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L:\Data Analytics Course\Mini Project\"/>
    </mc:Choice>
  </mc:AlternateContent>
  <xr:revisionPtr revIDLastSave="0" documentId="13_ncr:1_{A2F76B60-23BA-4AFB-A008-CDB857F578E7}" xr6:coauthVersionLast="47" xr6:coauthVersionMax="47" xr10:uidLastSave="{00000000-0000-0000-0000-000000000000}"/>
  <bookViews>
    <workbookView xWindow="57480" yWindow="-120" windowWidth="29040" windowHeight="15720" xr2:uid="{E951A489-1A1D-488A-8458-5C18407823C7}"/>
  </bookViews>
  <sheets>
    <sheet name="Cafe_sales" sheetId="1" r:id="rId1"/>
    <sheet name="Cleaned Cafe Sa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011" i="1" l="1" a="1"/>
  <c r="N10011" i="1" s="1"/>
  <c r="K914" i="1" l="1"/>
  <c r="J1277" i="1"/>
  <c r="J1278" i="1"/>
  <c r="J1279" i="1"/>
  <c r="J1280" i="1"/>
  <c r="J1281" i="1"/>
  <c r="J1282" i="1"/>
  <c r="J1283" i="1"/>
  <c r="L1283" i="1" s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C5097" i="2" s="1"/>
  <c r="J1310" i="1"/>
  <c r="C4339" i="2" s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L1328" i="1" s="1"/>
  <c r="J1329" i="1"/>
  <c r="C6404" i="2" s="1"/>
  <c r="J1330" i="1"/>
  <c r="J1331" i="1"/>
  <c r="J1332" i="1"/>
  <c r="J1333" i="1"/>
  <c r="J1334" i="1"/>
  <c r="C2328" i="2" s="1"/>
  <c r="J1335" i="1"/>
  <c r="L1335" i="1" s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C5119" i="2" s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C3547" i="2" s="1"/>
  <c r="J1389" i="1"/>
  <c r="C3614" i="2" s="1"/>
  <c r="J1390" i="1"/>
  <c r="C6936" i="2" s="1"/>
  <c r="J1391" i="1"/>
  <c r="J1392" i="1"/>
  <c r="J1393" i="1"/>
  <c r="J1394" i="1"/>
  <c r="J1395" i="1"/>
  <c r="J1396" i="1"/>
  <c r="C1769" i="2" s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C7144" i="2" s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L1435" i="1" s="1"/>
  <c r="J1436" i="1"/>
  <c r="J1437" i="1"/>
  <c r="J1438" i="1"/>
  <c r="J1439" i="1"/>
  <c r="J1440" i="1"/>
  <c r="J1441" i="1"/>
  <c r="C4023" i="2" s="1"/>
  <c r="J1442" i="1"/>
  <c r="L1442" i="1" s="1"/>
  <c r="J1443" i="1"/>
  <c r="J1444" i="1"/>
  <c r="J1445" i="1"/>
  <c r="J1446" i="1"/>
  <c r="J1447" i="1"/>
  <c r="J1448" i="1"/>
  <c r="J1449" i="1"/>
  <c r="J1450" i="1"/>
  <c r="L1450" i="1" s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C522" i="2" s="1"/>
  <c r="J1490" i="1"/>
  <c r="C9204" i="2" s="1"/>
  <c r="J1491" i="1"/>
  <c r="J1492" i="1"/>
  <c r="J1493" i="1"/>
  <c r="C426" i="2" s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C377" i="2" s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L1540" i="1" s="1"/>
  <c r="J1541" i="1"/>
  <c r="J1542" i="1"/>
  <c r="J1543" i="1"/>
  <c r="J1544" i="1"/>
  <c r="J1545" i="1"/>
  <c r="J1546" i="1"/>
  <c r="J1547" i="1"/>
  <c r="J1548" i="1"/>
  <c r="C872" i="2" s="1"/>
  <c r="J1549" i="1"/>
  <c r="L1549" i="1" s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C3072" i="2" s="1"/>
  <c r="J1564" i="1"/>
  <c r="J1565" i="1"/>
  <c r="J1566" i="1"/>
  <c r="J1567" i="1"/>
  <c r="J1568" i="1"/>
  <c r="J1569" i="1"/>
  <c r="C1320" i="2" s="1"/>
  <c r="J1570" i="1"/>
  <c r="C3636" i="2" s="1"/>
  <c r="J1571" i="1"/>
  <c r="J1572" i="1"/>
  <c r="J1573" i="1"/>
  <c r="J1574" i="1"/>
  <c r="J1575" i="1"/>
  <c r="C2413" i="2" s="1"/>
  <c r="J1576" i="1"/>
  <c r="J1577" i="1"/>
  <c r="J1578" i="1"/>
  <c r="J1579" i="1"/>
  <c r="J1580" i="1"/>
  <c r="J1581" i="1"/>
  <c r="J1582" i="1"/>
  <c r="C893" i="2" s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C4850" i="2" s="1"/>
  <c r="J1608" i="1"/>
  <c r="L1608" i="1" s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L1621" i="1" s="1"/>
  <c r="J1622" i="1"/>
  <c r="J1623" i="1"/>
  <c r="J1624" i="1"/>
  <c r="J1625" i="1"/>
  <c r="J1626" i="1"/>
  <c r="J1627" i="1"/>
  <c r="J1628" i="1"/>
  <c r="J1629" i="1"/>
  <c r="J1630" i="1"/>
  <c r="C5443" i="2" s="1"/>
  <c r="J1631" i="1"/>
  <c r="J1632" i="1"/>
  <c r="J1633" i="1"/>
  <c r="L1633" i="1" s="1"/>
  <c r="J1634" i="1"/>
  <c r="J1635" i="1"/>
  <c r="J1636" i="1"/>
  <c r="J1637" i="1"/>
  <c r="J1638" i="1"/>
  <c r="J1639" i="1"/>
  <c r="J1640" i="1"/>
  <c r="J1641" i="1"/>
  <c r="C2057" i="2" s="1"/>
  <c r="J1642" i="1"/>
  <c r="J1643" i="1"/>
  <c r="J1644" i="1"/>
  <c r="J1645" i="1"/>
  <c r="J1646" i="1"/>
  <c r="J1647" i="1"/>
  <c r="J1648" i="1"/>
  <c r="C846" i="2" s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C961" i="2" s="1"/>
  <c r="J1664" i="1"/>
  <c r="J1665" i="1"/>
  <c r="J1666" i="1"/>
  <c r="J1667" i="1"/>
  <c r="J1668" i="1"/>
  <c r="J1669" i="1"/>
  <c r="J1670" i="1"/>
  <c r="C2749" i="2" s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L1694" i="1" s="1"/>
  <c r="J1695" i="1"/>
  <c r="J1696" i="1"/>
  <c r="J1697" i="1"/>
  <c r="J1698" i="1"/>
  <c r="J1699" i="1"/>
  <c r="J1700" i="1"/>
  <c r="J1701" i="1"/>
  <c r="L1701" i="1" s="1"/>
  <c r="J1702" i="1"/>
  <c r="J1703" i="1"/>
  <c r="J1704" i="1"/>
  <c r="J1705" i="1"/>
  <c r="J1706" i="1"/>
  <c r="J1707" i="1"/>
  <c r="J1708" i="1"/>
  <c r="J1709" i="1"/>
  <c r="J1710" i="1"/>
  <c r="C8254" i="2" s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C5058" i="2" s="1"/>
  <c r="J1729" i="1"/>
  <c r="J1730" i="1"/>
  <c r="C5661" i="2" s="1"/>
  <c r="J1731" i="1"/>
  <c r="J1732" i="1"/>
  <c r="J1733" i="1"/>
  <c r="C1667" i="2" s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C1607" i="2" s="1"/>
  <c r="J1749" i="1"/>
  <c r="C2303" i="2" s="1"/>
  <c r="J1750" i="1"/>
  <c r="L1750" i="1" s="1"/>
  <c r="J1751" i="1"/>
  <c r="J1752" i="1"/>
  <c r="J1753" i="1"/>
  <c r="J1754" i="1"/>
  <c r="J1755" i="1"/>
  <c r="L1755" i="1" s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C7463" i="2" s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L1790" i="1" s="1"/>
  <c r="J1791" i="1"/>
  <c r="J1792" i="1"/>
  <c r="J1793" i="1"/>
  <c r="J1794" i="1"/>
  <c r="J1795" i="1"/>
  <c r="J1796" i="1"/>
  <c r="J1797" i="1"/>
  <c r="J1798" i="1"/>
  <c r="J1799" i="1"/>
  <c r="J1800" i="1"/>
  <c r="J1801" i="1"/>
  <c r="L1801" i="1" s="1"/>
  <c r="J1802" i="1"/>
  <c r="J1803" i="1"/>
  <c r="J1804" i="1"/>
  <c r="J1805" i="1"/>
  <c r="J1806" i="1"/>
  <c r="J1807" i="1"/>
  <c r="J1808" i="1"/>
  <c r="J1809" i="1"/>
  <c r="J1810" i="1"/>
  <c r="C4801" i="2" s="1"/>
  <c r="J1811" i="1"/>
  <c r="J1812" i="1"/>
  <c r="J1813" i="1"/>
  <c r="J1814" i="1"/>
  <c r="J1815" i="1"/>
  <c r="J1816" i="1"/>
  <c r="J1817" i="1"/>
  <c r="J1818" i="1"/>
  <c r="J1819" i="1"/>
  <c r="L1819" i="1" s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C2059" i="2" s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C7026" i="2" s="1"/>
  <c r="J1891" i="1"/>
  <c r="J1892" i="1"/>
  <c r="J1893" i="1"/>
  <c r="J1894" i="1"/>
  <c r="J1895" i="1"/>
  <c r="J1896" i="1"/>
  <c r="J1897" i="1"/>
  <c r="J1898" i="1"/>
  <c r="J1899" i="1"/>
  <c r="J1900" i="1"/>
  <c r="J1901" i="1"/>
  <c r="L1901" i="1" s="1"/>
  <c r="J1902" i="1"/>
  <c r="J1903" i="1"/>
  <c r="J1904" i="1"/>
  <c r="J1905" i="1"/>
  <c r="J1906" i="1"/>
  <c r="J1907" i="1"/>
  <c r="J1908" i="1"/>
  <c r="J1909" i="1"/>
  <c r="C6633" i="2" s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C2640" i="2" s="1"/>
  <c r="J1930" i="1"/>
  <c r="C5623" i="2" s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C2536" i="2" s="1"/>
  <c r="J1950" i="1"/>
  <c r="C8286" i="2" s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C5921" i="2" s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L2001" i="1" s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C3772" i="2" s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C3175" i="2" s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L2108" i="1" s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C3573" i="2" s="1"/>
  <c r="J2131" i="1"/>
  <c r="J2132" i="1"/>
  <c r="J2133" i="1"/>
  <c r="J2134" i="1"/>
  <c r="J2135" i="1"/>
  <c r="J2136" i="1"/>
  <c r="J2137" i="1"/>
  <c r="J2138" i="1"/>
  <c r="J2139" i="1"/>
  <c r="J2140" i="1"/>
  <c r="L2140" i="1" s="1"/>
  <c r="J2141" i="1"/>
  <c r="L2141" i="1" s="1"/>
  <c r="J2142" i="1"/>
  <c r="J2143" i="1"/>
  <c r="J2144" i="1"/>
  <c r="J2145" i="1"/>
  <c r="J2146" i="1"/>
  <c r="J2147" i="1"/>
  <c r="J2148" i="1"/>
  <c r="C3309" i="2" s="1"/>
  <c r="J2149" i="1"/>
  <c r="J2150" i="1"/>
  <c r="C4416" i="2" s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C2330" i="2" s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C934" i="2" s="1"/>
  <c r="J2183" i="1"/>
  <c r="J2184" i="1"/>
  <c r="J2185" i="1"/>
  <c r="J2186" i="1"/>
  <c r="J2187" i="1"/>
  <c r="J2188" i="1"/>
  <c r="J2189" i="1"/>
  <c r="C768" i="2" s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L2201" i="1" s="1"/>
  <c r="J2202" i="1"/>
  <c r="J2203" i="1"/>
  <c r="J2204" i="1"/>
  <c r="J2205" i="1"/>
  <c r="J2206" i="1"/>
  <c r="J2207" i="1"/>
  <c r="J2208" i="1"/>
  <c r="J2209" i="1"/>
  <c r="J2210" i="1"/>
  <c r="C9348" i="2" s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C1839" i="2" s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C542" i="2" s="1"/>
  <c r="J2262" i="1"/>
  <c r="J2263" i="1"/>
  <c r="J2264" i="1"/>
  <c r="J2265" i="1"/>
  <c r="J2266" i="1"/>
  <c r="J2267" i="1"/>
  <c r="J2268" i="1"/>
  <c r="J2269" i="1"/>
  <c r="J2270" i="1"/>
  <c r="C537" i="2" s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L2283" i="1" s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C4829" i="2" s="1"/>
  <c r="J2301" i="1"/>
  <c r="J2302" i="1"/>
  <c r="J2303" i="1"/>
  <c r="J2304" i="1"/>
  <c r="J2305" i="1"/>
  <c r="J2306" i="1"/>
  <c r="J2307" i="1"/>
  <c r="J2308" i="1"/>
  <c r="J2309" i="1"/>
  <c r="C3401" i="2" s="1"/>
  <c r="J2310" i="1"/>
  <c r="J2311" i="1"/>
  <c r="J2312" i="1"/>
  <c r="J2313" i="1"/>
  <c r="J2314" i="1"/>
  <c r="J2315" i="1"/>
  <c r="C2183" i="2" s="1"/>
  <c r="J2316" i="1"/>
  <c r="J2317" i="1"/>
  <c r="J2318" i="1"/>
  <c r="J2319" i="1"/>
  <c r="J2320" i="1"/>
  <c r="J2321" i="1"/>
  <c r="J2322" i="1"/>
  <c r="C2743" i="2" s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C6548" i="2" s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C8326" i="2" s="1"/>
  <c r="J2371" i="1"/>
  <c r="J2372" i="1"/>
  <c r="J2373" i="1"/>
  <c r="J2374" i="1"/>
  <c r="L2374" i="1" s="1"/>
  <c r="J2375" i="1"/>
  <c r="J2376" i="1"/>
  <c r="C5038" i="2" s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C219" i="2" s="1"/>
  <c r="J2390" i="1"/>
  <c r="C7931" i="2" s="1"/>
  <c r="J2391" i="1"/>
  <c r="J2392" i="1"/>
  <c r="J2393" i="1"/>
  <c r="J2394" i="1"/>
  <c r="J2395" i="1"/>
  <c r="J2396" i="1"/>
  <c r="L2396" i="1" s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C3537" i="2" s="1"/>
  <c r="J2431" i="1"/>
  <c r="J2432" i="1"/>
  <c r="J2433" i="1"/>
  <c r="J2434" i="1"/>
  <c r="J2435" i="1"/>
  <c r="L2435" i="1" s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L2470" i="1" s="1"/>
  <c r="J2471" i="1"/>
  <c r="J2472" i="1"/>
  <c r="J2473" i="1"/>
  <c r="J2474" i="1"/>
  <c r="J2475" i="1"/>
  <c r="J2476" i="1"/>
  <c r="C1030" i="2" s="1"/>
  <c r="J2477" i="1"/>
  <c r="J2478" i="1"/>
  <c r="J2479" i="1"/>
  <c r="J2480" i="1"/>
  <c r="J2481" i="1"/>
  <c r="J2482" i="1"/>
  <c r="J2483" i="1"/>
  <c r="J2484" i="1"/>
  <c r="J2485" i="1"/>
  <c r="J2486" i="1"/>
  <c r="J2487" i="1"/>
  <c r="C4933" i="2" s="1"/>
  <c r="J2488" i="1"/>
  <c r="J2489" i="1"/>
  <c r="C3205" i="2" s="1"/>
  <c r="J2490" i="1"/>
  <c r="C3380" i="2" s="1"/>
  <c r="J2491" i="1"/>
  <c r="J2492" i="1"/>
  <c r="J2493" i="1"/>
  <c r="J2494" i="1"/>
  <c r="J2495" i="1"/>
  <c r="J2496" i="1"/>
  <c r="L2496" i="1" s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C1377" i="2" s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L2521" i="1" s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C5263" i="2" s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L2549" i="1" s="1"/>
  <c r="J2550" i="1"/>
  <c r="C9905" i="2" s="1"/>
  <c r="J2551" i="1"/>
  <c r="J2552" i="1"/>
  <c r="J2553" i="1"/>
  <c r="J2554" i="1"/>
  <c r="C2142" i="2" s="1"/>
  <c r="J2555" i="1"/>
  <c r="J2556" i="1"/>
  <c r="C1396" i="2" s="1"/>
  <c r="J2557" i="1"/>
  <c r="J2558" i="1"/>
  <c r="J2559" i="1"/>
  <c r="C1936" i="2" s="1"/>
  <c r="J2560" i="1"/>
  <c r="C5346" i="2" s="1"/>
  <c r="J2561" i="1"/>
  <c r="J2562" i="1"/>
  <c r="J2563" i="1"/>
  <c r="J2564" i="1"/>
  <c r="J2565" i="1"/>
  <c r="J2566" i="1"/>
  <c r="J2567" i="1"/>
  <c r="J2568" i="1"/>
  <c r="J2569" i="1"/>
  <c r="C879" i="2" s="1"/>
  <c r="J2570" i="1"/>
  <c r="C4311" i="2" s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C213" i="2" s="1"/>
  <c r="J2583" i="1"/>
  <c r="C857" i="2" s="1"/>
  <c r="J2584" i="1"/>
  <c r="J2585" i="1"/>
  <c r="J2586" i="1"/>
  <c r="J2587" i="1"/>
  <c r="J2588" i="1"/>
  <c r="C3269" i="2" s="1"/>
  <c r="J2589" i="1"/>
  <c r="J2590" i="1"/>
  <c r="C8161" i="2" s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C215" i="2" s="1"/>
  <c r="J2610" i="1"/>
  <c r="C4629" i="2" s="1"/>
  <c r="J2611" i="1"/>
  <c r="J2612" i="1"/>
  <c r="J2613" i="1"/>
  <c r="J2614" i="1"/>
  <c r="J2615" i="1"/>
  <c r="J2616" i="1"/>
  <c r="C3696" i="2" s="1"/>
  <c r="J2617" i="1"/>
  <c r="J2618" i="1"/>
  <c r="J2619" i="1"/>
  <c r="J2620" i="1"/>
  <c r="J2621" i="1"/>
  <c r="J2622" i="1"/>
  <c r="J2623" i="1"/>
  <c r="J2624" i="1"/>
  <c r="J2625" i="1"/>
  <c r="J2626" i="1"/>
  <c r="J2627" i="1"/>
  <c r="C1060" i="2" s="1"/>
  <c r="J2628" i="1"/>
  <c r="J2629" i="1"/>
  <c r="J2630" i="1"/>
  <c r="J2631" i="1"/>
  <c r="J2632" i="1"/>
  <c r="J2633" i="1"/>
  <c r="C2392" i="2" s="1"/>
  <c r="J2634" i="1"/>
  <c r="L2634" i="1" s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C674" i="2" s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C9727" i="2" s="1"/>
  <c r="J2670" i="1"/>
  <c r="C3949" i="2" s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C2245" i="2" s="1"/>
  <c r="J2690" i="1"/>
  <c r="C9732" i="2" s="1"/>
  <c r="J2691" i="1"/>
  <c r="J2692" i="1"/>
  <c r="J2693" i="1"/>
  <c r="C3370" i="2" s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C9944" i="2" s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C7973" i="2" s="1"/>
  <c r="J2731" i="1"/>
  <c r="J2732" i="1"/>
  <c r="J2733" i="1"/>
  <c r="J2734" i="1"/>
  <c r="J2735" i="1"/>
  <c r="J2736" i="1"/>
  <c r="C2578" i="2" s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C4862" i="2" s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L2768" i="1" s="1"/>
  <c r="J2769" i="1"/>
  <c r="C5444" i="2" s="1"/>
  <c r="J2770" i="1"/>
  <c r="C2442" i="2" s="1"/>
  <c r="J2771" i="1"/>
  <c r="J2772" i="1"/>
  <c r="J2773" i="1"/>
  <c r="C2638" i="2" s="1"/>
  <c r="J2774" i="1"/>
  <c r="J2775" i="1"/>
  <c r="J2776" i="1"/>
  <c r="J2777" i="1"/>
  <c r="J2778" i="1"/>
  <c r="J2779" i="1"/>
  <c r="J2780" i="1"/>
  <c r="J2781" i="1"/>
  <c r="J2782" i="1"/>
  <c r="J2783" i="1"/>
  <c r="C153" i="2" s="1"/>
  <c r="J2784" i="1"/>
  <c r="J2785" i="1"/>
  <c r="J2786" i="1"/>
  <c r="J2787" i="1"/>
  <c r="J2788" i="1"/>
  <c r="J2789" i="1"/>
  <c r="L2789" i="1" s="1"/>
  <c r="J2790" i="1"/>
  <c r="J2791" i="1"/>
  <c r="J2792" i="1"/>
  <c r="J2793" i="1"/>
  <c r="J2794" i="1"/>
  <c r="J2795" i="1"/>
  <c r="J2796" i="1"/>
  <c r="J2797" i="1"/>
  <c r="J2798" i="1"/>
  <c r="L2798" i="1" s="1"/>
  <c r="J2799" i="1"/>
  <c r="J2800" i="1"/>
  <c r="J2801" i="1"/>
  <c r="J2802" i="1"/>
  <c r="C1225" i="2" s="1"/>
  <c r="J2803" i="1"/>
  <c r="J2804" i="1"/>
  <c r="J2805" i="1"/>
  <c r="J2806" i="1"/>
  <c r="J2807" i="1"/>
  <c r="J2808" i="1"/>
  <c r="J2809" i="1"/>
  <c r="C769" i="2" s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C1460" i="2" s="1"/>
  <c r="J2823" i="1"/>
  <c r="J2824" i="1"/>
  <c r="J2825" i="1"/>
  <c r="J2826" i="1"/>
  <c r="J2827" i="1"/>
  <c r="J2828" i="1"/>
  <c r="J2829" i="1"/>
  <c r="C5503" i="2" s="1"/>
  <c r="J2830" i="1"/>
  <c r="C2337" i="2" s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L2848" i="1" s="1"/>
  <c r="J2849" i="1"/>
  <c r="C9166" i="2" s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L2868" i="1" s="1"/>
  <c r="J2869" i="1"/>
  <c r="C5160" i="2" s="1"/>
  <c r="J2870" i="1"/>
  <c r="J2871" i="1"/>
  <c r="J2872" i="1"/>
  <c r="J2873" i="1"/>
  <c r="J2874" i="1"/>
  <c r="J2875" i="1"/>
  <c r="C4562" i="2" s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C9377" i="2" s="1"/>
  <c r="J2890" i="1"/>
  <c r="C2596" i="2" s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C7001" i="2" s="1"/>
  <c r="J2910" i="1"/>
  <c r="C4541" i="2" s="1"/>
  <c r="J2911" i="1"/>
  <c r="J2912" i="1"/>
  <c r="J2913" i="1"/>
  <c r="L2913" i="1" s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C3635" i="2" s="1"/>
  <c r="J2929" i="1"/>
  <c r="C7071" i="2" s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C4943" i="2" s="1"/>
  <c r="J2950" i="1"/>
  <c r="C4755" i="2" s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C1859" i="2" s="1"/>
  <c r="J2970" i="1"/>
  <c r="J2971" i="1"/>
  <c r="J2972" i="1"/>
  <c r="J2973" i="1"/>
  <c r="J2974" i="1"/>
  <c r="C900" i="2" s="1"/>
  <c r="J2975" i="1"/>
  <c r="J2976" i="1"/>
  <c r="J2977" i="1"/>
  <c r="J2978" i="1"/>
  <c r="J2979" i="1"/>
  <c r="J2980" i="1"/>
  <c r="J2981" i="1"/>
  <c r="J2982" i="1"/>
  <c r="J2983" i="1"/>
  <c r="C4237" i="2" s="1"/>
  <c r="J2984" i="1"/>
  <c r="J2985" i="1"/>
  <c r="J2986" i="1"/>
  <c r="J2987" i="1"/>
  <c r="J2988" i="1"/>
  <c r="J2989" i="1"/>
  <c r="J2990" i="1"/>
  <c r="C656" i="2" s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C9441" i="2" s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L3028" i="1" s="1"/>
  <c r="J3029" i="1"/>
  <c r="C3034" i="2" s="1"/>
  <c r="J3030" i="1"/>
  <c r="C5712" i="2" s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C6279" i="2" s="1"/>
  <c r="J3051" i="1"/>
  <c r="J3052" i="1"/>
  <c r="J3053" i="1"/>
  <c r="J3054" i="1"/>
  <c r="J3055" i="1"/>
  <c r="J3056" i="1"/>
  <c r="J3057" i="1"/>
  <c r="J3058" i="1"/>
  <c r="J3059" i="1"/>
  <c r="C2475" i="2" s="1"/>
  <c r="J3060" i="1"/>
  <c r="J3061" i="1"/>
  <c r="C2826" i="2" s="1"/>
  <c r="J3062" i="1"/>
  <c r="J3063" i="1"/>
  <c r="J3064" i="1"/>
  <c r="J3065" i="1"/>
  <c r="J3066" i="1"/>
  <c r="J3067" i="1"/>
  <c r="C1039" i="2" s="1"/>
  <c r="J3068" i="1"/>
  <c r="J3069" i="1"/>
  <c r="J3070" i="1"/>
  <c r="C4431" i="2" s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L3089" i="1" s="1"/>
  <c r="J3090" i="1"/>
  <c r="J3091" i="1"/>
  <c r="J3092" i="1"/>
  <c r="J3093" i="1"/>
  <c r="J3094" i="1"/>
  <c r="J3095" i="1"/>
  <c r="J3096" i="1"/>
  <c r="J3097" i="1"/>
  <c r="J3098" i="1"/>
  <c r="J3099" i="1"/>
  <c r="C5182" i="2" s="1"/>
  <c r="J3100" i="1"/>
  <c r="J3101" i="1"/>
  <c r="J3102" i="1"/>
  <c r="J3103" i="1"/>
  <c r="J3104" i="1"/>
  <c r="J3105" i="1"/>
  <c r="J3106" i="1"/>
  <c r="J3107" i="1"/>
  <c r="J3108" i="1"/>
  <c r="J3109" i="1"/>
  <c r="C2136" i="2" s="1"/>
  <c r="J3110" i="1"/>
  <c r="C5640" i="2" s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C1810" i="2" s="1"/>
  <c r="J3128" i="1"/>
  <c r="J3129" i="1"/>
  <c r="J3130" i="1"/>
  <c r="C3974" i="2" s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C4251" i="2" s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C1555" i="2" s="1"/>
  <c r="J3161" i="1"/>
  <c r="J3162" i="1"/>
  <c r="J3163" i="1"/>
  <c r="J3164" i="1"/>
  <c r="J3165" i="1"/>
  <c r="J3166" i="1"/>
  <c r="J3167" i="1"/>
  <c r="J3168" i="1"/>
  <c r="J3169" i="1"/>
  <c r="C9899" i="2" s="1"/>
  <c r="J3170" i="1"/>
  <c r="J3171" i="1"/>
  <c r="J3172" i="1"/>
  <c r="J3173" i="1"/>
  <c r="J3174" i="1"/>
  <c r="J3175" i="1"/>
  <c r="J3176" i="1"/>
  <c r="J3177" i="1"/>
  <c r="J3178" i="1"/>
  <c r="J3179" i="1"/>
  <c r="J3180" i="1"/>
  <c r="C490" i="2" s="1"/>
  <c r="J3181" i="1"/>
  <c r="J3182" i="1"/>
  <c r="J3183" i="1"/>
  <c r="J3184" i="1"/>
  <c r="J3185" i="1"/>
  <c r="J3186" i="1"/>
  <c r="J3187" i="1"/>
  <c r="J3188" i="1"/>
  <c r="J3189" i="1"/>
  <c r="C6933" i="2" s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C6230" i="2" s="1"/>
  <c r="J3210" i="1"/>
  <c r="C5402" i="2" s="1"/>
  <c r="J3211" i="1"/>
  <c r="J3212" i="1"/>
  <c r="J3213" i="1"/>
  <c r="J3214" i="1"/>
  <c r="J3215" i="1"/>
  <c r="J3216" i="1"/>
  <c r="J3217" i="1"/>
  <c r="J3218" i="1"/>
  <c r="J3219" i="1"/>
  <c r="J3220" i="1"/>
  <c r="J3221" i="1"/>
  <c r="L3221" i="1" s="1"/>
  <c r="J3222" i="1"/>
  <c r="J3223" i="1"/>
  <c r="J3224" i="1"/>
  <c r="J3225" i="1"/>
  <c r="J3226" i="1"/>
  <c r="J3227" i="1"/>
  <c r="C1586" i="2" s="1"/>
  <c r="J3228" i="1"/>
  <c r="J3229" i="1"/>
  <c r="C1018" i="2" s="1"/>
  <c r="J3230" i="1"/>
  <c r="C4436" i="2" s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C964" i="2" s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L3269" i="1" s="1"/>
  <c r="J3270" i="1"/>
  <c r="C5568" i="2" s="1"/>
  <c r="J3271" i="1"/>
  <c r="J3272" i="1"/>
  <c r="J3273" i="1"/>
  <c r="L3273" i="1" s="1"/>
  <c r="J3274" i="1"/>
  <c r="J3275" i="1"/>
  <c r="J3276" i="1"/>
  <c r="J3277" i="1"/>
  <c r="J3278" i="1"/>
  <c r="J3279" i="1"/>
  <c r="J3280" i="1"/>
  <c r="C521" i="2" s="1"/>
  <c r="J3281" i="1"/>
  <c r="J3282" i="1"/>
  <c r="L3282" i="1" s="1"/>
  <c r="J3283" i="1"/>
  <c r="C834" i="2" s="1"/>
  <c r="J3284" i="1"/>
  <c r="J3285" i="1"/>
  <c r="J3286" i="1"/>
  <c r="C417" i="2" s="1"/>
  <c r="J3287" i="1"/>
  <c r="J3288" i="1"/>
  <c r="J3289" i="1"/>
  <c r="J3290" i="1"/>
  <c r="C2996" i="2" s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C822" i="2" s="1"/>
  <c r="J3310" i="1"/>
  <c r="C4160" i="2" s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C6233" i="2" s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C2079" i="2" s="1"/>
  <c r="J3363" i="1"/>
  <c r="J3364" i="1"/>
  <c r="J3365" i="1"/>
  <c r="J3366" i="1"/>
  <c r="J3367" i="1"/>
  <c r="J3368" i="1"/>
  <c r="J3369" i="1"/>
  <c r="J3370" i="1"/>
  <c r="C3650" i="2" s="1"/>
  <c r="J3371" i="1"/>
  <c r="J3372" i="1"/>
  <c r="C67" i="2" s="1"/>
  <c r="J3373" i="1"/>
  <c r="J3374" i="1"/>
  <c r="J3375" i="1"/>
  <c r="J3376" i="1"/>
  <c r="J3377" i="1"/>
  <c r="J3378" i="1"/>
  <c r="J3379" i="1"/>
  <c r="J3380" i="1"/>
  <c r="J3381" i="1"/>
  <c r="J3382" i="1"/>
  <c r="L3382" i="1" s="1"/>
  <c r="J3383" i="1"/>
  <c r="J3384" i="1"/>
  <c r="J3385" i="1"/>
  <c r="J3386" i="1"/>
  <c r="J3387" i="1"/>
  <c r="J3388" i="1"/>
  <c r="J3389" i="1"/>
  <c r="C6917" i="2" s="1"/>
  <c r="J3390" i="1"/>
  <c r="C6650" i="2" s="1"/>
  <c r="J3391" i="1"/>
  <c r="J3392" i="1"/>
  <c r="J3393" i="1"/>
  <c r="J3394" i="1"/>
  <c r="L3394" i="1" s="1"/>
  <c r="J3395" i="1"/>
  <c r="J3396" i="1"/>
  <c r="J3397" i="1"/>
  <c r="J3398" i="1"/>
  <c r="J3399" i="1"/>
  <c r="J3400" i="1"/>
  <c r="J3401" i="1"/>
  <c r="J3402" i="1"/>
  <c r="J3403" i="1"/>
  <c r="L3403" i="1" s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C3336" i="2" s="1"/>
  <c r="J3430" i="1"/>
  <c r="C6265" i="2" s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C1515" i="2" s="1"/>
  <c r="J3449" i="1"/>
  <c r="C8909" i="2" s="1"/>
  <c r="J3450" i="1"/>
  <c r="C4351" i="2" s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C3400" i="2" s="1"/>
  <c r="J3470" i="1"/>
  <c r="C9181" i="2" s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C994" i="2" s="1"/>
  <c r="J3490" i="1"/>
  <c r="C3626" i="2" s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C3104" i="2" s="1"/>
  <c r="J3511" i="1"/>
  <c r="J3512" i="1"/>
  <c r="J3513" i="1"/>
  <c r="C274" i="2" s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C690" i="2" s="1"/>
  <c r="J3531" i="1"/>
  <c r="J3532" i="1"/>
  <c r="J3533" i="1"/>
  <c r="J3534" i="1"/>
  <c r="J3535" i="1"/>
  <c r="C2162" i="2" s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C7011" i="2" s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C8506" i="2" s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C637" i="2" s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C5948" i="2" s="1"/>
  <c r="J3610" i="1"/>
  <c r="C3986" i="2" s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C191" i="2" s="1"/>
  <c r="J3624" i="1"/>
  <c r="J3625" i="1"/>
  <c r="J3626" i="1"/>
  <c r="J3627" i="1"/>
  <c r="J3628" i="1"/>
  <c r="J3629" i="1"/>
  <c r="J3630" i="1"/>
  <c r="C8916" i="2" s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C9074" i="2" s="1"/>
  <c r="J3650" i="1"/>
  <c r="C87" i="2" s="1"/>
  <c r="J3651" i="1"/>
  <c r="J3652" i="1"/>
  <c r="J3653" i="1"/>
  <c r="C792" i="2" s="1"/>
  <c r="J3654" i="1"/>
  <c r="L3654" i="1" s="1"/>
  <c r="J3655" i="1"/>
  <c r="J3656" i="1"/>
  <c r="J3657" i="1"/>
  <c r="J3658" i="1"/>
  <c r="J3659" i="1"/>
  <c r="J3660" i="1"/>
  <c r="J3661" i="1"/>
  <c r="L3661" i="1" s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C2738" i="2" s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C622" i="2" s="1"/>
  <c r="J3710" i="1"/>
  <c r="C2957" i="2" s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C276" i="2" s="1"/>
  <c r="J3723" i="1"/>
  <c r="J3724" i="1"/>
  <c r="J3725" i="1"/>
  <c r="J3726" i="1"/>
  <c r="J3727" i="1"/>
  <c r="J3728" i="1"/>
  <c r="J3729" i="1"/>
  <c r="C4080" i="2" s="1"/>
  <c r="J3730" i="1"/>
  <c r="C7404" i="2" s="1"/>
  <c r="J3731" i="1"/>
  <c r="J3732" i="1"/>
  <c r="J3733" i="1"/>
  <c r="J3734" i="1"/>
  <c r="J3735" i="1"/>
  <c r="J3736" i="1"/>
  <c r="J3737" i="1"/>
  <c r="J3738" i="1"/>
  <c r="J3739" i="1"/>
  <c r="C438" i="2" s="1"/>
  <c r="J3740" i="1"/>
  <c r="J3741" i="1"/>
  <c r="J3742" i="1"/>
  <c r="J3743" i="1"/>
  <c r="J3744" i="1"/>
  <c r="J3745" i="1"/>
  <c r="J3746" i="1"/>
  <c r="L3746" i="1" s="1"/>
  <c r="J3747" i="1"/>
  <c r="J3748" i="1"/>
  <c r="J3749" i="1"/>
  <c r="C8387" i="2" s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C9402" i="2" s="1"/>
  <c r="J3770" i="1"/>
  <c r="C9152" i="2" s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C4018" i="2" s="1"/>
  <c r="J3790" i="1"/>
  <c r="C6329" i="2" s="1"/>
  <c r="J3791" i="1"/>
  <c r="J3792" i="1"/>
  <c r="J3793" i="1"/>
  <c r="J3794" i="1"/>
  <c r="C2017" i="2" s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C6422" i="2" s="1"/>
  <c r="J3810" i="1"/>
  <c r="C3185" i="2" s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L3828" i="1" s="1"/>
  <c r="J3829" i="1"/>
  <c r="J3830" i="1"/>
  <c r="C1441" i="2" s="1"/>
  <c r="J3831" i="1"/>
  <c r="J3832" i="1"/>
  <c r="J3833" i="1"/>
  <c r="J3834" i="1"/>
  <c r="J3835" i="1"/>
  <c r="C2372" i="2" s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C8893" i="2" s="1"/>
  <c r="J3850" i="1"/>
  <c r="C2859" i="2" s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C3059" i="2" s="1"/>
  <c r="J3869" i="1"/>
  <c r="J3870" i="1"/>
  <c r="C7951" i="2" s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L3883" i="1" s="1"/>
  <c r="J3884" i="1"/>
  <c r="J3885" i="1"/>
  <c r="J3886" i="1"/>
  <c r="J3887" i="1"/>
  <c r="J3888" i="1"/>
  <c r="J3889" i="1"/>
  <c r="C7936" i="2" s="1"/>
  <c r="J3890" i="1"/>
  <c r="C6314" i="2" s="1"/>
  <c r="J3891" i="1"/>
  <c r="J3892" i="1"/>
  <c r="J3893" i="1"/>
  <c r="J3894" i="1"/>
  <c r="J3895" i="1"/>
  <c r="J3896" i="1"/>
  <c r="J3897" i="1"/>
  <c r="J3898" i="1"/>
  <c r="J3899" i="1"/>
  <c r="J3900" i="1"/>
  <c r="L3900" i="1" s="1"/>
  <c r="J3901" i="1"/>
  <c r="J3902" i="1"/>
  <c r="J3903" i="1"/>
  <c r="J3904" i="1"/>
  <c r="J3905" i="1"/>
  <c r="J3906" i="1"/>
  <c r="J3907" i="1"/>
  <c r="J3908" i="1"/>
  <c r="J3909" i="1"/>
  <c r="C8075" i="2" s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C6313" i="2" s="1"/>
  <c r="J3924" i="1"/>
  <c r="J3925" i="1"/>
  <c r="J3926" i="1"/>
  <c r="J3927" i="1"/>
  <c r="J3928" i="1"/>
  <c r="J3929" i="1"/>
  <c r="C7299" i="2" s="1"/>
  <c r="J3930" i="1"/>
  <c r="C7635" i="2" s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L3948" i="1" s="1"/>
  <c r="J3949" i="1"/>
  <c r="J3950" i="1"/>
  <c r="J3951" i="1"/>
  <c r="J3952" i="1"/>
  <c r="J3953" i="1"/>
  <c r="J3954" i="1"/>
  <c r="J3955" i="1"/>
  <c r="C1482" i="2" s="1"/>
  <c r="J3956" i="1"/>
  <c r="J3957" i="1"/>
  <c r="J3958" i="1"/>
  <c r="J3959" i="1"/>
  <c r="J3960" i="1"/>
  <c r="C61" i="2" s="1"/>
  <c r="J3961" i="1"/>
  <c r="J3962" i="1"/>
  <c r="J3963" i="1"/>
  <c r="J3964" i="1"/>
  <c r="J3965" i="1"/>
  <c r="J3966" i="1"/>
  <c r="J3967" i="1"/>
  <c r="J3968" i="1"/>
  <c r="J3969" i="1"/>
  <c r="C4952" i="2" s="1"/>
  <c r="J3970" i="1"/>
  <c r="J3971" i="1"/>
  <c r="J3972" i="1"/>
  <c r="J3973" i="1"/>
  <c r="J3974" i="1"/>
  <c r="J3975" i="1"/>
  <c r="C3961" i="2" s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C4146" i="2" s="1"/>
  <c r="J3988" i="1"/>
  <c r="J3989" i="1"/>
  <c r="C688" i="2" s="1"/>
  <c r="J3990" i="1"/>
  <c r="C8363" i="2" s="1"/>
  <c r="J3991" i="1"/>
  <c r="J3992" i="1"/>
  <c r="J3993" i="1"/>
  <c r="J3994" i="1"/>
  <c r="J3995" i="1"/>
  <c r="J3996" i="1"/>
  <c r="J3997" i="1"/>
  <c r="J3998" i="1"/>
  <c r="J3999" i="1"/>
  <c r="J4000" i="1"/>
  <c r="C1009" i="2" s="1"/>
  <c r="J4001" i="1"/>
  <c r="J4002" i="1"/>
  <c r="J4003" i="1"/>
  <c r="J4004" i="1"/>
  <c r="J4005" i="1"/>
  <c r="J4006" i="1"/>
  <c r="J4007" i="1"/>
  <c r="J4008" i="1"/>
  <c r="J4009" i="1"/>
  <c r="J4010" i="1"/>
  <c r="C9824" i="2" s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L4023" i="1" s="1"/>
  <c r="J4024" i="1"/>
  <c r="J4025" i="1"/>
  <c r="J4026" i="1"/>
  <c r="J4027" i="1"/>
  <c r="J4028" i="1"/>
  <c r="J4029" i="1"/>
  <c r="C3343" i="2" s="1"/>
  <c r="J4030" i="1"/>
  <c r="C1068" i="2" s="1"/>
  <c r="J4031" i="1"/>
  <c r="J4032" i="1"/>
  <c r="J4033" i="1"/>
  <c r="J4034" i="1"/>
  <c r="J4035" i="1"/>
  <c r="J4036" i="1"/>
  <c r="J4037" i="1"/>
  <c r="J4038" i="1"/>
  <c r="J4039" i="1"/>
  <c r="J4040" i="1"/>
  <c r="J4041" i="1"/>
  <c r="L4041" i="1" s="1"/>
  <c r="J4042" i="1"/>
  <c r="J4043" i="1"/>
  <c r="J4044" i="1"/>
  <c r="J4045" i="1"/>
  <c r="J4046" i="1"/>
  <c r="J4047" i="1"/>
  <c r="J4048" i="1"/>
  <c r="J4049" i="1"/>
  <c r="J4050" i="1"/>
  <c r="C508" i="2" s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C4973" i="2" s="1"/>
  <c r="J4070" i="1"/>
  <c r="C2837" i="2" s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C5521" i="2" s="1"/>
  <c r="J4089" i="1"/>
  <c r="C8701" i="2" s="1"/>
  <c r="J4090" i="1"/>
  <c r="C4716" i="2" s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C2251" i="2" s="1"/>
  <c r="J4110" i="1"/>
  <c r="C8457" i="2" s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C3533" i="2" s="1"/>
  <c r="J4129" i="1"/>
  <c r="J4130" i="1"/>
  <c r="C1390" i="2" s="1"/>
  <c r="J4131" i="1"/>
  <c r="J4132" i="1"/>
  <c r="J4133" i="1"/>
  <c r="J4134" i="1"/>
  <c r="J4135" i="1"/>
  <c r="C1101" i="2" s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L4149" i="1" s="1"/>
  <c r="J4150" i="1"/>
  <c r="C4011" i="2" s="1"/>
  <c r="J4151" i="1"/>
  <c r="J4152" i="1"/>
  <c r="J4153" i="1"/>
  <c r="J4154" i="1"/>
  <c r="L4154" i="1" s="1"/>
  <c r="J4155" i="1"/>
  <c r="C1523" i="2" s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C2911" i="2" s="1"/>
  <c r="J4168" i="1"/>
  <c r="J4169" i="1"/>
  <c r="C1824" i="2" s="1"/>
  <c r="J4170" i="1"/>
  <c r="C1639" i="2" s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C1732" i="2" s="1"/>
  <c r="J4184" i="1"/>
  <c r="J4185" i="1"/>
  <c r="J4186" i="1"/>
  <c r="J4187" i="1"/>
  <c r="J4188" i="1"/>
  <c r="J4189" i="1"/>
  <c r="C4476" i="2" s="1"/>
  <c r="J4190" i="1"/>
  <c r="C3718" i="2" s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C7331" i="2" s="1"/>
  <c r="J4210" i="1"/>
  <c r="C1167" i="2" s="1"/>
  <c r="J4211" i="1"/>
  <c r="J4212" i="1"/>
  <c r="J4213" i="1"/>
  <c r="J4214" i="1"/>
  <c r="J4215" i="1"/>
  <c r="J4216" i="1"/>
  <c r="J4217" i="1"/>
  <c r="J4218" i="1"/>
  <c r="C1205" i="2" s="1"/>
  <c r="J4219" i="1"/>
  <c r="J4220" i="1"/>
  <c r="J4221" i="1"/>
  <c r="J4222" i="1"/>
  <c r="J4223" i="1"/>
  <c r="J4224" i="1"/>
  <c r="J4225" i="1"/>
  <c r="J4226" i="1"/>
  <c r="J4227" i="1"/>
  <c r="J4228" i="1"/>
  <c r="J4229" i="1"/>
  <c r="C2760" i="2" s="1"/>
  <c r="J4230" i="1"/>
  <c r="C6251" i="2" s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C3841" i="2" s="1"/>
  <c r="J4250" i="1"/>
  <c r="C6875" i="2" s="1"/>
  <c r="J4251" i="1"/>
  <c r="J4252" i="1"/>
  <c r="J4253" i="1"/>
  <c r="J4254" i="1"/>
  <c r="J4255" i="1"/>
  <c r="J4256" i="1"/>
  <c r="J4257" i="1"/>
  <c r="J4258" i="1"/>
  <c r="J4259" i="1"/>
  <c r="J4260" i="1"/>
  <c r="J4261" i="1"/>
  <c r="L4261" i="1" s="1"/>
  <c r="J4262" i="1"/>
  <c r="J4263" i="1"/>
  <c r="J4264" i="1"/>
  <c r="J4265" i="1"/>
  <c r="J4266" i="1"/>
  <c r="C254" i="2" s="1"/>
  <c r="J4267" i="1"/>
  <c r="J4268" i="1"/>
  <c r="J4269" i="1"/>
  <c r="C6095" i="2" s="1"/>
  <c r="J4270" i="1"/>
  <c r="C47" i="2" s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C3396" i="2" s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C5460" i="2" s="1"/>
  <c r="J4310" i="1"/>
  <c r="C4860" i="2" s="1"/>
  <c r="J4311" i="1"/>
  <c r="J4312" i="1"/>
  <c r="J4313" i="1"/>
  <c r="L4313" i="1" s="1"/>
  <c r="J4314" i="1"/>
  <c r="J4315" i="1"/>
  <c r="J4316" i="1"/>
  <c r="C770" i="2" s="1"/>
  <c r="J4317" i="1"/>
  <c r="J4318" i="1"/>
  <c r="J4319" i="1"/>
  <c r="J4320" i="1"/>
  <c r="J4321" i="1"/>
  <c r="J4322" i="1"/>
  <c r="J4323" i="1"/>
  <c r="J4324" i="1"/>
  <c r="J4325" i="1"/>
  <c r="J4326" i="1"/>
  <c r="J4327" i="1"/>
  <c r="C4272" i="2" s="1"/>
  <c r="J4328" i="1"/>
  <c r="J4329" i="1"/>
  <c r="C8279" i="2" s="1"/>
  <c r="J4330" i="1"/>
  <c r="J4331" i="1"/>
  <c r="J4332" i="1"/>
  <c r="J4333" i="1"/>
  <c r="J4334" i="1"/>
  <c r="J4335" i="1"/>
  <c r="J4336" i="1"/>
  <c r="J4337" i="1"/>
  <c r="J4338" i="1"/>
  <c r="J4339" i="1"/>
  <c r="J4340" i="1"/>
  <c r="C3920" i="2" s="1"/>
  <c r="J4341" i="1"/>
  <c r="J4342" i="1"/>
  <c r="J4343" i="1"/>
  <c r="J4344" i="1"/>
  <c r="J4345" i="1"/>
  <c r="J4346" i="1"/>
  <c r="J4347" i="1"/>
  <c r="J4348" i="1"/>
  <c r="J4349" i="1"/>
  <c r="C620" i="2" s="1"/>
  <c r="J4350" i="1"/>
  <c r="C7959" i="2" s="1"/>
  <c r="J4351" i="1"/>
  <c r="J4352" i="1"/>
  <c r="J4353" i="1"/>
  <c r="J4354" i="1"/>
  <c r="J4355" i="1"/>
  <c r="J4356" i="1"/>
  <c r="J4357" i="1"/>
  <c r="J4358" i="1"/>
  <c r="J4359" i="1"/>
  <c r="C479" i="2" s="1"/>
  <c r="J4360" i="1"/>
  <c r="J4361" i="1"/>
  <c r="J4362" i="1"/>
  <c r="J4363" i="1"/>
  <c r="C5172" i="2" s="1"/>
  <c r="J4364" i="1"/>
  <c r="J4365" i="1"/>
  <c r="J4366" i="1"/>
  <c r="J4367" i="1"/>
  <c r="J4368" i="1"/>
  <c r="J4369" i="1"/>
  <c r="C3540" i="2" s="1"/>
  <c r="J4370" i="1"/>
  <c r="C9859" i="2" s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C5515" i="2" s="1"/>
  <c r="J4390" i="1"/>
  <c r="C675" i="2" s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C3207" i="2" s="1"/>
  <c r="J4409" i="1"/>
  <c r="C3957" i="2" s="1"/>
  <c r="J4410" i="1"/>
  <c r="C7412" i="2" s="1"/>
  <c r="J4411" i="1"/>
  <c r="J4412" i="1"/>
  <c r="J4413" i="1"/>
  <c r="J4414" i="1"/>
  <c r="L4414" i="1" s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C956" i="2" s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L4443" i="1" s="1"/>
  <c r="J4444" i="1"/>
  <c r="J4445" i="1"/>
  <c r="J4446" i="1"/>
  <c r="J4447" i="1"/>
  <c r="J4448" i="1"/>
  <c r="J4449" i="1"/>
  <c r="C44" i="2" s="1"/>
  <c r="J4450" i="1"/>
  <c r="C795" i="2" s="1"/>
  <c r="J4451" i="1"/>
  <c r="J4452" i="1"/>
  <c r="L4452" i="1" s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C989" i="2" s="1"/>
  <c r="J4470" i="1"/>
  <c r="C5750" i="2" s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C5079" i="2" s="1"/>
  <c r="J4489" i="1"/>
  <c r="C7587" i="2" s="1"/>
  <c r="J4490" i="1"/>
  <c r="C1633" i="2" s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C5090" i="2" s="1"/>
  <c r="J4510" i="1"/>
  <c r="C5047" i="2" s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C7868" i="2" s="1"/>
  <c r="J4530" i="1"/>
  <c r="C2132" i="2" s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C5493" i="2" s="1"/>
  <c r="J4550" i="1"/>
  <c r="C3836" i="2" s="1"/>
  <c r="J4551" i="1"/>
  <c r="J4552" i="1"/>
  <c r="J4553" i="1"/>
  <c r="C1094" i="2" s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C275" i="2" s="1"/>
  <c r="J4570" i="1"/>
  <c r="C500" i="2" s="1"/>
  <c r="J4571" i="1"/>
  <c r="J4572" i="1"/>
  <c r="J4573" i="1"/>
  <c r="J4574" i="1"/>
  <c r="J4575" i="1"/>
  <c r="J4576" i="1"/>
  <c r="J4577" i="1"/>
  <c r="J4578" i="1"/>
  <c r="J4579" i="1"/>
  <c r="J4580" i="1"/>
  <c r="J4581" i="1"/>
  <c r="L4581" i="1" s="1"/>
  <c r="J4582" i="1"/>
  <c r="J4583" i="1"/>
  <c r="J4584" i="1"/>
  <c r="J4585" i="1"/>
  <c r="J4586" i="1"/>
  <c r="L4586" i="1" s="1"/>
  <c r="J4587" i="1"/>
  <c r="J4588" i="1"/>
  <c r="J4589" i="1"/>
  <c r="C7337" i="2" s="1"/>
  <c r="J4590" i="1"/>
  <c r="C2967" i="2" s="1"/>
  <c r="J4591" i="1"/>
  <c r="J4592" i="1"/>
  <c r="J4593" i="1"/>
  <c r="J4594" i="1"/>
  <c r="J4595" i="1"/>
  <c r="J4596" i="1"/>
  <c r="C5223" i="2" s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C6185" i="2" s="1"/>
  <c r="J4610" i="1"/>
  <c r="C9657" i="2" s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C4458" i="2" s="1"/>
  <c r="J4630" i="1"/>
  <c r="C9179" i="2" s="1"/>
  <c r="J4631" i="1"/>
  <c r="J4632" i="1"/>
  <c r="J4633" i="1"/>
  <c r="J4634" i="1"/>
  <c r="L4634" i="1" s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C8007" i="2" s="1"/>
  <c r="J4650" i="1"/>
  <c r="J4651" i="1"/>
  <c r="J4652" i="1"/>
  <c r="J4653" i="1"/>
  <c r="L4653" i="1" s="1"/>
  <c r="J4654" i="1"/>
  <c r="J4655" i="1"/>
  <c r="J4656" i="1"/>
  <c r="C3719" i="2" s="1"/>
  <c r="J4657" i="1"/>
  <c r="J4658" i="1"/>
  <c r="J4659" i="1"/>
  <c r="J4660" i="1"/>
  <c r="J4661" i="1"/>
  <c r="L4661" i="1" s="1"/>
  <c r="J4662" i="1"/>
  <c r="J4663" i="1"/>
  <c r="J4664" i="1"/>
  <c r="J4665" i="1"/>
  <c r="J4666" i="1"/>
  <c r="J4667" i="1"/>
  <c r="J4668" i="1"/>
  <c r="C1057" i="2" s="1"/>
  <c r="J4669" i="1"/>
  <c r="C174" i="2" s="1"/>
  <c r="J4670" i="1"/>
  <c r="C6717" i="2" s="1"/>
  <c r="J4671" i="1"/>
  <c r="J4672" i="1"/>
  <c r="J4673" i="1"/>
  <c r="J4674" i="1"/>
  <c r="J4675" i="1"/>
  <c r="J4676" i="1"/>
  <c r="L4676" i="1" s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L4689" i="1" s="1"/>
  <c r="J4690" i="1"/>
  <c r="C2950" i="2" s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C3419" i="2" s="1"/>
  <c r="J4710" i="1"/>
  <c r="C9463" i="2" s="1"/>
  <c r="J4711" i="1"/>
  <c r="J4712" i="1"/>
  <c r="J4713" i="1"/>
  <c r="J4714" i="1"/>
  <c r="J4715" i="1"/>
  <c r="J4716" i="1"/>
  <c r="C2784" i="2" s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C5485" i="2" s="1"/>
  <c r="J4730" i="1"/>
  <c r="C8256" i="2" s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C6654" i="2" s="1"/>
  <c r="J4750" i="1"/>
  <c r="C29" i="2" s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C8601" i="2" s="1"/>
  <c r="J4770" i="1"/>
  <c r="C8873" i="2" s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L4788" i="1" s="1"/>
  <c r="J4789" i="1"/>
  <c r="C5496" i="2" s="1"/>
  <c r="J4790" i="1"/>
  <c r="C596" i="2" s="1"/>
  <c r="J4791" i="1"/>
  <c r="J4792" i="1"/>
  <c r="J4793" i="1"/>
  <c r="J4794" i="1"/>
  <c r="L4794" i="1" s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C2565" i="2" s="1"/>
  <c r="J4810" i="1"/>
  <c r="C4037" i="2" s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C1151" i="2" s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C7060" i="2" s="1"/>
  <c r="J4850" i="1"/>
  <c r="C290" i="2" s="1"/>
  <c r="J4851" i="1"/>
  <c r="J4852" i="1"/>
  <c r="J4853" i="1"/>
  <c r="J4854" i="1"/>
  <c r="J4855" i="1"/>
  <c r="C584" i="2" s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C4451" i="2" s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C5224" i="2" s="1"/>
  <c r="J4890" i="1"/>
  <c r="C536" i="2" s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C419" i="2" s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C4534" i="2" s="1"/>
  <c r="J4930" i="1"/>
  <c r="C2379" i="2" s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C8675" i="2" s="1"/>
  <c r="J4950" i="1"/>
  <c r="C9954" i="2" s="1"/>
  <c r="J4951" i="1"/>
  <c r="J4952" i="1"/>
  <c r="J4953" i="1"/>
  <c r="J4954" i="1"/>
  <c r="J4955" i="1"/>
  <c r="J4956" i="1"/>
  <c r="J4957" i="1"/>
  <c r="J4958" i="1"/>
  <c r="J4959" i="1"/>
  <c r="L4959" i="1" s="1"/>
  <c r="J4960" i="1"/>
  <c r="J4961" i="1"/>
  <c r="J4962" i="1"/>
  <c r="J4963" i="1"/>
  <c r="J4964" i="1"/>
  <c r="J4965" i="1"/>
  <c r="J4966" i="1"/>
  <c r="J4967" i="1"/>
  <c r="J4968" i="1"/>
  <c r="J4969" i="1"/>
  <c r="J4970" i="1"/>
  <c r="C6573" i="2" s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C499" i="2" s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C17" i="2" s="1"/>
  <c r="J5010" i="1"/>
  <c r="C8726" i="2" s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C2388" i="2" s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C5692" i="2" s="1"/>
  <c r="J5049" i="1"/>
  <c r="C2350" i="2" s="1"/>
  <c r="J5050" i="1"/>
  <c r="C8191" i="2" s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C7645" i="2" s="1"/>
  <c r="J5070" i="1"/>
  <c r="C5615" i="2" s="1"/>
  <c r="J5071" i="1"/>
  <c r="J5072" i="1"/>
  <c r="J5073" i="1"/>
  <c r="J5074" i="1"/>
  <c r="J5075" i="1"/>
  <c r="J5076" i="1"/>
  <c r="J5077" i="1"/>
  <c r="J5078" i="1"/>
  <c r="J5079" i="1"/>
  <c r="C666" i="2" s="1"/>
  <c r="J5080" i="1"/>
  <c r="J5081" i="1"/>
  <c r="J5082" i="1"/>
  <c r="J5083" i="1"/>
  <c r="J5084" i="1"/>
  <c r="J5085" i="1"/>
  <c r="J5086" i="1"/>
  <c r="J5087" i="1"/>
  <c r="J5088" i="1"/>
  <c r="C5462" i="2" s="1"/>
  <c r="J5089" i="1"/>
  <c r="C8113" i="2" s="1"/>
  <c r="J5090" i="1"/>
  <c r="C181" i="2" s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C6769" i="2" s="1"/>
  <c r="J5109" i="1"/>
  <c r="C3009" i="2" s="1"/>
  <c r="J5110" i="1"/>
  <c r="C4634" i="2" s="1"/>
  <c r="J5111" i="1"/>
  <c r="J5112" i="1"/>
  <c r="J5113" i="1"/>
  <c r="J5114" i="1"/>
  <c r="J5115" i="1"/>
  <c r="J5116" i="1"/>
  <c r="L5116" i="1" s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C2063" i="2" s="1"/>
  <c r="J5130" i="1"/>
  <c r="C310" i="2" s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C630" i="2" s="1"/>
  <c r="J5149" i="1"/>
  <c r="C9375" i="2" s="1"/>
  <c r="J5150" i="1"/>
  <c r="C3136" i="2" s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C104" i="2" s="1"/>
  <c r="J5170" i="1"/>
  <c r="C1261" i="2" s="1"/>
  <c r="J5171" i="1"/>
  <c r="J5172" i="1"/>
  <c r="J5173" i="1"/>
  <c r="J5174" i="1"/>
  <c r="C4995" i="2" s="1"/>
  <c r="J5175" i="1"/>
  <c r="J5176" i="1"/>
  <c r="C4632" i="2" s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C8084" i="2" s="1"/>
  <c r="J5189" i="1"/>
  <c r="C7089" i="2" s="1"/>
  <c r="J5190" i="1"/>
  <c r="C4317" i="2" s="1"/>
  <c r="J5191" i="1"/>
  <c r="J5192" i="1"/>
  <c r="J5193" i="1"/>
  <c r="J5194" i="1"/>
  <c r="J5195" i="1"/>
  <c r="C3839" i="2" s="1"/>
  <c r="J5196" i="1"/>
  <c r="J5197" i="1"/>
  <c r="J5198" i="1"/>
  <c r="J5199" i="1"/>
  <c r="J5200" i="1"/>
  <c r="J5201" i="1"/>
  <c r="J5202" i="1"/>
  <c r="C5120" i="2" s="1"/>
  <c r="J5203" i="1"/>
  <c r="C5109" i="2" s="1"/>
  <c r="J5204" i="1"/>
  <c r="J5205" i="1"/>
  <c r="J5206" i="1"/>
  <c r="J5207" i="1"/>
  <c r="J5208" i="1"/>
  <c r="C2305" i="2" s="1"/>
  <c r="J5209" i="1"/>
  <c r="J5210" i="1"/>
  <c r="C189" i="2" s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C2229" i="2" s="1"/>
  <c r="J5230" i="1"/>
  <c r="C302" i="2" s="1"/>
  <c r="J5231" i="1"/>
  <c r="J5232" i="1"/>
  <c r="J5233" i="1"/>
  <c r="J5234" i="1"/>
  <c r="J5235" i="1"/>
  <c r="J5236" i="1"/>
  <c r="J5237" i="1"/>
  <c r="J5238" i="1"/>
  <c r="J5239" i="1"/>
  <c r="J5240" i="1"/>
  <c r="C357" i="2" s="1"/>
  <c r="J5241" i="1"/>
  <c r="J5242" i="1"/>
  <c r="C3411" i="2" s="1"/>
  <c r="J5243" i="1"/>
  <c r="C4497" i="2" s="1"/>
  <c r="J5244" i="1"/>
  <c r="J5245" i="1"/>
  <c r="J5246" i="1"/>
  <c r="J5247" i="1"/>
  <c r="J5248" i="1"/>
  <c r="J5249" i="1"/>
  <c r="C2763" i="2" s="1"/>
  <c r="J5250" i="1"/>
  <c r="C1921" i="2" s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L5269" i="1" s="1"/>
  <c r="J5270" i="1"/>
  <c r="C5430" i="2" s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C3111" i="2" s="1"/>
  <c r="J5289" i="1"/>
  <c r="C3203" i="2" s="1"/>
  <c r="J5290" i="1"/>
  <c r="C3446" i="2" s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C1474" i="2" s="1"/>
  <c r="J5304" i="1"/>
  <c r="J5305" i="1"/>
  <c r="J5306" i="1"/>
  <c r="J5307" i="1"/>
  <c r="J5308" i="1"/>
  <c r="C1935" i="2" s="1"/>
  <c r="J5309" i="1"/>
  <c r="C8179" i="2" s="1"/>
  <c r="J5310" i="1"/>
  <c r="C7363" i="2" s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C1693" i="2" s="1"/>
  <c r="J5330" i="1"/>
  <c r="C1840" i="2" s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C8602" i="2" s="1"/>
  <c r="J5349" i="1"/>
  <c r="C669" i="2" s="1"/>
  <c r="J5350" i="1"/>
  <c r="C4740" i="2" s="1"/>
  <c r="J5351" i="1"/>
  <c r="J5352" i="1"/>
  <c r="J5353" i="1"/>
  <c r="J5354" i="1"/>
  <c r="J5355" i="1"/>
  <c r="J5356" i="1"/>
  <c r="C424" i="2" s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C4056" i="2" s="1"/>
  <c r="J5369" i="1"/>
  <c r="C6020" i="2" s="1"/>
  <c r="J5370" i="1"/>
  <c r="C3379" i="2" s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C7681" i="2" s="1"/>
  <c r="J5389" i="1"/>
  <c r="C4393" i="2" s="1"/>
  <c r="J5390" i="1"/>
  <c r="C5679" i="2" s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C7075" i="2" s="1"/>
  <c r="J5409" i="1"/>
  <c r="C489" i="2" s="1"/>
  <c r="J5410" i="1"/>
  <c r="C1464" i="2" s="1"/>
  <c r="J5411" i="1"/>
  <c r="J5412" i="1"/>
  <c r="J5413" i="1"/>
  <c r="J5414" i="1"/>
  <c r="J5415" i="1"/>
  <c r="J5416" i="1"/>
  <c r="C4735" i="2" s="1"/>
  <c r="J5417" i="1"/>
  <c r="J5418" i="1"/>
  <c r="J5419" i="1"/>
  <c r="J5420" i="1"/>
  <c r="J5421" i="1"/>
  <c r="J5422" i="1"/>
  <c r="J5423" i="1"/>
  <c r="C3941" i="2" s="1"/>
  <c r="J5424" i="1"/>
  <c r="J5425" i="1"/>
  <c r="J5426" i="1"/>
  <c r="J5427" i="1"/>
  <c r="J5428" i="1"/>
  <c r="C7215" i="2" s="1"/>
  <c r="J5429" i="1"/>
  <c r="C3260" i="2" s="1"/>
  <c r="J5430" i="1"/>
  <c r="C8975" i="2" s="1"/>
  <c r="J5431" i="1"/>
  <c r="J5432" i="1"/>
  <c r="J5433" i="1"/>
  <c r="J5434" i="1"/>
  <c r="J5435" i="1"/>
  <c r="J5436" i="1"/>
  <c r="J5437" i="1"/>
  <c r="J5438" i="1"/>
  <c r="J5439" i="1"/>
  <c r="L5439" i="1" s="1"/>
  <c r="J5440" i="1"/>
  <c r="J5441" i="1"/>
  <c r="J5442" i="1"/>
  <c r="J5443" i="1"/>
  <c r="J5444" i="1"/>
  <c r="J5445" i="1"/>
  <c r="J5446" i="1"/>
  <c r="J5447" i="1"/>
  <c r="J5448" i="1"/>
  <c r="C8770" i="2" s="1"/>
  <c r="J5449" i="1"/>
  <c r="C6626" i="2" s="1"/>
  <c r="J5450" i="1"/>
  <c r="L5450" i="1" s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C5305" i="2" s="1"/>
  <c r="J5470" i="1"/>
  <c r="C8658" i="2" s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C2881" i="2" s="1"/>
  <c r="J5490" i="1"/>
  <c r="C8617" i="2" s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C1357" i="2" s="1"/>
  <c r="J5510" i="1"/>
  <c r="C3549" i="2" s="1"/>
  <c r="J5511" i="1"/>
  <c r="J5512" i="1"/>
  <c r="J5513" i="1"/>
  <c r="J5514" i="1"/>
  <c r="J5515" i="1"/>
  <c r="J5516" i="1"/>
  <c r="J5517" i="1"/>
  <c r="J5518" i="1"/>
  <c r="J5519" i="1"/>
  <c r="J5520" i="1"/>
  <c r="J5521" i="1"/>
  <c r="C1051" i="2" s="1"/>
  <c r="J5522" i="1"/>
  <c r="J5523" i="1"/>
  <c r="J5524" i="1"/>
  <c r="J5525" i="1"/>
  <c r="J5526" i="1"/>
  <c r="J5527" i="1"/>
  <c r="J5528" i="1"/>
  <c r="C3859" i="2" s="1"/>
  <c r="J5529" i="1"/>
  <c r="J5530" i="1"/>
  <c r="C6868" i="2" s="1"/>
  <c r="J5531" i="1"/>
  <c r="J5532" i="1"/>
  <c r="J5533" i="1"/>
  <c r="J5534" i="1"/>
  <c r="L5534" i="1" s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C1504" i="2" s="1"/>
  <c r="J5549" i="1"/>
  <c r="C5994" i="2" s="1"/>
  <c r="J5550" i="1"/>
  <c r="C5520" i="2" s="1"/>
  <c r="J5551" i="1"/>
  <c r="J5552" i="1"/>
  <c r="J5553" i="1"/>
  <c r="J5554" i="1"/>
  <c r="J5555" i="1"/>
  <c r="J5556" i="1"/>
  <c r="C3850" i="2" s="1"/>
  <c r="J5557" i="1"/>
  <c r="J5558" i="1"/>
  <c r="J5559" i="1"/>
  <c r="J5560" i="1"/>
  <c r="J5561" i="1"/>
  <c r="J5562" i="1"/>
  <c r="J5563" i="1"/>
  <c r="C362" i="2" s="1"/>
  <c r="J5564" i="1"/>
  <c r="J5565" i="1"/>
  <c r="J5566" i="1"/>
  <c r="J5567" i="1"/>
  <c r="J5568" i="1"/>
  <c r="C5291" i="2" s="1"/>
  <c r="J5569" i="1"/>
  <c r="C5317" i="2" s="1"/>
  <c r="J5570" i="1"/>
  <c r="C862" i="2" s="1"/>
  <c r="J5571" i="1"/>
  <c r="J5572" i="1"/>
  <c r="J5573" i="1"/>
  <c r="J5574" i="1"/>
  <c r="C685" i="2" s="1"/>
  <c r="J5575" i="1"/>
  <c r="J5576" i="1"/>
  <c r="J5577" i="1"/>
  <c r="J5578" i="1"/>
  <c r="J5579" i="1"/>
  <c r="J5580" i="1"/>
  <c r="J5581" i="1"/>
  <c r="C914" i="2" s="1"/>
  <c r="J5582" i="1"/>
  <c r="J5583" i="1"/>
  <c r="J5584" i="1"/>
  <c r="J5585" i="1"/>
  <c r="J5586" i="1"/>
  <c r="J5587" i="1"/>
  <c r="J5588" i="1"/>
  <c r="C6130" i="2" s="1"/>
  <c r="J5589" i="1"/>
  <c r="C2811" i="2" s="1"/>
  <c r="J5590" i="1"/>
  <c r="C3582" i="2" s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C6451" i="2" s="1"/>
  <c r="J5629" i="1"/>
  <c r="J5630" i="1"/>
  <c r="C3123" i="2" s="1"/>
  <c r="J5631" i="1"/>
  <c r="J5632" i="1"/>
  <c r="J5633" i="1"/>
  <c r="J5634" i="1"/>
  <c r="J5635" i="1"/>
  <c r="J5636" i="1"/>
  <c r="L5636" i="1" s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C1819" i="2" s="1"/>
  <c r="J5649" i="1"/>
  <c r="C1353" i="2" s="1"/>
  <c r="J5650" i="1"/>
  <c r="C1830" i="2" s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C6431" i="2" s="1"/>
  <c r="J5669" i="1"/>
  <c r="C9421" i="2" s="1"/>
  <c r="J5670" i="1"/>
  <c r="C9883" i="2" s="1"/>
  <c r="J5671" i="1"/>
  <c r="J5672" i="1"/>
  <c r="J5673" i="1"/>
  <c r="J5674" i="1"/>
  <c r="J5675" i="1"/>
  <c r="C366" i="2" s="1"/>
  <c r="J5676" i="1"/>
  <c r="J5677" i="1"/>
  <c r="J5678" i="1"/>
  <c r="J5679" i="1"/>
  <c r="J5680" i="1"/>
  <c r="C4789" i="2" s="1"/>
  <c r="J5681" i="1"/>
  <c r="J5682" i="1"/>
  <c r="J5683" i="1"/>
  <c r="J5684" i="1"/>
  <c r="J5685" i="1"/>
  <c r="J5686" i="1"/>
  <c r="J5687" i="1"/>
  <c r="J5688" i="1"/>
  <c r="C5771" i="2" s="1"/>
  <c r="J5689" i="1"/>
  <c r="C5846" i="2" s="1"/>
  <c r="J5690" i="1"/>
  <c r="C5230" i="2" s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C4864" i="2" s="1"/>
  <c r="J5709" i="1"/>
  <c r="C4000" i="2" s="1"/>
  <c r="J5710" i="1"/>
  <c r="C7821" i="2" s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C2847" i="2" s="1"/>
  <c r="J5729" i="1"/>
  <c r="C8183" i="2" s="1"/>
  <c r="J5730" i="1"/>
  <c r="C4381" i="2" s="1"/>
  <c r="J5731" i="1"/>
  <c r="J5732" i="1"/>
  <c r="J5733" i="1"/>
  <c r="J5734" i="1"/>
  <c r="J5735" i="1"/>
  <c r="C5061" i="2" s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C7085" i="2" s="1"/>
  <c r="J5750" i="1"/>
  <c r="C3462" i="2" s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C6057" i="2" s="1"/>
  <c r="J5769" i="1"/>
  <c r="C4279" i="2" s="1"/>
  <c r="J5770" i="1"/>
  <c r="J5771" i="1"/>
  <c r="J5772" i="1"/>
  <c r="J5773" i="1"/>
  <c r="J5774" i="1"/>
  <c r="J5775" i="1"/>
  <c r="J5776" i="1"/>
  <c r="C1124" i="2" s="1"/>
  <c r="J5777" i="1"/>
  <c r="J5778" i="1"/>
  <c r="J5779" i="1"/>
  <c r="J5780" i="1"/>
  <c r="J5781" i="1"/>
  <c r="C1565" i="2" s="1"/>
  <c r="J5782" i="1"/>
  <c r="J5783" i="1"/>
  <c r="J5784" i="1"/>
  <c r="J5785" i="1"/>
  <c r="J5786" i="1"/>
  <c r="J5787" i="1"/>
  <c r="J5788" i="1"/>
  <c r="C5457" i="2" s="1"/>
  <c r="J5789" i="1"/>
  <c r="C4598" i="2" s="1"/>
  <c r="J5790" i="1"/>
  <c r="C6362" i="2" s="1"/>
  <c r="J5791" i="1"/>
  <c r="J5792" i="1"/>
  <c r="J5793" i="1"/>
  <c r="J5794" i="1"/>
  <c r="J5795" i="1"/>
  <c r="J5796" i="1"/>
  <c r="J5797" i="1"/>
  <c r="J5798" i="1"/>
  <c r="J5799" i="1"/>
  <c r="J5800" i="1"/>
  <c r="J5801" i="1"/>
  <c r="C4209" i="2" s="1"/>
  <c r="J5802" i="1"/>
  <c r="J5803" i="1"/>
  <c r="J5804" i="1"/>
  <c r="J5805" i="1"/>
  <c r="J5806" i="1"/>
  <c r="J5807" i="1"/>
  <c r="J5808" i="1"/>
  <c r="J5809" i="1"/>
  <c r="C4445" i="2" s="1"/>
  <c r="J5810" i="1"/>
  <c r="C3257" i="2" s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C4861" i="2" s="1"/>
  <c r="J5829" i="1"/>
  <c r="C2623" i="2" s="1"/>
  <c r="J5830" i="1"/>
  <c r="C7790" i="2" s="1"/>
  <c r="J5831" i="1"/>
  <c r="J5832" i="1"/>
  <c r="J5833" i="1"/>
  <c r="J5834" i="1"/>
  <c r="J5835" i="1"/>
  <c r="L5835" i="1" s="1"/>
  <c r="J5836" i="1"/>
  <c r="J5837" i="1"/>
  <c r="J5838" i="1"/>
  <c r="J5839" i="1"/>
  <c r="J5840" i="1"/>
  <c r="J5841" i="1"/>
  <c r="J5842" i="1"/>
  <c r="J5843" i="1"/>
  <c r="L5843" i="1" s="1"/>
  <c r="J5844" i="1"/>
  <c r="J5845" i="1"/>
  <c r="J5846" i="1"/>
  <c r="J5847" i="1"/>
  <c r="J5848" i="1"/>
  <c r="J5849" i="1"/>
  <c r="C3355" i="2" s="1"/>
  <c r="J5850" i="1"/>
  <c r="C8948" i="2" s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C415" i="2" s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C1430" i="2" s="1"/>
  <c r="J5889" i="1"/>
  <c r="C1795" i="2" s="1"/>
  <c r="J5890" i="1"/>
  <c r="C6218" i="2" s="1"/>
  <c r="J5891" i="1"/>
  <c r="J5892" i="1"/>
  <c r="J5893" i="1"/>
  <c r="J5894" i="1"/>
  <c r="J5895" i="1"/>
  <c r="L5895" i="1" s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C8043" i="2" s="1"/>
  <c r="J5909" i="1"/>
  <c r="C9680" i="2" s="1"/>
  <c r="J5910" i="1"/>
  <c r="C8027" i="2" s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C1159" i="2" s="1"/>
  <c r="J5924" i="1"/>
  <c r="J5925" i="1"/>
  <c r="J5926" i="1"/>
  <c r="J5927" i="1"/>
  <c r="J5928" i="1"/>
  <c r="C5842" i="2" s="1"/>
  <c r="J5929" i="1"/>
  <c r="C5751" i="2" s="1"/>
  <c r="J5930" i="1"/>
  <c r="C2739" i="2" s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C9315" i="2" s="1"/>
  <c r="J5944" i="1"/>
  <c r="J5945" i="1"/>
  <c r="J5946" i="1"/>
  <c r="J5947" i="1"/>
  <c r="J5948" i="1"/>
  <c r="C1785" i="2" s="1"/>
  <c r="J5949" i="1"/>
  <c r="C8930" i="2" s="1"/>
  <c r="J5950" i="1"/>
  <c r="C2785" i="2" s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C2603" i="2" s="1"/>
  <c r="J5969" i="1"/>
  <c r="J5970" i="1"/>
  <c r="C7653" i="2" s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C632" i="2" s="1"/>
  <c r="J5989" i="1"/>
  <c r="C7662" i="2" s="1"/>
  <c r="J5990" i="1"/>
  <c r="C9406" i="2" s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L6002" i="1" s="1"/>
  <c r="J6003" i="1"/>
  <c r="C1616" i="2" s="1"/>
  <c r="J6004" i="1"/>
  <c r="J6005" i="1"/>
  <c r="J6006" i="1"/>
  <c r="J6007" i="1"/>
  <c r="J6008" i="1"/>
  <c r="C60" i="2" s="1"/>
  <c r="J6009" i="1"/>
  <c r="C8782" i="2" s="1"/>
  <c r="J6010" i="1"/>
  <c r="C2615" i="2" s="1"/>
  <c r="J6011" i="1"/>
  <c r="J6012" i="1"/>
  <c r="J6013" i="1"/>
  <c r="J6014" i="1"/>
  <c r="C4353" i="2" s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C1954" i="2" s="1"/>
  <c r="J6029" i="1"/>
  <c r="J6030" i="1"/>
  <c r="C6270" i="2" s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C5606" i="2" s="1"/>
  <c r="J6044" i="1"/>
  <c r="J6045" i="1"/>
  <c r="J6046" i="1"/>
  <c r="C975" i="2" s="1"/>
  <c r="J6047" i="1"/>
  <c r="J6048" i="1"/>
  <c r="J6049" i="1"/>
  <c r="C733" i="2" s="1"/>
  <c r="J6050" i="1"/>
  <c r="C266" i="2" s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C202" i="2" s="1"/>
  <c r="J6069" i="1"/>
  <c r="C948" i="2" s="1"/>
  <c r="J6070" i="1"/>
  <c r="C2973" i="2" s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C8848" i="2" s="1"/>
  <c r="J6084" i="1"/>
  <c r="J6085" i="1"/>
  <c r="J6086" i="1"/>
  <c r="J6087" i="1"/>
  <c r="J6088" i="1"/>
  <c r="J6089" i="1"/>
  <c r="C9436" i="2" s="1"/>
  <c r="J6090" i="1"/>
  <c r="C6281" i="2" s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C6173" i="2" s="1"/>
  <c r="J6109" i="1"/>
  <c r="C9913" i="2" s="1"/>
  <c r="J6110" i="1"/>
  <c r="C5993" i="2" s="1"/>
  <c r="J6111" i="1"/>
  <c r="J6112" i="1"/>
  <c r="J6113" i="1"/>
  <c r="J6114" i="1"/>
  <c r="J6115" i="1"/>
  <c r="C3675" i="2" s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C2649" i="2" s="1"/>
  <c r="J6129" i="1"/>
  <c r="C4653" i="2" s="1"/>
  <c r="J6130" i="1"/>
  <c r="C5276" i="2" s="1"/>
  <c r="J6131" i="1"/>
  <c r="J6132" i="1"/>
  <c r="J6133" i="1"/>
  <c r="J6134" i="1"/>
  <c r="J6135" i="1"/>
  <c r="J6136" i="1"/>
  <c r="J6137" i="1"/>
  <c r="J6138" i="1"/>
  <c r="J6139" i="1"/>
  <c r="J6140" i="1"/>
  <c r="J6141" i="1"/>
  <c r="C319" i="2" s="1"/>
  <c r="J6142" i="1"/>
  <c r="J6143" i="1"/>
  <c r="J6144" i="1"/>
  <c r="J6145" i="1"/>
  <c r="J6146" i="1"/>
  <c r="J6147" i="1"/>
  <c r="J6148" i="1"/>
  <c r="C1653" i="2" s="1"/>
  <c r="J6149" i="1"/>
  <c r="C5698" i="2" s="1"/>
  <c r="J6150" i="1"/>
  <c r="C9536" i="2" s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C2496" i="2" s="1"/>
  <c r="J6169" i="1"/>
  <c r="C9928" i="2" s="1"/>
  <c r="J6170" i="1"/>
  <c r="C6305" i="2" s="1"/>
  <c r="J6171" i="1"/>
  <c r="J6172" i="1"/>
  <c r="J6173" i="1"/>
  <c r="J6174" i="1"/>
  <c r="J6175" i="1"/>
  <c r="J6176" i="1"/>
  <c r="L6176" i="1" s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C4199" i="2" s="1"/>
  <c r="J6189" i="1"/>
  <c r="C7783" i="2" s="1"/>
  <c r="J6190" i="1"/>
  <c r="L6190" i="1" s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C2954" i="2" s="1"/>
  <c r="J6208" i="1"/>
  <c r="C1276" i="2" s="1"/>
  <c r="J6209" i="1"/>
  <c r="C3211" i="2" s="1"/>
  <c r="J6210" i="1"/>
  <c r="C9669" i="2" s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C1946" i="2" s="1"/>
  <c r="J6229" i="1"/>
  <c r="C7527" i="2" s="1"/>
  <c r="J6230" i="1"/>
  <c r="C4071" i="2" s="1"/>
  <c r="J6231" i="1"/>
  <c r="J6232" i="1"/>
  <c r="J6233" i="1"/>
  <c r="J6234" i="1"/>
  <c r="J6235" i="1"/>
  <c r="J6236" i="1"/>
  <c r="J6237" i="1"/>
  <c r="J6238" i="1"/>
  <c r="C336" i="2" s="1"/>
  <c r="J6239" i="1"/>
  <c r="J6240" i="1"/>
  <c r="C4477" i="2" s="1"/>
  <c r="J6241" i="1"/>
  <c r="C2626" i="2" s="1"/>
  <c r="J6242" i="1"/>
  <c r="J6243" i="1"/>
  <c r="J6244" i="1"/>
  <c r="J6245" i="1"/>
  <c r="J6246" i="1"/>
  <c r="J6247" i="1"/>
  <c r="J6248" i="1"/>
  <c r="C7725" i="2" s="1"/>
  <c r="J6249" i="1"/>
  <c r="C3048" i="2" s="1"/>
  <c r="J6250" i="1"/>
  <c r="C2982" i="2" s="1"/>
  <c r="J6251" i="1"/>
  <c r="J6252" i="1"/>
  <c r="J6253" i="1"/>
  <c r="J6254" i="1"/>
  <c r="J6255" i="1"/>
  <c r="J6256" i="1"/>
  <c r="J6257" i="1"/>
  <c r="J6258" i="1"/>
  <c r="J6259" i="1"/>
  <c r="J6260" i="1"/>
  <c r="J6261" i="1"/>
  <c r="L6261" i="1" s="1"/>
  <c r="J6262" i="1"/>
  <c r="J6263" i="1"/>
  <c r="J6264" i="1"/>
  <c r="J6265" i="1"/>
  <c r="J6266" i="1"/>
  <c r="J6267" i="1"/>
  <c r="J6268" i="1"/>
  <c r="C9383" i="2" s="1"/>
  <c r="J6269" i="1"/>
  <c r="J6270" i="1"/>
  <c r="C1111" i="2" s="1"/>
  <c r="J6271" i="1"/>
  <c r="J6272" i="1"/>
  <c r="J6273" i="1"/>
  <c r="J6274" i="1"/>
  <c r="J6275" i="1"/>
  <c r="J6276" i="1"/>
  <c r="J6277" i="1"/>
  <c r="J6278" i="1"/>
  <c r="J6279" i="1"/>
  <c r="L6279" i="1" s="1"/>
  <c r="J6280" i="1"/>
  <c r="J6281" i="1"/>
  <c r="J6282" i="1"/>
  <c r="J6283" i="1"/>
  <c r="J6284" i="1"/>
  <c r="J6285" i="1"/>
  <c r="J6286" i="1"/>
  <c r="J6287" i="1"/>
  <c r="J6288" i="1"/>
  <c r="C6299" i="2" s="1"/>
  <c r="J6289" i="1"/>
  <c r="C7894" i="2" s="1"/>
  <c r="J6290" i="1"/>
  <c r="C3799" i="2" s="1"/>
  <c r="J6291" i="1"/>
  <c r="J6292" i="1"/>
  <c r="J6293" i="1"/>
  <c r="J6294" i="1"/>
  <c r="L6294" i="1" s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C2417" i="2" s="1"/>
  <c r="J6309" i="1"/>
  <c r="C1427" i="2" s="1"/>
  <c r="J6310" i="1"/>
  <c r="C3627" i="2" s="1"/>
  <c r="J6311" i="1"/>
  <c r="J6312" i="1"/>
  <c r="J6313" i="1"/>
  <c r="J6314" i="1"/>
  <c r="C459" i="2" s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C7673" i="2" s="1"/>
  <c r="J6329" i="1"/>
  <c r="C4405" i="2" s="1"/>
  <c r="J6330" i="1"/>
  <c r="C7624" i="2" s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C1121" i="2" s="1"/>
  <c r="J6347" i="1"/>
  <c r="J6348" i="1"/>
  <c r="C9677" i="2" s="1"/>
  <c r="J6349" i="1"/>
  <c r="C5269" i="2" s="1"/>
  <c r="J6350" i="1"/>
  <c r="C5413" i="2" s="1"/>
  <c r="J6351" i="1"/>
  <c r="J6352" i="1"/>
  <c r="J6353" i="1"/>
  <c r="J6354" i="1"/>
  <c r="J6355" i="1"/>
  <c r="L6355" i="1" s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C4519" i="2" s="1"/>
  <c r="J6369" i="1"/>
  <c r="C9987" i="2" s="1"/>
  <c r="J6370" i="1"/>
  <c r="C7684" i="2" s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C6943" i="2" s="1"/>
  <c r="J6389" i="1"/>
  <c r="C9769" i="2" s="1"/>
  <c r="J6390" i="1"/>
  <c r="C8036" i="2" s="1"/>
  <c r="J6391" i="1"/>
  <c r="J6392" i="1"/>
  <c r="J6393" i="1"/>
  <c r="J6394" i="1"/>
  <c r="J6395" i="1"/>
  <c r="J6396" i="1"/>
  <c r="J6397" i="1"/>
  <c r="J6398" i="1"/>
  <c r="J6399" i="1"/>
  <c r="J6400" i="1"/>
  <c r="J6401" i="1"/>
  <c r="C2286" i="2" s="1"/>
  <c r="J6402" i="1"/>
  <c r="J6403" i="1"/>
  <c r="J6404" i="1"/>
  <c r="J6405" i="1"/>
  <c r="J6406" i="1"/>
  <c r="J6407" i="1"/>
  <c r="J6408" i="1"/>
  <c r="C6681" i="2" s="1"/>
  <c r="J6409" i="1"/>
  <c r="C648" i="2" s="1"/>
  <c r="J6410" i="1"/>
  <c r="C9218" i="2" s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C5236" i="2" s="1"/>
  <c r="J6429" i="1"/>
  <c r="C3610" i="2" s="1"/>
  <c r="J6430" i="1"/>
  <c r="J6431" i="1"/>
  <c r="J6432" i="1"/>
  <c r="J6433" i="1"/>
  <c r="J6434" i="1"/>
  <c r="J6435" i="1"/>
  <c r="L6435" i="1" s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C7465" i="2" s="1"/>
  <c r="J6449" i="1"/>
  <c r="C1112" i="2" s="1"/>
  <c r="J6450" i="1"/>
  <c r="C2706" i="2" s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C923" i="2" s="1"/>
  <c r="J6469" i="1"/>
  <c r="C5760" i="2" s="1"/>
  <c r="J6470" i="1"/>
  <c r="C6091" i="2" s="1"/>
  <c r="J6471" i="1"/>
  <c r="J6472" i="1"/>
  <c r="J6473" i="1"/>
  <c r="J6474" i="1"/>
  <c r="J6475" i="1"/>
  <c r="J6476" i="1"/>
  <c r="J6477" i="1"/>
  <c r="J6478" i="1"/>
  <c r="J6479" i="1"/>
  <c r="J6480" i="1"/>
  <c r="C2495" i="2" s="1"/>
  <c r="J6481" i="1"/>
  <c r="J6482" i="1"/>
  <c r="J6483" i="1"/>
  <c r="J6484" i="1"/>
  <c r="J6485" i="1"/>
  <c r="J6486" i="1"/>
  <c r="J6487" i="1"/>
  <c r="C127" i="2" s="1"/>
  <c r="J6488" i="1"/>
  <c r="C6198" i="2" s="1"/>
  <c r="J6489" i="1"/>
  <c r="C421" i="2" s="1"/>
  <c r="J6490" i="1"/>
  <c r="C3569" i="2" s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C876" i="2" s="1"/>
  <c r="J6509" i="1"/>
  <c r="C2198" i="2" s="1"/>
  <c r="J6510" i="1"/>
  <c r="C5551" i="2" s="1"/>
  <c r="J6511" i="1"/>
  <c r="J6512" i="1"/>
  <c r="J6513" i="1"/>
  <c r="C646" i="2" s="1"/>
  <c r="J6514" i="1"/>
  <c r="J6515" i="1"/>
  <c r="J6516" i="1"/>
  <c r="L6516" i="1" s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C9656" i="2" s="1"/>
  <c r="J6529" i="1"/>
  <c r="C6918" i="2" s="1"/>
  <c r="J6530" i="1"/>
  <c r="C8574" i="2" s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C5569" i="2" s="1"/>
  <c r="J6544" i="1"/>
  <c r="J6545" i="1"/>
  <c r="J6546" i="1"/>
  <c r="J6547" i="1"/>
  <c r="J6548" i="1"/>
  <c r="C3989" i="2" s="1"/>
  <c r="J6549" i="1"/>
  <c r="C5873" i="2" s="1"/>
  <c r="J6550" i="1"/>
  <c r="C7982" i="2" s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C1412" i="2" s="1"/>
  <c r="J6566" i="1"/>
  <c r="J6567" i="1"/>
  <c r="J6568" i="1"/>
  <c r="C6199" i="2" s="1"/>
  <c r="J6569" i="1"/>
  <c r="C7862" i="2" s="1"/>
  <c r="J6570" i="1"/>
  <c r="C7547" i="2" s="1"/>
  <c r="J6571" i="1"/>
  <c r="J6572" i="1"/>
  <c r="J6573" i="1"/>
  <c r="J6574" i="1"/>
  <c r="C1324" i="2" s="1"/>
  <c r="J6575" i="1"/>
  <c r="C2974" i="2" s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C9565" i="2" s="1"/>
  <c r="J6589" i="1"/>
  <c r="C9545" i="2" s="1"/>
  <c r="J6590" i="1"/>
  <c r="C9846" i="2" s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C4084" i="2" s="1"/>
  <c r="J6603" i="1"/>
  <c r="C3555" i="2" s="1"/>
  <c r="J6604" i="1"/>
  <c r="J6605" i="1"/>
  <c r="J6606" i="1"/>
  <c r="J6607" i="1"/>
  <c r="J6608" i="1"/>
  <c r="C7030" i="2" s="1"/>
  <c r="J6609" i="1"/>
  <c r="C5349" i="2" s="1"/>
  <c r="J6610" i="1"/>
  <c r="C3884" i="2" s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C7518" i="2" s="1"/>
  <c r="J6629" i="1"/>
  <c r="C1551" i="2" s="1"/>
  <c r="J6630" i="1"/>
  <c r="C6851" i="2" s="1"/>
  <c r="J6631" i="1"/>
  <c r="J6632" i="1"/>
  <c r="J6633" i="1"/>
  <c r="J6634" i="1"/>
  <c r="J6635" i="1"/>
  <c r="J6636" i="1"/>
  <c r="C755" i="2" s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C6027" i="2" s="1"/>
  <c r="J6649" i="1"/>
  <c r="C353" i="2" s="1"/>
  <c r="J6650" i="1"/>
  <c r="L6650" i="1" s="1"/>
  <c r="J6651" i="1"/>
  <c r="J6652" i="1"/>
  <c r="J6653" i="1"/>
  <c r="J6654" i="1"/>
  <c r="C4003" i="2" s="1"/>
  <c r="J6655" i="1"/>
  <c r="J6656" i="1"/>
  <c r="C8681" i="2" s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C8062" i="2" s="1"/>
  <c r="J6669" i="1"/>
  <c r="C14" i="2" s="1"/>
  <c r="J6670" i="1"/>
  <c r="C6012" i="2" s="1"/>
  <c r="J6671" i="1"/>
  <c r="J6672" i="1"/>
  <c r="J6673" i="1"/>
  <c r="J6674" i="1"/>
  <c r="J6675" i="1"/>
  <c r="C5243" i="2" s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C1744" i="2" s="1"/>
  <c r="J6689" i="1"/>
  <c r="C8057" i="2" s="1"/>
  <c r="J6690" i="1"/>
  <c r="C8339" i="2" s="1"/>
  <c r="J6691" i="1"/>
  <c r="J6692" i="1"/>
  <c r="J6693" i="1"/>
  <c r="J6694" i="1"/>
  <c r="J6695" i="1"/>
  <c r="J6696" i="1"/>
  <c r="C837" i="2" s="1"/>
  <c r="J6697" i="1"/>
  <c r="J6698" i="1"/>
  <c r="J6699" i="1"/>
  <c r="J6700" i="1"/>
  <c r="J6701" i="1"/>
  <c r="C1311" i="2" s="1"/>
  <c r="J6702" i="1"/>
  <c r="J6703" i="1"/>
  <c r="J6704" i="1"/>
  <c r="J6705" i="1"/>
  <c r="J6706" i="1"/>
  <c r="J6707" i="1"/>
  <c r="J6708" i="1"/>
  <c r="C4757" i="2" s="1"/>
  <c r="J6709" i="1"/>
  <c r="C9379" i="2" s="1"/>
  <c r="J6710" i="1"/>
  <c r="C3658" i="2" s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L6723" i="1" s="1"/>
  <c r="J6724" i="1"/>
  <c r="J6725" i="1"/>
  <c r="J6726" i="1"/>
  <c r="J6727" i="1"/>
  <c r="J6728" i="1"/>
  <c r="C1336" i="2" s="1"/>
  <c r="J6729" i="1"/>
  <c r="C5532" i="2" s="1"/>
  <c r="J6730" i="1"/>
  <c r="C4078" i="2" s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C1790" i="2" s="1"/>
  <c r="J6744" i="1"/>
  <c r="J6745" i="1"/>
  <c r="J6746" i="1"/>
  <c r="J6747" i="1"/>
  <c r="J6748" i="1"/>
  <c r="C4912" i="2" s="1"/>
  <c r="J6749" i="1"/>
  <c r="C493" i="2" s="1"/>
  <c r="J6750" i="1"/>
  <c r="C5512" i="2" s="1"/>
  <c r="J6751" i="1"/>
  <c r="J6752" i="1"/>
  <c r="J6753" i="1"/>
  <c r="J6754" i="1"/>
  <c r="J6755" i="1"/>
  <c r="C1502" i="2" s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C9926" i="2" s="1"/>
  <c r="J6769" i="1"/>
  <c r="C1535" i="2" s="1"/>
  <c r="J6770" i="1"/>
  <c r="C6445" i="2" s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C2081" i="2" s="1"/>
  <c r="J6789" i="1"/>
  <c r="C1689" i="2" s="1"/>
  <c r="J6790" i="1"/>
  <c r="C5766" i="2" s="1"/>
  <c r="J6791" i="1"/>
  <c r="J6792" i="1"/>
  <c r="J6793" i="1"/>
  <c r="L6793" i="1" s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C2399" i="2" s="1"/>
  <c r="J6809" i="1"/>
  <c r="C6453" i="2" s="1"/>
  <c r="J6810" i="1"/>
  <c r="C323" i="2" s="1"/>
  <c r="J6811" i="1"/>
  <c r="J6812" i="1"/>
  <c r="J6813" i="1"/>
  <c r="J6814" i="1"/>
  <c r="J6815" i="1"/>
  <c r="J6816" i="1"/>
  <c r="L6816" i="1" s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C8433" i="2" s="1"/>
  <c r="J6829" i="1"/>
  <c r="C8083" i="2" s="1"/>
  <c r="J6830" i="1"/>
  <c r="J6831" i="1"/>
  <c r="J6832" i="1"/>
  <c r="J6833" i="1"/>
  <c r="J6834" i="1"/>
  <c r="J6835" i="1"/>
  <c r="J6836" i="1"/>
  <c r="L6836" i="1" s="1"/>
  <c r="J6837" i="1"/>
  <c r="J6838" i="1"/>
  <c r="J6839" i="1"/>
  <c r="J6840" i="1"/>
  <c r="L6840" i="1" s="1"/>
  <c r="J6841" i="1"/>
  <c r="C1926" i="2" s="1"/>
  <c r="J6842" i="1"/>
  <c r="J6843" i="1"/>
  <c r="J6844" i="1"/>
  <c r="J6845" i="1"/>
  <c r="J6846" i="1"/>
  <c r="J6847" i="1"/>
  <c r="J6848" i="1"/>
  <c r="L6848" i="1" s="1"/>
  <c r="J6849" i="1"/>
  <c r="C130" i="2" s="1"/>
  <c r="J6850" i="1"/>
  <c r="C8446" i="2" s="1"/>
  <c r="J6851" i="1"/>
  <c r="J6852" i="1"/>
  <c r="J6853" i="1"/>
  <c r="J6854" i="1"/>
  <c r="C789" i="2" s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C5380" i="2" s="1"/>
  <c r="J6869" i="1"/>
  <c r="C8197" i="2" s="1"/>
  <c r="J6870" i="1"/>
  <c r="C6348" i="2" s="1"/>
  <c r="J6871" i="1"/>
  <c r="J6872" i="1"/>
  <c r="J6873" i="1"/>
  <c r="L6873" i="1" s="1"/>
  <c r="J6874" i="1"/>
  <c r="J6875" i="1"/>
  <c r="J6876" i="1"/>
  <c r="J6877" i="1"/>
  <c r="J6878" i="1"/>
  <c r="J6879" i="1"/>
  <c r="J6880" i="1"/>
  <c r="J6881" i="1"/>
  <c r="J6882" i="1"/>
  <c r="J6883" i="1"/>
  <c r="L6883" i="1" s="1"/>
  <c r="J6884" i="1"/>
  <c r="J6885" i="1"/>
  <c r="J6886" i="1"/>
  <c r="J6887" i="1"/>
  <c r="J6888" i="1"/>
  <c r="C2055" i="2" s="1"/>
  <c r="J6889" i="1"/>
  <c r="C958" i="2" s="1"/>
  <c r="J6890" i="1"/>
  <c r="C6307" i="2" s="1"/>
  <c r="J6891" i="1"/>
  <c r="J6892" i="1"/>
  <c r="J6893" i="1"/>
  <c r="L6893" i="1" s="1"/>
  <c r="J6894" i="1"/>
  <c r="L6894" i="1" s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C8176" i="2" s="1"/>
  <c r="J6909" i="1"/>
  <c r="C1363" i="2" s="1"/>
  <c r="J6910" i="1"/>
  <c r="C4079" i="2" s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C6425" i="2" s="1"/>
  <c r="J6924" i="1"/>
  <c r="J6925" i="1"/>
  <c r="J6926" i="1"/>
  <c r="J6927" i="1"/>
  <c r="J6928" i="1"/>
  <c r="C1491" i="2" s="1"/>
  <c r="J6929" i="1"/>
  <c r="C9573" i="2" s="1"/>
  <c r="J6930" i="1"/>
  <c r="C783" i="2" s="1"/>
  <c r="J6931" i="1"/>
  <c r="J6932" i="1"/>
  <c r="J6933" i="1"/>
  <c r="J6934" i="1"/>
  <c r="J6935" i="1"/>
  <c r="J6936" i="1"/>
  <c r="J6937" i="1"/>
  <c r="J6938" i="1"/>
  <c r="J6939" i="1"/>
  <c r="J6940" i="1"/>
  <c r="J6941" i="1"/>
  <c r="C4809" i="2" s="1"/>
  <c r="J6942" i="1"/>
  <c r="J6943" i="1"/>
  <c r="J6944" i="1"/>
  <c r="J6945" i="1"/>
  <c r="J6946" i="1"/>
  <c r="J6947" i="1"/>
  <c r="J6948" i="1"/>
  <c r="C317" i="2" s="1"/>
  <c r="J6949" i="1"/>
  <c r="C8050" i="2" s="1"/>
  <c r="J6950" i="1"/>
  <c r="C2699" i="2" s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L6963" i="1" s="1"/>
  <c r="J6964" i="1"/>
  <c r="J6965" i="1"/>
  <c r="J6966" i="1"/>
  <c r="J6967" i="1"/>
  <c r="J6968" i="1"/>
  <c r="J6969" i="1"/>
  <c r="C369" i="2" s="1"/>
  <c r="J6970" i="1"/>
  <c r="C3334" i="2" s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C4974" i="2" s="1"/>
  <c r="J6983" i="1"/>
  <c r="J6984" i="1"/>
  <c r="J6985" i="1"/>
  <c r="J6986" i="1"/>
  <c r="J6987" i="1"/>
  <c r="J6988" i="1"/>
  <c r="C4180" i="2" s="1"/>
  <c r="J6989" i="1"/>
  <c r="C6739" i="2" s="1"/>
  <c r="J6990" i="1"/>
  <c r="C487" i="2" s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C7285" i="2" s="1"/>
  <c r="J7009" i="1"/>
  <c r="C2088" i="2" s="1"/>
  <c r="J7010" i="1"/>
  <c r="C9284" i="2" s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C2575" i="2" s="1"/>
  <c r="J7029" i="1"/>
  <c r="C402" i="2" s="1"/>
  <c r="J7030" i="1"/>
  <c r="C4936" i="2" s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C6259" i="2" s="1"/>
  <c r="J7049" i="1"/>
  <c r="C4672" i="2" s="1"/>
  <c r="J7050" i="1"/>
  <c r="C4725" i="2" s="1"/>
  <c r="J7051" i="1"/>
  <c r="J7052" i="1"/>
  <c r="J7053" i="1"/>
  <c r="J7054" i="1"/>
  <c r="C1289" i="2" s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C5010" i="2" s="1"/>
  <c r="J7069" i="1"/>
  <c r="C747" i="2" s="1"/>
  <c r="J7070" i="1"/>
  <c r="C2997" i="2" s="1"/>
  <c r="J7071" i="1"/>
  <c r="J7072" i="1"/>
  <c r="J7073" i="1"/>
  <c r="J7074" i="1"/>
  <c r="J7075" i="1"/>
  <c r="L7075" i="1" s="1"/>
  <c r="J7076" i="1"/>
  <c r="J7077" i="1"/>
  <c r="J7078" i="1"/>
  <c r="J7079" i="1"/>
  <c r="L7079" i="1" s="1"/>
  <c r="J7080" i="1"/>
  <c r="J7081" i="1"/>
  <c r="J7082" i="1"/>
  <c r="J7083" i="1"/>
  <c r="C2503" i="2" s="1"/>
  <c r="J7084" i="1"/>
  <c r="J7085" i="1"/>
  <c r="J7086" i="1"/>
  <c r="J7087" i="1"/>
  <c r="J7088" i="1"/>
  <c r="C9570" i="2" s="1"/>
  <c r="J7089" i="1"/>
  <c r="C5749" i="2" s="1"/>
  <c r="J7090" i="1"/>
  <c r="C9210" i="2" s="1"/>
  <c r="J7091" i="1"/>
  <c r="J7092" i="1"/>
  <c r="J7093" i="1"/>
  <c r="J7094" i="1"/>
  <c r="J7095" i="1"/>
  <c r="J7096" i="1"/>
  <c r="C8808" i="2" s="1"/>
  <c r="J7097" i="1"/>
  <c r="J7098" i="1"/>
  <c r="J7099" i="1"/>
  <c r="J7100" i="1"/>
  <c r="J7101" i="1"/>
  <c r="J7102" i="1"/>
  <c r="C5017" i="2" s="1"/>
  <c r="J7103" i="1"/>
  <c r="J7104" i="1"/>
  <c r="J7105" i="1"/>
  <c r="J7106" i="1"/>
  <c r="J7107" i="1"/>
  <c r="J7108" i="1"/>
  <c r="C6500" i="2" s="1"/>
  <c r="J7109" i="1"/>
  <c r="C5878" i="2" s="1"/>
  <c r="J7110" i="1"/>
  <c r="C9897" i="2" s="1"/>
  <c r="J7111" i="1"/>
  <c r="J7112" i="1"/>
  <c r="J7113" i="1"/>
  <c r="J7114" i="1"/>
  <c r="J7115" i="1"/>
  <c r="J7116" i="1"/>
  <c r="J7117" i="1"/>
  <c r="J7118" i="1"/>
  <c r="J7119" i="1"/>
  <c r="J7120" i="1"/>
  <c r="J7121" i="1"/>
  <c r="L7121" i="1" s="1"/>
  <c r="J7122" i="1"/>
  <c r="J7123" i="1"/>
  <c r="J7124" i="1"/>
  <c r="J7125" i="1"/>
  <c r="J7126" i="1"/>
  <c r="J7127" i="1"/>
  <c r="J7128" i="1"/>
  <c r="C1506" i="2" s="1"/>
  <c r="J7129" i="1"/>
  <c r="C3916" i="2" s="1"/>
  <c r="J7130" i="1"/>
  <c r="C3592" i="2" s="1"/>
  <c r="J7131" i="1"/>
  <c r="J7132" i="1"/>
  <c r="J7133" i="1"/>
  <c r="J7134" i="1"/>
  <c r="J7135" i="1"/>
  <c r="J7136" i="1"/>
  <c r="J7137" i="1"/>
  <c r="J7138" i="1"/>
  <c r="J7139" i="1"/>
  <c r="J7140" i="1"/>
  <c r="J7141" i="1"/>
  <c r="L7141" i="1" s="1"/>
  <c r="J7142" i="1"/>
  <c r="C851" i="2" s="1"/>
  <c r="J7143" i="1"/>
  <c r="J7144" i="1"/>
  <c r="J7145" i="1"/>
  <c r="J7146" i="1"/>
  <c r="J7147" i="1"/>
  <c r="J7148" i="1"/>
  <c r="C8585" i="2" s="1"/>
  <c r="J7149" i="1"/>
  <c r="J7150" i="1"/>
  <c r="C4423" i="2" s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C1070" i="2" s="1"/>
  <c r="J7169" i="1"/>
  <c r="C5662" i="2" s="1"/>
  <c r="J7170" i="1"/>
  <c r="C3046" i="2" s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C5403" i="2" s="1"/>
  <c r="J7189" i="1"/>
  <c r="C8593" i="2" s="1"/>
  <c r="J7190" i="1"/>
  <c r="C7131" i="2" s="1"/>
  <c r="J7191" i="1"/>
  <c r="J7192" i="1"/>
  <c r="J7193" i="1"/>
  <c r="J7194" i="1"/>
  <c r="J7195" i="1"/>
  <c r="J7196" i="1"/>
  <c r="L7196" i="1" s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C9776" i="2" s="1"/>
  <c r="J7209" i="1"/>
  <c r="C3232" i="2" s="1"/>
  <c r="J7210" i="1"/>
  <c r="C2904" i="2" s="1"/>
  <c r="J7211" i="1"/>
  <c r="J7212" i="1"/>
  <c r="J7213" i="1"/>
  <c r="J7214" i="1"/>
  <c r="J7215" i="1"/>
  <c r="J7216" i="1"/>
  <c r="J7217" i="1"/>
  <c r="J7218" i="1"/>
  <c r="J7219" i="1"/>
  <c r="J7220" i="1"/>
  <c r="J7221" i="1"/>
  <c r="C3553" i="2" s="1"/>
  <c r="J7222" i="1"/>
  <c r="J7223" i="1"/>
  <c r="C2776" i="2" s="1"/>
  <c r="J7224" i="1"/>
  <c r="J7225" i="1"/>
  <c r="J7226" i="1"/>
  <c r="J7227" i="1"/>
  <c r="J7228" i="1"/>
  <c r="C6018" i="2" s="1"/>
  <c r="J7229" i="1"/>
  <c r="C2144" i="2" s="1"/>
  <c r="J7230" i="1"/>
  <c r="C4707" i="2" s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C3819" i="2" s="1"/>
  <c r="J7244" i="1"/>
  <c r="J7245" i="1"/>
  <c r="J7246" i="1"/>
  <c r="J7247" i="1"/>
  <c r="J7248" i="1"/>
  <c r="C9969" i="2" s="1"/>
  <c r="J7249" i="1"/>
  <c r="C995" i="2" s="1"/>
  <c r="J7250" i="1"/>
  <c r="C4099" i="2" s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C3430" i="2" s="1"/>
  <c r="J7269" i="1"/>
  <c r="J7270" i="1"/>
  <c r="C7920" i="2" s="1"/>
  <c r="J7271" i="1"/>
  <c r="J7272" i="1"/>
  <c r="J7273" i="1"/>
  <c r="J7274" i="1"/>
  <c r="J7275" i="1"/>
  <c r="L7275" i="1" s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C3015" i="2" s="1"/>
  <c r="J7289" i="1"/>
  <c r="C884" i="2" s="1"/>
  <c r="J7290" i="1"/>
  <c r="C3736" i="2" s="1"/>
  <c r="J7291" i="1"/>
  <c r="J7292" i="1"/>
  <c r="J7293" i="1"/>
  <c r="J7294" i="1"/>
  <c r="J7295" i="1"/>
  <c r="J7296" i="1"/>
  <c r="C6818" i="2" s="1"/>
  <c r="J7297" i="1"/>
  <c r="J7298" i="1"/>
  <c r="J7299" i="1"/>
  <c r="J7300" i="1"/>
  <c r="J7301" i="1"/>
  <c r="J7302" i="1"/>
  <c r="J7303" i="1"/>
  <c r="C9478" i="2" s="1"/>
  <c r="J7304" i="1"/>
  <c r="J7305" i="1"/>
  <c r="J7306" i="1"/>
  <c r="J7307" i="1"/>
  <c r="J7308" i="1"/>
  <c r="C5848" i="2" s="1"/>
  <c r="J7309" i="1"/>
  <c r="C9972" i="2" s="1"/>
  <c r="J7310" i="1"/>
  <c r="C3595" i="2" s="1"/>
  <c r="J7311" i="1"/>
  <c r="J7312" i="1"/>
  <c r="J7313" i="1"/>
  <c r="J7314" i="1"/>
  <c r="J7315" i="1"/>
  <c r="C1352" i="2" s="1"/>
  <c r="J7316" i="1"/>
  <c r="J7317" i="1"/>
  <c r="J7318" i="1"/>
  <c r="J7319" i="1"/>
  <c r="J7320" i="1"/>
  <c r="J7321" i="1"/>
  <c r="C3226" i="2" s="1"/>
  <c r="J7322" i="1"/>
  <c r="J7323" i="1"/>
  <c r="J7324" i="1"/>
  <c r="J7325" i="1"/>
  <c r="J7326" i="1"/>
  <c r="J7327" i="1"/>
  <c r="J7328" i="1"/>
  <c r="C569" i="2" s="1"/>
  <c r="J7329" i="1"/>
  <c r="C5969" i="2" s="1"/>
  <c r="J7330" i="1"/>
  <c r="C2498" i="2" s="1"/>
  <c r="J7331" i="1"/>
  <c r="J7332" i="1"/>
  <c r="J7333" i="1"/>
  <c r="J7334" i="1"/>
  <c r="J7335" i="1"/>
  <c r="J7336" i="1"/>
  <c r="J7337" i="1"/>
  <c r="J7338" i="1"/>
  <c r="J7339" i="1"/>
  <c r="J7340" i="1"/>
  <c r="C4582" i="2" s="1"/>
  <c r="J7341" i="1"/>
  <c r="J7342" i="1"/>
  <c r="J7343" i="1"/>
  <c r="J7344" i="1"/>
  <c r="J7345" i="1"/>
  <c r="J7346" i="1"/>
  <c r="J7347" i="1"/>
  <c r="J7348" i="1"/>
  <c r="J7349" i="1"/>
  <c r="C7769" i="2" s="1"/>
  <c r="J7350" i="1"/>
  <c r="C5932" i="2" s="1"/>
  <c r="J7351" i="1"/>
  <c r="J7352" i="1"/>
  <c r="J7353" i="1"/>
  <c r="J7354" i="1"/>
  <c r="C2884" i="2" s="1"/>
  <c r="J7355" i="1"/>
  <c r="J7356" i="1"/>
  <c r="J7357" i="1"/>
  <c r="J7358" i="1"/>
  <c r="J7359" i="1"/>
  <c r="J7360" i="1"/>
  <c r="J7361" i="1"/>
  <c r="J7362" i="1"/>
  <c r="J7363" i="1"/>
  <c r="C1812" i="2" s="1"/>
  <c r="J7364" i="1"/>
  <c r="J7365" i="1"/>
  <c r="J7366" i="1"/>
  <c r="J7367" i="1"/>
  <c r="J7368" i="1"/>
  <c r="C2587" i="2" s="1"/>
  <c r="J7369" i="1"/>
  <c r="C7756" i="2" s="1"/>
  <c r="J7370" i="1"/>
  <c r="C9001" i="2" s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C5195" i="2" s="1"/>
  <c r="J7384" i="1"/>
  <c r="J7385" i="1"/>
  <c r="J7386" i="1"/>
  <c r="J7387" i="1"/>
  <c r="J7388" i="1"/>
  <c r="C551" i="2" s="1"/>
  <c r="J7389" i="1"/>
  <c r="C1550" i="2" s="1"/>
  <c r="J7390" i="1"/>
  <c r="C7628" i="2" s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C7058" i="2" s="1"/>
  <c r="J7409" i="1"/>
  <c r="C1490" i="2" s="1"/>
  <c r="J7410" i="1"/>
  <c r="C5968" i="2" s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C2651" i="2" s="1"/>
  <c r="J7429" i="1"/>
  <c r="C1047" i="2" s="1"/>
  <c r="J7430" i="1"/>
  <c r="J7431" i="1"/>
  <c r="J7432" i="1"/>
  <c r="J7433" i="1"/>
  <c r="J7434" i="1"/>
  <c r="L7434" i="1" s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C5585" i="2" s="1"/>
  <c r="J7450" i="1"/>
  <c r="C4780" i="2" s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C2225" i="2" s="1"/>
  <c r="J7464" i="1"/>
  <c r="J7465" i="1"/>
  <c r="J7466" i="1"/>
  <c r="J7467" i="1"/>
  <c r="C1355" i="2" s="1"/>
  <c r="J7468" i="1"/>
  <c r="C3206" i="2" s="1"/>
  <c r="J7469" i="1"/>
  <c r="C4495" i="2" s="1"/>
  <c r="J7470" i="1"/>
  <c r="C9401" i="2" s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C7029" i="2" s="1"/>
  <c r="J7489" i="1"/>
  <c r="C1373" i="2" s="1"/>
  <c r="J7490" i="1"/>
  <c r="C4484" i="2" s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C3657" i="2" s="1"/>
  <c r="J7509" i="1"/>
  <c r="C1295" i="2" s="1"/>
  <c r="J7510" i="1"/>
  <c r="C7962" i="2" s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C6840" i="2" s="1"/>
  <c r="J7524" i="1"/>
  <c r="J7525" i="1"/>
  <c r="J7526" i="1"/>
  <c r="J7527" i="1"/>
  <c r="J7528" i="1"/>
  <c r="C9901" i="2" s="1"/>
  <c r="J7529" i="1"/>
  <c r="C6880" i="2" s="1"/>
  <c r="J7530" i="1"/>
  <c r="C6583" i="2" s="1"/>
  <c r="J7531" i="1"/>
  <c r="J7532" i="1"/>
  <c r="J7533" i="1"/>
  <c r="J7534" i="1"/>
  <c r="J7535" i="1"/>
  <c r="C4778" i="2" s="1"/>
  <c r="J7536" i="1"/>
  <c r="C2687" i="2" s="1"/>
  <c r="J7537" i="1"/>
  <c r="J7538" i="1"/>
  <c r="J7539" i="1"/>
  <c r="J7540" i="1"/>
  <c r="J7541" i="1"/>
  <c r="J7542" i="1"/>
  <c r="J7543" i="1"/>
  <c r="C3642" i="2" s="1"/>
  <c r="J7544" i="1"/>
  <c r="J7545" i="1"/>
  <c r="J7546" i="1"/>
  <c r="J7547" i="1"/>
  <c r="J7548" i="1"/>
  <c r="C6662" i="2" s="1"/>
  <c r="J7549" i="1"/>
  <c r="J7550" i="1"/>
  <c r="C4142" i="2" s="1"/>
  <c r="J7551" i="1"/>
  <c r="J7552" i="1"/>
  <c r="J7553" i="1"/>
  <c r="C397" i="2" s="1"/>
  <c r="J7554" i="1"/>
  <c r="J7555" i="1"/>
  <c r="J7556" i="1"/>
  <c r="C5490" i="2" s="1"/>
  <c r="J7557" i="1"/>
  <c r="J7558" i="1"/>
  <c r="J7559" i="1"/>
  <c r="J7560" i="1"/>
  <c r="J7561" i="1"/>
  <c r="C3140" i="2" s="1"/>
  <c r="J7562" i="1"/>
  <c r="J7563" i="1"/>
  <c r="C1201" i="2" s="1"/>
  <c r="J7564" i="1"/>
  <c r="J7565" i="1"/>
  <c r="J7566" i="1"/>
  <c r="J7567" i="1"/>
  <c r="J7568" i="1"/>
  <c r="C6779" i="2" s="1"/>
  <c r="J7569" i="1"/>
  <c r="L7569" i="1" s="1"/>
  <c r="J7570" i="1"/>
  <c r="L7570" i="1" s="1"/>
  <c r="J7571" i="1"/>
  <c r="J7572" i="1"/>
  <c r="J7573" i="1"/>
  <c r="J7574" i="1"/>
  <c r="J7575" i="1"/>
  <c r="L7575" i="1" s="1"/>
  <c r="J7576" i="1"/>
  <c r="J7577" i="1"/>
  <c r="J7578" i="1"/>
  <c r="J7579" i="1"/>
  <c r="J7580" i="1"/>
  <c r="J7581" i="1"/>
  <c r="J7582" i="1"/>
  <c r="J7583" i="1"/>
  <c r="C9273" i="2" s="1"/>
  <c r="J7584" i="1"/>
  <c r="J7585" i="1"/>
  <c r="J7586" i="1"/>
  <c r="J7587" i="1"/>
  <c r="J7588" i="1"/>
  <c r="C492" i="2" s="1"/>
  <c r="J7589" i="1"/>
  <c r="C3184" i="2" s="1"/>
  <c r="J7590" i="1"/>
  <c r="J7591" i="1"/>
  <c r="J7592" i="1"/>
  <c r="J7593" i="1"/>
  <c r="J7594" i="1"/>
  <c r="J7595" i="1"/>
  <c r="J7596" i="1"/>
  <c r="C6157" i="2" s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C5482" i="2" s="1"/>
  <c r="J7609" i="1"/>
  <c r="C9548" i="2" s="1"/>
  <c r="J7610" i="1"/>
  <c r="C9868" i="2" s="1"/>
  <c r="J7611" i="1"/>
  <c r="J7612" i="1"/>
  <c r="J7613" i="1"/>
  <c r="J7614" i="1"/>
  <c r="J7615" i="1"/>
  <c r="J7616" i="1"/>
  <c r="C403" i="2" s="1"/>
  <c r="J7617" i="1"/>
  <c r="J7618" i="1"/>
  <c r="J7619" i="1"/>
  <c r="J7620" i="1"/>
  <c r="J7621" i="1"/>
  <c r="J7622" i="1"/>
  <c r="J7623" i="1"/>
  <c r="J7624" i="1"/>
  <c r="J7625" i="1"/>
  <c r="J7626" i="1"/>
  <c r="J7627" i="1"/>
  <c r="C2120" i="2" s="1"/>
  <c r="J7628" i="1"/>
  <c r="C9145" i="2" s="1"/>
  <c r="J7629" i="1"/>
  <c r="J7630" i="1"/>
  <c r="C8522" i="2" s="1"/>
  <c r="J7631" i="1"/>
  <c r="J7632" i="1"/>
  <c r="J7633" i="1"/>
  <c r="J7634" i="1"/>
  <c r="J7635" i="1"/>
  <c r="J7636" i="1"/>
  <c r="C4320" i="2" s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C4414" i="2" s="1"/>
  <c r="J7649" i="1"/>
  <c r="C8712" i="2" s="1"/>
  <c r="J7650" i="1"/>
  <c r="C6938" i="2" s="1"/>
  <c r="J7651" i="1"/>
  <c r="J7652" i="1"/>
  <c r="J7653" i="1"/>
  <c r="J7654" i="1"/>
  <c r="J7655" i="1"/>
  <c r="J7656" i="1"/>
  <c r="C379" i="2" s="1"/>
  <c r="J7657" i="1"/>
  <c r="J7658" i="1"/>
  <c r="J7659" i="1"/>
  <c r="J7660" i="1"/>
  <c r="J7661" i="1"/>
  <c r="J7662" i="1"/>
  <c r="J7663" i="1"/>
  <c r="C6655" i="2" s="1"/>
  <c r="J7664" i="1"/>
  <c r="J7665" i="1"/>
  <c r="J7666" i="1"/>
  <c r="J7667" i="1"/>
  <c r="J7668" i="1"/>
  <c r="C8022" i="2" s="1"/>
  <c r="J7669" i="1"/>
  <c r="C8765" i="2" s="1"/>
  <c r="J7670" i="1"/>
  <c r="C9924" i="2" s="1"/>
  <c r="J7671" i="1"/>
  <c r="J7672" i="1"/>
  <c r="J7673" i="1"/>
  <c r="J7674" i="1"/>
  <c r="J7675" i="1"/>
  <c r="J7676" i="1"/>
  <c r="C8406" i="2" s="1"/>
  <c r="J7677" i="1"/>
  <c r="J7678" i="1"/>
  <c r="J7679" i="1"/>
  <c r="J7680" i="1"/>
  <c r="J7681" i="1"/>
  <c r="J7682" i="1"/>
  <c r="L7682" i="1" s="1"/>
  <c r="J7683" i="1"/>
  <c r="J7684" i="1"/>
  <c r="J7685" i="1"/>
  <c r="J7686" i="1"/>
  <c r="J7687" i="1"/>
  <c r="J7688" i="1"/>
  <c r="J7689" i="1"/>
  <c r="C3198" i="2" s="1"/>
  <c r="J7690" i="1"/>
  <c r="C4369" i="2" s="1"/>
  <c r="J7691" i="1"/>
  <c r="J7692" i="1"/>
  <c r="J7693" i="1"/>
  <c r="J7694" i="1"/>
  <c r="J7695" i="1"/>
  <c r="J7696" i="1"/>
  <c r="C2595" i="2" s="1"/>
  <c r="J7697" i="1"/>
  <c r="J7698" i="1"/>
  <c r="J7699" i="1"/>
  <c r="J7700" i="1"/>
  <c r="J7701" i="1"/>
  <c r="J7702" i="1"/>
  <c r="J7703" i="1"/>
  <c r="C3904" i="2" s="1"/>
  <c r="J7704" i="1"/>
  <c r="J7705" i="1"/>
  <c r="J7706" i="1"/>
  <c r="J7707" i="1"/>
  <c r="J7708" i="1"/>
  <c r="C1574" i="2" s="1"/>
  <c r="J7709" i="1"/>
  <c r="J7710" i="1"/>
  <c r="C2753" i="2" s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C9659" i="2" s="1"/>
  <c r="J7729" i="1"/>
  <c r="C7241" i="2" s="1"/>
  <c r="J7730" i="1"/>
  <c r="C6539" i="2" s="1"/>
  <c r="J7731" i="1"/>
  <c r="J7732" i="1"/>
  <c r="J7733" i="1"/>
  <c r="J7734" i="1"/>
  <c r="J7735" i="1"/>
  <c r="J7736" i="1"/>
  <c r="C1963" i="2" s="1"/>
  <c r="J7737" i="1"/>
  <c r="J7738" i="1"/>
  <c r="J7739" i="1"/>
  <c r="J7740" i="1"/>
  <c r="J7741" i="1"/>
  <c r="J7742" i="1"/>
  <c r="J7743" i="1"/>
  <c r="C1254" i="2" s="1"/>
  <c r="J7744" i="1"/>
  <c r="J7745" i="1"/>
  <c r="J7746" i="1"/>
  <c r="J7747" i="1"/>
  <c r="J7748" i="1"/>
  <c r="C2768" i="2" s="1"/>
  <c r="J7749" i="1"/>
  <c r="L7749" i="1" s="1"/>
  <c r="J7750" i="1"/>
  <c r="C5054" i="2" s="1"/>
  <c r="J7751" i="1"/>
  <c r="J7752" i="1"/>
  <c r="J7753" i="1"/>
  <c r="J7754" i="1"/>
  <c r="C3168" i="2" s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C188" i="2" s="1"/>
  <c r="J7769" i="1"/>
  <c r="C7423" i="2" s="1"/>
  <c r="J7770" i="1"/>
  <c r="C3619" i="2" s="1"/>
  <c r="J7771" i="1"/>
  <c r="J7772" i="1"/>
  <c r="J7773" i="1"/>
  <c r="J7774" i="1"/>
  <c r="C3615" i="2" s="1"/>
  <c r="J7775" i="1"/>
  <c r="J7776" i="1"/>
  <c r="C5159" i="2" s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C7187" i="2" s="1"/>
  <c r="J7790" i="1"/>
  <c r="C3901" i="2" s="1"/>
  <c r="J7791" i="1"/>
  <c r="J7792" i="1"/>
  <c r="J7793" i="1"/>
  <c r="J7794" i="1"/>
  <c r="C725" i="2" s="1"/>
  <c r="J7795" i="1"/>
  <c r="J7796" i="1"/>
  <c r="C4813" i="2" s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C3414" i="2" s="1"/>
  <c r="J7809" i="1"/>
  <c r="C705" i="2" s="1"/>
  <c r="J7810" i="1"/>
  <c r="C1117" i="2" s="1"/>
  <c r="J7811" i="1"/>
  <c r="J7812" i="1"/>
  <c r="J7813" i="1"/>
  <c r="J7814" i="1"/>
  <c r="J7815" i="1"/>
  <c r="C146" i="2" s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C4692" i="2" s="1"/>
  <c r="J7829" i="1"/>
  <c r="C5632" i="2" s="1"/>
  <c r="J7830" i="1"/>
  <c r="C4473" i="2" s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C9397" i="2" s="1"/>
  <c r="J7844" i="1"/>
  <c r="J7845" i="1"/>
  <c r="J7846" i="1"/>
  <c r="J7847" i="1"/>
  <c r="J7848" i="1"/>
  <c r="C8538" i="2" s="1"/>
  <c r="J7849" i="1"/>
  <c r="C1062" i="2" s="1"/>
  <c r="J7850" i="1"/>
  <c r="C5955" i="2" s="1"/>
  <c r="J7851" i="1"/>
  <c r="J7852" i="1"/>
  <c r="J7853" i="1"/>
  <c r="J7854" i="1"/>
  <c r="C6423" i="2" s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C5579" i="2" s="1"/>
  <c r="J7869" i="1"/>
  <c r="C5613" i="2" s="1"/>
  <c r="J7870" i="1"/>
  <c r="C3651" i="2" s="1"/>
  <c r="J7871" i="1"/>
  <c r="J7872" i="1"/>
  <c r="J7873" i="1"/>
  <c r="C285" i="2" s="1"/>
  <c r="J7874" i="1"/>
  <c r="C3447" i="2" s="1"/>
  <c r="J7875" i="1"/>
  <c r="J7876" i="1"/>
  <c r="C2151" i="2" s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C830" i="2" s="1"/>
  <c r="J7889" i="1"/>
  <c r="C557" i="2" s="1"/>
  <c r="J7890" i="1"/>
  <c r="C4805" i="2" s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C4610" i="2" s="1"/>
  <c r="J7909" i="1"/>
  <c r="C2554" i="2" s="1"/>
  <c r="J7910" i="1"/>
  <c r="C3038" i="2" s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C1305" i="2" s="1"/>
  <c r="J7929" i="1"/>
  <c r="C9277" i="2" s="1"/>
  <c r="J7930" i="1"/>
  <c r="C7022" i="2" s="1"/>
  <c r="J7931" i="1"/>
  <c r="J7932" i="1"/>
  <c r="J7933" i="1"/>
  <c r="J7934" i="1"/>
  <c r="J7935" i="1"/>
  <c r="J7936" i="1"/>
  <c r="C3854" i="2" s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C5278" i="2" s="1"/>
  <c r="J7949" i="1"/>
  <c r="C2842" i="2" s="1"/>
  <c r="J7950" i="1"/>
  <c r="C1928" i="2" s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C4452" i="2" s="1"/>
  <c r="J7969" i="1"/>
  <c r="C9163" i="2" s="1"/>
  <c r="J7970" i="1"/>
  <c r="C1662" i="2" s="1"/>
  <c r="J7971" i="1"/>
  <c r="J7972" i="1"/>
  <c r="C1290" i="2" s="1"/>
  <c r="J7973" i="1"/>
  <c r="C1606" i="2" s="1"/>
  <c r="J7974" i="1"/>
  <c r="J7975" i="1"/>
  <c r="J7976" i="1"/>
  <c r="C520" i="2" s="1"/>
  <c r="J7977" i="1"/>
  <c r="J7978" i="1"/>
  <c r="J7979" i="1"/>
  <c r="J7980" i="1"/>
  <c r="J7981" i="1"/>
  <c r="C2733" i="2" s="1"/>
  <c r="J7982" i="1"/>
  <c r="J7983" i="1"/>
  <c r="J7984" i="1"/>
  <c r="J7985" i="1"/>
  <c r="J7986" i="1"/>
  <c r="J7987" i="1"/>
  <c r="J7988" i="1"/>
  <c r="C4002" i="2" s="1"/>
  <c r="J7989" i="1"/>
  <c r="C7137" i="2" s="1"/>
  <c r="J7990" i="1"/>
  <c r="C4239" i="2" s="1"/>
  <c r="J7991" i="1"/>
  <c r="J7992" i="1"/>
  <c r="J7993" i="1"/>
  <c r="J7994" i="1"/>
  <c r="C354" i="2" s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C8706" i="2" s="1"/>
  <c r="J8009" i="1"/>
  <c r="C6591" i="2" s="1"/>
  <c r="J8010" i="1"/>
  <c r="C9916" i="2" s="1"/>
  <c r="J8011" i="1"/>
  <c r="J8012" i="1"/>
  <c r="J8013" i="1"/>
  <c r="J8014" i="1"/>
  <c r="C9271" i="2" s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C2933" i="2" s="1"/>
  <c r="J8028" i="1"/>
  <c r="C1625" i="2" s="1"/>
  <c r="J8029" i="1"/>
  <c r="C5302" i="2" s="1"/>
  <c r="J8030" i="1"/>
  <c r="C6373" i="2" s="1"/>
  <c r="J8031" i="1"/>
  <c r="J8032" i="1"/>
  <c r="J8033" i="1"/>
  <c r="J8034" i="1"/>
  <c r="C401" i="2" s="1"/>
  <c r="J8035" i="1"/>
  <c r="J8036" i="1"/>
  <c r="J8037" i="1"/>
  <c r="J8038" i="1"/>
  <c r="J8039" i="1"/>
  <c r="J8040" i="1"/>
  <c r="J8041" i="1"/>
  <c r="J8042" i="1"/>
  <c r="J8043" i="1"/>
  <c r="C2310" i="2" s="1"/>
  <c r="J8044" i="1"/>
  <c r="J8045" i="1"/>
  <c r="J8046" i="1"/>
  <c r="J8047" i="1"/>
  <c r="J8048" i="1"/>
  <c r="C3171" i="2" s="1"/>
  <c r="J8049" i="1"/>
  <c r="J8050" i="1"/>
  <c r="C3256" i="2" s="1"/>
  <c r="J8051" i="1"/>
  <c r="J8052" i="1"/>
  <c r="J8053" i="1"/>
  <c r="J8054" i="1"/>
  <c r="C918" i="2" s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C5388" i="2" s="1"/>
  <c r="J8070" i="1"/>
  <c r="C8785" i="2" s="1"/>
  <c r="J8071" i="1"/>
  <c r="J8072" i="1"/>
  <c r="J8073" i="1"/>
  <c r="J8074" i="1"/>
  <c r="C6980" i="2" s="1"/>
  <c r="J8075" i="1"/>
  <c r="J8076" i="1"/>
  <c r="C4312" i="2" s="1"/>
  <c r="J8077" i="1"/>
  <c r="J8078" i="1"/>
  <c r="J8079" i="1"/>
  <c r="J8080" i="1"/>
  <c r="J8081" i="1"/>
  <c r="J8082" i="1"/>
  <c r="C4520" i="2" s="1"/>
  <c r="J8083" i="1"/>
  <c r="J8084" i="1"/>
  <c r="J8085" i="1"/>
  <c r="J8086" i="1"/>
  <c r="J8087" i="1"/>
  <c r="J8088" i="1"/>
  <c r="C9090" i="2" s="1"/>
  <c r="J8089" i="1"/>
  <c r="J8090" i="1"/>
  <c r="C9324" i="2" s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C4248" i="2" s="1"/>
  <c r="J8109" i="1"/>
  <c r="C5903" i="2" s="1"/>
  <c r="J8110" i="1"/>
  <c r="C1139" i="2" s="1"/>
  <c r="J8111" i="1"/>
  <c r="J8112" i="1"/>
  <c r="J8113" i="1"/>
  <c r="J8114" i="1"/>
  <c r="C1076" i="2" s="1"/>
  <c r="J8115" i="1"/>
  <c r="J8116" i="1"/>
  <c r="C5489" i="2" s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C3879" i="2" s="1"/>
  <c r="J8129" i="1"/>
  <c r="C4502" i="2" s="1"/>
  <c r="J8130" i="1"/>
  <c r="C5703" i="2" s="1"/>
  <c r="J8131" i="1"/>
  <c r="J8132" i="1"/>
  <c r="J8133" i="1"/>
  <c r="J8134" i="1"/>
  <c r="C2486" i="2" s="1"/>
  <c r="J8135" i="1"/>
  <c r="J8136" i="1"/>
  <c r="L8136" i="1" s="1"/>
  <c r="J8137" i="1"/>
  <c r="J8138" i="1"/>
  <c r="J8139" i="1"/>
  <c r="J8140" i="1"/>
  <c r="J8141" i="1"/>
  <c r="L8141" i="1" s="1"/>
  <c r="J8142" i="1"/>
  <c r="J8143" i="1"/>
  <c r="J8144" i="1"/>
  <c r="J8145" i="1"/>
  <c r="J8146" i="1"/>
  <c r="J8147" i="1"/>
  <c r="J8148" i="1"/>
  <c r="C2831" i="2" s="1"/>
  <c r="J8149" i="1"/>
  <c r="C2192" i="2" s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C791" i="2" s="1"/>
  <c r="J8164" i="1"/>
  <c r="J8165" i="1"/>
  <c r="J8166" i="1"/>
  <c r="J8167" i="1"/>
  <c r="J8168" i="1"/>
  <c r="C9211" i="2" s="1"/>
  <c r="J8169" i="1"/>
  <c r="C8264" i="2" s="1"/>
  <c r="J8170" i="1"/>
  <c r="C7805" i="2" s="1"/>
  <c r="J8171" i="1"/>
  <c r="J8172" i="1"/>
  <c r="J8173" i="1"/>
  <c r="J8174" i="1"/>
  <c r="J8175" i="1"/>
  <c r="J8176" i="1"/>
  <c r="C1366" i="2" s="1"/>
  <c r="J8177" i="1"/>
  <c r="J8178" i="1"/>
  <c r="J8179" i="1"/>
  <c r="J8180" i="1"/>
  <c r="C1080" i="2" s="1"/>
  <c r="J8181" i="1"/>
  <c r="C2329" i="2" s="1"/>
  <c r="J8182" i="1"/>
  <c r="J8183" i="1"/>
  <c r="C9268" i="2" s="1"/>
  <c r="J8184" i="1"/>
  <c r="J8185" i="1"/>
  <c r="J8186" i="1"/>
  <c r="J8187" i="1"/>
  <c r="C855" i="2" s="1"/>
  <c r="J8188" i="1"/>
  <c r="C3474" i="2" s="1"/>
  <c r="J8189" i="1"/>
  <c r="C3830" i="2" s="1"/>
  <c r="J8190" i="1"/>
  <c r="C1098" i="2" s="1"/>
  <c r="J8191" i="1"/>
  <c r="J8192" i="1"/>
  <c r="J8193" i="1"/>
  <c r="J8194" i="1"/>
  <c r="C9805" i="2" s="1"/>
  <c r="J8195" i="1"/>
  <c r="J8196" i="1"/>
  <c r="J8197" i="1"/>
  <c r="J8198" i="1"/>
  <c r="J8199" i="1"/>
  <c r="J8200" i="1"/>
  <c r="J8201" i="1"/>
  <c r="J8202" i="1"/>
  <c r="J8203" i="1"/>
  <c r="C4835" i="2" s="1"/>
  <c r="J8204" i="1"/>
  <c r="J8205" i="1"/>
  <c r="J8206" i="1"/>
  <c r="J8207" i="1"/>
  <c r="J8208" i="1"/>
  <c r="C635" i="2" s="1"/>
  <c r="J8209" i="1"/>
  <c r="C443" i="2" s="1"/>
  <c r="J8210" i="1"/>
  <c r="C9858" i="2" s="1"/>
  <c r="J8211" i="1"/>
  <c r="J8212" i="1"/>
  <c r="J8213" i="1"/>
  <c r="L8213" i="1" s="1"/>
  <c r="J8214" i="1"/>
  <c r="J8215" i="1"/>
  <c r="J8216" i="1"/>
  <c r="C3814" i="2" s="1"/>
  <c r="J8217" i="1"/>
  <c r="J8218" i="1"/>
  <c r="J8219" i="1"/>
  <c r="J8220" i="1"/>
  <c r="J8221" i="1"/>
  <c r="J8222" i="1"/>
  <c r="J8223" i="1"/>
  <c r="C9526" i="2" s="1"/>
  <c r="J8224" i="1"/>
  <c r="J8225" i="1"/>
  <c r="J8226" i="1"/>
  <c r="J8227" i="1"/>
  <c r="J8228" i="1"/>
  <c r="C1605" i="2" s="1"/>
  <c r="J8229" i="1"/>
  <c r="C3948" i="2" s="1"/>
  <c r="J8230" i="1"/>
  <c r="C5895" i="2" s="1"/>
  <c r="J8231" i="1"/>
  <c r="J8232" i="1"/>
  <c r="J8233" i="1"/>
  <c r="J8234" i="1"/>
  <c r="C3666" i="2" s="1"/>
  <c r="J8235" i="1"/>
  <c r="J8236" i="1"/>
  <c r="J8237" i="1"/>
  <c r="J8238" i="1"/>
  <c r="J8239" i="1"/>
  <c r="J8240" i="1"/>
  <c r="J8241" i="1"/>
  <c r="J8242" i="1"/>
  <c r="C300" i="2" s="1"/>
  <c r="J8243" i="1"/>
  <c r="L8243" i="1" s="1"/>
  <c r="J8244" i="1"/>
  <c r="J8245" i="1"/>
  <c r="J8246" i="1"/>
  <c r="J8247" i="1"/>
  <c r="J8248" i="1"/>
  <c r="C3754" i="2" s="1"/>
  <c r="J8249" i="1"/>
  <c r="C1829" i="2" s="1"/>
  <c r="J8250" i="1"/>
  <c r="C9709" i="2" s="1"/>
  <c r="J8251" i="1"/>
  <c r="J8252" i="1"/>
  <c r="J8253" i="1"/>
  <c r="C3102" i="2" s="1"/>
  <c r="J8254" i="1"/>
  <c r="C1140" i="2" s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C3264" i="2" s="1"/>
  <c r="J8269" i="1"/>
  <c r="C1511" i="2" s="1"/>
  <c r="J8270" i="1"/>
  <c r="C3266" i="2" s="1"/>
  <c r="J8271" i="1"/>
  <c r="J8272" i="1"/>
  <c r="J8273" i="1"/>
  <c r="J8274" i="1"/>
  <c r="C1230" i="2" s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L8288" i="1" s="1"/>
  <c r="J8289" i="1"/>
  <c r="C3779" i="2" s="1"/>
  <c r="J8290" i="1"/>
  <c r="C8690" i="2" s="1"/>
  <c r="J8291" i="1"/>
  <c r="J8292" i="1"/>
  <c r="J8293" i="1"/>
  <c r="J8294" i="1"/>
  <c r="J8295" i="1"/>
  <c r="C3100" i="2" s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C6250" i="2" s="1"/>
  <c r="J8309" i="1"/>
  <c r="C6086" i="2" s="1"/>
  <c r="J8310" i="1"/>
  <c r="C6121" i="2" s="1"/>
  <c r="J8311" i="1"/>
  <c r="J8312" i="1"/>
  <c r="J8313" i="1"/>
  <c r="J8314" i="1"/>
  <c r="J8315" i="1"/>
  <c r="C1014" i="2" s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C7055" i="2" s="1"/>
  <c r="J8329" i="1"/>
  <c r="C431" i="2" s="1"/>
  <c r="J8330" i="1"/>
  <c r="C8878" i="2" s="1"/>
  <c r="J8331" i="1"/>
  <c r="J8332" i="1"/>
  <c r="J8333" i="1"/>
  <c r="J8334" i="1"/>
  <c r="J8335" i="1"/>
  <c r="J8336" i="1"/>
  <c r="L8336" i="1" s="1"/>
  <c r="J8337" i="1"/>
  <c r="J8338" i="1"/>
  <c r="J8339" i="1"/>
  <c r="J8340" i="1"/>
  <c r="J8341" i="1"/>
  <c r="L8341" i="1" s="1"/>
  <c r="J8342" i="1"/>
  <c r="J8343" i="1"/>
  <c r="J8344" i="1"/>
  <c r="J8345" i="1"/>
  <c r="J8346" i="1"/>
  <c r="J8347" i="1"/>
  <c r="J8348" i="1"/>
  <c r="J8349" i="1"/>
  <c r="C5360" i="2" s="1"/>
  <c r="J8350" i="1"/>
  <c r="C9623" i="2" s="1"/>
  <c r="J8351" i="1"/>
  <c r="J8352" i="1"/>
  <c r="J8353" i="1"/>
  <c r="J8354" i="1"/>
  <c r="J8355" i="1"/>
  <c r="J8356" i="1"/>
  <c r="C8365" i="2" s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C6190" i="2" s="1"/>
  <c r="J8369" i="1"/>
  <c r="J8370" i="1"/>
  <c r="C7444" i="2" s="1"/>
  <c r="J8371" i="1"/>
  <c r="J8372" i="1"/>
  <c r="J8373" i="1"/>
  <c r="J8374" i="1"/>
  <c r="C5141" i="2" s="1"/>
  <c r="J8375" i="1"/>
  <c r="J8376" i="1"/>
  <c r="J8377" i="1"/>
  <c r="J8378" i="1"/>
  <c r="J8379" i="1"/>
  <c r="J8380" i="1"/>
  <c r="J8381" i="1"/>
  <c r="L8381" i="1" s="1"/>
  <c r="J8382" i="1"/>
  <c r="C3235" i="2" s="1"/>
  <c r="J8383" i="1"/>
  <c r="J8384" i="1"/>
  <c r="J8385" i="1"/>
  <c r="J8386" i="1"/>
  <c r="J8387" i="1"/>
  <c r="J8388" i="1"/>
  <c r="C3115" i="2" s="1"/>
  <c r="J8389" i="1"/>
  <c r="C6698" i="2" s="1"/>
  <c r="J8390" i="1"/>
  <c r="C7859" i="2" s="1"/>
  <c r="J8391" i="1"/>
  <c r="J8392" i="1"/>
  <c r="J8393" i="1"/>
  <c r="J8394" i="1"/>
  <c r="C5797" i="2" s="1"/>
  <c r="J8395" i="1"/>
  <c r="C1701" i="2" s="1"/>
  <c r="J8396" i="1"/>
  <c r="L8396" i="1" s="1"/>
  <c r="J8397" i="1"/>
  <c r="J8398" i="1"/>
  <c r="J8399" i="1"/>
  <c r="J8400" i="1"/>
  <c r="J8401" i="1"/>
  <c r="J8402" i="1"/>
  <c r="J8403" i="1"/>
  <c r="C6267" i="2" s="1"/>
  <c r="J8404" i="1"/>
  <c r="J8405" i="1"/>
  <c r="J8406" i="1"/>
  <c r="J8407" i="1"/>
  <c r="J8408" i="1"/>
  <c r="C2864" i="2" s="1"/>
  <c r="J8409" i="1"/>
  <c r="C37" i="2" s="1"/>
  <c r="J8410" i="1"/>
  <c r="C2825" i="2" s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C8224" i="2" s="1"/>
  <c r="J8424" i="1"/>
  <c r="J8425" i="1"/>
  <c r="J8426" i="1"/>
  <c r="J8427" i="1"/>
  <c r="J8428" i="1"/>
  <c r="J8429" i="1"/>
  <c r="C5126" i="2" s="1"/>
  <c r="J8430" i="1"/>
  <c r="C1143" i="2" s="1"/>
  <c r="J8431" i="1"/>
  <c r="J8432" i="1"/>
  <c r="J8433" i="1"/>
  <c r="J8434" i="1"/>
  <c r="C7479" i="2" s="1"/>
  <c r="J8435" i="1"/>
  <c r="J8436" i="1"/>
  <c r="J8437" i="1"/>
  <c r="J8438" i="1"/>
  <c r="J8439" i="1"/>
  <c r="J8440" i="1"/>
  <c r="J8441" i="1"/>
  <c r="J8442" i="1"/>
  <c r="J8443" i="1"/>
  <c r="C4950" i="2" s="1"/>
  <c r="J8444" i="1"/>
  <c r="J8445" i="1"/>
  <c r="J8446" i="1"/>
  <c r="J8447" i="1"/>
  <c r="J8448" i="1"/>
  <c r="C4373" i="2" s="1"/>
  <c r="J8449" i="1"/>
  <c r="C2279" i="2" s="1"/>
  <c r="J8450" i="1"/>
  <c r="C3197" i="2" s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C7045" i="2" s="1"/>
  <c r="J8464" i="1"/>
  <c r="J8465" i="1"/>
  <c r="J8466" i="1"/>
  <c r="J8467" i="1"/>
  <c r="L8467" i="1" s="1"/>
  <c r="J8468" i="1"/>
  <c r="C1025" i="2" s="1"/>
  <c r="J8469" i="1"/>
  <c r="C8336" i="2" s="1"/>
  <c r="J8470" i="1"/>
  <c r="C5111" i="2" s="1"/>
  <c r="J8471" i="1"/>
  <c r="J8472" i="1"/>
  <c r="J8473" i="1"/>
  <c r="J8474" i="1"/>
  <c r="J8475" i="1"/>
  <c r="J8476" i="1"/>
  <c r="C1679" i="2" s="1"/>
  <c r="J8477" i="1"/>
  <c r="J8478" i="1"/>
  <c r="J8479" i="1"/>
  <c r="J8480" i="1"/>
  <c r="J8481" i="1"/>
  <c r="L8481" i="1" s="1"/>
  <c r="J8482" i="1"/>
  <c r="J8483" i="1"/>
  <c r="J8484" i="1"/>
  <c r="J8485" i="1"/>
  <c r="J8486" i="1"/>
  <c r="J8487" i="1"/>
  <c r="J8488" i="1"/>
  <c r="C653" i="2" s="1"/>
  <c r="J8489" i="1"/>
  <c r="C729" i="2" s="1"/>
  <c r="J8490" i="1"/>
  <c r="L8490" i="1" s="1"/>
  <c r="J8491" i="1"/>
  <c r="J8492" i="1"/>
  <c r="J8493" i="1"/>
  <c r="J8494" i="1"/>
  <c r="C4963" i="2" s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C3865" i="2" s="1"/>
  <c r="J8509" i="1"/>
  <c r="C7066" i="2" s="1"/>
  <c r="J8510" i="1"/>
  <c r="C8662" i="2" s="1"/>
  <c r="J8511" i="1"/>
  <c r="J8512" i="1"/>
  <c r="J8513" i="1"/>
  <c r="J8514" i="1"/>
  <c r="J8515" i="1"/>
  <c r="C4932" i="2" s="1"/>
  <c r="J8516" i="1"/>
  <c r="C3526" i="2" s="1"/>
  <c r="J8517" i="1"/>
  <c r="J8518" i="1"/>
  <c r="J8519" i="1"/>
  <c r="J8520" i="1"/>
  <c r="J8521" i="1"/>
  <c r="C3759" i="2" s="1"/>
  <c r="J8522" i="1"/>
  <c r="J8523" i="1"/>
  <c r="J8524" i="1"/>
  <c r="J8525" i="1"/>
  <c r="J8526" i="1"/>
  <c r="J8527" i="1"/>
  <c r="J8528" i="1"/>
  <c r="C3776" i="2" s="1"/>
  <c r="J8529" i="1"/>
  <c r="C7298" i="2" s="1"/>
  <c r="J8530" i="1"/>
  <c r="C6586" i="2" s="1"/>
  <c r="J8531" i="1"/>
  <c r="J8532" i="1"/>
  <c r="J8533" i="1"/>
  <c r="J8534" i="1"/>
  <c r="J8535" i="1"/>
  <c r="C589" i="2" s="1"/>
  <c r="J8536" i="1"/>
  <c r="C1375" i="2" s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C8895" i="2" s="1"/>
  <c r="J8549" i="1"/>
  <c r="C2845" i="2" s="1"/>
  <c r="J8550" i="1"/>
  <c r="C5726" i="2" s="1"/>
  <c r="J8551" i="1"/>
  <c r="J8552" i="1"/>
  <c r="J8553" i="1"/>
  <c r="C4673" i="2" s="1"/>
  <c r="J8554" i="1"/>
  <c r="C1851" i="2" s="1"/>
  <c r="J8555" i="1"/>
  <c r="J8556" i="1"/>
  <c r="C6791" i="2" s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C255" i="2" s="1"/>
  <c r="J8569" i="1"/>
  <c r="C374" i="2" s="1"/>
  <c r="J8570" i="1"/>
  <c r="C3464" i="2" s="1"/>
  <c r="J8571" i="1"/>
  <c r="J8572" i="1"/>
  <c r="J8573" i="1"/>
  <c r="J8574" i="1"/>
  <c r="J8575" i="1"/>
  <c r="C4021" i="2" s="1"/>
  <c r="J8576" i="1"/>
  <c r="L8576" i="1" s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C4855" i="2" s="1"/>
  <c r="J8589" i="1"/>
  <c r="J8590" i="1"/>
  <c r="C7262" i="2" s="1"/>
  <c r="J8591" i="1"/>
  <c r="J8592" i="1"/>
  <c r="J8593" i="1"/>
  <c r="J8594" i="1"/>
  <c r="C103" i="2" s="1"/>
  <c r="J8595" i="1"/>
  <c r="J8596" i="1"/>
  <c r="C8493" i="2" s="1"/>
  <c r="J8597" i="1"/>
  <c r="J8598" i="1"/>
  <c r="J8599" i="1"/>
  <c r="J8600" i="1"/>
  <c r="J8601" i="1"/>
  <c r="C3492" i="2" s="1"/>
  <c r="J8602" i="1"/>
  <c r="J8603" i="1"/>
  <c r="J8604" i="1"/>
  <c r="J8605" i="1"/>
  <c r="J8606" i="1"/>
  <c r="J8607" i="1"/>
  <c r="J8608" i="1"/>
  <c r="C8351" i="2" s="1"/>
  <c r="J8609" i="1"/>
  <c r="C1737" i="2" s="1"/>
  <c r="J8610" i="1"/>
  <c r="C1558" i="2" s="1"/>
  <c r="J8611" i="1"/>
  <c r="J8612" i="1"/>
  <c r="J8613" i="1"/>
  <c r="J8614" i="1"/>
  <c r="J8615" i="1"/>
  <c r="J8616" i="1"/>
  <c r="J8617" i="1"/>
  <c r="J8618" i="1"/>
  <c r="J8619" i="1"/>
  <c r="J8620" i="1"/>
  <c r="J8621" i="1"/>
  <c r="L8621" i="1" s="1"/>
  <c r="J8622" i="1"/>
  <c r="J8623" i="1"/>
  <c r="J8624" i="1"/>
  <c r="J8625" i="1"/>
  <c r="J8626" i="1"/>
  <c r="J8627" i="1"/>
  <c r="C1372" i="2" s="1"/>
  <c r="J8628" i="1"/>
  <c r="C3872" i="2" s="1"/>
  <c r="J8629" i="1"/>
  <c r="C6276" i="2" s="1"/>
  <c r="J8630" i="1"/>
  <c r="C2215" i="2" s="1"/>
  <c r="J8631" i="1"/>
  <c r="J8632" i="1"/>
  <c r="J8633" i="1"/>
  <c r="J8634" i="1"/>
  <c r="J8635" i="1"/>
  <c r="J8636" i="1"/>
  <c r="C6729" i="2" s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C5554" i="2" s="1"/>
  <c r="J8649" i="1"/>
  <c r="C9870" i="2" s="1"/>
  <c r="J8650" i="1"/>
  <c r="C5001" i="2" s="1"/>
  <c r="J8651" i="1"/>
  <c r="J8652" i="1"/>
  <c r="J8653" i="1"/>
  <c r="J8654" i="1"/>
  <c r="C3315" i="2" s="1"/>
  <c r="J8655" i="1"/>
  <c r="J8656" i="1"/>
  <c r="J8657" i="1"/>
  <c r="J8658" i="1"/>
  <c r="J8659" i="1"/>
  <c r="J8660" i="1"/>
  <c r="J8661" i="1"/>
  <c r="J8662" i="1"/>
  <c r="J8663" i="1"/>
  <c r="C7353" i="2" s="1"/>
  <c r="J8664" i="1"/>
  <c r="J8665" i="1"/>
  <c r="J8666" i="1"/>
  <c r="J8667" i="1"/>
  <c r="J8668" i="1"/>
  <c r="J8669" i="1"/>
  <c r="C6469" i="2" s="1"/>
  <c r="J8670" i="1"/>
  <c r="C3117" i="2" s="1"/>
  <c r="J8671" i="1"/>
  <c r="J8672" i="1"/>
  <c r="J8673" i="1"/>
  <c r="J8674" i="1"/>
  <c r="C5608" i="2" s="1"/>
  <c r="J8675" i="1"/>
  <c r="J8676" i="1"/>
  <c r="C8037" i="2" s="1"/>
  <c r="J8677" i="1"/>
  <c r="J8678" i="1"/>
  <c r="J8679" i="1"/>
  <c r="J8680" i="1"/>
  <c r="J8681" i="1"/>
  <c r="J8682" i="1"/>
  <c r="J8683" i="1"/>
  <c r="C2150" i="2" s="1"/>
  <c r="J8684" i="1"/>
  <c r="J8685" i="1"/>
  <c r="J8686" i="1"/>
  <c r="J8687" i="1"/>
  <c r="J8688" i="1"/>
  <c r="J8689" i="1"/>
  <c r="C5564" i="2" s="1"/>
  <c r="J8690" i="1"/>
  <c r="C6618" i="2" s="1"/>
  <c r="J8691" i="1"/>
  <c r="J8692" i="1"/>
  <c r="J8693" i="1"/>
  <c r="J8694" i="1"/>
  <c r="C5853" i="2" s="1"/>
  <c r="J8695" i="1"/>
  <c r="J8696" i="1"/>
  <c r="C1045" i="2" s="1"/>
  <c r="J8697" i="1"/>
  <c r="J8698" i="1"/>
  <c r="J8699" i="1"/>
  <c r="J8700" i="1"/>
  <c r="J8701" i="1"/>
  <c r="J8702" i="1"/>
  <c r="J8703" i="1"/>
  <c r="C7826" i="2" s="1"/>
  <c r="J8704" i="1"/>
  <c r="J8705" i="1"/>
  <c r="J8706" i="1"/>
  <c r="J8707" i="1"/>
  <c r="J8708" i="1"/>
  <c r="C8332" i="2" s="1"/>
  <c r="J8709" i="1"/>
  <c r="C3609" i="2" s="1"/>
  <c r="J8710" i="1"/>
  <c r="C5432" i="2" s="1"/>
  <c r="J8711" i="1"/>
  <c r="J8712" i="1"/>
  <c r="J8713" i="1"/>
  <c r="J8714" i="1"/>
  <c r="J8715" i="1"/>
  <c r="C1367" i="2" s="1"/>
  <c r="J8716" i="1"/>
  <c r="C316" i="2" s="1"/>
  <c r="J8717" i="1"/>
  <c r="J8718" i="1"/>
  <c r="J8719" i="1"/>
  <c r="J8720" i="1"/>
  <c r="J8721" i="1"/>
  <c r="J8722" i="1"/>
  <c r="J8723" i="1"/>
  <c r="C1332" i="2" s="1"/>
  <c r="J8724" i="1"/>
  <c r="J8725" i="1"/>
  <c r="J8726" i="1"/>
  <c r="J8727" i="1"/>
  <c r="J8728" i="1"/>
  <c r="C9930" i="2" s="1"/>
  <c r="J8729" i="1"/>
  <c r="C4008" i="2" s="1"/>
  <c r="J8730" i="1"/>
  <c r="C6334" i="2" s="1"/>
  <c r="J8731" i="1"/>
  <c r="J8732" i="1"/>
  <c r="J8733" i="1"/>
  <c r="J8734" i="1"/>
  <c r="L8734" i="1" s="1"/>
  <c r="J8735" i="1"/>
  <c r="J8736" i="1"/>
  <c r="C8444" i="2" s="1"/>
  <c r="J8737" i="1"/>
  <c r="J8738" i="1"/>
  <c r="J8739" i="1"/>
  <c r="J8740" i="1"/>
  <c r="J8741" i="1"/>
  <c r="C4323" i="2" s="1"/>
  <c r="J8742" i="1"/>
  <c r="J8743" i="1"/>
  <c r="J8744" i="1"/>
  <c r="J8745" i="1"/>
  <c r="J8746" i="1"/>
  <c r="J8747" i="1"/>
  <c r="J8748" i="1"/>
  <c r="C9150" i="2" s="1"/>
  <c r="J8749" i="1"/>
  <c r="C4429" i="2" s="1"/>
  <c r="J8750" i="1"/>
  <c r="C8888" i="2" s="1"/>
  <c r="J8751" i="1"/>
  <c r="J8752" i="1"/>
  <c r="J8753" i="1"/>
  <c r="J8754" i="1"/>
  <c r="C9376" i="2" s="1"/>
  <c r="J8755" i="1"/>
  <c r="J8756" i="1"/>
  <c r="C5114" i="2" s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C3604" i="2" s="1"/>
  <c r="J8769" i="1"/>
  <c r="C4975" i="2" s="1"/>
  <c r="J8770" i="1"/>
  <c r="C901" i="2" s="1"/>
  <c r="J8771" i="1"/>
  <c r="J8772" i="1"/>
  <c r="J8773" i="1"/>
  <c r="J8774" i="1"/>
  <c r="L8774" i="1" s="1"/>
  <c r="J8775" i="1"/>
  <c r="J8776" i="1"/>
  <c r="J8777" i="1"/>
  <c r="J8778" i="1"/>
  <c r="J8779" i="1"/>
  <c r="J8780" i="1"/>
  <c r="C1647" i="2" s="1"/>
  <c r="J8781" i="1"/>
  <c r="J8782" i="1"/>
  <c r="J8783" i="1"/>
  <c r="J8784" i="1"/>
  <c r="J8785" i="1"/>
  <c r="J8786" i="1"/>
  <c r="J8787" i="1"/>
  <c r="J8788" i="1"/>
  <c r="C8210" i="2" s="1"/>
  <c r="J8789" i="1"/>
  <c r="C1569" i="2" s="1"/>
  <c r="J8790" i="1"/>
  <c r="C1148" i="2" s="1"/>
  <c r="J8791" i="1"/>
  <c r="J8792" i="1"/>
  <c r="J8793" i="1"/>
  <c r="J8794" i="1"/>
  <c r="J8795" i="1"/>
  <c r="J8796" i="1"/>
  <c r="C9610" i="2" s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C3704" i="2" s="1"/>
  <c r="J8809" i="1"/>
  <c r="C5604" i="2" s="1"/>
  <c r="J8810" i="1"/>
  <c r="C506" i="2" s="1"/>
  <c r="J8811" i="1"/>
  <c r="J8812" i="1"/>
  <c r="C954" i="2" s="1"/>
  <c r="J8813" i="1"/>
  <c r="J8814" i="1"/>
  <c r="J8815" i="1"/>
  <c r="J8816" i="1"/>
  <c r="J8817" i="1"/>
  <c r="J8818" i="1"/>
  <c r="J8819" i="1"/>
  <c r="J8820" i="1"/>
  <c r="J8821" i="1"/>
  <c r="J8822" i="1"/>
  <c r="C5879" i="2" s="1"/>
  <c r="J8823" i="1"/>
  <c r="J8824" i="1"/>
  <c r="J8825" i="1"/>
  <c r="J8826" i="1"/>
  <c r="J8827" i="1"/>
  <c r="J8828" i="1"/>
  <c r="C116" i="2" s="1"/>
  <c r="J8829" i="1"/>
  <c r="C289" i="2" s="1"/>
  <c r="J8830" i="1"/>
  <c r="C8096" i="2" s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C2501" i="2" s="1"/>
  <c r="J8843" i="1"/>
  <c r="C6009" i="2" s="1"/>
  <c r="J8844" i="1"/>
  <c r="J8845" i="1"/>
  <c r="J8846" i="1"/>
  <c r="J8847" i="1"/>
  <c r="J8848" i="1"/>
  <c r="C6713" i="2" s="1"/>
  <c r="J8849" i="1"/>
  <c r="C8882" i="2" s="1"/>
  <c r="J8850" i="1"/>
  <c r="C4617" i="2" s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C4720" i="2" s="1"/>
  <c r="J8864" i="1"/>
  <c r="J8865" i="1"/>
  <c r="J8866" i="1"/>
  <c r="J8867" i="1"/>
  <c r="J8868" i="1"/>
  <c r="C7609" i="2" s="1"/>
  <c r="J8869" i="1"/>
  <c r="C2249" i="2" s="1"/>
  <c r="J8870" i="1"/>
  <c r="C485" i="2" s="1"/>
  <c r="J8871" i="1"/>
  <c r="J8872" i="1"/>
  <c r="J8873" i="1"/>
  <c r="J8874" i="1"/>
  <c r="J8875" i="1"/>
  <c r="C5324" i="2" s="1"/>
  <c r="J8876" i="1"/>
  <c r="C1180" i="2" s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C6465" i="2" s="1"/>
  <c r="J8889" i="1"/>
  <c r="C42" i="2" s="1"/>
  <c r="J8890" i="1"/>
  <c r="C6123" i="2" s="1"/>
  <c r="J8891" i="1"/>
  <c r="J8892" i="1"/>
  <c r="J8893" i="1"/>
  <c r="J8894" i="1"/>
  <c r="J8895" i="1"/>
  <c r="J8896" i="1"/>
  <c r="C4800" i="2" s="1"/>
  <c r="J8897" i="1"/>
  <c r="J8898" i="1"/>
  <c r="J8899" i="1"/>
  <c r="J8900" i="1"/>
  <c r="J8901" i="1"/>
  <c r="J8902" i="1"/>
  <c r="C2307" i="2" s="1"/>
  <c r="J8903" i="1"/>
  <c r="J8904" i="1"/>
  <c r="J8905" i="1"/>
  <c r="J8906" i="1"/>
  <c r="J8907" i="1"/>
  <c r="J8908" i="1"/>
  <c r="C9108" i="2" s="1"/>
  <c r="J8909" i="1"/>
  <c r="C730" i="2" s="1"/>
  <c r="J8910" i="1"/>
  <c r="C63" i="2" s="1"/>
  <c r="J8911" i="1"/>
  <c r="J8912" i="1"/>
  <c r="J8913" i="1"/>
  <c r="J8914" i="1"/>
  <c r="C1165" i="2" s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C2280" i="2" s="1"/>
  <c r="J8929" i="1"/>
  <c r="C6486" i="2" s="1"/>
  <c r="J8930" i="1"/>
  <c r="C6772" i="2" s="1"/>
  <c r="J8931" i="1"/>
  <c r="J8932" i="1"/>
  <c r="J8933" i="1"/>
  <c r="J8934" i="1"/>
  <c r="C2092" i="2" s="1"/>
  <c r="J8935" i="1"/>
  <c r="J8936" i="1"/>
  <c r="C1581" i="2" s="1"/>
  <c r="J8937" i="1"/>
  <c r="J8938" i="1"/>
  <c r="J8939" i="1"/>
  <c r="J8940" i="1"/>
  <c r="J8941" i="1"/>
  <c r="J8942" i="1"/>
  <c r="J8943" i="1"/>
  <c r="L8943" i="1" s="1"/>
  <c r="J8944" i="1"/>
  <c r="J8945" i="1"/>
  <c r="J8946" i="1"/>
  <c r="J8947" i="1"/>
  <c r="J8948" i="1"/>
  <c r="C9792" i="2" s="1"/>
  <c r="J8949" i="1"/>
  <c r="C8193" i="2" s="1"/>
  <c r="J8950" i="1"/>
  <c r="C8118" i="2" s="1"/>
  <c r="J8951" i="1"/>
  <c r="J8952" i="1"/>
  <c r="J8953" i="1"/>
  <c r="J8954" i="1"/>
  <c r="J8955" i="1"/>
  <c r="J8956" i="1"/>
  <c r="J8957" i="1"/>
  <c r="J8958" i="1"/>
  <c r="J8959" i="1"/>
  <c r="J8960" i="1"/>
  <c r="J8961" i="1"/>
  <c r="C3163" i="2" s="1"/>
  <c r="J8962" i="1"/>
  <c r="J8963" i="1"/>
  <c r="J8964" i="1"/>
  <c r="J8965" i="1"/>
  <c r="J8966" i="1"/>
  <c r="J8967" i="1"/>
  <c r="J8968" i="1"/>
  <c r="C1650" i="2" s="1"/>
  <c r="J8969" i="1"/>
  <c r="C6978" i="2" s="1"/>
  <c r="J8970" i="1"/>
  <c r="C4680" i="2" s="1"/>
  <c r="J8971" i="1"/>
  <c r="J8972" i="1"/>
  <c r="J8973" i="1"/>
  <c r="J8974" i="1"/>
  <c r="C1883" i="2" s="1"/>
  <c r="J8975" i="1"/>
  <c r="C2761" i="2" s="1"/>
  <c r="J8976" i="1"/>
  <c r="C7825" i="2" s="1"/>
  <c r="J8977" i="1"/>
  <c r="J8978" i="1"/>
  <c r="J8979" i="1"/>
  <c r="J8980" i="1"/>
  <c r="J8981" i="1"/>
  <c r="C6028" i="2" s="1"/>
  <c r="J8982" i="1"/>
  <c r="J8983" i="1"/>
  <c r="J8984" i="1"/>
  <c r="J8985" i="1"/>
  <c r="J8986" i="1"/>
  <c r="J8987" i="1"/>
  <c r="J8988" i="1"/>
  <c r="C7995" i="2" s="1"/>
  <c r="J8989" i="1"/>
  <c r="C4919" i="2" s="1"/>
  <c r="J8990" i="1"/>
  <c r="C8192" i="2" s="1"/>
  <c r="J8991" i="1"/>
  <c r="J8992" i="1"/>
  <c r="J8993" i="1"/>
  <c r="J8994" i="1"/>
  <c r="J8995" i="1"/>
  <c r="J8996" i="1"/>
  <c r="C2138" i="2" s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C8674" i="2" s="1"/>
  <c r="J9009" i="1"/>
  <c r="C4104" i="2" s="1"/>
  <c r="J9010" i="1"/>
  <c r="C1542" i="2" s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C1722" i="2" s="1"/>
  <c r="J9023" i="1"/>
  <c r="C9398" i="2" s="1"/>
  <c r="J9024" i="1"/>
  <c r="J9025" i="1"/>
  <c r="J9026" i="1"/>
  <c r="J9027" i="1"/>
  <c r="C1268" i="2" s="1"/>
  <c r="J9028" i="1"/>
  <c r="C1303" i="2" s="1"/>
  <c r="J9029" i="1"/>
  <c r="C3014" i="2" s="1"/>
  <c r="J9030" i="1"/>
  <c r="C6499" i="2" s="1"/>
  <c r="J9031" i="1"/>
  <c r="J9032" i="1"/>
  <c r="J9033" i="1"/>
  <c r="J9034" i="1"/>
  <c r="J9035" i="1"/>
  <c r="C5083" i="2" s="1"/>
  <c r="J9036" i="1"/>
  <c r="J9037" i="1"/>
  <c r="J9038" i="1"/>
  <c r="J9039" i="1"/>
  <c r="J9040" i="1"/>
  <c r="J9041" i="1"/>
  <c r="C4350" i="2" s="1"/>
  <c r="J9042" i="1"/>
  <c r="J9043" i="1"/>
  <c r="C5791" i="2" s="1"/>
  <c r="J9044" i="1"/>
  <c r="J9045" i="1"/>
  <c r="J9046" i="1"/>
  <c r="J9047" i="1"/>
  <c r="J9048" i="1"/>
  <c r="C3337" i="2" s="1"/>
  <c r="J9049" i="1"/>
  <c r="C3292" i="2" s="1"/>
  <c r="J9050" i="1"/>
  <c r="C4282" i="2" s="1"/>
  <c r="J9051" i="1"/>
  <c r="J9052" i="1"/>
  <c r="J9053" i="1"/>
  <c r="J9054" i="1"/>
  <c r="C2551" i="2" s="1"/>
  <c r="J9055" i="1"/>
  <c r="J9056" i="1"/>
  <c r="J9057" i="1"/>
  <c r="J9058" i="1"/>
  <c r="L9058" i="1" s="1"/>
  <c r="J9059" i="1"/>
  <c r="J9060" i="1"/>
  <c r="J9061" i="1"/>
  <c r="J9062" i="1"/>
  <c r="J9063" i="1"/>
  <c r="C1863" i="2" s="1"/>
  <c r="J9064" i="1"/>
  <c r="J9065" i="1"/>
  <c r="J9066" i="1"/>
  <c r="J9067" i="1"/>
  <c r="J9068" i="1"/>
  <c r="C5166" i="2" s="1"/>
  <c r="J9069" i="1"/>
  <c r="J9070" i="1"/>
  <c r="C9203" i="2" s="1"/>
  <c r="J9071" i="1"/>
  <c r="J9072" i="1"/>
  <c r="J9073" i="1"/>
  <c r="J9074" i="1"/>
  <c r="J9075" i="1"/>
  <c r="J9076" i="1"/>
  <c r="C1264" i="2" s="1"/>
  <c r="J9077" i="1"/>
  <c r="J9078" i="1"/>
  <c r="J9079" i="1"/>
  <c r="J9080" i="1"/>
  <c r="C1708" i="2" s="1"/>
  <c r="J9081" i="1"/>
  <c r="J9082" i="1"/>
  <c r="J9083" i="1"/>
  <c r="C6894" i="2" s="1"/>
  <c r="J9084" i="1"/>
  <c r="J9085" i="1"/>
  <c r="C563" i="2" s="1"/>
  <c r="J9086" i="1"/>
  <c r="J9087" i="1"/>
  <c r="J9088" i="1"/>
  <c r="C4363" i="2" s="1"/>
  <c r="J9089" i="1"/>
  <c r="C2820" i="2" s="1"/>
  <c r="J9090" i="1"/>
  <c r="C4244" i="2" s="1"/>
  <c r="J9091" i="1"/>
  <c r="J9092" i="1"/>
  <c r="J9093" i="1"/>
  <c r="J9094" i="1"/>
  <c r="C6572" i="2" s="1"/>
  <c r="J9095" i="1"/>
  <c r="J9096" i="1"/>
  <c r="C4238" i="2" s="1"/>
  <c r="J9097" i="1"/>
  <c r="J9098" i="1"/>
  <c r="J9099" i="1"/>
  <c r="J9100" i="1"/>
  <c r="J9101" i="1"/>
  <c r="J9102" i="1"/>
  <c r="C193" i="2" s="1"/>
  <c r="J9103" i="1"/>
  <c r="J9104" i="1"/>
  <c r="J9105" i="1"/>
  <c r="J9106" i="1"/>
  <c r="J9107" i="1"/>
  <c r="J9108" i="1"/>
  <c r="C4124" i="2" s="1"/>
  <c r="J9109" i="1"/>
  <c r="C5055" i="2" s="1"/>
  <c r="J9110" i="1"/>
  <c r="C9537" i="2" s="1"/>
  <c r="J9111" i="1"/>
  <c r="J9112" i="1"/>
  <c r="J9113" i="1"/>
  <c r="J9114" i="1"/>
  <c r="C4930" i="2" s="1"/>
  <c r="J9115" i="1"/>
  <c r="J9116" i="1"/>
  <c r="C7553" i="2" s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C4147" i="2" s="1"/>
  <c r="J9129" i="1"/>
  <c r="C9205" i="2" s="1"/>
  <c r="J9130" i="1"/>
  <c r="C611" i="2" s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C1445" i="2" s="1"/>
  <c r="J9149" i="1"/>
  <c r="C5747" i="2" s="1"/>
  <c r="J9150" i="1"/>
  <c r="C3520" i="2" s="1"/>
  <c r="J9151" i="1"/>
  <c r="J9152" i="1"/>
  <c r="J9153" i="1"/>
  <c r="J9154" i="1"/>
  <c r="J9155" i="1"/>
  <c r="C2238" i="2" s="1"/>
  <c r="J9156" i="1"/>
  <c r="C1183" i="2" s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C9833" i="2" s="1"/>
  <c r="J9169" i="1"/>
  <c r="C5516" i="2" s="1"/>
  <c r="J9170" i="1"/>
  <c r="C1187" i="2" s="1"/>
  <c r="J9171" i="1"/>
  <c r="J9172" i="1"/>
  <c r="J9173" i="1"/>
  <c r="J9174" i="1"/>
  <c r="J9175" i="1"/>
  <c r="C3823" i="2" s="1"/>
  <c r="J9176" i="1"/>
  <c r="C5511" i="2" s="1"/>
  <c r="J9177" i="1"/>
  <c r="J9178" i="1"/>
  <c r="J9179" i="1"/>
  <c r="J9180" i="1"/>
  <c r="J9181" i="1"/>
  <c r="L9181" i="1" s="1"/>
  <c r="J9182" i="1"/>
  <c r="J9183" i="1"/>
  <c r="J9184" i="1"/>
  <c r="J9185" i="1"/>
  <c r="J9186" i="1"/>
  <c r="J9187" i="1"/>
  <c r="J9188" i="1"/>
  <c r="C1310" i="2" s="1"/>
  <c r="J9189" i="1"/>
  <c r="C5528" i="2" s="1"/>
  <c r="J9190" i="1"/>
  <c r="C8048" i="2" s="1"/>
  <c r="J9191" i="1"/>
  <c r="J9192" i="1"/>
  <c r="J9193" i="1"/>
  <c r="J9194" i="1"/>
  <c r="C4014" i="2" s="1"/>
  <c r="J9195" i="1"/>
  <c r="C2703" i="2" s="1"/>
  <c r="J9196" i="1"/>
  <c r="C1770" i="2" s="1"/>
  <c r="J9197" i="1"/>
  <c r="J9198" i="1"/>
  <c r="J9199" i="1"/>
  <c r="J9200" i="1"/>
  <c r="J9201" i="1"/>
  <c r="J9202" i="1"/>
  <c r="C2395" i="2" s="1"/>
  <c r="J9203" i="1"/>
  <c r="C5642" i="2" s="1"/>
  <c r="J9204" i="1"/>
  <c r="J9205" i="1"/>
  <c r="J9206" i="1"/>
  <c r="J9207" i="1"/>
  <c r="J9208" i="1"/>
  <c r="C7340" i="2" s="1"/>
  <c r="J9209" i="1"/>
  <c r="C6968" i="2" s="1"/>
  <c r="J9210" i="1"/>
  <c r="C959" i="2" s="1"/>
  <c r="J9211" i="1"/>
  <c r="J9212" i="1"/>
  <c r="J9213" i="1"/>
  <c r="J9214" i="1"/>
  <c r="L9214" i="1" s="1"/>
  <c r="J9215" i="1"/>
  <c r="J9216" i="1"/>
  <c r="J9217" i="1"/>
  <c r="J9218" i="1"/>
  <c r="J9219" i="1"/>
  <c r="J9220" i="1"/>
  <c r="C3037" i="2" s="1"/>
  <c r="J9221" i="1"/>
  <c r="J9222" i="1"/>
  <c r="J9223" i="1"/>
  <c r="C925" i="2" s="1"/>
  <c r="J9224" i="1"/>
  <c r="J9225" i="1"/>
  <c r="J9226" i="1"/>
  <c r="J9227" i="1"/>
  <c r="C3253" i="2" s="1"/>
  <c r="J9228" i="1"/>
  <c r="C7065" i="2" s="1"/>
  <c r="J9229" i="1"/>
  <c r="C9779" i="2" s="1"/>
  <c r="J9230" i="1"/>
  <c r="C5271" i="2" s="1"/>
  <c r="J9231" i="1"/>
  <c r="J9232" i="1"/>
  <c r="J9233" i="1"/>
  <c r="J9234" i="1"/>
  <c r="J9235" i="1"/>
  <c r="J9236" i="1"/>
  <c r="C8810" i="2" s="1"/>
  <c r="J9237" i="1"/>
  <c r="J9238" i="1"/>
  <c r="J9239" i="1"/>
  <c r="J9240" i="1"/>
  <c r="J9241" i="1"/>
  <c r="J9242" i="1"/>
  <c r="J9243" i="1"/>
  <c r="C3751" i="2" s="1"/>
  <c r="J9244" i="1"/>
  <c r="J9245" i="1"/>
  <c r="J9246" i="1"/>
  <c r="J9247" i="1"/>
  <c r="C2994" i="2" s="1"/>
  <c r="J9248" i="1"/>
  <c r="J9249" i="1"/>
  <c r="C547" i="2" s="1"/>
  <c r="J9250" i="1"/>
  <c r="C4543" i="2" s="1"/>
  <c r="J9251" i="1"/>
  <c r="J9252" i="1"/>
  <c r="J9253" i="1"/>
  <c r="J9254" i="1"/>
  <c r="L9254" i="1" s="1"/>
  <c r="J9255" i="1"/>
  <c r="J9256" i="1"/>
  <c r="C3431" i="2" s="1"/>
  <c r="J9257" i="1"/>
  <c r="J9258" i="1"/>
  <c r="J9259" i="1"/>
  <c r="J9260" i="1"/>
  <c r="J9261" i="1"/>
  <c r="J9262" i="1"/>
  <c r="J9263" i="1"/>
  <c r="C3591" i="2" s="1"/>
  <c r="J9264" i="1"/>
  <c r="J9265" i="1"/>
  <c r="J9266" i="1"/>
  <c r="J9267" i="1"/>
  <c r="L9267" i="1" s="1"/>
  <c r="J9268" i="1"/>
  <c r="C143" i="2" s="1"/>
  <c r="J9269" i="1"/>
  <c r="C4667" i="2" s="1"/>
  <c r="J9270" i="1"/>
  <c r="C2685" i="2" s="1"/>
  <c r="J9271" i="1"/>
  <c r="J9272" i="1"/>
  <c r="J9273" i="1"/>
  <c r="L9273" i="1" s="1"/>
  <c r="J9274" i="1"/>
  <c r="C9874" i="2" s="1"/>
  <c r="J9275" i="1"/>
  <c r="J9276" i="1"/>
  <c r="J9277" i="1"/>
  <c r="J9278" i="1"/>
  <c r="J9279" i="1"/>
  <c r="J9280" i="1"/>
  <c r="J9281" i="1"/>
  <c r="J9282" i="1"/>
  <c r="J9283" i="1"/>
  <c r="C2094" i="2" s="1"/>
  <c r="J9284" i="1"/>
  <c r="J9285" i="1"/>
  <c r="J9286" i="1"/>
  <c r="J9287" i="1"/>
  <c r="J9288" i="1"/>
  <c r="C7520" i="2" s="1"/>
  <c r="J9289" i="1"/>
  <c r="C7967" i="2" s="1"/>
  <c r="J9290" i="1"/>
  <c r="C1408" i="2" s="1"/>
  <c r="J9291" i="1"/>
  <c r="J9292" i="1"/>
  <c r="C131" i="2" s="1"/>
  <c r="J9293" i="1"/>
  <c r="J9294" i="1"/>
  <c r="C4844" i="2" s="1"/>
  <c r="J9295" i="1"/>
  <c r="C1103" i="2" s="1"/>
  <c r="J9296" i="1"/>
  <c r="C3494" i="2" s="1"/>
  <c r="J9297" i="1"/>
  <c r="J9298" i="1"/>
  <c r="J9299" i="1"/>
  <c r="J9300" i="1"/>
  <c r="J9301" i="1"/>
  <c r="J9302" i="1"/>
  <c r="J9303" i="1"/>
  <c r="C5620" i="2" s="1"/>
  <c r="J9304" i="1"/>
  <c r="J9305" i="1"/>
  <c r="J9306" i="1"/>
  <c r="J9307" i="1"/>
  <c r="J9308" i="1"/>
  <c r="C2872" i="2" s="1"/>
  <c r="J9309" i="1"/>
  <c r="C2116" i="2" s="1"/>
  <c r="J9310" i="1"/>
  <c r="C664" i="2" s="1"/>
  <c r="J9311" i="1"/>
  <c r="J9312" i="1"/>
  <c r="J9313" i="1"/>
  <c r="J9314" i="1"/>
  <c r="J9315" i="1"/>
  <c r="J9316" i="1"/>
  <c r="C9886" i="2" s="1"/>
  <c r="J9317" i="1"/>
  <c r="J9318" i="1"/>
  <c r="J9319" i="1"/>
  <c r="J9320" i="1"/>
  <c r="J9321" i="1"/>
  <c r="J9322" i="1"/>
  <c r="J9323" i="1"/>
  <c r="C3041" i="2" s="1"/>
  <c r="J9324" i="1"/>
  <c r="J9325" i="1"/>
  <c r="C1433" i="2" s="1"/>
  <c r="J9326" i="1"/>
  <c r="J9327" i="1"/>
  <c r="C4457" i="2" s="1"/>
  <c r="J9328" i="1"/>
  <c r="C6715" i="2" s="1"/>
  <c r="J9329" i="1"/>
  <c r="C7364" i="2" s="1"/>
  <c r="J9330" i="1"/>
  <c r="C7853" i="2" s="1"/>
  <c r="J9331" i="1"/>
  <c r="J9332" i="1"/>
  <c r="J9333" i="1"/>
  <c r="J9334" i="1"/>
  <c r="C7703" i="2" s="1"/>
  <c r="J9335" i="1"/>
  <c r="J9336" i="1"/>
  <c r="L9336" i="1" s="1"/>
  <c r="J9337" i="1"/>
  <c r="J9338" i="1"/>
  <c r="J9339" i="1"/>
  <c r="J9340" i="1"/>
  <c r="J9341" i="1"/>
  <c r="J9342" i="1"/>
  <c r="J9343" i="1"/>
  <c r="C9169" i="2" s="1"/>
  <c r="J9344" i="1"/>
  <c r="J9345" i="1"/>
  <c r="J9346" i="1"/>
  <c r="J9347" i="1"/>
  <c r="J9348" i="1"/>
  <c r="C2255" i="2" s="1"/>
  <c r="J9349" i="1"/>
  <c r="C4863" i="2" s="1"/>
  <c r="J9350" i="1"/>
  <c r="J9351" i="1"/>
  <c r="J9352" i="1"/>
  <c r="J9353" i="1"/>
  <c r="J9354" i="1"/>
  <c r="C390" i="2" s="1"/>
  <c r="J9355" i="1"/>
  <c r="J9356" i="1"/>
  <c r="C4254" i="2" s="1"/>
  <c r="J9357" i="1"/>
  <c r="J9358" i="1"/>
  <c r="J9359" i="1"/>
  <c r="J9360" i="1"/>
  <c r="J9361" i="1"/>
  <c r="J9362" i="1"/>
  <c r="J9363" i="1"/>
  <c r="C1213" i="2" s="1"/>
  <c r="J9364" i="1"/>
  <c r="J9365" i="1"/>
  <c r="J9366" i="1"/>
  <c r="J9367" i="1"/>
  <c r="J9368" i="1"/>
  <c r="C3179" i="2" s="1"/>
  <c r="J9369" i="1"/>
  <c r="C59" i="2" s="1"/>
  <c r="J9370" i="1"/>
  <c r="C1481" i="2" s="1"/>
  <c r="J9371" i="1"/>
  <c r="J9372" i="1"/>
  <c r="J9373" i="1"/>
  <c r="J9374" i="1"/>
  <c r="C3386" i="2" s="1"/>
  <c r="J9375" i="1"/>
  <c r="J9376" i="1"/>
  <c r="C7489" i="2" s="1"/>
  <c r="J9377" i="1"/>
  <c r="J9378" i="1"/>
  <c r="J9379" i="1"/>
  <c r="J9380" i="1"/>
  <c r="J9381" i="1"/>
  <c r="J9382" i="1"/>
  <c r="J9383" i="1"/>
  <c r="C1952" i="2" s="1"/>
  <c r="J9384" i="1"/>
  <c r="J9385" i="1"/>
  <c r="J9386" i="1"/>
  <c r="J9387" i="1"/>
  <c r="C1376" i="2" s="1"/>
  <c r="J9388" i="1"/>
  <c r="C4526" i="2" s="1"/>
  <c r="J9389" i="1"/>
  <c r="C5745" i="2" s="1"/>
  <c r="J9390" i="1"/>
  <c r="C425" i="2" s="1"/>
  <c r="J9391" i="1"/>
  <c r="J9392" i="1"/>
  <c r="J9393" i="1"/>
  <c r="J9394" i="1"/>
  <c r="J9395" i="1"/>
  <c r="J9396" i="1"/>
  <c r="C695" i="2" s="1"/>
  <c r="J9397" i="1"/>
  <c r="J9398" i="1"/>
  <c r="J9399" i="1"/>
  <c r="J9400" i="1"/>
  <c r="J9401" i="1"/>
  <c r="J9402" i="1"/>
  <c r="L9402" i="1" s="1"/>
  <c r="J9403" i="1"/>
  <c r="J9404" i="1"/>
  <c r="J9405" i="1"/>
  <c r="J9406" i="1"/>
  <c r="J9407" i="1"/>
  <c r="J9408" i="1"/>
  <c r="C5235" i="2" s="1"/>
  <c r="J9409" i="1"/>
  <c r="J9410" i="1"/>
  <c r="C4162" i="2" s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C5094" i="2" s="1"/>
  <c r="J9429" i="1"/>
  <c r="C8309" i="2" s="1"/>
  <c r="J9430" i="1"/>
  <c r="C4119" i="2" s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C5442" i="2" s="1"/>
  <c r="J9444" i="1"/>
  <c r="J9445" i="1"/>
  <c r="J9446" i="1"/>
  <c r="J9447" i="1"/>
  <c r="J9448" i="1"/>
  <c r="J9449" i="1"/>
  <c r="C1040" i="2" s="1"/>
  <c r="J9450" i="1"/>
  <c r="C3829" i="2" s="1"/>
  <c r="J9451" i="1"/>
  <c r="J9452" i="1"/>
  <c r="J9453" i="1"/>
  <c r="L9453" i="1" s="1"/>
  <c r="J9454" i="1"/>
  <c r="C922" i="2" s="1"/>
  <c r="J9455" i="1"/>
  <c r="C2707" i="2" s="1"/>
  <c r="J9456" i="1"/>
  <c r="C676" i="2" s="1"/>
  <c r="J9457" i="1"/>
  <c r="J9458" i="1"/>
  <c r="J9459" i="1"/>
  <c r="J9460" i="1"/>
  <c r="J9461" i="1"/>
  <c r="J9462" i="1"/>
  <c r="J9463" i="1"/>
  <c r="C126" i="2" s="1"/>
  <c r="J9464" i="1"/>
  <c r="J9465" i="1"/>
  <c r="J9466" i="1"/>
  <c r="J9467" i="1"/>
  <c r="J9468" i="1"/>
  <c r="J9469" i="1"/>
  <c r="C3145" i="2" s="1"/>
  <c r="J9470" i="1"/>
  <c r="C3973" i="2" s="1"/>
  <c r="J9471" i="1"/>
  <c r="J9472" i="1"/>
  <c r="J9473" i="1"/>
  <c r="J9474" i="1"/>
  <c r="C404" i="2" s="1"/>
  <c r="J9475" i="1"/>
  <c r="J9476" i="1"/>
  <c r="J9477" i="1"/>
  <c r="J9478" i="1"/>
  <c r="J9479" i="1"/>
  <c r="J9480" i="1"/>
  <c r="J9481" i="1"/>
  <c r="J9482" i="1"/>
  <c r="J9483" i="1"/>
  <c r="C5701" i="2" s="1"/>
  <c r="J9484" i="1"/>
  <c r="J9485" i="1"/>
  <c r="J9486" i="1"/>
  <c r="J9487" i="1"/>
  <c r="J9488" i="1"/>
  <c r="C2299" i="2" s="1"/>
  <c r="J9489" i="1"/>
  <c r="C4899" i="2" s="1"/>
  <c r="J9490" i="1"/>
  <c r="C1177" i="2" s="1"/>
  <c r="J9491" i="1"/>
  <c r="J9492" i="1"/>
  <c r="J9493" i="1"/>
  <c r="J9494" i="1"/>
  <c r="C5517" i="2" s="1"/>
  <c r="J9495" i="1"/>
  <c r="C4075" i="2" s="1"/>
  <c r="J9496" i="1"/>
  <c r="C8181" i="2" s="1"/>
  <c r="J9497" i="1"/>
  <c r="J9498" i="1"/>
  <c r="J9499" i="1"/>
  <c r="J9500" i="1"/>
  <c r="J9501" i="1"/>
  <c r="L9501" i="1" s="1"/>
  <c r="J9502" i="1"/>
  <c r="J9503" i="1"/>
  <c r="L9503" i="1" s="1"/>
  <c r="J9504" i="1"/>
  <c r="J9505" i="1"/>
  <c r="J9506" i="1"/>
  <c r="J9507" i="1"/>
  <c r="J9508" i="1"/>
  <c r="C5362" i="2" s="1"/>
  <c r="J9509" i="1"/>
  <c r="C8318" i="2" s="1"/>
  <c r="J9510" i="1"/>
  <c r="C2965" i="2" s="1"/>
  <c r="J9511" i="1"/>
  <c r="J9512" i="1"/>
  <c r="J9513" i="1"/>
  <c r="L9513" i="1" s="1"/>
  <c r="J9514" i="1"/>
  <c r="C5050" i="2" s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C5208" i="2" s="1"/>
  <c r="J9529" i="1"/>
  <c r="C214" i="2" s="1"/>
  <c r="J9530" i="1"/>
  <c r="J9531" i="1"/>
  <c r="J9532" i="1"/>
  <c r="J9533" i="1"/>
  <c r="J9534" i="1"/>
  <c r="J9535" i="1"/>
  <c r="J9536" i="1"/>
  <c r="C7125" i="2" s="1"/>
  <c r="J9537" i="1"/>
  <c r="J9538" i="1"/>
  <c r="J9539" i="1"/>
  <c r="J9540" i="1"/>
  <c r="J9541" i="1"/>
  <c r="J9542" i="1"/>
  <c r="J9543" i="1"/>
  <c r="C7129" i="2" s="1"/>
  <c r="J9544" i="1"/>
  <c r="J9545" i="1"/>
  <c r="J9546" i="1"/>
  <c r="J9547" i="1"/>
  <c r="J9548" i="1"/>
  <c r="J9549" i="1"/>
  <c r="C4196" i="2" s="1"/>
  <c r="J9550" i="1"/>
  <c r="C1656" i="2" s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C1774" i="2" s="1"/>
  <c r="J9564" i="1"/>
  <c r="J9565" i="1"/>
  <c r="J9566" i="1"/>
  <c r="J9567" i="1"/>
  <c r="J9568" i="1"/>
  <c r="C4870" i="2" s="1"/>
  <c r="J9569" i="1"/>
  <c r="C3016" i="2" s="1"/>
  <c r="J9570" i="1"/>
  <c r="C8554" i="2" s="1"/>
  <c r="J9571" i="1"/>
  <c r="J9572" i="1"/>
  <c r="J9573" i="1"/>
  <c r="L9573" i="1" s="1"/>
  <c r="J9574" i="1"/>
  <c r="C5227" i="2" s="1"/>
  <c r="J9575" i="1"/>
  <c r="J9576" i="1"/>
  <c r="C8040" i="2" s="1"/>
  <c r="J9577" i="1"/>
  <c r="J9578" i="1"/>
  <c r="J9579" i="1"/>
  <c r="J9580" i="1"/>
  <c r="J9581" i="1"/>
  <c r="J9582" i="1"/>
  <c r="J9583" i="1"/>
  <c r="C3969" i="2" s="1"/>
  <c r="J9584" i="1"/>
  <c r="J9585" i="1"/>
  <c r="J9586" i="1"/>
  <c r="J9587" i="1"/>
  <c r="J9588" i="1"/>
  <c r="C4804" i="2" s="1"/>
  <c r="J9589" i="1"/>
  <c r="C6830" i="2" s="1"/>
  <c r="J9590" i="1"/>
  <c r="C9953" i="2" s="1"/>
  <c r="J9591" i="1"/>
  <c r="J9592" i="1"/>
  <c r="L9592" i="1" s="1"/>
  <c r="J9593" i="1"/>
  <c r="J9594" i="1"/>
  <c r="C2622" i="2" s="1"/>
  <c r="J9595" i="1"/>
  <c r="C3816" i="2" s="1"/>
  <c r="J9596" i="1"/>
  <c r="C6048" i="2" s="1"/>
  <c r="J9597" i="1"/>
  <c r="J9598" i="1"/>
  <c r="J9599" i="1"/>
  <c r="J9600" i="1"/>
  <c r="J9601" i="1"/>
  <c r="L9601" i="1" s="1"/>
  <c r="J9602" i="1"/>
  <c r="J9603" i="1"/>
  <c r="C1791" i="2" s="1"/>
  <c r="J9604" i="1"/>
  <c r="J9605" i="1"/>
  <c r="J9606" i="1"/>
  <c r="J9607" i="1"/>
  <c r="J9608" i="1"/>
  <c r="C4474" i="2" s="1"/>
  <c r="J9609" i="1"/>
  <c r="C4361" i="2" s="1"/>
  <c r="J9610" i="1"/>
  <c r="C3350" i="2" s="1"/>
  <c r="J9611" i="1"/>
  <c r="J9612" i="1"/>
  <c r="J9613" i="1"/>
  <c r="J9614" i="1"/>
  <c r="L9614" i="1" s="1"/>
  <c r="J9615" i="1"/>
  <c r="C2939" i="2" s="1"/>
  <c r="J9616" i="1"/>
  <c r="J9617" i="1"/>
  <c r="J9618" i="1"/>
  <c r="J9619" i="1"/>
  <c r="J9620" i="1"/>
  <c r="J9621" i="1"/>
  <c r="J9622" i="1"/>
  <c r="J9623" i="1"/>
  <c r="C5753" i="2" s="1"/>
  <c r="J9624" i="1"/>
  <c r="J9625" i="1"/>
  <c r="J9626" i="1"/>
  <c r="J9627" i="1"/>
  <c r="J9628" i="1"/>
  <c r="C3588" i="2" s="1"/>
  <c r="J9629" i="1"/>
  <c r="C3146" i="2" s="1"/>
  <c r="J9630" i="1"/>
  <c r="C2895" i="2" s="1"/>
  <c r="J9631" i="1"/>
  <c r="J9632" i="1"/>
  <c r="J9633" i="1"/>
  <c r="C4437" i="2" s="1"/>
  <c r="J9634" i="1"/>
  <c r="J9635" i="1"/>
  <c r="J9636" i="1"/>
  <c r="J9637" i="1"/>
  <c r="J9638" i="1"/>
  <c r="J9639" i="1"/>
  <c r="J9640" i="1"/>
  <c r="J9641" i="1"/>
  <c r="J9642" i="1"/>
  <c r="J9643" i="1"/>
  <c r="C701" i="2" s="1"/>
  <c r="J9644" i="1"/>
  <c r="J9645" i="1"/>
  <c r="J9646" i="1"/>
  <c r="L9646" i="1" s="1"/>
  <c r="J9647" i="1"/>
  <c r="J9648" i="1"/>
  <c r="C3930" i="2" s="1"/>
  <c r="J9649" i="1"/>
  <c r="C9229" i="2" s="1"/>
  <c r="J9650" i="1"/>
  <c r="C3347" i="2" s="1"/>
  <c r="J9651" i="1"/>
  <c r="J9652" i="1"/>
  <c r="J9653" i="1"/>
  <c r="J9654" i="1"/>
  <c r="C1585" i="2" s="1"/>
  <c r="J9655" i="1"/>
  <c r="J9656" i="1"/>
  <c r="J9657" i="1"/>
  <c r="J9658" i="1"/>
  <c r="J9659" i="1"/>
  <c r="J9660" i="1"/>
  <c r="J9661" i="1"/>
  <c r="J9662" i="1"/>
  <c r="J9663" i="1"/>
  <c r="C5533" i="2" s="1"/>
  <c r="J9664" i="1"/>
  <c r="J9665" i="1"/>
  <c r="J9666" i="1"/>
  <c r="J9667" i="1"/>
  <c r="J9668" i="1"/>
  <c r="C7777" i="2" s="1"/>
  <c r="J9669" i="1"/>
  <c r="C9487" i="2" s="1"/>
  <c r="J9670" i="1"/>
  <c r="C1323" i="2" s="1"/>
  <c r="J9671" i="1"/>
  <c r="J9672" i="1"/>
  <c r="J9673" i="1"/>
  <c r="J9674" i="1"/>
  <c r="C4191" i="2" s="1"/>
  <c r="J9675" i="1"/>
  <c r="C1690" i="2" s="1"/>
  <c r="J9676" i="1"/>
  <c r="C8551" i="2" s="1"/>
  <c r="J9677" i="1"/>
  <c r="J9678" i="1"/>
  <c r="J9679" i="1"/>
  <c r="J9680" i="1"/>
  <c r="J9681" i="1"/>
  <c r="J9682" i="1"/>
  <c r="J9683" i="1"/>
  <c r="C8680" i="2" s="1"/>
  <c r="J9684" i="1"/>
  <c r="J9685" i="1"/>
  <c r="J9686" i="1"/>
  <c r="J9687" i="1"/>
  <c r="J9688" i="1"/>
  <c r="C661" i="2" s="1"/>
  <c r="J9689" i="1"/>
  <c r="C2025" i="2" s="1"/>
  <c r="J9690" i="1"/>
  <c r="C9943" i="2" s="1"/>
  <c r="J9691" i="1"/>
  <c r="J9692" i="1"/>
  <c r="J9693" i="1"/>
  <c r="L9693" i="1" s="1"/>
  <c r="J9694" i="1"/>
  <c r="J9695" i="1"/>
  <c r="J9696" i="1"/>
  <c r="C3775" i="2" s="1"/>
  <c r="J9697" i="1"/>
  <c r="J9698" i="1"/>
  <c r="J9699" i="1"/>
  <c r="J9700" i="1"/>
  <c r="J9701" i="1"/>
  <c r="J9702" i="1"/>
  <c r="J9703" i="1"/>
  <c r="L9703" i="1" s="1"/>
  <c r="J9704" i="1"/>
  <c r="J9705" i="1"/>
  <c r="J9706" i="1"/>
  <c r="J9707" i="1"/>
  <c r="J9708" i="1"/>
  <c r="C344" i="2" s="1"/>
  <c r="J9709" i="1"/>
  <c r="C5548" i="2" s="1"/>
  <c r="J9710" i="1"/>
  <c r="C6619" i="2" s="1"/>
  <c r="J9711" i="1"/>
  <c r="J9712" i="1"/>
  <c r="J9713" i="1"/>
  <c r="J9714" i="1"/>
  <c r="C9564" i="2" s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C4187" i="2" s="1"/>
  <c r="J9729" i="1"/>
  <c r="C2888" i="2" s="1"/>
  <c r="J9730" i="1"/>
  <c r="C7771" i="2" s="1"/>
  <c r="J9731" i="1"/>
  <c r="J9732" i="1"/>
  <c r="J9733" i="1"/>
  <c r="J9734" i="1"/>
  <c r="C5257" i="2" s="1"/>
  <c r="J9735" i="1"/>
  <c r="J9736" i="1"/>
  <c r="C8310" i="2" s="1"/>
  <c r="J9737" i="1"/>
  <c r="J9738" i="1"/>
  <c r="C746" i="2" s="1"/>
  <c r="J9739" i="1"/>
  <c r="J9740" i="1"/>
  <c r="J9741" i="1"/>
  <c r="J9742" i="1"/>
  <c r="J9743" i="1"/>
  <c r="C6811" i="2" s="1"/>
  <c r="J9744" i="1"/>
  <c r="J9745" i="1"/>
  <c r="J9746" i="1"/>
  <c r="J9747" i="1"/>
  <c r="J9748" i="1"/>
  <c r="C1278" i="2" s="1"/>
  <c r="J9749" i="1"/>
  <c r="C5439" i="2" s="1"/>
  <c r="J9750" i="1"/>
  <c r="C9528" i="2" s="1"/>
  <c r="J9751" i="1"/>
  <c r="J9752" i="1"/>
  <c r="J9753" i="1"/>
  <c r="C9842" i="2" s="1"/>
  <c r="J9754" i="1"/>
  <c r="C5474" i="2" s="1"/>
  <c r="J9755" i="1"/>
  <c r="J9756" i="1"/>
  <c r="C7687" i="2" s="1"/>
  <c r="J9757" i="1"/>
  <c r="J9758" i="1"/>
  <c r="J9759" i="1"/>
  <c r="J9760" i="1"/>
  <c r="J9761" i="1"/>
  <c r="J9762" i="1"/>
  <c r="J9763" i="1"/>
  <c r="C1498" i="2" s="1"/>
  <c r="J9764" i="1"/>
  <c r="J9765" i="1"/>
  <c r="J9766" i="1"/>
  <c r="C726" i="2" s="1"/>
  <c r="J9767" i="1"/>
  <c r="J9768" i="1"/>
  <c r="C7128" i="2" s="1"/>
  <c r="J9769" i="1"/>
  <c r="C4212" i="2" s="1"/>
  <c r="J9770" i="1"/>
  <c r="C245" i="2" s="1"/>
  <c r="J9771" i="1"/>
  <c r="J9772" i="1"/>
  <c r="J9773" i="1"/>
  <c r="C9541" i="2" s="1"/>
  <c r="J9774" i="1"/>
  <c r="J9775" i="1"/>
  <c r="C5689" i="2" s="1"/>
  <c r="J9776" i="1"/>
  <c r="C3594" i="2" s="1"/>
  <c r="J9777" i="1"/>
  <c r="J9778" i="1"/>
  <c r="J9779" i="1"/>
  <c r="J9780" i="1"/>
  <c r="C4622" i="2" s="1"/>
  <c r="J9781" i="1"/>
  <c r="L9781" i="1" s="1"/>
  <c r="J9782" i="1"/>
  <c r="C3276" i="2" s="1"/>
  <c r="J9783" i="1"/>
  <c r="C2848" i="2" s="1"/>
  <c r="J9784" i="1"/>
  <c r="J9785" i="1"/>
  <c r="J9786" i="1"/>
  <c r="J9787" i="1"/>
  <c r="J9788" i="1"/>
  <c r="C1455" i="2" s="1"/>
  <c r="J9789" i="1"/>
  <c r="C512" i="2" s="1"/>
  <c r="J9790" i="1"/>
  <c r="C4069" i="2" s="1"/>
  <c r="J9791" i="1"/>
  <c r="J9792" i="1"/>
  <c r="J9793" i="1"/>
  <c r="J9794" i="1"/>
  <c r="C992" i="2" s="1"/>
  <c r="J9795" i="1"/>
  <c r="J9796" i="1"/>
  <c r="C6778" i="2" s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C1545" i="2" s="1"/>
  <c r="J9809" i="1"/>
  <c r="C2730" i="2" s="1"/>
  <c r="J9810" i="1"/>
  <c r="C7616" i="2" s="1"/>
  <c r="J9811" i="1"/>
  <c r="J9812" i="1"/>
  <c r="J9813" i="1"/>
  <c r="C3231" i="2" s="1"/>
  <c r="J9814" i="1"/>
  <c r="C286" i="2" s="1"/>
  <c r="J9815" i="1"/>
  <c r="C4245" i="2" s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C567" i="2" s="1"/>
  <c r="J9829" i="1"/>
  <c r="J9830" i="1"/>
  <c r="C4074" i="2" s="1"/>
  <c r="J9831" i="1"/>
  <c r="J9832" i="1"/>
  <c r="J9833" i="1"/>
  <c r="J9834" i="1"/>
  <c r="C2606" i="2" s="1"/>
  <c r="J9835" i="1"/>
  <c r="J9836" i="1"/>
  <c r="C1075" i="2" s="1"/>
  <c r="J9837" i="1"/>
  <c r="J9838" i="1"/>
  <c r="J9839" i="1"/>
  <c r="J9840" i="1"/>
  <c r="J9841" i="1"/>
  <c r="J9842" i="1"/>
  <c r="J9843" i="1"/>
  <c r="C805" i="2" s="1"/>
  <c r="J9844" i="1"/>
  <c r="J9845" i="1"/>
  <c r="J9846" i="1"/>
  <c r="J9847" i="1"/>
  <c r="J9848" i="1"/>
  <c r="C7391" i="2" s="1"/>
  <c r="J9849" i="1"/>
  <c r="C7651" i="2" s="1"/>
  <c r="J9850" i="1"/>
  <c r="C4767" i="2" s="1"/>
  <c r="J9851" i="1"/>
  <c r="J9852" i="1"/>
  <c r="J9853" i="1"/>
  <c r="C1989" i="2" s="1"/>
  <c r="J9854" i="1"/>
  <c r="C7088" i="2" s="1"/>
  <c r="J9855" i="1"/>
  <c r="L9855" i="1" s="1"/>
  <c r="J9856" i="1"/>
  <c r="C9115" i="2" s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C7981" i="2" s="1"/>
  <c r="J9869" i="1"/>
  <c r="C3152" i="2" s="1"/>
  <c r="J9870" i="1"/>
  <c r="C3388" i="2" s="1"/>
  <c r="J9871" i="1"/>
  <c r="J9872" i="1"/>
  <c r="J9873" i="1"/>
  <c r="J9874" i="1"/>
  <c r="C8184" i="2" s="1"/>
  <c r="J9875" i="1"/>
  <c r="J9876" i="1"/>
  <c r="C3561" i="2" s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C896" i="2" s="1"/>
  <c r="J9889" i="1"/>
  <c r="C8867" i="2" s="1"/>
  <c r="J9890" i="1"/>
  <c r="C8199" i="2" s="1"/>
  <c r="J9891" i="1"/>
  <c r="J9892" i="1"/>
  <c r="J9893" i="1"/>
  <c r="J9894" i="1"/>
  <c r="J9895" i="1"/>
  <c r="L9895" i="1" s="1"/>
  <c r="J9896" i="1"/>
  <c r="C3762" i="2" s="1"/>
  <c r="J9897" i="1"/>
  <c r="J9898" i="1"/>
  <c r="J9899" i="1"/>
  <c r="J9900" i="1"/>
  <c r="J9901" i="1"/>
  <c r="J9902" i="1"/>
  <c r="J9903" i="1"/>
  <c r="C8956" i="2" s="1"/>
  <c r="J9904" i="1"/>
  <c r="J9905" i="1"/>
  <c r="J9906" i="1"/>
  <c r="J9907" i="1"/>
  <c r="J9908" i="1"/>
  <c r="C6967" i="2" s="1"/>
  <c r="J9909" i="1"/>
  <c r="C7922" i="2" s="1"/>
  <c r="J9910" i="1"/>
  <c r="C8814" i="2" s="1"/>
  <c r="J9911" i="1"/>
  <c r="J9912" i="1"/>
  <c r="J9913" i="1"/>
  <c r="J9914" i="1"/>
  <c r="C5744" i="2" s="1"/>
  <c r="J9915" i="1"/>
  <c r="J9916" i="1"/>
  <c r="C6072" i="2" s="1"/>
  <c r="J9917" i="1"/>
  <c r="J9918" i="1"/>
  <c r="J9919" i="1"/>
  <c r="J9920" i="1"/>
  <c r="C1477" i="2" s="1"/>
  <c r="J9921" i="1"/>
  <c r="J9922" i="1"/>
  <c r="J9923" i="1"/>
  <c r="J9924" i="1"/>
  <c r="J9925" i="1"/>
  <c r="J9926" i="1"/>
  <c r="J9927" i="1"/>
  <c r="J9928" i="1"/>
  <c r="C1670" i="2" s="1"/>
  <c r="J9929" i="1"/>
  <c r="C8733" i="2" s="1"/>
  <c r="J9930" i="1"/>
  <c r="C4687" i="2" s="1"/>
  <c r="J9931" i="1"/>
  <c r="J9932" i="1"/>
  <c r="J9933" i="1"/>
  <c r="J9934" i="1"/>
  <c r="J9935" i="1"/>
  <c r="J9936" i="1"/>
  <c r="C159" i="2" s="1"/>
  <c r="J9937" i="1"/>
  <c r="J9938" i="1"/>
  <c r="J9939" i="1"/>
  <c r="J9940" i="1"/>
  <c r="J9941" i="1"/>
  <c r="J9942" i="1"/>
  <c r="J9943" i="1"/>
  <c r="C3644" i="2" s="1"/>
  <c r="J9944" i="1"/>
  <c r="J9945" i="1"/>
  <c r="J9946" i="1"/>
  <c r="J9947" i="1"/>
  <c r="J9948" i="1"/>
  <c r="C8686" i="2" s="1"/>
  <c r="J9949" i="1"/>
  <c r="C5486" i="2" s="1"/>
  <c r="J9950" i="1"/>
  <c r="C9443" i="2" s="1"/>
  <c r="J9951" i="1"/>
  <c r="J9952" i="1"/>
  <c r="J9953" i="1"/>
  <c r="J9954" i="1"/>
  <c r="C9354" i="2" s="1"/>
  <c r="J9955" i="1"/>
  <c r="J9956" i="1"/>
  <c r="J9957" i="1"/>
  <c r="J9958" i="1"/>
  <c r="J9959" i="1"/>
  <c r="J9960" i="1"/>
  <c r="J9961" i="1"/>
  <c r="J9962" i="1"/>
  <c r="J9963" i="1"/>
  <c r="C1307" i="2" s="1"/>
  <c r="J9964" i="1"/>
  <c r="J9965" i="1"/>
  <c r="J9966" i="1"/>
  <c r="J9967" i="1"/>
  <c r="J9968" i="1"/>
  <c r="C6156" i="2" s="1"/>
  <c r="J9969" i="1"/>
  <c r="C8432" i="2" s="1"/>
  <c r="J9970" i="1"/>
  <c r="C8754" i="2" s="1"/>
  <c r="J9971" i="1"/>
  <c r="J9972" i="1"/>
  <c r="J9973" i="1"/>
  <c r="J9974" i="1"/>
  <c r="C2404" i="2" s="1"/>
  <c r="J9975" i="1"/>
  <c r="J9976" i="1"/>
  <c r="C7890" i="2" s="1"/>
  <c r="J9977" i="1"/>
  <c r="J9978" i="1"/>
  <c r="J9979" i="1"/>
  <c r="J9980" i="1"/>
  <c r="J9981" i="1"/>
  <c r="J9982" i="1"/>
  <c r="J9983" i="1"/>
  <c r="C4055" i="2" s="1"/>
  <c r="J9984" i="1"/>
  <c r="J9985" i="1"/>
  <c r="J9986" i="1"/>
  <c r="J9987" i="1"/>
  <c r="J9988" i="1"/>
  <c r="C2103" i="2" s="1"/>
  <c r="J9989" i="1"/>
  <c r="C845" i="2" s="1"/>
  <c r="J9990" i="1"/>
  <c r="L9990" i="1" s="1"/>
  <c r="J9991" i="1"/>
  <c r="J9992" i="1"/>
  <c r="J9993" i="1"/>
  <c r="J9994" i="1"/>
  <c r="J9995" i="1"/>
  <c r="J9996" i="1"/>
  <c r="C7638" i="2" s="1"/>
  <c r="J9997" i="1"/>
  <c r="J9998" i="1"/>
  <c r="J9999" i="1"/>
  <c r="J10000" i="1"/>
  <c r="J10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C8802" i="2" s="1"/>
  <c r="J17" i="1"/>
  <c r="C2090" i="2" s="1"/>
  <c r="J18" i="1"/>
  <c r="C3122" i="2" s="1"/>
  <c r="J19" i="1"/>
  <c r="C6475" i="2" s="1"/>
  <c r="J20" i="1"/>
  <c r="J21" i="1"/>
  <c r="C3057" i="2" s="1"/>
  <c r="J22" i="1"/>
  <c r="C2843" i="2" s="1"/>
  <c r="J23" i="1"/>
  <c r="J24" i="1"/>
  <c r="J25" i="1"/>
  <c r="J26" i="1"/>
  <c r="J27" i="1"/>
  <c r="J28" i="1"/>
  <c r="J29" i="1"/>
  <c r="J30" i="1"/>
  <c r="J31" i="1"/>
  <c r="C7418" i="2" s="1"/>
  <c r="J32" i="1"/>
  <c r="C793" i="2" s="1"/>
  <c r="J33" i="1"/>
  <c r="J34" i="1"/>
  <c r="J35" i="1"/>
  <c r="C7491" i="2" s="1"/>
  <c r="J36" i="1"/>
  <c r="C8742" i="2" s="1"/>
  <c r="J37" i="1"/>
  <c r="C9047" i="2" s="1"/>
  <c r="J38" i="1"/>
  <c r="C6571" i="2" s="1"/>
  <c r="J39" i="1"/>
  <c r="J40" i="1"/>
  <c r="J41" i="1"/>
  <c r="C6368" i="2" s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C2642" i="2" s="1"/>
  <c r="J56" i="1"/>
  <c r="C8477" i="2" s="1"/>
  <c r="J57" i="1"/>
  <c r="C5071" i="2" s="1"/>
  <c r="J58" i="1"/>
  <c r="C2897" i="2" s="1"/>
  <c r="J59" i="1"/>
  <c r="J60" i="1"/>
  <c r="J61" i="1"/>
  <c r="C8700" i="2" s="1"/>
  <c r="J62" i="1"/>
  <c r="C8928" i="2" s="1"/>
  <c r="J63" i="1"/>
  <c r="J64" i="1"/>
  <c r="C1767" i="2" s="1"/>
  <c r="J65" i="1"/>
  <c r="J66" i="1"/>
  <c r="J67" i="1"/>
  <c r="J68" i="1"/>
  <c r="J69" i="1"/>
  <c r="J70" i="1"/>
  <c r="J71" i="1"/>
  <c r="J72" i="1"/>
  <c r="C1858" i="2" s="1"/>
  <c r="J73" i="1"/>
  <c r="J74" i="1"/>
  <c r="J75" i="1"/>
  <c r="J76" i="1"/>
  <c r="C974" i="2" s="1"/>
  <c r="J77" i="1"/>
  <c r="J78" i="1"/>
  <c r="C3230" i="2" s="1"/>
  <c r="J79" i="1"/>
  <c r="C1224" i="2" s="1"/>
  <c r="J80" i="1"/>
  <c r="J81" i="1"/>
  <c r="C3186" i="2" s="1"/>
  <c r="J82" i="1"/>
  <c r="C3105" i="2" s="1"/>
  <c r="J83" i="1"/>
  <c r="J84" i="1"/>
  <c r="J85" i="1"/>
  <c r="J86" i="1"/>
  <c r="J87" i="1"/>
  <c r="J88" i="1"/>
  <c r="J89" i="1"/>
  <c r="J90" i="1"/>
  <c r="J91" i="1"/>
  <c r="C3529" i="2" s="1"/>
  <c r="J92" i="1"/>
  <c r="C8884" i="2" s="1"/>
  <c r="J93" i="1"/>
  <c r="J94" i="1"/>
  <c r="J95" i="1"/>
  <c r="J96" i="1"/>
  <c r="J97" i="1"/>
  <c r="J98" i="1"/>
  <c r="C4737" i="2" s="1"/>
  <c r="J99" i="1"/>
  <c r="C2347" i="2" s="1"/>
  <c r="J100" i="1"/>
  <c r="J101" i="1"/>
  <c r="C8652" i="2" s="1"/>
  <c r="J102" i="1"/>
  <c r="J103" i="1"/>
  <c r="J104" i="1"/>
  <c r="J105" i="1"/>
  <c r="J106" i="1"/>
  <c r="J107" i="1"/>
  <c r="J108" i="1"/>
  <c r="J109" i="1"/>
  <c r="J110" i="1"/>
  <c r="J111" i="1"/>
  <c r="J112" i="1"/>
  <c r="C2683" i="2" s="1"/>
  <c r="J113" i="1"/>
  <c r="J114" i="1"/>
  <c r="J115" i="1"/>
  <c r="J116" i="1"/>
  <c r="J117" i="1"/>
  <c r="J118" i="1"/>
  <c r="C573" i="2" s="1"/>
  <c r="J119" i="1"/>
  <c r="C1300" i="2" s="1"/>
  <c r="J120" i="1"/>
  <c r="J121" i="1"/>
  <c r="J122" i="1"/>
  <c r="C9764" i="2" s="1"/>
  <c r="J123" i="1"/>
  <c r="J124" i="1"/>
  <c r="J125" i="1"/>
  <c r="J126" i="1"/>
  <c r="J127" i="1"/>
  <c r="J128" i="1"/>
  <c r="J129" i="1"/>
  <c r="J130" i="1"/>
  <c r="J131" i="1"/>
  <c r="C2693" i="2" s="1"/>
  <c r="J132" i="1"/>
  <c r="J133" i="1"/>
  <c r="J134" i="1"/>
  <c r="J135" i="1"/>
  <c r="C147" i="2" s="1"/>
  <c r="J136" i="1"/>
  <c r="C458" i="2" s="1"/>
  <c r="J137" i="1"/>
  <c r="J138" i="1"/>
  <c r="C6021" i="2" s="1"/>
  <c r="J139" i="1"/>
  <c r="J140" i="1"/>
  <c r="J141" i="1"/>
  <c r="J142" i="1"/>
  <c r="C1695" i="2" s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C1012" i="2" s="1"/>
  <c r="J159" i="1"/>
  <c r="C3708" i="2" s="1"/>
  <c r="J160" i="1"/>
  <c r="J161" i="1"/>
  <c r="C8169" i="2" s="1"/>
  <c r="J162" i="1"/>
  <c r="C98" i="2" s="1"/>
  <c r="J163" i="1"/>
  <c r="J164" i="1"/>
  <c r="J165" i="1"/>
  <c r="J166" i="1"/>
  <c r="J167" i="1"/>
  <c r="J168" i="1"/>
  <c r="J169" i="1"/>
  <c r="J170" i="1"/>
  <c r="J171" i="1"/>
  <c r="C9171" i="2" s="1"/>
  <c r="J172" i="1"/>
  <c r="J173" i="1"/>
  <c r="J174" i="1"/>
  <c r="J175" i="1"/>
  <c r="J176" i="1"/>
  <c r="J177" i="1"/>
  <c r="C6119" i="2" s="1"/>
  <c r="J178" i="1"/>
  <c r="J179" i="1"/>
  <c r="J180" i="1"/>
  <c r="J181" i="1"/>
  <c r="J182" i="1"/>
  <c r="C8856" i="2" s="1"/>
  <c r="J183" i="1"/>
  <c r="J184" i="1"/>
  <c r="J185" i="1"/>
  <c r="J186" i="1"/>
  <c r="J187" i="1"/>
  <c r="J188" i="1"/>
  <c r="J189" i="1"/>
  <c r="J190" i="1"/>
  <c r="J191" i="1"/>
  <c r="J192" i="1"/>
  <c r="C2270" i="2" s="1"/>
  <c r="J193" i="1"/>
  <c r="J194" i="1"/>
  <c r="J195" i="1"/>
  <c r="J196" i="1"/>
  <c r="C5573" i="2" s="1"/>
  <c r="J197" i="1"/>
  <c r="J198" i="1"/>
  <c r="C3157" i="2" s="1"/>
  <c r="J199" i="1"/>
  <c r="C4627" i="2" s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C6162" i="2" s="1"/>
  <c r="J213" i="1"/>
  <c r="J214" i="1"/>
  <c r="J215" i="1"/>
  <c r="C8451" i="2" s="1"/>
  <c r="J216" i="1"/>
  <c r="C8557" i="2" s="1"/>
  <c r="J217" i="1"/>
  <c r="C3228" i="2" s="1"/>
  <c r="J218" i="1"/>
  <c r="C2816" i="2" s="1"/>
  <c r="J219" i="1"/>
  <c r="C9173" i="2" s="1"/>
  <c r="J220" i="1"/>
  <c r="J221" i="1"/>
  <c r="J222" i="1"/>
  <c r="C9869" i="2" s="1"/>
  <c r="J223" i="1"/>
  <c r="J224" i="1"/>
  <c r="J225" i="1"/>
  <c r="J226" i="1"/>
  <c r="J227" i="1"/>
  <c r="J228" i="1"/>
  <c r="J229" i="1"/>
  <c r="J230" i="1"/>
  <c r="J231" i="1"/>
  <c r="J232" i="1"/>
  <c r="C6751" i="2" s="1"/>
  <c r="J233" i="1"/>
  <c r="J234" i="1"/>
  <c r="J235" i="1"/>
  <c r="J236" i="1"/>
  <c r="C5957" i="2" s="1"/>
  <c r="J237" i="1"/>
  <c r="J238" i="1"/>
  <c r="L238" i="1" s="1"/>
  <c r="J239" i="1"/>
  <c r="C4198" i="2" s="1"/>
  <c r="J240" i="1"/>
  <c r="J241" i="1"/>
  <c r="C6559" i="2" s="1"/>
  <c r="J242" i="1"/>
  <c r="J243" i="1"/>
  <c r="J244" i="1"/>
  <c r="J245" i="1"/>
  <c r="J246" i="1"/>
  <c r="J247" i="1"/>
  <c r="J248" i="1"/>
  <c r="J249" i="1"/>
  <c r="J250" i="1"/>
  <c r="J251" i="1"/>
  <c r="C6398" i="2" s="1"/>
  <c r="J252" i="1"/>
  <c r="J253" i="1"/>
  <c r="J254" i="1"/>
  <c r="J255" i="1"/>
  <c r="J256" i="1"/>
  <c r="J257" i="1"/>
  <c r="C8340" i="2" s="1"/>
  <c r="J258" i="1"/>
  <c r="J259" i="1"/>
  <c r="C1153" i="2" s="1"/>
  <c r="J260" i="1"/>
  <c r="J261" i="1"/>
  <c r="L261" i="1" s="1"/>
  <c r="J262" i="1"/>
  <c r="J263" i="1"/>
  <c r="J264" i="1"/>
  <c r="J265" i="1"/>
  <c r="J266" i="1"/>
  <c r="J267" i="1"/>
  <c r="J268" i="1"/>
  <c r="J269" i="1"/>
  <c r="J270" i="1"/>
  <c r="J271" i="1"/>
  <c r="C8535" i="2" s="1"/>
  <c r="J272" i="1"/>
  <c r="C150" i="2" s="1"/>
  <c r="J273" i="1"/>
  <c r="J274" i="1"/>
  <c r="J275" i="1"/>
  <c r="J276" i="1"/>
  <c r="J277" i="1"/>
  <c r="C5173" i="2" s="1"/>
  <c r="J278" i="1"/>
  <c r="C1202" i="2" s="1"/>
  <c r="J279" i="1"/>
  <c r="J280" i="1"/>
  <c r="J281" i="1"/>
  <c r="C8981" i="2" s="1"/>
  <c r="J282" i="1"/>
  <c r="L282" i="1" s="1"/>
  <c r="J283" i="1"/>
  <c r="J284" i="1"/>
  <c r="J285" i="1"/>
  <c r="J286" i="1"/>
  <c r="J287" i="1"/>
  <c r="J288" i="1"/>
  <c r="J289" i="1"/>
  <c r="J290" i="1"/>
  <c r="J291" i="1"/>
  <c r="C2814" i="2" s="1"/>
  <c r="J292" i="1"/>
  <c r="J293" i="1"/>
  <c r="J294" i="1"/>
  <c r="J295" i="1"/>
  <c r="J296" i="1"/>
  <c r="J297" i="1"/>
  <c r="J298" i="1"/>
  <c r="C297" i="2" s="1"/>
  <c r="J299" i="1"/>
  <c r="C1156" i="2" s="1"/>
  <c r="J300" i="1"/>
  <c r="J301" i="1"/>
  <c r="C1436" i="2" s="1"/>
  <c r="J302" i="1"/>
  <c r="J303" i="1"/>
  <c r="J304" i="1"/>
  <c r="J305" i="1"/>
  <c r="J306" i="1"/>
  <c r="J307" i="1"/>
  <c r="J308" i="1"/>
  <c r="J309" i="1"/>
  <c r="J310" i="1"/>
  <c r="J311" i="1"/>
  <c r="C9146" i="2" s="1"/>
  <c r="J312" i="1"/>
  <c r="C5859" i="2" s="1"/>
  <c r="J313" i="1"/>
  <c r="J314" i="1"/>
  <c r="J315" i="1"/>
  <c r="J316" i="1"/>
  <c r="J317" i="1"/>
  <c r="C5325" i="2" s="1"/>
  <c r="J318" i="1"/>
  <c r="C7247" i="2" s="1"/>
  <c r="J319" i="1"/>
  <c r="C782" i="2" s="1"/>
  <c r="J320" i="1"/>
  <c r="J321" i="1"/>
  <c r="J322" i="1"/>
  <c r="C3646" i="2" s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C558" i="2" s="1"/>
  <c r="J340" i="1"/>
  <c r="J341" i="1"/>
  <c r="J342" i="1"/>
  <c r="C6562" i="2" s="1"/>
  <c r="J343" i="1"/>
  <c r="J344" i="1"/>
  <c r="J345" i="1"/>
  <c r="J346" i="1"/>
  <c r="J347" i="1"/>
  <c r="J348" i="1"/>
  <c r="J349" i="1"/>
  <c r="J350" i="1"/>
  <c r="J351" i="1"/>
  <c r="C7551" i="2" s="1"/>
  <c r="J352" i="1"/>
  <c r="C8985" i="2" s="1"/>
  <c r="J353" i="1"/>
  <c r="J354" i="1"/>
  <c r="J355" i="1"/>
  <c r="C4731" i="2" s="1"/>
  <c r="J356" i="1"/>
  <c r="J357" i="1"/>
  <c r="J358" i="1"/>
  <c r="C8238" i="2" s="1"/>
  <c r="J359" i="1"/>
  <c r="C1235" i="2" s="1"/>
  <c r="J360" i="1"/>
  <c r="J361" i="1"/>
  <c r="J362" i="1"/>
  <c r="J363" i="1"/>
  <c r="J364" i="1"/>
  <c r="J365" i="1"/>
  <c r="J366" i="1"/>
  <c r="J367" i="1"/>
  <c r="J368" i="1"/>
  <c r="J369" i="1"/>
  <c r="J370" i="1"/>
  <c r="J371" i="1"/>
  <c r="C9365" i="2" s="1"/>
  <c r="J372" i="1"/>
  <c r="J373" i="1"/>
  <c r="J374" i="1"/>
  <c r="J375" i="1"/>
  <c r="J376" i="1"/>
  <c r="J377" i="1"/>
  <c r="C4920" i="2" s="1"/>
  <c r="J378" i="1"/>
  <c r="C5940" i="2" s="1"/>
  <c r="J379" i="1"/>
  <c r="C9186" i="2" s="1"/>
  <c r="J380" i="1"/>
  <c r="J381" i="1"/>
  <c r="C5454" i="2" s="1"/>
  <c r="J382" i="1"/>
  <c r="C8634" i="2" s="1"/>
  <c r="J383" i="1"/>
  <c r="J384" i="1"/>
  <c r="J385" i="1"/>
  <c r="J386" i="1"/>
  <c r="J387" i="1"/>
  <c r="J388" i="1"/>
  <c r="J389" i="1"/>
  <c r="J390" i="1"/>
  <c r="J391" i="1"/>
  <c r="J392" i="1"/>
  <c r="C3397" i="2" s="1"/>
  <c r="J393" i="1"/>
  <c r="J394" i="1"/>
  <c r="J395" i="1"/>
  <c r="J396" i="1"/>
  <c r="C8068" i="2" s="1"/>
  <c r="J397" i="1"/>
  <c r="C996" i="2" s="1"/>
  <c r="J398" i="1"/>
  <c r="C8473" i="2" s="1"/>
  <c r="J399" i="1"/>
  <c r="C2915" i="2" s="1"/>
  <c r="J400" i="1"/>
  <c r="J401" i="1"/>
  <c r="C3005" i="2" s="1"/>
  <c r="J402" i="1"/>
  <c r="C5774" i="2" s="1"/>
  <c r="J403" i="1"/>
  <c r="J404" i="1"/>
  <c r="J405" i="1"/>
  <c r="J406" i="1"/>
  <c r="J407" i="1"/>
  <c r="J408" i="1"/>
  <c r="J409" i="1"/>
  <c r="J410" i="1"/>
  <c r="J411" i="1"/>
  <c r="L411" i="1" s="1"/>
  <c r="J412" i="1"/>
  <c r="J413" i="1"/>
  <c r="J414" i="1"/>
  <c r="J415" i="1"/>
  <c r="J416" i="1"/>
  <c r="J417" i="1"/>
  <c r="C877" i="2" s="1"/>
  <c r="J418" i="1"/>
  <c r="C2521" i="2" s="1"/>
  <c r="J419" i="1"/>
  <c r="J420" i="1"/>
  <c r="J421" i="1"/>
  <c r="C7872" i="2" s="1"/>
  <c r="J422" i="1"/>
  <c r="J423" i="1"/>
  <c r="J424" i="1"/>
  <c r="J425" i="1"/>
  <c r="J426" i="1"/>
  <c r="J427" i="1"/>
  <c r="J428" i="1"/>
  <c r="J429" i="1"/>
  <c r="J430" i="1"/>
  <c r="J431" i="1"/>
  <c r="C6642" i="2" s="1"/>
  <c r="J432" i="1"/>
  <c r="C4250" i="2" s="1"/>
  <c r="J433" i="1"/>
  <c r="J434" i="1"/>
  <c r="J435" i="1"/>
  <c r="J436" i="1"/>
  <c r="C4290" i="2" s="1"/>
  <c r="J437" i="1"/>
  <c r="C9509" i="2" s="1"/>
  <c r="J438" i="1"/>
  <c r="J439" i="1"/>
  <c r="C7181" i="2" s="1"/>
  <c r="J440" i="1"/>
  <c r="J441" i="1"/>
  <c r="C2988" i="2" s="1"/>
  <c r="J442" i="1"/>
  <c r="J443" i="1"/>
  <c r="J444" i="1"/>
  <c r="J445" i="1"/>
  <c r="J446" i="1"/>
  <c r="J447" i="1"/>
  <c r="J448" i="1"/>
  <c r="J449" i="1"/>
  <c r="J450" i="1"/>
  <c r="J451" i="1"/>
  <c r="C2543" i="2" s="1"/>
  <c r="J452" i="1"/>
  <c r="L452" i="1" s="1"/>
  <c r="J453" i="1"/>
  <c r="J454" i="1"/>
  <c r="J455" i="1"/>
  <c r="J456" i="1"/>
  <c r="C7322" i="2" s="1"/>
  <c r="J457" i="1"/>
  <c r="C9933" i="2" s="1"/>
  <c r="J458" i="1"/>
  <c r="C8682" i="2" s="1"/>
  <c r="J459" i="1"/>
  <c r="C1273" i="2" s="1"/>
  <c r="J460" i="1"/>
  <c r="J461" i="1"/>
  <c r="L461" i="1" s="1"/>
  <c r="J462" i="1"/>
  <c r="J463" i="1"/>
  <c r="J464" i="1"/>
  <c r="J465" i="1"/>
  <c r="J466" i="1"/>
  <c r="J467" i="1"/>
  <c r="J468" i="1"/>
  <c r="J469" i="1"/>
  <c r="J470" i="1"/>
  <c r="J471" i="1"/>
  <c r="C2121" i="2" s="1"/>
  <c r="J472" i="1"/>
  <c r="C2352" i="2" s="1"/>
  <c r="J473" i="1"/>
  <c r="J474" i="1"/>
  <c r="J475" i="1"/>
  <c r="J476" i="1"/>
  <c r="J477" i="1"/>
  <c r="C1947" i="2" s="1"/>
  <c r="J478" i="1"/>
  <c r="C7436" i="2" s="1"/>
  <c r="J479" i="1"/>
  <c r="C7410" i="2" s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C4498" i="2" s="1"/>
  <c r="J493" i="1"/>
  <c r="J494" i="1"/>
  <c r="J495" i="1"/>
  <c r="C9079" i="2" s="1"/>
  <c r="J496" i="1"/>
  <c r="J497" i="1"/>
  <c r="C1886" i="2" s="1"/>
  <c r="J498" i="1"/>
  <c r="C3095" i="2" s="1"/>
  <c r="J499" i="1"/>
  <c r="C7917" i="2" s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C8109" i="2" s="1"/>
  <c r="J517" i="1"/>
  <c r="C3593" i="2" s="1"/>
  <c r="J518" i="1"/>
  <c r="C1413" i="2" s="1"/>
  <c r="J519" i="1"/>
  <c r="C4192" i="2" s="1"/>
  <c r="J520" i="1"/>
  <c r="J521" i="1"/>
  <c r="C8119" i="2" s="1"/>
  <c r="J522" i="1"/>
  <c r="J523" i="1"/>
  <c r="J524" i="1"/>
  <c r="J525" i="1"/>
  <c r="J526" i="1"/>
  <c r="J527" i="1"/>
  <c r="J528" i="1"/>
  <c r="J529" i="1"/>
  <c r="J530" i="1"/>
  <c r="J531" i="1"/>
  <c r="J532" i="1"/>
  <c r="C3988" i="2" s="1"/>
  <c r="J533" i="1"/>
  <c r="J534" i="1"/>
  <c r="J535" i="1"/>
  <c r="J536" i="1"/>
  <c r="J537" i="1"/>
  <c r="C3150" i="2" s="1"/>
  <c r="J538" i="1"/>
  <c r="C2246" i="2" s="1"/>
  <c r="J539" i="1"/>
  <c r="C3997" i="2" s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C3596" i="2" s="1"/>
  <c r="J553" i="1"/>
  <c r="J554" i="1"/>
  <c r="J555" i="1"/>
  <c r="C2662" i="2" s="1"/>
  <c r="J556" i="1"/>
  <c r="J557" i="1"/>
  <c r="C6832" i="2" s="1"/>
  <c r="J558" i="1"/>
  <c r="C5864" i="2" s="1"/>
  <c r="J559" i="1"/>
  <c r="C173" i="2" s="1"/>
  <c r="J560" i="1"/>
  <c r="J561" i="1"/>
  <c r="C9029" i="2" s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C7261" i="2" s="1"/>
  <c r="J577" i="1"/>
  <c r="C112" i="2" s="1"/>
  <c r="J578" i="1"/>
  <c r="J579" i="1"/>
  <c r="C5468" i="2" s="1"/>
  <c r="J580" i="1"/>
  <c r="J581" i="1"/>
  <c r="J582" i="1"/>
  <c r="J583" i="1"/>
  <c r="J584" i="1"/>
  <c r="J585" i="1"/>
  <c r="J586" i="1"/>
  <c r="J587" i="1"/>
  <c r="J588" i="1"/>
  <c r="J589" i="1"/>
  <c r="J590" i="1"/>
  <c r="J591" i="1"/>
  <c r="C4996" i="2" s="1"/>
  <c r="J592" i="1"/>
  <c r="J593" i="1"/>
  <c r="J594" i="1"/>
  <c r="J595" i="1"/>
  <c r="J596" i="1"/>
  <c r="C1315" i="2" s="1"/>
  <c r="J597" i="1"/>
  <c r="C2425" i="2" s="1"/>
  <c r="J598" i="1"/>
  <c r="C5299" i="2" s="1"/>
  <c r="J599" i="1"/>
  <c r="C9149" i="2" s="1"/>
  <c r="J600" i="1"/>
  <c r="J601" i="1"/>
  <c r="C590" i="2" s="1"/>
  <c r="J602" i="1"/>
  <c r="J603" i="1"/>
  <c r="J604" i="1"/>
  <c r="J605" i="1"/>
  <c r="J606" i="1"/>
  <c r="J607" i="1"/>
  <c r="J608" i="1"/>
  <c r="J609" i="1"/>
  <c r="J610" i="1"/>
  <c r="J611" i="1"/>
  <c r="C6542" i="2" s="1"/>
  <c r="J612" i="1"/>
  <c r="C5937" i="2" s="1"/>
  <c r="J613" i="1"/>
  <c r="J614" i="1"/>
  <c r="J615" i="1"/>
  <c r="J616" i="1"/>
  <c r="C3330" i="2" s="1"/>
  <c r="J617" i="1"/>
  <c r="C120" i="2" s="1"/>
  <c r="J618" i="1"/>
  <c r="J619" i="1"/>
  <c r="C999" i="2" s="1"/>
  <c r="J620" i="1"/>
  <c r="J621" i="1"/>
  <c r="C6584" i="2" s="1"/>
  <c r="J622" i="1"/>
  <c r="J623" i="1"/>
  <c r="J624" i="1"/>
  <c r="J625" i="1"/>
  <c r="J626" i="1"/>
  <c r="J627" i="1"/>
  <c r="J628" i="1"/>
  <c r="J629" i="1"/>
  <c r="J630" i="1"/>
  <c r="J631" i="1"/>
  <c r="C9231" i="2" s="1"/>
  <c r="J632" i="1"/>
  <c r="C2949" i="2" s="1"/>
  <c r="J633" i="1"/>
  <c r="J634" i="1"/>
  <c r="J635" i="1"/>
  <c r="J636" i="1"/>
  <c r="J637" i="1"/>
  <c r="J638" i="1"/>
  <c r="C8528" i="2" s="1"/>
  <c r="J639" i="1"/>
  <c r="C8860" i="2" s="1"/>
  <c r="J640" i="1"/>
  <c r="J641" i="1"/>
  <c r="J642" i="1"/>
  <c r="C530" i="2" s="1"/>
  <c r="J643" i="1"/>
  <c r="L643" i="1" s="1"/>
  <c r="J644" i="1"/>
  <c r="J645" i="1"/>
  <c r="J646" i="1"/>
  <c r="J647" i="1"/>
  <c r="J648" i="1"/>
  <c r="J649" i="1"/>
  <c r="J650" i="1"/>
  <c r="J651" i="1"/>
  <c r="C6410" i="2" s="1"/>
  <c r="J652" i="1"/>
  <c r="C4993" i="2" s="1"/>
  <c r="J653" i="1"/>
  <c r="J654" i="1"/>
  <c r="J655" i="1"/>
  <c r="J656" i="1"/>
  <c r="C9191" i="2" s="1"/>
  <c r="J657" i="1"/>
  <c r="J658" i="1"/>
  <c r="C9285" i="2" s="1"/>
  <c r="J659" i="1"/>
  <c r="C1275" i="2" s="1"/>
  <c r="J660" i="1"/>
  <c r="J661" i="1"/>
  <c r="J662" i="1"/>
  <c r="J663" i="1"/>
  <c r="J664" i="1"/>
  <c r="J665" i="1"/>
  <c r="J666" i="1"/>
  <c r="J667" i="1"/>
  <c r="J668" i="1"/>
  <c r="J669" i="1"/>
  <c r="J670" i="1"/>
  <c r="J671" i="1"/>
  <c r="C7847" i="2" s="1"/>
  <c r="J672" i="1"/>
  <c r="C2179" i="2" s="1"/>
  <c r="J673" i="1"/>
  <c r="J674" i="1"/>
  <c r="J675" i="1"/>
  <c r="J676" i="1"/>
  <c r="C9160" i="2" s="1"/>
  <c r="J677" i="1"/>
  <c r="J678" i="1"/>
  <c r="C6082" i="2" s="1"/>
  <c r="J679" i="1"/>
  <c r="C6536" i="2" s="1"/>
  <c r="J680" i="1"/>
  <c r="J681" i="1"/>
  <c r="J682" i="1"/>
  <c r="J683" i="1"/>
  <c r="J684" i="1"/>
  <c r="J685" i="1"/>
  <c r="J686" i="1"/>
  <c r="J687" i="1"/>
  <c r="J688" i="1"/>
  <c r="J689" i="1"/>
  <c r="J690" i="1"/>
  <c r="J691" i="1"/>
  <c r="C7186" i="2" s="1"/>
  <c r="J692" i="1"/>
  <c r="C5637" i="2" s="1"/>
  <c r="J693" i="1"/>
  <c r="J694" i="1"/>
  <c r="J695" i="1"/>
  <c r="J696" i="1"/>
  <c r="C7467" i="2" s="1"/>
  <c r="J697" i="1"/>
  <c r="C4038" i="2" s="1"/>
  <c r="J698" i="1"/>
  <c r="C4764" i="2" s="1"/>
  <c r="J699" i="1"/>
  <c r="C2254" i="2" s="1"/>
  <c r="J700" i="1"/>
  <c r="J701" i="1"/>
  <c r="L701" i="1" s="1"/>
  <c r="J702" i="1"/>
  <c r="J703" i="1"/>
  <c r="J704" i="1"/>
  <c r="J705" i="1"/>
  <c r="J706" i="1"/>
  <c r="J707" i="1"/>
  <c r="J708" i="1"/>
  <c r="J709" i="1"/>
  <c r="J710" i="1"/>
  <c r="J711" i="1"/>
  <c r="C8937" i="2" s="1"/>
  <c r="J712" i="1"/>
  <c r="J713" i="1"/>
  <c r="J714" i="1"/>
  <c r="J715" i="1"/>
  <c r="J716" i="1"/>
  <c r="C5974" i="2" s="1"/>
  <c r="J717" i="1"/>
  <c r="J718" i="1"/>
  <c r="C6902" i="2" s="1"/>
  <c r="J719" i="1"/>
  <c r="C5782" i="2" s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C5733" i="2" s="1"/>
  <c r="J733" i="1"/>
  <c r="J734" i="1"/>
  <c r="J735" i="1"/>
  <c r="J736" i="1"/>
  <c r="J737" i="1"/>
  <c r="J738" i="1"/>
  <c r="C5336" i="2" s="1"/>
  <c r="J739" i="1"/>
  <c r="C8009" i="2" s="1"/>
  <c r="J740" i="1"/>
  <c r="J741" i="1"/>
  <c r="J742" i="1"/>
  <c r="J743" i="1"/>
  <c r="J744" i="1"/>
  <c r="J745" i="1"/>
  <c r="J746" i="1"/>
  <c r="J747" i="1"/>
  <c r="J748" i="1"/>
  <c r="J749" i="1"/>
  <c r="J750" i="1"/>
  <c r="J751" i="1"/>
  <c r="L751" i="1" s="1"/>
  <c r="J752" i="1"/>
  <c r="C5363" i="2" s="1"/>
  <c r="J753" i="1"/>
  <c r="J754" i="1"/>
  <c r="J755" i="1"/>
  <c r="C4751" i="2" s="1"/>
  <c r="J756" i="1"/>
  <c r="J757" i="1"/>
  <c r="J758" i="1"/>
  <c r="C9358" i="2" s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C6252" i="2" s="1"/>
  <c r="J779" i="1"/>
  <c r="C6831" i="2" s="1"/>
  <c r="J780" i="1"/>
  <c r="J781" i="1"/>
  <c r="J782" i="1"/>
  <c r="J783" i="1"/>
  <c r="J784" i="1"/>
  <c r="J785" i="1"/>
  <c r="J786" i="1"/>
  <c r="J787" i="1"/>
  <c r="J788" i="1"/>
  <c r="J789" i="1"/>
  <c r="J790" i="1"/>
  <c r="J791" i="1"/>
  <c r="C8099" i="2" s="1"/>
  <c r="J792" i="1"/>
  <c r="C2930" i="2" s="1"/>
  <c r="J793" i="1"/>
  <c r="J794" i="1"/>
  <c r="J795" i="1"/>
  <c r="J796" i="1"/>
  <c r="J797" i="1"/>
  <c r="J798" i="1"/>
  <c r="L798" i="1" s="1"/>
  <c r="J799" i="1"/>
  <c r="C5504" i="2" s="1"/>
  <c r="J800" i="1"/>
  <c r="J801" i="1"/>
  <c r="J802" i="1"/>
  <c r="J803" i="1"/>
  <c r="J804" i="1"/>
  <c r="J805" i="1"/>
  <c r="J806" i="1"/>
  <c r="J807" i="1"/>
  <c r="J808" i="1"/>
  <c r="J809" i="1"/>
  <c r="J810" i="1"/>
  <c r="J811" i="1"/>
  <c r="C759" i="2" s="1"/>
  <c r="J812" i="1"/>
  <c r="J813" i="1"/>
  <c r="J814" i="1"/>
  <c r="J815" i="1"/>
  <c r="C7002" i="2" s="1"/>
  <c r="J816" i="1"/>
  <c r="C6663" i="2" s="1"/>
  <c r="J817" i="1"/>
  <c r="J818" i="1"/>
  <c r="C2058" i="2" s="1"/>
  <c r="J819" i="1"/>
  <c r="C4419" i="2" s="1"/>
  <c r="J820" i="1"/>
  <c r="J821" i="1"/>
  <c r="J822" i="1"/>
  <c r="C4128" i="2" s="1"/>
  <c r="J823" i="1"/>
  <c r="J824" i="1"/>
  <c r="J825" i="1"/>
  <c r="J826" i="1"/>
  <c r="J827" i="1"/>
  <c r="J828" i="1"/>
  <c r="J829" i="1"/>
  <c r="J830" i="1"/>
  <c r="J831" i="1"/>
  <c r="C8923" i="2" s="1"/>
  <c r="J832" i="1"/>
  <c r="J833" i="1"/>
  <c r="J834" i="1"/>
  <c r="J835" i="1"/>
  <c r="C8513" i="2" s="1"/>
  <c r="J836" i="1"/>
  <c r="J837" i="1"/>
  <c r="J838" i="1"/>
  <c r="C4411" i="2" s="1"/>
  <c r="J839" i="1"/>
  <c r="C7794" i="2" s="1"/>
  <c r="J840" i="1"/>
  <c r="J841" i="1"/>
  <c r="J842" i="1"/>
  <c r="J843" i="1"/>
  <c r="J844" i="1"/>
  <c r="J845" i="1"/>
  <c r="J846" i="1"/>
  <c r="J847" i="1"/>
  <c r="J848" i="1"/>
  <c r="J849" i="1"/>
  <c r="J850" i="1"/>
  <c r="J851" i="1"/>
  <c r="C6988" i="2" s="1"/>
  <c r="J852" i="1"/>
  <c r="C4651" i="2" s="1"/>
  <c r="J853" i="1"/>
  <c r="J854" i="1"/>
  <c r="J855" i="1"/>
  <c r="J856" i="1"/>
  <c r="C2643" i="2" s="1"/>
  <c r="J857" i="1"/>
  <c r="C4902" i="2" s="1"/>
  <c r="J858" i="1"/>
  <c r="C5817" i="2" s="1"/>
  <c r="J859" i="1"/>
  <c r="C8029" i="2" s="1"/>
  <c r="J860" i="1"/>
  <c r="J861" i="1"/>
  <c r="J862" i="1"/>
  <c r="J863" i="1"/>
  <c r="J864" i="1"/>
  <c r="J865" i="1"/>
  <c r="J866" i="1"/>
  <c r="J867" i="1"/>
  <c r="J868" i="1"/>
  <c r="J869" i="1"/>
  <c r="J870" i="1"/>
  <c r="J871" i="1"/>
  <c r="L871" i="1" s="1"/>
  <c r="J872" i="1"/>
  <c r="C355" i="2" s="1"/>
  <c r="J873" i="1"/>
  <c r="J874" i="1"/>
  <c r="J875" i="1"/>
  <c r="J876" i="1"/>
  <c r="J877" i="1"/>
  <c r="C2873" i="2" s="1"/>
  <c r="J878" i="1"/>
  <c r="C9015" i="2" s="1"/>
  <c r="J879" i="1"/>
  <c r="C2769" i="2" s="1"/>
  <c r="J880" i="1"/>
  <c r="J881" i="1"/>
  <c r="J882" i="1"/>
  <c r="J883" i="1"/>
  <c r="J884" i="1"/>
  <c r="J885" i="1"/>
  <c r="J886" i="1"/>
  <c r="J887" i="1"/>
  <c r="J888" i="1"/>
  <c r="J889" i="1"/>
  <c r="J890" i="1"/>
  <c r="J891" i="1"/>
  <c r="C7817" i="2" s="1"/>
  <c r="J892" i="1"/>
  <c r="C840" i="2" s="1"/>
  <c r="J893" i="1"/>
  <c r="J894" i="1"/>
  <c r="J895" i="1"/>
  <c r="J896" i="1"/>
  <c r="C7712" i="2" s="1"/>
  <c r="J897" i="1"/>
  <c r="C977" i="2" s="1"/>
  <c r="J898" i="1"/>
  <c r="J899" i="1"/>
  <c r="C8591" i="2" s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C1584" i="2" s="1"/>
  <c r="J919" i="1"/>
  <c r="C2070" i="2" s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C4270" i="2" s="1"/>
  <c r="J936" i="1"/>
  <c r="C7064" i="2" s="1"/>
  <c r="J937" i="1"/>
  <c r="C758" i="2" s="1"/>
  <c r="J938" i="1"/>
  <c r="C4843" i="2" s="1"/>
  <c r="J939" i="1"/>
  <c r="C5184" i="2" s="1"/>
  <c r="J940" i="1"/>
  <c r="J941" i="1"/>
  <c r="C3933" i="2" s="1"/>
  <c r="J942" i="1"/>
  <c r="J943" i="1"/>
  <c r="J944" i="1"/>
  <c r="J945" i="1"/>
  <c r="J946" i="1"/>
  <c r="J947" i="1"/>
  <c r="J948" i="1"/>
  <c r="J949" i="1"/>
  <c r="J950" i="1"/>
  <c r="J951" i="1"/>
  <c r="C5158" i="2" s="1"/>
  <c r="J952" i="1"/>
  <c r="C9896" i="2" s="1"/>
  <c r="J953" i="1"/>
  <c r="J954" i="1"/>
  <c r="J955" i="1"/>
  <c r="J956" i="1"/>
  <c r="J957" i="1"/>
  <c r="C5905" i="2" s="1"/>
  <c r="J958" i="1"/>
  <c r="C4208" i="2" s="1"/>
  <c r="J959" i="1"/>
  <c r="C3760" i="2" s="1"/>
  <c r="J960" i="1"/>
  <c r="J961" i="1"/>
  <c r="J962" i="1"/>
  <c r="J963" i="1"/>
  <c r="J964" i="1"/>
  <c r="J965" i="1"/>
  <c r="J966" i="1"/>
  <c r="J967" i="1"/>
  <c r="J968" i="1"/>
  <c r="J969" i="1"/>
  <c r="J970" i="1"/>
  <c r="J971" i="1"/>
  <c r="L971" i="1" s="1"/>
  <c r="J972" i="1"/>
  <c r="J973" i="1"/>
  <c r="J974" i="1"/>
  <c r="J975" i="1"/>
  <c r="J976" i="1"/>
  <c r="J977" i="1"/>
  <c r="C5885" i="2" s="1"/>
  <c r="J978" i="1"/>
  <c r="C5603" i="2" s="1"/>
  <c r="J979" i="1"/>
  <c r="C7213" i="2" s="1"/>
  <c r="J980" i="1"/>
  <c r="J981" i="1"/>
  <c r="J982" i="1"/>
  <c r="J983" i="1"/>
  <c r="J984" i="1"/>
  <c r="J985" i="1"/>
  <c r="J986" i="1"/>
  <c r="J987" i="1"/>
  <c r="J988" i="1"/>
  <c r="J989" i="1"/>
  <c r="J990" i="1"/>
  <c r="J991" i="1"/>
  <c r="C7537" i="2" s="1"/>
  <c r="J992" i="1"/>
  <c r="C4942" i="2" s="1"/>
  <c r="J993" i="1"/>
  <c r="J994" i="1"/>
  <c r="J995" i="1"/>
  <c r="J996" i="1"/>
  <c r="C4522" i="2" s="1"/>
  <c r="J997" i="1"/>
  <c r="C8696" i="2" s="1"/>
  <c r="J998" i="1"/>
  <c r="C9855" i="2" s="1"/>
  <c r="J999" i="1"/>
  <c r="J1000" i="1"/>
  <c r="J1001" i="1"/>
  <c r="C1475" i="2" s="1"/>
  <c r="J1002" i="1"/>
  <c r="C4874" i="2" s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C4518" i="2" s="1"/>
  <c r="J1018" i="1"/>
  <c r="J1019" i="1"/>
  <c r="C1096" i="2" s="1"/>
  <c r="J1020" i="1"/>
  <c r="J1021" i="1"/>
  <c r="J1022" i="1"/>
  <c r="L1022" i="1" s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C9142" i="2" s="1"/>
  <c r="J1036" i="1"/>
  <c r="J1037" i="1"/>
  <c r="C7674" i="2" s="1"/>
  <c r="J1038" i="1"/>
  <c r="C3035" i="2" s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C2131" i="2" s="1"/>
  <c r="J1053" i="1"/>
  <c r="J1054" i="1"/>
  <c r="J1055" i="1"/>
  <c r="J1056" i="1"/>
  <c r="J1057" i="1"/>
  <c r="C420" i="2" s="1"/>
  <c r="J1058" i="1"/>
  <c r="C4409" i="2" s="1"/>
  <c r="J1059" i="1"/>
  <c r="C7680" i="2" s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C3227" i="2" s="1"/>
  <c r="J1072" i="1"/>
  <c r="C5024" i="2" s="1"/>
  <c r="J1073" i="1"/>
  <c r="J1074" i="1"/>
  <c r="J1075" i="1"/>
  <c r="J1076" i="1"/>
  <c r="C7999" i="2" s="1"/>
  <c r="J1077" i="1"/>
  <c r="J1078" i="1"/>
  <c r="C9584" i="2" s="1"/>
  <c r="J1079" i="1"/>
  <c r="C6743" i="2" s="1"/>
  <c r="J1080" i="1"/>
  <c r="J1081" i="1"/>
  <c r="J1082" i="1"/>
  <c r="J1083" i="1"/>
  <c r="J1084" i="1"/>
  <c r="J1085" i="1"/>
  <c r="L1085" i="1" s="1"/>
  <c r="J1086" i="1"/>
  <c r="J1087" i="1"/>
  <c r="J1088" i="1"/>
  <c r="J1089" i="1"/>
  <c r="J1090" i="1"/>
  <c r="J1091" i="1"/>
  <c r="J1092" i="1"/>
  <c r="C1908" i="2" s="1"/>
  <c r="J1093" i="1"/>
  <c r="J1094" i="1"/>
  <c r="J1095" i="1"/>
  <c r="C9040" i="2" s="1"/>
  <c r="J1096" i="1"/>
  <c r="J1097" i="1"/>
  <c r="J1098" i="1"/>
  <c r="C2834" i="2" s="1"/>
  <c r="J1099" i="1"/>
  <c r="C629" i="2" s="1"/>
  <c r="J1100" i="1"/>
  <c r="J1101" i="1"/>
  <c r="C2281" i="2" s="1"/>
  <c r="J1102" i="1"/>
  <c r="J1103" i="1"/>
  <c r="J1104" i="1"/>
  <c r="J1105" i="1"/>
  <c r="J1106" i="1"/>
  <c r="J1107" i="1"/>
  <c r="J1108" i="1"/>
  <c r="J1109" i="1"/>
  <c r="J1110" i="1"/>
  <c r="J1111" i="1"/>
  <c r="C7283" i="2" s="1"/>
  <c r="J1112" i="1"/>
  <c r="J1113" i="1"/>
  <c r="J1114" i="1"/>
  <c r="J1115" i="1"/>
  <c r="C2564" i="2" s="1"/>
  <c r="J1116" i="1"/>
  <c r="J1117" i="1"/>
  <c r="C8330" i="2" s="1"/>
  <c r="J1118" i="1"/>
  <c r="C296" i="2" s="1"/>
  <c r="J1119" i="1"/>
  <c r="C6928" i="2" s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C5796" i="2" s="1"/>
  <c r="J1138" i="1"/>
  <c r="J1139" i="1"/>
  <c r="C911" i="2" s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C3489" i="2" s="1"/>
  <c r="J1152" i="1"/>
  <c r="L1152" i="1" s="1"/>
  <c r="J1153" i="1"/>
  <c r="J1154" i="1"/>
  <c r="J1155" i="1"/>
  <c r="J1156" i="1"/>
  <c r="J1157" i="1"/>
  <c r="J1158" i="1"/>
  <c r="C8572" i="2" s="1"/>
  <c r="J1159" i="1"/>
  <c r="J1160" i="1"/>
  <c r="J1161" i="1"/>
  <c r="C4552" i="2" s="1"/>
  <c r="J1162" i="1"/>
  <c r="C6524" i="2" s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C3089" i="2" s="1"/>
  <c r="J1177" i="1"/>
  <c r="J1178" i="1"/>
  <c r="C7939" i="2" s="1"/>
  <c r="J1179" i="1"/>
  <c r="C2353" i="2" s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C2406" i="2" s="1"/>
  <c r="J1192" i="1"/>
  <c r="J1193" i="1"/>
  <c r="J1194" i="1"/>
  <c r="J1195" i="1"/>
  <c r="J1196" i="1"/>
  <c r="J1197" i="1"/>
  <c r="C7172" i="2" s="1"/>
  <c r="J1198" i="1"/>
  <c r="C2371" i="2" s="1"/>
  <c r="J1199" i="1"/>
  <c r="C8986" i="2" s="1"/>
  <c r="J1200" i="1"/>
  <c r="J1201" i="1"/>
  <c r="L1201" i="1" s="1"/>
  <c r="J1202" i="1"/>
  <c r="C4111" i="2" s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C5934" i="2" s="1"/>
  <c r="J1217" i="1"/>
  <c r="C9445" i="2" s="1"/>
  <c r="J1218" i="1"/>
  <c r="J1219" i="1"/>
  <c r="C7596" i="2" s="1"/>
  <c r="J1220" i="1"/>
  <c r="J1221" i="1"/>
  <c r="J1222" i="1"/>
  <c r="J1223" i="1"/>
  <c r="J1224" i="1"/>
  <c r="J1225" i="1"/>
  <c r="J1226" i="1"/>
  <c r="L1226" i="1" s="1"/>
  <c r="J1227" i="1"/>
  <c r="J1228" i="1"/>
  <c r="J1229" i="1"/>
  <c r="J1230" i="1"/>
  <c r="J1231" i="1"/>
  <c r="J1232" i="1"/>
  <c r="C5543" i="2" s="1"/>
  <c r="J1233" i="1"/>
  <c r="J1234" i="1"/>
  <c r="J1235" i="1"/>
  <c r="J1236" i="1"/>
  <c r="C5093" i="2" s="1"/>
  <c r="J1237" i="1"/>
  <c r="J1238" i="1"/>
  <c r="C8273" i="2" s="1"/>
  <c r="J1239" i="1"/>
  <c r="C3114" i="2" s="1"/>
  <c r="J1240" i="1"/>
  <c r="J1241" i="1"/>
  <c r="C852" i="2" s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C5425" i="2" s="1"/>
  <c r="J1259" i="1"/>
  <c r="C496" i="2" s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C109" i="2" s="1"/>
  <c r="J1272" i="1"/>
  <c r="J1273" i="1"/>
  <c r="J1274" i="1"/>
  <c r="J1275" i="1"/>
  <c r="J1276" i="1"/>
  <c r="C4400" i="2" s="1"/>
  <c r="J2" i="1"/>
  <c r="C4647" i="2"/>
  <c r="C1854" i="2"/>
  <c r="C9344" i="2"/>
  <c r="C8333" i="2"/>
  <c r="C9647" i="2"/>
  <c r="C1905" i="2"/>
  <c r="C1211" i="2"/>
  <c r="C1632" i="2"/>
  <c r="C9580" i="2"/>
  <c r="C518" i="2"/>
  <c r="C5006" i="2"/>
  <c r="C8078" i="2"/>
  <c r="C7516" i="2"/>
  <c r="C5964" i="2"/>
  <c r="C8800" i="2"/>
  <c r="C6073" i="2"/>
  <c r="C7870" i="2"/>
  <c r="C9011" i="2"/>
  <c r="C9151" i="2"/>
  <c r="C8366" i="2"/>
  <c r="C2438" i="2"/>
  <c r="C1837" i="2"/>
  <c r="C3875" i="2"/>
  <c r="C6380" i="2"/>
  <c r="C4213" i="2"/>
  <c r="C1191" i="2"/>
  <c r="C1781" i="2"/>
  <c r="C2320" i="2"/>
  <c r="C7387" i="2"/>
  <c r="C9384" i="2"/>
  <c r="C2890" i="2"/>
  <c r="C6756" i="2"/>
  <c r="C1058" i="2"/>
  <c r="L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8" i="1"/>
  <c r="L29" i="1"/>
  <c r="L30" i="1"/>
  <c r="L31" i="1"/>
  <c r="L32" i="1"/>
  <c r="L34" i="1"/>
  <c r="L35" i="1"/>
  <c r="L36" i="1"/>
  <c r="L37" i="1"/>
  <c r="L38" i="1"/>
  <c r="L39" i="1"/>
  <c r="L40" i="1"/>
  <c r="L41" i="1"/>
  <c r="L42" i="1"/>
  <c r="L43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3" i="1"/>
  <c r="L454" i="1"/>
  <c r="L455" i="1"/>
  <c r="L456" i="1"/>
  <c r="L457" i="1"/>
  <c r="L458" i="1"/>
  <c r="L459" i="1"/>
  <c r="L460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700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200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9" i="1"/>
  <c r="L1330" i="1"/>
  <c r="L1331" i="1"/>
  <c r="L1332" i="1"/>
  <c r="L1333" i="1"/>
  <c r="L1334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6" i="1"/>
  <c r="L1437" i="1"/>
  <c r="L1438" i="1"/>
  <c r="L1439" i="1"/>
  <c r="L1440" i="1"/>
  <c r="L1441" i="1"/>
  <c r="L1443" i="1"/>
  <c r="L1444" i="1"/>
  <c r="L1445" i="1"/>
  <c r="L1446" i="1"/>
  <c r="L1447" i="1"/>
  <c r="L1449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1" i="1"/>
  <c r="L1542" i="1"/>
  <c r="L1543" i="1"/>
  <c r="L1544" i="1"/>
  <c r="L1545" i="1"/>
  <c r="L1546" i="1"/>
  <c r="L1547" i="1"/>
  <c r="L1548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7" i="1"/>
  <c r="L1628" i="1"/>
  <c r="L1629" i="1"/>
  <c r="L1630" i="1"/>
  <c r="L1631" i="1"/>
  <c r="L1632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5" i="1"/>
  <c r="L1696" i="1"/>
  <c r="L1697" i="1"/>
  <c r="L1698" i="1"/>
  <c r="L1699" i="1"/>
  <c r="L1700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1" i="1"/>
  <c r="L1752" i="1"/>
  <c r="L1753" i="1"/>
  <c r="L1754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2" i="1"/>
  <c r="L1783" i="1"/>
  <c r="L1784" i="1"/>
  <c r="L1785" i="1"/>
  <c r="L1786" i="1"/>
  <c r="L1787" i="1"/>
  <c r="L1788" i="1"/>
  <c r="L1789" i="1"/>
  <c r="L1791" i="1"/>
  <c r="L1792" i="1"/>
  <c r="L1793" i="1"/>
  <c r="L1794" i="1"/>
  <c r="L1795" i="1"/>
  <c r="L1796" i="1"/>
  <c r="L1797" i="1"/>
  <c r="L1798" i="1"/>
  <c r="L1799" i="1"/>
  <c r="L1800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2" i="1"/>
  <c r="L2143" i="1"/>
  <c r="L2144" i="1"/>
  <c r="L2145" i="1"/>
  <c r="L2146" i="1"/>
  <c r="L2147" i="1"/>
  <c r="L2148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2" i="1"/>
  <c r="L2203" i="1"/>
  <c r="L2204" i="1"/>
  <c r="L2205" i="1"/>
  <c r="L2206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90" i="1"/>
  <c r="L2791" i="1"/>
  <c r="L2792" i="1"/>
  <c r="L2793" i="1"/>
  <c r="L2794" i="1"/>
  <c r="L2795" i="1"/>
  <c r="L2796" i="1"/>
  <c r="L2797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70" i="1"/>
  <c r="L3271" i="1"/>
  <c r="L3272" i="1"/>
  <c r="L3274" i="1"/>
  <c r="L3275" i="1"/>
  <c r="L3276" i="1"/>
  <c r="L3277" i="1"/>
  <c r="L3278" i="1"/>
  <c r="L3279" i="1"/>
  <c r="L3280" i="1"/>
  <c r="L3281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3" i="1"/>
  <c r="L3384" i="1"/>
  <c r="L3385" i="1"/>
  <c r="L3386" i="1"/>
  <c r="L3387" i="1"/>
  <c r="L3388" i="1"/>
  <c r="L3389" i="1"/>
  <c r="L3390" i="1"/>
  <c r="L3391" i="1"/>
  <c r="L3392" i="1"/>
  <c r="L3393" i="1"/>
  <c r="L3395" i="1"/>
  <c r="L3396" i="1"/>
  <c r="L3397" i="1"/>
  <c r="L3398" i="1"/>
  <c r="L3399" i="1"/>
  <c r="L3400" i="1"/>
  <c r="L3401" i="1"/>
  <c r="L3402" i="1"/>
  <c r="L3404" i="1"/>
  <c r="L3405" i="1"/>
  <c r="L3406" i="1"/>
  <c r="L3407" i="1"/>
  <c r="L3408" i="1"/>
  <c r="L3409" i="1"/>
  <c r="L3410" i="1"/>
  <c r="L3411" i="1"/>
  <c r="L3412" i="1"/>
  <c r="L3413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5" i="1"/>
  <c r="L3656" i="1"/>
  <c r="L3657" i="1"/>
  <c r="L3658" i="1"/>
  <c r="L3659" i="1"/>
  <c r="L3660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7" i="1"/>
  <c r="L3748" i="1"/>
  <c r="L3749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50" i="1"/>
  <c r="L4151" i="1"/>
  <c r="L4152" i="1"/>
  <c r="L4153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4" i="1"/>
  <c r="L4445" i="1"/>
  <c r="L4446" i="1"/>
  <c r="L4447" i="1"/>
  <c r="L4448" i="1"/>
  <c r="L4449" i="1"/>
  <c r="L4450" i="1"/>
  <c r="L4451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2" i="1"/>
  <c r="L4583" i="1"/>
  <c r="L4584" i="1"/>
  <c r="L4585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4" i="1"/>
  <c r="L4655" i="1"/>
  <c r="L4656" i="1"/>
  <c r="L4657" i="1"/>
  <c r="L4658" i="1"/>
  <c r="L4659" i="1"/>
  <c r="L4660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9" i="1"/>
  <c r="L4790" i="1"/>
  <c r="L4791" i="1"/>
  <c r="L4792" i="1"/>
  <c r="L4793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40" i="1"/>
  <c r="L5441" i="1"/>
  <c r="L5442" i="1"/>
  <c r="L5443" i="1"/>
  <c r="L5444" i="1"/>
  <c r="L5445" i="1"/>
  <c r="L5446" i="1"/>
  <c r="L5447" i="1"/>
  <c r="L5448" i="1"/>
  <c r="L5449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6" i="1"/>
  <c r="L5837" i="1"/>
  <c r="L5838" i="1"/>
  <c r="L5839" i="1"/>
  <c r="L5840" i="1"/>
  <c r="L5841" i="1"/>
  <c r="L5842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1" i="1"/>
  <c r="L6832" i="1"/>
  <c r="L6833" i="1"/>
  <c r="L6834" i="1"/>
  <c r="L6835" i="1"/>
  <c r="L6837" i="1"/>
  <c r="L6838" i="1"/>
  <c r="L6839" i="1"/>
  <c r="L6841" i="1"/>
  <c r="L6842" i="1"/>
  <c r="L6843" i="1"/>
  <c r="L6844" i="1"/>
  <c r="L6845" i="1"/>
  <c r="L6846" i="1"/>
  <c r="L6847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4" i="1"/>
  <c r="L6875" i="1"/>
  <c r="L6876" i="1"/>
  <c r="L6877" i="1"/>
  <c r="L6878" i="1"/>
  <c r="L6879" i="1"/>
  <c r="L6880" i="1"/>
  <c r="L6881" i="1"/>
  <c r="L6882" i="1"/>
  <c r="L6884" i="1"/>
  <c r="L6885" i="1"/>
  <c r="L6886" i="1"/>
  <c r="L6887" i="1"/>
  <c r="L6888" i="1"/>
  <c r="L6889" i="1"/>
  <c r="L6890" i="1"/>
  <c r="L6891" i="1"/>
  <c r="L6892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6" i="1"/>
  <c r="L7077" i="1"/>
  <c r="L7078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2" i="1"/>
  <c r="L7143" i="1"/>
  <c r="L7144" i="1"/>
  <c r="L7145" i="1"/>
  <c r="L7146" i="1"/>
  <c r="L7147" i="1"/>
  <c r="L7148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70" i="1"/>
  <c r="L7271" i="1"/>
  <c r="L7272" i="1"/>
  <c r="L7273" i="1"/>
  <c r="L7274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1" i="1"/>
  <c r="L7432" i="1"/>
  <c r="L7433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71" i="1"/>
  <c r="L7572" i="1"/>
  <c r="L7573" i="1"/>
  <c r="L7574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3" i="1"/>
  <c r="L7684" i="1"/>
  <c r="L7685" i="1"/>
  <c r="L7686" i="1"/>
  <c r="L7687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1" i="1"/>
  <c r="L8132" i="1"/>
  <c r="L8133" i="1"/>
  <c r="L8134" i="1"/>
  <c r="L8135" i="1"/>
  <c r="L8137" i="1"/>
  <c r="L8138" i="1"/>
  <c r="L8139" i="1"/>
  <c r="L8140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7" i="1"/>
  <c r="L8338" i="1"/>
  <c r="L8339" i="1"/>
  <c r="L8340" i="1"/>
  <c r="L8342" i="1"/>
  <c r="L8343" i="1"/>
  <c r="L8344" i="1"/>
  <c r="L8345" i="1"/>
  <c r="L8346" i="1"/>
  <c r="L8347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7" i="1"/>
  <c r="L8458" i="1"/>
  <c r="L8459" i="1"/>
  <c r="L8460" i="1"/>
  <c r="L8461" i="1"/>
  <c r="L8462" i="1"/>
  <c r="L8463" i="1"/>
  <c r="L8464" i="1"/>
  <c r="L8465" i="1"/>
  <c r="L8466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2" i="1"/>
  <c r="L8483" i="1"/>
  <c r="L8484" i="1"/>
  <c r="L8485" i="1"/>
  <c r="L8486" i="1"/>
  <c r="L8487" i="1"/>
  <c r="L8488" i="1"/>
  <c r="L8489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7" i="1"/>
  <c r="L8578" i="1"/>
  <c r="L8579" i="1"/>
  <c r="L8580" i="1"/>
  <c r="L8581" i="1"/>
  <c r="L8582" i="1"/>
  <c r="L8584" i="1"/>
  <c r="L8585" i="1"/>
  <c r="L8586" i="1"/>
  <c r="L8587" i="1"/>
  <c r="L8588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5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9" i="1"/>
  <c r="L9250" i="1"/>
  <c r="L9251" i="1"/>
  <c r="L9252" i="1"/>
  <c r="L9253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8" i="1"/>
  <c r="L9269" i="1"/>
  <c r="L9270" i="1"/>
  <c r="L9271" i="1"/>
  <c r="L9272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9" i="1"/>
  <c r="L9450" i="1"/>
  <c r="L9451" i="1"/>
  <c r="L9452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2" i="1"/>
  <c r="L9504" i="1"/>
  <c r="L9505" i="1"/>
  <c r="L9506" i="1"/>
  <c r="L9507" i="1"/>
  <c r="L9508" i="1"/>
  <c r="L9509" i="1"/>
  <c r="L9510" i="1"/>
  <c r="L9511" i="1"/>
  <c r="L9512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3" i="1"/>
  <c r="L9594" i="1"/>
  <c r="L9595" i="1"/>
  <c r="L9596" i="1"/>
  <c r="L9597" i="1"/>
  <c r="L9598" i="1"/>
  <c r="L9599" i="1"/>
  <c r="L9600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4" i="1"/>
  <c r="L9695" i="1"/>
  <c r="L9696" i="1"/>
  <c r="L9697" i="1"/>
  <c r="L9698" i="1"/>
  <c r="L9699" i="1"/>
  <c r="L9700" i="1"/>
  <c r="L9701" i="1"/>
  <c r="L9702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1" i="1"/>
  <c r="L9992" i="1"/>
  <c r="L9993" i="1"/>
  <c r="L9994" i="1"/>
  <c r="L9996" i="1"/>
  <c r="L9997" i="1"/>
  <c r="L9998" i="1"/>
  <c r="L9999" i="1"/>
  <c r="L10000" i="1"/>
  <c r="L10001" i="1"/>
  <c r="E5775" i="2" s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D3101" i="2" s="1"/>
  <c r="K3733" i="1"/>
  <c r="D7312" i="2" s="1"/>
  <c r="K3734" i="1"/>
  <c r="D1869" i="2" s="1"/>
  <c r="K3735" i="1"/>
  <c r="K3736" i="1"/>
  <c r="K3737" i="1"/>
  <c r="D1571" i="2" s="1"/>
  <c r="K3738" i="1"/>
  <c r="D2468" i="2" s="1"/>
  <c r="K3739" i="1"/>
  <c r="K3740" i="1"/>
  <c r="D2674" i="2" s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D2045" i="2" s="1"/>
  <c r="K3753" i="1"/>
  <c r="D4305" i="2" s="1"/>
  <c r="K3754" i="1"/>
  <c r="K3755" i="1"/>
  <c r="K3756" i="1"/>
  <c r="D9741" i="2" s="1"/>
  <c r="K3757" i="1"/>
  <c r="D35" i="2" s="1"/>
  <c r="K3758" i="1"/>
  <c r="D9201" i="2" s="1"/>
  <c r="K3759" i="1"/>
  <c r="K3760" i="1"/>
  <c r="K3761" i="1"/>
  <c r="K3762" i="1"/>
  <c r="K3763" i="1"/>
  <c r="K3764" i="1"/>
  <c r="K3765" i="1"/>
  <c r="K3766" i="1"/>
  <c r="D2080" i="2" s="1"/>
  <c r="K3767" i="1"/>
  <c r="K3768" i="1"/>
  <c r="K3769" i="1"/>
  <c r="K3770" i="1"/>
  <c r="K3771" i="1"/>
  <c r="K3772" i="1"/>
  <c r="D1122" i="2" s="1"/>
  <c r="K3773" i="1"/>
  <c r="D4319" i="2" s="1"/>
  <c r="K3774" i="1"/>
  <c r="D5211" i="2" s="1"/>
  <c r="K3775" i="1"/>
  <c r="D6433" i="2" s="1"/>
  <c r="K3776" i="1"/>
  <c r="D156" i="2" s="1"/>
  <c r="K3777" i="1"/>
  <c r="D119" i="2" s="1"/>
  <c r="K3778" i="1"/>
  <c r="D6101" i="2" s="1"/>
  <c r="K3779" i="1"/>
  <c r="D9052" i="2" s="1"/>
  <c r="K3780" i="1"/>
  <c r="K3781" i="1"/>
  <c r="K3782" i="1"/>
  <c r="K3783" i="1"/>
  <c r="K3784" i="1"/>
  <c r="K3785" i="1"/>
  <c r="K3786" i="1"/>
  <c r="D3634" i="2" s="1"/>
  <c r="K3787" i="1"/>
  <c r="K3788" i="1"/>
  <c r="K3789" i="1"/>
  <c r="K3790" i="1"/>
  <c r="K3791" i="1"/>
  <c r="K3792" i="1"/>
  <c r="D7206" i="2" s="1"/>
  <c r="K3793" i="1"/>
  <c r="D3622" i="2" s="1"/>
  <c r="K3794" i="1"/>
  <c r="D2017" i="2" s="1"/>
  <c r="K3795" i="1"/>
  <c r="D9392" i="2" s="1"/>
  <c r="K3796" i="1"/>
  <c r="D157" i="2" s="1"/>
  <c r="K3797" i="1"/>
  <c r="D8045" i="2" s="1"/>
  <c r="K3798" i="1"/>
  <c r="K3799" i="1"/>
  <c r="D4076" i="2" s="1"/>
  <c r="K3800" i="1"/>
  <c r="K3801" i="1"/>
  <c r="K3802" i="1"/>
  <c r="K3803" i="1"/>
  <c r="K3804" i="1"/>
  <c r="K3805" i="1"/>
  <c r="K3806" i="1"/>
  <c r="D843" i="2" s="1"/>
  <c r="K3807" i="1"/>
  <c r="K3808" i="1"/>
  <c r="K3809" i="1"/>
  <c r="K3810" i="1"/>
  <c r="K3811" i="1"/>
  <c r="K3812" i="1"/>
  <c r="D5011" i="2" s="1"/>
  <c r="K3813" i="1"/>
  <c r="D548" i="2" s="1"/>
  <c r="K3814" i="1"/>
  <c r="D9009" i="2" s="1"/>
  <c r="K3815" i="1"/>
  <c r="K3816" i="1"/>
  <c r="D9757" i="2" s="1"/>
  <c r="K3817" i="1"/>
  <c r="D5399" i="2" s="1"/>
  <c r="K3818" i="1"/>
  <c r="K3819" i="1"/>
  <c r="D1676" i="2" s="1"/>
  <c r="K3820" i="1"/>
  <c r="D979" i="2" s="1"/>
  <c r="K3821" i="1"/>
  <c r="K3822" i="1"/>
  <c r="K3823" i="1"/>
  <c r="K3824" i="1"/>
  <c r="K3825" i="1"/>
  <c r="K3826" i="1"/>
  <c r="D6719" i="2" s="1"/>
  <c r="K3827" i="1"/>
  <c r="K3828" i="1"/>
  <c r="K3829" i="1"/>
  <c r="K3830" i="1"/>
  <c r="K3831" i="1"/>
  <c r="K3832" i="1"/>
  <c r="D3201" i="2" s="1"/>
  <c r="K3833" i="1"/>
  <c r="D8382" i="2" s="1"/>
  <c r="K3834" i="1"/>
  <c r="D1354" i="2" s="1"/>
  <c r="K3835" i="1"/>
  <c r="D2372" i="2" s="1"/>
  <c r="K3836" i="1"/>
  <c r="D9593" i="2" s="1"/>
  <c r="K3837" i="1"/>
  <c r="D8622" i="2" s="1"/>
  <c r="K3838" i="1"/>
  <c r="K3839" i="1"/>
  <c r="K3840" i="1"/>
  <c r="D1988" i="2" s="1"/>
  <c r="K3841" i="1"/>
  <c r="K3842" i="1"/>
  <c r="K3843" i="1"/>
  <c r="K3844" i="1"/>
  <c r="K3845" i="1"/>
  <c r="K3846" i="1"/>
  <c r="D1941" i="2" s="1"/>
  <c r="K3847" i="1"/>
  <c r="D7542" i="2" s="1"/>
  <c r="K3848" i="1"/>
  <c r="K3849" i="1"/>
  <c r="K3850" i="1"/>
  <c r="K3851" i="1"/>
  <c r="K3852" i="1"/>
  <c r="D5337" i="2" s="1"/>
  <c r="K3853" i="1"/>
  <c r="D6992" i="2" s="1"/>
  <c r="K3854" i="1"/>
  <c r="D8377" i="2" s="1"/>
  <c r="K3855" i="1"/>
  <c r="D9247" i="2" s="1"/>
  <c r="K3856" i="1"/>
  <c r="D868" i="2" s="1"/>
  <c r="K3857" i="1"/>
  <c r="D1279" i="2" s="1"/>
  <c r="K3858" i="1"/>
  <c r="K3859" i="1"/>
  <c r="D6492" i="2" s="1"/>
  <c r="K3860" i="1"/>
  <c r="D8673" i="2" s="1"/>
  <c r="K3861" i="1"/>
  <c r="K3862" i="1"/>
  <c r="K3863" i="1"/>
  <c r="K3864" i="1"/>
  <c r="K3865" i="1"/>
  <c r="K3866" i="1"/>
  <c r="D2923" i="2" s="1"/>
  <c r="K3867" i="1"/>
  <c r="K3868" i="1"/>
  <c r="K3869" i="1"/>
  <c r="K3870" i="1"/>
  <c r="K3871" i="1"/>
  <c r="K3872" i="1"/>
  <c r="D9825" i="2" s="1"/>
  <c r="K3873" i="1"/>
  <c r="D5347" i="2" s="1"/>
  <c r="K3874" i="1"/>
  <c r="D5854" i="2" s="1"/>
  <c r="K3875" i="1"/>
  <c r="D241" i="2" s="1"/>
  <c r="K3876" i="1"/>
  <c r="D9129" i="2" s="1"/>
  <c r="K3877" i="1"/>
  <c r="D8246" i="2" s="1"/>
  <c r="K3878" i="1"/>
  <c r="D7948" i="2" s="1"/>
  <c r="K3879" i="1"/>
  <c r="D9641" i="2" s="1"/>
  <c r="K3880" i="1"/>
  <c r="D8611" i="2" s="1"/>
  <c r="K3881" i="1"/>
  <c r="K3882" i="1"/>
  <c r="K3883" i="1"/>
  <c r="K3884" i="1"/>
  <c r="K3885" i="1"/>
  <c r="K3886" i="1"/>
  <c r="D6131" i="2" s="1"/>
  <c r="K3887" i="1"/>
  <c r="K3888" i="1"/>
  <c r="K3889" i="1"/>
  <c r="K3890" i="1"/>
  <c r="K3891" i="1"/>
  <c r="K3892" i="1"/>
  <c r="D2633" i="2" s="1"/>
  <c r="K3893" i="1"/>
  <c r="D1953" i="2" s="1"/>
  <c r="K3894" i="1"/>
  <c r="D7003" i="2" s="1"/>
  <c r="K3895" i="1"/>
  <c r="D6387" i="2" s="1"/>
  <c r="K3896" i="1"/>
  <c r="D919" i="2" s="1"/>
  <c r="K3897" i="1"/>
  <c r="D5364" i="2" s="1"/>
  <c r="K3898" i="1"/>
  <c r="D8515" i="2" s="1"/>
  <c r="K3899" i="1"/>
  <c r="D163" i="2" s="1"/>
  <c r="K3900" i="1"/>
  <c r="D9865" i="2" s="1"/>
  <c r="K3901" i="1"/>
  <c r="K3902" i="1"/>
  <c r="K3903" i="1"/>
  <c r="K3904" i="1"/>
  <c r="K3905" i="1"/>
  <c r="K3906" i="1"/>
  <c r="K3907" i="1"/>
  <c r="D5807" i="2" s="1"/>
  <c r="K3908" i="1"/>
  <c r="K3909" i="1"/>
  <c r="K3910" i="1"/>
  <c r="K3911" i="1"/>
  <c r="K3912" i="1"/>
  <c r="D3845" i="2" s="1"/>
  <c r="K3913" i="1"/>
  <c r="D3402" i="2" s="1"/>
  <c r="K3914" i="1"/>
  <c r="D2637" i="2" s="1"/>
  <c r="K3915" i="1"/>
  <c r="D8425" i="2" s="1"/>
  <c r="K3916" i="1"/>
  <c r="D311" i="2" s="1"/>
  <c r="K3917" i="1"/>
  <c r="D4657" i="2" s="1"/>
  <c r="K3918" i="1"/>
  <c r="K3919" i="1"/>
  <c r="D2336" i="2" s="1"/>
  <c r="K3920" i="1"/>
  <c r="D1655" i="2" s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D6390" i="2" s="1"/>
  <c r="K3933" i="1"/>
  <c r="D3469" i="2" s="1"/>
  <c r="K3934" i="1"/>
  <c r="D1554" i="2" s="1"/>
  <c r="K3935" i="1"/>
  <c r="D6810" i="2" s="1"/>
  <c r="K3936" i="1"/>
  <c r="D2159" i="2" s="1"/>
  <c r="K3937" i="1"/>
  <c r="D668" i="2" s="1"/>
  <c r="K3938" i="1"/>
  <c r="D3096" i="2" s="1"/>
  <c r="K3939" i="1"/>
  <c r="D4816" i="2" s="1"/>
  <c r="K3940" i="1"/>
  <c r="D2871" i="2" s="1"/>
  <c r="K3941" i="1"/>
  <c r="K3942" i="1"/>
  <c r="K3943" i="1"/>
  <c r="K3944" i="1"/>
  <c r="K3945" i="1"/>
  <c r="K3946" i="1"/>
  <c r="D6527" i="2" s="1"/>
  <c r="K3947" i="1"/>
  <c r="D7595" i="2" s="1"/>
  <c r="K3948" i="1"/>
  <c r="K3949" i="1"/>
  <c r="K3950" i="1"/>
  <c r="K3951" i="1"/>
  <c r="K3952" i="1"/>
  <c r="D1216" i="2" s="1"/>
  <c r="K3953" i="1"/>
  <c r="D457" i="2" s="1"/>
  <c r="K3954" i="1"/>
  <c r="D9069" i="2" s="1"/>
  <c r="K3955" i="1"/>
  <c r="D1482" i="2" s="1"/>
  <c r="K3956" i="1"/>
  <c r="K3957" i="1"/>
  <c r="D8091" i="2" s="1"/>
  <c r="K3958" i="1"/>
  <c r="D9459" i="2" s="1"/>
  <c r="K3959" i="1"/>
  <c r="D7760" i="2" s="1"/>
  <c r="K3960" i="1"/>
  <c r="D61" i="2" s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D5167" i="2" s="1"/>
  <c r="K3974" i="1"/>
  <c r="D2375" i="2" s="1"/>
  <c r="K3975" i="1"/>
  <c r="D3961" i="2" s="1"/>
  <c r="K3976" i="1"/>
  <c r="D779" i="2" s="1"/>
  <c r="K3977" i="1"/>
  <c r="D1229" i="2" s="1"/>
  <c r="K3978" i="1"/>
  <c r="D1800" i="2" s="1"/>
  <c r="K3979" i="1"/>
  <c r="D2201" i="2" s="1"/>
  <c r="K3980" i="1"/>
  <c r="D9190" i="2" s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D8625" i="2" s="1"/>
  <c r="K3994" i="1"/>
  <c r="D3602" i="2" s="1"/>
  <c r="K3995" i="1"/>
  <c r="D9413" i="2" s="1"/>
  <c r="K3996" i="1"/>
  <c r="D5868" i="2" s="1"/>
  <c r="K3997" i="1"/>
  <c r="K3998" i="1"/>
  <c r="D4885" i="2" s="1"/>
  <c r="K3999" i="1"/>
  <c r="D7121" i="2" s="1"/>
  <c r="K4000" i="1"/>
  <c r="D1009" i="2" s="1"/>
  <c r="K4001" i="1"/>
  <c r="K4002" i="1"/>
  <c r="K4003" i="1"/>
  <c r="K4004" i="1"/>
  <c r="K4005" i="1"/>
  <c r="K4006" i="1"/>
  <c r="D303" i="2" s="1"/>
  <c r="K4007" i="1"/>
  <c r="D8174" i="2" s="1"/>
  <c r="K4008" i="1"/>
  <c r="K4009" i="1"/>
  <c r="K4010" i="1"/>
  <c r="K4011" i="1"/>
  <c r="K4012" i="1"/>
  <c r="K4013" i="1"/>
  <c r="D7499" i="2" s="1"/>
  <c r="K4014" i="1"/>
  <c r="D8325" i="2" s="1"/>
  <c r="K4015" i="1"/>
  <c r="D8019" i="2" s="1"/>
  <c r="K4016" i="1"/>
  <c r="D2014" i="2" s="1"/>
  <c r="K4017" i="1"/>
  <c r="D8290" i="2" s="1"/>
  <c r="K4018" i="1"/>
  <c r="D7297" i="2" s="1"/>
  <c r="K4019" i="1"/>
  <c r="K4020" i="1"/>
  <c r="D5877" i="2" s="1"/>
  <c r="K4021" i="1"/>
  <c r="K4022" i="1"/>
  <c r="K4023" i="1"/>
  <c r="K4024" i="1"/>
  <c r="K4025" i="1"/>
  <c r="K4026" i="1"/>
  <c r="D6169" i="2" s="1"/>
  <c r="K4027" i="1"/>
  <c r="D5231" i="2" s="1"/>
  <c r="K4028" i="1"/>
  <c r="K4029" i="1"/>
  <c r="K4030" i="1"/>
  <c r="K4031" i="1"/>
  <c r="K4032" i="1"/>
  <c r="D445" i="2" s="1"/>
  <c r="K4033" i="1"/>
  <c r="D7932" i="2" s="1"/>
  <c r="K4034" i="1"/>
  <c r="D8190" i="2" s="1"/>
  <c r="K4035" i="1"/>
  <c r="D9361" i="2" s="1"/>
  <c r="K4036" i="1"/>
  <c r="D6795" i="2" s="1"/>
  <c r="K4037" i="1"/>
  <c r="K4038" i="1"/>
  <c r="D3132" i="2" s="1"/>
  <c r="K4039" i="1"/>
  <c r="D1870" i="2" s="1"/>
  <c r="K4040" i="1"/>
  <c r="D5416" i="2" s="1"/>
  <c r="K4041" i="1"/>
  <c r="K4042" i="1"/>
  <c r="K4043" i="1"/>
  <c r="K4044" i="1"/>
  <c r="K4045" i="1"/>
  <c r="K4046" i="1"/>
  <c r="K4047" i="1"/>
  <c r="D1649" i="2" s="1"/>
  <c r="K4048" i="1"/>
  <c r="K4049" i="1"/>
  <c r="K4050" i="1"/>
  <c r="K4051" i="1"/>
  <c r="K4052" i="1"/>
  <c r="D7238" i="2" s="1"/>
  <c r="K4053" i="1"/>
  <c r="D866" i="2" s="1"/>
  <c r="K4054" i="1"/>
  <c r="D2366" i="2" s="1"/>
  <c r="K4055" i="1"/>
  <c r="K4056" i="1"/>
  <c r="D5935" i="2" s="1"/>
  <c r="K4057" i="1"/>
  <c r="D5029" i="2" s="1"/>
  <c r="K4058" i="1"/>
  <c r="D4904" i="2" s="1"/>
  <c r="K4059" i="1"/>
  <c r="D99" i="2" s="1"/>
  <c r="K4060" i="1"/>
  <c r="D8542" i="2" s="1"/>
  <c r="K4061" i="1"/>
  <c r="K4062" i="1"/>
  <c r="K4063" i="1"/>
  <c r="K4064" i="1"/>
  <c r="K4065" i="1"/>
  <c r="K4066" i="1"/>
  <c r="D7252" i="2" s="1"/>
  <c r="K4067" i="1"/>
  <c r="D8702" i="2" s="1"/>
  <c r="K4068" i="1"/>
  <c r="K4069" i="1"/>
  <c r="K4070" i="1"/>
  <c r="K4071" i="1"/>
  <c r="K4072" i="1"/>
  <c r="D4258" i="2" s="1"/>
  <c r="K4073" i="1"/>
  <c r="K4074" i="1"/>
  <c r="D3706" i="2" s="1"/>
  <c r="K4075" i="1"/>
  <c r="K4076" i="1"/>
  <c r="D6253" i="2" s="1"/>
  <c r="K4077" i="1"/>
  <c r="D5902" i="2" s="1"/>
  <c r="K4078" i="1"/>
  <c r="D6397" i="2" s="1"/>
  <c r="K4079" i="1"/>
  <c r="D1678" i="2" s="1"/>
  <c r="K4080" i="1"/>
  <c r="D6652" i="2" s="1"/>
  <c r="K4081" i="1"/>
  <c r="K4082" i="1"/>
  <c r="K4083" i="1"/>
  <c r="K4084" i="1"/>
  <c r="K4085" i="1"/>
  <c r="K4086" i="1"/>
  <c r="K4087" i="1"/>
  <c r="D1149" i="2" s="1"/>
  <c r="K4088" i="1"/>
  <c r="K4089" i="1"/>
  <c r="K4090" i="1"/>
  <c r="K4091" i="1"/>
  <c r="K4092" i="1"/>
  <c r="D8393" i="2" s="1"/>
  <c r="K4093" i="1"/>
  <c r="D4357" i="2" s="1"/>
  <c r="K4094" i="1"/>
  <c r="D895" i="2" s="1"/>
  <c r="K4095" i="1"/>
  <c r="D7468" i="2" s="1"/>
  <c r="K4096" i="1"/>
  <c r="D6639" i="2" s="1"/>
  <c r="K4097" i="1"/>
  <c r="D3908" i="2" s="1"/>
  <c r="K4098" i="1"/>
  <c r="D9394" i="2" s="1"/>
  <c r="K4099" i="1"/>
  <c r="D7074" i="2" s="1"/>
  <c r="K4100" i="1"/>
  <c r="D1033" i="2" s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D9025" i="2" s="1"/>
  <c r="K4113" i="1"/>
  <c r="D2032" i="2" s="1"/>
  <c r="K4114" i="1"/>
  <c r="D5635" i="2" s="1"/>
  <c r="K4115" i="1"/>
  <c r="D5086" i="2" s="1"/>
  <c r="K4116" i="1"/>
  <c r="D7675" i="2" s="1"/>
  <c r="K4117" i="1"/>
  <c r="D4546" i="2" s="1"/>
  <c r="K4118" i="1"/>
  <c r="D6508" i="2" s="1"/>
  <c r="K4119" i="1"/>
  <c r="D5410" i="2" s="1"/>
  <c r="K4120" i="1"/>
  <c r="D7580" i="2" s="1"/>
  <c r="K4121" i="1"/>
  <c r="K4122" i="1"/>
  <c r="K4123" i="1"/>
  <c r="K4124" i="1"/>
  <c r="K4125" i="1"/>
  <c r="K4126" i="1"/>
  <c r="K4127" i="1"/>
  <c r="D8830" i="2" s="1"/>
  <c r="K4128" i="1"/>
  <c r="K4129" i="1"/>
  <c r="K4130" i="1"/>
  <c r="K4131" i="1"/>
  <c r="K4132" i="1"/>
  <c r="D4626" i="2" s="1"/>
  <c r="K4133" i="1"/>
  <c r="D9806" i="2" s="1"/>
  <c r="K4134" i="1"/>
  <c r="D5966" i="2" s="1"/>
  <c r="K4135" i="1"/>
  <c r="D1101" i="2" s="1"/>
  <c r="K4136" i="1"/>
  <c r="K4137" i="1"/>
  <c r="K4138" i="1"/>
  <c r="D3188" i="2" s="1"/>
  <c r="K4139" i="1"/>
  <c r="D4561" i="2" s="1"/>
  <c r="K4140" i="1"/>
  <c r="D4638" i="2" s="1"/>
  <c r="K4141" i="1"/>
  <c r="K4142" i="1"/>
  <c r="K4143" i="1"/>
  <c r="K4144" i="1"/>
  <c r="K4145" i="1"/>
  <c r="K4146" i="1"/>
  <c r="K4147" i="1"/>
  <c r="D1438" i="2" s="1"/>
  <c r="K4148" i="1"/>
  <c r="K4149" i="1"/>
  <c r="K4150" i="1"/>
  <c r="K4151" i="1"/>
  <c r="K4152" i="1"/>
  <c r="D4404" i="2" s="1"/>
  <c r="K4153" i="1"/>
  <c r="D6745" i="2" s="1"/>
  <c r="K4154" i="1"/>
  <c r="K4155" i="1"/>
  <c r="D1523" i="2" s="1"/>
  <c r="K4156" i="1"/>
  <c r="D2647" i="2" s="1"/>
  <c r="K4157" i="1"/>
  <c r="K4158" i="1"/>
  <c r="D9197" i="2" s="1"/>
  <c r="K4159" i="1"/>
  <c r="K4160" i="1"/>
  <c r="D6216" i="2" s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D9255" i="2" s="1"/>
  <c r="K4173" i="1"/>
  <c r="D6691" i="2" s="1"/>
  <c r="K4174" i="1"/>
  <c r="D3815" i="2" s="1"/>
  <c r="K4175" i="1"/>
  <c r="D1967" i="2" s="1"/>
  <c r="K4176" i="1"/>
  <c r="D2139" i="2" s="1"/>
  <c r="K4177" i="1"/>
  <c r="D8436" i="2" s="1"/>
  <c r="K4178" i="1"/>
  <c r="D8149" i="2" s="1"/>
  <c r="K4179" i="1"/>
  <c r="D1287" i="2" s="1"/>
  <c r="K4180" i="1"/>
  <c r="D5004" i="2" s="1"/>
  <c r="K4181" i="1"/>
  <c r="K4182" i="1"/>
  <c r="K4183" i="1"/>
  <c r="K4184" i="1"/>
  <c r="K4185" i="1"/>
  <c r="K4186" i="1"/>
  <c r="D8374" i="2" s="1"/>
  <c r="K4187" i="1"/>
  <c r="K4188" i="1"/>
  <c r="K4189" i="1"/>
  <c r="K4190" i="1"/>
  <c r="K4191" i="1"/>
  <c r="K4192" i="1"/>
  <c r="D973" i="2" s="1"/>
  <c r="K4193" i="1"/>
  <c r="K4194" i="1"/>
  <c r="D3586" i="2" s="1"/>
  <c r="K4195" i="1"/>
  <c r="D8933" i="2" s="1"/>
  <c r="K4196" i="1"/>
  <c r="D6268" i="2" s="1"/>
  <c r="K4197" i="1"/>
  <c r="D6892" i="2" s="1"/>
  <c r="K4198" i="1"/>
  <c r="D7474" i="2" s="1"/>
  <c r="K4199" i="1"/>
  <c r="D3833" i="2" s="1"/>
  <c r="K4200" i="1"/>
  <c r="D5228" i="2" s="1"/>
  <c r="K4201" i="1"/>
  <c r="K4202" i="1"/>
  <c r="K4203" i="1"/>
  <c r="K4204" i="1"/>
  <c r="K4205" i="1"/>
  <c r="K4206" i="1"/>
  <c r="D3880" i="2" s="1"/>
  <c r="K4207" i="1"/>
  <c r="D4083" i="2" s="1"/>
  <c r="K4208" i="1"/>
  <c r="K4209" i="1"/>
  <c r="K4210" i="1"/>
  <c r="K4211" i="1"/>
  <c r="K4212" i="1"/>
  <c r="K4213" i="1"/>
  <c r="D2259" i="2" s="1"/>
  <c r="K4214" i="1"/>
  <c r="D5904" i="2" s="1"/>
  <c r="K4215" i="1"/>
  <c r="D3438" i="2" s="1"/>
  <c r="K4216" i="1"/>
  <c r="D337" i="2" s="1"/>
  <c r="K4217" i="1"/>
  <c r="D8415" i="2" s="1"/>
  <c r="K4218" i="1"/>
  <c r="D1205" i="2" s="1"/>
  <c r="K4219" i="1"/>
  <c r="D7157" i="2" s="1"/>
  <c r="K4220" i="1"/>
  <c r="D375" i="2" s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D3769" i="2" s="1"/>
  <c r="K4233" i="1"/>
  <c r="K4234" i="1"/>
  <c r="D3876" i="2" s="1"/>
  <c r="K4235" i="1"/>
  <c r="D7787" i="2" s="1"/>
  <c r="K4236" i="1"/>
  <c r="K4237" i="1"/>
  <c r="D7994" i="2" s="1"/>
  <c r="K4238" i="1"/>
  <c r="K4239" i="1"/>
  <c r="D8834" i="2" s="1"/>
  <c r="K4240" i="1"/>
  <c r="D1697" i="2" s="1"/>
  <c r="K4241" i="1"/>
  <c r="K4242" i="1"/>
  <c r="K4243" i="1"/>
  <c r="K4244" i="1"/>
  <c r="K4245" i="1"/>
  <c r="K4246" i="1"/>
  <c r="D960" i="2" s="1"/>
  <c r="K4247" i="1"/>
  <c r="K4248" i="1"/>
  <c r="K4249" i="1"/>
  <c r="K4250" i="1"/>
  <c r="K4251" i="1"/>
  <c r="K4252" i="1"/>
  <c r="D4796" i="2" s="1"/>
  <c r="K4253" i="1"/>
  <c r="D6672" i="2" s="1"/>
  <c r="K4254" i="1"/>
  <c r="D4873" i="2" s="1"/>
  <c r="K4255" i="1"/>
  <c r="K4256" i="1"/>
  <c r="D609" i="2" s="1"/>
  <c r="K4257" i="1"/>
  <c r="D4332" i="2" s="1"/>
  <c r="K4258" i="1"/>
  <c r="K4259" i="1"/>
  <c r="D6125" i="2" s="1"/>
  <c r="K4260" i="1"/>
  <c r="D3371" i="2" s="1"/>
  <c r="K4261" i="1"/>
  <c r="K4262" i="1"/>
  <c r="K4263" i="1"/>
  <c r="K4264" i="1"/>
  <c r="K4265" i="1"/>
  <c r="K4266" i="1"/>
  <c r="D254" i="2" s="1"/>
  <c r="K4267" i="1"/>
  <c r="D7672" i="2" s="1"/>
  <c r="K4268" i="1"/>
  <c r="K4269" i="1"/>
  <c r="K4270" i="1"/>
  <c r="K4271" i="1"/>
  <c r="K4272" i="1"/>
  <c r="D3732" i="2" s="1"/>
  <c r="K4273" i="1"/>
  <c r="D78" i="2" s="1"/>
  <c r="K4274" i="1"/>
  <c r="D8861" i="2" s="1"/>
  <c r="K4275" i="1"/>
  <c r="D1381" i="2" s="1"/>
  <c r="K4276" i="1"/>
  <c r="D1521" i="2" s="1"/>
  <c r="K4277" i="1"/>
  <c r="D1620" i="2" s="1"/>
  <c r="K4278" i="1"/>
  <c r="D5382" i="2" s="1"/>
  <c r="K4279" i="1"/>
  <c r="D6254" i="2" s="1"/>
  <c r="K4280" i="1"/>
  <c r="D4867" i="2" s="1"/>
  <c r="K4281" i="1"/>
  <c r="K4282" i="1"/>
  <c r="K4283" i="1"/>
  <c r="K4284" i="1"/>
  <c r="K4285" i="1"/>
  <c r="K4286" i="1"/>
  <c r="D256" i="2" s="1"/>
  <c r="K4287" i="1"/>
  <c r="D3717" i="2" s="1"/>
  <c r="K4288" i="1"/>
  <c r="K4289" i="1"/>
  <c r="K4290" i="1"/>
  <c r="K4291" i="1"/>
  <c r="K4292" i="1"/>
  <c r="D4865" i="2" s="1"/>
  <c r="K4293" i="1"/>
  <c r="D7728" i="2" s="1"/>
  <c r="K4294" i="1"/>
  <c r="D5535" i="2" s="1"/>
  <c r="K4295" i="1"/>
  <c r="D9010" i="2" s="1"/>
  <c r="K4296" i="1"/>
  <c r="D9706" i="2" s="1"/>
  <c r="K4297" i="1"/>
  <c r="D1489" i="2" s="1"/>
  <c r="K4298" i="1"/>
  <c r="D7877" i="2" s="1"/>
  <c r="K4299" i="1"/>
  <c r="D4151" i="2" s="1"/>
  <c r="K4300" i="1"/>
  <c r="D3301" i="2" s="1"/>
  <c r="K4301" i="1"/>
  <c r="K4302" i="1"/>
  <c r="K4303" i="1"/>
  <c r="K4304" i="1"/>
  <c r="K4305" i="1"/>
  <c r="K4306" i="1"/>
  <c r="K4307" i="1"/>
  <c r="D2076" i="2" s="1"/>
  <c r="K4308" i="1"/>
  <c r="K4309" i="1"/>
  <c r="K4310" i="1"/>
  <c r="K4311" i="1"/>
  <c r="K4312" i="1"/>
  <c r="D8482" i="2" s="1"/>
  <c r="K4313" i="1"/>
  <c r="D6987" i="2" s="1"/>
  <c r="K4314" i="1"/>
  <c r="D3274" i="2" s="1"/>
  <c r="K4315" i="1"/>
  <c r="D899" i="2" s="1"/>
  <c r="K4316" i="1"/>
  <c r="D770" i="2" s="1"/>
  <c r="K4317" i="1"/>
  <c r="D8388" i="2" s="1"/>
  <c r="K4318" i="1"/>
  <c r="D5373" i="2" s="1"/>
  <c r="K4319" i="1"/>
  <c r="D2197" i="2" s="1"/>
  <c r="K4320" i="1"/>
  <c r="D2697" i="2" s="1"/>
  <c r="K4321" i="1"/>
  <c r="K4322" i="1"/>
  <c r="K4323" i="1"/>
  <c r="K4324" i="1"/>
  <c r="K4325" i="1"/>
  <c r="K4326" i="1"/>
  <c r="D1115" i="2" s="1"/>
  <c r="K4327" i="1"/>
  <c r="D4272" i="2" s="1"/>
  <c r="K4328" i="1"/>
  <c r="K4329" i="1"/>
  <c r="K4330" i="1"/>
  <c r="K4331" i="1"/>
  <c r="K4332" i="1"/>
  <c r="K4333" i="1"/>
  <c r="D5502" i="2" s="1"/>
  <c r="K4334" i="1"/>
  <c r="D3669" i="2" s="1"/>
  <c r="K4335" i="1"/>
  <c r="D2237" i="2" s="1"/>
  <c r="K4336" i="1"/>
  <c r="D1984" i="2" s="1"/>
  <c r="K4337" i="1"/>
  <c r="D6266" i="2" s="1"/>
  <c r="K4338" i="1"/>
  <c r="D5274" i="2" s="1"/>
  <c r="K4339" i="1"/>
  <c r="K4340" i="1"/>
  <c r="D3920" i="2" s="1"/>
  <c r="K4341" i="1"/>
  <c r="K4342" i="1"/>
  <c r="K4343" i="1"/>
  <c r="K4344" i="1"/>
  <c r="K4345" i="1"/>
  <c r="K4346" i="1"/>
  <c r="D754" i="2" s="1"/>
  <c r="K4347" i="1"/>
  <c r="K4348" i="1"/>
  <c r="K4349" i="1"/>
  <c r="K4350" i="1"/>
  <c r="K4351" i="1"/>
  <c r="K4352" i="1"/>
  <c r="D6771" i="2" s="1"/>
  <c r="K4353" i="1"/>
  <c r="D9353" i="2" s="1"/>
  <c r="K4354" i="1"/>
  <c r="D2290" i="2" s="1"/>
  <c r="K4355" i="1"/>
  <c r="D7908" i="2" s="1"/>
  <c r="K4356" i="1"/>
  <c r="D7508" i="2" s="1"/>
  <c r="K4357" i="1"/>
  <c r="K4358" i="1"/>
  <c r="D6295" i="2" s="1"/>
  <c r="K4359" i="1"/>
  <c r="D479" i="2" s="1"/>
  <c r="K4360" i="1"/>
  <c r="D1182" i="2" s="1"/>
  <c r="K4361" i="1"/>
  <c r="K4362" i="1"/>
  <c r="K4363" i="1"/>
  <c r="K4364" i="1"/>
  <c r="K4365" i="1"/>
  <c r="K4366" i="1"/>
  <c r="D7114" i="2" s="1"/>
  <c r="K4367" i="1"/>
  <c r="D7057" i="2" s="1"/>
  <c r="K4368" i="1"/>
  <c r="K4369" i="1"/>
  <c r="K4370" i="1"/>
  <c r="K4371" i="1"/>
  <c r="K4372" i="1"/>
  <c r="D5952" i="2" s="1"/>
  <c r="K4373" i="1"/>
  <c r="K4374" i="1"/>
  <c r="D7328" i="2" s="1"/>
  <c r="K4375" i="1"/>
  <c r="D6552" i="2" s="1"/>
  <c r="K4376" i="1"/>
  <c r="D2260" i="2" s="1"/>
  <c r="K4377" i="1"/>
  <c r="D1842" i="2" s="1"/>
  <c r="K4378" i="1"/>
  <c r="D6974" i="2" s="1"/>
  <c r="K4379" i="1"/>
  <c r="D6354" i="2" s="1"/>
  <c r="K4380" i="1"/>
  <c r="D8596" i="2" s="1"/>
  <c r="K4381" i="1"/>
  <c r="K4382" i="1"/>
  <c r="K4383" i="1"/>
  <c r="K4384" i="1"/>
  <c r="K4385" i="1"/>
  <c r="K4386" i="1"/>
  <c r="K4387" i="1"/>
  <c r="D614" i="2" s="1"/>
  <c r="K4388" i="1"/>
  <c r="K4389" i="1"/>
  <c r="K4390" i="1"/>
  <c r="K4391" i="1"/>
  <c r="K4392" i="1"/>
  <c r="D195" i="2" s="1"/>
  <c r="K4393" i="1"/>
  <c r="D8846" i="2" s="1"/>
  <c r="K4394" i="1"/>
  <c r="D8008" i="2" s="1"/>
  <c r="K4395" i="1"/>
  <c r="D1330" i="2" s="1"/>
  <c r="K4396" i="1"/>
  <c r="D7597" i="2" s="1"/>
  <c r="K4397" i="1"/>
  <c r="D947" i="2" s="1"/>
  <c r="K4398" i="1"/>
  <c r="D8060" i="2" s="1"/>
  <c r="K4399" i="1"/>
  <c r="D7386" i="2" s="1"/>
  <c r="K4400" i="1"/>
  <c r="D9837" i="2" s="1"/>
  <c r="K4401" i="1"/>
  <c r="K4402" i="1"/>
  <c r="K4403" i="1"/>
  <c r="K4404" i="1"/>
  <c r="K4405" i="1"/>
  <c r="K4406" i="1"/>
  <c r="K4407" i="1"/>
  <c r="D6955" i="2" s="1"/>
  <c r="K4408" i="1"/>
  <c r="K4409" i="1"/>
  <c r="K4410" i="1"/>
  <c r="K4411" i="1"/>
  <c r="K4412" i="1"/>
  <c r="D7360" i="2" s="1"/>
  <c r="K4413" i="1"/>
  <c r="K4414" i="1"/>
  <c r="D828" i="2" s="1"/>
  <c r="K4415" i="1"/>
  <c r="D1114" i="2" s="1"/>
  <c r="K4416" i="1"/>
  <c r="D2377" i="2" s="1"/>
  <c r="K4417" i="1"/>
  <c r="K4418" i="1"/>
  <c r="D5441" i="2" s="1"/>
  <c r="K4419" i="1"/>
  <c r="D3887" i="2" s="1"/>
  <c r="K4420" i="1"/>
  <c r="D6291" i="2" s="1"/>
  <c r="K4421" i="1"/>
  <c r="K4422" i="1"/>
  <c r="K4423" i="1"/>
  <c r="K4424" i="1"/>
  <c r="K4425" i="1"/>
  <c r="K4426" i="1"/>
  <c r="D4913" i="2" s="1"/>
  <c r="K4427" i="1"/>
  <c r="D6262" i="2" s="1"/>
  <c r="K4428" i="1"/>
  <c r="K4429" i="1"/>
  <c r="K4430" i="1"/>
  <c r="K4431" i="1"/>
  <c r="K4432" i="1"/>
  <c r="D4888" i="2" s="1"/>
  <c r="K4433" i="1"/>
  <c r="D6411" i="2" s="1"/>
  <c r="K4434" i="1"/>
  <c r="D909" i="2" s="1"/>
  <c r="K4435" i="1"/>
  <c r="D4770" i="2" s="1"/>
  <c r="K4436" i="1"/>
  <c r="D8661" i="2" s="1"/>
  <c r="K4437" i="1"/>
  <c r="D4619" i="2" s="1"/>
  <c r="K4438" i="1"/>
  <c r="D4500" i="2" s="1"/>
  <c r="K4439" i="1"/>
  <c r="D7814" i="2" s="1"/>
  <c r="K4440" i="1"/>
  <c r="K4441" i="1"/>
  <c r="K4442" i="1"/>
  <c r="K4443" i="1"/>
  <c r="K4444" i="1"/>
  <c r="K4445" i="1"/>
  <c r="K4446" i="1"/>
  <c r="K4447" i="1"/>
  <c r="D811" i="2" s="1"/>
  <c r="K4448" i="1"/>
  <c r="K4449" i="1"/>
  <c r="K4450" i="1"/>
  <c r="K4451" i="1"/>
  <c r="K4452" i="1"/>
  <c r="D3556" i="2" s="1"/>
  <c r="K4453" i="1"/>
  <c r="D2534" i="2" s="1"/>
  <c r="K4454" i="1"/>
  <c r="D2333" i="2" s="1"/>
  <c r="K4455" i="1"/>
  <c r="K4456" i="1"/>
  <c r="D6708" i="2" s="1"/>
  <c r="K4457" i="1"/>
  <c r="K4458" i="1"/>
  <c r="D7941" i="2" s="1"/>
  <c r="K4459" i="1"/>
  <c r="D8974" i="2" s="1"/>
  <c r="K4460" i="1"/>
  <c r="D4204" i="2" s="1"/>
  <c r="K4461" i="1"/>
  <c r="K4462" i="1"/>
  <c r="K4463" i="1"/>
  <c r="K4464" i="1"/>
  <c r="K4465" i="1"/>
  <c r="K4466" i="1"/>
  <c r="D7780" i="2" s="1"/>
  <c r="K4467" i="1"/>
  <c r="D4836" i="2" s="1"/>
  <c r="K4468" i="1"/>
  <c r="K4469" i="1"/>
  <c r="K4470" i="1"/>
  <c r="K4471" i="1"/>
  <c r="K4472" i="1"/>
  <c r="D3832" i="2" s="1"/>
  <c r="K4473" i="1"/>
  <c r="D462" i="2" s="1"/>
  <c r="K4474" i="1"/>
  <c r="D8728" i="2" s="1"/>
  <c r="K4475" i="1"/>
  <c r="D9789" i="2" s="1"/>
  <c r="K4476" i="1"/>
  <c r="D1799" i="2" s="1"/>
  <c r="K4477" i="1"/>
  <c r="D4704" i="2" s="1"/>
  <c r="K4478" i="1"/>
  <c r="D6444" i="2" s="1"/>
  <c r="K4479" i="1"/>
  <c r="D2766" i="2" s="1"/>
  <c r="K4480" i="1"/>
  <c r="D5374" i="2" s="1"/>
  <c r="K4481" i="1"/>
  <c r="K4482" i="1"/>
  <c r="K4483" i="1"/>
  <c r="K4484" i="1"/>
  <c r="K4485" i="1"/>
  <c r="K4486" i="1"/>
  <c r="K4487" i="1"/>
  <c r="D5730" i="2" s="1"/>
  <c r="K4488" i="1"/>
  <c r="K4489" i="1"/>
  <c r="K4490" i="1"/>
  <c r="K4491" i="1"/>
  <c r="K4492" i="1"/>
  <c r="D9003" i="2" s="1"/>
  <c r="K4493" i="1"/>
  <c r="D5217" i="2" s="1"/>
  <c r="K4494" i="1"/>
  <c r="D1548" i="2" s="1"/>
  <c r="K4495" i="1"/>
  <c r="D3668" i="2" s="1"/>
  <c r="K4496" i="1"/>
  <c r="D5888" i="2" s="1"/>
  <c r="K4497" i="1"/>
  <c r="D9675" i="2" s="1"/>
  <c r="K4498" i="1"/>
  <c r="D6024" i="2" s="1"/>
  <c r="K4499" i="1"/>
  <c r="D5610" i="2" s="1"/>
  <c r="K4500" i="1"/>
  <c r="D8714" i="2" s="1"/>
  <c r="K4501" i="1"/>
  <c r="K4502" i="1"/>
  <c r="K4503" i="1"/>
  <c r="K4504" i="1"/>
  <c r="K4505" i="1"/>
  <c r="K4506" i="1"/>
  <c r="D5168" i="2" s="1"/>
  <c r="K4507" i="1"/>
  <c r="D5644" i="2" s="1"/>
  <c r="K4508" i="1"/>
  <c r="K4509" i="1"/>
  <c r="K4510" i="1"/>
  <c r="K4511" i="1"/>
  <c r="K4512" i="1"/>
  <c r="D5987" i="2" s="1"/>
  <c r="K4513" i="1"/>
  <c r="D2944" i="2" s="1"/>
  <c r="K4514" i="1"/>
  <c r="K4515" i="1"/>
  <c r="D6487" i="2" s="1"/>
  <c r="K4516" i="1"/>
  <c r="D1086" i="2" s="1"/>
  <c r="K4517" i="1"/>
  <c r="D8262" i="2" s="1"/>
  <c r="K4518" i="1"/>
  <c r="D4869" i="2" s="1"/>
  <c r="K4519" i="1"/>
  <c r="D8822" i="2" s="1"/>
  <c r="K4520" i="1"/>
  <c r="K4521" i="1"/>
  <c r="K4522" i="1"/>
  <c r="K4523" i="1"/>
  <c r="K4524" i="1"/>
  <c r="K4525" i="1"/>
  <c r="K4526" i="1"/>
  <c r="D5234" i="2" s="1"/>
  <c r="K4527" i="1"/>
  <c r="D5996" i="2" s="1"/>
  <c r="K4528" i="1"/>
  <c r="K4529" i="1"/>
  <c r="K4530" i="1"/>
  <c r="K4531" i="1"/>
  <c r="K4532" i="1"/>
  <c r="D6136" i="2" s="1"/>
  <c r="K4533" i="1"/>
  <c r="D3535" i="2" s="1"/>
  <c r="K4534" i="1"/>
  <c r="D1157" i="2" s="1"/>
  <c r="K4535" i="1"/>
  <c r="D4170" i="2" s="1"/>
  <c r="K4536" i="1"/>
  <c r="D7163" i="2" s="1"/>
  <c r="K4537" i="1"/>
  <c r="D8086" i="2" s="1"/>
  <c r="K4538" i="1"/>
  <c r="D447" i="2" s="1"/>
  <c r="K4539" i="1"/>
  <c r="D4895" i="2" s="1"/>
  <c r="K4540" i="1"/>
  <c r="D8216" i="2" s="1"/>
  <c r="K4541" i="1"/>
  <c r="K4542" i="1"/>
  <c r="K4543" i="1"/>
  <c r="K4544" i="1"/>
  <c r="K4545" i="1"/>
  <c r="K4546" i="1"/>
  <c r="K4547" i="1"/>
  <c r="D8073" i="2" s="1"/>
  <c r="K4548" i="1"/>
  <c r="K4549" i="1"/>
  <c r="K4550" i="1"/>
  <c r="K4551" i="1"/>
  <c r="K4552" i="1"/>
  <c r="D2664" i="2" s="1"/>
  <c r="K4553" i="1"/>
  <c r="D1094" i="2" s="1"/>
  <c r="K4554" i="1"/>
  <c r="D5375" i="2" s="1"/>
  <c r="K4555" i="1"/>
  <c r="D4681" i="2" s="1"/>
  <c r="K4556" i="1"/>
  <c r="D7584" i="2" s="1"/>
  <c r="K4557" i="1"/>
  <c r="D8989" i="2" s="1"/>
  <c r="K4558" i="1"/>
  <c r="D6341" i="2" s="1"/>
  <c r="K4559" i="1"/>
  <c r="D3434" i="2" s="1"/>
  <c r="K4560" i="1"/>
  <c r="D8319" i="2" s="1"/>
  <c r="K4561" i="1"/>
  <c r="K4562" i="1"/>
  <c r="K4563" i="1"/>
  <c r="K4564" i="1"/>
  <c r="K4565" i="1"/>
  <c r="K4566" i="1"/>
  <c r="D444" i="2" s="1"/>
  <c r="K4567" i="1"/>
  <c r="D739" i="2" s="1"/>
  <c r="K4568" i="1"/>
  <c r="K4569" i="1"/>
  <c r="K4570" i="1"/>
  <c r="K4571" i="1"/>
  <c r="K4572" i="1"/>
  <c r="D3262" i="2" s="1"/>
  <c r="K4573" i="1"/>
  <c r="D3584" i="2" s="1"/>
  <c r="K4574" i="1"/>
  <c r="D4329" i="2" s="1"/>
  <c r="K4575" i="1"/>
  <c r="D1818" i="2" s="1"/>
  <c r="K4576" i="1"/>
  <c r="D2919" i="2" s="1"/>
  <c r="K4577" i="1"/>
  <c r="D7689" i="2" s="1"/>
  <c r="K4578" i="1"/>
  <c r="D1418" i="2" s="1"/>
  <c r="K4579" i="1"/>
  <c r="D4341" i="2" s="1"/>
  <c r="K4580" i="1"/>
  <c r="D6776" i="2" s="1"/>
  <c r="K4581" i="1"/>
  <c r="K4582" i="1"/>
  <c r="K4583" i="1"/>
  <c r="K4584" i="1"/>
  <c r="K4585" i="1"/>
  <c r="K4586" i="1"/>
  <c r="K4587" i="1"/>
  <c r="D945" i="2" s="1"/>
  <c r="K4588" i="1"/>
  <c r="K4589" i="1"/>
  <c r="K4590" i="1"/>
  <c r="K4591" i="1"/>
  <c r="K4592" i="1"/>
  <c r="K4593" i="1"/>
  <c r="D430" i="2" s="1"/>
  <c r="K4594" i="1"/>
  <c r="D9781" i="2" s="1"/>
  <c r="K4595" i="1"/>
  <c r="D4286" i="2" s="1"/>
  <c r="K4596" i="1"/>
  <c r="D5223" i="2" s="1"/>
  <c r="K4597" i="1"/>
  <c r="D7721" i="2" s="1"/>
  <c r="K4598" i="1"/>
  <c r="D7273" i="2" s="1"/>
  <c r="K4599" i="1"/>
  <c r="D5003" i="2" s="1"/>
  <c r="K4600" i="1"/>
  <c r="D5134" i="2" s="1"/>
  <c r="K4601" i="1"/>
  <c r="K4602" i="1"/>
  <c r="K4603" i="1"/>
  <c r="K4604" i="1"/>
  <c r="K4605" i="1"/>
  <c r="K4606" i="1"/>
  <c r="D8691" i="2" s="1"/>
  <c r="K4607" i="1"/>
  <c r="D7461" i="2" s="1"/>
  <c r="K4608" i="1"/>
  <c r="K4609" i="1"/>
  <c r="K4610" i="1"/>
  <c r="K4611" i="1"/>
  <c r="K4612" i="1"/>
  <c r="D9840" i="2" s="1"/>
  <c r="K4613" i="1"/>
  <c r="D9914" i="2" s="1"/>
  <c r="K4614" i="1"/>
  <c r="K4615" i="1"/>
  <c r="D3490" i="2" s="1"/>
  <c r="K4616" i="1"/>
  <c r="D9882" i="2" s="1"/>
  <c r="K4617" i="1"/>
  <c r="D6957" i="2" s="1"/>
  <c r="K4618" i="1"/>
  <c r="K4619" i="1"/>
  <c r="D9064" i="2" s="1"/>
  <c r="K4620" i="1"/>
  <c r="K4621" i="1"/>
  <c r="K4622" i="1"/>
  <c r="K4623" i="1"/>
  <c r="K4624" i="1"/>
  <c r="K4625" i="1"/>
  <c r="K4626" i="1"/>
  <c r="K4627" i="1"/>
  <c r="D349" i="2" s="1"/>
  <c r="K4628" i="1"/>
  <c r="K4629" i="1"/>
  <c r="K4630" i="1"/>
  <c r="K4631" i="1"/>
  <c r="K4632" i="1"/>
  <c r="D6202" i="2" s="1"/>
  <c r="K4633" i="1"/>
  <c r="D8929" i="2" s="1"/>
  <c r="K4634" i="1"/>
  <c r="D4050" i="2" s="1"/>
  <c r="K4635" i="1"/>
  <c r="D3377" i="2" s="1"/>
  <c r="K4636" i="1"/>
  <c r="D6827" i="2" s="1"/>
  <c r="K4637" i="1"/>
  <c r="D4984" i="2" s="1"/>
  <c r="K4638" i="1"/>
  <c r="D2497" i="2" s="1"/>
  <c r="K4639" i="1"/>
  <c r="D8231" i="2" s="1"/>
  <c r="K4640" i="1"/>
  <c r="D3047" i="2" s="1"/>
  <c r="K4641" i="1"/>
  <c r="K4642" i="1"/>
  <c r="K4643" i="1"/>
  <c r="K4644" i="1"/>
  <c r="K4645" i="1"/>
  <c r="K4646" i="1"/>
  <c r="D2448" i="2" s="1"/>
  <c r="K4647" i="1"/>
  <c r="D4331" i="2" s="1"/>
  <c r="K4648" i="1"/>
  <c r="K4649" i="1"/>
  <c r="K4650" i="1"/>
  <c r="K4651" i="1"/>
  <c r="K4652" i="1"/>
  <c r="D2723" i="2" s="1"/>
  <c r="K4653" i="1"/>
  <c r="D870" i="2" s="1"/>
  <c r="K4654" i="1"/>
  <c r="D515" i="2" s="1"/>
  <c r="K4655" i="1"/>
  <c r="D1026" i="2" s="1"/>
  <c r="K4656" i="1"/>
  <c r="D3719" i="2" s="1"/>
  <c r="K4657" i="1"/>
  <c r="D9410" i="2" s="1"/>
  <c r="K4658" i="1"/>
  <c r="D2223" i="2" s="1"/>
  <c r="K4659" i="1"/>
  <c r="D7720" i="2" s="1"/>
  <c r="K4660" i="1"/>
  <c r="K4661" i="1"/>
  <c r="K4662" i="1"/>
  <c r="K4663" i="1"/>
  <c r="K4664" i="1"/>
  <c r="K4665" i="1"/>
  <c r="K4666" i="1"/>
  <c r="K4667" i="1"/>
  <c r="D528" i="2" s="1"/>
  <c r="K4668" i="1"/>
  <c r="K4669" i="1"/>
  <c r="K4670" i="1"/>
  <c r="K4671" i="1"/>
  <c r="K4672" i="1"/>
  <c r="D5801" i="2" s="1"/>
  <c r="K4673" i="1"/>
  <c r="K4674" i="1"/>
  <c r="D9735" i="2" s="1"/>
  <c r="K4675" i="1"/>
  <c r="D204" i="2" s="1"/>
  <c r="K4676" i="1"/>
  <c r="D7567" i="2" s="1"/>
  <c r="K4677" i="1"/>
  <c r="D6913" i="2" s="1"/>
  <c r="K4678" i="1"/>
  <c r="D9995" i="2" s="1"/>
  <c r="K4679" i="1"/>
  <c r="D5922" i="2" s="1"/>
  <c r="K4680" i="1"/>
  <c r="D9981" i="2" s="1"/>
  <c r="K4681" i="1"/>
  <c r="K4682" i="1"/>
  <c r="K4683" i="1"/>
  <c r="K4684" i="1"/>
  <c r="K4685" i="1"/>
  <c r="K4686" i="1"/>
  <c r="D3688" i="2" s="1"/>
  <c r="K4687" i="1"/>
  <c r="D4073" i="2" s="1"/>
  <c r="K4688" i="1"/>
  <c r="K4689" i="1"/>
  <c r="K4690" i="1"/>
  <c r="K4691" i="1"/>
  <c r="K4692" i="1"/>
  <c r="D984" i="2" s="1"/>
  <c r="K4693" i="1"/>
  <c r="D6275" i="2" s="1"/>
  <c r="K4694" i="1"/>
  <c r="D8421" i="2" s="1"/>
  <c r="K4695" i="1"/>
  <c r="D5426" i="2" s="1"/>
  <c r="K4696" i="1"/>
  <c r="D2905" i="2" s="1"/>
  <c r="K4697" i="1"/>
  <c r="D5341" i="2" s="1"/>
  <c r="K4698" i="1"/>
  <c r="D4459" i="2" s="1"/>
  <c r="K4699" i="1"/>
  <c r="D2980" i="2" s="1"/>
  <c r="K4700" i="1"/>
  <c r="D1457" i="2" s="1"/>
  <c r="K4701" i="1"/>
  <c r="K4702" i="1"/>
  <c r="K4703" i="1"/>
  <c r="K4704" i="1"/>
  <c r="K4705" i="1"/>
  <c r="K4706" i="1"/>
  <c r="D9098" i="2" s="1"/>
  <c r="K4707" i="1"/>
  <c r="D7138" i="2" s="1"/>
  <c r="K4708" i="1"/>
  <c r="K4709" i="1"/>
  <c r="K4710" i="1"/>
  <c r="K4711" i="1"/>
  <c r="K4712" i="1"/>
  <c r="D491" i="2" s="1"/>
  <c r="K4713" i="1"/>
  <c r="D4756" i="2" s="1"/>
  <c r="K4714" i="1"/>
  <c r="D5033" i="2" s="1"/>
  <c r="K4715" i="1"/>
  <c r="D904" i="2" s="1"/>
  <c r="K4716" i="1"/>
  <c r="D2784" i="2" s="1"/>
  <c r="K4717" i="1"/>
  <c r="D3202" i="2" s="1"/>
  <c r="K4718" i="1"/>
  <c r="D7586" i="2" s="1"/>
  <c r="K4719" i="1"/>
  <c r="D7332" i="2" s="1"/>
  <c r="K4720" i="1"/>
  <c r="D8069" i="2" s="1"/>
  <c r="K4721" i="1"/>
  <c r="K4722" i="1"/>
  <c r="K4723" i="1"/>
  <c r="K4724" i="1"/>
  <c r="K4725" i="1"/>
  <c r="K4726" i="1"/>
  <c r="K4727" i="1"/>
  <c r="D6878" i="2" s="1"/>
  <c r="K4728" i="1"/>
  <c r="K4729" i="1"/>
  <c r="K4730" i="1"/>
  <c r="K4731" i="1"/>
  <c r="K4732" i="1"/>
  <c r="D2184" i="2" s="1"/>
  <c r="K4733" i="1"/>
  <c r="D3774" i="2" s="1"/>
  <c r="K4734" i="1"/>
  <c r="D2415" i="2" s="1"/>
  <c r="K4735" i="1"/>
  <c r="D9042" i="2" s="1"/>
  <c r="K4736" i="1"/>
  <c r="D4872" i="2" s="1"/>
  <c r="K4737" i="1"/>
  <c r="D9399" i="2" s="1"/>
  <c r="K4738" i="1"/>
  <c r="K4739" i="1"/>
  <c r="K4740" i="1"/>
  <c r="D985" i="2" s="1"/>
  <c r="K4741" i="1"/>
  <c r="K4742" i="1"/>
  <c r="K4743" i="1"/>
  <c r="K4744" i="1"/>
  <c r="K4745" i="1"/>
  <c r="K4746" i="1"/>
  <c r="D11" i="2" s="1"/>
  <c r="K4747" i="1"/>
  <c r="D1470" i="2" s="1"/>
  <c r="K4748" i="1"/>
  <c r="K4749" i="1"/>
  <c r="K4750" i="1"/>
  <c r="K4751" i="1"/>
  <c r="K4752" i="1"/>
  <c r="D8352" i="2" s="1"/>
  <c r="K4753" i="1"/>
  <c r="D5806" i="2" s="1"/>
  <c r="K4754" i="1"/>
  <c r="D8035" i="2" s="1"/>
  <c r="K4755" i="1"/>
  <c r="D6956" i="2" s="1"/>
  <c r="K4756" i="1"/>
  <c r="D6688" i="2" s="1"/>
  <c r="K4757" i="1"/>
  <c r="D1822" i="2" s="1"/>
  <c r="K4758" i="1"/>
  <c r="D360" i="2" s="1"/>
  <c r="K4759" i="1"/>
  <c r="D8621" i="2" s="1"/>
  <c r="K4760" i="1"/>
  <c r="D1293" i="2" s="1"/>
  <c r="K4761" i="1"/>
  <c r="K4762" i="1"/>
  <c r="K4763" i="1"/>
  <c r="K4764" i="1"/>
  <c r="K4765" i="1"/>
  <c r="K4766" i="1"/>
  <c r="D847" i="2" s="1"/>
  <c r="K4767" i="1"/>
  <c r="D745" i="2" s="1"/>
  <c r="K4768" i="1"/>
  <c r="K4769" i="1"/>
  <c r="K4770" i="1"/>
  <c r="K4771" i="1"/>
  <c r="K4772" i="1"/>
  <c r="D3749" i="2" s="1"/>
  <c r="K4773" i="1"/>
  <c r="D3215" i="2" s="1"/>
  <c r="K4774" i="1"/>
  <c r="D343" i="2" s="1"/>
  <c r="K4775" i="1"/>
  <c r="D591" i="2" s="1"/>
  <c r="K4776" i="1"/>
  <c r="D8295" i="2" s="1"/>
  <c r="K4777" i="1"/>
  <c r="D2718" i="2" s="1"/>
  <c r="K4778" i="1"/>
  <c r="D2828" i="2" s="1"/>
  <c r="K4779" i="1"/>
  <c r="D7482" i="2" s="1"/>
  <c r="K4780" i="1"/>
  <c r="D8324" i="2" s="1"/>
  <c r="K4781" i="1"/>
  <c r="K4782" i="1"/>
  <c r="K4783" i="1"/>
  <c r="K4784" i="1"/>
  <c r="K4785" i="1"/>
  <c r="K4786" i="1"/>
  <c r="D4157" i="2" s="1"/>
  <c r="K4787" i="1"/>
  <c r="K4788" i="1"/>
  <c r="K4789" i="1"/>
  <c r="K4790" i="1"/>
  <c r="K4791" i="1"/>
  <c r="K4792" i="1"/>
  <c r="K4793" i="1"/>
  <c r="D2491" i="2" s="1"/>
  <c r="K4794" i="1"/>
  <c r="D626" i="2" s="1"/>
  <c r="K4795" i="1"/>
  <c r="D9790" i="2" s="1"/>
  <c r="K4796" i="1"/>
  <c r="D8865" i="2" s="1"/>
  <c r="K4797" i="1"/>
  <c r="D878" i="2" s="1"/>
  <c r="K4798" i="1"/>
  <c r="D2418" i="2" s="1"/>
  <c r="K4799" i="1"/>
  <c r="D2374" i="2" s="1"/>
  <c r="K4800" i="1"/>
  <c r="D3954" i="2" s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D5110" i="2" s="1"/>
  <c r="K4813" i="1"/>
  <c r="D8659" i="2" s="1"/>
  <c r="K4814" i="1"/>
  <c r="D1675" i="2" s="1"/>
  <c r="K4815" i="1"/>
  <c r="D2348" i="2" s="1"/>
  <c r="K4816" i="1"/>
  <c r="D7757" i="2" s="1"/>
  <c r="K4817" i="1"/>
  <c r="D3881" i="2" s="1"/>
  <c r="K4818" i="1"/>
  <c r="D510" i="2" s="1"/>
  <c r="K4819" i="1"/>
  <c r="D6366" i="2" s="1"/>
  <c r="K4820" i="1"/>
  <c r="D7043" i="2" s="1"/>
  <c r="K4821" i="1"/>
  <c r="K4822" i="1"/>
  <c r="K4823" i="1"/>
  <c r="K4824" i="1"/>
  <c r="K4825" i="1"/>
  <c r="K4826" i="1"/>
  <c r="D7048" i="2" s="1"/>
  <c r="K4827" i="1"/>
  <c r="K4828" i="1"/>
  <c r="K4829" i="1"/>
  <c r="K4830" i="1"/>
  <c r="K4831" i="1"/>
  <c r="K4832" i="1"/>
  <c r="D5379" i="2" s="1"/>
  <c r="K4833" i="1"/>
  <c r="D5491" i="2" s="1"/>
  <c r="K4834" i="1"/>
  <c r="D1397" i="2" s="1"/>
  <c r="K4835" i="1"/>
  <c r="D9560" i="2" s="1"/>
  <c r="K4836" i="1"/>
  <c r="D295" i="2" s="1"/>
  <c r="K4837" i="1"/>
  <c r="D4766" i="2" s="1"/>
  <c r="K4838" i="1"/>
  <c r="D744" i="2" s="1"/>
  <c r="K4839" i="1"/>
  <c r="D1630" i="2" s="1"/>
  <c r="K4840" i="1"/>
  <c r="D4879" i="2" s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D2349" i="2" s="1"/>
  <c r="K4853" i="1"/>
  <c r="D9674" i="2" s="1"/>
  <c r="K4854" i="1"/>
  <c r="D903" i="2" s="1"/>
  <c r="K4855" i="1"/>
  <c r="D584" i="2" s="1"/>
  <c r="K4856" i="1"/>
  <c r="D892" i="2" s="1"/>
  <c r="K4857" i="1"/>
  <c r="D8934" i="2" s="1"/>
  <c r="K4858" i="1"/>
  <c r="D4166" i="2" s="1"/>
  <c r="K4859" i="1"/>
  <c r="K4860" i="1"/>
  <c r="D4772" i="2" s="1"/>
  <c r="K4861" i="1"/>
  <c r="K4862" i="1"/>
  <c r="K4863" i="1"/>
  <c r="K4864" i="1"/>
  <c r="K4865" i="1"/>
  <c r="K4866" i="1"/>
  <c r="D7690" i="2" s="1"/>
  <c r="K4867" i="1"/>
  <c r="D6010" i="2" s="1"/>
  <c r="K4868" i="1"/>
  <c r="K4869" i="1"/>
  <c r="K4870" i="1"/>
  <c r="K4871" i="1"/>
  <c r="K4872" i="1"/>
  <c r="D9767" i="2" s="1"/>
  <c r="K4873" i="1"/>
  <c r="D1241" i="2" s="1"/>
  <c r="K4874" i="1"/>
  <c r="D9823" i="2" s="1"/>
  <c r="K4875" i="1"/>
  <c r="D1404" i="2" s="1"/>
  <c r="K4876" i="1"/>
  <c r="D5768" i="2" s="1"/>
  <c r="K4877" i="1"/>
  <c r="D7828" i="2" s="1"/>
  <c r="K4878" i="1"/>
  <c r="D4754" i="2" s="1"/>
  <c r="K4879" i="1"/>
  <c r="D9409" i="2" s="1"/>
  <c r="K4880" i="1"/>
  <c r="D2414" i="2" s="1"/>
  <c r="K4881" i="1"/>
  <c r="K4882" i="1"/>
  <c r="K4883" i="1"/>
  <c r="K4884" i="1"/>
  <c r="K4885" i="1"/>
  <c r="K4886" i="1"/>
  <c r="D1979" i="2" s="1"/>
  <c r="K4887" i="1"/>
  <c r="D8978" i="2" s="1"/>
  <c r="K4888" i="1"/>
  <c r="K4889" i="1"/>
  <c r="K4890" i="1"/>
  <c r="K4891" i="1"/>
  <c r="K4892" i="1"/>
  <c r="D5068" i="2" s="1"/>
  <c r="K4893" i="1"/>
  <c r="D6209" i="2" s="1"/>
  <c r="K4894" i="1"/>
  <c r="D2268" i="2" s="1"/>
  <c r="K4895" i="1"/>
  <c r="D7743" i="2" s="1"/>
  <c r="K4896" i="1"/>
  <c r="D7289" i="2" s="1"/>
  <c r="K4897" i="1"/>
  <c r="D3125" i="2" s="1"/>
  <c r="K4898" i="1"/>
  <c r="D2886" i="2" s="1"/>
  <c r="K4899" i="1"/>
  <c r="D7016" i="2" s="1"/>
  <c r="K4900" i="1"/>
  <c r="D9155" i="2" s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D6221" i="2" s="1"/>
  <c r="K4913" i="1"/>
  <c r="D8935" i="2" s="1"/>
  <c r="K4914" i="1"/>
  <c r="D1048" i="2" s="1"/>
  <c r="K4915" i="1"/>
  <c r="D4072" i="2" s="1"/>
  <c r="K4916" i="1"/>
  <c r="D7838" i="2" s="1"/>
  <c r="K4917" i="1"/>
  <c r="D3070" i="2" s="1"/>
  <c r="K4918" i="1"/>
  <c r="D616" i="2" s="1"/>
  <c r="K4919" i="1"/>
  <c r="D4569" i="2" s="1"/>
  <c r="K4920" i="1"/>
  <c r="D7664" i="2" s="1"/>
  <c r="K4921" i="1"/>
  <c r="K4922" i="1"/>
  <c r="K4923" i="1"/>
  <c r="K4924" i="1"/>
  <c r="K4925" i="1"/>
  <c r="K4926" i="1"/>
  <c r="D2995" i="2" s="1"/>
  <c r="K4927" i="1"/>
  <c r="K4928" i="1"/>
  <c r="K4929" i="1"/>
  <c r="K4930" i="1"/>
  <c r="K4931" i="1"/>
  <c r="K4932" i="1"/>
  <c r="K4933" i="1"/>
  <c r="D9483" i="2" s="1"/>
  <c r="K4934" i="1"/>
  <c r="D3497" i="2" s="1"/>
  <c r="K4935" i="1"/>
  <c r="D5366" i="2" s="1"/>
  <c r="K4936" i="1"/>
  <c r="D8154" i="2" s="1"/>
  <c r="K4937" i="1"/>
  <c r="D7913" i="2" s="1"/>
  <c r="K4938" i="1"/>
  <c r="D7504" i="2" s="1"/>
  <c r="K4939" i="1"/>
  <c r="D3851" i="2" s="1"/>
  <c r="K4940" i="1"/>
  <c r="D2878" i="2" s="1"/>
  <c r="K4941" i="1"/>
  <c r="K4942" i="1"/>
  <c r="K4943" i="1"/>
  <c r="K4944" i="1"/>
  <c r="K4945" i="1"/>
  <c r="K4946" i="1"/>
  <c r="D6528" i="2" s="1"/>
  <c r="K4947" i="1"/>
  <c r="K4948" i="1"/>
  <c r="K4949" i="1"/>
  <c r="K4950" i="1"/>
  <c r="K4951" i="1"/>
  <c r="K4952" i="1"/>
  <c r="D7260" i="2" s="1"/>
  <c r="K4953" i="1"/>
  <c r="D19" i="2" s="1"/>
  <c r="K4954" i="1"/>
  <c r="D2194" i="2" s="1"/>
  <c r="K4955" i="1"/>
  <c r="K4956" i="1"/>
  <c r="D8345" i="2" s="1"/>
  <c r="K4957" i="1"/>
  <c r="D6714" i="2" s="1"/>
  <c r="K4958" i="1"/>
  <c r="D2840" i="2" s="1"/>
  <c r="K4959" i="1"/>
  <c r="D8456" i="2" s="1"/>
  <c r="K4960" i="1"/>
  <c r="D2500" i="2" s="1"/>
  <c r="K4961" i="1"/>
  <c r="K4962" i="1"/>
  <c r="K4963" i="1"/>
  <c r="K4964" i="1"/>
  <c r="K4965" i="1"/>
  <c r="D583" i="2" s="1"/>
  <c r="K4966" i="1"/>
  <c r="D8281" i="2" s="1"/>
  <c r="K4967" i="1"/>
  <c r="D2793" i="2" s="1"/>
  <c r="K4968" i="1"/>
  <c r="K4969" i="1"/>
  <c r="K4970" i="1"/>
  <c r="K4971" i="1"/>
  <c r="K4972" i="1"/>
  <c r="D5567" i="2" s="1"/>
  <c r="K4973" i="1"/>
  <c r="D7909" i="2" s="1"/>
  <c r="K4974" i="1"/>
  <c r="D9513" i="2" s="1"/>
  <c r="K4975" i="1"/>
  <c r="D3605" i="2" s="1"/>
  <c r="K4976" i="1"/>
  <c r="D7557" i="2" s="1"/>
  <c r="K4977" i="1"/>
  <c r="D7714" i="2" s="1"/>
  <c r="K4978" i="1"/>
  <c r="D7558" i="2" s="1"/>
  <c r="K4979" i="1"/>
  <c r="D49" i="2" s="1"/>
  <c r="K4980" i="1"/>
  <c r="D2584" i="2" s="1"/>
  <c r="K4981" i="1"/>
  <c r="K4982" i="1"/>
  <c r="K4983" i="1"/>
  <c r="K4984" i="1"/>
  <c r="K4985" i="1"/>
  <c r="K4986" i="1"/>
  <c r="D532" i="2" s="1"/>
  <c r="K4987" i="1"/>
  <c r="D2605" i="2" s="1"/>
  <c r="K4988" i="1"/>
  <c r="K4989" i="1"/>
  <c r="K4990" i="1"/>
  <c r="K4991" i="1"/>
  <c r="K4992" i="1"/>
  <c r="K4993" i="1"/>
  <c r="D8413" i="2" s="1"/>
  <c r="K4994" i="1"/>
  <c r="D5675" i="2" s="1"/>
  <c r="K4995" i="1"/>
  <c r="D1132" i="2" s="1"/>
  <c r="K4996" i="1"/>
  <c r="D4578" i="2" s="1"/>
  <c r="K4997" i="1"/>
  <c r="D4965" i="2" s="1"/>
  <c r="K4998" i="1"/>
  <c r="D8757" i="2" s="1"/>
  <c r="K4999" i="1"/>
  <c r="D2532" i="2" s="1"/>
  <c r="K5000" i="1"/>
  <c r="K5001" i="1"/>
  <c r="K5002" i="1"/>
  <c r="K5003" i="1"/>
  <c r="K5004" i="1"/>
  <c r="K5005" i="1"/>
  <c r="K5006" i="1"/>
  <c r="D7773" i="2" s="1"/>
  <c r="K5007" i="1"/>
  <c r="D2461" i="2" s="1"/>
  <c r="K5008" i="1"/>
  <c r="K5009" i="1"/>
  <c r="K5010" i="1"/>
  <c r="K5011" i="1"/>
  <c r="K5012" i="1"/>
  <c r="D525" i="2" s="1"/>
  <c r="K5013" i="1"/>
  <c r="K5014" i="1"/>
  <c r="D7446" i="2" s="1"/>
  <c r="K5015" i="1"/>
  <c r="D7540" i="2" s="1"/>
  <c r="K5016" i="1"/>
  <c r="D4945" i="2" s="1"/>
  <c r="K5017" i="1"/>
  <c r="D1178" i="2" s="1"/>
  <c r="K5018" i="1"/>
  <c r="K5019" i="1"/>
  <c r="K5020" i="1"/>
  <c r="D9562" i="2" s="1"/>
  <c r="K5021" i="1"/>
  <c r="K5022" i="1"/>
  <c r="K5023" i="1"/>
  <c r="K5024" i="1"/>
  <c r="K5025" i="1"/>
  <c r="K5026" i="1"/>
  <c r="D7274" i="2" s="1"/>
  <c r="K5027" i="1"/>
  <c r="D3061" i="2" s="1"/>
  <c r="K5028" i="1"/>
  <c r="K5029" i="1"/>
  <c r="K5030" i="1"/>
  <c r="K5031" i="1"/>
  <c r="K5032" i="1"/>
  <c r="D6879" i="2" s="1"/>
  <c r="K5033" i="1"/>
  <c r="K5034" i="1"/>
  <c r="D8059" i="2" s="1"/>
  <c r="K5035" i="1"/>
  <c r="D85" i="2" s="1"/>
  <c r="K5036" i="1"/>
  <c r="D8437" i="2" s="1"/>
  <c r="K5037" i="1"/>
  <c r="D2024" i="2" s="1"/>
  <c r="K5038" i="1"/>
  <c r="D5709" i="2" s="1"/>
  <c r="K5039" i="1"/>
  <c r="D10001" i="2" s="1"/>
  <c r="K5040" i="1"/>
  <c r="D677" i="2" s="1"/>
  <c r="K5041" i="1"/>
  <c r="K5042" i="1"/>
  <c r="K5043" i="1"/>
  <c r="K5044" i="1"/>
  <c r="K5045" i="1"/>
  <c r="K5046" i="1"/>
  <c r="K5047" i="1"/>
  <c r="D7017" i="2" s="1"/>
  <c r="K5048" i="1"/>
  <c r="K5049" i="1"/>
  <c r="K5050" i="1"/>
  <c r="K5051" i="1"/>
  <c r="K5052" i="1"/>
  <c r="D2851" i="2" s="1"/>
  <c r="K5053" i="1"/>
  <c r="D3679" i="2" s="1"/>
  <c r="K5054" i="1"/>
  <c r="D6897" i="2" s="1"/>
  <c r="K5055" i="1"/>
  <c r="D4808" i="2" s="1"/>
  <c r="K5056" i="1"/>
  <c r="D8448" i="2" s="1"/>
  <c r="K5057" i="1"/>
  <c r="D7844" i="2" s="1"/>
  <c r="K5058" i="1"/>
  <c r="D3409" i="2" s="1"/>
  <c r="K5059" i="1"/>
  <c r="D4303" i="2" s="1"/>
  <c r="K5060" i="1"/>
  <c r="D3356" i="2" s="1"/>
  <c r="K5061" i="1"/>
  <c r="K5062" i="1"/>
  <c r="K5063" i="1"/>
  <c r="K5064" i="1"/>
  <c r="K5065" i="1"/>
  <c r="K5066" i="1"/>
  <c r="D2952" i="2" s="1"/>
  <c r="K5067" i="1"/>
  <c r="D2621" i="2" s="1"/>
  <c r="K5068" i="1"/>
  <c r="K5069" i="1"/>
  <c r="K5070" i="1"/>
  <c r="K5071" i="1"/>
  <c r="K5072" i="1"/>
  <c r="D9494" i="2" s="1"/>
  <c r="K5073" i="1"/>
  <c r="D9917" i="2" s="1"/>
  <c r="K5074" i="1"/>
  <c r="K5075" i="1"/>
  <c r="K5076" i="1"/>
  <c r="D1596" i="2" s="1"/>
  <c r="K5077" i="1"/>
  <c r="D203" i="2" s="1"/>
  <c r="K5078" i="1"/>
  <c r="D4093" i="2" s="1"/>
  <c r="K5079" i="1"/>
  <c r="D666" i="2" s="1"/>
  <c r="K5080" i="1"/>
  <c r="D6001" i="2" s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D4295" i="2" s="1"/>
  <c r="K5093" i="1"/>
  <c r="D9666" i="2" s="1"/>
  <c r="K5094" i="1"/>
  <c r="D2285" i="2" s="1"/>
  <c r="K5095" i="1"/>
  <c r="D9986" i="2" s="1"/>
  <c r="K5096" i="1"/>
  <c r="D97" i="2" s="1"/>
  <c r="K5097" i="1"/>
  <c r="D8142" i="2" s="1"/>
  <c r="K5098" i="1"/>
  <c r="D3359" i="2" s="1"/>
  <c r="K5099" i="1"/>
  <c r="D818" i="2" s="1"/>
  <c r="K5100" i="1"/>
  <c r="D3734" i="2" s="1"/>
  <c r="K5101" i="1"/>
  <c r="K5102" i="1"/>
  <c r="K5103" i="1"/>
  <c r="K5104" i="1"/>
  <c r="K5105" i="1"/>
  <c r="K5106" i="1"/>
  <c r="D7552" i="2" s="1"/>
  <c r="K5107" i="1"/>
  <c r="D1338" i="2" s="1"/>
  <c r="K5108" i="1"/>
  <c r="K5109" i="1"/>
  <c r="K5110" i="1"/>
  <c r="K5111" i="1"/>
  <c r="K5112" i="1"/>
  <c r="D3339" i="2" s="1"/>
  <c r="K5113" i="1"/>
  <c r="D5769" i="2" s="1"/>
  <c r="K5114" i="1"/>
  <c r="K5115" i="1"/>
  <c r="D4955" i="2" s="1"/>
  <c r="K5116" i="1"/>
  <c r="D8987" i="2" s="1"/>
  <c r="K5117" i="1"/>
  <c r="D6563" i="2" s="1"/>
  <c r="K5118" i="1"/>
  <c r="D6628" i="2" s="1"/>
  <c r="K5119" i="1"/>
  <c r="K5120" i="1"/>
  <c r="D4364" i="2" s="1"/>
  <c r="K5121" i="1"/>
  <c r="K5122" i="1"/>
  <c r="K5123" i="1"/>
  <c r="K5124" i="1"/>
  <c r="K5125" i="1"/>
  <c r="K5126" i="1"/>
  <c r="D2029" i="2" s="1"/>
  <c r="K5127" i="1"/>
  <c r="D684" i="2" s="1"/>
  <c r="K5128" i="1"/>
  <c r="K5129" i="1"/>
  <c r="K5130" i="1"/>
  <c r="K5131" i="1"/>
  <c r="K5132" i="1"/>
  <c r="D3366" i="2" s="1"/>
  <c r="K5133" i="1"/>
  <c r="D179" i="2" s="1"/>
  <c r="K5134" i="1"/>
  <c r="D6409" i="2" s="1"/>
  <c r="K5135" i="1"/>
  <c r="D9310" i="2" s="1"/>
  <c r="K5136" i="1"/>
  <c r="D7481" i="2" s="1"/>
  <c r="K5137" i="1"/>
  <c r="D7455" i="2" s="1"/>
  <c r="K5138" i="1"/>
  <c r="D9984" i="2" s="1"/>
  <c r="K5139" i="1"/>
  <c r="D4247" i="2" s="1"/>
  <c r="K5140" i="1"/>
  <c r="D2204" i="2" s="1"/>
  <c r="K5141" i="1"/>
  <c r="K5142" i="1"/>
  <c r="K5143" i="1"/>
  <c r="K5144" i="1"/>
  <c r="K5145" i="1"/>
  <c r="K5146" i="1"/>
  <c r="D4141" i="2" s="1"/>
  <c r="K5147" i="1"/>
  <c r="K5148" i="1"/>
  <c r="K5149" i="1"/>
  <c r="K5150" i="1"/>
  <c r="K5151" i="1"/>
  <c r="K5152" i="1"/>
  <c r="D8155" i="2" s="1"/>
  <c r="K5153" i="1"/>
  <c r="D8739" i="2" s="1"/>
  <c r="K5154" i="1"/>
  <c r="D9048" i="2" s="1"/>
  <c r="K5155" i="1"/>
  <c r="D8760" i="2" s="1"/>
  <c r="K5156" i="1"/>
  <c r="D465" i="2" s="1"/>
  <c r="K5157" i="1"/>
  <c r="D234" i="2" s="1"/>
  <c r="K5158" i="1"/>
  <c r="D1503" i="2" s="1"/>
  <c r="K5159" i="1"/>
  <c r="D1897" i="2" s="1"/>
  <c r="K5160" i="1"/>
  <c r="D5074" i="2" s="1"/>
  <c r="K5161" i="1"/>
  <c r="K5162" i="1"/>
  <c r="K5163" i="1"/>
  <c r="K5164" i="1"/>
  <c r="K5165" i="1"/>
  <c r="K5166" i="1"/>
  <c r="D2301" i="2" s="1"/>
  <c r="K5167" i="1"/>
  <c r="D3820" i="2" s="1"/>
  <c r="K5168" i="1"/>
  <c r="K5169" i="1"/>
  <c r="K5170" i="1"/>
  <c r="K5171" i="1"/>
  <c r="K5172" i="1"/>
  <c r="D5069" i="2" s="1"/>
  <c r="K5173" i="1"/>
  <c r="D2791" i="2" s="1"/>
  <c r="K5174" i="1"/>
  <c r="D4995" i="2" s="1"/>
  <c r="K5175" i="1"/>
  <c r="D2149" i="2" s="1"/>
  <c r="K5176" i="1"/>
  <c r="D4632" i="2" s="1"/>
  <c r="K5177" i="1"/>
  <c r="D3853" i="2" s="1"/>
  <c r="K5178" i="1"/>
  <c r="D2119" i="2" s="1"/>
  <c r="K5179" i="1"/>
  <c r="D8146" i="2" s="1"/>
  <c r="K5180" i="1"/>
  <c r="D607" i="2" s="1"/>
  <c r="K5181" i="1"/>
  <c r="K5182" i="1"/>
  <c r="K5183" i="1"/>
  <c r="K5184" i="1"/>
  <c r="K5185" i="1"/>
  <c r="K5186" i="1"/>
  <c r="D9765" i="2" s="1"/>
  <c r="K5187" i="1"/>
  <c r="K5188" i="1"/>
  <c r="K5189" i="1"/>
  <c r="K5190" i="1"/>
  <c r="K5191" i="1"/>
  <c r="K5192" i="1"/>
  <c r="K5193" i="1"/>
  <c r="D8028" i="2" s="1"/>
  <c r="K5194" i="1"/>
  <c r="D306" i="2" s="1"/>
  <c r="K5195" i="1"/>
  <c r="D3839" i="2" s="1"/>
  <c r="K5196" i="1"/>
  <c r="D5194" i="2" s="1"/>
  <c r="K5197" i="1"/>
  <c r="D8914" i="2" s="1"/>
  <c r="K5198" i="1"/>
  <c r="D4589" i="2" s="1"/>
  <c r="K5199" i="1"/>
  <c r="D3745" i="2" s="1"/>
  <c r="K5200" i="1"/>
  <c r="D8735" i="2" s="1"/>
  <c r="K5201" i="1"/>
  <c r="K5202" i="1"/>
  <c r="K5203" i="1"/>
  <c r="K5204" i="1"/>
  <c r="K5205" i="1"/>
  <c r="K5206" i="1"/>
  <c r="D3090" i="2" s="1"/>
  <c r="K5207" i="1"/>
  <c r="D4938" i="2" s="1"/>
  <c r="K5208" i="1"/>
  <c r="K5209" i="1"/>
  <c r="K5210" i="1"/>
  <c r="K5211" i="1"/>
  <c r="K5212" i="1"/>
  <c r="D9544" i="2" s="1"/>
  <c r="K5213" i="1"/>
  <c r="D3043" i="2" s="1"/>
  <c r="K5214" i="1"/>
  <c r="K5215" i="1"/>
  <c r="D8226" i="2" s="1"/>
  <c r="K5216" i="1"/>
  <c r="D2786" i="2" s="1"/>
  <c r="K5217" i="1"/>
  <c r="D9175" i="2" s="1"/>
  <c r="K5218" i="1"/>
  <c r="K5219" i="1"/>
  <c r="K5220" i="1"/>
  <c r="K5221" i="1"/>
  <c r="K5222" i="1"/>
  <c r="K5223" i="1"/>
  <c r="K5224" i="1"/>
  <c r="K5225" i="1"/>
  <c r="K5226" i="1"/>
  <c r="D1904" i="2" s="1"/>
  <c r="K5227" i="1"/>
  <c r="D7068" i="2" s="1"/>
  <c r="K5228" i="1"/>
  <c r="K5229" i="1"/>
  <c r="K5230" i="1"/>
  <c r="K5231" i="1"/>
  <c r="K5232" i="1"/>
  <c r="D8397" i="2" s="1"/>
  <c r="K5233" i="1"/>
  <c r="D3757" i="2" s="1"/>
  <c r="K5234" i="1"/>
  <c r="D6822" i="2" s="1"/>
  <c r="K5235" i="1"/>
  <c r="D373" i="2" s="1"/>
  <c r="K5236" i="1"/>
  <c r="D4035" i="2" s="1"/>
  <c r="K5237" i="1"/>
  <c r="D4545" i="2" s="1"/>
  <c r="K5238" i="1"/>
  <c r="D6658" i="2" s="1"/>
  <c r="K5239" i="1"/>
  <c r="D4683" i="2" s="1"/>
  <c r="K5240" i="1"/>
  <c r="D357" i="2" s="1"/>
  <c r="K5241" i="1"/>
  <c r="K5242" i="1"/>
  <c r="K5243" i="1"/>
  <c r="K5244" i="1"/>
  <c r="K5245" i="1"/>
  <c r="K5246" i="1"/>
  <c r="D8196" i="2" s="1"/>
  <c r="K5247" i="1"/>
  <c r="D2778" i="2" s="1"/>
  <c r="K5248" i="1"/>
  <c r="K5249" i="1"/>
  <c r="K5250" i="1"/>
  <c r="K5251" i="1"/>
  <c r="K5252" i="1"/>
  <c r="D2688" i="2" s="1"/>
  <c r="K5253" i="1"/>
  <c r="D7023" i="2" s="1"/>
  <c r="K5254" i="1"/>
  <c r="D1337" i="2" s="1"/>
  <c r="K5255" i="1"/>
  <c r="D8763" i="2" s="1"/>
  <c r="K5256" i="1"/>
  <c r="D8299" i="2" s="1"/>
  <c r="K5257" i="1"/>
  <c r="D2529" i="2" s="1"/>
  <c r="K5258" i="1"/>
  <c r="K5259" i="1"/>
  <c r="D4302" i="2" s="1"/>
  <c r="K5260" i="1"/>
  <c r="D8998" i="2" s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D8550" i="2" s="1"/>
  <c r="K5273" i="1"/>
  <c r="D2335" i="2" s="1"/>
  <c r="K5274" i="1"/>
  <c r="D1958" i="2" s="1"/>
  <c r="K5275" i="1"/>
  <c r="D8886" i="2" s="1"/>
  <c r="K5276" i="1"/>
  <c r="D9650" i="2" s="1"/>
  <c r="K5277" i="1"/>
  <c r="D9798" i="2" s="1"/>
  <c r="K5278" i="1"/>
  <c r="D6727" i="2" s="1"/>
  <c r="K5279" i="1"/>
  <c r="D757" i="2" s="1"/>
  <c r="K5280" i="1"/>
  <c r="D3473" i="2" s="1"/>
  <c r="K5281" i="1"/>
  <c r="K5282" i="1"/>
  <c r="K5283" i="1"/>
  <c r="K5284" i="1"/>
  <c r="K5285" i="1"/>
  <c r="K5286" i="1"/>
  <c r="D5405" i="2" s="1"/>
  <c r="K5287" i="1"/>
  <c r="D6716" i="2" s="1"/>
  <c r="K5288" i="1"/>
  <c r="K5289" i="1"/>
  <c r="K5290" i="1"/>
  <c r="K5291" i="1"/>
  <c r="K5292" i="1"/>
  <c r="D4608" i="2" s="1"/>
  <c r="K5293" i="1"/>
  <c r="D6556" i="2" s="1"/>
  <c r="K5294" i="1"/>
  <c r="D7536" i="2" s="1"/>
  <c r="K5295" i="1"/>
  <c r="D4249" i="2" s="1"/>
  <c r="K5296" i="1"/>
  <c r="D34" i="2" s="1"/>
  <c r="K5297" i="1"/>
  <c r="D3522" i="2" s="1"/>
  <c r="K5298" i="1"/>
  <c r="D8815" i="2" s="1"/>
  <c r="K5299" i="1"/>
  <c r="D721" i="2" s="1"/>
  <c r="K5300" i="1"/>
  <c r="D3142" i="2" s="1"/>
  <c r="K5301" i="1"/>
  <c r="K5302" i="1"/>
  <c r="K5303" i="1"/>
  <c r="K5304" i="1"/>
  <c r="K5305" i="1"/>
  <c r="K5306" i="1"/>
  <c r="D7050" i="2" s="1"/>
  <c r="K5307" i="1"/>
  <c r="D5183" i="2" s="1"/>
  <c r="K5308" i="1"/>
  <c r="K5309" i="1"/>
  <c r="K5310" i="1"/>
  <c r="K5311" i="1"/>
  <c r="K5312" i="1"/>
  <c r="D5574" i="2" s="1"/>
  <c r="K5313" i="1"/>
  <c r="D8807" i="2" s="1"/>
  <c r="K5314" i="1"/>
  <c r="D5876" i="2" s="1"/>
  <c r="K5315" i="1"/>
  <c r="D2927" i="2" s="1"/>
  <c r="K5316" i="1"/>
  <c r="D7789" i="2" s="1"/>
  <c r="K5317" i="1"/>
  <c r="D7162" i="2" s="1"/>
  <c r="K5318" i="1"/>
  <c r="D5394" i="2" s="1"/>
  <c r="K5319" i="1"/>
  <c r="D9979" i="2" s="1"/>
  <c r="K5320" i="1"/>
  <c r="D587" i="2" s="1"/>
  <c r="K5321" i="1"/>
  <c r="K5322" i="1"/>
  <c r="K5323" i="1"/>
  <c r="K5324" i="1"/>
  <c r="K5325" i="1"/>
  <c r="K5326" i="1"/>
  <c r="D8065" i="2" s="1"/>
  <c r="K5327" i="1"/>
  <c r="K5328" i="1"/>
  <c r="K5329" i="1"/>
  <c r="K5330" i="1"/>
  <c r="K5331" i="1"/>
  <c r="K5332" i="1"/>
  <c r="D1955" i="2" s="1"/>
  <c r="K5333" i="1"/>
  <c r="D3053" i="2" s="1"/>
  <c r="K5334" i="1"/>
  <c r="D7152" i="2" s="1"/>
  <c r="K5335" i="1"/>
  <c r="D2641" i="2" s="1"/>
  <c r="K5336" i="1"/>
  <c r="D5742" i="2" s="1"/>
  <c r="K5337" i="1"/>
  <c r="D1875" i="2" s="1"/>
  <c r="K5338" i="1"/>
  <c r="K5339" i="1"/>
  <c r="K5340" i="1"/>
  <c r="D3737" i="2" s="1"/>
  <c r="K5341" i="1"/>
  <c r="K5342" i="1"/>
  <c r="K5343" i="1"/>
  <c r="K5344" i="1"/>
  <c r="K5345" i="1"/>
  <c r="K5346" i="1"/>
  <c r="D5279" i="2" s="1"/>
  <c r="K5347" i="1"/>
  <c r="D84" i="2" s="1"/>
  <c r="K5348" i="1"/>
  <c r="K5349" i="1"/>
  <c r="K5350" i="1"/>
  <c r="K5351" i="1"/>
  <c r="K5352" i="1"/>
  <c r="D1641" i="2" s="1"/>
  <c r="K5353" i="1"/>
  <c r="D7188" i="2" s="1"/>
  <c r="K5354" i="1"/>
  <c r="D4544" i="2" s="1"/>
  <c r="K5355" i="1"/>
  <c r="D9715" i="2" s="1"/>
  <c r="K5356" i="1"/>
  <c r="D424" i="2" s="1"/>
  <c r="K5357" i="1"/>
  <c r="D9766" i="2" s="1"/>
  <c r="K5358" i="1"/>
  <c r="D9988" i="2" s="1"/>
  <c r="K5359" i="1"/>
  <c r="D5649" i="2" s="1"/>
  <c r="K5360" i="1"/>
  <c r="D236" i="2" s="1"/>
  <c r="K5361" i="1"/>
  <c r="K5362" i="1"/>
  <c r="K5363" i="1"/>
  <c r="K5364" i="1"/>
  <c r="K5365" i="1"/>
  <c r="K5366" i="1"/>
  <c r="K5367" i="1"/>
  <c r="D841" i="2" s="1"/>
  <c r="K5368" i="1"/>
  <c r="K5369" i="1"/>
  <c r="K5370" i="1"/>
  <c r="K5371" i="1"/>
  <c r="K5372" i="1"/>
  <c r="D162" i="2" s="1"/>
  <c r="K5373" i="1"/>
  <c r="D5213" i="2" s="1"/>
  <c r="K5374" i="1"/>
  <c r="D7484" i="2" s="1"/>
  <c r="K5375" i="1"/>
  <c r="D6038" i="2" s="1"/>
  <c r="K5376" i="1"/>
  <c r="D9530" i="2" s="1"/>
  <c r="K5377" i="1"/>
  <c r="D7702" i="2" s="1"/>
  <c r="K5378" i="1"/>
  <c r="D3932" i="2" s="1"/>
  <c r="K5379" i="1"/>
  <c r="D5499" i="2" s="1"/>
  <c r="K5380" i="1"/>
  <c r="D5598" i="2" s="1"/>
  <c r="K5381" i="1"/>
  <c r="K5382" i="1"/>
  <c r="K5383" i="1"/>
  <c r="K5384" i="1"/>
  <c r="K5385" i="1"/>
  <c r="K5386" i="1"/>
  <c r="D8646" i="2" s="1"/>
  <c r="K5387" i="1"/>
  <c r="D5536" i="2" s="1"/>
  <c r="K5388" i="1"/>
  <c r="K5389" i="1"/>
  <c r="K5390" i="1"/>
  <c r="K5391" i="1"/>
  <c r="K5392" i="1"/>
  <c r="D122" i="2" s="1"/>
  <c r="K5393" i="1"/>
  <c r="D6022" i="2" s="1"/>
  <c r="K5394" i="1"/>
  <c r="D5272" i="2" s="1"/>
  <c r="K5395" i="1"/>
  <c r="D6025" i="2" s="1"/>
  <c r="K5396" i="1"/>
  <c r="D7940" i="2" s="1"/>
  <c r="K5397" i="1"/>
  <c r="D718" i="2" s="1"/>
  <c r="K5398" i="1"/>
  <c r="D8274" i="2" s="1"/>
  <c r="K5399" i="1"/>
  <c r="D7500" i="2" s="1"/>
  <c r="K5400" i="1"/>
  <c r="D4802" i="2" s="1"/>
  <c r="K5401" i="1"/>
  <c r="K5402" i="1"/>
  <c r="K5403" i="1"/>
  <c r="K5404" i="1"/>
  <c r="K5405" i="1"/>
  <c r="K5406" i="1"/>
  <c r="D1488" i="2" s="1"/>
  <c r="K5407" i="1"/>
  <c r="K5408" i="1"/>
  <c r="K5409" i="1"/>
  <c r="K5410" i="1"/>
  <c r="K5411" i="1"/>
  <c r="K5412" i="1"/>
  <c r="D2096" i="2" s="1"/>
  <c r="K5413" i="1"/>
  <c r="D2629" i="2" s="1"/>
  <c r="K5414" i="1"/>
  <c r="D7742" i="2" s="1"/>
  <c r="K5415" i="1"/>
  <c r="D3251" i="2" s="1"/>
  <c r="K5416" i="1"/>
  <c r="K5417" i="1"/>
  <c r="D5510" i="2" s="1"/>
  <c r="K5418" i="1"/>
  <c r="D8829" i="2" s="1"/>
  <c r="K5419" i="1"/>
  <c r="D2906" i="2" s="1"/>
  <c r="K5420" i="1"/>
  <c r="D842" i="2" s="1"/>
  <c r="K5421" i="1"/>
  <c r="K5422" i="1"/>
  <c r="K5423" i="1"/>
  <c r="K5424" i="1"/>
  <c r="K5425" i="1"/>
  <c r="K5426" i="1"/>
  <c r="D8017" i="2" s="1"/>
  <c r="K5427" i="1"/>
  <c r="D8463" i="2" s="1"/>
  <c r="K5428" i="1"/>
  <c r="K5429" i="1"/>
  <c r="K5430" i="1"/>
  <c r="K5431" i="1"/>
  <c r="K5432" i="1"/>
  <c r="D3296" i="2" s="1"/>
  <c r="K5433" i="1"/>
  <c r="D7449" i="2" s="1"/>
  <c r="K5434" i="1"/>
  <c r="D3250" i="2" s="1"/>
  <c r="K5435" i="1"/>
  <c r="D4928" i="2" s="1"/>
  <c r="K5436" i="1"/>
  <c r="D1603" i="2" s="1"/>
  <c r="K5437" i="1"/>
  <c r="D5793" i="2" s="1"/>
  <c r="K5438" i="1"/>
  <c r="D144" i="2" s="1"/>
  <c r="K5439" i="1"/>
  <c r="D955" i="2" s="1"/>
  <c r="K5440" i="1"/>
  <c r="D8730" i="2" s="1"/>
  <c r="K5441" i="1"/>
  <c r="K5442" i="1"/>
  <c r="K5443" i="1"/>
  <c r="K5444" i="1"/>
  <c r="K5445" i="1"/>
  <c r="K5446" i="1"/>
  <c r="K5447" i="1"/>
  <c r="D6407" i="2" s="1"/>
  <c r="K5448" i="1"/>
  <c r="K5449" i="1"/>
  <c r="K5450" i="1"/>
  <c r="K5451" i="1"/>
  <c r="K5452" i="1"/>
  <c r="K5453" i="1"/>
  <c r="D1041" i="2" s="1"/>
  <c r="K5454" i="1"/>
  <c r="D5466" i="2" s="1"/>
  <c r="K5455" i="1"/>
  <c r="D73" i="2" s="1"/>
  <c r="K5456" i="1"/>
  <c r="D7211" i="2" s="1"/>
  <c r="K5457" i="1"/>
  <c r="D6858" i="2" s="1"/>
  <c r="K5458" i="1"/>
  <c r="D5611" i="2" s="1"/>
  <c r="K5459" i="1"/>
  <c r="D2946" i="2" s="1"/>
  <c r="K5460" i="1"/>
  <c r="D6087" i="2" s="1"/>
  <c r="K5461" i="1"/>
  <c r="K5462" i="1"/>
  <c r="K5463" i="1"/>
  <c r="K5464" i="1"/>
  <c r="K5465" i="1"/>
  <c r="K5466" i="1"/>
  <c r="D8221" i="2" s="1"/>
  <c r="K5467" i="1"/>
  <c r="D6861" i="2" s="1"/>
  <c r="K5468" i="1"/>
  <c r="K5469" i="1"/>
  <c r="K5470" i="1"/>
  <c r="K5471" i="1"/>
  <c r="K5472" i="1"/>
  <c r="D8781" i="2" s="1"/>
  <c r="K5473" i="1"/>
  <c r="D5991" i="2" s="1"/>
  <c r="K5474" i="1"/>
  <c r="K5475" i="1"/>
  <c r="K5476" i="1"/>
  <c r="D586" i="2" s="1"/>
  <c r="K5477" i="1"/>
  <c r="D4077" i="2" s="1"/>
  <c r="K5478" i="1"/>
  <c r="D8727" i="2" s="1"/>
  <c r="K5479" i="1"/>
  <c r="D4702" i="2" s="1"/>
  <c r="K5480" i="1"/>
  <c r="D4609" i="2" s="1"/>
  <c r="K5481" i="1"/>
  <c r="K5482" i="1"/>
  <c r="K5483" i="1"/>
  <c r="K5484" i="1"/>
  <c r="K5485" i="1"/>
  <c r="K5486" i="1"/>
  <c r="D7483" i="2" s="1"/>
  <c r="K5487" i="1"/>
  <c r="D4988" i="2" s="1"/>
  <c r="K5488" i="1"/>
  <c r="K5489" i="1"/>
  <c r="K5490" i="1"/>
  <c r="K5491" i="1"/>
  <c r="K5492" i="1"/>
  <c r="D8189" i="2" s="1"/>
  <c r="K5493" i="1"/>
  <c r="D3375" i="2" s="1"/>
  <c r="K5494" i="1"/>
  <c r="D7049" i="2" s="1"/>
  <c r="K5495" i="1"/>
  <c r="D6997" i="2" s="1"/>
  <c r="K5496" i="1"/>
  <c r="D7889" i="2" s="1"/>
  <c r="K5497" i="1"/>
  <c r="D4334" i="2" s="1"/>
  <c r="K5498" i="1"/>
  <c r="D5919" i="2" s="1"/>
  <c r="K5499" i="1"/>
  <c r="D475" i="2" s="1"/>
  <c r="K5500" i="1"/>
  <c r="D2546" i="2" s="1"/>
  <c r="K5501" i="1"/>
  <c r="K5502" i="1"/>
  <c r="K5503" i="1"/>
  <c r="K5504" i="1"/>
  <c r="K5505" i="1"/>
  <c r="K5506" i="1"/>
  <c r="D546" i="2" s="1"/>
  <c r="K5507" i="1"/>
  <c r="D8683" i="2" s="1"/>
  <c r="K5508" i="1"/>
  <c r="K5509" i="1"/>
  <c r="K5510" i="1"/>
  <c r="K5511" i="1"/>
  <c r="K5512" i="1"/>
  <c r="D5237" i="2" s="1"/>
  <c r="K5513" i="1"/>
  <c r="D2731" i="2" s="1"/>
  <c r="K5514" i="1"/>
  <c r="D7240" i="2" s="1"/>
  <c r="K5515" i="1"/>
  <c r="D7124" i="2" s="1"/>
  <c r="K5516" i="1"/>
  <c r="D9390" i="2" s="1"/>
  <c r="K5517" i="1"/>
  <c r="D8519" i="2" s="1"/>
  <c r="K5518" i="1"/>
  <c r="D9703" i="2" s="1"/>
  <c r="K5519" i="1"/>
  <c r="D6285" i="2" s="1"/>
  <c r="K5520" i="1"/>
  <c r="D9334" i="2" s="1"/>
  <c r="K5521" i="1"/>
  <c r="K5522" i="1"/>
  <c r="K5523" i="1"/>
  <c r="K5524" i="1"/>
  <c r="K5525" i="1"/>
  <c r="K5526" i="1"/>
  <c r="D7348" i="2" s="1"/>
  <c r="K5527" i="1"/>
  <c r="D7292" i="2" s="1"/>
  <c r="K5528" i="1"/>
  <c r="K5529" i="1"/>
  <c r="K5530" i="1"/>
  <c r="K5531" i="1"/>
  <c r="K5532" i="1"/>
  <c r="D6161" i="2" s="1"/>
  <c r="K5533" i="1"/>
  <c r="D1945" i="2" s="1"/>
  <c r="K5534" i="1"/>
  <c r="D4326" i="2" s="1"/>
  <c r="K5535" i="1"/>
  <c r="K5536" i="1"/>
  <c r="D2505" i="2" s="1"/>
  <c r="K5537" i="1"/>
  <c r="D9937" i="2" s="1"/>
  <c r="K5538" i="1"/>
  <c r="D8613" i="2" s="1"/>
  <c r="K5539" i="1"/>
  <c r="K5540" i="1"/>
  <c r="K5541" i="1"/>
  <c r="K5542" i="1"/>
  <c r="K5543" i="1"/>
  <c r="K5544" i="1"/>
  <c r="K5545" i="1"/>
  <c r="K5546" i="1"/>
  <c r="K5547" i="1"/>
  <c r="D3032" i="2" s="1"/>
  <c r="K5548" i="1"/>
  <c r="K5549" i="1"/>
  <c r="K5550" i="1"/>
  <c r="K5551" i="1"/>
  <c r="K5552" i="1"/>
  <c r="D9892" i="2" s="1"/>
  <c r="K5553" i="1"/>
  <c r="D538" i="2" s="1"/>
  <c r="K5554" i="1"/>
  <c r="K5555" i="1"/>
  <c r="D376" i="2" s="1"/>
  <c r="K5556" i="1"/>
  <c r="D3850" i="2" s="1"/>
  <c r="K5557" i="1"/>
  <c r="D867" i="2" s="1"/>
  <c r="K5558" i="1"/>
  <c r="D9327" i="2" s="1"/>
  <c r="K5559" i="1"/>
  <c r="D9423" i="2" s="1"/>
  <c r="K5560" i="1"/>
  <c r="D100" i="2" s="1"/>
  <c r="K5561" i="1"/>
  <c r="K5562" i="1"/>
  <c r="K5563" i="1"/>
  <c r="K5564" i="1"/>
  <c r="K5565" i="1"/>
  <c r="K5566" i="1"/>
  <c r="D134" i="2" s="1"/>
  <c r="K5567" i="1"/>
  <c r="D5765" i="2" s="1"/>
  <c r="K5568" i="1"/>
  <c r="K5569" i="1"/>
  <c r="K5570" i="1"/>
  <c r="K5571" i="1"/>
  <c r="K5572" i="1"/>
  <c r="D5165" i="2" s="1"/>
  <c r="K5573" i="1"/>
  <c r="D3408" i="2" s="1"/>
  <c r="K5574" i="1"/>
  <c r="D685" i="2" s="1"/>
  <c r="K5575" i="1"/>
  <c r="D4226" i="2" s="1"/>
  <c r="K5576" i="1"/>
  <c r="D3449" i="2" s="1"/>
  <c r="K5577" i="1"/>
  <c r="D4278" i="2" s="1"/>
  <c r="K5578" i="1"/>
  <c r="D9286" i="2" s="1"/>
  <c r="K5579" i="1"/>
  <c r="D4690" i="2" s="1"/>
  <c r="K5580" i="1"/>
  <c r="D8946" i="2" s="1"/>
  <c r="K5581" i="1"/>
  <c r="K5582" i="1"/>
  <c r="K5583" i="1"/>
  <c r="K5584" i="1"/>
  <c r="K5585" i="1"/>
  <c r="K5586" i="1"/>
  <c r="D1519" i="2" s="1"/>
  <c r="K5587" i="1"/>
  <c r="D2559" i="2" s="1"/>
  <c r="K5588" i="1"/>
  <c r="K5589" i="1"/>
  <c r="K5590" i="1"/>
  <c r="K5591" i="1"/>
  <c r="K5592" i="1"/>
  <c r="D3406" i="2" s="1"/>
  <c r="K5593" i="1"/>
  <c r="D6537" i="2" s="1"/>
  <c r="K5594" i="1"/>
  <c r="D2188" i="2" s="1"/>
  <c r="K5595" i="1"/>
  <c r="D4434" i="2" s="1"/>
  <c r="K5596" i="1"/>
  <c r="D6104" i="2" s="1"/>
  <c r="K5597" i="1"/>
  <c r="D7190" i="2" s="1"/>
  <c r="K5598" i="1"/>
  <c r="D7403" i="2" s="1"/>
  <c r="K5599" i="1"/>
  <c r="D7096" i="2" s="1"/>
  <c r="K5600" i="1"/>
  <c r="D5333" i="2" s="1"/>
  <c r="K5601" i="1"/>
  <c r="K5602" i="1"/>
  <c r="K5603" i="1"/>
  <c r="K5604" i="1"/>
  <c r="K5605" i="1"/>
  <c r="K5606" i="1"/>
  <c r="D2216" i="2" s="1"/>
  <c r="K5607" i="1"/>
  <c r="D207" i="2" s="1"/>
  <c r="K5608" i="1"/>
  <c r="K5609" i="1"/>
  <c r="K5610" i="1"/>
  <c r="K5611" i="1"/>
  <c r="K5612" i="1"/>
  <c r="D3229" i="2" s="1"/>
  <c r="K5613" i="1"/>
  <c r="D2846" i="2" s="1"/>
  <c r="K5614" i="1"/>
  <c r="D5855" i="2" s="1"/>
  <c r="K5615" i="1"/>
  <c r="D1541" i="2" s="1"/>
  <c r="K5616" i="1"/>
  <c r="D9476" i="2" s="1"/>
  <c r="K5617" i="1"/>
  <c r="D3914" i="2" s="1"/>
  <c r="K5618" i="1"/>
  <c r="D1906" i="2" s="1"/>
  <c r="K5619" i="1"/>
  <c r="D7276" i="2" s="1"/>
  <c r="K5620" i="1"/>
  <c r="D5856" i="2" s="1"/>
  <c r="K5621" i="1"/>
  <c r="K5622" i="1"/>
  <c r="K5623" i="1"/>
  <c r="K5624" i="1"/>
  <c r="K5625" i="1"/>
  <c r="K5626" i="1"/>
  <c r="D3990" i="2" s="1"/>
  <c r="K5627" i="1"/>
  <c r="D8390" i="2" s="1"/>
  <c r="K5628" i="1"/>
  <c r="K5629" i="1"/>
  <c r="K5630" i="1"/>
  <c r="K5631" i="1"/>
  <c r="K5632" i="1"/>
  <c r="D432" i="2" s="1"/>
  <c r="K5633" i="1"/>
  <c r="D4102" i="2" s="1"/>
  <c r="K5634" i="1"/>
  <c r="D861" i="2" s="1"/>
  <c r="K5635" i="1"/>
  <c r="D9261" i="2" s="1"/>
  <c r="K5636" i="1"/>
  <c r="D6530" i="2" s="1"/>
  <c r="K5637" i="1"/>
  <c r="D9328" i="2" s="1"/>
  <c r="K5638" i="1"/>
  <c r="D33" i="2" s="1"/>
  <c r="K5639" i="1"/>
  <c r="D2547" i="2" s="1"/>
  <c r="K5640" i="1"/>
  <c r="D2332" i="2" s="1"/>
  <c r="K5641" i="1"/>
  <c r="K5642" i="1"/>
  <c r="K5643" i="1"/>
  <c r="K5644" i="1"/>
  <c r="K5645" i="1"/>
  <c r="K5646" i="1"/>
  <c r="D8067" i="2" s="1"/>
  <c r="K5647" i="1"/>
  <c r="K5648" i="1"/>
  <c r="K5649" i="1"/>
  <c r="K5650" i="1"/>
  <c r="K5651" i="1"/>
  <c r="K5652" i="1"/>
  <c r="K5653" i="1"/>
  <c r="D4086" i="2" s="1"/>
  <c r="K5654" i="1"/>
  <c r="D4327" i="2" s="1"/>
  <c r="K5655" i="1"/>
  <c r="D4171" i="2" s="1"/>
  <c r="K5656" i="1"/>
  <c r="D2875" i="2" s="1"/>
  <c r="K5657" i="1"/>
  <c r="D1725" i="2" s="1"/>
  <c r="K5658" i="1"/>
  <c r="D8745" i="2" s="1"/>
  <c r="K5659" i="1"/>
  <c r="D9225" i="2" s="1"/>
  <c r="K5660" i="1"/>
  <c r="D1619" i="2" s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D4133" i="2" s="1"/>
  <c r="K5673" i="1"/>
  <c r="D672" i="2" s="1"/>
  <c r="K5674" i="1"/>
  <c r="D7591" i="2" s="1"/>
  <c r="K5675" i="1"/>
  <c r="D366" i="2" s="1"/>
  <c r="K5676" i="1"/>
  <c r="D4662" i="2" s="1"/>
  <c r="K5677" i="1"/>
  <c r="D9561" i="2" s="1"/>
  <c r="K5678" i="1"/>
  <c r="D205" i="2" s="1"/>
  <c r="K5679" i="1"/>
  <c r="D8876" i="2" s="1"/>
  <c r="K5680" i="1"/>
  <c r="D4789" i="2" s="1"/>
  <c r="K5681" i="1"/>
  <c r="K5682" i="1"/>
  <c r="K5683" i="1"/>
  <c r="K5684" i="1"/>
  <c r="K5685" i="1"/>
  <c r="D3004" i="2" s="1"/>
  <c r="K5686" i="1"/>
  <c r="D6975" i="2" s="1"/>
  <c r="K5687" i="1"/>
  <c r="D2435" i="2" s="1"/>
  <c r="K5688" i="1"/>
  <c r="K5689" i="1"/>
  <c r="K5690" i="1"/>
  <c r="K5691" i="1"/>
  <c r="K5692" i="1"/>
  <c r="D4362" i="2" s="1"/>
  <c r="K5693" i="1"/>
  <c r="D5659" i="2" s="1"/>
  <c r="K5694" i="1"/>
  <c r="D8378" i="2" s="1"/>
  <c r="K5695" i="1"/>
  <c r="D933" i="2" s="1"/>
  <c r="K5696" i="1"/>
  <c r="D2407" i="2" s="1"/>
  <c r="K5697" i="1"/>
  <c r="D693" i="2" s="1"/>
  <c r="K5698" i="1"/>
  <c r="D2799" i="2" s="1"/>
  <c r="K5699" i="1"/>
  <c r="D440" i="2" s="1"/>
  <c r="K5700" i="1"/>
  <c r="D772" i="2" s="1"/>
  <c r="K5701" i="1"/>
  <c r="K5702" i="1"/>
  <c r="K5703" i="1"/>
  <c r="K5704" i="1"/>
  <c r="K5705" i="1"/>
  <c r="K5706" i="1"/>
  <c r="D4413" i="2" s="1"/>
  <c r="K5707" i="1"/>
  <c r="D497" i="2" s="1"/>
  <c r="K5708" i="1"/>
  <c r="K5709" i="1"/>
  <c r="K5710" i="1"/>
  <c r="K5711" i="1"/>
  <c r="K5712" i="1"/>
  <c r="D7996" i="2" s="1"/>
  <c r="K5713" i="1"/>
  <c r="D4570" i="2" s="1"/>
  <c r="K5714" i="1"/>
  <c r="D6685" i="2" s="1"/>
  <c r="K5715" i="1"/>
  <c r="D4284" i="2" s="1"/>
  <c r="K5716" i="1"/>
  <c r="D6981" i="2" s="1"/>
  <c r="K5717" i="1"/>
  <c r="D4265" i="2" s="1"/>
  <c r="K5718" i="1"/>
  <c r="K5719" i="1"/>
  <c r="K5720" i="1"/>
  <c r="D503" i="2" s="1"/>
  <c r="K5721" i="1"/>
  <c r="K5722" i="1"/>
  <c r="K5723" i="1"/>
  <c r="K5724" i="1"/>
  <c r="K5725" i="1"/>
  <c r="D2727" i="2" s="1"/>
  <c r="K5726" i="1"/>
  <c r="K5727" i="1"/>
  <c r="K5728" i="1"/>
  <c r="K5729" i="1"/>
  <c r="K5730" i="1"/>
  <c r="K5731" i="1"/>
  <c r="K5732" i="1"/>
  <c r="D5265" i="2" s="1"/>
  <c r="K5733" i="1"/>
  <c r="D9585" i="2" s="1"/>
  <c r="K5734" i="1"/>
  <c r="D4020" i="2" s="1"/>
  <c r="K5735" i="1"/>
  <c r="D5061" i="2" s="1"/>
  <c r="K5736" i="1"/>
  <c r="D9343" i="2" s="1"/>
  <c r="K5737" i="1"/>
  <c r="D2751" i="2" s="1"/>
  <c r="K5738" i="1"/>
  <c r="D1023" i="2" s="1"/>
  <c r="K5739" i="1"/>
  <c r="D5152" i="2" s="1"/>
  <c r="K5740" i="1"/>
  <c r="D8251" i="2" s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D3834" i="2" s="1"/>
  <c r="K5753" i="1"/>
  <c r="D767" i="2" s="1"/>
  <c r="K5754" i="1"/>
  <c r="D9503" i="2" s="1"/>
  <c r="K5755" i="1"/>
  <c r="K5756" i="1"/>
  <c r="D3243" i="2" s="1"/>
  <c r="K5757" i="1"/>
  <c r="D4101" i="2" s="1"/>
  <c r="K5758" i="1"/>
  <c r="D9597" i="2" s="1"/>
  <c r="K5759" i="1"/>
  <c r="D6115" i="2" s="1"/>
  <c r="K5760" i="1"/>
  <c r="D9498" i="2" s="1"/>
  <c r="K5761" i="1"/>
  <c r="K5762" i="1"/>
  <c r="K5763" i="1"/>
  <c r="K5764" i="1"/>
  <c r="K5765" i="1"/>
  <c r="K5766" i="1"/>
  <c r="K5767" i="1"/>
  <c r="D5452" i="2" s="1"/>
  <c r="K5768" i="1"/>
  <c r="K5769" i="1"/>
  <c r="K5770" i="1"/>
  <c r="K5771" i="1"/>
  <c r="K5772" i="1"/>
  <c r="D8649" i="2" s="1"/>
  <c r="K5773" i="1"/>
  <c r="D1760" i="2" s="1"/>
  <c r="K5774" i="1"/>
  <c r="D9935" i="2" s="1"/>
  <c r="K5775" i="1"/>
  <c r="D1181" i="2" s="1"/>
  <c r="K5776" i="1"/>
  <c r="D1124" i="2" s="1"/>
  <c r="K5777" i="1"/>
  <c r="D6109" i="2" s="1"/>
  <c r="K5778" i="1"/>
  <c r="D1874" i="2" s="1"/>
  <c r="K5779" i="1"/>
  <c r="D1006" i="2" s="1"/>
  <c r="K5780" i="1"/>
  <c r="D2478" i="2" s="1"/>
  <c r="K5781" i="1"/>
  <c r="K5782" i="1"/>
  <c r="K5783" i="1"/>
  <c r="K5784" i="1"/>
  <c r="K5785" i="1"/>
  <c r="K5786" i="1"/>
  <c r="D3846" i="2" s="1"/>
  <c r="K5787" i="1"/>
  <c r="K5788" i="1"/>
  <c r="K5789" i="1"/>
  <c r="K5790" i="1"/>
  <c r="K5791" i="1"/>
  <c r="K5792" i="1"/>
  <c r="D2293" i="2" s="1"/>
  <c r="K5793" i="1"/>
  <c r="D7440" i="2" s="1"/>
  <c r="K5794" i="1"/>
  <c r="D1547" i="2" s="1"/>
  <c r="K5795" i="1"/>
  <c r="D5672" i="2" s="1"/>
  <c r="K5796" i="1"/>
  <c r="D4004" i="2" s="1"/>
  <c r="K5797" i="1"/>
  <c r="D7990" i="2" s="1"/>
  <c r="K5798" i="1"/>
  <c r="K5799" i="1"/>
  <c r="K5800" i="1"/>
  <c r="D3929" i="2" s="1"/>
  <c r="K5801" i="1"/>
  <c r="K5802" i="1"/>
  <c r="K5803" i="1"/>
  <c r="K5804" i="1"/>
  <c r="K5805" i="1"/>
  <c r="K5806" i="1"/>
  <c r="K5807" i="1"/>
  <c r="D2036" i="2" s="1"/>
  <c r="K5808" i="1"/>
  <c r="K5809" i="1"/>
  <c r="K5810" i="1"/>
  <c r="K5811" i="1"/>
  <c r="K5812" i="1"/>
  <c r="D5064" i="2" s="1"/>
  <c r="K5813" i="1"/>
  <c r="D7875" i="2" s="1"/>
  <c r="K5814" i="1"/>
  <c r="D1411" i="2" s="1"/>
  <c r="K5815" i="1"/>
  <c r="D1220" i="2" s="1"/>
  <c r="K5816" i="1"/>
  <c r="D9634" i="2" s="1"/>
  <c r="K5817" i="1"/>
  <c r="D5938" i="2" s="1"/>
  <c r="K5818" i="1"/>
  <c r="K5819" i="1"/>
  <c r="D7762" i="2" s="1"/>
  <c r="K5820" i="1"/>
  <c r="D4773" i="2" s="1"/>
  <c r="K5821" i="1"/>
  <c r="K5822" i="1"/>
  <c r="K5823" i="1"/>
  <c r="K5824" i="1"/>
  <c r="K5825" i="1"/>
  <c r="K5826" i="1"/>
  <c r="D5206" i="2" s="1"/>
  <c r="K5827" i="1"/>
  <c r="D4999" i="2" s="1"/>
  <c r="K5828" i="1"/>
  <c r="K5829" i="1"/>
  <c r="K5830" i="1"/>
  <c r="K5831" i="1"/>
  <c r="K5832" i="1"/>
  <c r="K5833" i="1"/>
  <c r="D6595" i="2" s="1"/>
  <c r="K5834" i="1"/>
  <c r="D8991" i="2" s="1"/>
  <c r="K5835" i="1"/>
  <c r="D4571" i="2" s="1"/>
  <c r="K5836" i="1"/>
  <c r="D9985" i="2" s="1"/>
  <c r="K5837" i="1"/>
  <c r="D6200" i="2" s="1"/>
  <c r="K5838" i="1"/>
  <c r="D4752" i="2" s="1"/>
  <c r="K5839" i="1"/>
  <c r="D4837" i="2" s="1"/>
  <c r="K5840" i="1"/>
  <c r="D8753" i="2" s="1"/>
  <c r="K5841" i="1"/>
  <c r="K5842" i="1"/>
  <c r="K5843" i="1"/>
  <c r="K5844" i="1"/>
  <c r="K5845" i="1"/>
  <c r="K5846" i="1"/>
  <c r="K5847" i="1"/>
  <c r="D8268" i="2" s="1"/>
  <c r="K5848" i="1"/>
  <c r="K5849" i="1"/>
  <c r="K5850" i="1"/>
  <c r="K5851" i="1"/>
  <c r="K5852" i="1"/>
  <c r="D7365" i="2" s="1"/>
  <c r="K5853" i="1"/>
  <c r="D5789" i="2" s="1"/>
  <c r="K5854" i="1"/>
  <c r="D2429" i="2" s="1"/>
  <c r="K5855" i="1"/>
  <c r="D6394" i="2" s="1"/>
  <c r="K5856" i="1"/>
  <c r="D3424" i="2" s="1"/>
  <c r="K5857" i="1"/>
  <c r="D869" i="2" s="1"/>
  <c r="K5858" i="1"/>
  <c r="D9474" i="2" s="1"/>
  <c r="K5859" i="1"/>
  <c r="D2104" i="2" s="1"/>
  <c r="K5860" i="1"/>
  <c r="D5045" i="2" s="1"/>
  <c r="K5861" i="1"/>
  <c r="K5862" i="1"/>
  <c r="K5863" i="1"/>
  <c r="K5864" i="1"/>
  <c r="K5865" i="1"/>
  <c r="D3867" i="2" s="1"/>
  <c r="K5866" i="1"/>
  <c r="K5867" i="1"/>
  <c r="D6735" i="2" s="1"/>
  <c r="K5868" i="1"/>
  <c r="K5869" i="1"/>
  <c r="K5870" i="1"/>
  <c r="K5871" i="1"/>
  <c r="K5872" i="1"/>
  <c r="D6854" i="2" s="1"/>
  <c r="K5873" i="1"/>
  <c r="D7425" i="2" s="1"/>
  <c r="K5874" i="1"/>
  <c r="D288" i="2" s="1"/>
  <c r="K5875" i="1"/>
  <c r="D6972" i="2" s="1"/>
  <c r="K5876" i="1"/>
  <c r="D5369" i="2" s="1"/>
  <c r="K5877" i="1"/>
  <c r="D6823" i="2" s="1"/>
  <c r="K5878" i="1"/>
  <c r="D2561" i="2" s="1"/>
  <c r="K5879" i="1"/>
  <c r="D2526" i="2" s="1"/>
  <c r="K5880" i="1"/>
  <c r="D5805" i="2" s="1"/>
  <c r="K5881" i="1"/>
  <c r="K5882" i="1"/>
  <c r="K5883" i="1"/>
  <c r="K5884" i="1"/>
  <c r="K5885" i="1"/>
  <c r="K5886" i="1"/>
  <c r="K5887" i="1"/>
  <c r="D3267" i="2" s="1"/>
  <c r="K5888" i="1"/>
  <c r="K5889" i="1"/>
  <c r="K5890" i="1"/>
  <c r="K5891" i="1"/>
  <c r="K5892" i="1"/>
  <c r="K5893" i="1"/>
  <c r="K5894" i="1"/>
  <c r="D5529" i="2" s="1"/>
  <c r="K5895" i="1"/>
  <c r="D3496" i="2" s="1"/>
  <c r="K5896" i="1"/>
  <c r="D8364" i="2" s="1"/>
  <c r="K5897" i="1"/>
  <c r="D5787" i="2" s="1"/>
  <c r="K5898" i="1"/>
  <c r="D3298" i="2" s="1"/>
  <c r="K5899" i="1"/>
  <c r="D7356" i="2" s="1"/>
  <c r="K5900" i="1"/>
  <c r="D8780" i="2" s="1"/>
  <c r="K5901" i="1"/>
  <c r="K5902" i="1"/>
  <c r="K5903" i="1"/>
  <c r="K5904" i="1"/>
  <c r="K5905" i="1"/>
  <c r="K5906" i="1"/>
  <c r="D4842" i="2" s="1"/>
  <c r="K5907" i="1"/>
  <c r="D5429" i="2" s="1"/>
  <c r="K5908" i="1"/>
  <c r="K5909" i="1"/>
  <c r="K5910" i="1"/>
  <c r="K5911" i="1"/>
  <c r="K5912" i="1"/>
  <c r="K5913" i="1"/>
  <c r="K5914" i="1"/>
  <c r="D9956" i="2" s="1"/>
  <c r="K5915" i="1"/>
  <c r="D6916" i="2" s="1"/>
  <c r="K5916" i="1"/>
  <c r="D8786" i="2" s="1"/>
  <c r="K5917" i="1"/>
  <c r="D3741" i="2" s="1"/>
  <c r="K5918" i="1"/>
  <c r="D1968" i="2" s="1"/>
  <c r="K5919" i="1"/>
  <c r="D6428" i="2" s="1"/>
  <c r="K5920" i="1"/>
  <c r="D4896" i="2" s="1"/>
  <c r="K5921" i="1"/>
  <c r="K5922" i="1"/>
  <c r="K5923" i="1"/>
  <c r="K5924" i="1"/>
  <c r="K5925" i="1"/>
  <c r="K5926" i="1"/>
  <c r="D4763" i="2" s="1"/>
  <c r="K5927" i="1"/>
  <c r="K5928" i="1"/>
  <c r="K5929" i="1"/>
  <c r="K5930" i="1"/>
  <c r="K5931" i="1"/>
  <c r="K5932" i="1"/>
  <c r="D649" i="2" s="1"/>
  <c r="K5933" i="1"/>
  <c r="D6176" i="2" s="1"/>
  <c r="K5934" i="1"/>
  <c r="D1054" i="2" s="1"/>
  <c r="K5935" i="1"/>
  <c r="D6615" i="2" s="1"/>
  <c r="K5936" i="1"/>
  <c r="D6383" i="2" s="1"/>
  <c r="K5937" i="1"/>
  <c r="D5202" i="2" s="1"/>
  <c r="K5938" i="1"/>
  <c r="D3481" i="2" s="1"/>
  <c r="K5939" i="1"/>
  <c r="D1193" i="2" s="1"/>
  <c r="K5940" i="1"/>
  <c r="D4538" i="2" s="1"/>
  <c r="K5941" i="1"/>
  <c r="K5942" i="1"/>
  <c r="K5943" i="1"/>
  <c r="K5944" i="1"/>
  <c r="K5945" i="1"/>
  <c r="K5946" i="1"/>
  <c r="D2787" i="2" s="1"/>
  <c r="K5947" i="1"/>
  <c r="D5825" i="2" s="1"/>
  <c r="K5948" i="1"/>
  <c r="K5949" i="1"/>
  <c r="K5950" i="1"/>
  <c r="K5951" i="1"/>
  <c r="K5952" i="1"/>
  <c r="D5125" i="2" s="1"/>
  <c r="K5953" i="1"/>
  <c r="D6695" i="2" s="1"/>
  <c r="K5954" i="1"/>
  <c r="D9083" i="2" s="1"/>
  <c r="K5955" i="1"/>
  <c r="D5091" i="2" s="1"/>
  <c r="K5956" i="1"/>
  <c r="D9227" i="2" s="1"/>
  <c r="K5957" i="1"/>
  <c r="D8492" i="2" s="1"/>
  <c r="K5958" i="1"/>
  <c r="D9095" i="2" s="1"/>
  <c r="K5959" i="1"/>
  <c r="D5476" i="2" s="1"/>
  <c r="K5960" i="1"/>
  <c r="D1219" i="2" s="1"/>
  <c r="K5961" i="1"/>
  <c r="K5962" i="1"/>
  <c r="K5963" i="1"/>
  <c r="K5964" i="1"/>
  <c r="K5965" i="1"/>
  <c r="K5966" i="1"/>
  <c r="K5967" i="1"/>
  <c r="D634" i="2" s="1"/>
  <c r="K5968" i="1"/>
  <c r="K5969" i="1"/>
  <c r="K5970" i="1"/>
  <c r="K5971" i="1"/>
  <c r="K5972" i="1"/>
  <c r="K5973" i="1"/>
  <c r="D6225" i="2" s="1"/>
  <c r="K5974" i="1"/>
  <c r="D2702" i="2" s="1"/>
  <c r="K5975" i="1"/>
  <c r="D4639" i="2" s="1"/>
  <c r="K5976" i="1"/>
  <c r="D7038" i="2" s="1"/>
  <c r="K5977" i="1"/>
  <c r="D3758" i="2" s="1"/>
  <c r="K5978" i="1"/>
  <c r="D4762" i="2" s="1"/>
  <c r="K5979" i="1"/>
  <c r="D7644" i="2" s="1"/>
  <c r="K5980" i="1"/>
  <c r="D1069" i="2" s="1"/>
  <c r="K5981" i="1"/>
  <c r="K5982" i="1"/>
  <c r="K5983" i="1"/>
  <c r="K5984" i="1"/>
  <c r="K5985" i="1"/>
  <c r="K5986" i="1"/>
  <c r="D7843" i="2" s="1"/>
  <c r="K5987" i="1"/>
  <c r="D7286" i="2" s="1"/>
  <c r="K5988" i="1"/>
  <c r="K5989" i="1"/>
  <c r="K5990" i="1"/>
  <c r="K5991" i="1"/>
  <c r="K5992" i="1"/>
  <c r="D9135" i="2" s="1"/>
  <c r="K5993" i="1"/>
  <c r="D2176" i="2" s="1"/>
  <c r="K5994" i="1"/>
  <c r="D1783" i="2" s="1"/>
  <c r="K5995" i="1"/>
  <c r="D2630" i="2" s="1"/>
  <c r="K5996" i="1"/>
  <c r="D1931" i="2" s="1"/>
  <c r="K5997" i="1"/>
  <c r="D802" i="2" s="1"/>
  <c r="K5998" i="1"/>
  <c r="D7377" i="2" s="1"/>
  <c r="K5999" i="1"/>
  <c r="D6032" i="2" s="1"/>
  <c r="K6000" i="1"/>
  <c r="D3756" i="2" s="1"/>
  <c r="K6001" i="1"/>
  <c r="K6002" i="1"/>
  <c r="K6003" i="1"/>
  <c r="K6004" i="1"/>
  <c r="K6005" i="1"/>
  <c r="D5731" i="2" s="1"/>
  <c r="K6006" i="1"/>
  <c r="D5106" i="2" s="1"/>
  <c r="K6007" i="1"/>
  <c r="D4161" i="2" s="1"/>
  <c r="K6008" i="1"/>
  <c r="K6009" i="1"/>
  <c r="K6010" i="1"/>
  <c r="K6011" i="1"/>
  <c r="K6012" i="1"/>
  <c r="D5724" i="2" s="1"/>
  <c r="K6013" i="1"/>
  <c r="K6014" i="1"/>
  <c r="D4353" i="2" s="1"/>
  <c r="K6015" i="1"/>
  <c r="D8806" i="2" s="1"/>
  <c r="K6016" i="1"/>
  <c r="D7515" i="2" s="1"/>
  <c r="K6017" i="1"/>
  <c r="D7961" i="2" s="1"/>
  <c r="K6018" i="1"/>
  <c r="D888" i="2" s="1"/>
  <c r="K6019" i="1"/>
  <c r="D1756" i="2" s="1"/>
  <c r="K6020" i="1"/>
  <c r="D7950" i="2" s="1"/>
  <c r="K6021" i="1"/>
  <c r="K6022" i="1"/>
  <c r="K6023" i="1"/>
  <c r="K6024" i="1"/>
  <c r="K6025" i="1"/>
  <c r="D8107" i="2" s="1"/>
  <c r="K6026" i="1"/>
  <c r="D2549" i="2" s="1"/>
  <c r="K6027" i="1"/>
  <c r="D1580" i="2" s="1"/>
  <c r="K6028" i="1"/>
  <c r="K6029" i="1"/>
  <c r="K6030" i="1"/>
  <c r="K6031" i="1"/>
  <c r="K6032" i="1"/>
  <c r="D6668" i="2" s="1"/>
  <c r="K6033" i="1"/>
  <c r="D4730" i="2" s="1"/>
  <c r="K6034" i="1"/>
  <c r="D2959" i="2" s="1"/>
  <c r="K6035" i="1"/>
  <c r="D776" i="2" s="1"/>
  <c r="K6036" i="1"/>
  <c r="D9571" i="2" s="1"/>
  <c r="K6037" i="1"/>
  <c r="D115" i="2" s="1"/>
  <c r="K6038" i="1"/>
  <c r="D3665" i="2" s="1"/>
  <c r="K6039" i="1"/>
  <c r="D9178" i="2" s="1"/>
  <c r="K6040" i="1"/>
  <c r="D9679" i="2" s="1"/>
  <c r="K6041" i="1"/>
  <c r="K6042" i="1"/>
  <c r="K6043" i="1"/>
  <c r="K6044" i="1"/>
  <c r="K6045" i="1"/>
  <c r="D2291" i="2" s="1"/>
  <c r="K6046" i="1"/>
  <c r="D975" i="2" s="1"/>
  <c r="K6047" i="1"/>
  <c r="K6048" i="1"/>
  <c r="K6049" i="1"/>
  <c r="K6050" i="1"/>
  <c r="K6051" i="1"/>
  <c r="K6052" i="1"/>
  <c r="K6053" i="1"/>
  <c r="D4783" i="2" s="1"/>
  <c r="K6054" i="1"/>
  <c r="D8341" i="2" s="1"/>
  <c r="K6055" i="1"/>
  <c r="D8276" i="2" s="1"/>
  <c r="K6056" i="1"/>
  <c r="D6574" i="2" s="1"/>
  <c r="K6057" i="1"/>
  <c r="D9306" i="2" s="1"/>
  <c r="K6058" i="1"/>
  <c r="D7198" i="2" s="1"/>
  <c r="K6059" i="1"/>
  <c r="D7216" i="2" s="1"/>
  <c r="K6060" i="1"/>
  <c r="D1055" i="2" s="1"/>
  <c r="K6061" i="1"/>
  <c r="K6062" i="1"/>
  <c r="K6063" i="1"/>
  <c r="K6064" i="1"/>
  <c r="K6065" i="1"/>
  <c r="K6066" i="1"/>
  <c r="K6067" i="1"/>
  <c r="D4962" i="2" s="1"/>
  <c r="K6068" i="1"/>
  <c r="K6069" i="1"/>
  <c r="K6070" i="1"/>
  <c r="K6071" i="1"/>
  <c r="K6072" i="1"/>
  <c r="D3984" i="2" s="1"/>
  <c r="K6073" i="1"/>
  <c r="D2315" i="2" s="1"/>
  <c r="K6074" i="1"/>
  <c r="K6075" i="1"/>
  <c r="D2135" i="2" s="1"/>
  <c r="K6076" i="1"/>
  <c r="D801" i="2" s="1"/>
  <c r="K6077" i="1"/>
  <c r="D5786" i="2" s="1"/>
  <c r="K6078" i="1"/>
  <c r="D7067" i="2" s="1"/>
  <c r="K6079" i="1"/>
  <c r="D4982" i="2" s="1"/>
  <c r="K6080" i="1"/>
  <c r="D6898" i="2" s="1"/>
  <c r="K6081" i="1"/>
  <c r="K6082" i="1"/>
  <c r="K6083" i="1"/>
  <c r="K6084" i="1"/>
  <c r="K6085" i="1"/>
  <c r="K6086" i="1"/>
  <c r="D8430" i="2" s="1"/>
  <c r="K6087" i="1"/>
  <c r="D1686" i="2" s="1"/>
  <c r="K6088" i="1"/>
  <c r="K6089" i="1"/>
  <c r="K6090" i="1"/>
  <c r="K6091" i="1"/>
  <c r="K6092" i="1"/>
  <c r="K6093" i="1"/>
  <c r="D7688" i="2" s="1"/>
  <c r="K6094" i="1"/>
  <c r="D1734" i="2" s="1"/>
  <c r="K6095" i="1"/>
  <c r="D2861" i="2" s="1"/>
  <c r="K6096" i="1"/>
  <c r="D1288" i="2" s="1"/>
  <c r="K6097" i="1"/>
  <c r="D9588" i="2" s="1"/>
  <c r="K6098" i="1"/>
  <c r="D8293" i="2" s="1"/>
  <c r="K6099" i="1"/>
  <c r="D5981" i="2" s="1"/>
  <c r="K6100" i="1"/>
  <c r="D6243" i="2" s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D3542" i="2" s="1"/>
  <c r="K6113" i="1"/>
  <c r="D5648" i="2" s="1"/>
  <c r="K6114" i="1"/>
  <c r="D3787" i="2" s="1"/>
  <c r="K6115" i="1"/>
  <c r="D3675" i="2" s="1"/>
  <c r="K6116" i="1"/>
  <c r="D6181" i="2" s="1"/>
  <c r="K6117" i="1"/>
  <c r="D9640" i="2" s="1"/>
  <c r="K6118" i="1"/>
  <c r="D544" i="2" s="1"/>
  <c r="K6119" i="1"/>
  <c r="D683" i="2" s="1"/>
  <c r="K6120" i="1"/>
  <c r="D1431" i="2" s="1"/>
  <c r="K6121" i="1"/>
  <c r="K6122" i="1"/>
  <c r="K6123" i="1"/>
  <c r="K6124" i="1"/>
  <c r="K6125" i="1"/>
  <c r="K6126" i="1"/>
  <c r="D5913" i="2" s="1"/>
  <c r="K6127" i="1"/>
  <c r="D5758" i="2" s="1"/>
  <c r="K6128" i="1"/>
  <c r="K6129" i="1"/>
  <c r="K6130" i="1"/>
  <c r="K6131" i="1"/>
  <c r="K6132" i="1"/>
  <c r="D3239" i="2" s="1"/>
  <c r="K6133" i="1"/>
  <c r="D1285" i="2" s="1"/>
  <c r="K6134" i="1"/>
  <c r="D2190" i="2" s="1"/>
  <c r="K6135" i="1"/>
  <c r="D9130" i="2" s="1"/>
  <c r="K6136" i="1"/>
  <c r="D5960" i="2" s="1"/>
  <c r="K6137" i="1"/>
  <c r="D7927" i="2" s="1"/>
  <c r="K6138" i="1"/>
  <c r="D2729" i="2" s="1"/>
  <c r="K6139" i="1"/>
  <c r="D7900" i="2" s="1"/>
  <c r="K6140" i="1"/>
  <c r="D1283" i="2" s="1"/>
  <c r="K6141" i="1"/>
  <c r="K6142" i="1"/>
  <c r="K6143" i="1"/>
  <c r="K6144" i="1"/>
  <c r="K6145" i="1"/>
  <c r="D6598" i="2" s="1"/>
  <c r="K6146" i="1"/>
  <c r="K6147" i="1"/>
  <c r="D5087" i="2" s="1"/>
  <c r="K6148" i="1"/>
  <c r="K6149" i="1"/>
  <c r="K6150" i="1"/>
  <c r="K6151" i="1"/>
  <c r="K6152" i="1"/>
  <c r="D1757" i="2" s="1"/>
  <c r="K6153" i="1"/>
  <c r="D9961" i="2" s="1"/>
  <c r="K6154" i="1"/>
  <c r="D9467" i="2" s="1"/>
  <c r="K6155" i="1"/>
  <c r="D6460" i="2" s="1"/>
  <c r="K6156" i="1"/>
  <c r="D1399" i="2" s="1"/>
  <c r="K6157" i="1"/>
  <c r="D3770" i="2" s="1"/>
  <c r="K6158" i="1"/>
  <c r="D1826" i="2" s="1"/>
  <c r="K6159" i="1"/>
  <c r="D1956" i="2" s="1"/>
  <c r="K6160" i="1"/>
  <c r="D882" i="2" s="1"/>
  <c r="K6161" i="1"/>
  <c r="K6162" i="1"/>
  <c r="K6163" i="1"/>
  <c r="K6164" i="1"/>
  <c r="K6165" i="1"/>
  <c r="K6166" i="1"/>
  <c r="D4398" i="2" s="1"/>
  <c r="K6167" i="1"/>
  <c r="D7394" i="2" s="1"/>
  <c r="K6168" i="1"/>
  <c r="K6169" i="1"/>
  <c r="K6170" i="1"/>
  <c r="K6171" i="1"/>
  <c r="K6172" i="1"/>
  <c r="D3562" i="2" s="1"/>
  <c r="K6173" i="1"/>
  <c r="K6174" i="1"/>
  <c r="D209" i="2" s="1"/>
  <c r="K6175" i="1"/>
  <c r="D7906" i="2" s="1"/>
  <c r="K6176" i="1"/>
  <c r="D8236" i="2" s="1"/>
  <c r="K6177" i="1"/>
  <c r="D4252" i="2" s="1"/>
  <c r="K6178" i="1"/>
  <c r="D1922" i="2" s="1"/>
  <c r="K6179" i="1"/>
  <c r="D2524" i="2" s="1"/>
  <c r="K6180" i="1"/>
  <c r="D8392" i="2" s="1"/>
  <c r="K6181" i="1"/>
  <c r="K6182" i="1"/>
  <c r="K6183" i="1"/>
  <c r="K6184" i="1"/>
  <c r="K6185" i="1"/>
  <c r="K6186" i="1"/>
  <c r="D7770" i="2" s="1"/>
  <c r="K6187" i="1"/>
  <c r="D9060" i="2" s="1"/>
  <c r="K6188" i="1"/>
  <c r="K6189" i="1"/>
  <c r="K6190" i="1"/>
  <c r="K6191" i="1"/>
  <c r="K6192" i="1"/>
  <c r="D3219" i="2" s="1"/>
  <c r="K6193" i="1"/>
  <c r="D4218" i="2" s="1"/>
  <c r="K6194" i="1"/>
  <c r="D9489" i="2" s="1"/>
  <c r="K6195" i="1"/>
  <c r="D5629" i="2" s="1"/>
  <c r="K6196" i="1"/>
  <c r="D5376" i="2" s="1"/>
  <c r="K6197" i="1"/>
  <c r="D4340" i="2" s="1"/>
  <c r="K6198" i="1"/>
  <c r="D1443" i="2" s="1"/>
  <c r="K6199" i="1"/>
  <c r="D9786" i="2" s="1"/>
  <c r="K6200" i="1"/>
  <c r="D8494" i="2" s="1"/>
  <c r="K6201" i="1"/>
  <c r="K6202" i="1"/>
  <c r="K6203" i="1"/>
  <c r="K6204" i="1"/>
  <c r="K6205" i="1"/>
  <c r="K6206" i="1"/>
  <c r="D692" i="2" s="1"/>
  <c r="K6207" i="1"/>
  <c r="D2954" i="2" s="1"/>
  <c r="K6208" i="1"/>
  <c r="K6209" i="1"/>
  <c r="K6210" i="1"/>
  <c r="K6211" i="1"/>
  <c r="K6212" i="1"/>
  <c r="K6213" i="1"/>
  <c r="D1743" i="2" s="1"/>
  <c r="K6214" i="1"/>
  <c r="K6215" i="1"/>
  <c r="D7251" i="2" s="1"/>
  <c r="K6216" i="1"/>
  <c r="D6419" i="2" s="1"/>
  <c r="K6217" i="1"/>
  <c r="D8694" i="2" s="1"/>
  <c r="K6218" i="1"/>
  <c r="K6219" i="1"/>
  <c r="D6611" i="2" s="1"/>
  <c r="K6220" i="1"/>
  <c r="D5550" i="2" s="1"/>
  <c r="K6221" i="1"/>
  <c r="K6222" i="1"/>
  <c r="K6223" i="1"/>
  <c r="K6224" i="1"/>
  <c r="K6225" i="1"/>
  <c r="K6226" i="1"/>
  <c r="D3141" i="2" s="1"/>
  <c r="K6227" i="1"/>
  <c r="K6228" i="1"/>
  <c r="K6229" i="1"/>
  <c r="K6230" i="1"/>
  <c r="K6231" i="1"/>
  <c r="K6232" i="1"/>
  <c r="D3748" i="2" s="1"/>
  <c r="K6233" i="1"/>
  <c r="D1666" i="2" s="1"/>
  <c r="K6234" i="1"/>
  <c r="D2155" i="2" s="1"/>
  <c r="K6235" i="1"/>
  <c r="D4797" i="2" s="1"/>
  <c r="K6236" i="1"/>
  <c r="D2567" i="2" s="1"/>
  <c r="K6237" i="1"/>
  <c r="D8817" i="2" s="1"/>
  <c r="K6238" i="1"/>
  <c r="D336" i="2" s="1"/>
  <c r="K6239" i="1"/>
  <c r="D4359" i="2" s="1"/>
  <c r="K6240" i="1"/>
  <c r="D4477" i="2" s="1"/>
  <c r="K6241" i="1"/>
  <c r="K6242" i="1"/>
  <c r="K6243" i="1"/>
  <c r="K6244" i="1"/>
  <c r="K6245" i="1"/>
  <c r="K6246" i="1"/>
  <c r="D3234" i="2" s="1"/>
  <c r="K6247" i="1"/>
  <c r="D3685" i="2" s="1"/>
  <c r="K6248" i="1"/>
  <c r="K6249" i="1"/>
  <c r="K6250" i="1"/>
  <c r="K6251" i="1"/>
  <c r="K6252" i="1"/>
  <c r="D3068" i="2" s="1"/>
  <c r="K6253" i="1"/>
  <c r="D9501" i="2" s="1"/>
  <c r="K6254" i="1"/>
  <c r="D2189" i="2" s="1"/>
  <c r="K6255" i="1"/>
  <c r="D1920" i="2" s="1"/>
  <c r="K6256" i="1"/>
  <c r="K6257" i="1"/>
  <c r="D5492" i="2" s="1"/>
  <c r="K6258" i="1"/>
  <c r="K6259" i="1"/>
  <c r="D5815" i="2" s="1"/>
  <c r="K6260" i="1"/>
  <c r="D2233" i="2" s="1"/>
  <c r="K6261" i="1"/>
  <c r="K6262" i="1"/>
  <c r="K6263" i="1"/>
  <c r="K6264" i="1"/>
  <c r="K6265" i="1"/>
  <c r="D4040" i="2" s="1"/>
  <c r="K6266" i="1"/>
  <c r="D2708" i="2" s="1"/>
  <c r="K6267" i="1"/>
  <c r="K6268" i="1"/>
  <c r="K6269" i="1"/>
  <c r="K6270" i="1"/>
  <c r="K6271" i="1"/>
  <c r="K6272" i="1"/>
  <c r="D1608" i="2" s="1"/>
  <c r="K6273" i="1"/>
  <c r="D8868" i="2" s="1"/>
  <c r="K6274" i="1"/>
  <c r="D371" i="2" s="1"/>
  <c r="K6275" i="1"/>
  <c r="D5138" i="2" s="1"/>
  <c r="K6276" i="1"/>
  <c r="D5811" i="2" s="1"/>
  <c r="K6277" i="1"/>
  <c r="D3862" i="2" s="1"/>
  <c r="K6278" i="1"/>
  <c r="D8512" i="2" s="1"/>
  <c r="K6279" i="1"/>
  <c r="D728" i="2" s="1"/>
  <c r="K6280" i="1"/>
  <c r="D4958" i="2" s="1"/>
  <c r="K6281" i="1"/>
  <c r="K6282" i="1"/>
  <c r="K6283" i="1"/>
  <c r="K6284" i="1"/>
  <c r="K6285" i="1"/>
  <c r="D4172" i="2" s="1"/>
  <c r="K6286" i="1"/>
  <c r="D3312" i="2" s="1"/>
  <c r="K6287" i="1"/>
  <c r="D8539" i="2" s="1"/>
  <c r="K6288" i="1"/>
  <c r="K6289" i="1"/>
  <c r="K6290" i="1"/>
  <c r="K6291" i="1"/>
  <c r="K6292" i="1"/>
  <c r="D6794" i="2" s="1"/>
  <c r="K6293" i="1"/>
  <c r="D7594" i="2" s="1"/>
  <c r="K6294" i="1"/>
  <c r="D6605" i="2" s="1"/>
  <c r="K6295" i="1"/>
  <c r="D6579" i="2" s="1"/>
  <c r="K6296" i="1"/>
  <c r="D2382" i="2" s="1"/>
  <c r="K6297" i="1"/>
  <c r="D1437" i="2" s="1"/>
  <c r="K6298" i="1"/>
  <c r="D9363" i="2" s="1"/>
  <c r="K6299" i="1"/>
  <c r="D6172" i="2" s="1"/>
  <c r="K6300" i="1"/>
  <c r="D9856" i="2" s="1"/>
  <c r="K6301" i="1"/>
  <c r="K6302" i="1"/>
  <c r="K6303" i="1"/>
  <c r="K6304" i="1"/>
  <c r="K6305" i="1"/>
  <c r="D1593" i="2" s="1"/>
  <c r="K6306" i="1"/>
  <c r="K6307" i="1"/>
  <c r="D2043" i="2" s="1"/>
  <c r="K6308" i="1"/>
  <c r="K6309" i="1"/>
  <c r="K6310" i="1"/>
  <c r="K6311" i="1"/>
  <c r="K6312" i="1"/>
  <c r="D4337" i="2" s="1"/>
  <c r="K6313" i="1"/>
  <c r="D6339" i="2" s="1"/>
  <c r="K6314" i="1"/>
  <c r="D459" i="2" s="1"/>
  <c r="K6315" i="1"/>
  <c r="D711" i="2" s="1"/>
  <c r="K6316" i="1"/>
  <c r="D3221" i="2" s="1"/>
  <c r="K6317" i="1"/>
  <c r="D1328" i="2" s="1"/>
  <c r="K6318" i="1"/>
  <c r="D2345" i="2" s="1"/>
  <c r="K6319" i="1"/>
  <c r="D1478" i="2" s="1"/>
  <c r="K6320" i="1"/>
  <c r="D3565" i="2" s="1"/>
  <c r="K6321" i="1"/>
  <c r="K6322" i="1"/>
  <c r="K6323" i="1"/>
  <c r="K6324" i="1"/>
  <c r="K6325" i="1"/>
  <c r="D25" i="2" s="1"/>
  <c r="K6326" i="1"/>
  <c r="K6327" i="1"/>
  <c r="D7442" i="2" s="1"/>
  <c r="K6328" i="1"/>
  <c r="K6329" i="1"/>
  <c r="K6330" i="1"/>
  <c r="K6331" i="1"/>
  <c r="K6332" i="1"/>
  <c r="D824" i="2" s="1"/>
  <c r="K6333" i="1"/>
  <c r="D2242" i="2" s="1"/>
  <c r="K6334" i="1"/>
  <c r="D3316" i="2" s="1"/>
  <c r="K6335" i="1"/>
  <c r="D3871" i="2" s="1"/>
  <c r="K6336" i="1"/>
  <c r="D9444" i="2" s="1"/>
  <c r="K6337" i="1"/>
  <c r="D3606" i="2" s="1"/>
  <c r="K6338" i="1"/>
  <c r="D7514" i="2" s="1"/>
  <c r="K6339" i="1"/>
  <c r="D8744" i="2" s="1"/>
  <c r="K6340" i="1"/>
  <c r="D3630" i="2" s="1"/>
  <c r="K6341" i="1"/>
  <c r="K6342" i="1"/>
  <c r="K6343" i="1"/>
  <c r="K6344" i="1"/>
  <c r="K6345" i="1"/>
  <c r="K6346" i="1"/>
  <c r="D1121" i="2" s="1"/>
  <c r="K6347" i="1"/>
  <c r="D3623" i="2" s="1"/>
  <c r="K6348" i="1"/>
  <c r="K6349" i="1"/>
  <c r="K6350" i="1"/>
  <c r="K6351" i="1"/>
  <c r="K6352" i="1"/>
  <c r="D7974" i="2" s="1"/>
  <c r="K6353" i="1"/>
  <c r="D3735" i="2" s="1"/>
  <c r="K6354" i="1"/>
  <c r="D3557" i="2" s="1"/>
  <c r="K6355" i="1"/>
  <c r="D74" i="2" s="1"/>
  <c r="K6356" i="1"/>
  <c r="D7793" i="2" s="1"/>
  <c r="K6357" i="1"/>
  <c r="D1494" i="2" s="1"/>
  <c r="K6358" i="1"/>
  <c r="D7069" i="2" s="1"/>
  <c r="K6359" i="1"/>
  <c r="D4043" i="2" s="1"/>
  <c r="K6360" i="1"/>
  <c r="D2894" i="2" s="1"/>
  <c r="K6361" i="1"/>
  <c r="K6362" i="1"/>
  <c r="K6363" i="1"/>
  <c r="K6364" i="1"/>
  <c r="K6365" i="1"/>
  <c r="D3822" i="2" s="1"/>
  <c r="K6366" i="1"/>
  <c r="K6367" i="1"/>
  <c r="D1484" i="2" s="1"/>
  <c r="K6368" i="1"/>
  <c r="K6369" i="1"/>
  <c r="K6370" i="1"/>
  <c r="K6371" i="1"/>
  <c r="K6372" i="1"/>
  <c r="K6373" i="1"/>
  <c r="D7417" i="2" s="1"/>
  <c r="K6374" i="1"/>
  <c r="D3807" i="2" s="1"/>
  <c r="K6375" i="1"/>
  <c r="D2492" i="2" s="1"/>
  <c r="K6376" i="1"/>
  <c r="D7517" i="2" s="1"/>
  <c r="K6377" i="1"/>
  <c r="D7543" i="2" s="1"/>
  <c r="K6378" i="1"/>
  <c r="D9044" i="2" s="1"/>
  <c r="K6379" i="1"/>
  <c r="D9323" i="2" s="1"/>
  <c r="K6380" i="1"/>
  <c r="D3838" i="2" s="1"/>
  <c r="K6381" i="1"/>
  <c r="K6382" i="1"/>
  <c r="K6383" i="1"/>
  <c r="K6384" i="1"/>
  <c r="K6385" i="1"/>
  <c r="K6386" i="1"/>
  <c r="D4563" i="2" s="1"/>
  <c r="K6387" i="1"/>
  <c r="D7611" i="2" s="1"/>
  <c r="K6388" i="1"/>
  <c r="K6389" i="1"/>
  <c r="K6390" i="1"/>
  <c r="K6391" i="1"/>
  <c r="K6392" i="1"/>
  <c r="D4983" i="2" s="1"/>
  <c r="K6393" i="1"/>
  <c r="D8263" i="2" s="1"/>
  <c r="K6394" i="1"/>
  <c r="K6395" i="1"/>
  <c r="D6195" i="2" s="1"/>
  <c r="K6396" i="1"/>
  <c r="D9689" i="2" s="1"/>
  <c r="K6397" i="1"/>
  <c r="D5541" i="2" s="1"/>
  <c r="K6398" i="1"/>
  <c r="D6606" i="2" s="1"/>
  <c r="K6399" i="1"/>
  <c r="D3209" i="2" s="1"/>
  <c r="K6400" i="1"/>
  <c r="D5344" i="2" s="1"/>
  <c r="K6401" i="1"/>
  <c r="K6402" i="1"/>
  <c r="K6403" i="1"/>
  <c r="K6404" i="1"/>
  <c r="K6405" i="1"/>
  <c r="D8845" i="2" s="1"/>
  <c r="K6406" i="1"/>
  <c r="D1604" i="2" s="1"/>
  <c r="K6407" i="1"/>
  <c r="D351" i="2" s="1"/>
  <c r="K6408" i="1"/>
  <c r="K6409" i="1"/>
  <c r="K6410" i="1"/>
  <c r="K6411" i="1"/>
  <c r="K6412" i="1"/>
  <c r="D7692" i="2" s="1"/>
  <c r="K6413" i="1"/>
  <c r="D9138" i="2" s="1"/>
  <c r="K6414" i="1"/>
  <c r="D8598" i="2" s="1"/>
  <c r="K6415" i="1"/>
  <c r="D8968" i="2" s="1"/>
  <c r="K6416" i="1"/>
  <c r="D9696" i="2" s="1"/>
  <c r="K6417" i="1"/>
  <c r="D8896" i="2" s="1"/>
  <c r="K6418" i="1"/>
  <c r="D1034" i="2" s="1"/>
  <c r="K6419" i="1"/>
  <c r="D836" i="2" s="1"/>
  <c r="K6420" i="1"/>
  <c r="D3698" i="2" s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D2652" i="2" s="1"/>
  <c r="K6433" i="1"/>
  <c r="D9028" i="2" s="1"/>
  <c r="K6434" i="1"/>
  <c r="D3282" i="2" s="1"/>
  <c r="K6435" i="1"/>
  <c r="D9134" i="2" s="1"/>
  <c r="K6436" i="1"/>
  <c r="D7678" i="2" s="1"/>
  <c r="K6437" i="1"/>
  <c r="D3721" i="2" s="1"/>
  <c r="K6438" i="1"/>
  <c r="D2691" i="2" s="1"/>
  <c r="K6439" i="1"/>
  <c r="D407" i="2" s="1"/>
  <c r="K6440" i="1"/>
  <c r="D3777" i="2" s="1"/>
  <c r="K6441" i="1"/>
  <c r="K6442" i="1"/>
  <c r="K6443" i="1"/>
  <c r="K6444" i="1"/>
  <c r="K6445" i="1"/>
  <c r="K6446" i="1"/>
  <c r="D8322" i="2" s="1"/>
  <c r="K6447" i="1"/>
  <c r="K6448" i="1"/>
  <c r="K6449" i="1"/>
  <c r="K6450" i="1"/>
  <c r="K6451" i="1"/>
  <c r="K6452" i="1"/>
  <c r="D4736" i="2" s="1"/>
  <c r="K6453" i="1"/>
  <c r="D206" i="2" s="1"/>
  <c r="K6454" i="1"/>
  <c r="D2331" i="2" s="1"/>
  <c r="K6455" i="1"/>
  <c r="D8563" i="2" s="1"/>
  <c r="K6456" i="1"/>
  <c r="D9636" i="2" s="1"/>
  <c r="K6457" i="1"/>
  <c r="D2960" i="2" s="1"/>
  <c r="K6458" i="1"/>
  <c r="D7203" i="2" s="1"/>
  <c r="K6459" i="1"/>
  <c r="D5122" i="2" s="1"/>
  <c r="K6460" i="1"/>
  <c r="D3998" i="2" s="1"/>
  <c r="K6461" i="1"/>
  <c r="K6462" i="1"/>
  <c r="K6463" i="1"/>
  <c r="K6464" i="1"/>
  <c r="K6465" i="1"/>
  <c r="K6466" i="1"/>
  <c r="D6297" i="2" s="1"/>
  <c r="K6467" i="1"/>
  <c r="K6468" i="1"/>
  <c r="K6469" i="1"/>
  <c r="K6470" i="1"/>
  <c r="K6471" i="1"/>
  <c r="K6472" i="1"/>
  <c r="D6438" i="2" s="1"/>
  <c r="K6473" i="1"/>
  <c r="D5215" i="2" s="1"/>
  <c r="K6474" i="1"/>
  <c r="D9491" i="2" s="1"/>
  <c r="K6475" i="1"/>
  <c r="D4714" i="2" s="1"/>
  <c r="K6476" i="1"/>
  <c r="D3511" i="2" s="1"/>
  <c r="K6477" i="1"/>
  <c r="D1448" i="2" s="1"/>
  <c r="K6478" i="1"/>
  <c r="D7090" i="2" s="1"/>
  <c r="K6479" i="1"/>
  <c r="D906" i="2" s="1"/>
  <c r="K6480" i="1"/>
  <c r="D2495" i="2" s="1"/>
  <c r="K6481" i="1"/>
  <c r="K6482" i="1"/>
  <c r="K6483" i="1"/>
  <c r="K6484" i="1"/>
  <c r="K6485" i="1"/>
  <c r="K6486" i="1"/>
  <c r="K6487" i="1"/>
  <c r="D127" i="2" s="1"/>
  <c r="K6488" i="1"/>
  <c r="K6489" i="1"/>
  <c r="K6490" i="1"/>
  <c r="K6491" i="1"/>
  <c r="K6492" i="1"/>
  <c r="D5163" i="2" s="1"/>
  <c r="K6493" i="1"/>
  <c r="D4593" i="2" s="1"/>
  <c r="K6494" i="1"/>
  <c r="D2592" i="2" s="1"/>
  <c r="K6495" i="1"/>
  <c r="D1170" i="2" s="1"/>
  <c r="K6496" i="1"/>
  <c r="D3382" i="2" s="1"/>
  <c r="K6497" i="1"/>
  <c r="D9587" i="2" s="1"/>
  <c r="K6498" i="1"/>
  <c r="D5140" i="2" s="1"/>
  <c r="K6499" i="1"/>
  <c r="D940" i="2" s="1"/>
  <c r="K6500" i="1"/>
  <c r="D2926" i="2" s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D1197" i="2" s="1"/>
  <c r="K6513" i="1"/>
  <c r="D646" i="2" s="1"/>
  <c r="K6514" i="1"/>
  <c r="D9004" i="2" s="1"/>
  <c r="K6515" i="1"/>
  <c r="D1442" i="2" s="1"/>
  <c r="K6516" i="1"/>
  <c r="D7863" i="2" s="1"/>
  <c r="K6517" i="1"/>
  <c r="D6829" i="2" s="1"/>
  <c r="K6518" i="1"/>
  <c r="D2555" i="2" s="1"/>
  <c r="K6519" i="1"/>
  <c r="D6620" i="2" s="1"/>
  <c r="K6520" i="1"/>
  <c r="D7020" i="2" s="1"/>
  <c r="K6521" i="1"/>
  <c r="K6522" i="1"/>
  <c r="K6523" i="1"/>
  <c r="K6524" i="1"/>
  <c r="K6525" i="1"/>
  <c r="K6526" i="1"/>
  <c r="D3695" i="2" s="1"/>
  <c r="K6527" i="1"/>
  <c r="K6528" i="1"/>
  <c r="K6529" i="1"/>
  <c r="K6530" i="1"/>
  <c r="K6531" i="1"/>
  <c r="K6532" i="1"/>
  <c r="K6533" i="1"/>
  <c r="D9200" i="2" s="1"/>
  <c r="K6534" i="1"/>
  <c r="D2288" i="2" s="1"/>
  <c r="K6535" i="1"/>
  <c r="D6100" i="2" s="1"/>
  <c r="K6536" i="1"/>
  <c r="D5191" i="2" s="1"/>
  <c r="K6537" i="1"/>
  <c r="D24" i="2" s="1"/>
  <c r="K6538" i="1"/>
  <c r="D9819" i="2" s="1"/>
  <c r="K6539" i="1"/>
  <c r="D7099" i="2" s="1"/>
  <c r="K6540" i="1"/>
  <c r="D335" i="2" s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D6363" i="2" s="1"/>
  <c r="K6553" i="1"/>
  <c r="D198" i="2" s="1"/>
  <c r="K6554" i="1"/>
  <c r="D4277" i="2" s="1"/>
  <c r="K6555" i="1"/>
  <c r="D9563" i="2" s="1"/>
  <c r="K6556" i="1"/>
  <c r="D602" i="2" s="1"/>
  <c r="K6557" i="1"/>
  <c r="D148" i="2" s="1"/>
  <c r="K6558" i="1"/>
  <c r="D4070" i="2" s="1"/>
  <c r="K6559" i="1"/>
  <c r="D2522" i="2" s="1"/>
  <c r="K6560" i="1"/>
  <c r="D2538" i="2" s="1"/>
  <c r="K6561" i="1"/>
  <c r="K6562" i="1"/>
  <c r="K6563" i="1"/>
  <c r="K6564" i="1"/>
  <c r="K6565" i="1"/>
  <c r="D1412" i="2" s="1"/>
  <c r="K6566" i="1"/>
  <c r="D1802" i="2" s="1"/>
  <c r="K6567" i="1"/>
  <c r="D8954" i="2" s="1"/>
  <c r="K6568" i="1"/>
  <c r="K6569" i="1"/>
  <c r="K6570" i="1"/>
  <c r="K6571" i="1"/>
  <c r="K6572" i="1"/>
  <c r="D9939" i="2" s="1"/>
  <c r="K6573" i="1"/>
  <c r="D1943" i="2" s="1"/>
  <c r="K6574" i="1"/>
  <c r="D1324" i="2" s="1"/>
  <c r="K6575" i="1"/>
  <c r="D2974" i="2" s="1"/>
  <c r="K6576" i="1"/>
  <c r="D4383" i="2" s="1"/>
  <c r="K6577" i="1"/>
  <c r="K6578" i="1"/>
  <c r="D1010" i="2" s="1"/>
  <c r="K6579" i="1"/>
  <c r="D4322" i="2" s="1"/>
  <c r="K6580" i="1"/>
  <c r="D7891" i="2" s="1"/>
  <c r="K6581" i="1"/>
  <c r="K6582" i="1"/>
  <c r="K6583" i="1"/>
  <c r="K6584" i="1"/>
  <c r="K6585" i="1"/>
  <c r="K6586" i="1"/>
  <c r="D3027" i="2" s="1"/>
  <c r="K6587" i="1"/>
  <c r="D1463" i="2" s="1"/>
  <c r="K6588" i="1"/>
  <c r="K6589" i="1"/>
  <c r="K6590" i="1"/>
  <c r="K6591" i="1"/>
  <c r="K6592" i="1"/>
  <c r="D6336" i="2" s="1"/>
  <c r="K6593" i="1"/>
  <c r="D2666" i="2" s="1"/>
  <c r="K6594" i="1"/>
  <c r="D6765" i="2" s="1"/>
  <c r="K6595" i="1"/>
  <c r="D3506" i="2" s="1"/>
  <c r="K6596" i="1"/>
  <c r="D719" i="2" s="1"/>
  <c r="K6597" i="1"/>
  <c r="D5419" i="2" s="1"/>
  <c r="K6598" i="1"/>
  <c r="D3600" i="2" s="1"/>
  <c r="K6599" i="1"/>
  <c r="D2289" i="2" s="1"/>
  <c r="K6600" i="1"/>
  <c r="D7904" i="2" s="1"/>
  <c r="K6601" i="1"/>
  <c r="K6602" i="1"/>
  <c r="K6603" i="1"/>
  <c r="K6604" i="1"/>
  <c r="K6605" i="1"/>
  <c r="K6606" i="1"/>
  <c r="D4665" i="2" s="1"/>
  <c r="K6607" i="1"/>
  <c r="D2141" i="2" s="1"/>
  <c r="K6608" i="1"/>
  <c r="K6609" i="1"/>
  <c r="K6610" i="1"/>
  <c r="K6611" i="1"/>
  <c r="K6612" i="1"/>
  <c r="D6434" i="2" s="1"/>
  <c r="K6613" i="1"/>
  <c r="D1782" i="2" s="1"/>
  <c r="K6614" i="1"/>
  <c r="D3786" i="2" s="1"/>
  <c r="K6615" i="1"/>
  <c r="K6616" i="1"/>
  <c r="D4768" i="2" s="1"/>
  <c r="K6617" i="1"/>
  <c r="D8023" i="2" s="1"/>
  <c r="K6618" i="1"/>
  <c r="D8797" i="2" s="1"/>
  <c r="K6619" i="1"/>
  <c r="D239" i="2" s="1"/>
  <c r="K6620" i="1"/>
  <c r="D4858" i="2" s="1"/>
  <c r="K6621" i="1"/>
  <c r="K6622" i="1"/>
  <c r="K6623" i="1"/>
  <c r="K6624" i="1"/>
  <c r="K6625" i="1"/>
  <c r="D4304" i="2" s="1"/>
  <c r="K6626" i="1"/>
  <c r="K6627" i="1"/>
  <c r="D7845" i="2" s="1"/>
  <c r="K6628" i="1"/>
  <c r="K6629" i="1"/>
  <c r="K6630" i="1"/>
  <c r="K6631" i="1"/>
  <c r="K6632" i="1"/>
  <c r="D8698" i="2" s="1"/>
  <c r="K6633" i="1"/>
  <c r="K6634" i="1"/>
  <c r="D3018" i="2" s="1"/>
  <c r="K6635" i="1"/>
  <c r="K6636" i="1"/>
  <c r="D755" i="2" s="1"/>
  <c r="K6637" i="1"/>
  <c r="D8523" i="2" s="1"/>
  <c r="K6638" i="1"/>
  <c r="D4894" i="2" s="1"/>
  <c r="K6639" i="1"/>
  <c r="D7779" i="2" s="1"/>
  <c r="K6640" i="1"/>
  <c r="D8389" i="2" s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D7916" i="2" s="1"/>
  <c r="K6653" i="1"/>
  <c r="D3120" i="2" s="1"/>
  <c r="K6654" i="1"/>
  <c r="D4003" i="2" s="1"/>
  <c r="K6655" i="1"/>
  <c r="D8615" i="2" s="1"/>
  <c r="K6656" i="1"/>
  <c r="D8681" i="2" s="1"/>
  <c r="K6657" i="1"/>
  <c r="D1044" i="2" s="1"/>
  <c r="K6658" i="1"/>
  <c r="D3272" i="2" s="1"/>
  <c r="K6659" i="1"/>
  <c r="D2951" i="2" s="1"/>
  <c r="K6660" i="1"/>
  <c r="D7180" i="2" s="1"/>
  <c r="K6661" i="1"/>
  <c r="K6662" i="1"/>
  <c r="K6663" i="1"/>
  <c r="K6664" i="1"/>
  <c r="K6665" i="1"/>
  <c r="D232" i="2" s="1"/>
  <c r="K6666" i="1"/>
  <c r="K6667" i="1"/>
  <c r="D2746" i="2" s="1"/>
  <c r="K6668" i="1"/>
  <c r="K6669" i="1"/>
  <c r="K6670" i="1"/>
  <c r="K6671" i="1"/>
  <c r="K6672" i="1"/>
  <c r="D4336" i="2" s="1"/>
  <c r="K6673" i="1"/>
  <c r="D2013" i="2" s="1"/>
  <c r="K6674" i="1"/>
  <c r="D9312" i="2" s="1"/>
  <c r="K6675" i="1"/>
  <c r="D5243" i="2" s="1"/>
  <c r="K6676" i="1"/>
  <c r="D2340" i="2" s="1"/>
  <c r="K6677" i="1"/>
  <c r="D5812" i="2" s="1"/>
  <c r="K6678" i="1"/>
  <c r="D3935" i="2" s="1"/>
  <c r="K6679" i="1"/>
  <c r="D8235" i="2" s="1"/>
  <c r="K6680" i="1"/>
  <c r="D1624" i="2" s="1"/>
  <c r="K6681" i="1"/>
  <c r="K6682" i="1"/>
  <c r="K6683" i="1"/>
  <c r="K6684" i="1"/>
  <c r="K6685" i="1"/>
  <c r="K6686" i="1"/>
  <c r="K6687" i="1"/>
  <c r="D4810" i="2" s="1"/>
  <c r="K6688" i="1"/>
  <c r="K6689" i="1"/>
  <c r="K6690" i="1"/>
  <c r="K6691" i="1"/>
  <c r="K6692" i="1"/>
  <c r="D4695" i="2" s="1"/>
  <c r="K6693" i="1"/>
  <c r="D3608" i="2" s="1"/>
  <c r="K6694" i="1"/>
  <c r="D3625" i="2" s="1"/>
  <c r="K6695" i="1"/>
  <c r="D8504" i="2" s="1"/>
  <c r="K6696" i="1"/>
  <c r="D837" i="2" s="1"/>
  <c r="K6697" i="1"/>
  <c r="D5262" i="2" s="1"/>
  <c r="K6698" i="1"/>
  <c r="D5839" i="2" s="1"/>
  <c r="K6699" i="1"/>
  <c r="D6138" i="2" s="1"/>
  <c r="K6700" i="1"/>
  <c r="D6707" i="2" s="1"/>
  <c r="K6701" i="1"/>
  <c r="K6702" i="1"/>
  <c r="K6703" i="1"/>
  <c r="K6704" i="1"/>
  <c r="K6705" i="1"/>
  <c r="K6706" i="1"/>
  <c r="D1234" i="2" s="1"/>
  <c r="K6707" i="1"/>
  <c r="D5241" i="2" s="1"/>
  <c r="K6708" i="1"/>
  <c r="K6709" i="1"/>
  <c r="K6710" i="1"/>
  <c r="K6711" i="1"/>
  <c r="K6712" i="1"/>
  <c r="D5836" i="2" s="1"/>
  <c r="K6713" i="1"/>
  <c r="D1879" i="2" s="1"/>
  <c r="K6714" i="1"/>
  <c r="D7302" i="2" s="1"/>
  <c r="K6715" i="1"/>
  <c r="D1811" i="2" s="1"/>
  <c r="K6716" i="1"/>
  <c r="D4907" i="2" s="1"/>
  <c r="K6717" i="1"/>
  <c r="D3368" i="2" s="1"/>
  <c r="K6718" i="1"/>
  <c r="D185" i="2" s="1"/>
  <c r="K6719" i="1"/>
  <c r="K6720" i="1"/>
  <c r="D2157" i="2" s="1"/>
  <c r="K6721" i="1"/>
  <c r="K6722" i="1"/>
  <c r="K6723" i="1"/>
  <c r="K6724" i="1"/>
  <c r="K6725" i="1"/>
  <c r="K6726" i="1"/>
  <c r="D4857" i="2" s="1"/>
  <c r="K6727" i="1"/>
  <c r="K6728" i="1"/>
  <c r="K6729" i="1"/>
  <c r="K6730" i="1"/>
  <c r="K6731" i="1"/>
  <c r="K6732" i="1"/>
  <c r="D7691" i="2" s="1"/>
  <c r="K6733" i="1"/>
  <c r="D5312" i="2" s="1"/>
  <c r="K6734" i="1"/>
  <c r="D4108" i="2" s="1"/>
  <c r="K6735" i="1"/>
  <c r="D5694" i="2" s="1"/>
  <c r="K6736" i="1"/>
  <c r="D8812" i="2" s="1"/>
  <c r="K6737" i="1"/>
  <c r="D5471" i="2" s="1"/>
  <c r="K6738" i="1"/>
  <c r="D3342" i="2" s="1"/>
  <c r="K6739" i="1"/>
  <c r="K6740" i="1"/>
  <c r="D395" i="2" s="1"/>
  <c r="K6741" i="1"/>
  <c r="K6742" i="1"/>
  <c r="K6743" i="1"/>
  <c r="K6744" i="1"/>
  <c r="K6745" i="1"/>
  <c r="D6958" i="2" s="1"/>
  <c r="K6746" i="1"/>
  <c r="D2050" i="2" s="1"/>
  <c r="K6747" i="1"/>
  <c r="D6973" i="2" s="1"/>
  <c r="K6748" i="1"/>
  <c r="K6749" i="1"/>
  <c r="K6750" i="1"/>
  <c r="K6751" i="1"/>
  <c r="K6752" i="1"/>
  <c r="D7774" i="2" s="1"/>
  <c r="K6753" i="1"/>
  <c r="D2040" i="2" s="1"/>
  <c r="K6754" i="1"/>
  <c r="D4515" i="2" s="1"/>
  <c r="K6755" i="1"/>
  <c r="D1502" i="2" s="1"/>
  <c r="K6756" i="1"/>
  <c r="D513" i="2" s="1"/>
  <c r="K6757" i="1"/>
  <c r="D9482" i="2" s="1"/>
  <c r="K6758" i="1"/>
  <c r="D7401" i="2" s="1"/>
  <c r="K6759" i="1"/>
  <c r="D3773" i="2" s="1"/>
  <c r="K6760" i="1"/>
  <c r="D3318" i="2" s="1"/>
  <c r="K6761" i="1"/>
  <c r="K6762" i="1"/>
  <c r="K6763" i="1"/>
  <c r="K6764" i="1"/>
  <c r="K6765" i="1"/>
  <c r="D4684" i="2" s="1"/>
  <c r="K6766" i="1"/>
  <c r="K6767" i="1"/>
  <c r="D6733" i="2" s="1"/>
  <c r="K6768" i="1"/>
  <c r="K6769" i="1"/>
  <c r="K6770" i="1"/>
  <c r="K6771" i="1"/>
  <c r="K6772" i="1"/>
  <c r="D7183" i="2" s="1"/>
  <c r="K6773" i="1"/>
  <c r="D9885" i="2" s="1"/>
  <c r="K6774" i="1"/>
  <c r="D2173" i="2" s="1"/>
  <c r="K6775" i="1"/>
  <c r="D1097" i="2" s="1"/>
  <c r="K6776" i="1"/>
  <c r="D6953" i="2" s="1"/>
  <c r="K6777" i="1"/>
  <c r="D4833" i="2" s="1"/>
  <c r="K6778" i="1"/>
  <c r="D7219" i="2" s="1"/>
  <c r="K6779" i="1"/>
  <c r="D3568" i="2" s="1"/>
  <c r="K6780" i="1"/>
  <c r="D488" i="2" s="1"/>
  <c r="K6781" i="1"/>
  <c r="K6782" i="1"/>
  <c r="K6783" i="1"/>
  <c r="K6784" i="1"/>
  <c r="K6785" i="1"/>
  <c r="K6786" i="1"/>
  <c r="K6787" i="1"/>
  <c r="D9554" i="2" s="1"/>
  <c r="K6788" i="1"/>
  <c r="K6789" i="1"/>
  <c r="K6790" i="1"/>
  <c r="K6791" i="1"/>
  <c r="K6792" i="1"/>
  <c r="D8759" i="2" s="1"/>
  <c r="K6793" i="1"/>
  <c r="D9747" i="2" s="1"/>
  <c r="K6794" i="1"/>
  <c r="D454" i="2" s="1"/>
  <c r="K6795" i="1"/>
  <c r="D1522" i="2" s="1"/>
  <c r="K6796" i="1"/>
  <c r="D8164" i="2" s="1"/>
  <c r="K6797" i="1"/>
  <c r="D9643" i="2" s="1"/>
  <c r="K6798" i="1"/>
  <c r="D9164" i="2" s="1"/>
  <c r="K6799" i="1"/>
  <c r="D1077" i="2" s="1"/>
  <c r="K6800" i="1"/>
  <c r="D7307" i="2" s="1"/>
  <c r="K6801" i="1"/>
  <c r="K6802" i="1"/>
  <c r="K6803" i="1"/>
  <c r="K6804" i="1"/>
  <c r="K6805" i="1"/>
  <c r="K6806" i="1"/>
  <c r="K6807" i="1"/>
  <c r="D9862" i="2" s="1"/>
  <c r="K6808" i="1"/>
  <c r="K6809" i="1"/>
  <c r="K6810" i="1"/>
  <c r="K6811" i="1"/>
  <c r="K6812" i="1"/>
  <c r="K6813" i="1"/>
  <c r="D6331" i="2" s="1"/>
  <c r="K6814" i="1"/>
  <c r="K6815" i="1"/>
  <c r="D7221" i="2" s="1"/>
  <c r="K6816" i="1"/>
  <c r="D2441" i="2" s="1"/>
  <c r="K6817" i="1"/>
  <c r="K6818" i="1"/>
  <c r="D1749" i="2" s="1"/>
  <c r="K6819" i="1"/>
  <c r="D3340" i="2" s="1"/>
  <c r="K6820" i="1"/>
  <c r="D4656" i="2" s="1"/>
  <c r="K6821" i="1"/>
  <c r="K6822" i="1"/>
  <c r="K6823" i="1"/>
  <c r="K6824" i="1"/>
  <c r="K6825" i="1"/>
  <c r="K6826" i="1"/>
  <c r="D7534" i="2" s="1"/>
  <c r="K6827" i="1"/>
  <c r="D6613" i="2" s="1"/>
  <c r="K6828" i="1"/>
  <c r="K6829" i="1"/>
  <c r="K6830" i="1"/>
  <c r="K6831" i="1"/>
  <c r="K6832" i="1"/>
  <c r="D2523" i="2" s="1"/>
  <c r="K6833" i="1"/>
  <c r="D2205" i="2" s="1"/>
  <c r="K6834" i="1"/>
  <c r="D7851" i="2" s="1"/>
  <c r="K6835" i="1"/>
  <c r="D3543" i="2" s="1"/>
  <c r="K6836" i="1"/>
  <c r="D3056" i="2" s="1"/>
  <c r="K6837" i="1"/>
  <c r="D4635" i="2" s="1"/>
  <c r="K6838" i="1"/>
  <c r="D564" i="2" s="1"/>
  <c r="K6839" i="1"/>
  <c r="D4087" i="2" s="1"/>
  <c r="K6840" i="1"/>
  <c r="D484" i="2" s="1"/>
  <c r="K6841" i="1"/>
  <c r="K6842" i="1"/>
  <c r="K6843" i="1"/>
  <c r="K6844" i="1"/>
  <c r="K6845" i="1"/>
  <c r="K6846" i="1"/>
  <c r="K6847" i="1"/>
  <c r="D1172" i="2" s="1"/>
  <c r="K6848" i="1"/>
  <c r="K6849" i="1"/>
  <c r="K6850" i="1"/>
  <c r="K6851" i="1"/>
  <c r="K6852" i="1"/>
  <c r="D3713" i="2" s="1"/>
  <c r="K6853" i="1"/>
  <c r="D9800" i="2" s="1"/>
  <c r="K6854" i="1"/>
  <c r="D789" i="2" s="1"/>
  <c r="K6855" i="1"/>
  <c r="D3552" i="2" s="1"/>
  <c r="K6856" i="1"/>
  <c r="D773" i="2" s="1"/>
  <c r="K6857" i="1"/>
  <c r="D6999" i="2" s="1"/>
  <c r="K6858" i="1"/>
  <c r="D5626" i="2" s="1"/>
  <c r="K6859" i="1"/>
  <c r="D6762" i="2" s="1"/>
  <c r="K6860" i="1"/>
  <c r="D7792" i="2" s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D6459" i="2" s="1"/>
  <c r="K6873" i="1"/>
  <c r="D7556" i="2" s="1"/>
  <c r="K6874" i="1"/>
  <c r="D313" i="2" s="1"/>
  <c r="K6875" i="1"/>
  <c r="D1423" i="2" s="1"/>
  <c r="K6876" i="1"/>
  <c r="D8565" i="2" s="1"/>
  <c r="K6877" i="1"/>
  <c r="D1486" i="2" s="1"/>
  <c r="K6878" i="1"/>
  <c r="D6723" i="2" s="1"/>
  <c r="K6879" i="1"/>
  <c r="D309" i="2" s="1"/>
  <c r="K6880" i="1"/>
  <c r="D8020" i="2" s="1"/>
  <c r="K6881" i="1"/>
  <c r="K6882" i="1"/>
  <c r="K6883" i="1"/>
  <c r="K6884" i="1"/>
  <c r="K6885" i="1"/>
  <c r="K6886" i="1"/>
  <c r="D4098" i="2" s="1"/>
  <c r="K6887" i="1"/>
  <c r="D5639" i="2" s="1"/>
  <c r="K6888" i="1"/>
  <c r="K6889" i="1"/>
  <c r="K6890" i="1"/>
  <c r="K6891" i="1"/>
  <c r="K6892" i="1"/>
  <c r="D856" i="2" s="1"/>
  <c r="K6893" i="1"/>
  <c r="D4059" i="2" s="1"/>
  <c r="K6894" i="1"/>
  <c r="D7505" i="2" s="1"/>
  <c r="K6895" i="1"/>
  <c r="D9808" i="2" s="1"/>
  <c r="K6896" i="1"/>
  <c r="D7658" i="2" s="1"/>
  <c r="K6897" i="1"/>
  <c r="D821" i="2" s="1"/>
  <c r="K6898" i="1"/>
  <c r="D952" i="2" s="1"/>
  <c r="K6899" i="1"/>
  <c r="D9860" i="2" s="1"/>
  <c r="K6900" i="1"/>
  <c r="D1643" i="2" s="1"/>
  <c r="K6901" i="1"/>
  <c r="K6902" i="1"/>
  <c r="K6903" i="1"/>
  <c r="K6904" i="1"/>
  <c r="K6905" i="1"/>
  <c r="K6906" i="1"/>
  <c r="D2164" i="2" s="1"/>
  <c r="K6907" i="1"/>
  <c r="D9027" i="2" s="1"/>
  <c r="K6908" i="1"/>
  <c r="K6909" i="1"/>
  <c r="K6910" i="1"/>
  <c r="K6911" i="1"/>
  <c r="K6912" i="1"/>
  <c r="D3092" i="2" s="1"/>
  <c r="K6913" i="1"/>
  <c r="K6914" i="1"/>
  <c r="D1379" i="2" s="1"/>
  <c r="K6915" i="1"/>
  <c r="D9143" i="2" s="1"/>
  <c r="K6916" i="1"/>
  <c r="D6080" i="2" s="1"/>
  <c r="K6917" i="1"/>
  <c r="D9049" i="2" s="1"/>
  <c r="K6918" i="1"/>
  <c r="D340" i="2" s="1"/>
  <c r="K6919" i="1"/>
  <c r="D9170" i="2" s="1"/>
  <c r="K6920" i="1"/>
  <c r="D5105" i="2" s="1"/>
  <c r="K6921" i="1"/>
  <c r="K6922" i="1"/>
  <c r="K6923" i="1"/>
  <c r="K6924" i="1"/>
  <c r="K6925" i="1"/>
  <c r="K6926" i="1"/>
  <c r="D2411" i="2" s="1"/>
  <c r="K6927" i="1"/>
  <c r="D1105" i="2" s="1"/>
  <c r="K6928" i="1"/>
  <c r="K6929" i="1"/>
  <c r="K6930" i="1"/>
  <c r="K6931" i="1"/>
  <c r="K6932" i="1"/>
  <c r="D8087" i="2" s="1"/>
  <c r="K6933" i="1"/>
  <c r="D3583" i="2" s="1"/>
  <c r="K6934" i="1"/>
  <c r="D9737" i="2" s="1"/>
  <c r="K6935" i="1"/>
  <c r="D2166" i="2" s="1"/>
  <c r="K6936" i="1"/>
  <c r="D7874" i="2" s="1"/>
  <c r="K6937" i="1"/>
  <c r="D4513" i="2" s="1"/>
  <c r="K6938" i="1"/>
  <c r="D2085" i="2" s="1"/>
  <c r="K6939" i="1"/>
  <c r="D93" i="2" s="1"/>
  <c r="K6940" i="1"/>
  <c r="D3479" i="2" s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D7158" i="2" s="1"/>
  <c r="K6953" i="1"/>
  <c r="D7800" i="2" s="1"/>
  <c r="K6954" i="1"/>
  <c r="D2066" i="2" s="1"/>
  <c r="K6955" i="1"/>
  <c r="D5434" i="2" s="1"/>
  <c r="K6956" i="1"/>
  <c r="D594" i="2" s="1"/>
  <c r="K6957" i="1"/>
  <c r="D1425" i="2" s="1"/>
  <c r="K6958" i="1"/>
  <c r="D2224" i="2" s="1"/>
  <c r="K6959" i="1"/>
  <c r="D422" i="2" s="1"/>
  <c r="K6960" i="1"/>
  <c r="D6807" i="2" s="1"/>
  <c r="K6961" i="1"/>
  <c r="K6962" i="1"/>
  <c r="K6963" i="1"/>
  <c r="K6964" i="1"/>
  <c r="K6965" i="1"/>
  <c r="K6966" i="1"/>
  <c r="D7357" i="2" s="1"/>
  <c r="K6967" i="1"/>
  <c r="D2748" i="2" s="1"/>
  <c r="K6968" i="1"/>
  <c r="K6969" i="1"/>
  <c r="K6970" i="1"/>
  <c r="K6971" i="1"/>
  <c r="K6972" i="1"/>
  <c r="D5614" i="2" s="1"/>
  <c r="K6973" i="1"/>
  <c r="D6954" i="2" s="1"/>
  <c r="K6974" i="1"/>
  <c r="D8130" i="2" s="1"/>
  <c r="K6975" i="1"/>
  <c r="D1682" i="2" s="1"/>
  <c r="K6976" i="1"/>
  <c r="D4661" i="2" s="1"/>
  <c r="K6977" i="1"/>
  <c r="D6381" i="2" s="1"/>
  <c r="K6978" i="1"/>
  <c r="D3389" i="2" s="1"/>
  <c r="K6979" i="1"/>
  <c r="D3840" i="2" s="1"/>
  <c r="K6980" i="1"/>
  <c r="D1962" i="2" s="1"/>
  <c r="K6981" i="1"/>
  <c r="K6982" i="1"/>
  <c r="K6983" i="1"/>
  <c r="K6984" i="1"/>
  <c r="K6985" i="1"/>
  <c r="D8589" i="2" s="1"/>
  <c r="K6986" i="1"/>
  <c r="K6987" i="1"/>
  <c r="D5975" i="2" s="1"/>
  <c r="K6988" i="1"/>
  <c r="K6989" i="1"/>
  <c r="K6990" i="1"/>
  <c r="K6991" i="1"/>
  <c r="K6992" i="1"/>
  <c r="D2436" i="2" s="1"/>
  <c r="K6993" i="1"/>
  <c r="D8422" i="2" s="1"/>
  <c r="K6994" i="1"/>
  <c r="K6995" i="1"/>
  <c r="D7218" i="2" s="1"/>
  <c r="K6996" i="1"/>
  <c r="D1993" i="2" s="1"/>
  <c r="K6997" i="1"/>
  <c r="D8344" i="2" s="1"/>
  <c r="K6998" i="1"/>
  <c r="D2083" i="2" s="1"/>
  <c r="K6999" i="1"/>
  <c r="D4435" i="2" s="1"/>
  <c r="K7000" i="1"/>
  <c r="D301" i="2" s="1"/>
  <c r="K7001" i="1"/>
  <c r="K7002" i="1"/>
  <c r="K7003" i="1"/>
  <c r="K7004" i="1"/>
  <c r="K7005" i="1"/>
  <c r="K7006" i="1"/>
  <c r="K7007" i="1"/>
  <c r="D1717" i="2" s="1"/>
  <c r="K7008" i="1"/>
  <c r="K7009" i="1"/>
  <c r="K7010" i="1"/>
  <c r="K7011" i="1"/>
  <c r="K7012" i="1"/>
  <c r="D5976" i="2" s="1"/>
  <c r="K7013" i="1"/>
  <c r="D9694" i="2" s="1"/>
  <c r="K7014" i="1"/>
  <c r="D8746" i="2" s="1"/>
  <c r="K7015" i="1"/>
  <c r="D6849" i="2" s="1"/>
  <c r="K7016" i="1"/>
  <c r="D9532" i="2" s="1"/>
  <c r="K7017" i="1"/>
  <c r="D9128" i="2" s="1"/>
  <c r="K7018" i="1"/>
  <c r="D8628" i="2" s="1"/>
  <c r="K7019" i="1"/>
  <c r="D83" i="2" s="1"/>
  <c r="K7020" i="1"/>
  <c r="D8100" i="2" s="1"/>
  <c r="K7021" i="1"/>
  <c r="K7022" i="1"/>
  <c r="K7023" i="1"/>
  <c r="K7024" i="1"/>
  <c r="K7025" i="1"/>
  <c r="K7026" i="1"/>
  <c r="D7460" i="2" s="1"/>
  <c r="K7027" i="1"/>
  <c r="D2015" i="2" s="1"/>
  <c r="K7028" i="1"/>
  <c r="K7029" i="1"/>
  <c r="K7030" i="1"/>
  <c r="K7031" i="1"/>
  <c r="K7032" i="1"/>
  <c r="D3981" i="2" s="1"/>
  <c r="K7033" i="1"/>
  <c r="D2127" i="2" s="1"/>
  <c r="K7034" i="1"/>
  <c r="D7062" i="2" s="1"/>
  <c r="K7035" i="1"/>
  <c r="D7730" i="2" s="1"/>
  <c r="K7036" i="1"/>
  <c r="D9296" i="2" s="1"/>
  <c r="K7037" i="1"/>
  <c r="D8762" i="2" s="1"/>
  <c r="K7038" i="1"/>
  <c r="D8173" i="2" s="1"/>
  <c r="K7039" i="1"/>
  <c r="D6168" i="2" s="1"/>
  <c r="K7040" i="1"/>
  <c r="D8038" i="2" s="1"/>
  <c r="K7041" i="1"/>
  <c r="K7042" i="1"/>
  <c r="K7043" i="1"/>
  <c r="K7044" i="1"/>
  <c r="K7045" i="1"/>
  <c r="D3093" i="2" s="1"/>
  <c r="K7046" i="1"/>
  <c r="D4749" i="2" s="1"/>
  <c r="K7047" i="1"/>
  <c r="K7048" i="1"/>
  <c r="K7049" i="1"/>
  <c r="K7050" i="1"/>
  <c r="K7051" i="1"/>
  <c r="K7052" i="1"/>
  <c r="D613" i="2" s="1"/>
  <c r="K7053" i="1"/>
  <c r="D2479" i="2" s="1"/>
  <c r="K7054" i="1"/>
  <c r="D1289" i="2" s="1"/>
  <c r="K7055" i="1"/>
  <c r="D6482" i="2" s="1"/>
  <c r="K7056" i="1"/>
  <c r="D8676" i="2" s="1"/>
  <c r="K7057" i="1"/>
  <c r="D2117" i="2" s="1"/>
  <c r="K7058" i="1"/>
  <c r="D1368" i="2" s="1"/>
  <c r="K7059" i="1"/>
  <c r="D2689" i="2" s="1"/>
  <c r="K7060" i="1"/>
  <c r="D8140" i="2" s="1"/>
  <c r="K7061" i="1"/>
  <c r="K7062" i="1"/>
  <c r="K7063" i="1"/>
  <c r="K7064" i="1"/>
  <c r="K7065" i="1"/>
  <c r="D6140" i="2" s="1"/>
  <c r="K7066" i="1"/>
  <c r="K7067" i="1"/>
  <c r="D3021" i="2" s="1"/>
  <c r="K7068" i="1"/>
  <c r="K7069" i="1"/>
  <c r="K7070" i="1"/>
  <c r="K7071" i="1"/>
  <c r="K7072" i="1"/>
  <c r="D6103" i="2" s="1"/>
  <c r="K7073" i="1"/>
  <c r="K7074" i="1"/>
  <c r="D9811" i="2" s="1"/>
  <c r="K7075" i="1"/>
  <c r="D5915" i="2" s="1"/>
  <c r="K7076" i="1"/>
  <c r="D680" i="2" s="1"/>
  <c r="K7077" i="1"/>
  <c r="D8452" i="2" s="1"/>
  <c r="K7078" i="1"/>
  <c r="D231" i="2" s="1"/>
  <c r="K7079" i="1"/>
  <c r="D2187" i="2" s="1"/>
  <c r="K7080" i="1"/>
  <c r="D7915" i="2" s="1"/>
  <c r="K7081" i="1"/>
  <c r="K7082" i="1"/>
  <c r="K7083" i="1"/>
  <c r="K7084" i="1"/>
  <c r="K7085" i="1"/>
  <c r="D946" i="2" s="1"/>
  <c r="K7086" i="1"/>
  <c r="D1706" i="2" s="1"/>
  <c r="K7087" i="1"/>
  <c r="D968" i="2" s="1"/>
  <c r="K7088" i="1"/>
  <c r="K7089" i="1"/>
  <c r="K7090" i="1"/>
  <c r="K7091" i="1"/>
  <c r="K7092" i="1"/>
  <c r="D645" i="2" s="1"/>
  <c r="K7093" i="1"/>
  <c r="D941" i="2" s="1"/>
  <c r="K7094" i="1"/>
  <c r="D1723" i="2" s="1"/>
  <c r="K7095" i="1"/>
  <c r="D5728" i="2" s="1"/>
  <c r="K7096" i="1"/>
  <c r="D8808" i="2" s="1"/>
  <c r="K7097" i="1"/>
  <c r="D8737" i="2" s="1"/>
  <c r="K7098" i="1"/>
  <c r="D6680" i="2" s="1"/>
  <c r="K7099" i="1"/>
  <c r="D4274" i="2" s="1"/>
  <c r="K7100" i="1"/>
  <c r="D962" i="2" s="1"/>
  <c r="K7101" i="1"/>
  <c r="K7102" i="1"/>
  <c r="K7103" i="1"/>
  <c r="K7104" i="1"/>
  <c r="K7105" i="1"/>
  <c r="K7106" i="1"/>
  <c r="K7107" i="1"/>
  <c r="D4966" i="2" s="1"/>
  <c r="K7108" i="1"/>
  <c r="K7109" i="1"/>
  <c r="K7110" i="1"/>
  <c r="K7111" i="1"/>
  <c r="K7112" i="1"/>
  <c r="D304" i="2" s="1"/>
  <c r="K7113" i="1"/>
  <c r="D8775" i="2" s="1"/>
  <c r="K7114" i="1"/>
  <c r="D6770" i="2" s="1"/>
  <c r="K7115" i="1"/>
  <c r="D2807" i="2" s="1"/>
  <c r="K7116" i="1"/>
  <c r="D2986" i="2" s="1"/>
  <c r="K7117" i="1"/>
  <c r="D7349" i="2" s="1"/>
  <c r="K7118" i="1"/>
  <c r="D5289" i="2" s="1"/>
  <c r="K7119" i="1"/>
  <c r="D1762" i="2" s="1"/>
  <c r="K7120" i="1"/>
  <c r="D8312" i="2" s="1"/>
  <c r="K7121" i="1"/>
  <c r="K7122" i="1"/>
  <c r="K7123" i="1"/>
  <c r="K7124" i="1"/>
  <c r="K7125" i="1"/>
  <c r="K7126" i="1"/>
  <c r="D8063" i="2" s="1"/>
  <c r="K7127" i="1"/>
  <c r="K7128" i="1"/>
  <c r="K7129" i="1"/>
  <c r="K7130" i="1"/>
  <c r="K7131" i="1"/>
  <c r="K7132" i="1"/>
  <c r="D9222" i="2" s="1"/>
  <c r="K7133" i="1"/>
  <c r="D6632" i="2" s="1"/>
  <c r="K7134" i="1"/>
  <c r="K7135" i="1"/>
  <c r="D3899" i="2" s="1"/>
  <c r="K7136" i="1"/>
  <c r="D1350" i="2" s="1"/>
  <c r="K7137" i="1"/>
  <c r="D4269" i="2" s="1"/>
  <c r="K7138" i="1"/>
  <c r="D849" i="2" s="1"/>
  <c r="K7139" i="1"/>
  <c r="D5962" i="2" s="1"/>
  <c r="K7140" i="1"/>
  <c r="D5673" i="2" s="1"/>
  <c r="K7141" i="1"/>
  <c r="K7142" i="1"/>
  <c r="K7143" i="1"/>
  <c r="K7144" i="1"/>
  <c r="K7145" i="1"/>
  <c r="D5196" i="2" s="1"/>
  <c r="K7146" i="1"/>
  <c r="D3374" i="2" s="1"/>
  <c r="K7147" i="1"/>
  <c r="D4717" i="2" s="1"/>
  <c r="K7148" i="1"/>
  <c r="K7149" i="1"/>
  <c r="K7150" i="1"/>
  <c r="K7151" i="1"/>
  <c r="K7152" i="1"/>
  <c r="D5008" i="2" s="1"/>
  <c r="K7153" i="1"/>
  <c r="D3812" i="2" s="1"/>
  <c r="K7154" i="1"/>
  <c r="D6240" i="2" s="1"/>
  <c r="K7155" i="1"/>
  <c r="D606" i="2" s="1"/>
  <c r="K7156" i="1"/>
  <c r="D3300" i="2" s="1"/>
  <c r="K7157" i="1"/>
  <c r="D8066" i="2" s="1"/>
  <c r="K7158" i="1"/>
  <c r="D4564" i="2" s="1"/>
  <c r="K7159" i="1"/>
  <c r="D1415" i="2" s="1"/>
  <c r="K7160" i="1"/>
  <c r="D4722" i="2" s="1"/>
  <c r="K7161" i="1"/>
  <c r="K7162" i="1"/>
  <c r="K7163" i="1"/>
  <c r="K7164" i="1"/>
  <c r="K7165" i="1"/>
  <c r="D5281" i="2" s="1"/>
  <c r="K7166" i="1"/>
  <c r="K7167" i="1"/>
  <c r="K7168" i="1"/>
  <c r="K7169" i="1"/>
  <c r="K7170" i="1"/>
  <c r="K7171" i="1"/>
  <c r="K7172" i="1"/>
  <c r="D2200" i="2" s="1"/>
  <c r="K7173" i="1"/>
  <c r="D9639" i="2" s="1"/>
  <c r="K7174" i="1"/>
  <c r="D9023" i="2" s="1"/>
  <c r="K7175" i="1"/>
  <c r="D6229" i="2" s="1"/>
  <c r="K7176" i="1"/>
  <c r="D2628" i="2" s="1"/>
  <c r="K7177" i="1"/>
  <c r="D5151" i="2" s="1"/>
  <c r="K7178" i="1"/>
  <c r="D161" i="2" s="1"/>
  <c r="K7179" i="1"/>
  <c r="D2133" i="2" s="1"/>
  <c r="K7180" i="1"/>
  <c r="D6318" i="2" s="1"/>
  <c r="K7181" i="1"/>
  <c r="K7182" i="1"/>
  <c r="K7183" i="1"/>
  <c r="K7184" i="1"/>
  <c r="K7185" i="1"/>
  <c r="K7186" i="1"/>
  <c r="K7187" i="1"/>
  <c r="D2450" i="2" s="1"/>
  <c r="K7188" i="1"/>
  <c r="K7189" i="1"/>
  <c r="K7190" i="1"/>
  <c r="K7191" i="1"/>
  <c r="K7192" i="1"/>
  <c r="D2077" i="2" s="1"/>
  <c r="K7193" i="1"/>
  <c r="D8791" i="2" s="1"/>
  <c r="K7194" i="1"/>
  <c r="D8851" i="2" s="1"/>
  <c r="K7195" i="1"/>
  <c r="D7266" i="2" s="1"/>
  <c r="K7196" i="1"/>
  <c r="D3277" i="2" s="1"/>
  <c r="K7197" i="1"/>
  <c r="D6231" i="2" s="1"/>
  <c r="K7198" i="1"/>
  <c r="D2819" i="2" s="1"/>
  <c r="K7199" i="1"/>
  <c r="D6462" i="2" s="1"/>
  <c r="K7200" i="1"/>
  <c r="D5676" i="2" s="1"/>
  <c r="K7201" i="1"/>
  <c r="K7202" i="1"/>
  <c r="K7203" i="1"/>
  <c r="K7204" i="1"/>
  <c r="K7205" i="1"/>
  <c r="K7206" i="1"/>
  <c r="D75" i="2" s="1"/>
  <c r="K7207" i="1"/>
  <c r="K7208" i="1"/>
  <c r="K7209" i="1"/>
  <c r="K7210" i="1"/>
  <c r="K7211" i="1"/>
  <c r="K7212" i="1"/>
  <c r="D8237" i="2" s="1"/>
  <c r="K7213" i="1"/>
  <c r="D1885" i="2" s="1"/>
  <c r="K7214" i="1"/>
  <c r="D533" i="2" s="1"/>
  <c r="K7215" i="1"/>
  <c r="K7216" i="1"/>
  <c r="D7008" i="2" s="1"/>
  <c r="K7217" i="1"/>
  <c r="D7407" i="2" s="1"/>
  <c r="K7218" i="1"/>
  <c r="D5865" i="2" s="1"/>
  <c r="K7219" i="1"/>
  <c r="D5883" i="2" s="1"/>
  <c r="K7220" i="1"/>
  <c r="D6476" i="2" s="1"/>
  <c r="K7221" i="1"/>
  <c r="K7222" i="1"/>
  <c r="K7223" i="1"/>
  <c r="K7224" i="1"/>
  <c r="K7225" i="1"/>
  <c r="K7226" i="1"/>
  <c r="D9774" i="2" s="1"/>
  <c r="K7227" i="1"/>
  <c r="D3632" i="2" s="1"/>
  <c r="K7228" i="1"/>
  <c r="K7229" i="1"/>
  <c r="K7230" i="1"/>
  <c r="K7231" i="1"/>
  <c r="K7232" i="1"/>
  <c r="K7233" i="1"/>
  <c r="D1252" i="2" s="1"/>
  <c r="K7234" i="1"/>
  <c r="D6901" i="2" s="1"/>
  <c r="K7235" i="1"/>
  <c r="K7236" i="1"/>
  <c r="D5636" i="2" s="1"/>
  <c r="K7237" i="1"/>
  <c r="D2191" i="2" s="1"/>
  <c r="K7238" i="1"/>
  <c r="D6836" i="2" s="1"/>
  <c r="K7239" i="1"/>
  <c r="D5398" i="2" s="1"/>
  <c r="K7240" i="1"/>
  <c r="D7989" i="2" s="1"/>
  <c r="K7241" i="1"/>
  <c r="K7242" i="1"/>
  <c r="K7243" i="1"/>
  <c r="K7244" i="1"/>
  <c r="K7245" i="1"/>
  <c r="K7246" i="1"/>
  <c r="D1432" i="2" s="1"/>
  <c r="K7247" i="1"/>
  <c r="K7248" i="1"/>
  <c r="K7249" i="1"/>
  <c r="K7250" i="1"/>
  <c r="K7251" i="1"/>
  <c r="K7252" i="1"/>
  <c r="D6343" i="2" s="1"/>
  <c r="K7253" i="1"/>
  <c r="K7254" i="1"/>
  <c r="K7255" i="1"/>
  <c r="D327" i="2" s="1"/>
  <c r="K7256" i="1"/>
  <c r="D3912" i="2" s="1"/>
  <c r="K7257" i="1"/>
  <c r="D6278" i="2" s="1"/>
  <c r="K7258" i="1"/>
  <c r="D305" i="2" s="1"/>
  <c r="K7259" i="1"/>
  <c r="D4471" i="2" s="1"/>
  <c r="K7260" i="1"/>
  <c r="D7093" i="2" s="1"/>
  <c r="K7261" i="1"/>
  <c r="K7262" i="1"/>
  <c r="K7263" i="1"/>
  <c r="K7264" i="1"/>
  <c r="K7265" i="1"/>
  <c r="K7266" i="1"/>
  <c r="K7267" i="1"/>
  <c r="D659" i="2" s="1"/>
  <c r="K7268" i="1"/>
  <c r="K7269" i="1"/>
  <c r="K7270" i="1"/>
  <c r="K7271" i="1"/>
  <c r="K7272" i="1"/>
  <c r="D9566" i="2" s="1"/>
  <c r="K7273" i="1"/>
  <c r="D4054" i="2" s="1"/>
  <c r="K7274" i="1"/>
  <c r="D1765" i="2" s="1"/>
  <c r="K7275" i="1"/>
  <c r="D5395" i="2" s="1"/>
  <c r="K7276" i="1"/>
  <c r="D2124" i="2" s="1"/>
  <c r="K7277" i="1"/>
  <c r="D7829" i="2" s="1"/>
  <c r="K7278" i="1"/>
  <c r="D6153" i="2" s="1"/>
  <c r="K7279" i="1"/>
  <c r="D8416" i="2" s="1"/>
  <c r="K7280" i="1"/>
  <c r="D3942" i="2" s="1"/>
  <c r="K7281" i="1"/>
  <c r="K7282" i="1"/>
  <c r="K7283" i="1"/>
  <c r="K7284" i="1"/>
  <c r="K7285" i="1"/>
  <c r="K7286" i="1"/>
  <c r="D8843" i="2" s="1"/>
  <c r="K7287" i="1"/>
  <c r="D640" i="2" s="1"/>
  <c r="K7288" i="1"/>
  <c r="K7289" i="1"/>
  <c r="K7290" i="1"/>
  <c r="K7291" i="1"/>
  <c r="K7292" i="1"/>
  <c r="D4138" i="2" s="1"/>
  <c r="K7293" i="1"/>
  <c r="D6026" i="2" s="1"/>
  <c r="K7294" i="1"/>
  <c r="K7295" i="1"/>
  <c r="D1479" i="2" s="1"/>
  <c r="K7296" i="1"/>
  <c r="D6818" i="2" s="1"/>
  <c r="K7297" i="1"/>
  <c r="D1109" i="2" s="1"/>
  <c r="K7298" i="1"/>
  <c r="D220" i="2" s="1"/>
  <c r="K7299" i="1"/>
  <c r="D9942" i="2" s="1"/>
  <c r="K7300" i="1"/>
  <c r="D338" i="2" s="1"/>
  <c r="K7301" i="1"/>
  <c r="K7302" i="1"/>
  <c r="K7303" i="1"/>
  <c r="K7304" i="1"/>
  <c r="K7305" i="1"/>
  <c r="D476" i="2" s="1"/>
  <c r="K7306" i="1"/>
  <c r="K7307" i="1"/>
  <c r="D2611" i="2" s="1"/>
  <c r="K7308" i="1"/>
  <c r="K7309" i="1"/>
  <c r="K7310" i="1"/>
  <c r="K7311" i="1"/>
  <c r="K7312" i="1"/>
  <c r="D1198" i="2" s="1"/>
  <c r="K7313" i="1"/>
  <c r="D7804" i="2" s="1"/>
  <c r="K7314" i="1"/>
  <c r="D2383" i="2" s="1"/>
  <c r="K7315" i="1"/>
  <c r="D1352" i="2" s="1"/>
  <c r="K7316" i="1"/>
  <c r="D8879" i="2" s="1"/>
  <c r="K7317" i="1"/>
  <c r="D3007" i="2" s="1"/>
  <c r="K7318" i="1"/>
  <c r="D9340" i="2" s="1"/>
  <c r="K7319" i="1"/>
  <c r="D7772" i="2" s="1"/>
  <c r="K7320" i="1"/>
  <c r="D5949" i="2" s="1"/>
  <c r="K7321" i="1"/>
  <c r="K7322" i="1"/>
  <c r="K7323" i="1"/>
  <c r="K7324" i="1"/>
  <c r="K7325" i="1"/>
  <c r="K7326" i="1"/>
  <c r="D1089" i="2" s="1"/>
  <c r="K7327" i="1"/>
  <c r="K7328" i="1"/>
  <c r="K7329" i="1"/>
  <c r="K7330" i="1"/>
  <c r="K7331" i="1"/>
  <c r="K7332" i="1"/>
  <c r="D7054" i="2" s="1"/>
  <c r="K7333" i="1"/>
  <c r="D4045" i="2" s="1"/>
  <c r="K7334" i="1"/>
  <c r="K7335" i="1"/>
  <c r="D9425" i="2" s="1"/>
  <c r="K7336" i="1"/>
  <c r="D7485" i="2" s="1"/>
  <c r="K7337" i="1"/>
  <c r="D6758" i="2" s="1"/>
  <c r="K7338" i="1"/>
  <c r="D9470" i="2" s="1"/>
  <c r="K7339" i="1"/>
  <c r="D3905" i="2" s="1"/>
  <c r="K7340" i="1"/>
  <c r="D4582" i="2" s="1"/>
  <c r="K7341" i="1"/>
  <c r="K7342" i="1"/>
  <c r="K7343" i="1"/>
  <c r="K7344" i="1"/>
  <c r="K7345" i="1"/>
  <c r="K7346" i="1"/>
  <c r="K7347" i="1"/>
  <c r="D571" i="2" s="1"/>
  <c r="K7348" i="1"/>
  <c r="K7349" i="1"/>
  <c r="K7350" i="1"/>
  <c r="K7351" i="1"/>
  <c r="K7352" i="1"/>
  <c r="D7205" i="2" s="1"/>
  <c r="K7353" i="1"/>
  <c r="D1940" i="2" s="1"/>
  <c r="K7354" i="1"/>
  <c r="D2884" i="2" s="1"/>
  <c r="K7355" i="1"/>
  <c r="D1405" i="2" s="1"/>
  <c r="K7356" i="1"/>
  <c r="D9964" i="2" s="1"/>
  <c r="K7357" i="1"/>
  <c r="D4822" i="2" s="1"/>
  <c r="K7358" i="1"/>
  <c r="D4847" i="2" s="1"/>
  <c r="K7359" i="1"/>
  <c r="D9617" i="2" s="1"/>
  <c r="K7360" i="1"/>
  <c r="D8402" i="2" s="1"/>
  <c r="K7361" i="1"/>
  <c r="K7362" i="1"/>
  <c r="K7363" i="1"/>
  <c r="K7364" i="1"/>
  <c r="K7365" i="1"/>
  <c r="D8595" i="2" s="1"/>
  <c r="K7366" i="1"/>
  <c r="K7367" i="1"/>
  <c r="D5595" i="2" s="1"/>
  <c r="K7368" i="1"/>
  <c r="K7369" i="1"/>
  <c r="K7370" i="1"/>
  <c r="K7371" i="1"/>
  <c r="K7372" i="1"/>
  <c r="D679" i="2" s="1"/>
  <c r="K7373" i="1"/>
  <c r="D9827" i="2" s="1"/>
  <c r="K7374" i="1"/>
  <c r="D582" i="2" s="1"/>
  <c r="K7375" i="1"/>
  <c r="D2712" i="2" s="1"/>
  <c r="K7376" i="1"/>
  <c r="D8343" i="2" s="1"/>
  <c r="K7377" i="1"/>
  <c r="D40" i="2" s="1"/>
  <c r="K7378" i="1"/>
  <c r="D4976" i="2" s="1"/>
  <c r="K7379" i="1"/>
  <c r="D3907" i="2" s="1"/>
  <c r="K7380" i="1"/>
  <c r="D2082" i="2" s="1"/>
  <c r="K7381" i="1"/>
  <c r="K7382" i="1"/>
  <c r="K7383" i="1"/>
  <c r="K7384" i="1"/>
  <c r="K7385" i="1"/>
  <c r="K7386" i="1"/>
  <c r="D2256" i="2" s="1"/>
  <c r="K7387" i="1"/>
  <c r="D9572" i="2" s="1"/>
  <c r="K7388" i="1"/>
  <c r="K7389" i="1"/>
  <c r="K7390" i="1"/>
  <c r="K7391" i="1"/>
  <c r="K7392" i="1"/>
  <c r="K7393" i="1"/>
  <c r="D5715" i="2" s="1"/>
  <c r="K7394" i="1"/>
  <c r="D8639" i="2" s="1"/>
  <c r="K7395" i="1"/>
  <c r="D2239" i="2" s="1"/>
  <c r="K7396" i="1"/>
  <c r="D6191" i="2" s="1"/>
  <c r="K7397" i="1"/>
  <c r="D3680" i="2" s="1"/>
  <c r="K7398" i="1"/>
  <c r="D5897" i="2" s="1"/>
  <c r="K7399" i="1"/>
  <c r="D1729" i="2" s="1"/>
  <c r="K7400" i="1"/>
  <c r="D9329" i="2" s="1"/>
  <c r="K7401" i="1"/>
  <c r="K7402" i="1"/>
  <c r="K7403" i="1"/>
  <c r="K7404" i="1"/>
  <c r="K7405" i="1"/>
  <c r="K7406" i="1"/>
  <c r="D7437" i="2" s="1"/>
  <c r="K7407" i="1"/>
  <c r="D2493" i="2" s="1"/>
  <c r="K7408" i="1"/>
  <c r="K7409" i="1"/>
  <c r="K7410" i="1"/>
  <c r="K7411" i="1"/>
  <c r="K7412" i="1"/>
  <c r="D322" i="2" s="1"/>
  <c r="K7413" i="1"/>
  <c r="D7161" i="2" s="1"/>
  <c r="K7414" i="1"/>
  <c r="D1342" i="2" s="1"/>
  <c r="K7415" i="1"/>
  <c r="D1378" i="2" s="1"/>
  <c r="K7416" i="1"/>
  <c r="D5367" i="2" s="1"/>
  <c r="K7417" i="1"/>
  <c r="D3512" i="2" s="1"/>
  <c r="K7418" i="1"/>
  <c r="D1538" i="2" s="1"/>
  <c r="K7419" i="1"/>
  <c r="K7420" i="1"/>
  <c r="D1022" i="2" s="1"/>
  <c r="K7421" i="1"/>
  <c r="K7422" i="1"/>
  <c r="K7423" i="1"/>
  <c r="K7424" i="1"/>
  <c r="K7425" i="1"/>
  <c r="K7426" i="1"/>
  <c r="D5066" i="2" s="1"/>
  <c r="K7427" i="1"/>
  <c r="D9619" i="2" s="1"/>
  <c r="K7428" i="1"/>
  <c r="K7429" i="1"/>
  <c r="K7430" i="1"/>
  <c r="K7431" i="1"/>
  <c r="K7432" i="1"/>
  <c r="D6724" i="2" s="1"/>
  <c r="K7433" i="1"/>
  <c r="D6963" i="2" s="1"/>
  <c r="K7434" i="1"/>
  <c r="D7881" i="2" s="1"/>
  <c r="K7435" i="1"/>
  <c r="D9139" i="2" s="1"/>
  <c r="K7436" i="1"/>
  <c r="D6488" i="2" s="1"/>
  <c r="K7437" i="1"/>
  <c r="D5555" i="2" s="1"/>
  <c r="K7438" i="1"/>
  <c r="D5113" i="2" s="1"/>
  <c r="K7439" i="1"/>
  <c r="D3435" i="2" s="1"/>
  <c r="K7440" i="1"/>
  <c r="D6236" i="2" s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D8010" i="2" s="1"/>
  <c r="K7453" i="1"/>
  <c r="D1570" i="2" s="1"/>
  <c r="K7454" i="1"/>
  <c r="D9511" i="2" s="1"/>
  <c r="K7455" i="1"/>
  <c r="D2593" i="2" s="1"/>
  <c r="K7456" i="1"/>
  <c r="D9132" i="2" s="1"/>
  <c r="K7457" i="1"/>
  <c r="D6558" i="2" s="1"/>
  <c r="K7458" i="1"/>
  <c r="D4971" i="2" s="1"/>
  <c r="K7459" i="1"/>
  <c r="D4652" i="2" s="1"/>
  <c r="K7460" i="1"/>
  <c r="D1471" i="2" s="1"/>
  <c r="K7461" i="1"/>
  <c r="K7462" i="1"/>
  <c r="K7463" i="1"/>
  <c r="K7464" i="1"/>
  <c r="K7465" i="1"/>
  <c r="K7466" i="1"/>
  <c r="D9045" i="2" s="1"/>
  <c r="K7467" i="1"/>
  <c r="K7468" i="1"/>
  <c r="K7469" i="1"/>
  <c r="K7470" i="1"/>
  <c r="K7471" i="1"/>
  <c r="K7472" i="1"/>
  <c r="D9185" i="2" s="1"/>
  <c r="K7473" i="1"/>
  <c r="D9718" i="2" s="1"/>
  <c r="K7474" i="1"/>
  <c r="D3524" i="2" s="1"/>
  <c r="K7475" i="1"/>
  <c r="D6783" i="2" s="1"/>
  <c r="K7476" i="1"/>
  <c r="D7865" i="2" s="1"/>
  <c r="K7477" i="1"/>
  <c r="D5078" i="2" s="1"/>
  <c r="K7478" i="1"/>
  <c r="D8852" i="2" s="1"/>
  <c r="K7479" i="1"/>
  <c r="D7879" i="2" s="1"/>
  <c r="K7480" i="1"/>
  <c r="D9695" i="2" s="1"/>
  <c r="K7481" i="1"/>
  <c r="K7482" i="1"/>
  <c r="K7483" i="1"/>
  <c r="K7484" i="1"/>
  <c r="K7485" i="1"/>
  <c r="D5681" i="2" s="1"/>
  <c r="K7486" i="1"/>
  <c r="D3976" i="2" s="1"/>
  <c r="K7487" i="1"/>
  <c r="K7488" i="1"/>
  <c r="K7489" i="1"/>
  <c r="K7490" i="1"/>
  <c r="K7491" i="1"/>
  <c r="K7492" i="1"/>
  <c r="D9021" i="2" s="1"/>
  <c r="K7493" i="1"/>
  <c r="D8116" i="2" s="1"/>
  <c r="K7494" i="1"/>
  <c r="K7495" i="1"/>
  <c r="D7529" i="2" s="1"/>
  <c r="K7496" i="1"/>
  <c r="D1414" i="2" s="1"/>
  <c r="K7497" i="1"/>
  <c r="D5328" i="2" s="1"/>
  <c r="K7498" i="1"/>
  <c r="D8747" i="2" s="1"/>
  <c r="K7499" i="1"/>
  <c r="D8618" i="2" s="1"/>
  <c r="K7500" i="1"/>
  <c r="D3697" i="2" s="1"/>
  <c r="K7501" i="1"/>
  <c r="K7502" i="1"/>
  <c r="K7503" i="1"/>
  <c r="K7504" i="1"/>
  <c r="K7505" i="1"/>
  <c r="K7506" i="1"/>
  <c r="D2424" i="2" s="1"/>
  <c r="K7507" i="1"/>
  <c r="D6601" i="2" s="1"/>
  <c r="K7508" i="1"/>
  <c r="K7509" i="1"/>
  <c r="K7510" i="1"/>
  <c r="K7511" i="1"/>
  <c r="K7512" i="1"/>
  <c r="D7752" i="2" s="1"/>
  <c r="K7513" i="1"/>
  <c r="D6479" i="2" s="1"/>
  <c r="K7514" i="1"/>
  <c r="D3333" i="2" s="1"/>
  <c r="K7515" i="1"/>
  <c r="D3711" i="2" s="1"/>
  <c r="K7516" i="1"/>
  <c r="D1459" i="2" s="1"/>
  <c r="K7517" i="1"/>
  <c r="D5327" i="2" s="1"/>
  <c r="K7518" i="1"/>
  <c r="D6495" i="2" s="1"/>
  <c r="K7519" i="1"/>
  <c r="D6784" i="2" s="1"/>
  <c r="K7520" i="1"/>
  <c r="D7228" i="2" s="1"/>
  <c r="K7521" i="1"/>
  <c r="K7522" i="1"/>
  <c r="K7523" i="1"/>
  <c r="K7524" i="1"/>
  <c r="K7525" i="1"/>
  <c r="K7526" i="1"/>
  <c r="D2477" i="2" s="1"/>
  <c r="K7527" i="1"/>
  <c r="D7235" i="2" s="1"/>
  <c r="K7528" i="1"/>
  <c r="K7529" i="1"/>
  <c r="K7530" i="1"/>
  <c r="K7531" i="1"/>
  <c r="K7532" i="1"/>
  <c r="K7533" i="1"/>
  <c r="D9879" i="2" s="1"/>
  <c r="K7534" i="1"/>
  <c r="D7478" i="2" s="1"/>
  <c r="K7535" i="1"/>
  <c r="D4778" i="2" s="1"/>
  <c r="K7536" i="1"/>
  <c r="D2687" i="2" s="1"/>
  <c r="K7537" i="1"/>
  <c r="D5663" i="2" s="1"/>
  <c r="K7538" i="1"/>
  <c r="D3763" i="2" s="1"/>
  <c r="K7539" i="1"/>
  <c r="D6184" i="2" s="1"/>
  <c r="K7540" i="1"/>
  <c r="D5667" i="2" s="1"/>
  <c r="K7541" i="1"/>
  <c r="K7542" i="1"/>
  <c r="K7543" i="1"/>
  <c r="K7544" i="1"/>
  <c r="K7545" i="1"/>
  <c r="K7546" i="1"/>
  <c r="D5456" i="2" s="1"/>
  <c r="K7547" i="1"/>
  <c r="K7548" i="1"/>
  <c r="K7549" i="1"/>
  <c r="K7550" i="1"/>
  <c r="K7551" i="1"/>
  <c r="K7552" i="1"/>
  <c r="D1914" i="2" s="1"/>
  <c r="K7553" i="1"/>
  <c r="D397" i="2" s="1"/>
  <c r="K7554" i="1"/>
  <c r="D3448" i="2" s="1"/>
  <c r="K7555" i="1"/>
  <c r="D2023" i="2" s="1"/>
  <c r="K7556" i="1"/>
  <c r="D5490" i="2" s="1"/>
  <c r="K7557" i="1"/>
  <c r="D2167" i="2" s="1"/>
  <c r="K7558" i="1"/>
  <c r="D1166" i="2" s="1"/>
  <c r="K7559" i="1"/>
  <c r="D8123" i="2" s="1"/>
  <c r="K7560" i="1"/>
  <c r="D8137" i="2" s="1"/>
  <c r="K7561" i="1"/>
  <c r="K7562" i="1"/>
  <c r="K7563" i="1"/>
  <c r="K7564" i="1"/>
  <c r="K7565" i="1"/>
  <c r="K7566" i="1"/>
  <c r="D7892" i="2" s="1"/>
  <c r="K7567" i="1"/>
  <c r="K7568" i="1"/>
  <c r="K7569" i="1"/>
  <c r="K7570" i="1"/>
  <c r="K7571" i="1"/>
  <c r="K7572" i="1"/>
  <c r="D3559" i="2" s="1"/>
  <c r="K7573" i="1"/>
  <c r="D881" i="2" s="1"/>
  <c r="K7574" i="1"/>
  <c r="D5565" i="2" s="1"/>
  <c r="K7575" i="1"/>
  <c r="D5584" i="2" s="1"/>
  <c r="K7576" i="1"/>
  <c r="D5831" i="2" s="1"/>
  <c r="K7577" i="1"/>
  <c r="D8391" i="2" s="1"/>
  <c r="K7578" i="1"/>
  <c r="D2827" i="2" s="1"/>
  <c r="K7579" i="1"/>
  <c r="D3703" i="2" s="1"/>
  <c r="K7580" i="1"/>
  <c r="D3982" i="2" s="1"/>
  <c r="K7581" i="1"/>
  <c r="K7582" i="1"/>
  <c r="K7583" i="1"/>
  <c r="K7584" i="1"/>
  <c r="K7585" i="1"/>
  <c r="D5500" i="2" s="1"/>
  <c r="K7586" i="1"/>
  <c r="D9260" i="2" s="1"/>
  <c r="K7587" i="1"/>
  <c r="D5339" i="2" s="1"/>
  <c r="K7588" i="1"/>
  <c r="K7589" i="1"/>
  <c r="K7590" i="1"/>
  <c r="K7591" i="1"/>
  <c r="K7592" i="1"/>
  <c r="K7593" i="1"/>
  <c r="K7594" i="1"/>
  <c r="D7346" i="2" s="1"/>
  <c r="K7595" i="1"/>
  <c r="D414" i="2" s="1"/>
  <c r="K7596" i="1"/>
  <c r="K7597" i="1"/>
  <c r="D3385" i="2" s="1"/>
  <c r="K7598" i="1"/>
  <c r="D23" i="2" s="1"/>
  <c r="K7599" i="1"/>
  <c r="D89" i="2" s="1"/>
  <c r="K7600" i="1"/>
  <c r="D1754" i="2" s="1"/>
  <c r="K7601" i="1"/>
  <c r="K7602" i="1"/>
  <c r="K7603" i="1"/>
  <c r="K7604" i="1"/>
  <c r="K7605" i="1"/>
  <c r="K7606" i="1"/>
  <c r="D8375" i="2" s="1"/>
  <c r="K7607" i="1"/>
  <c r="D9318" i="2" s="1"/>
  <c r="K7608" i="1"/>
  <c r="K7609" i="1"/>
  <c r="K7610" i="1"/>
  <c r="K7611" i="1"/>
  <c r="K7612" i="1"/>
  <c r="K7613" i="1"/>
  <c r="D7907" i="2" s="1"/>
  <c r="K7614" i="1"/>
  <c r="D8947" i="2" s="1"/>
  <c r="K7615" i="1"/>
  <c r="D5643" i="2" s="1"/>
  <c r="K7616" i="1"/>
  <c r="D403" i="2" s="1"/>
  <c r="K7617" i="1"/>
  <c r="D7956" i="2" s="1"/>
  <c r="K7618" i="1"/>
  <c r="D1262" i="2" s="1"/>
  <c r="K7619" i="1"/>
  <c r="D8969" i="2" s="1"/>
  <c r="K7620" i="1"/>
  <c r="D8053" i="2" s="1"/>
  <c r="K7621" i="1"/>
  <c r="K7622" i="1"/>
  <c r="K7623" i="1"/>
  <c r="K7624" i="1"/>
  <c r="K7625" i="1"/>
  <c r="K7626" i="1"/>
  <c r="K7627" i="1"/>
  <c r="D2120" i="2" s="1"/>
  <c r="K7628" i="1"/>
  <c r="K7629" i="1"/>
  <c r="K7630" i="1"/>
  <c r="K7631" i="1"/>
  <c r="K7632" i="1"/>
  <c r="D2160" i="2" s="1"/>
  <c r="K7633" i="1"/>
  <c r="D623" i="2" s="1"/>
  <c r="K7634" i="1"/>
  <c r="K7635" i="1"/>
  <c r="D8950" i="2" s="1"/>
  <c r="K7636" i="1"/>
  <c r="D4320" i="2" s="1"/>
  <c r="K7637" i="1"/>
  <c r="D7955" i="2" s="1"/>
  <c r="K7638" i="1"/>
  <c r="D8438" i="2" s="1"/>
  <c r="K7639" i="1"/>
  <c r="D1496" i="2" s="1"/>
  <c r="K7640" i="1"/>
  <c r="D3852" i="2" s="1"/>
  <c r="K7641" i="1"/>
  <c r="K7642" i="1"/>
  <c r="K7643" i="1"/>
  <c r="K7644" i="1"/>
  <c r="K7645" i="1"/>
  <c r="D1752" i="2" s="1"/>
  <c r="K7646" i="1"/>
  <c r="D4468" i="2" s="1"/>
  <c r="K7647" i="1"/>
  <c r="D2925" i="2" s="1"/>
  <c r="K7648" i="1"/>
  <c r="K7649" i="1"/>
  <c r="K7650" i="1"/>
  <c r="K7651" i="1"/>
  <c r="K7652" i="1"/>
  <c r="D3792" i="2" s="1"/>
  <c r="K7653" i="1"/>
  <c r="D9662" i="2" s="1"/>
  <c r="K7654" i="1"/>
  <c r="D2601" i="2" s="1"/>
  <c r="K7655" i="1"/>
  <c r="D9625" i="2" s="1"/>
  <c r="K7656" i="1"/>
  <c r="D379" i="2" s="1"/>
  <c r="K7657" i="1"/>
  <c r="D105" i="2" s="1"/>
  <c r="K7658" i="1"/>
  <c r="D1925" i="2" s="1"/>
  <c r="K7659" i="1"/>
  <c r="D1257" i="2" s="1"/>
  <c r="K7660" i="1"/>
  <c r="D858" i="2" s="1"/>
  <c r="K7661" i="1"/>
  <c r="K7662" i="1"/>
  <c r="K7663" i="1"/>
  <c r="K7664" i="1"/>
  <c r="K7665" i="1"/>
  <c r="K7666" i="1"/>
  <c r="D8517" i="2" s="1"/>
  <c r="K7667" i="1"/>
  <c r="D3539" i="2" s="1"/>
  <c r="K7668" i="1"/>
  <c r="K7669" i="1"/>
  <c r="K7670" i="1"/>
  <c r="K7671" i="1"/>
  <c r="K7672" i="1"/>
  <c r="D5246" i="2" s="1"/>
  <c r="K7673" i="1"/>
  <c r="D9291" i="2" s="1"/>
  <c r="K7674" i="1"/>
  <c r="D7321" i="2" s="1"/>
  <c r="K7675" i="1"/>
  <c r="D8018" i="2" s="1"/>
  <c r="K7676" i="1"/>
  <c r="D8406" i="2" s="1"/>
  <c r="K7677" i="1"/>
  <c r="D5544" i="2" s="1"/>
  <c r="K7678" i="1"/>
  <c r="D2416" i="2" s="1"/>
  <c r="K7679" i="1"/>
  <c r="D6748" i="2" s="1"/>
  <c r="K7680" i="1"/>
  <c r="D3288" i="2" s="1"/>
  <c r="K7681" i="1"/>
  <c r="K7682" i="1"/>
  <c r="K7683" i="1"/>
  <c r="K7684" i="1"/>
  <c r="K7685" i="1"/>
  <c r="D3284" i="2" s="1"/>
  <c r="K7686" i="1"/>
  <c r="K7687" i="1"/>
  <c r="D5824" i="2" s="1"/>
  <c r="K7688" i="1"/>
  <c r="K7689" i="1"/>
  <c r="K7690" i="1"/>
  <c r="K7691" i="1"/>
  <c r="K7692" i="1"/>
  <c r="D1792" i="2" s="1"/>
  <c r="K7693" i="1"/>
  <c r="K7694" i="1"/>
  <c r="D5424" i="2" s="1"/>
  <c r="K7695" i="1"/>
  <c r="D6787" i="2" s="1"/>
  <c r="K7696" i="1"/>
  <c r="D2595" i="2" s="1"/>
  <c r="K7697" i="1"/>
  <c r="D581" i="2" s="1"/>
  <c r="K7698" i="1"/>
  <c r="D8547" i="2" s="1"/>
  <c r="K7699" i="1"/>
  <c r="D2736" i="2" s="1"/>
  <c r="K7700" i="1"/>
  <c r="D9577" i="2" s="1"/>
  <c r="K7701" i="1"/>
  <c r="K7702" i="1"/>
  <c r="K7703" i="1"/>
  <c r="K7704" i="1"/>
  <c r="K7705" i="1"/>
  <c r="K7706" i="1"/>
  <c r="D4818" i="2" s="1"/>
  <c r="K7707" i="1"/>
  <c r="K7708" i="1"/>
  <c r="K7709" i="1"/>
  <c r="K7710" i="1"/>
  <c r="K7711" i="1"/>
  <c r="K7712" i="1"/>
  <c r="D981" i="2" s="1"/>
  <c r="K7713" i="1"/>
  <c r="D8677" i="2" s="1"/>
  <c r="K7714" i="1"/>
  <c r="D3791" i="2" s="1"/>
  <c r="K7715" i="1"/>
  <c r="D707" i="2" s="1"/>
  <c r="K7716" i="1"/>
  <c r="D2165" i="2" s="1"/>
  <c r="K7717" i="1"/>
  <c r="D9723" i="2" s="1"/>
  <c r="K7718" i="1"/>
  <c r="D5067" i="2" s="1"/>
  <c r="K7719" i="1"/>
  <c r="D3127" i="2" s="1"/>
  <c r="K7720" i="1"/>
  <c r="D6891" i="2" s="1"/>
  <c r="K7721" i="1"/>
  <c r="K7722" i="1"/>
  <c r="K7723" i="1"/>
  <c r="K7724" i="1"/>
  <c r="K7725" i="1"/>
  <c r="K7726" i="1"/>
  <c r="K7727" i="1"/>
  <c r="D9106" i="2" s="1"/>
  <c r="K7728" i="1"/>
  <c r="K7729" i="1"/>
  <c r="K7730" i="1"/>
  <c r="K7731" i="1"/>
  <c r="K7732" i="1"/>
  <c r="D8289" i="2" s="1"/>
  <c r="K7733" i="1"/>
  <c r="D6704" i="2" s="1"/>
  <c r="K7734" i="1"/>
  <c r="D5580" i="2" s="1"/>
  <c r="K7735" i="1"/>
  <c r="D1247" i="2" s="1"/>
  <c r="K7736" i="1"/>
  <c r="D1963" i="2" s="1"/>
  <c r="K7737" i="1"/>
  <c r="D461" i="2" s="1"/>
  <c r="K7738" i="1"/>
  <c r="D1997" i="2" s="1"/>
  <c r="K7739" i="1"/>
  <c r="D6630" i="2" s="1"/>
  <c r="K7740" i="1"/>
  <c r="D4574" i="2" s="1"/>
  <c r="K7741" i="1"/>
  <c r="K7742" i="1"/>
  <c r="K7743" i="1"/>
  <c r="K7744" i="1"/>
  <c r="K7745" i="1"/>
  <c r="D4006" i="2" s="1"/>
  <c r="K7746" i="1"/>
  <c r="D794" i="2" s="1"/>
  <c r="K7747" i="1"/>
  <c r="D737" i="2" s="1"/>
  <c r="K7748" i="1"/>
  <c r="K7749" i="1"/>
  <c r="K7750" i="1"/>
  <c r="K7751" i="1"/>
  <c r="K7752" i="1"/>
  <c r="D9966" i="2" s="1"/>
  <c r="K7753" i="1"/>
  <c r="K7754" i="1"/>
  <c r="D3168" i="2" s="1"/>
  <c r="K7755" i="1"/>
  <c r="D1024" i="2" s="1"/>
  <c r="K7756" i="1"/>
  <c r="D8094" i="2" s="1"/>
  <c r="K7757" i="1"/>
  <c r="D1128" i="2" s="1"/>
  <c r="K7758" i="1"/>
  <c r="D4118" i="2" s="1"/>
  <c r="K7759" i="1"/>
  <c r="D9542" i="2" s="1"/>
  <c r="K7760" i="1"/>
  <c r="D6490" i="2" s="1"/>
  <c r="K7761" i="1"/>
  <c r="K7762" i="1"/>
  <c r="K7763" i="1"/>
  <c r="K7764" i="1"/>
  <c r="K7765" i="1"/>
  <c r="K7766" i="1"/>
  <c r="D4143" i="2" s="1"/>
  <c r="K7767" i="1"/>
  <c r="D6257" i="2" s="1"/>
  <c r="K7768" i="1"/>
  <c r="K7769" i="1"/>
  <c r="K7770" i="1"/>
  <c r="K7771" i="1"/>
  <c r="K7772" i="1"/>
  <c r="D5267" i="2" s="1"/>
  <c r="K7773" i="1"/>
  <c r="D4053" i="2" s="1"/>
  <c r="K7774" i="1"/>
  <c r="D3615" i="2" s="1"/>
  <c r="K7775" i="1"/>
  <c r="D949" i="2" s="1"/>
  <c r="K7776" i="1"/>
  <c r="D5159" i="2" s="1"/>
  <c r="K7777" i="1"/>
  <c r="D8153" i="2" s="1"/>
  <c r="K7778" i="1"/>
  <c r="D5210" i="2" s="1"/>
  <c r="K7779" i="1"/>
  <c r="D6365" i="2" s="1"/>
  <c r="K7780" i="1"/>
  <c r="D3753" i="2" s="1"/>
  <c r="K7781" i="1"/>
  <c r="K7782" i="1"/>
  <c r="K7783" i="1"/>
  <c r="K7784" i="1"/>
  <c r="K7785" i="1"/>
  <c r="K7786" i="1"/>
  <c r="K7787" i="1"/>
  <c r="D2835" i="2" s="1"/>
  <c r="K7788" i="1"/>
  <c r="K7789" i="1"/>
  <c r="K7790" i="1"/>
  <c r="K7791" i="1"/>
  <c r="K7792" i="1"/>
  <c r="D4456" i="2" s="1"/>
  <c r="K7793" i="1"/>
  <c r="D5129" i="2" s="1"/>
  <c r="K7794" i="1"/>
  <c r="D725" i="2" s="1"/>
  <c r="K7795" i="1"/>
  <c r="D2948" i="2" s="1"/>
  <c r="K7796" i="1"/>
  <c r="D4813" i="2" s="1"/>
  <c r="K7797" i="1"/>
  <c r="D4753" i="2" s="1"/>
  <c r="K7798" i="1"/>
  <c r="D9165" i="2" s="1"/>
  <c r="K7799" i="1"/>
  <c r="D7975" i="2" s="1"/>
  <c r="K7800" i="1"/>
  <c r="D3589" i="2" s="1"/>
  <c r="K7801" i="1"/>
  <c r="K7802" i="1"/>
  <c r="K7803" i="1"/>
  <c r="K7804" i="1"/>
  <c r="K7805" i="1"/>
  <c r="K7806" i="1"/>
  <c r="D6531" i="2" s="1"/>
  <c r="K7807" i="1"/>
  <c r="D2945" i="2" s="1"/>
  <c r="K7808" i="1"/>
  <c r="K7809" i="1"/>
  <c r="K7810" i="1"/>
  <c r="K7811" i="1"/>
  <c r="K7812" i="1"/>
  <c r="K7813" i="1"/>
  <c r="D3528" i="2" s="1"/>
  <c r="K7814" i="1"/>
  <c r="D2765" i="2" s="1"/>
  <c r="K7815" i="1"/>
  <c r="D146" i="2" s="1"/>
  <c r="K7816" i="1"/>
  <c r="K7817" i="1"/>
  <c r="D9062" i="2" s="1"/>
  <c r="K7818" i="1"/>
  <c r="K7819" i="1"/>
  <c r="K7820" i="1"/>
  <c r="D6376" i="2" s="1"/>
  <c r="K7821" i="1"/>
  <c r="K7822" i="1"/>
  <c r="K7823" i="1"/>
  <c r="K7824" i="1"/>
  <c r="K7825" i="1"/>
  <c r="K7826" i="1"/>
  <c r="D8134" i="2" s="1"/>
  <c r="K7827" i="1"/>
  <c r="D21" i="2" s="1"/>
  <c r="K7828" i="1"/>
  <c r="K7829" i="1"/>
  <c r="K7830" i="1"/>
  <c r="K7831" i="1"/>
  <c r="K7832" i="1"/>
  <c r="D2808" i="2" s="1"/>
  <c r="K7833" i="1"/>
  <c r="D8507" i="2" s="1"/>
  <c r="K7834" i="1"/>
  <c r="D4288" i="2" s="1"/>
  <c r="K7835" i="1"/>
  <c r="D7926" i="2" s="1"/>
  <c r="K7836" i="1"/>
  <c r="D7648" i="2" s="1"/>
  <c r="K7837" i="1"/>
  <c r="D2214" i="2" s="1"/>
  <c r="K7838" i="1"/>
  <c r="D1609" i="2" s="1"/>
  <c r="K7839" i="1"/>
  <c r="D2655" i="2" s="1"/>
  <c r="K7840" i="1"/>
  <c r="D3477" i="2" s="1"/>
  <c r="K7841" i="1"/>
  <c r="K7842" i="1"/>
  <c r="K7843" i="1"/>
  <c r="K7844" i="1"/>
  <c r="K7845" i="1"/>
  <c r="K7846" i="1"/>
  <c r="D1536" i="2" s="1"/>
  <c r="K7847" i="1"/>
  <c r="D3086" i="2" s="1"/>
  <c r="K7848" i="1"/>
  <c r="K7849" i="1"/>
  <c r="K7850" i="1"/>
  <c r="K7851" i="1"/>
  <c r="K7852" i="1"/>
  <c r="D566" i="2" s="1"/>
  <c r="K7853" i="1"/>
  <c r="D8748" i="2" s="1"/>
  <c r="K7854" i="1"/>
  <c r="D6423" i="2" s="1"/>
  <c r="K7855" i="1"/>
  <c r="D1082" i="2" s="1"/>
  <c r="K7856" i="1"/>
  <c r="D5843" i="2" s="1"/>
  <c r="K7857" i="1"/>
  <c r="D1583" i="2" s="1"/>
  <c r="K7858" i="1"/>
  <c r="D7445" i="2" s="1"/>
  <c r="K7859" i="1"/>
  <c r="D5732" i="2" s="1"/>
  <c r="K7860" i="1"/>
  <c r="D138" i="2" s="1"/>
  <c r="K7861" i="1"/>
  <c r="K7862" i="1"/>
  <c r="K7863" i="1"/>
  <c r="K7864" i="1"/>
  <c r="K7865" i="1"/>
  <c r="K7866" i="1"/>
  <c r="D3373" i="2" s="1"/>
  <c r="K7867" i="1"/>
  <c r="D6335" i="2" s="1"/>
  <c r="K7868" i="1"/>
  <c r="K7869" i="1"/>
  <c r="K7870" i="1"/>
  <c r="K7871" i="1"/>
  <c r="K7872" i="1"/>
  <c r="K7873" i="1"/>
  <c r="D285" i="2" s="1"/>
  <c r="K7874" i="1"/>
  <c r="D3447" i="2" s="1"/>
  <c r="K7875" i="1"/>
  <c r="D1809" i="2" s="1"/>
  <c r="K7876" i="1"/>
  <c r="D2151" i="2" s="1"/>
  <c r="K7877" i="1"/>
  <c r="D7801" i="2" s="1"/>
  <c r="K7878" i="1"/>
  <c r="D2018" i="2" s="1"/>
  <c r="K7879" i="1"/>
  <c r="D5705" i="2" s="1"/>
  <c r="K7880" i="1"/>
  <c r="D5282" i="2" s="1"/>
  <c r="K7881" i="1"/>
  <c r="K7882" i="1"/>
  <c r="K7883" i="1"/>
  <c r="K7884" i="1"/>
  <c r="K7885" i="1"/>
  <c r="K7886" i="1"/>
  <c r="D9667" i="2" s="1"/>
  <c r="K7887" i="1"/>
  <c r="D4181" i="2" s="1"/>
  <c r="K7888" i="1"/>
  <c r="K7889" i="1"/>
  <c r="K7890" i="1"/>
  <c r="K7891" i="1"/>
  <c r="K7892" i="1"/>
  <c r="D4648" i="2" s="1"/>
  <c r="K7893" i="1"/>
  <c r="K7894" i="1"/>
  <c r="D9970" i="2" s="1"/>
  <c r="K7895" i="1"/>
  <c r="D7741" i="2" s="1"/>
  <c r="K7896" i="1"/>
  <c r="D8582" i="2" s="1"/>
  <c r="K7897" i="1"/>
  <c r="D8461" i="2" s="1"/>
  <c r="K7898" i="1"/>
  <c r="D6042" i="2" s="1"/>
  <c r="K7899" i="1"/>
  <c r="D2308" i="2" s="1"/>
  <c r="K7900" i="1"/>
  <c r="D6805" i="2" s="1"/>
  <c r="K7901" i="1"/>
  <c r="K7902" i="1"/>
  <c r="K7903" i="1"/>
  <c r="K7904" i="1"/>
  <c r="K7905" i="1"/>
  <c r="K7906" i="1"/>
  <c r="D4567" i="2" s="1"/>
  <c r="K7907" i="1"/>
  <c r="K7908" i="1"/>
  <c r="K7909" i="1"/>
  <c r="K7910" i="1"/>
  <c r="K7911" i="1"/>
  <c r="K7912" i="1"/>
  <c r="D406" i="2" s="1"/>
  <c r="K7913" i="1"/>
  <c r="D6702" i="2" s="1"/>
  <c r="K7914" i="1"/>
  <c r="D4314" i="2" s="1"/>
  <c r="K7915" i="1"/>
  <c r="D1361" i="2" s="1"/>
  <c r="K7916" i="1"/>
  <c r="D4024" i="2" s="1"/>
  <c r="K7917" i="1"/>
  <c r="D4949" i="2" s="1"/>
  <c r="K7918" i="1"/>
  <c r="D798" i="2" s="1"/>
  <c r="K7919" i="1"/>
  <c r="D1778" i="2" s="1"/>
  <c r="K7920" i="1"/>
  <c r="D8773" i="2" s="1"/>
  <c r="K7921" i="1"/>
  <c r="K7922" i="1"/>
  <c r="K7923" i="1"/>
  <c r="K7924" i="1"/>
  <c r="K7925" i="1"/>
  <c r="K7926" i="1"/>
  <c r="K7927" i="1"/>
  <c r="D3364" i="2" s="1"/>
  <c r="K7928" i="1"/>
  <c r="K7929" i="1"/>
  <c r="K7930" i="1"/>
  <c r="K7931" i="1"/>
  <c r="K7932" i="1"/>
  <c r="D4246" i="2" s="1"/>
  <c r="K7933" i="1"/>
  <c r="D5717" i="2" s="1"/>
  <c r="K7934" i="1"/>
  <c r="K7935" i="1"/>
  <c r="D815" i="2" s="1"/>
  <c r="K7936" i="1"/>
  <c r="D3854" i="2" s="1"/>
  <c r="K7937" i="1"/>
  <c r="D1222" i="2" s="1"/>
  <c r="K7938" i="1"/>
  <c r="D7957" i="2" s="1"/>
  <c r="K7939" i="1"/>
  <c r="D6399" i="2" s="1"/>
  <c r="K7940" i="1"/>
  <c r="D106" i="2" s="1"/>
  <c r="K7941" i="1"/>
  <c r="K7942" i="1"/>
  <c r="K7943" i="1"/>
  <c r="K7944" i="1"/>
  <c r="K7945" i="1"/>
  <c r="D1160" i="2" s="1"/>
  <c r="K7946" i="1"/>
  <c r="D3044" i="2" s="1"/>
  <c r="K7947" i="1"/>
  <c r="D347" i="2" s="1"/>
  <c r="K7948" i="1"/>
  <c r="K7949" i="1"/>
  <c r="K7950" i="1"/>
  <c r="K7951" i="1"/>
  <c r="K7952" i="1"/>
  <c r="D1985" i="2" s="1"/>
  <c r="K7953" i="1"/>
  <c r="D7204" i="2" s="1"/>
  <c r="K7954" i="1"/>
  <c r="K7955" i="1"/>
  <c r="D5729" i="2" s="1"/>
  <c r="K7956" i="1"/>
  <c r="D8503" i="2" s="1"/>
  <c r="K7957" i="1"/>
  <c r="D364" i="2" s="1"/>
  <c r="K7958" i="1"/>
  <c r="D3075" i="2" s="1"/>
  <c r="K7959" i="1"/>
  <c r="D3236" i="2" s="1"/>
  <c r="K7960" i="1"/>
  <c r="D9621" i="2" s="1"/>
  <c r="K7961" i="1"/>
  <c r="K7962" i="1"/>
  <c r="K7963" i="1"/>
  <c r="K7964" i="1"/>
  <c r="K7965" i="1"/>
  <c r="K7966" i="1"/>
  <c r="K7967" i="1"/>
  <c r="D4060" i="2" s="1"/>
  <c r="K7968" i="1"/>
  <c r="K7969" i="1"/>
  <c r="K7970" i="1"/>
  <c r="K7971" i="1"/>
  <c r="K7972" i="1"/>
  <c r="D1290" i="2" s="1"/>
  <c r="K7973" i="1"/>
  <c r="D1606" i="2" s="1"/>
  <c r="K7974" i="1"/>
  <c r="D3517" i="2" s="1"/>
  <c r="K7975" i="1"/>
  <c r="D6824" i="2" s="1"/>
  <c r="K7976" i="1"/>
  <c r="D520" i="2" s="1"/>
  <c r="K7977" i="1"/>
  <c r="D1385" i="2" s="1"/>
  <c r="K7978" i="1"/>
  <c r="D9791" i="2" s="1"/>
  <c r="K7979" i="1"/>
  <c r="D6513" i="2" s="1"/>
  <c r="K7980" i="1"/>
  <c r="D3110" i="2" s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D875" i="2" s="1"/>
  <c r="K7994" i="1"/>
  <c r="D354" i="2" s="1"/>
  <c r="K7995" i="1"/>
  <c r="D7151" i="2" s="1"/>
  <c r="K7996" i="1"/>
  <c r="D5268" i="2" s="1"/>
  <c r="K7997" i="1"/>
  <c r="D2313" i="2" s="1"/>
  <c r="K7998" i="1"/>
  <c r="D1912" i="2" s="1"/>
  <c r="K7999" i="1"/>
  <c r="D8875" i="2" s="1"/>
  <c r="K8000" i="1"/>
  <c r="D7027" i="2" s="1"/>
  <c r="K8001" i="1"/>
  <c r="K8002" i="1"/>
  <c r="K8003" i="1"/>
  <c r="K8004" i="1"/>
  <c r="K8005" i="1"/>
  <c r="D8902" i="2" s="1"/>
  <c r="K8006" i="1"/>
  <c r="D5053" i="2" s="1"/>
  <c r="K8007" i="1"/>
  <c r="D6873" i="2" s="1"/>
  <c r="K8008" i="1"/>
  <c r="K8009" i="1"/>
  <c r="K8010" i="1"/>
  <c r="K8011" i="1"/>
  <c r="K8012" i="1"/>
  <c r="D4256" i="2" s="1"/>
  <c r="K8013" i="1"/>
  <c r="D5958" i="2" s="1"/>
  <c r="K8014" i="1"/>
  <c r="D9271" i="2" s="1"/>
  <c r="K8015" i="1"/>
  <c r="D1646" i="2" s="1"/>
  <c r="K8016" i="1"/>
  <c r="D8111" i="2" s="1"/>
  <c r="K8017" i="1"/>
  <c r="D4299" i="2" s="1"/>
  <c r="K8018" i="1"/>
  <c r="D3743" i="2" s="1"/>
  <c r="K8019" i="1"/>
  <c r="D5526" i="2" s="1"/>
  <c r="K8020" i="1"/>
  <c r="D8976" i="2" s="1"/>
  <c r="K8021" i="1"/>
  <c r="K8022" i="1"/>
  <c r="K8023" i="1"/>
  <c r="K8024" i="1"/>
  <c r="K8025" i="1"/>
  <c r="D1853" i="2" s="1"/>
  <c r="K8026" i="1"/>
  <c r="K8027" i="1"/>
  <c r="D2933" i="2" s="1"/>
  <c r="K8028" i="1"/>
  <c r="K8029" i="1"/>
  <c r="K8030" i="1"/>
  <c r="K8031" i="1"/>
  <c r="K8032" i="1"/>
  <c r="D8881" i="2" s="1"/>
  <c r="K8033" i="1"/>
  <c r="D1131" i="2" s="1"/>
  <c r="K8034" i="1"/>
  <c r="D401" i="2" s="1"/>
  <c r="K8035" i="1"/>
  <c r="D4426" i="2" s="1"/>
  <c r="K8036" i="1"/>
  <c r="D8215" i="2" s="1"/>
  <c r="K8037" i="1"/>
  <c r="D3287" i="2" s="1"/>
  <c r="K8038" i="1"/>
  <c r="D4193" i="2" s="1"/>
  <c r="K8039" i="1"/>
  <c r="D4034" i="2" s="1"/>
  <c r="K8040" i="1"/>
  <c r="D8626" i="2" s="1"/>
  <c r="K8041" i="1"/>
  <c r="K8042" i="1"/>
  <c r="K8043" i="1"/>
  <c r="K8044" i="1"/>
  <c r="K8045" i="1"/>
  <c r="D9731" i="2" s="1"/>
  <c r="K8046" i="1"/>
  <c r="D6940" i="2" s="1"/>
  <c r="K8047" i="1"/>
  <c r="D4956" i="2" s="1"/>
  <c r="K8048" i="1"/>
  <c r="K8049" i="1"/>
  <c r="K8050" i="1"/>
  <c r="K8051" i="1"/>
  <c r="K8052" i="1"/>
  <c r="D9258" i="2" s="1"/>
  <c r="K8053" i="1"/>
  <c r="D8722" i="2" s="1"/>
  <c r="K8054" i="1"/>
  <c r="D918" i="2" s="1"/>
  <c r="K8055" i="1"/>
  <c r="D2206" i="2" s="1"/>
  <c r="K8056" i="1"/>
  <c r="D1915" i="2" s="1"/>
  <c r="K8057" i="1"/>
  <c r="D5088" i="2" s="1"/>
  <c r="K8058" i="1"/>
  <c r="D3210" i="2" s="1"/>
  <c r="K8059" i="1"/>
  <c r="D8951" i="2" s="1"/>
  <c r="K8060" i="1"/>
  <c r="D9297" i="2" s="1"/>
  <c r="K8061" i="1"/>
  <c r="K8062" i="1"/>
  <c r="K8063" i="1"/>
  <c r="K8064" i="1"/>
  <c r="K8065" i="1"/>
  <c r="D1966" i="2" s="1"/>
  <c r="K8066" i="1"/>
  <c r="K8067" i="1"/>
  <c r="D8925" i="2" s="1"/>
  <c r="K8068" i="1"/>
  <c r="K8069" i="1"/>
  <c r="K8070" i="1"/>
  <c r="K8071" i="1"/>
  <c r="K8072" i="1"/>
  <c r="D6760" i="2" s="1"/>
  <c r="K8073" i="1"/>
  <c r="K8074" i="1"/>
  <c r="D6980" i="2" s="1"/>
  <c r="K8075" i="1"/>
  <c r="D9688" i="2" s="1"/>
  <c r="K8076" i="1"/>
  <c r="D4312" i="2" s="1"/>
  <c r="K8077" i="1"/>
  <c r="D4685" i="2" s="1"/>
  <c r="K8078" i="1"/>
  <c r="D1371" i="2" s="1"/>
  <c r="K8079" i="1"/>
  <c r="D2170" i="2" s="1"/>
  <c r="K8080" i="1"/>
  <c r="D6948" i="2" s="1"/>
  <c r="K8081" i="1"/>
  <c r="K8082" i="1"/>
  <c r="K8083" i="1"/>
  <c r="K8084" i="1"/>
  <c r="K8085" i="1"/>
  <c r="D8419" i="2" s="1"/>
  <c r="K8086" i="1"/>
  <c r="K8087" i="1"/>
  <c r="D4276" i="2" s="1"/>
  <c r="K8088" i="1"/>
  <c r="K8089" i="1"/>
  <c r="K8090" i="1"/>
  <c r="K8091" i="1"/>
  <c r="K8092" i="1"/>
  <c r="D5599" i="2" s="1"/>
  <c r="K8093" i="1"/>
  <c r="D8386" i="2" s="1"/>
  <c r="K8094" i="1"/>
  <c r="D5127" i="2" s="1"/>
  <c r="K8095" i="1"/>
  <c r="K8096" i="1"/>
  <c r="D1688" i="2" s="1"/>
  <c r="K8097" i="1"/>
  <c r="D4492" i="2" s="1"/>
  <c r="K8098" i="1"/>
  <c r="D2365" i="2" s="1"/>
  <c r="K8099" i="1"/>
  <c r="D9118" i="2" s="1"/>
  <c r="K8100" i="1"/>
  <c r="D1986" i="2" s="1"/>
  <c r="K8101" i="1"/>
  <c r="K8102" i="1"/>
  <c r="K8103" i="1"/>
  <c r="K8104" i="1"/>
  <c r="K8105" i="1"/>
  <c r="K8106" i="1"/>
  <c r="D3383" i="2" s="1"/>
  <c r="K8107" i="1"/>
  <c r="D9364" i="2" s="1"/>
  <c r="K8108" i="1"/>
  <c r="K8109" i="1"/>
  <c r="K8110" i="1"/>
  <c r="K8111" i="1"/>
  <c r="K8112" i="1"/>
  <c r="D2318" i="2" s="1"/>
  <c r="K8113" i="1"/>
  <c r="D2533" i="2" s="1"/>
  <c r="K8114" i="1"/>
  <c r="D1076" i="2" s="1"/>
  <c r="K8115" i="1"/>
  <c r="D2569" i="2" s="1"/>
  <c r="K8116" i="1"/>
  <c r="D5489" i="2" s="1"/>
  <c r="K8117" i="1"/>
  <c r="D3503" i="2" s="1"/>
  <c r="K8118" i="1"/>
  <c r="K8119" i="1"/>
  <c r="D6371" i="2" s="1"/>
  <c r="K8120" i="1"/>
  <c r="D4324" i="2" s="1"/>
  <c r="K8121" i="1"/>
  <c r="K8122" i="1"/>
  <c r="K8123" i="1"/>
  <c r="K8124" i="1"/>
  <c r="K8125" i="1"/>
  <c r="K8126" i="1"/>
  <c r="D5404" i="2" s="1"/>
  <c r="K8127" i="1"/>
  <c r="D5646" i="2" s="1"/>
  <c r="K8128" i="1"/>
  <c r="K8129" i="1"/>
  <c r="K8130" i="1"/>
  <c r="K8131" i="1"/>
  <c r="K8132" i="1"/>
  <c r="D2876" i="2" s="1"/>
  <c r="K8133" i="1"/>
  <c r="D1804" i="2" s="1"/>
  <c r="K8134" i="1"/>
  <c r="D2486" i="2" s="1"/>
  <c r="K8135" i="1"/>
  <c r="D8877" i="2" s="1"/>
  <c r="K8136" i="1"/>
  <c r="D2504" i="2" s="1"/>
  <c r="K8137" i="1"/>
  <c r="D5992" i="2" s="1"/>
  <c r="K8138" i="1"/>
  <c r="K8139" i="1"/>
  <c r="D4440" i="2" s="1"/>
  <c r="K8140" i="1"/>
  <c r="D568" i="2" s="1"/>
  <c r="K8141" i="1"/>
  <c r="K8142" i="1"/>
  <c r="K8143" i="1"/>
  <c r="K8144" i="1"/>
  <c r="K8145" i="1"/>
  <c r="D671" i="2" s="1"/>
  <c r="K8146" i="1"/>
  <c r="D4637" i="2" s="1"/>
  <c r="K8147" i="1"/>
  <c r="D7424" i="2" s="1"/>
  <c r="K8148" i="1"/>
  <c r="K8149" i="1"/>
  <c r="K8150" i="1"/>
  <c r="K8151" i="1"/>
  <c r="K8152" i="1"/>
  <c r="D9527" i="2" s="1"/>
  <c r="K8153" i="1"/>
  <c r="D6111" i="2" s="1"/>
  <c r="K8154" i="1"/>
  <c r="D4291" i="2" s="1"/>
  <c r="K8155" i="1"/>
  <c r="D6976" i="2" s="1"/>
  <c r="K8156" i="1"/>
  <c r="D6656" i="2" s="1"/>
  <c r="K8157" i="1"/>
  <c r="D2196" i="2" s="1"/>
  <c r="K8158" i="1"/>
  <c r="D3328" i="2" s="1"/>
  <c r="K8159" i="1"/>
  <c r="D7429" i="2" s="1"/>
  <c r="K8160" i="1"/>
  <c r="D5319" i="2" s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D3317" i="2" s="1"/>
  <c r="K8173" i="1"/>
  <c r="D7560" i="2" s="1"/>
  <c r="K8174" i="1"/>
  <c r="D6850" i="2" s="1"/>
  <c r="K8175" i="1"/>
  <c r="K8176" i="1"/>
  <c r="D1366" i="2" s="1"/>
  <c r="K8177" i="1"/>
  <c r="D9539" i="2" s="1"/>
  <c r="K8178" i="1"/>
  <c r="D1628" i="2" s="1"/>
  <c r="K8179" i="1"/>
  <c r="D4732" i="2" s="1"/>
  <c r="K8180" i="1"/>
  <c r="D1080" i="2" s="1"/>
  <c r="K8181" i="1"/>
  <c r="K8182" i="1"/>
  <c r="K8183" i="1"/>
  <c r="K8184" i="1"/>
  <c r="K8185" i="1"/>
  <c r="D2009" i="2" s="1"/>
  <c r="K8186" i="1"/>
  <c r="D5682" i="2" s="1"/>
  <c r="K8187" i="1"/>
  <c r="K8188" i="1"/>
  <c r="K8189" i="1"/>
  <c r="K8190" i="1"/>
  <c r="K8191" i="1"/>
  <c r="K8192" i="1"/>
  <c r="D4941" i="2" s="1"/>
  <c r="K8193" i="1"/>
  <c r="D1296" i="2" s="1"/>
  <c r="K8194" i="1"/>
  <c r="D9805" i="2" s="1"/>
  <c r="K8195" i="1"/>
  <c r="K8196" i="1"/>
  <c r="D9838" i="2" s="1"/>
  <c r="K8197" i="1"/>
  <c r="D4548" i="2" s="1"/>
  <c r="K8198" i="1"/>
  <c r="D8894" i="2" s="1"/>
  <c r="K8199" i="1"/>
  <c r="D8711" i="2" s="1"/>
  <c r="K8200" i="1"/>
  <c r="D9673" i="2" s="1"/>
  <c r="K8201" i="1"/>
  <c r="K8202" i="1"/>
  <c r="K8203" i="1"/>
  <c r="K8204" i="1"/>
  <c r="K8205" i="1"/>
  <c r="K8206" i="1"/>
  <c r="D1677" i="2" s="1"/>
  <c r="K8207" i="1"/>
  <c r="D6163" i="2" s="1"/>
  <c r="K8208" i="1"/>
  <c r="K8209" i="1"/>
  <c r="K8210" i="1"/>
  <c r="K8211" i="1"/>
  <c r="K8212" i="1"/>
  <c r="D9217" i="2" s="1"/>
  <c r="K8213" i="1"/>
  <c r="D7603" i="2" s="1"/>
  <c r="K8214" i="1"/>
  <c r="D6621" i="2" s="1"/>
  <c r="K8215" i="1"/>
  <c r="D3138" i="2" s="1"/>
  <c r="K8216" i="1"/>
  <c r="D3814" i="2" s="1"/>
  <c r="K8217" i="1"/>
  <c r="D7269" i="2" s="1"/>
  <c r="K8218" i="1"/>
  <c r="D3809" i="2" s="1"/>
  <c r="K8219" i="1"/>
  <c r="D9752" i="2" s="1"/>
  <c r="K8220" i="1"/>
  <c r="D752" i="2" s="1"/>
  <c r="K8221" i="1"/>
  <c r="K8222" i="1"/>
  <c r="K8223" i="1"/>
  <c r="K8224" i="1"/>
  <c r="K8225" i="1"/>
  <c r="K8226" i="1"/>
  <c r="D2269" i="2" s="1"/>
  <c r="K8227" i="1"/>
  <c r="D8887" i="2" s="1"/>
  <c r="K8228" i="1"/>
  <c r="K8229" i="1"/>
  <c r="K8230" i="1"/>
  <c r="K8231" i="1"/>
  <c r="K8232" i="1"/>
  <c r="D7422" i="2" s="1"/>
  <c r="K8233" i="1"/>
  <c r="D9153" i="2" s="1"/>
  <c r="K8234" i="1"/>
  <c r="D3666" i="2" s="1"/>
  <c r="K8235" i="1"/>
  <c r="D8610" i="2" s="1"/>
  <c r="K8236" i="1"/>
  <c r="D4621" i="2" s="1"/>
  <c r="K8237" i="1"/>
  <c r="D2552" i="2" s="1"/>
  <c r="K8238" i="1"/>
  <c r="D8108" i="2" s="1"/>
  <c r="K8239" i="1"/>
  <c r="D7148" i="2" s="1"/>
  <c r="K8240" i="1"/>
  <c r="D1007" i="2" s="1"/>
  <c r="K8241" i="1"/>
  <c r="K8242" i="1"/>
  <c r="K8243" i="1"/>
  <c r="K8244" i="1"/>
  <c r="K8245" i="1"/>
  <c r="K8246" i="1"/>
  <c r="D7104" i="2" s="1"/>
  <c r="K8247" i="1"/>
  <c r="D7408" i="2" s="1"/>
  <c r="K8248" i="1"/>
  <c r="K8249" i="1"/>
  <c r="K8250" i="1"/>
  <c r="K8251" i="1"/>
  <c r="K8252" i="1"/>
  <c r="D2639" i="2" s="1"/>
  <c r="K8253" i="1"/>
  <c r="D3102" i="2" s="1"/>
  <c r="K8254" i="1"/>
  <c r="D1140" i="2" s="1"/>
  <c r="K8255" i="1"/>
  <c r="D7984" i="2" s="1"/>
  <c r="K8256" i="1"/>
  <c r="D2732" i="2" s="1"/>
  <c r="K8257" i="1"/>
  <c r="D6593" i="2" s="1"/>
  <c r="K8258" i="1"/>
  <c r="K8259" i="1"/>
  <c r="D4689" i="2" s="1"/>
  <c r="K8260" i="1"/>
  <c r="D9230" i="2" s="1"/>
  <c r="K8261" i="1"/>
  <c r="K8262" i="1"/>
  <c r="K8263" i="1"/>
  <c r="K8264" i="1"/>
  <c r="K8265" i="1"/>
  <c r="K8266" i="1"/>
  <c r="D1416" i="2" s="1"/>
  <c r="K8267" i="1"/>
  <c r="D1882" i="2" s="1"/>
  <c r="K8268" i="1"/>
  <c r="K8269" i="1"/>
  <c r="K8270" i="1"/>
  <c r="K8271" i="1"/>
  <c r="K8272" i="1"/>
  <c r="D8778" i="2" s="1"/>
  <c r="K8273" i="1"/>
  <c r="D3782" i="2" s="1"/>
  <c r="K8274" i="1"/>
  <c r="D1230" i="2" s="1"/>
  <c r="K8275" i="1"/>
  <c r="D1975" i="2" s="1"/>
  <c r="K8276" i="1"/>
  <c r="D2635" i="2" s="1"/>
  <c r="K8277" i="1"/>
  <c r="D2852" i="2" s="1"/>
  <c r="K8278" i="1"/>
  <c r="D9721" i="2" s="1"/>
  <c r="K8279" i="1"/>
  <c r="D9333" i="2" s="1"/>
  <c r="K8280" i="1"/>
  <c r="D6544" i="2" s="1"/>
  <c r="K8281" i="1"/>
  <c r="K8282" i="1"/>
  <c r="K8283" i="1"/>
  <c r="K8284" i="1"/>
  <c r="K8285" i="1"/>
  <c r="K8286" i="1"/>
  <c r="D4834" i="2" s="1"/>
  <c r="K8287" i="1"/>
  <c r="K8288" i="1"/>
  <c r="K8289" i="1"/>
  <c r="K8290" i="1"/>
  <c r="K8291" i="1"/>
  <c r="K8292" i="1"/>
  <c r="D7317" i="2" s="1"/>
  <c r="K8293" i="1"/>
  <c r="D8623" i="2" s="1"/>
  <c r="K8294" i="1"/>
  <c r="D8516" i="2" s="1"/>
  <c r="K8295" i="1"/>
  <c r="D3100" i="2" s="1"/>
  <c r="K8296" i="1"/>
  <c r="D7028" i="2" s="1"/>
  <c r="K8297" i="1"/>
  <c r="D1529" i="2" s="1"/>
  <c r="K8298" i="1"/>
  <c r="D7574" i="2" s="1"/>
  <c r="K8299" i="1"/>
  <c r="D2402" i="2" s="1"/>
  <c r="K8300" i="1"/>
  <c r="D5121" i="2" s="1"/>
  <c r="K8301" i="1"/>
  <c r="K8302" i="1"/>
  <c r="K8303" i="1"/>
  <c r="K8304" i="1"/>
  <c r="K8305" i="1"/>
  <c r="D4723" i="2" s="1"/>
  <c r="K8306" i="1"/>
  <c r="D8849" i="2" s="1"/>
  <c r="K8307" i="1"/>
  <c r="D6450" i="2" s="1"/>
  <c r="K8308" i="1"/>
  <c r="K8309" i="1"/>
  <c r="K8310" i="1"/>
  <c r="K8311" i="1"/>
  <c r="K8312" i="1"/>
  <c r="D8218" i="2" s="1"/>
  <c r="K8313" i="1"/>
  <c r="D9670" i="2" s="1"/>
  <c r="K8314" i="1"/>
  <c r="D9775" i="2" s="1"/>
  <c r="K8315" i="1"/>
  <c r="D1014" i="2" s="1"/>
  <c r="K8316" i="1"/>
  <c r="D7901" i="2" s="1"/>
  <c r="K8317" i="1"/>
  <c r="D603" i="2" s="1"/>
  <c r="K8318" i="1"/>
  <c r="D7949" i="2" s="1"/>
  <c r="K8319" i="1"/>
  <c r="K8320" i="1"/>
  <c r="D8901" i="2" s="1"/>
  <c r="K8321" i="1"/>
  <c r="K8322" i="1"/>
  <c r="K8323" i="1"/>
  <c r="K8324" i="1"/>
  <c r="K8325" i="1"/>
  <c r="D8320" i="2" s="1"/>
  <c r="K8326" i="1"/>
  <c r="D6872" i="2" s="1"/>
  <c r="K8327" i="1"/>
  <c r="D2209" i="2" s="1"/>
  <c r="K8328" i="1"/>
  <c r="K8329" i="1"/>
  <c r="K8330" i="1"/>
  <c r="K8331" i="1"/>
  <c r="K8332" i="1"/>
  <c r="D3767" i="2" s="1"/>
  <c r="K8333" i="1"/>
  <c r="D7492" i="2" s="1"/>
  <c r="K8334" i="1"/>
  <c r="D6636" i="2" s="1"/>
  <c r="K8335" i="1"/>
  <c r="D3410" i="2" s="1"/>
  <c r="K8336" i="1"/>
  <c r="D5577" i="2" s="1"/>
  <c r="K8337" i="1"/>
  <c r="D9803" i="2" s="1"/>
  <c r="K8338" i="1"/>
  <c r="D2118" i="2" s="1"/>
  <c r="K8339" i="1"/>
  <c r="D8308" i="2" s="1"/>
  <c r="K8340" i="1"/>
  <c r="D4980" i="2" s="1"/>
  <c r="K8341" i="1"/>
  <c r="K8342" i="1"/>
  <c r="K8343" i="1"/>
  <c r="K8344" i="1"/>
  <c r="K8345" i="1"/>
  <c r="D9888" i="2" s="1"/>
  <c r="K8346" i="1"/>
  <c r="K8347" i="1"/>
  <c r="K8348" i="1"/>
  <c r="K8349" i="1"/>
  <c r="K8350" i="1"/>
  <c r="K8351" i="1"/>
  <c r="K8352" i="1"/>
  <c r="D2571" i="2" s="1"/>
  <c r="K8353" i="1"/>
  <c r="D7100" i="2" s="1"/>
  <c r="K8354" i="1"/>
  <c r="D5664" i="2" s="1"/>
  <c r="K8355" i="1"/>
  <c r="D1447" i="2" s="1"/>
  <c r="K8356" i="1"/>
  <c r="D8365" i="2" s="1"/>
  <c r="K8357" i="1"/>
  <c r="D3655" i="2" s="1"/>
  <c r="K8358" i="1"/>
  <c r="D743" i="2" s="1"/>
  <c r="K8359" i="1"/>
  <c r="D3778" i="2" s="1"/>
  <c r="K8360" i="1"/>
  <c r="D4307" i="2" s="1"/>
  <c r="K8361" i="1"/>
  <c r="K8362" i="1"/>
  <c r="K8363" i="1"/>
  <c r="K8364" i="1"/>
  <c r="K8365" i="1"/>
  <c r="K8366" i="1"/>
  <c r="K8367" i="1"/>
  <c r="D4799" i="2" s="1"/>
  <c r="K8368" i="1"/>
  <c r="K8369" i="1"/>
  <c r="K8370" i="1"/>
  <c r="K8371" i="1"/>
  <c r="K8372" i="1"/>
  <c r="D4222" i="2" s="1"/>
  <c r="K8373" i="1"/>
  <c r="D1856" i="2" s="1"/>
  <c r="K8374" i="1"/>
  <c r="D5141" i="2" s="1"/>
  <c r="K8375" i="1"/>
  <c r="K8376" i="1"/>
  <c r="D6124" i="2" s="1"/>
  <c r="K8377" i="1"/>
  <c r="D3444" i="2" s="1"/>
  <c r="K8378" i="1"/>
  <c r="D1590" i="2" s="1"/>
  <c r="K8379" i="1"/>
  <c r="D3156" i="2" s="1"/>
  <c r="K8380" i="1"/>
  <c r="D471" i="2" s="1"/>
  <c r="K8381" i="1"/>
  <c r="K8382" i="1"/>
  <c r="K8383" i="1"/>
  <c r="K8384" i="1"/>
  <c r="K8385" i="1"/>
  <c r="D6569" i="2" s="1"/>
  <c r="K8386" i="1"/>
  <c r="D3252" i="2" s="1"/>
  <c r="K8387" i="1"/>
  <c r="D9341" i="2" s="1"/>
  <c r="K8388" i="1"/>
  <c r="K8389" i="1"/>
  <c r="K8390" i="1"/>
  <c r="K8391" i="1"/>
  <c r="K8392" i="1"/>
  <c r="D3652" i="2" s="1"/>
  <c r="K8393" i="1"/>
  <c r="D8821" i="2" s="1"/>
  <c r="K8394" i="1"/>
  <c r="D5797" i="2" s="1"/>
  <c r="K8395" i="1"/>
  <c r="D1701" i="2" s="1"/>
  <c r="K8396" i="1"/>
  <c r="D7010" i="2" s="1"/>
  <c r="K8397" i="1"/>
  <c r="D2431" i="2" s="1"/>
  <c r="K8398" i="1"/>
  <c r="D4795" i="2" s="1"/>
  <c r="K8399" i="1"/>
  <c r="D2800" i="2" s="1"/>
  <c r="K8400" i="1"/>
  <c r="D2624" i="2" s="1"/>
  <c r="K8401" i="1"/>
  <c r="K8402" i="1"/>
  <c r="K8403" i="1"/>
  <c r="K8404" i="1"/>
  <c r="K8405" i="1"/>
  <c r="K8406" i="1"/>
  <c r="D8074" i="2" s="1"/>
  <c r="K8407" i="1"/>
  <c r="D9692" i="2" s="1"/>
  <c r="K8408" i="1"/>
  <c r="K8409" i="1"/>
  <c r="K8410" i="1"/>
  <c r="K8411" i="1"/>
  <c r="K8412" i="1"/>
  <c r="D5314" i="2" s="1"/>
  <c r="K8413" i="1"/>
  <c r="D7709" i="2" s="1"/>
  <c r="K8414" i="1"/>
  <c r="K8415" i="1"/>
  <c r="K8416" i="1"/>
  <c r="D4819" i="2" s="1"/>
  <c r="K8417" i="1"/>
  <c r="D2421" i="2" s="1"/>
  <c r="K8418" i="1"/>
  <c r="D3240" i="2" s="1"/>
  <c r="K8419" i="1"/>
  <c r="D51" i="2" s="1"/>
  <c r="K8420" i="1"/>
  <c r="D2705" i="2" s="1"/>
  <c r="K8421" i="1"/>
  <c r="K8422" i="1"/>
  <c r="K8423" i="1"/>
  <c r="K8424" i="1"/>
  <c r="K8425" i="1"/>
  <c r="K8426" i="1"/>
  <c r="K8427" i="1"/>
  <c r="D1081" i="2" s="1"/>
  <c r="K8428" i="1"/>
  <c r="K8429" i="1"/>
  <c r="K8430" i="1"/>
  <c r="K8431" i="1"/>
  <c r="K8432" i="1"/>
  <c r="D5725" i="2" s="1"/>
  <c r="K8433" i="1"/>
  <c r="D2078" i="2" s="1"/>
  <c r="K8434" i="1"/>
  <c r="D7479" i="2" s="1"/>
  <c r="K8435" i="1"/>
  <c r="D9777" i="2" s="1"/>
  <c r="K8436" i="1"/>
  <c r="D3398" i="2" s="1"/>
  <c r="K8437" i="1"/>
  <c r="D6494" i="2" s="1"/>
  <c r="K8438" i="1"/>
  <c r="D2964" i="2" s="1"/>
  <c r="K8439" i="1"/>
  <c r="D8092" i="2" s="1"/>
  <c r="K8440" i="1"/>
  <c r="D2972" i="2" s="1"/>
  <c r="K8441" i="1"/>
  <c r="K8442" i="1"/>
  <c r="K8443" i="1"/>
  <c r="K8444" i="1"/>
  <c r="K8445" i="1"/>
  <c r="D1144" i="2" s="1"/>
  <c r="K8446" i="1"/>
  <c r="K8447" i="1"/>
  <c r="K8448" i="1"/>
  <c r="K8449" i="1"/>
  <c r="K8450" i="1"/>
  <c r="K8451" i="1"/>
  <c r="K8452" i="1"/>
  <c r="D1663" i="2" s="1"/>
  <c r="K8453" i="1"/>
  <c r="D267" i="2" s="1"/>
  <c r="K8454" i="1"/>
  <c r="D5882" i="2" s="1"/>
  <c r="K8455" i="1"/>
  <c r="D9378" i="2" s="1"/>
  <c r="K8456" i="1"/>
  <c r="D265" i="2" s="1"/>
  <c r="K8457" i="1"/>
  <c r="D6888" i="2" s="1"/>
  <c r="K8458" i="1"/>
  <c r="D5103" i="2" s="1"/>
  <c r="K8459" i="1"/>
  <c r="D1987" i="2" s="1"/>
  <c r="K8460" i="1"/>
  <c r="D7361" i="2" s="1"/>
  <c r="K8461" i="1"/>
  <c r="K8462" i="1"/>
  <c r="K8463" i="1"/>
  <c r="K8464" i="1"/>
  <c r="K8465" i="1"/>
  <c r="K8466" i="1"/>
  <c r="D6237" i="2" s="1"/>
  <c r="K8467" i="1"/>
  <c r="D9638" i="2" s="1"/>
  <c r="K8468" i="1"/>
  <c r="K8469" i="1"/>
  <c r="K8470" i="1"/>
  <c r="K8471" i="1"/>
  <c r="K8472" i="1"/>
  <c r="D9890" i="2" s="1"/>
  <c r="K8473" i="1"/>
  <c r="K8474" i="1"/>
  <c r="D9555" i="2" s="1"/>
  <c r="K8475" i="1"/>
  <c r="D368" i="2" s="1"/>
  <c r="K8476" i="1"/>
  <c r="D1679" i="2" s="1"/>
  <c r="K8477" i="1"/>
  <c r="D278" i="2" s="1"/>
  <c r="K8478" i="1"/>
  <c r="D4990" i="2" s="1"/>
  <c r="K8479" i="1"/>
  <c r="D5251" i="2" s="1"/>
  <c r="K8480" i="1"/>
  <c r="D1384" i="2" s="1"/>
  <c r="K8481" i="1"/>
  <c r="K8482" i="1"/>
  <c r="K8483" i="1"/>
  <c r="K8484" i="1"/>
  <c r="K8485" i="1"/>
  <c r="K8486" i="1"/>
  <c r="D9307" i="2" s="1"/>
  <c r="K8487" i="1"/>
  <c r="D6553" i="2" s="1"/>
  <c r="K8488" i="1"/>
  <c r="K8489" i="1"/>
  <c r="K8490" i="1"/>
  <c r="K8491" i="1"/>
  <c r="K8492" i="1"/>
  <c r="D9215" i="2" s="1"/>
  <c r="K8493" i="1"/>
  <c r="K8494" i="1"/>
  <c r="D4963" i="2" s="1"/>
  <c r="K8495" i="1"/>
  <c r="D7510" i="2" s="1"/>
  <c r="K8496" i="1"/>
  <c r="D7077" i="2" s="1"/>
  <c r="K8497" i="1"/>
  <c r="D1909" i="2" s="1"/>
  <c r="K8498" i="1"/>
  <c r="D1238" i="2" s="1"/>
  <c r="K8499" i="1"/>
  <c r="D560" i="2" s="1"/>
  <c r="K8500" i="1"/>
  <c r="D5707" i="2" s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D1341" i="2" s="1"/>
  <c r="K8513" i="1"/>
  <c r="D4601" i="2" s="1"/>
  <c r="K8514" i="1"/>
  <c r="D3684" i="2" s="1"/>
  <c r="K8515" i="1"/>
  <c r="D4932" i="2" s="1"/>
  <c r="K8516" i="1"/>
  <c r="D3526" i="2" s="1"/>
  <c r="K8517" i="1"/>
  <c r="D2300" i="2" s="1"/>
  <c r="K8518" i="1"/>
  <c r="D8458" i="2" s="1"/>
  <c r="K8519" i="1"/>
  <c r="D5436" i="2" s="1"/>
  <c r="K8520" i="1"/>
  <c r="D6561" i="2" s="1"/>
  <c r="K8521" i="1"/>
  <c r="K8522" i="1"/>
  <c r="K8523" i="1"/>
  <c r="K8524" i="1"/>
  <c r="K8525" i="1"/>
  <c r="D1370" i="2" s="1"/>
  <c r="K8526" i="1"/>
  <c r="D7025" i="2" s="1"/>
  <c r="K8527" i="1"/>
  <c r="D6876" i="2" s="1"/>
  <c r="K8528" i="1"/>
  <c r="K8529" i="1"/>
  <c r="K8530" i="1"/>
  <c r="K8531" i="1"/>
  <c r="K8532" i="1"/>
  <c r="D4467" i="2" s="1"/>
  <c r="K8533" i="1"/>
  <c r="D9525" i="2" s="1"/>
  <c r="K8534" i="1"/>
  <c r="D2227" i="2" s="1"/>
  <c r="K8535" i="1"/>
  <c r="D589" i="2" s="1"/>
  <c r="K8536" i="1"/>
  <c r="D1375" i="2" s="1"/>
  <c r="K8537" i="1"/>
  <c r="D90" i="2" s="1"/>
  <c r="K8538" i="1"/>
  <c r="D3633" i="2" s="1"/>
  <c r="K8539" i="1"/>
  <c r="D1419" i="2" s="1"/>
  <c r="K8540" i="1"/>
  <c r="D4233" i="2" s="1"/>
  <c r="K8541" i="1"/>
  <c r="K8542" i="1"/>
  <c r="K8543" i="1"/>
  <c r="K8544" i="1"/>
  <c r="K8545" i="1"/>
  <c r="D1346" i="2" s="1"/>
  <c r="K8546" i="1"/>
  <c r="D5470" i="2" s="1"/>
  <c r="K8547" i="1"/>
  <c r="K8548" i="1"/>
  <c r="K8549" i="1"/>
  <c r="K8550" i="1"/>
  <c r="K8551" i="1"/>
  <c r="K8552" i="1"/>
  <c r="D5332" i="2" s="1"/>
  <c r="K8553" i="1"/>
  <c r="D4673" i="2" s="1"/>
  <c r="K8554" i="1"/>
  <c r="D1851" i="2" s="1"/>
  <c r="K8555" i="1"/>
  <c r="D3137" i="2" s="1"/>
  <c r="K8556" i="1"/>
  <c r="D6791" i="2" s="1"/>
  <c r="K8557" i="1"/>
  <c r="D1215" i="2" s="1"/>
  <c r="K8558" i="1"/>
  <c r="D2686" i="2" s="1"/>
  <c r="K8559" i="1"/>
  <c r="D8450" i="2" s="1"/>
  <c r="K8560" i="1"/>
  <c r="D498" i="2" s="1"/>
  <c r="K8561" i="1"/>
  <c r="K8562" i="1"/>
  <c r="K8563" i="1"/>
  <c r="K8564" i="1"/>
  <c r="K8565" i="1"/>
  <c r="K8566" i="1"/>
  <c r="D8756" i="2" s="1"/>
  <c r="K8567" i="1"/>
  <c r="D8962" i="2" s="1"/>
  <c r="K8568" i="1"/>
  <c r="K8569" i="1"/>
  <c r="K8570" i="1"/>
  <c r="K8571" i="1"/>
  <c r="K8572" i="1"/>
  <c r="D6159" i="2" s="1"/>
  <c r="K8573" i="1"/>
  <c r="D1576" i="2" s="1"/>
  <c r="K8574" i="1"/>
  <c r="D9133" i="2" s="1"/>
  <c r="K8575" i="1"/>
  <c r="D4021" i="2" s="1"/>
  <c r="K8576" i="1"/>
  <c r="D1777" i="2" s="1"/>
  <c r="K8577" i="1"/>
  <c r="D4097" i="2" s="1"/>
  <c r="K8578" i="1"/>
  <c r="D1331" i="2" s="1"/>
  <c r="K8579" i="1"/>
  <c r="D9093" i="2" s="1"/>
  <c r="K8580" i="1"/>
  <c r="D8398" i="2" s="1"/>
  <c r="K8581" i="1"/>
  <c r="K8582" i="1"/>
  <c r="K8583" i="1"/>
  <c r="K8584" i="1"/>
  <c r="K8585" i="1"/>
  <c r="K8586" i="1"/>
  <c r="D2326" i="2" s="1"/>
  <c r="K8587" i="1"/>
  <c r="D4482" i="2" s="1"/>
  <c r="K8588" i="1"/>
  <c r="K8589" i="1"/>
  <c r="K8590" i="1"/>
  <c r="K8591" i="1"/>
  <c r="K8592" i="1"/>
  <c r="D7878" i="2" s="1"/>
  <c r="K8593" i="1"/>
  <c r="K8594" i="1"/>
  <c r="D103" i="2" s="1"/>
  <c r="K8595" i="1"/>
  <c r="D1622" i="2" s="1"/>
  <c r="K8596" i="1"/>
  <c r="D8493" i="2" s="1"/>
  <c r="K8597" i="1"/>
  <c r="D7208" i="2" s="1"/>
  <c r="K8598" i="1"/>
  <c r="D177" i="2" s="1"/>
  <c r="K8599" i="1"/>
  <c r="D4604" i="2" s="1"/>
  <c r="K8600" i="1"/>
  <c r="D6085" i="2" s="1"/>
  <c r="K8601" i="1"/>
  <c r="K8602" i="1"/>
  <c r="K8603" i="1"/>
  <c r="K8604" i="1"/>
  <c r="K8605" i="1"/>
  <c r="K8606" i="1"/>
  <c r="D928" i="2" s="1"/>
  <c r="K8607" i="1"/>
  <c r="D9725" i="2" s="1"/>
  <c r="K8608" i="1"/>
  <c r="K8609" i="1"/>
  <c r="K8610" i="1"/>
  <c r="K8611" i="1"/>
  <c r="K8612" i="1"/>
  <c r="D4255" i="2" s="1"/>
  <c r="K8613" i="1"/>
  <c r="D8562" i="2" s="1"/>
  <c r="K8614" i="1"/>
  <c r="D1104" i="2" s="1"/>
  <c r="K8615" i="1"/>
  <c r="D7526" i="2" s="1"/>
  <c r="K8616" i="1"/>
  <c r="D4375" i="2" s="1"/>
  <c r="K8617" i="1"/>
  <c r="D6934" i="2" s="1"/>
  <c r="K8618" i="1"/>
  <c r="D3987" i="2" s="1"/>
  <c r="K8619" i="1"/>
  <c r="D5043" i="2" s="1"/>
  <c r="K8620" i="1"/>
  <c r="D4584" i="2" s="1"/>
  <c r="K8621" i="1"/>
  <c r="K8622" i="1"/>
  <c r="K8623" i="1"/>
  <c r="K8624" i="1"/>
  <c r="K8625" i="1"/>
  <c r="D6068" i="2" s="1"/>
  <c r="K8626" i="1"/>
  <c r="D3006" i="2" s="1"/>
  <c r="K8627" i="1"/>
  <c r="D1372" i="2" s="1"/>
  <c r="K8628" i="1"/>
  <c r="K8629" i="1"/>
  <c r="K8630" i="1"/>
  <c r="K8631" i="1"/>
  <c r="K8632" i="1"/>
  <c r="D3459" i="2" s="1"/>
  <c r="K8633" i="1"/>
  <c r="D9720" i="2" s="1"/>
  <c r="K8634" i="1"/>
  <c r="K8635" i="1"/>
  <c r="D1194" i="2" s="1"/>
  <c r="K8636" i="1"/>
  <c r="D6729" i="2" s="1"/>
  <c r="K8637" i="1"/>
  <c r="D6059" i="2" s="1"/>
  <c r="K8638" i="1"/>
  <c r="D3808" i="2" s="1"/>
  <c r="K8639" i="1"/>
  <c r="D4260" i="2" s="1"/>
  <c r="K8640" i="1"/>
  <c r="D4781" i="2" s="1"/>
  <c r="K8641" i="1"/>
  <c r="K8642" i="1"/>
  <c r="K8643" i="1"/>
  <c r="K8644" i="1"/>
  <c r="K8645" i="1"/>
  <c r="D3118" i="2" s="1"/>
  <c r="K8646" i="1"/>
  <c r="K8647" i="1"/>
  <c r="K8648" i="1"/>
  <c r="K8649" i="1"/>
  <c r="K8650" i="1"/>
  <c r="K8651" i="1"/>
  <c r="K8652" i="1"/>
  <c r="D6114" i="2" s="1"/>
  <c r="K8653" i="1"/>
  <c r="D3429" i="2" s="1"/>
  <c r="K8654" i="1"/>
  <c r="D3315" i="2" s="1"/>
  <c r="K8655" i="1"/>
  <c r="D9612" i="2" s="1"/>
  <c r="K8656" i="1"/>
  <c r="D7734" i="2" s="1"/>
  <c r="K8657" i="1"/>
  <c r="D1016" i="2" s="1"/>
  <c r="K8658" i="1"/>
  <c r="D8500" i="2" s="1"/>
  <c r="K8659" i="1"/>
  <c r="D4390" i="2" s="1"/>
  <c r="K8660" i="1"/>
  <c r="D7464" i="2" s="1"/>
  <c r="K8661" i="1"/>
  <c r="K8662" i="1"/>
  <c r="K8663" i="1"/>
  <c r="K8664" i="1"/>
  <c r="K8665" i="1"/>
  <c r="K8666" i="1"/>
  <c r="D1456" i="2" s="1"/>
  <c r="K8667" i="1"/>
  <c r="D2653" i="2" s="1"/>
  <c r="K8668" i="1"/>
  <c r="K8669" i="1"/>
  <c r="K8670" i="1"/>
  <c r="K8671" i="1"/>
  <c r="K8672" i="1"/>
  <c r="D8564" i="2" s="1"/>
  <c r="K8673" i="1"/>
  <c r="D6634" i="2" s="1"/>
  <c r="K8674" i="1"/>
  <c r="D5608" i="2" s="1"/>
  <c r="K8675" i="1"/>
  <c r="D3925" i="2" s="1"/>
  <c r="K8676" i="1"/>
  <c r="D8037" i="2" s="1"/>
  <c r="K8677" i="1"/>
  <c r="D9232" i="2" s="1"/>
  <c r="K8678" i="1"/>
  <c r="D3128" i="2" s="1"/>
  <c r="K8679" i="1"/>
  <c r="D8373" i="2" s="1"/>
  <c r="K8680" i="1"/>
  <c r="D6388" i="2" s="1"/>
  <c r="K8681" i="1"/>
  <c r="K8682" i="1"/>
  <c r="K8683" i="1"/>
  <c r="K8684" i="1"/>
  <c r="K8685" i="1"/>
  <c r="K8686" i="1"/>
  <c r="K8687" i="1"/>
  <c r="D5149" i="2" s="1"/>
  <c r="K8688" i="1"/>
  <c r="K8689" i="1"/>
  <c r="K8690" i="1"/>
  <c r="K8691" i="1"/>
  <c r="K8692" i="1"/>
  <c r="D5886" i="2" s="1"/>
  <c r="K8693" i="1"/>
  <c r="D1277" i="2" s="1"/>
  <c r="K8694" i="1"/>
  <c r="D5853" i="2" s="1"/>
  <c r="K8695" i="1"/>
  <c r="D7775" i="2" s="1"/>
  <c r="K8696" i="1"/>
  <c r="D1045" i="2" s="1"/>
  <c r="K8697" i="1"/>
  <c r="D4178" i="2" s="1"/>
  <c r="K8698" i="1"/>
  <c r="D3811" i="2" s="1"/>
  <c r="K8699" i="1"/>
  <c r="D8963" i="2" s="1"/>
  <c r="K8700" i="1"/>
  <c r="D8820" i="2" s="1"/>
  <c r="K8701" i="1"/>
  <c r="K8702" i="1"/>
  <c r="K8703" i="1"/>
  <c r="K8704" i="1"/>
  <c r="K8705" i="1"/>
  <c r="K8706" i="1"/>
  <c r="D1898" i="2" s="1"/>
  <c r="K8707" i="1"/>
  <c r="D891" i="2" s="1"/>
  <c r="K8708" i="1"/>
  <c r="K8709" i="1"/>
  <c r="K8710" i="1"/>
  <c r="K8711" i="1"/>
  <c r="K8712" i="1"/>
  <c r="D299" i="2" s="1"/>
  <c r="K8713" i="1"/>
  <c r="D4374" i="2" s="1"/>
  <c r="K8714" i="1"/>
  <c r="D307" i="2" s="1"/>
  <c r="K8715" i="1"/>
  <c r="D1367" i="2" s="1"/>
  <c r="K8716" i="1"/>
  <c r="D316" i="2" s="1"/>
  <c r="K8717" i="1"/>
  <c r="D9193" i="2" s="1"/>
  <c r="K8718" i="1"/>
  <c r="D5384" i="2" s="1"/>
  <c r="K8719" i="1"/>
  <c r="D7453" i="2" s="1"/>
  <c r="K8720" i="1"/>
  <c r="D3271" i="2" s="1"/>
  <c r="K8721" i="1"/>
  <c r="K8722" i="1"/>
  <c r="K8723" i="1"/>
  <c r="K8724" i="1"/>
  <c r="K8725" i="1"/>
  <c r="D6965" i="2" s="1"/>
  <c r="K8726" i="1"/>
  <c r="K8727" i="1"/>
  <c r="K8728" i="1"/>
  <c r="K8729" i="1"/>
  <c r="K8730" i="1"/>
  <c r="K8731" i="1"/>
  <c r="K8732" i="1"/>
  <c r="D6053" i="2" s="1"/>
  <c r="K8733" i="1"/>
  <c r="D176" i="2" s="1"/>
  <c r="K8734" i="1"/>
  <c r="D4007" i="2" s="1"/>
  <c r="K8735" i="1"/>
  <c r="D9512" i="2" s="1"/>
  <c r="K8736" i="1"/>
  <c r="D8444" i="2" s="1"/>
  <c r="K8737" i="1"/>
  <c r="D6435" i="2" s="1"/>
  <c r="K8738" i="1"/>
  <c r="D8379" i="2" s="1"/>
  <c r="K8739" i="1"/>
  <c r="D2795" i="2" s="1"/>
  <c r="K8740" i="1"/>
  <c r="D4706" i="2" s="1"/>
  <c r="K8741" i="1"/>
  <c r="K8742" i="1"/>
  <c r="K8743" i="1"/>
  <c r="K8744" i="1"/>
  <c r="K8745" i="1"/>
  <c r="K8746" i="1"/>
  <c r="D8841" i="2" s="1"/>
  <c r="K8747" i="1"/>
  <c r="K8748" i="1"/>
  <c r="K8749" i="1"/>
  <c r="K8750" i="1"/>
  <c r="K8751" i="1"/>
  <c r="K8752" i="1"/>
  <c r="D2097" i="2" s="1"/>
  <c r="K8753" i="1"/>
  <c r="D8229" i="2" s="1"/>
  <c r="K8754" i="1"/>
  <c r="K8755" i="1"/>
  <c r="D1417" i="2" s="1"/>
  <c r="K8756" i="1"/>
  <c r="D5114" i="2" s="1"/>
  <c r="K8757" i="1"/>
  <c r="D6686" i="2" s="1"/>
  <c r="K8758" i="1"/>
  <c r="D5581" i="2" s="1"/>
  <c r="K8759" i="1"/>
  <c r="D9033" i="2" s="1"/>
  <c r="K8760" i="1"/>
  <c r="D1784" i="2" s="1"/>
  <c r="K8761" i="1"/>
  <c r="K8762" i="1"/>
  <c r="K8763" i="1"/>
  <c r="K8764" i="1"/>
  <c r="K8765" i="1"/>
  <c r="K8766" i="1"/>
  <c r="K8767" i="1"/>
  <c r="D8285" i="2" s="1"/>
  <c r="K8768" i="1"/>
  <c r="K8769" i="1"/>
  <c r="K8770" i="1"/>
  <c r="K8771" i="1"/>
  <c r="K8772" i="1"/>
  <c r="D7812" i="2" s="1"/>
  <c r="K8773" i="1"/>
  <c r="D3247" i="2" s="1"/>
  <c r="K8774" i="1"/>
  <c r="D2991" i="2" s="1"/>
  <c r="K8775" i="1"/>
  <c r="D727" i="2" s="1"/>
  <c r="K8776" i="1"/>
  <c r="D5186" i="2" s="1"/>
  <c r="K8777" i="1"/>
  <c r="D7764" i="2" s="1"/>
  <c r="K8778" i="1"/>
  <c r="D7634" i="2" s="1"/>
  <c r="K8779" i="1"/>
  <c r="D7164" i="2" s="1"/>
  <c r="K8780" i="1"/>
  <c r="D1647" i="2" s="1"/>
  <c r="K8781" i="1"/>
  <c r="K8782" i="1"/>
  <c r="K8783" i="1"/>
  <c r="K8784" i="1"/>
  <c r="K8785" i="1"/>
  <c r="K8786" i="1"/>
  <c r="D3098" i="2" s="1"/>
  <c r="K8787" i="1"/>
  <c r="K8788" i="1"/>
  <c r="K8789" i="1"/>
  <c r="K8790" i="1"/>
  <c r="K8791" i="1"/>
  <c r="K8792" i="1"/>
  <c r="D6701" i="2" s="1"/>
  <c r="K8793" i="1"/>
  <c r="D110" i="2" s="1"/>
  <c r="K8794" i="1"/>
  <c r="D6220" i="2" s="1"/>
  <c r="K8795" i="1"/>
  <c r="D2324" i="2" s="1"/>
  <c r="K8796" i="1"/>
  <c r="D9610" i="2" s="1"/>
  <c r="K8797" i="1"/>
  <c r="D4096" i="2" s="1"/>
  <c r="K8798" i="1"/>
  <c r="D7336" i="2" s="1"/>
  <c r="K8799" i="1"/>
  <c r="D4463" i="2" s="1"/>
  <c r="K8800" i="1"/>
  <c r="D8731" i="2" s="1"/>
  <c r="K8801" i="1"/>
  <c r="K8802" i="1"/>
  <c r="K8803" i="1"/>
  <c r="K8804" i="1"/>
  <c r="K8805" i="1"/>
  <c r="D8211" i="2" s="1"/>
  <c r="K8806" i="1"/>
  <c r="D3616" i="2" s="1"/>
  <c r="K8807" i="1"/>
  <c r="D4296" i="2" s="1"/>
  <c r="K8808" i="1"/>
  <c r="K8809" i="1"/>
  <c r="K8810" i="1"/>
  <c r="K8811" i="1"/>
  <c r="K8812" i="1"/>
  <c r="D954" i="2" s="1"/>
  <c r="K8813" i="1"/>
  <c r="D7245" i="2" s="1"/>
  <c r="K8814" i="1"/>
  <c r="D4650" i="2" s="1"/>
  <c r="K8815" i="1"/>
  <c r="D5099" i="2" s="1"/>
  <c r="K8816" i="1"/>
  <c r="D5455" i="2" s="1"/>
  <c r="K8817" i="1"/>
  <c r="D4883" i="2" s="1"/>
  <c r="K8818" i="1"/>
  <c r="D8372" i="2" s="1"/>
  <c r="K8819" i="1"/>
  <c r="D8239" i="2" s="1"/>
  <c r="K8820" i="1"/>
  <c r="D1549" i="2" s="1"/>
  <c r="K8821" i="1"/>
  <c r="K8822" i="1"/>
  <c r="K8823" i="1"/>
  <c r="K8824" i="1"/>
  <c r="K8825" i="1"/>
  <c r="K8826" i="1"/>
  <c r="D2027" i="2" s="1"/>
  <c r="K8827" i="1"/>
  <c r="D470" i="2" s="1"/>
  <c r="K8828" i="1"/>
  <c r="K8829" i="1"/>
  <c r="K8830" i="1"/>
  <c r="K8831" i="1"/>
  <c r="K8832" i="1"/>
  <c r="D541" i="2" s="1"/>
  <c r="K8833" i="1"/>
  <c r="D3394" i="2" s="1"/>
  <c r="K8834" i="1"/>
  <c r="D4031" i="2" s="1"/>
  <c r="K8835" i="1"/>
  <c r="D6325" i="2" s="1"/>
  <c r="K8836" i="1"/>
  <c r="D4600" i="2" s="1"/>
  <c r="K8837" i="1"/>
  <c r="D7985" i="2" s="1"/>
  <c r="K8838" i="1"/>
  <c r="D6226" i="2" s="1"/>
  <c r="K8839" i="1"/>
  <c r="D3017" i="2" s="1"/>
  <c r="K8840" i="1"/>
  <c r="D1698" i="2" s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D1813" i="2" s="1"/>
  <c r="K8853" i="1"/>
  <c r="D7810" i="2" s="1"/>
  <c r="K8854" i="1"/>
  <c r="D2541" i="2" s="1"/>
  <c r="K8855" i="1"/>
  <c r="D4264" i="2" s="1"/>
  <c r="K8856" i="1"/>
  <c r="D3848" i="2" s="1"/>
  <c r="K8857" i="1"/>
  <c r="D294" i="2" s="1"/>
  <c r="K8858" i="1"/>
  <c r="D6529" i="2" s="1"/>
  <c r="K8859" i="1"/>
  <c r="D8052" i="2" s="1"/>
  <c r="K8860" i="1"/>
  <c r="D5458" i="2" s="1"/>
  <c r="K8861" i="1"/>
  <c r="K8862" i="1"/>
  <c r="K8863" i="1"/>
  <c r="K8864" i="1"/>
  <c r="K8865" i="1"/>
  <c r="K8866" i="1"/>
  <c r="D2922" i="2" s="1"/>
  <c r="K8867" i="1"/>
  <c r="K8868" i="1"/>
  <c r="K8869" i="1"/>
  <c r="K8870" i="1"/>
  <c r="K8871" i="1"/>
  <c r="K8872" i="1"/>
  <c r="D3439" i="2" s="1"/>
  <c r="K8873" i="1"/>
  <c r="D4224" i="2" s="1"/>
  <c r="K8874" i="1"/>
  <c r="K8875" i="1"/>
  <c r="D5324" i="2" s="1"/>
  <c r="K8876" i="1"/>
  <c r="D1180" i="2" s="1"/>
  <c r="K8877" i="1"/>
  <c r="D6718" i="2" s="1"/>
  <c r="K8878" i="1"/>
  <c r="D6463" i="2" s="1"/>
  <c r="K8879" i="1"/>
  <c r="D1083" i="2" s="1"/>
  <c r="K8880" i="1"/>
  <c r="D4483" i="2" s="1"/>
  <c r="K8881" i="1"/>
  <c r="K8882" i="1"/>
  <c r="K8883" i="1"/>
  <c r="K8884" i="1"/>
  <c r="K8885" i="1"/>
  <c r="D16" i="2" s="1"/>
  <c r="K8886" i="1"/>
  <c r="K8887" i="1"/>
  <c r="D617" i="2" s="1"/>
  <c r="K8888" i="1"/>
  <c r="K8889" i="1"/>
  <c r="K8890" i="1"/>
  <c r="K8891" i="1"/>
  <c r="K8892" i="1"/>
  <c r="D9613" i="2" s="1"/>
  <c r="K8893" i="1"/>
  <c r="D1965" i="2" s="1"/>
  <c r="K8894" i="1"/>
  <c r="D3541" i="2" s="1"/>
  <c r="K8895" i="1"/>
  <c r="D4113" i="2" s="1"/>
  <c r="K8896" i="1"/>
  <c r="D4800" i="2" s="1"/>
  <c r="K8897" i="1"/>
  <c r="D54" i="2" s="1"/>
  <c r="K8898" i="1"/>
  <c r="D9013" i="2" s="1"/>
  <c r="K8899" i="1"/>
  <c r="D4642" i="2" s="1"/>
  <c r="K8900" i="1"/>
  <c r="D6738" i="2" s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D1716" i="2" s="1"/>
  <c r="K8913" i="1"/>
  <c r="D7488" i="2" s="1"/>
  <c r="K8914" i="1"/>
  <c r="D1165" i="2" s="1"/>
  <c r="K8915" i="1"/>
  <c r="D6906" i="2" s="1"/>
  <c r="K8916" i="1"/>
  <c r="D7841" i="2" s="1"/>
  <c r="K8917" i="1"/>
  <c r="D3724" i="2" s="1"/>
  <c r="K8918" i="1"/>
  <c r="D4462" i="2" s="1"/>
  <c r="K8919" i="1"/>
  <c r="D2646" i="2" s="1"/>
  <c r="K8920" i="1"/>
  <c r="D7081" i="2" s="1"/>
  <c r="K8921" i="1"/>
  <c r="K8922" i="1"/>
  <c r="K8923" i="1"/>
  <c r="K8924" i="1"/>
  <c r="K8925" i="1"/>
  <c r="K8926" i="1"/>
  <c r="D5537" i="2" s="1"/>
  <c r="K8927" i="1"/>
  <c r="D864" i="2" s="1"/>
  <c r="K8928" i="1"/>
  <c r="K8929" i="1"/>
  <c r="K8930" i="1"/>
  <c r="K8931" i="1"/>
  <c r="K8932" i="1"/>
  <c r="D6188" i="2" s="1"/>
  <c r="K8933" i="1"/>
  <c r="D5385" i="2" s="1"/>
  <c r="K8934" i="1"/>
  <c r="D2092" i="2" s="1"/>
  <c r="K8935" i="1"/>
  <c r="D4432" i="2" s="1"/>
  <c r="K8936" i="1"/>
  <c r="D1581" i="2" s="1"/>
  <c r="K8937" i="1"/>
  <c r="D8296" i="2" s="1"/>
  <c r="K8938" i="1"/>
  <c r="D5645" i="2" s="1"/>
  <c r="K8939" i="1"/>
  <c r="D8257" i="2" s="1"/>
  <c r="K8940" i="1"/>
  <c r="D2716" i="2" s="1"/>
  <c r="K8941" i="1"/>
  <c r="K8942" i="1"/>
  <c r="K8943" i="1"/>
  <c r="K8944" i="1"/>
  <c r="K8945" i="1"/>
  <c r="K8946" i="1"/>
  <c r="D5591" i="2" s="1"/>
  <c r="K8947" i="1"/>
  <c r="D7087" i="2" s="1"/>
  <c r="K8948" i="1"/>
  <c r="K8949" i="1"/>
  <c r="K8950" i="1"/>
  <c r="K8951" i="1"/>
  <c r="K8952" i="1"/>
  <c r="D9471" i="2" s="1"/>
  <c r="K8953" i="1"/>
  <c r="D2935" i="2" s="1"/>
  <c r="K8954" i="1"/>
  <c r="D4979" i="2" s="1"/>
  <c r="K8955" i="1"/>
  <c r="K8956" i="1"/>
  <c r="D5407" i="2" s="1"/>
  <c r="K8957" i="1"/>
  <c r="D3129" i="2" s="1"/>
  <c r="K8958" i="1"/>
  <c r="D5531" i="2" s="1"/>
  <c r="K8959" i="1"/>
  <c r="D3294" i="2" s="1"/>
  <c r="K8960" i="1"/>
  <c r="D2028" i="2" s="1"/>
  <c r="K8961" i="1"/>
  <c r="K8962" i="1"/>
  <c r="K8963" i="1"/>
  <c r="K8964" i="1"/>
  <c r="K8965" i="1"/>
  <c r="K8966" i="1"/>
  <c r="D1961" i="2" s="1"/>
  <c r="K8967" i="1"/>
  <c r="D3667" i="2" s="1"/>
  <c r="K8968" i="1"/>
  <c r="K8969" i="1"/>
  <c r="K8970" i="1"/>
  <c r="K8971" i="1"/>
  <c r="K8972" i="1"/>
  <c r="D9831" i="2" s="1"/>
  <c r="K8973" i="1"/>
  <c r="D6989" i="2" s="1"/>
  <c r="K8974" i="1"/>
  <c r="D1883" i="2" s="1"/>
  <c r="K8975" i="1"/>
  <c r="D2761" i="2" s="1"/>
  <c r="K8976" i="1"/>
  <c r="D7825" i="2" s="1"/>
  <c r="K8977" i="1"/>
  <c r="D7895" i="2" s="1"/>
  <c r="K8978" i="1"/>
  <c r="D6320" i="2" s="1"/>
  <c r="K8979" i="1"/>
  <c r="D8266" i="2" s="1"/>
  <c r="K8980" i="1"/>
  <c r="D4223" i="2" s="1"/>
  <c r="K8981" i="1"/>
  <c r="K8982" i="1"/>
  <c r="K8983" i="1"/>
  <c r="K8984" i="1"/>
  <c r="K8985" i="1"/>
  <c r="K8986" i="1"/>
  <c r="D7706" i="2" s="1"/>
  <c r="K8987" i="1"/>
  <c r="K8988" i="1"/>
  <c r="K8989" i="1"/>
  <c r="K8990" i="1"/>
  <c r="K8991" i="1"/>
  <c r="K8992" i="1"/>
  <c r="D1087" i="2" s="1"/>
  <c r="K8993" i="1"/>
  <c r="D2219" i="2" s="1"/>
  <c r="K8994" i="1"/>
  <c r="D6677" i="2" s="1"/>
  <c r="K8995" i="1"/>
  <c r="D5254" i="2" s="1"/>
  <c r="K8996" i="1"/>
  <c r="D2138" i="2" s="1"/>
  <c r="K8997" i="1"/>
  <c r="D3372" i="2" s="1"/>
  <c r="K8998" i="1"/>
  <c r="D70" i="2" s="1"/>
  <c r="K8999" i="1"/>
  <c r="D1715" i="2" s="1"/>
  <c r="K9000" i="1"/>
  <c r="D3902" i="2" s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D6204" i="2" s="1"/>
  <c r="K9013" i="1"/>
  <c r="D3106" i="2" s="1"/>
  <c r="K9014" i="1"/>
  <c r="D6359" i="2" s="1"/>
  <c r="K9015" i="1"/>
  <c r="D6962" i="2" s="1"/>
  <c r="K9016" i="1"/>
  <c r="D6455" i="2" s="1"/>
  <c r="K9017" i="1"/>
  <c r="D3040" i="2" s="1"/>
  <c r="K9018" i="1"/>
  <c r="D7145" i="2" s="1"/>
  <c r="K9019" i="1"/>
  <c r="D8501" i="2" s="1"/>
  <c r="K9020" i="1"/>
  <c r="D9504" i="2" s="1"/>
  <c r="K9021" i="1"/>
  <c r="K9022" i="1"/>
  <c r="K9023" i="1"/>
  <c r="K9024" i="1"/>
  <c r="K9025" i="1"/>
  <c r="K9026" i="1"/>
  <c r="D8342" i="2" s="1"/>
  <c r="K9027" i="1"/>
  <c r="D1268" i="2" s="1"/>
  <c r="K9028" i="1"/>
  <c r="K9029" i="1"/>
  <c r="K9030" i="1"/>
  <c r="K9031" i="1"/>
  <c r="K9032" i="1"/>
  <c r="D7225" i="2" s="1"/>
  <c r="K9033" i="1"/>
  <c r="D4442" i="2" s="1"/>
  <c r="K9034" i="1"/>
  <c r="D6364" i="2" s="1"/>
  <c r="K9035" i="1"/>
  <c r="D5083" i="2" s="1"/>
  <c r="K9036" i="1"/>
  <c r="D8667" i="2" s="1"/>
  <c r="K9037" i="1"/>
  <c r="D9932" i="2" s="1"/>
  <c r="K9038" i="1"/>
  <c r="D1981" i="2" s="1"/>
  <c r="K9039" i="1"/>
  <c r="D3108" i="2" s="1"/>
  <c r="K9040" i="1"/>
  <c r="D2608" i="2" s="1"/>
  <c r="K9041" i="1"/>
  <c r="K9042" i="1"/>
  <c r="K9043" i="1"/>
  <c r="K9044" i="1"/>
  <c r="K9045" i="1"/>
  <c r="K9046" i="1"/>
  <c r="D356" i="2" s="1"/>
  <c r="K9047" i="1"/>
  <c r="D4478" i="2" s="1"/>
  <c r="K9048" i="1"/>
  <c r="K9049" i="1"/>
  <c r="K9050" i="1"/>
  <c r="K9051" i="1"/>
  <c r="K9052" i="1"/>
  <c r="D2857" i="2" s="1"/>
  <c r="K9053" i="1"/>
  <c r="D3967" i="2" s="1"/>
  <c r="K9054" i="1"/>
  <c r="D2551" i="2" s="1"/>
  <c r="K9055" i="1"/>
  <c r="D2576" i="2" s="1"/>
  <c r="K9056" i="1"/>
  <c r="D6804" i="2" s="1"/>
  <c r="K9057" i="1"/>
  <c r="D943" i="2" s="1"/>
  <c r="K9058" i="1"/>
  <c r="D1005" i="2" s="1"/>
  <c r="K9059" i="1"/>
  <c r="D5108" i="2" s="1"/>
  <c r="K9060" i="1"/>
  <c r="D5233" i="2" s="1"/>
  <c r="K9061" i="1"/>
  <c r="K9062" i="1"/>
  <c r="K9063" i="1"/>
  <c r="K9064" i="1"/>
  <c r="K9065" i="1"/>
  <c r="D9075" i="2" s="1"/>
  <c r="K9066" i="1"/>
  <c r="K9067" i="1"/>
  <c r="D8983" i="2" s="1"/>
  <c r="K9068" i="1"/>
  <c r="K9069" i="1"/>
  <c r="K9070" i="1"/>
  <c r="K9071" i="1"/>
  <c r="K9072" i="1"/>
  <c r="D387" i="2" s="1"/>
  <c r="K9073" i="1"/>
  <c r="D7094" i="2" s="1"/>
  <c r="K9074" i="1"/>
  <c r="D6911" i="2" s="1"/>
  <c r="K9075" i="1"/>
  <c r="D4849" i="2" s="1"/>
  <c r="K9076" i="1"/>
  <c r="D1264" i="2" s="1"/>
  <c r="K9077" i="1"/>
  <c r="D5142" i="2" s="1"/>
  <c r="K9078" i="1"/>
  <c r="D5954" i="2" s="1"/>
  <c r="K9079" i="1"/>
  <c r="D1351" i="2" s="1"/>
  <c r="K9080" i="1"/>
  <c r="D1708" i="2" s="1"/>
  <c r="K9081" i="1"/>
  <c r="K9082" i="1"/>
  <c r="K9083" i="1"/>
  <c r="K9084" i="1"/>
  <c r="K9085" i="1"/>
  <c r="D563" i="2" s="1"/>
  <c r="K9086" i="1"/>
  <c r="D5170" i="2" s="1"/>
  <c r="K9087" i="1"/>
  <c r="D4464" i="2" s="1"/>
  <c r="K9088" i="1"/>
  <c r="K9089" i="1"/>
  <c r="K9090" i="1"/>
  <c r="K9091" i="1"/>
  <c r="K9092" i="1"/>
  <c r="D8355" i="2" s="1"/>
  <c r="K9093" i="1"/>
  <c r="D5984" i="2" s="1"/>
  <c r="K9094" i="1"/>
  <c r="D6572" i="2" s="1"/>
  <c r="K9095" i="1"/>
  <c r="D167" i="2" s="1"/>
  <c r="K9096" i="1"/>
  <c r="D4238" i="2" s="1"/>
  <c r="K9097" i="1"/>
  <c r="D3361" i="2" s="1"/>
  <c r="K9098" i="1"/>
  <c r="D4641" i="2" s="1"/>
  <c r="K9099" i="1"/>
  <c r="D9894" i="2" s="1"/>
  <c r="K9100" i="1"/>
  <c r="D9951" i="2" s="1"/>
  <c r="K9101" i="1"/>
  <c r="K9102" i="1"/>
  <c r="K9103" i="1"/>
  <c r="K9104" i="1"/>
  <c r="K9105" i="1"/>
  <c r="K9106" i="1"/>
  <c r="D39" i="2" s="1"/>
  <c r="K9107" i="1"/>
  <c r="K9108" i="1"/>
  <c r="K9109" i="1"/>
  <c r="K9110" i="1"/>
  <c r="K9111" i="1"/>
  <c r="K9112" i="1"/>
  <c r="D4811" i="2" s="1"/>
  <c r="K9113" i="1"/>
  <c r="D7282" i="2" s="1"/>
  <c r="K9114" i="1"/>
  <c r="D4930" i="2" s="1"/>
  <c r="K9115" i="1"/>
  <c r="D7212" i="2" s="1"/>
  <c r="K9116" i="1"/>
  <c r="D7553" i="2" s="1"/>
  <c r="K9117" i="1"/>
  <c r="D5396" i="2" s="1"/>
  <c r="K9118" i="1"/>
  <c r="D3160" i="2" s="1"/>
  <c r="K9119" i="1"/>
  <c r="D550" i="2" s="1"/>
  <c r="K9120" i="1"/>
  <c r="D8240" i="2" s="1"/>
  <c r="K9121" i="1"/>
  <c r="K9122" i="1"/>
  <c r="K9123" i="1"/>
  <c r="K9124" i="1"/>
  <c r="K9125" i="1"/>
  <c r="K9126" i="1"/>
  <c r="D7333" i="2" s="1"/>
  <c r="K9127" i="1"/>
  <c r="D1091" i="2" s="1"/>
  <c r="K9128" i="1"/>
  <c r="K9129" i="1"/>
  <c r="K9130" i="1"/>
  <c r="K9131" i="1"/>
  <c r="K9132" i="1"/>
  <c r="D9945" i="2" s="1"/>
  <c r="K9133" i="1"/>
  <c r="D6179" i="2" s="1"/>
  <c r="K9134" i="1"/>
  <c r="D4048" i="2" s="1"/>
  <c r="K9135" i="1"/>
  <c r="D1623" i="2" s="1"/>
  <c r="K9136" i="1"/>
  <c r="D2924" i="2" s="1"/>
  <c r="K9137" i="1"/>
  <c r="D1500" i="2" s="1"/>
  <c r="K9138" i="1"/>
  <c r="D2909" i="2" s="1"/>
  <c r="K9139" i="1"/>
  <c r="D8801" i="2" s="1"/>
  <c r="K9140" i="1"/>
  <c r="D8984" i="2" s="1"/>
  <c r="K9141" i="1"/>
  <c r="K9142" i="1"/>
  <c r="K9143" i="1"/>
  <c r="K9144" i="1"/>
  <c r="K9145" i="1"/>
  <c r="K9146" i="1"/>
  <c r="D8203" i="2" s="1"/>
  <c r="K9147" i="1"/>
  <c r="K9148" i="1"/>
  <c r="K9149" i="1"/>
  <c r="K9150" i="1"/>
  <c r="K9151" i="1"/>
  <c r="K9152" i="1"/>
  <c r="D823" i="2" s="1"/>
  <c r="K9153" i="1"/>
  <c r="D7355" i="2" s="1"/>
  <c r="K9154" i="1"/>
  <c r="K9155" i="1"/>
  <c r="D2238" i="2" s="1"/>
  <c r="K9156" i="1"/>
  <c r="D1183" i="2" s="1"/>
  <c r="K9157" i="1"/>
  <c r="D9686" i="2" s="1"/>
  <c r="K9158" i="1"/>
  <c r="D6000" i="2" s="1"/>
  <c r="K9159" i="1"/>
  <c r="D9911" i="2" s="1"/>
  <c r="K9160" i="1"/>
  <c r="D4370" i="2" s="1"/>
  <c r="K9161" i="1"/>
  <c r="K9162" i="1"/>
  <c r="K9163" i="1"/>
  <c r="K9164" i="1"/>
  <c r="K9165" i="1"/>
  <c r="K9166" i="1"/>
  <c r="D6578" i="2" s="1"/>
  <c r="K9167" i="1"/>
  <c r="D5331" i="2" s="1"/>
  <c r="K9168" i="1"/>
  <c r="K9169" i="1"/>
  <c r="K9170" i="1"/>
  <c r="K9171" i="1"/>
  <c r="K9172" i="1"/>
  <c r="D433" i="2" s="1"/>
  <c r="K9173" i="1"/>
  <c r="K9174" i="1"/>
  <c r="D3771" i="2" s="1"/>
  <c r="K9175" i="1"/>
  <c r="D3823" i="2" s="1"/>
  <c r="K9176" i="1"/>
  <c r="D5511" i="2" s="1"/>
  <c r="K9177" i="1"/>
  <c r="D6484" i="2" s="1"/>
  <c r="K9178" i="1"/>
  <c r="D1263" i="2" s="1"/>
  <c r="K9179" i="1"/>
  <c r="D6506" i="2" s="1"/>
  <c r="K9180" i="1"/>
  <c r="D6728" i="2" s="1"/>
  <c r="K9181" i="1"/>
  <c r="K9182" i="1"/>
  <c r="K9183" i="1"/>
  <c r="K9184" i="1"/>
  <c r="K9185" i="1"/>
  <c r="K9186" i="1"/>
  <c r="D8982" i="2" s="1"/>
  <c r="K9187" i="1"/>
  <c r="D7495" i="2" s="1"/>
  <c r="K9188" i="1"/>
  <c r="K9189" i="1"/>
  <c r="K9190" i="1"/>
  <c r="K9191" i="1"/>
  <c r="K9192" i="1"/>
  <c r="D325" i="2" s="1"/>
  <c r="K9193" i="1"/>
  <c r="D3951" i="2" s="1"/>
  <c r="K9194" i="1"/>
  <c r="D4014" i="2" s="1"/>
  <c r="K9195" i="1"/>
  <c r="D2703" i="2" s="1"/>
  <c r="K9196" i="1"/>
  <c r="D1770" i="2" s="1"/>
  <c r="K9197" i="1"/>
  <c r="D2008" i="2" s="1"/>
  <c r="K9198" i="1"/>
  <c r="D8536" i="2" s="1"/>
  <c r="K9199" i="1"/>
  <c r="D529" i="2" s="1"/>
  <c r="K9200" i="1"/>
  <c r="D9927" i="2" s="1"/>
  <c r="K9201" i="1"/>
  <c r="K9202" i="1"/>
  <c r="K9203" i="1"/>
  <c r="K9204" i="1"/>
  <c r="K9205" i="1"/>
  <c r="K9206" i="1"/>
  <c r="D7716" i="2" s="1"/>
  <c r="K9207" i="1"/>
  <c r="D2221" i="2" s="1"/>
  <c r="K9208" i="1"/>
  <c r="K9209" i="1"/>
  <c r="K9210" i="1"/>
  <c r="K9211" i="1"/>
  <c r="K9212" i="1"/>
  <c r="D469" i="2" s="1"/>
  <c r="K9213" i="1"/>
  <c r="D4663" i="2" s="1"/>
  <c r="K9214" i="1"/>
  <c r="D7039" i="2" s="1"/>
  <c r="K9215" i="1"/>
  <c r="D4137" i="2" s="1"/>
  <c r="K9216" i="1"/>
  <c r="D7696" i="2" s="1"/>
  <c r="K9217" i="1"/>
  <c r="D4460" i="2" s="1"/>
  <c r="K9218" i="1"/>
  <c r="D7511" i="2" s="1"/>
  <c r="K9219" i="1"/>
  <c r="D6631" i="2" s="1"/>
  <c r="K9220" i="1"/>
  <c r="D3037" i="2" s="1"/>
  <c r="K9221" i="1"/>
  <c r="K9222" i="1"/>
  <c r="K9223" i="1"/>
  <c r="K9224" i="1"/>
  <c r="K9225" i="1"/>
  <c r="K9226" i="1"/>
  <c r="D9187" i="2" s="1"/>
  <c r="K9227" i="1"/>
  <c r="D3253" i="2" s="1"/>
  <c r="K9228" i="1"/>
  <c r="K9229" i="1"/>
  <c r="K9230" i="1"/>
  <c r="K9231" i="1"/>
  <c r="K9232" i="1"/>
  <c r="D1232" i="2" s="1"/>
  <c r="K9233" i="1"/>
  <c r="D7270" i="2" s="1"/>
  <c r="K9234" i="1"/>
  <c r="K9235" i="1"/>
  <c r="D4173" i="2" s="1"/>
  <c r="K9236" i="1"/>
  <c r="D8810" i="2" s="1"/>
  <c r="K9237" i="1"/>
  <c r="D7007" i="2" s="1"/>
  <c r="K9238" i="1"/>
  <c r="D210" i="2" s="1"/>
  <c r="K9239" i="1"/>
  <c r="D3798" i="2" s="1"/>
  <c r="K9240" i="1"/>
  <c r="D5561" i="2" s="1"/>
  <c r="K9241" i="1"/>
  <c r="K9242" i="1"/>
  <c r="K9243" i="1"/>
  <c r="K9244" i="1"/>
  <c r="K9245" i="1"/>
  <c r="K9246" i="1"/>
  <c r="D6315" i="2" s="1"/>
  <c r="K9247" i="1"/>
  <c r="D2994" i="2" s="1"/>
  <c r="K9248" i="1"/>
  <c r="K9249" i="1"/>
  <c r="K9250" i="1"/>
  <c r="K9251" i="1"/>
  <c r="K9252" i="1"/>
  <c r="D6323" i="2" s="1"/>
  <c r="K9253" i="1"/>
  <c r="D6581" i="2" s="1"/>
  <c r="K9254" i="1"/>
  <c r="D6944" i="2" s="1"/>
  <c r="K9255" i="1"/>
  <c r="D2914" i="2" s="1"/>
  <c r="K9256" i="1"/>
  <c r="D3431" i="2" s="1"/>
  <c r="K9257" i="1"/>
  <c r="D7524" i="2" s="1"/>
  <c r="K9258" i="1"/>
  <c r="D4230" i="2" s="1"/>
  <c r="K9259" i="1"/>
  <c r="D9382" i="2" s="1"/>
  <c r="K9260" i="1"/>
  <c r="D222" i="2" s="1"/>
  <c r="K9261" i="1"/>
  <c r="K9262" i="1"/>
  <c r="K9263" i="1"/>
  <c r="K9264" i="1"/>
  <c r="K9265" i="1"/>
  <c r="D7178" i="2" s="1"/>
  <c r="K9266" i="1"/>
  <c r="D1796" i="2" s="1"/>
  <c r="K9267" i="1"/>
  <c r="D2363" i="2" s="1"/>
  <c r="K9268" i="1"/>
  <c r="K9269" i="1"/>
  <c r="K9270" i="1"/>
  <c r="K9271" i="1"/>
  <c r="K9272" i="1"/>
  <c r="D3888" i="2" s="1"/>
  <c r="K9273" i="1"/>
  <c r="D8208" i="2" s="1"/>
  <c r="K9274" i="1"/>
  <c r="K9275" i="1"/>
  <c r="D2175" i="2" s="1"/>
  <c r="K9276" i="1"/>
  <c r="D7475" i="2" s="1"/>
  <c r="K9277" i="1"/>
  <c r="D5214" i="2" s="1"/>
  <c r="K9278" i="1"/>
  <c r="D7663" i="2" s="1"/>
  <c r="K9279" i="1"/>
  <c r="D7549" i="2" s="1"/>
  <c r="K9280" i="1"/>
  <c r="D158" i="2" s="1"/>
  <c r="K9281" i="1"/>
  <c r="K9282" i="1"/>
  <c r="K9283" i="1"/>
  <c r="K9284" i="1"/>
  <c r="K9285" i="1"/>
  <c r="D1388" i="2" s="1"/>
  <c r="K9286" i="1"/>
  <c r="K9287" i="1"/>
  <c r="K9288" i="1"/>
  <c r="K9289" i="1"/>
  <c r="K9290" i="1"/>
  <c r="K9291" i="1"/>
  <c r="K9292" i="1"/>
  <c r="D131" i="2" s="1"/>
  <c r="K9293" i="1"/>
  <c r="D2877" i="2" s="1"/>
  <c r="K9294" i="1"/>
  <c r="D4844" i="2" s="1"/>
  <c r="K9295" i="1"/>
  <c r="D1103" i="2" s="1"/>
  <c r="K9296" i="1"/>
  <c r="D3494" i="2" s="1"/>
  <c r="K9297" i="1"/>
  <c r="D1495" i="2" s="1"/>
  <c r="K9298" i="1"/>
  <c r="D4136" i="2" s="1"/>
  <c r="K9299" i="1"/>
  <c r="D4439" i="2" s="1"/>
  <c r="K9300" i="1"/>
  <c r="D8619" i="2" s="1"/>
  <c r="K9301" i="1"/>
  <c r="K9302" i="1"/>
  <c r="K9303" i="1"/>
  <c r="K9304" i="1"/>
  <c r="K9305" i="1"/>
  <c r="K9306" i="1"/>
  <c r="D48" i="2" s="1"/>
  <c r="K9307" i="1"/>
  <c r="D9642" i="2" s="1"/>
  <c r="K9308" i="1"/>
  <c r="K9309" i="1"/>
  <c r="K9310" i="1"/>
  <c r="K9311" i="1"/>
  <c r="K9312" i="1"/>
  <c r="D5553" i="2" s="1"/>
  <c r="K9313" i="1"/>
  <c r="D10" i="2" s="1"/>
  <c r="K9314" i="1"/>
  <c r="D6912" i="2" s="1"/>
  <c r="K9315" i="1"/>
  <c r="D3962" i="2" s="1"/>
  <c r="K9316" i="1"/>
  <c r="D9886" i="2" s="1"/>
  <c r="K9317" i="1"/>
  <c r="D9871" i="2" s="1"/>
  <c r="K9318" i="1"/>
  <c r="D9834" i="2" s="1"/>
  <c r="K9319" i="1"/>
  <c r="D1546" i="2" s="1"/>
  <c r="K9320" i="1"/>
  <c r="D5277" i="2" s="1"/>
  <c r="K9321" i="1"/>
  <c r="K9322" i="1"/>
  <c r="K9323" i="1"/>
  <c r="K9324" i="1"/>
  <c r="K9325" i="1"/>
  <c r="D1433" i="2" s="1"/>
  <c r="K9326" i="1"/>
  <c r="D2052" i="2" s="1"/>
  <c r="K9327" i="1"/>
  <c r="D4457" i="2" s="1"/>
  <c r="K9328" i="1"/>
  <c r="K9329" i="1"/>
  <c r="K9330" i="1"/>
  <c r="K9331" i="1"/>
  <c r="K9332" i="1"/>
  <c r="D8110" i="2" s="1"/>
  <c r="K9333" i="1"/>
  <c r="D6870" i="2" s="1"/>
  <c r="K9334" i="1"/>
  <c r="D7703" i="2" s="1"/>
  <c r="K9335" i="1"/>
  <c r="D3189" i="2" s="1"/>
  <c r="K9336" i="1"/>
  <c r="D599" i="2" s="1"/>
  <c r="K9337" i="1"/>
  <c r="D5174" i="2" s="1"/>
  <c r="K9338" i="1"/>
  <c r="D2971" i="2" s="1"/>
  <c r="K9339" i="1"/>
  <c r="D1669" i="2" s="1"/>
  <c r="K9340" i="1"/>
  <c r="D3993" i="2" s="1"/>
  <c r="K9341" i="1"/>
  <c r="K9342" i="1"/>
  <c r="K9343" i="1"/>
  <c r="K9344" i="1"/>
  <c r="K9345" i="1"/>
  <c r="K9346" i="1"/>
  <c r="K9347" i="1"/>
  <c r="D4466" i="2" s="1"/>
  <c r="K9348" i="1"/>
  <c r="K9349" i="1"/>
  <c r="K9350" i="1"/>
  <c r="K9351" i="1"/>
  <c r="K9352" i="1"/>
  <c r="D3898" i="2" s="1"/>
  <c r="K9353" i="1"/>
  <c r="D2253" i="2" s="1"/>
  <c r="K9354" i="1"/>
  <c r="D390" i="2" s="1"/>
  <c r="K9355" i="1"/>
  <c r="D1814" i="2" s="1"/>
  <c r="K9356" i="1"/>
  <c r="D4254" i="2" s="1"/>
  <c r="K9357" i="1"/>
  <c r="D2865" i="2" s="1"/>
  <c r="K9358" i="1"/>
  <c r="D1243" i="2" s="1"/>
  <c r="K9359" i="1"/>
  <c r="D3177" i="2" s="1"/>
  <c r="K9360" i="1"/>
  <c r="D2829" i="2" s="1"/>
  <c r="K9361" i="1"/>
  <c r="K9362" i="1"/>
  <c r="K9363" i="1"/>
  <c r="K9364" i="1"/>
  <c r="K9365" i="1"/>
  <c r="D262" i="2" s="1"/>
  <c r="K9366" i="1"/>
  <c r="D1084" i="2" s="1"/>
  <c r="K9367" i="1"/>
  <c r="K9368" i="1"/>
  <c r="K9369" i="1"/>
  <c r="K9370" i="1"/>
  <c r="K9371" i="1"/>
  <c r="K9372" i="1"/>
  <c r="D785" i="2" s="1"/>
  <c r="K9373" i="1"/>
  <c r="D6712" i="2" s="1"/>
  <c r="K9374" i="1"/>
  <c r="D3386" i="2" s="1"/>
  <c r="K9375" i="1"/>
  <c r="K9376" i="1"/>
  <c r="D7489" i="2" s="1"/>
  <c r="K9377" i="1"/>
  <c r="D8603" i="2" s="1"/>
  <c r="K9378" i="1"/>
  <c r="D3601" i="2" s="1"/>
  <c r="K9379" i="1"/>
  <c r="D4715" i="2" s="1"/>
  <c r="K9380" i="1"/>
  <c r="D5777" i="2" s="1"/>
  <c r="K9381" i="1"/>
  <c r="K9382" i="1"/>
  <c r="K9383" i="1"/>
  <c r="K9384" i="1"/>
  <c r="K9385" i="1"/>
  <c r="K9386" i="1"/>
  <c r="D3546" i="2" s="1"/>
  <c r="K9387" i="1"/>
  <c r="D1376" i="2" s="1"/>
  <c r="K9388" i="1"/>
  <c r="K9389" i="1"/>
  <c r="K9390" i="1"/>
  <c r="K9391" i="1"/>
  <c r="K9392" i="1"/>
  <c r="D4900" i="2" s="1"/>
  <c r="K9393" i="1"/>
  <c r="D4382" i="2" s="1"/>
  <c r="K9394" i="1"/>
  <c r="D9676" i="2" s="1"/>
  <c r="K9395" i="1"/>
  <c r="D8508" i="2" s="1"/>
  <c r="K9396" i="1"/>
  <c r="D695" i="2" s="1"/>
  <c r="K9397" i="1"/>
  <c r="D3856" i="2" s="1"/>
  <c r="K9398" i="1"/>
  <c r="D3578" i="2" s="1"/>
  <c r="K9399" i="1"/>
  <c r="D2472" i="2" s="1"/>
  <c r="K9400" i="1"/>
  <c r="D6682" i="2" s="1"/>
  <c r="K9401" i="1"/>
  <c r="K9402" i="1"/>
  <c r="K9403" i="1"/>
  <c r="K9404" i="1"/>
  <c r="K9405" i="1"/>
  <c r="K9406" i="1"/>
  <c r="K9407" i="1"/>
  <c r="D1021" i="2" s="1"/>
  <c r="K9408" i="1"/>
  <c r="K9409" i="1"/>
  <c r="K9410" i="1"/>
  <c r="K9411" i="1"/>
  <c r="K9412" i="1"/>
  <c r="D2390" i="2" s="1"/>
  <c r="K9413" i="1"/>
  <c r="D9628" i="2" s="1"/>
  <c r="K9414" i="1"/>
  <c r="D7359" i="2" s="1"/>
  <c r="K9415" i="1"/>
  <c r="D8938" i="2" s="1"/>
  <c r="K9416" i="1"/>
  <c r="D7647" i="2" s="1"/>
  <c r="K9417" i="1"/>
  <c r="D1567" i="2" s="1"/>
  <c r="K9418" i="1"/>
  <c r="D9283" i="2" s="1"/>
  <c r="K9419" i="1"/>
  <c r="D96" i="2" s="1"/>
  <c r="K9420" i="1"/>
  <c r="D8678" i="2" s="1"/>
  <c r="K9421" i="1"/>
  <c r="K9422" i="1"/>
  <c r="K9423" i="1"/>
  <c r="K9424" i="1"/>
  <c r="K9425" i="1"/>
  <c r="K9426" i="1"/>
  <c r="D1763" i="2" s="1"/>
  <c r="K9427" i="1"/>
  <c r="D1192" i="2" s="1"/>
  <c r="K9428" i="1"/>
  <c r="K9429" i="1"/>
  <c r="K9430" i="1"/>
  <c r="K9431" i="1"/>
  <c r="K9432" i="1"/>
  <c r="D1891" i="2" s="1"/>
  <c r="K9433" i="1"/>
  <c r="D9795" i="2" s="1"/>
  <c r="K9434" i="1"/>
  <c r="D7167" i="2" s="1"/>
  <c r="K9435" i="1"/>
  <c r="D9266" i="2" s="1"/>
  <c r="K9436" i="1"/>
  <c r="D3353" i="2" s="1"/>
  <c r="K9437" i="1"/>
  <c r="D8358" i="2" s="1"/>
  <c r="K9438" i="1"/>
  <c r="D7902" i="2" s="1"/>
  <c r="K9439" i="1"/>
  <c r="D6604" i="2" s="1"/>
  <c r="K9440" i="1"/>
  <c r="D8207" i="2" s="1"/>
  <c r="K9441" i="1"/>
  <c r="K9442" i="1"/>
  <c r="K9443" i="1"/>
  <c r="K9444" i="1"/>
  <c r="K9445" i="1"/>
  <c r="D678" i="2" s="1"/>
  <c r="K9446" i="1"/>
  <c r="K9447" i="1"/>
  <c r="D9576" i="2" s="1"/>
  <c r="K9448" i="1"/>
  <c r="K9449" i="1"/>
  <c r="K9450" i="1"/>
  <c r="K9451" i="1"/>
  <c r="K9452" i="1"/>
  <c r="D6471" i="2" s="1"/>
  <c r="K9453" i="1"/>
  <c r="D8959" i="2" s="1"/>
  <c r="K9454" i="1"/>
  <c r="D922" i="2" s="1"/>
  <c r="K9455" i="1"/>
  <c r="D2707" i="2" s="1"/>
  <c r="K9456" i="1"/>
  <c r="D676" i="2" s="1"/>
  <c r="K9457" i="1"/>
  <c r="D7413" i="2" s="1"/>
  <c r="K9458" i="1"/>
  <c r="D4469" i="2" s="1"/>
  <c r="K9459" i="1"/>
  <c r="D910" i="2" s="1"/>
  <c r="K9460" i="1"/>
  <c r="D9681" i="2" s="1"/>
  <c r="K9461" i="1"/>
  <c r="K9462" i="1"/>
  <c r="K9463" i="1"/>
  <c r="K9464" i="1"/>
  <c r="K9465" i="1"/>
  <c r="K9466" i="1"/>
  <c r="D5307" i="2" s="1"/>
  <c r="K9467" i="1"/>
  <c r="K9468" i="1"/>
  <c r="K9469" i="1"/>
  <c r="K9470" i="1"/>
  <c r="K9471" i="1"/>
  <c r="K9472" i="1"/>
  <c r="D8514" i="2" s="1"/>
  <c r="K9473" i="1"/>
  <c r="D2502" i="2" s="1"/>
  <c r="K9474" i="1"/>
  <c r="D404" i="2" s="1"/>
  <c r="K9475" i="1"/>
  <c r="D9157" i="2" s="1"/>
  <c r="K9476" i="1"/>
  <c r="D9472" i="2" s="1"/>
  <c r="K9477" i="1"/>
  <c r="D4026" i="2" s="1"/>
  <c r="K9478" i="1"/>
  <c r="D8219" i="2" s="1"/>
  <c r="K9479" i="1"/>
  <c r="D4640" i="2" s="1"/>
  <c r="K9480" i="1"/>
  <c r="D7246" i="2" s="1"/>
  <c r="K9481" i="1"/>
  <c r="K9482" i="1"/>
  <c r="K9483" i="1"/>
  <c r="K9484" i="1"/>
  <c r="K9485" i="1"/>
  <c r="D6382" i="2" s="1"/>
  <c r="K9486" i="1"/>
  <c r="D9887" i="2" s="1"/>
  <c r="K9487" i="1"/>
  <c r="D7538" i="2" s="1"/>
  <c r="K9488" i="1"/>
  <c r="K9489" i="1"/>
  <c r="K9490" i="1"/>
  <c r="K9491" i="1"/>
  <c r="K9492" i="1"/>
  <c r="D6293" i="2" s="1"/>
  <c r="K9493" i="1"/>
  <c r="D6067" i="2" s="1"/>
  <c r="K9494" i="1"/>
  <c r="D5517" i="2" s="1"/>
  <c r="K9495" i="1"/>
  <c r="D4075" i="2" s="1"/>
  <c r="K9496" i="1"/>
  <c r="D8181" i="2" s="1"/>
  <c r="K9497" i="1"/>
  <c r="D7710" i="2" s="1"/>
  <c r="K9498" i="1"/>
  <c r="D140" i="2" s="1"/>
  <c r="K9499" i="1"/>
  <c r="D9780" i="2" s="1"/>
  <c r="K9500" i="1"/>
  <c r="D1827" i="2" s="1"/>
  <c r="K9501" i="1"/>
  <c r="K9502" i="1"/>
  <c r="K9503" i="1"/>
  <c r="K9504" i="1"/>
  <c r="K9505" i="1"/>
  <c r="K9506" i="1"/>
  <c r="D8395" i="2" s="1"/>
  <c r="K9507" i="1"/>
  <c r="D736" i="2" s="1"/>
  <c r="K9508" i="1"/>
  <c r="K9509" i="1"/>
  <c r="K9510" i="1"/>
  <c r="K9511" i="1"/>
  <c r="K9512" i="1"/>
  <c r="D6290" i="2" s="1"/>
  <c r="K9513" i="1"/>
  <c r="D8222" i="2" s="1"/>
  <c r="K9514" i="1"/>
  <c r="K9515" i="1"/>
  <c r="D1895" i="2" s="1"/>
  <c r="K9516" i="1"/>
  <c r="D8796" i="2" s="1"/>
  <c r="K9517" i="1"/>
  <c r="D8201" i="2" s="1"/>
  <c r="K9518" i="1"/>
  <c r="D3049" i="2" s="1"/>
  <c r="K9519" i="1"/>
  <c r="D2754" i="2" s="1"/>
  <c r="K9520" i="1"/>
  <c r="D526" i="2" s="1"/>
  <c r="K9521" i="1"/>
  <c r="K9522" i="1"/>
  <c r="K9523" i="1"/>
  <c r="K9524" i="1"/>
  <c r="K9525" i="1"/>
  <c r="K9526" i="1"/>
  <c r="D4859" i="2" s="1"/>
  <c r="K9527" i="1"/>
  <c r="D8899" i="2" s="1"/>
  <c r="K9528" i="1"/>
  <c r="K9529" i="1"/>
  <c r="K9530" i="1"/>
  <c r="K9531" i="1"/>
  <c r="K9532" i="1"/>
  <c r="D9605" i="2" s="1"/>
  <c r="K9533" i="1"/>
  <c r="D8346" i="2" s="1"/>
  <c r="K9534" i="1"/>
  <c r="D3259" i="2" s="1"/>
  <c r="K9535" i="1"/>
  <c r="D3877" i="2" s="1"/>
  <c r="K9536" i="1"/>
  <c r="D7125" i="2" s="1"/>
  <c r="K9537" i="1"/>
  <c r="D8327" i="2" s="1"/>
  <c r="K9538" i="1"/>
  <c r="D5022" i="2" s="1"/>
  <c r="K9539" i="1"/>
  <c r="D942" i="2" s="1"/>
  <c r="K9540" i="1"/>
  <c r="D2963" i="2" s="1"/>
  <c r="K9541" i="1"/>
  <c r="K9542" i="1"/>
  <c r="K9543" i="1"/>
  <c r="K9544" i="1"/>
  <c r="K9545" i="1"/>
  <c r="K9546" i="1"/>
  <c r="K9547" i="1"/>
  <c r="D742" i="2" s="1"/>
  <c r="K9548" i="1"/>
  <c r="K9549" i="1"/>
  <c r="K9550" i="1"/>
  <c r="K9551" i="1"/>
  <c r="K9552" i="1"/>
  <c r="D9002" i="2" s="1"/>
  <c r="K9553" i="1"/>
  <c r="D7561" i="2" s="1"/>
  <c r="K9554" i="1"/>
  <c r="D3437" i="2" s="1"/>
  <c r="K9555" i="1"/>
  <c r="D4470" i="2" s="1"/>
  <c r="K9556" i="1"/>
  <c r="D6430" i="2" s="1"/>
  <c r="K9557" i="1"/>
  <c r="D3299" i="2" s="1"/>
  <c r="K9558" i="1"/>
  <c r="D2844" i="2" s="1"/>
  <c r="K9559" i="1"/>
  <c r="D2423" i="2" s="1"/>
  <c r="K9560" i="1"/>
  <c r="D9734" i="2" s="1"/>
  <c r="K9561" i="1"/>
  <c r="K9562" i="1"/>
  <c r="K9563" i="1"/>
  <c r="K9564" i="1"/>
  <c r="K9565" i="1"/>
  <c r="D627" i="2" s="1"/>
  <c r="K9566" i="1"/>
  <c r="D2137" i="2" s="1"/>
  <c r="K9567" i="1"/>
  <c r="D3237" i="2" s="1"/>
  <c r="K9568" i="1"/>
  <c r="K9569" i="1"/>
  <c r="K9570" i="1"/>
  <c r="K9571" i="1"/>
  <c r="K9572" i="1"/>
  <c r="D2405" i="2" s="1"/>
  <c r="K9573" i="1"/>
  <c r="D4612" i="2" s="1"/>
  <c r="K9574" i="1"/>
  <c r="D5227" i="2" s="1"/>
  <c r="K9575" i="1"/>
  <c r="D7493" i="2" s="1"/>
  <c r="K9576" i="1"/>
  <c r="D8040" i="2" s="1"/>
  <c r="K9577" i="1"/>
  <c r="D3755" i="2" s="1"/>
  <c r="K9578" i="1"/>
  <c r="D3476" i="2" s="1"/>
  <c r="K9579" i="1"/>
  <c r="D9111" i="2" s="1"/>
  <c r="K9580" i="1"/>
  <c r="D1422" i="2" s="1"/>
  <c r="K9581" i="1"/>
  <c r="K9582" i="1"/>
  <c r="K9583" i="1"/>
  <c r="K9584" i="1"/>
  <c r="K9585" i="1"/>
  <c r="K9586" i="1"/>
  <c r="D8855" i="2" s="1"/>
  <c r="K9587" i="1"/>
  <c r="D7637" i="2" s="1"/>
  <c r="K9588" i="1"/>
  <c r="K9589" i="1"/>
  <c r="K9590" i="1"/>
  <c r="K9591" i="1"/>
  <c r="K9592" i="1"/>
  <c r="D9918" i="2" s="1"/>
  <c r="K9593" i="1"/>
  <c r="D8685" i="2" s="1"/>
  <c r="K9594" i="1"/>
  <c r="D2622" i="2" s="1"/>
  <c r="K9595" i="1"/>
  <c r="D3816" i="2" s="1"/>
  <c r="K9596" i="1"/>
  <c r="D6048" i="2" s="1"/>
  <c r="K9597" i="1"/>
  <c r="D3580" i="2" s="1"/>
  <c r="K9598" i="1"/>
  <c r="D9237" i="2" s="1"/>
  <c r="K9599" i="1"/>
  <c r="D8471" i="2" s="1"/>
  <c r="K9600" i="1"/>
  <c r="D1480" i="2" s="1"/>
  <c r="K9601" i="1"/>
  <c r="K9602" i="1"/>
  <c r="K9603" i="1"/>
  <c r="K9604" i="1"/>
  <c r="K9605" i="1"/>
  <c r="D6238" i="2" s="1"/>
  <c r="K9606" i="1"/>
  <c r="D4325" i="2" s="1"/>
  <c r="K9607" i="1"/>
  <c r="D9342" i="2" s="1"/>
  <c r="K9608" i="1"/>
  <c r="K9609" i="1"/>
  <c r="K9610" i="1"/>
  <c r="K9611" i="1"/>
  <c r="K9612" i="1"/>
  <c r="D4036" i="2" s="1"/>
  <c r="K9613" i="1"/>
  <c r="D8608" i="2" s="1"/>
  <c r="K9614" i="1"/>
  <c r="D3033" i="2" s="1"/>
  <c r="K9615" i="1"/>
  <c r="D2939" i="2" s="1"/>
  <c r="K9616" i="1"/>
  <c r="D2122" i="2" s="1"/>
  <c r="K9617" i="1"/>
  <c r="D5021" i="2" s="1"/>
  <c r="K9618" i="1"/>
  <c r="D5245" i="2" s="1"/>
  <c r="K9619" i="1"/>
  <c r="D2908" i="2" s="1"/>
  <c r="K9620" i="1"/>
  <c r="D9352" i="2" s="1"/>
  <c r="K9621" i="1"/>
  <c r="K9622" i="1"/>
  <c r="K9623" i="1"/>
  <c r="K9624" i="1"/>
  <c r="K9625" i="1"/>
  <c r="K9626" i="1"/>
  <c r="D8510" i="2" s="1"/>
  <c r="K9627" i="1"/>
  <c r="D7933" i="2" s="1"/>
  <c r="K9628" i="1"/>
  <c r="K9629" i="1"/>
  <c r="K9630" i="1"/>
  <c r="K9631" i="1"/>
  <c r="K9632" i="1"/>
  <c r="D2110" i="2" s="1"/>
  <c r="K9633" i="1"/>
  <c r="D4437" i="2" s="1"/>
  <c r="K9634" i="1"/>
  <c r="D8643" i="2" s="1"/>
  <c r="K9635" i="1"/>
  <c r="D2483" i="2" s="1"/>
  <c r="K9636" i="1"/>
  <c r="D8311" i="2" s="1"/>
  <c r="K9637" i="1"/>
  <c r="D5321" i="2" s="1"/>
  <c r="K9638" i="1"/>
  <c r="D4148" i="2" s="1"/>
  <c r="K9639" i="1"/>
  <c r="D7835" i="2" s="1"/>
  <c r="K9640" i="1"/>
  <c r="D2752" i="2" s="1"/>
  <c r="K9641" i="1"/>
  <c r="K9642" i="1"/>
  <c r="K9643" i="1"/>
  <c r="K9644" i="1"/>
  <c r="K9645" i="1"/>
  <c r="K9646" i="1"/>
  <c r="K9647" i="1"/>
  <c r="D572" i="2" s="1"/>
  <c r="K9648" i="1"/>
  <c r="K9649" i="1"/>
  <c r="K9650" i="1"/>
  <c r="K9651" i="1"/>
  <c r="K9652" i="1"/>
  <c r="D3126" i="2" s="1"/>
  <c r="K9653" i="1"/>
  <c r="K9654" i="1"/>
  <c r="D1585" i="2" s="1"/>
  <c r="K9655" i="1"/>
  <c r="D8253" i="2" s="1"/>
  <c r="K9656" i="1"/>
  <c r="D6132" i="2" s="1"/>
  <c r="K9657" i="1"/>
  <c r="D5827" i="2" s="1"/>
  <c r="K9658" i="1"/>
  <c r="D5285" i="2" s="1"/>
  <c r="K9659" i="1"/>
  <c r="D7615" i="2" s="1"/>
  <c r="K9660" i="1"/>
  <c r="D1566" i="2" s="1"/>
  <c r="K9661" i="1"/>
  <c r="K9662" i="1"/>
  <c r="K9663" i="1"/>
  <c r="K9664" i="1"/>
  <c r="K9665" i="1"/>
  <c r="K9666" i="1"/>
  <c r="D4420" i="2" s="1"/>
  <c r="K9667" i="1"/>
  <c r="D4318" i="2" s="1"/>
  <c r="K9668" i="1"/>
  <c r="K9669" i="1"/>
  <c r="K9670" i="1"/>
  <c r="K9671" i="1"/>
  <c r="K9672" i="1"/>
  <c r="D5030" i="2" s="1"/>
  <c r="K9673" i="1"/>
  <c r="D6984" i="2" s="1"/>
  <c r="K9674" i="1"/>
  <c r="D4191" i="2" s="1"/>
  <c r="K9675" i="1"/>
  <c r="D1690" i="2" s="1"/>
  <c r="K9676" i="1"/>
  <c r="D8551" i="2" s="1"/>
  <c r="K9677" i="1"/>
  <c r="D5757" i="2" s="1"/>
  <c r="K9678" i="1"/>
  <c r="D2071" i="2" s="1"/>
  <c r="K9679" i="1"/>
  <c r="D3818" i="2" s="1"/>
  <c r="K9680" i="1"/>
  <c r="D4967" i="2" s="1"/>
  <c r="K9681" i="1"/>
  <c r="K9682" i="1"/>
  <c r="K9683" i="1"/>
  <c r="K9684" i="1"/>
  <c r="K9685" i="1"/>
  <c r="K9686" i="1"/>
  <c r="K9687" i="1"/>
  <c r="D6164" i="2" s="1"/>
  <c r="K9688" i="1"/>
  <c r="K9689" i="1"/>
  <c r="K9690" i="1"/>
  <c r="K9691" i="1"/>
  <c r="K9692" i="1"/>
  <c r="D7233" i="2" s="1"/>
  <c r="K9693" i="1"/>
  <c r="K9694" i="1"/>
  <c r="K9695" i="1"/>
  <c r="D1927" i="2" s="1"/>
  <c r="K9696" i="1"/>
  <c r="D3775" i="2" s="1"/>
  <c r="K9697" i="1"/>
  <c r="D6947" i="2" s="1"/>
  <c r="K9698" i="1"/>
  <c r="D3752" i="2" s="1"/>
  <c r="K9699" i="1"/>
  <c r="D1118" i="2" s="1"/>
  <c r="K9700" i="1"/>
  <c r="D1382" i="2" s="1"/>
  <c r="K9701" i="1"/>
  <c r="K9702" i="1"/>
  <c r="K9703" i="1"/>
  <c r="K9704" i="1"/>
  <c r="K9705" i="1"/>
  <c r="K9706" i="1"/>
  <c r="D1821" i="2" s="1"/>
  <c r="K9707" i="1"/>
  <c r="D9058" i="2" s="1"/>
  <c r="K9708" i="1"/>
  <c r="K9709" i="1"/>
  <c r="K9710" i="1"/>
  <c r="K9711" i="1"/>
  <c r="K9712" i="1"/>
  <c r="D6467" i="2" s="1"/>
  <c r="K9713" i="1"/>
  <c r="D184" i="2" s="1"/>
  <c r="K9714" i="1"/>
  <c r="D9564" i="2" s="1"/>
  <c r="K9715" i="1"/>
  <c r="D3147" i="2" s="1"/>
  <c r="K9716" i="1"/>
  <c r="D5980" i="2" s="1"/>
  <c r="K9717" i="1"/>
  <c r="D410" i="2" s="1"/>
  <c r="K9718" i="1"/>
  <c r="D9105" i="2" s="1"/>
  <c r="K9719" i="1"/>
  <c r="D2617" i="2" s="1"/>
  <c r="K9720" i="1"/>
  <c r="D3218" i="2" s="1"/>
  <c r="K9721" i="1"/>
  <c r="K9722" i="1"/>
  <c r="K9723" i="1"/>
  <c r="K9724" i="1"/>
  <c r="K9725" i="1"/>
  <c r="D5965" i="2" s="1"/>
  <c r="K9726" i="1"/>
  <c r="D1903" i="2" s="1"/>
  <c r="K9727" i="1"/>
  <c r="D5917" i="2" s="1"/>
  <c r="K9728" i="1"/>
  <c r="K9729" i="1"/>
  <c r="K9730" i="1"/>
  <c r="K9731" i="1"/>
  <c r="K9732" i="1"/>
  <c r="D3028" i="2" s="1"/>
  <c r="K9733" i="1"/>
  <c r="D6664" i="2" s="1"/>
  <c r="K9734" i="1"/>
  <c r="D5257" i="2" s="1"/>
  <c r="K9735" i="1"/>
  <c r="D4977" i="2" s="1"/>
  <c r="K9736" i="1"/>
  <c r="D8310" i="2" s="1"/>
  <c r="K9737" i="1"/>
  <c r="D4957" i="2" s="1"/>
  <c r="K9738" i="1"/>
  <c r="D746" i="2" s="1"/>
  <c r="K9739" i="1"/>
  <c r="D9713" i="2" s="1"/>
  <c r="K9740" i="1"/>
  <c r="D4158" i="2" s="1"/>
  <c r="K9741" i="1"/>
  <c r="K9742" i="1"/>
  <c r="K9743" i="1"/>
  <c r="K9744" i="1"/>
  <c r="K9745" i="1"/>
  <c r="D4342" i="2" s="1"/>
  <c r="K9746" i="1"/>
  <c r="D8988" i="2" s="1"/>
  <c r="K9747" i="1"/>
  <c r="K9748" i="1"/>
  <c r="K9749" i="1"/>
  <c r="K9750" i="1"/>
  <c r="K9751" i="1"/>
  <c r="K9752" i="1"/>
  <c r="D5161" i="2" s="1"/>
  <c r="K9753" i="1"/>
  <c r="D9842" i="2" s="1"/>
  <c r="K9754" i="1"/>
  <c r="D5474" i="2" s="1"/>
  <c r="K9755" i="1"/>
  <c r="D2823" i="2" s="1"/>
  <c r="K9756" i="1"/>
  <c r="K9757" i="1"/>
  <c r="D2357" i="2" s="1"/>
  <c r="K9758" i="1"/>
  <c r="D7963" i="2" s="1"/>
  <c r="K9759" i="1"/>
  <c r="D3280" i="2" s="1"/>
  <c r="K9760" i="1"/>
  <c r="D8455" i="2" s="1"/>
  <c r="K9761" i="1"/>
  <c r="K9762" i="1"/>
  <c r="K9763" i="1"/>
  <c r="K9764" i="1"/>
  <c r="K9765" i="1"/>
  <c r="K9766" i="1"/>
  <c r="D726" i="2" s="1"/>
  <c r="K9767" i="1"/>
  <c r="D863" i="2" s="1"/>
  <c r="K9768" i="1"/>
  <c r="K9769" i="1"/>
  <c r="K9770" i="1"/>
  <c r="K9771" i="1"/>
  <c r="K9772" i="1"/>
  <c r="D1923" i="2" s="1"/>
  <c r="K9773" i="1"/>
  <c r="D9541" i="2" s="1"/>
  <c r="K9774" i="1"/>
  <c r="D6689" i="2" s="1"/>
  <c r="K9775" i="1"/>
  <c r="D5689" i="2" s="1"/>
  <c r="K9776" i="1"/>
  <c r="D3594" i="2" s="1"/>
  <c r="K9777" i="1"/>
  <c r="D2508" i="2" s="1"/>
  <c r="K9778" i="1"/>
  <c r="D2019" i="2" s="1"/>
  <c r="K9779" i="1"/>
  <c r="D3826" i="2" s="1"/>
  <c r="K9780" i="1"/>
  <c r="D4622" i="2" s="1"/>
  <c r="K9781" i="1"/>
  <c r="K9782" i="1"/>
  <c r="K9783" i="1"/>
  <c r="K9784" i="1"/>
  <c r="K9785" i="1"/>
  <c r="K9786" i="1"/>
  <c r="K9787" i="1"/>
  <c r="D6401" i="2" s="1"/>
  <c r="K9788" i="1"/>
  <c r="K9789" i="1"/>
  <c r="K9790" i="1"/>
  <c r="K9791" i="1"/>
  <c r="K9792" i="1"/>
  <c r="D2106" i="2" s="1"/>
  <c r="K9793" i="1"/>
  <c r="D237" i="2" s="1"/>
  <c r="K9794" i="1"/>
  <c r="D992" i="2" s="1"/>
  <c r="K9795" i="1"/>
  <c r="D714" i="2" s="1"/>
  <c r="K9796" i="1"/>
  <c r="D6778" i="2" s="1"/>
  <c r="K9797" i="1"/>
  <c r="D1189" i="2" s="1"/>
  <c r="K9798" i="1"/>
  <c r="D8032" i="2" s="1"/>
  <c r="K9799" i="1"/>
  <c r="D3966" i="2" s="1"/>
  <c r="K9800" i="1"/>
  <c r="D2067" i="2" s="1"/>
  <c r="K9801" i="1"/>
  <c r="K9802" i="1"/>
  <c r="K9803" i="1"/>
  <c r="K9804" i="1"/>
  <c r="K9805" i="1"/>
  <c r="D4211" i="2" s="1"/>
  <c r="K9806" i="1"/>
  <c r="D6386" i="2" s="1"/>
  <c r="K9807" i="1"/>
  <c r="K9808" i="1"/>
  <c r="K9809" i="1"/>
  <c r="K9810" i="1"/>
  <c r="K9811" i="1"/>
  <c r="K9812" i="1"/>
  <c r="D5696" i="2" s="1"/>
  <c r="K9813" i="1"/>
  <c r="D3231" i="2" s="1"/>
  <c r="K9814" i="1"/>
  <c r="D286" i="2" s="1"/>
  <c r="K9815" i="1"/>
  <c r="D4245" i="2" s="1"/>
  <c r="K9816" i="1"/>
  <c r="D8112" i="2" s="1"/>
  <c r="K9817" i="1"/>
  <c r="D1394" i="2" s="1"/>
  <c r="K9818" i="1"/>
  <c r="D698" i="2" s="1"/>
  <c r="K9819" i="1"/>
  <c r="D6271" i="2" s="1"/>
  <c r="K9820" i="1"/>
  <c r="D5923" i="2" s="1"/>
  <c r="K9821" i="1"/>
  <c r="K9822" i="1"/>
  <c r="K9823" i="1"/>
  <c r="K9824" i="1"/>
  <c r="K9825" i="1"/>
  <c r="K9826" i="1"/>
  <c r="D8434" i="2" s="1"/>
  <c r="K9827" i="1"/>
  <c r="D2322" i="2" s="1"/>
  <c r="K9828" i="1"/>
  <c r="K9829" i="1"/>
  <c r="K9830" i="1"/>
  <c r="K9831" i="1"/>
  <c r="K9832" i="1"/>
  <c r="D819" i="2" s="1"/>
  <c r="K9833" i="1"/>
  <c r="D749" i="2" s="1"/>
  <c r="K9834" i="1"/>
  <c r="D2606" i="2" s="1"/>
  <c r="K9835" i="1"/>
  <c r="D5089" i="2" s="1"/>
  <c r="K9836" i="1"/>
  <c r="D1075" i="2" s="1"/>
  <c r="K9837" i="1"/>
  <c r="D7761" i="2" s="1"/>
  <c r="K9838" i="1"/>
  <c r="D9077" i="2" s="1"/>
  <c r="K9839" i="1"/>
  <c r="D8242" i="2" s="1"/>
  <c r="K9840" i="1"/>
  <c r="D6436" i="2" s="1"/>
  <c r="K9841" i="1"/>
  <c r="K9842" i="1"/>
  <c r="K9843" i="1"/>
  <c r="K9844" i="1"/>
  <c r="K9845" i="1"/>
  <c r="D1038" i="2" s="1"/>
  <c r="K9846" i="1"/>
  <c r="D3978" i="2" s="1"/>
  <c r="K9847" i="1"/>
  <c r="D1013" i="2" s="1"/>
  <c r="K9848" i="1"/>
  <c r="K9849" i="1"/>
  <c r="K9850" i="1"/>
  <c r="K9851" i="1"/>
  <c r="K9852" i="1"/>
  <c r="D1798" i="2" s="1"/>
  <c r="K9853" i="1"/>
  <c r="D1989" i="2" s="1"/>
  <c r="K9854" i="1"/>
  <c r="D7088" i="2" s="1"/>
  <c r="K9855" i="1"/>
  <c r="D9195" i="2" s="1"/>
  <c r="K9856" i="1"/>
  <c r="D9115" i="2" s="1"/>
  <c r="K9857" i="1"/>
  <c r="D3094" i="2" s="1"/>
  <c r="K9858" i="1"/>
  <c r="D3729" i="2" s="1"/>
  <c r="K9859" i="1"/>
  <c r="D2750" i="2" s="1"/>
  <c r="K9860" i="1"/>
  <c r="D6545" i="2" s="1"/>
  <c r="K9861" i="1"/>
  <c r="K9862" i="1"/>
  <c r="K9863" i="1"/>
  <c r="K9864" i="1"/>
  <c r="K9865" i="1"/>
  <c r="D5593" i="2" s="1"/>
  <c r="K9866" i="1"/>
  <c r="K9867" i="1"/>
  <c r="K9868" i="1"/>
  <c r="K9869" i="1"/>
  <c r="K9870" i="1"/>
  <c r="K9871" i="1"/>
  <c r="K9872" i="1"/>
  <c r="D2758" i="2" s="1"/>
  <c r="K9873" i="1"/>
  <c r="D1011" i="2" s="1"/>
  <c r="K9874" i="1"/>
  <c r="D8184" i="2" s="1"/>
  <c r="K9875" i="1"/>
  <c r="D8125" i="2" s="1"/>
  <c r="K9876" i="1"/>
  <c r="D3561" i="2" s="1"/>
  <c r="K9877" i="1"/>
  <c r="D2507" i="2" s="1"/>
  <c r="K9878" i="1"/>
  <c r="D2376" i="2" s="1"/>
  <c r="K9879" i="1"/>
  <c r="D1064" i="2" s="1"/>
  <c r="K9880" i="1"/>
  <c r="D7738" i="2" s="1"/>
  <c r="K9881" i="1"/>
  <c r="K9882" i="1"/>
  <c r="K9883" i="1"/>
  <c r="K9884" i="1"/>
  <c r="K9885" i="1"/>
  <c r="K9886" i="1"/>
  <c r="K9887" i="1"/>
  <c r="D4152" i="2" s="1"/>
  <c r="K9888" i="1"/>
  <c r="K9889" i="1"/>
  <c r="K9890" i="1"/>
  <c r="K9891" i="1"/>
  <c r="K9892" i="1"/>
  <c r="D1999" i="2" s="1"/>
  <c r="K9893" i="1"/>
  <c r="D6269" i="2" s="1"/>
  <c r="K9894" i="1"/>
  <c r="D756" i="2" s="1"/>
  <c r="K9895" i="1"/>
  <c r="D3167" i="2" s="1"/>
  <c r="K9896" i="1"/>
  <c r="D3762" i="2" s="1"/>
  <c r="K9897" i="1"/>
  <c r="D171" i="2" s="1"/>
  <c r="K9898" i="1"/>
  <c r="D8997" i="2" s="1"/>
  <c r="K9899" i="1"/>
  <c r="D9451" i="2" s="1"/>
  <c r="K9900" i="1"/>
  <c r="D8908" i="2" s="1"/>
  <c r="K9901" i="1"/>
  <c r="K9902" i="1"/>
  <c r="K9903" i="1"/>
  <c r="K9904" i="1"/>
  <c r="K9905" i="1"/>
  <c r="D9568" i="2" s="1"/>
  <c r="K9906" i="1"/>
  <c r="D4446" i="2" s="1"/>
  <c r="K9907" i="1"/>
  <c r="D8620" i="2" s="1"/>
  <c r="K9908" i="1"/>
  <c r="K9909" i="1"/>
  <c r="K9910" i="1"/>
  <c r="K9911" i="1"/>
  <c r="K9912" i="1"/>
  <c r="D1524" i="2" s="1"/>
  <c r="K9913" i="1"/>
  <c r="D1668" i="2" s="1"/>
  <c r="K9914" i="1"/>
  <c r="D5744" i="2" s="1"/>
  <c r="K9915" i="1"/>
  <c r="D8283" i="2" s="1"/>
  <c r="K9916" i="1"/>
  <c r="K9917" i="1"/>
  <c r="D9345" i="2" s="1"/>
  <c r="K9918" i="1"/>
  <c r="D4259" i="2" s="1"/>
  <c r="K9919" i="1"/>
  <c r="D436" i="2" s="1"/>
  <c r="K9920" i="1"/>
  <c r="D1477" i="2" s="1"/>
  <c r="K9921" i="1"/>
  <c r="K9922" i="1"/>
  <c r="K9923" i="1"/>
  <c r="K9924" i="1"/>
  <c r="K9925" i="1"/>
  <c r="K9926" i="1"/>
  <c r="D5557" i="2" s="1"/>
  <c r="K9927" i="1"/>
  <c r="K9928" i="1"/>
  <c r="K9929" i="1"/>
  <c r="K9930" i="1"/>
  <c r="K9931" i="1"/>
  <c r="K9932" i="1"/>
  <c r="K9933" i="1"/>
  <c r="D8213" i="2" s="1"/>
  <c r="K9934" i="1"/>
  <c r="D8367" i="2" s="1"/>
  <c r="K9935" i="1"/>
  <c r="K9936" i="1"/>
  <c r="D159" i="2" s="1"/>
  <c r="K9937" i="1"/>
  <c r="D9753" i="2" s="1"/>
  <c r="K9938" i="1"/>
  <c r="D1042" i="2" s="1"/>
  <c r="K9939" i="1"/>
  <c r="D8103" i="2" s="1"/>
  <c r="K9940" i="1"/>
  <c r="D9300" i="2" s="1"/>
  <c r="K9941" i="1"/>
  <c r="K9942" i="1"/>
  <c r="K9943" i="1"/>
  <c r="K9944" i="1"/>
  <c r="K9945" i="1"/>
  <c r="D6061" i="2" s="1"/>
  <c r="K9946" i="1"/>
  <c r="K9947" i="1"/>
  <c r="D7983" i="2" s="1"/>
  <c r="K9948" i="1"/>
  <c r="K9949" i="1"/>
  <c r="K9950" i="1"/>
  <c r="K9951" i="1"/>
  <c r="K9952" i="1"/>
  <c r="D2062" i="2" s="1"/>
  <c r="K9953" i="1"/>
  <c r="D3514" i="2" s="1"/>
  <c r="K9954" i="1"/>
  <c r="D9354" i="2" s="1"/>
  <c r="K9955" i="1"/>
  <c r="D8874" i="2" s="1"/>
  <c r="K9956" i="1"/>
  <c r="D186" i="2" s="1"/>
  <c r="K9957" i="1"/>
  <c r="D9102" i="2" s="1"/>
  <c r="K9958" i="1"/>
  <c r="D1053" i="2" s="1"/>
  <c r="K9959" i="1"/>
  <c r="D6148" i="2" s="1"/>
  <c r="K9960" i="1"/>
  <c r="D3516" i="2" s="1"/>
  <c r="K9961" i="1"/>
  <c r="K9962" i="1"/>
  <c r="K9963" i="1"/>
  <c r="K9964" i="1"/>
  <c r="K9965" i="1"/>
  <c r="D8411" i="2" s="1"/>
  <c r="K9966" i="1"/>
  <c r="D8836" i="2" s="1"/>
  <c r="K9967" i="1"/>
  <c r="D5415" i="2" s="1"/>
  <c r="K9968" i="1"/>
  <c r="K9969" i="1"/>
  <c r="K9970" i="1"/>
  <c r="K9971" i="1"/>
  <c r="K9972" i="1"/>
  <c r="D5334" i="2" s="1"/>
  <c r="K9973" i="1"/>
  <c r="D5722" i="2" s="1"/>
  <c r="K9974" i="1"/>
  <c r="D2404" i="2" s="1"/>
  <c r="K9975" i="1"/>
  <c r="D7737" i="2" s="1"/>
  <c r="K9976" i="1"/>
  <c r="D7890" i="2" s="1"/>
  <c r="K9977" i="1"/>
  <c r="D9635" i="2" s="1"/>
  <c r="K9978" i="1"/>
  <c r="D2849" i="2" s="1"/>
  <c r="K9979" i="1"/>
  <c r="D5104" i="2" s="1"/>
  <c r="K9980" i="1"/>
  <c r="D3726" i="2" s="1"/>
  <c r="K9981" i="1"/>
  <c r="K9982" i="1"/>
  <c r="K9983" i="1"/>
  <c r="K9984" i="1"/>
  <c r="K9985" i="1"/>
  <c r="K9986" i="1"/>
  <c r="D2426" i="2" s="1"/>
  <c r="K9987" i="1"/>
  <c r="D2581" i="2" s="1"/>
  <c r="K9988" i="1"/>
  <c r="K9989" i="1"/>
  <c r="K9990" i="1"/>
  <c r="K9991" i="1"/>
  <c r="K9992" i="1"/>
  <c r="D574" i="2" s="1"/>
  <c r="K9993" i="1"/>
  <c r="D3278" i="2" s="1"/>
  <c r="K9994" i="1"/>
  <c r="D1990" i="2" s="1"/>
  <c r="K9995" i="1"/>
  <c r="D4257" i="2" s="1"/>
  <c r="K9996" i="1"/>
  <c r="D7638" i="2" s="1"/>
  <c r="K9997" i="1"/>
  <c r="D7448" i="2" s="1"/>
  <c r="K9998" i="1"/>
  <c r="D9620" i="2" s="1"/>
  <c r="K9999" i="1"/>
  <c r="D4777" i="2" s="1"/>
  <c r="K10000" i="1"/>
  <c r="D7476" i="2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D8802" i="2" s="1"/>
  <c r="K17" i="1"/>
  <c r="D2090" i="2" s="1"/>
  <c r="K18" i="1"/>
  <c r="D3122" i="2" s="1"/>
  <c r="K19" i="1"/>
  <c r="D6475" i="2" s="1"/>
  <c r="K20" i="1"/>
  <c r="K21" i="1"/>
  <c r="D3057" i="2" s="1"/>
  <c r="K22" i="1"/>
  <c r="D2843" i="2" s="1"/>
  <c r="K23" i="1"/>
  <c r="K24" i="1"/>
  <c r="K25" i="1"/>
  <c r="K26" i="1"/>
  <c r="K27" i="1"/>
  <c r="K28" i="1"/>
  <c r="K29" i="1"/>
  <c r="K30" i="1"/>
  <c r="K31" i="1"/>
  <c r="D7418" i="2" s="1"/>
  <c r="K32" i="1"/>
  <c r="D793" i="2" s="1"/>
  <c r="K33" i="1"/>
  <c r="K34" i="1"/>
  <c r="K35" i="1"/>
  <c r="K36" i="1"/>
  <c r="D8742" i="2" s="1"/>
  <c r="K37" i="1"/>
  <c r="D9047" i="2" s="1"/>
  <c r="K38" i="1"/>
  <c r="D6571" i="2" s="1"/>
  <c r="K39" i="1"/>
  <c r="D86" i="2" s="1"/>
  <c r="K40" i="1"/>
  <c r="K41" i="1"/>
  <c r="D6368" i="2" s="1"/>
  <c r="K42" i="1"/>
  <c r="D1211" i="2" s="1"/>
  <c r="K43" i="1"/>
  <c r="K44" i="1"/>
  <c r="K45" i="1"/>
  <c r="K46" i="1"/>
  <c r="K47" i="1"/>
  <c r="K48" i="1"/>
  <c r="K49" i="1"/>
  <c r="K50" i="1"/>
  <c r="K51" i="1"/>
  <c r="D8078" i="2" s="1"/>
  <c r="K52" i="1"/>
  <c r="D7516" i="2" s="1"/>
  <c r="K53" i="1"/>
  <c r="K54" i="1"/>
  <c r="K55" i="1"/>
  <c r="K56" i="1"/>
  <c r="D8477" i="2" s="1"/>
  <c r="K57" i="1"/>
  <c r="D5071" i="2" s="1"/>
  <c r="K58" i="1"/>
  <c r="D2897" i="2" s="1"/>
  <c r="K59" i="1"/>
  <c r="D1207" i="2" s="1"/>
  <c r="K60" i="1"/>
  <c r="K61" i="1"/>
  <c r="D8700" i="2" s="1"/>
  <c r="K62" i="1"/>
  <c r="D8928" i="2" s="1"/>
  <c r="K63" i="1"/>
  <c r="K64" i="1"/>
  <c r="K65" i="1"/>
  <c r="K66" i="1"/>
  <c r="K67" i="1"/>
  <c r="K68" i="1"/>
  <c r="K69" i="1"/>
  <c r="K70" i="1"/>
  <c r="K71" i="1"/>
  <c r="D8338" i="2" s="1"/>
  <c r="K72" i="1"/>
  <c r="D1858" i="2" s="1"/>
  <c r="K73" i="1"/>
  <c r="K74" i="1"/>
  <c r="K75" i="1"/>
  <c r="D3656" i="2" s="1"/>
  <c r="K76" i="1"/>
  <c r="D974" i="2" s="1"/>
  <c r="K77" i="1"/>
  <c r="D6070" i="2" s="1"/>
  <c r="K78" i="1"/>
  <c r="D3230" i="2" s="1"/>
  <c r="K79" i="1"/>
  <c r="D1224" i="2" s="1"/>
  <c r="K80" i="1"/>
  <c r="K81" i="1"/>
  <c r="D3186" i="2" s="1"/>
  <c r="K82" i="1"/>
  <c r="D3105" i="2" s="1"/>
  <c r="K83" i="1"/>
  <c r="K84" i="1"/>
  <c r="K85" i="1"/>
  <c r="K86" i="1"/>
  <c r="K87" i="1"/>
  <c r="K88" i="1"/>
  <c r="K89" i="1"/>
  <c r="K90" i="1"/>
  <c r="K91" i="1"/>
  <c r="K92" i="1"/>
  <c r="D8884" i="2" s="1"/>
  <c r="K93" i="1"/>
  <c r="K94" i="1"/>
  <c r="K95" i="1"/>
  <c r="K96" i="1"/>
  <c r="D5907" i="2" s="1"/>
  <c r="K97" i="1"/>
  <c r="D8122" i="2" s="1"/>
  <c r="K98" i="1"/>
  <c r="D4737" i="2" s="1"/>
  <c r="K99" i="1"/>
  <c r="D2347" i="2" s="1"/>
  <c r="K100" i="1"/>
  <c r="K101" i="1"/>
  <c r="K102" i="1"/>
  <c r="D9468" i="2" s="1"/>
  <c r="K103" i="1"/>
  <c r="K104" i="1"/>
  <c r="K105" i="1"/>
  <c r="K106" i="1"/>
  <c r="K107" i="1"/>
  <c r="K108" i="1"/>
  <c r="K109" i="1"/>
  <c r="K110" i="1"/>
  <c r="K111" i="1"/>
  <c r="D3576" i="2" s="1"/>
  <c r="K112" i="1"/>
  <c r="D2683" i="2" s="1"/>
  <c r="K113" i="1"/>
  <c r="K114" i="1"/>
  <c r="K115" i="1"/>
  <c r="D2598" i="2" s="1"/>
  <c r="K116" i="1"/>
  <c r="D2356" i="2" s="1"/>
  <c r="K117" i="1"/>
  <c r="D3" i="2" s="1"/>
  <c r="K118" i="1"/>
  <c r="D573" i="2" s="1"/>
  <c r="K119" i="1"/>
  <c r="D1300" i="2" s="1"/>
  <c r="K120" i="1"/>
  <c r="K121" i="1"/>
  <c r="D3800" i="2" s="1"/>
  <c r="K122" i="1"/>
  <c r="D9764" i="2" s="1"/>
  <c r="K123" i="1"/>
  <c r="K124" i="1"/>
  <c r="K125" i="1"/>
  <c r="K126" i="1"/>
  <c r="K127" i="1"/>
  <c r="K128" i="1"/>
  <c r="K129" i="1"/>
  <c r="K130" i="1"/>
  <c r="K131" i="1"/>
  <c r="K132" i="1"/>
  <c r="D1466" i="2" s="1"/>
  <c r="K133" i="1"/>
  <c r="K134" i="1"/>
  <c r="K135" i="1"/>
  <c r="K136" i="1"/>
  <c r="D458" i="2" s="1"/>
  <c r="K137" i="1"/>
  <c r="D8568" i="2" s="1"/>
  <c r="K138" i="1"/>
  <c r="D6021" i="2" s="1"/>
  <c r="K139" i="1"/>
  <c r="D4388" i="2" s="1"/>
  <c r="K140" i="1"/>
  <c r="K141" i="1"/>
  <c r="K142" i="1"/>
  <c r="D1695" i="2" s="1"/>
  <c r="K143" i="1"/>
  <c r="K144" i="1"/>
  <c r="K145" i="1"/>
  <c r="K146" i="1"/>
  <c r="K147" i="1"/>
  <c r="K148" i="1"/>
  <c r="K149" i="1"/>
  <c r="K150" i="1"/>
  <c r="K151" i="1"/>
  <c r="K152" i="1"/>
  <c r="D8548" i="2" s="1"/>
  <c r="K153" i="1"/>
  <c r="K154" i="1"/>
  <c r="K155" i="1"/>
  <c r="K156" i="1"/>
  <c r="D3502" i="2" s="1"/>
  <c r="K157" i="1"/>
  <c r="D988" i="2" s="1"/>
  <c r="K158" i="1"/>
  <c r="D1012" i="2" s="1"/>
  <c r="K159" i="1"/>
  <c r="D3708" i="2" s="1"/>
  <c r="K160" i="1"/>
  <c r="K161" i="1"/>
  <c r="K162" i="1"/>
  <c r="D98" i="2" s="1"/>
  <c r="K163" i="1"/>
  <c r="K164" i="1"/>
  <c r="K165" i="1"/>
  <c r="K166" i="1"/>
  <c r="K167" i="1"/>
  <c r="K168" i="1"/>
  <c r="K169" i="1"/>
  <c r="K170" i="1"/>
  <c r="K171" i="1"/>
  <c r="K172" i="1"/>
  <c r="D4182" i="2" s="1"/>
  <c r="K173" i="1"/>
  <c r="K174" i="1"/>
  <c r="K175" i="1"/>
  <c r="D9817" i="2" s="1"/>
  <c r="K176" i="1"/>
  <c r="D7816" i="2" s="1"/>
  <c r="K177" i="1"/>
  <c r="D6119" i="2" s="1"/>
  <c r="K178" i="1"/>
  <c r="D3305" i="2" s="1"/>
  <c r="K179" i="1"/>
  <c r="D965" i="2" s="1"/>
  <c r="K180" i="1"/>
  <c r="K181" i="1"/>
  <c r="D3360" i="2" s="1"/>
  <c r="K182" i="1"/>
  <c r="D8856" i="2" s="1"/>
  <c r="K183" i="1"/>
  <c r="K184" i="1"/>
  <c r="K185" i="1"/>
  <c r="K186" i="1"/>
  <c r="K187" i="1"/>
  <c r="K188" i="1"/>
  <c r="K189" i="1"/>
  <c r="K190" i="1"/>
  <c r="K191" i="1"/>
  <c r="D1893" i="2" s="1"/>
  <c r="K192" i="1"/>
  <c r="D2270" i="2" s="1"/>
  <c r="K193" i="1"/>
  <c r="K194" i="1"/>
  <c r="K195" i="1"/>
  <c r="K196" i="1"/>
  <c r="D5573" i="2" s="1"/>
  <c r="K197" i="1"/>
  <c r="D762" i="2" s="1"/>
  <c r="K198" i="1"/>
  <c r="D3157" i="2" s="1"/>
  <c r="K199" i="1"/>
  <c r="D4627" i="2" s="1"/>
  <c r="K200" i="1"/>
  <c r="K201" i="1"/>
  <c r="K202" i="1"/>
  <c r="D2228" i="2" s="1"/>
  <c r="K203" i="1"/>
  <c r="K204" i="1"/>
  <c r="K205" i="1"/>
  <c r="K206" i="1"/>
  <c r="K207" i="1"/>
  <c r="K208" i="1"/>
  <c r="K209" i="1"/>
  <c r="K210" i="1"/>
  <c r="K211" i="1"/>
  <c r="D3523" i="2" s="1"/>
  <c r="K212" i="1"/>
  <c r="D6162" i="2" s="1"/>
  <c r="K213" i="1"/>
  <c r="K214" i="1"/>
  <c r="K215" i="1"/>
  <c r="K216" i="1"/>
  <c r="D8557" i="2" s="1"/>
  <c r="K217" i="1"/>
  <c r="D3228" i="2" s="1"/>
  <c r="K218" i="1"/>
  <c r="D2816" i="2" s="1"/>
  <c r="K219" i="1"/>
  <c r="D9173" i="2" s="1"/>
  <c r="K220" i="1"/>
  <c r="K221" i="1"/>
  <c r="K222" i="1"/>
  <c r="D9869" i="2" s="1"/>
  <c r="K223" i="1"/>
  <c r="K224" i="1"/>
  <c r="K225" i="1"/>
  <c r="K226" i="1"/>
  <c r="K227" i="1"/>
  <c r="K228" i="1"/>
  <c r="K229" i="1"/>
  <c r="K230" i="1"/>
  <c r="K231" i="1"/>
  <c r="D8247" i="2" s="1"/>
  <c r="K232" i="1"/>
  <c r="D6751" i="2" s="1"/>
  <c r="K233" i="1"/>
  <c r="K234" i="1"/>
  <c r="K235" i="1"/>
  <c r="K236" i="1"/>
  <c r="D5957" i="2" s="1"/>
  <c r="K237" i="1"/>
  <c r="D6797" i="2" s="1"/>
  <c r="K238" i="1"/>
  <c r="D8429" i="2" s="1"/>
  <c r="K239" i="1"/>
  <c r="D4198" i="2" s="1"/>
  <c r="K240" i="1"/>
  <c r="K241" i="1"/>
  <c r="D6559" i="2" s="1"/>
  <c r="K242" i="1"/>
  <c r="D8442" i="2" s="1"/>
  <c r="K243" i="1"/>
  <c r="K244" i="1"/>
  <c r="K245" i="1"/>
  <c r="K246" i="1"/>
  <c r="K247" i="1"/>
  <c r="K248" i="1"/>
  <c r="K249" i="1"/>
  <c r="K250" i="1"/>
  <c r="K251" i="1"/>
  <c r="K252" i="1"/>
  <c r="D6294" i="2" s="1"/>
  <c r="K253" i="1"/>
  <c r="K254" i="1"/>
  <c r="K255" i="1"/>
  <c r="K256" i="1"/>
  <c r="K257" i="1"/>
  <c r="K258" i="1"/>
  <c r="D1066" i="2" s="1"/>
  <c r="K259" i="1"/>
  <c r="D1153" i="2" s="1"/>
  <c r="K260" i="1"/>
  <c r="K261" i="1"/>
  <c r="D4509" i="2" s="1"/>
  <c r="K262" i="1"/>
  <c r="D7641" i="2" s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D4367" i="2" s="1"/>
  <c r="K277" i="1"/>
  <c r="D5173" i="2" s="1"/>
  <c r="K278" i="1"/>
  <c r="D1202" i="2" s="1"/>
  <c r="K279" i="1"/>
  <c r="D1271" i="2" s="1"/>
  <c r="K280" i="1"/>
  <c r="K281" i="1"/>
  <c r="K282" i="1"/>
  <c r="D6007" i="2" s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D9683" i="2" s="1"/>
  <c r="K298" i="1"/>
  <c r="D297" i="2" s="1"/>
  <c r="K299" i="1"/>
  <c r="D1156" i="2" s="1"/>
  <c r="K300" i="1"/>
  <c r="K301" i="1"/>
  <c r="D1436" i="2" s="1"/>
  <c r="K302" i="1"/>
  <c r="D658" i="2" s="1"/>
  <c r="K303" i="1"/>
  <c r="K304" i="1"/>
  <c r="K305" i="1"/>
  <c r="K306" i="1"/>
  <c r="K307" i="1"/>
  <c r="K308" i="1"/>
  <c r="K309" i="1"/>
  <c r="K310" i="1"/>
  <c r="K311" i="1"/>
  <c r="K312" i="1"/>
  <c r="D5859" i="2" s="1"/>
  <c r="K313" i="1"/>
  <c r="K314" i="1"/>
  <c r="K315" i="1"/>
  <c r="K316" i="1"/>
  <c r="D2317" i="2" s="1"/>
  <c r="K317" i="1"/>
  <c r="D5325" i="2" s="1"/>
  <c r="K318" i="1"/>
  <c r="D7247" i="2" s="1"/>
  <c r="K319" i="1"/>
  <c r="D782" i="2" s="1"/>
  <c r="K320" i="1"/>
  <c r="K321" i="1"/>
  <c r="K322" i="1"/>
  <c r="D3646" i="2" s="1"/>
  <c r="K323" i="1"/>
  <c r="K324" i="1"/>
  <c r="K325" i="1"/>
  <c r="K326" i="1"/>
  <c r="K327" i="1"/>
  <c r="K328" i="1"/>
  <c r="K329" i="1"/>
  <c r="K330" i="1"/>
  <c r="K331" i="1"/>
  <c r="K332" i="1"/>
  <c r="D5072" i="2" s="1"/>
  <c r="K333" i="1"/>
  <c r="K334" i="1"/>
  <c r="K335" i="1"/>
  <c r="K336" i="1"/>
  <c r="D1747" i="2" s="1"/>
  <c r="K337" i="1"/>
  <c r="D8545" i="2" s="1"/>
  <c r="K338" i="1"/>
  <c r="D5188" i="2" s="1"/>
  <c r="K339" i="1"/>
  <c r="D558" i="2" s="1"/>
  <c r="K340" i="1"/>
  <c r="K341" i="1"/>
  <c r="D2146" i="2" s="1"/>
  <c r="K342" i="1"/>
  <c r="D6562" i="2" s="1"/>
  <c r="K343" i="1"/>
  <c r="K344" i="1"/>
  <c r="K345" i="1"/>
  <c r="K346" i="1"/>
  <c r="K347" i="1"/>
  <c r="K348" i="1"/>
  <c r="K349" i="1"/>
  <c r="K350" i="1"/>
  <c r="K351" i="1"/>
  <c r="K352" i="1"/>
  <c r="D8985" i="2" s="1"/>
  <c r="K353" i="1"/>
  <c r="K354" i="1"/>
  <c r="K355" i="1"/>
  <c r="K356" i="1"/>
  <c r="D41" i="2" s="1"/>
  <c r="K357" i="1"/>
  <c r="D5009" i="2" s="1"/>
  <c r="K358" i="1"/>
  <c r="D8238" i="2" s="1"/>
  <c r="K359" i="1"/>
  <c r="D1235" i="2" s="1"/>
  <c r="K360" i="1"/>
  <c r="K361" i="1"/>
  <c r="D5280" i="2" s="1"/>
  <c r="K362" i="1"/>
  <c r="D3532" i="2" s="1"/>
  <c r="K363" i="1"/>
  <c r="K364" i="1"/>
  <c r="K365" i="1"/>
  <c r="K366" i="1"/>
  <c r="K367" i="1"/>
  <c r="K368" i="1"/>
  <c r="K369" i="1"/>
  <c r="K370" i="1"/>
  <c r="K371" i="1"/>
  <c r="K372" i="1"/>
  <c r="D8967" i="2" s="1"/>
  <c r="K373" i="1"/>
  <c r="K374" i="1"/>
  <c r="K375" i="1"/>
  <c r="K376" i="1"/>
  <c r="K377" i="1"/>
  <c r="D4920" i="2" s="1"/>
  <c r="K378" i="1"/>
  <c r="D5940" i="2" s="1"/>
  <c r="K379" i="1"/>
  <c r="D9186" i="2" s="1"/>
  <c r="K380" i="1"/>
  <c r="K381" i="1"/>
  <c r="D5454" i="2" s="1"/>
  <c r="K382" i="1"/>
  <c r="D8634" i="2" s="1"/>
  <c r="K383" i="1"/>
  <c r="K384" i="1"/>
  <c r="K385" i="1"/>
  <c r="K386" i="1"/>
  <c r="K387" i="1"/>
  <c r="K388" i="1"/>
  <c r="K389" i="1"/>
  <c r="K390" i="1"/>
  <c r="K391" i="1"/>
  <c r="K392" i="1"/>
  <c r="D3397" i="2" s="1"/>
  <c r="K393" i="1"/>
  <c r="K394" i="1"/>
  <c r="K395" i="1"/>
  <c r="K396" i="1"/>
  <c r="D8068" i="2" s="1"/>
  <c r="K397" i="1"/>
  <c r="D996" i="2" s="1"/>
  <c r="K398" i="1"/>
  <c r="D8473" i="2" s="1"/>
  <c r="K399" i="1"/>
  <c r="D2915" i="2" s="1"/>
  <c r="K400" i="1"/>
  <c r="K401" i="1"/>
  <c r="D3005" i="2" s="1"/>
  <c r="K402" i="1"/>
  <c r="D5774" i="2" s="1"/>
  <c r="K403" i="1"/>
  <c r="K404" i="1"/>
  <c r="K405" i="1"/>
  <c r="K406" i="1"/>
  <c r="K407" i="1"/>
  <c r="K408" i="1"/>
  <c r="K409" i="1"/>
  <c r="K410" i="1"/>
  <c r="K411" i="1"/>
  <c r="K412" i="1"/>
  <c r="D3003" i="2" s="1"/>
  <c r="K413" i="1"/>
  <c r="K414" i="1"/>
  <c r="K415" i="1"/>
  <c r="K416" i="1"/>
  <c r="K417" i="1"/>
  <c r="D877" i="2" s="1"/>
  <c r="K418" i="1"/>
  <c r="D2521" i="2" s="1"/>
  <c r="K419" i="1"/>
  <c r="D3022" i="2" s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D4290" i="2" s="1"/>
  <c r="K437" i="1"/>
  <c r="D9509" i="2" s="1"/>
  <c r="K438" i="1"/>
  <c r="D6473" i="2" s="1"/>
  <c r="K439" i="1"/>
  <c r="D7181" i="2" s="1"/>
  <c r="K440" i="1"/>
  <c r="K441" i="1"/>
  <c r="K442" i="1"/>
  <c r="D4481" i="2" s="1"/>
  <c r="K443" i="1"/>
  <c r="K444" i="1"/>
  <c r="K445" i="1"/>
  <c r="K446" i="1"/>
  <c r="K447" i="1"/>
  <c r="K448" i="1"/>
  <c r="K449" i="1"/>
  <c r="K450" i="1"/>
  <c r="K451" i="1"/>
  <c r="K452" i="1"/>
  <c r="D8640" i="2" s="1"/>
  <c r="K453" i="1"/>
  <c r="K454" i="1"/>
  <c r="K455" i="1"/>
  <c r="K456" i="1"/>
  <c r="D7322" i="2" s="1"/>
  <c r="K457" i="1"/>
  <c r="D9933" i="2" s="1"/>
  <c r="K458" i="1"/>
  <c r="D8682" i="2" s="1"/>
  <c r="K459" i="1"/>
  <c r="D1273" i="2" s="1"/>
  <c r="K460" i="1"/>
  <c r="K461" i="1"/>
  <c r="D2433" i="2" s="1"/>
  <c r="K462" i="1"/>
  <c r="D2258" i="2" s="1"/>
  <c r="K463" i="1"/>
  <c r="K464" i="1"/>
  <c r="K465" i="1"/>
  <c r="K466" i="1"/>
  <c r="K467" i="1"/>
  <c r="K468" i="1"/>
  <c r="K469" i="1"/>
  <c r="K470" i="1"/>
  <c r="K471" i="1"/>
  <c r="K472" i="1"/>
  <c r="D2352" i="2" s="1"/>
  <c r="K473" i="1"/>
  <c r="K474" i="1"/>
  <c r="K475" i="1"/>
  <c r="K476" i="1"/>
  <c r="D8970" i="2" s="1"/>
  <c r="K477" i="1"/>
  <c r="D1947" i="2" s="1"/>
  <c r="K478" i="1"/>
  <c r="D7436" i="2" s="1"/>
  <c r="K479" i="1"/>
  <c r="D7410" i="2" s="1"/>
  <c r="K480" i="1"/>
  <c r="K481" i="1"/>
  <c r="D706" i="2" s="1"/>
  <c r="K482" i="1"/>
  <c r="D4588" i="2" s="1"/>
  <c r="K483" i="1"/>
  <c r="K484" i="1"/>
  <c r="K485" i="1"/>
  <c r="K486" i="1"/>
  <c r="K487" i="1"/>
  <c r="K488" i="1"/>
  <c r="K489" i="1"/>
  <c r="K490" i="1"/>
  <c r="K491" i="1"/>
  <c r="K492" i="1"/>
  <c r="D4498" i="2" s="1"/>
  <c r="K493" i="1"/>
  <c r="K494" i="1"/>
  <c r="K495" i="1"/>
  <c r="K496" i="1"/>
  <c r="D7654" i="2" s="1"/>
  <c r="K497" i="1"/>
  <c r="D1886" i="2" s="1"/>
  <c r="K498" i="1"/>
  <c r="D3095" i="2" s="1"/>
  <c r="K499" i="1"/>
  <c r="D7917" i="2" s="1"/>
  <c r="K500" i="1"/>
  <c r="K501" i="1"/>
  <c r="K502" i="1"/>
  <c r="D8138" i="2" s="1"/>
  <c r="K503" i="1"/>
  <c r="K504" i="1"/>
  <c r="K505" i="1"/>
  <c r="K506" i="1"/>
  <c r="K507" i="1"/>
  <c r="K508" i="1"/>
  <c r="K509" i="1"/>
  <c r="K510" i="1"/>
  <c r="K511" i="1"/>
  <c r="K512" i="1"/>
  <c r="D3421" i="2" s="1"/>
  <c r="K513" i="1"/>
  <c r="K514" i="1"/>
  <c r="K515" i="1"/>
  <c r="K516" i="1"/>
  <c r="D8109" i="2" s="1"/>
  <c r="K517" i="1"/>
  <c r="D3593" i="2" s="1"/>
  <c r="K518" i="1"/>
  <c r="D1413" i="2" s="1"/>
  <c r="K519" i="1"/>
  <c r="D4192" i="2" s="1"/>
  <c r="K520" i="1"/>
  <c r="K521" i="1"/>
  <c r="K522" i="1"/>
  <c r="D1056" i="2" s="1"/>
  <c r="K523" i="1"/>
  <c r="K524" i="1"/>
  <c r="K525" i="1"/>
  <c r="K526" i="1"/>
  <c r="K527" i="1"/>
  <c r="K528" i="1"/>
  <c r="K529" i="1"/>
  <c r="K530" i="1"/>
  <c r="K531" i="1"/>
  <c r="K532" i="1"/>
  <c r="D3988" i="2" s="1"/>
  <c r="K533" i="1"/>
  <c r="K534" i="1"/>
  <c r="K535" i="1"/>
  <c r="K536" i="1"/>
  <c r="D8015" i="2" s="1"/>
  <c r="K537" i="1"/>
  <c r="D3150" i="2" s="1"/>
  <c r="K538" i="1"/>
  <c r="D2246" i="2" s="1"/>
  <c r="K539" i="1"/>
  <c r="D3997" i="2" s="1"/>
  <c r="K540" i="1"/>
  <c r="K541" i="1"/>
  <c r="K542" i="1"/>
  <c r="D3293" i="2" s="1"/>
  <c r="K543" i="1"/>
  <c r="K544" i="1"/>
  <c r="K545" i="1"/>
  <c r="K546" i="1"/>
  <c r="K547" i="1"/>
  <c r="K548" i="1"/>
  <c r="K549" i="1"/>
  <c r="K550" i="1"/>
  <c r="K551" i="1"/>
  <c r="K552" i="1"/>
  <c r="D3596" i="2" s="1"/>
  <c r="K553" i="1"/>
  <c r="K554" i="1"/>
  <c r="K555" i="1"/>
  <c r="K556" i="1"/>
  <c r="D9958" i="2" s="1"/>
  <c r="K557" i="1"/>
  <c r="D6832" i="2" s="1"/>
  <c r="K558" i="1"/>
  <c r="D5864" i="2" s="1"/>
  <c r="K559" i="1"/>
  <c r="D173" i="2" s="1"/>
  <c r="K560" i="1"/>
  <c r="K561" i="1"/>
  <c r="K562" i="1"/>
  <c r="D5389" i="2" s="1"/>
  <c r="K563" i="1"/>
  <c r="K564" i="1"/>
  <c r="K565" i="1"/>
  <c r="K566" i="1"/>
  <c r="K567" i="1"/>
  <c r="K568" i="1"/>
  <c r="K569" i="1"/>
  <c r="K570" i="1"/>
  <c r="K571" i="1"/>
  <c r="K572" i="1"/>
  <c r="D1587" i="2" s="1"/>
  <c r="K573" i="1"/>
  <c r="K574" i="1"/>
  <c r="K575" i="1"/>
  <c r="K576" i="1"/>
  <c r="D7261" i="2" s="1"/>
  <c r="K577" i="1"/>
  <c r="D112" i="2" s="1"/>
  <c r="K578" i="1"/>
  <c r="D8186" i="2" s="1"/>
  <c r="K579" i="1"/>
  <c r="D5468" i="2" s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D8165" i="2" s="1"/>
  <c r="K593" i="1"/>
  <c r="K594" i="1"/>
  <c r="K595" i="1"/>
  <c r="K596" i="1"/>
  <c r="D1315" i="2" s="1"/>
  <c r="K597" i="1"/>
  <c r="D2425" i="2" s="1"/>
  <c r="K598" i="1"/>
  <c r="D5299" i="2" s="1"/>
  <c r="K599" i="1"/>
  <c r="D9149" i="2" s="1"/>
  <c r="K600" i="1"/>
  <c r="K601" i="1"/>
  <c r="D590" i="2" s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D3330" i="2" s="1"/>
  <c r="K617" i="1"/>
  <c r="D120" i="2" s="1"/>
  <c r="K618" i="1"/>
  <c r="D9137" i="2" s="1"/>
  <c r="K619" i="1"/>
  <c r="D999" i="2" s="1"/>
  <c r="K620" i="1"/>
  <c r="K621" i="1"/>
  <c r="K622" i="1"/>
  <c r="D2047" i="2" s="1"/>
  <c r="K623" i="1"/>
  <c r="K624" i="1"/>
  <c r="K625" i="1"/>
  <c r="K626" i="1"/>
  <c r="K627" i="1"/>
  <c r="K628" i="1"/>
  <c r="K629" i="1"/>
  <c r="K630" i="1"/>
  <c r="K631" i="1"/>
  <c r="K632" i="1"/>
  <c r="D2949" i="2" s="1"/>
  <c r="K633" i="1"/>
  <c r="K634" i="1"/>
  <c r="K635" i="1"/>
  <c r="K636" i="1"/>
  <c r="D6635" i="2" s="1"/>
  <c r="K637" i="1"/>
  <c r="D1269" i="2" s="1"/>
  <c r="K638" i="1"/>
  <c r="D8528" i="2" s="1"/>
  <c r="K639" i="1"/>
  <c r="D8860" i="2" s="1"/>
  <c r="K640" i="1"/>
  <c r="K641" i="1"/>
  <c r="D1389" i="2" s="1"/>
  <c r="K642" i="1"/>
  <c r="D530" i="2" s="1"/>
  <c r="K643" i="1"/>
  <c r="K644" i="1"/>
  <c r="K645" i="1"/>
  <c r="K646" i="1"/>
  <c r="K647" i="1"/>
  <c r="K648" i="1"/>
  <c r="K649" i="1"/>
  <c r="K650" i="1"/>
  <c r="K651" i="1"/>
  <c r="K652" i="1"/>
  <c r="D4993" i="2" s="1"/>
  <c r="K653" i="1"/>
  <c r="K654" i="1"/>
  <c r="K655" i="1"/>
  <c r="K656" i="1"/>
  <c r="D9191" i="2" s="1"/>
  <c r="K657" i="1"/>
  <c r="D2681" i="2" s="1"/>
  <c r="K658" i="1"/>
  <c r="D9285" i="2" s="1"/>
  <c r="K659" i="1"/>
  <c r="D1275" i="2" s="1"/>
  <c r="K660" i="1"/>
  <c r="K661" i="1"/>
  <c r="K662" i="1"/>
  <c r="D2409" i="2" s="1"/>
  <c r="K663" i="1"/>
  <c r="K664" i="1"/>
  <c r="K665" i="1"/>
  <c r="K666" i="1"/>
  <c r="K667" i="1"/>
  <c r="K668" i="1"/>
  <c r="K669" i="1"/>
  <c r="K670" i="1"/>
  <c r="K671" i="1"/>
  <c r="K672" i="1"/>
  <c r="D2179" i="2" s="1"/>
  <c r="K673" i="1"/>
  <c r="K674" i="1"/>
  <c r="K675" i="1"/>
  <c r="K676" i="1"/>
  <c r="D9160" i="2" s="1"/>
  <c r="K677" i="1"/>
  <c r="D1834" i="2" s="1"/>
  <c r="K678" i="1"/>
  <c r="D6082" i="2" s="1"/>
  <c r="K679" i="1"/>
  <c r="D6536" i="2" s="1"/>
  <c r="K680" i="1"/>
  <c r="K681" i="1"/>
  <c r="D4155" i="2" s="1"/>
  <c r="K682" i="1"/>
  <c r="D9156" i="2" s="1"/>
  <c r="K683" i="1"/>
  <c r="K684" i="1"/>
  <c r="K685" i="1"/>
  <c r="K686" i="1"/>
  <c r="K687" i="1"/>
  <c r="K688" i="1"/>
  <c r="K689" i="1"/>
  <c r="K690" i="1"/>
  <c r="K691" i="1"/>
  <c r="K692" i="1"/>
  <c r="D5637" i="2" s="1"/>
  <c r="K693" i="1"/>
  <c r="K694" i="1"/>
  <c r="K695" i="1"/>
  <c r="K696" i="1"/>
  <c r="D7467" i="2" s="1"/>
  <c r="K697" i="1"/>
  <c r="D4038" i="2" s="1"/>
  <c r="K698" i="1"/>
  <c r="D4764" i="2" s="1"/>
  <c r="K699" i="1"/>
  <c r="D2254" i="2" s="1"/>
  <c r="K700" i="1"/>
  <c r="K701" i="1"/>
  <c r="D6092" i="2" s="1"/>
  <c r="K702" i="1"/>
  <c r="D696" i="2" s="1"/>
  <c r="K703" i="1"/>
  <c r="K704" i="1"/>
  <c r="K705" i="1"/>
  <c r="K706" i="1"/>
  <c r="K707" i="1"/>
  <c r="K708" i="1"/>
  <c r="K709" i="1"/>
  <c r="K710" i="1"/>
  <c r="K711" i="1"/>
  <c r="K712" i="1"/>
  <c r="D838" i="2" s="1"/>
  <c r="K713" i="1"/>
  <c r="K714" i="1"/>
  <c r="K715" i="1"/>
  <c r="K716" i="1"/>
  <c r="D5974" i="2" s="1"/>
  <c r="K717" i="1"/>
  <c r="D8566" i="2" s="1"/>
  <c r="K718" i="1"/>
  <c r="D6902" i="2" s="1"/>
  <c r="K719" i="1"/>
  <c r="D5782" i="2" s="1"/>
  <c r="K720" i="1"/>
  <c r="K721" i="1"/>
  <c r="K722" i="1"/>
  <c r="D9990" i="2" s="1"/>
  <c r="K723" i="1"/>
  <c r="K724" i="1"/>
  <c r="K725" i="1"/>
  <c r="K726" i="1"/>
  <c r="K727" i="1"/>
  <c r="K728" i="1"/>
  <c r="K729" i="1"/>
  <c r="K730" i="1"/>
  <c r="K731" i="1"/>
  <c r="K732" i="1"/>
  <c r="D5733" i="2" s="1"/>
  <c r="K733" i="1"/>
  <c r="K734" i="1"/>
  <c r="K735" i="1"/>
  <c r="K736" i="1"/>
  <c r="D365" i="2" s="1"/>
  <c r="K737" i="1"/>
  <c r="D3963" i="2" s="1"/>
  <c r="K738" i="1"/>
  <c r="D5336" i="2" s="1"/>
  <c r="K739" i="1"/>
  <c r="D8009" i="2" s="1"/>
  <c r="K740" i="1"/>
  <c r="K741" i="1"/>
  <c r="K742" i="1"/>
  <c r="D4455" i="2" s="1"/>
  <c r="K743" i="1"/>
  <c r="K744" i="1"/>
  <c r="K745" i="1"/>
  <c r="K746" i="1"/>
  <c r="K747" i="1"/>
  <c r="K748" i="1"/>
  <c r="K749" i="1"/>
  <c r="K750" i="1"/>
  <c r="K751" i="1"/>
  <c r="K752" i="1"/>
  <c r="D5363" i="2" s="1"/>
  <c r="K753" i="1"/>
  <c r="K754" i="1"/>
  <c r="K755" i="1"/>
  <c r="K756" i="1"/>
  <c r="D20" i="2" s="1"/>
  <c r="K757" i="1"/>
  <c r="D3463" i="2" s="1"/>
  <c r="K758" i="1"/>
  <c r="D9358" i="2" s="1"/>
  <c r="K759" i="1"/>
  <c r="D5411" i="2" s="1"/>
  <c r="K760" i="1"/>
  <c r="K761" i="1"/>
  <c r="K762" i="1"/>
  <c r="D4602" i="2" s="1"/>
  <c r="K763" i="1"/>
  <c r="K764" i="1"/>
  <c r="K765" i="1"/>
  <c r="K766" i="1"/>
  <c r="K767" i="1"/>
  <c r="K768" i="1"/>
  <c r="K769" i="1"/>
  <c r="K770" i="1"/>
  <c r="K771" i="1"/>
  <c r="K772" i="1"/>
  <c r="D45" i="2" s="1"/>
  <c r="K773" i="1"/>
  <c r="K774" i="1"/>
  <c r="K775" i="1"/>
  <c r="K776" i="1"/>
  <c r="K777" i="1"/>
  <c r="D2177" i="2" s="1"/>
  <c r="K778" i="1"/>
  <c r="D6252" i="2" s="1"/>
  <c r="K779" i="1"/>
  <c r="D6831" i="2" s="1"/>
  <c r="K780" i="1"/>
  <c r="K781" i="1"/>
  <c r="D3404" i="2" s="1"/>
  <c r="K782" i="1"/>
  <c r="D4067" i="2" s="1"/>
  <c r="K783" i="1"/>
  <c r="K784" i="1"/>
  <c r="K785" i="1"/>
  <c r="K786" i="1"/>
  <c r="K787" i="1"/>
  <c r="K788" i="1"/>
  <c r="K789" i="1"/>
  <c r="K790" i="1"/>
  <c r="K791" i="1"/>
  <c r="K792" i="1"/>
  <c r="D2930" i="2" s="1"/>
  <c r="K793" i="1"/>
  <c r="K794" i="1"/>
  <c r="K795" i="1"/>
  <c r="K796" i="1"/>
  <c r="D3395" i="2" s="1"/>
  <c r="K797" i="1"/>
  <c r="D2677" i="2" s="1"/>
  <c r="K798" i="1"/>
  <c r="D8225" i="2" s="1"/>
  <c r="K799" i="1"/>
  <c r="D5504" i="2" s="1"/>
  <c r="K800" i="1"/>
  <c r="K801" i="1"/>
  <c r="K802" i="1"/>
  <c r="D66" i="2" s="1"/>
  <c r="K803" i="1"/>
  <c r="K804" i="1"/>
  <c r="K805" i="1"/>
  <c r="K806" i="1"/>
  <c r="K807" i="1"/>
  <c r="K808" i="1"/>
  <c r="K809" i="1"/>
  <c r="K810" i="1"/>
  <c r="K811" i="1"/>
  <c r="K812" i="1"/>
  <c r="D3947" i="2" s="1"/>
  <c r="K813" i="1"/>
  <c r="K814" i="1"/>
  <c r="K815" i="1"/>
  <c r="K816" i="1"/>
  <c r="D6663" i="2" s="1"/>
  <c r="K817" i="1"/>
  <c r="D2821" i="2" s="1"/>
  <c r="K818" i="1"/>
  <c r="D2058" i="2" s="1"/>
  <c r="K819" i="1"/>
  <c r="D4419" i="2" s="1"/>
  <c r="K820" i="1"/>
  <c r="K821" i="1"/>
  <c r="D5041" i="2" s="1"/>
  <c r="K822" i="1"/>
  <c r="D4128" i="2" s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D6011" i="2" s="1"/>
  <c r="K837" i="1"/>
  <c r="D9820" i="2" s="1"/>
  <c r="K838" i="1"/>
  <c r="D4411" i="2" s="1"/>
  <c r="K839" i="1"/>
  <c r="D7794" i="2" s="1"/>
  <c r="K840" i="1"/>
  <c r="K841" i="1"/>
  <c r="K842" i="1"/>
  <c r="D8095" i="2" s="1"/>
  <c r="K843" i="1"/>
  <c r="K844" i="1"/>
  <c r="K845" i="1"/>
  <c r="K846" i="1"/>
  <c r="K847" i="1"/>
  <c r="K848" i="1"/>
  <c r="K849" i="1"/>
  <c r="K850" i="1"/>
  <c r="K851" i="1"/>
  <c r="K852" i="1"/>
  <c r="D4651" i="2" s="1"/>
  <c r="K853" i="1"/>
  <c r="K854" i="1"/>
  <c r="K855" i="1"/>
  <c r="K856" i="1"/>
  <c r="D2643" i="2" s="1"/>
  <c r="K857" i="1"/>
  <c r="D4902" i="2" s="1"/>
  <c r="K858" i="1"/>
  <c r="D5817" i="2" s="1"/>
  <c r="K859" i="1"/>
  <c r="D8029" i="2" s="1"/>
  <c r="K860" i="1"/>
  <c r="K861" i="1"/>
  <c r="D481" i="2" s="1"/>
  <c r="K862" i="1"/>
  <c r="D2474" i="2" s="1"/>
  <c r="K863" i="1"/>
  <c r="K864" i="1"/>
  <c r="K865" i="1"/>
  <c r="K866" i="1"/>
  <c r="K867" i="1"/>
  <c r="K868" i="1"/>
  <c r="K869" i="1"/>
  <c r="K870" i="1"/>
  <c r="K871" i="1"/>
  <c r="K872" i="1"/>
  <c r="D355" i="2" s="1"/>
  <c r="K873" i="1"/>
  <c r="K874" i="1"/>
  <c r="K875" i="1"/>
  <c r="K876" i="1"/>
  <c r="D9337" i="2" s="1"/>
  <c r="K877" i="1"/>
  <c r="D2873" i="2" s="1"/>
  <c r="K878" i="1"/>
  <c r="D9015" i="2" s="1"/>
  <c r="K879" i="1"/>
  <c r="D2769" i="2" s="1"/>
  <c r="K880" i="1"/>
  <c r="K881" i="1"/>
  <c r="D1099" i="2" s="1"/>
  <c r="K882" i="1"/>
  <c r="D1345" i="2" s="1"/>
  <c r="K883" i="1"/>
  <c r="K884" i="1"/>
  <c r="K885" i="1"/>
  <c r="K886" i="1"/>
  <c r="K887" i="1"/>
  <c r="K888" i="1"/>
  <c r="K889" i="1"/>
  <c r="K890" i="1"/>
  <c r="K891" i="1"/>
  <c r="K892" i="1"/>
  <c r="D840" i="2" s="1"/>
  <c r="K893" i="1"/>
  <c r="K894" i="1"/>
  <c r="K895" i="1"/>
  <c r="K896" i="1"/>
  <c r="K897" i="1"/>
  <c r="K898" i="1"/>
  <c r="D5509" i="2" s="1"/>
  <c r="K899" i="1"/>
  <c r="D8591" i="2" s="1"/>
  <c r="K900" i="1"/>
  <c r="K901" i="1"/>
  <c r="D9488" i="2" s="1"/>
  <c r="K902" i="1"/>
  <c r="K903" i="1"/>
  <c r="K904" i="1"/>
  <c r="K905" i="1"/>
  <c r="K906" i="1"/>
  <c r="K907" i="1"/>
  <c r="K908" i="1"/>
  <c r="K909" i="1"/>
  <c r="K910" i="1"/>
  <c r="K911" i="1"/>
  <c r="K912" i="1"/>
  <c r="D3080" i="2" s="1"/>
  <c r="K913" i="1"/>
  <c r="K915" i="1"/>
  <c r="K916" i="1"/>
  <c r="D4679" i="2" s="1"/>
  <c r="K917" i="1"/>
  <c r="D4989" i="2" s="1"/>
  <c r="K918" i="1"/>
  <c r="D1584" i="2" s="1"/>
  <c r="K919" i="1"/>
  <c r="D2070" i="2" s="1"/>
  <c r="K920" i="1"/>
  <c r="K921" i="1"/>
  <c r="D1750" i="2" s="1"/>
  <c r="K922" i="1"/>
  <c r="D3119" i="2" s="1"/>
  <c r="K923" i="1"/>
  <c r="K924" i="1"/>
  <c r="K925" i="1"/>
  <c r="K926" i="1"/>
  <c r="K927" i="1"/>
  <c r="K928" i="1"/>
  <c r="K929" i="1"/>
  <c r="K930" i="1"/>
  <c r="K931" i="1"/>
  <c r="K932" i="1"/>
  <c r="D7620" i="2" s="1"/>
  <c r="K933" i="1"/>
  <c r="K934" i="1"/>
  <c r="K935" i="1"/>
  <c r="K936" i="1"/>
  <c r="D7064" i="2" s="1"/>
  <c r="K937" i="1"/>
  <c r="D758" i="2" s="1"/>
  <c r="K938" i="1"/>
  <c r="D4843" i="2" s="1"/>
  <c r="K939" i="1"/>
  <c r="D5184" i="2" s="1"/>
  <c r="K940" i="1"/>
  <c r="K941" i="1"/>
  <c r="D3933" i="2" s="1"/>
  <c r="K942" i="1"/>
  <c r="D117" i="2" s="1"/>
  <c r="K943" i="1"/>
  <c r="K944" i="1"/>
  <c r="K945" i="1"/>
  <c r="K946" i="1"/>
  <c r="K947" i="1"/>
  <c r="K948" i="1"/>
  <c r="K949" i="1"/>
  <c r="K950" i="1"/>
  <c r="K951" i="1"/>
  <c r="K952" i="1"/>
  <c r="D9896" i="2" s="1"/>
  <c r="K953" i="1"/>
  <c r="K954" i="1"/>
  <c r="K955" i="1"/>
  <c r="K956" i="1"/>
  <c r="D1146" i="2" s="1"/>
  <c r="K957" i="1"/>
  <c r="D5905" i="2" s="1"/>
  <c r="K958" i="1"/>
  <c r="D4208" i="2" s="1"/>
  <c r="K959" i="1"/>
  <c r="D3760" i="2" s="1"/>
  <c r="K960" i="1"/>
  <c r="K961" i="1"/>
  <c r="K962" i="1"/>
  <c r="D2734" i="2" s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D4377" i="2" s="1"/>
  <c r="K977" i="1"/>
  <c r="D5885" i="2" s="1"/>
  <c r="K978" i="1"/>
  <c r="D5603" i="2" s="1"/>
  <c r="K979" i="1"/>
  <c r="D7213" i="2" s="1"/>
  <c r="K980" i="1"/>
  <c r="K981" i="1"/>
  <c r="D113" i="2" s="1"/>
  <c r="K982" i="1"/>
  <c r="D2775" i="2" s="1"/>
  <c r="K983" i="1"/>
  <c r="K984" i="1"/>
  <c r="K985" i="1"/>
  <c r="K986" i="1"/>
  <c r="K987" i="1"/>
  <c r="K988" i="1"/>
  <c r="K989" i="1"/>
  <c r="K990" i="1"/>
  <c r="K991" i="1"/>
  <c r="K992" i="1"/>
  <c r="D4942" i="2" s="1"/>
  <c r="K993" i="1"/>
  <c r="K994" i="1"/>
  <c r="K995" i="1"/>
  <c r="K996" i="1"/>
  <c r="D4522" i="2" s="1"/>
  <c r="K997" i="1"/>
  <c r="D8696" i="2" s="1"/>
  <c r="K998" i="1"/>
  <c r="D9855" i="2" s="1"/>
  <c r="K999" i="1"/>
  <c r="D2195" i="2" s="1"/>
  <c r="K1000" i="1"/>
  <c r="K1001" i="1"/>
  <c r="D1475" i="2" s="1"/>
  <c r="K1002" i="1"/>
  <c r="D4874" i="2" s="1"/>
  <c r="K1003" i="1"/>
  <c r="K1004" i="1"/>
  <c r="K1005" i="1"/>
  <c r="K1006" i="1"/>
  <c r="K1007" i="1"/>
  <c r="K1008" i="1"/>
  <c r="K1009" i="1"/>
  <c r="K1010" i="1"/>
  <c r="K1011" i="1"/>
  <c r="K1012" i="1"/>
  <c r="D5451" i="2" s="1"/>
  <c r="K1013" i="1"/>
  <c r="K1014" i="1"/>
  <c r="K1015" i="1"/>
  <c r="K1016" i="1"/>
  <c r="K1017" i="1"/>
  <c r="D4518" i="2" s="1"/>
  <c r="K1018" i="1"/>
  <c r="D6937" i="2" s="1"/>
  <c r="K1019" i="1"/>
  <c r="D1096" i="2" s="1"/>
  <c r="K1020" i="1"/>
  <c r="K1021" i="1"/>
  <c r="D8990" i="2" s="1"/>
  <c r="K1022" i="1"/>
  <c r="D2271" i="2" s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D1308" i="2" s="1"/>
  <c r="K1037" i="1"/>
  <c r="D7674" i="2" s="1"/>
  <c r="K1038" i="1"/>
  <c r="D3035" i="2" s="1"/>
  <c r="K1039" i="1"/>
  <c r="D1691" i="2" s="1"/>
  <c r="K1040" i="1"/>
  <c r="K1041" i="1"/>
  <c r="D3545" i="2" s="1"/>
  <c r="K1042" i="1"/>
  <c r="D9510" i="2" s="1"/>
  <c r="K1043" i="1"/>
  <c r="K1044" i="1"/>
  <c r="K1045" i="1"/>
  <c r="K1046" i="1"/>
  <c r="K1047" i="1"/>
  <c r="K1048" i="1"/>
  <c r="K1049" i="1"/>
  <c r="K1050" i="1"/>
  <c r="K1051" i="1"/>
  <c r="K1052" i="1"/>
  <c r="D2131" i="2" s="1"/>
  <c r="K1053" i="1"/>
  <c r="K1054" i="1"/>
  <c r="K1055" i="1"/>
  <c r="K1056" i="1"/>
  <c r="D2440" i="2" s="1"/>
  <c r="K1057" i="1"/>
  <c r="D420" i="2" s="1"/>
  <c r="K1058" i="1"/>
  <c r="D4409" i="2" s="1"/>
  <c r="K1059" i="1"/>
  <c r="D7680" i="2" s="1"/>
  <c r="K1060" i="1"/>
  <c r="K1061" i="1"/>
  <c r="K1062" i="1"/>
  <c r="D6424" i="2" s="1"/>
  <c r="K1063" i="1"/>
  <c r="K1064" i="1"/>
  <c r="K1065" i="1"/>
  <c r="K1066" i="1"/>
  <c r="K1067" i="1"/>
  <c r="K1068" i="1"/>
  <c r="K1069" i="1"/>
  <c r="K1070" i="1"/>
  <c r="K1071" i="1"/>
  <c r="K1072" i="1"/>
  <c r="D5024" i="2" s="1"/>
  <c r="K1073" i="1"/>
  <c r="K1074" i="1"/>
  <c r="K1075" i="1"/>
  <c r="K1076" i="1"/>
  <c r="D7999" i="2" s="1"/>
  <c r="K1077" i="1"/>
  <c r="D4985" i="2" s="1"/>
  <c r="K1078" i="1"/>
  <c r="D9584" i="2" s="1"/>
  <c r="K1079" i="1"/>
  <c r="D6743" i="2" s="1"/>
  <c r="K1080" i="1"/>
  <c r="K1081" i="1"/>
  <c r="D6301" i="2" s="1"/>
  <c r="K1082" i="1"/>
  <c r="K1083" i="1"/>
  <c r="K1084" i="1"/>
  <c r="K1085" i="1"/>
  <c r="K1086" i="1"/>
  <c r="K1087" i="1"/>
  <c r="K1088" i="1"/>
  <c r="K1089" i="1"/>
  <c r="K1090" i="1"/>
  <c r="K1091" i="1"/>
  <c r="K1092" i="1"/>
  <c r="D1908" i="2" s="1"/>
  <c r="K1093" i="1"/>
  <c r="K1094" i="1"/>
  <c r="K1095" i="1"/>
  <c r="K1096" i="1"/>
  <c r="D7642" i="2" s="1"/>
  <c r="K1097" i="1"/>
  <c r="D1129" i="2" s="1"/>
  <c r="K1098" i="1"/>
  <c r="D2834" i="2" s="1"/>
  <c r="K1099" i="1"/>
  <c r="D629" i="2" s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D9072" i="2" s="1"/>
  <c r="K1113" i="1"/>
  <c r="K1114" i="1"/>
  <c r="K1115" i="1"/>
  <c r="K1116" i="1"/>
  <c r="D3620" i="2" s="1"/>
  <c r="K1117" i="1"/>
  <c r="D8330" i="2" s="1"/>
  <c r="K1118" i="1"/>
  <c r="D296" i="2" s="1"/>
  <c r="K1119" i="1"/>
  <c r="D6928" i="2" s="1"/>
  <c r="K1120" i="1"/>
  <c r="K1121" i="1"/>
  <c r="D293" i="2" s="1"/>
  <c r="K1122" i="1"/>
  <c r="D9540" i="2" s="1"/>
  <c r="K1123" i="1"/>
  <c r="K1124" i="1"/>
  <c r="K1125" i="1"/>
  <c r="K1126" i="1"/>
  <c r="K1127" i="1"/>
  <c r="K1128" i="1"/>
  <c r="K1129" i="1"/>
  <c r="K1130" i="1"/>
  <c r="K1131" i="1"/>
  <c r="K1132" i="1"/>
  <c r="D2675" i="2" s="1"/>
  <c r="K1133" i="1"/>
  <c r="K1134" i="1"/>
  <c r="K1135" i="1"/>
  <c r="K1136" i="1"/>
  <c r="D578" i="2" s="1"/>
  <c r="K1137" i="1"/>
  <c r="D5796" i="2" s="1"/>
  <c r="K1138" i="1"/>
  <c r="D2698" i="2" s="1"/>
  <c r="K1139" i="1"/>
  <c r="D911" i="2" s="1"/>
  <c r="K1140" i="1"/>
  <c r="K1141" i="1"/>
  <c r="K1142" i="1"/>
  <c r="D6122" i="2" s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D8689" i="2" s="1"/>
  <c r="K1158" i="1"/>
  <c r="D8572" i="2" s="1"/>
  <c r="K1159" i="1"/>
  <c r="D7503" i="2" s="1"/>
  <c r="K1160" i="1"/>
  <c r="K1161" i="1"/>
  <c r="K1162" i="1"/>
  <c r="D6524" i="2" s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D3089" i="2" s="1"/>
  <c r="K1177" i="1"/>
  <c r="D9016" i="2" s="1"/>
  <c r="K1178" i="1"/>
  <c r="D7939" i="2" s="1"/>
  <c r="K1179" i="1"/>
  <c r="D2353" i="2" s="1"/>
  <c r="K1180" i="1"/>
  <c r="K1181" i="1"/>
  <c r="K1182" i="1"/>
  <c r="D3581" i="2" s="1"/>
  <c r="K1183" i="1"/>
  <c r="K1184" i="1"/>
  <c r="K1185" i="1"/>
  <c r="K1186" i="1"/>
  <c r="K1187" i="1"/>
  <c r="K1188" i="1"/>
  <c r="K1189" i="1"/>
  <c r="K1190" i="1"/>
  <c r="K1191" i="1"/>
  <c r="K1192" i="1"/>
  <c r="D9898" i="2" s="1"/>
  <c r="K1193" i="1"/>
  <c r="K1194" i="1"/>
  <c r="K1195" i="1"/>
  <c r="K1196" i="1"/>
  <c r="D5481" i="2" s="1"/>
  <c r="K1197" i="1"/>
  <c r="D7172" i="2" s="1"/>
  <c r="K1198" i="1"/>
  <c r="D2371" i="2" s="1"/>
  <c r="K1199" i="1"/>
  <c r="D8986" i="2" s="1"/>
  <c r="K1200" i="1"/>
  <c r="K1201" i="1"/>
  <c r="K1202" i="1"/>
  <c r="D4111" i="2" s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D5934" i="2" s="1"/>
  <c r="K1217" i="1"/>
  <c r="D9445" i="2" s="1"/>
  <c r="K1218" i="1"/>
  <c r="D9356" i="2" s="1"/>
  <c r="K1219" i="1"/>
  <c r="D7596" i="2" s="1"/>
  <c r="K1220" i="1"/>
  <c r="K1221" i="1"/>
  <c r="D1059" i="2" s="1"/>
  <c r="K1222" i="1"/>
  <c r="D199" i="2" s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D5093" i="2" s="1"/>
  <c r="K1237" i="1"/>
  <c r="D7379" i="2" s="1"/>
  <c r="K1238" i="1"/>
  <c r="D8273" i="2" s="1"/>
  <c r="K1239" i="1"/>
  <c r="D3114" i="2" s="1"/>
  <c r="K1240" i="1"/>
  <c r="K1241" i="1"/>
  <c r="D852" i="2" s="1"/>
  <c r="K1242" i="1"/>
  <c r="D4316" i="2" s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D4586" i="2" s="1"/>
  <c r="K1257" i="1"/>
  <c r="D4606" i="2" s="1"/>
  <c r="K1258" i="1"/>
  <c r="D5425" i="2" s="1"/>
  <c r="K1259" i="1"/>
  <c r="D496" i="2" s="1"/>
  <c r="K1260" i="1"/>
  <c r="K1261" i="1"/>
  <c r="D7599" i="2" s="1"/>
  <c r="K1262" i="1"/>
  <c r="D8026" i="2" s="1"/>
  <c r="K1263" i="1"/>
  <c r="K1264" i="1"/>
  <c r="K1265" i="1"/>
  <c r="K1266" i="1"/>
  <c r="K1267" i="1"/>
  <c r="K1268" i="1"/>
  <c r="K1269" i="1"/>
  <c r="K1270" i="1"/>
  <c r="K1271" i="1"/>
  <c r="K1272" i="1"/>
  <c r="D3082" i="2" s="1"/>
  <c r="K1273" i="1"/>
  <c r="K1274" i="1"/>
  <c r="K1275" i="1"/>
  <c r="K1276" i="1"/>
  <c r="D4400" i="2" s="1"/>
  <c r="K1277" i="1"/>
  <c r="D4906" i="2" s="1"/>
  <c r="K1278" i="1"/>
  <c r="K1279" i="1"/>
  <c r="D9180" i="2" s="1"/>
  <c r="K1280" i="1"/>
  <c r="K1281" i="1"/>
  <c r="D8795" i="2" s="1"/>
  <c r="K1282" i="1"/>
  <c r="D4494" i="2" s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D9975" i="2" s="1"/>
  <c r="K1297" i="1"/>
  <c r="K1298" i="1"/>
  <c r="D5988" i="2" s="1"/>
  <c r="K1299" i="1"/>
  <c r="D2182" i="2" s="1"/>
  <c r="K1300" i="1"/>
  <c r="K1301" i="1"/>
  <c r="D7531" i="2" s="1"/>
  <c r="K1302" i="1"/>
  <c r="D8315" i="2" s="1"/>
  <c r="K1303" i="1"/>
  <c r="K1304" i="1"/>
  <c r="K1305" i="1"/>
  <c r="K1306" i="1"/>
  <c r="K1307" i="1"/>
  <c r="K1308" i="1"/>
  <c r="K1309" i="1"/>
  <c r="K1310" i="1"/>
  <c r="K1311" i="1"/>
  <c r="K1312" i="1"/>
  <c r="D3501" i="2" s="1"/>
  <c r="K1313" i="1"/>
  <c r="K1314" i="1"/>
  <c r="K1315" i="1"/>
  <c r="K1316" i="1"/>
  <c r="D6985" i="2" s="1"/>
  <c r="K1317" i="1"/>
  <c r="D169" i="2" s="1"/>
  <c r="K1318" i="1"/>
  <c r="D3172" i="2" s="1"/>
  <c r="K1319" i="1"/>
  <c r="D7193" i="2" s="1"/>
  <c r="K1320" i="1"/>
  <c r="K1321" i="1"/>
  <c r="D6154" i="2" s="1"/>
  <c r="K1322" i="1"/>
  <c r="D3783" i="2" s="1"/>
  <c r="K1323" i="1"/>
  <c r="K1324" i="1"/>
  <c r="K1325" i="1"/>
  <c r="K1326" i="1"/>
  <c r="K1327" i="1"/>
  <c r="K1328" i="1"/>
  <c r="K1329" i="1"/>
  <c r="K1330" i="1"/>
  <c r="K1331" i="1"/>
  <c r="K1332" i="1"/>
  <c r="D3670" i="2" s="1"/>
  <c r="K1333" i="1"/>
  <c r="K1334" i="1"/>
  <c r="K1335" i="1"/>
  <c r="K1336" i="1"/>
  <c r="D6232" i="2" s="1"/>
  <c r="K1337" i="1"/>
  <c r="D6755" i="2" s="1"/>
  <c r="K1338" i="1"/>
  <c r="D6627" i="2" s="1"/>
  <c r="K1339" i="1"/>
  <c r="D4540" i="2" s="1"/>
  <c r="K1340" i="1"/>
  <c r="K1341" i="1"/>
  <c r="D8703" i="2" s="1"/>
  <c r="K1342" i="1"/>
  <c r="D8410" i="2" s="1"/>
  <c r="K1343" i="1"/>
  <c r="K1344" i="1"/>
  <c r="K1345" i="1"/>
  <c r="K1346" i="1"/>
  <c r="K1347" i="1"/>
  <c r="K1348" i="1"/>
  <c r="K1349" i="1"/>
  <c r="K1350" i="1"/>
  <c r="K1351" i="1"/>
  <c r="K1352" i="1"/>
  <c r="D3676" i="2" s="1"/>
  <c r="K1353" i="1"/>
  <c r="K1354" i="1"/>
  <c r="K1355" i="1"/>
  <c r="K1356" i="1"/>
  <c r="D7102" i="2" s="1"/>
  <c r="K1357" i="1"/>
  <c r="D636" i="2" s="1"/>
  <c r="K1358" i="1"/>
  <c r="D2618" i="2" s="1"/>
  <c r="K1359" i="1"/>
  <c r="D9533" i="2" s="1"/>
  <c r="K1360" i="1"/>
  <c r="K1361" i="1"/>
  <c r="D399" i="2" s="1"/>
  <c r="K1362" i="1"/>
  <c r="D1518" i="2" s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D1453" i="2" s="1"/>
  <c r="K1377" i="1"/>
  <c r="D8044" i="2" s="1"/>
  <c r="K1378" i="1"/>
  <c r="D4806" i="2" s="1"/>
  <c r="K1379" i="1"/>
  <c r="D8270" i="2" s="1"/>
  <c r="K1380" i="1"/>
  <c r="K1381" i="1"/>
  <c r="K1382" i="1"/>
  <c r="D4417" i="2" s="1"/>
  <c r="K1383" i="1"/>
  <c r="K1384" i="1"/>
  <c r="K1385" i="1"/>
  <c r="K1386" i="1"/>
  <c r="K1387" i="1"/>
  <c r="K1388" i="1"/>
  <c r="K1389" i="1"/>
  <c r="K1390" i="1"/>
  <c r="K1391" i="1"/>
  <c r="K1392" i="1"/>
  <c r="D3909" i="2" s="1"/>
  <c r="K1393" i="1"/>
  <c r="K1394" i="1"/>
  <c r="K1395" i="1"/>
  <c r="K1396" i="1"/>
  <c r="D1769" i="2" s="1"/>
  <c r="K1397" i="1"/>
  <c r="D5365" i="2" s="1"/>
  <c r="K1398" i="1"/>
  <c r="D2947" i="2" s="1"/>
  <c r="K1399" i="1"/>
  <c r="D5292" i="2" s="1"/>
  <c r="K1400" i="1"/>
  <c r="K1401" i="1"/>
  <c r="D5423" i="2" s="1"/>
  <c r="K1402" i="1"/>
  <c r="D3112" i="2" s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D2230" i="2" s="1"/>
  <c r="K1417" i="1"/>
  <c r="D3289" i="2" s="1"/>
  <c r="K1418" i="1"/>
  <c r="K1419" i="1"/>
  <c r="D6697" i="2" s="1"/>
  <c r="K1420" i="1"/>
  <c r="K1421" i="1"/>
  <c r="K1422" i="1"/>
  <c r="D8384" i="2" s="1"/>
  <c r="K1423" i="1"/>
  <c r="K1424" i="1"/>
  <c r="K1425" i="1"/>
  <c r="K1426" i="1"/>
  <c r="K1427" i="1"/>
  <c r="K1428" i="1"/>
  <c r="K1429" i="1"/>
  <c r="K1430" i="1"/>
  <c r="K1431" i="1"/>
  <c r="K1432" i="1"/>
  <c r="D6625" i="2" s="1"/>
  <c r="K1433" i="1"/>
  <c r="K1434" i="1"/>
  <c r="K1435" i="1"/>
  <c r="K1436" i="1"/>
  <c r="D3011" i="2" s="1"/>
  <c r="K1437" i="1"/>
  <c r="D4406" i="2" s="1"/>
  <c r="K1438" i="1"/>
  <c r="D7354" i="2" s="1"/>
  <c r="K1439" i="1"/>
  <c r="D6684" i="2" s="1"/>
  <c r="K1440" i="1"/>
  <c r="K1441" i="1"/>
  <c r="D4023" i="2" s="1"/>
  <c r="K1442" i="1"/>
  <c r="D5908" i="2" s="1"/>
  <c r="K1443" i="1"/>
  <c r="K1444" i="1"/>
  <c r="K1445" i="1"/>
  <c r="K1446" i="1"/>
  <c r="K1447" i="1"/>
  <c r="K1448" i="1"/>
  <c r="K1449" i="1"/>
  <c r="K1450" i="1"/>
  <c r="K1451" i="1"/>
  <c r="K1452" i="1"/>
  <c r="D4001" i="2" s="1"/>
  <c r="K1453" i="1"/>
  <c r="K1454" i="1"/>
  <c r="K1455" i="1"/>
  <c r="K1456" i="1"/>
  <c r="D5473" i="2" s="1"/>
  <c r="K1457" i="1"/>
  <c r="D8546" i="2" s="1"/>
  <c r="K1458" i="1"/>
  <c r="D781" i="2" s="1"/>
  <c r="K1459" i="1"/>
  <c r="D1831" i="2" s="1"/>
  <c r="K1460" i="1"/>
  <c r="K1461" i="1"/>
  <c r="D6400" i="2" s="1"/>
  <c r="K1462" i="1"/>
  <c r="D5092" i="2" s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D723" i="2" s="1"/>
  <c r="K1477" i="1"/>
  <c r="D3196" i="2" s="1"/>
  <c r="K1478" i="1"/>
  <c r="D8241" i="2" s="1"/>
  <c r="K1479" i="1"/>
  <c r="D9335" i="2" s="1"/>
  <c r="K1480" i="1"/>
  <c r="K1481" i="1"/>
  <c r="D4710" i="2" s="1"/>
  <c r="K1482" i="1"/>
  <c r="D9032" i="2" s="1"/>
  <c r="K1483" i="1"/>
  <c r="K1484" i="1"/>
  <c r="K1485" i="1"/>
  <c r="K1486" i="1"/>
  <c r="K1487" i="1"/>
  <c r="K1488" i="1"/>
  <c r="K1489" i="1"/>
  <c r="K1490" i="1"/>
  <c r="K1491" i="1"/>
  <c r="K1492" i="1"/>
  <c r="D9043" i="2" s="1"/>
  <c r="K1493" i="1"/>
  <c r="K1494" i="1"/>
  <c r="K1495" i="1"/>
  <c r="K1496" i="1"/>
  <c r="D5497" i="2" s="1"/>
  <c r="K1497" i="1"/>
  <c r="D8454" i="2" s="1"/>
  <c r="K1498" i="1"/>
  <c r="D6429" i="2" s="1"/>
  <c r="K1499" i="1"/>
  <c r="D5130" i="2" s="1"/>
  <c r="K1500" i="1"/>
  <c r="K1501" i="1"/>
  <c r="D8824" i="2" s="1"/>
  <c r="K1502" i="1"/>
  <c r="D3024" i="2" s="1"/>
  <c r="K1503" i="1"/>
  <c r="K1504" i="1"/>
  <c r="K1505" i="1"/>
  <c r="K1506" i="1"/>
  <c r="K1507" i="1"/>
  <c r="K1508" i="1"/>
  <c r="K1509" i="1"/>
  <c r="K1510" i="1"/>
  <c r="K1511" i="1"/>
  <c r="K1512" i="1"/>
  <c r="D2114" i="2" s="1"/>
  <c r="K1513" i="1"/>
  <c r="K1514" i="1"/>
  <c r="K1515" i="1"/>
  <c r="K1516" i="1"/>
  <c r="D7980" i="2" s="1"/>
  <c r="K1517" i="1"/>
  <c r="D8953" i="2" s="1"/>
  <c r="K1518" i="1"/>
  <c r="D8530" i="2" s="1"/>
  <c r="K1519" i="1"/>
  <c r="D7375" i="2" s="1"/>
  <c r="K1520" i="1"/>
  <c r="K1521" i="1"/>
  <c r="D1017" i="2" s="1"/>
  <c r="K1522" i="1"/>
  <c r="D3964" i="2" s="1"/>
  <c r="K1523" i="1"/>
  <c r="K1524" i="1"/>
  <c r="K1525" i="1"/>
  <c r="K1526" i="1"/>
  <c r="K1527" i="1"/>
  <c r="K1528" i="1"/>
  <c r="K1529" i="1"/>
  <c r="K1530" i="1"/>
  <c r="K1531" i="1"/>
  <c r="K1532" i="1"/>
  <c r="D9486" i="2" s="1"/>
  <c r="K1533" i="1"/>
  <c r="K1534" i="1"/>
  <c r="K1535" i="1"/>
  <c r="K1536" i="1"/>
  <c r="D4005" i="2" s="1"/>
  <c r="K1537" i="1"/>
  <c r="K1538" i="1"/>
  <c r="D9490" i="2" s="1"/>
  <c r="K1539" i="1"/>
  <c r="D915" i="2" s="1"/>
  <c r="K1540" i="1"/>
  <c r="K1541" i="1"/>
  <c r="D4922" i="2" s="1"/>
  <c r="K1542" i="1"/>
  <c r="K1543" i="1"/>
  <c r="K1544" i="1"/>
  <c r="K1545" i="1"/>
  <c r="K1546" i="1"/>
  <c r="K1547" i="1"/>
  <c r="K1548" i="1"/>
  <c r="K1549" i="1"/>
  <c r="K1550" i="1"/>
  <c r="K1551" i="1"/>
  <c r="K1552" i="1"/>
  <c r="D2802" i="2" s="1"/>
  <c r="K1553" i="1"/>
  <c r="K1554" i="1"/>
  <c r="K1555" i="1"/>
  <c r="K1556" i="1"/>
  <c r="D1664" i="2" s="1"/>
  <c r="K1557" i="1"/>
  <c r="D4186" i="2" s="1"/>
  <c r="K1558" i="1"/>
  <c r="D6443" i="2" s="1"/>
  <c r="K1559" i="1"/>
  <c r="D3036" i="2" s="1"/>
  <c r="K1560" i="1"/>
  <c r="K1561" i="1"/>
  <c r="D9797" i="2" s="1"/>
  <c r="K1562" i="1"/>
  <c r="D5019" i="2" s="1"/>
  <c r="K1563" i="1"/>
  <c r="K1564" i="1"/>
  <c r="K1565" i="1"/>
  <c r="K1566" i="1"/>
  <c r="K1567" i="1"/>
  <c r="K1568" i="1"/>
  <c r="K1569" i="1"/>
  <c r="K1570" i="1"/>
  <c r="K1571" i="1"/>
  <c r="K1572" i="1"/>
  <c r="D9968" i="2" s="1"/>
  <c r="K1573" i="1"/>
  <c r="K1574" i="1"/>
  <c r="K1575" i="1"/>
  <c r="K1576" i="1"/>
  <c r="D250" i="2" s="1"/>
  <c r="K1577" i="1"/>
  <c r="D916" i="2" s="1"/>
  <c r="K1578" i="1"/>
  <c r="D3983" i="2" s="1"/>
  <c r="K1579" i="1"/>
  <c r="D3478" i="2" s="1"/>
  <c r="K1580" i="1"/>
  <c r="K1581" i="1"/>
  <c r="D6396" i="2" s="1"/>
  <c r="K1582" i="1"/>
  <c r="D893" i="2" s="1"/>
  <c r="K1583" i="1"/>
  <c r="K1584" i="1"/>
  <c r="K1585" i="1"/>
  <c r="K1586" i="1"/>
  <c r="K1587" i="1"/>
  <c r="K1588" i="1"/>
  <c r="K1589" i="1"/>
  <c r="K1590" i="1"/>
  <c r="K1591" i="1"/>
  <c r="K1592" i="1"/>
  <c r="D3585" i="2" s="1"/>
  <c r="K1593" i="1"/>
  <c r="K1594" i="1"/>
  <c r="K1595" i="1"/>
  <c r="K1596" i="1"/>
  <c r="D655" i="2" s="1"/>
  <c r="K1597" i="1"/>
  <c r="D2123" i="2" s="1"/>
  <c r="K1598" i="1"/>
  <c r="D6853" i="2" s="1"/>
  <c r="K1599" i="1"/>
  <c r="D6653" i="2" s="1"/>
  <c r="K1600" i="1"/>
  <c r="K1601" i="1"/>
  <c r="K1602" i="1"/>
  <c r="D3216" i="2" s="1"/>
  <c r="K1603" i="1"/>
  <c r="K1604" i="1"/>
  <c r="K1605" i="1"/>
  <c r="K1606" i="1"/>
  <c r="K1607" i="1"/>
  <c r="K1608" i="1"/>
  <c r="K1609" i="1"/>
  <c r="K1610" i="1"/>
  <c r="K1611" i="1"/>
  <c r="K1612" i="1"/>
  <c r="D3158" i="2" s="1"/>
  <c r="K1613" i="1"/>
  <c r="K1614" i="1"/>
  <c r="K1615" i="1"/>
  <c r="K1616" i="1"/>
  <c r="D3874" i="2" s="1"/>
  <c r="K1617" i="1"/>
  <c r="D7970" i="2" s="1"/>
  <c r="K1618" i="1"/>
  <c r="D3531" i="2" s="1"/>
  <c r="K1619" i="1"/>
  <c r="D5916" i="2" s="1"/>
  <c r="K1620" i="1"/>
  <c r="K1621" i="1"/>
  <c r="K1622" i="1"/>
  <c r="D3440" i="2" s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D8407" i="2" s="1"/>
  <c r="K1637" i="1"/>
  <c r="D77" i="2" s="1"/>
  <c r="K1638" i="1"/>
  <c r="D9254" i="2" s="1"/>
  <c r="K1639" i="1"/>
  <c r="D8046" i="2" s="1"/>
  <c r="K1640" i="1"/>
  <c r="K1641" i="1"/>
  <c r="K1642" i="1"/>
  <c r="D8323" i="2" s="1"/>
  <c r="K1643" i="1"/>
  <c r="K1644" i="1"/>
  <c r="K1645" i="1"/>
  <c r="K1646" i="1"/>
  <c r="K1647" i="1"/>
  <c r="K1648" i="1"/>
  <c r="K1649" i="1"/>
  <c r="K1650" i="1"/>
  <c r="K1651" i="1"/>
  <c r="K1652" i="1"/>
  <c r="D5627" i="2" s="1"/>
  <c r="K1653" i="1"/>
  <c r="K1654" i="1"/>
  <c r="K1655" i="1"/>
  <c r="K1656" i="1"/>
  <c r="D1526" i="2" s="1"/>
  <c r="K1657" i="1"/>
  <c r="D5660" i="2" s="1"/>
  <c r="K1658" i="1"/>
  <c r="D939" i="2" s="1"/>
  <c r="K1659" i="1"/>
  <c r="D7501" i="2" s="1"/>
  <c r="K1660" i="1"/>
  <c r="K1661" i="1"/>
  <c r="K1662" i="1"/>
  <c r="D5997" i="2" s="1"/>
  <c r="K1663" i="1"/>
  <c r="K1664" i="1"/>
  <c r="K1665" i="1"/>
  <c r="K1666" i="1"/>
  <c r="K1667" i="1"/>
  <c r="K1668" i="1"/>
  <c r="K1669" i="1"/>
  <c r="K1670" i="1"/>
  <c r="K1671" i="1"/>
  <c r="K1672" i="1"/>
  <c r="D1145" i="2" s="1"/>
  <c r="K1673" i="1"/>
  <c r="K1674" i="1"/>
  <c r="K1675" i="1"/>
  <c r="K1676" i="1"/>
  <c r="D9313" i="2" s="1"/>
  <c r="K1677" i="1"/>
  <c r="D2393" i="2" s="1"/>
  <c r="K1678" i="1"/>
  <c r="D8024" i="2" s="1"/>
  <c r="K1679" i="1"/>
  <c r="D3352" i="2" s="1"/>
  <c r="K1680" i="1"/>
  <c r="K1681" i="1"/>
  <c r="D6821" i="2" s="1"/>
  <c r="K1682" i="1"/>
  <c r="D502" i="2" s="1"/>
  <c r="K1683" i="1"/>
  <c r="K1684" i="1"/>
  <c r="K1685" i="1"/>
  <c r="K1686" i="1"/>
  <c r="K1687" i="1"/>
  <c r="K1688" i="1"/>
  <c r="K1689" i="1"/>
  <c r="K1690" i="1"/>
  <c r="K1691" i="1"/>
  <c r="K1692" i="1"/>
  <c r="D3894" i="2" s="1"/>
  <c r="K1693" i="1"/>
  <c r="K1694" i="1"/>
  <c r="K1695" i="1"/>
  <c r="K1696" i="1"/>
  <c r="D1061" i="2" s="1"/>
  <c r="K1697" i="1"/>
  <c r="K1698" i="1"/>
  <c r="D1537" i="2" s="1"/>
  <c r="K1699" i="1"/>
  <c r="D5821" i="2" s="1"/>
  <c r="K1700" i="1"/>
  <c r="K1701" i="1"/>
  <c r="D6345" i="2" s="1"/>
  <c r="K1702" i="1"/>
  <c r="D8586" i="2" s="1"/>
  <c r="K1703" i="1"/>
  <c r="K1704" i="1"/>
  <c r="K1705" i="1"/>
  <c r="K1706" i="1"/>
  <c r="K1707" i="1"/>
  <c r="K1708" i="1"/>
  <c r="K1709" i="1"/>
  <c r="K1710" i="1"/>
  <c r="K1711" i="1"/>
  <c r="K1712" i="1"/>
  <c r="D1917" i="2" s="1"/>
  <c r="K1713" i="1"/>
  <c r="K1714" i="1"/>
  <c r="K1715" i="1"/>
  <c r="K1716" i="1"/>
  <c r="D2480" i="2" s="1"/>
  <c r="K1717" i="1"/>
  <c r="D2740" i="2" s="1"/>
  <c r="K1718" i="1"/>
  <c r="D5800" i="2" s="1"/>
  <c r="K1719" i="1"/>
  <c r="D5708" i="2" s="1"/>
  <c r="K1720" i="1"/>
  <c r="K1721" i="1"/>
  <c r="D2220" i="2" s="1"/>
  <c r="K1722" i="1"/>
  <c r="D9081" i="2" s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D1123" i="2" s="1"/>
  <c r="K1737" i="1"/>
  <c r="D6464" i="2" s="1"/>
  <c r="K1738" i="1"/>
  <c r="D6317" i="2" s="1"/>
  <c r="K1739" i="1"/>
  <c r="D9812" i="2" s="1"/>
  <c r="K1740" i="1"/>
  <c r="K1741" i="1"/>
  <c r="K1742" i="1"/>
  <c r="D6700" i="2" s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D6883" i="2" s="1"/>
  <c r="K1757" i="1"/>
  <c r="D6283" i="2" s="1"/>
  <c r="K1758" i="1"/>
  <c r="D8093" i="2" s="1"/>
  <c r="K1759" i="1"/>
  <c r="D9818" i="2" s="1"/>
  <c r="K1760" i="1"/>
  <c r="K1761" i="1"/>
  <c r="D9369" i="2" s="1"/>
  <c r="K1762" i="1"/>
  <c r="D7910" i="2" s="1"/>
  <c r="K1763" i="1"/>
  <c r="K1764" i="1"/>
  <c r="K1765" i="1"/>
  <c r="K1766" i="1"/>
  <c r="K1767" i="1"/>
  <c r="K1768" i="1"/>
  <c r="K1769" i="1"/>
  <c r="K1770" i="1"/>
  <c r="K1771" i="1"/>
  <c r="K1772" i="1"/>
  <c r="D1004" i="2" s="1"/>
  <c r="K1773" i="1"/>
  <c r="K1774" i="1"/>
  <c r="K1775" i="1"/>
  <c r="K1776" i="1"/>
  <c r="D608" i="2" s="1"/>
  <c r="K1777" i="1"/>
  <c r="D2030" i="2" s="1"/>
  <c r="K1778" i="1"/>
  <c r="D3678" i="2" s="1"/>
  <c r="K1779" i="1"/>
  <c r="D7098" i="2" s="1"/>
  <c r="K1780" i="1"/>
  <c r="K1781" i="1"/>
  <c r="K1782" i="1"/>
  <c r="D3413" i="2" s="1"/>
  <c r="K1783" i="1"/>
  <c r="K1784" i="1"/>
  <c r="K1785" i="1"/>
  <c r="K1786" i="1"/>
  <c r="K1787" i="1"/>
  <c r="K1788" i="1"/>
  <c r="K1789" i="1"/>
  <c r="K1790" i="1"/>
  <c r="K1791" i="1"/>
  <c r="K1792" i="1"/>
  <c r="D1236" i="2" s="1"/>
  <c r="K1793" i="1"/>
  <c r="K1794" i="1"/>
  <c r="K1795" i="1"/>
  <c r="K1796" i="1"/>
  <c r="D4176" i="2" s="1"/>
  <c r="K1797" i="1"/>
  <c r="D983" i="2" s="1"/>
  <c r="K1798" i="1"/>
  <c r="D8371" i="2" s="1"/>
  <c r="K1799" i="1"/>
  <c r="D665" i="2" s="1"/>
  <c r="K1800" i="1"/>
  <c r="K1801" i="1"/>
  <c r="D5361" i="2" s="1"/>
  <c r="K1802" i="1"/>
  <c r="D4366" i="2" s="1"/>
  <c r="K1803" i="1"/>
  <c r="K1804" i="1"/>
  <c r="K1805" i="1"/>
  <c r="K1806" i="1"/>
  <c r="K1807" i="1"/>
  <c r="K1808" i="1"/>
  <c r="K1809" i="1"/>
  <c r="K1810" i="1"/>
  <c r="K1811" i="1"/>
  <c r="K1812" i="1"/>
  <c r="D5095" i="2" s="1"/>
  <c r="K1813" i="1"/>
  <c r="K1814" i="1"/>
  <c r="K1815" i="1"/>
  <c r="K1816" i="1"/>
  <c r="D9147" i="2" s="1"/>
  <c r="K1817" i="1"/>
  <c r="D5345" i="2" s="1"/>
  <c r="K1818" i="1"/>
  <c r="D1866" i="2" s="1"/>
  <c r="K1819" i="1"/>
  <c r="D4123" i="2" s="1"/>
  <c r="K1820" i="1"/>
  <c r="K1821" i="1"/>
  <c r="K1822" i="1"/>
  <c r="D5013" i="2" s="1"/>
  <c r="K1823" i="1"/>
  <c r="K1824" i="1"/>
  <c r="K1825" i="1"/>
  <c r="K1826" i="1"/>
  <c r="K1827" i="1"/>
  <c r="K1828" i="1"/>
  <c r="K1829" i="1"/>
  <c r="K1830" i="1"/>
  <c r="K1831" i="1"/>
  <c r="K1832" i="1"/>
  <c r="D6505" i="2" s="1"/>
  <c r="K1833" i="1"/>
  <c r="K1834" i="1"/>
  <c r="K1835" i="1"/>
  <c r="K1836" i="1"/>
  <c r="D8188" i="2" s="1"/>
  <c r="K1837" i="1"/>
  <c r="D453" i="2" s="1"/>
  <c r="K1838" i="1"/>
  <c r="D9320" i="2" s="1"/>
  <c r="K1839" i="1"/>
  <c r="D5858" i="2" s="1"/>
  <c r="K1840" i="1"/>
  <c r="K1841" i="1"/>
  <c r="D4407" i="2" s="1"/>
  <c r="K1842" i="1"/>
  <c r="D1364" i="2" s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D7759" i="2" s="1"/>
  <c r="K1857" i="1"/>
  <c r="D8423" i="2" s="1"/>
  <c r="K1858" i="1"/>
  <c r="D8303" i="2" s="1"/>
  <c r="K1859" i="1"/>
  <c r="D3174" i="2" s="1"/>
  <c r="K1860" i="1"/>
  <c r="K1861" i="1"/>
  <c r="D9716" i="2" s="1"/>
  <c r="K1862" i="1"/>
  <c r="D258" i="2" s="1"/>
  <c r="K1863" i="1"/>
  <c r="K1864" i="1"/>
  <c r="K1865" i="1"/>
  <c r="K1866" i="1"/>
  <c r="K1867" i="1"/>
  <c r="K1868" i="1"/>
  <c r="K1869" i="1"/>
  <c r="K1870" i="1"/>
  <c r="K1871" i="1"/>
  <c r="K1872" i="1"/>
  <c r="D657" i="2" s="1"/>
  <c r="K1873" i="1"/>
  <c r="K1874" i="1"/>
  <c r="K1875" i="1"/>
  <c r="K1876" i="1"/>
  <c r="D4399" i="2" s="1"/>
  <c r="K1877" i="1"/>
  <c r="D4968" i="2" s="1"/>
  <c r="K1878" i="1"/>
  <c r="D8497" i="2" s="1"/>
  <c r="K1879" i="1"/>
  <c r="D5936" i="2" s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D3369" i="2" s="1"/>
  <c r="K1897" i="1"/>
  <c r="D6551" i="2" s="1"/>
  <c r="K1898" i="1"/>
  <c r="D9317" i="2" s="1"/>
  <c r="K1899" i="1"/>
  <c r="D9239" i="2" s="1"/>
  <c r="K1900" i="1"/>
  <c r="K1901" i="1"/>
  <c r="D4491" i="2" s="1"/>
  <c r="K1902" i="1"/>
  <c r="D5889" i="2" s="1"/>
  <c r="K1903" i="1"/>
  <c r="K1904" i="1"/>
  <c r="K1905" i="1"/>
  <c r="K1906" i="1"/>
  <c r="K1907" i="1"/>
  <c r="K1908" i="1"/>
  <c r="K1909" i="1"/>
  <c r="K1910" i="1"/>
  <c r="K1911" i="1"/>
  <c r="K1912" i="1"/>
  <c r="D7284" i="2" s="1"/>
  <c r="K1913" i="1"/>
  <c r="K1914" i="1"/>
  <c r="K1915" i="1"/>
  <c r="K1916" i="1"/>
  <c r="K1917" i="1"/>
  <c r="D8498" i="2" s="1"/>
  <c r="K1918" i="1"/>
  <c r="D2839" i="2" s="1"/>
  <c r="K1919" i="1"/>
  <c r="D7704" i="2" s="1"/>
  <c r="K1920" i="1"/>
  <c r="K1921" i="1"/>
  <c r="D4347" i="2" s="1"/>
  <c r="K1922" i="1"/>
  <c r="D3538" i="2" s="1"/>
  <c r="K1923" i="1"/>
  <c r="K1924" i="1"/>
  <c r="K1925" i="1"/>
  <c r="K1926" i="1"/>
  <c r="K1927" i="1"/>
  <c r="K1928" i="1"/>
  <c r="K1929" i="1"/>
  <c r="K1930" i="1"/>
  <c r="K1931" i="1"/>
  <c r="K1932" i="1"/>
  <c r="D9813" i="2" s="1"/>
  <c r="K1933" i="1"/>
  <c r="K1934" i="1"/>
  <c r="K1935" i="1"/>
  <c r="K1936" i="1"/>
  <c r="D3664" i="2" s="1"/>
  <c r="K1937" i="1"/>
  <c r="D1395" i="2" s="1"/>
  <c r="K1938" i="1"/>
  <c r="D5874" i="2" s="1"/>
  <c r="K1939" i="1"/>
  <c r="D6227" i="2" s="1"/>
  <c r="K1940" i="1"/>
  <c r="K1941" i="1"/>
  <c r="D3031" i="2" s="1"/>
  <c r="K1942" i="1"/>
  <c r="D5342" i="2" s="1"/>
  <c r="K1943" i="1"/>
  <c r="K1944" i="1"/>
  <c r="K1945" i="1"/>
  <c r="K1946" i="1"/>
  <c r="K1947" i="1"/>
  <c r="K1948" i="1"/>
  <c r="K1949" i="1"/>
  <c r="K1950" i="1"/>
  <c r="K1951" i="1"/>
  <c r="K1952" i="1"/>
  <c r="D5582" i="2" s="1"/>
  <c r="K1953" i="1"/>
  <c r="K1954" i="1"/>
  <c r="K1955" i="1"/>
  <c r="K1956" i="1"/>
  <c r="D6441" i="2" s="1"/>
  <c r="K1957" i="1"/>
  <c r="D7918" i="2" s="1"/>
  <c r="K1958" i="1"/>
  <c r="D9418" i="2" s="1"/>
  <c r="K1959" i="1"/>
  <c r="D1860" i="2" s="1"/>
  <c r="K1960" i="1"/>
  <c r="K1961" i="1"/>
  <c r="K1962" i="1"/>
  <c r="D4978" i="2" s="1"/>
  <c r="K1963" i="1"/>
  <c r="K1964" i="1"/>
  <c r="K1965" i="1"/>
  <c r="K1966" i="1"/>
  <c r="K1967" i="1"/>
  <c r="K1968" i="1"/>
  <c r="K1969" i="1"/>
  <c r="K1970" i="1"/>
  <c r="K1971" i="1"/>
  <c r="K1972" i="1"/>
  <c r="D2278" i="2" s="1"/>
  <c r="K1973" i="1"/>
  <c r="K1974" i="1"/>
  <c r="K1975" i="1"/>
  <c r="K1976" i="1"/>
  <c r="D8725" i="2" s="1"/>
  <c r="K1977" i="1"/>
  <c r="D451" i="2" s="1"/>
  <c r="K1978" i="1"/>
  <c r="D5370" i="2" s="1"/>
  <c r="K1979" i="1"/>
  <c r="D5408" i="2" s="1"/>
  <c r="K1980" i="1"/>
  <c r="K1981" i="1"/>
  <c r="D8805" i="2" s="1"/>
  <c r="K1982" i="1"/>
  <c r="D9174" i="2" s="1"/>
  <c r="K1983" i="1"/>
  <c r="K1984" i="1"/>
  <c r="K1985" i="1"/>
  <c r="K1986" i="1"/>
  <c r="K1987" i="1"/>
  <c r="K1988" i="1"/>
  <c r="K1989" i="1"/>
  <c r="K1990" i="1"/>
  <c r="K1991" i="1"/>
  <c r="K1992" i="1"/>
  <c r="D929" i="2" s="1"/>
  <c r="K1993" i="1"/>
  <c r="K1994" i="1"/>
  <c r="K1995" i="1"/>
  <c r="K1996" i="1"/>
  <c r="D3906" i="2" s="1"/>
  <c r="K1997" i="1"/>
  <c r="D986" i="2" s="1"/>
  <c r="K1998" i="1"/>
  <c r="D3268" i="2" s="1"/>
  <c r="K1999" i="1"/>
  <c r="D2295" i="2" s="1"/>
  <c r="K2000" i="1"/>
  <c r="K2001" i="1"/>
  <c r="D5340" i="2" s="1"/>
  <c r="K2002" i="1"/>
  <c r="D1568" i="2" s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D4450" i="2" s="1"/>
  <c r="K2017" i="1"/>
  <c r="D3890" i="2" s="1"/>
  <c r="K2018" i="1"/>
  <c r="D6319" i="2" s="1"/>
  <c r="K2019" i="1"/>
  <c r="D5743" i="2" s="1"/>
  <c r="K2020" i="1"/>
  <c r="K2021" i="1"/>
  <c r="D6820" i="2" s="1"/>
  <c r="K2022" i="1"/>
  <c r="D8837" i="2" s="1"/>
  <c r="K2023" i="1"/>
  <c r="K2024" i="1"/>
  <c r="K2025" i="1"/>
  <c r="K2026" i="1"/>
  <c r="K2027" i="1"/>
  <c r="K2028" i="1"/>
  <c r="K2029" i="1"/>
  <c r="K2030" i="1"/>
  <c r="K2031" i="1"/>
  <c r="K2032" i="1"/>
  <c r="D886" i="2" s="1"/>
  <c r="K2033" i="1"/>
  <c r="K2034" i="1"/>
  <c r="K2035" i="1"/>
  <c r="K2036" i="1"/>
  <c r="D4525" i="2" s="1"/>
  <c r="K2037" i="1"/>
  <c r="D3999" i="2" s="1"/>
  <c r="K2038" i="1"/>
  <c r="D6753" i="2" s="1"/>
  <c r="K2039" i="1"/>
  <c r="D1817" i="2" s="1"/>
  <c r="K2040" i="1"/>
  <c r="K2041" i="1"/>
  <c r="D5057" i="2" s="1"/>
  <c r="K2042" i="1"/>
  <c r="D6842" i="2" s="1"/>
  <c r="K2043" i="1"/>
  <c r="K2044" i="1"/>
  <c r="K2045" i="1"/>
  <c r="K2046" i="1"/>
  <c r="K2047" i="1"/>
  <c r="K2048" i="1"/>
  <c r="K2049" i="1"/>
  <c r="K2050" i="1"/>
  <c r="K2051" i="1"/>
  <c r="K2052" i="1"/>
  <c r="D8664" i="2" s="1"/>
  <c r="K2053" i="1"/>
  <c r="K2054" i="1"/>
  <c r="K2055" i="1"/>
  <c r="K2056" i="1"/>
  <c r="D4135" i="2" s="1"/>
  <c r="K2057" i="1"/>
  <c r="D172" i="2" s="1"/>
  <c r="K2058" i="1"/>
  <c r="D8301" i="2" s="1"/>
  <c r="K2059" i="1"/>
  <c r="D5453" i="2" s="1"/>
  <c r="K2060" i="1"/>
  <c r="K2061" i="1"/>
  <c r="K2062" i="1"/>
  <c r="D5773" i="2" s="1"/>
  <c r="K2063" i="1"/>
  <c r="K2064" i="1"/>
  <c r="K2065" i="1"/>
  <c r="K2066" i="1"/>
  <c r="K2067" i="1"/>
  <c r="K2068" i="1"/>
  <c r="K2069" i="1"/>
  <c r="K2070" i="1"/>
  <c r="K2071" i="1"/>
  <c r="K2072" i="1"/>
  <c r="D8657" i="2" s="1"/>
  <c r="K2073" i="1"/>
  <c r="K2074" i="1"/>
  <c r="K2075" i="1"/>
  <c r="K2076" i="1"/>
  <c r="D5804" i="2" s="1"/>
  <c r="K2077" i="1"/>
  <c r="D9244" i="2" s="1"/>
  <c r="K2078" i="1"/>
  <c r="D8788" i="2" s="1"/>
  <c r="K2079" i="1"/>
  <c r="D6217" i="2" s="1"/>
  <c r="K2080" i="1"/>
  <c r="K2081" i="1"/>
  <c r="D5971" i="2" s="1"/>
  <c r="K2082" i="1"/>
  <c r="D5406" i="2" s="1"/>
  <c r="K2083" i="1"/>
  <c r="K2084" i="1"/>
  <c r="K2085" i="1"/>
  <c r="K2086" i="1"/>
  <c r="K2087" i="1"/>
  <c r="K2088" i="1"/>
  <c r="K2089" i="1"/>
  <c r="K2090" i="1"/>
  <c r="K2091" i="1"/>
  <c r="K2092" i="1"/>
  <c r="D7471" i="2" s="1"/>
  <c r="K2093" i="1"/>
  <c r="K2094" i="1"/>
  <c r="K2095" i="1"/>
  <c r="K2096" i="1"/>
  <c r="D1944" i="2" s="1"/>
  <c r="K2097" i="1"/>
  <c r="D8152" i="2" s="1"/>
  <c r="K2098" i="1"/>
  <c r="D7153" i="2" s="1"/>
  <c r="K2099" i="1"/>
  <c r="D8768" i="2" s="1"/>
  <c r="K2100" i="1"/>
  <c r="K2101" i="1"/>
  <c r="D2126" i="2" s="1"/>
  <c r="K2102" i="1"/>
  <c r="D5534" i="2" s="1"/>
  <c r="K2103" i="1"/>
  <c r="K2104" i="1"/>
  <c r="K2105" i="1"/>
  <c r="K2106" i="1"/>
  <c r="K2107" i="1"/>
  <c r="K2108" i="1"/>
  <c r="K2109" i="1"/>
  <c r="K2110" i="1"/>
  <c r="K2111" i="1"/>
  <c r="K2112" i="1"/>
  <c r="D4970" i="2" s="1"/>
  <c r="K2113" i="1"/>
  <c r="K2114" i="1"/>
  <c r="K2115" i="1"/>
  <c r="K2116" i="1"/>
  <c r="D1553" i="2" s="1"/>
  <c r="K2117" i="1"/>
  <c r="D7811" i="2" s="1"/>
  <c r="K2118" i="1"/>
  <c r="D9959" i="2" s="1"/>
  <c r="K2119" i="1"/>
  <c r="D7473" i="2" s="1"/>
  <c r="K2120" i="1"/>
  <c r="K2121" i="1"/>
  <c r="D697" i="2" s="1"/>
  <c r="K2122" i="1"/>
  <c r="D5638" i="2" s="1"/>
  <c r="K2123" i="1"/>
  <c r="K2124" i="1"/>
  <c r="K2125" i="1"/>
  <c r="K2126" i="1"/>
  <c r="K2127" i="1"/>
  <c r="K2128" i="1"/>
  <c r="K2129" i="1"/>
  <c r="K2130" i="1"/>
  <c r="K2131" i="1"/>
  <c r="K2132" i="1"/>
  <c r="D3598" i="2" s="1"/>
  <c r="K2133" i="1"/>
  <c r="K2134" i="1"/>
  <c r="K2135" i="1"/>
  <c r="K2136" i="1"/>
  <c r="D7573" i="2" s="1"/>
  <c r="K2137" i="1"/>
  <c r="D7268" i="2" s="1"/>
  <c r="K2138" i="1"/>
  <c r="D2312" i="2" s="1"/>
  <c r="K2139" i="1"/>
  <c r="D8924" i="2" s="1"/>
  <c r="K2140" i="1"/>
  <c r="K2141" i="1"/>
  <c r="D5999" i="2" s="1"/>
  <c r="K2142" i="1"/>
  <c r="D3994" i="2" s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D5998" i="2" s="1"/>
  <c r="K2157" i="1"/>
  <c r="D2306" i="2" s="1"/>
  <c r="K2158" i="1"/>
  <c r="D6456" i="2" s="1"/>
  <c r="K2159" i="1"/>
  <c r="D4022" i="2" s="1"/>
  <c r="K2160" i="1"/>
  <c r="K2161" i="1"/>
  <c r="D1272" i="2" s="1"/>
  <c r="K2162" i="1"/>
  <c r="D9574" i="2" s="1"/>
  <c r="K2163" i="1"/>
  <c r="K2164" i="1"/>
  <c r="K2165" i="1"/>
  <c r="K2166" i="1"/>
  <c r="K2167" i="1"/>
  <c r="K2168" i="1"/>
  <c r="K2169" i="1"/>
  <c r="K2170" i="1"/>
  <c r="K2171" i="1"/>
  <c r="K2172" i="1"/>
  <c r="D6929" i="2" s="1"/>
  <c r="K2173" i="1"/>
  <c r="K2174" i="1"/>
  <c r="K2175" i="1"/>
  <c r="K2176" i="1"/>
  <c r="D9437" i="2" s="1"/>
  <c r="K2177" i="1"/>
  <c r="D3725" i="2" s="1"/>
  <c r="K2178" i="1"/>
  <c r="D3970" i="2" s="1"/>
  <c r="K2179" i="1"/>
  <c r="K2180" i="1"/>
  <c r="K2181" i="1"/>
  <c r="D7656" i="2" s="1"/>
  <c r="K2182" i="1"/>
  <c r="D934" i="2" s="1"/>
  <c r="K2183" i="1"/>
  <c r="K2184" i="1"/>
  <c r="K2185" i="1"/>
  <c r="K2186" i="1"/>
  <c r="K2187" i="1"/>
  <c r="K2188" i="1"/>
  <c r="K2189" i="1"/>
  <c r="K2190" i="1"/>
  <c r="K2191" i="1"/>
  <c r="K2192" i="1"/>
  <c r="D5657" i="2" s="1"/>
  <c r="K2193" i="1"/>
  <c r="K2194" i="1"/>
  <c r="K2195" i="1"/>
  <c r="K2196" i="1"/>
  <c r="D1665" i="2" s="1"/>
  <c r="K2197" i="1"/>
  <c r="D6310" i="2" s="1"/>
  <c r="K2198" i="1"/>
  <c r="D2046" i="2" s="1"/>
  <c r="K2199" i="1"/>
  <c r="D8787" i="2" s="1"/>
  <c r="K2200" i="1"/>
  <c r="K2201" i="1"/>
  <c r="D2262" i="2" s="1"/>
  <c r="K2202" i="1"/>
  <c r="D2511" i="2" s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D111" i="2" s="1"/>
  <c r="K2218" i="1"/>
  <c r="D4838" i="2" s="1"/>
  <c r="K2219" i="1"/>
  <c r="D2921" i="2" s="1"/>
  <c r="K2220" i="1"/>
  <c r="K2221" i="1"/>
  <c r="D5148" i="2" s="1"/>
  <c r="K2222" i="1"/>
  <c r="D9543" i="2" s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D8940" i="2" s="1"/>
  <c r="K2237" i="1"/>
  <c r="D3612" i="2" s="1"/>
  <c r="K2238" i="1"/>
  <c r="D260" i="2" s="1"/>
  <c r="K2239" i="1"/>
  <c r="D3457" i="2" s="1"/>
  <c r="K2240" i="1"/>
  <c r="K2241" i="1"/>
  <c r="D7697" i="2" s="1"/>
  <c r="K2242" i="1"/>
  <c r="K2243" i="1"/>
  <c r="K2244" i="1"/>
  <c r="K2245" i="1"/>
  <c r="K2246" i="1"/>
  <c r="K2247" i="1"/>
  <c r="K2248" i="1"/>
  <c r="K2249" i="1"/>
  <c r="K2250" i="1"/>
  <c r="K2251" i="1"/>
  <c r="K2252" i="1"/>
  <c r="D1374" i="2" s="1"/>
  <c r="K2253" i="1"/>
  <c r="K2254" i="1"/>
  <c r="K2255" i="1"/>
  <c r="K2256" i="1"/>
  <c r="D545" i="2" s="1"/>
  <c r="K2257" i="1"/>
  <c r="D9663" i="2" s="1"/>
  <c r="K2258" i="1"/>
  <c r="D7748" i="2" s="1"/>
  <c r="K2259" i="1"/>
  <c r="D5963" i="2" s="1"/>
  <c r="K2260" i="1"/>
  <c r="K2261" i="1"/>
  <c r="D542" i="2" s="1"/>
  <c r="K2262" i="1"/>
  <c r="D9847" i="2" s="1"/>
  <c r="K2263" i="1"/>
  <c r="K2264" i="1"/>
  <c r="K2265" i="1"/>
  <c r="K2266" i="1"/>
  <c r="K2267" i="1"/>
  <c r="K2268" i="1"/>
  <c r="K2269" i="1"/>
  <c r="K2270" i="1"/>
  <c r="K2271" i="1"/>
  <c r="K2272" i="1"/>
  <c r="D9693" i="2" s="1"/>
  <c r="K2273" i="1"/>
  <c r="K2274" i="1"/>
  <c r="K2275" i="1"/>
  <c r="K2276" i="1"/>
  <c r="D7416" i="2" s="1"/>
  <c r="K2277" i="1"/>
  <c r="D2515" i="2" s="1"/>
  <c r="K2278" i="1"/>
  <c r="D7717" i="2" s="1"/>
  <c r="K2279" i="1"/>
  <c r="D1704" i="2" s="1"/>
  <c r="K2280" i="1"/>
  <c r="K2281" i="1"/>
  <c r="D2824" i="2" s="1"/>
  <c r="K2282" i="1"/>
  <c r="D4775" i="2" s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D7316" i="2" s="1"/>
  <c r="K2297" i="1"/>
  <c r="D8926" i="2" s="1"/>
  <c r="K2298" i="1"/>
  <c r="D3617" i="2" s="1"/>
  <c r="K2299" i="1"/>
  <c r="D4009" i="2" s="1"/>
  <c r="K2300" i="1"/>
  <c r="K2301" i="1"/>
  <c r="K2302" i="1"/>
  <c r="D2469" i="2" s="1"/>
  <c r="K2303" i="1"/>
  <c r="K2304" i="1"/>
  <c r="K2305" i="1"/>
  <c r="K2306" i="1"/>
  <c r="K2307" i="1"/>
  <c r="K2308" i="1"/>
  <c r="K2309" i="1"/>
  <c r="K2310" i="1"/>
  <c r="K2311" i="1"/>
  <c r="K2312" i="1"/>
  <c r="D4729" i="2" s="1"/>
  <c r="K2313" i="1"/>
  <c r="K2314" i="1"/>
  <c r="K2315" i="1"/>
  <c r="K2316" i="1"/>
  <c r="D9771" i="2" s="1"/>
  <c r="K2317" i="1"/>
  <c r="D4472" i="2" s="1"/>
  <c r="K2318" i="1"/>
  <c r="D7420" i="2" s="1"/>
  <c r="K2319" i="1"/>
  <c r="D504" i="2" s="1"/>
  <c r="K2320" i="1"/>
  <c r="K2321" i="1"/>
  <c r="D5295" i="2" s="1"/>
  <c r="K2322" i="1"/>
  <c r="D2743" i="2" s="1"/>
  <c r="K2323" i="1"/>
  <c r="K2324" i="1"/>
  <c r="K2325" i="1"/>
  <c r="K2326" i="1"/>
  <c r="K2327" i="1"/>
  <c r="K2328" i="1"/>
  <c r="K2329" i="1"/>
  <c r="K2330" i="1"/>
  <c r="K2331" i="1"/>
  <c r="K2332" i="1"/>
  <c r="D3214" i="2" s="1"/>
  <c r="K2333" i="1"/>
  <c r="K2334" i="1"/>
  <c r="K2335" i="1"/>
  <c r="D3857" i="2" s="1"/>
  <c r="K2336" i="1"/>
  <c r="D4358" i="2" s="1"/>
  <c r="K2337" i="1"/>
  <c r="D2557" i="2" s="1"/>
  <c r="K2338" i="1"/>
  <c r="D2053" i="2" s="1"/>
  <c r="K2339" i="1"/>
  <c r="D9891" i="2" s="1"/>
  <c r="K2340" i="1"/>
  <c r="K2341" i="1"/>
  <c r="D3116" i="2" s="1"/>
  <c r="K2342" i="1"/>
  <c r="D1512" i="2" s="1"/>
  <c r="K2343" i="1"/>
  <c r="K2344" i="1"/>
  <c r="K2345" i="1"/>
  <c r="K2346" i="1"/>
  <c r="K2347" i="1"/>
  <c r="K2348" i="1"/>
  <c r="K2349" i="1"/>
  <c r="K2350" i="1"/>
  <c r="K2351" i="1"/>
  <c r="K2352" i="1"/>
  <c r="D9948" i="2" s="1"/>
  <c r="K2353" i="1"/>
  <c r="K2354" i="1"/>
  <c r="K2355" i="1"/>
  <c r="K2356" i="1"/>
  <c r="D9726" i="2" s="1"/>
  <c r="K2357" i="1"/>
  <c r="D9685" i="2" s="1"/>
  <c r="K2358" i="1"/>
  <c r="D5872" i="2" s="1"/>
  <c r="K2359" i="1"/>
  <c r="D5718" i="2" s="1"/>
  <c r="K2360" i="1"/>
  <c r="K2361" i="1"/>
  <c r="D9546" i="2" s="1"/>
  <c r="K2362" i="1"/>
  <c r="K2363" i="1"/>
  <c r="K2364" i="1"/>
  <c r="K2365" i="1"/>
  <c r="K2366" i="1"/>
  <c r="K2367" i="1"/>
  <c r="K2368" i="1"/>
  <c r="K2369" i="1"/>
  <c r="K2370" i="1"/>
  <c r="K2371" i="1"/>
  <c r="K2372" i="1"/>
  <c r="D2263" i="2" s="1"/>
  <c r="K2373" i="1"/>
  <c r="K2374" i="1"/>
  <c r="K2375" i="1"/>
  <c r="D9931" i="2" s="1"/>
  <c r="K2376" i="1"/>
  <c r="K2377" i="1"/>
  <c r="D5437" i="2" s="1"/>
  <c r="K2378" i="1"/>
  <c r="D1789" i="2" s="1"/>
  <c r="K2379" i="1"/>
  <c r="D3638" i="2" s="1"/>
  <c r="K2380" i="1"/>
  <c r="K2381" i="1"/>
  <c r="D6152" i="2" s="1"/>
  <c r="K2382" i="1"/>
  <c r="D257" i="2" s="1"/>
  <c r="K2383" i="1"/>
  <c r="K2384" i="1"/>
  <c r="K2385" i="1"/>
  <c r="K2386" i="1"/>
  <c r="K2387" i="1"/>
  <c r="K2388" i="1"/>
  <c r="K2389" i="1"/>
  <c r="K2390" i="1"/>
  <c r="K2391" i="1"/>
  <c r="K2392" i="1"/>
  <c r="D3039" i="2" s="1"/>
  <c r="K2393" i="1"/>
  <c r="K2394" i="1"/>
  <c r="K2395" i="1"/>
  <c r="K2396" i="1"/>
  <c r="D3661" i="2" s="1"/>
  <c r="K2397" i="1"/>
  <c r="D6540" i="2" s="1"/>
  <c r="K2398" i="1"/>
  <c r="D5697" i="2" s="1"/>
  <c r="K2399" i="1"/>
  <c r="D5049" i="2" s="1"/>
  <c r="K2400" i="1"/>
  <c r="K2401" i="1"/>
  <c r="D2545" i="2" s="1"/>
  <c r="K2402" i="1"/>
  <c r="D1169" i="2" s="1"/>
  <c r="K2403" i="1"/>
  <c r="K2404" i="1"/>
  <c r="K2405" i="1"/>
  <c r="K2406" i="1"/>
  <c r="K2407" i="1"/>
  <c r="K2408" i="1"/>
  <c r="K2409" i="1"/>
  <c r="K2410" i="1"/>
  <c r="K2411" i="1"/>
  <c r="K2412" i="1"/>
  <c r="D3076" i="2" s="1"/>
  <c r="K2413" i="1"/>
  <c r="K2414" i="1"/>
  <c r="K2415" i="1"/>
  <c r="K2416" i="1"/>
  <c r="D1973" i="2" s="1"/>
  <c r="K2417" i="1"/>
  <c r="D3399" i="2" s="1"/>
  <c r="K2418" i="1"/>
  <c r="K2419" i="1"/>
  <c r="D2882" i="2" s="1"/>
  <c r="K2420" i="1"/>
  <c r="K2421" i="1"/>
  <c r="K2422" i="1"/>
  <c r="D1960" i="2" s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D9557" i="2" s="1"/>
  <c r="K2436" i="1"/>
  <c r="D6051" i="2" s="1"/>
  <c r="K2437" i="1"/>
  <c r="D4845" i="2" s="1"/>
  <c r="K2438" i="1"/>
  <c r="D5301" i="2" s="1"/>
  <c r="K2439" i="1"/>
  <c r="D3893" i="2" s="1"/>
  <c r="K2440" i="1"/>
  <c r="K2441" i="1"/>
  <c r="D9616" i="2" s="1"/>
  <c r="K2442" i="1"/>
  <c r="D3013" i="2" s="1"/>
  <c r="K2443" i="1"/>
  <c r="K2444" i="1"/>
  <c r="K2445" i="1"/>
  <c r="K2446" i="1"/>
  <c r="K2447" i="1"/>
  <c r="K2448" i="1"/>
  <c r="K2449" i="1"/>
  <c r="K2450" i="1"/>
  <c r="K2451" i="1"/>
  <c r="K2452" i="1"/>
  <c r="D3844" i="2" s="1"/>
  <c r="K2453" i="1"/>
  <c r="K2454" i="1"/>
  <c r="K2455" i="1"/>
  <c r="D9026" i="2" s="1"/>
  <c r="K2456" i="1"/>
  <c r="D1703" i="2" s="1"/>
  <c r="K2457" i="1"/>
  <c r="D5912" i="2" s="1"/>
  <c r="K2458" i="1"/>
  <c r="D577" i="2" s="1"/>
  <c r="K2459" i="1"/>
  <c r="D7496" i="2" s="1"/>
  <c r="K2460" i="1"/>
  <c r="K2461" i="1"/>
  <c r="D5132" i="2" s="1"/>
  <c r="K2462" i="1"/>
  <c r="D3286" i="2" s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D2665" i="2" s="1"/>
  <c r="K2476" i="1"/>
  <c r="D1030" i="2" s="1"/>
  <c r="K2477" i="1"/>
  <c r="D8647" i="2" s="1"/>
  <c r="K2478" i="1"/>
  <c r="D4391" i="2" s="1"/>
  <c r="K2479" i="1"/>
  <c r="D9455" i="2" s="1"/>
  <c r="K2480" i="1"/>
  <c r="K2481" i="1"/>
  <c r="K2482" i="1"/>
  <c r="D1134" i="2" s="1"/>
  <c r="K2483" i="1"/>
  <c r="K2484" i="1"/>
  <c r="K2485" i="1"/>
  <c r="K2486" i="1"/>
  <c r="K2487" i="1"/>
  <c r="K2488" i="1"/>
  <c r="K2489" i="1"/>
  <c r="K2490" i="1"/>
  <c r="K2491" i="1"/>
  <c r="K2492" i="1"/>
  <c r="D5628" i="2" s="1"/>
  <c r="K2493" i="1"/>
  <c r="K2494" i="1"/>
  <c r="K2495" i="1"/>
  <c r="D2514" i="2" s="1"/>
  <c r="K2496" i="1"/>
  <c r="D555" i="2" s="1"/>
  <c r="K2497" i="1"/>
  <c r="D8633" i="2" s="1"/>
  <c r="K2498" i="1"/>
  <c r="D9996" i="2" s="1"/>
  <c r="K2499" i="1"/>
  <c r="D1304" i="2" s="1"/>
  <c r="K2500" i="1"/>
  <c r="K2501" i="1"/>
  <c r="D3536" i="2" s="1"/>
  <c r="K2502" i="1"/>
  <c r="D778" i="2" s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D5145" i="2" s="1"/>
  <c r="K2516" i="1"/>
  <c r="D3827" i="2" s="1"/>
  <c r="K2517" i="1"/>
  <c r="D2453" i="2" s="1"/>
  <c r="K2518" i="1"/>
  <c r="D4485" i="2" s="1"/>
  <c r="K2519" i="1"/>
  <c r="D7858" i="2" s="1"/>
  <c r="K2520" i="1"/>
  <c r="K2521" i="1"/>
  <c r="K2522" i="1"/>
  <c r="D9507" i="2" s="1"/>
  <c r="K2523" i="1"/>
  <c r="K2524" i="1"/>
  <c r="K2525" i="1"/>
  <c r="K2526" i="1"/>
  <c r="K2527" i="1"/>
  <c r="K2528" i="1"/>
  <c r="K2529" i="1"/>
  <c r="K2530" i="1"/>
  <c r="K2531" i="1"/>
  <c r="K2532" i="1"/>
  <c r="D3109" i="2" s="1"/>
  <c r="K2533" i="1"/>
  <c r="K2534" i="1"/>
  <c r="K2535" i="1"/>
  <c r="D8679" i="2" s="1"/>
  <c r="K2536" i="1"/>
  <c r="D5263" i="2" s="1"/>
  <c r="K2537" i="1"/>
  <c r="D141" i="2" s="1"/>
  <c r="K2538" i="1"/>
  <c r="D1919" i="2" s="1"/>
  <c r="K2539" i="1"/>
  <c r="D9427" i="2" s="1"/>
  <c r="K2540" i="1"/>
  <c r="K2541" i="1"/>
  <c r="D2397" i="2" s="1"/>
  <c r="K2542" i="1"/>
  <c r="D1660" i="2" s="1"/>
  <c r="K2543" i="1"/>
  <c r="K2544" i="1"/>
  <c r="K2545" i="1"/>
  <c r="K2546" i="1"/>
  <c r="K2547" i="1"/>
  <c r="K2548" i="1"/>
  <c r="K2549" i="1"/>
  <c r="K2550" i="1"/>
  <c r="K2551" i="1"/>
  <c r="K2552" i="1"/>
  <c r="D3097" i="2" s="1"/>
  <c r="K2553" i="1"/>
  <c r="K2554" i="1"/>
  <c r="K2555" i="1"/>
  <c r="D9849" i="2" s="1"/>
  <c r="K2556" i="1"/>
  <c r="D1396" i="2" s="1"/>
  <c r="K2557" i="1"/>
  <c r="D8799" i="2" s="1"/>
  <c r="K2558" i="1"/>
  <c r="D5181" i="2" s="1"/>
  <c r="K2559" i="1"/>
  <c r="D1936" i="2" s="1"/>
  <c r="K2560" i="1"/>
  <c r="K2561" i="1"/>
  <c r="D5480" i="2" s="1"/>
  <c r="K2562" i="1"/>
  <c r="D3878" i="2" s="1"/>
  <c r="K2563" i="1"/>
  <c r="K2564" i="1"/>
  <c r="K2565" i="1"/>
  <c r="K2566" i="1"/>
  <c r="K2567" i="1"/>
  <c r="K2568" i="1"/>
  <c r="K2569" i="1"/>
  <c r="K2570" i="1"/>
  <c r="K2571" i="1"/>
  <c r="K2572" i="1"/>
  <c r="D7344" i="2" s="1"/>
  <c r="K2573" i="1"/>
  <c r="K2574" i="1"/>
  <c r="K2575" i="1"/>
  <c r="D5734" i="2" s="1"/>
  <c r="K2576" i="1"/>
  <c r="D5025" i="2" s="1"/>
  <c r="K2577" i="1"/>
  <c r="D5671" i="2" s="1"/>
  <c r="K2578" i="1"/>
  <c r="D9492" i="2" s="1"/>
  <c r="K2579" i="1"/>
  <c r="D6034" i="2" s="1"/>
  <c r="K2580" i="1"/>
  <c r="K2581" i="1"/>
  <c r="K2582" i="1"/>
  <c r="D213" i="2" s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D3151" i="2" s="1"/>
  <c r="K2596" i="1"/>
  <c r="D6737" i="2" s="1"/>
  <c r="K2597" i="1"/>
  <c r="D8470" i="2" s="1"/>
  <c r="K2598" i="1"/>
  <c r="D4352" i="2" s="1"/>
  <c r="K2599" i="1"/>
  <c r="D3801" i="2" s="1"/>
  <c r="K2600" i="1"/>
  <c r="K2601" i="1"/>
  <c r="D5338" i="2" s="1"/>
  <c r="K2602" i="1"/>
  <c r="D4384" i="2" s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D8897" i="2" s="1"/>
  <c r="K2616" i="1"/>
  <c r="D3696" i="2" s="1"/>
  <c r="K2617" i="1"/>
  <c r="D1409" i="2" s="1"/>
  <c r="K2618" i="1"/>
  <c r="D3784" i="2" s="1"/>
  <c r="K2619" i="1"/>
  <c r="D1400" i="2" s="1"/>
  <c r="K2620" i="1"/>
  <c r="K2621" i="1"/>
  <c r="D6466" i="2" s="1"/>
  <c r="K2622" i="1"/>
  <c r="D8420" i="2" s="1"/>
  <c r="K2623" i="1"/>
  <c r="K2624" i="1"/>
  <c r="K2625" i="1"/>
  <c r="K2626" i="1"/>
  <c r="K2627" i="1"/>
  <c r="K2628" i="1"/>
  <c r="K2629" i="1"/>
  <c r="K2630" i="1"/>
  <c r="K2631" i="1"/>
  <c r="K2632" i="1"/>
  <c r="D9391" i="2" s="1"/>
  <c r="K2633" i="1"/>
  <c r="K2634" i="1"/>
  <c r="K2635" i="1"/>
  <c r="K2636" i="1"/>
  <c r="D1776" i="2" s="1"/>
  <c r="K2637" i="1"/>
  <c r="D36" i="2" s="1"/>
  <c r="K2638" i="1"/>
  <c r="D1815" i="2" s="1"/>
  <c r="K2639" i="1"/>
  <c r="D4150" i="2" s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D5943" i="2" s="1"/>
  <c r="K2657" i="1"/>
  <c r="D7582" i="2" s="1"/>
  <c r="K2658" i="1"/>
  <c r="D5838" i="2" s="1"/>
  <c r="K2659" i="1"/>
  <c r="D2202" i="2" s="1"/>
  <c r="K2660" i="1"/>
  <c r="K2661" i="1"/>
  <c r="D1387" i="2" s="1"/>
  <c r="K2662" i="1"/>
  <c r="D5085" i="2" s="1"/>
  <c r="K2663" i="1"/>
  <c r="K2664" i="1"/>
  <c r="K2665" i="1"/>
  <c r="K2666" i="1"/>
  <c r="K2667" i="1"/>
  <c r="K2668" i="1"/>
  <c r="K2669" i="1"/>
  <c r="K2670" i="1"/>
  <c r="K2671" i="1"/>
  <c r="K2672" i="1"/>
  <c r="D3050" i="2" s="1"/>
  <c r="K2673" i="1"/>
  <c r="K2674" i="1"/>
  <c r="K2675" i="1"/>
  <c r="D2720" i="2" s="1"/>
  <c r="K2676" i="1"/>
  <c r="D1280" i="2" s="1"/>
  <c r="K2677" i="1"/>
  <c r="D8844" i="2" s="1"/>
  <c r="K2678" i="1"/>
  <c r="D4177" i="2" s="1"/>
  <c r="K2679" i="1"/>
  <c r="D4846" i="2" s="1"/>
  <c r="K2680" i="1"/>
  <c r="K2681" i="1"/>
  <c r="D2178" i="2" s="1"/>
  <c r="K2682" i="1"/>
  <c r="D5665" i="2" s="1"/>
  <c r="K2683" i="1"/>
  <c r="K2684" i="1"/>
  <c r="K2685" i="1"/>
  <c r="K2686" i="1"/>
  <c r="K2687" i="1"/>
  <c r="K2688" i="1"/>
  <c r="K2689" i="1"/>
  <c r="K2690" i="1"/>
  <c r="K2691" i="1"/>
  <c r="K2692" i="1"/>
  <c r="D8297" i="2" s="1"/>
  <c r="K2693" i="1"/>
  <c r="K2694" i="1"/>
  <c r="K2695" i="1"/>
  <c r="D5562" i="2" s="1"/>
  <c r="K2696" i="1"/>
  <c r="D7965" i="2" s="1"/>
  <c r="K2697" i="1"/>
  <c r="D1611" i="2" s="1"/>
  <c r="K2698" i="1"/>
  <c r="D7117" i="2" s="1"/>
  <c r="K2699" i="1"/>
  <c r="D142" i="2" s="1"/>
  <c r="K2700" i="1"/>
  <c r="K2701" i="1"/>
  <c r="D320" i="2" s="1"/>
  <c r="K2702" i="1"/>
  <c r="D7366" i="2" s="1"/>
  <c r="K2703" i="1"/>
  <c r="K2704" i="1"/>
  <c r="K2705" i="1"/>
  <c r="K2706" i="1"/>
  <c r="K2707" i="1"/>
  <c r="K2708" i="1"/>
  <c r="K2709" i="1"/>
  <c r="K2710" i="1"/>
  <c r="K2711" i="1"/>
  <c r="K2712" i="1"/>
  <c r="D7487" i="2" s="1"/>
  <c r="K2713" i="1"/>
  <c r="K2714" i="1"/>
  <c r="K2715" i="1"/>
  <c r="D2380" i="2" s="1"/>
  <c r="K2716" i="1"/>
  <c r="D2780" i="2" s="1"/>
  <c r="K2717" i="1"/>
  <c r="D7831" i="2" s="1"/>
  <c r="K2718" i="1"/>
  <c r="D5928" i="2" s="1"/>
  <c r="K2719" i="1"/>
  <c r="D6867" i="2" s="1"/>
  <c r="K2720" i="1"/>
  <c r="K2721" i="1"/>
  <c r="D6674" i="2" s="1"/>
  <c r="K2722" i="1"/>
  <c r="D2898" i="2" s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D5990" i="2" s="1"/>
  <c r="K2736" i="1"/>
  <c r="D2578" i="2" s="1"/>
  <c r="K2737" i="1"/>
  <c r="D5397" i="2" s="1"/>
  <c r="K2738" i="1"/>
  <c r="D3690" i="2" s="1"/>
  <c r="K2739" i="1"/>
  <c r="D9416" i="2" s="1"/>
  <c r="K2740" i="1"/>
  <c r="K2741" i="1"/>
  <c r="K2742" i="1"/>
  <c r="D3590" i="2" s="1"/>
  <c r="K2743" i="1"/>
  <c r="K2744" i="1"/>
  <c r="K2745" i="1"/>
  <c r="K2746" i="1"/>
  <c r="K2747" i="1"/>
  <c r="K2748" i="1"/>
  <c r="K2749" i="1"/>
  <c r="K2750" i="1"/>
  <c r="K2751" i="1"/>
  <c r="K2752" i="1"/>
  <c r="D392" i="2" s="1"/>
  <c r="K2753" i="1"/>
  <c r="K2754" i="1"/>
  <c r="K2755" i="1"/>
  <c r="K2756" i="1"/>
  <c r="K2757" i="1"/>
  <c r="D5754" i="2" s="1"/>
  <c r="K2758" i="1"/>
  <c r="D9006" i="2" s="1"/>
  <c r="K2759" i="1"/>
  <c r="D6801" i="2" s="1"/>
  <c r="K2760" i="1"/>
  <c r="K2761" i="1"/>
  <c r="K2762" i="1"/>
  <c r="D1673" i="2" s="1"/>
  <c r="K2763" i="1"/>
  <c r="K2764" i="1"/>
  <c r="K2765" i="1"/>
  <c r="K2766" i="1"/>
  <c r="K2767" i="1"/>
  <c r="K2768" i="1"/>
  <c r="K2769" i="1"/>
  <c r="K2770" i="1"/>
  <c r="K2771" i="1"/>
  <c r="D2095" i="2" s="1"/>
  <c r="K2772" i="1"/>
  <c r="K2773" i="1"/>
  <c r="K2774" i="1"/>
  <c r="K2775" i="1"/>
  <c r="D1648" i="2" s="1"/>
  <c r="K2776" i="1"/>
  <c r="D1684" i="2" s="1"/>
  <c r="K2777" i="1"/>
  <c r="D2580" i="2" s="1"/>
  <c r="K2778" i="1"/>
  <c r="D4674" i="2" s="1"/>
  <c r="K2779" i="1"/>
  <c r="D2140" i="2" s="1"/>
  <c r="K2780" i="1"/>
  <c r="K2781" i="1"/>
  <c r="D9516" i="2" s="1"/>
  <c r="K2782" i="1"/>
  <c r="D5154" i="2" s="1"/>
  <c r="K2783" i="1"/>
  <c r="K2784" i="1"/>
  <c r="K2785" i="1"/>
  <c r="K2786" i="1"/>
  <c r="K2787" i="1"/>
  <c r="K2788" i="1"/>
  <c r="K2789" i="1"/>
  <c r="K2790" i="1"/>
  <c r="K2791" i="1"/>
  <c r="K2792" i="1"/>
  <c r="D6825" i="2" s="1"/>
  <c r="K2793" i="1"/>
  <c r="K2794" i="1"/>
  <c r="K2795" i="1"/>
  <c r="K2796" i="1"/>
  <c r="D9653" i="2" s="1"/>
  <c r="K2797" i="1"/>
  <c r="D1793" i="2" s="1"/>
  <c r="K2798" i="1"/>
  <c r="D9104" i="2" s="1"/>
  <c r="K2799" i="1"/>
  <c r="D2211" i="2" s="1"/>
  <c r="K2800" i="1"/>
  <c r="K2801" i="1"/>
  <c r="K2802" i="1"/>
  <c r="D1225" i="2" s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D6930" i="2" s="1"/>
  <c r="K2817" i="1"/>
  <c r="D7698" i="2" s="1"/>
  <c r="K2818" i="1"/>
  <c r="D8734" i="2" s="1"/>
  <c r="K2819" i="1"/>
  <c r="D1601" i="2" s="1"/>
  <c r="K2820" i="1"/>
  <c r="K2821" i="1"/>
  <c r="K2822" i="1"/>
  <c r="D1460" i="2" s="1"/>
  <c r="K2823" i="1"/>
  <c r="K2824" i="1"/>
  <c r="K2825" i="1"/>
  <c r="K2826" i="1"/>
  <c r="K2827" i="1"/>
  <c r="K2828" i="1"/>
  <c r="K2829" i="1"/>
  <c r="K2830" i="1"/>
  <c r="K2831" i="1"/>
  <c r="K2832" i="1"/>
  <c r="D6014" i="2" s="1"/>
  <c r="K2833" i="1"/>
  <c r="K2834" i="1"/>
  <c r="K2835" i="1"/>
  <c r="D8543" i="2" s="1"/>
  <c r="K2836" i="1"/>
  <c r="D689" i="2" s="1"/>
  <c r="K2837" i="1"/>
  <c r="D9743" i="2" s="1"/>
  <c r="K2838" i="1"/>
  <c r="D8013" i="2" s="1"/>
  <c r="K2839" i="1"/>
  <c r="D3991" i="2" s="1"/>
  <c r="K2840" i="1"/>
  <c r="K2841" i="1"/>
  <c r="D7784" i="2" s="1"/>
  <c r="K2842" i="1"/>
  <c r="D7525" i="2" s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D1727" i="2" s="1"/>
  <c r="K2856" i="1"/>
  <c r="D9976" i="2" s="1"/>
  <c r="K2857" i="1"/>
  <c r="D2599" i="2" s="1"/>
  <c r="K2858" i="1"/>
  <c r="D2936" i="2" s="1"/>
  <c r="K2859" i="1"/>
  <c r="D9590" i="2" s="1"/>
  <c r="K2860" i="1"/>
  <c r="K2861" i="1"/>
  <c r="D135" i="2" s="1"/>
  <c r="K2862" i="1"/>
  <c r="K2863" i="1"/>
  <c r="K2864" i="1"/>
  <c r="K2865" i="1"/>
  <c r="K2866" i="1"/>
  <c r="K2867" i="1"/>
  <c r="K2868" i="1"/>
  <c r="K2869" i="1"/>
  <c r="K2870" i="1"/>
  <c r="K2871" i="1"/>
  <c r="K2872" i="1"/>
  <c r="D2582" i="2" s="1"/>
  <c r="K2873" i="1"/>
  <c r="K2874" i="1"/>
  <c r="K2875" i="1"/>
  <c r="D4562" i="2" s="1"/>
  <c r="K2876" i="1"/>
  <c r="D4686" i="2" s="1"/>
  <c r="K2877" i="1"/>
  <c r="D4293" i="2" s="1"/>
  <c r="K2878" i="1"/>
  <c r="D7699" i="2" s="1"/>
  <c r="K2879" i="1"/>
  <c r="D6004" i="2" s="1"/>
  <c r="K2880" i="1"/>
  <c r="K2881" i="1"/>
  <c r="K2882" i="1"/>
  <c r="D4524" i="2" s="1"/>
  <c r="K2883" i="1"/>
  <c r="K2884" i="1"/>
  <c r="K2885" i="1"/>
  <c r="K2886" i="1"/>
  <c r="K2887" i="1"/>
  <c r="K2888" i="1"/>
  <c r="K2889" i="1"/>
  <c r="K2890" i="1"/>
  <c r="K2891" i="1"/>
  <c r="D2398" i="2" s="1"/>
  <c r="K2892" i="1"/>
  <c r="D7229" i="2" s="1"/>
  <c r="K2893" i="1"/>
  <c r="K2894" i="1"/>
  <c r="K2895" i="1"/>
  <c r="D8708" i="2" s="1"/>
  <c r="K2896" i="1"/>
  <c r="D7815" i="2" s="1"/>
  <c r="K2897" i="1"/>
  <c r="D6726" i="2" s="1"/>
  <c r="K2898" i="1"/>
  <c r="D4630" i="2" s="1"/>
  <c r="K2899" i="1"/>
  <c r="D6197" i="2" s="1"/>
  <c r="K2900" i="1"/>
  <c r="K2901" i="1"/>
  <c r="K2902" i="1"/>
  <c r="D6721" i="2" s="1"/>
  <c r="K2903" i="1"/>
  <c r="K2904" i="1"/>
  <c r="K2905" i="1"/>
  <c r="K2906" i="1"/>
  <c r="K2907" i="1"/>
  <c r="K2908" i="1"/>
  <c r="K2909" i="1"/>
  <c r="K2910" i="1"/>
  <c r="K2911" i="1"/>
  <c r="D2696" i="2" s="1"/>
  <c r="K2912" i="1"/>
  <c r="D6284" i="2" s="1"/>
  <c r="K2913" i="1"/>
  <c r="K2914" i="1"/>
  <c r="K2915" i="1"/>
  <c r="D9750" i="2" s="1"/>
  <c r="K2916" i="1"/>
  <c r="D8424" i="2" s="1"/>
  <c r="K2917" i="1"/>
  <c r="D554" i="2" s="1"/>
  <c r="K2918" i="1"/>
  <c r="D2035" i="2" s="1"/>
  <c r="K2919" i="1"/>
  <c r="K2920" i="1"/>
  <c r="K2921" i="1"/>
  <c r="D6543" i="2" s="1"/>
  <c r="K2922" i="1"/>
  <c r="D761" i="2" s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D3611" i="2" s="1"/>
  <c r="K2936" i="1"/>
  <c r="D9288" i="2" s="1"/>
  <c r="K2937" i="1"/>
  <c r="D9729" i="2" s="1"/>
  <c r="K2938" i="1"/>
  <c r="D1942" i="2" s="1"/>
  <c r="K2939" i="1"/>
  <c r="D4267" i="2" s="1"/>
  <c r="K2940" i="1"/>
  <c r="K2941" i="1"/>
  <c r="D4169" i="2" s="1"/>
  <c r="K2942" i="1"/>
  <c r="D8718" i="2" s="1"/>
  <c r="K2943" i="1"/>
  <c r="K2944" i="1"/>
  <c r="K2945" i="1"/>
  <c r="K2946" i="1"/>
  <c r="K2947" i="1"/>
  <c r="K2948" i="1"/>
  <c r="K2949" i="1"/>
  <c r="K2950" i="1"/>
  <c r="K2951" i="1"/>
  <c r="D5100" i="2" s="1"/>
  <c r="K2952" i="1"/>
  <c r="D2656" i="2" s="1"/>
  <c r="K2953" i="1"/>
  <c r="K2954" i="1"/>
  <c r="K2955" i="1"/>
  <c r="D1563" i="2" s="1"/>
  <c r="K2956" i="1"/>
  <c r="D8890" i="2" s="1"/>
  <c r="K2957" i="1"/>
  <c r="D5264" i="2" s="1"/>
  <c r="K2958" i="1"/>
  <c r="D5929" i="2" s="1"/>
  <c r="K2959" i="1"/>
  <c r="D3493" i="2" s="1"/>
  <c r="K2960" i="1"/>
  <c r="K2961" i="1"/>
  <c r="D4645" i="2" s="1"/>
  <c r="K2962" i="1"/>
  <c r="D7041" i="2" s="1"/>
  <c r="K2963" i="1"/>
  <c r="K2964" i="1"/>
  <c r="K2965" i="1"/>
  <c r="K2966" i="1"/>
  <c r="K2967" i="1"/>
  <c r="K2968" i="1"/>
  <c r="K2969" i="1"/>
  <c r="K2970" i="1"/>
  <c r="K2971" i="1"/>
  <c r="K2972" i="1"/>
  <c r="D1306" i="2" s="1"/>
  <c r="K2973" i="1"/>
  <c r="K2974" i="1"/>
  <c r="K2975" i="1"/>
  <c r="K2976" i="1"/>
  <c r="D8445" i="2" s="1"/>
  <c r="K2977" i="1"/>
  <c r="D1775" i="2" s="1"/>
  <c r="K2978" i="1"/>
  <c r="D628" i="2" s="1"/>
  <c r="K2979" i="1"/>
  <c r="D393" i="2" s="1"/>
  <c r="K2980" i="1"/>
  <c r="K2981" i="1"/>
  <c r="D6158" i="2" s="1"/>
  <c r="K2982" i="1"/>
  <c r="D8560" i="2" s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D2465" i="2" s="1"/>
  <c r="K2996" i="1"/>
  <c r="D2654" i="2" s="1"/>
  <c r="K2997" i="1"/>
  <c r="D9253" i="2" s="1"/>
  <c r="K2998" i="1"/>
  <c r="D6568" i="2" s="1"/>
  <c r="K2999" i="1"/>
  <c r="D6194" i="2" s="1"/>
  <c r="K3000" i="1"/>
  <c r="K3001" i="1"/>
  <c r="D3069" i="2" s="1"/>
  <c r="K3002" i="1"/>
  <c r="D416" i="2" s="1"/>
  <c r="K3003" i="1"/>
  <c r="K3004" i="1"/>
  <c r="K3005" i="1"/>
  <c r="K3006" i="1"/>
  <c r="K3007" i="1"/>
  <c r="K3008" i="1"/>
  <c r="K3009" i="1"/>
  <c r="K3010" i="1"/>
  <c r="K3011" i="1"/>
  <c r="K3012" i="1"/>
  <c r="D363" i="2" s="1"/>
  <c r="K3013" i="1"/>
  <c r="K3014" i="1"/>
  <c r="K3015" i="1"/>
  <c r="D898" i="2" s="1"/>
  <c r="K3016" i="1"/>
  <c r="D3649" i="2" s="1"/>
  <c r="K3017" i="1"/>
  <c r="D5368" i="2" s="1"/>
  <c r="K3018" i="1"/>
  <c r="D2868" i="2" s="1"/>
  <c r="K3019" i="1"/>
  <c r="D6837" i="2" s="1"/>
  <c r="K3020" i="1"/>
  <c r="K3021" i="1"/>
  <c r="K3022" i="1"/>
  <c r="D3975" i="2" s="1"/>
  <c r="K3023" i="1"/>
  <c r="K3024" i="1"/>
  <c r="K3025" i="1"/>
  <c r="K3026" i="1"/>
  <c r="K3027" i="1"/>
  <c r="K3028" i="1"/>
  <c r="K3029" i="1"/>
  <c r="K3030" i="1"/>
  <c r="K3031" i="1"/>
  <c r="D812" i="2" s="1"/>
  <c r="K3032" i="1"/>
  <c r="D1043" i="2" s="1"/>
  <c r="K3033" i="1"/>
  <c r="K3034" i="1"/>
  <c r="K3035" i="1"/>
  <c r="D1982" i="2" s="1"/>
  <c r="K3036" i="1"/>
  <c r="D8713" i="2" s="1"/>
  <c r="K3037" i="1"/>
  <c r="D1780" i="2" s="1"/>
  <c r="K3038" i="1"/>
  <c r="D2297" i="2" s="1"/>
  <c r="K3039" i="1"/>
  <c r="D2068" i="2" s="1"/>
  <c r="K3040" i="1"/>
  <c r="K3041" i="1"/>
  <c r="K3042" i="1"/>
  <c r="D8148" i="2" s="1"/>
  <c r="K3043" i="1"/>
  <c r="K3044" i="1"/>
  <c r="K3045" i="1"/>
  <c r="K3046" i="1"/>
  <c r="K3047" i="1"/>
  <c r="K3048" i="1"/>
  <c r="K3049" i="1"/>
  <c r="K3050" i="1"/>
  <c r="K3051" i="1"/>
  <c r="K3052" i="1"/>
  <c r="D3351" i="2" s="1"/>
  <c r="K3053" i="1"/>
  <c r="K3054" i="1"/>
  <c r="K3055" i="1"/>
  <c r="D8905" i="2" s="1"/>
  <c r="K3056" i="1"/>
  <c r="D2867" i="2" s="1"/>
  <c r="K3057" i="1"/>
  <c r="D1544" i="2" s="1"/>
  <c r="K3058" i="1"/>
  <c r="D5590" i="2" s="1"/>
  <c r="K3059" i="1"/>
  <c r="D2475" i="2" s="1"/>
  <c r="K3060" i="1"/>
  <c r="K3061" i="1"/>
  <c r="D2826" i="2" s="1"/>
  <c r="K3062" i="1"/>
  <c r="D4986" i="2" s="1"/>
  <c r="K3063" i="1"/>
  <c r="K3064" i="1"/>
  <c r="K3065" i="1"/>
  <c r="K3066" i="1"/>
  <c r="K3067" i="1"/>
  <c r="K3068" i="1"/>
  <c r="K3069" i="1"/>
  <c r="K3070" i="1"/>
  <c r="K3071" i="1"/>
  <c r="K3072" i="1"/>
  <c r="D6256" i="2" s="1"/>
  <c r="K3073" i="1"/>
  <c r="K3074" i="1"/>
  <c r="K3075" i="1"/>
  <c r="D790" i="2" s="1"/>
  <c r="K3076" i="1"/>
  <c r="K3077" i="1"/>
  <c r="D8031" i="2" s="1"/>
  <c r="K3078" i="1"/>
  <c r="D9759" i="2" s="1"/>
  <c r="K3079" i="1"/>
  <c r="D6705" i="2" s="1"/>
  <c r="K3080" i="1"/>
  <c r="K3081" i="1"/>
  <c r="D8317" i="2" s="1"/>
  <c r="K3082" i="1"/>
  <c r="D2509" i="2" s="1"/>
  <c r="K3083" i="1"/>
  <c r="K3084" i="1"/>
  <c r="K3085" i="1"/>
  <c r="K3086" i="1"/>
  <c r="K3087" i="1"/>
  <c r="K3088" i="1"/>
  <c r="K3089" i="1"/>
  <c r="K3090" i="1"/>
  <c r="K3091" i="1"/>
  <c r="K3092" i="1"/>
  <c r="D3768" i="2" s="1"/>
  <c r="K3093" i="1"/>
  <c r="K3094" i="1"/>
  <c r="K3095" i="1"/>
  <c r="K3096" i="1"/>
  <c r="D9799" i="2" s="1"/>
  <c r="K3097" i="1"/>
  <c r="D1742" i="2" s="1"/>
  <c r="K3098" i="1"/>
  <c r="D9067" i="2" s="1"/>
  <c r="K3099" i="1"/>
  <c r="D5182" i="2" s="1"/>
  <c r="K3100" i="1"/>
  <c r="K3101" i="1"/>
  <c r="D8576" i="2" s="1"/>
  <c r="K3102" i="1"/>
  <c r="D182" i="2" s="1"/>
  <c r="K3103" i="1"/>
  <c r="K3104" i="1"/>
  <c r="K3105" i="1"/>
  <c r="K3106" i="1"/>
  <c r="K3107" i="1"/>
  <c r="K3108" i="1"/>
  <c r="K3109" i="1"/>
  <c r="K3110" i="1"/>
  <c r="K3111" i="1"/>
  <c r="K3112" i="1"/>
  <c r="D1037" i="2" s="1"/>
  <c r="K3113" i="1"/>
  <c r="K3114" i="1"/>
  <c r="K3115" i="1"/>
  <c r="D3727" i="2" s="1"/>
  <c r="K3116" i="1"/>
  <c r="D3794" i="2" s="1"/>
  <c r="K3117" i="1"/>
  <c r="D6752" i="2" s="1"/>
  <c r="K3118" i="1"/>
  <c r="D9684" i="2" s="1"/>
  <c r="K3119" i="1"/>
  <c r="D3217" i="2" s="1"/>
  <c r="K3120" i="1"/>
  <c r="K3121" i="1"/>
  <c r="D5247" i="2" s="1"/>
  <c r="K3122" i="1"/>
  <c r="D1175" i="2" s="1"/>
  <c r="K3123" i="1"/>
  <c r="K3124" i="1"/>
  <c r="K3125" i="1"/>
  <c r="K3126" i="1"/>
  <c r="K3127" i="1"/>
  <c r="K3128" i="1"/>
  <c r="K3129" i="1"/>
  <c r="K3130" i="1"/>
  <c r="K3131" i="1"/>
  <c r="K3132" i="1"/>
  <c r="D6183" i="2" s="1"/>
  <c r="K3133" i="1"/>
  <c r="K3134" i="1"/>
  <c r="K3135" i="1"/>
  <c r="D9125" i="2" s="1"/>
  <c r="K3136" i="1"/>
  <c r="D9295" i="2" s="1"/>
  <c r="K3137" i="1"/>
  <c r="D6035" i="2" s="1"/>
  <c r="K3138" i="1"/>
  <c r="D1848" i="2" s="1"/>
  <c r="K3139" i="1"/>
  <c r="D5187" i="2" s="1"/>
  <c r="K3140" i="1"/>
  <c r="K3141" i="1"/>
  <c r="D2779" i="2" s="1"/>
  <c r="K3142" i="1"/>
  <c r="K3143" i="1"/>
  <c r="K3144" i="1"/>
  <c r="K3145" i="1"/>
  <c r="K3146" i="1"/>
  <c r="K3147" i="1"/>
  <c r="K3148" i="1"/>
  <c r="K3149" i="1"/>
  <c r="K3150" i="1"/>
  <c r="K3151" i="1"/>
  <c r="K3152" i="1"/>
  <c r="D4698" i="2" s="1"/>
  <c r="K3153" i="1"/>
  <c r="K3154" i="1"/>
  <c r="K3155" i="1"/>
  <c r="K3156" i="1"/>
  <c r="D9024" i="2" s="1"/>
  <c r="K3157" i="1"/>
  <c r="D7390" i="2" s="1"/>
  <c r="K3158" i="1"/>
  <c r="D519" i="2" s="1"/>
  <c r="K3159" i="1"/>
  <c r="D7856" i="2" s="1"/>
  <c r="K3160" i="1"/>
  <c r="K3161" i="1"/>
  <c r="K3162" i="1"/>
  <c r="D5617" i="2" s="1"/>
  <c r="K3163" i="1"/>
  <c r="K3164" i="1"/>
  <c r="K3165" i="1"/>
  <c r="K3166" i="1"/>
  <c r="K3167" i="1"/>
  <c r="K3168" i="1"/>
  <c r="K3169" i="1"/>
  <c r="K3170" i="1"/>
  <c r="K3171" i="1"/>
  <c r="K3172" i="1"/>
  <c r="D1029" i="2" s="1"/>
  <c r="K3173" i="1"/>
  <c r="K3174" i="1"/>
  <c r="K3175" i="1"/>
  <c r="K3176" i="1"/>
  <c r="D839" i="2" s="1"/>
  <c r="K3177" i="1"/>
  <c r="D3472" i="2" s="1"/>
  <c r="K3178" i="1"/>
  <c r="D699" i="2" s="1"/>
  <c r="K3179" i="1"/>
  <c r="D7300" i="2" s="1"/>
  <c r="K3180" i="1"/>
  <c r="K3181" i="1"/>
  <c r="D4235" i="2" s="1"/>
  <c r="K3182" i="1"/>
  <c r="D3062" i="2" s="1"/>
  <c r="K3183" i="1"/>
  <c r="K3184" i="1"/>
  <c r="K3185" i="1"/>
  <c r="K3186" i="1"/>
  <c r="K3187" i="1"/>
  <c r="K3188" i="1"/>
  <c r="K3189" i="1"/>
  <c r="K3190" i="1"/>
  <c r="K3191" i="1"/>
  <c r="K3192" i="1"/>
  <c r="D5759" i="2" s="1"/>
  <c r="K3193" i="1"/>
  <c r="K3194" i="1"/>
  <c r="K3195" i="1"/>
  <c r="D4508" i="2" s="1"/>
  <c r="K3196" i="1"/>
  <c r="D5189" i="2" s="1"/>
  <c r="K3197" i="1"/>
  <c r="D5900" i="2" s="1"/>
  <c r="K3198" i="1"/>
  <c r="D7426" i="2" s="1"/>
  <c r="K3199" i="1"/>
  <c r="D3500" i="2" s="1"/>
  <c r="K3200" i="1"/>
  <c r="K3201" i="1"/>
  <c r="K3202" i="1"/>
  <c r="D1319" i="2" s="1"/>
  <c r="K3203" i="1"/>
  <c r="K3204" i="1"/>
  <c r="K3205" i="1"/>
  <c r="K3206" i="1"/>
  <c r="K3207" i="1"/>
  <c r="K3208" i="1"/>
  <c r="K3209" i="1"/>
  <c r="K3210" i="1"/>
  <c r="K3211" i="1"/>
  <c r="K3212" i="1"/>
  <c r="D2604" i="2" s="1"/>
  <c r="K3213" i="1"/>
  <c r="K3214" i="1"/>
  <c r="K3215" i="1"/>
  <c r="D409" i="2" s="1"/>
  <c r="K3216" i="1"/>
  <c r="D9065" i="2" s="1"/>
  <c r="K3217" i="1"/>
  <c r="D4856" i="2" s="1"/>
  <c r="K3218" i="1"/>
  <c r="D8233" i="2" s="1"/>
  <c r="K3219" i="1"/>
  <c r="D9821" i="2" s="1"/>
  <c r="K3220" i="1"/>
  <c r="K3221" i="1"/>
  <c r="D5479" i="2" s="1"/>
  <c r="K3222" i="1"/>
  <c r="D9381" i="2" s="1"/>
  <c r="K3223" i="1"/>
  <c r="K3224" i="1"/>
  <c r="K3225" i="1"/>
  <c r="K3226" i="1"/>
  <c r="K3227" i="1"/>
  <c r="K3228" i="1"/>
  <c r="K3229" i="1"/>
  <c r="K3230" i="1"/>
  <c r="K3231" i="1"/>
  <c r="K3232" i="1"/>
  <c r="D9608" i="2" s="1"/>
  <c r="K3233" i="1"/>
  <c r="K3234" i="1"/>
  <c r="K3235" i="1"/>
  <c r="D9651" i="2" s="1"/>
  <c r="K3236" i="1"/>
  <c r="D7014" i="2" s="1"/>
  <c r="K3237" i="1"/>
  <c r="D5630" i="2" s="1"/>
  <c r="K3238" i="1"/>
  <c r="D3968" i="2" s="1"/>
  <c r="K3239" i="1"/>
  <c r="D5448" i="2" s="1"/>
  <c r="K3240" i="1"/>
  <c r="K3241" i="1"/>
  <c r="D5970" i="2" s="1"/>
  <c r="K3242" i="1"/>
  <c r="D6189" i="2" s="1"/>
  <c r="K3243" i="1"/>
  <c r="K3244" i="1"/>
  <c r="K3245" i="1"/>
  <c r="K3246" i="1"/>
  <c r="K3247" i="1"/>
  <c r="K3248" i="1"/>
  <c r="K3249" i="1"/>
  <c r="K3250" i="1"/>
  <c r="K3251" i="1"/>
  <c r="D2990" i="2" s="1"/>
  <c r="K3252" i="1"/>
  <c r="D4628" i="2" s="1"/>
  <c r="K3253" i="1"/>
  <c r="K3254" i="1"/>
  <c r="K3255" i="1"/>
  <c r="D4611" i="2" s="1"/>
  <c r="K3256" i="1"/>
  <c r="D4693" i="2" s="1"/>
  <c r="K3257" i="1"/>
  <c r="D2033" i="2" s="1"/>
  <c r="K3258" i="1"/>
  <c r="D3427" i="2" s="1"/>
  <c r="K3259" i="1"/>
  <c r="D2236" i="2" s="1"/>
  <c r="K3260" i="1"/>
  <c r="K3261" i="1"/>
  <c r="K3262" i="1"/>
  <c r="D2801" i="2" s="1"/>
  <c r="K3263" i="1"/>
  <c r="K3264" i="1"/>
  <c r="K3265" i="1"/>
  <c r="K3266" i="1"/>
  <c r="K3267" i="1"/>
  <c r="K3268" i="1"/>
  <c r="K3269" i="1"/>
  <c r="K3270" i="1"/>
  <c r="K3271" i="1"/>
  <c r="K3272" i="1"/>
  <c r="D7532" i="2" s="1"/>
  <c r="K3273" i="1"/>
  <c r="K3274" i="1"/>
  <c r="K3275" i="1"/>
  <c r="D321" i="2" s="1"/>
  <c r="K3276" i="1"/>
  <c r="D9314" i="2" s="1"/>
  <c r="K3277" i="1"/>
  <c r="D483" i="2" s="1"/>
  <c r="K3278" i="1"/>
  <c r="D803" i="2" s="1"/>
  <c r="K3279" i="1"/>
  <c r="D3613" i="2" s="1"/>
  <c r="K3280" i="1"/>
  <c r="K3281" i="1"/>
  <c r="D3574" i="2" s="1"/>
  <c r="K3282" i="1"/>
  <c r="D3977" i="2" s="1"/>
  <c r="K3283" i="1"/>
  <c r="K3284" i="1"/>
  <c r="K3285" i="1"/>
  <c r="K3286" i="1"/>
  <c r="K3287" i="1"/>
  <c r="K3288" i="1"/>
  <c r="K3289" i="1"/>
  <c r="K3290" i="1"/>
  <c r="K3291" i="1"/>
  <c r="K3292" i="1"/>
  <c r="D3357" i="2" s="1"/>
  <c r="K3293" i="1"/>
  <c r="K3294" i="1"/>
  <c r="K3295" i="1"/>
  <c r="D3554" i="2" s="1"/>
  <c r="K3296" i="1"/>
  <c r="D4739" i="2" s="1"/>
  <c r="K3297" i="1"/>
  <c r="D1092" i="2" s="1"/>
  <c r="K3298" i="1"/>
  <c r="D2968" i="2" s="1"/>
  <c r="K3299" i="1"/>
  <c r="D6203" i="2" s="1"/>
  <c r="K3300" i="1"/>
  <c r="K3301" i="1"/>
  <c r="D2805" i="2" s="1"/>
  <c r="K3302" i="1"/>
  <c r="D1972" i="2" s="1"/>
  <c r="K3303" i="1"/>
  <c r="K3304" i="1"/>
  <c r="K3305" i="1"/>
  <c r="K3306" i="1"/>
  <c r="K3307" i="1"/>
  <c r="K3308" i="1"/>
  <c r="K3309" i="1"/>
  <c r="K3310" i="1"/>
  <c r="K3311" i="1"/>
  <c r="K3312" i="1"/>
  <c r="D1820" i="2" s="1"/>
  <c r="K3313" i="1"/>
  <c r="K3314" i="1"/>
  <c r="K3315" i="1"/>
  <c r="D2185" i="2" s="1"/>
  <c r="K3316" i="1"/>
  <c r="D4145" i="2" s="1"/>
  <c r="K3317" i="1"/>
  <c r="D5354" i="2" s="1"/>
  <c r="K3318" i="1"/>
  <c r="D4668" i="2" s="1"/>
  <c r="K3319" i="1"/>
  <c r="D5576" i="2" s="1"/>
  <c r="K3320" i="1"/>
  <c r="K3321" i="1"/>
  <c r="D1699" i="2" s="1"/>
  <c r="K3322" i="1"/>
  <c r="D8645" i="2" s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D7541" i="2" s="1"/>
  <c r="K3337" i="1"/>
  <c r="D1855" i="2" s="1"/>
  <c r="K3338" i="1"/>
  <c r="D8903" i="2" s="1"/>
  <c r="K3339" i="1"/>
  <c r="D3694" i="2" s="1"/>
  <c r="K3340" i="1"/>
  <c r="K3341" i="1"/>
  <c r="D2034" i="2" s="1"/>
  <c r="K3342" i="1"/>
  <c r="D5783" i="2" s="1"/>
  <c r="K3343" i="1"/>
  <c r="K3344" i="1"/>
  <c r="K3345" i="1"/>
  <c r="K3346" i="1"/>
  <c r="K3347" i="1"/>
  <c r="K3348" i="1"/>
  <c r="K3349" i="1"/>
  <c r="K3350" i="1"/>
  <c r="K3351" i="1"/>
  <c r="K3352" i="1"/>
  <c r="D6081" i="2" s="1"/>
  <c r="K3353" i="1"/>
  <c r="K3354" i="1"/>
  <c r="K3355" i="1"/>
  <c r="D7722" i="2" s="1"/>
  <c r="K3356" i="1"/>
  <c r="D765" i="2" s="1"/>
  <c r="K3357" i="1"/>
  <c r="D1692" i="2" s="1"/>
  <c r="K3358" i="1"/>
  <c r="D5428" i="2" s="1"/>
  <c r="K3359" i="1"/>
  <c r="D6991" i="2" s="1"/>
  <c r="K3360" i="1"/>
  <c r="K3361" i="1"/>
  <c r="K3362" i="1"/>
  <c r="D2079" i="2" s="1"/>
  <c r="K3363" i="1"/>
  <c r="K3364" i="1"/>
  <c r="K3365" i="1"/>
  <c r="K3366" i="1"/>
  <c r="K3367" i="1"/>
  <c r="K3368" i="1"/>
  <c r="K3369" i="1"/>
  <c r="K3370" i="1"/>
  <c r="K3371" i="1"/>
  <c r="K3372" i="1"/>
  <c r="D67" i="2" s="1"/>
  <c r="K3373" i="1"/>
  <c r="K3374" i="1"/>
  <c r="K3375" i="1"/>
  <c r="K3376" i="1"/>
  <c r="D1162" i="2" s="1"/>
  <c r="K3377" i="1"/>
  <c r="D9796" i="2" s="1"/>
  <c r="K3378" i="1"/>
  <c r="D9600" i="2" s="1"/>
  <c r="K3379" i="1"/>
  <c r="D8972" i="2" s="1"/>
  <c r="K3380" i="1"/>
  <c r="K3381" i="1"/>
  <c r="D8587" i="2" s="1"/>
  <c r="K3382" i="1"/>
  <c r="D1078" i="2" s="1"/>
  <c r="K3383" i="1"/>
  <c r="K3384" i="1"/>
  <c r="K3385" i="1"/>
  <c r="K3386" i="1"/>
  <c r="K3387" i="1"/>
  <c r="K3388" i="1"/>
  <c r="K3389" i="1"/>
  <c r="K3390" i="1"/>
  <c r="K3391" i="1"/>
  <c r="K3392" i="1"/>
  <c r="D883" i="2" s="1"/>
  <c r="K3393" i="1"/>
  <c r="K3394" i="1"/>
  <c r="K3395" i="1"/>
  <c r="K3396" i="1"/>
  <c r="D4828" i="2" s="1"/>
  <c r="K3397" i="1"/>
  <c r="D2207" i="2" s="1"/>
  <c r="K3398" i="1"/>
  <c r="D247" i="2" s="1"/>
  <c r="K3399" i="1"/>
  <c r="D5911" i="2" s="1"/>
  <c r="K3400" i="1"/>
  <c r="K3401" i="1"/>
  <c r="K3402" i="1"/>
  <c r="D5739" i="2" s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D1833" i="2" s="1"/>
  <c r="K3416" i="1"/>
  <c r="D938" i="2" s="1"/>
  <c r="K3417" i="1"/>
  <c r="D388" i="2" s="1"/>
  <c r="K3418" i="1"/>
  <c r="D6223" i="2" s="1"/>
  <c r="K3419" i="1"/>
  <c r="D5" i="2" s="1"/>
  <c r="K3420" i="1"/>
  <c r="K3421" i="1"/>
  <c r="D2473" i="2" s="1"/>
  <c r="K3422" i="1"/>
  <c r="D8915" i="2" s="1"/>
  <c r="K3423" i="1"/>
  <c r="K3424" i="1"/>
  <c r="K3425" i="1"/>
  <c r="K3426" i="1"/>
  <c r="K3427" i="1"/>
  <c r="K3428" i="1"/>
  <c r="K3429" i="1"/>
  <c r="K3430" i="1"/>
  <c r="K3431" i="1"/>
  <c r="K3432" i="1"/>
  <c r="D3295" i="2" s="1"/>
  <c r="K3433" i="1"/>
  <c r="K3434" i="1"/>
  <c r="K3435" i="1"/>
  <c r="K3436" i="1"/>
  <c r="D6116" i="2" s="1"/>
  <c r="K3437" i="1"/>
  <c r="D1787" i="2" s="1"/>
  <c r="K3438" i="1"/>
  <c r="D4812" i="2" s="1"/>
  <c r="K3439" i="1"/>
  <c r="D8089" i="2" s="1"/>
  <c r="K3440" i="1"/>
  <c r="K3441" i="1"/>
  <c r="D435" i="2" s="1"/>
  <c r="K3442" i="1"/>
  <c r="D3637" i="2" s="1"/>
  <c r="K3443" i="1"/>
  <c r="K3444" i="1"/>
  <c r="K3445" i="1"/>
  <c r="K3446" i="1"/>
  <c r="K3447" i="1"/>
  <c r="K3448" i="1"/>
  <c r="K3449" i="1"/>
  <c r="K3450" i="1"/>
  <c r="K3451" i="1"/>
  <c r="K3452" i="1"/>
  <c r="D702" i="2" s="1"/>
  <c r="K3453" i="1"/>
  <c r="K3454" i="1"/>
  <c r="K3455" i="1"/>
  <c r="D4871" i="2" s="1"/>
  <c r="K3456" i="1"/>
  <c r="D2850" i="2" s="1"/>
  <c r="K3457" i="1"/>
  <c r="D5298" i="2" s="1"/>
  <c r="K3458" i="1"/>
  <c r="D5826" i="2" s="1"/>
  <c r="K3459" i="1"/>
  <c r="D2858" i="2" s="1"/>
  <c r="K3460" i="1"/>
  <c r="K3461" i="1"/>
  <c r="D1429" i="2" s="1"/>
  <c r="K3462" i="1"/>
  <c r="D2098" i="2" s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D873" i="2" s="1"/>
  <c r="K3476" i="1"/>
  <c r="D5039" i="2" s="1"/>
  <c r="K3477" i="1"/>
  <c r="D5020" i="2" s="1"/>
  <c r="K3478" i="1"/>
  <c r="D2463" i="2" s="1"/>
  <c r="K3479" i="1"/>
  <c r="D8629" i="2" s="1"/>
  <c r="K3480" i="1"/>
  <c r="K3481" i="1"/>
  <c r="D6033" i="2" s="1"/>
  <c r="K3482" i="1"/>
  <c r="D6177" i="2" s="1"/>
  <c r="K3483" i="1"/>
  <c r="K3484" i="1"/>
  <c r="K3485" i="1"/>
  <c r="K3486" i="1"/>
  <c r="K3487" i="1"/>
  <c r="K3488" i="1"/>
  <c r="K3489" i="1"/>
  <c r="K3490" i="1"/>
  <c r="K3491" i="1"/>
  <c r="K3492" i="1"/>
  <c r="D7733" i="2" s="1"/>
  <c r="K3493" i="1"/>
  <c r="K3494" i="1"/>
  <c r="K3495" i="1"/>
  <c r="K3496" i="1"/>
  <c r="D5222" i="2" s="1"/>
  <c r="K3497" i="1"/>
  <c r="D9325" i="2" s="1"/>
  <c r="K3498" i="1"/>
  <c r="D2148" i="2" s="1"/>
  <c r="K3499" i="1"/>
  <c r="D1449" i="2" s="1"/>
  <c r="K3500" i="1"/>
  <c r="K3501" i="1"/>
  <c r="D4127" i="2" s="1"/>
  <c r="K3502" i="1"/>
  <c r="K3503" i="1"/>
  <c r="K3504" i="1"/>
  <c r="K3505" i="1"/>
  <c r="K3506" i="1"/>
  <c r="K3507" i="1"/>
  <c r="K3508" i="1"/>
  <c r="K3509" i="1"/>
  <c r="K3510" i="1"/>
  <c r="K3511" i="1"/>
  <c r="D531" i="2" s="1"/>
  <c r="K3512" i="1"/>
  <c r="K3513" i="1"/>
  <c r="K3514" i="1"/>
  <c r="K3515" i="1"/>
  <c r="D1401" i="2" s="1"/>
  <c r="K3516" i="1"/>
  <c r="K3517" i="1"/>
  <c r="D8489" i="2" s="1"/>
  <c r="K3518" i="1"/>
  <c r="D149" i="2" s="1"/>
  <c r="K3519" i="1"/>
  <c r="D2267" i="2" s="1"/>
  <c r="K3520" i="1"/>
  <c r="K3521" i="1"/>
  <c r="D9469" i="2" s="1"/>
  <c r="K3522" i="1"/>
  <c r="D2920" i="2" s="1"/>
  <c r="K3523" i="1"/>
  <c r="K3524" i="1"/>
  <c r="K3525" i="1"/>
  <c r="K3526" i="1"/>
  <c r="K3527" i="1"/>
  <c r="K3528" i="1"/>
  <c r="K3529" i="1"/>
  <c r="K3530" i="1"/>
  <c r="K3531" i="1"/>
  <c r="K3532" i="1"/>
  <c r="D1334" i="2" s="1"/>
  <c r="K3533" i="1"/>
  <c r="K3534" i="1"/>
  <c r="K3535" i="1"/>
  <c r="D2162" i="2" s="1"/>
  <c r="K3536" i="1"/>
  <c r="D5803" i="2" s="1"/>
  <c r="K3537" i="1"/>
  <c r="K3538" i="1"/>
  <c r="D3030" i="2" s="1"/>
  <c r="K3539" i="1"/>
  <c r="D9196" i="2" s="1"/>
  <c r="K3540" i="1"/>
  <c r="K3541" i="1"/>
  <c r="D944" i="2" s="1"/>
  <c r="K3542" i="1"/>
  <c r="D1672" i="2" s="1"/>
  <c r="K3543" i="1"/>
  <c r="K3544" i="1"/>
  <c r="K3545" i="1"/>
  <c r="K3546" i="1"/>
  <c r="K3547" i="1"/>
  <c r="K3548" i="1"/>
  <c r="K3549" i="1"/>
  <c r="K3550" i="1"/>
  <c r="K3551" i="1"/>
  <c r="K3552" i="1"/>
  <c r="D3346" i="2" s="1"/>
  <c r="K3553" i="1"/>
  <c r="K3554" i="1"/>
  <c r="K3555" i="1"/>
  <c r="D6803" i="2" s="1"/>
  <c r="K3556" i="1"/>
  <c r="K3557" i="1"/>
  <c r="D212" i="2" s="1"/>
  <c r="K3558" i="1"/>
  <c r="D2704" i="2" s="1"/>
  <c r="K3559" i="1"/>
  <c r="D972" i="2" s="1"/>
  <c r="K3560" i="1"/>
  <c r="K3561" i="1"/>
  <c r="K3562" i="1"/>
  <c r="D6403" i="2" s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D2669" i="2" s="1"/>
  <c r="K3576" i="1"/>
  <c r="D8803" i="2" s="1"/>
  <c r="K3577" i="1"/>
  <c r="D5737" i="2" s="1"/>
  <c r="K3578" i="1"/>
  <c r="D1728" i="2" s="1"/>
  <c r="K3579" i="1"/>
  <c r="D8133" i="2" s="1"/>
  <c r="K3580" i="1"/>
  <c r="K3581" i="1"/>
  <c r="D2360" i="2" s="1"/>
  <c r="K3582" i="1"/>
  <c r="D4794" i="2" s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D764" i="2" s="1"/>
  <c r="K3597" i="1"/>
  <c r="D4954" i="2" s="1"/>
  <c r="K3598" i="1"/>
  <c r="D6015" i="2" s="1"/>
  <c r="K3599" i="1"/>
  <c r="D2553" i="2" s="1"/>
  <c r="K3600" i="1"/>
  <c r="K3601" i="1"/>
  <c r="D68" i="2" s="1"/>
  <c r="K3602" i="1"/>
  <c r="D844" i="2" s="1"/>
  <c r="K3603" i="1"/>
  <c r="K3604" i="1"/>
  <c r="K3605" i="1"/>
  <c r="K3606" i="1"/>
  <c r="K3607" i="1"/>
  <c r="K3608" i="1"/>
  <c r="K3609" i="1"/>
  <c r="K3610" i="1"/>
  <c r="K3611" i="1"/>
  <c r="K3612" i="1"/>
  <c r="D1939" i="2" s="1"/>
  <c r="K3613" i="1"/>
  <c r="K3614" i="1"/>
  <c r="K3615" i="1"/>
  <c r="D9434" i="2" s="1"/>
  <c r="K3616" i="1"/>
  <c r="D7414" i="2" s="1"/>
  <c r="K3617" i="1"/>
  <c r="D292" i="2" s="1"/>
  <c r="K3618" i="1"/>
  <c r="D1828" i="2" s="1"/>
  <c r="K3619" i="1"/>
  <c r="D8616" i="2" s="1"/>
  <c r="K3620" i="1"/>
  <c r="K3621" i="1"/>
  <c r="D9207" i="2" s="1"/>
  <c r="K3622" i="1"/>
  <c r="D8838" i="2" s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D5238" i="2" s="1"/>
  <c r="K3637" i="1"/>
  <c r="D5778" i="2" s="1"/>
  <c r="K3638" i="1"/>
  <c r="D9212" i="2" s="1"/>
  <c r="K3639" i="1"/>
  <c r="D8594" i="2" s="1"/>
  <c r="K3640" i="1"/>
  <c r="K3641" i="1"/>
  <c r="D7649" i="2" s="1"/>
  <c r="K3642" i="1"/>
  <c r="D9154" i="2" s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D6742" i="2" s="1"/>
  <c r="K3656" i="1"/>
  <c r="D3958" i="2" s="1"/>
  <c r="K3657" i="1"/>
  <c r="D4547" i="2" s="1"/>
  <c r="K3658" i="1"/>
  <c r="D4046" i="2" s="1"/>
  <c r="K3659" i="1"/>
  <c r="D5927" i="2" s="1"/>
  <c r="K3660" i="1"/>
  <c r="K3661" i="1"/>
  <c r="D114" i="2" s="1"/>
  <c r="K3662" i="1"/>
  <c r="D5297" i="2" s="1"/>
  <c r="K3663" i="1"/>
  <c r="K3664" i="1"/>
  <c r="K3665" i="1"/>
  <c r="K3666" i="1"/>
  <c r="K3667" i="1"/>
  <c r="K3668" i="1"/>
  <c r="K3669" i="1"/>
  <c r="K3670" i="1"/>
  <c r="K3671" i="1"/>
  <c r="K3672" i="1"/>
  <c r="D1164" i="2" s="1"/>
  <c r="K3673" i="1"/>
  <c r="K3674" i="1"/>
  <c r="K3675" i="1"/>
  <c r="K3676" i="1"/>
  <c r="D7924" i="2" s="1"/>
  <c r="K3677" i="1"/>
  <c r="D5032" i="2" s="1"/>
  <c r="K3678" i="1"/>
  <c r="D3306" i="2" s="1"/>
  <c r="K3679" i="1"/>
  <c r="D9433" i="2" s="1"/>
  <c r="K3680" i="1"/>
  <c r="K3681" i="1"/>
  <c r="D7986" i="2" s="1"/>
  <c r="K3682" i="1"/>
  <c r="D4886" i="2" s="1"/>
  <c r="K3683" i="1"/>
  <c r="K3684" i="1"/>
  <c r="K3685" i="1"/>
  <c r="K3686" i="1"/>
  <c r="K3687" i="1"/>
  <c r="K3688" i="1"/>
  <c r="K3689" i="1"/>
  <c r="K3690" i="1"/>
  <c r="K3691" i="1"/>
  <c r="K3692" i="1"/>
  <c r="D441" i="2" s="1"/>
  <c r="K3693" i="1"/>
  <c r="K3694" i="1"/>
  <c r="K3695" i="1"/>
  <c r="D885" i="2" s="1"/>
  <c r="K3696" i="1"/>
  <c r="D6665" i="2" s="1"/>
  <c r="K3697" i="1"/>
  <c r="D7507" i="2" s="1"/>
  <c r="K3698" i="1"/>
  <c r="D7601" i="2" s="1"/>
  <c r="K3699" i="1"/>
  <c r="D8774" i="2" s="1"/>
  <c r="K3700" i="1"/>
  <c r="K3701" i="1"/>
  <c r="D8209" i="2" s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D2445" i="2" s="1"/>
  <c r="K3716" i="1"/>
  <c r="D5197" i="2" s="1"/>
  <c r="K3717" i="1"/>
  <c r="D4691" i="2" s="1"/>
  <c r="K3718" i="1"/>
  <c r="K3719" i="1"/>
  <c r="D6966" i="2" s="1"/>
  <c r="K3720" i="1"/>
  <c r="D1781" i="2"/>
  <c r="D147" i="2"/>
  <c r="D9274" i="2"/>
  <c r="D1948" i="2"/>
  <c r="D1900" i="2"/>
  <c r="K2" i="1"/>
  <c r="O10001" i="1"/>
  <c r="O3" i="1"/>
  <c r="O4" i="1"/>
  <c r="O5" i="1"/>
  <c r="O6" i="1"/>
  <c r="O7" i="1"/>
  <c r="O8" i="1"/>
  <c r="O9" i="1"/>
  <c r="O10" i="1"/>
  <c r="O11" i="1"/>
  <c r="O12" i="1"/>
  <c r="H1781" i="2" s="1"/>
  <c r="O13" i="1"/>
  <c r="O14" i="1"/>
  <c r="O15" i="1"/>
  <c r="H9384" i="2" s="1"/>
  <c r="O16" i="1"/>
  <c r="H8802" i="2" s="1"/>
  <c r="O17" i="1"/>
  <c r="H2090" i="2" s="1"/>
  <c r="O18" i="1"/>
  <c r="H3122" i="2" s="1"/>
  <c r="O19" i="1"/>
  <c r="H6475" i="2" s="1"/>
  <c r="O20" i="1"/>
  <c r="O21" i="1"/>
  <c r="O22" i="1"/>
  <c r="H2843" i="2" s="1"/>
  <c r="O23" i="1"/>
  <c r="O24" i="1"/>
  <c r="O25" i="1"/>
  <c r="O26" i="1"/>
  <c r="O27" i="1"/>
  <c r="O28" i="1"/>
  <c r="O29" i="1"/>
  <c r="O30" i="1"/>
  <c r="O31" i="1"/>
  <c r="O32" i="1"/>
  <c r="H793" i="2" s="1"/>
  <c r="O33" i="1"/>
  <c r="O34" i="1"/>
  <c r="H9647" i="2" s="1"/>
  <c r="O35" i="1"/>
  <c r="H7491" i="2" s="1"/>
  <c r="O36" i="1"/>
  <c r="H8742" i="2" s="1"/>
  <c r="O37" i="1"/>
  <c r="H9047" i="2" s="1"/>
  <c r="O38" i="1"/>
  <c r="H6571" i="2" s="1"/>
  <c r="O39" i="1"/>
  <c r="H86" i="2" s="1"/>
  <c r="O40" i="1"/>
  <c r="O41" i="1"/>
  <c r="O42" i="1"/>
  <c r="H1211" i="2" s="1"/>
  <c r="O43" i="1"/>
  <c r="O44" i="1"/>
  <c r="O45" i="1"/>
  <c r="O46" i="1"/>
  <c r="O47" i="1"/>
  <c r="O48" i="1"/>
  <c r="O49" i="1"/>
  <c r="O50" i="1"/>
  <c r="O51" i="1"/>
  <c r="O52" i="1"/>
  <c r="O53" i="1"/>
  <c r="O54" i="1"/>
  <c r="H8800" i="2" s="1"/>
  <c r="O55" i="1"/>
  <c r="H2642" i="2" s="1"/>
  <c r="O56" i="1"/>
  <c r="H8477" i="2" s="1"/>
  <c r="O57" i="1"/>
  <c r="H5071" i="2" s="1"/>
  <c r="O58" i="1"/>
  <c r="H2897" i="2" s="1"/>
  <c r="O59" i="1"/>
  <c r="H1207" i="2" s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H5634" i="2" s="1"/>
  <c r="O75" i="1"/>
  <c r="H3656" i="2" s="1"/>
  <c r="O76" i="1"/>
  <c r="H974" i="2" s="1"/>
  <c r="O77" i="1"/>
  <c r="H6070" i="2" s="1"/>
  <c r="O78" i="1"/>
  <c r="H3230" i="2" s="1"/>
  <c r="O79" i="1"/>
  <c r="H1224" i="2" s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H8884" i="2" s="1"/>
  <c r="O93" i="1"/>
  <c r="O94" i="1"/>
  <c r="O95" i="1"/>
  <c r="H2284" i="2" s="1"/>
  <c r="O96" i="1"/>
  <c r="H5907" i="2" s="1"/>
  <c r="O97" i="1"/>
  <c r="H8122" i="2" s="1"/>
  <c r="O98" i="1"/>
  <c r="H4737" i="2" s="1"/>
  <c r="O99" i="1"/>
  <c r="H2347" i="2" s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H2356" i="2" s="1"/>
  <c r="O117" i="1"/>
  <c r="H3" i="2" s="1"/>
  <c r="O118" i="1"/>
  <c r="O119" i="1"/>
  <c r="H1300" i="2" s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H1347" i="2" s="1"/>
  <c r="O135" i="1"/>
  <c r="H147" i="2" s="1"/>
  <c r="O136" i="1"/>
  <c r="H458" i="2" s="1"/>
  <c r="O137" i="1"/>
  <c r="H8568" i="2" s="1"/>
  <c r="O138" i="1"/>
  <c r="H6021" i="2" s="1"/>
  <c r="O139" i="1"/>
  <c r="H4388" i="2" s="1"/>
  <c r="O140" i="1"/>
  <c r="O141" i="1"/>
  <c r="O142" i="1"/>
  <c r="H1695" i="2" s="1"/>
  <c r="O143" i="1"/>
  <c r="O144" i="1"/>
  <c r="O145" i="1"/>
  <c r="O146" i="1"/>
  <c r="O147" i="1"/>
  <c r="O148" i="1"/>
  <c r="O149" i="1"/>
  <c r="O150" i="1"/>
  <c r="O151" i="1"/>
  <c r="O152" i="1"/>
  <c r="H8548" i="2" s="1"/>
  <c r="O153" i="1"/>
  <c r="O154" i="1"/>
  <c r="H4785" i="2" s="1"/>
  <c r="O155" i="1"/>
  <c r="H6214" i="2" s="1"/>
  <c r="O156" i="1"/>
  <c r="H3502" i="2" s="1"/>
  <c r="O157" i="1"/>
  <c r="H988" i="2" s="1"/>
  <c r="O158" i="1"/>
  <c r="H1012" i="2" s="1"/>
  <c r="O159" i="1"/>
  <c r="H3708" i="2" s="1"/>
  <c r="O160" i="1"/>
  <c r="O161" i="1"/>
  <c r="O162" i="1"/>
  <c r="H98" i="2" s="1"/>
  <c r="O163" i="1"/>
  <c r="O164" i="1"/>
  <c r="O165" i="1"/>
  <c r="O166" i="1"/>
  <c r="O167" i="1"/>
  <c r="O168" i="1"/>
  <c r="O169" i="1"/>
  <c r="O170" i="1"/>
  <c r="O171" i="1"/>
  <c r="O172" i="1"/>
  <c r="H4182" i="2" s="1"/>
  <c r="O173" i="1"/>
  <c r="O174" i="1"/>
  <c r="O175" i="1"/>
  <c r="H9817" i="2" s="1"/>
  <c r="O176" i="1"/>
  <c r="H7816" i="2" s="1"/>
  <c r="O177" i="1"/>
  <c r="H6119" i="2" s="1"/>
  <c r="O178" i="1"/>
  <c r="H3305" i="2" s="1"/>
  <c r="O179" i="1"/>
  <c r="H965" i="2" s="1"/>
  <c r="O180" i="1"/>
  <c r="O181" i="1"/>
  <c r="O182" i="1"/>
  <c r="H8856" i="2" s="1"/>
  <c r="O183" i="1"/>
  <c r="O184" i="1"/>
  <c r="O185" i="1"/>
  <c r="O186" i="1"/>
  <c r="O187" i="1"/>
  <c r="O188" i="1"/>
  <c r="O189" i="1"/>
  <c r="O190" i="1"/>
  <c r="O191" i="1"/>
  <c r="O192" i="1"/>
  <c r="H2270" i="2" s="1"/>
  <c r="O193" i="1"/>
  <c r="O194" i="1"/>
  <c r="H7149" i="2" s="1"/>
  <c r="O195" i="1"/>
  <c r="H3319" i="2" s="1"/>
  <c r="O196" i="1"/>
  <c r="H5573" i="2" s="1"/>
  <c r="O197" i="1"/>
  <c r="H762" i="2" s="1"/>
  <c r="O198" i="1"/>
  <c r="H3157" i="2" s="1"/>
  <c r="O199" i="1"/>
  <c r="H4627" i="2" s="1"/>
  <c r="O200" i="1"/>
  <c r="O201" i="1"/>
  <c r="O202" i="1"/>
  <c r="H2228" i="2" s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H8451" i="2" s="1"/>
  <c r="O216" i="1"/>
  <c r="H8557" i="2" s="1"/>
  <c r="O217" i="1"/>
  <c r="H3228" i="2" s="1"/>
  <c r="O218" i="1"/>
  <c r="H2816" i="2" s="1"/>
  <c r="O219" i="1"/>
  <c r="H9173" i="2" s="1"/>
  <c r="O220" i="1"/>
  <c r="O221" i="1"/>
  <c r="O222" i="1"/>
  <c r="H9869" i="2" s="1"/>
  <c r="O223" i="1"/>
  <c r="O224" i="1"/>
  <c r="O225" i="1"/>
  <c r="O226" i="1"/>
  <c r="O227" i="1"/>
  <c r="O228" i="1"/>
  <c r="O229" i="1"/>
  <c r="O230" i="1"/>
  <c r="O231" i="1"/>
  <c r="O232" i="1"/>
  <c r="H6751" i="2" s="1"/>
  <c r="O233" i="1"/>
  <c r="O234" i="1"/>
  <c r="H6107" i="2" s="1"/>
  <c r="O235" i="1"/>
  <c r="H775" i="2" s="1"/>
  <c r="O236" i="1"/>
  <c r="H5957" i="2" s="1"/>
  <c r="O237" i="1"/>
  <c r="O238" i="1"/>
  <c r="H8429" i="2" s="1"/>
  <c r="O239" i="1"/>
  <c r="H4198" i="2" s="1"/>
  <c r="O240" i="1"/>
  <c r="O241" i="1"/>
  <c r="O242" i="1"/>
  <c r="H8442" i="2" s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H2866" i="2" s="1"/>
  <c r="O256" i="1"/>
  <c r="H621" i="2" s="1"/>
  <c r="O257" i="1"/>
  <c r="H8340" i="2" s="1"/>
  <c r="O258" i="1"/>
  <c r="O259" i="1"/>
  <c r="H1153" i="2" s="1"/>
  <c r="O260" i="1"/>
  <c r="O261" i="1"/>
  <c r="O262" i="1"/>
  <c r="H7641" i="2" s="1"/>
  <c r="O263" i="1"/>
  <c r="O264" i="1"/>
  <c r="O265" i="1"/>
  <c r="O266" i="1"/>
  <c r="O267" i="1"/>
  <c r="O268" i="1"/>
  <c r="O269" i="1"/>
  <c r="O270" i="1"/>
  <c r="O271" i="1"/>
  <c r="O272" i="1"/>
  <c r="H150" i="2" s="1"/>
  <c r="O273" i="1"/>
  <c r="O274" i="1"/>
  <c r="H804" i="2" s="1"/>
  <c r="O275" i="1"/>
  <c r="H81" i="2" s="1"/>
  <c r="O276" i="1"/>
  <c r="H4367" i="2" s="1"/>
  <c r="O277" i="1"/>
  <c r="H5173" i="2" s="1"/>
  <c r="O278" i="1"/>
  <c r="H1202" i="2" s="1"/>
  <c r="O279" i="1"/>
  <c r="H1271" i="2" s="1"/>
  <c r="O280" i="1"/>
  <c r="O281" i="1"/>
  <c r="O282" i="1"/>
  <c r="H6007" i="2" s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H8555" i="2" s="1"/>
  <c r="O296" i="1"/>
  <c r="H4824" i="2" s="1"/>
  <c r="O297" i="1"/>
  <c r="O298" i="1"/>
  <c r="H297" i="2" s="1"/>
  <c r="O299" i="1"/>
  <c r="H1156" i="2" s="1"/>
  <c r="O300" i="1"/>
  <c r="O301" i="1"/>
  <c r="O302" i="1"/>
  <c r="H658" i="2" s="1"/>
  <c r="O303" i="1"/>
  <c r="O304" i="1"/>
  <c r="O305" i="1"/>
  <c r="O306" i="1"/>
  <c r="O307" i="1"/>
  <c r="O308" i="1"/>
  <c r="O309" i="1"/>
  <c r="O310" i="1"/>
  <c r="O311" i="1"/>
  <c r="O312" i="1"/>
  <c r="H5859" i="2" s="1"/>
  <c r="O313" i="1"/>
  <c r="O314" i="1"/>
  <c r="O315" i="1"/>
  <c r="H4944" i="2" s="1"/>
  <c r="O316" i="1"/>
  <c r="H2317" i="2" s="1"/>
  <c r="O317" i="1"/>
  <c r="H5325" i="2" s="1"/>
  <c r="O318" i="1"/>
  <c r="H7247" i="2" s="1"/>
  <c r="O319" i="1"/>
  <c r="H782" i="2" s="1"/>
  <c r="O320" i="1"/>
  <c r="O321" i="1"/>
  <c r="O322" i="1"/>
  <c r="H3646" i="2" s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H154" i="2" s="1"/>
  <c r="O336" i="1"/>
  <c r="H1747" i="2" s="1"/>
  <c r="O337" i="1"/>
  <c r="H8545" i="2" s="1"/>
  <c r="O338" i="1"/>
  <c r="H5188" i="2" s="1"/>
  <c r="O339" i="1"/>
  <c r="H558" i="2" s="1"/>
  <c r="O340" i="1"/>
  <c r="O341" i="1"/>
  <c r="O342" i="1"/>
  <c r="H6562" i="2" s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H4731" i="2" s="1"/>
  <c r="O356" i="1"/>
  <c r="H41" i="2" s="1"/>
  <c r="O357" i="1"/>
  <c r="H5009" i="2" s="1"/>
  <c r="O358" i="1"/>
  <c r="H8238" i="2" s="1"/>
  <c r="O359" i="1"/>
  <c r="H1235" i="2" s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H8967" i="2" s="1"/>
  <c r="O373" i="1"/>
  <c r="O374" i="1"/>
  <c r="O375" i="1"/>
  <c r="H8105" i="2" s="1"/>
  <c r="O376" i="1"/>
  <c r="H9199" i="2" s="1"/>
  <c r="O377" i="1"/>
  <c r="H4920" i="2" s="1"/>
  <c r="O378" i="1"/>
  <c r="H5940" i="2" s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H2671" i="2" s="1"/>
  <c r="O396" i="1"/>
  <c r="H8068" i="2" s="1"/>
  <c r="O397" i="1"/>
  <c r="H996" i="2" s="1"/>
  <c r="O398" i="1"/>
  <c r="H8473" i="2" s="1"/>
  <c r="O399" i="1"/>
  <c r="H2915" i="2" s="1"/>
  <c r="O400" i="1"/>
  <c r="O401" i="1"/>
  <c r="O402" i="1"/>
  <c r="H5774" i="2" s="1"/>
  <c r="O403" i="1"/>
  <c r="O404" i="1"/>
  <c r="O405" i="1"/>
  <c r="O406" i="1"/>
  <c r="O407" i="1"/>
  <c r="O408" i="1"/>
  <c r="O409" i="1"/>
  <c r="O410" i="1"/>
  <c r="O411" i="1"/>
  <c r="O412" i="1"/>
  <c r="H3003" i="2" s="1"/>
  <c r="O413" i="1"/>
  <c r="O414" i="1"/>
  <c r="O415" i="1"/>
  <c r="H7905" i="2" s="1"/>
  <c r="O416" i="1"/>
  <c r="H598" i="2" s="1"/>
  <c r="O417" i="1"/>
  <c r="H877" i="2" s="1"/>
  <c r="O418" i="1"/>
  <c r="H2521" i="2" s="1"/>
  <c r="O419" i="1"/>
  <c r="H3022" i="2" s="1"/>
  <c r="O420" i="1"/>
  <c r="O421" i="1"/>
  <c r="O422" i="1"/>
  <c r="H4225" i="2" s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H6575" i="2" s="1"/>
  <c r="O436" i="1"/>
  <c r="H4290" i="2" s="1"/>
  <c r="O437" i="1"/>
  <c r="H9509" i="2" s="1"/>
  <c r="O438" i="1"/>
  <c r="H6473" i="2" s="1"/>
  <c r="O439" i="1"/>
  <c r="H7181" i="2" s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H5847" i="2" s="1"/>
  <c r="O455" i="1"/>
  <c r="O456" i="1"/>
  <c r="H7322" i="2" s="1"/>
  <c r="O457" i="1"/>
  <c r="H9933" i="2" s="1"/>
  <c r="O458" i="1"/>
  <c r="H8682" i="2" s="1"/>
  <c r="O459" i="1"/>
  <c r="H1273" i="2" s="1"/>
  <c r="O460" i="1"/>
  <c r="O461" i="1"/>
  <c r="O462" i="1"/>
  <c r="H2258" i="2" s="1"/>
  <c r="O463" i="1"/>
  <c r="O464" i="1"/>
  <c r="O465" i="1"/>
  <c r="O466" i="1"/>
  <c r="O467" i="1"/>
  <c r="O468" i="1"/>
  <c r="O469" i="1"/>
  <c r="O470" i="1"/>
  <c r="O471" i="1"/>
  <c r="O472" i="1"/>
  <c r="H2352" i="2" s="1"/>
  <c r="O473" i="1"/>
  <c r="O474" i="1"/>
  <c r="O475" i="1"/>
  <c r="H8368" i="2" s="1"/>
  <c r="O476" i="1"/>
  <c r="H8970" i="2" s="1"/>
  <c r="O477" i="1"/>
  <c r="H1947" i="2" s="1"/>
  <c r="O478" i="1"/>
  <c r="O479" i="1"/>
  <c r="H7410" i="2" s="1"/>
  <c r="O480" i="1"/>
  <c r="O481" i="1"/>
  <c r="O482" i="1"/>
  <c r="H4588" i="2" s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H9079" i="2" s="1"/>
  <c r="O496" i="1"/>
  <c r="H7654" i="2" s="1"/>
  <c r="O497" i="1"/>
  <c r="H1886" i="2" s="1"/>
  <c r="O498" i="1"/>
  <c r="H3095" i="2" s="1"/>
  <c r="O499" i="1"/>
  <c r="H7917" i="2" s="1"/>
  <c r="O500" i="1"/>
  <c r="O501" i="1"/>
  <c r="O502" i="1"/>
  <c r="H8138" i="2" s="1"/>
  <c r="O503" i="1"/>
  <c r="O504" i="1"/>
  <c r="O505" i="1"/>
  <c r="O506" i="1"/>
  <c r="O507" i="1"/>
  <c r="O508" i="1"/>
  <c r="O509" i="1"/>
  <c r="O510" i="1"/>
  <c r="O511" i="1"/>
  <c r="O512" i="1"/>
  <c r="H3421" i="2" s="1"/>
  <c r="O513" i="1"/>
  <c r="O514" i="1"/>
  <c r="O515" i="1"/>
  <c r="H662" i="2" s="1"/>
  <c r="O516" i="1"/>
  <c r="H8109" i="2" s="1"/>
  <c r="O517" i="1"/>
  <c r="H3593" i="2" s="1"/>
  <c r="O518" i="1"/>
  <c r="H1413" i="2" s="1"/>
  <c r="O519" i="1"/>
  <c r="H4192" i="2" s="1"/>
  <c r="O520" i="1"/>
  <c r="O521" i="1"/>
  <c r="O522" i="1"/>
  <c r="H1056" i="2" s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H1937" i="2" s="1"/>
  <c r="O536" i="1"/>
  <c r="H8015" i="2" s="1"/>
  <c r="O537" i="1"/>
  <c r="H3150" i="2" s="1"/>
  <c r="O538" i="1"/>
  <c r="H2246" i="2" s="1"/>
  <c r="O539" i="1"/>
  <c r="H3997" i="2" s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H3596" i="2" s="1"/>
  <c r="O553" i="1"/>
  <c r="O554" i="1"/>
  <c r="O555" i="1"/>
  <c r="H2662" i="2" s="1"/>
  <c r="O556" i="1"/>
  <c r="H9958" i="2" s="1"/>
  <c r="O557" i="1"/>
  <c r="H6832" i="2" s="1"/>
  <c r="O558" i="1"/>
  <c r="H5864" i="2" s="1"/>
  <c r="O559" i="1"/>
  <c r="H173" i="2" s="1"/>
  <c r="O560" i="1"/>
  <c r="O561" i="1"/>
  <c r="O562" i="1"/>
  <c r="H5389" i="2" s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H9415" i="2" s="1"/>
  <c r="O576" i="1"/>
  <c r="H7261" i="2" s="1"/>
  <c r="O577" i="1"/>
  <c r="H112" i="2" s="1"/>
  <c r="O578" i="1"/>
  <c r="H8186" i="2" s="1"/>
  <c r="O579" i="1"/>
  <c r="H5468" i="2" s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H8165" i="2" s="1"/>
  <c r="O593" i="1"/>
  <c r="O594" i="1"/>
  <c r="O595" i="1"/>
  <c r="H6248" i="2" s="1"/>
  <c r="O596" i="1"/>
  <c r="H1315" i="2" s="1"/>
  <c r="O597" i="1"/>
  <c r="H2425" i="2" s="1"/>
  <c r="O598" i="1"/>
  <c r="O599" i="1"/>
  <c r="H9149" i="2" s="1"/>
  <c r="O600" i="1"/>
  <c r="O601" i="1"/>
  <c r="O602" i="1"/>
  <c r="H8469" i="2" s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H9520" i="2" s="1"/>
  <c r="O616" i="1"/>
  <c r="H3330" i="2" s="1"/>
  <c r="O617" i="1"/>
  <c r="H120" i="2" s="1"/>
  <c r="O618" i="1"/>
  <c r="H9137" i="2" s="1"/>
  <c r="O619" i="1"/>
  <c r="H999" i="2" s="1"/>
  <c r="O620" i="1"/>
  <c r="O621" i="1"/>
  <c r="O622" i="1"/>
  <c r="H2047" i="2" s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H6945" i="2" s="1"/>
  <c r="O636" i="1"/>
  <c r="H6635" i="2" s="1"/>
  <c r="O637" i="1"/>
  <c r="H1269" i="2" s="1"/>
  <c r="O638" i="1"/>
  <c r="H8528" i="2" s="1"/>
  <c r="O639" i="1"/>
  <c r="H8860" i="2" s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H9192" i="2" s="1"/>
  <c r="O656" i="1"/>
  <c r="H9191" i="2" s="1"/>
  <c r="O657" i="1"/>
  <c r="H2681" i="2" s="1"/>
  <c r="O658" i="1"/>
  <c r="H9285" i="2" s="1"/>
  <c r="O659" i="1"/>
  <c r="H1275" i="2" s="1"/>
  <c r="O660" i="1"/>
  <c r="O661" i="1"/>
  <c r="O662" i="1"/>
  <c r="H2409" i="2" s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H7589" i="2" s="1"/>
  <c r="O676" i="1"/>
  <c r="H9160" i="2" s="1"/>
  <c r="O677" i="1"/>
  <c r="H1834" i="2" s="1"/>
  <c r="O678" i="1"/>
  <c r="H6082" i="2" s="1"/>
  <c r="O679" i="1"/>
  <c r="O680" i="1"/>
  <c r="O681" i="1"/>
  <c r="O682" i="1"/>
  <c r="H9156" i="2" s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H833" i="2" s="1"/>
  <c r="O696" i="1"/>
  <c r="H7467" i="2" s="1"/>
  <c r="O697" i="1"/>
  <c r="H4038" i="2" s="1"/>
  <c r="O698" i="1"/>
  <c r="H4764" i="2" s="1"/>
  <c r="O699" i="1"/>
  <c r="H2254" i="2" s="1"/>
  <c r="O700" i="1"/>
  <c r="O701" i="1"/>
  <c r="O702" i="1"/>
  <c r="H696" i="2" s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H5974" i="2" s="1"/>
  <c r="O717" i="1"/>
  <c r="H8566" i="2" s="1"/>
  <c r="O718" i="1"/>
  <c r="H6902" i="2" s="1"/>
  <c r="O719" i="1"/>
  <c r="H5782" i="2" s="1"/>
  <c r="O720" i="1"/>
  <c r="O721" i="1"/>
  <c r="O722" i="1"/>
  <c r="H9990" i="2" s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H9963" i="2" s="1"/>
  <c r="O736" i="1"/>
  <c r="H365" i="2" s="1"/>
  <c r="O737" i="1"/>
  <c r="H3963" i="2" s="1"/>
  <c r="O738" i="1"/>
  <c r="H5336" i="2" s="1"/>
  <c r="O739" i="1"/>
  <c r="H8009" i="2" s="1"/>
  <c r="O740" i="1"/>
  <c r="O741" i="1"/>
  <c r="O742" i="1"/>
  <c r="H4455" i="2" s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H4751" i="2" s="1"/>
  <c r="O756" i="1"/>
  <c r="H20" i="2" s="1"/>
  <c r="O757" i="1"/>
  <c r="H3463" i="2" s="1"/>
  <c r="O758" i="1"/>
  <c r="H9358" i="2" s="1"/>
  <c r="O759" i="1"/>
  <c r="H5411" i="2" s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H9188" i="2" s="1"/>
  <c r="O776" i="1"/>
  <c r="H6210" i="2" s="1"/>
  <c r="O777" i="1"/>
  <c r="H2177" i="2" s="1"/>
  <c r="O778" i="1"/>
  <c r="H6252" i="2" s="1"/>
  <c r="O779" i="1"/>
  <c r="H6831" i="2" s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H9116" i="2" s="1"/>
  <c r="O796" i="1"/>
  <c r="H3395" i="2" s="1"/>
  <c r="O797" i="1"/>
  <c r="H2677" i="2" s="1"/>
  <c r="O798" i="1"/>
  <c r="H8225" i="2" s="1"/>
  <c r="O799" i="1"/>
  <c r="H5504" i="2" s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H7002" i="2" s="1"/>
  <c r="O816" i="1"/>
  <c r="H6663" i="2" s="1"/>
  <c r="O817" i="1"/>
  <c r="O818" i="1"/>
  <c r="H2058" i="2" s="1"/>
  <c r="O819" i="1"/>
  <c r="H4419" i="2" s="1"/>
  <c r="O820" i="1"/>
  <c r="O821" i="1"/>
  <c r="O822" i="1"/>
  <c r="H4128" i="2" s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H8513" i="2" s="1"/>
  <c r="O836" i="1"/>
  <c r="H6011" i="2" s="1"/>
  <c r="O837" i="1"/>
  <c r="H9820" i="2" s="1"/>
  <c r="O838" i="1"/>
  <c r="H4411" i="2" s="1"/>
  <c r="O839" i="1"/>
  <c r="H7794" i="2" s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H3761" i="2" s="1"/>
  <c r="O856" i="1"/>
  <c r="H2643" i="2" s="1"/>
  <c r="O857" i="1"/>
  <c r="H4902" i="2" s="1"/>
  <c r="O858" i="1"/>
  <c r="H5817" i="2" s="1"/>
  <c r="O859" i="1"/>
  <c r="H8029" i="2" s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H7840" i="2" s="1"/>
  <c r="O876" i="1"/>
  <c r="H9337" i="2" s="1"/>
  <c r="O877" i="1"/>
  <c r="H2873" i="2" s="1"/>
  <c r="O878" i="1"/>
  <c r="H9015" i="2" s="1"/>
  <c r="O879" i="1"/>
  <c r="H2769" i="2" s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H2387" i="2" s="1"/>
  <c r="O896" i="1"/>
  <c r="H7712" i="2" s="1"/>
  <c r="O897" i="1"/>
  <c r="H977" i="2" s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H4989" i="2" s="1"/>
  <c r="O918" i="1"/>
  <c r="H1584" i="2" s="1"/>
  <c r="O919" i="1"/>
  <c r="O920" i="1"/>
  <c r="O921" i="1"/>
  <c r="O922" i="1"/>
  <c r="H3119" i="2" s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H4270" i="2" s="1"/>
  <c r="O936" i="1"/>
  <c r="H7064" i="2" s="1"/>
  <c r="O937" i="1"/>
  <c r="H758" i="2" s="1"/>
  <c r="O938" i="1"/>
  <c r="H4843" i="2" s="1"/>
  <c r="O939" i="1"/>
  <c r="H5184" i="2" s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H8205" i="2" s="1"/>
  <c r="O956" i="1"/>
  <c r="H1146" i="2" s="1"/>
  <c r="O957" i="1"/>
  <c r="H5905" i="2" s="1"/>
  <c r="O958" i="1"/>
  <c r="H4208" i="2" s="1"/>
  <c r="O959" i="1"/>
  <c r="H3760" i="2" s="1"/>
  <c r="O960" i="1"/>
  <c r="O961" i="1"/>
  <c r="O962" i="1"/>
  <c r="H2734" i="2" s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H2367" i="2" s="1"/>
  <c r="O976" i="1"/>
  <c r="H4377" i="2" s="1"/>
  <c r="O977" i="1"/>
  <c r="H5885" i="2" s="1"/>
  <c r="O978" i="1"/>
  <c r="H5603" i="2" s="1"/>
  <c r="O979" i="1"/>
  <c r="H7213" i="2" s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H3515" i="2" s="1"/>
  <c r="O996" i="1"/>
  <c r="H4522" i="2" s="1"/>
  <c r="O997" i="1"/>
  <c r="H8696" i="2" s="1"/>
  <c r="O998" i="1"/>
  <c r="H9855" i="2" s="1"/>
  <c r="O999" i="1"/>
  <c r="O1000" i="1"/>
  <c r="O1001" i="1"/>
  <c r="O1002" i="1"/>
  <c r="H4874" i="2" s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H4905" i="2" s="1"/>
  <c r="O1016" i="1"/>
  <c r="H6047" i="2" s="1"/>
  <c r="O1017" i="1"/>
  <c r="H4518" i="2" s="1"/>
  <c r="O1018" i="1"/>
  <c r="H6937" i="2" s="1"/>
  <c r="O1019" i="1"/>
  <c r="H1096" i="2" s="1"/>
  <c r="O1020" i="1"/>
  <c r="O1021" i="1"/>
  <c r="O1022" i="1"/>
  <c r="H2271" i="2" s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H9142" i="2" s="1"/>
  <c r="O1036" i="1"/>
  <c r="H1308" i="2" s="1"/>
  <c r="O1037" i="1"/>
  <c r="H7674" i="2" s="1"/>
  <c r="O1038" i="1"/>
  <c r="H3035" i="2" s="1"/>
  <c r="O1039" i="1"/>
  <c r="H1691" i="2" s="1"/>
  <c r="O1040" i="1"/>
  <c r="O1041" i="1"/>
  <c r="O1042" i="1"/>
  <c r="H9510" i="2" s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H5578" i="2" s="1"/>
  <c r="O1056" i="1"/>
  <c r="H2440" i="2" s="1"/>
  <c r="O1057" i="1"/>
  <c r="H420" i="2" s="1"/>
  <c r="O1058" i="1"/>
  <c r="H4409" i="2" s="1"/>
  <c r="O1059" i="1"/>
  <c r="H7680" i="2" s="1"/>
  <c r="O1060" i="1"/>
  <c r="O1061" i="1"/>
  <c r="O1062" i="1"/>
  <c r="H6424" i="2" s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H9249" i="2" s="1"/>
  <c r="O1076" i="1"/>
  <c r="H7999" i="2" s="1"/>
  <c r="O1077" i="1"/>
  <c r="H4985" i="2" s="1"/>
  <c r="O1078" i="1"/>
  <c r="H9584" i="2" s="1"/>
  <c r="O1079" i="1"/>
  <c r="H6743" i="2" s="1"/>
  <c r="O1080" i="1"/>
  <c r="O1081" i="1"/>
  <c r="O1082" i="1"/>
  <c r="H5059" i="2" s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H9040" i="2" s="1"/>
  <c r="O1096" i="1"/>
  <c r="H7642" i="2" s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H2564" i="2" s="1"/>
  <c r="O1116" i="1"/>
  <c r="H3620" i="2" s="1"/>
  <c r="O1117" i="1"/>
  <c r="H8330" i="2" s="1"/>
  <c r="O1118" i="1"/>
  <c r="H296" i="2" s="1"/>
  <c r="O1119" i="1"/>
  <c r="H6928" i="2" s="1"/>
  <c r="O1120" i="1"/>
  <c r="O1121" i="1"/>
  <c r="O1122" i="1"/>
  <c r="H9540" i="2" s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H8687" i="2" s="1"/>
  <c r="O1135" i="1"/>
  <c r="H703" i="2" s="1"/>
  <c r="O1136" i="1"/>
  <c r="H578" i="2" s="1"/>
  <c r="O1137" i="1"/>
  <c r="H5796" i="2" s="1"/>
  <c r="O1138" i="1"/>
  <c r="H2698" i="2" s="1"/>
  <c r="O1139" i="1"/>
  <c r="H911" i="2" s="1"/>
  <c r="O1140" i="1"/>
  <c r="O1141" i="1"/>
  <c r="O1142" i="1"/>
  <c r="H6122" i="2" s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H4827" i="2" s="1"/>
  <c r="O1156" i="1"/>
  <c r="H1681" i="2" s="1"/>
  <c r="O1157" i="1"/>
  <c r="H8689" i="2" s="1"/>
  <c r="O1158" i="1"/>
  <c r="H8572" i="2" s="1"/>
  <c r="O1159" i="1"/>
  <c r="H7503" i="2" s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H3660" i="2" s="1"/>
  <c r="O1176" i="1"/>
  <c r="H3089" i="2" s="1"/>
  <c r="O1177" i="1"/>
  <c r="H9016" i="2" s="1"/>
  <c r="O1178" i="1"/>
  <c r="H7939" i="2" s="1"/>
  <c r="O1179" i="1"/>
  <c r="H2353" i="2" s="1"/>
  <c r="O1180" i="1"/>
  <c r="O1181" i="1"/>
  <c r="O1182" i="1"/>
  <c r="H3581" i="2" s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H5481" i="2" s="1"/>
  <c r="O1197" i="1"/>
  <c r="H7172" i="2" s="1"/>
  <c r="O1198" i="1"/>
  <c r="H2371" i="2" s="1"/>
  <c r="O1199" i="1"/>
  <c r="H8986" i="2" s="1"/>
  <c r="O1200" i="1"/>
  <c r="O1201" i="1"/>
  <c r="O1202" i="1"/>
  <c r="H4111" i="2" s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H2614" i="2" s="1"/>
  <c r="O1216" i="1"/>
  <c r="H5934" i="2" s="1"/>
  <c r="O1217" i="1"/>
  <c r="H9445" i="2" s="1"/>
  <c r="O1218" i="1"/>
  <c r="H9356" i="2" s="1"/>
  <c r="O1219" i="1"/>
  <c r="H7596" i="2" s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H5323" i="2" s="1"/>
  <c r="O1236" i="1"/>
  <c r="H5093" i="2" s="1"/>
  <c r="O1237" i="1"/>
  <c r="H7379" i="2" s="1"/>
  <c r="O1238" i="1"/>
  <c r="H8273" i="2" s="1"/>
  <c r="O1239" i="1"/>
  <c r="H3114" i="2" s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H385" i="2" s="1"/>
  <c r="O1256" i="1"/>
  <c r="H4586" i="2" s="1"/>
  <c r="O1257" i="1"/>
  <c r="H4606" i="2" s="1"/>
  <c r="O1258" i="1"/>
  <c r="H5425" i="2" s="1"/>
  <c r="O1259" i="1"/>
  <c r="H496" i="2" s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H1221" i="2" s="1"/>
  <c r="O1276" i="1"/>
  <c r="H4400" i="2" s="1"/>
  <c r="O1277" i="1"/>
  <c r="H4906" i="2" s="1"/>
  <c r="O1278" i="1"/>
  <c r="H5813" i="2" s="1"/>
  <c r="O1279" i="1"/>
  <c r="H9180" i="2" s="1"/>
  <c r="O1280" i="1"/>
  <c r="O1281" i="1"/>
  <c r="O1282" i="1"/>
  <c r="H4494" i="2" s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H4817" i="2" s="1"/>
  <c r="O1296" i="1"/>
  <c r="H9975" i="2" s="1"/>
  <c r="O1297" i="1"/>
  <c r="H9057" i="2" s="1"/>
  <c r="O1298" i="1"/>
  <c r="H5988" i="2" s="1"/>
  <c r="O1299" i="1"/>
  <c r="H2182" i="2" s="1"/>
  <c r="O1300" i="1"/>
  <c r="O1301" i="1"/>
  <c r="O1302" i="1"/>
  <c r="H8315" i="2" s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H4909" i="2" s="1"/>
  <c r="O1315" i="1"/>
  <c r="H6489" i="2" s="1"/>
  <c r="O1316" i="1"/>
  <c r="H6985" i="2" s="1"/>
  <c r="O1317" i="1"/>
  <c r="O1318" i="1"/>
  <c r="H3172" i="2" s="1"/>
  <c r="O1319" i="1"/>
  <c r="H7193" i="2" s="1"/>
  <c r="O1320" i="1"/>
  <c r="O1321" i="1"/>
  <c r="O1322" i="1"/>
  <c r="H3783" i="2" s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H4144" i="2" s="1"/>
  <c r="O1336" i="1"/>
  <c r="H6232" i="2" s="1"/>
  <c r="O1337" i="1"/>
  <c r="H6755" i="2" s="1"/>
  <c r="O1338" i="1"/>
  <c r="H6627" i="2" s="1"/>
  <c r="O1339" i="1"/>
  <c r="H4540" i="2" s="1"/>
  <c r="O1340" i="1"/>
  <c r="O1341" i="1"/>
  <c r="O1342" i="1"/>
  <c r="H8410" i="2" s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H9061" i="2" s="1"/>
  <c r="O1356" i="1"/>
  <c r="H7102" i="2" s="1"/>
  <c r="O1357" i="1"/>
  <c r="H636" i="2" s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H5653" i="2" s="1"/>
  <c r="O1376" i="1"/>
  <c r="H1453" i="2" s="1"/>
  <c r="O1377" i="1"/>
  <c r="H8044" i="2" s="1"/>
  <c r="O1378" i="1"/>
  <c r="H4806" i="2" s="1"/>
  <c r="O1379" i="1"/>
  <c r="H8270" i="2" s="1"/>
  <c r="O1380" i="1"/>
  <c r="O1381" i="1"/>
  <c r="O1382" i="1"/>
  <c r="H4417" i="2" s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H1365" i="2" s="1"/>
  <c r="O1396" i="1"/>
  <c r="H1769" i="2" s="1"/>
  <c r="O1397" i="1"/>
  <c r="H5365" i="2" s="1"/>
  <c r="O1398" i="1"/>
  <c r="H2947" i="2" s="1"/>
  <c r="O1399" i="1"/>
  <c r="H5292" i="2" s="1"/>
  <c r="O1400" i="1"/>
  <c r="O1401" i="1"/>
  <c r="O1402" i="1"/>
  <c r="H3112" i="2" s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H5586" i="2" s="1"/>
  <c r="O1416" i="1"/>
  <c r="H2230" i="2" s="1"/>
  <c r="O1417" i="1"/>
  <c r="H3289" i="2" s="1"/>
  <c r="O1418" i="1"/>
  <c r="H1050" i="2" s="1"/>
  <c r="O1419" i="1"/>
  <c r="H6697" i="2" s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H3063" i="2" s="1"/>
  <c r="O1436" i="1"/>
  <c r="H3011" i="2" s="1"/>
  <c r="O1437" i="1"/>
  <c r="H4406" i="2" s="1"/>
  <c r="O1438" i="1"/>
  <c r="H7354" i="2" s="1"/>
  <c r="O1439" i="1"/>
  <c r="H6684" i="2" s="1"/>
  <c r="O1440" i="1"/>
  <c r="O1441" i="1"/>
  <c r="O1442" i="1"/>
  <c r="H5908" i="2" s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H9711" i="2" s="1"/>
  <c r="O1456" i="1"/>
  <c r="H5473" i="2" s="1"/>
  <c r="O1457" i="1"/>
  <c r="H8546" i="2" s="1"/>
  <c r="O1458" i="1"/>
  <c r="H781" i="2" s="1"/>
  <c r="O1459" i="1"/>
  <c r="H1831" i="2" s="1"/>
  <c r="O1460" i="1"/>
  <c r="O1461" i="1"/>
  <c r="O1462" i="1"/>
  <c r="H5092" i="2" s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H7979" i="2" s="1"/>
  <c r="O1476" i="1"/>
  <c r="H723" i="2" s="1"/>
  <c r="O1477" i="1"/>
  <c r="H3196" i="2" s="1"/>
  <c r="O1478" i="1"/>
  <c r="H8241" i="2" s="1"/>
  <c r="O1479" i="1"/>
  <c r="H9335" i="2" s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H6110" i="2" s="1"/>
  <c r="O1495" i="1"/>
  <c r="H1291" i="2" s="1"/>
  <c r="O1496" i="1"/>
  <c r="H5497" i="2" s="1"/>
  <c r="O1497" i="1"/>
  <c r="H8454" i="2" s="1"/>
  <c r="O1498" i="1"/>
  <c r="H6429" i="2" s="1"/>
  <c r="O1499" i="1"/>
  <c r="H5130" i="2" s="1"/>
  <c r="O1500" i="1"/>
  <c r="O1501" i="1"/>
  <c r="O1502" i="1"/>
  <c r="H3024" i="2" s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H4149" i="2" s="1"/>
  <c r="O1516" i="1"/>
  <c r="H7980" i="2" s="1"/>
  <c r="O1517" i="1"/>
  <c r="H8953" i="2" s="1"/>
  <c r="O1518" i="1"/>
  <c r="H8530" i="2" s="1"/>
  <c r="O1519" i="1"/>
  <c r="H7375" i="2" s="1"/>
  <c r="O1520" i="1"/>
  <c r="O1521" i="1"/>
  <c r="O1522" i="1"/>
  <c r="H3964" i="2" s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H1714" i="2" s="1"/>
  <c r="O1536" i="1"/>
  <c r="H4005" i="2" s="1"/>
  <c r="O1537" i="1"/>
  <c r="O1538" i="1"/>
  <c r="O1539" i="1"/>
  <c r="H915" i="2" s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H9370" i="2" s="1"/>
  <c r="O1556" i="1"/>
  <c r="H1664" i="2" s="1"/>
  <c r="O1557" i="1"/>
  <c r="H4186" i="2" s="1"/>
  <c r="O1558" i="1"/>
  <c r="H6443" i="2" s="1"/>
  <c r="O1559" i="1"/>
  <c r="H3036" i="2" s="1"/>
  <c r="O1560" i="1"/>
  <c r="O1561" i="1"/>
  <c r="O1562" i="1"/>
  <c r="H5019" i="2" s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H2413" i="2" s="1"/>
  <c r="O1576" i="1"/>
  <c r="H250" i="2" s="1"/>
  <c r="O1577" i="1"/>
  <c r="H916" i="2" s="1"/>
  <c r="O1578" i="1"/>
  <c r="H3983" i="2" s="1"/>
  <c r="O1579" i="1"/>
  <c r="H3478" i="2" s="1"/>
  <c r="O1580" i="1"/>
  <c r="O1581" i="1"/>
  <c r="O1582" i="1"/>
  <c r="H893" i="2" s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H3715" i="2" s="1"/>
  <c r="O1596" i="1"/>
  <c r="H655" i="2" s="1"/>
  <c r="O1597" i="1"/>
  <c r="H2123" i="2" s="1"/>
  <c r="O1598" i="1"/>
  <c r="H6853" i="2" s="1"/>
  <c r="O1599" i="1"/>
  <c r="H6653" i="2" s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H4126" i="2" s="1"/>
  <c r="O1616" i="1"/>
  <c r="H3874" i="2" s="1"/>
  <c r="O1617" i="1"/>
  <c r="H7970" i="2" s="1"/>
  <c r="O1618" i="1"/>
  <c r="H3531" i="2" s="1"/>
  <c r="O1619" i="1"/>
  <c r="H5916" i="2" s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H9112" i="2" s="1"/>
  <c r="O1636" i="1"/>
  <c r="H8407" i="2" s="1"/>
  <c r="O1637" i="1"/>
  <c r="O1638" i="1"/>
  <c r="H9254" i="2" s="1"/>
  <c r="O1639" i="1"/>
  <c r="H8046" i="2" s="1"/>
  <c r="O1640" i="1"/>
  <c r="O1641" i="1"/>
  <c r="O1642" i="1"/>
  <c r="H8323" i="2" s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H5870" i="2" s="1"/>
  <c r="O1656" i="1"/>
  <c r="H1526" i="2" s="1"/>
  <c r="O1657" i="1"/>
  <c r="H5660" i="2" s="1"/>
  <c r="O1658" i="1"/>
  <c r="H939" i="2" s="1"/>
  <c r="O1659" i="1"/>
  <c r="H7501" i="2" s="1"/>
  <c r="O1660" i="1"/>
  <c r="O1661" i="1"/>
  <c r="O1662" i="1"/>
  <c r="H5997" i="2" s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H7327" i="2" s="1"/>
  <c r="O1676" i="1"/>
  <c r="H9313" i="2" s="1"/>
  <c r="O1677" i="1"/>
  <c r="H2393" i="2" s="1"/>
  <c r="O1678" i="1"/>
  <c r="H8024" i="2" s="1"/>
  <c r="O1679" i="1"/>
  <c r="H3352" i="2" s="1"/>
  <c r="O1680" i="1"/>
  <c r="O1681" i="1"/>
  <c r="O1682" i="1"/>
  <c r="H502" i="2" s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H6461" i="2" s="1"/>
  <c r="O1696" i="1"/>
  <c r="H1061" i="2" s="1"/>
  <c r="O1697" i="1"/>
  <c r="H9481" i="2" s="1"/>
  <c r="O1698" i="1"/>
  <c r="H1537" i="2" s="1"/>
  <c r="O1699" i="1"/>
  <c r="H5821" i="2" s="1"/>
  <c r="O1700" i="1"/>
  <c r="O1701" i="1"/>
  <c r="O1702" i="1"/>
  <c r="H8586" i="2" s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H6215" i="2" s="1"/>
  <c r="O1716" i="1"/>
  <c r="H2480" i="2" s="1"/>
  <c r="O1717" i="1"/>
  <c r="H2740" i="2" s="1"/>
  <c r="O1718" i="1"/>
  <c r="H5800" i="2" s="1"/>
  <c r="O1719" i="1"/>
  <c r="H5708" i="2" s="1"/>
  <c r="O1720" i="1"/>
  <c r="O1721" i="1"/>
  <c r="O1722" i="1"/>
  <c r="H9081" i="2" s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H1771" i="2" s="1"/>
  <c r="O1736" i="1"/>
  <c r="H1123" i="2" s="1"/>
  <c r="O1737" i="1"/>
  <c r="H6464" i="2" s="1"/>
  <c r="O1738" i="1"/>
  <c r="H6317" i="2" s="1"/>
  <c r="O1739" i="1"/>
  <c r="H9812" i="2" s="1"/>
  <c r="O1740" i="1"/>
  <c r="O1741" i="1"/>
  <c r="O1742" i="1"/>
  <c r="H6700" i="2" s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H5925" i="2" s="1"/>
  <c r="O1756" i="1"/>
  <c r="H6883" i="2" s="1"/>
  <c r="O1757" i="1"/>
  <c r="H6283" i="2" s="1"/>
  <c r="O1758" i="1"/>
  <c r="H8093" i="2" s="1"/>
  <c r="O1759" i="1"/>
  <c r="H9818" i="2" s="1"/>
  <c r="O1760" i="1"/>
  <c r="O1761" i="1"/>
  <c r="O1762" i="1"/>
  <c r="H7910" i="2" s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H6790" i="2" s="1"/>
  <c r="O1776" i="1"/>
  <c r="H608" i="2" s="1"/>
  <c r="O1777" i="1"/>
  <c r="H2030" i="2" s="1"/>
  <c r="O1778" i="1"/>
  <c r="H3678" i="2" s="1"/>
  <c r="O1779" i="1"/>
  <c r="H7098" i="2" s="1"/>
  <c r="O1780" i="1"/>
  <c r="O1781" i="1"/>
  <c r="O1782" i="1"/>
  <c r="H3413" i="2" s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H8670" i="2" s="1"/>
  <c r="O1796" i="1"/>
  <c r="H4176" i="2" s="1"/>
  <c r="O1797" i="1"/>
  <c r="H983" i="2" s="1"/>
  <c r="O1798" i="1"/>
  <c r="H8371" i="2" s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H6982" i="2" s="1"/>
  <c r="O1816" i="1"/>
  <c r="H9147" i="2" s="1"/>
  <c r="O1817" i="1"/>
  <c r="H5345" i="2" s="1"/>
  <c r="O1818" i="1"/>
  <c r="H1866" i="2" s="1"/>
  <c r="O1819" i="1"/>
  <c r="H4123" i="2" s="1"/>
  <c r="O1820" i="1"/>
  <c r="O1821" i="1"/>
  <c r="O1822" i="1"/>
  <c r="H5013" i="2" s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H7661" i="2" s="1"/>
  <c r="O1836" i="1"/>
  <c r="H8188" i="2" s="1"/>
  <c r="O1837" i="1"/>
  <c r="H453" i="2" s="1"/>
  <c r="O1838" i="1"/>
  <c r="H9320" i="2" s="1"/>
  <c r="O1839" i="1"/>
  <c r="H5858" i="2" s="1"/>
  <c r="O1840" i="1"/>
  <c r="O1841" i="1"/>
  <c r="O1842" i="1"/>
  <c r="H1364" i="2" s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H7303" i="2" s="1"/>
  <c r="O1856" i="1"/>
  <c r="H7759" i="2" s="1"/>
  <c r="O1857" i="1"/>
  <c r="H8423" i="2" s="1"/>
  <c r="O1858" i="1"/>
  <c r="H8303" i="2" s="1"/>
  <c r="O1859" i="1"/>
  <c r="H3174" i="2" s="1"/>
  <c r="O1860" i="1"/>
  <c r="O1861" i="1"/>
  <c r="O1862" i="1"/>
  <c r="H258" i="2" s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H8126" i="2" s="1"/>
  <c r="O1876" i="1"/>
  <c r="H4399" i="2" s="1"/>
  <c r="O1877" i="1"/>
  <c r="H4968" i="2" s="1"/>
  <c r="O1878" i="1"/>
  <c r="H8497" i="2" s="1"/>
  <c r="O1879" i="1"/>
  <c r="H5936" i="2" s="1"/>
  <c r="O1880" i="1"/>
  <c r="O1881" i="1"/>
  <c r="O1882" i="1"/>
  <c r="H1572" i="2" s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H6127" i="2" s="1"/>
  <c r="O1896" i="1"/>
  <c r="H3369" i="2" s="1"/>
  <c r="O1897" i="1"/>
  <c r="H6551" i="2" s="1"/>
  <c r="O1898" i="1"/>
  <c r="H9317" i="2" s="1"/>
  <c r="O1899" i="1"/>
  <c r="H9239" i="2" s="1"/>
  <c r="O1900" i="1"/>
  <c r="O1901" i="1"/>
  <c r="O1902" i="1"/>
  <c r="H5889" i="2" s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H7156" i="2" s="1"/>
  <c r="O1916" i="1"/>
  <c r="H6274" i="2" s="1"/>
  <c r="O1917" i="1"/>
  <c r="H8498" i="2" s="1"/>
  <c r="O1918" i="1"/>
  <c r="H2839" i="2" s="1"/>
  <c r="O1919" i="1"/>
  <c r="O1920" i="1"/>
  <c r="O1921" i="1"/>
  <c r="O1922" i="1"/>
  <c r="H3538" i="2" s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H3384" i="2" s="1"/>
  <c r="O1936" i="1"/>
  <c r="H3664" i="2" s="1"/>
  <c r="O1937" i="1"/>
  <c r="H1395" i="2" s="1"/>
  <c r="O1938" i="1"/>
  <c r="H5874" i="2" s="1"/>
  <c r="O1939" i="1"/>
  <c r="H6227" i="2" s="1"/>
  <c r="O1940" i="1"/>
  <c r="O1941" i="1"/>
  <c r="O1942" i="1"/>
  <c r="H5342" i="2" s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H6844" i="2" s="1"/>
  <c r="O1956" i="1"/>
  <c r="H6441" i="2" s="1"/>
  <c r="O1957" i="1"/>
  <c r="H7918" i="2" s="1"/>
  <c r="O1958" i="1"/>
  <c r="H9418" i="2" s="1"/>
  <c r="O1959" i="1"/>
  <c r="H1860" i="2" s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H8725" i="2" s="1"/>
  <c r="O1977" i="1"/>
  <c r="H451" i="2" s="1"/>
  <c r="O1978" i="1"/>
  <c r="H5370" i="2" s="1"/>
  <c r="O1979" i="1"/>
  <c r="H5408" i="2" s="1"/>
  <c r="O1980" i="1"/>
  <c r="O1981" i="1"/>
  <c r="O1982" i="1"/>
  <c r="H9174" i="2" s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H3804" i="2" s="1"/>
  <c r="O1996" i="1"/>
  <c r="H3906" i="2" s="1"/>
  <c r="O1997" i="1"/>
  <c r="H986" i="2" s="1"/>
  <c r="O1998" i="1"/>
  <c r="O1999" i="1"/>
  <c r="H2295" i="2" s="1"/>
  <c r="O2000" i="1"/>
  <c r="O2001" i="1"/>
  <c r="O2002" i="1"/>
  <c r="H1568" i="2" s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H8321" i="2" s="1"/>
  <c r="O2016" i="1"/>
  <c r="H4450" i="2" s="1"/>
  <c r="O2017" i="1"/>
  <c r="H3890" i="2" s="1"/>
  <c r="O2018" i="1"/>
  <c r="H6319" i="2" s="1"/>
  <c r="O2019" i="1"/>
  <c r="H5743" i="2" s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H9768" i="2" s="1"/>
  <c r="O2036" i="1"/>
  <c r="H4525" i="2" s="1"/>
  <c r="O2037" i="1"/>
  <c r="H3999" i="2" s="1"/>
  <c r="O2038" i="1"/>
  <c r="H6753" i="2" s="1"/>
  <c r="O2039" i="1"/>
  <c r="H1817" i="2" s="1"/>
  <c r="O2040" i="1"/>
  <c r="O2041" i="1"/>
  <c r="O2042" i="1"/>
  <c r="H6842" i="2" s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H4135" i="2" s="1"/>
  <c r="O2057" i="1"/>
  <c r="H172" i="2" s="1"/>
  <c r="O2058" i="1"/>
  <c r="H8301" i="2" s="1"/>
  <c r="O2059" i="1"/>
  <c r="H5453" i="2" s="1"/>
  <c r="O2060" i="1"/>
  <c r="O2061" i="1"/>
  <c r="O2062" i="1"/>
  <c r="H5773" i="2" s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H2467" i="2" s="1"/>
  <c r="O2076" i="1"/>
  <c r="H5804" i="2" s="1"/>
  <c r="O2077" i="1"/>
  <c r="H9244" i="2" s="1"/>
  <c r="O2078" i="1"/>
  <c r="H8788" i="2" s="1"/>
  <c r="O2079" i="1"/>
  <c r="H6217" i="2" s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H6796" i="2" s="1"/>
  <c r="O2096" i="1"/>
  <c r="H1944" i="2" s="1"/>
  <c r="O2097" i="1"/>
  <c r="H8152" i="2" s="1"/>
  <c r="O2098" i="1"/>
  <c r="H7153" i="2" s="1"/>
  <c r="O2099" i="1"/>
  <c r="H8768" i="2" s="1"/>
  <c r="O2100" i="1"/>
  <c r="O2101" i="1"/>
  <c r="O2102" i="1"/>
  <c r="H5534" i="2" s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H5978" i="2" s="1"/>
  <c r="O2115" i="1"/>
  <c r="H9788" i="2" s="1"/>
  <c r="O2116" i="1"/>
  <c r="H1553" i="2" s="1"/>
  <c r="O2117" i="1"/>
  <c r="H7811" i="2" s="1"/>
  <c r="O2118" i="1"/>
  <c r="H9959" i="2" s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H2537" i="2" s="1"/>
  <c r="O2136" i="1"/>
  <c r="H7573" i="2" s="1"/>
  <c r="O2137" i="1"/>
  <c r="O2138" i="1"/>
  <c r="H2312" i="2" s="1"/>
  <c r="O2139" i="1"/>
  <c r="H8924" i="2" s="1"/>
  <c r="O2140" i="1"/>
  <c r="O2141" i="1"/>
  <c r="O2142" i="1"/>
  <c r="H3994" i="2" s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H389" i="2" s="1"/>
  <c r="O2156" i="1"/>
  <c r="H5998" i="2" s="1"/>
  <c r="O2157" i="1"/>
  <c r="H2306" i="2" s="1"/>
  <c r="O2158" i="1"/>
  <c r="H6456" i="2" s="1"/>
  <c r="O2159" i="1"/>
  <c r="H4022" i="2" s="1"/>
  <c r="O2160" i="1"/>
  <c r="O2161" i="1"/>
  <c r="O2162" i="1"/>
  <c r="H9574" i="2" s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H8271" i="2" s="1"/>
  <c r="O2176" i="1"/>
  <c r="H9437" i="2" s="1"/>
  <c r="O2177" i="1"/>
  <c r="H3725" i="2" s="1"/>
  <c r="O2178" i="1"/>
  <c r="H3970" i="2" s="1"/>
  <c r="O2179" i="1"/>
  <c r="H4139" i="2" s="1"/>
  <c r="O2180" i="1"/>
  <c r="O2181" i="1"/>
  <c r="O2182" i="1"/>
  <c r="H934" i="2" s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H5467" i="2" s="1"/>
  <c r="O2196" i="1"/>
  <c r="H1665" i="2" s="1"/>
  <c r="O2197" i="1"/>
  <c r="H6310" i="2" s="1"/>
  <c r="O2198" i="1"/>
  <c r="H2046" i="2" s="1"/>
  <c r="O2199" i="1"/>
  <c r="H8787" i="2" s="1"/>
  <c r="O2200" i="1"/>
  <c r="O2201" i="1"/>
  <c r="O2202" i="1"/>
  <c r="H2511" i="2" s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H480" i="2" s="1"/>
  <c r="O2216" i="1"/>
  <c r="H1657" i="2" s="1"/>
  <c r="O2217" i="1"/>
  <c r="H111" i="2" s="1"/>
  <c r="O2218" i="1"/>
  <c r="H4838" i="2" s="1"/>
  <c r="O2219" i="1"/>
  <c r="H2921" i="2" s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H3985" i="2" s="1"/>
  <c r="O2236" i="1"/>
  <c r="H8940" i="2" s="1"/>
  <c r="O2237" i="1"/>
  <c r="H3612" i="2" s="1"/>
  <c r="O2238" i="1"/>
  <c r="H260" i="2" s="1"/>
  <c r="O2239" i="1"/>
  <c r="H3457" i="2" s="1"/>
  <c r="O2240" i="1"/>
  <c r="O2241" i="1"/>
  <c r="O2242" i="1"/>
  <c r="H8832" i="2" s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H5552" i="2" s="1"/>
  <c r="O2255" i="1"/>
  <c r="H9810" i="2" s="1"/>
  <c r="O2256" i="1"/>
  <c r="H545" i="2" s="1"/>
  <c r="O2257" i="1"/>
  <c r="H9663" i="2" s="1"/>
  <c r="O2258" i="1"/>
  <c r="H7748" i="2" s="1"/>
  <c r="O2259" i="1"/>
  <c r="H5963" i="2" s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H1995" i="2" s="1"/>
  <c r="O2276" i="1"/>
  <c r="H7416" i="2" s="1"/>
  <c r="O2277" i="1"/>
  <c r="H2515" i="2" s="1"/>
  <c r="O2278" i="1"/>
  <c r="H7717" i="2" s="1"/>
  <c r="O2279" i="1"/>
  <c r="H1704" i="2" s="1"/>
  <c r="O2280" i="1"/>
  <c r="O2281" i="1"/>
  <c r="O2282" i="1"/>
  <c r="H4775" i="2" s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H1476" i="2" s="1"/>
  <c r="O2296" i="1"/>
  <c r="H7316" i="2" s="1"/>
  <c r="O2297" i="1"/>
  <c r="H8926" i="2" s="1"/>
  <c r="O2298" i="1"/>
  <c r="H3617" i="2" s="1"/>
  <c r="O2299" i="1"/>
  <c r="H4009" i="2" s="1"/>
  <c r="O2300" i="1"/>
  <c r="O2301" i="1"/>
  <c r="O2302" i="1"/>
  <c r="H2469" i="2" s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H2183" i="2" s="1"/>
  <c r="O2316" i="1"/>
  <c r="H9771" i="2" s="1"/>
  <c r="O2317" i="1"/>
  <c r="H4472" i="2" s="1"/>
  <c r="O2318" i="1"/>
  <c r="H7420" i="2" s="1"/>
  <c r="O2319" i="1"/>
  <c r="H504" i="2" s="1"/>
  <c r="O2320" i="1"/>
  <c r="O2321" i="1"/>
  <c r="O2322" i="1"/>
  <c r="H2743" i="2" s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H3857" i="2" s="1"/>
  <c r="O2336" i="1"/>
  <c r="H4358" i="2" s="1"/>
  <c r="O2337" i="1"/>
  <c r="H2557" i="2" s="1"/>
  <c r="O2338" i="1"/>
  <c r="H2053" i="2" s="1"/>
  <c r="O2339" i="1"/>
  <c r="H9891" i="2" s="1"/>
  <c r="O2340" i="1"/>
  <c r="O2341" i="1"/>
  <c r="O2342" i="1"/>
  <c r="H1512" i="2" s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H8204" i="2" s="1"/>
  <c r="O2356" i="1"/>
  <c r="H9726" i="2" s="1"/>
  <c r="O2357" i="1"/>
  <c r="H9685" i="2" s="1"/>
  <c r="O2358" i="1"/>
  <c r="H5872" i="2" s="1"/>
  <c r="O2359" i="1"/>
  <c r="H5718" i="2" s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H9931" i="2" s="1"/>
  <c r="O2376" i="1"/>
  <c r="H5038" i="2" s="1"/>
  <c r="O2377" i="1"/>
  <c r="H5437" i="2" s="1"/>
  <c r="O2378" i="1"/>
  <c r="H1789" i="2" s="1"/>
  <c r="O2379" i="1"/>
  <c r="H3638" i="2" s="1"/>
  <c r="O2380" i="1"/>
  <c r="O2381" i="1"/>
  <c r="O2382" i="1"/>
  <c r="H257" i="2" s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H5164" i="2" s="1"/>
  <c r="O2396" i="1"/>
  <c r="H3661" i="2" s="1"/>
  <c r="O2397" i="1"/>
  <c r="H6540" i="2" s="1"/>
  <c r="O2398" i="1"/>
  <c r="H5697" i="2" s="1"/>
  <c r="O2399" i="1"/>
  <c r="H5049" i="2" s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H9705" i="2" s="1"/>
  <c r="O2416" i="1"/>
  <c r="H1973" i="2" s="1"/>
  <c r="O2417" i="1"/>
  <c r="H3399" i="2" s="1"/>
  <c r="O2418" i="1"/>
  <c r="H2609" i="2" s="1"/>
  <c r="O2419" i="1"/>
  <c r="H2882" i="2" s="1"/>
  <c r="O2420" i="1"/>
  <c r="O2421" i="1"/>
  <c r="O2422" i="1"/>
  <c r="H1960" i="2" s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H9557" i="2" s="1"/>
  <c r="O2436" i="1"/>
  <c r="H6051" i="2" s="1"/>
  <c r="O2437" i="1"/>
  <c r="H4845" i="2" s="1"/>
  <c r="O2438" i="1"/>
  <c r="H5301" i="2" s="1"/>
  <c r="O2439" i="1"/>
  <c r="H3893" i="2" s="1"/>
  <c r="O2440" i="1"/>
  <c r="O2441" i="1"/>
  <c r="O2442" i="1"/>
  <c r="H3013" i="2" s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H9026" i="2" s="1"/>
  <c r="O2456" i="1"/>
  <c r="H1703" i="2" s="1"/>
  <c r="O2457" i="1"/>
  <c r="H5912" i="2" s="1"/>
  <c r="O2458" i="1"/>
  <c r="H577" i="2" s="1"/>
  <c r="O2459" i="1"/>
  <c r="H7496" i="2" s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H1030" i="2" s="1"/>
  <c r="O2477" i="1"/>
  <c r="H8647" i="2" s="1"/>
  <c r="O2478" i="1"/>
  <c r="H4391" i="2" s="1"/>
  <c r="O2479" i="1"/>
  <c r="H9455" i="2" s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H2514" i="2" s="1"/>
  <c r="O2496" i="1"/>
  <c r="H555" i="2" s="1"/>
  <c r="O2497" i="1"/>
  <c r="H8633" i="2" s="1"/>
  <c r="O2498" i="1"/>
  <c r="H9996" i="2" s="1"/>
  <c r="O2499" i="1"/>
  <c r="H1304" i="2" s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H5145" i="2" s="1"/>
  <c r="O2516" i="1"/>
  <c r="H3827" i="2" s="1"/>
  <c r="O2517" i="1"/>
  <c r="H2453" i="2" s="1"/>
  <c r="O2518" i="1"/>
  <c r="H4485" i="2" s="1"/>
  <c r="O2519" i="1"/>
  <c r="H7858" i="2" s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H8679" i="2" s="1"/>
  <c r="O2536" i="1"/>
  <c r="H5263" i="2" s="1"/>
  <c r="O2537" i="1"/>
  <c r="H141" i="2" s="1"/>
  <c r="O2538" i="1"/>
  <c r="H1919" i="2" s="1"/>
  <c r="O2539" i="1"/>
  <c r="H9427" i="2" s="1"/>
  <c r="O2540" i="1"/>
  <c r="O2541" i="1"/>
  <c r="O2542" i="1"/>
  <c r="H1660" i="2" s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H1396" i="2" s="1"/>
  <c r="O2557" i="1"/>
  <c r="O2558" i="1"/>
  <c r="H5181" i="2" s="1"/>
  <c r="O2559" i="1"/>
  <c r="H1936" i="2" s="1"/>
  <c r="O2560" i="1"/>
  <c r="O2561" i="1"/>
  <c r="O2562" i="1"/>
  <c r="H3878" i="2" s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H5734" i="2" s="1"/>
  <c r="O2576" i="1"/>
  <c r="H5025" i="2" s="1"/>
  <c r="O2577" i="1"/>
  <c r="H5671" i="2" s="1"/>
  <c r="O2578" i="1"/>
  <c r="H9492" i="2" s="1"/>
  <c r="O2579" i="1"/>
  <c r="H6034" i="2" s="1"/>
  <c r="O2580" i="1"/>
  <c r="O2581" i="1"/>
  <c r="O2582" i="1"/>
  <c r="H213" i="2" s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H3151" i="2" s="1"/>
  <c r="O2596" i="1"/>
  <c r="H6737" i="2" s="1"/>
  <c r="O2597" i="1"/>
  <c r="H8470" i="2" s="1"/>
  <c r="O2598" i="1"/>
  <c r="H4352" i="2" s="1"/>
  <c r="O2599" i="1"/>
  <c r="H3801" i="2" s="1"/>
  <c r="O2600" i="1"/>
  <c r="O2601" i="1"/>
  <c r="O2602" i="1"/>
  <c r="H4384" i="2" s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H8897" i="2" s="1"/>
  <c r="O2616" i="1"/>
  <c r="H3696" i="2" s="1"/>
  <c r="O2617" i="1"/>
  <c r="H1409" i="2" s="1"/>
  <c r="O2618" i="1"/>
  <c r="H3784" i="2" s="1"/>
  <c r="O2619" i="1"/>
  <c r="H1400" i="2" s="1"/>
  <c r="O2620" i="1"/>
  <c r="O2621" i="1"/>
  <c r="O2622" i="1"/>
  <c r="H8420" i="2" s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H346" i="2" s="1"/>
  <c r="O2636" i="1"/>
  <c r="H1776" i="2" s="1"/>
  <c r="O2637" i="1"/>
  <c r="H36" i="2" s="1"/>
  <c r="O2638" i="1"/>
  <c r="H1815" i="2" s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H3426" i="2" s="1"/>
  <c r="O2656" i="1"/>
  <c r="H5943" i="2" s="1"/>
  <c r="O2657" i="1"/>
  <c r="H7582" i="2" s="1"/>
  <c r="O2658" i="1"/>
  <c r="H5838" i="2" s="1"/>
  <c r="O2659" i="1"/>
  <c r="H2202" i="2" s="1"/>
  <c r="O2660" i="1"/>
  <c r="O2661" i="1"/>
  <c r="O2662" i="1"/>
  <c r="H5085" i="2" s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H2720" i="2" s="1"/>
  <c r="O2676" i="1"/>
  <c r="H1280" i="2" s="1"/>
  <c r="O2677" i="1"/>
  <c r="H8844" i="2" s="1"/>
  <c r="O2678" i="1"/>
  <c r="H4177" i="2" s="1"/>
  <c r="O2679" i="1"/>
  <c r="H4846" i="2" s="1"/>
  <c r="O2680" i="1"/>
  <c r="O2681" i="1"/>
  <c r="O2682" i="1"/>
  <c r="H5665" i="2" s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H5562" i="2" s="1"/>
  <c r="O2696" i="1"/>
  <c r="H7965" i="2" s="1"/>
  <c r="O2697" i="1"/>
  <c r="H1611" i="2" s="1"/>
  <c r="O2698" i="1"/>
  <c r="H7117" i="2" s="1"/>
  <c r="O2699" i="1"/>
  <c r="H142" i="2" s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H2380" i="2" s="1"/>
  <c r="O2716" i="1"/>
  <c r="H2780" i="2" s="1"/>
  <c r="O2717" i="1"/>
  <c r="H7831" i="2" s="1"/>
  <c r="O2718" i="1"/>
  <c r="H5928" i="2" s="1"/>
  <c r="O2719" i="1"/>
  <c r="H6867" i="2" s="1"/>
  <c r="O2720" i="1"/>
  <c r="O2721" i="1"/>
  <c r="O2722" i="1"/>
  <c r="H2898" i="2" s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H5990" i="2" s="1"/>
  <c r="O2736" i="1"/>
  <c r="H2578" i="2" s="1"/>
  <c r="O2737" i="1"/>
  <c r="H5397" i="2" s="1"/>
  <c r="O2738" i="1"/>
  <c r="H3690" i="2" s="1"/>
  <c r="O2739" i="1"/>
  <c r="O2740" i="1"/>
  <c r="O2741" i="1"/>
  <c r="O2742" i="1"/>
  <c r="H3590" i="2" s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H4100" i="2" s="1"/>
  <c r="O2756" i="1"/>
  <c r="H5767" i="2" s="1"/>
  <c r="O2757" i="1"/>
  <c r="H5754" i="2" s="1"/>
  <c r="O2758" i="1"/>
  <c r="H9006" i="2" s="1"/>
  <c r="O2759" i="1"/>
  <c r="H6801" i="2" s="1"/>
  <c r="O2760" i="1"/>
  <c r="O2761" i="1"/>
  <c r="O2762" i="1"/>
  <c r="H1673" i="2" s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H1648" i="2" s="1"/>
  <c r="O2776" i="1"/>
  <c r="H1684" i="2" s="1"/>
  <c r="O2777" i="1"/>
  <c r="H2580" i="2" s="1"/>
  <c r="O2778" i="1"/>
  <c r="H4674" i="2" s="1"/>
  <c r="O2779" i="1"/>
  <c r="H2140" i="2" s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H7341" i="2" s="1"/>
  <c r="O2796" i="1"/>
  <c r="H9653" i="2" s="1"/>
  <c r="O2797" i="1"/>
  <c r="H1793" i="2" s="1"/>
  <c r="O2798" i="1"/>
  <c r="H9104" i="2" s="1"/>
  <c r="O2799" i="1"/>
  <c r="H2211" i="2" s="1"/>
  <c r="O2800" i="1"/>
  <c r="O2801" i="1"/>
  <c r="O2802" i="1"/>
  <c r="H1225" i="2" s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H7160" i="2" s="1"/>
  <c r="O2816" i="1"/>
  <c r="H6930" i="2" s="1"/>
  <c r="O2817" i="1"/>
  <c r="H7698" i="2" s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H8543" i="2" s="1"/>
  <c r="O2836" i="1"/>
  <c r="H689" i="2" s="1"/>
  <c r="O2837" i="1"/>
  <c r="H9743" i="2" s="1"/>
  <c r="O2838" i="1"/>
  <c r="H8013" i="2" s="1"/>
  <c r="O2839" i="1"/>
  <c r="H3991" i="2" s="1"/>
  <c r="O2840" i="1"/>
  <c r="O2841" i="1"/>
  <c r="O2842" i="1"/>
  <c r="H7525" i="2" s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H1727" i="2" s="1"/>
  <c r="O2856" i="1"/>
  <c r="H9976" i="2" s="1"/>
  <c r="O2857" i="1"/>
  <c r="H2599" i="2" s="1"/>
  <c r="O2858" i="1"/>
  <c r="H2936" i="2" s="1"/>
  <c r="O2859" i="1"/>
  <c r="H9590" i="2" s="1"/>
  <c r="O2860" i="1"/>
  <c r="O2861" i="1"/>
  <c r="O2862" i="1"/>
  <c r="H8426" i="2" s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H4562" i="2" s="1"/>
  <c r="O2876" i="1"/>
  <c r="H4686" i="2" s="1"/>
  <c r="O2877" i="1"/>
  <c r="H4293" i="2" s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H8708" i="2" s="1"/>
  <c r="O2896" i="1"/>
  <c r="H7815" i="2" s="1"/>
  <c r="O2897" i="1"/>
  <c r="H6726" i="2" s="1"/>
  <c r="O2898" i="1"/>
  <c r="H4630" i="2" s="1"/>
  <c r="O2899" i="1"/>
  <c r="H6197" i="2" s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H966" i="2" s="1"/>
  <c r="O2915" i="1"/>
  <c r="H9750" i="2" s="1"/>
  <c r="O2916" i="1"/>
  <c r="H8424" i="2" s="1"/>
  <c r="O2917" i="1"/>
  <c r="H554" i="2" s="1"/>
  <c r="O2918" i="1"/>
  <c r="H2035" i="2" s="1"/>
  <c r="O2919" i="1"/>
  <c r="H7441" i="2" s="1"/>
  <c r="O2920" i="1"/>
  <c r="O2921" i="1"/>
  <c r="O2922" i="1"/>
  <c r="H761" i="2" s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H3611" i="2" s="1"/>
  <c r="O2936" i="1"/>
  <c r="H9288" i="2" s="1"/>
  <c r="O2937" i="1"/>
  <c r="H9729" i="2" s="1"/>
  <c r="O2938" i="1"/>
  <c r="O2939" i="1"/>
  <c r="H4267" i="2" s="1"/>
  <c r="O2940" i="1"/>
  <c r="O2941" i="1"/>
  <c r="O2942" i="1"/>
  <c r="H8718" i="2" s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H1563" i="2" s="1"/>
  <c r="O2956" i="1"/>
  <c r="H8890" i="2" s="1"/>
  <c r="O2957" i="1"/>
  <c r="H5264" i="2" s="1"/>
  <c r="O2958" i="1"/>
  <c r="H5929" i="2" s="1"/>
  <c r="O2959" i="1"/>
  <c r="H3493" i="2" s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H4441" i="2" s="1"/>
  <c r="O2976" i="1"/>
  <c r="H8445" i="2" s="1"/>
  <c r="O2977" i="1"/>
  <c r="H1775" i="2" s="1"/>
  <c r="O2978" i="1"/>
  <c r="H628" i="2" s="1"/>
  <c r="O2979" i="1"/>
  <c r="H393" i="2" s="1"/>
  <c r="O2980" i="1"/>
  <c r="O2981" i="1"/>
  <c r="O2982" i="1"/>
  <c r="H8560" i="2" s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H2465" i="2" s="1"/>
  <c r="O2996" i="1"/>
  <c r="H2654" i="2" s="1"/>
  <c r="O2997" i="1"/>
  <c r="O2998" i="1"/>
  <c r="H6568" i="2" s="1"/>
  <c r="O2999" i="1"/>
  <c r="H6194" i="2" s="1"/>
  <c r="O3000" i="1"/>
  <c r="O3001" i="1"/>
  <c r="O3002" i="1"/>
  <c r="H416" i="2" s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H3423" i="2" s="1"/>
  <c r="O3015" i="1"/>
  <c r="H898" i="2" s="1"/>
  <c r="O3016" i="1"/>
  <c r="H3649" i="2" s="1"/>
  <c r="O3017" i="1"/>
  <c r="H5368" i="2" s="1"/>
  <c r="O3018" i="1"/>
  <c r="H2868" i="2" s="1"/>
  <c r="O3019" i="1"/>
  <c r="H6837" i="2" s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H1982" i="2" s="1"/>
  <c r="O3036" i="1"/>
  <c r="H8713" i="2" s="1"/>
  <c r="O3037" i="1"/>
  <c r="H1780" i="2" s="1"/>
  <c r="O3038" i="1"/>
  <c r="H2297" i="2" s="1"/>
  <c r="O3039" i="1"/>
  <c r="H2068" i="2" s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H8905" i="2" s="1"/>
  <c r="O3056" i="1"/>
  <c r="H2867" i="2" s="1"/>
  <c r="O3057" i="1"/>
  <c r="O3058" i="1"/>
  <c r="H5590" i="2" s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H790" i="2" s="1"/>
  <c r="O3076" i="1"/>
  <c r="H816" i="2" s="1"/>
  <c r="O3077" i="1"/>
  <c r="H8031" i="2" s="1"/>
  <c r="O3078" i="1"/>
  <c r="H9759" i="2" s="1"/>
  <c r="O3079" i="1"/>
  <c r="H6705" i="2" s="1"/>
  <c r="O3080" i="1"/>
  <c r="O3081" i="1"/>
  <c r="O3082" i="1"/>
  <c r="H2509" i="2" s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H6235" i="2" s="1"/>
  <c r="O3096" i="1"/>
  <c r="H9799" i="2" s="1"/>
  <c r="O3097" i="1"/>
  <c r="H1742" i="2" s="1"/>
  <c r="O3098" i="1"/>
  <c r="H9067" i="2" s="1"/>
  <c r="O3099" i="1"/>
  <c r="H5182" i="2" s="1"/>
  <c r="O3100" i="1"/>
  <c r="O3101" i="1"/>
  <c r="O3102" i="1"/>
  <c r="H182" i="2" s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H3727" i="2" s="1"/>
  <c r="O3116" i="1"/>
  <c r="H3794" i="2" s="1"/>
  <c r="O3117" i="1"/>
  <c r="O3118" i="1"/>
  <c r="H9684" i="2" s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H9125" i="2" s="1"/>
  <c r="O3136" i="1"/>
  <c r="H9295" i="2" s="1"/>
  <c r="O3137" i="1"/>
  <c r="H6035" i="2" s="1"/>
  <c r="O3138" i="1"/>
  <c r="H1848" i="2" s="1"/>
  <c r="O3139" i="1"/>
  <c r="H5187" i="2" s="1"/>
  <c r="O3140" i="1"/>
  <c r="O3141" i="1"/>
  <c r="O3142" i="1"/>
  <c r="H4251" i="2" s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H7992" i="2" s="1"/>
  <c r="O3156" i="1"/>
  <c r="H9024" i="2" s="1"/>
  <c r="O3157" i="1"/>
  <c r="H7390" i="2" s="1"/>
  <c r="O3158" i="1"/>
  <c r="H519" i="2" s="1"/>
  <c r="O3159" i="1"/>
  <c r="H7856" i="2" s="1"/>
  <c r="O3160" i="1"/>
  <c r="O3161" i="1"/>
  <c r="O3162" i="1"/>
  <c r="H5617" i="2" s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H5372" i="2" s="1"/>
  <c r="O3176" i="1"/>
  <c r="H839" i="2" s="1"/>
  <c r="O3177" i="1"/>
  <c r="H3472" i="2" s="1"/>
  <c r="O3178" i="1"/>
  <c r="H699" i="2" s="1"/>
  <c r="O3179" i="1"/>
  <c r="H7300" i="2" s="1"/>
  <c r="O3180" i="1"/>
  <c r="O3181" i="1"/>
  <c r="O3182" i="1"/>
  <c r="H3062" i="2" s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H4508" i="2" s="1"/>
  <c r="O3196" i="1"/>
  <c r="H5189" i="2" s="1"/>
  <c r="O3197" i="1"/>
  <c r="H5900" i="2" s="1"/>
  <c r="O3198" i="1"/>
  <c r="O3199" i="1"/>
  <c r="H3500" i="2" s="1"/>
  <c r="O3200" i="1"/>
  <c r="O3201" i="1"/>
  <c r="O3202" i="1"/>
  <c r="H1319" i="2" s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H708" i="2" s="1"/>
  <c r="O3215" i="1"/>
  <c r="H409" i="2" s="1"/>
  <c r="O3216" i="1"/>
  <c r="H9065" i="2" s="1"/>
  <c r="O3217" i="1"/>
  <c r="H4856" i="2" s="1"/>
  <c r="O3218" i="1"/>
  <c r="H8233" i="2" s="1"/>
  <c r="O3219" i="1"/>
  <c r="O3220" i="1"/>
  <c r="O3221" i="1"/>
  <c r="O3222" i="1"/>
  <c r="H9381" i="2" s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H9651" i="2" s="1"/>
  <c r="O3236" i="1"/>
  <c r="H7014" i="2" s="1"/>
  <c r="O3237" i="1"/>
  <c r="H5630" i="2" s="1"/>
  <c r="O3238" i="1"/>
  <c r="H3968" i="2" s="1"/>
  <c r="O3239" i="1"/>
  <c r="H5448" i="2" s="1"/>
  <c r="O3240" i="1"/>
  <c r="O3241" i="1"/>
  <c r="O3242" i="1"/>
  <c r="H6189" i="2" s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H4611" i="2" s="1"/>
  <c r="O3256" i="1"/>
  <c r="H4693" i="2" s="1"/>
  <c r="O3257" i="1"/>
  <c r="H2033" i="2" s="1"/>
  <c r="O3258" i="1"/>
  <c r="H3427" i="2" s="1"/>
  <c r="O3259" i="1"/>
  <c r="H2236" i="2" s="1"/>
  <c r="O3260" i="1"/>
  <c r="O3261" i="1"/>
  <c r="O3262" i="1"/>
  <c r="H2801" i="2" s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H321" i="2" s="1"/>
  <c r="O3276" i="1"/>
  <c r="H9314" i="2" s="1"/>
  <c r="O3277" i="1"/>
  <c r="H483" i="2" s="1"/>
  <c r="O3278" i="1"/>
  <c r="H803" i="2" s="1"/>
  <c r="O3279" i="1"/>
  <c r="H3613" i="2" s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H3554" i="2" s="1"/>
  <c r="O3296" i="1"/>
  <c r="H4739" i="2" s="1"/>
  <c r="O3297" i="1"/>
  <c r="H1092" i="2" s="1"/>
  <c r="O3298" i="1"/>
  <c r="H2968" i="2" s="1"/>
  <c r="O3299" i="1"/>
  <c r="H6203" i="2" s="1"/>
  <c r="O3300" i="1"/>
  <c r="O3301" i="1"/>
  <c r="O3302" i="1"/>
  <c r="H1972" i="2" s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H2185" i="2" s="1"/>
  <c r="O3316" i="1"/>
  <c r="H4145" i="2" s="1"/>
  <c r="O3317" i="1"/>
  <c r="H5354" i="2" s="1"/>
  <c r="O3318" i="1"/>
  <c r="H4668" i="2" s="1"/>
  <c r="O3319" i="1"/>
  <c r="H5576" i="2" s="1"/>
  <c r="O3320" i="1"/>
  <c r="O3321" i="1"/>
  <c r="O3322" i="1"/>
  <c r="H8645" i="2" s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H5242" i="2" s="1"/>
  <c r="O3336" i="1"/>
  <c r="H7541" i="2" s="1"/>
  <c r="O3337" i="1"/>
  <c r="H1855" i="2" s="1"/>
  <c r="O3338" i="1"/>
  <c r="H8903" i="2" s="1"/>
  <c r="O3339" i="1"/>
  <c r="H3694" i="2" s="1"/>
  <c r="O3340" i="1"/>
  <c r="O3341" i="1"/>
  <c r="O3342" i="1"/>
  <c r="H5783" i="2" s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H7722" i="2" s="1"/>
  <c r="O3356" i="1"/>
  <c r="H765" i="2" s="1"/>
  <c r="O3357" i="1"/>
  <c r="O3358" i="1"/>
  <c r="H5428" i="2" s="1"/>
  <c r="O3359" i="1"/>
  <c r="H6991" i="2" s="1"/>
  <c r="O3360" i="1"/>
  <c r="O3361" i="1"/>
  <c r="O3362" i="1"/>
  <c r="H2079" i="2" s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H3903" i="2" s="1"/>
  <c r="O3376" i="1"/>
  <c r="H1162" i="2" s="1"/>
  <c r="O3377" i="1"/>
  <c r="H9796" i="2" s="1"/>
  <c r="O3378" i="1"/>
  <c r="H9600" i="2" s="1"/>
  <c r="O3379" i="1"/>
  <c r="H8972" i="2" s="1"/>
  <c r="O3380" i="1"/>
  <c r="O3381" i="1"/>
  <c r="O3382" i="1"/>
  <c r="H1078" i="2" s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H7523" i="2" s="1"/>
  <c r="O3396" i="1"/>
  <c r="H4828" i="2" s="1"/>
  <c r="O3397" i="1"/>
  <c r="H2207" i="2" s="1"/>
  <c r="O3398" i="1"/>
  <c r="H247" i="2" s="1"/>
  <c r="O3399" i="1"/>
  <c r="H5911" i="2" s="1"/>
  <c r="O3400" i="1"/>
  <c r="O3401" i="1"/>
  <c r="O3402" i="1"/>
  <c r="H5739" i="2" s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H1833" i="2" s="1"/>
  <c r="O3416" i="1"/>
  <c r="H938" i="2" s="1"/>
  <c r="O3417" i="1"/>
  <c r="H388" i="2" s="1"/>
  <c r="O3418" i="1"/>
  <c r="H6223" i="2" s="1"/>
  <c r="O3419" i="1"/>
  <c r="H5" i="2" s="1"/>
  <c r="O3420" i="1"/>
  <c r="O3421" i="1"/>
  <c r="O3422" i="1"/>
  <c r="H8915" i="2" s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H3926" i="2" s="1"/>
  <c r="O3436" i="1"/>
  <c r="H6116" i="2" s="1"/>
  <c r="O3437" i="1"/>
  <c r="H1787" i="2" s="1"/>
  <c r="O3438" i="1"/>
  <c r="O3439" i="1"/>
  <c r="H8089" i="2" s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H9915" i="2" s="1"/>
  <c r="O3455" i="1"/>
  <c r="H4871" i="2" s="1"/>
  <c r="O3456" i="1"/>
  <c r="H2850" i="2" s="1"/>
  <c r="O3457" i="1"/>
  <c r="O3458" i="1"/>
  <c r="H5826" i="2" s="1"/>
  <c r="O3459" i="1"/>
  <c r="H2858" i="2" s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H873" i="2" s="1"/>
  <c r="O3476" i="1"/>
  <c r="H5039" i="2" s="1"/>
  <c r="O3477" i="1"/>
  <c r="H5020" i="2" s="1"/>
  <c r="O3478" i="1"/>
  <c r="H2463" i="2" s="1"/>
  <c r="O3479" i="1"/>
  <c r="H8629" i="2" s="1"/>
  <c r="O3480" i="1"/>
  <c r="O3481" i="1"/>
  <c r="O3482" i="1"/>
  <c r="H6177" i="2" s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H6896" i="2" s="1"/>
  <c r="O3496" i="1"/>
  <c r="H5222" i="2" s="1"/>
  <c r="O3497" i="1"/>
  <c r="H9325" i="2" s="1"/>
  <c r="O3498" i="1"/>
  <c r="H2148" i="2" s="1"/>
  <c r="O3499" i="1"/>
  <c r="H1449" i="2" s="1"/>
  <c r="O3500" i="1"/>
  <c r="O3501" i="1"/>
  <c r="O3502" i="1"/>
  <c r="H5624" i="2" s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H1401" i="2" s="1"/>
  <c r="O3516" i="1"/>
  <c r="H4032" i="2" s="1"/>
  <c r="O3517" i="1"/>
  <c r="H8489" i="2" s="1"/>
  <c r="O3518" i="1"/>
  <c r="O3519" i="1"/>
  <c r="H2267" i="2" s="1"/>
  <c r="O3520" i="1"/>
  <c r="O3521" i="1"/>
  <c r="O3522" i="1"/>
  <c r="H2920" i="2" s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H2162" i="2" s="1"/>
  <c r="O3536" i="1"/>
  <c r="H5803" i="2" s="1"/>
  <c r="O3537" i="1"/>
  <c r="H9903" i="2" s="1"/>
  <c r="O3538" i="1"/>
  <c r="H3030" i="2" s="1"/>
  <c r="O3539" i="1"/>
  <c r="H9196" i="2" s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H6803" i="2" s="1"/>
  <c r="O3556" i="1"/>
  <c r="H4613" i="2" s="1"/>
  <c r="O3557" i="1"/>
  <c r="H212" i="2" s="1"/>
  <c r="O3558" i="1"/>
  <c r="H2704" i="2" s="1"/>
  <c r="O3559" i="1"/>
  <c r="H972" i="2" s="1"/>
  <c r="O3560" i="1"/>
  <c r="O3561" i="1"/>
  <c r="O3562" i="1"/>
  <c r="H6403" i="2" s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H2669" i="2" s="1"/>
  <c r="O3576" i="1"/>
  <c r="H8803" i="2" s="1"/>
  <c r="O3577" i="1"/>
  <c r="H5737" i="2" s="1"/>
  <c r="O3578" i="1"/>
  <c r="H1728" i="2" s="1"/>
  <c r="O3579" i="1"/>
  <c r="H8133" i="2" s="1"/>
  <c r="O3580" i="1"/>
  <c r="O3581" i="1"/>
  <c r="O3582" i="1"/>
  <c r="H4794" i="2" s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H4512" i="2" s="1"/>
  <c r="O3596" i="1"/>
  <c r="H764" i="2" s="1"/>
  <c r="O3597" i="1"/>
  <c r="H4954" i="2" s="1"/>
  <c r="O3598" i="1"/>
  <c r="H6015" i="2" s="1"/>
  <c r="O3599" i="1"/>
  <c r="H2553" i="2" s="1"/>
  <c r="O3600" i="1"/>
  <c r="O3601" i="1"/>
  <c r="O3602" i="1"/>
  <c r="H844" i="2" s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H9434" i="2" s="1"/>
  <c r="O3616" i="1"/>
  <c r="H7414" i="2" s="1"/>
  <c r="O3617" i="1"/>
  <c r="H292" i="2" s="1"/>
  <c r="O3618" i="1"/>
  <c r="H1828" i="2" s="1"/>
  <c r="O3619" i="1"/>
  <c r="H8616" i="2" s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H6126" i="2" s="1"/>
  <c r="O3636" i="1"/>
  <c r="H5238" i="2" s="1"/>
  <c r="O3637" i="1"/>
  <c r="H5778" i="2" s="1"/>
  <c r="O3638" i="1"/>
  <c r="H9212" i="2" s="1"/>
  <c r="O3639" i="1"/>
  <c r="H8594" i="2" s="1"/>
  <c r="O3640" i="1"/>
  <c r="O3641" i="1"/>
  <c r="O3642" i="1"/>
  <c r="H9154" i="2" s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H5666" i="2" s="1"/>
  <c r="O3655" i="1"/>
  <c r="H6742" i="2" s="1"/>
  <c r="O3656" i="1"/>
  <c r="H3958" i="2" s="1"/>
  <c r="O3657" i="1"/>
  <c r="H4547" i="2" s="1"/>
  <c r="O3658" i="1"/>
  <c r="H4046" i="2" s="1"/>
  <c r="O3659" i="1"/>
  <c r="H5927" i="2" s="1"/>
  <c r="O3660" i="1"/>
  <c r="O3661" i="1"/>
  <c r="O3662" i="1"/>
  <c r="H5297" i="2" s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H6166" i="2" s="1"/>
  <c r="O3676" i="1"/>
  <c r="H7924" i="2" s="1"/>
  <c r="O3677" i="1"/>
  <c r="H5032" i="2" s="1"/>
  <c r="O3678" i="1"/>
  <c r="H3306" i="2" s="1"/>
  <c r="O3679" i="1"/>
  <c r="H9433" i="2" s="1"/>
  <c r="O3680" i="1"/>
  <c r="O3681" i="1"/>
  <c r="O3682" i="1"/>
  <c r="H4886" i="2" s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H885" i="2" s="1"/>
  <c r="O3696" i="1"/>
  <c r="H6665" i="2" s="1"/>
  <c r="O3697" i="1"/>
  <c r="H7507" i="2" s="1"/>
  <c r="O3698" i="1"/>
  <c r="H7601" i="2" s="1"/>
  <c r="O3699" i="1"/>
  <c r="H8774" i="2" s="1"/>
  <c r="O3700" i="1"/>
  <c r="O3701" i="1"/>
  <c r="O3702" i="1"/>
  <c r="H3843" i="2" s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H2445" i="2" s="1"/>
  <c r="O3716" i="1"/>
  <c r="H5197" i="2" s="1"/>
  <c r="O3717" i="1"/>
  <c r="H4691" i="2" s="1"/>
  <c r="O3718" i="1"/>
  <c r="H1595" i="2" s="1"/>
  <c r="O3719" i="1"/>
  <c r="H6966" i="2" s="1"/>
  <c r="O3720" i="1"/>
  <c r="O3721" i="1"/>
  <c r="O3722" i="1"/>
  <c r="H276" i="2" s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H1869" i="2" s="1"/>
  <c r="O3735" i="1"/>
  <c r="H6066" i="2" s="1"/>
  <c r="O3736" i="1"/>
  <c r="H283" i="2" s="1"/>
  <c r="O3737" i="1"/>
  <c r="H1571" i="2" s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H7165" i="2" s="1"/>
  <c r="O3756" i="1"/>
  <c r="H9741" i="2" s="1"/>
  <c r="O3757" i="1"/>
  <c r="H35" i="2" s="1"/>
  <c r="O3758" i="1"/>
  <c r="O3759" i="1"/>
  <c r="H5147" i="2" s="1"/>
  <c r="O3760" i="1"/>
  <c r="O3761" i="1"/>
  <c r="O3762" i="1"/>
  <c r="H7946" i="2" s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H6433" i="2" s="1"/>
  <c r="O3776" i="1"/>
  <c r="H156" i="2" s="1"/>
  <c r="O3777" i="1"/>
  <c r="H119" i="2" s="1"/>
  <c r="O3778" i="1"/>
  <c r="H6101" i="2" s="1"/>
  <c r="O3779" i="1"/>
  <c r="H9052" i="2" s="1"/>
  <c r="O3780" i="1"/>
  <c r="O3781" i="1"/>
  <c r="O3782" i="1"/>
  <c r="H79" i="2" s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H9392" i="2" s="1"/>
  <c r="O3796" i="1"/>
  <c r="H157" i="2" s="1"/>
  <c r="O3797" i="1"/>
  <c r="H8045" i="2" s="1"/>
  <c r="O3798" i="1"/>
  <c r="H1085" i="2" s="1"/>
  <c r="O3799" i="1"/>
  <c r="H4076" i="2" s="1"/>
  <c r="O3800" i="1"/>
  <c r="O3801" i="1"/>
  <c r="O3802" i="1"/>
  <c r="H1658" i="2" s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H5313" i="2" s="1"/>
  <c r="O3816" i="1"/>
  <c r="H9757" i="2" s="1"/>
  <c r="O3817" i="1"/>
  <c r="H5399" i="2" s="1"/>
  <c r="O3818" i="1"/>
  <c r="H6358" i="2" s="1"/>
  <c r="O3819" i="1"/>
  <c r="H1676" i="2" s="1"/>
  <c r="O3820" i="1"/>
  <c r="O3821" i="1"/>
  <c r="O3822" i="1"/>
  <c r="H6919" i="2" s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H2372" i="2" s="1"/>
  <c r="O3836" i="1"/>
  <c r="H9593" i="2" s="1"/>
  <c r="O3837" i="1"/>
  <c r="H8622" i="2" s="1"/>
  <c r="O3838" i="1"/>
  <c r="H5250" i="2" s="1"/>
  <c r="O3839" i="1"/>
  <c r="H5359" i="2" s="1"/>
  <c r="O3840" i="1"/>
  <c r="O3841" i="1"/>
  <c r="O3842" i="1"/>
  <c r="H6280" i="2" s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H9247" i="2" s="1"/>
  <c r="O3856" i="1"/>
  <c r="H868" i="2" s="1"/>
  <c r="O3857" i="1"/>
  <c r="H1279" i="2" s="1"/>
  <c r="O3858" i="1"/>
  <c r="H7694" i="2" s="1"/>
  <c r="O3859" i="1"/>
  <c r="H6492" i="2" s="1"/>
  <c r="O3860" i="1"/>
  <c r="O3861" i="1"/>
  <c r="O3862" i="1"/>
  <c r="H8159" i="2" s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H241" i="2" s="1"/>
  <c r="O3876" i="1"/>
  <c r="H9129" i="2" s="1"/>
  <c r="O3877" i="1"/>
  <c r="H8246" i="2" s="1"/>
  <c r="O3878" i="1"/>
  <c r="H7948" i="2" s="1"/>
  <c r="O3879" i="1"/>
  <c r="H9641" i="2" s="1"/>
  <c r="O3880" i="1"/>
  <c r="O3881" i="1"/>
  <c r="O3882" i="1"/>
  <c r="H9908" i="2" s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H6387" i="2" s="1"/>
  <c r="O3896" i="1"/>
  <c r="H919" i="2" s="1"/>
  <c r="O3897" i="1"/>
  <c r="H5364" i="2" s="1"/>
  <c r="O3898" i="1"/>
  <c r="H8515" i="2" s="1"/>
  <c r="O3899" i="1"/>
  <c r="H163" i="2" s="1"/>
  <c r="O3900" i="1"/>
  <c r="O3901" i="1"/>
  <c r="O3902" i="1"/>
  <c r="H4599" i="2" s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H2637" i="2" s="1"/>
  <c r="O3915" i="1"/>
  <c r="H8425" i="2" s="1"/>
  <c r="O3916" i="1"/>
  <c r="H311" i="2" s="1"/>
  <c r="O3917" i="1"/>
  <c r="H4657" i="2" s="1"/>
  <c r="O3918" i="1"/>
  <c r="H8641" i="2" s="1"/>
  <c r="O3919" i="1"/>
  <c r="H2336" i="2" s="1"/>
  <c r="O3920" i="1"/>
  <c r="O3921" i="1"/>
  <c r="O3922" i="1"/>
  <c r="H1383" i="2" s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H6810" i="2" s="1"/>
  <c r="O3936" i="1"/>
  <c r="H2159" i="2" s="1"/>
  <c r="O3937" i="1"/>
  <c r="H668" i="2" s="1"/>
  <c r="O3938" i="1"/>
  <c r="H3096" i="2" s="1"/>
  <c r="O3939" i="1"/>
  <c r="H4816" i="2" s="1"/>
  <c r="O3940" i="1"/>
  <c r="O3941" i="1"/>
  <c r="O3942" i="1"/>
  <c r="H7210" i="2" s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H1482" i="2" s="1"/>
  <c r="O3956" i="1"/>
  <c r="H9950" i="2" s="1"/>
  <c r="O3957" i="1"/>
  <c r="H8091" i="2" s="1"/>
  <c r="O3958" i="1"/>
  <c r="H9459" i="2" s="1"/>
  <c r="O3959" i="1"/>
  <c r="H7760" i="2" s="1"/>
  <c r="O3960" i="1"/>
  <c r="O3961" i="1"/>
  <c r="O3962" i="1"/>
  <c r="H3944" i="2" s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H1229" i="2" s="1"/>
  <c r="O3978" i="1"/>
  <c r="H1800" i="2" s="1"/>
  <c r="O3979" i="1"/>
  <c r="H2201" i="2" s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H9413" i="2" s="1"/>
  <c r="O3996" i="1"/>
  <c r="H5868" i="2" s="1"/>
  <c r="O3997" i="1"/>
  <c r="H7" i="2" s="1"/>
  <c r="O3998" i="1"/>
  <c r="H4885" i="2" s="1"/>
  <c r="O3999" i="1"/>
  <c r="H7121" i="2" s="1"/>
  <c r="O4000" i="1"/>
  <c r="O4001" i="1"/>
  <c r="O4002" i="1"/>
  <c r="H128" i="2" s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H8019" i="2" s="1"/>
  <c r="O4016" i="1"/>
  <c r="H2014" i="2" s="1"/>
  <c r="O4017" i="1"/>
  <c r="H8290" i="2" s="1"/>
  <c r="O4018" i="1"/>
  <c r="H7297" i="2" s="1"/>
  <c r="O4019" i="1"/>
  <c r="H6211" i="2" s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H8190" i="2" s="1"/>
  <c r="O4035" i="1"/>
  <c r="H9361" i="2" s="1"/>
  <c r="O4036" i="1"/>
  <c r="H6795" i="2" s="1"/>
  <c r="O4037" i="1"/>
  <c r="H7196" i="2" s="1"/>
  <c r="O4038" i="1"/>
  <c r="O4039" i="1"/>
  <c r="H1870" i="2" s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H5935" i="2" s="1"/>
  <c r="O4057" i="1"/>
  <c r="H5029" i="2" s="1"/>
  <c r="O4058" i="1"/>
  <c r="H4904" i="2" s="1"/>
  <c r="O4059" i="1"/>
  <c r="H99" i="2" s="1"/>
  <c r="O4060" i="1"/>
  <c r="O4061" i="1"/>
  <c r="O4062" i="1"/>
  <c r="H6017" i="2" s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H8693" i="2" s="1"/>
  <c r="O4076" i="1"/>
  <c r="H6253" i="2" s="1"/>
  <c r="O4077" i="1"/>
  <c r="H5902" i="2" s="1"/>
  <c r="O4078" i="1"/>
  <c r="H6397" i="2" s="1"/>
  <c r="O4079" i="1"/>
  <c r="H1678" i="2" s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H7468" i="2" s="1"/>
  <c r="O4096" i="1"/>
  <c r="H6639" i="2" s="1"/>
  <c r="O4097" i="1"/>
  <c r="H3908" i="2" s="1"/>
  <c r="O4098" i="1"/>
  <c r="H9394" i="2" s="1"/>
  <c r="O4099" i="1"/>
  <c r="H7074" i="2" s="1"/>
  <c r="O4100" i="1"/>
  <c r="O4101" i="1"/>
  <c r="O4102" i="1"/>
  <c r="H8478" i="2" s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5086" i="2" s="1"/>
  <c r="O4116" i="1"/>
  <c r="H7675" i="2" s="1"/>
  <c r="O4117" i="1"/>
  <c r="H4546" i="2" s="1"/>
  <c r="O4118" i="1"/>
  <c r="H6508" i="2" s="1"/>
  <c r="O4119" i="1"/>
  <c r="H5410" i="2" s="1"/>
  <c r="O4120" i="1"/>
  <c r="O4121" i="1"/>
  <c r="O4122" i="1"/>
  <c r="H6863" i="2" s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H5966" i="2" s="1"/>
  <c r="O4135" i="1"/>
  <c r="H1101" i="2" s="1"/>
  <c r="O4136" i="1"/>
  <c r="H4030" i="2" s="1"/>
  <c r="O4137" i="1"/>
  <c r="H31" i="2" s="1"/>
  <c r="O4138" i="1"/>
  <c r="H3188" i="2" s="1"/>
  <c r="O4139" i="1"/>
  <c r="H4561" i="2" s="1"/>
  <c r="O4140" i="1"/>
  <c r="O4141" i="1"/>
  <c r="O4142" i="1"/>
  <c r="H700" i="2" s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H1523" i="2" s="1"/>
  <c r="O4156" i="1"/>
  <c r="H2647" i="2" s="1"/>
  <c r="O4157" i="1"/>
  <c r="H5107" i="2" s="1"/>
  <c r="O4158" i="1"/>
  <c r="H9197" i="2" s="1"/>
  <c r="O4159" i="1"/>
  <c r="H9224" i="2" s="1"/>
  <c r="O4160" i="1"/>
  <c r="O4161" i="1"/>
  <c r="O4162" i="1"/>
  <c r="H7239" i="2" s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H1967" i="2" s="1"/>
  <c r="O4176" i="1"/>
  <c r="H2139" i="2" s="1"/>
  <c r="O4177" i="1"/>
  <c r="H8436" i="2" s="1"/>
  <c r="O4178" i="1"/>
  <c r="H8149" i="2" s="1"/>
  <c r="O4179" i="1"/>
  <c r="H1287" i="2" s="1"/>
  <c r="O4180" i="1"/>
  <c r="O4181" i="1"/>
  <c r="O4182" i="1"/>
  <c r="H4659" i="2" s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H8933" i="2" s="1"/>
  <c r="O4196" i="1"/>
  <c r="H6268" i="2" s="1"/>
  <c r="O4197" i="1"/>
  <c r="H6892" i="2" s="1"/>
  <c r="O4198" i="1"/>
  <c r="H7474" i="2" s="1"/>
  <c r="O4199" i="1"/>
  <c r="H3833" i="2" s="1"/>
  <c r="O4200" i="1"/>
  <c r="O4201" i="1"/>
  <c r="O4202" i="1"/>
  <c r="H6859" i="2" s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H3438" i="2" s="1"/>
  <c r="O4216" i="1"/>
  <c r="H337" i="2" s="1"/>
  <c r="O4217" i="1"/>
  <c r="O4218" i="1"/>
  <c r="H1205" i="2" s="1"/>
  <c r="O4219" i="1"/>
  <c r="H7157" i="2" s="1"/>
  <c r="O4220" i="1"/>
  <c r="O4221" i="1"/>
  <c r="O4222" i="1"/>
  <c r="H6074" i="2" s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H7787" i="2" s="1"/>
  <c r="O4236" i="1"/>
  <c r="H9091" i="2" s="1"/>
  <c r="O4237" i="1"/>
  <c r="H7994" i="2" s="1"/>
  <c r="O4238" i="1"/>
  <c r="H9873" i="2" s="1"/>
  <c r="O4239" i="1"/>
  <c r="H8834" i="2" s="1"/>
  <c r="O4240" i="1"/>
  <c r="O4241" i="1"/>
  <c r="O4242" i="1"/>
  <c r="H6546" i="2" s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H4378" i="2" s="1"/>
  <c r="O4256" i="1"/>
  <c r="H609" i="2" s="1"/>
  <c r="O4257" i="1"/>
  <c r="H4332" i="2" s="1"/>
  <c r="O4258" i="1"/>
  <c r="H9505" i="2" s="1"/>
  <c r="O4259" i="1"/>
  <c r="H6125" i="2" s="1"/>
  <c r="O4260" i="1"/>
  <c r="O4261" i="1"/>
  <c r="O4262" i="1"/>
  <c r="H2180" i="2" s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H1381" i="2" s="1"/>
  <c r="O4276" i="1"/>
  <c r="H1521" i="2" s="1"/>
  <c r="O4277" i="1"/>
  <c r="H1620" i="2" s="1"/>
  <c r="O4278" i="1"/>
  <c r="H5382" i="2" s="1"/>
  <c r="O4279" i="1"/>
  <c r="O4280" i="1"/>
  <c r="O4281" i="1"/>
  <c r="O4282" i="1"/>
  <c r="H2099" i="2" s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H9010" i="2" s="1"/>
  <c r="O4296" i="1"/>
  <c r="H9706" i="2" s="1"/>
  <c r="O4297" i="1"/>
  <c r="H1489" i="2" s="1"/>
  <c r="O4298" i="1"/>
  <c r="H7877" i="2" s="1"/>
  <c r="O4299" i="1"/>
  <c r="H4151" i="2" s="1"/>
  <c r="O4300" i="1"/>
  <c r="O4301" i="1"/>
  <c r="O4302" i="1"/>
  <c r="H7613" i="2" s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H899" i="2" s="1"/>
  <c r="O4316" i="1"/>
  <c r="H770" i="2" s="1"/>
  <c r="O4317" i="1"/>
  <c r="H8388" i="2" s="1"/>
  <c r="O4318" i="1"/>
  <c r="O4319" i="1"/>
  <c r="H2197" i="2" s="1"/>
  <c r="O4320" i="1"/>
  <c r="O4321" i="1"/>
  <c r="O4322" i="1"/>
  <c r="H3436" i="2" s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H2237" i="2" s="1"/>
  <c r="O4336" i="1"/>
  <c r="H1984" i="2" s="1"/>
  <c r="O4337" i="1"/>
  <c r="H6266" i="2" s="1"/>
  <c r="O4338" i="1"/>
  <c r="H5274" i="2" s="1"/>
  <c r="O4339" i="1"/>
  <c r="H6149" i="2" s="1"/>
  <c r="O4340" i="1"/>
  <c r="O4341" i="1"/>
  <c r="O4342" i="1"/>
  <c r="H9339" i="2" s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H7908" i="2" s="1"/>
  <c r="O4356" i="1"/>
  <c r="H7508" i="2" s="1"/>
  <c r="O4357" i="1"/>
  <c r="H8409" i="2" s="1"/>
  <c r="O4358" i="1"/>
  <c r="H6295" i="2" s="1"/>
  <c r="O4359" i="1"/>
  <c r="H479" i="2" s="1"/>
  <c r="O4360" i="1"/>
  <c r="O4361" i="1"/>
  <c r="O4362" i="1"/>
  <c r="H1426" i="2" s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H6552" i="2" s="1"/>
  <c r="O4376" i="1"/>
  <c r="H2260" i="2" s="1"/>
  <c r="O4377" i="1"/>
  <c r="H1842" i="2" s="1"/>
  <c r="O4378" i="1"/>
  <c r="H6974" i="2" s="1"/>
  <c r="O4379" i="1"/>
  <c r="H6354" i="2" s="1"/>
  <c r="O4380" i="1"/>
  <c r="O4381" i="1"/>
  <c r="O4382" i="1"/>
  <c r="H5275" i="2" s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H1330" i="2" s="1"/>
  <c r="O4396" i="1"/>
  <c r="H7597" i="2" s="1"/>
  <c r="O4397" i="1"/>
  <c r="H947" i="2" s="1"/>
  <c r="O4398" i="1"/>
  <c r="H8060" i="2" s="1"/>
  <c r="O4399" i="1"/>
  <c r="H7386" i="2" s="1"/>
  <c r="O4400" i="1"/>
  <c r="O4401" i="1"/>
  <c r="O4402" i="1"/>
  <c r="H5618" i="2" s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H1114" i="2" s="1"/>
  <c r="O4416" i="1"/>
  <c r="H2377" i="2" s="1"/>
  <c r="O4417" i="1"/>
  <c r="H7608" i="2" s="1"/>
  <c r="O4418" i="1"/>
  <c r="H5441" i="2" s="1"/>
  <c r="O4419" i="1"/>
  <c r="H3887" i="2" s="1"/>
  <c r="O4420" i="1"/>
  <c r="O4421" i="1"/>
  <c r="O4422" i="1"/>
  <c r="H9000" i="2" s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H4770" i="2" s="1"/>
  <c r="O4436" i="1"/>
  <c r="H8661" i="2" s="1"/>
  <c r="O4437" i="1"/>
  <c r="H4619" i="2" s="1"/>
  <c r="O4438" i="1"/>
  <c r="H4500" i="2" s="1"/>
  <c r="O4439" i="1"/>
  <c r="H7814" i="2" s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H7173" i="2" s="1"/>
  <c r="O4456" i="1"/>
  <c r="H6708" i="2" s="1"/>
  <c r="O4457" i="1"/>
  <c r="H7061" i="2" s="1"/>
  <c r="O4458" i="1"/>
  <c r="H7941" i="2" s="1"/>
  <c r="O4459" i="1"/>
  <c r="H8974" i="2" s="1"/>
  <c r="O4460" i="1"/>
  <c r="O4461" i="1"/>
  <c r="O4462" i="1"/>
  <c r="H990" i="2" s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H9789" i="2" s="1"/>
  <c r="O4476" i="1"/>
  <c r="H1799" i="2" s="1"/>
  <c r="O4477" i="1"/>
  <c r="H4704" i="2" s="1"/>
  <c r="O4478" i="1"/>
  <c r="H6444" i="2" s="1"/>
  <c r="O4479" i="1"/>
  <c r="H2766" i="2" s="1"/>
  <c r="O4480" i="1"/>
  <c r="O4481" i="1"/>
  <c r="O4482" i="1"/>
  <c r="H5433" i="2" s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H3668" i="2" s="1"/>
  <c r="O4496" i="1"/>
  <c r="H5888" i="2" s="1"/>
  <c r="O4497" i="1"/>
  <c r="H9675" i="2" s="1"/>
  <c r="O4498" i="1"/>
  <c r="H6024" i="2" s="1"/>
  <c r="O4499" i="1"/>
  <c r="H5610" i="2" s="1"/>
  <c r="O4500" i="1"/>
  <c r="O4501" i="1"/>
  <c r="O4502" i="1"/>
  <c r="H6590" i="2" s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H6487" i="2" s="1"/>
  <c r="O4516" i="1"/>
  <c r="H1086" i="2" s="1"/>
  <c r="O4517" i="1"/>
  <c r="H8262" i="2" s="1"/>
  <c r="O4518" i="1"/>
  <c r="H4869" i="2" s="1"/>
  <c r="O4519" i="1"/>
  <c r="H8822" i="2" s="1"/>
  <c r="O4520" i="1"/>
  <c r="O4521" i="1"/>
  <c r="O4522" i="1"/>
  <c r="H4504" i="2" s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H4170" i="2" s="1"/>
  <c r="O4536" i="1"/>
  <c r="H7163" i="2" s="1"/>
  <c r="O4537" i="1"/>
  <c r="H8086" i="2" s="1"/>
  <c r="O4538" i="1"/>
  <c r="H447" i="2" s="1"/>
  <c r="O4539" i="1"/>
  <c r="H4895" i="2" s="1"/>
  <c r="O4540" i="1"/>
  <c r="O4541" i="1"/>
  <c r="O4542" i="1"/>
  <c r="H1531" i="2" s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H5375" i="2" s="1"/>
  <c r="O4555" i="1"/>
  <c r="H4681" i="2" s="1"/>
  <c r="O4556" i="1"/>
  <c r="H7584" i="2" s="1"/>
  <c r="O4557" i="1"/>
  <c r="H8989" i="2" s="1"/>
  <c r="O4558" i="1"/>
  <c r="H6341" i="2" s="1"/>
  <c r="O4559" i="1"/>
  <c r="H3434" i="2" s="1"/>
  <c r="O4560" i="1"/>
  <c r="O4561" i="1"/>
  <c r="O4562" i="1"/>
  <c r="H4159" i="2" s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H1818" i="2" s="1"/>
  <c r="O4576" i="1"/>
  <c r="H2919" i="2" s="1"/>
  <c r="O4577" i="1"/>
  <c r="H7689" i="2" s="1"/>
  <c r="O4578" i="1"/>
  <c r="H1418" i="2" s="1"/>
  <c r="O4579" i="1"/>
  <c r="H4341" i="2" s="1"/>
  <c r="O4580" i="1"/>
  <c r="O4581" i="1"/>
  <c r="O4582" i="1"/>
  <c r="H766" i="2" s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H4286" i="2" s="1"/>
  <c r="O4596" i="1"/>
  <c r="H5223" i="2" s="1"/>
  <c r="O4597" i="1"/>
  <c r="H7721" i="2" s="1"/>
  <c r="O4598" i="1"/>
  <c r="H7273" i="2" s="1"/>
  <c r="O4599" i="1"/>
  <c r="H5003" i="2" s="1"/>
  <c r="O4600" i="1"/>
  <c r="O4601" i="1"/>
  <c r="O4602" i="1"/>
  <c r="H7141" i="2" s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H3490" i="2" s="1"/>
  <c r="O4616" i="1"/>
  <c r="H9882" i="2" s="1"/>
  <c r="O4617" i="1"/>
  <c r="H6957" i="2" s="1"/>
  <c r="O4618" i="1"/>
  <c r="H9809" i="2" s="1"/>
  <c r="O4619" i="1"/>
  <c r="H9064" i="2" s="1"/>
  <c r="O4620" i="1"/>
  <c r="O4621" i="1"/>
  <c r="O4622" i="1"/>
  <c r="H427" i="2" s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H3377" i="2" s="1"/>
  <c r="O4636" i="1"/>
  <c r="H6827" i="2" s="1"/>
  <c r="O4637" i="1"/>
  <c r="H4984" i="2" s="1"/>
  <c r="O4638" i="1"/>
  <c r="H2497" i="2" s="1"/>
  <c r="O4639" i="1"/>
  <c r="H8231" i="2" s="1"/>
  <c r="O4640" i="1"/>
  <c r="O4641" i="1"/>
  <c r="O4642" i="1"/>
  <c r="H4551" i="2" s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H1026" i="2" s="1"/>
  <c r="O4656" i="1"/>
  <c r="H3719" i="2" s="1"/>
  <c r="O4657" i="1"/>
  <c r="H9410" i="2" s="1"/>
  <c r="O4658" i="1"/>
  <c r="H2223" i="2" s="1"/>
  <c r="O4659" i="1"/>
  <c r="H7720" i="2" s="1"/>
  <c r="O4660" i="1"/>
  <c r="O4661" i="1"/>
  <c r="O4662" i="1"/>
  <c r="H9772" i="2" s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H204" i="2" s="1"/>
  <c r="O4676" i="1"/>
  <c r="H7567" i="2" s="1"/>
  <c r="O4677" i="1"/>
  <c r="H6913" i="2" s="1"/>
  <c r="O4678" i="1"/>
  <c r="H9995" i="2" s="1"/>
  <c r="O4679" i="1"/>
  <c r="H5922" i="2" s="1"/>
  <c r="O4680" i="1"/>
  <c r="O4681" i="1"/>
  <c r="O4682" i="1"/>
  <c r="H8347" i="2" s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H5426" i="2" s="1"/>
  <c r="O4696" i="1"/>
  <c r="H2905" i="2" s="1"/>
  <c r="O4697" i="1"/>
  <c r="H5341" i="2" s="1"/>
  <c r="O4698" i="1"/>
  <c r="H4459" i="2" s="1"/>
  <c r="O4699" i="1"/>
  <c r="H2980" i="2" s="1"/>
  <c r="O4700" i="1"/>
  <c r="O4701" i="1"/>
  <c r="O4702" i="1"/>
  <c r="H1210" i="2" s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H904" i="2" s="1"/>
  <c r="O4716" i="1"/>
  <c r="H2784" i="2" s="1"/>
  <c r="O4717" i="1"/>
  <c r="H3202" i="2" s="1"/>
  <c r="O4718" i="1"/>
  <c r="H7586" i="2" s="1"/>
  <c r="O4719" i="1"/>
  <c r="H7332" i="2" s="1"/>
  <c r="O4720" i="1"/>
  <c r="O4721" i="1"/>
  <c r="O4722" i="1"/>
  <c r="H2292" i="2" s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H9042" i="2" s="1"/>
  <c r="O4736" i="1"/>
  <c r="H4872" i="2" s="1"/>
  <c r="O4737" i="1"/>
  <c r="H9399" i="2" s="1"/>
  <c r="O4738" i="1"/>
  <c r="H2203" i="2" s="1"/>
  <c r="O4739" i="1"/>
  <c r="H7807" i="2" s="1"/>
  <c r="O4740" i="1"/>
  <c r="O4741" i="1"/>
  <c r="O4742" i="1"/>
  <c r="H442" i="2" s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H6956" i="2" s="1"/>
  <c r="O4756" i="1"/>
  <c r="H6688" i="2" s="1"/>
  <c r="O4757" i="1"/>
  <c r="H1822" i="2" s="1"/>
  <c r="O4758" i="1"/>
  <c r="H360" i="2" s="1"/>
  <c r="O4759" i="1"/>
  <c r="H8621" i="2" s="1"/>
  <c r="O4760" i="1"/>
  <c r="O4761" i="1"/>
  <c r="O4762" i="1"/>
  <c r="H125" i="2" s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H591" i="2" s="1"/>
  <c r="O4776" i="1"/>
  <c r="H8295" i="2" s="1"/>
  <c r="O4777" i="1"/>
  <c r="H2718" i="2" s="1"/>
  <c r="O4778" i="1"/>
  <c r="H2828" i="2" s="1"/>
  <c r="O4779" i="1"/>
  <c r="H7482" i="2" s="1"/>
  <c r="O4780" i="1"/>
  <c r="O4781" i="1"/>
  <c r="O4782" i="1"/>
  <c r="H4529" i="2" s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H9790" i="2" s="1"/>
  <c r="O4796" i="1"/>
  <c r="H8865" i="2" s="1"/>
  <c r="O4797" i="1"/>
  <c r="H878" i="2" s="1"/>
  <c r="O4798" i="1"/>
  <c r="H2418" i="2" s="1"/>
  <c r="O4799" i="1"/>
  <c r="O4800" i="1"/>
  <c r="O4801" i="1"/>
  <c r="O4802" i="1"/>
  <c r="H7928" i="2" s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H2348" i="2" s="1"/>
  <c r="O4816" i="1"/>
  <c r="H7757" i="2" s="1"/>
  <c r="O4817" i="1"/>
  <c r="H3881" i="2" s="1"/>
  <c r="O4818" i="1"/>
  <c r="H510" i="2" s="1"/>
  <c r="O4819" i="1"/>
  <c r="H6366" i="2" s="1"/>
  <c r="O4820" i="1"/>
  <c r="O4821" i="1"/>
  <c r="O4822" i="1"/>
  <c r="H3405" i="2" s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H9560" i="2" s="1"/>
  <c r="O4836" i="1"/>
  <c r="H295" i="2" s="1"/>
  <c r="O4837" i="1"/>
  <c r="H4766" i="2" s="1"/>
  <c r="O4838" i="1"/>
  <c r="H744" i="2" s="1"/>
  <c r="O4839" i="1"/>
  <c r="H1630" i="2" s="1"/>
  <c r="O4840" i="1"/>
  <c r="O4841" i="1"/>
  <c r="O4842" i="1"/>
  <c r="H7271" i="2" s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H584" i="2" s="1"/>
  <c r="O4856" i="1"/>
  <c r="H892" i="2" s="1"/>
  <c r="O4857" i="1"/>
  <c r="H8934" i="2" s="1"/>
  <c r="O4858" i="1"/>
  <c r="H4166" i="2" s="1"/>
  <c r="O4859" i="1"/>
  <c r="H1971" i="2" s="1"/>
  <c r="O4860" i="1"/>
  <c r="O4861" i="1"/>
  <c r="O4862" i="1"/>
  <c r="H6670" i="2" s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H1404" i="2" s="1"/>
  <c r="O4876" i="1"/>
  <c r="H5768" i="2" s="1"/>
  <c r="O4877" i="1"/>
  <c r="H7828" i="2" s="1"/>
  <c r="O4878" i="1"/>
  <c r="H4754" i="2" s="1"/>
  <c r="O4879" i="1"/>
  <c r="H9409" i="2" s="1"/>
  <c r="O4880" i="1"/>
  <c r="O4881" i="1"/>
  <c r="O4882" i="1"/>
  <c r="H7305" i="2" s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H7743" i="2" s="1"/>
  <c r="O4896" i="1"/>
  <c r="H7289" i="2" s="1"/>
  <c r="O4897" i="1"/>
  <c r="H3125" i="2" s="1"/>
  <c r="O4898" i="1"/>
  <c r="H2886" i="2" s="1"/>
  <c r="O4899" i="1"/>
  <c r="H7016" i="2" s="1"/>
  <c r="O4900" i="1"/>
  <c r="O4901" i="1"/>
  <c r="O4902" i="1"/>
  <c r="H9851" i="2" s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H4072" i="2" s="1"/>
  <c r="O4916" i="1"/>
  <c r="H7838" i="2" s="1"/>
  <c r="O4917" i="1"/>
  <c r="H3070" i="2" s="1"/>
  <c r="O4918" i="1"/>
  <c r="H616" i="2" s="1"/>
  <c r="O4919" i="1"/>
  <c r="H4569" i="2" s="1"/>
  <c r="O4920" i="1"/>
  <c r="O4921" i="1"/>
  <c r="O4922" i="1"/>
  <c r="H9276" i="2" s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H5366" i="2" s="1"/>
  <c r="O4936" i="1"/>
  <c r="H8154" i="2" s="1"/>
  <c r="O4937" i="1"/>
  <c r="H7913" i="2" s="1"/>
  <c r="O4938" i="1"/>
  <c r="H7504" i="2" s="1"/>
  <c r="O4939" i="1"/>
  <c r="H3851" i="2" s="1"/>
  <c r="O4940" i="1"/>
  <c r="O4941" i="1"/>
  <c r="O4942" i="1"/>
  <c r="H4122" i="2" s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H6129" i="2" s="1"/>
  <c r="O4956" i="1"/>
  <c r="H8345" i="2" s="1"/>
  <c r="O4957" i="1"/>
  <c r="H6714" i="2" s="1"/>
  <c r="O4958" i="1"/>
  <c r="H2840" i="2" s="1"/>
  <c r="O4959" i="1"/>
  <c r="H8456" i="2" s="1"/>
  <c r="O4960" i="1"/>
  <c r="O4961" i="1"/>
  <c r="O4962" i="1"/>
  <c r="H53" i="2" s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H3605" i="2" s="1"/>
  <c r="O4976" i="1"/>
  <c r="H7557" i="2" s="1"/>
  <c r="O4977" i="1"/>
  <c r="H7714" i="2" s="1"/>
  <c r="O4978" i="1"/>
  <c r="H7558" i="2" s="1"/>
  <c r="O4979" i="1"/>
  <c r="H49" i="2" s="1"/>
  <c r="O4980" i="1"/>
  <c r="O4981" i="1"/>
  <c r="O4982" i="1"/>
  <c r="H3121" i="2" s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H5675" i="2" s="1"/>
  <c r="O4995" i="1"/>
  <c r="H1132" i="2" s="1"/>
  <c r="O4996" i="1"/>
  <c r="H4578" i="2" s="1"/>
  <c r="O4997" i="1"/>
  <c r="H4965" i="2" s="1"/>
  <c r="O4998" i="1"/>
  <c r="H8757" i="2" s="1"/>
  <c r="O4999" i="1"/>
  <c r="H2532" i="2" s="1"/>
  <c r="O5000" i="1"/>
  <c r="O5001" i="1"/>
  <c r="O5002" i="1"/>
  <c r="H2002" i="2" s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H7540" i="2" s="1"/>
  <c r="O5016" i="1"/>
  <c r="H4945" i="2" s="1"/>
  <c r="O5017" i="1"/>
  <c r="H1178" i="2" s="1"/>
  <c r="O5018" i="1"/>
  <c r="H2953" i="2" s="1"/>
  <c r="O5019" i="1"/>
  <c r="H3674" i="2" s="1"/>
  <c r="O5020" i="1"/>
  <c r="O5021" i="1"/>
  <c r="O5022" i="1"/>
  <c r="H7797" i="2" s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H85" i="2" s="1"/>
  <c r="O5036" i="1"/>
  <c r="H8437" i="2" s="1"/>
  <c r="O5037" i="1"/>
  <c r="O5038" i="1"/>
  <c r="O5039" i="1"/>
  <c r="H10001" i="2" s="1"/>
  <c r="O5040" i="1"/>
  <c r="O5041" i="1"/>
  <c r="O5042" i="1"/>
  <c r="H8663" i="2" s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H4808" i="2" s="1"/>
  <c r="O5056" i="1"/>
  <c r="H8448" i="2" s="1"/>
  <c r="O5057" i="1"/>
  <c r="H7844" i="2" s="1"/>
  <c r="O5058" i="1"/>
  <c r="H3409" i="2" s="1"/>
  <c r="O5059" i="1"/>
  <c r="H4303" i="2" s="1"/>
  <c r="O5060" i="1"/>
  <c r="O5061" i="1"/>
  <c r="O5062" i="1"/>
  <c r="H413" i="2" s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H5390" i="2" s="1"/>
  <c r="O5076" i="1"/>
  <c r="H1596" i="2" s="1"/>
  <c r="O5077" i="1"/>
  <c r="H203" i="2" s="1"/>
  <c r="O5078" i="1"/>
  <c r="H4093" i="2" s="1"/>
  <c r="O5079" i="1"/>
  <c r="H666" i="2" s="1"/>
  <c r="O5080" i="1"/>
  <c r="O5081" i="1"/>
  <c r="O5082" i="1"/>
  <c r="H3509" i="2" s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H9986" i="2" s="1"/>
  <c r="O5096" i="1"/>
  <c r="H97" i="2" s="1"/>
  <c r="O5097" i="1"/>
  <c r="H8142" i="2" s="1"/>
  <c r="O5098" i="1"/>
  <c r="H3359" i="2" s="1"/>
  <c r="O5099" i="1"/>
  <c r="H818" i="2" s="1"/>
  <c r="O5100" i="1"/>
  <c r="O5101" i="1"/>
  <c r="O5102" i="1"/>
  <c r="H8540" i="2" s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H4955" i="2" s="1"/>
  <c r="O5116" i="1"/>
  <c r="H8987" i="2" s="1"/>
  <c r="O5117" i="1"/>
  <c r="H6563" i="2" s="1"/>
  <c r="O5118" i="1"/>
  <c r="H6628" i="2" s="1"/>
  <c r="O5119" i="1"/>
  <c r="H1892" i="2" s="1"/>
  <c r="O5120" i="1"/>
  <c r="O5121" i="1"/>
  <c r="O5122" i="1"/>
  <c r="H2074" i="2" s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H9310" i="2" s="1"/>
  <c r="O5136" i="1"/>
  <c r="H7481" i="2" s="1"/>
  <c r="O5137" i="1"/>
  <c r="H7455" i="2" s="1"/>
  <c r="O5138" i="1"/>
  <c r="H9984" i="2" s="1"/>
  <c r="O5139" i="1"/>
  <c r="H4247" i="2" s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H234" i="2" s="1"/>
  <c r="O5158" i="1"/>
  <c r="H1503" i="2" s="1"/>
  <c r="O5159" i="1"/>
  <c r="H1897" i="2" s="1"/>
  <c r="O5160" i="1"/>
  <c r="O5161" i="1"/>
  <c r="O5162" i="1"/>
  <c r="H724" i="2" s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H4995" i="2" s="1"/>
  <c r="O5175" i="1"/>
  <c r="H2149" i="2" s="1"/>
  <c r="O5176" i="1"/>
  <c r="H4632" i="2" s="1"/>
  <c r="O5177" i="1"/>
  <c r="H3853" i="2" s="1"/>
  <c r="O5178" i="1"/>
  <c r="H2119" i="2" s="1"/>
  <c r="O5179" i="1"/>
  <c r="H8146" i="2" s="1"/>
  <c r="O5180" i="1"/>
  <c r="O5181" i="1"/>
  <c r="O5182" i="1"/>
  <c r="H6201" i="2" s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H3839" i="2" s="1"/>
  <c r="O5196" i="1"/>
  <c r="H5194" i="2" s="1"/>
  <c r="O5197" i="1"/>
  <c r="H8914" i="2" s="1"/>
  <c r="O5198" i="1"/>
  <c r="H4589" i="2" s="1"/>
  <c r="O5199" i="1"/>
  <c r="H3745" i="2" s="1"/>
  <c r="O5200" i="1"/>
  <c r="O5201" i="1"/>
  <c r="O5202" i="1"/>
  <c r="H5120" i="2" s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H8226" i="2" s="1"/>
  <c r="O5216" i="1"/>
  <c r="H2786" i="2" s="1"/>
  <c r="O5217" i="1"/>
  <c r="H9175" i="2" s="1"/>
  <c r="O5218" i="1"/>
  <c r="H2283" i="2" s="1"/>
  <c r="O5219" i="1"/>
  <c r="H6379" i="2" s="1"/>
  <c r="O5220" i="1"/>
  <c r="O5221" i="1"/>
  <c r="O5222" i="1"/>
  <c r="H5690" i="2" s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H373" i="2" s="1"/>
  <c r="O5236" i="1"/>
  <c r="H4035" i="2" s="1"/>
  <c r="O5237" i="1"/>
  <c r="O5238" i="1"/>
  <c r="H6658" i="2" s="1"/>
  <c r="O5239" i="1"/>
  <c r="H4683" i="2" s="1"/>
  <c r="O5240" i="1"/>
  <c r="O5241" i="1"/>
  <c r="O5242" i="1"/>
  <c r="H3411" i="2" s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H1337" i="2" s="1"/>
  <c r="O5255" i="1"/>
  <c r="H8763" i="2" s="1"/>
  <c r="O5256" i="1"/>
  <c r="H8299" i="2" s="1"/>
  <c r="O5257" i="1"/>
  <c r="H2529" i="2" s="1"/>
  <c r="O5258" i="1"/>
  <c r="H4210" i="2" s="1"/>
  <c r="O5259" i="1"/>
  <c r="H4302" i="2" s="1"/>
  <c r="O5260" i="1"/>
  <c r="O5261" i="1"/>
  <c r="O5262" i="1"/>
  <c r="H5695" i="2" s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H8886" i="2" s="1"/>
  <c r="O5276" i="1"/>
  <c r="H9650" i="2" s="1"/>
  <c r="O5277" i="1"/>
  <c r="H9798" i="2" s="1"/>
  <c r="O5278" i="1"/>
  <c r="O5279" i="1"/>
  <c r="H757" i="2" s="1"/>
  <c r="O5280" i="1"/>
  <c r="O5281" i="1"/>
  <c r="O5282" i="1"/>
  <c r="H2369" i="2" s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H4249" i="2" s="1"/>
  <c r="O5296" i="1"/>
  <c r="H34" i="2" s="1"/>
  <c r="O5297" i="1"/>
  <c r="H3522" i="2" s="1"/>
  <c r="O5298" i="1"/>
  <c r="H8815" i="2" s="1"/>
  <c r="O5299" i="1"/>
  <c r="H721" i="2" s="1"/>
  <c r="O5300" i="1"/>
  <c r="O5301" i="1"/>
  <c r="O5302" i="1"/>
  <c r="H8581" i="2" s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H2927" i="2" s="1"/>
  <c r="O5316" i="1"/>
  <c r="H7789" i="2" s="1"/>
  <c r="O5317" i="1"/>
  <c r="H7162" i="2" s="1"/>
  <c r="O5318" i="1"/>
  <c r="H5394" i="2" s="1"/>
  <c r="O5319" i="1"/>
  <c r="H9979" i="2" s="1"/>
  <c r="O5320" i="1"/>
  <c r="O5321" i="1"/>
  <c r="O5322" i="1"/>
  <c r="H5945" i="2" s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H2641" i="2" s="1"/>
  <c r="O5336" i="1"/>
  <c r="H5742" i="2" s="1"/>
  <c r="O5337" i="1"/>
  <c r="H1875" i="2" s="1"/>
  <c r="O5338" i="1"/>
  <c r="H9902" i="2" s="1"/>
  <c r="O5339" i="1"/>
  <c r="H7036" i="2" s="1"/>
  <c r="O5340" i="1"/>
  <c r="O5341" i="1"/>
  <c r="O5342" i="1"/>
  <c r="H2128" i="2" s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H9715" i="2" s="1"/>
  <c r="O5356" i="1"/>
  <c r="H424" i="2" s="1"/>
  <c r="O5357" i="1"/>
  <c r="H9766" i="2" s="1"/>
  <c r="O5358" i="1"/>
  <c r="H9988" i="2" s="1"/>
  <c r="O5359" i="1"/>
  <c r="H5649" i="2" s="1"/>
  <c r="O5360" i="1"/>
  <c r="O5361" i="1"/>
  <c r="O5362" i="1"/>
  <c r="H4131" i="2" s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H6038" i="2" s="1"/>
  <c r="O5376" i="1"/>
  <c r="O5377" i="1"/>
  <c r="H7702" i="2" s="1"/>
  <c r="O5378" i="1"/>
  <c r="H3932" i="2" s="1"/>
  <c r="O5379" i="1"/>
  <c r="H5499" i="2" s="1"/>
  <c r="O5380" i="1"/>
  <c r="O5381" i="1"/>
  <c r="O5382" i="1"/>
  <c r="H4765" i="2" s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H6025" i="2" s="1"/>
  <c r="O5396" i="1"/>
  <c r="H7940" i="2" s="1"/>
  <c r="O5397" i="1"/>
  <c r="H718" i="2" s="1"/>
  <c r="O5398" i="1"/>
  <c r="H8274" i="2" s="1"/>
  <c r="O5399" i="1"/>
  <c r="H7500" i="2" s="1"/>
  <c r="O5400" i="1"/>
  <c r="O5401" i="1"/>
  <c r="O5402" i="1"/>
  <c r="H8202" i="2" s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H7742" i="2" s="1"/>
  <c r="O5415" i="1"/>
  <c r="H3251" i="2" s="1"/>
  <c r="O5416" i="1"/>
  <c r="H4735" i="2" s="1"/>
  <c r="O5417" i="1"/>
  <c r="H5510" i="2" s="1"/>
  <c r="O5418" i="1"/>
  <c r="H8829" i="2" s="1"/>
  <c r="O5419" i="1"/>
  <c r="H2906" i="2" s="1"/>
  <c r="O5420" i="1"/>
  <c r="O5421" i="1"/>
  <c r="O5422" i="1"/>
  <c r="H750" i="2" s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H4928" i="2" s="1"/>
  <c r="O5436" i="1"/>
  <c r="H1603" i="2" s="1"/>
  <c r="O5437" i="1"/>
  <c r="H5793" i="2" s="1"/>
  <c r="O5438" i="1"/>
  <c r="H144" i="2" s="1"/>
  <c r="O5439" i="1"/>
  <c r="H955" i="2" s="1"/>
  <c r="O5440" i="1"/>
  <c r="O5441" i="1"/>
  <c r="O5442" i="1"/>
  <c r="H8943" i="2" s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H73" i="2" s="1"/>
  <c r="O5456" i="1"/>
  <c r="H7211" i="2" s="1"/>
  <c r="O5457" i="1"/>
  <c r="H6858" i="2" s="1"/>
  <c r="O5458" i="1"/>
  <c r="H5611" i="2" s="1"/>
  <c r="O5459" i="1"/>
  <c r="H2946" i="2" s="1"/>
  <c r="O5460" i="1"/>
  <c r="O5461" i="1"/>
  <c r="O5462" i="1"/>
  <c r="H3199" i="2" s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H4077" i="2" s="1"/>
  <c r="O5478" i="1"/>
  <c r="O5479" i="1"/>
  <c r="O5480" i="1"/>
  <c r="O5481" i="1"/>
  <c r="O5482" i="1"/>
  <c r="H1705" i="2" s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H6997" i="2" s="1"/>
  <c r="O5496" i="1"/>
  <c r="H7889" i="2" s="1"/>
  <c r="O5497" i="1"/>
  <c r="H4334" i="2" s="1"/>
  <c r="O5498" i="1"/>
  <c r="O5499" i="1"/>
  <c r="O5500" i="1"/>
  <c r="O5501" i="1"/>
  <c r="O5502" i="1"/>
  <c r="H9449" i="2" s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H7124" i="2" s="1"/>
  <c r="O5516" i="1"/>
  <c r="H9390" i="2" s="1"/>
  <c r="O5517" i="1"/>
  <c r="H8519" i="2" s="1"/>
  <c r="O5518" i="1"/>
  <c r="H9703" i="2" s="1"/>
  <c r="O5519" i="1"/>
  <c r="H6285" i="2" s="1"/>
  <c r="O5520" i="1"/>
  <c r="O5521" i="1"/>
  <c r="O5522" i="1"/>
  <c r="H7373" i="2" s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H8862" i="2" s="1"/>
  <c r="O5536" i="1"/>
  <c r="H2505" i="2" s="1"/>
  <c r="O5537" i="1"/>
  <c r="H9937" i="2" s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H376" i="2" s="1"/>
  <c r="O5556" i="1"/>
  <c r="H3850" i="2" s="1"/>
  <c r="O5557" i="1"/>
  <c r="H867" i="2" s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H4226" i="2" s="1"/>
  <c r="O5576" i="1"/>
  <c r="H3449" i="2" s="1"/>
  <c r="O5577" i="1"/>
  <c r="H4278" i="2" s="1"/>
  <c r="O5578" i="1"/>
  <c r="O5579" i="1"/>
  <c r="H4690" i="2" s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H4434" i="2" s="1"/>
  <c r="O5596" i="1"/>
  <c r="H6104" i="2" s="1"/>
  <c r="O5597" i="1"/>
  <c r="H7190" i="2" s="1"/>
  <c r="O5598" i="1"/>
  <c r="O5599" i="1"/>
  <c r="H7096" i="2" s="1"/>
  <c r="O5600" i="1"/>
  <c r="O5601" i="1"/>
  <c r="O5602" i="1"/>
  <c r="H4410" i="2" s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H1541" i="2" s="1"/>
  <c r="O5616" i="1"/>
  <c r="H9476" i="2" s="1"/>
  <c r="O5617" i="1"/>
  <c r="H3914" i="2" s="1"/>
  <c r="O5618" i="1"/>
  <c r="O5619" i="1"/>
  <c r="O5620" i="1"/>
  <c r="O5621" i="1"/>
  <c r="O5622" i="1"/>
  <c r="H8927" i="2" s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H9261" i="2" s="1"/>
  <c r="O5636" i="1"/>
  <c r="H6530" i="2" s="1"/>
  <c r="O5637" i="1"/>
  <c r="H9328" i="2" s="1"/>
  <c r="O5638" i="1"/>
  <c r="H33" i="2" s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H4171" i="2" s="1"/>
  <c r="O5656" i="1"/>
  <c r="H2875" i="2" s="1"/>
  <c r="O5657" i="1"/>
  <c r="H1725" i="2" s="1"/>
  <c r="O5658" i="1"/>
  <c r="O5659" i="1"/>
  <c r="H9225" i="2" s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H366" i="2" s="1"/>
  <c r="O5676" i="1"/>
  <c r="H4662" i="2" s="1"/>
  <c r="O5677" i="1"/>
  <c r="H9561" i="2" s="1"/>
  <c r="O5678" i="1"/>
  <c r="H205" i="2" s="1"/>
  <c r="O5679" i="1"/>
  <c r="H8876" i="2" s="1"/>
  <c r="O5680" i="1"/>
  <c r="O5681" i="1"/>
  <c r="O5682" i="1"/>
  <c r="H5930" i="2" s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H933" i="2" s="1"/>
  <c r="O5696" i="1"/>
  <c r="H2407" i="2" s="1"/>
  <c r="O5697" i="1"/>
  <c r="H693" i="2" s="1"/>
  <c r="O5698" i="1"/>
  <c r="H2799" i="2" s="1"/>
  <c r="O5699" i="1"/>
  <c r="H440" i="2" s="1"/>
  <c r="O5700" i="1"/>
  <c r="O5701" i="1"/>
  <c r="O5702" i="1"/>
  <c r="H4875" i="2" s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H4284" i="2" s="1"/>
  <c r="O5716" i="1"/>
  <c r="H6981" i="2" s="1"/>
  <c r="O5717" i="1"/>
  <c r="H4265" i="2" s="1"/>
  <c r="O5718" i="1"/>
  <c r="O5719" i="1"/>
  <c r="H6622" i="2" s="1"/>
  <c r="O5720" i="1"/>
  <c r="O5721" i="1"/>
  <c r="O5722" i="1"/>
  <c r="H6538" i="2" s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H5061" i="2" s="1"/>
  <c r="O5736" i="1"/>
  <c r="H9343" i="2" s="1"/>
  <c r="O5737" i="1"/>
  <c r="H2751" i="2" s="1"/>
  <c r="O5738" i="1"/>
  <c r="O5739" i="1"/>
  <c r="H5152" i="2" s="1"/>
  <c r="O5740" i="1"/>
  <c r="O5741" i="1"/>
  <c r="O5742" i="1"/>
  <c r="H4815" i="2" s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H9611" i="2" s="1"/>
  <c r="O5756" i="1"/>
  <c r="H3243" i="2" s="1"/>
  <c r="O5757" i="1"/>
  <c r="H4101" i="2" s="1"/>
  <c r="O5758" i="1"/>
  <c r="O5759" i="1"/>
  <c r="O5760" i="1"/>
  <c r="O5761" i="1"/>
  <c r="O5762" i="1"/>
  <c r="H5849" i="2" s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H1181" i="2" s="1"/>
  <c r="O5776" i="1"/>
  <c r="O5777" i="1"/>
  <c r="H6109" i="2" s="1"/>
  <c r="O5778" i="1"/>
  <c r="O5779" i="1"/>
  <c r="H1006" i="2" s="1"/>
  <c r="O5780" i="1"/>
  <c r="O5781" i="1"/>
  <c r="O5782" i="1"/>
  <c r="H5538" i="2" s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H5672" i="2" s="1"/>
  <c r="O5796" i="1"/>
  <c r="H4004" i="2" s="1"/>
  <c r="O5797" i="1"/>
  <c r="H7990" i="2" s="1"/>
  <c r="O5798" i="1"/>
  <c r="H8212" i="2" s="1"/>
  <c r="O5799" i="1"/>
  <c r="H7059" i="2" s="1"/>
  <c r="O5800" i="1"/>
  <c r="O5801" i="1"/>
  <c r="O5802" i="1"/>
  <c r="H6045" i="2" s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H1220" i="2" s="1"/>
  <c r="O5816" i="1"/>
  <c r="H9634" i="2" s="1"/>
  <c r="O5817" i="1"/>
  <c r="H5938" i="2" s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H4571" i="2" s="1"/>
  <c r="O5836" i="1"/>
  <c r="H9985" i="2" s="1"/>
  <c r="O5837" i="1"/>
  <c r="H6200" i="2" s="1"/>
  <c r="O5838" i="1"/>
  <c r="H4752" i="2" s="1"/>
  <c r="O5839" i="1"/>
  <c r="O5840" i="1"/>
  <c r="O5841" i="1"/>
  <c r="O5842" i="1"/>
  <c r="H1835" i="2" s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H6394" i="2" s="1"/>
  <c r="O5856" i="1"/>
  <c r="H3424" i="2" s="1"/>
  <c r="O5857" i="1"/>
  <c r="O5858" i="1"/>
  <c r="H9474" i="2" s="1"/>
  <c r="O5859" i="1"/>
  <c r="H2104" i="2" s="1"/>
  <c r="O5860" i="1"/>
  <c r="O5861" i="1"/>
  <c r="O5862" i="1"/>
  <c r="H6750" i="2" s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H6972" i="2" s="1"/>
  <c r="O5876" i="1"/>
  <c r="H5369" i="2" s="1"/>
  <c r="O5877" i="1"/>
  <c r="H6823" i="2" s="1"/>
  <c r="O5878" i="1"/>
  <c r="O5879" i="1"/>
  <c r="H2526" i="2" s="1"/>
  <c r="O5880" i="1"/>
  <c r="O5881" i="1"/>
  <c r="O5882" i="1"/>
  <c r="H6417" i="2" s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H3496" i="2" s="1"/>
  <c r="O5896" i="1"/>
  <c r="H8364" i="2" s="1"/>
  <c r="O5897" i="1"/>
  <c r="H5787" i="2" s="1"/>
  <c r="O5898" i="1"/>
  <c r="O5899" i="1"/>
  <c r="O5900" i="1"/>
  <c r="O5901" i="1"/>
  <c r="O5902" i="1"/>
  <c r="H7519" i="2" s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H6916" i="2" s="1"/>
  <c r="O5916" i="1"/>
  <c r="H8786" i="2" s="1"/>
  <c r="O5917" i="1"/>
  <c r="H3741" i="2" s="1"/>
  <c r="O5918" i="1"/>
  <c r="H1968" i="2" s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H6615" i="2" s="1"/>
  <c r="O5936" i="1"/>
  <c r="H6383" i="2" s="1"/>
  <c r="O5937" i="1"/>
  <c r="H5202" i="2" s="1"/>
  <c r="O5938" i="1"/>
  <c r="H3481" i="2" s="1"/>
  <c r="O5939" i="1"/>
  <c r="H1193" i="2" s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H5091" i="2" s="1"/>
  <c r="O5956" i="1"/>
  <c r="H9227" i="2" s="1"/>
  <c r="O5957" i="1"/>
  <c r="H8492" i="2" s="1"/>
  <c r="O5958" i="1"/>
  <c r="O5959" i="1"/>
  <c r="H5476" i="2" s="1"/>
  <c r="O5960" i="1"/>
  <c r="O5961" i="1"/>
  <c r="O5962" i="1"/>
  <c r="H1645" i="2" s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H4639" i="2" s="1"/>
  <c r="O5976" i="1"/>
  <c r="H7038" i="2" s="1"/>
  <c r="O5977" i="1"/>
  <c r="H3758" i="2" s="1"/>
  <c r="O5978" i="1"/>
  <c r="H4762" i="2" s="1"/>
  <c r="O5979" i="1"/>
  <c r="H7644" i="2" s="1"/>
  <c r="O5980" i="1"/>
  <c r="O5981" i="1"/>
  <c r="O5982" i="1"/>
  <c r="H7223" i="2" s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H2630" i="2" s="1"/>
  <c r="O5996" i="1"/>
  <c r="H1931" i="2" s="1"/>
  <c r="O5997" i="1"/>
  <c r="H802" i="2" s="1"/>
  <c r="O5998" i="1"/>
  <c r="H7377" i="2" s="1"/>
  <c r="O5999" i="1"/>
  <c r="O6000" i="1"/>
  <c r="O6001" i="1"/>
  <c r="O6002" i="1"/>
  <c r="H6222" i="2" s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H8806" i="2" s="1"/>
  <c r="O6016" i="1"/>
  <c r="H7515" i="2" s="1"/>
  <c r="O6017" i="1"/>
  <c r="O6018" i="1"/>
  <c r="H888" i="2" s="1"/>
  <c r="O6019" i="1"/>
  <c r="H1756" i="2" s="1"/>
  <c r="O6020" i="1"/>
  <c r="O6021" i="1"/>
  <c r="O6022" i="1"/>
  <c r="H2153" i="2" s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H776" i="2" s="1"/>
  <c r="O6036" i="1"/>
  <c r="H9571" i="2" s="1"/>
  <c r="O6037" i="1"/>
  <c r="H115" i="2" s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H6574" i="2" s="1"/>
  <c r="O6057" i="1"/>
  <c r="H9306" i="2" s="1"/>
  <c r="O6058" i="1"/>
  <c r="O6059" i="1"/>
  <c r="H7216" i="2" s="1"/>
  <c r="O6060" i="1"/>
  <c r="O6061" i="1"/>
  <c r="O6062" i="1"/>
  <c r="H3714" i="2" s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H2135" i="2" s="1"/>
  <c r="O6076" i="1"/>
  <c r="H801" i="2" s="1"/>
  <c r="O6077" i="1"/>
  <c r="H5786" i="2" s="1"/>
  <c r="O6078" i="1"/>
  <c r="H7067" i="2" s="1"/>
  <c r="O6079" i="1"/>
  <c r="H4982" i="2" s="1"/>
  <c r="O6080" i="1"/>
  <c r="O6081" i="1"/>
  <c r="O6082" i="1"/>
  <c r="H5296" i="2" s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H2861" i="2" s="1"/>
  <c r="O6096" i="1"/>
  <c r="H1288" i="2" s="1"/>
  <c r="O6097" i="1"/>
  <c r="O6098" i="1"/>
  <c r="H8293" i="2" s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H3675" i="2" s="1"/>
  <c r="O6116" i="1"/>
  <c r="H6181" i="2" s="1"/>
  <c r="O6117" i="1"/>
  <c r="H9640" i="2" s="1"/>
  <c r="O6118" i="1"/>
  <c r="H544" i="2" s="1"/>
  <c r="O6119" i="1"/>
  <c r="H683" i="2" s="1"/>
  <c r="O6120" i="1"/>
  <c r="O6121" i="1"/>
  <c r="O6122" i="1"/>
  <c r="H514" i="2" s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H9130" i="2" s="1"/>
  <c r="O6136" i="1"/>
  <c r="H5960" i="2" s="1"/>
  <c r="O6137" i="1"/>
  <c r="H7927" i="2" s="1"/>
  <c r="O6138" i="1"/>
  <c r="O6139" i="1"/>
  <c r="H7900" i="2" s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H6460" i="2" s="1"/>
  <c r="O6156" i="1"/>
  <c r="H1399" i="2" s="1"/>
  <c r="O6157" i="1"/>
  <c r="H3770" i="2" s="1"/>
  <c r="O6158" i="1"/>
  <c r="H1826" i="2" s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H7906" i="2" s="1"/>
  <c r="O6176" i="1"/>
  <c r="H8236" i="2" s="1"/>
  <c r="O6177" i="1"/>
  <c r="H4252" i="2" s="1"/>
  <c r="O6178" i="1"/>
  <c r="H1922" i="2" s="1"/>
  <c r="O6179" i="1"/>
  <c r="H2524" i="2" s="1"/>
  <c r="O6180" i="1"/>
  <c r="O6181" i="1"/>
  <c r="O6182" i="1"/>
  <c r="H9971" i="2" s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H5629" i="2" s="1"/>
  <c r="O6196" i="1"/>
  <c r="H5376" i="2" s="1"/>
  <c r="O6197" i="1"/>
  <c r="H4340" i="2" s="1"/>
  <c r="O6198" i="1"/>
  <c r="H1443" i="2" s="1"/>
  <c r="O6199" i="1"/>
  <c r="H9786" i="2" s="1"/>
  <c r="O6200" i="1"/>
  <c r="O6201" i="1"/>
  <c r="O6202" i="1"/>
  <c r="H6418" i="2" s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H7251" i="2" s="1"/>
  <c r="O6216" i="1"/>
  <c r="H6419" i="2" s="1"/>
  <c r="O6217" i="1"/>
  <c r="H8694" i="2" s="1"/>
  <c r="O6218" i="1"/>
  <c r="O6219" i="1"/>
  <c r="H6611" i="2" s="1"/>
  <c r="O6220" i="1"/>
  <c r="O6221" i="1"/>
  <c r="O6222" i="1"/>
  <c r="H7415" i="2" s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H4797" i="2" s="1"/>
  <c r="O6236" i="1"/>
  <c r="H2567" i="2" s="1"/>
  <c r="O6237" i="1"/>
  <c r="H8817" i="2" s="1"/>
  <c r="O6238" i="1"/>
  <c r="H336" i="2" s="1"/>
  <c r="O6239" i="1"/>
  <c r="H4359" i="2" s="1"/>
  <c r="O6240" i="1"/>
  <c r="O6241" i="1"/>
  <c r="O6242" i="1"/>
  <c r="H2171" i="2" s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H1920" i="2" s="1"/>
  <c r="O6256" i="1"/>
  <c r="H7197" i="2" s="1"/>
  <c r="O6257" i="1"/>
  <c r="H5492" i="2" s="1"/>
  <c r="O6258" i="1"/>
  <c r="H8082" i="2" s="1"/>
  <c r="O6259" i="1"/>
  <c r="H5815" i="2" s="1"/>
  <c r="O6260" i="1"/>
  <c r="O6261" i="1"/>
  <c r="O6262" i="1"/>
  <c r="H6056" i="2" s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H5138" i="2" s="1"/>
  <c r="O6276" i="1"/>
  <c r="H5811" i="2" s="1"/>
  <c r="O6277" i="1"/>
  <c r="H3862" i="2" s="1"/>
  <c r="O6278" i="1"/>
  <c r="O6279" i="1"/>
  <c r="H728" i="2" s="1"/>
  <c r="O6280" i="1"/>
  <c r="O6281" i="1"/>
  <c r="O6282" i="1"/>
  <c r="H2590" i="2" s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H6579" i="2" s="1"/>
  <c r="O6296" i="1"/>
  <c r="H2382" i="2" s="1"/>
  <c r="O6297" i="1"/>
  <c r="H1437" i="2" s="1"/>
  <c r="O6298" i="1"/>
  <c r="O6299" i="1"/>
  <c r="H6172" i="2" s="1"/>
  <c r="O6300" i="1"/>
  <c r="O6301" i="1"/>
  <c r="O6302" i="1"/>
  <c r="H9275" i="2" s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H711" i="2" s="1"/>
  <c r="O6316" i="1"/>
  <c r="H3221" i="2" s="1"/>
  <c r="O6317" i="1"/>
  <c r="H1328" i="2" s="1"/>
  <c r="O6318" i="1"/>
  <c r="O6319" i="1"/>
  <c r="H1478" i="2" s="1"/>
  <c r="O6320" i="1"/>
  <c r="O6321" i="1"/>
  <c r="O6322" i="1"/>
  <c r="H4539" i="2" s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H3871" i="2" s="1"/>
  <c r="O6336" i="1"/>
  <c r="H9444" i="2" s="1"/>
  <c r="O6337" i="1"/>
  <c r="H3606" i="2" s="1"/>
  <c r="O6338" i="1"/>
  <c r="O6339" i="1"/>
  <c r="H8744" i="2" s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H74" i="2" s="1"/>
  <c r="O6356" i="1"/>
  <c r="O6357" i="1"/>
  <c r="H1494" i="2" s="1"/>
  <c r="O6358" i="1"/>
  <c r="O6359" i="1"/>
  <c r="O6360" i="1"/>
  <c r="O6361" i="1"/>
  <c r="O6362" i="1"/>
  <c r="H7345" i="2" s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H2492" i="2" s="1"/>
  <c r="O6376" i="1"/>
  <c r="H7517" i="2" s="1"/>
  <c r="O6377" i="1"/>
  <c r="H7543" i="2" s="1"/>
  <c r="O6378" i="1"/>
  <c r="H9044" i="2" s="1"/>
  <c r="O6379" i="1"/>
  <c r="O6380" i="1"/>
  <c r="O6381" i="1"/>
  <c r="O6382" i="1"/>
  <c r="H8549" i="2" s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H9689" i="2" s="1"/>
  <c r="O6397" i="1"/>
  <c r="O6398" i="1"/>
  <c r="O6399" i="1"/>
  <c r="H3209" i="2" s="1"/>
  <c r="O6400" i="1"/>
  <c r="O6401" i="1"/>
  <c r="O6402" i="1"/>
  <c r="H8544" i="2" s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H8968" i="2" s="1"/>
  <c r="O6416" i="1"/>
  <c r="H9696" i="2" s="1"/>
  <c r="O6417" i="1"/>
  <c r="H8896" i="2" s="1"/>
  <c r="O6418" i="1"/>
  <c r="O6419" i="1"/>
  <c r="H836" i="2" s="1"/>
  <c r="O6420" i="1"/>
  <c r="O6421" i="1"/>
  <c r="O6422" i="1"/>
  <c r="H7650" i="2" s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H9134" i="2" s="1"/>
  <c r="O6436" i="1"/>
  <c r="H7678" i="2" s="1"/>
  <c r="O6437" i="1"/>
  <c r="H3721" i="2" s="1"/>
  <c r="O6438" i="1"/>
  <c r="H2691" i="2" s="1"/>
  <c r="O6439" i="1"/>
  <c r="H407" i="2" s="1"/>
  <c r="O6440" i="1"/>
  <c r="O6441" i="1"/>
  <c r="O6442" i="1"/>
  <c r="H1911" i="2" s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H8563" i="2" s="1"/>
  <c r="O6456" i="1"/>
  <c r="H9636" i="2" s="1"/>
  <c r="O6457" i="1"/>
  <c r="H2960" i="2" s="1"/>
  <c r="O6458" i="1"/>
  <c r="H7203" i="2" s="1"/>
  <c r="O6459" i="1"/>
  <c r="H5122" i="2" s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H4714" i="2" s="1"/>
  <c r="O6476" i="1"/>
  <c r="H3511" i="2" s="1"/>
  <c r="O6477" i="1"/>
  <c r="H1448" i="2" s="1"/>
  <c r="O6478" i="1"/>
  <c r="H7090" i="2" s="1"/>
  <c r="O6479" i="1"/>
  <c r="H906" i="2" s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H1170" i="2" s="1"/>
  <c r="O6496" i="1"/>
  <c r="H3382" i="2" s="1"/>
  <c r="O6497" i="1"/>
  <c r="H9587" i="2" s="1"/>
  <c r="O6498" i="1"/>
  <c r="H5140" i="2" s="1"/>
  <c r="O6499" i="1"/>
  <c r="H940" i="2" s="1"/>
  <c r="O6500" i="1"/>
  <c r="O6501" i="1"/>
  <c r="O6502" i="1"/>
  <c r="H7399" i="2" s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H1442" i="2" s="1"/>
  <c r="O6516" i="1"/>
  <c r="H7863" i="2" s="1"/>
  <c r="O6517" i="1"/>
  <c r="H6829" i="2" s="1"/>
  <c r="O6518" i="1"/>
  <c r="O6519" i="1"/>
  <c r="H6620" i="2" s="1"/>
  <c r="O6520" i="1"/>
  <c r="O6521" i="1"/>
  <c r="O6522" i="1"/>
  <c r="H6826" i="2" s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H6100" i="2" s="1"/>
  <c r="O6536" i="1"/>
  <c r="H5191" i="2" s="1"/>
  <c r="O6537" i="1"/>
  <c r="H24" i="2" s="1"/>
  <c r="O6538" i="1"/>
  <c r="H9819" i="2" s="1"/>
  <c r="O6539" i="1"/>
  <c r="H7099" i="2" s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H9563" i="2" s="1"/>
  <c r="O6556" i="1"/>
  <c r="H602" i="2" s="1"/>
  <c r="O6557" i="1"/>
  <c r="H148" i="2" s="1"/>
  <c r="O6558" i="1"/>
  <c r="H4070" i="2" s="1"/>
  <c r="O6559" i="1"/>
  <c r="H2522" i="2" s="1"/>
  <c r="O6560" i="1"/>
  <c r="O6561" i="1"/>
  <c r="O6562" i="1"/>
  <c r="H5220" i="2" s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H2974" i="2" s="1"/>
  <c r="O6576" i="1"/>
  <c r="H4383" i="2" s="1"/>
  <c r="O6577" i="1"/>
  <c r="H7660" i="2" s="1"/>
  <c r="O6578" i="1"/>
  <c r="H1010" i="2" s="1"/>
  <c r="O6579" i="1"/>
  <c r="H4322" i="2" s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H3506" i="2" s="1"/>
  <c r="O6596" i="1"/>
  <c r="H719" i="2" s="1"/>
  <c r="O6597" i="1"/>
  <c r="H5419" i="2" s="1"/>
  <c r="O6598" i="1"/>
  <c r="O6599" i="1"/>
  <c r="H2289" i="2" s="1"/>
  <c r="O6600" i="1"/>
  <c r="O6601" i="1"/>
  <c r="O6602" i="1"/>
  <c r="H4084" i="2" s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H3323" i="2" s="1"/>
  <c r="O6616" i="1"/>
  <c r="H4768" i="2" s="1"/>
  <c r="O6617" i="1"/>
  <c r="H8023" i="2" s="1"/>
  <c r="O6618" i="1"/>
  <c r="O6619" i="1"/>
  <c r="H239" i="2" s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H2208" i="2" s="1"/>
  <c r="O6636" i="1"/>
  <c r="H755" i="2" s="1"/>
  <c r="O6637" i="1"/>
  <c r="H8523" i="2" s="1"/>
  <c r="O6638" i="1"/>
  <c r="H4894" i="2" s="1"/>
  <c r="O6639" i="1"/>
  <c r="H7779" i="2" s="1"/>
  <c r="O6640" i="1"/>
  <c r="O6641" i="1"/>
  <c r="O6642" i="1"/>
  <c r="H6535" i="2" s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H8615" i="2" s="1"/>
  <c r="O6656" i="1"/>
  <c r="H8681" i="2" s="1"/>
  <c r="O6657" i="1"/>
  <c r="O6658" i="1"/>
  <c r="O6659" i="1"/>
  <c r="H2951" i="2" s="1"/>
  <c r="O6660" i="1"/>
  <c r="O6661" i="1"/>
  <c r="O6662" i="1"/>
  <c r="H1592" i="2" s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H5243" i="2" s="1"/>
  <c r="O6676" i="1"/>
  <c r="H2340" i="2" s="1"/>
  <c r="O6677" i="1"/>
  <c r="H5812" i="2" s="1"/>
  <c r="O6678" i="1"/>
  <c r="H3935" i="2" s="1"/>
  <c r="O6679" i="1"/>
  <c r="H8235" i="2" s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H8504" i="2" s="1"/>
  <c r="O6696" i="1"/>
  <c r="H837" i="2" s="1"/>
  <c r="O6697" i="1"/>
  <c r="O6698" i="1"/>
  <c r="O6699" i="1"/>
  <c r="H6138" i="2" s="1"/>
  <c r="O6700" i="1"/>
  <c r="O6701" i="1"/>
  <c r="O6702" i="1"/>
  <c r="H341" i="2" s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H1811" i="2" s="1"/>
  <c r="O6716" i="1"/>
  <c r="H4907" i="2" s="1"/>
  <c r="O6717" i="1"/>
  <c r="H3368" i="2" s="1"/>
  <c r="O6718" i="1"/>
  <c r="H185" i="2" s="1"/>
  <c r="O6719" i="1"/>
  <c r="H9066" i="2" s="1"/>
  <c r="O6720" i="1"/>
  <c r="O6721" i="1"/>
  <c r="O6722" i="1"/>
  <c r="H6834" i="2" s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H5694" i="2" s="1"/>
  <c r="O6736" i="1"/>
  <c r="O6737" i="1"/>
  <c r="H5471" i="2" s="1"/>
  <c r="O6738" i="1"/>
  <c r="H3342" i="2" s="1"/>
  <c r="O6739" i="1"/>
  <c r="H6288" i="2" s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H1502" i="2" s="1"/>
  <c r="O6756" i="1"/>
  <c r="H513" i="2" s="1"/>
  <c r="O6757" i="1"/>
  <c r="H9482" i="2" s="1"/>
  <c r="O6758" i="1"/>
  <c r="O6759" i="1"/>
  <c r="H3773" i="2" s="1"/>
  <c r="O6760" i="1"/>
  <c r="O6761" i="1"/>
  <c r="O6762" i="1"/>
  <c r="H7833" i="2" s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H1097" i="2" s="1"/>
  <c r="O6776" i="1"/>
  <c r="H6953" i="2" s="1"/>
  <c r="O6777" i="1"/>
  <c r="H4833" i="2" s="1"/>
  <c r="O6778" i="1"/>
  <c r="H7219" i="2" s="1"/>
  <c r="O6779" i="1"/>
  <c r="H3568" i="2" s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H1522" i="2" s="1"/>
  <c r="O6796" i="1"/>
  <c r="H8164" i="2" s="1"/>
  <c r="O6797" i="1"/>
  <c r="O6798" i="1"/>
  <c r="O6799" i="1"/>
  <c r="O6800" i="1"/>
  <c r="O6801" i="1"/>
  <c r="O6802" i="1"/>
  <c r="H240" i="2" s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H7221" i="2" s="1"/>
  <c r="O6816" i="1"/>
  <c r="H2441" i="2" s="1"/>
  <c r="O6817" i="1"/>
  <c r="H6071" i="2" s="1"/>
  <c r="O6818" i="1"/>
  <c r="H1749" i="2" s="1"/>
  <c r="O6819" i="1"/>
  <c r="H3340" i="2" s="1"/>
  <c r="O6820" i="1"/>
  <c r="O6821" i="1"/>
  <c r="O6822" i="1"/>
  <c r="H2757" i="2" s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H3543" i="2" s="1"/>
  <c r="O6836" i="1"/>
  <c r="H3056" i="2" s="1"/>
  <c r="O6837" i="1"/>
  <c r="H4635" i="2" s="1"/>
  <c r="O6838" i="1"/>
  <c r="O6839" i="1"/>
  <c r="H4087" i="2" s="1"/>
  <c r="O6840" i="1"/>
  <c r="O6841" i="1"/>
  <c r="O6842" i="1"/>
  <c r="H6925" i="2" s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H3552" i="2" s="1"/>
  <c r="O6856" i="1"/>
  <c r="H773" i="2" s="1"/>
  <c r="O6857" i="1"/>
  <c r="H6999" i="2" s="1"/>
  <c r="O6858" i="1"/>
  <c r="H5626" i="2" s="1"/>
  <c r="O6859" i="1"/>
  <c r="H6762" i="2" s="1"/>
  <c r="O6860" i="1"/>
  <c r="O6861" i="1"/>
  <c r="O6862" i="1"/>
  <c r="H9080" i="2" s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H1423" i="2" s="1"/>
  <c r="O6876" i="1"/>
  <c r="H8565" i="2" s="1"/>
  <c r="O6877" i="1"/>
  <c r="H1486" i="2" s="1"/>
  <c r="O6878" i="1"/>
  <c r="H6723" i="2" s="1"/>
  <c r="O6879" i="1"/>
  <c r="H309" i="2" s="1"/>
  <c r="O6880" i="1"/>
  <c r="O6881" i="1"/>
  <c r="O6882" i="1"/>
  <c r="H7530" i="2" s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H9808" i="2" s="1"/>
  <c r="O6896" i="1"/>
  <c r="H7658" i="2" s="1"/>
  <c r="O6897" i="1"/>
  <c r="H821" i="2" s="1"/>
  <c r="O6898" i="1"/>
  <c r="H952" i="2" s="1"/>
  <c r="O6899" i="1"/>
  <c r="H9860" i="2" s="1"/>
  <c r="O6900" i="1"/>
  <c r="O6901" i="1"/>
  <c r="O6902" i="1"/>
  <c r="H6264" i="2" s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H9143" i="2" s="1"/>
  <c r="O6916" i="1"/>
  <c r="H6080" i="2" s="1"/>
  <c r="O6917" i="1"/>
  <c r="H9049" i="2" s="1"/>
  <c r="O6918" i="1"/>
  <c r="H340" i="2" s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H2166" i="2" s="1"/>
  <c r="O6936" i="1"/>
  <c r="H7874" i="2" s="1"/>
  <c r="O6937" i="1"/>
  <c r="H4513" i="2" s="1"/>
  <c r="O6938" i="1"/>
  <c r="O6939" i="1"/>
  <c r="H93" i="2" s="1"/>
  <c r="O6940" i="1"/>
  <c r="O6941" i="1"/>
  <c r="O6942" i="1"/>
  <c r="H2323" i="2" s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H5434" i="2" s="1"/>
  <c r="O6956" i="1"/>
  <c r="H594" i="2" s="1"/>
  <c r="O6957" i="1"/>
  <c r="H1425" i="2" s="1"/>
  <c r="O6958" i="1"/>
  <c r="H2224" i="2" s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H1682" i="2" s="1"/>
  <c r="O6976" i="1"/>
  <c r="H4661" i="2" s="1"/>
  <c r="O6977" i="1"/>
  <c r="H6381" i="2" s="1"/>
  <c r="O6978" i="1"/>
  <c r="H3389" i="2" s="1"/>
  <c r="O6979" i="1"/>
  <c r="H3840" i="2" s="1"/>
  <c r="O6980" i="1"/>
  <c r="O6981" i="1"/>
  <c r="O6982" i="1"/>
  <c r="H4974" i="2" s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H7218" i="2" s="1"/>
  <c r="O6996" i="1"/>
  <c r="H1993" i="2" s="1"/>
  <c r="O6997" i="1"/>
  <c r="H8344" i="2" s="1"/>
  <c r="O6998" i="1"/>
  <c r="O6999" i="1"/>
  <c r="O7000" i="1"/>
  <c r="O7001" i="1"/>
  <c r="O7002" i="1"/>
  <c r="H382" i="2" s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H6849" i="2" s="1"/>
  <c r="O7016" i="1"/>
  <c r="H9532" i="2" s="1"/>
  <c r="O7017" i="1"/>
  <c r="H9128" i="2" s="1"/>
  <c r="O7018" i="1"/>
  <c r="H8628" i="2" s="1"/>
  <c r="O7019" i="1"/>
  <c r="H83" i="2" s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H7730" i="2" s="1"/>
  <c r="O7036" i="1"/>
  <c r="H9296" i="2" s="1"/>
  <c r="O7037" i="1"/>
  <c r="H8762" i="2" s="1"/>
  <c r="O7038" i="1"/>
  <c r="O7039" i="1"/>
  <c r="H6168" i="2" s="1"/>
  <c r="O7040" i="1"/>
  <c r="O7041" i="1"/>
  <c r="O7042" i="1"/>
  <c r="H774" i="2" s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H6482" i="2" s="1"/>
  <c r="O7056" i="1"/>
  <c r="O7057" i="1"/>
  <c r="H2117" i="2" s="1"/>
  <c r="O7058" i="1"/>
  <c r="H1368" i="2" s="1"/>
  <c r="O7059" i="1"/>
  <c r="H2689" i="2" s="1"/>
  <c r="O7060" i="1"/>
  <c r="O7061" i="1"/>
  <c r="O7062" i="1"/>
  <c r="H6446" i="2" s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H5915" i="2" s="1"/>
  <c r="O7076" i="1"/>
  <c r="H680" i="2" s="1"/>
  <c r="O7077" i="1"/>
  <c r="H8452" i="2" s="1"/>
  <c r="O7078" i="1"/>
  <c r="H231" i="2" s="1"/>
  <c r="O7079" i="1"/>
  <c r="H2187" i="2" s="1"/>
  <c r="O7080" i="1"/>
  <c r="O7081" i="1"/>
  <c r="O7082" i="1"/>
  <c r="H5219" i="2" s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H8808" i="2" s="1"/>
  <c r="O7097" i="1"/>
  <c r="H8737" i="2" s="1"/>
  <c r="O7098" i="1"/>
  <c r="H6680" i="2" s="1"/>
  <c r="O7099" i="1"/>
  <c r="H4274" i="2" s="1"/>
  <c r="O7100" i="1"/>
  <c r="O7101" i="1"/>
  <c r="O7102" i="1"/>
  <c r="H5017" i="2" s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H2807" i="2" s="1"/>
  <c r="O7116" i="1"/>
  <c r="H2986" i="2" s="1"/>
  <c r="O7117" i="1"/>
  <c r="H7349" i="2" s="1"/>
  <c r="O7118" i="1"/>
  <c r="H5289" i="2" s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H3899" i="2" s="1"/>
  <c r="O7136" i="1"/>
  <c r="H1350" i="2" s="1"/>
  <c r="O7137" i="1"/>
  <c r="O7138" i="1"/>
  <c r="O7139" i="1"/>
  <c r="H5962" i="2" s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H606" i="2" s="1"/>
  <c r="O7156" i="1"/>
  <c r="H3300" i="2" s="1"/>
  <c r="O7157" i="1"/>
  <c r="H8066" i="2" s="1"/>
  <c r="O7158" i="1"/>
  <c r="O7159" i="1"/>
  <c r="H1415" i="2" s="1"/>
  <c r="O7160" i="1"/>
  <c r="O7161" i="1"/>
  <c r="O7162" i="1"/>
  <c r="H6986" i="2" s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H6229" i="2" s="1"/>
  <c r="O7176" i="1"/>
  <c r="H2628" i="2" s="1"/>
  <c r="O7177" i="1"/>
  <c r="H5151" i="2" s="1"/>
  <c r="O7178" i="1"/>
  <c r="H161" i="2" s="1"/>
  <c r="O7179" i="1"/>
  <c r="O7180" i="1"/>
  <c r="O7181" i="1"/>
  <c r="O7182" i="1"/>
  <c r="H9480" i="2" s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H7266" i="2" s="1"/>
  <c r="O7196" i="1"/>
  <c r="H3277" i="2" s="1"/>
  <c r="O7197" i="1"/>
  <c r="H6231" i="2" s="1"/>
  <c r="O7198" i="1"/>
  <c r="O7199" i="1"/>
  <c r="H6462" i="2" s="1"/>
  <c r="O7200" i="1"/>
  <c r="O7201" i="1"/>
  <c r="O7202" i="1"/>
  <c r="H7056" i="2" s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H1806" i="2" s="1"/>
  <c r="O7216" i="1"/>
  <c r="H7008" i="2" s="1"/>
  <c r="O7217" i="1"/>
  <c r="H7407" i="2" s="1"/>
  <c r="O7218" i="1"/>
  <c r="H5865" i="2" s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H4415" i="2" s="1"/>
  <c r="O7236" i="1"/>
  <c r="H5636" i="2" s="1"/>
  <c r="O7237" i="1"/>
  <c r="H2191" i="2" s="1"/>
  <c r="O7238" i="1"/>
  <c r="H6836" i="2" s="1"/>
  <c r="O7239" i="1"/>
  <c r="H5398" i="2" s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H327" i="2" s="1"/>
  <c r="O7256" i="1"/>
  <c r="H3912" i="2" s="1"/>
  <c r="O7257" i="1"/>
  <c r="H6278" i="2" s="1"/>
  <c r="O7258" i="1"/>
  <c r="O7259" i="1"/>
  <c r="H4471" i="2" s="1"/>
  <c r="O7260" i="1"/>
  <c r="O7261" i="1"/>
  <c r="O7262" i="1"/>
  <c r="H6857" i="2" s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H5395" i="2" s="1"/>
  <c r="O7276" i="1"/>
  <c r="H2124" i="2" s="1"/>
  <c r="O7277" i="1"/>
  <c r="H7829" i="2" s="1"/>
  <c r="O7278" i="1"/>
  <c r="H6153" i="2" s="1"/>
  <c r="O7279" i="1"/>
  <c r="H8416" i="2" s="1"/>
  <c r="O7280" i="1"/>
  <c r="O7281" i="1"/>
  <c r="O7282" i="1"/>
  <c r="H8752" i="2" s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H1479" i="2" s="1"/>
  <c r="O7296" i="1"/>
  <c r="H6818" i="2" s="1"/>
  <c r="O7297" i="1"/>
  <c r="H1109" i="2" s="1"/>
  <c r="O7298" i="1"/>
  <c r="H220" i="2" s="1"/>
  <c r="O7299" i="1"/>
  <c r="H9942" i="2" s="1"/>
  <c r="O7300" i="1"/>
  <c r="O7301" i="1"/>
  <c r="O7302" i="1"/>
  <c r="H7830" i="2" s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H1352" i="2" s="1"/>
  <c r="O7316" i="1"/>
  <c r="H8879" i="2" s="1"/>
  <c r="O7317" i="1"/>
  <c r="H3007" i="2" s="1"/>
  <c r="O7318" i="1"/>
  <c r="H9340" i="2" s="1"/>
  <c r="O7319" i="1"/>
  <c r="H7772" i="2" s="1"/>
  <c r="O7320" i="1"/>
  <c r="O7321" i="1"/>
  <c r="O7322" i="1"/>
  <c r="H4268" i="2" s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H9425" i="2" s="1"/>
  <c r="O7336" i="1"/>
  <c r="H7485" i="2" s="1"/>
  <c r="O7337" i="1"/>
  <c r="H6758" i="2" s="1"/>
  <c r="O7338" i="1"/>
  <c r="H9470" i="2" s="1"/>
  <c r="O7339" i="1"/>
  <c r="O7340" i="1"/>
  <c r="O7341" i="1"/>
  <c r="O7342" i="1"/>
  <c r="H1318" i="2" s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H1405" i="2" s="1"/>
  <c r="O7356" i="1"/>
  <c r="H9964" i="2" s="1"/>
  <c r="O7357" i="1"/>
  <c r="H4822" i="2" s="1"/>
  <c r="O7358" i="1"/>
  <c r="H4847" i="2" s="1"/>
  <c r="O7359" i="1"/>
  <c r="H9617" i="2" s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H8343" i="2" s="1"/>
  <c r="O7377" i="1"/>
  <c r="O7378" i="1"/>
  <c r="H4976" i="2" s="1"/>
  <c r="O7379" i="1"/>
  <c r="H3907" i="2" s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H2239" i="2" s="1"/>
  <c r="O7396" i="1"/>
  <c r="H6191" i="2" s="1"/>
  <c r="O7397" i="1"/>
  <c r="H3680" i="2" s="1"/>
  <c r="O7398" i="1"/>
  <c r="H5897" i="2" s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H1378" i="2" s="1"/>
  <c r="O7416" i="1"/>
  <c r="H5367" i="2" s="1"/>
  <c r="O7417" i="1"/>
  <c r="H3512" i="2" s="1"/>
  <c r="O7418" i="1"/>
  <c r="H1538" i="2" s="1"/>
  <c r="O7419" i="1"/>
  <c r="H3010" i="2" s="1"/>
  <c r="O7420" i="1"/>
  <c r="O7421" i="1"/>
  <c r="O7422" i="1"/>
  <c r="H3597" i="2" s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H9139" i="2" s="1"/>
  <c r="O7436" i="1"/>
  <c r="H6488" i="2" s="1"/>
  <c r="O7437" i="1"/>
  <c r="H5555" i="2" s="1"/>
  <c r="O7438" i="1"/>
  <c r="H5113" i="2" s="1"/>
  <c r="O7439" i="1"/>
  <c r="H3435" i="2" s="1"/>
  <c r="O7440" i="1"/>
  <c r="O7441" i="1"/>
  <c r="O7442" i="1"/>
  <c r="H9983" i="2" s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H2593" i="2" s="1"/>
  <c r="O7456" i="1"/>
  <c r="H9132" i="2" s="1"/>
  <c r="O7457" i="1"/>
  <c r="H6558" i="2" s="1"/>
  <c r="O7458" i="1"/>
  <c r="H4971" i="2" s="1"/>
  <c r="O7459" i="1"/>
  <c r="O7460" i="1"/>
  <c r="O7461" i="1"/>
  <c r="O7462" i="1"/>
  <c r="H4820" i="2" s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H6783" i="2" s="1"/>
  <c r="O7476" i="1"/>
  <c r="H7865" i="2" s="1"/>
  <c r="O7477" i="1"/>
  <c r="H5078" i="2" s="1"/>
  <c r="O7478" i="1"/>
  <c r="H8852" i="2" s="1"/>
  <c r="O7479" i="1"/>
  <c r="O7480" i="1"/>
  <c r="O7481" i="1"/>
  <c r="O7482" i="1"/>
  <c r="H7646" i="2" s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H7529" i="2" s="1"/>
  <c r="O7496" i="1"/>
  <c r="H1414" i="2" s="1"/>
  <c r="O7497" i="1"/>
  <c r="H5328" i="2" s="1"/>
  <c r="O7498" i="1"/>
  <c r="H8747" i="2" s="1"/>
  <c r="O7499" i="1"/>
  <c r="H8618" i="2" s="1"/>
  <c r="O7500" i="1"/>
  <c r="O7501" i="1"/>
  <c r="O7502" i="1"/>
  <c r="H4207" i="2" s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H3711" i="2" s="1"/>
  <c r="O7516" i="1"/>
  <c r="H1459" i="2" s="1"/>
  <c r="O7517" i="1"/>
  <c r="H5327" i="2" s="1"/>
  <c r="O7518" i="1"/>
  <c r="O7519" i="1"/>
  <c r="H6784" i="2" s="1"/>
  <c r="O7520" i="1"/>
  <c r="O7521" i="1"/>
  <c r="O7522" i="1"/>
  <c r="H3733" i="2" s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H4778" i="2" s="1"/>
  <c r="O7536" i="1"/>
  <c r="H2687" i="2" s="1"/>
  <c r="O7537" i="1"/>
  <c r="H5663" i="2" s="1"/>
  <c r="O7538" i="1"/>
  <c r="H3763" i="2" s="1"/>
  <c r="O7539" i="1"/>
  <c r="H6184" i="2" s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H2023" i="2" s="1"/>
  <c r="O7556" i="1"/>
  <c r="H5490" i="2" s="1"/>
  <c r="O7557" i="1"/>
  <c r="H2167" i="2" s="1"/>
  <c r="O7558" i="1"/>
  <c r="H1166" i="2" s="1"/>
  <c r="O7559" i="1"/>
  <c r="H8123" i="2" s="1"/>
  <c r="O7560" i="1"/>
  <c r="O7561" i="1"/>
  <c r="O7562" i="1"/>
  <c r="H8705" i="2" s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H5584" i="2" s="1"/>
  <c r="O7576" i="1"/>
  <c r="H5831" i="2" s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H414" i="2" s="1"/>
  <c r="O7596" i="1"/>
  <c r="H6157" i="2" s="1"/>
  <c r="O7597" i="1"/>
  <c r="H3385" i="2" s="1"/>
  <c r="O7598" i="1"/>
  <c r="H23" i="2" s="1"/>
  <c r="O7599" i="1"/>
  <c r="H89" i="2" s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H1262" i="2" s="1"/>
  <c r="O7619" i="1"/>
  <c r="H8969" i="2" s="1"/>
  <c r="O7620" i="1"/>
  <c r="O7621" i="1"/>
  <c r="O7622" i="1"/>
  <c r="H2863" i="2" s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H8950" i="2" s="1"/>
  <c r="O7636" i="1"/>
  <c r="H4320" i="2" s="1"/>
  <c r="O7637" i="1"/>
  <c r="H7955" i="2" s="1"/>
  <c r="O7638" i="1"/>
  <c r="O7639" i="1"/>
  <c r="H1496" i="2" s="1"/>
  <c r="O7640" i="1"/>
  <c r="O7641" i="1"/>
  <c r="O7642" i="1"/>
  <c r="H4514" i="2" s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H9625" i="2" s="1"/>
  <c r="O7656" i="1"/>
  <c r="H379" i="2" s="1"/>
  <c r="O7657" i="1"/>
  <c r="H105" i="2" s="1"/>
  <c r="O7658" i="1"/>
  <c r="H1925" i="2" s="1"/>
  <c r="O7659" i="1"/>
  <c r="H1257" i="2" s="1"/>
  <c r="O7660" i="1"/>
  <c r="O7661" i="1"/>
  <c r="O7662" i="1"/>
  <c r="H7643" i="2" s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H8018" i="2" s="1"/>
  <c r="O7676" i="1"/>
  <c r="H8406" i="2" s="1"/>
  <c r="O7677" i="1"/>
  <c r="H5544" i="2" s="1"/>
  <c r="O7678" i="1"/>
  <c r="H2416" i="2" s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H6787" i="2" s="1"/>
  <c r="O7696" i="1"/>
  <c r="H2595" i="2" s="1"/>
  <c r="O7697" i="1"/>
  <c r="H581" i="2" s="1"/>
  <c r="O7698" i="1"/>
  <c r="H8547" i="2" s="1"/>
  <c r="O7699" i="1"/>
  <c r="H2736" i="2" s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H707" i="2" s="1"/>
  <c r="O7716" i="1"/>
  <c r="H2165" i="2" s="1"/>
  <c r="O7717" i="1"/>
  <c r="H9723" i="2" s="1"/>
  <c r="O7718" i="1"/>
  <c r="H5067" i="2" s="1"/>
  <c r="O7719" i="1"/>
  <c r="H3127" i="2" s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H1247" i="2" s="1"/>
  <c r="O7736" i="1"/>
  <c r="H1963" i="2" s="1"/>
  <c r="O7737" i="1"/>
  <c r="H461" i="2" s="1"/>
  <c r="O7738" i="1"/>
  <c r="O7739" i="1"/>
  <c r="H6630" i="2" s="1"/>
  <c r="O7740" i="1"/>
  <c r="O7741" i="1"/>
  <c r="O7742" i="1"/>
  <c r="H2172" i="2" s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H1024" i="2" s="1"/>
  <c r="O7756" i="1"/>
  <c r="H8094" i="2" s="1"/>
  <c r="O7757" i="1"/>
  <c r="H1128" i="2" s="1"/>
  <c r="O7758" i="1"/>
  <c r="H4118" i="2" s="1"/>
  <c r="O7759" i="1"/>
  <c r="H9542" i="2" s="1"/>
  <c r="O7760" i="1"/>
  <c r="O7761" i="1"/>
  <c r="O7762" i="1"/>
  <c r="H3242" i="2" s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H949" i="2" s="1"/>
  <c r="O7776" i="1"/>
  <c r="H5159" i="2" s="1"/>
  <c r="O7777" i="1"/>
  <c r="H8153" i="2" s="1"/>
  <c r="O7778" i="1"/>
  <c r="H5210" i="2" s="1"/>
  <c r="O7779" i="1"/>
  <c r="H6365" i="2" s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H2948" i="2" s="1"/>
  <c r="O7796" i="1"/>
  <c r="H4813" i="2" s="1"/>
  <c r="O7797" i="1"/>
  <c r="H4753" i="2" s="1"/>
  <c r="O7798" i="1"/>
  <c r="H9165" i="2" s="1"/>
  <c r="O7799" i="1"/>
  <c r="O7800" i="1"/>
  <c r="O7801" i="1"/>
  <c r="O7802" i="1"/>
  <c r="H2446" i="2" s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H146" i="2" s="1"/>
  <c r="O7816" i="1"/>
  <c r="H1867" i="2" s="1"/>
  <c r="O7817" i="1"/>
  <c r="O7818" i="1"/>
  <c r="H8921" i="2" s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H7926" i="2" s="1"/>
  <c r="O7836" i="1"/>
  <c r="H7648" i="2" s="1"/>
  <c r="O7837" i="1"/>
  <c r="H2214" i="2" s="1"/>
  <c r="O7838" i="1"/>
  <c r="H1609" i="2" s="1"/>
  <c r="O7839" i="1"/>
  <c r="H2655" i="2" s="1"/>
  <c r="O7840" i="1"/>
  <c r="O7841" i="1"/>
  <c r="O7842" i="1"/>
  <c r="H2879" i="2" s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H1583" i="2" s="1"/>
  <c r="O7858" i="1"/>
  <c r="O7859" i="1"/>
  <c r="H5732" i="2" s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H1809" i="2" s="1"/>
  <c r="O7876" i="1"/>
  <c r="H2151" i="2" s="1"/>
  <c r="O7877" i="1"/>
  <c r="H7801" i="2" s="1"/>
  <c r="O7878" i="1"/>
  <c r="H2018" i="2" s="1"/>
  <c r="O7879" i="1"/>
  <c r="O7880" i="1"/>
  <c r="O7881" i="1"/>
  <c r="O7882" i="1"/>
  <c r="H7991" i="2" s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H6042" i="2" s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H1361" i="2" s="1"/>
  <c r="O7916" i="1"/>
  <c r="H4024" i="2" s="1"/>
  <c r="O7917" i="1"/>
  <c r="H4949" i="2" s="1"/>
  <c r="O7918" i="1"/>
  <c r="O7919" i="1"/>
  <c r="H1778" i="2" s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H7957" i="2" s="1"/>
  <c r="O7939" i="1"/>
  <c r="H6399" i="2" s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H5729" i="2" s="1"/>
  <c r="O7956" i="1"/>
  <c r="H8503" i="2" s="1"/>
  <c r="O7957" i="1"/>
  <c r="H364" i="2" s="1"/>
  <c r="O7958" i="1"/>
  <c r="H3075" i="2" s="1"/>
  <c r="O7959" i="1"/>
  <c r="H3236" i="2" s="1"/>
  <c r="O7960" i="1"/>
  <c r="O7961" i="1"/>
  <c r="O7962" i="1"/>
  <c r="H6296" i="2" s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H6824" i="2" s="1"/>
  <c r="O7976" i="1"/>
  <c r="H520" i="2" s="1"/>
  <c r="O7977" i="1"/>
  <c r="O7978" i="1"/>
  <c r="O7979" i="1"/>
  <c r="H6513" i="2" s="1"/>
  <c r="O7980" i="1"/>
  <c r="O7981" i="1"/>
  <c r="O7982" i="1"/>
  <c r="H5118" i="2" s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H7151" i="2" s="1"/>
  <c r="O7996" i="1"/>
  <c r="H5268" i="2" s="1"/>
  <c r="O7997" i="1"/>
  <c r="H2313" i="2" s="1"/>
  <c r="O7998" i="1"/>
  <c r="O7999" i="1"/>
  <c r="H8875" i="2" s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H1646" i="2" s="1"/>
  <c r="O8016" i="1"/>
  <c r="H8111" i="2" s="1"/>
  <c r="O8017" i="1"/>
  <c r="H4299" i="2" s="1"/>
  <c r="O8018" i="1"/>
  <c r="O8019" i="1"/>
  <c r="H5526" i="2" s="1"/>
  <c r="O8020" i="1"/>
  <c r="O8021" i="1"/>
  <c r="O8022" i="1"/>
  <c r="H1779" i="2" s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H4426" i="2" s="1"/>
  <c r="O8036" i="1"/>
  <c r="H8215" i="2" s="1"/>
  <c r="O8037" i="1"/>
  <c r="H3287" i="2" s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H2206" i="2" s="1"/>
  <c r="O8056" i="1"/>
  <c r="H1915" i="2" s="1"/>
  <c r="O8057" i="1"/>
  <c r="H5088" i="2" s="1"/>
  <c r="O8058" i="1"/>
  <c r="O8059" i="1"/>
  <c r="H8951" i="2" s="1"/>
  <c r="O8060" i="1"/>
  <c r="O8061" i="1"/>
  <c r="O8062" i="1"/>
  <c r="H3928" i="2" s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H9688" i="2" s="1"/>
  <c r="O8076" i="1"/>
  <c r="H4312" i="2" s="1"/>
  <c r="O8077" i="1"/>
  <c r="H4685" i="2" s="1"/>
  <c r="O8078" i="1"/>
  <c r="H1371" i="2" s="1"/>
  <c r="O8079" i="1"/>
  <c r="H2170" i="2" s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H2558" i="2" s="1"/>
  <c r="O8096" i="1"/>
  <c r="H1688" i="2" s="1"/>
  <c r="O8097" i="1"/>
  <c r="H4492" i="2" s="1"/>
  <c r="O8098" i="1"/>
  <c r="H2365" i="2" s="1"/>
  <c r="O8099" i="1"/>
  <c r="H9118" i="2" s="1"/>
  <c r="O8100" i="1"/>
  <c r="O8101" i="1"/>
  <c r="O8102" i="1"/>
  <c r="H2901" i="2" s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H2569" i="2" s="1"/>
  <c r="O8116" i="1"/>
  <c r="H5489" i="2" s="1"/>
  <c r="O8117" i="1"/>
  <c r="H3503" i="2" s="1"/>
  <c r="O8118" i="1"/>
  <c r="O8119" i="1"/>
  <c r="H6371" i="2" s="1"/>
  <c r="O8120" i="1"/>
  <c r="O8121" i="1"/>
  <c r="O8122" i="1"/>
  <c r="H3313" i="2" s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H8877" i="2" s="1"/>
  <c r="O8136" i="1"/>
  <c r="H2504" i="2" s="1"/>
  <c r="O8137" i="1"/>
  <c r="H5992" i="2" s="1"/>
  <c r="O8138" i="1"/>
  <c r="O8139" i="1"/>
  <c r="H4440" i="2" s="1"/>
  <c r="O8140" i="1"/>
  <c r="O8141" i="1"/>
  <c r="O8142" i="1"/>
  <c r="H1980" i="2" s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H6976" i="2" s="1"/>
  <c r="O8156" i="1"/>
  <c r="H6656" i="2" s="1"/>
  <c r="O8157" i="1"/>
  <c r="H2196" i="2" s="1"/>
  <c r="O8158" i="1"/>
  <c r="H3328" i="2" s="1"/>
  <c r="O8159" i="1"/>
  <c r="H7429" i="2" s="1"/>
  <c r="O8160" i="1"/>
  <c r="O8161" i="1"/>
  <c r="O8162" i="1"/>
  <c r="H8977" i="2" s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H6096" i="2" s="1"/>
  <c r="O8176" i="1"/>
  <c r="O8177" i="1"/>
  <c r="H9539" i="2" s="1"/>
  <c r="O8178" i="1"/>
  <c r="H1628" i="2" s="1"/>
  <c r="O8179" i="1"/>
  <c r="H4732" i="2" s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H4447" i="2" s="1"/>
  <c r="O8196" i="1"/>
  <c r="H9838" i="2" s="1"/>
  <c r="O8197" i="1"/>
  <c r="H4548" i="2" s="1"/>
  <c r="O8198" i="1"/>
  <c r="O8199" i="1"/>
  <c r="H8711" i="2" s="1"/>
  <c r="O8200" i="1"/>
  <c r="O8201" i="1"/>
  <c r="O8202" i="1"/>
  <c r="H7705" i="2" s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H3138" i="2" s="1"/>
  <c r="O8216" i="1"/>
  <c r="H3814" i="2" s="1"/>
  <c r="O8217" i="1"/>
  <c r="H7269" i="2" s="1"/>
  <c r="O8218" i="1"/>
  <c r="O8219" i="1"/>
  <c r="H9752" i="2" s="1"/>
  <c r="O8220" i="1"/>
  <c r="O8221" i="1"/>
  <c r="O8222" i="1"/>
  <c r="H660" i="2" s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H8610" i="2" s="1"/>
  <c r="O8236" i="1"/>
  <c r="H4621" i="2" s="1"/>
  <c r="O8237" i="1"/>
  <c r="H2552" i="2" s="1"/>
  <c r="O8238" i="1"/>
  <c r="O8239" i="1"/>
  <c r="H7148" i="2" s="1"/>
  <c r="O8240" i="1"/>
  <c r="O8241" i="1"/>
  <c r="O8242" i="1"/>
  <c r="H300" i="2" s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H2732" i="2" s="1"/>
  <c r="O8257" i="1"/>
  <c r="O8258" i="1"/>
  <c r="H2527" i="2" s="1"/>
  <c r="O8259" i="1"/>
  <c r="H4689" i="2" s="1"/>
  <c r="O8260" i="1"/>
  <c r="O8261" i="1"/>
  <c r="O8262" i="1"/>
  <c r="H8195" i="2" s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H1975" i="2" s="1"/>
  <c r="O8276" i="1"/>
  <c r="H2635" i="2" s="1"/>
  <c r="O8277" i="1"/>
  <c r="H2852" i="2" s="1"/>
  <c r="O8278" i="1"/>
  <c r="O8279" i="1"/>
  <c r="H9333" i="2" s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H3100" i="2" s="1"/>
  <c r="O8296" i="1"/>
  <c r="H7028" i="2" s="1"/>
  <c r="O8297" i="1"/>
  <c r="H1529" i="2" s="1"/>
  <c r="O8298" i="1"/>
  <c r="O8299" i="1"/>
  <c r="O8300" i="1"/>
  <c r="O8301" i="1"/>
  <c r="O8302" i="1"/>
  <c r="H5288" i="2" s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H7901" i="2" s="1"/>
  <c r="O8317" i="1"/>
  <c r="H603" i="2" s="1"/>
  <c r="O8318" i="1"/>
  <c r="H7949" i="2" s="1"/>
  <c r="O8319" i="1"/>
  <c r="H1896" i="2" s="1"/>
  <c r="O8320" i="1"/>
  <c r="O8321" i="1"/>
  <c r="O8322" i="1"/>
  <c r="H1321" i="2" s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H3410" i="2" s="1"/>
  <c r="O8336" i="1"/>
  <c r="H5577" i="2" s="1"/>
  <c r="O8337" i="1"/>
  <c r="H9803" i="2" s="1"/>
  <c r="O8338" i="1"/>
  <c r="O8339" i="1"/>
  <c r="H8308" i="2" s="1"/>
  <c r="O8340" i="1"/>
  <c r="O8341" i="1"/>
  <c r="O8342" i="1"/>
  <c r="H249" i="2" s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H1447" i="2" s="1"/>
  <c r="O8356" i="1"/>
  <c r="O8357" i="1"/>
  <c r="H3655" i="2" s="1"/>
  <c r="O8358" i="1"/>
  <c r="O8359" i="1"/>
  <c r="H3778" i="2" s="1"/>
  <c r="O8360" i="1"/>
  <c r="O8361" i="1"/>
  <c r="O8362" i="1"/>
  <c r="H2010" i="2" s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H7836" i="2" s="1"/>
  <c r="O8376" i="1"/>
  <c r="H6124" i="2" s="1"/>
  <c r="O8377" i="1"/>
  <c r="H3444" i="2" s="1"/>
  <c r="O8378" i="1"/>
  <c r="H1590" i="2" s="1"/>
  <c r="O8379" i="1"/>
  <c r="H3156" i="2" s="1"/>
  <c r="O8380" i="1"/>
  <c r="O8381" i="1"/>
  <c r="O8382" i="1"/>
  <c r="H3235" i="2" s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H1701" i="2" s="1"/>
  <c r="O8396" i="1"/>
  <c r="H7010" i="2" s="1"/>
  <c r="O8397" i="1"/>
  <c r="H2431" i="2" s="1"/>
  <c r="O8398" i="1"/>
  <c r="H4795" i="2" s="1"/>
  <c r="O8399" i="1"/>
  <c r="H2800" i="2" s="1"/>
  <c r="O8400" i="1"/>
  <c r="O8401" i="1"/>
  <c r="O8402" i="1"/>
  <c r="H1065" i="2" s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H8085" i="2" s="1"/>
  <c r="O8416" i="1"/>
  <c r="O8417" i="1"/>
  <c r="H2421" i="2" s="1"/>
  <c r="O8418" i="1"/>
  <c r="H3240" i="2" s="1"/>
  <c r="O8419" i="1"/>
  <c r="H51" i="2" s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H9777" i="2" s="1"/>
  <c r="O8436" i="1"/>
  <c r="H3398" i="2" s="1"/>
  <c r="O8437" i="1"/>
  <c r="H6494" i="2" s="1"/>
  <c r="O8438" i="1"/>
  <c r="H2964" i="2" s="1"/>
  <c r="O8439" i="1"/>
  <c r="H8092" i="2" s="1"/>
  <c r="O8440" i="1"/>
  <c r="O8441" i="1"/>
  <c r="O8442" i="1"/>
  <c r="H1067" i="2" s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H265" i="2" s="1"/>
  <c r="O8457" i="1"/>
  <c r="H6888" i="2" s="1"/>
  <c r="O8458" i="1"/>
  <c r="O8459" i="1"/>
  <c r="H1987" i="2" s="1"/>
  <c r="O8460" i="1"/>
  <c r="O8461" i="1"/>
  <c r="O8462" i="1"/>
  <c r="H3178" i="2" s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H368" i="2" s="1"/>
  <c r="O8476" i="1"/>
  <c r="H1679" i="2" s="1"/>
  <c r="O8477" i="1"/>
  <c r="H278" i="2" s="1"/>
  <c r="O8478" i="1"/>
  <c r="O8479" i="1"/>
  <c r="H5251" i="2" s="1"/>
  <c r="O8480" i="1"/>
  <c r="O8481" i="1"/>
  <c r="O8482" i="1"/>
  <c r="H4188" i="2" s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H1909" i="2" s="1"/>
  <c r="O8498" i="1"/>
  <c r="H1238" i="2" s="1"/>
  <c r="O8499" i="1"/>
  <c r="H560" i="2" s="1"/>
  <c r="O8500" i="1"/>
  <c r="O8501" i="1"/>
  <c r="O8502" i="1"/>
  <c r="H9246" i="2" s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H4932" i="2" s="1"/>
  <c r="O8516" i="1"/>
  <c r="H3526" i="2" s="1"/>
  <c r="O8517" i="1"/>
  <c r="H2300" i="2" s="1"/>
  <c r="O8518" i="1"/>
  <c r="H8458" i="2" s="1"/>
  <c r="O8519" i="1"/>
  <c r="H5436" i="2" s="1"/>
  <c r="O8520" i="1"/>
  <c r="O8521" i="1"/>
  <c r="O8522" i="1"/>
  <c r="H5687" i="2" s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H3633" i="2" s="1"/>
  <c r="O8539" i="1"/>
  <c r="H1419" i="2" s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H3137" i="2" s="1"/>
  <c r="O8556" i="1"/>
  <c r="H6791" i="2" s="1"/>
  <c r="O8557" i="1"/>
  <c r="H1215" i="2" s="1"/>
  <c r="O8558" i="1"/>
  <c r="H2686" i="2" s="1"/>
  <c r="O8559" i="1"/>
  <c r="H8450" i="2" s="1"/>
  <c r="O8560" i="1"/>
  <c r="O8561" i="1"/>
  <c r="O8562" i="1"/>
  <c r="H3510" i="2" s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H1331" i="2" s="1"/>
  <c r="O8579" i="1"/>
  <c r="H9093" i="2" s="1"/>
  <c r="O8580" i="1"/>
  <c r="O8581" i="1"/>
  <c r="O8582" i="1"/>
  <c r="H7791" i="2" s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H1622" i="2" s="1"/>
  <c r="O8596" i="1"/>
  <c r="H8493" i="2" s="1"/>
  <c r="O8597" i="1"/>
  <c r="H7208" i="2" s="1"/>
  <c r="O8598" i="1"/>
  <c r="H177" i="2" s="1"/>
  <c r="O8599" i="1"/>
  <c r="H4604" i="2" s="1"/>
  <c r="O8600" i="1"/>
  <c r="O8601" i="1"/>
  <c r="O8602" i="1"/>
  <c r="H5651" i="2" s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H7526" i="2" s="1"/>
  <c r="O8616" i="1"/>
  <c r="H4375" i="2" s="1"/>
  <c r="O8617" i="1"/>
  <c r="H6934" i="2" s="1"/>
  <c r="O8618" i="1"/>
  <c r="O8619" i="1"/>
  <c r="H5043" i="2" s="1"/>
  <c r="O8620" i="1"/>
  <c r="O8621" i="1"/>
  <c r="O8622" i="1"/>
  <c r="H6245" i="2" s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H1194" i="2" s="1"/>
  <c r="O8636" i="1"/>
  <c r="H6729" i="2" s="1"/>
  <c r="O8637" i="1"/>
  <c r="H6059" i="2" s="1"/>
  <c r="O8638" i="1"/>
  <c r="O8639" i="1"/>
  <c r="H4260" i="2" s="1"/>
  <c r="O8640" i="1"/>
  <c r="O8641" i="1"/>
  <c r="O8642" i="1"/>
  <c r="H3995" i="2" s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H9612" i="2" s="1"/>
  <c r="O8656" i="1"/>
  <c r="H7734" i="2" s="1"/>
  <c r="O8657" i="1"/>
  <c r="H1016" i="2" s="1"/>
  <c r="O8658" i="1"/>
  <c r="H8500" i="2" s="1"/>
  <c r="O8659" i="1"/>
  <c r="O8660" i="1"/>
  <c r="O8661" i="1"/>
  <c r="O8662" i="1"/>
  <c r="H2344" i="2" s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H3925" i="2" s="1"/>
  <c r="O8676" i="1"/>
  <c r="H8037" i="2" s="1"/>
  <c r="O8677" i="1"/>
  <c r="H9232" i="2" s="1"/>
  <c r="O8678" i="1"/>
  <c r="H3128" i="2" s="1"/>
  <c r="O8679" i="1"/>
  <c r="O8680" i="1"/>
  <c r="O8681" i="1"/>
  <c r="O8682" i="1"/>
  <c r="H3133" i="2" s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H7775" i="2" s="1"/>
  <c r="O8696" i="1"/>
  <c r="H1045" i="2" s="1"/>
  <c r="O8697" i="1"/>
  <c r="H4178" i="2" s="1"/>
  <c r="O8698" i="1"/>
  <c r="H3811" i="2" s="1"/>
  <c r="O8699" i="1"/>
  <c r="H8963" i="2" s="1"/>
  <c r="O8700" i="1"/>
  <c r="O8701" i="1"/>
  <c r="O8702" i="1"/>
  <c r="H3060" i="2" s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H1367" i="2" s="1"/>
  <c r="O8716" i="1"/>
  <c r="H316" i="2" s="1"/>
  <c r="O8717" i="1"/>
  <c r="O8718" i="1"/>
  <c r="O8719" i="1"/>
  <c r="H7453" i="2" s="1"/>
  <c r="O8720" i="1"/>
  <c r="O8721" i="1"/>
  <c r="O8722" i="1"/>
  <c r="H9264" i="2" s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H9512" i="2" s="1"/>
  <c r="O8736" i="1"/>
  <c r="H8444" i="2" s="1"/>
  <c r="O8737" i="1"/>
  <c r="H6435" i="2" s="1"/>
  <c r="O8738" i="1"/>
  <c r="H8379" i="2" s="1"/>
  <c r="O8739" i="1"/>
  <c r="H2795" i="2" s="1"/>
  <c r="O8740" i="1"/>
  <c r="O8741" i="1"/>
  <c r="O8742" i="1"/>
  <c r="H4493" i="2" s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H1417" i="2" s="1"/>
  <c r="O8756" i="1"/>
  <c r="H5114" i="2" s="1"/>
  <c r="O8757" i="1"/>
  <c r="O8758" i="1"/>
  <c r="H5581" i="2" s="1"/>
  <c r="O8759" i="1"/>
  <c r="H9033" i="2" s="1"/>
  <c r="O8760" i="1"/>
  <c r="O8761" i="1"/>
  <c r="O8762" i="1"/>
  <c r="H2316" i="2" s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H727" i="2" s="1"/>
  <c r="O8776" i="1"/>
  <c r="H5186" i="2" s="1"/>
  <c r="O8777" i="1"/>
  <c r="H7764" i="2" s="1"/>
  <c r="O8778" i="1"/>
  <c r="O8779" i="1"/>
  <c r="H7164" i="2" s="1"/>
  <c r="O8780" i="1"/>
  <c r="O8781" i="1"/>
  <c r="O8782" i="1"/>
  <c r="H980" i="2" s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H2324" i="2" s="1"/>
  <c r="O8796" i="1"/>
  <c r="H9610" i="2" s="1"/>
  <c r="O8797" i="1"/>
  <c r="H4096" i="2" s="1"/>
  <c r="O8798" i="1"/>
  <c r="H7336" i="2" s="1"/>
  <c r="O8799" i="1"/>
  <c r="H4463" i="2" s="1"/>
  <c r="O8800" i="1"/>
  <c r="O8801" i="1"/>
  <c r="O8802" i="1"/>
  <c r="H6800" i="2" s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H5099" i="2" s="1"/>
  <c r="O8816" i="1"/>
  <c r="O8817" i="1"/>
  <c r="H4883" i="2" s="1"/>
  <c r="O8818" i="1"/>
  <c r="O8819" i="1"/>
  <c r="H8239" i="2" s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H6325" i="2" s="1"/>
  <c r="O8836" i="1"/>
  <c r="H4600" i="2" s="1"/>
  <c r="O8837" i="1"/>
  <c r="H7985" i="2" s="1"/>
  <c r="O8838" i="1"/>
  <c r="H6226" i="2" s="1"/>
  <c r="O8839" i="1"/>
  <c r="H3017" i="2" s="1"/>
  <c r="O8840" i="1"/>
  <c r="O8841" i="1"/>
  <c r="O8842" i="1"/>
  <c r="H2501" i="2" s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H4264" i="2" s="1"/>
  <c r="O8856" i="1"/>
  <c r="O8857" i="1"/>
  <c r="H294" i="2" s="1"/>
  <c r="O8858" i="1"/>
  <c r="O8859" i="1"/>
  <c r="H8052" i="2" s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H5324" i="2" s="1"/>
  <c r="O8876" i="1"/>
  <c r="H1180" i="2" s="1"/>
  <c r="O8877" i="1"/>
  <c r="H6718" i="2" s="1"/>
  <c r="O8878" i="1"/>
  <c r="H6463" i="2" s="1"/>
  <c r="O8879" i="1"/>
  <c r="O8880" i="1"/>
  <c r="O8881" i="1"/>
  <c r="O8882" i="1"/>
  <c r="H9113" i="2" s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H4113" i="2" s="1"/>
  <c r="O8896" i="1"/>
  <c r="H4800" i="2" s="1"/>
  <c r="O8897" i="1"/>
  <c r="O8898" i="1"/>
  <c r="H9013" i="2" s="1"/>
  <c r="O8899" i="1"/>
  <c r="H4642" i="2" s="1"/>
  <c r="O8900" i="1"/>
  <c r="O8901" i="1"/>
  <c r="O8902" i="1"/>
  <c r="H2307" i="2" s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H6906" i="2" s="1"/>
  <c r="O8916" i="1"/>
  <c r="H7841" i="2" s="1"/>
  <c r="O8917" i="1"/>
  <c r="H3724" i="2" s="1"/>
  <c r="O8918" i="1"/>
  <c r="H4462" i="2" s="1"/>
  <c r="O8919" i="1"/>
  <c r="H2646" i="2" s="1"/>
  <c r="O8920" i="1"/>
  <c r="O8921" i="1"/>
  <c r="O8922" i="1"/>
  <c r="H2860" i="2" s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H1581" i="2" s="1"/>
  <c r="O8937" i="1"/>
  <c r="H8296" i="2" s="1"/>
  <c r="O8938" i="1"/>
  <c r="H5645" i="2" s="1"/>
  <c r="O8939" i="1"/>
  <c r="H8257" i="2" s="1"/>
  <c r="O8940" i="1"/>
  <c r="O8941" i="1"/>
  <c r="O8942" i="1"/>
  <c r="H2885" i="2" s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H7685" i="2" s="1"/>
  <c r="O8956" i="1"/>
  <c r="H5407" i="2" s="1"/>
  <c r="O8957" i="1"/>
  <c r="H3129" i="2" s="1"/>
  <c r="O8958" i="1"/>
  <c r="H5531" i="2" s="1"/>
  <c r="O8959" i="1"/>
  <c r="H3294" i="2" s="1"/>
  <c r="O8960" i="1"/>
  <c r="O8961" i="1"/>
  <c r="O8962" i="1"/>
  <c r="H3687" i="2" s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H7895" i="2" s="1"/>
  <c r="O8978" i="1"/>
  <c r="H6320" i="2" s="1"/>
  <c r="O8979" i="1"/>
  <c r="O8980" i="1"/>
  <c r="O8981" i="1"/>
  <c r="O8982" i="1"/>
  <c r="H9386" i="2" s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H5254" i="2" s="1"/>
  <c r="O8996" i="1"/>
  <c r="H2138" i="2" s="1"/>
  <c r="O8997" i="1"/>
  <c r="H3372" i="2" s="1"/>
  <c r="O8998" i="1"/>
  <c r="H70" i="2" s="1"/>
  <c r="O8999" i="1"/>
  <c r="H1715" i="2" s="1"/>
  <c r="O9000" i="1"/>
  <c r="O9001" i="1"/>
  <c r="O9002" i="1"/>
  <c r="H9967" i="2" s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H6455" i="2" s="1"/>
  <c r="O9017" i="1"/>
  <c r="H3040" i="2" s="1"/>
  <c r="O9018" i="1"/>
  <c r="H7145" i="2" s="1"/>
  <c r="O9019" i="1"/>
  <c r="H8501" i="2" s="1"/>
  <c r="O9020" i="1"/>
  <c r="O9021" i="1"/>
  <c r="O9022" i="1"/>
  <c r="H1722" i="2" s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H5083" i="2" s="1"/>
  <c r="O9036" i="1"/>
  <c r="H8667" i="2" s="1"/>
  <c r="O9037" i="1"/>
  <c r="H9932" i="2" s="1"/>
  <c r="O9038" i="1"/>
  <c r="H1981" i="2" s="1"/>
  <c r="O9039" i="1"/>
  <c r="H3108" i="2" s="1"/>
  <c r="O9040" i="1"/>
  <c r="O9041" i="1"/>
  <c r="O9042" i="1"/>
  <c r="H6282" i="2" s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H2576" i="2" s="1"/>
  <c r="O9056" i="1"/>
  <c r="H6804" i="2" s="1"/>
  <c r="O9057" i="1"/>
  <c r="H943" i="2" s="1"/>
  <c r="O9058" i="1"/>
  <c r="H1005" i="2" s="1"/>
  <c r="O9059" i="1"/>
  <c r="H5108" i="2" s="1"/>
  <c r="O9060" i="1"/>
  <c r="O9061" i="1"/>
  <c r="O9062" i="1"/>
  <c r="H970" i="2" s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H4849" i="2" s="1"/>
  <c r="O9076" i="1"/>
  <c r="H1264" i="2" s="1"/>
  <c r="O9077" i="1"/>
  <c r="H5142" i="2" s="1"/>
  <c r="O9078" i="1"/>
  <c r="H5954" i="2" s="1"/>
  <c r="O9079" i="1"/>
  <c r="H1351" i="2" s="1"/>
  <c r="O9080" i="1"/>
  <c r="O9081" i="1"/>
  <c r="O9082" i="1"/>
  <c r="H8885" i="2" s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H167" i="2" s="1"/>
  <c r="O9096" i="1"/>
  <c r="H4238" i="2" s="1"/>
  <c r="O9097" i="1"/>
  <c r="H3361" i="2" s="1"/>
  <c r="O9098" i="1"/>
  <c r="H4641" i="2" s="1"/>
  <c r="O9099" i="1"/>
  <c r="H9894" i="2" s="1"/>
  <c r="O9100" i="1"/>
  <c r="O9101" i="1"/>
  <c r="O9102" i="1"/>
  <c r="H193" i="2" s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H7212" i="2" s="1"/>
  <c r="O9116" i="1"/>
  <c r="H7553" i="2" s="1"/>
  <c r="O9117" i="1"/>
  <c r="H5396" i="2" s="1"/>
  <c r="O9118" i="1"/>
  <c r="H3160" i="2" s="1"/>
  <c r="O9119" i="1"/>
  <c r="H550" i="2" s="1"/>
  <c r="O9120" i="1"/>
  <c r="O9121" i="1"/>
  <c r="O9122" i="1"/>
  <c r="H3953" i="2" s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H1623" i="2" s="1"/>
  <c r="O9136" i="1"/>
  <c r="H2924" i="2" s="1"/>
  <c r="O9137" i="1"/>
  <c r="O9138" i="1"/>
  <c r="H2909" i="2" s="1"/>
  <c r="O9139" i="1"/>
  <c r="O9140" i="1"/>
  <c r="O9141" i="1"/>
  <c r="O9142" i="1"/>
  <c r="H9606" i="2" s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H2238" i="2" s="1"/>
  <c r="O9156" i="1"/>
  <c r="H1183" i="2" s="1"/>
  <c r="O9157" i="1"/>
  <c r="H9686" i="2" s="1"/>
  <c r="O9158" i="1"/>
  <c r="H6000" i="2" s="1"/>
  <c r="O9159" i="1"/>
  <c r="H9911" i="2" s="1"/>
  <c r="O9160" i="1"/>
  <c r="O9161" i="1"/>
  <c r="O9162" i="1"/>
  <c r="H9461" i="2" s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H6484" i="2" s="1"/>
  <c r="O9178" i="1"/>
  <c r="O9179" i="1"/>
  <c r="O9180" i="1"/>
  <c r="O9181" i="1"/>
  <c r="O9182" i="1"/>
  <c r="H8337" i="2" s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H2703" i="2" s="1"/>
  <c r="O9196" i="1"/>
  <c r="H1770" i="2" s="1"/>
  <c r="O9197" i="1"/>
  <c r="H2008" i="2" s="1"/>
  <c r="O9198" i="1"/>
  <c r="O9199" i="1"/>
  <c r="H529" i="2" s="1"/>
  <c r="O9200" i="1"/>
  <c r="O9201" i="1"/>
  <c r="O9202" i="1"/>
  <c r="H2395" i="2" s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H4137" i="2" s="1"/>
  <c r="O9216" i="1"/>
  <c r="H7696" i="2" s="1"/>
  <c r="O9217" i="1"/>
  <c r="H4460" i="2" s="1"/>
  <c r="O9218" i="1"/>
  <c r="H7511" i="2" s="1"/>
  <c r="O9219" i="1"/>
  <c r="H6631" i="2" s="1"/>
  <c r="O9220" i="1"/>
  <c r="O9221" i="1"/>
  <c r="O9222" i="1"/>
  <c r="H4594" i="2" s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H4173" i="2" s="1"/>
  <c r="O9236" i="1"/>
  <c r="H8810" i="2" s="1"/>
  <c r="O9237" i="1"/>
  <c r="H7007" i="2" s="1"/>
  <c r="O9238" i="1"/>
  <c r="H210" i="2" s="1"/>
  <c r="O9239" i="1"/>
  <c r="O9240" i="1"/>
  <c r="O9241" i="1"/>
  <c r="O9242" i="1"/>
  <c r="H3450" i="2" s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H4230" i="2" s="1"/>
  <c r="O9259" i="1"/>
  <c r="H9382" i="2" s="1"/>
  <c r="O9260" i="1"/>
  <c r="O9261" i="1"/>
  <c r="O9262" i="1"/>
  <c r="H1509" i="2" s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H2175" i="2" s="1"/>
  <c r="O9276" i="1"/>
  <c r="H7475" i="2" s="1"/>
  <c r="O9277" i="1"/>
  <c r="H5214" i="2" s="1"/>
  <c r="O9278" i="1"/>
  <c r="H7663" i="2" s="1"/>
  <c r="O9279" i="1"/>
  <c r="O9280" i="1"/>
  <c r="O9281" i="1"/>
  <c r="O9282" i="1"/>
  <c r="H3162" i="2" s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H1495" i="2" s="1"/>
  <c r="O9298" i="1"/>
  <c r="H4136" i="2" s="1"/>
  <c r="O9299" i="1"/>
  <c r="H4439" i="2" s="1"/>
  <c r="O9300" i="1"/>
  <c r="O9301" i="1"/>
  <c r="O9302" i="1"/>
  <c r="H6995" i="2" s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H3962" i="2" s="1"/>
  <c r="O9316" i="1"/>
  <c r="H9886" i="2" s="1"/>
  <c r="O9317" i="1"/>
  <c r="H9871" i="2" s="1"/>
  <c r="O9318" i="1"/>
  <c r="H9834" i="2" s="1"/>
  <c r="O9319" i="1"/>
  <c r="H1546" i="2" s="1"/>
  <c r="O9320" i="1"/>
  <c r="O9321" i="1"/>
  <c r="O9322" i="1"/>
  <c r="H4424" i="2" s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H3189" i="2" s="1"/>
  <c r="O9336" i="1"/>
  <c r="O9337" i="1"/>
  <c r="H5174" i="2" s="1"/>
  <c r="O9338" i="1"/>
  <c r="H2971" i="2" s="1"/>
  <c r="O9339" i="1"/>
  <c r="H1669" i="2" s="1"/>
  <c r="O9340" i="1"/>
  <c r="O9341" i="1"/>
  <c r="O9342" i="1"/>
  <c r="H6946" i="2" s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H1814" i="2" s="1"/>
  <c r="O9356" i="1"/>
  <c r="H4254" i="2" s="1"/>
  <c r="O9357" i="1"/>
  <c r="H2865" i="2" s="1"/>
  <c r="O9358" i="1"/>
  <c r="H1243" i="2" s="1"/>
  <c r="O9359" i="1"/>
  <c r="O9360" i="1"/>
  <c r="O9361" i="1"/>
  <c r="O9362" i="1"/>
  <c r="H4110" i="2" s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H7489" i="2" s="1"/>
  <c r="O9377" i="1"/>
  <c r="H8603" i="2" s="1"/>
  <c r="O9378" i="1"/>
  <c r="O9379" i="1"/>
  <c r="H4715" i="2" s="1"/>
  <c r="O9380" i="1"/>
  <c r="O9381" i="1"/>
  <c r="O9382" i="1"/>
  <c r="H9866" i="2" s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H8508" i="2" s="1"/>
  <c r="O9396" i="1"/>
  <c r="H695" i="2" s="1"/>
  <c r="O9397" i="1"/>
  <c r="H3856" i="2" s="1"/>
  <c r="O9398" i="1"/>
  <c r="H3578" i="2" s="1"/>
  <c r="O9399" i="1"/>
  <c r="H2472" i="2" s="1"/>
  <c r="O9400" i="1"/>
  <c r="O9401" i="1"/>
  <c r="O9402" i="1"/>
  <c r="H6882" i="2" s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H7647" i="2" s="1"/>
  <c r="O9417" i="1"/>
  <c r="H1567" i="2" s="1"/>
  <c r="O9418" i="1"/>
  <c r="H9283" i="2" s="1"/>
  <c r="O9419" i="1"/>
  <c r="H96" i="2" s="1"/>
  <c r="O9420" i="1"/>
  <c r="O9421" i="1"/>
  <c r="O9422" i="1"/>
  <c r="H7358" i="2" s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H9266" i="2" s="1"/>
  <c r="O9436" i="1"/>
  <c r="H3353" i="2" s="1"/>
  <c r="O9437" i="1"/>
  <c r="H8358" i="2" s="1"/>
  <c r="O9438" i="1"/>
  <c r="H7902" i="2" s="1"/>
  <c r="O9439" i="1"/>
  <c r="H6604" i="2" s="1"/>
  <c r="O9440" i="1"/>
  <c r="O9441" i="1"/>
  <c r="O9442" i="1"/>
  <c r="H2815" i="2" s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H676" i="2" s="1"/>
  <c r="O9457" i="1"/>
  <c r="H7413" i="2" s="1"/>
  <c r="O9458" i="1"/>
  <c r="H4469" i="2" s="1"/>
  <c r="O9459" i="1"/>
  <c r="H910" i="2" s="1"/>
  <c r="O9460" i="1"/>
  <c r="O9461" i="1"/>
  <c r="O9462" i="1"/>
  <c r="H9176" i="2" s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H9157" i="2" s="1"/>
  <c r="O9476" i="1"/>
  <c r="H9472" i="2" s="1"/>
  <c r="O9477" i="1"/>
  <c r="H4026" i="2" s="1"/>
  <c r="O9478" i="1"/>
  <c r="O9479" i="1"/>
  <c r="H4640" i="2" s="1"/>
  <c r="O9480" i="1"/>
  <c r="O9481" i="1"/>
  <c r="O9482" i="1"/>
  <c r="H4573" i="2" s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H8181" i="2" s="1"/>
  <c r="O9497" i="1"/>
  <c r="H7710" i="2" s="1"/>
  <c r="O9498" i="1"/>
  <c r="H140" i="2" s="1"/>
  <c r="O9499" i="1"/>
  <c r="H9780" i="2" s="1"/>
  <c r="O9500" i="1"/>
  <c r="O9501" i="1"/>
  <c r="O9502" i="1"/>
  <c r="H1127" i="2" s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H1895" i="2" s="1"/>
  <c r="O9516" i="1"/>
  <c r="H8796" i="2" s="1"/>
  <c r="O9517" i="1"/>
  <c r="H8201" i="2" s="1"/>
  <c r="O9518" i="1"/>
  <c r="H3049" i="2" s="1"/>
  <c r="O9519" i="1"/>
  <c r="H2754" i="2" s="1"/>
  <c r="O9520" i="1"/>
  <c r="O9521" i="1"/>
  <c r="O9522" i="1"/>
  <c r="H2275" i="2" s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H5022" i="2" s="1"/>
  <c r="O9539" i="1"/>
  <c r="H942" i="2" s="1"/>
  <c r="O9540" i="1"/>
  <c r="O9541" i="1"/>
  <c r="O9542" i="1"/>
  <c r="H9700" i="2" s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H4470" i="2" s="1"/>
  <c r="O9556" i="1"/>
  <c r="H6430" i="2" s="1"/>
  <c r="O9557" i="1"/>
  <c r="H3299" i="2" s="1"/>
  <c r="O9558" i="1"/>
  <c r="H2844" i="2" s="1"/>
  <c r="O9559" i="1"/>
  <c r="H2423" i="2" s="1"/>
  <c r="O9560" i="1"/>
  <c r="O9561" i="1"/>
  <c r="O9562" i="1"/>
  <c r="H9637" i="2" s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H3476" i="2" s="1"/>
  <c r="O9579" i="1"/>
  <c r="H9111" i="2" s="1"/>
  <c r="O9580" i="1"/>
  <c r="O9581" i="1"/>
  <c r="O9582" i="1"/>
  <c r="H6843" i="2" s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H3816" i="2" s="1"/>
  <c r="O9596" i="1"/>
  <c r="H6048" i="2" s="1"/>
  <c r="O9597" i="1"/>
  <c r="H3580" i="2" s="1"/>
  <c r="O9598" i="1"/>
  <c r="H9237" i="2" s="1"/>
  <c r="O9599" i="1"/>
  <c r="H8471" i="2" s="1"/>
  <c r="O9600" i="1"/>
  <c r="O9601" i="1"/>
  <c r="O9602" i="1"/>
  <c r="H7715" i="2" s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H2908" i="2" s="1"/>
  <c r="O9620" i="1"/>
  <c r="O9621" i="1"/>
  <c r="O9622" i="1"/>
  <c r="H2368" i="2" s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H2483" i="2" s="1"/>
  <c r="O9636" i="1"/>
  <c r="H8311" i="2" s="1"/>
  <c r="O9637" i="1"/>
  <c r="H5321" i="2" s="1"/>
  <c r="O9638" i="1"/>
  <c r="O9639" i="1"/>
  <c r="H7835" i="2" s="1"/>
  <c r="O9640" i="1"/>
  <c r="O9641" i="1"/>
  <c r="O9642" i="1"/>
  <c r="H3513" i="2" s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H8253" i="2" s="1"/>
  <c r="O9656" i="1"/>
  <c r="H6132" i="2" s="1"/>
  <c r="O9657" i="1"/>
  <c r="H5827" i="2" s="1"/>
  <c r="O9658" i="1"/>
  <c r="H5285" i="2" s="1"/>
  <c r="O9659" i="1"/>
  <c r="H7615" i="2" s="1"/>
  <c r="O9660" i="1"/>
  <c r="O9661" i="1"/>
  <c r="O9662" i="1"/>
  <c r="H437" i="2" s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H1690" i="2" s="1"/>
  <c r="O9676" i="1"/>
  <c r="H8551" i="2" s="1"/>
  <c r="O9677" i="1"/>
  <c r="H5757" i="2" s="1"/>
  <c r="O9678" i="1"/>
  <c r="H2071" i="2" s="1"/>
  <c r="O9679" i="1"/>
  <c r="H3818" i="2" s="1"/>
  <c r="O9680" i="1"/>
  <c r="O9681" i="1"/>
  <c r="O9682" i="1"/>
  <c r="H6710" i="2" s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H1927" i="2" s="1"/>
  <c r="O9696" i="1"/>
  <c r="H3775" i="2" s="1"/>
  <c r="O9697" i="1"/>
  <c r="H6947" i="2" s="1"/>
  <c r="O9698" i="1"/>
  <c r="H3752" i="2" s="1"/>
  <c r="O9699" i="1"/>
  <c r="H1118" i="2" s="1"/>
  <c r="O9700" i="1"/>
  <c r="O9701" i="1"/>
  <c r="O9702" i="1"/>
  <c r="H3273" i="2" s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H3147" i="2" s="1"/>
  <c r="O9716" i="1"/>
  <c r="H5980" i="2" s="1"/>
  <c r="O9717" i="1"/>
  <c r="H410" i="2" s="1"/>
  <c r="O9718" i="1"/>
  <c r="O9719" i="1"/>
  <c r="O9720" i="1"/>
  <c r="O9721" i="1"/>
  <c r="O9722" i="1"/>
  <c r="H3081" i="2" s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H4977" i="2" s="1"/>
  <c r="O9736" i="1"/>
  <c r="H8310" i="2" s="1"/>
  <c r="O9737" i="1"/>
  <c r="H4957" i="2" s="1"/>
  <c r="O9738" i="1"/>
  <c r="H746" i="2" s="1"/>
  <c r="O9739" i="1"/>
  <c r="H9713" i="2" s="1"/>
  <c r="O9740" i="1"/>
  <c r="O9741" i="1"/>
  <c r="O9742" i="1"/>
  <c r="H8001" i="2" s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H2823" i="2" s="1"/>
  <c r="O9756" i="1"/>
  <c r="O9757" i="1"/>
  <c r="H2357" i="2" s="1"/>
  <c r="O9758" i="1"/>
  <c r="H7963" i="2" s="1"/>
  <c r="O9759" i="1"/>
  <c r="O9760" i="1"/>
  <c r="O9761" i="1"/>
  <c r="O9762" i="1"/>
  <c r="H423" i="2" s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H5689" i="2" s="1"/>
  <c r="O9776" i="1"/>
  <c r="H3594" i="2" s="1"/>
  <c r="O9777" i="1"/>
  <c r="H2508" i="2" s="1"/>
  <c r="O9778" i="1"/>
  <c r="H2019" i="2" s="1"/>
  <c r="O9779" i="1"/>
  <c r="H3826" i="2" s="1"/>
  <c r="O9780" i="1"/>
  <c r="O9781" i="1"/>
  <c r="O9782" i="1"/>
  <c r="H3276" i="2" s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H714" i="2" s="1"/>
  <c r="O9796" i="1"/>
  <c r="H6778" i="2" s="1"/>
  <c r="O9797" i="1"/>
  <c r="H1189" i="2" s="1"/>
  <c r="O9798" i="1"/>
  <c r="H8032" i="2" s="1"/>
  <c r="O9799" i="1"/>
  <c r="H3966" i="2" s="1"/>
  <c r="O9800" i="1"/>
  <c r="O9801" i="1"/>
  <c r="O9802" i="1"/>
  <c r="H2234" i="2" s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H4245" i="2" s="1"/>
  <c r="O9816" i="1"/>
  <c r="H8112" i="2" s="1"/>
  <c r="O9817" i="1"/>
  <c r="H1394" i="2" s="1"/>
  <c r="O9818" i="1"/>
  <c r="O9819" i="1"/>
  <c r="H6271" i="2" s="1"/>
  <c r="O9820" i="1"/>
  <c r="O9821" i="1"/>
  <c r="O9822" i="1"/>
  <c r="H8635" i="2" s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H5089" i="2" s="1"/>
  <c r="O9836" i="1"/>
  <c r="H1075" i="2" s="1"/>
  <c r="O9837" i="1"/>
  <c r="H7761" i="2" s="1"/>
  <c r="O9838" i="1"/>
  <c r="H9077" i="2" s="1"/>
  <c r="O9839" i="1"/>
  <c r="H8242" i="2" s="1"/>
  <c r="O9840" i="1"/>
  <c r="O9841" i="1"/>
  <c r="O9842" i="1"/>
  <c r="H4010" i="2" s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H3729" i="2" s="1"/>
  <c r="O9859" i="1"/>
  <c r="H2750" i="2" s="1"/>
  <c r="O9860" i="1"/>
  <c r="O9861" i="1"/>
  <c r="O9862" i="1"/>
  <c r="H8660" i="2" s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H8125" i="2" s="1"/>
  <c r="O9876" i="1"/>
  <c r="H3561" i="2" s="1"/>
  <c r="O9877" i="1"/>
  <c r="H2507" i="2" s="1"/>
  <c r="O9878" i="1"/>
  <c r="H2376" i="2" s="1"/>
  <c r="O9879" i="1"/>
  <c r="H1064" i="2" s="1"/>
  <c r="O9880" i="1"/>
  <c r="O9881" i="1"/>
  <c r="O9882" i="1"/>
  <c r="H7047" i="2" s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H8997" i="2" s="1"/>
  <c r="O9899" i="1"/>
  <c r="H9451" i="2" s="1"/>
  <c r="O9900" i="1"/>
  <c r="O9901" i="1"/>
  <c r="O9902" i="1"/>
  <c r="H5546" i="2" s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H8283" i="2" s="1"/>
  <c r="O9916" i="1"/>
  <c r="H6072" i="2" s="1"/>
  <c r="O9917" i="1"/>
  <c r="H9345" i="2" s="1"/>
  <c r="O9918" i="1"/>
  <c r="H4259" i="2" s="1"/>
  <c r="O9919" i="1"/>
  <c r="H436" i="2" s="1"/>
  <c r="O9920" i="1"/>
  <c r="O9921" i="1"/>
  <c r="O9922" i="1"/>
  <c r="H3795" i="2" s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H1042" i="2" s="1"/>
  <c r="O9939" i="1"/>
  <c r="H8103" i="2" s="1"/>
  <c r="O9940" i="1"/>
  <c r="O9941" i="1"/>
  <c r="O9942" i="1"/>
  <c r="H8131" i="2" s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H8874" i="2" s="1"/>
  <c r="O9956" i="1"/>
  <c r="H186" i="2" s="1"/>
  <c r="O9957" i="1"/>
  <c r="H9102" i="2" s="1"/>
  <c r="O9958" i="1"/>
  <c r="H1053" i="2" s="1"/>
  <c r="O9959" i="1"/>
  <c r="H6148" i="2" s="1"/>
  <c r="O9960" i="1"/>
  <c r="O9961" i="1"/>
  <c r="O9962" i="1"/>
  <c r="H2870" i="2" s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H2849" i="2" s="1"/>
  <c r="O9979" i="1"/>
  <c r="H5104" i="2" s="1"/>
  <c r="O9980" i="1"/>
  <c r="O9981" i="1"/>
  <c r="O9982" i="1"/>
  <c r="H6502" i="2" s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H7638" i="2" s="1"/>
  <c r="O9997" i="1"/>
  <c r="O9998" i="1"/>
  <c r="H9620" i="2" s="1"/>
  <c r="O9999" i="1"/>
  <c r="H4777" i="2" s="1"/>
  <c r="O10000" i="1"/>
  <c r="O2" i="1"/>
  <c r="H1191" i="2"/>
  <c r="H9447" i="2"/>
  <c r="H8078" i="2"/>
  <c r="H7516" i="2"/>
  <c r="H2338" i="2"/>
  <c r="H8338" i="2"/>
  <c r="H1858" i="2"/>
  <c r="H3341" i="2"/>
  <c r="H9468" i="2"/>
  <c r="H9497" i="2"/>
  <c r="H2683" i="2"/>
  <c r="H1755" i="2"/>
  <c r="H2598" i="2"/>
  <c r="H573" i="2"/>
  <c r="H9274" i="2"/>
  <c r="H4580" i="2"/>
  <c r="H3452" i="2"/>
  <c r="H9171" i="2"/>
  <c r="H8182" i="2"/>
  <c r="H1893" i="2"/>
  <c r="H1948" i="2"/>
  <c r="H3523" i="2"/>
  <c r="H6406" i="2"/>
  <c r="H8999" i="2"/>
  <c r="H1900" i="2"/>
  <c r="H4213" i="2"/>
  <c r="H3105" i="2"/>
  <c r="H3529" i="2"/>
  <c r="H2693" i="2"/>
  <c r="H1466" i="2"/>
  <c r="H9202" i="2"/>
  <c r="H3194" i="2"/>
  <c r="H8695" i="2"/>
  <c r="H2447" i="2"/>
  <c r="H1407" i="2"/>
  <c r="H6797" i="2"/>
  <c r="H6294" i="2"/>
  <c r="H7581" i="2"/>
  <c r="H8892" i="2"/>
  <c r="H4553" i="2"/>
  <c r="H1487" i="2"/>
  <c r="H2814" i="2"/>
  <c r="H7320" i="2"/>
  <c r="H152" i="2"/>
  <c r="H9683" i="2"/>
  <c r="H273" i="2"/>
  <c r="H271" i="2"/>
  <c r="H5072" i="2"/>
  <c r="H7626" i="2"/>
  <c r="H7551" i="2"/>
  <c r="H8985" i="2"/>
  <c r="H8427" i="2"/>
  <c r="H1174" i="2"/>
  <c r="H2961" i="2"/>
  <c r="H9186" i="2"/>
  <c r="H472" i="2"/>
  <c r="H1977" i="2"/>
  <c r="H951" i="2"/>
  <c r="H4250" i="2"/>
  <c r="H1434" i="2"/>
  <c r="H2543" i="2"/>
  <c r="H8640" i="2"/>
  <c r="H2499" i="2"/>
  <c r="H7719" i="2"/>
  <c r="H7605" i="2"/>
  <c r="H2121" i="2"/>
  <c r="H2701" i="2"/>
  <c r="H7436" i="2"/>
  <c r="H2883" i="2"/>
  <c r="H4498" i="2"/>
  <c r="H5989" i="2"/>
  <c r="H4969" i="2"/>
  <c r="H7521" i="2"/>
  <c r="H9279" i="2"/>
  <c r="H1712" i="2"/>
  <c r="H3988" i="2"/>
  <c r="H6819" i="2"/>
  <c r="H780" i="2"/>
  <c r="H2690" i="2"/>
  <c r="H5102" i="2"/>
  <c r="H1587" i="2"/>
  <c r="H3169" i="2"/>
  <c r="H4724" i="2"/>
  <c r="H6437" i="2"/>
  <c r="H1246" i="2"/>
  <c r="H1410" i="2"/>
  <c r="H6542" i="2"/>
  <c r="H5937" i="2"/>
  <c r="H1450" i="2"/>
  <c r="H2457" i="2"/>
  <c r="H2949" i="2"/>
  <c r="H2427" i="2"/>
  <c r="H8399" i="2"/>
  <c r="H7847" i="2"/>
  <c r="H2773" i="2"/>
  <c r="H6536" i="2"/>
  <c r="H5192" i="2"/>
  <c r="H7186" i="2"/>
  <c r="H4560" i="2"/>
  <c r="H8937" i="2"/>
  <c r="H838" i="2"/>
  <c r="H2892" i="2"/>
  <c r="H1250" i="2"/>
  <c r="H6263" i="2"/>
  <c r="H361" i="2"/>
  <c r="H5733" i="2"/>
  <c r="H5329" i="2"/>
  <c r="H6649" i="2"/>
  <c r="H5283" i="2"/>
  <c r="H7378" i="2"/>
  <c r="H2519" i="2"/>
  <c r="H4103" i="2"/>
  <c r="H8099" i="2"/>
  <c r="H2930" i="2"/>
  <c r="H4449" i="2"/>
  <c r="H2084" i="2"/>
  <c r="H2821" i="2"/>
  <c r="H7701" i="2"/>
  <c r="H7885" i="2"/>
  <c r="H3924" i="2"/>
  <c r="H4651" i="2"/>
  <c r="H7806" i="2"/>
  <c r="H1326" i="2"/>
  <c r="H3505" i="2"/>
  <c r="H355" i="2"/>
  <c r="H6031" i="2"/>
  <c r="H5355" i="2"/>
  <c r="H1617" i="2"/>
  <c r="H7817" i="2"/>
  <c r="H840" i="2"/>
  <c r="H9962" i="2"/>
  <c r="H5509" i="2"/>
  <c r="H8591" i="2"/>
  <c r="H4064" i="2"/>
  <c r="H4679" i="2"/>
  <c r="H6799" i="2"/>
  <c r="H7620" i="2"/>
  <c r="H9583" i="2"/>
  <c r="H9896" i="2"/>
  <c r="H3045" i="2"/>
  <c r="H3225" i="2"/>
  <c r="H9880" i="2"/>
  <c r="H3329" i="2"/>
  <c r="H108" i="2"/>
  <c r="H5985" i="2"/>
  <c r="H7537" i="2"/>
  <c r="H4942" i="2"/>
  <c r="H5205" i="2"/>
  <c r="H2195" i="2"/>
  <c r="H5101" i="2"/>
  <c r="H4654" i="2"/>
  <c r="H8490" i="2"/>
  <c r="H5209" i="2"/>
  <c r="H3422" i="2"/>
  <c r="H4061" i="2"/>
  <c r="H8654" i="2"/>
  <c r="H7447" i="2"/>
  <c r="H6910" i="2"/>
  <c r="H2131" i="2"/>
  <c r="H2938" i="2"/>
  <c r="H6806" i="2"/>
  <c r="H3227" i="2"/>
  <c r="H5024" i="2"/>
  <c r="H5650" i="2"/>
  <c r="H2169" i="2"/>
  <c r="H1908" i="2"/>
  <c r="H6741" i="2"/>
  <c r="H1129" i="2"/>
  <c r="H2834" i="2"/>
  <c r="H629" i="2"/>
  <c r="H7139" i="2"/>
  <c r="H4542" i="2"/>
  <c r="H7283" i="2"/>
  <c r="H9072" i="2"/>
  <c r="H6600" i="2"/>
  <c r="H2235" i="2"/>
  <c r="H1615" i="2"/>
  <c r="H601" i="2"/>
  <c r="H7400" i="2"/>
  <c r="H4889" i="2"/>
  <c r="H4915" i="2"/>
  <c r="H26" i="2"/>
  <c r="H2406" i="2"/>
  <c r="H9898" i="2"/>
  <c r="H5808" i="2"/>
  <c r="H2277" i="2"/>
  <c r="H9316" i="2"/>
  <c r="H9982" i="2"/>
  <c r="H8871" i="2"/>
  <c r="H535" i="2"/>
  <c r="H1260" i="2"/>
  <c r="H5543" i="2"/>
  <c r="H6643" i="2"/>
  <c r="H2891" i="2"/>
  <c r="H8232" i="2"/>
  <c r="H1137" i="2"/>
  <c r="H1073" i="2"/>
  <c r="H109" i="2"/>
  <c r="H3082" i="2"/>
  <c r="H9068" i="2"/>
  <c r="H8167" i="2"/>
  <c r="H1998" i="2"/>
  <c r="H4339" i="2"/>
  <c r="H5809" i="2"/>
  <c r="H3501" i="2"/>
  <c r="H8331" i="2"/>
  <c r="H169" i="2"/>
  <c r="H6404" i="2"/>
  <c r="H2887" i="2"/>
  <c r="H1093" i="2"/>
  <c r="H1680" i="2"/>
  <c r="H4577" i="2"/>
  <c r="H5326" i="2"/>
  <c r="H722" i="2"/>
  <c r="H3676" i="2"/>
  <c r="H5683" i="2"/>
  <c r="H9533" i="2"/>
  <c r="H1518" i="2"/>
  <c r="H5119" i="2"/>
  <c r="H7559" i="2"/>
  <c r="H7222" i="2"/>
  <c r="H9997" i="2"/>
  <c r="H9038" i="2"/>
  <c r="H2790" i="2"/>
  <c r="H7144" i="2"/>
  <c r="H4747" i="2"/>
  <c r="H5018" i="2"/>
  <c r="H9208" i="2"/>
  <c r="H2355" i="2"/>
  <c r="H7370" i="2"/>
  <c r="H6625" i="2"/>
  <c r="H2021" i="2"/>
  <c r="H5702" i="2"/>
  <c r="H8688" i="2"/>
  <c r="H4001" i="2"/>
  <c r="H2471" i="2"/>
  <c r="H6775" i="2"/>
  <c r="H4263" i="2"/>
  <c r="H522" i="2"/>
  <c r="H9204" i="2"/>
  <c r="H9043" i="2"/>
  <c r="H426" i="2"/>
  <c r="H6730" i="2"/>
  <c r="H3744" i="2"/>
  <c r="H8717" i="2"/>
  <c r="H2114" i="2"/>
  <c r="H377" i="2"/>
  <c r="H58" i="2"/>
  <c r="H9486" i="2"/>
  <c r="H4397" i="2"/>
  <c r="H4229" i="2"/>
  <c r="H9490" i="2"/>
  <c r="H7421" i="2"/>
  <c r="H7832" i="2"/>
  <c r="H6344" i="2"/>
  <c r="H2802" i="2"/>
  <c r="H2444" i="2"/>
  <c r="H1320" i="2"/>
  <c r="H1976" i="2"/>
  <c r="H9968" i="2"/>
  <c r="H8403" i="2"/>
  <c r="H4769" i="2"/>
  <c r="H3585" i="2"/>
  <c r="H2607" i="2"/>
  <c r="H5005" i="2"/>
  <c r="H5443" i="2"/>
  <c r="H2692" i="2"/>
  <c r="H4866" i="2"/>
  <c r="H1090" i="2"/>
  <c r="H77" i="2"/>
  <c r="H1711" i="2"/>
  <c r="H2544" i="2"/>
  <c r="H5627" i="2"/>
  <c r="H345" i="2"/>
  <c r="H3466" i="2"/>
  <c r="H1145" i="2"/>
  <c r="H2314" i="2"/>
  <c r="H3894" i="2"/>
  <c r="H5421" i="2"/>
  <c r="H8254" i="2"/>
  <c r="H3931" i="2"/>
  <c r="H7652" i="2"/>
  <c r="H5661" i="2"/>
  <c r="H7606" i="2"/>
  <c r="H1667" i="2"/>
  <c r="H2303" i="2"/>
  <c r="H1959" i="2"/>
  <c r="H1510" i="2"/>
  <c r="H5953" i="2"/>
  <c r="H7639" i="2"/>
  <c r="H7463" i="2"/>
  <c r="H3710" i="2"/>
  <c r="H1004" i="2"/>
  <c r="H3363" i="2"/>
  <c r="H2470" i="2"/>
  <c r="H8910" i="2"/>
  <c r="H1236" i="2"/>
  <c r="H7147" i="2"/>
  <c r="H665" i="2"/>
  <c r="H4366" i="2"/>
  <c r="H1270" i="2"/>
  <c r="H4801" i="2"/>
  <c r="H7930" i="2"/>
  <c r="H5095" i="2"/>
  <c r="H5530" i="2"/>
  <c r="H9531" i="2"/>
  <c r="H6246" i="2"/>
  <c r="H1861" i="2"/>
  <c r="H8857" i="2"/>
  <c r="H2321" i="2"/>
  <c r="H1949" i="2"/>
  <c r="H657" i="2"/>
  <c r="H9460" i="2"/>
  <c r="H615" i="2"/>
  <c r="H7026" i="2"/>
  <c r="H178" i="2"/>
  <c r="H4344" i="2"/>
  <c r="H7220" i="2"/>
  <c r="H6633" i="2"/>
  <c r="H8750" i="2"/>
  <c r="H7704" i="2"/>
  <c r="H2640" i="2"/>
  <c r="H5623" i="2"/>
  <c r="H619" i="2"/>
  <c r="H9813" i="2"/>
  <c r="H7044" i="2"/>
  <c r="H2536" i="2"/>
  <c r="H8286" i="2"/>
  <c r="H8906" i="2"/>
  <c r="H3087" i="2"/>
  <c r="H7568" i="2"/>
  <c r="H2981" i="2"/>
  <c r="H2278" i="2"/>
  <c r="H3403" i="2"/>
  <c r="H284" i="2"/>
  <c r="H6905" i="2"/>
  <c r="H929" i="2"/>
  <c r="H3268" i="2"/>
  <c r="H1710" i="2"/>
  <c r="H1654" i="2"/>
  <c r="H5752" i="2"/>
  <c r="H3001" i="2"/>
  <c r="H5112" i="2"/>
  <c r="H1360" i="2"/>
  <c r="H8033" i="2"/>
  <c r="H886" i="2"/>
  <c r="H5973" i="2"/>
  <c r="H3772" i="2"/>
  <c r="H2632" i="2"/>
  <c r="H6839" i="2"/>
  <c r="H8664" i="2"/>
  <c r="H715" i="2"/>
  <c r="H6350" i="2"/>
  <c r="H405" i="2"/>
  <c r="H8657" i="2"/>
  <c r="H3326" i="2"/>
  <c r="H5596" i="2"/>
  <c r="H3175" i="2"/>
  <c r="H1227" i="2"/>
  <c r="H7471" i="2"/>
  <c r="H3629" i="2"/>
  <c r="H7513" i="2"/>
  <c r="H2792" i="2"/>
  <c r="H1857" i="2"/>
  <c r="H7473" i="2"/>
  <c r="H5638" i="2"/>
  <c r="H517" i="2"/>
  <c r="H2560" i="2"/>
  <c r="H7268" i="2"/>
  <c r="H4416" i="2"/>
  <c r="H4328" i="2"/>
  <c r="H9980" i="2"/>
  <c r="H6308" i="2"/>
  <c r="H1119" i="2"/>
  <c r="H2330" i="2"/>
  <c r="H1163" i="2"/>
  <c r="H6929" i="2"/>
  <c r="H4565" i="2"/>
  <c r="H768" i="2"/>
  <c r="H8966" i="2"/>
  <c r="H5506" i="2"/>
  <c r="H5657" i="2"/>
  <c r="H9248" i="2"/>
  <c r="H9319" i="2"/>
  <c r="H9348" i="2"/>
  <c r="H2476" i="2"/>
  <c r="H4712" i="2"/>
  <c r="H8362" i="2"/>
  <c r="H2726" i="2"/>
  <c r="H6493" i="2"/>
  <c r="H788" i="2"/>
  <c r="H6768" i="2"/>
  <c r="H1374" i="2"/>
  <c r="H6864" i="2"/>
  <c r="H501" i="2"/>
  <c r="H537" i="2"/>
  <c r="H7535" i="2"/>
  <c r="H9693" i="2"/>
  <c r="H921" i="2"/>
  <c r="H3495" i="2"/>
  <c r="H8772" i="2"/>
  <c r="H7281" i="2"/>
  <c r="H8160" i="2"/>
  <c r="H2585" i="2"/>
  <c r="H5625" i="2"/>
  <c r="H6554" i="2"/>
  <c r="H4729" i="2"/>
  <c r="H2667" i="2"/>
  <c r="H5034" i="2"/>
  <c r="H9101" i="2"/>
  <c r="H7577" i="2"/>
  <c r="H1613" i="2"/>
  <c r="H9948" i="2"/>
  <c r="H6049" i="2"/>
  <c r="H8326" i="2"/>
  <c r="H9109" i="2"/>
  <c r="H2263" i="2"/>
  <c r="H9096" i="2"/>
  <c r="H219" i="2"/>
  <c r="H7931" i="2"/>
  <c r="H3039" i="2"/>
  <c r="H5124" i="2"/>
  <c r="H3955" i="2"/>
  <c r="H5527" i="2"/>
  <c r="H3537" i="2"/>
  <c r="H4041" i="2"/>
  <c r="H6145" i="2"/>
  <c r="H4703" i="2"/>
  <c r="H3844" i="2"/>
  <c r="H1267" i="2"/>
  <c r="H5711" i="2"/>
  <c r="H6813" i="2"/>
  <c r="H2665" i="2"/>
  <c r="H1134" i="2"/>
  <c r="H3205" i="2"/>
  <c r="H6833" i="2"/>
  <c r="H5628" i="2"/>
  <c r="H6300" i="2"/>
  <c r="H8949" i="2"/>
  <c r="H7257" i="2"/>
  <c r="H3470" i="2"/>
  <c r="H509" i="2"/>
  <c r="H6337" i="2"/>
  <c r="H3109" i="2"/>
  <c r="H7945" i="2"/>
  <c r="H3527" i="2"/>
  <c r="H3097" i="2"/>
  <c r="H8521" i="2"/>
  <c r="H9849" i="2"/>
  <c r="H8799" i="2"/>
  <c r="H879" i="2"/>
  <c r="H4311" i="2"/>
  <c r="H1402" i="2"/>
  <c r="H7344" i="2"/>
  <c r="H330" i="2"/>
  <c r="H8157" i="2"/>
  <c r="H6340" i="2"/>
  <c r="H215" i="2"/>
  <c r="H4629" i="2"/>
  <c r="H9691" i="2"/>
  <c r="H8117" i="2"/>
  <c r="H2910" i="2"/>
  <c r="H2796" i="2"/>
  <c r="H4150" i="2"/>
  <c r="H7729" i="2"/>
  <c r="H5956" i="2"/>
  <c r="H2484" i="2"/>
  <c r="H4094" i="2"/>
  <c r="H3949" i="2"/>
  <c r="H5028" i="2"/>
  <c r="H3050" i="2"/>
  <c r="H585" i="2"/>
  <c r="H2245" i="2"/>
  <c r="H332" i="2"/>
  <c r="H9596" i="2"/>
  <c r="H7487" i="2"/>
  <c r="H2456" i="2"/>
  <c r="H7973" i="2"/>
  <c r="H6273" i="2"/>
  <c r="H8912" i="2"/>
  <c r="H7693" i="2"/>
  <c r="H9416" i="2"/>
  <c r="H9614" i="2"/>
  <c r="H1199" i="2"/>
  <c r="H5444" i="2"/>
  <c r="H2442" i="2"/>
  <c r="H2095" i="2"/>
  <c r="H9582" i="2"/>
  <c r="H2638" i="2"/>
  <c r="H769" i="2"/>
  <c r="H5896" i="2"/>
  <c r="H1171" i="2"/>
  <c r="H6608" i="2"/>
  <c r="H8734" i="2"/>
  <c r="H1601" i="2"/>
  <c r="H1460" i="2"/>
  <c r="H2337" i="2"/>
  <c r="H6046" i="2"/>
  <c r="H6014" i="2"/>
  <c r="H6504" i="2"/>
  <c r="H8483" i="2"/>
  <c r="H5559" i="2"/>
  <c r="H6614" i="2"/>
  <c r="H7101" i="2"/>
  <c r="H5829" i="2"/>
  <c r="H2582" i="2"/>
  <c r="H218" i="2"/>
  <c r="H7699" i="2"/>
  <c r="H6004" i="2"/>
  <c r="H9377" i="2"/>
  <c r="H2596" i="2"/>
  <c r="H2398" i="2"/>
  <c r="H7229" i="2"/>
  <c r="H2696" i="2"/>
  <c r="H6284" i="2"/>
  <c r="H3682" i="2"/>
  <c r="H5736" i="2"/>
  <c r="H5100" i="2"/>
  <c r="H2656" i="2"/>
  <c r="H4991" i="2"/>
  <c r="H1859" i="2"/>
  <c r="H6603" i="2"/>
  <c r="H1306" i="2"/>
  <c r="H2789" i="2"/>
  <c r="H9372" i="2"/>
  <c r="H9253" i="2"/>
  <c r="H4798" i="2"/>
  <c r="H9441" i="2"/>
  <c r="H2830" i="2"/>
  <c r="H363" i="2"/>
  <c r="H812" i="2"/>
  <c r="H1043" i="2"/>
  <c r="H7120" i="2"/>
  <c r="H913" i="2"/>
  <c r="H6279" i="2"/>
  <c r="H7243" i="2"/>
  <c r="H4105" i="2"/>
  <c r="H1544" i="2"/>
  <c r="H2475" i="2"/>
  <c r="H4986" i="2"/>
  <c r="H9495" i="2"/>
  <c r="H4431" i="2"/>
  <c r="H5144" i="2"/>
  <c r="H6256" i="2"/>
  <c r="H9326" i="2"/>
  <c r="H9699" i="2"/>
  <c r="H7617" i="2"/>
  <c r="H3768" i="2"/>
  <c r="H6596" i="2"/>
  <c r="H5640" i="2"/>
  <c r="H4592" i="2"/>
  <c r="H1037" i="2"/>
  <c r="H9556" i="2"/>
  <c r="H6752" i="2"/>
  <c r="H3217" i="2"/>
  <c r="H4709" i="2"/>
  <c r="H3974" i="2"/>
  <c r="H6183" i="2"/>
  <c r="H7450" i="2"/>
  <c r="H4698" i="2"/>
  <c r="H456" i="2"/>
  <c r="H1600" i="2"/>
  <c r="H8228" i="2"/>
  <c r="H4372" i="2"/>
  <c r="H1150" i="2"/>
  <c r="H670" i="2"/>
  <c r="H6230" i="2"/>
  <c r="H5402" i="2"/>
  <c r="H1516" i="2"/>
  <c r="H2604" i="2"/>
  <c r="H5600" i="2"/>
  <c r="H9821" i="2"/>
  <c r="H6846" i="2"/>
  <c r="H4591" i="2"/>
  <c r="H5352" i="2"/>
  <c r="H964" i="2"/>
  <c r="H2990" i="2"/>
  <c r="H4628" i="2"/>
  <c r="H1736" i="2"/>
  <c r="H2257" i="2"/>
  <c r="H7532" i="2"/>
  <c r="H7618" i="2"/>
  <c r="H3357" i="2"/>
  <c r="H2682" i="2"/>
  <c r="H4595" i="2"/>
  <c r="H9281" i="2"/>
  <c r="H6610" i="2"/>
  <c r="H6081" i="2"/>
  <c r="H5631" i="2"/>
  <c r="H1692" i="2"/>
  <c r="H6917" i="2"/>
  <c r="H6650" i="2"/>
  <c r="H8994" i="2"/>
  <c r="H883" i="2"/>
  <c r="H8267" i="2"/>
  <c r="H1685" i="2"/>
  <c r="H2673" i="2"/>
  <c r="H3213" i="2"/>
  <c r="H3336" i="2"/>
  <c r="H6265" i="2"/>
  <c r="H7528" i="2"/>
  <c r="H3295" i="2"/>
  <c r="H6144" i="2"/>
  <c r="H4812" i="2"/>
  <c r="H3637" i="2"/>
  <c r="H5062" i="2"/>
  <c r="H5298" i="2"/>
  <c r="H2098" i="2"/>
  <c r="H3400" i="2"/>
  <c r="H9181" i="2"/>
  <c r="H6292" i="2"/>
  <c r="H9039" i="2"/>
  <c r="H6706" i="2"/>
  <c r="H994" i="2"/>
  <c r="H8840" i="2"/>
  <c r="H8288" i="2"/>
  <c r="H3104" i="2"/>
  <c r="H531" i="2"/>
  <c r="H274" i="2"/>
  <c r="H149" i="2"/>
  <c r="H9140" i="2"/>
  <c r="H690" i="2"/>
  <c r="H3488" i="2"/>
  <c r="H1334" i="2"/>
  <c r="H3084" i="2"/>
  <c r="H7076" i="2"/>
  <c r="H7011" i="2"/>
  <c r="H5176" i="2"/>
  <c r="H3346" i="2"/>
  <c r="H1838" i="2"/>
  <c r="H9801" i="2"/>
  <c r="H1325" i="2"/>
  <c r="H637" i="2"/>
  <c r="H6242" i="2"/>
  <c r="H5983" i="2"/>
  <c r="H5837" i="2"/>
  <c r="H3283" i="2"/>
  <c r="H8916" i="2"/>
  <c r="H9050" i="2"/>
  <c r="H1467" i="2"/>
  <c r="H80" i="2"/>
  <c r="H8194" i="2"/>
  <c r="H792" i="2"/>
  <c r="H5519" i="2"/>
  <c r="H5862" i="2"/>
  <c r="H8484" i="2"/>
  <c r="H1164" i="2"/>
  <c r="H6731" i="2"/>
  <c r="H2957" i="2"/>
  <c r="H1573" i="2"/>
  <c r="H7255" i="2"/>
  <c r="H6023" i="2"/>
  <c r="H3101" i="2"/>
  <c r="H7312" i="2"/>
  <c r="H2468" i="2"/>
  <c r="H438" i="2"/>
  <c r="H1559" i="2"/>
  <c r="H8387" i="2"/>
  <c r="H9841" i="2"/>
  <c r="H9201" i="2"/>
  <c r="H9402" i="2"/>
  <c r="H9152" i="2"/>
  <c r="H6666" i="2"/>
  <c r="H1122" i="2"/>
  <c r="H4319" i="2"/>
  <c r="H6329" i="2"/>
  <c r="H7206" i="2"/>
  <c r="H9960" i="2"/>
  <c r="H5011" i="2"/>
  <c r="H548" i="2"/>
  <c r="H1441" i="2"/>
  <c r="H4744" i="2"/>
  <c r="H3201" i="2"/>
  <c r="H8823" i="2"/>
  <c r="H5654" i="2"/>
  <c r="H7951" i="2"/>
  <c r="H5518" i="2"/>
  <c r="H9825" i="2"/>
  <c r="H5347" i="2"/>
  <c r="H1286" i="2"/>
  <c r="H5435" i="2"/>
  <c r="H7809" i="2"/>
  <c r="H7299" i="2"/>
  <c r="H7635" i="2"/>
  <c r="H5795" i="2"/>
  <c r="H3469" i="2"/>
  <c r="H4253" i="2"/>
  <c r="H6588" i="2"/>
  <c r="H2325" i="2"/>
  <c r="H1216" i="2"/>
  <c r="H457" i="2"/>
  <c r="H4952" i="2"/>
  <c r="H552" i="2"/>
  <c r="H4892" i="2"/>
  <c r="H1113" i="2"/>
  <c r="H5167" i="2"/>
  <c r="H3961" i="2"/>
  <c r="H779" i="2"/>
  <c r="H8363" i="2"/>
  <c r="H543" i="2"/>
  <c r="H3166" i="2"/>
  <c r="H6055" i="2"/>
  <c r="H225" i="2"/>
  <c r="H7499" i="2"/>
  <c r="H1068" i="2"/>
  <c r="H9529" i="2"/>
  <c r="H445" i="2"/>
  <c r="H4190" i="2"/>
  <c r="H7238" i="2"/>
  <c r="H866" i="2"/>
  <c r="H5387" i="2"/>
  <c r="H5770" i="2"/>
  <c r="H4258" i="2"/>
  <c r="H2129" i="2"/>
  <c r="H1612" i="2"/>
  <c r="H4357" i="2"/>
  <c r="H2251" i="2"/>
  <c r="H8457" i="2"/>
  <c r="H3491" i="2"/>
  <c r="H9025" i="2"/>
  <c r="H2032" i="2"/>
  <c r="H1049" i="2"/>
  <c r="H6440" i="2"/>
  <c r="H6745" i="2"/>
  <c r="H3718" i="2"/>
  <c r="H973" i="2"/>
  <c r="H7194" i="2"/>
  <c r="H7331" i="2"/>
  <c r="H831" i="2"/>
  <c r="H6043" i="2"/>
  <c r="H2259" i="2"/>
  <c r="H8415" i="2"/>
  <c r="H383" i="2"/>
  <c r="H3841" i="2"/>
  <c r="H6875" i="2"/>
  <c r="H998" i="2"/>
  <c r="H4796" i="2"/>
  <c r="H6672" i="2"/>
  <c r="H5594" i="2"/>
  <c r="H3732" i="2"/>
  <c r="H78" i="2"/>
  <c r="H6254" i="2"/>
  <c r="H3956" i="2"/>
  <c r="H3396" i="2"/>
  <c r="H2072" i="2"/>
  <c r="H4865" i="2"/>
  <c r="H7728" i="2"/>
  <c r="H9748" i="2"/>
  <c r="H5373" i="2"/>
  <c r="H482" i="2"/>
  <c r="H7195" i="2"/>
  <c r="H5502" i="2"/>
  <c r="H620" i="2"/>
  <c r="H2907" i="2"/>
  <c r="H9859" i="2"/>
  <c r="H3572" i="2"/>
  <c r="H5952" i="2"/>
  <c r="H227" i="2"/>
  <c r="H5515" i="2"/>
  <c r="H675" i="2"/>
  <c r="H4738" i="2"/>
  <c r="H195" i="2"/>
  <c r="H8846" i="2"/>
  <c r="H8798" i="2"/>
  <c r="H8298" i="2"/>
  <c r="H4888" i="2"/>
  <c r="H6411" i="2"/>
  <c r="H8156" i="2"/>
  <c r="H3556" i="2"/>
  <c r="H2534" i="2"/>
  <c r="H6983" i="2"/>
  <c r="H3832" i="2"/>
  <c r="H462" i="2"/>
  <c r="H7587" i="2"/>
  <c r="H6671" i="2"/>
  <c r="H9003" i="2"/>
  <c r="H5217" i="2"/>
  <c r="H5987" i="2"/>
  <c r="H7868" i="2"/>
  <c r="H2132" i="2"/>
  <c r="H2762" i="2"/>
  <c r="H6136" i="2"/>
  <c r="H3535" i="2"/>
  <c r="H275" i="2"/>
  <c r="H500" i="2"/>
  <c r="H4840" i="2"/>
  <c r="H3262" i="2"/>
  <c r="H3584" i="2"/>
  <c r="H3913" i="2"/>
  <c r="H6472" i="2"/>
  <c r="H9657" i="2"/>
  <c r="H9840" i="2"/>
  <c r="H9914" i="2"/>
  <c r="H2261" i="2"/>
  <c r="H2723" i="2"/>
  <c r="H870" i="2"/>
  <c r="H7588" i="2"/>
  <c r="H4465" i="2"/>
  <c r="H2950" i="2"/>
  <c r="H6744" i="2"/>
  <c r="H984" i="2"/>
  <c r="H6275" i="2"/>
  <c r="H491" i="2"/>
  <c r="H4756" i="2"/>
  <c r="H5485" i="2"/>
  <c r="H8256" i="2"/>
  <c r="H8917" i="2"/>
  <c r="H2184" i="2"/>
  <c r="H3774" i="2"/>
  <c r="H5358" i="2"/>
  <c r="H8873" i="2"/>
  <c r="H8354" i="2"/>
  <c r="H3749" i="2"/>
  <c r="H3215" i="2"/>
  <c r="H133" i="2"/>
  <c r="H2374" i="2"/>
  <c r="H4037" i="2"/>
  <c r="H2247" i="2"/>
  <c r="H5110" i="2"/>
  <c r="H8659" i="2"/>
  <c r="H5379" i="2"/>
  <c r="H5491" i="2"/>
  <c r="H7060" i="2"/>
  <c r="H290" i="2"/>
  <c r="H180" i="2"/>
  <c r="H2349" i="2"/>
  <c r="H9674" i="2"/>
  <c r="H3764" i="2"/>
  <c r="H5224" i="2"/>
  <c r="H536" i="2"/>
  <c r="H7600" i="2"/>
  <c r="H5068" i="2"/>
  <c r="H6209" i="2"/>
  <c r="H4534" i="2"/>
  <c r="H2379" i="2"/>
  <c r="H5822" i="2"/>
  <c r="H9947" i="2"/>
  <c r="H9483" i="2"/>
  <c r="H6458" i="2"/>
  <c r="H7260" i="2"/>
  <c r="H19" i="2"/>
  <c r="H3498" i="2"/>
  <c r="H3008" i="2"/>
  <c r="H5567" i="2"/>
  <c r="H7909" i="2"/>
  <c r="H8726" i="2"/>
  <c r="H1626" i="2"/>
  <c r="H525" i="2"/>
  <c r="H9426" i="2"/>
  <c r="H7564" i="2"/>
  <c r="H2024" i="2"/>
  <c r="H2350" i="2"/>
  <c r="H8191" i="2"/>
  <c r="H8825" i="2"/>
  <c r="H2851" i="2"/>
  <c r="H3679" i="2"/>
  <c r="H9917" i="2"/>
  <c r="H8113" i="2"/>
  <c r="H181" i="2"/>
  <c r="H950" i="2"/>
  <c r="H4295" i="2"/>
  <c r="H9666" i="2"/>
  <c r="H2602" i="2"/>
  <c r="H2063" i="2"/>
  <c r="H310" i="2"/>
  <c r="H2650" i="2"/>
  <c r="H3366" i="2"/>
  <c r="H179" i="2"/>
  <c r="H2459" i="2"/>
  <c r="H8739" i="2"/>
  <c r="H8760" i="2"/>
  <c r="H465" i="2"/>
  <c r="H104" i="2"/>
  <c r="H1261" i="2"/>
  <c r="H7369" i="2"/>
  <c r="H5069" i="2"/>
  <c r="H9934" i="2"/>
  <c r="H4057" i="2"/>
  <c r="H8028" i="2"/>
  <c r="H434" i="2"/>
  <c r="H8472" i="2"/>
  <c r="H5136" i="2"/>
  <c r="H8397" i="2"/>
  <c r="H4545" i="2"/>
  <c r="H2763" i="2"/>
  <c r="H8313" i="2"/>
  <c r="H2688" i="2"/>
  <c r="H7023" i="2"/>
  <c r="H9287" i="2"/>
  <c r="H2335" i="2"/>
  <c r="H6727" i="2"/>
  <c r="H3212" i="2"/>
  <c r="H6556" i="2"/>
  <c r="H3789" i="2"/>
  <c r="H5574" i="2"/>
  <c r="H8807" i="2"/>
  <c r="H669" i="2"/>
  <c r="H4740" i="2"/>
  <c r="H7226" i="2"/>
  <c r="H1641" i="2"/>
  <c r="H7188" i="2"/>
  <c r="H162" i="2"/>
  <c r="H5213" i="2"/>
  <c r="H9530" i="2"/>
  <c r="H4393" i="2"/>
  <c r="H5679" i="2"/>
  <c r="H4082" i="2"/>
  <c r="H122" i="2"/>
  <c r="H6022" i="2"/>
  <c r="H2629" i="2"/>
  <c r="H8975" i="2"/>
  <c r="H3813" i="2"/>
  <c r="H3296" i="2"/>
  <c r="H7449" i="2"/>
  <c r="H6661" i="2"/>
  <c r="H1539" i="2"/>
  <c r="H7387" i="2"/>
  <c r="H5484" i="2"/>
  <c r="H2714" i="2"/>
  <c r="H3418" i="2"/>
  <c r="H691" i="2"/>
  <c r="H2812" i="2"/>
  <c r="H9294" i="2"/>
  <c r="H8247" i="2"/>
  <c r="H987" i="2"/>
  <c r="H4951" i="2"/>
  <c r="H6398" i="2"/>
  <c r="H7309" i="2"/>
  <c r="H6673" i="2"/>
  <c r="H1141" i="2"/>
  <c r="H223" i="2"/>
  <c r="H4992" i="2"/>
  <c r="H4081" i="2"/>
  <c r="H2022" i="2"/>
  <c r="H902" i="2"/>
  <c r="H2396" i="2"/>
  <c r="H129" i="2"/>
  <c r="H1880" i="2"/>
  <c r="H2358" i="2"/>
  <c r="H2833" i="2"/>
  <c r="H3002" i="2"/>
  <c r="H3397" i="2"/>
  <c r="H1832" i="2"/>
  <c r="H7993" i="2"/>
  <c r="H5052" i="2"/>
  <c r="H4153" i="2"/>
  <c r="H7318" i="2"/>
  <c r="H3530" i="2"/>
  <c r="H2931" i="2"/>
  <c r="H4261" i="2"/>
  <c r="H6990" i="2"/>
  <c r="H8041" i="2"/>
  <c r="H1889" i="2"/>
  <c r="H505" i="2"/>
  <c r="H9739" i="2"/>
  <c r="H7291" i="2"/>
  <c r="H3551" i="2"/>
  <c r="H3445" i="2"/>
  <c r="H2113" i="2"/>
  <c r="H4163" i="2"/>
  <c r="H370" i="2"/>
  <c r="H9194" i="2"/>
  <c r="H4996" i="2"/>
  <c r="H5761" i="2"/>
  <c r="H5982" i="2"/>
  <c r="H4506" i="2"/>
  <c r="H8872" i="2"/>
  <c r="H4993" i="2"/>
  <c r="H5249" i="2"/>
  <c r="H9162" i="2"/>
  <c r="H835" i="2"/>
  <c r="H2179" i="2"/>
  <c r="H7371" i="2"/>
  <c r="H5637" i="2"/>
  <c r="H5710" i="2"/>
  <c r="H5026" i="2"/>
  <c r="H3869" i="2"/>
  <c r="H8265" i="2"/>
  <c r="H2428" i="2"/>
  <c r="H2460" i="2"/>
  <c r="H5363" i="2"/>
  <c r="H1846" i="2"/>
  <c r="H7726" i="2"/>
  <c r="H45" i="2"/>
  <c r="H1452" i="2"/>
  <c r="H4832" i="2"/>
  <c r="H1847" i="2"/>
  <c r="H478" i="2"/>
  <c r="H759" i="2"/>
  <c r="H3947" i="2"/>
  <c r="H6369" i="2"/>
  <c r="H592" i="2"/>
  <c r="H9618" i="2"/>
  <c r="H30" i="2"/>
  <c r="H6988" i="2"/>
  <c r="H1994" i="2"/>
  <c r="H7451" i="2"/>
  <c r="H1184" i="2"/>
  <c r="H5266" i="2"/>
  <c r="H3080" i="2"/>
  <c r="H4646" i="2"/>
  <c r="H610" i="2"/>
  <c r="H2419" i="2"/>
  <c r="H5212" i="2"/>
  <c r="H5158" i="2"/>
  <c r="H2241" i="2"/>
  <c r="H1473" i="2"/>
  <c r="H3155" i="2"/>
  <c r="H5867" i="2"/>
  <c r="H1343" i="2"/>
  <c r="H6941" i="2"/>
  <c r="H2717" i="2"/>
  <c r="H5451" i="2"/>
  <c r="H6557" i="2"/>
  <c r="H6609" i="2"/>
  <c r="H5714" i="2"/>
  <c r="H331" i="2"/>
  <c r="H4121" i="2"/>
  <c r="H3738" i="2"/>
  <c r="H3345" i="2"/>
  <c r="H4953" i="2"/>
  <c r="H9707" i="2"/>
  <c r="H450" i="2"/>
  <c r="H2675" i="2"/>
  <c r="H6746" i="2"/>
  <c r="H5031" i="2"/>
  <c r="H3489" i="2"/>
  <c r="H9055" i="2"/>
  <c r="H1556" i="2"/>
  <c r="H4433" i="2"/>
  <c r="H9238" i="2"/>
  <c r="H242" i="2"/>
  <c r="H6659" i="2"/>
  <c r="H4219" i="2"/>
  <c r="H799" i="2"/>
  <c r="H7477" i="2"/>
  <c r="H3065" i="2"/>
  <c r="H6497" i="2"/>
  <c r="H101" i="2"/>
  <c r="H2145" i="2"/>
  <c r="H359" i="2"/>
  <c r="H9228" i="2"/>
  <c r="H7893" i="2"/>
  <c r="H3730" i="2"/>
  <c r="H5097" i="2"/>
  <c r="H2048" i="2"/>
  <c r="H3670" i="2"/>
  <c r="H2328" i="2"/>
  <c r="H1578" i="2"/>
  <c r="H2510" i="2"/>
  <c r="H5704" i="2"/>
  <c r="H2937" i="2"/>
  <c r="H6052" i="2"/>
  <c r="H3614" i="2"/>
  <c r="H6936" i="2"/>
  <c r="H3909" i="2"/>
  <c r="H6761" i="2"/>
  <c r="H3803" i="2"/>
  <c r="H2341" i="2"/>
  <c r="H9815" i="2"/>
  <c r="H8995" i="2"/>
  <c r="H817" i="2"/>
  <c r="H9978" i="2"/>
  <c r="H1299" i="2"/>
  <c r="H3518" i="2"/>
  <c r="H3849" i="2"/>
  <c r="H5244" i="2"/>
  <c r="H2384" i="2"/>
  <c r="H3636" i="2"/>
  <c r="H8180" i="2"/>
  <c r="H1136" i="2"/>
  <c r="H3866" i="2"/>
  <c r="H5674" i="2"/>
  <c r="H8721" i="2"/>
  <c r="H5446" i="2"/>
  <c r="H5075" i="2"/>
  <c r="H3158" i="2"/>
  <c r="H1223" i="2"/>
  <c r="H9082" i="2"/>
  <c r="H4923" i="2"/>
  <c r="H4821" i="2"/>
  <c r="H1462" i="2"/>
  <c r="H5179" i="2"/>
  <c r="H2749" i="2"/>
  <c r="H4643" i="2"/>
  <c r="H6439" i="2"/>
  <c r="H5571" i="2"/>
  <c r="H1917" i="2"/>
  <c r="H4590" i="2"/>
  <c r="H5601" i="2"/>
  <c r="H9949" i="2"/>
  <c r="H6903" i="2"/>
  <c r="H8139" i="2"/>
  <c r="H5772" i="2"/>
  <c r="H7115" i="2"/>
  <c r="H2125" i="2"/>
  <c r="H1359" i="2"/>
  <c r="H1803" i="2"/>
  <c r="H1472" i="2"/>
  <c r="H6505" i="2"/>
  <c r="H8904" i="2"/>
  <c r="H1322" i="2"/>
  <c r="H2548" i="2"/>
  <c r="H2059" i="2"/>
  <c r="H7766" i="2"/>
  <c r="H6564" i="2"/>
  <c r="H6847" i="2"/>
  <c r="H228" i="2"/>
  <c r="H4620" i="2"/>
  <c r="H1316" i="2"/>
  <c r="H8" i="2"/>
  <c r="H6170" i="2"/>
  <c r="H3433" i="2"/>
  <c r="H7284" i="2"/>
  <c r="H1406" i="2"/>
  <c r="H5117" i="2"/>
  <c r="H887" i="2"/>
  <c r="H6099" i="2"/>
  <c r="H4228" i="2"/>
  <c r="H3482" i="2"/>
  <c r="H3486" i="2"/>
  <c r="H8005" i="2"/>
  <c r="H6346" i="2"/>
  <c r="H8567" i="2"/>
  <c r="H1627" i="2"/>
  <c r="H3391" i="2"/>
  <c r="H4444" i="2"/>
  <c r="H4575" i="2"/>
  <c r="H5381" i="2"/>
  <c r="H5720" i="2"/>
  <c r="H2370" i="2"/>
  <c r="H9835" i="2"/>
  <c r="H5898" i="2"/>
  <c r="H3290" i="2"/>
  <c r="H3193" i="2"/>
  <c r="H6773" i="2"/>
  <c r="H8178" i="2"/>
  <c r="H367" i="2"/>
  <c r="H4682" i="2"/>
  <c r="H9236" i="2"/>
  <c r="H4970" i="2"/>
  <c r="H2073" i="2"/>
  <c r="H2700" i="2"/>
  <c r="H9758" i="2"/>
  <c r="H3573" i="2"/>
  <c r="H3598" i="2"/>
  <c r="H1808" i="2"/>
  <c r="H3309" i="2"/>
  <c r="H2880" i="2"/>
  <c r="H1740" i="2"/>
  <c r="H396" i="2"/>
  <c r="H259" i="2"/>
  <c r="H4947" i="2"/>
  <c r="H1532" i="2"/>
  <c r="H4908" i="2"/>
  <c r="H1106" i="2"/>
  <c r="H1284" i="2"/>
  <c r="H5819" i="2"/>
  <c r="H8552" i="2"/>
  <c r="H1839" i="2"/>
  <c r="H6370" i="2"/>
  <c r="H2809" i="2"/>
  <c r="H704" i="2"/>
  <c r="H2715" i="2"/>
  <c r="H1245" i="2"/>
  <c r="H6414" i="2"/>
  <c r="H5392" i="2"/>
  <c r="H43" i="2"/>
  <c r="H5393" i="2"/>
  <c r="H4934" i="2"/>
  <c r="H4066" i="2"/>
  <c r="H3214" i="2"/>
  <c r="H9457" i="2"/>
  <c r="H3847" i="2"/>
  <c r="H6533" i="2"/>
  <c r="H2550" i="2"/>
  <c r="H6151" i="2"/>
  <c r="H5691" i="2"/>
  <c r="H221" i="2"/>
  <c r="H5961" i="2"/>
  <c r="H1226" i="2"/>
  <c r="H7072" i="2"/>
  <c r="H5449" i="2"/>
  <c r="H3927" i="2"/>
  <c r="H3076" i="2"/>
  <c r="H8071" i="2"/>
  <c r="H3270" i="2"/>
  <c r="H5115" i="2"/>
  <c r="H924" i="2"/>
  <c r="H4109" i="2"/>
  <c r="H5788" i="2"/>
  <c r="H4890" i="2"/>
  <c r="H7850" i="2"/>
  <c r="H8751" i="2"/>
  <c r="H8864" i="2"/>
  <c r="H9719" i="2"/>
  <c r="H2091" i="2"/>
  <c r="H3480" i="2"/>
  <c r="H3380" i="2"/>
  <c r="H3303" i="2"/>
  <c r="H2152" i="2"/>
  <c r="H1377" i="2"/>
  <c r="H326" i="2"/>
  <c r="H976" i="2"/>
  <c r="H2645" i="2"/>
  <c r="H4062" i="2"/>
  <c r="H2573" i="2"/>
  <c r="H6019" i="2"/>
  <c r="H348" i="2"/>
  <c r="H1424" i="2"/>
  <c r="H2142" i="2"/>
  <c r="H2244" i="2"/>
  <c r="H4402" i="2"/>
  <c r="H9473" i="2"/>
  <c r="H270" i="2"/>
  <c r="H3269" i="2"/>
  <c r="H1849" i="2"/>
  <c r="H8161" i="2"/>
  <c r="H9367" i="2"/>
  <c r="H3327" i="2"/>
  <c r="H1060" i="2"/>
  <c r="H5475" i="2"/>
  <c r="H372" i="2"/>
  <c r="H1313" i="2"/>
  <c r="H9391" i="2"/>
  <c r="H2392" i="2"/>
  <c r="H5409" i="2"/>
  <c r="H5096" i="2"/>
  <c r="H7351" i="2"/>
  <c r="H674" i="2"/>
  <c r="H8793" i="2"/>
  <c r="H4876" i="2"/>
  <c r="H5852" i="2"/>
  <c r="H253" i="2"/>
  <c r="H27" i="2"/>
  <c r="H2636" i="2"/>
  <c r="H9732" i="2"/>
  <c r="H8297" i="2"/>
  <c r="H3370" i="2"/>
  <c r="H7063" i="2"/>
  <c r="H9051" i="2"/>
  <c r="H8198" i="2"/>
  <c r="H4887" i="2"/>
  <c r="H1031" i="2"/>
  <c r="H1147" i="2"/>
  <c r="H6814" i="2"/>
  <c r="H3939" i="2"/>
  <c r="H4088" i="2"/>
  <c r="H4862" i="2"/>
  <c r="H392" i="2"/>
  <c r="H8079" i="2"/>
  <c r="H7943" i="2"/>
  <c r="H6815" i="2"/>
  <c r="H4335" i="2"/>
  <c r="H3376" i="2"/>
  <c r="H3712" i="2"/>
  <c r="H9938" i="2"/>
  <c r="H6825" i="2"/>
  <c r="H5310" i="2"/>
  <c r="H132" i="2"/>
  <c r="H3064" i="2"/>
  <c r="H6503" i="2"/>
  <c r="H3083" i="2"/>
  <c r="H4917" i="2"/>
  <c r="H4517" i="2"/>
  <c r="H4587" i="2"/>
  <c r="H5248" i="2"/>
  <c r="H8605" i="2"/>
  <c r="H8939" i="2"/>
  <c r="H6725" i="2"/>
  <c r="H5160" i="2"/>
  <c r="H3831" i="2"/>
  <c r="H650" i="2"/>
  <c r="H7562" i="2"/>
  <c r="H2722" i="2"/>
  <c r="H9581" i="2"/>
  <c r="H3639" i="2"/>
  <c r="H6361" i="2"/>
  <c r="H7001" i="2"/>
  <c r="H4541" i="2"/>
  <c r="H2770" i="2"/>
  <c r="H3635" i="2"/>
  <c r="H7071" i="2"/>
  <c r="H9414" i="2"/>
  <c r="H6922" i="2"/>
  <c r="H8259" i="2"/>
  <c r="H982" i="2"/>
  <c r="H4943" i="2"/>
  <c r="H4755" i="2"/>
  <c r="H9646" i="2"/>
  <c r="H3026" i="2"/>
  <c r="H1126" i="2"/>
  <c r="H900" i="2"/>
  <c r="H2252" i="2"/>
  <c r="H656" i="2"/>
  <c r="H57" i="2"/>
  <c r="H4297" i="2"/>
  <c r="H380" i="2"/>
  <c r="H8541" i="2"/>
  <c r="H6939" i="2"/>
  <c r="H3378" i="2"/>
  <c r="H9936" i="2"/>
  <c r="H3034" i="2"/>
  <c r="H5712" i="2"/>
  <c r="H6449" i="2"/>
  <c r="H4068" i="2"/>
  <c r="H3351" i="2"/>
  <c r="H5706" i="2"/>
  <c r="H7977" i="2"/>
  <c r="H233" i="2"/>
  <c r="H3740" i="2"/>
  <c r="H8000" i="2"/>
  <c r="H5762" i="2"/>
  <c r="H5412" i="2"/>
  <c r="H2136" i="2"/>
  <c r="H7132" i="2"/>
  <c r="H1810" i="2"/>
  <c r="H7175" i="2"/>
  <c r="H4655" i="2"/>
  <c r="H8206" i="2"/>
  <c r="H1420" i="2"/>
  <c r="H6205" i="2"/>
  <c r="H1100" i="2"/>
  <c r="H4533" i="2"/>
  <c r="H7136" i="2"/>
  <c r="H6884" i="2"/>
  <c r="H4579" i="2"/>
  <c r="H641" i="2"/>
  <c r="H9899" i="2"/>
  <c r="H1029" i="2"/>
  <c r="H4981" i="2"/>
  <c r="H455" i="2"/>
  <c r="H6678" i="2"/>
  <c r="H6933" i="2"/>
  <c r="H5759" i="2"/>
  <c r="H2351" i="2"/>
  <c r="H7818" i="2"/>
  <c r="H1393" i="2"/>
  <c r="H1586" i="2"/>
  <c r="H8869" i="2"/>
  <c r="H1018" i="2"/>
  <c r="H4436" i="2"/>
  <c r="H9608" i="2"/>
  <c r="H4535" i="2"/>
  <c r="H8486" i="2"/>
  <c r="H7966" i="2"/>
  <c r="H7677" i="2"/>
  <c r="H4189" i="2"/>
  <c r="H1003" i="2"/>
  <c r="H3567" i="2"/>
  <c r="H5568" i="2"/>
  <c r="H6036" i="2"/>
  <c r="H6998" i="2"/>
  <c r="H4649" i="2"/>
  <c r="H9832" i="2"/>
  <c r="H2996" i="2"/>
  <c r="H8440" i="2"/>
  <c r="H7051" i="2"/>
  <c r="H2918" i="2"/>
  <c r="H822" i="2"/>
  <c r="H4160" i="2"/>
  <c r="H1820" i="2"/>
  <c r="H1845" i="2"/>
  <c r="H3699" i="2"/>
  <c r="H230" i="2"/>
  <c r="H3917" i="2"/>
  <c r="H7798" i="2"/>
  <c r="H6233" i="2"/>
  <c r="H5483" i="2"/>
  <c r="H936" i="2"/>
  <c r="H5558" i="2"/>
  <c r="H2437" i="2"/>
  <c r="H1483" i="2"/>
  <c r="H9404" i="2"/>
  <c r="H3550" i="2"/>
  <c r="H9567" i="2"/>
  <c r="H3650" i="2"/>
  <c r="H6089" i="2"/>
  <c r="H67" i="2"/>
  <c r="H8936" i="2"/>
  <c r="H5357" i="2"/>
  <c r="H4911" i="2"/>
  <c r="H7629" i="2"/>
  <c r="H8476" i="2"/>
  <c r="H2978" i="2"/>
  <c r="H4231" i="2"/>
  <c r="H6932" i="2"/>
  <c r="H2755" i="2"/>
  <c r="H2037" i="2"/>
  <c r="H72" i="2"/>
  <c r="H7126" i="2"/>
  <c r="H3560" i="2"/>
  <c r="H6094" i="2"/>
  <c r="H1515" i="2"/>
  <c r="H8909" i="2"/>
  <c r="H4351" i="2"/>
  <c r="H702" i="2"/>
  <c r="H5157" i="2"/>
  <c r="H5204" i="2"/>
  <c r="H1282" i="2"/>
  <c r="H6485" i="2"/>
  <c r="H6835" i="2"/>
  <c r="H7799" i="2"/>
  <c r="H3626" i="2"/>
  <c r="H6817" i="2"/>
  <c r="H6774" i="2"/>
  <c r="H7855" i="2"/>
  <c r="H673" i="2"/>
  <c r="H8466" i="2"/>
  <c r="H6624" i="2"/>
  <c r="H7670" i="2"/>
  <c r="H716" i="2"/>
  <c r="H8102" i="2"/>
  <c r="H1110" i="2"/>
  <c r="H3805" i="2"/>
  <c r="H6959" i="2"/>
  <c r="H932" i="2"/>
  <c r="H4221" i="2"/>
  <c r="H8248" i="2"/>
  <c r="H1560" i="2"/>
  <c r="H5232" i="2"/>
  <c r="H6139" i="2"/>
  <c r="H5909" i="2"/>
  <c r="H2771" i="2"/>
  <c r="H5658" i="2"/>
  <c r="H8453" i="2"/>
  <c r="H5948" i="2"/>
  <c r="H3986" i="2"/>
  <c r="H1939" i="2"/>
  <c r="H5845" i="2"/>
  <c r="H2916" i="2"/>
  <c r="H8016" i="2"/>
  <c r="H9304" i="2"/>
  <c r="H6623" i="2"/>
  <c r="H9074" i="2"/>
  <c r="H87" i="2"/>
  <c r="H7040" i="2"/>
  <c r="H2818" i="2"/>
  <c r="H8480" i="2"/>
  <c r="H2039" i="2"/>
  <c r="H7236" i="2"/>
  <c r="H4355" i="2"/>
  <c r="H7079" i="2"/>
  <c r="H2738" i="2"/>
  <c r="H9782" i="2"/>
  <c r="H441" i="2"/>
  <c r="H4346" i="2"/>
  <c r="H4216" i="2"/>
  <c r="H993" i="2"/>
  <c r="H9698" i="2"/>
  <c r="H622" i="2"/>
  <c r="H5286" i="2"/>
  <c r="H1807" i="2"/>
  <c r="H1155" i="2"/>
  <c r="H4080" i="2"/>
  <c r="H7404" i="2"/>
  <c r="H771" i="2"/>
  <c r="H2045" i="2"/>
  <c r="H4305" i="2"/>
  <c r="H4792" i="2"/>
  <c r="H3224" i="2"/>
  <c r="H2163" i="2"/>
  <c r="H5211" i="2"/>
  <c r="H5377" i="2"/>
  <c r="H2619" i="2"/>
  <c r="H5507" i="2"/>
  <c r="H3622" i="2"/>
  <c r="H2017" i="2"/>
  <c r="H5887" i="2"/>
  <c r="H7925" i="2"/>
  <c r="H6422" i="2"/>
  <c r="H3185" i="2"/>
  <c r="H9009" i="2"/>
  <c r="H2105" i="2"/>
  <c r="H2969" i="2"/>
  <c r="H8382" i="2"/>
  <c r="H1354" i="2"/>
  <c r="H7542" i="2"/>
  <c r="H2232" i="2"/>
  <c r="H8893" i="2"/>
  <c r="H2859" i="2"/>
  <c r="H5337" i="2"/>
  <c r="H6992" i="2"/>
  <c r="H8377" i="2"/>
  <c r="H3059" i="2"/>
  <c r="H5854" i="2"/>
  <c r="H7960" i="2"/>
  <c r="H7936" i="2"/>
  <c r="H6314" i="2"/>
  <c r="H2633" i="2"/>
  <c r="H1953" i="2"/>
  <c r="H7003" i="2"/>
  <c r="H8955" i="2"/>
  <c r="H3845" i="2"/>
  <c r="H3402" i="2"/>
  <c r="H1554" i="2"/>
  <c r="H7595" i="2"/>
  <c r="H7140" i="2"/>
  <c r="H9069" i="2"/>
  <c r="H5315" i="2"/>
  <c r="H534" i="2"/>
  <c r="H2375" i="2"/>
  <c r="H4146" i="2"/>
  <c r="H7998" i="2"/>
  <c r="H688" i="2"/>
  <c r="H8499" i="2"/>
  <c r="H8625" i="2"/>
  <c r="H3602" i="2"/>
  <c r="H8174" i="2"/>
  <c r="H8325" i="2"/>
  <c r="H5231" i="2"/>
  <c r="H3709" i="2"/>
  <c r="H3343" i="2"/>
  <c r="H7932" i="2"/>
  <c r="H1649" i="2"/>
  <c r="H508" i="2"/>
  <c r="H5082" i="2"/>
  <c r="H2366" i="2"/>
  <c r="H8702" i="2"/>
  <c r="H3706" i="2"/>
  <c r="H1149" i="2"/>
  <c r="H5521" i="2"/>
  <c r="H4716" i="2"/>
  <c r="H895" i="2"/>
  <c r="H6180" i="2"/>
  <c r="H4839" i="2"/>
  <c r="H5635" i="2"/>
  <c r="H3533" i="2"/>
  <c r="H7590" i="2"/>
  <c r="H1390" i="2"/>
  <c r="H8475" i="2"/>
  <c r="H4626" i="2"/>
  <c r="H9806" i="2"/>
  <c r="H1438" i="2"/>
  <c r="H6141" i="2"/>
  <c r="H4011" i="2"/>
  <c r="H9603" i="2"/>
  <c r="H2911" i="2"/>
  <c r="H7018" i="2"/>
  <c r="H1824" i="2"/>
  <c r="H1639" i="2"/>
  <c r="H3381" i="2"/>
  <c r="H9255" i="2"/>
  <c r="H6691" i="2"/>
  <c r="H3815" i="2"/>
  <c r="H7263" i="2"/>
  <c r="H4793" i="2"/>
  <c r="H4476" i="2"/>
  <c r="H9216" i="2"/>
  <c r="H3586" i="2"/>
  <c r="H4083" i="2"/>
  <c r="H7739" i="2"/>
  <c r="H1167" i="2"/>
  <c r="H5904" i="2"/>
  <c r="H4910" i="2"/>
  <c r="H4926" i="2"/>
  <c r="H2760" i="2"/>
  <c r="H3769" i="2"/>
  <c r="H7432" i="2"/>
  <c r="H3876" i="2"/>
  <c r="H65" i="2"/>
  <c r="H4873" i="2"/>
  <c r="H7672" i="2"/>
  <c r="H6514" i="2"/>
  <c r="H6095" i="2"/>
  <c r="H47" i="2"/>
  <c r="H8861" i="2"/>
  <c r="H3717" i="2"/>
  <c r="H3012" i="2"/>
  <c r="H5535" i="2"/>
  <c r="H2076" i="2"/>
  <c r="H7667" i="2"/>
  <c r="H5460" i="2"/>
  <c r="H4860" i="2"/>
  <c r="H8482" i="2"/>
  <c r="H6987" i="2"/>
  <c r="H3274" i="2"/>
  <c r="H4272" i="2"/>
  <c r="H3817" i="2"/>
  <c r="H3367" i="2"/>
  <c r="H3669" i="2"/>
  <c r="H6255" i="2"/>
  <c r="H4745" i="2"/>
  <c r="H7959" i="2"/>
  <c r="H6771" i="2"/>
  <c r="H9353" i="2"/>
  <c r="H2290" i="2"/>
  <c r="H7057" i="2"/>
  <c r="H6" i="2"/>
  <c r="H3540" i="2"/>
  <c r="H7328" i="2"/>
  <c r="H614" i="2"/>
  <c r="H7666" i="2"/>
  <c r="H6955" i="2"/>
  <c r="H3207" i="2"/>
  <c r="H3957" i="2"/>
  <c r="H828" i="2"/>
  <c r="H6262" i="2"/>
  <c r="H1242" i="2"/>
  <c r="H956" i="2"/>
  <c r="H263" i="2"/>
  <c r="H909" i="2"/>
  <c r="H811" i="2"/>
  <c r="H1255" i="2"/>
  <c r="H44" i="2"/>
  <c r="H795" i="2"/>
  <c r="H2333" i="2"/>
  <c r="H4836" i="2"/>
  <c r="H989" i="2"/>
  <c r="H5750" i="2"/>
  <c r="H8728" i="2"/>
  <c r="H5730" i="2"/>
  <c r="H5079" i="2"/>
  <c r="H1633" i="2"/>
  <c r="H1548" i="2"/>
  <c r="H264" i="2"/>
  <c r="H5090" i="2"/>
  <c r="H5047" i="2"/>
  <c r="H4049" i="2"/>
  <c r="H2944" i="2"/>
  <c r="H8243" i="2"/>
  <c r="H5996" i="2"/>
  <c r="H4814" i="2"/>
  <c r="H1157" i="2"/>
  <c r="H8073" i="2"/>
  <c r="H7579" i="2"/>
  <c r="H5493" i="2"/>
  <c r="H3836" i="2"/>
  <c r="H625" i="2"/>
  <c r="H2664" i="2"/>
  <c r="H1094" i="2"/>
  <c r="H739" i="2"/>
  <c r="H8255" i="2"/>
  <c r="H4329" i="2"/>
  <c r="H945" i="2"/>
  <c r="H1258" i="2"/>
  <c r="H7337" i="2"/>
  <c r="H2967" i="2"/>
  <c r="H430" i="2"/>
  <c r="H9781" i="2"/>
  <c r="H1602" i="2"/>
  <c r="H7433" i="2"/>
  <c r="H349" i="2"/>
  <c r="H7754" i="2"/>
  <c r="H4458" i="2"/>
  <c r="H9179" i="2"/>
  <c r="H4013" i="2"/>
  <c r="H6202" i="2"/>
  <c r="H4050" i="2"/>
  <c r="H4331" i="2"/>
  <c r="H160" i="2"/>
  <c r="H2362" i="2"/>
  <c r="H515" i="2"/>
  <c r="H528" i="2"/>
  <c r="H1057" i="2"/>
  <c r="H174" i="2"/>
  <c r="H6717" i="2"/>
  <c r="H5801" i="2"/>
  <c r="H1036" i="2"/>
  <c r="H9735" i="2"/>
  <c r="H4073" i="2"/>
  <c r="H7788" i="2"/>
  <c r="H7138" i="2"/>
  <c r="H6567" i="2"/>
  <c r="H3419" i="2"/>
  <c r="H9463" i="2"/>
  <c r="H5033" i="2"/>
  <c r="H6878" i="2"/>
  <c r="H9464" i="2"/>
  <c r="H2415" i="2"/>
  <c r="H1470" i="2"/>
  <c r="H6518" i="2"/>
  <c r="H6654" i="2"/>
  <c r="H29" i="2"/>
  <c r="H8352" i="2"/>
  <c r="H5806" i="2"/>
  <c r="H8035" i="2"/>
  <c r="H745" i="2"/>
  <c r="H6167" i="2"/>
  <c r="H343" i="2"/>
  <c r="H4921" i="2"/>
  <c r="H596" i="2"/>
  <c r="H5015" i="2"/>
  <c r="H2491" i="2"/>
  <c r="H626" i="2"/>
  <c r="H7306" i="2"/>
  <c r="H8584" i="2"/>
  <c r="H2565" i="2"/>
  <c r="H1675" i="2"/>
  <c r="H5575" i="2"/>
  <c r="H7217" i="2"/>
  <c r="H7944" i="2"/>
  <c r="H1151" i="2"/>
  <c r="H2678" i="2"/>
  <c r="H1397" i="2"/>
  <c r="H5487" i="2"/>
  <c r="H4771" i="2"/>
  <c r="H903" i="2"/>
  <c r="H6010" i="2"/>
  <c r="H8531" i="2"/>
  <c r="H4451" i="2"/>
  <c r="H1241" i="2"/>
  <c r="H9823" i="2"/>
  <c r="H8978" i="2"/>
  <c r="H1168" i="2"/>
  <c r="H2268" i="2"/>
  <c r="H1493" i="2"/>
  <c r="H5950" i="2"/>
  <c r="H3412" i="2"/>
  <c r="H419" i="2"/>
  <c r="H7134" i="2"/>
  <c r="H6221" i="2"/>
  <c r="H8935" i="2"/>
  <c r="H1048" i="2"/>
  <c r="H6058" i="2"/>
  <c r="H3497" i="2"/>
  <c r="H4532" i="2"/>
  <c r="H8675" i="2"/>
  <c r="H2194" i="2"/>
  <c r="H2793" i="2"/>
  <c r="H3052" i="2"/>
  <c r="H9513" i="2"/>
  <c r="H2605" i="2"/>
  <c r="H7367" i="2"/>
  <c r="H499" i="2"/>
  <c r="H631" i="2"/>
  <c r="H8467" i="2"/>
  <c r="H8413" i="2"/>
  <c r="H2461" i="2"/>
  <c r="H8012" i="2"/>
  <c r="H7446" i="2"/>
  <c r="H3061" i="2"/>
  <c r="H3200" i="2"/>
  <c r="H2388" i="2"/>
  <c r="H6879" i="2"/>
  <c r="H4116" i="2"/>
  <c r="H8059" i="2"/>
  <c r="H7017" i="2"/>
  <c r="H5692" i="2"/>
  <c r="H6897" i="2"/>
  <c r="H2621" i="2"/>
  <c r="H3183" i="2"/>
  <c r="H7645" i="2"/>
  <c r="H2342" i="2"/>
  <c r="H9494" i="2"/>
  <c r="H8245" i="2"/>
  <c r="H9420" i="2"/>
  <c r="H5462" i="2"/>
  <c r="H1338" i="2"/>
  <c r="H6769" i="2"/>
  <c r="H3009" i="2"/>
  <c r="H4634" i="2"/>
  <c r="H3339" i="2"/>
  <c r="H5769" i="2"/>
  <c r="H6809" i="2"/>
  <c r="H684" i="2"/>
  <c r="H4688" i="2"/>
  <c r="H6409" i="2"/>
  <c r="H7758" i="2"/>
  <c r="H630" i="2"/>
  <c r="H9375" i="2"/>
  <c r="H3136" i="2"/>
  <c r="H2903" i="2"/>
  <c r="H8155" i="2"/>
  <c r="H9048" i="2"/>
  <c r="H3820" i="2"/>
  <c r="H7938" i="2"/>
  <c r="H2791" i="2"/>
  <c r="H5986" i="2"/>
  <c r="H8084" i="2"/>
  <c r="H4317" i="2"/>
  <c r="H306" i="2"/>
  <c r="H4938" i="2"/>
  <c r="H2305" i="2"/>
  <c r="H189" i="2"/>
  <c r="H9544" i="2"/>
  <c r="H3043" i="2"/>
  <c r="H5318" i="2"/>
  <c r="H1761" i="2"/>
  <c r="H2229" i="2"/>
  <c r="H302" i="2"/>
  <c r="H3757" i="2"/>
  <c r="H6822" i="2"/>
  <c r="H2778" i="2"/>
  <c r="H9910" i="2"/>
  <c r="H1921" i="2"/>
  <c r="H1200" i="2"/>
  <c r="H7315" i="2"/>
  <c r="H8282" i="2"/>
  <c r="H5430" i="2"/>
  <c r="H8550" i="2"/>
  <c r="H1958" i="2"/>
  <c r="H6716" i="2"/>
  <c r="H3111" i="2"/>
  <c r="H3203" i="2"/>
  <c r="H3446" i="2"/>
  <c r="H4608" i="2"/>
  <c r="H7536" i="2"/>
  <c r="H5183" i="2"/>
  <c r="H1935" i="2"/>
  <c r="H8179" i="2"/>
  <c r="H7363" i="2"/>
  <c r="H5876" i="2"/>
  <c r="H7607" i="2"/>
  <c r="H3892" i="2"/>
  <c r="H1693" i="2"/>
  <c r="H1840" i="2"/>
  <c r="H3940" i="2"/>
  <c r="H1955" i="2"/>
  <c r="H3053" i="2"/>
  <c r="H7152" i="2"/>
  <c r="H84" i="2"/>
  <c r="H8602" i="2"/>
  <c r="H4544" i="2"/>
  <c r="H841" i="2"/>
  <c r="H4056" i="2"/>
  <c r="H6020" i="2"/>
  <c r="H3379" i="2"/>
  <c r="H7484" i="2"/>
  <c r="H5536" i="2"/>
  <c r="H5272" i="2"/>
  <c r="H7075" i="2"/>
  <c r="H489" i="2"/>
  <c r="H1464" i="2"/>
  <c r="H1741" i="2"/>
  <c r="H2096" i="2"/>
  <c r="H7215" i="2"/>
  <c r="H3260" i="2"/>
  <c r="H3250" i="2"/>
  <c r="H6407" i="2"/>
  <c r="H8770" i="2"/>
  <c r="H6626" i="2"/>
  <c r="H2004" i="2"/>
  <c r="H1041" i="2"/>
  <c r="H5466" i="2"/>
  <c r="H6861" i="2"/>
  <c r="H4596" i="2"/>
  <c r="H5305" i="2"/>
  <c r="H8658" i="2"/>
  <c r="H92" i="2"/>
  <c r="H5991" i="2"/>
  <c r="H8054" i="2"/>
  <c r="H5400" i="2"/>
  <c r="H586" i="2"/>
  <c r="H4988" i="2"/>
  <c r="H9336" i="2"/>
  <c r="H2881" i="2"/>
  <c r="H8617" i="2"/>
  <c r="H4914" i="2"/>
  <c r="H8189" i="2"/>
  <c r="H3375" i="2"/>
  <c r="H7049" i="2"/>
  <c r="H8683" i="2"/>
  <c r="H8569" i="2"/>
  <c r="H1357" i="2"/>
  <c r="H3549" i="2"/>
  <c r="H3154" i="2"/>
  <c r="H5237" i="2"/>
  <c r="H2731" i="2"/>
  <c r="H7240" i="2"/>
  <c r="H3746" i="2"/>
  <c r="H6868" i="2"/>
  <c r="H6064" i="2"/>
  <c r="H6161" i="2"/>
  <c r="H1945" i="2"/>
  <c r="H4326" i="2"/>
  <c r="H3032" i="2"/>
  <c r="H1504" i="2"/>
  <c r="H5994" i="2"/>
  <c r="H5520" i="2"/>
  <c r="H6856" i="2"/>
  <c r="H9892" i="2"/>
  <c r="H538" i="2"/>
  <c r="H8021" i="2"/>
  <c r="H5765" i="2"/>
  <c r="H5291" i="2"/>
  <c r="H5317" i="2"/>
  <c r="H862" i="2"/>
  <c r="H2970" i="2"/>
  <c r="H5165" i="2"/>
  <c r="H3408" i="2"/>
  <c r="H685" i="2"/>
  <c r="H2559" i="2"/>
  <c r="H6130" i="2"/>
  <c r="H2811" i="2"/>
  <c r="H3582" i="2"/>
  <c r="H3406" i="2"/>
  <c r="H6537" i="2"/>
  <c r="H2188" i="2"/>
  <c r="H207" i="2"/>
  <c r="H9538" i="2"/>
  <c r="H9861" i="2"/>
  <c r="H3915" i="2"/>
  <c r="H8767" i="2"/>
  <c r="H3229" i="2"/>
  <c r="H2846" i="2"/>
  <c r="H5855" i="2"/>
  <c r="H6451" i="2"/>
  <c r="H963" i="2"/>
  <c r="H3123" i="2"/>
  <c r="H8776" i="2"/>
  <c r="H432" i="2"/>
  <c r="H4102" i="2"/>
  <c r="H861" i="2"/>
  <c r="H2488" i="2"/>
  <c r="H1819" i="2"/>
  <c r="H1353" i="2"/>
  <c r="H1830" i="2"/>
  <c r="H6272" i="2"/>
  <c r="H279" i="2"/>
  <c r="H4086" i="2"/>
  <c r="H4327" i="2"/>
  <c r="H6522" i="2"/>
  <c r="H6431" i="2"/>
  <c r="H9421" i="2"/>
  <c r="H9883" i="2"/>
  <c r="H2422" i="2"/>
  <c r="H4133" i="2"/>
  <c r="H672" i="2"/>
  <c r="H7591" i="2"/>
  <c r="H2435" i="2"/>
  <c r="H5771" i="2"/>
  <c r="H5846" i="2"/>
  <c r="H5230" i="2"/>
  <c r="H4510" i="2"/>
  <c r="H4362" i="2"/>
  <c r="H5659" i="2"/>
  <c r="H8378" i="2"/>
  <c r="H497" i="2"/>
  <c r="H4864" i="2"/>
  <c r="H4000" i="2"/>
  <c r="H7821" i="2"/>
  <c r="H2962" i="2"/>
  <c r="H7996" i="2"/>
  <c r="H4570" i="2"/>
  <c r="H6685" i="2"/>
  <c r="H2772" i="2"/>
  <c r="H2847" i="2"/>
  <c r="H4381" i="2"/>
  <c r="H7259" i="2"/>
  <c r="H5265" i="2"/>
  <c r="H4020" i="2"/>
  <c r="H3297" i="2"/>
  <c r="H5156" i="2"/>
  <c r="H7085" i="2"/>
  <c r="H3462" i="2"/>
  <c r="H6421" i="2"/>
  <c r="H3834" i="2"/>
  <c r="H767" i="2"/>
  <c r="H9503" i="2"/>
  <c r="H5452" i="2"/>
  <c r="H6057" i="2"/>
  <c r="H4279" i="2"/>
  <c r="H6117" i="2"/>
  <c r="H71" i="2"/>
  <c r="H8649" i="2"/>
  <c r="H1760" i="2"/>
  <c r="H9935" i="2"/>
  <c r="H1124" i="2"/>
  <c r="H5605" i="2"/>
  <c r="H5457" i="2"/>
  <c r="H4598" i="2"/>
  <c r="H6362" i="2"/>
  <c r="H7700" i="2"/>
  <c r="H2293" i="2"/>
  <c r="H7440" i="2"/>
  <c r="H1547" i="2"/>
  <c r="H2036" i="2"/>
  <c r="H6452" i="2"/>
  <c r="H4445" i="2"/>
  <c r="H3257" i="2"/>
  <c r="H7376" i="2"/>
  <c r="H5064" i="2"/>
  <c r="H7875" i="2"/>
  <c r="H1411" i="2"/>
  <c r="H4861" i="2"/>
  <c r="H2623" i="2"/>
  <c r="H8072" i="2"/>
  <c r="H7372" i="2"/>
  <c r="H6595" i="2"/>
  <c r="H8268" i="2"/>
  <c r="H5906" i="2"/>
  <c r="H3355" i="2"/>
  <c r="H8948" i="2"/>
  <c r="H2038" i="2"/>
  <c r="H7365" i="2"/>
  <c r="H5789" i="2"/>
  <c r="H2429" i="2"/>
  <c r="H869" i="2"/>
  <c r="H6735" i="2"/>
  <c r="H2966" i="2"/>
  <c r="H6333" i="2"/>
  <c r="H415" i="2"/>
  <c r="H652" i="2"/>
  <c r="H6854" i="2"/>
  <c r="H7425" i="2"/>
  <c r="H288" i="2"/>
  <c r="H3267" i="2"/>
  <c r="H1430" i="2"/>
  <c r="H1795" i="2"/>
  <c r="H2489" i="2"/>
  <c r="H9977" i="2"/>
  <c r="H9578" i="2"/>
  <c r="H5529" i="2"/>
  <c r="H8043" i="2"/>
  <c r="H9680" i="2"/>
  <c r="H8027" i="2"/>
  <c r="H4940" i="2"/>
  <c r="H9923" i="2"/>
  <c r="H9956" i="2"/>
  <c r="H4666" i="2"/>
  <c r="H5842" i="2"/>
  <c r="H5751" i="2"/>
  <c r="H2739" i="2"/>
  <c r="H1872" i="2"/>
  <c r="H649" i="2"/>
  <c r="H6176" i="2"/>
  <c r="H1054" i="2"/>
  <c r="H5825" i="2"/>
  <c r="H1785" i="2"/>
  <c r="H2785" i="2"/>
  <c r="H5926" i="2"/>
  <c r="H5125" i="2"/>
  <c r="H6695" i="2"/>
  <c r="H9083" i="2"/>
  <c r="H634" i="2"/>
  <c r="H2603" i="2"/>
  <c r="H7330" i="2"/>
  <c r="H7653" i="2"/>
  <c r="H7745" i="2"/>
  <c r="H624" i="2"/>
  <c r="H6225" i="2"/>
  <c r="H2702" i="2"/>
  <c r="H7286" i="2"/>
  <c r="H632" i="2"/>
  <c r="H9406" i="2"/>
  <c r="H9256" i="2"/>
  <c r="H9135" i="2"/>
  <c r="H2176" i="2"/>
  <c r="H1783" i="2"/>
  <c r="H4161" i="2"/>
  <c r="H60" i="2"/>
  <c r="H2615" i="2"/>
  <c r="H5724" i="2"/>
  <c r="H8827" i="2"/>
  <c r="H4353" i="2"/>
  <c r="H7961" i="2"/>
  <c r="H1580" i="2"/>
  <c r="H1954" i="2"/>
  <c r="H4395" i="2"/>
  <c r="H6270" i="2"/>
  <c r="H4215" i="2"/>
  <c r="H6668" i="2"/>
  <c r="H4730" i="2"/>
  <c r="H2959" i="2"/>
  <c r="H6886" i="2"/>
  <c r="H5311" i="2"/>
  <c r="H733" i="2"/>
  <c r="H266" i="2"/>
  <c r="H9349" i="2"/>
  <c r="H3918" i="2"/>
  <c r="H4783" i="2"/>
  <c r="H8341" i="2"/>
  <c r="H8276" i="2"/>
  <c r="H4962" i="2"/>
  <c r="H202" i="2"/>
  <c r="H948" i="2"/>
  <c r="H2973" i="2"/>
  <c r="H2568" i="2"/>
  <c r="H3984" i="2"/>
  <c r="H2315" i="2"/>
  <c r="H2913" i="2"/>
  <c r="H1686" i="2"/>
  <c r="H1154" i="2"/>
  <c r="H9436" i="2"/>
  <c r="H6281" i="2"/>
  <c r="H6798" i="2"/>
  <c r="H2625" i="2"/>
  <c r="H7688" i="2"/>
  <c r="H1734" i="2"/>
  <c r="H9588" i="2"/>
  <c r="H3575" i="2"/>
  <c r="H6173" i="2"/>
  <c r="H5993" i="2"/>
  <c r="H3750" i="2"/>
  <c r="H3542" i="2"/>
  <c r="H5648" i="2"/>
  <c r="H3787" i="2"/>
  <c r="H5758" i="2"/>
  <c r="H2649" i="2"/>
  <c r="H4653" i="2"/>
  <c r="H5276" i="2"/>
  <c r="H3465" i="2"/>
  <c r="H3239" i="2"/>
  <c r="H1285" i="2"/>
  <c r="H2190" i="2"/>
  <c r="H5087" i="2"/>
  <c r="H1653" i="2"/>
  <c r="H5698" i="2"/>
  <c r="H9536" i="2"/>
  <c r="H2298" i="2"/>
  <c r="H1757" i="2"/>
  <c r="H9961" i="2"/>
  <c r="H9467" i="2"/>
  <c r="H7394" i="2"/>
  <c r="H2496" i="2"/>
  <c r="H6305" i="2"/>
  <c r="H4047" i="2"/>
  <c r="H3562" i="2"/>
  <c r="H2742" i="2"/>
  <c r="H209" i="2"/>
  <c r="H4199" i="2"/>
  <c r="H4338" i="2"/>
  <c r="H9250" i="2"/>
  <c r="H3219" i="2"/>
  <c r="H4218" i="2"/>
  <c r="H9489" i="2"/>
  <c r="H2954" i="2"/>
  <c r="H1276" i="2"/>
  <c r="H3211" i="2"/>
  <c r="H9669" i="2"/>
  <c r="H4486" i="2"/>
  <c r="H164" i="2"/>
  <c r="H1743" i="2"/>
  <c r="H5844" i="2"/>
  <c r="H6576" i="2"/>
  <c r="H1946" i="2"/>
  <c r="H7527" i="2"/>
  <c r="H4071" i="2"/>
  <c r="H5545" i="2"/>
  <c r="H3748" i="2"/>
  <c r="H1666" i="2"/>
  <c r="H2155" i="2"/>
  <c r="H3685" i="2"/>
  <c r="H7725" i="2"/>
  <c r="H3048" i="2"/>
  <c r="H2982" i="2"/>
  <c r="H3467" i="2"/>
  <c r="H3068" i="2"/>
  <c r="H9501" i="2"/>
  <c r="H2189" i="2"/>
  <c r="H8335" i="2"/>
  <c r="H9383" i="2"/>
  <c r="H2386" i="2"/>
  <c r="H1111" i="2"/>
  <c r="H2983" i="2"/>
  <c r="H1608" i="2"/>
  <c r="H8868" i="2"/>
  <c r="H371" i="2"/>
  <c r="H8539" i="2"/>
  <c r="H6299" i="2"/>
  <c r="H7894" i="2"/>
  <c r="H3799" i="2"/>
  <c r="H2217" i="2"/>
  <c r="H6794" i="2"/>
  <c r="H7594" i="2"/>
  <c r="H6605" i="2"/>
  <c r="H2043" i="2"/>
  <c r="H2417" i="2"/>
  <c r="H1427" i="2"/>
  <c r="H3627" i="2"/>
  <c r="H5828" i="2"/>
  <c r="H4337" i="2"/>
  <c r="H6339" i="2"/>
  <c r="H459" i="2"/>
  <c r="H7673" i="2"/>
  <c r="H7624" i="2"/>
  <c r="H429" i="2"/>
  <c r="H824" i="2"/>
  <c r="H2242" i="2"/>
  <c r="H3316" i="2"/>
  <c r="H3623" i="2"/>
  <c r="H9677" i="2"/>
  <c r="H5269" i="2"/>
  <c r="H5413" i="2"/>
  <c r="H6961" i="2"/>
  <c r="H7974" i="2"/>
  <c r="H3735" i="2"/>
  <c r="H3557" i="2"/>
  <c r="H7793" i="2"/>
  <c r="H1484" i="2"/>
  <c r="H4519" i="2"/>
  <c r="H7684" i="2"/>
  <c r="H8306" i="2"/>
  <c r="H7953" i="2"/>
  <c r="H7417" i="2"/>
  <c r="H3807" i="2"/>
  <c r="H6943" i="2"/>
  <c r="H5609" i="2"/>
  <c r="H4983" i="2"/>
  <c r="H8263" i="2"/>
  <c r="H7602" i="2"/>
  <c r="H6195" i="2"/>
  <c r="H5541" i="2"/>
  <c r="H351" i="2"/>
  <c r="H6681" i="2"/>
  <c r="H648" i="2"/>
  <c r="H9218" i="2"/>
  <c r="H7897" i="2"/>
  <c r="H7692" i="2"/>
  <c r="H9138" i="2"/>
  <c r="H8598" i="2"/>
  <c r="H5236" i="2"/>
  <c r="H3610" i="2"/>
  <c r="H1764" i="2"/>
  <c r="H2652" i="2"/>
  <c r="H9028" i="2"/>
  <c r="H3282" i="2"/>
  <c r="H5488" i="2"/>
  <c r="H7465" i="2"/>
  <c r="H1112" i="2"/>
  <c r="H2706" i="2"/>
  <c r="H2724" i="2"/>
  <c r="H4736" i="2"/>
  <c r="H206" i="2"/>
  <c r="H2331" i="2"/>
  <c r="H6395" i="2"/>
  <c r="H923" i="2"/>
  <c r="H5760" i="2"/>
  <c r="H6091" i="2"/>
  <c r="H1890" i="2"/>
  <c r="H6438" i="2"/>
  <c r="H5215" i="2"/>
  <c r="H9491" i="2"/>
  <c r="H127" i="2"/>
  <c r="H6198" i="2"/>
  <c r="H421" i="2"/>
  <c r="H3569" i="2"/>
  <c r="H9442" i="2"/>
  <c r="H5163" i="2"/>
  <c r="H4593" i="2"/>
  <c r="H2592" i="2"/>
  <c r="H8804" i="2"/>
  <c r="H876" i="2"/>
  <c r="H2198" i="2"/>
  <c r="H5551" i="2"/>
  <c r="H7231" i="2"/>
  <c r="H1197" i="2"/>
  <c r="H646" i="2"/>
  <c r="H9004" i="2"/>
  <c r="H826" i="2"/>
  <c r="H9656" i="2"/>
  <c r="H6918" i="2"/>
  <c r="H8574" i="2"/>
  <c r="H7781" i="2"/>
  <c r="H9200" i="2"/>
  <c r="H2288" i="2"/>
  <c r="H3989" i="2"/>
  <c r="H5873" i="2"/>
  <c r="H7982" i="2"/>
  <c r="H2265" i="2"/>
  <c r="H6363" i="2"/>
  <c r="H198" i="2"/>
  <c r="H4277" i="2"/>
  <c r="H8954" i="2"/>
  <c r="H6199" i="2"/>
  <c r="H1468" i="2"/>
  <c r="H9939" i="2"/>
  <c r="H1943" i="2"/>
  <c r="H1324" i="2"/>
  <c r="H1463" i="2"/>
  <c r="H9565" i="2"/>
  <c r="H1564" i="2"/>
  <c r="H6336" i="2"/>
  <c r="H2666" i="2"/>
  <c r="H6765" i="2"/>
  <c r="H5349" i="2"/>
  <c r="H3884" i="2"/>
  <c r="H6298" i="2"/>
  <c r="H6434" i="2"/>
  <c r="H1782" i="2"/>
  <c r="H3786" i="2"/>
  <c r="H7845" i="2"/>
  <c r="H7518" i="2"/>
  <c r="H1551" i="2"/>
  <c r="H6851" i="2"/>
  <c r="H2984" i="2"/>
  <c r="H8524" i="2"/>
  <c r="H3018" i="2"/>
  <c r="H1610" i="2"/>
  <c r="H353" i="2"/>
  <c r="H6692" i="2"/>
  <c r="H9843" i="2"/>
  <c r="H7916" i="2"/>
  <c r="H3120" i="2"/>
  <c r="H4003" i="2"/>
  <c r="H1044" i="2"/>
  <c r="H2746" i="2"/>
  <c r="H14" i="2"/>
  <c r="H6012" i="2"/>
  <c r="H967" i="2"/>
  <c r="H4336" i="2"/>
  <c r="H2013" i="2"/>
  <c r="H9312" i="2"/>
  <c r="H4810" i="2"/>
  <c r="H1744" i="2"/>
  <c r="H8339" i="2"/>
  <c r="H1637" i="2"/>
  <c r="H4695" i="2"/>
  <c r="H3608" i="2"/>
  <c r="H3625" i="2"/>
  <c r="H5262" i="2"/>
  <c r="H5241" i="2"/>
  <c r="H4757" i="2"/>
  <c r="H9379" i="2"/>
  <c r="H3658" i="2"/>
  <c r="H2248" i="2"/>
  <c r="H5836" i="2"/>
  <c r="H1879" i="2"/>
  <c r="H7302" i="2"/>
  <c r="H7279" i="2"/>
  <c r="H1336" i="2"/>
  <c r="H5532" i="2"/>
  <c r="H4078" i="2"/>
  <c r="H7763" i="2"/>
  <c r="H7691" i="2"/>
  <c r="H5312" i="2"/>
  <c r="H4108" i="2"/>
  <c r="H4912" i="2"/>
  <c r="H493" i="2"/>
  <c r="H5512" i="2"/>
  <c r="H511" i="2"/>
  <c r="H7774" i="2"/>
  <c r="H2040" i="2"/>
  <c r="H4515" i="2"/>
  <c r="H1535" i="2"/>
  <c r="H8945" i="2"/>
  <c r="H9885" i="2"/>
  <c r="H2173" i="2"/>
  <c r="H2081" i="2"/>
  <c r="H1689" i="2"/>
  <c r="H5766" i="2"/>
  <c r="H1530" i="2"/>
  <c r="H8759" i="2"/>
  <c r="H9747" i="2"/>
  <c r="H454" i="2"/>
  <c r="H9643" i="2"/>
  <c r="H9862" i="2"/>
  <c r="H2399" i="2"/>
  <c r="H6453" i="2"/>
  <c r="H323" i="2"/>
  <c r="H3279" i="2"/>
  <c r="H6331" i="2"/>
  <c r="H6287" i="2"/>
  <c r="H6613" i="2"/>
  <c r="H8433" i="2"/>
  <c r="H5944" i="2"/>
  <c r="H4202" i="2"/>
  <c r="H2523" i="2"/>
  <c r="H2205" i="2"/>
  <c r="H7851" i="2"/>
  <c r="H1172" i="2"/>
  <c r="H2747" i="2"/>
  <c r="H130" i="2"/>
  <c r="H8446" i="2"/>
  <c r="H3713" i="2"/>
  <c r="H9800" i="2"/>
  <c r="H789" i="2"/>
  <c r="H5380" i="2"/>
  <c r="H8197" i="2"/>
  <c r="H6348" i="2"/>
  <c r="H8578" i="2"/>
  <c r="H6459" i="2"/>
  <c r="H7556" i="2"/>
  <c r="H313" i="2"/>
  <c r="H5639" i="2"/>
  <c r="H2055" i="2"/>
  <c r="H958" i="2"/>
  <c r="H6307" i="2"/>
  <c r="H5941" i="2"/>
  <c r="H856" i="2"/>
  <c r="H4059" i="2"/>
  <c r="H7505" i="2"/>
  <c r="H9027" i="2"/>
  <c r="H8176" i="2"/>
  <c r="H1363" i="2"/>
  <c r="H4079" i="2"/>
  <c r="H865" i="2"/>
  <c r="H3092" i="2"/>
  <c r="H9430" i="2"/>
  <c r="H1379" i="2"/>
  <c r="H1105" i="2"/>
  <c r="H1491" i="2"/>
  <c r="H783" i="2"/>
  <c r="H1640" i="2"/>
  <c r="H8087" i="2"/>
  <c r="H3583" i="2"/>
  <c r="H9737" i="2"/>
  <c r="H7740" i="2"/>
  <c r="H317" i="2"/>
  <c r="H8050" i="2"/>
  <c r="H2699" i="2"/>
  <c r="H2408" i="2"/>
  <c r="H7158" i="2"/>
  <c r="H7800" i="2"/>
  <c r="H2066" i="2"/>
  <c r="H2748" i="2"/>
  <c r="H369" i="2"/>
  <c r="H3334" i="2"/>
  <c r="H3124" i="2"/>
  <c r="H5614" i="2"/>
  <c r="H6954" i="2"/>
  <c r="H5975" i="2"/>
  <c r="H4180" i="2"/>
  <c r="H6739" i="2"/>
  <c r="H487" i="2"/>
  <c r="H4385" i="2"/>
  <c r="H2436" i="2"/>
  <c r="H9730" i="2"/>
  <c r="H1717" i="2"/>
  <c r="H7285" i="2"/>
  <c r="H2088" i="2"/>
  <c r="H9284" i="2"/>
  <c r="H4016" i="2"/>
  <c r="H5976" i="2"/>
  <c r="H9694" i="2"/>
  <c r="H8746" i="2"/>
  <c r="H2015" i="2"/>
  <c r="H2575" i="2"/>
  <c r="H402" i="2"/>
  <c r="H4106" i="2"/>
  <c r="H3981" i="2"/>
  <c r="H2127" i="2"/>
  <c r="H7062" i="2"/>
  <c r="H9321" i="2"/>
  <c r="H6259" i="2"/>
  <c r="H4725" i="2"/>
  <c r="H6063" i="2"/>
  <c r="H613" i="2"/>
  <c r="H2479" i="2"/>
  <c r="H1289" i="2"/>
  <c r="H8676" i="2"/>
  <c r="H3021" i="2"/>
  <c r="H5010" i="2"/>
  <c r="H2997" i="2"/>
  <c r="H5070" i="2"/>
  <c r="H6103" i="2"/>
  <c r="H4408" i="2"/>
  <c r="H9811" i="2"/>
  <c r="H968" i="2"/>
  <c r="H9570" i="2"/>
  <c r="H5749" i="2"/>
  <c r="H9210" i="2"/>
  <c r="H2525" i="2"/>
  <c r="H645" i="2"/>
  <c r="H941" i="2"/>
  <c r="H1723" i="2"/>
  <c r="H5728" i="2"/>
  <c r="H4966" i="2"/>
  <c r="H6500" i="2"/>
  <c r="H5878" i="2"/>
  <c r="H9897" i="2"/>
  <c r="H1052" i="2"/>
  <c r="H304" i="2"/>
  <c r="H8775" i="2"/>
  <c r="H6770" i="2"/>
  <c r="H6885" i="2"/>
  <c r="H1506" i="2"/>
  <c r="H3592" i="2"/>
  <c r="H6632" i="2"/>
  <c r="H6378" i="2"/>
  <c r="H4269" i="2"/>
  <c r="H4717" i="2"/>
  <c r="H2822" i="2"/>
  <c r="H4423" i="2"/>
  <c r="H4379" i="2"/>
  <c r="H5008" i="2"/>
  <c r="H3812" i="2"/>
  <c r="H6240" i="2"/>
  <c r="H1070" i="2"/>
  <c r="H5662" i="2"/>
  <c r="H3046" i="2"/>
  <c r="H6413" i="2"/>
  <c r="H2200" i="2"/>
  <c r="H9639" i="2"/>
  <c r="H9023" i="2"/>
  <c r="H2450" i="2"/>
  <c r="H5403" i="2"/>
  <c r="H8593" i="2"/>
  <c r="H7131" i="2"/>
  <c r="H7402" i="2"/>
  <c r="H2077" i="2"/>
  <c r="H8791" i="2"/>
  <c r="H8851" i="2"/>
  <c r="H2530" i="2"/>
  <c r="H9776" i="2"/>
  <c r="H3232" i="2"/>
  <c r="H2904" i="2"/>
  <c r="H7911" i="2"/>
  <c r="H8237" i="2"/>
  <c r="H1885" i="2"/>
  <c r="H533" i="2"/>
  <c r="H3632" i="2"/>
  <c r="H6018" i="2"/>
  <c r="H2144" i="2"/>
  <c r="H4707" i="2"/>
  <c r="H9921" i="2"/>
  <c r="H4631" i="2"/>
  <c r="H1252" i="2"/>
  <c r="H8891" i="2"/>
  <c r="H9969" i="2"/>
  <c r="H995" i="2"/>
  <c r="H4099" i="2"/>
  <c r="H832" i="2"/>
  <c r="H6343" i="2"/>
  <c r="H8502" i="2"/>
  <c r="H4660" i="2"/>
  <c r="H659" i="2"/>
  <c r="H3430" i="2"/>
  <c r="H7920" i="2"/>
  <c r="H5939" i="2"/>
  <c r="H9566" i="2"/>
  <c r="H1765" i="2"/>
  <c r="H640" i="2"/>
  <c r="H3015" i="2"/>
  <c r="H884" i="2"/>
  <c r="H3736" i="2"/>
  <c r="H2130" i="2"/>
  <c r="H4138" i="2"/>
  <c r="H7374" i="2"/>
  <c r="H2611" i="2"/>
  <c r="H5848" i="2"/>
  <c r="H3595" i="2"/>
  <c r="H5693" i="2"/>
  <c r="H1198" i="2"/>
  <c r="H7804" i="2"/>
  <c r="H2383" i="2"/>
  <c r="H7397" i="2"/>
  <c r="H569" i="2"/>
  <c r="H5969" i="2"/>
  <c r="H2498" i="2"/>
  <c r="H7954" i="2"/>
  <c r="H7054" i="2"/>
  <c r="H4045" i="2"/>
  <c r="H571" i="2"/>
  <c r="H7769" i="2"/>
  <c r="H5932" i="2"/>
  <c r="H5780" i="2"/>
  <c r="H7205" i="2"/>
  <c r="H1940" i="2"/>
  <c r="H2884" i="2"/>
  <c r="H5595" i="2"/>
  <c r="H2587" i="2"/>
  <c r="H9001" i="2"/>
  <c r="H9087" i="2"/>
  <c r="H679" i="2"/>
  <c r="H9827" i="2"/>
  <c r="H582" i="2"/>
  <c r="H2712" i="2"/>
  <c r="H40" i="2"/>
  <c r="H551" i="2"/>
  <c r="H1550" i="2"/>
  <c r="H7628" i="2"/>
  <c r="H4803" i="2"/>
  <c r="H4537" i="2"/>
  <c r="H5715" i="2"/>
  <c r="H8639" i="2"/>
  <c r="H2493" i="2"/>
  <c r="H7058" i="2"/>
  <c r="H1490" i="2"/>
  <c r="H5968" i="2"/>
  <c r="H4394" i="2"/>
  <c r="H322" i="2"/>
  <c r="H7161" i="2"/>
  <c r="H1342" i="2"/>
  <c r="H9619" i="2"/>
  <c r="H2651" i="2"/>
  <c r="H1047" i="2"/>
  <c r="H3921" i="2"/>
  <c r="H1894" i="2"/>
  <c r="H6724" i="2"/>
  <c r="H6963" i="2"/>
  <c r="H7881" i="2"/>
  <c r="H9419" i="2"/>
  <c r="H3504" i="2"/>
  <c r="H5585" i="2"/>
  <c r="H4780" i="2"/>
  <c r="H686" i="2"/>
  <c r="H1570" i="2"/>
  <c r="H9511" i="2"/>
  <c r="H1355" i="2"/>
  <c r="H3206" i="2"/>
  <c r="H4495" i="2"/>
  <c r="H9401" i="2"/>
  <c r="H9500" i="2"/>
  <c r="H9185" i="2"/>
  <c r="H9718" i="2"/>
  <c r="H3524" i="2"/>
  <c r="H6766" i="2"/>
  <c r="H1373" i="2"/>
  <c r="H4484" i="2"/>
  <c r="H8911" i="2"/>
  <c r="H9021" i="2"/>
  <c r="H8116" i="2"/>
  <c r="H9092" i="2"/>
  <c r="H3657" i="2"/>
  <c r="H1295" i="2"/>
  <c r="H9785" i="2"/>
  <c r="H7752" i="2"/>
  <c r="H6479" i="2"/>
  <c r="H3333" i="2"/>
  <c r="H7235" i="2"/>
  <c r="H9901" i="2"/>
  <c r="H9519" i="2"/>
  <c r="H2627" i="2"/>
  <c r="H9879" i="2"/>
  <c r="H7478" i="2"/>
  <c r="H6662" i="2"/>
  <c r="H605" i="2"/>
  <c r="H4142" i="2"/>
  <c r="H9839" i="2"/>
  <c r="H1914" i="2"/>
  <c r="H397" i="2"/>
  <c r="H3448" i="2"/>
  <c r="H595" i="2"/>
  <c r="H6779" i="2"/>
  <c r="H6587" i="2"/>
  <c r="H3051" i="2"/>
  <c r="H9697" i="2"/>
  <c r="H3559" i="2"/>
  <c r="H881" i="2"/>
  <c r="H5565" i="2"/>
  <c r="H8391" i="2"/>
  <c r="H5339" i="2"/>
  <c r="H492" i="2"/>
  <c r="H3184" i="2"/>
  <c r="H8996" i="2"/>
  <c r="H3058" i="2"/>
  <c r="H9631" i="2"/>
  <c r="H9428" i="2"/>
  <c r="H7346" i="2"/>
  <c r="H9318" i="2"/>
  <c r="H5482" i="2"/>
  <c r="H9868" i="2"/>
  <c r="H5478" i="2"/>
  <c r="H9405" i="2"/>
  <c r="H8947" i="2"/>
  <c r="H5643" i="2"/>
  <c r="H403" i="2"/>
  <c r="H7956" i="2"/>
  <c r="H2120" i="2"/>
  <c r="H8522" i="2"/>
  <c r="H5171" i="2"/>
  <c r="H2160" i="2"/>
  <c r="H623" i="2"/>
  <c r="H9373" i="2"/>
  <c r="H2925" i="2"/>
  <c r="H4414" i="2"/>
  <c r="H6938" i="2"/>
  <c r="H663" i="2"/>
  <c r="H3792" i="2"/>
  <c r="H9662" i="2"/>
  <c r="H2601" i="2"/>
  <c r="H3539" i="2"/>
  <c r="H8022" i="2"/>
  <c r="H9924" i="2"/>
  <c r="H2759" i="2"/>
  <c r="H5246" i="2"/>
  <c r="H7321" i="2"/>
  <c r="H5824" i="2"/>
  <c r="H6637" i="2"/>
  <c r="H3198" i="2"/>
  <c r="H4369" i="2"/>
  <c r="H8828" i="2"/>
  <c r="H1792" i="2"/>
  <c r="H8468" i="2"/>
  <c r="H5424" i="2"/>
  <c r="H2588" i="2"/>
  <c r="H1574" i="2"/>
  <c r="H889" i="2"/>
  <c r="H2753" i="2"/>
  <c r="H3910" i="2"/>
  <c r="H981" i="2"/>
  <c r="H8677" i="2"/>
  <c r="H3791" i="2"/>
  <c r="H9659" i="2"/>
  <c r="H7241" i="2"/>
  <c r="H6539" i="2"/>
  <c r="H9360" i="2"/>
  <c r="H8289" i="2"/>
  <c r="H6704" i="2"/>
  <c r="H5580" i="2"/>
  <c r="H737" i="2"/>
  <c r="H2768" i="2"/>
  <c r="H6477" i="2"/>
  <c r="H5054" i="2"/>
  <c r="H8269" i="2"/>
  <c r="H4214" i="2"/>
  <c r="H3168" i="2"/>
  <c r="H6257" i="2"/>
  <c r="H188" i="2"/>
  <c r="H7423" i="2"/>
  <c r="H3619" i="2"/>
  <c r="H9440" i="2"/>
  <c r="H5267" i="2"/>
  <c r="H4053" i="2"/>
  <c r="H3615" i="2"/>
  <c r="H2835" i="2"/>
  <c r="H9407" i="2"/>
  <c r="H3901" i="2"/>
  <c r="H4389" i="2"/>
  <c r="H4456" i="2"/>
  <c r="H5129" i="2"/>
  <c r="H725" i="2"/>
  <c r="H2945" i="2"/>
  <c r="H3414" i="2"/>
  <c r="H705" i="2"/>
  <c r="H9535" i="2"/>
  <c r="H3528" i="2"/>
  <c r="H2765" i="2"/>
  <c r="H9062" i="2"/>
  <c r="H21" i="2"/>
  <c r="H4692" i="2"/>
  <c r="H5632" i="2"/>
  <c r="H4473" i="2"/>
  <c r="H9439" i="2"/>
  <c r="H2808" i="2"/>
  <c r="H8507" i="2"/>
  <c r="H4288" i="2"/>
  <c r="H3086" i="2"/>
  <c r="H1062" i="2"/>
  <c r="H5955" i="2"/>
  <c r="H8847" i="2"/>
  <c r="H566" i="2"/>
  <c r="H8748" i="2"/>
  <c r="H6423" i="2"/>
  <c r="H1082" i="2"/>
  <c r="H5843" i="2"/>
  <c r="H6335" i="2"/>
  <c r="H5579" i="2"/>
  <c r="H3651" i="2"/>
  <c r="H2586" i="2"/>
  <c r="H9701" i="2"/>
  <c r="H285" i="2"/>
  <c r="H3447" i="2"/>
  <c r="H4181" i="2"/>
  <c r="H830" i="2"/>
  <c r="H557" i="2"/>
  <c r="H4805" i="2"/>
  <c r="H1836" i="2"/>
  <c r="H4648" i="2"/>
  <c r="H2563" i="2"/>
  <c r="H9970" i="2"/>
  <c r="H7741" i="2"/>
  <c r="H8582" i="2"/>
  <c r="H8461" i="2"/>
  <c r="H9110" i="2"/>
  <c r="H4610" i="2"/>
  <c r="H2554" i="2"/>
  <c r="H3038" i="2"/>
  <c r="H1032" i="2"/>
  <c r="H406" i="2"/>
  <c r="H6702" i="2"/>
  <c r="H4314" i="2"/>
  <c r="H3364" i="2"/>
  <c r="H1305" i="2"/>
  <c r="H9277" i="2"/>
  <c r="H7022" i="2"/>
  <c r="H9355" i="2"/>
  <c r="H4246" i="2"/>
  <c r="H5717" i="2"/>
  <c r="H6065" i="2"/>
  <c r="H815" i="2"/>
  <c r="H3854" i="2"/>
  <c r="H1222" i="2"/>
  <c r="H347" i="2"/>
  <c r="H5278" i="2"/>
  <c r="H2842" i="2"/>
  <c r="H1928" i="2"/>
  <c r="H6374" i="2"/>
  <c r="H1985" i="2"/>
  <c r="H7204" i="2"/>
  <c r="H8088" i="2"/>
  <c r="H4060" i="2"/>
  <c r="H4452" i="2"/>
  <c r="H1662" i="2"/>
  <c r="H6155" i="2"/>
  <c r="H1290" i="2"/>
  <c r="H1606" i="2"/>
  <c r="H3517" i="2"/>
  <c r="H1385" i="2"/>
  <c r="H6935" i="2"/>
  <c r="H4002" i="2"/>
  <c r="H7137" i="2"/>
  <c r="H4239" i="2"/>
  <c r="H997" i="2"/>
  <c r="H4760" i="2"/>
  <c r="H875" i="2"/>
  <c r="H354" i="2"/>
  <c r="H6873" i="2"/>
  <c r="H8706" i="2"/>
  <c r="H6591" i="2"/>
  <c r="H9916" i="2"/>
  <c r="H7118" i="2"/>
  <c r="H4256" i="2"/>
  <c r="H2933" i="2"/>
  <c r="H1625" i="2"/>
  <c r="H5302" i="2"/>
  <c r="H6373" i="2"/>
  <c r="H5699" i="2"/>
  <c r="H8881" i="2"/>
  <c r="H1131" i="2"/>
  <c r="H401" i="2"/>
  <c r="H4956" i="2"/>
  <c r="H3171" i="2"/>
  <c r="H8314" i="2"/>
  <c r="H3256" i="2"/>
  <c r="H2001" i="2"/>
  <c r="H9258" i="2"/>
  <c r="H8722" i="2"/>
  <c r="H918" i="2"/>
  <c r="H8925" i="2"/>
  <c r="H5505" i="2"/>
  <c r="H5388" i="2"/>
  <c r="H1439" i="2"/>
  <c r="H6760" i="2"/>
  <c r="H9" i="2"/>
  <c r="H6980" i="2"/>
  <c r="H4276" i="2"/>
  <c r="H9090" i="2"/>
  <c r="H229" i="2"/>
  <c r="H9324" i="2"/>
  <c r="H3025" i="2"/>
  <c r="H5599" i="2"/>
  <c r="H8386" i="2"/>
  <c r="H5127" i="2"/>
  <c r="H4248" i="2"/>
  <c r="H5903" i="2"/>
  <c r="H1139" i="2"/>
  <c r="H1125" i="2"/>
  <c r="H2318" i="2"/>
  <c r="H2533" i="2"/>
  <c r="H1076" i="2"/>
  <c r="H3879" i="2"/>
  <c r="H4502" i="2"/>
  <c r="H5703" i="2"/>
  <c r="H8260" i="2"/>
  <c r="H2876" i="2"/>
  <c r="H1804" i="2"/>
  <c r="H2486" i="2"/>
  <c r="H7424" i="2"/>
  <c r="H2831" i="2"/>
  <c r="H2192" i="2"/>
  <c r="H5414" i="2"/>
  <c r="H6372" i="2"/>
  <c r="H6111" i="2"/>
  <c r="H4291" i="2"/>
  <c r="H8264" i="2"/>
  <c r="H7805" i="2"/>
  <c r="H7438" i="2"/>
  <c r="H3317" i="2"/>
  <c r="H7560" i="2"/>
  <c r="H6850" i="2"/>
  <c r="H1366" i="2"/>
  <c r="H855" i="2"/>
  <c r="H3474" i="2"/>
  <c r="H3830" i="2"/>
  <c r="H1098" i="2"/>
  <c r="H9331" i="2"/>
  <c r="H4941" i="2"/>
  <c r="H1296" i="2"/>
  <c r="H9805" i="2"/>
  <c r="H635" i="2"/>
  <c r="H443" i="2"/>
  <c r="H9858" i="2"/>
  <c r="H1196" i="2"/>
  <c r="H9217" i="2"/>
  <c r="H7603" i="2"/>
  <c r="H6621" i="2"/>
  <c r="H8887" i="2"/>
  <c r="H1605" i="2"/>
  <c r="H3948" i="2"/>
  <c r="H5895" i="2"/>
  <c r="H6881" i="2"/>
  <c r="H7422" i="2"/>
  <c r="H9153" i="2"/>
  <c r="H3666" i="2"/>
  <c r="H3754" i="2"/>
  <c r="H1829" i="2"/>
  <c r="H7439" i="2"/>
  <c r="H2639" i="2"/>
  <c r="H3102" i="2"/>
  <c r="H1140" i="2"/>
  <c r="H7984" i="2"/>
  <c r="H6593" i="2"/>
  <c r="H1882" i="2"/>
  <c r="H3264" i="2"/>
  <c r="H1511" i="2"/>
  <c r="H3266" i="2"/>
  <c r="H6690" i="2"/>
  <c r="H8778" i="2"/>
  <c r="H3782" i="2"/>
  <c r="H1230" i="2"/>
  <c r="H3779" i="2"/>
  <c r="H8690" i="2"/>
  <c r="H1244" i="2"/>
  <c r="H7317" i="2"/>
  <c r="H8623" i="2"/>
  <c r="H8516" i="2"/>
  <c r="H6450" i="2"/>
  <c r="H6086" i="2"/>
  <c r="H6121" i="2"/>
  <c r="H2109" i="2"/>
  <c r="H8218" i="2"/>
  <c r="H9670" i="2"/>
  <c r="H9775" i="2"/>
  <c r="H1014" i="2"/>
  <c r="H2209" i="2"/>
  <c r="H7055" i="2"/>
  <c r="H431" i="2"/>
  <c r="H8878" i="2"/>
  <c r="H3825" i="2"/>
  <c r="H3767" i="2"/>
  <c r="H7492" i="2"/>
  <c r="H6636" i="2"/>
  <c r="H6060" i="2"/>
  <c r="H5360" i="2"/>
  <c r="H9623" i="2"/>
  <c r="H9702" i="2"/>
  <c r="H2571" i="2"/>
  <c r="H7100" i="2"/>
  <c r="H5664" i="2"/>
  <c r="H8365" i="2"/>
  <c r="H4799" i="2"/>
  <c r="H3460" i="2"/>
  <c r="H7444" i="2"/>
  <c r="H1386" i="2"/>
  <c r="H4222" i="2"/>
  <c r="H1856" i="2"/>
  <c r="H5141" i="2"/>
  <c r="H9341" i="2"/>
  <c r="H3115" i="2"/>
  <c r="H6698" i="2"/>
  <c r="H2572" i="2"/>
  <c r="H3652" i="2"/>
  <c r="H8821" i="2"/>
  <c r="H5797" i="2"/>
  <c r="H2864" i="2"/>
  <c r="H37" i="2"/>
  <c r="H2825" i="2"/>
  <c r="H4012" i="2"/>
  <c r="H5314" i="2"/>
  <c r="H8918" i="2"/>
  <c r="H4819" i="2"/>
  <c r="H1081" i="2"/>
  <c r="H638" i="2"/>
  <c r="H5126" i="2"/>
  <c r="H1143" i="2"/>
  <c r="H5725" i="2"/>
  <c r="H2078" i="2"/>
  <c r="H7479" i="2"/>
  <c r="H4373" i="2"/>
  <c r="H2279" i="2"/>
  <c r="H3197" i="2"/>
  <c r="H1108" i="2"/>
  <c r="H1663" i="2"/>
  <c r="H267" i="2"/>
  <c r="H5882" i="2"/>
  <c r="H9378" i="2"/>
  <c r="H9638" i="2"/>
  <c r="H1025" i="2"/>
  <c r="H8336" i="2"/>
  <c r="H5111" i="2"/>
  <c r="H8488" i="2"/>
  <c r="H9890" i="2"/>
  <c r="H8656" i="2"/>
  <c r="H9555" i="2"/>
  <c r="H653" i="2"/>
  <c r="H729" i="2"/>
  <c r="H3392" i="2"/>
  <c r="H2455" i="2"/>
  <c r="H9215" i="2"/>
  <c r="H8115" i="2"/>
  <c r="H4963" i="2"/>
  <c r="H7510" i="2"/>
  <c r="H7077" i="2"/>
  <c r="H4227" i="2"/>
  <c r="H3865" i="2"/>
  <c r="H8662" i="2"/>
  <c r="H3640" i="2"/>
  <c r="H1341" i="2"/>
  <c r="H4601" i="2"/>
  <c r="H3684" i="2"/>
  <c r="H6876" i="2"/>
  <c r="H3776" i="2"/>
  <c r="H7298" i="2"/>
  <c r="H6586" i="2"/>
  <c r="H5764" i="2"/>
  <c r="H4467" i="2"/>
  <c r="H2227" i="2"/>
  <c r="H589" i="2"/>
  <c r="H1375" i="2"/>
  <c r="H90" i="2"/>
  <c r="H5566" i="2"/>
  <c r="H2845" i="2"/>
  <c r="H5726" i="2"/>
  <c r="H6474" i="2"/>
  <c r="H5332" i="2"/>
  <c r="H4673" i="2"/>
  <c r="H1851" i="2"/>
  <c r="H8962" i="2"/>
  <c r="H255" i="2"/>
  <c r="H374" i="2"/>
  <c r="H3464" i="2"/>
  <c r="H5713" i="2"/>
  <c r="H6159" i="2"/>
  <c r="H1576" i="2"/>
  <c r="H9133" i="2"/>
  <c r="H4021" i="2"/>
  <c r="H1777" i="2"/>
  <c r="H4097" i="2"/>
  <c r="H4482" i="2"/>
  <c r="H4855" i="2"/>
  <c r="H5524" i="2"/>
  <c r="H7262" i="2"/>
  <c r="H7878" i="2"/>
  <c r="H8863" i="2"/>
  <c r="H103" i="2"/>
  <c r="H8351" i="2"/>
  <c r="H1737" i="2"/>
  <c r="H1558" i="2"/>
  <c r="H9388" i="2"/>
  <c r="H4255" i="2"/>
  <c r="H8562" i="2"/>
  <c r="H1104" i="2"/>
  <c r="H1372" i="2"/>
  <c r="H3872" i="2"/>
  <c r="H6276" i="2"/>
  <c r="H2215" i="2"/>
  <c r="H9770" i="2"/>
  <c r="H3459" i="2"/>
  <c r="H9720" i="2"/>
  <c r="H8630" i="2"/>
  <c r="H8525" i="2"/>
  <c r="H5554" i="2"/>
  <c r="H5001" i="2"/>
  <c r="H6951" i="2"/>
  <c r="H6114" i="2"/>
  <c r="H3429" i="2"/>
  <c r="H3315" i="2"/>
  <c r="H2653" i="2"/>
  <c r="H6469" i="2"/>
  <c r="H3117" i="2"/>
  <c r="H7539" i="2"/>
  <c r="H6634" i="2"/>
  <c r="H5608" i="2"/>
  <c r="H6196" i="2"/>
  <c r="H5564" i="2"/>
  <c r="H6618" i="2"/>
  <c r="H2694" i="2"/>
  <c r="H5886" i="2"/>
  <c r="H1277" i="2"/>
  <c r="H5853" i="2"/>
  <c r="H891" i="2"/>
  <c r="H8332" i="2"/>
  <c r="H3609" i="2"/>
  <c r="H5432" i="2"/>
  <c r="H7103" i="2"/>
  <c r="H299" i="2"/>
  <c r="H4374" i="2"/>
  <c r="H307" i="2"/>
  <c r="H9193" i="2"/>
  <c r="H907" i="2"/>
  <c r="H4008" i="2"/>
  <c r="H6334" i="2"/>
  <c r="H848" i="2"/>
  <c r="H6053" i="2"/>
  <c r="H176" i="2"/>
  <c r="H4007" i="2"/>
  <c r="H118" i="2"/>
  <c r="H9150" i="2"/>
  <c r="H8888" i="2"/>
  <c r="H3579" i="2"/>
  <c r="H2097" i="2"/>
  <c r="H8229" i="2"/>
  <c r="H9376" i="2"/>
  <c r="H6686" i="2"/>
  <c r="H8285" i="2"/>
  <c r="H3604" i="2"/>
  <c r="H901" i="2"/>
  <c r="H7812" i="2"/>
  <c r="H3247" i="2"/>
  <c r="H2991" i="2"/>
  <c r="H6432" i="2"/>
  <c r="H1569" i="2"/>
  <c r="H1148" i="2"/>
  <c r="H6899" i="2"/>
  <c r="H6701" i="2"/>
  <c r="H110" i="2"/>
  <c r="H6220" i="2"/>
  <c r="H4296" i="2"/>
  <c r="H3704" i="2"/>
  <c r="H5604" i="2"/>
  <c r="H506" i="2"/>
  <c r="H9925" i="2"/>
  <c r="H954" i="2"/>
  <c r="H4650" i="2"/>
  <c r="H5455" i="2"/>
  <c r="H470" i="2"/>
  <c r="H116" i="2"/>
  <c r="H289" i="2"/>
  <c r="H8096" i="2"/>
  <c r="H7214" i="2"/>
  <c r="H541" i="2"/>
  <c r="H3394" i="2"/>
  <c r="H4031" i="2"/>
  <c r="H6207" i="2"/>
  <c r="H6713" i="2"/>
  <c r="H8882" i="2"/>
  <c r="H4617" i="2"/>
  <c r="H7919" i="2"/>
  <c r="H1813" i="2"/>
  <c r="H7810" i="2"/>
  <c r="H2541" i="2"/>
  <c r="H3848" i="2"/>
  <c r="H4029" i="2"/>
  <c r="H7609" i="2"/>
  <c r="H2249" i="2"/>
  <c r="H485" i="2"/>
  <c r="H3439" i="2"/>
  <c r="H4224" i="2"/>
  <c r="H2657" i="2"/>
  <c r="H617" i="2"/>
  <c r="H6465" i="2"/>
  <c r="H42" i="2"/>
  <c r="H6123" i="2"/>
  <c r="H8570" i="2"/>
  <c r="H9613" i="2"/>
  <c r="H1965" i="2"/>
  <c r="H3541" i="2"/>
  <c r="H54" i="2"/>
  <c r="H6541" i="2"/>
  <c r="H9108" i="2"/>
  <c r="H730" i="2"/>
  <c r="H63" i="2"/>
  <c r="H8699" i="2"/>
  <c r="H1716" i="2"/>
  <c r="H7488" i="2"/>
  <c r="H1165" i="2"/>
  <c r="H864" i="2"/>
  <c r="H2280" i="2"/>
  <c r="H6486" i="2"/>
  <c r="H6772" i="2"/>
  <c r="H2992" i="2"/>
  <c r="H5385" i="2"/>
  <c r="H2092" i="2"/>
  <c r="H4432" i="2"/>
  <c r="H7087" i="2"/>
  <c r="H8193" i="2"/>
  <c r="H8118" i="2"/>
  <c r="H1046" i="2"/>
  <c r="H9471" i="2"/>
  <c r="H2935" i="2"/>
  <c r="H4979" i="2"/>
  <c r="H3667" i="2"/>
  <c r="H1650" i="2"/>
  <c r="H6978" i="2"/>
  <c r="H4680" i="2"/>
  <c r="H6150" i="2"/>
  <c r="H9831" i="2"/>
  <c r="H6989" i="2"/>
  <c r="H1883" i="2"/>
  <c r="H2761" i="2"/>
  <c r="H7825" i="2"/>
  <c r="H2346" i="2"/>
  <c r="H7995" i="2"/>
  <c r="H4919" i="2"/>
  <c r="H8192" i="2"/>
  <c r="H7080" i="2"/>
  <c r="H1087" i="2"/>
  <c r="H2219" i="2"/>
  <c r="H6677" i="2"/>
  <c r="H1228" i="2"/>
  <c r="H8674" i="2"/>
  <c r="H4104" i="2"/>
  <c r="H1542" i="2"/>
  <c r="H3362" i="2"/>
  <c r="H6204" i="2"/>
  <c r="H3106" i="2"/>
  <c r="H6359" i="2"/>
  <c r="H6962" i="2"/>
  <c r="H1268" i="2"/>
  <c r="H1303" i="2"/>
  <c r="H3014" i="2"/>
  <c r="H6499" i="2"/>
  <c r="H3335" i="2"/>
  <c r="H7225" i="2"/>
  <c r="H4442" i="2"/>
  <c r="H6364" i="2"/>
  <c r="H4478" i="2"/>
  <c r="H3337" i="2"/>
  <c r="H3292" i="2"/>
  <c r="H4282" i="2"/>
  <c r="H6676" i="2"/>
  <c r="H2857" i="2"/>
  <c r="H3967" i="2"/>
  <c r="H2551" i="2"/>
  <c r="H8983" i="2"/>
  <c r="H5166" i="2"/>
  <c r="H2542" i="2"/>
  <c r="H9203" i="2"/>
  <c r="H1635" i="2"/>
  <c r="H387" i="2"/>
  <c r="H7094" i="2"/>
  <c r="H6911" i="2"/>
  <c r="H4464" i="2"/>
  <c r="H4363" i="2"/>
  <c r="H2820" i="2"/>
  <c r="H4244" i="2"/>
  <c r="H978" i="2"/>
  <c r="H8355" i="2"/>
  <c r="H6572" i="2"/>
  <c r="H4124" i="2"/>
  <c r="H5055" i="2"/>
  <c r="H9537" i="2"/>
  <c r="H5685" i="2"/>
  <c r="H4811" i="2"/>
  <c r="H7282" i="2"/>
  <c r="H4930" i="2"/>
  <c r="H1091" i="2"/>
  <c r="H4147" i="2"/>
  <c r="H9205" i="2"/>
  <c r="H611" i="2"/>
  <c r="H3020" i="2"/>
  <c r="H9945" i="2"/>
  <c r="H6179" i="2"/>
  <c r="H4048" i="2"/>
  <c r="H1500" i="2"/>
  <c r="H5293" i="2"/>
  <c r="H1445" i="2"/>
  <c r="H5747" i="2"/>
  <c r="H3520" i="2"/>
  <c r="H6977" i="2"/>
  <c r="H823" i="2"/>
  <c r="H7355" i="2"/>
  <c r="H5081" i="2"/>
  <c r="H5331" i="2"/>
  <c r="H9833" i="2"/>
  <c r="H5516" i="2"/>
  <c r="H1187" i="2"/>
  <c r="H9484" i="2"/>
  <c r="H433" i="2"/>
  <c r="H9783" i="2"/>
  <c r="H3771" i="2"/>
  <c r="H3823" i="2"/>
  <c r="H5511" i="2"/>
  <c r="H7495" i="2"/>
  <c r="H1310" i="2"/>
  <c r="H5528" i="2"/>
  <c r="H8048" i="2"/>
  <c r="H7278" i="2"/>
  <c r="H325" i="2"/>
  <c r="H3951" i="2"/>
  <c r="H4014" i="2"/>
  <c r="H2221" i="2"/>
  <c r="H7340" i="2"/>
  <c r="H6968" i="2"/>
  <c r="H959" i="2"/>
  <c r="H6759" i="2"/>
  <c r="H469" i="2"/>
  <c r="H4663" i="2"/>
  <c r="H7039" i="2"/>
  <c r="H3253" i="2"/>
  <c r="H9779" i="2"/>
  <c r="H5271" i="2"/>
  <c r="H5723" i="2"/>
  <c r="H1232" i="2"/>
  <c r="H4669" i="2"/>
  <c r="H2994" i="2"/>
  <c r="H3671" i="2"/>
  <c r="H547" i="2"/>
  <c r="H4543" i="2"/>
  <c r="H9456" i="2"/>
  <c r="H6323" i="2"/>
  <c r="H6944" i="2"/>
  <c r="H2914" i="2"/>
  <c r="H3431" i="2"/>
  <c r="H7524" i="2"/>
  <c r="H2363" i="2"/>
  <c r="H143" i="2"/>
  <c r="H4667" i="2"/>
  <c r="H2685" i="2"/>
  <c r="H7972" i="2"/>
  <c r="H3888" i="2"/>
  <c r="H8208" i="2"/>
  <c r="H1901" i="2"/>
  <c r="H7520" i="2"/>
  <c r="H7967" i="2"/>
  <c r="H1408" i="2"/>
  <c r="H1133" i="2"/>
  <c r="H131" i="2"/>
  <c r="H2877" i="2"/>
  <c r="H4844" i="2"/>
  <c r="H1103" i="2"/>
  <c r="H3494" i="2"/>
  <c r="H9642" i="2"/>
  <c r="H2872" i="2"/>
  <c r="H2116" i="2"/>
  <c r="H664" i="2"/>
  <c r="H2243" i="2"/>
  <c r="H5553" i="2"/>
  <c r="H10" i="2"/>
  <c r="H6912" i="2"/>
  <c r="H4457" i="2"/>
  <c r="H6715" i="2"/>
  <c r="H7364" i="2"/>
  <c r="H7853" i="2"/>
  <c r="H6491" i="2"/>
  <c r="H8110" i="2"/>
  <c r="H6870" i="2"/>
  <c r="H7703" i="2"/>
  <c r="H599" i="2"/>
  <c r="H4466" i="2"/>
  <c r="H2255" i="2"/>
  <c r="H4863" i="2"/>
  <c r="H1298" i="2"/>
  <c r="H2998" i="2"/>
  <c r="H3898" i="2"/>
  <c r="H2253" i="2"/>
  <c r="H390" i="2"/>
  <c r="H9876" i="2"/>
  <c r="H3179" i="2"/>
  <c r="H59" i="2"/>
  <c r="H1481" i="2"/>
  <c r="H5688" i="2"/>
  <c r="H785" i="2"/>
  <c r="H6712" i="2"/>
  <c r="H3386" i="2"/>
  <c r="H8922" i="2"/>
  <c r="H1376" i="2"/>
  <c r="H4526" i="2"/>
  <c r="H5745" i="2"/>
  <c r="H425" i="2"/>
  <c r="H3659" i="2"/>
  <c r="H4900" i="2"/>
  <c r="H4382" i="2"/>
  <c r="H9676" i="2"/>
  <c r="H1021" i="2"/>
  <c r="H5235" i="2"/>
  <c r="H4774" i="2"/>
  <c r="H4162" i="2"/>
  <c r="H1726" i="2"/>
  <c r="H2390" i="2"/>
  <c r="H7359" i="2"/>
  <c r="H8938" i="2"/>
  <c r="H1192" i="2"/>
  <c r="H5094" i="2"/>
  <c r="H8309" i="2"/>
  <c r="H4119" i="2"/>
  <c r="H5014" i="2"/>
  <c r="H1891" i="2"/>
  <c r="H9795" i="2"/>
  <c r="H7167" i="2"/>
  <c r="H9576" i="2"/>
  <c r="H3806" i="2"/>
  <c r="H1040" i="2"/>
  <c r="H3829" i="2"/>
  <c r="H7435" i="2"/>
  <c r="H6471" i="2"/>
  <c r="H8959" i="2"/>
  <c r="H922" i="2"/>
  <c r="H2707" i="2"/>
  <c r="H5351" i="2"/>
  <c r="H5391" i="2"/>
  <c r="H3145" i="2"/>
  <c r="H3973" i="2"/>
  <c r="H6722" i="2"/>
  <c r="H8514" i="2"/>
  <c r="H2502" i="2"/>
  <c r="H404" i="2"/>
  <c r="H7538" i="2"/>
  <c r="H2299" i="2"/>
  <c r="H4899" i="2"/>
  <c r="H1177" i="2"/>
  <c r="H1746" i="2"/>
  <c r="H6293" i="2"/>
  <c r="H6067" i="2"/>
  <c r="H5517" i="2"/>
  <c r="H4075" i="2"/>
  <c r="H736" i="2"/>
  <c r="H5362" i="2"/>
  <c r="H8318" i="2"/>
  <c r="H2965" i="2"/>
  <c r="H1088" i="2"/>
  <c r="H6290" i="2"/>
  <c r="H8222" i="2"/>
  <c r="H5050" i="2"/>
  <c r="H5208" i="2"/>
  <c r="H214" i="2"/>
  <c r="H1745" i="2"/>
  <c r="H4848" i="2"/>
  <c r="H8346" i="2"/>
  <c r="H3259" i="2"/>
  <c r="H3877" i="2"/>
  <c r="H7125" i="2"/>
  <c r="H8327" i="2"/>
  <c r="H742" i="2"/>
  <c r="H4196" i="2"/>
  <c r="H1656" i="2"/>
  <c r="H5894" i="2"/>
  <c r="H9002" i="2"/>
  <c r="H7561" i="2"/>
  <c r="H3437" i="2"/>
  <c r="H3237" i="2"/>
  <c r="H4870" i="2"/>
  <c r="H3016" i="2"/>
  <c r="H8554" i="2"/>
  <c r="H8292" i="2"/>
  <c r="H2405" i="2"/>
  <c r="H4612" i="2"/>
  <c r="H5227" i="2"/>
  <c r="H7493" i="2"/>
  <c r="H8040" i="2"/>
  <c r="H3755" i="2"/>
  <c r="H7637" i="2"/>
  <c r="H4804" i="2"/>
  <c r="H6830" i="2"/>
  <c r="H9661" i="2"/>
  <c r="H9918" i="2"/>
  <c r="H8685" i="2"/>
  <c r="H2622" i="2"/>
  <c r="H4474" i="2"/>
  <c r="H4361" i="2"/>
  <c r="H3350" i="2"/>
  <c r="H8627" i="2"/>
  <c r="H4036" i="2"/>
  <c r="H8608" i="2"/>
  <c r="H3033" i="2"/>
  <c r="H2939" i="2"/>
  <c r="H2122" i="2"/>
  <c r="H5021" i="2"/>
  <c r="H3588" i="2"/>
  <c r="H3146" i="2"/>
  <c r="H2895" i="2"/>
  <c r="H315" i="2"/>
  <c r="H2110" i="2"/>
  <c r="H4437" i="2"/>
  <c r="H572" i="2"/>
  <c r="H3930" i="2"/>
  <c r="H9229" i="2"/>
  <c r="H3347" i="2"/>
  <c r="H1733" i="2"/>
  <c r="H3126" i="2"/>
  <c r="H3979" i="2"/>
  <c r="H1585" i="2"/>
  <c r="H4318" i="2"/>
  <c r="H7777" i="2"/>
  <c r="H9487" i="2"/>
  <c r="H1323" i="2"/>
  <c r="H8769" i="2"/>
  <c r="H5030" i="2"/>
  <c r="H6984" i="2"/>
  <c r="H4191" i="2"/>
  <c r="H661" i="2"/>
  <c r="H2025" i="2"/>
  <c r="H9943" i="2"/>
  <c r="H7233" i="2"/>
  <c r="H7034" i="2"/>
  <c r="H4156" i="2"/>
  <c r="H344" i="2"/>
  <c r="H5548" i="2"/>
  <c r="H6619" i="2"/>
  <c r="H6083" i="2"/>
  <c r="H6467" i="2"/>
  <c r="H184" i="2"/>
  <c r="H9564" i="2"/>
  <c r="H5917" i="2"/>
  <c r="H4187" i="2"/>
  <c r="H2888" i="2"/>
  <c r="H7771" i="2"/>
  <c r="H5116" i="2"/>
  <c r="H3028" i="2"/>
  <c r="H6664" i="2"/>
  <c r="H5257" i="2"/>
  <c r="H1278" i="2"/>
  <c r="H5439" i="2"/>
  <c r="H4964" i="2"/>
  <c r="H5161" i="2"/>
  <c r="H9842" i="2"/>
  <c r="H5474" i="2"/>
  <c r="H7687" i="2"/>
  <c r="H863" i="2"/>
  <c r="H7128" i="2"/>
  <c r="H4212" i="2"/>
  <c r="H245" i="2"/>
  <c r="H9660" i="2"/>
  <c r="H1923" i="2"/>
  <c r="H9541" i="2"/>
  <c r="H6689" i="2"/>
  <c r="H6401" i="2"/>
  <c r="H1455" i="2"/>
  <c r="H512" i="2"/>
  <c r="H4069" i="2"/>
  <c r="H2813" i="2"/>
  <c r="H2106" i="2"/>
  <c r="H237" i="2"/>
  <c r="H992" i="2"/>
  <c r="H1545" i="2"/>
  <c r="H2730" i="2"/>
  <c r="H7616" i="2"/>
  <c r="H1950" i="2"/>
  <c r="H5696" i="2"/>
  <c r="H3231" i="2"/>
  <c r="H286" i="2"/>
  <c r="H2322" i="2"/>
  <c r="H567" i="2"/>
  <c r="H2676" i="2"/>
  <c r="H4074" i="2"/>
  <c r="H7015" i="2"/>
  <c r="H819" i="2"/>
  <c r="H749" i="2"/>
  <c r="H2606" i="2"/>
  <c r="H1013" i="2"/>
  <c r="H7391" i="2"/>
  <c r="H7651" i="2"/>
  <c r="H4767" i="2"/>
  <c r="H9649" i="2"/>
  <c r="H1798" i="2"/>
  <c r="H1989" i="2"/>
  <c r="H7088" i="2"/>
  <c r="H9195" i="2"/>
  <c r="H9115" i="2"/>
  <c r="H3094" i="2"/>
  <c r="H3461" i="2"/>
  <c r="H7981" i="2"/>
  <c r="H3152" i="2"/>
  <c r="H3388" i="2"/>
  <c r="H1074" i="2"/>
  <c r="H2758" i="2"/>
  <c r="H1011" i="2"/>
  <c r="H4152" i="2"/>
  <c r="H896" i="2"/>
  <c r="H8867" i="2"/>
  <c r="H8199" i="2"/>
  <c r="H2856" i="2"/>
  <c r="H1999" i="2"/>
  <c r="H6269" i="2"/>
  <c r="H756" i="2"/>
  <c r="H3167" i="2"/>
  <c r="H3762" i="2"/>
  <c r="H171" i="2"/>
  <c r="H6967" i="2"/>
  <c r="H7922" i="2"/>
  <c r="H8814" i="2"/>
  <c r="H1256" i="2"/>
  <c r="H1524" i="2"/>
  <c r="H1668" i="2"/>
  <c r="H8942" i="2"/>
  <c r="H1670" i="2"/>
  <c r="H8733" i="2"/>
  <c r="H4687" i="2"/>
  <c r="H5641" i="2"/>
  <c r="H3861" i="2"/>
  <c r="H8367" i="2"/>
  <c r="H9403" i="2"/>
  <c r="H159" i="2"/>
  <c r="H9753" i="2"/>
  <c r="H8686" i="2"/>
  <c r="H5486" i="2"/>
  <c r="H9443" i="2"/>
  <c r="H2410" i="2"/>
  <c r="H2062" i="2"/>
  <c r="H3514" i="2"/>
  <c r="H9354" i="2"/>
  <c r="H5415" i="2"/>
  <c r="H6156" i="2"/>
  <c r="H8432" i="2"/>
  <c r="H8754" i="2"/>
  <c r="H9957" i="2"/>
  <c r="H5334" i="2"/>
  <c r="H5722" i="2"/>
  <c r="H2404" i="2"/>
  <c r="H7737" i="2"/>
  <c r="H7890" i="2"/>
  <c r="H9635" i="2"/>
  <c r="H2581" i="2"/>
  <c r="H2103" i="2"/>
  <c r="H845" i="2"/>
  <c r="H800" i="2"/>
  <c r="H574" i="2"/>
  <c r="H3278" i="2"/>
  <c r="H1990" i="2"/>
  <c r="H8333" i="2"/>
  <c r="H8042" i="2"/>
  <c r="H8302" i="2"/>
  <c r="H3785" i="2"/>
  <c r="N10012" i="1" a="1"/>
  <c r="N10012" i="1" s="1"/>
  <c r="N10010" i="1" a="1"/>
  <c r="N10010" i="1" s="1"/>
  <c r="H4" i="2"/>
  <c r="H11" i="2"/>
  <c r="H12" i="2"/>
  <c r="H13" i="2"/>
  <c r="H15" i="2"/>
  <c r="H16" i="2"/>
  <c r="H17" i="2"/>
  <c r="H18" i="2"/>
  <c r="H22" i="2"/>
  <c r="H25" i="2"/>
  <c r="H28" i="2"/>
  <c r="H32" i="2"/>
  <c r="H38" i="2"/>
  <c r="H39" i="2"/>
  <c r="H46" i="2"/>
  <c r="H48" i="2"/>
  <c r="H50" i="2"/>
  <c r="H52" i="2"/>
  <c r="H55" i="2"/>
  <c r="H56" i="2"/>
  <c r="H61" i="2"/>
  <c r="H62" i="2"/>
  <c r="H64" i="2"/>
  <c r="H66" i="2"/>
  <c r="H68" i="2"/>
  <c r="H69" i="2"/>
  <c r="H75" i="2"/>
  <c r="H76" i="2"/>
  <c r="H82" i="2"/>
  <c r="H88" i="2"/>
  <c r="H91" i="2"/>
  <c r="H94" i="2"/>
  <c r="H95" i="2"/>
  <c r="H100" i="2"/>
  <c r="H102" i="2"/>
  <c r="H106" i="2"/>
  <c r="H107" i="2"/>
  <c r="H113" i="2"/>
  <c r="H114" i="2"/>
  <c r="H117" i="2"/>
  <c r="H121" i="2"/>
  <c r="H123" i="2"/>
  <c r="H124" i="2"/>
  <c r="H126" i="2"/>
  <c r="H134" i="2"/>
  <c r="H135" i="2"/>
  <c r="H136" i="2"/>
  <c r="H137" i="2"/>
  <c r="H138" i="2"/>
  <c r="H139" i="2"/>
  <c r="H145" i="2"/>
  <c r="H151" i="2"/>
  <c r="H153" i="2"/>
  <c r="H155" i="2"/>
  <c r="H158" i="2"/>
  <c r="H165" i="2"/>
  <c r="H166" i="2"/>
  <c r="H168" i="2"/>
  <c r="H170" i="2"/>
  <c r="H175" i="2"/>
  <c r="H183" i="2"/>
  <c r="H187" i="2"/>
  <c r="H190" i="2"/>
  <c r="H191" i="2"/>
  <c r="H192" i="2"/>
  <c r="H194" i="2"/>
  <c r="H196" i="2"/>
  <c r="H197" i="2"/>
  <c r="H199" i="2"/>
  <c r="H200" i="2"/>
  <c r="H201" i="2"/>
  <c r="H208" i="2"/>
  <c r="H211" i="2"/>
  <c r="H216" i="2"/>
  <c r="H217" i="2"/>
  <c r="H222" i="2"/>
  <c r="H224" i="2"/>
  <c r="H226" i="2"/>
  <c r="H232" i="2"/>
  <c r="H235" i="2"/>
  <c r="H236" i="2"/>
  <c r="H238" i="2"/>
  <c r="H243" i="2"/>
  <c r="H244" i="2"/>
  <c r="H246" i="2"/>
  <c r="H248" i="2"/>
  <c r="H251" i="2"/>
  <c r="H252" i="2"/>
  <c r="H254" i="2"/>
  <c r="H256" i="2"/>
  <c r="H261" i="2"/>
  <c r="H262" i="2"/>
  <c r="H268" i="2"/>
  <c r="H269" i="2"/>
  <c r="H272" i="2"/>
  <c r="H277" i="2"/>
  <c r="H280" i="2"/>
  <c r="H281" i="2"/>
  <c r="H282" i="2"/>
  <c r="H287" i="2"/>
  <c r="H291" i="2"/>
  <c r="H293" i="2"/>
  <c r="H298" i="2"/>
  <c r="H301" i="2"/>
  <c r="H303" i="2"/>
  <c r="H305" i="2"/>
  <c r="H308" i="2"/>
  <c r="H312" i="2"/>
  <c r="H314" i="2"/>
  <c r="H318" i="2"/>
  <c r="H319" i="2"/>
  <c r="H320" i="2"/>
  <c r="H324" i="2"/>
  <c r="H328" i="2"/>
  <c r="H329" i="2"/>
  <c r="H333" i="2"/>
  <c r="H334" i="2"/>
  <c r="H335" i="2"/>
  <c r="H338" i="2"/>
  <c r="H339" i="2"/>
  <c r="H342" i="2"/>
  <c r="H350" i="2"/>
  <c r="H352" i="2"/>
  <c r="H356" i="2"/>
  <c r="H357" i="2"/>
  <c r="H358" i="2"/>
  <c r="H362" i="2"/>
  <c r="H375" i="2"/>
  <c r="H378" i="2"/>
  <c r="H381" i="2"/>
  <c r="H384" i="2"/>
  <c r="H386" i="2"/>
  <c r="H391" i="2"/>
  <c r="H394" i="2"/>
  <c r="H395" i="2"/>
  <c r="H398" i="2"/>
  <c r="H399" i="2"/>
  <c r="H400" i="2"/>
  <c r="H408" i="2"/>
  <c r="H411" i="2"/>
  <c r="H412" i="2"/>
  <c r="H417" i="2"/>
  <c r="H418" i="2"/>
  <c r="H422" i="2"/>
  <c r="H428" i="2"/>
  <c r="H435" i="2"/>
  <c r="H439" i="2"/>
  <c r="H444" i="2"/>
  <c r="H446" i="2"/>
  <c r="H448" i="2"/>
  <c r="H449" i="2"/>
  <c r="H452" i="2"/>
  <c r="H460" i="2"/>
  <c r="H463" i="2"/>
  <c r="H464" i="2"/>
  <c r="H466" i="2"/>
  <c r="H467" i="2"/>
  <c r="H468" i="2"/>
  <c r="H471" i="2"/>
  <c r="H473" i="2"/>
  <c r="H474" i="2"/>
  <c r="H475" i="2"/>
  <c r="H476" i="2"/>
  <c r="H477" i="2"/>
  <c r="H481" i="2"/>
  <c r="H484" i="2"/>
  <c r="H486" i="2"/>
  <c r="H488" i="2"/>
  <c r="H490" i="2"/>
  <c r="H494" i="2"/>
  <c r="H495" i="2"/>
  <c r="H498" i="2"/>
  <c r="H503" i="2"/>
  <c r="H507" i="2"/>
  <c r="H516" i="2"/>
  <c r="H518" i="2"/>
  <c r="H521" i="2"/>
  <c r="H523" i="2"/>
  <c r="H524" i="2"/>
  <c r="H526" i="2"/>
  <c r="H527" i="2"/>
  <c r="H530" i="2"/>
  <c r="H532" i="2"/>
  <c r="H539" i="2"/>
  <c r="H540" i="2"/>
  <c r="H542" i="2"/>
  <c r="H546" i="2"/>
  <c r="H549" i="2"/>
  <c r="H553" i="2"/>
  <c r="H556" i="2"/>
  <c r="H559" i="2"/>
  <c r="H561" i="2"/>
  <c r="H562" i="2"/>
  <c r="H563" i="2"/>
  <c r="H564" i="2"/>
  <c r="H565" i="2"/>
  <c r="H568" i="2"/>
  <c r="H570" i="2"/>
  <c r="H575" i="2"/>
  <c r="H576" i="2"/>
  <c r="H579" i="2"/>
  <c r="H580" i="2"/>
  <c r="H583" i="2"/>
  <c r="H587" i="2"/>
  <c r="H588" i="2"/>
  <c r="H590" i="2"/>
  <c r="H593" i="2"/>
  <c r="H597" i="2"/>
  <c r="H600" i="2"/>
  <c r="H604" i="2"/>
  <c r="H607" i="2"/>
  <c r="H612" i="2"/>
  <c r="H618" i="2"/>
  <c r="H627" i="2"/>
  <c r="H633" i="2"/>
  <c r="H639" i="2"/>
  <c r="H642" i="2"/>
  <c r="H643" i="2"/>
  <c r="H644" i="2"/>
  <c r="H647" i="2"/>
  <c r="H651" i="2"/>
  <c r="H654" i="2"/>
  <c r="H667" i="2"/>
  <c r="H671" i="2"/>
  <c r="H677" i="2"/>
  <c r="H678" i="2"/>
  <c r="H681" i="2"/>
  <c r="H682" i="2"/>
  <c r="H687" i="2"/>
  <c r="H692" i="2"/>
  <c r="H694" i="2"/>
  <c r="H697" i="2"/>
  <c r="H698" i="2"/>
  <c r="H701" i="2"/>
  <c r="H706" i="2"/>
  <c r="H709" i="2"/>
  <c r="H710" i="2"/>
  <c r="H712" i="2"/>
  <c r="H713" i="2"/>
  <c r="H717" i="2"/>
  <c r="H720" i="2"/>
  <c r="H726" i="2"/>
  <c r="H731" i="2"/>
  <c r="H732" i="2"/>
  <c r="H734" i="2"/>
  <c r="H735" i="2"/>
  <c r="H738" i="2"/>
  <c r="H740" i="2"/>
  <c r="H741" i="2"/>
  <c r="H743" i="2"/>
  <c r="H747" i="2"/>
  <c r="H748" i="2"/>
  <c r="H751" i="2"/>
  <c r="H752" i="2"/>
  <c r="H753" i="2"/>
  <c r="H754" i="2"/>
  <c r="H760" i="2"/>
  <c r="H763" i="2"/>
  <c r="H772" i="2"/>
  <c r="H777" i="2"/>
  <c r="H778" i="2"/>
  <c r="H784" i="2"/>
  <c r="H786" i="2"/>
  <c r="H787" i="2"/>
  <c r="H791" i="2"/>
  <c r="H794" i="2"/>
  <c r="H796" i="2"/>
  <c r="H797" i="2"/>
  <c r="H798" i="2"/>
  <c r="H805" i="2"/>
  <c r="H806" i="2"/>
  <c r="H807" i="2"/>
  <c r="H808" i="2"/>
  <c r="H809" i="2"/>
  <c r="H810" i="2"/>
  <c r="H813" i="2"/>
  <c r="H814" i="2"/>
  <c r="H820" i="2"/>
  <c r="H825" i="2"/>
  <c r="H827" i="2"/>
  <c r="H829" i="2"/>
  <c r="H834" i="2"/>
  <c r="H842" i="2"/>
  <c r="H843" i="2"/>
  <c r="H846" i="2"/>
  <c r="H847" i="2"/>
  <c r="H849" i="2"/>
  <c r="H850" i="2"/>
  <c r="H851" i="2"/>
  <c r="H852" i="2"/>
  <c r="H853" i="2"/>
  <c r="H854" i="2"/>
  <c r="H857" i="2"/>
  <c r="H858" i="2"/>
  <c r="H859" i="2"/>
  <c r="H860" i="2"/>
  <c r="H871" i="2"/>
  <c r="H872" i="2"/>
  <c r="H874" i="2"/>
  <c r="H880" i="2"/>
  <c r="H882" i="2"/>
  <c r="H890" i="2"/>
  <c r="H894" i="2"/>
  <c r="H897" i="2"/>
  <c r="H905" i="2"/>
  <c r="H908" i="2"/>
  <c r="H912" i="2"/>
  <c r="H914" i="2"/>
  <c r="H917" i="2"/>
  <c r="H920" i="2"/>
  <c r="H925" i="2"/>
  <c r="H926" i="2"/>
  <c r="H927" i="2"/>
  <c r="H928" i="2"/>
  <c r="H930" i="2"/>
  <c r="H931" i="2"/>
  <c r="H935" i="2"/>
  <c r="H937" i="2"/>
  <c r="H944" i="2"/>
  <c r="H946" i="2"/>
  <c r="H953" i="2"/>
  <c r="H957" i="2"/>
  <c r="H960" i="2"/>
  <c r="H961" i="2"/>
  <c r="H962" i="2"/>
  <c r="H969" i="2"/>
  <c r="H971" i="2"/>
  <c r="H975" i="2"/>
  <c r="H979" i="2"/>
  <c r="H985" i="2"/>
  <c r="H991" i="2"/>
  <c r="H1000" i="2"/>
  <c r="H1001" i="2"/>
  <c r="H1002" i="2"/>
  <c r="H1007" i="2"/>
  <c r="H1008" i="2"/>
  <c r="H1009" i="2"/>
  <c r="H1015" i="2"/>
  <c r="H1017" i="2"/>
  <c r="H1019" i="2"/>
  <c r="H1020" i="2"/>
  <c r="H1022" i="2"/>
  <c r="H1023" i="2"/>
  <c r="H1027" i="2"/>
  <c r="H1028" i="2"/>
  <c r="H1033" i="2"/>
  <c r="H1034" i="2"/>
  <c r="H1035" i="2"/>
  <c r="H1038" i="2"/>
  <c r="H1039" i="2"/>
  <c r="H1051" i="2"/>
  <c r="H1055" i="2"/>
  <c r="H1058" i="2"/>
  <c r="H1059" i="2"/>
  <c r="H1063" i="2"/>
  <c r="H1066" i="2"/>
  <c r="H1069" i="2"/>
  <c r="H1071" i="2"/>
  <c r="H1072" i="2"/>
  <c r="H1077" i="2"/>
  <c r="H1079" i="2"/>
  <c r="H1080" i="2"/>
  <c r="H1083" i="2"/>
  <c r="H1084" i="2"/>
  <c r="H1089" i="2"/>
  <c r="H1095" i="2"/>
  <c r="H1099" i="2"/>
  <c r="H1102" i="2"/>
  <c r="H1107" i="2"/>
  <c r="H1115" i="2"/>
  <c r="H1116" i="2"/>
  <c r="H1117" i="2"/>
  <c r="H1120" i="2"/>
  <c r="H1121" i="2"/>
  <c r="H1130" i="2"/>
  <c r="H1135" i="2"/>
  <c r="H1138" i="2"/>
  <c r="H1142" i="2"/>
  <c r="H1144" i="2"/>
  <c r="H1152" i="2"/>
  <c r="H1158" i="2"/>
  <c r="H1159" i="2"/>
  <c r="H1160" i="2"/>
  <c r="H1161" i="2"/>
  <c r="H1169" i="2"/>
  <c r="H1173" i="2"/>
  <c r="H1175" i="2"/>
  <c r="H1176" i="2"/>
  <c r="H1179" i="2"/>
  <c r="H1182" i="2"/>
  <c r="H1185" i="2"/>
  <c r="H1186" i="2"/>
  <c r="H1188" i="2"/>
  <c r="H1190" i="2"/>
  <c r="H1195" i="2"/>
  <c r="H1201" i="2"/>
  <c r="H1203" i="2"/>
  <c r="H1204" i="2"/>
  <c r="H1206" i="2"/>
  <c r="H1208" i="2"/>
  <c r="H1209" i="2"/>
  <c r="H1212" i="2"/>
  <c r="H1213" i="2"/>
  <c r="H1214" i="2"/>
  <c r="H1217" i="2"/>
  <c r="H1218" i="2"/>
  <c r="H1219" i="2"/>
  <c r="H1231" i="2"/>
  <c r="H1233" i="2"/>
  <c r="H1234" i="2"/>
  <c r="H1237" i="2"/>
  <c r="H1239" i="2"/>
  <c r="H1240" i="2"/>
  <c r="H1248" i="2"/>
  <c r="H1249" i="2"/>
  <c r="H1251" i="2"/>
  <c r="H1253" i="2"/>
  <c r="H1254" i="2"/>
  <c r="H1259" i="2"/>
  <c r="H1263" i="2"/>
  <c r="H1265" i="2"/>
  <c r="H1266" i="2"/>
  <c r="H1272" i="2"/>
  <c r="H1274" i="2"/>
  <c r="H1281" i="2"/>
  <c r="H1283" i="2"/>
  <c r="H1292" i="2"/>
  <c r="H1293" i="2"/>
  <c r="H1294" i="2"/>
  <c r="H1297" i="2"/>
  <c r="H1301" i="2"/>
  <c r="H1302" i="2"/>
  <c r="H1307" i="2"/>
  <c r="H1309" i="2"/>
  <c r="H1311" i="2"/>
  <c r="H1312" i="2"/>
  <c r="H1314" i="2"/>
  <c r="H1317" i="2"/>
  <c r="H1327" i="2"/>
  <c r="H1329" i="2"/>
  <c r="H1332" i="2"/>
  <c r="H1333" i="2"/>
  <c r="H1335" i="2"/>
  <c r="H1339" i="2"/>
  <c r="H1340" i="2"/>
  <c r="H1344" i="2"/>
  <c r="H1345" i="2"/>
  <c r="H1346" i="2"/>
  <c r="H1348" i="2"/>
  <c r="H1349" i="2"/>
  <c r="H1356" i="2"/>
  <c r="H1358" i="2"/>
  <c r="H1362" i="2"/>
  <c r="H1369" i="2"/>
  <c r="H1370" i="2"/>
  <c r="H1380" i="2"/>
  <c r="H1382" i="2"/>
  <c r="H1384" i="2"/>
  <c r="H1387" i="2"/>
  <c r="H1388" i="2"/>
  <c r="H1389" i="2"/>
  <c r="H1391" i="2"/>
  <c r="H1392" i="2"/>
  <c r="H1398" i="2"/>
  <c r="H1403" i="2"/>
  <c r="H1412" i="2"/>
  <c r="H1416" i="2"/>
  <c r="H1421" i="2"/>
  <c r="H1422" i="2"/>
  <c r="H1428" i="2"/>
  <c r="H1429" i="2"/>
  <c r="H1431" i="2"/>
  <c r="H1432" i="2"/>
  <c r="H1433" i="2"/>
  <c r="H1435" i="2"/>
  <c r="H1436" i="2"/>
  <c r="H1440" i="2"/>
  <c r="H1444" i="2"/>
  <c r="H1446" i="2"/>
  <c r="H1451" i="2"/>
  <c r="H1454" i="2"/>
  <c r="H1456" i="2"/>
  <c r="H1457" i="2"/>
  <c r="H1458" i="2"/>
  <c r="H1461" i="2"/>
  <c r="H1465" i="2"/>
  <c r="H1469" i="2"/>
  <c r="H1471" i="2"/>
  <c r="H1474" i="2"/>
  <c r="H1475" i="2"/>
  <c r="H1477" i="2"/>
  <c r="H1480" i="2"/>
  <c r="H1485" i="2"/>
  <c r="H1488" i="2"/>
  <c r="H1492" i="2"/>
  <c r="H1497" i="2"/>
  <c r="H1498" i="2"/>
  <c r="H1499" i="2"/>
  <c r="H1501" i="2"/>
  <c r="H1505" i="2"/>
  <c r="H1507" i="2"/>
  <c r="H1508" i="2"/>
  <c r="H1513" i="2"/>
  <c r="H1514" i="2"/>
  <c r="H1517" i="2"/>
  <c r="H1519" i="2"/>
  <c r="H1520" i="2"/>
  <c r="H1525" i="2"/>
  <c r="H1527" i="2"/>
  <c r="H1528" i="2"/>
  <c r="H1533" i="2"/>
  <c r="H1534" i="2"/>
  <c r="H1536" i="2"/>
  <c r="H1540" i="2"/>
  <c r="H1543" i="2"/>
  <c r="H1549" i="2"/>
  <c r="H1552" i="2"/>
  <c r="H1555" i="2"/>
  <c r="H1557" i="2"/>
  <c r="H1561" i="2"/>
  <c r="H1562" i="2"/>
  <c r="H1565" i="2"/>
  <c r="H1566" i="2"/>
  <c r="H1575" i="2"/>
  <c r="H1577" i="2"/>
  <c r="H1579" i="2"/>
  <c r="H1582" i="2"/>
  <c r="H1588" i="2"/>
  <c r="H1589" i="2"/>
  <c r="H1591" i="2"/>
  <c r="H1593" i="2"/>
  <c r="H1594" i="2"/>
  <c r="H1597" i="2"/>
  <c r="H1598" i="2"/>
  <c r="H1599" i="2"/>
  <c r="H1604" i="2"/>
  <c r="H1607" i="2"/>
  <c r="H1614" i="2"/>
  <c r="H1616" i="2"/>
  <c r="H1618" i="2"/>
  <c r="H1619" i="2"/>
  <c r="H1621" i="2"/>
  <c r="H1624" i="2"/>
  <c r="H1629" i="2"/>
  <c r="H1631" i="2"/>
  <c r="H1632" i="2"/>
  <c r="H1634" i="2"/>
  <c r="H1636" i="2"/>
  <c r="H1638" i="2"/>
  <c r="H1642" i="2"/>
  <c r="H1643" i="2"/>
  <c r="H1644" i="2"/>
  <c r="H1647" i="2"/>
  <c r="H1651" i="2"/>
  <c r="H1652" i="2"/>
  <c r="H1655" i="2"/>
  <c r="H1659" i="2"/>
  <c r="H1661" i="2"/>
  <c r="H1671" i="2"/>
  <c r="H1672" i="2"/>
  <c r="H1674" i="2"/>
  <c r="H1677" i="2"/>
  <c r="H1683" i="2"/>
  <c r="H1687" i="2"/>
  <c r="H1694" i="2"/>
  <c r="H1696" i="2"/>
  <c r="H1697" i="2"/>
  <c r="H1698" i="2"/>
  <c r="H1699" i="2"/>
  <c r="H1700" i="2"/>
  <c r="H1702" i="2"/>
  <c r="H1706" i="2"/>
  <c r="H1707" i="2"/>
  <c r="H1708" i="2"/>
  <c r="H1709" i="2"/>
  <c r="H1713" i="2"/>
  <c r="H1718" i="2"/>
  <c r="H1719" i="2"/>
  <c r="H1720" i="2"/>
  <c r="H1721" i="2"/>
  <c r="H1724" i="2"/>
  <c r="H1729" i="2"/>
  <c r="H1730" i="2"/>
  <c r="H1731" i="2"/>
  <c r="H1732" i="2"/>
  <c r="H1735" i="2"/>
  <c r="H1738" i="2"/>
  <c r="H1739" i="2"/>
  <c r="H1748" i="2"/>
  <c r="H1750" i="2"/>
  <c r="H1751" i="2"/>
  <c r="H1752" i="2"/>
  <c r="H1753" i="2"/>
  <c r="H1754" i="2"/>
  <c r="H1758" i="2"/>
  <c r="H1759" i="2"/>
  <c r="H1762" i="2"/>
  <c r="H1763" i="2"/>
  <c r="H1766" i="2"/>
  <c r="H1767" i="2"/>
  <c r="H1768" i="2"/>
  <c r="H1772" i="2"/>
  <c r="H1773" i="2"/>
  <c r="H1774" i="2"/>
  <c r="H1784" i="2"/>
  <c r="H1786" i="2"/>
  <c r="H1788" i="2"/>
  <c r="H1790" i="2"/>
  <c r="H1791" i="2"/>
  <c r="H1794" i="2"/>
  <c r="H1796" i="2"/>
  <c r="H1797" i="2"/>
  <c r="H1801" i="2"/>
  <c r="H1802" i="2"/>
  <c r="H1805" i="2"/>
  <c r="H1812" i="2"/>
  <c r="H1816" i="2"/>
  <c r="H1821" i="2"/>
  <c r="H1823" i="2"/>
  <c r="H1825" i="2"/>
  <c r="H1827" i="2"/>
  <c r="H1837" i="2"/>
  <c r="H1841" i="2"/>
  <c r="H1843" i="2"/>
  <c r="H1844" i="2"/>
  <c r="H1850" i="2"/>
  <c r="H1852" i="2"/>
  <c r="H1853" i="2"/>
  <c r="H1854" i="2"/>
  <c r="H1862" i="2"/>
  <c r="H1863" i="2"/>
  <c r="H1864" i="2"/>
  <c r="H1865" i="2"/>
  <c r="H1868" i="2"/>
  <c r="H1871" i="2"/>
  <c r="H1873" i="2"/>
  <c r="H1874" i="2"/>
  <c r="H1876" i="2"/>
  <c r="H1877" i="2"/>
  <c r="H1878" i="2"/>
  <c r="H1881" i="2"/>
  <c r="H1884" i="2"/>
  <c r="H1887" i="2"/>
  <c r="H1888" i="2"/>
  <c r="H1898" i="2"/>
  <c r="H1899" i="2"/>
  <c r="H1902" i="2"/>
  <c r="H1903" i="2"/>
  <c r="H1904" i="2"/>
  <c r="H1905" i="2"/>
  <c r="H1906" i="2"/>
  <c r="H1907" i="2"/>
  <c r="H1910" i="2"/>
  <c r="H1912" i="2"/>
  <c r="H1913" i="2"/>
  <c r="H1916" i="2"/>
  <c r="H1918" i="2"/>
  <c r="H1924" i="2"/>
  <c r="H1926" i="2"/>
  <c r="H1929" i="2"/>
  <c r="H1930" i="2"/>
  <c r="H1932" i="2"/>
  <c r="H1933" i="2"/>
  <c r="H1934" i="2"/>
  <c r="H1938" i="2"/>
  <c r="H1941" i="2"/>
  <c r="H1942" i="2"/>
  <c r="H1951" i="2"/>
  <c r="H1952" i="2"/>
  <c r="H1956" i="2"/>
  <c r="H1957" i="2"/>
  <c r="H1961" i="2"/>
  <c r="H1962" i="2"/>
  <c r="H1964" i="2"/>
  <c r="H1966" i="2"/>
  <c r="H1969" i="2"/>
  <c r="H1970" i="2"/>
  <c r="H1974" i="2"/>
  <c r="H1978" i="2"/>
  <c r="H1979" i="2"/>
  <c r="H1983" i="2"/>
  <c r="H1986" i="2"/>
  <c r="H1988" i="2"/>
  <c r="H1991" i="2"/>
  <c r="H1992" i="2"/>
  <c r="H1996" i="2"/>
  <c r="H1997" i="2"/>
  <c r="H2000" i="2"/>
  <c r="H2003" i="2"/>
  <c r="H2005" i="2"/>
  <c r="H2006" i="2"/>
  <c r="H2007" i="2"/>
  <c r="H2009" i="2"/>
  <c r="H2011" i="2"/>
  <c r="H2012" i="2"/>
  <c r="H2016" i="2"/>
  <c r="H2020" i="2"/>
  <c r="H2026" i="2"/>
  <c r="H2027" i="2"/>
  <c r="H2028" i="2"/>
  <c r="H2029" i="2"/>
  <c r="H2031" i="2"/>
  <c r="H2034" i="2"/>
  <c r="H2041" i="2"/>
  <c r="H2042" i="2"/>
  <c r="H2044" i="2"/>
  <c r="H2049" i="2"/>
  <c r="H2050" i="2"/>
  <c r="H2051" i="2"/>
  <c r="H2052" i="2"/>
  <c r="H2054" i="2"/>
  <c r="H2056" i="2"/>
  <c r="H2057" i="2"/>
  <c r="H2060" i="2"/>
  <c r="H2061" i="2"/>
  <c r="H2064" i="2"/>
  <c r="H2065" i="2"/>
  <c r="H2067" i="2"/>
  <c r="H2069" i="2"/>
  <c r="H2070" i="2"/>
  <c r="H2075" i="2"/>
  <c r="H2080" i="2"/>
  <c r="H2082" i="2"/>
  <c r="H2083" i="2"/>
  <c r="H2085" i="2"/>
  <c r="H2086" i="2"/>
  <c r="H2087" i="2"/>
  <c r="H2089" i="2"/>
  <c r="H2093" i="2"/>
  <c r="H2094" i="2"/>
  <c r="H2100" i="2"/>
  <c r="H2101" i="2"/>
  <c r="H2102" i="2"/>
  <c r="H2107" i="2"/>
  <c r="H2108" i="2"/>
  <c r="H2111" i="2"/>
  <c r="H2112" i="2"/>
  <c r="H2115" i="2"/>
  <c r="H2118" i="2"/>
  <c r="H2126" i="2"/>
  <c r="H2133" i="2"/>
  <c r="H2134" i="2"/>
  <c r="H2137" i="2"/>
  <c r="H2141" i="2"/>
  <c r="H2143" i="2"/>
  <c r="H2146" i="2"/>
  <c r="H2147" i="2"/>
  <c r="H2150" i="2"/>
  <c r="H2154" i="2"/>
  <c r="H2156" i="2"/>
  <c r="H2157" i="2"/>
  <c r="H2158" i="2"/>
  <c r="H2161" i="2"/>
  <c r="H2164" i="2"/>
  <c r="H2168" i="2"/>
  <c r="H2174" i="2"/>
  <c r="H2178" i="2"/>
  <c r="H2181" i="2"/>
  <c r="H2186" i="2"/>
  <c r="H2193" i="2"/>
  <c r="H2199" i="2"/>
  <c r="H2204" i="2"/>
  <c r="H2210" i="2"/>
  <c r="H2212" i="2"/>
  <c r="H2213" i="2"/>
  <c r="H2216" i="2"/>
  <c r="H2218" i="2"/>
  <c r="H2220" i="2"/>
  <c r="H2222" i="2"/>
  <c r="H2225" i="2"/>
  <c r="H2226" i="2"/>
  <c r="H2231" i="2"/>
  <c r="H2233" i="2"/>
  <c r="H2240" i="2"/>
  <c r="H2250" i="2"/>
  <c r="H2256" i="2"/>
  <c r="H2262" i="2"/>
  <c r="H2264" i="2"/>
  <c r="H2266" i="2"/>
  <c r="H2269" i="2"/>
  <c r="H2272" i="2"/>
  <c r="H2273" i="2"/>
  <c r="H2274" i="2"/>
  <c r="H2276" i="2"/>
  <c r="H2281" i="2"/>
  <c r="H2282" i="2"/>
  <c r="H2285" i="2"/>
  <c r="H2286" i="2"/>
  <c r="H2287" i="2"/>
  <c r="H2291" i="2"/>
  <c r="H2294" i="2"/>
  <c r="H2296" i="2"/>
  <c r="H2301" i="2"/>
  <c r="H2302" i="2"/>
  <c r="H2304" i="2"/>
  <c r="H2308" i="2"/>
  <c r="H2309" i="2"/>
  <c r="H2310" i="2"/>
  <c r="H2311" i="2"/>
  <c r="H2319" i="2"/>
  <c r="H2320" i="2"/>
  <c r="H2326" i="2"/>
  <c r="H2327" i="2"/>
  <c r="H2329" i="2"/>
  <c r="H2332" i="2"/>
  <c r="H2334" i="2"/>
  <c r="H2339" i="2"/>
  <c r="H2343" i="2"/>
  <c r="H2345" i="2"/>
  <c r="H2354" i="2"/>
  <c r="H2359" i="2"/>
  <c r="H2360" i="2"/>
  <c r="H2361" i="2"/>
  <c r="H2364" i="2"/>
  <c r="H2373" i="2"/>
  <c r="H2378" i="2"/>
  <c r="H2381" i="2"/>
  <c r="H2385" i="2"/>
  <c r="H2389" i="2"/>
  <c r="H2391" i="2"/>
  <c r="H2394" i="2"/>
  <c r="H2397" i="2"/>
  <c r="H2400" i="2"/>
  <c r="H2401" i="2"/>
  <c r="H2402" i="2"/>
  <c r="H2403" i="2"/>
  <c r="H2411" i="2"/>
  <c r="H2412" i="2"/>
  <c r="H2414" i="2"/>
  <c r="H2420" i="2"/>
  <c r="H2424" i="2"/>
  <c r="H2426" i="2"/>
  <c r="H2430" i="2"/>
  <c r="H2432" i="2"/>
  <c r="H2433" i="2"/>
  <c r="H2434" i="2"/>
  <c r="H2438" i="2"/>
  <c r="H2439" i="2"/>
  <c r="H2443" i="2"/>
  <c r="H2448" i="2"/>
  <c r="H2449" i="2"/>
  <c r="H2451" i="2"/>
  <c r="H2452" i="2"/>
  <c r="H2454" i="2"/>
  <c r="H2458" i="2"/>
  <c r="H2462" i="2"/>
  <c r="H2464" i="2"/>
  <c r="H2466" i="2"/>
  <c r="H2473" i="2"/>
  <c r="H2474" i="2"/>
  <c r="H2477" i="2"/>
  <c r="H2478" i="2"/>
  <c r="H2481" i="2"/>
  <c r="H2482" i="2"/>
  <c r="H2485" i="2"/>
  <c r="H2487" i="2"/>
  <c r="H2490" i="2"/>
  <c r="H2494" i="2"/>
  <c r="H2495" i="2"/>
  <c r="H2500" i="2"/>
  <c r="H2503" i="2"/>
  <c r="H2506" i="2"/>
  <c r="H2512" i="2"/>
  <c r="H2513" i="2"/>
  <c r="H2516" i="2"/>
  <c r="H2517" i="2"/>
  <c r="H2518" i="2"/>
  <c r="H2520" i="2"/>
  <c r="H2528" i="2"/>
  <c r="H2531" i="2"/>
  <c r="H2535" i="2"/>
  <c r="H2538" i="2"/>
  <c r="H2539" i="2"/>
  <c r="H2540" i="2"/>
  <c r="H2545" i="2"/>
  <c r="H2546" i="2"/>
  <c r="H2547" i="2"/>
  <c r="H2549" i="2"/>
  <c r="H2555" i="2"/>
  <c r="H2556" i="2"/>
  <c r="H2561" i="2"/>
  <c r="H2562" i="2"/>
  <c r="H2566" i="2"/>
  <c r="H2570" i="2"/>
  <c r="H2574" i="2"/>
  <c r="H2577" i="2"/>
  <c r="H2579" i="2"/>
  <c r="H2583" i="2"/>
  <c r="H2584" i="2"/>
  <c r="H2589" i="2"/>
  <c r="H2591" i="2"/>
  <c r="H2594" i="2"/>
  <c r="H2597" i="2"/>
  <c r="H2600" i="2"/>
  <c r="H2608" i="2"/>
  <c r="H2610" i="2"/>
  <c r="H2612" i="2"/>
  <c r="H2613" i="2"/>
  <c r="H2616" i="2"/>
  <c r="H2617" i="2"/>
  <c r="H2618" i="2"/>
  <c r="H2620" i="2"/>
  <c r="H2624" i="2"/>
  <c r="H2626" i="2"/>
  <c r="H2631" i="2"/>
  <c r="H2634" i="2"/>
  <c r="H2644" i="2"/>
  <c r="H2648" i="2"/>
  <c r="H2658" i="2"/>
  <c r="H2659" i="2"/>
  <c r="H2660" i="2"/>
  <c r="H2661" i="2"/>
  <c r="H2663" i="2"/>
  <c r="H2668" i="2"/>
  <c r="H2670" i="2"/>
  <c r="H2672" i="2"/>
  <c r="H2674" i="2"/>
  <c r="H2679" i="2"/>
  <c r="H2680" i="2"/>
  <c r="H2684" i="2"/>
  <c r="H2695" i="2"/>
  <c r="H2697" i="2"/>
  <c r="H2705" i="2"/>
  <c r="H2708" i="2"/>
  <c r="H2709" i="2"/>
  <c r="H2710" i="2"/>
  <c r="H2711" i="2"/>
  <c r="H2713" i="2"/>
  <c r="H2716" i="2"/>
  <c r="H2719" i="2"/>
  <c r="H2721" i="2"/>
  <c r="H2725" i="2"/>
  <c r="H2727" i="2"/>
  <c r="H2728" i="2"/>
  <c r="H2729" i="2"/>
  <c r="H2733" i="2"/>
  <c r="H2735" i="2"/>
  <c r="H2737" i="2"/>
  <c r="H2741" i="2"/>
  <c r="H2744" i="2"/>
  <c r="H2745" i="2"/>
  <c r="H2752" i="2"/>
  <c r="H2756" i="2"/>
  <c r="H2764" i="2"/>
  <c r="H2767" i="2"/>
  <c r="H2774" i="2"/>
  <c r="H2775" i="2"/>
  <c r="H2776" i="2"/>
  <c r="H2777" i="2"/>
  <c r="H2779" i="2"/>
  <c r="H2781" i="2"/>
  <c r="H2782" i="2"/>
  <c r="H2783" i="2"/>
  <c r="H2787" i="2"/>
  <c r="H2788" i="2"/>
  <c r="H2794" i="2"/>
  <c r="H2797" i="2"/>
  <c r="H2798" i="2"/>
  <c r="H2803" i="2"/>
  <c r="H2804" i="2"/>
  <c r="H2805" i="2"/>
  <c r="H2806" i="2"/>
  <c r="H2810" i="2"/>
  <c r="H2817" i="2"/>
  <c r="H2819" i="2"/>
  <c r="H2824" i="2"/>
  <c r="H2826" i="2"/>
  <c r="H2827" i="2"/>
  <c r="H2829" i="2"/>
  <c r="H2832" i="2"/>
  <c r="H2836" i="2"/>
  <c r="H2837" i="2"/>
  <c r="H2838" i="2"/>
  <c r="H2841" i="2"/>
  <c r="H2848" i="2"/>
  <c r="H2853" i="2"/>
  <c r="H2854" i="2"/>
  <c r="H2855" i="2"/>
  <c r="H2862" i="2"/>
  <c r="H2869" i="2"/>
  <c r="H2871" i="2"/>
  <c r="H2874" i="2"/>
  <c r="H2878" i="2"/>
  <c r="H2889" i="2"/>
  <c r="H2890" i="2"/>
  <c r="H2893" i="2"/>
  <c r="H2894" i="2"/>
  <c r="H2896" i="2"/>
  <c r="H2899" i="2"/>
  <c r="H2900" i="2"/>
  <c r="H2902" i="2"/>
  <c r="H2912" i="2"/>
  <c r="H2917" i="2"/>
  <c r="H2922" i="2"/>
  <c r="H2923" i="2"/>
  <c r="H2926" i="2"/>
  <c r="H2928" i="2"/>
  <c r="H2929" i="2"/>
  <c r="H2932" i="2"/>
  <c r="H2934" i="2"/>
  <c r="H2940" i="2"/>
  <c r="H2941" i="2"/>
  <c r="H2942" i="2"/>
  <c r="H2943" i="2"/>
  <c r="H2952" i="2"/>
  <c r="H2955" i="2"/>
  <c r="H2956" i="2"/>
  <c r="H2958" i="2"/>
  <c r="H2963" i="2"/>
  <c r="H2972" i="2"/>
  <c r="H2975" i="2"/>
  <c r="H2976" i="2"/>
  <c r="H2977" i="2"/>
  <c r="H2979" i="2"/>
  <c r="H2985" i="2"/>
  <c r="H2987" i="2"/>
  <c r="H2988" i="2"/>
  <c r="H2989" i="2"/>
  <c r="H2993" i="2"/>
  <c r="H2995" i="2"/>
  <c r="H2999" i="2"/>
  <c r="H3000" i="2"/>
  <c r="H3004" i="2"/>
  <c r="H3005" i="2"/>
  <c r="H3006" i="2"/>
  <c r="H3019" i="2"/>
  <c r="H3023" i="2"/>
  <c r="H3027" i="2"/>
  <c r="H3029" i="2"/>
  <c r="H3031" i="2"/>
  <c r="H3037" i="2"/>
  <c r="H3041" i="2"/>
  <c r="H3042" i="2"/>
  <c r="H3044" i="2"/>
  <c r="H3047" i="2"/>
  <c r="H3054" i="2"/>
  <c r="H3055" i="2"/>
  <c r="H3057" i="2"/>
  <c r="H3066" i="2"/>
  <c r="H3067" i="2"/>
  <c r="H3069" i="2"/>
  <c r="H3071" i="2"/>
  <c r="H3072" i="2"/>
  <c r="H3073" i="2"/>
  <c r="H3074" i="2"/>
  <c r="H3077" i="2"/>
  <c r="H3078" i="2"/>
  <c r="H3079" i="2"/>
  <c r="H3085" i="2"/>
  <c r="H3088" i="2"/>
  <c r="H3090" i="2"/>
  <c r="H3091" i="2"/>
  <c r="H3093" i="2"/>
  <c r="H3098" i="2"/>
  <c r="H3099" i="2"/>
  <c r="H3103" i="2"/>
  <c r="H3107" i="2"/>
  <c r="H3110" i="2"/>
  <c r="H3113" i="2"/>
  <c r="H3116" i="2"/>
  <c r="H3118" i="2"/>
  <c r="H3130" i="2"/>
  <c r="H3131" i="2"/>
  <c r="H3132" i="2"/>
  <c r="H3134" i="2"/>
  <c r="H3135" i="2"/>
  <c r="H3139" i="2"/>
  <c r="H3140" i="2"/>
  <c r="H3141" i="2"/>
  <c r="H3142" i="2"/>
  <c r="H3143" i="2"/>
  <c r="H3144" i="2"/>
  <c r="H3148" i="2"/>
  <c r="H3149" i="2"/>
  <c r="H3153" i="2"/>
  <c r="H3159" i="2"/>
  <c r="H3161" i="2"/>
  <c r="H3163" i="2"/>
  <c r="H3164" i="2"/>
  <c r="H3165" i="2"/>
  <c r="H3170" i="2"/>
  <c r="H3173" i="2"/>
  <c r="H3176" i="2"/>
  <c r="H3177" i="2"/>
  <c r="H3180" i="2"/>
  <c r="H3181" i="2"/>
  <c r="H3182" i="2"/>
  <c r="H3186" i="2"/>
  <c r="H3187" i="2"/>
  <c r="H3190" i="2"/>
  <c r="H3191" i="2"/>
  <c r="H3192" i="2"/>
  <c r="H3195" i="2"/>
  <c r="H3204" i="2"/>
  <c r="H3208" i="2"/>
  <c r="H3210" i="2"/>
  <c r="H3216" i="2"/>
  <c r="H3218" i="2"/>
  <c r="H3220" i="2"/>
  <c r="H3222" i="2"/>
  <c r="H3223" i="2"/>
  <c r="H3226" i="2"/>
  <c r="H3233" i="2"/>
  <c r="H3234" i="2"/>
  <c r="H3238" i="2"/>
  <c r="H3241" i="2"/>
  <c r="H3244" i="2"/>
  <c r="H3245" i="2"/>
  <c r="H3246" i="2"/>
  <c r="H3248" i="2"/>
  <c r="H3249" i="2"/>
  <c r="H3252" i="2"/>
  <c r="H3254" i="2"/>
  <c r="H3255" i="2"/>
  <c r="H3258" i="2"/>
  <c r="H3261" i="2"/>
  <c r="H3263" i="2"/>
  <c r="H3265" i="2"/>
  <c r="H3271" i="2"/>
  <c r="H3272" i="2"/>
  <c r="H3275" i="2"/>
  <c r="H3280" i="2"/>
  <c r="H3281" i="2"/>
  <c r="H3284" i="2"/>
  <c r="H3285" i="2"/>
  <c r="H3286" i="2"/>
  <c r="H3288" i="2"/>
  <c r="H3291" i="2"/>
  <c r="H3293" i="2"/>
  <c r="H3298" i="2"/>
  <c r="H3301" i="2"/>
  <c r="H3302" i="2"/>
  <c r="H3304" i="2"/>
  <c r="H3307" i="2"/>
  <c r="H3308" i="2"/>
  <c r="H3310" i="2"/>
  <c r="H3311" i="2"/>
  <c r="H3312" i="2"/>
  <c r="H3314" i="2"/>
  <c r="H3318" i="2"/>
  <c r="H3320" i="2"/>
  <c r="H3321" i="2"/>
  <c r="H3322" i="2"/>
  <c r="H3324" i="2"/>
  <c r="H3325" i="2"/>
  <c r="H3331" i="2"/>
  <c r="H3332" i="2"/>
  <c r="H3338" i="2"/>
  <c r="H3344" i="2"/>
  <c r="H3348" i="2"/>
  <c r="H3349" i="2"/>
  <c r="H3354" i="2"/>
  <c r="H3356" i="2"/>
  <c r="H3358" i="2"/>
  <c r="H3360" i="2"/>
  <c r="H3365" i="2"/>
  <c r="H3371" i="2"/>
  <c r="H3373" i="2"/>
  <c r="H3374" i="2"/>
  <c r="H3383" i="2"/>
  <c r="H3387" i="2"/>
  <c r="H3390" i="2"/>
  <c r="H3393" i="2"/>
  <c r="H3401" i="2"/>
  <c r="H3404" i="2"/>
  <c r="H3407" i="2"/>
  <c r="H3415" i="2"/>
  <c r="H3416" i="2"/>
  <c r="H3417" i="2"/>
  <c r="H3420" i="2"/>
  <c r="H3425" i="2"/>
  <c r="H3428" i="2"/>
  <c r="H3432" i="2"/>
  <c r="H3440" i="2"/>
  <c r="H3441" i="2"/>
  <c r="H3442" i="2"/>
  <c r="H3443" i="2"/>
  <c r="H3451" i="2"/>
  <c r="H3453" i="2"/>
  <c r="H3454" i="2"/>
  <c r="H3455" i="2"/>
  <c r="H3456" i="2"/>
  <c r="H3458" i="2"/>
  <c r="H3468" i="2"/>
  <c r="H3471" i="2"/>
  <c r="H3473" i="2"/>
  <c r="H3475" i="2"/>
  <c r="H3477" i="2"/>
  <c r="H3479" i="2"/>
  <c r="H3483" i="2"/>
  <c r="H3484" i="2"/>
  <c r="H3485" i="2"/>
  <c r="H3487" i="2"/>
  <c r="H3492" i="2"/>
  <c r="H3499" i="2"/>
  <c r="H3507" i="2"/>
  <c r="H3508" i="2"/>
  <c r="H3516" i="2"/>
  <c r="H3519" i="2"/>
  <c r="H3521" i="2"/>
  <c r="H3525" i="2"/>
  <c r="H3532" i="2"/>
  <c r="H3534" i="2"/>
  <c r="H3536" i="2"/>
  <c r="H3544" i="2"/>
  <c r="H3545" i="2"/>
  <c r="H3546" i="2"/>
  <c r="H3547" i="2"/>
  <c r="H3548" i="2"/>
  <c r="H3553" i="2"/>
  <c r="H3555" i="2"/>
  <c r="H3558" i="2"/>
  <c r="H3563" i="2"/>
  <c r="H3564" i="2"/>
  <c r="H3565" i="2"/>
  <c r="H3566" i="2"/>
  <c r="H3570" i="2"/>
  <c r="H3571" i="2"/>
  <c r="H3574" i="2"/>
  <c r="H3576" i="2"/>
  <c r="H3577" i="2"/>
  <c r="H3587" i="2"/>
  <c r="H3589" i="2"/>
  <c r="H3591" i="2"/>
  <c r="H3599" i="2"/>
  <c r="H3600" i="2"/>
  <c r="H3601" i="2"/>
  <c r="H3603" i="2"/>
  <c r="H3607" i="2"/>
  <c r="H3616" i="2"/>
  <c r="H3618" i="2"/>
  <c r="H3621" i="2"/>
  <c r="H3624" i="2"/>
  <c r="H3628" i="2"/>
  <c r="H3630" i="2"/>
  <c r="H3631" i="2"/>
  <c r="H3634" i="2"/>
  <c r="H3641" i="2"/>
  <c r="H3642" i="2"/>
  <c r="H3643" i="2"/>
  <c r="H3644" i="2"/>
  <c r="H3645" i="2"/>
  <c r="H3647" i="2"/>
  <c r="H3648" i="2"/>
  <c r="H3653" i="2"/>
  <c r="H3654" i="2"/>
  <c r="H3662" i="2"/>
  <c r="H3663" i="2"/>
  <c r="H3665" i="2"/>
  <c r="H3672" i="2"/>
  <c r="H3673" i="2"/>
  <c r="H3677" i="2"/>
  <c r="H3681" i="2"/>
  <c r="H3683" i="2"/>
  <c r="H3686" i="2"/>
  <c r="H3688" i="2"/>
  <c r="H3689" i="2"/>
  <c r="H3691" i="2"/>
  <c r="H3692" i="2"/>
  <c r="H3693" i="2"/>
  <c r="H3695" i="2"/>
  <c r="H3697" i="2"/>
  <c r="H3698" i="2"/>
  <c r="H3700" i="2"/>
  <c r="H3701" i="2"/>
  <c r="H3702" i="2"/>
  <c r="H3703" i="2"/>
  <c r="H3705" i="2"/>
  <c r="H3707" i="2"/>
  <c r="H3716" i="2"/>
  <c r="H3720" i="2"/>
  <c r="H3722" i="2"/>
  <c r="H3723" i="2"/>
  <c r="H3726" i="2"/>
  <c r="H3728" i="2"/>
  <c r="H3731" i="2"/>
  <c r="H3734" i="2"/>
  <c r="H3737" i="2"/>
  <c r="H3739" i="2"/>
  <c r="H3742" i="2"/>
  <c r="H3743" i="2"/>
  <c r="H3747" i="2"/>
  <c r="H3751" i="2"/>
  <c r="H3753" i="2"/>
  <c r="H3756" i="2"/>
  <c r="H3759" i="2"/>
  <c r="H3765" i="2"/>
  <c r="H3766" i="2"/>
  <c r="H3777" i="2"/>
  <c r="H3780" i="2"/>
  <c r="H3781" i="2"/>
  <c r="H3788" i="2"/>
  <c r="H3790" i="2"/>
  <c r="H3793" i="2"/>
  <c r="H3796" i="2"/>
  <c r="H3797" i="2"/>
  <c r="H3798" i="2"/>
  <c r="H3800" i="2"/>
  <c r="H3802" i="2"/>
  <c r="H3808" i="2"/>
  <c r="H3809" i="2"/>
  <c r="H3810" i="2"/>
  <c r="H3819" i="2"/>
  <c r="H3821" i="2"/>
  <c r="H3822" i="2"/>
  <c r="H3824" i="2"/>
  <c r="H3828" i="2"/>
  <c r="H3835" i="2"/>
  <c r="H3837" i="2"/>
  <c r="H3838" i="2"/>
  <c r="H3842" i="2"/>
  <c r="H3846" i="2"/>
  <c r="H3852" i="2"/>
  <c r="H3855" i="2"/>
  <c r="H3858" i="2"/>
  <c r="H3859" i="2"/>
  <c r="H3860" i="2"/>
  <c r="H3863" i="2"/>
  <c r="H3864" i="2"/>
  <c r="H3867" i="2"/>
  <c r="H3868" i="2"/>
  <c r="H3870" i="2"/>
  <c r="H3873" i="2"/>
  <c r="H3875" i="2"/>
  <c r="H3880" i="2"/>
  <c r="H3882" i="2"/>
  <c r="H3883" i="2"/>
  <c r="H3885" i="2"/>
  <c r="H3886" i="2"/>
  <c r="H3889" i="2"/>
  <c r="H3891" i="2"/>
  <c r="H3895" i="2"/>
  <c r="H3896" i="2"/>
  <c r="H3897" i="2"/>
  <c r="H3900" i="2"/>
  <c r="H3902" i="2"/>
  <c r="H3904" i="2"/>
  <c r="H3905" i="2"/>
  <c r="H3911" i="2"/>
  <c r="H3916" i="2"/>
  <c r="H3919" i="2"/>
  <c r="H3920" i="2"/>
  <c r="H3922" i="2"/>
  <c r="H3923" i="2"/>
  <c r="H3929" i="2"/>
  <c r="H3933" i="2"/>
  <c r="H3934" i="2"/>
  <c r="H3936" i="2"/>
  <c r="H3937" i="2"/>
  <c r="H3938" i="2"/>
  <c r="H3941" i="2"/>
  <c r="H3942" i="2"/>
  <c r="H3943" i="2"/>
  <c r="H3945" i="2"/>
  <c r="H3946" i="2"/>
  <c r="H3950" i="2"/>
  <c r="H3952" i="2"/>
  <c r="H3954" i="2"/>
  <c r="H3959" i="2"/>
  <c r="H3960" i="2"/>
  <c r="H3965" i="2"/>
  <c r="H3969" i="2"/>
  <c r="H3971" i="2"/>
  <c r="H3972" i="2"/>
  <c r="H3975" i="2"/>
  <c r="H3976" i="2"/>
  <c r="H3977" i="2"/>
  <c r="H3978" i="2"/>
  <c r="H3980" i="2"/>
  <c r="H3982" i="2"/>
  <c r="H3987" i="2"/>
  <c r="H3990" i="2"/>
  <c r="H3992" i="2"/>
  <c r="H3993" i="2"/>
  <c r="H3996" i="2"/>
  <c r="H3998" i="2"/>
  <c r="H4006" i="2"/>
  <c r="H4015" i="2"/>
  <c r="H4017" i="2"/>
  <c r="H4018" i="2"/>
  <c r="H4019" i="2"/>
  <c r="H4023" i="2"/>
  <c r="H4025" i="2"/>
  <c r="H4027" i="2"/>
  <c r="H4028" i="2"/>
  <c r="H4033" i="2"/>
  <c r="H4034" i="2"/>
  <c r="H4039" i="2"/>
  <c r="H4040" i="2"/>
  <c r="H4042" i="2"/>
  <c r="H4043" i="2"/>
  <c r="H4044" i="2"/>
  <c r="H4051" i="2"/>
  <c r="H4052" i="2"/>
  <c r="H4054" i="2"/>
  <c r="H4055" i="2"/>
  <c r="H4058" i="2"/>
  <c r="H4063" i="2"/>
  <c r="H4065" i="2"/>
  <c r="H4067" i="2"/>
  <c r="H4085" i="2"/>
  <c r="H4089" i="2"/>
  <c r="H4090" i="2"/>
  <c r="H4091" i="2"/>
  <c r="H4092" i="2"/>
  <c r="H4095" i="2"/>
  <c r="H4098" i="2"/>
  <c r="H4107" i="2"/>
  <c r="H4112" i="2"/>
  <c r="H4114" i="2"/>
  <c r="H4115" i="2"/>
  <c r="H4117" i="2"/>
  <c r="H4120" i="2"/>
  <c r="H4125" i="2"/>
  <c r="H4127" i="2"/>
  <c r="H4129" i="2"/>
  <c r="H4130" i="2"/>
  <c r="H4132" i="2"/>
  <c r="H4134" i="2"/>
  <c r="H4140" i="2"/>
  <c r="H4141" i="2"/>
  <c r="H4143" i="2"/>
  <c r="H4148" i="2"/>
  <c r="H4154" i="2"/>
  <c r="H4155" i="2"/>
  <c r="H4157" i="2"/>
  <c r="H4158" i="2"/>
  <c r="H4164" i="2"/>
  <c r="H4165" i="2"/>
  <c r="H4167" i="2"/>
  <c r="H4168" i="2"/>
  <c r="H4169" i="2"/>
  <c r="H4172" i="2"/>
  <c r="H4174" i="2"/>
  <c r="H4175" i="2"/>
  <c r="H4179" i="2"/>
  <c r="H4183" i="2"/>
  <c r="H4184" i="2"/>
  <c r="H4185" i="2"/>
  <c r="H4193" i="2"/>
  <c r="H4194" i="2"/>
  <c r="H4195" i="2"/>
  <c r="H4197" i="2"/>
  <c r="H4200" i="2"/>
  <c r="H4201" i="2"/>
  <c r="H4203" i="2"/>
  <c r="H4204" i="2"/>
  <c r="H4205" i="2"/>
  <c r="H4206" i="2"/>
  <c r="H4209" i="2"/>
  <c r="H4211" i="2"/>
  <c r="H4217" i="2"/>
  <c r="H4220" i="2"/>
  <c r="H4223" i="2"/>
  <c r="H4232" i="2"/>
  <c r="H4233" i="2"/>
  <c r="H4234" i="2"/>
  <c r="H4235" i="2"/>
  <c r="H4236" i="2"/>
  <c r="H4237" i="2"/>
  <c r="H4240" i="2"/>
  <c r="H4241" i="2"/>
  <c r="H4242" i="2"/>
  <c r="H4243" i="2"/>
  <c r="H4257" i="2"/>
  <c r="H4262" i="2"/>
  <c r="H4266" i="2"/>
  <c r="H4271" i="2"/>
  <c r="H4273" i="2"/>
  <c r="H4275" i="2"/>
  <c r="H4280" i="2"/>
  <c r="H4281" i="2"/>
  <c r="H4283" i="2"/>
  <c r="H4285" i="2"/>
  <c r="H4287" i="2"/>
  <c r="H4289" i="2"/>
  <c r="H4292" i="2"/>
  <c r="H4294" i="2"/>
  <c r="H4298" i="2"/>
  <c r="H4300" i="2"/>
  <c r="H4301" i="2"/>
  <c r="H4304" i="2"/>
  <c r="H4306" i="2"/>
  <c r="H4307" i="2"/>
  <c r="H4308" i="2"/>
  <c r="H4309" i="2"/>
  <c r="H4310" i="2"/>
  <c r="H4313" i="2"/>
  <c r="H4315" i="2"/>
  <c r="H4316" i="2"/>
  <c r="H4321" i="2"/>
  <c r="H4323" i="2"/>
  <c r="H4324" i="2"/>
  <c r="H4325" i="2"/>
  <c r="H4330" i="2"/>
  <c r="H4333" i="2"/>
  <c r="H4342" i="2"/>
  <c r="H4343" i="2"/>
  <c r="H4345" i="2"/>
  <c r="H4347" i="2"/>
  <c r="H4348" i="2"/>
  <c r="H4349" i="2"/>
  <c r="H4350" i="2"/>
  <c r="H4354" i="2"/>
  <c r="H4356" i="2"/>
  <c r="H4360" i="2"/>
  <c r="H4364" i="2"/>
  <c r="H4365" i="2"/>
  <c r="H4368" i="2"/>
  <c r="H4370" i="2"/>
  <c r="H4371" i="2"/>
  <c r="H4376" i="2"/>
  <c r="H4380" i="2"/>
  <c r="H4386" i="2"/>
  <c r="H4387" i="2"/>
  <c r="H4390" i="2"/>
  <c r="H4392" i="2"/>
  <c r="H4396" i="2"/>
  <c r="H4398" i="2"/>
  <c r="H4401" i="2"/>
  <c r="H4403" i="2"/>
  <c r="H4404" i="2"/>
  <c r="H4405" i="2"/>
  <c r="H4407" i="2"/>
  <c r="H4412" i="2"/>
  <c r="H4413" i="2"/>
  <c r="H4418" i="2"/>
  <c r="H4420" i="2"/>
  <c r="H4421" i="2"/>
  <c r="H4422" i="2"/>
  <c r="H4425" i="2"/>
  <c r="H4427" i="2"/>
  <c r="H4428" i="2"/>
  <c r="H4429" i="2"/>
  <c r="H4430" i="2"/>
  <c r="H4435" i="2"/>
  <c r="H4438" i="2"/>
  <c r="H4443" i="2"/>
  <c r="H4446" i="2"/>
  <c r="H4448" i="2"/>
  <c r="H4453" i="2"/>
  <c r="H4454" i="2"/>
  <c r="H4461" i="2"/>
  <c r="H4468" i="2"/>
  <c r="H4475" i="2"/>
  <c r="H4477" i="2"/>
  <c r="H4479" i="2"/>
  <c r="H4480" i="2"/>
  <c r="H4481" i="2"/>
  <c r="H4483" i="2"/>
  <c r="H4487" i="2"/>
  <c r="H4488" i="2"/>
  <c r="H4489" i="2"/>
  <c r="H4490" i="2"/>
  <c r="H4491" i="2"/>
  <c r="H4496" i="2"/>
  <c r="H4497" i="2"/>
  <c r="H4499" i="2"/>
  <c r="H4501" i="2"/>
  <c r="H4503" i="2"/>
  <c r="H4505" i="2"/>
  <c r="H4507" i="2"/>
  <c r="H4509" i="2"/>
  <c r="H4511" i="2"/>
  <c r="H4516" i="2"/>
  <c r="H4520" i="2"/>
  <c r="H4521" i="2"/>
  <c r="H4523" i="2"/>
  <c r="H4524" i="2"/>
  <c r="H4527" i="2"/>
  <c r="H4528" i="2"/>
  <c r="H4530" i="2"/>
  <c r="H4531" i="2"/>
  <c r="H4536" i="2"/>
  <c r="H4538" i="2"/>
  <c r="H4549" i="2"/>
  <c r="H4550" i="2"/>
  <c r="H4552" i="2"/>
  <c r="H4554" i="2"/>
  <c r="H4555" i="2"/>
  <c r="H4556" i="2"/>
  <c r="H4557" i="2"/>
  <c r="H4558" i="2"/>
  <c r="H4559" i="2"/>
  <c r="H4563" i="2"/>
  <c r="H4564" i="2"/>
  <c r="H4566" i="2"/>
  <c r="H4567" i="2"/>
  <c r="H4568" i="2"/>
  <c r="H4572" i="2"/>
  <c r="H4574" i="2"/>
  <c r="H4576" i="2"/>
  <c r="H4581" i="2"/>
  <c r="H4582" i="2"/>
  <c r="H4583" i="2"/>
  <c r="H4584" i="2"/>
  <c r="H4585" i="2"/>
  <c r="H4597" i="2"/>
  <c r="H4602" i="2"/>
  <c r="H4603" i="2"/>
  <c r="H4605" i="2"/>
  <c r="H4607" i="2"/>
  <c r="H4609" i="2"/>
  <c r="H4614" i="2"/>
  <c r="H4615" i="2"/>
  <c r="H4616" i="2"/>
  <c r="H4618" i="2"/>
  <c r="H4622" i="2"/>
  <c r="H4623" i="2"/>
  <c r="H4624" i="2"/>
  <c r="H4625" i="2"/>
  <c r="H4633" i="2"/>
  <c r="H4636" i="2"/>
  <c r="H4637" i="2"/>
  <c r="H4638" i="2"/>
  <c r="H4644" i="2"/>
  <c r="H4645" i="2"/>
  <c r="H4647" i="2"/>
  <c r="H4652" i="2"/>
  <c r="H4656" i="2"/>
  <c r="H4658" i="2"/>
  <c r="H4664" i="2"/>
  <c r="H4665" i="2"/>
  <c r="H4670" i="2"/>
  <c r="H4671" i="2"/>
  <c r="H4672" i="2"/>
  <c r="H4675" i="2"/>
  <c r="H4676" i="2"/>
  <c r="H4677" i="2"/>
  <c r="H4678" i="2"/>
  <c r="H4684" i="2"/>
  <c r="H4694" i="2"/>
  <c r="H4696" i="2"/>
  <c r="H4697" i="2"/>
  <c r="H4699" i="2"/>
  <c r="H4700" i="2"/>
  <c r="H4701" i="2"/>
  <c r="H4702" i="2"/>
  <c r="H4705" i="2"/>
  <c r="H4706" i="2"/>
  <c r="H4708" i="2"/>
  <c r="H4710" i="2"/>
  <c r="H4711" i="2"/>
  <c r="H4713" i="2"/>
  <c r="H4718" i="2"/>
  <c r="H4719" i="2"/>
  <c r="H4720" i="2"/>
  <c r="H4721" i="2"/>
  <c r="H4722" i="2"/>
  <c r="H4723" i="2"/>
  <c r="H4726" i="2"/>
  <c r="H4727" i="2"/>
  <c r="H4728" i="2"/>
  <c r="H4733" i="2"/>
  <c r="H4734" i="2"/>
  <c r="H4741" i="2"/>
  <c r="H4742" i="2"/>
  <c r="H4743" i="2"/>
  <c r="H4746" i="2"/>
  <c r="H4748" i="2"/>
  <c r="H4749" i="2"/>
  <c r="H4750" i="2"/>
  <c r="H4758" i="2"/>
  <c r="H4759" i="2"/>
  <c r="H4761" i="2"/>
  <c r="H4763" i="2"/>
  <c r="H4772" i="2"/>
  <c r="H4773" i="2"/>
  <c r="H4776" i="2"/>
  <c r="H4779" i="2"/>
  <c r="H4781" i="2"/>
  <c r="H4782" i="2"/>
  <c r="H4784" i="2"/>
  <c r="H4786" i="2"/>
  <c r="H4787" i="2"/>
  <c r="H4788" i="2"/>
  <c r="H4789" i="2"/>
  <c r="H4790" i="2"/>
  <c r="H4791" i="2"/>
  <c r="H4802" i="2"/>
  <c r="H4807" i="2"/>
  <c r="H4809" i="2"/>
  <c r="H4818" i="2"/>
  <c r="H4823" i="2"/>
  <c r="H4825" i="2"/>
  <c r="H4826" i="2"/>
  <c r="H4829" i="2"/>
  <c r="H4830" i="2"/>
  <c r="H4831" i="2"/>
  <c r="H4834" i="2"/>
  <c r="H4835" i="2"/>
  <c r="H4837" i="2"/>
  <c r="H4841" i="2"/>
  <c r="H4842" i="2"/>
  <c r="H4850" i="2"/>
  <c r="H4851" i="2"/>
  <c r="H4852" i="2"/>
  <c r="H4853" i="2"/>
  <c r="H4854" i="2"/>
  <c r="H4857" i="2"/>
  <c r="H4858" i="2"/>
  <c r="H4859" i="2"/>
  <c r="H4867" i="2"/>
  <c r="H4868" i="2"/>
  <c r="H4877" i="2"/>
  <c r="H4878" i="2"/>
  <c r="H4879" i="2"/>
  <c r="H4880" i="2"/>
  <c r="H4881" i="2"/>
  <c r="H4882" i="2"/>
  <c r="H4884" i="2"/>
  <c r="H4891" i="2"/>
  <c r="H4893" i="2"/>
  <c r="H4896" i="2"/>
  <c r="H4897" i="2"/>
  <c r="H4898" i="2"/>
  <c r="H4901" i="2"/>
  <c r="H4903" i="2"/>
  <c r="H4913" i="2"/>
  <c r="H4916" i="2"/>
  <c r="H4918" i="2"/>
  <c r="H4922" i="2"/>
  <c r="H4924" i="2"/>
  <c r="H4925" i="2"/>
  <c r="H4927" i="2"/>
  <c r="H4929" i="2"/>
  <c r="H4931" i="2"/>
  <c r="H4933" i="2"/>
  <c r="H4935" i="2"/>
  <c r="H4936" i="2"/>
  <c r="H4937" i="2"/>
  <c r="H4939" i="2"/>
  <c r="H4946" i="2"/>
  <c r="H4948" i="2"/>
  <c r="H4950" i="2"/>
  <c r="H4958" i="2"/>
  <c r="H4959" i="2"/>
  <c r="H4960" i="2"/>
  <c r="H4961" i="2"/>
  <c r="H4967" i="2"/>
  <c r="H4972" i="2"/>
  <c r="H4973" i="2"/>
  <c r="H4975" i="2"/>
  <c r="H4978" i="2"/>
  <c r="H4980" i="2"/>
  <c r="H4987" i="2"/>
  <c r="H4990" i="2"/>
  <c r="H4994" i="2"/>
  <c r="H4997" i="2"/>
  <c r="H4998" i="2"/>
  <c r="H4999" i="2"/>
  <c r="H5000" i="2"/>
  <c r="H5002" i="2"/>
  <c r="H5004" i="2"/>
  <c r="H5006" i="2"/>
  <c r="H5007" i="2"/>
  <c r="H5012" i="2"/>
  <c r="H5016" i="2"/>
  <c r="H5023" i="2"/>
  <c r="H5027" i="2"/>
  <c r="H5035" i="2"/>
  <c r="H5036" i="2"/>
  <c r="H5037" i="2"/>
  <c r="H5040" i="2"/>
  <c r="H5041" i="2"/>
  <c r="H5042" i="2"/>
  <c r="H5044" i="2"/>
  <c r="H5045" i="2"/>
  <c r="H5046" i="2"/>
  <c r="H5048" i="2"/>
  <c r="H5051" i="2"/>
  <c r="H5053" i="2"/>
  <c r="H5056" i="2"/>
  <c r="H5057" i="2"/>
  <c r="H5058" i="2"/>
  <c r="H5060" i="2"/>
  <c r="H5063" i="2"/>
  <c r="H5065" i="2"/>
  <c r="H5066" i="2"/>
  <c r="H5073" i="2"/>
  <c r="H5074" i="2"/>
  <c r="H5076" i="2"/>
  <c r="H5077" i="2"/>
  <c r="H5080" i="2"/>
  <c r="H5084" i="2"/>
  <c r="H5098" i="2"/>
  <c r="H5103" i="2"/>
  <c r="H5105" i="2"/>
  <c r="H5106" i="2"/>
  <c r="H5109" i="2"/>
  <c r="H5121" i="2"/>
  <c r="H5123" i="2"/>
  <c r="H5128" i="2"/>
  <c r="H5131" i="2"/>
  <c r="H5132" i="2"/>
  <c r="H5133" i="2"/>
  <c r="H5134" i="2"/>
  <c r="H5135" i="2"/>
  <c r="H5137" i="2"/>
  <c r="H5139" i="2"/>
  <c r="H5143" i="2"/>
  <c r="H5146" i="2"/>
  <c r="H5148" i="2"/>
  <c r="H5149" i="2"/>
  <c r="H5150" i="2"/>
  <c r="H5153" i="2"/>
  <c r="H5154" i="2"/>
  <c r="H5155" i="2"/>
  <c r="H5162" i="2"/>
  <c r="H5168" i="2"/>
  <c r="H5169" i="2"/>
  <c r="H5170" i="2"/>
  <c r="H5172" i="2"/>
  <c r="H5175" i="2"/>
  <c r="H5177" i="2"/>
  <c r="H5178" i="2"/>
  <c r="H5180" i="2"/>
  <c r="H5185" i="2"/>
  <c r="H5190" i="2"/>
  <c r="H5193" i="2"/>
  <c r="H5195" i="2"/>
  <c r="H5196" i="2"/>
  <c r="H5198" i="2"/>
  <c r="H5199" i="2"/>
  <c r="H5200" i="2"/>
  <c r="H5201" i="2"/>
  <c r="H5203" i="2"/>
  <c r="H5206" i="2"/>
  <c r="H5207" i="2"/>
  <c r="H5216" i="2"/>
  <c r="H5218" i="2"/>
  <c r="H5221" i="2"/>
  <c r="H5225" i="2"/>
  <c r="H5226" i="2"/>
  <c r="H5228" i="2"/>
  <c r="H5229" i="2"/>
  <c r="H5233" i="2"/>
  <c r="H5234" i="2"/>
  <c r="H5239" i="2"/>
  <c r="H5240" i="2"/>
  <c r="H5245" i="2"/>
  <c r="H5247" i="2"/>
  <c r="H5252" i="2"/>
  <c r="H5253" i="2"/>
  <c r="H5255" i="2"/>
  <c r="H5256" i="2"/>
  <c r="H5258" i="2"/>
  <c r="H5259" i="2"/>
  <c r="H5260" i="2"/>
  <c r="H5261" i="2"/>
  <c r="H5270" i="2"/>
  <c r="H5273" i="2"/>
  <c r="H5277" i="2"/>
  <c r="H5279" i="2"/>
  <c r="H5280" i="2"/>
  <c r="H5281" i="2"/>
  <c r="H5282" i="2"/>
  <c r="H5284" i="2"/>
  <c r="H5287" i="2"/>
  <c r="H5290" i="2"/>
  <c r="H5294" i="2"/>
  <c r="H5295" i="2"/>
  <c r="H5299" i="2"/>
  <c r="H5300" i="2"/>
  <c r="H5303" i="2"/>
  <c r="H5304" i="2"/>
  <c r="H5306" i="2"/>
  <c r="H5307" i="2"/>
  <c r="H5308" i="2"/>
  <c r="H5309" i="2"/>
  <c r="H5316" i="2"/>
  <c r="H5319" i="2"/>
  <c r="H5320" i="2"/>
  <c r="H5322" i="2"/>
  <c r="H5330" i="2"/>
  <c r="H5333" i="2"/>
  <c r="H5335" i="2"/>
  <c r="H5338" i="2"/>
  <c r="H5340" i="2"/>
  <c r="H5343" i="2"/>
  <c r="H5344" i="2"/>
  <c r="H5346" i="2"/>
  <c r="H5348" i="2"/>
  <c r="H5350" i="2"/>
  <c r="H5353" i="2"/>
  <c r="H5356" i="2"/>
  <c r="H5361" i="2"/>
  <c r="H5371" i="2"/>
  <c r="H5374" i="2"/>
  <c r="H5378" i="2"/>
  <c r="H5383" i="2"/>
  <c r="H5384" i="2"/>
  <c r="H5386" i="2"/>
  <c r="H5401" i="2"/>
  <c r="H5404" i="2"/>
  <c r="H5405" i="2"/>
  <c r="H5406" i="2"/>
  <c r="H5416" i="2"/>
  <c r="H5417" i="2"/>
  <c r="H5418" i="2"/>
  <c r="H5420" i="2"/>
  <c r="H5422" i="2"/>
  <c r="H5423" i="2"/>
  <c r="H5427" i="2"/>
  <c r="H5429" i="2"/>
  <c r="H5431" i="2"/>
  <c r="H5438" i="2"/>
  <c r="H5440" i="2"/>
  <c r="H5442" i="2"/>
  <c r="H5445" i="2"/>
  <c r="H5447" i="2"/>
  <c r="H5450" i="2"/>
  <c r="H5454" i="2"/>
  <c r="H5456" i="2"/>
  <c r="H5458" i="2"/>
  <c r="H5459" i="2"/>
  <c r="H5461" i="2"/>
  <c r="H5463" i="2"/>
  <c r="H5464" i="2"/>
  <c r="H5465" i="2"/>
  <c r="H5469" i="2"/>
  <c r="H5470" i="2"/>
  <c r="H5472" i="2"/>
  <c r="H5477" i="2"/>
  <c r="H5479" i="2"/>
  <c r="H5480" i="2"/>
  <c r="H5494" i="2"/>
  <c r="H5495" i="2"/>
  <c r="H5496" i="2"/>
  <c r="H5498" i="2"/>
  <c r="H5500" i="2"/>
  <c r="H5501" i="2"/>
  <c r="H5503" i="2"/>
  <c r="H5508" i="2"/>
  <c r="H5513" i="2"/>
  <c r="H5514" i="2"/>
  <c r="H5522" i="2"/>
  <c r="H5523" i="2"/>
  <c r="H5525" i="2"/>
  <c r="H5533" i="2"/>
  <c r="H5537" i="2"/>
  <c r="H5539" i="2"/>
  <c r="H5540" i="2"/>
  <c r="H5542" i="2"/>
  <c r="H5547" i="2"/>
  <c r="H5549" i="2"/>
  <c r="H5550" i="2"/>
  <c r="H5556" i="2"/>
  <c r="H5557" i="2"/>
  <c r="H5560" i="2"/>
  <c r="H5561" i="2"/>
  <c r="H5563" i="2"/>
  <c r="H5569" i="2"/>
  <c r="H5570" i="2"/>
  <c r="H5572" i="2"/>
  <c r="H5582" i="2"/>
  <c r="H5583" i="2"/>
  <c r="H5587" i="2"/>
  <c r="H5588" i="2"/>
  <c r="H5589" i="2"/>
  <c r="H5591" i="2"/>
  <c r="H5592" i="2"/>
  <c r="H5593" i="2"/>
  <c r="H5597" i="2"/>
  <c r="H5598" i="2"/>
  <c r="H5602" i="2"/>
  <c r="H5606" i="2"/>
  <c r="H5607" i="2"/>
  <c r="H5612" i="2"/>
  <c r="H5613" i="2"/>
  <c r="H5615" i="2"/>
  <c r="H5616" i="2"/>
  <c r="H5619" i="2"/>
  <c r="H5620" i="2"/>
  <c r="H5621" i="2"/>
  <c r="H5622" i="2"/>
  <c r="H5633" i="2"/>
  <c r="H5642" i="2"/>
  <c r="H5644" i="2"/>
  <c r="H5646" i="2"/>
  <c r="H5647" i="2"/>
  <c r="H5652" i="2"/>
  <c r="H5655" i="2"/>
  <c r="H5656" i="2"/>
  <c r="H5667" i="2"/>
  <c r="H5668" i="2"/>
  <c r="H5669" i="2"/>
  <c r="H5670" i="2"/>
  <c r="H5673" i="2"/>
  <c r="H5676" i="2"/>
  <c r="H5677" i="2"/>
  <c r="H5678" i="2"/>
  <c r="H5680" i="2"/>
  <c r="H5681" i="2"/>
  <c r="H5682" i="2"/>
  <c r="H5684" i="2"/>
  <c r="H5686" i="2"/>
  <c r="H5700" i="2"/>
  <c r="H5701" i="2"/>
  <c r="H5705" i="2"/>
  <c r="H5707" i="2"/>
  <c r="H5709" i="2"/>
  <c r="H5716" i="2"/>
  <c r="H5719" i="2"/>
  <c r="H5721" i="2"/>
  <c r="H5727" i="2"/>
  <c r="H5731" i="2"/>
  <c r="H5735" i="2"/>
  <c r="H5738" i="2"/>
  <c r="H5740" i="2"/>
  <c r="H5741" i="2"/>
  <c r="H5744" i="2"/>
  <c r="H5746" i="2"/>
  <c r="H5748" i="2"/>
  <c r="H5753" i="2"/>
  <c r="H5755" i="2"/>
  <c r="H5756" i="2"/>
  <c r="H5763" i="2"/>
  <c r="H5775" i="2"/>
  <c r="H5776" i="2"/>
  <c r="H5777" i="2"/>
  <c r="H5779" i="2"/>
  <c r="H5781" i="2"/>
  <c r="H5784" i="2"/>
  <c r="H5785" i="2"/>
  <c r="H5790" i="2"/>
  <c r="H5791" i="2"/>
  <c r="H5792" i="2"/>
  <c r="H5794" i="2"/>
  <c r="H5798" i="2"/>
  <c r="H5799" i="2"/>
  <c r="H5802" i="2"/>
  <c r="H5805" i="2"/>
  <c r="H5807" i="2"/>
  <c r="H5810" i="2"/>
  <c r="H5814" i="2"/>
  <c r="H5816" i="2"/>
  <c r="H5818" i="2"/>
  <c r="H5820" i="2"/>
  <c r="H5823" i="2"/>
  <c r="H5830" i="2"/>
  <c r="H5832" i="2"/>
  <c r="H5833" i="2"/>
  <c r="H5834" i="2"/>
  <c r="H5835" i="2"/>
  <c r="H5839" i="2"/>
  <c r="H5840" i="2"/>
  <c r="H5841" i="2"/>
  <c r="H5850" i="2"/>
  <c r="H5851" i="2"/>
  <c r="H5856" i="2"/>
  <c r="H5857" i="2"/>
  <c r="H5860" i="2"/>
  <c r="H5861" i="2"/>
  <c r="H5863" i="2"/>
  <c r="H5866" i="2"/>
  <c r="H5869" i="2"/>
  <c r="H5871" i="2"/>
  <c r="H5875" i="2"/>
  <c r="H5877" i="2"/>
  <c r="H5879" i="2"/>
  <c r="H5880" i="2"/>
  <c r="H5881" i="2"/>
  <c r="H5883" i="2"/>
  <c r="H5884" i="2"/>
  <c r="H5890" i="2"/>
  <c r="H5891" i="2"/>
  <c r="H5892" i="2"/>
  <c r="H5893" i="2"/>
  <c r="H5899" i="2"/>
  <c r="H5901" i="2"/>
  <c r="H5910" i="2"/>
  <c r="H5913" i="2"/>
  <c r="H5914" i="2"/>
  <c r="H5918" i="2"/>
  <c r="H5919" i="2"/>
  <c r="H5920" i="2"/>
  <c r="H5921" i="2"/>
  <c r="H5923" i="2"/>
  <c r="H5924" i="2"/>
  <c r="H5931" i="2"/>
  <c r="H5933" i="2"/>
  <c r="H5942" i="2"/>
  <c r="H5946" i="2"/>
  <c r="H5947" i="2"/>
  <c r="H5949" i="2"/>
  <c r="H5951" i="2"/>
  <c r="H5958" i="2"/>
  <c r="H5959" i="2"/>
  <c r="H5964" i="2"/>
  <c r="H5965" i="2"/>
  <c r="H5967" i="2"/>
  <c r="H5970" i="2"/>
  <c r="H5971" i="2"/>
  <c r="H5972" i="2"/>
  <c r="H5977" i="2"/>
  <c r="H5979" i="2"/>
  <c r="H5981" i="2"/>
  <c r="H5984" i="2"/>
  <c r="H5995" i="2"/>
  <c r="H5999" i="2"/>
  <c r="H6001" i="2"/>
  <c r="H6002" i="2"/>
  <c r="H6003" i="2"/>
  <c r="H6005" i="2"/>
  <c r="H6006" i="2"/>
  <c r="H6008" i="2"/>
  <c r="H6009" i="2"/>
  <c r="H6013" i="2"/>
  <c r="H6016" i="2"/>
  <c r="H6026" i="2"/>
  <c r="H6027" i="2"/>
  <c r="H6028" i="2"/>
  <c r="H6029" i="2"/>
  <c r="H6030" i="2"/>
  <c r="H6032" i="2"/>
  <c r="H6033" i="2"/>
  <c r="H6037" i="2"/>
  <c r="H6039" i="2"/>
  <c r="H6040" i="2"/>
  <c r="H6041" i="2"/>
  <c r="H6044" i="2"/>
  <c r="H6050" i="2"/>
  <c r="H6054" i="2"/>
  <c r="H6061" i="2"/>
  <c r="H6062" i="2"/>
  <c r="H6068" i="2"/>
  <c r="H6069" i="2"/>
  <c r="H6073" i="2"/>
  <c r="H6075" i="2"/>
  <c r="H6076" i="2"/>
  <c r="H6077" i="2"/>
  <c r="H6078" i="2"/>
  <c r="H6079" i="2"/>
  <c r="H6084" i="2"/>
  <c r="H6085" i="2"/>
  <c r="H6087" i="2"/>
  <c r="H6088" i="2"/>
  <c r="H6090" i="2"/>
  <c r="H6092" i="2"/>
  <c r="H6093" i="2"/>
  <c r="H6097" i="2"/>
  <c r="H6098" i="2"/>
  <c r="H6102" i="2"/>
  <c r="H6105" i="2"/>
  <c r="H6106" i="2"/>
  <c r="H6108" i="2"/>
  <c r="H6112" i="2"/>
  <c r="H6113" i="2"/>
  <c r="H6115" i="2"/>
  <c r="H6118" i="2"/>
  <c r="H6120" i="2"/>
  <c r="H6128" i="2"/>
  <c r="H6131" i="2"/>
  <c r="H6133" i="2"/>
  <c r="H6134" i="2"/>
  <c r="H6135" i="2"/>
  <c r="H6137" i="2"/>
  <c r="H6140" i="2"/>
  <c r="H6142" i="2"/>
  <c r="H6143" i="2"/>
  <c r="H6146" i="2"/>
  <c r="H6147" i="2"/>
  <c r="H6152" i="2"/>
  <c r="H6154" i="2"/>
  <c r="H6158" i="2"/>
  <c r="H6160" i="2"/>
  <c r="H6162" i="2"/>
  <c r="H6163" i="2"/>
  <c r="H6164" i="2"/>
  <c r="H6165" i="2"/>
  <c r="H6169" i="2"/>
  <c r="H6171" i="2"/>
  <c r="H6174" i="2"/>
  <c r="H6175" i="2"/>
  <c r="H6178" i="2"/>
  <c r="H6182" i="2"/>
  <c r="H6185" i="2"/>
  <c r="H6186" i="2"/>
  <c r="H6187" i="2"/>
  <c r="H6188" i="2"/>
  <c r="H6190" i="2"/>
  <c r="H6192" i="2"/>
  <c r="H6193" i="2"/>
  <c r="H6206" i="2"/>
  <c r="H6208" i="2"/>
  <c r="H6212" i="2"/>
  <c r="H6213" i="2"/>
  <c r="H6216" i="2"/>
  <c r="H6218" i="2"/>
  <c r="H6219" i="2"/>
  <c r="H6224" i="2"/>
  <c r="H6228" i="2"/>
  <c r="H6234" i="2"/>
  <c r="H6236" i="2"/>
  <c r="H6237" i="2"/>
  <c r="H6238" i="2"/>
  <c r="H6239" i="2"/>
  <c r="H6241" i="2"/>
  <c r="H6243" i="2"/>
  <c r="H6244" i="2"/>
  <c r="H6247" i="2"/>
  <c r="H6249" i="2"/>
  <c r="H6250" i="2"/>
  <c r="H6251" i="2"/>
  <c r="H6258" i="2"/>
  <c r="H6260" i="2"/>
  <c r="H6261" i="2"/>
  <c r="H6267" i="2"/>
  <c r="H6277" i="2"/>
  <c r="H6286" i="2"/>
  <c r="H6289" i="2"/>
  <c r="H6291" i="2"/>
  <c r="H6297" i="2"/>
  <c r="H6301" i="2"/>
  <c r="H6302" i="2"/>
  <c r="H6303" i="2"/>
  <c r="H6304" i="2"/>
  <c r="H6306" i="2"/>
  <c r="H6309" i="2"/>
  <c r="H6311" i="2"/>
  <c r="H6312" i="2"/>
  <c r="H6313" i="2"/>
  <c r="H6315" i="2"/>
  <c r="H6316" i="2"/>
  <c r="H6318" i="2"/>
  <c r="H6321" i="2"/>
  <c r="H6322" i="2"/>
  <c r="H6324" i="2"/>
  <c r="H6326" i="2"/>
  <c r="H6327" i="2"/>
  <c r="H6328" i="2"/>
  <c r="H6330" i="2"/>
  <c r="H6332" i="2"/>
  <c r="H6338" i="2"/>
  <c r="H6342" i="2"/>
  <c r="H6345" i="2"/>
  <c r="H6347" i="2"/>
  <c r="H6349" i="2"/>
  <c r="H6351" i="2"/>
  <c r="H6352" i="2"/>
  <c r="H6353" i="2"/>
  <c r="H6355" i="2"/>
  <c r="H6356" i="2"/>
  <c r="H6357" i="2"/>
  <c r="H6360" i="2"/>
  <c r="H6367" i="2"/>
  <c r="H6368" i="2"/>
  <c r="H6375" i="2"/>
  <c r="H6376" i="2"/>
  <c r="H6377" i="2"/>
  <c r="H6380" i="2"/>
  <c r="H6382" i="2"/>
  <c r="H6384" i="2"/>
  <c r="H6385" i="2"/>
  <c r="H6386" i="2"/>
  <c r="H6388" i="2"/>
  <c r="H6389" i="2"/>
  <c r="H6390" i="2"/>
  <c r="H6391" i="2"/>
  <c r="H6392" i="2"/>
  <c r="H6393" i="2"/>
  <c r="H6396" i="2"/>
  <c r="H6400" i="2"/>
  <c r="H6402" i="2"/>
  <c r="H6405" i="2"/>
  <c r="H6408" i="2"/>
  <c r="H6410" i="2"/>
  <c r="H6412" i="2"/>
  <c r="H6415" i="2"/>
  <c r="H6416" i="2"/>
  <c r="H6420" i="2"/>
  <c r="H6425" i="2"/>
  <c r="H6426" i="2"/>
  <c r="H6427" i="2"/>
  <c r="H6428" i="2"/>
  <c r="H6436" i="2"/>
  <c r="H6442" i="2"/>
  <c r="H6445" i="2"/>
  <c r="H6447" i="2"/>
  <c r="H6448" i="2"/>
  <c r="H6454" i="2"/>
  <c r="H6457" i="2"/>
  <c r="H6466" i="2"/>
  <c r="H6468" i="2"/>
  <c r="H6470" i="2"/>
  <c r="H6476" i="2"/>
  <c r="H6478" i="2"/>
  <c r="H6480" i="2"/>
  <c r="H6481" i="2"/>
  <c r="H6483" i="2"/>
  <c r="H6490" i="2"/>
  <c r="H6495" i="2"/>
  <c r="H6496" i="2"/>
  <c r="H6498" i="2"/>
  <c r="H6501" i="2"/>
  <c r="H6506" i="2"/>
  <c r="H6507" i="2"/>
  <c r="H6509" i="2"/>
  <c r="H6510" i="2"/>
  <c r="H6511" i="2"/>
  <c r="H6512" i="2"/>
  <c r="H6515" i="2"/>
  <c r="H6516" i="2"/>
  <c r="H6517" i="2"/>
  <c r="H6519" i="2"/>
  <c r="H6520" i="2"/>
  <c r="H6521" i="2"/>
  <c r="H6523" i="2"/>
  <c r="H6524" i="2"/>
  <c r="H6525" i="2"/>
  <c r="H6526" i="2"/>
  <c r="H6527" i="2"/>
  <c r="H6528" i="2"/>
  <c r="H6529" i="2"/>
  <c r="H6531" i="2"/>
  <c r="H6532" i="2"/>
  <c r="H6534" i="2"/>
  <c r="H6543" i="2"/>
  <c r="H6544" i="2"/>
  <c r="H6545" i="2"/>
  <c r="H6547" i="2"/>
  <c r="H6548" i="2"/>
  <c r="H6549" i="2"/>
  <c r="H6550" i="2"/>
  <c r="H6553" i="2"/>
  <c r="H6555" i="2"/>
  <c r="H6559" i="2"/>
  <c r="H6560" i="2"/>
  <c r="H6561" i="2"/>
  <c r="H6565" i="2"/>
  <c r="H6566" i="2"/>
  <c r="H6569" i="2"/>
  <c r="H6570" i="2"/>
  <c r="H6573" i="2"/>
  <c r="H6577" i="2"/>
  <c r="H6578" i="2"/>
  <c r="H6580" i="2"/>
  <c r="H6581" i="2"/>
  <c r="H6582" i="2"/>
  <c r="H6583" i="2"/>
  <c r="H6584" i="2"/>
  <c r="H6585" i="2"/>
  <c r="H6589" i="2"/>
  <c r="H6592" i="2"/>
  <c r="H6594" i="2"/>
  <c r="H6597" i="2"/>
  <c r="H6598" i="2"/>
  <c r="H6599" i="2"/>
  <c r="H6601" i="2"/>
  <c r="H6602" i="2"/>
  <c r="H6606" i="2"/>
  <c r="H6607" i="2"/>
  <c r="H6612" i="2"/>
  <c r="H6616" i="2"/>
  <c r="H6617" i="2"/>
  <c r="H6629" i="2"/>
  <c r="H6638" i="2"/>
  <c r="H6640" i="2"/>
  <c r="H6641" i="2"/>
  <c r="H6642" i="2"/>
  <c r="H6644" i="2"/>
  <c r="H6645" i="2"/>
  <c r="H6646" i="2"/>
  <c r="H6647" i="2"/>
  <c r="H6648" i="2"/>
  <c r="H6651" i="2"/>
  <c r="H6652" i="2"/>
  <c r="H6655" i="2"/>
  <c r="H6657" i="2"/>
  <c r="H6660" i="2"/>
  <c r="H6667" i="2"/>
  <c r="H6669" i="2"/>
  <c r="H6674" i="2"/>
  <c r="H6675" i="2"/>
  <c r="H6679" i="2"/>
  <c r="H6682" i="2"/>
  <c r="H6683" i="2"/>
  <c r="H6687" i="2"/>
  <c r="H6693" i="2"/>
  <c r="H6694" i="2"/>
  <c r="H6696" i="2"/>
  <c r="H6699" i="2"/>
  <c r="H6703" i="2"/>
  <c r="H6707" i="2"/>
  <c r="H6709" i="2"/>
  <c r="H6711" i="2"/>
  <c r="H6719" i="2"/>
  <c r="H6720" i="2"/>
  <c r="H6721" i="2"/>
  <c r="H6728" i="2"/>
  <c r="H6732" i="2"/>
  <c r="H6733" i="2"/>
  <c r="H6734" i="2"/>
  <c r="H6736" i="2"/>
  <c r="H6738" i="2"/>
  <c r="H6740" i="2"/>
  <c r="H6747" i="2"/>
  <c r="H6748" i="2"/>
  <c r="H6749" i="2"/>
  <c r="H6754" i="2"/>
  <c r="H6756" i="2"/>
  <c r="H6757" i="2"/>
  <c r="H6763" i="2"/>
  <c r="H6764" i="2"/>
  <c r="H6767" i="2"/>
  <c r="H6776" i="2"/>
  <c r="H6777" i="2"/>
  <c r="H6780" i="2"/>
  <c r="H6781" i="2"/>
  <c r="H6782" i="2"/>
  <c r="H6785" i="2"/>
  <c r="H6786" i="2"/>
  <c r="H6788" i="2"/>
  <c r="H6789" i="2"/>
  <c r="H6792" i="2"/>
  <c r="H6793" i="2"/>
  <c r="H6802" i="2"/>
  <c r="H6805" i="2"/>
  <c r="H6807" i="2"/>
  <c r="H6808" i="2"/>
  <c r="H6811" i="2"/>
  <c r="H6812" i="2"/>
  <c r="H6816" i="2"/>
  <c r="H6820" i="2"/>
  <c r="H6821" i="2"/>
  <c r="H6828" i="2"/>
  <c r="H6838" i="2"/>
  <c r="H6840" i="2"/>
  <c r="H6841" i="2"/>
  <c r="H6845" i="2"/>
  <c r="H6848" i="2"/>
  <c r="H6852" i="2"/>
  <c r="H6855" i="2"/>
  <c r="H6860" i="2"/>
  <c r="H6862" i="2"/>
  <c r="H6865" i="2"/>
  <c r="H6866" i="2"/>
  <c r="H6869" i="2"/>
  <c r="H6871" i="2"/>
  <c r="H6872" i="2"/>
  <c r="H6874" i="2"/>
  <c r="H6877" i="2"/>
  <c r="H6880" i="2"/>
  <c r="H6887" i="2"/>
  <c r="H6889" i="2"/>
  <c r="H6890" i="2"/>
  <c r="H6891" i="2"/>
  <c r="H6893" i="2"/>
  <c r="H6894" i="2"/>
  <c r="H6895" i="2"/>
  <c r="H6898" i="2"/>
  <c r="H6900" i="2"/>
  <c r="H6901" i="2"/>
  <c r="H6904" i="2"/>
  <c r="H6907" i="2"/>
  <c r="H6908" i="2"/>
  <c r="H6909" i="2"/>
  <c r="H6914" i="2"/>
  <c r="H6915" i="2"/>
  <c r="H6920" i="2"/>
  <c r="H6921" i="2"/>
  <c r="H6923" i="2"/>
  <c r="H6924" i="2"/>
  <c r="H6926" i="2"/>
  <c r="H6927" i="2"/>
  <c r="H6931" i="2"/>
  <c r="H6940" i="2"/>
  <c r="H6942" i="2"/>
  <c r="H6948" i="2"/>
  <c r="H6949" i="2"/>
  <c r="H6950" i="2"/>
  <c r="H6952" i="2"/>
  <c r="H6958" i="2"/>
  <c r="H6960" i="2"/>
  <c r="H6964" i="2"/>
  <c r="H6965" i="2"/>
  <c r="H6969" i="2"/>
  <c r="H6970" i="2"/>
  <c r="H6971" i="2"/>
  <c r="H6973" i="2"/>
  <c r="H6975" i="2"/>
  <c r="H6979" i="2"/>
  <c r="H6993" i="2"/>
  <c r="H6994" i="2"/>
  <c r="H6996" i="2"/>
  <c r="H7000" i="2"/>
  <c r="H7004" i="2"/>
  <c r="H7005" i="2"/>
  <c r="H7006" i="2"/>
  <c r="H7009" i="2"/>
  <c r="H7012" i="2"/>
  <c r="H7013" i="2"/>
  <c r="H7019" i="2"/>
  <c r="H7020" i="2"/>
  <c r="H7021" i="2"/>
  <c r="H7024" i="2"/>
  <c r="H7025" i="2"/>
  <c r="H7027" i="2"/>
  <c r="H7029" i="2"/>
  <c r="H7030" i="2"/>
  <c r="H7031" i="2"/>
  <c r="H7032" i="2"/>
  <c r="H7033" i="2"/>
  <c r="H7035" i="2"/>
  <c r="H7037" i="2"/>
  <c r="H7041" i="2"/>
  <c r="H7042" i="2"/>
  <c r="H7043" i="2"/>
  <c r="H7045" i="2"/>
  <c r="H7046" i="2"/>
  <c r="H7048" i="2"/>
  <c r="H7050" i="2"/>
  <c r="H7052" i="2"/>
  <c r="H7053" i="2"/>
  <c r="H7065" i="2"/>
  <c r="H7066" i="2"/>
  <c r="H7068" i="2"/>
  <c r="H7069" i="2"/>
  <c r="H7070" i="2"/>
  <c r="H7073" i="2"/>
  <c r="H7078" i="2"/>
  <c r="H7081" i="2"/>
  <c r="H7082" i="2"/>
  <c r="H7083" i="2"/>
  <c r="H7084" i="2"/>
  <c r="H7086" i="2"/>
  <c r="H7089" i="2"/>
  <c r="H7091" i="2"/>
  <c r="H7092" i="2"/>
  <c r="H7093" i="2"/>
  <c r="H7095" i="2"/>
  <c r="H7097" i="2"/>
  <c r="H7104" i="2"/>
  <c r="H7105" i="2"/>
  <c r="H7106" i="2"/>
  <c r="H7107" i="2"/>
  <c r="H7108" i="2"/>
  <c r="H7109" i="2"/>
  <c r="H7110" i="2"/>
  <c r="H7111" i="2"/>
  <c r="H7112" i="2"/>
  <c r="H7113" i="2"/>
  <c r="H7114" i="2"/>
  <c r="H7116" i="2"/>
  <c r="H7119" i="2"/>
  <c r="H7122" i="2"/>
  <c r="H7123" i="2"/>
  <c r="H7127" i="2"/>
  <c r="H7129" i="2"/>
  <c r="H7130" i="2"/>
  <c r="H7133" i="2"/>
  <c r="H7135" i="2"/>
  <c r="H7142" i="2"/>
  <c r="H7143" i="2"/>
  <c r="H7146" i="2"/>
  <c r="H7150" i="2"/>
  <c r="H7154" i="2"/>
  <c r="H7155" i="2"/>
  <c r="H7159" i="2"/>
  <c r="H7166" i="2"/>
  <c r="H7168" i="2"/>
  <c r="H7169" i="2"/>
  <c r="H7170" i="2"/>
  <c r="H7171" i="2"/>
  <c r="H7174" i="2"/>
  <c r="H7176" i="2"/>
  <c r="H7177" i="2"/>
  <c r="H7178" i="2"/>
  <c r="H7179" i="2"/>
  <c r="H7180" i="2"/>
  <c r="H7182" i="2"/>
  <c r="H7183" i="2"/>
  <c r="H7184" i="2"/>
  <c r="H7185" i="2"/>
  <c r="H7187" i="2"/>
  <c r="H7189" i="2"/>
  <c r="H7191" i="2"/>
  <c r="H7192" i="2"/>
  <c r="H7198" i="2"/>
  <c r="H7199" i="2"/>
  <c r="H7200" i="2"/>
  <c r="H7201" i="2"/>
  <c r="H7202" i="2"/>
  <c r="H7207" i="2"/>
  <c r="H7209" i="2"/>
  <c r="H7224" i="2"/>
  <c r="H7227" i="2"/>
  <c r="H7228" i="2"/>
  <c r="H7230" i="2"/>
  <c r="H7232" i="2"/>
  <c r="H7234" i="2"/>
  <c r="H7237" i="2"/>
  <c r="H7242" i="2"/>
  <c r="H7244" i="2"/>
  <c r="H7245" i="2"/>
  <c r="H7246" i="2"/>
  <c r="H7248" i="2"/>
  <c r="H7249" i="2"/>
  <c r="H7250" i="2"/>
  <c r="H7252" i="2"/>
  <c r="H7253" i="2"/>
  <c r="H7254" i="2"/>
  <c r="H7256" i="2"/>
  <c r="H7258" i="2"/>
  <c r="H7264" i="2"/>
  <c r="H7265" i="2"/>
  <c r="H7267" i="2"/>
  <c r="H7270" i="2"/>
  <c r="H7272" i="2"/>
  <c r="H7274" i="2"/>
  <c r="H7275" i="2"/>
  <c r="H7276" i="2"/>
  <c r="H7277" i="2"/>
  <c r="H7280" i="2"/>
  <c r="H7287" i="2"/>
  <c r="H7288" i="2"/>
  <c r="H7290" i="2"/>
  <c r="H7292" i="2"/>
  <c r="H7293" i="2"/>
  <c r="H7294" i="2"/>
  <c r="H7295" i="2"/>
  <c r="H7296" i="2"/>
  <c r="H7301" i="2"/>
  <c r="H7304" i="2"/>
  <c r="H7307" i="2"/>
  <c r="H7308" i="2"/>
  <c r="H7310" i="2"/>
  <c r="H7311" i="2"/>
  <c r="H7313" i="2"/>
  <c r="H7314" i="2"/>
  <c r="H7319" i="2"/>
  <c r="H7323" i="2"/>
  <c r="H7324" i="2"/>
  <c r="H7325" i="2"/>
  <c r="H7326" i="2"/>
  <c r="H7329" i="2"/>
  <c r="H7333" i="2"/>
  <c r="H7334" i="2"/>
  <c r="H7335" i="2"/>
  <c r="H7338" i="2"/>
  <c r="H7339" i="2"/>
  <c r="H7342" i="2"/>
  <c r="H7343" i="2"/>
  <c r="H7347" i="2"/>
  <c r="H7348" i="2"/>
  <c r="H7350" i="2"/>
  <c r="H7352" i="2"/>
  <c r="H7353" i="2"/>
  <c r="H7356" i="2"/>
  <c r="H7357" i="2"/>
  <c r="H7360" i="2"/>
  <c r="H7361" i="2"/>
  <c r="H7362" i="2"/>
  <c r="H7366" i="2"/>
  <c r="H7368" i="2"/>
  <c r="H7380" i="2"/>
  <c r="H7381" i="2"/>
  <c r="H7382" i="2"/>
  <c r="H7383" i="2"/>
  <c r="H7384" i="2"/>
  <c r="H7385" i="2"/>
  <c r="H7388" i="2"/>
  <c r="H7389" i="2"/>
  <c r="H7392" i="2"/>
  <c r="H7393" i="2"/>
  <c r="H7395" i="2"/>
  <c r="H7396" i="2"/>
  <c r="H7398" i="2"/>
  <c r="H7401" i="2"/>
  <c r="H7403" i="2"/>
  <c r="H7405" i="2"/>
  <c r="H7406" i="2"/>
  <c r="H7408" i="2"/>
  <c r="H7409" i="2"/>
  <c r="H7411" i="2"/>
  <c r="H7412" i="2"/>
  <c r="H7418" i="2"/>
  <c r="H7419" i="2"/>
  <c r="H7426" i="2"/>
  <c r="H7427" i="2"/>
  <c r="H7428" i="2"/>
  <c r="H7430" i="2"/>
  <c r="H7431" i="2"/>
  <c r="H7434" i="2"/>
  <c r="H7437" i="2"/>
  <c r="H7442" i="2"/>
  <c r="H7443" i="2"/>
  <c r="H7445" i="2"/>
  <c r="H7448" i="2"/>
  <c r="H7452" i="2"/>
  <c r="H7454" i="2"/>
  <c r="H7456" i="2"/>
  <c r="H7457" i="2"/>
  <c r="H7458" i="2"/>
  <c r="H7459" i="2"/>
  <c r="H7460" i="2"/>
  <c r="H7461" i="2"/>
  <c r="H7462" i="2"/>
  <c r="H7464" i="2"/>
  <c r="H7466" i="2"/>
  <c r="H7469" i="2"/>
  <c r="H7470" i="2"/>
  <c r="H7472" i="2"/>
  <c r="H7476" i="2"/>
  <c r="H7480" i="2"/>
  <c r="H7483" i="2"/>
  <c r="H7486" i="2"/>
  <c r="H7490" i="2"/>
  <c r="H7494" i="2"/>
  <c r="H7497" i="2"/>
  <c r="H7498" i="2"/>
  <c r="H7502" i="2"/>
  <c r="H7506" i="2"/>
  <c r="H7509" i="2"/>
  <c r="H7512" i="2"/>
  <c r="H7514" i="2"/>
  <c r="H7522" i="2"/>
  <c r="H7531" i="2"/>
  <c r="H7533" i="2"/>
  <c r="H7534" i="2"/>
  <c r="H7544" i="2"/>
  <c r="H7545" i="2"/>
  <c r="H7546" i="2"/>
  <c r="H7547" i="2"/>
  <c r="H7548" i="2"/>
  <c r="H7549" i="2"/>
  <c r="H7550" i="2"/>
  <c r="H7552" i="2"/>
  <c r="H7554" i="2"/>
  <c r="H7555" i="2"/>
  <c r="H7563" i="2"/>
  <c r="H7565" i="2"/>
  <c r="H7566" i="2"/>
  <c r="H7569" i="2"/>
  <c r="H7570" i="2"/>
  <c r="H7571" i="2"/>
  <c r="H7572" i="2"/>
  <c r="H7574" i="2"/>
  <c r="H7575" i="2"/>
  <c r="H7576" i="2"/>
  <c r="H7578" i="2"/>
  <c r="H7580" i="2"/>
  <c r="H7583" i="2"/>
  <c r="H7585" i="2"/>
  <c r="H7592" i="2"/>
  <c r="H7593" i="2"/>
  <c r="H7598" i="2"/>
  <c r="H7599" i="2"/>
  <c r="H7604" i="2"/>
  <c r="H7610" i="2"/>
  <c r="H7611" i="2"/>
  <c r="H7612" i="2"/>
  <c r="H7614" i="2"/>
  <c r="H7619" i="2"/>
  <c r="H7621" i="2"/>
  <c r="H7622" i="2"/>
  <c r="H7623" i="2"/>
  <c r="H7625" i="2"/>
  <c r="H7627" i="2"/>
  <c r="H7630" i="2"/>
  <c r="H7631" i="2"/>
  <c r="H7632" i="2"/>
  <c r="H7633" i="2"/>
  <c r="H7634" i="2"/>
  <c r="H7636" i="2"/>
  <c r="H7640" i="2"/>
  <c r="H7649" i="2"/>
  <c r="H7655" i="2"/>
  <c r="H7656" i="2"/>
  <c r="H7657" i="2"/>
  <c r="H7659" i="2"/>
  <c r="H7662" i="2"/>
  <c r="H7664" i="2"/>
  <c r="H7665" i="2"/>
  <c r="H7668" i="2"/>
  <c r="H7669" i="2"/>
  <c r="H7671" i="2"/>
  <c r="H7676" i="2"/>
  <c r="H7679" i="2"/>
  <c r="H7681" i="2"/>
  <c r="H7682" i="2"/>
  <c r="H7683" i="2"/>
  <c r="H7686" i="2"/>
  <c r="H7690" i="2"/>
  <c r="H7695" i="2"/>
  <c r="H7697" i="2"/>
  <c r="H7706" i="2"/>
  <c r="H7707" i="2"/>
  <c r="H7708" i="2"/>
  <c r="H7709" i="2"/>
  <c r="H7711" i="2"/>
  <c r="H7713" i="2"/>
  <c r="H7716" i="2"/>
  <c r="H7718" i="2"/>
  <c r="H7723" i="2"/>
  <c r="H7724" i="2"/>
  <c r="H7727" i="2"/>
  <c r="H7731" i="2"/>
  <c r="H7732" i="2"/>
  <c r="H7733" i="2"/>
  <c r="H7735" i="2"/>
  <c r="H7736" i="2"/>
  <c r="H7738" i="2"/>
  <c r="H7744" i="2"/>
  <c r="H7746" i="2"/>
  <c r="H7747" i="2"/>
  <c r="H7749" i="2"/>
  <c r="H7750" i="2"/>
  <c r="H7751" i="2"/>
  <c r="H7753" i="2"/>
  <c r="H7755" i="2"/>
  <c r="H7756" i="2"/>
  <c r="H7762" i="2"/>
  <c r="H7765" i="2"/>
  <c r="H7767" i="2"/>
  <c r="H7768" i="2"/>
  <c r="H7770" i="2"/>
  <c r="H7773" i="2"/>
  <c r="H7776" i="2"/>
  <c r="H7778" i="2"/>
  <c r="H7780" i="2"/>
  <c r="H7782" i="2"/>
  <c r="H7783" i="2"/>
  <c r="H7784" i="2"/>
  <c r="H7785" i="2"/>
  <c r="H7786" i="2"/>
  <c r="H7790" i="2"/>
  <c r="H7792" i="2"/>
  <c r="H7795" i="2"/>
  <c r="H7796" i="2"/>
  <c r="H7802" i="2"/>
  <c r="H7803" i="2"/>
  <c r="H7808" i="2"/>
  <c r="H7813" i="2"/>
  <c r="H7819" i="2"/>
  <c r="H7820" i="2"/>
  <c r="H7822" i="2"/>
  <c r="H7823" i="2"/>
  <c r="H7824" i="2"/>
  <c r="H7826" i="2"/>
  <c r="H7827" i="2"/>
  <c r="H7834" i="2"/>
  <c r="H7837" i="2"/>
  <c r="H7839" i="2"/>
  <c r="H7842" i="2"/>
  <c r="H7843" i="2"/>
  <c r="H7846" i="2"/>
  <c r="H7848" i="2"/>
  <c r="H7849" i="2"/>
  <c r="H7852" i="2"/>
  <c r="H7854" i="2"/>
  <c r="H7857" i="2"/>
  <c r="H7859" i="2"/>
  <c r="H7860" i="2"/>
  <c r="H7861" i="2"/>
  <c r="H7862" i="2"/>
  <c r="H7864" i="2"/>
  <c r="H7866" i="2"/>
  <c r="H7867" i="2"/>
  <c r="H7869" i="2"/>
  <c r="H7870" i="2"/>
  <c r="H7871" i="2"/>
  <c r="H7872" i="2"/>
  <c r="H7873" i="2"/>
  <c r="H7876" i="2"/>
  <c r="H7879" i="2"/>
  <c r="H7880" i="2"/>
  <c r="H7882" i="2"/>
  <c r="H7883" i="2"/>
  <c r="H7884" i="2"/>
  <c r="H7886" i="2"/>
  <c r="H7887" i="2"/>
  <c r="H7888" i="2"/>
  <c r="H7891" i="2"/>
  <c r="H7892" i="2"/>
  <c r="H7896" i="2"/>
  <c r="H7898" i="2"/>
  <c r="H7899" i="2"/>
  <c r="H7903" i="2"/>
  <c r="H7904" i="2"/>
  <c r="H7907" i="2"/>
  <c r="H7912" i="2"/>
  <c r="H7914" i="2"/>
  <c r="H7915" i="2"/>
  <c r="H7921" i="2"/>
  <c r="H7923" i="2"/>
  <c r="H7929" i="2"/>
  <c r="H7933" i="2"/>
  <c r="H7934" i="2"/>
  <c r="H7935" i="2"/>
  <c r="H7937" i="2"/>
  <c r="H7942" i="2"/>
  <c r="H7947" i="2"/>
  <c r="H7950" i="2"/>
  <c r="H7952" i="2"/>
  <c r="H7958" i="2"/>
  <c r="H7962" i="2"/>
  <c r="H7964" i="2"/>
  <c r="H7968" i="2"/>
  <c r="H7969" i="2"/>
  <c r="H7971" i="2"/>
  <c r="H7975" i="2"/>
  <c r="H7976" i="2"/>
  <c r="H7978" i="2"/>
  <c r="H7983" i="2"/>
  <c r="H7986" i="2"/>
  <c r="H7987" i="2"/>
  <c r="H7988" i="2"/>
  <c r="H7989" i="2"/>
  <c r="H7997" i="2"/>
  <c r="H8002" i="2"/>
  <c r="H8003" i="2"/>
  <c r="H8004" i="2"/>
  <c r="H8006" i="2"/>
  <c r="H8007" i="2"/>
  <c r="H8008" i="2"/>
  <c r="H8010" i="2"/>
  <c r="H8011" i="2"/>
  <c r="H8014" i="2"/>
  <c r="H8017" i="2"/>
  <c r="H8020" i="2"/>
  <c r="H8025" i="2"/>
  <c r="H8026" i="2"/>
  <c r="H8030" i="2"/>
  <c r="H8034" i="2"/>
  <c r="H8036" i="2"/>
  <c r="H8038" i="2"/>
  <c r="H8039" i="2"/>
  <c r="H8047" i="2"/>
  <c r="H8049" i="2"/>
  <c r="H8051" i="2"/>
  <c r="H8053" i="2"/>
  <c r="H8055" i="2"/>
  <c r="H8056" i="2"/>
  <c r="H8057" i="2"/>
  <c r="H8058" i="2"/>
  <c r="H8061" i="2"/>
  <c r="H8062" i="2"/>
  <c r="H8063" i="2"/>
  <c r="H8064" i="2"/>
  <c r="H8065" i="2"/>
  <c r="H8067" i="2"/>
  <c r="H8069" i="2"/>
  <c r="H8070" i="2"/>
  <c r="H8074" i="2"/>
  <c r="H8075" i="2"/>
  <c r="H8076" i="2"/>
  <c r="H8077" i="2"/>
  <c r="H8080" i="2"/>
  <c r="H8081" i="2"/>
  <c r="H8083" i="2"/>
  <c r="H8090" i="2"/>
  <c r="H8095" i="2"/>
  <c r="H8097" i="2"/>
  <c r="H8098" i="2"/>
  <c r="H8100" i="2"/>
  <c r="H8101" i="2"/>
  <c r="H8104" i="2"/>
  <c r="H8106" i="2"/>
  <c r="H8107" i="2"/>
  <c r="H8108" i="2"/>
  <c r="H8114" i="2"/>
  <c r="H8119" i="2"/>
  <c r="H8120" i="2"/>
  <c r="H8121" i="2"/>
  <c r="H8124" i="2"/>
  <c r="H8127" i="2"/>
  <c r="H8128" i="2"/>
  <c r="H8129" i="2"/>
  <c r="H8130" i="2"/>
  <c r="H8132" i="2"/>
  <c r="H8134" i="2"/>
  <c r="H8135" i="2"/>
  <c r="H8136" i="2"/>
  <c r="H8137" i="2"/>
  <c r="H8140" i="2"/>
  <c r="H8141" i="2"/>
  <c r="H8143" i="2"/>
  <c r="H8144" i="2"/>
  <c r="H8145" i="2"/>
  <c r="H8147" i="2"/>
  <c r="H8148" i="2"/>
  <c r="H8150" i="2"/>
  <c r="H8151" i="2"/>
  <c r="H8158" i="2"/>
  <c r="H8162" i="2"/>
  <c r="H8163" i="2"/>
  <c r="H8166" i="2"/>
  <c r="H8168" i="2"/>
  <c r="H8169" i="2"/>
  <c r="H8170" i="2"/>
  <c r="H8171" i="2"/>
  <c r="H8172" i="2"/>
  <c r="H8173" i="2"/>
  <c r="H8175" i="2"/>
  <c r="H8177" i="2"/>
  <c r="H8183" i="2"/>
  <c r="H8184" i="2"/>
  <c r="H8185" i="2"/>
  <c r="H8187" i="2"/>
  <c r="H8196" i="2"/>
  <c r="H8200" i="2"/>
  <c r="H8203" i="2"/>
  <c r="H8207" i="2"/>
  <c r="H8209" i="2"/>
  <c r="H8210" i="2"/>
  <c r="H8211" i="2"/>
  <c r="H8213" i="2"/>
  <c r="H8214" i="2"/>
  <c r="H8216" i="2"/>
  <c r="H8217" i="2"/>
  <c r="H8219" i="2"/>
  <c r="H8220" i="2"/>
  <c r="H8221" i="2"/>
  <c r="H8223" i="2"/>
  <c r="H8224" i="2"/>
  <c r="H8227" i="2"/>
  <c r="H8230" i="2"/>
  <c r="H8234" i="2"/>
  <c r="H8240" i="2"/>
  <c r="H8244" i="2"/>
  <c r="H8249" i="2"/>
  <c r="H8250" i="2"/>
  <c r="H8251" i="2"/>
  <c r="H8252" i="2"/>
  <c r="H8258" i="2"/>
  <c r="H8261" i="2"/>
  <c r="H8266" i="2"/>
  <c r="H8272" i="2"/>
  <c r="H8275" i="2"/>
  <c r="H8277" i="2"/>
  <c r="H8278" i="2"/>
  <c r="H8279" i="2"/>
  <c r="H8280" i="2"/>
  <c r="H8281" i="2"/>
  <c r="H8284" i="2"/>
  <c r="H8287" i="2"/>
  <c r="H8291" i="2"/>
  <c r="H8294" i="2"/>
  <c r="H8300" i="2"/>
  <c r="H8304" i="2"/>
  <c r="H8305" i="2"/>
  <c r="H8307" i="2"/>
  <c r="H8312" i="2"/>
  <c r="H8316" i="2"/>
  <c r="H8317" i="2"/>
  <c r="H8319" i="2"/>
  <c r="H8320" i="2"/>
  <c r="H8322" i="2"/>
  <c r="H8324" i="2"/>
  <c r="H8328" i="2"/>
  <c r="H8329" i="2"/>
  <c r="H8334" i="2"/>
  <c r="H8342" i="2"/>
  <c r="H8348" i="2"/>
  <c r="H8349" i="2"/>
  <c r="H8350" i="2"/>
  <c r="H8353" i="2"/>
  <c r="H8356" i="2"/>
  <c r="H8357" i="2"/>
  <c r="H8359" i="2"/>
  <c r="H8360" i="2"/>
  <c r="H8361" i="2"/>
  <c r="H8366" i="2"/>
  <c r="H8369" i="2"/>
  <c r="H8370" i="2"/>
  <c r="H8372" i="2"/>
  <c r="H8373" i="2"/>
  <c r="H8374" i="2"/>
  <c r="H8375" i="2"/>
  <c r="H8376" i="2"/>
  <c r="H8380" i="2"/>
  <c r="H8381" i="2"/>
  <c r="H8383" i="2"/>
  <c r="H8384" i="2"/>
  <c r="H8385" i="2"/>
  <c r="H8389" i="2"/>
  <c r="H8390" i="2"/>
  <c r="H8392" i="2"/>
  <c r="H8393" i="2"/>
  <c r="H8394" i="2"/>
  <c r="H8395" i="2"/>
  <c r="H8396" i="2"/>
  <c r="H8398" i="2"/>
  <c r="H8400" i="2"/>
  <c r="H8401" i="2"/>
  <c r="H8402" i="2"/>
  <c r="H8404" i="2"/>
  <c r="H8405" i="2"/>
  <c r="H8408" i="2"/>
  <c r="H8411" i="2"/>
  <c r="H8412" i="2"/>
  <c r="H8414" i="2"/>
  <c r="H8417" i="2"/>
  <c r="H8418" i="2"/>
  <c r="H8419" i="2"/>
  <c r="H8421" i="2"/>
  <c r="H8422" i="2"/>
  <c r="H8428" i="2"/>
  <c r="H8430" i="2"/>
  <c r="H8431" i="2"/>
  <c r="H8434" i="2"/>
  <c r="H8435" i="2"/>
  <c r="H8438" i="2"/>
  <c r="H8439" i="2"/>
  <c r="H8441" i="2"/>
  <c r="H8443" i="2"/>
  <c r="H8447" i="2"/>
  <c r="H8449" i="2"/>
  <c r="H8455" i="2"/>
  <c r="H8459" i="2"/>
  <c r="H8460" i="2"/>
  <c r="H8462" i="2"/>
  <c r="H8463" i="2"/>
  <c r="H8464" i="2"/>
  <c r="H8465" i="2"/>
  <c r="H8474" i="2"/>
  <c r="H8479" i="2"/>
  <c r="H8481" i="2"/>
  <c r="H8485" i="2"/>
  <c r="H8487" i="2"/>
  <c r="H8491" i="2"/>
  <c r="H8494" i="2"/>
  <c r="H8495" i="2"/>
  <c r="H8496" i="2"/>
  <c r="H8505" i="2"/>
  <c r="H8506" i="2"/>
  <c r="H8509" i="2"/>
  <c r="H8510" i="2"/>
  <c r="H8511" i="2"/>
  <c r="H8512" i="2"/>
  <c r="H8517" i="2"/>
  <c r="H8518" i="2"/>
  <c r="H8520" i="2"/>
  <c r="H8526" i="2"/>
  <c r="H8527" i="2"/>
  <c r="H8529" i="2"/>
  <c r="H8532" i="2"/>
  <c r="H8533" i="2"/>
  <c r="H8534" i="2"/>
  <c r="H8535" i="2"/>
  <c r="H8536" i="2"/>
  <c r="H8537" i="2"/>
  <c r="H8538" i="2"/>
  <c r="H8542" i="2"/>
  <c r="H8553" i="2"/>
  <c r="H8556" i="2"/>
  <c r="H8558" i="2"/>
  <c r="H8559" i="2"/>
  <c r="H8561" i="2"/>
  <c r="H8564" i="2"/>
  <c r="H8571" i="2"/>
  <c r="H8573" i="2"/>
  <c r="H8575" i="2"/>
  <c r="H8576" i="2"/>
  <c r="H8577" i="2"/>
  <c r="H8579" i="2"/>
  <c r="H8580" i="2"/>
  <c r="H8583" i="2"/>
  <c r="H8585" i="2"/>
  <c r="H8587" i="2"/>
  <c r="H8588" i="2"/>
  <c r="H8589" i="2"/>
  <c r="H8590" i="2"/>
  <c r="H8592" i="2"/>
  <c r="H8595" i="2"/>
  <c r="H8596" i="2"/>
  <c r="H8597" i="2"/>
  <c r="H8599" i="2"/>
  <c r="H8600" i="2"/>
  <c r="H8601" i="2"/>
  <c r="H8604" i="2"/>
  <c r="H8606" i="2"/>
  <c r="H8607" i="2"/>
  <c r="H8609" i="2"/>
  <c r="H8611" i="2"/>
  <c r="H8612" i="2"/>
  <c r="H8613" i="2"/>
  <c r="H8614" i="2"/>
  <c r="H8619" i="2"/>
  <c r="H8620" i="2"/>
  <c r="H8624" i="2"/>
  <c r="H8626" i="2"/>
  <c r="H8631" i="2"/>
  <c r="H8632" i="2"/>
  <c r="H8634" i="2"/>
  <c r="H8636" i="2"/>
  <c r="H8637" i="2"/>
  <c r="H8638" i="2"/>
  <c r="H8642" i="2"/>
  <c r="H8643" i="2"/>
  <c r="H8644" i="2"/>
  <c r="H8646" i="2"/>
  <c r="H8648" i="2"/>
  <c r="H8650" i="2"/>
  <c r="H8651" i="2"/>
  <c r="H8652" i="2"/>
  <c r="H8653" i="2"/>
  <c r="H8655" i="2"/>
  <c r="H8665" i="2"/>
  <c r="H8666" i="2"/>
  <c r="H8668" i="2"/>
  <c r="H8669" i="2"/>
  <c r="H8671" i="2"/>
  <c r="H8672" i="2"/>
  <c r="H8673" i="2"/>
  <c r="H8678" i="2"/>
  <c r="H8680" i="2"/>
  <c r="H8684" i="2"/>
  <c r="H8691" i="2"/>
  <c r="H8692" i="2"/>
  <c r="H8697" i="2"/>
  <c r="H8698" i="2"/>
  <c r="H8700" i="2"/>
  <c r="H8701" i="2"/>
  <c r="H8703" i="2"/>
  <c r="H8704" i="2"/>
  <c r="H8707" i="2"/>
  <c r="H8709" i="2"/>
  <c r="H8710" i="2"/>
  <c r="H8712" i="2"/>
  <c r="H8714" i="2"/>
  <c r="H8715" i="2"/>
  <c r="H8716" i="2"/>
  <c r="H8719" i="2"/>
  <c r="H8720" i="2"/>
  <c r="H8723" i="2"/>
  <c r="H8724" i="2"/>
  <c r="H8727" i="2"/>
  <c r="H8729" i="2"/>
  <c r="H8730" i="2"/>
  <c r="H8731" i="2"/>
  <c r="H8732" i="2"/>
  <c r="H8735" i="2"/>
  <c r="H8736" i="2"/>
  <c r="H8738" i="2"/>
  <c r="H8740" i="2"/>
  <c r="H8741" i="2"/>
  <c r="H8743" i="2"/>
  <c r="H8745" i="2"/>
  <c r="H8749" i="2"/>
  <c r="H8753" i="2"/>
  <c r="H8755" i="2"/>
  <c r="H8756" i="2"/>
  <c r="H8758" i="2"/>
  <c r="H8761" i="2"/>
  <c r="H8764" i="2"/>
  <c r="H8765" i="2"/>
  <c r="H8766" i="2"/>
  <c r="H8771" i="2"/>
  <c r="H8773" i="2"/>
  <c r="H8777" i="2"/>
  <c r="H8779" i="2"/>
  <c r="H8780" i="2"/>
  <c r="H8781" i="2"/>
  <c r="H8782" i="2"/>
  <c r="H8783" i="2"/>
  <c r="H8784" i="2"/>
  <c r="H8785" i="2"/>
  <c r="H8789" i="2"/>
  <c r="H8790" i="2"/>
  <c r="H8792" i="2"/>
  <c r="H8794" i="2"/>
  <c r="H8795" i="2"/>
  <c r="H8797" i="2"/>
  <c r="H8801" i="2"/>
  <c r="H8805" i="2"/>
  <c r="H8809" i="2"/>
  <c r="H8811" i="2"/>
  <c r="H8812" i="2"/>
  <c r="H8813" i="2"/>
  <c r="H8816" i="2"/>
  <c r="H8818" i="2"/>
  <c r="H8819" i="2"/>
  <c r="H8820" i="2"/>
  <c r="H8824" i="2"/>
  <c r="H8826" i="2"/>
  <c r="H8830" i="2"/>
  <c r="H8831" i="2"/>
  <c r="H8833" i="2"/>
  <c r="H8835" i="2"/>
  <c r="H8836" i="2"/>
  <c r="H8837" i="2"/>
  <c r="H8838" i="2"/>
  <c r="H8839" i="2"/>
  <c r="H8841" i="2"/>
  <c r="H8842" i="2"/>
  <c r="H8843" i="2"/>
  <c r="H8845" i="2"/>
  <c r="H8848" i="2"/>
  <c r="H8849" i="2"/>
  <c r="H8850" i="2"/>
  <c r="H8853" i="2"/>
  <c r="H8854" i="2"/>
  <c r="H8855" i="2"/>
  <c r="H8858" i="2"/>
  <c r="H8859" i="2"/>
  <c r="H8866" i="2"/>
  <c r="H8870" i="2"/>
  <c r="H8880" i="2"/>
  <c r="H8883" i="2"/>
  <c r="H8889" i="2"/>
  <c r="H8894" i="2"/>
  <c r="H8895" i="2"/>
  <c r="H8898" i="2"/>
  <c r="H8899" i="2"/>
  <c r="H8900" i="2"/>
  <c r="H8901" i="2"/>
  <c r="H8902" i="2"/>
  <c r="H8907" i="2"/>
  <c r="H8908" i="2"/>
  <c r="H8913" i="2"/>
  <c r="H8919" i="2"/>
  <c r="H8920" i="2"/>
  <c r="H8923" i="2"/>
  <c r="H8928" i="2"/>
  <c r="H8929" i="2"/>
  <c r="H8930" i="2"/>
  <c r="H8931" i="2"/>
  <c r="H8932" i="2"/>
  <c r="H8941" i="2"/>
  <c r="H8944" i="2"/>
  <c r="H8946" i="2"/>
  <c r="H8952" i="2"/>
  <c r="H8956" i="2"/>
  <c r="H8957" i="2"/>
  <c r="H8958" i="2"/>
  <c r="H8960" i="2"/>
  <c r="H8961" i="2"/>
  <c r="H8964" i="2"/>
  <c r="H8965" i="2"/>
  <c r="H8971" i="2"/>
  <c r="H8973" i="2"/>
  <c r="H8976" i="2"/>
  <c r="H8979" i="2"/>
  <c r="H8980" i="2"/>
  <c r="H8981" i="2"/>
  <c r="H8982" i="2"/>
  <c r="H8984" i="2"/>
  <c r="H8988" i="2"/>
  <c r="H8990" i="2"/>
  <c r="H8991" i="2"/>
  <c r="H8992" i="2"/>
  <c r="H8993" i="2"/>
  <c r="H8998" i="2"/>
  <c r="H9005" i="2"/>
  <c r="H9007" i="2"/>
  <c r="H9008" i="2"/>
  <c r="H9011" i="2"/>
  <c r="H9012" i="2"/>
  <c r="H9014" i="2"/>
  <c r="H9017" i="2"/>
  <c r="H9018" i="2"/>
  <c r="H9019" i="2"/>
  <c r="H9020" i="2"/>
  <c r="H9022" i="2"/>
  <c r="H9029" i="2"/>
  <c r="H9030" i="2"/>
  <c r="H9031" i="2"/>
  <c r="H9032" i="2"/>
  <c r="H9034" i="2"/>
  <c r="H9035" i="2"/>
  <c r="H9036" i="2"/>
  <c r="H9037" i="2"/>
  <c r="H9041" i="2"/>
  <c r="H9045" i="2"/>
  <c r="H9046" i="2"/>
  <c r="H9053" i="2"/>
  <c r="H9054" i="2"/>
  <c r="H9056" i="2"/>
  <c r="H9058" i="2"/>
  <c r="H9059" i="2"/>
  <c r="H9060" i="2"/>
  <c r="H9063" i="2"/>
  <c r="H9070" i="2"/>
  <c r="H9071" i="2"/>
  <c r="H9073" i="2"/>
  <c r="H9075" i="2"/>
  <c r="H9076" i="2"/>
  <c r="H9078" i="2"/>
  <c r="H9084" i="2"/>
  <c r="H9085" i="2"/>
  <c r="H9086" i="2"/>
  <c r="H9088" i="2"/>
  <c r="H9089" i="2"/>
  <c r="H9094" i="2"/>
  <c r="H9095" i="2"/>
  <c r="H9097" i="2"/>
  <c r="H9098" i="2"/>
  <c r="H9099" i="2"/>
  <c r="H9100" i="2"/>
  <c r="H9103" i="2"/>
  <c r="H9105" i="2"/>
  <c r="H9106" i="2"/>
  <c r="H9107" i="2"/>
  <c r="H9114" i="2"/>
  <c r="H9117" i="2"/>
  <c r="H9119" i="2"/>
  <c r="H9120" i="2"/>
  <c r="H9121" i="2"/>
  <c r="H9122" i="2"/>
  <c r="H9123" i="2"/>
  <c r="H9124" i="2"/>
  <c r="H9126" i="2"/>
  <c r="H9127" i="2"/>
  <c r="H9131" i="2"/>
  <c r="H9136" i="2"/>
  <c r="H9141" i="2"/>
  <c r="H9144" i="2"/>
  <c r="H9145" i="2"/>
  <c r="H9146" i="2"/>
  <c r="H9148" i="2"/>
  <c r="H9151" i="2"/>
  <c r="H9155" i="2"/>
  <c r="H9158" i="2"/>
  <c r="H9159" i="2"/>
  <c r="H9161" i="2"/>
  <c r="H9163" i="2"/>
  <c r="H9164" i="2"/>
  <c r="H9166" i="2"/>
  <c r="H9167" i="2"/>
  <c r="H9168" i="2"/>
  <c r="H9169" i="2"/>
  <c r="H9170" i="2"/>
  <c r="H9172" i="2"/>
  <c r="H9177" i="2"/>
  <c r="H9178" i="2"/>
  <c r="H9182" i="2"/>
  <c r="H9183" i="2"/>
  <c r="H9184" i="2"/>
  <c r="H9187" i="2"/>
  <c r="H9189" i="2"/>
  <c r="H9190" i="2"/>
  <c r="H9198" i="2"/>
  <c r="H9206" i="2"/>
  <c r="H9207" i="2"/>
  <c r="H9209" i="2"/>
  <c r="H9211" i="2"/>
  <c r="H9213" i="2"/>
  <c r="H9214" i="2"/>
  <c r="H9219" i="2"/>
  <c r="H9220" i="2"/>
  <c r="H9221" i="2"/>
  <c r="H9222" i="2"/>
  <c r="H9223" i="2"/>
  <c r="H9226" i="2"/>
  <c r="H9230" i="2"/>
  <c r="H9231" i="2"/>
  <c r="H9233" i="2"/>
  <c r="H9234" i="2"/>
  <c r="H9235" i="2"/>
  <c r="H9240" i="2"/>
  <c r="H9241" i="2"/>
  <c r="H9242" i="2"/>
  <c r="H9243" i="2"/>
  <c r="H9245" i="2"/>
  <c r="H9251" i="2"/>
  <c r="H9252" i="2"/>
  <c r="H9257" i="2"/>
  <c r="H9259" i="2"/>
  <c r="H9260" i="2"/>
  <c r="H9262" i="2"/>
  <c r="H9263" i="2"/>
  <c r="H9265" i="2"/>
  <c r="H9267" i="2"/>
  <c r="H9268" i="2"/>
  <c r="H9269" i="2"/>
  <c r="H9270" i="2"/>
  <c r="H9271" i="2"/>
  <c r="H9272" i="2"/>
  <c r="H9273" i="2"/>
  <c r="H9278" i="2"/>
  <c r="H9280" i="2"/>
  <c r="H9282" i="2"/>
  <c r="H9286" i="2"/>
  <c r="H9289" i="2"/>
  <c r="H9290" i="2"/>
  <c r="H9291" i="2"/>
  <c r="H9292" i="2"/>
  <c r="H9293" i="2"/>
  <c r="H9297" i="2"/>
  <c r="H9298" i="2"/>
  <c r="H9299" i="2"/>
  <c r="H9300" i="2"/>
  <c r="H9301" i="2"/>
  <c r="H9302" i="2"/>
  <c r="H9303" i="2"/>
  <c r="H9305" i="2"/>
  <c r="H9307" i="2"/>
  <c r="H9308" i="2"/>
  <c r="H9309" i="2"/>
  <c r="H9311" i="2"/>
  <c r="H9315" i="2"/>
  <c r="H9322" i="2"/>
  <c r="H9323" i="2"/>
  <c r="H9327" i="2"/>
  <c r="H9329" i="2"/>
  <c r="H9330" i="2"/>
  <c r="H9332" i="2"/>
  <c r="H9334" i="2"/>
  <c r="H9338" i="2"/>
  <c r="H9342" i="2"/>
  <c r="H9344" i="2"/>
  <c r="H9346" i="2"/>
  <c r="H9347" i="2"/>
  <c r="H9350" i="2"/>
  <c r="H9351" i="2"/>
  <c r="H9352" i="2"/>
  <c r="H9357" i="2"/>
  <c r="H9359" i="2"/>
  <c r="H9362" i="2"/>
  <c r="H9363" i="2"/>
  <c r="H9364" i="2"/>
  <c r="H9365" i="2"/>
  <c r="H9366" i="2"/>
  <c r="H9368" i="2"/>
  <c r="H9369" i="2"/>
  <c r="H9371" i="2"/>
  <c r="H9374" i="2"/>
  <c r="H9380" i="2"/>
  <c r="H9385" i="2"/>
  <c r="H9387" i="2"/>
  <c r="H9389" i="2"/>
  <c r="H9393" i="2"/>
  <c r="H9395" i="2"/>
  <c r="H9396" i="2"/>
  <c r="H9397" i="2"/>
  <c r="H9398" i="2"/>
  <c r="H9400" i="2"/>
  <c r="H9408" i="2"/>
  <c r="H9411" i="2"/>
  <c r="H9412" i="2"/>
  <c r="H9417" i="2"/>
  <c r="H9422" i="2"/>
  <c r="H9423" i="2"/>
  <c r="H9424" i="2"/>
  <c r="H9429" i="2"/>
  <c r="H9431" i="2"/>
  <c r="H9432" i="2"/>
  <c r="H9435" i="2"/>
  <c r="H9438" i="2"/>
  <c r="H9446" i="2"/>
  <c r="H9448" i="2"/>
  <c r="H9450" i="2"/>
  <c r="H9452" i="2"/>
  <c r="H9453" i="2"/>
  <c r="H9454" i="2"/>
  <c r="H9458" i="2"/>
  <c r="H9462" i="2"/>
  <c r="H9465" i="2"/>
  <c r="H9466" i="2"/>
  <c r="H9469" i="2"/>
  <c r="H9475" i="2"/>
  <c r="H9477" i="2"/>
  <c r="H9478" i="2"/>
  <c r="H9479" i="2"/>
  <c r="H9485" i="2"/>
  <c r="H9488" i="2"/>
  <c r="H9493" i="2"/>
  <c r="H9496" i="2"/>
  <c r="H9498" i="2"/>
  <c r="H9499" i="2"/>
  <c r="H9502" i="2"/>
  <c r="H9504" i="2"/>
  <c r="H9506" i="2"/>
  <c r="H9507" i="2"/>
  <c r="H9508" i="2"/>
  <c r="H9514" i="2"/>
  <c r="H9515" i="2"/>
  <c r="H9516" i="2"/>
  <c r="H9517" i="2"/>
  <c r="H9518" i="2"/>
  <c r="H9521" i="2"/>
  <c r="H9522" i="2"/>
  <c r="H9523" i="2"/>
  <c r="H9524" i="2"/>
  <c r="H9525" i="2"/>
  <c r="H9526" i="2"/>
  <c r="H9527" i="2"/>
  <c r="H9528" i="2"/>
  <c r="H9534" i="2"/>
  <c r="H9543" i="2"/>
  <c r="H9545" i="2"/>
  <c r="H9546" i="2"/>
  <c r="H9547" i="2"/>
  <c r="H9548" i="2"/>
  <c r="H9549" i="2"/>
  <c r="H9550" i="2"/>
  <c r="H9551" i="2"/>
  <c r="H9552" i="2"/>
  <c r="H9553" i="2"/>
  <c r="H9554" i="2"/>
  <c r="H9558" i="2"/>
  <c r="H9559" i="2"/>
  <c r="H9562" i="2"/>
  <c r="H9568" i="2"/>
  <c r="H9569" i="2"/>
  <c r="H9572" i="2"/>
  <c r="H9573" i="2"/>
  <c r="H9575" i="2"/>
  <c r="H9577" i="2"/>
  <c r="H9579" i="2"/>
  <c r="H9580" i="2"/>
  <c r="H9585" i="2"/>
  <c r="H9586" i="2"/>
  <c r="H9589" i="2"/>
  <c r="H9591" i="2"/>
  <c r="H9592" i="2"/>
  <c r="H9594" i="2"/>
  <c r="H9595" i="2"/>
  <c r="H9597" i="2"/>
  <c r="H9598" i="2"/>
  <c r="H9599" i="2"/>
  <c r="H9601" i="2"/>
  <c r="H9602" i="2"/>
  <c r="H9604" i="2"/>
  <c r="H9605" i="2"/>
  <c r="H9607" i="2"/>
  <c r="H9609" i="2"/>
  <c r="H9615" i="2"/>
  <c r="H9616" i="2"/>
  <c r="H9621" i="2"/>
  <c r="H9622" i="2"/>
  <c r="H9624" i="2"/>
  <c r="H9626" i="2"/>
  <c r="H9627" i="2"/>
  <c r="H9628" i="2"/>
  <c r="H9629" i="2"/>
  <c r="H9630" i="2"/>
  <c r="H9632" i="2"/>
  <c r="H9633" i="2"/>
  <c r="H9644" i="2"/>
  <c r="H9645" i="2"/>
  <c r="H9648" i="2"/>
  <c r="H9652" i="2"/>
  <c r="H9654" i="2"/>
  <c r="H9655" i="2"/>
  <c r="H9658" i="2"/>
  <c r="H9664" i="2"/>
  <c r="H9665" i="2"/>
  <c r="H9667" i="2"/>
  <c r="H9668" i="2"/>
  <c r="H9671" i="2"/>
  <c r="H9672" i="2"/>
  <c r="H9673" i="2"/>
  <c r="H9678" i="2"/>
  <c r="H9679" i="2"/>
  <c r="H9681" i="2"/>
  <c r="H9682" i="2"/>
  <c r="H9687" i="2"/>
  <c r="H9690" i="2"/>
  <c r="H9692" i="2"/>
  <c r="H9695" i="2"/>
  <c r="H9704" i="2"/>
  <c r="H9708" i="2"/>
  <c r="H9709" i="2"/>
  <c r="H9710" i="2"/>
  <c r="H9712" i="2"/>
  <c r="H9714" i="2"/>
  <c r="H9716" i="2"/>
  <c r="H9717" i="2"/>
  <c r="H9721" i="2"/>
  <c r="H9722" i="2"/>
  <c r="H9724" i="2"/>
  <c r="H9725" i="2"/>
  <c r="H9727" i="2"/>
  <c r="H9728" i="2"/>
  <c r="H9731" i="2"/>
  <c r="H9733" i="2"/>
  <c r="H9734" i="2"/>
  <c r="H9736" i="2"/>
  <c r="H9738" i="2"/>
  <c r="H9740" i="2"/>
  <c r="H9742" i="2"/>
  <c r="H9744" i="2"/>
  <c r="H9745" i="2"/>
  <c r="H9746" i="2"/>
  <c r="H9749" i="2"/>
  <c r="H9751" i="2"/>
  <c r="H9754" i="2"/>
  <c r="H9755" i="2"/>
  <c r="H9756" i="2"/>
  <c r="H9760" i="2"/>
  <c r="H9761" i="2"/>
  <c r="H9762" i="2"/>
  <c r="H9763" i="2"/>
  <c r="H9764" i="2"/>
  <c r="H9765" i="2"/>
  <c r="H9767" i="2"/>
  <c r="H9769" i="2"/>
  <c r="H9773" i="2"/>
  <c r="H9774" i="2"/>
  <c r="H9778" i="2"/>
  <c r="H9784" i="2"/>
  <c r="H9787" i="2"/>
  <c r="H9791" i="2"/>
  <c r="H9792" i="2"/>
  <c r="H9793" i="2"/>
  <c r="H9794" i="2"/>
  <c r="H9797" i="2"/>
  <c r="H9802" i="2"/>
  <c r="H9804" i="2"/>
  <c r="H9807" i="2"/>
  <c r="H9814" i="2"/>
  <c r="H9816" i="2"/>
  <c r="H9822" i="2"/>
  <c r="H9824" i="2"/>
  <c r="H9826" i="2"/>
  <c r="H9828" i="2"/>
  <c r="H9829" i="2"/>
  <c r="H9830" i="2"/>
  <c r="H9836" i="2"/>
  <c r="H9837" i="2"/>
  <c r="H9844" i="2"/>
  <c r="H9845" i="2"/>
  <c r="H9846" i="2"/>
  <c r="H9847" i="2"/>
  <c r="H9848" i="2"/>
  <c r="H9850" i="2"/>
  <c r="H9852" i="2"/>
  <c r="H9853" i="2"/>
  <c r="H9854" i="2"/>
  <c r="H9856" i="2"/>
  <c r="H9857" i="2"/>
  <c r="H9863" i="2"/>
  <c r="H9864" i="2"/>
  <c r="H9865" i="2"/>
  <c r="H9867" i="2"/>
  <c r="H9870" i="2"/>
  <c r="H9872" i="2"/>
  <c r="H9874" i="2"/>
  <c r="H9875" i="2"/>
  <c r="H9877" i="2"/>
  <c r="H9878" i="2"/>
  <c r="H9881" i="2"/>
  <c r="H9884" i="2"/>
  <c r="H9887" i="2"/>
  <c r="H9888" i="2"/>
  <c r="H9889" i="2"/>
  <c r="H9893" i="2"/>
  <c r="H9895" i="2"/>
  <c r="H9900" i="2"/>
  <c r="H9904" i="2"/>
  <c r="H9905" i="2"/>
  <c r="H9906" i="2"/>
  <c r="H9907" i="2"/>
  <c r="H9909" i="2"/>
  <c r="H9912" i="2"/>
  <c r="H9913" i="2"/>
  <c r="H9919" i="2"/>
  <c r="H9920" i="2"/>
  <c r="H9922" i="2"/>
  <c r="H9926" i="2"/>
  <c r="H9927" i="2"/>
  <c r="H9928" i="2"/>
  <c r="H9929" i="2"/>
  <c r="H9930" i="2"/>
  <c r="H9940" i="2"/>
  <c r="H9941" i="2"/>
  <c r="H9944" i="2"/>
  <c r="H9946" i="2"/>
  <c r="H9951" i="2"/>
  <c r="H9952" i="2"/>
  <c r="H9953" i="2"/>
  <c r="H9954" i="2"/>
  <c r="H9955" i="2"/>
  <c r="H9965" i="2"/>
  <c r="H9966" i="2"/>
  <c r="H9972" i="2"/>
  <c r="H9973" i="2"/>
  <c r="H9974" i="2"/>
  <c r="H9981" i="2"/>
  <c r="H9987" i="2"/>
  <c r="H9989" i="2"/>
  <c r="H9991" i="2"/>
  <c r="H9992" i="2"/>
  <c r="H9993" i="2"/>
  <c r="H9994" i="2"/>
  <c r="H9998" i="2"/>
  <c r="H9999" i="2"/>
  <c r="H1000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D4" i="2"/>
  <c r="D6" i="2"/>
  <c r="D7" i="2"/>
  <c r="D8" i="2"/>
  <c r="D9" i="2"/>
  <c r="D12" i="2"/>
  <c r="D13" i="2"/>
  <c r="D14" i="2"/>
  <c r="D15" i="2"/>
  <c r="D17" i="2"/>
  <c r="D18" i="2"/>
  <c r="D22" i="2"/>
  <c r="D26" i="2"/>
  <c r="D27" i="2"/>
  <c r="D28" i="2"/>
  <c r="D29" i="2"/>
  <c r="D30" i="2"/>
  <c r="D31" i="2"/>
  <c r="D32" i="2"/>
  <c r="D37" i="2"/>
  <c r="D38" i="2"/>
  <c r="D42" i="2"/>
  <c r="D43" i="2"/>
  <c r="D44" i="2"/>
  <c r="D46" i="2"/>
  <c r="D47" i="2"/>
  <c r="D50" i="2"/>
  <c r="D52" i="2"/>
  <c r="D53" i="2"/>
  <c r="D55" i="2"/>
  <c r="D56" i="2"/>
  <c r="D57" i="2"/>
  <c r="D58" i="2"/>
  <c r="D59" i="2"/>
  <c r="D60" i="2"/>
  <c r="D62" i="2"/>
  <c r="D63" i="2"/>
  <c r="D64" i="2"/>
  <c r="D65" i="2"/>
  <c r="D69" i="2"/>
  <c r="D71" i="2"/>
  <c r="D72" i="2"/>
  <c r="D76" i="2"/>
  <c r="D79" i="2"/>
  <c r="D80" i="2"/>
  <c r="D81" i="2"/>
  <c r="D82" i="2"/>
  <c r="D87" i="2"/>
  <c r="D88" i="2"/>
  <c r="D91" i="2"/>
  <c r="D92" i="2"/>
  <c r="D94" i="2"/>
  <c r="D95" i="2"/>
  <c r="D101" i="2"/>
  <c r="D102" i="2"/>
  <c r="D104" i="2"/>
  <c r="D107" i="2"/>
  <c r="D108" i="2"/>
  <c r="D109" i="2"/>
  <c r="D116" i="2"/>
  <c r="D118" i="2"/>
  <c r="D121" i="2"/>
  <c r="D123" i="2"/>
  <c r="D124" i="2"/>
  <c r="D125" i="2"/>
  <c r="D126" i="2"/>
  <c r="D128" i="2"/>
  <c r="D129" i="2"/>
  <c r="D130" i="2"/>
  <c r="D132" i="2"/>
  <c r="D133" i="2"/>
  <c r="D136" i="2"/>
  <c r="D137" i="2"/>
  <c r="D139" i="2"/>
  <c r="D143" i="2"/>
  <c r="D145" i="2"/>
  <c r="D150" i="2"/>
  <c r="D151" i="2"/>
  <c r="D152" i="2"/>
  <c r="D153" i="2"/>
  <c r="D154" i="2"/>
  <c r="D155" i="2"/>
  <c r="D160" i="2"/>
  <c r="D164" i="2"/>
  <c r="D165" i="2"/>
  <c r="D166" i="2"/>
  <c r="D168" i="2"/>
  <c r="D170" i="2"/>
  <c r="D174" i="2"/>
  <c r="D175" i="2"/>
  <c r="D178" i="2"/>
  <c r="D180" i="2"/>
  <c r="D181" i="2"/>
  <c r="D183" i="2"/>
  <c r="D187" i="2"/>
  <c r="D188" i="2"/>
  <c r="D189" i="2"/>
  <c r="D190" i="2"/>
  <c r="D191" i="2"/>
  <c r="D192" i="2"/>
  <c r="D193" i="2"/>
  <c r="D194" i="2"/>
  <c r="D196" i="2"/>
  <c r="D197" i="2"/>
  <c r="D200" i="2"/>
  <c r="D201" i="2"/>
  <c r="D202" i="2"/>
  <c r="D208" i="2"/>
  <c r="D211" i="2"/>
  <c r="D214" i="2"/>
  <c r="D215" i="2"/>
  <c r="D216" i="2"/>
  <c r="D217" i="2"/>
  <c r="D218" i="2"/>
  <c r="D219" i="2"/>
  <c r="D221" i="2"/>
  <c r="D223" i="2"/>
  <c r="D224" i="2"/>
  <c r="D225" i="2"/>
  <c r="D226" i="2"/>
  <c r="D227" i="2"/>
  <c r="D228" i="2"/>
  <c r="D229" i="2"/>
  <c r="D230" i="2"/>
  <c r="D233" i="2"/>
  <c r="D235" i="2"/>
  <c r="D238" i="2"/>
  <c r="D240" i="2"/>
  <c r="D242" i="2"/>
  <c r="D243" i="2"/>
  <c r="D244" i="2"/>
  <c r="D245" i="2"/>
  <c r="D246" i="2"/>
  <c r="D248" i="2"/>
  <c r="D249" i="2"/>
  <c r="D251" i="2"/>
  <c r="D252" i="2"/>
  <c r="D253" i="2"/>
  <c r="D255" i="2"/>
  <c r="D259" i="2"/>
  <c r="D261" i="2"/>
  <c r="D263" i="2"/>
  <c r="D264" i="2"/>
  <c r="D266" i="2"/>
  <c r="D268" i="2"/>
  <c r="D269" i="2"/>
  <c r="D270" i="2"/>
  <c r="D271" i="2"/>
  <c r="D272" i="2"/>
  <c r="D273" i="2"/>
  <c r="D274" i="2"/>
  <c r="D275" i="2"/>
  <c r="D276" i="2"/>
  <c r="D277" i="2"/>
  <c r="D279" i="2"/>
  <c r="D280" i="2"/>
  <c r="D281" i="2"/>
  <c r="D282" i="2"/>
  <c r="D283" i="2"/>
  <c r="D284" i="2"/>
  <c r="D287" i="2"/>
  <c r="D289" i="2"/>
  <c r="D290" i="2"/>
  <c r="D291" i="2"/>
  <c r="D298" i="2"/>
  <c r="D300" i="2"/>
  <c r="D302" i="2"/>
  <c r="D308" i="2"/>
  <c r="D310" i="2"/>
  <c r="D312" i="2"/>
  <c r="D314" i="2"/>
  <c r="D315" i="2"/>
  <c r="D317" i="2"/>
  <c r="D318" i="2"/>
  <c r="D319" i="2"/>
  <c r="D323" i="2"/>
  <c r="D324" i="2"/>
  <c r="D326" i="2"/>
  <c r="D328" i="2"/>
  <c r="D329" i="2"/>
  <c r="D330" i="2"/>
  <c r="D331" i="2"/>
  <c r="D332" i="2"/>
  <c r="D333" i="2"/>
  <c r="D334" i="2"/>
  <c r="D339" i="2"/>
  <c r="D341" i="2"/>
  <c r="D342" i="2"/>
  <c r="D344" i="2"/>
  <c r="D345" i="2"/>
  <c r="D346" i="2"/>
  <c r="D348" i="2"/>
  <c r="D350" i="2"/>
  <c r="D352" i="2"/>
  <c r="D353" i="2"/>
  <c r="D358" i="2"/>
  <c r="D359" i="2"/>
  <c r="D361" i="2"/>
  <c r="D362" i="2"/>
  <c r="D367" i="2"/>
  <c r="D369" i="2"/>
  <c r="D370" i="2"/>
  <c r="D372" i="2"/>
  <c r="D374" i="2"/>
  <c r="D377" i="2"/>
  <c r="D378" i="2"/>
  <c r="D380" i="2"/>
  <c r="D381" i="2"/>
  <c r="D382" i="2"/>
  <c r="D383" i="2"/>
  <c r="D384" i="2"/>
  <c r="D385" i="2"/>
  <c r="D386" i="2"/>
  <c r="D389" i="2"/>
  <c r="D391" i="2"/>
  <c r="D394" i="2"/>
  <c r="D396" i="2"/>
  <c r="D398" i="2"/>
  <c r="D400" i="2"/>
  <c r="D402" i="2"/>
  <c r="D405" i="2"/>
  <c r="D408" i="2"/>
  <c r="D411" i="2"/>
  <c r="D412" i="2"/>
  <c r="D413" i="2"/>
  <c r="D415" i="2"/>
  <c r="D417" i="2"/>
  <c r="D418" i="2"/>
  <c r="D419" i="2"/>
  <c r="D421" i="2"/>
  <c r="D423" i="2"/>
  <c r="D425" i="2"/>
  <c r="D426" i="2"/>
  <c r="D427" i="2"/>
  <c r="D428" i="2"/>
  <c r="D429" i="2"/>
  <c r="D431" i="2"/>
  <c r="D434" i="2"/>
  <c r="D437" i="2"/>
  <c r="D438" i="2"/>
  <c r="D439" i="2"/>
  <c r="D442" i="2"/>
  <c r="D443" i="2"/>
  <c r="D446" i="2"/>
  <c r="D448" i="2"/>
  <c r="D449" i="2"/>
  <c r="D450" i="2"/>
  <c r="D452" i="2"/>
  <c r="D455" i="2"/>
  <c r="D456" i="2"/>
  <c r="D460" i="2"/>
  <c r="D463" i="2"/>
  <c r="D464" i="2"/>
  <c r="D466" i="2"/>
  <c r="D467" i="2"/>
  <c r="D468" i="2"/>
  <c r="D472" i="2"/>
  <c r="D473" i="2"/>
  <c r="D474" i="2"/>
  <c r="D477" i="2"/>
  <c r="D478" i="2"/>
  <c r="D480" i="2"/>
  <c r="D482" i="2"/>
  <c r="D485" i="2"/>
  <c r="D486" i="2"/>
  <c r="D487" i="2"/>
  <c r="D489" i="2"/>
  <c r="D490" i="2"/>
  <c r="D492" i="2"/>
  <c r="D493" i="2"/>
  <c r="D494" i="2"/>
  <c r="D495" i="2"/>
  <c r="D499" i="2"/>
  <c r="D500" i="2"/>
  <c r="D501" i="2"/>
  <c r="D505" i="2"/>
  <c r="D506" i="2"/>
  <c r="D507" i="2"/>
  <c r="D508" i="2"/>
  <c r="D509" i="2"/>
  <c r="D511" i="2"/>
  <c r="D512" i="2"/>
  <c r="D514" i="2"/>
  <c r="D516" i="2"/>
  <c r="D517" i="2"/>
  <c r="D518" i="2"/>
  <c r="D521" i="2"/>
  <c r="D522" i="2"/>
  <c r="D523" i="2"/>
  <c r="D524" i="2"/>
  <c r="D527" i="2"/>
  <c r="D534" i="2"/>
  <c r="D535" i="2"/>
  <c r="D536" i="2"/>
  <c r="D537" i="2"/>
  <c r="D539" i="2"/>
  <c r="D540" i="2"/>
  <c r="D543" i="2"/>
  <c r="D547" i="2"/>
  <c r="D549" i="2"/>
  <c r="D551" i="2"/>
  <c r="D552" i="2"/>
  <c r="D553" i="2"/>
  <c r="D556" i="2"/>
  <c r="D557" i="2"/>
  <c r="D559" i="2"/>
  <c r="D561" i="2"/>
  <c r="D562" i="2"/>
  <c r="D565" i="2"/>
  <c r="D567" i="2"/>
  <c r="D569" i="2"/>
  <c r="D570" i="2"/>
  <c r="D575" i="2"/>
  <c r="D576" i="2"/>
  <c r="D579" i="2"/>
  <c r="D580" i="2"/>
  <c r="D585" i="2"/>
  <c r="D588" i="2"/>
  <c r="D592" i="2"/>
  <c r="D593" i="2"/>
  <c r="D595" i="2"/>
  <c r="D596" i="2"/>
  <c r="D597" i="2"/>
  <c r="D598" i="2"/>
  <c r="D600" i="2"/>
  <c r="D601" i="2"/>
  <c r="D604" i="2"/>
  <c r="D605" i="2"/>
  <c r="D610" i="2"/>
  <c r="D611" i="2"/>
  <c r="D612" i="2"/>
  <c r="D615" i="2"/>
  <c r="D618" i="2"/>
  <c r="D619" i="2"/>
  <c r="D620" i="2"/>
  <c r="D621" i="2"/>
  <c r="D622" i="2"/>
  <c r="D624" i="2"/>
  <c r="D625" i="2"/>
  <c r="D630" i="2"/>
  <c r="D631" i="2"/>
  <c r="D632" i="2"/>
  <c r="D633" i="2"/>
  <c r="D635" i="2"/>
  <c r="D637" i="2"/>
  <c r="D638" i="2"/>
  <c r="D639" i="2"/>
  <c r="D641" i="2"/>
  <c r="D642" i="2"/>
  <c r="D643" i="2"/>
  <c r="D644" i="2"/>
  <c r="D647" i="2"/>
  <c r="D648" i="2"/>
  <c r="D650" i="2"/>
  <c r="D651" i="2"/>
  <c r="D652" i="2"/>
  <c r="D653" i="2"/>
  <c r="D654" i="2"/>
  <c r="D656" i="2"/>
  <c r="D660" i="2"/>
  <c r="D661" i="2"/>
  <c r="D662" i="2"/>
  <c r="D663" i="2"/>
  <c r="D664" i="2"/>
  <c r="D667" i="2"/>
  <c r="D669" i="2"/>
  <c r="D670" i="2"/>
  <c r="D673" i="2"/>
  <c r="D674" i="2"/>
  <c r="D675" i="2"/>
  <c r="D681" i="2"/>
  <c r="D682" i="2"/>
  <c r="D686" i="2"/>
  <c r="D687" i="2"/>
  <c r="D688" i="2"/>
  <c r="D690" i="2"/>
  <c r="D691" i="2"/>
  <c r="D694" i="2"/>
  <c r="D700" i="2"/>
  <c r="D701" i="2"/>
  <c r="D703" i="2"/>
  <c r="D704" i="2"/>
  <c r="D705" i="2"/>
  <c r="D708" i="2"/>
  <c r="D709" i="2"/>
  <c r="D710" i="2"/>
  <c r="D712" i="2"/>
  <c r="D713" i="2"/>
  <c r="D715" i="2"/>
  <c r="D716" i="2"/>
  <c r="D717" i="2"/>
  <c r="D720" i="2"/>
  <c r="D722" i="2"/>
  <c r="D724" i="2"/>
  <c r="D729" i="2"/>
  <c r="D730" i="2"/>
  <c r="D731" i="2"/>
  <c r="D732" i="2"/>
  <c r="D733" i="2"/>
  <c r="D734" i="2"/>
  <c r="D735" i="2"/>
  <c r="D738" i="2"/>
  <c r="D740" i="2"/>
  <c r="D741" i="2"/>
  <c r="D747" i="2"/>
  <c r="D748" i="2"/>
  <c r="D750" i="2"/>
  <c r="D751" i="2"/>
  <c r="D753" i="2"/>
  <c r="D759" i="2"/>
  <c r="D760" i="2"/>
  <c r="D763" i="2"/>
  <c r="D766" i="2"/>
  <c r="D768" i="2"/>
  <c r="D769" i="2"/>
  <c r="D771" i="2"/>
  <c r="D774" i="2"/>
  <c r="D775" i="2"/>
  <c r="D777" i="2"/>
  <c r="D780" i="2"/>
  <c r="D783" i="2"/>
  <c r="D784" i="2"/>
  <c r="D786" i="2"/>
  <c r="D787" i="2"/>
  <c r="D788" i="2"/>
  <c r="D791" i="2"/>
  <c r="D792" i="2"/>
  <c r="D795" i="2"/>
  <c r="D796" i="2"/>
  <c r="D797" i="2"/>
  <c r="D799" i="2"/>
  <c r="D800" i="2"/>
  <c r="D804" i="2"/>
  <c r="D805" i="2"/>
  <c r="D806" i="2"/>
  <c r="D807" i="2"/>
  <c r="D808" i="2"/>
  <c r="D809" i="2"/>
  <c r="D810" i="2"/>
  <c r="D813" i="2"/>
  <c r="D814" i="2"/>
  <c r="D816" i="2"/>
  <c r="D817" i="2"/>
  <c r="D820" i="2"/>
  <c r="D822" i="2"/>
  <c r="D825" i="2"/>
  <c r="D826" i="2"/>
  <c r="D827" i="2"/>
  <c r="D829" i="2"/>
  <c r="D830" i="2"/>
  <c r="D831" i="2"/>
  <c r="D832" i="2"/>
  <c r="D833" i="2"/>
  <c r="D834" i="2"/>
  <c r="D835" i="2"/>
  <c r="D845" i="2"/>
  <c r="D846" i="2"/>
  <c r="D848" i="2"/>
  <c r="D850" i="2"/>
  <c r="D851" i="2"/>
  <c r="D853" i="2"/>
  <c r="D854" i="2"/>
  <c r="D855" i="2"/>
  <c r="D857" i="2"/>
  <c r="D859" i="2"/>
  <c r="D860" i="2"/>
  <c r="D862" i="2"/>
  <c r="D865" i="2"/>
  <c r="D871" i="2"/>
  <c r="D872" i="2"/>
  <c r="D874" i="2"/>
  <c r="D876" i="2"/>
  <c r="D879" i="2"/>
  <c r="D880" i="2"/>
  <c r="D884" i="2"/>
  <c r="D887" i="2"/>
  <c r="D889" i="2"/>
  <c r="D890" i="2"/>
  <c r="D894" i="2"/>
  <c r="D896" i="2"/>
  <c r="D897" i="2"/>
  <c r="D900" i="2"/>
  <c r="D901" i="2"/>
  <c r="D902" i="2"/>
  <c r="D905" i="2"/>
  <c r="D907" i="2"/>
  <c r="D908" i="2"/>
  <c r="D912" i="2"/>
  <c r="D913" i="2"/>
  <c r="D914" i="2"/>
  <c r="D917" i="2"/>
  <c r="D920" i="2"/>
  <c r="D921" i="2"/>
  <c r="D923" i="2"/>
  <c r="D924" i="2"/>
  <c r="D925" i="2"/>
  <c r="D926" i="2"/>
  <c r="D927" i="2"/>
  <c r="D930" i="2"/>
  <c r="D931" i="2"/>
  <c r="D932" i="2"/>
  <c r="D935" i="2"/>
  <c r="D936" i="2"/>
  <c r="D937" i="2"/>
  <c r="D948" i="2"/>
  <c r="D950" i="2"/>
  <c r="D951" i="2"/>
  <c r="D953" i="2"/>
  <c r="D956" i="2"/>
  <c r="D957" i="2"/>
  <c r="D958" i="2"/>
  <c r="D959" i="2"/>
  <c r="D961" i="2"/>
  <c r="D963" i="2"/>
  <c r="D964" i="2"/>
  <c r="D966" i="2"/>
  <c r="D967" i="2"/>
  <c r="D969" i="2"/>
  <c r="D970" i="2"/>
  <c r="D971" i="2"/>
  <c r="D976" i="2"/>
  <c r="D977" i="2"/>
  <c r="D978" i="2"/>
  <c r="D980" i="2"/>
  <c r="D982" i="2"/>
  <c r="D987" i="2"/>
  <c r="D989" i="2"/>
  <c r="D990" i="2"/>
  <c r="D991" i="2"/>
  <c r="D993" i="2"/>
  <c r="D994" i="2"/>
  <c r="D995" i="2"/>
  <c r="D997" i="2"/>
  <c r="D998" i="2"/>
  <c r="D1000" i="2"/>
  <c r="D1001" i="2"/>
  <c r="D1002" i="2"/>
  <c r="D1003" i="2"/>
  <c r="D1008" i="2"/>
  <c r="D1015" i="2"/>
  <c r="D1018" i="2"/>
  <c r="D1019" i="2"/>
  <c r="D1020" i="2"/>
  <c r="D1025" i="2"/>
  <c r="D1027" i="2"/>
  <c r="D1028" i="2"/>
  <c r="D1031" i="2"/>
  <c r="D1032" i="2"/>
  <c r="D1035" i="2"/>
  <c r="D1036" i="2"/>
  <c r="D1039" i="2"/>
  <c r="D1040" i="2"/>
  <c r="D1046" i="2"/>
  <c r="D1047" i="2"/>
  <c r="D1049" i="2"/>
  <c r="D1050" i="2"/>
  <c r="D1051" i="2"/>
  <c r="D1052" i="2"/>
  <c r="D1057" i="2"/>
  <c r="D1058" i="2"/>
  <c r="D1060" i="2"/>
  <c r="D1062" i="2"/>
  <c r="D1063" i="2"/>
  <c r="D1065" i="2"/>
  <c r="D1067" i="2"/>
  <c r="D1068" i="2"/>
  <c r="D1070" i="2"/>
  <c r="D1071" i="2"/>
  <c r="D1072" i="2"/>
  <c r="D1073" i="2"/>
  <c r="D1074" i="2"/>
  <c r="D1079" i="2"/>
  <c r="D1085" i="2"/>
  <c r="D1088" i="2"/>
  <c r="D1090" i="2"/>
  <c r="D1093" i="2"/>
  <c r="D1095" i="2"/>
  <c r="D1098" i="2"/>
  <c r="D1100" i="2"/>
  <c r="D1102" i="2"/>
  <c r="D1106" i="2"/>
  <c r="D1107" i="2"/>
  <c r="D1108" i="2"/>
  <c r="D1110" i="2"/>
  <c r="D1111" i="2"/>
  <c r="D1112" i="2"/>
  <c r="D1113" i="2"/>
  <c r="D1116" i="2"/>
  <c r="D1117" i="2"/>
  <c r="D1119" i="2"/>
  <c r="D1120" i="2"/>
  <c r="D1125" i="2"/>
  <c r="D1126" i="2"/>
  <c r="D1127" i="2"/>
  <c r="D1130" i="2"/>
  <c r="D1133" i="2"/>
  <c r="D1135" i="2"/>
  <c r="D1136" i="2"/>
  <c r="D1137" i="2"/>
  <c r="D1138" i="2"/>
  <c r="D1139" i="2"/>
  <c r="D1141" i="2"/>
  <c r="D1142" i="2"/>
  <c r="D1143" i="2"/>
  <c r="D1147" i="2"/>
  <c r="D1148" i="2"/>
  <c r="D1150" i="2"/>
  <c r="D1151" i="2"/>
  <c r="D1152" i="2"/>
  <c r="D1154" i="2"/>
  <c r="D1155" i="2"/>
  <c r="D1158" i="2"/>
  <c r="D1159" i="2"/>
  <c r="D1161" i="2"/>
  <c r="D1163" i="2"/>
  <c r="D1167" i="2"/>
  <c r="D1168" i="2"/>
  <c r="D1171" i="2"/>
  <c r="D1173" i="2"/>
  <c r="D1174" i="2"/>
  <c r="D1176" i="2"/>
  <c r="D1177" i="2"/>
  <c r="D1179" i="2"/>
  <c r="D1184" i="2"/>
  <c r="D1185" i="2"/>
  <c r="D1186" i="2"/>
  <c r="D1187" i="2"/>
  <c r="D1188" i="2"/>
  <c r="D1190" i="2"/>
  <c r="D1191" i="2"/>
  <c r="D1195" i="2"/>
  <c r="D1196" i="2"/>
  <c r="D1199" i="2"/>
  <c r="D1200" i="2"/>
  <c r="D1201" i="2"/>
  <c r="D1203" i="2"/>
  <c r="D1204" i="2"/>
  <c r="D1206" i="2"/>
  <c r="D1208" i="2"/>
  <c r="D1209" i="2"/>
  <c r="D1210" i="2"/>
  <c r="D1212" i="2"/>
  <c r="D1213" i="2"/>
  <c r="D1214" i="2"/>
  <c r="D1217" i="2"/>
  <c r="D1218" i="2"/>
  <c r="D1221" i="2"/>
  <c r="D1223" i="2"/>
  <c r="D1226" i="2"/>
  <c r="D1227" i="2"/>
  <c r="D1228" i="2"/>
  <c r="D1231" i="2"/>
  <c r="D1233" i="2"/>
  <c r="D1237" i="2"/>
  <c r="D1239" i="2"/>
  <c r="D1240" i="2"/>
  <c r="D1242" i="2"/>
  <c r="D1244" i="2"/>
  <c r="D1245" i="2"/>
  <c r="D1246" i="2"/>
  <c r="D1248" i="2"/>
  <c r="D1249" i="2"/>
  <c r="D1250" i="2"/>
  <c r="D1251" i="2"/>
  <c r="D1253" i="2"/>
  <c r="D1254" i="2"/>
  <c r="D1255" i="2"/>
  <c r="D1256" i="2"/>
  <c r="D1258" i="2"/>
  <c r="D1259" i="2"/>
  <c r="D1260" i="2"/>
  <c r="D1261" i="2"/>
  <c r="D1265" i="2"/>
  <c r="D1266" i="2"/>
  <c r="D1267" i="2"/>
  <c r="D1270" i="2"/>
  <c r="D1274" i="2"/>
  <c r="D1276" i="2"/>
  <c r="D1278" i="2"/>
  <c r="D1281" i="2"/>
  <c r="D1282" i="2"/>
  <c r="D1284" i="2"/>
  <c r="D1286" i="2"/>
  <c r="D1291" i="2"/>
  <c r="D1292" i="2"/>
  <c r="D1294" i="2"/>
  <c r="D1295" i="2"/>
  <c r="D1297" i="2"/>
  <c r="D1298" i="2"/>
  <c r="D1299" i="2"/>
  <c r="D1301" i="2"/>
  <c r="D1302" i="2"/>
  <c r="D1303" i="2"/>
  <c r="D1305" i="2"/>
  <c r="D1307" i="2"/>
  <c r="D1309" i="2"/>
  <c r="D1310" i="2"/>
  <c r="D1311" i="2"/>
  <c r="D1312" i="2"/>
  <c r="D1313" i="2"/>
  <c r="D1314" i="2"/>
  <c r="D1316" i="2"/>
  <c r="D1317" i="2"/>
  <c r="D1318" i="2"/>
  <c r="D1320" i="2"/>
  <c r="D1321" i="2"/>
  <c r="D1322" i="2"/>
  <c r="D1323" i="2"/>
  <c r="D1325" i="2"/>
  <c r="D1326" i="2"/>
  <c r="D1327" i="2"/>
  <c r="D1329" i="2"/>
  <c r="D1332" i="2"/>
  <c r="D1333" i="2"/>
  <c r="D1335" i="2"/>
  <c r="D1336" i="2"/>
  <c r="D1339" i="2"/>
  <c r="D1340" i="2"/>
  <c r="D1343" i="2"/>
  <c r="D1344" i="2"/>
  <c r="D1347" i="2"/>
  <c r="D1348" i="2"/>
  <c r="D1349" i="2"/>
  <c r="D1353" i="2"/>
  <c r="D1355" i="2"/>
  <c r="D1356" i="2"/>
  <c r="D1357" i="2"/>
  <c r="D1358" i="2"/>
  <c r="D1359" i="2"/>
  <c r="D1360" i="2"/>
  <c r="D1362" i="2"/>
  <c r="D1363" i="2"/>
  <c r="D1365" i="2"/>
  <c r="D1369" i="2"/>
  <c r="D1373" i="2"/>
  <c r="D1377" i="2"/>
  <c r="D1380" i="2"/>
  <c r="D1383" i="2"/>
  <c r="D1386" i="2"/>
  <c r="D1390" i="2"/>
  <c r="D1391" i="2"/>
  <c r="D1392" i="2"/>
  <c r="D1393" i="2"/>
  <c r="D1398" i="2"/>
  <c r="D1402" i="2"/>
  <c r="D1403" i="2"/>
  <c r="D1406" i="2"/>
  <c r="D1407" i="2"/>
  <c r="D1408" i="2"/>
  <c r="D1410" i="2"/>
  <c r="D1420" i="2"/>
  <c r="D1421" i="2"/>
  <c r="D1424" i="2"/>
  <c r="D1426" i="2"/>
  <c r="D1427" i="2"/>
  <c r="D1428" i="2"/>
  <c r="D1430" i="2"/>
  <c r="D1434" i="2"/>
  <c r="D1435" i="2"/>
  <c r="D1439" i="2"/>
  <c r="D1440" i="2"/>
  <c r="D1441" i="2"/>
  <c r="D1444" i="2"/>
  <c r="D1445" i="2"/>
  <c r="D1446" i="2"/>
  <c r="D1450" i="2"/>
  <c r="D1451" i="2"/>
  <c r="D1452" i="2"/>
  <c r="D1454" i="2"/>
  <c r="D1455" i="2"/>
  <c r="D1458" i="2"/>
  <c r="D1461" i="2"/>
  <c r="D1462" i="2"/>
  <c r="D1464" i="2"/>
  <c r="D1465" i="2"/>
  <c r="D1467" i="2"/>
  <c r="D1468" i="2"/>
  <c r="D1469" i="2"/>
  <c r="D1472" i="2"/>
  <c r="D1473" i="2"/>
  <c r="D1474" i="2"/>
  <c r="D1476" i="2"/>
  <c r="D1481" i="2"/>
  <c r="D1483" i="2"/>
  <c r="D1485" i="2"/>
  <c r="D1487" i="2"/>
  <c r="D1490" i="2"/>
  <c r="D1491" i="2"/>
  <c r="D1492" i="2"/>
  <c r="D1493" i="2"/>
  <c r="D1497" i="2"/>
  <c r="D1498" i="2"/>
  <c r="D1499" i="2"/>
  <c r="D1501" i="2"/>
  <c r="D1504" i="2"/>
  <c r="D1505" i="2"/>
  <c r="D1506" i="2"/>
  <c r="D1507" i="2"/>
  <c r="D1508" i="2"/>
  <c r="D1509" i="2"/>
  <c r="D1510" i="2"/>
  <c r="D1511" i="2"/>
  <c r="D1513" i="2"/>
  <c r="D1514" i="2"/>
  <c r="D1515" i="2"/>
  <c r="D1516" i="2"/>
  <c r="D1517" i="2"/>
  <c r="D1520" i="2"/>
  <c r="D1525" i="2"/>
  <c r="D1527" i="2"/>
  <c r="D1528" i="2"/>
  <c r="D1530" i="2"/>
  <c r="D1531" i="2"/>
  <c r="D1532" i="2"/>
  <c r="D1533" i="2"/>
  <c r="D1534" i="2"/>
  <c r="D1535" i="2"/>
  <c r="D1539" i="2"/>
  <c r="D1540" i="2"/>
  <c r="D1542" i="2"/>
  <c r="D1543" i="2"/>
  <c r="D1545" i="2"/>
  <c r="D1550" i="2"/>
  <c r="D1551" i="2"/>
  <c r="D1552" i="2"/>
  <c r="D1555" i="2"/>
  <c r="D1556" i="2"/>
  <c r="D1557" i="2"/>
  <c r="D1558" i="2"/>
  <c r="D1559" i="2"/>
  <c r="D1560" i="2"/>
  <c r="D1561" i="2"/>
  <c r="D1562" i="2"/>
  <c r="D1564" i="2"/>
  <c r="D1565" i="2"/>
  <c r="D1569" i="2"/>
  <c r="D1572" i="2"/>
  <c r="D1573" i="2"/>
  <c r="D1574" i="2"/>
  <c r="D1575" i="2"/>
  <c r="D1577" i="2"/>
  <c r="D1578" i="2"/>
  <c r="D1579" i="2"/>
  <c r="D1582" i="2"/>
  <c r="D1586" i="2"/>
  <c r="D1588" i="2"/>
  <c r="D1589" i="2"/>
  <c r="D1591" i="2"/>
  <c r="D1592" i="2"/>
  <c r="D1594" i="2"/>
  <c r="D1595" i="2"/>
  <c r="D1597" i="2"/>
  <c r="D1598" i="2"/>
  <c r="D1599" i="2"/>
  <c r="D1600" i="2"/>
  <c r="D1602" i="2"/>
  <c r="D1605" i="2"/>
  <c r="D1607" i="2"/>
  <c r="D1610" i="2"/>
  <c r="D1612" i="2"/>
  <c r="D1613" i="2"/>
  <c r="D1614" i="2"/>
  <c r="D1615" i="2"/>
  <c r="D1616" i="2"/>
  <c r="D1617" i="2"/>
  <c r="D1618" i="2"/>
  <c r="D1621" i="2"/>
  <c r="D1625" i="2"/>
  <c r="D1626" i="2"/>
  <c r="D1627" i="2"/>
  <c r="D1629" i="2"/>
  <c r="D1631" i="2"/>
  <c r="D1632" i="2"/>
  <c r="D1633" i="2"/>
  <c r="D1634" i="2"/>
  <c r="D1635" i="2"/>
  <c r="D1636" i="2"/>
  <c r="D1637" i="2"/>
  <c r="D1638" i="2"/>
  <c r="D1639" i="2"/>
  <c r="D1640" i="2"/>
  <c r="D1642" i="2"/>
  <c r="D1644" i="2"/>
  <c r="D1645" i="2"/>
  <c r="D1650" i="2"/>
  <c r="D1651" i="2"/>
  <c r="D1652" i="2"/>
  <c r="D1653" i="2"/>
  <c r="D1654" i="2"/>
  <c r="D1656" i="2"/>
  <c r="D1657" i="2"/>
  <c r="D1658" i="2"/>
  <c r="D1659" i="2"/>
  <c r="D1661" i="2"/>
  <c r="D1662" i="2"/>
  <c r="D1667" i="2"/>
  <c r="D1670" i="2"/>
  <c r="D1671" i="2"/>
  <c r="D1674" i="2"/>
  <c r="D1680" i="2"/>
  <c r="D1681" i="2"/>
  <c r="D1683" i="2"/>
  <c r="D1685" i="2"/>
  <c r="D1687" i="2"/>
  <c r="D1689" i="2"/>
  <c r="D1693" i="2"/>
  <c r="D1694" i="2"/>
  <c r="D1696" i="2"/>
  <c r="D1700" i="2"/>
  <c r="D1702" i="2"/>
  <c r="D1705" i="2"/>
  <c r="D1707" i="2"/>
  <c r="D1709" i="2"/>
  <c r="D1710" i="2"/>
  <c r="D1711" i="2"/>
  <c r="D1712" i="2"/>
  <c r="D1713" i="2"/>
  <c r="D1714" i="2"/>
  <c r="D1718" i="2"/>
  <c r="D1719" i="2"/>
  <c r="D1720" i="2"/>
  <c r="D1721" i="2"/>
  <c r="D1722" i="2"/>
  <c r="D1724" i="2"/>
  <c r="D1726" i="2"/>
  <c r="D1730" i="2"/>
  <c r="D1731" i="2"/>
  <c r="D1732" i="2"/>
  <c r="D1733" i="2"/>
  <c r="D1735" i="2"/>
  <c r="D1736" i="2"/>
  <c r="D1737" i="2"/>
  <c r="D1738" i="2"/>
  <c r="D1739" i="2"/>
  <c r="D1740" i="2"/>
  <c r="D1741" i="2"/>
  <c r="D1744" i="2"/>
  <c r="D1745" i="2"/>
  <c r="D1746" i="2"/>
  <c r="D1748" i="2"/>
  <c r="D1751" i="2"/>
  <c r="D1753" i="2"/>
  <c r="D1755" i="2"/>
  <c r="D1758" i="2"/>
  <c r="D1759" i="2"/>
  <c r="D1761" i="2"/>
  <c r="D1764" i="2"/>
  <c r="D1766" i="2"/>
  <c r="D1767" i="2"/>
  <c r="D1768" i="2"/>
  <c r="D1771" i="2"/>
  <c r="D1772" i="2"/>
  <c r="D1773" i="2"/>
  <c r="D1774" i="2"/>
  <c r="D1779" i="2"/>
  <c r="D1785" i="2"/>
  <c r="D1786" i="2"/>
  <c r="D1788" i="2"/>
  <c r="D1790" i="2"/>
  <c r="D1791" i="2"/>
  <c r="D1794" i="2"/>
  <c r="D1795" i="2"/>
  <c r="D1797" i="2"/>
  <c r="D1801" i="2"/>
  <c r="D1803" i="2"/>
  <c r="D1805" i="2"/>
  <c r="D1806" i="2"/>
  <c r="D1807" i="2"/>
  <c r="D1808" i="2"/>
  <c r="D1810" i="2"/>
  <c r="D1812" i="2"/>
  <c r="D1816" i="2"/>
  <c r="D1819" i="2"/>
  <c r="D1823" i="2"/>
  <c r="D1824" i="2"/>
  <c r="D1825" i="2"/>
  <c r="D1829" i="2"/>
  <c r="D1830" i="2"/>
  <c r="D1832" i="2"/>
  <c r="D1835" i="2"/>
  <c r="D1836" i="2"/>
  <c r="D1837" i="2"/>
  <c r="D1838" i="2"/>
  <c r="D1839" i="2"/>
  <c r="D1840" i="2"/>
  <c r="D1841" i="2"/>
  <c r="D1843" i="2"/>
  <c r="D1844" i="2"/>
  <c r="D1845" i="2"/>
  <c r="D1846" i="2"/>
  <c r="D1847" i="2"/>
  <c r="D1849" i="2"/>
  <c r="D1850" i="2"/>
  <c r="D1852" i="2"/>
  <c r="D1854" i="2"/>
  <c r="D1857" i="2"/>
  <c r="D1859" i="2"/>
  <c r="D1861" i="2"/>
  <c r="D1862" i="2"/>
  <c r="D1863" i="2"/>
  <c r="D1864" i="2"/>
  <c r="D1865" i="2"/>
  <c r="D1867" i="2"/>
  <c r="D1868" i="2"/>
  <c r="D1871" i="2"/>
  <c r="D1872" i="2"/>
  <c r="D1873" i="2"/>
  <c r="D1876" i="2"/>
  <c r="D1877" i="2"/>
  <c r="D1878" i="2"/>
  <c r="D1880" i="2"/>
  <c r="D1881" i="2"/>
  <c r="D1884" i="2"/>
  <c r="D1887" i="2"/>
  <c r="D1888" i="2"/>
  <c r="D1889" i="2"/>
  <c r="D1890" i="2"/>
  <c r="D1892" i="2"/>
  <c r="D1894" i="2"/>
  <c r="D1896" i="2"/>
  <c r="D1899" i="2"/>
  <c r="D1901" i="2"/>
  <c r="D1902" i="2"/>
  <c r="D1905" i="2"/>
  <c r="D1907" i="2"/>
  <c r="D1910" i="2"/>
  <c r="D1911" i="2"/>
  <c r="D1913" i="2"/>
  <c r="D1916" i="2"/>
  <c r="D1918" i="2"/>
  <c r="D1921" i="2"/>
  <c r="D1924" i="2"/>
  <c r="D1926" i="2"/>
  <c r="D1928" i="2"/>
  <c r="D1929" i="2"/>
  <c r="D1930" i="2"/>
  <c r="D1932" i="2"/>
  <c r="D1933" i="2"/>
  <c r="D1934" i="2"/>
  <c r="D1935" i="2"/>
  <c r="D1937" i="2"/>
  <c r="D1938" i="2"/>
  <c r="D1946" i="2"/>
  <c r="D1949" i="2"/>
  <c r="D1950" i="2"/>
  <c r="D1951" i="2"/>
  <c r="D1952" i="2"/>
  <c r="D1954" i="2"/>
  <c r="D1957" i="2"/>
  <c r="D1959" i="2"/>
  <c r="D1964" i="2"/>
  <c r="D1969" i="2"/>
  <c r="D1970" i="2"/>
  <c r="D1971" i="2"/>
  <c r="D1974" i="2"/>
  <c r="D1976" i="2"/>
  <c r="D1977" i="2"/>
  <c r="D1978" i="2"/>
  <c r="D1980" i="2"/>
  <c r="D1983" i="2"/>
  <c r="D1991" i="2"/>
  <c r="D1992" i="2"/>
  <c r="D1994" i="2"/>
  <c r="D1995" i="2"/>
  <c r="D1996" i="2"/>
  <c r="D1998" i="2"/>
  <c r="D2000" i="2"/>
  <c r="D2001" i="2"/>
  <c r="D2002" i="2"/>
  <c r="D2003" i="2"/>
  <c r="D2004" i="2"/>
  <c r="D2005" i="2"/>
  <c r="D2006" i="2"/>
  <c r="D2007" i="2"/>
  <c r="D2010" i="2"/>
  <c r="D2011" i="2"/>
  <c r="D2012" i="2"/>
  <c r="D2016" i="2"/>
  <c r="D2020" i="2"/>
  <c r="D2021" i="2"/>
  <c r="D2022" i="2"/>
  <c r="D2025" i="2"/>
  <c r="D2026" i="2"/>
  <c r="D2031" i="2"/>
  <c r="D2037" i="2"/>
  <c r="D2038" i="2"/>
  <c r="D2039" i="2"/>
  <c r="D2041" i="2"/>
  <c r="D2042" i="2"/>
  <c r="D2044" i="2"/>
  <c r="D2048" i="2"/>
  <c r="D2049" i="2"/>
  <c r="D2051" i="2"/>
  <c r="D2054" i="2"/>
  <c r="D2055" i="2"/>
  <c r="D2056" i="2"/>
  <c r="D2057" i="2"/>
  <c r="D2059" i="2"/>
  <c r="D2060" i="2"/>
  <c r="D2061" i="2"/>
  <c r="D2063" i="2"/>
  <c r="D2064" i="2"/>
  <c r="D2065" i="2"/>
  <c r="D2069" i="2"/>
  <c r="D2072" i="2"/>
  <c r="D2073" i="2"/>
  <c r="D2074" i="2"/>
  <c r="D2075" i="2"/>
  <c r="D2081" i="2"/>
  <c r="D2084" i="2"/>
  <c r="D2086" i="2"/>
  <c r="D2087" i="2"/>
  <c r="D2088" i="2"/>
  <c r="D2089" i="2"/>
  <c r="D2091" i="2"/>
  <c r="D2093" i="2"/>
  <c r="D2094" i="2"/>
  <c r="D2099" i="2"/>
  <c r="D2100" i="2"/>
  <c r="D2101" i="2"/>
  <c r="D2102" i="2"/>
  <c r="D2103" i="2"/>
  <c r="D2105" i="2"/>
  <c r="D2107" i="2"/>
  <c r="D2108" i="2"/>
  <c r="D2109" i="2"/>
  <c r="D2111" i="2"/>
  <c r="D2112" i="2"/>
  <c r="D2113" i="2"/>
  <c r="D2115" i="2"/>
  <c r="D2116" i="2"/>
  <c r="D2121" i="2"/>
  <c r="D2125" i="2"/>
  <c r="D2128" i="2"/>
  <c r="D2129" i="2"/>
  <c r="D2130" i="2"/>
  <c r="D2132" i="2"/>
  <c r="D2134" i="2"/>
  <c r="D2136" i="2"/>
  <c r="D2142" i="2"/>
  <c r="D2143" i="2"/>
  <c r="D2144" i="2"/>
  <c r="D2145" i="2"/>
  <c r="D2147" i="2"/>
  <c r="D2150" i="2"/>
  <c r="D2152" i="2"/>
  <c r="D2153" i="2"/>
  <c r="D2154" i="2"/>
  <c r="D2156" i="2"/>
  <c r="D2158" i="2"/>
  <c r="D2161" i="2"/>
  <c r="D2163" i="2"/>
  <c r="D2168" i="2"/>
  <c r="D2169" i="2"/>
  <c r="D2171" i="2"/>
  <c r="D2172" i="2"/>
  <c r="D2174" i="2"/>
  <c r="D2180" i="2"/>
  <c r="D2181" i="2"/>
  <c r="D2183" i="2"/>
  <c r="D2186" i="2"/>
  <c r="D2192" i="2"/>
  <c r="D2193" i="2"/>
  <c r="D2198" i="2"/>
  <c r="D2199" i="2"/>
  <c r="D2203" i="2"/>
  <c r="D2208" i="2"/>
  <c r="D2210" i="2"/>
  <c r="D2212" i="2"/>
  <c r="D2213" i="2"/>
  <c r="D2215" i="2"/>
  <c r="D2217" i="2"/>
  <c r="D2218" i="2"/>
  <c r="D2222" i="2"/>
  <c r="D2225" i="2"/>
  <c r="D2226" i="2"/>
  <c r="D2229" i="2"/>
  <c r="D2231" i="2"/>
  <c r="D2232" i="2"/>
  <c r="D2234" i="2"/>
  <c r="D2235" i="2"/>
  <c r="D2240" i="2"/>
  <c r="D2241" i="2"/>
  <c r="D2243" i="2"/>
  <c r="D2244" i="2"/>
  <c r="D2245" i="2"/>
  <c r="D2247" i="2"/>
  <c r="D2248" i="2"/>
  <c r="D2249" i="2"/>
  <c r="D2250" i="2"/>
  <c r="D2251" i="2"/>
  <c r="D2252" i="2"/>
  <c r="D2255" i="2"/>
  <c r="D2257" i="2"/>
  <c r="D2261" i="2"/>
  <c r="D2264" i="2"/>
  <c r="D2265" i="2"/>
  <c r="D2266" i="2"/>
  <c r="D2272" i="2"/>
  <c r="D2273" i="2"/>
  <c r="D2274" i="2"/>
  <c r="D2275" i="2"/>
  <c r="D2276" i="2"/>
  <c r="D2277" i="2"/>
  <c r="D2279" i="2"/>
  <c r="D2280" i="2"/>
  <c r="D2281" i="2"/>
  <c r="D2282" i="2"/>
  <c r="D2283" i="2"/>
  <c r="D2284" i="2"/>
  <c r="D2286" i="2"/>
  <c r="D2287" i="2"/>
  <c r="D2292" i="2"/>
  <c r="D2294" i="2"/>
  <c r="D2296" i="2"/>
  <c r="D2298" i="2"/>
  <c r="D2299" i="2"/>
  <c r="D2302" i="2"/>
  <c r="D2303" i="2"/>
  <c r="D2304" i="2"/>
  <c r="D2305" i="2"/>
  <c r="D2307" i="2"/>
  <c r="D2309" i="2"/>
  <c r="D2310" i="2"/>
  <c r="D2311" i="2"/>
  <c r="D2314" i="2"/>
  <c r="D2316" i="2"/>
  <c r="D2319" i="2"/>
  <c r="D2320" i="2"/>
  <c r="D2321" i="2"/>
  <c r="D2323" i="2"/>
  <c r="D2325" i="2"/>
  <c r="D2327" i="2"/>
  <c r="D2328" i="2"/>
  <c r="D2329" i="2"/>
  <c r="D2330" i="2"/>
  <c r="D2334" i="2"/>
  <c r="D2337" i="2"/>
  <c r="D2338" i="2"/>
  <c r="D2339" i="2"/>
  <c r="D2341" i="2"/>
  <c r="D2342" i="2"/>
  <c r="D2343" i="2"/>
  <c r="D2344" i="2"/>
  <c r="D2346" i="2"/>
  <c r="D2350" i="2"/>
  <c r="D2351" i="2"/>
  <c r="D2354" i="2"/>
  <c r="D2355" i="2"/>
  <c r="D2358" i="2"/>
  <c r="D2359" i="2"/>
  <c r="D2361" i="2"/>
  <c r="D2362" i="2"/>
  <c r="D2364" i="2"/>
  <c r="D2367" i="2"/>
  <c r="D2368" i="2"/>
  <c r="D2369" i="2"/>
  <c r="D2370" i="2"/>
  <c r="D2373" i="2"/>
  <c r="D2378" i="2"/>
  <c r="D2379" i="2"/>
  <c r="D2381" i="2"/>
  <c r="D2384" i="2"/>
  <c r="D2385" i="2"/>
  <c r="D2386" i="2"/>
  <c r="D2387" i="2"/>
  <c r="D2388" i="2"/>
  <c r="D2389" i="2"/>
  <c r="D2391" i="2"/>
  <c r="D2392" i="2"/>
  <c r="D2394" i="2"/>
  <c r="D2395" i="2"/>
  <c r="D2396" i="2"/>
  <c r="D2399" i="2"/>
  <c r="D2400" i="2"/>
  <c r="D2401" i="2"/>
  <c r="D2403" i="2"/>
  <c r="D2406" i="2"/>
  <c r="D2408" i="2"/>
  <c r="D2410" i="2"/>
  <c r="D2412" i="2"/>
  <c r="D2413" i="2"/>
  <c r="D2417" i="2"/>
  <c r="D2419" i="2"/>
  <c r="D2420" i="2"/>
  <c r="D2422" i="2"/>
  <c r="D2427" i="2"/>
  <c r="D2428" i="2"/>
  <c r="D2430" i="2"/>
  <c r="D2432" i="2"/>
  <c r="D2434" i="2"/>
  <c r="D2437" i="2"/>
  <c r="D2438" i="2"/>
  <c r="D2439" i="2"/>
  <c r="D2442" i="2"/>
  <c r="D2443" i="2"/>
  <c r="D2444" i="2"/>
  <c r="D2446" i="2"/>
  <c r="D2447" i="2"/>
  <c r="D2449" i="2"/>
  <c r="D2451" i="2"/>
  <c r="D2452" i="2"/>
  <c r="D2454" i="2"/>
  <c r="D2455" i="2"/>
  <c r="D2456" i="2"/>
  <c r="D2457" i="2"/>
  <c r="D2458" i="2"/>
  <c r="D2459" i="2"/>
  <c r="D2460" i="2"/>
  <c r="D2462" i="2"/>
  <c r="D2464" i="2"/>
  <c r="D2466" i="2"/>
  <c r="D2467" i="2"/>
  <c r="D2470" i="2"/>
  <c r="D2471" i="2"/>
  <c r="D2476" i="2"/>
  <c r="D2481" i="2"/>
  <c r="D2482" i="2"/>
  <c r="D2484" i="2"/>
  <c r="D2485" i="2"/>
  <c r="D2487" i="2"/>
  <c r="D2488" i="2"/>
  <c r="D2489" i="2"/>
  <c r="D2490" i="2"/>
  <c r="D2494" i="2"/>
  <c r="D2496" i="2"/>
  <c r="D2498" i="2"/>
  <c r="D2499" i="2"/>
  <c r="D2501" i="2"/>
  <c r="D2503" i="2"/>
  <c r="D2506" i="2"/>
  <c r="D2510" i="2"/>
  <c r="D2512" i="2"/>
  <c r="D2513" i="2"/>
  <c r="D2516" i="2"/>
  <c r="D2517" i="2"/>
  <c r="D2518" i="2"/>
  <c r="D2519" i="2"/>
  <c r="D2520" i="2"/>
  <c r="D2525" i="2"/>
  <c r="D2527" i="2"/>
  <c r="D2528" i="2"/>
  <c r="D2530" i="2"/>
  <c r="D2531" i="2"/>
  <c r="D2535" i="2"/>
  <c r="D2536" i="2"/>
  <c r="D2537" i="2"/>
  <c r="D2539" i="2"/>
  <c r="D2540" i="2"/>
  <c r="D2542" i="2"/>
  <c r="D2543" i="2"/>
  <c r="D2544" i="2"/>
  <c r="D2548" i="2"/>
  <c r="D2550" i="2"/>
  <c r="D2554" i="2"/>
  <c r="D2556" i="2"/>
  <c r="D2558" i="2"/>
  <c r="D2560" i="2"/>
  <c r="D2562" i="2"/>
  <c r="D2563" i="2"/>
  <c r="D2564" i="2"/>
  <c r="D2565" i="2"/>
  <c r="D2566" i="2"/>
  <c r="D2568" i="2"/>
  <c r="D2570" i="2"/>
  <c r="D2572" i="2"/>
  <c r="D2573" i="2"/>
  <c r="D2574" i="2"/>
  <c r="D2575" i="2"/>
  <c r="D2577" i="2"/>
  <c r="D2579" i="2"/>
  <c r="D2583" i="2"/>
  <c r="D2585" i="2"/>
  <c r="D2586" i="2"/>
  <c r="D2587" i="2"/>
  <c r="D2588" i="2"/>
  <c r="D2589" i="2"/>
  <c r="D2590" i="2"/>
  <c r="D2591" i="2"/>
  <c r="D2594" i="2"/>
  <c r="D2596" i="2"/>
  <c r="D2597" i="2"/>
  <c r="D2600" i="2"/>
  <c r="D2602" i="2"/>
  <c r="D2603" i="2"/>
  <c r="D2607" i="2"/>
  <c r="D2609" i="2"/>
  <c r="D2610" i="2"/>
  <c r="D2612" i="2"/>
  <c r="D2613" i="2"/>
  <c r="D2614" i="2"/>
  <c r="D2615" i="2"/>
  <c r="D2616" i="2"/>
  <c r="D2619" i="2"/>
  <c r="D2620" i="2"/>
  <c r="D2623" i="2"/>
  <c r="D2625" i="2"/>
  <c r="D2626" i="2"/>
  <c r="D2627" i="2"/>
  <c r="D2631" i="2"/>
  <c r="D2632" i="2"/>
  <c r="D2634" i="2"/>
  <c r="D2636" i="2"/>
  <c r="D2638" i="2"/>
  <c r="D2640" i="2"/>
  <c r="D2642" i="2"/>
  <c r="D2644" i="2"/>
  <c r="D2645" i="2"/>
  <c r="D2648" i="2"/>
  <c r="D2649" i="2"/>
  <c r="D2650" i="2"/>
  <c r="D2651" i="2"/>
  <c r="D2657" i="2"/>
  <c r="D2658" i="2"/>
  <c r="D2659" i="2"/>
  <c r="D2660" i="2"/>
  <c r="D2661" i="2"/>
  <c r="D2662" i="2"/>
  <c r="D2663" i="2"/>
  <c r="D2667" i="2"/>
  <c r="D2668" i="2"/>
  <c r="D2670" i="2"/>
  <c r="D2671" i="2"/>
  <c r="D2672" i="2"/>
  <c r="D2673" i="2"/>
  <c r="D2676" i="2"/>
  <c r="D2678" i="2"/>
  <c r="D2679" i="2"/>
  <c r="D2680" i="2"/>
  <c r="D2682" i="2"/>
  <c r="D2684" i="2"/>
  <c r="D2685" i="2"/>
  <c r="D2690" i="2"/>
  <c r="D2692" i="2"/>
  <c r="D2693" i="2"/>
  <c r="D2694" i="2"/>
  <c r="D2695" i="2"/>
  <c r="D2699" i="2"/>
  <c r="D2700" i="2"/>
  <c r="D2701" i="2"/>
  <c r="D2706" i="2"/>
  <c r="D2709" i="2"/>
  <c r="D2710" i="2"/>
  <c r="D2711" i="2"/>
  <c r="D2713" i="2"/>
  <c r="D2714" i="2"/>
  <c r="D2715" i="2"/>
  <c r="D2717" i="2"/>
  <c r="D2719" i="2"/>
  <c r="D2721" i="2"/>
  <c r="D2722" i="2"/>
  <c r="D2724" i="2"/>
  <c r="D2725" i="2"/>
  <c r="D2726" i="2"/>
  <c r="D2728" i="2"/>
  <c r="D2730" i="2"/>
  <c r="D2733" i="2"/>
  <c r="D2735" i="2"/>
  <c r="D2737" i="2"/>
  <c r="D2738" i="2"/>
  <c r="D2739" i="2"/>
  <c r="D2741" i="2"/>
  <c r="D2742" i="2"/>
  <c r="D2744" i="2"/>
  <c r="D2745" i="2"/>
  <c r="D2747" i="2"/>
  <c r="D2749" i="2"/>
  <c r="D2753" i="2"/>
  <c r="D2755" i="2"/>
  <c r="D2756" i="2"/>
  <c r="D2757" i="2"/>
  <c r="D2759" i="2"/>
  <c r="D2760" i="2"/>
  <c r="D2762" i="2"/>
  <c r="D2763" i="2"/>
  <c r="D2764" i="2"/>
  <c r="D2767" i="2"/>
  <c r="D2768" i="2"/>
  <c r="D2770" i="2"/>
  <c r="D2771" i="2"/>
  <c r="D2772" i="2"/>
  <c r="D2773" i="2"/>
  <c r="D2774" i="2"/>
  <c r="D2776" i="2"/>
  <c r="D2777" i="2"/>
  <c r="D2781" i="2"/>
  <c r="D2782" i="2"/>
  <c r="D2783" i="2"/>
  <c r="D2785" i="2"/>
  <c r="D2788" i="2"/>
  <c r="D2789" i="2"/>
  <c r="D2790" i="2"/>
  <c r="D2792" i="2"/>
  <c r="D2794" i="2"/>
  <c r="D2796" i="2"/>
  <c r="D2797" i="2"/>
  <c r="D2798" i="2"/>
  <c r="D2803" i="2"/>
  <c r="D2804" i="2"/>
  <c r="D2806" i="2"/>
  <c r="D2809" i="2"/>
  <c r="D2810" i="2"/>
  <c r="D2811" i="2"/>
  <c r="D2812" i="2"/>
  <c r="D2813" i="2"/>
  <c r="D2814" i="2"/>
  <c r="D2815" i="2"/>
  <c r="D2817" i="2"/>
  <c r="D2818" i="2"/>
  <c r="D2820" i="2"/>
  <c r="D2822" i="2"/>
  <c r="D2825" i="2"/>
  <c r="D2830" i="2"/>
  <c r="D2831" i="2"/>
  <c r="D2832" i="2"/>
  <c r="D2833" i="2"/>
  <c r="D2836" i="2"/>
  <c r="D2837" i="2"/>
  <c r="D2838" i="2"/>
  <c r="D2841" i="2"/>
  <c r="D2842" i="2"/>
  <c r="D2845" i="2"/>
  <c r="D2847" i="2"/>
  <c r="D2848" i="2"/>
  <c r="D2853" i="2"/>
  <c r="D2854" i="2"/>
  <c r="D2855" i="2"/>
  <c r="D2856" i="2"/>
  <c r="D2859" i="2"/>
  <c r="D2860" i="2"/>
  <c r="D2862" i="2"/>
  <c r="D2863" i="2"/>
  <c r="D2864" i="2"/>
  <c r="D2866" i="2"/>
  <c r="D2869" i="2"/>
  <c r="D2870" i="2"/>
  <c r="D2872" i="2"/>
  <c r="D2874" i="2"/>
  <c r="D2879" i="2"/>
  <c r="D2880" i="2"/>
  <c r="D2881" i="2"/>
  <c r="D2883" i="2"/>
  <c r="D2885" i="2"/>
  <c r="D2887" i="2"/>
  <c r="D2888" i="2"/>
  <c r="D2889" i="2"/>
  <c r="D2890" i="2"/>
  <c r="D2891" i="2"/>
  <c r="D2892" i="2"/>
  <c r="D2893" i="2"/>
  <c r="D2895" i="2"/>
  <c r="D2896" i="2"/>
  <c r="D2899" i="2"/>
  <c r="D2900" i="2"/>
  <c r="D2901" i="2"/>
  <c r="D2902" i="2"/>
  <c r="D2903" i="2"/>
  <c r="D2904" i="2"/>
  <c r="D2907" i="2"/>
  <c r="D2910" i="2"/>
  <c r="D2911" i="2"/>
  <c r="D2912" i="2"/>
  <c r="D2913" i="2"/>
  <c r="D2916" i="2"/>
  <c r="D2917" i="2"/>
  <c r="D2918" i="2"/>
  <c r="D2928" i="2"/>
  <c r="D2929" i="2"/>
  <c r="D2931" i="2"/>
  <c r="D2932" i="2"/>
  <c r="D2934" i="2"/>
  <c r="D2937" i="2"/>
  <c r="D2938" i="2"/>
  <c r="D2940" i="2"/>
  <c r="D2941" i="2"/>
  <c r="D2942" i="2"/>
  <c r="D2943" i="2"/>
  <c r="D2950" i="2"/>
  <c r="D2953" i="2"/>
  <c r="D2955" i="2"/>
  <c r="D2956" i="2"/>
  <c r="D2957" i="2"/>
  <c r="D2958" i="2"/>
  <c r="D2961" i="2"/>
  <c r="D2962" i="2"/>
  <c r="D2965" i="2"/>
  <c r="D2966" i="2"/>
  <c r="D2967" i="2"/>
  <c r="D2969" i="2"/>
  <c r="D2970" i="2"/>
  <c r="D2973" i="2"/>
  <c r="D2975" i="2"/>
  <c r="D2976" i="2"/>
  <c r="D2977" i="2"/>
  <c r="D2978" i="2"/>
  <c r="D2979" i="2"/>
  <c r="D2981" i="2"/>
  <c r="D2982" i="2"/>
  <c r="D2983" i="2"/>
  <c r="D2984" i="2"/>
  <c r="D2985" i="2"/>
  <c r="D2987" i="2"/>
  <c r="D2988" i="2"/>
  <c r="D2989" i="2"/>
  <c r="D2992" i="2"/>
  <c r="D2993" i="2"/>
  <c r="D2996" i="2"/>
  <c r="D2997" i="2"/>
  <c r="D2998" i="2"/>
  <c r="D2999" i="2"/>
  <c r="D3000" i="2"/>
  <c r="D3001" i="2"/>
  <c r="D3002" i="2"/>
  <c r="D3008" i="2"/>
  <c r="D3009" i="2"/>
  <c r="D3010" i="2"/>
  <c r="D3012" i="2"/>
  <c r="D3014" i="2"/>
  <c r="D3015" i="2"/>
  <c r="D3016" i="2"/>
  <c r="D3019" i="2"/>
  <c r="D3020" i="2"/>
  <c r="D3023" i="2"/>
  <c r="D3025" i="2"/>
  <c r="D3026" i="2"/>
  <c r="D3029" i="2"/>
  <c r="D3034" i="2"/>
  <c r="D3038" i="2"/>
  <c r="D3041" i="2"/>
  <c r="D3042" i="2"/>
  <c r="D3045" i="2"/>
  <c r="D3046" i="2"/>
  <c r="D3048" i="2"/>
  <c r="D3051" i="2"/>
  <c r="D3052" i="2"/>
  <c r="D3054" i="2"/>
  <c r="D3055" i="2"/>
  <c r="D3058" i="2"/>
  <c r="D3059" i="2"/>
  <c r="D3060" i="2"/>
  <c r="D3063" i="2"/>
  <c r="D3064" i="2"/>
  <c r="D3065" i="2"/>
  <c r="D3066" i="2"/>
  <c r="D3067" i="2"/>
  <c r="D3071" i="2"/>
  <c r="D3072" i="2"/>
  <c r="D3073" i="2"/>
  <c r="D3074" i="2"/>
  <c r="D3077" i="2"/>
  <c r="D3078" i="2"/>
  <c r="D3079" i="2"/>
  <c r="D3081" i="2"/>
  <c r="D3083" i="2"/>
  <c r="D3084" i="2"/>
  <c r="D3085" i="2"/>
  <c r="D3087" i="2"/>
  <c r="D3088" i="2"/>
  <c r="D3091" i="2"/>
  <c r="D3099" i="2"/>
  <c r="D3103" i="2"/>
  <c r="D3104" i="2"/>
  <c r="D3107" i="2"/>
  <c r="D3111" i="2"/>
  <c r="D3113" i="2"/>
  <c r="D3115" i="2"/>
  <c r="D3117" i="2"/>
  <c r="D3121" i="2"/>
  <c r="D3123" i="2"/>
  <c r="D3124" i="2"/>
  <c r="D3130" i="2"/>
  <c r="D3131" i="2"/>
  <c r="D3133" i="2"/>
  <c r="D3134" i="2"/>
  <c r="D3135" i="2"/>
  <c r="D3136" i="2"/>
  <c r="D3139" i="2"/>
  <c r="D3140" i="2"/>
  <c r="D3143" i="2"/>
  <c r="D3144" i="2"/>
  <c r="D3145" i="2"/>
  <c r="D3146" i="2"/>
  <c r="D3148" i="2"/>
  <c r="D3149" i="2"/>
  <c r="D3152" i="2"/>
  <c r="D3153" i="2"/>
  <c r="D3154" i="2"/>
  <c r="D3155" i="2"/>
  <c r="D3159" i="2"/>
  <c r="D3161" i="2"/>
  <c r="D3162" i="2"/>
  <c r="D3163" i="2"/>
  <c r="D3164" i="2"/>
  <c r="D3165" i="2"/>
  <c r="D3166" i="2"/>
  <c r="D3169" i="2"/>
  <c r="D3170" i="2"/>
  <c r="D3171" i="2"/>
  <c r="D3173" i="2"/>
  <c r="D3175" i="2"/>
  <c r="D3176" i="2"/>
  <c r="D3178" i="2"/>
  <c r="D3179" i="2"/>
  <c r="D3180" i="2"/>
  <c r="D3181" i="2"/>
  <c r="D3182" i="2"/>
  <c r="D3183" i="2"/>
  <c r="D3184" i="2"/>
  <c r="D3185" i="2"/>
  <c r="D3187" i="2"/>
  <c r="D3190" i="2"/>
  <c r="D3191" i="2"/>
  <c r="D3192" i="2"/>
  <c r="D3193" i="2"/>
  <c r="D3194" i="2"/>
  <c r="D3195" i="2"/>
  <c r="D3197" i="2"/>
  <c r="D3198" i="2"/>
  <c r="D3199" i="2"/>
  <c r="D3200" i="2"/>
  <c r="D3203" i="2"/>
  <c r="D3204" i="2"/>
  <c r="D3205" i="2"/>
  <c r="D3206" i="2"/>
  <c r="D3207" i="2"/>
  <c r="D3208" i="2"/>
  <c r="D3211" i="2"/>
  <c r="D3212" i="2"/>
  <c r="D3213" i="2"/>
  <c r="D3220" i="2"/>
  <c r="D3222" i="2"/>
  <c r="D3223" i="2"/>
  <c r="D3224" i="2"/>
  <c r="D3225" i="2"/>
  <c r="D3226" i="2"/>
  <c r="D3227" i="2"/>
  <c r="D3232" i="2"/>
  <c r="D3233" i="2"/>
  <c r="D3235" i="2"/>
  <c r="D3238" i="2"/>
  <c r="D3241" i="2"/>
  <c r="D3242" i="2"/>
  <c r="D3244" i="2"/>
  <c r="D3245" i="2"/>
  <c r="D3246" i="2"/>
  <c r="D3248" i="2"/>
  <c r="D3249" i="2"/>
  <c r="D3254" i="2"/>
  <c r="D3255" i="2"/>
  <c r="D3256" i="2"/>
  <c r="D3257" i="2"/>
  <c r="D3258" i="2"/>
  <c r="D3260" i="2"/>
  <c r="D3261" i="2"/>
  <c r="D3263" i="2"/>
  <c r="D3264" i="2"/>
  <c r="D3265" i="2"/>
  <c r="D3266" i="2"/>
  <c r="D3269" i="2"/>
  <c r="D3270" i="2"/>
  <c r="D3273" i="2"/>
  <c r="D3275" i="2"/>
  <c r="D3276" i="2"/>
  <c r="D3279" i="2"/>
  <c r="D3281" i="2"/>
  <c r="D3283" i="2"/>
  <c r="D3285" i="2"/>
  <c r="D3290" i="2"/>
  <c r="D3291" i="2"/>
  <c r="D3292" i="2"/>
  <c r="D3297" i="2"/>
  <c r="D3302" i="2"/>
  <c r="D3303" i="2"/>
  <c r="D3304" i="2"/>
  <c r="D3307" i="2"/>
  <c r="D3308" i="2"/>
  <c r="D3309" i="2"/>
  <c r="D3310" i="2"/>
  <c r="D3311" i="2"/>
  <c r="D3313" i="2"/>
  <c r="D3314" i="2"/>
  <c r="D3319" i="2"/>
  <c r="D3320" i="2"/>
  <c r="D3321" i="2"/>
  <c r="D3322" i="2"/>
  <c r="D3323" i="2"/>
  <c r="D3324" i="2"/>
  <c r="D3325" i="2"/>
  <c r="D3326" i="2"/>
  <c r="D3327" i="2"/>
  <c r="D3329" i="2"/>
  <c r="D3331" i="2"/>
  <c r="D3332" i="2"/>
  <c r="D3334" i="2"/>
  <c r="D3335" i="2"/>
  <c r="D3336" i="2"/>
  <c r="D3337" i="2"/>
  <c r="D3338" i="2"/>
  <c r="D3341" i="2"/>
  <c r="D3343" i="2"/>
  <c r="D3344" i="2"/>
  <c r="D3345" i="2"/>
  <c r="D3347" i="2"/>
  <c r="D3348" i="2"/>
  <c r="D3349" i="2"/>
  <c r="D3350" i="2"/>
  <c r="D3354" i="2"/>
  <c r="D3355" i="2"/>
  <c r="D3358" i="2"/>
  <c r="D3362" i="2"/>
  <c r="D3363" i="2"/>
  <c r="D3365" i="2"/>
  <c r="D3367" i="2"/>
  <c r="D3370" i="2"/>
  <c r="D3376" i="2"/>
  <c r="D3378" i="2"/>
  <c r="D3379" i="2"/>
  <c r="D3380" i="2"/>
  <c r="D3381" i="2"/>
  <c r="D3384" i="2"/>
  <c r="D3387" i="2"/>
  <c r="D3388" i="2"/>
  <c r="D3390" i="2"/>
  <c r="D3391" i="2"/>
  <c r="D3392" i="2"/>
  <c r="D3393" i="2"/>
  <c r="D3396" i="2"/>
  <c r="D3400" i="2"/>
  <c r="D3401" i="2"/>
  <c r="D3403" i="2"/>
  <c r="D3405" i="2"/>
  <c r="D3407" i="2"/>
  <c r="D3411" i="2"/>
  <c r="D3412" i="2"/>
  <c r="D3414" i="2"/>
  <c r="D3415" i="2"/>
  <c r="D3416" i="2"/>
  <c r="D3417" i="2"/>
  <c r="D3418" i="2"/>
  <c r="D3419" i="2"/>
  <c r="D3420" i="2"/>
  <c r="D3422" i="2"/>
  <c r="D3423" i="2"/>
  <c r="D3425" i="2"/>
  <c r="D3426" i="2"/>
  <c r="D3428" i="2"/>
  <c r="D3430" i="2"/>
  <c r="D3432" i="2"/>
  <c r="D3433" i="2"/>
  <c r="D3436" i="2"/>
  <c r="D3441" i="2"/>
  <c r="D3442" i="2"/>
  <c r="D3443" i="2"/>
  <c r="D3445" i="2"/>
  <c r="D3446" i="2"/>
  <c r="D3450" i="2"/>
  <c r="D3451" i="2"/>
  <c r="D3452" i="2"/>
  <c r="D3453" i="2"/>
  <c r="D3454" i="2"/>
  <c r="D3455" i="2"/>
  <c r="D3456" i="2"/>
  <c r="D3458" i="2"/>
  <c r="D3460" i="2"/>
  <c r="D3461" i="2"/>
  <c r="D3462" i="2"/>
  <c r="D3464" i="2"/>
  <c r="D3465" i="2"/>
  <c r="D3466" i="2"/>
  <c r="D3467" i="2"/>
  <c r="D3468" i="2"/>
  <c r="D3470" i="2"/>
  <c r="D3471" i="2"/>
  <c r="D3474" i="2"/>
  <c r="D3475" i="2"/>
  <c r="D3480" i="2"/>
  <c r="D3482" i="2"/>
  <c r="D3483" i="2"/>
  <c r="D3484" i="2"/>
  <c r="D3485" i="2"/>
  <c r="D3486" i="2"/>
  <c r="D3487" i="2"/>
  <c r="D3488" i="2"/>
  <c r="D3489" i="2"/>
  <c r="D3491" i="2"/>
  <c r="D3492" i="2"/>
  <c r="D3495" i="2"/>
  <c r="D3498" i="2"/>
  <c r="D3499" i="2"/>
  <c r="D3504" i="2"/>
  <c r="D3505" i="2"/>
  <c r="D3507" i="2"/>
  <c r="D3508" i="2"/>
  <c r="D3509" i="2"/>
  <c r="D3510" i="2"/>
  <c r="D3513" i="2"/>
  <c r="D3515" i="2"/>
  <c r="D3518" i="2"/>
  <c r="D3519" i="2"/>
  <c r="D3520" i="2"/>
  <c r="D3521" i="2"/>
  <c r="D3525" i="2"/>
  <c r="D3527" i="2"/>
  <c r="D3529" i="2"/>
  <c r="D3530" i="2"/>
  <c r="D3533" i="2"/>
  <c r="D3534" i="2"/>
  <c r="D3537" i="2"/>
  <c r="D3540" i="2"/>
  <c r="D3544" i="2"/>
  <c r="D3547" i="2"/>
  <c r="D3548" i="2"/>
  <c r="D3549" i="2"/>
  <c r="D3550" i="2"/>
  <c r="D3551" i="2"/>
  <c r="D3553" i="2"/>
  <c r="D3555" i="2"/>
  <c r="D3558" i="2"/>
  <c r="D3560" i="2"/>
  <c r="D3563" i="2"/>
  <c r="D3564" i="2"/>
  <c r="D3566" i="2"/>
  <c r="D3567" i="2"/>
  <c r="D3569" i="2"/>
  <c r="D3570" i="2"/>
  <c r="D3571" i="2"/>
  <c r="D3572" i="2"/>
  <c r="D3573" i="2"/>
  <c r="D3575" i="2"/>
  <c r="D3577" i="2"/>
  <c r="D3579" i="2"/>
  <c r="D3582" i="2"/>
  <c r="D3587" i="2"/>
  <c r="D3588" i="2"/>
  <c r="D3591" i="2"/>
  <c r="D3592" i="2"/>
  <c r="D3595" i="2"/>
  <c r="D3597" i="2"/>
  <c r="D3599" i="2"/>
  <c r="D3603" i="2"/>
  <c r="D3604" i="2"/>
  <c r="D3607" i="2"/>
  <c r="D3609" i="2"/>
  <c r="D3610" i="2"/>
  <c r="D3614" i="2"/>
  <c r="D3618" i="2"/>
  <c r="D3619" i="2"/>
  <c r="D3621" i="2"/>
  <c r="D3624" i="2"/>
  <c r="D3626" i="2"/>
  <c r="D3627" i="2"/>
  <c r="D3628" i="2"/>
  <c r="D3629" i="2"/>
  <c r="D3631" i="2"/>
  <c r="D3635" i="2"/>
  <c r="D3636" i="2"/>
  <c r="D3639" i="2"/>
  <c r="D3640" i="2"/>
  <c r="D3641" i="2"/>
  <c r="D3642" i="2"/>
  <c r="D3643" i="2"/>
  <c r="D3644" i="2"/>
  <c r="D3645" i="2"/>
  <c r="D3647" i="2"/>
  <c r="D3648" i="2"/>
  <c r="D3650" i="2"/>
  <c r="D3651" i="2"/>
  <c r="D3653" i="2"/>
  <c r="D3654" i="2"/>
  <c r="D3657" i="2"/>
  <c r="D3658" i="2"/>
  <c r="D3659" i="2"/>
  <c r="D3660" i="2"/>
  <c r="D3662" i="2"/>
  <c r="D3663" i="2"/>
  <c r="D3671" i="2"/>
  <c r="D3672" i="2"/>
  <c r="D3673" i="2"/>
  <c r="D3674" i="2"/>
  <c r="D3677" i="2"/>
  <c r="D3681" i="2"/>
  <c r="D3682" i="2"/>
  <c r="D3683" i="2"/>
  <c r="D3686" i="2"/>
  <c r="D3687" i="2"/>
  <c r="D3689" i="2"/>
  <c r="D3691" i="2"/>
  <c r="D3692" i="2"/>
  <c r="D3693" i="2"/>
  <c r="D3699" i="2"/>
  <c r="D3700" i="2"/>
  <c r="D3701" i="2"/>
  <c r="D3702" i="2"/>
  <c r="D3704" i="2"/>
  <c r="D3705" i="2"/>
  <c r="D3707" i="2"/>
  <c r="D3709" i="2"/>
  <c r="D3710" i="2"/>
  <c r="D3712" i="2"/>
  <c r="D3714" i="2"/>
  <c r="D3715" i="2"/>
  <c r="D3716" i="2"/>
  <c r="D3718" i="2"/>
  <c r="D3720" i="2"/>
  <c r="D3722" i="2"/>
  <c r="D3723" i="2"/>
  <c r="D3728" i="2"/>
  <c r="D3730" i="2"/>
  <c r="D3731" i="2"/>
  <c r="D3733" i="2"/>
  <c r="D3736" i="2"/>
  <c r="D3738" i="2"/>
  <c r="D3739" i="2"/>
  <c r="D3740" i="2"/>
  <c r="D3742" i="2"/>
  <c r="D3744" i="2"/>
  <c r="D3746" i="2"/>
  <c r="D3747" i="2"/>
  <c r="D3750" i="2"/>
  <c r="D3751" i="2"/>
  <c r="D3754" i="2"/>
  <c r="D3759" i="2"/>
  <c r="D3761" i="2"/>
  <c r="D3764" i="2"/>
  <c r="D3765" i="2"/>
  <c r="D3766" i="2"/>
  <c r="D3772" i="2"/>
  <c r="D3776" i="2"/>
  <c r="D3779" i="2"/>
  <c r="D3780" i="2"/>
  <c r="D3781" i="2"/>
  <c r="D3785" i="2"/>
  <c r="D3788" i="2"/>
  <c r="D3789" i="2"/>
  <c r="D3790" i="2"/>
  <c r="D3793" i="2"/>
  <c r="D3795" i="2"/>
  <c r="D3796" i="2"/>
  <c r="D3797" i="2"/>
  <c r="D3799" i="2"/>
  <c r="D3802" i="2"/>
  <c r="D3803" i="2"/>
  <c r="D3804" i="2"/>
  <c r="D3805" i="2"/>
  <c r="D3806" i="2"/>
  <c r="D3810" i="2"/>
  <c r="D3813" i="2"/>
  <c r="D3817" i="2"/>
  <c r="D3819" i="2"/>
  <c r="D3821" i="2"/>
  <c r="D3824" i="2"/>
  <c r="D3825" i="2"/>
  <c r="D3828" i="2"/>
  <c r="D3829" i="2"/>
  <c r="D3830" i="2"/>
  <c r="D3831" i="2"/>
  <c r="D3835" i="2"/>
  <c r="D3836" i="2"/>
  <c r="D3837" i="2"/>
  <c r="D3841" i="2"/>
  <c r="D3842" i="2"/>
  <c r="D3843" i="2"/>
  <c r="D3847" i="2"/>
  <c r="D3849" i="2"/>
  <c r="D3855" i="2"/>
  <c r="D3858" i="2"/>
  <c r="D3859" i="2"/>
  <c r="D3860" i="2"/>
  <c r="D3861" i="2"/>
  <c r="D3863" i="2"/>
  <c r="D3864" i="2"/>
  <c r="D3865" i="2"/>
  <c r="D3866" i="2"/>
  <c r="D3868" i="2"/>
  <c r="D3869" i="2"/>
  <c r="D3870" i="2"/>
  <c r="D3872" i="2"/>
  <c r="D3873" i="2"/>
  <c r="D3875" i="2"/>
  <c r="D3879" i="2"/>
  <c r="D3882" i="2"/>
  <c r="D3883" i="2"/>
  <c r="D3884" i="2"/>
  <c r="D3885" i="2"/>
  <c r="D3886" i="2"/>
  <c r="D3889" i="2"/>
  <c r="D3891" i="2"/>
  <c r="D3892" i="2"/>
  <c r="D3895" i="2"/>
  <c r="D3896" i="2"/>
  <c r="D3897" i="2"/>
  <c r="D3900" i="2"/>
  <c r="D3901" i="2"/>
  <c r="D3903" i="2"/>
  <c r="D3904" i="2"/>
  <c r="D3910" i="2"/>
  <c r="D3911" i="2"/>
  <c r="D3913" i="2"/>
  <c r="D3915" i="2"/>
  <c r="D3916" i="2"/>
  <c r="D3917" i="2"/>
  <c r="D3918" i="2"/>
  <c r="D3919" i="2"/>
  <c r="D3921" i="2"/>
  <c r="D3922" i="2"/>
  <c r="D3923" i="2"/>
  <c r="D3924" i="2"/>
  <c r="D3926" i="2"/>
  <c r="D3927" i="2"/>
  <c r="D3928" i="2"/>
  <c r="D3930" i="2"/>
  <c r="D3931" i="2"/>
  <c r="D3934" i="2"/>
  <c r="D3936" i="2"/>
  <c r="D3937" i="2"/>
  <c r="D3938" i="2"/>
  <c r="D3939" i="2"/>
  <c r="D3940" i="2"/>
  <c r="D3941" i="2"/>
  <c r="D3943" i="2"/>
  <c r="D3944" i="2"/>
  <c r="D3945" i="2"/>
  <c r="D3946" i="2"/>
  <c r="D3948" i="2"/>
  <c r="D3949" i="2"/>
  <c r="D3950" i="2"/>
  <c r="D3952" i="2"/>
  <c r="D3953" i="2"/>
  <c r="D3955" i="2"/>
  <c r="D3956" i="2"/>
  <c r="D3957" i="2"/>
  <c r="D3959" i="2"/>
  <c r="D3960" i="2"/>
  <c r="D3965" i="2"/>
  <c r="D3969" i="2"/>
  <c r="D3971" i="2"/>
  <c r="D3972" i="2"/>
  <c r="D3973" i="2"/>
  <c r="D3974" i="2"/>
  <c r="D3979" i="2"/>
  <c r="D3980" i="2"/>
  <c r="D3985" i="2"/>
  <c r="D3986" i="2"/>
  <c r="D3989" i="2"/>
  <c r="D3992" i="2"/>
  <c r="D3995" i="2"/>
  <c r="D3996" i="2"/>
  <c r="D4000" i="2"/>
  <c r="D4002" i="2"/>
  <c r="D4008" i="2"/>
  <c r="D4010" i="2"/>
  <c r="D4011" i="2"/>
  <c r="D4012" i="2"/>
  <c r="D4013" i="2"/>
  <c r="D4015" i="2"/>
  <c r="D4016" i="2"/>
  <c r="D4017" i="2"/>
  <c r="D4018" i="2"/>
  <c r="D4019" i="2"/>
  <c r="D4025" i="2"/>
  <c r="D4027" i="2"/>
  <c r="D4028" i="2"/>
  <c r="D4029" i="2"/>
  <c r="D4030" i="2"/>
  <c r="D4032" i="2"/>
  <c r="D4033" i="2"/>
  <c r="D4037" i="2"/>
  <c r="D4039" i="2"/>
  <c r="D4041" i="2"/>
  <c r="D4042" i="2"/>
  <c r="D4044" i="2"/>
  <c r="D4047" i="2"/>
  <c r="D4049" i="2"/>
  <c r="D4051" i="2"/>
  <c r="D4052" i="2"/>
  <c r="D4055" i="2"/>
  <c r="D4056" i="2"/>
  <c r="D4057" i="2"/>
  <c r="D4058" i="2"/>
  <c r="D4061" i="2"/>
  <c r="D4062" i="2"/>
  <c r="D4063" i="2"/>
  <c r="D4064" i="2"/>
  <c r="D4065" i="2"/>
  <c r="D4066" i="2"/>
  <c r="D4068" i="2"/>
  <c r="D4069" i="2"/>
  <c r="D4071" i="2"/>
  <c r="D4074" i="2"/>
  <c r="D4078" i="2"/>
  <c r="D4079" i="2"/>
  <c r="D4080" i="2"/>
  <c r="D4081" i="2"/>
  <c r="D4082" i="2"/>
  <c r="D4084" i="2"/>
  <c r="D4085" i="2"/>
  <c r="D4088" i="2"/>
  <c r="D4089" i="2"/>
  <c r="D4090" i="2"/>
  <c r="D4091" i="2"/>
  <c r="D4092" i="2"/>
  <c r="D4094" i="2"/>
  <c r="D4095" i="2"/>
  <c r="D4099" i="2"/>
  <c r="D4100" i="2"/>
  <c r="D4103" i="2"/>
  <c r="D4104" i="2"/>
  <c r="D4105" i="2"/>
  <c r="D4106" i="2"/>
  <c r="D4107" i="2"/>
  <c r="D4109" i="2"/>
  <c r="D4110" i="2"/>
  <c r="D4112" i="2"/>
  <c r="D4114" i="2"/>
  <c r="D4115" i="2"/>
  <c r="D4116" i="2"/>
  <c r="D4117" i="2"/>
  <c r="D4119" i="2"/>
  <c r="D4120" i="2"/>
  <c r="D4121" i="2"/>
  <c r="D4122" i="2"/>
  <c r="D4124" i="2"/>
  <c r="D4125" i="2"/>
  <c r="D4126" i="2"/>
  <c r="D4129" i="2"/>
  <c r="D4130" i="2"/>
  <c r="D4131" i="2"/>
  <c r="D4132" i="2"/>
  <c r="D4134" i="2"/>
  <c r="D4139" i="2"/>
  <c r="D4140" i="2"/>
  <c r="D4142" i="2"/>
  <c r="D4144" i="2"/>
  <c r="D4146" i="2"/>
  <c r="D4147" i="2"/>
  <c r="D4149" i="2"/>
  <c r="D4153" i="2"/>
  <c r="D4154" i="2"/>
  <c r="D4156" i="2"/>
  <c r="D4159" i="2"/>
  <c r="D4160" i="2"/>
  <c r="D4162" i="2"/>
  <c r="D4163" i="2"/>
  <c r="D4164" i="2"/>
  <c r="D4165" i="2"/>
  <c r="D4167" i="2"/>
  <c r="D4168" i="2"/>
  <c r="D4174" i="2"/>
  <c r="D4175" i="2"/>
  <c r="D4179" i="2"/>
  <c r="D4180" i="2"/>
  <c r="D4183" i="2"/>
  <c r="D4184" i="2"/>
  <c r="D4185" i="2"/>
  <c r="D4187" i="2"/>
  <c r="D4188" i="2"/>
  <c r="D4189" i="2"/>
  <c r="D4190" i="2"/>
  <c r="D4194" i="2"/>
  <c r="D4195" i="2"/>
  <c r="D4196" i="2"/>
  <c r="D4197" i="2"/>
  <c r="D4199" i="2"/>
  <c r="D4200" i="2"/>
  <c r="D4201" i="2"/>
  <c r="D4202" i="2"/>
  <c r="D4203" i="2"/>
  <c r="D4205" i="2"/>
  <c r="D4206" i="2"/>
  <c r="D4207" i="2"/>
  <c r="D4209" i="2"/>
  <c r="D4210" i="2"/>
  <c r="D4212" i="2"/>
  <c r="D4213" i="2"/>
  <c r="D4214" i="2"/>
  <c r="D4215" i="2"/>
  <c r="D4216" i="2"/>
  <c r="D4217" i="2"/>
  <c r="D4219" i="2"/>
  <c r="D4220" i="2"/>
  <c r="D4221" i="2"/>
  <c r="D4225" i="2"/>
  <c r="D4227" i="2"/>
  <c r="D4228" i="2"/>
  <c r="D4229" i="2"/>
  <c r="D4231" i="2"/>
  <c r="D4232" i="2"/>
  <c r="D4234" i="2"/>
  <c r="D4236" i="2"/>
  <c r="D4237" i="2"/>
  <c r="D4239" i="2"/>
  <c r="D4240" i="2"/>
  <c r="D4241" i="2"/>
  <c r="D4242" i="2"/>
  <c r="D4243" i="2"/>
  <c r="D4244" i="2"/>
  <c r="D4248" i="2"/>
  <c r="D4250" i="2"/>
  <c r="D4251" i="2"/>
  <c r="D4253" i="2"/>
  <c r="D4261" i="2"/>
  <c r="D4262" i="2"/>
  <c r="D4263" i="2"/>
  <c r="D4266" i="2"/>
  <c r="D4268" i="2"/>
  <c r="D4270" i="2"/>
  <c r="D4271" i="2"/>
  <c r="D4273" i="2"/>
  <c r="D4275" i="2"/>
  <c r="D4279" i="2"/>
  <c r="D4280" i="2"/>
  <c r="D4281" i="2"/>
  <c r="D4282" i="2"/>
  <c r="D4283" i="2"/>
  <c r="D4285" i="2"/>
  <c r="D4287" i="2"/>
  <c r="D4289" i="2"/>
  <c r="D4292" i="2"/>
  <c r="D4294" i="2"/>
  <c r="D4297" i="2"/>
  <c r="D4298" i="2"/>
  <c r="D4300" i="2"/>
  <c r="D4301" i="2"/>
  <c r="D4306" i="2"/>
  <c r="D4308" i="2"/>
  <c r="D4309" i="2"/>
  <c r="D4310" i="2"/>
  <c r="D4311" i="2"/>
  <c r="D4313" i="2"/>
  <c r="D4315" i="2"/>
  <c r="D4317" i="2"/>
  <c r="D4321" i="2"/>
  <c r="D4323" i="2"/>
  <c r="D4328" i="2"/>
  <c r="D4330" i="2"/>
  <c r="D4333" i="2"/>
  <c r="D4335" i="2"/>
  <c r="D4338" i="2"/>
  <c r="D4339" i="2"/>
  <c r="D4343" i="2"/>
  <c r="D4344" i="2"/>
  <c r="D4345" i="2"/>
  <c r="D4346" i="2"/>
  <c r="D4348" i="2"/>
  <c r="D4349" i="2"/>
  <c r="D4350" i="2"/>
  <c r="D4351" i="2"/>
  <c r="D4354" i="2"/>
  <c r="D4355" i="2"/>
  <c r="D4356" i="2"/>
  <c r="D4360" i="2"/>
  <c r="D4361" i="2"/>
  <c r="D4363" i="2"/>
  <c r="D4365" i="2"/>
  <c r="D4368" i="2"/>
  <c r="D4369" i="2"/>
  <c r="D4371" i="2"/>
  <c r="D4372" i="2"/>
  <c r="D4373" i="2"/>
  <c r="D4376" i="2"/>
  <c r="D4378" i="2"/>
  <c r="D4379" i="2"/>
  <c r="D4380" i="2"/>
  <c r="D4381" i="2"/>
  <c r="D4385" i="2"/>
  <c r="D4386" i="2"/>
  <c r="D4387" i="2"/>
  <c r="D4389" i="2"/>
  <c r="D4392" i="2"/>
  <c r="D4393" i="2"/>
  <c r="D4394" i="2"/>
  <c r="D4395" i="2"/>
  <c r="D4396" i="2"/>
  <c r="D4397" i="2"/>
  <c r="D4401" i="2"/>
  <c r="D4402" i="2"/>
  <c r="D4403" i="2"/>
  <c r="D4405" i="2"/>
  <c r="D4408" i="2"/>
  <c r="D4410" i="2"/>
  <c r="D4412" i="2"/>
  <c r="D4414" i="2"/>
  <c r="D4415" i="2"/>
  <c r="D4416" i="2"/>
  <c r="D4418" i="2"/>
  <c r="D4421" i="2"/>
  <c r="D4422" i="2"/>
  <c r="D4423" i="2"/>
  <c r="D4424" i="2"/>
  <c r="D4425" i="2"/>
  <c r="D4427" i="2"/>
  <c r="D4428" i="2"/>
  <c r="D4429" i="2"/>
  <c r="D4430" i="2"/>
  <c r="D4431" i="2"/>
  <c r="D4433" i="2"/>
  <c r="D4436" i="2"/>
  <c r="D4438" i="2"/>
  <c r="D4441" i="2"/>
  <c r="D4443" i="2"/>
  <c r="D4444" i="2"/>
  <c r="D4445" i="2"/>
  <c r="D4447" i="2"/>
  <c r="D4448" i="2"/>
  <c r="D4449" i="2"/>
  <c r="D4451" i="2"/>
  <c r="D4452" i="2"/>
  <c r="D4453" i="2"/>
  <c r="D4454" i="2"/>
  <c r="D4458" i="2"/>
  <c r="D4461" i="2"/>
  <c r="D4465" i="2"/>
  <c r="D4473" i="2"/>
  <c r="D4474" i="2"/>
  <c r="D4475" i="2"/>
  <c r="D4476" i="2"/>
  <c r="D4479" i="2"/>
  <c r="D4480" i="2"/>
  <c r="D4484" i="2"/>
  <c r="D4486" i="2"/>
  <c r="D4487" i="2"/>
  <c r="D4488" i="2"/>
  <c r="D4489" i="2"/>
  <c r="D4490" i="2"/>
  <c r="D4493" i="2"/>
  <c r="D4495" i="2"/>
  <c r="D4496" i="2"/>
  <c r="D4497" i="2"/>
  <c r="D4499" i="2"/>
  <c r="D4501" i="2"/>
  <c r="D4502" i="2"/>
  <c r="D4503" i="2"/>
  <c r="D4504" i="2"/>
  <c r="D4505" i="2"/>
  <c r="D4506" i="2"/>
  <c r="D4507" i="2"/>
  <c r="D4510" i="2"/>
  <c r="D4511" i="2"/>
  <c r="D4512" i="2"/>
  <c r="D4514" i="2"/>
  <c r="D4516" i="2"/>
  <c r="D4517" i="2"/>
  <c r="D4519" i="2"/>
  <c r="D4520" i="2"/>
  <c r="D4521" i="2"/>
  <c r="D4523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9" i="2"/>
  <c r="D4541" i="2"/>
  <c r="D4542" i="2"/>
  <c r="D4543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5" i="2"/>
  <c r="D4566" i="2"/>
  <c r="D4568" i="2"/>
  <c r="D4572" i="2"/>
  <c r="D4573" i="2"/>
  <c r="D4575" i="2"/>
  <c r="D4576" i="2"/>
  <c r="D4577" i="2"/>
  <c r="D4579" i="2"/>
  <c r="D4580" i="2"/>
  <c r="D4581" i="2"/>
  <c r="D4583" i="2"/>
  <c r="D4585" i="2"/>
  <c r="D4587" i="2"/>
  <c r="D4590" i="2"/>
  <c r="D4591" i="2"/>
  <c r="D4592" i="2"/>
  <c r="D4594" i="2"/>
  <c r="D4595" i="2"/>
  <c r="D4596" i="2"/>
  <c r="D4597" i="2"/>
  <c r="D4598" i="2"/>
  <c r="D4599" i="2"/>
  <c r="D4603" i="2"/>
  <c r="D4605" i="2"/>
  <c r="D4607" i="2"/>
  <c r="D4610" i="2"/>
  <c r="D4613" i="2"/>
  <c r="D4614" i="2"/>
  <c r="D4615" i="2"/>
  <c r="D4616" i="2"/>
  <c r="D4617" i="2"/>
  <c r="D4618" i="2"/>
  <c r="D4620" i="2"/>
  <c r="D4623" i="2"/>
  <c r="D4624" i="2"/>
  <c r="D4625" i="2"/>
  <c r="D4629" i="2"/>
  <c r="D4631" i="2"/>
  <c r="D4633" i="2"/>
  <c r="D4634" i="2"/>
  <c r="D4636" i="2"/>
  <c r="D4643" i="2"/>
  <c r="D4644" i="2"/>
  <c r="D4646" i="2"/>
  <c r="D4647" i="2"/>
  <c r="D4649" i="2"/>
  <c r="D4653" i="2"/>
  <c r="D4654" i="2"/>
  <c r="D4655" i="2"/>
  <c r="D4658" i="2"/>
  <c r="D4659" i="2"/>
  <c r="D4660" i="2"/>
  <c r="D4664" i="2"/>
  <c r="D4666" i="2"/>
  <c r="D4667" i="2"/>
  <c r="D4669" i="2"/>
  <c r="D4670" i="2"/>
  <c r="D4671" i="2"/>
  <c r="D4672" i="2"/>
  <c r="D4675" i="2"/>
  <c r="D4676" i="2"/>
  <c r="D4677" i="2"/>
  <c r="D4678" i="2"/>
  <c r="D4680" i="2"/>
  <c r="D4682" i="2"/>
  <c r="D4687" i="2"/>
  <c r="D4688" i="2"/>
  <c r="D4692" i="2"/>
  <c r="D4694" i="2"/>
  <c r="D4696" i="2"/>
  <c r="D4697" i="2"/>
  <c r="D4699" i="2"/>
  <c r="D4700" i="2"/>
  <c r="D4701" i="2"/>
  <c r="D4703" i="2"/>
  <c r="D4705" i="2"/>
  <c r="D4707" i="2"/>
  <c r="D4708" i="2"/>
  <c r="D4709" i="2"/>
  <c r="D4711" i="2"/>
  <c r="D4712" i="2"/>
  <c r="D4713" i="2"/>
  <c r="D4716" i="2"/>
  <c r="D4718" i="2"/>
  <c r="D4719" i="2"/>
  <c r="D4720" i="2"/>
  <c r="D4721" i="2"/>
  <c r="D4724" i="2"/>
  <c r="D4725" i="2"/>
  <c r="D4726" i="2"/>
  <c r="D4727" i="2"/>
  <c r="D4728" i="2"/>
  <c r="D4731" i="2"/>
  <c r="D4733" i="2"/>
  <c r="D4734" i="2"/>
  <c r="D4735" i="2"/>
  <c r="D4738" i="2"/>
  <c r="D4740" i="2"/>
  <c r="D4741" i="2"/>
  <c r="D4742" i="2"/>
  <c r="D4743" i="2"/>
  <c r="D4744" i="2"/>
  <c r="D4745" i="2"/>
  <c r="D4746" i="2"/>
  <c r="D4747" i="2"/>
  <c r="D4748" i="2"/>
  <c r="D4750" i="2"/>
  <c r="D4751" i="2"/>
  <c r="D4755" i="2"/>
  <c r="D4757" i="2"/>
  <c r="D4758" i="2"/>
  <c r="D4759" i="2"/>
  <c r="D4760" i="2"/>
  <c r="D4761" i="2"/>
  <c r="D4765" i="2"/>
  <c r="D4767" i="2"/>
  <c r="D4769" i="2"/>
  <c r="D4771" i="2"/>
  <c r="D4774" i="2"/>
  <c r="D4776" i="2"/>
  <c r="D4779" i="2"/>
  <c r="D4780" i="2"/>
  <c r="D4782" i="2"/>
  <c r="D4784" i="2"/>
  <c r="D4785" i="2"/>
  <c r="D4786" i="2"/>
  <c r="D4787" i="2"/>
  <c r="D4788" i="2"/>
  <c r="D4790" i="2"/>
  <c r="D4791" i="2"/>
  <c r="D4792" i="2"/>
  <c r="D4793" i="2"/>
  <c r="D4798" i="2"/>
  <c r="D4801" i="2"/>
  <c r="D4803" i="2"/>
  <c r="D4804" i="2"/>
  <c r="D4805" i="2"/>
  <c r="D4807" i="2"/>
  <c r="D4809" i="2"/>
  <c r="D4814" i="2"/>
  <c r="D4815" i="2"/>
  <c r="D4817" i="2"/>
  <c r="D4820" i="2"/>
  <c r="D4821" i="2"/>
  <c r="D4823" i="2"/>
  <c r="D4824" i="2"/>
  <c r="D4825" i="2"/>
  <c r="D4826" i="2"/>
  <c r="D4827" i="2"/>
  <c r="D4829" i="2"/>
  <c r="D4830" i="2"/>
  <c r="D4831" i="2"/>
  <c r="D4832" i="2"/>
  <c r="D4835" i="2"/>
  <c r="D4839" i="2"/>
  <c r="D4840" i="2"/>
  <c r="D4841" i="2"/>
  <c r="D4848" i="2"/>
  <c r="D4850" i="2"/>
  <c r="D4851" i="2"/>
  <c r="D4852" i="2"/>
  <c r="D4853" i="2"/>
  <c r="D4854" i="2"/>
  <c r="D4855" i="2"/>
  <c r="D4860" i="2"/>
  <c r="D4861" i="2"/>
  <c r="D4862" i="2"/>
  <c r="D4863" i="2"/>
  <c r="D4864" i="2"/>
  <c r="D4866" i="2"/>
  <c r="D4868" i="2"/>
  <c r="D4870" i="2"/>
  <c r="D4875" i="2"/>
  <c r="D4876" i="2"/>
  <c r="D4877" i="2"/>
  <c r="D4878" i="2"/>
  <c r="D4880" i="2"/>
  <c r="D4881" i="2"/>
  <c r="D4882" i="2"/>
  <c r="D4884" i="2"/>
  <c r="D4887" i="2"/>
  <c r="D4889" i="2"/>
  <c r="D4890" i="2"/>
  <c r="D4891" i="2"/>
  <c r="D4892" i="2"/>
  <c r="D4893" i="2"/>
  <c r="D4897" i="2"/>
  <c r="D4898" i="2"/>
  <c r="D4899" i="2"/>
  <c r="D4901" i="2"/>
  <c r="D4903" i="2"/>
  <c r="D4905" i="2"/>
  <c r="D4908" i="2"/>
  <c r="D4909" i="2"/>
  <c r="D4910" i="2"/>
  <c r="D4911" i="2"/>
  <c r="D4912" i="2"/>
  <c r="D4914" i="2"/>
  <c r="D4915" i="2"/>
  <c r="D4916" i="2"/>
  <c r="D4917" i="2"/>
  <c r="D4918" i="2"/>
  <c r="D4919" i="2"/>
  <c r="D4921" i="2"/>
  <c r="D4923" i="2"/>
  <c r="D4924" i="2"/>
  <c r="D4925" i="2"/>
  <c r="D4926" i="2"/>
  <c r="D4927" i="2"/>
  <c r="D4929" i="2"/>
  <c r="D4931" i="2"/>
  <c r="D4933" i="2"/>
  <c r="D4934" i="2"/>
  <c r="D4935" i="2"/>
  <c r="D4936" i="2"/>
  <c r="D4937" i="2"/>
  <c r="D4939" i="2"/>
  <c r="D4940" i="2"/>
  <c r="D4943" i="2"/>
  <c r="D4944" i="2"/>
  <c r="D4946" i="2"/>
  <c r="D4947" i="2"/>
  <c r="D4948" i="2"/>
  <c r="D4950" i="2"/>
  <c r="D4951" i="2"/>
  <c r="D4952" i="2"/>
  <c r="D4953" i="2"/>
  <c r="D4959" i="2"/>
  <c r="D4960" i="2"/>
  <c r="D4961" i="2"/>
  <c r="D4964" i="2"/>
  <c r="D4969" i="2"/>
  <c r="D4972" i="2"/>
  <c r="D4973" i="2"/>
  <c r="D4974" i="2"/>
  <c r="D4975" i="2"/>
  <c r="D4981" i="2"/>
  <c r="D4987" i="2"/>
  <c r="D4991" i="2"/>
  <c r="D4992" i="2"/>
  <c r="D4994" i="2"/>
  <c r="D4996" i="2"/>
  <c r="D4997" i="2"/>
  <c r="D4998" i="2"/>
  <c r="D5000" i="2"/>
  <c r="D5001" i="2"/>
  <c r="D5002" i="2"/>
  <c r="D5005" i="2"/>
  <c r="D5006" i="2"/>
  <c r="D5007" i="2"/>
  <c r="D5010" i="2"/>
  <c r="D5012" i="2"/>
  <c r="D5014" i="2"/>
  <c r="D5015" i="2"/>
  <c r="D5016" i="2"/>
  <c r="D5017" i="2"/>
  <c r="D5018" i="2"/>
  <c r="D5023" i="2"/>
  <c r="D5026" i="2"/>
  <c r="D5027" i="2"/>
  <c r="D5028" i="2"/>
  <c r="D5031" i="2"/>
  <c r="D5034" i="2"/>
  <c r="D5035" i="2"/>
  <c r="D5036" i="2"/>
  <c r="D5037" i="2"/>
  <c r="D5038" i="2"/>
  <c r="D5040" i="2"/>
  <c r="D5042" i="2"/>
  <c r="D5044" i="2"/>
  <c r="D5046" i="2"/>
  <c r="D5047" i="2"/>
  <c r="D5048" i="2"/>
  <c r="D5050" i="2"/>
  <c r="D5051" i="2"/>
  <c r="D5052" i="2"/>
  <c r="D5054" i="2"/>
  <c r="D5055" i="2"/>
  <c r="D5056" i="2"/>
  <c r="D5058" i="2"/>
  <c r="D5059" i="2"/>
  <c r="D5060" i="2"/>
  <c r="D5062" i="2"/>
  <c r="D5063" i="2"/>
  <c r="D5065" i="2"/>
  <c r="D5070" i="2"/>
  <c r="D5073" i="2"/>
  <c r="D5075" i="2"/>
  <c r="D5076" i="2"/>
  <c r="D5077" i="2"/>
  <c r="D5079" i="2"/>
  <c r="D5080" i="2"/>
  <c r="D5081" i="2"/>
  <c r="D5082" i="2"/>
  <c r="D5084" i="2"/>
  <c r="D5090" i="2"/>
  <c r="D5094" i="2"/>
  <c r="D5096" i="2"/>
  <c r="D5097" i="2"/>
  <c r="D5098" i="2"/>
  <c r="D5101" i="2"/>
  <c r="D5102" i="2"/>
  <c r="D5107" i="2"/>
  <c r="D5109" i="2"/>
  <c r="D5111" i="2"/>
  <c r="D5112" i="2"/>
  <c r="D5115" i="2"/>
  <c r="D5116" i="2"/>
  <c r="D5117" i="2"/>
  <c r="D5118" i="2"/>
  <c r="D5119" i="2"/>
  <c r="D5120" i="2"/>
  <c r="D5123" i="2"/>
  <c r="D5124" i="2"/>
  <c r="D5126" i="2"/>
  <c r="D5128" i="2"/>
  <c r="D5131" i="2"/>
  <c r="D5133" i="2"/>
  <c r="D5135" i="2"/>
  <c r="D5136" i="2"/>
  <c r="D5137" i="2"/>
  <c r="D5139" i="2"/>
  <c r="D5143" i="2"/>
  <c r="D5144" i="2"/>
  <c r="D5146" i="2"/>
  <c r="D5147" i="2"/>
  <c r="D5150" i="2"/>
  <c r="D5153" i="2"/>
  <c r="D5155" i="2"/>
  <c r="D5156" i="2"/>
  <c r="D5157" i="2"/>
  <c r="D5158" i="2"/>
  <c r="D5160" i="2"/>
  <c r="D5162" i="2"/>
  <c r="D5164" i="2"/>
  <c r="D5166" i="2"/>
  <c r="D5169" i="2"/>
  <c r="D5171" i="2"/>
  <c r="D5172" i="2"/>
  <c r="D5175" i="2"/>
  <c r="D5176" i="2"/>
  <c r="D5177" i="2"/>
  <c r="D5178" i="2"/>
  <c r="D5179" i="2"/>
  <c r="D5180" i="2"/>
  <c r="D5185" i="2"/>
  <c r="D5190" i="2"/>
  <c r="D5192" i="2"/>
  <c r="D5193" i="2"/>
  <c r="D5195" i="2"/>
  <c r="D5198" i="2"/>
  <c r="D5199" i="2"/>
  <c r="D5200" i="2"/>
  <c r="D5201" i="2"/>
  <c r="D5203" i="2"/>
  <c r="D5204" i="2"/>
  <c r="D5205" i="2"/>
  <c r="D5207" i="2"/>
  <c r="D5208" i="2"/>
  <c r="D5209" i="2"/>
  <c r="D5212" i="2"/>
  <c r="D5216" i="2"/>
  <c r="D5218" i="2"/>
  <c r="D5219" i="2"/>
  <c r="D5220" i="2"/>
  <c r="D5221" i="2"/>
  <c r="D5224" i="2"/>
  <c r="D5225" i="2"/>
  <c r="D5226" i="2"/>
  <c r="D5229" i="2"/>
  <c r="D5230" i="2"/>
  <c r="D5232" i="2"/>
  <c r="D5235" i="2"/>
  <c r="D5236" i="2"/>
  <c r="D5239" i="2"/>
  <c r="D5240" i="2"/>
  <c r="D5242" i="2"/>
  <c r="D5244" i="2"/>
  <c r="D5248" i="2"/>
  <c r="D5249" i="2"/>
  <c r="D5250" i="2"/>
  <c r="D5252" i="2"/>
  <c r="D5253" i="2"/>
  <c r="D5255" i="2"/>
  <c r="D5256" i="2"/>
  <c r="D5258" i="2"/>
  <c r="D5259" i="2"/>
  <c r="D5260" i="2"/>
  <c r="D5261" i="2"/>
  <c r="D5266" i="2"/>
  <c r="D5269" i="2"/>
  <c r="D5270" i="2"/>
  <c r="D5271" i="2"/>
  <c r="D5273" i="2"/>
  <c r="D5275" i="2"/>
  <c r="D5276" i="2"/>
  <c r="D5278" i="2"/>
  <c r="D5283" i="2"/>
  <c r="D5284" i="2"/>
  <c r="D5286" i="2"/>
  <c r="D5287" i="2"/>
  <c r="D5288" i="2"/>
  <c r="D5290" i="2"/>
  <c r="D5291" i="2"/>
  <c r="D5293" i="2"/>
  <c r="D5294" i="2"/>
  <c r="D5296" i="2"/>
  <c r="D5300" i="2"/>
  <c r="D5302" i="2"/>
  <c r="D5303" i="2"/>
  <c r="D5304" i="2"/>
  <c r="D5305" i="2"/>
  <c r="D5306" i="2"/>
  <c r="D5308" i="2"/>
  <c r="D5309" i="2"/>
  <c r="D5310" i="2"/>
  <c r="D5311" i="2"/>
  <c r="D5313" i="2"/>
  <c r="D5315" i="2"/>
  <c r="D5316" i="2"/>
  <c r="D5317" i="2"/>
  <c r="D5318" i="2"/>
  <c r="D5320" i="2"/>
  <c r="D5322" i="2"/>
  <c r="D5323" i="2"/>
  <c r="D5326" i="2"/>
  <c r="D5329" i="2"/>
  <c r="D5330" i="2"/>
  <c r="D5335" i="2"/>
  <c r="D5343" i="2"/>
  <c r="D5346" i="2"/>
  <c r="D5348" i="2"/>
  <c r="D5349" i="2"/>
  <c r="D5350" i="2"/>
  <c r="D5351" i="2"/>
  <c r="D5352" i="2"/>
  <c r="D5353" i="2"/>
  <c r="D5355" i="2"/>
  <c r="D5356" i="2"/>
  <c r="D5357" i="2"/>
  <c r="D5358" i="2"/>
  <c r="D5359" i="2"/>
  <c r="D5360" i="2"/>
  <c r="D5362" i="2"/>
  <c r="D5371" i="2"/>
  <c r="D5372" i="2"/>
  <c r="D5377" i="2"/>
  <c r="D5378" i="2"/>
  <c r="D5380" i="2"/>
  <c r="D5381" i="2"/>
  <c r="D5383" i="2"/>
  <c r="D5386" i="2"/>
  <c r="D5387" i="2"/>
  <c r="D5388" i="2"/>
  <c r="D5390" i="2"/>
  <c r="D5391" i="2"/>
  <c r="D5392" i="2"/>
  <c r="D5393" i="2"/>
  <c r="D5400" i="2"/>
  <c r="D5401" i="2"/>
  <c r="D5402" i="2"/>
  <c r="D5403" i="2"/>
  <c r="D5409" i="2"/>
  <c r="D5412" i="2"/>
  <c r="D5413" i="2"/>
  <c r="D5414" i="2"/>
  <c r="D5417" i="2"/>
  <c r="D5418" i="2"/>
  <c r="D5420" i="2"/>
  <c r="D5421" i="2"/>
  <c r="D5422" i="2"/>
  <c r="D5427" i="2"/>
  <c r="D5430" i="2"/>
  <c r="D5431" i="2"/>
  <c r="D5432" i="2"/>
  <c r="D5433" i="2"/>
  <c r="D5435" i="2"/>
  <c r="D5438" i="2"/>
  <c r="D5439" i="2"/>
  <c r="D5440" i="2"/>
  <c r="D5442" i="2"/>
  <c r="D5443" i="2"/>
  <c r="D5444" i="2"/>
  <c r="D5445" i="2"/>
  <c r="D5446" i="2"/>
  <c r="D5447" i="2"/>
  <c r="D5449" i="2"/>
  <c r="D5450" i="2"/>
  <c r="D5457" i="2"/>
  <c r="D5459" i="2"/>
  <c r="D5460" i="2"/>
  <c r="D5461" i="2"/>
  <c r="D5462" i="2"/>
  <c r="D5463" i="2"/>
  <c r="D5464" i="2"/>
  <c r="D5465" i="2"/>
  <c r="D5467" i="2"/>
  <c r="D5469" i="2"/>
  <c r="D5472" i="2"/>
  <c r="D5475" i="2"/>
  <c r="D5477" i="2"/>
  <c r="D5478" i="2"/>
  <c r="D5482" i="2"/>
  <c r="D5483" i="2"/>
  <c r="D5484" i="2"/>
  <c r="D5485" i="2"/>
  <c r="D5486" i="2"/>
  <c r="D5487" i="2"/>
  <c r="D5488" i="2"/>
  <c r="D5493" i="2"/>
  <c r="D5494" i="2"/>
  <c r="D5495" i="2"/>
  <c r="D5496" i="2"/>
  <c r="D5498" i="2"/>
  <c r="D5501" i="2"/>
  <c r="D5503" i="2"/>
  <c r="D5505" i="2"/>
  <c r="D5506" i="2"/>
  <c r="D5507" i="2"/>
  <c r="D5508" i="2"/>
  <c r="D5512" i="2"/>
  <c r="D5513" i="2"/>
  <c r="D5514" i="2"/>
  <c r="D5515" i="2"/>
  <c r="D5516" i="2"/>
  <c r="D5518" i="2"/>
  <c r="D5519" i="2"/>
  <c r="D5520" i="2"/>
  <c r="D5521" i="2"/>
  <c r="D5522" i="2"/>
  <c r="D5523" i="2"/>
  <c r="D5524" i="2"/>
  <c r="D5525" i="2"/>
  <c r="D5527" i="2"/>
  <c r="D5528" i="2"/>
  <c r="D5530" i="2"/>
  <c r="D5532" i="2"/>
  <c r="D5533" i="2"/>
  <c r="D5538" i="2"/>
  <c r="D5539" i="2"/>
  <c r="D5540" i="2"/>
  <c r="D5542" i="2"/>
  <c r="D5543" i="2"/>
  <c r="D5545" i="2"/>
  <c r="D5546" i="2"/>
  <c r="D5547" i="2"/>
  <c r="D5548" i="2"/>
  <c r="D5549" i="2"/>
  <c r="D5551" i="2"/>
  <c r="D5552" i="2"/>
  <c r="D5554" i="2"/>
  <c r="D5556" i="2"/>
  <c r="D5558" i="2"/>
  <c r="D5559" i="2"/>
  <c r="D5560" i="2"/>
  <c r="D5563" i="2"/>
  <c r="D5564" i="2"/>
  <c r="D5566" i="2"/>
  <c r="D5568" i="2"/>
  <c r="D5569" i="2"/>
  <c r="D5570" i="2"/>
  <c r="D5571" i="2"/>
  <c r="D5572" i="2"/>
  <c r="D5575" i="2"/>
  <c r="D5578" i="2"/>
  <c r="D5579" i="2"/>
  <c r="D5583" i="2"/>
  <c r="D5585" i="2"/>
  <c r="D5586" i="2"/>
  <c r="D5587" i="2"/>
  <c r="D5588" i="2"/>
  <c r="D5589" i="2"/>
  <c r="D5592" i="2"/>
  <c r="D5594" i="2"/>
  <c r="D5596" i="2"/>
  <c r="D5597" i="2"/>
  <c r="D5600" i="2"/>
  <c r="D5601" i="2"/>
  <c r="D5602" i="2"/>
  <c r="D5604" i="2"/>
  <c r="D5605" i="2"/>
  <c r="D5606" i="2"/>
  <c r="D5607" i="2"/>
  <c r="D5609" i="2"/>
  <c r="D5612" i="2"/>
  <c r="D5613" i="2"/>
  <c r="D5615" i="2"/>
  <c r="D5616" i="2"/>
  <c r="D5618" i="2"/>
  <c r="D5619" i="2"/>
  <c r="D5620" i="2"/>
  <c r="D5621" i="2"/>
  <c r="D5622" i="2"/>
  <c r="D5623" i="2"/>
  <c r="D5624" i="2"/>
  <c r="D5625" i="2"/>
  <c r="D5631" i="2"/>
  <c r="D5632" i="2"/>
  <c r="D5633" i="2"/>
  <c r="D5634" i="2"/>
  <c r="D5640" i="2"/>
  <c r="D5641" i="2"/>
  <c r="D5642" i="2"/>
  <c r="D5647" i="2"/>
  <c r="D5650" i="2"/>
  <c r="D5651" i="2"/>
  <c r="D5652" i="2"/>
  <c r="D5653" i="2"/>
  <c r="D5654" i="2"/>
  <c r="D5655" i="2"/>
  <c r="D5656" i="2"/>
  <c r="D5658" i="2"/>
  <c r="D5661" i="2"/>
  <c r="D5662" i="2"/>
  <c r="D5666" i="2"/>
  <c r="D5668" i="2"/>
  <c r="D5669" i="2"/>
  <c r="D5670" i="2"/>
  <c r="D5674" i="2"/>
  <c r="D5677" i="2"/>
  <c r="D5678" i="2"/>
  <c r="D5679" i="2"/>
  <c r="D5680" i="2"/>
  <c r="D5683" i="2"/>
  <c r="D5684" i="2"/>
  <c r="D5685" i="2"/>
  <c r="D5686" i="2"/>
  <c r="D5687" i="2"/>
  <c r="D5688" i="2"/>
  <c r="D5690" i="2"/>
  <c r="D5691" i="2"/>
  <c r="D5692" i="2"/>
  <c r="D5693" i="2"/>
  <c r="D5695" i="2"/>
  <c r="D5698" i="2"/>
  <c r="D5699" i="2"/>
  <c r="D5700" i="2"/>
  <c r="D5701" i="2"/>
  <c r="D5702" i="2"/>
  <c r="D5703" i="2"/>
  <c r="D5704" i="2"/>
  <c r="D5706" i="2"/>
  <c r="D5710" i="2"/>
  <c r="D5711" i="2"/>
  <c r="D5712" i="2"/>
  <c r="D5713" i="2"/>
  <c r="D5714" i="2"/>
  <c r="D5716" i="2"/>
  <c r="D5719" i="2"/>
  <c r="D5720" i="2"/>
  <c r="D5721" i="2"/>
  <c r="D5723" i="2"/>
  <c r="D5726" i="2"/>
  <c r="D5727" i="2"/>
  <c r="D5735" i="2"/>
  <c r="D5736" i="2"/>
  <c r="D5738" i="2"/>
  <c r="D5740" i="2"/>
  <c r="D5741" i="2"/>
  <c r="D5745" i="2"/>
  <c r="D5746" i="2"/>
  <c r="D5747" i="2"/>
  <c r="D5748" i="2"/>
  <c r="D5749" i="2"/>
  <c r="D5750" i="2"/>
  <c r="D5751" i="2"/>
  <c r="D5752" i="2"/>
  <c r="D5753" i="2"/>
  <c r="D5755" i="2"/>
  <c r="D5756" i="2"/>
  <c r="D5760" i="2"/>
  <c r="D5761" i="2"/>
  <c r="D5762" i="2"/>
  <c r="D5763" i="2"/>
  <c r="D5764" i="2"/>
  <c r="D5766" i="2"/>
  <c r="D5767" i="2"/>
  <c r="D5770" i="2"/>
  <c r="D5771" i="2"/>
  <c r="D5772" i="2"/>
  <c r="D5775" i="2"/>
  <c r="D5776" i="2"/>
  <c r="D5779" i="2"/>
  <c r="D5780" i="2"/>
  <c r="D5781" i="2"/>
  <c r="D5784" i="2"/>
  <c r="D5785" i="2"/>
  <c r="D5788" i="2"/>
  <c r="D5790" i="2"/>
  <c r="D5791" i="2"/>
  <c r="D5792" i="2"/>
  <c r="D5794" i="2"/>
  <c r="D5795" i="2"/>
  <c r="D5798" i="2"/>
  <c r="D5799" i="2"/>
  <c r="D5802" i="2"/>
  <c r="D5808" i="2"/>
  <c r="D5809" i="2"/>
  <c r="D5810" i="2"/>
  <c r="D5813" i="2"/>
  <c r="D5814" i="2"/>
  <c r="D5816" i="2"/>
  <c r="D5818" i="2"/>
  <c r="D5819" i="2"/>
  <c r="D5820" i="2"/>
  <c r="D5822" i="2"/>
  <c r="D5823" i="2"/>
  <c r="D5828" i="2"/>
  <c r="D5829" i="2"/>
  <c r="D5830" i="2"/>
  <c r="D5832" i="2"/>
  <c r="D5833" i="2"/>
  <c r="D5834" i="2"/>
  <c r="D5835" i="2"/>
  <c r="D5837" i="2"/>
  <c r="D5840" i="2"/>
  <c r="D5841" i="2"/>
  <c r="D5842" i="2"/>
  <c r="D5844" i="2"/>
  <c r="D5845" i="2"/>
  <c r="D5846" i="2"/>
  <c r="D5847" i="2"/>
  <c r="D5848" i="2"/>
  <c r="D5849" i="2"/>
  <c r="D5850" i="2"/>
  <c r="D5851" i="2"/>
  <c r="D5852" i="2"/>
  <c r="D5857" i="2"/>
  <c r="D5860" i="2"/>
  <c r="D5861" i="2"/>
  <c r="D5862" i="2"/>
  <c r="D5863" i="2"/>
  <c r="D5866" i="2"/>
  <c r="D5867" i="2"/>
  <c r="D5869" i="2"/>
  <c r="D5870" i="2"/>
  <c r="D5871" i="2"/>
  <c r="D5873" i="2"/>
  <c r="D5875" i="2"/>
  <c r="D5878" i="2"/>
  <c r="D5879" i="2"/>
  <c r="D5880" i="2"/>
  <c r="D5881" i="2"/>
  <c r="D5884" i="2"/>
  <c r="D5887" i="2"/>
  <c r="D5890" i="2"/>
  <c r="D5891" i="2"/>
  <c r="D5892" i="2"/>
  <c r="D5893" i="2"/>
  <c r="D5894" i="2"/>
  <c r="D5895" i="2"/>
  <c r="D5896" i="2"/>
  <c r="D5898" i="2"/>
  <c r="D5899" i="2"/>
  <c r="D5901" i="2"/>
  <c r="D5903" i="2"/>
  <c r="D5906" i="2"/>
  <c r="D5909" i="2"/>
  <c r="D5910" i="2"/>
  <c r="D5914" i="2"/>
  <c r="D5918" i="2"/>
  <c r="D5920" i="2"/>
  <c r="D5921" i="2"/>
  <c r="D5924" i="2"/>
  <c r="D5925" i="2"/>
  <c r="D5926" i="2"/>
  <c r="D5930" i="2"/>
  <c r="D5931" i="2"/>
  <c r="D5932" i="2"/>
  <c r="D5933" i="2"/>
  <c r="D5937" i="2"/>
  <c r="D5939" i="2"/>
  <c r="D5941" i="2"/>
  <c r="D5942" i="2"/>
  <c r="D5944" i="2"/>
  <c r="D5945" i="2"/>
  <c r="D5946" i="2"/>
  <c r="D5947" i="2"/>
  <c r="D5948" i="2"/>
  <c r="D5950" i="2"/>
  <c r="D5951" i="2"/>
  <c r="D5953" i="2"/>
  <c r="D5955" i="2"/>
  <c r="D5956" i="2"/>
  <c r="D5959" i="2"/>
  <c r="D5961" i="2"/>
  <c r="D5964" i="2"/>
  <c r="D5967" i="2"/>
  <c r="D5968" i="2"/>
  <c r="D5969" i="2"/>
  <c r="D5972" i="2"/>
  <c r="D5973" i="2"/>
  <c r="D5977" i="2"/>
  <c r="D5978" i="2"/>
  <c r="D5979" i="2"/>
  <c r="D5982" i="2"/>
  <c r="D5983" i="2"/>
  <c r="D5985" i="2"/>
  <c r="D5986" i="2"/>
  <c r="D5989" i="2"/>
  <c r="D5993" i="2"/>
  <c r="D5994" i="2"/>
  <c r="D5995" i="2"/>
  <c r="D6002" i="2"/>
  <c r="D6003" i="2"/>
  <c r="D6005" i="2"/>
  <c r="D6006" i="2"/>
  <c r="D6008" i="2"/>
  <c r="D6009" i="2"/>
  <c r="D6012" i="2"/>
  <c r="D6013" i="2"/>
  <c r="D6016" i="2"/>
  <c r="D6017" i="2"/>
  <c r="D6018" i="2"/>
  <c r="D6019" i="2"/>
  <c r="D6020" i="2"/>
  <c r="D6023" i="2"/>
  <c r="D6027" i="2"/>
  <c r="D6028" i="2"/>
  <c r="D6029" i="2"/>
  <c r="D6030" i="2"/>
  <c r="D6031" i="2"/>
  <c r="D6036" i="2"/>
  <c r="D6037" i="2"/>
  <c r="D6039" i="2"/>
  <c r="D6040" i="2"/>
  <c r="D6041" i="2"/>
  <c r="D6043" i="2"/>
  <c r="D6044" i="2"/>
  <c r="D6045" i="2"/>
  <c r="D6046" i="2"/>
  <c r="D6047" i="2"/>
  <c r="D6049" i="2"/>
  <c r="D6050" i="2"/>
  <c r="D6052" i="2"/>
  <c r="D6054" i="2"/>
  <c r="D6055" i="2"/>
  <c r="D6056" i="2"/>
  <c r="D6057" i="2"/>
  <c r="D6058" i="2"/>
  <c r="D6060" i="2"/>
  <c r="D6062" i="2"/>
  <c r="D6063" i="2"/>
  <c r="D6064" i="2"/>
  <c r="D6065" i="2"/>
  <c r="D6066" i="2"/>
  <c r="D6069" i="2"/>
  <c r="D6071" i="2"/>
  <c r="D6072" i="2"/>
  <c r="D6073" i="2"/>
  <c r="D6074" i="2"/>
  <c r="D6075" i="2"/>
  <c r="D6076" i="2"/>
  <c r="D6077" i="2"/>
  <c r="D6078" i="2"/>
  <c r="D6079" i="2"/>
  <c r="D6083" i="2"/>
  <c r="D6084" i="2"/>
  <c r="D6086" i="2"/>
  <c r="D6088" i="2"/>
  <c r="D6089" i="2"/>
  <c r="D6090" i="2"/>
  <c r="D6091" i="2"/>
  <c r="D6093" i="2"/>
  <c r="D6094" i="2"/>
  <c r="D6095" i="2"/>
  <c r="D6096" i="2"/>
  <c r="D6097" i="2"/>
  <c r="D6098" i="2"/>
  <c r="D6099" i="2"/>
  <c r="D6102" i="2"/>
  <c r="D6105" i="2"/>
  <c r="D6106" i="2"/>
  <c r="D6107" i="2"/>
  <c r="D6108" i="2"/>
  <c r="D6110" i="2"/>
  <c r="D6112" i="2"/>
  <c r="D6113" i="2"/>
  <c r="D6117" i="2"/>
  <c r="D6118" i="2"/>
  <c r="D6120" i="2"/>
  <c r="D6121" i="2"/>
  <c r="D6123" i="2"/>
  <c r="D6126" i="2"/>
  <c r="D6127" i="2"/>
  <c r="D6128" i="2"/>
  <c r="D6129" i="2"/>
  <c r="D6130" i="2"/>
  <c r="D6133" i="2"/>
  <c r="D6134" i="2"/>
  <c r="D6135" i="2"/>
  <c r="D6137" i="2"/>
  <c r="D6139" i="2"/>
  <c r="D6141" i="2"/>
  <c r="D6142" i="2"/>
  <c r="D6143" i="2"/>
  <c r="D6144" i="2"/>
  <c r="D6145" i="2"/>
  <c r="D6146" i="2"/>
  <c r="D6147" i="2"/>
  <c r="D6149" i="2"/>
  <c r="D6150" i="2"/>
  <c r="D6151" i="2"/>
  <c r="D6155" i="2"/>
  <c r="D6156" i="2"/>
  <c r="D6157" i="2"/>
  <c r="D6160" i="2"/>
  <c r="D6165" i="2"/>
  <c r="D6166" i="2"/>
  <c r="D6167" i="2"/>
  <c r="D6170" i="2"/>
  <c r="D6171" i="2"/>
  <c r="D6173" i="2"/>
  <c r="D6174" i="2"/>
  <c r="D6175" i="2"/>
  <c r="D6178" i="2"/>
  <c r="D6180" i="2"/>
  <c r="D6182" i="2"/>
  <c r="D6185" i="2"/>
  <c r="D6186" i="2"/>
  <c r="D6187" i="2"/>
  <c r="D6190" i="2"/>
  <c r="D6192" i="2"/>
  <c r="D6193" i="2"/>
  <c r="D6196" i="2"/>
  <c r="D6198" i="2"/>
  <c r="D6199" i="2"/>
  <c r="D6201" i="2"/>
  <c r="D6205" i="2"/>
  <c r="D6206" i="2"/>
  <c r="D6207" i="2"/>
  <c r="D6208" i="2"/>
  <c r="D6210" i="2"/>
  <c r="D6211" i="2"/>
  <c r="D6212" i="2"/>
  <c r="D6213" i="2"/>
  <c r="D6214" i="2"/>
  <c r="D6215" i="2"/>
  <c r="D6218" i="2"/>
  <c r="D6219" i="2"/>
  <c r="D6222" i="2"/>
  <c r="D6224" i="2"/>
  <c r="D6228" i="2"/>
  <c r="D6230" i="2"/>
  <c r="D6233" i="2"/>
  <c r="D6234" i="2"/>
  <c r="D6235" i="2"/>
  <c r="D6239" i="2"/>
  <c r="D6241" i="2"/>
  <c r="D6242" i="2"/>
  <c r="D6244" i="2"/>
  <c r="D6245" i="2"/>
  <c r="D6246" i="2"/>
  <c r="D6247" i="2"/>
  <c r="D6248" i="2"/>
  <c r="D6249" i="2"/>
  <c r="D6250" i="2"/>
  <c r="D6251" i="2"/>
  <c r="D6255" i="2"/>
  <c r="D6258" i="2"/>
  <c r="D6259" i="2"/>
  <c r="D6260" i="2"/>
  <c r="D6261" i="2"/>
  <c r="D6263" i="2"/>
  <c r="D6264" i="2"/>
  <c r="D6265" i="2"/>
  <c r="D6267" i="2"/>
  <c r="D6270" i="2"/>
  <c r="D6272" i="2"/>
  <c r="D6273" i="2"/>
  <c r="D6274" i="2"/>
  <c r="D6276" i="2"/>
  <c r="D6277" i="2"/>
  <c r="D6279" i="2"/>
  <c r="D6280" i="2"/>
  <c r="D6281" i="2"/>
  <c r="D6282" i="2"/>
  <c r="D6286" i="2"/>
  <c r="D6287" i="2"/>
  <c r="D6288" i="2"/>
  <c r="D6289" i="2"/>
  <c r="D6292" i="2"/>
  <c r="D6296" i="2"/>
  <c r="D6298" i="2"/>
  <c r="D6299" i="2"/>
  <c r="D6300" i="2"/>
  <c r="D6302" i="2"/>
  <c r="D6303" i="2"/>
  <c r="D6304" i="2"/>
  <c r="D6305" i="2"/>
  <c r="D6306" i="2"/>
  <c r="D6307" i="2"/>
  <c r="D6308" i="2"/>
  <c r="D6309" i="2"/>
  <c r="D6311" i="2"/>
  <c r="D6312" i="2"/>
  <c r="D6313" i="2"/>
  <c r="D6314" i="2"/>
  <c r="D6316" i="2"/>
  <c r="D6321" i="2"/>
  <c r="D6322" i="2"/>
  <c r="D6324" i="2"/>
  <c r="D6326" i="2"/>
  <c r="D6327" i="2"/>
  <c r="D6328" i="2"/>
  <c r="D6329" i="2"/>
  <c r="D6330" i="2"/>
  <c r="D6332" i="2"/>
  <c r="D6333" i="2"/>
  <c r="D6334" i="2"/>
  <c r="D6337" i="2"/>
  <c r="D6338" i="2"/>
  <c r="D6340" i="2"/>
  <c r="D6342" i="2"/>
  <c r="D6344" i="2"/>
  <c r="D6346" i="2"/>
  <c r="D6347" i="2"/>
  <c r="D6348" i="2"/>
  <c r="D6349" i="2"/>
  <c r="D6350" i="2"/>
  <c r="D6351" i="2"/>
  <c r="D6352" i="2"/>
  <c r="D6353" i="2"/>
  <c r="D6355" i="2"/>
  <c r="D6356" i="2"/>
  <c r="D6357" i="2"/>
  <c r="D6358" i="2"/>
  <c r="D6360" i="2"/>
  <c r="D6361" i="2"/>
  <c r="D6362" i="2"/>
  <c r="D6367" i="2"/>
  <c r="D6369" i="2"/>
  <c r="D6370" i="2"/>
  <c r="D6372" i="2"/>
  <c r="D6373" i="2"/>
  <c r="D6374" i="2"/>
  <c r="D6375" i="2"/>
  <c r="D6377" i="2"/>
  <c r="D6378" i="2"/>
  <c r="D6379" i="2"/>
  <c r="D6380" i="2"/>
  <c r="D6384" i="2"/>
  <c r="D6385" i="2"/>
  <c r="D6389" i="2"/>
  <c r="D6391" i="2"/>
  <c r="D6392" i="2"/>
  <c r="D6393" i="2"/>
  <c r="D6395" i="2"/>
  <c r="D6398" i="2"/>
  <c r="D6402" i="2"/>
  <c r="D6404" i="2"/>
  <c r="D6405" i="2"/>
  <c r="D6406" i="2"/>
  <c r="D6408" i="2"/>
  <c r="D6410" i="2"/>
  <c r="D6412" i="2"/>
  <c r="D6413" i="2"/>
  <c r="D6414" i="2"/>
  <c r="D6415" i="2"/>
  <c r="D6416" i="2"/>
  <c r="D6417" i="2"/>
  <c r="D6418" i="2"/>
  <c r="D6420" i="2"/>
  <c r="D6421" i="2"/>
  <c r="D6422" i="2"/>
  <c r="D6425" i="2"/>
  <c r="D6426" i="2"/>
  <c r="D6427" i="2"/>
  <c r="D6431" i="2"/>
  <c r="D6432" i="2"/>
  <c r="D6437" i="2"/>
  <c r="D6439" i="2"/>
  <c r="D6440" i="2"/>
  <c r="D6442" i="2"/>
  <c r="D6445" i="2"/>
  <c r="D6446" i="2"/>
  <c r="D6447" i="2"/>
  <c r="D6448" i="2"/>
  <c r="D6449" i="2"/>
  <c r="D6451" i="2"/>
  <c r="D6452" i="2"/>
  <c r="D6453" i="2"/>
  <c r="D6454" i="2"/>
  <c r="D6457" i="2"/>
  <c r="D6458" i="2"/>
  <c r="D6461" i="2"/>
  <c r="D6465" i="2"/>
  <c r="D6468" i="2"/>
  <c r="D6469" i="2"/>
  <c r="D6470" i="2"/>
  <c r="D6472" i="2"/>
  <c r="D6474" i="2"/>
  <c r="D6477" i="2"/>
  <c r="D6478" i="2"/>
  <c r="D6480" i="2"/>
  <c r="D6481" i="2"/>
  <c r="D6483" i="2"/>
  <c r="D6485" i="2"/>
  <c r="D6486" i="2"/>
  <c r="D6489" i="2"/>
  <c r="D6491" i="2"/>
  <c r="D6493" i="2"/>
  <c r="D6496" i="2"/>
  <c r="D6497" i="2"/>
  <c r="D6498" i="2"/>
  <c r="D6499" i="2"/>
  <c r="D6500" i="2"/>
  <c r="D6501" i="2"/>
  <c r="D6502" i="2"/>
  <c r="D6503" i="2"/>
  <c r="D6504" i="2"/>
  <c r="D6507" i="2"/>
  <c r="D6509" i="2"/>
  <c r="D6510" i="2"/>
  <c r="D6511" i="2"/>
  <c r="D6512" i="2"/>
  <c r="D6514" i="2"/>
  <c r="D6515" i="2"/>
  <c r="D6516" i="2"/>
  <c r="D6517" i="2"/>
  <c r="D6518" i="2"/>
  <c r="D6519" i="2"/>
  <c r="D6520" i="2"/>
  <c r="D6521" i="2"/>
  <c r="D6522" i="2"/>
  <c r="D6523" i="2"/>
  <c r="D6525" i="2"/>
  <c r="D6526" i="2"/>
  <c r="D6532" i="2"/>
  <c r="D6533" i="2"/>
  <c r="D6534" i="2"/>
  <c r="D6535" i="2"/>
  <c r="D6538" i="2"/>
  <c r="D6539" i="2"/>
  <c r="D6541" i="2"/>
  <c r="D6542" i="2"/>
  <c r="D6546" i="2"/>
  <c r="D6547" i="2"/>
  <c r="D6548" i="2"/>
  <c r="D6549" i="2"/>
  <c r="D6550" i="2"/>
  <c r="D6554" i="2"/>
  <c r="D6555" i="2"/>
  <c r="D6557" i="2"/>
  <c r="D6560" i="2"/>
  <c r="D6564" i="2"/>
  <c r="D6565" i="2"/>
  <c r="D6566" i="2"/>
  <c r="D6567" i="2"/>
  <c r="D6570" i="2"/>
  <c r="D6573" i="2"/>
  <c r="D6575" i="2"/>
  <c r="D6576" i="2"/>
  <c r="D6577" i="2"/>
  <c r="D6580" i="2"/>
  <c r="D6582" i="2"/>
  <c r="D6583" i="2"/>
  <c r="D6584" i="2"/>
  <c r="D6585" i="2"/>
  <c r="D6586" i="2"/>
  <c r="D6587" i="2"/>
  <c r="D6588" i="2"/>
  <c r="D6589" i="2"/>
  <c r="D6590" i="2"/>
  <c r="D6591" i="2"/>
  <c r="D6592" i="2"/>
  <c r="D6594" i="2"/>
  <c r="D6596" i="2"/>
  <c r="D6597" i="2"/>
  <c r="D6599" i="2"/>
  <c r="D6600" i="2"/>
  <c r="D6602" i="2"/>
  <c r="D6603" i="2"/>
  <c r="D6607" i="2"/>
  <c r="D6608" i="2"/>
  <c r="D6609" i="2"/>
  <c r="D6610" i="2"/>
  <c r="D6612" i="2"/>
  <c r="D6614" i="2"/>
  <c r="D6616" i="2"/>
  <c r="D6617" i="2"/>
  <c r="D6618" i="2"/>
  <c r="D6619" i="2"/>
  <c r="D6622" i="2"/>
  <c r="D6623" i="2"/>
  <c r="D6624" i="2"/>
  <c r="D6626" i="2"/>
  <c r="D6629" i="2"/>
  <c r="D6633" i="2"/>
  <c r="D6637" i="2"/>
  <c r="D6638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4" i="2"/>
  <c r="D6655" i="2"/>
  <c r="D6657" i="2"/>
  <c r="D6659" i="2"/>
  <c r="D6660" i="2"/>
  <c r="D6661" i="2"/>
  <c r="D6662" i="2"/>
  <c r="D6666" i="2"/>
  <c r="D6667" i="2"/>
  <c r="D6669" i="2"/>
  <c r="D6670" i="2"/>
  <c r="D6671" i="2"/>
  <c r="D6673" i="2"/>
  <c r="D6675" i="2"/>
  <c r="D6676" i="2"/>
  <c r="D6678" i="2"/>
  <c r="D6679" i="2"/>
  <c r="D6681" i="2"/>
  <c r="D6683" i="2"/>
  <c r="D6687" i="2"/>
  <c r="D6690" i="2"/>
  <c r="D6692" i="2"/>
  <c r="D6693" i="2"/>
  <c r="D6694" i="2"/>
  <c r="D6696" i="2"/>
  <c r="D6698" i="2"/>
  <c r="D6699" i="2"/>
  <c r="D6703" i="2"/>
  <c r="D6706" i="2"/>
  <c r="D6709" i="2"/>
  <c r="D6710" i="2"/>
  <c r="D6711" i="2"/>
  <c r="D6713" i="2"/>
  <c r="D6715" i="2"/>
  <c r="D6717" i="2"/>
  <c r="D6720" i="2"/>
  <c r="D6722" i="2"/>
  <c r="D6725" i="2"/>
  <c r="D6730" i="2"/>
  <c r="D6731" i="2"/>
  <c r="D6732" i="2"/>
  <c r="D6734" i="2"/>
  <c r="D6736" i="2"/>
  <c r="D6739" i="2"/>
  <c r="D6740" i="2"/>
  <c r="D6741" i="2"/>
  <c r="D6744" i="2"/>
  <c r="D6746" i="2"/>
  <c r="D6747" i="2"/>
  <c r="D6749" i="2"/>
  <c r="D6750" i="2"/>
  <c r="D6754" i="2"/>
  <c r="D6756" i="2"/>
  <c r="D6757" i="2"/>
  <c r="D6759" i="2"/>
  <c r="D6761" i="2"/>
  <c r="D6763" i="2"/>
  <c r="D6764" i="2"/>
  <c r="D6766" i="2"/>
  <c r="D6767" i="2"/>
  <c r="D6768" i="2"/>
  <c r="D6769" i="2"/>
  <c r="D6772" i="2"/>
  <c r="D6773" i="2"/>
  <c r="D6774" i="2"/>
  <c r="D6775" i="2"/>
  <c r="D6777" i="2"/>
  <c r="D6779" i="2"/>
  <c r="D6780" i="2"/>
  <c r="D6781" i="2"/>
  <c r="D6782" i="2"/>
  <c r="D6785" i="2"/>
  <c r="D6786" i="2"/>
  <c r="D6788" i="2"/>
  <c r="D6789" i="2"/>
  <c r="D6790" i="2"/>
  <c r="D6792" i="2"/>
  <c r="D6793" i="2"/>
  <c r="D6796" i="2"/>
  <c r="D6798" i="2"/>
  <c r="D6799" i="2"/>
  <c r="D6800" i="2"/>
  <c r="D6802" i="2"/>
  <c r="D6806" i="2"/>
  <c r="D6808" i="2"/>
  <c r="D6809" i="2"/>
  <c r="D6811" i="2"/>
  <c r="D6812" i="2"/>
  <c r="D6813" i="2"/>
  <c r="D6814" i="2"/>
  <c r="D6815" i="2"/>
  <c r="D6816" i="2"/>
  <c r="D6817" i="2"/>
  <c r="D6819" i="2"/>
  <c r="D6826" i="2"/>
  <c r="D6828" i="2"/>
  <c r="D6830" i="2"/>
  <c r="D6833" i="2"/>
  <c r="D6834" i="2"/>
  <c r="D6835" i="2"/>
  <c r="D6838" i="2"/>
  <c r="D6839" i="2"/>
  <c r="D6840" i="2"/>
  <c r="D6841" i="2"/>
  <c r="D6843" i="2"/>
  <c r="D6844" i="2"/>
  <c r="D6845" i="2"/>
  <c r="D6846" i="2"/>
  <c r="D6847" i="2"/>
  <c r="D6848" i="2"/>
  <c r="D6851" i="2"/>
  <c r="D6852" i="2"/>
  <c r="D6855" i="2"/>
  <c r="D6856" i="2"/>
  <c r="D6857" i="2"/>
  <c r="D6859" i="2"/>
  <c r="D6860" i="2"/>
  <c r="D6862" i="2"/>
  <c r="D6863" i="2"/>
  <c r="D6864" i="2"/>
  <c r="D6865" i="2"/>
  <c r="D6866" i="2"/>
  <c r="D6868" i="2"/>
  <c r="D6869" i="2"/>
  <c r="D6871" i="2"/>
  <c r="D6874" i="2"/>
  <c r="D6875" i="2"/>
  <c r="D6877" i="2"/>
  <c r="D6880" i="2"/>
  <c r="D6881" i="2"/>
  <c r="D6882" i="2"/>
  <c r="D6884" i="2"/>
  <c r="D6885" i="2"/>
  <c r="D6886" i="2"/>
  <c r="D6887" i="2"/>
  <c r="D6889" i="2"/>
  <c r="D6890" i="2"/>
  <c r="D6893" i="2"/>
  <c r="D6894" i="2"/>
  <c r="D6895" i="2"/>
  <c r="D6896" i="2"/>
  <c r="D6899" i="2"/>
  <c r="D6900" i="2"/>
  <c r="D6903" i="2"/>
  <c r="D6904" i="2"/>
  <c r="D6905" i="2"/>
  <c r="D6907" i="2"/>
  <c r="D6908" i="2"/>
  <c r="D6909" i="2"/>
  <c r="D6910" i="2"/>
  <c r="D6914" i="2"/>
  <c r="D6915" i="2"/>
  <c r="D6917" i="2"/>
  <c r="D6918" i="2"/>
  <c r="D6919" i="2"/>
  <c r="D6920" i="2"/>
  <c r="D6921" i="2"/>
  <c r="D6922" i="2"/>
  <c r="D6923" i="2"/>
  <c r="D6924" i="2"/>
  <c r="D6925" i="2"/>
  <c r="D6926" i="2"/>
  <c r="D6927" i="2"/>
  <c r="D6931" i="2"/>
  <c r="D6932" i="2"/>
  <c r="D6933" i="2"/>
  <c r="D6935" i="2"/>
  <c r="D6936" i="2"/>
  <c r="D6938" i="2"/>
  <c r="D6939" i="2"/>
  <c r="D6941" i="2"/>
  <c r="D6942" i="2"/>
  <c r="D6943" i="2"/>
  <c r="D6945" i="2"/>
  <c r="D6946" i="2"/>
  <c r="D6949" i="2"/>
  <c r="D6950" i="2"/>
  <c r="D6951" i="2"/>
  <c r="D6952" i="2"/>
  <c r="D6959" i="2"/>
  <c r="D6960" i="2"/>
  <c r="D6961" i="2"/>
  <c r="D6964" i="2"/>
  <c r="D6967" i="2"/>
  <c r="D6968" i="2"/>
  <c r="D6969" i="2"/>
  <c r="D6970" i="2"/>
  <c r="D6971" i="2"/>
  <c r="D6977" i="2"/>
  <c r="D6978" i="2"/>
  <c r="D6979" i="2"/>
  <c r="D6982" i="2"/>
  <c r="D6983" i="2"/>
  <c r="D6986" i="2"/>
  <c r="D6988" i="2"/>
  <c r="D6990" i="2"/>
  <c r="D6993" i="2"/>
  <c r="D6994" i="2"/>
  <c r="D6995" i="2"/>
  <c r="D6996" i="2"/>
  <c r="D6998" i="2"/>
  <c r="D7000" i="2"/>
  <c r="D7001" i="2"/>
  <c r="D7002" i="2"/>
  <c r="D7004" i="2"/>
  <c r="D7005" i="2"/>
  <c r="D7006" i="2"/>
  <c r="D7009" i="2"/>
  <c r="D7011" i="2"/>
  <c r="D7012" i="2"/>
  <c r="D7013" i="2"/>
  <c r="D7015" i="2"/>
  <c r="D7018" i="2"/>
  <c r="D7019" i="2"/>
  <c r="D7021" i="2"/>
  <c r="D7022" i="2"/>
  <c r="D7024" i="2"/>
  <c r="D7026" i="2"/>
  <c r="D7029" i="2"/>
  <c r="D7030" i="2"/>
  <c r="D7031" i="2"/>
  <c r="D7032" i="2"/>
  <c r="D7033" i="2"/>
  <c r="D7034" i="2"/>
  <c r="D7035" i="2"/>
  <c r="D7036" i="2"/>
  <c r="D7037" i="2"/>
  <c r="D7040" i="2"/>
  <c r="D7042" i="2"/>
  <c r="D7044" i="2"/>
  <c r="D7045" i="2"/>
  <c r="D7046" i="2"/>
  <c r="D7047" i="2"/>
  <c r="D7051" i="2"/>
  <c r="D7052" i="2"/>
  <c r="D7053" i="2"/>
  <c r="D7055" i="2"/>
  <c r="D7056" i="2"/>
  <c r="D7058" i="2"/>
  <c r="D7059" i="2"/>
  <c r="D7060" i="2"/>
  <c r="D7061" i="2"/>
  <c r="D7063" i="2"/>
  <c r="D7065" i="2"/>
  <c r="D7066" i="2"/>
  <c r="D7070" i="2"/>
  <c r="D7071" i="2"/>
  <c r="D7072" i="2"/>
  <c r="D7073" i="2"/>
  <c r="D7075" i="2"/>
  <c r="D7076" i="2"/>
  <c r="D7078" i="2"/>
  <c r="D7079" i="2"/>
  <c r="D7080" i="2"/>
  <c r="D7082" i="2"/>
  <c r="D7083" i="2"/>
  <c r="D7084" i="2"/>
  <c r="D7085" i="2"/>
  <c r="D7086" i="2"/>
  <c r="D7089" i="2"/>
  <c r="D7091" i="2"/>
  <c r="D7092" i="2"/>
  <c r="D7095" i="2"/>
  <c r="D7097" i="2"/>
  <c r="D7101" i="2"/>
  <c r="D7103" i="2"/>
  <c r="D7105" i="2"/>
  <c r="D7106" i="2"/>
  <c r="D7107" i="2"/>
  <c r="D7108" i="2"/>
  <c r="D7109" i="2"/>
  <c r="D7110" i="2"/>
  <c r="D7111" i="2"/>
  <c r="D7112" i="2"/>
  <c r="D7113" i="2"/>
  <c r="D7115" i="2"/>
  <c r="D7116" i="2"/>
  <c r="D7118" i="2"/>
  <c r="D7119" i="2"/>
  <c r="D7120" i="2"/>
  <c r="D7122" i="2"/>
  <c r="D7123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9" i="2"/>
  <c r="D7140" i="2"/>
  <c r="D7141" i="2"/>
  <c r="D7142" i="2"/>
  <c r="D7143" i="2"/>
  <c r="D7144" i="2"/>
  <c r="D7146" i="2"/>
  <c r="D7147" i="2"/>
  <c r="D7149" i="2"/>
  <c r="D7150" i="2"/>
  <c r="D7154" i="2"/>
  <c r="D7155" i="2"/>
  <c r="D7156" i="2"/>
  <c r="D7159" i="2"/>
  <c r="D7160" i="2"/>
  <c r="D7165" i="2"/>
  <c r="D7166" i="2"/>
  <c r="D7168" i="2"/>
  <c r="D7169" i="2"/>
  <c r="D7170" i="2"/>
  <c r="D7171" i="2"/>
  <c r="D7173" i="2"/>
  <c r="D7174" i="2"/>
  <c r="D7175" i="2"/>
  <c r="D7176" i="2"/>
  <c r="D7177" i="2"/>
  <c r="D7179" i="2"/>
  <c r="D7182" i="2"/>
  <c r="D7184" i="2"/>
  <c r="D7185" i="2"/>
  <c r="D7186" i="2"/>
  <c r="D7187" i="2"/>
  <c r="D7189" i="2"/>
  <c r="D7191" i="2"/>
  <c r="D7192" i="2"/>
  <c r="D7194" i="2"/>
  <c r="D7195" i="2"/>
  <c r="D7196" i="2"/>
  <c r="D7197" i="2"/>
  <c r="D7199" i="2"/>
  <c r="D7200" i="2"/>
  <c r="D7201" i="2"/>
  <c r="D7202" i="2"/>
  <c r="D7207" i="2"/>
  <c r="D7209" i="2"/>
  <c r="D7210" i="2"/>
  <c r="D7214" i="2"/>
  <c r="D7215" i="2"/>
  <c r="D7217" i="2"/>
  <c r="D7220" i="2"/>
  <c r="D7222" i="2"/>
  <c r="D7223" i="2"/>
  <c r="D7224" i="2"/>
  <c r="D7226" i="2"/>
  <c r="D7227" i="2"/>
  <c r="D7230" i="2"/>
  <c r="D7231" i="2"/>
  <c r="D7232" i="2"/>
  <c r="D7234" i="2"/>
  <c r="D7236" i="2"/>
  <c r="D7237" i="2"/>
  <c r="D7239" i="2"/>
  <c r="D7241" i="2"/>
  <c r="D7242" i="2"/>
  <c r="D7243" i="2"/>
  <c r="D7244" i="2"/>
  <c r="D7248" i="2"/>
  <c r="D7249" i="2"/>
  <c r="D7250" i="2"/>
  <c r="D7253" i="2"/>
  <c r="D7254" i="2"/>
  <c r="D7255" i="2"/>
  <c r="D7256" i="2"/>
  <c r="D7257" i="2"/>
  <c r="D7258" i="2"/>
  <c r="D7259" i="2"/>
  <c r="D7262" i="2"/>
  <c r="D7263" i="2"/>
  <c r="D7264" i="2"/>
  <c r="D7265" i="2"/>
  <c r="D7267" i="2"/>
  <c r="D7271" i="2"/>
  <c r="D7272" i="2"/>
  <c r="D7275" i="2"/>
  <c r="D7277" i="2"/>
  <c r="D7278" i="2"/>
  <c r="D7279" i="2"/>
  <c r="D7280" i="2"/>
  <c r="D7281" i="2"/>
  <c r="D7283" i="2"/>
  <c r="D7285" i="2"/>
  <c r="D7287" i="2"/>
  <c r="D7288" i="2"/>
  <c r="D7290" i="2"/>
  <c r="D7291" i="2"/>
  <c r="D7293" i="2"/>
  <c r="D7294" i="2"/>
  <c r="D7295" i="2"/>
  <c r="D7296" i="2"/>
  <c r="D7298" i="2"/>
  <c r="D7299" i="2"/>
  <c r="D7301" i="2"/>
  <c r="D7303" i="2"/>
  <c r="D7304" i="2"/>
  <c r="D7305" i="2"/>
  <c r="D7306" i="2"/>
  <c r="D7308" i="2"/>
  <c r="D7309" i="2"/>
  <c r="D7310" i="2"/>
  <c r="D7311" i="2"/>
  <c r="D7313" i="2"/>
  <c r="D7314" i="2"/>
  <c r="D7315" i="2"/>
  <c r="D7318" i="2"/>
  <c r="D7319" i="2"/>
  <c r="D7320" i="2"/>
  <c r="D7323" i="2"/>
  <c r="D7324" i="2"/>
  <c r="D7325" i="2"/>
  <c r="D7326" i="2"/>
  <c r="D7327" i="2"/>
  <c r="D7329" i="2"/>
  <c r="D7330" i="2"/>
  <c r="D7331" i="2"/>
  <c r="D7334" i="2"/>
  <c r="D7335" i="2"/>
  <c r="D7337" i="2"/>
  <c r="D7338" i="2"/>
  <c r="D7339" i="2"/>
  <c r="D7340" i="2"/>
  <c r="D7341" i="2"/>
  <c r="D7342" i="2"/>
  <c r="D7343" i="2"/>
  <c r="D7345" i="2"/>
  <c r="D7347" i="2"/>
  <c r="D7350" i="2"/>
  <c r="D7351" i="2"/>
  <c r="D7352" i="2"/>
  <c r="D7353" i="2"/>
  <c r="D7358" i="2"/>
  <c r="D7362" i="2"/>
  <c r="D7363" i="2"/>
  <c r="D7364" i="2"/>
  <c r="D7367" i="2"/>
  <c r="D7368" i="2"/>
  <c r="D7369" i="2"/>
  <c r="D7370" i="2"/>
  <c r="D7371" i="2"/>
  <c r="D7372" i="2"/>
  <c r="D7373" i="2"/>
  <c r="D7374" i="2"/>
  <c r="D7376" i="2"/>
  <c r="D7378" i="2"/>
  <c r="D7380" i="2"/>
  <c r="D7381" i="2"/>
  <c r="D7382" i="2"/>
  <c r="D7383" i="2"/>
  <c r="D7384" i="2"/>
  <c r="D7385" i="2"/>
  <c r="D7387" i="2"/>
  <c r="D7388" i="2"/>
  <c r="D7389" i="2"/>
  <c r="D7391" i="2"/>
  <c r="D7392" i="2"/>
  <c r="D7393" i="2"/>
  <c r="D7395" i="2"/>
  <c r="D7396" i="2"/>
  <c r="D7397" i="2"/>
  <c r="D7398" i="2"/>
  <c r="D7399" i="2"/>
  <c r="D7400" i="2"/>
  <c r="D7402" i="2"/>
  <c r="D7404" i="2"/>
  <c r="D7405" i="2"/>
  <c r="D7406" i="2"/>
  <c r="D7409" i="2"/>
  <c r="D7411" i="2"/>
  <c r="D7412" i="2"/>
  <c r="D7415" i="2"/>
  <c r="D7419" i="2"/>
  <c r="D7421" i="2"/>
  <c r="D7423" i="2"/>
  <c r="D7427" i="2"/>
  <c r="D7428" i="2"/>
  <c r="D7430" i="2"/>
  <c r="D7431" i="2"/>
  <c r="D7432" i="2"/>
  <c r="D7433" i="2"/>
  <c r="D7434" i="2"/>
  <c r="D7435" i="2"/>
  <c r="D7438" i="2"/>
  <c r="D7439" i="2"/>
  <c r="D7441" i="2"/>
  <c r="D7443" i="2"/>
  <c r="D7444" i="2"/>
  <c r="D7447" i="2"/>
  <c r="D7450" i="2"/>
  <c r="D7451" i="2"/>
  <c r="D7452" i="2"/>
  <c r="D7454" i="2"/>
  <c r="D7456" i="2"/>
  <c r="D7457" i="2"/>
  <c r="D7458" i="2"/>
  <c r="D7459" i="2"/>
  <c r="D7462" i="2"/>
  <c r="D7463" i="2"/>
  <c r="D7465" i="2"/>
  <c r="D7466" i="2"/>
  <c r="D7469" i="2"/>
  <c r="D7470" i="2"/>
  <c r="D7472" i="2"/>
  <c r="D7477" i="2"/>
  <c r="D7480" i="2"/>
  <c r="D7486" i="2"/>
  <c r="D7490" i="2"/>
  <c r="D7491" i="2"/>
  <c r="D7494" i="2"/>
  <c r="D7497" i="2"/>
  <c r="D7498" i="2"/>
  <c r="D7502" i="2"/>
  <c r="D7506" i="2"/>
  <c r="D7509" i="2"/>
  <c r="D7512" i="2"/>
  <c r="D7513" i="2"/>
  <c r="D7518" i="2"/>
  <c r="D7519" i="2"/>
  <c r="D7520" i="2"/>
  <c r="D7521" i="2"/>
  <c r="D7522" i="2"/>
  <c r="D7523" i="2"/>
  <c r="D7527" i="2"/>
  <c r="D7528" i="2"/>
  <c r="D7530" i="2"/>
  <c r="D7533" i="2"/>
  <c r="D7535" i="2"/>
  <c r="D7537" i="2"/>
  <c r="D7539" i="2"/>
  <c r="D7544" i="2"/>
  <c r="D7545" i="2"/>
  <c r="D7546" i="2"/>
  <c r="D7547" i="2"/>
  <c r="D7548" i="2"/>
  <c r="D7550" i="2"/>
  <c r="D7551" i="2"/>
  <c r="D7554" i="2"/>
  <c r="D7555" i="2"/>
  <c r="D7559" i="2"/>
  <c r="D7562" i="2"/>
  <c r="D7563" i="2"/>
  <c r="D7564" i="2"/>
  <c r="D7565" i="2"/>
  <c r="D7566" i="2"/>
  <c r="D7568" i="2"/>
  <c r="D7569" i="2"/>
  <c r="D7570" i="2"/>
  <c r="D7571" i="2"/>
  <c r="D7572" i="2"/>
  <c r="D7575" i="2"/>
  <c r="D7576" i="2"/>
  <c r="D7577" i="2"/>
  <c r="D7578" i="2"/>
  <c r="D7579" i="2"/>
  <c r="D7581" i="2"/>
  <c r="D7583" i="2"/>
  <c r="D7585" i="2"/>
  <c r="D7587" i="2"/>
  <c r="D7588" i="2"/>
  <c r="D7589" i="2"/>
  <c r="D7590" i="2"/>
  <c r="D7592" i="2"/>
  <c r="D7593" i="2"/>
  <c r="D7598" i="2"/>
  <c r="D7600" i="2"/>
  <c r="D7602" i="2"/>
  <c r="D7604" i="2"/>
  <c r="D7605" i="2"/>
  <c r="D7606" i="2"/>
  <c r="D7607" i="2"/>
  <c r="D7608" i="2"/>
  <c r="D7609" i="2"/>
  <c r="D7610" i="2"/>
  <c r="D7612" i="2"/>
  <c r="D7613" i="2"/>
  <c r="D7614" i="2"/>
  <c r="D7616" i="2"/>
  <c r="D7617" i="2"/>
  <c r="D7618" i="2"/>
  <c r="D7619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5" i="2"/>
  <c r="D7636" i="2"/>
  <c r="D7639" i="2"/>
  <c r="D7640" i="2"/>
  <c r="D7643" i="2"/>
  <c r="D7645" i="2"/>
  <c r="D7646" i="2"/>
  <c r="D7650" i="2"/>
  <c r="D7651" i="2"/>
  <c r="D7652" i="2"/>
  <c r="D7653" i="2"/>
  <c r="D7655" i="2"/>
  <c r="D7657" i="2"/>
  <c r="D7659" i="2"/>
  <c r="D7660" i="2"/>
  <c r="D7661" i="2"/>
  <c r="D7662" i="2"/>
  <c r="D7665" i="2"/>
  <c r="D7666" i="2"/>
  <c r="D7667" i="2"/>
  <c r="D7668" i="2"/>
  <c r="D7669" i="2"/>
  <c r="D7670" i="2"/>
  <c r="D7671" i="2"/>
  <c r="D7673" i="2"/>
  <c r="D7676" i="2"/>
  <c r="D7677" i="2"/>
  <c r="D7679" i="2"/>
  <c r="D7681" i="2"/>
  <c r="D7682" i="2"/>
  <c r="D7683" i="2"/>
  <c r="D7684" i="2"/>
  <c r="D7685" i="2"/>
  <c r="D7686" i="2"/>
  <c r="D7687" i="2"/>
  <c r="D7693" i="2"/>
  <c r="D7694" i="2"/>
  <c r="D7695" i="2"/>
  <c r="D7700" i="2"/>
  <c r="D7701" i="2"/>
  <c r="D7705" i="2"/>
  <c r="D7707" i="2"/>
  <c r="D7708" i="2"/>
  <c r="D7711" i="2"/>
  <c r="D7712" i="2"/>
  <c r="D7713" i="2"/>
  <c r="D7715" i="2"/>
  <c r="D7718" i="2"/>
  <c r="D7719" i="2"/>
  <c r="D7723" i="2"/>
  <c r="D7724" i="2"/>
  <c r="D7725" i="2"/>
  <c r="D7726" i="2"/>
  <c r="D7727" i="2"/>
  <c r="D7729" i="2"/>
  <c r="D7731" i="2"/>
  <c r="D7732" i="2"/>
  <c r="D7735" i="2"/>
  <c r="D7736" i="2"/>
  <c r="D7739" i="2"/>
  <c r="D7740" i="2"/>
  <c r="D7744" i="2"/>
  <c r="D7745" i="2"/>
  <c r="D7746" i="2"/>
  <c r="D7747" i="2"/>
  <c r="D7749" i="2"/>
  <c r="D7750" i="2"/>
  <c r="D7751" i="2"/>
  <c r="D7753" i="2"/>
  <c r="D7754" i="2"/>
  <c r="D7755" i="2"/>
  <c r="D7756" i="2"/>
  <c r="D7758" i="2"/>
  <c r="D7763" i="2"/>
  <c r="D7765" i="2"/>
  <c r="D7766" i="2"/>
  <c r="D7767" i="2"/>
  <c r="D7768" i="2"/>
  <c r="D7769" i="2"/>
  <c r="D7771" i="2"/>
  <c r="D7776" i="2"/>
  <c r="D7777" i="2"/>
  <c r="D7778" i="2"/>
  <c r="D7781" i="2"/>
  <c r="D7782" i="2"/>
  <c r="D7783" i="2"/>
  <c r="D7785" i="2"/>
  <c r="D7786" i="2"/>
  <c r="D7788" i="2"/>
  <c r="D7790" i="2"/>
  <c r="D7791" i="2"/>
  <c r="D7795" i="2"/>
  <c r="D7796" i="2"/>
  <c r="D7797" i="2"/>
  <c r="D7798" i="2"/>
  <c r="D7799" i="2"/>
  <c r="D7802" i="2"/>
  <c r="D7803" i="2"/>
  <c r="D7805" i="2"/>
  <c r="D7806" i="2"/>
  <c r="D7807" i="2"/>
  <c r="D7808" i="2"/>
  <c r="D7809" i="2"/>
  <c r="D7813" i="2"/>
  <c r="D7817" i="2"/>
  <c r="D7818" i="2"/>
  <c r="D7819" i="2"/>
  <c r="D7820" i="2"/>
  <c r="D7821" i="2"/>
  <c r="D7822" i="2"/>
  <c r="D7823" i="2"/>
  <c r="D7824" i="2"/>
  <c r="D7826" i="2"/>
  <c r="D7827" i="2"/>
  <c r="D7830" i="2"/>
  <c r="D7832" i="2"/>
  <c r="D7833" i="2"/>
  <c r="D7834" i="2"/>
  <c r="D7836" i="2"/>
  <c r="D7837" i="2"/>
  <c r="D7839" i="2"/>
  <c r="D7840" i="2"/>
  <c r="D7842" i="2"/>
  <c r="D7846" i="2"/>
  <c r="D7847" i="2"/>
  <c r="D7848" i="2"/>
  <c r="D7849" i="2"/>
  <c r="D7850" i="2"/>
  <c r="D7852" i="2"/>
  <c r="D7853" i="2"/>
  <c r="D7854" i="2"/>
  <c r="D7855" i="2"/>
  <c r="D7857" i="2"/>
  <c r="D7859" i="2"/>
  <c r="D7860" i="2"/>
  <c r="D7861" i="2"/>
  <c r="D7862" i="2"/>
  <c r="D7864" i="2"/>
  <c r="D7866" i="2"/>
  <c r="D7867" i="2"/>
  <c r="D7868" i="2"/>
  <c r="D7869" i="2"/>
  <c r="D7870" i="2"/>
  <c r="D7871" i="2"/>
  <c r="D7872" i="2"/>
  <c r="D7873" i="2"/>
  <c r="D7876" i="2"/>
  <c r="D7880" i="2"/>
  <c r="D7882" i="2"/>
  <c r="D7883" i="2"/>
  <c r="D7884" i="2"/>
  <c r="D7885" i="2"/>
  <c r="D7886" i="2"/>
  <c r="D7887" i="2"/>
  <c r="D7888" i="2"/>
  <c r="D7893" i="2"/>
  <c r="D7894" i="2"/>
  <c r="D7896" i="2"/>
  <c r="D7897" i="2"/>
  <c r="D7898" i="2"/>
  <c r="D7899" i="2"/>
  <c r="D7903" i="2"/>
  <c r="D7905" i="2"/>
  <c r="D7911" i="2"/>
  <c r="D7912" i="2"/>
  <c r="D7914" i="2"/>
  <c r="D7919" i="2"/>
  <c r="D7920" i="2"/>
  <c r="D7921" i="2"/>
  <c r="D7922" i="2"/>
  <c r="D7923" i="2"/>
  <c r="D7925" i="2"/>
  <c r="D7928" i="2"/>
  <c r="D7929" i="2"/>
  <c r="D7930" i="2"/>
  <c r="D7931" i="2"/>
  <c r="D7934" i="2"/>
  <c r="D7935" i="2"/>
  <c r="D7936" i="2"/>
  <c r="D7937" i="2"/>
  <c r="D7938" i="2"/>
  <c r="D7942" i="2"/>
  <c r="D7943" i="2"/>
  <c r="D7944" i="2"/>
  <c r="D7945" i="2"/>
  <c r="D7946" i="2"/>
  <c r="D7947" i="2"/>
  <c r="D7951" i="2"/>
  <c r="D7952" i="2"/>
  <c r="D7953" i="2"/>
  <c r="D7954" i="2"/>
  <c r="D7958" i="2"/>
  <c r="D7959" i="2"/>
  <c r="D7960" i="2"/>
  <c r="D7962" i="2"/>
  <c r="D7964" i="2"/>
  <c r="D7966" i="2"/>
  <c r="D7967" i="2"/>
  <c r="D7968" i="2"/>
  <c r="D7969" i="2"/>
  <c r="D7971" i="2"/>
  <c r="D7972" i="2"/>
  <c r="D7973" i="2"/>
  <c r="D7976" i="2"/>
  <c r="D7977" i="2"/>
  <c r="D7978" i="2"/>
  <c r="D7979" i="2"/>
  <c r="D7981" i="2"/>
  <c r="D7982" i="2"/>
  <c r="D7987" i="2"/>
  <c r="D7988" i="2"/>
  <c r="D7991" i="2"/>
  <c r="D7992" i="2"/>
  <c r="D7993" i="2"/>
  <c r="D7995" i="2"/>
  <c r="D7997" i="2"/>
  <c r="D7998" i="2"/>
  <c r="D8000" i="2"/>
  <c r="D8001" i="2"/>
  <c r="D8002" i="2"/>
  <c r="D8003" i="2"/>
  <c r="D8004" i="2"/>
  <c r="D8005" i="2"/>
  <c r="D8006" i="2"/>
  <c r="D8007" i="2"/>
  <c r="D8011" i="2"/>
  <c r="D8012" i="2"/>
  <c r="D8014" i="2"/>
  <c r="D8016" i="2"/>
  <c r="D8021" i="2"/>
  <c r="D8022" i="2"/>
  <c r="D8025" i="2"/>
  <c r="D8027" i="2"/>
  <c r="D8030" i="2"/>
  <c r="D8033" i="2"/>
  <c r="D8034" i="2"/>
  <c r="D8036" i="2"/>
  <c r="D8039" i="2"/>
  <c r="D8041" i="2"/>
  <c r="D8042" i="2"/>
  <c r="D8043" i="2"/>
  <c r="D8047" i="2"/>
  <c r="D8048" i="2"/>
  <c r="D8049" i="2"/>
  <c r="D8050" i="2"/>
  <c r="D8051" i="2"/>
  <c r="D8054" i="2"/>
  <c r="D8055" i="2"/>
  <c r="D8056" i="2"/>
  <c r="D8057" i="2"/>
  <c r="D8058" i="2"/>
  <c r="D8061" i="2"/>
  <c r="D8062" i="2"/>
  <c r="D8064" i="2"/>
  <c r="D8070" i="2"/>
  <c r="D8071" i="2"/>
  <c r="D8072" i="2"/>
  <c r="D8075" i="2"/>
  <c r="D8076" i="2"/>
  <c r="D8077" i="2"/>
  <c r="D8079" i="2"/>
  <c r="D8080" i="2"/>
  <c r="D8081" i="2"/>
  <c r="D8082" i="2"/>
  <c r="D8083" i="2"/>
  <c r="D8084" i="2"/>
  <c r="D8085" i="2"/>
  <c r="D8088" i="2"/>
  <c r="D8090" i="2"/>
  <c r="D8096" i="2"/>
  <c r="D8097" i="2"/>
  <c r="D8098" i="2"/>
  <c r="D8099" i="2"/>
  <c r="D8101" i="2"/>
  <c r="D8102" i="2"/>
  <c r="D8104" i="2"/>
  <c r="D8105" i="2"/>
  <c r="D8106" i="2"/>
  <c r="D8113" i="2"/>
  <c r="D8114" i="2"/>
  <c r="D8115" i="2"/>
  <c r="D8117" i="2"/>
  <c r="D8118" i="2"/>
  <c r="D8119" i="2"/>
  <c r="D8120" i="2"/>
  <c r="D8121" i="2"/>
  <c r="D8124" i="2"/>
  <c r="D8126" i="2"/>
  <c r="D8127" i="2"/>
  <c r="D8128" i="2"/>
  <c r="D8129" i="2"/>
  <c r="D8131" i="2"/>
  <c r="D8132" i="2"/>
  <c r="D8135" i="2"/>
  <c r="D8136" i="2"/>
  <c r="D8139" i="2"/>
  <c r="D8141" i="2"/>
  <c r="D8143" i="2"/>
  <c r="D8144" i="2"/>
  <c r="D8145" i="2"/>
  <c r="D8147" i="2"/>
  <c r="D8150" i="2"/>
  <c r="D8151" i="2"/>
  <c r="D8156" i="2"/>
  <c r="D8157" i="2"/>
  <c r="D8158" i="2"/>
  <c r="D8159" i="2"/>
  <c r="D8160" i="2"/>
  <c r="D8161" i="2"/>
  <c r="D8162" i="2"/>
  <c r="D8163" i="2"/>
  <c r="D8166" i="2"/>
  <c r="D8167" i="2"/>
  <c r="D8168" i="2"/>
  <c r="D8169" i="2"/>
  <c r="D8170" i="2"/>
  <c r="D8171" i="2"/>
  <c r="D8172" i="2"/>
  <c r="D8175" i="2"/>
  <c r="D8176" i="2"/>
  <c r="D8177" i="2"/>
  <c r="D8178" i="2"/>
  <c r="D8179" i="2"/>
  <c r="D8180" i="2"/>
  <c r="D8182" i="2"/>
  <c r="D8183" i="2"/>
  <c r="D8185" i="2"/>
  <c r="D8187" i="2"/>
  <c r="D8191" i="2"/>
  <c r="D8192" i="2"/>
  <c r="D8193" i="2"/>
  <c r="D8194" i="2"/>
  <c r="D8195" i="2"/>
  <c r="D8197" i="2"/>
  <c r="D8198" i="2"/>
  <c r="D8199" i="2"/>
  <c r="D8200" i="2"/>
  <c r="D8202" i="2"/>
  <c r="D8204" i="2"/>
  <c r="D8205" i="2"/>
  <c r="D8206" i="2"/>
  <c r="D8210" i="2"/>
  <c r="D8212" i="2"/>
  <c r="D8214" i="2"/>
  <c r="D8217" i="2"/>
  <c r="D8220" i="2"/>
  <c r="D8223" i="2"/>
  <c r="D8224" i="2"/>
  <c r="D8227" i="2"/>
  <c r="D8228" i="2"/>
  <c r="D8230" i="2"/>
  <c r="D8232" i="2"/>
  <c r="D8234" i="2"/>
  <c r="D8243" i="2"/>
  <c r="D8244" i="2"/>
  <c r="D8245" i="2"/>
  <c r="D8248" i="2"/>
  <c r="D8249" i="2"/>
  <c r="D8250" i="2"/>
  <c r="D8252" i="2"/>
  <c r="D8254" i="2"/>
  <c r="D8255" i="2"/>
  <c r="D8256" i="2"/>
  <c r="D8258" i="2"/>
  <c r="D8259" i="2"/>
  <c r="D8260" i="2"/>
  <c r="D8261" i="2"/>
  <c r="D8264" i="2"/>
  <c r="D8265" i="2"/>
  <c r="D8267" i="2"/>
  <c r="D8269" i="2"/>
  <c r="D8271" i="2"/>
  <c r="D8272" i="2"/>
  <c r="D8275" i="2"/>
  <c r="D8277" i="2"/>
  <c r="D8278" i="2"/>
  <c r="D8279" i="2"/>
  <c r="D8280" i="2"/>
  <c r="D8282" i="2"/>
  <c r="D8284" i="2"/>
  <c r="D8286" i="2"/>
  <c r="D8287" i="2"/>
  <c r="D8288" i="2"/>
  <c r="D8291" i="2"/>
  <c r="D8292" i="2"/>
  <c r="D8294" i="2"/>
  <c r="D8298" i="2"/>
  <c r="D8300" i="2"/>
  <c r="D8302" i="2"/>
  <c r="D8304" i="2"/>
  <c r="D8305" i="2"/>
  <c r="D8306" i="2"/>
  <c r="D8307" i="2"/>
  <c r="D8309" i="2"/>
  <c r="D8313" i="2"/>
  <c r="D8314" i="2"/>
  <c r="D8316" i="2"/>
  <c r="D8318" i="2"/>
  <c r="D8321" i="2"/>
  <c r="D8326" i="2"/>
  <c r="D8328" i="2"/>
  <c r="D8329" i="2"/>
  <c r="D8331" i="2"/>
  <c r="D8332" i="2"/>
  <c r="D8333" i="2"/>
  <c r="D8334" i="2"/>
  <c r="D8335" i="2"/>
  <c r="D8336" i="2"/>
  <c r="D8337" i="2"/>
  <c r="D8339" i="2"/>
  <c r="D8340" i="2"/>
  <c r="D8347" i="2"/>
  <c r="D8348" i="2"/>
  <c r="D8349" i="2"/>
  <c r="D8350" i="2"/>
  <c r="D8351" i="2"/>
  <c r="D8353" i="2"/>
  <c r="D8354" i="2"/>
  <c r="D8356" i="2"/>
  <c r="D8357" i="2"/>
  <c r="D8359" i="2"/>
  <c r="D8360" i="2"/>
  <c r="D8361" i="2"/>
  <c r="D8362" i="2"/>
  <c r="D8363" i="2"/>
  <c r="D8366" i="2"/>
  <c r="D8368" i="2"/>
  <c r="D8369" i="2"/>
  <c r="D8370" i="2"/>
  <c r="D8376" i="2"/>
  <c r="D8380" i="2"/>
  <c r="D8381" i="2"/>
  <c r="D8383" i="2"/>
  <c r="D8385" i="2"/>
  <c r="D8387" i="2"/>
  <c r="D8394" i="2"/>
  <c r="D8396" i="2"/>
  <c r="D8399" i="2"/>
  <c r="D8400" i="2"/>
  <c r="D8401" i="2"/>
  <c r="D8403" i="2"/>
  <c r="D8404" i="2"/>
  <c r="D8405" i="2"/>
  <c r="D8408" i="2"/>
  <c r="D8409" i="2"/>
  <c r="D8412" i="2"/>
  <c r="D8414" i="2"/>
  <c r="D8417" i="2"/>
  <c r="D8418" i="2"/>
  <c r="D8426" i="2"/>
  <c r="D8427" i="2"/>
  <c r="D8428" i="2"/>
  <c r="D8431" i="2"/>
  <c r="D8432" i="2"/>
  <c r="D8433" i="2"/>
  <c r="D8435" i="2"/>
  <c r="D8439" i="2"/>
  <c r="D8440" i="2"/>
  <c r="D8441" i="2"/>
  <c r="D8443" i="2"/>
  <c r="D8446" i="2"/>
  <c r="D8447" i="2"/>
  <c r="D8449" i="2"/>
  <c r="D8451" i="2"/>
  <c r="D8453" i="2"/>
  <c r="D8457" i="2"/>
  <c r="D8459" i="2"/>
  <c r="D8460" i="2"/>
  <c r="D8462" i="2"/>
  <c r="D8464" i="2"/>
  <c r="D8465" i="2"/>
  <c r="D8466" i="2"/>
  <c r="D8467" i="2"/>
  <c r="D8468" i="2"/>
  <c r="D8469" i="2"/>
  <c r="D8472" i="2"/>
  <c r="D8474" i="2"/>
  <c r="D8475" i="2"/>
  <c r="D8476" i="2"/>
  <c r="D8478" i="2"/>
  <c r="D8479" i="2"/>
  <c r="D8480" i="2"/>
  <c r="D8481" i="2"/>
  <c r="D8483" i="2"/>
  <c r="D8484" i="2"/>
  <c r="D8485" i="2"/>
  <c r="D8486" i="2"/>
  <c r="D8487" i="2"/>
  <c r="D8488" i="2"/>
  <c r="D8490" i="2"/>
  <c r="D8491" i="2"/>
  <c r="D8495" i="2"/>
  <c r="D8496" i="2"/>
  <c r="D8499" i="2"/>
  <c r="D8502" i="2"/>
  <c r="D8505" i="2"/>
  <c r="D8506" i="2"/>
  <c r="D8509" i="2"/>
  <c r="D8511" i="2"/>
  <c r="D8513" i="2"/>
  <c r="D8518" i="2"/>
  <c r="D8520" i="2"/>
  <c r="D8521" i="2"/>
  <c r="D8522" i="2"/>
  <c r="D8524" i="2"/>
  <c r="D8525" i="2"/>
  <c r="D8526" i="2"/>
  <c r="D8527" i="2"/>
  <c r="D8529" i="2"/>
  <c r="D8531" i="2"/>
  <c r="D8532" i="2"/>
  <c r="D8533" i="2"/>
  <c r="D8534" i="2"/>
  <c r="D8535" i="2"/>
  <c r="D8537" i="2"/>
  <c r="D8538" i="2"/>
  <c r="D8540" i="2"/>
  <c r="D8541" i="2"/>
  <c r="D8544" i="2"/>
  <c r="D8549" i="2"/>
  <c r="D8552" i="2"/>
  <c r="D8553" i="2"/>
  <c r="D8554" i="2"/>
  <c r="D8555" i="2"/>
  <c r="D8556" i="2"/>
  <c r="D8558" i="2"/>
  <c r="D8559" i="2"/>
  <c r="D8561" i="2"/>
  <c r="D8567" i="2"/>
  <c r="D8569" i="2"/>
  <c r="D8570" i="2"/>
  <c r="D8571" i="2"/>
  <c r="D8573" i="2"/>
  <c r="D8574" i="2"/>
  <c r="D8575" i="2"/>
  <c r="D8577" i="2"/>
  <c r="D8578" i="2"/>
  <c r="D8579" i="2"/>
  <c r="D8580" i="2"/>
  <c r="D8581" i="2"/>
  <c r="D8583" i="2"/>
  <c r="D8584" i="2"/>
  <c r="D8585" i="2"/>
  <c r="D8588" i="2"/>
  <c r="D8590" i="2"/>
  <c r="D8592" i="2"/>
  <c r="D8593" i="2"/>
  <c r="D8597" i="2"/>
  <c r="D8599" i="2"/>
  <c r="D8600" i="2"/>
  <c r="D8601" i="2"/>
  <c r="D8602" i="2"/>
  <c r="D8604" i="2"/>
  <c r="D8605" i="2"/>
  <c r="D8606" i="2"/>
  <c r="D8607" i="2"/>
  <c r="D8609" i="2"/>
  <c r="D8612" i="2"/>
  <c r="D8614" i="2"/>
  <c r="D8617" i="2"/>
  <c r="D8624" i="2"/>
  <c r="D8627" i="2"/>
  <c r="D8630" i="2"/>
  <c r="D8631" i="2"/>
  <c r="D8632" i="2"/>
  <c r="D8635" i="2"/>
  <c r="D8636" i="2"/>
  <c r="D8637" i="2"/>
  <c r="D8638" i="2"/>
  <c r="D8641" i="2"/>
  <c r="D8642" i="2"/>
  <c r="D8644" i="2"/>
  <c r="D8648" i="2"/>
  <c r="D8650" i="2"/>
  <c r="D8651" i="2"/>
  <c r="D8652" i="2"/>
  <c r="D8653" i="2"/>
  <c r="D8654" i="2"/>
  <c r="D8655" i="2"/>
  <c r="D8656" i="2"/>
  <c r="D8658" i="2"/>
  <c r="D8660" i="2"/>
  <c r="D8662" i="2"/>
  <c r="D8663" i="2"/>
  <c r="D8665" i="2"/>
  <c r="D8666" i="2"/>
  <c r="D8668" i="2"/>
  <c r="D8669" i="2"/>
  <c r="D8670" i="2"/>
  <c r="D8671" i="2"/>
  <c r="D8672" i="2"/>
  <c r="D8674" i="2"/>
  <c r="D8675" i="2"/>
  <c r="D8680" i="2"/>
  <c r="D8684" i="2"/>
  <c r="D8686" i="2"/>
  <c r="D8687" i="2"/>
  <c r="D8688" i="2"/>
  <c r="D8690" i="2"/>
  <c r="D8692" i="2"/>
  <c r="D8693" i="2"/>
  <c r="D8695" i="2"/>
  <c r="D8697" i="2"/>
  <c r="D8699" i="2"/>
  <c r="D8701" i="2"/>
  <c r="D8704" i="2"/>
  <c r="D8705" i="2"/>
  <c r="D8706" i="2"/>
  <c r="D8707" i="2"/>
  <c r="D8709" i="2"/>
  <c r="D8710" i="2"/>
  <c r="D8712" i="2"/>
  <c r="D8715" i="2"/>
  <c r="D8716" i="2"/>
  <c r="D8717" i="2"/>
  <c r="D8719" i="2"/>
  <c r="D8720" i="2"/>
  <c r="D8721" i="2"/>
  <c r="D8723" i="2"/>
  <c r="D8724" i="2"/>
  <c r="D8726" i="2"/>
  <c r="D8729" i="2"/>
  <c r="D8732" i="2"/>
  <c r="D8733" i="2"/>
  <c r="D8736" i="2"/>
  <c r="D8738" i="2"/>
  <c r="D8740" i="2"/>
  <c r="D8741" i="2"/>
  <c r="D8743" i="2"/>
  <c r="D8749" i="2"/>
  <c r="D8750" i="2"/>
  <c r="D8751" i="2"/>
  <c r="D8752" i="2"/>
  <c r="D8754" i="2"/>
  <c r="D8755" i="2"/>
  <c r="D8758" i="2"/>
  <c r="D8761" i="2"/>
  <c r="D8764" i="2"/>
  <c r="D8765" i="2"/>
  <c r="D8766" i="2"/>
  <c r="D8767" i="2"/>
  <c r="D8769" i="2"/>
  <c r="D8770" i="2"/>
  <c r="D8771" i="2"/>
  <c r="D8772" i="2"/>
  <c r="D8776" i="2"/>
  <c r="D8777" i="2"/>
  <c r="D8779" i="2"/>
  <c r="D8782" i="2"/>
  <c r="D8783" i="2"/>
  <c r="D8784" i="2"/>
  <c r="D8785" i="2"/>
  <c r="D8789" i="2"/>
  <c r="D8790" i="2"/>
  <c r="D8792" i="2"/>
  <c r="D8793" i="2"/>
  <c r="D8794" i="2"/>
  <c r="D8798" i="2"/>
  <c r="D8800" i="2"/>
  <c r="D8804" i="2"/>
  <c r="D8809" i="2"/>
  <c r="D8811" i="2"/>
  <c r="D8813" i="2"/>
  <c r="D8814" i="2"/>
  <c r="D8816" i="2"/>
  <c r="D8818" i="2"/>
  <c r="D8819" i="2"/>
  <c r="D8823" i="2"/>
  <c r="D8825" i="2"/>
  <c r="D8826" i="2"/>
  <c r="D8827" i="2"/>
  <c r="D8828" i="2"/>
  <c r="D8831" i="2"/>
  <c r="D8832" i="2"/>
  <c r="D8833" i="2"/>
  <c r="D8835" i="2"/>
  <c r="D8839" i="2"/>
  <c r="D8840" i="2"/>
  <c r="D8842" i="2"/>
  <c r="D8847" i="2"/>
  <c r="D8848" i="2"/>
  <c r="D8850" i="2"/>
  <c r="D8853" i="2"/>
  <c r="D8854" i="2"/>
  <c r="D8857" i="2"/>
  <c r="D8858" i="2"/>
  <c r="D8859" i="2"/>
  <c r="D8862" i="2"/>
  <c r="D8863" i="2"/>
  <c r="D8864" i="2"/>
  <c r="D8866" i="2"/>
  <c r="D8867" i="2"/>
  <c r="D8869" i="2"/>
  <c r="D8870" i="2"/>
  <c r="D8871" i="2"/>
  <c r="D8872" i="2"/>
  <c r="D8873" i="2"/>
  <c r="D8878" i="2"/>
  <c r="D8880" i="2"/>
  <c r="D8882" i="2"/>
  <c r="D8883" i="2"/>
  <c r="D8885" i="2"/>
  <c r="D8888" i="2"/>
  <c r="D8889" i="2"/>
  <c r="D8891" i="2"/>
  <c r="D8892" i="2"/>
  <c r="D8893" i="2"/>
  <c r="D8895" i="2"/>
  <c r="D8898" i="2"/>
  <c r="D8900" i="2"/>
  <c r="D8904" i="2"/>
  <c r="D8906" i="2"/>
  <c r="D8907" i="2"/>
  <c r="D8909" i="2"/>
  <c r="D8910" i="2"/>
  <c r="D8911" i="2"/>
  <c r="D8912" i="2"/>
  <c r="D8913" i="2"/>
  <c r="D8916" i="2"/>
  <c r="D8917" i="2"/>
  <c r="D8918" i="2"/>
  <c r="D8919" i="2"/>
  <c r="D8920" i="2"/>
  <c r="D8921" i="2"/>
  <c r="D8922" i="2"/>
  <c r="D8923" i="2"/>
  <c r="D8927" i="2"/>
  <c r="D8930" i="2"/>
  <c r="D8931" i="2"/>
  <c r="D8932" i="2"/>
  <c r="D8936" i="2"/>
  <c r="D8937" i="2"/>
  <c r="D8939" i="2"/>
  <c r="D8941" i="2"/>
  <c r="D8942" i="2"/>
  <c r="D8943" i="2"/>
  <c r="D8944" i="2"/>
  <c r="D8945" i="2"/>
  <c r="D8948" i="2"/>
  <c r="D8949" i="2"/>
  <c r="D8952" i="2"/>
  <c r="D8955" i="2"/>
  <c r="D8956" i="2"/>
  <c r="D8957" i="2"/>
  <c r="D8958" i="2"/>
  <c r="D8960" i="2"/>
  <c r="D8961" i="2"/>
  <c r="D8964" i="2"/>
  <c r="D8965" i="2"/>
  <c r="D8966" i="2"/>
  <c r="D8971" i="2"/>
  <c r="D8973" i="2"/>
  <c r="D8975" i="2"/>
  <c r="D8977" i="2"/>
  <c r="D8979" i="2"/>
  <c r="D8980" i="2"/>
  <c r="D8981" i="2"/>
  <c r="D8992" i="2"/>
  <c r="D8993" i="2"/>
  <c r="D8994" i="2"/>
  <c r="D8995" i="2"/>
  <c r="D8996" i="2"/>
  <c r="D8999" i="2"/>
  <c r="D9000" i="2"/>
  <c r="D9001" i="2"/>
  <c r="D9005" i="2"/>
  <c r="D9007" i="2"/>
  <c r="D9008" i="2"/>
  <c r="D9011" i="2"/>
  <c r="D9012" i="2"/>
  <c r="D9014" i="2"/>
  <c r="D9017" i="2"/>
  <c r="D9018" i="2"/>
  <c r="D9019" i="2"/>
  <c r="D9020" i="2"/>
  <c r="D9022" i="2"/>
  <c r="D9029" i="2"/>
  <c r="D9030" i="2"/>
  <c r="D9031" i="2"/>
  <c r="D9034" i="2"/>
  <c r="D9035" i="2"/>
  <c r="D9036" i="2"/>
  <c r="D9037" i="2"/>
  <c r="D9038" i="2"/>
  <c r="D9039" i="2"/>
  <c r="D9040" i="2"/>
  <c r="D9041" i="2"/>
  <c r="D9046" i="2"/>
  <c r="D9050" i="2"/>
  <c r="D9051" i="2"/>
  <c r="D9053" i="2"/>
  <c r="D9054" i="2"/>
  <c r="D9055" i="2"/>
  <c r="D9056" i="2"/>
  <c r="D9057" i="2"/>
  <c r="D9059" i="2"/>
  <c r="D9061" i="2"/>
  <c r="D9063" i="2"/>
  <c r="D9066" i="2"/>
  <c r="D9068" i="2"/>
  <c r="D9070" i="2"/>
  <c r="D9071" i="2"/>
  <c r="D9073" i="2"/>
  <c r="D9074" i="2"/>
  <c r="D9076" i="2"/>
  <c r="D9078" i="2"/>
  <c r="D9079" i="2"/>
  <c r="D9080" i="2"/>
  <c r="D9082" i="2"/>
  <c r="D9084" i="2"/>
  <c r="D9085" i="2"/>
  <c r="D9086" i="2"/>
  <c r="D9087" i="2"/>
  <c r="D9088" i="2"/>
  <c r="D9089" i="2"/>
  <c r="D9090" i="2"/>
  <c r="D9091" i="2"/>
  <c r="D9092" i="2"/>
  <c r="D9094" i="2"/>
  <c r="D9096" i="2"/>
  <c r="D9097" i="2"/>
  <c r="D9099" i="2"/>
  <c r="D9100" i="2"/>
  <c r="D9101" i="2"/>
  <c r="D9103" i="2"/>
  <c r="D9107" i="2"/>
  <c r="D9108" i="2"/>
  <c r="D9109" i="2"/>
  <c r="D9110" i="2"/>
  <c r="D9112" i="2"/>
  <c r="D9113" i="2"/>
  <c r="D9114" i="2"/>
  <c r="D9116" i="2"/>
  <c r="D9117" i="2"/>
  <c r="D9119" i="2"/>
  <c r="D9120" i="2"/>
  <c r="D9121" i="2"/>
  <c r="D9122" i="2"/>
  <c r="D9123" i="2"/>
  <c r="D9124" i="2"/>
  <c r="D9126" i="2"/>
  <c r="D9127" i="2"/>
  <c r="D9131" i="2"/>
  <c r="D9136" i="2"/>
  <c r="D9140" i="2"/>
  <c r="D9141" i="2"/>
  <c r="D9142" i="2"/>
  <c r="D9144" i="2"/>
  <c r="D9145" i="2"/>
  <c r="D9146" i="2"/>
  <c r="D9148" i="2"/>
  <c r="D9150" i="2"/>
  <c r="D9151" i="2"/>
  <c r="D9152" i="2"/>
  <c r="D9158" i="2"/>
  <c r="D9159" i="2"/>
  <c r="D9161" i="2"/>
  <c r="D9162" i="2"/>
  <c r="D9163" i="2"/>
  <c r="D9166" i="2"/>
  <c r="D9167" i="2"/>
  <c r="D9168" i="2"/>
  <c r="D9169" i="2"/>
  <c r="D9171" i="2"/>
  <c r="D9172" i="2"/>
  <c r="D9176" i="2"/>
  <c r="D9177" i="2"/>
  <c r="D9179" i="2"/>
  <c r="D9181" i="2"/>
  <c r="D9182" i="2"/>
  <c r="D9183" i="2"/>
  <c r="D9184" i="2"/>
  <c r="D9188" i="2"/>
  <c r="D9189" i="2"/>
  <c r="D9192" i="2"/>
  <c r="D9194" i="2"/>
  <c r="D9198" i="2"/>
  <c r="D9199" i="2"/>
  <c r="D9202" i="2"/>
  <c r="D9203" i="2"/>
  <c r="D9204" i="2"/>
  <c r="D9205" i="2"/>
  <c r="D9206" i="2"/>
  <c r="D9208" i="2"/>
  <c r="D9209" i="2"/>
  <c r="D9210" i="2"/>
  <c r="D9211" i="2"/>
  <c r="D9213" i="2"/>
  <c r="D9214" i="2"/>
  <c r="D9216" i="2"/>
  <c r="D9218" i="2"/>
  <c r="D9219" i="2"/>
  <c r="D9220" i="2"/>
  <c r="D9221" i="2"/>
  <c r="D9223" i="2"/>
  <c r="D9224" i="2"/>
  <c r="D9226" i="2"/>
  <c r="D9228" i="2"/>
  <c r="D9229" i="2"/>
  <c r="D9231" i="2"/>
  <c r="D9233" i="2"/>
  <c r="D9234" i="2"/>
  <c r="D9235" i="2"/>
  <c r="D9236" i="2"/>
  <c r="D9238" i="2"/>
  <c r="D9240" i="2"/>
  <c r="D9241" i="2"/>
  <c r="D9242" i="2"/>
  <c r="D9243" i="2"/>
  <c r="D9245" i="2"/>
  <c r="D9246" i="2"/>
  <c r="D9248" i="2"/>
  <c r="D9249" i="2"/>
  <c r="D9250" i="2"/>
  <c r="D9251" i="2"/>
  <c r="D9252" i="2"/>
  <c r="D9256" i="2"/>
  <c r="D9257" i="2"/>
  <c r="D9259" i="2"/>
  <c r="D9262" i="2"/>
  <c r="D9263" i="2"/>
  <c r="D9264" i="2"/>
  <c r="D9265" i="2"/>
  <c r="D9267" i="2"/>
  <c r="D9268" i="2"/>
  <c r="D9269" i="2"/>
  <c r="D9270" i="2"/>
  <c r="D9272" i="2"/>
  <c r="D9273" i="2"/>
  <c r="D9275" i="2"/>
  <c r="D9276" i="2"/>
  <c r="D9277" i="2"/>
  <c r="D9278" i="2"/>
  <c r="D9279" i="2"/>
  <c r="D9280" i="2"/>
  <c r="D9281" i="2"/>
  <c r="D9282" i="2"/>
  <c r="D9284" i="2"/>
  <c r="D9287" i="2"/>
  <c r="D9289" i="2"/>
  <c r="D9290" i="2"/>
  <c r="D9292" i="2"/>
  <c r="D9293" i="2"/>
  <c r="D9294" i="2"/>
  <c r="D9298" i="2"/>
  <c r="D9299" i="2"/>
  <c r="D9301" i="2"/>
  <c r="D9302" i="2"/>
  <c r="D9303" i="2"/>
  <c r="D9304" i="2"/>
  <c r="D9305" i="2"/>
  <c r="D9308" i="2"/>
  <c r="D9309" i="2"/>
  <c r="D9311" i="2"/>
  <c r="D9315" i="2"/>
  <c r="D9316" i="2"/>
  <c r="D9319" i="2"/>
  <c r="D9321" i="2"/>
  <c r="D9322" i="2"/>
  <c r="D9324" i="2"/>
  <c r="D9326" i="2"/>
  <c r="D9330" i="2"/>
  <c r="D9331" i="2"/>
  <c r="D9332" i="2"/>
  <c r="D9336" i="2"/>
  <c r="D9338" i="2"/>
  <c r="D9339" i="2"/>
  <c r="D9344" i="2"/>
  <c r="D9346" i="2"/>
  <c r="D9347" i="2"/>
  <c r="D9348" i="2"/>
  <c r="D9349" i="2"/>
  <c r="D9350" i="2"/>
  <c r="D9351" i="2"/>
  <c r="D9355" i="2"/>
  <c r="D9357" i="2"/>
  <c r="D9359" i="2"/>
  <c r="D9360" i="2"/>
  <c r="D9362" i="2"/>
  <c r="D9365" i="2"/>
  <c r="D9366" i="2"/>
  <c r="D9367" i="2"/>
  <c r="D9368" i="2"/>
  <c r="D9370" i="2"/>
  <c r="D9371" i="2"/>
  <c r="D9372" i="2"/>
  <c r="D9373" i="2"/>
  <c r="D9374" i="2"/>
  <c r="D9375" i="2"/>
  <c r="D9376" i="2"/>
  <c r="D9377" i="2"/>
  <c r="D9379" i="2"/>
  <c r="D9380" i="2"/>
  <c r="D9383" i="2"/>
  <c r="D9384" i="2"/>
  <c r="D9385" i="2"/>
  <c r="D9386" i="2"/>
  <c r="D9387" i="2"/>
  <c r="D9388" i="2"/>
  <c r="D9389" i="2"/>
  <c r="D9393" i="2"/>
  <c r="D9395" i="2"/>
  <c r="D9396" i="2"/>
  <c r="D9397" i="2"/>
  <c r="D9398" i="2"/>
  <c r="D9400" i="2"/>
  <c r="D9401" i="2"/>
  <c r="D9402" i="2"/>
  <c r="D9403" i="2"/>
  <c r="D9404" i="2"/>
  <c r="D9405" i="2"/>
  <c r="D9406" i="2"/>
  <c r="D9407" i="2"/>
  <c r="D9408" i="2"/>
  <c r="D9411" i="2"/>
  <c r="D9412" i="2"/>
  <c r="D9414" i="2"/>
  <c r="D9415" i="2"/>
  <c r="D9417" i="2"/>
  <c r="D9419" i="2"/>
  <c r="D9420" i="2"/>
  <c r="D9421" i="2"/>
  <c r="D9422" i="2"/>
  <c r="D9424" i="2"/>
  <c r="D9426" i="2"/>
  <c r="D9428" i="2"/>
  <c r="D9429" i="2"/>
  <c r="D9430" i="2"/>
  <c r="D9431" i="2"/>
  <c r="D9432" i="2"/>
  <c r="D9435" i="2"/>
  <c r="D9436" i="2"/>
  <c r="D9438" i="2"/>
  <c r="D9439" i="2"/>
  <c r="D9440" i="2"/>
  <c r="D9441" i="2"/>
  <c r="D9442" i="2"/>
  <c r="D9443" i="2"/>
  <c r="D9446" i="2"/>
  <c r="D9447" i="2"/>
  <c r="D9448" i="2"/>
  <c r="D9449" i="2"/>
  <c r="D9450" i="2"/>
  <c r="D9452" i="2"/>
  <c r="D9453" i="2"/>
  <c r="D9454" i="2"/>
  <c r="D9456" i="2"/>
  <c r="D9457" i="2"/>
  <c r="D9458" i="2"/>
  <c r="D9460" i="2"/>
  <c r="D9461" i="2"/>
  <c r="D9462" i="2"/>
  <c r="D9463" i="2"/>
  <c r="D9464" i="2"/>
  <c r="D9465" i="2"/>
  <c r="D9466" i="2"/>
  <c r="D9473" i="2"/>
  <c r="D9475" i="2"/>
  <c r="D9477" i="2"/>
  <c r="D9478" i="2"/>
  <c r="D9479" i="2"/>
  <c r="D9480" i="2"/>
  <c r="D9481" i="2"/>
  <c r="D9484" i="2"/>
  <c r="D9485" i="2"/>
  <c r="D9487" i="2"/>
  <c r="D9493" i="2"/>
  <c r="D9495" i="2"/>
  <c r="D9496" i="2"/>
  <c r="D9497" i="2"/>
  <c r="D9499" i="2"/>
  <c r="D9500" i="2"/>
  <c r="D9502" i="2"/>
  <c r="D9505" i="2"/>
  <c r="D9506" i="2"/>
  <c r="D9508" i="2"/>
  <c r="D9514" i="2"/>
  <c r="D9515" i="2"/>
  <c r="D9517" i="2"/>
  <c r="D9518" i="2"/>
  <c r="D9519" i="2"/>
  <c r="D9520" i="2"/>
  <c r="D9521" i="2"/>
  <c r="D9522" i="2"/>
  <c r="D9523" i="2"/>
  <c r="D9524" i="2"/>
  <c r="D9526" i="2"/>
  <c r="D9528" i="2"/>
  <c r="D9529" i="2"/>
  <c r="D9531" i="2"/>
  <c r="D9534" i="2"/>
  <c r="D9535" i="2"/>
  <c r="D9536" i="2"/>
  <c r="D9537" i="2"/>
  <c r="D9538" i="2"/>
  <c r="D9545" i="2"/>
  <c r="D9547" i="2"/>
  <c r="D9548" i="2"/>
  <c r="D9549" i="2"/>
  <c r="D9550" i="2"/>
  <c r="D9551" i="2"/>
  <c r="D9552" i="2"/>
  <c r="D9553" i="2"/>
  <c r="D9556" i="2"/>
  <c r="D9558" i="2"/>
  <c r="D9559" i="2"/>
  <c r="D9565" i="2"/>
  <c r="D9567" i="2"/>
  <c r="D9569" i="2"/>
  <c r="D9570" i="2"/>
  <c r="D9573" i="2"/>
  <c r="D9575" i="2"/>
  <c r="D9578" i="2"/>
  <c r="D9579" i="2"/>
  <c r="D9580" i="2"/>
  <c r="D9581" i="2"/>
  <c r="D9582" i="2"/>
  <c r="D9583" i="2"/>
  <c r="D9586" i="2"/>
  <c r="D9589" i="2"/>
  <c r="D9591" i="2"/>
  <c r="D9592" i="2"/>
  <c r="D9594" i="2"/>
  <c r="D9595" i="2"/>
  <c r="D9596" i="2"/>
  <c r="D9598" i="2"/>
  <c r="D9599" i="2"/>
  <c r="D9601" i="2"/>
  <c r="D9602" i="2"/>
  <c r="D9603" i="2"/>
  <c r="D9604" i="2"/>
  <c r="D9606" i="2"/>
  <c r="D9607" i="2"/>
  <c r="D9609" i="2"/>
  <c r="D9611" i="2"/>
  <c r="D9614" i="2"/>
  <c r="D9615" i="2"/>
  <c r="D9618" i="2"/>
  <c r="D9622" i="2"/>
  <c r="D9623" i="2"/>
  <c r="D9624" i="2"/>
  <c r="D9626" i="2"/>
  <c r="D9627" i="2"/>
  <c r="D9629" i="2"/>
  <c r="D9630" i="2"/>
  <c r="D9631" i="2"/>
  <c r="D9632" i="2"/>
  <c r="D9633" i="2"/>
  <c r="D9637" i="2"/>
  <c r="D9644" i="2"/>
  <c r="D9645" i="2"/>
  <c r="D9646" i="2"/>
  <c r="D9647" i="2"/>
  <c r="D9648" i="2"/>
  <c r="D9649" i="2"/>
  <c r="D9652" i="2"/>
  <c r="D9654" i="2"/>
  <c r="D9655" i="2"/>
  <c r="D9656" i="2"/>
  <c r="D9657" i="2"/>
  <c r="D9658" i="2"/>
  <c r="D9659" i="2"/>
  <c r="D9660" i="2"/>
  <c r="D9661" i="2"/>
  <c r="D9664" i="2"/>
  <c r="D9665" i="2"/>
  <c r="D9668" i="2"/>
  <c r="D9669" i="2"/>
  <c r="D9671" i="2"/>
  <c r="D9672" i="2"/>
  <c r="D9677" i="2"/>
  <c r="D9678" i="2"/>
  <c r="D9680" i="2"/>
  <c r="D9682" i="2"/>
  <c r="D9687" i="2"/>
  <c r="D9690" i="2"/>
  <c r="D9691" i="2"/>
  <c r="D9697" i="2"/>
  <c r="D9698" i="2"/>
  <c r="D9699" i="2"/>
  <c r="D9700" i="2"/>
  <c r="D9701" i="2"/>
  <c r="D9702" i="2"/>
  <c r="D9704" i="2"/>
  <c r="D9705" i="2"/>
  <c r="D9707" i="2"/>
  <c r="D9708" i="2"/>
  <c r="D9709" i="2"/>
  <c r="D9710" i="2"/>
  <c r="D9711" i="2"/>
  <c r="D9712" i="2"/>
  <c r="D9714" i="2"/>
  <c r="D9717" i="2"/>
  <c r="D9719" i="2"/>
  <c r="D9722" i="2"/>
  <c r="D9724" i="2"/>
  <c r="D9727" i="2"/>
  <c r="D9728" i="2"/>
  <c r="D9730" i="2"/>
  <c r="D9732" i="2"/>
  <c r="D9733" i="2"/>
  <c r="D9736" i="2"/>
  <c r="D9738" i="2"/>
  <c r="D9739" i="2"/>
  <c r="D9740" i="2"/>
  <c r="D9742" i="2"/>
  <c r="D9744" i="2"/>
  <c r="D9745" i="2"/>
  <c r="D9746" i="2"/>
  <c r="D9748" i="2"/>
  <c r="D9749" i="2"/>
  <c r="D9751" i="2"/>
  <c r="D9754" i="2"/>
  <c r="D9755" i="2"/>
  <c r="D9756" i="2"/>
  <c r="D9758" i="2"/>
  <c r="D9760" i="2"/>
  <c r="D9761" i="2"/>
  <c r="D9762" i="2"/>
  <c r="D9763" i="2"/>
  <c r="D9768" i="2"/>
  <c r="D9769" i="2"/>
  <c r="D9770" i="2"/>
  <c r="D9772" i="2"/>
  <c r="D9773" i="2"/>
  <c r="D9776" i="2"/>
  <c r="D9778" i="2"/>
  <c r="D9779" i="2"/>
  <c r="D9782" i="2"/>
  <c r="D9783" i="2"/>
  <c r="D9784" i="2"/>
  <c r="D9785" i="2"/>
  <c r="D9787" i="2"/>
  <c r="D9788" i="2"/>
  <c r="D9792" i="2"/>
  <c r="D9793" i="2"/>
  <c r="D9794" i="2"/>
  <c r="D9801" i="2"/>
  <c r="D9802" i="2"/>
  <c r="D9804" i="2"/>
  <c r="D9807" i="2"/>
  <c r="D9809" i="2"/>
  <c r="D9810" i="2"/>
  <c r="D9814" i="2"/>
  <c r="D9815" i="2"/>
  <c r="D9816" i="2"/>
  <c r="D9822" i="2"/>
  <c r="D9824" i="2"/>
  <c r="D9826" i="2"/>
  <c r="D9828" i="2"/>
  <c r="D9829" i="2"/>
  <c r="D9830" i="2"/>
  <c r="D9832" i="2"/>
  <c r="D9833" i="2"/>
  <c r="D9835" i="2"/>
  <c r="D9836" i="2"/>
  <c r="D9839" i="2"/>
  <c r="D9841" i="2"/>
  <c r="D9843" i="2"/>
  <c r="D9844" i="2"/>
  <c r="D9845" i="2"/>
  <c r="D9846" i="2"/>
  <c r="D9848" i="2"/>
  <c r="D9850" i="2"/>
  <c r="D9851" i="2"/>
  <c r="D9852" i="2"/>
  <c r="D9853" i="2"/>
  <c r="D9854" i="2"/>
  <c r="D9857" i="2"/>
  <c r="D9858" i="2"/>
  <c r="D9859" i="2"/>
  <c r="D9861" i="2"/>
  <c r="D9863" i="2"/>
  <c r="D9864" i="2"/>
  <c r="D9866" i="2"/>
  <c r="D9867" i="2"/>
  <c r="D9868" i="2"/>
  <c r="D9870" i="2"/>
  <c r="D9872" i="2"/>
  <c r="D9873" i="2"/>
  <c r="D9874" i="2"/>
  <c r="D9875" i="2"/>
  <c r="D9876" i="2"/>
  <c r="D9877" i="2"/>
  <c r="D9878" i="2"/>
  <c r="D9880" i="2"/>
  <c r="D9881" i="2"/>
  <c r="D9883" i="2"/>
  <c r="D9884" i="2"/>
  <c r="D9889" i="2"/>
  <c r="D9893" i="2"/>
  <c r="D9895" i="2"/>
  <c r="D9897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2" i="2"/>
  <c r="D9913" i="2"/>
  <c r="D9915" i="2"/>
  <c r="D9916" i="2"/>
  <c r="D9919" i="2"/>
  <c r="D9920" i="2"/>
  <c r="D9921" i="2"/>
  <c r="D9922" i="2"/>
  <c r="D9923" i="2"/>
  <c r="D9924" i="2"/>
  <c r="D9925" i="2"/>
  <c r="D9926" i="2"/>
  <c r="D9928" i="2"/>
  <c r="D9929" i="2"/>
  <c r="D9930" i="2"/>
  <c r="D9934" i="2"/>
  <c r="D9936" i="2"/>
  <c r="D9938" i="2"/>
  <c r="D9940" i="2"/>
  <c r="D9941" i="2"/>
  <c r="D9943" i="2"/>
  <c r="D9944" i="2"/>
  <c r="D9946" i="2"/>
  <c r="D9947" i="2"/>
  <c r="D9949" i="2"/>
  <c r="D9950" i="2"/>
  <c r="D9952" i="2"/>
  <c r="D9953" i="2"/>
  <c r="D9954" i="2"/>
  <c r="D9955" i="2"/>
  <c r="D9957" i="2"/>
  <c r="D9960" i="2"/>
  <c r="D9962" i="2"/>
  <c r="D9963" i="2"/>
  <c r="D9965" i="2"/>
  <c r="D9967" i="2"/>
  <c r="D9969" i="2"/>
  <c r="D9971" i="2"/>
  <c r="D9972" i="2"/>
  <c r="D9973" i="2"/>
  <c r="D9974" i="2"/>
  <c r="D9977" i="2"/>
  <c r="D9978" i="2"/>
  <c r="D9980" i="2"/>
  <c r="D9982" i="2"/>
  <c r="D9983" i="2"/>
  <c r="D9987" i="2"/>
  <c r="D9989" i="2"/>
  <c r="D9991" i="2"/>
  <c r="D9992" i="2"/>
  <c r="D9993" i="2"/>
  <c r="D9994" i="2"/>
  <c r="D9997" i="2"/>
  <c r="D9998" i="2"/>
  <c r="D9999" i="2"/>
  <c r="D10000" i="2"/>
  <c r="C35" i="2"/>
  <c r="C36" i="2"/>
  <c r="C38" i="2"/>
  <c r="C39" i="2"/>
  <c r="C40" i="2"/>
  <c r="C41" i="2"/>
  <c r="C43" i="2"/>
  <c r="C45" i="2"/>
  <c r="C46" i="2"/>
  <c r="C48" i="2"/>
  <c r="C49" i="2"/>
  <c r="C50" i="2"/>
  <c r="C51" i="2"/>
  <c r="C52" i="2"/>
  <c r="C53" i="2"/>
  <c r="C54" i="2"/>
  <c r="C55" i="2"/>
  <c r="C56" i="2"/>
  <c r="C57" i="2"/>
  <c r="C58" i="2"/>
  <c r="C62" i="2"/>
  <c r="C64" i="2"/>
  <c r="C65" i="2"/>
  <c r="C66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8" i="2"/>
  <c r="C89" i="2"/>
  <c r="C90" i="2"/>
  <c r="C91" i="2"/>
  <c r="C92" i="2"/>
  <c r="C93" i="2"/>
  <c r="C94" i="2"/>
  <c r="C95" i="2"/>
  <c r="C96" i="2"/>
  <c r="C97" i="2"/>
  <c r="C99" i="2"/>
  <c r="C100" i="2"/>
  <c r="C101" i="2"/>
  <c r="C102" i="2"/>
  <c r="C105" i="2"/>
  <c r="C106" i="2"/>
  <c r="C107" i="2"/>
  <c r="C108" i="2"/>
  <c r="C110" i="2"/>
  <c r="C111" i="2"/>
  <c r="C113" i="2"/>
  <c r="C114" i="2"/>
  <c r="C115" i="2"/>
  <c r="C117" i="2"/>
  <c r="C118" i="2"/>
  <c r="C119" i="2"/>
  <c r="C121" i="2"/>
  <c r="C122" i="2"/>
  <c r="C123" i="2"/>
  <c r="C124" i="2"/>
  <c r="C125" i="2"/>
  <c r="C128" i="2"/>
  <c r="C129" i="2"/>
  <c r="C132" i="2"/>
  <c r="C133" i="2"/>
  <c r="C134" i="2"/>
  <c r="C135" i="2"/>
  <c r="C136" i="2"/>
  <c r="C137" i="2"/>
  <c r="C138" i="2"/>
  <c r="C139" i="2"/>
  <c r="C140" i="2"/>
  <c r="C141" i="2"/>
  <c r="C142" i="2"/>
  <c r="C144" i="2"/>
  <c r="C145" i="2"/>
  <c r="C148" i="2"/>
  <c r="C149" i="2"/>
  <c r="C151" i="2"/>
  <c r="C152" i="2"/>
  <c r="C154" i="2"/>
  <c r="C155" i="2"/>
  <c r="C156" i="2"/>
  <c r="C157" i="2"/>
  <c r="C158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5" i="2"/>
  <c r="C176" i="2"/>
  <c r="C177" i="2"/>
  <c r="C178" i="2"/>
  <c r="C179" i="2"/>
  <c r="C180" i="2"/>
  <c r="C182" i="2"/>
  <c r="C183" i="2"/>
  <c r="C184" i="2"/>
  <c r="C185" i="2"/>
  <c r="C187" i="2"/>
  <c r="C190" i="2"/>
  <c r="C192" i="2"/>
  <c r="C194" i="2"/>
  <c r="C195" i="2"/>
  <c r="C196" i="2"/>
  <c r="C197" i="2"/>
  <c r="C198" i="2"/>
  <c r="C199" i="2"/>
  <c r="C200" i="2"/>
  <c r="C201" i="2"/>
  <c r="C203" i="2"/>
  <c r="C204" i="2"/>
  <c r="C205" i="2"/>
  <c r="C206" i="2"/>
  <c r="C207" i="2"/>
  <c r="C208" i="2"/>
  <c r="C209" i="2"/>
  <c r="C210" i="2"/>
  <c r="C211" i="2"/>
  <c r="C212" i="2"/>
  <c r="C216" i="2"/>
  <c r="C217" i="2"/>
  <c r="C218" i="2"/>
  <c r="C220" i="2"/>
  <c r="C221" i="2"/>
  <c r="C222" i="2"/>
  <c r="C223" i="2"/>
  <c r="C224" i="2"/>
  <c r="C225" i="2"/>
  <c r="C226" i="2"/>
  <c r="C227" i="2"/>
  <c r="C228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6" i="2"/>
  <c r="C247" i="2"/>
  <c r="C248" i="2"/>
  <c r="C249" i="2"/>
  <c r="C250" i="2"/>
  <c r="C251" i="2"/>
  <c r="C252" i="2"/>
  <c r="C253" i="2"/>
  <c r="C256" i="2"/>
  <c r="C257" i="2"/>
  <c r="C258" i="2"/>
  <c r="C259" i="2"/>
  <c r="C260" i="2"/>
  <c r="C261" i="2"/>
  <c r="C262" i="2"/>
  <c r="C263" i="2"/>
  <c r="C264" i="2"/>
  <c r="C267" i="2"/>
  <c r="C268" i="2"/>
  <c r="C269" i="2"/>
  <c r="C270" i="2"/>
  <c r="C271" i="2"/>
  <c r="C272" i="2"/>
  <c r="C273" i="2"/>
  <c r="C277" i="2"/>
  <c r="C278" i="2"/>
  <c r="C279" i="2"/>
  <c r="C280" i="2"/>
  <c r="C281" i="2"/>
  <c r="C282" i="2"/>
  <c r="C283" i="2"/>
  <c r="C284" i="2"/>
  <c r="C287" i="2"/>
  <c r="C288" i="2"/>
  <c r="C291" i="2"/>
  <c r="C292" i="2"/>
  <c r="C293" i="2"/>
  <c r="C294" i="2"/>
  <c r="C295" i="2"/>
  <c r="C298" i="2"/>
  <c r="C299" i="2"/>
  <c r="C301" i="2"/>
  <c r="C303" i="2"/>
  <c r="C304" i="2"/>
  <c r="C305" i="2"/>
  <c r="C306" i="2"/>
  <c r="C307" i="2"/>
  <c r="C308" i="2"/>
  <c r="C309" i="2"/>
  <c r="C311" i="2"/>
  <c r="C312" i="2"/>
  <c r="C313" i="2"/>
  <c r="C314" i="2"/>
  <c r="C315" i="2"/>
  <c r="C318" i="2"/>
  <c r="C320" i="2"/>
  <c r="C321" i="2"/>
  <c r="C322" i="2"/>
  <c r="C325" i="2"/>
  <c r="C326" i="2"/>
  <c r="C327" i="2"/>
  <c r="C328" i="2"/>
  <c r="C329" i="2"/>
  <c r="C330" i="2"/>
  <c r="C331" i="2"/>
  <c r="C332" i="2"/>
  <c r="C333" i="2"/>
  <c r="C334" i="2"/>
  <c r="C335" i="2"/>
  <c r="C337" i="2"/>
  <c r="C338" i="2"/>
  <c r="C339" i="2"/>
  <c r="C340" i="2"/>
  <c r="C341" i="2"/>
  <c r="C342" i="2"/>
  <c r="C343" i="2"/>
  <c r="C345" i="2"/>
  <c r="C346" i="2"/>
  <c r="C347" i="2"/>
  <c r="C348" i="2"/>
  <c r="C349" i="2"/>
  <c r="C350" i="2"/>
  <c r="C351" i="2"/>
  <c r="C352" i="2"/>
  <c r="C356" i="2"/>
  <c r="C358" i="2"/>
  <c r="C359" i="2"/>
  <c r="C360" i="2"/>
  <c r="C361" i="2"/>
  <c r="C363" i="2"/>
  <c r="C364" i="2"/>
  <c r="C365" i="2"/>
  <c r="C367" i="2"/>
  <c r="C368" i="2"/>
  <c r="C370" i="2"/>
  <c r="C371" i="2"/>
  <c r="C372" i="2"/>
  <c r="C373" i="2"/>
  <c r="C375" i="2"/>
  <c r="C376" i="2"/>
  <c r="C378" i="2"/>
  <c r="C380" i="2"/>
  <c r="C381" i="2"/>
  <c r="C382" i="2"/>
  <c r="C383" i="2"/>
  <c r="C384" i="2"/>
  <c r="C385" i="2"/>
  <c r="C386" i="2"/>
  <c r="C387" i="2"/>
  <c r="C388" i="2"/>
  <c r="C389" i="2"/>
  <c r="C391" i="2"/>
  <c r="C392" i="2"/>
  <c r="C393" i="2"/>
  <c r="C394" i="2"/>
  <c r="C395" i="2"/>
  <c r="C396" i="2"/>
  <c r="C398" i="2"/>
  <c r="C399" i="2"/>
  <c r="C400" i="2"/>
  <c r="C405" i="2"/>
  <c r="C406" i="2"/>
  <c r="C407" i="2"/>
  <c r="C408" i="2"/>
  <c r="C409" i="2"/>
  <c r="C410" i="2"/>
  <c r="C411" i="2"/>
  <c r="C412" i="2"/>
  <c r="C413" i="2"/>
  <c r="C414" i="2"/>
  <c r="C416" i="2"/>
  <c r="C418" i="2"/>
  <c r="C422" i="2"/>
  <c r="C423" i="2"/>
  <c r="C427" i="2"/>
  <c r="C428" i="2"/>
  <c r="C429" i="2"/>
  <c r="C430" i="2"/>
  <c r="C432" i="2"/>
  <c r="C433" i="2"/>
  <c r="C434" i="2"/>
  <c r="C435" i="2"/>
  <c r="C436" i="2"/>
  <c r="C437" i="2"/>
  <c r="C439" i="2"/>
  <c r="C440" i="2"/>
  <c r="C441" i="2"/>
  <c r="C442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80" i="2"/>
  <c r="C481" i="2"/>
  <c r="C482" i="2"/>
  <c r="C483" i="2"/>
  <c r="C484" i="2"/>
  <c r="C486" i="2"/>
  <c r="C488" i="2"/>
  <c r="C491" i="2"/>
  <c r="C494" i="2"/>
  <c r="C495" i="2"/>
  <c r="C497" i="2"/>
  <c r="C498" i="2"/>
  <c r="C501" i="2"/>
  <c r="C502" i="2"/>
  <c r="C503" i="2"/>
  <c r="C504" i="2"/>
  <c r="C505" i="2"/>
  <c r="C507" i="2"/>
  <c r="C509" i="2"/>
  <c r="C510" i="2"/>
  <c r="C511" i="2"/>
  <c r="C513" i="2"/>
  <c r="C514" i="2"/>
  <c r="C515" i="2"/>
  <c r="C516" i="2"/>
  <c r="C517" i="2"/>
  <c r="C519" i="2"/>
  <c r="C523" i="2"/>
  <c r="C524" i="2"/>
  <c r="C525" i="2"/>
  <c r="C526" i="2"/>
  <c r="C527" i="2"/>
  <c r="C528" i="2"/>
  <c r="C529" i="2"/>
  <c r="C531" i="2"/>
  <c r="C532" i="2"/>
  <c r="C533" i="2"/>
  <c r="C534" i="2"/>
  <c r="C535" i="2"/>
  <c r="C538" i="2"/>
  <c r="C539" i="2"/>
  <c r="C540" i="2"/>
  <c r="C541" i="2"/>
  <c r="C543" i="2"/>
  <c r="C544" i="2"/>
  <c r="C545" i="2"/>
  <c r="C546" i="2"/>
  <c r="C548" i="2"/>
  <c r="C549" i="2"/>
  <c r="C550" i="2"/>
  <c r="C552" i="2"/>
  <c r="C553" i="2"/>
  <c r="C554" i="2"/>
  <c r="C555" i="2"/>
  <c r="C556" i="2"/>
  <c r="C559" i="2"/>
  <c r="C560" i="2"/>
  <c r="C561" i="2"/>
  <c r="C562" i="2"/>
  <c r="C564" i="2"/>
  <c r="C565" i="2"/>
  <c r="C566" i="2"/>
  <c r="C568" i="2"/>
  <c r="C570" i="2"/>
  <c r="C571" i="2"/>
  <c r="C572" i="2"/>
  <c r="C574" i="2"/>
  <c r="C575" i="2"/>
  <c r="C576" i="2"/>
  <c r="C577" i="2"/>
  <c r="C578" i="2"/>
  <c r="C580" i="2"/>
  <c r="C581" i="2"/>
  <c r="C582" i="2"/>
  <c r="C583" i="2"/>
  <c r="C585" i="2"/>
  <c r="C586" i="2"/>
  <c r="C587" i="2"/>
  <c r="C591" i="2"/>
  <c r="C592" i="2"/>
  <c r="C593" i="2"/>
  <c r="C594" i="2"/>
  <c r="C595" i="2"/>
  <c r="C597" i="2"/>
  <c r="C598" i="2"/>
  <c r="C599" i="2"/>
  <c r="C600" i="2"/>
  <c r="C601" i="2"/>
  <c r="C602" i="2"/>
  <c r="C603" i="2"/>
  <c r="C604" i="2"/>
  <c r="C606" i="2"/>
  <c r="C607" i="2"/>
  <c r="C608" i="2"/>
  <c r="C609" i="2"/>
  <c r="C610" i="2"/>
  <c r="C612" i="2"/>
  <c r="C613" i="2"/>
  <c r="C614" i="2"/>
  <c r="C615" i="2"/>
  <c r="C616" i="2"/>
  <c r="C617" i="2"/>
  <c r="C618" i="2"/>
  <c r="C619" i="2"/>
  <c r="C621" i="2"/>
  <c r="C623" i="2"/>
  <c r="C624" i="2"/>
  <c r="C625" i="2"/>
  <c r="C626" i="2"/>
  <c r="C627" i="2"/>
  <c r="C628" i="2"/>
  <c r="C631" i="2"/>
  <c r="C633" i="2"/>
  <c r="C634" i="2"/>
  <c r="C636" i="2"/>
  <c r="C639" i="2"/>
  <c r="C640" i="2"/>
  <c r="C641" i="2"/>
  <c r="C642" i="2"/>
  <c r="C643" i="2"/>
  <c r="C644" i="2"/>
  <c r="C645" i="2"/>
  <c r="C647" i="2"/>
  <c r="C649" i="2"/>
  <c r="C650" i="2"/>
  <c r="C651" i="2"/>
  <c r="C652" i="2"/>
  <c r="C654" i="2"/>
  <c r="C655" i="2"/>
  <c r="C657" i="2"/>
  <c r="C658" i="2"/>
  <c r="C659" i="2"/>
  <c r="C660" i="2"/>
  <c r="C662" i="2"/>
  <c r="C663" i="2"/>
  <c r="C665" i="2"/>
  <c r="C667" i="2"/>
  <c r="C668" i="2"/>
  <c r="C670" i="2"/>
  <c r="C671" i="2"/>
  <c r="C672" i="2"/>
  <c r="C673" i="2"/>
  <c r="C677" i="2"/>
  <c r="C678" i="2"/>
  <c r="C679" i="2"/>
  <c r="C680" i="2"/>
  <c r="C681" i="2"/>
  <c r="C682" i="2"/>
  <c r="C683" i="2"/>
  <c r="C684" i="2"/>
  <c r="C686" i="2"/>
  <c r="C687" i="2"/>
  <c r="C689" i="2"/>
  <c r="C691" i="2"/>
  <c r="C692" i="2"/>
  <c r="C693" i="2"/>
  <c r="C694" i="2"/>
  <c r="C696" i="2"/>
  <c r="C697" i="2"/>
  <c r="C698" i="2"/>
  <c r="C699" i="2"/>
  <c r="C700" i="2"/>
  <c r="C702" i="2"/>
  <c r="C703" i="2"/>
  <c r="C704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7" i="2"/>
  <c r="C728" i="2"/>
  <c r="C731" i="2"/>
  <c r="C732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8" i="2"/>
  <c r="C749" i="2"/>
  <c r="C750" i="2"/>
  <c r="C751" i="2"/>
  <c r="C752" i="2"/>
  <c r="C753" i="2"/>
  <c r="C754" i="2"/>
  <c r="C756" i="2"/>
  <c r="C757" i="2"/>
  <c r="C760" i="2"/>
  <c r="C761" i="2"/>
  <c r="C762" i="2"/>
  <c r="C763" i="2"/>
  <c r="C764" i="2"/>
  <c r="C765" i="2"/>
  <c r="C766" i="2"/>
  <c r="C767" i="2"/>
  <c r="C772" i="2"/>
  <c r="C773" i="2"/>
  <c r="C774" i="2"/>
  <c r="C775" i="2"/>
  <c r="C776" i="2"/>
  <c r="C777" i="2"/>
  <c r="C778" i="2"/>
  <c r="C779" i="2"/>
  <c r="C780" i="2"/>
  <c r="C781" i="2"/>
  <c r="C784" i="2"/>
  <c r="C785" i="2"/>
  <c r="C786" i="2"/>
  <c r="C787" i="2"/>
  <c r="C788" i="2"/>
  <c r="C790" i="2"/>
  <c r="C794" i="2"/>
  <c r="C796" i="2"/>
  <c r="C797" i="2"/>
  <c r="C798" i="2"/>
  <c r="C799" i="2"/>
  <c r="C800" i="2"/>
  <c r="C801" i="2"/>
  <c r="C802" i="2"/>
  <c r="C803" i="2"/>
  <c r="C804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3" i="2"/>
  <c r="C824" i="2"/>
  <c r="C825" i="2"/>
  <c r="C826" i="2"/>
  <c r="C827" i="2"/>
  <c r="C828" i="2"/>
  <c r="C829" i="2"/>
  <c r="C831" i="2"/>
  <c r="C832" i="2"/>
  <c r="C833" i="2"/>
  <c r="C835" i="2"/>
  <c r="C836" i="2"/>
  <c r="C838" i="2"/>
  <c r="C839" i="2"/>
  <c r="C841" i="2"/>
  <c r="C842" i="2"/>
  <c r="C843" i="2"/>
  <c r="C844" i="2"/>
  <c r="C847" i="2"/>
  <c r="C848" i="2"/>
  <c r="C849" i="2"/>
  <c r="C850" i="2"/>
  <c r="C853" i="2"/>
  <c r="C854" i="2"/>
  <c r="C856" i="2"/>
  <c r="C858" i="2"/>
  <c r="C859" i="2"/>
  <c r="C860" i="2"/>
  <c r="C861" i="2"/>
  <c r="C863" i="2"/>
  <c r="C864" i="2"/>
  <c r="C865" i="2"/>
  <c r="C866" i="2"/>
  <c r="C867" i="2"/>
  <c r="C868" i="2"/>
  <c r="C869" i="2"/>
  <c r="C870" i="2"/>
  <c r="C871" i="2"/>
  <c r="C873" i="2"/>
  <c r="C874" i="2"/>
  <c r="C875" i="2"/>
  <c r="C878" i="2"/>
  <c r="C880" i="2"/>
  <c r="C881" i="2"/>
  <c r="C882" i="2"/>
  <c r="C883" i="2"/>
  <c r="C885" i="2"/>
  <c r="C886" i="2"/>
  <c r="C887" i="2"/>
  <c r="C888" i="2"/>
  <c r="C889" i="2"/>
  <c r="C890" i="2"/>
  <c r="C891" i="2"/>
  <c r="C892" i="2"/>
  <c r="C894" i="2"/>
  <c r="C895" i="2"/>
  <c r="C897" i="2"/>
  <c r="C898" i="2"/>
  <c r="C899" i="2"/>
  <c r="C902" i="2"/>
  <c r="C903" i="2"/>
  <c r="C904" i="2"/>
  <c r="C905" i="2"/>
  <c r="C906" i="2"/>
  <c r="C907" i="2"/>
  <c r="C908" i="2"/>
  <c r="C909" i="2"/>
  <c r="C910" i="2"/>
  <c r="C912" i="2"/>
  <c r="C913" i="2"/>
  <c r="C915" i="2"/>
  <c r="C916" i="2"/>
  <c r="C917" i="2"/>
  <c r="C919" i="2"/>
  <c r="C920" i="2"/>
  <c r="C921" i="2"/>
  <c r="C924" i="2"/>
  <c r="C926" i="2"/>
  <c r="C927" i="2"/>
  <c r="C928" i="2"/>
  <c r="C929" i="2"/>
  <c r="C930" i="2"/>
  <c r="C931" i="2"/>
  <c r="C932" i="2"/>
  <c r="C933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9" i="2"/>
  <c r="C950" i="2"/>
  <c r="C951" i="2"/>
  <c r="C952" i="2"/>
  <c r="C953" i="2"/>
  <c r="C955" i="2"/>
  <c r="C957" i="2"/>
  <c r="C960" i="2"/>
  <c r="C962" i="2"/>
  <c r="C963" i="2"/>
  <c r="C965" i="2"/>
  <c r="C966" i="2"/>
  <c r="C967" i="2"/>
  <c r="C968" i="2"/>
  <c r="C969" i="2"/>
  <c r="C970" i="2"/>
  <c r="C971" i="2"/>
  <c r="C972" i="2"/>
  <c r="C973" i="2"/>
  <c r="C976" i="2"/>
  <c r="C978" i="2"/>
  <c r="C979" i="2"/>
  <c r="C980" i="2"/>
  <c r="C981" i="2"/>
  <c r="C982" i="2"/>
  <c r="C983" i="2"/>
  <c r="C984" i="2"/>
  <c r="C985" i="2"/>
  <c r="C986" i="2"/>
  <c r="C987" i="2"/>
  <c r="C988" i="2"/>
  <c r="C990" i="2"/>
  <c r="C991" i="2"/>
  <c r="C993" i="2"/>
  <c r="C997" i="2"/>
  <c r="C998" i="2"/>
  <c r="C1000" i="2"/>
  <c r="C1001" i="2"/>
  <c r="C1002" i="2"/>
  <c r="C1003" i="2"/>
  <c r="C1004" i="2"/>
  <c r="C1005" i="2"/>
  <c r="C1006" i="2"/>
  <c r="C1007" i="2"/>
  <c r="C1008" i="2"/>
  <c r="C1010" i="2"/>
  <c r="C1011" i="2"/>
  <c r="C1013" i="2"/>
  <c r="C1015" i="2"/>
  <c r="C1016" i="2"/>
  <c r="C1017" i="2"/>
  <c r="C1019" i="2"/>
  <c r="C1020" i="2"/>
  <c r="C1021" i="2"/>
  <c r="C1022" i="2"/>
  <c r="C1023" i="2"/>
  <c r="C1024" i="2"/>
  <c r="C1026" i="2"/>
  <c r="C1027" i="2"/>
  <c r="C1028" i="2"/>
  <c r="C1029" i="2"/>
  <c r="C1031" i="2"/>
  <c r="C1032" i="2"/>
  <c r="C1033" i="2"/>
  <c r="C1034" i="2"/>
  <c r="C1035" i="2"/>
  <c r="C1036" i="2"/>
  <c r="C1037" i="2"/>
  <c r="C1038" i="2"/>
  <c r="C1041" i="2"/>
  <c r="C1042" i="2"/>
  <c r="C1043" i="2"/>
  <c r="C1044" i="2"/>
  <c r="C1046" i="2"/>
  <c r="C1048" i="2"/>
  <c r="C1049" i="2"/>
  <c r="C1050" i="2"/>
  <c r="C1052" i="2"/>
  <c r="C1053" i="2"/>
  <c r="C1054" i="2"/>
  <c r="C1055" i="2"/>
  <c r="C1056" i="2"/>
  <c r="C1059" i="2"/>
  <c r="C1061" i="2"/>
  <c r="C1063" i="2"/>
  <c r="C1064" i="2"/>
  <c r="C1065" i="2"/>
  <c r="C1066" i="2"/>
  <c r="C1067" i="2"/>
  <c r="C1069" i="2"/>
  <c r="C1071" i="2"/>
  <c r="C1072" i="2"/>
  <c r="C1073" i="2"/>
  <c r="C1074" i="2"/>
  <c r="C1077" i="2"/>
  <c r="C1078" i="2"/>
  <c r="C1079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5" i="2"/>
  <c r="C1097" i="2"/>
  <c r="C1099" i="2"/>
  <c r="C1100" i="2"/>
  <c r="C1102" i="2"/>
  <c r="C1104" i="2"/>
  <c r="C1105" i="2"/>
  <c r="C1106" i="2"/>
  <c r="C1107" i="2"/>
  <c r="C1108" i="2"/>
  <c r="C1109" i="2"/>
  <c r="C1110" i="2"/>
  <c r="C1113" i="2"/>
  <c r="C1114" i="2"/>
  <c r="C1115" i="2"/>
  <c r="C1116" i="2"/>
  <c r="C1118" i="2"/>
  <c r="C1119" i="2"/>
  <c r="C1120" i="2"/>
  <c r="C1122" i="2"/>
  <c r="C1123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41" i="2"/>
  <c r="C1142" i="2"/>
  <c r="C1144" i="2"/>
  <c r="C1145" i="2"/>
  <c r="C1146" i="2"/>
  <c r="C1147" i="2"/>
  <c r="C1149" i="2"/>
  <c r="C1150" i="2"/>
  <c r="C1152" i="2"/>
  <c r="C1154" i="2"/>
  <c r="C1155" i="2"/>
  <c r="C1157" i="2"/>
  <c r="C1158" i="2"/>
  <c r="C1160" i="2"/>
  <c r="C1161" i="2"/>
  <c r="C1162" i="2"/>
  <c r="C1163" i="2"/>
  <c r="C1164" i="2"/>
  <c r="C1166" i="2"/>
  <c r="C1168" i="2"/>
  <c r="C1169" i="2"/>
  <c r="C1170" i="2"/>
  <c r="C1171" i="2"/>
  <c r="C1172" i="2"/>
  <c r="C1173" i="2"/>
  <c r="C1174" i="2"/>
  <c r="C1175" i="2"/>
  <c r="C1176" i="2"/>
  <c r="C1178" i="2"/>
  <c r="C1179" i="2"/>
  <c r="C1181" i="2"/>
  <c r="C1182" i="2"/>
  <c r="C1184" i="2"/>
  <c r="C1185" i="2"/>
  <c r="C1186" i="2"/>
  <c r="C1188" i="2"/>
  <c r="C1189" i="2"/>
  <c r="C1190" i="2"/>
  <c r="C1192" i="2"/>
  <c r="C1193" i="2"/>
  <c r="C1194" i="2"/>
  <c r="C1195" i="2"/>
  <c r="C1196" i="2"/>
  <c r="C1197" i="2"/>
  <c r="C1198" i="2"/>
  <c r="C1199" i="2"/>
  <c r="C1200" i="2"/>
  <c r="C1203" i="2"/>
  <c r="C1204" i="2"/>
  <c r="C1206" i="2"/>
  <c r="C1207" i="2"/>
  <c r="C1208" i="2"/>
  <c r="C1209" i="2"/>
  <c r="C1210" i="2"/>
  <c r="C1212" i="2"/>
  <c r="C1214" i="2"/>
  <c r="C1215" i="2"/>
  <c r="C1216" i="2"/>
  <c r="C1217" i="2"/>
  <c r="C1218" i="2"/>
  <c r="C1219" i="2"/>
  <c r="C1220" i="2"/>
  <c r="C1221" i="2"/>
  <c r="C1222" i="2"/>
  <c r="C1223" i="2"/>
  <c r="C1226" i="2"/>
  <c r="C1227" i="2"/>
  <c r="C1228" i="2"/>
  <c r="C1229" i="2"/>
  <c r="C1231" i="2"/>
  <c r="C1232" i="2"/>
  <c r="C1233" i="2"/>
  <c r="C1234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5" i="2"/>
  <c r="C1256" i="2"/>
  <c r="C1257" i="2"/>
  <c r="C1258" i="2"/>
  <c r="C1259" i="2"/>
  <c r="C1260" i="2"/>
  <c r="C1262" i="2"/>
  <c r="C1263" i="2"/>
  <c r="C1265" i="2"/>
  <c r="C1266" i="2"/>
  <c r="C1267" i="2"/>
  <c r="C1269" i="2"/>
  <c r="C1270" i="2"/>
  <c r="C1271" i="2"/>
  <c r="C1272" i="2"/>
  <c r="C1274" i="2"/>
  <c r="C1277" i="2"/>
  <c r="C1279" i="2"/>
  <c r="C1280" i="2"/>
  <c r="C1281" i="2"/>
  <c r="C1282" i="2"/>
  <c r="C1283" i="2"/>
  <c r="C1284" i="2"/>
  <c r="C1285" i="2"/>
  <c r="C1286" i="2"/>
  <c r="C1287" i="2"/>
  <c r="C1288" i="2"/>
  <c r="C1291" i="2"/>
  <c r="C1292" i="2"/>
  <c r="C1293" i="2"/>
  <c r="C1294" i="2"/>
  <c r="C1296" i="2"/>
  <c r="C1297" i="2"/>
  <c r="C1299" i="2"/>
  <c r="C1301" i="2"/>
  <c r="C1302" i="2"/>
  <c r="C1304" i="2"/>
  <c r="C1306" i="2"/>
  <c r="C1308" i="2"/>
  <c r="C1309" i="2"/>
  <c r="C1312" i="2"/>
  <c r="C1313" i="2"/>
  <c r="C1314" i="2"/>
  <c r="C1316" i="2"/>
  <c r="C1317" i="2"/>
  <c r="C1318" i="2"/>
  <c r="C1319" i="2"/>
  <c r="C1321" i="2"/>
  <c r="C1322" i="2"/>
  <c r="C1325" i="2"/>
  <c r="C1326" i="2"/>
  <c r="C1327" i="2"/>
  <c r="C1328" i="2"/>
  <c r="C1329" i="2"/>
  <c r="C1330" i="2"/>
  <c r="C1331" i="2"/>
  <c r="C1333" i="2"/>
  <c r="C1334" i="2"/>
  <c r="C1335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4" i="2"/>
  <c r="C1356" i="2"/>
  <c r="C1358" i="2"/>
  <c r="C1359" i="2"/>
  <c r="C1360" i="2"/>
  <c r="C1361" i="2"/>
  <c r="C1362" i="2"/>
  <c r="C1364" i="2"/>
  <c r="C1365" i="2"/>
  <c r="C1368" i="2"/>
  <c r="C1369" i="2"/>
  <c r="C1370" i="2"/>
  <c r="C1371" i="2"/>
  <c r="C1374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1" i="2"/>
  <c r="C1392" i="2"/>
  <c r="C1393" i="2"/>
  <c r="C1394" i="2"/>
  <c r="C1395" i="2"/>
  <c r="C1397" i="2"/>
  <c r="C1398" i="2"/>
  <c r="C1399" i="2"/>
  <c r="C1400" i="2"/>
  <c r="C1401" i="2"/>
  <c r="C1402" i="2"/>
  <c r="C1403" i="2"/>
  <c r="C1404" i="2"/>
  <c r="C1405" i="2"/>
  <c r="C1406" i="2"/>
  <c r="C1407" i="2"/>
  <c r="C1409" i="2"/>
  <c r="C1410" i="2"/>
  <c r="C1411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8" i="2"/>
  <c r="C1429" i="2"/>
  <c r="C1431" i="2"/>
  <c r="C1432" i="2"/>
  <c r="C1434" i="2"/>
  <c r="C1435" i="2"/>
  <c r="C1437" i="2"/>
  <c r="C1438" i="2"/>
  <c r="C1439" i="2"/>
  <c r="C1440" i="2"/>
  <c r="C1442" i="2"/>
  <c r="C1443" i="2"/>
  <c r="C1444" i="2"/>
  <c r="C1446" i="2"/>
  <c r="C1447" i="2"/>
  <c r="C1448" i="2"/>
  <c r="C1449" i="2"/>
  <c r="C1450" i="2"/>
  <c r="C1451" i="2"/>
  <c r="C1452" i="2"/>
  <c r="C1453" i="2"/>
  <c r="C1454" i="2"/>
  <c r="C1456" i="2"/>
  <c r="C1457" i="2"/>
  <c r="C1458" i="2"/>
  <c r="C1459" i="2"/>
  <c r="C1461" i="2"/>
  <c r="C1462" i="2"/>
  <c r="C1463" i="2"/>
  <c r="C1465" i="2"/>
  <c r="C1466" i="2"/>
  <c r="C1467" i="2"/>
  <c r="C1468" i="2"/>
  <c r="C1469" i="2"/>
  <c r="C1470" i="2"/>
  <c r="C1471" i="2"/>
  <c r="C1472" i="2"/>
  <c r="C1473" i="2"/>
  <c r="C1476" i="2"/>
  <c r="C1478" i="2"/>
  <c r="C1479" i="2"/>
  <c r="C1480" i="2"/>
  <c r="C1483" i="2"/>
  <c r="C1484" i="2"/>
  <c r="C1485" i="2"/>
  <c r="C1486" i="2"/>
  <c r="C1487" i="2"/>
  <c r="C1488" i="2"/>
  <c r="C1489" i="2"/>
  <c r="C1492" i="2"/>
  <c r="C1493" i="2"/>
  <c r="C1494" i="2"/>
  <c r="C1495" i="2"/>
  <c r="C1496" i="2"/>
  <c r="C1497" i="2"/>
  <c r="C1499" i="2"/>
  <c r="C1500" i="2"/>
  <c r="C1501" i="2"/>
  <c r="C1503" i="2"/>
  <c r="C1505" i="2"/>
  <c r="C1507" i="2"/>
  <c r="C1508" i="2"/>
  <c r="C1509" i="2"/>
  <c r="C1510" i="2"/>
  <c r="C1512" i="2"/>
  <c r="C1513" i="2"/>
  <c r="C1514" i="2"/>
  <c r="C1516" i="2"/>
  <c r="C1517" i="2"/>
  <c r="C1518" i="2"/>
  <c r="C1519" i="2"/>
  <c r="C1520" i="2"/>
  <c r="C1521" i="2"/>
  <c r="C1522" i="2"/>
  <c r="C1524" i="2"/>
  <c r="C1525" i="2"/>
  <c r="C1526" i="2"/>
  <c r="C1527" i="2"/>
  <c r="C1528" i="2"/>
  <c r="C1529" i="2"/>
  <c r="C1530" i="2"/>
  <c r="C1531" i="2"/>
  <c r="C1532" i="2"/>
  <c r="C1533" i="2"/>
  <c r="C1534" i="2"/>
  <c r="C1536" i="2"/>
  <c r="C1537" i="2"/>
  <c r="C1538" i="2"/>
  <c r="C1539" i="2"/>
  <c r="C1540" i="2"/>
  <c r="C1541" i="2"/>
  <c r="C1543" i="2"/>
  <c r="C1544" i="2"/>
  <c r="C1546" i="2"/>
  <c r="C1547" i="2"/>
  <c r="C1548" i="2"/>
  <c r="C1549" i="2"/>
  <c r="C1552" i="2"/>
  <c r="C1553" i="2"/>
  <c r="C1554" i="2"/>
  <c r="C1556" i="2"/>
  <c r="C1557" i="2"/>
  <c r="C1559" i="2"/>
  <c r="C1560" i="2"/>
  <c r="C1561" i="2"/>
  <c r="C1562" i="2"/>
  <c r="C1563" i="2"/>
  <c r="C1564" i="2"/>
  <c r="C1566" i="2"/>
  <c r="C1567" i="2"/>
  <c r="C1568" i="2"/>
  <c r="C1570" i="2"/>
  <c r="C1571" i="2"/>
  <c r="C1572" i="2"/>
  <c r="C1573" i="2"/>
  <c r="C1575" i="2"/>
  <c r="C1576" i="2"/>
  <c r="C1577" i="2"/>
  <c r="C1578" i="2"/>
  <c r="C1579" i="2"/>
  <c r="C1580" i="2"/>
  <c r="C1582" i="2"/>
  <c r="C1583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8" i="2"/>
  <c r="C1609" i="2"/>
  <c r="C1610" i="2"/>
  <c r="C1611" i="2"/>
  <c r="C1612" i="2"/>
  <c r="C1613" i="2"/>
  <c r="C1614" i="2"/>
  <c r="C1615" i="2"/>
  <c r="C1617" i="2"/>
  <c r="C1618" i="2"/>
  <c r="C1619" i="2"/>
  <c r="C1620" i="2"/>
  <c r="C1621" i="2"/>
  <c r="C1622" i="2"/>
  <c r="C1623" i="2"/>
  <c r="C1624" i="2"/>
  <c r="C1626" i="2"/>
  <c r="C1627" i="2"/>
  <c r="C1628" i="2"/>
  <c r="C1629" i="2"/>
  <c r="C1630" i="2"/>
  <c r="C1631" i="2"/>
  <c r="C1635" i="2"/>
  <c r="C1636" i="2"/>
  <c r="C1637" i="2"/>
  <c r="C1638" i="2"/>
  <c r="C1640" i="2"/>
  <c r="C1641" i="2"/>
  <c r="C1642" i="2"/>
  <c r="C1643" i="2"/>
  <c r="C1644" i="2"/>
  <c r="C1645" i="2"/>
  <c r="C1646" i="2"/>
  <c r="C1648" i="2"/>
  <c r="C1649" i="2"/>
  <c r="C1651" i="2"/>
  <c r="C1652" i="2"/>
  <c r="C1654" i="2"/>
  <c r="C1655" i="2"/>
  <c r="C1657" i="2"/>
  <c r="C1658" i="2"/>
  <c r="C1659" i="2"/>
  <c r="C1660" i="2"/>
  <c r="C1661" i="2"/>
  <c r="C1663" i="2"/>
  <c r="C1664" i="2"/>
  <c r="C1665" i="2"/>
  <c r="C1666" i="2"/>
  <c r="C1668" i="2"/>
  <c r="C1669" i="2"/>
  <c r="C1671" i="2"/>
  <c r="C1672" i="2"/>
  <c r="C1673" i="2"/>
  <c r="C1674" i="2"/>
  <c r="C1675" i="2"/>
  <c r="C1676" i="2"/>
  <c r="C1677" i="2"/>
  <c r="C1678" i="2"/>
  <c r="C1680" i="2"/>
  <c r="C1681" i="2"/>
  <c r="C1682" i="2"/>
  <c r="C1683" i="2"/>
  <c r="C1684" i="2"/>
  <c r="C1685" i="2"/>
  <c r="C1686" i="2"/>
  <c r="C1687" i="2"/>
  <c r="C1688" i="2"/>
  <c r="C1691" i="2"/>
  <c r="C1692" i="2"/>
  <c r="C1694" i="2"/>
  <c r="C1696" i="2"/>
  <c r="C1697" i="2"/>
  <c r="C1698" i="2"/>
  <c r="C1699" i="2"/>
  <c r="C1700" i="2"/>
  <c r="C1702" i="2"/>
  <c r="C1703" i="2"/>
  <c r="C1704" i="2"/>
  <c r="C1705" i="2"/>
  <c r="C1706" i="2"/>
  <c r="C1707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3" i="2"/>
  <c r="C1724" i="2"/>
  <c r="C1725" i="2"/>
  <c r="C1726" i="2"/>
  <c r="C1727" i="2"/>
  <c r="C1728" i="2"/>
  <c r="C1729" i="2"/>
  <c r="C1730" i="2"/>
  <c r="C1731" i="2"/>
  <c r="C1733" i="2"/>
  <c r="C1734" i="2"/>
  <c r="C1735" i="2"/>
  <c r="C1736" i="2"/>
  <c r="C1738" i="2"/>
  <c r="C1739" i="2"/>
  <c r="C1740" i="2"/>
  <c r="C1741" i="2"/>
  <c r="C1742" i="2"/>
  <c r="C1743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8" i="2"/>
  <c r="C1771" i="2"/>
  <c r="C1772" i="2"/>
  <c r="C1773" i="2"/>
  <c r="C1775" i="2"/>
  <c r="C1776" i="2"/>
  <c r="C1777" i="2"/>
  <c r="C1778" i="2"/>
  <c r="C1779" i="2"/>
  <c r="C1780" i="2"/>
  <c r="C1782" i="2"/>
  <c r="C1783" i="2"/>
  <c r="C1784" i="2"/>
  <c r="C1786" i="2"/>
  <c r="C1787" i="2"/>
  <c r="C1788" i="2"/>
  <c r="C1789" i="2"/>
  <c r="C1792" i="2"/>
  <c r="C1793" i="2"/>
  <c r="C1794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1" i="2"/>
  <c r="C1813" i="2"/>
  <c r="C1814" i="2"/>
  <c r="C1815" i="2"/>
  <c r="C1816" i="2"/>
  <c r="C1817" i="2"/>
  <c r="C1818" i="2"/>
  <c r="C1820" i="2"/>
  <c r="C1821" i="2"/>
  <c r="C1822" i="2"/>
  <c r="C1823" i="2"/>
  <c r="C1825" i="2"/>
  <c r="C1826" i="2"/>
  <c r="C1827" i="2"/>
  <c r="C1828" i="2"/>
  <c r="C1831" i="2"/>
  <c r="C1832" i="2"/>
  <c r="C1833" i="2"/>
  <c r="C1834" i="2"/>
  <c r="C1835" i="2"/>
  <c r="C1836" i="2"/>
  <c r="C1838" i="2"/>
  <c r="C1841" i="2"/>
  <c r="C1842" i="2"/>
  <c r="C1843" i="2"/>
  <c r="C1844" i="2"/>
  <c r="C1845" i="2"/>
  <c r="C1846" i="2"/>
  <c r="C1847" i="2"/>
  <c r="C1848" i="2"/>
  <c r="C1849" i="2"/>
  <c r="C1850" i="2"/>
  <c r="C1852" i="2"/>
  <c r="C1853" i="2"/>
  <c r="C1855" i="2"/>
  <c r="C1856" i="2"/>
  <c r="C1857" i="2"/>
  <c r="C1860" i="2"/>
  <c r="C1861" i="2"/>
  <c r="C1862" i="2"/>
  <c r="C1864" i="2"/>
  <c r="C1865" i="2"/>
  <c r="C1866" i="2"/>
  <c r="C1867" i="2"/>
  <c r="C1868" i="2"/>
  <c r="C1869" i="2"/>
  <c r="C1870" i="2"/>
  <c r="C1871" i="2"/>
  <c r="C1872" i="2"/>
  <c r="C1874" i="2"/>
  <c r="C1875" i="2"/>
  <c r="C1876" i="2"/>
  <c r="C1877" i="2"/>
  <c r="C1878" i="2"/>
  <c r="C1879" i="2"/>
  <c r="C1880" i="2"/>
  <c r="C1881" i="2"/>
  <c r="C1882" i="2"/>
  <c r="C1884" i="2"/>
  <c r="C1885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6" i="2"/>
  <c r="C1907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2" i="2"/>
  <c r="C1923" i="2"/>
  <c r="C1924" i="2"/>
  <c r="C1925" i="2"/>
  <c r="C1927" i="2"/>
  <c r="C1929" i="2"/>
  <c r="C1930" i="2"/>
  <c r="C1931" i="2"/>
  <c r="C1932" i="2"/>
  <c r="C1933" i="2"/>
  <c r="C1934" i="2"/>
  <c r="C1937" i="2"/>
  <c r="C1938" i="2"/>
  <c r="C1939" i="2"/>
  <c r="C1940" i="2"/>
  <c r="C1941" i="2"/>
  <c r="C1942" i="2"/>
  <c r="C1943" i="2"/>
  <c r="C1944" i="2"/>
  <c r="C1945" i="2"/>
  <c r="C1948" i="2"/>
  <c r="C1949" i="2"/>
  <c r="C1950" i="2"/>
  <c r="C1951" i="2"/>
  <c r="C1953" i="2"/>
  <c r="C1955" i="2"/>
  <c r="C1956" i="2"/>
  <c r="C1957" i="2"/>
  <c r="C1958" i="2"/>
  <c r="C1959" i="2"/>
  <c r="C1960" i="2"/>
  <c r="C1961" i="2"/>
  <c r="C1962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8" i="2"/>
  <c r="C2019" i="2"/>
  <c r="C2020" i="2"/>
  <c r="C2021" i="2"/>
  <c r="C2022" i="2"/>
  <c r="C2023" i="2"/>
  <c r="C2024" i="2"/>
  <c r="C2026" i="2"/>
  <c r="C2027" i="2"/>
  <c r="C2028" i="2"/>
  <c r="C2029" i="2"/>
  <c r="C2030" i="2"/>
  <c r="C2031" i="2"/>
  <c r="C2032" i="2"/>
  <c r="C2033" i="2"/>
  <c r="C2034" i="2"/>
  <c r="C2035" i="2"/>
  <c r="C2036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6" i="2"/>
  <c r="C2060" i="2"/>
  <c r="C2061" i="2"/>
  <c r="C2062" i="2"/>
  <c r="C2064" i="2"/>
  <c r="C2065" i="2"/>
  <c r="C2066" i="2"/>
  <c r="C2067" i="2"/>
  <c r="C2068" i="2"/>
  <c r="C2069" i="2"/>
  <c r="C2071" i="2"/>
  <c r="C2072" i="2"/>
  <c r="C2073" i="2"/>
  <c r="C2074" i="2"/>
  <c r="C2075" i="2"/>
  <c r="C2076" i="2"/>
  <c r="C2077" i="2"/>
  <c r="C2078" i="2"/>
  <c r="C2080" i="2"/>
  <c r="C2082" i="2"/>
  <c r="C2083" i="2"/>
  <c r="C2084" i="2"/>
  <c r="C2085" i="2"/>
  <c r="C2086" i="2"/>
  <c r="C2087" i="2"/>
  <c r="C2089" i="2"/>
  <c r="C2091" i="2"/>
  <c r="C2093" i="2"/>
  <c r="C2095" i="2"/>
  <c r="C2096" i="2"/>
  <c r="C2097" i="2"/>
  <c r="C2098" i="2"/>
  <c r="C2099" i="2"/>
  <c r="C2100" i="2"/>
  <c r="C2101" i="2"/>
  <c r="C2102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7" i="2"/>
  <c r="C2118" i="2"/>
  <c r="C2119" i="2"/>
  <c r="C2122" i="2"/>
  <c r="C2123" i="2"/>
  <c r="C2124" i="2"/>
  <c r="C2125" i="2"/>
  <c r="C2126" i="2"/>
  <c r="C2127" i="2"/>
  <c r="C2128" i="2"/>
  <c r="C2129" i="2"/>
  <c r="C2130" i="2"/>
  <c r="C2133" i="2"/>
  <c r="C2134" i="2"/>
  <c r="C2135" i="2"/>
  <c r="C2137" i="2"/>
  <c r="C2139" i="2"/>
  <c r="C2140" i="2"/>
  <c r="C2141" i="2"/>
  <c r="C2143" i="2"/>
  <c r="C2145" i="2"/>
  <c r="C2146" i="2"/>
  <c r="C2147" i="2"/>
  <c r="C2148" i="2"/>
  <c r="C2149" i="2"/>
  <c r="C2152" i="2"/>
  <c r="C2153" i="2"/>
  <c r="C2154" i="2"/>
  <c r="C2155" i="2"/>
  <c r="C2156" i="2"/>
  <c r="C2157" i="2"/>
  <c r="C2158" i="2"/>
  <c r="C2159" i="2"/>
  <c r="C2160" i="2"/>
  <c r="C2161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80" i="2"/>
  <c r="C2181" i="2"/>
  <c r="C2182" i="2"/>
  <c r="C2184" i="2"/>
  <c r="C2185" i="2"/>
  <c r="C2186" i="2"/>
  <c r="C2187" i="2"/>
  <c r="C2188" i="2"/>
  <c r="C2189" i="2"/>
  <c r="C2190" i="2"/>
  <c r="C2191" i="2"/>
  <c r="C2193" i="2"/>
  <c r="C2194" i="2"/>
  <c r="C2195" i="2"/>
  <c r="C2196" i="2"/>
  <c r="C2197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6" i="2"/>
  <c r="C2217" i="2"/>
  <c r="C2218" i="2"/>
  <c r="C2219" i="2"/>
  <c r="C2220" i="2"/>
  <c r="C2221" i="2"/>
  <c r="C2222" i="2"/>
  <c r="C2223" i="2"/>
  <c r="C2224" i="2"/>
  <c r="C2226" i="2"/>
  <c r="C2227" i="2"/>
  <c r="C2228" i="2"/>
  <c r="C2230" i="2"/>
  <c r="C2231" i="2"/>
  <c r="C2232" i="2"/>
  <c r="C2233" i="2"/>
  <c r="C2234" i="2"/>
  <c r="C2235" i="2"/>
  <c r="C2236" i="2"/>
  <c r="C2237" i="2"/>
  <c r="C2239" i="2"/>
  <c r="C2240" i="2"/>
  <c r="C2241" i="2"/>
  <c r="C2242" i="2"/>
  <c r="C2243" i="2"/>
  <c r="C2244" i="2"/>
  <c r="C2247" i="2"/>
  <c r="C2248" i="2"/>
  <c r="C2250" i="2"/>
  <c r="C2252" i="2"/>
  <c r="C2253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1" i="2"/>
  <c r="C2272" i="2"/>
  <c r="C2273" i="2"/>
  <c r="C2274" i="2"/>
  <c r="C2275" i="2"/>
  <c r="C2276" i="2"/>
  <c r="C2277" i="2"/>
  <c r="C2278" i="2"/>
  <c r="C2282" i="2"/>
  <c r="C2283" i="2"/>
  <c r="C2284" i="2"/>
  <c r="C2285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300" i="2"/>
  <c r="C2301" i="2"/>
  <c r="C2302" i="2"/>
  <c r="C2304" i="2"/>
  <c r="C2306" i="2"/>
  <c r="C2308" i="2"/>
  <c r="C2309" i="2"/>
  <c r="C2311" i="2"/>
  <c r="C2312" i="2"/>
  <c r="C2313" i="2"/>
  <c r="C2314" i="2"/>
  <c r="C2315" i="2"/>
  <c r="C2316" i="2"/>
  <c r="C2317" i="2"/>
  <c r="C2318" i="2"/>
  <c r="C2319" i="2"/>
  <c r="C2321" i="2"/>
  <c r="C2322" i="2"/>
  <c r="C2323" i="2"/>
  <c r="C2324" i="2"/>
  <c r="C2325" i="2"/>
  <c r="C2326" i="2"/>
  <c r="C2327" i="2"/>
  <c r="C2331" i="2"/>
  <c r="C2332" i="2"/>
  <c r="C2333" i="2"/>
  <c r="C2334" i="2"/>
  <c r="C2335" i="2"/>
  <c r="C2336" i="2"/>
  <c r="C2338" i="2"/>
  <c r="C2339" i="2"/>
  <c r="C2340" i="2"/>
  <c r="C2341" i="2"/>
  <c r="C2342" i="2"/>
  <c r="C2343" i="2"/>
  <c r="C2344" i="2"/>
  <c r="C2345" i="2"/>
  <c r="C2346" i="2"/>
  <c r="C2348" i="2"/>
  <c r="C2349" i="2"/>
  <c r="C2351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3" i="2"/>
  <c r="C2374" i="2"/>
  <c r="C2375" i="2"/>
  <c r="C2376" i="2"/>
  <c r="C2377" i="2"/>
  <c r="C2378" i="2"/>
  <c r="C2380" i="2"/>
  <c r="C2381" i="2"/>
  <c r="C2382" i="2"/>
  <c r="C2383" i="2"/>
  <c r="C2384" i="2"/>
  <c r="C2385" i="2"/>
  <c r="C2386" i="2"/>
  <c r="C2387" i="2"/>
  <c r="C2389" i="2"/>
  <c r="C2390" i="2"/>
  <c r="C2391" i="2"/>
  <c r="C2393" i="2"/>
  <c r="C2394" i="2"/>
  <c r="C2396" i="2"/>
  <c r="C2397" i="2"/>
  <c r="C2398" i="2"/>
  <c r="C2400" i="2"/>
  <c r="C2401" i="2"/>
  <c r="C2402" i="2"/>
  <c r="C2403" i="2"/>
  <c r="C2405" i="2"/>
  <c r="C2407" i="2"/>
  <c r="C2408" i="2"/>
  <c r="C2409" i="2"/>
  <c r="C2410" i="2"/>
  <c r="C2411" i="2"/>
  <c r="C2412" i="2"/>
  <c r="C2414" i="2"/>
  <c r="C2415" i="2"/>
  <c r="C2416" i="2"/>
  <c r="C2418" i="2"/>
  <c r="C2419" i="2"/>
  <c r="C2420" i="2"/>
  <c r="C2421" i="2"/>
  <c r="C2422" i="2"/>
  <c r="C2423" i="2"/>
  <c r="C2424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9" i="2"/>
  <c r="C2440" i="2"/>
  <c r="C2441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6" i="2"/>
  <c r="C2477" i="2"/>
  <c r="C2478" i="2"/>
  <c r="C2479" i="2"/>
  <c r="C2480" i="2"/>
  <c r="C2481" i="2"/>
  <c r="C2482" i="2"/>
  <c r="C2483" i="2"/>
  <c r="C2484" i="2"/>
  <c r="C2485" i="2"/>
  <c r="C2487" i="2"/>
  <c r="C2488" i="2"/>
  <c r="C2489" i="2"/>
  <c r="C2490" i="2"/>
  <c r="C2491" i="2"/>
  <c r="C2492" i="2"/>
  <c r="C2493" i="2"/>
  <c r="C2494" i="2"/>
  <c r="C2497" i="2"/>
  <c r="C2499" i="2"/>
  <c r="C2500" i="2"/>
  <c r="C2502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7" i="2"/>
  <c r="C2538" i="2"/>
  <c r="C2539" i="2"/>
  <c r="C2540" i="2"/>
  <c r="C2541" i="2"/>
  <c r="C2542" i="2"/>
  <c r="C2544" i="2"/>
  <c r="C2545" i="2"/>
  <c r="C2546" i="2"/>
  <c r="C2547" i="2"/>
  <c r="C2548" i="2"/>
  <c r="C2549" i="2"/>
  <c r="C2550" i="2"/>
  <c r="C2552" i="2"/>
  <c r="C2553" i="2"/>
  <c r="C2555" i="2"/>
  <c r="C2556" i="2"/>
  <c r="C2557" i="2"/>
  <c r="C2558" i="2"/>
  <c r="C2559" i="2"/>
  <c r="C2560" i="2"/>
  <c r="C2561" i="2"/>
  <c r="C2562" i="2"/>
  <c r="C2563" i="2"/>
  <c r="C2566" i="2"/>
  <c r="C2567" i="2"/>
  <c r="C2568" i="2"/>
  <c r="C2569" i="2"/>
  <c r="C2570" i="2"/>
  <c r="C2571" i="2"/>
  <c r="C2572" i="2"/>
  <c r="C2573" i="2"/>
  <c r="C2574" i="2"/>
  <c r="C2576" i="2"/>
  <c r="C2577" i="2"/>
  <c r="C2579" i="2"/>
  <c r="C2580" i="2"/>
  <c r="C2581" i="2"/>
  <c r="C2582" i="2"/>
  <c r="C2583" i="2"/>
  <c r="C2584" i="2"/>
  <c r="C2585" i="2"/>
  <c r="C2586" i="2"/>
  <c r="C2588" i="2"/>
  <c r="C2589" i="2"/>
  <c r="C2590" i="2"/>
  <c r="C2591" i="2"/>
  <c r="C2592" i="2"/>
  <c r="C2593" i="2"/>
  <c r="C2594" i="2"/>
  <c r="C2597" i="2"/>
  <c r="C2598" i="2"/>
  <c r="C2599" i="2"/>
  <c r="C2600" i="2"/>
  <c r="C2601" i="2"/>
  <c r="C2602" i="2"/>
  <c r="C2604" i="2"/>
  <c r="C2605" i="2"/>
  <c r="C2607" i="2"/>
  <c r="C2608" i="2"/>
  <c r="C2609" i="2"/>
  <c r="C2610" i="2"/>
  <c r="C2611" i="2"/>
  <c r="C2612" i="2"/>
  <c r="C2613" i="2"/>
  <c r="C2614" i="2"/>
  <c r="C2616" i="2"/>
  <c r="C2617" i="2"/>
  <c r="C2618" i="2"/>
  <c r="C2619" i="2"/>
  <c r="C2620" i="2"/>
  <c r="C2621" i="2"/>
  <c r="C2624" i="2"/>
  <c r="C2625" i="2"/>
  <c r="C2627" i="2"/>
  <c r="C2628" i="2"/>
  <c r="C2629" i="2"/>
  <c r="C2630" i="2"/>
  <c r="C2631" i="2"/>
  <c r="C2632" i="2"/>
  <c r="C2633" i="2"/>
  <c r="C2634" i="2"/>
  <c r="C2635" i="2"/>
  <c r="C2636" i="2"/>
  <c r="C2637" i="2"/>
  <c r="C2639" i="2"/>
  <c r="C2641" i="2"/>
  <c r="C2644" i="2"/>
  <c r="C2645" i="2"/>
  <c r="C2646" i="2"/>
  <c r="C2647" i="2"/>
  <c r="C2648" i="2"/>
  <c r="C2650" i="2"/>
  <c r="C2652" i="2"/>
  <c r="C2653" i="2"/>
  <c r="C2654" i="2"/>
  <c r="C2655" i="2"/>
  <c r="C2656" i="2"/>
  <c r="C2657" i="2"/>
  <c r="C2658" i="2"/>
  <c r="C2659" i="2"/>
  <c r="C2660" i="2"/>
  <c r="C2661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7" i="2"/>
  <c r="C2678" i="2"/>
  <c r="C2679" i="2"/>
  <c r="C2680" i="2"/>
  <c r="C2681" i="2"/>
  <c r="C2682" i="2"/>
  <c r="C2684" i="2"/>
  <c r="C2686" i="2"/>
  <c r="C2688" i="2"/>
  <c r="C2689" i="2"/>
  <c r="C2690" i="2"/>
  <c r="C2691" i="2"/>
  <c r="C2692" i="2"/>
  <c r="C2694" i="2"/>
  <c r="C2695" i="2"/>
  <c r="C2696" i="2"/>
  <c r="C2697" i="2"/>
  <c r="C2698" i="2"/>
  <c r="C2700" i="2"/>
  <c r="C2701" i="2"/>
  <c r="C2702" i="2"/>
  <c r="C2704" i="2"/>
  <c r="C2705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1" i="2"/>
  <c r="C2732" i="2"/>
  <c r="C2734" i="2"/>
  <c r="C2735" i="2"/>
  <c r="C2736" i="2"/>
  <c r="C2737" i="2"/>
  <c r="C2740" i="2"/>
  <c r="C2741" i="2"/>
  <c r="C2742" i="2"/>
  <c r="C2744" i="2"/>
  <c r="C2745" i="2"/>
  <c r="C2746" i="2"/>
  <c r="C2748" i="2"/>
  <c r="C2750" i="2"/>
  <c r="C2751" i="2"/>
  <c r="C2752" i="2"/>
  <c r="C2754" i="2"/>
  <c r="C2755" i="2"/>
  <c r="C2756" i="2"/>
  <c r="C2757" i="2"/>
  <c r="C2758" i="2"/>
  <c r="C2759" i="2"/>
  <c r="C2762" i="2"/>
  <c r="C2764" i="2"/>
  <c r="C2765" i="2"/>
  <c r="C2766" i="2"/>
  <c r="C2767" i="2"/>
  <c r="C2770" i="2"/>
  <c r="C2771" i="2"/>
  <c r="C2772" i="2"/>
  <c r="C2773" i="2"/>
  <c r="C2774" i="2"/>
  <c r="C2775" i="2"/>
  <c r="C2777" i="2"/>
  <c r="C2778" i="2"/>
  <c r="C2779" i="2"/>
  <c r="C2780" i="2"/>
  <c r="C2781" i="2"/>
  <c r="C2782" i="2"/>
  <c r="C2783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2" i="2"/>
  <c r="C2813" i="2"/>
  <c r="C2815" i="2"/>
  <c r="C2817" i="2"/>
  <c r="C2818" i="2"/>
  <c r="C2819" i="2"/>
  <c r="C2821" i="2"/>
  <c r="C2823" i="2"/>
  <c r="C2824" i="2"/>
  <c r="C2827" i="2"/>
  <c r="C2828" i="2"/>
  <c r="C2829" i="2"/>
  <c r="C2830" i="2"/>
  <c r="C2832" i="2"/>
  <c r="C2833" i="2"/>
  <c r="C2835" i="2"/>
  <c r="C2836" i="2"/>
  <c r="C2838" i="2"/>
  <c r="C2839" i="2"/>
  <c r="C2840" i="2"/>
  <c r="C2841" i="2"/>
  <c r="C2844" i="2"/>
  <c r="C2846" i="2"/>
  <c r="C2849" i="2"/>
  <c r="C2850" i="2"/>
  <c r="C2851" i="2"/>
  <c r="C2852" i="2"/>
  <c r="C2853" i="2"/>
  <c r="C2854" i="2"/>
  <c r="C2855" i="2"/>
  <c r="C2856" i="2"/>
  <c r="C2857" i="2"/>
  <c r="C2858" i="2"/>
  <c r="C2860" i="2"/>
  <c r="C2861" i="2"/>
  <c r="C2862" i="2"/>
  <c r="C2863" i="2"/>
  <c r="C2865" i="2"/>
  <c r="C2866" i="2"/>
  <c r="C2867" i="2"/>
  <c r="C2868" i="2"/>
  <c r="C2869" i="2"/>
  <c r="C2870" i="2"/>
  <c r="C2871" i="2"/>
  <c r="C2874" i="2"/>
  <c r="C2875" i="2"/>
  <c r="C2876" i="2"/>
  <c r="C2877" i="2"/>
  <c r="C2878" i="2"/>
  <c r="C2879" i="2"/>
  <c r="C2880" i="2"/>
  <c r="C2882" i="2"/>
  <c r="C2883" i="2"/>
  <c r="C2885" i="2"/>
  <c r="C2886" i="2"/>
  <c r="C2887" i="2"/>
  <c r="C2889" i="2"/>
  <c r="C2891" i="2"/>
  <c r="C2892" i="2"/>
  <c r="C2893" i="2"/>
  <c r="C2894" i="2"/>
  <c r="C2896" i="2"/>
  <c r="C2898" i="2"/>
  <c r="C2899" i="2"/>
  <c r="C2900" i="2"/>
  <c r="C2901" i="2"/>
  <c r="C2902" i="2"/>
  <c r="C2903" i="2"/>
  <c r="C2905" i="2"/>
  <c r="C2906" i="2"/>
  <c r="C2907" i="2"/>
  <c r="C2908" i="2"/>
  <c r="C2909" i="2"/>
  <c r="C2910" i="2"/>
  <c r="C2912" i="2"/>
  <c r="C2913" i="2"/>
  <c r="C2914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1" i="2"/>
  <c r="C2932" i="2"/>
  <c r="C2934" i="2"/>
  <c r="C2935" i="2"/>
  <c r="C2936" i="2"/>
  <c r="C2937" i="2"/>
  <c r="C2938" i="2"/>
  <c r="C2940" i="2"/>
  <c r="C2941" i="2"/>
  <c r="C2942" i="2"/>
  <c r="C2943" i="2"/>
  <c r="C2944" i="2"/>
  <c r="C2945" i="2"/>
  <c r="C2946" i="2"/>
  <c r="C2947" i="2"/>
  <c r="C2948" i="2"/>
  <c r="C2951" i="2"/>
  <c r="C2952" i="2"/>
  <c r="C2953" i="2"/>
  <c r="C2955" i="2"/>
  <c r="C2956" i="2"/>
  <c r="C2958" i="2"/>
  <c r="C2959" i="2"/>
  <c r="C2960" i="2"/>
  <c r="C2961" i="2"/>
  <c r="C2962" i="2"/>
  <c r="C2963" i="2"/>
  <c r="C2964" i="2"/>
  <c r="C2968" i="2"/>
  <c r="C2969" i="2"/>
  <c r="C2970" i="2"/>
  <c r="C2971" i="2"/>
  <c r="C2972" i="2"/>
  <c r="C2975" i="2"/>
  <c r="C2976" i="2"/>
  <c r="C2977" i="2"/>
  <c r="C2978" i="2"/>
  <c r="C2979" i="2"/>
  <c r="C2980" i="2"/>
  <c r="C2981" i="2"/>
  <c r="C2983" i="2"/>
  <c r="C2984" i="2"/>
  <c r="C2985" i="2"/>
  <c r="C2986" i="2"/>
  <c r="C2987" i="2"/>
  <c r="C2989" i="2"/>
  <c r="C2990" i="2"/>
  <c r="C2992" i="2"/>
  <c r="C2993" i="2"/>
  <c r="C2995" i="2"/>
  <c r="C2998" i="2"/>
  <c r="C2999" i="2"/>
  <c r="C3000" i="2"/>
  <c r="C3001" i="2"/>
  <c r="C3002" i="2"/>
  <c r="C3003" i="2"/>
  <c r="C3004" i="2"/>
  <c r="C3006" i="2"/>
  <c r="C3007" i="2"/>
  <c r="C3008" i="2"/>
  <c r="C3010" i="2"/>
  <c r="C3011" i="2"/>
  <c r="C3012" i="2"/>
  <c r="C3013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6" i="2"/>
  <c r="C3039" i="2"/>
  <c r="C3040" i="2"/>
  <c r="C3042" i="2"/>
  <c r="C3043" i="2"/>
  <c r="C3044" i="2"/>
  <c r="C3045" i="2"/>
  <c r="C3047" i="2"/>
  <c r="C3049" i="2"/>
  <c r="C3050" i="2"/>
  <c r="C3052" i="2"/>
  <c r="C3053" i="2"/>
  <c r="C3054" i="2"/>
  <c r="C3055" i="2"/>
  <c r="C3056" i="2"/>
  <c r="C3058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90" i="2"/>
  <c r="C3091" i="2"/>
  <c r="C3092" i="2"/>
  <c r="C3093" i="2"/>
  <c r="C3094" i="2"/>
  <c r="C3096" i="2"/>
  <c r="C3097" i="2"/>
  <c r="C3098" i="2"/>
  <c r="C3099" i="2"/>
  <c r="C3101" i="2"/>
  <c r="C3103" i="2"/>
  <c r="C3106" i="2"/>
  <c r="C3107" i="2"/>
  <c r="C3108" i="2"/>
  <c r="C3109" i="2"/>
  <c r="C3110" i="2"/>
  <c r="C3112" i="2"/>
  <c r="C3113" i="2"/>
  <c r="C3116" i="2"/>
  <c r="C3118" i="2"/>
  <c r="C3119" i="2"/>
  <c r="C3120" i="2"/>
  <c r="C3121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7" i="2"/>
  <c r="C3138" i="2"/>
  <c r="C3139" i="2"/>
  <c r="C3141" i="2"/>
  <c r="C3142" i="2"/>
  <c r="C3143" i="2"/>
  <c r="C3144" i="2"/>
  <c r="C3147" i="2"/>
  <c r="C3148" i="2"/>
  <c r="C3149" i="2"/>
  <c r="C3151" i="2"/>
  <c r="C3153" i="2"/>
  <c r="C3154" i="2"/>
  <c r="C3155" i="2"/>
  <c r="C3156" i="2"/>
  <c r="C3158" i="2"/>
  <c r="C3159" i="2"/>
  <c r="C3160" i="2"/>
  <c r="C3161" i="2"/>
  <c r="C3162" i="2"/>
  <c r="C3164" i="2"/>
  <c r="C3165" i="2"/>
  <c r="C3166" i="2"/>
  <c r="C3167" i="2"/>
  <c r="C3169" i="2"/>
  <c r="C3170" i="2"/>
  <c r="C3172" i="2"/>
  <c r="C3173" i="2"/>
  <c r="C3174" i="2"/>
  <c r="C3176" i="2"/>
  <c r="C3177" i="2"/>
  <c r="C3178" i="2"/>
  <c r="C3180" i="2"/>
  <c r="C3181" i="2"/>
  <c r="C3182" i="2"/>
  <c r="C3183" i="2"/>
  <c r="C3187" i="2"/>
  <c r="C3188" i="2"/>
  <c r="C3189" i="2"/>
  <c r="C3190" i="2"/>
  <c r="C3191" i="2"/>
  <c r="C3192" i="2"/>
  <c r="C3193" i="2"/>
  <c r="C3194" i="2"/>
  <c r="C3195" i="2"/>
  <c r="C3196" i="2"/>
  <c r="C3199" i="2"/>
  <c r="C3200" i="2"/>
  <c r="C3201" i="2"/>
  <c r="C3202" i="2"/>
  <c r="C3204" i="2"/>
  <c r="C3208" i="2"/>
  <c r="C3209" i="2"/>
  <c r="C3210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9" i="2"/>
  <c r="C3233" i="2"/>
  <c r="C3234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4" i="2"/>
  <c r="C3255" i="2"/>
  <c r="C3258" i="2"/>
  <c r="C3259" i="2"/>
  <c r="C3261" i="2"/>
  <c r="C3262" i="2"/>
  <c r="C3263" i="2"/>
  <c r="C3265" i="2"/>
  <c r="C3267" i="2"/>
  <c r="C3268" i="2"/>
  <c r="C3270" i="2"/>
  <c r="C3271" i="2"/>
  <c r="C3272" i="2"/>
  <c r="C3273" i="2"/>
  <c r="C3274" i="2"/>
  <c r="C3275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10" i="2"/>
  <c r="C3311" i="2"/>
  <c r="C3312" i="2"/>
  <c r="C3313" i="2"/>
  <c r="C3314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1" i="2"/>
  <c r="C3332" i="2"/>
  <c r="C3333" i="2"/>
  <c r="C3335" i="2"/>
  <c r="C3338" i="2"/>
  <c r="C3339" i="2"/>
  <c r="C3340" i="2"/>
  <c r="C3341" i="2"/>
  <c r="C3342" i="2"/>
  <c r="C3344" i="2"/>
  <c r="C3345" i="2"/>
  <c r="C3346" i="2"/>
  <c r="C3348" i="2"/>
  <c r="C3349" i="2"/>
  <c r="C3351" i="2"/>
  <c r="C3352" i="2"/>
  <c r="C3353" i="2"/>
  <c r="C3354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1" i="2"/>
  <c r="C3372" i="2"/>
  <c r="C3373" i="2"/>
  <c r="C3374" i="2"/>
  <c r="C3375" i="2"/>
  <c r="C3376" i="2"/>
  <c r="C3377" i="2"/>
  <c r="C3378" i="2"/>
  <c r="C3381" i="2"/>
  <c r="C3382" i="2"/>
  <c r="C3383" i="2"/>
  <c r="C3384" i="2"/>
  <c r="C3385" i="2"/>
  <c r="C3387" i="2"/>
  <c r="C3389" i="2"/>
  <c r="C3390" i="2"/>
  <c r="C3391" i="2"/>
  <c r="C3392" i="2"/>
  <c r="C3393" i="2"/>
  <c r="C3394" i="2"/>
  <c r="C3395" i="2"/>
  <c r="C3398" i="2"/>
  <c r="C3399" i="2"/>
  <c r="C3402" i="2"/>
  <c r="C3403" i="2"/>
  <c r="C3404" i="2"/>
  <c r="C3405" i="2"/>
  <c r="C3406" i="2"/>
  <c r="C3407" i="2"/>
  <c r="C3408" i="2"/>
  <c r="C3409" i="2"/>
  <c r="C3410" i="2"/>
  <c r="C3412" i="2"/>
  <c r="C3413" i="2"/>
  <c r="C3415" i="2"/>
  <c r="C3416" i="2"/>
  <c r="C3417" i="2"/>
  <c r="C3418" i="2"/>
  <c r="C3420" i="2"/>
  <c r="C3421" i="2"/>
  <c r="C3422" i="2"/>
  <c r="C3423" i="2"/>
  <c r="C3424" i="2"/>
  <c r="C3425" i="2"/>
  <c r="C3426" i="2"/>
  <c r="C3427" i="2"/>
  <c r="C3428" i="2"/>
  <c r="C3429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3" i="2"/>
  <c r="C3465" i="2"/>
  <c r="C3466" i="2"/>
  <c r="C3467" i="2"/>
  <c r="C3468" i="2"/>
  <c r="C3469" i="2"/>
  <c r="C3470" i="2"/>
  <c r="C3471" i="2"/>
  <c r="C3472" i="2"/>
  <c r="C3473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90" i="2"/>
  <c r="C3491" i="2"/>
  <c r="C3493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1" i="2"/>
  <c r="C3522" i="2"/>
  <c r="C3523" i="2"/>
  <c r="C3524" i="2"/>
  <c r="C3525" i="2"/>
  <c r="C3527" i="2"/>
  <c r="C3528" i="2"/>
  <c r="C3530" i="2"/>
  <c r="C3531" i="2"/>
  <c r="C3532" i="2"/>
  <c r="C3534" i="2"/>
  <c r="C3535" i="2"/>
  <c r="C3536" i="2"/>
  <c r="C3538" i="2"/>
  <c r="C3539" i="2"/>
  <c r="C3541" i="2"/>
  <c r="C3542" i="2"/>
  <c r="C3543" i="2"/>
  <c r="C3544" i="2"/>
  <c r="C3545" i="2"/>
  <c r="C3546" i="2"/>
  <c r="C3548" i="2"/>
  <c r="C3550" i="2"/>
  <c r="C3551" i="2"/>
  <c r="C3552" i="2"/>
  <c r="C3554" i="2"/>
  <c r="C3556" i="2"/>
  <c r="C3557" i="2"/>
  <c r="C3558" i="2"/>
  <c r="C3559" i="2"/>
  <c r="C3560" i="2"/>
  <c r="C3562" i="2"/>
  <c r="C3563" i="2"/>
  <c r="C3564" i="2"/>
  <c r="C3565" i="2"/>
  <c r="C3566" i="2"/>
  <c r="C3568" i="2"/>
  <c r="C3570" i="2"/>
  <c r="C3571" i="2"/>
  <c r="C3572" i="2"/>
  <c r="C3574" i="2"/>
  <c r="C3575" i="2"/>
  <c r="C3576" i="2"/>
  <c r="C3577" i="2"/>
  <c r="C3578" i="2"/>
  <c r="C3579" i="2"/>
  <c r="C3580" i="2"/>
  <c r="C3581" i="2"/>
  <c r="C3583" i="2"/>
  <c r="C3584" i="2"/>
  <c r="C3585" i="2"/>
  <c r="C3586" i="2"/>
  <c r="C3587" i="2"/>
  <c r="C3589" i="2"/>
  <c r="C3590" i="2"/>
  <c r="C3597" i="2"/>
  <c r="C3598" i="2"/>
  <c r="C3599" i="2"/>
  <c r="C3600" i="2"/>
  <c r="C3601" i="2"/>
  <c r="C3602" i="2"/>
  <c r="C3603" i="2"/>
  <c r="C3605" i="2"/>
  <c r="C3606" i="2"/>
  <c r="C3607" i="2"/>
  <c r="C3608" i="2"/>
  <c r="C3611" i="2"/>
  <c r="C3612" i="2"/>
  <c r="C3613" i="2"/>
  <c r="C3616" i="2"/>
  <c r="C3617" i="2"/>
  <c r="C3618" i="2"/>
  <c r="C3620" i="2"/>
  <c r="C3621" i="2"/>
  <c r="C3622" i="2"/>
  <c r="C3623" i="2"/>
  <c r="C3624" i="2"/>
  <c r="C3625" i="2"/>
  <c r="C3628" i="2"/>
  <c r="C3629" i="2"/>
  <c r="C3630" i="2"/>
  <c r="C3631" i="2"/>
  <c r="C3632" i="2"/>
  <c r="C3633" i="2"/>
  <c r="C3634" i="2"/>
  <c r="C3637" i="2"/>
  <c r="C3638" i="2"/>
  <c r="C3639" i="2"/>
  <c r="C3640" i="2"/>
  <c r="C3641" i="2"/>
  <c r="C3643" i="2"/>
  <c r="C3645" i="2"/>
  <c r="C3647" i="2"/>
  <c r="C3648" i="2"/>
  <c r="C3649" i="2"/>
  <c r="C3652" i="2"/>
  <c r="C3653" i="2"/>
  <c r="C3654" i="2"/>
  <c r="C3655" i="2"/>
  <c r="C3656" i="2"/>
  <c r="C3659" i="2"/>
  <c r="C3660" i="2"/>
  <c r="C3661" i="2"/>
  <c r="C3662" i="2"/>
  <c r="C3663" i="2"/>
  <c r="C3664" i="2"/>
  <c r="C3665" i="2"/>
  <c r="C3667" i="2"/>
  <c r="C3668" i="2"/>
  <c r="C3669" i="2"/>
  <c r="C3670" i="2"/>
  <c r="C3672" i="2"/>
  <c r="C3673" i="2"/>
  <c r="C3674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7" i="2"/>
  <c r="C3698" i="2"/>
  <c r="C3699" i="2"/>
  <c r="C3701" i="2"/>
  <c r="C3702" i="2"/>
  <c r="C3703" i="2"/>
  <c r="C3705" i="2"/>
  <c r="C3706" i="2"/>
  <c r="C3707" i="2"/>
  <c r="C3709" i="2"/>
  <c r="C3710" i="2"/>
  <c r="C3711" i="2"/>
  <c r="C3712" i="2"/>
  <c r="C3713" i="2"/>
  <c r="C3714" i="2"/>
  <c r="C3715" i="2"/>
  <c r="C3716" i="2"/>
  <c r="C3717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2" i="2"/>
  <c r="C3753" i="2"/>
  <c r="C3755" i="2"/>
  <c r="C3756" i="2"/>
  <c r="C3757" i="2"/>
  <c r="C3758" i="2"/>
  <c r="C3761" i="2"/>
  <c r="C3763" i="2"/>
  <c r="C3764" i="2"/>
  <c r="C3765" i="2"/>
  <c r="C3766" i="2"/>
  <c r="C3767" i="2"/>
  <c r="C3768" i="2"/>
  <c r="C3769" i="2"/>
  <c r="C3770" i="2"/>
  <c r="C3771" i="2"/>
  <c r="C3773" i="2"/>
  <c r="C3774" i="2"/>
  <c r="C3777" i="2"/>
  <c r="C3778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800" i="2"/>
  <c r="C3801" i="2"/>
  <c r="C3802" i="2"/>
  <c r="C3803" i="2"/>
  <c r="C3804" i="2"/>
  <c r="C3805" i="2"/>
  <c r="C3807" i="2"/>
  <c r="C3808" i="2"/>
  <c r="C3809" i="2"/>
  <c r="C3810" i="2"/>
  <c r="C3811" i="2"/>
  <c r="C3812" i="2"/>
  <c r="C3813" i="2"/>
  <c r="C3815" i="2"/>
  <c r="C3817" i="2"/>
  <c r="C3818" i="2"/>
  <c r="C3820" i="2"/>
  <c r="C3821" i="2"/>
  <c r="C3822" i="2"/>
  <c r="C3824" i="2"/>
  <c r="C3825" i="2"/>
  <c r="C3826" i="2"/>
  <c r="C3827" i="2"/>
  <c r="C3828" i="2"/>
  <c r="C3831" i="2"/>
  <c r="C3832" i="2"/>
  <c r="C3833" i="2"/>
  <c r="C3834" i="2"/>
  <c r="C3835" i="2"/>
  <c r="C3837" i="2"/>
  <c r="C3838" i="2"/>
  <c r="C3840" i="2"/>
  <c r="C3842" i="2"/>
  <c r="C3843" i="2"/>
  <c r="C3844" i="2"/>
  <c r="C3845" i="2"/>
  <c r="C3846" i="2"/>
  <c r="C3847" i="2"/>
  <c r="C3848" i="2"/>
  <c r="C3849" i="2"/>
  <c r="C3851" i="2"/>
  <c r="C3852" i="2"/>
  <c r="C3853" i="2"/>
  <c r="C3855" i="2"/>
  <c r="C3856" i="2"/>
  <c r="C3857" i="2"/>
  <c r="C3858" i="2"/>
  <c r="C3860" i="2"/>
  <c r="C3861" i="2"/>
  <c r="C3862" i="2"/>
  <c r="C3863" i="2"/>
  <c r="C3864" i="2"/>
  <c r="C3866" i="2"/>
  <c r="C3867" i="2"/>
  <c r="C3868" i="2"/>
  <c r="C3869" i="2"/>
  <c r="C3870" i="2"/>
  <c r="C3871" i="2"/>
  <c r="C3873" i="2"/>
  <c r="C3874" i="2"/>
  <c r="C3876" i="2"/>
  <c r="C3877" i="2"/>
  <c r="C3878" i="2"/>
  <c r="C3880" i="2"/>
  <c r="C3881" i="2"/>
  <c r="C3882" i="2"/>
  <c r="C3883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2" i="2"/>
  <c r="C3903" i="2"/>
  <c r="C3905" i="2"/>
  <c r="C3906" i="2"/>
  <c r="C3907" i="2"/>
  <c r="C3908" i="2"/>
  <c r="C3909" i="2"/>
  <c r="C3910" i="2"/>
  <c r="C3911" i="2"/>
  <c r="C3912" i="2"/>
  <c r="C3913" i="2"/>
  <c r="C3914" i="2"/>
  <c r="C3915" i="2"/>
  <c r="C3917" i="2"/>
  <c r="C3918" i="2"/>
  <c r="C3919" i="2"/>
  <c r="C3922" i="2"/>
  <c r="C3923" i="2"/>
  <c r="C3924" i="2"/>
  <c r="C3925" i="2"/>
  <c r="C3926" i="2"/>
  <c r="C3927" i="2"/>
  <c r="C3928" i="2"/>
  <c r="C3929" i="2"/>
  <c r="C3931" i="2"/>
  <c r="C3932" i="2"/>
  <c r="C3934" i="2"/>
  <c r="C3935" i="2"/>
  <c r="C3936" i="2"/>
  <c r="C3937" i="2"/>
  <c r="C3938" i="2"/>
  <c r="C3939" i="2"/>
  <c r="C3940" i="2"/>
  <c r="C3942" i="2"/>
  <c r="C3943" i="2"/>
  <c r="C3944" i="2"/>
  <c r="C3945" i="2"/>
  <c r="C3946" i="2"/>
  <c r="C3947" i="2"/>
  <c r="C3950" i="2"/>
  <c r="C3951" i="2"/>
  <c r="C3952" i="2"/>
  <c r="C3953" i="2"/>
  <c r="C3954" i="2"/>
  <c r="C3955" i="2"/>
  <c r="C3956" i="2"/>
  <c r="C3958" i="2"/>
  <c r="C3959" i="2"/>
  <c r="C3960" i="2"/>
  <c r="C3962" i="2"/>
  <c r="C3963" i="2"/>
  <c r="C3964" i="2"/>
  <c r="C3965" i="2"/>
  <c r="C3966" i="2"/>
  <c r="C3967" i="2"/>
  <c r="C3968" i="2"/>
  <c r="C3970" i="2"/>
  <c r="C3971" i="2"/>
  <c r="C3972" i="2"/>
  <c r="C3975" i="2"/>
  <c r="C3976" i="2"/>
  <c r="C3977" i="2"/>
  <c r="C3978" i="2"/>
  <c r="C3979" i="2"/>
  <c r="C3980" i="2"/>
  <c r="C3981" i="2"/>
  <c r="C3982" i="2"/>
  <c r="C3983" i="2"/>
  <c r="C3984" i="2"/>
  <c r="C3985" i="2"/>
  <c r="C3987" i="2"/>
  <c r="C3990" i="2"/>
  <c r="C3991" i="2"/>
  <c r="C3992" i="2"/>
  <c r="C3993" i="2"/>
  <c r="C3994" i="2"/>
  <c r="C3995" i="2"/>
  <c r="C3996" i="2"/>
  <c r="C3998" i="2"/>
  <c r="C3999" i="2"/>
  <c r="C4001" i="2"/>
  <c r="C4004" i="2"/>
  <c r="C4005" i="2"/>
  <c r="C4006" i="2"/>
  <c r="C4007" i="2"/>
  <c r="C4009" i="2"/>
  <c r="C4010" i="2"/>
  <c r="C4012" i="2"/>
  <c r="C4013" i="2"/>
  <c r="C4015" i="2"/>
  <c r="C4016" i="2"/>
  <c r="C4017" i="2"/>
  <c r="C4019" i="2"/>
  <c r="C4020" i="2"/>
  <c r="C4022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70" i="2"/>
  <c r="C4072" i="2"/>
  <c r="C4073" i="2"/>
  <c r="C4076" i="2"/>
  <c r="C4077" i="2"/>
  <c r="C4081" i="2"/>
  <c r="C4082" i="2"/>
  <c r="C4083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100" i="2"/>
  <c r="C4101" i="2"/>
  <c r="C4102" i="2"/>
  <c r="C4103" i="2"/>
  <c r="C4105" i="2"/>
  <c r="C4106" i="2"/>
  <c r="C4107" i="2"/>
  <c r="C4108" i="2"/>
  <c r="C4109" i="2"/>
  <c r="C4110" i="2"/>
  <c r="C4112" i="2"/>
  <c r="C4113" i="2"/>
  <c r="C4114" i="2"/>
  <c r="C4115" i="2"/>
  <c r="C4116" i="2"/>
  <c r="C4117" i="2"/>
  <c r="C4118" i="2"/>
  <c r="C4120" i="2"/>
  <c r="C4121" i="2"/>
  <c r="C4122" i="2"/>
  <c r="C4123" i="2"/>
  <c r="C4125" i="2"/>
  <c r="C4126" i="2"/>
  <c r="C4127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3" i="2"/>
  <c r="C4144" i="2"/>
  <c r="C4145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1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1" i="2"/>
  <c r="C4182" i="2"/>
  <c r="C4183" i="2"/>
  <c r="C4184" i="2"/>
  <c r="C4185" i="2"/>
  <c r="C4186" i="2"/>
  <c r="C4188" i="2"/>
  <c r="C4189" i="2"/>
  <c r="C4190" i="2"/>
  <c r="C4193" i="2"/>
  <c r="C4194" i="2"/>
  <c r="C4195" i="2"/>
  <c r="C4197" i="2"/>
  <c r="C4200" i="2"/>
  <c r="C4201" i="2"/>
  <c r="C4202" i="2"/>
  <c r="C4203" i="2"/>
  <c r="C4204" i="2"/>
  <c r="C4205" i="2"/>
  <c r="C4206" i="2"/>
  <c r="C4207" i="2"/>
  <c r="C4210" i="2"/>
  <c r="C4211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40" i="2"/>
  <c r="C4241" i="2"/>
  <c r="C4242" i="2"/>
  <c r="C4243" i="2"/>
  <c r="C4246" i="2"/>
  <c r="C4247" i="2"/>
  <c r="C4249" i="2"/>
  <c r="C4252" i="2"/>
  <c r="C4253" i="2"/>
  <c r="C4255" i="2"/>
  <c r="C4256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1" i="2"/>
  <c r="C4273" i="2"/>
  <c r="C4274" i="2"/>
  <c r="C4275" i="2"/>
  <c r="C4276" i="2"/>
  <c r="C4277" i="2"/>
  <c r="C4278" i="2"/>
  <c r="C4280" i="2"/>
  <c r="C4281" i="2"/>
  <c r="C4283" i="2"/>
  <c r="C4284" i="2"/>
  <c r="C4286" i="2"/>
  <c r="C4287" i="2"/>
  <c r="C4288" i="2"/>
  <c r="C4289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3" i="2"/>
  <c r="C4314" i="2"/>
  <c r="C4315" i="2"/>
  <c r="C4316" i="2"/>
  <c r="C4318" i="2"/>
  <c r="C4319" i="2"/>
  <c r="C4321" i="2"/>
  <c r="C4322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40" i="2"/>
  <c r="C4341" i="2"/>
  <c r="C4342" i="2"/>
  <c r="C4343" i="2"/>
  <c r="C4344" i="2"/>
  <c r="C4345" i="2"/>
  <c r="C4346" i="2"/>
  <c r="C4347" i="2"/>
  <c r="C4348" i="2"/>
  <c r="C4349" i="2"/>
  <c r="C4352" i="2"/>
  <c r="C4354" i="2"/>
  <c r="C4355" i="2"/>
  <c r="C4356" i="2"/>
  <c r="C4357" i="2"/>
  <c r="C4358" i="2"/>
  <c r="C4359" i="2"/>
  <c r="C4360" i="2"/>
  <c r="C4362" i="2"/>
  <c r="C4364" i="2"/>
  <c r="C4365" i="2"/>
  <c r="C4366" i="2"/>
  <c r="C4367" i="2"/>
  <c r="C4368" i="2"/>
  <c r="C4370" i="2"/>
  <c r="C4371" i="2"/>
  <c r="C4372" i="2"/>
  <c r="C4374" i="2"/>
  <c r="C4375" i="2"/>
  <c r="C4376" i="2"/>
  <c r="C4377" i="2"/>
  <c r="C4378" i="2"/>
  <c r="C4379" i="2"/>
  <c r="C4380" i="2"/>
  <c r="C4382" i="2"/>
  <c r="C4383" i="2"/>
  <c r="C4384" i="2"/>
  <c r="C4385" i="2"/>
  <c r="C4386" i="2"/>
  <c r="C4387" i="2"/>
  <c r="C4388" i="2"/>
  <c r="C4389" i="2"/>
  <c r="C4390" i="2"/>
  <c r="C4391" i="2"/>
  <c r="C4394" i="2"/>
  <c r="C4395" i="2"/>
  <c r="C4396" i="2"/>
  <c r="C4397" i="2"/>
  <c r="C4398" i="2"/>
  <c r="C4399" i="2"/>
  <c r="C4401" i="2"/>
  <c r="C4402" i="2"/>
  <c r="C4403" i="2"/>
  <c r="C4404" i="2"/>
  <c r="C4406" i="2"/>
  <c r="C4407" i="2"/>
  <c r="C4408" i="2"/>
  <c r="C4410" i="2"/>
  <c r="C4412" i="2"/>
  <c r="C4413" i="2"/>
  <c r="C4415" i="2"/>
  <c r="C4417" i="2"/>
  <c r="C4418" i="2"/>
  <c r="C4420" i="2"/>
  <c r="C4421" i="2"/>
  <c r="C4422" i="2"/>
  <c r="C4424" i="2"/>
  <c r="C4425" i="2"/>
  <c r="C4426" i="2"/>
  <c r="C4427" i="2"/>
  <c r="C4428" i="2"/>
  <c r="C4430" i="2"/>
  <c r="C4432" i="2"/>
  <c r="C4433" i="2"/>
  <c r="C4434" i="2"/>
  <c r="C4435" i="2"/>
  <c r="C4438" i="2"/>
  <c r="C4439" i="2"/>
  <c r="C4440" i="2"/>
  <c r="C4441" i="2"/>
  <c r="C4442" i="2"/>
  <c r="C4443" i="2"/>
  <c r="C4444" i="2"/>
  <c r="C4446" i="2"/>
  <c r="C4447" i="2"/>
  <c r="C4448" i="2"/>
  <c r="C4449" i="2"/>
  <c r="C4450" i="2"/>
  <c r="C4453" i="2"/>
  <c r="C4454" i="2"/>
  <c r="C4455" i="2"/>
  <c r="C4456" i="2"/>
  <c r="C4459" i="2"/>
  <c r="C4460" i="2"/>
  <c r="C4461" i="2"/>
  <c r="C4462" i="2"/>
  <c r="C4463" i="2"/>
  <c r="C4464" i="2"/>
  <c r="C4466" i="2"/>
  <c r="C4467" i="2"/>
  <c r="C4468" i="2"/>
  <c r="C4469" i="2"/>
  <c r="C4470" i="2"/>
  <c r="C4471" i="2"/>
  <c r="C4472" i="2"/>
  <c r="C4475" i="2"/>
  <c r="C4478" i="2"/>
  <c r="C4479" i="2"/>
  <c r="C4480" i="2"/>
  <c r="C4481" i="2"/>
  <c r="C4482" i="2"/>
  <c r="C4483" i="2"/>
  <c r="C4485" i="2"/>
  <c r="C4486" i="2"/>
  <c r="C4487" i="2"/>
  <c r="C4488" i="2"/>
  <c r="C4490" i="2"/>
  <c r="C4491" i="2"/>
  <c r="C4492" i="2"/>
  <c r="C4493" i="2"/>
  <c r="C4494" i="2"/>
  <c r="C4496" i="2"/>
  <c r="C4499" i="2"/>
  <c r="C4500" i="2"/>
  <c r="C4501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21" i="2"/>
  <c r="C4523" i="2"/>
  <c r="C4524" i="2"/>
  <c r="C4525" i="2"/>
  <c r="C4527" i="2"/>
  <c r="C4528" i="2"/>
  <c r="C4529" i="2"/>
  <c r="C4530" i="2"/>
  <c r="C4531" i="2"/>
  <c r="C4532" i="2"/>
  <c r="C4533" i="2"/>
  <c r="C4535" i="2"/>
  <c r="C4536" i="2"/>
  <c r="C4537" i="2"/>
  <c r="C4538" i="2"/>
  <c r="C4539" i="2"/>
  <c r="C4540" i="2"/>
  <c r="C4542" i="2"/>
  <c r="C4544" i="2"/>
  <c r="C4545" i="2"/>
  <c r="C4546" i="2"/>
  <c r="C4547" i="2"/>
  <c r="C4548" i="2"/>
  <c r="C4549" i="2"/>
  <c r="C4550" i="2"/>
  <c r="C4551" i="2"/>
  <c r="C4553" i="2"/>
  <c r="C4554" i="2"/>
  <c r="C4555" i="2"/>
  <c r="C4556" i="2"/>
  <c r="C4557" i="2"/>
  <c r="C4558" i="2"/>
  <c r="C4559" i="2"/>
  <c r="C4560" i="2"/>
  <c r="C4561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9" i="2"/>
  <c r="C4600" i="2"/>
  <c r="C4601" i="2"/>
  <c r="C4602" i="2"/>
  <c r="C4603" i="2"/>
  <c r="C4604" i="2"/>
  <c r="C4605" i="2"/>
  <c r="C4606" i="2"/>
  <c r="C4607" i="2"/>
  <c r="C4608" i="2"/>
  <c r="C4609" i="2"/>
  <c r="C4611" i="2"/>
  <c r="C4612" i="2"/>
  <c r="C4613" i="2"/>
  <c r="C4614" i="2"/>
  <c r="C4615" i="2"/>
  <c r="C4616" i="2"/>
  <c r="C4618" i="2"/>
  <c r="C4619" i="2"/>
  <c r="C4620" i="2"/>
  <c r="C4621" i="2"/>
  <c r="C4623" i="2"/>
  <c r="C4624" i="2"/>
  <c r="C4625" i="2"/>
  <c r="C4626" i="2"/>
  <c r="C4628" i="2"/>
  <c r="C4630" i="2"/>
  <c r="C4631" i="2"/>
  <c r="C4633" i="2"/>
  <c r="C4635" i="2"/>
  <c r="C4636" i="2"/>
  <c r="C4637" i="2"/>
  <c r="C4638" i="2"/>
  <c r="C4639" i="2"/>
  <c r="C4640" i="2"/>
  <c r="C4641" i="2"/>
  <c r="C4642" i="2"/>
  <c r="C4644" i="2"/>
  <c r="C4645" i="2"/>
  <c r="C4646" i="2"/>
  <c r="C4648" i="2"/>
  <c r="C4649" i="2"/>
  <c r="C4650" i="2"/>
  <c r="C4652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8" i="2"/>
  <c r="C4669" i="2"/>
  <c r="C4670" i="2"/>
  <c r="C4671" i="2"/>
  <c r="C4674" i="2"/>
  <c r="C4675" i="2"/>
  <c r="C4676" i="2"/>
  <c r="C4677" i="2"/>
  <c r="C4678" i="2"/>
  <c r="C4679" i="2"/>
  <c r="C4681" i="2"/>
  <c r="C4682" i="2"/>
  <c r="C4683" i="2"/>
  <c r="C4684" i="2"/>
  <c r="C4685" i="2"/>
  <c r="C4686" i="2"/>
  <c r="C4688" i="2"/>
  <c r="C4689" i="2"/>
  <c r="C4690" i="2"/>
  <c r="C4691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8" i="2"/>
  <c r="C4709" i="2"/>
  <c r="C4710" i="2"/>
  <c r="C4711" i="2"/>
  <c r="C4712" i="2"/>
  <c r="C4713" i="2"/>
  <c r="C4714" i="2"/>
  <c r="C4715" i="2"/>
  <c r="C4717" i="2"/>
  <c r="C4718" i="2"/>
  <c r="C4719" i="2"/>
  <c r="C4721" i="2"/>
  <c r="C4722" i="2"/>
  <c r="C4723" i="2"/>
  <c r="C4724" i="2"/>
  <c r="C4726" i="2"/>
  <c r="C4727" i="2"/>
  <c r="C4728" i="2"/>
  <c r="C4729" i="2"/>
  <c r="C4730" i="2"/>
  <c r="C4732" i="2"/>
  <c r="C4733" i="2"/>
  <c r="C4734" i="2"/>
  <c r="C4736" i="2"/>
  <c r="C4738" i="2"/>
  <c r="C4739" i="2"/>
  <c r="C4741" i="2"/>
  <c r="C4742" i="2"/>
  <c r="C4743" i="2"/>
  <c r="C4744" i="2"/>
  <c r="C4745" i="2"/>
  <c r="C4746" i="2"/>
  <c r="C4747" i="2"/>
  <c r="C4748" i="2"/>
  <c r="C4749" i="2"/>
  <c r="C4750" i="2"/>
  <c r="C4752" i="2"/>
  <c r="C4753" i="2"/>
  <c r="C4754" i="2"/>
  <c r="C4756" i="2"/>
  <c r="C4758" i="2"/>
  <c r="C4759" i="2"/>
  <c r="C4760" i="2"/>
  <c r="C4761" i="2"/>
  <c r="C4762" i="2"/>
  <c r="C4763" i="2"/>
  <c r="C4765" i="2"/>
  <c r="C4766" i="2"/>
  <c r="C4768" i="2"/>
  <c r="C4769" i="2"/>
  <c r="C4770" i="2"/>
  <c r="C4771" i="2"/>
  <c r="C4772" i="2"/>
  <c r="C4773" i="2"/>
  <c r="C4774" i="2"/>
  <c r="C4775" i="2"/>
  <c r="C4776" i="2"/>
  <c r="C4777" i="2"/>
  <c r="C4779" i="2"/>
  <c r="C4781" i="2"/>
  <c r="C4782" i="2"/>
  <c r="C4783" i="2"/>
  <c r="C4784" i="2"/>
  <c r="C4785" i="2"/>
  <c r="C4786" i="2"/>
  <c r="C4787" i="2"/>
  <c r="C4788" i="2"/>
  <c r="C4790" i="2"/>
  <c r="C4791" i="2"/>
  <c r="C4792" i="2"/>
  <c r="C4793" i="2"/>
  <c r="C4794" i="2"/>
  <c r="C4795" i="2"/>
  <c r="C4796" i="2"/>
  <c r="C4797" i="2"/>
  <c r="C4798" i="2"/>
  <c r="C4799" i="2"/>
  <c r="C4802" i="2"/>
  <c r="C4803" i="2"/>
  <c r="C4806" i="2"/>
  <c r="C4807" i="2"/>
  <c r="C4808" i="2"/>
  <c r="C4810" i="2"/>
  <c r="C4811" i="2"/>
  <c r="C4812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30" i="2"/>
  <c r="C4831" i="2"/>
  <c r="C4832" i="2"/>
  <c r="C4833" i="2"/>
  <c r="C4834" i="2"/>
  <c r="C4836" i="2"/>
  <c r="C4837" i="2"/>
  <c r="C4838" i="2"/>
  <c r="C4839" i="2"/>
  <c r="C4840" i="2"/>
  <c r="C4841" i="2"/>
  <c r="C4842" i="2"/>
  <c r="C4845" i="2"/>
  <c r="C4846" i="2"/>
  <c r="C4847" i="2"/>
  <c r="C4848" i="2"/>
  <c r="C4849" i="2"/>
  <c r="C4851" i="2"/>
  <c r="C4852" i="2"/>
  <c r="C4853" i="2"/>
  <c r="C4854" i="2"/>
  <c r="C4856" i="2"/>
  <c r="C4857" i="2"/>
  <c r="C4858" i="2"/>
  <c r="C4859" i="2"/>
  <c r="C4865" i="2"/>
  <c r="C4866" i="2"/>
  <c r="C4867" i="2"/>
  <c r="C4868" i="2"/>
  <c r="C4869" i="2"/>
  <c r="C4871" i="2"/>
  <c r="C4872" i="2"/>
  <c r="C4873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900" i="2"/>
  <c r="C4901" i="2"/>
  <c r="C4903" i="2"/>
  <c r="C4904" i="2"/>
  <c r="C4905" i="2"/>
  <c r="C4906" i="2"/>
  <c r="C4907" i="2"/>
  <c r="C4908" i="2"/>
  <c r="C4909" i="2"/>
  <c r="C4910" i="2"/>
  <c r="C4911" i="2"/>
  <c r="C4913" i="2"/>
  <c r="C4914" i="2"/>
  <c r="C4915" i="2"/>
  <c r="C4916" i="2"/>
  <c r="C4917" i="2"/>
  <c r="C4918" i="2"/>
  <c r="C4921" i="2"/>
  <c r="C4922" i="2"/>
  <c r="C4923" i="2"/>
  <c r="C4924" i="2"/>
  <c r="C4925" i="2"/>
  <c r="C4926" i="2"/>
  <c r="C4927" i="2"/>
  <c r="C4928" i="2"/>
  <c r="C4929" i="2"/>
  <c r="C4931" i="2"/>
  <c r="C4934" i="2"/>
  <c r="C4935" i="2"/>
  <c r="C4937" i="2"/>
  <c r="C4938" i="2"/>
  <c r="C4939" i="2"/>
  <c r="C4940" i="2"/>
  <c r="C4941" i="2"/>
  <c r="C4944" i="2"/>
  <c r="C4945" i="2"/>
  <c r="C4946" i="2"/>
  <c r="C4947" i="2"/>
  <c r="C4948" i="2"/>
  <c r="C4949" i="2"/>
  <c r="C4951" i="2"/>
  <c r="C4953" i="2"/>
  <c r="C4954" i="2"/>
  <c r="C4955" i="2"/>
  <c r="C4956" i="2"/>
  <c r="C4957" i="2"/>
  <c r="C4958" i="2"/>
  <c r="C4959" i="2"/>
  <c r="C4960" i="2"/>
  <c r="C4961" i="2"/>
  <c r="C4962" i="2"/>
  <c r="C4964" i="2"/>
  <c r="C4965" i="2"/>
  <c r="C4966" i="2"/>
  <c r="C4967" i="2"/>
  <c r="C4968" i="2"/>
  <c r="C4969" i="2"/>
  <c r="C4970" i="2"/>
  <c r="C4971" i="2"/>
  <c r="C4972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4" i="2"/>
  <c r="C4997" i="2"/>
  <c r="C4998" i="2"/>
  <c r="C4999" i="2"/>
  <c r="C5000" i="2"/>
  <c r="C5002" i="2"/>
  <c r="C5003" i="2"/>
  <c r="C5004" i="2"/>
  <c r="C5005" i="2"/>
  <c r="C5007" i="2"/>
  <c r="C5008" i="2"/>
  <c r="C5009" i="2"/>
  <c r="C5011" i="2"/>
  <c r="C5012" i="2"/>
  <c r="C5013" i="2"/>
  <c r="C5014" i="2"/>
  <c r="C5015" i="2"/>
  <c r="C5016" i="2"/>
  <c r="C5018" i="2"/>
  <c r="C5019" i="2"/>
  <c r="C5020" i="2"/>
  <c r="C5021" i="2"/>
  <c r="C5022" i="2"/>
  <c r="C5023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9" i="2"/>
  <c r="C5040" i="2"/>
  <c r="C5041" i="2"/>
  <c r="C5042" i="2"/>
  <c r="C5043" i="2"/>
  <c r="C5044" i="2"/>
  <c r="C5045" i="2"/>
  <c r="C5046" i="2"/>
  <c r="C5048" i="2"/>
  <c r="C5049" i="2"/>
  <c r="C5051" i="2"/>
  <c r="C5052" i="2"/>
  <c r="C5053" i="2"/>
  <c r="C5056" i="2"/>
  <c r="C5057" i="2"/>
  <c r="C5059" i="2"/>
  <c r="C5060" i="2"/>
  <c r="C5062" i="2"/>
  <c r="C5063" i="2"/>
  <c r="C5064" i="2"/>
  <c r="C5065" i="2"/>
  <c r="C5066" i="2"/>
  <c r="C5067" i="2"/>
  <c r="C5068" i="2"/>
  <c r="C5069" i="2"/>
  <c r="C5070" i="2"/>
  <c r="C5072" i="2"/>
  <c r="C5073" i="2"/>
  <c r="C5074" i="2"/>
  <c r="C5075" i="2"/>
  <c r="C5076" i="2"/>
  <c r="C5077" i="2"/>
  <c r="C5078" i="2"/>
  <c r="C5080" i="2"/>
  <c r="C5081" i="2"/>
  <c r="C5082" i="2"/>
  <c r="C5084" i="2"/>
  <c r="C5085" i="2"/>
  <c r="C5086" i="2"/>
  <c r="C5087" i="2"/>
  <c r="C5088" i="2"/>
  <c r="C5089" i="2"/>
  <c r="C5091" i="2"/>
  <c r="C5092" i="2"/>
  <c r="C5095" i="2"/>
  <c r="C5096" i="2"/>
  <c r="C5098" i="2"/>
  <c r="C5099" i="2"/>
  <c r="C5100" i="2"/>
  <c r="C5101" i="2"/>
  <c r="C5102" i="2"/>
  <c r="C5103" i="2"/>
  <c r="C5104" i="2"/>
  <c r="C5105" i="2"/>
  <c r="C5106" i="2"/>
  <c r="C5107" i="2"/>
  <c r="C5108" i="2"/>
  <c r="C5110" i="2"/>
  <c r="C5112" i="2"/>
  <c r="C5113" i="2"/>
  <c r="C5115" i="2"/>
  <c r="C5116" i="2"/>
  <c r="C5117" i="2"/>
  <c r="C5118" i="2"/>
  <c r="C5121" i="2"/>
  <c r="C5122" i="2"/>
  <c r="C5123" i="2"/>
  <c r="C5124" i="2"/>
  <c r="C5125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7" i="2"/>
  <c r="C5161" i="2"/>
  <c r="C5162" i="2"/>
  <c r="C5163" i="2"/>
  <c r="C5164" i="2"/>
  <c r="C5165" i="2"/>
  <c r="C5167" i="2"/>
  <c r="C5168" i="2"/>
  <c r="C5169" i="2"/>
  <c r="C5170" i="2"/>
  <c r="C5171" i="2"/>
  <c r="C5174" i="2"/>
  <c r="C5175" i="2"/>
  <c r="C5176" i="2"/>
  <c r="C5177" i="2"/>
  <c r="C5178" i="2"/>
  <c r="C5179" i="2"/>
  <c r="C5180" i="2"/>
  <c r="C5181" i="2"/>
  <c r="C5183" i="2"/>
  <c r="C5185" i="2"/>
  <c r="C5187" i="2"/>
  <c r="C5188" i="2"/>
  <c r="C5189" i="2"/>
  <c r="C5190" i="2"/>
  <c r="C5191" i="2"/>
  <c r="C5192" i="2"/>
  <c r="C5193" i="2"/>
  <c r="C5194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5" i="2"/>
  <c r="C5226" i="2"/>
  <c r="C5228" i="2"/>
  <c r="C5229" i="2"/>
  <c r="C5231" i="2"/>
  <c r="C5232" i="2"/>
  <c r="C5233" i="2"/>
  <c r="C5234" i="2"/>
  <c r="C5237" i="2"/>
  <c r="C5238" i="2"/>
  <c r="C5239" i="2"/>
  <c r="C5240" i="2"/>
  <c r="C5241" i="2"/>
  <c r="C5242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8" i="2"/>
  <c r="C5259" i="2"/>
  <c r="C5260" i="2"/>
  <c r="C5261" i="2"/>
  <c r="C5262" i="2"/>
  <c r="C5264" i="2"/>
  <c r="C5265" i="2"/>
  <c r="C5266" i="2"/>
  <c r="C5267" i="2"/>
  <c r="C5268" i="2"/>
  <c r="C5270" i="2"/>
  <c r="C5272" i="2"/>
  <c r="C5273" i="2"/>
  <c r="C5274" i="2"/>
  <c r="C5275" i="2"/>
  <c r="C5277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2" i="2"/>
  <c r="C5293" i="2"/>
  <c r="C5294" i="2"/>
  <c r="C5295" i="2"/>
  <c r="C5296" i="2"/>
  <c r="C5297" i="2"/>
  <c r="C5298" i="2"/>
  <c r="C5300" i="2"/>
  <c r="C5301" i="2"/>
  <c r="C5303" i="2"/>
  <c r="C5304" i="2"/>
  <c r="C5306" i="2"/>
  <c r="C5307" i="2"/>
  <c r="C5308" i="2"/>
  <c r="C5309" i="2"/>
  <c r="C5310" i="2"/>
  <c r="C5311" i="2"/>
  <c r="C5312" i="2"/>
  <c r="C5313" i="2"/>
  <c r="C5314" i="2"/>
  <c r="C5315" i="2"/>
  <c r="C5316" i="2"/>
  <c r="C5318" i="2"/>
  <c r="C5319" i="2"/>
  <c r="C5320" i="2"/>
  <c r="C5321" i="2"/>
  <c r="C5322" i="2"/>
  <c r="C5323" i="2"/>
  <c r="C5326" i="2"/>
  <c r="C5327" i="2"/>
  <c r="C5328" i="2"/>
  <c r="C5329" i="2"/>
  <c r="C5330" i="2"/>
  <c r="C5331" i="2"/>
  <c r="C5332" i="2"/>
  <c r="C5333" i="2"/>
  <c r="C5334" i="2"/>
  <c r="C5335" i="2"/>
  <c r="C5337" i="2"/>
  <c r="C5338" i="2"/>
  <c r="C5339" i="2"/>
  <c r="C5340" i="2"/>
  <c r="C5341" i="2"/>
  <c r="C5342" i="2"/>
  <c r="C5343" i="2"/>
  <c r="C5344" i="2"/>
  <c r="C5345" i="2"/>
  <c r="C5347" i="2"/>
  <c r="C5348" i="2"/>
  <c r="C5350" i="2"/>
  <c r="C5351" i="2"/>
  <c r="C5352" i="2"/>
  <c r="C5353" i="2"/>
  <c r="C5354" i="2"/>
  <c r="C5355" i="2"/>
  <c r="C5356" i="2"/>
  <c r="C5357" i="2"/>
  <c r="C5358" i="2"/>
  <c r="C5359" i="2"/>
  <c r="C5361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1" i="2"/>
  <c r="C5382" i="2"/>
  <c r="C5383" i="2"/>
  <c r="C5384" i="2"/>
  <c r="C5385" i="2"/>
  <c r="C5386" i="2"/>
  <c r="C5387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4" i="2"/>
  <c r="C5405" i="2"/>
  <c r="C5406" i="2"/>
  <c r="C5407" i="2"/>
  <c r="C5408" i="2"/>
  <c r="C5409" i="2"/>
  <c r="C5410" i="2"/>
  <c r="C5411" i="2"/>
  <c r="C5412" i="2"/>
  <c r="C5414" i="2"/>
  <c r="C5415" i="2"/>
  <c r="C5416" i="2"/>
  <c r="C5417" i="2"/>
  <c r="C5418" i="2"/>
  <c r="C5419" i="2"/>
  <c r="C5420" i="2"/>
  <c r="C5421" i="2"/>
  <c r="C5422" i="2"/>
  <c r="C5423" i="2"/>
  <c r="C5424" i="2"/>
  <c r="C5426" i="2"/>
  <c r="C5427" i="2"/>
  <c r="C5428" i="2"/>
  <c r="C5429" i="2"/>
  <c r="C5431" i="2"/>
  <c r="C5433" i="2"/>
  <c r="C5434" i="2"/>
  <c r="C5435" i="2"/>
  <c r="C5436" i="2"/>
  <c r="C5437" i="2"/>
  <c r="C5438" i="2"/>
  <c r="C5440" i="2"/>
  <c r="C5441" i="2"/>
  <c r="C5445" i="2"/>
  <c r="C5446" i="2"/>
  <c r="C5447" i="2"/>
  <c r="C5448" i="2"/>
  <c r="C5449" i="2"/>
  <c r="C5450" i="2"/>
  <c r="C5451" i="2"/>
  <c r="C5452" i="2"/>
  <c r="C5453" i="2"/>
  <c r="C5455" i="2"/>
  <c r="C5456" i="2"/>
  <c r="C5458" i="2"/>
  <c r="C5459" i="2"/>
  <c r="C5461" i="2"/>
  <c r="C5463" i="2"/>
  <c r="C5464" i="2"/>
  <c r="C5465" i="2"/>
  <c r="C5466" i="2"/>
  <c r="C5467" i="2"/>
  <c r="C5469" i="2"/>
  <c r="C5470" i="2"/>
  <c r="C5471" i="2"/>
  <c r="C5472" i="2"/>
  <c r="C5473" i="2"/>
  <c r="C5475" i="2"/>
  <c r="C5476" i="2"/>
  <c r="C5477" i="2"/>
  <c r="C5478" i="2"/>
  <c r="C5479" i="2"/>
  <c r="C5480" i="2"/>
  <c r="C5481" i="2"/>
  <c r="C5483" i="2"/>
  <c r="C5484" i="2"/>
  <c r="C5487" i="2"/>
  <c r="C5488" i="2"/>
  <c r="C5491" i="2"/>
  <c r="C5492" i="2"/>
  <c r="C5494" i="2"/>
  <c r="C5495" i="2"/>
  <c r="C5497" i="2"/>
  <c r="C5498" i="2"/>
  <c r="C5499" i="2"/>
  <c r="C5500" i="2"/>
  <c r="C5501" i="2"/>
  <c r="C5502" i="2"/>
  <c r="C5506" i="2"/>
  <c r="C5507" i="2"/>
  <c r="C5508" i="2"/>
  <c r="C5509" i="2"/>
  <c r="C5510" i="2"/>
  <c r="C5513" i="2"/>
  <c r="C5514" i="2"/>
  <c r="C5518" i="2"/>
  <c r="C5519" i="2"/>
  <c r="C5522" i="2"/>
  <c r="C5523" i="2"/>
  <c r="C5525" i="2"/>
  <c r="C5526" i="2"/>
  <c r="C5527" i="2"/>
  <c r="C5529" i="2"/>
  <c r="C5530" i="2"/>
  <c r="C5531" i="2"/>
  <c r="C5534" i="2"/>
  <c r="C5535" i="2"/>
  <c r="C5536" i="2"/>
  <c r="C5537" i="2"/>
  <c r="C5538" i="2"/>
  <c r="C5539" i="2"/>
  <c r="C5540" i="2"/>
  <c r="C5541" i="2"/>
  <c r="C5542" i="2"/>
  <c r="C5544" i="2"/>
  <c r="C5545" i="2"/>
  <c r="C5546" i="2"/>
  <c r="C5547" i="2"/>
  <c r="C5549" i="2"/>
  <c r="C5550" i="2"/>
  <c r="C5552" i="2"/>
  <c r="C5553" i="2"/>
  <c r="C5555" i="2"/>
  <c r="C5556" i="2"/>
  <c r="C5557" i="2"/>
  <c r="C5558" i="2"/>
  <c r="C5559" i="2"/>
  <c r="C5560" i="2"/>
  <c r="C5561" i="2"/>
  <c r="C5562" i="2"/>
  <c r="C5563" i="2"/>
  <c r="C5565" i="2"/>
  <c r="C5566" i="2"/>
  <c r="C5567" i="2"/>
  <c r="C5570" i="2"/>
  <c r="C5571" i="2"/>
  <c r="C5572" i="2"/>
  <c r="C5574" i="2"/>
  <c r="C5575" i="2"/>
  <c r="C5576" i="2"/>
  <c r="C5578" i="2"/>
  <c r="C5580" i="2"/>
  <c r="C5581" i="2"/>
  <c r="C5582" i="2"/>
  <c r="C5583" i="2"/>
  <c r="C5584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5" i="2"/>
  <c r="C5607" i="2"/>
  <c r="C5609" i="2"/>
  <c r="C5610" i="2"/>
  <c r="C5611" i="2"/>
  <c r="C5612" i="2"/>
  <c r="C5614" i="2"/>
  <c r="C5616" i="2"/>
  <c r="C5617" i="2"/>
  <c r="C5618" i="2"/>
  <c r="C5619" i="2"/>
  <c r="C5621" i="2"/>
  <c r="C5622" i="2"/>
  <c r="C5624" i="2"/>
  <c r="C5625" i="2"/>
  <c r="C5626" i="2"/>
  <c r="C5627" i="2"/>
  <c r="C5628" i="2"/>
  <c r="C5629" i="2"/>
  <c r="C5630" i="2"/>
  <c r="C5631" i="2"/>
  <c r="C5633" i="2"/>
  <c r="C5634" i="2"/>
  <c r="C5635" i="2"/>
  <c r="C5636" i="2"/>
  <c r="C5638" i="2"/>
  <c r="C5639" i="2"/>
  <c r="C5641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80" i="2"/>
  <c r="C5681" i="2"/>
  <c r="C5682" i="2"/>
  <c r="C5683" i="2"/>
  <c r="C5684" i="2"/>
  <c r="C5685" i="2"/>
  <c r="C5686" i="2"/>
  <c r="C5687" i="2"/>
  <c r="C5688" i="2"/>
  <c r="C5690" i="2"/>
  <c r="C5691" i="2"/>
  <c r="C5693" i="2"/>
  <c r="C5694" i="2"/>
  <c r="C5695" i="2"/>
  <c r="C5696" i="2"/>
  <c r="C5697" i="2"/>
  <c r="C5699" i="2"/>
  <c r="C5700" i="2"/>
  <c r="C5704" i="2"/>
  <c r="C5705" i="2"/>
  <c r="C5706" i="2"/>
  <c r="C5707" i="2"/>
  <c r="C5708" i="2"/>
  <c r="C5709" i="2"/>
  <c r="C5710" i="2"/>
  <c r="C5711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7" i="2"/>
  <c r="C5728" i="2"/>
  <c r="C5729" i="2"/>
  <c r="C5730" i="2"/>
  <c r="C5731" i="2"/>
  <c r="C5732" i="2"/>
  <c r="C5734" i="2"/>
  <c r="C5735" i="2"/>
  <c r="C5736" i="2"/>
  <c r="C5737" i="2"/>
  <c r="C5738" i="2"/>
  <c r="C5739" i="2"/>
  <c r="C5740" i="2"/>
  <c r="C5741" i="2"/>
  <c r="C5742" i="2"/>
  <c r="C5743" i="2"/>
  <c r="C5746" i="2"/>
  <c r="C5748" i="2"/>
  <c r="C5752" i="2"/>
  <c r="C5754" i="2"/>
  <c r="C5755" i="2"/>
  <c r="C5756" i="2"/>
  <c r="C5757" i="2"/>
  <c r="C5758" i="2"/>
  <c r="C5759" i="2"/>
  <c r="C5761" i="2"/>
  <c r="C5762" i="2"/>
  <c r="C5763" i="2"/>
  <c r="C5764" i="2"/>
  <c r="C5765" i="2"/>
  <c r="C5767" i="2"/>
  <c r="C5768" i="2"/>
  <c r="C5769" i="2"/>
  <c r="C5770" i="2"/>
  <c r="C5772" i="2"/>
  <c r="C5773" i="2"/>
  <c r="C5775" i="2"/>
  <c r="C5776" i="2"/>
  <c r="C5777" i="2"/>
  <c r="C5778" i="2"/>
  <c r="C5779" i="2"/>
  <c r="C5780" i="2"/>
  <c r="C5781" i="2"/>
  <c r="C5783" i="2"/>
  <c r="C5784" i="2"/>
  <c r="C5785" i="2"/>
  <c r="C5786" i="2"/>
  <c r="C5787" i="2"/>
  <c r="C5788" i="2"/>
  <c r="C5789" i="2"/>
  <c r="C5790" i="2"/>
  <c r="C5792" i="2"/>
  <c r="C5793" i="2"/>
  <c r="C5794" i="2"/>
  <c r="C5795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3" i="2"/>
  <c r="C5844" i="2"/>
  <c r="C5845" i="2"/>
  <c r="C5847" i="2"/>
  <c r="C5849" i="2"/>
  <c r="C5850" i="2"/>
  <c r="C5851" i="2"/>
  <c r="C5852" i="2"/>
  <c r="C5854" i="2"/>
  <c r="C5855" i="2"/>
  <c r="C5856" i="2"/>
  <c r="C5857" i="2"/>
  <c r="C5858" i="2"/>
  <c r="C5860" i="2"/>
  <c r="C5861" i="2"/>
  <c r="C5862" i="2"/>
  <c r="C5863" i="2"/>
  <c r="C5865" i="2"/>
  <c r="C5866" i="2"/>
  <c r="C5867" i="2"/>
  <c r="C5868" i="2"/>
  <c r="C5869" i="2"/>
  <c r="C5870" i="2"/>
  <c r="C5871" i="2"/>
  <c r="C5872" i="2"/>
  <c r="C5874" i="2"/>
  <c r="C5875" i="2"/>
  <c r="C5876" i="2"/>
  <c r="C5877" i="2"/>
  <c r="C5880" i="2"/>
  <c r="C5881" i="2"/>
  <c r="C5882" i="2"/>
  <c r="C5883" i="2"/>
  <c r="C5884" i="2"/>
  <c r="C5886" i="2"/>
  <c r="C5887" i="2"/>
  <c r="C5888" i="2"/>
  <c r="C5889" i="2"/>
  <c r="C5890" i="2"/>
  <c r="C5891" i="2"/>
  <c r="C5892" i="2"/>
  <c r="C5893" i="2"/>
  <c r="C5894" i="2"/>
  <c r="C5896" i="2"/>
  <c r="C5897" i="2"/>
  <c r="C5898" i="2"/>
  <c r="C5899" i="2"/>
  <c r="C5900" i="2"/>
  <c r="C5901" i="2"/>
  <c r="C5902" i="2"/>
  <c r="C5904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2" i="2"/>
  <c r="C5923" i="2"/>
  <c r="C5924" i="2"/>
  <c r="C5925" i="2"/>
  <c r="C5926" i="2"/>
  <c r="C5927" i="2"/>
  <c r="C5928" i="2"/>
  <c r="C5929" i="2"/>
  <c r="C5930" i="2"/>
  <c r="C5931" i="2"/>
  <c r="C5933" i="2"/>
  <c r="C5935" i="2"/>
  <c r="C5936" i="2"/>
  <c r="C5938" i="2"/>
  <c r="C5939" i="2"/>
  <c r="C5941" i="2"/>
  <c r="C5942" i="2"/>
  <c r="C5943" i="2"/>
  <c r="C5945" i="2"/>
  <c r="C5946" i="2"/>
  <c r="C5947" i="2"/>
  <c r="C5949" i="2"/>
  <c r="C5950" i="2"/>
  <c r="C5951" i="2"/>
  <c r="C5952" i="2"/>
  <c r="C5953" i="2"/>
  <c r="C5954" i="2"/>
  <c r="C5956" i="2"/>
  <c r="C5958" i="2"/>
  <c r="C5959" i="2"/>
  <c r="C5960" i="2"/>
  <c r="C5961" i="2"/>
  <c r="C5962" i="2"/>
  <c r="C5963" i="2"/>
  <c r="C5965" i="2"/>
  <c r="C5966" i="2"/>
  <c r="C5967" i="2"/>
  <c r="C5970" i="2"/>
  <c r="C5971" i="2"/>
  <c r="C5972" i="2"/>
  <c r="C5973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10" i="2"/>
  <c r="C6011" i="2"/>
  <c r="C6013" i="2"/>
  <c r="C6014" i="2"/>
  <c r="C6015" i="2"/>
  <c r="C6016" i="2"/>
  <c r="C6017" i="2"/>
  <c r="C6019" i="2"/>
  <c r="C6022" i="2"/>
  <c r="C6023" i="2"/>
  <c r="C6024" i="2"/>
  <c r="C6025" i="2"/>
  <c r="C6026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9" i="2"/>
  <c r="C6050" i="2"/>
  <c r="C6051" i="2"/>
  <c r="C6052" i="2"/>
  <c r="C6053" i="2"/>
  <c r="C6054" i="2"/>
  <c r="C6055" i="2"/>
  <c r="C6056" i="2"/>
  <c r="C6058" i="2"/>
  <c r="C6059" i="2"/>
  <c r="C6061" i="2"/>
  <c r="C6062" i="2"/>
  <c r="C6063" i="2"/>
  <c r="C6064" i="2"/>
  <c r="C6065" i="2"/>
  <c r="C6066" i="2"/>
  <c r="C6067" i="2"/>
  <c r="C6068" i="2"/>
  <c r="C6069" i="2"/>
  <c r="C6070" i="2"/>
  <c r="C6071" i="2"/>
  <c r="C6074" i="2"/>
  <c r="C6075" i="2"/>
  <c r="C6076" i="2"/>
  <c r="C6077" i="2"/>
  <c r="C6078" i="2"/>
  <c r="C6079" i="2"/>
  <c r="C6080" i="2"/>
  <c r="C6081" i="2"/>
  <c r="C6083" i="2"/>
  <c r="C6084" i="2"/>
  <c r="C6085" i="2"/>
  <c r="C6087" i="2"/>
  <c r="C6088" i="2"/>
  <c r="C6089" i="2"/>
  <c r="C6090" i="2"/>
  <c r="C6092" i="2"/>
  <c r="C6093" i="2"/>
  <c r="C6094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8" i="2"/>
  <c r="C6120" i="2"/>
  <c r="C6122" i="2"/>
  <c r="C6124" i="2"/>
  <c r="C6125" i="2"/>
  <c r="C6126" i="2"/>
  <c r="C6127" i="2"/>
  <c r="C6128" i="2"/>
  <c r="C6129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8" i="2"/>
  <c r="C6159" i="2"/>
  <c r="C6160" i="2"/>
  <c r="C6161" i="2"/>
  <c r="C6163" i="2"/>
  <c r="C6164" i="2"/>
  <c r="C6165" i="2"/>
  <c r="C6166" i="2"/>
  <c r="C6167" i="2"/>
  <c r="C6168" i="2"/>
  <c r="C6169" i="2"/>
  <c r="C6170" i="2"/>
  <c r="C6171" i="2"/>
  <c r="C6172" i="2"/>
  <c r="C6174" i="2"/>
  <c r="C6175" i="2"/>
  <c r="C6176" i="2"/>
  <c r="C6177" i="2"/>
  <c r="C6178" i="2"/>
  <c r="C6179" i="2"/>
  <c r="C6180" i="2"/>
  <c r="C6181" i="2"/>
  <c r="C6182" i="2"/>
  <c r="C6183" i="2"/>
  <c r="C6184" i="2"/>
  <c r="C6186" i="2"/>
  <c r="C6187" i="2"/>
  <c r="C6188" i="2"/>
  <c r="C6189" i="2"/>
  <c r="C6191" i="2"/>
  <c r="C6192" i="2"/>
  <c r="C6193" i="2"/>
  <c r="C6194" i="2"/>
  <c r="C6195" i="2"/>
  <c r="C6197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9" i="2"/>
  <c r="C6220" i="2"/>
  <c r="C6221" i="2"/>
  <c r="C6222" i="2"/>
  <c r="C6223" i="2"/>
  <c r="C6224" i="2"/>
  <c r="C6225" i="2"/>
  <c r="C6226" i="2"/>
  <c r="C6227" i="2"/>
  <c r="C6228" i="2"/>
  <c r="C6229" i="2"/>
  <c r="C6231" i="2"/>
  <c r="C6232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3" i="2"/>
  <c r="C6254" i="2"/>
  <c r="C6255" i="2"/>
  <c r="C6256" i="2"/>
  <c r="C6257" i="2"/>
  <c r="C6258" i="2"/>
  <c r="C6260" i="2"/>
  <c r="C6261" i="2"/>
  <c r="C6262" i="2"/>
  <c r="C6263" i="2"/>
  <c r="C6264" i="2"/>
  <c r="C6266" i="2"/>
  <c r="C6268" i="2"/>
  <c r="C6269" i="2"/>
  <c r="C6271" i="2"/>
  <c r="C6272" i="2"/>
  <c r="C6273" i="2"/>
  <c r="C6274" i="2"/>
  <c r="C6275" i="2"/>
  <c r="C6277" i="2"/>
  <c r="C6278" i="2"/>
  <c r="C6280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300" i="2"/>
  <c r="C6301" i="2"/>
  <c r="C6302" i="2"/>
  <c r="C6303" i="2"/>
  <c r="C6304" i="2"/>
  <c r="C6306" i="2"/>
  <c r="C6308" i="2"/>
  <c r="C6309" i="2"/>
  <c r="C6310" i="2"/>
  <c r="C6311" i="2"/>
  <c r="C6312" i="2"/>
  <c r="C6315" i="2"/>
  <c r="C6316" i="2"/>
  <c r="C6317" i="2"/>
  <c r="C6318" i="2"/>
  <c r="C6319" i="2"/>
  <c r="C6320" i="2"/>
  <c r="C6321" i="2"/>
  <c r="C6322" i="2"/>
  <c r="C6323" i="2"/>
  <c r="C6324" i="2"/>
  <c r="C6325" i="2"/>
  <c r="C6327" i="2"/>
  <c r="C6328" i="2"/>
  <c r="C6330" i="2"/>
  <c r="C6331" i="2"/>
  <c r="C6332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9" i="2"/>
  <c r="C6350" i="2"/>
  <c r="C6351" i="2"/>
  <c r="C6352" i="2"/>
  <c r="C6353" i="2"/>
  <c r="C6354" i="2"/>
  <c r="C6355" i="2"/>
  <c r="C6356" i="2"/>
  <c r="C6357" i="2"/>
  <c r="C6358" i="2"/>
  <c r="C6360" i="2"/>
  <c r="C6361" i="2"/>
  <c r="C6363" i="2"/>
  <c r="C6364" i="2"/>
  <c r="C6365" i="2"/>
  <c r="C6366" i="2"/>
  <c r="C6367" i="2"/>
  <c r="C6369" i="2"/>
  <c r="C6370" i="2"/>
  <c r="C6371" i="2"/>
  <c r="C6372" i="2"/>
  <c r="C6374" i="2"/>
  <c r="C6375" i="2"/>
  <c r="C6376" i="2"/>
  <c r="C6377" i="2"/>
  <c r="C6378" i="2"/>
  <c r="C6379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9" i="2"/>
  <c r="C6400" i="2"/>
  <c r="C6401" i="2"/>
  <c r="C6402" i="2"/>
  <c r="C6403" i="2"/>
  <c r="C6405" i="2"/>
  <c r="C6406" i="2"/>
  <c r="C6407" i="2"/>
  <c r="C6408" i="2"/>
  <c r="C6409" i="2"/>
  <c r="C6411" i="2"/>
  <c r="C6412" i="2"/>
  <c r="C6413" i="2"/>
  <c r="C6414" i="2"/>
  <c r="C6415" i="2"/>
  <c r="C6416" i="2"/>
  <c r="C6417" i="2"/>
  <c r="C6418" i="2"/>
  <c r="C6419" i="2"/>
  <c r="C6420" i="2"/>
  <c r="C6421" i="2"/>
  <c r="C6424" i="2"/>
  <c r="C6426" i="2"/>
  <c r="C6427" i="2"/>
  <c r="C6428" i="2"/>
  <c r="C6429" i="2"/>
  <c r="C6430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6" i="2"/>
  <c r="C6447" i="2"/>
  <c r="C6448" i="2"/>
  <c r="C6449" i="2"/>
  <c r="C6450" i="2"/>
  <c r="C6454" i="2"/>
  <c r="C6455" i="2"/>
  <c r="C6456" i="2"/>
  <c r="C6457" i="2"/>
  <c r="C6458" i="2"/>
  <c r="C6459" i="2"/>
  <c r="C6460" i="2"/>
  <c r="C6461" i="2"/>
  <c r="C6462" i="2"/>
  <c r="C6463" i="2"/>
  <c r="C6464" i="2"/>
  <c r="C6466" i="2"/>
  <c r="C6467" i="2"/>
  <c r="C6468" i="2"/>
  <c r="C6470" i="2"/>
  <c r="C6471" i="2"/>
  <c r="C6472" i="2"/>
  <c r="C6473" i="2"/>
  <c r="C6474" i="2"/>
  <c r="C6476" i="2"/>
  <c r="C6478" i="2"/>
  <c r="C6479" i="2"/>
  <c r="C6480" i="2"/>
  <c r="C6481" i="2"/>
  <c r="C6482" i="2"/>
  <c r="C6483" i="2"/>
  <c r="C6484" i="2"/>
  <c r="C6485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5" i="2"/>
  <c r="C6526" i="2"/>
  <c r="C6527" i="2"/>
  <c r="C6528" i="2"/>
  <c r="C6529" i="2"/>
  <c r="C6530" i="2"/>
  <c r="C6531" i="2"/>
  <c r="C6532" i="2"/>
  <c r="C6533" i="2"/>
  <c r="C6534" i="2"/>
  <c r="C6535" i="2"/>
  <c r="C6537" i="2"/>
  <c r="C6538" i="2"/>
  <c r="C6540" i="2"/>
  <c r="C6541" i="2"/>
  <c r="C6543" i="2"/>
  <c r="C6544" i="2"/>
  <c r="C6545" i="2"/>
  <c r="C6546" i="2"/>
  <c r="C6547" i="2"/>
  <c r="C6549" i="2"/>
  <c r="C6550" i="2"/>
  <c r="C6551" i="2"/>
  <c r="C6552" i="2"/>
  <c r="C6553" i="2"/>
  <c r="C6554" i="2"/>
  <c r="C6555" i="2"/>
  <c r="C6556" i="2"/>
  <c r="C6557" i="2"/>
  <c r="C6558" i="2"/>
  <c r="C6560" i="2"/>
  <c r="C6561" i="2"/>
  <c r="C6563" i="2"/>
  <c r="C6564" i="2"/>
  <c r="C6565" i="2"/>
  <c r="C6566" i="2"/>
  <c r="C6567" i="2"/>
  <c r="C6568" i="2"/>
  <c r="C6569" i="2"/>
  <c r="C6570" i="2"/>
  <c r="C6574" i="2"/>
  <c r="C6575" i="2"/>
  <c r="C6576" i="2"/>
  <c r="C6577" i="2"/>
  <c r="C6578" i="2"/>
  <c r="C6579" i="2"/>
  <c r="C6580" i="2"/>
  <c r="C6581" i="2"/>
  <c r="C6582" i="2"/>
  <c r="C6585" i="2"/>
  <c r="C6588" i="2"/>
  <c r="C6589" i="2"/>
  <c r="C6590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20" i="2"/>
  <c r="C6621" i="2"/>
  <c r="C6622" i="2"/>
  <c r="C6623" i="2"/>
  <c r="C6624" i="2"/>
  <c r="C6625" i="2"/>
  <c r="C6627" i="2"/>
  <c r="C6628" i="2"/>
  <c r="C6629" i="2"/>
  <c r="C6630" i="2"/>
  <c r="C6631" i="2"/>
  <c r="C6632" i="2"/>
  <c r="C6634" i="2"/>
  <c r="C6635" i="2"/>
  <c r="C6636" i="2"/>
  <c r="C6638" i="2"/>
  <c r="C6639" i="2"/>
  <c r="C6640" i="2"/>
  <c r="C6641" i="2"/>
  <c r="C6643" i="2"/>
  <c r="C6644" i="2"/>
  <c r="C6645" i="2"/>
  <c r="C6646" i="2"/>
  <c r="C6647" i="2"/>
  <c r="C6648" i="2"/>
  <c r="C6649" i="2"/>
  <c r="C6651" i="2"/>
  <c r="C6652" i="2"/>
  <c r="C6653" i="2"/>
  <c r="C6656" i="2"/>
  <c r="C6657" i="2"/>
  <c r="C6658" i="2"/>
  <c r="C6659" i="2"/>
  <c r="C6660" i="2"/>
  <c r="C6661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2" i="2"/>
  <c r="C6683" i="2"/>
  <c r="C6684" i="2"/>
  <c r="C6685" i="2"/>
  <c r="C6686" i="2"/>
  <c r="C6687" i="2"/>
  <c r="C6688" i="2"/>
  <c r="C6689" i="2"/>
  <c r="C6690" i="2"/>
  <c r="C6691" i="2"/>
  <c r="C6693" i="2"/>
  <c r="C6694" i="2"/>
  <c r="C6695" i="2"/>
  <c r="C6696" i="2"/>
  <c r="C6697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4" i="2"/>
  <c r="C6716" i="2"/>
  <c r="C6718" i="2"/>
  <c r="C6719" i="2"/>
  <c r="C6720" i="2"/>
  <c r="C6721" i="2"/>
  <c r="C6722" i="2"/>
  <c r="C6723" i="2"/>
  <c r="C6724" i="2"/>
  <c r="C6725" i="2"/>
  <c r="C6726" i="2"/>
  <c r="C6727" i="2"/>
  <c r="C6728" i="2"/>
  <c r="C6730" i="2"/>
  <c r="C6731" i="2"/>
  <c r="C6732" i="2"/>
  <c r="C6733" i="2"/>
  <c r="C6734" i="2"/>
  <c r="C6735" i="2"/>
  <c r="C6736" i="2"/>
  <c r="C6737" i="2"/>
  <c r="C6738" i="2"/>
  <c r="C6740" i="2"/>
  <c r="C6741" i="2"/>
  <c r="C6742" i="2"/>
  <c r="C6744" i="2"/>
  <c r="C6745" i="2"/>
  <c r="C6746" i="2"/>
  <c r="C6747" i="2"/>
  <c r="C6748" i="2"/>
  <c r="C6749" i="2"/>
  <c r="C6750" i="2"/>
  <c r="C6752" i="2"/>
  <c r="C6753" i="2"/>
  <c r="C6754" i="2"/>
  <c r="C6755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70" i="2"/>
  <c r="C6771" i="2"/>
  <c r="C6773" i="2"/>
  <c r="C6774" i="2"/>
  <c r="C6775" i="2"/>
  <c r="C6776" i="2"/>
  <c r="C6777" i="2"/>
  <c r="C6780" i="2"/>
  <c r="C6781" i="2"/>
  <c r="C6782" i="2"/>
  <c r="C6783" i="2"/>
  <c r="C6784" i="2"/>
  <c r="C6785" i="2"/>
  <c r="C6786" i="2"/>
  <c r="C6787" i="2"/>
  <c r="C6788" i="2"/>
  <c r="C6789" i="2"/>
  <c r="C6790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2" i="2"/>
  <c r="C6813" i="2"/>
  <c r="C6814" i="2"/>
  <c r="C6815" i="2"/>
  <c r="C6816" i="2"/>
  <c r="C6817" i="2"/>
  <c r="C6819" i="2"/>
  <c r="C6820" i="2"/>
  <c r="C6821" i="2"/>
  <c r="C6822" i="2"/>
  <c r="C6823" i="2"/>
  <c r="C6824" i="2"/>
  <c r="C6825" i="2"/>
  <c r="C6826" i="2"/>
  <c r="C6827" i="2"/>
  <c r="C6828" i="2"/>
  <c r="C6829" i="2"/>
  <c r="C6833" i="2"/>
  <c r="C6834" i="2"/>
  <c r="C6835" i="2"/>
  <c r="C6836" i="2"/>
  <c r="C6837" i="2"/>
  <c r="C6838" i="2"/>
  <c r="C6839" i="2"/>
  <c r="C6841" i="2"/>
  <c r="C6842" i="2"/>
  <c r="C6843" i="2"/>
  <c r="C6844" i="2"/>
  <c r="C6845" i="2"/>
  <c r="C6846" i="2"/>
  <c r="C6847" i="2"/>
  <c r="C6848" i="2"/>
  <c r="C6849" i="2"/>
  <c r="C6850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9" i="2"/>
  <c r="C6870" i="2"/>
  <c r="C6871" i="2"/>
  <c r="C6872" i="2"/>
  <c r="C6873" i="2"/>
  <c r="C6874" i="2"/>
  <c r="C6876" i="2"/>
  <c r="C6877" i="2"/>
  <c r="C6878" i="2"/>
  <c r="C6879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5" i="2"/>
  <c r="C6896" i="2"/>
  <c r="C6897" i="2"/>
  <c r="C6898" i="2"/>
  <c r="C6899" i="2"/>
  <c r="C6900" i="2"/>
  <c r="C6901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9" i="2"/>
  <c r="C6920" i="2"/>
  <c r="C6921" i="2"/>
  <c r="C6922" i="2"/>
  <c r="C6923" i="2"/>
  <c r="C6924" i="2"/>
  <c r="C6925" i="2"/>
  <c r="C6926" i="2"/>
  <c r="C6927" i="2"/>
  <c r="C6929" i="2"/>
  <c r="C6930" i="2"/>
  <c r="C6931" i="2"/>
  <c r="C6932" i="2"/>
  <c r="C6934" i="2"/>
  <c r="C6935" i="2"/>
  <c r="C6937" i="2"/>
  <c r="C6939" i="2"/>
  <c r="C6940" i="2"/>
  <c r="C6941" i="2"/>
  <c r="C6942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9" i="2"/>
  <c r="C6970" i="2"/>
  <c r="C6971" i="2"/>
  <c r="C6972" i="2"/>
  <c r="C6973" i="2"/>
  <c r="C6974" i="2"/>
  <c r="C6975" i="2"/>
  <c r="C6976" i="2"/>
  <c r="C6977" i="2"/>
  <c r="C6979" i="2"/>
  <c r="C6981" i="2"/>
  <c r="C6982" i="2"/>
  <c r="C6983" i="2"/>
  <c r="C6984" i="2"/>
  <c r="C6985" i="2"/>
  <c r="C6986" i="2"/>
  <c r="C6987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3" i="2"/>
  <c r="C7004" i="2"/>
  <c r="C7005" i="2"/>
  <c r="C7006" i="2"/>
  <c r="C7007" i="2"/>
  <c r="C7008" i="2"/>
  <c r="C7009" i="2"/>
  <c r="C7010" i="2"/>
  <c r="C7012" i="2"/>
  <c r="C7013" i="2"/>
  <c r="C7014" i="2"/>
  <c r="C7015" i="2"/>
  <c r="C7016" i="2"/>
  <c r="C7017" i="2"/>
  <c r="C7018" i="2"/>
  <c r="C7019" i="2"/>
  <c r="C7020" i="2"/>
  <c r="C7021" i="2"/>
  <c r="C7023" i="2"/>
  <c r="C7024" i="2"/>
  <c r="C7025" i="2"/>
  <c r="C7027" i="2"/>
  <c r="C7028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6" i="2"/>
  <c r="C7047" i="2"/>
  <c r="C7048" i="2"/>
  <c r="C7049" i="2"/>
  <c r="C7050" i="2"/>
  <c r="C7051" i="2"/>
  <c r="C7052" i="2"/>
  <c r="C7053" i="2"/>
  <c r="C7054" i="2"/>
  <c r="C7056" i="2"/>
  <c r="C7057" i="2"/>
  <c r="C7059" i="2"/>
  <c r="C7061" i="2"/>
  <c r="C7062" i="2"/>
  <c r="C7063" i="2"/>
  <c r="C7067" i="2"/>
  <c r="C7068" i="2"/>
  <c r="C7069" i="2"/>
  <c r="C7070" i="2"/>
  <c r="C7072" i="2"/>
  <c r="C7073" i="2"/>
  <c r="C7074" i="2"/>
  <c r="C7076" i="2"/>
  <c r="C7077" i="2"/>
  <c r="C7078" i="2"/>
  <c r="C7079" i="2"/>
  <c r="C7080" i="2"/>
  <c r="C7081" i="2"/>
  <c r="C7082" i="2"/>
  <c r="C7083" i="2"/>
  <c r="C7084" i="2"/>
  <c r="C7086" i="2"/>
  <c r="C7087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6" i="2"/>
  <c r="C7127" i="2"/>
  <c r="C7130" i="2"/>
  <c r="C7132" i="2"/>
  <c r="C7133" i="2"/>
  <c r="C7134" i="2"/>
  <c r="C7135" i="2"/>
  <c r="C7136" i="2"/>
  <c r="C7138" i="2"/>
  <c r="C7139" i="2"/>
  <c r="C7140" i="2"/>
  <c r="C7141" i="2"/>
  <c r="C7142" i="2"/>
  <c r="C7143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3" i="2"/>
  <c r="C7174" i="2"/>
  <c r="C7175" i="2"/>
  <c r="C7176" i="2"/>
  <c r="C7177" i="2"/>
  <c r="C7178" i="2"/>
  <c r="C7179" i="2"/>
  <c r="C7180" i="2"/>
  <c r="C7182" i="2"/>
  <c r="C7183" i="2"/>
  <c r="C7184" i="2"/>
  <c r="C7185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4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2" i="2"/>
  <c r="C7243" i="2"/>
  <c r="C7244" i="2"/>
  <c r="C7245" i="2"/>
  <c r="C7246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4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3" i="2"/>
  <c r="C7324" i="2"/>
  <c r="C7325" i="2"/>
  <c r="C7326" i="2"/>
  <c r="C7327" i="2"/>
  <c r="C7328" i="2"/>
  <c r="C7329" i="2"/>
  <c r="C7330" i="2"/>
  <c r="C7332" i="2"/>
  <c r="C7333" i="2"/>
  <c r="C7334" i="2"/>
  <c r="C7335" i="2"/>
  <c r="C7336" i="2"/>
  <c r="C7338" i="2"/>
  <c r="C7339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4" i="2"/>
  <c r="C7355" i="2"/>
  <c r="C7356" i="2"/>
  <c r="C7357" i="2"/>
  <c r="C7358" i="2"/>
  <c r="C7359" i="2"/>
  <c r="C7360" i="2"/>
  <c r="C7361" i="2"/>
  <c r="C7362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8" i="2"/>
  <c r="C7389" i="2"/>
  <c r="C7390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5" i="2"/>
  <c r="C7406" i="2"/>
  <c r="C7407" i="2"/>
  <c r="C7408" i="2"/>
  <c r="C7409" i="2"/>
  <c r="C7411" i="2"/>
  <c r="C7413" i="2"/>
  <c r="C7414" i="2"/>
  <c r="C7415" i="2"/>
  <c r="C7416" i="2"/>
  <c r="C7417" i="2"/>
  <c r="C7419" i="2"/>
  <c r="C7420" i="2"/>
  <c r="C7421" i="2"/>
  <c r="C7422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7" i="2"/>
  <c r="C7438" i="2"/>
  <c r="C7439" i="2"/>
  <c r="C7440" i="2"/>
  <c r="C7441" i="2"/>
  <c r="C7442" i="2"/>
  <c r="C7443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4" i="2"/>
  <c r="C7466" i="2"/>
  <c r="C7468" i="2"/>
  <c r="C7469" i="2"/>
  <c r="C7470" i="2"/>
  <c r="C7471" i="2"/>
  <c r="C7472" i="2"/>
  <c r="C7473" i="2"/>
  <c r="C7474" i="2"/>
  <c r="C7475" i="2"/>
  <c r="C7476" i="2"/>
  <c r="C7477" i="2"/>
  <c r="C7478" i="2"/>
  <c r="C7480" i="2"/>
  <c r="C7481" i="2"/>
  <c r="C7482" i="2"/>
  <c r="C7483" i="2"/>
  <c r="C7484" i="2"/>
  <c r="C7485" i="2"/>
  <c r="C7486" i="2"/>
  <c r="C7487" i="2"/>
  <c r="C7488" i="2"/>
  <c r="C7490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7" i="2"/>
  <c r="C7519" i="2"/>
  <c r="C7521" i="2"/>
  <c r="C7522" i="2"/>
  <c r="C7523" i="2"/>
  <c r="C7524" i="2"/>
  <c r="C7525" i="2"/>
  <c r="C7526" i="2"/>
  <c r="C7528" i="2"/>
  <c r="C7529" i="2"/>
  <c r="C7530" i="2"/>
  <c r="C7531" i="2"/>
  <c r="C7532" i="2"/>
  <c r="C7533" i="2"/>
  <c r="C7534" i="2"/>
  <c r="C7535" i="2"/>
  <c r="C7536" i="2"/>
  <c r="C7538" i="2"/>
  <c r="C7539" i="2"/>
  <c r="C7540" i="2"/>
  <c r="C7541" i="2"/>
  <c r="C7542" i="2"/>
  <c r="C7543" i="2"/>
  <c r="C7544" i="2"/>
  <c r="C7545" i="2"/>
  <c r="C7546" i="2"/>
  <c r="C7548" i="2"/>
  <c r="C7549" i="2"/>
  <c r="C7550" i="2"/>
  <c r="C7552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8" i="2"/>
  <c r="C7589" i="2"/>
  <c r="C7590" i="2"/>
  <c r="C7591" i="2"/>
  <c r="C7592" i="2"/>
  <c r="C7593" i="2"/>
  <c r="C7594" i="2"/>
  <c r="C7595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10" i="2"/>
  <c r="C7611" i="2"/>
  <c r="C7612" i="2"/>
  <c r="C7613" i="2"/>
  <c r="C7614" i="2"/>
  <c r="C7615" i="2"/>
  <c r="C7617" i="2"/>
  <c r="C7618" i="2"/>
  <c r="C7619" i="2"/>
  <c r="C7620" i="2"/>
  <c r="C7621" i="2"/>
  <c r="C7622" i="2"/>
  <c r="C7623" i="2"/>
  <c r="C7625" i="2"/>
  <c r="C7626" i="2"/>
  <c r="C7627" i="2"/>
  <c r="C7629" i="2"/>
  <c r="C7630" i="2"/>
  <c r="C7631" i="2"/>
  <c r="C7632" i="2"/>
  <c r="C7633" i="2"/>
  <c r="C7634" i="2"/>
  <c r="C7636" i="2"/>
  <c r="C7637" i="2"/>
  <c r="C7639" i="2"/>
  <c r="C7640" i="2"/>
  <c r="C7641" i="2"/>
  <c r="C7642" i="2"/>
  <c r="C7643" i="2"/>
  <c r="C7644" i="2"/>
  <c r="C7646" i="2"/>
  <c r="C7647" i="2"/>
  <c r="C7648" i="2"/>
  <c r="C7649" i="2"/>
  <c r="C7650" i="2"/>
  <c r="C7652" i="2"/>
  <c r="C7654" i="2"/>
  <c r="C7655" i="2"/>
  <c r="C7656" i="2"/>
  <c r="C7657" i="2"/>
  <c r="C7658" i="2"/>
  <c r="C7659" i="2"/>
  <c r="C7660" i="2"/>
  <c r="C7661" i="2"/>
  <c r="C7663" i="2"/>
  <c r="C7664" i="2"/>
  <c r="C7665" i="2"/>
  <c r="C7666" i="2"/>
  <c r="C7667" i="2"/>
  <c r="C7668" i="2"/>
  <c r="C7669" i="2"/>
  <c r="C7670" i="2"/>
  <c r="C7671" i="2"/>
  <c r="C7672" i="2"/>
  <c r="C7675" i="2"/>
  <c r="C7676" i="2"/>
  <c r="C7677" i="2"/>
  <c r="C7678" i="2"/>
  <c r="C7679" i="2"/>
  <c r="C7682" i="2"/>
  <c r="C7683" i="2"/>
  <c r="C7685" i="2"/>
  <c r="C7686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4" i="2"/>
  <c r="C7705" i="2"/>
  <c r="C7706" i="2"/>
  <c r="C7707" i="2"/>
  <c r="C7708" i="2"/>
  <c r="C7709" i="2"/>
  <c r="C7710" i="2"/>
  <c r="C7711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7" i="2"/>
  <c r="C7758" i="2"/>
  <c r="C7759" i="2"/>
  <c r="C7760" i="2"/>
  <c r="C7761" i="2"/>
  <c r="C7762" i="2"/>
  <c r="C7763" i="2"/>
  <c r="C7764" i="2"/>
  <c r="C7765" i="2"/>
  <c r="C7766" i="2"/>
  <c r="C7767" i="2"/>
  <c r="C7770" i="2"/>
  <c r="C7772" i="2"/>
  <c r="C7773" i="2"/>
  <c r="C7774" i="2"/>
  <c r="C7775" i="2"/>
  <c r="C7776" i="2"/>
  <c r="C7778" i="2"/>
  <c r="C7779" i="2"/>
  <c r="C7780" i="2"/>
  <c r="C7781" i="2"/>
  <c r="C7782" i="2"/>
  <c r="C7784" i="2"/>
  <c r="C7785" i="2"/>
  <c r="C7786" i="2"/>
  <c r="C7787" i="2"/>
  <c r="C7788" i="2"/>
  <c r="C7789" i="2"/>
  <c r="C7791" i="2"/>
  <c r="C7792" i="2"/>
  <c r="C7793" i="2"/>
  <c r="C7795" i="2"/>
  <c r="C7796" i="2"/>
  <c r="C7797" i="2"/>
  <c r="C7798" i="2"/>
  <c r="C7799" i="2"/>
  <c r="C7800" i="2"/>
  <c r="C7801" i="2"/>
  <c r="C7802" i="2"/>
  <c r="C7803" i="2"/>
  <c r="C7804" i="2"/>
  <c r="C7806" i="2"/>
  <c r="C7807" i="2"/>
  <c r="C7808" i="2"/>
  <c r="C7809" i="2"/>
  <c r="C7810" i="2"/>
  <c r="C7811" i="2"/>
  <c r="C7812" i="2"/>
  <c r="C7813" i="2"/>
  <c r="C7814" i="2"/>
  <c r="C7815" i="2"/>
  <c r="C7816" i="2"/>
  <c r="C7818" i="2"/>
  <c r="C7819" i="2"/>
  <c r="C7820" i="2"/>
  <c r="C7822" i="2"/>
  <c r="C7823" i="2"/>
  <c r="C7824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8" i="2"/>
  <c r="C7849" i="2"/>
  <c r="C7850" i="2"/>
  <c r="C7851" i="2"/>
  <c r="C7852" i="2"/>
  <c r="C7854" i="2"/>
  <c r="C7855" i="2"/>
  <c r="C7856" i="2"/>
  <c r="C7857" i="2"/>
  <c r="C7858" i="2"/>
  <c r="C7860" i="2"/>
  <c r="C7861" i="2"/>
  <c r="C7863" i="2"/>
  <c r="C7864" i="2"/>
  <c r="C7865" i="2"/>
  <c r="C7866" i="2"/>
  <c r="C7867" i="2"/>
  <c r="C7869" i="2"/>
  <c r="C7871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1" i="2"/>
  <c r="C7892" i="2"/>
  <c r="C7893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8" i="2"/>
  <c r="C7919" i="2"/>
  <c r="C7921" i="2"/>
  <c r="C7923" i="2"/>
  <c r="C7924" i="2"/>
  <c r="C7925" i="2"/>
  <c r="C7926" i="2"/>
  <c r="C7927" i="2"/>
  <c r="C7928" i="2"/>
  <c r="C7929" i="2"/>
  <c r="C7930" i="2"/>
  <c r="C7932" i="2"/>
  <c r="C7933" i="2"/>
  <c r="C7934" i="2"/>
  <c r="C7935" i="2"/>
  <c r="C7937" i="2"/>
  <c r="C7938" i="2"/>
  <c r="C7940" i="2"/>
  <c r="C7941" i="2"/>
  <c r="C7942" i="2"/>
  <c r="C7943" i="2"/>
  <c r="C7944" i="2"/>
  <c r="C7945" i="2"/>
  <c r="C7946" i="2"/>
  <c r="C7947" i="2"/>
  <c r="C7948" i="2"/>
  <c r="C7949" i="2"/>
  <c r="C7950" i="2"/>
  <c r="C7952" i="2"/>
  <c r="C7953" i="2"/>
  <c r="C7954" i="2"/>
  <c r="C7955" i="2"/>
  <c r="C7956" i="2"/>
  <c r="C7957" i="2"/>
  <c r="C7958" i="2"/>
  <c r="C7960" i="2"/>
  <c r="C7961" i="2"/>
  <c r="C7963" i="2"/>
  <c r="C7964" i="2"/>
  <c r="C7965" i="2"/>
  <c r="C7966" i="2"/>
  <c r="C7968" i="2"/>
  <c r="C7969" i="2"/>
  <c r="C7970" i="2"/>
  <c r="C7971" i="2"/>
  <c r="C7972" i="2"/>
  <c r="C7974" i="2"/>
  <c r="C7975" i="2"/>
  <c r="C7976" i="2"/>
  <c r="C7977" i="2"/>
  <c r="C7978" i="2"/>
  <c r="C7979" i="2"/>
  <c r="C7980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6" i="2"/>
  <c r="C7997" i="2"/>
  <c r="C7998" i="2"/>
  <c r="C8000" i="2"/>
  <c r="C8001" i="2"/>
  <c r="C8002" i="2"/>
  <c r="C8003" i="2"/>
  <c r="C8004" i="2"/>
  <c r="C8005" i="2"/>
  <c r="C8006" i="2"/>
  <c r="C8008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3" i="2"/>
  <c r="C8024" i="2"/>
  <c r="C8025" i="2"/>
  <c r="C8026" i="2"/>
  <c r="C8028" i="2"/>
  <c r="C8030" i="2"/>
  <c r="C8031" i="2"/>
  <c r="C8032" i="2"/>
  <c r="C8033" i="2"/>
  <c r="C8034" i="2"/>
  <c r="C8035" i="2"/>
  <c r="C8038" i="2"/>
  <c r="C8039" i="2"/>
  <c r="C8041" i="2"/>
  <c r="C8042" i="2"/>
  <c r="C8044" i="2"/>
  <c r="C8045" i="2"/>
  <c r="C8046" i="2"/>
  <c r="C8047" i="2"/>
  <c r="C8049" i="2"/>
  <c r="C8051" i="2"/>
  <c r="C8052" i="2"/>
  <c r="C8053" i="2"/>
  <c r="C8054" i="2"/>
  <c r="C8055" i="2"/>
  <c r="C8056" i="2"/>
  <c r="C8058" i="2"/>
  <c r="C8059" i="2"/>
  <c r="C8060" i="2"/>
  <c r="C8061" i="2"/>
  <c r="C8063" i="2"/>
  <c r="C8064" i="2"/>
  <c r="C8065" i="2"/>
  <c r="C8066" i="2"/>
  <c r="C8067" i="2"/>
  <c r="C8069" i="2"/>
  <c r="C8070" i="2"/>
  <c r="C8071" i="2"/>
  <c r="C8072" i="2"/>
  <c r="C8073" i="2"/>
  <c r="C8074" i="2"/>
  <c r="C8076" i="2"/>
  <c r="C8077" i="2"/>
  <c r="C8079" i="2"/>
  <c r="C8080" i="2"/>
  <c r="C8081" i="2"/>
  <c r="C8082" i="2"/>
  <c r="C8085" i="2"/>
  <c r="C8086" i="2"/>
  <c r="C8087" i="2"/>
  <c r="C8088" i="2"/>
  <c r="C8089" i="2"/>
  <c r="C8090" i="2"/>
  <c r="C8091" i="2"/>
  <c r="C8092" i="2"/>
  <c r="C8093" i="2"/>
  <c r="C8094" i="2"/>
  <c r="C8095" i="2"/>
  <c r="C8097" i="2"/>
  <c r="C8098" i="2"/>
  <c r="C8100" i="2"/>
  <c r="C8101" i="2"/>
  <c r="C8102" i="2"/>
  <c r="C8103" i="2"/>
  <c r="C8104" i="2"/>
  <c r="C8105" i="2"/>
  <c r="C8106" i="2"/>
  <c r="C8107" i="2"/>
  <c r="C8108" i="2"/>
  <c r="C8110" i="2"/>
  <c r="C8111" i="2"/>
  <c r="C8112" i="2"/>
  <c r="C8114" i="2"/>
  <c r="C8115" i="2"/>
  <c r="C8116" i="2"/>
  <c r="C8117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2" i="2"/>
  <c r="C8163" i="2"/>
  <c r="C8164" i="2"/>
  <c r="C8165" i="2"/>
  <c r="C8166" i="2"/>
  <c r="C8167" i="2"/>
  <c r="C8168" i="2"/>
  <c r="C8170" i="2"/>
  <c r="C8171" i="2"/>
  <c r="C8172" i="2"/>
  <c r="C8173" i="2"/>
  <c r="C8174" i="2"/>
  <c r="C8175" i="2"/>
  <c r="C8177" i="2"/>
  <c r="C8178" i="2"/>
  <c r="C8180" i="2"/>
  <c r="C8182" i="2"/>
  <c r="C8185" i="2"/>
  <c r="C8186" i="2"/>
  <c r="C8187" i="2"/>
  <c r="C8188" i="2"/>
  <c r="C8189" i="2"/>
  <c r="C8190" i="2"/>
  <c r="C8194" i="2"/>
  <c r="C8195" i="2"/>
  <c r="C8196" i="2"/>
  <c r="C8198" i="2"/>
  <c r="C8200" i="2"/>
  <c r="C8201" i="2"/>
  <c r="C8202" i="2"/>
  <c r="C8203" i="2"/>
  <c r="C8204" i="2"/>
  <c r="C8205" i="2"/>
  <c r="C8206" i="2"/>
  <c r="C8207" i="2"/>
  <c r="C8208" i="2"/>
  <c r="C8209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5" i="2"/>
  <c r="C8257" i="2"/>
  <c r="C8258" i="2"/>
  <c r="C8259" i="2"/>
  <c r="C8260" i="2"/>
  <c r="C8261" i="2"/>
  <c r="C8262" i="2"/>
  <c r="C8263" i="2"/>
  <c r="C8265" i="2"/>
  <c r="C8266" i="2"/>
  <c r="C8267" i="2"/>
  <c r="C8268" i="2"/>
  <c r="C8269" i="2"/>
  <c r="C8270" i="2"/>
  <c r="C8271" i="2"/>
  <c r="C8272" i="2"/>
  <c r="C8274" i="2"/>
  <c r="C8275" i="2"/>
  <c r="C8276" i="2"/>
  <c r="C8277" i="2"/>
  <c r="C8278" i="2"/>
  <c r="C8280" i="2"/>
  <c r="C8281" i="2"/>
  <c r="C8283" i="2"/>
  <c r="C8284" i="2"/>
  <c r="C8285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11" i="2"/>
  <c r="C8312" i="2"/>
  <c r="C8313" i="2"/>
  <c r="C8314" i="2"/>
  <c r="C8315" i="2"/>
  <c r="C8316" i="2"/>
  <c r="C8317" i="2"/>
  <c r="C8319" i="2"/>
  <c r="C8320" i="2"/>
  <c r="C8321" i="2"/>
  <c r="C8322" i="2"/>
  <c r="C8323" i="2"/>
  <c r="C8324" i="2"/>
  <c r="C8325" i="2"/>
  <c r="C8327" i="2"/>
  <c r="C8328" i="2"/>
  <c r="C8329" i="2"/>
  <c r="C8331" i="2"/>
  <c r="C8334" i="2"/>
  <c r="C8335" i="2"/>
  <c r="C8337" i="2"/>
  <c r="C8338" i="2"/>
  <c r="C8341" i="2"/>
  <c r="C8342" i="2"/>
  <c r="C8343" i="2"/>
  <c r="C8344" i="2"/>
  <c r="C8345" i="2"/>
  <c r="C8346" i="2"/>
  <c r="C8347" i="2"/>
  <c r="C8348" i="2"/>
  <c r="C8349" i="2"/>
  <c r="C8352" i="2"/>
  <c r="C8353" i="2"/>
  <c r="C8354" i="2"/>
  <c r="C8355" i="2"/>
  <c r="C8356" i="2"/>
  <c r="C8357" i="2"/>
  <c r="C8358" i="2"/>
  <c r="C8359" i="2"/>
  <c r="C8360" i="2"/>
  <c r="C8361" i="2"/>
  <c r="C8362" i="2"/>
  <c r="C8364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4" i="2"/>
  <c r="C8435" i="2"/>
  <c r="C8436" i="2"/>
  <c r="C8437" i="2"/>
  <c r="C8438" i="2"/>
  <c r="C8439" i="2"/>
  <c r="C8440" i="2"/>
  <c r="C8441" i="2"/>
  <c r="C8442" i="2"/>
  <c r="C8443" i="2"/>
  <c r="C8445" i="2"/>
  <c r="C8447" i="2"/>
  <c r="C8448" i="2"/>
  <c r="C8449" i="2"/>
  <c r="C8450" i="2"/>
  <c r="C8452" i="2"/>
  <c r="C8453" i="2"/>
  <c r="C8454" i="2"/>
  <c r="C8455" i="2"/>
  <c r="C8456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4" i="2"/>
  <c r="C8475" i="2"/>
  <c r="C8476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7" i="2"/>
  <c r="C8508" i="2"/>
  <c r="C8509" i="2"/>
  <c r="C8510" i="2"/>
  <c r="C8511" i="2"/>
  <c r="C8512" i="2"/>
  <c r="C8514" i="2"/>
  <c r="C8515" i="2"/>
  <c r="C8516" i="2"/>
  <c r="C8517" i="2"/>
  <c r="C8518" i="2"/>
  <c r="C8519" i="2"/>
  <c r="C8520" i="2"/>
  <c r="C8521" i="2"/>
  <c r="C8523" i="2"/>
  <c r="C8524" i="2"/>
  <c r="C8525" i="2"/>
  <c r="C8526" i="2"/>
  <c r="C8527" i="2"/>
  <c r="C8529" i="2"/>
  <c r="C8530" i="2"/>
  <c r="C8531" i="2"/>
  <c r="C8532" i="2"/>
  <c r="C8533" i="2"/>
  <c r="C8534" i="2"/>
  <c r="C8536" i="2"/>
  <c r="C8537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2" i="2"/>
  <c r="C8553" i="2"/>
  <c r="C8555" i="2"/>
  <c r="C8556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3" i="2"/>
  <c r="C8575" i="2"/>
  <c r="C8576" i="2"/>
  <c r="C8577" i="2"/>
  <c r="C8578" i="2"/>
  <c r="C8579" i="2"/>
  <c r="C8580" i="2"/>
  <c r="C8581" i="2"/>
  <c r="C8582" i="2"/>
  <c r="C8583" i="2"/>
  <c r="C8584" i="2"/>
  <c r="C8586" i="2"/>
  <c r="C8587" i="2"/>
  <c r="C8588" i="2"/>
  <c r="C8589" i="2"/>
  <c r="C8590" i="2"/>
  <c r="C8592" i="2"/>
  <c r="C8594" i="2"/>
  <c r="C8595" i="2"/>
  <c r="C8596" i="2"/>
  <c r="C8597" i="2"/>
  <c r="C8598" i="2"/>
  <c r="C8599" i="2"/>
  <c r="C8600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3" i="2"/>
  <c r="C8654" i="2"/>
  <c r="C8655" i="2"/>
  <c r="C8656" i="2"/>
  <c r="C8657" i="2"/>
  <c r="C8659" i="2"/>
  <c r="C8660" i="2"/>
  <c r="C8661" i="2"/>
  <c r="C8663" i="2"/>
  <c r="C8664" i="2"/>
  <c r="C8665" i="2"/>
  <c r="C8666" i="2"/>
  <c r="C8667" i="2"/>
  <c r="C8668" i="2"/>
  <c r="C8669" i="2"/>
  <c r="C8670" i="2"/>
  <c r="C8671" i="2"/>
  <c r="C8672" i="2"/>
  <c r="C8673" i="2"/>
  <c r="C8676" i="2"/>
  <c r="C8677" i="2"/>
  <c r="C8678" i="2"/>
  <c r="C8679" i="2"/>
  <c r="C8683" i="2"/>
  <c r="C8684" i="2"/>
  <c r="C8685" i="2"/>
  <c r="C8687" i="2"/>
  <c r="C8688" i="2"/>
  <c r="C8689" i="2"/>
  <c r="C8691" i="2"/>
  <c r="C8692" i="2"/>
  <c r="C8693" i="2"/>
  <c r="C8694" i="2"/>
  <c r="C8695" i="2"/>
  <c r="C8697" i="2"/>
  <c r="C8698" i="2"/>
  <c r="C8699" i="2"/>
  <c r="C8702" i="2"/>
  <c r="C8703" i="2"/>
  <c r="C8704" i="2"/>
  <c r="C8705" i="2"/>
  <c r="C8707" i="2"/>
  <c r="C8708" i="2"/>
  <c r="C8709" i="2"/>
  <c r="C8710" i="2"/>
  <c r="C8711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7" i="2"/>
  <c r="C8728" i="2"/>
  <c r="C8729" i="2"/>
  <c r="C8730" i="2"/>
  <c r="C8731" i="2"/>
  <c r="C8732" i="2"/>
  <c r="C8734" i="2"/>
  <c r="C8735" i="2"/>
  <c r="C8736" i="2"/>
  <c r="C8737" i="2"/>
  <c r="C8738" i="2"/>
  <c r="C8739" i="2"/>
  <c r="C8740" i="2"/>
  <c r="C8741" i="2"/>
  <c r="C8743" i="2"/>
  <c r="C8744" i="2"/>
  <c r="C8745" i="2"/>
  <c r="C8746" i="2"/>
  <c r="C8747" i="2"/>
  <c r="C8748" i="2"/>
  <c r="C8749" i="2"/>
  <c r="C8750" i="2"/>
  <c r="C8751" i="2"/>
  <c r="C8752" i="2"/>
  <c r="C8753" i="2"/>
  <c r="C8755" i="2"/>
  <c r="C8756" i="2"/>
  <c r="C8757" i="2"/>
  <c r="C8758" i="2"/>
  <c r="C8759" i="2"/>
  <c r="C8760" i="2"/>
  <c r="C8761" i="2"/>
  <c r="C8762" i="2"/>
  <c r="C8763" i="2"/>
  <c r="C8764" i="2"/>
  <c r="C8766" i="2"/>
  <c r="C8767" i="2"/>
  <c r="C8768" i="2"/>
  <c r="C8769" i="2"/>
  <c r="C8771" i="2"/>
  <c r="C8772" i="2"/>
  <c r="C8773" i="2"/>
  <c r="C8774" i="2"/>
  <c r="C8775" i="2"/>
  <c r="C8776" i="2"/>
  <c r="C8777" i="2"/>
  <c r="C8778" i="2"/>
  <c r="C8779" i="2"/>
  <c r="C8780" i="2"/>
  <c r="C8781" i="2"/>
  <c r="C8783" i="2"/>
  <c r="C8784" i="2"/>
  <c r="C8786" i="2"/>
  <c r="C8787" i="2"/>
  <c r="C8788" i="2"/>
  <c r="C8790" i="2"/>
  <c r="C8791" i="2"/>
  <c r="C8792" i="2"/>
  <c r="C8793" i="2"/>
  <c r="C8794" i="2"/>
  <c r="C8795" i="2"/>
  <c r="C8796" i="2"/>
  <c r="C8797" i="2"/>
  <c r="C8798" i="2"/>
  <c r="C8799" i="2"/>
  <c r="C8801" i="2"/>
  <c r="C8803" i="2"/>
  <c r="C8804" i="2"/>
  <c r="C8805" i="2"/>
  <c r="C8806" i="2"/>
  <c r="C8807" i="2"/>
  <c r="C8809" i="2"/>
  <c r="C8811" i="2"/>
  <c r="C8812" i="2"/>
  <c r="C8813" i="2"/>
  <c r="C8815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9" i="2"/>
  <c r="C8850" i="2"/>
  <c r="C8851" i="2"/>
  <c r="C8852" i="2"/>
  <c r="C8853" i="2"/>
  <c r="C8854" i="2"/>
  <c r="C8855" i="2"/>
  <c r="C8857" i="2"/>
  <c r="C8858" i="2"/>
  <c r="C8859" i="2"/>
  <c r="C8861" i="2"/>
  <c r="C8862" i="2"/>
  <c r="C8863" i="2"/>
  <c r="C8864" i="2"/>
  <c r="C8865" i="2"/>
  <c r="C8866" i="2"/>
  <c r="C8868" i="2"/>
  <c r="C8869" i="2"/>
  <c r="C8870" i="2"/>
  <c r="C8871" i="2"/>
  <c r="C8872" i="2"/>
  <c r="C8874" i="2"/>
  <c r="C8875" i="2"/>
  <c r="C8876" i="2"/>
  <c r="C8877" i="2"/>
  <c r="C8879" i="2"/>
  <c r="C8880" i="2"/>
  <c r="C8881" i="2"/>
  <c r="C8883" i="2"/>
  <c r="C8885" i="2"/>
  <c r="C8886" i="2"/>
  <c r="C8887" i="2"/>
  <c r="C8889" i="2"/>
  <c r="C8890" i="2"/>
  <c r="C8891" i="2"/>
  <c r="C8892" i="2"/>
  <c r="C8894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10" i="2"/>
  <c r="C8911" i="2"/>
  <c r="C8912" i="2"/>
  <c r="C8913" i="2"/>
  <c r="C8914" i="2"/>
  <c r="C8915" i="2"/>
  <c r="C8917" i="2"/>
  <c r="C8918" i="2"/>
  <c r="C8919" i="2"/>
  <c r="C8920" i="2"/>
  <c r="C8921" i="2"/>
  <c r="C8922" i="2"/>
  <c r="C8924" i="2"/>
  <c r="C8925" i="2"/>
  <c r="C8926" i="2"/>
  <c r="C8927" i="2"/>
  <c r="C8929" i="2"/>
  <c r="C8931" i="2"/>
  <c r="C8932" i="2"/>
  <c r="C8933" i="2"/>
  <c r="C8934" i="2"/>
  <c r="C8935" i="2"/>
  <c r="C8936" i="2"/>
  <c r="C8938" i="2"/>
  <c r="C8939" i="2"/>
  <c r="C8940" i="2"/>
  <c r="C8941" i="2"/>
  <c r="C8942" i="2"/>
  <c r="C8943" i="2"/>
  <c r="C8944" i="2"/>
  <c r="C8945" i="2"/>
  <c r="C8946" i="2"/>
  <c r="C8947" i="2"/>
  <c r="C8949" i="2"/>
  <c r="C8950" i="2"/>
  <c r="C8951" i="2"/>
  <c r="C8952" i="2"/>
  <c r="C8953" i="2"/>
  <c r="C8954" i="2"/>
  <c r="C8955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6" i="2"/>
  <c r="C8977" i="2"/>
  <c r="C8978" i="2"/>
  <c r="C8979" i="2"/>
  <c r="C8980" i="2"/>
  <c r="C8982" i="2"/>
  <c r="C8983" i="2"/>
  <c r="C8984" i="2"/>
  <c r="C8987" i="2"/>
  <c r="C8988" i="2"/>
  <c r="C8989" i="2"/>
  <c r="C8990" i="2"/>
  <c r="C8991" i="2"/>
  <c r="C8992" i="2"/>
  <c r="C8993" i="2"/>
  <c r="C8994" i="2"/>
  <c r="C8995" i="2"/>
  <c r="C8997" i="2"/>
  <c r="C8998" i="2"/>
  <c r="C8999" i="2"/>
  <c r="C9000" i="2"/>
  <c r="C9002" i="2"/>
  <c r="C9003" i="2"/>
  <c r="C9004" i="2"/>
  <c r="C9005" i="2"/>
  <c r="C9006" i="2"/>
  <c r="C9007" i="2"/>
  <c r="C9008" i="2"/>
  <c r="C9009" i="2"/>
  <c r="C9010" i="2"/>
  <c r="C9012" i="2"/>
  <c r="C9013" i="2"/>
  <c r="C9014" i="2"/>
  <c r="C9016" i="2"/>
  <c r="C9017" i="2"/>
  <c r="C9018" i="2"/>
  <c r="C9020" i="2"/>
  <c r="C9021" i="2"/>
  <c r="C9022" i="2"/>
  <c r="C9023" i="2"/>
  <c r="C9024" i="2"/>
  <c r="C9025" i="2"/>
  <c r="C9026" i="2"/>
  <c r="C9027" i="2"/>
  <c r="C9028" i="2"/>
  <c r="C9030" i="2"/>
  <c r="C9031" i="2"/>
  <c r="C9032" i="2"/>
  <c r="C9033" i="2"/>
  <c r="C9034" i="2"/>
  <c r="C9035" i="2"/>
  <c r="C9036" i="2"/>
  <c r="C9037" i="2"/>
  <c r="C9038" i="2"/>
  <c r="C9039" i="2"/>
  <c r="C9041" i="2"/>
  <c r="C9042" i="2"/>
  <c r="C9043" i="2"/>
  <c r="C9044" i="2"/>
  <c r="C9045" i="2"/>
  <c r="C9046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5" i="2"/>
  <c r="C9076" i="2"/>
  <c r="C9077" i="2"/>
  <c r="C9078" i="2"/>
  <c r="C9080" i="2"/>
  <c r="C9081" i="2"/>
  <c r="C9082" i="2"/>
  <c r="C9083" i="2"/>
  <c r="C9084" i="2"/>
  <c r="C9085" i="2"/>
  <c r="C9086" i="2"/>
  <c r="C9087" i="2"/>
  <c r="C9088" i="2"/>
  <c r="C9089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9" i="2"/>
  <c r="C9110" i="2"/>
  <c r="C9111" i="2"/>
  <c r="C9112" i="2"/>
  <c r="C9113" i="2"/>
  <c r="C9114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3" i="2"/>
  <c r="C9144" i="2"/>
  <c r="C9147" i="2"/>
  <c r="C9148" i="2"/>
  <c r="C9153" i="2"/>
  <c r="C9154" i="2"/>
  <c r="C9155" i="2"/>
  <c r="C9156" i="2"/>
  <c r="C9157" i="2"/>
  <c r="C9158" i="2"/>
  <c r="C9159" i="2"/>
  <c r="C9161" i="2"/>
  <c r="C9162" i="2"/>
  <c r="C9164" i="2"/>
  <c r="C9165" i="2"/>
  <c r="C9167" i="2"/>
  <c r="C9168" i="2"/>
  <c r="C9170" i="2"/>
  <c r="C9172" i="2"/>
  <c r="C9174" i="2"/>
  <c r="C9175" i="2"/>
  <c r="C9176" i="2"/>
  <c r="C9177" i="2"/>
  <c r="C9178" i="2"/>
  <c r="C9180" i="2"/>
  <c r="C9182" i="2"/>
  <c r="C9183" i="2"/>
  <c r="C9184" i="2"/>
  <c r="C9185" i="2"/>
  <c r="C9187" i="2"/>
  <c r="C9188" i="2"/>
  <c r="C9189" i="2"/>
  <c r="C9190" i="2"/>
  <c r="C9192" i="2"/>
  <c r="C9193" i="2"/>
  <c r="C9194" i="2"/>
  <c r="C9195" i="2"/>
  <c r="C9196" i="2"/>
  <c r="C9197" i="2"/>
  <c r="C9198" i="2"/>
  <c r="C9199" i="2"/>
  <c r="C9200" i="2"/>
  <c r="C9201" i="2"/>
  <c r="C9202" i="2"/>
  <c r="C9206" i="2"/>
  <c r="C9207" i="2"/>
  <c r="C9208" i="2"/>
  <c r="C9209" i="2"/>
  <c r="C9212" i="2"/>
  <c r="C9213" i="2"/>
  <c r="C9214" i="2"/>
  <c r="C9215" i="2"/>
  <c r="C9216" i="2"/>
  <c r="C9217" i="2"/>
  <c r="C9219" i="2"/>
  <c r="C9220" i="2"/>
  <c r="C9221" i="2"/>
  <c r="C9222" i="2"/>
  <c r="C9223" i="2"/>
  <c r="C9224" i="2"/>
  <c r="C9225" i="2"/>
  <c r="C9226" i="2"/>
  <c r="C9227" i="2"/>
  <c r="C9228" i="2"/>
  <c r="C9230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9" i="2"/>
  <c r="C9270" i="2"/>
  <c r="C9272" i="2"/>
  <c r="C9274" i="2"/>
  <c r="C9275" i="2"/>
  <c r="C9276" i="2"/>
  <c r="C9278" i="2"/>
  <c r="C9279" i="2"/>
  <c r="C9280" i="2"/>
  <c r="C9281" i="2"/>
  <c r="C9282" i="2"/>
  <c r="C9283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6" i="2"/>
  <c r="C9317" i="2"/>
  <c r="C9318" i="2"/>
  <c r="C9319" i="2"/>
  <c r="C9320" i="2"/>
  <c r="C9321" i="2"/>
  <c r="C9322" i="2"/>
  <c r="C9323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5" i="2"/>
  <c r="C9346" i="2"/>
  <c r="C9347" i="2"/>
  <c r="C9349" i="2"/>
  <c r="C9350" i="2"/>
  <c r="C9351" i="2"/>
  <c r="C9352" i="2"/>
  <c r="C9353" i="2"/>
  <c r="C9355" i="2"/>
  <c r="C9356" i="2"/>
  <c r="C9357" i="2"/>
  <c r="C9359" i="2"/>
  <c r="C9360" i="2"/>
  <c r="C9361" i="2"/>
  <c r="C9362" i="2"/>
  <c r="C9363" i="2"/>
  <c r="C9364" i="2"/>
  <c r="C9366" i="2"/>
  <c r="C9367" i="2"/>
  <c r="C9368" i="2"/>
  <c r="C9369" i="2"/>
  <c r="C9370" i="2"/>
  <c r="C9371" i="2"/>
  <c r="C9372" i="2"/>
  <c r="C9373" i="2"/>
  <c r="C9374" i="2"/>
  <c r="C9378" i="2"/>
  <c r="C9380" i="2"/>
  <c r="C9381" i="2"/>
  <c r="C9382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9" i="2"/>
  <c r="C9400" i="2"/>
  <c r="C9403" i="2"/>
  <c r="C9404" i="2"/>
  <c r="C9405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7" i="2"/>
  <c r="C9438" i="2"/>
  <c r="C9439" i="2"/>
  <c r="C9440" i="2"/>
  <c r="C9442" i="2"/>
  <c r="C9444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9" i="2"/>
  <c r="C9480" i="2"/>
  <c r="C9481" i="2"/>
  <c r="C9482" i="2"/>
  <c r="C9483" i="2"/>
  <c r="C9484" i="2"/>
  <c r="C9485" i="2"/>
  <c r="C9486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7" i="2"/>
  <c r="C9529" i="2"/>
  <c r="C9530" i="2"/>
  <c r="C9531" i="2"/>
  <c r="C9532" i="2"/>
  <c r="C9533" i="2"/>
  <c r="C9534" i="2"/>
  <c r="C9535" i="2"/>
  <c r="C9539" i="2"/>
  <c r="C9540" i="2"/>
  <c r="C9542" i="2"/>
  <c r="C9543" i="2"/>
  <c r="C9544" i="2"/>
  <c r="C9546" i="2"/>
  <c r="C9547" i="2"/>
  <c r="C9549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6" i="2"/>
  <c r="C9567" i="2"/>
  <c r="C9568" i="2"/>
  <c r="C9569" i="2"/>
  <c r="C9571" i="2"/>
  <c r="C9572" i="2"/>
  <c r="C9574" i="2"/>
  <c r="C9575" i="2"/>
  <c r="C9576" i="2"/>
  <c r="C9577" i="2"/>
  <c r="C9578" i="2"/>
  <c r="C9579" i="2"/>
  <c r="C9581" i="2"/>
  <c r="C9582" i="2"/>
  <c r="C9583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8" i="2"/>
  <c r="C9649" i="2"/>
  <c r="C9650" i="2"/>
  <c r="C9651" i="2"/>
  <c r="C9652" i="2"/>
  <c r="C9653" i="2"/>
  <c r="C9654" i="2"/>
  <c r="C9655" i="2"/>
  <c r="C9658" i="2"/>
  <c r="C9660" i="2"/>
  <c r="C9661" i="2"/>
  <c r="C9662" i="2"/>
  <c r="C9663" i="2"/>
  <c r="C9664" i="2"/>
  <c r="C9665" i="2"/>
  <c r="C9666" i="2"/>
  <c r="C9667" i="2"/>
  <c r="C9668" i="2"/>
  <c r="C9670" i="2"/>
  <c r="C9671" i="2"/>
  <c r="C9672" i="2"/>
  <c r="C9673" i="2"/>
  <c r="C9674" i="2"/>
  <c r="C9675" i="2"/>
  <c r="C9676" i="2"/>
  <c r="C9678" i="2"/>
  <c r="C9679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8" i="2"/>
  <c r="C9729" i="2"/>
  <c r="C9730" i="2"/>
  <c r="C9731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5" i="2"/>
  <c r="C9766" i="2"/>
  <c r="C9767" i="2"/>
  <c r="C9768" i="2"/>
  <c r="C9770" i="2"/>
  <c r="C9771" i="2"/>
  <c r="C9772" i="2"/>
  <c r="C9773" i="2"/>
  <c r="C9774" i="2"/>
  <c r="C9775" i="2"/>
  <c r="C9777" i="2"/>
  <c r="C9778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5" i="2"/>
  <c r="C9826" i="2"/>
  <c r="C9827" i="2"/>
  <c r="C9828" i="2"/>
  <c r="C9829" i="2"/>
  <c r="C9830" i="2"/>
  <c r="C9831" i="2"/>
  <c r="C9832" i="2"/>
  <c r="C9834" i="2"/>
  <c r="C9835" i="2"/>
  <c r="C9836" i="2"/>
  <c r="C9837" i="2"/>
  <c r="C9838" i="2"/>
  <c r="C9839" i="2"/>
  <c r="C9840" i="2"/>
  <c r="C9841" i="2"/>
  <c r="C9843" i="2"/>
  <c r="C9844" i="2"/>
  <c r="C9845" i="2"/>
  <c r="C9847" i="2"/>
  <c r="C9848" i="2"/>
  <c r="C9849" i="2"/>
  <c r="C9850" i="2"/>
  <c r="C9851" i="2"/>
  <c r="C9852" i="2"/>
  <c r="C9853" i="2"/>
  <c r="C9854" i="2"/>
  <c r="C9856" i="2"/>
  <c r="C9857" i="2"/>
  <c r="C9860" i="2"/>
  <c r="C9861" i="2"/>
  <c r="C9862" i="2"/>
  <c r="C9863" i="2"/>
  <c r="C9864" i="2"/>
  <c r="C9865" i="2"/>
  <c r="C9866" i="2"/>
  <c r="C9867" i="2"/>
  <c r="C9871" i="2"/>
  <c r="C9872" i="2"/>
  <c r="C9873" i="2"/>
  <c r="C9875" i="2"/>
  <c r="C9876" i="2"/>
  <c r="C9877" i="2"/>
  <c r="C9878" i="2"/>
  <c r="C9879" i="2"/>
  <c r="C9880" i="2"/>
  <c r="C9881" i="2"/>
  <c r="C9882" i="2"/>
  <c r="C9884" i="2"/>
  <c r="C9885" i="2"/>
  <c r="C9887" i="2"/>
  <c r="C9888" i="2"/>
  <c r="C9889" i="2"/>
  <c r="C9890" i="2"/>
  <c r="C9891" i="2"/>
  <c r="C9892" i="2"/>
  <c r="C9893" i="2"/>
  <c r="C9894" i="2"/>
  <c r="C9895" i="2"/>
  <c r="C9898" i="2"/>
  <c r="C9900" i="2"/>
  <c r="C9902" i="2"/>
  <c r="C9903" i="2"/>
  <c r="C9904" i="2"/>
  <c r="C9906" i="2"/>
  <c r="C9907" i="2"/>
  <c r="C9908" i="2"/>
  <c r="C9909" i="2"/>
  <c r="C9910" i="2"/>
  <c r="C9911" i="2"/>
  <c r="C9912" i="2"/>
  <c r="C9914" i="2"/>
  <c r="C9915" i="2"/>
  <c r="C9917" i="2"/>
  <c r="C9918" i="2"/>
  <c r="C9919" i="2"/>
  <c r="C9920" i="2"/>
  <c r="C9921" i="2"/>
  <c r="C9922" i="2"/>
  <c r="C9923" i="2"/>
  <c r="C9925" i="2"/>
  <c r="C9927" i="2"/>
  <c r="C9929" i="2"/>
  <c r="C9931" i="2"/>
  <c r="C9932" i="2"/>
  <c r="C9934" i="2"/>
  <c r="C9935" i="2"/>
  <c r="C9936" i="2"/>
  <c r="C9937" i="2"/>
  <c r="C9938" i="2"/>
  <c r="C9939" i="2"/>
  <c r="C9940" i="2"/>
  <c r="C9941" i="2"/>
  <c r="C9942" i="2"/>
  <c r="C9945" i="2"/>
  <c r="C9946" i="2"/>
  <c r="C9947" i="2"/>
  <c r="C9948" i="2"/>
  <c r="C9949" i="2"/>
  <c r="C9950" i="2"/>
  <c r="C9951" i="2"/>
  <c r="C9952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70" i="2"/>
  <c r="C9971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3" i="2"/>
  <c r="C4" i="2"/>
  <c r="C5" i="2"/>
  <c r="C6" i="2"/>
  <c r="C7" i="2"/>
  <c r="C8" i="2"/>
  <c r="C9" i="2"/>
  <c r="C10" i="2"/>
  <c r="C11" i="2"/>
  <c r="C12" i="2"/>
  <c r="C13" i="2"/>
  <c r="C15" i="2"/>
  <c r="C16" i="2"/>
  <c r="C18" i="2"/>
  <c r="C19" i="2"/>
  <c r="C20" i="2"/>
  <c r="C21" i="2"/>
  <c r="C22" i="2"/>
  <c r="C23" i="2"/>
  <c r="C24" i="2"/>
  <c r="C25" i="2"/>
  <c r="C26" i="2"/>
  <c r="C27" i="2"/>
  <c r="C28" i="2"/>
  <c r="C30" i="2"/>
  <c r="C31" i="2"/>
  <c r="C32" i="2"/>
  <c r="C33" i="2"/>
  <c r="C34" i="2"/>
  <c r="H2" i="2"/>
  <c r="G2" i="2"/>
  <c r="F2" i="2"/>
  <c r="D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2" i="2"/>
  <c r="C1745" i="2" l="1"/>
  <c r="L9530" i="1"/>
  <c r="L9350" i="1"/>
  <c r="C1298" i="2"/>
  <c r="L6830" i="1"/>
  <c r="C5944" i="2"/>
  <c r="C605" i="2"/>
  <c r="L7549" i="1"/>
  <c r="L7149" i="1"/>
  <c r="C2822" i="2"/>
  <c r="C6692" i="2"/>
  <c r="L5869" i="1"/>
  <c r="C6333" i="2"/>
  <c r="L9956" i="1"/>
  <c r="C186" i="2"/>
  <c r="L8130" i="1"/>
  <c r="C6117" i="2"/>
  <c r="L5770" i="1"/>
  <c r="L3750" i="1"/>
  <c r="C771" i="2"/>
  <c r="L2970" i="1"/>
  <c r="C4285" i="2"/>
  <c r="L5868" i="1"/>
  <c r="C2966" i="2"/>
  <c r="L5808" i="1"/>
  <c r="C6452" i="2"/>
  <c r="L5748" i="1"/>
  <c r="C5156" i="2"/>
  <c r="L5608" i="1"/>
  <c r="C9538" i="2"/>
  <c r="L8688" i="1"/>
  <c r="C6196" i="2"/>
  <c r="L8428" i="1"/>
  <c r="C638" i="2"/>
  <c r="L8348" i="1"/>
  <c r="C6060" i="2"/>
  <c r="L8068" i="1"/>
  <c r="C5505" i="2"/>
  <c r="L7788" i="1"/>
  <c r="E9407" i="2" s="1"/>
  <c r="C9407" i="2"/>
  <c r="L7688" i="1"/>
  <c r="C6637" i="2"/>
  <c r="C3051" i="2"/>
  <c r="C4465" i="2"/>
  <c r="C2004" i="2"/>
  <c r="C6477" i="2"/>
  <c r="C9550" i="2"/>
  <c r="C4338" i="2"/>
  <c r="C2747" i="2"/>
  <c r="C5524" i="2"/>
  <c r="L8589" i="1"/>
  <c r="L8089" i="1"/>
  <c r="C229" i="2"/>
  <c r="L9248" i="1"/>
  <c r="C3671" i="2"/>
  <c r="C6587" i="2"/>
  <c r="L7590" i="1"/>
  <c r="C8996" i="2"/>
  <c r="L7430" i="1"/>
  <c r="C3921" i="2"/>
  <c r="L9829" i="1"/>
  <c r="C2676" i="2"/>
  <c r="L7269" i="1"/>
  <c r="C8789" i="2"/>
  <c r="L9448" i="1"/>
  <c r="C3806" i="2"/>
  <c r="C8282" i="2"/>
  <c r="L8776" i="1"/>
  <c r="C5186" i="2"/>
  <c r="L8456" i="1"/>
  <c r="C265" i="2"/>
  <c r="L7496" i="1"/>
  <c r="C1414" i="2"/>
  <c r="L9995" i="1"/>
  <c r="C4257" i="2"/>
  <c r="L9116" i="1"/>
  <c r="L9014" i="1"/>
  <c r="C6359" i="2"/>
  <c r="C9019" i="2"/>
  <c r="L2149" i="1"/>
  <c r="C3567" i="2"/>
  <c r="L8583" i="1"/>
  <c r="C8350" i="2"/>
  <c r="C1634" i="2"/>
  <c r="L8023" i="1"/>
  <c r="L8003" i="1"/>
  <c r="C588" i="2"/>
  <c r="C2991" i="2"/>
  <c r="C5577" i="2"/>
  <c r="C5702" i="2"/>
  <c r="C3033" i="2"/>
  <c r="L1448" i="1"/>
  <c r="C4392" i="2"/>
  <c r="L8441" i="1"/>
  <c r="C324" i="2"/>
  <c r="L3414" i="1"/>
  <c r="C2037" i="2"/>
  <c r="C4643" i="2"/>
  <c r="L1673" i="1"/>
  <c r="L2207" i="1"/>
  <c r="C1873" i="2"/>
  <c r="L1781" i="1"/>
  <c r="C579" i="2"/>
  <c r="L1199" i="1"/>
  <c r="L699" i="1"/>
  <c r="C8225" i="2"/>
  <c r="C4489" i="2"/>
  <c r="L67" i="1"/>
  <c r="L44" i="1"/>
  <c r="C6326" i="2"/>
  <c r="C7768" i="2"/>
  <c r="L27" i="1"/>
  <c r="C8816" i="2"/>
  <c r="L33" i="1"/>
  <c r="C3700" i="2"/>
  <c r="L4" i="1"/>
  <c r="O10002" i="1"/>
  <c r="M2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G10004" i="1"/>
  <c r="H10004" i="1"/>
  <c r="F10004" i="1"/>
  <c r="I2" i="1"/>
  <c r="E4701" i="2"/>
  <c r="E5255" i="2"/>
  <c r="E8333" i="2"/>
  <c r="E7418" i="2"/>
  <c r="E793" i="2"/>
  <c r="E9647" i="2"/>
  <c r="E7491" i="2"/>
  <c r="E8742" i="2"/>
  <c r="E9047" i="2"/>
  <c r="E6571" i="2"/>
  <c r="E86" i="2"/>
  <c r="E1905" i="2"/>
  <c r="E6368" i="2"/>
  <c r="E1211" i="2"/>
  <c r="E1632" i="2"/>
  <c r="E9580" i="2"/>
  <c r="E518" i="2"/>
  <c r="E5006" i="2"/>
  <c r="E7899" i="2"/>
  <c r="E9447" i="2"/>
  <c r="E8042" i="2"/>
  <c r="E8078" i="2"/>
  <c r="E7516" i="2"/>
  <c r="E5964" i="2"/>
  <c r="E8800" i="2"/>
  <c r="E2642" i="2"/>
  <c r="E8477" i="2"/>
  <c r="E5071" i="2"/>
  <c r="E2897" i="2"/>
  <c r="E1207" i="2"/>
  <c r="E6073" i="2"/>
  <c r="E8700" i="2"/>
  <c r="E8928" i="2"/>
  <c r="E7870" i="2"/>
  <c r="E1767" i="2"/>
  <c r="E9011" i="2"/>
  <c r="E9151" i="2"/>
  <c r="E8366" i="2"/>
  <c r="E2338" i="2"/>
  <c r="E8302" i="2"/>
  <c r="E8338" i="2"/>
  <c r="E1858" i="2"/>
  <c r="E4220" i="2"/>
  <c r="E5634" i="2"/>
  <c r="E3656" i="2"/>
  <c r="E974" i="2"/>
  <c r="E6070" i="2"/>
  <c r="E3230" i="2"/>
  <c r="E1224" i="2"/>
  <c r="E8614" i="2"/>
  <c r="E3186" i="2"/>
  <c r="E3105" i="2"/>
  <c r="E1102" i="2"/>
  <c r="E1266" i="2"/>
  <c r="E4786" i="2"/>
  <c r="E4616" i="2"/>
  <c r="E7849" i="2"/>
  <c r="E8592" i="2"/>
  <c r="E3341" i="2"/>
  <c r="E9431" i="2"/>
  <c r="E3529" i="2"/>
  <c r="E8884" i="2"/>
  <c r="E5007" i="2"/>
  <c r="E1970" i="2"/>
  <c r="E2284" i="2"/>
  <c r="E8122" i="2"/>
  <c r="E4737" i="2"/>
  <c r="E2347" i="2"/>
  <c r="E10000" i="2"/>
  <c r="E8652" i="2"/>
  <c r="E9468" i="2"/>
  <c r="E654" i="2"/>
  <c r="E3165" i="2"/>
  <c r="E6747" i="2"/>
  <c r="E7189" i="2"/>
  <c r="E6675" i="2"/>
  <c r="E3130" i="2"/>
  <c r="E9497" i="2"/>
  <c r="E3785" i="2"/>
  <c r="E3576" i="2"/>
  <c r="E2683" i="2"/>
  <c r="E5776" i="2"/>
  <c r="E1755" i="2"/>
  <c r="E2598" i="2"/>
  <c r="E2356" i="2"/>
  <c r="E3" i="2"/>
  <c r="E573" i="2"/>
  <c r="E1300" i="2"/>
  <c r="E4114" i="2"/>
  <c r="E3800" i="2"/>
  <c r="E9764" i="2"/>
  <c r="E9278" i="2"/>
  <c r="E4694" i="2"/>
  <c r="E5871" i="2"/>
  <c r="E7749" i="2"/>
  <c r="E4179" i="2"/>
  <c r="E9604" i="2"/>
  <c r="E9005" i="2"/>
  <c r="E5484" i="2"/>
  <c r="E2693" i="2"/>
  <c r="E1466" i="2"/>
  <c r="E9202" i="2"/>
  <c r="E1347" i="2"/>
  <c r="E147" i="2"/>
  <c r="E458" i="2"/>
  <c r="E8568" i="2"/>
  <c r="E6021" i="2"/>
  <c r="E4388" i="2"/>
  <c r="E3354" i="2"/>
  <c r="E4386" i="2"/>
  <c r="E1695" i="2"/>
  <c r="E1557" i="2"/>
  <c r="E7746" i="2"/>
  <c r="E4313" i="2"/>
  <c r="E8604" i="2"/>
  <c r="E9274" i="2"/>
  <c r="E2714" i="2"/>
  <c r="E4580" i="2"/>
  <c r="E8548" i="2"/>
  <c r="E3418" i="2"/>
  <c r="E4785" i="2"/>
  <c r="E6214" i="2"/>
  <c r="E3502" i="2"/>
  <c r="E988" i="2"/>
  <c r="E1012" i="2"/>
  <c r="E3708" i="2"/>
  <c r="E7824" i="2"/>
  <c r="E8169" i="2"/>
  <c r="E98" i="2"/>
  <c r="E7776" i="2"/>
  <c r="E9159" i="2"/>
  <c r="E667" i="2"/>
  <c r="E446" i="2"/>
  <c r="E2513" i="2"/>
  <c r="E691" i="2"/>
  <c r="E3452" i="2"/>
  <c r="E2812" i="2"/>
  <c r="E9171" i="2"/>
  <c r="E4182" i="2"/>
  <c r="E8182" i="2"/>
  <c r="E9817" i="2"/>
  <c r="E7816" i="2"/>
  <c r="E6119" i="2"/>
  <c r="E3305" i="2"/>
  <c r="E965" i="2"/>
  <c r="E4583" i="2"/>
  <c r="E3360" i="2"/>
  <c r="E8856" i="2"/>
  <c r="E136" i="2"/>
  <c r="E7820" i="2"/>
  <c r="E7958" i="2"/>
  <c r="E3191" i="2"/>
  <c r="E4897" i="2"/>
  <c r="E8006" i="2"/>
  <c r="E6309" i="2"/>
  <c r="E3194" i="2"/>
  <c r="E1893" i="2"/>
  <c r="E2270" i="2"/>
  <c r="E8695" i="2"/>
  <c r="E7149" i="2"/>
  <c r="E3319" i="2"/>
  <c r="E5573" i="2"/>
  <c r="E762" i="2"/>
  <c r="E3157" i="2"/>
  <c r="E4627" i="2"/>
  <c r="E9761" i="2"/>
  <c r="E5931" i="2"/>
  <c r="E2228" i="2"/>
  <c r="E6448" i="2"/>
  <c r="E1292" i="2"/>
  <c r="E8870" i="2"/>
  <c r="E3485" i="2"/>
  <c r="E3134" i="2"/>
  <c r="E7498" i="2"/>
  <c r="E1948" i="2"/>
  <c r="E2447" i="2"/>
  <c r="E3523" i="2"/>
  <c r="E6162" i="2"/>
  <c r="E6406" i="2"/>
  <c r="E8999" i="2"/>
  <c r="E8451" i="2"/>
  <c r="E8557" i="2"/>
  <c r="E3228" i="2"/>
  <c r="E2816" i="2"/>
  <c r="E9173" i="2"/>
  <c r="E6780" i="2"/>
  <c r="E6470" i="2"/>
  <c r="E9869" i="2"/>
  <c r="E3716" i="2"/>
  <c r="E7174" i="2"/>
  <c r="E3458" i="2"/>
  <c r="E5330" i="2"/>
  <c r="E4554" i="2"/>
  <c r="E6303" i="2"/>
  <c r="E1900" i="2"/>
  <c r="E9294" i="2"/>
  <c r="E8247" i="2"/>
  <c r="E6751" i="2"/>
  <c r="E1407" i="2"/>
  <c r="E6107" i="2"/>
  <c r="E775" i="2"/>
  <c r="E5957" i="2"/>
  <c r="E6797" i="2"/>
  <c r="E4198" i="2"/>
  <c r="E6559" i="2"/>
  <c r="E8442" i="2"/>
  <c r="E2481" i="2"/>
  <c r="E3143" i="2"/>
  <c r="E3980" i="2"/>
  <c r="E9599" i="2"/>
  <c r="E7053" i="2"/>
  <c r="E987" i="2"/>
  <c r="E9158" i="2"/>
  <c r="E4951" i="2"/>
  <c r="E6398" i="2"/>
  <c r="E6294" i="2"/>
  <c r="E7581" i="2"/>
  <c r="E7309" i="2"/>
  <c r="E621" i="2"/>
  <c r="E8340" i="2"/>
  <c r="E1066" i="2"/>
  <c r="E1153" i="2"/>
  <c r="E8818" i="2"/>
  <c r="E7641" i="2"/>
  <c r="E1759" i="2"/>
  <c r="E1185" i="2"/>
  <c r="E1696" i="2"/>
  <c r="E7107" i="2"/>
  <c r="E9346" i="2"/>
  <c r="E8098" i="2"/>
  <c r="E6904" i="2"/>
  <c r="E8892" i="2"/>
  <c r="E8535" i="2"/>
  <c r="E150" i="2"/>
  <c r="E4553" i="2"/>
  <c r="E804" i="2"/>
  <c r="E81" i="2"/>
  <c r="E4367" i="2"/>
  <c r="E5173" i="2"/>
  <c r="E1202" i="2"/>
  <c r="E1271" i="2"/>
  <c r="E8981" i="2"/>
  <c r="E9906" i="2"/>
  <c r="E1214" i="2"/>
  <c r="E897" i="2"/>
  <c r="E8464" i="2"/>
  <c r="E9733" i="2"/>
  <c r="E7311" i="2"/>
  <c r="E1487" i="2"/>
  <c r="E6673" i="2"/>
  <c r="E2814" i="2"/>
  <c r="E7320" i="2"/>
  <c r="E152" i="2"/>
  <c r="E1141" i="2"/>
  <c r="E8555" i="2"/>
  <c r="E9683" i="2"/>
  <c r="E297" i="2"/>
  <c r="E1156" i="2"/>
  <c r="E342" i="2"/>
  <c r="E1436" i="2"/>
  <c r="E658" i="2"/>
  <c r="E4412" i="2"/>
  <c r="E4438" i="2"/>
  <c r="E3078" i="2"/>
  <c r="E7724" i="2"/>
  <c r="E7250" i="2"/>
  <c r="E223" i="2"/>
  <c r="E6597" i="2"/>
  <c r="E273" i="2"/>
  <c r="E9146" i="2"/>
  <c r="E5859" i="2"/>
  <c r="E4992" i="2"/>
  <c r="E4081" i="2"/>
  <c r="E4944" i="2"/>
  <c r="E2317" i="2"/>
  <c r="E5325" i="2"/>
  <c r="E7247" i="2"/>
  <c r="E782" i="2"/>
  <c r="E7323" i="2"/>
  <c r="E8404" i="2"/>
  <c r="E3646" i="2"/>
  <c r="E6501" i="2"/>
  <c r="E6384" i="2"/>
  <c r="E8854" i="2"/>
  <c r="E4125" i="2"/>
  <c r="E5570" i="2"/>
  <c r="E352" i="2"/>
  <c r="E271" i="2"/>
  <c r="E8185" i="2"/>
  <c r="E8783" i="2"/>
  <c r="E5072" i="2"/>
  <c r="E7626" i="2"/>
  <c r="E2022" i="2"/>
  <c r="E154" i="2"/>
  <c r="E1747" i="2"/>
  <c r="E8545" i="2"/>
  <c r="E5188" i="2"/>
  <c r="E558" i="2"/>
  <c r="E6993" i="2"/>
  <c r="E2146" i="2"/>
  <c r="E6562" i="2"/>
  <c r="E1446" i="2"/>
  <c r="E9417" i="2"/>
  <c r="E7073" i="2"/>
  <c r="E3911" i="2"/>
  <c r="E2056" i="2"/>
  <c r="E902" i="2"/>
  <c r="E6860" i="2"/>
  <c r="E2396" i="2"/>
  <c r="E7551" i="2"/>
  <c r="E8985" i="2"/>
  <c r="E129" i="2"/>
  <c r="E4731" i="2"/>
  <c r="E41" i="2"/>
  <c r="E5009" i="2"/>
  <c r="E8238" i="2"/>
  <c r="E1235" i="2"/>
  <c r="E7452" i="2"/>
  <c r="E5280" i="2"/>
  <c r="E3532" i="2"/>
  <c r="E4585" i="2"/>
  <c r="E8135" i="2"/>
  <c r="E394" i="2"/>
  <c r="E3344" i="2"/>
  <c r="E7554" i="2"/>
  <c r="E7338" i="2"/>
  <c r="E8573" i="2"/>
  <c r="E1174" i="2"/>
  <c r="E9365" i="2"/>
  <c r="E8967" i="2"/>
  <c r="E2961" i="2"/>
  <c r="E1880" i="2"/>
  <c r="E8105" i="2"/>
  <c r="E9199" i="2"/>
  <c r="E4920" i="2"/>
  <c r="E5940" i="2"/>
  <c r="E9186" i="2"/>
  <c r="E1485" i="2"/>
  <c r="E5454" i="2"/>
  <c r="E8634" i="2"/>
  <c r="E7978" i="2"/>
  <c r="E448" i="2"/>
  <c r="E1392" i="2"/>
  <c r="E7224" i="2"/>
  <c r="E2566" i="2"/>
  <c r="E1877" i="2"/>
  <c r="E2833" i="2"/>
  <c r="E3002" i="2"/>
  <c r="E3397" i="2"/>
  <c r="E472" i="2"/>
  <c r="E1832" i="2"/>
  <c r="E2671" i="2"/>
  <c r="E8068" i="2"/>
  <c r="E996" i="2"/>
  <c r="E8473" i="2"/>
  <c r="E2915" i="2"/>
  <c r="E4387" i="2"/>
  <c r="E3005" i="2"/>
  <c r="E5774" i="2"/>
  <c r="E3261" i="2"/>
  <c r="E6767" i="2"/>
  <c r="E238" i="2"/>
  <c r="E3965" i="2"/>
  <c r="E7592" i="2"/>
  <c r="E5670" i="2"/>
  <c r="E7993" i="2"/>
  <c r="E3003" i="2"/>
  <c r="E5052" i="2"/>
  <c r="E4153" i="2"/>
  <c r="E7905" i="2"/>
  <c r="E598" i="2"/>
  <c r="E877" i="2"/>
  <c r="E2521" i="2"/>
  <c r="E3022" i="2"/>
  <c r="E4" i="2"/>
  <c r="E7872" i="2"/>
  <c r="E4225" i="2"/>
  <c r="E7867" i="2"/>
  <c r="E4480" i="2"/>
  <c r="E2294" i="2"/>
  <c r="E7480" i="2"/>
  <c r="E7864" i="2"/>
  <c r="E4092" i="2"/>
  <c r="E3886" i="2"/>
  <c r="E951" i="2"/>
  <c r="E6642" i="2"/>
  <c r="E4250" i="2"/>
  <c r="E1434" i="2"/>
  <c r="E7318" i="2"/>
  <c r="E6575" i="2"/>
  <c r="E4290" i="2"/>
  <c r="E9509" i="2"/>
  <c r="E6473" i="2"/>
  <c r="E7181" i="2"/>
  <c r="E3246" i="2"/>
  <c r="E2988" i="2"/>
  <c r="E4481" i="2"/>
  <c r="E2900" i="2"/>
  <c r="E3780" i="2"/>
  <c r="E1731" i="2"/>
  <c r="E333" i="2"/>
  <c r="E8049" i="2"/>
  <c r="E810" i="2"/>
  <c r="E3085" i="2"/>
  <c r="E3530" i="2"/>
  <c r="E2543" i="2"/>
  <c r="E2499" i="2"/>
  <c r="E7719" i="2"/>
  <c r="E7322" i="2"/>
  <c r="E9933" i="2"/>
  <c r="E8682" i="2"/>
  <c r="E1273" i="2"/>
  <c r="E1071" i="2"/>
  <c r="E2258" i="2"/>
  <c r="E7006" i="2"/>
  <c r="E1333" i="2"/>
  <c r="E2528" i="2"/>
  <c r="E6002" i="2"/>
  <c r="E8740" i="2"/>
  <c r="E9119" i="2"/>
  <c r="E7605" i="2"/>
  <c r="E2121" i="2"/>
  <c r="E2352" i="2"/>
  <c r="E2701" i="2"/>
  <c r="E2931" i="2"/>
  <c r="E8368" i="2"/>
  <c r="E8970" i="2"/>
  <c r="E1947" i="2"/>
  <c r="E7436" i="2"/>
  <c r="E7410" i="2"/>
  <c r="E9235" i="2"/>
  <c r="E706" i="2"/>
  <c r="E4588" i="2"/>
  <c r="E7032" i="2"/>
  <c r="E4044" i="2"/>
  <c r="E5199" i="2"/>
  <c r="E7819" i="2"/>
  <c r="E8704" i="2"/>
  <c r="E3802" i="2"/>
  <c r="E2883" i="2"/>
  <c r="E4261" i="2"/>
  <c r="E6990" i="2"/>
  <c r="E4498" i="2"/>
  <c r="E5989" i="2"/>
  <c r="E8041" i="2"/>
  <c r="E9079" i="2"/>
  <c r="E7654" i="2"/>
  <c r="E1886" i="2"/>
  <c r="E3095" i="2"/>
  <c r="E7917" i="2"/>
  <c r="E5655" i="2"/>
  <c r="E3135" i="2"/>
  <c r="E8138" i="2"/>
  <c r="E8651" i="2"/>
  <c r="E7310" i="2"/>
  <c r="E3000" i="2"/>
  <c r="E7013" i="2"/>
  <c r="E7969" i="2"/>
  <c r="E3365" i="2"/>
  <c r="E4969" i="2"/>
  <c r="E1889" i="2"/>
  <c r="E505" i="2"/>
  <c r="E3421" i="2"/>
  <c r="E7521" i="2"/>
  <c r="E9739" i="2"/>
  <c r="E662" i="2"/>
  <c r="E8109" i="2"/>
  <c r="E3593" i="2"/>
  <c r="E1413" i="2"/>
  <c r="E4192" i="2"/>
  <c r="E8709" i="2"/>
  <c r="E8119" i="2"/>
  <c r="E1056" i="2"/>
  <c r="E6550" i="2"/>
  <c r="E2226" i="2"/>
  <c r="E5084" i="2"/>
  <c r="E1301" i="2"/>
  <c r="E339" i="2"/>
  <c r="E8858" i="2"/>
  <c r="E9279" i="2"/>
  <c r="E1712" i="2"/>
  <c r="E3988" i="2"/>
  <c r="E6819" i="2"/>
  <c r="E7291" i="2"/>
  <c r="E1937" i="2"/>
  <c r="E8015" i="2"/>
  <c r="E3150" i="2"/>
  <c r="E2246" i="2"/>
  <c r="E3997" i="2"/>
  <c r="E398" i="2"/>
  <c r="E6415" i="2"/>
  <c r="E3293" i="2"/>
  <c r="E8385" i="2"/>
  <c r="E1188" i="2"/>
  <c r="E5180" i="2"/>
  <c r="E4095" i="2"/>
  <c r="E6347" i="2"/>
  <c r="E7622" i="2"/>
  <c r="E780" i="2"/>
  <c r="E2690" i="2"/>
  <c r="E3596" i="2"/>
  <c r="E3551" i="2"/>
  <c r="E3445" i="2"/>
  <c r="E2662" i="2"/>
  <c r="E9958" i="2"/>
  <c r="E6832" i="2"/>
  <c r="E5864" i="2"/>
  <c r="E173" i="2"/>
  <c r="E9393" i="2"/>
  <c r="E9029" i="2"/>
  <c r="E5389" i="2"/>
  <c r="E2494" i="2"/>
  <c r="E3148" i="2"/>
  <c r="E7343" i="2"/>
  <c r="E2832" i="2"/>
  <c r="E5818" i="2"/>
  <c r="E8460" i="2"/>
  <c r="E6075" i="2"/>
  <c r="E5102" i="2"/>
  <c r="E1587" i="2"/>
  <c r="E3169" i="2"/>
  <c r="E4163" i="2"/>
  <c r="E9415" i="2"/>
  <c r="E7261" i="2"/>
  <c r="E112" i="2"/>
  <c r="E8186" i="2"/>
  <c r="E5468" i="2"/>
  <c r="E3946" i="2"/>
  <c r="E1996" i="2"/>
  <c r="E4724" i="2"/>
  <c r="E1391" i="2"/>
  <c r="E3182" i="2"/>
  <c r="E7362" i="2"/>
  <c r="E7116" i="2"/>
  <c r="E370" i="2"/>
  <c r="E5647" i="2"/>
  <c r="E7380" i="2"/>
  <c r="E9194" i="2"/>
  <c r="E4996" i="2"/>
  <c r="E8165" i="2"/>
  <c r="E6437" i="2"/>
  <c r="E5761" i="2"/>
  <c r="E6248" i="2"/>
  <c r="E1315" i="2"/>
  <c r="E5299" i="2"/>
  <c r="E9149" i="2"/>
  <c r="E5459" i="2"/>
  <c r="E590" i="2"/>
  <c r="E8469" i="2"/>
  <c r="E8642" i="2"/>
  <c r="E7082" i="2"/>
  <c r="E124" i="2"/>
  <c r="E9359" i="2"/>
  <c r="E9292" i="2"/>
  <c r="E7381" i="2"/>
  <c r="E1246" i="2"/>
  <c r="E1410" i="2"/>
  <c r="E6542" i="2"/>
  <c r="E5937" i="2"/>
  <c r="E1450" i="2"/>
  <c r="E9520" i="2"/>
  <c r="E3330" i="2"/>
  <c r="E120" i="2"/>
  <c r="E9137" i="2"/>
  <c r="E999" i="2"/>
  <c r="E272" i="2"/>
  <c r="E6584" i="2"/>
  <c r="E2047" i="2"/>
  <c r="E9736" i="2"/>
  <c r="E7326" i="2"/>
  <c r="E2570" i="2"/>
  <c r="E2788" i="2"/>
  <c r="E9900" i="2"/>
  <c r="E2774" i="2"/>
  <c r="E1930" i="2"/>
  <c r="E2457" i="2"/>
  <c r="E9231" i="2"/>
  <c r="E2949" i="2"/>
  <c r="E2427" i="2"/>
  <c r="E4506" i="2"/>
  <c r="E6945" i="2"/>
  <c r="E6635" i="2"/>
  <c r="E1269" i="2"/>
  <c r="E8528" i="2"/>
  <c r="E8860" i="2"/>
  <c r="E1577" i="2"/>
  <c r="E1389" i="2"/>
  <c r="E530" i="2"/>
  <c r="E8590" i="2"/>
  <c r="E3691" i="2"/>
  <c r="E5508" i="2"/>
  <c r="E8104" i="2"/>
  <c r="E3793" i="2"/>
  <c r="E9126" i="2"/>
  <c r="E8872" i="2"/>
  <c r="E6410" i="2"/>
  <c r="E4993" i="2"/>
  <c r="E5249" i="2"/>
  <c r="E9162" i="2"/>
  <c r="E9192" i="2"/>
  <c r="E9191" i="2"/>
  <c r="E2681" i="2"/>
  <c r="E9285" i="2"/>
  <c r="E1275" i="2"/>
  <c r="E2663" i="2"/>
  <c r="E6638" i="2"/>
  <c r="E2409" i="2"/>
  <c r="E9299" i="2"/>
  <c r="E7802" i="2"/>
  <c r="E5995" i="2"/>
  <c r="E4380" i="2"/>
  <c r="E9262" i="2"/>
  <c r="E9008" i="2"/>
  <c r="E835" i="2"/>
  <c r="E8399" i="2"/>
  <c r="E7847" i="2"/>
  <c r="E2179" i="2"/>
  <c r="E2773" i="2"/>
  <c r="E7371" i="2"/>
  <c r="E7589" i="2"/>
  <c r="E9160" i="2"/>
  <c r="E1834" i="2"/>
  <c r="E6082" i="2"/>
  <c r="E6536" i="2"/>
  <c r="E6006" i="2"/>
  <c r="E4155" i="2"/>
  <c r="E9156" i="2"/>
  <c r="E82" i="2"/>
  <c r="E4184" i="2"/>
  <c r="E7751" i="2"/>
  <c r="E8526" i="2"/>
  <c r="E6900" i="2"/>
  <c r="E4175" i="2"/>
  <c r="E2115" i="2"/>
  <c r="E5192" i="2"/>
  <c r="E7186" i="2"/>
  <c r="E5637" i="2"/>
  <c r="E5710" i="2"/>
  <c r="E5026" i="2"/>
  <c r="E833" i="2"/>
  <c r="E7467" i="2"/>
  <c r="E4038" i="2"/>
  <c r="E4764" i="2"/>
  <c r="E8835" i="2"/>
  <c r="E696" i="2"/>
  <c r="E561" i="2"/>
  <c r="E291" i="2"/>
  <c r="E9850" i="2"/>
  <c r="E748" i="2"/>
  <c r="E1720" i="2"/>
  <c r="E4916" i="2"/>
  <c r="E3869" i="2"/>
  <c r="E4560" i="2"/>
  <c r="E8937" i="2"/>
  <c r="E838" i="2"/>
  <c r="E2892" i="2"/>
  <c r="E8265" i="2"/>
  <c r="E1250" i="2"/>
  <c r="E5974" i="2"/>
  <c r="E8566" i="2"/>
  <c r="E6902" i="2"/>
  <c r="E5782" i="2"/>
  <c r="E2782" i="2"/>
  <c r="E8217" i="2"/>
  <c r="E9990" i="2"/>
  <c r="E3919" i="2"/>
  <c r="E1020" i="2"/>
  <c r="E1344" i="2"/>
  <c r="E4727" i="2"/>
  <c r="E7676" i="2"/>
  <c r="E6736" i="2"/>
  <c r="E6263" i="2"/>
  <c r="E361" i="2"/>
  <c r="E5733" i="2"/>
  <c r="E5329" i="2"/>
  <c r="E2428" i="2"/>
  <c r="E9963" i="2"/>
  <c r="E3963" i="2"/>
  <c r="E5336" i="2"/>
  <c r="E8009" i="2"/>
  <c r="E7934" i="2"/>
  <c r="E4455" i="2"/>
  <c r="E5153" i="2"/>
  <c r="E1195" i="2"/>
  <c r="E94" i="2"/>
  <c r="E1120" i="2"/>
  <c r="E935" i="2"/>
  <c r="E8162" i="2"/>
  <c r="E6644" i="2"/>
  <c r="E2460" i="2"/>
  <c r="E5363" i="2"/>
  <c r="E1846" i="2"/>
  <c r="E7726" i="2"/>
  <c r="E4751" i="2"/>
  <c r="E20" i="2"/>
  <c r="E3463" i="2"/>
  <c r="E9358" i="2"/>
  <c r="E5411" i="2"/>
  <c r="E5131" i="2"/>
  <c r="E7135" i="2"/>
  <c r="E4602" i="2"/>
  <c r="E5721" i="2"/>
  <c r="E7021" i="2"/>
  <c r="E4939" i="2"/>
  <c r="E5549" i="2"/>
  <c r="E5300" i="2"/>
  <c r="E4310" i="2"/>
  <c r="E1588" i="2"/>
  <c r="E5283" i="2"/>
  <c r="E7378" i="2"/>
  <c r="E45" i="2"/>
  <c r="E2519" i="2"/>
  <c r="E1452" i="2"/>
  <c r="E9188" i="2"/>
  <c r="E6210" i="2"/>
  <c r="E2177" i="2"/>
  <c r="E6252" i="2"/>
  <c r="E6831" i="2"/>
  <c r="E3945" i="2"/>
  <c r="E3404" i="2"/>
  <c r="E4067" i="2"/>
  <c r="E1249" i="2"/>
  <c r="E6734" i="2"/>
  <c r="E4750" i="2"/>
  <c r="E3828" i="2"/>
  <c r="E4120" i="2"/>
  <c r="E7563" i="2"/>
  <c r="E9547" i="2"/>
  <c r="E4103" i="2"/>
  <c r="E8099" i="2"/>
  <c r="E2930" i="2"/>
  <c r="E4832" i="2"/>
  <c r="E9116" i="2"/>
  <c r="E3395" i="2"/>
  <c r="E2677" i="2"/>
  <c r="E5504" i="2"/>
  <c r="E1251" i="2"/>
  <c r="E8648" i="2"/>
  <c r="E66" i="2"/>
  <c r="E1591" i="2"/>
  <c r="E7623" i="2"/>
  <c r="E1652" i="2"/>
  <c r="E6286" i="2"/>
  <c r="E8941" i="2"/>
  <c r="E1847" i="2"/>
  <c r="E478" i="2"/>
  <c r="E759" i="2"/>
  <c r="E3947" i="2"/>
  <c r="E2084" i="2"/>
  <c r="E6369" i="2"/>
  <c r="E7002" i="2"/>
  <c r="E6663" i="2"/>
  <c r="E2821" i="2"/>
  <c r="E2058" i="2"/>
  <c r="E4419" i="2"/>
  <c r="E7744" i="2"/>
  <c r="E5041" i="2"/>
  <c r="E4128" i="2"/>
  <c r="E8431" i="2"/>
  <c r="E2451" i="2"/>
  <c r="E7686" i="2"/>
  <c r="E8883" i="2"/>
  <c r="E4330" i="2"/>
  <c r="E592" i="2"/>
  <c r="E7701" i="2"/>
  <c r="E8923" i="2"/>
  <c r="E9017" i="2"/>
  <c r="E7885" i="2"/>
  <c r="E9618" i="2"/>
  <c r="E8513" i="2"/>
  <c r="E6011" i="2"/>
  <c r="E9820" i="2"/>
  <c r="E4411" i="2"/>
  <c r="E7794" i="2"/>
  <c r="E2101" i="2"/>
  <c r="E7350" i="2"/>
  <c r="E8095" i="2"/>
  <c r="E3387" i="2"/>
  <c r="E3923" i="2"/>
  <c r="E7604" i="2"/>
  <c r="E2764" i="2"/>
  <c r="E9446" i="2"/>
  <c r="E30" i="2"/>
  <c r="E3924" i="2"/>
  <c r="E6988" i="2"/>
  <c r="E4651" i="2"/>
  <c r="E7806" i="2"/>
  <c r="E7033" i="2"/>
  <c r="E3761" i="2"/>
  <c r="E2643" i="2"/>
  <c r="E4902" i="2"/>
  <c r="E5817" i="2"/>
  <c r="E8029" i="2"/>
  <c r="E6120" i="2"/>
  <c r="E481" i="2"/>
  <c r="E2474" i="2"/>
  <c r="E2389" i="2"/>
  <c r="E6097" i="2"/>
  <c r="E4443" i="2"/>
  <c r="E5146" i="2"/>
  <c r="E4115" i="2"/>
  <c r="E2838" i="2"/>
  <c r="E7848" i="2"/>
  <c r="E1326" i="2"/>
  <c r="E355" i="2"/>
  <c r="E6031" i="2"/>
  <c r="E1994" i="2"/>
  <c r="E7840" i="2"/>
  <c r="E9337" i="2"/>
  <c r="E2873" i="2"/>
  <c r="E9015" i="2"/>
  <c r="E2769" i="2"/>
  <c r="E8370" i="2"/>
  <c r="E1099" i="2"/>
  <c r="E1345" i="2"/>
  <c r="E5201" i="2"/>
  <c r="E8553" i="2"/>
  <c r="E1063" i="2"/>
  <c r="E9347" i="2"/>
  <c r="E8758" i="2"/>
  <c r="E853" i="2"/>
  <c r="E1617" i="2"/>
  <c r="E7817" i="2"/>
  <c r="E840" i="2"/>
  <c r="E9962" i="2"/>
  <c r="E7451" i="2"/>
  <c r="E2387" i="2"/>
  <c r="E7712" i="2"/>
  <c r="E977" i="2"/>
  <c r="E5509" i="2"/>
  <c r="E8591" i="2"/>
  <c r="E1233" i="2"/>
  <c r="E9488" i="2"/>
  <c r="E6375" i="2"/>
  <c r="E9517" i="2"/>
  <c r="E8779" i="2"/>
  <c r="E3149" i="2"/>
  <c r="E2064" i="2"/>
  <c r="E5216" i="2"/>
  <c r="E3103" i="2"/>
  <c r="E7585" i="2"/>
  <c r="E1184" i="2"/>
  <c r="E5266" i="2"/>
  <c r="E3080" i="2"/>
  <c r="E4646" i="2"/>
  <c r="E610" i="2"/>
  <c r="E4064" i="2"/>
  <c r="E4679" i="2"/>
  <c r="E4989" i="2"/>
  <c r="E1584" i="2"/>
  <c r="E2070" i="2"/>
  <c r="E2804" i="2"/>
  <c r="E1750" i="2"/>
  <c r="E3119" i="2"/>
  <c r="E7456" i="2"/>
  <c r="E3190" i="2"/>
  <c r="E4549" i="2"/>
  <c r="E4516" i="2"/>
  <c r="E4636" i="2"/>
  <c r="E8076" i="2"/>
  <c r="E2452" i="2"/>
  <c r="E8328" i="2"/>
  <c r="E6799" i="2"/>
  <c r="E7620" i="2"/>
  <c r="E9583" i="2"/>
  <c r="E2419" i="2"/>
  <c r="E4270" i="2"/>
  <c r="E7064" i="2"/>
  <c r="E758" i="2"/>
  <c r="E4843" i="2"/>
  <c r="E5184" i="2"/>
  <c r="E3570" i="2"/>
  <c r="E3933" i="2"/>
  <c r="E117" i="2"/>
  <c r="E7232" i="2"/>
  <c r="E4699" i="2"/>
  <c r="E3432" i="2"/>
  <c r="E1358" i="2"/>
  <c r="E2999" i="2"/>
  <c r="E9056" i="2"/>
  <c r="E5212" i="2"/>
  <c r="E3739" i="2"/>
  <c r="E5158" i="2"/>
  <c r="E9896" i="2"/>
  <c r="E3045" i="2"/>
  <c r="E2241" i="2"/>
  <c r="E8205" i="2"/>
  <c r="E5905" i="2"/>
  <c r="E4208" i="2"/>
  <c r="E3760" i="2"/>
  <c r="E1709" i="2"/>
  <c r="E2734" i="2"/>
  <c r="E4881" i="2"/>
  <c r="E8381" i="2"/>
  <c r="E927" i="2"/>
  <c r="E8249" i="2"/>
  <c r="E9063" i="2"/>
  <c r="E1473" i="2"/>
  <c r="E3155" i="2"/>
  <c r="E9880" i="2"/>
  <c r="E3329" i="2"/>
  <c r="E5867" i="2"/>
  <c r="E2367" i="2"/>
  <c r="E4377" i="2"/>
  <c r="E5885" i="2"/>
  <c r="E5603" i="2"/>
  <c r="E7213" i="2"/>
  <c r="E9904" i="2"/>
  <c r="E113" i="2"/>
  <c r="E2775" i="2"/>
  <c r="E3937" i="2"/>
  <c r="E1179" i="2"/>
  <c r="E8993" i="2"/>
  <c r="E687" i="2"/>
  <c r="E8556" i="2"/>
  <c r="E4530" i="2"/>
  <c r="E108" i="2"/>
  <c r="E5985" i="2"/>
  <c r="E7537" i="2"/>
  <c r="E4942" i="2"/>
  <c r="E1343" i="2"/>
  <c r="E3515" i="2"/>
  <c r="E4522" i="2"/>
  <c r="E8696" i="2"/>
  <c r="E9855" i="2"/>
  <c r="E2195" i="2"/>
  <c r="E6786" i="2"/>
  <c r="E1475" i="2"/>
  <c r="E4874" i="2"/>
  <c r="E8813" i="2"/>
  <c r="E6926" i="2"/>
  <c r="E7191" i="2"/>
  <c r="E1862" i="2"/>
  <c r="E2862" i="2"/>
  <c r="E523" i="2"/>
  <c r="E7384" i="2"/>
  <c r="E6941" i="2"/>
  <c r="E2717" i="2"/>
  <c r="E5451" i="2"/>
  <c r="E5101" i="2"/>
  <c r="E6557" i="2"/>
  <c r="E4905" i="2"/>
  <c r="E6047" i="2"/>
  <c r="E4518" i="2"/>
  <c r="E6937" i="2"/>
  <c r="E1096" i="2"/>
  <c r="E2661" i="2"/>
  <c r="E8990" i="2"/>
  <c r="E145" i="2"/>
  <c r="E1203" i="2"/>
  <c r="E3390" i="2"/>
  <c r="E1517" i="2"/>
  <c r="E540" i="2"/>
  <c r="E5677" i="2"/>
  <c r="E4654" i="2"/>
  <c r="E8490" i="2"/>
  <c r="E5209" i="2"/>
  <c r="E3422" i="2"/>
  <c r="E4061" i="2"/>
  <c r="E6609" i="2"/>
  <c r="E9142" i="2"/>
  <c r="E1308" i="2"/>
  <c r="E7674" i="2"/>
  <c r="E3035" i="2"/>
  <c r="E1691" i="2"/>
  <c r="E3599" i="2"/>
  <c r="E3545" i="2"/>
  <c r="E9510" i="2"/>
  <c r="E3222" i="2"/>
  <c r="E5169" i="2"/>
  <c r="E5790" i="2"/>
  <c r="E549" i="2"/>
  <c r="E6585" i="2"/>
  <c r="E5619" i="2"/>
  <c r="E8654" i="2"/>
  <c r="E7447" i="2"/>
  <c r="E6910" i="2"/>
  <c r="E2131" i="2"/>
  <c r="E5714" i="2"/>
  <c r="E5578" i="2"/>
  <c r="E2440" i="2"/>
  <c r="E420" i="2"/>
  <c r="E4409" i="2"/>
  <c r="E7680" i="2"/>
  <c r="E6108" i="2"/>
  <c r="E9863" i="2"/>
  <c r="E6424" i="2"/>
  <c r="E4987" i="2"/>
  <c r="E1312" i="2"/>
  <c r="E4758" i="2"/>
  <c r="E9267" i="2"/>
  <c r="E5755" i="2"/>
  <c r="E8166" i="2"/>
  <c r="E6806" i="2"/>
  <c r="E3227" i="2"/>
  <c r="E5024" i="2"/>
  <c r="E5650" i="2"/>
  <c r="E4121" i="2"/>
  <c r="E9249" i="2"/>
  <c r="E7999" i="2"/>
  <c r="E4985" i="2"/>
  <c r="E9584" i="2"/>
  <c r="E6743" i="2"/>
  <c r="E3508" i="2"/>
  <c r="E6301" i="2"/>
  <c r="E5059" i="2"/>
  <c r="E5139" i="2"/>
  <c r="E452" i="2"/>
  <c r="E3681" i="2"/>
  <c r="E8653" i="2"/>
  <c r="E5378" i="2"/>
  <c r="E3738" i="2"/>
  <c r="E3345" i="2"/>
  <c r="E2169" i="2"/>
  <c r="E1908" i="2"/>
  <c r="E6741" i="2"/>
  <c r="E4953" i="2"/>
  <c r="E9040" i="2"/>
  <c r="E7642" i="2"/>
  <c r="E1129" i="2"/>
  <c r="E2834" i="2"/>
  <c r="E629" i="2"/>
  <c r="E9302" i="2"/>
  <c r="E2281" i="2"/>
  <c r="E7139" i="2"/>
  <c r="E1339" i="2"/>
  <c r="E5155" i="2"/>
  <c r="E735" i="2"/>
  <c r="E991" i="2"/>
  <c r="E1916" i="2"/>
  <c r="E2434" i="2"/>
  <c r="E8465" i="2"/>
  <c r="E4542" i="2"/>
  <c r="E7283" i="2"/>
  <c r="E9072" i="2"/>
  <c r="E6600" i="2"/>
  <c r="E9707" i="2"/>
  <c r="E2564" i="2"/>
  <c r="E3620" i="2"/>
  <c r="E8330" i="2"/>
  <c r="E296" i="2"/>
  <c r="E6928" i="2"/>
  <c r="E8200" i="2"/>
  <c r="E293" i="2"/>
  <c r="E9540" i="2"/>
  <c r="E9742" i="2"/>
  <c r="E7227" i="2"/>
  <c r="E3238" i="2"/>
  <c r="E7968" i="2"/>
  <c r="E9558" i="2"/>
  <c r="E450" i="2"/>
  <c r="E2235" i="2"/>
  <c r="E1615" i="2"/>
  <c r="E601" i="2"/>
  <c r="E2675" i="2"/>
  <c r="E6746" i="2"/>
  <c r="E8687" i="2"/>
  <c r="E703" i="2"/>
  <c r="E578" i="2"/>
  <c r="E5796" i="2"/>
  <c r="E2698" i="2"/>
  <c r="E911" i="2"/>
  <c r="E3164" i="2"/>
  <c r="E2695" i="2"/>
  <c r="E6122" i="2"/>
  <c r="E6641" i="2"/>
  <c r="E1974" i="2"/>
  <c r="E860" i="2"/>
  <c r="E6534" i="2"/>
  <c r="E7019" i="2"/>
  <c r="E787" i="2"/>
  <c r="E9665" i="2"/>
  <c r="E5031" i="2"/>
  <c r="E3489" i="2"/>
  <c r="E1556" i="2"/>
  <c r="E4433" i="2"/>
  <c r="E4827" i="2"/>
  <c r="E1681" i="2"/>
  <c r="E8689" i="2"/>
  <c r="E8572" i="2"/>
  <c r="E7503" i="2"/>
  <c r="E3943" i="2"/>
  <c r="E4552" i="2"/>
  <c r="E6524" i="2"/>
  <c r="E8051" i="2"/>
  <c r="E3534" i="2"/>
  <c r="E3324" i="2"/>
  <c r="E2006" i="2"/>
  <c r="E2613" i="2"/>
  <c r="E9802" i="2"/>
  <c r="E5857" i="2"/>
  <c r="E9238" i="2"/>
  <c r="E7400" i="2"/>
  <c r="E4889" i="2"/>
  <c r="E242" i="2"/>
  <c r="E3660" i="2"/>
  <c r="E3089" i="2"/>
  <c r="E9016" i="2"/>
  <c r="E7939" i="2"/>
  <c r="E2353" i="2"/>
  <c r="E6408" i="2"/>
  <c r="E6193" i="2"/>
  <c r="E3581" i="2"/>
  <c r="E6949" i="2"/>
  <c r="E6816" i="2"/>
  <c r="E1598" i="2"/>
  <c r="E4877" i="2"/>
  <c r="E6511" i="2"/>
  <c r="E4915" i="2"/>
  <c r="E26" i="2"/>
  <c r="E2406" i="2"/>
  <c r="E9898" i="2"/>
  <c r="E5808" i="2"/>
  <c r="E6659" i="2"/>
  <c r="E2277" i="2"/>
  <c r="E5481" i="2"/>
  <c r="E7172" i="2"/>
  <c r="E2371" i="2"/>
  <c r="E55" i="2"/>
  <c r="E4111" i="2"/>
  <c r="E2401" i="2"/>
  <c r="E4085" i="2"/>
  <c r="E2012" i="2"/>
  <c r="E1329" i="2"/>
  <c r="E4089" i="2"/>
  <c r="E9387" i="2"/>
  <c r="E4219" i="2"/>
  <c r="E799" i="2"/>
  <c r="E9316" i="2"/>
  <c r="E9982" i="2"/>
  <c r="E8871" i="2"/>
  <c r="E7477" i="2"/>
  <c r="E2614" i="2"/>
  <c r="E5934" i="2"/>
  <c r="E9445" i="2"/>
  <c r="E9356" i="2"/>
  <c r="E7596" i="2"/>
  <c r="E4841" i="2"/>
  <c r="E1059" i="2"/>
  <c r="E199" i="2"/>
  <c r="E8859" i="2"/>
  <c r="E3507" i="2"/>
  <c r="E3587" i="2"/>
  <c r="E7342" i="2"/>
  <c r="E8960" i="2"/>
  <c r="E8394" i="2"/>
  <c r="E535" i="2"/>
  <c r="E1260" i="2"/>
  <c r="E5543" i="2"/>
  <c r="E6643" i="2"/>
  <c r="E3065" i="2"/>
  <c r="E5323" i="2"/>
  <c r="E5093" i="2"/>
  <c r="E7379" i="2"/>
  <c r="E8273" i="2"/>
  <c r="E3114" i="2"/>
  <c r="E6239" i="2"/>
  <c r="E852" i="2"/>
  <c r="E4316" i="2"/>
  <c r="E2193" i="2"/>
  <c r="E850" i="2"/>
  <c r="E4559" i="2"/>
  <c r="E9993" i="2"/>
  <c r="E8612" i="2"/>
  <c r="E6128" i="2"/>
  <c r="E1079" i="2"/>
  <c r="E4287" i="2"/>
  <c r="E2891" i="2"/>
  <c r="E6497" i="2"/>
  <c r="E8232" i="2"/>
  <c r="E4606" i="2"/>
  <c r="E5425" i="2"/>
  <c r="E496" i="2"/>
  <c r="E5678" i="2"/>
  <c r="E7599" i="2"/>
  <c r="E8026" i="2"/>
  <c r="E3067" i="2"/>
  <c r="E2222" i="2"/>
  <c r="E8511" i="2"/>
  <c r="E8632" i="2"/>
  <c r="E2145" i="2"/>
  <c r="E3456" i="2"/>
  <c r="E1137" i="2"/>
  <c r="E1073" i="2"/>
  <c r="E109" i="2"/>
  <c r="E3082" i="2"/>
  <c r="E9068" i="2"/>
  <c r="E359" i="2"/>
  <c r="E1221" i="2"/>
  <c r="E4400" i="2"/>
  <c r="E4906" i="2"/>
  <c r="E5813" i="2"/>
  <c r="E9180" i="2"/>
  <c r="E6647" i="2"/>
  <c r="E8795" i="2"/>
  <c r="E4494" i="2"/>
  <c r="E9552" i="2"/>
  <c r="E4528" i="2"/>
  <c r="E1694" i="2"/>
  <c r="E4946" i="2"/>
  <c r="E400" i="2"/>
  <c r="E2506" i="2"/>
  <c r="E9228" i="2"/>
  <c r="E8167" i="2"/>
  <c r="E7893" i="2"/>
  <c r="E1998" i="2"/>
  <c r="E3730" i="2"/>
  <c r="E4817" i="2"/>
  <c r="E9975" i="2"/>
  <c r="E9057" i="2"/>
  <c r="E5988" i="2"/>
  <c r="E2182" i="2"/>
  <c r="E6062" i="2"/>
  <c r="E7531" i="2"/>
  <c r="E8315" i="2"/>
  <c r="E8147" i="2"/>
  <c r="E151" i="2"/>
  <c r="E3683" i="2"/>
  <c r="E5735" i="2"/>
  <c r="E2741" i="2"/>
  <c r="E6519" i="2"/>
  <c r="E5097" i="2"/>
  <c r="E4339" i="2"/>
  <c r="E5809" i="2"/>
  <c r="E3501" i="2"/>
  <c r="E8331" i="2"/>
  <c r="E4909" i="2"/>
  <c r="E6489" i="2"/>
  <c r="E6985" i="2"/>
  <c r="E3172" i="2"/>
  <c r="E7193" i="2"/>
  <c r="E9411" i="2"/>
  <c r="E6154" i="2"/>
  <c r="E3783" i="2"/>
  <c r="E7272" i="2"/>
  <c r="E6927" i="2"/>
  <c r="E1631" i="2"/>
  <c r="E2794" i="2"/>
  <c r="E6404" i="2"/>
  <c r="E2887" i="2"/>
  <c r="E1093" i="2"/>
  <c r="E3670" i="2"/>
  <c r="E1680" i="2"/>
  <c r="E2328" i="2"/>
  <c r="E6232" i="2"/>
  <c r="E6755" i="2"/>
  <c r="E6627" i="2"/>
  <c r="E4540" i="2"/>
  <c r="E2719" i="2"/>
  <c r="E8703" i="2"/>
  <c r="E8410" i="2"/>
  <c r="E7295" i="2"/>
  <c r="E8665" i="2"/>
  <c r="E8819" i="2"/>
  <c r="E9773" i="2"/>
  <c r="E8418" i="2"/>
  <c r="E8716" i="2"/>
  <c r="E4577" i="2"/>
  <c r="E5326" i="2"/>
  <c r="E722" i="2"/>
  <c r="E3676" i="2"/>
  <c r="E5683" i="2"/>
  <c r="E1578" i="2"/>
  <c r="E9061" i="2"/>
  <c r="E7102" i="2"/>
  <c r="E636" i="2"/>
  <c r="E2618" i="2"/>
  <c r="E9533" i="2"/>
  <c r="E7130" i="2"/>
  <c r="E399" i="2"/>
  <c r="E1518" i="2"/>
  <c r="E9479" i="2"/>
  <c r="E3860" i="2"/>
  <c r="E5464" i="2"/>
  <c r="E4428" i="2"/>
  <c r="E2510" i="2"/>
  <c r="E5371" i="2"/>
  <c r="E5119" i="2"/>
  <c r="E7559" i="2"/>
  <c r="E7222" i="2"/>
  <c r="E5704" i="2"/>
  <c r="E2937" i="2"/>
  <c r="E6052" i="2"/>
  <c r="E5653" i="2"/>
  <c r="E1453" i="2"/>
  <c r="E8044" i="2"/>
  <c r="E4806" i="2"/>
  <c r="E8270" i="2"/>
  <c r="E4670" i="2"/>
  <c r="E4759" i="2"/>
  <c r="E4417" i="2"/>
  <c r="E6866" i="2"/>
  <c r="E8064" i="2"/>
  <c r="E7659" i="2"/>
  <c r="E4294" i="2"/>
  <c r="E9826" i="2"/>
  <c r="E3547" i="2"/>
  <c r="E3614" i="2"/>
  <c r="E6936" i="2"/>
  <c r="E9997" i="2"/>
  <c r="E3909" i="2"/>
  <c r="E9038" i="2"/>
  <c r="E6761" i="2"/>
  <c r="E1365" i="2"/>
  <c r="E1769" i="2"/>
  <c r="E5365" i="2"/>
  <c r="E2947" i="2"/>
  <c r="E5292" i="2"/>
  <c r="E1629" i="2"/>
  <c r="E5423" i="2"/>
  <c r="E3112" i="2"/>
  <c r="E2274" i="2"/>
  <c r="E9298" i="2"/>
  <c r="E3107" i="2"/>
  <c r="E6629" i="2"/>
  <c r="E5348" i="2"/>
  <c r="E4788" i="2"/>
  <c r="E2790" i="2"/>
  <c r="E7144" i="2"/>
  <c r="E4747" i="2"/>
  <c r="E5018" i="2"/>
  <c r="E9208" i="2"/>
  <c r="E3803" i="2"/>
  <c r="E5586" i="2"/>
  <c r="E2230" i="2"/>
  <c r="E3289" i="2"/>
  <c r="E1050" i="2"/>
  <c r="E6697" i="2"/>
  <c r="E6496" i="2"/>
  <c r="E5556" i="2"/>
  <c r="E8384" i="2"/>
  <c r="E5035" i="2"/>
  <c r="E9219" i="2"/>
  <c r="E8980" i="2"/>
  <c r="E7869" i="2"/>
  <c r="E8729" i="2"/>
  <c r="E4633" i="2"/>
  <c r="E2355" i="2"/>
  <c r="E8417" i="2"/>
  <c r="E7370" i="2"/>
  <c r="E6625" i="2"/>
  <c r="E2021" i="2"/>
  <c r="E2341" i="2"/>
  <c r="E3011" i="2"/>
  <c r="E4406" i="2"/>
  <c r="E7354" i="2"/>
  <c r="E6684" i="2"/>
  <c r="E5356" i="2"/>
  <c r="E4023" i="2"/>
  <c r="E5781" i="2"/>
  <c r="E7935" i="2"/>
  <c r="E9177" i="2"/>
  <c r="E2394" i="2"/>
  <c r="E1713" i="2"/>
  <c r="E9452" i="2"/>
  <c r="E8688" i="2"/>
  <c r="E4001" i="2"/>
  <c r="E2471" i="2"/>
  <c r="E9815" i="2"/>
  <c r="E5473" i="2"/>
  <c r="E8546" i="2"/>
  <c r="E781" i="2"/>
  <c r="E1831" i="2"/>
  <c r="E5320" i="2"/>
  <c r="E6400" i="2"/>
  <c r="E5092" i="2"/>
  <c r="E9380" i="2"/>
  <c r="E5522" i="2"/>
  <c r="E9136" i="2"/>
  <c r="E2181" i="2"/>
  <c r="E3810" i="2"/>
  <c r="E9120" i="2"/>
  <c r="E7522" i="2"/>
  <c r="E6775" i="2"/>
  <c r="E817" i="2"/>
  <c r="E9978" i="2"/>
  <c r="E7979" i="2"/>
  <c r="E723" i="2"/>
  <c r="E3196" i="2"/>
  <c r="E8241" i="2"/>
  <c r="E9335" i="2"/>
  <c r="E4427" i="2"/>
  <c r="E4710" i="2"/>
  <c r="E9032" i="2"/>
  <c r="E2065" i="2"/>
  <c r="E2912" i="2"/>
  <c r="E7290" i="2"/>
  <c r="E88" i="2"/>
  <c r="E1299" i="2"/>
  <c r="E4931" i="2"/>
  <c r="E522" i="2"/>
  <c r="E9204" i="2"/>
  <c r="E9270" i="2"/>
  <c r="E9043" i="2"/>
  <c r="E426" i="2"/>
  <c r="E6110" i="2"/>
  <c r="E1291" i="2"/>
  <c r="E5497" i="2"/>
  <c r="E8454" i="2"/>
  <c r="E6429" i="2"/>
  <c r="E5130" i="2"/>
  <c r="E12" i="2"/>
  <c r="E8824" i="2"/>
  <c r="E3024" i="2"/>
  <c r="E7470" i="2"/>
  <c r="E6420" i="2"/>
  <c r="E2756" i="2"/>
  <c r="E7569" i="2"/>
  <c r="E8794" i="2"/>
  <c r="E7466" i="2"/>
  <c r="E6730" i="2"/>
  <c r="E3744" i="2"/>
  <c r="E8717" i="2"/>
  <c r="E2114" i="2"/>
  <c r="E377" i="2"/>
  <c r="E3518" i="2"/>
  <c r="E4149" i="2"/>
  <c r="E7980" i="2"/>
  <c r="E8953" i="2"/>
  <c r="E8530" i="2"/>
  <c r="E7375" i="2"/>
  <c r="E874" i="2"/>
  <c r="E1017" i="2"/>
  <c r="E3964" i="2"/>
  <c r="E6526" i="2"/>
  <c r="E4132" i="2"/>
  <c r="E9740" i="2"/>
  <c r="E6515" i="2"/>
  <c r="E7095" i="2"/>
  <c r="E9828" i="2"/>
  <c r="E8227" i="2"/>
  <c r="E3849" i="2"/>
  <c r="E58" i="2"/>
  <c r="E9486" i="2"/>
  <c r="E4397" i="2"/>
  <c r="E5244" i="2"/>
  <c r="E1714" i="2"/>
  <c r="E4005" i="2"/>
  <c r="E4229" i="2"/>
  <c r="E9490" i="2"/>
  <c r="E915" i="2"/>
  <c r="E4922" i="2"/>
  <c r="E8811" i="2"/>
  <c r="E8724" i="2"/>
  <c r="E2512" i="2"/>
  <c r="E7755" i="2"/>
  <c r="E8992" i="2"/>
  <c r="E872" i="2"/>
  <c r="E7832" i="2"/>
  <c r="E6344" i="2"/>
  <c r="E2444" i="2"/>
  <c r="E2384" i="2"/>
  <c r="E9370" i="2"/>
  <c r="E1664" i="2"/>
  <c r="E4186" i="2"/>
  <c r="E6443" i="2"/>
  <c r="E3036" i="2"/>
  <c r="E9624" i="2"/>
  <c r="E9797" i="2"/>
  <c r="E5019" i="2"/>
  <c r="E3072" i="2"/>
  <c r="E814" i="2"/>
  <c r="E9889" i="2"/>
  <c r="E5253" i="2"/>
  <c r="E1186" i="2"/>
  <c r="E1320" i="2"/>
  <c r="E3636" i="2"/>
  <c r="E1976" i="2"/>
  <c r="E9968" i="2"/>
  <c r="E8403" i="2"/>
  <c r="E8180" i="2"/>
  <c r="E2413" i="2"/>
  <c r="E250" i="2"/>
  <c r="E916" i="2"/>
  <c r="E3983" i="2"/>
  <c r="E3478" i="2"/>
  <c r="E3938" i="2"/>
  <c r="E6396" i="2"/>
  <c r="E893" i="2"/>
  <c r="E5869" i="2"/>
  <c r="E8944" i="2"/>
  <c r="E6777" i="2"/>
  <c r="E3244" i="2"/>
  <c r="E2929" i="2"/>
  <c r="E1136" i="2"/>
  <c r="E3866" i="2"/>
  <c r="E5674" i="2"/>
  <c r="E4769" i="2"/>
  <c r="E3585" i="2"/>
  <c r="E8721" i="2"/>
  <c r="E5446" i="2"/>
  <c r="E3715" i="2"/>
  <c r="E655" i="2"/>
  <c r="E2123" i="2"/>
  <c r="E6853" i="2"/>
  <c r="E6653" i="2"/>
  <c r="E1514" i="2"/>
  <c r="E9754" i="2"/>
  <c r="E3216" i="2"/>
  <c r="E3863" i="2"/>
  <c r="E64" i="2"/>
  <c r="E6029" i="2"/>
  <c r="E5042" i="2"/>
  <c r="E4850" i="2"/>
  <c r="E2607" i="2"/>
  <c r="E5005" i="2"/>
  <c r="E5075" i="2"/>
  <c r="E3158" i="2"/>
  <c r="E1223" i="2"/>
  <c r="E9082" i="2"/>
  <c r="E4126" i="2"/>
  <c r="E3874" i="2"/>
  <c r="E7970" i="2"/>
  <c r="E3531" i="2"/>
  <c r="E5916" i="2"/>
  <c r="E4505" i="2"/>
  <c r="E3440" i="2"/>
  <c r="E7012" i="2"/>
  <c r="E4205" i="2"/>
  <c r="E1700" i="2"/>
  <c r="E6391" i="2"/>
  <c r="E7385" i="2"/>
  <c r="E926" i="2"/>
  <c r="E4923" i="2"/>
  <c r="E5443" i="2"/>
  <c r="E2692" i="2"/>
  <c r="E4866" i="2"/>
  <c r="E4821" i="2"/>
  <c r="E9112" i="2"/>
  <c r="E8407" i="2"/>
  <c r="E77" i="2"/>
  <c r="E9254" i="2"/>
  <c r="E8046" i="2"/>
  <c r="E1533" i="2"/>
  <c r="E2057" i="2"/>
  <c r="E8323" i="2"/>
  <c r="E8187" i="2"/>
  <c r="E1794" i="2"/>
  <c r="E7078" i="2"/>
  <c r="E3291" i="2"/>
  <c r="E4527" i="2"/>
  <c r="E846" i="2"/>
  <c r="E6102" i="2"/>
  <c r="E1711" i="2"/>
  <c r="E2544" i="2"/>
  <c r="E5627" i="2"/>
  <c r="E345" i="2"/>
  <c r="E1462" i="2"/>
  <c r="E5870" i="2"/>
  <c r="E1526" i="2"/>
  <c r="E939" i="2"/>
  <c r="E7501" i="2"/>
  <c r="E2612" i="2"/>
  <c r="E2430" i="2"/>
  <c r="E5997" i="2"/>
  <c r="E961" i="2"/>
  <c r="E9184" i="2"/>
  <c r="E9438" i="2"/>
  <c r="E6709" i="2"/>
  <c r="E6258" i="2"/>
  <c r="E9974" i="2"/>
  <c r="E5179" i="2"/>
  <c r="E2749" i="2"/>
  <c r="E3466" i="2"/>
  <c r="E1145" i="2"/>
  <c r="E6439" i="2"/>
  <c r="E7327" i="2"/>
  <c r="E2393" i="2"/>
  <c r="E8024" i="2"/>
  <c r="E3352" i="2"/>
  <c r="E6013" i="2"/>
  <c r="E6821" i="2"/>
  <c r="E502" i="2"/>
  <c r="E9396" i="2"/>
  <c r="E2976" i="2"/>
  <c r="E5794" i="2"/>
  <c r="E1788" i="2"/>
  <c r="E5260" i="2"/>
  <c r="E7834" i="2"/>
  <c r="E9408" i="2"/>
  <c r="E2314" i="2"/>
  <c r="E5571" i="2"/>
  <c r="E3894" i="2"/>
  <c r="E5421" i="2"/>
  <c r="E6461" i="2"/>
  <c r="E1061" i="2"/>
  <c r="E9481" i="2"/>
  <c r="E1537" i="2"/>
  <c r="E5821" i="2"/>
  <c r="E5073" i="2"/>
  <c r="E8586" i="2"/>
  <c r="E559" i="2"/>
  <c r="E9852" i="2"/>
  <c r="E8380" i="2"/>
  <c r="E9629" i="2"/>
  <c r="E7458" i="2"/>
  <c r="E2364" i="2"/>
  <c r="E8668" i="2"/>
  <c r="E8254" i="2"/>
  <c r="E3931" i="2"/>
  <c r="E1917" i="2"/>
  <c r="E4590" i="2"/>
  <c r="E5601" i="2"/>
  <c r="E6215" i="2"/>
  <c r="E2480" i="2"/>
  <c r="E2740" i="2"/>
  <c r="E5800" i="2"/>
  <c r="E5708" i="2"/>
  <c r="E7086" i="2"/>
  <c r="E2220" i="2"/>
  <c r="E8106" i="2"/>
  <c r="E3249" i="2"/>
  <c r="E8644" i="2"/>
  <c r="E226" i="2"/>
  <c r="E4558" i="2"/>
  <c r="E5058" i="2"/>
  <c r="E7652" i="2"/>
  <c r="E5661" i="2"/>
  <c r="E5616" i="2"/>
  <c r="E7606" i="2"/>
  <c r="E1667" i="2"/>
  <c r="E9949" i="2"/>
  <c r="E1771" i="2"/>
  <c r="E1123" i="2"/>
  <c r="E6464" i="2"/>
  <c r="E6317" i="2"/>
  <c r="E9812" i="2"/>
  <c r="E9084" i="2"/>
  <c r="E8755" i="2"/>
  <c r="E6700" i="2"/>
  <c r="E9965" i="2"/>
  <c r="E5150" i="2"/>
  <c r="E5427" i="2"/>
  <c r="E7253" i="2"/>
  <c r="E2093" i="2"/>
  <c r="E1607" i="2"/>
  <c r="E2303" i="2"/>
  <c r="E1510" i="2"/>
  <c r="E5953" i="2"/>
  <c r="E7639" i="2"/>
  <c r="E6903" i="2"/>
  <c r="E6883" i="2"/>
  <c r="E6283" i="2"/>
  <c r="E8093" i="2"/>
  <c r="E9818" i="2"/>
  <c r="E9559" i="2"/>
  <c r="E9369" i="2"/>
  <c r="E7910" i="2"/>
  <c r="E9728" i="2"/>
  <c r="E2016" i="2"/>
  <c r="E4697" i="2"/>
  <c r="E7109" i="2"/>
  <c r="E9209" i="2"/>
  <c r="E8139" i="2"/>
  <c r="E7463" i="2"/>
  <c r="E3710" i="2"/>
  <c r="E1004" i="2"/>
  <c r="E3363" i="2"/>
  <c r="E5772" i="2"/>
  <c r="E6790" i="2"/>
  <c r="E608" i="2"/>
  <c r="E2030" i="2"/>
  <c r="E3678" i="2"/>
  <c r="E7098" i="2"/>
  <c r="E7313" i="2"/>
  <c r="E3413" i="2"/>
  <c r="E4033" i="2"/>
  <c r="E7767" i="2"/>
  <c r="E2111" i="2"/>
  <c r="E527" i="2"/>
  <c r="E2381" i="2"/>
  <c r="E1002" i="2"/>
  <c r="E7115" i="2"/>
  <c r="E8910" i="2"/>
  <c r="E1236" i="2"/>
  <c r="E7147" i="2"/>
  <c r="E2125" i="2"/>
  <c r="E8670" i="2"/>
  <c r="E4176" i="2"/>
  <c r="E983" i="2"/>
  <c r="E8371" i="2"/>
  <c r="E665" i="2"/>
  <c r="E1805" i="2"/>
  <c r="E4366" i="2"/>
  <c r="E3788" i="2"/>
  <c r="E9435" i="2"/>
  <c r="E1887" i="2"/>
  <c r="E9920" i="2"/>
  <c r="E4624" i="2"/>
  <c r="E1359" i="2"/>
  <c r="E1270" i="2"/>
  <c r="E4801" i="2"/>
  <c r="E7930" i="2"/>
  <c r="E5095" i="2"/>
  <c r="E5530" i="2"/>
  <c r="E1803" i="2"/>
  <c r="E6982" i="2"/>
  <c r="E9147" i="2"/>
  <c r="E5345" i="2"/>
  <c r="E1866" i="2"/>
  <c r="E9223" i="2"/>
  <c r="E5832" i="2"/>
  <c r="E5013" i="2"/>
  <c r="E6498" i="2"/>
  <c r="E1773" i="2"/>
  <c r="E6852" i="2"/>
  <c r="E8479" i="2"/>
  <c r="E9121" i="2"/>
  <c r="E5037" i="2"/>
  <c r="E1472" i="2"/>
  <c r="E9531" i="2"/>
  <c r="E6246" i="2"/>
  <c r="E6505" i="2"/>
  <c r="E1861" i="2"/>
  <c r="E8904" i="2"/>
  <c r="E7661" i="2"/>
  <c r="E8188" i="2"/>
  <c r="E453" i="2"/>
  <c r="E9320" i="2"/>
  <c r="E5858" i="2"/>
  <c r="E8533" i="2"/>
  <c r="E4407" i="2"/>
  <c r="E1364" i="2"/>
  <c r="E9648" i="2"/>
  <c r="E2487" i="2"/>
  <c r="E2334" i="2"/>
  <c r="E7091" i="2"/>
  <c r="E1322" i="2"/>
  <c r="E8637" i="2"/>
  <c r="E2548" i="2"/>
  <c r="E2059" i="2"/>
  <c r="E8857" i="2"/>
  <c r="E7766" i="2"/>
  <c r="E6564" i="2"/>
  <c r="E6847" i="2"/>
  <c r="E7303" i="2"/>
  <c r="E7759" i="2"/>
  <c r="E8423" i="2"/>
  <c r="E8303" i="2"/>
  <c r="E3174" i="2"/>
  <c r="E806" i="2"/>
  <c r="E9716" i="2"/>
  <c r="E258" i="2"/>
  <c r="E4929" i="2"/>
  <c r="E1435" i="2"/>
  <c r="E2591" i="2"/>
  <c r="E4851" i="2"/>
  <c r="E228" i="2"/>
  <c r="E931" i="2"/>
  <c r="E2321" i="2"/>
  <c r="E4620" i="2"/>
  <c r="E1949" i="2"/>
  <c r="E657" i="2"/>
  <c r="E9460" i="2"/>
  <c r="E1316" i="2"/>
  <c r="E8126" i="2"/>
  <c r="E4399" i="2"/>
  <c r="E4968" i="2"/>
  <c r="E8497" i="2"/>
  <c r="E5936" i="2"/>
  <c r="E7612" i="2"/>
  <c r="E7209" i="2"/>
  <c r="E1572" i="2"/>
  <c r="E1865" i="2"/>
  <c r="E4572" i="2"/>
  <c r="E2943" i="2"/>
  <c r="E7005" i="2"/>
  <c r="E7632" i="2"/>
  <c r="E8" i="2"/>
  <c r="E615" i="2"/>
  <c r="E7026" i="2"/>
  <c r="E4344" i="2"/>
  <c r="E7220" i="2"/>
  <c r="E6170" i="2"/>
  <c r="E6127" i="2"/>
  <c r="E3369" i="2"/>
  <c r="E9317" i="2"/>
  <c r="E9239" i="2"/>
  <c r="E463" i="2"/>
  <c r="E5889" i="2"/>
  <c r="E1850" i="2"/>
  <c r="E4422" i="2"/>
  <c r="E5851" i="2"/>
  <c r="E7614" i="2"/>
  <c r="E912" i="2"/>
  <c r="E6909" i="2"/>
  <c r="E6633" i="2"/>
  <c r="E3433" i="2"/>
  <c r="E8750" i="2"/>
  <c r="E7284" i="2"/>
  <c r="E1406" i="2"/>
  <c r="E5117" i="2"/>
  <c r="E7156" i="2"/>
  <c r="E6274" i="2"/>
  <c r="E8498" i="2"/>
  <c r="E2839" i="2"/>
  <c r="E7704" i="2"/>
  <c r="E8230" i="2"/>
  <c r="E4347" i="2"/>
  <c r="E3538" i="2"/>
  <c r="E1938" i="2"/>
  <c r="E1206" i="2"/>
  <c r="E8275" i="2"/>
  <c r="E5218" i="2"/>
  <c r="E2443" i="2"/>
  <c r="E887" i="2"/>
  <c r="E2640" i="2"/>
  <c r="E5623" i="2"/>
  <c r="E619" i="2"/>
  <c r="E9813" i="2"/>
  <c r="E7044" i="2"/>
  <c r="E6099" i="2"/>
  <c r="E3384" i="2"/>
  <c r="E3664" i="2"/>
  <c r="E1395" i="2"/>
  <c r="E5874" i="2"/>
  <c r="E6227" i="2"/>
  <c r="E682" i="2"/>
  <c r="E3031" i="2"/>
  <c r="E5342" i="2"/>
  <c r="E3558" i="2"/>
  <c r="E854" i="2"/>
  <c r="E2610" i="2"/>
  <c r="E1597" i="2"/>
  <c r="E8784" i="2"/>
  <c r="E4228" i="2"/>
  <c r="E2536" i="2"/>
  <c r="E8286" i="2"/>
  <c r="E8906" i="2"/>
  <c r="E5582" i="2"/>
  <c r="E3087" i="2"/>
  <c r="E3482" i="2"/>
  <c r="E6844" i="2"/>
  <c r="E6441" i="2"/>
  <c r="E7918" i="2"/>
  <c r="E9418" i="2"/>
  <c r="E1860" i="2"/>
  <c r="E8577" i="2"/>
  <c r="E2054" i="2"/>
  <c r="E4978" i="2"/>
  <c r="E9994" i="2"/>
  <c r="E4705" i="2"/>
  <c r="E6607" i="2"/>
  <c r="E3486" i="2"/>
  <c r="E5921" i="2"/>
  <c r="E7568" i="2"/>
  <c r="E2981" i="2"/>
  <c r="E2278" i="2"/>
  <c r="E3403" i="2"/>
  <c r="E8005" i="2"/>
  <c r="E284" i="2"/>
  <c r="E451" i="2"/>
  <c r="E5370" i="2"/>
  <c r="E5408" i="2"/>
  <c r="E2154" i="2"/>
  <c r="E8805" i="2"/>
  <c r="E9174" i="2"/>
  <c r="E9594" i="2"/>
  <c r="E7546" i="2"/>
  <c r="E9114" i="2"/>
  <c r="E4935" i="2"/>
  <c r="E741" i="2"/>
  <c r="E6346" i="2"/>
  <c r="E9672" i="2"/>
  <c r="E8567" i="2"/>
  <c r="E6905" i="2"/>
  <c r="E929" i="2"/>
  <c r="E1627" i="2"/>
  <c r="E3391" i="2"/>
  <c r="E3804" i="2"/>
  <c r="E986" i="2"/>
  <c r="E3268" i="2"/>
  <c r="E2295" i="2"/>
  <c r="E8672" i="2"/>
  <c r="E1568" i="2"/>
  <c r="E1868" i="2"/>
  <c r="E4721" i="2"/>
  <c r="E4997" i="2"/>
  <c r="E358" i="2"/>
  <c r="E9206" i="2"/>
  <c r="E4444" i="2"/>
  <c r="E9627" i="2"/>
  <c r="E1710" i="2"/>
  <c r="E1654" i="2"/>
  <c r="E5752" i="2"/>
  <c r="E3001" i="2"/>
  <c r="E4575" i="2"/>
  <c r="E8321" i="2"/>
  <c r="E4450" i="2"/>
  <c r="E3890" i="2"/>
  <c r="E6319" i="2"/>
  <c r="E5743" i="2"/>
  <c r="E8491" i="2"/>
  <c r="E6820" i="2"/>
  <c r="E8837" i="2"/>
  <c r="E4550" i="2"/>
  <c r="E9523" i="2"/>
  <c r="E5918" i="2"/>
  <c r="E565" i="2"/>
  <c r="E4273" i="2"/>
  <c r="E5381" i="2"/>
  <c r="E5112" i="2"/>
  <c r="E1360" i="2"/>
  <c r="E8033" i="2"/>
  <c r="E886" i="2"/>
  <c r="E5973" i="2"/>
  <c r="E5720" i="2"/>
  <c r="E9768" i="2"/>
  <c r="E4525" i="2"/>
  <c r="E3999" i="2"/>
  <c r="E6753" i="2"/>
  <c r="E1817" i="2"/>
  <c r="E1190" i="2"/>
  <c r="E5057" i="2"/>
  <c r="E6842" i="2"/>
  <c r="E1801" i="2"/>
  <c r="E201" i="2"/>
  <c r="E4164" i="2"/>
  <c r="E3934" i="2"/>
  <c r="E2370" i="2"/>
  <c r="E9835" i="2"/>
  <c r="E3772" i="2"/>
  <c r="E2632" i="2"/>
  <c r="E6839" i="2"/>
  <c r="E8664" i="2"/>
  <c r="E715" i="2"/>
  <c r="E5898" i="2"/>
  <c r="E6350" i="2"/>
  <c r="E4135" i="2"/>
  <c r="E172" i="2"/>
  <c r="E8301" i="2"/>
  <c r="E5453" i="2"/>
  <c r="E418" i="2"/>
  <c r="E6289" i="2"/>
  <c r="E5773" i="2"/>
  <c r="E618" i="2"/>
  <c r="E4371" i="2"/>
  <c r="E8136" i="2"/>
  <c r="E3415" i="2"/>
  <c r="E6996" i="2"/>
  <c r="E3290" i="2"/>
  <c r="E3193" i="2"/>
  <c r="E6773" i="2"/>
  <c r="E405" i="2"/>
  <c r="E8657" i="2"/>
  <c r="E3326" i="2"/>
  <c r="E8178" i="2"/>
  <c r="E2467" i="2"/>
  <c r="E5804" i="2"/>
  <c r="E9244" i="2"/>
  <c r="E6217" i="2"/>
  <c r="E5065" i="2"/>
  <c r="E5971" i="2"/>
  <c r="E5406" i="2"/>
  <c r="E710" i="2"/>
  <c r="E473" i="2"/>
  <c r="E2535" i="2"/>
  <c r="E7254" i="2"/>
  <c r="E367" i="2"/>
  <c r="E5716" i="2"/>
  <c r="E5596" i="2"/>
  <c r="E3175" i="2"/>
  <c r="E1227" i="2"/>
  <c r="E7471" i="2"/>
  <c r="E3629" i="2"/>
  <c r="E4682" i="2"/>
  <c r="E6796" i="2"/>
  <c r="E1944" i="2"/>
  <c r="E8152" i="2"/>
  <c r="E7153" i="2"/>
  <c r="E8768" i="2"/>
  <c r="E6952" i="2"/>
  <c r="E2126" i="2"/>
  <c r="E5534" i="2"/>
  <c r="E5727" i="2"/>
  <c r="E3181" i="2"/>
  <c r="E6483" i="2"/>
  <c r="E1878" i="2"/>
  <c r="E6693" i="2"/>
  <c r="E7513" i="2"/>
  <c r="E2792" i="2"/>
  <c r="E1857" i="2"/>
  <c r="E4970" i="2"/>
  <c r="E2073" i="2"/>
  <c r="E5978" i="2"/>
  <c r="E9788" i="2"/>
  <c r="E1553" i="2"/>
  <c r="E7811" i="2"/>
  <c r="E9959" i="2"/>
  <c r="E7473" i="2"/>
  <c r="E7277" i="2"/>
  <c r="E697" i="2"/>
  <c r="E5638" i="2"/>
  <c r="E3645" i="2"/>
  <c r="E2011" i="2"/>
  <c r="E4924" i="2"/>
  <c r="E4713" i="2"/>
  <c r="E7842" i="2"/>
  <c r="E2700" i="2"/>
  <c r="E9758" i="2"/>
  <c r="E3573" i="2"/>
  <c r="E517" i="2"/>
  <c r="E3598" i="2"/>
  <c r="E2560" i="2"/>
  <c r="E1808" i="2"/>
  <c r="E2537" i="2"/>
  <c r="E7573" i="2"/>
  <c r="E7268" i="2"/>
  <c r="E2312" i="2"/>
  <c r="E8924" i="2"/>
  <c r="E3994" i="2"/>
  <c r="E3453" i="2"/>
  <c r="E8650" i="2"/>
  <c r="E9041" i="2"/>
  <c r="E6306" i="2"/>
  <c r="E3959" i="2"/>
  <c r="E3309" i="2"/>
  <c r="E4416" i="2"/>
  <c r="E4328" i="2"/>
  <c r="E9980" i="2"/>
  <c r="E6308" i="2"/>
  <c r="E2880" i="2"/>
  <c r="E389" i="2"/>
  <c r="E5998" i="2"/>
  <c r="E2306" i="2"/>
  <c r="E6456" i="2"/>
  <c r="E4022" i="2"/>
  <c r="E2917" i="2"/>
  <c r="E1272" i="2"/>
  <c r="E797" i="2"/>
  <c r="E3192" i="2"/>
  <c r="E3521" i="2"/>
  <c r="E3307" i="2"/>
  <c r="E1740" i="2"/>
  <c r="E9432" i="2"/>
  <c r="E1119" i="2"/>
  <c r="E2330" i="2"/>
  <c r="E1163" i="2"/>
  <c r="E6929" i="2"/>
  <c r="E4565" i="2"/>
  <c r="E396" i="2"/>
  <c r="E8271" i="2"/>
  <c r="E9437" i="2"/>
  <c r="E3725" i="2"/>
  <c r="E4139" i="2"/>
  <c r="E5273" i="2"/>
  <c r="E7656" i="2"/>
  <c r="E934" i="2"/>
  <c r="E2658" i="2"/>
  <c r="E9198" i="2"/>
  <c r="E7105" i="2"/>
  <c r="E7912" i="2"/>
  <c r="E5741" i="2"/>
  <c r="E259" i="2"/>
  <c r="E768" i="2"/>
  <c r="E8966" i="2"/>
  <c r="E5506" i="2"/>
  <c r="E5657" i="2"/>
  <c r="E9248" i="2"/>
  <c r="E4947" i="2"/>
  <c r="E5467" i="2"/>
  <c r="E1665" i="2"/>
  <c r="E6310" i="2"/>
  <c r="E2046" i="2"/>
  <c r="E8787" i="2"/>
  <c r="E4937" i="2"/>
  <c r="E2511" i="2"/>
  <c r="E6187" i="2"/>
  <c r="E5422" i="2"/>
  <c r="E4300" i="2"/>
  <c r="E7275" i="2"/>
  <c r="E1532" i="2"/>
  <c r="E9319" i="2"/>
  <c r="E9348" i="2"/>
  <c r="E9245" i="2"/>
  <c r="E4908" i="2"/>
  <c r="E1284" i="2"/>
  <c r="E480" i="2"/>
  <c r="E1657" i="2"/>
  <c r="E111" i="2"/>
  <c r="E4838" i="2"/>
  <c r="E4454" i="2"/>
  <c r="E5148" i="2"/>
  <c r="E9543" i="2"/>
  <c r="E7808" i="2"/>
  <c r="E7747" i="2"/>
  <c r="E6555" i="2"/>
  <c r="E2108" i="2"/>
  <c r="E6648" i="2"/>
  <c r="E5819" i="2"/>
  <c r="E2476" i="2"/>
  <c r="E4712" i="2"/>
  <c r="E2726" i="2"/>
  <c r="E6493" i="2"/>
  <c r="E8552" i="2"/>
  <c r="E3985" i="2"/>
  <c r="E8940" i="2"/>
  <c r="E3612" i="2"/>
  <c r="E260" i="2"/>
  <c r="E3457" i="2"/>
  <c r="E6915" i="2"/>
  <c r="E7697" i="2"/>
  <c r="E8832" i="2"/>
  <c r="E7548" i="2"/>
  <c r="E5684" i="2"/>
  <c r="E1428" i="2"/>
  <c r="E4893" i="2"/>
  <c r="E1707" i="2"/>
  <c r="E1839" i="2"/>
  <c r="E6370" i="2"/>
  <c r="E788" i="2"/>
  <c r="E6768" i="2"/>
  <c r="E1374" i="2"/>
  <c r="E6864" i="2"/>
  <c r="E5552" i="2"/>
  <c r="E9810" i="2"/>
  <c r="E545" i="2"/>
  <c r="E9663" i="2"/>
  <c r="E7748" i="2"/>
  <c r="E5963" i="2"/>
  <c r="E4761" i="2"/>
  <c r="E542" i="2"/>
  <c r="E9847" i="2"/>
  <c r="E6517" i="2"/>
  <c r="E3220" i="2"/>
  <c r="E3248" i="2"/>
  <c r="E8671" i="2"/>
  <c r="E7133" i="2"/>
  <c r="E2809" i="2"/>
  <c r="E501" i="2"/>
  <c r="E537" i="2"/>
  <c r="E7535" i="2"/>
  <c r="E9693" i="2"/>
  <c r="E921" i="2"/>
  <c r="E704" i="2"/>
  <c r="E1995" i="2"/>
  <c r="E7416" i="2"/>
  <c r="E2515" i="2"/>
  <c r="E7717" i="2"/>
  <c r="E1704" i="2"/>
  <c r="E4195" i="2"/>
  <c r="E2824" i="2"/>
  <c r="E4775" i="2"/>
  <c r="E308" i="2"/>
  <c r="E3029" i="2"/>
  <c r="E8252" i="2"/>
  <c r="E4298" i="2"/>
  <c r="E2715" i="2"/>
  <c r="E3495" i="2"/>
  <c r="E8772" i="2"/>
  <c r="E8160" i="2"/>
  <c r="E2585" i="2"/>
  <c r="E1245" i="2"/>
  <c r="E1476" i="2"/>
  <c r="E7316" i="2"/>
  <c r="E8926" i="2"/>
  <c r="E3617" i="2"/>
  <c r="E4009" i="2"/>
  <c r="E4829" i="2"/>
  <c r="E1469" i="2"/>
  <c r="E2469" i="2"/>
  <c r="E6920" i="2"/>
  <c r="E6321" i="2"/>
  <c r="E694" i="2"/>
  <c r="E3077" i="2"/>
  <c r="E7396" i="2"/>
  <c r="E6414" i="2"/>
  <c r="E3401" i="2"/>
  <c r="E5625" i="2"/>
  <c r="E6554" i="2"/>
  <c r="E4729" i="2"/>
  <c r="E2667" i="2"/>
  <c r="E5392" i="2"/>
  <c r="E2183" i="2"/>
  <c r="E9771" i="2"/>
  <c r="E4472" i="2"/>
  <c r="E7420" i="2"/>
  <c r="E504" i="2"/>
  <c r="E5178" i="2"/>
  <c r="E5295" i="2"/>
  <c r="E2743" i="2"/>
  <c r="E5863" i="2"/>
  <c r="E9714" i="2"/>
  <c r="E9508" i="2"/>
  <c r="E4675" i="2"/>
  <c r="E43" i="2"/>
  <c r="E5393" i="2"/>
  <c r="E4934" i="2"/>
  <c r="E5034" i="2"/>
  <c r="E4066" i="2"/>
  <c r="E3214" i="2"/>
  <c r="E9101" i="2"/>
  <c r="E9457" i="2"/>
  <c r="E3857" i="2"/>
  <c r="E4358" i="2"/>
  <c r="E2557" i="2"/>
  <c r="E2053" i="2"/>
  <c r="E9891" i="2"/>
  <c r="E3255" i="2"/>
  <c r="E3116" i="2"/>
  <c r="E1512" i="2"/>
  <c r="E8474" i="2"/>
  <c r="E7123" i="2"/>
  <c r="E9893" i="2"/>
  <c r="E4448" i="2"/>
  <c r="E5477" i="2"/>
  <c r="E3847" i="2"/>
  <c r="E6548" i="2"/>
  <c r="E7577" i="2"/>
  <c r="E1613" i="2"/>
  <c r="E9948" i="2"/>
  <c r="E6049" i="2"/>
  <c r="E6533" i="2"/>
  <c r="E8204" i="2"/>
  <c r="E9726" i="2"/>
  <c r="E9685" i="2"/>
  <c r="E5718" i="2"/>
  <c r="E4315" i="2"/>
  <c r="E9546" i="2"/>
  <c r="E7459" i="2"/>
  <c r="E4183" i="2"/>
  <c r="E7750" i="2"/>
  <c r="E1844" i="2"/>
  <c r="E1265" i="2"/>
  <c r="E7264" i="2"/>
  <c r="E2550" i="2"/>
  <c r="E7640" i="2"/>
  <c r="E8326" i="2"/>
  <c r="E9109" i="2"/>
  <c r="E2263" i="2"/>
  <c r="E9931" i="2"/>
  <c r="E5038" i="2"/>
  <c r="E1789" i="2"/>
  <c r="E3638" i="2"/>
  <c r="E2670" i="2"/>
  <c r="E6152" i="2"/>
  <c r="E257" i="2"/>
  <c r="E9448" i="2"/>
  <c r="E1297" i="2"/>
  <c r="E9054" i="2"/>
  <c r="E4396" i="2"/>
  <c r="E5560" i="2"/>
  <c r="E5691" i="2"/>
  <c r="E219" i="2"/>
  <c r="E7931" i="2"/>
  <c r="E221" i="2"/>
  <c r="E3039" i="2"/>
  <c r="E5124" i="2"/>
  <c r="E5961" i="2"/>
  <c r="E5164" i="2"/>
  <c r="E6540" i="2"/>
  <c r="E5697" i="2"/>
  <c r="E5049" i="2"/>
  <c r="E2156" i="2"/>
  <c r="E2545" i="2"/>
  <c r="E1169" i="2"/>
  <c r="E6616" i="2"/>
  <c r="E3099" i="2"/>
  <c r="E6565" i="2"/>
  <c r="E8376" i="2"/>
  <c r="E7072" i="2"/>
  <c r="E6324" i="2"/>
  <c r="E5449" i="2"/>
  <c r="E3076" i="2"/>
  <c r="E3955" i="2"/>
  <c r="E8071" i="2"/>
  <c r="E9705" i="2"/>
  <c r="E1973" i="2"/>
  <c r="E3399" i="2"/>
  <c r="E2609" i="2"/>
  <c r="E2882" i="2"/>
  <c r="E9989" i="2"/>
  <c r="E1161" i="2"/>
  <c r="E1960" i="2"/>
  <c r="E2044" i="2"/>
  <c r="E3245" i="2"/>
  <c r="E9655" i="2"/>
  <c r="E7339" i="2"/>
  <c r="E6134" i="2"/>
  <c r="E3270" i="2"/>
  <c r="E5527" i="2"/>
  <c r="E3537" i="2"/>
  <c r="E4041" i="2"/>
  <c r="E6145" i="2"/>
  <c r="E4703" i="2"/>
  <c r="E5115" i="2"/>
  <c r="E6051" i="2"/>
  <c r="E4845" i="2"/>
  <c r="E5301" i="2"/>
  <c r="E3893" i="2"/>
  <c r="E6208" i="2"/>
  <c r="E9616" i="2"/>
  <c r="E3013" i="2"/>
  <c r="E2210" i="2"/>
  <c r="E647" i="2"/>
  <c r="E8244" i="2"/>
  <c r="E246" i="2"/>
  <c r="E924" i="2"/>
  <c r="E4109" i="2"/>
  <c r="E5788" i="2"/>
  <c r="E4890" i="2"/>
  <c r="E8150" i="2"/>
  <c r="E3844" i="2"/>
  <c r="E1267" i="2"/>
  <c r="E7850" i="2"/>
  <c r="E9026" i="2"/>
  <c r="E1703" i="2"/>
  <c r="E5912" i="2"/>
  <c r="E577" i="2"/>
  <c r="E7496" i="2"/>
  <c r="E6260" i="2"/>
  <c r="E5132" i="2"/>
  <c r="E3286" i="2"/>
  <c r="E7846" i="2"/>
  <c r="E6660" i="2"/>
  <c r="E6454" i="2"/>
  <c r="E4671" i="2"/>
  <c r="E5185" i="2"/>
  <c r="E9845" i="2"/>
  <c r="E8751" i="2"/>
  <c r="E5711" i="2"/>
  <c r="E6813" i="2"/>
  <c r="E9719" i="2"/>
  <c r="E2091" i="2"/>
  <c r="E2665" i="2"/>
  <c r="E1030" i="2"/>
  <c r="E8647" i="2"/>
  <c r="E4391" i="2"/>
  <c r="E9455" i="2"/>
  <c r="E6328" i="2"/>
  <c r="E1766" i="2"/>
  <c r="E1134" i="2"/>
  <c r="E5162" i="2"/>
  <c r="E5920" i="2"/>
  <c r="E4718" i="2"/>
  <c r="E6781" i="2"/>
  <c r="E4933" i="2"/>
  <c r="E3480" i="2"/>
  <c r="E3205" i="2"/>
  <c r="E3380" i="2"/>
  <c r="E6833" i="2"/>
  <c r="E5628" i="2"/>
  <c r="E6300" i="2"/>
  <c r="E3303" i="2"/>
  <c r="E2514" i="2"/>
  <c r="E8633" i="2"/>
  <c r="E9996" i="2"/>
  <c r="E1304" i="2"/>
  <c r="E3662" i="2"/>
  <c r="E3536" i="2"/>
  <c r="E778" i="2"/>
  <c r="E597" i="2"/>
  <c r="E2841" i="2"/>
  <c r="E5738" i="2"/>
  <c r="E8831" i="2"/>
  <c r="E7393" i="2"/>
  <c r="E2152" i="2"/>
  <c r="E1377" i="2"/>
  <c r="E326" i="2"/>
  <c r="E8949" i="2"/>
  <c r="E7257" i="2"/>
  <c r="E3470" i="2"/>
  <c r="E976" i="2"/>
  <c r="E5145" i="2"/>
  <c r="E3827" i="2"/>
  <c r="E2453" i="2"/>
  <c r="E4485" i="2"/>
  <c r="E7858" i="2"/>
  <c r="E224" i="2"/>
  <c r="E9507" i="2"/>
  <c r="E2302" i="2"/>
  <c r="E1983" i="2"/>
  <c r="E9022" i="2"/>
  <c r="E7668" i="2"/>
  <c r="E7334" i="2"/>
  <c r="E2645" i="2"/>
  <c r="E509" i="2"/>
  <c r="E4062" i="2"/>
  <c r="E6337" i="2"/>
  <c r="E3109" i="2"/>
  <c r="E2573" i="2"/>
  <c r="E6019" i="2"/>
  <c r="E5263" i="2"/>
  <c r="E141" i="2"/>
  <c r="E1919" i="2"/>
  <c r="E9427" i="2"/>
  <c r="E9633" i="2"/>
  <c r="E2397" i="2"/>
  <c r="E1660" i="2"/>
  <c r="E6732" i="2"/>
  <c r="E6828" i="2"/>
  <c r="E5259" i="2"/>
  <c r="E6338" i="2"/>
  <c r="E348" i="2"/>
  <c r="E1424" i="2"/>
  <c r="E9905" i="2"/>
  <c r="E3527" i="2"/>
  <c r="E3097" i="2"/>
  <c r="E8521" i="2"/>
  <c r="E2142" i="2"/>
  <c r="E9849" i="2"/>
  <c r="E1396" i="2"/>
  <c r="E8799" i="2"/>
  <c r="E5181" i="2"/>
  <c r="E1936" i="2"/>
  <c r="E5346" i="2"/>
  <c r="E5480" i="2"/>
  <c r="E3878" i="2"/>
  <c r="E13" i="2"/>
  <c r="E4901" i="2"/>
  <c r="E2213" i="2"/>
  <c r="E5290" i="2"/>
  <c r="E2244" i="2"/>
  <c r="E7009" i="2"/>
  <c r="E879" i="2"/>
  <c r="E4311" i="2"/>
  <c r="E1402" i="2"/>
  <c r="E7344" i="2"/>
  <c r="E4402" i="2"/>
  <c r="E9473" i="2"/>
  <c r="E5734" i="2"/>
  <c r="E5025" i="2"/>
  <c r="E5671" i="2"/>
  <c r="E9492" i="2"/>
  <c r="E6034" i="2"/>
  <c r="E8597" i="2"/>
  <c r="E8039" i="2"/>
  <c r="E213" i="2"/>
  <c r="E857" i="2"/>
  <c r="E5308" i="2"/>
  <c r="E3747" i="2"/>
  <c r="E2817" i="2"/>
  <c r="E3269" i="2"/>
  <c r="E1849" i="2"/>
  <c r="E8161" i="2"/>
  <c r="E330" i="2"/>
  <c r="E8157" i="2"/>
  <c r="E6340" i="2"/>
  <c r="E9367" i="2"/>
  <c r="E3151" i="2"/>
  <c r="E6737" i="2"/>
  <c r="E8470" i="2"/>
  <c r="E4352" i="2"/>
  <c r="E3801" i="2"/>
  <c r="E4581" i="2"/>
  <c r="E5338" i="2"/>
  <c r="E4384" i="2"/>
  <c r="E8743" i="2"/>
  <c r="E2589" i="2"/>
  <c r="E5198" i="2"/>
  <c r="E4852" i="2"/>
  <c r="E7389" i="2"/>
  <c r="E215" i="2"/>
  <c r="E4629" i="2"/>
  <c r="E9691" i="2"/>
  <c r="E8117" i="2"/>
  <c r="E2910" i="2"/>
  <c r="E3327" i="2"/>
  <c r="E8897" i="2"/>
  <c r="E3696" i="2"/>
  <c r="E1409" i="2"/>
  <c r="E3784" i="2"/>
  <c r="E1400" i="2"/>
  <c r="E9412" i="2"/>
  <c r="E6466" i="2"/>
  <c r="E8420" i="2"/>
  <c r="E8583" i="2"/>
  <c r="E3471" i="2"/>
  <c r="E1636" i="2"/>
  <c r="E2464" i="2"/>
  <c r="E1060" i="2"/>
  <c r="E5475" i="2"/>
  <c r="E372" i="2"/>
  <c r="E1313" i="2"/>
  <c r="E2796" i="2"/>
  <c r="E9391" i="2"/>
  <c r="E2392" i="2"/>
  <c r="E346" i="2"/>
  <c r="E1776" i="2"/>
  <c r="E36" i="2"/>
  <c r="E1815" i="2"/>
  <c r="E4150" i="2"/>
  <c r="E9756" i="2"/>
  <c r="E4830" i="2"/>
  <c r="E7729" i="2"/>
  <c r="E2783" i="2"/>
  <c r="E6426" i="2"/>
  <c r="E5128" i="2"/>
  <c r="E2003" i="2"/>
  <c r="E5096" i="2"/>
  <c r="E7351" i="2"/>
  <c r="E5956" i="2"/>
  <c r="E674" i="2"/>
  <c r="E8793" i="2"/>
  <c r="E2484" i="2"/>
  <c r="E4094" i="2"/>
  <c r="E4876" i="2"/>
  <c r="E3426" i="2"/>
  <c r="E5943" i="2"/>
  <c r="E7582" i="2"/>
  <c r="E5838" i="2"/>
  <c r="E2202" i="2"/>
  <c r="E2781" i="2"/>
  <c r="E1387" i="2"/>
  <c r="E5085" i="2"/>
  <c r="E9515" i="2"/>
  <c r="E2304" i="2"/>
  <c r="E5207" i="2"/>
  <c r="E4741" i="2"/>
  <c r="E5852" i="2"/>
  <c r="E253" i="2"/>
  <c r="E9727" i="2"/>
  <c r="E3949" i="2"/>
  <c r="E5028" i="2"/>
  <c r="E3050" i="2"/>
  <c r="E585" i="2"/>
  <c r="E27" i="2"/>
  <c r="E1280" i="2"/>
  <c r="E8844" i="2"/>
  <c r="E4177" i="2"/>
  <c r="E4846" i="2"/>
  <c r="E9124" i="2"/>
  <c r="E2178" i="2"/>
  <c r="E5665" i="2"/>
  <c r="E216" i="2"/>
  <c r="E3325" i="2"/>
  <c r="E7083" i="2"/>
  <c r="E2636" i="2"/>
  <c r="E2245" i="2"/>
  <c r="E9732" i="2"/>
  <c r="E332" i="2"/>
  <c r="E8297" i="2"/>
  <c r="E3370" i="2"/>
  <c r="E7063" i="2"/>
  <c r="E5562" i="2"/>
  <c r="E7965" i="2"/>
  <c r="E1611" i="2"/>
  <c r="E7117" i="2"/>
  <c r="E142" i="2"/>
  <c r="E3208" i="2"/>
  <c r="E320" i="2"/>
  <c r="E7366" i="2"/>
  <c r="E717" i="2"/>
  <c r="E4479" i="2"/>
  <c r="E2051" i="2"/>
  <c r="E8636" i="2"/>
  <c r="E7046" i="2"/>
  <c r="E9051" i="2"/>
  <c r="E9944" i="2"/>
  <c r="E8198" i="2"/>
  <c r="E9596" i="2"/>
  <c r="E7487" i="2"/>
  <c r="E2456" i="2"/>
  <c r="E4887" i="2"/>
  <c r="E2380" i="2"/>
  <c r="E2780" i="2"/>
  <c r="E7831" i="2"/>
  <c r="E5928" i="2"/>
  <c r="E6867" i="2"/>
  <c r="E1910" i="2"/>
  <c r="E6674" i="2"/>
  <c r="E2898" i="2"/>
  <c r="E5740" i="2"/>
  <c r="E9131" i="2"/>
  <c r="E4884" i="2"/>
  <c r="E8792" i="2"/>
  <c r="E1031" i="2"/>
  <c r="E1147" i="2"/>
  <c r="E6865" i="2"/>
  <c r="E7973" i="2"/>
  <c r="E6273" i="2"/>
  <c r="E8912" i="2"/>
  <c r="E7693" i="2"/>
  <c r="E6814" i="2"/>
  <c r="E5990" i="2"/>
  <c r="E2578" i="2"/>
  <c r="E5397" i="2"/>
  <c r="E3690" i="2"/>
  <c r="E9416" i="2"/>
  <c r="E576" i="2"/>
  <c r="E6367" i="2"/>
  <c r="E3590" i="2"/>
  <c r="E6921" i="2"/>
  <c r="E6247" i="2"/>
  <c r="E9746" i="2"/>
  <c r="E9738" i="2"/>
  <c r="E3939" i="2"/>
  <c r="E4088" i="2"/>
  <c r="E4862" i="2"/>
  <c r="E9614" i="2"/>
  <c r="E392" i="2"/>
  <c r="E1199" i="2"/>
  <c r="E8079" i="2"/>
  <c r="E4100" i="2"/>
  <c r="E5767" i="2"/>
  <c r="E5754" i="2"/>
  <c r="E9006" i="2"/>
  <c r="E6801" i="2"/>
  <c r="E3701" i="2"/>
  <c r="E8913" i="2"/>
  <c r="E1673" i="2"/>
  <c r="E570" i="2"/>
  <c r="E6812" i="2"/>
  <c r="E9485" i="2"/>
  <c r="E9085" i="2"/>
  <c r="E5444" i="2"/>
  <c r="E2442" i="2"/>
  <c r="E2095" i="2"/>
  <c r="E9582" i="2"/>
  <c r="E2638" i="2"/>
  <c r="E6815" i="2"/>
  <c r="E1648" i="2"/>
  <c r="E1684" i="2"/>
  <c r="E2580" i="2"/>
  <c r="E4674" i="2"/>
  <c r="E2140" i="2"/>
  <c r="E7301" i="2"/>
  <c r="E9516" i="2"/>
  <c r="E5154" i="2"/>
  <c r="E153" i="2"/>
  <c r="E2956" i="2"/>
  <c r="E2007" i="2"/>
  <c r="E4461" i="2"/>
  <c r="E7880" i="2"/>
  <c r="E4335" i="2"/>
  <c r="E3712" i="2"/>
  <c r="E9938" i="2"/>
  <c r="E6825" i="2"/>
  <c r="E5310" i="2"/>
  <c r="E6580" i="2"/>
  <c r="E7341" i="2"/>
  <c r="E9653" i="2"/>
  <c r="E1793" i="2"/>
  <c r="E2211" i="2"/>
  <c r="E4536" i="2"/>
  <c r="E7176" i="2"/>
  <c r="E1225" i="2"/>
  <c r="E5261" i="2"/>
  <c r="E4678" i="2"/>
  <c r="E5840" i="2"/>
  <c r="E132" i="2"/>
  <c r="E3064" i="2"/>
  <c r="E769" i="2"/>
  <c r="E5896" i="2"/>
  <c r="E1171" i="2"/>
  <c r="E6503" i="2"/>
  <c r="E6608" i="2"/>
  <c r="E3083" i="2"/>
  <c r="E7160" i="2"/>
  <c r="E6930" i="2"/>
  <c r="E7698" i="2"/>
  <c r="E8734" i="2"/>
  <c r="E1601" i="2"/>
  <c r="E1208" i="2"/>
  <c r="E5221" i="2"/>
  <c r="E1460" i="2"/>
  <c r="E6950" i="2"/>
  <c r="E6112" i="2"/>
  <c r="E1929" i="2"/>
  <c r="E8532" i="2"/>
  <c r="E4917" i="2"/>
  <c r="E4517" i="2"/>
  <c r="E5503" i="2"/>
  <c r="E2337" i="2"/>
  <c r="E6046" i="2"/>
  <c r="E6014" i="2"/>
  <c r="E6504" i="2"/>
  <c r="E4587" i="2"/>
  <c r="E8543" i="2"/>
  <c r="E689" i="2"/>
  <c r="E9743" i="2"/>
  <c r="E8013" i="2"/>
  <c r="E3991" i="2"/>
  <c r="E2648" i="2"/>
  <c r="E7784" i="2"/>
  <c r="E7525" i="2"/>
  <c r="E3936" i="2"/>
  <c r="E8588" i="2"/>
  <c r="E8090" i="2"/>
  <c r="E2250" i="2"/>
  <c r="E5248" i="2"/>
  <c r="E9166" i="2"/>
  <c r="E8483" i="2"/>
  <c r="E5559" i="2"/>
  <c r="E8605" i="2"/>
  <c r="E6614" i="2"/>
  <c r="E8939" i="2"/>
  <c r="E9976" i="2"/>
  <c r="E2599" i="2"/>
  <c r="E2936" i="2"/>
  <c r="E9590" i="2"/>
  <c r="E7258" i="2"/>
  <c r="E135" i="2"/>
  <c r="E8426" i="2"/>
  <c r="E8304" i="2"/>
  <c r="E8141" i="2"/>
  <c r="E5472" i="2"/>
  <c r="E8097" i="2"/>
  <c r="E9922" i="2"/>
  <c r="E5160" i="2"/>
  <c r="E7101" i="2"/>
  <c r="E5829" i="2"/>
  <c r="E2582" i="2"/>
  <c r="E218" i="2"/>
  <c r="E3831" i="2"/>
  <c r="E4562" i="2"/>
  <c r="E4686" i="2"/>
  <c r="E4293" i="2"/>
  <c r="E7699" i="2"/>
  <c r="E6004" i="2"/>
  <c r="E7627" i="2"/>
  <c r="E8971" i="2"/>
  <c r="E4524" i="2"/>
  <c r="E6447" i="2"/>
  <c r="E720" i="2"/>
  <c r="E6377" i="2"/>
  <c r="E2412" i="2"/>
  <c r="E650" i="2"/>
  <c r="E7562" i="2"/>
  <c r="E9377" i="2"/>
  <c r="E2596" i="2"/>
  <c r="E2398" i="2"/>
  <c r="E7229" i="2"/>
  <c r="E2722" i="2"/>
  <c r="E9581" i="2"/>
  <c r="E8708" i="2"/>
  <c r="E7815" i="2"/>
  <c r="E6726" i="2"/>
  <c r="E4630" i="2"/>
  <c r="E6197" i="2"/>
  <c r="E6703" i="2"/>
  <c r="E3275" i="2"/>
  <c r="E6721" i="2"/>
  <c r="E137" i="2"/>
  <c r="E268" i="2"/>
  <c r="E6093" i="2"/>
  <c r="E5820" i="2"/>
  <c r="E3639" i="2"/>
  <c r="E6361" i="2"/>
  <c r="E7001" i="2"/>
  <c r="E4541" i="2"/>
  <c r="E2696" i="2"/>
  <c r="E6284" i="2"/>
  <c r="E966" i="2"/>
  <c r="E9750" i="2"/>
  <c r="E8424" i="2"/>
  <c r="E554" i="2"/>
  <c r="E2035" i="2"/>
  <c r="E7441" i="2"/>
  <c r="E9311" i="2"/>
  <c r="E6543" i="2"/>
  <c r="E761" i="2"/>
  <c r="E4129" i="2"/>
  <c r="E9252" i="2"/>
  <c r="E1786" i="2"/>
  <c r="E2770" i="2"/>
  <c r="E3635" i="2"/>
  <c r="E7071" i="2"/>
  <c r="E9787" i="2"/>
  <c r="E5736" i="2"/>
  <c r="E9414" i="2"/>
  <c r="E6922" i="2"/>
  <c r="E8259" i="2"/>
  <c r="E3611" i="2"/>
  <c r="E9288" i="2"/>
  <c r="E9729" i="2"/>
  <c r="E1942" i="2"/>
  <c r="E4267" i="2"/>
  <c r="E7583" i="2"/>
  <c r="E4169" i="2"/>
  <c r="E8718" i="2"/>
  <c r="E3707" i="2"/>
  <c r="E3900" i="2"/>
  <c r="E2660" i="2"/>
  <c r="E7427" i="2"/>
  <c r="E6808" i="2"/>
  <c r="E982" i="2"/>
  <c r="E4943" i="2"/>
  <c r="E4755" i="2"/>
  <c r="E5100" i="2"/>
  <c r="E2656" i="2"/>
  <c r="E4991" i="2"/>
  <c r="E9646" i="2"/>
  <c r="E1563" i="2"/>
  <c r="E8890" i="2"/>
  <c r="E5264" i="2"/>
  <c r="E5929" i="2"/>
  <c r="E3493" i="2"/>
  <c r="E7192" i="2"/>
  <c r="E4645" i="2"/>
  <c r="E7041" i="2"/>
  <c r="E9089" i="2"/>
  <c r="E9682" i="2"/>
  <c r="E7383" i="2"/>
  <c r="E7037" i="2"/>
  <c r="E3026" i="2"/>
  <c r="E1126" i="2"/>
  <c r="E1859" i="2"/>
  <c r="E6603" i="2"/>
  <c r="E1306" i="2"/>
  <c r="E2789" i="2"/>
  <c r="E900" i="2"/>
  <c r="E4441" i="2"/>
  <c r="E8445" i="2"/>
  <c r="E1775" i="2"/>
  <c r="E628" i="2"/>
  <c r="E393" i="2"/>
  <c r="E1738" i="2"/>
  <c r="E6158" i="2"/>
  <c r="E8560" i="2"/>
  <c r="E4237" i="2"/>
  <c r="E261" i="2"/>
  <c r="E651" i="2"/>
  <c r="E3607" i="2"/>
  <c r="E9708" i="2"/>
  <c r="E2252" i="2"/>
  <c r="E2" i="2"/>
  <c r="E656" i="2"/>
  <c r="E9372" i="2"/>
  <c r="E57" i="2"/>
  <c r="E4297" i="2"/>
  <c r="E380" i="2"/>
  <c r="E2465" i="2"/>
  <c r="E2654" i="2"/>
  <c r="E9253" i="2"/>
  <c r="E6568" i="2"/>
  <c r="E2854" i="2"/>
  <c r="E3069" i="2"/>
  <c r="E416" i="2"/>
  <c r="E6694" i="2"/>
  <c r="E7506" i="2"/>
  <c r="E7265" i="2"/>
  <c r="E2631" i="2"/>
  <c r="E8356" i="2"/>
  <c r="E8541" i="2"/>
  <c r="E4798" i="2"/>
  <c r="E9441" i="2"/>
  <c r="E2830" i="2"/>
  <c r="E363" i="2"/>
  <c r="E6939" i="2"/>
  <c r="E3423" i="2"/>
  <c r="E898" i="2"/>
  <c r="E3649" i="2"/>
  <c r="E5368" i="2"/>
  <c r="E2868" i="2"/>
  <c r="E6837" i="2"/>
  <c r="E2616" i="2"/>
  <c r="E5225" i="2"/>
  <c r="E3975" i="2"/>
  <c r="E15" i="2"/>
  <c r="E8158" i="2"/>
  <c r="E7202" i="2"/>
  <c r="E6589" i="2"/>
  <c r="E3034" i="2"/>
  <c r="E5712" i="2"/>
  <c r="E812" i="2"/>
  <c r="E1043" i="2"/>
  <c r="E7120" i="2"/>
  <c r="E6449" i="2"/>
  <c r="E1982" i="2"/>
  <c r="E8713" i="2"/>
  <c r="E1780" i="2"/>
  <c r="E2297" i="2"/>
  <c r="E2068" i="2"/>
  <c r="E2042" i="2"/>
  <c r="E4511" i="2"/>
  <c r="E8148" i="2"/>
  <c r="E7873" i="2"/>
  <c r="E1349" i="2"/>
  <c r="E6971" i="2"/>
  <c r="E1294" i="2"/>
  <c r="E3564" i="2"/>
  <c r="E4068" i="2"/>
  <c r="E913" i="2"/>
  <c r="E6279" i="2"/>
  <c r="E7243" i="2"/>
  <c r="E3351" i="2"/>
  <c r="E4105" i="2"/>
  <c r="E5706" i="2"/>
  <c r="E8905" i="2"/>
  <c r="E2867" i="2"/>
  <c r="E1544" i="2"/>
  <c r="E5590" i="2"/>
  <c r="E2475" i="2"/>
  <c r="E4365" i="2"/>
  <c r="E2826" i="2"/>
  <c r="E4986" i="2"/>
  <c r="E4206" i="2"/>
  <c r="E969" i="2"/>
  <c r="E1730" i="2"/>
  <c r="E1039" i="2"/>
  <c r="E7977" i="2"/>
  <c r="E9495" i="2"/>
  <c r="E4431" i="2"/>
  <c r="E5144" i="2"/>
  <c r="E6256" i="2"/>
  <c r="E9326" i="2"/>
  <c r="E233" i="2"/>
  <c r="E790" i="2"/>
  <c r="E816" i="2"/>
  <c r="E8031" i="2"/>
  <c r="E9759" i="2"/>
  <c r="E6705" i="2"/>
  <c r="E6890" i="2"/>
  <c r="E8317" i="2"/>
  <c r="E2509" i="2"/>
  <c r="E2709" i="2"/>
  <c r="E9366" i="2"/>
  <c r="E8958" i="2"/>
  <c r="E8964" i="2"/>
  <c r="E3740" i="2"/>
  <c r="E7952" i="2"/>
  <c r="E9699" i="2"/>
  <c r="E3768" i="2"/>
  <c r="E6596" i="2"/>
  <c r="E8000" i="2"/>
  <c r="E6235" i="2"/>
  <c r="E9799" i="2"/>
  <c r="E1742" i="2"/>
  <c r="E9067" i="2"/>
  <c r="E5182" i="2"/>
  <c r="E3302" i="2"/>
  <c r="E8576" i="2"/>
  <c r="E182" i="2"/>
  <c r="E7903" i="2"/>
  <c r="E2391" i="2"/>
  <c r="E2713" i="2"/>
  <c r="E7823" i="2"/>
  <c r="E5762" i="2"/>
  <c r="E5412" i="2"/>
  <c r="E2136" i="2"/>
  <c r="E5640" i="2"/>
  <c r="E4592" i="2"/>
  <c r="E1037" i="2"/>
  <c r="E9556" i="2"/>
  <c r="E7132" i="2"/>
  <c r="E3727" i="2"/>
  <c r="E6752" i="2"/>
  <c r="E9684" i="2"/>
  <c r="E3217" i="2"/>
  <c r="E6342" i="2"/>
  <c r="E5247" i="2"/>
  <c r="E1175" i="2"/>
  <c r="E6234" i="2"/>
  <c r="E5841" i="2"/>
  <c r="E3647" i="2"/>
  <c r="E9853" i="2"/>
  <c r="E1810" i="2"/>
  <c r="E7175" i="2"/>
  <c r="E4709" i="2"/>
  <c r="E3974" i="2"/>
  <c r="E4655" i="2"/>
  <c r="E6183" i="2"/>
  <c r="E8206" i="2"/>
  <c r="E1420" i="2"/>
  <c r="E9125" i="2"/>
  <c r="E6035" i="2"/>
  <c r="E1848" i="2"/>
  <c r="E5187" i="2"/>
  <c r="E3577" i="2"/>
  <c r="E2779" i="2"/>
  <c r="E4251" i="2"/>
  <c r="E4203" i="2"/>
  <c r="E2577" i="2"/>
  <c r="E1913" i="2"/>
  <c r="E7813" i="2"/>
  <c r="E6205" i="2"/>
  <c r="E1100" i="2"/>
  <c r="E4533" i="2"/>
  <c r="E7136" i="2"/>
  <c r="E7450" i="2"/>
  <c r="E4698" i="2"/>
  <c r="E456" i="2"/>
  <c r="E6884" i="2"/>
  <c r="E7992" i="2"/>
  <c r="E9024" i="2"/>
  <c r="E7390" i="2"/>
  <c r="E519" i="2"/>
  <c r="E7856" i="2"/>
  <c r="E1555" i="2"/>
  <c r="E7803" i="2"/>
  <c r="E5617" i="2"/>
  <c r="E4167" i="2"/>
  <c r="E3952" i="2"/>
  <c r="E6219" i="2"/>
  <c r="E4579" i="2"/>
  <c r="E641" i="2"/>
  <c r="E9899" i="2"/>
  <c r="E1600" i="2"/>
  <c r="E8228" i="2"/>
  <c r="E1029" i="2"/>
  <c r="E4981" i="2"/>
  <c r="E455" i="2"/>
  <c r="E5372" i="2"/>
  <c r="E3472" i="2"/>
  <c r="E699" i="2"/>
  <c r="E7300" i="2"/>
  <c r="E490" i="2"/>
  <c r="E4235" i="2"/>
  <c r="E3062" i="2"/>
  <c r="E7708" i="2"/>
  <c r="E8447" i="2"/>
  <c r="E280" i="2"/>
  <c r="E6261" i="2"/>
  <c r="E7571" i="2"/>
  <c r="E6933" i="2"/>
  <c r="E4372" i="2"/>
  <c r="E1150" i="2"/>
  <c r="E5759" i="2"/>
  <c r="E670" i="2"/>
  <c r="E2351" i="2"/>
  <c r="E5189" i="2"/>
  <c r="E5900" i="2"/>
  <c r="E7426" i="2"/>
  <c r="E3500" i="2"/>
  <c r="E1176" i="2"/>
  <c r="E4117" i="2"/>
  <c r="E1319" i="2"/>
  <c r="E9018" i="2"/>
  <c r="E7294" i="2"/>
  <c r="E8684" i="2"/>
  <c r="E7818" i="2"/>
  <c r="E1393" i="2"/>
  <c r="E6230" i="2"/>
  <c r="E5402" i="2"/>
  <c r="E1516" i="2"/>
  <c r="E5600" i="2"/>
  <c r="E708" i="2"/>
  <c r="E409" i="2"/>
  <c r="E9065" i="2"/>
  <c r="E4856" i="2"/>
  <c r="E8233" i="2"/>
  <c r="E9821" i="2"/>
  <c r="E4243" i="2"/>
  <c r="E9381" i="2"/>
  <c r="E4748" i="2"/>
  <c r="E5036" i="2"/>
  <c r="E6174" i="2"/>
  <c r="E8869" i="2"/>
  <c r="E1018" i="2"/>
  <c r="E4436" i="2"/>
  <c r="E6846" i="2"/>
  <c r="E9608" i="2"/>
  <c r="E4591" i="2"/>
  <c r="E4535" i="2"/>
  <c r="E9651" i="2"/>
  <c r="E7014" i="2"/>
  <c r="E5630" i="2"/>
  <c r="E3968" i="2"/>
  <c r="E5448" i="2"/>
  <c r="E166" i="2"/>
  <c r="E5970" i="2"/>
  <c r="E6189" i="2"/>
  <c r="E7242" i="2"/>
  <c r="E6570" i="2"/>
  <c r="E6577" i="2"/>
  <c r="E9123" i="2"/>
  <c r="E8486" i="2"/>
  <c r="E7966" i="2"/>
  <c r="E5352" i="2"/>
  <c r="E964" i="2"/>
  <c r="E2990" i="2"/>
  <c r="E4628" i="2"/>
  <c r="E1736" i="2"/>
  <c r="E7677" i="2"/>
  <c r="E4611" i="2"/>
  <c r="E4693" i="2"/>
  <c r="E2033" i="2"/>
  <c r="E3427" i="2"/>
  <c r="E2236" i="2"/>
  <c r="E5947" i="2"/>
  <c r="E9598" i="2"/>
  <c r="E2801" i="2"/>
  <c r="E9704" i="2"/>
  <c r="E1687" i="2"/>
  <c r="E5465" i="2"/>
  <c r="E4189" i="2"/>
  <c r="E1003" i="2"/>
  <c r="E5568" i="2"/>
  <c r="E2257" i="2"/>
  <c r="E7532" i="2"/>
  <c r="E6998" i="2"/>
  <c r="E321" i="2"/>
  <c r="E9314" i="2"/>
  <c r="E483" i="2"/>
  <c r="E803" i="2"/>
  <c r="E3613" i="2"/>
  <c r="E521" i="2"/>
  <c r="E3574" i="2"/>
  <c r="E3977" i="2"/>
  <c r="E834" i="2"/>
  <c r="E477" i="2"/>
  <c r="E5866" i="2"/>
  <c r="E417" i="2"/>
  <c r="E4649" i="2"/>
  <c r="E9832" i="2"/>
  <c r="E7462" i="2"/>
  <c r="E2996" i="2"/>
  <c r="E7618" i="2"/>
  <c r="E3357" i="2"/>
  <c r="E2682" i="2"/>
  <c r="E8440" i="2"/>
  <c r="E3554" i="2"/>
  <c r="E4739" i="2"/>
  <c r="E1092" i="2"/>
  <c r="E2968" i="2"/>
  <c r="E6203" i="2"/>
  <c r="E252" i="2"/>
  <c r="E2805" i="2"/>
  <c r="E1972" i="2"/>
  <c r="E9909" i="2"/>
  <c r="E4430" i="2"/>
  <c r="E3571" i="2"/>
  <c r="E1702" i="2"/>
  <c r="E7051" i="2"/>
  <c r="E2918" i="2"/>
  <c r="E822" i="2"/>
  <c r="E4160" i="2"/>
  <c r="E8443" i="2"/>
  <c r="E1820" i="2"/>
  <c r="E1845" i="2"/>
  <c r="E3699" i="2"/>
  <c r="E2185" i="2"/>
  <c r="E4145" i="2"/>
  <c r="E5354" i="2"/>
  <c r="E4668" i="2"/>
  <c r="E2728" i="2"/>
  <c r="E1699" i="2"/>
  <c r="E8645" i="2"/>
  <c r="E170" i="2"/>
  <c r="E3475" i="2"/>
  <c r="E5779" i="2"/>
  <c r="E1721" i="2"/>
  <c r="E230" i="2"/>
  <c r="E3917" i="2"/>
  <c r="E7798" i="2"/>
  <c r="E6233" i="2"/>
  <c r="E4595" i="2"/>
  <c r="E5483" i="2"/>
  <c r="E9281" i="2"/>
  <c r="E936" i="2"/>
  <c r="E5242" i="2"/>
  <c r="E7541" i="2"/>
  <c r="E1855" i="2"/>
  <c r="E8903" i="2"/>
  <c r="E3694" i="2"/>
  <c r="E9301" i="2"/>
  <c r="E2034" i="2"/>
  <c r="E5783" i="2"/>
  <c r="E7735" i="2"/>
  <c r="E2644" i="2"/>
  <c r="E102" i="2"/>
  <c r="E9907" i="2"/>
  <c r="E2437" i="2"/>
  <c r="E1483" i="2"/>
  <c r="E9404" i="2"/>
  <c r="E6610" i="2"/>
  <c r="E6081" i="2"/>
  <c r="E5631" i="2"/>
  <c r="E3550" i="2"/>
  <c r="E7722" i="2"/>
  <c r="E765" i="2"/>
  <c r="E1692" i="2"/>
  <c r="E5428" i="2"/>
  <c r="E6991" i="2"/>
  <c r="E6877" i="2"/>
  <c r="E9263" i="2"/>
  <c r="E2079" i="2"/>
  <c r="E9884" i="2"/>
  <c r="E251" i="2"/>
  <c r="E731" i="2"/>
  <c r="E5542" i="2"/>
  <c r="E7711" i="2"/>
  <c r="E9567" i="2"/>
  <c r="E7184" i="2"/>
  <c r="E3650" i="2"/>
  <c r="E67" i="2"/>
  <c r="E8936" i="2"/>
  <c r="E5357" i="2"/>
  <c r="E3903" i="2"/>
  <c r="E1162" i="2"/>
  <c r="E9796" i="2"/>
  <c r="E9600" i="2"/>
  <c r="E8972" i="2"/>
  <c r="E4791" i="2"/>
  <c r="E8587" i="2"/>
  <c r="E9233" i="2"/>
  <c r="E6146" i="2"/>
  <c r="E1902" i="2"/>
  <c r="E6789" i="2"/>
  <c r="E4911" i="2"/>
  <c r="E7629" i="2"/>
  <c r="E6917" i="2"/>
  <c r="E6650" i="2"/>
  <c r="E8994" i="2"/>
  <c r="E883" i="2"/>
  <c r="E8267" i="2"/>
  <c r="E7523" i="2"/>
  <c r="E4828" i="2"/>
  <c r="E2207" i="2"/>
  <c r="E247" i="2"/>
  <c r="E5911" i="2"/>
  <c r="E3233" i="2"/>
  <c r="E796" i="2"/>
  <c r="E5739" i="2"/>
  <c r="E1978" i="2"/>
  <c r="E6960" i="2"/>
  <c r="E7572" i="2"/>
  <c r="E2978" i="2"/>
  <c r="E4231" i="2"/>
  <c r="E6932" i="2"/>
  <c r="E2755" i="2"/>
  <c r="E1685" i="2"/>
  <c r="E2673" i="2"/>
  <c r="E3213" i="2"/>
  <c r="E1833" i="2"/>
  <c r="E938" i="2"/>
  <c r="E388" i="2"/>
  <c r="E6223" i="2"/>
  <c r="E5" i="2"/>
  <c r="E5287" i="2"/>
  <c r="E2473" i="2"/>
  <c r="E8915" i="2"/>
  <c r="E5830" i="2"/>
  <c r="E4487" i="2"/>
  <c r="E52" i="2"/>
  <c r="E5440" i="2"/>
  <c r="E7126" i="2"/>
  <c r="E3336" i="2"/>
  <c r="E6265" i="2"/>
  <c r="E7528" i="2"/>
  <c r="E3295" i="2"/>
  <c r="E6144" i="2"/>
  <c r="E3560" i="2"/>
  <c r="E3926" i="2"/>
  <c r="E6116" i="2"/>
  <c r="E1787" i="2"/>
  <c r="E4812" i="2"/>
  <c r="E8089" i="2"/>
  <c r="E4421" i="2"/>
  <c r="E435" i="2"/>
  <c r="E3637" i="2"/>
  <c r="E3321" i="2"/>
  <c r="E1552" i="2"/>
  <c r="E8120" i="2"/>
  <c r="E4275" i="2"/>
  <c r="E6094" i="2"/>
  <c r="E1515" i="2"/>
  <c r="E8909" i="2"/>
  <c r="E4351" i="2"/>
  <c r="E5062" i="2"/>
  <c r="E702" i="2"/>
  <c r="E5157" i="2"/>
  <c r="E9915" i="2"/>
  <c r="E4871" i="2"/>
  <c r="E2850" i="2"/>
  <c r="E5298" i="2"/>
  <c r="E5826" i="2"/>
  <c r="E2858" i="2"/>
  <c r="E8655" i="2"/>
  <c r="E1429" i="2"/>
  <c r="E2098" i="2"/>
  <c r="E9086" i="2"/>
  <c r="E2454" i="2"/>
  <c r="E7405" i="2"/>
  <c r="E5204" i="2"/>
  <c r="E1282" i="2"/>
  <c r="E3400" i="2"/>
  <c r="E9181" i="2"/>
  <c r="E6292" i="2"/>
  <c r="E9039" i="2"/>
  <c r="E6706" i="2"/>
  <c r="E6485" i="2"/>
  <c r="E873" i="2"/>
  <c r="E5039" i="2"/>
  <c r="E5020" i="2"/>
  <c r="E2463" i="2"/>
  <c r="E8629" i="2"/>
  <c r="E2517" i="2"/>
  <c r="E6033" i="2"/>
  <c r="E6177" i="2"/>
  <c r="E2186" i="2"/>
  <c r="E5445" i="2"/>
  <c r="E1614" i="2"/>
  <c r="E6312" i="2"/>
  <c r="E6835" i="2"/>
  <c r="E7799" i="2"/>
  <c r="E994" i="2"/>
  <c r="E3626" i="2"/>
  <c r="E8840" i="2"/>
  <c r="E6817" i="2"/>
  <c r="E6774" i="2"/>
  <c r="E6896" i="2"/>
  <c r="E9325" i="2"/>
  <c r="E2148" i="2"/>
  <c r="E1449" i="2"/>
  <c r="E6228" i="2"/>
  <c r="E4127" i="2"/>
  <c r="E5624" i="2"/>
  <c r="E2810" i="2"/>
  <c r="E2989" i="2"/>
  <c r="E1465" i="2"/>
  <c r="E4960" i="2"/>
  <c r="E7855" i="2"/>
  <c r="E673" i="2"/>
  <c r="E8288" i="2"/>
  <c r="E3104" i="2"/>
  <c r="E531" i="2"/>
  <c r="E8466" i="2"/>
  <c r="E274" i="2"/>
  <c r="E6624" i="2"/>
  <c r="E4032" i="2"/>
  <c r="E2267" i="2"/>
  <c r="E3088" i="2"/>
  <c r="E9469" i="2"/>
  <c r="E2920" i="2"/>
  <c r="E378" i="2"/>
  <c r="E7778" i="2"/>
  <c r="E6699" i="2"/>
  <c r="E8353" i="2"/>
  <c r="E7670" i="2"/>
  <c r="E716" i="2"/>
  <c r="E9140" i="2"/>
  <c r="E690" i="2"/>
  <c r="E3488" i="2"/>
  <c r="E1334" i="2"/>
  <c r="E3084" i="2"/>
  <c r="E8102" i="2"/>
  <c r="E2162" i="2"/>
  <c r="E5803" i="2"/>
  <c r="E3030" i="2"/>
  <c r="E9196" i="2"/>
  <c r="E7179" i="2"/>
  <c r="E944" i="2"/>
  <c r="E7852" i="2"/>
  <c r="E282" i="2"/>
  <c r="E4025" i="2"/>
  <c r="E7971" i="2"/>
  <c r="E1110" i="2"/>
  <c r="E9265" i="2"/>
  <c r="E7076" i="2"/>
  <c r="E7011" i="2"/>
  <c r="E5176" i="2"/>
  <c r="E3346" i="2"/>
  <c r="E3805" i="2"/>
  <c r="E6959" i="2"/>
  <c r="E6803" i="2"/>
  <c r="E4613" i="2"/>
  <c r="E212" i="2"/>
  <c r="E2704" i="2"/>
  <c r="E972" i="2"/>
  <c r="E7249" i="2"/>
  <c r="E6566" i="2"/>
  <c r="E6403" i="2"/>
  <c r="E6330" i="2"/>
  <c r="E9099" i="2"/>
  <c r="E9012" i="2"/>
  <c r="E5810" i="2"/>
  <c r="E932" i="2"/>
  <c r="E4221" i="2"/>
  <c r="E8506" i="2"/>
  <c r="E8248" i="2"/>
  <c r="E1838" i="2"/>
  <c r="E9801" i="2"/>
  <c r="E1325" i="2"/>
  <c r="E1560" i="2"/>
  <c r="E2669" i="2"/>
  <c r="E8803" i="2"/>
  <c r="E5737" i="2"/>
  <c r="E1728" i="2"/>
  <c r="E8133" i="2"/>
  <c r="E9778" i="2"/>
  <c r="E2360" i="2"/>
  <c r="E4794" i="2"/>
  <c r="E381" i="2"/>
  <c r="E813" i="2"/>
  <c r="E5270" i="2"/>
  <c r="E5256" i="2"/>
  <c r="E5232" i="2"/>
  <c r="E6139" i="2"/>
  <c r="E637" i="2"/>
  <c r="E5909" i="2"/>
  <c r="E6242" i="2"/>
  <c r="E5983" i="2"/>
  <c r="E2771" i="2"/>
  <c r="E5658" i="2"/>
  <c r="E4512" i="2"/>
  <c r="E764" i="2"/>
  <c r="E4954" i="2"/>
  <c r="E6015" i="2"/>
  <c r="E2553" i="2"/>
  <c r="E68" i="2"/>
  <c r="E9020" i="2"/>
  <c r="E1248" i="2"/>
  <c r="E7570" i="2"/>
  <c r="E200" i="2"/>
  <c r="E8624" i="2"/>
  <c r="E8453" i="2"/>
  <c r="E5948" i="2"/>
  <c r="E3986" i="2"/>
  <c r="E5837" i="2"/>
  <c r="E5845" i="2"/>
  <c r="E9793" i="2"/>
  <c r="E9434" i="2"/>
  <c r="E7414" i="2"/>
  <c r="E292" i="2"/>
  <c r="E1828" i="2"/>
  <c r="E8616" i="2"/>
  <c r="E9207" i="2"/>
  <c r="E8838" i="2"/>
  <c r="E191" i="2"/>
  <c r="E9213" i="2"/>
  <c r="E3139" i="2"/>
  <c r="E2574" i="2"/>
  <c r="E2916" i="2"/>
  <c r="E8016" i="2"/>
  <c r="E3283" i="2"/>
  <c r="E8916" i="2"/>
  <c r="E9050" i="2"/>
  <c r="E1467" i="2"/>
  <c r="E80" i="2"/>
  <c r="E9304" i="2"/>
  <c r="E6126" i="2"/>
  <c r="E5238" i="2"/>
  <c r="E5778" i="2"/>
  <c r="E9212" i="2"/>
  <c r="E8594" i="2"/>
  <c r="E9293" i="2"/>
  <c r="E7649" i="2"/>
  <c r="E9154" i="2"/>
  <c r="E8172" i="2"/>
  <c r="E575" i="2"/>
  <c r="E9749" i="2"/>
  <c r="E4027" i="2"/>
  <c r="E6623" i="2"/>
  <c r="E18" i="2"/>
  <c r="E9074" i="2"/>
  <c r="E87" i="2"/>
  <c r="E8194" i="2"/>
  <c r="E7040" i="2"/>
  <c r="E792" i="2"/>
  <c r="E6742" i="2"/>
  <c r="E3958" i="2"/>
  <c r="E4547" i="2"/>
  <c r="E4046" i="2"/>
  <c r="E5927" i="2"/>
  <c r="E7352" i="2"/>
  <c r="E5297" i="2"/>
  <c r="E8034" i="2"/>
  <c r="E1934" i="2"/>
  <c r="E639" i="2"/>
  <c r="E5972" i="2"/>
  <c r="E2818" i="2"/>
  <c r="E8480" i="2"/>
  <c r="E5519" i="2"/>
  <c r="E5862" i="2"/>
  <c r="E8484" i="2"/>
  <c r="E1164" i="2"/>
  <c r="E6731" i="2"/>
  <c r="E2039" i="2"/>
  <c r="E7924" i="2"/>
  <c r="E5032" i="2"/>
  <c r="E3306" i="2"/>
  <c r="E9433" i="2"/>
  <c r="E5056" i="2"/>
  <c r="E7986" i="2"/>
  <c r="E4886" i="2"/>
  <c r="E1253" i="2"/>
  <c r="E1237" i="2"/>
  <c r="E2634" i="2"/>
  <c r="E4063" i="2"/>
  <c r="E7236" i="2"/>
  <c r="E4355" i="2"/>
  <c r="E7079" i="2"/>
  <c r="E2738" i="2"/>
  <c r="E9782" i="2"/>
  <c r="E441" i="2"/>
  <c r="E4346" i="2"/>
  <c r="E4216" i="2"/>
  <c r="E885" i="2"/>
  <c r="E6665" i="2"/>
  <c r="E7507" i="2"/>
  <c r="E7601" i="2"/>
  <c r="E8774" i="2"/>
  <c r="E5680" i="2"/>
  <c r="E8209" i="2"/>
  <c r="E3843" i="2"/>
  <c r="E3821" i="2"/>
  <c r="E2711" i="2"/>
  <c r="E76" i="2"/>
  <c r="E8003" i="2"/>
  <c r="E993" i="2"/>
  <c r="E9698" i="2"/>
  <c r="E622" i="2"/>
  <c r="E2957" i="2"/>
  <c r="E5286" i="2"/>
  <c r="E1573" i="2"/>
  <c r="E7255" i="2"/>
  <c r="E1807" i="2"/>
  <c r="E2445" i="2"/>
  <c r="E5197" i="2"/>
  <c r="E4691" i="2"/>
  <c r="E1595" i="2"/>
  <c r="E6966" i="2"/>
  <c r="E9569" i="2"/>
  <c r="E4349" i="2"/>
  <c r="E276" i="2"/>
  <c r="E4807" i="2"/>
  <c r="E3722" i="2"/>
  <c r="E6895" i="2"/>
  <c r="E6137" i="2"/>
  <c r="E1155" i="2"/>
  <c r="E4401" i="2"/>
  <c r="E4080" i="2"/>
  <c r="E7404" i="2"/>
  <c r="E6023" i="2"/>
  <c r="E3101" i="2"/>
  <c r="E7312" i="2"/>
  <c r="E1869" i="2"/>
  <c r="E6066" i="2"/>
  <c r="E283" i="2"/>
  <c r="E1571" i="2"/>
  <c r="E2468" i="2"/>
  <c r="E438" i="2"/>
  <c r="E2674" i="2"/>
  <c r="E4356" i="2"/>
  <c r="E1559" i="2"/>
  <c r="E8496" i="2"/>
  <c r="E3720" i="2"/>
  <c r="E6617" i="2"/>
  <c r="E9652" i="2"/>
  <c r="E9167" i="2"/>
  <c r="E8387" i="2"/>
  <c r="E9841" i="2"/>
  <c r="E2045" i="2"/>
  <c r="E4305" i="2"/>
  <c r="E4792" i="2"/>
  <c r="E7165" i="2"/>
  <c r="E9741" i="2"/>
  <c r="E35" i="2"/>
  <c r="E9201" i="2"/>
  <c r="E5147" i="2"/>
  <c r="E3895" i="2"/>
  <c r="E9946" i="2"/>
  <c r="E7946" i="2"/>
  <c r="E827" i="2"/>
  <c r="E2490" i="2"/>
  <c r="E6405" i="2"/>
  <c r="E2080" i="2"/>
  <c r="E3224" i="2"/>
  <c r="E2163" i="2"/>
  <c r="E9402" i="2"/>
  <c r="E9152" i="2"/>
  <c r="E6666" i="2"/>
  <c r="E1122" i="2"/>
  <c r="E4319" i="2"/>
  <c r="E5211" i="2"/>
  <c r="E6433" i="2"/>
  <c r="E156" i="2"/>
  <c r="E6101" i="2"/>
  <c r="E9052" i="2"/>
  <c r="E7000" i="2"/>
  <c r="E7110" i="2"/>
  <c r="E79" i="2"/>
  <c r="E1072" i="2"/>
  <c r="E9496" i="2"/>
  <c r="E1520" i="2"/>
  <c r="E3634" i="2"/>
  <c r="E5377" i="2"/>
  <c r="E2619" i="2"/>
  <c r="E4018" i="2"/>
  <c r="E6329" i="2"/>
  <c r="E5507" i="2"/>
  <c r="E7206" i="2"/>
  <c r="E3622" i="2"/>
  <c r="E2017" i="2"/>
  <c r="E9392" i="2"/>
  <c r="E157" i="2"/>
  <c r="E8045" i="2"/>
  <c r="E1085" i="2"/>
  <c r="E4076" i="2"/>
  <c r="E2797" i="2"/>
  <c r="E1501" i="2"/>
  <c r="E1658" i="2"/>
  <c r="E1528" i="2"/>
  <c r="E4281" i="2"/>
  <c r="E843" i="2"/>
  <c r="E5887" i="2"/>
  <c r="E7925" i="2"/>
  <c r="E6422" i="2"/>
  <c r="E3185" i="2"/>
  <c r="E9960" i="2"/>
  <c r="E5011" i="2"/>
  <c r="E548" i="2"/>
  <c r="E9009" i="2"/>
  <c r="E5313" i="2"/>
  <c r="E9757" i="2"/>
  <c r="E5399" i="2"/>
  <c r="E6358" i="2"/>
  <c r="E1676" i="2"/>
  <c r="E979" i="2"/>
  <c r="E9351" i="2"/>
  <c r="E6919" i="2"/>
  <c r="E5951" i="2"/>
  <c r="E2485" i="2"/>
  <c r="E5401" i="2"/>
  <c r="E6719" i="2"/>
  <c r="E2105" i="2"/>
  <c r="E7884" i="2"/>
  <c r="E1441" i="2"/>
  <c r="E4744" i="2"/>
  <c r="E3201" i="2"/>
  <c r="E8382" i="2"/>
  <c r="E1354" i="2"/>
  <c r="E2372" i="2"/>
  <c r="E9593" i="2"/>
  <c r="E8622" i="2"/>
  <c r="E5250" i="2"/>
  <c r="E5359" i="2"/>
  <c r="E1988" i="2"/>
  <c r="E5469" i="2"/>
  <c r="E6280" i="2"/>
  <c r="E7882" i="2"/>
  <c r="E3889" i="2"/>
  <c r="E2679" i="2"/>
  <c r="E1941" i="2"/>
  <c r="E7542" i="2"/>
  <c r="E2232" i="2"/>
  <c r="E8893" i="2"/>
  <c r="E2859" i="2"/>
  <c r="E8823" i="2"/>
  <c r="E5337" i="2"/>
  <c r="E6992" i="2"/>
  <c r="E8377" i="2"/>
  <c r="E9247" i="2"/>
  <c r="E868" i="2"/>
  <c r="E1279" i="2"/>
  <c r="E7694" i="2"/>
  <c r="E6492" i="2"/>
  <c r="E8673" i="2"/>
  <c r="E1671" i="2"/>
  <c r="E8159" i="2"/>
  <c r="E3621" i="2"/>
  <c r="E1000" i="2"/>
  <c r="E6838" i="2"/>
  <c r="E2923" i="2"/>
  <c r="E7142" i="2"/>
  <c r="E3059" i="2"/>
  <c r="E5654" i="2"/>
  <c r="E7951" i="2"/>
  <c r="E5518" i="2"/>
  <c r="E9825" i="2"/>
  <c r="E5347" i="2"/>
  <c r="E5854" i="2"/>
  <c r="E241" i="2"/>
  <c r="E9129" i="2"/>
  <c r="E8246" i="2"/>
  <c r="E7948" i="2"/>
  <c r="E9641" i="2"/>
  <c r="E8611" i="2"/>
  <c r="E9522" i="2"/>
  <c r="E9908" i="2"/>
  <c r="E4499" i="2"/>
  <c r="E8261" i="2"/>
  <c r="E6131" i="2"/>
  <c r="E7960" i="2"/>
  <c r="E8300" i="2"/>
  <c r="E7936" i="2"/>
  <c r="E6314" i="2"/>
  <c r="E1286" i="2"/>
  <c r="E2633" i="2"/>
  <c r="E1953" i="2"/>
  <c r="E7003" i="2"/>
  <c r="E6387" i="2"/>
  <c r="E919" i="2"/>
  <c r="E5364" i="2"/>
  <c r="E8515" i="2"/>
  <c r="E163" i="2"/>
  <c r="E5860" i="2"/>
  <c r="E4599" i="2"/>
  <c r="E5143" i="2"/>
  <c r="E7533" i="2"/>
  <c r="E8294" i="2"/>
  <c r="E3071" i="2"/>
  <c r="E5807" i="2"/>
  <c r="E8955" i="2"/>
  <c r="E8075" i="2"/>
  <c r="E5435" i="2"/>
  <c r="E3845" i="2"/>
  <c r="E3402" i="2"/>
  <c r="E2637" i="2"/>
  <c r="E8425" i="2"/>
  <c r="E311" i="2"/>
  <c r="E4657" i="2"/>
  <c r="E8641" i="2"/>
  <c r="E1655" i="2"/>
  <c r="E3442" i="2"/>
  <c r="E1383" i="2"/>
  <c r="E6313" i="2"/>
  <c r="E8170" i="2"/>
  <c r="E6393" i="2"/>
  <c r="E9477" i="2"/>
  <c r="E2874" i="2"/>
  <c r="E9269" i="2"/>
  <c r="E7299" i="2"/>
  <c r="E7635" i="2"/>
  <c r="E5795" i="2"/>
  <c r="E6390" i="2"/>
  <c r="E3469" i="2"/>
  <c r="E1554" i="2"/>
  <c r="E6810" i="2"/>
  <c r="E2159" i="2"/>
  <c r="E668" i="2"/>
  <c r="E3096" i="2"/>
  <c r="E4816" i="2"/>
  <c r="E2871" i="2"/>
  <c r="E7486" i="2"/>
  <c r="E7210" i="2"/>
  <c r="E7888" i="2"/>
  <c r="E516" i="2"/>
  <c r="E2112" i="2"/>
  <c r="E6527" i="2"/>
  <c r="E7595" i="2"/>
  <c r="E4253" i="2"/>
  <c r="E6588" i="2"/>
  <c r="E2325" i="2"/>
  <c r="E1216" i="2"/>
  <c r="E457" i="2"/>
  <c r="E9069" i="2"/>
  <c r="E1482" i="2"/>
  <c r="E9950" i="2"/>
  <c r="E8091" i="2"/>
  <c r="E9459" i="2"/>
  <c r="E7760" i="2"/>
  <c r="E61" i="2"/>
  <c r="E1327" i="2"/>
  <c r="E3944" i="2"/>
  <c r="E3023" i="2"/>
  <c r="E5612" i="2"/>
  <c r="E9243" i="2"/>
  <c r="E3314" i="2"/>
  <c r="E5315" i="2"/>
  <c r="E534" i="2"/>
  <c r="E4952" i="2"/>
  <c r="E552" i="2"/>
  <c r="E4892" i="2"/>
  <c r="E1113" i="2"/>
  <c r="E5167" i="2"/>
  <c r="E2375" i="2"/>
  <c r="E3961" i="2"/>
  <c r="E779" i="2"/>
  <c r="E1229" i="2"/>
  <c r="E1800" i="2"/>
  <c r="E2201" i="2"/>
  <c r="E9190" i="2"/>
  <c r="E6845" i="2"/>
  <c r="E5979" i="2"/>
  <c r="E3131" i="2"/>
  <c r="E1768" i="2"/>
  <c r="E3563" i="2"/>
  <c r="E474" i="2"/>
  <c r="E4146" i="2"/>
  <c r="E7998" i="2"/>
  <c r="E688" i="2"/>
  <c r="E8363" i="2"/>
  <c r="E543" i="2"/>
  <c r="E8499" i="2"/>
  <c r="E8625" i="2"/>
  <c r="E3602" i="2"/>
  <c r="E9413" i="2"/>
  <c r="E5868" i="2"/>
  <c r="E7" i="2"/>
  <c r="E1009" i="2"/>
  <c r="E2725" i="2"/>
  <c r="E128" i="2"/>
  <c r="E6357" i="2"/>
  <c r="E2562" i="2"/>
  <c r="E303" i="2"/>
  <c r="E8174" i="2"/>
  <c r="E9506" i="2"/>
  <c r="E3166" i="2"/>
  <c r="E9824" i="2"/>
  <c r="E6055" i="2"/>
  <c r="E225" i="2"/>
  <c r="E7499" i="2"/>
  <c r="E8325" i="2"/>
  <c r="E8019" i="2"/>
  <c r="E2014" i="2"/>
  <c r="E8290" i="2"/>
  <c r="E6211" i="2"/>
  <c r="E5877" i="2"/>
  <c r="E6520" i="2"/>
  <c r="E9875" i="2"/>
  <c r="E6480" i="2"/>
  <c r="E8405" i="2"/>
  <c r="E6169" i="2"/>
  <c r="E5231" i="2"/>
  <c r="E3709" i="2"/>
  <c r="E3343" i="2"/>
  <c r="E1068" i="2"/>
  <c r="E9529" i="2"/>
  <c r="E445" i="2"/>
  <c r="E7932" i="2"/>
  <c r="E8190" i="2"/>
  <c r="E9361" i="2"/>
  <c r="E6795" i="2"/>
  <c r="E7196" i="2"/>
  <c r="E3132" i="2"/>
  <c r="E1870" i="2"/>
  <c r="E5416" i="2"/>
  <c r="E4154" i="2"/>
  <c r="E4321" i="2"/>
  <c r="E9829" i="2"/>
  <c r="E6088" i="2"/>
  <c r="E1649" i="2"/>
  <c r="E9122" i="2"/>
  <c r="E4190" i="2"/>
  <c r="E508" i="2"/>
  <c r="E5082" i="2"/>
  <c r="E7238" i="2"/>
  <c r="E866" i="2"/>
  <c r="E2366" i="2"/>
  <c r="E5387" i="2"/>
  <c r="E5935" i="2"/>
  <c r="E5029" i="2"/>
  <c r="E99" i="2"/>
  <c r="E6175" i="2"/>
  <c r="E6017" i="2"/>
  <c r="E3950" i="2"/>
  <c r="E6711" i="2"/>
  <c r="E5881" i="2"/>
  <c r="E8702" i="2"/>
  <c r="E7409" i="2"/>
  <c r="E4973" i="2"/>
  <c r="E2837" i="2"/>
  <c r="E5770" i="2"/>
  <c r="E4258" i="2"/>
  <c r="E2129" i="2"/>
  <c r="E3706" i="2"/>
  <c r="E8693" i="2"/>
  <c r="E6253" i="2"/>
  <c r="E5902" i="2"/>
  <c r="E6397" i="2"/>
  <c r="E1678" i="2"/>
  <c r="E6652" i="2"/>
  <c r="E6186" i="2"/>
  <c r="E7280" i="2"/>
  <c r="E4140" i="2"/>
  <c r="E3308" i="2"/>
  <c r="E738" i="2"/>
  <c r="E1149" i="2"/>
  <c r="E5521" i="2"/>
  <c r="E8701" i="2"/>
  <c r="E4716" i="2"/>
  <c r="E1612" i="2"/>
  <c r="E8393" i="2"/>
  <c r="E4357" i="2"/>
  <c r="E895" i="2"/>
  <c r="E7468" i="2"/>
  <c r="E3908" i="2"/>
  <c r="E9394" i="2"/>
  <c r="E7074" i="2"/>
  <c r="E1033" i="2"/>
  <c r="E612" i="2"/>
  <c r="E8478" i="2"/>
  <c r="E9462" i="2"/>
  <c r="E8931" i="2"/>
  <c r="E7550" i="2"/>
  <c r="E6792" i="2"/>
  <c r="E6180" i="2"/>
  <c r="E4839" i="2"/>
  <c r="E2251" i="2"/>
  <c r="E8457" i="2"/>
  <c r="E3491" i="2"/>
  <c r="E9025" i="2"/>
  <c r="E2032" i="2"/>
  <c r="E5635" i="2"/>
  <c r="E5086" i="2"/>
  <c r="E7675" i="2"/>
  <c r="E4546" i="2"/>
  <c r="E6508" i="2"/>
  <c r="E5410" i="2"/>
  <c r="E7580" i="2"/>
  <c r="E4242" i="2"/>
  <c r="E6863" i="2"/>
  <c r="E2060" i="2"/>
  <c r="E6468" i="2"/>
  <c r="E9687" i="2"/>
  <c r="E5587" i="2"/>
  <c r="E8830" i="2"/>
  <c r="E3533" i="2"/>
  <c r="E7590" i="2"/>
  <c r="E1390" i="2"/>
  <c r="E8475" i="2"/>
  <c r="E4626" i="2"/>
  <c r="E9806" i="2"/>
  <c r="E5966" i="2"/>
  <c r="E1101" i="2"/>
  <c r="E4030" i="2"/>
  <c r="E31" i="2"/>
  <c r="E3188" i="2"/>
  <c r="E4561" i="2"/>
  <c r="E4638" i="2"/>
  <c r="E4523" i="2"/>
  <c r="E700" i="2"/>
  <c r="E9502" i="2"/>
  <c r="E7598" i="2"/>
  <c r="E732" i="2"/>
  <c r="E3603" i="2"/>
  <c r="E1438" i="2"/>
  <c r="E6141" i="2"/>
  <c r="E4011" i="2"/>
  <c r="E6440" i="2"/>
  <c r="E4404" i="2"/>
  <c r="E6745" i="2"/>
  <c r="E1523" i="2"/>
  <c r="E2647" i="2"/>
  <c r="E9197" i="2"/>
  <c r="E9224" i="2"/>
  <c r="E6216" i="2"/>
  <c r="E3837" i="2"/>
  <c r="E7239" i="2"/>
  <c r="E9830" i="2"/>
  <c r="E3686" i="2"/>
  <c r="E6871" i="2"/>
  <c r="E8449" i="2"/>
  <c r="E2911" i="2"/>
  <c r="E7018" i="2"/>
  <c r="E1824" i="2"/>
  <c r="E1639" i="2"/>
  <c r="E3381" i="2"/>
  <c r="E9255" i="2"/>
  <c r="E6691" i="2"/>
  <c r="E3815" i="2"/>
  <c r="E1967" i="2"/>
  <c r="E2139" i="2"/>
  <c r="E8436" i="2"/>
  <c r="E8149" i="2"/>
  <c r="E1287" i="2"/>
  <c r="E5004" i="2"/>
  <c r="E7921" i="2"/>
  <c r="E4659" i="2"/>
  <c r="E1732" i="2"/>
  <c r="E4042" i="2"/>
  <c r="E4234" i="2"/>
  <c r="E8374" i="2"/>
  <c r="E7263" i="2"/>
  <c r="E4793" i="2"/>
  <c r="E4476" i="2"/>
  <c r="E3718" i="2"/>
  <c r="E9216" i="2"/>
  <c r="E973" i="2"/>
  <c r="E7194" i="2"/>
  <c r="E3586" i="2"/>
  <c r="E8933" i="2"/>
  <c r="E6268" i="2"/>
  <c r="E6892" i="2"/>
  <c r="E7474" i="2"/>
  <c r="E3833" i="2"/>
  <c r="E5228" i="2"/>
  <c r="E464" i="2"/>
  <c r="E6859" i="2"/>
  <c r="E6069" i="2"/>
  <c r="E8692" i="2"/>
  <c r="E5200" i="2"/>
  <c r="E3880" i="2"/>
  <c r="E4083" i="2"/>
  <c r="E7739" i="2"/>
  <c r="E7331" i="2"/>
  <c r="E1167" i="2"/>
  <c r="E831" i="2"/>
  <c r="E6043" i="2"/>
  <c r="E2259" i="2"/>
  <c r="E5904" i="2"/>
  <c r="E3438" i="2"/>
  <c r="E337" i="2"/>
  <c r="E8415" i="2"/>
  <c r="E1205" i="2"/>
  <c r="E7157" i="2"/>
  <c r="E375" i="2"/>
  <c r="E9575" i="2"/>
  <c r="E6074" i="2"/>
  <c r="E5893" i="2"/>
  <c r="E6509" i="2"/>
  <c r="E495" i="2"/>
  <c r="E2069" i="2"/>
  <c r="E4910" i="2"/>
  <c r="E4926" i="2"/>
  <c r="E2760" i="2"/>
  <c r="E6251" i="2"/>
  <c r="E383" i="2"/>
  <c r="E3769" i="2"/>
  <c r="E7432" i="2"/>
  <c r="E3876" i="2"/>
  <c r="E7787" i="2"/>
  <c r="E9091" i="2"/>
  <c r="E7994" i="2"/>
  <c r="E9873" i="2"/>
  <c r="E8834" i="2"/>
  <c r="E1697" i="2"/>
  <c r="E3483" i="2"/>
  <c r="E6546" i="2"/>
  <c r="E1259" i="2"/>
  <c r="E8291" i="2"/>
  <c r="E3519" i="2"/>
  <c r="E960" i="2"/>
  <c r="E9549" i="2"/>
  <c r="E65" i="2"/>
  <c r="E3841" i="2"/>
  <c r="E6875" i="2"/>
  <c r="E998" i="2"/>
  <c r="E4796" i="2"/>
  <c r="E6672" i="2"/>
  <c r="E4873" i="2"/>
  <c r="E4378" i="2"/>
  <c r="E609" i="2"/>
  <c r="E4332" i="2"/>
  <c r="E9505" i="2"/>
  <c r="E3371" i="2"/>
  <c r="E2180" i="2"/>
  <c r="E1735" i="2"/>
  <c r="E7199" i="2"/>
  <c r="E644" i="2"/>
  <c r="E254" i="2"/>
  <c r="E7672" i="2"/>
  <c r="E6514" i="2"/>
  <c r="E6095" i="2"/>
  <c r="E47" i="2"/>
  <c r="E5594" i="2"/>
  <c r="E3732" i="2"/>
  <c r="E78" i="2"/>
  <c r="E8861" i="2"/>
  <c r="E1381" i="2"/>
  <c r="E1521" i="2"/>
  <c r="E1620" i="2"/>
  <c r="E6254" i="2"/>
  <c r="E4867" i="2"/>
  <c r="E8850" i="2"/>
  <c r="E2099" i="2"/>
  <c r="E2659" i="2"/>
  <c r="E9589" i="2"/>
  <c r="E8080" i="2"/>
  <c r="E256" i="2"/>
  <c r="E3717" i="2"/>
  <c r="E3012" i="2"/>
  <c r="E3956" i="2"/>
  <c r="E3396" i="2"/>
  <c r="E2072" i="2"/>
  <c r="E4865" i="2"/>
  <c r="E7728" i="2"/>
  <c r="E5535" i="2"/>
  <c r="E9010" i="2"/>
  <c r="E9706" i="2"/>
  <c r="E1489" i="2"/>
  <c r="E7877" i="2"/>
  <c r="E4151" i="2"/>
  <c r="E3301" i="2"/>
  <c r="E5063" i="2"/>
  <c r="E7613" i="2"/>
  <c r="E8580" i="2"/>
  <c r="E4376" i="2"/>
  <c r="E9601" i="2"/>
  <c r="E9999" i="2"/>
  <c r="E2076" i="2"/>
  <c r="E7667" i="2"/>
  <c r="E5460" i="2"/>
  <c r="E4860" i="2"/>
  <c r="E9748" i="2"/>
  <c r="E8482" i="2"/>
  <c r="E3274" i="2"/>
  <c r="E770" i="2"/>
  <c r="E8388" i="2"/>
  <c r="E5373" i="2"/>
  <c r="E2197" i="2"/>
  <c r="E2697" i="2"/>
  <c r="E3113" i="2"/>
  <c r="E3436" i="2"/>
  <c r="E9097" i="2"/>
  <c r="E6547" i="2"/>
  <c r="E1317" i="2"/>
  <c r="E1115" i="2"/>
  <c r="E4272" i="2"/>
  <c r="E3817" i="2"/>
  <c r="E8279" i="2"/>
  <c r="E3367" i="2"/>
  <c r="E482" i="2"/>
  <c r="E7195" i="2"/>
  <c r="E5502" i="2"/>
  <c r="E3669" i="2"/>
  <c r="E2237" i="2"/>
  <c r="E1984" i="2"/>
  <c r="E6266" i="2"/>
  <c r="E5274" i="2"/>
  <c r="E6149" i="2"/>
  <c r="E3920" i="2"/>
  <c r="E196" i="2"/>
  <c r="E9339" i="2"/>
  <c r="E3922" i="2"/>
  <c r="E5098" i="2"/>
  <c r="E8738" i="2"/>
  <c r="E754" i="2"/>
  <c r="E6255" i="2"/>
  <c r="E4745" i="2"/>
  <c r="E620" i="2"/>
  <c r="E7959" i="2"/>
  <c r="E2907" i="2"/>
  <c r="E6771" i="2"/>
  <c r="E9353" i="2"/>
  <c r="E2290" i="2"/>
  <c r="E7908" i="2"/>
  <c r="E7508" i="2"/>
  <c r="E8409" i="2"/>
  <c r="E6295" i="2"/>
  <c r="E479" i="2"/>
  <c r="E1182" i="2"/>
  <c r="E920" i="2"/>
  <c r="E1426" i="2"/>
  <c r="E5172" i="2"/>
  <c r="E6740" i="2"/>
  <c r="E1852" i="2"/>
  <c r="E7114" i="2"/>
  <c r="E7057" i="2"/>
  <c r="E6" i="2"/>
  <c r="E3540" i="2"/>
  <c r="E9859" i="2"/>
  <c r="E3572" i="2"/>
  <c r="E5952" i="2"/>
  <c r="E227" i="2"/>
  <c r="E7328" i="2"/>
  <c r="E6552" i="2"/>
  <c r="E2260" i="2"/>
  <c r="E1842" i="2"/>
  <c r="E6974" i="2"/>
  <c r="E6354" i="2"/>
  <c r="E8596" i="2"/>
  <c r="E8143" i="2"/>
  <c r="E5275" i="2"/>
  <c r="E2744" i="2"/>
  <c r="E2836" i="2"/>
  <c r="E5498" i="2"/>
  <c r="E4605" i="2"/>
  <c r="E614" i="2"/>
  <c r="E7666" i="2"/>
  <c r="E5515" i="2"/>
  <c r="E675" i="2"/>
  <c r="E4738" i="2"/>
  <c r="E195" i="2"/>
  <c r="E8846" i="2"/>
  <c r="E8008" i="2"/>
  <c r="E1330" i="2"/>
  <c r="E7597" i="2"/>
  <c r="E947" i="2"/>
  <c r="E8060" i="2"/>
  <c r="E7386" i="2"/>
  <c r="E9837" i="2"/>
  <c r="E7127" i="2"/>
  <c r="E5618" i="2"/>
  <c r="E408" i="2"/>
  <c r="E6594" i="2"/>
  <c r="E9664" i="2"/>
  <c r="E5177" i="2"/>
  <c r="E6955" i="2"/>
  <c r="E3207" i="2"/>
  <c r="E3957" i="2"/>
  <c r="E7412" i="2"/>
  <c r="E8798" i="2"/>
  <c r="E7360" i="2"/>
  <c r="E8298" i="2"/>
  <c r="E1114" i="2"/>
  <c r="E2377" i="2"/>
  <c r="E7608" i="2"/>
  <c r="E5441" i="2"/>
  <c r="E3887" i="2"/>
  <c r="E6291" i="2"/>
  <c r="E4853" i="2"/>
  <c r="E9338" i="2"/>
  <c r="E5000" i="2"/>
  <c r="E4913" i="2"/>
  <c r="E6262" i="2"/>
  <c r="E8234" i="2"/>
  <c r="E1242" i="2"/>
  <c r="E956" i="2"/>
  <c r="E263" i="2"/>
  <c r="E4888" i="2"/>
  <c r="E6411" i="2"/>
  <c r="E909" i="2"/>
  <c r="E4770" i="2"/>
  <c r="E8661" i="2"/>
  <c r="E4619" i="2"/>
  <c r="E4500" i="2"/>
  <c r="E7814" i="2"/>
  <c r="E8408" i="2"/>
  <c r="E8809" i="2"/>
  <c r="E7929" i="2"/>
  <c r="E183" i="2"/>
  <c r="E8171" i="2"/>
  <c r="E3765" i="2"/>
  <c r="E811" i="2"/>
  <c r="E1255" i="2"/>
  <c r="E44" i="2"/>
  <c r="E795" i="2"/>
  <c r="E8156" i="2"/>
  <c r="E2534" i="2"/>
  <c r="E2333" i="2"/>
  <c r="E7173" i="2"/>
  <c r="E6708" i="2"/>
  <c r="E7061" i="2"/>
  <c r="E7941" i="2"/>
  <c r="E8974" i="2"/>
  <c r="E4204" i="2"/>
  <c r="E7976" i="2"/>
  <c r="E990" i="2"/>
  <c r="E9031" i="2"/>
  <c r="E2026" i="2"/>
  <c r="E5597" i="2"/>
  <c r="E7780" i="2"/>
  <c r="E4836" i="2"/>
  <c r="E6645" i="2"/>
  <c r="E989" i="2"/>
  <c r="E5750" i="2"/>
  <c r="E3832" i="2"/>
  <c r="E462" i="2"/>
  <c r="E8728" i="2"/>
  <c r="E9789" i="2"/>
  <c r="E1799" i="2"/>
  <c r="E4704" i="2"/>
  <c r="E6444" i="2"/>
  <c r="E2766" i="2"/>
  <c r="E5374" i="2"/>
  <c r="E1499" i="2"/>
  <c r="E5433" i="2"/>
  <c r="E6782" i="2"/>
  <c r="E4677" i="2"/>
  <c r="E7942" i="2"/>
  <c r="E5730" i="2"/>
  <c r="E5079" i="2"/>
  <c r="E7587" i="2"/>
  <c r="E1633" i="2"/>
  <c r="E6671" i="2"/>
  <c r="E9003" i="2"/>
  <c r="E5217" i="2"/>
  <c r="E1548" i="2"/>
  <c r="E3668" i="2"/>
  <c r="E5888" i="2"/>
  <c r="E9675" i="2"/>
  <c r="E6024" i="2"/>
  <c r="E5610" i="2"/>
  <c r="E8714" i="2"/>
  <c r="E3241" i="2"/>
  <c r="E6590" i="2"/>
  <c r="E6054" i="2"/>
  <c r="E4232" i="2"/>
  <c r="E5942" i="2"/>
  <c r="E5168" i="2"/>
  <c r="E5644" i="2"/>
  <c r="E264" i="2"/>
  <c r="E5090" i="2"/>
  <c r="E5047" i="2"/>
  <c r="E4049" i="2"/>
  <c r="E5987" i="2"/>
  <c r="E2944" i="2"/>
  <c r="E8243" i="2"/>
  <c r="E1086" i="2"/>
  <c r="E8262" i="2"/>
  <c r="E4869" i="2"/>
  <c r="E8822" i="2"/>
  <c r="E6679" i="2"/>
  <c r="E3281" i="2"/>
  <c r="E4504" i="2"/>
  <c r="E9524" i="2"/>
  <c r="E4308" i="2"/>
  <c r="E5350" i="2"/>
  <c r="E5234" i="2"/>
  <c r="E5996" i="2"/>
  <c r="E4814" i="2"/>
  <c r="E7868" i="2"/>
  <c r="E2132" i="2"/>
  <c r="E2762" i="2"/>
  <c r="E6136" i="2"/>
  <c r="E3535" i="2"/>
  <c r="E1157" i="2"/>
  <c r="E4170" i="2"/>
  <c r="E7163" i="2"/>
  <c r="E8086" i="2"/>
  <c r="E447" i="2"/>
  <c r="E4895" i="2"/>
  <c r="E8216" i="2"/>
  <c r="E8428" i="2"/>
  <c r="E1531" i="2"/>
  <c r="E9332" i="2"/>
  <c r="E248" i="2"/>
  <c r="E8214" i="2"/>
  <c r="E5417" i="2"/>
  <c r="E8073" i="2"/>
  <c r="E7579" i="2"/>
  <c r="E5493" i="2"/>
  <c r="E3836" i="2"/>
  <c r="E625" i="2"/>
  <c r="E2664" i="2"/>
  <c r="E1094" i="2"/>
  <c r="E5375" i="2"/>
  <c r="E4681" i="2"/>
  <c r="E7584" i="2"/>
  <c r="E8989" i="2"/>
  <c r="E6341" i="2"/>
  <c r="E3434" i="2"/>
  <c r="E8319" i="2"/>
  <c r="E2309" i="2"/>
  <c r="E4159" i="2"/>
  <c r="E7185" i="2"/>
  <c r="E8529" i="2"/>
  <c r="E7113" i="2"/>
  <c r="E444" i="2"/>
  <c r="E739" i="2"/>
  <c r="E8255" i="2"/>
  <c r="E275" i="2"/>
  <c r="E500" i="2"/>
  <c r="E4840" i="2"/>
  <c r="E3262" i="2"/>
  <c r="E3584" i="2"/>
  <c r="E4329" i="2"/>
  <c r="E1818" i="2"/>
  <c r="E2919" i="2"/>
  <c r="E1418" i="2"/>
  <c r="E4341" i="2"/>
  <c r="E6776" i="2"/>
  <c r="E766" i="2"/>
  <c r="E8979" i="2"/>
  <c r="E3487" i="2"/>
  <c r="E3195" i="2"/>
  <c r="E945" i="2"/>
  <c r="E1258" i="2"/>
  <c r="E7337" i="2"/>
  <c r="E2967" i="2"/>
  <c r="E3913" i="2"/>
  <c r="E6472" i="2"/>
  <c r="E430" i="2"/>
  <c r="E9781" i="2"/>
  <c r="E4286" i="2"/>
  <c r="E5223" i="2"/>
  <c r="E7721" i="2"/>
  <c r="E7273" i="2"/>
  <c r="E5003" i="2"/>
  <c r="E5134" i="2"/>
  <c r="E8485" i="2"/>
  <c r="E7141" i="2"/>
  <c r="E9429" i="2"/>
  <c r="E1458" i="2"/>
  <c r="E1951" i="2"/>
  <c r="E8691" i="2"/>
  <c r="E7461" i="2"/>
  <c r="E1602" i="2"/>
  <c r="E6185" i="2"/>
  <c r="E9657" i="2"/>
  <c r="E9840" i="2"/>
  <c r="E9914" i="2"/>
  <c r="E7433" i="2"/>
  <c r="E3490" i="2"/>
  <c r="E9882" i="2"/>
  <c r="E6957" i="2"/>
  <c r="E9809" i="2"/>
  <c r="E9064" i="2"/>
  <c r="E449" i="2"/>
  <c r="E8462" i="2"/>
  <c r="E427" i="2"/>
  <c r="E7631" i="2"/>
  <c r="E1525" i="2"/>
  <c r="E6351" i="2"/>
  <c r="E1899" i="2"/>
  <c r="E349" i="2"/>
  <c r="E7754" i="2"/>
  <c r="E4458" i="2"/>
  <c r="E9179" i="2"/>
  <c r="E4013" i="2"/>
  <c r="E6202" i="2"/>
  <c r="E8929" i="2"/>
  <c r="E3377" i="2"/>
  <c r="E6827" i="2"/>
  <c r="E4984" i="2"/>
  <c r="E2497" i="2"/>
  <c r="E8231" i="2"/>
  <c r="E3047" i="2"/>
  <c r="E6003" i="2"/>
  <c r="E4551" i="2"/>
  <c r="E6764" i="2"/>
  <c r="E2264" i="2"/>
  <c r="E8481" i="2"/>
  <c r="E2448" i="2"/>
  <c r="E4331" i="2"/>
  <c r="E160" i="2"/>
  <c r="E8007" i="2"/>
  <c r="E2362" i="2"/>
  <c r="E2261" i="2"/>
  <c r="E2723" i="2"/>
  <c r="E515" i="2"/>
  <c r="E1026" i="2"/>
  <c r="E3719" i="2"/>
  <c r="E9410" i="2"/>
  <c r="E7720" i="2"/>
  <c r="E7469" i="2"/>
  <c r="E9772" i="2"/>
  <c r="E3672" i="2"/>
  <c r="E6316" i="2"/>
  <c r="E2107" i="2"/>
  <c r="E3544" i="2"/>
  <c r="E528" i="2"/>
  <c r="E1057" i="2"/>
  <c r="E174" i="2"/>
  <c r="E6717" i="2"/>
  <c r="E7588" i="2"/>
  <c r="E5801" i="2"/>
  <c r="E1036" i="2"/>
  <c r="E9735" i="2"/>
  <c r="E204" i="2"/>
  <c r="E6913" i="2"/>
  <c r="E9995" i="2"/>
  <c r="E5922" i="2"/>
  <c r="E9981" i="2"/>
  <c r="E6178" i="2"/>
  <c r="E8347" i="2"/>
  <c r="E6322" i="2"/>
  <c r="E4776" i="2"/>
  <c r="E8277" i="2"/>
  <c r="E3688" i="2"/>
  <c r="E4073" i="2"/>
  <c r="E7788" i="2"/>
  <c r="E2950" i="2"/>
  <c r="E6744" i="2"/>
  <c r="E984" i="2"/>
  <c r="E6275" i="2"/>
  <c r="E8421" i="2"/>
  <c r="E5426" i="2"/>
  <c r="E2905" i="2"/>
  <c r="E5341" i="2"/>
  <c r="E4459" i="2"/>
  <c r="E2980" i="2"/>
  <c r="E1457" i="2"/>
  <c r="E7727" i="2"/>
  <c r="E1210" i="2"/>
  <c r="E8723" i="2"/>
  <c r="E1907" i="2"/>
  <c r="E4557" i="2"/>
  <c r="E9098" i="2"/>
  <c r="E7138" i="2"/>
  <c r="E6567" i="2"/>
  <c r="E3419" i="2"/>
  <c r="E9463" i="2"/>
  <c r="E9371" i="2"/>
  <c r="E491" i="2"/>
  <c r="E4756" i="2"/>
  <c r="E5033" i="2"/>
  <c r="E904" i="2"/>
  <c r="E2784" i="2"/>
  <c r="E3202" i="2"/>
  <c r="E7586" i="2"/>
  <c r="E8069" i="2"/>
  <c r="E3180" i="2"/>
  <c r="E2292" i="2"/>
  <c r="E8272" i="2"/>
  <c r="E5190" i="2"/>
  <c r="E8004" i="2"/>
  <c r="E2942" i="2"/>
  <c r="E6878" i="2"/>
  <c r="E9464" i="2"/>
  <c r="E5485" i="2"/>
  <c r="E8256" i="2"/>
  <c r="E8917" i="2"/>
  <c r="E2184" i="2"/>
  <c r="E3774" i="2"/>
  <c r="E2415" i="2"/>
  <c r="E9042" i="2"/>
  <c r="E4872" i="2"/>
  <c r="E9399" i="2"/>
  <c r="E2203" i="2"/>
  <c r="E7807" i="2"/>
  <c r="E985" i="2"/>
  <c r="E2985" i="2"/>
  <c r="E442" i="2"/>
  <c r="E3322" i="2"/>
  <c r="E7388" i="2"/>
  <c r="E937" i="2"/>
  <c r="E11" i="2"/>
  <c r="E6518" i="2"/>
  <c r="E6654" i="2"/>
  <c r="E29" i="2"/>
  <c r="E5358" i="2"/>
  <c r="E8352" i="2"/>
  <c r="E8035" i="2"/>
  <c r="E6956" i="2"/>
  <c r="E6688" i="2"/>
  <c r="E1822" i="2"/>
  <c r="E360" i="2"/>
  <c r="E8621" i="2"/>
  <c r="E1293" i="2"/>
  <c r="E1107" i="2"/>
  <c r="E125" i="2"/>
  <c r="E6841" i="2"/>
  <c r="E2432" i="2"/>
  <c r="E4784" i="2"/>
  <c r="E847" i="2"/>
  <c r="E745" i="2"/>
  <c r="E6167" i="2"/>
  <c r="E8601" i="2"/>
  <c r="E8873" i="2"/>
  <c r="E8354" i="2"/>
  <c r="E3749" i="2"/>
  <c r="E3215" i="2"/>
  <c r="E343" i="2"/>
  <c r="E591" i="2"/>
  <c r="E8295" i="2"/>
  <c r="E2718" i="2"/>
  <c r="E2828" i="2"/>
  <c r="E7482" i="2"/>
  <c r="E8324" i="2"/>
  <c r="E9895" i="2"/>
  <c r="E4529" i="2"/>
  <c r="E8014" i="2"/>
  <c r="E4576" i="2"/>
  <c r="E3311" i="2"/>
  <c r="E4157" i="2"/>
  <c r="E5496" i="2"/>
  <c r="E596" i="2"/>
  <c r="E133" i="2"/>
  <c r="E5015" i="2"/>
  <c r="E2491" i="2"/>
  <c r="E9790" i="2"/>
  <c r="E8865" i="2"/>
  <c r="E878" i="2"/>
  <c r="E2418" i="2"/>
  <c r="E2374" i="2"/>
  <c r="E7146" i="2"/>
  <c r="E7928" i="2"/>
  <c r="E6332" i="2"/>
  <c r="E9034" i="2"/>
  <c r="E3285" i="2"/>
  <c r="E8334" i="2"/>
  <c r="E7306" i="2"/>
  <c r="E8584" i="2"/>
  <c r="E2565" i="2"/>
  <c r="E4037" i="2"/>
  <c r="E2247" i="2"/>
  <c r="E5110" i="2"/>
  <c r="E8659" i="2"/>
  <c r="E1675" i="2"/>
  <c r="E2348" i="2"/>
  <c r="E7757" i="2"/>
  <c r="E3881" i="2"/>
  <c r="E510" i="2"/>
  <c r="E6366" i="2"/>
  <c r="E7043" i="2"/>
  <c r="E7682" i="2"/>
  <c r="E3405" i="2"/>
  <c r="E604" i="2"/>
  <c r="E5563" i="2"/>
  <c r="E1642" i="2"/>
  <c r="E7048" i="2"/>
  <c r="E5575" i="2"/>
  <c r="E7217" i="2"/>
  <c r="E7944" i="2"/>
  <c r="E1151" i="2"/>
  <c r="E2678" i="2"/>
  <c r="E5379" i="2"/>
  <c r="E1397" i="2"/>
  <c r="E9560" i="2"/>
  <c r="E295" i="2"/>
  <c r="E4766" i="2"/>
  <c r="E744" i="2"/>
  <c r="E1630" i="2"/>
  <c r="E4879" i="2"/>
  <c r="E6869" i="2"/>
  <c r="E7271" i="2"/>
  <c r="E5539" i="2"/>
  <c r="E8961" i="2"/>
  <c r="E1356" i="2"/>
  <c r="E7837" i="2"/>
  <c r="E5487" i="2"/>
  <c r="E4771" i="2"/>
  <c r="E7060" i="2"/>
  <c r="E290" i="2"/>
  <c r="E180" i="2"/>
  <c r="E2349" i="2"/>
  <c r="E9674" i="2"/>
  <c r="E903" i="2"/>
  <c r="E584" i="2"/>
  <c r="E892" i="2"/>
  <c r="E8934" i="2"/>
  <c r="E1971" i="2"/>
  <c r="E4772" i="2"/>
  <c r="E9458" i="2"/>
  <c r="E6670" i="2"/>
  <c r="E2583" i="2"/>
  <c r="E2020" i="2"/>
  <c r="E4194" i="2"/>
  <c r="E7690" i="2"/>
  <c r="E6010" i="2"/>
  <c r="E8531" i="2"/>
  <c r="E9036" i="2"/>
  <c r="E4451" i="2"/>
  <c r="E3764" i="2"/>
  <c r="E9767" i="2"/>
  <c r="E9823" i="2"/>
  <c r="E1404" i="2"/>
  <c r="E5768" i="2"/>
  <c r="E7828" i="2"/>
  <c r="E4754" i="2"/>
  <c r="E9409" i="2"/>
  <c r="E2414" i="2"/>
  <c r="E5875" i="2"/>
  <c r="E7305" i="2"/>
  <c r="E7695" i="2"/>
  <c r="E62" i="2"/>
  <c r="E7411" i="2"/>
  <c r="E1979" i="2"/>
  <c r="E8978" i="2"/>
  <c r="E1168" i="2"/>
  <c r="E5224" i="2"/>
  <c r="E536" i="2"/>
  <c r="E7600" i="2"/>
  <c r="E5068" i="2"/>
  <c r="E6209" i="2"/>
  <c r="E2268" i="2"/>
  <c r="E7743" i="2"/>
  <c r="E7289" i="2"/>
  <c r="E3125" i="2"/>
  <c r="E2886" i="2"/>
  <c r="E7016" i="2"/>
  <c r="E9155" i="2"/>
  <c r="E539" i="2"/>
  <c r="E9851" i="2"/>
  <c r="E809" i="2"/>
  <c r="E6041" i="2"/>
  <c r="E4733" i="2"/>
  <c r="E1969" i="2"/>
  <c r="E1493" i="2"/>
  <c r="E5950" i="2"/>
  <c r="E3412" i="2"/>
  <c r="E419" i="2"/>
  <c r="E7134" i="2"/>
  <c r="E6221" i="2"/>
  <c r="E8935" i="2"/>
  <c r="E1048" i="2"/>
  <c r="E4072" i="2"/>
  <c r="E7838" i="2"/>
  <c r="E3070" i="2"/>
  <c r="E616" i="2"/>
  <c r="E4569" i="2"/>
  <c r="E7664" i="2"/>
  <c r="E1864" i="2"/>
  <c r="E9276" i="2"/>
  <c r="E2231" i="2"/>
  <c r="E1816" i="2"/>
  <c r="E4058" i="2"/>
  <c r="E2995" i="2"/>
  <c r="E7887" i="2"/>
  <c r="E6058" i="2"/>
  <c r="E4534" i="2"/>
  <c r="E2379" i="2"/>
  <c r="E5822" i="2"/>
  <c r="E9947" i="2"/>
  <c r="E3497" i="2"/>
  <c r="E5366" i="2"/>
  <c r="E8154" i="2"/>
  <c r="E7913" i="2"/>
  <c r="E7504" i="2"/>
  <c r="E3851" i="2"/>
  <c r="E2878" i="2"/>
  <c r="E7112" i="2"/>
  <c r="E4122" i="2"/>
  <c r="E5046" i="2"/>
  <c r="E1748" i="2"/>
  <c r="E7084" i="2"/>
  <c r="E6528" i="2"/>
  <c r="E4532" i="2"/>
  <c r="E9848" i="2"/>
  <c r="E8675" i="2"/>
  <c r="E9954" i="2"/>
  <c r="E6458" i="2"/>
  <c r="E7260" i="2"/>
  <c r="E19" i="2"/>
  <c r="E2194" i="2"/>
  <c r="E6129" i="2"/>
  <c r="E8345" i="2"/>
  <c r="E6714" i="2"/>
  <c r="E2840" i="2"/>
  <c r="E2500" i="2"/>
  <c r="E9579" i="2"/>
  <c r="E53" i="2"/>
  <c r="E8250" i="2"/>
  <c r="E6442" i="2"/>
  <c r="E8281" i="2"/>
  <c r="E2793" i="2"/>
  <c r="E3052" i="2"/>
  <c r="E3498" i="2"/>
  <c r="E6573" i="2"/>
  <c r="E3008" i="2"/>
  <c r="E5567" i="2"/>
  <c r="E7909" i="2"/>
  <c r="E9513" i="2"/>
  <c r="E3605" i="2"/>
  <c r="E7557" i="2"/>
  <c r="E7714" i="2"/>
  <c r="E7558" i="2"/>
  <c r="E49" i="2"/>
  <c r="E2584" i="2"/>
  <c r="E2400" i="2"/>
  <c r="E3121" i="2"/>
  <c r="E2600" i="2"/>
  <c r="E9632" i="2"/>
  <c r="E532" i="2"/>
  <c r="E2605" i="2"/>
  <c r="E7367" i="2"/>
  <c r="E499" i="2"/>
  <c r="E8965" i="2"/>
  <c r="E631" i="2"/>
  <c r="E8467" i="2"/>
  <c r="E8413" i="2"/>
  <c r="E5675" i="2"/>
  <c r="E1132" i="2"/>
  <c r="E4578" i="2"/>
  <c r="E4965" i="2"/>
  <c r="E8757" i="2"/>
  <c r="E2532" i="2"/>
  <c r="E5621" i="2"/>
  <c r="E2899" i="2"/>
  <c r="E2002" i="2"/>
  <c r="E9668" i="2"/>
  <c r="E1674" i="2"/>
  <c r="E9678" i="2"/>
  <c r="E7773" i="2"/>
  <c r="E2461" i="2"/>
  <c r="E8012" i="2"/>
  <c r="E17" i="2"/>
  <c r="E8726" i="2"/>
  <c r="E1626" i="2"/>
  <c r="E525" i="2"/>
  <c r="E9426" i="2"/>
  <c r="E7446" i="2"/>
  <c r="E7540" i="2"/>
  <c r="E4945" i="2"/>
  <c r="E1178" i="2"/>
  <c r="E2953" i="2"/>
  <c r="E3674" i="2"/>
  <c r="E9562" i="2"/>
  <c r="E329" i="2"/>
  <c r="E7797" i="2"/>
  <c r="E7166" i="2"/>
  <c r="E8826" i="2"/>
  <c r="E7274" i="2"/>
  <c r="E3061" i="2"/>
  <c r="E3200" i="2"/>
  <c r="E9014" i="2"/>
  <c r="E2388" i="2"/>
  <c r="E7564" i="2"/>
  <c r="E6879" i="2"/>
  <c r="E4116" i="2"/>
  <c r="E8059" i="2"/>
  <c r="E85" i="2"/>
  <c r="E8437" i="2"/>
  <c r="E2024" i="2"/>
  <c r="E5709" i="2"/>
  <c r="E10001" i="2"/>
  <c r="E677" i="2"/>
  <c r="E9465" i="2"/>
  <c r="E8663" i="2"/>
  <c r="E7293" i="2"/>
  <c r="E1444" i="2"/>
  <c r="E5602" i="2"/>
  <c r="E9822" i="2"/>
  <c r="E7017" i="2"/>
  <c r="E5692" i="2"/>
  <c r="E2350" i="2"/>
  <c r="E8191" i="2"/>
  <c r="E8825" i="2"/>
  <c r="E2851" i="2"/>
  <c r="E3679" i="2"/>
  <c r="E6897" i="2"/>
  <c r="E4808" i="2"/>
  <c r="E8448" i="2"/>
  <c r="E7844" i="2"/>
  <c r="E3409" i="2"/>
  <c r="E4303" i="2"/>
  <c r="E3356" i="2"/>
  <c r="E2594" i="2"/>
  <c r="E413" i="2"/>
  <c r="E6249" i="2"/>
  <c r="E7325" i="2"/>
  <c r="E2168" i="2"/>
  <c r="E2952" i="2"/>
  <c r="E2621" i="2"/>
  <c r="E3183" i="2"/>
  <c r="E7645" i="2"/>
  <c r="E5615" i="2"/>
  <c r="E9494" i="2"/>
  <c r="E9917" i="2"/>
  <c r="E8245" i="2"/>
  <c r="E5390" i="2"/>
  <c r="E1596" i="2"/>
  <c r="E203" i="2"/>
  <c r="E4093" i="2"/>
  <c r="E666" i="2"/>
  <c r="E6001" i="2"/>
  <c r="E7937" i="2"/>
  <c r="E3509" i="2"/>
  <c r="E2449" i="2"/>
  <c r="E4711" i="2"/>
  <c r="E3079" i="2"/>
  <c r="E8599" i="2"/>
  <c r="E9420" i="2"/>
  <c r="E5462" i="2"/>
  <c r="E8113" i="2"/>
  <c r="E181" i="2"/>
  <c r="E4295" i="2"/>
  <c r="E9666" i="2"/>
  <c r="E2285" i="2"/>
  <c r="E9986" i="2"/>
  <c r="E97" i="2"/>
  <c r="E8142" i="2"/>
  <c r="E3359" i="2"/>
  <c r="E818" i="2"/>
  <c r="E3734" i="2"/>
  <c r="E6171" i="2"/>
  <c r="E8540" i="2"/>
  <c r="E6889" i="2"/>
  <c r="E8559" i="2"/>
  <c r="E6311" i="2"/>
  <c r="E7552" i="2"/>
  <c r="E1338" i="2"/>
  <c r="E6769" i="2"/>
  <c r="E3009" i="2"/>
  <c r="E4634" i="2"/>
  <c r="E2602" i="2"/>
  <c r="E3339" i="2"/>
  <c r="E5769" i="2"/>
  <c r="E6809" i="2"/>
  <c r="E4955" i="2"/>
  <c r="E6563" i="2"/>
  <c r="E1892" i="2"/>
  <c r="E4364" i="2"/>
  <c r="E8880" i="2"/>
  <c r="E2074" i="2"/>
  <c r="E4283" i="2"/>
  <c r="E4743" i="2"/>
  <c r="E2029" i="2"/>
  <c r="E684" i="2"/>
  <c r="E4688" i="2"/>
  <c r="E2063" i="2"/>
  <c r="E310" i="2"/>
  <c r="E2650" i="2"/>
  <c r="E3366" i="2"/>
  <c r="E179" i="2"/>
  <c r="E6409" i="2"/>
  <c r="E9310" i="2"/>
  <c r="E7481" i="2"/>
  <c r="E7455" i="2"/>
  <c r="E9984" i="2"/>
  <c r="E4247" i="2"/>
  <c r="E2204" i="2"/>
  <c r="E7168" i="2"/>
  <c r="E2459" i="2"/>
  <c r="E6696" i="2"/>
  <c r="E6392" i="2"/>
  <c r="E3731" i="2"/>
  <c r="E4141" i="2"/>
  <c r="E7758" i="2"/>
  <c r="E630" i="2"/>
  <c r="E9375" i="2"/>
  <c r="E3136" i="2"/>
  <c r="E2903" i="2"/>
  <c r="E8739" i="2"/>
  <c r="E9048" i="2"/>
  <c r="E8760" i="2"/>
  <c r="E465" i="2"/>
  <c r="E234" i="2"/>
  <c r="E1503" i="2"/>
  <c r="E1897" i="2"/>
  <c r="E5074" i="2"/>
  <c r="E3723" i="2"/>
  <c r="E724" i="2"/>
  <c r="E4903" i="2"/>
  <c r="E5835" i="2"/>
  <c r="E9745" i="2"/>
  <c r="E3820" i="2"/>
  <c r="E7938" i="2"/>
  <c r="E104" i="2"/>
  <c r="E1261" i="2"/>
  <c r="E7369" i="2"/>
  <c r="E5069" i="2"/>
  <c r="E2791" i="2"/>
  <c r="E4995" i="2"/>
  <c r="E2149" i="2"/>
  <c r="E4632" i="2"/>
  <c r="E3853" i="2"/>
  <c r="E2119" i="2"/>
  <c r="E8146" i="2"/>
  <c r="E607" i="2"/>
  <c r="E7876" i="2"/>
  <c r="E5607" i="2"/>
  <c r="E6749" i="2"/>
  <c r="E2343" i="2"/>
  <c r="E9765" i="2"/>
  <c r="E5986" i="2"/>
  <c r="E8084" i="2"/>
  <c r="E7089" i="2"/>
  <c r="E4317" i="2"/>
  <c r="E9934" i="2"/>
  <c r="E4057" i="2"/>
  <c r="E8028" i="2"/>
  <c r="E306" i="2"/>
  <c r="E3839" i="2"/>
  <c r="E5194" i="2"/>
  <c r="E4589" i="2"/>
  <c r="E3745" i="2"/>
  <c r="E8735" i="2"/>
  <c r="E9794" i="2"/>
  <c r="E5120" i="2"/>
  <c r="E5109" i="2"/>
  <c r="E2893" i="2"/>
  <c r="E5386" i="2"/>
  <c r="E3090" i="2"/>
  <c r="E4938" i="2"/>
  <c r="E2305" i="2"/>
  <c r="E434" i="2"/>
  <c r="E189" i="2"/>
  <c r="E8472" i="2"/>
  <c r="E9544" i="2"/>
  <c r="E3043" i="2"/>
  <c r="E5318" i="2"/>
  <c r="E8226" i="2"/>
  <c r="E2786" i="2"/>
  <c r="E9175" i="2"/>
  <c r="E2283" i="2"/>
  <c r="E6379" i="2"/>
  <c r="E6044" i="2"/>
  <c r="E593" i="2"/>
  <c r="E2087" i="2"/>
  <c r="E8764" i="2"/>
  <c r="E8058" i="2"/>
  <c r="E7068" i="2"/>
  <c r="E1761" i="2"/>
  <c r="E2229" i="2"/>
  <c r="E302" i="2"/>
  <c r="E5136" i="2"/>
  <c r="E8397" i="2"/>
  <c r="E3757" i="2"/>
  <c r="E6822" i="2"/>
  <c r="E373" i="2"/>
  <c r="E4035" i="2"/>
  <c r="E4545" i="2"/>
  <c r="E6658" i="2"/>
  <c r="E4683" i="2"/>
  <c r="E357" i="2"/>
  <c r="E7857" i="2"/>
  <c r="E3411" i="2"/>
  <c r="E4497" i="2"/>
  <c r="E9518" i="2"/>
  <c r="E8196" i="2"/>
  <c r="E2778" i="2"/>
  <c r="E9910" i="2"/>
  <c r="E2763" i="2"/>
  <c r="E1921" i="2"/>
  <c r="E8313" i="2"/>
  <c r="E2688" i="2"/>
  <c r="E7023" i="2"/>
  <c r="E1337" i="2"/>
  <c r="E8763" i="2"/>
  <c r="E8299" i="2"/>
  <c r="E2529" i="2"/>
  <c r="E4210" i="2"/>
  <c r="E4302" i="2"/>
  <c r="E8998" i="2"/>
  <c r="E4998" i="2"/>
  <c r="E5695" i="2"/>
  <c r="E6143" i="2"/>
  <c r="E8383" i="2"/>
  <c r="E4972" i="2"/>
  <c r="E2296" i="2"/>
  <c r="E1200" i="2"/>
  <c r="E7315" i="2"/>
  <c r="E5430" i="2"/>
  <c r="E9287" i="2"/>
  <c r="E8550" i="2"/>
  <c r="E2335" i="2"/>
  <c r="E1958" i="2"/>
  <c r="E8886" i="2"/>
  <c r="E9650" i="2"/>
  <c r="E9798" i="2"/>
  <c r="E6727" i="2"/>
  <c r="E757" i="2"/>
  <c r="E3473" i="2"/>
  <c r="E8070" i="2"/>
  <c r="E2369" i="2"/>
  <c r="E1212" i="2"/>
  <c r="E1991" i="2"/>
  <c r="E7860" i="2"/>
  <c r="E5405" i="2"/>
  <c r="E6716" i="2"/>
  <c r="E3111" i="2"/>
  <c r="E3203" i="2"/>
  <c r="E3446" i="2"/>
  <c r="E3212" i="2"/>
  <c r="E4608" i="2"/>
  <c r="E6556" i="2"/>
  <c r="E7536" i="2"/>
  <c r="E4249" i="2"/>
  <c r="E34" i="2"/>
  <c r="E3522" i="2"/>
  <c r="E8815" i="2"/>
  <c r="E721" i="2"/>
  <c r="E3142" i="2"/>
  <c r="E56" i="2"/>
  <c r="E8581" i="2"/>
  <c r="E1474" i="2"/>
  <c r="E2266" i="2"/>
  <c r="E197" i="2"/>
  <c r="E7050" i="2"/>
  <c r="E5183" i="2"/>
  <c r="E1935" i="2"/>
  <c r="E8179" i="2"/>
  <c r="E7363" i="2"/>
  <c r="E3789" i="2"/>
  <c r="E5574" i="2"/>
  <c r="E8807" i="2"/>
  <c r="E5876" i="2"/>
  <c r="E2927" i="2"/>
  <c r="E7789" i="2"/>
  <c r="E7162" i="2"/>
  <c r="E5394" i="2"/>
  <c r="E9979" i="2"/>
  <c r="E587" i="2"/>
  <c r="E6848" i="2"/>
  <c r="E5945" i="2"/>
  <c r="E1575" i="2"/>
  <c r="E6113" i="2"/>
  <c r="E6356" i="2"/>
  <c r="E7607" i="2"/>
  <c r="E3892" i="2"/>
  <c r="E1693" i="2"/>
  <c r="E1840" i="2"/>
  <c r="E1955" i="2"/>
  <c r="E3053" i="2"/>
  <c r="E7152" i="2"/>
  <c r="E2641" i="2"/>
  <c r="E5742" i="2"/>
  <c r="E1875" i="2"/>
  <c r="E9902" i="2"/>
  <c r="E7036" i="2"/>
  <c r="E3737" i="2"/>
  <c r="E7630" i="2"/>
  <c r="E2128" i="2"/>
  <c r="E1724" i="2"/>
  <c r="E2354" i="2"/>
  <c r="E1561" i="2"/>
  <c r="E5279" i="2"/>
  <c r="E84" i="2"/>
  <c r="E8602" i="2"/>
  <c r="E669" i="2"/>
  <c r="E4740" i="2"/>
  <c r="E7226" i="2"/>
  <c r="E1641" i="2"/>
  <c r="E7188" i="2"/>
  <c r="E4544" i="2"/>
  <c r="E9715" i="2"/>
  <c r="E424" i="2"/>
  <c r="E9766" i="2"/>
  <c r="E5649" i="2"/>
  <c r="E236" i="2"/>
  <c r="E8732" i="2"/>
  <c r="E4131" i="2"/>
  <c r="E8638" i="2"/>
  <c r="E1173" i="2"/>
  <c r="E287" i="2"/>
  <c r="E2855" i="2"/>
  <c r="E841" i="2"/>
  <c r="E4056" i="2"/>
  <c r="E6020" i="2"/>
  <c r="E3379" i="2"/>
  <c r="E162" i="2"/>
  <c r="E5213" i="2"/>
  <c r="E7484" i="2"/>
  <c r="E6038" i="2"/>
  <c r="E9530" i="2"/>
  <c r="E7702" i="2"/>
  <c r="E3932" i="2"/>
  <c r="E5499" i="2"/>
  <c r="E5598" i="2"/>
  <c r="E5892" i="2"/>
  <c r="E4765" i="2"/>
  <c r="E3484" i="2"/>
  <c r="E7457" i="2"/>
  <c r="E8646" i="2"/>
  <c r="E5536" i="2"/>
  <c r="E7681" i="2"/>
  <c r="E4393" i="2"/>
  <c r="E5679" i="2"/>
  <c r="E4082" i="2"/>
  <c r="E122" i="2"/>
  <c r="E6022" i="2"/>
  <c r="E5272" i="2"/>
  <c r="E6025" i="2"/>
  <c r="E7940" i="2"/>
  <c r="E718" i="2"/>
  <c r="E8274" i="2"/>
  <c r="E7500" i="2"/>
  <c r="E4802" i="2"/>
  <c r="E1751" i="2"/>
  <c r="E8202" i="2"/>
  <c r="E2273" i="2"/>
  <c r="E4618" i="2"/>
  <c r="E6355" i="2"/>
  <c r="E1488" i="2"/>
  <c r="E8697" i="2"/>
  <c r="E7075" i="2"/>
  <c r="E489" i="2"/>
  <c r="E1464" i="2"/>
  <c r="E1741" i="2"/>
  <c r="E2096" i="2"/>
  <c r="E2629" i="2"/>
  <c r="E7742" i="2"/>
  <c r="E3251" i="2"/>
  <c r="E4735" i="2"/>
  <c r="E5510" i="2"/>
  <c r="E8829" i="2"/>
  <c r="E2906" i="2"/>
  <c r="E842" i="2"/>
  <c r="E6118" i="2"/>
  <c r="E750" i="2"/>
  <c r="E3941" i="2"/>
  <c r="E1651" i="2"/>
  <c r="E5316" i="2"/>
  <c r="E8017" i="2"/>
  <c r="E8463" i="2"/>
  <c r="E7215" i="2"/>
  <c r="E3260" i="2"/>
  <c r="E8975" i="2"/>
  <c r="E3813" i="2"/>
  <c r="E3296" i="2"/>
  <c r="E7449" i="2"/>
  <c r="E3250" i="2"/>
  <c r="E4928" i="2"/>
  <c r="E1603" i="2"/>
  <c r="E5793" i="2"/>
  <c r="E144" i="2"/>
  <c r="E8730" i="2"/>
  <c r="E2005" i="2"/>
  <c r="E8943" i="2"/>
  <c r="E391" i="2"/>
  <c r="E6914" i="2"/>
  <c r="E7502" i="2"/>
  <c r="E6407" i="2"/>
  <c r="E8770" i="2"/>
  <c r="E6626" i="2"/>
  <c r="E6661" i="2"/>
  <c r="E1539" i="2"/>
  <c r="E1041" i="2"/>
  <c r="E5466" i="2"/>
  <c r="E73" i="2"/>
  <c r="E7211" i="2"/>
  <c r="E6858" i="2"/>
  <c r="E5611" i="2"/>
  <c r="E2946" i="2"/>
  <c r="E6087" i="2"/>
  <c r="E3824" i="2"/>
  <c r="E3199" i="2"/>
  <c r="E5258" i="2"/>
  <c r="E807" i="2"/>
  <c r="E6510" i="2"/>
  <c r="E8221" i="2"/>
  <c r="E6861" i="2"/>
  <c r="E4596" i="2"/>
  <c r="E5305" i="2"/>
  <c r="E8658" i="2"/>
  <c r="E92" i="2"/>
  <c r="E8781" i="2"/>
  <c r="E5991" i="2"/>
  <c r="E8054" i="2"/>
  <c r="E5400" i="2"/>
  <c r="E586" i="2"/>
  <c r="E4077" i="2"/>
  <c r="E8727" i="2"/>
  <c r="E4702" i="2"/>
  <c r="E4609" i="2"/>
  <c r="E9940" i="2"/>
  <c r="E1705" i="2"/>
  <c r="E5418" i="2"/>
  <c r="E9864" i="2"/>
  <c r="E1825" i="2"/>
  <c r="E7483" i="2"/>
  <c r="E4988" i="2"/>
  <c r="E9336" i="2"/>
  <c r="E2881" i="2"/>
  <c r="E8617" i="2"/>
  <c r="E4914" i="2"/>
  <c r="E8189" i="2"/>
  <c r="E3375" i="2"/>
  <c r="E7049" i="2"/>
  <c r="E6997" i="2"/>
  <c r="E7889" i="2"/>
  <c r="E4334" i="2"/>
  <c r="E5919" i="2"/>
  <c r="E475" i="2"/>
  <c r="E2546" i="2"/>
  <c r="E1451" i="2"/>
  <c r="E9449" i="2"/>
  <c r="E4501" i="2"/>
  <c r="E713" i="2"/>
  <c r="E7171" i="2"/>
  <c r="E546" i="2"/>
  <c r="E8683" i="2"/>
  <c r="E8569" i="2"/>
  <c r="E1357" i="2"/>
  <c r="E3549" i="2"/>
  <c r="E3154" i="2"/>
  <c r="E5237" i="2"/>
  <c r="E2731" i="2"/>
  <c r="E7240" i="2"/>
  <c r="E7124" i="2"/>
  <c r="E9390" i="2"/>
  <c r="E8519" i="2"/>
  <c r="E9703" i="2"/>
  <c r="E6285" i="2"/>
  <c r="E9334" i="2"/>
  <c r="E1051" i="2"/>
  <c r="E7373" i="2"/>
  <c r="E1932" i="2"/>
  <c r="E4200" i="2"/>
  <c r="E5933" i="2"/>
  <c r="E7348" i="2"/>
  <c r="E7292" i="2"/>
  <c r="E3859" i="2"/>
  <c r="E3746" i="2"/>
  <c r="E6868" i="2"/>
  <c r="E6064" i="2"/>
  <c r="E6161" i="2"/>
  <c r="E1945" i="2"/>
  <c r="E8862" i="2"/>
  <c r="E2505" i="2"/>
  <c r="E9937" i="2"/>
  <c r="E8613" i="2"/>
  <c r="E7576" i="2"/>
  <c r="E5977" i="2"/>
  <c r="E9094" i="2"/>
  <c r="E9592" i="2"/>
  <c r="E4130" i="2"/>
  <c r="E4891" i="2"/>
  <c r="E4664" i="2"/>
  <c r="E8736" i="2"/>
  <c r="E3032" i="2"/>
  <c r="E1504" i="2"/>
  <c r="E5994" i="2"/>
  <c r="E5520" i="2"/>
  <c r="E6856" i="2"/>
  <c r="E9892" i="2"/>
  <c r="E538" i="2"/>
  <c r="E8021" i="2"/>
  <c r="E376" i="2"/>
  <c r="E3850" i="2"/>
  <c r="E867" i="2"/>
  <c r="E9327" i="2"/>
  <c r="E9423" i="2"/>
  <c r="E100" i="2"/>
  <c r="E8168" i="2"/>
  <c r="E7430" i="2"/>
  <c r="E362" i="2"/>
  <c r="E2100" i="2"/>
  <c r="E9257" i="2"/>
  <c r="E134" i="2"/>
  <c r="E5765" i="2"/>
  <c r="E5291" i="2"/>
  <c r="E5317" i="2"/>
  <c r="E862" i="2"/>
  <c r="E2970" i="2"/>
  <c r="E5165" i="2"/>
  <c r="E3408" i="2"/>
  <c r="E685" i="2"/>
  <c r="E4226" i="2"/>
  <c r="E3449" i="2"/>
  <c r="E4278" i="2"/>
  <c r="E9286" i="2"/>
  <c r="E4690" i="2"/>
  <c r="E8946" i="2"/>
  <c r="E914" i="2"/>
  <c r="E5763" i="2"/>
  <c r="E1027" i="2"/>
  <c r="E8558" i="2"/>
  <c r="E2174" i="2"/>
  <c r="E1519" i="2"/>
  <c r="E2559" i="2"/>
  <c r="E6130" i="2"/>
  <c r="E2811" i="2"/>
  <c r="E3582" i="2"/>
  <c r="E7031" i="2"/>
  <c r="E3406" i="2"/>
  <c r="E6537" i="2"/>
  <c r="E2188" i="2"/>
  <c r="E4434" i="2"/>
  <c r="E6104" i="2"/>
  <c r="E7190" i="2"/>
  <c r="E7403" i="2"/>
  <c r="E7096" i="2"/>
  <c r="E5333" i="2"/>
  <c r="E917" i="2"/>
  <c r="E4410" i="2"/>
  <c r="E3628" i="2"/>
  <c r="E8101" i="2"/>
  <c r="E318" i="2"/>
  <c r="E2216" i="2"/>
  <c r="E207" i="2"/>
  <c r="E9861" i="2"/>
  <c r="E3915" i="2"/>
  <c r="E8767" i="2"/>
  <c r="E3229" i="2"/>
  <c r="E2846" i="2"/>
  <c r="E5855" i="2"/>
  <c r="E1541" i="2"/>
  <c r="E9476" i="2"/>
  <c r="E3914" i="2"/>
  <c r="E1906" i="2"/>
  <c r="E7276" i="2"/>
  <c r="E5856" i="2"/>
  <c r="E1638" i="2"/>
  <c r="E8927" i="2"/>
  <c r="E32" i="2"/>
  <c r="E1534" i="2"/>
  <c r="E8061" i="2"/>
  <c r="E3990" i="2"/>
  <c r="E8390" i="2"/>
  <c r="E6451" i="2"/>
  <c r="E963" i="2"/>
  <c r="E3123" i="2"/>
  <c r="E8776" i="2"/>
  <c r="E432" i="2"/>
  <c r="E4102" i="2"/>
  <c r="E861" i="2"/>
  <c r="E9261" i="2"/>
  <c r="E9328" i="2"/>
  <c r="E33" i="2"/>
  <c r="E2547" i="2"/>
  <c r="E2332" i="2"/>
  <c r="E5816" i="2"/>
  <c r="E7106" i="2"/>
  <c r="E9389" i="2"/>
  <c r="E1239" i="2"/>
  <c r="E5203" i="2"/>
  <c r="E8067" i="2"/>
  <c r="E2488" i="2"/>
  <c r="E1819" i="2"/>
  <c r="E1353" i="2"/>
  <c r="E1830" i="2"/>
  <c r="E6272" i="2"/>
  <c r="E279" i="2"/>
  <c r="E4086" i="2"/>
  <c r="E4327" i="2"/>
  <c r="E4171" i="2"/>
  <c r="E2875" i="2"/>
  <c r="E1725" i="2"/>
  <c r="E8745" i="2"/>
  <c r="E9225" i="2"/>
  <c r="E1619" i="2"/>
  <c r="E5880" i="2"/>
  <c r="E4091" i="2"/>
  <c r="E8223" i="2"/>
  <c r="E1398" i="2"/>
  <c r="E2889" i="2"/>
  <c r="E8329" i="2"/>
  <c r="E6522" i="2"/>
  <c r="E6431" i="2"/>
  <c r="E9421" i="2"/>
  <c r="E9883" i="2"/>
  <c r="E2422" i="2"/>
  <c r="E4133" i="2"/>
  <c r="E672" i="2"/>
  <c r="E7591" i="2"/>
  <c r="E366" i="2"/>
  <c r="E4662" i="2"/>
  <c r="E9561" i="2"/>
  <c r="E205" i="2"/>
  <c r="E8876" i="2"/>
  <c r="E4789" i="2"/>
  <c r="E2311" i="2"/>
  <c r="E5930" i="2"/>
  <c r="E5048" i="2"/>
  <c r="E3332" i="2"/>
  <c r="E3004" i="2"/>
  <c r="E6975" i="2"/>
  <c r="E2435" i="2"/>
  <c r="E5771" i="2"/>
  <c r="E5846" i="2"/>
  <c r="E5230" i="2"/>
  <c r="E4510" i="2"/>
  <c r="E4362" i="2"/>
  <c r="E5659" i="2"/>
  <c r="E8378" i="2"/>
  <c r="E933" i="2"/>
  <c r="E2407" i="2"/>
  <c r="E2799" i="2"/>
  <c r="E440" i="2"/>
  <c r="E772" i="2"/>
  <c r="E2777" i="2"/>
  <c r="E4875" i="2"/>
  <c r="E3176" i="2"/>
  <c r="E1348" i="2"/>
  <c r="E165" i="2"/>
  <c r="E4413" i="2"/>
  <c r="E497" i="2"/>
  <c r="E4864" i="2"/>
  <c r="E4000" i="2"/>
  <c r="E7821" i="2"/>
  <c r="E2962" i="2"/>
  <c r="E7996" i="2"/>
  <c r="E4570" i="2"/>
  <c r="E6685" i="2"/>
  <c r="E4284" i="2"/>
  <c r="E6981" i="2"/>
  <c r="E4265" i="2"/>
  <c r="E6622" i="2"/>
  <c r="E503" i="2"/>
  <c r="E3648" i="2"/>
  <c r="E6538" i="2"/>
  <c r="E5322" i="2"/>
  <c r="E3742" i="2"/>
  <c r="E2727" i="2"/>
  <c r="E7718" i="2"/>
  <c r="E2772" i="2"/>
  <c r="E2847" i="2"/>
  <c r="E8183" i="2"/>
  <c r="E4381" i="2"/>
  <c r="E7259" i="2"/>
  <c r="E5265" i="2"/>
  <c r="E9585" i="2"/>
  <c r="E4020" i="2"/>
  <c r="E5061" i="2"/>
  <c r="E9343" i="2"/>
  <c r="E2751" i="2"/>
  <c r="E1023" i="2"/>
  <c r="E5152" i="2"/>
  <c r="E8251" i="2"/>
  <c r="E3055" i="2"/>
  <c r="E4815" i="2"/>
  <c r="E3499" i="2"/>
  <c r="E5652" i="2"/>
  <c r="E5353" i="2"/>
  <c r="E3297" i="2"/>
  <c r="E7085" i="2"/>
  <c r="E3462" i="2"/>
  <c r="E3834" i="2"/>
  <c r="E767" i="2"/>
  <c r="E9503" i="2"/>
  <c r="E9611" i="2"/>
  <c r="E3243" i="2"/>
  <c r="E4101" i="2"/>
  <c r="E6115" i="2"/>
  <c r="E9498" i="2"/>
  <c r="E4488" i="2"/>
  <c r="E5849" i="2"/>
  <c r="E8400" i="2"/>
  <c r="E3996" i="2"/>
  <c r="E1314" i="2"/>
  <c r="E9103" i="2"/>
  <c r="E5452" i="2"/>
  <c r="E6057" i="2"/>
  <c r="E4279" i="2"/>
  <c r="E71" i="2"/>
  <c r="E8649" i="2"/>
  <c r="E1760" i="2"/>
  <c r="E9935" i="2"/>
  <c r="E1181" i="2"/>
  <c r="E1124" i="2"/>
  <c r="E6109" i="2"/>
  <c r="E1874" i="2"/>
  <c r="E1006" i="2"/>
  <c r="E2478" i="2"/>
  <c r="E1565" i="2"/>
  <c r="E5538" i="2"/>
  <c r="E3766" i="2"/>
  <c r="E7097" i="2"/>
  <c r="E2979" i="2"/>
  <c r="E3846" i="2"/>
  <c r="E5605" i="2"/>
  <c r="E5457" i="2"/>
  <c r="E4598" i="2"/>
  <c r="E6362" i="2"/>
  <c r="E7700" i="2"/>
  <c r="E2293" i="2"/>
  <c r="E7440" i="2"/>
  <c r="E1547" i="2"/>
  <c r="E5672" i="2"/>
  <c r="E4004" i="2"/>
  <c r="E7990" i="2"/>
  <c r="E8212" i="2"/>
  <c r="E7059" i="2"/>
  <c r="E3929" i="2"/>
  <c r="E4209" i="2"/>
  <c r="E6045" i="2"/>
  <c r="E9183" i="2"/>
  <c r="E5834" i="2"/>
  <c r="E277" i="2"/>
  <c r="E1841" i="2"/>
  <c r="E2036" i="2"/>
  <c r="E4445" i="2"/>
  <c r="E3257" i="2"/>
  <c r="E7376" i="2"/>
  <c r="E5064" i="2"/>
  <c r="E7875" i="2"/>
  <c r="E1411" i="2"/>
  <c r="E1220" i="2"/>
  <c r="E9634" i="2"/>
  <c r="E5938" i="2"/>
  <c r="E7657" i="2"/>
  <c r="E7762" i="2"/>
  <c r="E4773" i="2"/>
  <c r="E5450" i="2"/>
  <c r="E9521" i="2"/>
  <c r="E4597" i="2"/>
  <c r="E4782" i="2"/>
  <c r="E1881" i="2"/>
  <c r="E5206" i="2"/>
  <c r="E4999" i="2"/>
  <c r="E4861" i="2"/>
  <c r="E2623" i="2"/>
  <c r="E7790" i="2"/>
  <c r="E8072" i="2"/>
  <c r="E7372" i="2"/>
  <c r="E6595" i="2"/>
  <c r="E8991" i="2"/>
  <c r="E9985" i="2"/>
  <c r="E6200" i="2"/>
  <c r="E4752" i="2"/>
  <c r="E4837" i="2"/>
  <c r="E8753" i="2"/>
  <c r="E192" i="2"/>
  <c r="E1835" i="2"/>
  <c r="E4555" i="2"/>
  <c r="E7177" i="2"/>
  <c r="E8268" i="2"/>
  <c r="E5906" i="2"/>
  <c r="E3355" i="2"/>
  <c r="E8948" i="2"/>
  <c r="E2038" i="2"/>
  <c r="E7365" i="2"/>
  <c r="E5789" i="2"/>
  <c r="E2429" i="2"/>
  <c r="E6394" i="2"/>
  <c r="E3424" i="2"/>
  <c r="E869" i="2"/>
  <c r="E9474" i="2"/>
  <c r="E2104" i="2"/>
  <c r="E5045" i="2"/>
  <c r="E1209" i="2"/>
  <c r="E6750" i="2"/>
  <c r="E7509" i="2"/>
  <c r="E6525" i="2"/>
  <c r="E3867" i="2"/>
  <c r="E1505" i="2"/>
  <c r="E6735" i="2"/>
  <c r="E415" i="2"/>
  <c r="E652" i="2"/>
  <c r="E6854" i="2"/>
  <c r="E7425" i="2"/>
  <c r="E288" i="2"/>
  <c r="E6972" i="2"/>
  <c r="E5369" i="2"/>
  <c r="E6823" i="2"/>
  <c r="E2561" i="2"/>
  <c r="E2526" i="2"/>
  <c r="E5805" i="2"/>
  <c r="E553" i="2"/>
  <c r="E6417" i="2"/>
  <c r="E5967" i="2"/>
  <c r="E5547" i="2"/>
  <c r="E9615" i="2"/>
  <c r="E8505" i="2"/>
  <c r="E3267" i="2"/>
  <c r="E1430" i="2"/>
  <c r="E1795" i="2"/>
  <c r="E6218" i="2"/>
  <c r="E2489" i="2"/>
  <c r="E9977" i="2"/>
  <c r="E9578" i="2"/>
  <c r="E5529" i="2"/>
  <c r="E8364" i="2"/>
  <c r="E5787" i="2"/>
  <c r="E3298" i="2"/>
  <c r="E7356" i="2"/>
  <c r="E8780" i="2"/>
  <c r="E8357" i="2"/>
  <c r="E7519" i="2"/>
  <c r="E7319" i="2"/>
  <c r="E9303" i="2"/>
  <c r="E4823" i="2"/>
  <c r="E4842" i="2"/>
  <c r="E5429" i="2"/>
  <c r="E8043" i="2"/>
  <c r="E9680" i="2"/>
  <c r="E8027" i="2"/>
  <c r="E4940" i="2"/>
  <c r="E9923" i="2"/>
  <c r="E9872" i="2"/>
  <c r="E9956" i="2"/>
  <c r="E6916" i="2"/>
  <c r="E8786" i="2"/>
  <c r="E3741" i="2"/>
  <c r="E1968" i="2"/>
  <c r="E6428" i="2"/>
  <c r="E4896" i="2"/>
  <c r="E4306" i="2"/>
  <c r="E2031" i="2"/>
  <c r="E1159" i="2"/>
  <c r="E7368" i="2"/>
  <c r="E7170" i="2"/>
  <c r="E4763" i="2"/>
  <c r="E4666" i="2"/>
  <c r="E5842" i="2"/>
  <c r="E5751" i="2"/>
  <c r="E2739" i="2"/>
  <c r="E1872" i="2"/>
  <c r="E649" i="2"/>
  <c r="E6176" i="2"/>
  <c r="E1054" i="2"/>
  <c r="E6615" i="2"/>
  <c r="E6383" i="2"/>
  <c r="E5202" i="2"/>
  <c r="E3481" i="2"/>
  <c r="E1193" i="2"/>
  <c r="E4538" i="2"/>
  <c r="E7795" i="2"/>
  <c r="E4112" i="2"/>
  <c r="E9315" i="2"/>
  <c r="E7866" i="2"/>
  <c r="E4644" i="2"/>
  <c r="E2787" i="2"/>
  <c r="E5825" i="2"/>
  <c r="E1785" i="2"/>
  <c r="E8930" i="2"/>
  <c r="E2785" i="2"/>
  <c r="E5926" i="2"/>
  <c r="E5125" i="2"/>
  <c r="E6695" i="2"/>
  <c r="E9083" i="2"/>
  <c r="E5091" i="2"/>
  <c r="E9227" i="2"/>
  <c r="E8492" i="2"/>
  <c r="E9095" i="2"/>
  <c r="E5476" i="2"/>
  <c r="E1219" i="2"/>
  <c r="E9941" i="2"/>
  <c r="E1645" i="2"/>
  <c r="E4134" i="2"/>
  <c r="E9141" i="2"/>
  <c r="E7736" i="2"/>
  <c r="E634" i="2"/>
  <c r="E2603" i="2"/>
  <c r="E7330" i="2"/>
  <c r="E7653" i="2"/>
  <c r="E7745" i="2"/>
  <c r="E624" i="2"/>
  <c r="E2702" i="2"/>
  <c r="E4639" i="2"/>
  <c r="E7038" i="2"/>
  <c r="E3758" i="2"/>
  <c r="E4762" i="2"/>
  <c r="E7644" i="2"/>
  <c r="E1069" i="2"/>
  <c r="E1924" i="2"/>
  <c r="E7223" i="2"/>
  <c r="E91" i="2"/>
  <c r="E777" i="2"/>
  <c r="E4490" i="2"/>
  <c r="E7843" i="2"/>
  <c r="E7286" i="2"/>
  <c r="E632" i="2"/>
  <c r="E7662" i="2"/>
  <c r="E9406" i="2"/>
  <c r="E9256" i="2"/>
  <c r="E9135" i="2"/>
  <c r="E2176" i="2"/>
  <c r="E1783" i="2"/>
  <c r="E2630" i="2"/>
  <c r="E1931" i="2"/>
  <c r="E802" i="2"/>
  <c r="E7377" i="2"/>
  <c r="E6032" i="2"/>
  <c r="E3756" i="2"/>
  <c r="E9189" i="2"/>
  <c r="E1616" i="2"/>
  <c r="E9854" i="2"/>
  <c r="E5731" i="2"/>
  <c r="E5106" i="2"/>
  <c r="E4161" i="2"/>
  <c r="E60" i="2"/>
  <c r="E8782" i="2"/>
  <c r="E2615" i="2"/>
  <c r="E9551" i="2"/>
  <c r="E8827" i="2"/>
  <c r="E4353" i="2"/>
  <c r="E8806" i="2"/>
  <c r="E7515" i="2"/>
  <c r="E7961" i="2"/>
  <c r="E888" i="2"/>
  <c r="E1756" i="2"/>
  <c r="E7950" i="2"/>
  <c r="E3971" i="2"/>
  <c r="E2153" i="2"/>
  <c r="E3624" i="2"/>
  <c r="E9007" i="2"/>
  <c r="E8107" i="2"/>
  <c r="E2549" i="2"/>
  <c r="E1580" i="2"/>
  <c r="E1954" i="2"/>
  <c r="E4395" i="2"/>
  <c r="E6270" i="2"/>
  <c r="E4215" i="2"/>
  <c r="E6668" i="2"/>
  <c r="E4730" i="2"/>
  <c r="E2959" i="2"/>
  <c r="E776" i="2"/>
  <c r="E9571" i="2"/>
  <c r="E115" i="2"/>
  <c r="E3665" i="2"/>
  <c r="E9178" i="2"/>
  <c r="E5622" i="2"/>
  <c r="E5495" i="2"/>
  <c r="E5606" i="2"/>
  <c r="E3891" i="2"/>
  <c r="E2291" i="2"/>
  <c r="E6886" i="2"/>
  <c r="E5311" i="2"/>
  <c r="E733" i="2"/>
  <c r="E266" i="2"/>
  <c r="E9349" i="2"/>
  <c r="E3918" i="2"/>
  <c r="E4783" i="2"/>
  <c r="E8341" i="2"/>
  <c r="E8276" i="2"/>
  <c r="E6574" i="2"/>
  <c r="E9306" i="2"/>
  <c r="E7198" i="2"/>
  <c r="E7216" i="2"/>
  <c r="E1055" i="2"/>
  <c r="E9591" i="2"/>
  <c r="E3714" i="2"/>
  <c r="E4019" i="2"/>
  <c r="E6076" i="2"/>
  <c r="E5588" i="2"/>
  <c r="E8777" i="2"/>
  <c r="E4962" i="2"/>
  <c r="E202" i="2"/>
  <c r="E948" i="2"/>
  <c r="E2973" i="2"/>
  <c r="E2568" i="2"/>
  <c r="E3984" i="2"/>
  <c r="E2315" i="2"/>
  <c r="E2913" i="2"/>
  <c r="E2135" i="2"/>
  <c r="E801" i="2"/>
  <c r="E5786" i="2"/>
  <c r="E7067" i="2"/>
  <c r="E6898" i="2"/>
  <c r="E6165" i="2"/>
  <c r="E5296" i="2"/>
  <c r="E8848" i="2"/>
  <c r="E5002" i="2"/>
  <c r="E9280" i="2"/>
  <c r="E8430" i="2"/>
  <c r="E1686" i="2"/>
  <c r="E1154" i="2"/>
  <c r="E9436" i="2"/>
  <c r="E6281" i="2"/>
  <c r="E6798" i="2"/>
  <c r="E2625" i="2"/>
  <c r="E7688" i="2"/>
  <c r="E1734" i="2"/>
  <c r="E2861" i="2"/>
  <c r="E1288" i="2"/>
  <c r="E9588" i="2"/>
  <c r="E8293" i="2"/>
  <c r="E5981" i="2"/>
  <c r="E6243" i="2"/>
  <c r="E786" i="2"/>
  <c r="E7578" i="2"/>
  <c r="E6667" i="2"/>
  <c r="E908" i="2"/>
  <c r="E5252" i="2"/>
  <c r="E9466" i="2"/>
  <c r="E3575" i="2"/>
  <c r="E6173" i="2"/>
  <c r="E9913" i="2"/>
  <c r="E5993" i="2"/>
  <c r="E3750" i="2"/>
  <c r="E3542" i="2"/>
  <c r="E3787" i="2"/>
  <c r="E3675" i="2"/>
  <c r="E6181" i="2"/>
  <c r="E9640" i="2"/>
  <c r="E544" i="2"/>
  <c r="E683" i="2"/>
  <c r="E1431" i="2"/>
  <c r="E8741" i="2"/>
  <c r="E514" i="2"/>
  <c r="E1540" i="2"/>
  <c r="E28" i="2"/>
  <c r="E3258" i="2"/>
  <c r="E5913" i="2"/>
  <c r="E5758" i="2"/>
  <c r="E2649" i="2"/>
  <c r="E4653" i="2"/>
  <c r="E5276" i="2"/>
  <c r="E3465" i="2"/>
  <c r="E3239" i="2"/>
  <c r="E1285" i="2"/>
  <c r="E2190" i="2"/>
  <c r="E9130" i="2"/>
  <c r="E5960" i="2"/>
  <c r="E7927" i="2"/>
  <c r="E2729" i="2"/>
  <c r="E7900" i="2"/>
  <c r="E1283" i="2"/>
  <c r="E319" i="2"/>
  <c r="E3425" i="2"/>
  <c r="E5463" i="2"/>
  <c r="E3428" i="2"/>
  <c r="E6598" i="2"/>
  <c r="E8579" i="2"/>
  <c r="E5087" i="2"/>
  <c r="E1653" i="2"/>
  <c r="E5698" i="2"/>
  <c r="E9536" i="2"/>
  <c r="E2298" i="2"/>
  <c r="E1757" i="2"/>
  <c r="E9961" i="2"/>
  <c r="E9467" i="2"/>
  <c r="E6460" i="2"/>
  <c r="E1399" i="2"/>
  <c r="E3770" i="2"/>
  <c r="E1826" i="2"/>
  <c r="E1956" i="2"/>
  <c r="E882" i="2"/>
  <c r="E4531" i="2"/>
  <c r="E6523" i="2"/>
  <c r="E1772" i="2"/>
  <c r="E4708" i="2"/>
  <c r="E217" i="2"/>
  <c r="E4398" i="2"/>
  <c r="E7394" i="2"/>
  <c r="E2496" i="2"/>
  <c r="E9928" i="2"/>
  <c r="E6305" i="2"/>
  <c r="E4047" i="2"/>
  <c r="E3562" i="2"/>
  <c r="E209" i="2"/>
  <c r="E7906" i="2"/>
  <c r="E4252" i="2"/>
  <c r="E1922" i="2"/>
  <c r="E2524" i="2"/>
  <c r="E8392" i="2"/>
  <c r="E1659" i="2"/>
  <c r="E9971" i="2"/>
  <c r="E3897" i="2"/>
  <c r="E643" i="2"/>
  <c r="E7871" i="2"/>
  <c r="E7770" i="2"/>
  <c r="E9060" i="2"/>
  <c r="E4199" i="2"/>
  <c r="E7783" i="2"/>
  <c r="E9250" i="2"/>
  <c r="E3219" i="2"/>
  <c r="E4218" i="2"/>
  <c r="E9489" i="2"/>
  <c r="E5629" i="2"/>
  <c r="E5376" i="2"/>
  <c r="E4340" i="2"/>
  <c r="E8494" i="2"/>
  <c r="E121" i="2"/>
  <c r="E6418" i="2"/>
  <c r="E9242" i="2"/>
  <c r="E7619" i="2"/>
  <c r="E4201" i="2"/>
  <c r="E692" i="2"/>
  <c r="E2954" i="2"/>
  <c r="E1276" i="2"/>
  <c r="E3211" i="2"/>
  <c r="E9669" i="2"/>
  <c r="E4486" i="2"/>
  <c r="E164" i="2"/>
  <c r="E1743" i="2"/>
  <c r="E5844" i="2"/>
  <c r="E7251" i="2"/>
  <c r="E6419" i="2"/>
  <c r="E8694" i="2"/>
  <c r="E633" i="2"/>
  <c r="E5550" i="2"/>
  <c r="E4017" i="2"/>
  <c r="E7415" i="2"/>
  <c r="E9658" i="2"/>
  <c r="E825" i="2"/>
  <c r="E8952" i="2"/>
  <c r="E3141" i="2"/>
  <c r="E6576" i="2"/>
  <c r="E1946" i="2"/>
  <c r="E7527" i="2"/>
  <c r="E4071" i="2"/>
  <c r="E5545" i="2"/>
  <c r="E3748" i="2"/>
  <c r="E1666" i="2"/>
  <c r="E2155" i="2"/>
  <c r="E4797" i="2"/>
  <c r="E2567" i="2"/>
  <c r="E8817" i="2"/>
  <c r="E336" i="2"/>
  <c r="E4359" i="2"/>
  <c r="E4477" i="2"/>
  <c r="E2626" i="2"/>
  <c r="E2171" i="2"/>
  <c r="E7314" i="2"/>
  <c r="E4918" i="2"/>
  <c r="E8348" i="2"/>
  <c r="E3234" i="2"/>
  <c r="E3685" i="2"/>
  <c r="E7725" i="2"/>
  <c r="E3048" i="2"/>
  <c r="E2982" i="2"/>
  <c r="E3467" i="2"/>
  <c r="E3068" i="2"/>
  <c r="E9501" i="2"/>
  <c r="E2189" i="2"/>
  <c r="E1920" i="2"/>
  <c r="E7197" i="2"/>
  <c r="E5492" i="2"/>
  <c r="E8082" i="2"/>
  <c r="E5815" i="2"/>
  <c r="E2233" i="2"/>
  <c r="E6056" i="2"/>
  <c r="E2276" i="2"/>
  <c r="E2556" i="2"/>
  <c r="E4040" i="2"/>
  <c r="E2708" i="2"/>
  <c r="E8335" i="2"/>
  <c r="E9383" i="2"/>
  <c r="E2386" i="2"/>
  <c r="E1111" i="2"/>
  <c r="E2983" i="2"/>
  <c r="E1608" i="2"/>
  <c r="E8868" i="2"/>
  <c r="E371" i="2"/>
  <c r="E5138" i="2"/>
  <c r="E5811" i="2"/>
  <c r="E3862" i="2"/>
  <c r="E8512" i="2"/>
  <c r="E4958" i="2"/>
  <c r="E9836" i="2"/>
  <c r="E2590" i="2"/>
  <c r="E3548" i="2"/>
  <c r="E7324" i="2"/>
  <c r="E4172" i="2"/>
  <c r="E3312" i="2"/>
  <c r="E8539" i="2"/>
  <c r="E6299" i="2"/>
  <c r="E7894" i="2"/>
  <c r="E3799" i="2"/>
  <c r="E2217" i="2"/>
  <c r="E6794" i="2"/>
  <c r="E7594" i="2"/>
  <c r="E6579" i="2"/>
  <c r="E2382" i="2"/>
  <c r="E9363" i="2"/>
  <c r="E6172" i="2"/>
  <c r="E9856" i="2"/>
  <c r="E1380" i="2"/>
  <c r="E9275" i="2"/>
  <c r="E6788" i="2"/>
  <c r="E412" i="2"/>
  <c r="E1593" i="2"/>
  <c r="E4959" i="2"/>
  <c r="E2043" i="2"/>
  <c r="E2417" i="2"/>
  <c r="E1427" i="2"/>
  <c r="E3627" i="2"/>
  <c r="E5828" i="2"/>
  <c r="E4337" i="2"/>
  <c r="E6339" i="2"/>
  <c r="E459" i="2"/>
  <c r="E711" i="2"/>
  <c r="E3221" i="2"/>
  <c r="E1328" i="2"/>
  <c r="E2345" i="2"/>
  <c r="E1478" i="2"/>
  <c r="E3565" i="2"/>
  <c r="E6964" i="2"/>
  <c r="E4539" i="2"/>
  <c r="E2327" i="2"/>
  <c r="E9226" i="2"/>
  <c r="E25" i="2"/>
  <c r="E6862" i="2"/>
  <c r="E7442" i="2"/>
  <c r="E7673" i="2"/>
  <c r="E4405" i="2"/>
  <c r="E7624" i="2"/>
  <c r="E429" i="2"/>
  <c r="E824" i="2"/>
  <c r="E2242" i="2"/>
  <c r="E3316" i="2"/>
  <c r="E3871" i="2"/>
  <c r="E9444" i="2"/>
  <c r="E3606" i="2"/>
  <c r="E7514" i="2"/>
  <c r="E8744" i="2"/>
  <c r="E3630" i="2"/>
  <c r="E1497" i="2"/>
  <c r="E4343" i="2"/>
  <c r="E6457" i="2"/>
  <c r="E9844" i="2"/>
  <c r="E8127" i="2"/>
  <c r="E1121" i="2"/>
  <c r="E3623" i="2"/>
  <c r="E9677" i="2"/>
  <c r="E5269" i="2"/>
  <c r="E5413" i="2"/>
  <c r="E6961" i="2"/>
  <c r="E7974" i="2"/>
  <c r="E3735" i="2"/>
  <c r="E3557" i="2"/>
  <c r="E7793" i="2"/>
  <c r="E1494" i="2"/>
  <c r="E7069" i="2"/>
  <c r="E4043" i="2"/>
  <c r="E2894" i="2"/>
  <c r="E6005" i="2"/>
  <c r="E7345" i="2"/>
  <c r="E8175" i="2"/>
  <c r="E7288" i="2"/>
  <c r="E3822" i="2"/>
  <c r="E2212" i="2"/>
  <c r="E1484" i="2"/>
  <c r="E4519" i="2"/>
  <c r="E9987" i="2"/>
  <c r="E7684" i="2"/>
  <c r="E8306" i="2"/>
  <c r="E7953" i="2"/>
  <c r="E7417" i="2"/>
  <c r="E3807" i="2"/>
  <c r="E2492" i="2"/>
  <c r="E7517" i="2"/>
  <c r="E9044" i="2"/>
  <c r="E9323" i="2"/>
  <c r="E3838" i="2"/>
  <c r="E8369" i="2"/>
  <c r="E8549" i="2"/>
  <c r="E1340" i="2"/>
  <c r="E1753" i="2"/>
  <c r="E8316" i="2"/>
  <c r="E4563" i="2"/>
  <c r="E7611" i="2"/>
  <c r="E6943" i="2"/>
  <c r="E9769" i="2"/>
  <c r="E8036" i="2"/>
  <c r="E5609" i="2"/>
  <c r="E4983" i="2"/>
  <c r="E8263" i="2"/>
  <c r="E7602" i="2"/>
  <c r="E6195" i="2"/>
  <c r="E9689" i="2"/>
  <c r="E5541" i="2"/>
  <c r="E6606" i="2"/>
  <c r="E3209" i="2"/>
  <c r="E5344" i="2"/>
  <c r="E2286" i="2"/>
  <c r="E8544" i="2"/>
  <c r="E2482" i="2"/>
  <c r="E556" i="2"/>
  <c r="E8845" i="2"/>
  <c r="E1604" i="2"/>
  <c r="E351" i="2"/>
  <c r="E6681" i="2"/>
  <c r="E648" i="2"/>
  <c r="E9218" i="2"/>
  <c r="E7897" i="2"/>
  <c r="E7692" i="2"/>
  <c r="E9138" i="2"/>
  <c r="E8598" i="2"/>
  <c r="E8968" i="2"/>
  <c r="E9696" i="2"/>
  <c r="E8896" i="2"/>
  <c r="E1034" i="2"/>
  <c r="E836" i="2"/>
  <c r="E3698" i="2"/>
  <c r="E7947" i="2"/>
  <c r="E7650" i="2"/>
  <c r="E8002" i="2"/>
  <c r="E5668" i="2"/>
  <c r="E7593" i="2"/>
  <c r="E4854" i="2"/>
  <c r="E7108" i="2"/>
  <c r="E5236" i="2"/>
  <c r="E3610" i="2"/>
  <c r="E7732" i="2"/>
  <c r="E1764" i="2"/>
  <c r="E2652" i="2"/>
  <c r="E9028" i="2"/>
  <c r="E3282" i="2"/>
  <c r="E7678" i="2"/>
  <c r="E3721" i="2"/>
  <c r="E2691" i="2"/>
  <c r="E407" i="2"/>
  <c r="E3777" i="2"/>
  <c r="E930" i="2"/>
  <c r="E1911" i="2"/>
  <c r="E3882" i="2"/>
  <c r="E9362" i="2"/>
  <c r="E7256" i="2"/>
  <c r="E8322" i="2"/>
  <c r="E5488" i="2"/>
  <c r="E7465" i="2"/>
  <c r="E1112" i="2"/>
  <c r="E2706" i="2"/>
  <c r="E2724" i="2"/>
  <c r="E4736" i="2"/>
  <c r="E206" i="2"/>
  <c r="E2331" i="2"/>
  <c r="E8563" i="2"/>
  <c r="E9636" i="2"/>
  <c r="E2960" i="2"/>
  <c r="E7203" i="2"/>
  <c r="E5122" i="2"/>
  <c r="E3998" i="2"/>
  <c r="E8305" i="2"/>
  <c r="E9030" i="2"/>
  <c r="E9514" i="2"/>
  <c r="E4948" i="2"/>
  <c r="E9330" i="2"/>
  <c r="E6297" i="2"/>
  <c r="E6395" i="2"/>
  <c r="E923" i="2"/>
  <c r="E5760" i="2"/>
  <c r="E6091" i="2"/>
  <c r="E1890" i="2"/>
  <c r="E6438" i="2"/>
  <c r="E5215" i="2"/>
  <c r="E9491" i="2"/>
  <c r="E4714" i="2"/>
  <c r="E3511" i="2"/>
  <c r="E1448" i="2"/>
  <c r="E906" i="2"/>
  <c r="E2495" i="2"/>
  <c r="E4615" i="2"/>
  <c r="E1035" i="2"/>
  <c r="E2518" i="2"/>
  <c r="E2579" i="2"/>
  <c r="E3073" i="2"/>
  <c r="E4882" i="2"/>
  <c r="E127" i="2"/>
  <c r="E6198" i="2"/>
  <c r="E421" i="2"/>
  <c r="E3569" i="2"/>
  <c r="E9442" i="2"/>
  <c r="E5163" i="2"/>
  <c r="E4593" i="2"/>
  <c r="E2592" i="2"/>
  <c r="E1170" i="2"/>
  <c r="E3382" i="2"/>
  <c r="E9587" i="2"/>
  <c r="E5140" i="2"/>
  <c r="E940" i="2"/>
  <c r="E2926" i="2"/>
  <c r="E5077" i="2"/>
  <c r="E7399" i="2"/>
  <c r="E3873" i="2"/>
  <c r="E6008" i="2"/>
  <c r="E6592" i="2"/>
  <c r="E3204" i="2"/>
  <c r="E8804" i="2"/>
  <c r="E876" i="2"/>
  <c r="E2198" i="2"/>
  <c r="E5551" i="2"/>
  <c r="E7231" i="2"/>
  <c r="E1197" i="2"/>
  <c r="E646" i="2"/>
  <c r="E9004" i="2"/>
  <c r="E1442" i="2"/>
  <c r="E6829" i="2"/>
  <c r="E2555" i="2"/>
  <c r="E6620" i="2"/>
  <c r="E7020" i="2"/>
  <c r="E2932" i="2"/>
  <c r="E7200" i="2"/>
  <c r="E5420" i="2"/>
  <c r="E5040" i="2"/>
  <c r="E3695" i="2"/>
  <c r="E826" i="2"/>
  <c r="E9656" i="2"/>
  <c r="E6918" i="2"/>
  <c r="E8574" i="2"/>
  <c r="E7781" i="2"/>
  <c r="E5784" i="2"/>
  <c r="E9200" i="2"/>
  <c r="E2288" i="2"/>
  <c r="E6100" i="2"/>
  <c r="E5191" i="2"/>
  <c r="E24" i="2"/>
  <c r="E9819" i="2"/>
  <c r="E7099" i="2"/>
  <c r="E335" i="2"/>
  <c r="E9762" i="2"/>
  <c r="E6079" i="2"/>
  <c r="E5569" i="2"/>
  <c r="E1797" i="2"/>
  <c r="E5494" i="2"/>
  <c r="E2684" i="2"/>
  <c r="E3989" i="2"/>
  <c r="E5873" i="2"/>
  <c r="E7982" i="2"/>
  <c r="E2265" i="2"/>
  <c r="E6363" i="2"/>
  <c r="E198" i="2"/>
  <c r="E4277" i="2"/>
  <c r="E9563" i="2"/>
  <c r="E602" i="2"/>
  <c r="E148" i="2"/>
  <c r="E4070" i="2"/>
  <c r="E2522" i="2"/>
  <c r="E2538" i="2"/>
  <c r="E7150" i="2"/>
  <c r="E5220" i="2"/>
  <c r="E5123" i="2"/>
  <c r="E8128" i="2"/>
  <c r="E1412" i="2"/>
  <c r="E1802" i="2"/>
  <c r="E8954" i="2"/>
  <c r="E6199" i="2"/>
  <c r="E7862" i="2"/>
  <c r="E7547" i="2"/>
  <c r="E1468" i="2"/>
  <c r="E9939" i="2"/>
  <c r="E1943" i="2"/>
  <c r="E1324" i="2"/>
  <c r="E2974" i="2"/>
  <c r="E4383" i="2"/>
  <c r="E7660" i="2"/>
  <c r="E1010" i="2"/>
  <c r="E4322" i="2"/>
  <c r="E7891" i="2"/>
  <c r="E9357" i="2"/>
  <c r="E3443" i="2"/>
  <c r="E1015" i="2"/>
  <c r="E1274" i="2"/>
  <c r="E2359" i="2"/>
  <c r="E3027" i="2"/>
  <c r="E1463" i="2"/>
  <c r="E9565" i="2"/>
  <c r="E9545" i="2"/>
  <c r="E9846" i="2"/>
  <c r="E1564" i="2"/>
  <c r="E6336" i="2"/>
  <c r="E2666" i="2"/>
  <c r="E6765" i="2"/>
  <c r="E3506" i="2"/>
  <c r="E719" i="2"/>
  <c r="E5419" i="2"/>
  <c r="E3600" i="2"/>
  <c r="E2289" i="2"/>
  <c r="E7904" i="2"/>
  <c r="E5284" i="2"/>
  <c r="E4084" i="2"/>
  <c r="E3555" i="2"/>
  <c r="E194" i="2"/>
  <c r="E5523" i="2"/>
  <c r="E4665" i="2"/>
  <c r="E2141" i="2"/>
  <c r="E7030" i="2"/>
  <c r="E5349" i="2"/>
  <c r="E3884" i="2"/>
  <c r="E6298" i="2"/>
  <c r="E6434" i="2"/>
  <c r="E1782" i="2"/>
  <c r="E3786" i="2"/>
  <c r="E3323" i="2"/>
  <c r="E4768" i="2"/>
  <c r="E8023" i="2"/>
  <c r="E8797" i="2"/>
  <c r="E239" i="2"/>
  <c r="E4858" i="2"/>
  <c r="E5891" i="2"/>
  <c r="E4301" i="2"/>
  <c r="E2361" i="2"/>
  <c r="E6802" i="2"/>
  <c r="E4304" i="2"/>
  <c r="E894" i="2"/>
  <c r="E7845" i="2"/>
  <c r="E7518" i="2"/>
  <c r="E1551" i="2"/>
  <c r="E6851" i="2"/>
  <c r="E2984" i="2"/>
  <c r="E8698" i="2"/>
  <c r="E8524" i="2"/>
  <c r="E3018" i="2"/>
  <c r="E2208" i="2"/>
  <c r="E755" i="2"/>
  <c r="E8523" i="2"/>
  <c r="E4894" i="2"/>
  <c r="E7779" i="2"/>
  <c r="E8389" i="2"/>
  <c r="E5023" i="2"/>
  <c r="E5572" i="2"/>
  <c r="E6353" i="2"/>
  <c r="E9751" i="2"/>
  <c r="E1231" i="2"/>
  <c r="E1610" i="2"/>
  <c r="E6027" i="2"/>
  <c r="E353" i="2"/>
  <c r="E9843" i="2"/>
  <c r="E7916" i="2"/>
  <c r="E3120" i="2"/>
  <c r="E4003" i="2"/>
  <c r="E8615" i="2"/>
  <c r="E8681" i="2"/>
  <c r="E1044" i="2"/>
  <c r="E3272" i="2"/>
  <c r="E2951" i="2"/>
  <c r="E7180" i="2"/>
  <c r="E3728" i="2"/>
  <c r="E1592" i="2"/>
  <c r="E4825" i="2"/>
  <c r="E5501" i="2"/>
  <c r="E232" i="2"/>
  <c r="E6147" i="2"/>
  <c r="E2746" i="2"/>
  <c r="E8062" i="2"/>
  <c r="E14" i="2"/>
  <c r="E6012" i="2"/>
  <c r="E967" i="2"/>
  <c r="E4336" i="2"/>
  <c r="E2013" i="2"/>
  <c r="E9312" i="2"/>
  <c r="E5243" i="2"/>
  <c r="E2340" i="2"/>
  <c r="E5812" i="2"/>
  <c r="E3935" i="2"/>
  <c r="E8235" i="2"/>
  <c r="E1624" i="2"/>
  <c r="E3349" i="2"/>
  <c r="E6599" i="2"/>
  <c r="E9305" i="2"/>
  <c r="E6521" i="2"/>
  <c r="E3420" i="2"/>
  <c r="E7679" i="2"/>
  <c r="E4810" i="2"/>
  <c r="E1744" i="2"/>
  <c r="E8057" i="2"/>
  <c r="E8339" i="2"/>
  <c r="E1637" i="2"/>
  <c r="E4695" i="2"/>
  <c r="E3608" i="2"/>
  <c r="E3625" i="2"/>
  <c r="E8504" i="2"/>
  <c r="E837" i="2"/>
  <c r="E5262" i="2"/>
  <c r="E5839" i="2"/>
  <c r="E6138" i="2"/>
  <c r="E6707" i="2"/>
  <c r="E1311" i="2"/>
  <c r="E341" i="2"/>
  <c r="E3797" i="2"/>
  <c r="E8790" i="2"/>
  <c r="E5335" i="2"/>
  <c r="E1234" i="2"/>
  <c r="E5241" i="2"/>
  <c r="E4757" i="2"/>
  <c r="E9379" i="2"/>
  <c r="E3658" i="2"/>
  <c r="E2248" i="2"/>
  <c r="E5836" i="2"/>
  <c r="E1879" i="2"/>
  <c r="E7302" i="2"/>
  <c r="E1811" i="2"/>
  <c r="E4907" i="2"/>
  <c r="E3368" i="2"/>
  <c r="E185" i="2"/>
  <c r="E9066" i="2"/>
  <c r="E2157" i="2"/>
  <c r="E3159" i="2"/>
  <c r="E6834" i="2"/>
  <c r="E7621" i="2"/>
  <c r="E4857" i="2"/>
  <c r="E7279" i="2"/>
  <c r="E1336" i="2"/>
  <c r="E5532" i="2"/>
  <c r="E4078" i="2"/>
  <c r="E7763" i="2"/>
  <c r="E7691" i="2"/>
  <c r="E5312" i="2"/>
  <c r="E4108" i="2"/>
  <c r="E5694" i="2"/>
  <c r="E8812" i="2"/>
  <c r="E5471" i="2"/>
  <c r="E3342" i="2"/>
  <c r="E6288" i="2"/>
  <c r="E395" i="2"/>
  <c r="E7610" i="2"/>
  <c r="E6039" i="2"/>
  <c r="E1790" i="2"/>
  <c r="E7431" i="2"/>
  <c r="E6958" i="2"/>
  <c r="E2050" i="2"/>
  <c r="E6973" i="2"/>
  <c r="E4912" i="2"/>
  <c r="E493" i="2"/>
  <c r="E5512" i="2"/>
  <c r="E511" i="2"/>
  <c r="E7774" i="2"/>
  <c r="E2040" i="2"/>
  <c r="E4515" i="2"/>
  <c r="E1502" i="2"/>
  <c r="E513" i="2"/>
  <c r="E9482" i="2"/>
  <c r="E7401" i="2"/>
  <c r="E3773" i="2"/>
  <c r="E3318" i="2"/>
  <c r="E871" i="2"/>
  <c r="E2940" i="2"/>
  <c r="E600" i="2"/>
  <c r="E4684" i="2"/>
  <c r="E6182" i="2"/>
  <c r="E6733" i="2"/>
  <c r="E9926" i="2"/>
  <c r="E1535" i="2"/>
  <c r="E6445" i="2"/>
  <c r="E8945" i="2"/>
  <c r="E7183" i="2"/>
  <c r="E9885" i="2"/>
  <c r="E2173" i="2"/>
  <c r="E1097" i="2"/>
  <c r="E6953" i="2"/>
  <c r="E4833" i="2"/>
  <c r="E7219" i="2"/>
  <c r="E3568" i="2"/>
  <c r="E488" i="2"/>
  <c r="E1138" i="2"/>
  <c r="E4240" i="2"/>
  <c r="E4603" i="2"/>
  <c r="E740" i="2"/>
  <c r="E8839" i="2"/>
  <c r="E9554" i="2"/>
  <c r="E2081" i="2"/>
  <c r="E1689" i="2"/>
  <c r="E5766" i="2"/>
  <c r="E1530" i="2"/>
  <c r="E8759" i="2"/>
  <c r="E454" i="2"/>
  <c r="E1522" i="2"/>
  <c r="E8164" i="2"/>
  <c r="E9643" i="2"/>
  <c r="E9164" i="2"/>
  <c r="E1077" i="2"/>
  <c r="E7307" i="2"/>
  <c r="E6763" i="2"/>
  <c r="E240" i="2"/>
  <c r="E8707" i="2"/>
  <c r="E7304" i="2"/>
  <c r="E7035" i="2"/>
  <c r="E9760" i="2"/>
  <c r="E9862" i="2"/>
  <c r="E2399" i="2"/>
  <c r="E6453" i="2"/>
  <c r="E323" i="2"/>
  <c r="E3279" i="2"/>
  <c r="E7861" i="2"/>
  <c r="E6331" i="2"/>
  <c r="E6287" i="2"/>
  <c r="E7221" i="2"/>
  <c r="E6071" i="2"/>
  <c r="E1749" i="2"/>
  <c r="E3340" i="2"/>
  <c r="E4656" i="2"/>
  <c r="E9878" i="2"/>
  <c r="E9586" i="2"/>
  <c r="E6923" i="2"/>
  <c r="E3641" i="2"/>
  <c r="E7534" i="2"/>
  <c r="E6613" i="2"/>
  <c r="E8433" i="2"/>
  <c r="E8083" i="2"/>
  <c r="E2523" i="2"/>
  <c r="E2205" i="2"/>
  <c r="E7851" i="2"/>
  <c r="E3543" i="2"/>
  <c r="E4635" i="2"/>
  <c r="E564" i="2"/>
  <c r="E4087" i="2"/>
  <c r="E1926" i="2"/>
  <c r="E6925" i="2"/>
  <c r="E5133" i="2"/>
  <c r="E6302" i="2"/>
  <c r="E5306" i="2"/>
  <c r="E820" i="2"/>
  <c r="E1172" i="2"/>
  <c r="E130" i="2"/>
  <c r="E8446" i="2"/>
  <c r="E7731" i="2"/>
  <c r="E3713" i="2"/>
  <c r="E9800" i="2"/>
  <c r="E789" i="2"/>
  <c r="E3552" i="2"/>
  <c r="E773" i="2"/>
  <c r="E6999" i="2"/>
  <c r="E5626" i="2"/>
  <c r="E6762" i="2"/>
  <c r="E7792" i="2"/>
  <c r="E1683" i="2"/>
  <c r="E9080" i="2"/>
  <c r="E9644" i="2"/>
  <c r="E2941" i="2"/>
  <c r="E9609" i="2"/>
  <c r="E334" i="2"/>
  <c r="E7169" i="2"/>
  <c r="E5380" i="2"/>
  <c r="E8197" i="2"/>
  <c r="E6348" i="2"/>
  <c r="E8578" i="2"/>
  <c r="E313" i="2"/>
  <c r="E1423" i="2"/>
  <c r="E8565" i="2"/>
  <c r="E1486" i="2"/>
  <c r="E6723" i="2"/>
  <c r="E309" i="2"/>
  <c r="E8020" i="2"/>
  <c r="E4425" i="2"/>
  <c r="E7530" i="2"/>
  <c r="E2158" i="2"/>
  <c r="E5304" i="2"/>
  <c r="E4098" i="2"/>
  <c r="E5639" i="2"/>
  <c r="E2055" i="2"/>
  <c r="E958" i="2"/>
  <c r="E6307" i="2"/>
  <c r="E5941" i="2"/>
  <c r="E856" i="2"/>
  <c r="E9808" i="2"/>
  <c r="E7658" i="2"/>
  <c r="E821" i="2"/>
  <c r="E952" i="2"/>
  <c r="E9860" i="2"/>
  <c r="E1643" i="2"/>
  <c r="E2531" i="2"/>
  <c r="E6264" i="2"/>
  <c r="E6098" i="2"/>
  <c r="E8669" i="2"/>
  <c r="E7347" i="2"/>
  <c r="E2164" i="2"/>
  <c r="E9027" i="2"/>
  <c r="E8176" i="2"/>
  <c r="E1363" i="2"/>
  <c r="E4079" i="2"/>
  <c r="E865" i="2"/>
  <c r="E3092" i="2"/>
  <c r="E9430" i="2"/>
  <c r="E1379" i="2"/>
  <c r="E9143" i="2"/>
  <c r="E6080" i="2"/>
  <c r="E9049" i="2"/>
  <c r="E340" i="2"/>
  <c r="E9170" i="2"/>
  <c r="E5105" i="2"/>
  <c r="E3654" i="2"/>
  <c r="E9671" i="2"/>
  <c r="E6425" i="2"/>
  <c r="E3858" i="2"/>
  <c r="E8361" i="2"/>
  <c r="E2411" i="2"/>
  <c r="E1105" i="2"/>
  <c r="E1491" i="2"/>
  <c r="E9573" i="2"/>
  <c r="E783" i="2"/>
  <c r="E1640" i="2"/>
  <c r="E8087" i="2"/>
  <c r="E9737" i="2"/>
  <c r="E2166" i="2"/>
  <c r="E7874" i="2"/>
  <c r="E4513" i="2"/>
  <c r="E2085" i="2"/>
  <c r="E93" i="2"/>
  <c r="E3479" i="2"/>
  <c r="E4809" i="2"/>
  <c r="E2323" i="2"/>
  <c r="E1135" i="2"/>
  <c r="E3455" i="2"/>
  <c r="E8631" i="2"/>
  <c r="E6212" i="2"/>
  <c r="E7740" i="2"/>
  <c r="E317" i="2"/>
  <c r="E8050" i="2"/>
  <c r="E2699" i="2"/>
  <c r="E2408" i="2"/>
  <c r="E7158" i="2"/>
  <c r="E7800" i="2"/>
  <c r="E2066" i="2"/>
  <c r="E5434" i="2"/>
  <c r="E594" i="2"/>
  <c r="E1425" i="2"/>
  <c r="E2224" i="2"/>
  <c r="E422" i="2"/>
  <c r="E6651" i="2"/>
  <c r="E7004" i="2"/>
  <c r="E2403" i="2"/>
  <c r="E712" i="2"/>
  <c r="E7357" i="2"/>
  <c r="E2748" i="2"/>
  <c r="E9172" i="2"/>
  <c r="E369" i="2"/>
  <c r="E3334" i="2"/>
  <c r="E3124" i="2"/>
  <c r="E5614" i="2"/>
  <c r="E6954" i="2"/>
  <c r="E8130" i="2"/>
  <c r="E1682" i="2"/>
  <c r="E4661" i="2"/>
  <c r="E6381" i="2"/>
  <c r="E3389" i="2"/>
  <c r="E3840" i="2"/>
  <c r="E1962" i="2"/>
  <c r="E2902" i="2"/>
  <c r="E4974" i="2"/>
  <c r="E4898" i="2"/>
  <c r="E3416" i="2"/>
  <c r="E8589" i="2"/>
  <c r="E4676" i="2"/>
  <c r="E5975" i="2"/>
  <c r="E4180" i="2"/>
  <c r="E6739" i="2"/>
  <c r="E487" i="2"/>
  <c r="E4385" i="2"/>
  <c r="E2436" i="2"/>
  <c r="E8422" i="2"/>
  <c r="E9730" i="2"/>
  <c r="E7218" i="2"/>
  <c r="E1993" i="2"/>
  <c r="E8344" i="2"/>
  <c r="E2083" i="2"/>
  <c r="E4435" i="2"/>
  <c r="E301" i="2"/>
  <c r="E123" i="2"/>
  <c r="E753" i="2"/>
  <c r="E1421" i="2"/>
  <c r="E9350" i="2"/>
  <c r="E1661" i="2"/>
  <c r="E1717" i="2"/>
  <c r="E7285" i="2"/>
  <c r="E2088" i="2"/>
  <c r="E9284" i="2"/>
  <c r="E4016" i="2"/>
  <c r="E5976" i="2"/>
  <c r="E9694" i="2"/>
  <c r="E8746" i="2"/>
  <c r="E6849" i="2"/>
  <c r="E9532" i="2"/>
  <c r="E9128" i="2"/>
  <c r="E8628" i="2"/>
  <c r="E83" i="2"/>
  <c r="E8100" i="2"/>
  <c r="E7671" i="2"/>
  <c r="E8900" i="2"/>
  <c r="E8666" i="2"/>
  <c r="E244" i="2"/>
  <c r="E6560" i="2"/>
  <c r="E7460" i="2"/>
  <c r="E2015" i="2"/>
  <c r="E2575" i="2"/>
  <c r="E402" i="2"/>
  <c r="E4936" i="2"/>
  <c r="E3981" i="2"/>
  <c r="E2127" i="2"/>
  <c r="E7062" i="2"/>
  <c r="E7730" i="2"/>
  <c r="E9296" i="2"/>
  <c r="E8173" i="2"/>
  <c r="E6168" i="2"/>
  <c r="E8038" i="2"/>
  <c r="E8220" i="2"/>
  <c r="E774" i="2"/>
  <c r="E3304" i="2"/>
  <c r="E5814" i="2"/>
  <c r="E3093" i="2"/>
  <c r="E4749" i="2"/>
  <c r="E9321" i="2"/>
  <c r="E6259" i="2"/>
  <c r="E4672" i="2"/>
  <c r="E4725" i="2"/>
  <c r="E6063" i="2"/>
  <c r="E613" i="2"/>
  <c r="E2479" i="2"/>
  <c r="E1289" i="2"/>
  <c r="E6482" i="2"/>
  <c r="E8676" i="2"/>
  <c r="E2117" i="2"/>
  <c r="E1368" i="2"/>
  <c r="E2689" i="2"/>
  <c r="E8140" i="2"/>
  <c r="E2075" i="2"/>
  <c r="E6446" i="2"/>
  <c r="E4568" i="2"/>
  <c r="E8537" i="2"/>
  <c r="E6140" i="2"/>
  <c r="E1562" i="2"/>
  <c r="E3021" i="2"/>
  <c r="E5010" i="2"/>
  <c r="E747" i="2"/>
  <c r="E2997" i="2"/>
  <c r="E5070" i="2"/>
  <c r="E6103" i="2"/>
  <c r="E4408" i="2"/>
  <c r="E9811" i="2"/>
  <c r="E680" i="2"/>
  <c r="E8452" i="2"/>
  <c r="E231" i="2"/>
  <c r="E7915" i="2"/>
  <c r="E9952" i="2"/>
  <c r="E5219" i="2"/>
  <c r="E2503" i="2"/>
  <c r="E8307" i="2"/>
  <c r="E946" i="2"/>
  <c r="E1706" i="2"/>
  <c r="E968" i="2"/>
  <c r="E9570" i="2"/>
  <c r="E5749" i="2"/>
  <c r="E9210" i="2"/>
  <c r="E2525" i="2"/>
  <c r="E645" i="2"/>
  <c r="E941" i="2"/>
  <c r="E1723" i="2"/>
  <c r="E5728" i="2"/>
  <c r="E8808" i="2"/>
  <c r="E8737" i="2"/>
  <c r="E6680" i="2"/>
  <c r="E4274" i="2"/>
  <c r="E962" i="2"/>
  <c r="E4368" i="2"/>
  <c r="E5017" i="2"/>
  <c r="E6640" i="2"/>
  <c r="E1644" i="2"/>
  <c r="E8151" i="2"/>
  <c r="E4289" i="2"/>
  <c r="E4966" i="2"/>
  <c r="E6500" i="2"/>
  <c r="E5878" i="2"/>
  <c r="E9897" i="2"/>
  <c r="E1052" i="2"/>
  <c r="E304" i="2"/>
  <c r="E8775" i="2"/>
  <c r="E6770" i="2"/>
  <c r="E2807" i="2"/>
  <c r="E2986" i="2"/>
  <c r="E7349" i="2"/>
  <c r="E5289" i="2"/>
  <c r="E1762" i="2"/>
  <c r="E8312" i="2"/>
  <c r="E7070" i="2"/>
  <c r="E7555" i="2"/>
  <c r="E2721" i="2"/>
  <c r="E3263" i="2"/>
  <c r="E8063" i="2"/>
  <c r="E6885" i="2"/>
  <c r="E1506" i="2"/>
  <c r="E3916" i="2"/>
  <c r="E3592" i="2"/>
  <c r="E7964" i="2"/>
  <c r="E9222" i="2"/>
  <c r="E6378" i="2"/>
  <c r="E3899" i="2"/>
  <c r="E1350" i="2"/>
  <c r="E4269" i="2"/>
  <c r="E849" i="2"/>
  <c r="E5962" i="2"/>
  <c r="E5673" i="2"/>
  <c r="E851" i="2"/>
  <c r="E5700" i="2"/>
  <c r="E1440" i="2"/>
  <c r="E5196" i="2"/>
  <c r="E3374" i="2"/>
  <c r="E4717" i="2"/>
  <c r="E8585" i="2"/>
  <c r="E4423" i="2"/>
  <c r="E4379" i="2"/>
  <c r="E5008" i="2"/>
  <c r="E3812" i="2"/>
  <c r="E6240" i="2"/>
  <c r="E606" i="2"/>
  <c r="E3300" i="2"/>
  <c r="E8066" i="2"/>
  <c r="E4564" i="2"/>
  <c r="E1415" i="2"/>
  <c r="E4722" i="2"/>
  <c r="E328" i="2"/>
  <c r="E6986" i="2"/>
  <c r="E5884" i="2"/>
  <c r="E5135" i="2"/>
  <c r="E5281" i="2"/>
  <c r="E9553" i="2"/>
  <c r="E6582" i="2"/>
  <c r="E1070" i="2"/>
  <c r="E5662" i="2"/>
  <c r="E3046" i="2"/>
  <c r="E6413" i="2"/>
  <c r="E2200" i="2"/>
  <c r="E9639" i="2"/>
  <c r="E9023" i="2"/>
  <c r="E6229" i="2"/>
  <c r="E2628" i="2"/>
  <c r="E5151" i="2"/>
  <c r="E161" i="2"/>
  <c r="E2133" i="2"/>
  <c r="E6318" i="2"/>
  <c r="E7392" i="2"/>
  <c r="E9480" i="2"/>
  <c r="E2620" i="2"/>
  <c r="E2373" i="2"/>
  <c r="E1001" i="2"/>
  <c r="E2450" i="2"/>
  <c r="E5403" i="2"/>
  <c r="E8593" i="2"/>
  <c r="E7131" i="2"/>
  <c r="E7402" i="2"/>
  <c r="E2077" i="2"/>
  <c r="E8791" i="2"/>
  <c r="E8851" i="2"/>
  <c r="E7266" i="2"/>
  <c r="E6231" i="2"/>
  <c r="E2819" i="2"/>
  <c r="E5676" i="2"/>
  <c r="E9117" i="2"/>
  <c r="E7056" i="2"/>
  <c r="E8853" i="2"/>
  <c r="E1527" i="2"/>
  <c r="E3835" i="2"/>
  <c r="E75" i="2"/>
  <c r="E2530" i="2"/>
  <c r="E9776" i="2"/>
  <c r="E3232" i="2"/>
  <c r="E2904" i="2"/>
  <c r="E8237" i="2"/>
  <c r="E1885" i="2"/>
  <c r="E533" i="2"/>
  <c r="E1806" i="2"/>
  <c r="E7008" i="2"/>
  <c r="E7407" i="2"/>
  <c r="E5865" i="2"/>
  <c r="E5883" i="2"/>
  <c r="E6476" i="2"/>
  <c r="E3553" i="2"/>
  <c r="E4197" i="2"/>
  <c r="E2776" i="2"/>
  <c r="E6893" i="2"/>
  <c r="E7335" i="2"/>
  <c r="E9774" i="2"/>
  <c r="E3632" i="2"/>
  <c r="E6018" i="2"/>
  <c r="E2144" i="2"/>
  <c r="E4707" i="2"/>
  <c r="E9921" i="2"/>
  <c r="E1252" i="2"/>
  <c r="E6901" i="2"/>
  <c r="E4415" i="2"/>
  <c r="E5636" i="2"/>
  <c r="E2191" i="2"/>
  <c r="E6836" i="2"/>
  <c r="E5398" i="2"/>
  <c r="E7989" i="2"/>
  <c r="E1621" i="2"/>
  <c r="E8441" i="2"/>
  <c r="E3819" i="2"/>
  <c r="E9973" i="2"/>
  <c r="E5525" i="2"/>
  <c r="E8891" i="2"/>
  <c r="E9969" i="2"/>
  <c r="E995" i="2"/>
  <c r="E4099" i="2"/>
  <c r="E832" i="2"/>
  <c r="E6343" i="2"/>
  <c r="E8502" i="2"/>
  <c r="E4660" i="2"/>
  <c r="E327" i="2"/>
  <c r="E3912" i="2"/>
  <c r="E6278" i="2"/>
  <c r="E305" i="2"/>
  <c r="E4471" i="2"/>
  <c r="E7093" i="2"/>
  <c r="E7997" i="2"/>
  <c r="E6857" i="2"/>
  <c r="E3790" i="2"/>
  <c r="E6192" i="2"/>
  <c r="E3265" i="2"/>
  <c r="E9251" i="2"/>
  <c r="E659" i="2"/>
  <c r="E3430" i="2"/>
  <c r="E7920" i="2"/>
  <c r="E5939" i="2"/>
  <c r="E9566" i="2"/>
  <c r="E4054" i="2"/>
  <c r="E1765" i="2"/>
  <c r="E2124" i="2"/>
  <c r="E7829" i="2"/>
  <c r="E6153" i="2"/>
  <c r="E8416" i="2"/>
  <c r="E3942" i="2"/>
  <c r="E2466" i="2"/>
  <c r="E8752" i="2"/>
  <c r="E7898" i="2"/>
  <c r="E5924" i="2"/>
  <c r="E9816" i="2"/>
  <c r="E8843" i="2"/>
  <c r="E640" i="2"/>
  <c r="E3015" i="2"/>
  <c r="E884" i="2"/>
  <c r="E3736" i="2"/>
  <c r="E2130" i="2"/>
  <c r="E4138" i="2"/>
  <c r="E6026" i="2"/>
  <c r="E7374" i="2"/>
  <c r="E1479" i="2"/>
  <c r="E6818" i="2"/>
  <c r="E1109" i="2"/>
  <c r="E220" i="2"/>
  <c r="E338" i="2"/>
  <c r="E2767" i="2"/>
  <c r="E7830" i="2"/>
  <c r="E9478" i="2"/>
  <c r="E2086" i="2"/>
  <c r="E476" i="2"/>
  <c r="E3358" i="2"/>
  <c r="E2611" i="2"/>
  <c r="E5848" i="2"/>
  <c r="E9972" i="2"/>
  <c r="E3595" i="2"/>
  <c r="E1198" i="2"/>
  <c r="E7804" i="2"/>
  <c r="E2383" i="2"/>
  <c r="E1352" i="2"/>
  <c r="E8879" i="2"/>
  <c r="E3007" i="2"/>
  <c r="E9340" i="2"/>
  <c r="E7772" i="2"/>
  <c r="E3226" i="2"/>
  <c r="E4268" i="2"/>
  <c r="E3566" i="2"/>
  <c r="E5383" i="2"/>
  <c r="E2061" i="2"/>
  <c r="E1089" i="2"/>
  <c r="E7397" i="2"/>
  <c r="E569" i="2"/>
  <c r="E5969" i="2"/>
  <c r="E2498" i="2"/>
  <c r="E7954" i="2"/>
  <c r="E7054" i="2"/>
  <c r="E4045" i="2"/>
  <c r="E9453" i="2"/>
  <c r="E9425" i="2"/>
  <c r="E7485" i="2"/>
  <c r="E6758" i="2"/>
  <c r="E9470" i="2"/>
  <c r="E3905" i="2"/>
  <c r="E4582" i="2"/>
  <c r="E8011" i="2"/>
  <c r="E1318" i="2"/>
  <c r="E5044" i="2"/>
  <c r="E8401" i="2"/>
  <c r="E95" i="2"/>
  <c r="E4880" i="2"/>
  <c r="E571" i="2"/>
  <c r="E6050" i="2"/>
  <c r="E7769" i="2"/>
  <c r="E5932" i="2"/>
  <c r="E5780" i="2"/>
  <c r="E7205" i="2"/>
  <c r="E1940" i="2"/>
  <c r="E2884" i="2"/>
  <c r="E1405" i="2"/>
  <c r="E9964" i="2"/>
  <c r="E4822" i="2"/>
  <c r="E4847" i="2"/>
  <c r="E9617" i="2"/>
  <c r="E8402" i="2"/>
  <c r="E1513" i="2"/>
  <c r="E9259" i="2"/>
  <c r="E1812" i="2"/>
  <c r="E7398" i="2"/>
  <c r="E8595" i="2"/>
  <c r="E3525" i="2"/>
  <c r="E5595" i="2"/>
  <c r="E2587" i="2"/>
  <c r="E7756" i="2"/>
  <c r="E9001" i="2"/>
  <c r="E9087" i="2"/>
  <c r="E679" i="2"/>
  <c r="E9827" i="2"/>
  <c r="E582" i="2"/>
  <c r="E2712" i="2"/>
  <c r="E8343" i="2"/>
  <c r="E4976" i="2"/>
  <c r="E3907" i="2"/>
  <c r="E2082" i="2"/>
  <c r="E5746" i="2"/>
  <c r="E2993" i="2"/>
  <c r="E5195" i="2"/>
  <c r="E3454" i="2"/>
  <c r="E2256" i="2"/>
  <c r="E9572" i="2"/>
  <c r="E551" i="2"/>
  <c r="E1550" i="2"/>
  <c r="E7628" i="2"/>
  <c r="E4803" i="2"/>
  <c r="E4537" i="2"/>
  <c r="E5715" i="2"/>
  <c r="E8639" i="2"/>
  <c r="E2239" i="2"/>
  <c r="E6191" i="2"/>
  <c r="E3680" i="2"/>
  <c r="E5897" i="2"/>
  <c r="E1729" i="2"/>
  <c r="E9329" i="2"/>
  <c r="E5656" i="2"/>
  <c r="E2928" i="2"/>
  <c r="E2798" i="2"/>
  <c r="E486" i="2"/>
  <c r="E9220" i="2"/>
  <c r="E7437" i="2"/>
  <c r="E2493" i="2"/>
  <c r="E7058" i="2"/>
  <c r="E1490" i="2"/>
  <c r="E5968" i="2"/>
  <c r="E4394" i="2"/>
  <c r="E322" i="2"/>
  <c r="E7161" i="2"/>
  <c r="E1342" i="2"/>
  <c r="E1378" i="2"/>
  <c r="E5367" i="2"/>
  <c r="E3512" i="2"/>
  <c r="E1538" i="2"/>
  <c r="E3010" i="2"/>
  <c r="E1022" i="2"/>
  <c r="E6105" i="2"/>
  <c r="E3597" i="2"/>
  <c r="E1362" i="2"/>
  <c r="E1116" i="2"/>
  <c r="E4345" i="2"/>
  <c r="E5066" i="2"/>
  <c r="E9619" i="2"/>
  <c r="E2651" i="2"/>
  <c r="E1047" i="2"/>
  <c r="E1894" i="2"/>
  <c r="E6724" i="2"/>
  <c r="E6963" i="2"/>
  <c r="E9139" i="2"/>
  <c r="E6488" i="2"/>
  <c r="E5555" i="2"/>
  <c r="E5113" i="2"/>
  <c r="E3435" i="2"/>
  <c r="E6236" i="2"/>
  <c r="E9690" i="2"/>
  <c r="E9983" i="2"/>
  <c r="E763" i="2"/>
  <c r="E8056" i="2"/>
  <c r="E6757" i="2"/>
  <c r="E5959" i="2"/>
  <c r="E9419" i="2"/>
  <c r="E3504" i="2"/>
  <c r="E5585" i="2"/>
  <c r="E4780" i="2"/>
  <c r="E686" i="2"/>
  <c r="E8010" i="2"/>
  <c r="E1570" i="2"/>
  <c r="E9511" i="2"/>
  <c r="E2593" i="2"/>
  <c r="E9132" i="2"/>
  <c r="E6558" i="2"/>
  <c r="E4971" i="2"/>
  <c r="E4652" i="2"/>
  <c r="E1471" i="2"/>
  <c r="E6402" i="2"/>
  <c r="E4820" i="2"/>
  <c r="E2225" i="2"/>
  <c r="E8715" i="2"/>
  <c r="E8889" i="2"/>
  <c r="E9045" i="2"/>
  <c r="E1355" i="2"/>
  <c r="E3206" i="2"/>
  <c r="E4495" i="2"/>
  <c r="E9401" i="2"/>
  <c r="E9500" i="2"/>
  <c r="E9185" i="2"/>
  <c r="E9718" i="2"/>
  <c r="E3524" i="2"/>
  <c r="E6783" i="2"/>
  <c r="E7865" i="2"/>
  <c r="E5078" i="2"/>
  <c r="E8852" i="2"/>
  <c r="E9695" i="2"/>
  <c r="E1142" i="2"/>
  <c r="E7646" i="2"/>
  <c r="E9400" i="2"/>
  <c r="E5681" i="2"/>
  <c r="E3976" i="2"/>
  <c r="E6766" i="2"/>
  <c r="E7029" i="2"/>
  <c r="E1373" i="2"/>
  <c r="E4484" i="2"/>
  <c r="E8911" i="2"/>
  <c r="E9021" i="2"/>
  <c r="E8116" i="2"/>
  <c r="E9092" i="2"/>
  <c r="E7529" i="2"/>
  <c r="E5328" i="2"/>
  <c r="E8747" i="2"/>
  <c r="E8618" i="2"/>
  <c r="E3697" i="2"/>
  <c r="E1992" i="2"/>
  <c r="E4207" i="2"/>
  <c r="E6352" i="2"/>
  <c r="E1369" i="2"/>
  <c r="E2287" i="2"/>
  <c r="E2424" i="2"/>
  <c r="E6601" i="2"/>
  <c r="E3657" i="2"/>
  <c r="E1295" i="2"/>
  <c r="E7962" i="2"/>
  <c r="E9785" i="2"/>
  <c r="E7752" i="2"/>
  <c r="E6479" i="2"/>
  <c r="E3333" i="2"/>
  <c r="E3711" i="2"/>
  <c r="E1459" i="2"/>
  <c r="E6495" i="2"/>
  <c r="E7228" i="2"/>
  <c r="E8396" i="2"/>
  <c r="E3733" i="2"/>
  <c r="E6840" i="2"/>
  <c r="E8077" i="2"/>
  <c r="E3091" i="2"/>
  <c r="E2477" i="2"/>
  <c r="E7235" i="2"/>
  <c r="E9901" i="2"/>
  <c r="E6880" i="2"/>
  <c r="E6583" i="2"/>
  <c r="E9519" i="2"/>
  <c r="E2627" i="2"/>
  <c r="E9879" i="2"/>
  <c r="E7478" i="2"/>
  <c r="E4778" i="2"/>
  <c r="E2687" i="2"/>
  <c r="E5663" i="2"/>
  <c r="E3763" i="2"/>
  <c r="E6184" i="2"/>
  <c r="E5667" i="2"/>
  <c r="E1594" i="2"/>
  <c r="E4742" i="2"/>
  <c r="E3642" i="2"/>
  <c r="E9240" i="2"/>
  <c r="E5456" i="2"/>
  <c r="E8414" i="2"/>
  <c r="E6662" i="2"/>
  <c r="E4142" i="2"/>
  <c r="E9839" i="2"/>
  <c r="E1914" i="2"/>
  <c r="E397" i="2"/>
  <c r="E3448" i="2"/>
  <c r="E2023" i="2"/>
  <c r="E5490" i="2"/>
  <c r="E2167" i="2"/>
  <c r="E1166" i="2"/>
  <c r="E8123" i="2"/>
  <c r="E8137" i="2"/>
  <c r="E3140" i="2"/>
  <c r="E8705" i="2"/>
  <c r="E1201" i="2"/>
  <c r="E8520" i="2"/>
  <c r="E3885" i="2"/>
  <c r="E7892" i="2"/>
  <c r="E595" i="2"/>
  <c r="E6779" i="2"/>
  <c r="E9697" i="2"/>
  <c r="E3559" i="2"/>
  <c r="E881" i="2"/>
  <c r="E5565" i="2"/>
  <c r="E5831" i="2"/>
  <c r="E8391" i="2"/>
  <c r="E2827" i="2"/>
  <c r="E3703" i="2"/>
  <c r="E3982" i="2"/>
  <c r="E7765" i="2"/>
  <c r="E4292" i="2"/>
  <c r="E9273" i="2"/>
  <c r="E4779" i="2"/>
  <c r="E5500" i="2"/>
  <c r="E9260" i="2"/>
  <c r="E5339" i="2"/>
  <c r="E492" i="2"/>
  <c r="E3184" i="2"/>
  <c r="E3058" i="2"/>
  <c r="E9631" i="2"/>
  <c r="E9428" i="2"/>
  <c r="E7346" i="2"/>
  <c r="E414" i="2"/>
  <c r="E6157" i="2"/>
  <c r="E3385" i="2"/>
  <c r="E23" i="2"/>
  <c r="E89" i="2"/>
  <c r="E1754" i="2"/>
  <c r="E314" i="2"/>
  <c r="E9755" i="2"/>
  <c r="E8047" i="2"/>
  <c r="E5051" i="2"/>
  <c r="E8435" i="2"/>
  <c r="E8375" i="2"/>
  <c r="E9318" i="2"/>
  <c r="E5482" i="2"/>
  <c r="E9548" i="2"/>
  <c r="E9868" i="2"/>
  <c r="E5478" i="2"/>
  <c r="E9405" i="2"/>
  <c r="E7907" i="2"/>
  <c r="E8947" i="2"/>
  <c r="E5643" i="2"/>
  <c r="E403" i="2"/>
  <c r="E7956" i="2"/>
  <c r="E1262" i="2"/>
  <c r="E8969" i="2"/>
  <c r="E8053" i="2"/>
  <c r="E1507" i="2"/>
  <c r="E2863" i="2"/>
  <c r="E1888" i="2"/>
  <c r="E107" i="2"/>
  <c r="E8459" i="2"/>
  <c r="E859" i="2"/>
  <c r="E2120" i="2"/>
  <c r="E9145" i="2"/>
  <c r="E9450" i="2"/>
  <c r="E8522" i="2"/>
  <c r="E5171" i="2"/>
  <c r="E2160" i="2"/>
  <c r="E623" i="2"/>
  <c r="E9373" i="2"/>
  <c r="E8950" i="2"/>
  <c r="E4320" i="2"/>
  <c r="E7955" i="2"/>
  <c r="E1496" i="2"/>
  <c r="E3852" i="2"/>
  <c r="E7207" i="2"/>
  <c r="E4514" i="2"/>
  <c r="E8527" i="2"/>
  <c r="E4333" i="2"/>
  <c r="E1752" i="2"/>
  <c r="E4468" i="2"/>
  <c r="E2925" i="2"/>
  <c r="E4414" i="2"/>
  <c r="E8712" i="2"/>
  <c r="E6938" i="2"/>
  <c r="E663" i="2"/>
  <c r="E2601" i="2"/>
  <c r="E9625" i="2"/>
  <c r="E379" i="2"/>
  <c r="E105" i="2"/>
  <c r="E1257" i="2"/>
  <c r="E858" i="2"/>
  <c r="E6077" i="2"/>
  <c r="E7643" i="2"/>
  <c r="E6655" i="2"/>
  <c r="E7155" i="2"/>
  <c r="E3042" i="2"/>
  <c r="E3539" i="2"/>
  <c r="E8022" i="2"/>
  <c r="E8765" i="2"/>
  <c r="E9924" i="2"/>
  <c r="E2759" i="2"/>
  <c r="E9291" i="2"/>
  <c r="E7321" i="2"/>
  <c r="E8018" i="2"/>
  <c r="E8406" i="2"/>
  <c r="E5544" i="2"/>
  <c r="E2416" i="2"/>
  <c r="E6748" i="2"/>
  <c r="E3288" i="2"/>
  <c r="E3705" i="2"/>
  <c r="E3407" i="2"/>
  <c r="E8842" i="2"/>
  <c r="E3284" i="2"/>
  <c r="E8081" i="2"/>
  <c r="E5824" i="2"/>
  <c r="E3198" i="2"/>
  <c r="E4369" i="2"/>
  <c r="E8828" i="2"/>
  <c r="E1792" i="2"/>
  <c r="E8468" i="2"/>
  <c r="E5424" i="2"/>
  <c r="E6787" i="2"/>
  <c r="E2595" i="2"/>
  <c r="E8547" i="2"/>
  <c r="E2736" i="2"/>
  <c r="E9577" i="2"/>
  <c r="E4658" i="2"/>
  <c r="E2041" i="2"/>
  <c r="E3904" i="2"/>
  <c r="E9234" i="2"/>
  <c r="E7988" i="2"/>
  <c r="E4818" i="2"/>
  <c r="E1574" i="2"/>
  <c r="E889" i="2"/>
  <c r="E2753" i="2"/>
  <c r="E3910" i="2"/>
  <c r="E981" i="2"/>
  <c r="E8677" i="2"/>
  <c r="E3791" i="2"/>
  <c r="E707" i="2"/>
  <c r="E2165" i="2"/>
  <c r="E9723" i="2"/>
  <c r="E5067" i="2"/>
  <c r="E3127" i="2"/>
  <c r="E6891" i="2"/>
  <c r="E5861" i="2"/>
  <c r="E6206" i="2"/>
  <c r="E7237" i="2"/>
  <c r="E4961" i="2"/>
  <c r="E5890" i="2"/>
  <c r="E7329" i="2"/>
  <c r="E9106" i="2"/>
  <c r="E9659" i="2"/>
  <c r="E7241" i="2"/>
  <c r="E6539" i="2"/>
  <c r="E9360" i="2"/>
  <c r="E8289" i="2"/>
  <c r="E6704" i="2"/>
  <c r="E5580" i="2"/>
  <c r="E1247" i="2"/>
  <c r="E1963" i="2"/>
  <c r="E461" i="2"/>
  <c r="E1997" i="2"/>
  <c r="E6630" i="2"/>
  <c r="E4574" i="2"/>
  <c r="E7827" i="2"/>
  <c r="E2172" i="2"/>
  <c r="E1254" i="2"/>
  <c r="E2539" i="2"/>
  <c r="E4006" i="2"/>
  <c r="E794" i="2"/>
  <c r="E737" i="2"/>
  <c r="E2768" i="2"/>
  <c r="E5054" i="2"/>
  <c r="E8269" i="2"/>
  <c r="E9966" i="2"/>
  <c r="E4214" i="2"/>
  <c r="E3168" i="2"/>
  <c r="E1024" i="2"/>
  <c r="E1128" i="2"/>
  <c r="E4118" i="2"/>
  <c r="E9542" i="2"/>
  <c r="E6490" i="2"/>
  <c r="E9289" i="2"/>
  <c r="E3242" i="2"/>
  <c r="E7382" i="2"/>
  <c r="E4878" i="2"/>
  <c r="E9182" i="2"/>
  <c r="E4143" i="2"/>
  <c r="E6257" i="2"/>
  <c r="E188" i="2"/>
  <c r="E7423" i="2"/>
  <c r="E3619" i="2"/>
  <c r="E9440" i="2"/>
  <c r="E5267" i="2"/>
  <c r="E4053" i="2"/>
  <c r="E3615" i="2"/>
  <c r="E949" i="2"/>
  <c r="E5159" i="2"/>
  <c r="E8153" i="2"/>
  <c r="E5210" i="2"/>
  <c r="E6365" i="2"/>
  <c r="E3753" i="2"/>
  <c r="E1582" i="2"/>
  <c r="E9422" i="2"/>
  <c r="E8412" i="2"/>
  <c r="E6090" i="2"/>
  <c r="E4496" i="2"/>
  <c r="E8920" i="2"/>
  <c r="E2835" i="2"/>
  <c r="E7187" i="2"/>
  <c r="E3901" i="2"/>
  <c r="E4389" i="2"/>
  <c r="E4456" i="2"/>
  <c r="E5129" i="2"/>
  <c r="E725" i="2"/>
  <c r="E2948" i="2"/>
  <c r="E4813" i="2"/>
  <c r="E4753" i="2"/>
  <c r="E9165" i="2"/>
  <c r="E7975" i="2"/>
  <c r="E3589" i="2"/>
  <c r="E7234" i="2"/>
  <c r="E2446" i="2"/>
  <c r="E7796" i="2"/>
  <c r="E3161" i="2"/>
  <c r="E1492" i="2"/>
  <c r="E6531" i="2"/>
  <c r="E2945" i="2"/>
  <c r="E3414" i="2"/>
  <c r="E705" i="2"/>
  <c r="E1117" i="2"/>
  <c r="E9626" i="2"/>
  <c r="E9535" i="2"/>
  <c r="E3528" i="2"/>
  <c r="E2765" i="2"/>
  <c r="E1867" i="2"/>
  <c r="E9062" i="2"/>
  <c r="E8921" i="2"/>
  <c r="E7575" i="2"/>
  <c r="E6376" i="2"/>
  <c r="E8919" i="2"/>
  <c r="E3796" i="2"/>
  <c r="E3310" i="2"/>
  <c r="E7267" i="2"/>
  <c r="E4719" i="2"/>
  <c r="E8134" i="2"/>
  <c r="E21" i="2"/>
  <c r="E4692" i="2"/>
  <c r="E5632" i="2"/>
  <c r="E4473" i="2"/>
  <c r="E9439" i="2"/>
  <c r="E2808" i="2"/>
  <c r="E8507" i="2"/>
  <c r="E4288" i="2"/>
  <c r="E7926" i="2"/>
  <c r="E7648" i="2"/>
  <c r="E2214" i="2"/>
  <c r="E1609" i="2"/>
  <c r="E2655" i="2"/>
  <c r="E3477" i="2"/>
  <c r="E2958" i="2"/>
  <c r="E2879" i="2"/>
  <c r="E9397" i="2"/>
  <c r="E9622" i="2"/>
  <c r="E9214" i="2"/>
  <c r="E1536" i="2"/>
  <c r="E3086" i="2"/>
  <c r="E8538" i="2"/>
  <c r="E1062" i="2"/>
  <c r="E5955" i="2"/>
  <c r="E8847" i="2"/>
  <c r="E566" i="2"/>
  <c r="E8748" i="2"/>
  <c r="E6423" i="2"/>
  <c r="E1082" i="2"/>
  <c r="E5843" i="2"/>
  <c r="E1583" i="2"/>
  <c r="E7445" i="2"/>
  <c r="E5732" i="2"/>
  <c r="E138" i="2"/>
  <c r="E4403" i="2"/>
  <c r="E2049" i="2"/>
  <c r="E3864" i="2"/>
  <c r="E3868" i="2"/>
  <c r="E6970" i="2"/>
  <c r="E3373" i="2"/>
  <c r="E6335" i="2"/>
  <c r="E5579" i="2"/>
  <c r="E5613" i="2"/>
  <c r="E3651" i="2"/>
  <c r="E2586" i="2"/>
  <c r="E9701" i="2"/>
  <c r="E285" i="2"/>
  <c r="E3447" i="2"/>
  <c r="E1809" i="2"/>
  <c r="E2151" i="2"/>
  <c r="E7801" i="2"/>
  <c r="E2018" i="2"/>
  <c r="E5705" i="2"/>
  <c r="E5282" i="2"/>
  <c r="E1618" i="2"/>
  <c r="E7991" i="2"/>
  <c r="E6785" i="2"/>
  <c r="E9368" i="2"/>
  <c r="E5850" i="2"/>
  <c r="E9667" i="2"/>
  <c r="E4181" i="2"/>
  <c r="E830" i="2"/>
  <c r="E557" i="2"/>
  <c r="E4805" i="2"/>
  <c r="E1836" i="2"/>
  <c r="E4648" i="2"/>
  <c r="E2563" i="2"/>
  <c r="E9970" i="2"/>
  <c r="E7741" i="2"/>
  <c r="E8582" i="2"/>
  <c r="E8461" i="2"/>
  <c r="E6042" i="2"/>
  <c r="E2308" i="2"/>
  <c r="E6805" i="2"/>
  <c r="E8258" i="2"/>
  <c r="E6213" i="2"/>
  <c r="E7443" i="2"/>
  <c r="E281" i="2"/>
  <c r="E9107" i="2"/>
  <c r="E9110" i="2"/>
  <c r="E4610" i="2"/>
  <c r="E2554" i="2"/>
  <c r="E3038" i="2"/>
  <c r="E1032" i="2"/>
  <c r="E406" i="2"/>
  <c r="E6702" i="2"/>
  <c r="E4314" i="2"/>
  <c r="E1361" i="2"/>
  <c r="E4024" i="2"/>
  <c r="E4949" i="2"/>
  <c r="E798" i="2"/>
  <c r="E1778" i="2"/>
  <c r="E8773" i="2"/>
  <c r="E642" i="2"/>
  <c r="E5669" i="2"/>
  <c r="E2737" i="2"/>
  <c r="E243" i="2"/>
  <c r="E6907" i="2"/>
  <c r="E3364" i="2"/>
  <c r="E1305" i="2"/>
  <c r="E9277" i="2"/>
  <c r="E7022" i="2"/>
  <c r="E9355" i="2"/>
  <c r="E4246" i="2"/>
  <c r="E5717" i="2"/>
  <c r="E6065" i="2"/>
  <c r="E815" i="2"/>
  <c r="E3854" i="2"/>
  <c r="E7957" i="2"/>
  <c r="E6399" i="2"/>
  <c r="E106" i="2"/>
  <c r="E7914" i="2"/>
  <c r="E4607" i="2"/>
  <c r="E5589" i="2"/>
  <c r="E7883" i="2"/>
  <c r="E1160" i="2"/>
  <c r="E3044" i="2"/>
  <c r="E347" i="2"/>
  <c r="E5278" i="2"/>
  <c r="E2842" i="2"/>
  <c r="E1928" i="2"/>
  <c r="E6374" i="2"/>
  <c r="E1985" i="2"/>
  <c r="E7204" i="2"/>
  <c r="E8088" i="2"/>
  <c r="E5729" i="2"/>
  <c r="E8503" i="2"/>
  <c r="E364" i="2"/>
  <c r="E3075" i="2"/>
  <c r="E3236" i="2"/>
  <c r="E9621" i="2"/>
  <c r="E9607" i="2"/>
  <c r="E6296" i="2"/>
  <c r="E9035" i="2"/>
  <c r="E3855" i="2"/>
  <c r="E5193" i="2"/>
  <c r="E9998" i="2"/>
  <c r="E4060" i="2"/>
  <c r="E4452" i="2"/>
  <c r="E9163" i="2"/>
  <c r="E1662" i="2"/>
  <c r="E6155" i="2"/>
  <c r="E1290" i="2"/>
  <c r="E1606" i="2"/>
  <c r="E3517" i="2"/>
  <c r="E6824" i="2"/>
  <c r="E520" i="2"/>
  <c r="E1385" i="2"/>
  <c r="E9791" i="2"/>
  <c r="E6513" i="2"/>
  <c r="E3110" i="2"/>
  <c r="E2733" i="2"/>
  <c r="E5118" i="2"/>
  <c r="E2745" i="2"/>
  <c r="E829" i="2"/>
  <c r="E7052" i="2"/>
  <c r="E3673" i="2"/>
  <c r="E6935" i="2"/>
  <c r="E4002" i="2"/>
  <c r="E7137" i="2"/>
  <c r="E4239" i="2"/>
  <c r="E997" i="2"/>
  <c r="E4760" i="2"/>
  <c r="E875" i="2"/>
  <c r="E354" i="2"/>
  <c r="E7151" i="2"/>
  <c r="E5268" i="2"/>
  <c r="E2313" i="2"/>
  <c r="E1912" i="2"/>
  <c r="E8875" i="2"/>
  <c r="E7027" i="2"/>
  <c r="E8055" i="2"/>
  <c r="E6135" i="2"/>
  <c r="E2282" i="2"/>
  <c r="E8902" i="2"/>
  <c r="E5053" i="2"/>
  <c r="E6873" i="2"/>
  <c r="E8706" i="2"/>
  <c r="E6591" i="2"/>
  <c r="E9916" i="2"/>
  <c r="E7118" i="2"/>
  <c r="E4256" i="2"/>
  <c r="E5958" i="2"/>
  <c r="E9271" i="2"/>
  <c r="E1646" i="2"/>
  <c r="E8111" i="2"/>
  <c r="E4299" i="2"/>
  <c r="E3743" i="2"/>
  <c r="E5526" i="2"/>
  <c r="E8976" i="2"/>
  <c r="E8145" i="2"/>
  <c r="E1779" i="2"/>
  <c r="E8487" i="2"/>
  <c r="E1853" i="2"/>
  <c r="E9717" i="2"/>
  <c r="E2933" i="2"/>
  <c r="E1625" i="2"/>
  <c r="E5302" i="2"/>
  <c r="E6373" i="2"/>
  <c r="E5699" i="2"/>
  <c r="E8881" i="2"/>
  <c r="E1131" i="2"/>
  <c r="E401" i="2"/>
  <c r="E8215" i="2"/>
  <c r="E3287" i="2"/>
  <c r="E4193" i="2"/>
  <c r="E4034" i="2"/>
  <c r="E8626" i="2"/>
  <c r="E880" i="2"/>
  <c r="E1719" i="2"/>
  <c r="E2310" i="2"/>
  <c r="E1933" i="2"/>
  <c r="E9731" i="2"/>
  <c r="E6940" i="2"/>
  <c r="E4956" i="2"/>
  <c r="E3171" i="2"/>
  <c r="E8314" i="2"/>
  <c r="E3256" i="2"/>
  <c r="E2001" i="2"/>
  <c r="E9258" i="2"/>
  <c r="E8722" i="2"/>
  <c r="E918" i="2"/>
  <c r="E2206" i="2"/>
  <c r="E1915" i="2"/>
  <c r="E5088" i="2"/>
  <c r="E3210" i="2"/>
  <c r="E8951" i="2"/>
  <c r="E9297" i="2"/>
  <c r="E2987" i="2"/>
  <c r="E3928" i="2"/>
  <c r="E1508" i="2"/>
  <c r="E5438" i="2"/>
  <c r="E1966" i="2"/>
  <c r="E1718" i="2"/>
  <c r="E8925" i="2"/>
  <c r="E5388" i="2"/>
  <c r="E8785" i="2"/>
  <c r="E6760" i="2"/>
  <c r="E9" i="2"/>
  <c r="E6980" i="2"/>
  <c r="E9688" i="2"/>
  <c r="E4312" i="2"/>
  <c r="E4685" i="2"/>
  <c r="E1371" i="2"/>
  <c r="E2170" i="2"/>
  <c r="E6948" i="2"/>
  <c r="E4696" i="2"/>
  <c r="E4520" i="2"/>
  <c r="E5910" i="2"/>
  <c r="E8349" i="2"/>
  <c r="E8419" i="2"/>
  <c r="E312" i="2"/>
  <c r="E4276" i="2"/>
  <c r="E9090" i="2"/>
  <c r="E9324" i="2"/>
  <c r="E3025" i="2"/>
  <c r="E5599" i="2"/>
  <c r="E8386" i="2"/>
  <c r="E5127" i="2"/>
  <c r="E2558" i="2"/>
  <c r="E1688" i="2"/>
  <c r="E4492" i="2"/>
  <c r="E2365" i="2"/>
  <c r="E9118" i="2"/>
  <c r="E1986" i="2"/>
  <c r="E7092" i="2"/>
  <c r="E2901" i="2"/>
  <c r="E4360" i="2"/>
  <c r="E5946" i="2"/>
  <c r="E1964" i="2"/>
  <c r="E3383" i="2"/>
  <c r="E9364" i="2"/>
  <c r="E4248" i="2"/>
  <c r="E5903" i="2"/>
  <c r="E1139" i="2"/>
  <c r="E1125" i="2"/>
  <c r="E2318" i="2"/>
  <c r="E2533" i="2"/>
  <c r="E1076" i="2"/>
  <c r="E2569" i="2"/>
  <c r="E5489" i="2"/>
  <c r="E3503" i="2"/>
  <c r="E4734" i="2"/>
  <c r="E6371" i="2"/>
  <c r="E4324" i="2"/>
  <c r="E9168" i="2"/>
  <c r="E3313" i="2"/>
  <c r="E439" i="2"/>
  <c r="E2143" i="2"/>
  <c r="E2975" i="2"/>
  <c r="E5404" i="2"/>
  <c r="E5646" i="2"/>
  <c r="E3879" i="2"/>
  <c r="E4502" i="2"/>
  <c r="E8260" i="2"/>
  <c r="E2876" i="2"/>
  <c r="E1804" i="2"/>
  <c r="E2486" i="2"/>
  <c r="E8877" i="2"/>
  <c r="E5992" i="2"/>
  <c r="E9322" i="2"/>
  <c r="E4440" i="2"/>
  <c r="E568" i="2"/>
  <c r="E1980" i="2"/>
  <c r="E4052" i="2"/>
  <c r="E1281" i="2"/>
  <c r="E671" i="2"/>
  <c r="E4637" i="2"/>
  <c r="E7424" i="2"/>
  <c r="E2831" i="2"/>
  <c r="E2192" i="2"/>
  <c r="E5414" i="2"/>
  <c r="E6372" i="2"/>
  <c r="E9527" i="2"/>
  <c r="E6111" i="2"/>
  <c r="E4291" i="2"/>
  <c r="E6976" i="2"/>
  <c r="E6656" i="2"/>
  <c r="E2196" i="2"/>
  <c r="E3328" i="2"/>
  <c r="E7429" i="2"/>
  <c r="E5319" i="2"/>
  <c r="E22" i="2"/>
  <c r="E8977" i="2"/>
  <c r="E791" i="2"/>
  <c r="E7154" i="2"/>
  <c r="E6994" i="2"/>
  <c r="E1843" i="2"/>
  <c r="E7782" i="2"/>
  <c r="E9211" i="2"/>
  <c r="E8264" i="2"/>
  <c r="E7805" i="2"/>
  <c r="E7438" i="2"/>
  <c r="E3317" i="2"/>
  <c r="E7560" i="2"/>
  <c r="E6850" i="2"/>
  <c r="E6096" i="2"/>
  <c r="E1366" i="2"/>
  <c r="E9539" i="2"/>
  <c r="E1628" i="2"/>
  <c r="E4732" i="2"/>
  <c r="E1080" i="2"/>
  <c r="E2329" i="2"/>
  <c r="E7669" i="2"/>
  <c r="E9268" i="2"/>
  <c r="E681" i="2"/>
  <c r="E2009" i="2"/>
  <c r="E5682" i="2"/>
  <c r="E855" i="2"/>
  <c r="E3474" i="2"/>
  <c r="E3830" i="2"/>
  <c r="E1098" i="2"/>
  <c r="E9331" i="2"/>
  <c r="E4941" i="2"/>
  <c r="E1296" i="2"/>
  <c r="E9805" i="2"/>
  <c r="E4447" i="2"/>
  <c r="E9838" i="2"/>
  <c r="E8894" i="2"/>
  <c r="E8711" i="2"/>
  <c r="E9673" i="2"/>
  <c r="E9534" i="2"/>
  <c r="E7705" i="2"/>
  <c r="E4835" i="2"/>
  <c r="E298" i="2"/>
  <c r="E4746" i="2"/>
  <c r="E1677" i="2"/>
  <c r="E6163" i="2"/>
  <c r="E635" i="2"/>
  <c r="E443" i="2"/>
  <c r="E9858" i="2"/>
  <c r="E1196" i="2"/>
  <c r="E6621" i="2"/>
  <c r="E3138" i="2"/>
  <c r="E3814" i="2"/>
  <c r="E3809" i="2"/>
  <c r="E9752" i="2"/>
  <c r="E752" i="2"/>
  <c r="E1543" i="2"/>
  <c r="E660" i="2"/>
  <c r="E9526" i="2"/>
  <c r="E3451" i="2"/>
  <c r="E6304" i="2"/>
  <c r="E2269" i="2"/>
  <c r="E8887" i="2"/>
  <c r="E1605" i="2"/>
  <c r="E3948" i="2"/>
  <c r="E5895" i="2"/>
  <c r="E6881" i="2"/>
  <c r="E7422" i="2"/>
  <c r="E9153" i="2"/>
  <c r="E3666" i="2"/>
  <c r="E8610" i="2"/>
  <c r="E4621" i="2"/>
  <c r="E2552" i="2"/>
  <c r="E8108" i="2"/>
  <c r="E7148" i="2"/>
  <c r="E1007" i="2"/>
  <c r="E9073" i="2"/>
  <c r="E300" i="2"/>
  <c r="E4566" i="2"/>
  <c r="E3870" i="2"/>
  <c r="E7104" i="2"/>
  <c r="E7408" i="2"/>
  <c r="E3754" i="2"/>
  <c r="E1829" i="2"/>
  <c r="E9709" i="2"/>
  <c r="E7439" i="2"/>
  <c r="E2639" i="2"/>
  <c r="E3102" i="2"/>
  <c r="E1140" i="2"/>
  <c r="E7984" i="2"/>
  <c r="E2732" i="2"/>
  <c r="E6593" i="2"/>
  <c r="E2527" i="2"/>
  <c r="E4689" i="2"/>
  <c r="E9230" i="2"/>
  <c r="E3618" i="2"/>
  <c r="E8195" i="2"/>
  <c r="E2319" i="2"/>
  <c r="E8606" i="2"/>
  <c r="E7122" i="2"/>
  <c r="E1416" i="2"/>
  <c r="E1882" i="2"/>
  <c r="E3264" i="2"/>
  <c r="E1511" i="2"/>
  <c r="E3266" i="2"/>
  <c r="E6690" i="2"/>
  <c r="E8778" i="2"/>
  <c r="E3782" i="2"/>
  <c r="E1230" i="2"/>
  <c r="E1975" i="2"/>
  <c r="E2635" i="2"/>
  <c r="E2852" i="2"/>
  <c r="E9721" i="2"/>
  <c r="E6544" i="2"/>
  <c r="E46" i="2"/>
  <c r="E1158" i="2"/>
  <c r="E460" i="2"/>
  <c r="E6969" i="2"/>
  <c r="E9881" i="2"/>
  <c r="E4834" i="2"/>
  <c r="E9807" i="2"/>
  <c r="E3779" i="2"/>
  <c r="E8690" i="2"/>
  <c r="E7317" i="2"/>
  <c r="E8623" i="2"/>
  <c r="E8516" i="2"/>
  <c r="E3100" i="2"/>
  <c r="E7028" i="2"/>
  <c r="E1529" i="2"/>
  <c r="E7574" i="2"/>
  <c r="E2402" i="2"/>
  <c r="E5121" i="2"/>
  <c r="E6754" i="2"/>
  <c r="E5288" i="2"/>
  <c r="E4614" i="2"/>
  <c r="E7786" i="2"/>
  <c r="E4723" i="2"/>
  <c r="E8849" i="2"/>
  <c r="E6450" i="2"/>
  <c r="E6250" i="2"/>
  <c r="E6086" i="2"/>
  <c r="E6121" i="2"/>
  <c r="E2109" i="2"/>
  <c r="E8218" i="2"/>
  <c r="E9670" i="2"/>
  <c r="E9775" i="2"/>
  <c r="E1014" i="2"/>
  <c r="E7901" i="2"/>
  <c r="E603" i="2"/>
  <c r="E7949" i="2"/>
  <c r="E8901" i="2"/>
  <c r="E4507" i="2"/>
  <c r="E1321" i="2"/>
  <c r="E6224" i="2"/>
  <c r="E8719" i="2"/>
  <c r="E8320" i="2"/>
  <c r="E6872" i="2"/>
  <c r="E2209" i="2"/>
  <c r="E7055" i="2"/>
  <c r="E431" i="2"/>
  <c r="E8878" i="2"/>
  <c r="E3825" i="2"/>
  <c r="E3767" i="2"/>
  <c r="E7492" i="2"/>
  <c r="E6636" i="2"/>
  <c r="E3410" i="2"/>
  <c r="E9803" i="2"/>
  <c r="E2118" i="2"/>
  <c r="E8308" i="2"/>
  <c r="E4980" i="2"/>
  <c r="E249" i="2"/>
  <c r="E2272" i="2"/>
  <c r="E3883" i="2"/>
  <c r="E9888" i="2"/>
  <c r="E9744" i="2"/>
  <c r="E7707" i="2"/>
  <c r="E5360" i="2"/>
  <c r="E9623" i="2"/>
  <c r="E9702" i="2"/>
  <c r="E2571" i="2"/>
  <c r="E7100" i="2"/>
  <c r="E5664" i="2"/>
  <c r="E1447" i="2"/>
  <c r="E8365" i="2"/>
  <c r="E3655" i="2"/>
  <c r="E743" i="2"/>
  <c r="E3778" i="2"/>
  <c r="E4307" i="2"/>
  <c r="E4418" i="2"/>
  <c r="E2010" i="2"/>
  <c r="E1240" i="2"/>
  <c r="E5080" i="2"/>
  <c r="E6478" i="2"/>
  <c r="E7713" i="2"/>
  <c r="E4799" i="2"/>
  <c r="E6190" i="2"/>
  <c r="E3460" i="2"/>
  <c r="E7444" i="2"/>
  <c r="E1386" i="2"/>
  <c r="E4222" i="2"/>
  <c r="E1856" i="2"/>
  <c r="E5141" i="2"/>
  <c r="E7836" i="2"/>
  <c r="E6124" i="2"/>
  <c r="E3444" i="2"/>
  <c r="E1590" i="2"/>
  <c r="E3156" i="2"/>
  <c r="E471" i="2"/>
  <c r="E3235" i="2"/>
  <c r="E2199" i="2"/>
  <c r="E3417" i="2"/>
  <c r="E6569" i="2"/>
  <c r="E3252" i="2"/>
  <c r="E9341" i="2"/>
  <c r="E3115" i="2"/>
  <c r="E6698" i="2"/>
  <c r="E7859" i="2"/>
  <c r="E2572" i="2"/>
  <c r="E3652" i="2"/>
  <c r="E8821" i="2"/>
  <c r="E5797" i="2"/>
  <c r="E1701" i="2"/>
  <c r="E2431" i="2"/>
  <c r="E4795" i="2"/>
  <c r="E2800" i="2"/>
  <c r="E2624" i="2"/>
  <c r="E3066" i="2"/>
  <c r="E1065" i="2"/>
  <c r="E6267" i="2"/>
  <c r="E1871" i="2"/>
  <c r="E2955" i="2"/>
  <c r="E8074" i="2"/>
  <c r="E9692" i="2"/>
  <c r="E2864" i="2"/>
  <c r="E37" i="2"/>
  <c r="E2825" i="2"/>
  <c r="E4012" i="2"/>
  <c r="E5314" i="2"/>
  <c r="E7709" i="2"/>
  <c r="E8918" i="2"/>
  <c r="E8085" i="2"/>
  <c r="E4819" i="2"/>
  <c r="E2421" i="2"/>
  <c r="E3240" i="2"/>
  <c r="E51" i="2"/>
  <c r="E2705" i="2"/>
  <c r="E6244" i="2"/>
  <c r="E8144" i="2"/>
  <c r="E8224" i="2"/>
  <c r="E7111" i="2"/>
  <c r="E6646" i="2"/>
  <c r="E8575" i="2"/>
  <c r="E1081" i="2"/>
  <c r="E5126" i="2"/>
  <c r="E1143" i="2"/>
  <c r="E9144" i="2"/>
  <c r="E5725" i="2"/>
  <c r="E2078" i="2"/>
  <c r="E7479" i="2"/>
  <c r="E9777" i="2"/>
  <c r="E3398" i="2"/>
  <c r="E6494" i="2"/>
  <c r="E2964" i="2"/>
  <c r="E8092" i="2"/>
  <c r="E2972" i="2"/>
  <c r="E1067" i="2"/>
  <c r="E4950" i="2"/>
  <c r="E4266" i="2"/>
  <c r="E4623" i="2"/>
  <c r="E7248" i="2"/>
  <c r="E4373" i="2"/>
  <c r="E2279" i="2"/>
  <c r="E3197" i="2"/>
  <c r="E1108" i="2"/>
  <c r="E1663" i="2"/>
  <c r="E267" i="2"/>
  <c r="E5882" i="2"/>
  <c r="E9378" i="2"/>
  <c r="E6888" i="2"/>
  <c r="E5103" i="2"/>
  <c r="E1987" i="2"/>
  <c r="E7361" i="2"/>
  <c r="E1095" i="2"/>
  <c r="E3178" i="2"/>
  <c r="E7045" i="2"/>
  <c r="E4925" i="2"/>
  <c r="E1302" i="2"/>
  <c r="E6237" i="2"/>
  <c r="E1025" i="2"/>
  <c r="E8336" i="2"/>
  <c r="E5111" i="2"/>
  <c r="E8488" i="2"/>
  <c r="E9890" i="2"/>
  <c r="E8656" i="2"/>
  <c r="E9555" i="2"/>
  <c r="E368" i="2"/>
  <c r="E1679" i="2"/>
  <c r="E278" i="2"/>
  <c r="E4990" i="2"/>
  <c r="E5251" i="2"/>
  <c r="E1384" i="2"/>
  <c r="E4188" i="2"/>
  <c r="E3187" i="2"/>
  <c r="E1019" i="2"/>
  <c r="E5016" i="2"/>
  <c r="E9307" i="2"/>
  <c r="E6553" i="2"/>
  <c r="E653" i="2"/>
  <c r="E729" i="2"/>
  <c r="E2455" i="2"/>
  <c r="E9215" i="2"/>
  <c r="E8115" i="2"/>
  <c r="E4963" i="2"/>
  <c r="E7510" i="2"/>
  <c r="E7077" i="2"/>
  <c r="E1909" i="2"/>
  <c r="E1238" i="2"/>
  <c r="E5707" i="2"/>
  <c r="E9127" i="2"/>
  <c r="E9246" i="2"/>
  <c r="E8280" i="2"/>
  <c r="E2439" i="2"/>
  <c r="E9037" i="2"/>
  <c r="E2458" i="2"/>
  <c r="E4227" i="2"/>
  <c r="E3865" i="2"/>
  <c r="E7066" i="2"/>
  <c r="E8662" i="2"/>
  <c r="E3640" i="2"/>
  <c r="E1341" i="2"/>
  <c r="E4601" i="2"/>
  <c r="E3684" i="2"/>
  <c r="E4932" i="2"/>
  <c r="E3526" i="2"/>
  <c r="E2300" i="2"/>
  <c r="E8458" i="2"/>
  <c r="E5436" i="2"/>
  <c r="E6561" i="2"/>
  <c r="E3759" i="2"/>
  <c r="E5687" i="2"/>
  <c r="E9076" i="2"/>
  <c r="E1370" i="2"/>
  <c r="E7025" i="2"/>
  <c r="E6876" i="2"/>
  <c r="E3776" i="2"/>
  <c r="E7298" i="2"/>
  <c r="E6586" i="2"/>
  <c r="E5764" i="2"/>
  <c r="E4467" i="2"/>
  <c r="E9525" i="2"/>
  <c r="E2227" i="2"/>
  <c r="E589" i="2"/>
  <c r="E1375" i="2"/>
  <c r="E90" i="2"/>
  <c r="E3633" i="2"/>
  <c r="E1419" i="2"/>
  <c r="E4233" i="2"/>
  <c r="E9877" i="2"/>
  <c r="E4348" i="2"/>
  <c r="E1823" i="2"/>
  <c r="E2420" i="2"/>
  <c r="E1346" i="2"/>
  <c r="E5470" i="2"/>
  <c r="E5566" i="2"/>
  <c r="E8895" i="2"/>
  <c r="E2845" i="2"/>
  <c r="E5726" i="2"/>
  <c r="E6474" i="2"/>
  <c r="E5332" i="2"/>
  <c r="E4673" i="2"/>
  <c r="E1851" i="2"/>
  <c r="E3137" i="2"/>
  <c r="E6791" i="2"/>
  <c r="E1215" i="2"/>
  <c r="E2686" i="2"/>
  <c r="E8450" i="2"/>
  <c r="E498" i="2"/>
  <c r="E6669" i="2"/>
  <c r="E3510" i="2"/>
  <c r="E7287" i="2"/>
  <c r="E6793" i="2"/>
  <c r="E3019" i="2"/>
  <c r="E8756" i="2"/>
  <c r="E8962" i="2"/>
  <c r="E255" i="2"/>
  <c r="E374" i="2"/>
  <c r="E3464" i="2"/>
  <c r="E5713" i="2"/>
  <c r="E6159" i="2"/>
  <c r="E1576" i="2"/>
  <c r="E9133" i="2"/>
  <c r="E4021" i="2"/>
  <c r="E4097" i="2"/>
  <c r="E1331" i="2"/>
  <c r="E9093" i="2"/>
  <c r="E8398" i="2"/>
  <c r="E38" i="2"/>
  <c r="E7791" i="2"/>
  <c r="E6657" i="2"/>
  <c r="E9857" i="2"/>
  <c r="E2326" i="2"/>
  <c r="E4482" i="2"/>
  <c r="E4855" i="2"/>
  <c r="E7262" i="2"/>
  <c r="E9712" i="2"/>
  <c r="E7878" i="2"/>
  <c r="E8863" i="2"/>
  <c r="E103" i="2"/>
  <c r="E1622" i="2"/>
  <c r="E8493" i="2"/>
  <c r="E7208" i="2"/>
  <c r="E177" i="2"/>
  <c r="E6085" i="2"/>
  <c r="E3492" i="2"/>
  <c r="E5651" i="2"/>
  <c r="E1739" i="2"/>
  <c r="E2147" i="2"/>
  <c r="E4309" i="2"/>
  <c r="E928" i="2"/>
  <c r="E9725" i="2"/>
  <c r="E8351" i="2"/>
  <c r="E1737" i="2"/>
  <c r="E1558" i="2"/>
  <c r="E9388" i="2"/>
  <c r="E4255" i="2"/>
  <c r="E8562" i="2"/>
  <c r="E1104" i="2"/>
  <c r="E7526" i="2"/>
  <c r="E4375" i="2"/>
  <c r="E6934" i="2"/>
  <c r="E3987" i="2"/>
  <c r="E5043" i="2"/>
  <c r="E4584" i="2"/>
  <c r="E6245" i="2"/>
  <c r="E760" i="2"/>
  <c r="E4271" i="2"/>
  <c r="E6068" i="2"/>
  <c r="E3006" i="2"/>
  <c r="E1372" i="2"/>
  <c r="E3872" i="2"/>
  <c r="E6276" i="2"/>
  <c r="E2215" i="2"/>
  <c r="E9770" i="2"/>
  <c r="E3459" i="2"/>
  <c r="E9720" i="2"/>
  <c r="E8630" i="2"/>
  <c r="E1194" i="2"/>
  <c r="E6729" i="2"/>
  <c r="E6059" i="2"/>
  <c r="E3808" i="2"/>
  <c r="E4260" i="2"/>
  <c r="E4781" i="2"/>
  <c r="E1589" i="2"/>
  <c r="E3995" i="2"/>
  <c r="E168" i="2"/>
  <c r="E8132" i="2"/>
  <c r="E3118" i="2"/>
  <c r="E5899" i="2"/>
  <c r="E8525" i="2"/>
  <c r="E5554" i="2"/>
  <c r="E9870" i="2"/>
  <c r="E5001" i="2"/>
  <c r="E6951" i="2"/>
  <c r="E6114" i="2"/>
  <c r="E3429" i="2"/>
  <c r="E3315" i="2"/>
  <c r="E9612" i="2"/>
  <c r="E7734" i="2"/>
  <c r="E1016" i="2"/>
  <c r="E8500" i="2"/>
  <c r="E4390" i="2"/>
  <c r="E7464" i="2"/>
  <c r="E9710" i="2"/>
  <c r="E2344" i="2"/>
  <c r="E7353" i="2"/>
  <c r="E9395" i="2"/>
  <c r="E9241" i="2"/>
  <c r="E2653" i="2"/>
  <c r="E8607" i="2"/>
  <c r="E6469" i="2"/>
  <c r="E3117" i="2"/>
  <c r="E7539" i="2"/>
  <c r="E8564" i="2"/>
  <c r="E6634" i="2"/>
  <c r="E5608" i="2"/>
  <c r="E3925" i="2"/>
  <c r="E8037" i="2"/>
  <c r="E9232" i="2"/>
  <c r="E3128" i="2"/>
  <c r="E6388" i="2"/>
  <c r="E5823" i="2"/>
  <c r="E3133" i="2"/>
  <c r="E2150" i="2"/>
  <c r="E9763" i="2"/>
  <c r="E9046" i="2"/>
  <c r="E2218" i="2"/>
  <c r="E5149" i="2"/>
  <c r="E5564" i="2"/>
  <c r="E6618" i="2"/>
  <c r="E2694" i="2"/>
  <c r="E5886" i="2"/>
  <c r="E1277" i="2"/>
  <c r="E5853" i="2"/>
  <c r="E7775" i="2"/>
  <c r="E1045" i="2"/>
  <c r="E4178" i="2"/>
  <c r="E3811" i="2"/>
  <c r="E8963" i="2"/>
  <c r="E8820" i="2"/>
  <c r="E8287" i="2"/>
  <c r="E3060" i="2"/>
  <c r="E7826" i="2"/>
  <c r="E953" i="2"/>
  <c r="E8495" i="2"/>
  <c r="E1898" i="2"/>
  <c r="E891" i="2"/>
  <c r="E8332" i="2"/>
  <c r="E3609" i="2"/>
  <c r="E5432" i="2"/>
  <c r="E7103" i="2"/>
  <c r="E299" i="2"/>
  <c r="E4374" i="2"/>
  <c r="E307" i="2"/>
  <c r="E1367" i="2"/>
  <c r="E316" i="2"/>
  <c r="E9193" i="2"/>
  <c r="E5384" i="2"/>
  <c r="E7453" i="2"/>
  <c r="E3271" i="2"/>
  <c r="E4790" i="2"/>
  <c r="E9264" i="2"/>
  <c r="E1332" i="2"/>
  <c r="E3331" i="2"/>
  <c r="E6965" i="2"/>
  <c r="E9991" i="2"/>
  <c r="E907" i="2"/>
  <c r="E9930" i="2"/>
  <c r="E4008" i="2"/>
  <c r="E6334" i="2"/>
  <c r="E848" i="2"/>
  <c r="E6053" i="2"/>
  <c r="E176" i="2"/>
  <c r="E9512" i="2"/>
  <c r="E8444" i="2"/>
  <c r="E6435" i="2"/>
  <c r="E8379" i="2"/>
  <c r="E2795" i="2"/>
  <c r="E4706" i="2"/>
  <c r="E4323" i="2"/>
  <c r="E4493" i="2"/>
  <c r="E7566" i="2"/>
  <c r="E8600" i="2"/>
  <c r="E8278" i="2"/>
  <c r="E8841" i="2"/>
  <c r="E118" i="2"/>
  <c r="E9150" i="2"/>
  <c r="E4429" i="2"/>
  <c r="E8888" i="2"/>
  <c r="E3579" i="2"/>
  <c r="E2097" i="2"/>
  <c r="E8229" i="2"/>
  <c r="E9376" i="2"/>
  <c r="E1417" i="2"/>
  <c r="E5114" i="2"/>
  <c r="E6686" i="2"/>
  <c r="E5581" i="2"/>
  <c r="E9033" i="2"/>
  <c r="E1784" i="2"/>
  <c r="E971" i="2"/>
  <c r="E2316" i="2"/>
  <c r="E6040" i="2"/>
  <c r="E8571" i="2"/>
  <c r="E9070" i="2"/>
  <c r="E7655" i="2"/>
  <c r="E8285" i="2"/>
  <c r="E3604" i="2"/>
  <c r="E4975" i="2"/>
  <c r="E901" i="2"/>
  <c r="E6924" i="2"/>
  <c r="E7812" i="2"/>
  <c r="E3247" i="2"/>
  <c r="E727" i="2"/>
  <c r="E7764" i="2"/>
  <c r="E7634" i="2"/>
  <c r="E7164" i="2"/>
  <c r="E1647" i="2"/>
  <c r="E3153" i="2"/>
  <c r="E980" i="2"/>
  <c r="E3692" i="2"/>
  <c r="E5901" i="2"/>
  <c r="E6241" i="2"/>
  <c r="E3098" i="2"/>
  <c r="E6432" i="2"/>
  <c r="E8210" i="2"/>
  <c r="E1569" i="2"/>
  <c r="E1148" i="2"/>
  <c r="E6899" i="2"/>
  <c r="E6701" i="2"/>
  <c r="E6220" i="2"/>
  <c r="E2324" i="2"/>
  <c r="E9610" i="2"/>
  <c r="E4096" i="2"/>
  <c r="E7336" i="2"/>
  <c r="E4463" i="2"/>
  <c r="E8731" i="2"/>
  <c r="E5226" i="2"/>
  <c r="E6800" i="2"/>
  <c r="E3320" i="2"/>
  <c r="E2680" i="2"/>
  <c r="E8211" i="2"/>
  <c r="E3616" i="2"/>
  <c r="E4296" i="2"/>
  <c r="E3704" i="2"/>
  <c r="E5604" i="2"/>
  <c r="E506" i="2"/>
  <c r="E9925" i="2"/>
  <c r="E954" i="2"/>
  <c r="E7245" i="2"/>
  <c r="E4650" i="2"/>
  <c r="E5099" i="2"/>
  <c r="E5455" i="2"/>
  <c r="E4883" i="2"/>
  <c r="E8372" i="2"/>
  <c r="E8239" i="2"/>
  <c r="E1549" i="2"/>
  <c r="E386" i="2"/>
  <c r="E5879" i="2"/>
  <c r="E6512" i="2"/>
  <c r="E8025" i="2"/>
  <c r="E6602" i="2"/>
  <c r="E2027" i="2"/>
  <c r="E470" i="2"/>
  <c r="E116" i="2"/>
  <c r="E289" i="2"/>
  <c r="E8096" i="2"/>
  <c r="E7214" i="2"/>
  <c r="E541" i="2"/>
  <c r="E3394" i="2"/>
  <c r="E4031" i="2"/>
  <c r="E6325" i="2"/>
  <c r="E4600" i="2"/>
  <c r="E3017" i="2"/>
  <c r="E1698" i="2"/>
  <c r="E9602" i="2"/>
  <c r="E2501" i="2"/>
  <c r="E6009" i="2"/>
  <c r="E4185" i="2"/>
  <c r="E9309" i="2"/>
  <c r="E4236" i="2"/>
  <c r="E6207" i="2"/>
  <c r="E6713" i="2"/>
  <c r="E8882" i="2"/>
  <c r="E4617" i="2"/>
  <c r="E7919" i="2"/>
  <c r="E1813" i="2"/>
  <c r="E7810" i="2"/>
  <c r="E2541" i="2"/>
  <c r="E4264" i="2"/>
  <c r="E3848" i="2"/>
  <c r="E294" i="2"/>
  <c r="E6529" i="2"/>
  <c r="E8052" i="2"/>
  <c r="E5458" i="2"/>
  <c r="E3842" i="2"/>
  <c r="E7490" i="2"/>
  <c r="E4720" i="2"/>
  <c r="E5592" i="2"/>
  <c r="E7683" i="2"/>
  <c r="E2922" i="2"/>
  <c r="E4029" i="2"/>
  <c r="E7609" i="2"/>
  <c r="E2249" i="2"/>
  <c r="E485" i="2"/>
  <c r="E9630" i="2"/>
  <c r="E3439" i="2"/>
  <c r="E4224" i="2"/>
  <c r="E2657" i="2"/>
  <c r="E5324" i="2"/>
  <c r="E1180" i="2"/>
  <c r="E6718" i="2"/>
  <c r="E6463" i="2"/>
  <c r="E1083" i="2"/>
  <c r="E4483" i="2"/>
  <c r="E5240" i="2"/>
  <c r="E9113" i="2"/>
  <c r="E139" i="2"/>
  <c r="E8771" i="2"/>
  <c r="E16" i="2"/>
  <c r="E617" i="2"/>
  <c r="E6465" i="2"/>
  <c r="E42" i="2"/>
  <c r="E6123" i="2"/>
  <c r="E8570" i="2"/>
  <c r="E9613" i="2"/>
  <c r="E1965" i="2"/>
  <c r="E3541" i="2"/>
  <c r="E4113" i="2"/>
  <c r="E4800" i="2"/>
  <c r="E54" i="2"/>
  <c r="E9013" i="2"/>
  <c r="E4642" i="2"/>
  <c r="E6738" i="2"/>
  <c r="E8509" i="2"/>
  <c r="E2307" i="2"/>
  <c r="E5175" i="2"/>
  <c r="E6160" i="2"/>
  <c r="E507" i="2"/>
  <c r="E1579" i="2"/>
  <c r="E6541" i="2"/>
  <c r="E9108" i="2"/>
  <c r="E730" i="2"/>
  <c r="E63" i="2"/>
  <c r="E8699" i="2"/>
  <c r="E1716" i="2"/>
  <c r="E7488" i="2"/>
  <c r="E1165" i="2"/>
  <c r="E6906" i="2"/>
  <c r="E7841" i="2"/>
  <c r="E3724" i="2"/>
  <c r="E4462" i="2"/>
  <c r="E2646" i="2"/>
  <c r="E7081" i="2"/>
  <c r="E6612" i="2"/>
  <c r="E2860" i="2"/>
  <c r="E8030" i="2"/>
  <c r="E9374" i="2"/>
  <c r="E3992" i="2"/>
  <c r="E5537" i="2"/>
  <c r="E864" i="2"/>
  <c r="E2280" i="2"/>
  <c r="E6486" i="2"/>
  <c r="E6772" i="2"/>
  <c r="E2992" i="2"/>
  <c r="E6188" i="2"/>
  <c r="E5385" i="2"/>
  <c r="E2092" i="2"/>
  <c r="E4432" i="2"/>
  <c r="E1581" i="2"/>
  <c r="E8296" i="2"/>
  <c r="E5645" i="2"/>
  <c r="E8257" i="2"/>
  <c r="E2716" i="2"/>
  <c r="E4051" i="2"/>
  <c r="E2885" i="2"/>
  <c r="E3689" i="2"/>
  <c r="E5591" i="2"/>
  <c r="E7087" i="2"/>
  <c r="E9792" i="2"/>
  <c r="E8193" i="2"/>
  <c r="E8118" i="2"/>
  <c r="E1046" i="2"/>
  <c r="E9471" i="2"/>
  <c r="E2935" i="2"/>
  <c r="E4979" i="2"/>
  <c r="E7685" i="2"/>
  <c r="E5407" i="2"/>
  <c r="E3129" i="2"/>
  <c r="E3294" i="2"/>
  <c r="E2028" i="2"/>
  <c r="E3163" i="2"/>
  <c r="E3687" i="2"/>
  <c r="E4262" i="2"/>
  <c r="E235" i="2"/>
  <c r="E6277" i="2"/>
  <c r="E1961" i="2"/>
  <c r="E3667" i="2"/>
  <c r="E1650" i="2"/>
  <c r="E6978" i="2"/>
  <c r="E4680" i="2"/>
  <c r="E9831" i="2"/>
  <c r="E6989" i="2"/>
  <c r="E1883" i="2"/>
  <c r="E2761" i="2"/>
  <c r="E7825" i="2"/>
  <c r="E7895" i="2"/>
  <c r="E6320" i="2"/>
  <c r="E8266" i="2"/>
  <c r="E4223" i="2"/>
  <c r="E6028" i="2"/>
  <c r="E9386" i="2"/>
  <c r="E6016" i="2"/>
  <c r="E7230" i="2"/>
  <c r="E7497" i="2"/>
  <c r="E7706" i="2"/>
  <c r="E2346" i="2"/>
  <c r="E7995" i="2"/>
  <c r="E4919" i="2"/>
  <c r="E8192" i="2"/>
  <c r="E1087" i="2"/>
  <c r="E2219" i="2"/>
  <c r="E6677" i="2"/>
  <c r="E5254" i="2"/>
  <c r="E2138" i="2"/>
  <c r="E3372" i="2"/>
  <c r="E70" i="2"/>
  <c r="E1715" i="2"/>
  <c r="E3902" i="2"/>
  <c r="E7633" i="2"/>
  <c r="E9967" i="2"/>
  <c r="E3441" i="2"/>
  <c r="E1918" i="2"/>
  <c r="E7854" i="2"/>
  <c r="E2668" i="2"/>
  <c r="E1228" i="2"/>
  <c r="E8674" i="2"/>
  <c r="E4104" i="2"/>
  <c r="E1542" i="2"/>
  <c r="E3362" i="2"/>
  <c r="E6204" i="2"/>
  <c r="E3106" i="2"/>
  <c r="E6962" i="2"/>
  <c r="E6455" i="2"/>
  <c r="E3040" i="2"/>
  <c r="E7145" i="2"/>
  <c r="E8501" i="2"/>
  <c r="E9504" i="2"/>
  <c r="E7822" i="2"/>
  <c r="E1722" i="2"/>
  <c r="E9398" i="2"/>
  <c r="E7923" i="2"/>
  <c r="E9645" i="2"/>
  <c r="E8342" i="2"/>
  <c r="E1268" i="2"/>
  <c r="E1303" i="2"/>
  <c r="E3014" i="2"/>
  <c r="E6499" i="2"/>
  <c r="E3335" i="2"/>
  <c r="E7225" i="2"/>
  <c r="E4442" i="2"/>
  <c r="E6364" i="2"/>
  <c r="E5083" i="2"/>
  <c r="E8667" i="2"/>
  <c r="E9932" i="2"/>
  <c r="E1981" i="2"/>
  <c r="E2608" i="2"/>
  <c r="E4350" i="2"/>
  <c r="E6282" i="2"/>
  <c r="E5791" i="2"/>
  <c r="E709" i="2"/>
  <c r="E9385" i="2"/>
  <c r="E356" i="2"/>
  <c r="E4478" i="2"/>
  <c r="E3337" i="2"/>
  <c r="E3292" i="2"/>
  <c r="E4282" i="2"/>
  <c r="E6676" i="2"/>
  <c r="E2857" i="2"/>
  <c r="E3967" i="2"/>
  <c r="E2551" i="2"/>
  <c r="E2576" i="2"/>
  <c r="E6804" i="2"/>
  <c r="E943" i="2"/>
  <c r="E5108" i="2"/>
  <c r="E3074" i="2"/>
  <c r="E970" i="2"/>
  <c r="E1863" i="2"/>
  <c r="E6874" i="2"/>
  <c r="E9075" i="2"/>
  <c r="E1130" i="2"/>
  <c r="E8983" i="2"/>
  <c r="E5166" i="2"/>
  <c r="E2542" i="2"/>
  <c r="E9203" i="2"/>
  <c r="E1635" i="2"/>
  <c r="E387" i="2"/>
  <c r="E7094" i="2"/>
  <c r="E6911" i="2"/>
  <c r="E4849" i="2"/>
  <c r="E1264" i="2"/>
  <c r="E5142" i="2"/>
  <c r="E5954" i="2"/>
  <c r="E1708" i="2"/>
  <c r="E957" i="2"/>
  <c r="E6894" i="2"/>
  <c r="E4625" i="2"/>
  <c r="E563" i="2"/>
  <c r="E5170" i="2"/>
  <c r="E4464" i="2"/>
  <c r="E4363" i="2"/>
  <c r="E2820" i="2"/>
  <c r="E4244" i="2"/>
  <c r="E978" i="2"/>
  <c r="E8355" i="2"/>
  <c r="E5984" i="2"/>
  <c r="E6572" i="2"/>
  <c r="E167" i="2"/>
  <c r="E4238" i="2"/>
  <c r="E3361" i="2"/>
  <c r="E4641" i="2"/>
  <c r="E9894" i="2"/>
  <c r="E9951" i="2"/>
  <c r="E8114" i="2"/>
  <c r="E193" i="2"/>
  <c r="E1599" i="2"/>
  <c r="E9595" i="2"/>
  <c r="E8518" i="2"/>
  <c r="E39" i="2"/>
  <c r="E8761" i="2"/>
  <c r="E4124" i="2"/>
  <c r="E5055" i="2"/>
  <c r="E9537" i="2"/>
  <c r="E5685" i="2"/>
  <c r="E4811" i="2"/>
  <c r="E7282" i="2"/>
  <c r="E4930" i="2"/>
  <c r="E7212" i="2"/>
  <c r="E5396" i="2"/>
  <c r="E3160" i="2"/>
  <c r="E550" i="2"/>
  <c r="E8240" i="2"/>
  <c r="E9290" i="2"/>
  <c r="E3953" i="2"/>
  <c r="E5239" i="2"/>
  <c r="E155" i="2"/>
  <c r="E5513" i="2"/>
  <c r="E7333" i="2"/>
  <c r="E1091" i="2"/>
  <c r="E4147" i="2"/>
  <c r="E9205" i="2"/>
  <c r="E611" i="2"/>
  <c r="E3020" i="2"/>
  <c r="E9945" i="2"/>
  <c r="E6179" i="2"/>
  <c r="E4048" i="2"/>
  <c r="E1623" i="2"/>
  <c r="E2924" i="2"/>
  <c r="E1500" i="2"/>
  <c r="E2909" i="2"/>
  <c r="E8801" i="2"/>
  <c r="E8984" i="2"/>
  <c r="E467" i="2"/>
  <c r="E9606" i="2"/>
  <c r="E9992" i="2"/>
  <c r="E8284" i="2"/>
  <c r="E4107" i="2"/>
  <c r="E8203" i="2"/>
  <c r="E5293" i="2"/>
  <c r="E1445" i="2"/>
  <c r="E5747" i="2"/>
  <c r="E3520" i="2"/>
  <c r="E7355" i="2"/>
  <c r="E5081" i="2"/>
  <c r="E2238" i="2"/>
  <c r="E1183" i="2"/>
  <c r="E6000" i="2"/>
  <c r="E9911" i="2"/>
  <c r="E4370" i="2"/>
  <c r="E6385" i="2"/>
  <c r="E9461" i="2"/>
  <c r="E187" i="2"/>
  <c r="E2161" i="2"/>
  <c r="E6887" i="2"/>
  <c r="E6578" i="2"/>
  <c r="E5331" i="2"/>
  <c r="E9833" i="2"/>
  <c r="E5516" i="2"/>
  <c r="E1187" i="2"/>
  <c r="E9484" i="2"/>
  <c r="E433" i="2"/>
  <c r="E9783" i="2"/>
  <c r="E3771" i="2"/>
  <c r="E3823" i="2"/>
  <c r="E5511" i="2"/>
  <c r="E6484" i="2"/>
  <c r="E1263" i="2"/>
  <c r="E6506" i="2"/>
  <c r="E6728" i="2"/>
  <c r="E8337" i="2"/>
  <c r="E5686" i="2"/>
  <c r="E9804" i="2"/>
  <c r="E1218" i="2"/>
  <c r="E8982" i="2"/>
  <c r="E7495" i="2"/>
  <c r="E1310" i="2"/>
  <c r="E5528" i="2"/>
  <c r="E8048" i="2"/>
  <c r="E7278" i="2"/>
  <c r="E3951" i="2"/>
  <c r="E4014" i="2"/>
  <c r="E2703" i="2"/>
  <c r="E1770" i="2"/>
  <c r="E2008" i="2"/>
  <c r="E8536" i="2"/>
  <c r="E529" i="2"/>
  <c r="E9927" i="2"/>
  <c r="E7406" i="2"/>
  <c r="E2395" i="2"/>
  <c r="E5642" i="2"/>
  <c r="E7143" i="2"/>
  <c r="E1957" i="2"/>
  <c r="E7716" i="2"/>
  <c r="E2221" i="2"/>
  <c r="E7340" i="2"/>
  <c r="E6968" i="2"/>
  <c r="E959" i="2"/>
  <c r="E469" i="2"/>
  <c r="E4663" i="2"/>
  <c r="E4137" i="2"/>
  <c r="E7696" i="2"/>
  <c r="E4460" i="2"/>
  <c r="E7511" i="2"/>
  <c r="E6631" i="2"/>
  <c r="E3037" i="2"/>
  <c r="E7545" i="2"/>
  <c r="E4594" i="2"/>
  <c r="E925" i="2"/>
  <c r="E3643" i="2"/>
  <c r="E8124" i="2"/>
  <c r="E9187" i="2"/>
  <c r="E3253" i="2"/>
  <c r="E7065" i="2"/>
  <c r="E9779" i="2"/>
  <c r="E5271" i="2"/>
  <c r="E5723" i="2"/>
  <c r="E1232" i="2"/>
  <c r="E7270" i="2"/>
  <c r="E4669" i="2"/>
  <c r="E4173" i="2"/>
  <c r="E8810" i="2"/>
  <c r="E7007" i="2"/>
  <c r="E210" i="2"/>
  <c r="E3798" i="2"/>
  <c r="E5561" i="2"/>
  <c r="E1217" i="2"/>
  <c r="E3450" i="2"/>
  <c r="E3751" i="2"/>
  <c r="E1152" i="2"/>
  <c r="E3960" i="2"/>
  <c r="E6315" i="2"/>
  <c r="E2994" i="2"/>
  <c r="E547" i="2"/>
  <c r="E4543" i="2"/>
  <c r="E9456" i="2"/>
  <c r="E6323" i="2"/>
  <c r="E6581" i="2"/>
  <c r="E2914" i="2"/>
  <c r="E3431" i="2"/>
  <c r="E7524" i="2"/>
  <c r="E4230" i="2"/>
  <c r="E9382" i="2"/>
  <c r="E222" i="2"/>
  <c r="E2462" i="2"/>
  <c r="E1509" i="2"/>
  <c r="E3591" i="2"/>
  <c r="E5012" i="2"/>
  <c r="E7178" i="2"/>
  <c r="E1796" i="2"/>
  <c r="E143" i="2"/>
  <c r="E4667" i="2"/>
  <c r="E2685" i="2"/>
  <c r="E7972" i="2"/>
  <c r="E3888" i="2"/>
  <c r="E9874" i="2"/>
  <c r="E2175" i="2"/>
  <c r="E7475" i="2"/>
  <c r="E5214" i="2"/>
  <c r="E7663" i="2"/>
  <c r="E7549" i="2"/>
  <c r="E158" i="2"/>
  <c r="E6481" i="2"/>
  <c r="E3162" i="2"/>
  <c r="E2094" i="2"/>
  <c r="E808" i="2"/>
  <c r="E1388" i="2"/>
  <c r="E6516" i="2"/>
  <c r="E1901" i="2"/>
  <c r="E7520" i="2"/>
  <c r="E7967" i="2"/>
  <c r="E1408" i="2"/>
  <c r="E1133" i="2"/>
  <c r="E131" i="2"/>
  <c r="E2877" i="2"/>
  <c r="E4844" i="2"/>
  <c r="E1103" i="2"/>
  <c r="E3494" i="2"/>
  <c r="E1495" i="2"/>
  <c r="E4136" i="2"/>
  <c r="E4439" i="2"/>
  <c r="E8619" i="2"/>
  <c r="E3972" i="2"/>
  <c r="E6995" i="2"/>
  <c r="E5620" i="2"/>
  <c r="E466" i="2"/>
  <c r="E2134" i="2"/>
  <c r="E48" i="2"/>
  <c r="E9642" i="2"/>
  <c r="E2872" i="2"/>
  <c r="E2116" i="2"/>
  <c r="E664" i="2"/>
  <c r="E2243" i="2"/>
  <c r="E5553" i="2"/>
  <c r="E10" i="2"/>
  <c r="E6912" i="2"/>
  <c r="E3962" i="2"/>
  <c r="E9886" i="2"/>
  <c r="E9871" i="2"/>
  <c r="E9834" i="2"/>
  <c r="E1546" i="2"/>
  <c r="E5277" i="2"/>
  <c r="E69" i="2"/>
  <c r="E4424" i="2"/>
  <c r="E3041" i="2"/>
  <c r="E7987" i="2"/>
  <c r="E1433" i="2"/>
  <c r="E2052" i="2"/>
  <c r="E4457" i="2"/>
  <c r="E6715" i="2"/>
  <c r="E7364" i="2"/>
  <c r="E7853" i="2"/>
  <c r="E6491" i="2"/>
  <c r="E8110" i="2"/>
  <c r="E6870" i="2"/>
  <c r="E7703" i="2"/>
  <c r="E3189" i="2"/>
  <c r="E5174" i="2"/>
  <c r="E2971" i="2"/>
  <c r="E1669" i="2"/>
  <c r="E3993" i="2"/>
  <c r="E5309" i="2"/>
  <c r="E6946" i="2"/>
  <c r="E9169" i="2"/>
  <c r="E2597" i="2"/>
  <c r="E4466" i="2"/>
  <c r="E2255" i="2"/>
  <c r="E4863" i="2"/>
  <c r="E2998" i="2"/>
  <c r="E3898" i="2"/>
  <c r="E2253" i="2"/>
  <c r="E390" i="2"/>
  <c r="E1814" i="2"/>
  <c r="E4254" i="2"/>
  <c r="E2865" i="2"/>
  <c r="E1243" i="2"/>
  <c r="E3177" i="2"/>
  <c r="E2829" i="2"/>
  <c r="E734" i="2"/>
  <c r="E4110" i="2"/>
  <c r="E1213" i="2"/>
  <c r="E4927" i="2"/>
  <c r="E262" i="2"/>
  <c r="E1084" i="2"/>
  <c r="E9876" i="2"/>
  <c r="E3179" i="2"/>
  <c r="E59" i="2"/>
  <c r="E1481" i="2"/>
  <c r="E5688" i="2"/>
  <c r="E785" i="2"/>
  <c r="E6712" i="2"/>
  <c r="E3386" i="2"/>
  <c r="E8922" i="2"/>
  <c r="E7489" i="2"/>
  <c r="E8603" i="2"/>
  <c r="E3601" i="2"/>
  <c r="E4715" i="2"/>
  <c r="E5777" i="2"/>
  <c r="E190" i="2"/>
  <c r="E9866" i="2"/>
  <c r="E1952" i="2"/>
  <c r="E3677" i="2"/>
  <c r="E269" i="2"/>
  <c r="E3546" i="2"/>
  <c r="E1376" i="2"/>
  <c r="E4526" i="2"/>
  <c r="E5745" i="2"/>
  <c r="E425" i="2"/>
  <c r="E3659" i="2"/>
  <c r="E4900" i="2"/>
  <c r="E4382" i="2"/>
  <c r="E9676" i="2"/>
  <c r="E8508" i="2"/>
  <c r="E695" i="2"/>
  <c r="E3856" i="2"/>
  <c r="E3578" i="2"/>
  <c r="E2472" i="2"/>
  <c r="E6682" i="2"/>
  <c r="E8866" i="2"/>
  <c r="E8609" i="2"/>
  <c r="E2853" i="2"/>
  <c r="E7665" i="2"/>
  <c r="E562" i="2"/>
  <c r="E1021" i="2"/>
  <c r="E5235" i="2"/>
  <c r="E4774" i="2"/>
  <c r="E4162" i="2"/>
  <c r="E1726" i="2"/>
  <c r="E2390" i="2"/>
  <c r="E9628" i="2"/>
  <c r="E7359" i="2"/>
  <c r="E8938" i="2"/>
  <c r="E7647" i="2"/>
  <c r="E1567" i="2"/>
  <c r="E9283" i="2"/>
  <c r="E96" i="2"/>
  <c r="E8678" i="2"/>
  <c r="E2869" i="2"/>
  <c r="E7358" i="2"/>
  <c r="E4280" i="2"/>
  <c r="E7625" i="2"/>
  <c r="E6427" i="2"/>
  <c r="E1763" i="2"/>
  <c r="E1192" i="2"/>
  <c r="E5094" i="2"/>
  <c r="E8309" i="2"/>
  <c r="E4119" i="2"/>
  <c r="E5014" i="2"/>
  <c r="E1891" i="2"/>
  <c r="E9795" i="2"/>
  <c r="E7167" i="2"/>
  <c r="E9266" i="2"/>
  <c r="E3353" i="2"/>
  <c r="E8358" i="2"/>
  <c r="E7902" i="2"/>
  <c r="E6604" i="2"/>
  <c r="E8207" i="2"/>
  <c r="E1461" i="2"/>
  <c r="E2815" i="2"/>
  <c r="E5442" i="2"/>
  <c r="E1454" i="2"/>
  <c r="E678" i="2"/>
  <c r="E4090" i="2"/>
  <c r="E9576" i="2"/>
  <c r="E1040" i="2"/>
  <c r="E3829" i="2"/>
  <c r="E7435" i="2"/>
  <c r="E6471" i="2"/>
  <c r="E922" i="2"/>
  <c r="E2707" i="2"/>
  <c r="E676" i="2"/>
  <c r="E7413" i="2"/>
  <c r="E4469" i="2"/>
  <c r="E910" i="2"/>
  <c r="E9681" i="2"/>
  <c r="E6687" i="2"/>
  <c r="E9176" i="2"/>
  <c r="E126" i="2"/>
  <c r="E3348" i="2"/>
  <c r="E1403" i="2"/>
  <c r="E5307" i="2"/>
  <c r="E5351" i="2"/>
  <c r="E5391" i="2"/>
  <c r="E3145" i="2"/>
  <c r="E3973" i="2"/>
  <c r="E6722" i="2"/>
  <c r="E8514" i="2"/>
  <c r="E2502" i="2"/>
  <c r="E404" i="2"/>
  <c r="E9157" i="2"/>
  <c r="E9472" i="2"/>
  <c r="E4026" i="2"/>
  <c r="E8219" i="2"/>
  <c r="E4640" i="2"/>
  <c r="E7246" i="2"/>
  <c r="E8360" i="2"/>
  <c r="E4573" i="2"/>
  <c r="E5701" i="2"/>
  <c r="E7538" i="2"/>
  <c r="E2299" i="2"/>
  <c r="E4899" i="2"/>
  <c r="E1177" i="2"/>
  <c r="E1746" i="2"/>
  <c r="E6293" i="2"/>
  <c r="E6067" i="2"/>
  <c r="E5517" i="2"/>
  <c r="E4075" i="2"/>
  <c r="E8181" i="2"/>
  <c r="E7710" i="2"/>
  <c r="E140" i="2"/>
  <c r="E9780" i="2"/>
  <c r="E1827" i="2"/>
  <c r="E1127" i="2"/>
  <c r="E8129" i="2"/>
  <c r="E1758" i="2"/>
  <c r="E8395" i="2"/>
  <c r="E736" i="2"/>
  <c r="E5362" i="2"/>
  <c r="E8318" i="2"/>
  <c r="E2965" i="2"/>
  <c r="E1088" i="2"/>
  <c r="E6290" i="2"/>
  <c r="E5050" i="2"/>
  <c r="E1895" i="2"/>
  <c r="E8796" i="2"/>
  <c r="E8201" i="2"/>
  <c r="E2754" i="2"/>
  <c r="E526" i="2"/>
  <c r="E3631" i="2"/>
  <c r="E2275" i="2"/>
  <c r="E3702" i="2"/>
  <c r="E5633" i="2"/>
  <c r="E3393" i="2"/>
  <c r="E4859" i="2"/>
  <c r="E8899" i="2"/>
  <c r="E5208" i="2"/>
  <c r="E214" i="2"/>
  <c r="E9605" i="2"/>
  <c r="E8346" i="2"/>
  <c r="E3259" i="2"/>
  <c r="E3877" i="2"/>
  <c r="E7125" i="2"/>
  <c r="E8327" i="2"/>
  <c r="E5022" i="2"/>
  <c r="E942" i="2"/>
  <c r="E2963" i="2"/>
  <c r="E6106" i="2"/>
  <c r="E9700" i="2"/>
  <c r="E7129" i="2"/>
  <c r="E9499" i="2"/>
  <c r="E9100" i="2"/>
  <c r="E6549" i="2"/>
  <c r="E742" i="2"/>
  <c r="E9493" i="2"/>
  <c r="E4196" i="2"/>
  <c r="E1656" i="2"/>
  <c r="E5894" i="2"/>
  <c r="E9002" i="2"/>
  <c r="E7561" i="2"/>
  <c r="E3437" i="2"/>
  <c r="E4470" i="2"/>
  <c r="E6430" i="2"/>
  <c r="E3299" i="2"/>
  <c r="E2844" i="2"/>
  <c r="E2423" i="2"/>
  <c r="E9734" i="2"/>
  <c r="E1028" i="2"/>
  <c r="E9637" i="2"/>
  <c r="E1774" i="2"/>
  <c r="E6979" i="2"/>
  <c r="E627" i="2"/>
  <c r="E2137" i="2"/>
  <c r="E3237" i="2"/>
  <c r="E4870" i="2"/>
  <c r="E3016" i="2"/>
  <c r="E8554" i="2"/>
  <c r="E8292" i="2"/>
  <c r="E2405" i="2"/>
  <c r="E5227" i="2"/>
  <c r="E7493" i="2"/>
  <c r="E8040" i="2"/>
  <c r="E3755" i="2"/>
  <c r="E3476" i="2"/>
  <c r="E9111" i="2"/>
  <c r="E1422" i="2"/>
  <c r="E9912" i="2"/>
  <c r="E6843" i="2"/>
  <c r="E3969" i="2"/>
  <c r="E3663" i="2"/>
  <c r="E428" i="2"/>
  <c r="E8855" i="2"/>
  <c r="E7637" i="2"/>
  <c r="E4804" i="2"/>
  <c r="E6830" i="2"/>
  <c r="E9953" i="2"/>
  <c r="E9661" i="2"/>
  <c r="E8685" i="2"/>
  <c r="E2622" i="2"/>
  <c r="E3816" i="2"/>
  <c r="E6048" i="2"/>
  <c r="E3580" i="2"/>
  <c r="E9237" i="2"/>
  <c r="E8471" i="2"/>
  <c r="E1480" i="2"/>
  <c r="E7715" i="2"/>
  <c r="E1791" i="2"/>
  <c r="E3173" i="2"/>
  <c r="E6238" i="2"/>
  <c r="E4325" i="2"/>
  <c r="E9342" i="2"/>
  <c r="E4474" i="2"/>
  <c r="E4361" i="2"/>
  <c r="E3350" i="2"/>
  <c r="E8627" i="2"/>
  <c r="E4036" i="2"/>
  <c r="E8608" i="2"/>
  <c r="E2939" i="2"/>
  <c r="E2122" i="2"/>
  <c r="E5245" i="2"/>
  <c r="E2908" i="2"/>
  <c r="E9352" i="2"/>
  <c r="E9282" i="2"/>
  <c r="E2368" i="2"/>
  <c r="E5753" i="2"/>
  <c r="E6942" i="2"/>
  <c r="E2710" i="2"/>
  <c r="E8510" i="2"/>
  <c r="E7933" i="2"/>
  <c r="E3588" i="2"/>
  <c r="E3146" i="2"/>
  <c r="E2895" i="2"/>
  <c r="E315" i="2"/>
  <c r="E2110" i="2"/>
  <c r="E4437" i="2"/>
  <c r="E8643" i="2"/>
  <c r="E2483" i="2"/>
  <c r="E8311" i="2"/>
  <c r="E5321" i="2"/>
  <c r="E4148" i="2"/>
  <c r="E2752" i="2"/>
  <c r="E890" i="2"/>
  <c r="E3513" i="2"/>
  <c r="E701" i="2"/>
  <c r="E1008" i="2"/>
  <c r="E9059" i="2"/>
  <c r="E572" i="2"/>
  <c r="E3930" i="2"/>
  <c r="E9229" i="2"/>
  <c r="E3347" i="2"/>
  <c r="E1733" i="2"/>
  <c r="E3126" i="2"/>
  <c r="E3979" i="2"/>
  <c r="E1585" i="2"/>
  <c r="E8253" i="2"/>
  <c r="E6132" i="2"/>
  <c r="E5827" i="2"/>
  <c r="E7615" i="2"/>
  <c r="E1566" i="2"/>
  <c r="E4728" i="2"/>
  <c r="E437" i="2"/>
  <c r="E5533" i="2"/>
  <c r="E8749" i="2"/>
  <c r="E6142" i="2"/>
  <c r="E4420" i="2"/>
  <c r="E4318" i="2"/>
  <c r="E7777" i="2"/>
  <c r="E9487" i="2"/>
  <c r="E1323" i="2"/>
  <c r="E8769" i="2"/>
  <c r="E5030" i="2"/>
  <c r="E6984" i="2"/>
  <c r="E4191" i="2"/>
  <c r="E1690" i="2"/>
  <c r="E8551" i="2"/>
  <c r="E3818" i="2"/>
  <c r="E4967" i="2"/>
  <c r="E3223" i="2"/>
  <c r="E6710" i="2"/>
  <c r="E8680" i="2"/>
  <c r="E1884" i="2"/>
  <c r="E9071" i="2"/>
  <c r="E2672" i="2"/>
  <c r="E6164" i="2"/>
  <c r="E661" i="2"/>
  <c r="E2025" i="2"/>
  <c r="E9943" i="2"/>
  <c r="E6720" i="2"/>
  <c r="E7233" i="2"/>
  <c r="E4156" i="2"/>
  <c r="E1927" i="2"/>
  <c r="E3775" i="2"/>
  <c r="E6947" i="2"/>
  <c r="E3752" i="2"/>
  <c r="E1118" i="2"/>
  <c r="E1382" i="2"/>
  <c r="E2806" i="2"/>
  <c r="E3273" i="2"/>
  <c r="E5027" i="2"/>
  <c r="E9272" i="2"/>
  <c r="E1821" i="2"/>
  <c r="E9058" i="2"/>
  <c r="E344" i="2"/>
  <c r="E5548" i="2"/>
  <c r="E6619" i="2"/>
  <c r="E6083" i="2"/>
  <c r="E6467" i="2"/>
  <c r="E184" i="2"/>
  <c r="E9564" i="2"/>
  <c r="E3147" i="2"/>
  <c r="E5980" i="2"/>
  <c r="E410" i="2"/>
  <c r="E9105" i="2"/>
  <c r="E2617" i="2"/>
  <c r="E3218" i="2"/>
  <c r="E8121" i="2"/>
  <c r="E3081" i="2"/>
  <c r="E211" i="2"/>
  <c r="E7565" i="2"/>
  <c r="E5965" i="2"/>
  <c r="E1903" i="2"/>
  <c r="E5917" i="2"/>
  <c r="E4187" i="2"/>
  <c r="E2888" i="2"/>
  <c r="E7771" i="2"/>
  <c r="E5116" i="2"/>
  <c r="E3028" i="2"/>
  <c r="E6664" i="2"/>
  <c r="E5257" i="2"/>
  <c r="E4977" i="2"/>
  <c r="E8310" i="2"/>
  <c r="E4957" i="2"/>
  <c r="E9713" i="2"/>
  <c r="E4158" i="2"/>
  <c r="E6507" i="2"/>
  <c r="E8001" i="2"/>
  <c r="E6811" i="2"/>
  <c r="E7896" i="2"/>
  <c r="E4342" i="2"/>
  <c r="E8988" i="2"/>
  <c r="E6327" i="2"/>
  <c r="E1278" i="2"/>
  <c r="E5439" i="2"/>
  <c r="E9528" i="2"/>
  <c r="E4964" i="2"/>
  <c r="E5161" i="2"/>
  <c r="E9842" i="2"/>
  <c r="E5474" i="2"/>
  <c r="E2823" i="2"/>
  <c r="E7687" i="2"/>
  <c r="E2357" i="2"/>
  <c r="E7963" i="2"/>
  <c r="E3280" i="2"/>
  <c r="E8455" i="2"/>
  <c r="E7419" i="2"/>
  <c r="E423" i="2"/>
  <c r="E1498" i="2"/>
  <c r="E5798" i="2"/>
  <c r="E7428" i="2"/>
  <c r="E726" i="2"/>
  <c r="E863" i="2"/>
  <c r="E7128" i="2"/>
  <c r="E4212" i="2"/>
  <c r="E245" i="2"/>
  <c r="E9660" i="2"/>
  <c r="E1923" i="2"/>
  <c r="E9541" i="2"/>
  <c r="E6689" i="2"/>
  <c r="E5689" i="2"/>
  <c r="E3594" i="2"/>
  <c r="E2508" i="2"/>
  <c r="E2019" i="2"/>
  <c r="E3826" i="2"/>
  <c r="E4622" i="2"/>
  <c r="E3276" i="2"/>
  <c r="E2848" i="2"/>
  <c r="E7024" i="2"/>
  <c r="E8957" i="2"/>
  <c r="E7296" i="2"/>
  <c r="E6401" i="2"/>
  <c r="E1455" i="2"/>
  <c r="E512" i="2"/>
  <c r="E4069" i="2"/>
  <c r="E2813" i="2"/>
  <c r="E2106" i="2"/>
  <c r="E237" i="2"/>
  <c r="E992" i="2"/>
  <c r="E714" i="2"/>
  <c r="E6778" i="2"/>
  <c r="E1189" i="2"/>
  <c r="E8032" i="2"/>
  <c r="E3966" i="2"/>
  <c r="E6532" i="2"/>
  <c r="E2234" i="2"/>
  <c r="E4826" i="2"/>
  <c r="E5583" i="2"/>
  <c r="E4211" i="2"/>
  <c r="E6386" i="2"/>
  <c r="E9454" i="2"/>
  <c r="E1545" i="2"/>
  <c r="E2730" i="2"/>
  <c r="E7616" i="2"/>
  <c r="E1950" i="2"/>
  <c r="E5696" i="2"/>
  <c r="E3231" i="2"/>
  <c r="E286" i="2"/>
  <c r="E4245" i="2"/>
  <c r="E8112" i="2"/>
  <c r="E1394" i="2"/>
  <c r="E698" i="2"/>
  <c r="E6271" i="2"/>
  <c r="E5923" i="2"/>
  <c r="E208" i="2"/>
  <c r="E8635" i="2"/>
  <c r="E1204" i="2"/>
  <c r="E5294" i="2"/>
  <c r="E2089" i="2"/>
  <c r="E8434" i="2"/>
  <c r="E2322" i="2"/>
  <c r="E567" i="2"/>
  <c r="E4074" i="2"/>
  <c r="E7015" i="2"/>
  <c r="E819" i="2"/>
  <c r="E749" i="2"/>
  <c r="E2606" i="2"/>
  <c r="E5089" i="2"/>
  <c r="E1075" i="2"/>
  <c r="E7761" i="2"/>
  <c r="E9077" i="2"/>
  <c r="E8242" i="2"/>
  <c r="E4453" i="2"/>
  <c r="E4010" i="2"/>
  <c r="E805" i="2"/>
  <c r="E7723" i="2"/>
  <c r="E1038" i="2"/>
  <c r="E3978" i="2"/>
  <c r="E1013" i="2"/>
  <c r="E7391" i="2"/>
  <c r="E7651" i="2"/>
  <c r="E4767" i="2"/>
  <c r="E9649" i="2"/>
  <c r="E1798" i="2"/>
  <c r="E1989" i="2"/>
  <c r="E7088" i="2"/>
  <c r="E9115" i="2"/>
  <c r="E3094" i="2"/>
  <c r="E3729" i="2"/>
  <c r="E2750" i="2"/>
  <c r="E6545" i="2"/>
  <c r="E7308" i="2"/>
  <c r="E8660" i="2"/>
  <c r="E7182" i="2"/>
  <c r="E7201" i="2"/>
  <c r="E5593" i="2"/>
  <c r="E2977" i="2"/>
  <c r="E3461" i="2"/>
  <c r="E7981" i="2"/>
  <c r="E3152" i="2"/>
  <c r="E3388" i="2"/>
  <c r="E2758" i="2"/>
  <c r="E1011" i="2"/>
  <c r="E8184" i="2"/>
  <c r="E8125" i="2"/>
  <c r="E3561" i="2"/>
  <c r="E2507" i="2"/>
  <c r="E2376" i="2"/>
  <c r="E1064" i="2"/>
  <c r="E7738" i="2"/>
  <c r="E6037" i="2"/>
  <c r="E7047" i="2"/>
  <c r="E2339" i="2"/>
  <c r="E784" i="2"/>
  <c r="E9088" i="2"/>
  <c r="E8973" i="2"/>
  <c r="E4152" i="2"/>
  <c r="E896" i="2"/>
  <c r="E8867" i="2"/>
  <c r="E8199" i="2"/>
  <c r="E2856" i="2"/>
  <c r="E6269" i="2"/>
  <c r="E756" i="2"/>
  <c r="E3762" i="2"/>
  <c r="E171" i="2"/>
  <c r="E8997" i="2"/>
  <c r="E9451" i="2"/>
  <c r="E8908" i="2"/>
  <c r="E5792" i="2"/>
  <c r="E5546" i="2"/>
  <c r="E8956" i="2"/>
  <c r="E3054" i="2"/>
  <c r="E9568" i="2"/>
  <c r="E4446" i="2"/>
  <c r="E8620" i="2"/>
  <c r="E6967" i="2"/>
  <c r="E7922" i="2"/>
  <c r="E8814" i="2"/>
  <c r="E1256" i="2"/>
  <c r="E1524" i="2"/>
  <c r="E1668" i="2"/>
  <c r="E5744" i="2"/>
  <c r="E8283" i="2"/>
  <c r="E6072" i="2"/>
  <c r="E9345" i="2"/>
  <c r="E4259" i="2"/>
  <c r="E436" i="2"/>
  <c r="E1477" i="2"/>
  <c r="E6389" i="2"/>
  <c r="E3795" i="2"/>
  <c r="E3896" i="2"/>
  <c r="E4165" i="2"/>
  <c r="E175" i="2"/>
  <c r="E5557" i="2"/>
  <c r="E8942" i="2"/>
  <c r="E1670" i="2"/>
  <c r="E8733" i="2"/>
  <c r="E4687" i="2"/>
  <c r="E5641" i="2"/>
  <c r="E3861" i="2"/>
  <c r="E8213" i="2"/>
  <c r="E8367" i="2"/>
  <c r="E9403" i="2"/>
  <c r="E159" i="2"/>
  <c r="E9753" i="2"/>
  <c r="E1042" i="2"/>
  <c r="E8103" i="2"/>
  <c r="E9300" i="2"/>
  <c r="E8932" i="2"/>
  <c r="E8131" i="2"/>
  <c r="E3644" i="2"/>
  <c r="E4868" i="2"/>
  <c r="E6061" i="2"/>
  <c r="E7244" i="2"/>
  <c r="E7983" i="2"/>
  <c r="E8686" i="2"/>
  <c r="E5486" i="2"/>
  <c r="E9443" i="2"/>
  <c r="E2410" i="2"/>
  <c r="E2062" i="2"/>
  <c r="E3514" i="2"/>
  <c r="E9354" i="2"/>
  <c r="E8874" i="2"/>
  <c r="E9102" i="2"/>
  <c r="E1053" i="2"/>
  <c r="E6148" i="2"/>
  <c r="E3516" i="2"/>
  <c r="E4015" i="2"/>
  <c r="E2870" i="2"/>
  <c r="E1307" i="2"/>
  <c r="E4217" i="2"/>
  <c r="E8411" i="2"/>
  <c r="E8836" i="2"/>
  <c r="E5415" i="2"/>
  <c r="E6156" i="2"/>
  <c r="E8432" i="2"/>
  <c r="E8754" i="2"/>
  <c r="E9957" i="2"/>
  <c r="E5334" i="2"/>
  <c r="E5722" i="2"/>
  <c r="E2404" i="2"/>
  <c r="E7737" i="2"/>
  <c r="E7890" i="2"/>
  <c r="E9635" i="2"/>
  <c r="E2849" i="2"/>
  <c r="E3726" i="2"/>
  <c r="E9929" i="2"/>
  <c r="E6502" i="2"/>
  <c r="E4055" i="2"/>
  <c r="E8439" i="2"/>
  <c r="E9148" i="2"/>
  <c r="E2426" i="2"/>
  <c r="E2581" i="2"/>
  <c r="E2103" i="2"/>
  <c r="E845" i="2"/>
  <c r="E800" i="2"/>
  <c r="E574" i="2"/>
  <c r="E3278" i="2"/>
  <c r="E1990" i="2"/>
  <c r="E7638" i="2"/>
  <c r="E7448" i="2"/>
  <c r="E9620" i="2"/>
  <c r="E4777" i="2"/>
  <c r="E7476" i="2"/>
  <c r="E4475" i="2"/>
  <c r="E6756" i="2"/>
  <c r="E2438" i="2"/>
  <c r="E1837" i="2"/>
  <c r="E3875" i="2"/>
  <c r="E6380" i="2"/>
  <c r="E4213" i="2"/>
  <c r="E1191" i="2"/>
  <c r="E1781" i="2"/>
  <c r="E2320" i="2"/>
  <c r="E7387" i="2"/>
  <c r="E9384" i="2"/>
  <c r="E8802" i="2"/>
  <c r="E2090" i="2"/>
  <c r="E3122" i="2"/>
  <c r="E6475" i="2"/>
  <c r="E8766" i="2"/>
  <c r="E3057" i="2"/>
  <c r="E2843" i="2"/>
  <c r="E2890" i="2"/>
  <c r="E4647" i="2"/>
  <c r="E1854" i="2"/>
  <c r="E9344" i="2"/>
  <c r="L2" i="1"/>
  <c r="E1058" i="2" s="1"/>
  <c r="K10001" i="1"/>
  <c r="E9055" i="2"/>
  <c r="E7753" i="2"/>
  <c r="E5799" i="2"/>
  <c r="E5229" i="2"/>
  <c r="E9019" i="2"/>
  <c r="E1873" i="2"/>
  <c r="E1226" i="2"/>
  <c r="E9654" i="2"/>
  <c r="E7617" i="2"/>
  <c r="E2896" i="2"/>
  <c r="E6678" i="2"/>
  <c r="E2604" i="2"/>
  <c r="E1586" i="2"/>
  <c r="E3567" i="2"/>
  <c r="E7140" i="2"/>
  <c r="E7121" i="2"/>
  <c r="E5719" i="2"/>
  <c r="E6030" i="2"/>
  <c r="E9784" i="2"/>
  <c r="E3556" i="2"/>
  <c r="E1470" i="2"/>
  <c r="E8456" i="2"/>
  <c r="E524" i="2"/>
  <c r="E950" i="2"/>
  <c r="E2301" i="2"/>
  <c r="E8065" i="2"/>
  <c r="E955" i="2"/>
  <c r="E6133" i="2"/>
  <c r="E5156" i="2"/>
  <c r="E6117" i="2"/>
  <c r="E6452" i="2"/>
  <c r="E2966" i="2"/>
  <c r="E6333" i="2"/>
  <c r="E4982" i="2"/>
  <c r="E5944" i="2"/>
  <c r="E4202" i="2"/>
  <c r="E6459" i="2"/>
  <c r="E2187" i="2"/>
  <c r="E6462" i="2"/>
  <c r="E50" i="2"/>
  <c r="E3792" i="2"/>
  <c r="E8517" i="2"/>
  <c r="E5246" i="2"/>
  <c r="E2588" i="2"/>
  <c r="E6477" i="2"/>
  <c r="E4567" i="2"/>
  <c r="E9161" i="2"/>
  <c r="E5505" i="2"/>
  <c r="E229" i="2"/>
  <c r="E9217" i="2"/>
  <c r="E8720" i="2"/>
  <c r="E1456" i="2"/>
  <c r="E823" i="2"/>
  <c r="E3700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M10002" i="1" l="1"/>
  <c r="E5833" i="2"/>
  <c r="E905" i="2"/>
  <c r="E3671" i="2"/>
  <c r="E5076" i="2"/>
  <c r="E1999" i="2"/>
  <c r="E7080" i="2"/>
  <c r="E3392" i="2"/>
  <c r="E6611" i="2"/>
  <c r="E9786" i="2"/>
  <c r="E7472" i="2"/>
  <c r="E7252" i="2"/>
  <c r="E9936" i="2"/>
  <c r="E4521" i="2"/>
  <c r="E7159" i="2"/>
  <c r="E5802" i="2"/>
  <c r="E6084" i="2"/>
  <c r="E2342" i="2"/>
  <c r="E1904" i="2"/>
  <c r="E1244" i="2"/>
  <c r="E771" i="2"/>
  <c r="E6089" i="2"/>
  <c r="E4392" i="2"/>
  <c r="E4123" i="2"/>
  <c r="E1298" i="2"/>
  <c r="E7911" i="2"/>
  <c r="E975" i="2"/>
  <c r="E6349" i="2"/>
  <c r="E5724" i="2"/>
  <c r="E6060" i="2"/>
  <c r="E3170" i="2"/>
  <c r="E325" i="2"/>
  <c r="E728" i="2"/>
  <c r="E8282" i="2"/>
  <c r="E1049" i="2"/>
  <c r="E5576" i="2"/>
  <c r="E3378" i="2"/>
  <c r="E2921" i="2"/>
  <c r="E6649" i="2"/>
  <c r="E8163" i="2"/>
  <c r="E9333" i="2"/>
  <c r="E9424" i="2"/>
  <c r="E331" i="2"/>
  <c r="E1896" i="2"/>
  <c r="E1439" i="2"/>
  <c r="E4921" i="2"/>
  <c r="E178" i="2"/>
  <c r="E6194" i="2"/>
  <c r="E605" i="2"/>
  <c r="E6983" i="2"/>
  <c r="E8833" i="2"/>
  <c r="E2336" i="2"/>
  <c r="E6587" i="2"/>
  <c r="E7119" i="2"/>
  <c r="E1074" i="2"/>
  <c r="E4509" i="2"/>
  <c r="E2363" i="2"/>
  <c r="E6196" i="2"/>
  <c r="E2747" i="2"/>
  <c r="E4338" i="2"/>
  <c r="E7332" i="2"/>
  <c r="E5914" i="2"/>
  <c r="E8995" i="2"/>
  <c r="E3505" i="2"/>
  <c r="E2254" i="2"/>
  <c r="E2004" i="2"/>
  <c r="E7768" i="2"/>
  <c r="E8177" i="2"/>
  <c r="E4503" i="2"/>
  <c r="E2802" i="2"/>
  <c r="E6007" i="2"/>
  <c r="E3376" i="2"/>
  <c r="E3781" i="2"/>
  <c r="E350" i="2"/>
  <c r="E4263" i="2"/>
  <c r="E2048" i="2"/>
  <c r="E8155" i="2"/>
  <c r="E9919" i="2"/>
  <c r="E5558" i="2"/>
  <c r="E9814" i="2"/>
  <c r="E5060" i="2"/>
  <c r="E1745" i="2"/>
  <c r="E7879" i="2"/>
  <c r="E6908" i="2"/>
  <c r="E4174" i="2"/>
  <c r="E6784" i="2"/>
  <c r="E8789" i="2"/>
  <c r="E9538" i="2"/>
  <c r="E2969" i="2"/>
  <c r="E7733" i="2"/>
  <c r="E7421" i="2"/>
  <c r="E8986" i="2"/>
  <c r="E5355" i="2"/>
  <c r="E9955" i="2"/>
  <c r="E3693" i="2"/>
  <c r="E2433" i="2"/>
  <c r="E9887" i="2"/>
  <c r="E638" i="2"/>
  <c r="E4556" i="2"/>
  <c r="E5702" i="2"/>
  <c r="E7943" i="2"/>
  <c r="E9236" i="2"/>
  <c r="E4285" i="2"/>
  <c r="E3927" i="2"/>
  <c r="E3806" i="2"/>
  <c r="E6725" i="2"/>
  <c r="E6382" i="2"/>
  <c r="E6150" i="2"/>
  <c r="E9221" i="2"/>
  <c r="E6692" i="2"/>
  <c r="E6421" i="2"/>
  <c r="E5303" i="2"/>
  <c r="E1939" i="2"/>
  <c r="E72" i="2"/>
  <c r="E2470" i="2"/>
  <c r="E1959" i="2"/>
  <c r="E5137" i="2"/>
  <c r="E8907" i="2"/>
  <c r="E4848" i="2"/>
  <c r="E6759" i="2"/>
  <c r="E6977" i="2"/>
  <c r="E7809" i="2"/>
  <c r="E2378" i="2"/>
  <c r="E3921" i="2"/>
  <c r="E8996" i="2"/>
  <c r="E4787" i="2"/>
  <c r="E2676" i="2"/>
  <c r="E7494" i="2"/>
  <c r="E7042" i="2"/>
  <c r="I10002" i="1"/>
  <c r="E494" i="2"/>
  <c r="E5785" i="2"/>
  <c r="E9550" i="2"/>
  <c r="E4354" i="2"/>
  <c r="E4465" i="2"/>
  <c r="E1335" i="2"/>
  <c r="E4028" i="2"/>
  <c r="E6416" i="2"/>
  <c r="E3338" i="2"/>
  <c r="E5524" i="2"/>
  <c r="E1144" i="2"/>
  <c r="E6855" i="2"/>
  <c r="E3940" i="2"/>
  <c r="E7945" i="2"/>
  <c r="E3225" i="2"/>
  <c r="E4106" i="2"/>
  <c r="E8864" i="2"/>
  <c r="E9722" i="2"/>
  <c r="E583" i="2"/>
  <c r="E5693" i="2"/>
  <c r="E2822" i="2"/>
  <c r="E9308" i="2"/>
  <c r="E5756" i="2"/>
  <c r="E2540" i="2"/>
  <c r="E4168" i="2"/>
  <c r="E8534" i="2"/>
  <c r="E7512" i="2"/>
  <c r="E844" i="2"/>
  <c r="E1672" i="2"/>
  <c r="E1078" i="2"/>
  <c r="E9574" i="2"/>
  <c r="E9081" i="2"/>
  <c r="E5908" i="2"/>
  <c r="E2271" i="2"/>
  <c r="E8816" i="2"/>
  <c r="E6882" i="2"/>
  <c r="E8885" i="2"/>
  <c r="E7434" i="2"/>
  <c r="E382" i="2"/>
  <c r="E2757" i="2"/>
  <c r="E3653" i="2"/>
  <c r="E7833" i="2"/>
  <c r="E6535" i="2"/>
  <c r="E6826" i="2"/>
  <c r="E6222" i="2"/>
  <c r="E5690" i="2"/>
  <c r="E6201" i="2"/>
  <c r="E9000" i="2"/>
  <c r="E5748" i="2"/>
  <c r="E7886" i="2"/>
  <c r="E3144" i="2"/>
  <c r="E751" i="2"/>
  <c r="E4065" i="2"/>
  <c r="E580" i="2"/>
  <c r="E324" i="2"/>
  <c r="E2000" i="2"/>
  <c r="E2735" i="2"/>
  <c r="E7839" i="2"/>
  <c r="E7636" i="2"/>
  <c r="E384" i="2"/>
  <c r="E411" i="2"/>
  <c r="E7454" i="2"/>
  <c r="E9053" i="2"/>
  <c r="E2516" i="2"/>
  <c r="E468" i="2"/>
  <c r="E114" i="2"/>
  <c r="E5479" i="2"/>
  <c r="E3254" i="2"/>
  <c r="E2262" i="2"/>
  <c r="E5999" i="2"/>
  <c r="E5340" i="2"/>
  <c r="E4491" i="2"/>
  <c r="E5361" i="2"/>
  <c r="E579" i="2"/>
  <c r="E6345" i="2"/>
  <c r="E9475" i="2"/>
  <c r="E1876" i="2"/>
  <c r="E6092" i="2"/>
  <c r="N10002" i="1"/>
  <c r="E3468" i="2"/>
  <c r="E8359" i="2"/>
  <c r="E6326" i="2"/>
  <c r="E7034" i="2"/>
  <c r="E4612" i="2"/>
  <c r="E8222" i="2"/>
  <c r="E8959" i="2"/>
  <c r="E8208" i="2"/>
  <c r="E110" i="2"/>
  <c r="E7603" i="2"/>
  <c r="E9662" i="2"/>
  <c r="E6632" i="2"/>
  <c r="E3583" i="2"/>
  <c r="E4059" i="2"/>
  <c r="E7556" i="2"/>
  <c r="E9747" i="2"/>
  <c r="E2742" i="2"/>
  <c r="E5648" i="2"/>
  <c r="E6225" i="2"/>
  <c r="E9483" i="2"/>
  <c r="E1241" i="2"/>
  <c r="E5491" i="2"/>
  <c r="E5806" i="2"/>
  <c r="E870" i="2"/>
  <c r="E6987" i="2"/>
  <c r="E6036" i="2"/>
  <c r="E3682" i="2"/>
  <c r="E9096" i="2"/>
  <c r="E1106" i="2"/>
  <c r="E4643" i="2"/>
  <c r="E1090" i="2"/>
  <c r="E2938" i="2"/>
  <c r="E5205" i="2"/>
  <c r="E4449" i="2"/>
  <c r="E6436" i="2"/>
  <c r="E2067" i="2"/>
  <c r="E5233" i="2"/>
  <c r="E5949" i="2"/>
  <c r="E6807" i="2"/>
  <c r="E484" i="2"/>
  <c r="E9679" i="2"/>
  <c r="E3954" i="2"/>
  <c r="E8542" i="2"/>
  <c r="E9865" i="2"/>
  <c r="E7785" i="2"/>
  <c r="E9724" i="2"/>
  <c r="E2385" i="2"/>
  <c r="E4994" i="2"/>
  <c r="E5461" i="2"/>
  <c r="E7395" i="2"/>
  <c r="E4257" i="2"/>
  <c r="E3167" i="2"/>
  <c r="E9195" i="2"/>
  <c r="E4831" i="2"/>
  <c r="E6683" i="2"/>
  <c r="E5540" i="2"/>
  <c r="E4241" i="2"/>
  <c r="E6360" i="2"/>
  <c r="E1309" i="2"/>
  <c r="E5343" i="2"/>
  <c r="E9078" i="2"/>
  <c r="E7544" i="2"/>
  <c r="E8350" i="2"/>
  <c r="E8710" i="2"/>
  <c r="E588" i="2"/>
  <c r="E4726" i="2"/>
  <c r="E6931" i="2"/>
  <c r="E9867" i="2"/>
  <c r="E5431" i="2"/>
  <c r="E2803" i="2"/>
  <c r="E4039" i="2"/>
  <c r="E8427" i="2"/>
  <c r="E8898" i="2"/>
  <c r="E8640" i="2"/>
  <c r="E5104" i="2"/>
  <c r="E7835" i="2"/>
  <c r="E1351" i="2"/>
  <c r="E3108" i="2"/>
  <c r="E8373" i="2"/>
  <c r="E4604" i="2"/>
  <c r="E2223" i="2"/>
  <c r="E4904" i="2"/>
  <c r="E581" i="2"/>
  <c r="E8914" i="2"/>
  <c r="E5514" i="2"/>
  <c r="E186" i="2"/>
  <c r="E5577" i="2"/>
  <c r="E3056" i="2"/>
  <c r="E2441" i="2"/>
  <c r="E3906" i="2"/>
  <c r="E8725" i="2"/>
  <c r="E599" i="2"/>
  <c r="E7553" i="2"/>
  <c r="E5186" i="2"/>
  <c r="E265" i="2"/>
  <c r="E7010" i="2"/>
  <c r="E2504" i="2"/>
  <c r="E8094" i="2"/>
  <c r="E1414" i="2"/>
  <c r="E3277" i="2"/>
  <c r="E7863" i="2"/>
  <c r="E8236" i="2"/>
  <c r="E6530" i="2"/>
  <c r="E8987" i="2"/>
  <c r="E7567" i="2"/>
  <c r="E6639" i="2"/>
  <c r="E5222" i="2"/>
  <c r="E839" i="2"/>
  <c r="E9295" i="2"/>
  <c r="E3794" i="2"/>
  <c r="E555" i="2"/>
  <c r="E3661" i="2"/>
  <c r="E9313" i="2"/>
  <c r="E4586" i="2"/>
  <c r="E1146" i="2"/>
  <c r="E365" i="2"/>
  <c r="E1977" i="2"/>
  <c r="E2113" i="2"/>
  <c r="E4824" i="2"/>
  <c r="E5907" i="2"/>
  <c r="E4426" i="2"/>
  <c r="E146" i="2"/>
  <c r="E5584" i="2"/>
  <c r="E5395" i="2"/>
  <c r="E5915" i="2"/>
  <c r="E9134" i="2"/>
  <c r="E74" i="2"/>
  <c r="E3496" i="2"/>
  <c r="E4571" i="2"/>
  <c r="E6487" i="2"/>
  <c r="E899" i="2"/>
  <c r="E1401" i="2"/>
  <c r="E4508" i="2"/>
  <c r="E1727" i="2"/>
  <c r="E2720" i="2"/>
  <c r="E8679" i="2"/>
  <c r="E9557" i="2"/>
  <c r="E5925" i="2"/>
  <c r="E9711" i="2"/>
  <c r="E3063" i="2"/>
  <c r="E4144" i="2"/>
  <c r="E385" i="2"/>
  <c r="E2866" i="2"/>
  <c r="E3033" i="2"/>
  <c r="E6944" i="2"/>
  <c r="E6359" i="2"/>
  <c r="E2991" i="2"/>
  <c r="E4007" i="2"/>
  <c r="E7881" i="2"/>
  <c r="E7505" i="2"/>
  <c r="E6605" i="2"/>
  <c r="E4326" i="2"/>
  <c r="E626" i="2"/>
  <c r="E4050" i="2"/>
  <c r="E828" i="2"/>
  <c r="E5666" i="2"/>
  <c r="E2037" i="2"/>
  <c r="E8476" i="2"/>
  <c r="E5409" i="2"/>
  <c r="E6151" i="2"/>
  <c r="E4700" i="2"/>
  <c r="E101" i="2"/>
  <c r="E5982" i="2"/>
  <c r="E5847" i="2"/>
  <c r="E2358" i="2"/>
  <c r="E746" i="2"/>
  <c r="E2071" i="2"/>
  <c r="E5285" i="2"/>
  <c r="E3049" i="2"/>
  <c r="E1005" i="2"/>
  <c r="E5531" i="2"/>
  <c r="E6226" i="2"/>
  <c r="E1925" i="2"/>
  <c r="E8438" i="2"/>
  <c r="E7090" i="2"/>
  <c r="E1443" i="2"/>
  <c r="E9597" i="2"/>
  <c r="E6412" i="2"/>
  <c r="E9988" i="2"/>
  <c r="E6628" i="2"/>
  <c r="E4166" i="2"/>
  <c r="E5382" i="2"/>
  <c r="E7297" i="2"/>
  <c r="E4885" i="2"/>
  <c r="E149" i="2"/>
  <c r="E5872" i="2"/>
  <c r="E3970" i="2"/>
  <c r="E8788" i="2"/>
  <c r="E8225" i="2"/>
  <c r="E5757" i="2"/>
  <c r="E5021" i="2"/>
  <c r="E9686" i="2"/>
  <c r="E7985" i="2"/>
  <c r="E7269" i="2"/>
  <c r="E4548" i="2"/>
  <c r="E1222" i="2"/>
  <c r="E5327" i="2"/>
  <c r="E40" i="2"/>
  <c r="E8762" i="2"/>
  <c r="E7543" i="2"/>
  <c r="E1437" i="2"/>
  <c r="E693" i="2"/>
  <c r="E7689" i="2"/>
  <c r="E5107" i="2"/>
  <c r="E119" i="2"/>
  <c r="E9903" i="2"/>
  <c r="E8489" i="2"/>
  <c r="E5437" i="2"/>
  <c r="E6551" i="2"/>
  <c r="E5660" i="2"/>
  <c r="E169" i="2"/>
  <c r="E2425" i="2"/>
  <c r="E4489" i="2"/>
  <c r="B10002" i="1"/>
  <c r="C10002" i="1"/>
  <c r="D10002" i="1"/>
  <c r="E10002" i="1"/>
  <c r="F10002" i="1"/>
  <c r="G10002" i="1"/>
  <c r="H10002" i="1"/>
  <c r="A10002" i="1"/>
  <c r="E560" i="2" l="1"/>
  <c r="E2102" i="2"/>
  <c r="E1432" i="2"/>
  <c r="E270" i="2"/>
  <c r="E6637" i="2"/>
  <c r="E4631" i="2"/>
  <c r="E9603" i="2"/>
  <c r="E3051" i="2"/>
  <c r="E2934" i="2"/>
  <c r="E7281" i="2"/>
  <c r="E8362" i="2"/>
  <c r="E6166" i="2"/>
  <c r="E6078" i="2"/>
  <c r="E5703" i="2"/>
  <c r="E7039" i="2"/>
  <c r="E1634" i="2"/>
  <c r="E5447" i="2"/>
  <c r="E9638" i="2"/>
  <c r="E8429" i="2"/>
  <c r="E9918" i="2"/>
  <c r="E2520" i="2"/>
  <c r="E6125" i="2"/>
  <c r="E9104" i="2"/>
  <c r="E9942" i="2"/>
  <c r="E2240" i="2"/>
  <c r="E1777" i="2"/>
  <c r="E8561" i="2"/>
  <c r="L10002" i="1" l="1"/>
  <c r="J10002" i="1"/>
  <c r="K100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<sst xmlns="http://schemas.openxmlformats.org/spreadsheetml/2006/main" count="45180" uniqueCount="10039">
  <si>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</si>
  <si>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</si>
  <si>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</si>
  <si>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</si>
  <si>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</si>
  <si>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</si>
  <si>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</si>
  <si>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</si>
  <si>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</si>
  <si>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</si>
  <si>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</si>
  <si>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</si>
  <si>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</si>
  <si>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</si>
  <si>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</si>
  <si>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</si>
  <si>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</si>
  <si>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</si>
  <si>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</si>
  <si>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</si>
  <si>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</si>
  <si>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</si>
  <si>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</si>
  <si>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</si>
  <si>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</si>
  <si>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</si>
  <si>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</si>
  <si>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</si>
  <si>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</si>
  <si>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</si>
  <si>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</si>
  <si>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</si>
  <si>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</si>
  <si>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</si>
  <si>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</si>
  <si>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</si>
  <si>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</si>
  <si>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</si>
  <si>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</si>
  <si>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</si>
  <si>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</si>
  <si>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</si>
  <si>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</si>
  <si>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</si>
  <si>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</si>
  <si>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</si>
  <si>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</si>
  <si>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</si>
  <si>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</si>
  <si>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</si>
  <si>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</si>
  <si>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</si>
  <si>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</si>
  <si>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</si>
  <si>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</si>
  <si>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</si>
  <si>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</si>
  <si>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</si>
  <si>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</si>
  <si>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</si>
  <si>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</si>
  <si>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</si>
  <si>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</si>
  <si>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</si>
  <si>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</si>
  <si>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</si>
  <si>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</si>
  <si>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</si>
  <si>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</si>
  <si>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</si>
  <si>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</si>
  <si>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</si>
  <si>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</si>
  <si>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</si>
  <si>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</si>
  <si>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</si>
  <si>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</si>
  <si>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</si>
  <si>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</si>
  <si>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</si>
  <si>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</si>
  <si>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</si>
  <si>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</si>
  <si>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</si>
  <si>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</si>
  <si>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</si>
  <si>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</si>
  <si>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</si>
  <si>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</si>
  <si>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</si>
  <si>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</si>
  <si>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</si>
  <si>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</si>
  <si>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</si>
  <si>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</si>
  <si>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</si>
  <si>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</si>
  <si>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</si>
  <si>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</si>
  <si>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</si>
  <si>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</si>
  <si>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</si>
  <si>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</si>
  <si>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</si>
  <si>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</si>
  <si>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</si>
  <si>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</si>
  <si>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</si>
  <si>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</si>
  <si>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</si>
  <si>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</si>
  <si>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</si>
  <si>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</si>
  <si>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</si>
  <si>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</si>
  <si>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</si>
  <si>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</si>
  <si>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</si>
  <si>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</si>
  <si>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</si>
  <si>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</si>
  <si>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</si>
  <si>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</si>
  <si>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</si>
  <si>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</si>
  <si>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</si>
  <si>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</si>
  <si>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</si>
  <si>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</si>
  <si>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</si>
  <si>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</si>
  <si>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</si>
  <si>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</si>
  <si>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</si>
  <si>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</si>
  <si>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</si>
  <si>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</si>
  <si>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</si>
  <si>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</si>
  <si>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</si>
  <si>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</si>
  <si>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</si>
  <si>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</si>
  <si>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</si>
  <si>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</si>
  <si>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</si>
  <si>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</si>
  <si>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</si>
  <si>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</si>
  <si>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</si>
  <si>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</si>
  <si>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</si>
  <si>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</si>
  <si>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</si>
  <si>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</si>
  <si>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</si>
  <si>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</si>
  <si>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</si>
  <si>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</si>
  <si>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</si>
  <si>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</si>
  <si>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</si>
  <si>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</si>
  <si>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</si>
  <si>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</si>
  <si>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</si>
  <si>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</si>
  <si>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</si>
  <si>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</si>
  <si>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</si>
  <si>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</si>
  <si>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</si>
  <si>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</si>
  <si>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</si>
  <si>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</si>
  <si>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</si>
  <si>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</si>
  <si>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</si>
  <si>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</si>
  <si>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</si>
  <si>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</si>
  <si>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</si>
  <si>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</si>
  <si>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</si>
  <si>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</si>
  <si>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</si>
  <si>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</si>
  <si>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</si>
  <si>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</si>
  <si>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</si>
  <si>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</si>
  <si>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</si>
  <si>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</si>
  <si>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</si>
  <si>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</si>
  <si>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</si>
  <si>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</si>
  <si>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</si>
  <si>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</si>
  <si>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</si>
  <si>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</si>
  <si>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</si>
  <si>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</si>
  <si>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</si>
  <si>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</si>
  <si>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</si>
  <si>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</si>
  <si>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</si>
  <si>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</si>
  <si>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</si>
  <si>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</si>
  <si>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</si>
  <si>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</si>
  <si>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</si>
  <si>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</si>
  <si>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</si>
  <si>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</si>
  <si>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</si>
  <si>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</si>
  <si>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</si>
  <si>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</si>
  <si>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</si>
  <si>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</si>
  <si>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</si>
  <si>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</si>
  <si>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</si>
  <si>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</si>
  <si>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</si>
  <si>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</si>
  <si>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</si>
  <si>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</si>
  <si>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</si>
  <si>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</si>
  <si>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</si>
  <si>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</si>
  <si>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</si>
  <si>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</si>
  <si>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</si>
  <si>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</si>
  <si>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</si>
  <si>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</si>
  <si>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</si>
  <si>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</si>
  <si>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</si>
  <si>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</si>
  <si>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</si>
  <si>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</si>
  <si>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</si>
  <si>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</si>
  <si>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</si>
  <si>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</si>
  <si>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</si>
  <si>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</si>
  <si>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</si>
  <si>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</si>
  <si>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</si>
  <si>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</si>
  <si>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</si>
  <si>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</si>
  <si>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</si>
  <si>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</si>
  <si>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</si>
  <si>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</si>
  <si>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</si>
  <si>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</si>
  <si>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</si>
  <si>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</si>
  <si>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</si>
  <si>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</si>
  <si>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</si>
  <si>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</si>
  <si>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</si>
  <si>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</si>
  <si>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</si>
  <si>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</si>
  <si>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</si>
  <si>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</si>
  <si>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</si>
  <si>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</si>
  <si>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</si>
  <si>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</si>
  <si>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</si>
  <si>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</si>
  <si>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</si>
  <si>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</si>
  <si>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</si>
  <si>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</si>
  <si>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</si>
  <si>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</si>
  <si>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</si>
  <si>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</si>
  <si>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</si>
  <si>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</si>
  <si>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</si>
  <si>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</si>
  <si>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</si>
  <si>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</si>
  <si>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</si>
  <si>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</si>
  <si>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</si>
  <si>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</si>
  <si>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</si>
  <si>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</si>
  <si>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</si>
  <si>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</si>
  <si>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</si>
  <si>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</si>
  <si>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</si>
  <si>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</si>
  <si>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</si>
  <si>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</si>
  <si>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</si>
  <si>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</si>
  <si>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</si>
  <si>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</si>
  <si>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</si>
  <si>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</si>
  <si>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</si>
  <si>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</si>
  <si>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</si>
  <si>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</si>
  <si>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</si>
  <si>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</si>
  <si>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</si>
  <si>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</si>
  <si>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</si>
  <si>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</si>
  <si>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</si>
  <si>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</si>
  <si>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</si>
  <si>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</si>
  <si>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</si>
  <si>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</si>
  <si>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</si>
  <si>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</si>
  <si>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</si>
  <si>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</si>
  <si>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</si>
  <si>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</si>
  <si>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</si>
  <si>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</si>
  <si>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</si>
  <si>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</si>
  <si>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</si>
  <si>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</si>
  <si>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</si>
  <si>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</si>
  <si>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</si>
  <si>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</si>
  <si>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</si>
  <si>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</si>
  <si>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</si>
  <si>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</si>
  <si>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</si>
  <si>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</si>
  <si>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</si>
  <si>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</si>
  <si>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</si>
  <si>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</si>
  <si>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</si>
  <si>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</si>
  <si>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</si>
  <si>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</si>
  <si>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</si>
  <si>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</si>
  <si>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</si>
  <si>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</si>
  <si>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</si>
  <si>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</si>
  <si>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</si>
  <si>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</si>
  <si>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</si>
  <si>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</si>
  <si>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</si>
  <si>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</si>
  <si>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</si>
  <si>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</si>
  <si>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</si>
  <si>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</si>
  <si>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</si>
  <si>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</si>
  <si>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</si>
  <si>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</si>
  <si>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</si>
  <si>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</si>
  <si>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</si>
  <si>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</si>
  <si>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</si>
  <si>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</si>
  <si>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</si>
  <si>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</si>
  <si>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</si>
  <si>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</si>
  <si>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</si>
  <si>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</si>
  <si>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</si>
  <si>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</si>
  <si>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</si>
  <si>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</si>
  <si>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</si>
  <si>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</si>
  <si>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</si>
  <si>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</si>
  <si>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</si>
  <si>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</si>
  <si>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</si>
  <si>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</si>
  <si>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</si>
  <si>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</si>
  <si>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</si>
  <si>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</si>
  <si>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</si>
  <si>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</si>
  <si>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</si>
  <si>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</si>
  <si>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</si>
  <si>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</si>
  <si>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</si>
  <si>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</si>
  <si>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</si>
  <si>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</si>
  <si>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</si>
  <si>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</si>
  <si>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</si>
  <si>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</si>
  <si>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</si>
  <si>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</si>
  <si>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</si>
  <si>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</si>
  <si>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</si>
  <si>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</si>
  <si>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</si>
  <si>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</si>
  <si>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</si>
  <si>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</si>
  <si>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</si>
  <si>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</si>
  <si>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</si>
  <si>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</si>
  <si>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</si>
  <si>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</si>
  <si>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</si>
  <si>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</si>
  <si>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</si>
  <si>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</si>
  <si>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</si>
  <si>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</si>
  <si>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</si>
  <si>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</si>
  <si>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</si>
  <si>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</si>
  <si>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</si>
  <si>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</si>
  <si>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</si>
  <si>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</si>
  <si>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</si>
  <si>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</si>
  <si>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</si>
  <si>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</si>
  <si>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</si>
  <si>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</si>
  <si>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</si>
  <si>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</si>
  <si>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</si>
  <si>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</si>
  <si>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</si>
  <si>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</si>
  <si>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</si>
  <si>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</si>
  <si>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</si>
  <si>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</si>
  <si>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</si>
  <si>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</si>
  <si>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</si>
  <si>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</si>
  <si>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</si>
  <si>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</si>
  <si>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</si>
  <si>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</si>
  <si>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</si>
  <si>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</si>
  <si>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</si>
  <si>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</si>
  <si>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</si>
  <si>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</si>
  <si>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</si>
  <si>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</si>
  <si>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</si>
  <si>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</si>
  <si>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</si>
  <si>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</si>
  <si>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</si>
  <si>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</si>
  <si>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</si>
  <si>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</si>
  <si>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</si>
  <si>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</si>
  <si>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</si>
  <si>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</si>
  <si>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</si>
  <si>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</si>
  <si>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</si>
  <si>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</si>
  <si>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</si>
  <si>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</si>
  <si>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</si>
  <si>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</si>
  <si>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</si>
  <si>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</si>
  <si>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</si>
  <si>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</si>
  <si>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</si>
  <si>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</si>
  <si>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</si>
  <si>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</si>
  <si>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</si>
  <si>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</si>
  <si>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</si>
  <si>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</si>
  <si>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</si>
  <si>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</si>
  <si>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</si>
  <si>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</si>
  <si>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</si>
  <si>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</si>
  <si>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</si>
  <si>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</si>
  <si>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</si>
  <si>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</si>
  <si>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</si>
  <si>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</si>
  <si>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</si>
  <si>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</si>
  <si>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</si>
  <si>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</si>
  <si>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</si>
  <si>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</si>
  <si>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</si>
  <si>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</si>
  <si>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</si>
  <si>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</si>
  <si>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</si>
  <si>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</si>
  <si>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</si>
  <si>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</si>
  <si>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</si>
  <si>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</si>
  <si>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</si>
  <si>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</si>
  <si>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</si>
  <si>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</si>
  <si>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</si>
  <si>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</si>
  <si>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</si>
  <si>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</si>
  <si>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</si>
  <si>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</si>
  <si>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</si>
  <si>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</si>
  <si>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</si>
  <si>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</si>
  <si>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</si>
  <si>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</si>
  <si>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</si>
  <si>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</si>
  <si>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</si>
  <si>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</si>
  <si>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</si>
  <si>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</si>
  <si>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</si>
  <si>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</si>
  <si>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</si>
  <si>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</si>
  <si>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</si>
  <si>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</si>
  <si>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</si>
  <si>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</si>
  <si>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</si>
  <si>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</si>
  <si>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</si>
  <si>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</si>
  <si>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</si>
  <si>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</si>
  <si>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</si>
  <si>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</si>
  <si>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</si>
  <si>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</si>
  <si>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</si>
  <si>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</si>
  <si>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</si>
  <si>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</si>
  <si>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</si>
  <si>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</si>
  <si>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</si>
  <si>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</si>
  <si>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</si>
  <si>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</si>
  <si>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</si>
  <si>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</si>
  <si>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</si>
  <si>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</si>
  <si>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</si>
  <si>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</si>
  <si>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</si>
  <si>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</si>
  <si>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</si>
  <si>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</si>
  <si>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</si>
  <si>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</si>
  <si>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</si>
  <si>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</si>
  <si>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</si>
  <si>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</si>
  <si>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</si>
  <si>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</si>
  <si>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</si>
  <si>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</si>
  <si>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</si>
  <si>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</si>
  <si>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</si>
  <si>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</si>
  <si>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</si>
  <si>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</si>
  <si>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</si>
  <si>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</si>
  <si>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</si>
  <si>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</si>
  <si>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</si>
  <si>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</si>
  <si>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</si>
  <si>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</si>
  <si>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</si>
  <si>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</si>
  <si>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</si>
  <si>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</si>
  <si>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</si>
  <si>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</si>
  <si>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</si>
  <si>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</si>
  <si>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</si>
  <si>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</si>
  <si>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</si>
  <si>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</si>
  <si>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</si>
  <si>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</si>
  <si>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</si>
  <si>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</si>
  <si>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</si>
  <si>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</si>
  <si>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</si>
  <si>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</si>
  <si>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</si>
  <si>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</si>
  <si>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</si>
  <si>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</si>
  <si>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</si>
  <si>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</si>
  <si>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</si>
  <si>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</si>
  <si>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</si>
  <si>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</si>
  <si>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</si>
  <si>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</si>
  <si>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</si>
  <si>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</si>
  <si>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</si>
  <si>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</si>
  <si>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</si>
  <si>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</si>
  <si>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</si>
  <si>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</si>
  <si>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</si>
  <si>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</si>
  <si>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</si>
  <si>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</si>
  <si>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</si>
  <si>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</si>
  <si>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</si>
  <si>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</si>
  <si>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</si>
  <si>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</si>
  <si>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</si>
  <si>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</si>
  <si>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</si>
  <si>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</si>
  <si>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</si>
  <si>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</si>
  <si>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</si>
  <si>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</si>
  <si>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</si>
  <si>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</si>
  <si>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</si>
  <si>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</si>
  <si>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</si>
  <si>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</si>
  <si>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</si>
  <si>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</si>
  <si>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</si>
  <si>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</si>
  <si>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</si>
  <si>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</si>
  <si>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</si>
  <si>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</si>
  <si>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</si>
  <si>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</si>
  <si>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</si>
  <si>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</si>
  <si>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</si>
  <si>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</si>
  <si>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</si>
  <si>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</si>
  <si>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</si>
  <si>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</si>
  <si>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</si>
  <si>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</si>
  <si>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</si>
  <si>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</si>
  <si>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</si>
  <si>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</si>
  <si>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</si>
  <si>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</si>
  <si>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</si>
  <si>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</si>
  <si>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</si>
  <si>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</si>
  <si>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</si>
  <si>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</si>
  <si>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</si>
  <si>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</si>
  <si>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</si>
  <si>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</si>
  <si>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</si>
  <si>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</si>
  <si>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</si>
  <si>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</si>
  <si>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</si>
  <si>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</si>
  <si>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</si>
  <si>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</si>
  <si>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</si>
  <si>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</si>
  <si>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</si>
  <si>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</si>
  <si>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</si>
  <si>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</si>
  <si>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</si>
  <si>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</si>
  <si>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</si>
  <si>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</si>
  <si>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</si>
  <si>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</si>
  <si>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</si>
  <si>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</si>
  <si>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</si>
  <si>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</si>
  <si>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</si>
  <si>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</si>
  <si>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</si>
  <si>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</si>
  <si>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</si>
  <si>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</si>
  <si>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</si>
  <si>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</si>
  <si>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</si>
  <si>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</si>
  <si>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</si>
  <si>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</si>
  <si>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</si>
  <si>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</si>
  <si>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</si>
  <si>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</si>
  <si>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</si>
  <si>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</si>
  <si>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</si>
  <si>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</si>
  <si>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</si>
  <si>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</si>
  <si>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</si>
  <si>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</si>
  <si>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</si>
  <si>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</si>
  <si>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</si>
  <si>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</si>
  <si>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</si>
  <si>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</si>
  <si>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</si>
  <si>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</si>
  <si>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</si>
  <si>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</si>
  <si>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</si>
  <si>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</si>
  <si>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</si>
  <si>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</si>
  <si>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</si>
  <si>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</si>
  <si>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</si>
  <si>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</si>
  <si>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</si>
  <si>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</si>
  <si>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</si>
  <si>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</si>
  <si>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</si>
  <si>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</si>
  <si>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</si>
  <si>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</si>
  <si>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</si>
  <si>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</si>
  <si>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</si>
  <si>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</si>
  <si>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</si>
  <si>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</si>
  <si>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</si>
  <si>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</si>
  <si>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</si>
  <si>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</si>
  <si>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</si>
  <si>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</si>
  <si>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</si>
  <si>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</si>
  <si>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</si>
  <si>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</si>
  <si>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</si>
  <si>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</si>
  <si>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</si>
  <si>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</si>
  <si>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</si>
  <si>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</si>
  <si>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</si>
  <si>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</si>
  <si>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</si>
  <si>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</si>
  <si>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</si>
  <si>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</si>
  <si>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</si>
  <si>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</si>
  <si>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</si>
  <si>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</si>
  <si>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</si>
  <si>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</si>
  <si>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</si>
  <si>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</si>
  <si>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</si>
  <si>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</si>
  <si>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</si>
  <si>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</si>
  <si>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</si>
  <si>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</si>
  <si>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</si>
  <si>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</si>
  <si>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</si>
  <si>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</si>
  <si>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</si>
  <si>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</si>
  <si>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</si>
  <si>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</si>
  <si>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</si>
  <si>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</si>
  <si>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</si>
  <si>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</si>
  <si>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</si>
  <si>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</si>
  <si>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</si>
  <si>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</si>
  <si>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</si>
  <si>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</si>
  <si>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</si>
  <si>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</si>
  <si>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</si>
  <si>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</si>
  <si>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</si>
  <si>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</si>
  <si>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</si>
  <si>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</si>
  <si>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</si>
  <si>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</si>
  <si>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</si>
  <si>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</si>
  <si>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</si>
  <si>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</si>
  <si>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</si>
  <si>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</si>
  <si>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</si>
  <si>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</si>
  <si>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</si>
  <si>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</si>
  <si>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</si>
  <si>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</si>
  <si>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</si>
  <si>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</si>
  <si>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</si>
  <si>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</si>
  <si>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</si>
  <si>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</si>
  <si>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</si>
  <si>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</si>
  <si>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</si>
  <si>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</si>
  <si>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</si>
  <si>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</si>
  <si>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</si>
  <si>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</si>
  <si>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</si>
  <si>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</si>
  <si>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</si>
  <si>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</si>
  <si>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</si>
  <si>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</si>
  <si>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</si>
  <si>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</si>
  <si>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</si>
  <si>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</si>
  <si>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</si>
  <si>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</si>
  <si>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</si>
  <si>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</si>
  <si>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</si>
  <si>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</si>
  <si>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</si>
  <si>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</si>
  <si>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</si>
  <si>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</si>
  <si>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</si>
  <si>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</si>
  <si>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</si>
  <si>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</si>
  <si>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</si>
  <si>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</si>
  <si>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</si>
  <si>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</si>
  <si>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</si>
  <si>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</si>
  <si>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</si>
  <si>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</si>
  <si>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</si>
  <si>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</si>
  <si>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</si>
  <si>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</si>
  <si>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</si>
  <si>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</si>
  <si>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</si>
  <si>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</si>
  <si>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</si>
  <si>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</si>
  <si>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</si>
  <si>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</si>
  <si>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</si>
  <si>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</si>
  <si>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</si>
  <si>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</si>
  <si>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</si>
  <si>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</si>
  <si>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</si>
  <si>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</si>
  <si>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</si>
  <si>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</si>
  <si>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</si>
  <si>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</si>
  <si>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</si>
  <si>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</si>
  <si>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</si>
  <si>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</si>
  <si>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</si>
  <si>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</si>
  <si>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</si>
  <si>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</si>
  <si>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</si>
  <si>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</si>
  <si>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</si>
  <si>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</si>
  <si>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</si>
  <si>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</si>
  <si>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</si>
  <si>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</si>
  <si>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</si>
  <si>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</si>
  <si>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</si>
  <si>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</si>
  <si>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</si>
  <si>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</si>
  <si>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</si>
  <si>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</si>
  <si>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</si>
  <si>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</si>
  <si>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</si>
  <si>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</si>
  <si>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</si>
  <si>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</si>
  <si>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</si>
  <si>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</si>
  <si>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</si>
  <si>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</si>
  <si>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</si>
  <si>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</si>
  <si>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</si>
  <si>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</si>
  <si>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</si>
  <si>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</si>
  <si>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</si>
  <si>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</si>
  <si>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</si>
  <si>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</si>
  <si>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</si>
  <si>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</si>
  <si>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</si>
  <si>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</si>
  <si>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</si>
  <si>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</si>
  <si>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</si>
  <si>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</si>
  <si>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</si>
  <si>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</si>
  <si>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</si>
  <si>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</si>
  <si>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</si>
  <si>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</si>
  <si>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</si>
  <si>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</si>
  <si>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</si>
  <si>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</si>
  <si>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</si>
  <si>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</si>
  <si>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</si>
  <si>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</si>
  <si>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</si>
  <si>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</si>
  <si>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</si>
  <si>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</si>
  <si>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</si>
  <si>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</si>
  <si>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</si>
  <si>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</si>
  <si>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</si>
  <si>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</si>
  <si>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</si>
  <si>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</si>
  <si>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</si>
  <si>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</si>
  <si>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</si>
  <si>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</si>
  <si>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</si>
  <si>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</si>
  <si>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</si>
  <si>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</si>
  <si>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</si>
  <si>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</si>
  <si>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</si>
  <si>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</si>
  <si>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</si>
  <si>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</si>
  <si>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</si>
  <si>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</si>
  <si>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</si>
  <si>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</si>
  <si>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</si>
  <si>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</si>
  <si>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</si>
  <si>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</si>
  <si>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</si>
  <si>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</si>
  <si>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</si>
  <si>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</si>
  <si>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</si>
  <si>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</si>
  <si>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</si>
  <si>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</si>
  <si>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</si>
  <si>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</si>
  <si>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</si>
  <si>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</si>
  <si>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</si>
  <si>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</si>
  <si>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</si>
  <si>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</si>
  <si>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</si>
  <si>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</si>
  <si>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</si>
  <si>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</si>
  <si>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</si>
  <si>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</si>
  <si>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</si>
  <si>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</si>
  <si>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</si>
  <si>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</si>
  <si>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</si>
  <si>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</si>
  <si>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</si>
  <si>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</si>
  <si>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</si>
  <si>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</si>
  <si>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</si>
  <si>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</si>
  <si>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</si>
  <si>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</si>
  <si>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</si>
  <si>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</si>
  <si>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</si>
  <si>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</si>
  <si>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</si>
  <si>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</si>
  <si>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</si>
  <si>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</si>
  <si>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</si>
  <si>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</si>
  <si>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</si>
  <si>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</si>
  <si>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</si>
  <si>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</si>
  <si>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</si>
  <si>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</si>
  <si>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</si>
  <si>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</si>
  <si>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</si>
  <si>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</si>
  <si>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</si>
  <si>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</si>
  <si>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</si>
  <si>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</si>
  <si>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</si>
  <si>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</si>
  <si>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</si>
  <si>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</si>
  <si>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</si>
  <si>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</si>
  <si>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</si>
  <si>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</si>
  <si>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</si>
  <si>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</si>
  <si>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</si>
  <si>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</si>
  <si>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</si>
  <si>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</si>
  <si>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</si>
  <si>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</si>
  <si>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</si>
  <si>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</si>
  <si>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</si>
  <si>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</si>
  <si>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</si>
  <si>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</si>
  <si>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</si>
  <si>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</si>
  <si>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</si>
  <si>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</si>
  <si>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</si>
  <si>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</si>
  <si>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</si>
  <si>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</si>
  <si>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</si>
  <si>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</si>
  <si>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</si>
  <si>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</si>
  <si>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</si>
  <si>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</si>
  <si>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</si>
  <si>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</si>
  <si>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</si>
  <si>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</si>
  <si>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</si>
  <si>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</si>
  <si>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</si>
  <si>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</si>
  <si>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</si>
  <si>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</si>
  <si>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</si>
  <si>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</si>
  <si>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</si>
  <si>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</si>
  <si>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</si>
  <si>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</si>
  <si>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</si>
  <si>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</si>
  <si>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</si>
  <si>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</si>
  <si>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</si>
  <si>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</si>
  <si>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</si>
  <si>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</si>
  <si>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</si>
  <si>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</si>
  <si>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</si>
  <si>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</si>
  <si>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</si>
  <si>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</si>
  <si>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</si>
  <si>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</si>
  <si>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</si>
  <si>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</si>
  <si>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</si>
  <si>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</si>
  <si>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</si>
  <si>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</si>
  <si>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</si>
  <si>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</si>
  <si>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</si>
  <si>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</si>
  <si>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</si>
  <si>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</si>
  <si>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</si>
  <si>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</si>
  <si>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</si>
  <si>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</si>
  <si>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</si>
  <si>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</si>
  <si>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</si>
  <si>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</si>
  <si>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</si>
  <si>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</si>
  <si>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</si>
  <si>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</si>
  <si>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</si>
  <si>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</si>
  <si>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</si>
  <si>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</si>
  <si>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</si>
  <si>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</si>
  <si>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</si>
  <si>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</si>
  <si>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</si>
  <si>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</si>
  <si>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</si>
  <si>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</si>
  <si>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</si>
  <si>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</si>
  <si>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</si>
  <si>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</si>
  <si>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</si>
  <si>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</si>
  <si>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</si>
  <si>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</si>
  <si>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</si>
  <si>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</si>
  <si>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</si>
  <si>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</si>
  <si>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</si>
  <si>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</si>
  <si>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</si>
  <si>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</si>
  <si>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</si>
  <si>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</si>
  <si>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</si>
  <si>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</si>
  <si>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</si>
  <si>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</si>
  <si>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</si>
  <si>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</si>
  <si>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</si>
  <si>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</si>
  <si>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</si>
  <si>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</si>
  <si>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</si>
  <si>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</si>
  <si>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</si>
  <si>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</si>
  <si>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</si>
  <si>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</si>
  <si>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</si>
  <si>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</si>
  <si>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</si>
  <si>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</si>
  <si>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</si>
  <si>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</si>
  <si>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</si>
  <si>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</si>
  <si>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</si>
  <si>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</si>
  <si>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</si>
  <si>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</si>
  <si>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</si>
  <si>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</si>
  <si>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</si>
  <si>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</si>
  <si>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</si>
  <si>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</si>
  <si>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</si>
  <si>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</si>
  <si>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</si>
  <si>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</si>
  <si>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</si>
  <si>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</si>
  <si>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</si>
  <si>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</si>
  <si>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</si>
  <si>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</si>
  <si>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</si>
  <si>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</si>
  <si>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</si>
  <si>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</si>
  <si>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</si>
  <si>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</si>
  <si>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</si>
  <si>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</si>
  <si>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</si>
  <si>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</si>
  <si>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</si>
  <si>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</si>
  <si>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</si>
  <si>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</si>
  <si>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</si>
  <si>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</si>
  <si>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</si>
  <si>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</si>
  <si>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</si>
  <si>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</si>
  <si>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</si>
  <si>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</si>
  <si>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</si>
  <si>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</si>
  <si>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</si>
  <si>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</si>
  <si>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</si>
  <si>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</si>
  <si>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</si>
  <si>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</si>
  <si>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</si>
  <si>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</si>
  <si>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</si>
  <si>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</si>
  <si>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</si>
  <si>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</si>
  <si>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</si>
  <si>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</si>
  <si>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</si>
  <si>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</si>
  <si>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</si>
  <si>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</si>
  <si>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</si>
  <si>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</si>
  <si>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</si>
  <si>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</si>
  <si>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</si>
  <si>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</si>
  <si>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</si>
  <si>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</si>
  <si>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</si>
  <si>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</si>
  <si>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</si>
  <si>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</si>
  <si>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</si>
  <si>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</si>
  <si>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</si>
  <si>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</si>
  <si>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</si>
  <si>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</si>
  <si>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</si>
  <si>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</si>
  <si>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</si>
  <si>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</si>
  <si>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</si>
  <si>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</si>
  <si>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</si>
  <si>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</si>
  <si>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</si>
  <si>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</si>
  <si>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</si>
  <si>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</si>
  <si>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</si>
  <si>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</si>
  <si>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</si>
  <si>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</si>
  <si>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</si>
  <si>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</si>
  <si>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</si>
  <si>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</si>
  <si>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</si>
  <si>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</si>
  <si>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</si>
  <si>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</si>
  <si>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</si>
  <si>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</si>
  <si>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</si>
  <si>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</si>
  <si>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</si>
  <si>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</si>
  <si>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</si>
  <si>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</si>
  <si>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</si>
  <si>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</si>
  <si>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</si>
  <si>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</si>
  <si>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</si>
  <si>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</si>
  <si>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</si>
  <si>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</si>
  <si>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</si>
  <si>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</si>
  <si>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</si>
  <si>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</si>
  <si>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</si>
  <si>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</si>
  <si>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</si>
  <si>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</si>
  <si>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</si>
  <si>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</si>
  <si>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</si>
  <si>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</si>
  <si>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</si>
  <si>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</si>
  <si>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</si>
  <si>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</si>
  <si>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</si>
  <si>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</si>
  <si>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</si>
  <si>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</si>
  <si>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</si>
  <si>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</si>
  <si>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</si>
  <si>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</si>
  <si>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</si>
  <si>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</si>
  <si>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</si>
  <si>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</si>
  <si>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</si>
  <si>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</si>
  <si>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</si>
  <si>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</si>
  <si>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</si>
  <si>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</si>
  <si>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</si>
  <si>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</si>
  <si>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</si>
  <si>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</si>
  <si>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</si>
  <si>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</si>
  <si>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</si>
  <si>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</si>
  <si>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</si>
  <si>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</si>
  <si>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</si>
  <si>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</si>
  <si>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</si>
  <si>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</si>
  <si>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</si>
  <si>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</si>
  <si>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</si>
  <si>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</si>
  <si>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</si>
  <si>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</si>
  <si>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</si>
  <si>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</si>
  <si>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</si>
  <si>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</si>
  <si>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</si>
  <si>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</si>
  <si>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</si>
  <si>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</si>
  <si>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</si>
  <si>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</si>
  <si>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</si>
  <si>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</si>
  <si>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</si>
  <si>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</si>
  <si>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</si>
  <si>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</si>
  <si>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</si>
  <si>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</si>
  <si>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</si>
  <si>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</si>
  <si>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</si>
  <si>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</si>
  <si>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</si>
  <si>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</si>
  <si>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</si>
  <si>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</si>
  <si>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</si>
  <si>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</si>
  <si>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</si>
  <si>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</si>
  <si>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</si>
  <si>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</si>
  <si>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</si>
  <si>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</si>
  <si>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</si>
  <si>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</si>
  <si>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</si>
  <si>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</si>
  <si>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</si>
  <si>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</si>
  <si>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</si>
  <si>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</si>
  <si>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</si>
  <si>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</si>
  <si>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</si>
  <si>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</si>
  <si>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</si>
  <si>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</si>
  <si>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</si>
  <si>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</si>
  <si>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</si>
  <si>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</si>
  <si>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</si>
  <si>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</si>
  <si>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</si>
  <si>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</si>
  <si>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</si>
  <si>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</si>
  <si>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</si>
  <si>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</si>
  <si>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</si>
  <si>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</si>
  <si>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</si>
  <si>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</si>
  <si>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</si>
  <si>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</si>
  <si>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</si>
  <si>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</si>
  <si>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</si>
  <si>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</si>
  <si>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</si>
  <si>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</si>
  <si>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</si>
  <si>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</si>
  <si>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</si>
  <si>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</si>
  <si>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</si>
  <si>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</si>
  <si>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</si>
  <si>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</si>
  <si>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</si>
  <si>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</si>
  <si>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</si>
  <si>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</si>
  <si>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</si>
  <si>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</si>
  <si>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</si>
  <si>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</si>
  <si>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</si>
  <si>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</si>
  <si>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</si>
  <si>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</si>
  <si>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</si>
  <si>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</si>
  <si>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</si>
  <si>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</si>
  <si>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</si>
  <si>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</si>
  <si>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</si>
  <si>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</si>
  <si>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</si>
  <si>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</si>
  <si>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</si>
  <si>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</si>
  <si>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</si>
  <si>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</si>
  <si>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</si>
  <si>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</si>
  <si>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</si>
  <si>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</si>
  <si>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</si>
  <si>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</si>
  <si>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</si>
  <si>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</si>
  <si>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</si>
  <si>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</si>
  <si>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</si>
  <si>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</si>
  <si>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</si>
  <si>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</si>
  <si>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</si>
  <si>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</si>
  <si>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</si>
  <si>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</si>
  <si>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</si>
  <si>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</si>
  <si>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</si>
  <si>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</si>
  <si>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</si>
  <si>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</si>
  <si>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</si>
  <si>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</si>
  <si>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</si>
  <si>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</si>
  <si>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</si>
  <si>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</si>
  <si>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</si>
  <si>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</si>
  <si>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</si>
  <si>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</si>
  <si>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</si>
  <si>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</si>
  <si>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</si>
  <si>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</si>
  <si>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</si>
  <si>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</si>
  <si>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</si>
  <si>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</si>
  <si>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</si>
  <si>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</si>
  <si>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</si>
  <si>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</si>
  <si>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</si>
  <si>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</si>
  <si>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</si>
  <si>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</si>
  <si>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</si>
  <si>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</si>
  <si>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</si>
  <si>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</si>
  <si>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</si>
  <si>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</si>
  <si>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</si>
  <si>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</si>
  <si>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</si>
  <si>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</si>
  <si>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</si>
  <si>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</si>
  <si>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</si>
  <si>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</si>
  <si>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</si>
  <si>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</si>
  <si>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</si>
  <si>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</si>
  <si>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</si>
  <si>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</si>
  <si>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</si>
  <si>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</si>
  <si>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</si>
  <si>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</si>
  <si>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</si>
  <si>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</si>
  <si>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</si>
  <si>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</si>
  <si>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</si>
  <si>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</si>
  <si>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</si>
  <si>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</si>
  <si>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</si>
  <si>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</si>
  <si>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</si>
  <si>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</si>
  <si>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</si>
  <si>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</si>
  <si>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</si>
  <si>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</si>
  <si>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</si>
  <si>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</si>
  <si>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</si>
  <si>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</si>
  <si>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</si>
  <si>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</si>
  <si>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</si>
  <si>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</si>
  <si>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</si>
  <si>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</si>
  <si>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</si>
  <si>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</si>
  <si>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</si>
  <si>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</si>
  <si>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</si>
  <si>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</si>
  <si>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</si>
  <si>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</si>
  <si>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</si>
  <si>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</si>
  <si>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</si>
  <si>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</si>
  <si>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</si>
  <si>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</si>
  <si>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</si>
  <si>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</si>
  <si>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</si>
  <si>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</si>
  <si>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</si>
  <si>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</si>
  <si>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</si>
  <si>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</si>
  <si>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</si>
  <si>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</si>
  <si>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</si>
  <si>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</si>
  <si>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</si>
  <si>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</si>
  <si>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</si>
  <si>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</si>
  <si>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</si>
  <si>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</si>
  <si>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</si>
  <si>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</si>
  <si>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</si>
  <si>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</si>
  <si>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</si>
  <si>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</si>
  <si>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</si>
  <si>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</si>
  <si>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</si>
  <si>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</si>
  <si>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</si>
  <si>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</si>
  <si>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</si>
  <si>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</si>
  <si>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</si>
  <si>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</si>
  <si>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</si>
  <si>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</si>
  <si>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</si>
  <si>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</si>
  <si>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</si>
  <si>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</si>
  <si>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</si>
  <si>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</si>
  <si>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</si>
  <si>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</si>
  <si>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</si>
  <si>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</si>
  <si>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</si>
  <si>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</si>
  <si>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</si>
  <si>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</si>
  <si>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</si>
  <si>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</si>
  <si>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</si>
  <si>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</si>
  <si>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</si>
  <si>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</si>
  <si>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</si>
  <si>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</si>
  <si>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</si>
  <si>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</si>
  <si>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</si>
  <si>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</si>
  <si>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</si>
  <si>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</si>
  <si>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</si>
  <si>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</si>
  <si>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</si>
  <si>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</si>
  <si>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</si>
  <si>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</si>
  <si>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</si>
  <si>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</si>
  <si>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</si>
  <si>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</si>
  <si>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</si>
  <si>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</si>
  <si>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</si>
  <si>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</si>
  <si>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</si>
  <si>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</si>
  <si>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</si>
  <si>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</si>
  <si>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</si>
  <si>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</si>
  <si>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</si>
  <si>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</si>
  <si>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</si>
  <si>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</si>
  <si>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</si>
  <si>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</si>
  <si>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</si>
  <si>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</si>
  <si>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</si>
  <si>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</si>
  <si>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</si>
  <si>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</si>
  <si>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</si>
  <si>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</si>
  <si>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</si>
  <si>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</si>
  <si>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</si>
  <si>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</si>
  <si>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</si>
  <si>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</si>
  <si>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</si>
  <si>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</si>
  <si>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</si>
  <si>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</si>
  <si>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</si>
  <si>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</si>
  <si>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</si>
  <si>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</si>
  <si>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</si>
  <si>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</si>
  <si>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</si>
  <si>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</si>
  <si>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</si>
  <si>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</si>
  <si>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</si>
  <si>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</si>
  <si>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</si>
  <si>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</si>
  <si>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</si>
  <si>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</si>
  <si>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</si>
  <si>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</si>
  <si>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</si>
  <si>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</si>
  <si>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</si>
  <si>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</si>
  <si>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</si>
  <si>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</si>
  <si>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</si>
  <si>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</si>
  <si>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</si>
  <si>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</si>
  <si>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</si>
  <si>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</si>
  <si>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</si>
  <si>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</si>
  <si>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</si>
  <si>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</si>
  <si>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</si>
  <si>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</si>
  <si>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</si>
  <si>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</si>
  <si>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</si>
  <si>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</si>
  <si>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</si>
  <si>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</si>
  <si>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</si>
  <si>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</si>
  <si>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</si>
  <si>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</si>
  <si>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</si>
  <si>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</si>
  <si>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</si>
  <si>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</si>
  <si>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</si>
  <si>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</si>
  <si>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</si>
  <si>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</si>
  <si>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</si>
  <si>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</si>
  <si>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</si>
  <si>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</si>
  <si>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</si>
  <si>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</si>
  <si>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</si>
  <si>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</si>
  <si>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</si>
  <si>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</si>
  <si>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</si>
  <si>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</si>
  <si>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</si>
  <si>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</si>
  <si>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</si>
  <si>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</si>
  <si>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</si>
  <si>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</si>
  <si>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</si>
  <si>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</si>
  <si>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</si>
  <si>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</si>
  <si>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</si>
  <si>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</si>
  <si>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</si>
  <si>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</si>
  <si>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</si>
  <si>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</si>
  <si>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</si>
  <si>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</si>
  <si>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</si>
  <si>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</si>
  <si>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</si>
  <si>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</si>
  <si>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</si>
  <si>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</si>
  <si>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</si>
  <si>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</si>
  <si>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</si>
  <si>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</si>
  <si>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</si>
  <si>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</si>
  <si>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</si>
  <si>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</si>
  <si>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</si>
  <si>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</si>
  <si>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</si>
  <si>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</si>
  <si>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</si>
  <si>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</si>
  <si>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</si>
  <si>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</si>
  <si>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</si>
  <si>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</si>
  <si>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</si>
  <si>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</si>
  <si>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</si>
  <si>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</si>
  <si>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</si>
  <si>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</si>
  <si>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</si>
  <si>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</si>
  <si>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</si>
  <si>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</si>
  <si>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</si>
  <si>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</si>
  <si>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</si>
  <si>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</si>
  <si>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</si>
  <si>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</si>
  <si>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</si>
  <si>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</si>
  <si>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</si>
  <si>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</si>
  <si>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</si>
  <si>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</si>
  <si>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</si>
  <si>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</si>
  <si>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</si>
  <si>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</si>
  <si>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</si>
  <si>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</si>
  <si>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</si>
  <si>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</si>
  <si>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</si>
  <si>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</si>
  <si>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</si>
  <si>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</si>
  <si>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</si>
  <si>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</si>
  <si>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</si>
  <si>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</si>
  <si>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</si>
  <si>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</si>
  <si>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</si>
  <si>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</si>
  <si>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</si>
  <si>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</si>
  <si>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</si>
  <si>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</si>
  <si>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</si>
  <si>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</si>
  <si>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</si>
  <si>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</si>
  <si>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</si>
  <si>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</si>
  <si>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</si>
  <si>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</si>
  <si>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</si>
  <si>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</si>
  <si>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</si>
  <si>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</si>
  <si>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</si>
  <si>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</si>
  <si>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</si>
  <si>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</si>
  <si>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</si>
  <si>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</si>
  <si>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</si>
  <si>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</si>
  <si>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</si>
  <si>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</si>
  <si>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</si>
  <si>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</si>
  <si>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</si>
  <si>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</si>
  <si>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</si>
  <si>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</si>
  <si>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</si>
  <si>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</si>
  <si>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</si>
  <si>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</si>
  <si>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</si>
  <si>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</si>
  <si>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</si>
  <si>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</si>
  <si>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</si>
  <si>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</si>
  <si>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</si>
  <si>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</si>
  <si>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</si>
  <si>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</si>
  <si>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</si>
  <si>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</si>
  <si>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</si>
  <si>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</si>
  <si>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</si>
  <si>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</si>
  <si>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</si>
  <si>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</si>
  <si>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</si>
  <si>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</si>
  <si>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</si>
  <si>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</si>
  <si>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</si>
  <si>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</si>
  <si>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</si>
  <si>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</si>
  <si>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</si>
  <si>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</si>
  <si>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</si>
  <si>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</si>
  <si>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</si>
  <si>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</si>
  <si>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</si>
  <si>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</si>
  <si>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</si>
  <si>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</si>
  <si>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</si>
  <si>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</si>
  <si>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</si>
  <si>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</si>
  <si>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</si>
  <si>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</si>
  <si>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</si>
  <si>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</si>
  <si>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</si>
  <si>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</si>
  <si>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</si>
  <si>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</si>
  <si>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</si>
  <si>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</si>
  <si>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</si>
  <si>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</si>
  <si>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</si>
  <si>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</si>
  <si>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</si>
  <si>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</si>
  <si>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</si>
  <si>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</si>
  <si>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</si>
  <si>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</si>
  <si>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</si>
  <si>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</si>
  <si>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</si>
  <si>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</si>
  <si>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</si>
  <si>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</si>
  <si>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</si>
  <si>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</si>
  <si>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</si>
  <si>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</si>
  <si>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</si>
  <si>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</si>
  <si>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</si>
  <si>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</si>
  <si>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</si>
  <si>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</si>
  <si>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</si>
  <si>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</si>
  <si>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</si>
  <si>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</si>
  <si>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</si>
  <si>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</si>
  <si>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</si>
  <si>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</si>
  <si>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</si>
  <si>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</si>
  <si>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</si>
  <si>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</si>
  <si>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</si>
  <si>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</si>
  <si>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</si>
  <si>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</si>
  <si>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</si>
  <si>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</si>
  <si>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</si>
  <si>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</si>
  <si>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</si>
  <si>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</si>
  <si>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</si>
  <si>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</si>
  <si>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</si>
  <si>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</si>
  <si>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</si>
  <si>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</si>
  <si>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</si>
  <si>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</si>
  <si>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</si>
  <si>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</si>
  <si>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</si>
  <si>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</si>
  <si>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</si>
  <si>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</si>
  <si>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</si>
  <si>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</si>
  <si>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</si>
  <si>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</si>
  <si>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</si>
  <si>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</si>
  <si>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</si>
  <si>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</si>
  <si>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</si>
  <si>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</si>
  <si>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</si>
  <si>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</si>
  <si>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</si>
  <si>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</si>
  <si>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</si>
  <si>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</si>
  <si>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</si>
  <si>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</si>
  <si>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</si>
  <si>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</si>
  <si>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</si>
  <si>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</si>
  <si>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</si>
  <si>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</si>
  <si>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</si>
  <si>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</si>
  <si>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</si>
  <si>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</si>
  <si>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</si>
  <si>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</si>
  <si>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</si>
  <si>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</si>
  <si>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</si>
  <si>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</si>
  <si>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</si>
  <si>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</si>
  <si>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</si>
  <si>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</si>
  <si>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</si>
  <si>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</si>
  <si>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</si>
  <si>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</si>
  <si>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</si>
  <si>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</si>
  <si>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</si>
  <si>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</si>
  <si>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</si>
  <si>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</si>
  <si>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</si>
  <si>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</si>
  <si>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</si>
  <si>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</si>
  <si>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</si>
  <si>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</si>
  <si>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</si>
  <si>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</si>
  <si>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</si>
  <si>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</si>
  <si>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</si>
  <si>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</si>
  <si>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</si>
  <si>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</si>
  <si>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</si>
  <si>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</si>
  <si>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</si>
  <si>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</si>
  <si>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</si>
  <si>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</si>
  <si>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</si>
  <si>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</si>
  <si>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</si>
  <si>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</si>
  <si>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</si>
  <si>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</si>
  <si>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</si>
  <si>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</si>
  <si>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</si>
  <si>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</si>
  <si>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</si>
  <si>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</si>
  <si>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</si>
  <si>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</si>
  <si>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</si>
  <si>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</si>
  <si>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</si>
  <si>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</si>
  <si>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</si>
  <si>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</si>
  <si>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</si>
  <si>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</si>
  <si>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</si>
  <si>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</si>
  <si>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</si>
  <si>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</si>
  <si>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</si>
  <si>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</si>
  <si>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</si>
  <si>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</si>
  <si>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</si>
  <si>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</si>
  <si>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</si>
  <si>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</si>
  <si>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</si>
  <si>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</si>
  <si>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</si>
  <si>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</si>
  <si>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</si>
  <si>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</si>
  <si>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</si>
  <si>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</si>
  <si>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</si>
  <si>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</si>
  <si>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</si>
  <si>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</si>
  <si>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</si>
  <si>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</si>
  <si>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</si>
  <si>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</si>
  <si>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</si>
  <si>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</si>
  <si>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</si>
  <si>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</si>
  <si>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</si>
  <si>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</si>
  <si>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</si>
  <si>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</si>
  <si>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</si>
  <si>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</si>
  <si>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</si>
  <si>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</si>
  <si>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</si>
  <si>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</si>
  <si>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</si>
  <si>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</si>
  <si>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</si>
  <si>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</si>
  <si>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</si>
  <si>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</si>
  <si>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</si>
  <si>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</si>
  <si>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</si>
  <si>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</si>
  <si>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</si>
  <si>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</si>
  <si>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</si>
  <si>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</si>
  <si>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</si>
  <si>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</si>
  <si>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</si>
  <si>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</si>
  <si>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</si>
  <si>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</si>
  <si>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</si>
  <si>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</si>
  <si>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</si>
  <si>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</si>
  <si>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</si>
  <si>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</si>
  <si>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</si>
  <si>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</si>
  <si>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</si>
  <si>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</si>
  <si>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</si>
  <si>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</si>
  <si>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</si>
  <si>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</si>
  <si>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</si>
  <si>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</si>
  <si>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</si>
  <si>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</si>
  <si>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</si>
  <si>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</si>
  <si>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</si>
  <si>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</si>
  <si>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</si>
  <si>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</si>
  <si>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</si>
  <si>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</si>
  <si>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</si>
  <si>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</si>
  <si>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</si>
  <si>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</si>
  <si>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</si>
  <si>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</si>
  <si>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</si>
  <si>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</si>
  <si>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</si>
  <si>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</si>
  <si>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</si>
  <si>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</si>
  <si>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</si>
  <si>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</si>
  <si>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</si>
  <si>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</si>
  <si>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</si>
  <si>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</si>
  <si>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</si>
  <si>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</si>
  <si>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</si>
  <si>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</si>
  <si>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</si>
  <si>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</si>
  <si>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</si>
  <si>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</si>
  <si>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</si>
  <si>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</si>
  <si>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</si>
  <si>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</si>
  <si>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</si>
  <si>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</si>
  <si>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</si>
  <si>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</si>
  <si>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</si>
  <si>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</si>
  <si>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</si>
  <si>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</si>
  <si>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</si>
  <si>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</si>
  <si>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</si>
  <si>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</si>
  <si>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</si>
  <si>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</si>
  <si>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</si>
  <si>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</si>
  <si>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</si>
  <si>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</si>
  <si>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</si>
  <si>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</si>
  <si>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</si>
  <si>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</si>
  <si>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</si>
  <si>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</si>
  <si>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</si>
  <si>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</si>
  <si>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</si>
  <si>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</si>
  <si>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</si>
  <si>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</si>
  <si>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</si>
  <si>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</si>
  <si>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</si>
  <si>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</si>
  <si>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</si>
  <si>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</si>
  <si>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</si>
  <si>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</si>
  <si>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</si>
  <si>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</si>
  <si>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</si>
  <si>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</si>
  <si>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</si>
  <si>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</si>
  <si>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</si>
  <si>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</si>
  <si>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</si>
  <si>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</si>
  <si>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</si>
  <si>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</si>
  <si>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</si>
  <si>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</si>
  <si>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</si>
  <si>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</si>
  <si>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</si>
  <si>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</si>
  <si>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</si>
  <si>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</si>
  <si>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</si>
  <si>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</si>
  <si>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</si>
  <si>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</si>
  <si>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</si>
  <si>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</si>
  <si>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</si>
  <si>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</si>
  <si>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</si>
  <si>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</si>
  <si>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</si>
  <si>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</si>
  <si>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</si>
  <si>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</si>
  <si>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</si>
  <si>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</si>
  <si>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</si>
  <si>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</si>
  <si>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</si>
  <si>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</si>
  <si>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</si>
  <si>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</si>
  <si>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</si>
  <si>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</si>
  <si>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</si>
  <si>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</si>
  <si>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</si>
  <si>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</si>
  <si>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</si>
  <si>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</si>
  <si>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</si>
  <si>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</si>
  <si>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</si>
  <si>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</si>
  <si>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</si>
  <si>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</si>
  <si>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</si>
  <si>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</si>
  <si>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</si>
  <si>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</si>
  <si>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</si>
  <si>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</si>
  <si>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</si>
  <si>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</si>
  <si>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</si>
  <si>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</si>
  <si>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</si>
  <si>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</si>
  <si>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</si>
  <si>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</si>
  <si>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</si>
  <si>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</si>
  <si>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</si>
  <si>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</si>
  <si>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</si>
  <si>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</si>
  <si>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</si>
  <si>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</si>
  <si>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</si>
  <si>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</si>
  <si>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</si>
  <si>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</si>
  <si>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</si>
  <si>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</si>
  <si>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</si>
  <si>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</si>
  <si>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</si>
  <si>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</si>
  <si>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</si>
  <si>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</si>
  <si>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</si>
  <si>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</si>
  <si>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</si>
  <si>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</si>
  <si>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</si>
  <si>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</si>
  <si>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</si>
  <si>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</si>
  <si>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</si>
  <si>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</si>
  <si>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</si>
  <si>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</si>
  <si>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</si>
  <si>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</si>
  <si>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</si>
  <si>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</si>
  <si>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</si>
  <si>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</si>
  <si>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</si>
  <si>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</si>
  <si>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</si>
  <si>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</si>
  <si>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</si>
  <si>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</si>
  <si>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</si>
  <si>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</si>
  <si>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</si>
  <si>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</si>
  <si>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</si>
  <si>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</si>
  <si>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</si>
  <si>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</si>
  <si>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</si>
  <si>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</si>
  <si>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</si>
  <si>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</si>
  <si>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</si>
  <si>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</si>
  <si>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</si>
  <si>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</si>
  <si>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</si>
  <si>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</si>
  <si>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</si>
  <si>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</si>
  <si>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</si>
  <si>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</si>
  <si>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</si>
  <si>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</si>
  <si>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</si>
  <si>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</si>
  <si>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</si>
  <si>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</si>
  <si>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</si>
  <si>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</si>
  <si>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</si>
  <si>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</si>
  <si>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</si>
  <si>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</si>
  <si>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</si>
  <si>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</si>
  <si>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</si>
  <si>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</si>
  <si>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</si>
  <si>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</si>
  <si>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</si>
  <si>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</si>
  <si>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</si>
  <si>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</si>
  <si>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</si>
  <si>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</si>
  <si>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</si>
  <si>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</si>
  <si>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</si>
  <si>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</si>
  <si>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</si>
  <si>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</si>
  <si>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</si>
  <si>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</si>
  <si>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</si>
  <si>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</si>
  <si>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</si>
  <si>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</si>
  <si>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</si>
  <si>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</si>
  <si>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</si>
  <si>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</si>
  <si>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</si>
  <si>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</si>
  <si>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</si>
  <si>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</si>
  <si>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</si>
  <si>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</si>
  <si>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</si>
  <si>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</si>
  <si>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</si>
  <si>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</si>
  <si>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</si>
  <si>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</si>
  <si>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</si>
  <si>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</si>
  <si>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</si>
  <si>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</si>
  <si>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</si>
  <si>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</si>
  <si>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</si>
  <si>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</si>
  <si>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</si>
  <si>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</si>
  <si>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</si>
  <si>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</si>
  <si>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</si>
  <si>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</si>
  <si>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</si>
  <si>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</si>
  <si>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</si>
  <si>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</si>
  <si>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</si>
  <si>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</si>
  <si>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</si>
  <si>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</si>
  <si>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</si>
  <si>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</si>
  <si>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</si>
  <si>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</si>
  <si>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</si>
  <si>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</si>
  <si>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</si>
  <si>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</si>
  <si>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</si>
  <si>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</si>
  <si>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</si>
  <si>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</si>
  <si>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</si>
  <si>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</si>
  <si>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</si>
  <si>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</si>
  <si>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</si>
  <si>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</si>
  <si>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</si>
  <si>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</si>
  <si>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</si>
  <si>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</si>
  <si>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</si>
  <si>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</si>
  <si>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</si>
  <si>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</si>
  <si>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</si>
  <si>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</si>
  <si>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</si>
  <si>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</si>
  <si>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</si>
  <si>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</si>
  <si>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</si>
  <si>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</si>
  <si>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</si>
  <si>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</si>
  <si>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</si>
  <si>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</si>
  <si>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</si>
  <si>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</si>
  <si>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</si>
  <si>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</si>
  <si>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</si>
  <si>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</si>
  <si>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</si>
  <si>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</si>
  <si>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</si>
  <si>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</si>
  <si>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</si>
  <si>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</si>
  <si>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</si>
  <si>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</si>
  <si>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</si>
  <si>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</si>
  <si>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</si>
  <si>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</si>
  <si>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</si>
  <si>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</si>
  <si>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</si>
  <si>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</si>
  <si>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</si>
  <si>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</si>
  <si>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</si>
  <si>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</si>
  <si>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</si>
  <si>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</si>
  <si>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</si>
  <si>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</si>
  <si>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</si>
  <si>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</si>
  <si>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</si>
  <si>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</si>
  <si>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</si>
  <si>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</si>
  <si>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</si>
  <si>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</si>
  <si>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</si>
  <si>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</si>
  <si>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</si>
  <si>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</si>
  <si>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</si>
  <si>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</si>
  <si>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</si>
  <si>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</si>
  <si>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</si>
  <si>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</si>
  <si>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</si>
  <si>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</si>
  <si>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</si>
  <si>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</si>
  <si>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</si>
  <si>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</si>
  <si>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</si>
  <si>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</si>
  <si>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</si>
  <si>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</si>
  <si>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</si>
  <si>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</si>
  <si>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</si>
  <si>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</si>
  <si>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</si>
  <si>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</si>
  <si>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</si>
  <si>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</si>
  <si>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</si>
  <si>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</si>
  <si>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</si>
  <si>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</si>
  <si>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</si>
  <si>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</si>
  <si>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</si>
  <si>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</si>
  <si>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</si>
  <si>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</si>
  <si>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</si>
  <si>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</si>
  <si>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</si>
  <si>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</si>
  <si>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</si>
  <si>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</si>
  <si>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</si>
  <si>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</si>
  <si>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</si>
  <si>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</si>
  <si>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</si>
  <si>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</si>
  <si>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</si>
  <si>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</si>
  <si>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</si>
  <si>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</si>
  <si>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</si>
  <si>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</si>
  <si>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</si>
  <si>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</si>
  <si>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</si>
  <si>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</si>
  <si>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</si>
  <si>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</si>
  <si>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</si>
  <si>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</si>
  <si>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</si>
  <si>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</si>
  <si>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</si>
  <si>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</si>
  <si>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</si>
  <si>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</si>
  <si>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</si>
  <si>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</si>
  <si>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</si>
  <si>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</si>
  <si>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</si>
  <si>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</si>
  <si>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</si>
  <si>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</si>
  <si>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</si>
  <si>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</si>
  <si>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</si>
  <si>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</si>
  <si>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</si>
  <si>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</si>
  <si>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</si>
  <si>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</si>
  <si>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</si>
  <si>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</si>
  <si>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</si>
  <si>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</si>
  <si>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</si>
  <si>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</si>
  <si>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</si>
  <si>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</si>
  <si>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</si>
  <si>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</si>
  <si>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</si>
  <si>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</si>
  <si>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</si>
  <si>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</si>
  <si>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</si>
  <si>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</si>
  <si>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</si>
  <si>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</si>
  <si>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</si>
  <si>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</si>
  <si>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</si>
  <si>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</si>
  <si>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</si>
  <si>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</si>
  <si>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</si>
  <si>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</si>
  <si>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</si>
  <si>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</si>
  <si>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</si>
  <si>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</si>
  <si>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</si>
  <si>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</si>
  <si>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</si>
  <si>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</si>
  <si>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</si>
  <si>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</si>
  <si>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</si>
  <si>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</si>
  <si>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</si>
  <si>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</si>
  <si>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</si>
  <si>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</si>
  <si>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</si>
  <si>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</si>
  <si>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</si>
  <si>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</si>
  <si>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</si>
  <si>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</si>
  <si>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</si>
  <si>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</si>
  <si>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</si>
  <si>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</si>
  <si>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</si>
  <si>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</si>
  <si>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</si>
  <si>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</si>
  <si>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</si>
  <si>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</si>
  <si>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</si>
  <si>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</si>
  <si>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</si>
  <si>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</si>
  <si>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</si>
  <si>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</si>
  <si>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</si>
  <si>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</si>
  <si>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</si>
  <si>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</si>
  <si>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</si>
  <si>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</si>
  <si>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</si>
  <si>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</si>
  <si>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</si>
  <si>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</si>
  <si>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</si>
  <si>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</si>
  <si>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</si>
  <si>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</si>
  <si>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</si>
  <si>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</si>
  <si>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</si>
  <si>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</si>
  <si>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</si>
  <si>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</si>
  <si>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</si>
  <si>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</si>
  <si>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</si>
  <si>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</si>
  <si>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</si>
  <si>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</si>
  <si>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</si>
  <si>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</si>
  <si>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</si>
  <si>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</si>
  <si>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</si>
  <si>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</si>
  <si>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</si>
  <si>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</si>
  <si>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</si>
  <si>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</si>
  <si>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</si>
  <si>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</si>
  <si>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</si>
  <si>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</si>
  <si>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</si>
  <si>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</si>
  <si>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</si>
  <si>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</si>
  <si>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</si>
  <si>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</si>
  <si>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</si>
  <si>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</si>
  <si>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</si>
  <si>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</si>
  <si>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</si>
  <si>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</si>
  <si>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</si>
  <si>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</si>
  <si>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</si>
  <si>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</si>
  <si>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</si>
  <si>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</si>
  <si>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</si>
  <si>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</si>
  <si>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</si>
  <si>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</si>
  <si>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</si>
  <si>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</si>
  <si>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</si>
  <si>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</si>
  <si>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</si>
  <si>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</si>
  <si>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</si>
  <si>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</si>
  <si>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</si>
  <si>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</si>
  <si>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</si>
  <si>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</si>
  <si>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</si>
  <si>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</si>
  <si>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</si>
  <si>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</si>
  <si>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</si>
  <si>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</si>
  <si>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</si>
  <si>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</si>
  <si>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</si>
  <si>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</si>
  <si>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</si>
  <si>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</si>
  <si>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</si>
  <si>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</si>
  <si>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</si>
  <si>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</si>
  <si>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</si>
  <si>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</si>
  <si>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</si>
  <si>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</si>
  <si>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</si>
  <si>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</si>
  <si>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</si>
  <si>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</si>
  <si>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</si>
  <si>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</si>
  <si>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</si>
  <si>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</si>
  <si>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</si>
  <si>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</si>
  <si>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</si>
  <si>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</si>
  <si>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</si>
  <si>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</si>
  <si>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</si>
  <si>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</si>
  <si>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</si>
  <si>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</si>
  <si>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</si>
  <si>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</si>
  <si>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</si>
  <si>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</si>
  <si>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</si>
  <si>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</si>
  <si>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</si>
  <si>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</si>
  <si>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</si>
  <si>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</si>
  <si>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</si>
  <si>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</si>
  <si>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</si>
  <si>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</si>
  <si>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</si>
  <si>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</si>
  <si>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</si>
  <si>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</si>
  <si>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</si>
  <si>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</si>
  <si>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</si>
  <si>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</si>
  <si>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</si>
  <si>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</si>
  <si>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</si>
  <si>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</si>
  <si>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</si>
  <si>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</si>
  <si>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</si>
  <si>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</si>
  <si>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</si>
  <si>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</si>
  <si>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</si>
  <si>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</si>
  <si>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</si>
  <si>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</si>
  <si>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</si>
  <si>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</si>
  <si>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</si>
  <si>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</si>
  <si>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</si>
  <si>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</si>
  <si>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</si>
  <si>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</si>
  <si>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</si>
  <si>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</si>
  <si>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</si>
  <si>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</si>
  <si>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</si>
  <si>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</si>
  <si>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</si>
  <si>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</si>
  <si>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</si>
  <si>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</si>
  <si>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</si>
  <si>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</si>
  <si>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</si>
  <si>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</si>
  <si>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</si>
  <si>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</si>
  <si>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</si>
  <si>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</si>
  <si>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</si>
  <si>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</si>
  <si>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</si>
  <si>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</si>
  <si>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</si>
  <si>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</si>
  <si>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</si>
  <si>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</si>
  <si>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</si>
  <si>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</si>
  <si>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</si>
  <si>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</si>
  <si>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</si>
  <si>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</si>
  <si>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</si>
  <si>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</si>
  <si>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</si>
  <si>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</si>
  <si>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</si>
  <si>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</si>
  <si>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</si>
  <si>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</si>
  <si>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</si>
  <si>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</si>
  <si>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</si>
  <si>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</si>
  <si>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</si>
  <si>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</si>
  <si>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</si>
  <si>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</si>
  <si>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</si>
  <si>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</si>
  <si>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</si>
  <si>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</si>
  <si>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</si>
  <si>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</si>
  <si>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</si>
  <si>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</si>
  <si>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</si>
  <si>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</si>
  <si>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</si>
  <si>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</si>
  <si>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</si>
  <si>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</si>
  <si>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</si>
  <si>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</si>
  <si>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</si>
  <si>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</si>
  <si>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</si>
  <si>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</si>
  <si>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</si>
  <si>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</si>
  <si>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</si>
  <si>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</si>
  <si>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</si>
  <si>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</si>
  <si>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</si>
  <si>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</si>
  <si>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</si>
  <si>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</si>
  <si>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</si>
  <si>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</si>
  <si>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</si>
  <si>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</si>
  <si>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</si>
  <si>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</si>
  <si>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</si>
  <si>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</si>
  <si>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</si>
  <si>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</si>
  <si>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</si>
  <si>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</si>
  <si>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</si>
  <si>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</si>
  <si>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</si>
  <si>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</si>
  <si>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</si>
  <si>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</si>
  <si>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</si>
  <si>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</si>
  <si>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</si>
  <si>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</si>
  <si>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</si>
  <si>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</si>
  <si>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</si>
  <si>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</si>
  <si>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</si>
  <si>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</si>
  <si>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</si>
  <si>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</si>
  <si>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</si>
  <si>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</si>
  <si>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</si>
  <si>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</si>
  <si>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</si>
  <si>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</si>
  <si>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</si>
  <si>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</si>
  <si>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</si>
  <si>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</si>
  <si>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</si>
  <si>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</si>
  <si>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</si>
  <si>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</si>
  <si>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</si>
  <si>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</si>
  <si>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</si>
  <si>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</si>
  <si>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</si>
  <si>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</si>
  <si>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</si>
  <si>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</si>
  <si>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</si>
  <si>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</si>
  <si>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</si>
  <si>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</si>
  <si>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</si>
  <si>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</si>
  <si>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</si>
  <si>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</si>
  <si>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</si>
  <si>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</si>
  <si>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</si>
  <si>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</si>
  <si>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</si>
  <si>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</si>
  <si>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</si>
  <si>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</si>
  <si>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</si>
  <si>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</si>
  <si>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</si>
  <si>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</si>
  <si>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</si>
  <si>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</si>
  <si>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</si>
  <si>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</si>
  <si>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</si>
  <si>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</si>
  <si>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</si>
  <si>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</si>
  <si>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</si>
  <si>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</si>
  <si>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</si>
  <si>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</si>
  <si>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</si>
  <si>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</si>
  <si>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</si>
  <si>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</si>
  <si>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</si>
  <si>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</si>
  <si>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</si>
  <si>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</si>
  <si>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</si>
  <si>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</si>
  <si>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</si>
  <si>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</si>
  <si>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</si>
  <si>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</si>
  <si>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</si>
  <si>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</si>
  <si>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</si>
  <si>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</si>
  <si>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</si>
  <si>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</si>
  <si>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</si>
  <si>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</si>
  <si>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</si>
  <si>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</si>
  <si>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</si>
  <si>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</si>
  <si>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</si>
  <si>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</si>
  <si>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</si>
  <si>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</si>
  <si>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</si>
  <si>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</si>
  <si>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</si>
  <si>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</si>
  <si>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</si>
  <si>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</si>
  <si>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</si>
  <si>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</si>
  <si>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</si>
  <si>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</si>
  <si>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</si>
  <si>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</si>
  <si>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</si>
  <si>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</si>
  <si>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</si>
  <si>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</si>
  <si>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</si>
  <si>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</si>
  <si>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</si>
  <si>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</si>
  <si>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</si>
  <si>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</si>
  <si>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</si>
  <si>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</si>
  <si>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</si>
  <si>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</si>
  <si>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</si>
  <si>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</si>
  <si>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</si>
  <si>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</si>
  <si>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</si>
  <si>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</si>
  <si>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</si>
  <si>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</si>
  <si>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</si>
  <si>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</si>
  <si>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</si>
  <si>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</si>
  <si>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</si>
  <si>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</si>
  <si>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</si>
  <si>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</si>
  <si>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</si>
  <si>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</si>
  <si>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</si>
  <si>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</si>
  <si>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</si>
  <si>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</si>
  <si>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</si>
  <si>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</si>
  <si>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</si>
  <si>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</si>
  <si>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</si>
  <si>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</si>
  <si>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</si>
  <si>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</si>
  <si>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</si>
  <si>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</si>
  <si>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</si>
  <si>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</si>
  <si>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</si>
  <si>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</si>
  <si>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</si>
  <si>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</si>
  <si>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</si>
  <si>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</si>
  <si>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</si>
  <si>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</si>
  <si>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</si>
  <si>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</si>
  <si>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</si>
  <si>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</si>
  <si>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</si>
  <si>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</si>
  <si>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</si>
  <si>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</si>
  <si>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</si>
  <si>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</si>
  <si>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</si>
  <si>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</si>
  <si>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</si>
  <si>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</si>
  <si>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</si>
  <si>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</si>
  <si>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</si>
  <si>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</si>
  <si>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</si>
  <si>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</si>
  <si>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</si>
  <si>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</si>
  <si>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</si>
  <si>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</si>
  <si>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</si>
  <si>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</si>
  <si>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</si>
  <si>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</si>
  <si>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</si>
  <si>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</si>
  <si>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</si>
  <si>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</si>
  <si>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</si>
  <si>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</si>
  <si>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</si>
  <si>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</si>
  <si>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</si>
  <si>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</si>
  <si>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</si>
  <si>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</si>
  <si>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</si>
  <si>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</si>
  <si>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</si>
  <si>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</si>
  <si>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</si>
  <si>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</si>
  <si>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</si>
  <si>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</si>
  <si>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</si>
  <si>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</si>
  <si>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</si>
  <si>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</si>
  <si>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</si>
  <si>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</si>
  <si>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</si>
  <si>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</si>
  <si>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</si>
  <si>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</si>
  <si>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</si>
  <si>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</si>
  <si>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</si>
  <si>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</si>
  <si>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</si>
  <si>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</si>
  <si>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</si>
  <si>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</si>
  <si>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</si>
  <si>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</si>
  <si>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</si>
  <si>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</si>
  <si>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</si>
  <si>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</si>
  <si>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</si>
  <si>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</si>
  <si>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</si>
  <si>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</si>
  <si>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</si>
  <si>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</si>
  <si>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</si>
  <si>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</si>
  <si>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</si>
  <si>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</si>
  <si>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</si>
  <si>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</si>
  <si>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</si>
  <si>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</si>
  <si>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</si>
  <si>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</si>
  <si>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</si>
  <si>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</si>
  <si>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</si>
  <si>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</si>
  <si>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</si>
  <si>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</si>
  <si>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</si>
  <si>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</si>
  <si>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</si>
  <si>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</si>
  <si>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</si>
  <si>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</si>
  <si>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</si>
  <si>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</si>
  <si>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</si>
  <si>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</si>
  <si>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</si>
  <si>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</si>
  <si>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</si>
  <si>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</si>
  <si>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</si>
  <si>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</si>
  <si>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</si>
  <si>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</si>
  <si>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</si>
  <si>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</si>
  <si>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</si>
  <si>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</si>
  <si>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</si>
  <si>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</si>
  <si>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</si>
  <si>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</si>
  <si>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</si>
  <si>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</si>
  <si>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</si>
  <si>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</si>
  <si>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</si>
  <si>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</si>
  <si>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</si>
  <si>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</si>
  <si>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</si>
  <si>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</si>
  <si>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</si>
  <si>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</si>
  <si>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</si>
  <si>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</si>
  <si>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</si>
  <si>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</si>
  <si>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</si>
  <si>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</si>
  <si>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</si>
  <si>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</si>
  <si>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</si>
  <si>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</si>
  <si>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</si>
  <si>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</si>
  <si>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</si>
  <si>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</si>
  <si>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</si>
  <si>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</si>
  <si>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</si>
  <si>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</si>
  <si>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</si>
  <si>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</si>
  <si>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</si>
  <si>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</si>
  <si>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</si>
  <si>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</si>
  <si>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</si>
  <si>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</si>
  <si>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</si>
  <si>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</si>
  <si>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</si>
  <si>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</si>
  <si>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</si>
  <si>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</si>
  <si>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</si>
  <si>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</si>
  <si>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</si>
  <si>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</si>
  <si>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</si>
  <si>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</si>
  <si>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</si>
  <si>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</si>
  <si>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</si>
  <si>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</si>
  <si>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</si>
  <si>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</si>
  <si>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</si>
  <si>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</si>
  <si>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</si>
  <si>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</si>
  <si>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</si>
  <si>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</si>
  <si>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</si>
  <si>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</si>
  <si>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</si>
  <si>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</si>
  <si>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</si>
  <si>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</si>
  <si>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</si>
  <si>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</si>
  <si>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</si>
  <si>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</si>
  <si>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</si>
  <si>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</si>
  <si>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</si>
  <si>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</si>
  <si>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</si>
  <si>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</si>
  <si>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</si>
  <si>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</si>
  <si>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</si>
  <si>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</si>
  <si>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</si>
  <si>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</si>
  <si>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</si>
  <si>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</si>
  <si>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</si>
  <si>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</si>
  <si>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</si>
  <si>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</si>
  <si>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</si>
  <si>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</si>
  <si>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</si>
  <si>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</si>
  <si>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</si>
  <si>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</si>
  <si>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</si>
  <si>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</si>
  <si>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</si>
  <si>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</si>
  <si>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</si>
  <si>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</si>
  <si>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</si>
  <si>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</si>
  <si>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</si>
  <si>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</si>
  <si>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</si>
  <si>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</si>
  <si>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</si>
  <si>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</si>
  <si>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</si>
  <si>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</si>
  <si>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</si>
  <si>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</si>
  <si>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</si>
  <si>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</si>
  <si>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</si>
  <si>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</si>
  <si>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</si>
  <si>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</si>
  <si>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</si>
  <si>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</si>
  <si>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</si>
  <si>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</si>
  <si>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</si>
  <si>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</si>
  <si>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</si>
  <si>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</si>
  <si>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</si>
  <si>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</si>
  <si>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</si>
  <si>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</si>
  <si>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</si>
  <si>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</si>
  <si>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</si>
  <si>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</si>
  <si>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</si>
  <si>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</si>
  <si>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</si>
  <si>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</si>
  <si>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</si>
  <si>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</si>
  <si>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</si>
  <si>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</si>
  <si>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</si>
  <si>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</si>
  <si>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</si>
  <si>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</si>
  <si>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</si>
  <si>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</si>
  <si>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</si>
  <si>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</si>
  <si>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</si>
  <si>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</si>
  <si>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</si>
  <si>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</si>
  <si>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</si>
  <si>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</si>
  <si>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</si>
  <si>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</si>
  <si>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</si>
  <si>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</si>
  <si>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</si>
  <si>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</si>
  <si>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</si>
  <si>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</si>
  <si>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</si>
  <si>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</si>
  <si>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</si>
  <si>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</si>
  <si>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</si>
  <si>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</si>
  <si>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</si>
  <si>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</si>
  <si>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</si>
  <si>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</si>
  <si>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</si>
  <si>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</si>
  <si>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</si>
  <si>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</si>
  <si>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</si>
  <si>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</si>
  <si>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</si>
  <si>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</si>
  <si>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</si>
  <si>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</si>
  <si>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</si>
  <si>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</si>
  <si>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</si>
  <si>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</si>
  <si>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</si>
  <si>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</si>
  <si>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</si>
  <si>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</si>
  <si>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</si>
  <si>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</si>
  <si>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</si>
  <si>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</si>
  <si>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</si>
  <si>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</si>
  <si>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</si>
  <si>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</si>
  <si>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</si>
  <si>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</si>
  <si>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</si>
  <si>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</si>
  <si>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</si>
  <si>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</si>
  <si>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</si>
  <si>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</si>
  <si>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</si>
  <si>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</si>
  <si>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</si>
  <si>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</si>
  <si>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</si>
  <si>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</si>
  <si>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</si>
  <si>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</si>
  <si>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</si>
  <si>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</si>
  <si>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</si>
  <si>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</si>
  <si>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</si>
  <si>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</si>
  <si>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</si>
  <si>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</si>
  <si>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</si>
  <si>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</si>
  <si>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</si>
  <si>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</si>
  <si>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</si>
  <si>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</si>
  <si>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</si>
  <si>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</si>
  <si>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</si>
  <si>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</si>
  <si>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</si>
  <si>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</si>
  <si>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</si>
  <si>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</si>
  <si>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</si>
  <si>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</si>
  <si>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</si>
  <si>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</si>
  <si>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</si>
  <si>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</si>
  <si>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</si>
  <si>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</si>
  <si>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</si>
  <si>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</si>
  <si>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</si>
  <si>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</si>
  <si>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</si>
  <si>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</si>
  <si>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</si>
  <si>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</si>
  <si>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</si>
  <si>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</si>
  <si>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</si>
  <si>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</si>
  <si>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</si>
  <si>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</si>
  <si>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</si>
  <si>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</si>
  <si>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</si>
  <si>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</si>
  <si>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</si>
  <si>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</si>
  <si>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</si>
  <si>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</si>
  <si>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</si>
  <si>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</si>
  <si>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</si>
  <si>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</si>
  <si>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</si>
  <si>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</si>
  <si>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</si>
  <si>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</si>
  <si>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</si>
  <si>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</si>
  <si>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</si>
  <si>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</si>
  <si>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</si>
  <si>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</si>
  <si>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</si>
  <si>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</si>
  <si>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</si>
  <si>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</si>
  <si>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</si>
  <si>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</si>
  <si>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</si>
  <si>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</si>
  <si>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</si>
  <si>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</si>
  <si>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</si>
  <si>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</si>
  <si>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</si>
  <si>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</si>
  <si>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</si>
  <si>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</si>
  <si>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</si>
  <si>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</si>
  <si>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</si>
  <si>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</si>
  <si>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</si>
  <si>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</si>
  <si>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</si>
  <si>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</si>
  <si>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</si>
  <si>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</si>
  <si>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</si>
  <si>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</si>
  <si>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</si>
  <si>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</si>
  <si>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</si>
  <si>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</si>
  <si>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</si>
  <si>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</si>
  <si>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</si>
  <si>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</si>
  <si>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</si>
  <si>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</si>
  <si>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</si>
  <si>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</si>
  <si>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</si>
  <si>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</si>
  <si>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</si>
  <si>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</si>
  <si>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</si>
  <si>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</si>
  <si>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</si>
  <si>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</si>
  <si>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</si>
  <si>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</si>
  <si>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</si>
  <si>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</si>
  <si>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</si>
  <si>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</si>
  <si>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</si>
  <si>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</si>
  <si>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</si>
  <si>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</si>
  <si>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</si>
  <si>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</si>
  <si>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</si>
  <si>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</si>
  <si>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</si>
  <si>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</si>
  <si>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</si>
  <si>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</si>
  <si>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</si>
  <si>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</si>
  <si>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</si>
  <si>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</si>
  <si>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</si>
  <si>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</si>
  <si>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</si>
  <si>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</si>
  <si>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</si>
  <si>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</si>
  <si>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</si>
  <si>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</si>
  <si>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</si>
  <si>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</si>
  <si>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</si>
  <si>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</si>
  <si>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</si>
  <si>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</si>
  <si>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</si>
  <si>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</si>
  <si>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</si>
  <si>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</si>
  <si>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</si>
  <si>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</si>
  <si>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</si>
  <si>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</si>
  <si>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</si>
  <si>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</si>
  <si>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</si>
  <si>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</si>
  <si>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</si>
  <si>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</si>
  <si>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</si>
  <si>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</si>
  <si>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</si>
  <si>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</si>
  <si>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</si>
  <si>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</si>
  <si>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</si>
  <si>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</si>
  <si>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</si>
  <si>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</si>
  <si>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</si>
  <si>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</si>
  <si>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</si>
  <si>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</si>
  <si>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</si>
  <si>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</si>
  <si>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</si>
  <si>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</si>
  <si>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</si>
  <si>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</si>
  <si>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</si>
  <si>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</si>
  <si>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</si>
  <si>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</si>
  <si>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</si>
  <si>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</si>
  <si>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</si>
  <si>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</si>
  <si>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</si>
  <si>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</si>
  <si>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</si>
  <si>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</si>
  <si>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</si>
  <si>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</si>
  <si>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</si>
  <si>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</si>
  <si>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</si>
  <si>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</si>
  <si>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</si>
  <si>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</si>
  <si>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</si>
  <si>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</si>
  <si>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</si>
  <si>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</si>
  <si>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</si>
  <si>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</si>
  <si>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</si>
  <si>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</si>
  <si>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</si>
  <si>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</si>
  <si>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</si>
  <si>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</si>
  <si>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</si>
  <si>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</si>
  <si>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</si>
  <si>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</si>
  <si>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</si>
  <si>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</si>
  <si>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</si>
  <si>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</si>
  <si>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</si>
  <si>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</si>
  <si>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</si>
  <si>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</si>
  <si>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</si>
  <si>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</si>
  <si>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</si>
  <si>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</si>
  <si>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</si>
  <si>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</si>
  <si>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</si>
  <si>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</si>
  <si>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</si>
  <si>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</si>
  <si>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</si>
  <si>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</si>
  <si>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</si>
  <si>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</si>
  <si>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</si>
  <si>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</si>
  <si>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</si>
  <si>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</si>
  <si>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</si>
  <si>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</si>
  <si>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</si>
  <si>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</si>
  <si>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</si>
  <si>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</si>
  <si>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</si>
  <si>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</si>
  <si>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</si>
  <si>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</si>
  <si>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</si>
  <si>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</si>
  <si>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</si>
  <si>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</si>
  <si>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</si>
  <si>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</si>
  <si>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</si>
  <si>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</si>
  <si>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</si>
  <si>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</si>
  <si>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</si>
  <si>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</si>
  <si>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</si>
  <si>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</si>
  <si>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</si>
  <si>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</si>
  <si>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</si>
  <si>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</si>
  <si>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</si>
  <si>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</si>
  <si>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</si>
  <si>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</si>
  <si>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</si>
  <si>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</si>
  <si>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</si>
  <si>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</si>
  <si>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</si>
  <si>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</si>
  <si>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</si>
  <si>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</si>
  <si>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</si>
  <si>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</si>
  <si>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</si>
  <si>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</si>
  <si>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</si>
  <si>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</si>
  <si>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</si>
  <si>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</si>
  <si>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</si>
  <si>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</si>
  <si>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</si>
  <si>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</si>
  <si>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</si>
  <si>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</si>
  <si>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</si>
  <si>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</si>
  <si>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</si>
  <si>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</si>
  <si>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</si>
  <si>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</si>
  <si>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</si>
  <si>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</si>
  <si>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</si>
  <si>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</si>
  <si>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</si>
  <si>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</si>
  <si>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</si>
  <si>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</si>
  <si>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</si>
  <si>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</si>
  <si>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</si>
  <si>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</si>
  <si>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</si>
  <si>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</si>
  <si>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</si>
  <si>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</si>
  <si>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</si>
  <si>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</si>
  <si>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</si>
  <si>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</si>
  <si>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</si>
  <si>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</si>
  <si>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</si>
  <si>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</si>
  <si>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</si>
  <si>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</si>
  <si>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</si>
  <si>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</si>
  <si>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</si>
  <si>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</si>
  <si>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</si>
  <si>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</si>
  <si>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</si>
  <si>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</si>
  <si>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</si>
  <si>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</si>
  <si>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</si>
  <si>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</si>
  <si>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</si>
  <si>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</si>
  <si>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</si>
  <si>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</si>
  <si>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</si>
  <si>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</si>
  <si>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</si>
  <si>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</si>
  <si>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</si>
  <si>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</si>
  <si>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</si>
  <si>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</si>
  <si>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</si>
  <si>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</si>
  <si>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</si>
  <si>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</si>
  <si>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</si>
  <si>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</si>
  <si>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</si>
  <si>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</si>
  <si>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</si>
  <si>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</si>
  <si>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</si>
  <si>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</si>
  <si>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</si>
  <si>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</si>
  <si>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</si>
  <si>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</si>
  <si>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</si>
  <si>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</si>
  <si>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</si>
  <si>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</si>
  <si>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</si>
  <si>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</si>
  <si>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</si>
  <si>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</si>
  <si>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</si>
  <si>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</si>
  <si>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</si>
  <si>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</si>
  <si>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</si>
  <si>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</si>
  <si>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</si>
  <si>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</si>
  <si>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</si>
  <si>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</si>
  <si>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</si>
  <si>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</si>
  <si>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</si>
  <si>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</si>
  <si>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</si>
  <si>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</si>
  <si>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</si>
  <si>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</si>
  <si>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</si>
  <si>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</si>
  <si>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</si>
  <si>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</si>
  <si>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</si>
  <si>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</si>
  <si>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</si>
  <si>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</si>
  <si>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</si>
  <si>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</si>
  <si>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</si>
  <si>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</si>
  <si>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</si>
  <si>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</si>
  <si>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</si>
  <si>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</si>
  <si>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</si>
  <si>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</si>
  <si>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</si>
  <si>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</si>
  <si>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</si>
  <si>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</si>
  <si>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</si>
  <si>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</si>
  <si>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</si>
  <si>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</si>
  <si>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</si>
  <si>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</si>
  <si>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</si>
  <si>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</si>
  <si>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</si>
  <si>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</si>
  <si>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</si>
  <si>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</si>
  <si>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</si>
  <si>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</si>
  <si>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</si>
  <si>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</si>
  <si>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</si>
  <si>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</si>
  <si>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</si>
  <si>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</si>
  <si>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</si>
  <si>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</si>
  <si>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</si>
  <si>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</si>
  <si>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</si>
  <si>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</si>
  <si>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</si>
  <si>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</si>
  <si>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</si>
  <si>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</si>
  <si>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</si>
  <si>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</si>
  <si>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</si>
  <si>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</si>
  <si>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</si>
  <si>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</si>
  <si>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</si>
  <si>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</si>
  <si>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</si>
  <si>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</si>
  <si>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</si>
  <si>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</si>
  <si>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</si>
  <si>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</si>
  <si>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</si>
  <si>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</si>
  <si>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</si>
  <si>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</si>
  <si>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</si>
  <si>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</si>
  <si>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</si>
  <si>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</si>
  <si>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</si>
  <si>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</si>
  <si>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</si>
  <si>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</si>
  <si>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</si>
  <si>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</si>
  <si>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</si>
  <si>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</si>
  <si>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</si>
  <si>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</si>
  <si>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</si>
  <si>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</si>
  <si>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</si>
  <si>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</si>
  <si>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</si>
  <si>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</si>
  <si>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</si>
  <si>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</si>
  <si>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</si>
  <si>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</si>
  <si>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</si>
  <si>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</si>
  <si>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</si>
  <si>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</si>
  <si>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</si>
  <si>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</si>
  <si>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</si>
  <si>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</si>
  <si>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</si>
  <si>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</si>
  <si>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</si>
  <si>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</si>
  <si>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</si>
  <si>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</si>
  <si>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</si>
  <si>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</si>
  <si>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</si>
  <si>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</si>
  <si>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</si>
  <si>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</si>
  <si>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</si>
  <si>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</si>
  <si>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</si>
  <si>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</si>
  <si>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</si>
  <si>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</si>
  <si>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</si>
  <si>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</si>
  <si>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</si>
  <si>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</si>
  <si>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</si>
  <si>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</si>
  <si>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</si>
  <si>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</si>
  <si>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</si>
  <si>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</si>
  <si>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</si>
  <si>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</si>
  <si>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</si>
  <si>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</si>
  <si>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</si>
  <si>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</si>
  <si>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</si>
  <si>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</si>
  <si>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</si>
  <si>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</si>
  <si>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</si>
  <si>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</si>
  <si>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</si>
  <si>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</si>
  <si>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</si>
  <si>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</si>
  <si>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</si>
  <si>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</si>
  <si>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</si>
  <si>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</si>
  <si>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</si>
  <si>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</si>
  <si>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</si>
  <si>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</si>
  <si>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</si>
  <si>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</si>
  <si>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</si>
  <si>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</si>
  <si>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</si>
  <si>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</si>
  <si>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</si>
  <si>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</si>
  <si>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</si>
  <si>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</si>
  <si>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</si>
  <si>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</si>
  <si>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</si>
  <si>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</si>
  <si>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</si>
  <si>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</si>
  <si>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</si>
  <si>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</si>
  <si>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</si>
  <si>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</si>
  <si>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</si>
  <si>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</si>
  <si>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</si>
  <si>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</si>
  <si>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</si>
  <si>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</si>
  <si>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</si>
  <si>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</si>
  <si>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</si>
  <si>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</si>
  <si>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</si>
  <si>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</si>
  <si>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</si>
  <si>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</si>
  <si>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</si>
  <si>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</si>
  <si>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</si>
  <si>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</si>
  <si>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</si>
  <si>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</si>
  <si>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</si>
  <si>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</si>
  <si>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</si>
  <si>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</si>
  <si>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</si>
  <si>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</si>
  <si>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</si>
  <si>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</si>
  <si>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</si>
  <si>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</si>
  <si>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</si>
  <si>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</si>
  <si>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</si>
  <si>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</si>
  <si>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</si>
  <si>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</si>
  <si>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</si>
  <si>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</si>
  <si>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</si>
  <si>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</si>
  <si>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</si>
  <si>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</si>
  <si>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</si>
  <si>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</si>
  <si>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</si>
  <si>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</si>
  <si>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</si>
  <si>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</si>
  <si>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</si>
  <si>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</si>
  <si>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</si>
  <si>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</si>
  <si>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</si>
  <si>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</si>
  <si>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</si>
  <si>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</si>
  <si>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</si>
  <si>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</si>
  <si>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</si>
  <si>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</si>
  <si>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</si>
  <si>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</si>
  <si>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</si>
  <si>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</si>
  <si>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</si>
  <si>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</si>
  <si>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</si>
  <si>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</si>
  <si>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</si>
  <si>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</si>
  <si>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</si>
  <si>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</si>
  <si>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</si>
  <si>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</si>
  <si>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</si>
  <si>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</si>
  <si>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</si>
  <si>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</si>
  <si>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</si>
  <si>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</si>
  <si>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</si>
  <si>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</si>
  <si>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</si>
  <si>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</si>
  <si>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</si>
  <si>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</si>
  <si>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</si>
  <si>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</si>
  <si>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</si>
  <si>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</si>
  <si>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</si>
  <si>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</si>
  <si>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</si>
  <si>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</si>
  <si>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</si>
  <si>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</si>
  <si>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</si>
  <si>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</si>
  <si>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</si>
  <si>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</si>
  <si>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</si>
  <si>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</si>
  <si>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</si>
  <si>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</si>
  <si>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</si>
  <si>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</si>
  <si>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</si>
  <si>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</si>
  <si>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</si>
  <si>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</si>
  <si>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</si>
  <si>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</si>
  <si>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</si>
  <si>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</si>
  <si>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</si>
  <si>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</si>
  <si>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</si>
  <si>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</si>
  <si>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</si>
  <si>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</si>
  <si>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</si>
  <si>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</si>
  <si>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</si>
  <si>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</si>
  <si>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</si>
  <si>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</si>
  <si>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</si>
  <si>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</si>
  <si>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</si>
  <si>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</si>
  <si>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</si>
  <si>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</si>
  <si>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</si>
  <si>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</si>
  <si>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</si>
  <si>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</si>
  <si>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</si>
  <si>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</si>
  <si>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</si>
  <si>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</si>
  <si>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</si>
  <si>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</si>
  <si>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</si>
  <si>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</si>
  <si>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</si>
  <si>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</si>
  <si>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</si>
  <si>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</si>
  <si>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</si>
  <si>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</si>
  <si>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</si>
  <si>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</si>
  <si>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</si>
  <si>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</si>
  <si>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</si>
  <si>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</si>
  <si>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</si>
  <si>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</si>
  <si>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</si>
  <si>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</si>
  <si>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</si>
  <si>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</si>
  <si>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</si>
  <si>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</si>
  <si>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</si>
  <si>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</si>
  <si>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</si>
  <si>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</si>
  <si>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</si>
  <si>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</si>
  <si>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</si>
  <si>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</si>
  <si>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</si>
  <si>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</si>
  <si>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</si>
  <si>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</si>
  <si>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</si>
  <si>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</si>
  <si>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</si>
  <si>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</si>
  <si>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</si>
  <si>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</si>
  <si>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</si>
  <si>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</si>
  <si>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</si>
  <si>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</si>
  <si>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</si>
  <si>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</si>
  <si>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</si>
  <si>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</si>
  <si>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</si>
  <si>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</si>
  <si>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</si>
  <si>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</si>
  <si>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</si>
  <si>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</si>
  <si>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</si>
  <si>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</si>
  <si>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</si>
  <si>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</si>
  <si>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</si>
  <si>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</si>
  <si>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</si>
  <si>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</si>
  <si>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</si>
  <si>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</si>
  <si>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</si>
  <si>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</si>
  <si>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</si>
  <si>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</si>
  <si>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</si>
  <si>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</si>
  <si>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</si>
  <si>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</si>
  <si>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</si>
  <si>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</si>
  <si>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</si>
  <si>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</si>
  <si>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</si>
  <si>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</si>
  <si>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</si>
  <si>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</si>
  <si>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</si>
  <si>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</si>
  <si>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</si>
  <si>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</si>
  <si>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</si>
  <si>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</si>
  <si>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</si>
  <si>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</si>
  <si>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</si>
  <si>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</si>
  <si>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</si>
  <si>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</si>
  <si>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</si>
  <si>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</si>
  <si>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</si>
  <si>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</si>
  <si>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</si>
  <si>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</si>
  <si>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</si>
  <si>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</si>
  <si>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</si>
  <si>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</si>
  <si>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</si>
  <si>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</si>
  <si>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</si>
  <si>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</si>
  <si>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</si>
  <si>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</si>
  <si>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</si>
  <si>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</si>
  <si>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</si>
  <si>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</si>
  <si>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</si>
  <si>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</si>
  <si>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</si>
  <si>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</si>
  <si>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</si>
  <si>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</si>
  <si>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</si>
  <si>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</si>
  <si>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</si>
  <si>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</si>
  <si>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</si>
  <si>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</si>
  <si>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</si>
  <si>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</si>
  <si>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</si>
  <si>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</si>
  <si>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</si>
  <si>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</si>
  <si>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</si>
  <si>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</si>
  <si>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</si>
  <si>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</si>
  <si>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</si>
  <si>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</si>
  <si>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</si>
  <si>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</si>
  <si>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</si>
  <si>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</si>
  <si>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</si>
  <si>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</si>
  <si>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</si>
  <si>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</si>
  <si>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</si>
  <si>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</si>
  <si>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</si>
  <si>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</si>
  <si>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</si>
  <si>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</si>
  <si>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</si>
  <si>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</si>
  <si>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</si>
  <si>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</si>
  <si>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</si>
  <si>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</si>
  <si>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</si>
  <si>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</si>
  <si>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</si>
  <si>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</si>
  <si>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</si>
  <si>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</si>
  <si>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</si>
  <si>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</si>
  <si>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</si>
  <si>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</si>
  <si>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</si>
  <si>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</si>
  <si>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</si>
  <si>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</si>
  <si>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</si>
  <si>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</si>
  <si>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</si>
  <si>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</si>
  <si>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</si>
  <si>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</si>
  <si>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</si>
  <si>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</si>
  <si>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</si>
  <si>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</si>
  <si>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</si>
  <si>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</si>
  <si>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</si>
  <si>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</si>
  <si>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</si>
  <si>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</si>
  <si>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</si>
  <si>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</si>
  <si>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</si>
  <si>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</si>
  <si>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</si>
  <si>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</si>
  <si>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</si>
  <si>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</si>
  <si>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</si>
  <si>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</si>
  <si>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</si>
  <si>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</si>
  <si>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</si>
  <si>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</si>
  <si>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</si>
  <si>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</si>
  <si>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</si>
  <si>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</si>
  <si>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</si>
  <si>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</si>
  <si>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</si>
  <si>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</si>
  <si>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</si>
  <si>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</si>
  <si>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</si>
  <si>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</si>
  <si>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</si>
  <si>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</si>
  <si>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</si>
  <si>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</si>
  <si>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</si>
  <si>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</si>
  <si>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</si>
  <si>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</si>
  <si>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</si>
  <si>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</si>
  <si>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</si>
  <si>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</si>
  <si>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</si>
  <si>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</si>
  <si>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</si>
  <si>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</si>
  <si>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</si>
  <si>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</si>
  <si>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</si>
  <si>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</si>
  <si>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</si>
  <si>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</si>
  <si>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</si>
  <si>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</si>
  <si>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</si>
  <si>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</si>
  <si>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</si>
  <si>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</si>
  <si>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</si>
  <si>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</si>
  <si>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</si>
  <si>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</si>
  <si>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</si>
  <si>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</si>
  <si>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</si>
  <si>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</si>
  <si>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</si>
  <si>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</si>
  <si>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</si>
  <si>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</si>
  <si>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</si>
  <si>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</si>
  <si>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</si>
  <si>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</si>
  <si>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</si>
  <si>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</si>
  <si>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</si>
  <si>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</si>
  <si>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</si>
  <si>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</si>
  <si>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</si>
  <si>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</si>
  <si>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</si>
  <si>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</si>
  <si>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</si>
  <si>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</si>
  <si>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</si>
  <si>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</si>
  <si>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</si>
  <si>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</si>
  <si>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</si>
  <si>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</si>
  <si>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</si>
  <si>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</si>
  <si>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</si>
  <si>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</si>
  <si>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</si>
  <si>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</si>
  <si>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</si>
  <si>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</si>
  <si>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</si>
  <si>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</si>
  <si>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</si>
  <si>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</si>
  <si>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</si>
  <si>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</si>
  <si>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</si>
  <si>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</si>
  <si>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</si>
  <si>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</si>
  <si>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</si>
  <si>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</si>
  <si>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</si>
  <si>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</si>
  <si>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</si>
  <si>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</si>
  <si>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</si>
  <si>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</si>
  <si>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</si>
  <si>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</si>
  <si>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</si>
  <si>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</si>
  <si>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</si>
  <si>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</si>
  <si>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</si>
  <si>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</si>
  <si>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</si>
  <si>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</si>
  <si>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</si>
  <si>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</si>
  <si>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</si>
  <si>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</si>
  <si>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</si>
  <si>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</si>
  <si>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</si>
  <si>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</si>
  <si>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</si>
  <si>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</si>
  <si>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</si>
  <si>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</si>
  <si>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</si>
  <si>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</si>
  <si>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</si>
  <si>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</si>
  <si>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</si>
  <si>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</si>
  <si>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</si>
  <si>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</si>
  <si>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</si>
  <si>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</si>
  <si>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</si>
  <si>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</si>
  <si>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</si>
  <si>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</si>
  <si>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</si>
  <si>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</si>
  <si>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</si>
  <si>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</si>
  <si>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</si>
  <si>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</si>
  <si>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</si>
  <si>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</si>
  <si>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</si>
  <si>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</si>
  <si>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</si>
  <si>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</si>
  <si>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</si>
  <si>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</si>
  <si>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</si>
  <si>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</si>
  <si>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</si>
  <si>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</si>
  <si>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</si>
  <si>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</si>
  <si>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</si>
  <si>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</si>
  <si>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</si>
  <si>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</si>
  <si>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</si>
  <si>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</si>
  <si>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</si>
  <si>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</si>
  <si>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</si>
  <si>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</si>
  <si>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</si>
  <si>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</si>
  <si>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</si>
  <si>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</si>
  <si>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</si>
  <si>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</si>
  <si>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</si>
  <si>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</si>
  <si>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</si>
  <si>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</si>
  <si>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</si>
  <si>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</si>
  <si>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</si>
  <si>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</si>
  <si>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</si>
  <si>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</si>
  <si>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</si>
  <si>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</si>
  <si>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</si>
  <si>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</si>
  <si>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</si>
  <si>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</si>
  <si>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</si>
  <si>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</si>
  <si>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</si>
  <si>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</si>
  <si>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</si>
  <si>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</si>
  <si>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</si>
  <si>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</si>
  <si>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</si>
  <si>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</si>
  <si>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</si>
  <si>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</si>
  <si>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</si>
  <si>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</si>
  <si>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</si>
  <si>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</si>
  <si>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</si>
  <si>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</si>
  <si>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</si>
  <si>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</si>
  <si>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</si>
  <si>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</si>
  <si>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</si>
  <si>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</si>
  <si>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</si>
  <si>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</si>
  <si>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</si>
  <si>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</si>
  <si>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</si>
  <si>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</si>
  <si>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</si>
  <si>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</si>
  <si>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</si>
  <si>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</si>
  <si>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</si>
  <si>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</si>
  <si>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</si>
  <si>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</si>
  <si>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</si>
  <si>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</si>
  <si>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</si>
  <si>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</si>
  <si>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</si>
  <si>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</si>
  <si>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</si>
  <si>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</si>
  <si>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</si>
  <si>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</si>
  <si>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</si>
  <si>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</si>
  <si>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</si>
  <si>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</si>
  <si>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</si>
  <si>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</si>
  <si>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</si>
  <si>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</si>
  <si>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</si>
  <si>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</si>
  <si>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</si>
  <si>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</si>
  <si>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</si>
  <si>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</si>
  <si>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</si>
  <si>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</si>
  <si>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</si>
  <si>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</si>
  <si>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</si>
  <si>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</si>
  <si>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</si>
  <si>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</si>
  <si>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</si>
  <si>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</si>
  <si>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</si>
  <si>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</si>
  <si>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</si>
  <si>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</si>
  <si>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</si>
  <si>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</si>
  <si>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</si>
  <si>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</si>
  <si>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</si>
  <si>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</si>
  <si>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</si>
  <si>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</si>
  <si>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</si>
  <si>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</si>
  <si>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</si>
  <si>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</si>
  <si>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</si>
  <si>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</si>
  <si>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</si>
  <si>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</si>
  <si>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</si>
  <si>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</si>
  <si>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</si>
  <si>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</si>
  <si>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</si>
  <si>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</si>
  <si>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</si>
  <si>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</si>
  <si>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</si>
  <si>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</si>
  <si>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</si>
  <si>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</si>
  <si>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</si>
  <si>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</si>
  <si>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</si>
  <si>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</si>
  <si>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</si>
  <si>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</si>
  <si>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</si>
  <si>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</si>
  <si>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</si>
  <si>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</si>
  <si>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</si>
  <si>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</si>
  <si>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</si>
  <si>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</si>
  <si>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</si>
  <si>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</si>
  <si>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</si>
  <si>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</si>
  <si>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</si>
  <si>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</si>
  <si>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</si>
  <si>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</si>
  <si>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</si>
  <si>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</si>
  <si>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</si>
  <si>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</si>
  <si>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</si>
  <si>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</si>
  <si>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</si>
  <si>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</si>
  <si>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</si>
  <si>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</si>
  <si>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</si>
  <si>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</si>
  <si>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</si>
  <si>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</si>
  <si>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</si>
  <si>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</si>
  <si>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</si>
  <si>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</si>
  <si>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</si>
  <si>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</si>
  <si>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</si>
  <si>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</si>
  <si>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</si>
  <si>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</si>
  <si>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</si>
  <si>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</si>
  <si>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</si>
  <si>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</si>
  <si>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</si>
  <si>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</si>
  <si>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</si>
  <si>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</si>
  <si>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</si>
  <si>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</si>
  <si>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</si>
  <si>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</si>
  <si>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</si>
  <si>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</si>
  <si>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</si>
  <si>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</si>
  <si>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</si>
  <si>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</si>
  <si>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</si>
  <si>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</si>
  <si>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</si>
  <si>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</si>
  <si>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</si>
  <si>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</si>
  <si>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</si>
  <si>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</si>
  <si>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</si>
  <si>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</si>
  <si>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</si>
  <si>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</si>
  <si>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</si>
  <si>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</si>
  <si>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</si>
  <si>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</si>
  <si>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</si>
  <si>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</si>
  <si>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</si>
  <si>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</si>
  <si>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</si>
  <si>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</si>
  <si>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</si>
  <si>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</si>
  <si>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</si>
  <si>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</si>
  <si>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</si>
  <si>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</si>
  <si>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</si>
  <si>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</si>
  <si>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</si>
  <si>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</si>
  <si>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</si>
  <si>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</si>
  <si>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</si>
  <si>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</si>
  <si>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</si>
  <si>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</si>
  <si>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</si>
  <si>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</si>
  <si>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</si>
  <si>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</si>
  <si>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</si>
  <si>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</si>
  <si>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</si>
  <si>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</si>
  <si>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</si>
  <si>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</si>
  <si>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</si>
  <si>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</si>
  <si>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</si>
  <si>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</si>
  <si>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</si>
  <si>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</si>
  <si>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</si>
  <si>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</si>
  <si>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</si>
  <si>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</si>
  <si>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</si>
  <si>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</si>
  <si>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</si>
  <si>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</si>
  <si>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</si>
  <si>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</si>
  <si>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</si>
  <si>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</si>
  <si>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</si>
  <si>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</si>
  <si>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</si>
  <si>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</si>
  <si>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</si>
  <si>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</si>
  <si>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</si>
  <si>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</si>
  <si>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</si>
  <si>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</si>
  <si>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</si>
  <si>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</si>
  <si>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</si>
  <si>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</si>
  <si>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</si>
  <si>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</si>
  <si>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</si>
  <si>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</si>
  <si>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</si>
  <si>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</si>
  <si>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</si>
  <si>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</si>
  <si>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</si>
  <si>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</si>
  <si>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</si>
  <si>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</si>
  <si>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</si>
  <si>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</si>
  <si>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</si>
  <si>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</si>
  <si>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</si>
  <si>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</si>
  <si>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</si>
  <si>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</si>
  <si>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</si>
  <si>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</si>
  <si>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</si>
  <si>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</si>
  <si>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</si>
  <si>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</si>
  <si>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</si>
  <si>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</si>
  <si>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</si>
  <si>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</si>
  <si>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</si>
  <si>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</si>
  <si>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</si>
  <si>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</si>
  <si>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</si>
  <si>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</si>
  <si>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</si>
  <si>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</si>
  <si>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</si>
  <si>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</si>
  <si>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</si>
  <si>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</si>
  <si>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</si>
  <si>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</si>
  <si>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</si>
  <si>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</si>
  <si>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</si>
  <si>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</si>
  <si>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</si>
  <si>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</si>
  <si>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</si>
  <si>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</si>
  <si>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</si>
  <si>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</si>
  <si>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</si>
  <si>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</si>
  <si>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</si>
  <si>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</si>
  <si>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</si>
  <si>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</si>
  <si>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</si>
  <si>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</si>
  <si>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</si>
  <si>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</si>
  <si>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</si>
  <si>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</si>
  <si>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</si>
  <si>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</si>
  <si>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</si>
  <si>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</si>
  <si>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</si>
  <si>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</si>
  <si>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</si>
  <si>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</si>
  <si>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</si>
  <si>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</si>
  <si>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</si>
  <si>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</si>
  <si>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</si>
  <si>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</si>
  <si>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</si>
  <si>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</si>
  <si>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</si>
  <si>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</si>
  <si>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</si>
  <si>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</si>
  <si>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</si>
  <si>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</si>
  <si>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</si>
  <si>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</si>
  <si>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</si>
  <si>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</si>
  <si>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</si>
  <si>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</si>
  <si>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</si>
  <si>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</si>
  <si>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</si>
  <si>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</si>
  <si>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</si>
  <si>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</si>
  <si>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</si>
  <si>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</si>
  <si>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</si>
  <si>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</si>
  <si>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</si>
  <si>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</si>
  <si>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</si>
  <si>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</si>
  <si>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</si>
  <si>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</si>
  <si>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</si>
  <si>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</si>
  <si>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</si>
  <si>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</si>
  <si>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</si>
  <si>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</si>
  <si>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</si>
  <si>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</si>
  <si>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</si>
  <si>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</si>
  <si>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</si>
  <si>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</si>
  <si>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</si>
  <si>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</si>
  <si>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</si>
  <si>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</si>
  <si>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</si>
  <si>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</si>
  <si>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</si>
  <si>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</si>
  <si>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</si>
  <si>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</si>
  <si>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</si>
  <si>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</si>
  <si>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</si>
  <si>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</si>
  <si>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</si>
  <si>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</si>
  <si>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</si>
  <si>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</si>
  <si>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</si>
  <si>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</si>
  <si>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</si>
  <si>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</si>
  <si>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</si>
  <si>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</si>
  <si>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</si>
  <si>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</si>
  <si>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</si>
  <si>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</si>
  <si>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</si>
  <si>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</si>
  <si>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</si>
  <si>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</si>
  <si>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</si>
  <si>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</si>
  <si>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</si>
  <si>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</si>
  <si>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</si>
  <si>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</si>
  <si>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</si>
  <si>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</si>
  <si>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</si>
  <si>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</si>
  <si>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</si>
  <si>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</si>
  <si>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</si>
  <si>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</si>
  <si>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</si>
  <si>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</si>
  <si>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</si>
  <si>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</si>
  <si>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</si>
  <si>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</si>
  <si>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</si>
  <si>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</si>
  <si>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</si>
  <si>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</si>
  <si>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</si>
  <si>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</si>
  <si>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</si>
  <si>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</si>
  <si>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</si>
  <si>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</si>
  <si>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</si>
  <si>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</si>
  <si>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</si>
  <si>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</si>
  <si>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</si>
  <si>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</si>
  <si>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</si>
  <si>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</si>
  <si>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</si>
  <si>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</si>
  <si>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</si>
  <si>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</si>
  <si>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</si>
  <si>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</si>
  <si>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</si>
  <si>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</si>
  <si>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</si>
  <si>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</si>
  <si>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</si>
  <si>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</si>
  <si>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</si>
  <si>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</si>
  <si>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</si>
  <si>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</si>
  <si>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</si>
  <si>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</si>
  <si>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</si>
  <si>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</si>
  <si>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</si>
  <si>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</si>
  <si>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</si>
  <si>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</si>
  <si>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</si>
  <si>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</si>
  <si>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</si>
  <si>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</si>
  <si>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</si>
  <si>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</si>
  <si>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</si>
  <si>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</si>
  <si>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</si>
  <si>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</si>
  <si>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</si>
  <si>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</si>
  <si>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</si>
  <si>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</si>
  <si>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</si>
  <si>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</si>
  <si>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</si>
  <si>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</si>
  <si>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</si>
  <si>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</si>
  <si>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</si>
  <si>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</si>
  <si>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</si>
  <si>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</si>
  <si>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</si>
  <si>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</si>
  <si>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</si>
  <si>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</si>
  <si>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</si>
  <si>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</si>
  <si>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</si>
  <si>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</si>
  <si>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</si>
  <si>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</si>
  <si>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</si>
  <si>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</si>
  <si>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</si>
  <si>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</si>
  <si>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</si>
  <si>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</si>
  <si>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</si>
  <si>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</si>
  <si>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</si>
  <si>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</si>
  <si>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</si>
  <si>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</si>
  <si>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</si>
  <si>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</si>
  <si>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</si>
  <si>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</si>
  <si>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</si>
  <si>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</si>
  <si>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</si>
  <si>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</si>
  <si>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</si>
  <si>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</si>
  <si>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</si>
  <si>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</si>
  <si>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</si>
  <si>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</si>
  <si>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</si>
  <si>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</si>
  <si>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</si>
  <si>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</si>
  <si>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</si>
  <si>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</si>
  <si>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</si>
  <si>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</si>
  <si>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</si>
  <si>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</si>
  <si>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</si>
  <si>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</si>
  <si>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</si>
  <si>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</si>
  <si>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</si>
  <si>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</si>
  <si>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</si>
  <si>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</si>
  <si>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</si>
  <si>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</si>
  <si>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</si>
  <si>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</si>
  <si>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</si>
  <si>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</si>
  <si>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</si>
  <si>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</si>
  <si>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</si>
  <si>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</si>
  <si>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</si>
  <si>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</si>
  <si>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</si>
  <si>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</si>
  <si>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</si>
  <si>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</si>
  <si>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</si>
  <si>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</si>
  <si>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</si>
  <si>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</si>
  <si>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</si>
  <si>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</si>
  <si>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</si>
  <si>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</si>
  <si>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</si>
  <si>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</si>
  <si>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</si>
  <si>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</si>
  <si>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</si>
  <si>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</si>
  <si>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</si>
  <si>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</si>
  <si>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</si>
  <si>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</si>
  <si>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</si>
  <si>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</si>
  <si>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</si>
  <si>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</si>
  <si>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</si>
  <si>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</si>
  <si>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</si>
  <si>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</si>
  <si>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</si>
  <si>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</si>
  <si>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</si>
  <si>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</si>
  <si>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</si>
  <si>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</si>
  <si>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</si>
  <si>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</si>
  <si>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</si>
  <si>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</si>
  <si>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</si>
  <si>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</si>
  <si>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</si>
  <si>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</si>
  <si>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</si>
  <si>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</si>
  <si>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</si>
  <si>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</si>
  <si>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</si>
  <si>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</si>
  <si>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</si>
  <si>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</si>
  <si>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</si>
  <si>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</si>
  <si>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</si>
  <si>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</si>
  <si>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</si>
  <si>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</si>
  <si>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</si>
  <si>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</si>
  <si>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</si>
  <si>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</si>
  <si>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</si>
  <si>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</si>
  <si>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</si>
  <si>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</si>
  <si>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</si>
  <si>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</si>
  <si>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</si>
  <si>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</si>
  <si>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</si>
  <si>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</si>
  <si>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</si>
  <si>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</si>
  <si>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</si>
  <si>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</si>
  <si>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</si>
  <si>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</si>
  <si>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</si>
  <si>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</si>
  <si>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</si>
  <si>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</si>
  <si>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</si>
  <si>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</si>
  <si>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</si>
  <si>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</si>
  <si>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</si>
  <si>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</si>
  <si>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</si>
  <si>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</si>
  <si>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</si>
  <si>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</si>
  <si>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</si>
  <si>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</si>
  <si>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</si>
  <si>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</si>
  <si>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</si>
  <si>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</si>
  <si>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</si>
  <si>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</si>
  <si>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</si>
  <si>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</si>
  <si>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</si>
  <si>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</si>
  <si>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</si>
  <si>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</si>
  <si>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</si>
  <si>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</si>
  <si>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</si>
  <si>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</si>
  <si>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</si>
  <si>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</si>
  <si>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</si>
  <si>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</si>
  <si>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</si>
  <si>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</si>
  <si>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</si>
  <si>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</si>
  <si>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</si>
  <si>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</si>
  <si>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</si>
  <si>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</si>
  <si>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</si>
  <si>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</si>
  <si>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</si>
  <si>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</si>
  <si>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</si>
  <si>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</si>
  <si>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</si>
  <si>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</si>
  <si>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</si>
  <si>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</si>
  <si>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</si>
  <si>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</si>
  <si>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</si>
  <si>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</si>
  <si>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</si>
  <si>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</si>
  <si>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</si>
  <si>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</si>
  <si>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</si>
  <si>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</si>
  <si>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</si>
  <si>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</si>
  <si>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</si>
  <si>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</si>
  <si>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</si>
  <si>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</si>
  <si>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</si>
  <si>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</si>
  <si>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</si>
  <si>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</si>
  <si>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</si>
  <si>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</si>
  <si>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</si>
  <si>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</si>
  <si>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</si>
  <si>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</si>
  <si>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</si>
  <si>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</si>
  <si>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</si>
  <si>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</si>
  <si>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</si>
  <si>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</si>
  <si>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</si>
  <si>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</si>
  <si>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</si>
  <si>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</si>
  <si>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</si>
  <si>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</si>
  <si>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</si>
  <si>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</si>
  <si>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</si>
  <si>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</si>
  <si>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</si>
  <si>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</si>
  <si>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</si>
  <si>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</si>
  <si>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</si>
  <si>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</si>
  <si>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</si>
  <si>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</si>
  <si>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</si>
  <si>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</si>
  <si>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</si>
  <si>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</si>
  <si>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</si>
  <si>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</si>
  <si>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</si>
  <si>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</si>
  <si>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</si>
  <si>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</si>
  <si>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</si>
  <si>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</si>
  <si>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</si>
  <si>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</si>
  <si>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</si>
  <si>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</si>
  <si>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</si>
  <si>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</si>
  <si>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</si>
  <si>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</si>
  <si>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</si>
  <si>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</si>
  <si>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</si>
  <si>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</si>
  <si>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</si>
  <si>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</si>
  <si>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</si>
  <si>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</si>
  <si>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</si>
  <si>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</si>
  <si>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</si>
  <si>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</si>
  <si>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</si>
  <si>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</si>
  <si>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</si>
  <si>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</si>
  <si>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</si>
  <si>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</si>
  <si>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</si>
  <si>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</si>
  <si>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</si>
  <si>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</si>
  <si>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</si>
  <si>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</si>
  <si>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</si>
  <si>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</si>
  <si>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</si>
  <si>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</si>
  <si>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</si>
  <si>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</si>
  <si>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</si>
  <si>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</si>
  <si>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</si>
  <si>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</si>
  <si>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</si>
  <si>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</si>
  <si>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</si>
  <si>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</si>
  <si>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</si>
  <si>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</si>
  <si>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</si>
  <si>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</si>
  <si>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</si>
  <si>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</si>
  <si>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</si>
  <si>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</si>
  <si>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</si>
  <si>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</si>
  <si>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</si>
  <si>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</si>
  <si>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</si>
  <si>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</si>
  <si>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</si>
  <si>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</si>
  <si>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</si>
  <si>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</si>
  <si>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</si>
  <si>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</si>
  <si>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</si>
  <si>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</si>
  <si>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</si>
  <si>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</si>
  <si>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</si>
  <si>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</si>
  <si>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</si>
  <si>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</si>
  <si>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</si>
  <si>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</si>
  <si>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</si>
  <si>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</si>
  <si>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</si>
  <si>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</si>
  <si>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</si>
  <si>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</si>
  <si>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</si>
  <si>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</si>
  <si>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</si>
  <si>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</si>
  <si>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</si>
  <si>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</si>
  <si>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</si>
  <si>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</si>
  <si>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</si>
  <si>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</si>
  <si>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</si>
  <si>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</si>
  <si>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</si>
  <si>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</si>
  <si>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</si>
  <si>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</si>
  <si>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</si>
  <si>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</si>
  <si>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</si>
  <si>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</si>
  <si>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</si>
  <si>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</si>
  <si>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</si>
  <si>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</si>
  <si>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</si>
  <si>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</si>
  <si>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</si>
  <si>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</si>
  <si>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</si>
  <si>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</si>
  <si>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</si>
  <si>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</si>
  <si>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</si>
  <si>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</si>
  <si>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</si>
  <si>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</si>
  <si>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</si>
  <si>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</si>
  <si>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</si>
  <si>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</si>
  <si>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</si>
  <si>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</si>
  <si>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</si>
  <si>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</si>
  <si>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</si>
  <si>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</si>
  <si>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</si>
  <si>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</si>
  <si>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</si>
  <si>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</si>
  <si>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</si>
  <si>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</si>
  <si>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</si>
  <si>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</si>
  <si>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</si>
  <si>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</si>
  <si>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</si>
  <si>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</si>
  <si>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</si>
  <si>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</si>
  <si>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</si>
  <si>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</si>
  <si>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</si>
  <si>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</si>
  <si>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</si>
  <si>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</si>
  <si>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</si>
  <si>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</si>
  <si>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</si>
  <si>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</si>
  <si>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</si>
  <si>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</si>
  <si>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</si>
  <si>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</si>
  <si>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</si>
  <si>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</si>
  <si>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</si>
  <si>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</si>
  <si>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</si>
  <si>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</si>
  <si>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</si>
  <si>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</si>
  <si>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</si>
  <si>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</si>
  <si>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</si>
  <si>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</si>
  <si>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</si>
  <si>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</si>
  <si>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</si>
  <si>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</si>
  <si>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</si>
  <si>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</si>
  <si>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</si>
  <si>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</si>
  <si>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</si>
  <si>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</si>
  <si>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</si>
  <si>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</si>
  <si>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</si>
  <si>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</si>
  <si>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</si>
  <si>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</si>
  <si>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</si>
  <si>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</si>
  <si>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</si>
  <si>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</si>
  <si>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</si>
  <si>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</si>
  <si>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</si>
  <si>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</si>
  <si>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</si>
  <si>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</si>
  <si>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</si>
  <si>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</si>
  <si>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</si>
  <si>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</si>
  <si>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</si>
  <si>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</si>
  <si>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</si>
  <si>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</si>
  <si>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</si>
  <si>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</si>
  <si>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</si>
  <si>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</si>
  <si>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</si>
  <si>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</si>
  <si>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</si>
  <si>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</si>
  <si>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</si>
  <si>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</si>
  <si>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</si>
  <si>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</si>
  <si>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</si>
  <si>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</si>
  <si>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</si>
  <si>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</si>
  <si>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</si>
  <si>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</si>
  <si>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</si>
  <si>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</si>
  <si>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</si>
  <si>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</si>
  <si>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</si>
  <si>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</si>
  <si>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</si>
  <si>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</si>
  <si>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</si>
  <si>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</si>
  <si>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</si>
  <si>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</si>
  <si>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</si>
  <si>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</si>
  <si>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</si>
  <si>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</si>
  <si>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</si>
  <si>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</si>
  <si>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</si>
  <si>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</si>
  <si>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</si>
  <si>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</si>
  <si>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</si>
  <si>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</si>
  <si>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</si>
  <si>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</si>
  <si>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</si>
  <si>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</si>
  <si>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</si>
  <si>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</si>
  <si>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</si>
  <si>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</si>
  <si>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</si>
  <si>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</si>
  <si>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</si>
  <si>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</si>
  <si>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</si>
  <si>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</si>
  <si>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</si>
  <si>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</si>
  <si>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</si>
  <si>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</si>
  <si>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</si>
  <si>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</si>
  <si>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</si>
  <si>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</si>
  <si>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</si>
  <si>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</si>
  <si>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</si>
  <si>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</si>
  <si>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</si>
  <si>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</si>
  <si>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</si>
  <si>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</si>
  <si>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</si>
  <si>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</si>
  <si>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</si>
  <si>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</si>
  <si>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</si>
  <si>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</si>
  <si>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</si>
  <si>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</si>
  <si>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</si>
  <si>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</si>
  <si>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</si>
  <si>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</si>
  <si>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</si>
  <si>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</si>
  <si>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</si>
  <si>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</si>
  <si>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</si>
  <si>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</si>
  <si>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</si>
  <si>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</si>
  <si>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</si>
  <si>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</si>
  <si>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</si>
  <si>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</si>
  <si>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</si>
  <si>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</si>
  <si>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</si>
  <si>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</si>
  <si>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</si>
  <si>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</si>
  <si>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</si>
  <si>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</si>
  <si>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</si>
  <si>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</si>
  <si>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</si>
  <si>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</si>
  <si>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</si>
  <si>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</si>
  <si>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</si>
  <si>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</si>
  <si>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</si>
  <si>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</si>
  <si>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</si>
  <si>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</si>
  <si>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</si>
  <si>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</si>
  <si>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</si>
  <si>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</si>
  <si>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</si>
  <si>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</si>
  <si>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</si>
  <si>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</si>
  <si>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</si>
  <si>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</si>
  <si>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</si>
  <si>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</si>
  <si>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</si>
  <si>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</si>
  <si>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</si>
  <si>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</si>
  <si>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</si>
  <si>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</si>
  <si>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</si>
  <si>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</si>
  <si>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</si>
  <si>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</si>
  <si>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</si>
  <si>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</si>
  <si>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</si>
  <si>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</si>
  <si>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</si>
  <si>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</si>
  <si>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</si>
  <si>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</si>
  <si>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</si>
  <si>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</si>
  <si>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</si>
  <si>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</si>
  <si>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</si>
  <si>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</si>
  <si>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</si>
  <si>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</si>
  <si>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</si>
  <si>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</si>
  <si>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</si>
  <si>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</si>
  <si>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</si>
  <si>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</si>
  <si>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</si>
  <si>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</si>
  <si>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</si>
  <si>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</si>
  <si>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</si>
  <si>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</si>
  <si>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</si>
  <si>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</si>
  <si>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</si>
  <si>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</si>
  <si>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</si>
  <si>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</si>
  <si>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</si>
  <si>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</si>
  <si>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</si>
  <si>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</si>
  <si>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</si>
  <si>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</si>
  <si>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</si>
  <si>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</si>
  <si>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</si>
  <si>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</si>
  <si>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</si>
  <si>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</si>
  <si>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</si>
  <si>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</si>
  <si>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</si>
  <si>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</si>
  <si>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</si>
  <si>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</si>
  <si>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</si>
  <si>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</si>
  <si>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</si>
  <si>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</si>
  <si>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</si>
  <si>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</si>
  <si>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</si>
  <si>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</si>
  <si>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</si>
  <si>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</si>
  <si>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</si>
  <si>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</si>
  <si>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</si>
  <si>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</si>
  <si>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</si>
  <si>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</si>
  <si>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</si>
  <si>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</si>
  <si>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</si>
  <si>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</si>
  <si>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</si>
  <si>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</si>
  <si>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</si>
  <si>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</si>
  <si>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</si>
  <si>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</si>
  <si>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</si>
  <si>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</si>
  <si>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</si>
  <si>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</si>
  <si>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</si>
  <si>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</si>
  <si>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</si>
  <si>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</si>
  <si>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</si>
  <si>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</si>
  <si>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</si>
  <si>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</si>
  <si>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</si>
  <si>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</si>
  <si>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</si>
  <si>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</si>
  <si>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</si>
  <si>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</si>
  <si>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</si>
  <si>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</si>
  <si>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</si>
  <si>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</si>
  <si>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</si>
  <si>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</si>
  <si>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</si>
  <si>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</si>
  <si>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</si>
  <si>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</si>
  <si>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</si>
  <si>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</si>
  <si>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</si>
  <si>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</si>
  <si>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</si>
  <si>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</si>
  <si>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</si>
  <si>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</si>
  <si>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</si>
  <si>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</si>
  <si>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</si>
  <si>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</si>
  <si>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</si>
  <si>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</si>
  <si>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</si>
  <si>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</si>
  <si>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</si>
  <si>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</si>
  <si>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</si>
  <si>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</si>
  <si>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</si>
  <si>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</si>
  <si>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</si>
  <si>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</si>
  <si>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</si>
  <si>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</si>
  <si>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</si>
  <si>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</si>
  <si>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</si>
  <si>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</si>
  <si>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</si>
  <si>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</si>
  <si>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</si>
  <si>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</si>
  <si>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</si>
  <si>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</si>
  <si>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</si>
  <si>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</si>
  <si>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</si>
  <si>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</si>
  <si>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</si>
  <si>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</si>
  <si>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</si>
  <si>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</si>
  <si>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</si>
  <si>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</si>
  <si>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</si>
  <si>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</si>
  <si>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</si>
  <si>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</si>
  <si>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</si>
  <si>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</si>
  <si>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</si>
  <si>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</si>
  <si>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</si>
  <si>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</si>
  <si>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</si>
  <si>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</si>
  <si>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</si>
  <si>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</si>
  <si>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</si>
  <si>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</si>
  <si>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</si>
  <si>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</si>
  <si>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</si>
  <si>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</si>
  <si>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</si>
  <si>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</si>
  <si>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</si>
  <si>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</si>
  <si>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</si>
  <si>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</si>
  <si>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</si>
  <si>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</si>
  <si>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</si>
  <si>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</si>
  <si>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</si>
  <si>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</si>
  <si>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</si>
  <si>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</si>
  <si>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</si>
  <si>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</si>
  <si>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</si>
  <si>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</si>
  <si>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</si>
  <si>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</si>
  <si>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</si>
  <si>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</si>
  <si>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</si>
  <si>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</si>
  <si>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</si>
  <si>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</si>
  <si>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</si>
  <si>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</si>
  <si>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</si>
  <si>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</si>
  <si>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</si>
  <si>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</si>
  <si>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</si>
  <si>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</si>
  <si>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</si>
  <si>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</si>
  <si>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</si>
  <si>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</si>
  <si>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</si>
  <si>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</si>
  <si>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</si>
  <si>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</si>
  <si>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</si>
  <si>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</si>
  <si>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</si>
  <si>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</si>
  <si>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</si>
  <si>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</si>
  <si>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</si>
  <si>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</si>
  <si>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</si>
  <si>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</si>
  <si>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</si>
  <si>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</si>
  <si>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</si>
  <si>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</si>
  <si>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</si>
  <si>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</si>
  <si>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</si>
  <si>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</si>
  <si>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</si>
  <si>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</si>
  <si>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</si>
  <si>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</si>
  <si>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</si>
  <si>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</si>
  <si>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</si>
  <si>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</si>
  <si>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</si>
  <si>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</si>
  <si>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</si>
  <si>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</si>
  <si>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</si>
  <si>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</si>
  <si>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</si>
  <si>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</si>
  <si>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</si>
  <si>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</si>
  <si>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</si>
  <si>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</si>
  <si>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</si>
  <si>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</si>
  <si>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</si>
  <si>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</si>
  <si>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</si>
  <si>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</si>
  <si>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</si>
  <si>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</si>
  <si>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</si>
  <si>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</si>
  <si>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</si>
  <si>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</si>
  <si>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</si>
  <si>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</si>
  <si>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</si>
  <si>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</si>
  <si>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</si>
  <si>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</si>
  <si>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</si>
  <si>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</si>
  <si>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</si>
  <si>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</si>
  <si>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</si>
  <si>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</si>
  <si>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</si>
  <si>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</si>
  <si>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</si>
  <si>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</si>
  <si>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</si>
  <si>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</si>
  <si>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</si>
  <si>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</si>
  <si>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</si>
  <si>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</si>
  <si>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</si>
  <si>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</si>
  <si>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</si>
  <si>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</si>
  <si>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</si>
  <si>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</si>
  <si>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</si>
  <si>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</si>
  <si>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</si>
  <si>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</si>
  <si>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</si>
  <si>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</si>
  <si>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</si>
  <si>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</si>
  <si>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</si>
  <si>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</si>
  <si>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</si>
  <si>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</si>
  <si>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</si>
  <si>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</si>
  <si>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</si>
  <si>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</si>
  <si>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</si>
  <si>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</si>
  <si>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</si>
  <si>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</si>
  <si>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</si>
  <si>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</si>
  <si>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</si>
  <si>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</si>
  <si>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</si>
  <si>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</si>
  <si>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</si>
  <si>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</si>
  <si>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</si>
  <si>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</si>
  <si>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</si>
  <si>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</si>
  <si>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</si>
  <si>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</si>
  <si>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</si>
  <si>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</si>
  <si>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</si>
  <si>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</si>
  <si>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</si>
  <si>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</si>
  <si>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</si>
  <si>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</si>
  <si>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</si>
  <si>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</si>
  <si>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</si>
  <si>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</si>
  <si>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</si>
  <si>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</si>
  <si>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</si>
  <si>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</si>
  <si>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</si>
  <si>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</si>
  <si>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</si>
  <si>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</si>
  <si>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</si>
  <si>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</si>
  <si>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</si>
  <si>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</si>
  <si>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</si>
  <si>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</si>
  <si>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</si>
  <si>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</si>
  <si>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</si>
  <si>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</si>
  <si>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</si>
  <si>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</si>
  <si>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</si>
  <si>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</si>
  <si>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</si>
  <si>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</si>
  <si>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</si>
  <si>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</si>
  <si>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</si>
  <si>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</si>
  <si>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</si>
  <si>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</si>
  <si>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</si>
  <si>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</si>
  <si>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</si>
  <si>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</si>
  <si>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</si>
  <si>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</si>
  <si>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</si>
  <si>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</si>
  <si>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</si>
  <si>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</si>
  <si>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</si>
  <si>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</si>
  <si>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</si>
  <si>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</si>
  <si>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</si>
  <si>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</si>
  <si>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</si>
  <si>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</si>
  <si>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</si>
  <si>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</si>
  <si>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</si>
  <si>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</si>
  <si>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</si>
  <si>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</si>
  <si>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</si>
  <si>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</si>
  <si>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</si>
  <si>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</si>
  <si>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</si>
  <si>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</si>
  <si>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</si>
  <si>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</si>
  <si>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</si>
  <si>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</si>
  <si>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</si>
  <si>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</si>
  <si>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</si>
  <si>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</si>
  <si>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</si>
  <si>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</si>
  <si>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</si>
  <si>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</si>
  <si>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</si>
  <si>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</si>
  <si>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</si>
  <si>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</si>
  <si>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</si>
  <si>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</si>
  <si>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</si>
  <si>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</si>
  <si>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</si>
  <si>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</si>
  <si>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</si>
  <si>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</si>
  <si>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</si>
  <si>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</si>
  <si>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</si>
  <si>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</si>
  <si>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</si>
  <si>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</si>
  <si>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</si>
  <si>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</si>
  <si>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</si>
  <si>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</si>
  <si>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</si>
  <si>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</si>
  <si>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</si>
  <si>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</si>
  <si>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</si>
  <si>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</si>
  <si>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</si>
  <si>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</si>
  <si>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</si>
  <si>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</si>
  <si>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</si>
  <si>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</si>
  <si>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</si>
  <si>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</si>
  <si>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</si>
  <si>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</si>
  <si>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</si>
  <si>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</si>
  <si>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</si>
  <si>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</si>
  <si>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</si>
  <si>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</si>
  <si>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</si>
  <si>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</si>
  <si>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</si>
  <si>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</si>
  <si>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</si>
  <si>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</si>
  <si>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</si>
  <si>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</si>
  <si>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</si>
  <si>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</si>
  <si>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</si>
  <si>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</si>
  <si>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</si>
  <si>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</si>
  <si>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</si>
  <si>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</si>
  <si>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</si>
  <si>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</si>
  <si>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</si>
  <si>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</si>
  <si>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</si>
  <si>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</si>
  <si>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</si>
  <si>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</si>
  <si>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</si>
  <si>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</si>
  <si>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</si>
  <si>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</si>
  <si>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</si>
  <si>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</si>
  <si>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</si>
  <si>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</si>
  <si>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</si>
  <si>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</si>
  <si>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</si>
  <si>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</si>
  <si>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</si>
  <si>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</si>
  <si>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</si>
  <si>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</si>
  <si>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</si>
  <si>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</si>
  <si>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</si>
  <si>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</si>
  <si>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</si>
  <si>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</si>
  <si>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</si>
  <si>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</si>
  <si>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</si>
  <si>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</si>
  <si>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</si>
  <si>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</si>
  <si>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</si>
  <si>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</si>
  <si>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</si>
  <si>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</si>
  <si>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</si>
  <si>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</si>
  <si>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</si>
  <si>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</si>
  <si>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</si>
  <si>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</si>
  <si>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</si>
  <si>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</si>
  <si>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</si>
  <si>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</si>
  <si>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</si>
  <si>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</si>
  <si>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</si>
  <si>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</si>
  <si>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</si>
  <si>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</si>
  <si>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</si>
  <si>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</si>
  <si>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</si>
  <si>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</si>
  <si>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</si>
  <si>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</si>
  <si>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</si>
  <si>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</si>
  <si>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</si>
  <si>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</si>
  <si>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</si>
  <si>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</si>
  <si>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</si>
  <si>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</si>
  <si>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</si>
  <si>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</si>
  <si>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</si>
  <si>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</si>
  <si>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</si>
  <si>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</si>
  <si>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</si>
  <si>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</si>
  <si>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</si>
  <si>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</si>
  <si>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</si>
  <si>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</si>
  <si>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</si>
  <si>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</si>
  <si>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</si>
  <si>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</si>
  <si>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</si>
  <si>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</si>
  <si>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</si>
  <si>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</si>
  <si>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</si>
  <si>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</si>
  <si>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</si>
  <si>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</si>
  <si>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</si>
  <si>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</si>
  <si>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</si>
  <si>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</si>
  <si>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</si>
  <si>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</si>
  <si>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</si>
  <si>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</si>
  <si>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</si>
  <si>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</si>
  <si>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</si>
  <si>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</si>
  <si>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</si>
  <si>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</si>
  <si>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</si>
  <si>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</si>
  <si>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</si>
  <si>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</si>
  <si>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</si>
  <si>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</si>
  <si>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</si>
  <si>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</si>
  <si>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</si>
  <si>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</si>
  <si>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</si>
  <si>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</si>
  <si>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</si>
  <si>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</si>
  <si>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</si>
  <si>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</si>
  <si>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</si>
  <si>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</si>
  <si>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</si>
  <si>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</si>
  <si>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</si>
  <si>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</si>
  <si>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</si>
  <si>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</si>
  <si>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</si>
  <si>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</si>
  <si>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</si>
  <si>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</si>
  <si>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</si>
  <si>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</si>
  <si>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</si>
  <si>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</si>
  <si>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</si>
  <si>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</si>
  <si>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</si>
  <si>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</si>
  <si>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</si>
  <si>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</si>
  <si>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</si>
  <si>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</si>
  <si>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</si>
  <si>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</si>
  <si>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</si>
  <si>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</si>
  <si>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</si>
  <si>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</si>
  <si>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</si>
  <si>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</si>
  <si>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</si>
  <si>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</si>
  <si>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</si>
  <si>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</si>
  <si>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</si>
  <si>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</si>
  <si>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</si>
  <si>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</si>
  <si>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</si>
  <si>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</si>
  <si>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</si>
  <si>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</si>
  <si>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</si>
  <si>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</si>
  <si>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</si>
  <si>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</si>
  <si>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</si>
  <si>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</si>
  <si>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</si>
  <si>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</si>
  <si>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</si>
  <si>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</si>
  <si>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</si>
  <si>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</si>
  <si>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</si>
  <si>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</si>
  <si>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</si>
  <si>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</si>
  <si>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</si>
  <si>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</si>
  <si>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</si>
  <si>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</si>
  <si>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</si>
  <si>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</si>
  <si>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</si>
  <si>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</si>
  <si>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</si>
  <si>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</si>
  <si>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</si>
  <si>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</si>
  <si>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</si>
  <si>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</si>
  <si>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</si>
  <si>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</si>
  <si>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</si>
  <si>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</si>
  <si>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</si>
  <si>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</si>
  <si>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</si>
  <si>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</si>
  <si>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</si>
  <si>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</si>
  <si>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</si>
  <si>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</si>
  <si>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</si>
  <si>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</si>
  <si>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</si>
  <si>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</si>
  <si>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</si>
  <si>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</si>
  <si>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</si>
  <si>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</si>
  <si>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</si>
  <si>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</si>
  <si>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</si>
  <si>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</si>
  <si>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</si>
  <si>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</si>
  <si>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</si>
  <si>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</si>
  <si>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</si>
  <si>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</si>
  <si>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</si>
  <si>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</si>
  <si>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</si>
  <si>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</si>
  <si>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</si>
  <si>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</si>
  <si>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</si>
  <si>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</si>
  <si>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</si>
  <si>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</si>
  <si>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</si>
  <si>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</si>
  <si>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</si>
  <si>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</si>
  <si>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</si>
  <si>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</si>
  <si>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</si>
  <si>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</si>
  <si>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</si>
  <si>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</si>
  <si>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</si>
  <si>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</si>
  <si>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</si>
  <si>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</si>
  <si>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</si>
  <si>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</si>
  <si>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</si>
  <si>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</si>
  <si>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</si>
  <si>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</si>
  <si>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</si>
  <si>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</si>
  <si>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</si>
  <si>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</si>
  <si>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</si>
  <si>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</si>
  <si>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</si>
  <si>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</si>
  <si>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</si>
  <si>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</si>
  <si>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</si>
  <si>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</si>
  <si>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</si>
  <si>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</si>
  <si>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</si>
  <si>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</si>
  <si>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</si>
  <si>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</si>
  <si>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</si>
  <si>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</si>
  <si>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</si>
  <si>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</si>
  <si>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</si>
  <si>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</si>
  <si>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</si>
  <si>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</si>
  <si>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</si>
  <si>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</si>
  <si>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</si>
  <si>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</si>
  <si>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</si>
  <si>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</si>
  <si>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</si>
  <si>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</si>
  <si>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</si>
  <si>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</si>
  <si>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</si>
  <si>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</si>
  <si>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</si>
  <si>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</si>
  <si>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</si>
  <si>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</si>
  <si>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</si>
  <si>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</si>
  <si>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</si>
  <si>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</si>
  <si>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</si>
  <si>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</si>
  <si>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</si>
  <si>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</si>
  <si>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</si>
  <si>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</si>
  <si>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</si>
  <si>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</si>
  <si>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</si>
  <si>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</si>
  <si>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</si>
  <si>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</si>
  <si>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</si>
  <si>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</si>
  <si>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</si>
  <si>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</si>
  <si>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</si>
  <si>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</si>
  <si>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</si>
  <si>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</si>
  <si>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</si>
  <si>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</si>
  <si>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</si>
  <si>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</si>
  <si>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</si>
  <si>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</si>
  <si>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</si>
  <si>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</si>
  <si>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</si>
  <si>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</si>
  <si>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</si>
  <si>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</si>
  <si>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</si>
  <si>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</si>
  <si>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</si>
  <si>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</si>
  <si>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</si>
  <si>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</si>
  <si>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</si>
  <si>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</si>
  <si>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</si>
  <si>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</si>
  <si>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</si>
  <si>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</si>
  <si>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</si>
  <si>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</si>
  <si>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</si>
  <si>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</si>
  <si>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</si>
  <si>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</si>
  <si>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</si>
  <si>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</si>
  <si>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</si>
  <si>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</si>
  <si>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</si>
  <si>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</si>
  <si>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</si>
  <si>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</si>
  <si>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</si>
  <si>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</si>
  <si>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</si>
  <si>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</si>
  <si>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</si>
  <si>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</si>
  <si>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</si>
  <si>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</si>
  <si>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</si>
  <si>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</si>
  <si>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</si>
  <si>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</si>
  <si>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</si>
  <si>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</si>
  <si>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</si>
  <si>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</si>
  <si>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</si>
  <si>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</si>
  <si>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</si>
  <si>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</si>
  <si>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</si>
  <si>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</si>
  <si>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</si>
  <si>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</si>
  <si>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</si>
  <si>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</si>
  <si>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</si>
  <si>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</si>
  <si>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</si>
  <si>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</si>
  <si>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</si>
  <si>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</si>
  <si>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</si>
  <si>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</si>
  <si>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</si>
  <si>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</si>
  <si>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</si>
  <si>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</si>
  <si>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</si>
  <si>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</si>
  <si>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</si>
  <si>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</si>
  <si>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</si>
  <si>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</si>
  <si>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</si>
  <si>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</si>
  <si>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</si>
  <si>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</si>
  <si>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</si>
  <si>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</si>
  <si>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</si>
  <si>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</si>
  <si>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</si>
  <si>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</si>
  <si>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</si>
  <si>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</si>
  <si>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</si>
  <si>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</si>
  <si>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</si>
  <si>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</si>
  <si>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</si>
  <si>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</si>
  <si>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</si>
  <si>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</si>
  <si>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</si>
  <si>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</si>
  <si>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</si>
  <si>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</si>
  <si>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</si>
  <si>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</si>
  <si>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</si>
  <si>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</si>
  <si>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</si>
  <si>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</si>
  <si>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</si>
  <si>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</si>
  <si>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</si>
  <si>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</si>
  <si>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</si>
  <si>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</si>
  <si>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</si>
  <si>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</si>
  <si>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</si>
  <si>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</si>
  <si>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</si>
  <si>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</si>
  <si>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</si>
  <si>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</si>
  <si>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</si>
  <si>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</si>
  <si>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</si>
  <si>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</si>
  <si>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</si>
  <si>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</si>
  <si>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</si>
  <si>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</si>
  <si>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</si>
  <si>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</si>
  <si>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</si>
  <si>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</si>
  <si>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</si>
  <si>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</si>
  <si>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</si>
  <si>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</si>
  <si>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</si>
  <si>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</si>
  <si>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</si>
  <si>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</si>
  <si>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</si>
  <si>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</si>
  <si>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</si>
  <si>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</si>
  <si>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</si>
  <si>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</si>
  <si>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</si>
  <si>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</si>
  <si>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</si>
  <si>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</si>
  <si>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</si>
  <si>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</si>
  <si>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</si>
  <si>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</si>
  <si>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</si>
  <si>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</si>
  <si>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</si>
  <si>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</si>
  <si>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</si>
  <si>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</si>
  <si>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</si>
  <si>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</si>
  <si>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</si>
  <si>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</si>
  <si>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</si>
  <si>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</si>
  <si>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</si>
  <si>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</si>
  <si>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</si>
  <si>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</si>
  <si>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</si>
  <si>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</si>
  <si>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</si>
  <si>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</si>
  <si>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</si>
  <si>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</si>
  <si>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</si>
  <si>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</si>
  <si>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</si>
  <si>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</si>
  <si>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</si>
  <si>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</si>
  <si>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</si>
  <si>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</si>
  <si>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</si>
  <si>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</si>
  <si>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</si>
  <si>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</si>
  <si>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</si>
  <si>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</si>
  <si>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</si>
  <si>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</si>
  <si>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</si>
  <si>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</si>
  <si>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</si>
  <si>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</si>
  <si>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</si>
  <si>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</si>
  <si>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</si>
  <si>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</si>
  <si>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</si>
  <si>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</si>
  <si>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</si>
  <si>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</si>
  <si>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</si>
  <si>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</si>
  <si>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</si>
  <si>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</si>
  <si>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</si>
  <si>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</si>
  <si>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</si>
  <si>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</si>
  <si>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</si>
  <si>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</si>
  <si>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</si>
  <si>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</si>
  <si>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</si>
  <si>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</si>
  <si>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</si>
  <si>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</si>
  <si>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</si>
  <si>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</si>
  <si>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</si>
  <si>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</si>
  <si>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</si>
  <si>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</si>
  <si>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</si>
  <si>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</si>
  <si>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</si>
  <si>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</si>
  <si>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</si>
  <si>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</si>
  <si>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</si>
  <si>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</si>
  <si>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</si>
  <si>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</si>
  <si>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</si>
  <si>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</si>
  <si>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</si>
  <si>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</si>
  <si>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</si>
  <si>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</si>
  <si>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</si>
  <si>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</si>
  <si>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</si>
  <si>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</si>
  <si>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</si>
  <si>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</si>
  <si>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</si>
  <si>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</si>
  <si>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</si>
  <si>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</si>
  <si>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</si>
  <si>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</si>
  <si>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</si>
  <si>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</si>
  <si>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</si>
  <si>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</si>
  <si>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</si>
  <si>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</si>
  <si>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</si>
  <si>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</si>
  <si>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</si>
  <si>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</si>
  <si>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</si>
  <si>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</si>
  <si>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</si>
  <si>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</si>
  <si>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</si>
  <si>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</si>
  <si>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</si>
  <si>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</si>
  <si>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</si>
  <si>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</si>
  <si>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</si>
  <si>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</si>
  <si>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</si>
  <si>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</si>
  <si>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</si>
  <si>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</si>
  <si>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</si>
  <si>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</si>
  <si>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</si>
  <si>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</si>
  <si>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</si>
  <si>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</si>
  <si>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</si>
  <si>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</si>
  <si>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</si>
  <si>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</si>
  <si>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</si>
  <si>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</si>
  <si>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</si>
  <si>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</si>
  <si>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</si>
  <si>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</si>
  <si>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</si>
  <si>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</si>
  <si>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</si>
  <si>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</si>
  <si>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</si>
  <si>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</si>
  <si>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</si>
  <si>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</si>
  <si>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</si>
  <si>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</si>
  <si>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</si>
  <si>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</si>
  <si>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</si>
  <si>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</si>
  <si>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</si>
  <si>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</si>
  <si>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</si>
  <si>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</si>
  <si>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</si>
  <si>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</si>
  <si>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</si>
  <si>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</si>
  <si>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</si>
  <si>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</si>
  <si>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</si>
  <si>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</si>
  <si>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</si>
  <si>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</si>
  <si>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</si>
  <si>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</si>
  <si>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</si>
  <si>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</si>
  <si>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</si>
  <si>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</si>
  <si>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</si>
  <si>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</si>
  <si>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</si>
  <si>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</si>
  <si>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</si>
  <si>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</si>
  <si>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</si>
  <si>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</si>
  <si>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</si>
  <si>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</si>
  <si>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</si>
  <si>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</si>
  <si>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</si>
  <si>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</si>
  <si>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</si>
  <si>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</si>
  <si>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</si>
  <si>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</si>
  <si>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</si>
  <si>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</si>
  <si>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</si>
  <si>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</si>
  <si>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</si>
  <si>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</si>
  <si>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</si>
  <si>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</si>
  <si>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</si>
  <si>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</si>
  <si>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</si>
  <si>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</si>
  <si>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</si>
  <si>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</si>
  <si>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</si>
  <si>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</si>
  <si>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</si>
  <si>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</si>
  <si>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</si>
  <si>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</si>
  <si>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</si>
  <si>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</si>
  <si>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</si>
  <si>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</si>
  <si>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</si>
  <si>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</si>
  <si>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</si>
  <si>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</si>
  <si>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</si>
  <si>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</si>
  <si>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</si>
  <si>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</si>
  <si>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</si>
  <si>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</si>
  <si>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</si>
  <si>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</si>
  <si>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</si>
  <si>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</si>
  <si>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</si>
  <si>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</si>
  <si>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</si>
  <si>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</si>
  <si>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</si>
  <si>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</si>
  <si>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</si>
  <si>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</si>
  <si>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</si>
  <si>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</si>
  <si>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</si>
  <si>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</si>
  <si>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</si>
  <si>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</si>
  <si>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</si>
  <si>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</si>
  <si>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</si>
  <si>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</si>
  <si>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</si>
  <si>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</si>
  <si>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</si>
  <si>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</si>
  <si>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</si>
  <si>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</si>
  <si>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</si>
  <si>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</si>
  <si>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</si>
  <si>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</si>
  <si>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</si>
  <si>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</si>
  <si>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</si>
  <si>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</si>
  <si>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</si>
  <si>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</si>
  <si>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</si>
  <si>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</si>
  <si>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</si>
  <si>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</si>
  <si>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</si>
  <si>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</si>
  <si>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</si>
  <si>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</si>
  <si>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</si>
  <si>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</si>
  <si>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</si>
  <si>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</si>
  <si>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</si>
  <si>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</si>
  <si>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</si>
  <si>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</si>
  <si>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</si>
  <si>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</si>
  <si>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</si>
  <si>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</si>
  <si>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</si>
  <si>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</si>
  <si>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</si>
  <si>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</si>
  <si>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</si>
  <si>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</si>
  <si>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</si>
  <si>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</si>
  <si>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</si>
  <si>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</si>
  <si>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</si>
  <si>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</si>
  <si>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</si>
  <si>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</si>
  <si>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</si>
  <si>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</si>
  <si>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</si>
  <si>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</si>
  <si>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</si>
  <si>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</si>
  <si>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</si>
  <si>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</si>
  <si>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</si>
  <si>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</si>
  <si>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</si>
  <si>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</si>
  <si>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</si>
  <si>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</si>
  <si>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</si>
  <si>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</si>
  <si>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</si>
  <si>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</si>
  <si>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</si>
  <si>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</si>
  <si>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</si>
  <si>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</si>
  <si>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</si>
  <si>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</si>
  <si>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</si>
  <si>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</si>
  <si>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</si>
  <si>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</si>
  <si>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</si>
  <si>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</si>
  <si>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</si>
  <si>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</si>
  <si>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</si>
  <si>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</si>
  <si>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</si>
  <si>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</si>
  <si>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</si>
  <si>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</si>
  <si>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</si>
  <si>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</si>
  <si>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</si>
  <si>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</si>
  <si>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</si>
  <si>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</si>
  <si>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</si>
  <si>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</si>
  <si>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</si>
  <si>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</si>
  <si>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</si>
  <si>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</si>
  <si>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</si>
  <si>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</si>
  <si>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</si>
  <si>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</si>
  <si>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</si>
  <si>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</si>
  <si>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</si>
  <si>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</si>
  <si>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</si>
  <si>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</si>
  <si>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</si>
  <si>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</si>
  <si>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</si>
  <si>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</si>
  <si>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</si>
  <si>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</si>
  <si>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</si>
  <si>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</si>
  <si>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</si>
  <si>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</si>
  <si>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</si>
  <si>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</si>
  <si>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</si>
  <si>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</si>
  <si>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</si>
  <si>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</si>
  <si>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</si>
  <si>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</si>
  <si>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</si>
  <si>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</si>
  <si>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</si>
  <si>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</si>
  <si>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</si>
  <si>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</si>
  <si>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</si>
  <si>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</si>
  <si>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</si>
  <si>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</si>
  <si>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</si>
  <si>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</si>
  <si>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</si>
  <si>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</si>
  <si>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</si>
  <si>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</si>
  <si>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</si>
  <si>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</si>
  <si>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</si>
  <si>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</si>
  <si>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</si>
  <si>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</si>
  <si>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</si>
  <si>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</si>
  <si>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</si>
  <si>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</si>
  <si>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</si>
  <si>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</si>
  <si>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</si>
  <si>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</si>
  <si>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</si>
  <si>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</si>
  <si>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</si>
  <si>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</si>
  <si>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</si>
  <si>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</si>
  <si>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</si>
  <si>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</si>
  <si>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</si>
  <si>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</si>
  <si>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</si>
  <si>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</si>
  <si>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</si>
  <si>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</si>
  <si>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</si>
  <si>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</si>
  <si>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</si>
  <si>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</si>
  <si>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</si>
  <si>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</si>
  <si>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</si>
  <si>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</si>
  <si>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</si>
  <si>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</si>
  <si>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</si>
  <si>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</si>
  <si>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</si>
  <si>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</si>
  <si>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</si>
  <si>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</si>
  <si>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</si>
  <si>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</si>
  <si>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</si>
  <si>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</si>
  <si>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</si>
  <si>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</si>
  <si>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</si>
  <si>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</si>
  <si>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</si>
  <si>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</si>
  <si>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</si>
  <si>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</si>
  <si>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</si>
  <si>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</si>
  <si>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</si>
  <si>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</si>
  <si>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</si>
  <si>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</si>
  <si>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</si>
  <si>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</si>
  <si>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</si>
  <si>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</si>
  <si>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</si>
  <si>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</si>
  <si>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</si>
  <si>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</si>
  <si>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</si>
  <si>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</si>
  <si>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</si>
  <si>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</si>
  <si>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</si>
  <si>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</si>
  <si>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</si>
  <si>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</si>
  <si>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</si>
  <si>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</si>
  <si>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</si>
  <si>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</si>
  <si>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</si>
  <si>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</si>
  <si>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</si>
  <si>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</si>
  <si>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</si>
  <si>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</si>
  <si>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</si>
  <si>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</si>
  <si>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</si>
  <si>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</si>
  <si>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</si>
  <si>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</si>
  <si>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</si>
  <si>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</si>
  <si>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</si>
  <si>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</si>
  <si>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</si>
  <si>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</si>
  <si>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</si>
  <si>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</si>
  <si>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</si>
  <si>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</si>
  <si>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</si>
  <si>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</si>
  <si>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</si>
  <si>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</si>
  <si>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</si>
  <si>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</si>
  <si>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</si>
  <si>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</si>
  <si>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</si>
  <si>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</si>
  <si>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</si>
  <si>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</si>
  <si>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</si>
  <si>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</si>
  <si>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</si>
  <si>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</si>
  <si>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</si>
  <si>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</si>
  <si>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</si>
  <si>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</si>
  <si>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</si>
  <si>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</si>
  <si>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</si>
  <si>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</si>
  <si>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</si>
  <si>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</si>
  <si>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</si>
  <si>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</si>
  <si>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</si>
  <si>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</si>
  <si>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</si>
  <si>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</si>
  <si>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</si>
  <si>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</si>
  <si>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</si>
  <si>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</si>
  <si>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</si>
  <si>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</si>
  <si>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</si>
  <si>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</si>
  <si>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</si>
  <si>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</si>
  <si>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</si>
  <si>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</si>
  <si>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</si>
  <si>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</si>
  <si>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</si>
  <si>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</si>
  <si>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</si>
  <si>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</si>
  <si>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</si>
  <si>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</si>
  <si>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</si>
  <si>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</si>
  <si>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</si>
  <si>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</si>
  <si>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</si>
  <si>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</si>
  <si>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</si>
  <si>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</si>
  <si>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</si>
  <si>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</si>
  <si>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</si>
  <si>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</si>
  <si>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</si>
  <si>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</si>
  <si>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</si>
  <si>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</si>
  <si>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</si>
  <si>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</si>
  <si>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</si>
  <si>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</si>
  <si>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</si>
  <si>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</si>
  <si>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</si>
  <si>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</si>
  <si>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</si>
  <si>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</si>
  <si>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</si>
  <si>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</si>
  <si>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</si>
  <si>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</si>
  <si>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</si>
  <si>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</si>
  <si>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</si>
  <si>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</si>
  <si>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</si>
  <si>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</si>
  <si>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</si>
  <si>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</si>
  <si>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</si>
  <si>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</si>
  <si>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</si>
  <si>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</si>
  <si>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</si>
  <si>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</si>
  <si>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</si>
  <si>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</si>
  <si>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</si>
  <si>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</si>
  <si>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</si>
  <si>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</si>
  <si>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</si>
  <si>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</si>
  <si>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</si>
  <si>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</si>
  <si>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</si>
  <si>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</si>
  <si>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</si>
  <si>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</si>
  <si>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</si>
  <si>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</si>
  <si>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</si>
  <si>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</si>
  <si>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</si>
  <si>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</si>
  <si>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</si>
  <si>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</si>
  <si>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</si>
  <si>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</si>
  <si>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</si>
  <si>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</si>
  <si>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</si>
  <si>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</si>
  <si>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</si>
  <si>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</si>
  <si>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</si>
  <si>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</si>
  <si>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</si>
  <si>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</si>
  <si>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</si>
  <si>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</si>
  <si>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</si>
  <si>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</si>
  <si>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</si>
  <si>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</si>
  <si>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</si>
  <si>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</si>
  <si>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</si>
  <si>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</si>
  <si>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</si>
  <si>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</si>
  <si>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</si>
  <si>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</si>
  <si>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</si>
  <si>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</si>
  <si>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</si>
  <si>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</si>
  <si>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</si>
  <si>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</si>
  <si>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</si>
  <si>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</si>
  <si>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</si>
  <si>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</si>
  <si>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</si>
  <si>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</si>
  <si>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</si>
  <si>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</si>
  <si>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</si>
  <si>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</si>
  <si>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</si>
  <si>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</si>
  <si>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</si>
  <si>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</si>
  <si>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</si>
  <si>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</si>
  <si>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</si>
  <si>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</si>
  <si>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</si>
  <si>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</si>
  <si>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</si>
  <si>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</si>
  <si>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</si>
  <si>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</si>
  <si>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</si>
  <si>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</si>
  <si>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</si>
  <si>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</si>
  <si>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</si>
  <si>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</si>
  <si>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</si>
  <si>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</si>
  <si>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</si>
  <si>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</si>
  <si>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</si>
  <si>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</si>
  <si>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</si>
  <si>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</si>
  <si>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</si>
  <si>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</si>
  <si>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</si>
  <si>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</si>
  <si>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</si>
  <si>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</si>
  <si>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</si>
  <si>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</si>
  <si>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</si>
  <si>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</si>
  <si>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</si>
  <si>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</si>
  <si>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</si>
  <si>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</si>
  <si>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</si>
  <si>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</si>
  <si>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</si>
  <si>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</si>
  <si>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</si>
  <si>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</si>
  <si>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</si>
  <si>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</si>
  <si>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</si>
  <si>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</si>
  <si>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</si>
  <si>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</si>
  <si>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</si>
  <si>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</si>
  <si>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</si>
  <si>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</si>
  <si>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</si>
  <si>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</si>
  <si>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</si>
  <si>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</si>
  <si>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</si>
  <si>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</si>
  <si>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</si>
  <si>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</si>
  <si>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</si>
  <si>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</si>
  <si>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</si>
  <si>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</si>
  <si>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</si>
  <si>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</si>
  <si>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</si>
  <si>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</si>
  <si>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</si>
  <si>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</si>
  <si>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</si>
  <si>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</si>
  <si>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</si>
  <si>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</si>
  <si>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</si>
  <si>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</si>
  <si>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</si>
  <si>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</si>
  <si>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</si>
  <si>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</si>
  <si>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</si>
  <si>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</si>
  <si>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</si>
  <si>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</si>
  <si>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</si>
  <si>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</si>
  <si>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</si>
  <si>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</si>
  <si>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</si>
  <si>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</si>
  <si>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</si>
  <si>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</si>
  <si>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</si>
  <si>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</si>
  <si>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</si>
  <si>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</si>
  <si>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</si>
  <si>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</si>
  <si>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</si>
  <si>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</si>
  <si>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</si>
  <si>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</si>
  <si>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</si>
  <si>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</si>
  <si>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</si>
  <si>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</si>
  <si>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</si>
  <si>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</si>
  <si>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</si>
  <si>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</si>
  <si>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</si>
  <si>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</si>
  <si>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</si>
  <si>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</si>
  <si>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</si>
  <si>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</si>
  <si>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</si>
  <si>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</si>
  <si>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</si>
  <si>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</si>
  <si>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</si>
  <si>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</si>
  <si>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</si>
  <si>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</si>
  <si>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</si>
  <si>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</si>
  <si>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</si>
  <si>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</si>
  <si>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</si>
  <si>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</si>
  <si>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</si>
  <si>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</si>
  <si>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</si>
  <si>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</si>
  <si>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</si>
  <si>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</si>
  <si>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</si>
  <si>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</si>
  <si>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</si>
  <si>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</si>
  <si>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</si>
  <si>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</si>
  <si>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</si>
  <si>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</si>
  <si>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</si>
  <si>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</si>
  <si>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</si>
  <si>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</si>
  <si>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</si>
  <si>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</si>
  <si>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</si>
  <si>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</si>
  <si>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</si>
  <si>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</si>
  <si>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</si>
  <si>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</si>
  <si>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</si>
  <si>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</si>
  <si>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</si>
  <si>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</si>
  <si>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</si>
  <si>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</si>
  <si>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</si>
  <si>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</si>
  <si>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</si>
  <si>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</si>
  <si>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</si>
  <si>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</si>
  <si>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</si>
  <si>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</si>
  <si>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</si>
  <si>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</si>
  <si>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</si>
  <si>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</si>
  <si>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</si>
  <si>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</si>
  <si>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</si>
  <si>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</si>
  <si>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</si>
  <si>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</si>
  <si>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</si>
  <si>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</si>
  <si>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</si>
  <si>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</si>
  <si>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</si>
  <si>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</si>
  <si>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</si>
  <si>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</si>
  <si>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</si>
  <si>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</si>
  <si>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</si>
  <si>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</si>
  <si>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</si>
  <si>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</si>
  <si>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</si>
  <si>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</si>
  <si>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</si>
  <si>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</si>
  <si>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</si>
  <si>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</si>
  <si>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</si>
  <si>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</si>
  <si>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</si>
  <si>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</si>
  <si>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</si>
  <si>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</si>
  <si>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</si>
  <si>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</si>
  <si>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</si>
  <si>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</si>
  <si>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</si>
  <si>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</si>
  <si>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</si>
  <si>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</si>
  <si>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</si>
  <si>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</si>
  <si>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</si>
  <si>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</si>
  <si>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</si>
  <si>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</si>
  <si>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</si>
  <si>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</si>
  <si>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</si>
  <si>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</si>
  <si>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</si>
  <si>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</si>
  <si>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</si>
  <si>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</si>
  <si>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</si>
  <si>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</si>
  <si>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</si>
  <si>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</si>
  <si>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</si>
  <si>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</si>
  <si>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</si>
  <si>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</si>
  <si>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</si>
  <si>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</si>
  <si>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</si>
  <si>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</si>
  <si>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</si>
  <si>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</si>
  <si>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</si>
  <si>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</si>
  <si>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</si>
  <si>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</si>
  <si>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</si>
  <si>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</si>
  <si>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</si>
  <si>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</si>
  <si>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</si>
  <si>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</si>
  <si>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</si>
  <si>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</si>
  <si>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</si>
  <si>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</si>
  <si>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</si>
  <si>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</si>
  <si>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</si>
  <si>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</si>
  <si>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</si>
  <si>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</si>
  <si>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</si>
  <si>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</si>
  <si>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</si>
  <si>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</si>
  <si>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</si>
  <si>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</si>
  <si>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</si>
  <si>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</si>
  <si>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</si>
  <si>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</si>
  <si>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</si>
  <si>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</si>
  <si>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</si>
  <si>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</si>
  <si>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</si>
  <si>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</si>
  <si>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</si>
  <si>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</si>
  <si>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</si>
  <si>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</si>
  <si>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</si>
  <si>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</si>
  <si>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</si>
  <si>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</si>
  <si>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</si>
  <si>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</si>
  <si>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</si>
  <si>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</si>
  <si>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</si>
  <si>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</si>
  <si>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</si>
  <si>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</si>
  <si>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</si>
  <si>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</si>
  <si>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</si>
  <si>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</si>
  <si>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</si>
  <si>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</si>
  <si>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</si>
  <si>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</si>
  <si>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</si>
  <si>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</si>
  <si>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</si>
  <si>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</si>
  <si>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</si>
  <si>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</si>
  <si>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</si>
  <si>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</si>
  <si>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</si>
  <si>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</si>
  <si>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</si>
  <si>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</si>
  <si>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</si>
  <si>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</si>
  <si>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</si>
  <si>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</si>
  <si>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</si>
  <si>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</si>
  <si>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</si>
  <si>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</si>
  <si>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</si>
  <si>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</si>
  <si>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</si>
  <si>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</si>
  <si>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</si>
  <si>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</si>
  <si>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</si>
  <si>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</si>
  <si>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</si>
  <si>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</si>
  <si>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</si>
  <si>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</si>
  <si>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</si>
  <si>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</si>
  <si>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</si>
  <si>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</si>
  <si>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</si>
  <si>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</si>
  <si>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</si>
  <si>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</si>
  <si>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</si>
  <si>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</si>
  <si>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</si>
  <si>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</si>
  <si>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</si>
  <si>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</si>
  <si>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</si>
  <si>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</si>
  <si>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</si>
  <si>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</si>
  <si>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</si>
  <si>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</si>
  <si>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</si>
  <si>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</si>
  <si>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</si>
  <si>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</si>
  <si>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</si>
  <si>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</si>
  <si>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</si>
  <si>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</si>
  <si>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</si>
  <si>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</si>
  <si>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</si>
  <si>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</si>
  <si>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</si>
  <si>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</si>
  <si>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</si>
  <si>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</si>
  <si>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</si>
  <si>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</si>
  <si>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</si>
  <si>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</si>
  <si>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</si>
  <si>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</si>
  <si>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</si>
  <si>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</si>
  <si>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</si>
  <si>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</si>
  <si>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</si>
  <si>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</si>
  <si>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</si>
  <si>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</si>
  <si>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</si>
  <si>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</si>
  <si>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</si>
  <si>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</si>
  <si>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</si>
  <si>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</si>
  <si>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</si>
  <si>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</si>
  <si>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</si>
  <si>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</si>
  <si>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</si>
  <si>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</si>
  <si>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</si>
  <si>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</si>
  <si>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</si>
  <si>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</si>
  <si>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</si>
  <si>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</si>
  <si>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</si>
  <si>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</si>
  <si>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</si>
  <si>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</si>
  <si>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</si>
  <si>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</si>
  <si>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</si>
  <si>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</si>
  <si>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</si>
  <si>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</si>
  <si>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</si>
  <si>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</si>
  <si>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</si>
  <si>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</si>
  <si>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</si>
  <si>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</si>
  <si>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</si>
  <si>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</si>
  <si>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</si>
  <si>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</si>
  <si>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</si>
  <si>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</si>
  <si>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</si>
  <si>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</si>
  <si>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</si>
  <si>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</si>
  <si>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</si>
  <si>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</si>
  <si>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</si>
  <si>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</si>
  <si>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</si>
  <si>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</si>
  <si>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</si>
  <si>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</si>
  <si>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</si>
  <si>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</si>
  <si>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</si>
  <si>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</si>
  <si>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</si>
  <si>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</si>
  <si>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</si>
  <si>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</si>
  <si>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</si>
  <si>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</si>
  <si>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</si>
  <si>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</si>
  <si>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</si>
  <si>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</si>
  <si>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</si>
  <si>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</si>
  <si>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</si>
  <si>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</si>
  <si>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</si>
  <si>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</si>
  <si>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</si>
  <si>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</si>
  <si>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</si>
  <si>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</si>
  <si>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</si>
  <si>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</si>
  <si>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</si>
  <si>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</si>
  <si>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</si>
  <si>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</si>
  <si>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</si>
  <si>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</si>
  <si>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</si>
  <si>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</si>
  <si>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</si>
  <si>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</si>
  <si>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</si>
  <si>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</si>
  <si>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</si>
  <si>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</si>
  <si>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</si>
  <si>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</si>
  <si>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</si>
  <si>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</si>
  <si>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</si>
  <si>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</si>
  <si>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</si>
  <si>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</si>
  <si>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</si>
  <si>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</si>
  <si>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</si>
  <si>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</si>
  <si>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</si>
  <si>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</si>
  <si>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</si>
  <si>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</si>
  <si>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</si>
  <si>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</si>
  <si>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</si>
  <si>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</si>
  <si>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</si>
  <si>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</si>
  <si>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</si>
  <si>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</si>
  <si>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</si>
  <si>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</si>
  <si>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</si>
  <si>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</si>
  <si>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</si>
  <si>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</si>
  <si>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</si>
  <si>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</si>
  <si>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</si>
  <si>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</si>
  <si>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</si>
  <si>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</si>
  <si>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</si>
  <si>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</si>
  <si>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</si>
  <si>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</si>
  <si>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</si>
  <si>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</si>
  <si>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</si>
  <si>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</si>
  <si>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</si>
  <si>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</si>
  <si>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</si>
  <si>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</si>
  <si>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</si>
  <si>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</si>
  <si>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</si>
  <si>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</si>
  <si>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</si>
  <si>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</si>
  <si>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</si>
  <si>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</si>
  <si>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</si>
  <si>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</si>
  <si>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</si>
  <si>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</si>
  <si>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</si>
  <si>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</si>
  <si>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</si>
  <si>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</si>
  <si>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</si>
  <si>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</si>
  <si>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</si>
  <si>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</si>
  <si>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</si>
  <si>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</si>
  <si>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</si>
  <si>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</si>
  <si>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</si>
  <si>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</si>
  <si>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</si>
  <si>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</si>
  <si>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</si>
  <si>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</si>
  <si>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</si>
  <si>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</si>
  <si>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</si>
  <si>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</si>
  <si>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</si>
  <si>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</si>
  <si>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</si>
  <si>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</si>
  <si>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</si>
  <si>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</si>
  <si>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</si>
  <si>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</si>
  <si>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</si>
  <si>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</si>
  <si>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</si>
  <si>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</si>
  <si>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</si>
  <si>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</si>
  <si>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</si>
  <si>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</si>
  <si>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</si>
  <si>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</si>
  <si>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</si>
  <si>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</si>
  <si>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</si>
  <si>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</si>
  <si>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</si>
  <si>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</si>
  <si>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</si>
  <si>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</si>
  <si>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</si>
  <si>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</si>
  <si>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</si>
  <si>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</si>
  <si>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</si>
  <si>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</si>
  <si>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</si>
  <si>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</si>
  <si>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</si>
  <si>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</si>
  <si>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</si>
  <si>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</si>
  <si>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</si>
  <si>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</si>
  <si>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</si>
  <si>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</si>
  <si>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</si>
  <si>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</si>
  <si>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</si>
  <si>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</si>
  <si>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</si>
  <si>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</si>
  <si>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</si>
  <si>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</si>
  <si>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</si>
  <si>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</si>
  <si>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</si>
  <si>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</si>
  <si>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</si>
  <si>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</si>
  <si>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</si>
  <si>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</si>
  <si>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</si>
  <si>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</si>
  <si>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</si>
  <si>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</si>
  <si>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</si>
  <si>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</si>
  <si>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</si>
  <si>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</si>
  <si>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</si>
  <si>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</si>
  <si>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</si>
  <si>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</si>
  <si>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</si>
  <si>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</si>
  <si>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</si>
  <si>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</si>
  <si>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</si>
  <si>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</si>
  <si>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</si>
  <si>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</si>
  <si>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</si>
  <si>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</si>
  <si>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</si>
  <si>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</si>
  <si>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</si>
  <si>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</si>
  <si>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</si>
  <si>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</si>
  <si>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</si>
  <si>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</si>
  <si>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</si>
  <si>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</si>
  <si>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</si>
  <si>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</si>
  <si>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</si>
  <si>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</si>
  <si>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</si>
  <si>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</si>
  <si>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</si>
  <si>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</si>
  <si>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</si>
  <si>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</si>
  <si>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</si>
  <si>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</si>
  <si>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</si>
  <si>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</si>
  <si>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</si>
  <si>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</si>
  <si>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</si>
  <si>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</si>
  <si>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</si>
  <si>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</si>
  <si>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</si>
  <si>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</si>
  <si>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</si>
  <si>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</si>
  <si>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</si>
  <si>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</si>
  <si>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</si>
  <si>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</si>
  <si>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</si>
  <si>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</si>
  <si>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</si>
  <si>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</si>
  <si>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</si>
  <si>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</si>
  <si>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</si>
  <si>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</si>
  <si>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</si>
  <si>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</si>
  <si>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</si>
  <si>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</si>
  <si>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</si>
  <si>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</si>
  <si>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</si>
  <si>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</si>
  <si>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</si>
  <si>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</si>
  <si>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</si>
  <si>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</si>
  <si>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</si>
  <si>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</si>
  <si>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</si>
  <si>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</si>
  <si>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</si>
  <si>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</si>
  <si>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</si>
  <si>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</si>
  <si>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</si>
  <si>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</si>
  <si>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</si>
  <si>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</si>
  <si>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</si>
  <si>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</si>
  <si>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</si>
  <si>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</si>
  <si>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</si>
  <si>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</si>
  <si>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</si>
  <si>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</si>
  <si>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</si>
  <si>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</si>
  <si>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</si>
  <si>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</si>
  <si>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</si>
  <si>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</si>
  <si>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</si>
  <si>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</si>
  <si>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</si>
  <si>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</si>
  <si>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</si>
  <si>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</si>
  <si>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</si>
  <si>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</si>
  <si>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</si>
  <si>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</si>
  <si>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</si>
  <si>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</si>
  <si>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</si>
  <si>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</si>
  <si>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</si>
  <si>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</si>
  <si>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</si>
  <si>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</si>
  <si>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</si>
  <si>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</si>
  <si>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</si>
  <si>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</si>
  <si>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</si>
  <si>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</si>
  <si>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</si>
  <si>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</si>
  <si>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</si>
  <si>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</si>
  <si>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</si>
  <si>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</si>
  <si>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</si>
  <si>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</si>
  <si>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</si>
  <si>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</si>
  <si>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</si>
  <si>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</si>
  <si>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</si>
  <si>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</si>
  <si>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</si>
  <si>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</si>
  <si>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</si>
  <si>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</si>
  <si>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</si>
  <si>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</si>
  <si>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</si>
  <si>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</si>
  <si>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</si>
  <si>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</si>
  <si>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</si>
  <si>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</si>
  <si>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</si>
  <si>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</si>
  <si>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</si>
  <si>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</si>
  <si>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</si>
  <si>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</si>
  <si>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</si>
  <si>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</si>
  <si>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</si>
  <si>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</si>
  <si>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</si>
  <si>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</si>
  <si>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</si>
  <si>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</si>
  <si>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</si>
  <si>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</si>
  <si>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</si>
  <si>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</si>
  <si>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</si>
  <si>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</si>
  <si>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</si>
  <si>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</si>
  <si>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</si>
  <si>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</si>
  <si>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</si>
  <si>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</si>
  <si>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</si>
  <si>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</si>
  <si>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</si>
  <si>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</si>
  <si>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</si>
  <si>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</si>
  <si>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</si>
  <si>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</si>
  <si>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</si>
  <si>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</si>
  <si>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</si>
  <si>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</si>
  <si>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</si>
  <si>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</si>
  <si>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</si>
  <si>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</si>
  <si>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</si>
  <si>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</si>
  <si>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</si>
  <si>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</si>
  <si>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</si>
  <si>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</si>
  <si>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</si>
  <si>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</si>
  <si>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</si>
  <si>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</si>
  <si>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</si>
  <si>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</si>
  <si>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</si>
  <si>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</si>
  <si>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</si>
  <si>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</si>
  <si>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</si>
  <si>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</si>
  <si>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</si>
  <si>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</si>
  <si>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</si>
  <si>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</si>
  <si>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</si>
  <si>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</si>
  <si>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</si>
  <si>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</si>
  <si>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</si>
  <si>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</si>
  <si>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</si>
  <si>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</si>
  <si>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</si>
  <si>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</si>
  <si>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</si>
  <si>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</si>
  <si>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</si>
  <si>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</si>
  <si>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</si>
  <si>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</si>
  <si>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</si>
  <si>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</si>
  <si>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</si>
  <si>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</si>
  <si>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</si>
  <si>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</si>
  <si>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</si>
  <si>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</si>
  <si>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</si>
  <si>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</si>
  <si>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</si>
  <si>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</si>
  <si>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</si>
  <si>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</si>
  <si>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</si>
  <si>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</si>
  <si>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</si>
  <si>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</si>
  <si>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</si>
  <si>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</si>
  <si>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</si>
  <si>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</si>
  <si>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</si>
  <si>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</si>
  <si>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</si>
  <si>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</si>
  <si>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</si>
  <si>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</si>
  <si>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</si>
  <si>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</si>
  <si>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</si>
  <si>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</si>
  <si>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</si>
  <si>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</si>
  <si>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</si>
  <si>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</si>
  <si>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</si>
  <si>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</si>
  <si>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</si>
  <si>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</si>
  <si>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</si>
  <si>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</si>
  <si>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</si>
  <si>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</si>
  <si>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</si>
  <si>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</si>
  <si>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</si>
  <si>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</si>
  <si>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</si>
  <si>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</si>
  <si>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</si>
  <si>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</si>
  <si>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</si>
  <si>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</si>
  <si>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</si>
  <si>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</si>
  <si>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</si>
  <si>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</si>
  <si>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</si>
  <si>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</si>
  <si>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</si>
  <si>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</si>
  <si>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</si>
  <si>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</si>
  <si>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</si>
  <si>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</si>
  <si>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</si>
  <si>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</si>
  <si>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</si>
  <si>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</si>
  <si>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</si>
  <si>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</si>
  <si>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</si>
  <si>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</si>
  <si>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</si>
  <si>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</si>
  <si>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</si>
  <si>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</si>
  <si>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</si>
  <si>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</si>
  <si>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</si>
  <si>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</si>
  <si>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</si>
  <si>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</si>
  <si>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</si>
  <si>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</si>
  <si>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</si>
  <si>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</si>
  <si>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</si>
  <si>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</si>
  <si>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</si>
  <si>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</si>
  <si>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</si>
  <si>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</si>
  <si>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</si>
  <si>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</si>
  <si>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</si>
  <si>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</si>
  <si>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</si>
  <si>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</si>
  <si>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</si>
  <si>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</si>
  <si>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</si>
  <si>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</si>
  <si>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</si>
  <si>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</si>
  <si>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</si>
  <si>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</si>
  <si>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</si>
  <si>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</si>
  <si>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</si>
  <si>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</si>
  <si>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</si>
  <si>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</si>
  <si>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</si>
  <si>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</si>
  <si>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</si>
  <si>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</si>
  <si>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</si>
  <si>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</si>
  <si>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</si>
  <si>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</si>
  <si>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</si>
  <si>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</si>
  <si>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</si>
  <si>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</si>
  <si>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</si>
  <si>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</si>
  <si>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</si>
  <si>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</si>
  <si>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</si>
  <si>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</si>
  <si>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</si>
  <si>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</si>
  <si>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</si>
  <si>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</si>
  <si>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</si>
  <si>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</si>
  <si>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</si>
  <si>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</si>
  <si>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</si>
  <si>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</si>
  <si>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</si>
  <si>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</si>
  <si>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</si>
  <si>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</si>
  <si>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</si>
  <si>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</si>
  <si>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</si>
  <si>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</si>
  <si>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</si>
  <si>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</si>
  <si>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</si>
  <si>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</si>
  <si>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</si>
  <si>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</si>
  <si>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</si>
  <si>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</si>
  <si>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</si>
  <si>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</si>
  <si>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</si>
  <si>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</si>
  <si>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</si>
  <si>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</si>
  <si>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</si>
  <si>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</si>
  <si>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</si>
  <si>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</si>
  <si>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</si>
  <si>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</si>
  <si>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</si>
  <si>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</si>
  <si>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</si>
  <si>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</si>
  <si>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</si>
  <si>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</si>
  <si>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</si>
  <si>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</si>
  <si>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</si>
  <si>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</si>
  <si>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</si>
  <si>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</si>
  <si>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</si>
  <si>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</si>
  <si>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</si>
  <si>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</si>
  <si>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</si>
  <si>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</si>
  <si>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</si>
  <si>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</si>
  <si>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</si>
  <si>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</si>
  <si>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</si>
  <si>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</si>
  <si>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</si>
  <si>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</si>
  <si>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</si>
  <si>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</si>
  <si>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</si>
  <si>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</si>
  <si>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</si>
  <si>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</si>
  <si>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</si>
  <si>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</si>
  <si>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</si>
  <si>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</si>
  <si>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</si>
  <si>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</si>
  <si>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</si>
  <si>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</si>
  <si>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</si>
  <si>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</si>
  <si>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</si>
  <si>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</si>
  <si>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</si>
  <si>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</si>
  <si>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</si>
  <si>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</si>
  <si>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</si>
  <si>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</si>
  <si>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</si>
  <si>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</si>
  <si>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</si>
  <si>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</si>
  <si>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</si>
  <si>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</si>
  <si>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</si>
  <si>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</si>
  <si>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</si>
  <si>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</si>
  <si>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</si>
  <si>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</si>
  <si>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</si>
  <si>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</si>
  <si>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</si>
  <si>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</si>
  <si>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</si>
  <si>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</si>
  <si>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</si>
  <si>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</si>
  <si>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</si>
  <si>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</si>
  <si>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</si>
  <si>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</si>
  <si>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</si>
  <si>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</si>
  <si>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</si>
  <si>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</si>
  <si>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</si>
  <si>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</si>
  <si>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</si>
  <si>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</si>
  <si>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</si>
  <si>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</si>
  <si>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</si>
  <si>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</si>
  <si>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</si>
  <si>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</si>
  <si>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</si>
  <si>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</si>
  <si>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</si>
  <si>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</si>
  <si>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</si>
  <si>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</si>
  <si>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</si>
  <si>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</si>
  <si>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</si>
  <si>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</si>
  <si>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</si>
  <si>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</si>
  <si>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</si>
  <si>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</si>
  <si>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</si>
  <si>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</si>
  <si>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</si>
  <si>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</si>
  <si>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</si>
  <si>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</si>
  <si>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</si>
  <si>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</si>
  <si>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</si>
  <si>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</si>
  <si>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</si>
  <si>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</si>
  <si>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</si>
  <si>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</si>
  <si>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</si>
  <si>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</si>
  <si>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</si>
  <si>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</si>
  <si>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</si>
  <si>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</si>
  <si>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</si>
  <si>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</si>
  <si>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</si>
  <si>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</si>
  <si>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</si>
  <si>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</si>
  <si>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</si>
  <si>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</si>
  <si>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</si>
  <si>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</si>
  <si>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</si>
  <si>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</si>
  <si>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</si>
  <si>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</si>
  <si>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</si>
  <si>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</si>
  <si>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</si>
  <si>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</si>
  <si>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</si>
  <si>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</si>
  <si>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</si>
  <si>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</si>
  <si>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</si>
  <si>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</si>
  <si>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</si>
  <si>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</si>
  <si>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</si>
  <si>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</si>
  <si>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</si>
  <si>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</si>
  <si>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</si>
  <si>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</si>
  <si>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</si>
  <si>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</si>
  <si>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</si>
  <si>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</si>
  <si>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</si>
  <si>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</si>
  <si>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</si>
  <si>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</si>
  <si>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</si>
  <si>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</si>
  <si>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</si>
  <si>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</si>
  <si>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</si>
  <si>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</si>
  <si>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</si>
  <si>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</si>
  <si>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</si>
  <si>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</si>
  <si>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</si>
  <si>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</si>
  <si>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</si>
  <si>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</si>
  <si>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</si>
  <si>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</si>
  <si>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</si>
  <si>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</si>
  <si>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</si>
  <si>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</si>
  <si>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</si>
  <si>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</si>
  <si>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</si>
  <si>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</si>
  <si>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</si>
  <si>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</si>
  <si>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</si>
  <si>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</si>
  <si>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</si>
  <si>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</si>
  <si>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</si>
  <si>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</si>
  <si>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</si>
  <si>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</si>
  <si>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</si>
  <si>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</si>
  <si>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</si>
  <si>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</si>
  <si>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</si>
  <si>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</si>
  <si>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</si>
  <si>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</si>
  <si>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</si>
  <si>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</si>
  <si>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</si>
  <si>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</si>
  <si>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</si>
  <si>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</si>
  <si>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</si>
  <si>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</si>
  <si>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</si>
  <si>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</si>
  <si>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</si>
  <si>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</si>
  <si>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</si>
  <si>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</si>
  <si>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</si>
  <si>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</si>
  <si>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</si>
  <si>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</si>
  <si>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</si>
  <si>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</si>
  <si>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</si>
  <si>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</si>
  <si>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</si>
  <si>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</si>
  <si>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</si>
  <si>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</si>
  <si>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</si>
  <si>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</si>
  <si>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</si>
  <si>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</si>
  <si>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</si>
  <si>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</si>
  <si>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</si>
  <si>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</si>
  <si>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</si>
  <si>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</si>
  <si>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</si>
  <si>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</si>
  <si>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</si>
  <si>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</si>
  <si>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</si>
  <si>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</si>
  <si>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</si>
  <si>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</si>
  <si>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</si>
  <si>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</si>
  <si>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</si>
  <si>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</si>
  <si>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</si>
  <si>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</si>
  <si>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</si>
  <si>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</si>
  <si>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</si>
  <si>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</si>
  <si>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</si>
  <si>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</si>
  <si>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</si>
  <si>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</si>
  <si>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</si>
  <si>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</si>
  <si>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</si>
  <si>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</si>
  <si>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</si>
  <si>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</si>
  <si>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</si>
  <si>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</si>
  <si>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</si>
  <si>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</si>
  <si>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</si>
  <si>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</si>
  <si>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</si>
  <si>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</si>
  <si>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</si>
  <si>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</si>
  <si>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</si>
  <si>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</si>
  <si>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</si>
  <si>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</si>
  <si>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</si>
  <si>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</si>
  <si>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</si>
  <si>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</si>
  <si>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</si>
  <si>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</si>
  <si>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</si>
  <si>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</si>
  <si>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</si>
  <si>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</si>
  <si>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</si>
  <si>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</si>
  <si>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</si>
  <si>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</si>
  <si>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</si>
  <si>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</si>
  <si>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</si>
  <si>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</si>
  <si>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</si>
  <si>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</si>
  <si>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</si>
  <si>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</si>
  <si>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</si>
  <si>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</si>
  <si>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</si>
  <si>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</si>
  <si>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</si>
  <si>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</si>
  <si>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</si>
  <si>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</si>
  <si>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</si>
  <si>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</si>
  <si>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</si>
  <si>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</si>
  <si>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</si>
  <si>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</si>
  <si>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</si>
  <si>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</si>
  <si>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</si>
  <si>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</si>
  <si>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</si>
  <si>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</si>
  <si>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</si>
  <si>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</si>
  <si>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</si>
  <si>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</si>
  <si>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</si>
  <si>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</si>
  <si>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</si>
  <si>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</si>
  <si>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</si>
  <si>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</si>
  <si>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</si>
  <si>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</si>
  <si>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</si>
  <si>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</si>
  <si>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</si>
  <si>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</si>
  <si>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</si>
  <si>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</si>
  <si>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</si>
  <si>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</si>
  <si>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</si>
  <si>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</si>
  <si>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</si>
  <si>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</si>
  <si>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</si>
  <si>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</si>
  <si>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</si>
  <si>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</si>
  <si>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</si>
  <si>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</si>
  <si>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</si>
  <si>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</si>
  <si>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</si>
  <si>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</si>
  <si>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</si>
  <si>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</si>
  <si>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</si>
  <si>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</si>
  <si>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</si>
  <si>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</si>
  <si>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</si>
  <si>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</si>
  <si>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</si>
  <si>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</si>
  <si>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</si>
  <si>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</si>
  <si>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</si>
  <si>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</si>
  <si>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</si>
  <si>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</si>
  <si>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</si>
  <si>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</si>
  <si>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</si>
  <si>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</si>
  <si>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</si>
  <si>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</si>
  <si>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</si>
  <si>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</si>
  <si>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</si>
  <si>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</si>
  <si>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</si>
  <si>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</si>
  <si>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</si>
  <si>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</si>
  <si>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</si>
  <si>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</si>
  <si>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</si>
  <si>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</si>
  <si>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</si>
  <si>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</si>
  <si>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</si>
  <si>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</si>
  <si>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</si>
  <si>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</si>
  <si>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</si>
  <si>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</si>
  <si>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</si>
  <si>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</si>
  <si>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</si>
  <si>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</si>
  <si>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</si>
  <si>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</si>
  <si>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</si>
  <si>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</si>
  <si>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</si>
  <si>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</si>
  <si>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</si>
  <si>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</si>
  <si>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</si>
  <si>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</si>
  <si>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</si>
  <si>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</si>
  <si>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</si>
  <si>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</si>
  <si>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</si>
  <si>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</si>
  <si>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</si>
  <si>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</si>
  <si>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</si>
  <si>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</si>
  <si>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</si>
  <si>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</si>
  <si>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</si>
  <si>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</si>
  <si>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</si>
  <si>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</si>
  <si>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</si>
  <si>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</si>
  <si>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</si>
  <si>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</si>
  <si>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</si>
  <si>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</si>
  <si>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</si>
  <si>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</si>
  <si>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</si>
  <si>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</si>
  <si>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</si>
  <si>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</si>
  <si>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</si>
  <si>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</si>
  <si>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</si>
  <si>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</si>
  <si>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</si>
  <si>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</si>
  <si>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</si>
  <si>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</si>
  <si>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</si>
  <si>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</si>
  <si>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</si>
  <si>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</si>
  <si>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</si>
  <si>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</si>
  <si>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</si>
  <si>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</si>
  <si>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</si>
  <si>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</si>
  <si>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</si>
  <si>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</si>
  <si>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</si>
  <si>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</si>
  <si>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</si>
  <si>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</si>
  <si>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</si>
  <si>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</si>
  <si>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</si>
  <si>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</si>
  <si>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</si>
  <si>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</si>
  <si>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</si>
  <si>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</si>
  <si>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</si>
  <si>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</si>
  <si>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</si>
  <si>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</si>
  <si>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</si>
  <si>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</si>
  <si>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</si>
  <si>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</si>
  <si>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</si>
  <si>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</si>
  <si>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</si>
  <si>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</si>
  <si>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</si>
  <si>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</si>
  <si>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</si>
  <si>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</si>
  <si>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</si>
  <si>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</si>
  <si>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</si>
  <si>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</si>
  <si>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</si>
  <si>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</si>
  <si>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</si>
  <si>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</si>
  <si>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</si>
  <si>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</si>
  <si>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</si>
  <si>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</si>
  <si>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</si>
  <si>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</si>
  <si>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</si>
  <si>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</si>
  <si>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</si>
  <si>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</si>
  <si>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</si>
  <si>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</si>
  <si>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</si>
  <si>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</si>
  <si>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</si>
  <si>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</si>
  <si>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</si>
  <si>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</si>
  <si>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</si>
  <si>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</si>
  <si>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</si>
  <si>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</si>
  <si>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</si>
  <si>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</si>
  <si>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</si>
  <si>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</si>
  <si>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</si>
  <si>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</si>
  <si>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</si>
  <si>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</si>
  <si>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</si>
  <si>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</si>
  <si>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</si>
  <si>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</si>
  <si>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</si>
  <si>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</si>
  <si>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</si>
  <si>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</si>
  <si>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</si>
  <si>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</si>
  <si>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</si>
  <si>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</si>
  <si>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</si>
  <si>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</si>
  <si>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</si>
  <si>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</si>
  <si>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</si>
  <si>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</si>
  <si>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</si>
  <si>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</si>
  <si>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</si>
  <si>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</si>
  <si>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</si>
  <si>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</si>
  <si>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</si>
  <si>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</si>
  <si>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</si>
  <si>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</si>
  <si>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</si>
  <si>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</si>
  <si>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</si>
  <si>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</si>
  <si>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</si>
  <si>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</si>
  <si>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</si>
  <si>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</si>
  <si>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</si>
  <si>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</si>
  <si>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</si>
  <si>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</si>
  <si>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</si>
  <si>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</si>
  <si>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</si>
  <si>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</si>
  <si>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</si>
  <si>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</si>
  <si>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</si>
  <si>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</si>
  <si>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</si>
  <si>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</si>
  <si>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</si>
  <si>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</si>
  <si>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</si>
  <si>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</si>
  <si>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</si>
  <si>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</si>
  <si>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</si>
  <si>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</si>
  <si>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</si>
  <si>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</si>
  <si>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</si>
  <si>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</si>
  <si>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</si>
  <si>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</si>
  <si>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</si>
  <si>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</si>
  <si>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</si>
  <si>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</si>
  <si>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</si>
  <si>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</si>
  <si>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</si>
  <si>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</si>
  <si>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</si>
  <si>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</si>
  <si>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</si>
  <si>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</si>
  <si>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</si>
  <si>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</si>
  <si>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</si>
  <si>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</si>
  <si>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</si>
  <si>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</si>
  <si>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</si>
  <si>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</si>
  <si>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</si>
  <si>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</si>
  <si>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</si>
  <si>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</si>
  <si>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</si>
  <si>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</si>
  <si>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</si>
  <si>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</si>
  <si>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</si>
  <si>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</si>
  <si>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</si>
  <si>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</si>
  <si>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</si>
  <si>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</si>
  <si>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</si>
  <si>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</si>
  <si>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</si>
  <si>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</si>
  <si>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</si>
  <si>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</si>
  <si>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</si>
  <si>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</si>
  <si>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</si>
  <si>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</si>
  <si>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</si>
  <si>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</si>
  <si>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</si>
  <si>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</si>
  <si>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</si>
  <si>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</si>
  <si>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</si>
  <si>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</si>
  <si>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</si>
  <si>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</si>
  <si>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</si>
  <si>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</si>
  <si>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</si>
  <si>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</si>
  <si>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</si>
  <si>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</si>
  <si>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</si>
  <si>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</si>
  <si>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</si>
  <si>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</si>
  <si>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</si>
  <si>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</si>
  <si>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</si>
  <si>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</si>
  <si>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</si>
  <si>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</si>
  <si>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</si>
  <si>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</si>
  <si>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</si>
  <si>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</si>
  <si>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</si>
  <si>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</si>
  <si>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</si>
  <si>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</si>
  <si>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</si>
  <si>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</si>
  <si>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</si>
  <si>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</si>
  <si>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</si>
  <si>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</si>
  <si>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</si>
  <si>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</si>
  <si>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</si>
  <si>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</si>
  <si>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</si>
  <si>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</si>
  <si>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</si>
  <si>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</si>
  <si>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</si>
  <si>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</si>
  <si>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</si>
  <si>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</si>
  <si>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</si>
  <si>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</si>
  <si>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</si>
  <si>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</si>
  <si>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</si>
  <si>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</si>
  <si>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</si>
  <si>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</si>
  <si>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</si>
  <si>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</si>
  <si>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</si>
  <si>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</si>
  <si>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</si>
  <si>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</si>
  <si>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</si>
  <si>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</si>
  <si>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</si>
  <si>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</si>
  <si>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</si>
  <si>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</si>
  <si>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</si>
  <si>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</si>
  <si>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</si>
  <si>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</si>
  <si>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</si>
  <si>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</si>
  <si>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</si>
  <si>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</si>
  <si>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</si>
  <si>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</si>
  <si>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</si>
  <si>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</si>
  <si>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</si>
  <si>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</si>
  <si>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</si>
  <si>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</si>
  <si>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</si>
  <si>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</si>
  <si>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</si>
  <si>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</si>
  <si>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</si>
  <si>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</si>
  <si>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</si>
  <si>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</si>
  <si>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</si>
  <si>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</si>
  <si>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</si>
  <si>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</si>
  <si>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</si>
  <si>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</si>
  <si>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</si>
  <si>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</si>
  <si>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</si>
  <si>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</si>
  <si>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</si>
  <si>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</si>
  <si>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</si>
  <si>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</si>
  <si>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</si>
  <si>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</si>
  <si>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</si>
  <si>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</si>
  <si>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</si>
  <si>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</si>
  <si>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</si>
  <si>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</si>
  <si>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</si>
  <si>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</si>
  <si>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</si>
  <si>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</si>
  <si>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</si>
  <si>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</si>
  <si>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</si>
  <si>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</si>
  <si>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</si>
  <si>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</si>
  <si>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</si>
  <si>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</si>
  <si>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</si>
  <si>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</si>
  <si>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</si>
  <si>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</si>
  <si>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</si>
  <si>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</si>
  <si>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</si>
  <si>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</si>
  <si>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</si>
  <si>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</si>
  <si>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</si>
  <si>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</si>
  <si>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</si>
  <si>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</si>
  <si>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</si>
  <si>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</si>
  <si>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</si>
  <si>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</si>
  <si>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</si>
  <si>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</si>
  <si>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</si>
  <si>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</si>
  <si>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</si>
  <si>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</si>
  <si>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</si>
  <si>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</si>
  <si>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</si>
  <si>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</si>
  <si>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</si>
  <si>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</si>
  <si>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</si>
  <si>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</si>
  <si>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</si>
  <si>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</si>
  <si>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</si>
  <si>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</si>
  <si>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</si>
  <si>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</si>
  <si>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</si>
  <si>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</si>
  <si>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</si>
  <si>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</si>
  <si>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</si>
  <si>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</si>
  <si>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</si>
  <si>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</si>
  <si>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</si>
  <si>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</si>
  <si>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</si>
  <si>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</si>
  <si>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</si>
  <si>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</si>
  <si>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</si>
  <si>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</si>
  <si>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</si>
  <si>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</si>
  <si>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</si>
  <si>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</si>
  <si>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</si>
  <si>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</si>
  <si>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</si>
  <si>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</si>
  <si>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</si>
  <si>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</si>
  <si>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</si>
  <si>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</si>
  <si>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</si>
  <si>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</si>
  <si>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</si>
  <si>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</si>
  <si>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</si>
  <si>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</si>
  <si>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</si>
  <si>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</si>
  <si>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</si>
  <si>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</si>
  <si>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</si>
  <si>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</si>
  <si>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</si>
  <si>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</si>
  <si>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</si>
  <si>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</si>
  <si>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</si>
  <si>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</si>
  <si>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</si>
  <si>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</si>
  <si>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</si>
  <si>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</si>
  <si>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</si>
  <si>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</si>
  <si>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</si>
  <si>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</si>
  <si>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</si>
  <si>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</si>
  <si>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</si>
  <si>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</si>
  <si>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</si>
  <si>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</si>
  <si>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</si>
  <si>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</si>
  <si>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</si>
  <si>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</si>
  <si>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</si>
  <si>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</si>
  <si>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</si>
  <si>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</si>
  <si>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</si>
  <si>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</si>
  <si>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</si>
  <si>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</si>
  <si>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</si>
  <si>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</si>
  <si>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</si>
  <si>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</si>
  <si>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</si>
  <si>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</si>
  <si>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</si>
  <si>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</si>
  <si>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</si>
  <si>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</si>
  <si>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</si>
  <si>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</si>
  <si>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</si>
  <si>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</si>
  <si>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</si>
  <si>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</si>
  <si>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</si>
  <si>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</si>
  <si>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</si>
  <si>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</si>
  <si>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</si>
  <si>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</si>
  <si>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</si>
  <si>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</si>
  <si>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</si>
  <si>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</si>
  <si>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</si>
  <si>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</si>
  <si>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</si>
  <si>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</si>
  <si>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</si>
  <si>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</si>
  <si>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</si>
  <si>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</si>
  <si>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</si>
  <si>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</si>
  <si>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</si>
  <si>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</si>
  <si>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</si>
  <si>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</si>
  <si>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</si>
  <si>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</si>
  <si>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</si>
  <si>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</si>
  <si>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</si>
  <si>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</si>
  <si>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</si>
  <si>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</si>
  <si>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</si>
  <si>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</si>
  <si>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</si>
  <si>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</si>
  <si>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</si>
  <si>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</si>
  <si>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</si>
  <si>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</si>
  <si>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</si>
  <si>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</si>
  <si>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</si>
  <si>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</si>
  <si>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</si>
  <si>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</si>
  <si>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</si>
  <si>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</si>
  <si>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</si>
  <si>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</si>
  <si>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</si>
  <si>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</si>
  <si>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</si>
  <si>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</si>
  <si>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</si>
  <si>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</si>
  <si>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</si>
  <si>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</si>
  <si>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</si>
  <si>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</si>
  <si>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</si>
  <si>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</si>
  <si>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</si>
  <si>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</si>
  <si>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</si>
  <si>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</si>
  <si>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</si>
  <si>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</si>
  <si>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</si>
  <si>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</si>
  <si>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</si>
  <si>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</si>
  <si>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</si>
  <si>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</si>
  <si>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</si>
  <si>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</si>
  <si>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</si>
  <si>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</si>
  <si>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</si>
  <si>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</si>
  <si>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</si>
  <si>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</si>
  <si>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</si>
  <si>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</si>
  <si>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</si>
  <si>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</si>
  <si>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</si>
  <si>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</si>
  <si>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</si>
  <si>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</si>
  <si>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</si>
  <si>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</si>
  <si>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</si>
  <si>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</si>
  <si>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</si>
  <si>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</si>
  <si>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</si>
  <si>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</si>
  <si>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</si>
  <si>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</si>
  <si>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</si>
  <si>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</si>
  <si>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</si>
  <si>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</si>
  <si>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</si>
  <si>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</si>
  <si>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</si>
  <si>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</si>
  <si>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</si>
  <si>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</si>
  <si>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</si>
  <si>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</si>
  <si>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</si>
  <si>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</si>
  <si>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</si>
  <si>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</si>
  <si>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</si>
  <si>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</si>
  <si>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</si>
  <si>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</si>
  <si>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</si>
  <si>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</si>
  <si>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</si>
  <si>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</si>
  <si>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</si>
  <si>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</si>
  <si>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</si>
  <si>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</si>
  <si>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</si>
  <si>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</si>
  <si>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</si>
  <si>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</si>
  <si>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</si>
  <si>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</si>
  <si>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</si>
  <si>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</si>
  <si>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</si>
  <si>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</si>
  <si>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</si>
  <si>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</si>
  <si>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</si>
  <si>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</si>
  <si>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</si>
  <si>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</si>
  <si>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</si>
  <si>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</si>
  <si>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</si>
  <si>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</si>
  <si>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</si>
  <si>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</si>
  <si>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</si>
  <si>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</si>
  <si>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</si>
  <si>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</si>
  <si>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</si>
  <si>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</si>
  <si>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</si>
  <si>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</si>
  <si>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</si>
  <si>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</si>
  <si>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</si>
  <si>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</si>
  <si>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</si>
  <si>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</si>
  <si>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</si>
  <si>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</si>
  <si>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</si>
  <si>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</si>
  <si>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</si>
  <si>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</si>
  <si>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</si>
  <si>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</si>
  <si>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</si>
  <si>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</si>
  <si>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</si>
  <si>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</si>
  <si>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</si>
  <si>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</si>
  <si>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</si>
  <si>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</si>
  <si>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</si>
  <si>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</si>
  <si>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</si>
  <si>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</si>
  <si>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</si>
  <si>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</si>
  <si>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</si>
  <si>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</si>
  <si>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</si>
  <si>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</si>
  <si>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</si>
  <si>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</si>
  <si>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</si>
  <si>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</si>
  <si>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</si>
  <si>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</si>
  <si>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</si>
  <si>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</si>
  <si>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</si>
  <si>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</si>
  <si>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</si>
  <si>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</si>
  <si>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</si>
  <si>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</si>
  <si>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</si>
  <si>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</si>
  <si>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</si>
  <si>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</si>
  <si>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</si>
  <si>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</si>
  <si>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</si>
  <si>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</si>
  <si>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</si>
  <si>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</si>
  <si>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</si>
  <si>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</si>
  <si>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</si>
  <si>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</si>
  <si>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</si>
  <si>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</si>
  <si>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</si>
  <si>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</si>
  <si>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</si>
  <si>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</si>
  <si>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</si>
  <si>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</si>
  <si>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</si>
  <si>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</si>
  <si>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</si>
  <si>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</si>
  <si>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</si>
  <si>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</si>
  <si>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</si>
  <si>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</si>
  <si>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</si>
  <si>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</si>
  <si>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</si>
  <si>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</si>
  <si>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</si>
  <si>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</si>
  <si>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</si>
  <si>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</si>
  <si>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</si>
  <si>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</si>
  <si>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</si>
  <si>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</si>
  <si>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</si>
  <si>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</si>
  <si>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</si>
  <si>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</si>
  <si>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</si>
  <si>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</si>
  <si>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</si>
  <si>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</si>
  <si>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</si>
  <si>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</si>
  <si>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</si>
  <si>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</si>
  <si>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</si>
  <si>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</si>
  <si>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</si>
  <si>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</si>
  <si>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</si>
  <si>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</si>
  <si>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</si>
  <si>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</si>
  <si>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</si>
  <si>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</si>
  <si>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</si>
  <si>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</si>
  <si>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</si>
  <si>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</si>
  <si>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</si>
  <si>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</si>
  <si>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</si>
  <si>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</si>
  <si>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</si>
  <si>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</si>
  <si>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</si>
  <si>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</si>
  <si>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</si>
  <si>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</si>
  <si>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</si>
  <si>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</si>
  <si>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</si>
  <si>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</si>
  <si>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</si>
  <si>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</si>
  <si>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</si>
  <si>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</si>
  <si>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</si>
  <si>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</si>
  <si>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</si>
  <si>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</si>
  <si>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</si>
  <si>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</si>
  <si>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</si>
  <si>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</si>
  <si>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</si>
  <si>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</si>
  <si>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</si>
  <si>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</si>
  <si>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</si>
  <si>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</si>
  <si>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</si>
  <si>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</si>
  <si>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</si>
  <si>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</si>
  <si>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</si>
  <si>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</si>
  <si>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</si>
  <si>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</si>
  <si>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</si>
  <si>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</si>
  <si>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</si>
  <si>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</si>
  <si>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</si>
  <si>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</si>
  <si>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</si>
  <si>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</si>
  <si>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</si>
  <si>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</si>
  <si>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</si>
  <si>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</si>
  <si>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</si>
  <si>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</si>
  <si>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</si>
  <si>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</si>
  <si>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</si>
  <si>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</si>
  <si>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</si>
  <si>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</si>
  <si>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</si>
  <si>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</si>
  <si>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</si>
  <si>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</si>
  <si>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</si>
  <si>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</si>
  <si>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</si>
  <si>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</si>
  <si>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</si>
  <si>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</si>
  <si>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</si>
  <si>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</si>
  <si>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</si>
  <si>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</si>
  <si>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</si>
  <si>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</si>
  <si>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</si>
  <si>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</si>
  <si>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</si>
  <si>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</si>
  <si>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</si>
  <si>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</si>
  <si>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</si>
  <si>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</si>
  <si>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</si>
  <si>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</si>
  <si>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</si>
  <si>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</si>
  <si>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</si>
  <si>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</si>
  <si>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</si>
  <si>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</si>
  <si>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</si>
  <si>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</si>
  <si>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</si>
  <si>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</si>
  <si>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</si>
  <si>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</si>
  <si>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</si>
  <si>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</si>
  <si>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</si>
  <si>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</si>
  <si>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</si>
  <si>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</si>
  <si>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</si>
  <si>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</si>
  <si>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</si>
  <si>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</si>
  <si>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</si>
  <si>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</si>
  <si>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</si>
  <si>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</si>
  <si>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</si>
  <si>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</si>
  <si>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</si>
  <si>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</si>
  <si>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</si>
  <si>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</si>
  <si>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</si>
  <si>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</si>
  <si>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</si>
  <si>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</si>
  <si>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</si>
  <si>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</si>
  <si>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</si>
  <si>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</si>
  <si>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</si>
  <si>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</si>
  <si>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</si>
  <si>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</si>
  <si>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</si>
  <si>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</si>
  <si>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</si>
  <si>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</si>
  <si>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</si>
  <si>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</si>
  <si>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</si>
  <si>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</si>
  <si>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</si>
  <si>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</si>
  <si>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</si>
  <si>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</si>
  <si>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</si>
  <si>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</si>
  <si>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</si>
  <si>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</si>
  <si>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</si>
  <si>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</si>
  <si>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</si>
  <si>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</si>
  <si>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</si>
  <si>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</si>
  <si>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</si>
  <si>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</si>
  <si>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</si>
  <si>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</si>
  <si>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</si>
  <si>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</si>
  <si>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</si>
  <si>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</si>
  <si>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</si>
  <si>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</si>
  <si>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</si>
  <si>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</si>
  <si>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</si>
  <si>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</si>
  <si>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</si>
  <si>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</si>
  <si>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</si>
  <si>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</si>
  <si>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</si>
  <si>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</si>
  <si>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</si>
  <si>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</si>
  <si>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</si>
  <si>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</si>
  <si>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</si>
  <si>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</si>
  <si>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</si>
  <si>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</si>
  <si>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</si>
  <si>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</si>
  <si>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</si>
  <si>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</si>
  <si>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</si>
  <si>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</si>
  <si>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</si>
  <si>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</si>
  <si>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</si>
  <si>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</si>
  <si>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</si>
  <si>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</si>
  <si>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</si>
  <si>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</si>
  <si>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</si>
  <si>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</si>
  <si>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</si>
  <si>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</si>
  <si>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</si>
  <si>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</si>
  <si>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</si>
  <si>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</si>
  <si>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</si>
  <si>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</si>
  <si>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</si>
  <si>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</si>
  <si>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</si>
  <si>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</si>
  <si>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</si>
  <si>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</si>
  <si>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</si>
  <si>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</si>
  <si>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</si>
  <si>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</si>
  <si>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</si>
  <si>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</si>
  <si>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</si>
  <si>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</si>
  <si>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</si>
  <si>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</si>
  <si>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</si>
  <si>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</si>
  <si>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</si>
  <si>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</si>
  <si>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</si>
  <si>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</si>
  <si>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</si>
  <si>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</si>
  <si>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</si>
  <si>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</si>
  <si>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</si>
  <si>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</si>
  <si>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</si>
  <si>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</si>
  <si>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</si>
  <si>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</si>
  <si>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</si>
  <si>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</si>
  <si>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</si>
  <si>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</si>
  <si>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</si>
  <si>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</si>
  <si>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</si>
  <si>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</si>
  <si>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</si>
  <si>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</si>
  <si>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</si>
  <si>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</si>
  <si>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</si>
  <si>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</si>
  <si>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</si>
  <si>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</si>
  <si>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</si>
  <si>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</si>
  <si>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</si>
  <si>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</si>
  <si>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</si>
  <si>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</si>
  <si>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</si>
  <si>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</si>
  <si>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</si>
  <si>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</si>
  <si>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</si>
  <si>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</si>
  <si>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</si>
  <si>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</si>
  <si>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</si>
  <si>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</si>
  <si>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</si>
  <si>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</si>
  <si>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</si>
  <si>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</si>
  <si>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</si>
  <si>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</si>
  <si>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</si>
  <si>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</si>
  <si>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</si>
  <si>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</si>
  <si>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</si>
  <si>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</si>
  <si>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</si>
  <si>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</si>
  <si>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</si>
  <si>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</si>
  <si>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</si>
  <si>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</si>
  <si>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</si>
  <si>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</si>
  <si>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</si>
  <si>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</si>
  <si>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</si>
  <si>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</si>
  <si>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</si>
  <si>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</si>
  <si>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</si>
  <si>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</si>
  <si>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</si>
  <si>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</si>
  <si>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</si>
  <si>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</si>
  <si>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</si>
  <si>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</si>
  <si>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</si>
  <si>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</si>
  <si>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</si>
  <si>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</si>
  <si>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</si>
  <si>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</si>
  <si>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</si>
  <si>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</si>
  <si>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</si>
  <si>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</si>
  <si>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</si>
  <si>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</si>
  <si>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</si>
  <si>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</si>
  <si>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</si>
  <si>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</si>
  <si>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</si>
  <si>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</si>
  <si>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</si>
  <si>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</si>
  <si>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</si>
  <si>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</si>
  <si>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</si>
  <si>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</si>
  <si>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</si>
  <si>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</si>
  <si>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</si>
  <si>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</si>
  <si>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</si>
  <si>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</si>
  <si>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</si>
  <si>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</si>
  <si>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</si>
  <si>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</si>
  <si>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</si>
  <si>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</si>
  <si>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</si>
  <si>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</si>
  <si>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</si>
  <si>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</si>
  <si>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</si>
  <si>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</si>
  <si>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</si>
  <si>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</si>
  <si>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</si>
  <si>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</si>
  <si>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</si>
  <si>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</si>
  <si>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</si>
  <si>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</si>
  <si>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</si>
  <si>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</si>
  <si>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</si>
  <si>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</si>
  <si>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</si>
  <si>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</si>
  <si>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</si>
  <si>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</si>
  <si>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</si>
  <si>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</si>
  <si>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</si>
  <si>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</si>
  <si>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</si>
  <si>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</si>
  <si>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</si>
  <si>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</si>
  <si>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</si>
  <si>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</si>
  <si>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</si>
  <si>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</si>
  <si>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</si>
  <si>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</si>
  <si>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</si>
  <si>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</si>
  <si>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</si>
  <si>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</si>
  <si>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</si>
  <si>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</si>
  <si>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</si>
  <si>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</si>
  <si>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</si>
  <si>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</si>
  <si>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</si>
  <si>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</si>
  <si>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</si>
  <si>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</si>
  <si>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</si>
  <si>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</si>
  <si>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</si>
  <si>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</si>
  <si>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</si>
  <si>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</si>
  <si>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</si>
  <si>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</si>
  <si>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</si>
  <si>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</si>
  <si>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</si>
  <si>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</si>
  <si>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</si>
  <si>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</si>
  <si>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</si>
  <si>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</si>
  <si>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</si>
  <si>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</si>
  <si>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</si>
  <si>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</si>
  <si>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</si>
  <si>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</si>
  <si>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</si>
  <si>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</si>
  <si>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</si>
  <si>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</si>
  <si>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</si>
  <si>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</si>
  <si>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</si>
  <si>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</si>
  <si>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</si>
  <si>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</si>
  <si>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</si>
  <si>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</si>
  <si>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</si>
  <si>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</si>
  <si>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</si>
  <si>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</si>
  <si>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</si>
  <si>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</si>
  <si>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</si>
  <si>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</si>
  <si>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</si>
  <si>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</si>
  <si>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</si>
  <si>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</si>
  <si>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</si>
  <si>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</si>
  <si>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</si>
  <si>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</si>
  <si>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</si>
  <si>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</si>
  <si>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</si>
  <si>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</si>
  <si>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</si>
  <si>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</si>
  <si>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</si>
  <si>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</si>
  <si>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</si>
  <si>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</si>
  <si>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</si>
  <si>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</si>
  <si>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</si>
  <si>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</si>
  <si>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</si>
  <si>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</si>
  <si>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</si>
  <si>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</si>
  <si>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</si>
  <si>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</si>
  <si>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</si>
  <si>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</si>
  <si>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</si>
  <si>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</si>
  <si>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</si>
  <si>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</si>
  <si>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</si>
  <si>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</si>
  <si>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</si>
  <si>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</si>
  <si>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</si>
  <si>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</si>
  <si>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</si>
  <si>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</si>
  <si>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</si>
  <si>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</si>
  <si>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</si>
  <si>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</si>
  <si>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</si>
  <si>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</si>
  <si>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</si>
  <si>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</si>
  <si>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</si>
  <si>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</si>
  <si>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</si>
  <si>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</si>
  <si>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</si>
  <si>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</si>
  <si>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</si>
  <si>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</si>
  <si>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</si>
  <si>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</si>
  <si>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</si>
  <si>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</si>
  <si>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</si>
  <si>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</si>
  <si>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</si>
  <si>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</si>
  <si>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</si>
  <si>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</si>
  <si>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</si>
  <si>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</si>
  <si>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</si>
  <si>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</si>
  <si>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</si>
  <si>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</si>
  <si>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</si>
  <si>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</si>
  <si>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</si>
  <si>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</si>
  <si>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</si>
  <si>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</si>
  <si>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</si>
  <si>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</si>
  <si>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</si>
  <si>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</si>
  <si>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</si>
  <si>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</si>
  <si>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</si>
  <si>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</si>
  <si>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</si>
  <si>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</si>
  <si>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</si>
  <si>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</si>
  <si>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</si>
  <si>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</si>
  <si>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</si>
  <si>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</si>
  <si>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</si>
  <si>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</si>
  <si>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</si>
  <si>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</si>
  <si>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no duplicates</t>
  </si>
  <si>
    <t>Most Common Item</t>
  </si>
  <si>
    <t>Imputed Items</t>
  </si>
  <si>
    <t>Imputed QTY</t>
  </si>
  <si>
    <t>Imputed PpU</t>
  </si>
  <si>
    <t>Imputed Total Spent</t>
  </si>
  <si>
    <t>Most Common Payment mode</t>
  </si>
  <si>
    <t>Imputed Payment Mode</t>
  </si>
  <si>
    <t>ERROR Values</t>
  </si>
  <si>
    <t>292</t>
  </si>
  <si>
    <t>170</t>
  </si>
  <si>
    <t>190</t>
  </si>
  <si>
    <t>164</t>
  </si>
  <si>
    <t>Most Common Location</t>
  </si>
  <si>
    <t>Imputed Location</t>
  </si>
  <si>
    <t>Imputed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</si>
</sst>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2" fontId="16" fillId="0" borderId="0" xfId="0" applyNumberFormat="1" applyFont="1"/>
    <xf numFmtId="2" fontId="0" fillId="0" borderId="0" xfId="0" applyNumberFormat="1"/>
    <xf numFmtId="14" fontId="16" fillId="0" borderId="0" xfId="0" applyNumberFormat="1" applyFont="1"/>
    <xf numFmtId="14" fontId="0" fillId="0" borderId="0" xfId="0" applyNumberFormat="1" applyAlignment="1">
      <alignment horizontal="right"/>
    </xf>
    <xf numFmtId="2" fontId="16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4" fontId="16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FC520-98D5-4E7D-9D62-C3EB27EFB68F}" name="Table1" displayName="Table1" ref="A1:H10001" totalsRowShown="0" headerRowDxfId="1">
  <autoFilter ref="A1:H10001" xr:uid="{749FC520-98D5-4E7D-9D62-C3EB27EFB68F}">
    <filterColumn colId="6">
      <filters>
        <filter val="In-store"/>
        <filter val="UNKNOWN"/>
      </filters>
    </filterColumn>
  </autoFilter>
  <tableColumns count="8">
    <tableColumn id="1" xr3:uid="{601807EE-DA77-4D3F-8E4F-EB51A924474B}" name="Transaction ID"/>
    <tableColumn id="2" xr3:uid="{7AABC5E0-92CA-41CE-934B-C1D9520E9B5A}" name="Item">
      <calculatedColumnFormula>VLOOKUP(A2,Cafe_sales!$A$1:$O$10001,9,FALSE)</calculatedColumnFormula>
    </tableColumn>
    <tableColumn id="3" xr3:uid="{532DABB9-0691-4CEA-835C-1AFC59EC6A79}" name="Quantity">
      <calculatedColumnFormula>VLOOKUP(A2,Cafe_sales!$A$1:$O$10001,10,FALSE)</calculatedColumnFormula>
    </tableColumn>
    <tableColumn id="4" xr3:uid="{8BF6B04C-5044-46BB-B33B-D06F2A93AE17}" name="Price Per Unit">
      <calculatedColumnFormula>VLOOKUP(A2,Cafe_sales!$A$1:$O$10001,11,FALSE)</calculatedColumnFormula>
    </tableColumn>
    <tableColumn id="5" xr3:uid="{1381E531-11B2-42BF-B248-858F0573362D}" name="Total Spent">
      <calculatedColumnFormula>VLOOKUP(A2,Cafe_sales!$A$1:$O$10001,12,FALSE)</calculatedColumnFormula>
    </tableColumn>
    <tableColumn id="6" xr3:uid="{3BC4891D-4D79-48F8-8F22-2D1B724C4B50}" name="Payment Method">
      <calculatedColumnFormula>VLOOKUP(A2,Cafe_sales!$A$1:$O$10001,13,FALSE)</calculatedColumnFormula>
    </tableColumn>
    <tableColumn id="7" xr3:uid="{87A5CB17-E9D0-46FA-BA72-C3303E41BC19}" name="Location">
      <calculatedColumnFormula>VLOOKUP(A2,Cafe_sales!$A$1:$O$10001,14,FALSE)</calculatedColumnFormula>
    </tableColumn>
    <tableColumn id="8" xr3:uid="{9D5AD04D-1FC9-4983-89D3-2C35867789A1}" name="Transaction Date" dataDxfId="0">
      <calculatedColumnFormula>VLOOKUP(A2,Cafe_sales!$A$1:$O$10001,15,FALSE)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547A8-8E29-46DA-A87A-585894BD3758}">
  <dimension ref="A1:O10012"/>
  <sheetViews>
    <sheetView tabSelected="1" workbookViewId="0">
      <selection activeCell="I2" sqref="I2"/>
    </sheetView>
  </sheetViews>
  <sheetFormatPr defaultRowHeight="14.5" x14ac:dyDescent="0.35"/>
  <cols>
    <col min="1" max="1" width="24.08984375" customWidth="1"/>
    <col min="2" max="2" width="18.1796875" style="4" customWidth="1"/>
    <col min="3" max="3" width="5.26953125" customWidth="1"/>
    <col min="4" max="4" width="7.90625" customWidth="1"/>
    <col min="5" max="5" width="9.1796875" customWidth="1"/>
    <col min="6" max="6" width="10.1796875" customWidth="1"/>
    <col min="7" max="7" width="9.81640625" customWidth="1"/>
    <col min="8" max="8" width="17.453125" customWidth="1"/>
    <col min="9" max="9" width="13" style="4" customWidth="1"/>
    <col min="10" max="10" width="8.7265625" style="6"/>
    <col min="11" max="11" width="13" style="6" customWidth="1"/>
    <col min="12" max="12" width="19.26953125" style="6" customWidth="1"/>
    <col min="13" max="13" width="19.26953125" customWidth="1"/>
    <col min="14" max="14" width="12.1796875" customWidth="1"/>
    <col min="15" max="15" width="21.90625" style="1" bestFit="1" customWidth="1"/>
  </cols>
  <sheetData>
    <row r="1" spans="1:15" x14ac:dyDescent="0.3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10025</v>
      </c>
      <c r="J1" s="5" t="s">
        <v>10026</v>
      </c>
      <c r="K1" s="5" t="s">
        <v>10027</v>
      </c>
      <c r="L1" s="5" t="s">
        <v>10028</v>
      </c>
      <c r="M1" s="2" t="s">
        <v>10030</v>
      </c>
      <c r="N1" s="2" t="s">
        <v>10037</v>
      </c>
      <c r="O1" s="7" t="s">
        <v>10038</v>
      </c>
    </row>
    <row r="2" spans="1:15" x14ac:dyDescent="0.35">
      <c r="A2" t="s">
        <v>8</v>
      </c>
      <c r="B2" s="4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I2" s="4" t="str">
        <f>IF(ISBLANK(B2),"UNKNOWN",IF(B2="ERROR","Juice",B2))</f>
        <v>Coffee</v>
      </c>
      <c r="J2" s="6">
        <f>IF(ISBLANK(C2),E2/D2,IF(C2="ERROR",AVERAGE(C2:C10001),IF(C2="UNKNOWN",MEDIAN(C2:C10001),C2)))</f>
        <v>2</v>
      </c>
      <c r="K2" s="6">
        <f>IF(ISBLANK(D2),0,IF(D2="ERROR",AVERAGE(D2:D10001),IF(D2="UNKNOWN",MEDIAN(D2:D10001),D2)))</f>
        <v>2</v>
      </c>
      <c r="L2" s="6">
        <f t="shared" ref="L2:L65" si="0">IF(ISBLANK(E2),PRODUCT(J2,K2),IF(E2="ERROR",PRODUCT(J2,K2),IF(E2="UNKNOWN",PRODUCT(J2,K2),E2)))</f>
        <v>4</v>
      </c>
      <c r="M2" t="str">
        <f>IF(ISBLANK(F2),"Default mode",IF(F2="ERROR","Cash",F2))</f>
        <v>Credit Card</v>
      </c>
      <c r="N2" t="str">
        <f>IF(ISBLANK(G2),"UNKNOWN",IF(G2="ERROR","Cafe",G2))</f>
        <v>Takeaway</v>
      </c>
      <c r="O2" s="8">
        <f>IF(ISBLANK(H2),DATE(2023,1,1),IF(H2="ERROR",DATE(2023,6,1),IF(H2="UNKNOWN",DATE(2023,1,1),H2)))</f>
        <v>45177</v>
      </c>
    </row>
    <row r="3" spans="1:15" x14ac:dyDescent="0.35">
      <c r="A3" t="s">
        <v>12</v>
      </c>
      <c r="B3" s="4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I3" s="4" t="str">
        <f t="shared" ref="I3:I34" si="1">IF(ISBLANK(B3),"UNKNOWN",IF(B3="ERROR","Juice",B3))</f>
        <v>Cake</v>
      </c>
      <c r="J3" s="6">
        <f t="shared" ref="J3:J66" si="2">IF(ISBLANK(C3),E3/D3,IF(C3="ERROR",AVERAGE(C3:C10002),IF(C3="UNKNOWN",MEDIAN(C3:C10002),C3)))</f>
        <v>4</v>
      </c>
      <c r="K3" s="6">
        <f t="shared" ref="K3:K66" si="3">IF(ISBLANK(D3),0,IF(D3="ERROR",AVERAGE(D3:D10002),IF(D3="UNKNOWN",MEDIAN(D3:D10002),D3)))</f>
        <v>3</v>
      </c>
      <c r="L3" s="6">
        <f t="shared" si="0"/>
        <v>12</v>
      </c>
      <c r="M3" t="str">
        <f t="shared" ref="M3:M66" si="4">IF(ISBLANK(F3),"Default mode",IF(F3="ERROR","Cash",F3))</f>
        <v>Cash</v>
      </c>
      <c r="N3" t="str">
        <f t="shared" ref="N3:N66" si="5">IF(ISBLANK(G3),"UNKNOWN",IF(G3="ERROR","Cafe",G3))</f>
        <v>In-store</v>
      </c>
      <c r="O3" s="8">
        <f t="shared" ref="O3:O66" si="6">IF(ISBLANK(H3),DATE(2023,1,1),IF(H3="ERROR",DATE(2023,6,1),IF(H3="UNKNOWN",DATE(2023,1,1),H3)))</f>
        <v>45062</v>
      </c>
    </row>
    <row r="4" spans="1:15" x14ac:dyDescent="0.35">
      <c r="A4" t="s">
        <v>16</v>
      </c>
      <c r="B4" s="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  <c r="I4" s="4" t="str">
        <f t="shared" si="1"/>
        <v>Cookie</v>
      </c>
      <c r="J4" s="6">
        <f t="shared" si="2"/>
        <v>4</v>
      </c>
      <c r="K4" s="6">
        <f t="shared" si="3"/>
        <v>1</v>
      </c>
      <c r="L4" s="6">
        <f t="shared" si="0"/>
        <v>4</v>
      </c>
      <c r="M4" t="str">
        <f t="shared" si="4"/>
        <v>Credit Card</v>
      </c>
      <c r="N4" t="str">
        <f t="shared" si="5"/>
        <v>In-store</v>
      </c>
      <c r="O4" s="8">
        <f t="shared" si="6"/>
        <v>45126</v>
      </c>
    </row>
    <row r="5" spans="1:15" x14ac:dyDescent="0.35">
      <c r="A5" t="s">
        <v>19</v>
      </c>
      <c r="B5" s="4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 s="4" t="str">
        <f t="shared" si="1"/>
        <v>Salad</v>
      </c>
      <c r="J5" s="6">
        <f t="shared" si="2"/>
        <v>2</v>
      </c>
      <c r="K5" s="6">
        <f t="shared" si="3"/>
        <v>5</v>
      </c>
      <c r="L5" s="6">
        <f t="shared" si="0"/>
        <v>10</v>
      </c>
      <c r="M5" t="str">
        <f t="shared" si="4"/>
        <v>UNKNOWN</v>
      </c>
      <c r="N5" t="str">
        <f t="shared" si="5"/>
        <v>UNKNOWN</v>
      </c>
      <c r="O5" s="8">
        <f t="shared" si="6"/>
        <v>45043</v>
      </c>
    </row>
    <row r="6" spans="1:15" x14ac:dyDescent="0.35">
      <c r="A6" t="s">
        <v>22</v>
      </c>
      <c r="B6" s="4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  <c r="I6" s="4" t="str">
        <f t="shared" si="1"/>
        <v>Coffee</v>
      </c>
      <c r="J6" s="6">
        <f t="shared" si="2"/>
        <v>2</v>
      </c>
      <c r="K6" s="6">
        <f t="shared" si="3"/>
        <v>2</v>
      </c>
      <c r="L6" s="6">
        <f t="shared" si="0"/>
        <v>4</v>
      </c>
      <c r="M6" t="str">
        <f t="shared" si="4"/>
        <v>Digital Wallet</v>
      </c>
      <c r="N6" t="str">
        <f t="shared" si="5"/>
        <v>In-store</v>
      </c>
      <c r="O6" s="8">
        <f t="shared" si="6"/>
        <v>45088</v>
      </c>
    </row>
    <row r="7" spans="1:15" x14ac:dyDescent="0.35">
      <c r="A7" t="s">
        <v>24</v>
      </c>
      <c r="B7" s="4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  <c r="I7" s="4" t="str">
        <f t="shared" si="1"/>
        <v>Smoothie</v>
      </c>
      <c r="J7" s="6">
        <f t="shared" si="2"/>
        <v>5</v>
      </c>
      <c r="K7" s="6">
        <f t="shared" si="3"/>
        <v>4</v>
      </c>
      <c r="L7" s="6">
        <f t="shared" si="0"/>
        <v>20</v>
      </c>
      <c r="M7" t="str">
        <f t="shared" si="4"/>
        <v>Credit Card</v>
      </c>
      <c r="N7" t="str">
        <f t="shared" si="5"/>
        <v>UNKNOWN</v>
      </c>
      <c r="O7" s="8">
        <f t="shared" si="6"/>
        <v>45016</v>
      </c>
    </row>
    <row r="8" spans="1:15" x14ac:dyDescent="0.35">
      <c r="A8" t="s">
        <v>26</v>
      </c>
      <c r="B8" s="4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  <c r="I8" s="4" t="str">
        <f t="shared" si="1"/>
        <v>UNKNOWN</v>
      </c>
      <c r="J8" s="6">
        <f t="shared" si="2"/>
        <v>3</v>
      </c>
      <c r="K8" s="6">
        <f t="shared" si="3"/>
        <v>3</v>
      </c>
      <c r="L8" s="6">
        <f t="shared" si="0"/>
        <v>9</v>
      </c>
      <c r="M8" t="str">
        <f t="shared" si="4"/>
        <v>Cash</v>
      </c>
      <c r="N8" t="str">
        <f t="shared" si="5"/>
        <v>Takeaway</v>
      </c>
      <c r="O8" s="8">
        <f t="shared" si="6"/>
        <v>45205</v>
      </c>
    </row>
    <row r="9" spans="1:15" x14ac:dyDescent="0.35">
      <c r="A9" t="s">
        <v>27</v>
      </c>
      <c r="B9" s="4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  <c r="I9" s="4" t="str">
        <f t="shared" si="1"/>
        <v>Sandwich</v>
      </c>
      <c r="J9" s="6">
        <f t="shared" si="2"/>
        <v>4</v>
      </c>
      <c r="K9" s="6">
        <f t="shared" si="3"/>
        <v>4</v>
      </c>
      <c r="L9" s="6">
        <f t="shared" si="0"/>
        <v>16</v>
      </c>
      <c r="M9" t="str">
        <f t="shared" si="4"/>
        <v>Cash</v>
      </c>
      <c r="N9" t="str">
        <f t="shared" si="5"/>
        <v>UNKNOWN</v>
      </c>
      <c r="O9" s="8">
        <f t="shared" si="6"/>
        <v>45227</v>
      </c>
    </row>
    <row r="10" spans="1:15" x14ac:dyDescent="0.35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  <c r="I10" s="4" t="str">
        <f t="shared" si="1"/>
        <v>UNKNOWN</v>
      </c>
      <c r="J10" s="6">
        <f t="shared" si="2"/>
        <v>5</v>
      </c>
      <c r="K10" s="6">
        <f t="shared" si="3"/>
        <v>3</v>
      </c>
      <c r="L10" s="6">
        <f t="shared" si="0"/>
        <v>15</v>
      </c>
      <c r="M10" t="str">
        <f t="shared" si="4"/>
        <v>Default mode</v>
      </c>
      <c r="N10" t="str">
        <f t="shared" si="5"/>
        <v>Takeaway</v>
      </c>
      <c r="O10" s="8">
        <f t="shared" si="6"/>
        <v>45135</v>
      </c>
    </row>
    <row r="11" spans="1:15" x14ac:dyDescent="0.35">
      <c r="A11" t="s">
        <v>30</v>
      </c>
      <c r="B11" s="4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  <c r="I11" s="4" t="str">
        <f t="shared" si="1"/>
        <v>Sandwich</v>
      </c>
      <c r="J11" s="6">
        <f t="shared" si="2"/>
        <v>5</v>
      </c>
      <c r="K11" s="6">
        <f t="shared" si="3"/>
        <v>4</v>
      </c>
      <c r="L11" s="6">
        <f t="shared" si="0"/>
        <v>20</v>
      </c>
      <c r="M11" t="str">
        <f t="shared" si="4"/>
        <v>Default mode</v>
      </c>
      <c r="N11" t="str">
        <f t="shared" si="5"/>
        <v>In-store</v>
      </c>
      <c r="O11" s="8">
        <f t="shared" si="6"/>
        <v>45291</v>
      </c>
    </row>
    <row r="12" spans="1:15" x14ac:dyDescent="0.35">
      <c r="A12" t="s">
        <v>31</v>
      </c>
      <c r="B12" s="4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I12" s="4" t="str">
        <f t="shared" si="1"/>
        <v>Salad</v>
      </c>
      <c r="J12" s="6">
        <f t="shared" si="2"/>
        <v>5</v>
      </c>
      <c r="K12" s="6">
        <f t="shared" si="3"/>
        <v>5</v>
      </c>
      <c r="L12" s="6">
        <f t="shared" si="0"/>
        <v>25</v>
      </c>
      <c r="M12" t="str">
        <f t="shared" si="4"/>
        <v>Cash</v>
      </c>
      <c r="N12" t="str">
        <f t="shared" si="5"/>
        <v>Takeaway</v>
      </c>
      <c r="O12" s="8">
        <f t="shared" si="6"/>
        <v>45237</v>
      </c>
    </row>
    <row r="13" spans="1:15" x14ac:dyDescent="0.35">
      <c r="A13" t="s">
        <v>32</v>
      </c>
      <c r="B13" s="4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  <c r="I13" s="4" t="str">
        <f t="shared" si="1"/>
        <v>Sandwich</v>
      </c>
      <c r="J13" s="6">
        <f t="shared" si="2"/>
        <v>2</v>
      </c>
      <c r="K13" s="6">
        <f t="shared" si="3"/>
        <v>4</v>
      </c>
      <c r="L13" s="6">
        <f t="shared" si="0"/>
        <v>8</v>
      </c>
      <c r="M13" t="str">
        <f t="shared" si="4"/>
        <v>Credit Card</v>
      </c>
      <c r="N13" t="str">
        <f t="shared" si="5"/>
        <v>Takeaway</v>
      </c>
      <c r="O13" s="8">
        <f t="shared" si="6"/>
        <v>45078</v>
      </c>
    </row>
    <row r="14" spans="1:15" x14ac:dyDescent="0.35">
      <c r="A14" t="s">
        <v>33</v>
      </c>
      <c r="B14" s="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I14" s="4" t="str">
        <f t="shared" si="1"/>
        <v>Sandwich</v>
      </c>
      <c r="J14" s="6">
        <f t="shared" si="2"/>
        <v>2</v>
      </c>
      <c r="K14" s="6">
        <f t="shared" si="3"/>
        <v>4</v>
      </c>
      <c r="L14" s="6">
        <f t="shared" si="0"/>
        <v>8</v>
      </c>
      <c r="M14" t="str">
        <f t="shared" si="4"/>
        <v>Cash</v>
      </c>
      <c r="N14" t="str">
        <f t="shared" si="5"/>
        <v>In-store</v>
      </c>
      <c r="O14" s="8">
        <f t="shared" si="6"/>
        <v>45049</v>
      </c>
    </row>
    <row r="15" spans="1:15" x14ac:dyDescent="0.35">
      <c r="A15" t="s">
        <v>34</v>
      </c>
      <c r="B15" s="4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I15" s="4" t="str">
        <f t="shared" si="1"/>
        <v>Cookie</v>
      </c>
      <c r="J15" s="6">
        <f t="shared" si="2"/>
        <v>5</v>
      </c>
      <c r="K15" s="6">
        <f t="shared" si="3"/>
        <v>1</v>
      </c>
      <c r="L15" s="6">
        <f t="shared" si="0"/>
        <v>5</v>
      </c>
      <c r="M15" t="str">
        <f t="shared" si="4"/>
        <v>Default mode</v>
      </c>
      <c r="N15" t="str">
        <f t="shared" si="5"/>
        <v>Takeaway</v>
      </c>
      <c r="O15" s="8">
        <f t="shared" si="6"/>
        <v>45078</v>
      </c>
    </row>
    <row r="16" spans="1:15" x14ac:dyDescent="0.35">
      <c r="A16" t="s">
        <v>35</v>
      </c>
      <c r="B16" s="4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  <c r="I16" s="4" t="str">
        <f t="shared" si="1"/>
        <v>Juice</v>
      </c>
      <c r="J16" s="6">
        <f t="shared" si="2"/>
        <v>2</v>
      </c>
      <c r="K16" s="6">
        <f t="shared" si="3"/>
        <v>1.5</v>
      </c>
      <c r="L16" s="6">
        <f t="shared" si="0"/>
        <v>3</v>
      </c>
      <c r="M16" t="str">
        <f t="shared" si="4"/>
        <v>Default mode</v>
      </c>
      <c r="N16" t="str">
        <f t="shared" si="5"/>
        <v>In-store</v>
      </c>
      <c r="O16" s="8">
        <f t="shared" si="6"/>
        <v>45006</v>
      </c>
    </row>
    <row r="17" spans="1:15" x14ac:dyDescent="0.35">
      <c r="A17" t="s">
        <v>36</v>
      </c>
      <c r="B17" s="4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I17" s="4" t="str">
        <f t="shared" si="1"/>
        <v>Salad</v>
      </c>
      <c r="J17" s="6">
        <f t="shared" si="2"/>
        <v>3</v>
      </c>
      <c r="K17" s="6">
        <f t="shared" si="3"/>
        <v>5</v>
      </c>
      <c r="L17" s="6">
        <f t="shared" si="0"/>
        <v>15</v>
      </c>
      <c r="M17" t="str">
        <f t="shared" si="4"/>
        <v>Credit Card</v>
      </c>
      <c r="N17" t="str">
        <f t="shared" si="5"/>
        <v>In-store</v>
      </c>
      <c r="O17" s="8">
        <f t="shared" si="6"/>
        <v>45245</v>
      </c>
    </row>
    <row r="18" spans="1:15" x14ac:dyDescent="0.35">
      <c r="A18" t="s">
        <v>37</v>
      </c>
      <c r="B18" s="4" t="s">
        <v>28</v>
      </c>
      <c r="C18">
        <v>1</v>
      </c>
      <c r="D18">
        <v>4</v>
      </c>
      <c r="E18">
        <v>4</v>
      </c>
      <c r="H18" s="1">
        <v>45087</v>
      </c>
      <c r="I18" s="4" t="str">
        <f t="shared" si="1"/>
        <v>Sandwich</v>
      </c>
      <c r="J18" s="6">
        <f t="shared" si="2"/>
        <v>1</v>
      </c>
      <c r="K18" s="6">
        <f t="shared" si="3"/>
        <v>4</v>
      </c>
      <c r="L18" s="6">
        <f t="shared" si="0"/>
        <v>4</v>
      </c>
      <c r="M18" t="str">
        <f t="shared" si="4"/>
        <v>Default mode</v>
      </c>
      <c r="N18" t="str">
        <f t="shared" si="5"/>
        <v>UNKNOWN</v>
      </c>
      <c r="O18" s="8">
        <f t="shared" si="6"/>
        <v>45087</v>
      </c>
    </row>
    <row r="19" spans="1:15" x14ac:dyDescent="0.35">
      <c r="A19" t="s">
        <v>38</v>
      </c>
      <c r="B19" s="4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I19" s="4" t="str">
        <f t="shared" si="1"/>
        <v>Juice</v>
      </c>
      <c r="J19" s="6">
        <f t="shared" si="2"/>
        <v>2</v>
      </c>
      <c r="K19" s="6">
        <f t="shared" si="3"/>
        <v>3</v>
      </c>
      <c r="L19" s="6">
        <f t="shared" si="0"/>
        <v>6</v>
      </c>
      <c r="M19" t="str">
        <f t="shared" si="4"/>
        <v>Cash</v>
      </c>
      <c r="N19" t="str">
        <f t="shared" si="5"/>
        <v>In-store</v>
      </c>
      <c r="O19" s="8">
        <f t="shared" si="6"/>
        <v>44981</v>
      </c>
    </row>
    <row r="20" spans="1:15" x14ac:dyDescent="0.35">
      <c r="A20" t="s">
        <v>40</v>
      </c>
      <c r="B20" s="4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  <c r="I20" s="4" t="str">
        <f t="shared" si="1"/>
        <v>Cake</v>
      </c>
      <c r="J20" s="6">
        <f t="shared" si="2"/>
        <v>5</v>
      </c>
      <c r="K20" s="6">
        <f t="shared" si="3"/>
        <v>3</v>
      </c>
      <c r="L20" s="6">
        <f t="shared" si="0"/>
        <v>15</v>
      </c>
      <c r="M20" t="str">
        <f t="shared" si="4"/>
        <v>Cash</v>
      </c>
      <c r="N20" t="str">
        <f t="shared" si="5"/>
        <v>Cafe</v>
      </c>
      <c r="O20" s="8">
        <f t="shared" si="6"/>
        <v>45010</v>
      </c>
    </row>
    <row r="21" spans="1:15" x14ac:dyDescent="0.35">
      <c r="A21" t="s">
        <v>41</v>
      </c>
      <c r="B21" s="4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I21" s="4" t="str">
        <f t="shared" si="1"/>
        <v>Juice</v>
      </c>
      <c r="J21" s="6">
        <f t="shared" si="2"/>
        <v>4</v>
      </c>
      <c r="K21" s="6">
        <f t="shared" si="3"/>
        <v>3</v>
      </c>
      <c r="L21" s="6">
        <f t="shared" si="0"/>
        <v>12</v>
      </c>
      <c r="M21" t="str">
        <f t="shared" si="4"/>
        <v>Cash</v>
      </c>
      <c r="N21" t="str">
        <f t="shared" si="5"/>
        <v>Takeaway</v>
      </c>
      <c r="O21" s="8">
        <f t="shared" si="6"/>
        <v>44941</v>
      </c>
    </row>
    <row r="22" spans="1:15" x14ac:dyDescent="0.35">
      <c r="A22" t="s">
        <v>42</v>
      </c>
      <c r="B22" s="4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I22" s="4" t="str">
        <f t="shared" si="1"/>
        <v>Smoothie</v>
      </c>
      <c r="J22" s="6">
        <f t="shared" si="2"/>
        <v>3.0419911597558409</v>
      </c>
      <c r="K22" s="6">
        <f t="shared" si="3"/>
        <v>4</v>
      </c>
      <c r="L22" s="6">
        <f t="shared" si="0"/>
        <v>20</v>
      </c>
      <c r="M22" t="str">
        <f t="shared" si="4"/>
        <v>Cash</v>
      </c>
      <c r="N22" t="str">
        <f t="shared" si="5"/>
        <v>In-store</v>
      </c>
      <c r="O22" s="8">
        <f t="shared" si="6"/>
        <v>45020</v>
      </c>
    </row>
    <row r="23" spans="1:15" x14ac:dyDescent="0.35">
      <c r="A23" t="s">
        <v>43</v>
      </c>
      <c r="B23" s="4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I23" s="4" t="str">
        <f t="shared" si="1"/>
        <v>Smoothie</v>
      </c>
      <c r="J23" s="6">
        <f t="shared" si="2"/>
        <v>4</v>
      </c>
      <c r="K23" s="6">
        <f t="shared" si="3"/>
        <v>4</v>
      </c>
      <c r="L23" s="6">
        <f t="shared" si="0"/>
        <v>16</v>
      </c>
      <c r="M23" t="str">
        <f t="shared" si="4"/>
        <v>Credit Card</v>
      </c>
      <c r="N23" t="str">
        <f t="shared" si="5"/>
        <v>Takeaway</v>
      </c>
      <c r="O23" s="8">
        <f t="shared" si="6"/>
        <v>45015</v>
      </c>
    </row>
    <row r="24" spans="1:15" x14ac:dyDescent="0.35">
      <c r="A24" t="s">
        <v>44</v>
      </c>
      <c r="B24" s="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  <c r="I24" s="4" t="str">
        <f t="shared" si="1"/>
        <v>Sandwich</v>
      </c>
      <c r="J24" s="6">
        <f t="shared" si="2"/>
        <v>3</v>
      </c>
      <c r="K24" s="6">
        <f t="shared" si="3"/>
        <v>4</v>
      </c>
      <c r="L24" s="6">
        <f t="shared" si="0"/>
        <v>12</v>
      </c>
      <c r="M24" t="str">
        <f t="shared" si="4"/>
        <v>Digital Wallet</v>
      </c>
      <c r="N24" t="str">
        <f t="shared" si="5"/>
        <v>Takeaway</v>
      </c>
      <c r="O24" s="8">
        <f t="shared" si="6"/>
        <v>45261</v>
      </c>
    </row>
    <row r="25" spans="1:15" x14ac:dyDescent="0.35">
      <c r="A25" t="s">
        <v>45</v>
      </c>
      <c r="B25" s="4" t="s">
        <v>28</v>
      </c>
      <c r="C25">
        <v>2</v>
      </c>
      <c r="D25">
        <v>4</v>
      </c>
      <c r="E25">
        <v>8</v>
      </c>
      <c r="H25" s="1">
        <v>45187</v>
      </c>
      <c r="I25" s="4" t="str">
        <f t="shared" si="1"/>
        <v>Sandwich</v>
      </c>
      <c r="J25" s="6">
        <f t="shared" si="2"/>
        <v>2</v>
      </c>
      <c r="K25" s="6">
        <f t="shared" si="3"/>
        <v>4</v>
      </c>
      <c r="L25" s="6">
        <f t="shared" si="0"/>
        <v>8</v>
      </c>
      <c r="M25" t="str">
        <f t="shared" si="4"/>
        <v>Default mode</v>
      </c>
      <c r="N25" t="str">
        <f t="shared" si="5"/>
        <v>UNKNOWN</v>
      </c>
      <c r="O25" s="8">
        <f t="shared" si="6"/>
        <v>45187</v>
      </c>
    </row>
    <row r="26" spans="1:15" x14ac:dyDescent="0.35">
      <c r="A26" t="s">
        <v>46</v>
      </c>
      <c r="B26" s="4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I26" s="4" t="str">
        <f t="shared" si="1"/>
        <v>Sandwich</v>
      </c>
      <c r="J26" s="6">
        <f t="shared" si="2"/>
        <v>5</v>
      </c>
      <c r="K26" s="6">
        <f t="shared" si="3"/>
        <v>4</v>
      </c>
      <c r="L26" s="6">
        <f t="shared" si="0"/>
        <v>20</v>
      </c>
      <c r="M26" t="str">
        <f t="shared" si="4"/>
        <v>Cash</v>
      </c>
      <c r="N26" t="str">
        <f t="shared" si="5"/>
        <v>In-store</v>
      </c>
      <c r="O26" s="8">
        <f t="shared" si="6"/>
        <v>45080</v>
      </c>
    </row>
    <row r="27" spans="1:15" x14ac:dyDescent="0.35">
      <c r="A27" t="s">
        <v>47</v>
      </c>
      <c r="B27" s="4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  <c r="I27" s="4" t="str">
        <f t="shared" si="1"/>
        <v>Smoothie</v>
      </c>
      <c r="J27" s="6">
        <f t="shared" si="2"/>
        <v>3</v>
      </c>
      <c r="K27" s="6">
        <f t="shared" si="3"/>
        <v>4</v>
      </c>
      <c r="L27" s="6">
        <f t="shared" si="0"/>
        <v>12</v>
      </c>
      <c r="M27" t="str">
        <f t="shared" si="4"/>
        <v>UNKNOWN</v>
      </c>
      <c r="N27" t="str">
        <f t="shared" si="5"/>
        <v>UNKNOWN</v>
      </c>
      <c r="O27" s="8">
        <f t="shared" si="6"/>
        <v>45273</v>
      </c>
    </row>
    <row r="28" spans="1:15" x14ac:dyDescent="0.35">
      <c r="A28" t="s">
        <v>48</v>
      </c>
      <c r="B28" s="4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I28" s="4" t="str">
        <f t="shared" si="1"/>
        <v>Cookie</v>
      </c>
      <c r="J28" s="6">
        <f t="shared" si="2"/>
        <v>5</v>
      </c>
      <c r="K28" s="6">
        <f t="shared" si="3"/>
        <v>1</v>
      </c>
      <c r="L28" s="6">
        <f t="shared" si="0"/>
        <v>5</v>
      </c>
      <c r="M28" t="str">
        <f t="shared" si="4"/>
        <v>Credit Card</v>
      </c>
      <c r="N28" t="str">
        <f t="shared" si="5"/>
        <v>In-store</v>
      </c>
      <c r="O28" s="8">
        <f t="shared" si="6"/>
        <v>45036</v>
      </c>
    </row>
    <row r="29" spans="1:15" x14ac:dyDescent="0.35">
      <c r="A29" t="s">
        <v>49</v>
      </c>
      <c r="B29" s="4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I29" s="4" t="str">
        <f t="shared" si="1"/>
        <v>Juice</v>
      </c>
      <c r="J29" s="6">
        <f t="shared" si="2"/>
        <v>4</v>
      </c>
      <c r="K29" s="6">
        <f t="shared" si="3"/>
        <v>3</v>
      </c>
      <c r="L29" s="6">
        <f t="shared" si="0"/>
        <v>12</v>
      </c>
      <c r="M29" t="str">
        <f t="shared" si="4"/>
        <v>Credit Card</v>
      </c>
      <c r="N29" t="str">
        <f t="shared" si="5"/>
        <v>Takeaway</v>
      </c>
      <c r="O29" s="8">
        <f t="shared" si="6"/>
        <v>45026</v>
      </c>
    </row>
    <row r="30" spans="1:15" x14ac:dyDescent="0.35">
      <c r="A30" t="s">
        <v>50</v>
      </c>
      <c r="B30" s="4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  <c r="I30" s="4" t="str">
        <f t="shared" si="1"/>
        <v>Smoothie</v>
      </c>
      <c r="J30" s="6">
        <f t="shared" si="2"/>
        <v>5</v>
      </c>
      <c r="K30" s="6">
        <f t="shared" si="3"/>
        <v>4</v>
      </c>
      <c r="L30" s="6">
        <f t="shared" si="0"/>
        <v>20</v>
      </c>
      <c r="M30" t="str">
        <f t="shared" si="4"/>
        <v>Credit Card</v>
      </c>
      <c r="N30" t="str">
        <f t="shared" si="5"/>
        <v>UNKNOWN</v>
      </c>
      <c r="O30" s="8">
        <f t="shared" si="6"/>
        <v>44996</v>
      </c>
    </row>
    <row r="31" spans="1:15" x14ac:dyDescent="0.35">
      <c r="A31" t="s">
        <v>51</v>
      </c>
      <c r="B31" s="4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  <c r="I31" s="4" t="str">
        <f t="shared" si="1"/>
        <v>Cake</v>
      </c>
      <c r="J31" s="6">
        <f t="shared" si="2"/>
        <v>4</v>
      </c>
      <c r="K31" s="6">
        <f t="shared" si="3"/>
        <v>3</v>
      </c>
      <c r="L31" s="6">
        <f t="shared" si="0"/>
        <v>12</v>
      </c>
      <c r="M31" t="str">
        <f t="shared" si="4"/>
        <v>Digital Wallet</v>
      </c>
      <c r="N31" t="str">
        <f t="shared" si="5"/>
        <v>Takeaway</v>
      </c>
      <c r="O31" s="8">
        <f t="shared" si="6"/>
        <v>45078</v>
      </c>
    </row>
    <row r="32" spans="1:15" x14ac:dyDescent="0.35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  <c r="I32" s="4" t="str">
        <f t="shared" si="1"/>
        <v>UNKNOWN</v>
      </c>
      <c r="J32" s="6">
        <f t="shared" si="2"/>
        <v>5</v>
      </c>
      <c r="K32" s="6">
        <f t="shared" si="3"/>
        <v>2</v>
      </c>
      <c r="L32" s="6">
        <f t="shared" si="0"/>
        <v>10</v>
      </c>
      <c r="M32" t="str">
        <f t="shared" si="4"/>
        <v>Digital Wallet</v>
      </c>
      <c r="N32" t="str">
        <f t="shared" si="5"/>
        <v>UNKNOWN</v>
      </c>
      <c r="O32" s="8">
        <f t="shared" si="6"/>
        <v>45079</v>
      </c>
    </row>
    <row r="33" spans="1:15" x14ac:dyDescent="0.35">
      <c r="A33" t="s">
        <v>53</v>
      </c>
      <c r="B33" s="4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  <c r="I33" s="4" t="str">
        <f t="shared" si="1"/>
        <v>UNKNOWN</v>
      </c>
      <c r="J33" s="6">
        <f t="shared" si="2"/>
        <v>2</v>
      </c>
      <c r="K33" s="6">
        <f t="shared" si="3"/>
        <v>1</v>
      </c>
      <c r="L33" s="6">
        <f t="shared" si="0"/>
        <v>2</v>
      </c>
      <c r="M33" t="str">
        <f t="shared" si="4"/>
        <v>Credit Card</v>
      </c>
      <c r="N33" t="str">
        <f t="shared" si="5"/>
        <v>Cafe</v>
      </c>
      <c r="O33" s="8">
        <f t="shared" si="6"/>
        <v>45236</v>
      </c>
    </row>
    <row r="34" spans="1:15" x14ac:dyDescent="0.35">
      <c r="A34" t="s">
        <v>54</v>
      </c>
      <c r="B34" s="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  <c r="I34" s="4" t="str">
        <f t="shared" si="1"/>
        <v>Smoothie</v>
      </c>
      <c r="J34" s="6">
        <f t="shared" si="2"/>
        <v>4</v>
      </c>
      <c r="K34" s="6">
        <f t="shared" si="3"/>
        <v>4</v>
      </c>
      <c r="L34" s="6">
        <f t="shared" si="0"/>
        <v>16</v>
      </c>
      <c r="M34" t="str">
        <f t="shared" si="4"/>
        <v>Default mode</v>
      </c>
      <c r="N34" t="str">
        <f t="shared" si="5"/>
        <v>In-store</v>
      </c>
      <c r="O34" s="8">
        <f t="shared" si="6"/>
        <v>45153</v>
      </c>
    </row>
    <row r="35" spans="1:15" x14ac:dyDescent="0.35">
      <c r="A35" t="s">
        <v>55</v>
      </c>
      <c r="B35" s="4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  <c r="I35" s="4" t="str">
        <f t="shared" ref="I35:I66" si="7">IF(ISBLANK(B35),"UNKNOWN",IF(B35="ERROR","Juice",B35))</f>
        <v>UNKNOWN</v>
      </c>
      <c r="J35" s="6">
        <f t="shared" si="2"/>
        <v>5</v>
      </c>
      <c r="K35" s="6">
        <f t="shared" si="3"/>
        <v>1</v>
      </c>
      <c r="L35" s="6">
        <f t="shared" si="0"/>
        <v>5</v>
      </c>
      <c r="M35" t="str">
        <f t="shared" si="4"/>
        <v>Cash</v>
      </c>
      <c r="N35" t="str">
        <f t="shared" si="5"/>
        <v>UNKNOWN</v>
      </c>
      <c r="O35" s="8">
        <f t="shared" si="6"/>
        <v>45078</v>
      </c>
    </row>
    <row r="36" spans="1:15" x14ac:dyDescent="0.35">
      <c r="A36" t="s">
        <v>56</v>
      </c>
      <c r="B36" s="4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  <c r="I36" s="4" t="str">
        <f t="shared" si="7"/>
        <v>Smoothie</v>
      </c>
      <c r="J36" s="6">
        <f t="shared" si="2"/>
        <v>2</v>
      </c>
      <c r="K36" s="6">
        <f t="shared" si="3"/>
        <v>4</v>
      </c>
      <c r="L36" s="6">
        <f t="shared" si="0"/>
        <v>8</v>
      </c>
      <c r="M36" t="str">
        <f t="shared" si="4"/>
        <v>Digital Wallet</v>
      </c>
      <c r="N36" t="str">
        <f t="shared" si="5"/>
        <v>Takeaway</v>
      </c>
      <c r="O36" s="8">
        <f t="shared" si="6"/>
        <v>45208</v>
      </c>
    </row>
    <row r="37" spans="1:15" x14ac:dyDescent="0.35">
      <c r="A37" t="s">
        <v>57</v>
      </c>
      <c r="B37" s="4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  <c r="I37" s="4" t="str">
        <f t="shared" si="7"/>
        <v>Sandwich</v>
      </c>
      <c r="J37" s="6">
        <f t="shared" si="2"/>
        <v>1</v>
      </c>
      <c r="K37" s="6">
        <f t="shared" si="3"/>
        <v>4</v>
      </c>
      <c r="L37" s="6">
        <f t="shared" si="0"/>
        <v>4</v>
      </c>
      <c r="M37" t="str">
        <f t="shared" si="4"/>
        <v>Credit Card</v>
      </c>
      <c r="N37" t="str">
        <f t="shared" si="5"/>
        <v>UNKNOWN</v>
      </c>
      <c r="O37" s="8">
        <f t="shared" si="6"/>
        <v>45074</v>
      </c>
    </row>
    <row r="38" spans="1:15" x14ac:dyDescent="0.35">
      <c r="A38" t="s">
        <v>58</v>
      </c>
      <c r="B38" s="4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  <c r="I38" s="4" t="str">
        <f t="shared" si="7"/>
        <v>UNKNOWN</v>
      </c>
      <c r="J38" s="6">
        <f t="shared" si="2"/>
        <v>4</v>
      </c>
      <c r="K38" s="6">
        <f t="shared" si="3"/>
        <v>3</v>
      </c>
      <c r="L38" s="6">
        <f t="shared" si="0"/>
        <v>12</v>
      </c>
      <c r="M38" t="str">
        <f t="shared" si="4"/>
        <v>Default mode</v>
      </c>
      <c r="N38" t="str">
        <f t="shared" si="5"/>
        <v>In-store</v>
      </c>
      <c r="O38" s="8">
        <f t="shared" si="6"/>
        <v>45124</v>
      </c>
    </row>
    <row r="39" spans="1:15" x14ac:dyDescent="0.35">
      <c r="A39" t="s">
        <v>59</v>
      </c>
      <c r="B39" s="4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I39" s="4" t="str">
        <f t="shared" si="7"/>
        <v>Salad</v>
      </c>
      <c r="J39" s="6">
        <f t="shared" si="2"/>
        <v>2</v>
      </c>
      <c r="K39" s="6">
        <f t="shared" si="3"/>
        <v>5</v>
      </c>
      <c r="L39" s="6">
        <f t="shared" si="0"/>
        <v>10</v>
      </c>
      <c r="M39" t="str">
        <f t="shared" si="4"/>
        <v>Credit Card</v>
      </c>
      <c r="N39" t="str">
        <f t="shared" si="5"/>
        <v>In-store</v>
      </c>
      <c r="O39" s="8">
        <f t="shared" si="6"/>
        <v>45045</v>
      </c>
    </row>
    <row r="40" spans="1:15" x14ac:dyDescent="0.35">
      <c r="A40" t="s">
        <v>60</v>
      </c>
      <c r="B40" s="4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  <c r="I40" s="4" t="str">
        <f t="shared" si="7"/>
        <v>Smoothie</v>
      </c>
      <c r="J40" s="6">
        <f t="shared" si="2"/>
        <v>4</v>
      </c>
      <c r="K40" s="6">
        <f t="shared" si="3"/>
        <v>4</v>
      </c>
      <c r="L40" s="6">
        <f t="shared" si="0"/>
        <v>16</v>
      </c>
      <c r="M40" t="str">
        <f t="shared" si="4"/>
        <v>Default mode</v>
      </c>
      <c r="N40" t="str">
        <f t="shared" si="5"/>
        <v>Takeaway</v>
      </c>
      <c r="O40" s="8">
        <f t="shared" si="6"/>
        <v>45085</v>
      </c>
    </row>
    <row r="41" spans="1:15" x14ac:dyDescent="0.35">
      <c r="A41" t="s">
        <v>61</v>
      </c>
      <c r="B41" s="4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  <c r="I41" s="4" t="str">
        <f t="shared" si="7"/>
        <v>Coffee</v>
      </c>
      <c r="J41" s="6">
        <f t="shared" si="2"/>
        <v>4</v>
      </c>
      <c r="K41" s="6">
        <f t="shared" si="3"/>
        <v>2</v>
      </c>
      <c r="L41" s="6">
        <f t="shared" si="0"/>
        <v>8</v>
      </c>
      <c r="M41" t="str">
        <f t="shared" si="4"/>
        <v>Cash</v>
      </c>
      <c r="N41" t="str">
        <f t="shared" si="5"/>
        <v>UNKNOWN</v>
      </c>
      <c r="O41" s="8">
        <f t="shared" si="6"/>
        <v>45106</v>
      </c>
    </row>
    <row r="42" spans="1:15" x14ac:dyDescent="0.35">
      <c r="A42" t="s">
        <v>62</v>
      </c>
      <c r="B42" s="4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  <c r="I42" s="4" t="str">
        <f t="shared" si="7"/>
        <v>Smoothie</v>
      </c>
      <c r="J42" s="6">
        <f t="shared" si="2"/>
        <v>3</v>
      </c>
      <c r="K42" s="6">
        <f t="shared" si="3"/>
        <v>4</v>
      </c>
      <c r="L42" s="6">
        <f t="shared" si="0"/>
        <v>12</v>
      </c>
      <c r="M42" t="str">
        <f t="shared" si="4"/>
        <v>Default mode</v>
      </c>
      <c r="N42" t="str">
        <f t="shared" si="5"/>
        <v>In-store</v>
      </c>
      <c r="O42" s="8">
        <f t="shared" si="6"/>
        <v>45033</v>
      </c>
    </row>
    <row r="43" spans="1:15" x14ac:dyDescent="0.35">
      <c r="A43" t="s">
        <v>63</v>
      </c>
      <c r="B43" s="4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  <c r="I43" s="4" t="str">
        <f t="shared" si="7"/>
        <v>Sandwich</v>
      </c>
      <c r="J43" s="6">
        <f t="shared" si="2"/>
        <v>4</v>
      </c>
      <c r="K43" s="6">
        <f t="shared" si="3"/>
        <v>4</v>
      </c>
      <c r="L43" s="6">
        <f t="shared" si="0"/>
        <v>16</v>
      </c>
      <c r="M43" t="str">
        <f t="shared" si="4"/>
        <v>Default mode</v>
      </c>
      <c r="N43" t="str">
        <f t="shared" si="5"/>
        <v>Takeaway</v>
      </c>
      <c r="O43" s="8">
        <f t="shared" si="6"/>
        <v>45282</v>
      </c>
    </row>
    <row r="44" spans="1:15" x14ac:dyDescent="0.35">
      <c r="A44" t="s">
        <v>64</v>
      </c>
      <c r="B44" s="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  <c r="I44" s="4" t="str">
        <f t="shared" si="7"/>
        <v>Tea</v>
      </c>
      <c r="J44" s="6">
        <f t="shared" si="2"/>
        <v>2</v>
      </c>
      <c r="K44" s="6">
        <f t="shared" si="3"/>
        <v>1.5</v>
      </c>
      <c r="L44" s="6">
        <f t="shared" si="0"/>
        <v>3</v>
      </c>
      <c r="M44" t="str">
        <f t="shared" si="4"/>
        <v>Default mode</v>
      </c>
      <c r="N44" t="str">
        <f t="shared" si="5"/>
        <v>Takeaway</v>
      </c>
      <c r="O44" s="8">
        <f t="shared" si="6"/>
        <v>44936</v>
      </c>
    </row>
    <row r="45" spans="1:15" x14ac:dyDescent="0.35">
      <c r="A45" t="s">
        <v>66</v>
      </c>
      <c r="B45" s="4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  <c r="I45" s="4" t="str">
        <f t="shared" si="7"/>
        <v>Juice</v>
      </c>
      <c r="J45" s="6">
        <f t="shared" si="2"/>
        <v>4</v>
      </c>
      <c r="K45" s="6">
        <f t="shared" si="3"/>
        <v>3</v>
      </c>
      <c r="L45" s="6">
        <f t="shared" si="0"/>
        <v>12</v>
      </c>
      <c r="M45" t="str">
        <f t="shared" si="4"/>
        <v>Default mode</v>
      </c>
      <c r="N45" t="str">
        <f t="shared" si="5"/>
        <v>Takeaway</v>
      </c>
      <c r="O45" s="8">
        <f t="shared" si="6"/>
        <v>45201</v>
      </c>
    </row>
    <row r="46" spans="1:15" x14ac:dyDescent="0.35">
      <c r="A46" t="s">
        <v>67</v>
      </c>
      <c r="B46" s="4" t="s">
        <v>17</v>
      </c>
      <c r="C46">
        <v>2</v>
      </c>
      <c r="D46">
        <v>1</v>
      </c>
      <c r="E46">
        <v>2</v>
      </c>
      <c r="H46" s="1">
        <v>44980</v>
      </c>
      <c r="I46" s="4" t="str">
        <f t="shared" si="7"/>
        <v>Cookie</v>
      </c>
      <c r="J46" s="6">
        <f t="shared" si="2"/>
        <v>2</v>
      </c>
      <c r="K46" s="6">
        <f t="shared" si="3"/>
        <v>1</v>
      </c>
      <c r="L46" s="6">
        <f t="shared" si="0"/>
        <v>2</v>
      </c>
      <c r="M46" t="str">
        <f t="shared" si="4"/>
        <v>Default mode</v>
      </c>
      <c r="N46" t="str">
        <f t="shared" si="5"/>
        <v>UNKNOWN</v>
      </c>
      <c r="O46" s="8">
        <f t="shared" si="6"/>
        <v>44980</v>
      </c>
    </row>
    <row r="47" spans="1:15" x14ac:dyDescent="0.35">
      <c r="A47" t="s">
        <v>68</v>
      </c>
      <c r="B47" s="4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  <c r="I47" s="4" t="str">
        <f t="shared" si="7"/>
        <v>Salad</v>
      </c>
      <c r="J47" s="6">
        <f t="shared" si="2"/>
        <v>3</v>
      </c>
      <c r="K47" s="6">
        <f t="shared" si="3"/>
        <v>5</v>
      </c>
      <c r="L47" s="6">
        <f t="shared" si="0"/>
        <v>15</v>
      </c>
      <c r="M47" t="str">
        <f t="shared" si="4"/>
        <v>Cash</v>
      </c>
      <c r="N47" t="str">
        <f t="shared" si="5"/>
        <v>UNKNOWN</v>
      </c>
      <c r="O47" s="8">
        <f t="shared" si="6"/>
        <v>45007</v>
      </c>
    </row>
    <row r="48" spans="1:15" x14ac:dyDescent="0.35">
      <c r="A48" t="s">
        <v>69</v>
      </c>
      <c r="B48" s="4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  <c r="I48" s="4" t="str">
        <f t="shared" si="7"/>
        <v>Juice</v>
      </c>
      <c r="J48" s="6">
        <f t="shared" si="2"/>
        <v>4</v>
      </c>
      <c r="K48" s="6">
        <f t="shared" si="3"/>
        <v>3</v>
      </c>
      <c r="L48" s="6">
        <f t="shared" si="0"/>
        <v>12</v>
      </c>
      <c r="M48" t="str">
        <f t="shared" si="4"/>
        <v>Digital Wallet</v>
      </c>
      <c r="N48" t="str">
        <f t="shared" si="5"/>
        <v>In-store</v>
      </c>
      <c r="O48" s="8">
        <f t="shared" si="6"/>
        <v>45233</v>
      </c>
    </row>
    <row r="49" spans="1:15" x14ac:dyDescent="0.35">
      <c r="A49" t="s">
        <v>70</v>
      </c>
      <c r="B49" s="4" t="s">
        <v>39</v>
      </c>
      <c r="C49">
        <v>5</v>
      </c>
      <c r="D49">
        <v>3</v>
      </c>
      <c r="E49">
        <v>15</v>
      </c>
      <c r="H49" s="1">
        <v>44987</v>
      </c>
      <c r="I49" s="4" t="str">
        <f t="shared" si="7"/>
        <v>Juice</v>
      </c>
      <c r="J49" s="6">
        <f t="shared" si="2"/>
        <v>5</v>
      </c>
      <c r="K49" s="6">
        <f t="shared" si="3"/>
        <v>3</v>
      </c>
      <c r="L49" s="6">
        <f t="shared" si="0"/>
        <v>15</v>
      </c>
      <c r="M49" t="str">
        <f t="shared" si="4"/>
        <v>Default mode</v>
      </c>
      <c r="N49" t="str">
        <f t="shared" si="5"/>
        <v>UNKNOWN</v>
      </c>
      <c r="O49" s="8">
        <f t="shared" si="6"/>
        <v>44987</v>
      </c>
    </row>
    <row r="50" spans="1:15" x14ac:dyDescent="0.35">
      <c r="A50" t="s">
        <v>71</v>
      </c>
      <c r="B50" s="4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  <c r="I50" s="4" t="str">
        <f t="shared" si="7"/>
        <v>Juice</v>
      </c>
      <c r="J50" s="6">
        <f t="shared" si="2"/>
        <v>5</v>
      </c>
      <c r="K50" s="6">
        <f t="shared" si="3"/>
        <v>3</v>
      </c>
      <c r="L50" s="6">
        <f t="shared" si="0"/>
        <v>15</v>
      </c>
      <c r="M50" t="str">
        <f t="shared" si="4"/>
        <v>Cash</v>
      </c>
      <c r="N50" t="str">
        <f t="shared" si="5"/>
        <v>UNKNOWN</v>
      </c>
      <c r="O50" s="8">
        <f t="shared" si="6"/>
        <v>45103</v>
      </c>
    </row>
    <row r="51" spans="1:15" x14ac:dyDescent="0.35">
      <c r="A51" t="s">
        <v>72</v>
      </c>
      <c r="B51" s="4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  <c r="I51" s="4" t="str">
        <f t="shared" si="7"/>
        <v>Cake</v>
      </c>
      <c r="J51" s="6">
        <f t="shared" si="2"/>
        <v>3</v>
      </c>
      <c r="K51" s="6">
        <f t="shared" si="3"/>
        <v>3</v>
      </c>
      <c r="L51" s="6">
        <f t="shared" si="0"/>
        <v>9</v>
      </c>
      <c r="M51" t="str">
        <f t="shared" si="4"/>
        <v>Default mode</v>
      </c>
      <c r="N51" t="str">
        <f t="shared" si="5"/>
        <v>Cafe</v>
      </c>
      <c r="O51" s="8">
        <f t="shared" si="6"/>
        <v>45048</v>
      </c>
    </row>
    <row r="52" spans="1:15" x14ac:dyDescent="0.35">
      <c r="A52" t="s">
        <v>73</v>
      </c>
      <c r="B52" s="4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I52" s="4" t="str">
        <f t="shared" si="7"/>
        <v>Cake</v>
      </c>
      <c r="J52" s="6">
        <f t="shared" si="2"/>
        <v>5</v>
      </c>
      <c r="K52" s="6">
        <f t="shared" si="3"/>
        <v>3</v>
      </c>
      <c r="L52" s="6">
        <f t="shared" si="0"/>
        <v>15</v>
      </c>
      <c r="M52" t="str">
        <f t="shared" si="4"/>
        <v>Default mode</v>
      </c>
      <c r="N52" t="str">
        <f t="shared" si="5"/>
        <v>Takeaway</v>
      </c>
      <c r="O52" s="8">
        <f t="shared" si="6"/>
        <v>45174</v>
      </c>
    </row>
    <row r="53" spans="1:15" x14ac:dyDescent="0.35">
      <c r="A53" t="s">
        <v>74</v>
      </c>
      <c r="B53" s="4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  <c r="I53" s="4" t="str">
        <f t="shared" si="7"/>
        <v>Salad</v>
      </c>
      <c r="J53" s="6">
        <f t="shared" si="2"/>
        <v>5</v>
      </c>
      <c r="K53" s="6">
        <f t="shared" si="3"/>
        <v>5</v>
      </c>
      <c r="L53" s="6">
        <f t="shared" si="0"/>
        <v>25</v>
      </c>
      <c r="M53" t="str">
        <f t="shared" si="4"/>
        <v>Cash</v>
      </c>
      <c r="N53" t="str">
        <f t="shared" si="5"/>
        <v>Takeaway</v>
      </c>
      <c r="O53" s="8">
        <f t="shared" si="6"/>
        <v>44934</v>
      </c>
    </row>
    <row r="54" spans="1:15" x14ac:dyDescent="0.35">
      <c r="A54" t="s">
        <v>75</v>
      </c>
      <c r="B54" s="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  <c r="I54" s="4" t="str">
        <f t="shared" si="7"/>
        <v>UNKNOWN</v>
      </c>
      <c r="J54" s="6">
        <f t="shared" si="2"/>
        <v>5</v>
      </c>
      <c r="K54" s="6">
        <f t="shared" si="3"/>
        <v>5</v>
      </c>
      <c r="L54" s="6">
        <f t="shared" si="0"/>
        <v>25</v>
      </c>
      <c r="M54" t="str">
        <f t="shared" si="4"/>
        <v>Digital Wallet</v>
      </c>
      <c r="N54" t="str">
        <f t="shared" si="5"/>
        <v>UNKNOWN</v>
      </c>
      <c r="O54" s="8">
        <f t="shared" si="6"/>
        <v>45000</v>
      </c>
    </row>
    <row r="55" spans="1:15" x14ac:dyDescent="0.35">
      <c r="A55" t="s">
        <v>76</v>
      </c>
      <c r="B55" s="4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  <c r="I55" s="4" t="str">
        <f t="shared" si="7"/>
        <v>Smoothie</v>
      </c>
      <c r="J55" s="6">
        <f t="shared" si="2"/>
        <v>3</v>
      </c>
      <c r="K55" s="6">
        <f t="shared" si="3"/>
        <v>4</v>
      </c>
      <c r="L55" s="6">
        <f t="shared" si="0"/>
        <v>12</v>
      </c>
      <c r="M55" t="str">
        <f t="shared" si="4"/>
        <v>Credit Card</v>
      </c>
      <c r="N55" t="str">
        <f t="shared" si="5"/>
        <v>UNKNOWN</v>
      </c>
      <c r="O55" s="8">
        <f t="shared" si="6"/>
        <v>45255</v>
      </c>
    </row>
    <row r="56" spans="1:15" x14ac:dyDescent="0.35">
      <c r="A56" t="s">
        <v>77</v>
      </c>
      <c r="B56" s="4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  <c r="I56" s="4" t="str">
        <f t="shared" si="7"/>
        <v>Smoothie</v>
      </c>
      <c r="J56" s="6">
        <f t="shared" si="2"/>
        <v>5</v>
      </c>
      <c r="K56" s="6">
        <f t="shared" si="3"/>
        <v>4</v>
      </c>
      <c r="L56" s="6">
        <f t="shared" si="0"/>
        <v>20</v>
      </c>
      <c r="M56" t="str">
        <f t="shared" si="4"/>
        <v>Digital Wallet</v>
      </c>
      <c r="N56" t="str">
        <f t="shared" si="5"/>
        <v>Takeaway</v>
      </c>
      <c r="O56" s="8">
        <f t="shared" si="6"/>
        <v>45265</v>
      </c>
    </row>
    <row r="57" spans="1:15" x14ac:dyDescent="0.35">
      <c r="A57" t="s">
        <v>78</v>
      </c>
      <c r="B57" s="4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I57" s="4" t="str">
        <f t="shared" si="7"/>
        <v>Cookie</v>
      </c>
      <c r="J57" s="6">
        <f t="shared" si="2"/>
        <v>3.0396070975918885</v>
      </c>
      <c r="K57" s="6">
        <f t="shared" si="3"/>
        <v>1</v>
      </c>
      <c r="L57" s="6">
        <f t="shared" si="0"/>
        <v>2</v>
      </c>
      <c r="M57" t="str">
        <f t="shared" si="4"/>
        <v>Credit Card</v>
      </c>
      <c r="N57" t="str">
        <f t="shared" si="5"/>
        <v>Takeaway</v>
      </c>
      <c r="O57" s="8">
        <f t="shared" si="6"/>
        <v>45004</v>
      </c>
    </row>
    <row r="58" spans="1:15" x14ac:dyDescent="0.35">
      <c r="A58" t="s">
        <v>79</v>
      </c>
      <c r="B58" s="4" t="s">
        <v>13</v>
      </c>
      <c r="C58">
        <v>5</v>
      </c>
      <c r="E58">
        <v>15</v>
      </c>
      <c r="G58" t="s">
        <v>11</v>
      </c>
      <c r="H58" s="1">
        <v>45104</v>
      </c>
      <c r="I58" s="4" t="str">
        <f t="shared" si="7"/>
        <v>Cake</v>
      </c>
      <c r="J58" s="6">
        <f t="shared" si="2"/>
        <v>5</v>
      </c>
      <c r="K58" s="6">
        <f t="shared" si="3"/>
        <v>0</v>
      </c>
      <c r="L58" s="6">
        <f t="shared" si="0"/>
        <v>15</v>
      </c>
      <c r="M58" t="str">
        <f t="shared" si="4"/>
        <v>Default mode</v>
      </c>
      <c r="N58" t="str">
        <f t="shared" si="5"/>
        <v>Takeaway</v>
      </c>
      <c r="O58" s="8">
        <f t="shared" si="6"/>
        <v>45104</v>
      </c>
    </row>
    <row r="59" spans="1:15" x14ac:dyDescent="0.35">
      <c r="A59" t="s">
        <v>80</v>
      </c>
      <c r="B59" s="4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  <c r="I59" s="4" t="str">
        <f t="shared" si="7"/>
        <v>Cake</v>
      </c>
      <c r="J59" s="6">
        <f t="shared" si="2"/>
        <v>3</v>
      </c>
      <c r="K59" s="6">
        <f t="shared" si="3"/>
        <v>3</v>
      </c>
      <c r="L59" s="6">
        <f t="shared" si="0"/>
        <v>3</v>
      </c>
      <c r="M59" t="str">
        <f t="shared" si="4"/>
        <v>Digital Wallet</v>
      </c>
      <c r="N59" t="str">
        <f t="shared" si="5"/>
        <v>In-store</v>
      </c>
      <c r="O59" s="8">
        <f t="shared" si="6"/>
        <v>45035</v>
      </c>
    </row>
    <row r="60" spans="1:15" x14ac:dyDescent="0.35">
      <c r="A60" t="s">
        <v>81</v>
      </c>
      <c r="B60" s="4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I60" s="4" t="str">
        <f t="shared" si="7"/>
        <v>Sandwich</v>
      </c>
      <c r="J60" s="6">
        <f t="shared" si="2"/>
        <v>4</v>
      </c>
      <c r="K60" s="6">
        <f t="shared" si="3"/>
        <v>4</v>
      </c>
      <c r="L60" s="6">
        <f t="shared" si="0"/>
        <v>16</v>
      </c>
      <c r="M60" t="str">
        <f t="shared" si="4"/>
        <v>Cash</v>
      </c>
      <c r="N60" t="str">
        <f t="shared" si="5"/>
        <v>Takeaway</v>
      </c>
      <c r="O60" s="8">
        <f t="shared" si="6"/>
        <v>45233</v>
      </c>
    </row>
    <row r="61" spans="1:15" x14ac:dyDescent="0.35">
      <c r="A61" t="s">
        <v>82</v>
      </c>
      <c r="B61" s="4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  <c r="I61" s="4" t="str">
        <f t="shared" si="7"/>
        <v>Juice</v>
      </c>
      <c r="J61" s="6">
        <f t="shared" si="2"/>
        <v>5</v>
      </c>
      <c r="K61" s="6">
        <f t="shared" si="3"/>
        <v>3</v>
      </c>
      <c r="L61" s="6">
        <f t="shared" si="0"/>
        <v>15</v>
      </c>
      <c r="M61" t="str">
        <f t="shared" si="4"/>
        <v>Default mode</v>
      </c>
      <c r="N61" t="str">
        <f t="shared" si="5"/>
        <v>In-store</v>
      </c>
      <c r="O61" s="8">
        <f t="shared" si="6"/>
        <v>45206</v>
      </c>
    </row>
    <row r="62" spans="1:15" x14ac:dyDescent="0.35">
      <c r="A62" t="s">
        <v>83</v>
      </c>
      <c r="B62" s="4" t="s">
        <v>20</v>
      </c>
      <c r="C62">
        <v>1</v>
      </c>
      <c r="D62">
        <v>5</v>
      </c>
      <c r="E62">
        <v>5</v>
      </c>
      <c r="H62" s="1">
        <v>45199</v>
      </c>
      <c r="I62" s="4" t="str">
        <f t="shared" si="7"/>
        <v>Salad</v>
      </c>
      <c r="J62" s="6">
        <f t="shared" si="2"/>
        <v>1</v>
      </c>
      <c r="K62" s="6">
        <f t="shared" si="3"/>
        <v>5</v>
      </c>
      <c r="L62" s="6">
        <f t="shared" si="0"/>
        <v>5</v>
      </c>
      <c r="M62" t="str">
        <f t="shared" si="4"/>
        <v>Default mode</v>
      </c>
      <c r="N62" t="str">
        <f t="shared" si="5"/>
        <v>UNKNOWN</v>
      </c>
      <c r="O62" s="8">
        <f t="shared" si="6"/>
        <v>45199</v>
      </c>
    </row>
    <row r="63" spans="1:15" x14ac:dyDescent="0.35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  <c r="I63" s="4" t="str">
        <f t="shared" si="7"/>
        <v>UNKNOWN</v>
      </c>
      <c r="J63" s="6">
        <f t="shared" si="2"/>
        <v>1</v>
      </c>
      <c r="K63" s="6">
        <f t="shared" si="3"/>
        <v>3</v>
      </c>
      <c r="L63" s="6">
        <f t="shared" si="0"/>
        <v>3</v>
      </c>
      <c r="M63" t="str">
        <f t="shared" si="4"/>
        <v>Default mode</v>
      </c>
      <c r="N63" t="str">
        <f t="shared" si="5"/>
        <v>In-store</v>
      </c>
      <c r="O63" s="8">
        <f t="shared" si="6"/>
        <v>45208</v>
      </c>
    </row>
    <row r="64" spans="1:15" x14ac:dyDescent="0.35">
      <c r="A64" t="s">
        <v>85</v>
      </c>
      <c r="B64" s="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  <c r="I64" s="4" t="str">
        <f t="shared" si="7"/>
        <v>Sandwich</v>
      </c>
      <c r="J64" s="6">
        <f t="shared" si="2"/>
        <v>1</v>
      </c>
      <c r="K64" s="6">
        <f t="shared" si="3"/>
        <v>4</v>
      </c>
      <c r="L64" s="6">
        <f t="shared" si="0"/>
        <v>4</v>
      </c>
      <c r="M64" t="str">
        <f t="shared" si="4"/>
        <v>Cash</v>
      </c>
      <c r="N64" t="str">
        <f t="shared" si="5"/>
        <v>UNKNOWN</v>
      </c>
      <c r="O64" s="8">
        <f t="shared" si="6"/>
        <v>45073</v>
      </c>
    </row>
    <row r="65" spans="1:15" x14ac:dyDescent="0.35">
      <c r="A65" t="s">
        <v>86</v>
      </c>
      <c r="B65" s="4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  <c r="I65" s="4" t="str">
        <f t="shared" si="7"/>
        <v>UNKNOWN</v>
      </c>
      <c r="J65" s="6">
        <f t="shared" si="2"/>
        <v>3</v>
      </c>
      <c r="K65" s="6">
        <f t="shared" si="3"/>
        <v>5</v>
      </c>
      <c r="L65" s="6">
        <f t="shared" si="0"/>
        <v>15</v>
      </c>
      <c r="M65" t="str">
        <f t="shared" si="4"/>
        <v>Default mode</v>
      </c>
      <c r="N65" t="str">
        <f t="shared" si="5"/>
        <v>Takeaway</v>
      </c>
      <c r="O65" s="8">
        <f t="shared" si="6"/>
        <v>45248</v>
      </c>
    </row>
    <row r="66" spans="1:15" x14ac:dyDescent="0.35">
      <c r="A66" t="s">
        <v>87</v>
      </c>
      <c r="B66" s="4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  <c r="I66" s="4" t="str">
        <f t="shared" si="7"/>
        <v>Smoothie</v>
      </c>
      <c r="J66" s="6">
        <f t="shared" si="2"/>
        <v>4</v>
      </c>
      <c r="K66" s="6">
        <f t="shared" si="3"/>
        <v>4</v>
      </c>
      <c r="L66" s="6">
        <f t="shared" ref="L66:L129" si="8">IF(ISBLANK(E66),PRODUCT(J66,K66),IF(E66="ERROR",PRODUCT(J66,K66),IF(E66="UNKNOWN",PRODUCT(J66,K66),E66)))</f>
        <v>16</v>
      </c>
      <c r="M66" t="str">
        <f t="shared" si="4"/>
        <v>Digital Wallet</v>
      </c>
      <c r="N66" t="str">
        <f t="shared" si="5"/>
        <v>UNKNOWN</v>
      </c>
      <c r="O66" s="8">
        <f t="shared" si="6"/>
        <v>45078</v>
      </c>
    </row>
    <row r="67" spans="1:15" x14ac:dyDescent="0.35">
      <c r="A67" t="s">
        <v>88</v>
      </c>
      <c r="B67" s="4" t="s">
        <v>28</v>
      </c>
      <c r="C67">
        <v>3</v>
      </c>
      <c r="G67" t="s">
        <v>15</v>
      </c>
      <c r="H67" s="1">
        <v>45219</v>
      </c>
      <c r="I67" s="4" t="str">
        <f t="shared" ref="I67:I130" si="9">IF(ISBLANK(B67),"UNKNOWN",IF(B67="ERROR","Juice",B67))</f>
        <v>Sandwich</v>
      </c>
      <c r="J67" s="6">
        <f t="shared" ref="J67:J130" si="10">IF(ISBLANK(C67),E67/D67,IF(C67="ERROR",AVERAGE(C67:C10066),IF(C67="UNKNOWN",MEDIAN(C67:C10066),C67)))</f>
        <v>3</v>
      </c>
      <c r="K67" s="6">
        <f t="shared" ref="K67:K130" si="11">IF(ISBLANK(D67),0,IF(D67="ERROR",AVERAGE(D67:D10066),IF(D67="UNKNOWN",MEDIAN(D67:D10066),D67)))</f>
        <v>0</v>
      </c>
      <c r="L67" s="6">
        <f t="shared" si="8"/>
        <v>0</v>
      </c>
      <c r="M67" t="str">
        <f t="shared" ref="M67:M130" si="12">IF(ISBLANK(F67),"Default mode",IF(F67="ERROR","Cash",F67))</f>
        <v>Default mode</v>
      </c>
      <c r="N67" t="str">
        <f t="shared" ref="N67:N130" si="13">IF(ISBLANK(G67),"UNKNOWN",IF(G67="ERROR","Cafe",G67))</f>
        <v>In-store</v>
      </c>
      <c r="O67" s="8">
        <f t="shared" ref="O67:O130" si="14">IF(ISBLANK(H67),DATE(2023,1,1),IF(H67="ERROR",DATE(2023,6,1),IF(H67="UNKNOWN",DATE(2023,1,1),H67)))</f>
        <v>45219</v>
      </c>
    </row>
    <row r="68" spans="1:15" x14ac:dyDescent="0.35">
      <c r="A68" t="s">
        <v>89</v>
      </c>
      <c r="B68" s="4" t="s">
        <v>39</v>
      </c>
      <c r="D68">
        <v>3</v>
      </c>
      <c r="E68">
        <v>6</v>
      </c>
      <c r="F68" t="s">
        <v>14</v>
      </c>
      <c r="H68" s="1">
        <v>45015</v>
      </c>
      <c r="I68" s="4" t="str">
        <f t="shared" si="9"/>
        <v>Juice</v>
      </c>
      <c r="J68" s="6">
        <f t="shared" si="10"/>
        <v>2</v>
      </c>
      <c r="K68" s="6">
        <f t="shared" si="11"/>
        <v>3</v>
      </c>
      <c r="L68" s="6">
        <f t="shared" si="8"/>
        <v>6</v>
      </c>
      <c r="M68" t="str">
        <f t="shared" si="12"/>
        <v>Cash</v>
      </c>
      <c r="N68" t="str">
        <f t="shared" si="13"/>
        <v>UNKNOWN</v>
      </c>
      <c r="O68" s="8">
        <f t="shared" si="14"/>
        <v>45015</v>
      </c>
    </row>
    <row r="69" spans="1:15" x14ac:dyDescent="0.35">
      <c r="A69" t="s">
        <v>90</v>
      </c>
      <c r="B69" s="4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I69" s="4" t="str">
        <f t="shared" si="9"/>
        <v>Cookie</v>
      </c>
      <c r="J69" s="6">
        <f t="shared" si="10"/>
        <v>1</v>
      </c>
      <c r="K69" s="6">
        <f t="shared" si="11"/>
        <v>1</v>
      </c>
      <c r="L69" s="6">
        <f t="shared" si="8"/>
        <v>1</v>
      </c>
      <c r="M69" t="str">
        <f t="shared" si="12"/>
        <v>Credit Card</v>
      </c>
      <c r="N69" t="str">
        <f t="shared" si="13"/>
        <v>Takeaway</v>
      </c>
      <c r="O69" s="8">
        <f t="shared" si="14"/>
        <v>45202</v>
      </c>
    </row>
    <row r="70" spans="1:15" x14ac:dyDescent="0.35">
      <c r="A70" t="s">
        <v>91</v>
      </c>
      <c r="B70" s="4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  <c r="I70" s="4" t="str">
        <f t="shared" si="9"/>
        <v>Salad</v>
      </c>
      <c r="J70" s="6">
        <f t="shared" si="10"/>
        <v>2</v>
      </c>
      <c r="K70" s="6">
        <f t="shared" si="11"/>
        <v>2.9663369495851946</v>
      </c>
      <c r="L70" s="6">
        <f t="shared" si="8"/>
        <v>10</v>
      </c>
      <c r="M70" t="str">
        <f t="shared" si="12"/>
        <v>Default mode</v>
      </c>
      <c r="N70" t="str">
        <f t="shared" si="13"/>
        <v>In-store</v>
      </c>
      <c r="O70" s="8">
        <f t="shared" si="14"/>
        <v>45226</v>
      </c>
    </row>
    <row r="71" spans="1:15" x14ac:dyDescent="0.35">
      <c r="A71" t="s">
        <v>92</v>
      </c>
      <c r="B71" s="4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  <c r="I71" s="4" t="str">
        <f t="shared" si="9"/>
        <v>Juice</v>
      </c>
      <c r="J71" s="6">
        <f t="shared" si="10"/>
        <v>5</v>
      </c>
      <c r="K71" s="6">
        <f t="shared" si="11"/>
        <v>3</v>
      </c>
      <c r="L71" s="6">
        <f t="shared" si="8"/>
        <v>15</v>
      </c>
      <c r="M71" t="str">
        <f t="shared" si="12"/>
        <v>Digital Wallet</v>
      </c>
      <c r="N71" t="str">
        <f t="shared" si="13"/>
        <v>In-store</v>
      </c>
      <c r="O71" s="8">
        <f t="shared" si="14"/>
        <v>45022</v>
      </c>
    </row>
    <row r="72" spans="1:15" x14ac:dyDescent="0.35">
      <c r="A72" t="s">
        <v>93</v>
      </c>
      <c r="B72" s="4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I72" s="4" t="str">
        <f t="shared" si="9"/>
        <v>Tea</v>
      </c>
      <c r="J72" s="6">
        <f t="shared" si="10"/>
        <v>2</v>
      </c>
      <c r="K72" s="6">
        <f t="shared" si="11"/>
        <v>1.5</v>
      </c>
      <c r="L72" s="6">
        <f t="shared" si="8"/>
        <v>3</v>
      </c>
      <c r="M72" t="str">
        <f t="shared" si="12"/>
        <v>Cash</v>
      </c>
      <c r="N72" t="str">
        <f t="shared" si="13"/>
        <v>In-store</v>
      </c>
      <c r="O72" s="8">
        <f t="shared" si="14"/>
        <v>45007</v>
      </c>
    </row>
    <row r="73" spans="1:15" x14ac:dyDescent="0.35">
      <c r="A73" t="s">
        <v>94</v>
      </c>
      <c r="B73" s="4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I73" s="4" t="str">
        <f t="shared" si="9"/>
        <v>Cake</v>
      </c>
      <c r="J73" s="6">
        <f t="shared" si="10"/>
        <v>2</v>
      </c>
      <c r="K73" s="6">
        <f t="shared" si="11"/>
        <v>3</v>
      </c>
      <c r="L73" s="6">
        <f t="shared" si="8"/>
        <v>6</v>
      </c>
      <c r="M73" t="str">
        <f t="shared" si="12"/>
        <v>Credit Card</v>
      </c>
      <c r="N73" t="str">
        <f t="shared" si="13"/>
        <v>In-store</v>
      </c>
      <c r="O73" s="8">
        <f t="shared" si="14"/>
        <v>44957</v>
      </c>
    </row>
    <row r="74" spans="1:15" x14ac:dyDescent="0.35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I74" s="4" t="str">
        <f t="shared" si="9"/>
        <v>UNKNOWN</v>
      </c>
      <c r="J74" s="6">
        <f t="shared" si="10"/>
        <v>1</v>
      </c>
      <c r="K74" s="6">
        <f t="shared" si="11"/>
        <v>1</v>
      </c>
      <c r="L74" s="6">
        <f t="shared" si="8"/>
        <v>1</v>
      </c>
      <c r="M74" t="str">
        <f t="shared" si="12"/>
        <v>Cash</v>
      </c>
      <c r="N74" t="str">
        <f t="shared" si="13"/>
        <v>In-store</v>
      </c>
      <c r="O74" s="8">
        <f t="shared" si="14"/>
        <v>45268</v>
      </c>
    </row>
    <row r="75" spans="1:15" x14ac:dyDescent="0.35">
      <c r="A75" t="s">
        <v>96</v>
      </c>
      <c r="B75" s="4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  <c r="I75" s="4" t="str">
        <f t="shared" si="9"/>
        <v>Salad</v>
      </c>
      <c r="J75" s="6">
        <f t="shared" si="10"/>
        <v>2</v>
      </c>
      <c r="K75" s="6">
        <f t="shared" si="11"/>
        <v>5</v>
      </c>
      <c r="L75" s="6">
        <f t="shared" si="8"/>
        <v>10</v>
      </c>
      <c r="M75" t="str">
        <f t="shared" si="12"/>
        <v>Default mode</v>
      </c>
      <c r="N75" t="str">
        <f t="shared" si="13"/>
        <v>Cafe</v>
      </c>
      <c r="O75" s="8">
        <f t="shared" si="14"/>
        <v>45096</v>
      </c>
    </row>
    <row r="76" spans="1:15" x14ac:dyDescent="0.35">
      <c r="A76" t="s">
        <v>97</v>
      </c>
      <c r="B76" s="4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  <c r="I76" s="4" t="str">
        <f t="shared" si="9"/>
        <v>Smoothie</v>
      </c>
      <c r="J76" s="6">
        <f t="shared" si="10"/>
        <v>2</v>
      </c>
      <c r="K76" s="6">
        <f t="shared" si="11"/>
        <v>4</v>
      </c>
      <c r="L76" s="6">
        <f t="shared" si="8"/>
        <v>8</v>
      </c>
      <c r="M76" t="str">
        <f t="shared" si="12"/>
        <v>Credit Card</v>
      </c>
      <c r="N76" t="str">
        <f t="shared" si="13"/>
        <v>Cafe</v>
      </c>
      <c r="O76" s="8">
        <f t="shared" si="14"/>
        <v>45274</v>
      </c>
    </row>
    <row r="77" spans="1:15" x14ac:dyDescent="0.35">
      <c r="A77" t="s">
        <v>98</v>
      </c>
      <c r="B77" s="4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I77" s="4" t="str">
        <f t="shared" si="9"/>
        <v>Coffee</v>
      </c>
      <c r="J77" s="6">
        <f t="shared" si="10"/>
        <v>1</v>
      </c>
      <c r="K77" s="6">
        <f t="shared" si="11"/>
        <v>2</v>
      </c>
      <c r="L77" s="6">
        <f t="shared" si="8"/>
        <v>2</v>
      </c>
      <c r="M77" t="str">
        <f t="shared" si="12"/>
        <v>Cash</v>
      </c>
      <c r="N77" t="str">
        <f t="shared" si="13"/>
        <v>Takeaway</v>
      </c>
      <c r="O77" s="8">
        <f t="shared" si="14"/>
        <v>45123</v>
      </c>
    </row>
    <row r="78" spans="1:15" x14ac:dyDescent="0.35">
      <c r="A78" t="s">
        <v>99</v>
      </c>
      <c r="B78" s="4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  <c r="I78" s="4" t="str">
        <f t="shared" si="9"/>
        <v>Sandwich</v>
      </c>
      <c r="J78" s="6">
        <f t="shared" si="10"/>
        <v>4</v>
      </c>
      <c r="K78" s="6">
        <f t="shared" si="11"/>
        <v>4</v>
      </c>
      <c r="L78" s="6">
        <f t="shared" si="8"/>
        <v>16</v>
      </c>
      <c r="M78" t="str">
        <f t="shared" si="12"/>
        <v>Cash</v>
      </c>
      <c r="N78" t="str">
        <f t="shared" si="13"/>
        <v>UNKNOWN</v>
      </c>
      <c r="O78" s="8">
        <f t="shared" si="14"/>
        <v>44979</v>
      </c>
    </row>
    <row r="79" spans="1:15" x14ac:dyDescent="0.35">
      <c r="A79" t="s">
        <v>100</v>
      </c>
      <c r="B79" s="4" t="s">
        <v>20</v>
      </c>
      <c r="C79">
        <v>1</v>
      </c>
      <c r="D79">
        <v>5</v>
      </c>
      <c r="E79">
        <v>5</v>
      </c>
      <c r="G79" t="s">
        <v>15</v>
      </c>
      <c r="I79" s="4" t="str">
        <f t="shared" si="9"/>
        <v>Salad</v>
      </c>
      <c r="J79" s="6">
        <f t="shared" si="10"/>
        <v>1</v>
      </c>
      <c r="K79" s="6">
        <f t="shared" si="11"/>
        <v>5</v>
      </c>
      <c r="L79" s="6">
        <f t="shared" si="8"/>
        <v>5</v>
      </c>
      <c r="M79" t="str">
        <f t="shared" si="12"/>
        <v>Default mode</v>
      </c>
      <c r="N79" t="str">
        <f t="shared" si="13"/>
        <v>In-store</v>
      </c>
      <c r="O79" s="8">
        <f t="shared" si="14"/>
        <v>44927</v>
      </c>
    </row>
    <row r="80" spans="1:15" x14ac:dyDescent="0.35">
      <c r="A80" t="s">
        <v>101</v>
      </c>
      <c r="B80" s="4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  <c r="I80" s="4" t="str">
        <f t="shared" si="9"/>
        <v>Tea</v>
      </c>
      <c r="J80" s="6">
        <f t="shared" si="10"/>
        <v>5</v>
      </c>
      <c r="K80" s="6">
        <f t="shared" si="11"/>
        <v>1.5</v>
      </c>
      <c r="L80" s="6">
        <f t="shared" si="8"/>
        <v>7.5</v>
      </c>
      <c r="M80" t="str">
        <f t="shared" si="12"/>
        <v>Cash</v>
      </c>
      <c r="N80" t="str">
        <f t="shared" si="13"/>
        <v>UNKNOWN</v>
      </c>
      <c r="O80" s="8">
        <f t="shared" si="14"/>
        <v>45079</v>
      </c>
    </row>
    <row r="81" spans="1:15" x14ac:dyDescent="0.35">
      <c r="A81" t="s">
        <v>102</v>
      </c>
      <c r="B81" s="4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I81" s="4" t="str">
        <f t="shared" si="9"/>
        <v>Juice</v>
      </c>
      <c r="J81" s="6">
        <f t="shared" si="10"/>
        <v>4</v>
      </c>
      <c r="K81" s="6">
        <f t="shared" si="11"/>
        <v>3</v>
      </c>
      <c r="L81" s="6">
        <f t="shared" si="8"/>
        <v>12</v>
      </c>
      <c r="M81" t="str">
        <f t="shared" si="12"/>
        <v>Cash</v>
      </c>
      <c r="N81" t="str">
        <f t="shared" si="13"/>
        <v>In-store</v>
      </c>
      <c r="O81" s="8">
        <f t="shared" si="14"/>
        <v>45092</v>
      </c>
    </row>
    <row r="82" spans="1:15" x14ac:dyDescent="0.35">
      <c r="A82" t="s">
        <v>103</v>
      </c>
      <c r="B82" s="4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I82" s="4" t="str">
        <f t="shared" si="9"/>
        <v>Coffee</v>
      </c>
      <c r="J82" s="6">
        <f t="shared" si="10"/>
        <v>2</v>
      </c>
      <c r="K82" s="6">
        <f t="shared" si="11"/>
        <v>2</v>
      </c>
      <c r="L82" s="6">
        <f t="shared" si="8"/>
        <v>4</v>
      </c>
      <c r="M82" t="str">
        <f t="shared" si="12"/>
        <v>Credit Card</v>
      </c>
      <c r="N82" t="str">
        <f t="shared" si="13"/>
        <v>In-store</v>
      </c>
      <c r="O82" s="8">
        <f t="shared" si="14"/>
        <v>45269</v>
      </c>
    </row>
    <row r="83" spans="1:15" x14ac:dyDescent="0.35">
      <c r="A83" t="s">
        <v>104</v>
      </c>
      <c r="B83" s="4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  <c r="I83" s="4" t="str">
        <f t="shared" si="9"/>
        <v>Sandwich</v>
      </c>
      <c r="J83" s="6">
        <f t="shared" si="10"/>
        <v>2</v>
      </c>
      <c r="K83" s="6">
        <f t="shared" si="11"/>
        <v>4</v>
      </c>
      <c r="L83" s="6">
        <f t="shared" si="8"/>
        <v>8</v>
      </c>
      <c r="M83" t="str">
        <f t="shared" si="12"/>
        <v>Default mode</v>
      </c>
      <c r="N83" t="str">
        <f t="shared" si="13"/>
        <v>In-store</v>
      </c>
      <c r="O83" s="8">
        <f t="shared" si="14"/>
        <v>45034</v>
      </c>
    </row>
    <row r="84" spans="1:15" x14ac:dyDescent="0.35">
      <c r="A84" t="s">
        <v>105</v>
      </c>
      <c r="B84" s="4" t="s">
        <v>17</v>
      </c>
      <c r="C84">
        <v>2</v>
      </c>
      <c r="D84">
        <v>1</v>
      </c>
      <c r="E84">
        <v>2</v>
      </c>
      <c r="H84" s="1">
        <v>45237</v>
      </c>
      <c r="I84" s="4" t="str">
        <f t="shared" si="9"/>
        <v>Cookie</v>
      </c>
      <c r="J84" s="6">
        <f t="shared" si="10"/>
        <v>2</v>
      </c>
      <c r="K84" s="6">
        <f t="shared" si="11"/>
        <v>1</v>
      </c>
      <c r="L84" s="6">
        <f t="shared" si="8"/>
        <v>2</v>
      </c>
      <c r="M84" t="str">
        <f t="shared" si="12"/>
        <v>Default mode</v>
      </c>
      <c r="N84" t="str">
        <f t="shared" si="13"/>
        <v>UNKNOWN</v>
      </c>
      <c r="O84" s="8">
        <f t="shared" si="14"/>
        <v>45237</v>
      </c>
    </row>
    <row r="85" spans="1:15" x14ac:dyDescent="0.35">
      <c r="A85" t="s">
        <v>106</v>
      </c>
      <c r="B85" s="4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I85" s="4" t="str">
        <f t="shared" si="9"/>
        <v>Cake</v>
      </c>
      <c r="J85" s="6">
        <f t="shared" si="10"/>
        <v>3</v>
      </c>
      <c r="K85" s="6">
        <f t="shared" si="11"/>
        <v>3</v>
      </c>
      <c r="L85" s="6">
        <f t="shared" si="8"/>
        <v>9</v>
      </c>
      <c r="M85" t="str">
        <f t="shared" si="12"/>
        <v>Cash</v>
      </c>
      <c r="N85" t="str">
        <f t="shared" si="13"/>
        <v>In-store</v>
      </c>
      <c r="O85" s="8">
        <f t="shared" si="14"/>
        <v>45227</v>
      </c>
    </row>
    <row r="86" spans="1:15" x14ac:dyDescent="0.35">
      <c r="A86" t="s">
        <v>107</v>
      </c>
      <c r="B86" s="4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I86" s="4" t="str">
        <f t="shared" si="9"/>
        <v>Cake</v>
      </c>
      <c r="J86" s="6">
        <f t="shared" si="10"/>
        <v>4</v>
      </c>
      <c r="K86" s="6">
        <f t="shared" si="11"/>
        <v>3</v>
      </c>
      <c r="L86" s="6">
        <f t="shared" si="8"/>
        <v>12</v>
      </c>
      <c r="M86" t="str">
        <f t="shared" si="12"/>
        <v>Credit Card</v>
      </c>
      <c r="N86" t="str">
        <f t="shared" si="13"/>
        <v>UNKNOWN</v>
      </c>
      <c r="O86" s="8">
        <f t="shared" si="14"/>
        <v>45282</v>
      </c>
    </row>
    <row r="87" spans="1:15" x14ac:dyDescent="0.35">
      <c r="A87" t="s">
        <v>108</v>
      </c>
      <c r="B87" s="4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  <c r="I87" s="4" t="str">
        <f t="shared" si="9"/>
        <v>Tea</v>
      </c>
      <c r="J87" s="6">
        <f t="shared" si="10"/>
        <v>3</v>
      </c>
      <c r="K87" s="6">
        <f t="shared" si="11"/>
        <v>0</v>
      </c>
      <c r="L87" s="6">
        <f t="shared" si="8"/>
        <v>4.5</v>
      </c>
      <c r="M87" t="str">
        <f t="shared" si="12"/>
        <v>Cash</v>
      </c>
      <c r="N87" t="str">
        <f t="shared" si="13"/>
        <v>UNKNOWN</v>
      </c>
      <c r="O87" s="8">
        <f t="shared" si="14"/>
        <v>45228</v>
      </c>
    </row>
    <row r="88" spans="1:15" x14ac:dyDescent="0.35">
      <c r="A88" t="s">
        <v>109</v>
      </c>
      <c r="B88" s="4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  <c r="I88" s="4" t="str">
        <f t="shared" si="9"/>
        <v>Cake</v>
      </c>
      <c r="J88" s="6">
        <f t="shared" si="10"/>
        <v>5</v>
      </c>
      <c r="K88" s="6">
        <f t="shared" si="11"/>
        <v>3</v>
      </c>
      <c r="L88" s="6">
        <f t="shared" si="8"/>
        <v>15</v>
      </c>
      <c r="M88" t="str">
        <f t="shared" si="12"/>
        <v>Credit Card</v>
      </c>
      <c r="N88" t="str">
        <f t="shared" si="13"/>
        <v>Cafe</v>
      </c>
      <c r="O88" s="8">
        <f t="shared" si="14"/>
        <v>45046</v>
      </c>
    </row>
    <row r="89" spans="1:15" x14ac:dyDescent="0.35">
      <c r="A89" t="s">
        <v>110</v>
      </c>
      <c r="B89" s="4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I89" s="4" t="str">
        <f t="shared" si="9"/>
        <v>Cookie</v>
      </c>
      <c r="J89" s="6">
        <f t="shared" si="10"/>
        <v>5</v>
      </c>
      <c r="K89" s="6">
        <f t="shared" si="11"/>
        <v>1</v>
      </c>
      <c r="L89" s="6">
        <f t="shared" si="8"/>
        <v>5</v>
      </c>
      <c r="M89" t="str">
        <f t="shared" si="12"/>
        <v>Default mode</v>
      </c>
      <c r="N89" t="str">
        <f t="shared" si="13"/>
        <v>Takeaway</v>
      </c>
      <c r="O89" s="8">
        <f t="shared" si="14"/>
        <v>45018</v>
      </c>
    </row>
    <row r="90" spans="1:15" x14ac:dyDescent="0.35">
      <c r="A90" t="s">
        <v>111</v>
      </c>
      <c r="B90" s="4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  <c r="I90" s="4" t="str">
        <f t="shared" si="9"/>
        <v>Juice</v>
      </c>
      <c r="J90" s="6">
        <f t="shared" si="10"/>
        <v>1</v>
      </c>
      <c r="K90" s="6">
        <f t="shared" si="11"/>
        <v>5</v>
      </c>
      <c r="L90" s="6">
        <f t="shared" si="8"/>
        <v>5</v>
      </c>
      <c r="M90" t="str">
        <f t="shared" si="12"/>
        <v>Digital Wallet</v>
      </c>
      <c r="N90" t="str">
        <f t="shared" si="13"/>
        <v>Takeaway</v>
      </c>
      <c r="O90" s="8">
        <f t="shared" si="14"/>
        <v>45070</v>
      </c>
    </row>
    <row r="91" spans="1:15" x14ac:dyDescent="0.35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  <c r="I91" s="4" t="str">
        <f t="shared" si="9"/>
        <v>UNKNOWN</v>
      </c>
      <c r="J91" s="6">
        <f t="shared" si="10"/>
        <v>5</v>
      </c>
      <c r="K91" s="6">
        <f t="shared" si="11"/>
        <v>1</v>
      </c>
      <c r="L91" s="6">
        <f t="shared" si="8"/>
        <v>5</v>
      </c>
      <c r="M91" t="str">
        <f t="shared" si="12"/>
        <v>Default mode</v>
      </c>
      <c r="N91" t="str">
        <f t="shared" si="13"/>
        <v>In-store</v>
      </c>
      <c r="O91" s="8">
        <f t="shared" si="14"/>
        <v>44997</v>
      </c>
    </row>
    <row r="92" spans="1:15" x14ac:dyDescent="0.35">
      <c r="A92" t="s">
        <v>113</v>
      </c>
      <c r="B92" s="4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I92" s="4" t="str">
        <f t="shared" si="9"/>
        <v>Tea</v>
      </c>
      <c r="J92" s="6">
        <f t="shared" si="10"/>
        <v>2</v>
      </c>
      <c r="K92" s="6">
        <f t="shared" si="11"/>
        <v>1.5</v>
      </c>
      <c r="L92" s="6">
        <f t="shared" si="8"/>
        <v>3</v>
      </c>
      <c r="M92" t="str">
        <f t="shared" si="12"/>
        <v>Credit Card</v>
      </c>
      <c r="N92" t="str">
        <f t="shared" si="13"/>
        <v>In-store</v>
      </c>
      <c r="O92" s="8">
        <f t="shared" si="14"/>
        <v>45154</v>
      </c>
    </row>
    <row r="93" spans="1:15" x14ac:dyDescent="0.35">
      <c r="A93" t="s">
        <v>114</v>
      </c>
      <c r="B93" s="4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  <c r="I93" s="4" t="str">
        <f t="shared" si="9"/>
        <v>UNKNOWN</v>
      </c>
      <c r="J93" s="6">
        <f t="shared" si="10"/>
        <v>5</v>
      </c>
      <c r="K93" s="6">
        <f t="shared" si="11"/>
        <v>3</v>
      </c>
      <c r="L93" s="6">
        <f t="shared" si="8"/>
        <v>15</v>
      </c>
      <c r="M93" t="str">
        <f t="shared" si="12"/>
        <v>Default mode</v>
      </c>
      <c r="N93" t="str">
        <f t="shared" si="13"/>
        <v>In-store</v>
      </c>
      <c r="O93" s="8">
        <f t="shared" si="14"/>
        <v>45227</v>
      </c>
    </row>
    <row r="94" spans="1:15" x14ac:dyDescent="0.35">
      <c r="A94" t="s">
        <v>115</v>
      </c>
      <c r="B94" s="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  <c r="I94" s="4" t="str">
        <f t="shared" si="9"/>
        <v>Juice</v>
      </c>
      <c r="J94" s="6">
        <f t="shared" si="10"/>
        <v>5</v>
      </c>
      <c r="K94" s="6">
        <f t="shared" si="11"/>
        <v>3</v>
      </c>
      <c r="L94" s="6">
        <f t="shared" si="8"/>
        <v>15</v>
      </c>
      <c r="M94" t="str">
        <f t="shared" si="12"/>
        <v>Credit Card</v>
      </c>
      <c r="N94" t="str">
        <f t="shared" si="13"/>
        <v>UNKNOWN</v>
      </c>
      <c r="O94" s="8">
        <f t="shared" si="14"/>
        <v>45179</v>
      </c>
    </row>
    <row r="95" spans="1:15" x14ac:dyDescent="0.35">
      <c r="A95" t="s">
        <v>116</v>
      </c>
      <c r="B95" s="4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I95" s="4" t="str">
        <f t="shared" si="9"/>
        <v>Coffee</v>
      </c>
      <c r="J95" s="6">
        <f t="shared" si="10"/>
        <v>3</v>
      </c>
      <c r="K95" s="6">
        <f t="shared" si="11"/>
        <v>2</v>
      </c>
      <c r="L95" s="6">
        <f t="shared" si="8"/>
        <v>6</v>
      </c>
      <c r="M95" t="str">
        <f t="shared" si="12"/>
        <v>Credit Card</v>
      </c>
      <c r="N95" t="str">
        <f t="shared" si="13"/>
        <v>UNKNOWN</v>
      </c>
      <c r="O95" s="8">
        <f t="shared" si="14"/>
        <v>44992</v>
      </c>
    </row>
    <row r="96" spans="1:15" x14ac:dyDescent="0.35">
      <c r="A96" t="s">
        <v>117</v>
      </c>
      <c r="B96" s="4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  <c r="I96" s="4" t="str">
        <f t="shared" si="9"/>
        <v>Juice</v>
      </c>
      <c r="J96" s="6">
        <f t="shared" si="10"/>
        <v>3</v>
      </c>
      <c r="K96" s="6">
        <f t="shared" si="11"/>
        <v>3</v>
      </c>
      <c r="L96" s="6">
        <f t="shared" si="8"/>
        <v>9</v>
      </c>
      <c r="M96" t="str">
        <f t="shared" si="12"/>
        <v>Cash</v>
      </c>
      <c r="N96" t="str">
        <f t="shared" si="13"/>
        <v>Takeaway</v>
      </c>
      <c r="O96" s="8">
        <f t="shared" si="14"/>
        <v>45145</v>
      </c>
    </row>
    <row r="97" spans="1:15" x14ac:dyDescent="0.35">
      <c r="A97" t="s">
        <v>118</v>
      </c>
      <c r="B97" s="4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  <c r="I97" s="4" t="str">
        <f t="shared" si="9"/>
        <v>Salad</v>
      </c>
      <c r="J97" s="6">
        <f t="shared" si="10"/>
        <v>3</v>
      </c>
      <c r="K97" s="6">
        <f t="shared" si="11"/>
        <v>5</v>
      </c>
      <c r="L97" s="6">
        <f t="shared" si="8"/>
        <v>15</v>
      </c>
      <c r="M97" t="str">
        <f t="shared" si="12"/>
        <v>Cash</v>
      </c>
      <c r="N97" t="str">
        <f t="shared" si="13"/>
        <v>Takeaway</v>
      </c>
      <c r="O97" s="8">
        <f t="shared" si="14"/>
        <v>45158</v>
      </c>
    </row>
    <row r="98" spans="1:15" x14ac:dyDescent="0.35">
      <c r="A98" t="s">
        <v>119</v>
      </c>
      <c r="B98" s="4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I98" s="4" t="str">
        <f t="shared" si="9"/>
        <v>Salad</v>
      </c>
      <c r="J98" s="6">
        <f t="shared" si="10"/>
        <v>5</v>
      </c>
      <c r="K98" s="6">
        <f t="shared" si="11"/>
        <v>5</v>
      </c>
      <c r="L98" s="6">
        <f t="shared" si="8"/>
        <v>25</v>
      </c>
      <c r="M98" t="str">
        <f t="shared" si="12"/>
        <v>Cash</v>
      </c>
      <c r="N98" t="str">
        <f t="shared" si="13"/>
        <v>In-store</v>
      </c>
      <c r="O98" s="8">
        <f t="shared" si="14"/>
        <v>45087</v>
      </c>
    </row>
    <row r="99" spans="1:15" x14ac:dyDescent="0.35">
      <c r="A99" t="s">
        <v>120</v>
      </c>
      <c r="B99" s="4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  <c r="I99" s="4" t="str">
        <f t="shared" si="9"/>
        <v>Coffee</v>
      </c>
      <c r="J99" s="6">
        <f t="shared" si="10"/>
        <v>4</v>
      </c>
      <c r="K99" s="6">
        <f t="shared" si="11"/>
        <v>2</v>
      </c>
      <c r="L99" s="6">
        <f t="shared" si="8"/>
        <v>8</v>
      </c>
      <c r="M99" t="str">
        <f t="shared" si="12"/>
        <v>Digital Wallet</v>
      </c>
      <c r="N99" t="str">
        <f t="shared" si="13"/>
        <v>In-store</v>
      </c>
      <c r="O99" s="8">
        <f t="shared" si="14"/>
        <v>45031</v>
      </c>
    </row>
    <row r="100" spans="1:15" x14ac:dyDescent="0.35">
      <c r="A100" t="s">
        <v>121</v>
      </c>
      <c r="B100" s="4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I100" s="4" t="str">
        <f t="shared" si="9"/>
        <v>Juice</v>
      </c>
      <c r="J100" s="6">
        <f t="shared" si="10"/>
        <v>4</v>
      </c>
      <c r="K100" s="6">
        <f t="shared" si="11"/>
        <v>3</v>
      </c>
      <c r="L100" s="6">
        <f t="shared" si="8"/>
        <v>12</v>
      </c>
      <c r="M100" t="str">
        <f t="shared" si="12"/>
        <v>Cash</v>
      </c>
      <c r="N100" t="str">
        <f t="shared" si="13"/>
        <v>Takeaway</v>
      </c>
      <c r="O100" s="8">
        <f t="shared" si="14"/>
        <v>45073</v>
      </c>
    </row>
    <row r="101" spans="1:15" x14ac:dyDescent="0.35">
      <c r="A101" t="s">
        <v>122</v>
      </c>
      <c r="B101" s="4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I101" s="4" t="str">
        <f t="shared" si="9"/>
        <v>Coffee</v>
      </c>
      <c r="J101" s="6">
        <f t="shared" si="10"/>
        <v>4</v>
      </c>
      <c r="K101" s="6">
        <f t="shared" si="11"/>
        <v>2</v>
      </c>
      <c r="L101" s="6">
        <f t="shared" si="8"/>
        <v>8</v>
      </c>
      <c r="M101" t="str">
        <f t="shared" si="12"/>
        <v>Cash</v>
      </c>
      <c r="N101" t="str">
        <f t="shared" si="13"/>
        <v>In-store</v>
      </c>
      <c r="O101" s="8">
        <f t="shared" si="14"/>
        <v>45132</v>
      </c>
    </row>
    <row r="102" spans="1:15" x14ac:dyDescent="0.35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I102" s="4" t="str">
        <f t="shared" si="9"/>
        <v>UNKNOWN</v>
      </c>
      <c r="J102" s="6">
        <f t="shared" si="10"/>
        <v>5</v>
      </c>
      <c r="K102" s="6">
        <f t="shared" si="11"/>
        <v>5</v>
      </c>
      <c r="L102" s="6">
        <f t="shared" si="8"/>
        <v>25</v>
      </c>
      <c r="M102" t="str">
        <f t="shared" si="12"/>
        <v>Cash</v>
      </c>
      <c r="N102" t="str">
        <f t="shared" si="13"/>
        <v>Takeaway</v>
      </c>
      <c r="O102" s="8">
        <f t="shared" si="14"/>
        <v>45229</v>
      </c>
    </row>
    <row r="103" spans="1:15" x14ac:dyDescent="0.35">
      <c r="A103" t="s">
        <v>124</v>
      </c>
      <c r="B103" s="4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I103" s="4" t="str">
        <f t="shared" si="9"/>
        <v>Salad</v>
      </c>
      <c r="J103" s="6">
        <f t="shared" si="10"/>
        <v>3</v>
      </c>
      <c r="K103" s="6">
        <f t="shared" si="11"/>
        <v>5</v>
      </c>
      <c r="L103" s="6">
        <f t="shared" si="8"/>
        <v>15</v>
      </c>
      <c r="M103" t="str">
        <f t="shared" si="12"/>
        <v>Default mode</v>
      </c>
      <c r="N103" t="str">
        <f t="shared" si="13"/>
        <v>Takeaway</v>
      </c>
      <c r="O103" s="8">
        <f t="shared" si="14"/>
        <v>45227</v>
      </c>
    </row>
    <row r="104" spans="1:15" x14ac:dyDescent="0.35">
      <c r="A104" t="s">
        <v>125</v>
      </c>
      <c r="B104" s="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  <c r="I104" s="4" t="str">
        <f t="shared" si="9"/>
        <v>Juice</v>
      </c>
      <c r="J104" s="6">
        <f t="shared" si="10"/>
        <v>2</v>
      </c>
      <c r="K104" s="6">
        <f t="shared" si="11"/>
        <v>3</v>
      </c>
      <c r="L104" s="6">
        <f t="shared" si="8"/>
        <v>6</v>
      </c>
      <c r="M104" t="str">
        <f t="shared" si="12"/>
        <v>Digital Wallet</v>
      </c>
      <c r="N104" t="str">
        <f t="shared" si="13"/>
        <v>Takeaway</v>
      </c>
      <c r="O104" s="8">
        <f t="shared" si="14"/>
        <v>45275</v>
      </c>
    </row>
    <row r="105" spans="1:15" x14ac:dyDescent="0.35">
      <c r="A105" t="s">
        <v>126</v>
      </c>
      <c r="B105" s="4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  <c r="I105" s="4" t="str">
        <f t="shared" si="9"/>
        <v>Cake</v>
      </c>
      <c r="J105" s="6">
        <f t="shared" si="10"/>
        <v>4</v>
      </c>
      <c r="K105" s="6">
        <f t="shared" si="11"/>
        <v>3</v>
      </c>
      <c r="L105" s="6">
        <f t="shared" si="8"/>
        <v>12</v>
      </c>
      <c r="M105" t="str">
        <f t="shared" si="12"/>
        <v>Default mode</v>
      </c>
      <c r="N105" t="str">
        <f t="shared" si="13"/>
        <v>Takeaway</v>
      </c>
      <c r="O105" s="8">
        <f t="shared" si="14"/>
        <v>45078</v>
      </c>
    </row>
    <row r="106" spans="1:15" x14ac:dyDescent="0.35">
      <c r="A106" t="s">
        <v>127</v>
      </c>
      <c r="B106" s="4" t="s">
        <v>39</v>
      </c>
      <c r="C106">
        <v>2</v>
      </c>
      <c r="E106">
        <v>6</v>
      </c>
      <c r="I106" s="4" t="str">
        <f t="shared" si="9"/>
        <v>Juice</v>
      </c>
      <c r="J106" s="6">
        <f t="shared" si="10"/>
        <v>2</v>
      </c>
      <c r="K106" s="6">
        <f t="shared" si="11"/>
        <v>0</v>
      </c>
      <c r="L106" s="6">
        <f t="shared" si="8"/>
        <v>6</v>
      </c>
      <c r="M106" t="str">
        <f t="shared" si="12"/>
        <v>Default mode</v>
      </c>
      <c r="N106" t="str">
        <f t="shared" si="13"/>
        <v>UNKNOWN</v>
      </c>
      <c r="O106" s="8">
        <f t="shared" si="14"/>
        <v>44927</v>
      </c>
    </row>
    <row r="107" spans="1:15" x14ac:dyDescent="0.35">
      <c r="A107" t="s">
        <v>128</v>
      </c>
      <c r="B107" s="4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  <c r="I107" s="4" t="str">
        <f t="shared" si="9"/>
        <v>Salad</v>
      </c>
      <c r="J107" s="6">
        <f t="shared" si="10"/>
        <v>4</v>
      </c>
      <c r="K107" s="6">
        <f t="shared" si="11"/>
        <v>5</v>
      </c>
      <c r="L107" s="6">
        <f t="shared" si="8"/>
        <v>20</v>
      </c>
      <c r="M107" t="str">
        <f t="shared" si="12"/>
        <v>Cash</v>
      </c>
      <c r="N107" t="str">
        <f t="shared" si="13"/>
        <v>In-store</v>
      </c>
      <c r="O107" s="8">
        <f t="shared" si="14"/>
        <v>44982</v>
      </c>
    </row>
    <row r="108" spans="1:15" x14ac:dyDescent="0.35">
      <c r="A108" t="s">
        <v>129</v>
      </c>
      <c r="B108" s="4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  <c r="I108" s="4" t="str">
        <f t="shared" si="9"/>
        <v>Cookie</v>
      </c>
      <c r="J108" s="6">
        <f t="shared" si="10"/>
        <v>3</v>
      </c>
      <c r="K108" s="6">
        <f t="shared" si="11"/>
        <v>1</v>
      </c>
      <c r="L108" s="6">
        <f t="shared" si="8"/>
        <v>3</v>
      </c>
      <c r="M108" t="str">
        <f t="shared" si="12"/>
        <v>Credit Card</v>
      </c>
      <c r="N108" t="str">
        <f t="shared" si="13"/>
        <v>UNKNOWN</v>
      </c>
      <c r="O108" s="8">
        <f t="shared" si="14"/>
        <v>45019</v>
      </c>
    </row>
    <row r="109" spans="1:15" x14ac:dyDescent="0.35">
      <c r="A109" t="s">
        <v>130</v>
      </c>
      <c r="B109" s="4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I109" s="4" t="str">
        <f t="shared" si="9"/>
        <v>Cookie</v>
      </c>
      <c r="J109" s="6">
        <f t="shared" si="10"/>
        <v>3</v>
      </c>
      <c r="K109" s="6">
        <f t="shared" si="11"/>
        <v>1</v>
      </c>
      <c r="L109" s="6">
        <f t="shared" si="8"/>
        <v>3</v>
      </c>
      <c r="M109" t="str">
        <f t="shared" si="12"/>
        <v>Credit Card</v>
      </c>
      <c r="N109" t="str">
        <f t="shared" si="13"/>
        <v>UNKNOWN</v>
      </c>
      <c r="O109" s="8">
        <f t="shared" si="14"/>
        <v>45207</v>
      </c>
    </row>
    <row r="110" spans="1:15" x14ac:dyDescent="0.35">
      <c r="A110" t="s">
        <v>131</v>
      </c>
      <c r="B110" s="4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  <c r="I110" s="4" t="str">
        <f t="shared" si="9"/>
        <v>Cookie</v>
      </c>
      <c r="J110" s="6">
        <f t="shared" si="10"/>
        <v>5</v>
      </c>
      <c r="K110" s="6">
        <f t="shared" si="11"/>
        <v>1</v>
      </c>
      <c r="L110" s="6">
        <f t="shared" si="8"/>
        <v>5</v>
      </c>
      <c r="M110" t="str">
        <f t="shared" si="12"/>
        <v>Digital Wallet</v>
      </c>
      <c r="N110" t="str">
        <f t="shared" si="13"/>
        <v>Takeaway</v>
      </c>
      <c r="O110" s="8">
        <f t="shared" si="14"/>
        <v>45288</v>
      </c>
    </row>
    <row r="111" spans="1:15" x14ac:dyDescent="0.35">
      <c r="A111" t="s">
        <v>132</v>
      </c>
      <c r="B111" s="4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  <c r="I111" s="4" t="str">
        <f t="shared" si="9"/>
        <v>Tea</v>
      </c>
      <c r="J111" s="6">
        <f t="shared" si="10"/>
        <v>4</v>
      </c>
      <c r="K111" s="6">
        <f t="shared" si="11"/>
        <v>1.5</v>
      </c>
      <c r="L111" s="6">
        <f t="shared" si="8"/>
        <v>6</v>
      </c>
      <c r="M111" t="str">
        <f t="shared" si="12"/>
        <v>Digital Wallet</v>
      </c>
      <c r="N111" t="str">
        <f t="shared" si="13"/>
        <v>UNKNOWN</v>
      </c>
      <c r="O111" s="8">
        <f t="shared" si="14"/>
        <v>45168</v>
      </c>
    </row>
    <row r="112" spans="1:15" x14ac:dyDescent="0.35">
      <c r="A112" t="s">
        <v>133</v>
      </c>
      <c r="B112" s="4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I112" s="4" t="str">
        <f t="shared" si="9"/>
        <v>Sandwich</v>
      </c>
      <c r="J112" s="6">
        <f t="shared" si="10"/>
        <v>1</v>
      </c>
      <c r="K112" s="6">
        <f t="shared" si="11"/>
        <v>4</v>
      </c>
      <c r="L112" s="6">
        <f t="shared" si="8"/>
        <v>4</v>
      </c>
      <c r="M112" t="str">
        <f t="shared" si="12"/>
        <v>Default mode</v>
      </c>
      <c r="N112" t="str">
        <f t="shared" si="13"/>
        <v>In-store</v>
      </c>
      <c r="O112" s="8">
        <f t="shared" si="14"/>
        <v>44960</v>
      </c>
    </row>
    <row r="113" spans="1:15" x14ac:dyDescent="0.35">
      <c r="A113" t="s">
        <v>134</v>
      </c>
      <c r="B113" s="4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I113" s="4" t="str">
        <f t="shared" si="9"/>
        <v>Smoothie</v>
      </c>
      <c r="J113" s="6">
        <f t="shared" si="10"/>
        <v>2</v>
      </c>
      <c r="K113" s="6">
        <f t="shared" si="11"/>
        <v>4</v>
      </c>
      <c r="L113" s="6">
        <f t="shared" si="8"/>
        <v>8</v>
      </c>
      <c r="M113" t="str">
        <f t="shared" si="12"/>
        <v>Credit Card</v>
      </c>
      <c r="N113" t="str">
        <f t="shared" si="13"/>
        <v>UNKNOWN</v>
      </c>
      <c r="O113" s="8">
        <f t="shared" si="14"/>
        <v>45181</v>
      </c>
    </row>
    <row r="114" spans="1:15" x14ac:dyDescent="0.35">
      <c r="A114" t="s">
        <v>135</v>
      </c>
      <c r="B114" s="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I114" s="4" t="str">
        <f t="shared" si="9"/>
        <v>Smoothie</v>
      </c>
      <c r="J114" s="6">
        <f t="shared" si="10"/>
        <v>5</v>
      </c>
      <c r="K114" s="6">
        <f t="shared" si="11"/>
        <v>4</v>
      </c>
      <c r="L114" s="6">
        <f t="shared" si="8"/>
        <v>20</v>
      </c>
      <c r="M114" t="str">
        <f t="shared" si="12"/>
        <v>Default mode</v>
      </c>
      <c r="N114" t="str">
        <f t="shared" si="13"/>
        <v>Takeaway</v>
      </c>
      <c r="O114" s="8">
        <f t="shared" si="14"/>
        <v>45043</v>
      </c>
    </row>
    <row r="115" spans="1:15" x14ac:dyDescent="0.35">
      <c r="A115" t="s">
        <v>136</v>
      </c>
      <c r="B115" s="4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  <c r="I115" s="4" t="str">
        <f t="shared" si="9"/>
        <v>Juice</v>
      </c>
      <c r="J115" s="6">
        <f t="shared" si="10"/>
        <v>3</v>
      </c>
      <c r="K115" s="6">
        <f t="shared" si="11"/>
        <v>3</v>
      </c>
      <c r="L115" s="6">
        <f t="shared" si="8"/>
        <v>9</v>
      </c>
      <c r="M115" t="str">
        <f t="shared" si="12"/>
        <v>Digital Wallet</v>
      </c>
      <c r="N115" t="str">
        <f t="shared" si="13"/>
        <v>UNKNOWN</v>
      </c>
      <c r="O115" s="8">
        <f t="shared" si="14"/>
        <v>45050</v>
      </c>
    </row>
    <row r="116" spans="1:15" x14ac:dyDescent="0.35">
      <c r="A116" t="s">
        <v>137</v>
      </c>
      <c r="B116" s="4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  <c r="I116" s="4" t="str">
        <f t="shared" si="9"/>
        <v>Coffee</v>
      </c>
      <c r="J116" s="6">
        <f t="shared" si="10"/>
        <v>5</v>
      </c>
      <c r="K116" s="6">
        <f t="shared" si="11"/>
        <v>2</v>
      </c>
      <c r="L116" s="6">
        <f t="shared" si="8"/>
        <v>10</v>
      </c>
      <c r="M116" t="str">
        <f t="shared" si="12"/>
        <v>Digital Wallet</v>
      </c>
      <c r="N116" t="str">
        <f t="shared" si="13"/>
        <v>UNKNOWN</v>
      </c>
      <c r="O116" s="8">
        <f t="shared" si="14"/>
        <v>44978</v>
      </c>
    </row>
    <row r="117" spans="1:15" x14ac:dyDescent="0.35">
      <c r="A117" t="s">
        <v>138</v>
      </c>
      <c r="B117" s="4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  <c r="I117" s="4" t="str">
        <f t="shared" si="9"/>
        <v>Salad</v>
      </c>
      <c r="J117" s="6">
        <f t="shared" si="10"/>
        <v>2</v>
      </c>
      <c r="K117" s="6">
        <f t="shared" si="11"/>
        <v>5</v>
      </c>
      <c r="L117" s="6">
        <f t="shared" si="8"/>
        <v>10</v>
      </c>
      <c r="M117" t="str">
        <f t="shared" si="12"/>
        <v>Cash</v>
      </c>
      <c r="N117" t="str">
        <f t="shared" si="13"/>
        <v>Takeaway</v>
      </c>
      <c r="O117" s="8">
        <f t="shared" si="14"/>
        <v>44927</v>
      </c>
    </row>
    <row r="118" spans="1:15" x14ac:dyDescent="0.35">
      <c r="A118" t="s">
        <v>139</v>
      </c>
      <c r="B118" s="4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I118" s="4" t="str">
        <f t="shared" si="9"/>
        <v>Juice</v>
      </c>
      <c r="J118" s="6">
        <f t="shared" si="10"/>
        <v>3</v>
      </c>
      <c r="K118" s="6">
        <f t="shared" si="11"/>
        <v>3</v>
      </c>
      <c r="L118" s="6">
        <f t="shared" si="8"/>
        <v>9</v>
      </c>
      <c r="M118" t="str">
        <f t="shared" si="12"/>
        <v>Cash</v>
      </c>
      <c r="N118" t="str">
        <f t="shared" si="13"/>
        <v>UNKNOWN</v>
      </c>
      <c r="O118" s="8">
        <f t="shared" si="14"/>
        <v>45001</v>
      </c>
    </row>
    <row r="119" spans="1:15" x14ac:dyDescent="0.35">
      <c r="A119" t="s">
        <v>140</v>
      </c>
      <c r="B119" s="4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  <c r="I119" s="4" t="str">
        <f t="shared" si="9"/>
        <v>Juice</v>
      </c>
      <c r="J119" s="6">
        <f t="shared" si="10"/>
        <v>3.0390052077797853</v>
      </c>
      <c r="K119" s="6">
        <f t="shared" si="11"/>
        <v>3</v>
      </c>
      <c r="L119" s="6">
        <f t="shared" si="8"/>
        <v>9</v>
      </c>
      <c r="M119" t="str">
        <f t="shared" si="12"/>
        <v>Digital Wallet</v>
      </c>
      <c r="N119" t="str">
        <f t="shared" si="13"/>
        <v>UNKNOWN</v>
      </c>
      <c r="O119" s="8">
        <f t="shared" si="14"/>
        <v>44936</v>
      </c>
    </row>
    <row r="120" spans="1:15" x14ac:dyDescent="0.35">
      <c r="A120" t="s">
        <v>141</v>
      </c>
      <c r="B120" s="4" t="s">
        <v>18</v>
      </c>
      <c r="C120">
        <v>5</v>
      </c>
      <c r="E120">
        <v>15</v>
      </c>
      <c r="G120" t="s">
        <v>15</v>
      </c>
      <c r="H120" s="1">
        <v>44963</v>
      </c>
      <c r="I120" s="4" t="str">
        <f t="shared" si="9"/>
        <v>Juice</v>
      </c>
      <c r="J120" s="6">
        <f t="shared" si="10"/>
        <v>5</v>
      </c>
      <c r="K120" s="6">
        <f t="shared" si="11"/>
        <v>0</v>
      </c>
      <c r="L120" s="6">
        <f t="shared" si="8"/>
        <v>15</v>
      </c>
      <c r="M120" t="str">
        <f t="shared" si="12"/>
        <v>Default mode</v>
      </c>
      <c r="N120" t="str">
        <f t="shared" si="13"/>
        <v>In-store</v>
      </c>
      <c r="O120" s="8">
        <f t="shared" si="14"/>
        <v>44963</v>
      </c>
    </row>
    <row r="121" spans="1:15" x14ac:dyDescent="0.35">
      <c r="A121" t="s">
        <v>142</v>
      </c>
      <c r="B121" s="4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I121" s="4" t="str">
        <f t="shared" si="9"/>
        <v>Salad</v>
      </c>
      <c r="J121" s="6">
        <f t="shared" si="10"/>
        <v>2</v>
      </c>
      <c r="K121" s="6">
        <f t="shared" si="11"/>
        <v>5</v>
      </c>
      <c r="L121" s="6">
        <f t="shared" si="8"/>
        <v>10</v>
      </c>
      <c r="M121" t="str">
        <f t="shared" si="12"/>
        <v>Credit Card</v>
      </c>
      <c r="N121" t="str">
        <f t="shared" si="13"/>
        <v>Takeaway</v>
      </c>
      <c r="O121" s="8">
        <f t="shared" si="14"/>
        <v>44981</v>
      </c>
    </row>
    <row r="122" spans="1:15" x14ac:dyDescent="0.35">
      <c r="A122" t="s">
        <v>143</v>
      </c>
      <c r="B122" s="4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  <c r="I122" s="4" t="str">
        <f t="shared" si="9"/>
        <v>Cake</v>
      </c>
      <c r="J122" s="6">
        <f t="shared" si="10"/>
        <v>2</v>
      </c>
      <c r="K122" s="6">
        <f t="shared" si="11"/>
        <v>3</v>
      </c>
      <c r="L122" s="6">
        <f t="shared" si="8"/>
        <v>6</v>
      </c>
      <c r="M122" t="str">
        <f t="shared" si="12"/>
        <v>UNKNOWN</v>
      </c>
      <c r="N122" t="str">
        <f t="shared" si="13"/>
        <v>UNKNOWN</v>
      </c>
      <c r="O122" s="8">
        <f t="shared" si="14"/>
        <v>45079</v>
      </c>
    </row>
    <row r="123" spans="1:15" x14ac:dyDescent="0.35">
      <c r="A123" t="s">
        <v>144</v>
      </c>
      <c r="B123" s="4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I123" s="4" t="str">
        <f t="shared" si="9"/>
        <v>Coffee</v>
      </c>
      <c r="J123" s="6">
        <f t="shared" si="10"/>
        <v>3</v>
      </c>
      <c r="K123" s="6">
        <f t="shared" si="11"/>
        <v>2</v>
      </c>
      <c r="L123" s="6">
        <f t="shared" si="8"/>
        <v>6</v>
      </c>
      <c r="M123" t="str">
        <f t="shared" si="12"/>
        <v>Default mode</v>
      </c>
      <c r="N123" t="str">
        <f t="shared" si="13"/>
        <v>Takeaway</v>
      </c>
      <c r="O123" s="8">
        <f t="shared" si="14"/>
        <v>45014</v>
      </c>
    </row>
    <row r="124" spans="1:15" x14ac:dyDescent="0.35">
      <c r="A124" t="s">
        <v>145</v>
      </c>
      <c r="B124" s="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I124" s="4" t="str">
        <f t="shared" si="9"/>
        <v>Cake</v>
      </c>
      <c r="J124" s="6">
        <f t="shared" si="10"/>
        <v>2</v>
      </c>
      <c r="K124" s="6">
        <f t="shared" si="11"/>
        <v>3</v>
      </c>
      <c r="L124" s="6">
        <f t="shared" si="8"/>
        <v>6</v>
      </c>
      <c r="M124" t="str">
        <f t="shared" si="12"/>
        <v>Default mode</v>
      </c>
      <c r="N124" t="str">
        <f t="shared" si="13"/>
        <v>Takeaway</v>
      </c>
      <c r="O124" s="8">
        <f t="shared" si="14"/>
        <v>45095</v>
      </c>
    </row>
    <row r="125" spans="1:15" x14ac:dyDescent="0.35">
      <c r="A125" t="s">
        <v>146</v>
      </c>
      <c r="B125" s="4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  <c r="I125" s="4" t="str">
        <f t="shared" si="9"/>
        <v>Coffee</v>
      </c>
      <c r="J125" s="6">
        <f t="shared" si="10"/>
        <v>5</v>
      </c>
      <c r="K125" s="6">
        <f t="shared" si="11"/>
        <v>2</v>
      </c>
      <c r="L125" s="6">
        <f t="shared" si="8"/>
        <v>10</v>
      </c>
      <c r="M125" t="str">
        <f t="shared" si="12"/>
        <v>Digital Wallet</v>
      </c>
      <c r="N125" t="str">
        <f t="shared" si="13"/>
        <v>In-store</v>
      </c>
      <c r="O125" s="8">
        <f t="shared" si="14"/>
        <v>45192</v>
      </c>
    </row>
    <row r="126" spans="1:15" x14ac:dyDescent="0.35">
      <c r="A126" t="s">
        <v>147</v>
      </c>
      <c r="B126" s="4" t="s">
        <v>39</v>
      </c>
      <c r="C126">
        <v>3</v>
      </c>
      <c r="D126">
        <v>3</v>
      </c>
      <c r="E126">
        <v>9</v>
      </c>
      <c r="H126" s="1">
        <v>44940</v>
      </c>
      <c r="I126" s="4" t="str">
        <f t="shared" si="9"/>
        <v>Juice</v>
      </c>
      <c r="J126" s="6">
        <f t="shared" si="10"/>
        <v>3</v>
      </c>
      <c r="K126" s="6">
        <f t="shared" si="11"/>
        <v>3</v>
      </c>
      <c r="L126" s="6">
        <f t="shared" si="8"/>
        <v>9</v>
      </c>
      <c r="M126" t="str">
        <f t="shared" si="12"/>
        <v>Default mode</v>
      </c>
      <c r="N126" t="str">
        <f t="shared" si="13"/>
        <v>UNKNOWN</v>
      </c>
      <c r="O126" s="8">
        <f t="shared" si="14"/>
        <v>44940</v>
      </c>
    </row>
    <row r="127" spans="1:15" x14ac:dyDescent="0.35">
      <c r="A127" t="s">
        <v>148</v>
      </c>
      <c r="B127" s="4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I127" s="4" t="str">
        <f t="shared" si="9"/>
        <v>Tea</v>
      </c>
      <c r="J127" s="6">
        <f t="shared" si="10"/>
        <v>4</v>
      </c>
      <c r="K127" s="6">
        <f t="shared" si="11"/>
        <v>1.5</v>
      </c>
      <c r="L127" s="6">
        <f t="shared" si="8"/>
        <v>6</v>
      </c>
      <c r="M127" t="str">
        <f t="shared" si="12"/>
        <v>Cash</v>
      </c>
      <c r="N127" t="str">
        <f t="shared" si="13"/>
        <v>In-store</v>
      </c>
      <c r="O127" s="8">
        <f t="shared" si="14"/>
        <v>45183</v>
      </c>
    </row>
    <row r="128" spans="1:15" x14ac:dyDescent="0.35">
      <c r="A128" t="s">
        <v>149</v>
      </c>
      <c r="B128" s="4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I128" s="4" t="str">
        <f t="shared" si="9"/>
        <v>Juice</v>
      </c>
      <c r="J128" s="6">
        <f t="shared" si="10"/>
        <v>5</v>
      </c>
      <c r="K128" s="6">
        <f t="shared" si="11"/>
        <v>3</v>
      </c>
      <c r="L128" s="6">
        <f t="shared" si="8"/>
        <v>15</v>
      </c>
      <c r="M128" t="str">
        <f t="shared" si="12"/>
        <v>Credit Card</v>
      </c>
      <c r="N128" t="str">
        <f t="shared" si="13"/>
        <v>UNKNOWN</v>
      </c>
      <c r="O128" s="8">
        <f t="shared" si="14"/>
        <v>45185</v>
      </c>
    </row>
    <row r="129" spans="1:15" x14ac:dyDescent="0.35">
      <c r="A129" t="s">
        <v>150</v>
      </c>
      <c r="B129" s="4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I129" s="4" t="str">
        <f t="shared" si="9"/>
        <v>Smoothie</v>
      </c>
      <c r="J129" s="6">
        <f t="shared" si="10"/>
        <v>4</v>
      </c>
      <c r="K129" s="6">
        <f t="shared" si="11"/>
        <v>4</v>
      </c>
      <c r="L129" s="6">
        <f t="shared" si="8"/>
        <v>16</v>
      </c>
      <c r="M129" t="str">
        <f t="shared" si="12"/>
        <v>Credit Card</v>
      </c>
      <c r="N129" t="str">
        <f t="shared" si="13"/>
        <v>Takeaway</v>
      </c>
      <c r="O129" s="8">
        <f t="shared" si="14"/>
        <v>45288</v>
      </c>
    </row>
    <row r="130" spans="1:15" x14ac:dyDescent="0.35">
      <c r="A130" t="s">
        <v>151</v>
      </c>
      <c r="B130" s="4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  <c r="I130" s="4" t="str">
        <f t="shared" si="9"/>
        <v>Juice</v>
      </c>
      <c r="J130" s="6">
        <f t="shared" si="10"/>
        <v>2</v>
      </c>
      <c r="K130" s="6">
        <f t="shared" si="11"/>
        <v>3</v>
      </c>
      <c r="L130" s="6">
        <f t="shared" ref="L130:L193" si="15">IF(ISBLANK(E130),PRODUCT(J130,K130),IF(E130="ERROR",PRODUCT(J130,K130),IF(E130="UNKNOWN",PRODUCT(J130,K130),E130)))</f>
        <v>6</v>
      </c>
      <c r="M130" t="str">
        <f t="shared" si="12"/>
        <v>Digital Wallet</v>
      </c>
      <c r="N130" t="str">
        <f t="shared" si="13"/>
        <v>Takeaway</v>
      </c>
      <c r="O130" s="8">
        <f t="shared" si="14"/>
        <v>44963</v>
      </c>
    </row>
    <row r="131" spans="1:15" x14ac:dyDescent="0.35">
      <c r="A131" t="s">
        <v>152</v>
      </c>
      <c r="B131" s="4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I131" s="4" t="str">
        <f t="shared" ref="I131:I194" si="16">IF(ISBLANK(B131),"UNKNOWN",IF(B131="ERROR","Juice",B131))</f>
        <v>Sandwich</v>
      </c>
      <c r="J131" s="6">
        <f t="shared" ref="J131:J194" si="17">IF(ISBLANK(C131),E131/D131,IF(C131="ERROR",AVERAGE(C131:C10130),IF(C131="UNKNOWN",MEDIAN(C131:C10130),C131)))</f>
        <v>2</v>
      </c>
      <c r="K131" s="6">
        <f t="shared" ref="K131:K194" si="18">IF(ISBLANK(D131),0,IF(D131="ERROR",AVERAGE(D131:D10130),IF(D131="UNKNOWN",MEDIAN(D131:D10130),D131)))</f>
        <v>4</v>
      </c>
      <c r="L131" s="6">
        <f t="shared" si="15"/>
        <v>8</v>
      </c>
      <c r="M131" t="str">
        <f t="shared" ref="M131:M194" si="19">IF(ISBLANK(F131),"Default mode",IF(F131="ERROR","Cash",F131))</f>
        <v>Cash</v>
      </c>
      <c r="N131" t="str">
        <f t="shared" ref="N131:N194" si="20">IF(ISBLANK(G131),"UNKNOWN",IF(G131="ERROR","Cafe",G131))</f>
        <v>In-store</v>
      </c>
      <c r="O131" s="8">
        <f t="shared" ref="O131:O194" si="21">IF(ISBLANK(H131),DATE(2023,1,1),IF(H131="ERROR",DATE(2023,6,1),IF(H131="UNKNOWN",DATE(2023,1,1),H131)))</f>
        <v>44996</v>
      </c>
    </row>
    <row r="132" spans="1:15" x14ac:dyDescent="0.35">
      <c r="A132" t="s">
        <v>153</v>
      </c>
      <c r="B132" s="4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I132" s="4" t="str">
        <f t="shared" si="16"/>
        <v>Tea</v>
      </c>
      <c r="J132" s="6">
        <f t="shared" si="17"/>
        <v>1</v>
      </c>
      <c r="K132" s="6">
        <f t="shared" si="18"/>
        <v>1.5</v>
      </c>
      <c r="L132" s="6">
        <f t="shared" si="15"/>
        <v>1.5</v>
      </c>
      <c r="M132" t="str">
        <f t="shared" si="19"/>
        <v>Cash</v>
      </c>
      <c r="N132" t="str">
        <f t="shared" si="20"/>
        <v>UNKNOWN</v>
      </c>
      <c r="O132" s="8">
        <f t="shared" si="21"/>
        <v>45024</v>
      </c>
    </row>
    <row r="133" spans="1:15" x14ac:dyDescent="0.35">
      <c r="A133" t="s">
        <v>154</v>
      </c>
      <c r="B133" s="4" t="s">
        <v>65</v>
      </c>
      <c r="C133">
        <v>1</v>
      </c>
      <c r="D133">
        <v>1.5</v>
      </c>
      <c r="E133">
        <v>1.5</v>
      </c>
      <c r="H133" s="1">
        <v>45279</v>
      </c>
      <c r="I133" s="4" t="str">
        <f t="shared" si="16"/>
        <v>Tea</v>
      </c>
      <c r="J133" s="6">
        <f t="shared" si="17"/>
        <v>1</v>
      </c>
      <c r="K133" s="6">
        <f t="shared" si="18"/>
        <v>1.5</v>
      </c>
      <c r="L133" s="6">
        <f t="shared" si="15"/>
        <v>1.5</v>
      </c>
      <c r="M133" t="str">
        <f t="shared" si="19"/>
        <v>Default mode</v>
      </c>
      <c r="N133" t="str">
        <f t="shared" si="20"/>
        <v>UNKNOWN</v>
      </c>
      <c r="O133" s="8">
        <f t="shared" si="21"/>
        <v>45279</v>
      </c>
    </row>
    <row r="134" spans="1:15" x14ac:dyDescent="0.35">
      <c r="A134" t="s">
        <v>155</v>
      </c>
      <c r="B134" s="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I134" s="4" t="str">
        <f t="shared" si="16"/>
        <v>Juice</v>
      </c>
      <c r="J134" s="6">
        <f t="shared" si="17"/>
        <v>4</v>
      </c>
      <c r="K134" s="6">
        <f t="shared" si="18"/>
        <v>3</v>
      </c>
      <c r="L134" s="6">
        <f t="shared" si="15"/>
        <v>12</v>
      </c>
      <c r="M134" t="str">
        <f t="shared" si="19"/>
        <v>Credit Card</v>
      </c>
      <c r="N134" t="str">
        <f t="shared" si="20"/>
        <v>Takeaway</v>
      </c>
      <c r="O134" s="8">
        <f t="shared" si="21"/>
        <v>45121</v>
      </c>
    </row>
    <row r="135" spans="1:15" x14ac:dyDescent="0.35">
      <c r="A135" t="s">
        <v>156</v>
      </c>
      <c r="B135" s="4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I135" s="4" t="str">
        <f t="shared" si="16"/>
        <v>Juice</v>
      </c>
      <c r="J135" s="6">
        <f t="shared" si="17"/>
        <v>5</v>
      </c>
      <c r="K135" s="6">
        <f t="shared" si="18"/>
        <v>3</v>
      </c>
      <c r="L135" s="6">
        <f t="shared" si="15"/>
        <v>15</v>
      </c>
      <c r="M135" t="str">
        <f t="shared" si="19"/>
        <v>Cash</v>
      </c>
      <c r="N135" t="str">
        <f t="shared" si="20"/>
        <v>In-store</v>
      </c>
      <c r="O135" s="8">
        <f t="shared" si="21"/>
        <v>45034</v>
      </c>
    </row>
    <row r="136" spans="1:15" x14ac:dyDescent="0.35">
      <c r="A136" t="s">
        <v>157</v>
      </c>
      <c r="B136" s="4" t="s">
        <v>39</v>
      </c>
      <c r="C136">
        <v>2</v>
      </c>
      <c r="D136">
        <v>3</v>
      </c>
      <c r="E136">
        <v>6</v>
      </c>
      <c r="H136" s="1">
        <v>45085</v>
      </c>
      <c r="I136" s="4" t="str">
        <f t="shared" si="16"/>
        <v>Juice</v>
      </c>
      <c r="J136" s="6">
        <f t="shared" si="17"/>
        <v>2</v>
      </c>
      <c r="K136" s="6">
        <f t="shared" si="18"/>
        <v>3</v>
      </c>
      <c r="L136" s="6">
        <f t="shared" si="15"/>
        <v>6</v>
      </c>
      <c r="M136" t="str">
        <f t="shared" si="19"/>
        <v>Default mode</v>
      </c>
      <c r="N136" t="str">
        <f t="shared" si="20"/>
        <v>UNKNOWN</v>
      </c>
      <c r="O136" s="8">
        <f t="shared" si="21"/>
        <v>45085</v>
      </c>
    </row>
    <row r="137" spans="1:15" x14ac:dyDescent="0.35">
      <c r="A137" t="s">
        <v>158</v>
      </c>
      <c r="B137" s="4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I137" s="4" t="str">
        <f t="shared" si="16"/>
        <v>Tea</v>
      </c>
      <c r="J137" s="6">
        <f t="shared" si="17"/>
        <v>5</v>
      </c>
      <c r="K137" s="6">
        <f t="shared" si="18"/>
        <v>1.5</v>
      </c>
      <c r="L137" s="6">
        <f t="shared" si="15"/>
        <v>7.5</v>
      </c>
      <c r="M137" t="str">
        <f t="shared" si="19"/>
        <v>Credit Card</v>
      </c>
      <c r="N137" t="str">
        <f t="shared" si="20"/>
        <v>Takeaway</v>
      </c>
      <c r="O137" s="8">
        <f t="shared" si="21"/>
        <v>45272</v>
      </c>
    </row>
    <row r="138" spans="1:15" x14ac:dyDescent="0.35">
      <c r="A138" t="s">
        <v>159</v>
      </c>
      <c r="B138" s="4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I138" s="4" t="str">
        <f t="shared" si="16"/>
        <v>Coffee</v>
      </c>
      <c r="J138" s="6">
        <f t="shared" si="17"/>
        <v>5</v>
      </c>
      <c r="K138" s="6">
        <f t="shared" si="18"/>
        <v>2</v>
      </c>
      <c r="L138" s="6">
        <f t="shared" si="15"/>
        <v>10</v>
      </c>
      <c r="M138" t="str">
        <f t="shared" si="19"/>
        <v>Cash</v>
      </c>
      <c r="N138" t="str">
        <f t="shared" si="20"/>
        <v>In-store</v>
      </c>
      <c r="O138" s="8">
        <f t="shared" si="21"/>
        <v>44931</v>
      </c>
    </row>
    <row r="139" spans="1:15" x14ac:dyDescent="0.35">
      <c r="A139" t="s">
        <v>160</v>
      </c>
      <c r="B139" s="4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I139" s="4" t="str">
        <f t="shared" si="16"/>
        <v>Salad</v>
      </c>
      <c r="J139" s="6">
        <f t="shared" si="17"/>
        <v>3</v>
      </c>
      <c r="K139" s="6">
        <f t="shared" si="18"/>
        <v>5</v>
      </c>
      <c r="L139" s="6">
        <f t="shared" si="15"/>
        <v>15</v>
      </c>
      <c r="M139" t="str">
        <f t="shared" si="19"/>
        <v>Credit Card</v>
      </c>
      <c r="N139" t="str">
        <f t="shared" si="20"/>
        <v>In-store</v>
      </c>
      <c r="O139" s="8">
        <f t="shared" si="21"/>
        <v>45087</v>
      </c>
    </row>
    <row r="140" spans="1:15" x14ac:dyDescent="0.35">
      <c r="A140" t="s">
        <v>161</v>
      </c>
      <c r="B140" s="4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I140" s="4" t="str">
        <f t="shared" si="16"/>
        <v>Sandwich</v>
      </c>
      <c r="J140" s="6">
        <f t="shared" si="17"/>
        <v>5</v>
      </c>
      <c r="K140" s="6">
        <f t="shared" si="18"/>
        <v>4</v>
      </c>
      <c r="L140" s="6">
        <f t="shared" si="15"/>
        <v>20</v>
      </c>
      <c r="M140" t="str">
        <f t="shared" si="19"/>
        <v>Default mode</v>
      </c>
      <c r="N140" t="str">
        <f t="shared" si="20"/>
        <v>In-store</v>
      </c>
      <c r="O140" s="8">
        <f t="shared" si="21"/>
        <v>44949</v>
      </c>
    </row>
    <row r="141" spans="1:15" x14ac:dyDescent="0.35">
      <c r="A141" t="s">
        <v>162</v>
      </c>
      <c r="B141" s="4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I141" s="4" t="str">
        <f t="shared" si="16"/>
        <v>Tea</v>
      </c>
      <c r="J141" s="6">
        <f t="shared" si="17"/>
        <v>1</v>
      </c>
      <c r="K141" s="6">
        <f t="shared" si="18"/>
        <v>1.5</v>
      </c>
      <c r="L141" s="6">
        <f t="shared" si="15"/>
        <v>1.5</v>
      </c>
      <c r="M141" t="str">
        <f t="shared" si="19"/>
        <v>Credit Card</v>
      </c>
      <c r="N141" t="str">
        <f t="shared" si="20"/>
        <v>UNKNOWN</v>
      </c>
      <c r="O141" s="8">
        <f t="shared" si="21"/>
        <v>44977</v>
      </c>
    </row>
    <row r="142" spans="1:15" x14ac:dyDescent="0.35">
      <c r="A142" t="s">
        <v>163</v>
      </c>
      <c r="B142" s="4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  <c r="I142" s="4" t="str">
        <f t="shared" si="16"/>
        <v>Cake</v>
      </c>
      <c r="J142" s="6">
        <f t="shared" si="17"/>
        <v>3</v>
      </c>
      <c r="K142" s="6">
        <f t="shared" si="18"/>
        <v>3</v>
      </c>
      <c r="L142" s="6">
        <f t="shared" si="15"/>
        <v>9</v>
      </c>
      <c r="M142" t="str">
        <f t="shared" si="19"/>
        <v>Digital Wallet</v>
      </c>
      <c r="N142" t="str">
        <f t="shared" si="20"/>
        <v>UNKNOWN</v>
      </c>
      <c r="O142" s="8">
        <f t="shared" si="21"/>
        <v>45126</v>
      </c>
    </row>
    <row r="143" spans="1:15" x14ac:dyDescent="0.35">
      <c r="A143" t="s">
        <v>164</v>
      </c>
      <c r="B143" s="4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I143" s="4" t="str">
        <f t="shared" si="16"/>
        <v>Cake</v>
      </c>
      <c r="J143" s="6">
        <f t="shared" si="17"/>
        <v>5</v>
      </c>
      <c r="K143" s="6">
        <f t="shared" si="18"/>
        <v>3</v>
      </c>
      <c r="L143" s="6">
        <f t="shared" si="15"/>
        <v>15</v>
      </c>
      <c r="M143" t="str">
        <f t="shared" si="19"/>
        <v>Default mode</v>
      </c>
      <c r="N143" t="str">
        <f t="shared" si="20"/>
        <v>In-store</v>
      </c>
      <c r="O143" s="8">
        <f t="shared" si="21"/>
        <v>45266</v>
      </c>
    </row>
    <row r="144" spans="1:15" x14ac:dyDescent="0.35">
      <c r="A144" t="s">
        <v>165</v>
      </c>
      <c r="B144" s="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  <c r="I144" s="4" t="str">
        <f t="shared" si="16"/>
        <v>Coffee</v>
      </c>
      <c r="J144" s="6">
        <f t="shared" si="17"/>
        <v>1</v>
      </c>
      <c r="K144" s="6">
        <f t="shared" si="18"/>
        <v>2</v>
      </c>
      <c r="L144" s="6">
        <f t="shared" si="15"/>
        <v>2</v>
      </c>
      <c r="M144" t="str">
        <f t="shared" si="19"/>
        <v>Credit Card</v>
      </c>
      <c r="N144" t="str">
        <f t="shared" si="20"/>
        <v>UNKNOWN</v>
      </c>
      <c r="O144" s="8">
        <f t="shared" si="21"/>
        <v>45078</v>
      </c>
    </row>
    <row r="145" spans="1:15" x14ac:dyDescent="0.35">
      <c r="A145" t="s">
        <v>166</v>
      </c>
      <c r="B145" s="4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  <c r="I145" s="4" t="str">
        <f t="shared" si="16"/>
        <v>Juice</v>
      </c>
      <c r="J145" s="6">
        <f t="shared" si="17"/>
        <v>1</v>
      </c>
      <c r="K145" s="6">
        <f t="shared" si="18"/>
        <v>3</v>
      </c>
      <c r="L145" s="6">
        <f t="shared" si="15"/>
        <v>3</v>
      </c>
      <c r="M145" t="str">
        <f t="shared" si="19"/>
        <v>Cash</v>
      </c>
      <c r="N145" t="str">
        <f t="shared" si="20"/>
        <v>UNKNOWN</v>
      </c>
      <c r="O145" s="8">
        <f t="shared" si="21"/>
        <v>45077</v>
      </c>
    </row>
    <row r="146" spans="1:15" x14ac:dyDescent="0.35">
      <c r="A146" t="s">
        <v>167</v>
      </c>
      <c r="B146" s="4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I146" s="4" t="str">
        <f t="shared" si="16"/>
        <v>Salad</v>
      </c>
      <c r="J146" s="6">
        <f t="shared" si="17"/>
        <v>2</v>
      </c>
      <c r="K146" s="6">
        <f t="shared" si="18"/>
        <v>5</v>
      </c>
      <c r="L146" s="6">
        <f t="shared" si="15"/>
        <v>10</v>
      </c>
      <c r="M146" t="str">
        <f t="shared" si="19"/>
        <v>Cash</v>
      </c>
      <c r="N146" t="str">
        <f t="shared" si="20"/>
        <v>UNKNOWN</v>
      </c>
      <c r="O146" s="8">
        <f t="shared" si="21"/>
        <v>45149</v>
      </c>
    </row>
    <row r="147" spans="1:15" x14ac:dyDescent="0.35">
      <c r="A147" t="s">
        <v>168</v>
      </c>
      <c r="B147" s="4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  <c r="I147" s="4" t="str">
        <f t="shared" si="16"/>
        <v>Tea</v>
      </c>
      <c r="J147" s="6">
        <f t="shared" si="17"/>
        <v>5</v>
      </c>
      <c r="K147" s="6">
        <f t="shared" si="18"/>
        <v>1.5</v>
      </c>
      <c r="L147" s="6">
        <f t="shared" si="15"/>
        <v>7.5</v>
      </c>
      <c r="M147" t="str">
        <f t="shared" si="19"/>
        <v>UNKNOWN</v>
      </c>
      <c r="N147" t="str">
        <f t="shared" si="20"/>
        <v>In-store</v>
      </c>
      <c r="O147" s="8">
        <f t="shared" si="21"/>
        <v>45172</v>
      </c>
    </row>
    <row r="148" spans="1:15" x14ac:dyDescent="0.35">
      <c r="A148" t="s">
        <v>169</v>
      </c>
      <c r="B148" s="4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I148" s="4" t="str">
        <f t="shared" si="16"/>
        <v>Cake</v>
      </c>
      <c r="J148" s="6">
        <f t="shared" si="17"/>
        <v>2</v>
      </c>
      <c r="K148" s="6">
        <f t="shared" si="18"/>
        <v>3</v>
      </c>
      <c r="L148" s="6">
        <f t="shared" si="15"/>
        <v>6</v>
      </c>
      <c r="M148" t="str">
        <f t="shared" si="19"/>
        <v>Credit Card</v>
      </c>
      <c r="N148" t="str">
        <f t="shared" si="20"/>
        <v>In-store</v>
      </c>
      <c r="O148" s="8">
        <f t="shared" si="21"/>
        <v>45118</v>
      </c>
    </row>
    <row r="149" spans="1:15" x14ac:dyDescent="0.35">
      <c r="A149" t="s">
        <v>170</v>
      </c>
      <c r="B149" s="4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  <c r="I149" s="4" t="str">
        <f t="shared" si="16"/>
        <v>Salad</v>
      </c>
      <c r="J149" s="6">
        <f t="shared" si="17"/>
        <v>4</v>
      </c>
      <c r="K149" s="6">
        <f t="shared" si="18"/>
        <v>3</v>
      </c>
      <c r="L149" s="6">
        <f t="shared" si="15"/>
        <v>20</v>
      </c>
      <c r="M149" t="str">
        <f t="shared" si="19"/>
        <v>Cash</v>
      </c>
      <c r="N149" t="str">
        <f t="shared" si="20"/>
        <v>In-store</v>
      </c>
      <c r="O149" s="8">
        <f t="shared" si="21"/>
        <v>45083</v>
      </c>
    </row>
    <row r="150" spans="1:15" x14ac:dyDescent="0.35">
      <c r="A150" t="s">
        <v>171</v>
      </c>
      <c r="B150" s="4" t="s">
        <v>13</v>
      </c>
      <c r="C150">
        <v>4</v>
      </c>
      <c r="D150">
        <v>3</v>
      </c>
      <c r="E150">
        <v>12</v>
      </c>
      <c r="H150" s="1">
        <v>44944</v>
      </c>
      <c r="I150" s="4" t="str">
        <f t="shared" si="16"/>
        <v>Cake</v>
      </c>
      <c r="J150" s="6">
        <f t="shared" si="17"/>
        <v>4</v>
      </c>
      <c r="K150" s="6">
        <f t="shared" si="18"/>
        <v>3</v>
      </c>
      <c r="L150" s="6">
        <f t="shared" si="15"/>
        <v>12</v>
      </c>
      <c r="M150" t="str">
        <f t="shared" si="19"/>
        <v>Default mode</v>
      </c>
      <c r="N150" t="str">
        <f t="shared" si="20"/>
        <v>UNKNOWN</v>
      </c>
      <c r="O150" s="8">
        <f t="shared" si="21"/>
        <v>44944</v>
      </c>
    </row>
    <row r="151" spans="1:15" x14ac:dyDescent="0.35">
      <c r="A151" t="s">
        <v>172</v>
      </c>
      <c r="B151" s="4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I151" s="4" t="str">
        <f t="shared" si="16"/>
        <v>Cake</v>
      </c>
      <c r="J151" s="6">
        <f t="shared" si="17"/>
        <v>2</v>
      </c>
      <c r="K151" s="6">
        <f t="shared" si="18"/>
        <v>3</v>
      </c>
      <c r="L151" s="6">
        <f t="shared" si="15"/>
        <v>6</v>
      </c>
      <c r="M151" t="str">
        <f t="shared" si="19"/>
        <v>Cash</v>
      </c>
      <c r="N151" t="str">
        <f t="shared" si="20"/>
        <v>Takeaway</v>
      </c>
      <c r="O151" s="8">
        <f t="shared" si="21"/>
        <v>45008</v>
      </c>
    </row>
    <row r="152" spans="1:15" x14ac:dyDescent="0.35">
      <c r="A152" t="s">
        <v>173</v>
      </c>
      <c r="B152" s="4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I152" s="4" t="str">
        <f t="shared" si="16"/>
        <v>Salad</v>
      </c>
      <c r="J152" s="6">
        <f t="shared" si="17"/>
        <v>5</v>
      </c>
      <c r="K152" s="6">
        <f t="shared" si="18"/>
        <v>5</v>
      </c>
      <c r="L152" s="6">
        <f t="shared" si="15"/>
        <v>25</v>
      </c>
      <c r="M152" t="str">
        <f t="shared" si="19"/>
        <v>Cash</v>
      </c>
      <c r="N152" t="str">
        <f t="shared" si="20"/>
        <v>UNKNOWN</v>
      </c>
      <c r="O152" s="8">
        <f t="shared" si="21"/>
        <v>45087</v>
      </c>
    </row>
    <row r="153" spans="1:15" x14ac:dyDescent="0.35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I153" s="4" t="str">
        <f t="shared" si="16"/>
        <v>UNKNOWN</v>
      </c>
      <c r="J153" s="6">
        <f t="shared" si="17"/>
        <v>4</v>
      </c>
      <c r="K153" s="6">
        <f t="shared" si="18"/>
        <v>0</v>
      </c>
      <c r="L153" s="6">
        <f t="shared" si="15"/>
        <v>16</v>
      </c>
      <c r="M153" t="str">
        <f t="shared" si="19"/>
        <v>Credit Card</v>
      </c>
      <c r="N153" t="str">
        <f t="shared" si="20"/>
        <v>Takeaway</v>
      </c>
      <c r="O153" s="8">
        <f t="shared" si="21"/>
        <v>44930</v>
      </c>
    </row>
    <row r="154" spans="1:15" x14ac:dyDescent="0.35">
      <c r="A154" t="s">
        <v>175</v>
      </c>
      <c r="B154" s="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  <c r="I154" s="4" t="str">
        <f t="shared" si="16"/>
        <v>Coffee</v>
      </c>
      <c r="J154" s="6">
        <f t="shared" si="17"/>
        <v>1</v>
      </c>
      <c r="K154" s="6">
        <f t="shared" si="18"/>
        <v>2</v>
      </c>
      <c r="L154" s="6">
        <f t="shared" si="15"/>
        <v>2</v>
      </c>
      <c r="M154" t="str">
        <f t="shared" si="19"/>
        <v>Cash</v>
      </c>
      <c r="N154" t="str">
        <f t="shared" si="20"/>
        <v>UNKNOWN</v>
      </c>
      <c r="O154" s="8">
        <f t="shared" si="21"/>
        <v>45100</v>
      </c>
    </row>
    <row r="155" spans="1:15" x14ac:dyDescent="0.35">
      <c r="A155" t="s">
        <v>176</v>
      </c>
      <c r="B155" s="4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I155" s="4" t="str">
        <f t="shared" si="16"/>
        <v>UNKNOWN</v>
      </c>
      <c r="J155" s="6">
        <f t="shared" si="17"/>
        <v>3</v>
      </c>
      <c r="K155" s="6">
        <f t="shared" si="18"/>
        <v>3</v>
      </c>
      <c r="L155" s="6">
        <f t="shared" si="15"/>
        <v>12</v>
      </c>
      <c r="M155" t="str">
        <f t="shared" si="19"/>
        <v>Cash</v>
      </c>
      <c r="N155" t="str">
        <f t="shared" si="20"/>
        <v>In-store</v>
      </c>
      <c r="O155" s="8">
        <f t="shared" si="21"/>
        <v>45255</v>
      </c>
    </row>
    <row r="156" spans="1:15" x14ac:dyDescent="0.35">
      <c r="A156" t="s">
        <v>177</v>
      </c>
      <c r="B156" s="4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I156" s="4" t="str">
        <f t="shared" si="16"/>
        <v>Coffee</v>
      </c>
      <c r="J156" s="6">
        <f t="shared" si="17"/>
        <v>5</v>
      </c>
      <c r="K156" s="6">
        <f t="shared" si="18"/>
        <v>2</v>
      </c>
      <c r="L156" s="6">
        <f t="shared" si="15"/>
        <v>10</v>
      </c>
      <c r="M156" t="str">
        <f t="shared" si="19"/>
        <v>Cash</v>
      </c>
      <c r="N156" t="str">
        <f t="shared" si="20"/>
        <v>UNKNOWN</v>
      </c>
      <c r="O156" s="8">
        <f t="shared" si="21"/>
        <v>45141</v>
      </c>
    </row>
    <row r="157" spans="1:15" x14ac:dyDescent="0.35">
      <c r="A157" t="s">
        <v>178</v>
      </c>
      <c r="B157" s="4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I157" s="4" t="str">
        <f t="shared" si="16"/>
        <v>Smoothie</v>
      </c>
      <c r="J157" s="6">
        <f t="shared" si="17"/>
        <v>2</v>
      </c>
      <c r="K157" s="6">
        <f t="shared" si="18"/>
        <v>4</v>
      </c>
      <c r="L157" s="6">
        <f t="shared" si="15"/>
        <v>8</v>
      </c>
      <c r="M157" t="str">
        <f t="shared" si="19"/>
        <v>Default mode</v>
      </c>
      <c r="N157" t="str">
        <f t="shared" si="20"/>
        <v>Takeaway</v>
      </c>
      <c r="O157" s="8">
        <f t="shared" si="21"/>
        <v>45119</v>
      </c>
    </row>
    <row r="158" spans="1:15" x14ac:dyDescent="0.35">
      <c r="A158" t="s">
        <v>179</v>
      </c>
      <c r="B158" s="4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I158" s="4" t="str">
        <f t="shared" si="16"/>
        <v>Coffee</v>
      </c>
      <c r="J158" s="6">
        <f t="shared" si="17"/>
        <v>3</v>
      </c>
      <c r="K158" s="6">
        <f t="shared" si="18"/>
        <v>2</v>
      </c>
      <c r="L158" s="6">
        <f t="shared" si="15"/>
        <v>6</v>
      </c>
      <c r="M158" t="str">
        <f t="shared" si="19"/>
        <v>Cash</v>
      </c>
      <c r="N158" t="str">
        <f t="shared" si="20"/>
        <v>In-store</v>
      </c>
      <c r="O158" s="8">
        <f t="shared" si="21"/>
        <v>45046</v>
      </c>
    </row>
    <row r="159" spans="1:15" x14ac:dyDescent="0.35">
      <c r="A159" t="s">
        <v>180</v>
      </c>
      <c r="B159" s="4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  <c r="I159" s="4" t="str">
        <f t="shared" si="16"/>
        <v>Salad</v>
      </c>
      <c r="J159" s="6">
        <f t="shared" si="17"/>
        <v>5</v>
      </c>
      <c r="K159" s="6">
        <f t="shared" si="18"/>
        <v>5</v>
      </c>
      <c r="L159" s="6">
        <f t="shared" si="15"/>
        <v>25</v>
      </c>
      <c r="M159" t="str">
        <f t="shared" si="19"/>
        <v>Digital Wallet</v>
      </c>
      <c r="N159" t="str">
        <f t="shared" si="20"/>
        <v>In-store</v>
      </c>
      <c r="O159" s="8">
        <f t="shared" si="21"/>
        <v>45255</v>
      </c>
    </row>
    <row r="160" spans="1:15" x14ac:dyDescent="0.35">
      <c r="A160" t="s">
        <v>181</v>
      </c>
      <c r="B160" s="4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I160" s="4" t="str">
        <f t="shared" si="16"/>
        <v>Coffee</v>
      </c>
      <c r="J160" s="6">
        <f t="shared" si="17"/>
        <v>2</v>
      </c>
      <c r="K160" s="6">
        <f t="shared" si="18"/>
        <v>2</v>
      </c>
      <c r="L160" s="6">
        <f t="shared" si="15"/>
        <v>4</v>
      </c>
      <c r="M160" t="str">
        <f t="shared" si="19"/>
        <v>Credit Card</v>
      </c>
      <c r="N160" t="str">
        <f t="shared" si="20"/>
        <v>UNKNOWN</v>
      </c>
      <c r="O160" s="8">
        <f t="shared" si="21"/>
        <v>44992</v>
      </c>
    </row>
    <row r="161" spans="1:15" x14ac:dyDescent="0.35">
      <c r="A161" t="s">
        <v>182</v>
      </c>
      <c r="B161" s="4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  <c r="I161" s="4" t="str">
        <f t="shared" si="16"/>
        <v>Juice</v>
      </c>
      <c r="J161" s="6">
        <f t="shared" si="17"/>
        <v>2</v>
      </c>
      <c r="K161" s="6">
        <f t="shared" si="18"/>
        <v>3</v>
      </c>
      <c r="L161" s="6">
        <f t="shared" si="15"/>
        <v>6</v>
      </c>
      <c r="M161" t="str">
        <f t="shared" si="19"/>
        <v>Default mode</v>
      </c>
      <c r="N161" t="str">
        <f t="shared" si="20"/>
        <v>Cafe</v>
      </c>
      <c r="O161" s="8">
        <f t="shared" si="21"/>
        <v>45104</v>
      </c>
    </row>
    <row r="162" spans="1:15" x14ac:dyDescent="0.35">
      <c r="A162" t="s">
        <v>183</v>
      </c>
      <c r="B162" s="4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  <c r="I162" s="4" t="str">
        <f t="shared" si="16"/>
        <v>Sandwich</v>
      </c>
      <c r="J162" s="6">
        <f t="shared" si="17"/>
        <v>3</v>
      </c>
      <c r="K162" s="6">
        <f t="shared" si="18"/>
        <v>4</v>
      </c>
      <c r="L162" s="6">
        <f t="shared" si="15"/>
        <v>12</v>
      </c>
      <c r="M162" t="str">
        <f t="shared" si="19"/>
        <v>Cash</v>
      </c>
      <c r="N162" t="str">
        <f t="shared" si="20"/>
        <v>Takeaway</v>
      </c>
      <c r="O162" s="8">
        <f t="shared" si="21"/>
        <v>44927</v>
      </c>
    </row>
    <row r="163" spans="1:15" x14ac:dyDescent="0.35">
      <c r="A163" t="s">
        <v>184</v>
      </c>
      <c r="B163" s="4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  <c r="I163" s="4" t="str">
        <f t="shared" si="16"/>
        <v>Juice</v>
      </c>
      <c r="J163" s="6">
        <f t="shared" si="17"/>
        <v>1</v>
      </c>
      <c r="K163" s="6">
        <f t="shared" si="18"/>
        <v>3</v>
      </c>
      <c r="L163" s="6">
        <f t="shared" si="15"/>
        <v>3</v>
      </c>
      <c r="M163" t="str">
        <f t="shared" si="19"/>
        <v>Credit Card</v>
      </c>
      <c r="N163" t="str">
        <f t="shared" si="20"/>
        <v>In-store</v>
      </c>
      <c r="O163" s="8">
        <f t="shared" si="21"/>
        <v>45232</v>
      </c>
    </row>
    <row r="164" spans="1:15" x14ac:dyDescent="0.35">
      <c r="A164" t="s">
        <v>185</v>
      </c>
      <c r="B164" s="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  <c r="I164" s="4" t="str">
        <f t="shared" si="16"/>
        <v>Cookie</v>
      </c>
      <c r="J164" s="6">
        <f t="shared" si="17"/>
        <v>1</v>
      </c>
      <c r="K164" s="6">
        <f t="shared" si="18"/>
        <v>3</v>
      </c>
      <c r="L164" s="6">
        <f t="shared" si="15"/>
        <v>1</v>
      </c>
      <c r="M164" t="str">
        <f t="shared" si="19"/>
        <v>Cash</v>
      </c>
      <c r="N164" t="str">
        <f t="shared" si="20"/>
        <v>Takeaway</v>
      </c>
      <c r="O164" s="8">
        <f t="shared" si="21"/>
        <v>45138</v>
      </c>
    </row>
    <row r="165" spans="1:15" x14ac:dyDescent="0.35">
      <c r="A165" t="s">
        <v>186</v>
      </c>
      <c r="B165" s="4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I165" s="4" t="str">
        <f t="shared" si="16"/>
        <v>Tea</v>
      </c>
      <c r="J165" s="6">
        <f t="shared" si="17"/>
        <v>2</v>
      </c>
      <c r="K165" s="6">
        <f t="shared" si="18"/>
        <v>1.5</v>
      </c>
      <c r="L165" s="6">
        <f t="shared" si="15"/>
        <v>3</v>
      </c>
      <c r="M165" t="str">
        <f t="shared" si="19"/>
        <v>Default mode</v>
      </c>
      <c r="N165" t="str">
        <f t="shared" si="20"/>
        <v>In-store</v>
      </c>
      <c r="O165" s="8">
        <f t="shared" si="21"/>
        <v>45188</v>
      </c>
    </row>
    <row r="166" spans="1:15" x14ac:dyDescent="0.35">
      <c r="A166" t="s">
        <v>187</v>
      </c>
      <c r="B166" s="4" t="s">
        <v>13</v>
      </c>
      <c r="C166">
        <v>5</v>
      </c>
      <c r="E166">
        <v>15</v>
      </c>
      <c r="G166" t="s">
        <v>18</v>
      </c>
      <c r="H166" s="1">
        <v>44966</v>
      </c>
      <c r="I166" s="4" t="str">
        <f t="shared" si="16"/>
        <v>Cake</v>
      </c>
      <c r="J166" s="6">
        <f t="shared" si="17"/>
        <v>5</v>
      </c>
      <c r="K166" s="6">
        <f t="shared" si="18"/>
        <v>0</v>
      </c>
      <c r="L166" s="6">
        <f t="shared" si="15"/>
        <v>15</v>
      </c>
      <c r="M166" t="str">
        <f t="shared" si="19"/>
        <v>Default mode</v>
      </c>
      <c r="N166" t="str">
        <f t="shared" si="20"/>
        <v>Cafe</v>
      </c>
      <c r="O166" s="8">
        <f t="shared" si="21"/>
        <v>44966</v>
      </c>
    </row>
    <row r="167" spans="1:15" x14ac:dyDescent="0.35">
      <c r="A167" t="s">
        <v>188</v>
      </c>
      <c r="B167" s="4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  <c r="I167" s="4" t="str">
        <f t="shared" si="16"/>
        <v>UNKNOWN</v>
      </c>
      <c r="J167" s="6">
        <f t="shared" si="17"/>
        <v>5</v>
      </c>
      <c r="K167" s="6">
        <f t="shared" si="18"/>
        <v>4</v>
      </c>
      <c r="L167" s="6">
        <f t="shared" si="15"/>
        <v>20</v>
      </c>
      <c r="M167" t="str">
        <f t="shared" si="19"/>
        <v>Cash</v>
      </c>
      <c r="N167" t="str">
        <f t="shared" si="20"/>
        <v>UNKNOWN</v>
      </c>
      <c r="O167" s="8">
        <f t="shared" si="21"/>
        <v>45173</v>
      </c>
    </row>
    <row r="168" spans="1:15" x14ac:dyDescent="0.35">
      <c r="A168" t="s">
        <v>189</v>
      </c>
      <c r="B168" s="4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I168" s="4" t="str">
        <f t="shared" si="16"/>
        <v>Sandwich</v>
      </c>
      <c r="J168" s="6">
        <f t="shared" si="17"/>
        <v>3</v>
      </c>
      <c r="K168" s="6">
        <f t="shared" si="18"/>
        <v>4</v>
      </c>
      <c r="L168" s="6">
        <f t="shared" si="15"/>
        <v>12</v>
      </c>
      <c r="M168" t="str">
        <f t="shared" si="19"/>
        <v>Cash</v>
      </c>
      <c r="N168" t="str">
        <f t="shared" si="20"/>
        <v>Takeaway</v>
      </c>
      <c r="O168" s="8">
        <f t="shared" si="21"/>
        <v>45067</v>
      </c>
    </row>
    <row r="169" spans="1:15" x14ac:dyDescent="0.35">
      <c r="A169" t="s">
        <v>190</v>
      </c>
      <c r="B169" s="4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I169" s="4" t="str">
        <f t="shared" si="16"/>
        <v>Cake</v>
      </c>
      <c r="J169" s="6">
        <f t="shared" si="17"/>
        <v>3</v>
      </c>
      <c r="K169" s="6">
        <f t="shared" si="18"/>
        <v>3</v>
      </c>
      <c r="L169" s="6">
        <f t="shared" si="15"/>
        <v>9</v>
      </c>
      <c r="M169" t="str">
        <f t="shared" si="19"/>
        <v>Cash</v>
      </c>
      <c r="N169" t="str">
        <f t="shared" si="20"/>
        <v>In-store</v>
      </c>
      <c r="O169" s="8">
        <f t="shared" si="21"/>
        <v>45109</v>
      </c>
    </row>
    <row r="170" spans="1:15" x14ac:dyDescent="0.35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  <c r="I170" s="4" t="str">
        <f t="shared" si="16"/>
        <v>UNKNOWN</v>
      </c>
      <c r="J170" s="6">
        <f t="shared" si="17"/>
        <v>2</v>
      </c>
      <c r="K170" s="6">
        <f t="shared" si="18"/>
        <v>4</v>
      </c>
      <c r="L170" s="6">
        <f t="shared" si="15"/>
        <v>8</v>
      </c>
      <c r="M170" t="str">
        <f t="shared" si="19"/>
        <v>Cash</v>
      </c>
      <c r="N170" t="str">
        <f t="shared" si="20"/>
        <v>UNKNOWN</v>
      </c>
      <c r="O170" s="8">
        <f t="shared" si="21"/>
        <v>45117</v>
      </c>
    </row>
    <row r="171" spans="1:15" x14ac:dyDescent="0.35">
      <c r="A171" t="s">
        <v>192</v>
      </c>
      <c r="B171" s="4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I171" s="4" t="str">
        <f t="shared" si="16"/>
        <v>Cookie</v>
      </c>
      <c r="J171" s="6">
        <f t="shared" si="17"/>
        <v>4</v>
      </c>
      <c r="K171" s="6">
        <f t="shared" si="18"/>
        <v>1</v>
      </c>
      <c r="L171" s="6">
        <f t="shared" si="15"/>
        <v>4</v>
      </c>
      <c r="M171" t="str">
        <f t="shared" si="19"/>
        <v>Credit Card</v>
      </c>
      <c r="N171" t="str">
        <f t="shared" si="20"/>
        <v>In-store</v>
      </c>
      <c r="O171" s="8">
        <f t="shared" si="21"/>
        <v>45251</v>
      </c>
    </row>
    <row r="172" spans="1:15" x14ac:dyDescent="0.35">
      <c r="A172" t="s">
        <v>193</v>
      </c>
      <c r="B172" s="4" t="s">
        <v>28</v>
      </c>
      <c r="C172">
        <v>4</v>
      </c>
      <c r="D172">
        <v>4</v>
      </c>
      <c r="E172">
        <v>16</v>
      </c>
      <c r="H172" s="1">
        <v>45262</v>
      </c>
      <c r="I172" s="4" t="str">
        <f t="shared" si="16"/>
        <v>Sandwich</v>
      </c>
      <c r="J172" s="6">
        <f t="shared" si="17"/>
        <v>4</v>
      </c>
      <c r="K172" s="6">
        <f t="shared" si="18"/>
        <v>4</v>
      </c>
      <c r="L172" s="6">
        <f t="shared" si="15"/>
        <v>16</v>
      </c>
      <c r="M172" t="str">
        <f t="shared" si="19"/>
        <v>Default mode</v>
      </c>
      <c r="N172" t="str">
        <f t="shared" si="20"/>
        <v>UNKNOWN</v>
      </c>
      <c r="O172" s="8">
        <f t="shared" si="21"/>
        <v>45262</v>
      </c>
    </row>
    <row r="173" spans="1:15" x14ac:dyDescent="0.35">
      <c r="A173" t="s">
        <v>194</v>
      </c>
      <c r="B173" s="4" t="s">
        <v>65</v>
      </c>
      <c r="C173">
        <v>2</v>
      </c>
      <c r="D173">
        <v>1.5</v>
      </c>
      <c r="H173" s="1">
        <v>45255</v>
      </c>
      <c r="I173" s="4" t="str">
        <f t="shared" si="16"/>
        <v>Tea</v>
      </c>
      <c r="J173" s="6">
        <f t="shared" si="17"/>
        <v>2</v>
      </c>
      <c r="K173" s="6">
        <f t="shared" si="18"/>
        <v>1.5</v>
      </c>
      <c r="L173" s="6">
        <f t="shared" si="15"/>
        <v>3</v>
      </c>
      <c r="M173" t="str">
        <f t="shared" si="19"/>
        <v>Default mode</v>
      </c>
      <c r="N173" t="str">
        <f t="shared" si="20"/>
        <v>UNKNOWN</v>
      </c>
      <c r="O173" s="8">
        <f t="shared" si="21"/>
        <v>45255</v>
      </c>
    </row>
    <row r="174" spans="1:15" x14ac:dyDescent="0.35">
      <c r="A174" t="s">
        <v>195</v>
      </c>
      <c r="B174" s="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I174" s="4" t="str">
        <f t="shared" si="16"/>
        <v>Coffee</v>
      </c>
      <c r="J174" s="6">
        <f t="shared" si="17"/>
        <v>3</v>
      </c>
      <c r="K174" s="6">
        <f t="shared" si="18"/>
        <v>2</v>
      </c>
      <c r="L174" s="6">
        <f t="shared" si="15"/>
        <v>6</v>
      </c>
      <c r="M174" t="str">
        <f t="shared" si="19"/>
        <v>Default mode</v>
      </c>
      <c r="N174" t="str">
        <f t="shared" si="20"/>
        <v>In-store</v>
      </c>
      <c r="O174" s="8">
        <f t="shared" si="21"/>
        <v>45033</v>
      </c>
    </row>
    <row r="175" spans="1:15" x14ac:dyDescent="0.35">
      <c r="A175" t="s">
        <v>196</v>
      </c>
      <c r="B175" s="4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  <c r="I175" s="4" t="str">
        <f t="shared" si="16"/>
        <v>Cookie</v>
      </c>
      <c r="J175" s="6">
        <f t="shared" si="17"/>
        <v>3</v>
      </c>
      <c r="K175" s="6">
        <f t="shared" si="18"/>
        <v>1</v>
      </c>
      <c r="L175" s="6">
        <f t="shared" si="15"/>
        <v>3</v>
      </c>
      <c r="M175" t="str">
        <f t="shared" si="19"/>
        <v>Digital Wallet</v>
      </c>
      <c r="N175" t="str">
        <f t="shared" si="20"/>
        <v>In-store</v>
      </c>
      <c r="O175" s="8">
        <f t="shared" si="21"/>
        <v>44998</v>
      </c>
    </row>
    <row r="176" spans="1:15" x14ac:dyDescent="0.35">
      <c r="A176" t="s">
        <v>197</v>
      </c>
      <c r="B176" s="4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I176" s="4" t="str">
        <f t="shared" si="16"/>
        <v>Cake</v>
      </c>
      <c r="J176" s="6">
        <f t="shared" si="17"/>
        <v>3</v>
      </c>
      <c r="K176" s="6">
        <f t="shared" si="18"/>
        <v>3</v>
      </c>
      <c r="L176" s="6">
        <f t="shared" si="15"/>
        <v>9</v>
      </c>
      <c r="M176" t="str">
        <f t="shared" si="19"/>
        <v>Default mode</v>
      </c>
      <c r="N176" t="str">
        <f t="shared" si="20"/>
        <v>In-store</v>
      </c>
      <c r="O176" s="8">
        <f t="shared" si="21"/>
        <v>45150</v>
      </c>
    </row>
    <row r="177" spans="1:15" x14ac:dyDescent="0.35">
      <c r="A177" t="s">
        <v>198</v>
      </c>
      <c r="B177" s="4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I177" s="4" t="str">
        <f t="shared" si="16"/>
        <v>Cookie</v>
      </c>
      <c r="J177" s="6">
        <f t="shared" si="17"/>
        <v>5</v>
      </c>
      <c r="K177" s="6">
        <f t="shared" si="18"/>
        <v>1</v>
      </c>
      <c r="L177" s="6">
        <f t="shared" si="15"/>
        <v>5</v>
      </c>
      <c r="M177" t="str">
        <f t="shared" si="19"/>
        <v>Credit Card</v>
      </c>
      <c r="N177" t="str">
        <f t="shared" si="20"/>
        <v>Takeaway</v>
      </c>
      <c r="O177" s="8">
        <f t="shared" si="21"/>
        <v>44927</v>
      </c>
    </row>
    <row r="178" spans="1:15" x14ac:dyDescent="0.35">
      <c r="A178" t="s">
        <v>199</v>
      </c>
      <c r="B178" s="4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  <c r="I178" s="4" t="str">
        <f t="shared" si="16"/>
        <v>Cookie</v>
      </c>
      <c r="J178" s="6">
        <f t="shared" si="17"/>
        <v>3</v>
      </c>
      <c r="K178" s="6">
        <f t="shared" si="18"/>
        <v>1</v>
      </c>
      <c r="L178" s="6">
        <f t="shared" si="15"/>
        <v>3</v>
      </c>
      <c r="M178" t="str">
        <f t="shared" si="19"/>
        <v>Digital Wallet</v>
      </c>
      <c r="N178" t="str">
        <f t="shared" si="20"/>
        <v>In-store</v>
      </c>
      <c r="O178" s="8">
        <f t="shared" si="21"/>
        <v>44973</v>
      </c>
    </row>
    <row r="179" spans="1:15" x14ac:dyDescent="0.35">
      <c r="A179" t="s">
        <v>200</v>
      </c>
      <c r="B179" s="4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  <c r="I179" s="4" t="str">
        <f t="shared" si="16"/>
        <v>Salad</v>
      </c>
      <c r="J179" s="6">
        <f t="shared" si="17"/>
        <v>3.0384985563041385</v>
      </c>
      <c r="K179" s="6">
        <f t="shared" si="18"/>
        <v>5</v>
      </c>
      <c r="L179" s="6">
        <f t="shared" si="15"/>
        <v>25</v>
      </c>
      <c r="M179" t="str">
        <f t="shared" si="19"/>
        <v>Default mode</v>
      </c>
      <c r="N179" t="str">
        <f t="shared" si="20"/>
        <v>In-store</v>
      </c>
      <c r="O179" s="8">
        <f t="shared" si="21"/>
        <v>45192</v>
      </c>
    </row>
    <row r="180" spans="1:15" x14ac:dyDescent="0.35">
      <c r="A180" t="s">
        <v>201</v>
      </c>
      <c r="B180" s="4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  <c r="I180" s="4" t="str">
        <f t="shared" si="16"/>
        <v>Smoothie</v>
      </c>
      <c r="J180" s="6">
        <f t="shared" si="17"/>
        <v>3.0384985563041385</v>
      </c>
      <c r="K180" s="6">
        <f t="shared" si="18"/>
        <v>4</v>
      </c>
      <c r="L180" s="6">
        <f t="shared" si="15"/>
        <v>16</v>
      </c>
      <c r="M180" t="str">
        <f t="shared" si="19"/>
        <v>Digital Wallet</v>
      </c>
      <c r="N180" t="str">
        <f t="shared" si="20"/>
        <v>UNKNOWN</v>
      </c>
      <c r="O180" s="8">
        <f t="shared" si="21"/>
        <v>45027</v>
      </c>
    </row>
    <row r="181" spans="1:15" x14ac:dyDescent="0.35">
      <c r="A181" t="s">
        <v>202</v>
      </c>
      <c r="B181" s="4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I181" s="4" t="str">
        <f t="shared" si="16"/>
        <v>Smoothie</v>
      </c>
      <c r="J181" s="6">
        <f t="shared" si="17"/>
        <v>5</v>
      </c>
      <c r="K181" s="6">
        <f t="shared" si="18"/>
        <v>4</v>
      </c>
      <c r="L181" s="6">
        <f t="shared" si="15"/>
        <v>20</v>
      </c>
      <c r="M181" t="str">
        <f t="shared" si="19"/>
        <v>Credit Card</v>
      </c>
      <c r="N181" t="str">
        <f t="shared" si="20"/>
        <v>In-store</v>
      </c>
      <c r="O181" s="8">
        <f t="shared" si="21"/>
        <v>44998</v>
      </c>
    </row>
    <row r="182" spans="1:15" x14ac:dyDescent="0.35">
      <c r="A182" t="s">
        <v>203</v>
      </c>
      <c r="B182" s="4" t="s">
        <v>28</v>
      </c>
      <c r="C182">
        <v>1</v>
      </c>
      <c r="D182">
        <v>4</v>
      </c>
      <c r="E182">
        <v>4</v>
      </c>
      <c r="H182" s="1">
        <v>45237</v>
      </c>
      <c r="I182" s="4" t="str">
        <f t="shared" si="16"/>
        <v>Sandwich</v>
      </c>
      <c r="J182" s="6">
        <f t="shared" si="17"/>
        <v>1</v>
      </c>
      <c r="K182" s="6">
        <f t="shared" si="18"/>
        <v>4</v>
      </c>
      <c r="L182" s="6">
        <f t="shared" si="15"/>
        <v>4</v>
      </c>
      <c r="M182" t="str">
        <f t="shared" si="19"/>
        <v>Default mode</v>
      </c>
      <c r="N182" t="str">
        <f t="shared" si="20"/>
        <v>UNKNOWN</v>
      </c>
      <c r="O182" s="8">
        <f t="shared" si="21"/>
        <v>45237</v>
      </c>
    </row>
    <row r="183" spans="1:15" x14ac:dyDescent="0.35">
      <c r="A183" t="s">
        <v>204</v>
      </c>
      <c r="B183" s="4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  <c r="I183" s="4" t="str">
        <f t="shared" si="16"/>
        <v>Smoothie</v>
      </c>
      <c r="J183" s="6">
        <f t="shared" si="17"/>
        <v>3</v>
      </c>
      <c r="K183" s="6">
        <f t="shared" si="18"/>
        <v>4</v>
      </c>
      <c r="L183" s="6">
        <f t="shared" si="15"/>
        <v>12</v>
      </c>
      <c r="M183" t="str">
        <f t="shared" si="19"/>
        <v>UNKNOWN</v>
      </c>
      <c r="N183" t="str">
        <f t="shared" si="20"/>
        <v>Takeaway</v>
      </c>
      <c r="O183" s="8">
        <f t="shared" si="21"/>
        <v>45011</v>
      </c>
    </row>
    <row r="184" spans="1:15" x14ac:dyDescent="0.35">
      <c r="A184" t="s">
        <v>205</v>
      </c>
      <c r="B184" s="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  <c r="I184" s="4" t="str">
        <f t="shared" si="16"/>
        <v>Cake</v>
      </c>
      <c r="J184" s="6">
        <f t="shared" si="17"/>
        <v>2</v>
      </c>
      <c r="K184" s="6">
        <f t="shared" si="18"/>
        <v>3</v>
      </c>
      <c r="L184" s="6">
        <f t="shared" si="15"/>
        <v>6</v>
      </c>
      <c r="M184" t="str">
        <f t="shared" si="19"/>
        <v>Digital Wallet</v>
      </c>
      <c r="N184" t="str">
        <f t="shared" si="20"/>
        <v>Takeaway</v>
      </c>
      <c r="O184" s="8">
        <f t="shared" si="21"/>
        <v>45231</v>
      </c>
    </row>
    <row r="185" spans="1:15" x14ac:dyDescent="0.35">
      <c r="A185" t="s">
        <v>206</v>
      </c>
      <c r="B185" s="4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I185" s="4" t="str">
        <f t="shared" si="16"/>
        <v>Salad</v>
      </c>
      <c r="J185" s="6">
        <f t="shared" si="17"/>
        <v>1</v>
      </c>
      <c r="K185" s="6">
        <f t="shared" si="18"/>
        <v>5</v>
      </c>
      <c r="L185" s="6">
        <f t="shared" si="15"/>
        <v>5</v>
      </c>
      <c r="M185" t="str">
        <f t="shared" si="19"/>
        <v>Cash</v>
      </c>
      <c r="N185" t="str">
        <f t="shared" si="20"/>
        <v>UNKNOWN</v>
      </c>
      <c r="O185" s="8">
        <f t="shared" si="21"/>
        <v>45129</v>
      </c>
    </row>
    <row r="186" spans="1:15" x14ac:dyDescent="0.35">
      <c r="A186" t="s">
        <v>207</v>
      </c>
      <c r="B186" s="4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  <c r="I186" s="4" t="str">
        <f t="shared" si="16"/>
        <v>UNKNOWN</v>
      </c>
      <c r="J186" s="6">
        <f t="shared" si="17"/>
        <v>1</v>
      </c>
      <c r="K186" s="6">
        <f t="shared" si="18"/>
        <v>4</v>
      </c>
      <c r="L186" s="6">
        <f t="shared" si="15"/>
        <v>4</v>
      </c>
      <c r="M186" t="str">
        <f t="shared" si="19"/>
        <v>Digital Wallet</v>
      </c>
      <c r="N186" t="str">
        <f t="shared" si="20"/>
        <v>Takeaway</v>
      </c>
      <c r="O186" s="8">
        <f t="shared" si="21"/>
        <v>45233</v>
      </c>
    </row>
    <row r="187" spans="1:15" x14ac:dyDescent="0.35">
      <c r="A187" t="s">
        <v>208</v>
      </c>
      <c r="B187" s="4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I187" s="4" t="str">
        <f t="shared" si="16"/>
        <v>Cake</v>
      </c>
      <c r="J187" s="6">
        <f t="shared" si="17"/>
        <v>3</v>
      </c>
      <c r="K187" s="6">
        <f t="shared" si="18"/>
        <v>3</v>
      </c>
      <c r="L187" s="6">
        <f t="shared" si="15"/>
        <v>9</v>
      </c>
      <c r="M187" t="str">
        <f t="shared" si="19"/>
        <v>Cash</v>
      </c>
      <c r="N187" t="str">
        <f t="shared" si="20"/>
        <v>In-store</v>
      </c>
      <c r="O187" s="8">
        <f t="shared" si="21"/>
        <v>45183</v>
      </c>
    </row>
    <row r="188" spans="1:15" x14ac:dyDescent="0.35">
      <c r="A188" t="s">
        <v>209</v>
      </c>
      <c r="B188" s="4" t="s">
        <v>25</v>
      </c>
      <c r="C188">
        <v>2</v>
      </c>
      <c r="E188">
        <v>8</v>
      </c>
      <c r="H188" s="1">
        <v>45133</v>
      </c>
      <c r="I188" s="4" t="str">
        <f t="shared" si="16"/>
        <v>Smoothie</v>
      </c>
      <c r="J188" s="6">
        <f t="shared" si="17"/>
        <v>2</v>
      </c>
      <c r="K188" s="6">
        <f t="shared" si="18"/>
        <v>0</v>
      </c>
      <c r="L188" s="6">
        <f t="shared" si="15"/>
        <v>8</v>
      </c>
      <c r="M188" t="str">
        <f t="shared" si="19"/>
        <v>Default mode</v>
      </c>
      <c r="N188" t="str">
        <f t="shared" si="20"/>
        <v>UNKNOWN</v>
      </c>
      <c r="O188" s="8">
        <f t="shared" si="21"/>
        <v>45133</v>
      </c>
    </row>
    <row r="189" spans="1:15" x14ac:dyDescent="0.35">
      <c r="A189" t="s">
        <v>210</v>
      </c>
      <c r="B189" s="4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I189" s="4" t="str">
        <f t="shared" si="16"/>
        <v>Smoothie</v>
      </c>
      <c r="J189" s="6">
        <f t="shared" si="17"/>
        <v>5</v>
      </c>
      <c r="K189" s="6">
        <f t="shared" si="18"/>
        <v>4</v>
      </c>
      <c r="L189" s="6">
        <f t="shared" si="15"/>
        <v>20</v>
      </c>
      <c r="M189" t="str">
        <f t="shared" si="19"/>
        <v>Credit Card</v>
      </c>
      <c r="N189" t="str">
        <f t="shared" si="20"/>
        <v>In-store</v>
      </c>
      <c r="O189" s="8">
        <f t="shared" si="21"/>
        <v>44985</v>
      </c>
    </row>
    <row r="190" spans="1:15" x14ac:dyDescent="0.35">
      <c r="A190" t="s">
        <v>211</v>
      </c>
      <c r="B190" s="4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  <c r="I190" s="4" t="str">
        <f t="shared" si="16"/>
        <v>Coffee</v>
      </c>
      <c r="J190" s="6">
        <f t="shared" si="17"/>
        <v>4</v>
      </c>
      <c r="K190" s="6">
        <f t="shared" si="18"/>
        <v>2</v>
      </c>
      <c r="L190" s="6">
        <f t="shared" si="15"/>
        <v>8</v>
      </c>
      <c r="M190" t="str">
        <f t="shared" si="19"/>
        <v>UNKNOWN</v>
      </c>
      <c r="N190" t="str">
        <f t="shared" si="20"/>
        <v>In-store</v>
      </c>
      <c r="O190" s="8">
        <f t="shared" si="21"/>
        <v>44953</v>
      </c>
    </row>
    <row r="191" spans="1:15" x14ac:dyDescent="0.35">
      <c r="A191" t="s">
        <v>212</v>
      </c>
      <c r="B191" s="4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  <c r="I191" s="4" t="str">
        <f t="shared" si="16"/>
        <v>Cookie</v>
      </c>
      <c r="J191" s="6">
        <f t="shared" si="17"/>
        <v>3</v>
      </c>
      <c r="K191" s="6">
        <f t="shared" si="18"/>
        <v>1</v>
      </c>
      <c r="L191" s="6">
        <f t="shared" si="15"/>
        <v>3</v>
      </c>
      <c r="M191" t="str">
        <f t="shared" si="19"/>
        <v>Cash</v>
      </c>
      <c r="N191" t="str">
        <f t="shared" si="20"/>
        <v>UNKNOWN</v>
      </c>
      <c r="O191" s="8">
        <f t="shared" si="21"/>
        <v>45266</v>
      </c>
    </row>
    <row r="192" spans="1:15" x14ac:dyDescent="0.35">
      <c r="A192" t="s">
        <v>213</v>
      </c>
      <c r="B192" s="4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I192" s="4" t="str">
        <f t="shared" si="16"/>
        <v>Cake</v>
      </c>
      <c r="J192" s="6">
        <f t="shared" si="17"/>
        <v>5</v>
      </c>
      <c r="K192" s="6">
        <f t="shared" si="18"/>
        <v>3</v>
      </c>
      <c r="L192" s="6">
        <f t="shared" si="15"/>
        <v>15</v>
      </c>
      <c r="M192" t="str">
        <f t="shared" si="19"/>
        <v>Cash</v>
      </c>
      <c r="N192" t="str">
        <f t="shared" si="20"/>
        <v>UNKNOWN</v>
      </c>
      <c r="O192" s="8">
        <f t="shared" si="21"/>
        <v>44945</v>
      </c>
    </row>
    <row r="193" spans="1:15" x14ac:dyDescent="0.35">
      <c r="A193" t="s">
        <v>214</v>
      </c>
      <c r="B193" s="4" t="s">
        <v>25</v>
      </c>
      <c r="C193">
        <v>1</v>
      </c>
      <c r="D193">
        <v>4</v>
      </c>
      <c r="E193">
        <v>4</v>
      </c>
      <c r="H193" s="1">
        <v>44977</v>
      </c>
      <c r="I193" s="4" t="str">
        <f t="shared" si="16"/>
        <v>Smoothie</v>
      </c>
      <c r="J193" s="6">
        <f t="shared" si="17"/>
        <v>1</v>
      </c>
      <c r="K193" s="6">
        <f t="shared" si="18"/>
        <v>4</v>
      </c>
      <c r="L193" s="6">
        <f t="shared" si="15"/>
        <v>4</v>
      </c>
      <c r="M193" t="str">
        <f t="shared" si="19"/>
        <v>Default mode</v>
      </c>
      <c r="N193" t="str">
        <f t="shared" si="20"/>
        <v>UNKNOWN</v>
      </c>
      <c r="O193" s="8">
        <f t="shared" si="21"/>
        <v>44977</v>
      </c>
    </row>
    <row r="194" spans="1:15" x14ac:dyDescent="0.35">
      <c r="A194" t="s">
        <v>215</v>
      </c>
      <c r="B194" s="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I194" s="4" t="str">
        <f t="shared" si="16"/>
        <v>Juice</v>
      </c>
      <c r="J194" s="6">
        <f t="shared" si="17"/>
        <v>4</v>
      </c>
      <c r="K194" s="6">
        <f t="shared" si="18"/>
        <v>3</v>
      </c>
      <c r="L194" s="6">
        <f t="shared" ref="L194:L257" si="22">IF(ISBLANK(E194),PRODUCT(J194,K194),IF(E194="ERROR",PRODUCT(J194,K194),IF(E194="UNKNOWN",PRODUCT(J194,K194),E194)))</f>
        <v>12</v>
      </c>
      <c r="M194" t="str">
        <f t="shared" si="19"/>
        <v>Cash</v>
      </c>
      <c r="N194" t="str">
        <f t="shared" si="20"/>
        <v>In-store</v>
      </c>
      <c r="O194" s="8">
        <f t="shared" si="21"/>
        <v>45023</v>
      </c>
    </row>
    <row r="195" spans="1:15" x14ac:dyDescent="0.35">
      <c r="A195" t="s">
        <v>216</v>
      </c>
      <c r="B195" s="4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I195" s="4" t="str">
        <f t="shared" ref="I195:I258" si="23">IF(ISBLANK(B195),"UNKNOWN",IF(B195="ERROR","Juice",B195))</f>
        <v>Smoothie</v>
      </c>
      <c r="J195" s="6">
        <f t="shared" ref="J195:J258" si="24">IF(ISBLANK(C195),E195/D195,IF(C195="ERROR",AVERAGE(C195:C10194),IF(C195="UNKNOWN",MEDIAN(C195:C10194),C195)))</f>
        <v>2</v>
      </c>
      <c r="K195" s="6">
        <f t="shared" ref="K195:K258" si="25">IF(ISBLANK(D195),0,IF(D195="ERROR",AVERAGE(D195:D10194),IF(D195="UNKNOWN",MEDIAN(D195:D10194),D195)))</f>
        <v>4</v>
      </c>
      <c r="L195" s="6">
        <f t="shared" si="22"/>
        <v>8</v>
      </c>
      <c r="M195" t="str">
        <f t="shared" ref="M195:M258" si="26">IF(ISBLANK(F195),"Default mode",IF(F195="ERROR","Cash",F195))</f>
        <v>Default mode</v>
      </c>
      <c r="N195" t="str">
        <f t="shared" ref="N195:N258" si="27">IF(ISBLANK(G195),"UNKNOWN",IF(G195="ERROR","Cafe",G195))</f>
        <v>In-store</v>
      </c>
      <c r="O195" s="8">
        <f t="shared" ref="O195:O258" si="28">IF(ISBLANK(H195),DATE(2023,1,1),IF(H195="ERROR",DATE(2023,6,1),IF(H195="UNKNOWN",DATE(2023,1,1),H195)))</f>
        <v>45005</v>
      </c>
    </row>
    <row r="196" spans="1:15" x14ac:dyDescent="0.35">
      <c r="A196" t="s">
        <v>217</v>
      </c>
      <c r="B196" s="4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I196" s="4" t="str">
        <f t="shared" si="23"/>
        <v>Cookie</v>
      </c>
      <c r="J196" s="6">
        <f t="shared" si="24"/>
        <v>3</v>
      </c>
      <c r="K196" s="6">
        <f t="shared" si="25"/>
        <v>1</v>
      </c>
      <c r="L196" s="6">
        <f t="shared" si="22"/>
        <v>3</v>
      </c>
      <c r="M196" t="str">
        <f t="shared" si="26"/>
        <v>Cash</v>
      </c>
      <c r="N196" t="str">
        <f t="shared" si="27"/>
        <v>Takeaway</v>
      </c>
      <c r="O196" s="8">
        <f t="shared" si="28"/>
        <v>44973</v>
      </c>
    </row>
    <row r="197" spans="1:15" x14ac:dyDescent="0.35">
      <c r="A197" t="s">
        <v>218</v>
      </c>
      <c r="B197" s="4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I197" s="4" t="str">
        <f t="shared" si="23"/>
        <v>Cookie</v>
      </c>
      <c r="J197" s="6">
        <f t="shared" si="24"/>
        <v>4</v>
      </c>
      <c r="K197" s="6">
        <f t="shared" si="25"/>
        <v>1</v>
      </c>
      <c r="L197" s="6">
        <f t="shared" si="22"/>
        <v>4</v>
      </c>
      <c r="M197" t="str">
        <f t="shared" si="26"/>
        <v>Default mode</v>
      </c>
      <c r="N197" t="str">
        <f t="shared" si="27"/>
        <v>In-store</v>
      </c>
      <c r="O197" s="8">
        <f t="shared" si="28"/>
        <v>45287</v>
      </c>
    </row>
    <row r="198" spans="1:15" x14ac:dyDescent="0.35">
      <c r="A198" t="s">
        <v>219</v>
      </c>
      <c r="B198" s="4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  <c r="I198" s="4" t="str">
        <f t="shared" si="23"/>
        <v>Tea</v>
      </c>
      <c r="J198" s="6">
        <f t="shared" si="24"/>
        <v>2</v>
      </c>
      <c r="K198" s="6">
        <f t="shared" si="25"/>
        <v>2.9666666666666668</v>
      </c>
      <c r="L198" s="6">
        <f t="shared" si="22"/>
        <v>3</v>
      </c>
      <c r="M198" t="str">
        <f t="shared" si="26"/>
        <v>Cash</v>
      </c>
      <c r="N198" t="str">
        <f t="shared" si="27"/>
        <v>In-store</v>
      </c>
      <c r="O198" s="8">
        <f t="shared" si="28"/>
        <v>45225</v>
      </c>
    </row>
    <row r="199" spans="1:15" x14ac:dyDescent="0.35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I199" s="4" t="str">
        <f t="shared" si="23"/>
        <v>UNKNOWN</v>
      </c>
      <c r="J199" s="6">
        <f t="shared" si="24"/>
        <v>5</v>
      </c>
      <c r="K199" s="6">
        <f t="shared" si="25"/>
        <v>3</v>
      </c>
      <c r="L199" s="6">
        <f t="shared" si="22"/>
        <v>15</v>
      </c>
      <c r="M199" t="str">
        <f t="shared" si="26"/>
        <v>Credit Card</v>
      </c>
      <c r="N199" t="str">
        <f t="shared" si="27"/>
        <v>UNKNOWN</v>
      </c>
      <c r="O199" s="8">
        <f t="shared" si="28"/>
        <v>44975</v>
      </c>
    </row>
    <row r="200" spans="1:15" x14ac:dyDescent="0.35">
      <c r="A200" t="s">
        <v>221</v>
      </c>
      <c r="B200" s="4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  <c r="I200" s="4" t="str">
        <f t="shared" si="23"/>
        <v>Juice</v>
      </c>
      <c r="J200" s="6">
        <f t="shared" si="24"/>
        <v>3.0386799528554591</v>
      </c>
      <c r="K200" s="6">
        <f t="shared" si="25"/>
        <v>3</v>
      </c>
      <c r="L200" s="6">
        <f t="shared" si="22"/>
        <v>12</v>
      </c>
      <c r="M200" t="str">
        <f t="shared" si="26"/>
        <v>Cash</v>
      </c>
      <c r="N200" t="str">
        <f t="shared" si="27"/>
        <v>UNKNOWN</v>
      </c>
      <c r="O200" s="8">
        <f t="shared" si="28"/>
        <v>45027</v>
      </c>
    </row>
    <row r="201" spans="1:15" x14ac:dyDescent="0.35">
      <c r="A201" t="s">
        <v>222</v>
      </c>
      <c r="B201" s="4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I201" s="4" t="str">
        <f t="shared" si="23"/>
        <v>Juice</v>
      </c>
      <c r="J201" s="6">
        <f t="shared" si="24"/>
        <v>3</v>
      </c>
      <c r="K201" s="6">
        <f t="shared" si="25"/>
        <v>3</v>
      </c>
      <c r="L201" s="6">
        <f t="shared" si="22"/>
        <v>9</v>
      </c>
      <c r="M201" t="str">
        <f t="shared" si="26"/>
        <v>Credit Card</v>
      </c>
      <c r="N201" t="str">
        <f t="shared" si="27"/>
        <v>UNKNOWN</v>
      </c>
      <c r="O201" s="8">
        <f t="shared" si="28"/>
        <v>45061</v>
      </c>
    </row>
    <row r="202" spans="1:15" x14ac:dyDescent="0.35">
      <c r="A202" t="s">
        <v>223</v>
      </c>
      <c r="B202" s="4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I202" s="4" t="str">
        <f t="shared" si="23"/>
        <v>Coffee</v>
      </c>
      <c r="J202" s="6">
        <f t="shared" si="24"/>
        <v>2</v>
      </c>
      <c r="K202" s="6">
        <f t="shared" si="25"/>
        <v>2</v>
      </c>
      <c r="L202" s="6">
        <f t="shared" si="22"/>
        <v>4</v>
      </c>
      <c r="M202" t="str">
        <f t="shared" si="26"/>
        <v>Credit Card</v>
      </c>
      <c r="N202" t="str">
        <f t="shared" si="27"/>
        <v>Takeaway</v>
      </c>
      <c r="O202" s="8">
        <f t="shared" si="28"/>
        <v>45270</v>
      </c>
    </row>
    <row r="203" spans="1:15" x14ac:dyDescent="0.35">
      <c r="A203" t="s">
        <v>224</v>
      </c>
      <c r="B203" s="4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I203" s="4" t="str">
        <f t="shared" si="23"/>
        <v>Cake</v>
      </c>
      <c r="J203" s="6">
        <f t="shared" si="24"/>
        <v>2</v>
      </c>
      <c r="K203" s="6">
        <f t="shared" si="25"/>
        <v>3</v>
      </c>
      <c r="L203" s="6">
        <f t="shared" si="22"/>
        <v>6</v>
      </c>
      <c r="M203" t="str">
        <f t="shared" si="26"/>
        <v>Credit Card</v>
      </c>
      <c r="N203" t="str">
        <f t="shared" si="27"/>
        <v>UNKNOWN</v>
      </c>
      <c r="O203" s="8">
        <f t="shared" si="28"/>
        <v>45153</v>
      </c>
    </row>
    <row r="204" spans="1:15" x14ac:dyDescent="0.35">
      <c r="A204" t="s">
        <v>225</v>
      </c>
      <c r="B204" s="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I204" s="4" t="str">
        <f t="shared" si="23"/>
        <v>Smoothie</v>
      </c>
      <c r="J204" s="6">
        <f t="shared" si="24"/>
        <v>1</v>
      </c>
      <c r="K204" s="6">
        <f t="shared" si="25"/>
        <v>4</v>
      </c>
      <c r="L204" s="6">
        <f t="shared" si="22"/>
        <v>4</v>
      </c>
      <c r="M204" t="str">
        <f t="shared" si="26"/>
        <v>Default mode</v>
      </c>
      <c r="N204" t="str">
        <f t="shared" si="27"/>
        <v>In-store</v>
      </c>
      <c r="O204" s="8">
        <f t="shared" si="28"/>
        <v>45037</v>
      </c>
    </row>
    <row r="205" spans="1:15" x14ac:dyDescent="0.35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I205" s="4" t="str">
        <f t="shared" si="23"/>
        <v>UNKNOWN</v>
      </c>
      <c r="J205" s="6">
        <f t="shared" si="24"/>
        <v>3</v>
      </c>
      <c r="K205" s="6">
        <f t="shared" si="25"/>
        <v>3</v>
      </c>
      <c r="L205" s="6">
        <f t="shared" si="22"/>
        <v>9</v>
      </c>
      <c r="M205" t="str">
        <f t="shared" si="26"/>
        <v>Credit Card</v>
      </c>
      <c r="N205" t="str">
        <f t="shared" si="27"/>
        <v>Takeaway</v>
      </c>
      <c r="O205" s="8">
        <f t="shared" si="28"/>
        <v>45227</v>
      </c>
    </row>
    <row r="206" spans="1:15" x14ac:dyDescent="0.35">
      <c r="A206" t="s">
        <v>227</v>
      </c>
      <c r="B206" s="4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I206" s="4" t="str">
        <f t="shared" si="23"/>
        <v>Coffee</v>
      </c>
      <c r="J206" s="6">
        <f t="shared" si="24"/>
        <v>3</v>
      </c>
      <c r="K206" s="6">
        <f t="shared" si="25"/>
        <v>2</v>
      </c>
      <c r="L206" s="6">
        <f t="shared" si="22"/>
        <v>6</v>
      </c>
      <c r="M206" t="str">
        <f t="shared" si="26"/>
        <v>Cash</v>
      </c>
      <c r="N206" t="str">
        <f t="shared" si="27"/>
        <v>Takeaway</v>
      </c>
      <c r="O206" s="8">
        <f t="shared" si="28"/>
        <v>44961</v>
      </c>
    </row>
    <row r="207" spans="1:15" x14ac:dyDescent="0.35">
      <c r="A207" t="s">
        <v>228</v>
      </c>
      <c r="B207" s="4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  <c r="I207" s="4" t="str">
        <f t="shared" si="23"/>
        <v>Cookie</v>
      </c>
      <c r="J207" s="6">
        <f t="shared" si="24"/>
        <v>1</v>
      </c>
      <c r="K207" s="6">
        <f t="shared" si="25"/>
        <v>1</v>
      </c>
      <c r="L207" s="6">
        <f t="shared" si="22"/>
        <v>1</v>
      </c>
      <c r="M207" t="str">
        <f t="shared" si="26"/>
        <v>Digital Wallet</v>
      </c>
      <c r="N207" t="str">
        <f t="shared" si="27"/>
        <v>In-store</v>
      </c>
      <c r="O207" s="8">
        <f t="shared" si="28"/>
        <v>45031</v>
      </c>
    </row>
    <row r="208" spans="1:15" x14ac:dyDescent="0.35">
      <c r="A208" t="s">
        <v>229</v>
      </c>
      <c r="B208" s="4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  <c r="I208" s="4" t="str">
        <f t="shared" si="23"/>
        <v>Smoothie</v>
      </c>
      <c r="J208" s="6">
        <f t="shared" si="24"/>
        <v>1</v>
      </c>
      <c r="K208" s="6">
        <f t="shared" si="25"/>
        <v>4</v>
      </c>
      <c r="L208" s="6">
        <f t="shared" si="22"/>
        <v>4</v>
      </c>
      <c r="M208" t="str">
        <f t="shared" si="26"/>
        <v>Cash</v>
      </c>
      <c r="N208" t="str">
        <f t="shared" si="27"/>
        <v>In-store</v>
      </c>
      <c r="O208" s="8">
        <f t="shared" si="28"/>
        <v>45242</v>
      </c>
    </row>
    <row r="209" spans="1:15" x14ac:dyDescent="0.35">
      <c r="A209" t="s">
        <v>230</v>
      </c>
      <c r="B209" s="4" t="s">
        <v>65</v>
      </c>
      <c r="C209">
        <v>5</v>
      </c>
      <c r="D209">
        <v>1.5</v>
      </c>
      <c r="E209">
        <v>7.5</v>
      </c>
      <c r="H209" s="1">
        <v>45143</v>
      </c>
      <c r="I209" s="4" t="str">
        <f t="shared" si="23"/>
        <v>Tea</v>
      </c>
      <c r="J209" s="6">
        <f t="shared" si="24"/>
        <v>5</v>
      </c>
      <c r="K209" s="6">
        <f t="shared" si="25"/>
        <v>1.5</v>
      </c>
      <c r="L209" s="6">
        <f t="shared" si="22"/>
        <v>7.5</v>
      </c>
      <c r="M209" t="str">
        <f t="shared" si="26"/>
        <v>Default mode</v>
      </c>
      <c r="N209" t="str">
        <f t="shared" si="27"/>
        <v>UNKNOWN</v>
      </c>
      <c r="O209" s="8">
        <f t="shared" si="28"/>
        <v>45143</v>
      </c>
    </row>
    <row r="210" spans="1:15" x14ac:dyDescent="0.35">
      <c r="A210" t="s">
        <v>231</v>
      </c>
      <c r="B210" s="4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I210" s="4" t="str">
        <f t="shared" si="23"/>
        <v>Smoothie</v>
      </c>
      <c r="J210" s="6">
        <f t="shared" si="24"/>
        <v>3</v>
      </c>
      <c r="K210" s="6">
        <f t="shared" si="25"/>
        <v>4</v>
      </c>
      <c r="L210" s="6">
        <f t="shared" si="22"/>
        <v>12</v>
      </c>
      <c r="M210" t="str">
        <f t="shared" si="26"/>
        <v>Credit Card</v>
      </c>
      <c r="N210" t="str">
        <f t="shared" si="27"/>
        <v>In-store</v>
      </c>
      <c r="O210" s="8">
        <f t="shared" si="28"/>
        <v>45056</v>
      </c>
    </row>
    <row r="211" spans="1:15" x14ac:dyDescent="0.35">
      <c r="A211" t="s">
        <v>232</v>
      </c>
      <c r="B211" s="4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  <c r="I211" s="4" t="str">
        <f t="shared" si="23"/>
        <v>Sandwich</v>
      </c>
      <c r="J211" s="6">
        <f t="shared" si="24"/>
        <v>2</v>
      </c>
      <c r="K211" s="6">
        <f t="shared" si="25"/>
        <v>4</v>
      </c>
      <c r="L211" s="6">
        <f t="shared" si="22"/>
        <v>8</v>
      </c>
      <c r="M211" t="str">
        <f t="shared" si="26"/>
        <v>Credit Card</v>
      </c>
      <c r="N211" t="str">
        <f t="shared" si="27"/>
        <v>UNKNOWN</v>
      </c>
      <c r="O211" s="8">
        <f t="shared" si="28"/>
        <v>45078</v>
      </c>
    </row>
    <row r="212" spans="1:15" x14ac:dyDescent="0.35">
      <c r="A212" t="s">
        <v>233</v>
      </c>
      <c r="B212" s="4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I212" s="4" t="str">
        <f t="shared" si="23"/>
        <v>Smoothie</v>
      </c>
      <c r="J212" s="6">
        <f t="shared" si="24"/>
        <v>5</v>
      </c>
      <c r="K212" s="6">
        <f t="shared" si="25"/>
        <v>4</v>
      </c>
      <c r="L212" s="6">
        <f t="shared" si="22"/>
        <v>20</v>
      </c>
      <c r="M212" t="str">
        <f t="shared" si="26"/>
        <v>Default mode</v>
      </c>
      <c r="N212" t="str">
        <f t="shared" si="27"/>
        <v>In-store</v>
      </c>
      <c r="O212" s="8">
        <f t="shared" si="28"/>
        <v>45122</v>
      </c>
    </row>
    <row r="213" spans="1:15" x14ac:dyDescent="0.35">
      <c r="A213" t="s">
        <v>234</v>
      </c>
      <c r="B213" s="4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  <c r="I213" s="4" t="str">
        <f t="shared" si="23"/>
        <v>Juice</v>
      </c>
      <c r="J213" s="6">
        <f t="shared" si="24"/>
        <v>3</v>
      </c>
      <c r="K213" s="6">
        <f t="shared" si="25"/>
        <v>5</v>
      </c>
      <c r="L213" s="6">
        <f t="shared" si="22"/>
        <v>15</v>
      </c>
      <c r="M213" t="str">
        <f t="shared" si="26"/>
        <v>Digital Wallet</v>
      </c>
      <c r="N213" t="str">
        <f t="shared" si="27"/>
        <v>UNKNOWN</v>
      </c>
      <c r="O213" s="8">
        <f t="shared" si="28"/>
        <v>45245</v>
      </c>
    </row>
    <row r="214" spans="1:15" x14ac:dyDescent="0.35">
      <c r="A214" t="s">
        <v>235</v>
      </c>
      <c r="B214" s="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  <c r="I214" s="4" t="str">
        <f t="shared" si="23"/>
        <v>Salad</v>
      </c>
      <c r="J214" s="6">
        <f t="shared" si="24"/>
        <v>3</v>
      </c>
      <c r="K214" s="6">
        <f t="shared" si="25"/>
        <v>2.966450916936354</v>
      </c>
      <c r="L214" s="6">
        <f t="shared" si="22"/>
        <v>15</v>
      </c>
      <c r="M214" t="str">
        <f t="shared" si="26"/>
        <v>Credit Card</v>
      </c>
      <c r="N214" t="str">
        <f t="shared" si="27"/>
        <v>UNKNOWN</v>
      </c>
      <c r="O214" s="8">
        <f t="shared" si="28"/>
        <v>44937</v>
      </c>
    </row>
    <row r="215" spans="1:15" x14ac:dyDescent="0.35">
      <c r="A215" t="s">
        <v>236</v>
      </c>
      <c r="B215" s="4" t="s">
        <v>13</v>
      </c>
      <c r="C215">
        <v>1</v>
      </c>
      <c r="D215" t="s">
        <v>18</v>
      </c>
      <c r="E215">
        <v>3</v>
      </c>
      <c r="H215" s="1">
        <v>45200</v>
      </c>
      <c r="I215" s="4" t="str">
        <f t="shared" si="23"/>
        <v>Cake</v>
      </c>
      <c r="J215" s="6">
        <f t="shared" si="24"/>
        <v>1</v>
      </c>
      <c r="K215" s="6">
        <f t="shared" si="25"/>
        <v>2.966450916936354</v>
      </c>
      <c r="L215" s="6">
        <f t="shared" si="22"/>
        <v>3</v>
      </c>
      <c r="M215" t="str">
        <f t="shared" si="26"/>
        <v>Default mode</v>
      </c>
      <c r="N215" t="str">
        <f t="shared" si="27"/>
        <v>UNKNOWN</v>
      </c>
      <c r="O215" s="8">
        <f t="shared" si="28"/>
        <v>45200</v>
      </c>
    </row>
    <row r="216" spans="1:15" x14ac:dyDescent="0.35">
      <c r="A216" t="s">
        <v>237</v>
      </c>
      <c r="B216" s="4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I216" s="4" t="str">
        <f t="shared" si="23"/>
        <v>Salad</v>
      </c>
      <c r="J216" s="6">
        <f t="shared" si="24"/>
        <v>3.0394934535308007</v>
      </c>
      <c r="K216" s="6">
        <f t="shared" si="25"/>
        <v>5</v>
      </c>
      <c r="L216" s="6">
        <f t="shared" si="22"/>
        <v>25</v>
      </c>
      <c r="M216" t="str">
        <f t="shared" si="26"/>
        <v>Cash</v>
      </c>
      <c r="N216" t="str">
        <f t="shared" si="27"/>
        <v>In-store</v>
      </c>
      <c r="O216" s="8">
        <f t="shared" si="28"/>
        <v>45050</v>
      </c>
    </row>
    <row r="217" spans="1:15" x14ac:dyDescent="0.35">
      <c r="A217" t="s">
        <v>238</v>
      </c>
      <c r="B217" s="4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I217" s="4" t="str">
        <f t="shared" si="23"/>
        <v>Salad</v>
      </c>
      <c r="J217" s="6">
        <f t="shared" si="24"/>
        <v>4</v>
      </c>
      <c r="K217" s="6">
        <f t="shared" si="25"/>
        <v>5</v>
      </c>
      <c r="L217" s="6">
        <f t="shared" si="22"/>
        <v>20</v>
      </c>
      <c r="M217" t="str">
        <f t="shared" si="26"/>
        <v>Cash</v>
      </c>
      <c r="N217" t="str">
        <f t="shared" si="27"/>
        <v>In-store</v>
      </c>
      <c r="O217" s="8">
        <f t="shared" si="28"/>
        <v>45042</v>
      </c>
    </row>
    <row r="218" spans="1:15" x14ac:dyDescent="0.35">
      <c r="A218" t="s">
        <v>239</v>
      </c>
      <c r="B218" s="4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I218" s="4" t="str">
        <f t="shared" si="23"/>
        <v>Juice</v>
      </c>
      <c r="J218" s="6">
        <f t="shared" si="24"/>
        <v>4</v>
      </c>
      <c r="K218" s="6">
        <f t="shared" si="25"/>
        <v>4</v>
      </c>
      <c r="L218" s="6">
        <f t="shared" si="22"/>
        <v>16</v>
      </c>
      <c r="M218" t="str">
        <f t="shared" si="26"/>
        <v>Credit Card</v>
      </c>
      <c r="N218" t="str">
        <f t="shared" si="27"/>
        <v>UNKNOWN</v>
      </c>
      <c r="O218" s="8">
        <f t="shared" si="28"/>
        <v>45163</v>
      </c>
    </row>
    <row r="219" spans="1:15" x14ac:dyDescent="0.35">
      <c r="A219" t="s">
        <v>240</v>
      </c>
      <c r="B219" s="4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I219" s="4" t="str">
        <f t="shared" si="23"/>
        <v>Salad</v>
      </c>
      <c r="J219" s="6">
        <f t="shared" si="24"/>
        <v>1</v>
      </c>
      <c r="K219" s="6">
        <f t="shared" si="25"/>
        <v>5</v>
      </c>
      <c r="L219" s="6">
        <f t="shared" si="22"/>
        <v>5</v>
      </c>
      <c r="M219" t="str">
        <f t="shared" si="26"/>
        <v>Cash</v>
      </c>
      <c r="N219" t="str">
        <f t="shared" si="27"/>
        <v>In-store</v>
      </c>
      <c r="O219" s="8">
        <f t="shared" si="28"/>
        <v>45074</v>
      </c>
    </row>
    <row r="220" spans="1:15" x14ac:dyDescent="0.35">
      <c r="A220" t="s">
        <v>241</v>
      </c>
      <c r="B220" s="4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I220" s="4" t="str">
        <f t="shared" si="23"/>
        <v>Juice</v>
      </c>
      <c r="J220" s="6">
        <f t="shared" si="24"/>
        <v>1</v>
      </c>
      <c r="K220" s="6">
        <f t="shared" si="25"/>
        <v>3</v>
      </c>
      <c r="L220" s="6">
        <f t="shared" si="22"/>
        <v>3</v>
      </c>
      <c r="M220" t="str">
        <f t="shared" si="26"/>
        <v>Default mode</v>
      </c>
      <c r="N220" t="str">
        <f t="shared" si="27"/>
        <v>Takeaway</v>
      </c>
      <c r="O220" s="8">
        <f t="shared" si="28"/>
        <v>45046</v>
      </c>
    </row>
    <row r="221" spans="1:15" x14ac:dyDescent="0.35">
      <c r="A221" t="s">
        <v>242</v>
      </c>
      <c r="B221" s="4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  <c r="I221" s="4" t="str">
        <f t="shared" si="23"/>
        <v>Salad</v>
      </c>
      <c r="J221" s="6">
        <f t="shared" si="24"/>
        <v>1</v>
      </c>
      <c r="K221" s="6">
        <f t="shared" si="25"/>
        <v>5</v>
      </c>
      <c r="L221" s="6">
        <f t="shared" si="22"/>
        <v>5</v>
      </c>
      <c r="M221" t="str">
        <f t="shared" si="26"/>
        <v>Default mode</v>
      </c>
      <c r="N221" t="str">
        <f t="shared" si="27"/>
        <v>Cafe</v>
      </c>
      <c r="O221" s="8">
        <f t="shared" si="28"/>
        <v>44940</v>
      </c>
    </row>
    <row r="222" spans="1:15" x14ac:dyDescent="0.35">
      <c r="A222" t="s">
        <v>243</v>
      </c>
      <c r="B222" s="4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  <c r="I222" s="4" t="str">
        <f t="shared" si="23"/>
        <v>Coffee</v>
      </c>
      <c r="J222" s="6">
        <f t="shared" si="24"/>
        <v>4</v>
      </c>
      <c r="K222" s="6">
        <f t="shared" si="25"/>
        <v>2</v>
      </c>
      <c r="L222" s="6">
        <f t="shared" si="22"/>
        <v>8</v>
      </c>
      <c r="M222" t="str">
        <f t="shared" si="26"/>
        <v>Digital Wallet</v>
      </c>
      <c r="N222" t="str">
        <f t="shared" si="27"/>
        <v>In-store</v>
      </c>
      <c r="O222" s="8">
        <f t="shared" si="28"/>
        <v>44986</v>
      </c>
    </row>
    <row r="223" spans="1:15" x14ac:dyDescent="0.35">
      <c r="A223" t="s">
        <v>244</v>
      </c>
      <c r="B223" s="4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I223" s="4" t="str">
        <f t="shared" si="23"/>
        <v>Cake</v>
      </c>
      <c r="J223" s="6">
        <f t="shared" si="24"/>
        <v>3</v>
      </c>
      <c r="K223" s="6">
        <f t="shared" si="25"/>
        <v>3</v>
      </c>
      <c r="L223" s="6">
        <f t="shared" si="22"/>
        <v>9</v>
      </c>
      <c r="M223" t="str">
        <f t="shared" si="26"/>
        <v>Credit Card</v>
      </c>
      <c r="N223" t="str">
        <f t="shared" si="27"/>
        <v>In-store</v>
      </c>
      <c r="O223" s="8">
        <f t="shared" si="28"/>
        <v>45243</v>
      </c>
    </row>
    <row r="224" spans="1:15" x14ac:dyDescent="0.35">
      <c r="A224" t="s">
        <v>245</v>
      </c>
      <c r="B224" s="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  <c r="I224" s="4" t="str">
        <f t="shared" si="23"/>
        <v>Cookie</v>
      </c>
      <c r="J224" s="6">
        <f t="shared" si="24"/>
        <v>2</v>
      </c>
      <c r="K224" s="6">
        <f t="shared" si="25"/>
        <v>1</v>
      </c>
      <c r="L224" s="6">
        <f t="shared" si="22"/>
        <v>2</v>
      </c>
      <c r="M224" t="str">
        <f t="shared" si="26"/>
        <v>Digital Wallet</v>
      </c>
      <c r="N224" t="str">
        <f t="shared" si="27"/>
        <v>UNKNOWN</v>
      </c>
      <c r="O224" s="8">
        <f t="shared" si="28"/>
        <v>45116</v>
      </c>
    </row>
    <row r="225" spans="1:15" x14ac:dyDescent="0.35">
      <c r="A225" t="s">
        <v>246</v>
      </c>
      <c r="B225" s="4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I225" s="4" t="str">
        <f t="shared" si="23"/>
        <v>Salad</v>
      </c>
      <c r="J225" s="6">
        <f t="shared" si="24"/>
        <v>2</v>
      </c>
      <c r="K225" s="6">
        <f t="shared" si="25"/>
        <v>5</v>
      </c>
      <c r="L225" s="6">
        <f t="shared" si="22"/>
        <v>10</v>
      </c>
      <c r="M225" t="str">
        <f t="shared" si="26"/>
        <v>Credit Card</v>
      </c>
      <c r="N225" t="str">
        <f t="shared" si="27"/>
        <v>UNKNOWN</v>
      </c>
      <c r="O225" s="8">
        <f t="shared" si="28"/>
        <v>45059</v>
      </c>
    </row>
    <row r="226" spans="1:15" x14ac:dyDescent="0.35">
      <c r="A226" t="s">
        <v>247</v>
      </c>
      <c r="B226" s="4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  <c r="I226" s="4" t="str">
        <f t="shared" si="23"/>
        <v>Cookie</v>
      </c>
      <c r="J226" s="6">
        <f t="shared" si="24"/>
        <v>1</v>
      </c>
      <c r="K226" s="6">
        <f t="shared" si="25"/>
        <v>1</v>
      </c>
      <c r="L226" s="6">
        <f t="shared" si="22"/>
        <v>1</v>
      </c>
      <c r="M226" t="str">
        <f t="shared" si="26"/>
        <v>Cash</v>
      </c>
      <c r="N226" t="str">
        <f t="shared" si="27"/>
        <v>In-store</v>
      </c>
      <c r="O226" s="8">
        <f t="shared" si="28"/>
        <v>44927</v>
      </c>
    </row>
    <row r="227" spans="1:15" x14ac:dyDescent="0.35">
      <c r="A227" t="s">
        <v>248</v>
      </c>
      <c r="B227" s="4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  <c r="I227" s="4" t="str">
        <f t="shared" si="23"/>
        <v>Salad</v>
      </c>
      <c r="J227" s="6">
        <f t="shared" si="24"/>
        <v>1</v>
      </c>
      <c r="K227" s="6">
        <f t="shared" si="25"/>
        <v>5</v>
      </c>
      <c r="L227" s="6">
        <f t="shared" si="22"/>
        <v>5</v>
      </c>
      <c r="M227" t="str">
        <f t="shared" si="26"/>
        <v>Digital Wallet</v>
      </c>
      <c r="N227" t="str">
        <f t="shared" si="27"/>
        <v>Takeaway</v>
      </c>
      <c r="O227" s="8">
        <f t="shared" si="28"/>
        <v>45287</v>
      </c>
    </row>
    <row r="228" spans="1:15" x14ac:dyDescent="0.35">
      <c r="A228" t="s">
        <v>249</v>
      </c>
      <c r="B228" s="4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  <c r="I228" s="4" t="str">
        <f t="shared" si="23"/>
        <v>Cookie</v>
      </c>
      <c r="J228" s="6">
        <f t="shared" si="24"/>
        <v>5</v>
      </c>
      <c r="K228" s="6">
        <f t="shared" si="25"/>
        <v>1</v>
      </c>
      <c r="L228" s="6">
        <f t="shared" si="22"/>
        <v>5</v>
      </c>
      <c r="M228" t="str">
        <f t="shared" si="26"/>
        <v>Digital Wallet</v>
      </c>
      <c r="N228" t="str">
        <f t="shared" si="27"/>
        <v>Takeaway</v>
      </c>
      <c r="O228" s="8">
        <f t="shared" si="28"/>
        <v>45064</v>
      </c>
    </row>
    <row r="229" spans="1:15" x14ac:dyDescent="0.35">
      <c r="A229" t="s">
        <v>250</v>
      </c>
      <c r="B229" s="4" t="s">
        <v>21</v>
      </c>
      <c r="C229">
        <v>3</v>
      </c>
      <c r="D229">
        <v>4</v>
      </c>
      <c r="E229">
        <v>12</v>
      </c>
      <c r="H229" s="1">
        <v>45020</v>
      </c>
      <c r="I229" s="4" t="str">
        <f t="shared" si="23"/>
        <v>UNKNOWN</v>
      </c>
      <c r="J229" s="6">
        <f t="shared" si="24"/>
        <v>3</v>
      </c>
      <c r="K229" s="6">
        <f t="shared" si="25"/>
        <v>4</v>
      </c>
      <c r="L229" s="6">
        <f t="shared" si="22"/>
        <v>12</v>
      </c>
      <c r="M229" t="str">
        <f t="shared" si="26"/>
        <v>Default mode</v>
      </c>
      <c r="N229" t="str">
        <f t="shared" si="27"/>
        <v>UNKNOWN</v>
      </c>
      <c r="O229" s="8">
        <f t="shared" si="28"/>
        <v>45020</v>
      </c>
    </row>
    <row r="230" spans="1:15" x14ac:dyDescent="0.35">
      <c r="A230" t="s">
        <v>251</v>
      </c>
      <c r="B230" s="4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  <c r="I230" s="4" t="str">
        <f t="shared" si="23"/>
        <v>Cake</v>
      </c>
      <c r="J230" s="6">
        <f t="shared" si="24"/>
        <v>1</v>
      </c>
      <c r="K230" s="6">
        <f t="shared" si="25"/>
        <v>3</v>
      </c>
      <c r="L230" s="6">
        <f t="shared" si="22"/>
        <v>3</v>
      </c>
      <c r="M230" t="str">
        <f t="shared" si="26"/>
        <v>Cash</v>
      </c>
      <c r="N230" t="str">
        <f t="shared" si="27"/>
        <v>Takeaway</v>
      </c>
      <c r="O230" s="8">
        <f t="shared" si="28"/>
        <v>44943</v>
      </c>
    </row>
    <row r="231" spans="1:15" x14ac:dyDescent="0.35">
      <c r="A231" t="s">
        <v>252</v>
      </c>
      <c r="B231" s="4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I231" s="4" t="str">
        <f t="shared" si="23"/>
        <v>Cake</v>
      </c>
      <c r="J231" s="6">
        <f t="shared" si="24"/>
        <v>5</v>
      </c>
      <c r="K231" s="6">
        <f t="shared" si="25"/>
        <v>3</v>
      </c>
      <c r="L231" s="6">
        <f t="shared" si="22"/>
        <v>15</v>
      </c>
      <c r="M231" t="str">
        <f t="shared" si="26"/>
        <v>Default mode</v>
      </c>
      <c r="N231" t="str">
        <f t="shared" si="27"/>
        <v>In-store</v>
      </c>
      <c r="O231" s="8">
        <f t="shared" si="28"/>
        <v>45121</v>
      </c>
    </row>
    <row r="232" spans="1:15" x14ac:dyDescent="0.35">
      <c r="A232" t="s">
        <v>253</v>
      </c>
      <c r="B232" s="4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  <c r="I232" s="4" t="str">
        <f t="shared" si="23"/>
        <v>Salad</v>
      </c>
      <c r="J232" s="6">
        <f t="shared" si="24"/>
        <v>1</v>
      </c>
      <c r="K232" s="6">
        <f t="shared" si="25"/>
        <v>5</v>
      </c>
      <c r="L232" s="6">
        <f t="shared" si="22"/>
        <v>5</v>
      </c>
      <c r="M232" t="str">
        <f t="shared" si="26"/>
        <v>Credit Card</v>
      </c>
      <c r="N232" t="str">
        <f t="shared" si="27"/>
        <v>Cafe</v>
      </c>
      <c r="O232" s="8">
        <f t="shared" si="28"/>
        <v>45014</v>
      </c>
    </row>
    <row r="233" spans="1:15" x14ac:dyDescent="0.35">
      <c r="A233" t="s">
        <v>254</v>
      </c>
      <c r="B233" s="4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  <c r="I233" s="4" t="str">
        <f t="shared" si="23"/>
        <v>Cake</v>
      </c>
      <c r="J233" s="6">
        <f t="shared" si="24"/>
        <v>4</v>
      </c>
      <c r="K233" s="6">
        <f t="shared" si="25"/>
        <v>3</v>
      </c>
      <c r="L233" s="6">
        <f t="shared" si="22"/>
        <v>12</v>
      </c>
      <c r="M233" t="str">
        <f t="shared" si="26"/>
        <v>Digital Wallet</v>
      </c>
      <c r="N233" t="str">
        <f t="shared" si="27"/>
        <v>Takeaway</v>
      </c>
      <c r="O233" s="8">
        <f t="shared" si="28"/>
        <v>45191</v>
      </c>
    </row>
    <row r="234" spans="1:15" x14ac:dyDescent="0.35">
      <c r="A234" t="s">
        <v>255</v>
      </c>
      <c r="B234" s="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  <c r="I234" s="4" t="str">
        <f t="shared" si="23"/>
        <v>Tea</v>
      </c>
      <c r="J234" s="6">
        <f t="shared" si="24"/>
        <v>3</v>
      </c>
      <c r="K234" s="6">
        <f t="shared" si="25"/>
        <v>1.5</v>
      </c>
      <c r="L234" s="6">
        <f t="shared" si="22"/>
        <v>4.5</v>
      </c>
      <c r="M234" t="str">
        <f t="shared" si="26"/>
        <v>Cash</v>
      </c>
      <c r="N234" t="str">
        <f t="shared" si="27"/>
        <v>UNKNOWN</v>
      </c>
      <c r="O234" s="8">
        <f t="shared" si="28"/>
        <v>45199</v>
      </c>
    </row>
    <row r="235" spans="1:15" x14ac:dyDescent="0.35">
      <c r="A235" t="s">
        <v>256</v>
      </c>
      <c r="B235" s="4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  <c r="I235" s="4" t="str">
        <f t="shared" si="23"/>
        <v>Cake</v>
      </c>
      <c r="J235" s="6">
        <f t="shared" si="24"/>
        <v>4</v>
      </c>
      <c r="K235" s="6">
        <f t="shared" si="25"/>
        <v>3</v>
      </c>
      <c r="L235" s="6">
        <f t="shared" si="22"/>
        <v>12</v>
      </c>
      <c r="M235" t="str">
        <f t="shared" si="26"/>
        <v>Digital Wallet</v>
      </c>
      <c r="N235" t="str">
        <f t="shared" si="27"/>
        <v>Cafe</v>
      </c>
      <c r="O235" s="8">
        <f t="shared" si="28"/>
        <v>45160</v>
      </c>
    </row>
    <row r="236" spans="1:15" x14ac:dyDescent="0.35">
      <c r="A236" t="s">
        <v>257</v>
      </c>
      <c r="B236" s="4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  <c r="I236" s="4" t="str">
        <f t="shared" si="23"/>
        <v>Smoothie</v>
      </c>
      <c r="J236" s="6">
        <f t="shared" si="24"/>
        <v>1</v>
      </c>
      <c r="K236" s="6">
        <f t="shared" si="25"/>
        <v>4</v>
      </c>
      <c r="L236" s="6">
        <f t="shared" si="22"/>
        <v>4</v>
      </c>
      <c r="M236" t="str">
        <f t="shared" si="26"/>
        <v>Credit Card</v>
      </c>
      <c r="N236" t="str">
        <f t="shared" si="27"/>
        <v>Cafe</v>
      </c>
      <c r="O236" s="8">
        <f t="shared" si="28"/>
        <v>45134</v>
      </c>
    </row>
    <row r="237" spans="1:15" x14ac:dyDescent="0.35">
      <c r="A237" t="s">
        <v>258</v>
      </c>
      <c r="B237" s="4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  <c r="I237" s="4" t="str">
        <f t="shared" si="23"/>
        <v>Juice</v>
      </c>
      <c r="J237" s="6">
        <f t="shared" si="24"/>
        <v>1</v>
      </c>
      <c r="K237" s="6">
        <f t="shared" si="25"/>
        <v>4</v>
      </c>
      <c r="L237" s="6">
        <f t="shared" si="22"/>
        <v>4</v>
      </c>
      <c r="M237" t="str">
        <f t="shared" si="26"/>
        <v>Digital Wallet</v>
      </c>
      <c r="N237" t="str">
        <f t="shared" si="27"/>
        <v>In-store</v>
      </c>
      <c r="O237" s="8">
        <f t="shared" si="28"/>
        <v>45290</v>
      </c>
    </row>
    <row r="238" spans="1:15" x14ac:dyDescent="0.35">
      <c r="A238" t="s">
        <v>259</v>
      </c>
      <c r="B238" s="4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  <c r="I238" s="4" t="str">
        <f t="shared" si="23"/>
        <v>Salad</v>
      </c>
      <c r="J238" s="6">
        <f t="shared" si="24"/>
        <v>3.0407658384425083</v>
      </c>
      <c r="K238" s="6">
        <f t="shared" si="25"/>
        <v>5</v>
      </c>
      <c r="L238" s="6">
        <f t="shared" si="22"/>
        <v>15.203829192212542</v>
      </c>
      <c r="M238" t="str">
        <f t="shared" si="26"/>
        <v>Default mode</v>
      </c>
      <c r="N238" t="str">
        <f t="shared" si="27"/>
        <v>In-store</v>
      </c>
      <c r="O238" s="8">
        <f t="shared" si="28"/>
        <v>45064</v>
      </c>
    </row>
    <row r="239" spans="1:15" x14ac:dyDescent="0.35">
      <c r="A239" t="s">
        <v>260</v>
      </c>
      <c r="B239" s="4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I239" s="4" t="str">
        <f t="shared" si="23"/>
        <v>Coffee</v>
      </c>
      <c r="J239" s="6">
        <f t="shared" si="24"/>
        <v>4</v>
      </c>
      <c r="K239" s="6">
        <f t="shared" si="25"/>
        <v>2</v>
      </c>
      <c r="L239" s="6">
        <f t="shared" si="22"/>
        <v>8</v>
      </c>
      <c r="M239" t="str">
        <f t="shared" si="26"/>
        <v>Default mode</v>
      </c>
      <c r="N239" t="str">
        <f t="shared" si="27"/>
        <v>In-store</v>
      </c>
      <c r="O239" s="8">
        <f t="shared" si="28"/>
        <v>45281</v>
      </c>
    </row>
    <row r="240" spans="1:15" x14ac:dyDescent="0.35">
      <c r="A240" t="s">
        <v>261</v>
      </c>
      <c r="B240" s="4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  <c r="I240" s="4" t="str">
        <f t="shared" si="23"/>
        <v>Sandwich</v>
      </c>
      <c r="J240" s="6">
        <f t="shared" si="24"/>
        <v>5</v>
      </c>
      <c r="K240" s="6">
        <f t="shared" si="25"/>
        <v>4</v>
      </c>
      <c r="L240" s="6">
        <f t="shared" si="22"/>
        <v>20</v>
      </c>
      <c r="M240" t="str">
        <f t="shared" si="26"/>
        <v>Digital Wallet</v>
      </c>
      <c r="N240" t="str">
        <f t="shared" si="27"/>
        <v>In-store</v>
      </c>
      <c r="O240" s="8">
        <f t="shared" si="28"/>
        <v>45197</v>
      </c>
    </row>
    <row r="241" spans="1:15" x14ac:dyDescent="0.35">
      <c r="A241" t="s">
        <v>262</v>
      </c>
      <c r="B241" s="4" t="s">
        <v>20</v>
      </c>
      <c r="C241">
        <v>3</v>
      </c>
      <c r="E241">
        <v>15</v>
      </c>
      <c r="G241" t="s">
        <v>15</v>
      </c>
      <c r="H241" s="1">
        <v>45246</v>
      </c>
      <c r="I241" s="4" t="str">
        <f t="shared" si="23"/>
        <v>Salad</v>
      </c>
      <c r="J241" s="6">
        <f t="shared" si="24"/>
        <v>3</v>
      </c>
      <c r="K241" s="6">
        <f t="shared" si="25"/>
        <v>0</v>
      </c>
      <c r="L241" s="6">
        <f t="shared" si="22"/>
        <v>15</v>
      </c>
      <c r="M241" t="str">
        <f t="shared" si="26"/>
        <v>Default mode</v>
      </c>
      <c r="N241" t="str">
        <f t="shared" si="27"/>
        <v>In-store</v>
      </c>
      <c r="O241" s="8">
        <f t="shared" si="28"/>
        <v>45246</v>
      </c>
    </row>
    <row r="242" spans="1:15" x14ac:dyDescent="0.35">
      <c r="A242" t="s">
        <v>263</v>
      </c>
      <c r="B242" s="4" t="s">
        <v>39</v>
      </c>
      <c r="C242">
        <v>4</v>
      </c>
      <c r="D242">
        <v>3</v>
      </c>
      <c r="E242">
        <v>12</v>
      </c>
      <c r="H242" s="1">
        <v>45030</v>
      </c>
      <c r="I242" s="4" t="str">
        <f t="shared" si="23"/>
        <v>Juice</v>
      </c>
      <c r="J242" s="6">
        <f t="shared" si="24"/>
        <v>4</v>
      </c>
      <c r="K242" s="6">
        <f t="shared" si="25"/>
        <v>3</v>
      </c>
      <c r="L242" s="6">
        <f t="shared" si="22"/>
        <v>12</v>
      </c>
      <c r="M242" t="str">
        <f t="shared" si="26"/>
        <v>Default mode</v>
      </c>
      <c r="N242" t="str">
        <f t="shared" si="27"/>
        <v>UNKNOWN</v>
      </c>
      <c r="O242" s="8">
        <f t="shared" si="28"/>
        <v>45030</v>
      </c>
    </row>
    <row r="243" spans="1:15" x14ac:dyDescent="0.35">
      <c r="A243" t="s">
        <v>264</v>
      </c>
      <c r="B243" s="4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I243" s="4" t="str">
        <f t="shared" si="23"/>
        <v>Juice</v>
      </c>
      <c r="J243" s="6">
        <f t="shared" si="24"/>
        <v>2</v>
      </c>
      <c r="K243" s="6">
        <f t="shared" si="25"/>
        <v>1.5</v>
      </c>
      <c r="L243" s="6">
        <f t="shared" si="22"/>
        <v>3</v>
      </c>
      <c r="M243" t="str">
        <f t="shared" si="26"/>
        <v>Cash</v>
      </c>
      <c r="N243" t="str">
        <f t="shared" si="27"/>
        <v>In-store</v>
      </c>
      <c r="O243" s="8">
        <f t="shared" si="28"/>
        <v>44929</v>
      </c>
    </row>
    <row r="244" spans="1:15" x14ac:dyDescent="0.35">
      <c r="A244" t="s">
        <v>265</v>
      </c>
      <c r="B244" s="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I244" s="4" t="str">
        <f t="shared" si="23"/>
        <v>Tea</v>
      </c>
      <c r="J244" s="6">
        <f t="shared" si="24"/>
        <v>3</v>
      </c>
      <c r="K244" s="6">
        <f t="shared" si="25"/>
        <v>1.5</v>
      </c>
      <c r="L244" s="6">
        <f t="shared" si="22"/>
        <v>4.5</v>
      </c>
      <c r="M244" t="str">
        <f t="shared" si="26"/>
        <v>Credit Card</v>
      </c>
      <c r="N244" t="str">
        <f t="shared" si="27"/>
        <v>In-store</v>
      </c>
      <c r="O244" s="8">
        <f t="shared" si="28"/>
        <v>45219</v>
      </c>
    </row>
    <row r="245" spans="1:15" x14ac:dyDescent="0.35">
      <c r="A245" t="s">
        <v>266</v>
      </c>
      <c r="B245" s="4" t="s">
        <v>9</v>
      </c>
      <c r="C245">
        <v>4</v>
      </c>
      <c r="D245">
        <v>2</v>
      </c>
      <c r="E245">
        <v>8</v>
      </c>
      <c r="H245" s="1">
        <v>44938</v>
      </c>
      <c r="I245" s="4" t="str">
        <f t="shared" si="23"/>
        <v>Coffee</v>
      </c>
      <c r="J245" s="6">
        <f t="shared" si="24"/>
        <v>4</v>
      </c>
      <c r="K245" s="6">
        <f t="shared" si="25"/>
        <v>2</v>
      </c>
      <c r="L245" s="6">
        <f t="shared" si="22"/>
        <v>8</v>
      </c>
      <c r="M245" t="str">
        <f t="shared" si="26"/>
        <v>Default mode</v>
      </c>
      <c r="N245" t="str">
        <f t="shared" si="27"/>
        <v>UNKNOWN</v>
      </c>
      <c r="O245" s="8">
        <f t="shared" si="28"/>
        <v>44938</v>
      </c>
    </row>
    <row r="246" spans="1:15" x14ac:dyDescent="0.35">
      <c r="A246" t="s">
        <v>267</v>
      </c>
      <c r="B246" s="4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I246" s="4" t="str">
        <f t="shared" si="23"/>
        <v>Sandwich</v>
      </c>
      <c r="J246" s="6">
        <f t="shared" si="24"/>
        <v>3</v>
      </c>
      <c r="K246" s="6">
        <f t="shared" si="25"/>
        <v>4</v>
      </c>
      <c r="L246" s="6">
        <f t="shared" si="22"/>
        <v>12</v>
      </c>
      <c r="M246" t="str">
        <f t="shared" si="26"/>
        <v>Credit Card</v>
      </c>
      <c r="N246" t="str">
        <f t="shared" si="27"/>
        <v>In-store</v>
      </c>
      <c r="O246" s="8">
        <f t="shared" si="28"/>
        <v>45169</v>
      </c>
    </row>
    <row r="247" spans="1:15" x14ac:dyDescent="0.35">
      <c r="A247" t="s">
        <v>268</v>
      </c>
      <c r="B247" s="4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I247" s="4" t="str">
        <f t="shared" si="23"/>
        <v>Juice</v>
      </c>
      <c r="J247" s="6">
        <f t="shared" si="24"/>
        <v>2</v>
      </c>
      <c r="K247" s="6">
        <f t="shared" si="25"/>
        <v>3</v>
      </c>
      <c r="L247" s="6">
        <f t="shared" si="22"/>
        <v>6</v>
      </c>
      <c r="M247" t="str">
        <f t="shared" si="26"/>
        <v>Cash</v>
      </c>
      <c r="N247" t="str">
        <f t="shared" si="27"/>
        <v>UNKNOWN</v>
      </c>
      <c r="O247" s="8">
        <f t="shared" si="28"/>
        <v>45114</v>
      </c>
    </row>
    <row r="248" spans="1:15" x14ac:dyDescent="0.35">
      <c r="A248" t="s">
        <v>269</v>
      </c>
      <c r="B248" s="4" t="s">
        <v>65</v>
      </c>
      <c r="C248">
        <v>2</v>
      </c>
      <c r="D248">
        <v>1.5</v>
      </c>
      <c r="E248">
        <v>3</v>
      </c>
      <c r="G248" t="s">
        <v>21</v>
      </c>
      <c r="I248" s="4" t="str">
        <f t="shared" si="23"/>
        <v>Tea</v>
      </c>
      <c r="J248" s="6">
        <f t="shared" si="24"/>
        <v>2</v>
      </c>
      <c r="K248" s="6">
        <f t="shared" si="25"/>
        <v>1.5</v>
      </c>
      <c r="L248" s="6">
        <f t="shared" si="22"/>
        <v>3</v>
      </c>
      <c r="M248" t="str">
        <f t="shared" si="26"/>
        <v>Default mode</v>
      </c>
      <c r="N248" t="str">
        <f t="shared" si="27"/>
        <v>UNKNOWN</v>
      </c>
      <c r="O248" s="8">
        <f t="shared" si="28"/>
        <v>44927</v>
      </c>
    </row>
    <row r="249" spans="1:15" x14ac:dyDescent="0.35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  <c r="I249" s="4" t="str">
        <f t="shared" si="23"/>
        <v>UNKNOWN</v>
      </c>
      <c r="J249" s="6">
        <f t="shared" si="24"/>
        <v>5</v>
      </c>
      <c r="K249" s="6">
        <f t="shared" si="25"/>
        <v>1.5</v>
      </c>
      <c r="L249" s="6">
        <f t="shared" si="22"/>
        <v>7.5</v>
      </c>
      <c r="M249" t="str">
        <f t="shared" si="26"/>
        <v>Digital Wallet</v>
      </c>
      <c r="N249" t="str">
        <f t="shared" si="27"/>
        <v>In-store</v>
      </c>
      <c r="O249" s="8">
        <f t="shared" si="28"/>
        <v>45184</v>
      </c>
    </row>
    <row r="250" spans="1:15" x14ac:dyDescent="0.35">
      <c r="A250" t="s">
        <v>271</v>
      </c>
      <c r="B250" s="4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  <c r="I250" s="4" t="str">
        <f t="shared" si="23"/>
        <v>Cake</v>
      </c>
      <c r="J250" s="6">
        <f t="shared" si="24"/>
        <v>2</v>
      </c>
      <c r="K250" s="6">
        <f t="shared" si="25"/>
        <v>3</v>
      </c>
      <c r="L250" s="6">
        <f t="shared" si="22"/>
        <v>6</v>
      </c>
      <c r="M250" t="str">
        <f t="shared" si="26"/>
        <v>Digital Wallet</v>
      </c>
      <c r="N250" t="str">
        <f t="shared" si="27"/>
        <v>UNKNOWN</v>
      </c>
      <c r="O250" s="8">
        <f t="shared" si="28"/>
        <v>45220</v>
      </c>
    </row>
    <row r="251" spans="1:15" x14ac:dyDescent="0.35">
      <c r="A251" t="s">
        <v>272</v>
      </c>
      <c r="B251" s="4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I251" s="4" t="str">
        <f t="shared" si="23"/>
        <v>Juice</v>
      </c>
      <c r="J251" s="6">
        <f t="shared" si="24"/>
        <v>2</v>
      </c>
      <c r="K251" s="6">
        <f t="shared" si="25"/>
        <v>3</v>
      </c>
      <c r="L251" s="6">
        <f t="shared" si="22"/>
        <v>6</v>
      </c>
      <c r="M251" t="str">
        <f t="shared" si="26"/>
        <v>Credit Card</v>
      </c>
      <c r="N251" t="str">
        <f t="shared" si="27"/>
        <v>Takeaway</v>
      </c>
      <c r="O251" s="8">
        <f t="shared" si="28"/>
        <v>45015</v>
      </c>
    </row>
    <row r="252" spans="1:15" x14ac:dyDescent="0.35">
      <c r="A252" t="s">
        <v>273</v>
      </c>
      <c r="B252" s="4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  <c r="I252" s="4" t="str">
        <f t="shared" si="23"/>
        <v>Juice</v>
      </c>
      <c r="J252" s="6">
        <f t="shared" si="24"/>
        <v>2</v>
      </c>
      <c r="K252" s="6">
        <f t="shared" si="25"/>
        <v>3</v>
      </c>
      <c r="L252" s="6">
        <f t="shared" si="22"/>
        <v>6</v>
      </c>
      <c r="M252" t="str">
        <f t="shared" si="26"/>
        <v>Digital Wallet</v>
      </c>
      <c r="N252" t="str">
        <f t="shared" si="27"/>
        <v>Takeaway</v>
      </c>
      <c r="O252" s="8">
        <f t="shared" si="28"/>
        <v>45171</v>
      </c>
    </row>
    <row r="253" spans="1:15" x14ac:dyDescent="0.35">
      <c r="A253" t="s">
        <v>274</v>
      </c>
      <c r="B253" s="4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I253" s="4" t="str">
        <f t="shared" si="23"/>
        <v>Salad</v>
      </c>
      <c r="J253" s="6">
        <f t="shared" si="24"/>
        <v>3</v>
      </c>
      <c r="K253" s="6">
        <f t="shared" si="25"/>
        <v>5</v>
      </c>
      <c r="L253" s="6">
        <f t="shared" si="22"/>
        <v>15</v>
      </c>
      <c r="M253" t="str">
        <f t="shared" si="26"/>
        <v>Cash</v>
      </c>
      <c r="N253" t="str">
        <f t="shared" si="27"/>
        <v>In-store</v>
      </c>
      <c r="O253" s="8">
        <f t="shared" si="28"/>
        <v>45273</v>
      </c>
    </row>
    <row r="254" spans="1:15" x14ac:dyDescent="0.35">
      <c r="A254" t="s">
        <v>275</v>
      </c>
      <c r="B254" s="4" t="s">
        <v>17</v>
      </c>
      <c r="C254">
        <v>5</v>
      </c>
      <c r="D254">
        <v>1</v>
      </c>
      <c r="E254">
        <v>5</v>
      </c>
      <c r="G254" t="s">
        <v>11</v>
      </c>
      <c r="I254" s="4" t="str">
        <f t="shared" si="23"/>
        <v>Cookie</v>
      </c>
      <c r="J254" s="6">
        <f t="shared" si="24"/>
        <v>5</v>
      </c>
      <c r="K254" s="6">
        <f t="shared" si="25"/>
        <v>1</v>
      </c>
      <c r="L254" s="6">
        <f t="shared" si="22"/>
        <v>5</v>
      </c>
      <c r="M254" t="str">
        <f t="shared" si="26"/>
        <v>Default mode</v>
      </c>
      <c r="N254" t="str">
        <f t="shared" si="27"/>
        <v>Takeaway</v>
      </c>
      <c r="O254" s="8">
        <f t="shared" si="28"/>
        <v>44927</v>
      </c>
    </row>
    <row r="255" spans="1:15" x14ac:dyDescent="0.35">
      <c r="A255" t="s">
        <v>276</v>
      </c>
      <c r="B255" s="4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  <c r="I255" s="4" t="str">
        <f t="shared" si="23"/>
        <v>Tea</v>
      </c>
      <c r="J255" s="6">
        <f t="shared" si="24"/>
        <v>4</v>
      </c>
      <c r="K255" s="6">
        <f t="shared" si="25"/>
        <v>1.5</v>
      </c>
      <c r="L255" s="6">
        <f t="shared" si="22"/>
        <v>6</v>
      </c>
      <c r="M255" t="str">
        <f t="shared" si="26"/>
        <v>UNKNOWN</v>
      </c>
      <c r="N255" t="str">
        <f t="shared" si="27"/>
        <v>In-store</v>
      </c>
      <c r="O255" s="8">
        <f t="shared" si="28"/>
        <v>45121</v>
      </c>
    </row>
    <row r="256" spans="1:15" x14ac:dyDescent="0.35">
      <c r="A256" t="s">
        <v>277</v>
      </c>
      <c r="B256" s="4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I256" s="4" t="str">
        <f t="shared" si="23"/>
        <v>Salad</v>
      </c>
      <c r="J256" s="6">
        <f t="shared" si="24"/>
        <v>1</v>
      </c>
      <c r="K256" s="6">
        <f t="shared" si="25"/>
        <v>5</v>
      </c>
      <c r="L256" s="6">
        <f t="shared" si="22"/>
        <v>5</v>
      </c>
      <c r="M256" t="str">
        <f t="shared" si="26"/>
        <v>Cash</v>
      </c>
      <c r="N256" t="str">
        <f t="shared" si="27"/>
        <v>In-store</v>
      </c>
      <c r="O256" s="8">
        <f t="shared" si="28"/>
        <v>45056</v>
      </c>
    </row>
    <row r="257" spans="1:15" x14ac:dyDescent="0.35">
      <c r="A257" t="s">
        <v>278</v>
      </c>
      <c r="B257" s="4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  <c r="I257" s="4" t="str">
        <f t="shared" si="23"/>
        <v>Cookie</v>
      </c>
      <c r="J257" s="6">
        <f t="shared" si="24"/>
        <v>2</v>
      </c>
      <c r="K257" s="6">
        <f t="shared" si="25"/>
        <v>1</v>
      </c>
      <c r="L257" s="6">
        <f t="shared" si="22"/>
        <v>2</v>
      </c>
      <c r="M257" t="str">
        <f t="shared" si="26"/>
        <v>Digital Wallet</v>
      </c>
      <c r="N257" t="str">
        <f t="shared" si="27"/>
        <v>Takeaway</v>
      </c>
      <c r="O257" s="8">
        <f t="shared" si="28"/>
        <v>45157</v>
      </c>
    </row>
    <row r="258" spans="1:15" x14ac:dyDescent="0.35">
      <c r="A258" t="s">
        <v>279</v>
      </c>
      <c r="B258" s="4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I258" s="4" t="str">
        <f t="shared" si="23"/>
        <v>Smoothie</v>
      </c>
      <c r="J258" s="6">
        <f t="shared" si="24"/>
        <v>5</v>
      </c>
      <c r="K258" s="6">
        <f t="shared" si="25"/>
        <v>4</v>
      </c>
      <c r="L258" s="6">
        <f t="shared" ref="L258:L321" si="29">IF(ISBLANK(E258),PRODUCT(J258,K258),IF(E258="ERROR",PRODUCT(J258,K258),IF(E258="UNKNOWN",PRODUCT(J258,K258),E258)))</f>
        <v>20</v>
      </c>
      <c r="M258" t="str">
        <f t="shared" si="26"/>
        <v>Credit Card</v>
      </c>
      <c r="N258" t="str">
        <f t="shared" si="27"/>
        <v>Takeaway</v>
      </c>
      <c r="O258" s="8">
        <f t="shared" si="28"/>
        <v>45016</v>
      </c>
    </row>
    <row r="259" spans="1:15" x14ac:dyDescent="0.35">
      <c r="A259" t="s">
        <v>280</v>
      </c>
      <c r="B259" s="4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I259" s="4" t="str">
        <f t="shared" ref="I259:I322" si="30">IF(ISBLANK(B259),"UNKNOWN",IF(B259="ERROR","Juice",B259))</f>
        <v>Sandwich</v>
      </c>
      <c r="J259" s="6">
        <f t="shared" ref="J259:J322" si="31">IF(ISBLANK(C259),E259/D259,IF(C259="ERROR",AVERAGE(C259:C10258),IF(C259="UNKNOWN",MEDIAN(C259:C10258),C259)))</f>
        <v>2</v>
      </c>
      <c r="K259" s="6">
        <f t="shared" ref="K259:K322" si="32">IF(ISBLANK(D259),0,IF(D259="ERROR",AVERAGE(D259:D10258),IF(D259="UNKNOWN",MEDIAN(D259:D10258),D259)))</f>
        <v>4</v>
      </c>
      <c r="L259" s="6">
        <f t="shared" si="29"/>
        <v>8</v>
      </c>
      <c r="M259" t="str">
        <f t="shared" ref="M259:M322" si="33">IF(ISBLANK(F259),"Default mode",IF(F259="ERROR","Cash",F259))</f>
        <v>Cash</v>
      </c>
      <c r="N259" t="str">
        <f t="shared" ref="N259:N322" si="34">IF(ISBLANK(G259),"UNKNOWN",IF(G259="ERROR","Cafe",G259))</f>
        <v>Takeaway</v>
      </c>
      <c r="O259" s="8">
        <f t="shared" ref="O259:O322" si="35">IF(ISBLANK(H259),DATE(2023,1,1),IF(H259="ERROR",DATE(2023,6,1),IF(H259="UNKNOWN",DATE(2023,1,1),H259)))</f>
        <v>44932</v>
      </c>
    </row>
    <row r="260" spans="1:15" x14ac:dyDescent="0.35">
      <c r="A260" t="s">
        <v>281</v>
      </c>
      <c r="B260" s="4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I260" s="4" t="str">
        <f t="shared" si="30"/>
        <v>Juice</v>
      </c>
      <c r="J260" s="6">
        <f t="shared" si="31"/>
        <v>3</v>
      </c>
      <c r="K260" s="6">
        <f t="shared" si="32"/>
        <v>3</v>
      </c>
      <c r="L260" s="6">
        <f t="shared" si="29"/>
        <v>9</v>
      </c>
      <c r="M260" t="str">
        <f t="shared" si="33"/>
        <v>Cash</v>
      </c>
      <c r="N260" t="str">
        <f t="shared" si="34"/>
        <v>UNKNOWN</v>
      </c>
      <c r="O260" s="8">
        <f t="shared" si="35"/>
        <v>45201</v>
      </c>
    </row>
    <row r="261" spans="1:15" x14ac:dyDescent="0.35">
      <c r="A261" t="s">
        <v>282</v>
      </c>
      <c r="B261" s="4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  <c r="I261" s="4" t="str">
        <f t="shared" si="30"/>
        <v>Cookie</v>
      </c>
      <c r="J261" s="6">
        <f t="shared" si="31"/>
        <v>4</v>
      </c>
      <c r="K261" s="6">
        <f t="shared" si="32"/>
        <v>1</v>
      </c>
      <c r="L261" s="6">
        <f t="shared" si="29"/>
        <v>4</v>
      </c>
      <c r="M261" t="str">
        <f t="shared" si="33"/>
        <v>Digital Wallet</v>
      </c>
      <c r="N261" t="str">
        <f t="shared" si="34"/>
        <v>UNKNOWN</v>
      </c>
      <c r="O261" s="8">
        <f t="shared" si="35"/>
        <v>44927</v>
      </c>
    </row>
    <row r="262" spans="1:15" x14ac:dyDescent="0.35">
      <c r="A262" t="s">
        <v>283</v>
      </c>
      <c r="B262" s="4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  <c r="I262" s="4" t="str">
        <f t="shared" si="30"/>
        <v>Sandwich</v>
      </c>
      <c r="J262" s="6">
        <f t="shared" si="31"/>
        <v>5</v>
      </c>
      <c r="K262" s="6">
        <f t="shared" si="32"/>
        <v>4</v>
      </c>
      <c r="L262" s="6">
        <f t="shared" si="29"/>
        <v>20</v>
      </c>
      <c r="M262" t="str">
        <f t="shared" si="33"/>
        <v>Digital Wallet</v>
      </c>
      <c r="N262" t="str">
        <f t="shared" si="34"/>
        <v>Takeaway</v>
      </c>
      <c r="O262" s="8">
        <f t="shared" si="35"/>
        <v>45117</v>
      </c>
    </row>
    <row r="263" spans="1:15" x14ac:dyDescent="0.35">
      <c r="A263" t="s">
        <v>284</v>
      </c>
      <c r="B263" s="4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I263" s="4" t="str">
        <f t="shared" si="30"/>
        <v>Salad</v>
      </c>
      <c r="J263" s="6">
        <f t="shared" si="31"/>
        <v>2</v>
      </c>
      <c r="K263" s="6">
        <f t="shared" si="32"/>
        <v>5</v>
      </c>
      <c r="L263" s="6">
        <f t="shared" si="29"/>
        <v>10</v>
      </c>
      <c r="M263" t="str">
        <f t="shared" si="33"/>
        <v>Cash</v>
      </c>
      <c r="N263" t="str">
        <f t="shared" si="34"/>
        <v>UNKNOWN</v>
      </c>
      <c r="O263" s="8">
        <f t="shared" si="35"/>
        <v>45212</v>
      </c>
    </row>
    <row r="264" spans="1:15" x14ac:dyDescent="0.35">
      <c r="A264" t="s">
        <v>285</v>
      </c>
      <c r="B264" s="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  <c r="I264" s="4" t="str">
        <f t="shared" si="30"/>
        <v>Tea</v>
      </c>
      <c r="J264" s="6">
        <f t="shared" si="31"/>
        <v>1</v>
      </c>
      <c r="K264" s="6">
        <f t="shared" si="32"/>
        <v>1.5</v>
      </c>
      <c r="L264" s="6">
        <f t="shared" si="29"/>
        <v>1.5</v>
      </c>
      <c r="M264" t="str">
        <f t="shared" si="33"/>
        <v>Digital Wallet</v>
      </c>
      <c r="N264" t="str">
        <f t="shared" si="34"/>
        <v>In-store</v>
      </c>
      <c r="O264" s="8">
        <f t="shared" si="35"/>
        <v>45075</v>
      </c>
    </row>
    <row r="265" spans="1:15" x14ac:dyDescent="0.35">
      <c r="A265" t="s">
        <v>286</v>
      </c>
      <c r="B265" s="4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I265" s="4" t="str">
        <f t="shared" si="30"/>
        <v>Smoothie</v>
      </c>
      <c r="J265" s="6">
        <f t="shared" si="31"/>
        <v>5</v>
      </c>
      <c r="K265" s="6">
        <f t="shared" si="32"/>
        <v>4</v>
      </c>
      <c r="L265" s="6">
        <f t="shared" si="29"/>
        <v>20</v>
      </c>
      <c r="M265" t="str">
        <f t="shared" si="33"/>
        <v>Cash</v>
      </c>
      <c r="N265" t="str">
        <f t="shared" si="34"/>
        <v>In-store</v>
      </c>
      <c r="O265" s="8">
        <f t="shared" si="35"/>
        <v>45114</v>
      </c>
    </row>
    <row r="266" spans="1:15" x14ac:dyDescent="0.35">
      <c r="A266" t="s">
        <v>287</v>
      </c>
      <c r="B266" s="4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  <c r="I266" s="4" t="str">
        <f t="shared" si="30"/>
        <v>Sandwich</v>
      </c>
      <c r="J266" s="6">
        <f t="shared" si="31"/>
        <v>1</v>
      </c>
      <c r="K266" s="6">
        <f t="shared" si="32"/>
        <v>4</v>
      </c>
      <c r="L266" s="6">
        <f t="shared" si="29"/>
        <v>4</v>
      </c>
      <c r="M266" t="str">
        <f t="shared" si="33"/>
        <v>Credit Card</v>
      </c>
      <c r="N266" t="str">
        <f t="shared" si="34"/>
        <v>UNKNOWN</v>
      </c>
      <c r="O266" s="8">
        <f t="shared" si="35"/>
        <v>45075</v>
      </c>
    </row>
    <row r="267" spans="1:15" x14ac:dyDescent="0.35">
      <c r="A267" t="s">
        <v>288</v>
      </c>
      <c r="B267" s="4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  <c r="I267" s="4" t="str">
        <f t="shared" si="30"/>
        <v>Sandwich</v>
      </c>
      <c r="J267" s="6">
        <f t="shared" si="31"/>
        <v>4</v>
      </c>
      <c r="K267" s="6">
        <f t="shared" si="32"/>
        <v>4</v>
      </c>
      <c r="L267" s="6">
        <f t="shared" si="29"/>
        <v>16</v>
      </c>
      <c r="M267" t="str">
        <f t="shared" si="33"/>
        <v>Digital Wallet</v>
      </c>
      <c r="N267" t="str">
        <f t="shared" si="34"/>
        <v>In-store</v>
      </c>
      <c r="O267" s="8">
        <f t="shared" si="35"/>
        <v>45246</v>
      </c>
    </row>
    <row r="268" spans="1:15" x14ac:dyDescent="0.35">
      <c r="A268" t="s">
        <v>289</v>
      </c>
      <c r="B268" s="4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  <c r="I268" s="4" t="str">
        <f t="shared" si="30"/>
        <v>Sandwich</v>
      </c>
      <c r="J268" s="6">
        <f t="shared" si="31"/>
        <v>4</v>
      </c>
      <c r="K268" s="6">
        <f t="shared" si="32"/>
        <v>4</v>
      </c>
      <c r="L268" s="6">
        <f t="shared" si="29"/>
        <v>16</v>
      </c>
      <c r="M268" t="str">
        <f t="shared" si="33"/>
        <v>Digital Wallet</v>
      </c>
      <c r="N268" t="str">
        <f t="shared" si="34"/>
        <v>In-store</v>
      </c>
      <c r="O268" s="8">
        <f t="shared" si="35"/>
        <v>44998</v>
      </c>
    </row>
    <row r="269" spans="1:15" x14ac:dyDescent="0.35">
      <c r="A269" t="s">
        <v>290</v>
      </c>
      <c r="B269" s="4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I269" s="4" t="str">
        <f t="shared" si="30"/>
        <v>Cake</v>
      </c>
      <c r="J269" s="6">
        <f t="shared" si="31"/>
        <v>4</v>
      </c>
      <c r="K269" s="6">
        <f t="shared" si="32"/>
        <v>3</v>
      </c>
      <c r="L269" s="6">
        <f t="shared" si="29"/>
        <v>12</v>
      </c>
      <c r="M269" t="str">
        <f t="shared" si="33"/>
        <v>Default mode</v>
      </c>
      <c r="N269" t="str">
        <f t="shared" si="34"/>
        <v>Takeaway</v>
      </c>
      <c r="O269" s="8">
        <f t="shared" si="35"/>
        <v>45068</v>
      </c>
    </row>
    <row r="270" spans="1:15" x14ac:dyDescent="0.35">
      <c r="A270" t="s">
        <v>291</v>
      </c>
      <c r="B270" s="4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  <c r="I270" s="4" t="str">
        <f t="shared" si="30"/>
        <v>Cake</v>
      </c>
      <c r="J270" s="6">
        <f t="shared" si="31"/>
        <v>5</v>
      </c>
      <c r="K270" s="6">
        <f t="shared" si="32"/>
        <v>3</v>
      </c>
      <c r="L270" s="6">
        <f t="shared" si="29"/>
        <v>15</v>
      </c>
      <c r="M270" t="str">
        <f t="shared" si="33"/>
        <v>Digital Wallet</v>
      </c>
      <c r="N270" t="str">
        <f t="shared" si="34"/>
        <v>Takeaway</v>
      </c>
      <c r="O270" s="8">
        <f t="shared" si="35"/>
        <v>45253</v>
      </c>
    </row>
    <row r="271" spans="1:15" x14ac:dyDescent="0.35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I271" s="4" t="str">
        <f t="shared" si="30"/>
        <v>UNKNOWN</v>
      </c>
      <c r="J271" s="6">
        <f t="shared" si="31"/>
        <v>4</v>
      </c>
      <c r="K271" s="6">
        <f t="shared" si="32"/>
        <v>3</v>
      </c>
      <c r="L271" s="6">
        <f t="shared" si="29"/>
        <v>12</v>
      </c>
      <c r="M271" t="str">
        <f t="shared" si="33"/>
        <v>Cash</v>
      </c>
      <c r="N271" t="str">
        <f t="shared" si="34"/>
        <v>Takeaway</v>
      </c>
      <c r="O271" s="8">
        <f t="shared" si="35"/>
        <v>45214</v>
      </c>
    </row>
    <row r="272" spans="1:15" x14ac:dyDescent="0.35">
      <c r="A272" t="s">
        <v>293</v>
      </c>
      <c r="B272" s="4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I272" s="4" t="str">
        <f t="shared" si="30"/>
        <v>Smoothie</v>
      </c>
      <c r="J272" s="6">
        <f t="shared" si="31"/>
        <v>5</v>
      </c>
      <c r="K272" s="6">
        <f t="shared" si="32"/>
        <v>4</v>
      </c>
      <c r="L272" s="6">
        <f t="shared" si="29"/>
        <v>20</v>
      </c>
      <c r="M272" t="str">
        <f t="shared" si="33"/>
        <v>Credit Card</v>
      </c>
      <c r="N272" t="str">
        <f t="shared" si="34"/>
        <v>Takeaway</v>
      </c>
      <c r="O272" s="8">
        <f t="shared" si="35"/>
        <v>45233</v>
      </c>
    </row>
    <row r="273" spans="1:15" x14ac:dyDescent="0.35">
      <c r="A273" t="s">
        <v>294</v>
      </c>
      <c r="B273" s="4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I273" s="4" t="str">
        <f t="shared" si="30"/>
        <v>Sandwich</v>
      </c>
      <c r="J273" s="6">
        <f t="shared" si="31"/>
        <v>3</v>
      </c>
      <c r="K273" s="6">
        <f t="shared" si="32"/>
        <v>4</v>
      </c>
      <c r="L273" s="6">
        <f t="shared" si="29"/>
        <v>12</v>
      </c>
      <c r="M273" t="str">
        <f t="shared" si="33"/>
        <v>Cash</v>
      </c>
      <c r="N273" t="str">
        <f t="shared" si="34"/>
        <v>UNKNOWN</v>
      </c>
      <c r="O273" s="8">
        <f t="shared" si="35"/>
        <v>45085</v>
      </c>
    </row>
    <row r="274" spans="1:15" x14ac:dyDescent="0.35">
      <c r="A274" t="s">
        <v>295</v>
      </c>
      <c r="B274" s="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I274" s="4" t="str">
        <f t="shared" si="30"/>
        <v>Salad</v>
      </c>
      <c r="J274" s="6">
        <f t="shared" si="31"/>
        <v>1</v>
      </c>
      <c r="K274" s="6">
        <f t="shared" si="32"/>
        <v>5</v>
      </c>
      <c r="L274" s="6">
        <f t="shared" si="29"/>
        <v>5</v>
      </c>
      <c r="M274" t="str">
        <f t="shared" si="33"/>
        <v>Cash</v>
      </c>
      <c r="N274" t="str">
        <f t="shared" si="34"/>
        <v>UNKNOWN</v>
      </c>
      <c r="O274" s="8">
        <f t="shared" si="35"/>
        <v>45244</v>
      </c>
    </row>
    <row r="275" spans="1:15" x14ac:dyDescent="0.35">
      <c r="A275" t="s">
        <v>296</v>
      </c>
      <c r="B275" s="4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I275" s="4" t="str">
        <f t="shared" si="30"/>
        <v>Cookie</v>
      </c>
      <c r="J275" s="6">
        <f t="shared" si="31"/>
        <v>1</v>
      </c>
      <c r="K275" s="6">
        <f t="shared" si="32"/>
        <v>1</v>
      </c>
      <c r="L275" s="6">
        <f t="shared" si="29"/>
        <v>1</v>
      </c>
      <c r="M275" t="str">
        <f t="shared" si="33"/>
        <v>Default mode</v>
      </c>
      <c r="N275" t="str">
        <f t="shared" si="34"/>
        <v>In-store</v>
      </c>
      <c r="O275" s="8">
        <f t="shared" si="35"/>
        <v>45181</v>
      </c>
    </row>
    <row r="276" spans="1:15" x14ac:dyDescent="0.35">
      <c r="A276" t="s">
        <v>297</v>
      </c>
      <c r="B276" s="4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  <c r="I276" s="4" t="str">
        <f t="shared" si="30"/>
        <v>Sandwich</v>
      </c>
      <c r="J276" s="6">
        <f t="shared" si="31"/>
        <v>3</v>
      </c>
      <c r="K276" s="6">
        <f t="shared" si="32"/>
        <v>4</v>
      </c>
      <c r="L276" s="6">
        <f t="shared" si="29"/>
        <v>16</v>
      </c>
      <c r="M276" t="str">
        <f t="shared" si="33"/>
        <v>Default mode</v>
      </c>
      <c r="N276" t="str">
        <f t="shared" si="34"/>
        <v>In-store</v>
      </c>
      <c r="O276" s="8">
        <f t="shared" si="35"/>
        <v>45256</v>
      </c>
    </row>
    <row r="277" spans="1:15" x14ac:dyDescent="0.35">
      <c r="A277" t="s">
        <v>298</v>
      </c>
      <c r="B277" s="4" t="s">
        <v>25</v>
      </c>
      <c r="C277">
        <v>1</v>
      </c>
      <c r="D277">
        <v>4</v>
      </c>
      <c r="E277">
        <v>4</v>
      </c>
      <c r="H277" s="1">
        <v>45212</v>
      </c>
      <c r="I277" s="4" t="str">
        <f t="shared" si="30"/>
        <v>Smoothie</v>
      </c>
      <c r="J277" s="6">
        <f t="shared" si="31"/>
        <v>1</v>
      </c>
      <c r="K277" s="6">
        <f t="shared" si="32"/>
        <v>4</v>
      </c>
      <c r="L277" s="6">
        <f t="shared" si="29"/>
        <v>4</v>
      </c>
      <c r="M277" t="str">
        <f t="shared" si="33"/>
        <v>Default mode</v>
      </c>
      <c r="N277" t="str">
        <f t="shared" si="34"/>
        <v>UNKNOWN</v>
      </c>
      <c r="O277" s="8">
        <f t="shared" si="35"/>
        <v>45212</v>
      </c>
    </row>
    <row r="278" spans="1:15" x14ac:dyDescent="0.35">
      <c r="A278" t="s">
        <v>299</v>
      </c>
      <c r="B278" s="4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I278" s="4" t="str">
        <f t="shared" si="30"/>
        <v>Cookie</v>
      </c>
      <c r="J278" s="6">
        <f t="shared" si="31"/>
        <v>2</v>
      </c>
      <c r="K278" s="6">
        <f t="shared" si="32"/>
        <v>1</v>
      </c>
      <c r="L278" s="6">
        <f t="shared" si="29"/>
        <v>2</v>
      </c>
      <c r="M278" t="str">
        <f t="shared" si="33"/>
        <v>Default mode</v>
      </c>
      <c r="N278" t="str">
        <f t="shared" si="34"/>
        <v>Takeaway</v>
      </c>
      <c r="O278" s="8">
        <f t="shared" si="35"/>
        <v>45233</v>
      </c>
    </row>
    <row r="279" spans="1:15" x14ac:dyDescent="0.35">
      <c r="A279" t="s">
        <v>300</v>
      </c>
      <c r="B279" s="4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I279" s="4" t="str">
        <f t="shared" si="30"/>
        <v>Smoothie</v>
      </c>
      <c r="J279" s="6">
        <f t="shared" si="31"/>
        <v>5</v>
      </c>
      <c r="K279" s="6">
        <f t="shared" si="32"/>
        <v>4</v>
      </c>
      <c r="L279" s="6">
        <f t="shared" si="29"/>
        <v>20</v>
      </c>
      <c r="M279" t="str">
        <f t="shared" si="33"/>
        <v>Credit Card</v>
      </c>
      <c r="N279" t="str">
        <f t="shared" si="34"/>
        <v>UNKNOWN</v>
      </c>
      <c r="O279" s="8">
        <f t="shared" si="35"/>
        <v>45243</v>
      </c>
    </row>
    <row r="280" spans="1:15" x14ac:dyDescent="0.35">
      <c r="A280" t="s">
        <v>301</v>
      </c>
      <c r="B280" s="4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  <c r="I280" s="4" t="str">
        <f t="shared" si="30"/>
        <v>Juice</v>
      </c>
      <c r="J280" s="6">
        <f t="shared" si="31"/>
        <v>3</v>
      </c>
      <c r="K280" s="6">
        <f t="shared" si="32"/>
        <v>3</v>
      </c>
      <c r="L280" s="6">
        <f t="shared" si="29"/>
        <v>9</v>
      </c>
      <c r="M280" t="str">
        <f t="shared" si="33"/>
        <v>Cash</v>
      </c>
      <c r="N280" t="str">
        <f t="shared" si="34"/>
        <v>Takeaway</v>
      </c>
      <c r="O280" s="8">
        <f t="shared" si="35"/>
        <v>45031</v>
      </c>
    </row>
    <row r="281" spans="1:15" x14ac:dyDescent="0.35">
      <c r="A281" t="s">
        <v>302</v>
      </c>
      <c r="B281" s="4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I281" s="4" t="str">
        <f t="shared" si="30"/>
        <v>Cake</v>
      </c>
      <c r="J281" s="6">
        <f t="shared" si="31"/>
        <v>1</v>
      </c>
      <c r="K281" s="6">
        <f t="shared" si="32"/>
        <v>3</v>
      </c>
      <c r="L281" s="6">
        <f t="shared" si="29"/>
        <v>3</v>
      </c>
      <c r="M281" t="str">
        <f t="shared" si="33"/>
        <v>Cash</v>
      </c>
      <c r="N281" t="str">
        <f t="shared" si="34"/>
        <v>UNKNOWN</v>
      </c>
      <c r="O281" s="8">
        <f t="shared" si="35"/>
        <v>45277</v>
      </c>
    </row>
    <row r="282" spans="1:15" x14ac:dyDescent="0.35">
      <c r="A282" t="s">
        <v>303</v>
      </c>
      <c r="B282" s="4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  <c r="I282" s="4" t="str">
        <f t="shared" si="30"/>
        <v>Tea</v>
      </c>
      <c r="J282" s="6">
        <f t="shared" si="31"/>
        <v>5</v>
      </c>
      <c r="K282" s="6">
        <f t="shared" si="32"/>
        <v>1.5</v>
      </c>
      <c r="L282" s="6">
        <f t="shared" si="29"/>
        <v>7.5</v>
      </c>
      <c r="M282" t="str">
        <f t="shared" si="33"/>
        <v>UNKNOWN</v>
      </c>
      <c r="N282" t="str">
        <f t="shared" si="34"/>
        <v>Takeaway</v>
      </c>
      <c r="O282" s="8">
        <f t="shared" si="35"/>
        <v>44998</v>
      </c>
    </row>
    <row r="283" spans="1:15" x14ac:dyDescent="0.35">
      <c r="A283" t="s">
        <v>304</v>
      </c>
      <c r="B283" s="4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I283" s="4" t="str">
        <f t="shared" si="30"/>
        <v>Juice</v>
      </c>
      <c r="J283" s="6">
        <f t="shared" si="31"/>
        <v>2</v>
      </c>
      <c r="K283" s="6">
        <f t="shared" si="32"/>
        <v>2</v>
      </c>
      <c r="L283" s="6">
        <f t="shared" si="29"/>
        <v>4</v>
      </c>
      <c r="M283" t="str">
        <f t="shared" si="33"/>
        <v>Credit Card</v>
      </c>
      <c r="N283" t="str">
        <f t="shared" si="34"/>
        <v>UNKNOWN</v>
      </c>
      <c r="O283" s="8">
        <f t="shared" si="35"/>
        <v>45055</v>
      </c>
    </row>
    <row r="284" spans="1:15" x14ac:dyDescent="0.35">
      <c r="A284" t="s">
        <v>305</v>
      </c>
      <c r="B284" s="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  <c r="I284" s="4" t="str">
        <f t="shared" si="30"/>
        <v>Smoothie</v>
      </c>
      <c r="J284" s="6">
        <f t="shared" si="31"/>
        <v>1</v>
      </c>
      <c r="K284" s="6">
        <f t="shared" si="32"/>
        <v>4</v>
      </c>
      <c r="L284" s="6">
        <f t="shared" si="29"/>
        <v>4</v>
      </c>
      <c r="M284" t="str">
        <f t="shared" si="33"/>
        <v>Credit Card</v>
      </c>
      <c r="N284" t="str">
        <f t="shared" si="34"/>
        <v>Cafe</v>
      </c>
      <c r="O284" s="8">
        <f t="shared" si="35"/>
        <v>45221</v>
      </c>
    </row>
    <row r="285" spans="1:15" x14ac:dyDescent="0.35">
      <c r="A285" t="s">
        <v>306</v>
      </c>
      <c r="B285" s="4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I285" s="4" t="str">
        <f t="shared" si="30"/>
        <v>Juice</v>
      </c>
      <c r="J285" s="6">
        <f t="shared" si="31"/>
        <v>4</v>
      </c>
      <c r="K285" s="6">
        <f t="shared" si="32"/>
        <v>1</v>
      </c>
      <c r="L285" s="6">
        <f t="shared" si="29"/>
        <v>4</v>
      </c>
      <c r="M285" t="str">
        <f t="shared" si="33"/>
        <v>Credit Card</v>
      </c>
      <c r="N285" t="str">
        <f t="shared" si="34"/>
        <v>Takeaway</v>
      </c>
      <c r="O285" s="8">
        <f t="shared" si="35"/>
        <v>45100</v>
      </c>
    </row>
    <row r="286" spans="1:15" x14ac:dyDescent="0.35">
      <c r="A286" t="s">
        <v>307</v>
      </c>
      <c r="B286" s="4" t="s">
        <v>17</v>
      </c>
      <c r="C286">
        <v>1</v>
      </c>
      <c r="D286">
        <v>1</v>
      </c>
      <c r="E286">
        <v>1</v>
      </c>
      <c r="H286" s="1">
        <v>45107</v>
      </c>
      <c r="I286" s="4" t="str">
        <f t="shared" si="30"/>
        <v>Cookie</v>
      </c>
      <c r="J286" s="6">
        <f t="shared" si="31"/>
        <v>1</v>
      </c>
      <c r="K286" s="6">
        <f t="shared" si="32"/>
        <v>1</v>
      </c>
      <c r="L286" s="6">
        <f t="shared" si="29"/>
        <v>1</v>
      </c>
      <c r="M286" t="str">
        <f t="shared" si="33"/>
        <v>Default mode</v>
      </c>
      <c r="N286" t="str">
        <f t="shared" si="34"/>
        <v>UNKNOWN</v>
      </c>
      <c r="O286" s="8">
        <f t="shared" si="35"/>
        <v>45107</v>
      </c>
    </row>
    <row r="287" spans="1:15" x14ac:dyDescent="0.35">
      <c r="A287" t="s">
        <v>308</v>
      </c>
      <c r="B287" s="4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I287" s="4" t="str">
        <f t="shared" si="30"/>
        <v>Sandwich</v>
      </c>
      <c r="J287" s="6">
        <f t="shared" si="31"/>
        <v>5</v>
      </c>
      <c r="K287" s="6">
        <f t="shared" si="32"/>
        <v>4</v>
      </c>
      <c r="L287" s="6">
        <f t="shared" si="29"/>
        <v>20</v>
      </c>
      <c r="M287" t="str">
        <f t="shared" si="33"/>
        <v>Default mode</v>
      </c>
      <c r="N287" t="str">
        <f t="shared" si="34"/>
        <v>In-store</v>
      </c>
      <c r="O287" s="8">
        <f t="shared" si="35"/>
        <v>45059</v>
      </c>
    </row>
    <row r="288" spans="1:15" x14ac:dyDescent="0.35">
      <c r="A288" t="s">
        <v>309</v>
      </c>
      <c r="B288" s="4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  <c r="I288" s="4" t="str">
        <f t="shared" si="30"/>
        <v>Juice</v>
      </c>
      <c r="J288" s="6">
        <f t="shared" si="31"/>
        <v>5</v>
      </c>
      <c r="K288" s="6">
        <f t="shared" si="32"/>
        <v>3</v>
      </c>
      <c r="L288" s="6">
        <f t="shared" si="29"/>
        <v>15</v>
      </c>
      <c r="M288" t="str">
        <f t="shared" si="33"/>
        <v>Default mode</v>
      </c>
      <c r="N288" t="str">
        <f t="shared" si="34"/>
        <v>In-store</v>
      </c>
      <c r="O288" s="8">
        <f t="shared" si="35"/>
        <v>45078</v>
      </c>
    </row>
    <row r="289" spans="1:15" x14ac:dyDescent="0.35">
      <c r="A289" t="s">
        <v>310</v>
      </c>
      <c r="B289" s="4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  <c r="I289" s="4" t="str">
        <f t="shared" si="30"/>
        <v>Coffee</v>
      </c>
      <c r="J289" s="6">
        <f t="shared" si="31"/>
        <v>3</v>
      </c>
      <c r="K289" s="6">
        <f t="shared" si="32"/>
        <v>2</v>
      </c>
      <c r="L289" s="6">
        <f t="shared" si="29"/>
        <v>8</v>
      </c>
      <c r="M289" t="str">
        <f t="shared" si="33"/>
        <v>Cash</v>
      </c>
      <c r="N289" t="str">
        <f t="shared" si="34"/>
        <v>UNKNOWN</v>
      </c>
      <c r="O289" s="8">
        <f t="shared" si="35"/>
        <v>45041</v>
      </c>
    </row>
    <row r="290" spans="1:15" x14ac:dyDescent="0.35">
      <c r="A290" t="s">
        <v>311</v>
      </c>
      <c r="B290" s="4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I290" s="4" t="str">
        <f t="shared" si="30"/>
        <v>UNKNOWN</v>
      </c>
      <c r="J290" s="6">
        <f t="shared" si="31"/>
        <v>3</v>
      </c>
      <c r="K290" s="6">
        <f t="shared" si="32"/>
        <v>4</v>
      </c>
      <c r="L290" s="6">
        <f t="shared" si="29"/>
        <v>12</v>
      </c>
      <c r="M290" t="str">
        <f t="shared" si="33"/>
        <v>Default mode</v>
      </c>
      <c r="N290" t="str">
        <f t="shared" si="34"/>
        <v>Takeaway</v>
      </c>
      <c r="O290" s="8">
        <f t="shared" si="35"/>
        <v>45073</v>
      </c>
    </row>
    <row r="291" spans="1:15" x14ac:dyDescent="0.35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  <c r="I291" s="4" t="str">
        <f t="shared" si="30"/>
        <v>UNKNOWN</v>
      </c>
      <c r="J291" s="6">
        <f t="shared" si="31"/>
        <v>4</v>
      </c>
      <c r="K291" s="6">
        <f t="shared" si="32"/>
        <v>2.9653147765575731</v>
      </c>
      <c r="L291" s="6">
        <f t="shared" si="29"/>
        <v>6</v>
      </c>
      <c r="M291" t="str">
        <f t="shared" si="33"/>
        <v>Credit Card</v>
      </c>
      <c r="N291" t="str">
        <f t="shared" si="34"/>
        <v>In-store</v>
      </c>
      <c r="O291" s="8">
        <f t="shared" si="35"/>
        <v>44976</v>
      </c>
    </row>
    <row r="292" spans="1:15" x14ac:dyDescent="0.35">
      <c r="A292" t="s">
        <v>313</v>
      </c>
      <c r="B292" s="4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I292" s="4" t="str">
        <f t="shared" si="30"/>
        <v>Tea</v>
      </c>
      <c r="J292" s="6">
        <f t="shared" si="31"/>
        <v>5</v>
      </c>
      <c r="K292" s="6">
        <f t="shared" si="32"/>
        <v>1.5</v>
      </c>
      <c r="L292" s="6">
        <f t="shared" si="29"/>
        <v>7.5</v>
      </c>
      <c r="M292" t="str">
        <f t="shared" si="33"/>
        <v>Credit Card</v>
      </c>
      <c r="N292" t="str">
        <f t="shared" si="34"/>
        <v>In-store</v>
      </c>
      <c r="O292" s="8">
        <f t="shared" si="35"/>
        <v>45271</v>
      </c>
    </row>
    <row r="293" spans="1:15" x14ac:dyDescent="0.35">
      <c r="A293" t="s">
        <v>314</v>
      </c>
      <c r="B293" s="4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  <c r="I293" s="4" t="str">
        <f t="shared" si="30"/>
        <v>Smoothie</v>
      </c>
      <c r="J293" s="6">
        <f t="shared" si="31"/>
        <v>1</v>
      </c>
      <c r="K293" s="6">
        <f t="shared" si="32"/>
        <v>4</v>
      </c>
      <c r="L293" s="6">
        <f t="shared" si="29"/>
        <v>4</v>
      </c>
      <c r="M293" t="str">
        <f t="shared" si="33"/>
        <v>Digital Wallet</v>
      </c>
      <c r="N293" t="str">
        <f t="shared" si="34"/>
        <v>In-store</v>
      </c>
      <c r="O293" s="8">
        <f t="shared" si="35"/>
        <v>45041</v>
      </c>
    </row>
    <row r="294" spans="1:15" x14ac:dyDescent="0.35">
      <c r="A294" t="s">
        <v>315</v>
      </c>
      <c r="B294" s="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  <c r="I294" s="4" t="str">
        <f t="shared" si="30"/>
        <v>Tea</v>
      </c>
      <c r="J294" s="6">
        <f t="shared" si="31"/>
        <v>3</v>
      </c>
      <c r="K294" s="6">
        <f t="shared" si="32"/>
        <v>1.5</v>
      </c>
      <c r="L294" s="6">
        <f t="shared" si="29"/>
        <v>4.5</v>
      </c>
      <c r="M294" t="str">
        <f t="shared" si="33"/>
        <v>Digital Wallet</v>
      </c>
      <c r="N294" t="str">
        <f t="shared" si="34"/>
        <v>In-store</v>
      </c>
      <c r="O294" s="8">
        <f t="shared" si="35"/>
        <v>45211</v>
      </c>
    </row>
    <row r="295" spans="1:15" x14ac:dyDescent="0.35">
      <c r="A295" t="s">
        <v>316</v>
      </c>
      <c r="B295" s="4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I295" s="4" t="str">
        <f t="shared" si="30"/>
        <v>Coffee</v>
      </c>
      <c r="J295" s="6">
        <f t="shared" si="31"/>
        <v>5</v>
      </c>
      <c r="K295" s="6">
        <f t="shared" si="32"/>
        <v>2</v>
      </c>
      <c r="L295" s="6">
        <f t="shared" si="29"/>
        <v>10</v>
      </c>
      <c r="M295" t="str">
        <f t="shared" si="33"/>
        <v>Default mode</v>
      </c>
      <c r="N295" t="str">
        <f t="shared" si="34"/>
        <v>Takeaway</v>
      </c>
      <c r="O295" s="8">
        <f t="shared" si="35"/>
        <v>45168</v>
      </c>
    </row>
    <row r="296" spans="1:15" x14ac:dyDescent="0.35">
      <c r="A296" t="s">
        <v>317</v>
      </c>
      <c r="B296" s="4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  <c r="I296" s="4" t="str">
        <f t="shared" si="30"/>
        <v>Cake</v>
      </c>
      <c r="J296" s="6">
        <f t="shared" si="31"/>
        <v>3</v>
      </c>
      <c r="K296" s="6">
        <f t="shared" si="32"/>
        <v>3</v>
      </c>
      <c r="L296" s="6">
        <f t="shared" si="29"/>
        <v>9</v>
      </c>
      <c r="M296" t="str">
        <f t="shared" si="33"/>
        <v>Digital Wallet</v>
      </c>
      <c r="N296" t="str">
        <f t="shared" si="34"/>
        <v>Takeaway</v>
      </c>
      <c r="O296" s="8">
        <f t="shared" si="35"/>
        <v>45220</v>
      </c>
    </row>
    <row r="297" spans="1:15" x14ac:dyDescent="0.35">
      <c r="A297" t="s">
        <v>318</v>
      </c>
      <c r="B297" s="4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I297" s="4" t="str">
        <f t="shared" si="30"/>
        <v>Coffee</v>
      </c>
      <c r="J297" s="6">
        <f t="shared" si="31"/>
        <v>3</v>
      </c>
      <c r="K297" s="6">
        <f t="shared" si="32"/>
        <v>2</v>
      </c>
      <c r="L297" s="6">
        <f t="shared" si="29"/>
        <v>6</v>
      </c>
      <c r="M297" t="str">
        <f t="shared" si="33"/>
        <v>Credit Card</v>
      </c>
      <c r="N297" t="str">
        <f t="shared" si="34"/>
        <v>UNKNOWN</v>
      </c>
      <c r="O297" s="8">
        <f t="shared" si="35"/>
        <v>45232</v>
      </c>
    </row>
    <row r="298" spans="1:15" x14ac:dyDescent="0.35">
      <c r="A298" t="s">
        <v>319</v>
      </c>
      <c r="B298" s="4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  <c r="I298" s="4" t="str">
        <f t="shared" si="30"/>
        <v>Juice</v>
      </c>
      <c r="J298" s="6">
        <f t="shared" si="31"/>
        <v>1</v>
      </c>
      <c r="K298" s="6">
        <f t="shared" si="32"/>
        <v>3</v>
      </c>
      <c r="L298" s="6">
        <f t="shared" si="29"/>
        <v>3</v>
      </c>
      <c r="M298" t="str">
        <f t="shared" si="33"/>
        <v>Cash</v>
      </c>
      <c r="N298" t="str">
        <f t="shared" si="34"/>
        <v>UNKNOWN</v>
      </c>
      <c r="O298" s="8">
        <f t="shared" si="35"/>
        <v>45188</v>
      </c>
    </row>
    <row r="299" spans="1:15" x14ac:dyDescent="0.35">
      <c r="A299" t="s">
        <v>320</v>
      </c>
      <c r="B299" s="4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I299" s="4" t="str">
        <f t="shared" si="30"/>
        <v>Cake</v>
      </c>
      <c r="J299" s="6">
        <f t="shared" si="31"/>
        <v>3</v>
      </c>
      <c r="K299" s="6">
        <f t="shared" si="32"/>
        <v>3</v>
      </c>
      <c r="L299" s="6">
        <f t="shared" si="29"/>
        <v>9</v>
      </c>
      <c r="M299" t="str">
        <f t="shared" si="33"/>
        <v>Cash</v>
      </c>
      <c r="N299" t="str">
        <f t="shared" si="34"/>
        <v>Takeaway</v>
      </c>
      <c r="O299" s="8">
        <f t="shared" si="35"/>
        <v>45111</v>
      </c>
    </row>
    <row r="300" spans="1:15" x14ac:dyDescent="0.35">
      <c r="A300" t="s">
        <v>321</v>
      </c>
      <c r="B300" s="4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  <c r="I300" s="4" t="str">
        <f t="shared" si="30"/>
        <v>Smoothie</v>
      </c>
      <c r="J300" s="6">
        <f t="shared" si="31"/>
        <v>1</v>
      </c>
      <c r="K300" s="6">
        <f t="shared" si="32"/>
        <v>4</v>
      </c>
      <c r="L300" s="6">
        <f t="shared" si="29"/>
        <v>4</v>
      </c>
      <c r="M300" t="str">
        <f t="shared" si="33"/>
        <v>Digital Wallet</v>
      </c>
      <c r="N300" t="str">
        <f t="shared" si="34"/>
        <v>UNKNOWN</v>
      </c>
      <c r="O300" s="8">
        <f t="shared" si="35"/>
        <v>44954</v>
      </c>
    </row>
    <row r="301" spans="1:15" x14ac:dyDescent="0.35">
      <c r="A301" t="s">
        <v>322</v>
      </c>
      <c r="B301" s="4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I301" s="4" t="str">
        <f t="shared" si="30"/>
        <v>Cookie</v>
      </c>
      <c r="J301" s="6">
        <f t="shared" si="31"/>
        <v>2</v>
      </c>
      <c r="K301" s="6">
        <f t="shared" si="32"/>
        <v>0</v>
      </c>
      <c r="L301" s="6">
        <f t="shared" si="29"/>
        <v>2</v>
      </c>
      <c r="M301" t="str">
        <f t="shared" si="33"/>
        <v>Cash</v>
      </c>
      <c r="N301" t="str">
        <f t="shared" si="34"/>
        <v>In-store</v>
      </c>
      <c r="O301" s="8">
        <f t="shared" si="35"/>
        <v>45203</v>
      </c>
    </row>
    <row r="302" spans="1:15" x14ac:dyDescent="0.35">
      <c r="A302" t="s">
        <v>323</v>
      </c>
      <c r="B302" s="4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  <c r="I302" s="4" t="str">
        <f t="shared" si="30"/>
        <v>Tea</v>
      </c>
      <c r="J302" s="6">
        <f t="shared" si="31"/>
        <v>2</v>
      </c>
      <c r="K302" s="6">
        <f t="shared" si="32"/>
        <v>1.5</v>
      </c>
      <c r="L302" s="6">
        <f t="shared" si="29"/>
        <v>3</v>
      </c>
      <c r="M302" t="str">
        <f t="shared" si="33"/>
        <v>Cash</v>
      </c>
      <c r="N302" t="str">
        <f t="shared" si="34"/>
        <v>Takeaway</v>
      </c>
      <c r="O302" s="8">
        <f t="shared" si="35"/>
        <v>44927</v>
      </c>
    </row>
    <row r="303" spans="1:15" x14ac:dyDescent="0.35">
      <c r="A303" t="s">
        <v>324</v>
      </c>
      <c r="B303" s="4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I303" s="4" t="str">
        <f t="shared" si="30"/>
        <v>Smoothie</v>
      </c>
      <c r="J303" s="6">
        <f t="shared" si="31"/>
        <v>3</v>
      </c>
      <c r="K303" s="6">
        <f t="shared" si="32"/>
        <v>4</v>
      </c>
      <c r="L303" s="6">
        <f t="shared" si="29"/>
        <v>12</v>
      </c>
      <c r="M303" t="str">
        <f t="shared" si="33"/>
        <v>Credit Card</v>
      </c>
      <c r="N303" t="str">
        <f t="shared" si="34"/>
        <v>In-store</v>
      </c>
      <c r="O303" s="8">
        <f t="shared" si="35"/>
        <v>44983</v>
      </c>
    </row>
    <row r="304" spans="1:15" x14ac:dyDescent="0.35">
      <c r="A304" t="s">
        <v>325</v>
      </c>
      <c r="B304" s="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I304" s="4" t="str">
        <f t="shared" si="30"/>
        <v>Coffee</v>
      </c>
      <c r="J304" s="6">
        <f t="shared" si="31"/>
        <v>2</v>
      </c>
      <c r="K304" s="6">
        <f t="shared" si="32"/>
        <v>2</v>
      </c>
      <c r="L304" s="6">
        <f t="shared" si="29"/>
        <v>4</v>
      </c>
      <c r="M304" t="str">
        <f t="shared" si="33"/>
        <v>Default mode</v>
      </c>
      <c r="N304" t="str">
        <f t="shared" si="34"/>
        <v>Takeaway</v>
      </c>
      <c r="O304" s="8">
        <f t="shared" si="35"/>
        <v>44941</v>
      </c>
    </row>
    <row r="305" spans="1:15" x14ac:dyDescent="0.35">
      <c r="A305" t="s">
        <v>326</v>
      </c>
      <c r="B305" s="4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  <c r="I305" s="4" t="str">
        <f t="shared" si="30"/>
        <v>Tea</v>
      </c>
      <c r="J305" s="6">
        <f t="shared" si="31"/>
        <v>3</v>
      </c>
      <c r="K305" s="6">
        <f t="shared" si="32"/>
        <v>1.5</v>
      </c>
      <c r="L305" s="6">
        <f t="shared" si="29"/>
        <v>4.5</v>
      </c>
      <c r="M305" t="str">
        <f t="shared" si="33"/>
        <v>Digital Wallet</v>
      </c>
      <c r="N305" t="str">
        <f t="shared" si="34"/>
        <v>In-store</v>
      </c>
      <c r="O305" s="8">
        <f t="shared" si="35"/>
        <v>45064</v>
      </c>
    </row>
    <row r="306" spans="1:15" x14ac:dyDescent="0.35">
      <c r="A306" t="s">
        <v>327</v>
      </c>
      <c r="B306" s="4" t="s">
        <v>28</v>
      </c>
      <c r="C306">
        <v>3</v>
      </c>
      <c r="D306">
        <v>4</v>
      </c>
      <c r="E306">
        <v>12</v>
      </c>
      <c r="H306" s="1">
        <v>45049</v>
      </c>
      <c r="I306" s="4" t="str">
        <f t="shared" si="30"/>
        <v>Sandwich</v>
      </c>
      <c r="J306" s="6">
        <f t="shared" si="31"/>
        <v>3</v>
      </c>
      <c r="K306" s="6">
        <f t="shared" si="32"/>
        <v>4</v>
      </c>
      <c r="L306" s="6">
        <f t="shared" si="29"/>
        <v>12</v>
      </c>
      <c r="M306" t="str">
        <f t="shared" si="33"/>
        <v>Default mode</v>
      </c>
      <c r="N306" t="str">
        <f t="shared" si="34"/>
        <v>UNKNOWN</v>
      </c>
      <c r="O306" s="8">
        <f t="shared" si="35"/>
        <v>45049</v>
      </c>
    </row>
    <row r="307" spans="1:15" x14ac:dyDescent="0.35">
      <c r="A307" t="s">
        <v>328</v>
      </c>
      <c r="B307" s="4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I307" s="4" t="str">
        <f t="shared" si="30"/>
        <v>Salad</v>
      </c>
      <c r="J307" s="6">
        <f t="shared" si="31"/>
        <v>3</v>
      </c>
      <c r="K307" s="6">
        <f t="shared" si="32"/>
        <v>5</v>
      </c>
      <c r="L307" s="6">
        <f t="shared" si="29"/>
        <v>15</v>
      </c>
      <c r="M307" t="str">
        <f t="shared" si="33"/>
        <v>Cash</v>
      </c>
      <c r="N307" t="str">
        <f t="shared" si="34"/>
        <v>UNKNOWN</v>
      </c>
      <c r="O307" s="8">
        <f t="shared" si="35"/>
        <v>45236</v>
      </c>
    </row>
    <row r="308" spans="1:15" x14ac:dyDescent="0.35">
      <c r="A308" t="s">
        <v>329</v>
      </c>
      <c r="B308" s="4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I308" s="4" t="str">
        <f t="shared" si="30"/>
        <v>Cookie</v>
      </c>
      <c r="J308" s="6">
        <f t="shared" si="31"/>
        <v>1</v>
      </c>
      <c r="K308" s="6">
        <f t="shared" si="32"/>
        <v>1</v>
      </c>
      <c r="L308" s="6">
        <f t="shared" si="29"/>
        <v>1</v>
      </c>
      <c r="M308" t="str">
        <f t="shared" si="33"/>
        <v>Default mode</v>
      </c>
      <c r="N308" t="str">
        <f t="shared" si="34"/>
        <v>In-store</v>
      </c>
      <c r="O308" s="8">
        <f t="shared" si="35"/>
        <v>45210</v>
      </c>
    </row>
    <row r="309" spans="1:15" x14ac:dyDescent="0.35">
      <c r="A309" t="s">
        <v>330</v>
      </c>
      <c r="B309" s="4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I309" s="4" t="str">
        <f t="shared" si="30"/>
        <v>Smoothie</v>
      </c>
      <c r="J309" s="6">
        <f t="shared" si="31"/>
        <v>3</v>
      </c>
      <c r="K309" s="6">
        <f t="shared" si="32"/>
        <v>4</v>
      </c>
      <c r="L309" s="6">
        <f t="shared" si="29"/>
        <v>12</v>
      </c>
      <c r="M309" t="str">
        <f t="shared" si="33"/>
        <v>Credit Card</v>
      </c>
      <c r="N309" t="str">
        <f t="shared" si="34"/>
        <v>UNKNOWN</v>
      </c>
      <c r="O309" s="8">
        <f t="shared" si="35"/>
        <v>44982</v>
      </c>
    </row>
    <row r="310" spans="1:15" x14ac:dyDescent="0.35">
      <c r="A310" t="s">
        <v>331</v>
      </c>
      <c r="B310" s="4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  <c r="I310" s="4" t="str">
        <f t="shared" si="30"/>
        <v>Cookie</v>
      </c>
      <c r="J310" s="6">
        <f t="shared" si="31"/>
        <v>4</v>
      </c>
      <c r="K310" s="6">
        <f t="shared" si="32"/>
        <v>1</v>
      </c>
      <c r="L310" s="6">
        <f t="shared" si="29"/>
        <v>4</v>
      </c>
      <c r="M310" t="str">
        <f t="shared" si="33"/>
        <v>Digital Wallet</v>
      </c>
      <c r="N310" t="str">
        <f t="shared" si="34"/>
        <v>In-store</v>
      </c>
      <c r="O310" s="8">
        <f t="shared" si="35"/>
        <v>44927</v>
      </c>
    </row>
    <row r="311" spans="1:15" x14ac:dyDescent="0.35">
      <c r="A311" t="s">
        <v>332</v>
      </c>
      <c r="B311" s="4" t="s">
        <v>25</v>
      </c>
      <c r="C311">
        <v>2</v>
      </c>
      <c r="D311">
        <v>4</v>
      </c>
      <c r="E311">
        <v>8</v>
      </c>
      <c r="H311" s="1">
        <v>45179</v>
      </c>
      <c r="I311" s="4" t="str">
        <f t="shared" si="30"/>
        <v>Smoothie</v>
      </c>
      <c r="J311" s="6">
        <f t="shared" si="31"/>
        <v>2</v>
      </c>
      <c r="K311" s="6">
        <f t="shared" si="32"/>
        <v>4</v>
      </c>
      <c r="L311" s="6">
        <f t="shared" si="29"/>
        <v>8</v>
      </c>
      <c r="M311" t="str">
        <f t="shared" si="33"/>
        <v>Default mode</v>
      </c>
      <c r="N311" t="str">
        <f t="shared" si="34"/>
        <v>UNKNOWN</v>
      </c>
      <c r="O311" s="8">
        <f t="shared" si="35"/>
        <v>45179</v>
      </c>
    </row>
    <row r="312" spans="1:15" x14ac:dyDescent="0.35">
      <c r="A312" t="s">
        <v>333</v>
      </c>
      <c r="B312" s="4" t="s">
        <v>25</v>
      </c>
      <c r="C312">
        <v>2</v>
      </c>
      <c r="D312">
        <v>4</v>
      </c>
      <c r="E312">
        <v>8</v>
      </c>
      <c r="H312" s="1">
        <v>45149</v>
      </c>
      <c r="I312" s="4" t="str">
        <f t="shared" si="30"/>
        <v>Smoothie</v>
      </c>
      <c r="J312" s="6">
        <f t="shared" si="31"/>
        <v>2</v>
      </c>
      <c r="K312" s="6">
        <f t="shared" si="32"/>
        <v>4</v>
      </c>
      <c r="L312" s="6">
        <f t="shared" si="29"/>
        <v>8</v>
      </c>
      <c r="M312" t="str">
        <f t="shared" si="33"/>
        <v>Default mode</v>
      </c>
      <c r="N312" t="str">
        <f t="shared" si="34"/>
        <v>UNKNOWN</v>
      </c>
      <c r="O312" s="8">
        <f t="shared" si="35"/>
        <v>45149</v>
      </c>
    </row>
    <row r="313" spans="1:15" x14ac:dyDescent="0.35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I313" s="4" t="str">
        <f t="shared" si="30"/>
        <v>UNKNOWN</v>
      </c>
      <c r="J313" s="6">
        <f t="shared" si="31"/>
        <v>1</v>
      </c>
      <c r="K313" s="6">
        <f t="shared" si="32"/>
        <v>1</v>
      </c>
      <c r="L313" s="6">
        <f t="shared" si="29"/>
        <v>1</v>
      </c>
      <c r="M313" t="str">
        <f t="shared" si="33"/>
        <v>Cash</v>
      </c>
      <c r="N313" t="str">
        <f t="shared" si="34"/>
        <v>In-store</v>
      </c>
      <c r="O313" s="8">
        <f t="shared" si="35"/>
        <v>45237</v>
      </c>
    </row>
    <row r="314" spans="1:15" x14ac:dyDescent="0.35">
      <c r="A314" t="s">
        <v>335</v>
      </c>
      <c r="B314" s="4" t="s">
        <v>65</v>
      </c>
      <c r="C314">
        <v>3</v>
      </c>
      <c r="D314">
        <v>1.5</v>
      </c>
      <c r="E314">
        <v>4.5</v>
      </c>
      <c r="H314" s="1">
        <v>44971</v>
      </c>
      <c r="I314" s="4" t="str">
        <f t="shared" si="30"/>
        <v>Tea</v>
      </c>
      <c r="J314" s="6">
        <f t="shared" si="31"/>
        <v>3</v>
      </c>
      <c r="K314" s="6">
        <f t="shared" si="32"/>
        <v>1.5</v>
      </c>
      <c r="L314" s="6">
        <f t="shared" si="29"/>
        <v>4.5</v>
      </c>
      <c r="M314" t="str">
        <f t="shared" si="33"/>
        <v>Default mode</v>
      </c>
      <c r="N314" t="str">
        <f t="shared" si="34"/>
        <v>UNKNOWN</v>
      </c>
      <c r="O314" s="8">
        <f t="shared" si="35"/>
        <v>44971</v>
      </c>
    </row>
    <row r="315" spans="1:15" x14ac:dyDescent="0.35">
      <c r="A315" t="s">
        <v>336</v>
      </c>
      <c r="B315" s="4" t="s">
        <v>17</v>
      </c>
      <c r="C315" t="s">
        <v>18</v>
      </c>
      <c r="D315">
        <v>1</v>
      </c>
      <c r="E315">
        <v>1</v>
      </c>
      <c r="H315" s="1">
        <v>45044</v>
      </c>
      <c r="I315" s="4" t="str">
        <f t="shared" si="30"/>
        <v>Cookie</v>
      </c>
      <c r="J315" s="6">
        <f t="shared" si="31"/>
        <v>3.0415221162185602</v>
      </c>
      <c r="K315" s="6">
        <f t="shared" si="32"/>
        <v>1</v>
      </c>
      <c r="L315" s="6">
        <f t="shared" si="29"/>
        <v>1</v>
      </c>
      <c r="M315" t="str">
        <f t="shared" si="33"/>
        <v>Default mode</v>
      </c>
      <c r="N315" t="str">
        <f t="shared" si="34"/>
        <v>UNKNOWN</v>
      </c>
      <c r="O315" s="8">
        <f t="shared" si="35"/>
        <v>45044</v>
      </c>
    </row>
    <row r="316" spans="1:15" x14ac:dyDescent="0.35">
      <c r="A316" t="s">
        <v>337</v>
      </c>
      <c r="B316" s="4" t="s">
        <v>17</v>
      </c>
      <c r="C316">
        <v>1</v>
      </c>
      <c r="D316">
        <v>1</v>
      </c>
      <c r="E316">
        <v>1</v>
      </c>
      <c r="H316" s="1">
        <v>45175</v>
      </c>
      <c r="I316" s="4" t="str">
        <f t="shared" si="30"/>
        <v>Cookie</v>
      </c>
      <c r="J316" s="6">
        <f t="shared" si="31"/>
        <v>1</v>
      </c>
      <c r="K316" s="6">
        <f t="shared" si="32"/>
        <v>1</v>
      </c>
      <c r="L316" s="6">
        <f t="shared" si="29"/>
        <v>1</v>
      </c>
      <c r="M316" t="str">
        <f t="shared" si="33"/>
        <v>Default mode</v>
      </c>
      <c r="N316" t="str">
        <f t="shared" si="34"/>
        <v>UNKNOWN</v>
      </c>
      <c r="O316" s="8">
        <f t="shared" si="35"/>
        <v>45175</v>
      </c>
    </row>
    <row r="317" spans="1:15" x14ac:dyDescent="0.35">
      <c r="A317" t="s">
        <v>338</v>
      </c>
      <c r="B317" s="4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I317" s="4" t="str">
        <f t="shared" si="30"/>
        <v>Coffee</v>
      </c>
      <c r="J317" s="6">
        <f t="shared" si="31"/>
        <v>2</v>
      </c>
      <c r="K317" s="6">
        <f t="shared" si="32"/>
        <v>0</v>
      </c>
      <c r="L317" s="6">
        <f t="shared" si="29"/>
        <v>4</v>
      </c>
      <c r="M317" t="str">
        <f t="shared" si="33"/>
        <v>Credit Card</v>
      </c>
      <c r="N317" t="str">
        <f t="shared" si="34"/>
        <v>Takeaway</v>
      </c>
      <c r="O317" s="8">
        <f t="shared" si="35"/>
        <v>44936</v>
      </c>
    </row>
    <row r="318" spans="1:15" x14ac:dyDescent="0.35">
      <c r="A318" t="s">
        <v>339</v>
      </c>
      <c r="B318" s="4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  <c r="I318" s="4" t="str">
        <f t="shared" si="30"/>
        <v>Sandwich</v>
      </c>
      <c r="J318" s="6">
        <f t="shared" si="31"/>
        <v>3</v>
      </c>
      <c r="K318" s="6">
        <f t="shared" si="32"/>
        <v>4</v>
      </c>
      <c r="L318" s="6">
        <f t="shared" si="29"/>
        <v>12</v>
      </c>
      <c r="M318" t="str">
        <f t="shared" si="33"/>
        <v>Cash</v>
      </c>
      <c r="N318" t="str">
        <f t="shared" si="34"/>
        <v>In-store</v>
      </c>
      <c r="O318" s="8">
        <f t="shared" si="35"/>
        <v>45039</v>
      </c>
    </row>
    <row r="319" spans="1:15" x14ac:dyDescent="0.35">
      <c r="A319" t="s">
        <v>340</v>
      </c>
      <c r="B319" s="4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  <c r="I319" s="4" t="str">
        <f t="shared" si="30"/>
        <v>Smoothie</v>
      </c>
      <c r="J319" s="6">
        <f t="shared" si="31"/>
        <v>3</v>
      </c>
      <c r="K319" s="6">
        <f t="shared" si="32"/>
        <v>4</v>
      </c>
      <c r="L319" s="6">
        <f t="shared" si="29"/>
        <v>12</v>
      </c>
      <c r="M319" t="str">
        <f t="shared" si="33"/>
        <v>Cash</v>
      </c>
      <c r="N319" t="str">
        <f t="shared" si="34"/>
        <v>In-store</v>
      </c>
      <c r="O319" s="8">
        <f t="shared" si="35"/>
        <v>44927</v>
      </c>
    </row>
    <row r="320" spans="1:15" x14ac:dyDescent="0.35">
      <c r="A320" t="s">
        <v>341</v>
      </c>
      <c r="B320" s="4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  <c r="I320" s="4" t="str">
        <f t="shared" si="30"/>
        <v>Salad</v>
      </c>
      <c r="J320" s="6">
        <f t="shared" si="31"/>
        <v>4</v>
      </c>
      <c r="K320" s="6">
        <f t="shared" si="32"/>
        <v>5</v>
      </c>
      <c r="L320" s="6">
        <f t="shared" si="29"/>
        <v>20</v>
      </c>
      <c r="M320" t="str">
        <f t="shared" si="33"/>
        <v>Digital Wallet</v>
      </c>
      <c r="N320" t="str">
        <f t="shared" si="34"/>
        <v>Takeaway</v>
      </c>
      <c r="O320" s="8">
        <f t="shared" si="35"/>
        <v>44983</v>
      </c>
    </row>
    <row r="321" spans="1:15" x14ac:dyDescent="0.35">
      <c r="A321" t="s">
        <v>342</v>
      </c>
      <c r="B321" s="4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I321" s="4" t="str">
        <f t="shared" si="30"/>
        <v>Cookie</v>
      </c>
      <c r="J321" s="6">
        <f t="shared" si="31"/>
        <v>3</v>
      </c>
      <c r="K321" s="6">
        <f t="shared" si="32"/>
        <v>1</v>
      </c>
      <c r="L321" s="6">
        <f t="shared" si="29"/>
        <v>3</v>
      </c>
      <c r="M321" t="str">
        <f t="shared" si="33"/>
        <v>Cash</v>
      </c>
      <c r="N321" t="str">
        <f t="shared" si="34"/>
        <v>In-store</v>
      </c>
      <c r="O321" s="8">
        <f t="shared" si="35"/>
        <v>44948</v>
      </c>
    </row>
    <row r="322" spans="1:15" x14ac:dyDescent="0.35">
      <c r="A322" t="s">
        <v>343</v>
      </c>
      <c r="B322" s="4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I322" s="4" t="str">
        <f t="shared" si="30"/>
        <v>Cookie</v>
      </c>
      <c r="J322" s="6">
        <f t="shared" si="31"/>
        <v>3</v>
      </c>
      <c r="K322" s="6">
        <f t="shared" si="32"/>
        <v>1</v>
      </c>
      <c r="L322" s="6">
        <f t="shared" ref="L322:L385" si="36">IF(ISBLANK(E322),PRODUCT(J322,K322),IF(E322="ERROR",PRODUCT(J322,K322),IF(E322="UNKNOWN",PRODUCT(J322,K322),E322)))</f>
        <v>3</v>
      </c>
      <c r="M322" t="str">
        <f t="shared" si="33"/>
        <v>Default mode</v>
      </c>
      <c r="N322" t="str">
        <f t="shared" si="34"/>
        <v>In-store</v>
      </c>
      <c r="O322" s="8">
        <f t="shared" si="35"/>
        <v>44995</v>
      </c>
    </row>
    <row r="323" spans="1:15" x14ac:dyDescent="0.35">
      <c r="A323" t="s">
        <v>344</v>
      </c>
      <c r="B323" s="4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  <c r="I323" s="4" t="str">
        <f t="shared" ref="I323:I386" si="37">IF(ISBLANK(B323),"UNKNOWN",IF(B323="ERROR","Juice",B323))</f>
        <v>Cookie</v>
      </c>
      <c r="J323" s="6">
        <f t="shared" ref="J323:J386" si="38">IF(ISBLANK(C323),E323/D323,IF(C323="ERROR",AVERAGE(C323:C10322),IF(C323="UNKNOWN",MEDIAN(C323:C10322),C323)))</f>
        <v>4</v>
      </c>
      <c r="K323" s="6">
        <f t="shared" ref="K323:K386" si="39">IF(ISBLANK(D323),0,IF(D323="ERROR",AVERAGE(D323:D10322),IF(D323="UNKNOWN",MEDIAN(D323:D10322),D323)))</f>
        <v>1</v>
      </c>
      <c r="L323" s="6">
        <f t="shared" si="36"/>
        <v>4</v>
      </c>
      <c r="M323" t="str">
        <f t="shared" ref="M323:M386" si="40">IF(ISBLANK(F323),"Default mode",IF(F323="ERROR","Cash",F323))</f>
        <v>Digital Wallet</v>
      </c>
      <c r="N323" t="str">
        <f t="shared" ref="N323:N386" si="41">IF(ISBLANK(G323),"UNKNOWN",IF(G323="ERROR","Cafe",G323))</f>
        <v>Takeaway</v>
      </c>
      <c r="O323" s="8">
        <f t="shared" ref="O323:O386" si="42">IF(ISBLANK(H323),DATE(2023,1,1),IF(H323="ERROR",DATE(2023,6,1),IF(H323="UNKNOWN",DATE(2023,1,1),H323)))</f>
        <v>44954</v>
      </c>
    </row>
    <row r="324" spans="1:15" x14ac:dyDescent="0.35">
      <c r="A324" t="s">
        <v>345</v>
      </c>
      <c r="B324" s="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I324" s="4" t="str">
        <f t="shared" si="37"/>
        <v>Coffee</v>
      </c>
      <c r="J324" s="6">
        <f t="shared" si="38"/>
        <v>5</v>
      </c>
      <c r="K324" s="6">
        <f t="shared" si="39"/>
        <v>2</v>
      </c>
      <c r="L324" s="6">
        <f t="shared" si="36"/>
        <v>10</v>
      </c>
      <c r="M324" t="str">
        <f t="shared" si="40"/>
        <v>Cash</v>
      </c>
      <c r="N324" t="str">
        <f t="shared" si="41"/>
        <v>Takeaway</v>
      </c>
      <c r="O324" s="8">
        <f t="shared" si="42"/>
        <v>45149</v>
      </c>
    </row>
    <row r="325" spans="1:15" x14ac:dyDescent="0.35">
      <c r="A325" t="s">
        <v>346</v>
      </c>
      <c r="B325" s="4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I325" s="4" t="str">
        <f t="shared" si="37"/>
        <v>Juice</v>
      </c>
      <c r="J325" s="6">
        <f t="shared" si="38"/>
        <v>2</v>
      </c>
      <c r="K325" s="6">
        <f t="shared" si="39"/>
        <v>4</v>
      </c>
      <c r="L325" s="6">
        <f t="shared" si="36"/>
        <v>8</v>
      </c>
      <c r="M325" t="str">
        <f t="shared" si="40"/>
        <v>Credit Card</v>
      </c>
      <c r="N325" t="str">
        <f t="shared" si="41"/>
        <v>UNKNOWN</v>
      </c>
      <c r="O325" s="8">
        <f t="shared" si="42"/>
        <v>45248</v>
      </c>
    </row>
    <row r="326" spans="1:15" x14ac:dyDescent="0.35">
      <c r="A326" t="s">
        <v>347</v>
      </c>
      <c r="B326" s="4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I326" s="4" t="str">
        <f t="shared" si="37"/>
        <v>Coffee</v>
      </c>
      <c r="J326" s="6">
        <f t="shared" si="38"/>
        <v>5</v>
      </c>
      <c r="K326" s="6">
        <f t="shared" si="39"/>
        <v>2</v>
      </c>
      <c r="L326" s="6">
        <f t="shared" si="36"/>
        <v>10</v>
      </c>
      <c r="M326" t="str">
        <f t="shared" si="40"/>
        <v>Cash</v>
      </c>
      <c r="N326" t="str">
        <f t="shared" si="41"/>
        <v>UNKNOWN</v>
      </c>
      <c r="O326" s="8">
        <f t="shared" si="42"/>
        <v>44935</v>
      </c>
    </row>
    <row r="327" spans="1:15" x14ac:dyDescent="0.35">
      <c r="A327" t="s">
        <v>348</v>
      </c>
      <c r="B327" s="4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I327" s="4" t="str">
        <f t="shared" si="37"/>
        <v>Coffee</v>
      </c>
      <c r="J327" s="6">
        <f t="shared" si="38"/>
        <v>5</v>
      </c>
      <c r="K327" s="6">
        <f t="shared" si="39"/>
        <v>2</v>
      </c>
      <c r="L327" s="6">
        <f t="shared" si="36"/>
        <v>10</v>
      </c>
      <c r="M327" t="str">
        <f t="shared" si="40"/>
        <v>Default mode</v>
      </c>
      <c r="N327" t="str">
        <f t="shared" si="41"/>
        <v>In-store</v>
      </c>
      <c r="O327" s="8">
        <f t="shared" si="42"/>
        <v>45263</v>
      </c>
    </row>
    <row r="328" spans="1:15" x14ac:dyDescent="0.35">
      <c r="A328" t="s">
        <v>349</v>
      </c>
      <c r="B328" s="4" t="s">
        <v>18</v>
      </c>
      <c r="C328">
        <v>4</v>
      </c>
      <c r="D328">
        <v>2</v>
      </c>
      <c r="E328">
        <v>8</v>
      </c>
      <c r="H328" s="1">
        <v>45225</v>
      </c>
      <c r="I328" s="4" t="str">
        <f t="shared" si="37"/>
        <v>Juice</v>
      </c>
      <c r="J328" s="6">
        <f t="shared" si="38"/>
        <v>4</v>
      </c>
      <c r="K328" s="6">
        <f t="shared" si="39"/>
        <v>2</v>
      </c>
      <c r="L328" s="6">
        <f t="shared" si="36"/>
        <v>8</v>
      </c>
      <c r="M328" t="str">
        <f t="shared" si="40"/>
        <v>Default mode</v>
      </c>
      <c r="N328" t="str">
        <f t="shared" si="41"/>
        <v>UNKNOWN</v>
      </c>
      <c r="O328" s="8">
        <f t="shared" si="42"/>
        <v>45225</v>
      </c>
    </row>
    <row r="329" spans="1:15" x14ac:dyDescent="0.35">
      <c r="A329" t="s">
        <v>350</v>
      </c>
      <c r="B329" s="4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  <c r="I329" s="4" t="str">
        <f t="shared" si="37"/>
        <v>Sandwich</v>
      </c>
      <c r="J329" s="6">
        <f t="shared" si="38"/>
        <v>3</v>
      </c>
      <c r="K329" s="6">
        <f t="shared" si="39"/>
        <v>4</v>
      </c>
      <c r="L329" s="6">
        <f t="shared" si="36"/>
        <v>12</v>
      </c>
      <c r="M329" t="str">
        <f t="shared" si="40"/>
        <v>Digital Wallet</v>
      </c>
      <c r="N329" t="str">
        <f t="shared" si="41"/>
        <v>In-store</v>
      </c>
      <c r="O329" s="8">
        <f t="shared" si="42"/>
        <v>45207</v>
      </c>
    </row>
    <row r="330" spans="1:15" x14ac:dyDescent="0.35">
      <c r="A330" t="s">
        <v>351</v>
      </c>
      <c r="B330" s="4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  <c r="I330" s="4" t="str">
        <f t="shared" si="37"/>
        <v>Juice</v>
      </c>
      <c r="J330" s="6">
        <f t="shared" si="38"/>
        <v>1</v>
      </c>
      <c r="K330" s="6">
        <f t="shared" si="39"/>
        <v>3</v>
      </c>
      <c r="L330" s="6">
        <f t="shared" si="36"/>
        <v>3</v>
      </c>
      <c r="M330" t="str">
        <f t="shared" si="40"/>
        <v>Digital Wallet</v>
      </c>
      <c r="N330" t="str">
        <f t="shared" si="41"/>
        <v>UNKNOWN</v>
      </c>
      <c r="O330" s="8">
        <f t="shared" si="42"/>
        <v>45144</v>
      </c>
    </row>
    <row r="331" spans="1:15" x14ac:dyDescent="0.35">
      <c r="A331" t="s">
        <v>352</v>
      </c>
      <c r="B331" s="4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  <c r="I331" s="4" t="str">
        <f t="shared" si="37"/>
        <v>Sandwich</v>
      </c>
      <c r="J331" s="6">
        <f t="shared" si="38"/>
        <v>4</v>
      </c>
      <c r="K331" s="6">
        <f t="shared" si="39"/>
        <v>4</v>
      </c>
      <c r="L331" s="6">
        <f t="shared" si="36"/>
        <v>16</v>
      </c>
      <c r="M331" t="str">
        <f t="shared" si="40"/>
        <v>Credit Card</v>
      </c>
      <c r="N331" t="str">
        <f t="shared" si="41"/>
        <v>UNKNOWN</v>
      </c>
      <c r="O331" s="8">
        <f t="shared" si="42"/>
        <v>45078</v>
      </c>
    </row>
    <row r="332" spans="1:15" x14ac:dyDescent="0.35">
      <c r="A332" t="s">
        <v>353</v>
      </c>
      <c r="B332" s="4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I332" s="4" t="str">
        <f t="shared" si="37"/>
        <v>Salad</v>
      </c>
      <c r="J332" s="6">
        <f t="shared" si="38"/>
        <v>5</v>
      </c>
      <c r="K332" s="6">
        <f t="shared" si="39"/>
        <v>5</v>
      </c>
      <c r="L332" s="6">
        <f t="shared" si="36"/>
        <v>25</v>
      </c>
      <c r="M332" t="str">
        <f t="shared" si="40"/>
        <v>Credit Card</v>
      </c>
      <c r="N332" t="str">
        <f t="shared" si="41"/>
        <v>Takeaway</v>
      </c>
      <c r="O332" s="8">
        <f t="shared" si="42"/>
        <v>45109</v>
      </c>
    </row>
    <row r="333" spans="1:15" x14ac:dyDescent="0.35">
      <c r="A333" t="s">
        <v>354</v>
      </c>
      <c r="B333" s="4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I333" s="4" t="str">
        <f t="shared" si="37"/>
        <v>Sandwich</v>
      </c>
      <c r="J333" s="6">
        <f t="shared" si="38"/>
        <v>3</v>
      </c>
      <c r="K333" s="6">
        <f t="shared" si="39"/>
        <v>4</v>
      </c>
      <c r="L333" s="6">
        <f t="shared" si="36"/>
        <v>12</v>
      </c>
      <c r="M333" t="str">
        <f t="shared" si="40"/>
        <v>Credit Card</v>
      </c>
      <c r="N333" t="str">
        <f t="shared" si="41"/>
        <v>In-store</v>
      </c>
      <c r="O333" s="8">
        <f t="shared" si="42"/>
        <v>45092</v>
      </c>
    </row>
    <row r="334" spans="1:15" x14ac:dyDescent="0.35">
      <c r="A334" t="s">
        <v>355</v>
      </c>
      <c r="B334" s="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  <c r="I334" s="4" t="str">
        <f t="shared" si="37"/>
        <v>Smoothie</v>
      </c>
      <c r="J334" s="6">
        <f t="shared" si="38"/>
        <v>5</v>
      </c>
      <c r="K334" s="6">
        <f t="shared" si="39"/>
        <v>4</v>
      </c>
      <c r="L334" s="6">
        <f t="shared" si="36"/>
        <v>20</v>
      </c>
      <c r="M334" t="str">
        <f t="shared" si="40"/>
        <v>Cash</v>
      </c>
      <c r="N334" t="str">
        <f t="shared" si="41"/>
        <v>UNKNOWN</v>
      </c>
      <c r="O334" s="8">
        <f t="shared" si="42"/>
        <v>44937</v>
      </c>
    </row>
    <row r="335" spans="1:15" x14ac:dyDescent="0.35">
      <c r="A335" t="s">
        <v>356</v>
      </c>
      <c r="B335" s="4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  <c r="I335" s="4" t="str">
        <f t="shared" si="37"/>
        <v>Tea</v>
      </c>
      <c r="J335" s="6">
        <f t="shared" si="38"/>
        <v>1</v>
      </c>
      <c r="K335" s="6">
        <f t="shared" si="39"/>
        <v>3</v>
      </c>
      <c r="L335" s="6">
        <f t="shared" si="36"/>
        <v>1.5</v>
      </c>
      <c r="M335" t="str">
        <f t="shared" si="40"/>
        <v>Credit Card</v>
      </c>
      <c r="N335" t="str">
        <f t="shared" si="41"/>
        <v>UNKNOWN</v>
      </c>
      <c r="O335" s="8">
        <f t="shared" si="42"/>
        <v>45201</v>
      </c>
    </row>
    <row r="336" spans="1:15" x14ac:dyDescent="0.35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  <c r="I336" s="4" t="str">
        <f t="shared" si="37"/>
        <v>UNKNOWN</v>
      </c>
      <c r="J336" s="6">
        <f t="shared" si="38"/>
        <v>4</v>
      </c>
      <c r="K336" s="6">
        <f t="shared" si="39"/>
        <v>0</v>
      </c>
      <c r="L336" s="6">
        <f t="shared" si="36"/>
        <v>6</v>
      </c>
      <c r="M336" t="str">
        <f t="shared" si="40"/>
        <v>Cash</v>
      </c>
      <c r="N336" t="str">
        <f t="shared" si="41"/>
        <v>In-store</v>
      </c>
      <c r="O336" s="8">
        <f t="shared" si="42"/>
        <v>45010</v>
      </c>
    </row>
    <row r="337" spans="1:15" x14ac:dyDescent="0.35">
      <c r="A337" t="s">
        <v>358</v>
      </c>
      <c r="B337" s="4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I337" s="4" t="str">
        <f t="shared" si="37"/>
        <v>Smoothie</v>
      </c>
      <c r="J337" s="6">
        <f t="shared" si="38"/>
        <v>2</v>
      </c>
      <c r="K337" s="6">
        <f t="shared" si="39"/>
        <v>4</v>
      </c>
      <c r="L337" s="6">
        <f t="shared" si="36"/>
        <v>8</v>
      </c>
      <c r="M337" t="str">
        <f t="shared" si="40"/>
        <v>Default mode</v>
      </c>
      <c r="N337" t="str">
        <f t="shared" si="41"/>
        <v>In-store</v>
      </c>
      <c r="O337" s="8">
        <f t="shared" si="42"/>
        <v>45232</v>
      </c>
    </row>
    <row r="338" spans="1:15" x14ac:dyDescent="0.35">
      <c r="A338" t="s">
        <v>359</v>
      </c>
      <c r="B338" s="4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  <c r="I338" s="4" t="str">
        <f t="shared" si="37"/>
        <v>Cookie</v>
      </c>
      <c r="J338" s="6">
        <f t="shared" si="38"/>
        <v>2</v>
      </c>
      <c r="K338" s="6">
        <f t="shared" si="39"/>
        <v>3</v>
      </c>
      <c r="L338" s="6">
        <f t="shared" si="36"/>
        <v>2</v>
      </c>
      <c r="M338" t="str">
        <f t="shared" si="40"/>
        <v>Default mode</v>
      </c>
      <c r="N338" t="str">
        <f t="shared" si="41"/>
        <v>Cafe</v>
      </c>
      <c r="O338" s="8">
        <f t="shared" si="42"/>
        <v>44953</v>
      </c>
    </row>
    <row r="339" spans="1:15" x14ac:dyDescent="0.35">
      <c r="A339" t="s">
        <v>360</v>
      </c>
      <c r="B339" s="4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  <c r="I339" s="4" t="str">
        <f t="shared" si="37"/>
        <v>Smoothie</v>
      </c>
      <c r="J339" s="6">
        <f t="shared" si="38"/>
        <v>2</v>
      </c>
      <c r="K339" s="6">
        <f t="shared" si="39"/>
        <v>4</v>
      </c>
      <c r="L339" s="6">
        <f t="shared" si="36"/>
        <v>8</v>
      </c>
      <c r="M339" t="str">
        <f t="shared" si="40"/>
        <v>Digital Wallet</v>
      </c>
      <c r="N339" t="str">
        <f t="shared" si="41"/>
        <v>UNKNOWN</v>
      </c>
      <c r="O339" s="8">
        <f t="shared" si="42"/>
        <v>45289</v>
      </c>
    </row>
    <row r="340" spans="1:15" x14ac:dyDescent="0.35">
      <c r="A340" t="s">
        <v>361</v>
      </c>
      <c r="B340" s="4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  <c r="I340" s="4" t="str">
        <f t="shared" si="37"/>
        <v>Smoothie</v>
      </c>
      <c r="J340" s="6">
        <f t="shared" si="38"/>
        <v>2</v>
      </c>
      <c r="K340" s="6">
        <f t="shared" si="39"/>
        <v>4</v>
      </c>
      <c r="L340" s="6">
        <f t="shared" si="36"/>
        <v>8</v>
      </c>
      <c r="M340" t="str">
        <f t="shared" si="40"/>
        <v>Digital Wallet</v>
      </c>
      <c r="N340" t="str">
        <f t="shared" si="41"/>
        <v>In-store</v>
      </c>
      <c r="O340" s="8">
        <f t="shared" si="42"/>
        <v>45219</v>
      </c>
    </row>
    <row r="341" spans="1:15" x14ac:dyDescent="0.35">
      <c r="A341" t="s">
        <v>362</v>
      </c>
      <c r="B341" s="4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I341" s="4" t="str">
        <f t="shared" si="37"/>
        <v>Juice</v>
      </c>
      <c r="J341" s="6">
        <f t="shared" si="38"/>
        <v>4</v>
      </c>
      <c r="K341" s="6">
        <f t="shared" si="39"/>
        <v>3</v>
      </c>
      <c r="L341" s="6">
        <f t="shared" si="36"/>
        <v>12</v>
      </c>
      <c r="M341" t="str">
        <f t="shared" si="40"/>
        <v>Credit Card</v>
      </c>
      <c r="N341" t="str">
        <f t="shared" si="41"/>
        <v>UNKNOWN</v>
      </c>
      <c r="O341" s="8">
        <f t="shared" si="42"/>
        <v>45231</v>
      </c>
    </row>
    <row r="342" spans="1:15" x14ac:dyDescent="0.35">
      <c r="A342" t="s">
        <v>363</v>
      </c>
      <c r="B342" s="4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  <c r="I342" s="4" t="str">
        <f t="shared" si="37"/>
        <v>Cookie</v>
      </c>
      <c r="J342" s="6">
        <f t="shared" si="38"/>
        <v>3.0412001304489618</v>
      </c>
      <c r="K342" s="6">
        <f t="shared" si="39"/>
        <v>1</v>
      </c>
      <c r="L342" s="6">
        <f t="shared" si="36"/>
        <v>1</v>
      </c>
      <c r="M342" t="str">
        <f t="shared" si="40"/>
        <v>Credit Card</v>
      </c>
      <c r="N342" t="str">
        <f t="shared" si="41"/>
        <v>UNKNOWN</v>
      </c>
      <c r="O342" s="8">
        <f t="shared" si="42"/>
        <v>45121</v>
      </c>
    </row>
    <row r="343" spans="1:15" x14ac:dyDescent="0.35">
      <c r="A343" t="s">
        <v>364</v>
      </c>
      <c r="B343" s="4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I343" s="4" t="str">
        <f t="shared" si="37"/>
        <v>Cookie</v>
      </c>
      <c r="J343" s="6">
        <f t="shared" si="38"/>
        <v>3</v>
      </c>
      <c r="K343" s="6">
        <f t="shared" si="39"/>
        <v>1</v>
      </c>
      <c r="L343" s="6">
        <f t="shared" si="36"/>
        <v>3</v>
      </c>
      <c r="M343" t="str">
        <f t="shared" si="40"/>
        <v>Credit Card</v>
      </c>
      <c r="N343" t="str">
        <f t="shared" si="41"/>
        <v>In-store</v>
      </c>
      <c r="O343" s="8">
        <f t="shared" si="42"/>
        <v>45289</v>
      </c>
    </row>
    <row r="344" spans="1:15" x14ac:dyDescent="0.35">
      <c r="A344" t="s">
        <v>365</v>
      </c>
      <c r="B344" s="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I344" s="4" t="str">
        <f t="shared" si="37"/>
        <v>Salad</v>
      </c>
      <c r="J344" s="6">
        <f t="shared" si="38"/>
        <v>3</v>
      </c>
      <c r="K344" s="6">
        <f t="shared" si="39"/>
        <v>5</v>
      </c>
      <c r="L344" s="6">
        <f t="shared" si="36"/>
        <v>15</v>
      </c>
      <c r="M344" t="str">
        <f t="shared" si="40"/>
        <v>Cash</v>
      </c>
      <c r="N344" t="str">
        <f t="shared" si="41"/>
        <v>Takeaway</v>
      </c>
      <c r="O344" s="8">
        <f t="shared" si="42"/>
        <v>45107</v>
      </c>
    </row>
    <row r="345" spans="1:15" x14ac:dyDescent="0.35">
      <c r="A345" t="s">
        <v>366</v>
      </c>
      <c r="B345" s="4" t="s">
        <v>20</v>
      </c>
      <c r="C345">
        <v>1</v>
      </c>
      <c r="E345">
        <v>5</v>
      </c>
      <c r="G345" t="s">
        <v>21</v>
      </c>
      <c r="H345" s="1">
        <v>44972</v>
      </c>
      <c r="I345" s="4" t="str">
        <f t="shared" si="37"/>
        <v>Salad</v>
      </c>
      <c r="J345" s="6">
        <f t="shared" si="38"/>
        <v>1</v>
      </c>
      <c r="K345" s="6">
        <f t="shared" si="39"/>
        <v>0</v>
      </c>
      <c r="L345" s="6">
        <f t="shared" si="36"/>
        <v>5</v>
      </c>
      <c r="M345" t="str">
        <f t="shared" si="40"/>
        <v>Default mode</v>
      </c>
      <c r="N345" t="str">
        <f t="shared" si="41"/>
        <v>UNKNOWN</v>
      </c>
      <c r="O345" s="8">
        <f t="shared" si="42"/>
        <v>44972</v>
      </c>
    </row>
    <row r="346" spans="1:15" x14ac:dyDescent="0.35">
      <c r="A346" t="s">
        <v>367</v>
      </c>
      <c r="B346" s="4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  <c r="I346" s="4" t="str">
        <f t="shared" si="37"/>
        <v>Cake</v>
      </c>
      <c r="J346" s="6">
        <f t="shared" si="38"/>
        <v>1</v>
      </c>
      <c r="K346" s="6">
        <f t="shared" si="39"/>
        <v>3</v>
      </c>
      <c r="L346" s="6">
        <f t="shared" si="36"/>
        <v>3</v>
      </c>
      <c r="M346" t="str">
        <f t="shared" si="40"/>
        <v>UNKNOWN</v>
      </c>
      <c r="N346" t="str">
        <f t="shared" si="41"/>
        <v>In-store</v>
      </c>
      <c r="O346" s="8">
        <f t="shared" si="42"/>
        <v>45246</v>
      </c>
    </row>
    <row r="347" spans="1:15" x14ac:dyDescent="0.35">
      <c r="A347" t="s">
        <v>368</v>
      </c>
      <c r="B347" s="4" t="s">
        <v>65</v>
      </c>
      <c r="C347">
        <v>2</v>
      </c>
      <c r="D347">
        <v>1.5</v>
      </c>
      <c r="E347">
        <v>3</v>
      </c>
      <c r="H347" s="1">
        <v>45109</v>
      </c>
      <c r="I347" s="4" t="str">
        <f t="shared" si="37"/>
        <v>Tea</v>
      </c>
      <c r="J347" s="6">
        <f t="shared" si="38"/>
        <v>2</v>
      </c>
      <c r="K347" s="6">
        <f t="shared" si="39"/>
        <v>1.5</v>
      </c>
      <c r="L347" s="6">
        <f t="shared" si="36"/>
        <v>3</v>
      </c>
      <c r="M347" t="str">
        <f t="shared" si="40"/>
        <v>Default mode</v>
      </c>
      <c r="N347" t="str">
        <f t="shared" si="41"/>
        <v>UNKNOWN</v>
      </c>
      <c r="O347" s="8">
        <f t="shared" si="42"/>
        <v>45109</v>
      </c>
    </row>
    <row r="348" spans="1:15" x14ac:dyDescent="0.35">
      <c r="A348" t="s">
        <v>369</v>
      </c>
      <c r="B348" s="4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I348" s="4" t="str">
        <f t="shared" si="37"/>
        <v>Juice</v>
      </c>
      <c r="J348" s="6">
        <f t="shared" si="38"/>
        <v>3</v>
      </c>
      <c r="K348" s="6">
        <f t="shared" si="39"/>
        <v>3</v>
      </c>
      <c r="L348" s="6">
        <f t="shared" si="36"/>
        <v>9</v>
      </c>
      <c r="M348" t="str">
        <f t="shared" si="40"/>
        <v>Cash</v>
      </c>
      <c r="N348" t="str">
        <f t="shared" si="41"/>
        <v>In-store</v>
      </c>
      <c r="O348" s="8">
        <f t="shared" si="42"/>
        <v>45067</v>
      </c>
    </row>
    <row r="349" spans="1:15" x14ac:dyDescent="0.35">
      <c r="A349" t="s">
        <v>370</v>
      </c>
      <c r="B349" s="4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I349" s="4" t="str">
        <f t="shared" si="37"/>
        <v>Cake</v>
      </c>
      <c r="J349" s="6">
        <f t="shared" si="38"/>
        <v>1</v>
      </c>
      <c r="K349" s="6">
        <f t="shared" si="39"/>
        <v>3</v>
      </c>
      <c r="L349" s="6">
        <f t="shared" si="36"/>
        <v>3</v>
      </c>
      <c r="M349" t="str">
        <f t="shared" si="40"/>
        <v>Credit Card</v>
      </c>
      <c r="N349" t="str">
        <f t="shared" si="41"/>
        <v>UNKNOWN</v>
      </c>
      <c r="O349" s="8">
        <f t="shared" si="42"/>
        <v>45071</v>
      </c>
    </row>
    <row r="350" spans="1:15" x14ac:dyDescent="0.35">
      <c r="A350" t="s">
        <v>371</v>
      </c>
      <c r="B350" s="4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I350" s="4" t="str">
        <f t="shared" si="37"/>
        <v>Smoothie</v>
      </c>
      <c r="J350" s="6">
        <f t="shared" si="38"/>
        <v>1</v>
      </c>
      <c r="K350" s="6">
        <f t="shared" si="39"/>
        <v>4</v>
      </c>
      <c r="L350" s="6">
        <f t="shared" si="36"/>
        <v>4</v>
      </c>
      <c r="M350" t="str">
        <f t="shared" si="40"/>
        <v>Credit Card</v>
      </c>
      <c r="N350" t="str">
        <f t="shared" si="41"/>
        <v>UNKNOWN</v>
      </c>
      <c r="O350" s="8">
        <f t="shared" si="42"/>
        <v>45230</v>
      </c>
    </row>
    <row r="351" spans="1:15" x14ac:dyDescent="0.35">
      <c r="A351" t="s">
        <v>372</v>
      </c>
      <c r="B351" s="4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  <c r="I351" s="4" t="str">
        <f t="shared" si="37"/>
        <v>Sandwich</v>
      </c>
      <c r="J351" s="6">
        <f t="shared" si="38"/>
        <v>5</v>
      </c>
      <c r="K351" s="6">
        <f t="shared" si="39"/>
        <v>4</v>
      </c>
      <c r="L351" s="6">
        <f t="shared" si="36"/>
        <v>20</v>
      </c>
      <c r="M351" t="str">
        <f t="shared" si="40"/>
        <v>Digital Wallet</v>
      </c>
      <c r="N351" t="str">
        <f t="shared" si="41"/>
        <v>Takeaway</v>
      </c>
      <c r="O351" s="8">
        <f t="shared" si="42"/>
        <v>44981</v>
      </c>
    </row>
    <row r="352" spans="1:15" x14ac:dyDescent="0.35">
      <c r="A352" t="s">
        <v>373</v>
      </c>
      <c r="B352" s="4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I352" s="4" t="str">
        <f t="shared" si="37"/>
        <v>Tea</v>
      </c>
      <c r="J352" s="6">
        <f t="shared" si="38"/>
        <v>2</v>
      </c>
      <c r="K352" s="6">
        <f t="shared" si="39"/>
        <v>1.5</v>
      </c>
      <c r="L352" s="6">
        <f t="shared" si="36"/>
        <v>3</v>
      </c>
      <c r="M352" t="str">
        <f t="shared" si="40"/>
        <v>Cash</v>
      </c>
      <c r="N352" t="str">
        <f t="shared" si="41"/>
        <v>Takeaway</v>
      </c>
      <c r="O352" s="8">
        <f t="shared" si="42"/>
        <v>44984</v>
      </c>
    </row>
    <row r="353" spans="1:15" x14ac:dyDescent="0.35">
      <c r="A353" t="s">
        <v>374</v>
      </c>
      <c r="B353" s="4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  <c r="I353" s="4" t="str">
        <f t="shared" si="37"/>
        <v>Sandwich</v>
      </c>
      <c r="J353" s="6">
        <f t="shared" si="38"/>
        <v>5</v>
      </c>
      <c r="K353" s="6">
        <f t="shared" si="39"/>
        <v>4</v>
      </c>
      <c r="L353" s="6">
        <f t="shared" si="36"/>
        <v>20</v>
      </c>
      <c r="M353" t="str">
        <f t="shared" si="40"/>
        <v>UNKNOWN</v>
      </c>
      <c r="N353" t="str">
        <f t="shared" si="41"/>
        <v>Takeaway</v>
      </c>
      <c r="O353" s="8">
        <f t="shared" si="42"/>
        <v>45269</v>
      </c>
    </row>
    <row r="354" spans="1:15" x14ac:dyDescent="0.35">
      <c r="A354" t="s">
        <v>375</v>
      </c>
      <c r="B354" s="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I354" s="4" t="str">
        <f t="shared" si="37"/>
        <v>Smoothie</v>
      </c>
      <c r="J354" s="6">
        <f t="shared" si="38"/>
        <v>2</v>
      </c>
      <c r="K354" s="6">
        <f t="shared" si="39"/>
        <v>4</v>
      </c>
      <c r="L354" s="6">
        <f t="shared" si="36"/>
        <v>8</v>
      </c>
      <c r="M354" t="str">
        <f t="shared" si="40"/>
        <v>Cash</v>
      </c>
      <c r="N354" t="str">
        <f t="shared" si="41"/>
        <v>In-store</v>
      </c>
      <c r="O354" s="8">
        <f t="shared" si="42"/>
        <v>45022</v>
      </c>
    </row>
    <row r="355" spans="1:15" x14ac:dyDescent="0.35">
      <c r="A355" t="s">
        <v>376</v>
      </c>
      <c r="B355" s="4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  <c r="I355" s="4" t="str">
        <f t="shared" si="37"/>
        <v>Sandwich</v>
      </c>
      <c r="J355" s="6">
        <f t="shared" si="38"/>
        <v>5</v>
      </c>
      <c r="K355" s="6">
        <f t="shared" si="39"/>
        <v>4</v>
      </c>
      <c r="L355" s="6">
        <f t="shared" si="36"/>
        <v>20</v>
      </c>
      <c r="M355" t="str">
        <f t="shared" si="40"/>
        <v>Digital Wallet</v>
      </c>
      <c r="N355" t="str">
        <f t="shared" si="41"/>
        <v>UNKNOWN</v>
      </c>
      <c r="O355" s="8">
        <f t="shared" si="42"/>
        <v>45232</v>
      </c>
    </row>
    <row r="356" spans="1:15" x14ac:dyDescent="0.35">
      <c r="A356" t="s">
        <v>377</v>
      </c>
      <c r="B356" s="4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I356" s="4" t="str">
        <f t="shared" si="37"/>
        <v>Coffee</v>
      </c>
      <c r="J356" s="6">
        <f t="shared" si="38"/>
        <v>3</v>
      </c>
      <c r="K356" s="6">
        <f t="shared" si="39"/>
        <v>2</v>
      </c>
      <c r="L356" s="6">
        <f t="shared" si="36"/>
        <v>6</v>
      </c>
      <c r="M356" t="str">
        <f t="shared" si="40"/>
        <v>Cash</v>
      </c>
      <c r="N356" t="str">
        <f t="shared" si="41"/>
        <v>Takeaway</v>
      </c>
      <c r="O356" s="8">
        <f t="shared" si="42"/>
        <v>45134</v>
      </c>
    </row>
    <row r="357" spans="1:15" x14ac:dyDescent="0.35">
      <c r="A357" t="s">
        <v>378</v>
      </c>
      <c r="B357" s="4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  <c r="I357" s="4" t="str">
        <f t="shared" si="37"/>
        <v>Juice</v>
      </c>
      <c r="J357" s="6">
        <f t="shared" si="38"/>
        <v>5</v>
      </c>
      <c r="K357" s="6">
        <f t="shared" si="39"/>
        <v>3</v>
      </c>
      <c r="L357" s="6">
        <f t="shared" si="36"/>
        <v>15</v>
      </c>
      <c r="M357" t="str">
        <f t="shared" si="40"/>
        <v>Cash</v>
      </c>
      <c r="N357" t="str">
        <f t="shared" si="41"/>
        <v>In-store</v>
      </c>
      <c r="O357" s="8">
        <f t="shared" si="42"/>
        <v>44988</v>
      </c>
    </row>
    <row r="358" spans="1:15" x14ac:dyDescent="0.35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I358" s="4" t="str">
        <f t="shared" si="37"/>
        <v>UNKNOWN</v>
      </c>
      <c r="J358" s="6">
        <f t="shared" si="38"/>
        <v>3</v>
      </c>
      <c r="K358" s="6">
        <f t="shared" si="39"/>
        <v>4</v>
      </c>
      <c r="L358" s="6">
        <f t="shared" si="36"/>
        <v>12</v>
      </c>
      <c r="M358" t="str">
        <f t="shared" si="40"/>
        <v>Cash</v>
      </c>
      <c r="N358" t="str">
        <f t="shared" si="41"/>
        <v>Takeaway</v>
      </c>
      <c r="O358" s="8">
        <f t="shared" si="42"/>
        <v>44963</v>
      </c>
    </row>
    <row r="359" spans="1:15" x14ac:dyDescent="0.35">
      <c r="A359" t="s">
        <v>380</v>
      </c>
      <c r="B359" s="4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  <c r="I359" s="4" t="str">
        <f t="shared" si="37"/>
        <v>Coffee</v>
      </c>
      <c r="J359" s="6">
        <f t="shared" si="38"/>
        <v>3</v>
      </c>
      <c r="K359" s="6">
        <f t="shared" si="39"/>
        <v>2</v>
      </c>
      <c r="L359" s="6">
        <f t="shared" si="36"/>
        <v>6</v>
      </c>
      <c r="M359" t="str">
        <f t="shared" si="40"/>
        <v>Digital Wallet</v>
      </c>
      <c r="N359" t="str">
        <f t="shared" si="41"/>
        <v>Takeaway</v>
      </c>
      <c r="O359" s="8">
        <f t="shared" si="42"/>
        <v>45188</v>
      </c>
    </row>
    <row r="360" spans="1:15" x14ac:dyDescent="0.35">
      <c r="A360" t="s">
        <v>381</v>
      </c>
      <c r="B360" s="4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  <c r="I360" s="4" t="str">
        <f t="shared" si="37"/>
        <v>Smoothie</v>
      </c>
      <c r="J360" s="6">
        <f t="shared" si="38"/>
        <v>4</v>
      </c>
      <c r="K360" s="6">
        <f t="shared" si="39"/>
        <v>4</v>
      </c>
      <c r="L360" s="6">
        <f t="shared" si="36"/>
        <v>16</v>
      </c>
      <c r="M360" t="str">
        <f t="shared" si="40"/>
        <v>UNKNOWN</v>
      </c>
      <c r="N360" t="str">
        <f t="shared" si="41"/>
        <v>In-store</v>
      </c>
      <c r="O360" s="8">
        <f t="shared" si="42"/>
        <v>44978</v>
      </c>
    </row>
    <row r="361" spans="1:15" x14ac:dyDescent="0.35">
      <c r="A361" t="s">
        <v>382</v>
      </c>
      <c r="B361" s="4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I361" s="4" t="str">
        <f t="shared" si="37"/>
        <v>Cake</v>
      </c>
      <c r="J361" s="6">
        <f t="shared" si="38"/>
        <v>3</v>
      </c>
      <c r="K361" s="6">
        <f t="shared" si="39"/>
        <v>3</v>
      </c>
      <c r="L361" s="6">
        <f t="shared" si="36"/>
        <v>9</v>
      </c>
      <c r="M361" t="str">
        <f t="shared" si="40"/>
        <v>Credit Card</v>
      </c>
      <c r="N361" t="str">
        <f t="shared" si="41"/>
        <v>UNKNOWN</v>
      </c>
      <c r="O361" s="8">
        <f t="shared" si="42"/>
        <v>45150</v>
      </c>
    </row>
    <row r="362" spans="1:15" x14ac:dyDescent="0.35">
      <c r="A362" t="s">
        <v>383</v>
      </c>
      <c r="B362" s="4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  <c r="I362" s="4" t="str">
        <f t="shared" si="37"/>
        <v>Sandwich</v>
      </c>
      <c r="J362" s="6">
        <f t="shared" si="38"/>
        <v>3</v>
      </c>
      <c r="K362" s="6">
        <f t="shared" si="39"/>
        <v>4</v>
      </c>
      <c r="L362" s="6">
        <f t="shared" si="36"/>
        <v>12</v>
      </c>
      <c r="M362" t="str">
        <f t="shared" si="40"/>
        <v>Digital Wallet</v>
      </c>
      <c r="N362" t="str">
        <f t="shared" si="41"/>
        <v>In-store</v>
      </c>
      <c r="O362" s="8">
        <f t="shared" si="42"/>
        <v>45196</v>
      </c>
    </row>
    <row r="363" spans="1:15" x14ac:dyDescent="0.35">
      <c r="A363" t="s">
        <v>384</v>
      </c>
      <c r="B363" s="4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I363" s="4" t="str">
        <f t="shared" si="37"/>
        <v>Cookie</v>
      </c>
      <c r="J363" s="6">
        <f t="shared" si="38"/>
        <v>4</v>
      </c>
      <c r="K363" s="6">
        <f t="shared" si="39"/>
        <v>1</v>
      </c>
      <c r="L363" s="6">
        <f t="shared" si="36"/>
        <v>4</v>
      </c>
      <c r="M363" t="str">
        <f t="shared" si="40"/>
        <v>Cash</v>
      </c>
      <c r="N363" t="str">
        <f t="shared" si="41"/>
        <v>In-store</v>
      </c>
      <c r="O363" s="8">
        <f t="shared" si="42"/>
        <v>45156</v>
      </c>
    </row>
    <row r="364" spans="1:15" x14ac:dyDescent="0.35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  <c r="I364" s="4" t="str">
        <f t="shared" si="37"/>
        <v>UNKNOWN</v>
      </c>
      <c r="J364" s="6">
        <f t="shared" si="38"/>
        <v>4</v>
      </c>
      <c r="K364" s="6">
        <f t="shared" si="39"/>
        <v>4</v>
      </c>
      <c r="L364" s="6">
        <f t="shared" si="36"/>
        <v>16</v>
      </c>
      <c r="M364" t="str">
        <f t="shared" si="40"/>
        <v>Digital Wallet</v>
      </c>
      <c r="N364" t="str">
        <f t="shared" si="41"/>
        <v>Takeaway</v>
      </c>
      <c r="O364" s="8">
        <f t="shared" si="42"/>
        <v>45276</v>
      </c>
    </row>
    <row r="365" spans="1:15" x14ac:dyDescent="0.35">
      <c r="A365" t="s">
        <v>386</v>
      </c>
      <c r="B365" s="4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  <c r="I365" s="4" t="str">
        <f t="shared" si="37"/>
        <v>Tea</v>
      </c>
      <c r="J365" s="6">
        <f t="shared" si="38"/>
        <v>4</v>
      </c>
      <c r="K365" s="6">
        <f t="shared" si="39"/>
        <v>1.5</v>
      </c>
      <c r="L365" s="6">
        <f t="shared" si="36"/>
        <v>6</v>
      </c>
      <c r="M365" t="str">
        <f t="shared" si="40"/>
        <v>Digital Wallet</v>
      </c>
      <c r="N365" t="str">
        <f t="shared" si="41"/>
        <v>In-store</v>
      </c>
      <c r="O365" s="8">
        <f t="shared" si="42"/>
        <v>44996</v>
      </c>
    </row>
    <row r="366" spans="1:15" x14ac:dyDescent="0.35">
      <c r="A366" t="s">
        <v>387</v>
      </c>
      <c r="B366" s="4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I366" s="4" t="str">
        <f t="shared" si="37"/>
        <v>Juice</v>
      </c>
      <c r="J366" s="6">
        <f t="shared" si="38"/>
        <v>1</v>
      </c>
      <c r="K366" s="6">
        <f t="shared" si="39"/>
        <v>3</v>
      </c>
      <c r="L366" s="6">
        <f t="shared" si="36"/>
        <v>3</v>
      </c>
      <c r="M366" t="str">
        <f t="shared" si="40"/>
        <v>Default mode</v>
      </c>
      <c r="N366" t="str">
        <f t="shared" si="41"/>
        <v>In-store</v>
      </c>
      <c r="O366" s="8">
        <f t="shared" si="42"/>
        <v>45067</v>
      </c>
    </row>
    <row r="367" spans="1:15" x14ac:dyDescent="0.35">
      <c r="A367" t="s">
        <v>388</v>
      </c>
      <c r="B367" s="4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I367" s="4" t="str">
        <f t="shared" si="37"/>
        <v>Tea</v>
      </c>
      <c r="J367" s="6">
        <f t="shared" si="38"/>
        <v>2</v>
      </c>
      <c r="K367" s="6">
        <f t="shared" si="39"/>
        <v>1.5</v>
      </c>
      <c r="L367" s="6">
        <f t="shared" si="36"/>
        <v>3</v>
      </c>
      <c r="M367" t="str">
        <f t="shared" si="40"/>
        <v>Default mode</v>
      </c>
      <c r="N367" t="str">
        <f t="shared" si="41"/>
        <v>Takeaway</v>
      </c>
      <c r="O367" s="8">
        <f t="shared" si="42"/>
        <v>44980</v>
      </c>
    </row>
    <row r="368" spans="1:15" x14ac:dyDescent="0.35">
      <c r="A368" t="s">
        <v>389</v>
      </c>
      <c r="B368" s="4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I368" s="4" t="str">
        <f t="shared" si="37"/>
        <v>Juice</v>
      </c>
      <c r="J368" s="6">
        <f t="shared" si="38"/>
        <v>2</v>
      </c>
      <c r="K368" s="6">
        <f t="shared" si="39"/>
        <v>3</v>
      </c>
      <c r="L368" s="6">
        <f t="shared" si="36"/>
        <v>6</v>
      </c>
      <c r="M368" t="str">
        <f t="shared" si="40"/>
        <v>Cash</v>
      </c>
      <c r="N368" t="str">
        <f t="shared" si="41"/>
        <v>Takeaway</v>
      </c>
      <c r="O368" s="8">
        <f t="shared" si="42"/>
        <v>45084</v>
      </c>
    </row>
    <row r="369" spans="1:15" x14ac:dyDescent="0.35">
      <c r="A369" t="s">
        <v>390</v>
      </c>
      <c r="B369" s="4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I369" s="4" t="str">
        <f t="shared" si="37"/>
        <v>Cake</v>
      </c>
      <c r="J369" s="6">
        <f t="shared" si="38"/>
        <v>5</v>
      </c>
      <c r="K369" s="6">
        <f t="shared" si="39"/>
        <v>3</v>
      </c>
      <c r="L369" s="6">
        <f t="shared" si="36"/>
        <v>15</v>
      </c>
      <c r="M369" t="str">
        <f t="shared" si="40"/>
        <v>Default mode</v>
      </c>
      <c r="N369" t="str">
        <f t="shared" si="41"/>
        <v>In-store</v>
      </c>
      <c r="O369" s="8">
        <f t="shared" si="42"/>
        <v>45058</v>
      </c>
    </row>
    <row r="370" spans="1:15" x14ac:dyDescent="0.35">
      <c r="A370" t="s">
        <v>391</v>
      </c>
      <c r="B370" s="4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I370" s="4" t="str">
        <f t="shared" si="37"/>
        <v>Smoothie</v>
      </c>
      <c r="J370" s="6">
        <f t="shared" si="38"/>
        <v>3</v>
      </c>
      <c r="K370" s="6">
        <f t="shared" si="39"/>
        <v>4</v>
      </c>
      <c r="L370" s="6">
        <f t="shared" si="36"/>
        <v>12</v>
      </c>
      <c r="M370" t="str">
        <f t="shared" si="40"/>
        <v>Credit Card</v>
      </c>
      <c r="N370" t="str">
        <f t="shared" si="41"/>
        <v>In-store</v>
      </c>
      <c r="O370" s="8">
        <f t="shared" si="42"/>
        <v>45113</v>
      </c>
    </row>
    <row r="371" spans="1:15" x14ac:dyDescent="0.35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I371" s="4" t="str">
        <f t="shared" si="37"/>
        <v>UNKNOWN</v>
      </c>
      <c r="J371" s="6">
        <f t="shared" si="38"/>
        <v>2</v>
      </c>
      <c r="K371" s="6">
        <f t="shared" si="39"/>
        <v>4</v>
      </c>
      <c r="L371" s="6">
        <f t="shared" si="36"/>
        <v>8</v>
      </c>
      <c r="M371" t="str">
        <f t="shared" si="40"/>
        <v>Cash</v>
      </c>
      <c r="N371" t="str">
        <f t="shared" si="41"/>
        <v>UNKNOWN</v>
      </c>
      <c r="O371" s="8">
        <f t="shared" si="42"/>
        <v>45097</v>
      </c>
    </row>
    <row r="372" spans="1:15" x14ac:dyDescent="0.35">
      <c r="A372" t="s">
        <v>393</v>
      </c>
      <c r="B372" s="4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I372" s="4" t="str">
        <f t="shared" si="37"/>
        <v>UNKNOWN</v>
      </c>
      <c r="J372" s="6">
        <f t="shared" si="38"/>
        <v>1</v>
      </c>
      <c r="K372" s="6">
        <f t="shared" si="39"/>
        <v>5</v>
      </c>
      <c r="L372" s="6">
        <f t="shared" si="36"/>
        <v>5</v>
      </c>
      <c r="M372" t="str">
        <f t="shared" si="40"/>
        <v>Cash</v>
      </c>
      <c r="N372" t="str">
        <f t="shared" si="41"/>
        <v>Takeaway</v>
      </c>
      <c r="O372" s="8">
        <f t="shared" si="42"/>
        <v>45282</v>
      </c>
    </row>
    <row r="373" spans="1:15" x14ac:dyDescent="0.35">
      <c r="A373" t="s">
        <v>394</v>
      </c>
      <c r="B373" s="4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I373" s="4" t="str">
        <f t="shared" si="37"/>
        <v>Cookie</v>
      </c>
      <c r="J373" s="6">
        <f t="shared" si="38"/>
        <v>2</v>
      </c>
      <c r="K373" s="6">
        <f t="shared" si="39"/>
        <v>0</v>
      </c>
      <c r="L373" s="6">
        <f t="shared" si="36"/>
        <v>2</v>
      </c>
      <c r="M373" t="str">
        <f t="shared" si="40"/>
        <v>Cash</v>
      </c>
      <c r="N373" t="str">
        <f t="shared" si="41"/>
        <v>Takeaway</v>
      </c>
      <c r="O373" s="8">
        <f t="shared" si="42"/>
        <v>45171</v>
      </c>
    </row>
    <row r="374" spans="1:15" x14ac:dyDescent="0.35">
      <c r="A374" t="s">
        <v>395</v>
      </c>
      <c r="B374" s="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I374" s="4" t="str">
        <f t="shared" si="37"/>
        <v>Juice</v>
      </c>
      <c r="J374" s="6">
        <f t="shared" si="38"/>
        <v>4</v>
      </c>
      <c r="K374" s="6">
        <f t="shared" si="39"/>
        <v>4</v>
      </c>
      <c r="L374" s="6">
        <f t="shared" si="36"/>
        <v>16</v>
      </c>
      <c r="M374" t="str">
        <f t="shared" si="40"/>
        <v>Cash</v>
      </c>
      <c r="N374" t="str">
        <f t="shared" si="41"/>
        <v>Takeaway</v>
      </c>
      <c r="O374" s="8">
        <f t="shared" si="42"/>
        <v>44940</v>
      </c>
    </row>
    <row r="375" spans="1:15" x14ac:dyDescent="0.35">
      <c r="A375" t="s">
        <v>396</v>
      </c>
      <c r="B375" s="4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  <c r="I375" s="4" t="str">
        <f t="shared" si="37"/>
        <v>Salad</v>
      </c>
      <c r="J375" s="6">
        <f t="shared" si="38"/>
        <v>2</v>
      </c>
      <c r="K375" s="6">
        <f t="shared" si="39"/>
        <v>5</v>
      </c>
      <c r="L375" s="6">
        <f t="shared" si="36"/>
        <v>10</v>
      </c>
      <c r="M375" t="str">
        <f t="shared" si="40"/>
        <v>Digital Wallet</v>
      </c>
      <c r="N375" t="str">
        <f t="shared" si="41"/>
        <v>Takeaway</v>
      </c>
      <c r="O375" s="8">
        <f t="shared" si="42"/>
        <v>45147</v>
      </c>
    </row>
    <row r="376" spans="1:15" x14ac:dyDescent="0.35">
      <c r="A376" t="s">
        <v>397</v>
      </c>
      <c r="B376" s="4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  <c r="I376" s="4" t="str">
        <f t="shared" si="37"/>
        <v>Cake</v>
      </c>
      <c r="J376" s="6">
        <f t="shared" si="38"/>
        <v>3</v>
      </c>
      <c r="K376" s="6">
        <f t="shared" si="39"/>
        <v>3</v>
      </c>
      <c r="L376" s="6">
        <f t="shared" si="36"/>
        <v>9</v>
      </c>
      <c r="M376" t="str">
        <f t="shared" si="40"/>
        <v>Digital Wallet</v>
      </c>
      <c r="N376" t="str">
        <f t="shared" si="41"/>
        <v>In-store</v>
      </c>
      <c r="O376" s="8">
        <f t="shared" si="42"/>
        <v>44984</v>
      </c>
    </row>
    <row r="377" spans="1:15" x14ac:dyDescent="0.35">
      <c r="A377" t="s">
        <v>398</v>
      </c>
      <c r="B377" s="4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I377" s="4" t="str">
        <f t="shared" si="37"/>
        <v>Coffee</v>
      </c>
      <c r="J377" s="6">
        <f t="shared" si="38"/>
        <v>1</v>
      </c>
      <c r="K377" s="6">
        <f t="shared" si="39"/>
        <v>2</v>
      </c>
      <c r="L377" s="6">
        <f t="shared" si="36"/>
        <v>2</v>
      </c>
      <c r="M377" t="str">
        <f t="shared" si="40"/>
        <v>Cash</v>
      </c>
      <c r="N377" t="str">
        <f t="shared" si="41"/>
        <v>In-store</v>
      </c>
      <c r="O377" s="8">
        <f t="shared" si="42"/>
        <v>45060</v>
      </c>
    </row>
    <row r="378" spans="1:15" x14ac:dyDescent="0.35">
      <c r="A378" t="s">
        <v>399</v>
      </c>
      <c r="B378" s="4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I378" s="4" t="str">
        <f t="shared" si="37"/>
        <v>Coffee</v>
      </c>
      <c r="J378" s="6">
        <f t="shared" si="38"/>
        <v>2</v>
      </c>
      <c r="K378" s="6">
        <f t="shared" si="39"/>
        <v>2</v>
      </c>
      <c r="L378" s="6">
        <f t="shared" si="36"/>
        <v>4</v>
      </c>
      <c r="M378" t="str">
        <f t="shared" si="40"/>
        <v>Credit Card</v>
      </c>
      <c r="N378" t="str">
        <f t="shared" si="41"/>
        <v>In-store</v>
      </c>
      <c r="O378" s="8">
        <f t="shared" si="42"/>
        <v>45125</v>
      </c>
    </row>
    <row r="379" spans="1:15" x14ac:dyDescent="0.35">
      <c r="A379" t="s">
        <v>400</v>
      </c>
      <c r="B379" s="4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I379" s="4" t="str">
        <f t="shared" si="37"/>
        <v>Cookie</v>
      </c>
      <c r="J379" s="6">
        <f t="shared" si="38"/>
        <v>2</v>
      </c>
      <c r="K379" s="6">
        <f t="shared" si="39"/>
        <v>1</v>
      </c>
      <c r="L379" s="6">
        <f t="shared" si="36"/>
        <v>2</v>
      </c>
      <c r="M379" t="str">
        <f t="shared" si="40"/>
        <v>Credit Card</v>
      </c>
      <c r="N379" t="str">
        <f t="shared" si="41"/>
        <v>Takeaway</v>
      </c>
      <c r="O379" s="8">
        <f t="shared" si="42"/>
        <v>45207</v>
      </c>
    </row>
    <row r="380" spans="1:15" x14ac:dyDescent="0.35">
      <c r="A380" t="s">
        <v>401</v>
      </c>
      <c r="B380" s="4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  <c r="I380" s="4" t="str">
        <f t="shared" si="37"/>
        <v>Cake</v>
      </c>
      <c r="J380" s="6">
        <f t="shared" si="38"/>
        <v>5</v>
      </c>
      <c r="K380" s="6">
        <f t="shared" si="39"/>
        <v>3</v>
      </c>
      <c r="L380" s="6">
        <f t="shared" si="36"/>
        <v>15</v>
      </c>
      <c r="M380" t="str">
        <f t="shared" si="40"/>
        <v>Digital Wallet</v>
      </c>
      <c r="N380" t="str">
        <f t="shared" si="41"/>
        <v>UNKNOWN</v>
      </c>
      <c r="O380" s="8">
        <f t="shared" si="42"/>
        <v>45006</v>
      </c>
    </row>
    <row r="381" spans="1:15" x14ac:dyDescent="0.35">
      <c r="A381" t="s">
        <v>402</v>
      </c>
      <c r="B381" s="4" t="s">
        <v>13</v>
      </c>
      <c r="C381">
        <v>5</v>
      </c>
      <c r="D381">
        <v>3</v>
      </c>
      <c r="E381">
        <v>15</v>
      </c>
      <c r="H381" s="1">
        <v>45154</v>
      </c>
      <c r="I381" s="4" t="str">
        <f t="shared" si="37"/>
        <v>Cake</v>
      </c>
      <c r="J381" s="6">
        <f t="shared" si="38"/>
        <v>5</v>
      </c>
      <c r="K381" s="6">
        <f t="shared" si="39"/>
        <v>3</v>
      </c>
      <c r="L381" s="6">
        <f t="shared" si="36"/>
        <v>15</v>
      </c>
      <c r="M381" t="str">
        <f t="shared" si="40"/>
        <v>Default mode</v>
      </c>
      <c r="N381" t="str">
        <f t="shared" si="41"/>
        <v>UNKNOWN</v>
      </c>
      <c r="O381" s="8">
        <f t="shared" si="42"/>
        <v>45154</v>
      </c>
    </row>
    <row r="382" spans="1:15" x14ac:dyDescent="0.35">
      <c r="A382" t="s">
        <v>403</v>
      </c>
      <c r="B382" s="4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I382" s="4" t="str">
        <f t="shared" si="37"/>
        <v>Tea</v>
      </c>
      <c r="J382" s="6">
        <f t="shared" si="38"/>
        <v>3</v>
      </c>
      <c r="K382" s="6">
        <f t="shared" si="39"/>
        <v>1.5</v>
      </c>
      <c r="L382" s="6">
        <f t="shared" si="36"/>
        <v>4.5</v>
      </c>
      <c r="M382" t="str">
        <f t="shared" si="40"/>
        <v>Cash</v>
      </c>
      <c r="N382" t="str">
        <f t="shared" si="41"/>
        <v>Takeaway</v>
      </c>
      <c r="O382" s="8">
        <f t="shared" si="42"/>
        <v>44927</v>
      </c>
    </row>
    <row r="383" spans="1:15" x14ac:dyDescent="0.35">
      <c r="A383" t="s">
        <v>404</v>
      </c>
      <c r="B383" s="4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I383" s="4" t="str">
        <f t="shared" si="37"/>
        <v>Tea</v>
      </c>
      <c r="J383" s="6">
        <f t="shared" si="38"/>
        <v>5</v>
      </c>
      <c r="K383" s="6">
        <f t="shared" si="39"/>
        <v>1.5</v>
      </c>
      <c r="L383" s="6">
        <f t="shared" si="36"/>
        <v>7.5</v>
      </c>
      <c r="M383" t="str">
        <f t="shared" si="40"/>
        <v>Default mode</v>
      </c>
      <c r="N383" t="str">
        <f t="shared" si="41"/>
        <v>Takeaway</v>
      </c>
      <c r="O383" s="8">
        <f t="shared" si="42"/>
        <v>45036</v>
      </c>
    </row>
    <row r="384" spans="1:15" x14ac:dyDescent="0.35">
      <c r="A384" t="s">
        <v>405</v>
      </c>
      <c r="B384" s="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I384" s="4" t="str">
        <f t="shared" si="37"/>
        <v>Cookie</v>
      </c>
      <c r="J384" s="6">
        <f t="shared" si="38"/>
        <v>1</v>
      </c>
      <c r="K384" s="6">
        <f t="shared" si="39"/>
        <v>1</v>
      </c>
      <c r="L384" s="6">
        <f t="shared" si="36"/>
        <v>1</v>
      </c>
      <c r="M384" t="str">
        <f t="shared" si="40"/>
        <v>Credit Card</v>
      </c>
      <c r="N384" t="str">
        <f t="shared" si="41"/>
        <v>In-store</v>
      </c>
      <c r="O384" s="8">
        <f t="shared" si="42"/>
        <v>45256</v>
      </c>
    </row>
    <row r="385" spans="1:15" x14ac:dyDescent="0.35">
      <c r="A385" t="s">
        <v>406</v>
      </c>
      <c r="B385" s="4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I385" s="4" t="str">
        <f t="shared" si="37"/>
        <v>Salad</v>
      </c>
      <c r="J385" s="6">
        <f t="shared" si="38"/>
        <v>4</v>
      </c>
      <c r="K385" s="6">
        <f t="shared" si="39"/>
        <v>5</v>
      </c>
      <c r="L385" s="6">
        <f t="shared" si="36"/>
        <v>20</v>
      </c>
      <c r="M385" t="str">
        <f t="shared" si="40"/>
        <v>Credit Card</v>
      </c>
      <c r="N385" t="str">
        <f t="shared" si="41"/>
        <v>UNKNOWN</v>
      </c>
      <c r="O385" s="8">
        <f t="shared" si="42"/>
        <v>45209</v>
      </c>
    </row>
    <row r="386" spans="1:15" x14ac:dyDescent="0.35">
      <c r="A386" t="s">
        <v>407</v>
      </c>
      <c r="B386" s="4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I386" s="4" t="str">
        <f t="shared" si="37"/>
        <v>Salad</v>
      </c>
      <c r="J386" s="6">
        <f t="shared" si="38"/>
        <v>1</v>
      </c>
      <c r="K386" s="6">
        <f t="shared" si="39"/>
        <v>5</v>
      </c>
      <c r="L386" s="6">
        <f t="shared" ref="L386:L449" si="43">IF(ISBLANK(E386),PRODUCT(J386,K386),IF(E386="ERROR",PRODUCT(J386,K386),IF(E386="UNKNOWN",PRODUCT(J386,K386),E386)))</f>
        <v>5</v>
      </c>
      <c r="M386" t="str">
        <f t="shared" si="40"/>
        <v>Cash</v>
      </c>
      <c r="N386" t="str">
        <f t="shared" si="41"/>
        <v>Takeaway</v>
      </c>
      <c r="O386" s="8">
        <f t="shared" si="42"/>
        <v>45056</v>
      </c>
    </row>
    <row r="387" spans="1:15" x14ac:dyDescent="0.35">
      <c r="A387" t="s">
        <v>408</v>
      </c>
      <c r="B387" s="4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I387" s="4" t="str">
        <f t="shared" ref="I387:I450" si="44">IF(ISBLANK(B387),"UNKNOWN",IF(B387="ERROR","Juice",B387))</f>
        <v>Juice</v>
      </c>
      <c r="J387" s="6">
        <f t="shared" ref="J387:J450" si="45">IF(ISBLANK(C387),E387/D387,IF(C387="ERROR",AVERAGE(C387:C10386),IF(C387="UNKNOWN",MEDIAN(C387:C10386),C387)))</f>
        <v>5</v>
      </c>
      <c r="K387" s="6">
        <f t="shared" ref="K387:K450" si="46">IF(ISBLANK(D387),0,IF(D387="ERROR",AVERAGE(D387:D10386),IF(D387="UNKNOWN",MEDIAN(D387:D10386),D387)))</f>
        <v>2</v>
      </c>
      <c r="L387" s="6">
        <f t="shared" si="43"/>
        <v>10</v>
      </c>
      <c r="M387" t="str">
        <f t="shared" ref="M387:M450" si="47">IF(ISBLANK(F387),"Default mode",IF(F387="ERROR","Cash",F387))</f>
        <v>Cash</v>
      </c>
      <c r="N387" t="str">
        <f t="shared" ref="N387:N450" si="48">IF(ISBLANK(G387),"UNKNOWN",IF(G387="ERROR","Cafe",G387))</f>
        <v>Takeaway</v>
      </c>
      <c r="O387" s="8">
        <f t="shared" ref="O387:O450" si="49">IF(ISBLANK(H387),DATE(2023,1,1),IF(H387="ERROR",DATE(2023,6,1),IF(H387="UNKNOWN",DATE(2023,1,1),H387)))</f>
        <v>44985</v>
      </c>
    </row>
    <row r="388" spans="1:15" x14ac:dyDescent="0.35">
      <c r="A388" t="s">
        <v>409</v>
      </c>
      <c r="B388" s="4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  <c r="I388" s="4" t="str">
        <f t="shared" si="44"/>
        <v>UNKNOWN</v>
      </c>
      <c r="J388" s="6">
        <f t="shared" si="45"/>
        <v>2</v>
      </c>
      <c r="K388" s="6">
        <f t="shared" si="46"/>
        <v>3</v>
      </c>
      <c r="L388" s="6">
        <f t="shared" si="43"/>
        <v>6</v>
      </c>
      <c r="M388" t="str">
        <f t="shared" si="47"/>
        <v>Digital Wallet</v>
      </c>
      <c r="N388" t="str">
        <f t="shared" si="48"/>
        <v>In-store</v>
      </c>
      <c r="O388" s="8">
        <f t="shared" si="49"/>
        <v>44959</v>
      </c>
    </row>
    <row r="389" spans="1:15" x14ac:dyDescent="0.35">
      <c r="A389" t="s">
        <v>410</v>
      </c>
      <c r="B389" s="4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  <c r="I389" s="4" t="str">
        <f t="shared" si="44"/>
        <v>Juice</v>
      </c>
      <c r="J389" s="6">
        <f t="shared" si="45"/>
        <v>5</v>
      </c>
      <c r="K389" s="6">
        <f t="shared" si="46"/>
        <v>3</v>
      </c>
      <c r="L389" s="6">
        <f t="shared" si="43"/>
        <v>15</v>
      </c>
      <c r="M389" t="str">
        <f t="shared" si="47"/>
        <v>Cash</v>
      </c>
      <c r="N389" t="str">
        <f t="shared" si="48"/>
        <v>UNKNOWN</v>
      </c>
      <c r="O389" s="8">
        <f t="shared" si="49"/>
        <v>44954</v>
      </c>
    </row>
    <row r="390" spans="1:15" x14ac:dyDescent="0.35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I390" s="4" t="str">
        <f t="shared" si="44"/>
        <v>UNKNOWN</v>
      </c>
      <c r="J390" s="6">
        <f t="shared" si="45"/>
        <v>1</v>
      </c>
      <c r="K390" s="6">
        <f t="shared" si="46"/>
        <v>1</v>
      </c>
      <c r="L390" s="6">
        <f t="shared" si="43"/>
        <v>1</v>
      </c>
      <c r="M390" t="str">
        <f t="shared" si="47"/>
        <v>Credit Card</v>
      </c>
      <c r="N390" t="str">
        <f t="shared" si="48"/>
        <v>UNKNOWN</v>
      </c>
      <c r="O390" s="8">
        <f t="shared" si="49"/>
        <v>45152</v>
      </c>
    </row>
    <row r="391" spans="1:15" x14ac:dyDescent="0.35">
      <c r="A391" t="s">
        <v>412</v>
      </c>
      <c r="B391" s="4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  <c r="I391" s="4" t="str">
        <f t="shared" si="44"/>
        <v>Coffee</v>
      </c>
      <c r="J391" s="6">
        <f t="shared" si="45"/>
        <v>5</v>
      </c>
      <c r="K391" s="6">
        <f t="shared" si="46"/>
        <v>2</v>
      </c>
      <c r="L391" s="6">
        <f t="shared" si="43"/>
        <v>10</v>
      </c>
      <c r="M391" t="str">
        <f t="shared" si="47"/>
        <v>Cash</v>
      </c>
      <c r="N391" t="str">
        <f t="shared" si="48"/>
        <v>Takeaway</v>
      </c>
      <c r="O391" s="8">
        <f t="shared" si="49"/>
        <v>44927</v>
      </c>
    </row>
    <row r="392" spans="1:15" x14ac:dyDescent="0.35">
      <c r="A392" t="s">
        <v>413</v>
      </c>
      <c r="B392" s="4" t="s">
        <v>65</v>
      </c>
      <c r="C392">
        <v>5</v>
      </c>
      <c r="D392">
        <v>1.5</v>
      </c>
      <c r="E392">
        <v>7.5</v>
      </c>
      <c r="H392" s="1">
        <v>45195</v>
      </c>
      <c r="I392" s="4" t="str">
        <f t="shared" si="44"/>
        <v>Tea</v>
      </c>
      <c r="J392" s="6">
        <f t="shared" si="45"/>
        <v>5</v>
      </c>
      <c r="K392" s="6">
        <f t="shared" si="46"/>
        <v>1.5</v>
      </c>
      <c r="L392" s="6">
        <f t="shared" si="43"/>
        <v>7.5</v>
      </c>
      <c r="M392" t="str">
        <f t="shared" si="47"/>
        <v>Default mode</v>
      </c>
      <c r="N392" t="str">
        <f t="shared" si="48"/>
        <v>UNKNOWN</v>
      </c>
      <c r="O392" s="8">
        <f t="shared" si="49"/>
        <v>45195</v>
      </c>
    </row>
    <row r="393" spans="1:15" x14ac:dyDescent="0.35">
      <c r="A393" t="s">
        <v>414</v>
      </c>
      <c r="B393" s="4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I393" s="4" t="str">
        <f t="shared" si="44"/>
        <v>Juice</v>
      </c>
      <c r="J393" s="6">
        <f t="shared" si="45"/>
        <v>3</v>
      </c>
      <c r="K393" s="6">
        <f t="shared" si="46"/>
        <v>3</v>
      </c>
      <c r="L393" s="6">
        <f t="shared" si="43"/>
        <v>9</v>
      </c>
      <c r="M393" t="str">
        <f t="shared" si="47"/>
        <v>Cash</v>
      </c>
      <c r="N393" t="str">
        <f t="shared" si="48"/>
        <v>In-store</v>
      </c>
      <c r="O393" s="8">
        <f t="shared" si="49"/>
        <v>45000</v>
      </c>
    </row>
    <row r="394" spans="1:15" x14ac:dyDescent="0.35">
      <c r="A394" t="s">
        <v>415</v>
      </c>
      <c r="B394" s="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I394" s="4" t="str">
        <f t="shared" si="44"/>
        <v>Cake</v>
      </c>
      <c r="J394" s="6">
        <f t="shared" si="45"/>
        <v>2</v>
      </c>
      <c r="K394" s="6">
        <f t="shared" si="46"/>
        <v>3</v>
      </c>
      <c r="L394" s="6">
        <f t="shared" si="43"/>
        <v>6</v>
      </c>
      <c r="M394" t="str">
        <f t="shared" si="47"/>
        <v>Credit Card</v>
      </c>
      <c r="N394" t="str">
        <f t="shared" si="48"/>
        <v>UNKNOWN</v>
      </c>
      <c r="O394" s="8">
        <f t="shared" si="49"/>
        <v>44939</v>
      </c>
    </row>
    <row r="395" spans="1:15" x14ac:dyDescent="0.35">
      <c r="A395" t="s">
        <v>416</v>
      </c>
      <c r="B395" s="4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I395" s="4" t="str">
        <f t="shared" si="44"/>
        <v>Tea</v>
      </c>
      <c r="J395" s="6">
        <f t="shared" si="45"/>
        <v>2</v>
      </c>
      <c r="K395" s="6">
        <f t="shared" si="46"/>
        <v>1.5</v>
      </c>
      <c r="L395" s="6">
        <f t="shared" si="43"/>
        <v>3</v>
      </c>
      <c r="M395" t="str">
        <f t="shared" si="47"/>
        <v>Default mode</v>
      </c>
      <c r="N395" t="str">
        <f t="shared" si="48"/>
        <v>Takeaway</v>
      </c>
      <c r="O395" s="8">
        <f t="shared" si="49"/>
        <v>44963</v>
      </c>
    </row>
    <row r="396" spans="1:15" x14ac:dyDescent="0.35">
      <c r="A396" t="s">
        <v>417</v>
      </c>
      <c r="B396" s="4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I396" s="4" t="str">
        <f t="shared" si="44"/>
        <v>Cookie</v>
      </c>
      <c r="J396" s="6">
        <f t="shared" si="45"/>
        <v>5</v>
      </c>
      <c r="K396" s="6">
        <f t="shared" si="46"/>
        <v>1</v>
      </c>
      <c r="L396" s="6">
        <f t="shared" si="43"/>
        <v>5</v>
      </c>
      <c r="M396" t="str">
        <f t="shared" si="47"/>
        <v>Cash</v>
      </c>
      <c r="N396" t="str">
        <f t="shared" si="48"/>
        <v>In-store</v>
      </c>
      <c r="O396" s="8">
        <f t="shared" si="49"/>
        <v>45215</v>
      </c>
    </row>
    <row r="397" spans="1:15" x14ac:dyDescent="0.35">
      <c r="A397" t="s">
        <v>418</v>
      </c>
      <c r="B397" s="4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I397" s="4" t="str">
        <f t="shared" si="44"/>
        <v>Cake</v>
      </c>
      <c r="J397" s="6">
        <f t="shared" si="45"/>
        <v>1</v>
      </c>
      <c r="K397" s="6">
        <f t="shared" si="46"/>
        <v>3</v>
      </c>
      <c r="L397" s="6">
        <f t="shared" si="43"/>
        <v>3</v>
      </c>
      <c r="M397" t="str">
        <f t="shared" si="47"/>
        <v>Cash</v>
      </c>
      <c r="N397" t="str">
        <f t="shared" si="48"/>
        <v>In-store</v>
      </c>
      <c r="O397" s="8">
        <f t="shared" si="49"/>
        <v>45122</v>
      </c>
    </row>
    <row r="398" spans="1:15" x14ac:dyDescent="0.35">
      <c r="A398" t="s">
        <v>419</v>
      </c>
      <c r="B398" s="4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  <c r="I398" s="4" t="str">
        <f t="shared" si="44"/>
        <v>Sandwich</v>
      </c>
      <c r="J398" s="6">
        <f t="shared" si="45"/>
        <v>5</v>
      </c>
      <c r="K398" s="6">
        <f t="shared" si="46"/>
        <v>4</v>
      </c>
      <c r="L398" s="6">
        <f t="shared" si="43"/>
        <v>20</v>
      </c>
      <c r="M398" t="str">
        <f t="shared" si="47"/>
        <v>Digital Wallet</v>
      </c>
      <c r="N398" t="str">
        <f t="shared" si="48"/>
        <v>In-store</v>
      </c>
      <c r="O398" s="8">
        <f t="shared" si="49"/>
        <v>45074</v>
      </c>
    </row>
    <row r="399" spans="1:15" x14ac:dyDescent="0.35">
      <c r="A399" t="s">
        <v>420</v>
      </c>
      <c r="B399" s="4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  <c r="I399" s="4" t="str">
        <f t="shared" si="44"/>
        <v>Tea</v>
      </c>
      <c r="J399" s="6">
        <f t="shared" si="45"/>
        <v>4</v>
      </c>
      <c r="K399" s="6">
        <f t="shared" si="46"/>
        <v>1.5</v>
      </c>
      <c r="L399" s="6">
        <f t="shared" si="43"/>
        <v>6</v>
      </c>
      <c r="M399" t="str">
        <f t="shared" si="47"/>
        <v>Digital Wallet</v>
      </c>
      <c r="N399" t="str">
        <f t="shared" si="48"/>
        <v>Takeaway</v>
      </c>
      <c r="O399" s="8">
        <f t="shared" si="49"/>
        <v>45011</v>
      </c>
    </row>
    <row r="400" spans="1:15" x14ac:dyDescent="0.35">
      <c r="A400" t="s">
        <v>421</v>
      </c>
      <c r="B400" s="4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I400" s="4" t="str">
        <f t="shared" si="44"/>
        <v>Cookie</v>
      </c>
      <c r="J400" s="6">
        <f t="shared" si="45"/>
        <v>1</v>
      </c>
      <c r="K400" s="6">
        <f t="shared" si="46"/>
        <v>1</v>
      </c>
      <c r="L400" s="6">
        <f t="shared" si="43"/>
        <v>1</v>
      </c>
      <c r="M400" t="str">
        <f t="shared" si="47"/>
        <v>Credit Card</v>
      </c>
      <c r="N400" t="str">
        <f t="shared" si="48"/>
        <v>UNKNOWN</v>
      </c>
      <c r="O400" s="8">
        <f t="shared" si="49"/>
        <v>45039</v>
      </c>
    </row>
    <row r="401" spans="1:15" x14ac:dyDescent="0.35">
      <c r="A401" t="s">
        <v>422</v>
      </c>
      <c r="B401" s="4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 s="4" t="str">
        <f t="shared" si="44"/>
        <v>Cake</v>
      </c>
      <c r="J401" s="6">
        <f t="shared" si="45"/>
        <v>1</v>
      </c>
      <c r="K401" s="6">
        <f t="shared" si="46"/>
        <v>3</v>
      </c>
      <c r="L401" s="6">
        <f t="shared" si="43"/>
        <v>3</v>
      </c>
      <c r="M401" t="str">
        <f t="shared" si="47"/>
        <v>UNKNOWN</v>
      </c>
      <c r="N401" t="str">
        <f t="shared" si="48"/>
        <v>UNKNOWN</v>
      </c>
      <c r="O401" s="8">
        <f t="shared" si="49"/>
        <v>45247</v>
      </c>
    </row>
    <row r="402" spans="1:15" x14ac:dyDescent="0.35">
      <c r="A402" t="s">
        <v>423</v>
      </c>
      <c r="B402" s="4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I402" s="4" t="str">
        <f t="shared" si="44"/>
        <v>Salad</v>
      </c>
      <c r="J402" s="6">
        <f t="shared" si="45"/>
        <v>4</v>
      </c>
      <c r="K402" s="6">
        <f t="shared" si="46"/>
        <v>5</v>
      </c>
      <c r="L402" s="6">
        <f t="shared" si="43"/>
        <v>20</v>
      </c>
      <c r="M402" t="str">
        <f t="shared" si="47"/>
        <v>Credit Card</v>
      </c>
      <c r="N402" t="str">
        <f t="shared" si="48"/>
        <v>Takeaway</v>
      </c>
      <c r="O402" s="8">
        <f t="shared" si="49"/>
        <v>45280</v>
      </c>
    </row>
    <row r="403" spans="1:15" x14ac:dyDescent="0.35">
      <c r="A403" t="s">
        <v>424</v>
      </c>
      <c r="B403" s="4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I403" s="4" t="str">
        <f t="shared" si="44"/>
        <v>Coffee</v>
      </c>
      <c r="J403" s="6">
        <f t="shared" si="45"/>
        <v>4</v>
      </c>
      <c r="K403" s="6">
        <f t="shared" si="46"/>
        <v>2</v>
      </c>
      <c r="L403" s="6">
        <f t="shared" si="43"/>
        <v>8</v>
      </c>
      <c r="M403" t="str">
        <f t="shared" si="47"/>
        <v>Credit Card</v>
      </c>
      <c r="N403" t="str">
        <f t="shared" si="48"/>
        <v>UNKNOWN</v>
      </c>
      <c r="O403" s="8">
        <f t="shared" si="49"/>
        <v>45087</v>
      </c>
    </row>
    <row r="404" spans="1:15" x14ac:dyDescent="0.35">
      <c r="A404" t="s">
        <v>425</v>
      </c>
      <c r="B404" s="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I404" s="4" t="str">
        <f t="shared" si="44"/>
        <v>Juice</v>
      </c>
      <c r="J404" s="6">
        <f t="shared" si="45"/>
        <v>1</v>
      </c>
      <c r="K404" s="6">
        <f t="shared" si="46"/>
        <v>3</v>
      </c>
      <c r="L404" s="6">
        <f t="shared" si="43"/>
        <v>3</v>
      </c>
      <c r="M404" t="str">
        <f t="shared" si="47"/>
        <v>Cash</v>
      </c>
      <c r="N404" t="str">
        <f t="shared" si="48"/>
        <v>Takeaway</v>
      </c>
      <c r="O404" s="8">
        <f t="shared" si="49"/>
        <v>45119</v>
      </c>
    </row>
    <row r="405" spans="1:15" x14ac:dyDescent="0.35">
      <c r="A405" t="s">
        <v>426</v>
      </c>
      <c r="B405" s="4" t="s">
        <v>17</v>
      </c>
      <c r="C405">
        <v>4</v>
      </c>
      <c r="E405">
        <v>4</v>
      </c>
      <c r="F405" t="s">
        <v>14</v>
      </c>
      <c r="H405" s="1">
        <v>45264</v>
      </c>
      <c r="I405" s="4" t="str">
        <f t="shared" si="44"/>
        <v>Cookie</v>
      </c>
      <c r="J405" s="6">
        <f t="shared" si="45"/>
        <v>4</v>
      </c>
      <c r="K405" s="6">
        <f t="shared" si="46"/>
        <v>0</v>
      </c>
      <c r="L405" s="6">
        <f t="shared" si="43"/>
        <v>4</v>
      </c>
      <c r="M405" t="str">
        <f t="shared" si="47"/>
        <v>Cash</v>
      </c>
      <c r="N405" t="str">
        <f t="shared" si="48"/>
        <v>UNKNOWN</v>
      </c>
      <c r="O405" s="8">
        <f t="shared" si="49"/>
        <v>45264</v>
      </c>
    </row>
    <row r="406" spans="1:15" x14ac:dyDescent="0.35">
      <c r="A406" t="s">
        <v>427</v>
      </c>
      <c r="B406" s="4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I406" s="4" t="str">
        <f t="shared" si="44"/>
        <v>Tea</v>
      </c>
      <c r="J406" s="6">
        <f t="shared" si="45"/>
        <v>5</v>
      </c>
      <c r="K406" s="6">
        <f t="shared" si="46"/>
        <v>1.5</v>
      </c>
      <c r="L406" s="6">
        <f t="shared" si="43"/>
        <v>7.5</v>
      </c>
      <c r="M406" t="str">
        <f t="shared" si="47"/>
        <v>Credit Card</v>
      </c>
      <c r="N406" t="str">
        <f t="shared" si="48"/>
        <v>In-store</v>
      </c>
      <c r="O406" s="8">
        <f t="shared" si="49"/>
        <v>44965</v>
      </c>
    </row>
    <row r="407" spans="1:15" x14ac:dyDescent="0.35">
      <c r="A407" t="s">
        <v>428</v>
      </c>
      <c r="B407" s="4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  <c r="I407" s="4" t="str">
        <f t="shared" si="44"/>
        <v>Coffee</v>
      </c>
      <c r="J407" s="6">
        <f t="shared" si="45"/>
        <v>3</v>
      </c>
      <c r="K407" s="6">
        <f t="shared" si="46"/>
        <v>2</v>
      </c>
      <c r="L407" s="6">
        <f t="shared" si="43"/>
        <v>6</v>
      </c>
      <c r="M407" t="str">
        <f t="shared" si="47"/>
        <v>Cash</v>
      </c>
      <c r="N407" t="str">
        <f t="shared" si="48"/>
        <v>Takeaway</v>
      </c>
      <c r="O407" s="8">
        <f t="shared" si="49"/>
        <v>45220</v>
      </c>
    </row>
    <row r="408" spans="1:15" x14ac:dyDescent="0.35">
      <c r="A408" t="s">
        <v>429</v>
      </c>
      <c r="B408" s="4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  <c r="I408" s="4" t="str">
        <f t="shared" si="44"/>
        <v>Juice</v>
      </c>
      <c r="J408" s="6">
        <f t="shared" si="45"/>
        <v>4</v>
      </c>
      <c r="K408" s="6">
        <f t="shared" si="46"/>
        <v>1</v>
      </c>
      <c r="L408" s="6">
        <f t="shared" si="43"/>
        <v>4</v>
      </c>
      <c r="M408" t="str">
        <f t="shared" si="47"/>
        <v>Digital Wallet</v>
      </c>
      <c r="N408" t="str">
        <f t="shared" si="48"/>
        <v>Takeaway</v>
      </c>
      <c r="O408" s="8">
        <f t="shared" si="49"/>
        <v>45177</v>
      </c>
    </row>
    <row r="409" spans="1:15" x14ac:dyDescent="0.35">
      <c r="A409" t="s">
        <v>430</v>
      </c>
      <c r="B409" s="4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I409" s="4" t="str">
        <f t="shared" si="44"/>
        <v>Juice</v>
      </c>
      <c r="J409" s="6">
        <f t="shared" si="45"/>
        <v>1</v>
      </c>
      <c r="K409" s="6">
        <f t="shared" si="46"/>
        <v>1</v>
      </c>
      <c r="L409" s="6">
        <f t="shared" si="43"/>
        <v>1</v>
      </c>
      <c r="M409" t="str">
        <f t="shared" si="47"/>
        <v>Cash</v>
      </c>
      <c r="N409" t="str">
        <f t="shared" si="48"/>
        <v>In-store</v>
      </c>
      <c r="O409" s="8">
        <f t="shared" si="49"/>
        <v>45084</v>
      </c>
    </row>
    <row r="410" spans="1:15" x14ac:dyDescent="0.35">
      <c r="A410" t="s">
        <v>431</v>
      </c>
      <c r="B410" s="4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I410" s="4" t="str">
        <f t="shared" si="44"/>
        <v>Tea</v>
      </c>
      <c r="J410" s="6">
        <f t="shared" si="45"/>
        <v>4</v>
      </c>
      <c r="K410" s="6">
        <f t="shared" si="46"/>
        <v>1.5</v>
      </c>
      <c r="L410" s="6">
        <f t="shared" si="43"/>
        <v>6</v>
      </c>
      <c r="M410" t="str">
        <f t="shared" si="47"/>
        <v>Cash</v>
      </c>
      <c r="N410" t="str">
        <f t="shared" si="48"/>
        <v>UNKNOWN</v>
      </c>
      <c r="O410" s="8">
        <f t="shared" si="49"/>
        <v>45096</v>
      </c>
    </row>
    <row r="411" spans="1:15" x14ac:dyDescent="0.35">
      <c r="A411" t="s">
        <v>432</v>
      </c>
      <c r="B411" s="4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  <c r="I411" s="4" t="str">
        <f t="shared" si="44"/>
        <v>Cake</v>
      </c>
      <c r="J411" s="6">
        <f t="shared" si="45"/>
        <v>5</v>
      </c>
      <c r="K411" s="6">
        <f t="shared" si="46"/>
        <v>3</v>
      </c>
      <c r="L411" s="6">
        <f t="shared" si="43"/>
        <v>15</v>
      </c>
      <c r="M411" t="str">
        <f t="shared" si="47"/>
        <v>Credit Card</v>
      </c>
      <c r="N411" t="str">
        <f t="shared" si="48"/>
        <v>UNKNOWN</v>
      </c>
      <c r="O411" s="8">
        <f t="shared" si="49"/>
        <v>45180</v>
      </c>
    </row>
    <row r="412" spans="1:15" x14ac:dyDescent="0.35">
      <c r="A412" t="s">
        <v>433</v>
      </c>
      <c r="B412" s="4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I412" s="4" t="str">
        <f t="shared" si="44"/>
        <v>Cake</v>
      </c>
      <c r="J412" s="6">
        <f t="shared" si="45"/>
        <v>4</v>
      </c>
      <c r="K412" s="6">
        <f t="shared" si="46"/>
        <v>3</v>
      </c>
      <c r="L412" s="6">
        <f t="shared" si="43"/>
        <v>12</v>
      </c>
      <c r="M412" t="str">
        <f t="shared" si="47"/>
        <v>Credit Card</v>
      </c>
      <c r="N412" t="str">
        <f t="shared" si="48"/>
        <v>In-store</v>
      </c>
      <c r="O412" s="8">
        <f t="shared" si="49"/>
        <v>45287</v>
      </c>
    </row>
    <row r="413" spans="1:15" x14ac:dyDescent="0.35">
      <c r="A413" t="s">
        <v>434</v>
      </c>
      <c r="B413" s="4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  <c r="I413" s="4" t="str">
        <f t="shared" si="44"/>
        <v>Cookie</v>
      </c>
      <c r="J413" s="6">
        <f t="shared" si="45"/>
        <v>2</v>
      </c>
      <c r="K413" s="6">
        <f t="shared" si="46"/>
        <v>1</v>
      </c>
      <c r="L413" s="6">
        <f t="shared" si="43"/>
        <v>2</v>
      </c>
      <c r="M413" t="str">
        <f t="shared" si="47"/>
        <v>Digital Wallet</v>
      </c>
      <c r="N413" t="str">
        <f t="shared" si="48"/>
        <v>Takeaway</v>
      </c>
      <c r="O413" s="8">
        <f t="shared" si="49"/>
        <v>44958</v>
      </c>
    </row>
    <row r="414" spans="1:15" x14ac:dyDescent="0.35">
      <c r="A414" t="s">
        <v>435</v>
      </c>
      <c r="B414" s="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I414" s="4" t="str">
        <f t="shared" si="44"/>
        <v>Juice</v>
      </c>
      <c r="J414" s="6">
        <f t="shared" si="45"/>
        <v>1</v>
      </c>
      <c r="K414" s="6">
        <f t="shared" si="46"/>
        <v>3</v>
      </c>
      <c r="L414" s="6">
        <f t="shared" si="43"/>
        <v>3</v>
      </c>
      <c r="M414" t="str">
        <f t="shared" si="47"/>
        <v>Credit Card</v>
      </c>
      <c r="N414" t="str">
        <f t="shared" si="48"/>
        <v>Takeaway</v>
      </c>
      <c r="O414" s="8">
        <f t="shared" si="49"/>
        <v>45203</v>
      </c>
    </row>
    <row r="415" spans="1:15" x14ac:dyDescent="0.35">
      <c r="A415" t="s">
        <v>436</v>
      </c>
      <c r="B415" s="4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  <c r="I415" s="4" t="str">
        <f t="shared" si="44"/>
        <v>Sandwich</v>
      </c>
      <c r="J415" s="6">
        <f t="shared" si="45"/>
        <v>4</v>
      </c>
      <c r="K415" s="6">
        <f t="shared" si="46"/>
        <v>2.9680687073331864</v>
      </c>
      <c r="L415" s="6">
        <f t="shared" si="43"/>
        <v>16</v>
      </c>
      <c r="M415" t="str">
        <f t="shared" si="47"/>
        <v>Cash</v>
      </c>
      <c r="N415" t="str">
        <f t="shared" si="48"/>
        <v>Takeaway</v>
      </c>
      <c r="O415" s="8">
        <f t="shared" si="49"/>
        <v>44969</v>
      </c>
    </row>
    <row r="416" spans="1:15" x14ac:dyDescent="0.35">
      <c r="A416" t="s">
        <v>437</v>
      </c>
      <c r="B416" s="4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  <c r="I416" s="4" t="str">
        <f t="shared" si="44"/>
        <v>Salad</v>
      </c>
      <c r="J416" s="6">
        <f t="shared" si="45"/>
        <v>3</v>
      </c>
      <c r="K416" s="6">
        <f t="shared" si="46"/>
        <v>5</v>
      </c>
      <c r="L416" s="6">
        <f t="shared" si="43"/>
        <v>15</v>
      </c>
      <c r="M416" t="str">
        <f t="shared" si="47"/>
        <v>Digital Wallet</v>
      </c>
      <c r="N416" t="str">
        <f t="shared" si="48"/>
        <v>In-store</v>
      </c>
      <c r="O416" s="8">
        <f t="shared" si="49"/>
        <v>44999</v>
      </c>
    </row>
    <row r="417" spans="1:15" x14ac:dyDescent="0.35">
      <c r="A417" t="s">
        <v>438</v>
      </c>
      <c r="B417" s="4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I417" s="4" t="str">
        <f t="shared" si="44"/>
        <v>Cake</v>
      </c>
      <c r="J417" s="6">
        <f t="shared" si="45"/>
        <v>1</v>
      </c>
      <c r="K417" s="6">
        <f t="shared" si="46"/>
        <v>3</v>
      </c>
      <c r="L417" s="6">
        <f t="shared" si="43"/>
        <v>3</v>
      </c>
      <c r="M417" t="str">
        <f t="shared" si="47"/>
        <v>Cash</v>
      </c>
      <c r="N417" t="str">
        <f t="shared" si="48"/>
        <v>In-store</v>
      </c>
      <c r="O417" s="8">
        <f t="shared" si="49"/>
        <v>44987</v>
      </c>
    </row>
    <row r="418" spans="1:15" x14ac:dyDescent="0.35">
      <c r="A418" t="s">
        <v>439</v>
      </c>
      <c r="B418" s="4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  <c r="I418" s="4" t="str">
        <f t="shared" si="44"/>
        <v>Coffee</v>
      </c>
      <c r="J418" s="6">
        <f t="shared" si="45"/>
        <v>4</v>
      </c>
      <c r="K418" s="6">
        <f t="shared" si="46"/>
        <v>2</v>
      </c>
      <c r="L418" s="6">
        <f t="shared" si="43"/>
        <v>8</v>
      </c>
      <c r="M418" t="str">
        <f t="shared" si="47"/>
        <v>Cash</v>
      </c>
      <c r="N418" t="str">
        <f t="shared" si="48"/>
        <v>Takeaway</v>
      </c>
      <c r="O418" s="8">
        <f t="shared" si="49"/>
        <v>44927</v>
      </c>
    </row>
    <row r="419" spans="1:15" x14ac:dyDescent="0.35">
      <c r="A419" t="s">
        <v>440</v>
      </c>
      <c r="B419" s="4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I419" s="4" t="str">
        <f t="shared" si="44"/>
        <v>Sandwich</v>
      </c>
      <c r="J419" s="6">
        <f t="shared" si="45"/>
        <v>2</v>
      </c>
      <c r="K419" s="6">
        <f t="shared" si="46"/>
        <v>4</v>
      </c>
      <c r="L419" s="6">
        <f t="shared" si="43"/>
        <v>8</v>
      </c>
      <c r="M419" t="str">
        <f t="shared" si="47"/>
        <v>Cash</v>
      </c>
      <c r="N419" t="str">
        <f t="shared" si="48"/>
        <v>UNKNOWN</v>
      </c>
      <c r="O419" s="8">
        <f t="shared" si="49"/>
        <v>45075</v>
      </c>
    </row>
    <row r="420" spans="1:15" x14ac:dyDescent="0.35">
      <c r="A420" t="s">
        <v>441</v>
      </c>
      <c r="B420" s="4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  <c r="I420" s="4" t="str">
        <f t="shared" si="44"/>
        <v>Cookie</v>
      </c>
      <c r="J420" s="6">
        <f t="shared" si="45"/>
        <v>5</v>
      </c>
      <c r="K420" s="6">
        <f t="shared" si="46"/>
        <v>1</v>
      </c>
      <c r="L420" s="6">
        <f t="shared" si="43"/>
        <v>5</v>
      </c>
      <c r="M420" t="str">
        <f t="shared" si="47"/>
        <v>Digital Wallet</v>
      </c>
      <c r="N420" t="str">
        <f t="shared" si="48"/>
        <v>Takeaway</v>
      </c>
      <c r="O420" s="8">
        <f t="shared" si="49"/>
        <v>45198</v>
      </c>
    </row>
    <row r="421" spans="1:15" x14ac:dyDescent="0.35">
      <c r="A421" t="s">
        <v>442</v>
      </c>
      <c r="B421" s="4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I421" s="4" t="str">
        <f t="shared" si="44"/>
        <v>Smoothie</v>
      </c>
      <c r="J421" s="6">
        <f t="shared" si="45"/>
        <v>5</v>
      </c>
      <c r="K421" s="6">
        <f t="shared" si="46"/>
        <v>4</v>
      </c>
      <c r="L421" s="6">
        <f t="shared" si="43"/>
        <v>20</v>
      </c>
      <c r="M421" t="str">
        <f t="shared" si="47"/>
        <v>Default mode</v>
      </c>
      <c r="N421" t="str">
        <f t="shared" si="48"/>
        <v>In-store</v>
      </c>
      <c r="O421" s="8">
        <f t="shared" si="49"/>
        <v>45036</v>
      </c>
    </row>
    <row r="422" spans="1:15" x14ac:dyDescent="0.35">
      <c r="A422" t="s">
        <v>443</v>
      </c>
      <c r="B422" s="4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  <c r="I422" s="4" t="str">
        <f t="shared" si="44"/>
        <v>Sandwich</v>
      </c>
      <c r="J422" s="6">
        <f t="shared" si="45"/>
        <v>1</v>
      </c>
      <c r="K422" s="6">
        <f t="shared" si="46"/>
        <v>4</v>
      </c>
      <c r="L422" s="6">
        <f t="shared" si="43"/>
        <v>4</v>
      </c>
      <c r="M422" t="str">
        <f t="shared" si="47"/>
        <v>Digital Wallet</v>
      </c>
      <c r="N422" t="str">
        <f t="shared" si="48"/>
        <v>In-store</v>
      </c>
      <c r="O422" s="8">
        <f t="shared" si="49"/>
        <v>45038</v>
      </c>
    </row>
    <row r="423" spans="1:15" x14ac:dyDescent="0.35">
      <c r="A423" t="s">
        <v>444</v>
      </c>
      <c r="B423" s="4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  <c r="I423" s="4" t="str">
        <f t="shared" si="44"/>
        <v>Cake</v>
      </c>
      <c r="J423" s="6">
        <f t="shared" si="45"/>
        <v>3</v>
      </c>
      <c r="K423" s="6">
        <f t="shared" si="46"/>
        <v>3</v>
      </c>
      <c r="L423" s="6">
        <f t="shared" si="43"/>
        <v>9</v>
      </c>
      <c r="M423" t="str">
        <f t="shared" si="47"/>
        <v>Credit Card</v>
      </c>
      <c r="N423" t="str">
        <f t="shared" si="48"/>
        <v>Cafe</v>
      </c>
      <c r="O423" s="8">
        <f t="shared" si="49"/>
        <v>45138</v>
      </c>
    </row>
    <row r="424" spans="1:15" x14ac:dyDescent="0.35">
      <c r="A424" t="s">
        <v>445</v>
      </c>
      <c r="B424" s="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I424" s="4" t="str">
        <f t="shared" si="44"/>
        <v>Cake</v>
      </c>
      <c r="J424" s="6">
        <f t="shared" si="45"/>
        <v>2</v>
      </c>
      <c r="K424" s="6">
        <f t="shared" si="46"/>
        <v>3</v>
      </c>
      <c r="L424" s="6">
        <f t="shared" si="43"/>
        <v>6</v>
      </c>
      <c r="M424" t="str">
        <f t="shared" si="47"/>
        <v>Cash</v>
      </c>
      <c r="N424" t="str">
        <f t="shared" si="48"/>
        <v>Takeaway</v>
      </c>
      <c r="O424" s="8">
        <f t="shared" si="49"/>
        <v>44931</v>
      </c>
    </row>
    <row r="425" spans="1:15" x14ac:dyDescent="0.35">
      <c r="A425" t="s">
        <v>446</v>
      </c>
      <c r="B425" s="4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  <c r="I425" s="4" t="str">
        <f t="shared" si="44"/>
        <v>Coffee</v>
      </c>
      <c r="J425" s="6">
        <f t="shared" si="45"/>
        <v>5</v>
      </c>
      <c r="K425" s="6">
        <f t="shared" si="46"/>
        <v>2</v>
      </c>
      <c r="L425" s="6">
        <f t="shared" si="43"/>
        <v>10</v>
      </c>
      <c r="M425" t="str">
        <f t="shared" si="47"/>
        <v>Digital Wallet</v>
      </c>
      <c r="N425" t="str">
        <f t="shared" si="48"/>
        <v>Takeaway</v>
      </c>
      <c r="O425" s="8">
        <f t="shared" si="49"/>
        <v>45163</v>
      </c>
    </row>
    <row r="426" spans="1:15" x14ac:dyDescent="0.35">
      <c r="A426" t="s">
        <v>447</v>
      </c>
      <c r="B426" s="4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I426" s="4" t="str">
        <f t="shared" si="44"/>
        <v>Coffee</v>
      </c>
      <c r="J426" s="6">
        <f t="shared" si="45"/>
        <v>5</v>
      </c>
      <c r="K426" s="6">
        <f t="shared" si="46"/>
        <v>2</v>
      </c>
      <c r="L426" s="6">
        <f t="shared" si="43"/>
        <v>10</v>
      </c>
      <c r="M426" t="str">
        <f t="shared" si="47"/>
        <v>Credit Card</v>
      </c>
      <c r="N426" t="str">
        <f t="shared" si="48"/>
        <v>Takeaway</v>
      </c>
      <c r="O426" s="8">
        <f t="shared" si="49"/>
        <v>45135</v>
      </c>
    </row>
    <row r="427" spans="1:15" x14ac:dyDescent="0.35">
      <c r="A427" t="s">
        <v>448</v>
      </c>
      <c r="B427" s="4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  <c r="I427" s="4" t="str">
        <f t="shared" si="44"/>
        <v>Sandwich</v>
      </c>
      <c r="J427" s="6">
        <f t="shared" si="45"/>
        <v>2</v>
      </c>
      <c r="K427" s="6">
        <f t="shared" si="46"/>
        <v>4</v>
      </c>
      <c r="L427" s="6">
        <f t="shared" si="43"/>
        <v>8</v>
      </c>
      <c r="M427" t="str">
        <f t="shared" si="47"/>
        <v>Digital Wallet</v>
      </c>
      <c r="N427" t="str">
        <f t="shared" si="48"/>
        <v>Takeaway</v>
      </c>
      <c r="O427" s="8">
        <f t="shared" si="49"/>
        <v>45016</v>
      </c>
    </row>
    <row r="428" spans="1:15" x14ac:dyDescent="0.35">
      <c r="A428" t="s">
        <v>449</v>
      </c>
      <c r="B428" s="4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  <c r="I428" s="4" t="str">
        <f t="shared" si="44"/>
        <v>Sandwich</v>
      </c>
      <c r="J428" s="6">
        <f t="shared" si="45"/>
        <v>3</v>
      </c>
      <c r="K428" s="6">
        <f t="shared" si="46"/>
        <v>4</v>
      </c>
      <c r="L428" s="6">
        <f t="shared" si="43"/>
        <v>12</v>
      </c>
      <c r="M428" t="str">
        <f t="shared" si="47"/>
        <v>Credit Card</v>
      </c>
      <c r="N428" t="str">
        <f t="shared" si="48"/>
        <v>In-store</v>
      </c>
      <c r="O428" s="8">
        <f t="shared" si="49"/>
        <v>44927</v>
      </c>
    </row>
    <row r="429" spans="1:15" x14ac:dyDescent="0.35">
      <c r="A429" t="s">
        <v>450</v>
      </c>
      <c r="B429" s="4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  <c r="I429" s="4" t="str">
        <f t="shared" si="44"/>
        <v>Cake</v>
      </c>
      <c r="J429" s="6">
        <f t="shared" si="45"/>
        <v>4</v>
      </c>
      <c r="K429" s="6">
        <f t="shared" si="46"/>
        <v>3</v>
      </c>
      <c r="L429" s="6">
        <f t="shared" si="43"/>
        <v>12</v>
      </c>
      <c r="M429" t="str">
        <f t="shared" si="47"/>
        <v>Cash</v>
      </c>
      <c r="N429" t="str">
        <f t="shared" si="48"/>
        <v>UNKNOWN</v>
      </c>
      <c r="O429" s="8">
        <f t="shared" si="49"/>
        <v>45062</v>
      </c>
    </row>
    <row r="430" spans="1:15" x14ac:dyDescent="0.35">
      <c r="A430" t="s">
        <v>451</v>
      </c>
      <c r="B430" s="4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I430" s="4" t="str">
        <f t="shared" si="44"/>
        <v>Sandwich</v>
      </c>
      <c r="J430" s="6">
        <f t="shared" si="45"/>
        <v>4</v>
      </c>
      <c r="K430" s="6">
        <f t="shared" si="46"/>
        <v>4</v>
      </c>
      <c r="L430" s="6">
        <f t="shared" si="43"/>
        <v>16</v>
      </c>
      <c r="M430" t="str">
        <f t="shared" si="47"/>
        <v>Cash</v>
      </c>
      <c r="N430" t="str">
        <f t="shared" si="48"/>
        <v>In-store</v>
      </c>
      <c r="O430" s="8">
        <f t="shared" si="49"/>
        <v>44977</v>
      </c>
    </row>
    <row r="431" spans="1:15" x14ac:dyDescent="0.35">
      <c r="A431" t="s">
        <v>452</v>
      </c>
      <c r="B431" s="4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I431" s="4" t="str">
        <f t="shared" si="44"/>
        <v>Tea</v>
      </c>
      <c r="J431" s="6">
        <f t="shared" si="45"/>
        <v>1</v>
      </c>
      <c r="K431" s="6">
        <f t="shared" si="46"/>
        <v>1.5</v>
      </c>
      <c r="L431" s="6">
        <f t="shared" si="43"/>
        <v>1.5</v>
      </c>
      <c r="M431" t="str">
        <f t="shared" si="47"/>
        <v>Default mode</v>
      </c>
      <c r="N431" t="str">
        <f t="shared" si="48"/>
        <v>In-store</v>
      </c>
      <c r="O431" s="8">
        <f t="shared" si="49"/>
        <v>45268</v>
      </c>
    </row>
    <row r="432" spans="1:15" x14ac:dyDescent="0.35">
      <c r="A432" t="s">
        <v>453</v>
      </c>
      <c r="B432" s="4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I432" s="4" t="str">
        <f t="shared" si="44"/>
        <v>Sandwich</v>
      </c>
      <c r="J432" s="6">
        <f t="shared" si="45"/>
        <v>1</v>
      </c>
      <c r="K432" s="6">
        <f t="shared" si="46"/>
        <v>4</v>
      </c>
      <c r="L432" s="6">
        <f t="shared" si="43"/>
        <v>4</v>
      </c>
      <c r="M432" t="str">
        <f t="shared" si="47"/>
        <v>Default mode</v>
      </c>
      <c r="N432" t="str">
        <f t="shared" si="48"/>
        <v>In-store</v>
      </c>
      <c r="O432" s="8">
        <f t="shared" si="49"/>
        <v>45141</v>
      </c>
    </row>
    <row r="433" spans="1:15" x14ac:dyDescent="0.35">
      <c r="A433" t="s">
        <v>454</v>
      </c>
      <c r="B433" s="4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I433" s="4" t="str">
        <f t="shared" si="44"/>
        <v>Tea</v>
      </c>
      <c r="J433" s="6">
        <f t="shared" si="45"/>
        <v>2</v>
      </c>
      <c r="K433" s="6">
        <f t="shared" si="46"/>
        <v>1.5</v>
      </c>
      <c r="L433" s="6">
        <f t="shared" si="43"/>
        <v>3</v>
      </c>
      <c r="M433" t="str">
        <f t="shared" si="47"/>
        <v>Default mode</v>
      </c>
      <c r="N433" t="str">
        <f t="shared" si="48"/>
        <v>Takeaway</v>
      </c>
      <c r="O433" s="8">
        <f t="shared" si="49"/>
        <v>45141</v>
      </c>
    </row>
    <row r="434" spans="1:15" x14ac:dyDescent="0.35">
      <c r="A434" t="s">
        <v>455</v>
      </c>
      <c r="B434" s="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  <c r="I434" s="4" t="str">
        <f t="shared" si="44"/>
        <v>Salad</v>
      </c>
      <c r="J434" s="6">
        <f t="shared" si="45"/>
        <v>2</v>
      </c>
      <c r="K434" s="6">
        <f t="shared" si="46"/>
        <v>5</v>
      </c>
      <c r="L434" s="6">
        <f t="shared" si="43"/>
        <v>10</v>
      </c>
      <c r="M434" t="str">
        <f t="shared" si="47"/>
        <v>UNKNOWN</v>
      </c>
      <c r="N434" t="str">
        <f t="shared" si="48"/>
        <v>In-store</v>
      </c>
      <c r="O434" s="8">
        <f t="shared" si="49"/>
        <v>45083</v>
      </c>
    </row>
    <row r="435" spans="1:15" x14ac:dyDescent="0.35">
      <c r="A435" t="s">
        <v>456</v>
      </c>
      <c r="B435" s="4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I435" s="4" t="str">
        <f t="shared" si="44"/>
        <v>Cake</v>
      </c>
      <c r="J435" s="6">
        <f t="shared" si="45"/>
        <v>5</v>
      </c>
      <c r="K435" s="6">
        <f t="shared" si="46"/>
        <v>3</v>
      </c>
      <c r="L435" s="6">
        <f t="shared" si="43"/>
        <v>15</v>
      </c>
      <c r="M435" t="str">
        <f t="shared" si="47"/>
        <v>Default mode</v>
      </c>
      <c r="N435" t="str">
        <f t="shared" si="48"/>
        <v>Takeaway</v>
      </c>
      <c r="O435" s="8">
        <f t="shared" si="49"/>
        <v>44934</v>
      </c>
    </row>
    <row r="436" spans="1:15" x14ac:dyDescent="0.35">
      <c r="A436" t="s">
        <v>457</v>
      </c>
      <c r="B436" s="4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  <c r="I436" s="4" t="str">
        <f t="shared" si="44"/>
        <v>Juice</v>
      </c>
      <c r="J436" s="6">
        <f t="shared" si="45"/>
        <v>3.0412778570644416</v>
      </c>
      <c r="K436" s="6">
        <f t="shared" si="46"/>
        <v>4</v>
      </c>
      <c r="L436" s="6">
        <f t="shared" si="43"/>
        <v>12</v>
      </c>
      <c r="M436" t="str">
        <f t="shared" si="47"/>
        <v>Default mode</v>
      </c>
      <c r="N436" t="str">
        <f t="shared" si="48"/>
        <v>Takeaway</v>
      </c>
      <c r="O436" s="8">
        <f t="shared" si="49"/>
        <v>44927</v>
      </c>
    </row>
    <row r="437" spans="1:15" x14ac:dyDescent="0.35">
      <c r="A437" t="s">
        <v>458</v>
      </c>
      <c r="B437" s="4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  <c r="I437" s="4" t="str">
        <f t="shared" si="44"/>
        <v>Sandwich</v>
      </c>
      <c r="J437" s="6">
        <f t="shared" si="45"/>
        <v>3</v>
      </c>
      <c r="K437" s="6">
        <f t="shared" si="46"/>
        <v>4</v>
      </c>
      <c r="L437" s="6">
        <f t="shared" si="43"/>
        <v>12</v>
      </c>
      <c r="M437" t="str">
        <f t="shared" si="47"/>
        <v>Cash</v>
      </c>
      <c r="N437" t="str">
        <f t="shared" si="48"/>
        <v>Cafe</v>
      </c>
      <c r="O437" s="8">
        <f t="shared" si="49"/>
        <v>44975</v>
      </c>
    </row>
    <row r="438" spans="1:15" x14ac:dyDescent="0.35">
      <c r="A438" t="s">
        <v>459</v>
      </c>
      <c r="B438" s="4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  <c r="I438" s="4" t="str">
        <f t="shared" si="44"/>
        <v>Juice</v>
      </c>
      <c r="J438" s="6">
        <f t="shared" si="45"/>
        <v>5</v>
      </c>
      <c r="K438" s="6">
        <f t="shared" si="46"/>
        <v>3</v>
      </c>
      <c r="L438" s="6">
        <f t="shared" si="43"/>
        <v>15</v>
      </c>
      <c r="M438" t="str">
        <f t="shared" si="47"/>
        <v>Digital Wallet</v>
      </c>
      <c r="N438" t="str">
        <f t="shared" si="48"/>
        <v>In-store</v>
      </c>
      <c r="O438" s="8">
        <f t="shared" si="49"/>
        <v>45090</v>
      </c>
    </row>
    <row r="439" spans="1:15" x14ac:dyDescent="0.35">
      <c r="A439" t="s">
        <v>460</v>
      </c>
      <c r="B439" s="4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  <c r="I439" s="4" t="str">
        <f t="shared" si="44"/>
        <v>Coffee</v>
      </c>
      <c r="J439" s="6">
        <f t="shared" si="45"/>
        <v>5</v>
      </c>
      <c r="K439" s="6">
        <f t="shared" si="46"/>
        <v>2.9674356993045592</v>
      </c>
      <c r="L439" s="6">
        <f t="shared" si="43"/>
        <v>10</v>
      </c>
      <c r="M439" t="str">
        <f t="shared" si="47"/>
        <v>Cash</v>
      </c>
      <c r="N439" t="str">
        <f t="shared" si="48"/>
        <v>UNKNOWN</v>
      </c>
      <c r="O439" s="8">
        <f t="shared" si="49"/>
        <v>45284</v>
      </c>
    </row>
    <row r="440" spans="1:15" x14ac:dyDescent="0.35">
      <c r="A440" t="s">
        <v>461</v>
      </c>
      <c r="B440" s="4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  <c r="I440" s="4" t="str">
        <f t="shared" si="44"/>
        <v>Tea</v>
      </c>
      <c r="J440" s="6">
        <f t="shared" si="45"/>
        <v>3</v>
      </c>
      <c r="K440" s="6">
        <f t="shared" si="46"/>
        <v>1.5</v>
      </c>
      <c r="L440" s="6">
        <f t="shared" si="43"/>
        <v>4.5</v>
      </c>
      <c r="M440" t="str">
        <f t="shared" si="47"/>
        <v>Digital Wallet</v>
      </c>
      <c r="N440" t="str">
        <f t="shared" si="48"/>
        <v>Takeaway</v>
      </c>
      <c r="O440" s="8">
        <f t="shared" si="49"/>
        <v>45275</v>
      </c>
    </row>
    <row r="441" spans="1:15" x14ac:dyDescent="0.35">
      <c r="A441" t="s">
        <v>462</v>
      </c>
      <c r="B441" s="4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I441" s="4" t="str">
        <f t="shared" si="44"/>
        <v>Sandwich</v>
      </c>
      <c r="J441" s="6">
        <f t="shared" si="45"/>
        <v>2</v>
      </c>
      <c r="K441" s="6">
        <f t="shared" si="46"/>
        <v>4</v>
      </c>
      <c r="L441" s="6">
        <f t="shared" si="43"/>
        <v>8</v>
      </c>
      <c r="M441" t="str">
        <f t="shared" si="47"/>
        <v>Default mode</v>
      </c>
      <c r="N441" t="str">
        <f t="shared" si="48"/>
        <v>Takeaway</v>
      </c>
      <c r="O441" s="8">
        <f t="shared" si="49"/>
        <v>45138</v>
      </c>
    </row>
    <row r="442" spans="1:15" x14ac:dyDescent="0.35">
      <c r="A442" t="s">
        <v>463</v>
      </c>
      <c r="B442" s="4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  <c r="I442" s="4" t="str">
        <f t="shared" si="44"/>
        <v>Cake</v>
      </c>
      <c r="J442" s="6">
        <f t="shared" si="45"/>
        <v>1</v>
      </c>
      <c r="K442" s="6">
        <f t="shared" si="46"/>
        <v>3</v>
      </c>
      <c r="L442" s="6">
        <f t="shared" si="43"/>
        <v>3</v>
      </c>
      <c r="M442" t="str">
        <f t="shared" si="47"/>
        <v>Digital Wallet</v>
      </c>
      <c r="N442" t="str">
        <f t="shared" si="48"/>
        <v>In-store</v>
      </c>
      <c r="O442" s="8">
        <f t="shared" si="49"/>
        <v>45221</v>
      </c>
    </row>
    <row r="443" spans="1:15" x14ac:dyDescent="0.35">
      <c r="A443" t="s">
        <v>464</v>
      </c>
      <c r="B443" s="4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  <c r="I443" s="4" t="str">
        <f t="shared" si="44"/>
        <v>Tea</v>
      </c>
      <c r="J443" s="6">
        <f t="shared" si="45"/>
        <v>1</v>
      </c>
      <c r="K443" s="6">
        <f t="shared" si="46"/>
        <v>2.9674801236749118</v>
      </c>
      <c r="L443" s="6">
        <f t="shared" si="43"/>
        <v>1.5</v>
      </c>
      <c r="M443" t="str">
        <f t="shared" si="47"/>
        <v>UNKNOWN</v>
      </c>
      <c r="N443" t="str">
        <f t="shared" si="48"/>
        <v>In-store</v>
      </c>
      <c r="O443" s="8">
        <f t="shared" si="49"/>
        <v>45013</v>
      </c>
    </row>
    <row r="444" spans="1:15" x14ac:dyDescent="0.35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I444" s="4" t="str">
        <f t="shared" si="44"/>
        <v>UNKNOWN</v>
      </c>
      <c r="J444" s="6">
        <f t="shared" si="45"/>
        <v>4</v>
      </c>
      <c r="K444" s="6">
        <f t="shared" si="46"/>
        <v>3</v>
      </c>
      <c r="L444" s="6">
        <f t="shared" si="43"/>
        <v>12</v>
      </c>
      <c r="M444" t="str">
        <f t="shared" si="47"/>
        <v>Credit Card</v>
      </c>
      <c r="N444" t="str">
        <f t="shared" si="48"/>
        <v>UNKNOWN</v>
      </c>
      <c r="O444" s="8">
        <f t="shared" si="49"/>
        <v>44991</v>
      </c>
    </row>
    <row r="445" spans="1:15" x14ac:dyDescent="0.35">
      <c r="A445" t="s">
        <v>466</v>
      </c>
      <c r="B445" s="4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  <c r="I445" s="4" t="str">
        <f t="shared" si="44"/>
        <v>Smoothie</v>
      </c>
      <c r="J445" s="6">
        <f t="shared" si="45"/>
        <v>5</v>
      </c>
      <c r="K445" s="6">
        <f t="shared" si="46"/>
        <v>4</v>
      </c>
      <c r="L445" s="6">
        <f t="shared" si="43"/>
        <v>20</v>
      </c>
      <c r="M445" t="str">
        <f t="shared" si="47"/>
        <v>Cash</v>
      </c>
      <c r="N445" t="str">
        <f t="shared" si="48"/>
        <v>Cafe</v>
      </c>
      <c r="O445" s="8">
        <f t="shared" si="49"/>
        <v>45030</v>
      </c>
    </row>
    <row r="446" spans="1:15" x14ac:dyDescent="0.35">
      <c r="A446" t="s">
        <v>467</v>
      </c>
      <c r="B446" s="4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  <c r="I446" s="4" t="str">
        <f t="shared" si="44"/>
        <v>Cake</v>
      </c>
      <c r="J446" s="6">
        <f t="shared" si="45"/>
        <v>4</v>
      </c>
      <c r="K446" s="6">
        <f t="shared" si="46"/>
        <v>3</v>
      </c>
      <c r="L446" s="6">
        <f t="shared" si="43"/>
        <v>12</v>
      </c>
      <c r="M446" t="str">
        <f t="shared" si="47"/>
        <v>Credit Card</v>
      </c>
      <c r="N446" t="str">
        <f t="shared" si="48"/>
        <v>In-store</v>
      </c>
      <c r="O446" s="8">
        <f t="shared" si="49"/>
        <v>44968</v>
      </c>
    </row>
    <row r="447" spans="1:15" x14ac:dyDescent="0.35">
      <c r="A447" t="s">
        <v>468</v>
      </c>
      <c r="B447" s="4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I447" s="4" t="str">
        <f t="shared" si="44"/>
        <v>Cookie</v>
      </c>
      <c r="J447" s="6">
        <f t="shared" si="45"/>
        <v>3</v>
      </c>
      <c r="K447" s="6">
        <f t="shared" si="46"/>
        <v>1</v>
      </c>
      <c r="L447" s="6">
        <f t="shared" si="43"/>
        <v>3</v>
      </c>
      <c r="M447" t="str">
        <f t="shared" si="47"/>
        <v>Credit Card</v>
      </c>
      <c r="N447" t="str">
        <f t="shared" si="48"/>
        <v>Takeaway</v>
      </c>
      <c r="O447" s="8">
        <f t="shared" si="49"/>
        <v>44956</v>
      </c>
    </row>
    <row r="448" spans="1:15" x14ac:dyDescent="0.35">
      <c r="A448" t="s">
        <v>469</v>
      </c>
      <c r="B448" s="4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I448" s="4" t="str">
        <f t="shared" si="44"/>
        <v>Salad</v>
      </c>
      <c r="J448" s="6">
        <f t="shared" si="45"/>
        <v>2</v>
      </c>
      <c r="K448" s="6">
        <f t="shared" si="46"/>
        <v>5</v>
      </c>
      <c r="L448" s="6">
        <f t="shared" si="43"/>
        <v>10</v>
      </c>
      <c r="M448" t="str">
        <f t="shared" si="47"/>
        <v>Cash</v>
      </c>
      <c r="N448" t="str">
        <f t="shared" si="48"/>
        <v>UNKNOWN</v>
      </c>
      <c r="O448" s="8">
        <f t="shared" si="49"/>
        <v>45180</v>
      </c>
    </row>
    <row r="449" spans="1:15" x14ac:dyDescent="0.35">
      <c r="A449" t="s">
        <v>470</v>
      </c>
      <c r="B449" s="4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I449" s="4" t="str">
        <f t="shared" si="44"/>
        <v>Cake</v>
      </c>
      <c r="J449" s="6">
        <f t="shared" si="45"/>
        <v>4</v>
      </c>
      <c r="K449" s="6">
        <f t="shared" si="46"/>
        <v>3</v>
      </c>
      <c r="L449" s="6">
        <f t="shared" si="43"/>
        <v>12</v>
      </c>
      <c r="M449" t="str">
        <f t="shared" si="47"/>
        <v>Credit Card</v>
      </c>
      <c r="N449" t="str">
        <f t="shared" si="48"/>
        <v>Takeaway</v>
      </c>
      <c r="O449" s="8">
        <f t="shared" si="49"/>
        <v>45025</v>
      </c>
    </row>
    <row r="450" spans="1:15" x14ac:dyDescent="0.35">
      <c r="A450" t="s">
        <v>471</v>
      </c>
      <c r="B450" s="4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I450" s="4" t="str">
        <f t="shared" si="44"/>
        <v>Tea</v>
      </c>
      <c r="J450" s="6">
        <f t="shared" si="45"/>
        <v>4</v>
      </c>
      <c r="K450" s="6">
        <f t="shared" si="46"/>
        <v>1.5</v>
      </c>
      <c r="L450" s="6">
        <f t="shared" ref="L450:L513" si="50">IF(ISBLANK(E450),PRODUCT(J450,K450),IF(E450="ERROR",PRODUCT(J450,K450),IF(E450="UNKNOWN",PRODUCT(J450,K450),E450)))</f>
        <v>6</v>
      </c>
      <c r="M450" t="str">
        <f t="shared" si="47"/>
        <v>Cash</v>
      </c>
      <c r="N450" t="str">
        <f t="shared" si="48"/>
        <v>In-store</v>
      </c>
      <c r="O450" s="8">
        <f t="shared" si="49"/>
        <v>45206</v>
      </c>
    </row>
    <row r="451" spans="1:15" x14ac:dyDescent="0.35">
      <c r="A451" t="s">
        <v>472</v>
      </c>
      <c r="B451" s="4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  <c r="I451" s="4" t="str">
        <f t="shared" ref="I451:I514" si="51">IF(ISBLANK(B451),"UNKNOWN",IF(B451="ERROR","Juice",B451))</f>
        <v>Coffee</v>
      </c>
      <c r="J451" s="6">
        <f t="shared" ref="J451:J514" si="52">IF(ISBLANK(C451),E451/D451,IF(C451="ERROR",AVERAGE(C451:C10450),IF(C451="UNKNOWN",MEDIAN(C451:C10450),C451)))</f>
        <v>2</v>
      </c>
      <c r="K451" s="6">
        <f t="shared" ref="K451:K514" si="53">IF(ISBLANK(D451),0,IF(D451="ERROR",AVERAGE(D451:D10450),IF(D451="UNKNOWN",MEDIAN(D451:D10450),D451)))</f>
        <v>2</v>
      </c>
      <c r="L451" s="6">
        <f t="shared" si="50"/>
        <v>4</v>
      </c>
      <c r="M451" t="str">
        <f t="shared" ref="M451:M514" si="54">IF(ISBLANK(F451),"Default mode",IF(F451="ERROR","Cash",F451))</f>
        <v>Cash</v>
      </c>
      <c r="N451" t="str">
        <f t="shared" ref="N451:N514" si="55">IF(ISBLANK(G451),"UNKNOWN",IF(G451="ERROR","Cafe",G451))</f>
        <v>UNKNOWN</v>
      </c>
      <c r="O451" s="8">
        <f t="shared" ref="O451:O514" si="56">IF(ISBLANK(H451),DATE(2023,1,1),IF(H451="ERROR",DATE(2023,6,1),IF(H451="UNKNOWN",DATE(2023,1,1),H451)))</f>
        <v>45158</v>
      </c>
    </row>
    <row r="452" spans="1:15" x14ac:dyDescent="0.35">
      <c r="A452" t="s">
        <v>473</v>
      </c>
      <c r="B452" s="4" t="s">
        <v>25</v>
      </c>
      <c r="C452">
        <v>1</v>
      </c>
      <c r="D452">
        <v>4</v>
      </c>
      <c r="G452" t="s">
        <v>11</v>
      </c>
      <c r="H452" s="1">
        <v>45032</v>
      </c>
      <c r="I452" s="4" t="str">
        <f t="shared" si="51"/>
        <v>Smoothie</v>
      </c>
      <c r="J452" s="6">
        <f t="shared" si="52"/>
        <v>1</v>
      </c>
      <c r="K452" s="6">
        <f t="shared" si="53"/>
        <v>4</v>
      </c>
      <c r="L452" s="6">
        <f t="shared" si="50"/>
        <v>4</v>
      </c>
      <c r="M452" t="str">
        <f t="shared" si="54"/>
        <v>Default mode</v>
      </c>
      <c r="N452" t="str">
        <f t="shared" si="55"/>
        <v>Takeaway</v>
      </c>
      <c r="O452" s="8">
        <f t="shared" si="56"/>
        <v>45032</v>
      </c>
    </row>
    <row r="453" spans="1:15" x14ac:dyDescent="0.35">
      <c r="A453" t="s">
        <v>474</v>
      </c>
      <c r="B453" s="4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  <c r="I453" s="4" t="str">
        <f t="shared" si="51"/>
        <v>Sandwich</v>
      </c>
      <c r="J453" s="6">
        <f t="shared" si="52"/>
        <v>5</v>
      </c>
      <c r="K453" s="6">
        <f t="shared" si="53"/>
        <v>4</v>
      </c>
      <c r="L453" s="6">
        <f t="shared" si="50"/>
        <v>20</v>
      </c>
      <c r="M453" t="str">
        <f t="shared" si="54"/>
        <v>Default mode</v>
      </c>
      <c r="N453" t="str">
        <f t="shared" si="55"/>
        <v>Cafe</v>
      </c>
      <c r="O453" s="8">
        <f t="shared" si="56"/>
        <v>44980</v>
      </c>
    </row>
    <row r="454" spans="1:15" x14ac:dyDescent="0.35">
      <c r="A454" t="s">
        <v>475</v>
      </c>
      <c r="B454" s="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  <c r="I454" s="4" t="str">
        <f t="shared" si="51"/>
        <v>Smoothie</v>
      </c>
      <c r="J454" s="6">
        <f t="shared" si="52"/>
        <v>1</v>
      </c>
      <c r="K454" s="6">
        <f t="shared" si="53"/>
        <v>4</v>
      </c>
      <c r="L454" s="6">
        <f t="shared" si="50"/>
        <v>4</v>
      </c>
      <c r="M454" t="str">
        <f t="shared" si="54"/>
        <v>Default mode</v>
      </c>
      <c r="N454" t="str">
        <f t="shared" si="55"/>
        <v>Cafe</v>
      </c>
      <c r="O454" s="8">
        <f t="shared" si="56"/>
        <v>45283</v>
      </c>
    </row>
    <row r="455" spans="1:15" x14ac:dyDescent="0.35">
      <c r="A455" t="s">
        <v>476</v>
      </c>
      <c r="B455" s="4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  <c r="I455" s="4" t="str">
        <f t="shared" si="51"/>
        <v>Tea</v>
      </c>
      <c r="J455" s="6">
        <f t="shared" si="52"/>
        <v>4</v>
      </c>
      <c r="K455" s="6">
        <f t="shared" si="53"/>
        <v>1.5</v>
      </c>
      <c r="L455" s="6">
        <f t="shared" si="50"/>
        <v>6</v>
      </c>
      <c r="M455" t="str">
        <f t="shared" si="54"/>
        <v>Cash</v>
      </c>
      <c r="N455" t="str">
        <f t="shared" si="55"/>
        <v>UNKNOWN</v>
      </c>
      <c r="O455" s="8">
        <f t="shared" si="56"/>
        <v>45157</v>
      </c>
    </row>
    <row r="456" spans="1:15" x14ac:dyDescent="0.35">
      <c r="A456" t="s">
        <v>477</v>
      </c>
      <c r="B456" s="4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  <c r="I456" s="4" t="str">
        <f t="shared" si="51"/>
        <v>Coffee</v>
      </c>
      <c r="J456" s="6">
        <f t="shared" si="52"/>
        <v>1</v>
      </c>
      <c r="K456" s="6">
        <f t="shared" si="53"/>
        <v>2</v>
      </c>
      <c r="L456" s="6">
        <f t="shared" si="50"/>
        <v>2</v>
      </c>
      <c r="M456" t="str">
        <f t="shared" si="54"/>
        <v>Digital Wallet</v>
      </c>
      <c r="N456" t="str">
        <f t="shared" si="55"/>
        <v>In-store</v>
      </c>
      <c r="O456" s="8">
        <f t="shared" si="56"/>
        <v>45282</v>
      </c>
    </row>
    <row r="457" spans="1:15" x14ac:dyDescent="0.35">
      <c r="A457" t="s">
        <v>478</v>
      </c>
      <c r="B457" s="4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I457" s="4" t="str">
        <f t="shared" si="51"/>
        <v>Juice</v>
      </c>
      <c r="J457" s="6">
        <f t="shared" si="52"/>
        <v>2</v>
      </c>
      <c r="K457" s="6">
        <f t="shared" si="53"/>
        <v>3</v>
      </c>
      <c r="L457" s="6">
        <f t="shared" si="50"/>
        <v>6</v>
      </c>
      <c r="M457" t="str">
        <f t="shared" si="54"/>
        <v>Default mode</v>
      </c>
      <c r="N457" t="str">
        <f t="shared" si="55"/>
        <v>Takeaway</v>
      </c>
      <c r="O457" s="8">
        <f t="shared" si="56"/>
        <v>44990</v>
      </c>
    </row>
    <row r="458" spans="1:15" x14ac:dyDescent="0.35">
      <c r="A458" t="s">
        <v>479</v>
      </c>
      <c r="B458" s="4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  <c r="I458" s="4" t="str">
        <f t="shared" si="51"/>
        <v>Juice</v>
      </c>
      <c r="J458" s="6">
        <f t="shared" si="52"/>
        <v>2</v>
      </c>
      <c r="K458" s="6">
        <f t="shared" si="53"/>
        <v>3</v>
      </c>
      <c r="L458" s="6">
        <f t="shared" si="50"/>
        <v>6</v>
      </c>
      <c r="M458" t="str">
        <f t="shared" si="54"/>
        <v>Credit Card</v>
      </c>
      <c r="N458" t="str">
        <f t="shared" si="55"/>
        <v>Takeaway</v>
      </c>
      <c r="O458" s="8">
        <f t="shared" si="56"/>
        <v>44927</v>
      </c>
    </row>
    <row r="459" spans="1:15" x14ac:dyDescent="0.35">
      <c r="A459" t="s">
        <v>480</v>
      </c>
      <c r="B459" s="4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I459" s="4" t="str">
        <f t="shared" si="51"/>
        <v>Tea</v>
      </c>
      <c r="J459" s="6">
        <f t="shared" si="52"/>
        <v>4</v>
      </c>
      <c r="K459" s="6">
        <f t="shared" si="53"/>
        <v>1.5</v>
      </c>
      <c r="L459" s="6">
        <f t="shared" si="50"/>
        <v>6</v>
      </c>
      <c r="M459" t="str">
        <f t="shared" si="54"/>
        <v>Cash</v>
      </c>
      <c r="N459" t="str">
        <f t="shared" si="55"/>
        <v>UNKNOWN</v>
      </c>
      <c r="O459" s="8">
        <f t="shared" si="56"/>
        <v>45255</v>
      </c>
    </row>
    <row r="460" spans="1:15" x14ac:dyDescent="0.35">
      <c r="A460" t="s">
        <v>481</v>
      </c>
      <c r="B460" s="4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  <c r="I460" s="4" t="str">
        <f t="shared" si="51"/>
        <v>Sandwich</v>
      </c>
      <c r="J460" s="6">
        <f t="shared" si="52"/>
        <v>5</v>
      </c>
      <c r="K460" s="6">
        <f t="shared" si="53"/>
        <v>4</v>
      </c>
      <c r="L460" s="6">
        <f t="shared" si="50"/>
        <v>20</v>
      </c>
      <c r="M460" t="str">
        <f t="shared" si="54"/>
        <v>Digital Wallet</v>
      </c>
      <c r="N460" t="str">
        <f t="shared" si="55"/>
        <v>UNKNOWN</v>
      </c>
      <c r="O460" s="8">
        <f t="shared" si="56"/>
        <v>45117</v>
      </c>
    </row>
    <row r="461" spans="1:15" x14ac:dyDescent="0.35">
      <c r="A461" t="s">
        <v>482</v>
      </c>
      <c r="B461" s="4" t="s">
        <v>9</v>
      </c>
      <c r="C461">
        <v>5</v>
      </c>
      <c r="D461">
        <v>2</v>
      </c>
      <c r="F461" t="s">
        <v>14</v>
      </c>
      <c r="H461" s="1">
        <v>45109</v>
      </c>
      <c r="I461" s="4" t="str">
        <f t="shared" si="51"/>
        <v>Coffee</v>
      </c>
      <c r="J461" s="6">
        <f t="shared" si="52"/>
        <v>5</v>
      </c>
      <c r="K461" s="6">
        <f t="shared" si="53"/>
        <v>2</v>
      </c>
      <c r="L461" s="6">
        <f t="shared" si="50"/>
        <v>10</v>
      </c>
      <c r="M461" t="str">
        <f t="shared" si="54"/>
        <v>Cash</v>
      </c>
      <c r="N461" t="str">
        <f t="shared" si="55"/>
        <v>UNKNOWN</v>
      </c>
      <c r="O461" s="8">
        <f t="shared" si="56"/>
        <v>45109</v>
      </c>
    </row>
    <row r="462" spans="1:15" x14ac:dyDescent="0.35">
      <c r="A462" t="s">
        <v>483</v>
      </c>
      <c r="B462" s="4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  <c r="I462" s="4" t="str">
        <f t="shared" si="51"/>
        <v>Cake</v>
      </c>
      <c r="J462" s="6">
        <f t="shared" si="52"/>
        <v>3</v>
      </c>
      <c r="K462" s="6">
        <f t="shared" si="53"/>
        <v>3</v>
      </c>
      <c r="L462" s="6">
        <f t="shared" si="50"/>
        <v>9</v>
      </c>
      <c r="M462" t="str">
        <f t="shared" si="54"/>
        <v>Digital Wallet</v>
      </c>
      <c r="N462" t="str">
        <f t="shared" si="55"/>
        <v>UNKNOWN</v>
      </c>
      <c r="O462" s="8">
        <f t="shared" si="56"/>
        <v>45247</v>
      </c>
    </row>
    <row r="463" spans="1:15" x14ac:dyDescent="0.35">
      <c r="A463" t="s">
        <v>484</v>
      </c>
      <c r="B463" s="4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  <c r="I463" s="4" t="str">
        <f t="shared" si="51"/>
        <v>Juice</v>
      </c>
      <c r="J463" s="6">
        <f t="shared" si="52"/>
        <v>1</v>
      </c>
      <c r="K463" s="6">
        <f t="shared" si="53"/>
        <v>3</v>
      </c>
      <c r="L463" s="6">
        <f t="shared" si="50"/>
        <v>3</v>
      </c>
      <c r="M463" t="str">
        <f t="shared" si="54"/>
        <v>Default mode</v>
      </c>
      <c r="N463" t="str">
        <f t="shared" si="55"/>
        <v>Takeaway</v>
      </c>
      <c r="O463" s="8">
        <f t="shared" si="56"/>
        <v>45080</v>
      </c>
    </row>
    <row r="464" spans="1:15" x14ac:dyDescent="0.35">
      <c r="A464" t="s">
        <v>485</v>
      </c>
      <c r="B464" s="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  <c r="I464" s="4" t="str">
        <f t="shared" si="51"/>
        <v>Cookie</v>
      </c>
      <c r="J464" s="6">
        <f t="shared" si="52"/>
        <v>4</v>
      </c>
      <c r="K464" s="6">
        <f t="shared" si="53"/>
        <v>1</v>
      </c>
      <c r="L464" s="6">
        <f t="shared" si="50"/>
        <v>4</v>
      </c>
      <c r="M464" t="str">
        <f t="shared" si="54"/>
        <v>Digital Wallet</v>
      </c>
      <c r="N464" t="str">
        <f t="shared" si="55"/>
        <v>UNKNOWN</v>
      </c>
      <c r="O464" s="8">
        <f t="shared" si="56"/>
        <v>45009</v>
      </c>
    </row>
    <row r="465" spans="1:15" x14ac:dyDescent="0.35">
      <c r="A465" t="s">
        <v>486</v>
      </c>
      <c r="B465" s="4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I465" s="4" t="str">
        <f t="shared" si="51"/>
        <v>Smoothie</v>
      </c>
      <c r="J465" s="6">
        <f t="shared" si="52"/>
        <v>1</v>
      </c>
      <c r="K465" s="6">
        <f t="shared" si="53"/>
        <v>4</v>
      </c>
      <c r="L465" s="6">
        <f t="shared" si="50"/>
        <v>4</v>
      </c>
      <c r="M465" t="str">
        <f t="shared" si="54"/>
        <v>Cash</v>
      </c>
      <c r="N465" t="str">
        <f t="shared" si="55"/>
        <v>UNKNOWN</v>
      </c>
      <c r="O465" s="8">
        <f t="shared" si="56"/>
        <v>45130</v>
      </c>
    </row>
    <row r="466" spans="1:15" x14ac:dyDescent="0.35">
      <c r="A466" t="s">
        <v>487</v>
      </c>
      <c r="B466" s="4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I466" s="4" t="str">
        <f t="shared" si="51"/>
        <v>Coffee</v>
      </c>
      <c r="J466" s="6">
        <f t="shared" si="52"/>
        <v>4</v>
      </c>
      <c r="K466" s="6">
        <f t="shared" si="53"/>
        <v>2</v>
      </c>
      <c r="L466" s="6">
        <f t="shared" si="50"/>
        <v>8</v>
      </c>
      <c r="M466" t="str">
        <f t="shared" si="54"/>
        <v>Cash</v>
      </c>
      <c r="N466" t="str">
        <f t="shared" si="55"/>
        <v>Takeaway</v>
      </c>
      <c r="O466" s="8">
        <f t="shared" si="56"/>
        <v>45136</v>
      </c>
    </row>
    <row r="467" spans="1:15" x14ac:dyDescent="0.35">
      <c r="A467" t="s">
        <v>488</v>
      </c>
      <c r="B467" s="4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I467" s="4" t="str">
        <f t="shared" si="51"/>
        <v>Cake</v>
      </c>
      <c r="J467" s="6">
        <f t="shared" si="52"/>
        <v>4</v>
      </c>
      <c r="K467" s="6">
        <f t="shared" si="53"/>
        <v>3</v>
      </c>
      <c r="L467" s="6">
        <f t="shared" si="50"/>
        <v>12</v>
      </c>
      <c r="M467" t="str">
        <f t="shared" si="54"/>
        <v>Credit Card</v>
      </c>
      <c r="N467" t="str">
        <f t="shared" si="55"/>
        <v>Takeaway</v>
      </c>
      <c r="O467" s="8">
        <f t="shared" si="56"/>
        <v>44929</v>
      </c>
    </row>
    <row r="468" spans="1:15" x14ac:dyDescent="0.35">
      <c r="A468" t="s">
        <v>489</v>
      </c>
      <c r="B468" s="4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I468" s="4" t="str">
        <f t="shared" si="51"/>
        <v>Sandwich</v>
      </c>
      <c r="J468" s="6">
        <f t="shared" si="52"/>
        <v>4</v>
      </c>
      <c r="K468" s="6">
        <f t="shared" si="53"/>
        <v>4</v>
      </c>
      <c r="L468" s="6">
        <f t="shared" si="50"/>
        <v>16</v>
      </c>
      <c r="M468" t="str">
        <f t="shared" si="54"/>
        <v>Credit Card</v>
      </c>
      <c r="N468" t="str">
        <f t="shared" si="55"/>
        <v>Takeaway</v>
      </c>
      <c r="O468" s="8">
        <f t="shared" si="56"/>
        <v>44931</v>
      </c>
    </row>
    <row r="469" spans="1:15" x14ac:dyDescent="0.35">
      <c r="A469" t="s">
        <v>490</v>
      </c>
      <c r="B469" s="4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I469" s="4" t="str">
        <f t="shared" si="51"/>
        <v>Salad</v>
      </c>
      <c r="J469" s="6">
        <f t="shared" si="52"/>
        <v>1</v>
      </c>
      <c r="K469" s="6">
        <f t="shared" si="53"/>
        <v>5</v>
      </c>
      <c r="L469" s="6">
        <f t="shared" si="50"/>
        <v>5</v>
      </c>
      <c r="M469" t="str">
        <f t="shared" si="54"/>
        <v>Credit Card</v>
      </c>
      <c r="N469" t="str">
        <f t="shared" si="55"/>
        <v>Takeaway</v>
      </c>
      <c r="O469" s="8">
        <f t="shared" si="56"/>
        <v>45000</v>
      </c>
    </row>
    <row r="470" spans="1:15" x14ac:dyDescent="0.35">
      <c r="A470" t="s">
        <v>491</v>
      </c>
      <c r="B470" s="4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  <c r="I470" s="4" t="str">
        <f t="shared" si="51"/>
        <v>Cookie</v>
      </c>
      <c r="J470" s="6">
        <f t="shared" si="52"/>
        <v>1</v>
      </c>
      <c r="K470" s="6">
        <f t="shared" si="53"/>
        <v>1</v>
      </c>
      <c r="L470" s="6">
        <f t="shared" si="50"/>
        <v>1</v>
      </c>
      <c r="M470" t="str">
        <f t="shared" si="54"/>
        <v>Digital Wallet</v>
      </c>
      <c r="N470" t="str">
        <f t="shared" si="55"/>
        <v>Takeaway</v>
      </c>
      <c r="O470" s="8">
        <f t="shared" si="56"/>
        <v>45078</v>
      </c>
    </row>
    <row r="471" spans="1:15" x14ac:dyDescent="0.35">
      <c r="A471" t="s">
        <v>492</v>
      </c>
      <c r="B471" s="4" t="s">
        <v>28</v>
      </c>
      <c r="C471">
        <v>2</v>
      </c>
      <c r="D471">
        <v>4</v>
      </c>
      <c r="E471">
        <v>8</v>
      </c>
      <c r="H471" s="1">
        <v>44997</v>
      </c>
      <c r="I471" s="4" t="str">
        <f t="shared" si="51"/>
        <v>Sandwich</v>
      </c>
      <c r="J471" s="6">
        <f t="shared" si="52"/>
        <v>2</v>
      </c>
      <c r="K471" s="6">
        <f t="shared" si="53"/>
        <v>4</v>
      </c>
      <c r="L471" s="6">
        <f t="shared" si="50"/>
        <v>8</v>
      </c>
      <c r="M471" t="str">
        <f t="shared" si="54"/>
        <v>Default mode</v>
      </c>
      <c r="N471" t="str">
        <f t="shared" si="55"/>
        <v>UNKNOWN</v>
      </c>
      <c r="O471" s="8">
        <f t="shared" si="56"/>
        <v>44997</v>
      </c>
    </row>
    <row r="472" spans="1:15" x14ac:dyDescent="0.35">
      <c r="A472" t="s">
        <v>493</v>
      </c>
      <c r="B472" s="4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I472" s="4" t="str">
        <f t="shared" si="51"/>
        <v>Sandwich</v>
      </c>
      <c r="J472" s="6">
        <f t="shared" si="52"/>
        <v>4</v>
      </c>
      <c r="K472" s="6">
        <f t="shared" si="53"/>
        <v>4</v>
      </c>
      <c r="L472" s="6">
        <f t="shared" si="50"/>
        <v>16</v>
      </c>
      <c r="M472" t="str">
        <f t="shared" si="54"/>
        <v>Credit Card</v>
      </c>
      <c r="N472" t="str">
        <f t="shared" si="55"/>
        <v>UNKNOWN</v>
      </c>
      <c r="O472" s="8">
        <f t="shared" si="56"/>
        <v>45154</v>
      </c>
    </row>
    <row r="473" spans="1:15" x14ac:dyDescent="0.35">
      <c r="A473" t="s">
        <v>494</v>
      </c>
      <c r="B473" s="4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I473" s="4" t="str">
        <f t="shared" si="51"/>
        <v>Coffee</v>
      </c>
      <c r="J473" s="6">
        <f t="shared" si="52"/>
        <v>4</v>
      </c>
      <c r="K473" s="6">
        <f t="shared" si="53"/>
        <v>2</v>
      </c>
      <c r="L473" s="6">
        <f t="shared" si="50"/>
        <v>8</v>
      </c>
      <c r="M473" t="str">
        <f t="shared" si="54"/>
        <v>Default mode</v>
      </c>
      <c r="N473" t="str">
        <f t="shared" si="55"/>
        <v>In-store</v>
      </c>
      <c r="O473" s="8">
        <f t="shared" si="56"/>
        <v>45141</v>
      </c>
    </row>
    <row r="474" spans="1:15" x14ac:dyDescent="0.35">
      <c r="A474" t="s">
        <v>495</v>
      </c>
      <c r="B474" s="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  <c r="I474" s="4" t="str">
        <f t="shared" si="51"/>
        <v>Salad</v>
      </c>
      <c r="J474" s="6">
        <f t="shared" si="52"/>
        <v>4</v>
      </c>
      <c r="K474" s="6">
        <f t="shared" si="53"/>
        <v>5</v>
      </c>
      <c r="L474" s="6">
        <f t="shared" si="50"/>
        <v>20</v>
      </c>
      <c r="M474" t="str">
        <f t="shared" si="54"/>
        <v>Digital Wallet</v>
      </c>
      <c r="N474" t="str">
        <f t="shared" si="55"/>
        <v>In-store</v>
      </c>
      <c r="O474" s="8">
        <f t="shared" si="56"/>
        <v>45082</v>
      </c>
    </row>
    <row r="475" spans="1:15" x14ac:dyDescent="0.35">
      <c r="A475" t="s">
        <v>496</v>
      </c>
      <c r="B475" s="4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I475" s="4" t="str">
        <f t="shared" si="51"/>
        <v>Juice</v>
      </c>
      <c r="J475" s="6">
        <f t="shared" si="52"/>
        <v>5</v>
      </c>
      <c r="K475" s="6">
        <f t="shared" si="53"/>
        <v>3</v>
      </c>
      <c r="L475" s="6">
        <f t="shared" si="50"/>
        <v>15</v>
      </c>
      <c r="M475" t="str">
        <f t="shared" si="54"/>
        <v>Credit Card</v>
      </c>
      <c r="N475" t="str">
        <f t="shared" si="55"/>
        <v>In-store</v>
      </c>
      <c r="O475" s="8">
        <f t="shared" si="56"/>
        <v>45006</v>
      </c>
    </row>
    <row r="476" spans="1:15" x14ac:dyDescent="0.35">
      <c r="A476" t="s">
        <v>497</v>
      </c>
      <c r="B476" s="4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  <c r="I476" s="4" t="str">
        <f t="shared" si="51"/>
        <v>Sandwich</v>
      </c>
      <c r="J476" s="6">
        <f t="shared" si="52"/>
        <v>5</v>
      </c>
      <c r="K476" s="6">
        <f t="shared" si="53"/>
        <v>4</v>
      </c>
      <c r="L476" s="6">
        <f t="shared" si="50"/>
        <v>20</v>
      </c>
      <c r="M476" t="str">
        <f t="shared" si="54"/>
        <v>Digital Wallet</v>
      </c>
      <c r="N476" t="str">
        <f t="shared" si="55"/>
        <v>Takeaway</v>
      </c>
      <c r="O476" s="8">
        <f t="shared" si="56"/>
        <v>45218</v>
      </c>
    </row>
    <row r="477" spans="1:15" x14ac:dyDescent="0.35">
      <c r="A477" t="s">
        <v>498</v>
      </c>
      <c r="B477" s="4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I477" s="4" t="str">
        <f t="shared" si="51"/>
        <v>Cookie</v>
      </c>
      <c r="J477" s="6">
        <f t="shared" si="52"/>
        <v>5</v>
      </c>
      <c r="K477" s="6">
        <f t="shared" si="53"/>
        <v>1</v>
      </c>
      <c r="L477" s="6">
        <f t="shared" si="50"/>
        <v>5</v>
      </c>
      <c r="M477" t="str">
        <f t="shared" si="54"/>
        <v>Default mode</v>
      </c>
      <c r="N477" t="str">
        <f t="shared" si="55"/>
        <v>In-store</v>
      </c>
      <c r="O477" s="8">
        <f t="shared" si="56"/>
        <v>44933</v>
      </c>
    </row>
    <row r="478" spans="1:15" x14ac:dyDescent="0.35">
      <c r="A478" t="s">
        <v>499</v>
      </c>
      <c r="B478" s="4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I478" s="4" t="str">
        <f t="shared" si="51"/>
        <v>Juice</v>
      </c>
      <c r="J478" s="6">
        <f t="shared" si="52"/>
        <v>1</v>
      </c>
      <c r="K478" s="6">
        <f t="shared" si="53"/>
        <v>3</v>
      </c>
      <c r="L478" s="6">
        <f t="shared" si="50"/>
        <v>3</v>
      </c>
      <c r="M478" t="str">
        <f t="shared" si="54"/>
        <v>Default mode</v>
      </c>
      <c r="N478" t="str">
        <f t="shared" si="55"/>
        <v>In-store</v>
      </c>
      <c r="O478" s="8">
        <f t="shared" si="56"/>
        <v>45259</v>
      </c>
    </row>
    <row r="479" spans="1:15" x14ac:dyDescent="0.35">
      <c r="A479" t="s">
        <v>500</v>
      </c>
      <c r="B479" s="4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I479" s="4" t="str">
        <f t="shared" si="51"/>
        <v>Cookie</v>
      </c>
      <c r="J479" s="6">
        <f t="shared" si="52"/>
        <v>1</v>
      </c>
      <c r="K479" s="6">
        <f t="shared" si="53"/>
        <v>1</v>
      </c>
      <c r="L479" s="6">
        <f t="shared" si="50"/>
        <v>1</v>
      </c>
      <c r="M479" t="str">
        <f t="shared" si="54"/>
        <v>Cash</v>
      </c>
      <c r="N479" t="str">
        <f t="shared" si="55"/>
        <v>Takeaway</v>
      </c>
      <c r="O479" s="8">
        <f t="shared" si="56"/>
        <v>45226</v>
      </c>
    </row>
    <row r="480" spans="1:15" x14ac:dyDescent="0.35">
      <c r="A480" t="s">
        <v>501</v>
      </c>
      <c r="B480" s="4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I480" s="4" t="str">
        <f t="shared" si="51"/>
        <v>Tea</v>
      </c>
      <c r="J480" s="6">
        <f t="shared" si="52"/>
        <v>4</v>
      </c>
      <c r="K480" s="6">
        <f t="shared" si="53"/>
        <v>1.5</v>
      </c>
      <c r="L480" s="6">
        <f t="shared" si="50"/>
        <v>6</v>
      </c>
      <c r="M480" t="str">
        <f t="shared" si="54"/>
        <v>Credit Card</v>
      </c>
      <c r="N480" t="str">
        <f t="shared" si="55"/>
        <v>In-store</v>
      </c>
      <c r="O480" s="8">
        <f t="shared" si="56"/>
        <v>45121</v>
      </c>
    </row>
    <row r="481" spans="1:15" x14ac:dyDescent="0.35">
      <c r="A481" t="s">
        <v>502</v>
      </c>
      <c r="B481" s="4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I481" s="4" t="str">
        <f t="shared" si="51"/>
        <v>Juice</v>
      </c>
      <c r="J481" s="6">
        <f t="shared" si="52"/>
        <v>3</v>
      </c>
      <c r="K481" s="6">
        <f t="shared" si="53"/>
        <v>3</v>
      </c>
      <c r="L481" s="6">
        <f t="shared" si="50"/>
        <v>9</v>
      </c>
      <c r="M481" t="str">
        <f t="shared" si="54"/>
        <v>Credit Card</v>
      </c>
      <c r="N481" t="str">
        <f t="shared" si="55"/>
        <v>In-store</v>
      </c>
      <c r="O481" s="8">
        <f t="shared" si="56"/>
        <v>45067</v>
      </c>
    </row>
    <row r="482" spans="1:15" x14ac:dyDescent="0.35">
      <c r="A482" t="s">
        <v>503</v>
      </c>
      <c r="B482" s="4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I482" s="4" t="str">
        <f t="shared" si="51"/>
        <v>Cake</v>
      </c>
      <c r="J482" s="6">
        <f t="shared" si="52"/>
        <v>1</v>
      </c>
      <c r="K482" s="6">
        <f t="shared" si="53"/>
        <v>3</v>
      </c>
      <c r="L482" s="6">
        <f t="shared" si="50"/>
        <v>3</v>
      </c>
      <c r="M482" t="str">
        <f t="shared" si="54"/>
        <v>Default mode</v>
      </c>
      <c r="N482" t="str">
        <f t="shared" si="55"/>
        <v>In-store</v>
      </c>
      <c r="O482" s="8">
        <f t="shared" si="56"/>
        <v>45218</v>
      </c>
    </row>
    <row r="483" spans="1:15" x14ac:dyDescent="0.35">
      <c r="A483" t="s">
        <v>504</v>
      </c>
      <c r="B483" s="4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I483" s="4" t="str">
        <f t="shared" si="51"/>
        <v>Smoothie</v>
      </c>
      <c r="J483" s="6">
        <f t="shared" si="52"/>
        <v>5</v>
      </c>
      <c r="K483" s="6">
        <f t="shared" si="53"/>
        <v>4</v>
      </c>
      <c r="L483" s="6">
        <f t="shared" si="50"/>
        <v>20</v>
      </c>
      <c r="M483" t="str">
        <f t="shared" si="54"/>
        <v>Credit Card</v>
      </c>
      <c r="N483" t="str">
        <f t="shared" si="55"/>
        <v>UNKNOWN</v>
      </c>
      <c r="O483" s="8">
        <f t="shared" si="56"/>
        <v>45144</v>
      </c>
    </row>
    <row r="484" spans="1:15" x14ac:dyDescent="0.35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I484" s="4" t="str">
        <f t="shared" si="51"/>
        <v>UNKNOWN</v>
      </c>
      <c r="J484" s="6">
        <f t="shared" si="52"/>
        <v>2</v>
      </c>
      <c r="K484" s="6">
        <f t="shared" si="53"/>
        <v>3</v>
      </c>
      <c r="L484" s="6">
        <f t="shared" si="50"/>
        <v>6</v>
      </c>
      <c r="M484" t="str">
        <f t="shared" si="54"/>
        <v>Cash</v>
      </c>
      <c r="N484" t="str">
        <f t="shared" si="55"/>
        <v>In-store</v>
      </c>
      <c r="O484" s="8">
        <f t="shared" si="56"/>
        <v>45112</v>
      </c>
    </row>
    <row r="485" spans="1:15" x14ac:dyDescent="0.35">
      <c r="A485" t="s">
        <v>506</v>
      </c>
      <c r="B485" s="4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  <c r="I485" s="4" t="str">
        <f t="shared" si="51"/>
        <v>Coffee</v>
      </c>
      <c r="J485" s="6">
        <f t="shared" si="52"/>
        <v>3</v>
      </c>
      <c r="K485" s="6">
        <f t="shared" si="53"/>
        <v>2.9677795031055902</v>
      </c>
      <c r="L485" s="6">
        <f t="shared" si="50"/>
        <v>6</v>
      </c>
      <c r="M485" t="str">
        <f t="shared" si="54"/>
        <v>Credit Card</v>
      </c>
      <c r="N485" t="str">
        <f t="shared" si="55"/>
        <v>UNKNOWN</v>
      </c>
      <c r="O485" s="8">
        <f t="shared" si="56"/>
        <v>44943</v>
      </c>
    </row>
    <row r="486" spans="1:15" x14ac:dyDescent="0.35">
      <c r="A486" t="s">
        <v>507</v>
      </c>
      <c r="B486" s="4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I486" s="4" t="str">
        <f t="shared" si="51"/>
        <v>Tea</v>
      </c>
      <c r="J486" s="6">
        <f t="shared" si="52"/>
        <v>4</v>
      </c>
      <c r="K486" s="6">
        <f t="shared" si="53"/>
        <v>1.5</v>
      </c>
      <c r="L486" s="6">
        <f t="shared" si="50"/>
        <v>6</v>
      </c>
      <c r="M486" t="str">
        <f t="shared" si="54"/>
        <v>Credit Card</v>
      </c>
      <c r="N486" t="str">
        <f t="shared" si="55"/>
        <v>In-store</v>
      </c>
      <c r="O486" s="8">
        <f t="shared" si="56"/>
        <v>45282</v>
      </c>
    </row>
    <row r="487" spans="1:15" x14ac:dyDescent="0.35">
      <c r="A487" t="s">
        <v>508</v>
      </c>
      <c r="B487" s="4" t="s">
        <v>39</v>
      </c>
      <c r="C487">
        <v>4</v>
      </c>
      <c r="E487">
        <v>12</v>
      </c>
      <c r="F487" t="s">
        <v>23</v>
      </c>
      <c r="H487" s="1">
        <v>45127</v>
      </c>
      <c r="I487" s="4" t="str">
        <f t="shared" si="51"/>
        <v>Juice</v>
      </c>
      <c r="J487" s="6">
        <f t="shared" si="52"/>
        <v>4</v>
      </c>
      <c r="K487" s="6">
        <f t="shared" si="53"/>
        <v>0</v>
      </c>
      <c r="L487" s="6">
        <f t="shared" si="50"/>
        <v>12</v>
      </c>
      <c r="M487" t="str">
        <f t="shared" si="54"/>
        <v>Digital Wallet</v>
      </c>
      <c r="N487" t="str">
        <f t="shared" si="55"/>
        <v>UNKNOWN</v>
      </c>
      <c r="O487" s="8">
        <f t="shared" si="56"/>
        <v>45127</v>
      </c>
    </row>
    <row r="488" spans="1:15" x14ac:dyDescent="0.35">
      <c r="A488" t="s">
        <v>509</v>
      </c>
      <c r="B488" s="4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I488" s="4" t="str">
        <f t="shared" si="51"/>
        <v>Juice</v>
      </c>
      <c r="J488" s="6">
        <f t="shared" si="52"/>
        <v>2</v>
      </c>
      <c r="K488" s="6">
        <f t="shared" si="53"/>
        <v>3</v>
      </c>
      <c r="L488" s="6">
        <f t="shared" si="50"/>
        <v>6</v>
      </c>
      <c r="M488" t="str">
        <f t="shared" si="54"/>
        <v>Cash</v>
      </c>
      <c r="N488" t="str">
        <f t="shared" si="55"/>
        <v>UNKNOWN</v>
      </c>
      <c r="O488" s="8">
        <f t="shared" si="56"/>
        <v>45010</v>
      </c>
    </row>
    <row r="489" spans="1:15" x14ac:dyDescent="0.35">
      <c r="A489" t="s">
        <v>510</v>
      </c>
      <c r="B489" s="4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I489" s="4" t="str">
        <f t="shared" si="51"/>
        <v>Cookie</v>
      </c>
      <c r="J489" s="6">
        <f t="shared" si="52"/>
        <v>1</v>
      </c>
      <c r="K489" s="6">
        <f t="shared" si="53"/>
        <v>1</v>
      </c>
      <c r="L489" s="6">
        <f t="shared" si="50"/>
        <v>1</v>
      </c>
      <c r="M489" t="str">
        <f t="shared" si="54"/>
        <v>Cash</v>
      </c>
      <c r="N489" t="str">
        <f t="shared" si="55"/>
        <v>In-store</v>
      </c>
      <c r="O489" s="8">
        <f t="shared" si="56"/>
        <v>45005</v>
      </c>
    </row>
    <row r="490" spans="1:15" x14ac:dyDescent="0.35">
      <c r="A490" t="s">
        <v>511</v>
      </c>
      <c r="B490" s="4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  <c r="I490" s="4" t="str">
        <f t="shared" si="51"/>
        <v>Tea</v>
      </c>
      <c r="J490" s="6">
        <f t="shared" si="52"/>
        <v>5</v>
      </c>
      <c r="K490" s="6">
        <f t="shared" si="53"/>
        <v>1.5</v>
      </c>
      <c r="L490" s="6">
        <f t="shared" si="50"/>
        <v>7.5</v>
      </c>
      <c r="M490" t="str">
        <f t="shared" si="54"/>
        <v>Digital Wallet</v>
      </c>
      <c r="N490" t="str">
        <f t="shared" si="55"/>
        <v>UNKNOWN</v>
      </c>
      <c r="O490" s="8">
        <f t="shared" si="56"/>
        <v>45284</v>
      </c>
    </row>
    <row r="491" spans="1:15" x14ac:dyDescent="0.35">
      <c r="A491" t="s">
        <v>512</v>
      </c>
      <c r="B491" s="4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I491" s="4" t="str">
        <f t="shared" si="51"/>
        <v>Sandwich</v>
      </c>
      <c r="J491" s="6">
        <f t="shared" si="52"/>
        <v>1</v>
      </c>
      <c r="K491" s="6">
        <f t="shared" si="53"/>
        <v>4</v>
      </c>
      <c r="L491" s="6">
        <f t="shared" si="50"/>
        <v>4</v>
      </c>
      <c r="M491" t="str">
        <f t="shared" si="54"/>
        <v>Default mode</v>
      </c>
      <c r="N491" t="str">
        <f t="shared" si="55"/>
        <v>Takeaway</v>
      </c>
      <c r="O491" s="8">
        <f t="shared" si="56"/>
        <v>45060</v>
      </c>
    </row>
    <row r="492" spans="1:15" x14ac:dyDescent="0.35">
      <c r="A492" t="s">
        <v>513</v>
      </c>
      <c r="B492" s="4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I492" s="4" t="str">
        <f t="shared" si="51"/>
        <v>Cake</v>
      </c>
      <c r="J492" s="6">
        <f t="shared" si="52"/>
        <v>5</v>
      </c>
      <c r="K492" s="6">
        <f t="shared" si="53"/>
        <v>3</v>
      </c>
      <c r="L492" s="6">
        <f t="shared" si="50"/>
        <v>15</v>
      </c>
      <c r="M492" t="str">
        <f t="shared" si="54"/>
        <v>Cash</v>
      </c>
      <c r="N492" t="str">
        <f t="shared" si="55"/>
        <v>UNKNOWN</v>
      </c>
      <c r="O492" s="8">
        <f t="shared" si="56"/>
        <v>45236</v>
      </c>
    </row>
    <row r="493" spans="1:15" x14ac:dyDescent="0.35">
      <c r="A493" t="s">
        <v>514</v>
      </c>
      <c r="B493" s="4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I493" s="4" t="str">
        <f t="shared" si="51"/>
        <v>Sandwich</v>
      </c>
      <c r="J493" s="6">
        <f t="shared" si="52"/>
        <v>4</v>
      </c>
      <c r="K493" s="6">
        <f t="shared" si="53"/>
        <v>4</v>
      </c>
      <c r="L493" s="6">
        <f t="shared" si="50"/>
        <v>16</v>
      </c>
      <c r="M493" t="str">
        <f t="shared" si="54"/>
        <v>Cash</v>
      </c>
      <c r="N493" t="str">
        <f t="shared" si="55"/>
        <v>Takeaway</v>
      </c>
      <c r="O493" s="8">
        <f t="shared" si="56"/>
        <v>45185</v>
      </c>
    </row>
    <row r="494" spans="1:15" x14ac:dyDescent="0.35">
      <c r="A494" t="s">
        <v>515</v>
      </c>
      <c r="B494" s="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I494" s="4" t="str">
        <f t="shared" si="51"/>
        <v>Cake</v>
      </c>
      <c r="J494" s="6">
        <f t="shared" si="52"/>
        <v>2</v>
      </c>
      <c r="K494" s="6">
        <f t="shared" si="53"/>
        <v>3</v>
      </c>
      <c r="L494" s="6">
        <f t="shared" si="50"/>
        <v>6</v>
      </c>
      <c r="M494" t="str">
        <f t="shared" si="54"/>
        <v>Credit Card</v>
      </c>
      <c r="N494" t="str">
        <f t="shared" si="55"/>
        <v>UNKNOWN</v>
      </c>
      <c r="O494" s="8">
        <f t="shared" si="56"/>
        <v>45136</v>
      </c>
    </row>
    <row r="495" spans="1:15" x14ac:dyDescent="0.35">
      <c r="A495" t="s">
        <v>516</v>
      </c>
      <c r="B495" s="4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I495" s="4" t="str">
        <f t="shared" si="51"/>
        <v>Juice</v>
      </c>
      <c r="J495" s="6">
        <f t="shared" si="52"/>
        <v>4</v>
      </c>
      <c r="K495" s="6">
        <f t="shared" si="53"/>
        <v>1</v>
      </c>
      <c r="L495" s="6">
        <f t="shared" si="50"/>
        <v>4</v>
      </c>
      <c r="M495" t="str">
        <f t="shared" si="54"/>
        <v>Default mode</v>
      </c>
      <c r="N495" t="str">
        <f t="shared" si="55"/>
        <v>Takeaway</v>
      </c>
      <c r="O495" s="8">
        <f t="shared" si="56"/>
        <v>45138</v>
      </c>
    </row>
    <row r="496" spans="1:15" x14ac:dyDescent="0.35">
      <c r="A496" t="s">
        <v>517</v>
      </c>
      <c r="B496" s="4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  <c r="I496" s="4" t="str">
        <f t="shared" si="51"/>
        <v>Sandwich</v>
      </c>
      <c r="J496" s="6">
        <f t="shared" si="52"/>
        <v>3</v>
      </c>
      <c r="K496" s="6">
        <f t="shared" si="53"/>
        <v>4</v>
      </c>
      <c r="L496" s="6">
        <f t="shared" si="50"/>
        <v>12</v>
      </c>
      <c r="M496" t="str">
        <f t="shared" si="54"/>
        <v>Digital Wallet</v>
      </c>
      <c r="N496" t="str">
        <f t="shared" si="55"/>
        <v>In-store</v>
      </c>
      <c r="O496" s="8">
        <f t="shared" si="56"/>
        <v>45157</v>
      </c>
    </row>
    <row r="497" spans="1:15" x14ac:dyDescent="0.35">
      <c r="A497" t="s">
        <v>518</v>
      </c>
      <c r="B497" s="4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I497" s="4" t="str">
        <f t="shared" si="51"/>
        <v>Salad</v>
      </c>
      <c r="J497" s="6">
        <f t="shared" si="52"/>
        <v>3</v>
      </c>
      <c r="K497" s="6">
        <f t="shared" si="53"/>
        <v>5</v>
      </c>
      <c r="L497" s="6">
        <f t="shared" si="50"/>
        <v>15</v>
      </c>
      <c r="M497" t="str">
        <f t="shared" si="54"/>
        <v>Default mode</v>
      </c>
      <c r="N497" t="str">
        <f t="shared" si="55"/>
        <v>Takeaway</v>
      </c>
      <c r="O497" s="8">
        <f t="shared" si="56"/>
        <v>45053</v>
      </c>
    </row>
    <row r="498" spans="1:15" x14ac:dyDescent="0.35">
      <c r="A498" t="s">
        <v>519</v>
      </c>
      <c r="B498" s="4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  <c r="I498" s="4" t="str">
        <f t="shared" si="51"/>
        <v>Salad</v>
      </c>
      <c r="J498" s="6">
        <f t="shared" si="52"/>
        <v>2</v>
      </c>
      <c r="K498" s="6">
        <f t="shared" si="53"/>
        <v>5</v>
      </c>
      <c r="L498" s="6">
        <f t="shared" si="50"/>
        <v>10</v>
      </c>
      <c r="M498" t="str">
        <f t="shared" si="54"/>
        <v>Digital Wallet</v>
      </c>
      <c r="N498" t="str">
        <f t="shared" si="55"/>
        <v>Takeaway</v>
      </c>
      <c r="O498" s="8">
        <f t="shared" si="56"/>
        <v>44948</v>
      </c>
    </row>
    <row r="499" spans="1:15" x14ac:dyDescent="0.35">
      <c r="A499" t="s">
        <v>520</v>
      </c>
      <c r="B499" s="4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I499" s="4" t="str">
        <f t="shared" si="51"/>
        <v>Sandwich</v>
      </c>
      <c r="J499" s="6">
        <f t="shared" si="52"/>
        <v>2</v>
      </c>
      <c r="K499" s="6">
        <f t="shared" si="53"/>
        <v>4</v>
      </c>
      <c r="L499" s="6">
        <f t="shared" si="50"/>
        <v>8</v>
      </c>
      <c r="M499" t="str">
        <f t="shared" si="54"/>
        <v>Default mode</v>
      </c>
      <c r="N499" t="str">
        <f t="shared" si="55"/>
        <v>In-store</v>
      </c>
      <c r="O499" s="8">
        <f t="shared" si="56"/>
        <v>45148</v>
      </c>
    </row>
    <row r="500" spans="1:15" x14ac:dyDescent="0.35">
      <c r="A500" t="s">
        <v>521</v>
      </c>
      <c r="B500" s="4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  <c r="I500" s="4" t="str">
        <f t="shared" si="51"/>
        <v>Juice</v>
      </c>
      <c r="J500" s="6">
        <f t="shared" si="52"/>
        <v>2</v>
      </c>
      <c r="K500" s="6">
        <f t="shared" si="53"/>
        <v>3</v>
      </c>
      <c r="L500" s="6">
        <f t="shared" si="50"/>
        <v>6</v>
      </c>
      <c r="M500" t="str">
        <f t="shared" si="54"/>
        <v>Digital Wallet</v>
      </c>
      <c r="N500" t="str">
        <f t="shared" si="55"/>
        <v>Takeaway</v>
      </c>
      <c r="O500" s="8">
        <f t="shared" si="56"/>
        <v>45223</v>
      </c>
    </row>
    <row r="501" spans="1:15" x14ac:dyDescent="0.35">
      <c r="A501" t="s">
        <v>522</v>
      </c>
      <c r="B501" s="4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  <c r="I501" s="4" t="str">
        <f t="shared" si="51"/>
        <v>Tea</v>
      </c>
      <c r="J501" s="6">
        <f t="shared" si="52"/>
        <v>1</v>
      </c>
      <c r="K501" s="6">
        <f t="shared" si="53"/>
        <v>1.5</v>
      </c>
      <c r="L501" s="6">
        <f t="shared" si="50"/>
        <v>1.5</v>
      </c>
      <c r="M501" t="str">
        <f t="shared" si="54"/>
        <v>Digital Wallet</v>
      </c>
      <c r="N501" t="str">
        <f t="shared" si="55"/>
        <v>In-store</v>
      </c>
      <c r="O501" s="8">
        <f t="shared" si="56"/>
        <v>45062</v>
      </c>
    </row>
    <row r="502" spans="1:15" x14ac:dyDescent="0.35">
      <c r="A502" t="s">
        <v>523</v>
      </c>
      <c r="B502" s="4" t="s">
        <v>13</v>
      </c>
      <c r="C502">
        <v>3</v>
      </c>
      <c r="D502">
        <v>3</v>
      </c>
      <c r="E502">
        <v>9</v>
      </c>
      <c r="H502" s="1">
        <v>44983</v>
      </c>
      <c r="I502" s="4" t="str">
        <f t="shared" si="51"/>
        <v>Cake</v>
      </c>
      <c r="J502" s="6">
        <f t="shared" si="52"/>
        <v>3</v>
      </c>
      <c r="K502" s="6">
        <f t="shared" si="53"/>
        <v>3</v>
      </c>
      <c r="L502" s="6">
        <f t="shared" si="50"/>
        <v>9</v>
      </c>
      <c r="M502" t="str">
        <f t="shared" si="54"/>
        <v>Default mode</v>
      </c>
      <c r="N502" t="str">
        <f t="shared" si="55"/>
        <v>UNKNOWN</v>
      </c>
      <c r="O502" s="8">
        <f t="shared" si="56"/>
        <v>44983</v>
      </c>
    </row>
    <row r="503" spans="1:15" x14ac:dyDescent="0.35">
      <c r="A503" t="s">
        <v>524</v>
      </c>
      <c r="B503" s="4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I503" s="4" t="str">
        <f t="shared" si="51"/>
        <v>Sandwich</v>
      </c>
      <c r="J503" s="6">
        <f t="shared" si="52"/>
        <v>3</v>
      </c>
      <c r="K503" s="6">
        <f t="shared" si="53"/>
        <v>4</v>
      </c>
      <c r="L503" s="6">
        <f t="shared" si="50"/>
        <v>12</v>
      </c>
      <c r="M503" t="str">
        <f t="shared" si="54"/>
        <v>Cash</v>
      </c>
      <c r="N503" t="str">
        <f t="shared" si="55"/>
        <v>UNKNOWN</v>
      </c>
      <c r="O503" s="8">
        <f t="shared" si="56"/>
        <v>45171</v>
      </c>
    </row>
    <row r="504" spans="1:15" x14ac:dyDescent="0.35">
      <c r="A504" t="s">
        <v>525</v>
      </c>
      <c r="B504" s="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I504" s="4" t="str">
        <f t="shared" si="51"/>
        <v>Cake</v>
      </c>
      <c r="J504" s="6">
        <f t="shared" si="52"/>
        <v>5</v>
      </c>
      <c r="K504" s="6">
        <f t="shared" si="53"/>
        <v>3</v>
      </c>
      <c r="L504" s="6">
        <f t="shared" si="50"/>
        <v>15</v>
      </c>
      <c r="M504" t="str">
        <f t="shared" si="54"/>
        <v>Default mode</v>
      </c>
      <c r="N504" t="str">
        <f t="shared" si="55"/>
        <v>Takeaway</v>
      </c>
      <c r="O504" s="8">
        <f t="shared" si="56"/>
        <v>44945</v>
      </c>
    </row>
    <row r="505" spans="1:15" x14ac:dyDescent="0.35">
      <c r="A505" t="s">
        <v>526</v>
      </c>
      <c r="B505" s="4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I505" s="4" t="str">
        <f t="shared" si="51"/>
        <v>Cookie</v>
      </c>
      <c r="J505" s="6">
        <f t="shared" si="52"/>
        <v>5</v>
      </c>
      <c r="K505" s="6">
        <f t="shared" si="53"/>
        <v>1</v>
      </c>
      <c r="L505" s="6">
        <f t="shared" si="50"/>
        <v>5</v>
      </c>
      <c r="M505" t="str">
        <f t="shared" si="54"/>
        <v>Default mode</v>
      </c>
      <c r="N505" t="str">
        <f t="shared" si="55"/>
        <v>Takeaway</v>
      </c>
      <c r="O505" s="8">
        <f t="shared" si="56"/>
        <v>45151</v>
      </c>
    </row>
    <row r="506" spans="1:15" x14ac:dyDescent="0.35">
      <c r="A506" t="s">
        <v>527</v>
      </c>
      <c r="B506" s="4" t="s">
        <v>39</v>
      </c>
      <c r="C506">
        <v>2</v>
      </c>
      <c r="D506">
        <v>3</v>
      </c>
      <c r="E506">
        <v>6</v>
      </c>
      <c r="H506" s="1">
        <v>45219</v>
      </c>
      <c r="I506" s="4" t="str">
        <f t="shared" si="51"/>
        <v>Juice</v>
      </c>
      <c r="J506" s="6">
        <f t="shared" si="52"/>
        <v>2</v>
      </c>
      <c r="K506" s="6">
        <f t="shared" si="53"/>
        <v>3</v>
      </c>
      <c r="L506" s="6">
        <f t="shared" si="50"/>
        <v>6</v>
      </c>
      <c r="M506" t="str">
        <f t="shared" si="54"/>
        <v>Default mode</v>
      </c>
      <c r="N506" t="str">
        <f t="shared" si="55"/>
        <v>UNKNOWN</v>
      </c>
      <c r="O506" s="8">
        <f t="shared" si="56"/>
        <v>45219</v>
      </c>
    </row>
    <row r="507" spans="1:15" x14ac:dyDescent="0.35">
      <c r="A507" t="s">
        <v>528</v>
      </c>
      <c r="B507" s="4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I507" s="4" t="str">
        <f t="shared" si="51"/>
        <v>Salad</v>
      </c>
      <c r="J507" s="6">
        <f t="shared" si="52"/>
        <v>3</v>
      </c>
      <c r="K507" s="6">
        <f t="shared" si="53"/>
        <v>5</v>
      </c>
      <c r="L507" s="6">
        <f t="shared" si="50"/>
        <v>15</v>
      </c>
      <c r="M507" t="str">
        <f t="shared" si="54"/>
        <v>Cash</v>
      </c>
      <c r="N507" t="str">
        <f t="shared" si="55"/>
        <v>In-store</v>
      </c>
      <c r="O507" s="8">
        <f t="shared" si="56"/>
        <v>45166</v>
      </c>
    </row>
    <row r="508" spans="1:15" x14ac:dyDescent="0.35">
      <c r="A508" t="s">
        <v>529</v>
      </c>
      <c r="B508" s="4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I508" s="4" t="str">
        <f t="shared" si="51"/>
        <v>Smoothie</v>
      </c>
      <c r="J508" s="6">
        <f t="shared" si="52"/>
        <v>2</v>
      </c>
      <c r="K508" s="6">
        <f t="shared" si="53"/>
        <v>4</v>
      </c>
      <c r="L508" s="6">
        <f t="shared" si="50"/>
        <v>8</v>
      </c>
      <c r="M508" t="str">
        <f t="shared" si="54"/>
        <v>Cash</v>
      </c>
      <c r="N508" t="str">
        <f t="shared" si="55"/>
        <v>In-store</v>
      </c>
      <c r="O508" s="8">
        <f t="shared" si="56"/>
        <v>45098</v>
      </c>
    </row>
    <row r="509" spans="1:15" x14ac:dyDescent="0.35">
      <c r="A509" t="s">
        <v>530</v>
      </c>
      <c r="B509" s="4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I509" s="4" t="str">
        <f t="shared" si="51"/>
        <v>Cake</v>
      </c>
      <c r="J509" s="6">
        <f t="shared" si="52"/>
        <v>3</v>
      </c>
      <c r="K509" s="6">
        <f t="shared" si="53"/>
        <v>3</v>
      </c>
      <c r="L509" s="6">
        <f t="shared" si="50"/>
        <v>9</v>
      </c>
      <c r="M509" t="str">
        <f t="shared" si="54"/>
        <v>Cash</v>
      </c>
      <c r="N509" t="str">
        <f t="shared" si="55"/>
        <v>Takeaway</v>
      </c>
      <c r="O509" s="8">
        <f t="shared" si="56"/>
        <v>45184</v>
      </c>
    </row>
    <row r="510" spans="1:15" x14ac:dyDescent="0.35">
      <c r="A510" t="s">
        <v>531</v>
      </c>
      <c r="B510" s="4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  <c r="I510" s="4" t="str">
        <f t="shared" si="51"/>
        <v>Sandwich</v>
      </c>
      <c r="J510" s="6">
        <f t="shared" si="52"/>
        <v>3</v>
      </c>
      <c r="K510" s="6">
        <f t="shared" si="53"/>
        <v>4</v>
      </c>
      <c r="L510" s="6">
        <f t="shared" si="50"/>
        <v>12</v>
      </c>
      <c r="M510" t="str">
        <f t="shared" si="54"/>
        <v>UNKNOWN</v>
      </c>
      <c r="N510" t="str">
        <f t="shared" si="55"/>
        <v>Takeaway</v>
      </c>
      <c r="O510" s="8">
        <f t="shared" si="56"/>
        <v>45010</v>
      </c>
    </row>
    <row r="511" spans="1:15" x14ac:dyDescent="0.35">
      <c r="A511" t="s">
        <v>532</v>
      </c>
      <c r="B511" s="4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  <c r="I511" s="4" t="str">
        <f t="shared" si="51"/>
        <v>Cookie</v>
      </c>
      <c r="J511" s="6">
        <f t="shared" si="52"/>
        <v>3</v>
      </c>
      <c r="K511" s="6">
        <f t="shared" si="53"/>
        <v>1</v>
      </c>
      <c r="L511" s="6">
        <f t="shared" si="50"/>
        <v>3</v>
      </c>
      <c r="M511" t="str">
        <f t="shared" si="54"/>
        <v>Cash</v>
      </c>
      <c r="N511" t="str">
        <f t="shared" si="55"/>
        <v>In-store</v>
      </c>
      <c r="O511" s="8">
        <f t="shared" si="56"/>
        <v>45078</v>
      </c>
    </row>
    <row r="512" spans="1:15" x14ac:dyDescent="0.35">
      <c r="A512" t="s">
        <v>533</v>
      </c>
      <c r="B512" s="4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I512" s="4" t="str">
        <f t="shared" si="51"/>
        <v>Tea</v>
      </c>
      <c r="J512" s="6">
        <f t="shared" si="52"/>
        <v>3</v>
      </c>
      <c r="K512" s="6">
        <f t="shared" si="53"/>
        <v>1.5</v>
      </c>
      <c r="L512" s="6">
        <f t="shared" si="50"/>
        <v>4.5</v>
      </c>
      <c r="M512" t="str">
        <f t="shared" si="54"/>
        <v>Cash</v>
      </c>
      <c r="N512" t="str">
        <f t="shared" si="55"/>
        <v>Takeaway</v>
      </c>
      <c r="O512" s="8">
        <f t="shared" si="56"/>
        <v>44987</v>
      </c>
    </row>
    <row r="513" spans="1:15" x14ac:dyDescent="0.35">
      <c r="A513" t="s">
        <v>534</v>
      </c>
      <c r="B513" s="4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  <c r="I513" s="4" t="str">
        <f t="shared" si="51"/>
        <v>Juice</v>
      </c>
      <c r="J513" s="6">
        <f t="shared" si="52"/>
        <v>3</v>
      </c>
      <c r="K513" s="6">
        <f t="shared" si="53"/>
        <v>4</v>
      </c>
      <c r="L513" s="6">
        <f t="shared" si="50"/>
        <v>12</v>
      </c>
      <c r="M513" t="str">
        <f t="shared" si="54"/>
        <v>Credit Card</v>
      </c>
      <c r="N513" t="str">
        <f t="shared" si="55"/>
        <v>UNKNOWN</v>
      </c>
      <c r="O513" s="8">
        <f t="shared" si="56"/>
        <v>45269</v>
      </c>
    </row>
    <row r="514" spans="1:15" x14ac:dyDescent="0.35">
      <c r="A514" t="s">
        <v>535</v>
      </c>
      <c r="B514" s="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  <c r="I514" s="4" t="str">
        <f t="shared" si="51"/>
        <v>Cake</v>
      </c>
      <c r="J514" s="6">
        <f t="shared" si="52"/>
        <v>2</v>
      </c>
      <c r="K514" s="6">
        <f t="shared" si="53"/>
        <v>3</v>
      </c>
      <c r="L514" s="6">
        <f t="shared" ref="L514:L577" si="57">IF(ISBLANK(E514),PRODUCT(J514,K514),IF(E514="ERROR",PRODUCT(J514,K514),IF(E514="UNKNOWN",PRODUCT(J514,K514),E514)))</f>
        <v>6</v>
      </c>
      <c r="M514" t="str">
        <f t="shared" si="54"/>
        <v>Cash</v>
      </c>
      <c r="N514" t="str">
        <f t="shared" si="55"/>
        <v>In-store</v>
      </c>
      <c r="O514" s="8">
        <f t="shared" si="56"/>
        <v>45078</v>
      </c>
    </row>
    <row r="515" spans="1:15" x14ac:dyDescent="0.35">
      <c r="A515" t="s">
        <v>536</v>
      </c>
      <c r="B515" s="4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  <c r="I515" s="4" t="str">
        <f t="shared" ref="I515:I578" si="58">IF(ISBLANK(B515),"UNKNOWN",IF(B515="ERROR","Juice",B515))</f>
        <v>Smoothie</v>
      </c>
      <c r="J515" s="6">
        <f t="shared" ref="J515:J578" si="59">IF(ISBLANK(C515),E515/D515,IF(C515="ERROR",AVERAGE(C515:C10514),IF(C515="UNKNOWN",MEDIAN(C515:C10514),C515)))</f>
        <v>5</v>
      </c>
      <c r="K515" s="6">
        <f t="shared" ref="K515:K578" si="60">IF(ISBLANK(D515),0,IF(D515="ERROR",AVERAGE(D515:D10514),IF(D515="UNKNOWN",MEDIAN(D515:D10514),D515)))</f>
        <v>4</v>
      </c>
      <c r="L515" s="6">
        <f t="shared" si="57"/>
        <v>20</v>
      </c>
      <c r="M515" t="str">
        <f t="shared" ref="M515:M578" si="61">IF(ISBLANK(F515),"Default mode",IF(F515="ERROR","Cash",F515))</f>
        <v>Default mode</v>
      </c>
      <c r="N515" t="str">
        <f t="shared" ref="N515:N578" si="62">IF(ISBLANK(G515),"UNKNOWN",IF(G515="ERROR","Cafe",G515))</f>
        <v>Takeaway</v>
      </c>
      <c r="O515" s="8">
        <f t="shared" ref="O515:O578" si="63">IF(ISBLANK(H515),DATE(2023,1,1),IF(H515="ERROR",DATE(2023,6,1),IF(H515="UNKNOWN",DATE(2023,1,1),H515)))</f>
        <v>44927</v>
      </c>
    </row>
    <row r="516" spans="1:15" x14ac:dyDescent="0.35">
      <c r="A516" t="s">
        <v>537</v>
      </c>
      <c r="B516" s="4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  <c r="I516" s="4" t="str">
        <f t="shared" si="58"/>
        <v>Tea</v>
      </c>
      <c r="J516" s="6">
        <f t="shared" si="59"/>
        <v>3</v>
      </c>
      <c r="K516" s="6">
        <f t="shared" si="60"/>
        <v>1.5</v>
      </c>
      <c r="L516" s="6">
        <f t="shared" si="57"/>
        <v>3</v>
      </c>
      <c r="M516" t="str">
        <f t="shared" si="61"/>
        <v>Default mode</v>
      </c>
      <c r="N516" t="str">
        <f t="shared" si="62"/>
        <v>In-store</v>
      </c>
      <c r="O516" s="8">
        <f t="shared" si="63"/>
        <v>45273</v>
      </c>
    </row>
    <row r="517" spans="1:15" x14ac:dyDescent="0.35">
      <c r="A517" t="s">
        <v>538</v>
      </c>
      <c r="B517" s="4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  <c r="I517" s="4" t="str">
        <f t="shared" si="58"/>
        <v>Sandwich</v>
      </c>
      <c r="J517" s="6">
        <f t="shared" si="59"/>
        <v>4</v>
      </c>
      <c r="K517" s="6">
        <f t="shared" si="60"/>
        <v>4</v>
      </c>
      <c r="L517" s="6">
        <f t="shared" si="57"/>
        <v>16</v>
      </c>
      <c r="M517" t="str">
        <f t="shared" si="61"/>
        <v>Credit Card</v>
      </c>
      <c r="N517" t="str">
        <f t="shared" si="62"/>
        <v>Cafe</v>
      </c>
      <c r="O517" s="8">
        <f t="shared" si="63"/>
        <v>45013</v>
      </c>
    </row>
    <row r="518" spans="1:15" x14ac:dyDescent="0.35">
      <c r="A518" t="s">
        <v>539</v>
      </c>
      <c r="B518" s="4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I518" s="4" t="str">
        <f t="shared" si="58"/>
        <v>Juice</v>
      </c>
      <c r="J518" s="6">
        <f t="shared" si="59"/>
        <v>4</v>
      </c>
      <c r="K518" s="6">
        <f t="shared" si="60"/>
        <v>1.5</v>
      </c>
      <c r="L518" s="6">
        <f t="shared" si="57"/>
        <v>6</v>
      </c>
      <c r="M518" t="str">
        <f t="shared" si="61"/>
        <v>Default mode</v>
      </c>
      <c r="N518" t="str">
        <f t="shared" si="62"/>
        <v>In-store</v>
      </c>
      <c r="O518" s="8">
        <f t="shared" si="63"/>
        <v>45223</v>
      </c>
    </row>
    <row r="519" spans="1:15" x14ac:dyDescent="0.35">
      <c r="A519" t="s">
        <v>540</v>
      </c>
      <c r="B519" s="4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I519" s="4" t="str">
        <f t="shared" si="58"/>
        <v>Cookie</v>
      </c>
      <c r="J519" s="6">
        <f t="shared" si="59"/>
        <v>1</v>
      </c>
      <c r="K519" s="6">
        <f t="shared" si="60"/>
        <v>1</v>
      </c>
      <c r="L519" s="6">
        <f t="shared" si="57"/>
        <v>1</v>
      </c>
      <c r="M519" t="str">
        <f t="shared" si="61"/>
        <v>Cash</v>
      </c>
      <c r="N519" t="str">
        <f t="shared" si="62"/>
        <v>In-store</v>
      </c>
      <c r="O519" s="8">
        <f t="shared" si="63"/>
        <v>45073</v>
      </c>
    </row>
    <row r="520" spans="1:15" x14ac:dyDescent="0.35">
      <c r="A520" t="s">
        <v>541</v>
      </c>
      <c r="B520" s="4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I520" s="4" t="str">
        <f t="shared" si="58"/>
        <v>Smoothie</v>
      </c>
      <c r="J520" s="6">
        <f t="shared" si="59"/>
        <v>5</v>
      </c>
      <c r="K520" s="6">
        <f t="shared" si="60"/>
        <v>4</v>
      </c>
      <c r="L520" s="6">
        <f t="shared" si="57"/>
        <v>20</v>
      </c>
      <c r="M520" t="str">
        <f t="shared" si="61"/>
        <v>Cash</v>
      </c>
      <c r="N520" t="str">
        <f t="shared" si="62"/>
        <v>In-store</v>
      </c>
      <c r="O520" s="8">
        <f t="shared" si="63"/>
        <v>44940</v>
      </c>
    </row>
    <row r="521" spans="1:15" x14ac:dyDescent="0.35">
      <c r="A521" t="s">
        <v>542</v>
      </c>
      <c r="B521" s="4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I521" s="4" t="str">
        <f t="shared" si="58"/>
        <v>Juice</v>
      </c>
      <c r="J521" s="6">
        <f t="shared" si="59"/>
        <v>2</v>
      </c>
      <c r="K521" s="6">
        <f t="shared" si="60"/>
        <v>3</v>
      </c>
      <c r="L521" s="6">
        <f t="shared" si="57"/>
        <v>6</v>
      </c>
      <c r="M521" t="str">
        <f t="shared" si="61"/>
        <v>Default mode</v>
      </c>
      <c r="N521" t="str">
        <f t="shared" si="62"/>
        <v>Takeaway</v>
      </c>
      <c r="O521" s="8">
        <f t="shared" si="63"/>
        <v>45097</v>
      </c>
    </row>
    <row r="522" spans="1:15" x14ac:dyDescent="0.35">
      <c r="A522" t="s">
        <v>543</v>
      </c>
      <c r="B522" s="4" t="s">
        <v>9</v>
      </c>
      <c r="C522">
        <v>3</v>
      </c>
      <c r="D522">
        <v>2</v>
      </c>
      <c r="E522">
        <v>6</v>
      </c>
      <c r="H522" s="1">
        <v>45106</v>
      </c>
      <c r="I522" s="4" t="str">
        <f t="shared" si="58"/>
        <v>Coffee</v>
      </c>
      <c r="J522" s="6">
        <f t="shared" si="59"/>
        <v>3</v>
      </c>
      <c r="K522" s="6">
        <f t="shared" si="60"/>
        <v>2</v>
      </c>
      <c r="L522" s="6">
        <f t="shared" si="57"/>
        <v>6</v>
      </c>
      <c r="M522" t="str">
        <f t="shared" si="61"/>
        <v>Default mode</v>
      </c>
      <c r="N522" t="str">
        <f t="shared" si="62"/>
        <v>UNKNOWN</v>
      </c>
      <c r="O522" s="8">
        <f t="shared" si="63"/>
        <v>45106</v>
      </c>
    </row>
    <row r="523" spans="1:15" x14ac:dyDescent="0.35">
      <c r="A523" t="s">
        <v>544</v>
      </c>
      <c r="B523" s="4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  <c r="I523" s="4" t="str">
        <f t="shared" si="58"/>
        <v>Tea</v>
      </c>
      <c r="J523" s="6">
        <f t="shared" si="59"/>
        <v>2</v>
      </c>
      <c r="K523" s="6">
        <f t="shared" si="60"/>
        <v>1.5</v>
      </c>
      <c r="L523" s="6">
        <f t="shared" si="57"/>
        <v>3</v>
      </c>
      <c r="M523" t="str">
        <f t="shared" si="61"/>
        <v>Default mode</v>
      </c>
      <c r="N523" t="str">
        <f t="shared" si="62"/>
        <v>UNKNOWN</v>
      </c>
      <c r="O523" s="8">
        <f t="shared" si="63"/>
        <v>45221</v>
      </c>
    </row>
    <row r="524" spans="1:15" x14ac:dyDescent="0.35">
      <c r="A524" t="s">
        <v>545</v>
      </c>
      <c r="B524" s="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  <c r="I524" s="4" t="str">
        <f t="shared" si="58"/>
        <v>Cake</v>
      </c>
      <c r="J524" s="6">
        <f t="shared" si="59"/>
        <v>4</v>
      </c>
      <c r="K524" s="6">
        <f t="shared" si="60"/>
        <v>3</v>
      </c>
      <c r="L524" s="6">
        <f t="shared" si="57"/>
        <v>12</v>
      </c>
      <c r="M524" t="str">
        <f t="shared" si="61"/>
        <v>Digital Wallet</v>
      </c>
      <c r="N524" t="str">
        <f t="shared" si="62"/>
        <v>In-store</v>
      </c>
      <c r="O524" s="8">
        <f t="shared" si="63"/>
        <v>45226</v>
      </c>
    </row>
    <row r="525" spans="1:15" x14ac:dyDescent="0.35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  <c r="I525" s="4" t="str">
        <f t="shared" si="58"/>
        <v>UNKNOWN</v>
      </c>
      <c r="J525" s="6">
        <f t="shared" si="59"/>
        <v>2</v>
      </c>
      <c r="K525" s="6">
        <f t="shared" si="60"/>
        <v>1.5</v>
      </c>
      <c r="L525" s="6">
        <f t="shared" si="57"/>
        <v>3</v>
      </c>
      <c r="M525" t="str">
        <f t="shared" si="61"/>
        <v>Cash</v>
      </c>
      <c r="N525" t="str">
        <f t="shared" si="62"/>
        <v>UNKNOWN</v>
      </c>
      <c r="O525" s="8">
        <f t="shared" si="63"/>
        <v>44935</v>
      </c>
    </row>
    <row r="526" spans="1:15" x14ac:dyDescent="0.35">
      <c r="A526" t="s">
        <v>547</v>
      </c>
      <c r="B526" s="4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I526" s="4" t="str">
        <f t="shared" si="58"/>
        <v>Sandwich</v>
      </c>
      <c r="J526" s="6">
        <f t="shared" si="59"/>
        <v>2</v>
      </c>
      <c r="K526" s="6">
        <f t="shared" si="60"/>
        <v>4</v>
      </c>
      <c r="L526" s="6">
        <f t="shared" si="57"/>
        <v>8</v>
      </c>
      <c r="M526" t="str">
        <f t="shared" si="61"/>
        <v>Credit Card</v>
      </c>
      <c r="N526" t="str">
        <f t="shared" si="62"/>
        <v>UNKNOWN</v>
      </c>
      <c r="O526" s="8">
        <f t="shared" si="63"/>
        <v>45143</v>
      </c>
    </row>
    <row r="527" spans="1:15" x14ac:dyDescent="0.35">
      <c r="A527" t="s">
        <v>548</v>
      </c>
      <c r="B527" s="4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 s="4" t="str">
        <f t="shared" si="58"/>
        <v>Cookie</v>
      </c>
      <c r="J527" s="6">
        <f t="shared" si="59"/>
        <v>3</v>
      </c>
      <c r="K527" s="6">
        <f t="shared" si="60"/>
        <v>1</v>
      </c>
      <c r="L527" s="6">
        <f t="shared" si="57"/>
        <v>3</v>
      </c>
      <c r="M527" t="str">
        <f t="shared" si="61"/>
        <v>Digital Wallet</v>
      </c>
      <c r="N527" t="str">
        <f t="shared" si="62"/>
        <v>UNKNOWN</v>
      </c>
      <c r="O527" s="8">
        <f t="shared" si="63"/>
        <v>45240</v>
      </c>
    </row>
    <row r="528" spans="1:15" x14ac:dyDescent="0.35">
      <c r="A528" t="s">
        <v>549</v>
      </c>
      <c r="B528" s="4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  <c r="I528" s="4" t="str">
        <f t="shared" si="58"/>
        <v>Juice</v>
      </c>
      <c r="J528" s="6">
        <f t="shared" si="59"/>
        <v>4</v>
      </c>
      <c r="K528" s="6">
        <f t="shared" si="60"/>
        <v>3</v>
      </c>
      <c r="L528" s="6">
        <f t="shared" si="57"/>
        <v>12</v>
      </c>
      <c r="M528" t="str">
        <f t="shared" si="61"/>
        <v>Default mode</v>
      </c>
      <c r="N528" t="str">
        <f t="shared" si="62"/>
        <v>Takeaway</v>
      </c>
      <c r="O528" s="8">
        <f t="shared" si="63"/>
        <v>44927</v>
      </c>
    </row>
    <row r="529" spans="1:15" x14ac:dyDescent="0.35">
      <c r="A529" t="s">
        <v>550</v>
      </c>
      <c r="B529" s="4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  <c r="I529" s="4" t="str">
        <f t="shared" si="58"/>
        <v>Salad</v>
      </c>
      <c r="J529" s="6">
        <f t="shared" si="59"/>
        <v>4</v>
      </c>
      <c r="K529" s="6">
        <f t="shared" si="60"/>
        <v>5</v>
      </c>
      <c r="L529" s="6">
        <f t="shared" si="57"/>
        <v>20</v>
      </c>
      <c r="M529" t="str">
        <f t="shared" si="61"/>
        <v>Digital Wallet</v>
      </c>
      <c r="N529" t="str">
        <f t="shared" si="62"/>
        <v>UNKNOWN</v>
      </c>
      <c r="O529" s="8">
        <f t="shared" si="63"/>
        <v>45217</v>
      </c>
    </row>
    <row r="530" spans="1:15" x14ac:dyDescent="0.35">
      <c r="A530" t="s">
        <v>551</v>
      </c>
      <c r="B530" s="4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  <c r="I530" s="4" t="str">
        <f t="shared" si="58"/>
        <v>Smoothie</v>
      </c>
      <c r="J530" s="6">
        <f t="shared" si="59"/>
        <v>1</v>
      </c>
      <c r="K530" s="6">
        <f t="shared" si="60"/>
        <v>4</v>
      </c>
      <c r="L530" s="6">
        <f t="shared" si="57"/>
        <v>4</v>
      </c>
      <c r="M530" t="str">
        <f t="shared" si="61"/>
        <v>Digital Wallet</v>
      </c>
      <c r="N530" t="str">
        <f t="shared" si="62"/>
        <v>UNKNOWN</v>
      </c>
      <c r="O530" s="8">
        <f t="shared" si="63"/>
        <v>45218</v>
      </c>
    </row>
    <row r="531" spans="1:15" x14ac:dyDescent="0.35">
      <c r="A531" t="s">
        <v>552</v>
      </c>
      <c r="B531" s="4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I531" s="4" t="str">
        <f t="shared" si="58"/>
        <v>Sandwich</v>
      </c>
      <c r="J531" s="6">
        <f t="shared" si="59"/>
        <v>1</v>
      </c>
      <c r="K531" s="6">
        <f t="shared" si="60"/>
        <v>4</v>
      </c>
      <c r="L531" s="6">
        <f t="shared" si="57"/>
        <v>4</v>
      </c>
      <c r="M531" t="str">
        <f t="shared" si="61"/>
        <v>Cash</v>
      </c>
      <c r="N531" t="str">
        <f t="shared" si="62"/>
        <v>Takeaway</v>
      </c>
      <c r="O531" s="8">
        <f t="shared" si="63"/>
        <v>45065</v>
      </c>
    </row>
    <row r="532" spans="1:15" x14ac:dyDescent="0.35">
      <c r="A532" t="s">
        <v>553</v>
      </c>
      <c r="B532" s="4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I532" s="4" t="str">
        <f t="shared" si="58"/>
        <v>Juice</v>
      </c>
      <c r="J532" s="6">
        <f t="shared" si="59"/>
        <v>3</v>
      </c>
      <c r="K532" s="6">
        <f t="shared" si="60"/>
        <v>3</v>
      </c>
      <c r="L532" s="6">
        <f t="shared" si="57"/>
        <v>9</v>
      </c>
      <c r="M532" t="str">
        <f t="shared" si="61"/>
        <v>Cash</v>
      </c>
      <c r="N532" t="str">
        <f t="shared" si="62"/>
        <v>Takeaway</v>
      </c>
      <c r="O532" s="8">
        <f t="shared" si="63"/>
        <v>45037</v>
      </c>
    </row>
    <row r="533" spans="1:15" x14ac:dyDescent="0.35">
      <c r="A533" t="s">
        <v>554</v>
      </c>
      <c r="B533" s="4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  <c r="I533" s="4" t="str">
        <f t="shared" si="58"/>
        <v>Cake</v>
      </c>
      <c r="J533" s="6">
        <f t="shared" si="59"/>
        <v>2</v>
      </c>
      <c r="K533" s="6">
        <f t="shared" si="60"/>
        <v>3</v>
      </c>
      <c r="L533" s="6">
        <f t="shared" si="57"/>
        <v>6</v>
      </c>
      <c r="M533" t="str">
        <f t="shared" si="61"/>
        <v>Digital Wallet</v>
      </c>
      <c r="N533" t="str">
        <f t="shared" si="62"/>
        <v>UNKNOWN</v>
      </c>
      <c r="O533" s="8">
        <f t="shared" si="63"/>
        <v>45240</v>
      </c>
    </row>
    <row r="534" spans="1:15" x14ac:dyDescent="0.35">
      <c r="A534" t="s">
        <v>555</v>
      </c>
      <c r="B534" s="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  <c r="I534" s="4" t="str">
        <f t="shared" si="58"/>
        <v>Cookie</v>
      </c>
      <c r="J534" s="6">
        <f t="shared" si="59"/>
        <v>1</v>
      </c>
      <c r="K534" s="6">
        <f t="shared" si="60"/>
        <v>1</v>
      </c>
      <c r="L534" s="6">
        <f t="shared" si="57"/>
        <v>1</v>
      </c>
      <c r="M534" t="str">
        <f t="shared" si="61"/>
        <v>Digital Wallet</v>
      </c>
      <c r="N534" t="str">
        <f t="shared" si="62"/>
        <v>In-store</v>
      </c>
      <c r="O534" s="8">
        <f t="shared" si="63"/>
        <v>45239</v>
      </c>
    </row>
    <row r="535" spans="1:15" x14ac:dyDescent="0.35">
      <c r="A535" t="s">
        <v>556</v>
      </c>
      <c r="B535" s="4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I535" s="4" t="str">
        <f t="shared" si="58"/>
        <v>Tea</v>
      </c>
      <c r="J535" s="6">
        <f t="shared" si="59"/>
        <v>5</v>
      </c>
      <c r="K535" s="6">
        <f t="shared" si="60"/>
        <v>1.5</v>
      </c>
      <c r="L535" s="6">
        <f t="shared" si="57"/>
        <v>7.5</v>
      </c>
      <c r="M535" t="str">
        <f t="shared" si="61"/>
        <v>Cash</v>
      </c>
      <c r="N535" t="str">
        <f t="shared" si="62"/>
        <v>In-store</v>
      </c>
      <c r="O535" s="8">
        <f t="shared" si="63"/>
        <v>45148</v>
      </c>
    </row>
    <row r="536" spans="1:15" x14ac:dyDescent="0.35">
      <c r="A536" t="s">
        <v>557</v>
      </c>
      <c r="B536" s="4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I536" s="4" t="str">
        <f t="shared" si="58"/>
        <v>Coffee</v>
      </c>
      <c r="J536" s="6">
        <f t="shared" si="59"/>
        <v>1</v>
      </c>
      <c r="K536" s="6">
        <f t="shared" si="60"/>
        <v>2</v>
      </c>
      <c r="L536" s="6">
        <f t="shared" si="57"/>
        <v>2</v>
      </c>
      <c r="M536" t="str">
        <f t="shared" si="61"/>
        <v>Default mode</v>
      </c>
      <c r="N536" t="str">
        <f t="shared" si="62"/>
        <v>Takeaway</v>
      </c>
      <c r="O536" s="8">
        <f t="shared" si="63"/>
        <v>45059</v>
      </c>
    </row>
    <row r="537" spans="1:15" x14ac:dyDescent="0.35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  <c r="I537" s="4" t="str">
        <f t="shared" si="58"/>
        <v>UNKNOWN</v>
      </c>
      <c r="J537" s="6">
        <f t="shared" si="59"/>
        <v>4</v>
      </c>
      <c r="K537" s="6">
        <f t="shared" si="60"/>
        <v>3</v>
      </c>
      <c r="L537" s="6">
        <f t="shared" si="57"/>
        <v>12</v>
      </c>
      <c r="M537" t="str">
        <f t="shared" si="61"/>
        <v>Digital Wallet</v>
      </c>
      <c r="N537" t="str">
        <f t="shared" si="62"/>
        <v>UNKNOWN</v>
      </c>
      <c r="O537" s="8">
        <f t="shared" si="63"/>
        <v>45078</v>
      </c>
    </row>
    <row r="538" spans="1:15" x14ac:dyDescent="0.35">
      <c r="A538" t="s">
        <v>559</v>
      </c>
      <c r="B538" s="4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  <c r="I538" s="4" t="str">
        <f t="shared" si="58"/>
        <v>Salad</v>
      </c>
      <c r="J538" s="6">
        <f t="shared" si="59"/>
        <v>5</v>
      </c>
      <c r="K538" s="6">
        <f t="shared" si="60"/>
        <v>5</v>
      </c>
      <c r="L538" s="6">
        <f t="shared" si="57"/>
        <v>25</v>
      </c>
      <c r="M538" t="str">
        <f t="shared" si="61"/>
        <v>Digital Wallet</v>
      </c>
      <c r="N538" t="str">
        <f t="shared" si="62"/>
        <v>Takeaway</v>
      </c>
      <c r="O538" s="8">
        <f t="shared" si="63"/>
        <v>45183</v>
      </c>
    </row>
    <row r="539" spans="1:15" x14ac:dyDescent="0.35">
      <c r="A539" t="s">
        <v>560</v>
      </c>
      <c r="B539" s="4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I539" s="4" t="str">
        <f t="shared" si="58"/>
        <v>Juice</v>
      </c>
      <c r="J539" s="6">
        <f t="shared" si="59"/>
        <v>1</v>
      </c>
      <c r="K539" s="6">
        <f t="shared" si="60"/>
        <v>5</v>
      </c>
      <c r="L539" s="6">
        <f t="shared" si="57"/>
        <v>5</v>
      </c>
      <c r="M539" t="str">
        <f t="shared" si="61"/>
        <v>Credit Card</v>
      </c>
      <c r="N539" t="str">
        <f t="shared" si="62"/>
        <v>UNKNOWN</v>
      </c>
      <c r="O539" s="8">
        <f t="shared" si="63"/>
        <v>44977</v>
      </c>
    </row>
    <row r="540" spans="1:15" x14ac:dyDescent="0.35">
      <c r="A540" t="s">
        <v>561</v>
      </c>
      <c r="B540" s="4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I540" s="4" t="str">
        <f t="shared" si="58"/>
        <v>Cookie</v>
      </c>
      <c r="J540" s="6">
        <f t="shared" si="59"/>
        <v>4</v>
      </c>
      <c r="K540" s="6">
        <f t="shared" si="60"/>
        <v>1</v>
      </c>
      <c r="L540" s="6">
        <f t="shared" si="57"/>
        <v>4</v>
      </c>
      <c r="M540" t="str">
        <f t="shared" si="61"/>
        <v>Cash</v>
      </c>
      <c r="N540" t="str">
        <f t="shared" si="62"/>
        <v>In-store</v>
      </c>
      <c r="O540" s="8">
        <f t="shared" si="63"/>
        <v>45218</v>
      </c>
    </row>
    <row r="541" spans="1:15" x14ac:dyDescent="0.35">
      <c r="A541" t="s">
        <v>562</v>
      </c>
      <c r="B541" s="4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I541" s="4" t="str">
        <f t="shared" si="58"/>
        <v>Tea</v>
      </c>
      <c r="J541" s="6">
        <f t="shared" si="59"/>
        <v>2</v>
      </c>
      <c r="K541" s="6">
        <f t="shared" si="60"/>
        <v>1.5</v>
      </c>
      <c r="L541" s="6">
        <f t="shared" si="57"/>
        <v>3</v>
      </c>
      <c r="M541" t="str">
        <f t="shared" si="61"/>
        <v>Default mode</v>
      </c>
      <c r="N541" t="str">
        <f t="shared" si="62"/>
        <v>Takeaway</v>
      </c>
      <c r="O541" s="8">
        <f t="shared" si="63"/>
        <v>45114</v>
      </c>
    </row>
    <row r="542" spans="1:15" x14ac:dyDescent="0.35">
      <c r="A542" t="s">
        <v>563</v>
      </c>
      <c r="B542" s="4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I542" s="4" t="str">
        <f t="shared" si="58"/>
        <v>Juice</v>
      </c>
      <c r="J542" s="6">
        <f t="shared" si="59"/>
        <v>5</v>
      </c>
      <c r="K542" s="6">
        <f t="shared" si="60"/>
        <v>3</v>
      </c>
      <c r="L542" s="6">
        <f t="shared" si="57"/>
        <v>15</v>
      </c>
      <c r="M542" t="str">
        <f t="shared" si="61"/>
        <v>Credit Card</v>
      </c>
      <c r="N542" t="str">
        <f t="shared" si="62"/>
        <v>Takeaway</v>
      </c>
      <c r="O542" s="8">
        <f t="shared" si="63"/>
        <v>45247</v>
      </c>
    </row>
    <row r="543" spans="1:15" x14ac:dyDescent="0.35">
      <c r="A543" t="s">
        <v>564</v>
      </c>
      <c r="B543" s="4" t="s">
        <v>28</v>
      </c>
      <c r="C543">
        <v>4</v>
      </c>
      <c r="D543">
        <v>4</v>
      </c>
      <c r="E543">
        <v>16</v>
      </c>
      <c r="H543" s="1">
        <v>45154</v>
      </c>
      <c r="I543" s="4" t="str">
        <f t="shared" si="58"/>
        <v>Sandwich</v>
      </c>
      <c r="J543" s="6">
        <f t="shared" si="59"/>
        <v>4</v>
      </c>
      <c r="K543" s="6">
        <f t="shared" si="60"/>
        <v>4</v>
      </c>
      <c r="L543" s="6">
        <f t="shared" si="57"/>
        <v>16</v>
      </c>
      <c r="M543" t="str">
        <f t="shared" si="61"/>
        <v>Default mode</v>
      </c>
      <c r="N543" t="str">
        <f t="shared" si="62"/>
        <v>UNKNOWN</v>
      </c>
      <c r="O543" s="8">
        <f t="shared" si="63"/>
        <v>45154</v>
      </c>
    </row>
    <row r="544" spans="1:15" x14ac:dyDescent="0.35">
      <c r="A544" t="s">
        <v>565</v>
      </c>
      <c r="B544" s="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  <c r="I544" s="4" t="str">
        <f t="shared" si="58"/>
        <v>Sandwich</v>
      </c>
      <c r="J544" s="6">
        <f t="shared" si="59"/>
        <v>4</v>
      </c>
      <c r="K544" s="6">
        <f t="shared" si="60"/>
        <v>4</v>
      </c>
      <c r="L544" s="6">
        <f t="shared" si="57"/>
        <v>16</v>
      </c>
      <c r="M544" t="str">
        <f t="shared" si="61"/>
        <v>Digital Wallet</v>
      </c>
      <c r="N544" t="str">
        <f t="shared" si="62"/>
        <v>Takeaway</v>
      </c>
      <c r="O544" s="8">
        <f t="shared" si="63"/>
        <v>45261</v>
      </c>
    </row>
    <row r="545" spans="1:15" x14ac:dyDescent="0.35">
      <c r="A545" t="s">
        <v>566</v>
      </c>
      <c r="B545" s="4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  <c r="I545" s="4" t="str">
        <f t="shared" si="58"/>
        <v>Smoothie</v>
      </c>
      <c r="J545" s="6">
        <f t="shared" si="59"/>
        <v>3</v>
      </c>
      <c r="K545" s="6">
        <f t="shared" si="60"/>
        <v>4</v>
      </c>
      <c r="L545" s="6">
        <f t="shared" si="57"/>
        <v>12</v>
      </c>
      <c r="M545" t="str">
        <f t="shared" si="61"/>
        <v>Cash</v>
      </c>
      <c r="N545" t="str">
        <f t="shared" si="62"/>
        <v>Takeaway</v>
      </c>
      <c r="O545" s="8">
        <f t="shared" si="63"/>
        <v>45067</v>
      </c>
    </row>
    <row r="546" spans="1:15" x14ac:dyDescent="0.35">
      <c r="A546" t="s">
        <v>567</v>
      </c>
      <c r="B546" s="4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I546" s="4" t="str">
        <f t="shared" si="58"/>
        <v>Tea</v>
      </c>
      <c r="J546" s="6">
        <f t="shared" si="59"/>
        <v>3</v>
      </c>
      <c r="K546" s="6">
        <f t="shared" si="60"/>
        <v>1.5</v>
      </c>
      <c r="L546" s="6">
        <f t="shared" si="57"/>
        <v>4.5</v>
      </c>
      <c r="M546" t="str">
        <f t="shared" si="61"/>
        <v>Credit Card</v>
      </c>
      <c r="N546" t="str">
        <f t="shared" si="62"/>
        <v>Takeaway</v>
      </c>
      <c r="O546" s="8">
        <f t="shared" si="63"/>
        <v>45160</v>
      </c>
    </row>
    <row r="547" spans="1:15" x14ac:dyDescent="0.35">
      <c r="A547" t="s">
        <v>568</v>
      </c>
      <c r="B547" s="4" t="s">
        <v>25</v>
      </c>
      <c r="C547">
        <v>5</v>
      </c>
      <c r="E547">
        <v>20</v>
      </c>
      <c r="H547" s="1">
        <v>44943</v>
      </c>
      <c r="I547" s="4" t="str">
        <f t="shared" si="58"/>
        <v>Smoothie</v>
      </c>
      <c r="J547" s="6">
        <f t="shared" si="59"/>
        <v>5</v>
      </c>
      <c r="K547" s="6">
        <f t="shared" si="60"/>
        <v>0</v>
      </c>
      <c r="L547" s="6">
        <f t="shared" si="57"/>
        <v>20</v>
      </c>
      <c r="M547" t="str">
        <f t="shared" si="61"/>
        <v>Default mode</v>
      </c>
      <c r="N547" t="str">
        <f t="shared" si="62"/>
        <v>UNKNOWN</v>
      </c>
      <c r="O547" s="8">
        <f t="shared" si="63"/>
        <v>44943</v>
      </c>
    </row>
    <row r="548" spans="1:15" x14ac:dyDescent="0.35">
      <c r="A548" t="s">
        <v>569</v>
      </c>
      <c r="B548" s="4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I548" s="4" t="str">
        <f t="shared" si="58"/>
        <v>Salad</v>
      </c>
      <c r="J548" s="6">
        <f t="shared" si="59"/>
        <v>5</v>
      </c>
      <c r="K548" s="6">
        <f t="shared" si="60"/>
        <v>5</v>
      </c>
      <c r="L548" s="6">
        <f t="shared" si="57"/>
        <v>25</v>
      </c>
      <c r="M548" t="str">
        <f t="shared" si="61"/>
        <v>Default mode</v>
      </c>
      <c r="N548" t="str">
        <f t="shared" si="62"/>
        <v>Takeaway</v>
      </c>
      <c r="O548" s="8">
        <f t="shared" si="63"/>
        <v>44929</v>
      </c>
    </row>
    <row r="549" spans="1:15" x14ac:dyDescent="0.35">
      <c r="A549" t="s">
        <v>570</v>
      </c>
      <c r="B549" s="4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I549" s="4" t="str">
        <f t="shared" si="58"/>
        <v>Sandwich</v>
      </c>
      <c r="J549" s="6">
        <f t="shared" si="59"/>
        <v>5</v>
      </c>
      <c r="K549" s="6">
        <f t="shared" si="60"/>
        <v>4</v>
      </c>
      <c r="L549" s="6">
        <f t="shared" si="57"/>
        <v>20</v>
      </c>
      <c r="M549" t="str">
        <f t="shared" si="61"/>
        <v>Default mode</v>
      </c>
      <c r="N549" t="str">
        <f t="shared" si="62"/>
        <v>Takeaway</v>
      </c>
      <c r="O549" s="8">
        <f t="shared" si="63"/>
        <v>45124</v>
      </c>
    </row>
    <row r="550" spans="1:15" x14ac:dyDescent="0.35">
      <c r="A550" t="s">
        <v>571</v>
      </c>
      <c r="B550" s="4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I550" s="4" t="str">
        <f t="shared" si="58"/>
        <v>Juice</v>
      </c>
      <c r="J550" s="6">
        <f t="shared" si="59"/>
        <v>5</v>
      </c>
      <c r="K550" s="6">
        <f t="shared" si="60"/>
        <v>3</v>
      </c>
      <c r="L550" s="6">
        <f t="shared" si="57"/>
        <v>15</v>
      </c>
      <c r="M550" t="str">
        <f t="shared" si="61"/>
        <v>Credit Card</v>
      </c>
      <c r="N550" t="str">
        <f t="shared" si="62"/>
        <v>UNKNOWN</v>
      </c>
      <c r="O550" s="8">
        <f t="shared" si="63"/>
        <v>45283</v>
      </c>
    </row>
    <row r="551" spans="1:15" x14ac:dyDescent="0.35">
      <c r="A551" t="s">
        <v>572</v>
      </c>
      <c r="B551" s="4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  <c r="I551" s="4" t="str">
        <f t="shared" si="58"/>
        <v>Salad</v>
      </c>
      <c r="J551" s="6">
        <f t="shared" si="59"/>
        <v>1</v>
      </c>
      <c r="K551" s="6">
        <f t="shared" si="60"/>
        <v>5</v>
      </c>
      <c r="L551" s="6">
        <f t="shared" si="57"/>
        <v>5</v>
      </c>
      <c r="M551" t="str">
        <f t="shared" si="61"/>
        <v>Default mode</v>
      </c>
      <c r="N551" t="str">
        <f t="shared" si="62"/>
        <v>Cafe</v>
      </c>
      <c r="O551" s="8">
        <f t="shared" si="63"/>
        <v>45101</v>
      </c>
    </row>
    <row r="552" spans="1:15" x14ac:dyDescent="0.35">
      <c r="A552" t="s">
        <v>573</v>
      </c>
      <c r="B552" s="4" t="s">
        <v>18</v>
      </c>
      <c r="C552">
        <v>4</v>
      </c>
      <c r="E552">
        <v>6</v>
      </c>
      <c r="F552" t="s">
        <v>23</v>
      </c>
      <c r="H552" s="1">
        <v>45070</v>
      </c>
      <c r="I552" s="4" t="str">
        <f t="shared" si="58"/>
        <v>Juice</v>
      </c>
      <c r="J552" s="6">
        <f t="shared" si="59"/>
        <v>4</v>
      </c>
      <c r="K552" s="6">
        <f t="shared" si="60"/>
        <v>0</v>
      </c>
      <c r="L552" s="6">
        <f t="shared" si="57"/>
        <v>6</v>
      </c>
      <c r="M552" t="str">
        <f t="shared" si="61"/>
        <v>Digital Wallet</v>
      </c>
      <c r="N552" t="str">
        <f t="shared" si="62"/>
        <v>UNKNOWN</v>
      </c>
      <c r="O552" s="8">
        <f t="shared" si="63"/>
        <v>45070</v>
      </c>
    </row>
    <row r="553" spans="1:15" x14ac:dyDescent="0.35">
      <c r="A553" t="s">
        <v>574</v>
      </c>
      <c r="B553" s="4" t="s">
        <v>18</v>
      </c>
      <c r="D553">
        <v>3</v>
      </c>
      <c r="E553">
        <v>6</v>
      </c>
      <c r="F553" t="s">
        <v>14</v>
      </c>
      <c r="H553" t="s">
        <v>21</v>
      </c>
      <c r="I553" s="4" t="str">
        <f t="shared" si="58"/>
        <v>Juice</v>
      </c>
      <c r="J553" s="6">
        <f t="shared" si="59"/>
        <v>2</v>
      </c>
      <c r="K553" s="6">
        <f t="shared" si="60"/>
        <v>3</v>
      </c>
      <c r="L553" s="6">
        <f t="shared" si="57"/>
        <v>6</v>
      </c>
      <c r="M553" t="str">
        <f t="shared" si="61"/>
        <v>Cash</v>
      </c>
      <c r="N553" t="str">
        <f t="shared" si="62"/>
        <v>UNKNOWN</v>
      </c>
      <c r="O553" s="8">
        <f t="shared" si="63"/>
        <v>44927</v>
      </c>
    </row>
    <row r="554" spans="1:15" x14ac:dyDescent="0.35">
      <c r="A554" t="s">
        <v>575</v>
      </c>
      <c r="B554" s="4" t="s">
        <v>18</v>
      </c>
      <c r="C554">
        <v>3</v>
      </c>
      <c r="D554">
        <v>4</v>
      </c>
      <c r="E554">
        <v>12</v>
      </c>
      <c r="H554" s="1">
        <v>45037</v>
      </c>
      <c r="I554" s="4" t="str">
        <f t="shared" si="58"/>
        <v>Juice</v>
      </c>
      <c r="J554" s="6">
        <f t="shared" si="59"/>
        <v>3</v>
      </c>
      <c r="K554" s="6">
        <f t="shared" si="60"/>
        <v>4</v>
      </c>
      <c r="L554" s="6">
        <f t="shared" si="57"/>
        <v>12</v>
      </c>
      <c r="M554" t="str">
        <f t="shared" si="61"/>
        <v>Default mode</v>
      </c>
      <c r="N554" t="str">
        <f t="shared" si="62"/>
        <v>UNKNOWN</v>
      </c>
      <c r="O554" s="8">
        <f t="shared" si="63"/>
        <v>45037</v>
      </c>
    </row>
    <row r="555" spans="1:15" x14ac:dyDescent="0.35">
      <c r="A555" t="s">
        <v>576</v>
      </c>
      <c r="B555" s="4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I555" s="4" t="str">
        <f t="shared" si="58"/>
        <v>Cake</v>
      </c>
      <c r="J555" s="6">
        <f t="shared" si="59"/>
        <v>5</v>
      </c>
      <c r="K555" s="6">
        <f t="shared" si="60"/>
        <v>3</v>
      </c>
      <c r="L555" s="6">
        <f t="shared" si="57"/>
        <v>15</v>
      </c>
      <c r="M555" t="str">
        <f t="shared" si="61"/>
        <v>Cash</v>
      </c>
      <c r="N555" t="str">
        <f t="shared" si="62"/>
        <v>Takeaway</v>
      </c>
      <c r="O555" s="8">
        <f t="shared" si="63"/>
        <v>45225</v>
      </c>
    </row>
    <row r="556" spans="1:15" x14ac:dyDescent="0.35">
      <c r="A556" t="s">
        <v>577</v>
      </c>
      <c r="B556" s="4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I556" s="4" t="str">
        <f t="shared" si="58"/>
        <v>Cake</v>
      </c>
      <c r="J556" s="6">
        <f t="shared" si="59"/>
        <v>4</v>
      </c>
      <c r="K556" s="6">
        <f t="shared" si="60"/>
        <v>3</v>
      </c>
      <c r="L556" s="6">
        <f t="shared" si="57"/>
        <v>12</v>
      </c>
      <c r="M556" t="str">
        <f t="shared" si="61"/>
        <v>Default mode</v>
      </c>
      <c r="N556" t="str">
        <f t="shared" si="62"/>
        <v>In-store</v>
      </c>
      <c r="O556" s="8">
        <f t="shared" si="63"/>
        <v>45057</v>
      </c>
    </row>
    <row r="557" spans="1:15" x14ac:dyDescent="0.35">
      <c r="A557" t="s">
        <v>578</v>
      </c>
      <c r="B557" s="4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I557" s="4" t="str">
        <f t="shared" si="58"/>
        <v>Juice</v>
      </c>
      <c r="J557" s="6">
        <f t="shared" si="59"/>
        <v>4</v>
      </c>
      <c r="K557" s="6">
        <f t="shared" si="60"/>
        <v>5</v>
      </c>
      <c r="L557" s="6">
        <f t="shared" si="57"/>
        <v>20</v>
      </c>
      <c r="M557" t="str">
        <f t="shared" si="61"/>
        <v>Cash</v>
      </c>
      <c r="N557" t="str">
        <f t="shared" si="62"/>
        <v>UNKNOWN</v>
      </c>
      <c r="O557" s="8">
        <f t="shared" si="63"/>
        <v>45267</v>
      </c>
    </row>
    <row r="558" spans="1:15" x14ac:dyDescent="0.35">
      <c r="A558" t="s">
        <v>579</v>
      </c>
      <c r="B558" s="4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  <c r="I558" s="4" t="str">
        <f t="shared" si="58"/>
        <v>Sandwich</v>
      </c>
      <c r="J558" s="6">
        <f t="shared" si="59"/>
        <v>1</v>
      </c>
      <c r="K558" s="6">
        <f t="shared" si="60"/>
        <v>4</v>
      </c>
      <c r="L558" s="6">
        <f t="shared" si="57"/>
        <v>4</v>
      </c>
      <c r="M558" t="str">
        <f t="shared" si="61"/>
        <v>UNKNOWN</v>
      </c>
      <c r="N558" t="str">
        <f t="shared" si="62"/>
        <v>UNKNOWN</v>
      </c>
      <c r="O558" s="8">
        <f t="shared" si="63"/>
        <v>45170</v>
      </c>
    </row>
    <row r="559" spans="1:15" x14ac:dyDescent="0.35">
      <c r="A559" t="s">
        <v>580</v>
      </c>
      <c r="B559" s="4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  <c r="I559" s="4" t="str">
        <f t="shared" si="58"/>
        <v>Salad</v>
      </c>
      <c r="J559" s="6">
        <f t="shared" si="59"/>
        <v>5</v>
      </c>
      <c r="K559" s="6">
        <f t="shared" si="60"/>
        <v>5</v>
      </c>
      <c r="L559" s="6">
        <f t="shared" si="57"/>
        <v>25</v>
      </c>
      <c r="M559" t="str">
        <f t="shared" si="61"/>
        <v>Digital Wallet</v>
      </c>
      <c r="N559" t="str">
        <f t="shared" si="62"/>
        <v>Takeaway</v>
      </c>
      <c r="O559" s="8">
        <f t="shared" si="63"/>
        <v>45013</v>
      </c>
    </row>
    <row r="560" spans="1:15" x14ac:dyDescent="0.35">
      <c r="A560" t="s">
        <v>581</v>
      </c>
      <c r="B560" s="4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  <c r="I560" s="4" t="str">
        <f t="shared" si="58"/>
        <v>Tea</v>
      </c>
      <c r="J560" s="6">
        <f t="shared" si="59"/>
        <v>1</v>
      </c>
      <c r="K560" s="6">
        <f t="shared" si="60"/>
        <v>1.5</v>
      </c>
      <c r="L560" s="6">
        <f t="shared" si="57"/>
        <v>1.5</v>
      </c>
      <c r="M560" t="str">
        <f t="shared" si="61"/>
        <v>Cash</v>
      </c>
      <c r="N560" t="str">
        <f t="shared" si="62"/>
        <v>In-store</v>
      </c>
      <c r="O560" s="8">
        <f t="shared" si="63"/>
        <v>44983</v>
      </c>
    </row>
    <row r="561" spans="1:15" x14ac:dyDescent="0.35">
      <c r="A561" t="s">
        <v>582</v>
      </c>
      <c r="B561" s="4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I561" s="4" t="str">
        <f t="shared" si="58"/>
        <v>Coffee</v>
      </c>
      <c r="J561" s="6">
        <f t="shared" si="59"/>
        <v>4</v>
      </c>
      <c r="K561" s="6">
        <f t="shared" si="60"/>
        <v>2</v>
      </c>
      <c r="L561" s="6">
        <f t="shared" si="57"/>
        <v>8</v>
      </c>
      <c r="M561" t="str">
        <f t="shared" si="61"/>
        <v>Default mode</v>
      </c>
      <c r="N561" t="str">
        <f t="shared" si="62"/>
        <v>In-store</v>
      </c>
      <c r="O561" s="8">
        <f t="shared" si="63"/>
        <v>44930</v>
      </c>
    </row>
    <row r="562" spans="1:15" x14ac:dyDescent="0.35">
      <c r="A562" t="s">
        <v>583</v>
      </c>
      <c r="B562" s="4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 s="4" t="str">
        <f t="shared" si="58"/>
        <v>Cookie</v>
      </c>
      <c r="J562" s="6">
        <f t="shared" si="59"/>
        <v>5</v>
      </c>
      <c r="K562" s="6">
        <f t="shared" si="60"/>
        <v>1</v>
      </c>
      <c r="L562" s="6">
        <f t="shared" si="57"/>
        <v>5</v>
      </c>
      <c r="M562" t="str">
        <f t="shared" si="61"/>
        <v>Digital Wallet</v>
      </c>
      <c r="N562" t="str">
        <f t="shared" si="62"/>
        <v>UNKNOWN</v>
      </c>
      <c r="O562" s="8">
        <f t="shared" si="63"/>
        <v>45206</v>
      </c>
    </row>
    <row r="563" spans="1:15" x14ac:dyDescent="0.35">
      <c r="A563" t="s">
        <v>584</v>
      </c>
      <c r="B563" s="4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I563" s="4" t="str">
        <f t="shared" si="58"/>
        <v>Smoothie</v>
      </c>
      <c r="J563" s="6">
        <f t="shared" si="59"/>
        <v>4</v>
      </c>
      <c r="K563" s="6">
        <f t="shared" si="60"/>
        <v>4</v>
      </c>
      <c r="L563" s="6">
        <f t="shared" si="57"/>
        <v>16</v>
      </c>
      <c r="M563" t="str">
        <f t="shared" si="61"/>
        <v>Default mode</v>
      </c>
      <c r="N563" t="str">
        <f t="shared" si="62"/>
        <v>In-store</v>
      </c>
      <c r="O563" s="8">
        <f t="shared" si="63"/>
        <v>45067</v>
      </c>
    </row>
    <row r="564" spans="1:15" x14ac:dyDescent="0.35">
      <c r="A564" t="s">
        <v>585</v>
      </c>
      <c r="B564" s="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  <c r="I564" s="4" t="str">
        <f t="shared" si="58"/>
        <v>Juice</v>
      </c>
      <c r="J564" s="6">
        <f t="shared" si="59"/>
        <v>3</v>
      </c>
      <c r="K564" s="6">
        <f t="shared" si="60"/>
        <v>2.9672855385303656</v>
      </c>
      <c r="L564" s="6">
        <f t="shared" si="57"/>
        <v>9</v>
      </c>
      <c r="M564" t="str">
        <f t="shared" si="61"/>
        <v>Digital Wallet</v>
      </c>
      <c r="N564" t="str">
        <f t="shared" si="62"/>
        <v>Takeaway</v>
      </c>
      <c r="O564" s="8">
        <f t="shared" si="63"/>
        <v>45276</v>
      </c>
    </row>
    <row r="565" spans="1:15" x14ac:dyDescent="0.35">
      <c r="A565" t="s">
        <v>586</v>
      </c>
      <c r="B565" s="4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  <c r="I565" s="4" t="str">
        <f t="shared" si="58"/>
        <v>Sandwich</v>
      </c>
      <c r="J565" s="6">
        <f t="shared" si="59"/>
        <v>5</v>
      </c>
      <c r="K565" s="6">
        <f t="shared" si="60"/>
        <v>4</v>
      </c>
      <c r="L565" s="6">
        <f t="shared" si="57"/>
        <v>20</v>
      </c>
      <c r="M565" t="str">
        <f t="shared" si="61"/>
        <v>Digital Wallet</v>
      </c>
      <c r="N565" t="str">
        <f t="shared" si="62"/>
        <v>Takeaway</v>
      </c>
      <c r="O565" s="8">
        <f t="shared" si="63"/>
        <v>44956</v>
      </c>
    </row>
    <row r="566" spans="1:15" x14ac:dyDescent="0.35">
      <c r="A566" t="s">
        <v>587</v>
      </c>
      <c r="B566" s="4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I566" s="4" t="str">
        <f t="shared" si="58"/>
        <v>Coffee</v>
      </c>
      <c r="J566" s="6">
        <f t="shared" si="59"/>
        <v>2</v>
      </c>
      <c r="K566" s="6">
        <f t="shared" si="60"/>
        <v>2</v>
      </c>
      <c r="L566" s="6">
        <f t="shared" si="57"/>
        <v>4</v>
      </c>
      <c r="M566" t="str">
        <f t="shared" si="61"/>
        <v>Cash</v>
      </c>
      <c r="N566" t="str">
        <f t="shared" si="62"/>
        <v>Takeaway</v>
      </c>
      <c r="O566" s="8">
        <f t="shared" si="63"/>
        <v>45194</v>
      </c>
    </row>
    <row r="567" spans="1:15" x14ac:dyDescent="0.35">
      <c r="A567" t="s">
        <v>588</v>
      </c>
      <c r="B567" s="4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I567" s="4" t="str">
        <f t="shared" si="58"/>
        <v>Juice</v>
      </c>
      <c r="J567" s="6">
        <f t="shared" si="59"/>
        <v>1</v>
      </c>
      <c r="K567" s="6">
        <f t="shared" si="60"/>
        <v>3</v>
      </c>
      <c r="L567" s="6">
        <f t="shared" si="57"/>
        <v>3</v>
      </c>
      <c r="M567" t="str">
        <f t="shared" si="61"/>
        <v>Credit Card</v>
      </c>
      <c r="N567" t="str">
        <f t="shared" si="62"/>
        <v>UNKNOWN</v>
      </c>
      <c r="O567" s="8">
        <f t="shared" si="63"/>
        <v>44991</v>
      </c>
    </row>
    <row r="568" spans="1:15" x14ac:dyDescent="0.35">
      <c r="A568" t="s">
        <v>589</v>
      </c>
      <c r="B568" s="4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I568" s="4" t="str">
        <f t="shared" si="58"/>
        <v>Cookie</v>
      </c>
      <c r="J568" s="6">
        <f t="shared" si="59"/>
        <v>4</v>
      </c>
      <c r="K568" s="6">
        <f t="shared" si="60"/>
        <v>1</v>
      </c>
      <c r="L568" s="6">
        <f t="shared" si="57"/>
        <v>4</v>
      </c>
      <c r="M568" t="str">
        <f t="shared" si="61"/>
        <v>Credit Card</v>
      </c>
      <c r="N568" t="str">
        <f t="shared" si="62"/>
        <v>UNKNOWN</v>
      </c>
      <c r="O568" s="8">
        <f t="shared" si="63"/>
        <v>44982</v>
      </c>
    </row>
    <row r="569" spans="1:15" x14ac:dyDescent="0.35">
      <c r="A569" t="s">
        <v>590</v>
      </c>
      <c r="B569" s="4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  <c r="I569" s="4" t="str">
        <f t="shared" si="58"/>
        <v>Sandwich</v>
      </c>
      <c r="J569" s="6">
        <f t="shared" si="59"/>
        <v>5</v>
      </c>
      <c r="K569" s="6">
        <f t="shared" si="60"/>
        <v>4</v>
      </c>
      <c r="L569" s="6">
        <f t="shared" si="57"/>
        <v>20</v>
      </c>
      <c r="M569" t="str">
        <f t="shared" si="61"/>
        <v>Digital Wallet</v>
      </c>
      <c r="N569" t="str">
        <f t="shared" si="62"/>
        <v>Takeaway</v>
      </c>
      <c r="O569" s="8">
        <f t="shared" si="63"/>
        <v>45055</v>
      </c>
    </row>
    <row r="570" spans="1:15" x14ac:dyDescent="0.35">
      <c r="A570" t="s">
        <v>591</v>
      </c>
      <c r="B570" s="4" t="s">
        <v>9</v>
      </c>
      <c r="C570">
        <v>2</v>
      </c>
      <c r="D570">
        <v>2</v>
      </c>
      <c r="F570" t="s">
        <v>14</v>
      </c>
      <c r="H570" s="1">
        <v>45141</v>
      </c>
      <c r="I570" s="4" t="str">
        <f t="shared" si="58"/>
        <v>Coffee</v>
      </c>
      <c r="J570" s="6">
        <f t="shared" si="59"/>
        <v>2</v>
      </c>
      <c r="K570" s="6">
        <f t="shared" si="60"/>
        <v>2</v>
      </c>
      <c r="L570" s="6">
        <f t="shared" si="57"/>
        <v>4</v>
      </c>
      <c r="M570" t="str">
        <f t="shared" si="61"/>
        <v>Cash</v>
      </c>
      <c r="N570" t="str">
        <f t="shared" si="62"/>
        <v>UNKNOWN</v>
      </c>
      <c r="O570" s="8">
        <f t="shared" si="63"/>
        <v>45141</v>
      </c>
    </row>
    <row r="571" spans="1:15" x14ac:dyDescent="0.35">
      <c r="A571" t="s">
        <v>592</v>
      </c>
      <c r="B571" s="4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I571" s="4" t="str">
        <f t="shared" si="58"/>
        <v>Salad</v>
      </c>
      <c r="J571" s="6">
        <f t="shared" si="59"/>
        <v>4</v>
      </c>
      <c r="K571" s="6">
        <f t="shared" si="60"/>
        <v>5</v>
      </c>
      <c r="L571" s="6">
        <f t="shared" si="57"/>
        <v>20</v>
      </c>
      <c r="M571" t="str">
        <f t="shared" si="61"/>
        <v>Default mode</v>
      </c>
      <c r="N571" t="str">
        <f t="shared" si="62"/>
        <v>In-store</v>
      </c>
      <c r="O571" s="8">
        <f t="shared" si="63"/>
        <v>45059</v>
      </c>
    </row>
    <row r="572" spans="1:15" x14ac:dyDescent="0.35">
      <c r="A572" t="s">
        <v>593</v>
      </c>
      <c r="B572" s="4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I572" s="4" t="str">
        <f t="shared" si="58"/>
        <v>Salad</v>
      </c>
      <c r="J572" s="6">
        <f t="shared" si="59"/>
        <v>5</v>
      </c>
      <c r="K572" s="6">
        <f t="shared" si="60"/>
        <v>5</v>
      </c>
      <c r="L572" s="6">
        <f t="shared" si="57"/>
        <v>25</v>
      </c>
      <c r="M572" t="str">
        <f t="shared" si="61"/>
        <v>Default mode</v>
      </c>
      <c r="N572" t="str">
        <f t="shared" si="62"/>
        <v>Takeaway</v>
      </c>
      <c r="O572" s="8">
        <f t="shared" si="63"/>
        <v>44965</v>
      </c>
    </row>
    <row r="573" spans="1:15" x14ac:dyDescent="0.35">
      <c r="A573" t="s">
        <v>594</v>
      </c>
      <c r="B573" s="4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  <c r="I573" s="4" t="str">
        <f t="shared" si="58"/>
        <v>Juice</v>
      </c>
      <c r="J573" s="6">
        <f t="shared" si="59"/>
        <v>4</v>
      </c>
      <c r="K573" s="6">
        <f t="shared" si="60"/>
        <v>3</v>
      </c>
      <c r="L573" s="6">
        <f t="shared" si="57"/>
        <v>12</v>
      </c>
      <c r="M573" t="str">
        <f t="shared" si="61"/>
        <v>Default mode</v>
      </c>
      <c r="N573" t="str">
        <f t="shared" si="62"/>
        <v>Cafe</v>
      </c>
      <c r="O573" s="8">
        <f t="shared" si="63"/>
        <v>45078</v>
      </c>
    </row>
    <row r="574" spans="1:15" x14ac:dyDescent="0.35">
      <c r="A574" t="s">
        <v>595</v>
      </c>
      <c r="B574" s="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  <c r="I574" s="4" t="str">
        <f t="shared" si="58"/>
        <v>Cookie</v>
      </c>
      <c r="J574" s="6">
        <f t="shared" si="59"/>
        <v>1</v>
      </c>
      <c r="K574" s="6">
        <f t="shared" si="60"/>
        <v>1</v>
      </c>
      <c r="L574" s="6">
        <f t="shared" si="57"/>
        <v>1</v>
      </c>
      <c r="M574" t="str">
        <f t="shared" si="61"/>
        <v>Digital Wallet</v>
      </c>
      <c r="N574" t="str">
        <f t="shared" si="62"/>
        <v>In-store</v>
      </c>
      <c r="O574" s="8">
        <f t="shared" si="63"/>
        <v>45281</v>
      </c>
    </row>
    <row r="575" spans="1:15" x14ac:dyDescent="0.35">
      <c r="A575" t="s">
        <v>596</v>
      </c>
      <c r="B575" s="4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I575" s="4" t="str">
        <f t="shared" si="58"/>
        <v>Cake</v>
      </c>
      <c r="J575" s="6">
        <f t="shared" si="59"/>
        <v>3</v>
      </c>
      <c r="K575" s="6">
        <f t="shared" si="60"/>
        <v>3</v>
      </c>
      <c r="L575" s="6">
        <f t="shared" si="57"/>
        <v>9</v>
      </c>
      <c r="M575" t="str">
        <f t="shared" si="61"/>
        <v>Default mode</v>
      </c>
      <c r="N575" t="str">
        <f t="shared" si="62"/>
        <v>Takeaway</v>
      </c>
      <c r="O575" s="8">
        <f t="shared" si="63"/>
        <v>45046</v>
      </c>
    </row>
    <row r="576" spans="1:15" x14ac:dyDescent="0.35">
      <c r="A576" t="s">
        <v>597</v>
      </c>
      <c r="B576" s="4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  <c r="I576" s="4" t="str">
        <f t="shared" si="58"/>
        <v>Smoothie</v>
      </c>
      <c r="J576" s="6">
        <f t="shared" si="59"/>
        <v>4</v>
      </c>
      <c r="K576" s="6">
        <f t="shared" si="60"/>
        <v>3</v>
      </c>
      <c r="L576" s="6">
        <f t="shared" si="57"/>
        <v>16</v>
      </c>
      <c r="M576" t="str">
        <f t="shared" si="61"/>
        <v>UNKNOWN</v>
      </c>
      <c r="N576" t="str">
        <f t="shared" si="62"/>
        <v>UNKNOWN</v>
      </c>
      <c r="O576" s="8">
        <f t="shared" si="63"/>
        <v>45099</v>
      </c>
    </row>
    <row r="577" spans="1:15" x14ac:dyDescent="0.35">
      <c r="A577" t="s">
        <v>598</v>
      </c>
      <c r="B577" s="4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  <c r="I577" s="4" t="str">
        <f t="shared" si="58"/>
        <v>Cake</v>
      </c>
      <c r="J577" s="6">
        <f t="shared" si="59"/>
        <v>1</v>
      </c>
      <c r="K577" s="6">
        <f t="shared" si="60"/>
        <v>2.967245240761478</v>
      </c>
      <c r="L577" s="6">
        <f t="shared" si="57"/>
        <v>3</v>
      </c>
      <c r="M577" t="str">
        <f t="shared" si="61"/>
        <v>UNKNOWN</v>
      </c>
      <c r="N577" t="str">
        <f t="shared" si="62"/>
        <v>In-store</v>
      </c>
      <c r="O577" s="8">
        <f t="shared" si="63"/>
        <v>45122</v>
      </c>
    </row>
    <row r="578" spans="1:15" x14ac:dyDescent="0.35">
      <c r="A578" t="s">
        <v>599</v>
      </c>
      <c r="B578" s="4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I578" s="4" t="str">
        <f t="shared" si="58"/>
        <v>Tea</v>
      </c>
      <c r="J578" s="6">
        <f t="shared" si="59"/>
        <v>3</v>
      </c>
      <c r="K578" s="6">
        <f t="shared" si="60"/>
        <v>1.5</v>
      </c>
      <c r="L578" s="6">
        <f t="shared" ref="L578:L641" si="64">IF(ISBLANK(E578),PRODUCT(J578,K578),IF(E578="ERROR",PRODUCT(J578,K578),IF(E578="UNKNOWN",PRODUCT(J578,K578),E578)))</f>
        <v>4.5</v>
      </c>
      <c r="M578" t="str">
        <f t="shared" si="61"/>
        <v>Default mode</v>
      </c>
      <c r="N578" t="str">
        <f t="shared" si="62"/>
        <v>Takeaway</v>
      </c>
      <c r="O578" s="8">
        <f t="shared" si="63"/>
        <v>45025</v>
      </c>
    </row>
    <row r="579" spans="1:15" x14ac:dyDescent="0.35">
      <c r="A579" t="s">
        <v>600</v>
      </c>
      <c r="B579" s="4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  <c r="I579" s="4" t="str">
        <f t="shared" ref="I579:I642" si="65">IF(ISBLANK(B579),"UNKNOWN",IF(B579="ERROR","Juice",B579))</f>
        <v>Smoothie</v>
      </c>
      <c r="J579" s="6">
        <f t="shared" ref="J579:J642" si="66">IF(ISBLANK(C579),E579/D579,IF(C579="ERROR",AVERAGE(C579:C10578),IF(C579="UNKNOWN",MEDIAN(C579:C10578),C579)))</f>
        <v>1</v>
      </c>
      <c r="K579" s="6">
        <f t="shared" ref="K579:K642" si="67">IF(ISBLANK(D579),0,IF(D579="ERROR",AVERAGE(D579:D10578),IF(D579="UNKNOWN",MEDIAN(D579:D10578),D579)))</f>
        <v>4</v>
      </c>
      <c r="L579" s="6">
        <f t="shared" si="64"/>
        <v>4</v>
      </c>
      <c r="M579" t="str">
        <f t="shared" ref="M579:M642" si="68">IF(ISBLANK(F579),"Default mode",IF(F579="ERROR","Cash",F579))</f>
        <v>Cash</v>
      </c>
      <c r="N579" t="str">
        <f t="shared" ref="N579:N642" si="69">IF(ISBLANK(G579),"UNKNOWN",IF(G579="ERROR","Cafe",G579))</f>
        <v>Cafe</v>
      </c>
      <c r="O579" s="8">
        <f t="shared" ref="O579:O642" si="70">IF(ISBLANK(H579),DATE(2023,1,1),IF(H579="ERROR",DATE(2023,6,1),IF(H579="UNKNOWN",DATE(2023,1,1),H579)))</f>
        <v>45011</v>
      </c>
    </row>
    <row r="580" spans="1:15" x14ac:dyDescent="0.35">
      <c r="A580" t="s">
        <v>601</v>
      </c>
      <c r="B580" s="4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I580" s="4" t="str">
        <f t="shared" si="65"/>
        <v>Smoothie</v>
      </c>
      <c r="J580" s="6">
        <f t="shared" si="66"/>
        <v>3</v>
      </c>
      <c r="K580" s="6">
        <f t="shared" si="67"/>
        <v>4</v>
      </c>
      <c r="L580" s="6">
        <f t="shared" si="64"/>
        <v>12</v>
      </c>
      <c r="M580" t="str">
        <f t="shared" si="68"/>
        <v>Credit Card</v>
      </c>
      <c r="N580" t="str">
        <f t="shared" si="69"/>
        <v>UNKNOWN</v>
      </c>
      <c r="O580" s="8">
        <f t="shared" si="70"/>
        <v>45097</v>
      </c>
    </row>
    <row r="581" spans="1:15" x14ac:dyDescent="0.35">
      <c r="A581" t="s">
        <v>602</v>
      </c>
      <c r="B581" s="4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  <c r="I581" s="4" t="str">
        <f t="shared" si="65"/>
        <v>Salad</v>
      </c>
      <c r="J581" s="6">
        <f t="shared" si="66"/>
        <v>2</v>
      </c>
      <c r="K581" s="6">
        <f t="shared" si="67"/>
        <v>5</v>
      </c>
      <c r="L581" s="6">
        <f t="shared" si="64"/>
        <v>10</v>
      </c>
      <c r="M581" t="str">
        <f t="shared" si="68"/>
        <v>Digital Wallet</v>
      </c>
      <c r="N581" t="str">
        <f t="shared" si="69"/>
        <v>UNKNOWN</v>
      </c>
      <c r="O581" s="8">
        <f t="shared" si="70"/>
        <v>44927</v>
      </c>
    </row>
    <row r="582" spans="1:15" x14ac:dyDescent="0.35">
      <c r="A582" t="s">
        <v>603</v>
      </c>
      <c r="B582" s="4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I582" s="4" t="str">
        <f t="shared" si="65"/>
        <v>Tea</v>
      </c>
      <c r="J582" s="6">
        <f t="shared" si="66"/>
        <v>2</v>
      </c>
      <c r="K582" s="6">
        <f t="shared" si="67"/>
        <v>1.5</v>
      </c>
      <c r="L582" s="6">
        <f t="shared" si="64"/>
        <v>3</v>
      </c>
      <c r="M582" t="str">
        <f t="shared" si="68"/>
        <v>Default mode</v>
      </c>
      <c r="N582" t="str">
        <f t="shared" si="69"/>
        <v>Takeaway</v>
      </c>
      <c r="O582" s="8">
        <f t="shared" si="70"/>
        <v>45150</v>
      </c>
    </row>
    <row r="583" spans="1:15" x14ac:dyDescent="0.35">
      <c r="A583" t="s">
        <v>604</v>
      </c>
      <c r="B583" s="4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I583" s="4" t="str">
        <f t="shared" si="65"/>
        <v>Coffee</v>
      </c>
      <c r="J583" s="6">
        <f t="shared" si="66"/>
        <v>1</v>
      </c>
      <c r="K583" s="6">
        <f t="shared" si="67"/>
        <v>2</v>
      </c>
      <c r="L583" s="6">
        <f t="shared" si="64"/>
        <v>2</v>
      </c>
      <c r="M583" t="str">
        <f t="shared" si="68"/>
        <v>Cash</v>
      </c>
      <c r="N583" t="str">
        <f t="shared" si="69"/>
        <v>In-store</v>
      </c>
      <c r="O583" s="8">
        <f t="shared" si="70"/>
        <v>45076</v>
      </c>
    </row>
    <row r="584" spans="1:15" x14ac:dyDescent="0.35">
      <c r="A584" t="s">
        <v>605</v>
      </c>
      <c r="B584" s="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I584" s="4" t="str">
        <f t="shared" si="65"/>
        <v>Salad</v>
      </c>
      <c r="J584" s="6">
        <f t="shared" si="66"/>
        <v>1</v>
      </c>
      <c r="K584" s="6">
        <f t="shared" si="67"/>
        <v>5</v>
      </c>
      <c r="L584" s="6">
        <f t="shared" si="64"/>
        <v>5</v>
      </c>
      <c r="M584" t="str">
        <f t="shared" si="68"/>
        <v>Cash</v>
      </c>
      <c r="N584" t="str">
        <f t="shared" si="69"/>
        <v>Takeaway</v>
      </c>
      <c r="O584" s="8">
        <f t="shared" si="70"/>
        <v>45219</v>
      </c>
    </row>
    <row r="585" spans="1:15" x14ac:dyDescent="0.35">
      <c r="A585" t="s">
        <v>606</v>
      </c>
      <c r="B585" s="4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I585" s="4" t="str">
        <f t="shared" si="65"/>
        <v>Tea</v>
      </c>
      <c r="J585" s="6">
        <f t="shared" si="66"/>
        <v>3</v>
      </c>
      <c r="K585" s="6">
        <f t="shared" si="67"/>
        <v>1.5</v>
      </c>
      <c r="L585" s="6">
        <f t="shared" si="64"/>
        <v>4.5</v>
      </c>
      <c r="M585" t="str">
        <f t="shared" si="68"/>
        <v>Credit Card</v>
      </c>
      <c r="N585" t="str">
        <f t="shared" si="69"/>
        <v>UNKNOWN</v>
      </c>
      <c r="O585" s="8">
        <f t="shared" si="70"/>
        <v>44965</v>
      </c>
    </row>
    <row r="586" spans="1:15" x14ac:dyDescent="0.35">
      <c r="A586" t="s">
        <v>607</v>
      </c>
      <c r="B586" s="4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  <c r="I586" s="4" t="str">
        <f t="shared" si="65"/>
        <v>Sandwich</v>
      </c>
      <c r="J586" s="6">
        <f t="shared" si="66"/>
        <v>4</v>
      </c>
      <c r="K586" s="6">
        <f t="shared" si="67"/>
        <v>4</v>
      </c>
      <c r="L586" s="6">
        <f t="shared" si="64"/>
        <v>16</v>
      </c>
      <c r="M586" t="str">
        <f t="shared" si="68"/>
        <v>Digital Wallet</v>
      </c>
      <c r="N586" t="str">
        <f t="shared" si="69"/>
        <v>Takeaway</v>
      </c>
      <c r="O586" s="8">
        <f t="shared" si="70"/>
        <v>45040</v>
      </c>
    </row>
    <row r="587" spans="1:15" x14ac:dyDescent="0.35">
      <c r="A587" t="s">
        <v>608</v>
      </c>
      <c r="B587" s="4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I587" s="4" t="str">
        <f t="shared" si="65"/>
        <v>Smoothie</v>
      </c>
      <c r="J587" s="6">
        <f t="shared" si="66"/>
        <v>4</v>
      </c>
      <c r="K587" s="6">
        <f t="shared" si="67"/>
        <v>4</v>
      </c>
      <c r="L587" s="6">
        <f t="shared" si="64"/>
        <v>16</v>
      </c>
      <c r="M587" t="str">
        <f t="shared" si="68"/>
        <v>Cash</v>
      </c>
      <c r="N587" t="str">
        <f t="shared" si="69"/>
        <v>UNKNOWN</v>
      </c>
      <c r="O587" s="8">
        <f t="shared" si="70"/>
        <v>45189</v>
      </c>
    </row>
    <row r="588" spans="1:15" x14ac:dyDescent="0.35">
      <c r="A588" t="s">
        <v>609</v>
      </c>
      <c r="B588" s="4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I588" s="4" t="str">
        <f t="shared" si="65"/>
        <v>Juice</v>
      </c>
      <c r="J588" s="6">
        <f t="shared" si="66"/>
        <v>3</v>
      </c>
      <c r="K588" s="6">
        <f t="shared" si="67"/>
        <v>3</v>
      </c>
      <c r="L588" s="6">
        <f t="shared" si="64"/>
        <v>9</v>
      </c>
      <c r="M588" t="str">
        <f t="shared" si="68"/>
        <v>Default mode</v>
      </c>
      <c r="N588" t="str">
        <f t="shared" si="69"/>
        <v>In-store</v>
      </c>
      <c r="O588" s="8">
        <f t="shared" si="70"/>
        <v>45055</v>
      </c>
    </row>
    <row r="589" spans="1:15" x14ac:dyDescent="0.35">
      <c r="A589" t="s">
        <v>610</v>
      </c>
      <c r="B589" s="4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  <c r="I589" s="4" t="str">
        <f t="shared" si="65"/>
        <v>Sandwich</v>
      </c>
      <c r="J589" s="6">
        <f t="shared" si="66"/>
        <v>1</v>
      </c>
      <c r="K589" s="6">
        <f t="shared" si="67"/>
        <v>4</v>
      </c>
      <c r="L589" s="6">
        <f t="shared" si="64"/>
        <v>4</v>
      </c>
      <c r="M589" t="str">
        <f t="shared" si="68"/>
        <v>Digital Wallet</v>
      </c>
      <c r="N589" t="str">
        <f t="shared" si="69"/>
        <v>In-store</v>
      </c>
      <c r="O589" s="8">
        <f t="shared" si="70"/>
        <v>45038</v>
      </c>
    </row>
    <row r="590" spans="1:15" x14ac:dyDescent="0.35">
      <c r="A590" t="s">
        <v>611</v>
      </c>
      <c r="B590" s="4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I590" s="4" t="str">
        <f t="shared" si="65"/>
        <v>Cookie</v>
      </c>
      <c r="J590" s="6">
        <f t="shared" si="66"/>
        <v>2</v>
      </c>
      <c r="K590" s="6">
        <f t="shared" si="67"/>
        <v>1</v>
      </c>
      <c r="L590" s="6">
        <f t="shared" si="64"/>
        <v>2</v>
      </c>
      <c r="M590" t="str">
        <f t="shared" si="68"/>
        <v>Credit Card</v>
      </c>
      <c r="N590" t="str">
        <f t="shared" si="69"/>
        <v>In-store</v>
      </c>
      <c r="O590" s="8">
        <f t="shared" si="70"/>
        <v>45119</v>
      </c>
    </row>
    <row r="591" spans="1:15" x14ac:dyDescent="0.35">
      <c r="A591" t="s">
        <v>612</v>
      </c>
      <c r="B591" s="4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  <c r="I591" s="4" t="str">
        <f t="shared" si="65"/>
        <v>UNKNOWN</v>
      </c>
      <c r="J591" s="6">
        <f t="shared" si="66"/>
        <v>3</v>
      </c>
      <c r="K591" s="6">
        <f t="shared" si="67"/>
        <v>1</v>
      </c>
      <c r="L591" s="6">
        <f t="shared" si="64"/>
        <v>3</v>
      </c>
      <c r="M591" t="str">
        <f t="shared" si="68"/>
        <v>Credit Card</v>
      </c>
      <c r="N591" t="str">
        <f t="shared" si="69"/>
        <v>Cafe</v>
      </c>
      <c r="O591" s="8">
        <f t="shared" si="70"/>
        <v>44937</v>
      </c>
    </row>
    <row r="592" spans="1:15" x14ac:dyDescent="0.35">
      <c r="A592" t="s">
        <v>613</v>
      </c>
      <c r="B592" s="4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  <c r="I592" s="4" t="str">
        <f t="shared" si="65"/>
        <v>Tea</v>
      </c>
      <c r="J592" s="6">
        <f t="shared" si="66"/>
        <v>2</v>
      </c>
      <c r="K592" s="6">
        <f t="shared" si="67"/>
        <v>1.5</v>
      </c>
      <c r="L592" s="6">
        <f t="shared" si="64"/>
        <v>3</v>
      </c>
      <c r="M592" t="str">
        <f t="shared" si="68"/>
        <v>Digital Wallet</v>
      </c>
      <c r="N592" t="str">
        <f t="shared" si="69"/>
        <v>In-store</v>
      </c>
      <c r="O592" s="8">
        <f t="shared" si="70"/>
        <v>44927</v>
      </c>
    </row>
    <row r="593" spans="1:15" x14ac:dyDescent="0.35">
      <c r="A593" t="s">
        <v>614</v>
      </c>
      <c r="B593" s="4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  <c r="I593" s="4" t="str">
        <f t="shared" si="65"/>
        <v>Tea</v>
      </c>
      <c r="J593" s="6">
        <f t="shared" si="66"/>
        <v>4</v>
      </c>
      <c r="K593" s="6">
        <f t="shared" si="67"/>
        <v>1.5</v>
      </c>
      <c r="L593" s="6">
        <f t="shared" si="64"/>
        <v>6</v>
      </c>
      <c r="M593" t="str">
        <f t="shared" si="68"/>
        <v>Default mode</v>
      </c>
      <c r="N593" t="str">
        <f t="shared" si="69"/>
        <v>Takeaway</v>
      </c>
      <c r="O593" s="8">
        <f t="shared" si="70"/>
        <v>44927</v>
      </c>
    </row>
    <row r="594" spans="1:15" x14ac:dyDescent="0.35">
      <c r="A594" t="s">
        <v>615</v>
      </c>
      <c r="B594" s="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I594" s="4" t="str">
        <f t="shared" si="65"/>
        <v>Coffee</v>
      </c>
      <c r="J594" s="6">
        <f t="shared" si="66"/>
        <v>3</v>
      </c>
      <c r="K594" s="6">
        <f t="shared" si="67"/>
        <v>2</v>
      </c>
      <c r="L594" s="6">
        <f t="shared" si="64"/>
        <v>6</v>
      </c>
      <c r="M594" t="str">
        <f t="shared" si="68"/>
        <v>Cash</v>
      </c>
      <c r="N594" t="str">
        <f t="shared" si="69"/>
        <v>Takeaway</v>
      </c>
      <c r="O594" s="8">
        <f t="shared" si="70"/>
        <v>45251</v>
      </c>
    </row>
    <row r="595" spans="1:15" x14ac:dyDescent="0.35">
      <c r="A595" t="s">
        <v>616</v>
      </c>
      <c r="B595" s="4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I595" s="4" t="str">
        <f t="shared" si="65"/>
        <v>UNKNOWN</v>
      </c>
      <c r="J595" s="6">
        <f t="shared" si="66"/>
        <v>5</v>
      </c>
      <c r="K595" s="6">
        <f t="shared" si="67"/>
        <v>1</v>
      </c>
      <c r="L595" s="6">
        <f t="shared" si="64"/>
        <v>5</v>
      </c>
      <c r="M595" t="str">
        <f t="shared" si="68"/>
        <v>Cash</v>
      </c>
      <c r="N595" t="str">
        <f t="shared" si="69"/>
        <v>UNKNOWN</v>
      </c>
      <c r="O595" s="8">
        <f t="shared" si="70"/>
        <v>44985</v>
      </c>
    </row>
    <row r="596" spans="1:15" x14ac:dyDescent="0.35">
      <c r="A596" t="s">
        <v>617</v>
      </c>
      <c r="B596" s="4" t="s">
        <v>25</v>
      </c>
      <c r="C596">
        <v>2</v>
      </c>
      <c r="D596">
        <v>4</v>
      </c>
      <c r="E596">
        <v>8</v>
      </c>
      <c r="H596" s="1">
        <v>44961</v>
      </c>
      <c r="I596" s="4" t="str">
        <f t="shared" si="65"/>
        <v>Smoothie</v>
      </c>
      <c r="J596" s="6">
        <f t="shared" si="66"/>
        <v>2</v>
      </c>
      <c r="K596" s="6">
        <f t="shared" si="67"/>
        <v>4</v>
      </c>
      <c r="L596" s="6">
        <f t="shared" si="64"/>
        <v>8</v>
      </c>
      <c r="M596" t="str">
        <f t="shared" si="68"/>
        <v>Default mode</v>
      </c>
      <c r="N596" t="str">
        <f t="shared" si="69"/>
        <v>UNKNOWN</v>
      </c>
      <c r="O596" s="8">
        <f t="shared" si="70"/>
        <v>44961</v>
      </c>
    </row>
    <row r="597" spans="1:15" x14ac:dyDescent="0.35">
      <c r="A597" t="s">
        <v>618</v>
      </c>
      <c r="B597" s="4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  <c r="I597" s="4" t="str">
        <f t="shared" si="65"/>
        <v>Salad</v>
      </c>
      <c r="J597" s="6">
        <f t="shared" si="66"/>
        <v>4</v>
      </c>
      <c r="K597" s="6">
        <f t="shared" si="67"/>
        <v>5</v>
      </c>
      <c r="L597" s="6">
        <f t="shared" si="64"/>
        <v>20</v>
      </c>
      <c r="M597" t="str">
        <f t="shared" si="68"/>
        <v>Default mode</v>
      </c>
      <c r="N597" t="str">
        <f t="shared" si="69"/>
        <v>Takeaway</v>
      </c>
      <c r="O597" s="8">
        <f t="shared" si="70"/>
        <v>45233</v>
      </c>
    </row>
    <row r="598" spans="1:15" x14ac:dyDescent="0.35">
      <c r="A598" t="s">
        <v>619</v>
      </c>
      <c r="B598" s="4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I598" s="4" t="str">
        <f t="shared" si="65"/>
        <v>Smoothie</v>
      </c>
      <c r="J598" s="6">
        <f t="shared" si="66"/>
        <v>3</v>
      </c>
      <c r="K598" s="6">
        <f t="shared" si="67"/>
        <v>4</v>
      </c>
      <c r="L598" s="6">
        <f t="shared" si="64"/>
        <v>12</v>
      </c>
      <c r="M598" t="str">
        <f t="shared" si="68"/>
        <v>Credit Card</v>
      </c>
      <c r="N598" t="str">
        <f t="shared" si="69"/>
        <v>In-store</v>
      </c>
      <c r="O598" s="8">
        <f t="shared" si="70"/>
        <v>45187</v>
      </c>
    </row>
    <row r="599" spans="1:15" x14ac:dyDescent="0.35">
      <c r="A599" t="s">
        <v>620</v>
      </c>
      <c r="B599" s="4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  <c r="I599" s="4" t="str">
        <f t="shared" si="65"/>
        <v>Coffee</v>
      </c>
      <c r="J599" s="6">
        <f t="shared" si="66"/>
        <v>5</v>
      </c>
      <c r="K599" s="6">
        <f t="shared" si="67"/>
        <v>2</v>
      </c>
      <c r="L599" s="6">
        <f t="shared" si="64"/>
        <v>10</v>
      </c>
      <c r="M599" t="str">
        <f t="shared" si="68"/>
        <v>Digital Wallet</v>
      </c>
      <c r="N599" t="str">
        <f t="shared" si="69"/>
        <v>In-store</v>
      </c>
      <c r="O599" s="8">
        <f t="shared" si="70"/>
        <v>44966</v>
      </c>
    </row>
    <row r="600" spans="1:15" x14ac:dyDescent="0.35">
      <c r="A600" t="s">
        <v>621</v>
      </c>
      <c r="B600" s="4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I600" s="4" t="str">
        <f t="shared" si="65"/>
        <v>Cookie</v>
      </c>
      <c r="J600" s="6">
        <f t="shared" si="66"/>
        <v>1</v>
      </c>
      <c r="K600" s="6">
        <f t="shared" si="67"/>
        <v>1</v>
      </c>
      <c r="L600" s="6">
        <f t="shared" si="64"/>
        <v>1</v>
      </c>
      <c r="M600" t="str">
        <f t="shared" si="68"/>
        <v>Default mode</v>
      </c>
      <c r="N600" t="str">
        <f t="shared" si="69"/>
        <v>In-store</v>
      </c>
      <c r="O600" s="8">
        <f t="shared" si="70"/>
        <v>45087</v>
      </c>
    </row>
    <row r="601" spans="1:15" x14ac:dyDescent="0.35">
      <c r="A601" t="s">
        <v>622</v>
      </c>
      <c r="B601" s="4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  <c r="I601" s="4" t="str">
        <f t="shared" si="65"/>
        <v>Cake</v>
      </c>
      <c r="J601" s="6">
        <f t="shared" si="66"/>
        <v>5</v>
      </c>
      <c r="K601" s="6">
        <f t="shared" si="67"/>
        <v>3</v>
      </c>
      <c r="L601" s="6">
        <f t="shared" si="64"/>
        <v>15</v>
      </c>
      <c r="M601" t="str">
        <f t="shared" si="68"/>
        <v>Digital Wallet</v>
      </c>
      <c r="N601" t="str">
        <f t="shared" si="69"/>
        <v>Cafe</v>
      </c>
      <c r="O601" s="8">
        <f t="shared" si="70"/>
        <v>45022</v>
      </c>
    </row>
    <row r="602" spans="1:15" x14ac:dyDescent="0.35">
      <c r="A602" t="s">
        <v>623</v>
      </c>
      <c r="B602" s="4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I602" s="4" t="str">
        <f t="shared" si="65"/>
        <v>Salad</v>
      </c>
      <c r="J602" s="6">
        <f t="shared" si="66"/>
        <v>4</v>
      </c>
      <c r="K602" s="6">
        <f t="shared" si="67"/>
        <v>5</v>
      </c>
      <c r="L602" s="6">
        <f t="shared" si="64"/>
        <v>20</v>
      </c>
      <c r="M602" t="str">
        <f t="shared" si="68"/>
        <v>Credit Card</v>
      </c>
      <c r="N602" t="str">
        <f t="shared" si="69"/>
        <v>UNKNOWN</v>
      </c>
      <c r="O602" s="8">
        <f t="shared" si="70"/>
        <v>45171</v>
      </c>
    </row>
    <row r="603" spans="1:15" x14ac:dyDescent="0.35">
      <c r="A603" t="s">
        <v>624</v>
      </c>
      <c r="B603" s="4" t="s">
        <v>25</v>
      </c>
      <c r="C603">
        <v>3</v>
      </c>
      <c r="D603">
        <v>4</v>
      </c>
      <c r="E603">
        <v>12</v>
      </c>
      <c r="F603" t="s">
        <v>14</v>
      </c>
      <c r="I603" s="4" t="str">
        <f t="shared" si="65"/>
        <v>Smoothie</v>
      </c>
      <c r="J603" s="6">
        <f t="shared" si="66"/>
        <v>3</v>
      </c>
      <c r="K603" s="6">
        <f t="shared" si="67"/>
        <v>4</v>
      </c>
      <c r="L603" s="6">
        <f t="shared" si="64"/>
        <v>12</v>
      </c>
      <c r="M603" t="str">
        <f t="shared" si="68"/>
        <v>Cash</v>
      </c>
      <c r="N603" t="str">
        <f t="shared" si="69"/>
        <v>UNKNOWN</v>
      </c>
      <c r="O603" s="8">
        <f t="shared" si="70"/>
        <v>44927</v>
      </c>
    </row>
    <row r="604" spans="1:15" x14ac:dyDescent="0.35">
      <c r="A604" t="s">
        <v>625</v>
      </c>
      <c r="B604" s="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I604" s="4" t="str">
        <f t="shared" si="65"/>
        <v>UNKNOWN</v>
      </c>
      <c r="J604" s="6">
        <f t="shared" si="66"/>
        <v>4</v>
      </c>
      <c r="K604" s="6">
        <f t="shared" si="67"/>
        <v>3</v>
      </c>
      <c r="L604" s="6">
        <f t="shared" si="64"/>
        <v>12</v>
      </c>
      <c r="M604" t="str">
        <f t="shared" si="68"/>
        <v>Cash</v>
      </c>
      <c r="N604" t="str">
        <f t="shared" si="69"/>
        <v>In-store</v>
      </c>
      <c r="O604" s="8">
        <f t="shared" si="70"/>
        <v>44959</v>
      </c>
    </row>
    <row r="605" spans="1:15" x14ac:dyDescent="0.35">
      <c r="A605" t="s">
        <v>626</v>
      </c>
      <c r="B605" s="4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  <c r="I605" s="4" t="str">
        <f t="shared" si="65"/>
        <v>Salad</v>
      </c>
      <c r="J605" s="6">
        <f t="shared" si="66"/>
        <v>4</v>
      </c>
      <c r="K605" s="6">
        <f t="shared" si="67"/>
        <v>5</v>
      </c>
      <c r="L605" s="6">
        <f t="shared" si="64"/>
        <v>20</v>
      </c>
      <c r="M605" t="str">
        <f t="shared" si="68"/>
        <v>Digital Wallet</v>
      </c>
      <c r="N605" t="str">
        <f t="shared" si="69"/>
        <v>In-store</v>
      </c>
      <c r="O605" s="8">
        <f t="shared" si="70"/>
        <v>45218</v>
      </c>
    </row>
    <row r="606" spans="1:15" x14ac:dyDescent="0.35">
      <c r="A606" t="s">
        <v>627</v>
      </c>
      <c r="B606" s="4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I606" s="4" t="str">
        <f t="shared" si="65"/>
        <v>Cookie</v>
      </c>
      <c r="J606" s="6">
        <f t="shared" si="66"/>
        <v>2</v>
      </c>
      <c r="K606" s="6">
        <f t="shared" si="67"/>
        <v>1</v>
      </c>
      <c r="L606" s="6">
        <f t="shared" si="64"/>
        <v>2</v>
      </c>
      <c r="M606" t="str">
        <f t="shared" si="68"/>
        <v>Default mode</v>
      </c>
      <c r="N606" t="str">
        <f t="shared" si="69"/>
        <v>Takeaway</v>
      </c>
      <c r="O606" s="8">
        <f t="shared" si="70"/>
        <v>44964</v>
      </c>
    </row>
    <row r="607" spans="1:15" x14ac:dyDescent="0.35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  <c r="I607" s="4" t="str">
        <f t="shared" si="65"/>
        <v>UNKNOWN</v>
      </c>
      <c r="J607" s="6">
        <f t="shared" si="66"/>
        <v>4</v>
      </c>
      <c r="K607" s="6">
        <f t="shared" si="67"/>
        <v>4</v>
      </c>
      <c r="L607" s="6">
        <f t="shared" si="64"/>
        <v>16</v>
      </c>
      <c r="M607" t="str">
        <f t="shared" si="68"/>
        <v>Default mode</v>
      </c>
      <c r="N607" t="str">
        <f t="shared" si="69"/>
        <v>In-store</v>
      </c>
      <c r="O607" s="8">
        <f t="shared" si="70"/>
        <v>44927</v>
      </c>
    </row>
    <row r="608" spans="1:15" x14ac:dyDescent="0.35">
      <c r="A608" t="s">
        <v>629</v>
      </c>
      <c r="B608" s="4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I608" s="4" t="str">
        <f t="shared" si="65"/>
        <v>Juice</v>
      </c>
      <c r="J608" s="6">
        <f t="shared" si="66"/>
        <v>2</v>
      </c>
      <c r="K608" s="6">
        <f t="shared" si="67"/>
        <v>3</v>
      </c>
      <c r="L608" s="6">
        <f t="shared" si="64"/>
        <v>6</v>
      </c>
      <c r="M608" t="str">
        <f t="shared" si="68"/>
        <v>Cash</v>
      </c>
      <c r="N608" t="str">
        <f t="shared" si="69"/>
        <v>Takeaway</v>
      </c>
      <c r="O608" s="8">
        <f t="shared" si="70"/>
        <v>45015</v>
      </c>
    </row>
    <row r="609" spans="1:15" x14ac:dyDescent="0.35">
      <c r="A609" t="s">
        <v>630</v>
      </c>
      <c r="B609" s="4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 s="4" t="str">
        <f t="shared" si="65"/>
        <v>Sandwich</v>
      </c>
      <c r="J609" s="6">
        <f t="shared" si="66"/>
        <v>5</v>
      </c>
      <c r="K609" s="6">
        <f t="shared" si="67"/>
        <v>4</v>
      </c>
      <c r="L609" s="6">
        <f t="shared" si="64"/>
        <v>20</v>
      </c>
      <c r="M609" t="str">
        <f t="shared" si="68"/>
        <v>Digital Wallet</v>
      </c>
      <c r="N609" t="str">
        <f t="shared" si="69"/>
        <v>UNKNOWN</v>
      </c>
      <c r="O609" s="8">
        <f t="shared" si="70"/>
        <v>45174</v>
      </c>
    </row>
    <row r="610" spans="1:15" x14ac:dyDescent="0.35">
      <c r="A610" t="s">
        <v>631</v>
      </c>
      <c r="B610" s="4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I610" s="4" t="str">
        <f t="shared" si="65"/>
        <v>Coffee</v>
      </c>
      <c r="J610" s="6">
        <f t="shared" si="66"/>
        <v>1</v>
      </c>
      <c r="K610" s="6">
        <f t="shared" si="67"/>
        <v>2</v>
      </c>
      <c r="L610" s="6">
        <f t="shared" si="64"/>
        <v>2</v>
      </c>
      <c r="M610" t="str">
        <f t="shared" si="68"/>
        <v>Default mode</v>
      </c>
      <c r="N610" t="str">
        <f t="shared" si="69"/>
        <v>Takeaway</v>
      </c>
      <c r="O610" s="8">
        <f t="shared" si="70"/>
        <v>44939</v>
      </c>
    </row>
    <row r="611" spans="1:15" x14ac:dyDescent="0.35">
      <c r="A611" t="s">
        <v>632</v>
      </c>
      <c r="B611" s="4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I611" s="4" t="str">
        <f t="shared" si="65"/>
        <v>Cake</v>
      </c>
      <c r="J611" s="6">
        <f t="shared" si="66"/>
        <v>4</v>
      </c>
      <c r="K611" s="6">
        <f t="shared" si="67"/>
        <v>3</v>
      </c>
      <c r="L611" s="6">
        <f t="shared" si="64"/>
        <v>12</v>
      </c>
      <c r="M611" t="str">
        <f t="shared" si="68"/>
        <v>Default mode</v>
      </c>
      <c r="N611" t="str">
        <f t="shared" si="69"/>
        <v>In-store</v>
      </c>
      <c r="O611" s="8">
        <f t="shared" si="70"/>
        <v>45168</v>
      </c>
    </row>
    <row r="612" spans="1:15" x14ac:dyDescent="0.35">
      <c r="A612" t="s">
        <v>633</v>
      </c>
      <c r="B612" s="4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I612" s="4" t="str">
        <f t="shared" si="65"/>
        <v>Tea</v>
      </c>
      <c r="J612" s="6">
        <f t="shared" si="66"/>
        <v>2</v>
      </c>
      <c r="K612" s="6">
        <f t="shared" si="67"/>
        <v>1.5</v>
      </c>
      <c r="L612" s="6">
        <f t="shared" si="64"/>
        <v>3</v>
      </c>
      <c r="M612" t="str">
        <f t="shared" si="68"/>
        <v>Cash</v>
      </c>
      <c r="N612" t="str">
        <f t="shared" si="69"/>
        <v>In-store</v>
      </c>
      <c r="O612" s="8">
        <f t="shared" si="70"/>
        <v>45240</v>
      </c>
    </row>
    <row r="613" spans="1:15" x14ac:dyDescent="0.35">
      <c r="A613" t="s">
        <v>634</v>
      </c>
      <c r="B613" s="4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I613" s="4" t="str">
        <f t="shared" si="65"/>
        <v>Cookie</v>
      </c>
      <c r="J613" s="6">
        <f t="shared" si="66"/>
        <v>5</v>
      </c>
      <c r="K613" s="6">
        <f t="shared" si="67"/>
        <v>1</v>
      </c>
      <c r="L613" s="6">
        <f t="shared" si="64"/>
        <v>5</v>
      </c>
      <c r="M613" t="str">
        <f t="shared" si="68"/>
        <v>Credit Card</v>
      </c>
      <c r="N613" t="str">
        <f t="shared" si="69"/>
        <v>Takeaway</v>
      </c>
      <c r="O613" s="8">
        <f t="shared" si="70"/>
        <v>45217</v>
      </c>
    </row>
    <row r="614" spans="1:15" x14ac:dyDescent="0.35">
      <c r="A614" t="s">
        <v>635</v>
      </c>
      <c r="B614" s="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  <c r="I614" s="4" t="str">
        <f t="shared" si="65"/>
        <v>Salad</v>
      </c>
      <c r="J614" s="6">
        <f t="shared" si="66"/>
        <v>5</v>
      </c>
      <c r="K614" s="6">
        <f t="shared" si="67"/>
        <v>5</v>
      </c>
      <c r="L614" s="6">
        <f t="shared" si="64"/>
        <v>25</v>
      </c>
      <c r="M614" t="str">
        <f t="shared" si="68"/>
        <v>Cash</v>
      </c>
      <c r="N614" t="str">
        <f t="shared" si="69"/>
        <v>UNKNOWN</v>
      </c>
      <c r="O614" s="8">
        <f t="shared" si="70"/>
        <v>45051</v>
      </c>
    </row>
    <row r="615" spans="1:15" x14ac:dyDescent="0.35">
      <c r="A615" t="s">
        <v>636</v>
      </c>
      <c r="B615" s="4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I615" s="4" t="str">
        <f t="shared" si="65"/>
        <v>Cake</v>
      </c>
      <c r="J615" s="6">
        <f t="shared" si="66"/>
        <v>4</v>
      </c>
      <c r="K615" s="6">
        <f t="shared" si="67"/>
        <v>3</v>
      </c>
      <c r="L615" s="6">
        <f t="shared" si="64"/>
        <v>12</v>
      </c>
      <c r="M615" t="str">
        <f t="shared" si="68"/>
        <v>Credit Card</v>
      </c>
      <c r="N615" t="str">
        <f t="shared" si="69"/>
        <v>UNKNOWN</v>
      </c>
      <c r="O615" s="8">
        <f t="shared" si="70"/>
        <v>45008</v>
      </c>
    </row>
    <row r="616" spans="1:15" x14ac:dyDescent="0.35">
      <c r="A616" t="s">
        <v>637</v>
      </c>
      <c r="B616" s="4" t="s">
        <v>13</v>
      </c>
      <c r="C616">
        <v>5</v>
      </c>
      <c r="D616">
        <v>3</v>
      </c>
      <c r="E616">
        <v>15</v>
      </c>
      <c r="F616" t="s">
        <v>10</v>
      </c>
      <c r="I616" s="4" t="str">
        <f t="shared" si="65"/>
        <v>Cake</v>
      </c>
      <c r="J616" s="6">
        <f t="shared" si="66"/>
        <v>5</v>
      </c>
      <c r="K616" s="6">
        <f t="shared" si="67"/>
        <v>3</v>
      </c>
      <c r="L616" s="6">
        <f t="shared" si="64"/>
        <v>15</v>
      </c>
      <c r="M616" t="str">
        <f t="shared" si="68"/>
        <v>Credit Card</v>
      </c>
      <c r="N616" t="str">
        <f t="shared" si="69"/>
        <v>UNKNOWN</v>
      </c>
      <c r="O616" s="8">
        <f t="shared" si="70"/>
        <v>44927</v>
      </c>
    </row>
    <row r="617" spans="1:15" x14ac:dyDescent="0.35">
      <c r="A617" t="s">
        <v>638</v>
      </c>
      <c r="B617" s="4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I617" s="4" t="str">
        <f t="shared" si="65"/>
        <v>Salad</v>
      </c>
      <c r="J617" s="6">
        <f t="shared" si="66"/>
        <v>1</v>
      </c>
      <c r="K617" s="6">
        <f t="shared" si="67"/>
        <v>5</v>
      </c>
      <c r="L617" s="6">
        <f t="shared" si="64"/>
        <v>5</v>
      </c>
      <c r="M617" t="str">
        <f t="shared" si="68"/>
        <v>Cash</v>
      </c>
      <c r="N617" t="str">
        <f t="shared" si="69"/>
        <v>In-store</v>
      </c>
      <c r="O617" s="8">
        <f t="shared" si="70"/>
        <v>44967</v>
      </c>
    </row>
    <row r="618" spans="1:15" x14ac:dyDescent="0.35">
      <c r="A618" t="s">
        <v>639</v>
      </c>
      <c r="B618" s="4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  <c r="I618" s="4" t="str">
        <f t="shared" si="65"/>
        <v>Salad</v>
      </c>
      <c r="J618" s="6">
        <f t="shared" si="66"/>
        <v>2</v>
      </c>
      <c r="K618" s="6">
        <f t="shared" si="67"/>
        <v>5</v>
      </c>
      <c r="L618" s="6">
        <f t="shared" si="64"/>
        <v>10</v>
      </c>
      <c r="M618" t="str">
        <f t="shared" si="68"/>
        <v>Digital Wallet</v>
      </c>
      <c r="N618" t="str">
        <f t="shared" si="69"/>
        <v>Takeaway</v>
      </c>
      <c r="O618" s="8">
        <f t="shared" si="70"/>
        <v>45207</v>
      </c>
    </row>
    <row r="619" spans="1:15" x14ac:dyDescent="0.35">
      <c r="A619" t="s">
        <v>640</v>
      </c>
      <c r="B619" s="4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  <c r="I619" s="4" t="str">
        <f t="shared" si="65"/>
        <v>Sandwich</v>
      </c>
      <c r="J619" s="6">
        <f t="shared" si="66"/>
        <v>2</v>
      </c>
      <c r="K619" s="6">
        <f t="shared" si="67"/>
        <v>4</v>
      </c>
      <c r="L619" s="6">
        <f t="shared" si="64"/>
        <v>8</v>
      </c>
      <c r="M619" t="str">
        <f t="shared" si="68"/>
        <v>Cash</v>
      </c>
      <c r="N619" t="str">
        <f t="shared" si="69"/>
        <v>Cafe</v>
      </c>
      <c r="O619" s="8">
        <f t="shared" si="70"/>
        <v>45254</v>
      </c>
    </row>
    <row r="620" spans="1:15" x14ac:dyDescent="0.35">
      <c r="A620" t="s">
        <v>641</v>
      </c>
      <c r="B620" s="4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  <c r="I620" s="4" t="str">
        <f t="shared" si="65"/>
        <v>Cookie</v>
      </c>
      <c r="J620" s="6">
        <f t="shared" si="66"/>
        <v>5</v>
      </c>
      <c r="K620" s="6">
        <f t="shared" si="67"/>
        <v>1</v>
      </c>
      <c r="L620" s="6">
        <f t="shared" si="64"/>
        <v>5</v>
      </c>
      <c r="M620" t="str">
        <f t="shared" si="68"/>
        <v>Digital Wallet</v>
      </c>
      <c r="N620" t="str">
        <f t="shared" si="69"/>
        <v>Takeaway</v>
      </c>
      <c r="O620" s="8">
        <f t="shared" si="70"/>
        <v>45045</v>
      </c>
    </row>
    <row r="621" spans="1:15" x14ac:dyDescent="0.35">
      <c r="A621" t="s">
        <v>642</v>
      </c>
      <c r="B621" s="4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  <c r="I621" s="4" t="str">
        <f t="shared" si="65"/>
        <v>Juice</v>
      </c>
      <c r="J621" s="6">
        <f t="shared" si="66"/>
        <v>5</v>
      </c>
      <c r="K621" s="6">
        <f t="shared" si="67"/>
        <v>3</v>
      </c>
      <c r="L621" s="6">
        <f t="shared" si="64"/>
        <v>15</v>
      </c>
      <c r="M621" t="str">
        <f t="shared" si="68"/>
        <v>Digital Wallet</v>
      </c>
      <c r="N621" t="str">
        <f t="shared" si="69"/>
        <v>UNKNOWN</v>
      </c>
      <c r="O621" s="8">
        <f t="shared" si="70"/>
        <v>44927</v>
      </c>
    </row>
    <row r="622" spans="1:15" x14ac:dyDescent="0.35">
      <c r="A622" t="s">
        <v>643</v>
      </c>
      <c r="B622" s="4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  <c r="I622" s="4" t="str">
        <f t="shared" si="65"/>
        <v>Salad</v>
      </c>
      <c r="J622" s="6">
        <f t="shared" si="66"/>
        <v>4</v>
      </c>
      <c r="K622" s="6">
        <f t="shared" si="67"/>
        <v>5</v>
      </c>
      <c r="L622" s="6">
        <f t="shared" si="64"/>
        <v>20</v>
      </c>
      <c r="M622" t="str">
        <f t="shared" si="68"/>
        <v>Digital Wallet</v>
      </c>
      <c r="N622" t="str">
        <f t="shared" si="69"/>
        <v>Takeaway</v>
      </c>
      <c r="O622" s="8">
        <f t="shared" si="70"/>
        <v>44940</v>
      </c>
    </row>
    <row r="623" spans="1:15" x14ac:dyDescent="0.35">
      <c r="A623" t="s">
        <v>644</v>
      </c>
      <c r="B623" s="4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  <c r="I623" s="4" t="str">
        <f t="shared" si="65"/>
        <v>Tea</v>
      </c>
      <c r="J623" s="6">
        <f t="shared" si="66"/>
        <v>4</v>
      </c>
      <c r="K623" s="6">
        <f t="shared" si="67"/>
        <v>1.5</v>
      </c>
      <c r="L623" s="6">
        <f t="shared" si="64"/>
        <v>6</v>
      </c>
      <c r="M623" t="str">
        <f t="shared" si="68"/>
        <v>Default mode</v>
      </c>
      <c r="N623" t="str">
        <f t="shared" si="69"/>
        <v>UNKNOWN</v>
      </c>
      <c r="O623" s="8">
        <f t="shared" si="70"/>
        <v>45262</v>
      </c>
    </row>
    <row r="624" spans="1:15" x14ac:dyDescent="0.35">
      <c r="A624" t="s">
        <v>645</v>
      </c>
      <c r="B624" s="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I624" s="4" t="str">
        <f t="shared" si="65"/>
        <v>Salad</v>
      </c>
      <c r="J624" s="6">
        <f t="shared" si="66"/>
        <v>2</v>
      </c>
      <c r="K624" s="6">
        <f t="shared" si="67"/>
        <v>5</v>
      </c>
      <c r="L624" s="6">
        <f t="shared" si="64"/>
        <v>10</v>
      </c>
      <c r="M624" t="str">
        <f t="shared" si="68"/>
        <v>Credit Card</v>
      </c>
      <c r="N624" t="str">
        <f t="shared" si="69"/>
        <v>UNKNOWN</v>
      </c>
      <c r="O624" s="8">
        <f t="shared" si="70"/>
        <v>45032</v>
      </c>
    </row>
    <row r="625" spans="1:15" x14ac:dyDescent="0.35">
      <c r="A625" t="s">
        <v>646</v>
      </c>
      <c r="B625" s="4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  <c r="I625" s="4" t="str">
        <f t="shared" si="65"/>
        <v>Cookie</v>
      </c>
      <c r="J625" s="6">
        <f t="shared" si="66"/>
        <v>1</v>
      </c>
      <c r="K625" s="6">
        <f t="shared" si="67"/>
        <v>1</v>
      </c>
      <c r="L625" s="6">
        <f t="shared" si="64"/>
        <v>1</v>
      </c>
      <c r="M625" t="str">
        <f t="shared" si="68"/>
        <v>Digital Wallet</v>
      </c>
      <c r="N625" t="str">
        <f t="shared" si="69"/>
        <v>Takeaway</v>
      </c>
      <c r="O625" s="8">
        <f t="shared" si="70"/>
        <v>45118</v>
      </c>
    </row>
    <row r="626" spans="1:15" x14ac:dyDescent="0.35">
      <c r="A626" t="s">
        <v>647</v>
      </c>
      <c r="B626" s="4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I626" s="4" t="str">
        <f t="shared" si="65"/>
        <v>Salad</v>
      </c>
      <c r="J626" s="6">
        <f t="shared" si="66"/>
        <v>4</v>
      </c>
      <c r="K626" s="6">
        <f t="shared" si="67"/>
        <v>5</v>
      </c>
      <c r="L626" s="6">
        <f t="shared" si="64"/>
        <v>20</v>
      </c>
      <c r="M626" t="str">
        <f t="shared" si="68"/>
        <v>Credit Card</v>
      </c>
      <c r="N626" t="str">
        <f t="shared" si="69"/>
        <v>In-store</v>
      </c>
      <c r="O626" s="8">
        <f t="shared" si="70"/>
        <v>45284</v>
      </c>
    </row>
    <row r="627" spans="1:15" x14ac:dyDescent="0.35">
      <c r="A627" t="s">
        <v>648</v>
      </c>
      <c r="B627" s="4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  <c r="I627" s="4" t="str">
        <f t="shared" si="65"/>
        <v>Salad</v>
      </c>
      <c r="J627" s="6">
        <f t="shared" si="66"/>
        <v>3.0394309398454129</v>
      </c>
      <c r="K627" s="6">
        <f t="shared" si="67"/>
        <v>5</v>
      </c>
      <c r="L627" s="6">
        <f t="shared" si="64"/>
        <v>10</v>
      </c>
      <c r="M627" t="str">
        <f t="shared" si="68"/>
        <v>Credit Card</v>
      </c>
      <c r="N627" t="str">
        <f t="shared" si="69"/>
        <v>Cafe</v>
      </c>
      <c r="O627" s="8">
        <f t="shared" si="70"/>
        <v>45206</v>
      </c>
    </row>
    <row r="628" spans="1:15" x14ac:dyDescent="0.35">
      <c r="A628" t="s">
        <v>649</v>
      </c>
      <c r="B628" s="4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  <c r="I628" s="4" t="str">
        <f t="shared" si="65"/>
        <v>Cookie</v>
      </c>
      <c r="J628" s="6">
        <f t="shared" si="66"/>
        <v>1</v>
      </c>
      <c r="K628" s="6">
        <f t="shared" si="67"/>
        <v>1</v>
      </c>
      <c r="L628" s="6">
        <f t="shared" si="64"/>
        <v>1</v>
      </c>
      <c r="M628" t="str">
        <f t="shared" si="68"/>
        <v>Digital Wallet</v>
      </c>
      <c r="N628" t="str">
        <f t="shared" si="69"/>
        <v>In-store</v>
      </c>
      <c r="O628" s="8">
        <f t="shared" si="70"/>
        <v>45224</v>
      </c>
    </row>
    <row r="629" spans="1:15" x14ac:dyDescent="0.35">
      <c r="A629" t="s">
        <v>650</v>
      </c>
      <c r="B629" s="4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  <c r="I629" s="4" t="str">
        <f t="shared" si="65"/>
        <v>UNKNOWN</v>
      </c>
      <c r="J629" s="6">
        <f t="shared" si="66"/>
        <v>3</v>
      </c>
      <c r="K629" s="6">
        <f t="shared" si="67"/>
        <v>1</v>
      </c>
      <c r="L629" s="6">
        <f t="shared" si="64"/>
        <v>3</v>
      </c>
      <c r="M629" t="str">
        <f t="shared" si="68"/>
        <v>Digital Wallet</v>
      </c>
      <c r="N629" t="str">
        <f t="shared" si="69"/>
        <v>In-store</v>
      </c>
      <c r="O629" s="8">
        <f t="shared" si="70"/>
        <v>45204</v>
      </c>
    </row>
    <row r="630" spans="1:15" x14ac:dyDescent="0.35">
      <c r="A630" t="s">
        <v>651</v>
      </c>
      <c r="B630" s="4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  <c r="I630" s="4" t="str">
        <f t="shared" si="65"/>
        <v>Tea</v>
      </c>
      <c r="J630" s="6">
        <f t="shared" si="66"/>
        <v>2</v>
      </c>
      <c r="K630" s="6">
        <f t="shared" si="67"/>
        <v>1.5</v>
      </c>
      <c r="L630" s="6">
        <f t="shared" si="64"/>
        <v>3</v>
      </c>
      <c r="M630" t="str">
        <f t="shared" si="68"/>
        <v>Digital Wallet</v>
      </c>
      <c r="N630" t="str">
        <f t="shared" si="69"/>
        <v>UNKNOWN</v>
      </c>
      <c r="O630" s="8">
        <f t="shared" si="70"/>
        <v>45073</v>
      </c>
    </row>
    <row r="631" spans="1:15" x14ac:dyDescent="0.35">
      <c r="A631" t="s">
        <v>652</v>
      </c>
      <c r="B631" s="4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  <c r="I631" s="4" t="str">
        <f t="shared" si="65"/>
        <v>Cake</v>
      </c>
      <c r="J631" s="6">
        <f t="shared" si="66"/>
        <v>3.0397803675481847</v>
      </c>
      <c r="K631" s="6">
        <f t="shared" si="67"/>
        <v>0</v>
      </c>
      <c r="L631" s="6">
        <f t="shared" si="64"/>
        <v>12</v>
      </c>
      <c r="M631" t="str">
        <f t="shared" si="68"/>
        <v>Digital Wallet</v>
      </c>
      <c r="N631" t="str">
        <f t="shared" si="69"/>
        <v>In-store</v>
      </c>
      <c r="O631" s="8">
        <f t="shared" si="70"/>
        <v>45290</v>
      </c>
    </row>
    <row r="632" spans="1:15" x14ac:dyDescent="0.35">
      <c r="A632" t="s">
        <v>653</v>
      </c>
      <c r="B632" s="4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  <c r="I632" s="4" t="str">
        <f t="shared" si="65"/>
        <v>Cake</v>
      </c>
      <c r="J632" s="6">
        <f t="shared" si="66"/>
        <v>1</v>
      </c>
      <c r="K632" s="6">
        <f t="shared" si="67"/>
        <v>3</v>
      </c>
      <c r="L632" s="6">
        <f t="shared" si="64"/>
        <v>3</v>
      </c>
      <c r="M632" t="str">
        <f t="shared" si="68"/>
        <v>Digital Wallet</v>
      </c>
      <c r="N632" t="str">
        <f t="shared" si="69"/>
        <v>UNKNOWN</v>
      </c>
      <c r="O632" s="8">
        <f t="shared" si="70"/>
        <v>45128</v>
      </c>
    </row>
    <row r="633" spans="1:15" x14ac:dyDescent="0.35">
      <c r="A633" t="s">
        <v>654</v>
      </c>
      <c r="B633" s="4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I633" s="4" t="str">
        <f t="shared" si="65"/>
        <v>Cake</v>
      </c>
      <c r="J633" s="6">
        <f t="shared" si="66"/>
        <v>2</v>
      </c>
      <c r="K633" s="6">
        <f t="shared" si="67"/>
        <v>3</v>
      </c>
      <c r="L633" s="6">
        <f t="shared" si="64"/>
        <v>6</v>
      </c>
      <c r="M633" t="str">
        <f t="shared" si="68"/>
        <v>Cash</v>
      </c>
      <c r="N633" t="str">
        <f t="shared" si="69"/>
        <v>UNKNOWN</v>
      </c>
      <c r="O633" s="8">
        <f t="shared" si="70"/>
        <v>45231</v>
      </c>
    </row>
    <row r="634" spans="1:15" x14ac:dyDescent="0.35">
      <c r="A634" t="s">
        <v>655</v>
      </c>
      <c r="B634" s="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I634" s="4" t="str">
        <f t="shared" si="65"/>
        <v>Cake</v>
      </c>
      <c r="J634" s="6">
        <f t="shared" si="66"/>
        <v>5</v>
      </c>
      <c r="K634" s="6">
        <f t="shared" si="67"/>
        <v>3</v>
      </c>
      <c r="L634" s="6">
        <f t="shared" si="64"/>
        <v>15</v>
      </c>
      <c r="M634" t="str">
        <f t="shared" si="68"/>
        <v>Credit Card</v>
      </c>
      <c r="N634" t="str">
        <f t="shared" si="69"/>
        <v>Takeaway</v>
      </c>
      <c r="O634" s="8">
        <f t="shared" si="70"/>
        <v>45224</v>
      </c>
    </row>
    <row r="635" spans="1:15" x14ac:dyDescent="0.35">
      <c r="A635" t="s">
        <v>656</v>
      </c>
      <c r="B635" s="4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  <c r="I635" s="4" t="str">
        <f t="shared" si="65"/>
        <v>Salad</v>
      </c>
      <c r="J635" s="6">
        <f t="shared" si="66"/>
        <v>1</v>
      </c>
      <c r="K635" s="6">
        <f t="shared" si="67"/>
        <v>2.9671512283074151</v>
      </c>
      <c r="L635" s="6">
        <f t="shared" si="64"/>
        <v>5</v>
      </c>
      <c r="M635" t="str">
        <f t="shared" si="68"/>
        <v>Default mode</v>
      </c>
      <c r="N635" t="str">
        <f t="shared" si="69"/>
        <v>In-store</v>
      </c>
      <c r="O635" s="8">
        <f t="shared" si="70"/>
        <v>45037</v>
      </c>
    </row>
    <row r="636" spans="1:15" x14ac:dyDescent="0.35">
      <c r="A636" t="s">
        <v>657</v>
      </c>
      <c r="B636" s="4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I636" s="4" t="str">
        <f t="shared" si="65"/>
        <v>Coffee</v>
      </c>
      <c r="J636" s="6">
        <f t="shared" si="66"/>
        <v>4</v>
      </c>
      <c r="K636" s="6">
        <f t="shared" si="67"/>
        <v>2</v>
      </c>
      <c r="L636" s="6">
        <f t="shared" si="64"/>
        <v>8</v>
      </c>
      <c r="M636" t="str">
        <f t="shared" si="68"/>
        <v>Credit Card</v>
      </c>
      <c r="N636" t="str">
        <f t="shared" si="69"/>
        <v>UNKNOWN</v>
      </c>
      <c r="O636" s="8">
        <f t="shared" si="70"/>
        <v>44976</v>
      </c>
    </row>
    <row r="637" spans="1:15" x14ac:dyDescent="0.35">
      <c r="A637" t="s">
        <v>658</v>
      </c>
      <c r="B637" s="4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I637" s="4" t="str">
        <f t="shared" si="65"/>
        <v>Cookie</v>
      </c>
      <c r="J637" s="6">
        <f t="shared" si="66"/>
        <v>3</v>
      </c>
      <c r="K637" s="6">
        <f t="shared" si="67"/>
        <v>1</v>
      </c>
      <c r="L637" s="6">
        <f t="shared" si="64"/>
        <v>3</v>
      </c>
      <c r="M637" t="str">
        <f t="shared" si="68"/>
        <v>Cash</v>
      </c>
      <c r="N637" t="str">
        <f t="shared" si="69"/>
        <v>Takeaway</v>
      </c>
      <c r="O637" s="8">
        <f t="shared" si="70"/>
        <v>45218</v>
      </c>
    </row>
    <row r="638" spans="1:15" x14ac:dyDescent="0.35">
      <c r="A638" t="s">
        <v>659</v>
      </c>
      <c r="B638" s="4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I638" s="4" t="str">
        <f t="shared" si="65"/>
        <v>Salad</v>
      </c>
      <c r="J638" s="6">
        <f t="shared" si="66"/>
        <v>2</v>
      </c>
      <c r="K638" s="6">
        <f t="shared" si="67"/>
        <v>5</v>
      </c>
      <c r="L638" s="6">
        <f t="shared" si="64"/>
        <v>10</v>
      </c>
      <c r="M638" t="str">
        <f t="shared" si="68"/>
        <v>Cash</v>
      </c>
      <c r="N638" t="str">
        <f t="shared" si="69"/>
        <v>UNKNOWN</v>
      </c>
      <c r="O638" s="8">
        <f t="shared" si="70"/>
        <v>45152</v>
      </c>
    </row>
    <row r="639" spans="1:15" x14ac:dyDescent="0.35">
      <c r="A639" t="s">
        <v>660</v>
      </c>
      <c r="B639" s="4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  <c r="I639" s="4" t="str">
        <f t="shared" si="65"/>
        <v>Juice</v>
      </c>
      <c r="J639" s="6">
        <f t="shared" si="66"/>
        <v>5</v>
      </c>
      <c r="K639" s="6">
        <f t="shared" si="67"/>
        <v>3</v>
      </c>
      <c r="L639" s="6">
        <f t="shared" si="64"/>
        <v>15</v>
      </c>
      <c r="M639" t="str">
        <f t="shared" si="68"/>
        <v>Digital Wallet</v>
      </c>
      <c r="N639" t="str">
        <f t="shared" si="69"/>
        <v>In-store</v>
      </c>
      <c r="O639" s="8">
        <f t="shared" si="70"/>
        <v>45115</v>
      </c>
    </row>
    <row r="640" spans="1:15" x14ac:dyDescent="0.35">
      <c r="A640" t="s">
        <v>661</v>
      </c>
      <c r="B640" s="4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  <c r="I640" s="4" t="str">
        <f t="shared" si="65"/>
        <v>Sandwich</v>
      </c>
      <c r="J640" s="6">
        <f t="shared" si="66"/>
        <v>2</v>
      </c>
      <c r="K640" s="6">
        <f t="shared" si="67"/>
        <v>4</v>
      </c>
      <c r="L640" s="6">
        <f t="shared" si="64"/>
        <v>8</v>
      </c>
      <c r="M640" t="str">
        <f t="shared" si="68"/>
        <v>Digital Wallet</v>
      </c>
      <c r="N640" t="str">
        <f t="shared" si="69"/>
        <v>In-store</v>
      </c>
      <c r="O640" s="8">
        <f t="shared" si="70"/>
        <v>45188</v>
      </c>
    </row>
    <row r="641" spans="1:15" x14ac:dyDescent="0.35">
      <c r="A641" t="s">
        <v>662</v>
      </c>
      <c r="B641" s="4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I641" s="4" t="str">
        <f t="shared" si="65"/>
        <v>Smoothie</v>
      </c>
      <c r="J641" s="6">
        <f t="shared" si="66"/>
        <v>1</v>
      </c>
      <c r="K641" s="6">
        <f t="shared" si="67"/>
        <v>4</v>
      </c>
      <c r="L641" s="6">
        <f t="shared" si="64"/>
        <v>4</v>
      </c>
      <c r="M641" t="str">
        <f t="shared" si="68"/>
        <v>Credit Card</v>
      </c>
      <c r="N641" t="str">
        <f t="shared" si="69"/>
        <v>In-store</v>
      </c>
      <c r="O641" s="8">
        <f t="shared" si="70"/>
        <v>45083</v>
      </c>
    </row>
    <row r="642" spans="1:15" x14ac:dyDescent="0.35">
      <c r="A642" t="s">
        <v>663</v>
      </c>
      <c r="B642" s="4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  <c r="I642" s="4" t="str">
        <f t="shared" si="65"/>
        <v>Tea</v>
      </c>
      <c r="J642" s="6">
        <f t="shared" si="66"/>
        <v>5</v>
      </c>
      <c r="K642" s="6">
        <f t="shared" si="67"/>
        <v>1.5</v>
      </c>
      <c r="L642" s="6">
        <f t="shared" ref="L642:L705" si="71">IF(ISBLANK(E642),PRODUCT(J642,K642),IF(E642="ERROR",PRODUCT(J642,K642),IF(E642="UNKNOWN",PRODUCT(J642,K642),E642)))</f>
        <v>7.5</v>
      </c>
      <c r="M642" t="str">
        <f t="shared" si="68"/>
        <v>Digital Wallet</v>
      </c>
      <c r="N642" t="str">
        <f t="shared" si="69"/>
        <v>UNKNOWN</v>
      </c>
      <c r="O642" s="8">
        <f t="shared" si="70"/>
        <v>45276</v>
      </c>
    </row>
    <row r="643" spans="1:15" x14ac:dyDescent="0.35">
      <c r="A643" t="s">
        <v>664</v>
      </c>
      <c r="B643" s="4" t="s">
        <v>39</v>
      </c>
      <c r="C643" t="s">
        <v>21</v>
      </c>
      <c r="D643">
        <v>3</v>
      </c>
      <c r="E643" t="s">
        <v>18</v>
      </c>
      <c r="H643" s="1">
        <v>45002</v>
      </c>
      <c r="I643" s="4" t="str">
        <f t="shared" ref="I643:I706" si="72">IF(ISBLANK(B643),"UNKNOWN",IF(B643="ERROR","Juice",B643))</f>
        <v>Juice</v>
      </c>
      <c r="J643" s="6">
        <f t="shared" ref="J643:J706" si="73">IF(ISBLANK(C643),E643/D643,IF(C643="ERROR",AVERAGE(C643:C10642),IF(C643="UNKNOWN",MEDIAN(C643:C10642),C643)))</f>
        <v>3</v>
      </c>
      <c r="K643" s="6">
        <f t="shared" ref="K643:K706" si="74">IF(ISBLANK(D643),0,IF(D643="ERROR",AVERAGE(D643:D10642),IF(D643="UNKNOWN",MEDIAN(D643:D10642),D643)))</f>
        <v>3</v>
      </c>
      <c r="L643" s="6">
        <f t="shared" si="71"/>
        <v>9</v>
      </c>
      <c r="M643" t="str">
        <f t="shared" ref="M643:M706" si="75">IF(ISBLANK(F643),"Default mode",IF(F643="ERROR","Cash",F643))</f>
        <v>Default mode</v>
      </c>
      <c r="N643" t="str">
        <f t="shared" ref="N643:N706" si="76">IF(ISBLANK(G643),"UNKNOWN",IF(G643="ERROR","Cafe",G643))</f>
        <v>UNKNOWN</v>
      </c>
      <c r="O643" s="8">
        <f t="shared" ref="O643:O706" si="77">IF(ISBLANK(H643),DATE(2023,1,1),IF(H643="ERROR",DATE(2023,6,1),IF(H643="UNKNOWN",DATE(2023,1,1),H643)))</f>
        <v>45002</v>
      </c>
    </row>
    <row r="644" spans="1:15" x14ac:dyDescent="0.35">
      <c r="A644" t="s">
        <v>665</v>
      </c>
      <c r="B644" s="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I644" s="4" t="str">
        <f t="shared" si="72"/>
        <v>Juice</v>
      </c>
      <c r="J644" s="6">
        <f t="shared" si="73"/>
        <v>1</v>
      </c>
      <c r="K644" s="6">
        <f t="shared" si="74"/>
        <v>3</v>
      </c>
      <c r="L644" s="6">
        <f t="shared" si="71"/>
        <v>3</v>
      </c>
      <c r="M644" t="str">
        <f t="shared" si="75"/>
        <v>Default mode</v>
      </c>
      <c r="N644" t="str">
        <f t="shared" si="76"/>
        <v>In-store</v>
      </c>
      <c r="O644" s="8">
        <f t="shared" si="77"/>
        <v>45265</v>
      </c>
    </row>
    <row r="645" spans="1:15" x14ac:dyDescent="0.35">
      <c r="A645" t="s">
        <v>666</v>
      </c>
      <c r="B645" s="4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I645" s="4" t="str">
        <f t="shared" si="72"/>
        <v>Juice</v>
      </c>
      <c r="J645" s="6">
        <f t="shared" si="73"/>
        <v>4</v>
      </c>
      <c r="K645" s="6">
        <f t="shared" si="74"/>
        <v>0</v>
      </c>
      <c r="L645" s="6">
        <f t="shared" si="71"/>
        <v>12</v>
      </c>
      <c r="M645" t="str">
        <f t="shared" si="75"/>
        <v>Credit Card</v>
      </c>
      <c r="N645" t="str">
        <f t="shared" si="76"/>
        <v>Takeaway</v>
      </c>
      <c r="O645" s="8">
        <f t="shared" si="77"/>
        <v>44938</v>
      </c>
    </row>
    <row r="646" spans="1:15" x14ac:dyDescent="0.35">
      <c r="A646" t="s">
        <v>667</v>
      </c>
      <c r="B646" s="4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  <c r="I646" s="4" t="str">
        <f t="shared" si="72"/>
        <v>Sandwich</v>
      </c>
      <c r="J646" s="6">
        <f t="shared" si="73"/>
        <v>3</v>
      </c>
      <c r="K646" s="6">
        <f t="shared" si="74"/>
        <v>4</v>
      </c>
      <c r="L646" s="6">
        <f t="shared" si="71"/>
        <v>12</v>
      </c>
      <c r="M646" t="str">
        <f t="shared" si="75"/>
        <v>Digital Wallet</v>
      </c>
      <c r="N646" t="str">
        <f t="shared" si="76"/>
        <v>In-store</v>
      </c>
      <c r="O646" s="8">
        <f t="shared" si="77"/>
        <v>45173</v>
      </c>
    </row>
    <row r="647" spans="1:15" x14ac:dyDescent="0.35">
      <c r="A647" t="s">
        <v>668</v>
      </c>
      <c r="B647" s="4" t="s">
        <v>39</v>
      </c>
      <c r="D647">
        <v>3</v>
      </c>
      <c r="E647">
        <v>6</v>
      </c>
      <c r="G647" t="s">
        <v>15</v>
      </c>
      <c r="H647" s="1">
        <v>45246</v>
      </c>
      <c r="I647" s="4" t="str">
        <f t="shared" si="72"/>
        <v>Juice</v>
      </c>
      <c r="J647" s="6">
        <f t="shared" si="73"/>
        <v>2</v>
      </c>
      <c r="K647" s="6">
        <f t="shared" si="74"/>
        <v>3</v>
      </c>
      <c r="L647" s="6">
        <f t="shared" si="71"/>
        <v>6</v>
      </c>
      <c r="M647" t="str">
        <f t="shared" si="75"/>
        <v>Default mode</v>
      </c>
      <c r="N647" t="str">
        <f t="shared" si="76"/>
        <v>In-store</v>
      </c>
      <c r="O647" s="8">
        <f t="shared" si="77"/>
        <v>45246</v>
      </c>
    </row>
    <row r="648" spans="1:15" x14ac:dyDescent="0.35">
      <c r="A648" t="s">
        <v>669</v>
      </c>
      <c r="B648" s="4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  <c r="I648" s="4" t="str">
        <f t="shared" si="72"/>
        <v>Smoothie</v>
      </c>
      <c r="J648" s="6">
        <f t="shared" si="73"/>
        <v>1</v>
      </c>
      <c r="K648" s="6">
        <f t="shared" si="74"/>
        <v>4</v>
      </c>
      <c r="L648" s="6">
        <f t="shared" si="71"/>
        <v>4</v>
      </c>
      <c r="M648" t="str">
        <f t="shared" si="75"/>
        <v>Cash</v>
      </c>
      <c r="N648" t="str">
        <f t="shared" si="76"/>
        <v>Takeaway</v>
      </c>
      <c r="O648" s="8">
        <f t="shared" si="77"/>
        <v>45030</v>
      </c>
    </row>
    <row r="649" spans="1:15" x14ac:dyDescent="0.35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I649" s="4" t="str">
        <f t="shared" si="72"/>
        <v>UNKNOWN</v>
      </c>
      <c r="J649" s="6">
        <f t="shared" si="73"/>
        <v>4</v>
      </c>
      <c r="K649" s="6">
        <f t="shared" si="74"/>
        <v>3</v>
      </c>
      <c r="L649" s="6">
        <f t="shared" si="71"/>
        <v>12</v>
      </c>
      <c r="M649" t="str">
        <f t="shared" si="75"/>
        <v>Default mode</v>
      </c>
      <c r="N649" t="str">
        <f t="shared" si="76"/>
        <v>Takeaway</v>
      </c>
      <c r="O649" s="8">
        <f t="shared" si="77"/>
        <v>45231</v>
      </c>
    </row>
    <row r="650" spans="1:15" x14ac:dyDescent="0.35">
      <c r="A650" t="s">
        <v>671</v>
      </c>
      <c r="B650" s="4" t="s">
        <v>20</v>
      </c>
      <c r="C650">
        <v>4</v>
      </c>
      <c r="E650">
        <v>20</v>
      </c>
      <c r="F650" t="s">
        <v>23</v>
      </c>
      <c r="H650" s="1">
        <v>45213</v>
      </c>
      <c r="I650" s="4" t="str">
        <f t="shared" si="72"/>
        <v>Salad</v>
      </c>
      <c r="J650" s="6">
        <f t="shared" si="73"/>
        <v>4</v>
      </c>
      <c r="K650" s="6">
        <f t="shared" si="74"/>
        <v>0</v>
      </c>
      <c r="L650" s="6">
        <f t="shared" si="71"/>
        <v>20</v>
      </c>
      <c r="M650" t="str">
        <f t="shared" si="75"/>
        <v>Digital Wallet</v>
      </c>
      <c r="N650" t="str">
        <f t="shared" si="76"/>
        <v>UNKNOWN</v>
      </c>
      <c r="O650" s="8">
        <f t="shared" si="77"/>
        <v>45213</v>
      </c>
    </row>
    <row r="651" spans="1:15" x14ac:dyDescent="0.35">
      <c r="A651" t="s">
        <v>672</v>
      </c>
      <c r="B651" s="4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I651" s="4" t="str">
        <f t="shared" si="72"/>
        <v>Tea</v>
      </c>
      <c r="J651" s="6">
        <f t="shared" si="73"/>
        <v>4</v>
      </c>
      <c r="K651" s="6">
        <f t="shared" si="74"/>
        <v>1.5</v>
      </c>
      <c r="L651" s="6">
        <f t="shared" si="71"/>
        <v>6</v>
      </c>
      <c r="M651" t="str">
        <f t="shared" si="75"/>
        <v>Default mode</v>
      </c>
      <c r="N651" t="str">
        <f t="shared" si="76"/>
        <v>In-store</v>
      </c>
      <c r="O651" s="8">
        <f t="shared" si="77"/>
        <v>44991</v>
      </c>
    </row>
    <row r="652" spans="1:15" x14ac:dyDescent="0.35">
      <c r="A652" t="s">
        <v>673</v>
      </c>
      <c r="B652" s="4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  <c r="I652" s="4" t="str">
        <f t="shared" si="72"/>
        <v>Sandwich</v>
      </c>
      <c r="J652" s="6">
        <f t="shared" si="73"/>
        <v>3</v>
      </c>
      <c r="K652" s="6">
        <f t="shared" si="74"/>
        <v>4</v>
      </c>
      <c r="L652" s="6">
        <f t="shared" si="71"/>
        <v>12</v>
      </c>
      <c r="M652" t="str">
        <f t="shared" si="75"/>
        <v>Digital Wallet</v>
      </c>
      <c r="N652" t="str">
        <f t="shared" si="76"/>
        <v>Takeaway</v>
      </c>
      <c r="O652" s="8">
        <f t="shared" si="77"/>
        <v>45105</v>
      </c>
    </row>
    <row r="653" spans="1:15" x14ac:dyDescent="0.35">
      <c r="A653" t="s">
        <v>674</v>
      </c>
      <c r="B653" s="4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  <c r="I653" s="4" t="str">
        <f t="shared" si="72"/>
        <v>Sandwich</v>
      </c>
      <c r="J653" s="6">
        <f t="shared" si="73"/>
        <v>5</v>
      </c>
      <c r="K653" s="6">
        <f t="shared" si="74"/>
        <v>4</v>
      </c>
      <c r="L653" s="6">
        <f t="shared" si="71"/>
        <v>20</v>
      </c>
      <c r="M653" t="str">
        <f t="shared" si="75"/>
        <v>Digital Wallet</v>
      </c>
      <c r="N653" t="str">
        <f t="shared" si="76"/>
        <v>In-store</v>
      </c>
      <c r="O653" s="8">
        <f t="shared" si="77"/>
        <v>45178</v>
      </c>
    </row>
    <row r="654" spans="1:15" x14ac:dyDescent="0.35">
      <c r="A654" t="s">
        <v>675</v>
      </c>
      <c r="B654" s="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  <c r="I654" s="4" t="str">
        <f t="shared" si="72"/>
        <v>Salad</v>
      </c>
      <c r="J654" s="6">
        <f t="shared" si="73"/>
        <v>1</v>
      </c>
      <c r="K654" s="6">
        <f t="shared" si="74"/>
        <v>5</v>
      </c>
      <c r="L654" s="6">
        <f t="shared" si="71"/>
        <v>5</v>
      </c>
      <c r="M654" t="str">
        <f t="shared" si="75"/>
        <v>Cash</v>
      </c>
      <c r="N654" t="str">
        <f t="shared" si="76"/>
        <v>UNKNOWN</v>
      </c>
      <c r="O654" s="8">
        <f t="shared" si="77"/>
        <v>44935</v>
      </c>
    </row>
    <row r="655" spans="1:15" x14ac:dyDescent="0.35">
      <c r="A655" t="s">
        <v>676</v>
      </c>
      <c r="B655" s="4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I655" s="4" t="str">
        <f t="shared" si="72"/>
        <v>Salad</v>
      </c>
      <c r="J655" s="6">
        <f t="shared" si="73"/>
        <v>3</v>
      </c>
      <c r="K655" s="6">
        <f t="shared" si="74"/>
        <v>5</v>
      </c>
      <c r="L655" s="6">
        <f t="shared" si="71"/>
        <v>15</v>
      </c>
      <c r="M655" t="str">
        <f t="shared" si="75"/>
        <v>Cash</v>
      </c>
      <c r="N655" t="str">
        <f t="shared" si="76"/>
        <v>UNKNOWN</v>
      </c>
      <c r="O655" s="8">
        <f t="shared" si="77"/>
        <v>45245</v>
      </c>
    </row>
    <row r="656" spans="1:15" x14ac:dyDescent="0.35">
      <c r="A656" t="s">
        <v>677</v>
      </c>
      <c r="B656" s="4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I656" s="4" t="str">
        <f t="shared" si="72"/>
        <v>Cake</v>
      </c>
      <c r="J656" s="6">
        <f t="shared" si="73"/>
        <v>3</v>
      </c>
      <c r="K656" s="6">
        <f t="shared" si="74"/>
        <v>3</v>
      </c>
      <c r="L656" s="6">
        <f t="shared" si="71"/>
        <v>9</v>
      </c>
      <c r="M656" t="str">
        <f t="shared" si="75"/>
        <v>Default mode</v>
      </c>
      <c r="N656" t="str">
        <f t="shared" si="76"/>
        <v>In-store</v>
      </c>
      <c r="O656" s="8">
        <f t="shared" si="77"/>
        <v>45200</v>
      </c>
    </row>
    <row r="657" spans="1:15" x14ac:dyDescent="0.35">
      <c r="A657" t="s">
        <v>678</v>
      </c>
      <c r="B657" s="4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  <c r="I657" s="4" t="str">
        <f t="shared" si="72"/>
        <v>Smoothie</v>
      </c>
      <c r="J657" s="6">
        <f t="shared" si="73"/>
        <v>2</v>
      </c>
      <c r="K657" s="6">
        <f t="shared" si="74"/>
        <v>4</v>
      </c>
      <c r="L657" s="6">
        <f t="shared" si="71"/>
        <v>8</v>
      </c>
      <c r="M657" t="str">
        <f t="shared" si="75"/>
        <v>Digital Wallet</v>
      </c>
      <c r="N657" t="str">
        <f t="shared" si="76"/>
        <v>In-store</v>
      </c>
      <c r="O657" s="8">
        <f t="shared" si="77"/>
        <v>45129</v>
      </c>
    </row>
    <row r="658" spans="1:15" x14ac:dyDescent="0.35">
      <c r="A658" t="s">
        <v>679</v>
      </c>
      <c r="B658" s="4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I658" s="4" t="str">
        <f t="shared" si="72"/>
        <v>Sandwich</v>
      </c>
      <c r="J658" s="6">
        <f t="shared" si="73"/>
        <v>5</v>
      </c>
      <c r="K658" s="6">
        <f t="shared" si="74"/>
        <v>4</v>
      </c>
      <c r="L658" s="6">
        <f t="shared" si="71"/>
        <v>20</v>
      </c>
      <c r="M658" t="str">
        <f t="shared" si="75"/>
        <v>Cash</v>
      </c>
      <c r="N658" t="str">
        <f t="shared" si="76"/>
        <v>In-store</v>
      </c>
      <c r="O658" s="8">
        <f t="shared" si="77"/>
        <v>45031</v>
      </c>
    </row>
    <row r="659" spans="1:15" x14ac:dyDescent="0.35">
      <c r="A659" t="s">
        <v>680</v>
      </c>
      <c r="B659" s="4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I659" s="4" t="str">
        <f t="shared" si="72"/>
        <v>Salad</v>
      </c>
      <c r="J659" s="6">
        <f t="shared" si="73"/>
        <v>1</v>
      </c>
      <c r="K659" s="6">
        <f t="shared" si="74"/>
        <v>5</v>
      </c>
      <c r="L659" s="6">
        <f t="shared" si="71"/>
        <v>5</v>
      </c>
      <c r="M659" t="str">
        <f t="shared" si="75"/>
        <v>Credit Card</v>
      </c>
      <c r="N659" t="str">
        <f t="shared" si="76"/>
        <v>UNKNOWN</v>
      </c>
      <c r="O659" s="8">
        <f t="shared" si="77"/>
        <v>44958</v>
      </c>
    </row>
    <row r="660" spans="1:15" x14ac:dyDescent="0.35">
      <c r="A660" t="s">
        <v>681</v>
      </c>
      <c r="B660" s="4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I660" s="4" t="str">
        <f t="shared" si="72"/>
        <v>Cake</v>
      </c>
      <c r="J660" s="6">
        <f t="shared" si="73"/>
        <v>3</v>
      </c>
      <c r="K660" s="6">
        <f t="shared" si="74"/>
        <v>3</v>
      </c>
      <c r="L660" s="6">
        <f t="shared" si="71"/>
        <v>9</v>
      </c>
      <c r="M660" t="str">
        <f t="shared" si="75"/>
        <v>Cash</v>
      </c>
      <c r="N660" t="str">
        <f t="shared" si="76"/>
        <v>Takeaway</v>
      </c>
      <c r="O660" s="8">
        <f t="shared" si="77"/>
        <v>45115</v>
      </c>
    </row>
    <row r="661" spans="1:15" x14ac:dyDescent="0.35">
      <c r="A661" t="s">
        <v>682</v>
      </c>
      <c r="B661" s="4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I661" s="4" t="str">
        <f t="shared" si="72"/>
        <v>Salad</v>
      </c>
      <c r="J661" s="6">
        <f t="shared" si="73"/>
        <v>5</v>
      </c>
      <c r="K661" s="6">
        <f t="shared" si="74"/>
        <v>5</v>
      </c>
      <c r="L661" s="6">
        <f t="shared" si="71"/>
        <v>25</v>
      </c>
      <c r="M661" t="str">
        <f t="shared" si="75"/>
        <v>Credit Card</v>
      </c>
      <c r="N661" t="str">
        <f t="shared" si="76"/>
        <v>In-store</v>
      </c>
      <c r="O661" s="8">
        <f t="shared" si="77"/>
        <v>44977</v>
      </c>
    </row>
    <row r="662" spans="1:15" x14ac:dyDescent="0.35">
      <c r="A662" t="s">
        <v>683</v>
      </c>
      <c r="B662" s="4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I662" s="4" t="str">
        <f t="shared" si="72"/>
        <v>Cookie</v>
      </c>
      <c r="J662" s="6">
        <f t="shared" si="73"/>
        <v>4</v>
      </c>
      <c r="K662" s="6">
        <f t="shared" si="74"/>
        <v>1</v>
      </c>
      <c r="L662" s="6">
        <f t="shared" si="71"/>
        <v>4</v>
      </c>
      <c r="M662" t="str">
        <f t="shared" si="75"/>
        <v>Default mode</v>
      </c>
      <c r="N662" t="str">
        <f t="shared" si="76"/>
        <v>Takeaway</v>
      </c>
      <c r="O662" s="8">
        <f t="shared" si="77"/>
        <v>45159</v>
      </c>
    </row>
    <row r="663" spans="1:15" x14ac:dyDescent="0.35">
      <c r="A663" t="s">
        <v>684</v>
      </c>
      <c r="B663" s="4" t="s">
        <v>20</v>
      </c>
      <c r="D663">
        <v>5</v>
      </c>
      <c r="E663">
        <v>15</v>
      </c>
      <c r="F663" t="s">
        <v>10</v>
      </c>
      <c r="H663" s="1">
        <v>45083</v>
      </c>
      <c r="I663" s="4" t="str">
        <f t="shared" si="72"/>
        <v>Salad</v>
      </c>
      <c r="J663" s="6">
        <f t="shared" si="73"/>
        <v>3</v>
      </c>
      <c r="K663" s="6">
        <f t="shared" si="74"/>
        <v>5</v>
      </c>
      <c r="L663" s="6">
        <f t="shared" si="71"/>
        <v>15</v>
      </c>
      <c r="M663" t="str">
        <f t="shared" si="75"/>
        <v>Credit Card</v>
      </c>
      <c r="N663" t="str">
        <f t="shared" si="76"/>
        <v>UNKNOWN</v>
      </c>
      <c r="O663" s="8">
        <f t="shared" si="77"/>
        <v>45083</v>
      </c>
    </row>
    <row r="664" spans="1:15" x14ac:dyDescent="0.35">
      <c r="A664" t="s">
        <v>685</v>
      </c>
      <c r="B664" s="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  <c r="I664" s="4" t="str">
        <f t="shared" si="72"/>
        <v>Tea</v>
      </c>
      <c r="J664" s="6">
        <f t="shared" si="73"/>
        <v>2</v>
      </c>
      <c r="K664" s="6">
        <f t="shared" si="74"/>
        <v>1.5</v>
      </c>
      <c r="L664" s="6">
        <f t="shared" si="71"/>
        <v>3</v>
      </c>
      <c r="M664" t="str">
        <f t="shared" si="75"/>
        <v>Digital Wallet</v>
      </c>
      <c r="N664" t="str">
        <f t="shared" si="76"/>
        <v>Takeaway</v>
      </c>
      <c r="O664" s="8">
        <f t="shared" si="77"/>
        <v>45274</v>
      </c>
    </row>
    <row r="665" spans="1:15" x14ac:dyDescent="0.35">
      <c r="A665" t="s">
        <v>686</v>
      </c>
      <c r="C665">
        <v>3</v>
      </c>
      <c r="D665">
        <v>2</v>
      </c>
      <c r="E665">
        <v>6</v>
      </c>
      <c r="H665" s="1">
        <v>45004</v>
      </c>
      <c r="I665" s="4" t="str">
        <f t="shared" si="72"/>
        <v>UNKNOWN</v>
      </c>
      <c r="J665" s="6">
        <f t="shared" si="73"/>
        <v>3</v>
      </c>
      <c r="K665" s="6">
        <f t="shared" si="74"/>
        <v>2</v>
      </c>
      <c r="L665" s="6">
        <f t="shared" si="71"/>
        <v>6</v>
      </c>
      <c r="M665" t="str">
        <f t="shared" si="75"/>
        <v>Default mode</v>
      </c>
      <c r="N665" t="str">
        <f t="shared" si="76"/>
        <v>UNKNOWN</v>
      </c>
      <c r="O665" s="8">
        <f t="shared" si="77"/>
        <v>45004</v>
      </c>
    </row>
    <row r="666" spans="1:15" x14ac:dyDescent="0.35">
      <c r="A666" t="s">
        <v>687</v>
      </c>
      <c r="B666" s="4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I666" s="4" t="str">
        <f t="shared" si="72"/>
        <v>Cookie</v>
      </c>
      <c r="J666" s="6">
        <f t="shared" si="73"/>
        <v>3</v>
      </c>
      <c r="K666" s="6">
        <f t="shared" si="74"/>
        <v>1</v>
      </c>
      <c r="L666" s="6">
        <f t="shared" si="71"/>
        <v>3</v>
      </c>
      <c r="M666" t="str">
        <f t="shared" si="75"/>
        <v>Default mode</v>
      </c>
      <c r="N666" t="str">
        <f t="shared" si="76"/>
        <v>Takeaway</v>
      </c>
      <c r="O666" s="8">
        <f t="shared" si="77"/>
        <v>45108</v>
      </c>
    </row>
    <row r="667" spans="1:15" x14ac:dyDescent="0.35">
      <c r="A667" t="s">
        <v>688</v>
      </c>
      <c r="B667" s="4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I667" s="4" t="str">
        <f t="shared" si="72"/>
        <v>Cake</v>
      </c>
      <c r="J667" s="6">
        <f t="shared" si="73"/>
        <v>3</v>
      </c>
      <c r="K667" s="6">
        <f t="shared" si="74"/>
        <v>3</v>
      </c>
      <c r="L667" s="6">
        <f t="shared" si="71"/>
        <v>9</v>
      </c>
      <c r="M667" t="str">
        <f t="shared" si="75"/>
        <v>Default mode</v>
      </c>
      <c r="N667" t="str">
        <f t="shared" si="76"/>
        <v>Takeaway</v>
      </c>
      <c r="O667" s="8">
        <f t="shared" si="77"/>
        <v>45050</v>
      </c>
    </row>
    <row r="668" spans="1:15" x14ac:dyDescent="0.35">
      <c r="A668" t="s">
        <v>689</v>
      </c>
      <c r="B668" s="4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I668" s="4" t="str">
        <f t="shared" si="72"/>
        <v>Cake</v>
      </c>
      <c r="J668" s="6">
        <f t="shared" si="73"/>
        <v>4</v>
      </c>
      <c r="K668" s="6">
        <f t="shared" si="74"/>
        <v>3</v>
      </c>
      <c r="L668" s="6">
        <f t="shared" si="71"/>
        <v>12</v>
      </c>
      <c r="M668" t="str">
        <f t="shared" si="75"/>
        <v>Cash</v>
      </c>
      <c r="N668" t="str">
        <f t="shared" si="76"/>
        <v>Takeaway</v>
      </c>
      <c r="O668" s="8">
        <f t="shared" si="77"/>
        <v>45276</v>
      </c>
    </row>
    <row r="669" spans="1:15" x14ac:dyDescent="0.35">
      <c r="A669" t="s">
        <v>690</v>
      </c>
      <c r="B669" s="4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I669" s="4" t="str">
        <f t="shared" si="72"/>
        <v>Juice</v>
      </c>
      <c r="J669" s="6">
        <f t="shared" si="73"/>
        <v>4</v>
      </c>
      <c r="K669" s="6">
        <f t="shared" si="74"/>
        <v>3</v>
      </c>
      <c r="L669" s="6">
        <f t="shared" si="71"/>
        <v>12</v>
      </c>
      <c r="M669" t="str">
        <f t="shared" si="75"/>
        <v>Cash</v>
      </c>
      <c r="N669" t="str">
        <f t="shared" si="76"/>
        <v>UNKNOWN</v>
      </c>
      <c r="O669" s="8">
        <f t="shared" si="77"/>
        <v>45207</v>
      </c>
    </row>
    <row r="670" spans="1:15" x14ac:dyDescent="0.35">
      <c r="A670" t="s">
        <v>691</v>
      </c>
      <c r="B670" s="4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I670" s="4" t="str">
        <f t="shared" si="72"/>
        <v>Cake</v>
      </c>
      <c r="J670" s="6">
        <f t="shared" si="73"/>
        <v>1</v>
      </c>
      <c r="K670" s="6">
        <f t="shared" si="74"/>
        <v>3</v>
      </c>
      <c r="L670" s="6">
        <f t="shared" si="71"/>
        <v>3</v>
      </c>
      <c r="M670" t="str">
        <f t="shared" si="75"/>
        <v>Credit Card</v>
      </c>
      <c r="N670" t="str">
        <f t="shared" si="76"/>
        <v>Takeaway</v>
      </c>
      <c r="O670" s="8">
        <f t="shared" si="77"/>
        <v>45118</v>
      </c>
    </row>
    <row r="671" spans="1:15" x14ac:dyDescent="0.35">
      <c r="A671" t="s">
        <v>692</v>
      </c>
      <c r="B671" s="4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I671" s="4" t="str">
        <f t="shared" si="72"/>
        <v>Tea</v>
      </c>
      <c r="J671" s="6">
        <f t="shared" si="73"/>
        <v>1</v>
      </c>
      <c r="K671" s="6">
        <f t="shared" si="74"/>
        <v>1.5</v>
      </c>
      <c r="L671" s="6">
        <f t="shared" si="71"/>
        <v>1.5</v>
      </c>
      <c r="M671" t="str">
        <f t="shared" si="75"/>
        <v>Cash</v>
      </c>
      <c r="N671" t="str">
        <f t="shared" si="76"/>
        <v>UNKNOWN</v>
      </c>
      <c r="O671" s="8">
        <f t="shared" si="77"/>
        <v>45091</v>
      </c>
    </row>
    <row r="672" spans="1:15" x14ac:dyDescent="0.35">
      <c r="A672" t="s">
        <v>693</v>
      </c>
      <c r="B672" s="4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  <c r="I672" s="4" t="str">
        <f t="shared" si="72"/>
        <v>Cookie</v>
      </c>
      <c r="J672" s="6">
        <f t="shared" si="73"/>
        <v>1</v>
      </c>
      <c r="K672" s="6">
        <f t="shared" si="74"/>
        <v>1</v>
      </c>
      <c r="L672" s="6">
        <f t="shared" si="71"/>
        <v>1</v>
      </c>
      <c r="M672" t="str">
        <f t="shared" si="75"/>
        <v>Digital Wallet</v>
      </c>
      <c r="N672" t="str">
        <f t="shared" si="76"/>
        <v>In-store</v>
      </c>
      <c r="O672" s="8">
        <f t="shared" si="77"/>
        <v>45108</v>
      </c>
    </row>
    <row r="673" spans="1:15" x14ac:dyDescent="0.35">
      <c r="A673" t="s">
        <v>694</v>
      </c>
      <c r="B673" s="4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I673" s="4" t="str">
        <f t="shared" si="72"/>
        <v>Smoothie</v>
      </c>
      <c r="J673" s="6">
        <f t="shared" si="73"/>
        <v>3</v>
      </c>
      <c r="K673" s="6">
        <f t="shared" si="74"/>
        <v>4</v>
      </c>
      <c r="L673" s="6">
        <f t="shared" si="71"/>
        <v>12</v>
      </c>
      <c r="M673" t="str">
        <f t="shared" si="75"/>
        <v>Credit Card</v>
      </c>
      <c r="N673" t="str">
        <f t="shared" si="76"/>
        <v>Takeaway</v>
      </c>
      <c r="O673" s="8">
        <f t="shared" si="77"/>
        <v>45135</v>
      </c>
    </row>
    <row r="674" spans="1:15" x14ac:dyDescent="0.35">
      <c r="A674" t="s">
        <v>695</v>
      </c>
      <c r="B674" s="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I674" s="4" t="str">
        <f t="shared" si="72"/>
        <v>Juice</v>
      </c>
      <c r="J674" s="6">
        <f t="shared" si="73"/>
        <v>4</v>
      </c>
      <c r="K674" s="6">
        <f t="shared" si="74"/>
        <v>3</v>
      </c>
      <c r="L674" s="6">
        <f t="shared" si="71"/>
        <v>12</v>
      </c>
      <c r="M674" t="str">
        <f t="shared" si="75"/>
        <v>Credit Card</v>
      </c>
      <c r="N674" t="str">
        <f t="shared" si="76"/>
        <v>In-store</v>
      </c>
      <c r="O674" s="8">
        <f t="shared" si="77"/>
        <v>45032</v>
      </c>
    </row>
    <row r="675" spans="1:15" x14ac:dyDescent="0.35">
      <c r="A675" t="s">
        <v>696</v>
      </c>
      <c r="B675" s="4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  <c r="I675" s="4" t="str">
        <f t="shared" si="72"/>
        <v>Cake</v>
      </c>
      <c r="J675" s="6">
        <f t="shared" si="73"/>
        <v>3</v>
      </c>
      <c r="K675" s="6">
        <f t="shared" si="74"/>
        <v>2.9664478895552788</v>
      </c>
      <c r="L675" s="6">
        <f t="shared" si="71"/>
        <v>9</v>
      </c>
      <c r="M675" t="str">
        <f t="shared" si="75"/>
        <v>Digital Wallet</v>
      </c>
      <c r="N675" t="str">
        <f t="shared" si="76"/>
        <v>In-store</v>
      </c>
      <c r="O675" s="8">
        <f t="shared" si="77"/>
        <v>44956</v>
      </c>
    </row>
    <row r="676" spans="1:15" x14ac:dyDescent="0.35">
      <c r="A676" t="s">
        <v>697</v>
      </c>
      <c r="B676" s="4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  <c r="I676" s="4" t="str">
        <f t="shared" si="72"/>
        <v>Cake</v>
      </c>
      <c r="J676" s="6">
        <f t="shared" si="73"/>
        <v>1</v>
      </c>
      <c r="K676" s="6">
        <f t="shared" si="74"/>
        <v>3</v>
      </c>
      <c r="L676" s="6">
        <f t="shared" si="71"/>
        <v>3</v>
      </c>
      <c r="M676" t="str">
        <f t="shared" si="75"/>
        <v>Digital Wallet</v>
      </c>
      <c r="N676" t="str">
        <f t="shared" si="76"/>
        <v>In-store</v>
      </c>
      <c r="O676" s="8">
        <f t="shared" si="77"/>
        <v>44994</v>
      </c>
    </row>
    <row r="677" spans="1:15" x14ac:dyDescent="0.35">
      <c r="A677" t="s">
        <v>698</v>
      </c>
      <c r="B677" s="4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  <c r="I677" s="4" t="str">
        <f t="shared" si="72"/>
        <v>Salad</v>
      </c>
      <c r="J677" s="6">
        <f t="shared" si="73"/>
        <v>4</v>
      </c>
      <c r="K677" s="6">
        <f t="shared" si="74"/>
        <v>5</v>
      </c>
      <c r="L677" s="6">
        <f t="shared" si="71"/>
        <v>20</v>
      </c>
      <c r="M677" t="str">
        <f t="shared" si="75"/>
        <v>Digital Wallet</v>
      </c>
      <c r="N677" t="str">
        <f t="shared" si="76"/>
        <v>Takeaway</v>
      </c>
      <c r="O677" s="8">
        <f t="shared" si="77"/>
        <v>44940</v>
      </c>
    </row>
    <row r="678" spans="1:15" x14ac:dyDescent="0.35">
      <c r="A678" t="s">
        <v>699</v>
      </c>
      <c r="B678" s="4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I678" s="4" t="str">
        <f t="shared" si="72"/>
        <v>Cake</v>
      </c>
      <c r="J678" s="6">
        <f t="shared" si="73"/>
        <v>5</v>
      </c>
      <c r="K678" s="6">
        <f t="shared" si="74"/>
        <v>3</v>
      </c>
      <c r="L678" s="6">
        <f t="shared" si="71"/>
        <v>15</v>
      </c>
      <c r="M678" t="str">
        <f t="shared" si="75"/>
        <v>Cash</v>
      </c>
      <c r="N678" t="str">
        <f t="shared" si="76"/>
        <v>In-store</v>
      </c>
      <c r="O678" s="8">
        <f t="shared" si="77"/>
        <v>45240</v>
      </c>
    </row>
    <row r="679" spans="1:15" x14ac:dyDescent="0.35">
      <c r="A679" t="s">
        <v>700</v>
      </c>
      <c r="B679" s="4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  <c r="I679" s="4" t="str">
        <f t="shared" si="72"/>
        <v>Coffee</v>
      </c>
      <c r="J679" s="6">
        <f t="shared" si="73"/>
        <v>3</v>
      </c>
      <c r="K679" s="6">
        <f t="shared" si="74"/>
        <v>2</v>
      </c>
      <c r="L679" s="6">
        <f t="shared" si="71"/>
        <v>6</v>
      </c>
      <c r="M679" t="str">
        <f t="shared" si="75"/>
        <v>Digital Wallet</v>
      </c>
      <c r="N679" t="str">
        <f t="shared" si="76"/>
        <v>Takeaway</v>
      </c>
      <c r="O679" s="8">
        <f t="shared" si="77"/>
        <v>45238</v>
      </c>
    </row>
    <row r="680" spans="1:15" x14ac:dyDescent="0.35">
      <c r="A680" t="s">
        <v>701</v>
      </c>
      <c r="B680" s="4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I680" s="4" t="str">
        <f t="shared" si="72"/>
        <v>Smoothie</v>
      </c>
      <c r="J680" s="6">
        <f t="shared" si="73"/>
        <v>5</v>
      </c>
      <c r="K680" s="6">
        <f t="shared" si="74"/>
        <v>4</v>
      </c>
      <c r="L680" s="6">
        <f t="shared" si="71"/>
        <v>20</v>
      </c>
      <c r="M680" t="str">
        <f t="shared" si="75"/>
        <v>Cash</v>
      </c>
      <c r="N680" t="str">
        <f t="shared" si="76"/>
        <v>Takeaway</v>
      </c>
      <c r="O680" s="8">
        <f t="shared" si="77"/>
        <v>44984</v>
      </c>
    </row>
    <row r="681" spans="1:15" x14ac:dyDescent="0.35">
      <c r="A681" t="s">
        <v>702</v>
      </c>
      <c r="B681" s="4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  <c r="I681" s="4" t="str">
        <f t="shared" si="72"/>
        <v>UNKNOWN</v>
      </c>
      <c r="J681" s="6">
        <f t="shared" si="73"/>
        <v>4</v>
      </c>
      <c r="K681" s="6">
        <f t="shared" si="74"/>
        <v>4</v>
      </c>
      <c r="L681" s="6">
        <f t="shared" si="71"/>
        <v>16</v>
      </c>
      <c r="M681" t="str">
        <f t="shared" si="75"/>
        <v>Digital Wallet</v>
      </c>
      <c r="N681" t="str">
        <f t="shared" si="76"/>
        <v>In-store</v>
      </c>
      <c r="O681" s="8">
        <f t="shared" si="77"/>
        <v>45286</v>
      </c>
    </row>
    <row r="682" spans="1:15" x14ac:dyDescent="0.35">
      <c r="A682" t="s">
        <v>703</v>
      </c>
      <c r="B682" s="4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I682" s="4" t="str">
        <f t="shared" si="72"/>
        <v>Cookie</v>
      </c>
      <c r="J682" s="6">
        <f t="shared" si="73"/>
        <v>5</v>
      </c>
      <c r="K682" s="6">
        <f t="shared" si="74"/>
        <v>1</v>
      </c>
      <c r="L682" s="6">
        <f t="shared" si="71"/>
        <v>5</v>
      </c>
      <c r="M682" t="str">
        <f t="shared" si="75"/>
        <v>Cash</v>
      </c>
      <c r="N682" t="str">
        <f t="shared" si="76"/>
        <v>In-store</v>
      </c>
      <c r="O682" s="8">
        <f t="shared" si="77"/>
        <v>45182</v>
      </c>
    </row>
    <row r="683" spans="1:15" x14ac:dyDescent="0.35">
      <c r="A683" t="s">
        <v>704</v>
      </c>
      <c r="B683" s="4" t="s">
        <v>25</v>
      </c>
      <c r="C683">
        <v>1</v>
      </c>
      <c r="E683">
        <v>4</v>
      </c>
      <c r="G683" t="s">
        <v>11</v>
      </c>
      <c r="H683" s="1">
        <v>44965</v>
      </c>
      <c r="I683" s="4" t="str">
        <f t="shared" si="72"/>
        <v>Smoothie</v>
      </c>
      <c r="J683" s="6">
        <f t="shared" si="73"/>
        <v>1</v>
      </c>
      <c r="K683" s="6">
        <f t="shared" si="74"/>
        <v>0</v>
      </c>
      <c r="L683" s="6">
        <f t="shared" si="71"/>
        <v>4</v>
      </c>
      <c r="M683" t="str">
        <f t="shared" si="75"/>
        <v>Default mode</v>
      </c>
      <c r="N683" t="str">
        <f t="shared" si="76"/>
        <v>Takeaway</v>
      </c>
      <c r="O683" s="8">
        <f t="shared" si="77"/>
        <v>44965</v>
      </c>
    </row>
    <row r="684" spans="1:15" x14ac:dyDescent="0.35">
      <c r="A684" t="s">
        <v>705</v>
      </c>
      <c r="B684" s="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I684" s="4" t="str">
        <f t="shared" si="72"/>
        <v>Cake</v>
      </c>
      <c r="J684" s="6">
        <f t="shared" si="73"/>
        <v>1</v>
      </c>
      <c r="K684" s="6">
        <f t="shared" si="74"/>
        <v>3</v>
      </c>
      <c r="L684" s="6">
        <f t="shared" si="71"/>
        <v>3</v>
      </c>
      <c r="M684" t="str">
        <f t="shared" si="75"/>
        <v>Cash</v>
      </c>
      <c r="N684" t="str">
        <f t="shared" si="76"/>
        <v>Takeaway</v>
      </c>
      <c r="O684" s="8">
        <f t="shared" si="77"/>
        <v>45069</v>
      </c>
    </row>
    <row r="685" spans="1:15" x14ac:dyDescent="0.35">
      <c r="A685" t="s">
        <v>706</v>
      </c>
      <c r="B685" s="4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I685" s="4" t="str">
        <f t="shared" si="72"/>
        <v>Juice</v>
      </c>
      <c r="J685" s="6">
        <f t="shared" si="73"/>
        <v>1</v>
      </c>
      <c r="K685" s="6">
        <f t="shared" si="74"/>
        <v>3</v>
      </c>
      <c r="L685" s="6">
        <f t="shared" si="71"/>
        <v>3</v>
      </c>
      <c r="M685" t="str">
        <f t="shared" si="75"/>
        <v>Cash</v>
      </c>
      <c r="N685" t="str">
        <f t="shared" si="76"/>
        <v>Takeaway</v>
      </c>
      <c r="O685" s="8">
        <f t="shared" si="77"/>
        <v>45180</v>
      </c>
    </row>
    <row r="686" spans="1:15" x14ac:dyDescent="0.35">
      <c r="A686" t="s">
        <v>707</v>
      </c>
      <c r="B686" s="4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  <c r="I686" s="4" t="str">
        <f t="shared" si="72"/>
        <v>Salad</v>
      </c>
      <c r="J686" s="6">
        <f t="shared" si="73"/>
        <v>2</v>
      </c>
      <c r="K686" s="6">
        <f t="shared" si="74"/>
        <v>5</v>
      </c>
      <c r="L686" s="6">
        <f t="shared" si="71"/>
        <v>10</v>
      </c>
      <c r="M686" t="str">
        <f t="shared" si="75"/>
        <v>Digital Wallet</v>
      </c>
      <c r="N686" t="str">
        <f t="shared" si="76"/>
        <v>Takeaway</v>
      </c>
      <c r="O686" s="8">
        <f t="shared" si="77"/>
        <v>44953</v>
      </c>
    </row>
    <row r="687" spans="1:15" x14ac:dyDescent="0.35">
      <c r="A687" t="s">
        <v>708</v>
      </c>
      <c r="B687" s="4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I687" s="4" t="str">
        <f t="shared" si="72"/>
        <v>Coffee</v>
      </c>
      <c r="J687" s="6">
        <f t="shared" si="73"/>
        <v>5</v>
      </c>
      <c r="K687" s="6">
        <f t="shared" si="74"/>
        <v>2</v>
      </c>
      <c r="L687" s="6">
        <f t="shared" si="71"/>
        <v>10</v>
      </c>
      <c r="M687" t="str">
        <f t="shared" si="75"/>
        <v>Cash</v>
      </c>
      <c r="N687" t="str">
        <f t="shared" si="76"/>
        <v>UNKNOWN</v>
      </c>
      <c r="O687" s="8">
        <f t="shared" si="77"/>
        <v>44975</v>
      </c>
    </row>
    <row r="688" spans="1:15" x14ac:dyDescent="0.35">
      <c r="A688" t="s">
        <v>709</v>
      </c>
      <c r="B688" s="4" t="s">
        <v>18</v>
      </c>
      <c r="D688">
        <v>2</v>
      </c>
      <c r="E688">
        <v>2</v>
      </c>
      <c r="G688" t="s">
        <v>15</v>
      </c>
      <c r="H688" s="1">
        <v>45010</v>
      </c>
      <c r="I688" s="4" t="str">
        <f t="shared" si="72"/>
        <v>Juice</v>
      </c>
      <c r="J688" s="6">
        <f t="shared" si="73"/>
        <v>1</v>
      </c>
      <c r="K688" s="6">
        <f t="shared" si="74"/>
        <v>2</v>
      </c>
      <c r="L688" s="6">
        <f t="shared" si="71"/>
        <v>2</v>
      </c>
      <c r="M688" t="str">
        <f t="shared" si="75"/>
        <v>Default mode</v>
      </c>
      <c r="N688" t="str">
        <f t="shared" si="76"/>
        <v>In-store</v>
      </c>
      <c r="O688" s="8">
        <f t="shared" si="77"/>
        <v>45010</v>
      </c>
    </row>
    <row r="689" spans="1:15" x14ac:dyDescent="0.35">
      <c r="A689" t="s">
        <v>710</v>
      </c>
      <c r="B689" s="4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  <c r="I689" s="4" t="str">
        <f t="shared" si="72"/>
        <v>Juice</v>
      </c>
      <c r="J689" s="6">
        <f t="shared" si="73"/>
        <v>2</v>
      </c>
      <c r="K689" s="6">
        <f t="shared" si="74"/>
        <v>3</v>
      </c>
      <c r="L689" s="6">
        <f t="shared" si="71"/>
        <v>6</v>
      </c>
      <c r="M689" t="str">
        <f t="shared" si="75"/>
        <v>UNKNOWN</v>
      </c>
      <c r="N689" t="str">
        <f t="shared" si="76"/>
        <v>Takeaway</v>
      </c>
      <c r="O689" s="8">
        <f t="shared" si="77"/>
        <v>45166</v>
      </c>
    </row>
    <row r="690" spans="1:15" x14ac:dyDescent="0.35">
      <c r="A690" t="s">
        <v>711</v>
      </c>
      <c r="B690" s="4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  <c r="I690" s="4" t="str">
        <f t="shared" si="72"/>
        <v>UNKNOWN</v>
      </c>
      <c r="J690" s="6">
        <f t="shared" si="73"/>
        <v>2</v>
      </c>
      <c r="K690" s="6">
        <f t="shared" si="74"/>
        <v>3</v>
      </c>
      <c r="L690" s="6">
        <f t="shared" si="71"/>
        <v>6</v>
      </c>
      <c r="M690" t="str">
        <f t="shared" si="75"/>
        <v>Digital Wallet</v>
      </c>
      <c r="N690" t="str">
        <f t="shared" si="76"/>
        <v>Takeaway</v>
      </c>
      <c r="O690" s="8">
        <f t="shared" si="77"/>
        <v>45162</v>
      </c>
    </row>
    <row r="691" spans="1:15" x14ac:dyDescent="0.35">
      <c r="A691" t="s">
        <v>712</v>
      </c>
      <c r="B691" s="4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I691" s="4" t="str">
        <f t="shared" si="72"/>
        <v>Salad</v>
      </c>
      <c r="J691" s="6">
        <f t="shared" si="73"/>
        <v>2</v>
      </c>
      <c r="K691" s="6">
        <f t="shared" si="74"/>
        <v>5</v>
      </c>
      <c r="L691" s="6">
        <f t="shared" si="71"/>
        <v>10</v>
      </c>
      <c r="M691" t="str">
        <f t="shared" si="75"/>
        <v>Cash</v>
      </c>
      <c r="N691" t="str">
        <f t="shared" si="76"/>
        <v>UNKNOWN</v>
      </c>
      <c r="O691" s="8">
        <f t="shared" si="77"/>
        <v>45259</v>
      </c>
    </row>
    <row r="692" spans="1:15" x14ac:dyDescent="0.35">
      <c r="A692" t="s">
        <v>713</v>
      </c>
      <c r="B692" s="4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I692" s="4" t="str">
        <f t="shared" si="72"/>
        <v>Cookie</v>
      </c>
      <c r="J692" s="6">
        <f t="shared" si="73"/>
        <v>5</v>
      </c>
      <c r="K692" s="6">
        <f t="shared" si="74"/>
        <v>1</v>
      </c>
      <c r="L692" s="6">
        <f t="shared" si="71"/>
        <v>5</v>
      </c>
      <c r="M692" t="str">
        <f t="shared" si="75"/>
        <v>Credit Card</v>
      </c>
      <c r="N692" t="str">
        <f t="shared" si="76"/>
        <v>UNKNOWN</v>
      </c>
      <c r="O692" s="8">
        <f t="shared" si="77"/>
        <v>45106</v>
      </c>
    </row>
    <row r="693" spans="1:15" x14ac:dyDescent="0.35">
      <c r="A693" t="s">
        <v>714</v>
      </c>
      <c r="B693" s="4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I693" s="4" t="str">
        <f t="shared" si="72"/>
        <v>Salad</v>
      </c>
      <c r="J693" s="6">
        <f t="shared" si="73"/>
        <v>3</v>
      </c>
      <c r="K693" s="6">
        <f t="shared" si="74"/>
        <v>5</v>
      </c>
      <c r="L693" s="6">
        <f t="shared" si="71"/>
        <v>15</v>
      </c>
      <c r="M693" t="str">
        <f t="shared" si="75"/>
        <v>Credit Card</v>
      </c>
      <c r="N693" t="str">
        <f t="shared" si="76"/>
        <v>In-store</v>
      </c>
      <c r="O693" s="8">
        <f t="shared" si="77"/>
        <v>45095</v>
      </c>
    </row>
    <row r="694" spans="1:15" x14ac:dyDescent="0.35">
      <c r="A694" t="s">
        <v>715</v>
      </c>
      <c r="B694" s="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I694" s="4" t="str">
        <f t="shared" si="72"/>
        <v>Cake</v>
      </c>
      <c r="J694" s="6">
        <f t="shared" si="73"/>
        <v>4</v>
      </c>
      <c r="K694" s="6">
        <f t="shared" si="74"/>
        <v>3</v>
      </c>
      <c r="L694" s="6">
        <f t="shared" si="71"/>
        <v>12</v>
      </c>
      <c r="M694" t="str">
        <f t="shared" si="75"/>
        <v>Cash</v>
      </c>
      <c r="N694" t="str">
        <f t="shared" si="76"/>
        <v>In-store</v>
      </c>
      <c r="O694" s="8">
        <f t="shared" si="77"/>
        <v>45100</v>
      </c>
    </row>
    <row r="695" spans="1:15" x14ac:dyDescent="0.35">
      <c r="A695" t="s">
        <v>716</v>
      </c>
      <c r="B695" s="4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I695" s="4" t="str">
        <f t="shared" si="72"/>
        <v>Salad</v>
      </c>
      <c r="J695" s="6">
        <f t="shared" si="73"/>
        <v>5</v>
      </c>
      <c r="K695" s="6">
        <f t="shared" si="74"/>
        <v>5</v>
      </c>
      <c r="L695" s="6">
        <f t="shared" si="71"/>
        <v>25</v>
      </c>
      <c r="M695" t="str">
        <f t="shared" si="75"/>
        <v>Credit Card</v>
      </c>
      <c r="N695" t="str">
        <f t="shared" si="76"/>
        <v>Takeaway</v>
      </c>
      <c r="O695" s="8">
        <f t="shared" si="77"/>
        <v>45087</v>
      </c>
    </row>
    <row r="696" spans="1:15" x14ac:dyDescent="0.35">
      <c r="A696" t="s">
        <v>717</v>
      </c>
      <c r="B696" s="4" t="s">
        <v>65</v>
      </c>
      <c r="C696">
        <v>2</v>
      </c>
      <c r="D696">
        <v>1.5</v>
      </c>
      <c r="E696">
        <v>3</v>
      </c>
      <c r="H696" s="1">
        <v>45225</v>
      </c>
      <c r="I696" s="4" t="str">
        <f t="shared" si="72"/>
        <v>Tea</v>
      </c>
      <c r="J696" s="6">
        <f t="shared" si="73"/>
        <v>2</v>
      </c>
      <c r="K696" s="6">
        <f t="shared" si="74"/>
        <v>1.5</v>
      </c>
      <c r="L696" s="6">
        <f t="shared" si="71"/>
        <v>3</v>
      </c>
      <c r="M696" t="str">
        <f t="shared" si="75"/>
        <v>Default mode</v>
      </c>
      <c r="N696" t="str">
        <f t="shared" si="76"/>
        <v>UNKNOWN</v>
      </c>
      <c r="O696" s="8">
        <f t="shared" si="77"/>
        <v>45225</v>
      </c>
    </row>
    <row r="697" spans="1:15" x14ac:dyDescent="0.35">
      <c r="A697" t="s">
        <v>718</v>
      </c>
      <c r="B697" s="4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I697" s="4" t="str">
        <f t="shared" si="72"/>
        <v>Sandwich</v>
      </c>
      <c r="J697" s="6">
        <f t="shared" si="73"/>
        <v>4</v>
      </c>
      <c r="K697" s="6">
        <f t="shared" si="74"/>
        <v>4</v>
      </c>
      <c r="L697" s="6">
        <f t="shared" si="71"/>
        <v>16</v>
      </c>
      <c r="M697" t="str">
        <f t="shared" si="75"/>
        <v>Credit Card</v>
      </c>
      <c r="N697" t="str">
        <f t="shared" si="76"/>
        <v>In-store</v>
      </c>
      <c r="O697" s="8">
        <f t="shared" si="77"/>
        <v>45271</v>
      </c>
    </row>
    <row r="698" spans="1:15" x14ac:dyDescent="0.35">
      <c r="A698" t="s">
        <v>719</v>
      </c>
      <c r="B698" s="4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I698" s="4" t="str">
        <f t="shared" si="72"/>
        <v>Coffee</v>
      </c>
      <c r="J698" s="6">
        <f t="shared" si="73"/>
        <v>4</v>
      </c>
      <c r="K698" s="6">
        <f t="shared" si="74"/>
        <v>2</v>
      </c>
      <c r="L698" s="6">
        <f t="shared" si="71"/>
        <v>8</v>
      </c>
      <c r="M698" t="str">
        <f t="shared" si="75"/>
        <v>Credit Card</v>
      </c>
      <c r="N698" t="str">
        <f t="shared" si="76"/>
        <v>Takeaway</v>
      </c>
      <c r="O698" s="8">
        <f t="shared" si="77"/>
        <v>45017</v>
      </c>
    </row>
    <row r="699" spans="1:15" x14ac:dyDescent="0.35">
      <c r="A699" t="s">
        <v>720</v>
      </c>
      <c r="B699" s="4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  <c r="I699" s="4" t="str">
        <f t="shared" si="72"/>
        <v>Cake</v>
      </c>
      <c r="J699" s="6">
        <f t="shared" si="73"/>
        <v>4</v>
      </c>
      <c r="K699" s="6">
        <f t="shared" si="74"/>
        <v>3</v>
      </c>
      <c r="L699" s="6">
        <f t="shared" si="71"/>
        <v>12</v>
      </c>
      <c r="M699" t="str">
        <f t="shared" si="75"/>
        <v>UNKNOWN</v>
      </c>
      <c r="N699" t="str">
        <f t="shared" si="76"/>
        <v>UNKNOWN</v>
      </c>
      <c r="O699" s="8">
        <f t="shared" si="77"/>
        <v>45086</v>
      </c>
    </row>
    <row r="700" spans="1:15" x14ac:dyDescent="0.35">
      <c r="A700" t="s">
        <v>721</v>
      </c>
      <c r="B700" s="4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I700" s="4" t="str">
        <f t="shared" si="72"/>
        <v>Coffee</v>
      </c>
      <c r="J700" s="6">
        <f t="shared" si="73"/>
        <v>2</v>
      </c>
      <c r="K700" s="6">
        <f t="shared" si="74"/>
        <v>2</v>
      </c>
      <c r="L700" s="6">
        <f t="shared" si="71"/>
        <v>4</v>
      </c>
      <c r="M700" t="str">
        <f t="shared" si="75"/>
        <v>Credit Card</v>
      </c>
      <c r="N700" t="str">
        <f t="shared" si="76"/>
        <v>UNKNOWN</v>
      </c>
      <c r="O700" s="8">
        <f t="shared" si="77"/>
        <v>44953</v>
      </c>
    </row>
    <row r="701" spans="1:15" x14ac:dyDescent="0.35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  <c r="I701" s="4" t="str">
        <f t="shared" si="72"/>
        <v>UNKNOWN</v>
      </c>
      <c r="J701" s="6">
        <f t="shared" si="73"/>
        <v>1</v>
      </c>
      <c r="K701" s="6">
        <f t="shared" si="74"/>
        <v>2</v>
      </c>
      <c r="L701" s="6">
        <f t="shared" si="71"/>
        <v>2</v>
      </c>
      <c r="M701" t="str">
        <f t="shared" si="75"/>
        <v>Digital Wallet</v>
      </c>
      <c r="N701" t="str">
        <f t="shared" si="76"/>
        <v>Takeaway</v>
      </c>
      <c r="O701" s="8">
        <f t="shared" si="77"/>
        <v>44995</v>
      </c>
    </row>
    <row r="702" spans="1:15" x14ac:dyDescent="0.35">
      <c r="A702" t="s">
        <v>723</v>
      </c>
      <c r="B702" s="4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I702" s="4" t="str">
        <f t="shared" si="72"/>
        <v>Cake</v>
      </c>
      <c r="J702" s="6">
        <f t="shared" si="73"/>
        <v>4</v>
      </c>
      <c r="K702" s="6">
        <f t="shared" si="74"/>
        <v>3</v>
      </c>
      <c r="L702" s="6">
        <f t="shared" si="71"/>
        <v>12</v>
      </c>
      <c r="M702" t="str">
        <f t="shared" si="75"/>
        <v>Credit Card</v>
      </c>
      <c r="N702" t="str">
        <f t="shared" si="76"/>
        <v>Takeaway</v>
      </c>
      <c r="O702" s="8">
        <f t="shared" si="77"/>
        <v>45280</v>
      </c>
    </row>
    <row r="703" spans="1:15" x14ac:dyDescent="0.35">
      <c r="A703" t="s">
        <v>724</v>
      </c>
      <c r="B703" s="4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  <c r="I703" s="4" t="str">
        <f t="shared" si="72"/>
        <v>Smoothie</v>
      </c>
      <c r="J703" s="6">
        <f t="shared" si="73"/>
        <v>3</v>
      </c>
      <c r="K703" s="6">
        <f t="shared" si="74"/>
        <v>4</v>
      </c>
      <c r="L703" s="6">
        <f t="shared" si="71"/>
        <v>12</v>
      </c>
      <c r="M703" t="str">
        <f t="shared" si="75"/>
        <v>Digital Wallet</v>
      </c>
      <c r="N703" t="str">
        <f t="shared" si="76"/>
        <v>In-store</v>
      </c>
      <c r="O703" s="8">
        <f t="shared" si="77"/>
        <v>44953</v>
      </c>
    </row>
    <row r="704" spans="1:15" x14ac:dyDescent="0.35">
      <c r="A704" t="s">
        <v>725</v>
      </c>
      <c r="B704" s="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  <c r="I704" s="4" t="str">
        <f t="shared" si="72"/>
        <v>Salad</v>
      </c>
      <c r="J704" s="6">
        <f t="shared" si="73"/>
        <v>1</v>
      </c>
      <c r="K704" s="6">
        <f t="shared" si="74"/>
        <v>5</v>
      </c>
      <c r="L704" s="6">
        <f t="shared" si="71"/>
        <v>5</v>
      </c>
      <c r="M704" t="str">
        <f t="shared" si="75"/>
        <v>Digital Wallet</v>
      </c>
      <c r="N704" t="str">
        <f t="shared" si="76"/>
        <v>UNKNOWN</v>
      </c>
      <c r="O704" s="8">
        <f t="shared" si="77"/>
        <v>44987</v>
      </c>
    </row>
    <row r="705" spans="1:15" x14ac:dyDescent="0.35">
      <c r="A705" t="s">
        <v>726</v>
      </c>
      <c r="B705" s="4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I705" s="4" t="str">
        <f t="shared" si="72"/>
        <v>Juice</v>
      </c>
      <c r="J705" s="6">
        <f t="shared" si="73"/>
        <v>1</v>
      </c>
      <c r="K705" s="6">
        <f t="shared" si="74"/>
        <v>3</v>
      </c>
      <c r="L705" s="6">
        <f t="shared" si="71"/>
        <v>3</v>
      </c>
      <c r="M705" t="str">
        <f t="shared" si="75"/>
        <v>Cash</v>
      </c>
      <c r="N705" t="str">
        <f t="shared" si="76"/>
        <v>In-store</v>
      </c>
      <c r="O705" s="8">
        <f t="shared" si="77"/>
        <v>45225</v>
      </c>
    </row>
    <row r="706" spans="1:15" x14ac:dyDescent="0.35">
      <c r="A706" t="s">
        <v>727</v>
      </c>
      <c r="B706" s="4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I706" s="4" t="str">
        <f t="shared" si="72"/>
        <v>Coffee</v>
      </c>
      <c r="J706" s="6">
        <f t="shared" si="73"/>
        <v>3</v>
      </c>
      <c r="K706" s="6">
        <f t="shared" si="74"/>
        <v>2</v>
      </c>
      <c r="L706" s="6">
        <f t="shared" ref="L706:L769" si="78">IF(ISBLANK(E706),PRODUCT(J706,K706),IF(E706="ERROR",PRODUCT(J706,K706),IF(E706="UNKNOWN",PRODUCT(J706,K706),E706)))</f>
        <v>6</v>
      </c>
      <c r="M706" t="str">
        <f t="shared" si="75"/>
        <v>Credit Card</v>
      </c>
      <c r="N706" t="str">
        <f t="shared" si="76"/>
        <v>In-store</v>
      </c>
      <c r="O706" s="8">
        <f t="shared" si="77"/>
        <v>45161</v>
      </c>
    </row>
    <row r="707" spans="1:15" x14ac:dyDescent="0.35">
      <c r="A707" t="s">
        <v>728</v>
      </c>
      <c r="B707" s="4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  <c r="I707" s="4" t="str">
        <f t="shared" ref="I707:I770" si="79">IF(ISBLANK(B707),"UNKNOWN",IF(B707="ERROR","Juice",B707))</f>
        <v>Smoothie</v>
      </c>
      <c r="J707" s="6">
        <f t="shared" ref="J707:J770" si="80">IF(ISBLANK(C707),E707/D707,IF(C707="ERROR",AVERAGE(C707:C10706),IF(C707="UNKNOWN",MEDIAN(C707:C10706),C707)))</f>
        <v>2</v>
      </c>
      <c r="K707" s="6">
        <f t="shared" ref="K707:K770" si="81">IF(ISBLANK(D707),0,IF(D707="ERROR",AVERAGE(D707:D10706),IF(D707="UNKNOWN",MEDIAN(D707:D10706),D707)))</f>
        <v>4</v>
      </c>
      <c r="L707" s="6">
        <f t="shared" si="78"/>
        <v>8</v>
      </c>
      <c r="M707" t="str">
        <f t="shared" ref="M707:M770" si="82">IF(ISBLANK(F707),"Default mode",IF(F707="ERROR","Cash",F707))</f>
        <v>Digital Wallet</v>
      </c>
      <c r="N707" t="str">
        <f t="shared" ref="N707:N770" si="83">IF(ISBLANK(G707),"UNKNOWN",IF(G707="ERROR","Cafe",G707))</f>
        <v>Takeaway</v>
      </c>
      <c r="O707" s="8">
        <f t="shared" ref="O707:O770" si="84">IF(ISBLANK(H707),DATE(2023,1,1),IF(H707="ERROR",DATE(2023,6,1),IF(H707="UNKNOWN",DATE(2023,1,1),H707)))</f>
        <v>45266</v>
      </c>
    </row>
    <row r="708" spans="1:15" x14ac:dyDescent="0.35">
      <c r="A708" t="s">
        <v>729</v>
      </c>
      <c r="B708" s="4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  <c r="I708" s="4" t="str">
        <f t="shared" si="79"/>
        <v>Salad</v>
      </c>
      <c r="J708" s="6">
        <f t="shared" si="80"/>
        <v>3</v>
      </c>
      <c r="K708" s="6">
        <f t="shared" si="81"/>
        <v>5</v>
      </c>
      <c r="L708" s="6">
        <f t="shared" si="78"/>
        <v>15</v>
      </c>
      <c r="M708" t="str">
        <f t="shared" si="82"/>
        <v>Credit Card</v>
      </c>
      <c r="N708" t="str">
        <f t="shared" si="83"/>
        <v>UNKNOWN</v>
      </c>
      <c r="O708" s="8">
        <f t="shared" si="84"/>
        <v>45088</v>
      </c>
    </row>
    <row r="709" spans="1:15" x14ac:dyDescent="0.35">
      <c r="A709" t="s">
        <v>730</v>
      </c>
      <c r="B709" s="4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  <c r="I709" s="4" t="str">
        <f t="shared" si="79"/>
        <v>Sandwich</v>
      </c>
      <c r="J709" s="6">
        <f t="shared" si="80"/>
        <v>3</v>
      </c>
      <c r="K709" s="6">
        <f t="shared" si="81"/>
        <v>4</v>
      </c>
      <c r="L709" s="6">
        <f t="shared" si="78"/>
        <v>12</v>
      </c>
      <c r="M709" t="str">
        <f t="shared" si="82"/>
        <v>Digital Wallet</v>
      </c>
      <c r="N709" t="str">
        <f t="shared" si="83"/>
        <v>Takeaway</v>
      </c>
      <c r="O709" s="8">
        <f t="shared" si="84"/>
        <v>45151</v>
      </c>
    </row>
    <row r="710" spans="1:15" x14ac:dyDescent="0.35">
      <c r="A710" t="s">
        <v>731</v>
      </c>
      <c r="B710" s="4" t="s">
        <v>65</v>
      </c>
      <c r="C710">
        <v>5</v>
      </c>
      <c r="D710">
        <v>1.5</v>
      </c>
      <c r="E710">
        <v>7.5</v>
      </c>
      <c r="H710" s="1">
        <v>45069</v>
      </c>
      <c r="I710" s="4" t="str">
        <f t="shared" si="79"/>
        <v>Tea</v>
      </c>
      <c r="J710" s="6">
        <f t="shared" si="80"/>
        <v>5</v>
      </c>
      <c r="K710" s="6">
        <f t="shared" si="81"/>
        <v>1.5</v>
      </c>
      <c r="L710" s="6">
        <f t="shared" si="78"/>
        <v>7.5</v>
      </c>
      <c r="M710" t="str">
        <f t="shared" si="82"/>
        <v>Default mode</v>
      </c>
      <c r="N710" t="str">
        <f t="shared" si="83"/>
        <v>UNKNOWN</v>
      </c>
      <c r="O710" s="8">
        <f t="shared" si="84"/>
        <v>45069</v>
      </c>
    </row>
    <row r="711" spans="1:15" x14ac:dyDescent="0.35">
      <c r="A711" t="s">
        <v>732</v>
      </c>
      <c r="B711" s="4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I711" s="4" t="str">
        <f t="shared" si="79"/>
        <v>Salad</v>
      </c>
      <c r="J711" s="6">
        <f t="shared" si="80"/>
        <v>1</v>
      </c>
      <c r="K711" s="6">
        <f t="shared" si="81"/>
        <v>5</v>
      </c>
      <c r="L711" s="6">
        <f t="shared" si="78"/>
        <v>5</v>
      </c>
      <c r="M711" t="str">
        <f t="shared" si="82"/>
        <v>Default mode</v>
      </c>
      <c r="N711" t="str">
        <f t="shared" si="83"/>
        <v>Takeaway</v>
      </c>
      <c r="O711" s="8">
        <f t="shared" si="84"/>
        <v>45143</v>
      </c>
    </row>
    <row r="712" spans="1:15" x14ac:dyDescent="0.35">
      <c r="A712" t="s">
        <v>733</v>
      </c>
      <c r="B712" s="4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I712" s="4" t="str">
        <f t="shared" si="79"/>
        <v>Tea</v>
      </c>
      <c r="J712" s="6">
        <f t="shared" si="80"/>
        <v>5</v>
      </c>
      <c r="K712" s="6">
        <f t="shared" si="81"/>
        <v>1.5</v>
      </c>
      <c r="L712" s="6">
        <f t="shared" si="78"/>
        <v>7.5</v>
      </c>
      <c r="M712" t="str">
        <f t="shared" si="82"/>
        <v>Default mode</v>
      </c>
      <c r="N712" t="str">
        <f t="shared" si="83"/>
        <v>Takeaway</v>
      </c>
      <c r="O712" s="8">
        <f t="shared" si="84"/>
        <v>45217</v>
      </c>
    </row>
    <row r="713" spans="1:15" x14ac:dyDescent="0.35">
      <c r="A713" t="s">
        <v>734</v>
      </c>
      <c r="B713" s="4" t="s">
        <v>13</v>
      </c>
      <c r="C713">
        <v>1</v>
      </c>
      <c r="D713">
        <v>3</v>
      </c>
      <c r="E713">
        <v>3</v>
      </c>
      <c r="H713" s="1">
        <v>44944</v>
      </c>
      <c r="I713" s="4" t="str">
        <f t="shared" si="79"/>
        <v>Cake</v>
      </c>
      <c r="J713" s="6">
        <f t="shared" si="80"/>
        <v>1</v>
      </c>
      <c r="K713" s="6">
        <f t="shared" si="81"/>
        <v>3</v>
      </c>
      <c r="L713" s="6">
        <f t="shared" si="78"/>
        <v>3</v>
      </c>
      <c r="M713" t="str">
        <f t="shared" si="82"/>
        <v>Default mode</v>
      </c>
      <c r="N713" t="str">
        <f t="shared" si="83"/>
        <v>UNKNOWN</v>
      </c>
      <c r="O713" s="8">
        <f t="shared" si="84"/>
        <v>44944</v>
      </c>
    </row>
    <row r="714" spans="1:15" x14ac:dyDescent="0.35">
      <c r="A714" t="s">
        <v>735</v>
      </c>
      <c r="B714" s="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  <c r="I714" s="4" t="str">
        <f t="shared" si="79"/>
        <v>Coffee</v>
      </c>
      <c r="J714" s="6">
        <f t="shared" si="80"/>
        <v>3</v>
      </c>
      <c r="K714" s="6">
        <f t="shared" si="81"/>
        <v>2</v>
      </c>
      <c r="L714" s="6">
        <f t="shared" si="78"/>
        <v>6</v>
      </c>
      <c r="M714" t="str">
        <f t="shared" si="82"/>
        <v>Default mode</v>
      </c>
      <c r="N714" t="str">
        <f t="shared" si="83"/>
        <v>In-store</v>
      </c>
      <c r="O714" s="8">
        <f t="shared" si="84"/>
        <v>45204</v>
      </c>
    </row>
    <row r="715" spans="1:15" x14ac:dyDescent="0.35">
      <c r="A715" t="s">
        <v>736</v>
      </c>
      <c r="B715" s="4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I715" s="4" t="str">
        <f t="shared" si="79"/>
        <v>Sandwich</v>
      </c>
      <c r="J715" s="6">
        <f t="shared" si="80"/>
        <v>4</v>
      </c>
      <c r="K715" s="6">
        <f t="shared" si="81"/>
        <v>4</v>
      </c>
      <c r="L715" s="6">
        <f t="shared" si="78"/>
        <v>16</v>
      </c>
      <c r="M715" t="str">
        <f t="shared" si="82"/>
        <v>Credit Card</v>
      </c>
      <c r="N715" t="str">
        <f t="shared" si="83"/>
        <v>In-store</v>
      </c>
      <c r="O715" s="8">
        <f t="shared" si="84"/>
        <v>45229</v>
      </c>
    </row>
    <row r="716" spans="1:15" x14ac:dyDescent="0.35">
      <c r="A716" t="s">
        <v>737</v>
      </c>
      <c r="B716" s="4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  <c r="I716" s="4" t="str">
        <f t="shared" si="79"/>
        <v>Tea</v>
      </c>
      <c r="J716" s="6">
        <f t="shared" si="80"/>
        <v>1</v>
      </c>
      <c r="K716" s="6">
        <f t="shared" si="81"/>
        <v>1.5</v>
      </c>
      <c r="L716" s="6">
        <f t="shared" si="78"/>
        <v>1.5</v>
      </c>
      <c r="M716" t="str">
        <f t="shared" si="82"/>
        <v>Digital Wallet</v>
      </c>
      <c r="N716" t="str">
        <f t="shared" si="83"/>
        <v>In-store</v>
      </c>
      <c r="O716" s="8">
        <f t="shared" si="84"/>
        <v>45007</v>
      </c>
    </row>
    <row r="717" spans="1:15" x14ac:dyDescent="0.35">
      <c r="A717" t="s">
        <v>738</v>
      </c>
      <c r="B717" s="4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I717" s="4" t="str">
        <f t="shared" si="79"/>
        <v>Salad</v>
      </c>
      <c r="J717" s="6">
        <f t="shared" si="80"/>
        <v>3</v>
      </c>
      <c r="K717" s="6">
        <f t="shared" si="81"/>
        <v>5</v>
      </c>
      <c r="L717" s="6">
        <f t="shared" si="78"/>
        <v>15</v>
      </c>
      <c r="M717" t="str">
        <f t="shared" si="82"/>
        <v>Default mode</v>
      </c>
      <c r="N717" t="str">
        <f t="shared" si="83"/>
        <v>Takeaway</v>
      </c>
      <c r="O717" s="8">
        <f t="shared" si="84"/>
        <v>45210</v>
      </c>
    </row>
    <row r="718" spans="1:15" x14ac:dyDescent="0.35">
      <c r="A718" t="s">
        <v>739</v>
      </c>
      <c r="B718" s="4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I718" s="4" t="str">
        <f t="shared" si="79"/>
        <v>Sandwich</v>
      </c>
      <c r="J718" s="6">
        <f t="shared" si="80"/>
        <v>1</v>
      </c>
      <c r="K718" s="6">
        <f t="shared" si="81"/>
        <v>4</v>
      </c>
      <c r="L718" s="6">
        <f t="shared" si="78"/>
        <v>4</v>
      </c>
      <c r="M718" t="str">
        <f t="shared" si="82"/>
        <v>Default mode</v>
      </c>
      <c r="N718" t="str">
        <f t="shared" si="83"/>
        <v>Takeaway</v>
      </c>
      <c r="O718" s="8">
        <f t="shared" si="84"/>
        <v>45146</v>
      </c>
    </row>
    <row r="719" spans="1:15" x14ac:dyDescent="0.35">
      <c r="A719" t="s">
        <v>740</v>
      </c>
      <c r="B719" s="4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  <c r="I719" s="4" t="str">
        <f t="shared" si="79"/>
        <v>UNKNOWN</v>
      </c>
      <c r="J719" s="6">
        <f t="shared" si="80"/>
        <v>5</v>
      </c>
      <c r="K719" s="6">
        <f t="shared" si="81"/>
        <v>1.5</v>
      </c>
      <c r="L719" s="6">
        <f t="shared" si="78"/>
        <v>7.5</v>
      </c>
      <c r="M719" t="str">
        <f t="shared" si="82"/>
        <v>Default mode</v>
      </c>
      <c r="N719" t="str">
        <f t="shared" si="83"/>
        <v>Cafe</v>
      </c>
      <c r="O719" s="8">
        <f t="shared" si="84"/>
        <v>45286</v>
      </c>
    </row>
    <row r="720" spans="1:15" x14ac:dyDescent="0.35">
      <c r="A720" t="s">
        <v>741</v>
      </c>
      <c r="B720" s="4" t="s">
        <v>17</v>
      </c>
      <c r="C720">
        <v>3</v>
      </c>
      <c r="E720">
        <v>3</v>
      </c>
      <c r="F720" t="s">
        <v>23</v>
      </c>
      <c r="H720" t="s">
        <v>21</v>
      </c>
      <c r="I720" s="4" t="str">
        <f t="shared" si="79"/>
        <v>Cookie</v>
      </c>
      <c r="J720" s="6">
        <f t="shared" si="80"/>
        <v>3</v>
      </c>
      <c r="K720" s="6">
        <f t="shared" si="81"/>
        <v>0</v>
      </c>
      <c r="L720" s="6">
        <f t="shared" si="78"/>
        <v>3</v>
      </c>
      <c r="M720" t="str">
        <f t="shared" si="82"/>
        <v>Digital Wallet</v>
      </c>
      <c r="N720" t="str">
        <f t="shared" si="83"/>
        <v>UNKNOWN</v>
      </c>
      <c r="O720" s="8">
        <f t="shared" si="84"/>
        <v>44927</v>
      </c>
    </row>
    <row r="721" spans="1:15" x14ac:dyDescent="0.35">
      <c r="A721" t="s">
        <v>742</v>
      </c>
      <c r="B721" s="4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  <c r="I721" s="4" t="str">
        <f t="shared" si="79"/>
        <v>Sandwich</v>
      </c>
      <c r="J721" s="6">
        <f t="shared" si="80"/>
        <v>1</v>
      </c>
      <c r="K721" s="6">
        <f t="shared" si="81"/>
        <v>4</v>
      </c>
      <c r="L721" s="6">
        <f t="shared" si="78"/>
        <v>4</v>
      </c>
      <c r="M721" t="str">
        <f t="shared" si="82"/>
        <v>Digital Wallet</v>
      </c>
      <c r="N721" t="str">
        <f t="shared" si="83"/>
        <v>Takeaway</v>
      </c>
      <c r="O721" s="8">
        <f t="shared" si="84"/>
        <v>45165</v>
      </c>
    </row>
    <row r="722" spans="1:15" x14ac:dyDescent="0.35">
      <c r="A722" t="s">
        <v>743</v>
      </c>
      <c r="B722" s="4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  <c r="I722" s="4" t="str">
        <f t="shared" si="79"/>
        <v>Smoothie</v>
      </c>
      <c r="J722" s="6">
        <f t="shared" si="80"/>
        <v>5</v>
      </c>
      <c r="K722" s="6">
        <f t="shared" si="81"/>
        <v>3</v>
      </c>
      <c r="L722" s="6">
        <f t="shared" si="78"/>
        <v>20</v>
      </c>
      <c r="M722" t="str">
        <f t="shared" si="82"/>
        <v>Credit Card</v>
      </c>
      <c r="N722" t="str">
        <f t="shared" si="83"/>
        <v>Takeaway</v>
      </c>
      <c r="O722" s="8">
        <f t="shared" si="84"/>
        <v>45072</v>
      </c>
    </row>
    <row r="723" spans="1:15" x14ac:dyDescent="0.35">
      <c r="A723" t="s">
        <v>744</v>
      </c>
      <c r="B723" s="4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I723" s="4" t="str">
        <f t="shared" si="79"/>
        <v>Tea</v>
      </c>
      <c r="J723" s="6">
        <f t="shared" si="80"/>
        <v>2</v>
      </c>
      <c r="K723" s="6">
        <f t="shared" si="81"/>
        <v>1.5</v>
      </c>
      <c r="L723" s="6">
        <f t="shared" si="78"/>
        <v>3</v>
      </c>
      <c r="M723" t="str">
        <f t="shared" si="82"/>
        <v>Credit Card</v>
      </c>
      <c r="N723" t="str">
        <f t="shared" si="83"/>
        <v>UNKNOWN</v>
      </c>
      <c r="O723" s="8">
        <f t="shared" si="84"/>
        <v>45093</v>
      </c>
    </row>
    <row r="724" spans="1:15" x14ac:dyDescent="0.35">
      <c r="A724" t="s">
        <v>745</v>
      </c>
      <c r="B724" s="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  <c r="I724" s="4" t="str">
        <f t="shared" si="79"/>
        <v>Cookie</v>
      </c>
      <c r="J724" s="6">
        <f t="shared" si="80"/>
        <v>1</v>
      </c>
      <c r="K724" s="6">
        <f t="shared" si="81"/>
        <v>1</v>
      </c>
      <c r="L724" s="6">
        <f t="shared" si="78"/>
        <v>1</v>
      </c>
      <c r="M724" t="str">
        <f t="shared" si="82"/>
        <v>Cash</v>
      </c>
      <c r="N724" t="str">
        <f t="shared" si="83"/>
        <v>Takeaway</v>
      </c>
      <c r="O724" s="8">
        <f t="shared" si="84"/>
        <v>44927</v>
      </c>
    </row>
    <row r="725" spans="1:15" x14ac:dyDescent="0.35">
      <c r="A725" t="s">
        <v>746</v>
      </c>
      <c r="B725" s="4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I725" s="4" t="str">
        <f t="shared" si="79"/>
        <v>Tea</v>
      </c>
      <c r="J725" s="6">
        <f t="shared" si="80"/>
        <v>4</v>
      </c>
      <c r="K725" s="6">
        <f t="shared" si="81"/>
        <v>1.5</v>
      </c>
      <c r="L725" s="6">
        <f t="shared" si="78"/>
        <v>6</v>
      </c>
      <c r="M725" t="str">
        <f t="shared" si="82"/>
        <v>Cash</v>
      </c>
      <c r="N725" t="str">
        <f t="shared" si="83"/>
        <v>Takeaway</v>
      </c>
      <c r="O725" s="8">
        <f t="shared" si="84"/>
        <v>45285</v>
      </c>
    </row>
    <row r="726" spans="1:15" x14ac:dyDescent="0.35">
      <c r="A726" t="s">
        <v>747</v>
      </c>
      <c r="B726" s="4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I726" s="4" t="str">
        <f t="shared" si="79"/>
        <v>UNKNOWN</v>
      </c>
      <c r="J726" s="6">
        <f t="shared" si="80"/>
        <v>3.0413082842915347</v>
      </c>
      <c r="K726" s="6">
        <f t="shared" si="81"/>
        <v>2</v>
      </c>
      <c r="L726" s="6">
        <f t="shared" si="78"/>
        <v>6</v>
      </c>
      <c r="M726" t="str">
        <f t="shared" si="82"/>
        <v>Credit Card</v>
      </c>
      <c r="N726" t="str">
        <f t="shared" si="83"/>
        <v>In-store</v>
      </c>
      <c r="O726" s="8">
        <f t="shared" si="84"/>
        <v>45159</v>
      </c>
    </row>
    <row r="727" spans="1:15" x14ac:dyDescent="0.35">
      <c r="A727" t="s">
        <v>748</v>
      </c>
      <c r="B727" s="4" t="s">
        <v>28</v>
      </c>
      <c r="C727">
        <v>4</v>
      </c>
      <c r="D727">
        <v>4</v>
      </c>
      <c r="E727">
        <v>16</v>
      </c>
      <c r="H727" s="1">
        <v>44951</v>
      </c>
      <c r="I727" s="4" t="str">
        <f t="shared" si="79"/>
        <v>Sandwich</v>
      </c>
      <c r="J727" s="6">
        <f t="shared" si="80"/>
        <v>4</v>
      </c>
      <c r="K727" s="6">
        <f t="shared" si="81"/>
        <v>4</v>
      </c>
      <c r="L727" s="6">
        <f t="shared" si="78"/>
        <v>16</v>
      </c>
      <c r="M727" t="str">
        <f t="shared" si="82"/>
        <v>Default mode</v>
      </c>
      <c r="N727" t="str">
        <f t="shared" si="83"/>
        <v>UNKNOWN</v>
      </c>
      <c r="O727" s="8">
        <f t="shared" si="84"/>
        <v>44951</v>
      </c>
    </row>
    <row r="728" spans="1:15" x14ac:dyDescent="0.35">
      <c r="A728" t="s">
        <v>749</v>
      </c>
      <c r="B728" s="4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  <c r="I728" s="4" t="str">
        <f t="shared" si="79"/>
        <v>Coffee</v>
      </c>
      <c r="J728" s="6">
        <f t="shared" si="80"/>
        <v>1</v>
      </c>
      <c r="K728" s="6">
        <f t="shared" si="81"/>
        <v>2</v>
      </c>
      <c r="L728" s="6">
        <f t="shared" si="78"/>
        <v>2</v>
      </c>
      <c r="M728" t="str">
        <f t="shared" si="82"/>
        <v>Default mode</v>
      </c>
      <c r="N728" t="str">
        <f t="shared" si="83"/>
        <v>Cafe</v>
      </c>
      <c r="O728" s="8">
        <f t="shared" si="84"/>
        <v>45170</v>
      </c>
    </row>
    <row r="729" spans="1:15" x14ac:dyDescent="0.35">
      <c r="A729" t="s">
        <v>750</v>
      </c>
      <c r="B729" s="4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  <c r="I729" s="4" t="str">
        <f t="shared" si="79"/>
        <v>UNKNOWN</v>
      </c>
      <c r="J729" s="6">
        <f t="shared" si="80"/>
        <v>2</v>
      </c>
      <c r="K729" s="6">
        <f t="shared" si="81"/>
        <v>4</v>
      </c>
      <c r="L729" s="6">
        <f t="shared" si="78"/>
        <v>8</v>
      </c>
      <c r="M729" t="str">
        <f t="shared" si="82"/>
        <v>Cash</v>
      </c>
      <c r="N729" t="str">
        <f t="shared" si="83"/>
        <v>UNKNOWN</v>
      </c>
      <c r="O729" s="8">
        <f t="shared" si="84"/>
        <v>45185</v>
      </c>
    </row>
    <row r="730" spans="1:15" x14ac:dyDescent="0.35">
      <c r="A730" t="s">
        <v>751</v>
      </c>
      <c r="B730" s="4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  <c r="I730" s="4" t="str">
        <f t="shared" si="79"/>
        <v>Coffee</v>
      </c>
      <c r="J730" s="6">
        <f t="shared" si="80"/>
        <v>5</v>
      </c>
      <c r="K730" s="6">
        <f t="shared" si="81"/>
        <v>2</v>
      </c>
      <c r="L730" s="6">
        <f t="shared" si="78"/>
        <v>10</v>
      </c>
      <c r="M730" t="str">
        <f t="shared" si="82"/>
        <v>Digital Wallet</v>
      </c>
      <c r="N730" t="str">
        <f t="shared" si="83"/>
        <v>Takeaway</v>
      </c>
      <c r="O730" s="8">
        <f t="shared" si="84"/>
        <v>45222</v>
      </c>
    </row>
    <row r="731" spans="1:15" x14ac:dyDescent="0.35">
      <c r="A731" t="s">
        <v>752</v>
      </c>
      <c r="B731" s="4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  <c r="I731" s="4" t="str">
        <f t="shared" si="79"/>
        <v>Cookie</v>
      </c>
      <c r="J731" s="6">
        <f t="shared" si="80"/>
        <v>5</v>
      </c>
      <c r="K731" s="6">
        <f t="shared" si="81"/>
        <v>1</v>
      </c>
      <c r="L731" s="6">
        <f t="shared" si="78"/>
        <v>5</v>
      </c>
      <c r="M731" t="str">
        <f t="shared" si="82"/>
        <v>UNKNOWN</v>
      </c>
      <c r="N731" t="str">
        <f t="shared" si="83"/>
        <v>In-store</v>
      </c>
      <c r="O731" s="8">
        <f t="shared" si="84"/>
        <v>44976</v>
      </c>
    </row>
    <row r="732" spans="1:15" x14ac:dyDescent="0.35">
      <c r="A732" t="s">
        <v>753</v>
      </c>
      <c r="B732" s="4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  <c r="I732" s="4" t="str">
        <f t="shared" si="79"/>
        <v>Salad</v>
      </c>
      <c r="J732" s="6">
        <f t="shared" si="80"/>
        <v>3</v>
      </c>
      <c r="K732" s="6">
        <f t="shared" si="81"/>
        <v>5</v>
      </c>
      <c r="L732" s="6">
        <f t="shared" si="78"/>
        <v>15</v>
      </c>
      <c r="M732" t="str">
        <f t="shared" si="82"/>
        <v>Digital Wallet</v>
      </c>
      <c r="N732" t="str">
        <f t="shared" si="83"/>
        <v>In-store</v>
      </c>
      <c r="O732" s="8">
        <f t="shared" si="84"/>
        <v>45240</v>
      </c>
    </row>
    <row r="733" spans="1:15" x14ac:dyDescent="0.35">
      <c r="A733" t="s">
        <v>754</v>
      </c>
      <c r="B733" s="4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I733" s="4" t="str">
        <f t="shared" si="79"/>
        <v>Coffee</v>
      </c>
      <c r="J733" s="6">
        <f t="shared" si="80"/>
        <v>4</v>
      </c>
      <c r="K733" s="6">
        <f t="shared" si="81"/>
        <v>2</v>
      </c>
      <c r="L733" s="6">
        <f t="shared" si="78"/>
        <v>8</v>
      </c>
      <c r="M733" t="str">
        <f t="shared" si="82"/>
        <v>Credit Card</v>
      </c>
      <c r="N733" t="str">
        <f t="shared" si="83"/>
        <v>UNKNOWN</v>
      </c>
      <c r="O733" s="8">
        <f t="shared" si="84"/>
        <v>45088</v>
      </c>
    </row>
    <row r="734" spans="1:15" x14ac:dyDescent="0.35">
      <c r="A734" t="s">
        <v>755</v>
      </c>
      <c r="B734" s="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  <c r="I734" s="4" t="str">
        <f t="shared" si="79"/>
        <v>Tea</v>
      </c>
      <c r="J734" s="6">
        <f t="shared" si="80"/>
        <v>5</v>
      </c>
      <c r="K734" s="6">
        <f t="shared" si="81"/>
        <v>1.5</v>
      </c>
      <c r="L734" s="6">
        <f t="shared" si="78"/>
        <v>7.5</v>
      </c>
      <c r="M734" t="str">
        <f t="shared" si="82"/>
        <v>Default mode</v>
      </c>
      <c r="N734" t="str">
        <f t="shared" si="83"/>
        <v>UNKNOWN</v>
      </c>
      <c r="O734" s="8">
        <f t="shared" si="84"/>
        <v>45192</v>
      </c>
    </row>
    <row r="735" spans="1:15" x14ac:dyDescent="0.35">
      <c r="A735" t="s">
        <v>756</v>
      </c>
      <c r="B735" s="4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I735" s="4" t="str">
        <f t="shared" si="79"/>
        <v>Sandwich</v>
      </c>
      <c r="J735" s="6">
        <f t="shared" si="80"/>
        <v>1</v>
      </c>
      <c r="K735" s="6">
        <f t="shared" si="81"/>
        <v>4</v>
      </c>
      <c r="L735" s="6">
        <f t="shared" si="78"/>
        <v>4</v>
      </c>
      <c r="M735" t="str">
        <f t="shared" si="82"/>
        <v>Cash</v>
      </c>
      <c r="N735" t="str">
        <f t="shared" si="83"/>
        <v>UNKNOWN</v>
      </c>
      <c r="O735" s="8">
        <f t="shared" si="84"/>
        <v>45101</v>
      </c>
    </row>
    <row r="736" spans="1:15" x14ac:dyDescent="0.35">
      <c r="A736" t="s">
        <v>757</v>
      </c>
      <c r="B736" s="4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  <c r="I736" s="4" t="str">
        <f t="shared" si="79"/>
        <v>Sandwich</v>
      </c>
      <c r="J736" s="6">
        <f t="shared" si="80"/>
        <v>3</v>
      </c>
      <c r="K736" s="6">
        <f t="shared" si="81"/>
        <v>4</v>
      </c>
      <c r="L736" s="6">
        <f t="shared" si="78"/>
        <v>12</v>
      </c>
      <c r="M736" t="str">
        <f t="shared" si="82"/>
        <v>Cash</v>
      </c>
      <c r="N736" t="str">
        <f t="shared" si="83"/>
        <v>Cafe</v>
      </c>
      <c r="O736" s="8">
        <f t="shared" si="84"/>
        <v>45011</v>
      </c>
    </row>
    <row r="737" spans="1:15" x14ac:dyDescent="0.35">
      <c r="A737" t="s">
        <v>758</v>
      </c>
      <c r="B737" s="4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  <c r="I737" s="4" t="str">
        <f t="shared" si="79"/>
        <v>Coffee</v>
      </c>
      <c r="J737" s="6">
        <f t="shared" si="80"/>
        <v>2</v>
      </c>
      <c r="K737" s="6">
        <f t="shared" si="81"/>
        <v>2</v>
      </c>
      <c r="L737" s="6">
        <f t="shared" si="78"/>
        <v>4</v>
      </c>
      <c r="M737" t="str">
        <f t="shared" si="82"/>
        <v>Digital Wallet</v>
      </c>
      <c r="N737" t="str">
        <f t="shared" si="83"/>
        <v>Takeaway</v>
      </c>
      <c r="O737" s="8">
        <f t="shared" si="84"/>
        <v>45036</v>
      </c>
    </row>
    <row r="738" spans="1:15" x14ac:dyDescent="0.35">
      <c r="A738" t="s">
        <v>759</v>
      </c>
      <c r="B738" s="4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  <c r="I738" s="4" t="str">
        <f t="shared" si="79"/>
        <v>Coffee</v>
      </c>
      <c r="J738" s="6">
        <f t="shared" si="80"/>
        <v>3</v>
      </c>
      <c r="K738" s="6">
        <f t="shared" si="81"/>
        <v>3</v>
      </c>
      <c r="L738" s="6">
        <f t="shared" si="78"/>
        <v>6</v>
      </c>
      <c r="M738" t="str">
        <f t="shared" si="82"/>
        <v>Digital Wallet</v>
      </c>
      <c r="N738" t="str">
        <f t="shared" si="83"/>
        <v>Takeaway</v>
      </c>
      <c r="O738" s="8">
        <f t="shared" si="84"/>
        <v>45184</v>
      </c>
    </row>
    <row r="739" spans="1:15" x14ac:dyDescent="0.35">
      <c r="A739" t="s">
        <v>760</v>
      </c>
      <c r="B739" s="4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  <c r="I739" s="4" t="str">
        <f t="shared" si="79"/>
        <v>Salad</v>
      </c>
      <c r="J739" s="6">
        <f t="shared" si="80"/>
        <v>5</v>
      </c>
      <c r="K739" s="6">
        <f t="shared" si="81"/>
        <v>5</v>
      </c>
      <c r="L739" s="6">
        <f t="shared" si="78"/>
        <v>25</v>
      </c>
      <c r="M739" t="str">
        <f t="shared" si="82"/>
        <v>Default mode</v>
      </c>
      <c r="N739" t="str">
        <f t="shared" si="83"/>
        <v>In-store</v>
      </c>
      <c r="O739" s="8">
        <f t="shared" si="84"/>
        <v>44927</v>
      </c>
    </row>
    <row r="740" spans="1:15" x14ac:dyDescent="0.35">
      <c r="A740" t="s">
        <v>761</v>
      </c>
      <c r="B740" s="4" t="s">
        <v>28</v>
      </c>
      <c r="C740" t="s">
        <v>21</v>
      </c>
      <c r="D740">
        <v>4</v>
      </c>
      <c r="G740" t="s">
        <v>11</v>
      </c>
      <c r="H740" s="1">
        <v>45060</v>
      </c>
      <c r="I740" s="4" t="str">
        <f t="shared" si="79"/>
        <v>Sandwich</v>
      </c>
      <c r="J740" s="6">
        <f t="shared" si="80"/>
        <v>3</v>
      </c>
      <c r="K740" s="6">
        <f t="shared" si="81"/>
        <v>4</v>
      </c>
      <c r="L740" s="6">
        <f t="shared" si="78"/>
        <v>12</v>
      </c>
      <c r="M740" t="str">
        <f t="shared" si="82"/>
        <v>Default mode</v>
      </c>
      <c r="N740" t="str">
        <f t="shared" si="83"/>
        <v>Takeaway</v>
      </c>
      <c r="O740" s="8">
        <f t="shared" si="84"/>
        <v>45060</v>
      </c>
    </row>
    <row r="741" spans="1:15" x14ac:dyDescent="0.35">
      <c r="A741" t="s">
        <v>762</v>
      </c>
      <c r="B741" s="4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  <c r="I741" s="4" t="str">
        <f t="shared" si="79"/>
        <v>Juice</v>
      </c>
      <c r="J741" s="6">
        <f t="shared" si="80"/>
        <v>1</v>
      </c>
      <c r="K741" s="6">
        <f t="shared" si="81"/>
        <v>3</v>
      </c>
      <c r="L741" s="6">
        <f t="shared" si="78"/>
        <v>3</v>
      </c>
      <c r="M741" t="str">
        <f t="shared" si="82"/>
        <v>Default mode</v>
      </c>
      <c r="N741" t="str">
        <f t="shared" si="83"/>
        <v>UNKNOWN</v>
      </c>
      <c r="O741" s="8">
        <f t="shared" si="84"/>
        <v>44984</v>
      </c>
    </row>
    <row r="742" spans="1:15" x14ac:dyDescent="0.35">
      <c r="A742" t="s">
        <v>763</v>
      </c>
      <c r="B742" s="4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I742" s="4" t="str">
        <f t="shared" si="79"/>
        <v>Juice</v>
      </c>
      <c r="J742" s="6">
        <f t="shared" si="80"/>
        <v>5</v>
      </c>
      <c r="K742" s="6">
        <f t="shared" si="81"/>
        <v>3</v>
      </c>
      <c r="L742" s="6">
        <f t="shared" si="78"/>
        <v>15</v>
      </c>
      <c r="M742" t="str">
        <f t="shared" si="82"/>
        <v>Cash</v>
      </c>
      <c r="N742" t="str">
        <f t="shared" si="83"/>
        <v>Takeaway</v>
      </c>
      <c r="O742" s="8">
        <f t="shared" si="84"/>
        <v>45052</v>
      </c>
    </row>
    <row r="743" spans="1:15" x14ac:dyDescent="0.35">
      <c r="A743" t="s">
        <v>764</v>
      </c>
      <c r="B743" s="4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I743" s="4" t="str">
        <f t="shared" si="79"/>
        <v>Juice</v>
      </c>
      <c r="J743" s="6">
        <f t="shared" si="80"/>
        <v>1</v>
      </c>
      <c r="K743" s="6">
        <f t="shared" si="81"/>
        <v>3</v>
      </c>
      <c r="L743" s="6">
        <f t="shared" si="78"/>
        <v>3</v>
      </c>
      <c r="M743" t="str">
        <f t="shared" si="82"/>
        <v>Cash</v>
      </c>
      <c r="N743" t="str">
        <f t="shared" si="83"/>
        <v>In-store</v>
      </c>
      <c r="O743" s="8">
        <f t="shared" si="84"/>
        <v>44977</v>
      </c>
    </row>
    <row r="744" spans="1:15" x14ac:dyDescent="0.35">
      <c r="A744" t="s">
        <v>765</v>
      </c>
      <c r="B744" s="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  <c r="I744" s="4" t="str">
        <f t="shared" si="79"/>
        <v>Smoothie</v>
      </c>
      <c r="J744" s="6">
        <f t="shared" si="80"/>
        <v>5</v>
      </c>
      <c r="K744" s="6">
        <f t="shared" si="81"/>
        <v>4</v>
      </c>
      <c r="L744" s="6">
        <f t="shared" si="78"/>
        <v>20</v>
      </c>
      <c r="M744" t="str">
        <f t="shared" si="82"/>
        <v>UNKNOWN</v>
      </c>
      <c r="N744" t="str">
        <f t="shared" si="83"/>
        <v>Takeaway</v>
      </c>
      <c r="O744" s="8">
        <f t="shared" si="84"/>
        <v>45082</v>
      </c>
    </row>
    <row r="745" spans="1:15" x14ac:dyDescent="0.35">
      <c r="A745" t="s">
        <v>766</v>
      </c>
      <c r="B745" s="4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I745" s="4" t="str">
        <f t="shared" si="79"/>
        <v>Cookie</v>
      </c>
      <c r="J745" s="6">
        <f t="shared" si="80"/>
        <v>3</v>
      </c>
      <c r="K745" s="6">
        <f t="shared" si="81"/>
        <v>1</v>
      </c>
      <c r="L745" s="6">
        <f t="shared" si="78"/>
        <v>3</v>
      </c>
      <c r="M745" t="str">
        <f t="shared" si="82"/>
        <v>Credit Card</v>
      </c>
      <c r="N745" t="str">
        <f t="shared" si="83"/>
        <v>In-store</v>
      </c>
      <c r="O745" s="8">
        <f t="shared" si="84"/>
        <v>44933</v>
      </c>
    </row>
    <row r="746" spans="1:15" x14ac:dyDescent="0.35">
      <c r="A746" t="s">
        <v>767</v>
      </c>
      <c r="B746" s="4" t="s">
        <v>20</v>
      </c>
      <c r="C746">
        <v>5</v>
      </c>
      <c r="D746">
        <v>5</v>
      </c>
      <c r="E746">
        <v>25</v>
      </c>
      <c r="F746" t="s">
        <v>10</v>
      </c>
      <c r="I746" s="4" t="str">
        <f t="shared" si="79"/>
        <v>Salad</v>
      </c>
      <c r="J746" s="6">
        <f t="shared" si="80"/>
        <v>5</v>
      </c>
      <c r="K746" s="6">
        <f t="shared" si="81"/>
        <v>5</v>
      </c>
      <c r="L746" s="6">
        <f t="shared" si="78"/>
        <v>25</v>
      </c>
      <c r="M746" t="str">
        <f t="shared" si="82"/>
        <v>Credit Card</v>
      </c>
      <c r="N746" t="str">
        <f t="shared" si="83"/>
        <v>UNKNOWN</v>
      </c>
      <c r="O746" s="8">
        <f t="shared" si="84"/>
        <v>44927</v>
      </c>
    </row>
    <row r="747" spans="1:15" x14ac:dyDescent="0.35">
      <c r="A747" t="s">
        <v>768</v>
      </c>
      <c r="B747" s="4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  <c r="I747" s="4" t="str">
        <f t="shared" si="79"/>
        <v>Tea</v>
      </c>
      <c r="J747" s="6">
        <f t="shared" si="80"/>
        <v>1</v>
      </c>
      <c r="K747" s="6">
        <f t="shared" si="81"/>
        <v>1.5</v>
      </c>
      <c r="L747" s="6">
        <f t="shared" si="78"/>
        <v>1.5</v>
      </c>
      <c r="M747" t="str">
        <f t="shared" si="82"/>
        <v>Digital Wallet</v>
      </c>
      <c r="N747" t="str">
        <f t="shared" si="83"/>
        <v>Takeaway</v>
      </c>
      <c r="O747" s="8">
        <f t="shared" si="84"/>
        <v>45070</v>
      </c>
    </row>
    <row r="748" spans="1:15" x14ac:dyDescent="0.35">
      <c r="A748" t="s">
        <v>769</v>
      </c>
      <c r="B748" s="4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I748" s="4" t="str">
        <f t="shared" si="79"/>
        <v>UNKNOWN</v>
      </c>
      <c r="J748" s="6">
        <f t="shared" si="80"/>
        <v>2</v>
      </c>
      <c r="K748" s="6">
        <f t="shared" si="81"/>
        <v>4</v>
      </c>
      <c r="L748" s="6">
        <f t="shared" si="78"/>
        <v>8</v>
      </c>
      <c r="M748" t="str">
        <f t="shared" si="82"/>
        <v>Credit Card</v>
      </c>
      <c r="N748" t="str">
        <f t="shared" si="83"/>
        <v>In-store</v>
      </c>
      <c r="O748" s="8">
        <f t="shared" si="84"/>
        <v>44965</v>
      </c>
    </row>
    <row r="749" spans="1:15" x14ac:dyDescent="0.35">
      <c r="A749" t="s">
        <v>770</v>
      </c>
      <c r="B749" s="4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  <c r="I749" s="4" t="str">
        <f t="shared" si="79"/>
        <v>Tea</v>
      </c>
      <c r="J749" s="6">
        <f t="shared" si="80"/>
        <v>4</v>
      </c>
      <c r="K749" s="6">
        <f t="shared" si="81"/>
        <v>1.5</v>
      </c>
      <c r="L749" s="6">
        <f t="shared" si="78"/>
        <v>6</v>
      </c>
      <c r="M749" t="str">
        <f t="shared" si="82"/>
        <v>Digital Wallet</v>
      </c>
      <c r="N749" t="str">
        <f t="shared" si="83"/>
        <v>Takeaway</v>
      </c>
      <c r="O749" s="8">
        <f t="shared" si="84"/>
        <v>45052</v>
      </c>
    </row>
    <row r="750" spans="1:15" x14ac:dyDescent="0.35">
      <c r="A750" t="s">
        <v>771</v>
      </c>
      <c r="B750" s="4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  <c r="I750" s="4" t="str">
        <f t="shared" si="79"/>
        <v>Coffee</v>
      </c>
      <c r="J750" s="6">
        <f t="shared" si="80"/>
        <v>3</v>
      </c>
      <c r="K750" s="6">
        <f t="shared" si="81"/>
        <v>2</v>
      </c>
      <c r="L750" s="6">
        <f t="shared" si="78"/>
        <v>6</v>
      </c>
      <c r="M750" t="str">
        <f t="shared" si="82"/>
        <v>Digital Wallet</v>
      </c>
      <c r="N750" t="str">
        <f t="shared" si="83"/>
        <v>UNKNOWN</v>
      </c>
      <c r="O750" s="8">
        <f t="shared" si="84"/>
        <v>45225</v>
      </c>
    </row>
    <row r="751" spans="1:15" x14ac:dyDescent="0.35">
      <c r="A751" t="s">
        <v>772</v>
      </c>
      <c r="B751" s="4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  <c r="I751" s="4" t="str">
        <f t="shared" si="79"/>
        <v>Coffee</v>
      </c>
      <c r="J751" s="6">
        <f t="shared" si="80"/>
        <v>2</v>
      </c>
      <c r="K751" s="6">
        <f t="shared" si="81"/>
        <v>2</v>
      </c>
      <c r="L751" s="6">
        <f t="shared" si="78"/>
        <v>4</v>
      </c>
      <c r="M751" t="str">
        <f t="shared" si="82"/>
        <v>Digital Wallet</v>
      </c>
      <c r="N751" t="str">
        <f t="shared" si="83"/>
        <v>In-store</v>
      </c>
      <c r="O751" s="8">
        <f t="shared" si="84"/>
        <v>45078</v>
      </c>
    </row>
    <row r="752" spans="1:15" x14ac:dyDescent="0.35">
      <c r="A752" t="s">
        <v>773</v>
      </c>
      <c r="B752" s="4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  <c r="I752" s="4" t="str">
        <f t="shared" si="79"/>
        <v>Juice</v>
      </c>
      <c r="J752" s="6">
        <f t="shared" si="80"/>
        <v>3</v>
      </c>
      <c r="K752" s="6">
        <f t="shared" si="81"/>
        <v>3</v>
      </c>
      <c r="L752" s="6">
        <f t="shared" si="78"/>
        <v>9</v>
      </c>
      <c r="M752" t="str">
        <f t="shared" si="82"/>
        <v>Credit Card</v>
      </c>
      <c r="N752" t="str">
        <f t="shared" si="83"/>
        <v>Takeaway</v>
      </c>
      <c r="O752" s="8">
        <f t="shared" si="84"/>
        <v>45130</v>
      </c>
    </row>
    <row r="753" spans="1:15" x14ac:dyDescent="0.35">
      <c r="A753" t="s">
        <v>774</v>
      </c>
      <c r="B753" s="4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I753" s="4" t="str">
        <f t="shared" si="79"/>
        <v>Sandwich</v>
      </c>
      <c r="J753" s="6">
        <f t="shared" si="80"/>
        <v>3</v>
      </c>
      <c r="K753" s="6">
        <f t="shared" si="81"/>
        <v>4</v>
      </c>
      <c r="L753" s="6">
        <f t="shared" si="78"/>
        <v>12</v>
      </c>
      <c r="M753" t="str">
        <f t="shared" si="82"/>
        <v>Credit Card</v>
      </c>
      <c r="N753" t="str">
        <f t="shared" si="83"/>
        <v>UNKNOWN</v>
      </c>
      <c r="O753" s="8">
        <f t="shared" si="84"/>
        <v>45180</v>
      </c>
    </row>
    <row r="754" spans="1:15" x14ac:dyDescent="0.35">
      <c r="A754" t="s">
        <v>775</v>
      </c>
      <c r="B754" s="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  <c r="I754" s="4" t="str">
        <f t="shared" si="79"/>
        <v>Coffee</v>
      </c>
      <c r="J754" s="6">
        <f t="shared" si="80"/>
        <v>2</v>
      </c>
      <c r="K754" s="6">
        <f t="shared" si="81"/>
        <v>2</v>
      </c>
      <c r="L754" s="6">
        <f t="shared" si="78"/>
        <v>4</v>
      </c>
      <c r="M754" t="str">
        <f t="shared" si="82"/>
        <v>Digital Wallet</v>
      </c>
      <c r="N754" t="str">
        <f t="shared" si="83"/>
        <v>UNKNOWN</v>
      </c>
      <c r="O754" s="8">
        <f t="shared" si="84"/>
        <v>45018</v>
      </c>
    </row>
    <row r="755" spans="1:15" x14ac:dyDescent="0.35">
      <c r="A755" t="s">
        <v>776</v>
      </c>
      <c r="B755" s="4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I755" s="4" t="str">
        <f t="shared" si="79"/>
        <v>Juice</v>
      </c>
      <c r="J755" s="6">
        <f t="shared" si="80"/>
        <v>2</v>
      </c>
      <c r="K755" s="6">
        <f t="shared" si="81"/>
        <v>3</v>
      </c>
      <c r="L755" s="6">
        <f t="shared" si="78"/>
        <v>6</v>
      </c>
      <c r="M755" t="str">
        <f t="shared" si="82"/>
        <v>Credit Card</v>
      </c>
      <c r="N755" t="str">
        <f t="shared" si="83"/>
        <v>Takeaway</v>
      </c>
      <c r="O755" s="8">
        <f t="shared" si="84"/>
        <v>45177</v>
      </c>
    </row>
    <row r="756" spans="1:15" x14ac:dyDescent="0.35">
      <c r="A756" t="s">
        <v>777</v>
      </c>
      <c r="B756" s="4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  <c r="I756" s="4" t="str">
        <f t="shared" si="79"/>
        <v>Smoothie</v>
      </c>
      <c r="J756" s="6">
        <f t="shared" si="80"/>
        <v>5</v>
      </c>
      <c r="K756" s="6">
        <f t="shared" si="81"/>
        <v>4</v>
      </c>
      <c r="L756" s="6">
        <f t="shared" si="78"/>
        <v>20</v>
      </c>
      <c r="M756" t="str">
        <f t="shared" si="82"/>
        <v>Digital Wallet</v>
      </c>
      <c r="N756" t="str">
        <f t="shared" si="83"/>
        <v>UNKNOWN</v>
      </c>
      <c r="O756" s="8">
        <f t="shared" si="84"/>
        <v>45122</v>
      </c>
    </row>
    <row r="757" spans="1:15" x14ac:dyDescent="0.35">
      <c r="A757" t="s">
        <v>778</v>
      </c>
      <c r="B757" s="4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  <c r="I757" s="4" t="str">
        <f t="shared" si="79"/>
        <v>Salad</v>
      </c>
      <c r="J757" s="6">
        <f t="shared" si="80"/>
        <v>3</v>
      </c>
      <c r="K757" s="6">
        <f t="shared" si="81"/>
        <v>3</v>
      </c>
      <c r="L757" s="6">
        <f t="shared" si="78"/>
        <v>15</v>
      </c>
      <c r="M757" t="str">
        <f t="shared" si="82"/>
        <v>Credit Card</v>
      </c>
      <c r="N757" t="str">
        <f t="shared" si="83"/>
        <v>UNKNOWN</v>
      </c>
      <c r="O757" s="8">
        <f t="shared" si="84"/>
        <v>45025</v>
      </c>
    </row>
    <row r="758" spans="1:15" x14ac:dyDescent="0.35">
      <c r="A758" t="s">
        <v>779</v>
      </c>
      <c r="B758" s="4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I758" s="4" t="str">
        <f t="shared" si="79"/>
        <v>Tea</v>
      </c>
      <c r="J758" s="6">
        <f t="shared" si="80"/>
        <v>2</v>
      </c>
      <c r="K758" s="6">
        <f t="shared" si="81"/>
        <v>1.5</v>
      </c>
      <c r="L758" s="6">
        <f t="shared" si="78"/>
        <v>3</v>
      </c>
      <c r="M758" t="str">
        <f t="shared" si="82"/>
        <v>Default mode</v>
      </c>
      <c r="N758" t="str">
        <f t="shared" si="83"/>
        <v>In-store</v>
      </c>
      <c r="O758" s="8">
        <f t="shared" si="84"/>
        <v>44991</v>
      </c>
    </row>
    <row r="759" spans="1:15" x14ac:dyDescent="0.35">
      <c r="A759" t="s">
        <v>780</v>
      </c>
      <c r="B759" s="4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  <c r="I759" s="4" t="str">
        <f t="shared" si="79"/>
        <v>Tea</v>
      </c>
      <c r="J759" s="6">
        <f t="shared" si="80"/>
        <v>4</v>
      </c>
      <c r="K759" s="6">
        <f t="shared" si="81"/>
        <v>2.9662100456621006</v>
      </c>
      <c r="L759" s="6">
        <f t="shared" si="78"/>
        <v>6</v>
      </c>
      <c r="M759" t="str">
        <f t="shared" si="82"/>
        <v>Cash</v>
      </c>
      <c r="N759" t="str">
        <f t="shared" si="83"/>
        <v>UNKNOWN</v>
      </c>
      <c r="O759" s="8">
        <f t="shared" si="84"/>
        <v>45280</v>
      </c>
    </row>
    <row r="760" spans="1:15" x14ac:dyDescent="0.35">
      <c r="A760" t="s">
        <v>781</v>
      </c>
      <c r="B760" s="4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I760" s="4" t="str">
        <f t="shared" si="79"/>
        <v>Smoothie</v>
      </c>
      <c r="J760" s="6">
        <f t="shared" si="80"/>
        <v>4</v>
      </c>
      <c r="K760" s="6">
        <f t="shared" si="81"/>
        <v>4</v>
      </c>
      <c r="L760" s="6">
        <f t="shared" si="78"/>
        <v>16</v>
      </c>
      <c r="M760" t="str">
        <f t="shared" si="82"/>
        <v>Credit Card</v>
      </c>
      <c r="N760" t="str">
        <f t="shared" si="83"/>
        <v>Takeaway</v>
      </c>
      <c r="O760" s="8">
        <f t="shared" si="84"/>
        <v>45024</v>
      </c>
    </row>
    <row r="761" spans="1:15" x14ac:dyDescent="0.35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I761" s="4" t="str">
        <f t="shared" si="79"/>
        <v>UNKNOWN</v>
      </c>
      <c r="J761" s="6">
        <f t="shared" si="80"/>
        <v>4</v>
      </c>
      <c r="K761" s="6">
        <f t="shared" si="81"/>
        <v>3</v>
      </c>
      <c r="L761" s="6">
        <f t="shared" si="78"/>
        <v>12</v>
      </c>
      <c r="M761" t="str">
        <f t="shared" si="82"/>
        <v>Default mode</v>
      </c>
      <c r="N761" t="str">
        <f t="shared" si="83"/>
        <v>Takeaway</v>
      </c>
      <c r="O761" s="8">
        <f t="shared" si="84"/>
        <v>45244</v>
      </c>
    </row>
    <row r="762" spans="1:15" x14ac:dyDescent="0.35">
      <c r="A762" t="s">
        <v>783</v>
      </c>
      <c r="B762" s="4" t="s">
        <v>65</v>
      </c>
      <c r="C762">
        <v>5</v>
      </c>
      <c r="D762">
        <v>1.5</v>
      </c>
      <c r="E762">
        <v>7.5</v>
      </c>
      <c r="H762" s="1">
        <v>45052</v>
      </c>
      <c r="I762" s="4" t="str">
        <f t="shared" si="79"/>
        <v>Tea</v>
      </c>
      <c r="J762" s="6">
        <f t="shared" si="80"/>
        <v>5</v>
      </c>
      <c r="K762" s="6">
        <f t="shared" si="81"/>
        <v>1.5</v>
      </c>
      <c r="L762" s="6">
        <f t="shared" si="78"/>
        <v>7.5</v>
      </c>
      <c r="M762" t="str">
        <f t="shared" si="82"/>
        <v>Default mode</v>
      </c>
      <c r="N762" t="str">
        <f t="shared" si="83"/>
        <v>UNKNOWN</v>
      </c>
      <c r="O762" s="8">
        <f t="shared" si="84"/>
        <v>45052</v>
      </c>
    </row>
    <row r="763" spans="1:15" x14ac:dyDescent="0.35">
      <c r="A763" t="s">
        <v>784</v>
      </c>
      <c r="B763" s="4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I763" s="4" t="str">
        <f t="shared" si="79"/>
        <v>Tea</v>
      </c>
      <c r="J763" s="6">
        <f t="shared" si="80"/>
        <v>2</v>
      </c>
      <c r="K763" s="6">
        <f t="shared" si="81"/>
        <v>1.5</v>
      </c>
      <c r="L763" s="6">
        <f t="shared" si="78"/>
        <v>3</v>
      </c>
      <c r="M763" t="str">
        <f t="shared" si="82"/>
        <v>Default mode</v>
      </c>
      <c r="N763" t="str">
        <f t="shared" si="83"/>
        <v>Takeaway</v>
      </c>
      <c r="O763" s="8">
        <f t="shared" si="84"/>
        <v>45090</v>
      </c>
    </row>
    <row r="764" spans="1:15" x14ac:dyDescent="0.35">
      <c r="A764" t="s">
        <v>785</v>
      </c>
      <c r="B764" s="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  <c r="I764" s="4" t="str">
        <f t="shared" si="79"/>
        <v>Salad</v>
      </c>
      <c r="J764" s="6">
        <f t="shared" si="80"/>
        <v>2</v>
      </c>
      <c r="K764" s="6">
        <f t="shared" si="81"/>
        <v>2.9664230242119691</v>
      </c>
      <c r="L764" s="6">
        <f t="shared" si="78"/>
        <v>10</v>
      </c>
      <c r="M764" t="str">
        <f t="shared" si="82"/>
        <v>Default mode</v>
      </c>
      <c r="N764" t="str">
        <f t="shared" si="83"/>
        <v>Takeaway</v>
      </c>
      <c r="O764" s="8">
        <f t="shared" si="84"/>
        <v>44994</v>
      </c>
    </row>
    <row r="765" spans="1:15" x14ac:dyDescent="0.35">
      <c r="A765" t="s">
        <v>786</v>
      </c>
      <c r="B765" s="4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  <c r="I765" s="4" t="str">
        <f t="shared" si="79"/>
        <v>Cookie</v>
      </c>
      <c r="J765" s="6">
        <f t="shared" si="80"/>
        <v>5</v>
      </c>
      <c r="K765" s="6">
        <f t="shared" si="81"/>
        <v>1</v>
      </c>
      <c r="L765" s="6">
        <f t="shared" si="78"/>
        <v>5</v>
      </c>
      <c r="M765" t="str">
        <f t="shared" si="82"/>
        <v>Cash</v>
      </c>
      <c r="N765" t="str">
        <f t="shared" si="83"/>
        <v>Cafe</v>
      </c>
      <c r="O765" s="8">
        <f t="shared" si="84"/>
        <v>45152</v>
      </c>
    </row>
    <row r="766" spans="1:15" x14ac:dyDescent="0.35">
      <c r="A766" t="s">
        <v>787</v>
      </c>
      <c r="B766" s="4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I766" s="4" t="str">
        <f t="shared" si="79"/>
        <v>Tea</v>
      </c>
      <c r="J766" s="6">
        <f t="shared" si="80"/>
        <v>4</v>
      </c>
      <c r="K766" s="6">
        <f t="shared" si="81"/>
        <v>1.5</v>
      </c>
      <c r="L766" s="6">
        <f t="shared" si="78"/>
        <v>6</v>
      </c>
      <c r="M766" t="str">
        <f t="shared" si="82"/>
        <v>Default mode</v>
      </c>
      <c r="N766" t="str">
        <f t="shared" si="83"/>
        <v>Takeaway</v>
      </c>
      <c r="O766" s="8">
        <f t="shared" si="84"/>
        <v>44955</v>
      </c>
    </row>
    <row r="767" spans="1:15" x14ac:dyDescent="0.35">
      <c r="A767" t="s">
        <v>788</v>
      </c>
      <c r="B767" s="4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I767" s="4" t="str">
        <f t="shared" si="79"/>
        <v>Salad</v>
      </c>
      <c r="J767" s="6">
        <f t="shared" si="80"/>
        <v>5</v>
      </c>
      <c r="K767" s="6">
        <f t="shared" si="81"/>
        <v>5</v>
      </c>
      <c r="L767" s="6">
        <f t="shared" si="78"/>
        <v>25</v>
      </c>
      <c r="M767" t="str">
        <f t="shared" si="82"/>
        <v>Default mode</v>
      </c>
      <c r="N767" t="str">
        <f t="shared" si="83"/>
        <v>In-store</v>
      </c>
      <c r="O767" s="8">
        <f t="shared" si="84"/>
        <v>45167</v>
      </c>
    </row>
    <row r="768" spans="1:15" x14ac:dyDescent="0.35">
      <c r="A768" t="s">
        <v>789</v>
      </c>
      <c r="B768" s="4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  <c r="I768" s="4" t="str">
        <f t="shared" si="79"/>
        <v>Tea</v>
      </c>
      <c r="J768" s="6">
        <f t="shared" si="80"/>
        <v>4</v>
      </c>
      <c r="K768" s="6">
        <f t="shared" si="81"/>
        <v>1.5</v>
      </c>
      <c r="L768" s="6">
        <f t="shared" si="78"/>
        <v>6</v>
      </c>
      <c r="M768" t="str">
        <f t="shared" si="82"/>
        <v>Cash</v>
      </c>
      <c r="N768" t="str">
        <f t="shared" si="83"/>
        <v>In-store</v>
      </c>
      <c r="O768" s="8">
        <f t="shared" si="84"/>
        <v>44927</v>
      </c>
    </row>
    <row r="769" spans="1:15" x14ac:dyDescent="0.35">
      <c r="A769" t="s">
        <v>790</v>
      </c>
      <c r="B769" s="4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I769" s="4" t="str">
        <f t="shared" si="79"/>
        <v>UNKNOWN</v>
      </c>
      <c r="J769" s="6">
        <f t="shared" si="80"/>
        <v>2</v>
      </c>
      <c r="K769" s="6">
        <f t="shared" si="81"/>
        <v>2</v>
      </c>
      <c r="L769" s="6">
        <f t="shared" si="78"/>
        <v>4</v>
      </c>
      <c r="M769" t="str">
        <f t="shared" si="82"/>
        <v>Default mode</v>
      </c>
      <c r="N769" t="str">
        <f t="shared" si="83"/>
        <v>In-store</v>
      </c>
      <c r="O769" s="8">
        <f t="shared" si="84"/>
        <v>45255</v>
      </c>
    </row>
    <row r="770" spans="1:15" x14ac:dyDescent="0.35">
      <c r="A770" t="s">
        <v>791</v>
      </c>
      <c r="B770" s="4" t="s">
        <v>20</v>
      </c>
      <c r="C770" t="s">
        <v>18</v>
      </c>
      <c r="D770">
        <v>5</v>
      </c>
      <c r="E770">
        <v>10</v>
      </c>
      <c r="H770" s="1">
        <v>44927</v>
      </c>
      <c r="I770" s="4" t="str">
        <f t="shared" si="79"/>
        <v>Salad</v>
      </c>
      <c r="J770" s="6">
        <f t="shared" si="80"/>
        <v>3.0403638430926665</v>
      </c>
      <c r="K770" s="6">
        <f t="shared" si="81"/>
        <v>5</v>
      </c>
      <c r="L770" s="6">
        <f t="shared" ref="L770:L833" si="85">IF(ISBLANK(E770),PRODUCT(J770,K770),IF(E770="ERROR",PRODUCT(J770,K770),IF(E770="UNKNOWN",PRODUCT(J770,K770),E770)))</f>
        <v>10</v>
      </c>
      <c r="M770" t="str">
        <f t="shared" si="82"/>
        <v>Default mode</v>
      </c>
      <c r="N770" t="str">
        <f t="shared" si="83"/>
        <v>UNKNOWN</v>
      </c>
      <c r="O770" s="8">
        <f t="shared" si="84"/>
        <v>44927</v>
      </c>
    </row>
    <row r="771" spans="1:15" x14ac:dyDescent="0.35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  <c r="I771" s="4" t="str">
        <f t="shared" ref="I771:I834" si="86">IF(ISBLANK(B771),"UNKNOWN",IF(B771="ERROR","Juice",B771))</f>
        <v>UNKNOWN</v>
      </c>
      <c r="J771" s="6">
        <f t="shared" ref="J771:J834" si="87">IF(ISBLANK(C771),E771/D771,IF(C771="ERROR",AVERAGE(C771:C10770),IF(C771="UNKNOWN",MEDIAN(C771:C10770),C771)))</f>
        <v>3</v>
      </c>
      <c r="K771" s="6">
        <f t="shared" ref="K771:K834" si="88">IF(ISBLANK(D771),0,IF(D771="ERROR",AVERAGE(D771:D10770),IF(D771="UNKNOWN",MEDIAN(D771:D10770),D771)))</f>
        <v>3</v>
      </c>
      <c r="L771" s="6">
        <f t="shared" si="85"/>
        <v>9</v>
      </c>
      <c r="M771" t="str">
        <f t="shared" ref="M771:M834" si="89">IF(ISBLANK(F771),"Default mode",IF(F771="ERROR","Cash",F771))</f>
        <v>Digital Wallet</v>
      </c>
      <c r="N771" t="str">
        <f t="shared" ref="N771:N834" si="90">IF(ISBLANK(G771),"UNKNOWN",IF(G771="ERROR","Cafe",G771))</f>
        <v>In-store</v>
      </c>
      <c r="O771" s="8">
        <f t="shared" ref="O771:O834" si="91">IF(ISBLANK(H771),DATE(2023,1,1),IF(H771="ERROR",DATE(2023,6,1),IF(H771="UNKNOWN",DATE(2023,1,1),H771)))</f>
        <v>45237</v>
      </c>
    </row>
    <row r="772" spans="1:15" x14ac:dyDescent="0.35">
      <c r="A772" t="s">
        <v>793</v>
      </c>
      <c r="B772" s="4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I772" s="4" t="str">
        <f t="shared" si="86"/>
        <v>Smoothie</v>
      </c>
      <c r="J772" s="6">
        <f t="shared" si="87"/>
        <v>1</v>
      </c>
      <c r="K772" s="6">
        <f t="shared" si="88"/>
        <v>4</v>
      </c>
      <c r="L772" s="6">
        <f t="shared" si="85"/>
        <v>4</v>
      </c>
      <c r="M772" t="str">
        <f t="shared" si="89"/>
        <v>Cash</v>
      </c>
      <c r="N772" t="str">
        <f t="shared" si="90"/>
        <v>In-store</v>
      </c>
      <c r="O772" s="8">
        <f t="shared" si="91"/>
        <v>45045</v>
      </c>
    </row>
    <row r="773" spans="1:15" x14ac:dyDescent="0.35">
      <c r="A773" t="s">
        <v>794</v>
      </c>
      <c r="C773">
        <v>5</v>
      </c>
      <c r="D773">
        <v>1.5</v>
      </c>
      <c r="E773">
        <v>7.5</v>
      </c>
      <c r="H773" s="1">
        <v>44932</v>
      </c>
      <c r="I773" s="4" t="str">
        <f t="shared" si="86"/>
        <v>UNKNOWN</v>
      </c>
      <c r="J773" s="6">
        <f t="shared" si="87"/>
        <v>5</v>
      </c>
      <c r="K773" s="6">
        <f t="shared" si="88"/>
        <v>1.5</v>
      </c>
      <c r="L773" s="6">
        <f t="shared" si="85"/>
        <v>7.5</v>
      </c>
      <c r="M773" t="str">
        <f t="shared" si="89"/>
        <v>Default mode</v>
      </c>
      <c r="N773" t="str">
        <f t="shared" si="90"/>
        <v>UNKNOWN</v>
      </c>
      <c r="O773" s="8">
        <f t="shared" si="91"/>
        <v>44932</v>
      </c>
    </row>
    <row r="774" spans="1:15" x14ac:dyDescent="0.35">
      <c r="A774" t="s">
        <v>795</v>
      </c>
      <c r="B774" s="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  <c r="I774" s="4" t="str">
        <f t="shared" si="86"/>
        <v>Coffee</v>
      </c>
      <c r="J774" s="6">
        <f t="shared" si="87"/>
        <v>3</v>
      </c>
      <c r="K774" s="6">
        <f t="shared" si="88"/>
        <v>2</v>
      </c>
      <c r="L774" s="6">
        <f t="shared" si="85"/>
        <v>6</v>
      </c>
      <c r="M774" t="str">
        <f t="shared" si="89"/>
        <v>Digital Wallet</v>
      </c>
      <c r="N774" t="str">
        <f t="shared" si="90"/>
        <v>In-store</v>
      </c>
      <c r="O774" s="8">
        <f t="shared" si="91"/>
        <v>45225</v>
      </c>
    </row>
    <row r="775" spans="1:15" x14ac:dyDescent="0.35">
      <c r="A775" t="s">
        <v>796</v>
      </c>
      <c r="B775" s="4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I775" s="4" t="str">
        <f t="shared" si="86"/>
        <v>Cookie</v>
      </c>
      <c r="J775" s="6">
        <f t="shared" si="87"/>
        <v>3</v>
      </c>
      <c r="K775" s="6">
        <f t="shared" si="88"/>
        <v>1</v>
      </c>
      <c r="L775" s="6">
        <f t="shared" si="85"/>
        <v>3</v>
      </c>
      <c r="M775" t="str">
        <f t="shared" si="89"/>
        <v>Credit Card</v>
      </c>
      <c r="N775" t="str">
        <f t="shared" si="90"/>
        <v>In-store</v>
      </c>
      <c r="O775" s="8">
        <f t="shared" si="91"/>
        <v>45183</v>
      </c>
    </row>
    <row r="776" spans="1:15" x14ac:dyDescent="0.35">
      <c r="A776" t="s">
        <v>797</v>
      </c>
      <c r="B776" s="4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  <c r="I776" s="4" t="str">
        <f t="shared" si="86"/>
        <v>Juice</v>
      </c>
      <c r="J776" s="6">
        <f t="shared" si="87"/>
        <v>4</v>
      </c>
      <c r="K776" s="6">
        <f t="shared" si="88"/>
        <v>3</v>
      </c>
      <c r="L776" s="6">
        <f t="shared" si="85"/>
        <v>12</v>
      </c>
      <c r="M776" t="str">
        <f t="shared" si="89"/>
        <v>Digital Wallet</v>
      </c>
      <c r="N776" t="str">
        <f t="shared" si="90"/>
        <v>UNKNOWN</v>
      </c>
      <c r="O776" s="8">
        <f t="shared" si="91"/>
        <v>45207</v>
      </c>
    </row>
    <row r="777" spans="1:15" x14ac:dyDescent="0.35">
      <c r="A777" t="s">
        <v>798</v>
      </c>
      <c r="B777" s="4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I777" s="4" t="str">
        <f t="shared" si="86"/>
        <v>Salad</v>
      </c>
      <c r="J777" s="6">
        <f t="shared" si="87"/>
        <v>5</v>
      </c>
      <c r="K777" s="6">
        <f t="shared" si="88"/>
        <v>5</v>
      </c>
      <c r="L777" s="6">
        <f t="shared" si="85"/>
        <v>25</v>
      </c>
      <c r="M777" t="str">
        <f t="shared" si="89"/>
        <v>Cash</v>
      </c>
      <c r="N777" t="str">
        <f t="shared" si="90"/>
        <v>In-store</v>
      </c>
      <c r="O777" s="8">
        <f t="shared" si="91"/>
        <v>45007</v>
      </c>
    </row>
    <row r="778" spans="1:15" x14ac:dyDescent="0.35">
      <c r="A778" t="s">
        <v>799</v>
      </c>
      <c r="B778" s="4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  <c r="I778" s="4" t="str">
        <f t="shared" si="86"/>
        <v>Juice</v>
      </c>
      <c r="J778" s="6">
        <f t="shared" si="87"/>
        <v>3</v>
      </c>
      <c r="K778" s="6">
        <f t="shared" si="88"/>
        <v>3</v>
      </c>
      <c r="L778" s="6">
        <f t="shared" si="85"/>
        <v>9</v>
      </c>
      <c r="M778" t="str">
        <f t="shared" si="89"/>
        <v>Digital Wallet</v>
      </c>
      <c r="N778" t="str">
        <f t="shared" si="90"/>
        <v>Takeaway</v>
      </c>
      <c r="O778" s="8">
        <f t="shared" si="91"/>
        <v>44959</v>
      </c>
    </row>
    <row r="779" spans="1:15" x14ac:dyDescent="0.35">
      <c r="A779" t="s">
        <v>800</v>
      </c>
      <c r="B779" s="4" t="s">
        <v>20</v>
      </c>
      <c r="D779">
        <v>5</v>
      </c>
      <c r="E779">
        <v>25</v>
      </c>
      <c r="F779" t="s">
        <v>23</v>
      </c>
      <c r="H779" s="1">
        <v>45048</v>
      </c>
      <c r="I779" s="4" t="str">
        <f t="shared" si="86"/>
        <v>Salad</v>
      </c>
      <c r="J779" s="6">
        <f t="shared" si="87"/>
        <v>5</v>
      </c>
      <c r="K779" s="6">
        <f t="shared" si="88"/>
        <v>5</v>
      </c>
      <c r="L779" s="6">
        <f t="shared" si="85"/>
        <v>25</v>
      </c>
      <c r="M779" t="str">
        <f t="shared" si="89"/>
        <v>Digital Wallet</v>
      </c>
      <c r="N779" t="str">
        <f t="shared" si="90"/>
        <v>UNKNOWN</v>
      </c>
      <c r="O779" s="8">
        <f t="shared" si="91"/>
        <v>45048</v>
      </c>
    </row>
    <row r="780" spans="1:15" x14ac:dyDescent="0.35">
      <c r="A780" t="s">
        <v>801</v>
      </c>
      <c r="B780" s="4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  <c r="I780" s="4" t="str">
        <f t="shared" si="86"/>
        <v>Smoothie</v>
      </c>
      <c r="J780" s="6">
        <f t="shared" si="87"/>
        <v>4</v>
      </c>
      <c r="K780" s="6">
        <f t="shared" si="88"/>
        <v>4</v>
      </c>
      <c r="L780" s="6">
        <f t="shared" si="85"/>
        <v>16</v>
      </c>
      <c r="M780" t="str">
        <f t="shared" si="89"/>
        <v>Cash</v>
      </c>
      <c r="N780" t="str">
        <f t="shared" si="90"/>
        <v>UNKNOWN</v>
      </c>
      <c r="O780" s="8">
        <f t="shared" si="91"/>
        <v>45131</v>
      </c>
    </row>
    <row r="781" spans="1:15" x14ac:dyDescent="0.35">
      <c r="A781" t="s">
        <v>802</v>
      </c>
      <c r="B781" s="4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  <c r="I781" s="4" t="str">
        <f t="shared" si="86"/>
        <v>Juice</v>
      </c>
      <c r="J781" s="6">
        <f t="shared" si="87"/>
        <v>4</v>
      </c>
      <c r="K781" s="6">
        <f t="shared" si="88"/>
        <v>3</v>
      </c>
      <c r="L781" s="6">
        <f t="shared" si="85"/>
        <v>12</v>
      </c>
      <c r="M781" t="str">
        <f t="shared" si="89"/>
        <v>Cash</v>
      </c>
      <c r="N781" t="str">
        <f t="shared" si="90"/>
        <v>UNKNOWN</v>
      </c>
      <c r="O781" s="8">
        <f t="shared" si="91"/>
        <v>45064</v>
      </c>
    </row>
    <row r="782" spans="1:15" x14ac:dyDescent="0.35">
      <c r="A782" t="s">
        <v>803</v>
      </c>
      <c r="B782" s="4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  <c r="I782" s="4" t="str">
        <f t="shared" si="86"/>
        <v>Cookie</v>
      </c>
      <c r="J782" s="6">
        <f t="shared" si="87"/>
        <v>3.0398406374501992</v>
      </c>
      <c r="K782" s="6">
        <f t="shared" si="88"/>
        <v>1</v>
      </c>
      <c r="L782" s="6">
        <f t="shared" si="85"/>
        <v>2</v>
      </c>
      <c r="M782" t="str">
        <f t="shared" si="89"/>
        <v>Cash</v>
      </c>
      <c r="N782" t="str">
        <f t="shared" si="90"/>
        <v>UNKNOWN</v>
      </c>
      <c r="O782" s="8">
        <f t="shared" si="91"/>
        <v>45229</v>
      </c>
    </row>
    <row r="783" spans="1:15" x14ac:dyDescent="0.35">
      <c r="A783" t="s">
        <v>804</v>
      </c>
      <c r="B783" s="4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  <c r="I783" s="4" t="str">
        <f t="shared" si="86"/>
        <v>Juice</v>
      </c>
      <c r="J783" s="6">
        <f t="shared" si="87"/>
        <v>4</v>
      </c>
      <c r="K783" s="6">
        <f t="shared" si="88"/>
        <v>3</v>
      </c>
      <c r="L783" s="6">
        <f t="shared" si="85"/>
        <v>12</v>
      </c>
      <c r="M783" t="str">
        <f t="shared" si="89"/>
        <v>Digital Wallet</v>
      </c>
      <c r="N783" t="str">
        <f t="shared" si="90"/>
        <v>Takeaway</v>
      </c>
      <c r="O783" s="8">
        <f t="shared" si="91"/>
        <v>45288</v>
      </c>
    </row>
    <row r="784" spans="1:15" x14ac:dyDescent="0.35">
      <c r="A784" t="s">
        <v>805</v>
      </c>
      <c r="B784" s="4" t="s">
        <v>25</v>
      </c>
      <c r="C784" t="s">
        <v>18</v>
      </c>
      <c r="D784">
        <v>4</v>
      </c>
      <c r="E784">
        <v>20</v>
      </c>
      <c r="H784" s="1">
        <v>45215</v>
      </c>
      <c r="I784" s="4" t="str">
        <f t="shared" si="86"/>
        <v>Smoothie</v>
      </c>
      <c r="J784" s="6">
        <f t="shared" si="87"/>
        <v>3.0397313296903459</v>
      </c>
      <c r="K784" s="6">
        <f t="shared" si="88"/>
        <v>4</v>
      </c>
      <c r="L784" s="6">
        <f t="shared" si="85"/>
        <v>20</v>
      </c>
      <c r="M784" t="str">
        <f t="shared" si="89"/>
        <v>Default mode</v>
      </c>
      <c r="N784" t="str">
        <f t="shared" si="90"/>
        <v>UNKNOWN</v>
      </c>
      <c r="O784" s="8">
        <f t="shared" si="91"/>
        <v>45215</v>
      </c>
    </row>
    <row r="785" spans="1:15" x14ac:dyDescent="0.35">
      <c r="A785" t="s">
        <v>806</v>
      </c>
      <c r="B785" s="4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I785" s="4" t="str">
        <f t="shared" si="86"/>
        <v>Juice</v>
      </c>
      <c r="J785" s="6">
        <f t="shared" si="87"/>
        <v>3</v>
      </c>
      <c r="K785" s="6">
        <f t="shared" si="88"/>
        <v>3</v>
      </c>
      <c r="L785" s="6">
        <f t="shared" si="85"/>
        <v>9</v>
      </c>
      <c r="M785" t="str">
        <f t="shared" si="89"/>
        <v>Default mode</v>
      </c>
      <c r="N785" t="str">
        <f t="shared" si="90"/>
        <v>Takeaway</v>
      </c>
      <c r="O785" s="8">
        <f t="shared" si="91"/>
        <v>45028</v>
      </c>
    </row>
    <row r="786" spans="1:15" x14ac:dyDescent="0.35">
      <c r="A786" t="s">
        <v>807</v>
      </c>
      <c r="B786" s="4" t="s">
        <v>17</v>
      </c>
      <c r="C786">
        <v>1</v>
      </c>
      <c r="D786">
        <v>1</v>
      </c>
      <c r="E786">
        <v>1</v>
      </c>
      <c r="H786" s="1">
        <v>45104</v>
      </c>
      <c r="I786" s="4" t="str">
        <f t="shared" si="86"/>
        <v>Cookie</v>
      </c>
      <c r="J786" s="6">
        <f t="shared" si="87"/>
        <v>1</v>
      </c>
      <c r="K786" s="6">
        <f t="shared" si="88"/>
        <v>1</v>
      </c>
      <c r="L786" s="6">
        <f t="shared" si="85"/>
        <v>1</v>
      </c>
      <c r="M786" t="str">
        <f t="shared" si="89"/>
        <v>Default mode</v>
      </c>
      <c r="N786" t="str">
        <f t="shared" si="90"/>
        <v>UNKNOWN</v>
      </c>
      <c r="O786" s="8">
        <f t="shared" si="91"/>
        <v>45104</v>
      </c>
    </row>
    <row r="787" spans="1:15" x14ac:dyDescent="0.35">
      <c r="A787" t="s">
        <v>808</v>
      </c>
      <c r="B787" s="4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  <c r="I787" s="4" t="str">
        <f t="shared" si="86"/>
        <v>Salad</v>
      </c>
      <c r="J787" s="6">
        <f t="shared" si="87"/>
        <v>3</v>
      </c>
      <c r="K787" s="6">
        <f t="shared" si="88"/>
        <v>5</v>
      </c>
      <c r="L787" s="6">
        <f t="shared" si="85"/>
        <v>15</v>
      </c>
      <c r="M787" t="str">
        <f t="shared" si="89"/>
        <v>Credit Card</v>
      </c>
      <c r="N787" t="str">
        <f t="shared" si="90"/>
        <v>In-store</v>
      </c>
      <c r="O787" s="8">
        <f t="shared" si="91"/>
        <v>44927</v>
      </c>
    </row>
    <row r="788" spans="1:15" x14ac:dyDescent="0.35">
      <c r="A788" t="s">
        <v>809</v>
      </c>
      <c r="B788" s="4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  <c r="I788" s="4" t="str">
        <f t="shared" si="86"/>
        <v>Smoothie</v>
      </c>
      <c r="J788" s="6">
        <f t="shared" si="87"/>
        <v>1</v>
      </c>
      <c r="K788" s="6">
        <f t="shared" si="88"/>
        <v>2.9665101900618271</v>
      </c>
      <c r="L788" s="6">
        <f t="shared" si="85"/>
        <v>4</v>
      </c>
      <c r="M788" t="str">
        <f t="shared" si="89"/>
        <v>Credit Card</v>
      </c>
      <c r="N788" t="str">
        <f t="shared" si="90"/>
        <v>UNKNOWN</v>
      </c>
      <c r="O788" s="8">
        <f t="shared" si="91"/>
        <v>45255</v>
      </c>
    </row>
    <row r="789" spans="1:15" x14ac:dyDescent="0.35">
      <c r="A789" t="s">
        <v>810</v>
      </c>
      <c r="B789" s="4" t="s">
        <v>65</v>
      </c>
      <c r="C789">
        <v>2</v>
      </c>
      <c r="D789">
        <v>1.5</v>
      </c>
      <c r="E789">
        <v>3</v>
      </c>
      <c r="H789" s="1">
        <v>44931</v>
      </c>
      <c r="I789" s="4" t="str">
        <f t="shared" si="86"/>
        <v>Tea</v>
      </c>
      <c r="J789" s="6">
        <f t="shared" si="87"/>
        <v>2</v>
      </c>
      <c r="K789" s="6">
        <f t="shared" si="88"/>
        <v>1.5</v>
      </c>
      <c r="L789" s="6">
        <f t="shared" si="85"/>
        <v>3</v>
      </c>
      <c r="M789" t="str">
        <f t="shared" si="89"/>
        <v>Default mode</v>
      </c>
      <c r="N789" t="str">
        <f t="shared" si="90"/>
        <v>UNKNOWN</v>
      </c>
      <c r="O789" s="8">
        <f t="shared" si="91"/>
        <v>44931</v>
      </c>
    </row>
    <row r="790" spans="1:15" x14ac:dyDescent="0.35">
      <c r="A790" t="s">
        <v>811</v>
      </c>
      <c r="B790" s="4" t="s">
        <v>39</v>
      </c>
      <c r="C790">
        <v>1</v>
      </c>
      <c r="D790">
        <v>3</v>
      </c>
      <c r="E790">
        <v>3</v>
      </c>
      <c r="H790" s="1">
        <v>44943</v>
      </c>
      <c r="I790" s="4" t="str">
        <f t="shared" si="86"/>
        <v>Juice</v>
      </c>
      <c r="J790" s="6">
        <f t="shared" si="87"/>
        <v>1</v>
      </c>
      <c r="K790" s="6">
        <f t="shared" si="88"/>
        <v>3</v>
      </c>
      <c r="L790" s="6">
        <f t="shared" si="85"/>
        <v>3</v>
      </c>
      <c r="M790" t="str">
        <f t="shared" si="89"/>
        <v>Default mode</v>
      </c>
      <c r="N790" t="str">
        <f t="shared" si="90"/>
        <v>UNKNOWN</v>
      </c>
      <c r="O790" s="8">
        <f t="shared" si="91"/>
        <v>44943</v>
      </c>
    </row>
    <row r="791" spans="1:15" x14ac:dyDescent="0.35">
      <c r="A791" t="s">
        <v>812</v>
      </c>
      <c r="B791" s="4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I791" s="4" t="str">
        <f t="shared" si="86"/>
        <v>Cookie</v>
      </c>
      <c r="J791" s="6">
        <f t="shared" si="87"/>
        <v>2</v>
      </c>
      <c r="K791" s="6">
        <f t="shared" si="88"/>
        <v>1</v>
      </c>
      <c r="L791" s="6">
        <f t="shared" si="85"/>
        <v>2</v>
      </c>
      <c r="M791" t="str">
        <f t="shared" si="89"/>
        <v>Cash</v>
      </c>
      <c r="N791" t="str">
        <f t="shared" si="90"/>
        <v>UNKNOWN</v>
      </c>
      <c r="O791" s="8">
        <f t="shared" si="91"/>
        <v>45162</v>
      </c>
    </row>
    <row r="792" spans="1:15" x14ac:dyDescent="0.35">
      <c r="A792" t="s">
        <v>813</v>
      </c>
      <c r="B792" s="4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I792" s="4" t="str">
        <f t="shared" si="86"/>
        <v>Smoothie</v>
      </c>
      <c r="J792" s="6">
        <f t="shared" si="87"/>
        <v>2</v>
      </c>
      <c r="K792" s="6">
        <f t="shared" si="88"/>
        <v>4</v>
      </c>
      <c r="L792" s="6">
        <f t="shared" si="85"/>
        <v>8</v>
      </c>
      <c r="M792" t="str">
        <f t="shared" si="89"/>
        <v>Credit Card</v>
      </c>
      <c r="N792" t="str">
        <f t="shared" si="90"/>
        <v>UNKNOWN</v>
      </c>
      <c r="O792" s="8">
        <f t="shared" si="91"/>
        <v>45042</v>
      </c>
    </row>
    <row r="793" spans="1:15" x14ac:dyDescent="0.35">
      <c r="A793" t="s">
        <v>814</v>
      </c>
      <c r="B793" s="4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  <c r="I793" s="4" t="str">
        <f t="shared" si="86"/>
        <v>Cookie</v>
      </c>
      <c r="J793" s="6">
        <f t="shared" si="87"/>
        <v>4</v>
      </c>
      <c r="K793" s="6">
        <f t="shared" si="88"/>
        <v>1</v>
      </c>
      <c r="L793" s="6">
        <f t="shared" si="85"/>
        <v>4</v>
      </c>
      <c r="M793" t="str">
        <f t="shared" si="89"/>
        <v>Cash</v>
      </c>
      <c r="N793" t="str">
        <f t="shared" si="90"/>
        <v>In-store</v>
      </c>
      <c r="O793" s="8">
        <f t="shared" si="91"/>
        <v>44995</v>
      </c>
    </row>
    <row r="794" spans="1:15" x14ac:dyDescent="0.35">
      <c r="A794" t="s">
        <v>815</v>
      </c>
      <c r="B794" s="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  <c r="I794" s="4" t="str">
        <f t="shared" si="86"/>
        <v>Smoothie</v>
      </c>
      <c r="J794" s="6">
        <f t="shared" si="87"/>
        <v>5</v>
      </c>
      <c r="K794" s="6">
        <f t="shared" si="88"/>
        <v>4</v>
      </c>
      <c r="L794" s="6">
        <f t="shared" si="85"/>
        <v>20</v>
      </c>
      <c r="M794" t="str">
        <f t="shared" si="89"/>
        <v>Digital Wallet</v>
      </c>
      <c r="N794" t="str">
        <f t="shared" si="90"/>
        <v>In-store</v>
      </c>
      <c r="O794" s="8">
        <f t="shared" si="91"/>
        <v>45230</v>
      </c>
    </row>
    <row r="795" spans="1:15" x14ac:dyDescent="0.35">
      <c r="A795" t="s">
        <v>816</v>
      </c>
      <c r="B795" s="4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  <c r="I795" s="4" t="str">
        <f t="shared" si="86"/>
        <v>Cookie</v>
      </c>
      <c r="J795" s="6">
        <f t="shared" si="87"/>
        <v>4</v>
      </c>
      <c r="K795" s="6">
        <f t="shared" si="88"/>
        <v>1</v>
      </c>
      <c r="L795" s="6">
        <f t="shared" si="85"/>
        <v>4</v>
      </c>
      <c r="M795" t="str">
        <f t="shared" si="89"/>
        <v>Digital Wallet</v>
      </c>
      <c r="N795" t="str">
        <f t="shared" si="90"/>
        <v>In-store</v>
      </c>
      <c r="O795" s="8">
        <f t="shared" si="91"/>
        <v>45150</v>
      </c>
    </row>
    <row r="796" spans="1:15" x14ac:dyDescent="0.35">
      <c r="A796" t="s">
        <v>817</v>
      </c>
      <c r="B796" s="4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I796" s="4" t="str">
        <f t="shared" si="86"/>
        <v>Juice</v>
      </c>
      <c r="J796" s="6">
        <f t="shared" si="87"/>
        <v>4</v>
      </c>
      <c r="K796" s="6">
        <f t="shared" si="88"/>
        <v>3</v>
      </c>
      <c r="L796" s="6">
        <f t="shared" si="85"/>
        <v>12</v>
      </c>
      <c r="M796" t="str">
        <f t="shared" si="89"/>
        <v>Credit Card</v>
      </c>
      <c r="N796" t="str">
        <f t="shared" si="90"/>
        <v>UNKNOWN</v>
      </c>
      <c r="O796" s="8">
        <f t="shared" si="91"/>
        <v>45059</v>
      </c>
    </row>
    <row r="797" spans="1:15" x14ac:dyDescent="0.35">
      <c r="A797" t="s">
        <v>818</v>
      </c>
      <c r="B797" s="4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  <c r="I797" s="4" t="str">
        <f t="shared" si="86"/>
        <v>Sandwich</v>
      </c>
      <c r="J797" s="6">
        <f t="shared" si="87"/>
        <v>1</v>
      </c>
      <c r="K797" s="6">
        <f t="shared" si="88"/>
        <v>4</v>
      </c>
      <c r="L797" s="6">
        <f t="shared" si="85"/>
        <v>4</v>
      </c>
      <c r="M797" t="str">
        <f t="shared" si="89"/>
        <v>Digital Wallet</v>
      </c>
      <c r="N797" t="str">
        <f t="shared" si="90"/>
        <v>In-store</v>
      </c>
      <c r="O797" s="8">
        <f t="shared" si="91"/>
        <v>45221</v>
      </c>
    </row>
    <row r="798" spans="1:15" x14ac:dyDescent="0.35">
      <c r="A798" t="s">
        <v>819</v>
      </c>
      <c r="B798" s="4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  <c r="I798" s="4" t="str">
        <f t="shared" si="86"/>
        <v>Juice</v>
      </c>
      <c r="J798" s="6">
        <f t="shared" si="87"/>
        <v>3</v>
      </c>
      <c r="K798" s="6">
        <f t="shared" si="88"/>
        <v>2</v>
      </c>
      <c r="L798" s="6">
        <f t="shared" si="85"/>
        <v>6</v>
      </c>
      <c r="M798" t="str">
        <f t="shared" si="89"/>
        <v>Credit Card</v>
      </c>
      <c r="N798" t="str">
        <f t="shared" si="90"/>
        <v>Cafe</v>
      </c>
      <c r="O798" s="8">
        <f t="shared" si="91"/>
        <v>45289</v>
      </c>
    </row>
    <row r="799" spans="1:15" x14ac:dyDescent="0.35">
      <c r="A799" t="s">
        <v>820</v>
      </c>
      <c r="B799" s="4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I799" s="4" t="str">
        <f t="shared" si="86"/>
        <v>Juice</v>
      </c>
      <c r="J799" s="6">
        <f t="shared" si="87"/>
        <v>2</v>
      </c>
      <c r="K799" s="6">
        <f t="shared" si="88"/>
        <v>4</v>
      </c>
      <c r="L799" s="6">
        <f t="shared" si="85"/>
        <v>8</v>
      </c>
      <c r="M799" t="str">
        <f t="shared" si="89"/>
        <v>Credit Card</v>
      </c>
      <c r="N799" t="str">
        <f t="shared" si="90"/>
        <v>In-store</v>
      </c>
      <c r="O799" s="8">
        <f t="shared" si="91"/>
        <v>45278</v>
      </c>
    </row>
    <row r="800" spans="1:15" x14ac:dyDescent="0.35">
      <c r="A800" t="s">
        <v>821</v>
      </c>
      <c r="B800" s="4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I800" s="4" t="str">
        <f t="shared" si="86"/>
        <v>Sandwich</v>
      </c>
      <c r="J800" s="6">
        <f t="shared" si="87"/>
        <v>1</v>
      </c>
      <c r="K800" s="6">
        <f t="shared" si="88"/>
        <v>4</v>
      </c>
      <c r="L800" s="6">
        <f t="shared" si="85"/>
        <v>4</v>
      </c>
      <c r="M800" t="str">
        <f t="shared" si="89"/>
        <v>Default mode</v>
      </c>
      <c r="N800" t="str">
        <f t="shared" si="90"/>
        <v>In-store</v>
      </c>
      <c r="O800" s="8">
        <f t="shared" si="91"/>
        <v>45190</v>
      </c>
    </row>
    <row r="801" spans="1:15" x14ac:dyDescent="0.35">
      <c r="A801" t="s">
        <v>822</v>
      </c>
      <c r="B801" s="4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  <c r="I801" s="4" t="str">
        <f t="shared" si="86"/>
        <v>UNKNOWN</v>
      </c>
      <c r="J801" s="6">
        <f t="shared" si="87"/>
        <v>4</v>
      </c>
      <c r="K801" s="6">
        <f t="shared" si="88"/>
        <v>5</v>
      </c>
      <c r="L801" s="6">
        <f t="shared" si="85"/>
        <v>20</v>
      </c>
      <c r="M801" t="str">
        <f t="shared" si="89"/>
        <v>Digital Wallet</v>
      </c>
      <c r="N801" t="str">
        <f t="shared" si="90"/>
        <v>Takeaway</v>
      </c>
      <c r="O801" s="8">
        <f t="shared" si="91"/>
        <v>45131</v>
      </c>
    </row>
    <row r="802" spans="1:15" x14ac:dyDescent="0.35">
      <c r="A802" t="s">
        <v>823</v>
      </c>
      <c r="B802" s="4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  <c r="I802" s="4" t="str">
        <f t="shared" si="86"/>
        <v>Juice</v>
      </c>
      <c r="J802" s="6">
        <f t="shared" si="87"/>
        <v>3</v>
      </c>
      <c r="K802" s="6">
        <f t="shared" si="88"/>
        <v>3</v>
      </c>
      <c r="L802" s="6">
        <f t="shared" si="85"/>
        <v>9</v>
      </c>
      <c r="M802" t="str">
        <f t="shared" si="89"/>
        <v>Default mode</v>
      </c>
      <c r="N802" t="str">
        <f t="shared" si="90"/>
        <v>UNKNOWN</v>
      </c>
      <c r="O802" s="8">
        <f t="shared" si="91"/>
        <v>45005</v>
      </c>
    </row>
    <row r="803" spans="1:15" x14ac:dyDescent="0.35">
      <c r="A803" t="s">
        <v>824</v>
      </c>
      <c r="B803" s="4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  <c r="I803" s="4" t="str">
        <f t="shared" si="86"/>
        <v>Juice</v>
      </c>
      <c r="J803" s="6">
        <f t="shared" si="87"/>
        <v>1</v>
      </c>
      <c r="K803" s="6">
        <f t="shared" si="88"/>
        <v>2.9666284403669723</v>
      </c>
      <c r="L803" s="6">
        <f t="shared" si="85"/>
        <v>3</v>
      </c>
      <c r="M803" t="str">
        <f t="shared" si="89"/>
        <v>Credit Card</v>
      </c>
      <c r="N803" t="str">
        <f t="shared" si="90"/>
        <v>In-store</v>
      </c>
      <c r="O803" s="8">
        <f t="shared" si="91"/>
        <v>45275</v>
      </c>
    </row>
    <row r="804" spans="1:15" x14ac:dyDescent="0.35">
      <c r="A804" t="s">
        <v>825</v>
      </c>
      <c r="B804" s="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  <c r="I804" s="4" t="str">
        <f t="shared" si="86"/>
        <v>Coffee</v>
      </c>
      <c r="J804" s="6">
        <f t="shared" si="87"/>
        <v>1</v>
      </c>
      <c r="K804" s="6">
        <f t="shared" si="88"/>
        <v>2</v>
      </c>
      <c r="L804" s="6">
        <f t="shared" si="85"/>
        <v>2</v>
      </c>
      <c r="M804" t="str">
        <f t="shared" si="89"/>
        <v>Cash</v>
      </c>
      <c r="N804" t="str">
        <f t="shared" si="90"/>
        <v>In-store</v>
      </c>
      <c r="O804" s="8">
        <f t="shared" si="91"/>
        <v>45291</v>
      </c>
    </row>
    <row r="805" spans="1:15" x14ac:dyDescent="0.35">
      <c r="A805" t="s">
        <v>826</v>
      </c>
      <c r="B805" s="4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I805" s="4" t="str">
        <f t="shared" si="86"/>
        <v>Sandwich</v>
      </c>
      <c r="J805" s="6">
        <f t="shared" si="87"/>
        <v>3</v>
      </c>
      <c r="K805" s="6">
        <f t="shared" si="88"/>
        <v>4</v>
      </c>
      <c r="L805" s="6">
        <f t="shared" si="85"/>
        <v>12</v>
      </c>
      <c r="M805" t="str">
        <f t="shared" si="89"/>
        <v>Credit Card</v>
      </c>
      <c r="N805" t="str">
        <f t="shared" si="90"/>
        <v>Takeaway</v>
      </c>
      <c r="O805" s="8">
        <f t="shared" si="91"/>
        <v>45092</v>
      </c>
    </row>
    <row r="806" spans="1:15" x14ac:dyDescent="0.35">
      <c r="A806" t="s">
        <v>827</v>
      </c>
      <c r="B806" s="4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I806" s="4" t="str">
        <f t="shared" si="86"/>
        <v>Cookie</v>
      </c>
      <c r="J806" s="6">
        <f t="shared" si="87"/>
        <v>3</v>
      </c>
      <c r="K806" s="6">
        <f t="shared" si="88"/>
        <v>1</v>
      </c>
      <c r="L806" s="6">
        <f t="shared" si="85"/>
        <v>3</v>
      </c>
      <c r="M806" t="str">
        <f t="shared" si="89"/>
        <v>Credit Card</v>
      </c>
      <c r="N806" t="str">
        <f t="shared" si="90"/>
        <v>Takeaway</v>
      </c>
      <c r="O806" s="8">
        <f t="shared" si="91"/>
        <v>45214</v>
      </c>
    </row>
    <row r="807" spans="1:15" x14ac:dyDescent="0.35">
      <c r="A807" t="s">
        <v>828</v>
      </c>
      <c r="B807" s="4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  <c r="I807" s="4" t="str">
        <f t="shared" si="86"/>
        <v>Juice</v>
      </c>
      <c r="J807" s="6">
        <f t="shared" si="87"/>
        <v>3</v>
      </c>
      <c r="K807" s="6">
        <f t="shared" si="88"/>
        <v>3</v>
      </c>
      <c r="L807" s="6">
        <f t="shared" si="85"/>
        <v>9</v>
      </c>
      <c r="M807" t="str">
        <f t="shared" si="89"/>
        <v>Digital Wallet</v>
      </c>
      <c r="N807" t="str">
        <f t="shared" si="90"/>
        <v>In-store</v>
      </c>
      <c r="O807" s="8">
        <f t="shared" si="91"/>
        <v>45075</v>
      </c>
    </row>
    <row r="808" spans="1:15" x14ac:dyDescent="0.35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  <c r="I808" s="4" t="str">
        <f t="shared" si="86"/>
        <v>UNKNOWN</v>
      </c>
      <c r="J808" s="6">
        <f t="shared" si="87"/>
        <v>1</v>
      </c>
      <c r="K808" s="6">
        <f t="shared" si="88"/>
        <v>4</v>
      </c>
      <c r="L808" s="6">
        <f t="shared" si="85"/>
        <v>4</v>
      </c>
      <c r="M808" t="str">
        <f t="shared" si="89"/>
        <v>Digital Wallet</v>
      </c>
      <c r="N808" t="str">
        <f t="shared" si="90"/>
        <v>Takeaway</v>
      </c>
      <c r="O808" s="8">
        <f t="shared" si="91"/>
        <v>44965</v>
      </c>
    </row>
    <row r="809" spans="1:15" x14ac:dyDescent="0.35">
      <c r="A809" t="s">
        <v>830</v>
      </c>
      <c r="B809" s="4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  <c r="I809" s="4" t="str">
        <f t="shared" si="86"/>
        <v>Cookie</v>
      </c>
      <c r="J809" s="6">
        <f t="shared" si="87"/>
        <v>3.0412053418559526</v>
      </c>
      <c r="K809" s="6">
        <f t="shared" si="88"/>
        <v>1</v>
      </c>
      <c r="L809" s="6">
        <f t="shared" si="85"/>
        <v>3</v>
      </c>
      <c r="M809" t="str">
        <f t="shared" si="89"/>
        <v>Digital Wallet</v>
      </c>
      <c r="N809" t="str">
        <f t="shared" si="90"/>
        <v>Takeaway</v>
      </c>
      <c r="O809" s="8">
        <f t="shared" si="91"/>
        <v>45224</v>
      </c>
    </row>
    <row r="810" spans="1:15" x14ac:dyDescent="0.35">
      <c r="A810" t="s">
        <v>831</v>
      </c>
      <c r="B810" s="4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I810" s="4" t="str">
        <f t="shared" si="86"/>
        <v>Coffee</v>
      </c>
      <c r="J810" s="6">
        <f t="shared" si="87"/>
        <v>3</v>
      </c>
      <c r="K810" s="6">
        <f t="shared" si="88"/>
        <v>2</v>
      </c>
      <c r="L810" s="6">
        <f t="shared" si="85"/>
        <v>6</v>
      </c>
      <c r="M810" t="str">
        <f t="shared" si="89"/>
        <v>Cash</v>
      </c>
      <c r="N810" t="str">
        <f t="shared" si="90"/>
        <v>In-store</v>
      </c>
      <c r="O810" s="8">
        <f t="shared" si="91"/>
        <v>44967</v>
      </c>
    </row>
    <row r="811" spans="1:15" x14ac:dyDescent="0.35">
      <c r="A811" t="s">
        <v>832</v>
      </c>
      <c r="B811" s="4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I811" s="4" t="str">
        <f t="shared" si="86"/>
        <v>Smoothie</v>
      </c>
      <c r="J811" s="6">
        <f t="shared" si="87"/>
        <v>3</v>
      </c>
      <c r="K811" s="6">
        <f t="shared" si="88"/>
        <v>4</v>
      </c>
      <c r="L811" s="6">
        <f t="shared" si="85"/>
        <v>12</v>
      </c>
      <c r="M811" t="str">
        <f t="shared" si="89"/>
        <v>Credit Card</v>
      </c>
      <c r="N811" t="str">
        <f t="shared" si="90"/>
        <v>UNKNOWN</v>
      </c>
      <c r="O811" s="8">
        <f t="shared" si="91"/>
        <v>45047</v>
      </c>
    </row>
    <row r="812" spans="1:15" x14ac:dyDescent="0.35">
      <c r="A812" t="s">
        <v>833</v>
      </c>
      <c r="B812" s="4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I812" s="4" t="str">
        <f t="shared" si="86"/>
        <v>Juice</v>
      </c>
      <c r="J812" s="6">
        <f t="shared" si="87"/>
        <v>1</v>
      </c>
      <c r="K812" s="6">
        <f t="shared" si="88"/>
        <v>1.5</v>
      </c>
      <c r="L812" s="6">
        <f t="shared" si="85"/>
        <v>1.5</v>
      </c>
      <c r="M812" t="str">
        <f t="shared" si="89"/>
        <v>Default mode</v>
      </c>
      <c r="N812" t="str">
        <f t="shared" si="90"/>
        <v>In-store</v>
      </c>
      <c r="O812" s="8">
        <f t="shared" si="91"/>
        <v>45105</v>
      </c>
    </row>
    <row r="813" spans="1:15" x14ac:dyDescent="0.35">
      <c r="A813" t="s">
        <v>834</v>
      </c>
      <c r="B813" s="4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  <c r="I813" s="4" t="str">
        <f t="shared" si="86"/>
        <v>Tea</v>
      </c>
      <c r="J813" s="6">
        <f t="shared" si="87"/>
        <v>4</v>
      </c>
      <c r="K813" s="6">
        <f t="shared" si="88"/>
        <v>1.5</v>
      </c>
      <c r="L813" s="6">
        <f t="shared" si="85"/>
        <v>6</v>
      </c>
      <c r="M813" t="str">
        <f t="shared" si="89"/>
        <v>Credit Card</v>
      </c>
      <c r="N813" t="str">
        <f t="shared" si="90"/>
        <v>Cafe</v>
      </c>
      <c r="O813" s="8">
        <f t="shared" si="91"/>
        <v>45053</v>
      </c>
    </row>
    <row r="814" spans="1:15" x14ac:dyDescent="0.35">
      <c r="A814" t="s">
        <v>835</v>
      </c>
      <c r="B814" s="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I814" s="4" t="str">
        <f t="shared" si="86"/>
        <v>Salad</v>
      </c>
      <c r="J814" s="6">
        <f t="shared" si="87"/>
        <v>2</v>
      </c>
      <c r="K814" s="6">
        <f t="shared" si="88"/>
        <v>5</v>
      </c>
      <c r="L814" s="6">
        <f t="shared" si="85"/>
        <v>10</v>
      </c>
      <c r="M814" t="str">
        <f t="shared" si="89"/>
        <v>Cash</v>
      </c>
      <c r="N814" t="str">
        <f t="shared" si="90"/>
        <v>Takeaway</v>
      </c>
      <c r="O814" s="8">
        <f t="shared" si="91"/>
        <v>44962</v>
      </c>
    </row>
    <row r="815" spans="1:15" x14ac:dyDescent="0.35">
      <c r="A815" t="s">
        <v>836</v>
      </c>
      <c r="B815" s="4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  <c r="I815" s="4" t="str">
        <f t="shared" si="86"/>
        <v>Coffee</v>
      </c>
      <c r="J815" s="6">
        <f t="shared" si="87"/>
        <v>3</v>
      </c>
      <c r="K815" s="6">
        <f t="shared" si="88"/>
        <v>2</v>
      </c>
      <c r="L815" s="6">
        <f t="shared" si="85"/>
        <v>6</v>
      </c>
      <c r="M815" t="str">
        <f t="shared" si="89"/>
        <v>Cash</v>
      </c>
      <c r="N815" t="str">
        <f t="shared" si="90"/>
        <v>Takeaway</v>
      </c>
      <c r="O815" s="8">
        <f t="shared" si="91"/>
        <v>45161</v>
      </c>
    </row>
    <row r="816" spans="1:15" x14ac:dyDescent="0.35">
      <c r="A816" t="s">
        <v>837</v>
      </c>
      <c r="B816" s="4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I816" s="4" t="str">
        <f t="shared" si="86"/>
        <v>Tea</v>
      </c>
      <c r="J816" s="6">
        <f t="shared" si="87"/>
        <v>4</v>
      </c>
      <c r="K816" s="6">
        <f t="shared" si="88"/>
        <v>1.5</v>
      </c>
      <c r="L816" s="6">
        <f t="shared" si="85"/>
        <v>6</v>
      </c>
      <c r="M816" t="str">
        <f t="shared" si="89"/>
        <v>Credit Card</v>
      </c>
      <c r="N816" t="str">
        <f t="shared" si="90"/>
        <v>In-store</v>
      </c>
      <c r="O816" s="8">
        <f t="shared" si="91"/>
        <v>45087</v>
      </c>
    </row>
    <row r="817" spans="1:15" x14ac:dyDescent="0.35">
      <c r="A817" t="s">
        <v>838</v>
      </c>
      <c r="C817">
        <v>5</v>
      </c>
      <c r="D817">
        <v>4</v>
      </c>
      <c r="E817">
        <v>20</v>
      </c>
      <c r="H817" s="1">
        <v>44985</v>
      </c>
      <c r="I817" s="4" t="str">
        <f t="shared" si="86"/>
        <v>UNKNOWN</v>
      </c>
      <c r="J817" s="6">
        <f t="shared" si="87"/>
        <v>5</v>
      </c>
      <c r="K817" s="6">
        <f t="shared" si="88"/>
        <v>4</v>
      </c>
      <c r="L817" s="6">
        <f t="shared" si="85"/>
        <v>20</v>
      </c>
      <c r="M817" t="str">
        <f t="shared" si="89"/>
        <v>Default mode</v>
      </c>
      <c r="N817" t="str">
        <f t="shared" si="90"/>
        <v>UNKNOWN</v>
      </c>
      <c r="O817" s="8">
        <f t="shared" si="91"/>
        <v>44985</v>
      </c>
    </row>
    <row r="818" spans="1:15" x14ac:dyDescent="0.35">
      <c r="A818" t="s">
        <v>839</v>
      </c>
      <c r="B818" s="4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I818" s="4" t="str">
        <f t="shared" si="86"/>
        <v>Juice</v>
      </c>
      <c r="J818" s="6">
        <f t="shared" si="87"/>
        <v>5</v>
      </c>
      <c r="K818" s="6">
        <f t="shared" si="88"/>
        <v>3</v>
      </c>
      <c r="L818" s="6">
        <f t="shared" si="85"/>
        <v>15</v>
      </c>
      <c r="M818" t="str">
        <f t="shared" si="89"/>
        <v>Cash</v>
      </c>
      <c r="N818" t="str">
        <f t="shared" si="90"/>
        <v>UNKNOWN</v>
      </c>
      <c r="O818" s="8">
        <f t="shared" si="91"/>
        <v>45015</v>
      </c>
    </row>
    <row r="819" spans="1:15" x14ac:dyDescent="0.35">
      <c r="A819" t="s">
        <v>840</v>
      </c>
      <c r="B819" s="4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  <c r="I819" s="4" t="str">
        <f t="shared" si="86"/>
        <v>Tea</v>
      </c>
      <c r="J819" s="6">
        <f t="shared" si="87"/>
        <v>3</v>
      </c>
      <c r="K819" s="6">
        <f t="shared" si="88"/>
        <v>1.5</v>
      </c>
      <c r="L819" s="6">
        <f t="shared" si="85"/>
        <v>4.5</v>
      </c>
      <c r="M819" t="str">
        <f t="shared" si="89"/>
        <v>Cash</v>
      </c>
      <c r="N819" t="str">
        <f t="shared" si="90"/>
        <v>UNKNOWN</v>
      </c>
      <c r="O819" s="8">
        <f t="shared" si="91"/>
        <v>44988</v>
      </c>
    </row>
    <row r="820" spans="1:15" x14ac:dyDescent="0.35">
      <c r="A820" t="s">
        <v>841</v>
      </c>
      <c r="C820">
        <v>1</v>
      </c>
      <c r="E820">
        <v>4</v>
      </c>
      <c r="F820" t="s">
        <v>23</v>
      </c>
      <c r="H820" s="1">
        <v>45130</v>
      </c>
      <c r="I820" s="4" t="str">
        <f t="shared" si="86"/>
        <v>UNKNOWN</v>
      </c>
      <c r="J820" s="6">
        <f t="shared" si="87"/>
        <v>1</v>
      </c>
      <c r="K820" s="6">
        <f t="shared" si="88"/>
        <v>0</v>
      </c>
      <c r="L820" s="6">
        <f t="shared" si="85"/>
        <v>4</v>
      </c>
      <c r="M820" t="str">
        <f t="shared" si="89"/>
        <v>Digital Wallet</v>
      </c>
      <c r="N820" t="str">
        <f t="shared" si="90"/>
        <v>UNKNOWN</v>
      </c>
      <c r="O820" s="8">
        <f t="shared" si="91"/>
        <v>45130</v>
      </c>
    </row>
    <row r="821" spans="1:15" x14ac:dyDescent="0.35">
      <c r="A821" t="s">
        <v>842</v>
      </c>
      <c r="B821" s="4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  <c r="I821" s="4" t="str">
        <f t="shared" si="86"/>
        <v>Cookie</v>
      </c>
      <c r="J821" s="6">
        <f t="shared" si="87"/>
        <v>1</v>
      </c>
      <c r="K821" s="6">
        <f t="shared" si="88"/>
        <v>1</v>
      </c>
      <c r="L821" s="6">
        <f t="shared" si="85"/>
        <v>1</v>
      </c>
      <c r="M821" t="str">
        <f t="shared" si="89"/>
        <v>UNKNOWN</v>
      </c>
      <c r="N821" t="str">
        <f t="shared" si="90"/>
        <v>In-store</v>
      </c>
      <c r="O821" s="8">
        <f t="shared" si="91"/>
        <v>45048</v>
      </c>
    </row>
    <row r="822" spans="1:15" x14ac:dyDescent="0.35">
      <c r="A822" t="s">
        <v>843</v>
      </c>
      <c r="B822" s="4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I822" s="4" t="str">
        <f t="shared" si="86"/>
        <v>Cookie</v>
      </c>
      <c r="J822" s="6">
        <f t="shared" si="87"/>
        <v>3</v>
      </c>
      <c r="K822" s="6">
        <f t="shared" si="88"/>
        <v>1</v>
      </c>
      <c r="L822" s="6">
        <f t="shared" si="85"/>
        <v>3</v>
      </c>
      <c r="M822" t="str">
        <f t="shared" si="89"/>
        <v>Credit Card</v>
      </c>
      <c r="N822" t="str">
        <f t="shared" si="90"/>
        <v>In-store</v>
      </c>
      <c r="O822" s="8">
        <f t="shared" si="91"/>
        <v>44968</v>
      </c>
    </row>
    <row r="823" spans="1:15" x14ac:dyDescent="0.35">
      <c r="A823" t="s">
        <v>844</v>
      </c>
      <c r="B823" s="4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I823" s="4" t="str">
        <f t="shared" si="86"/>
        <v>UNKNOWN</v>
      </c>
      <c r="J823" s="6">
        <f t="shared" si="87"/>
        <v>3</v>
      </c>
      <c r="K823" s="6">
        <f t="shared" si="88"/>
        <v>2</v>
      </c>
      <c r="L823" s="6">
        <f t="shared" si="85"/>
        <v>6</v>
      </c>
      <c r="M823" t="str">
        <f t="shared" si="89"/>
        <v>Credit Card</v>
      </c>
      <c r="N823" t="str">
        <f t="shared" si="90"/>
        <v>UNKNOWN</v>
      </c>
      <c r="O823" s="8">
        <f t="shared" si="91"/>
        <v>45223</v>
      </c>
    </row>
    <row r="824" spans="1:15" x14ac:dyDescent="0.35">
      <c r="A824" t="s">
        <v>845</v>
      </c>
      <c r="B824" s="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  <c r="I824" s="4" t="str">
        <f t="shared" si="86"/>
        <v>Juice</v>
      </c>
      <c r="J824" s="6">
        <f t="shared" si="87"/>
        <v>5</v>
      </c>
      <c r="K824" s="6">
        <f t="shared" si="88"/>
        <v>3</v>
      </c>
      <c r="L824" s="6">
        <f t="shared" si="85"/>
        <v>15</v>
      </c>
      <c r="M824" t="str">
        <f t="shared" si="89"/>
        <v>Credit Card</v>
      </c>
      <c r="N824" t="str">
        <f t="shared" si="90"/>
        <v>UNKNOWN</v>
      </c>
      <c r="O824" s="8">
        <f t="shared" si="91"/>
        <v>45078</v>
      </c>
    </row>
    <row r="825" spans="1:15" x14ac:dyDescent="0.35">
      <c r="A825" t="s">
        <v>846</v>
      </c>
      <c r="B825" s="4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I825" s="4" t="str">
        <f t="shared" si="86"/>
        <v>Cake</v>
      </c>
      <c r="J825" s="6">
        <f t="shared" si="87"/>
        <v>3</v>
      </c>
      <c r="K825" s="6">
        <f t="shared" si="88"/>
        <v>3</v>
      </c>
      <c r="L825" s="6">
        <f t="shared" si="85"/>
        <v>9</v>
      </c>
      <c r="M825" t="str">
        <f t="shared" si="89"/>
        <v>Credit Card</v>
      </c>
      <c r="N825" t="str">
        <f t="shared" si="90"/>
        <v>Takeaway</v>
      </c>
      <c r="O825" s="8">
        <f t="shared" si="91"/>
        <v>45038</v>
      </c>
    </row>
    <row r="826" spans="1:15" x14ac:dyDescent="0.35">
      <c r="A826" t="s">
        <v>847</v>
      </c>
      <c r="B826" s="4" t="s">
        <v>9</v>
      </c>
      <c r="C826">
        <v>1</v>
      </c>
      <c r="D826">
        <v>2</v>
      </c>
      <c r="E826">
        <v>2</v>
      </c>
      <c r="H826" s="1">
        <v>45207</v>
      </c>
      <c r="I826" s="4" t="str">
        <f t="shared" si="86"/>
        <v>Coffee</v>
      </c>
      <c r="J826" s="6">
        <f t="shared" si="87"/>
        <v>1</v>
      </c>
      <c r="K826" s="6">
        <f t="shared" si="88"/>
        <v>2</v>
      </c>
      <c r="L826" s="6">
        <f t="shared" si="85"/>
        <v>2</v>
      </c>
      <c r="M826" t="str">
        <f t="shared" si="89"/>
        <v>Default mode</v>
      </c>
      <c r="N826" t="str">
        <f t="shared" si="90"/>
        <v>UNKNOWN</v>
      </c>
      <c r="O826" s="8">
        <f t="shared" si="91"/>
        <v>45207</v>
      </c>
    </row>
    <row r="827" spans="1:15" x14ac:dyDescent="0.35">
      <c r="A827" t="s">
        <v>848</v>
      </c>
      <c r="B827" s="4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I827" s="4" t="str">
        <f t="shared" si="86"/>
        <v>Salad</v>
      </c>
      <c r="J827" s="6">
        <f t="shared" si="87"/>
        <v>2</v>
      </c>
      <c r="K827" s="6">
        <f t="shared" si="88"/>
        <v>5</v>
      </c>
      <c r="L827" s="6">
        <f t="shared" si="85"/>
        <v>10</v>
      </c>
      <c r="M827" t="str">
        <f t="shared" si="89"/>
        <v>Default mode</v>
      </c>
      <c r="N827" t="str">
        <f t="shared" si="90"/>
        <v>Takeaway</v>
      </c>
      <c r="O827" s="8">
        <f t="shared" si="91"/>
        <v>45097</v>
      </c>
    </row>
    <row r="828" spans="1:15" x14ac:dyDescent="0.35">
      <c r="A828" t="s">
        <v>849</v>
      </c>
      <c r="B828" s="4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I828" s="4" t="str">
        <f t="shared" si="86"/>
        <v>Smoothie</v>
      </c>
      <c r="J828" s="6">
        <f t="shared" si="87"/>
        <v>2</v>
      </c>
      <c r="K828" s="6">
        <f t="shared" si="88"/>
        <v>4</v>
      </c>
      <c r="L828" s="6">
        <f t="shared" si="85"/>
        <v>8</v>
      </c>
      <c r="M828" t="str">
        <f t="shared" si="89"/>
        <v>Credit Card</v>
      </c>
      <c r="N828" t="str">
        <f t="shared" si="90"/>
        <v>UNKNOWN</v>
      </c>
      <c r="O828" s="8">
        <f t="shared" si="91"/>
        <v>45262</v>
      </c>
    </row>
    <row r="829" spans="1:15" x14ac:dyDescent="0.35">
      <c r="A829" t="s">
        <v>850</v>
      </c>
      <c r="B829" s="4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  <c r="I829" s="4" t="str">
        <f t="shared" si="86"/>
        <v>Sandwich</v>
      </c>
      <c r="J829" s="6">
        <f t="shared" si="87"/>
        <v>2</v>
      </c>
      <c r="K829" s="6">
        <f t="shared" si="88"/>
        <v>4</v>
      </c>
      <c r="L829" s="6">
        <f t="shared" si="85"/>
        <v>8</v>
      </c>
      <c r="M829" t="str">
        <f t="shared" si="89"/>
        <v>Default mode</v>
      </c>
      <c r="N829" t="str">
        <f t="shared" si="90"/>
        <v>Takeaway</v>
      </c>
      <c r="O829" s="8">
        <f t="shared" si="91"/>
        <v>44950</v>
      </c>
    </row>
    <row r="830" spans="1:15" x14ac:dyDescent="0.35">
      <c r="A830" t="s">
        <v>851</v>
      </c>
      <c r="B830" s="4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I830" s="4" t="str">
        <f t="shared" si="86"/>
        <v>Sandwich</v>
      </c>
      <c r="J830" s="6">
        <f t="shared" si="87"/>
        <v>5</v>
      </c>
      <c r="K830" s="6">
        <f t="shared" si="88"/>
        <v>4</v>
      </c>
      <c r="L830" s="6">
        <f t="shared" si="85"/>
        <v>20</v>
      </c>
      <c r="M830" t="str">
        <f t="shared" si="89"/>
        <v>Credit Card</v>
      </c>
      <c r="N830" t="str">
        <f t="shared" si="90"/>
        <v>In-store</v>
      </c>
      <c r="O830" s="8">
        <f t="shared" si="91"/>
        <v>44928</v>
      </c>
    </row>
    <row r="831" spans="1:15" x14ac:dyDescent="0.35">
      <c r="A831" t="s">
        <v>852</v>
      </c>
      <c r="B831" s="4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  <c r="I831" s="4" t="str">
        <f t="shared" si="86"/>
        <v>Cookie</v>
      </c>
      <c r="J831" s="6">
        <f t="shared" si="87"/>
        <v>2</v>
      </c>
      <c r="K831" s="6">
        <f t="shared" si="88"/>
        <v>0</v>
      </c>
      <c r="L831" s="6">
        <f t="shared" si="85"/>
        <v>2</v>
      </c>
      <c r="M831" t="str">
        <f t="shared" si="89"/>
        <v>Digital Wallet</v>
      </c>
      <c r="N831" t="str">
        <f t="shared" si="90"/>
        <v>Takeaway</v>
      </c>
      <c r="O831" s="8">
        <f t="shared" si="91"/>
        <v>45051</v>
      </c>
    </row>
    <row r="832" spans="1:15" x14ac:dyDescent="0.35">
      <c r="A832" t="s">
        <v>853</v>
      </c>
      <c r="B832" s="4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  <c r="I832" s="4" t="str">
        <f t="shared" si="86"/>
        <v>Sandwich</v>
      </c>
      <c r="J832" s="6">
        <f t="shared" si="87"/>
        <v>2</v>
      </c>
      <c r="K832" s="6">
        <f t="shared" si="88"/>
        <v>4</v>
      </c>
      <c r="L832" s="6">
        <f t="shared" si="85"/>
        <v>8</v>
      </c>
      <c r="M832" t="str">
        <f t="shared" si="89"/>
        <v>Default mode</v>
      </c>
      <c r="N832" t="str">
        <f t="shared" si="90"/>
        <v>Cafe</v>
      </c>
      <c r="O832" s="8">
        <f t="shared" si="91"/>
        <v>45243</v>
      </c>
    </row>
    <row r="833" spans="1:15" x14ac:dyDescent="0.35">
      <c r="A833" t="s">
        <v>854</v>
      </c>
      <c r="B833" s="4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I833" s="4" t="str">
        <f t="shared" si="86"/>
        <v>Tea</v>
      </c>
      <c r="J833" s="6">
        <f t="shared" si="87"/>
        <v>3</v>
      </c>
      <c r="K833" s="6">
        <f t="shared" si="88"/>
        <v>1.5</v>
      </c>
      <c r="L833" s="6">
        <f t="shared" si="85"/>
        <v>4.5</v>
      </c>
      <c r="M833" t="str">
        <f t="shared" si="89"/>
        <v>Cash</v>
      </c>
      <c r="N833" t="str">
        <f t="shared" si="90"/>
        <v>Takeaway</v>
      </c>
      <c r="O833" s="8">
        <f t="shared" si="91"/>
        <v>45243</v>
      </c>
    </row>
    <row r="834" spans="1:15" x14ac:dyDescent="0.35">
      <c r="A834" t="s">
        <v>855</v>
      </c>
      <c r="B834" s="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  <c r="I834" s="4" t="str">
        <f t="shared" si="86"/>
        <v>Cake</v>
      </c>
      <c r="J834" s="6">
        <f t="shared" si="87"/>
        <v>3.0417763534393956</v>
      </c>
      <c r="K834" s="6">
        <f t="shared" si="88"/>
        <v>3</v>
      </c>
      <c r="L834" s="6">
        <f t="shared" ref="L834:L897" si="92">IF(ISBLANK(E834),PRODUCT(J834,K834),IF(E834="ERROR",PRODUCT(J834,K834),IF(E834="UNKNOWN",PRODUCT(J834,K834),E834)))</f>
        <v>12</v>
      </c>
      <c r="M834" t="str">
        <f t="shared" si="89"/>
        <v>Cash</v>
      </c>
      <c r="N834" t="str">
        <f t="shared" si="90"/>
        <v>Takeaway</v>
      </c>
      <c r="O834" s="8">
        <f t="shared" si="91"/>
        <v>44927</v>
      </c>
    </row>
    <row r="835" spans="1:15" x14ac:dyDescent="0.35">
      <c r="A835" t="s">
        <v>856</v>
      </c>
      <c r="B835" s="4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  <c r="I835" s="4" t="str">
        <f t="shared" ref="I835:I898" si="93">IF(ISBLANK(B835),"UNKNOWN",IF(B835="ERROR","Juice",B835))</f>
        <v>Tea</v>
      </c>
      <c r="J835" s="6">
        <f t="shared" ref="J835:J898" si="94">IF(ISBLANK(C835),E835/D835,IF(C835="ERROR",AVERAGE(C835:C10834),IF(C835="UNKNOWN",MEDIAN(C835:C10834),C835)))</f>
        <v>3</v>
      </c>
      <c r="K835" s="6">
        <f t="shared" ref="K835:K898" si="95">IF(ISBLANK(D835),0,IF(D835="ERROR",AVERAGE(D835:D10834),IF(D835="UNKNOWN",MEDIAN(D835:D10834),D835)))</f>
        <v>1.5</v>
      </c>
      <c r="L835" s="6">
        <f t="shared" si="92"/>
        <v>3</v>
      </c>
      <c r="M835" t="str">
        <f t="shared" ref="M835:M898" si="96">IF(ISBLANK(F835),"Default mode",IF(F835="ERROR","Cash",F835))</f>
        <v>Cash</v>
      </c>
      <c r="N835" t="str">
        <f t="shared" ref="N835:N898" si="97">IF(ISBLANK(G835),"UNKNOWN",IF(G835="ERROR","Cafe",G835))</f>
        <v>UNKNOWN</v>
      </c>
      <c r="O835" s="8">
        <f t="shared" ref="O835:O898" si="98">IF(ISBLANK(H835),DATE(2023,1,1),IF(H835="ERROR",DATE(2023,6,1),IF(H835="UNKNOWN",DATE(2023,1,1),H835)))</f>
        <v>44965</v>
      </c>
    </row>
    <row r="836" spans="1:15" x14ac:dyDescent="0.35">
      <c r="A836" t="s">
        <v>857</v>
      </c>
      <c r="B836" s="4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  <c r="I836" s="4" t="str">
        <f t="shared" si="93"/>
        <v>Juice</v>
      </c>
      <c r="J836" s="6">
        <f t="shared" si="94"/>
        <v>4</v>
      </c>
      <c r="K836" s="6">
        <f t="shared" si="95"/>
        <v>3</v>
      </c>
      <c r="L836" s="6">
        <f t="shared" si="92"/>
        <v>12</v>
      </c>
      <c r="M836" t="str">
        <f t="shared" si="96"/>
        <v>Digital Wallet</v>
      </c>
      <c r="N836" t="str">
        <f t="shared" si="97"/>
        <v>Takeaway</v>
      </c>
      <c r="O836" s="8">
        <f t="shared" si="98"/>
        <v>44981</v>
      </c>
    </row>
    <row r="837" spans="1:15" x14ac:dyDescent="0.35">
      <c r="A837" t="s">
        <v>858</v>
      </c>
      <c r="B837" s="4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I837" s="4" t="str">
        <f t="shared" si="93"/>
        <v>Sandwich</v>
      </c>
      <c r="J837" s="6">
        <f t="shared" si="94"/>
        <v>5</v>
      </c>
      <c r="K837" s="6">
        <f t="shared" si="95"/>
        <v>4</v>
      </c>
      <c r="L837" s="6">
        <f t="shared" si="92"/>
        <v>20</v>
      </c>
      <c r="M837" t="str">
        <f t="shared" si="96"/>
        <v>Default mode</v>
      </c>
      <c r="N837" t="str">
        <f t="shared" si="97"/>
        <v>Takeaway</v>
      </c>
      <c r="O837" s="8">
        <f t="shared" si="98"/>
        <v>44982</v>
      </c>
    </row>
    <row r="838" spans="1:15" x14ac:dyDescent="0.35">
      <c r="A838" t="s">
        <v>859</v>
      </c>
      <c r="B838" s="4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  <c r="I838" s="4" t="str">
        <f t="shared" si="93"/>
        <v>Cake</v>
      </c>
      <c r="J838" s="6">
        <f t="shared" si="94"/>
        <v>4</v>
      </c>
      <c r="K838" s="6">
        <f t="shared" si="95"/>
        <v>3</v>
      </c>
      <c r="L838" s="6">
        <f t="shared" si="92"/>
        <v>12</v>
      </c>
      <c r="M838" t="str">
        <f t="shared" si="96"/>
        <v>Cash</v>
      </c>
      <c r="N838" t="str">
        <f t="shared" si="97"/>
        <v>Takeaway</v>
      </c>
      <c r="O838" s="8">
        <f t="shared" si="98"/>
        <v>45089</v>
      </c>
    </row>
    <row r="839" spans="1:15" x14ac:dyDescent="0.35">
      <c r="A839" t="s">
        <v>860</v>
      </c>
      <c r="B839" s="4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I839" s="4" t="str">
        <f t="shared" si="93"/>
        <v>Cookie</v>
      </c>
      <c r="J839" s="6">
        <f t="shared" si="94"/>
        <v>1</v>
      </c>
      <c r="K839" s="6">
        <f t="shared" si="95"/>
        <v>1</v>
      </c>
      <c r="L839" s="6">
        <f t="shared" si="92"/>
        <v>1</v>
      </c>
      <c r="M839" t="str">
        <f t="shared" si="96"/>
        <v>Credit Card</v>
      </c>
      <c r="N839" t="str">
        <f t="shared" si="97"/>
        <v>UNKNOWN</v>
      </c>
      <c r="O839" s="8">
        <f t="shared" si="98"/>
        <v>44953</v>
      </c>
    </row>
    <row r="840" spans="1:15" x14ac:dyDescent="0.35">
      <c r="A840" t="s">
        <v>861</v>
      </c>
      <c r="B840" s="4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  <c r="I840" s="4" t="str">
        <f t="shared" si="93"/>
        <v>Coffee</v>
      </c>
      <c r="J840" s="6">
        <f t="shared" si="94"/>
        <v>4</v>
      </c>
      <c r="K840" s="6">
        <f t="shared" si="95"/>
        <v>2</v>
      </c>
      <c r="L840" s="6">
        <f t="shared" si="92"/>
        <v>8</v>
      </c>
      <c r="M840" t="str">
        <f t="shared" si="96"/>
        <v>Credit Card</v>
      </c>
      <c r="N840" t="str">
        <f t="shared" si="97"/>
        <v>UNKNOWN</v>
      </c>
      <c r="O840" s="8">
        <f t="shared" si="98"/>
        <v>45222</v>
      </c>
    </row>
    <row r="841" spans="1:15" x14ac:dyDescent="0.35">
      <c r="A841" t="s">
        <v>862</v>
      </c>
      <c r="B841" s="4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I841" s="4" t="str">
        <f t="shared" si="93"/>
        <v>Cake</v>
      </c>
      <c r="J841" s="6">
        <f t="shared" si="94"/>
        <v>3</v>
      </c>
      <c r="K841" s="6">
        <f t="shared" si="95"/>
        <v>3</v>
      </c>
      <c r="L841" s="6">
        <f t="shared" si="92"/>
        <v>9</v>
      </c>
      <c r="M841" t="str">
        <f t="shared" si="96"/>
        <v>Credit Card</v>
      </c>
      <c r="N841" t="str">
        <f t="shared" si="97"/>
        <v>Takeaway</v>
      </c>
      <c r="O841" s="8">
        <f t="shared" si="98"/>
        <v>45001</v>
      </c>
    </row>
    <row r="842" spans="1:15" x14ac:dyDescent="0.35">
      <c r="A842" t="s">
        <v>863</v>
      </c>
      <c r="B842" s="4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  <c r="I842" s="4" t="str">
        <f t="shared" si="93"/>
        <v>Cake</v>
      </c>
      <c r="J842" s="6">
        <f t="shared" si="94"/>
        <v>3.0414614591684801</v>
      </c>
      <c r="K842" s="6">
        <f t="shared" si="95"/>
        <v>3</v>
      </c>
      <c r="L842" s="6">
        <f t="shared" si="92"/>
        <v>9</v>
      </c>
      <c r="M842" t="str">
        <f t="shared" si="96"/>
        <v>Cash</v>
      </c>
      <c r="N842" t="str">
        <f t="shared" si="97"/>
        <v>In-store</v>
      </c>
      <c r="O842" s="8">
        <f t="shared" si="98"/>
        <v>44927</v>
      </c>
    </row>
    <row r="843" spans="1:15" x14ac:dyDescent="0.35">
      <c r="A843" t="s">
        <v>864</v>
      </c>
      <c r="B843" s="4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  <c r="I843" s="4" t="str">
        <f t="shared" si="93"/>
        <v>Sandwich</v>
      </c>
      <c r="J843" s="6">
        <f t="shared" si="94"/>
        <v>1</v>
      </c>
      <c r="K843" s="6">
        <f t="shared" si="95"/>
        <v>4</v>
      </c>
      <c r="L843" s="6">
        <f t="shared" si="92"/>
        <v>4</v>
      </c>
      <c r="M843" t="str">
        <f t="shared" si="96"/>
        <v>Digital Wallet</v>
      </c>
      <c r="N843" t="str">
        <f t="shared" si="97"/>
        <v>Takeaway</v>
      </c>
      <c r="O843" s="8">
        <f t="shared" si="98"/>
        <v>45117</v>
      </c>
    </row>
    <row r="844" spans="1:15" x14ac:dyDescent="0.35">
      <c r="A844" t="s">
        <v>865</v>
      </c>
      <c r="B844" s="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  <c r="I844" s="4" t="str">
        <f t="shared" si="93"/>
        <v>Smoothie</v>
      </c>
      <c r="J844" s="6">
        <f t="shared" si="94"/>
        <v>3</v>
      </c>
      <c r="K844" s="6">
        <f t="shared" si="95"/>
        <v>4</v>
      </c>
      <c r="L844" s="6">
        <f t="shared" si="92"/>
        <v>12</v>
      </c>
      <c r="M844" t="str">
        <f t="shared" si="96"/>
        <v>Cash</v>
      </c>
      <c r="N844" t="str">
        <f t="shared" si="97"/>
        <v>Takeaway</v>
      </c>
      <c r="O844" s="8">
        <f t="shared" si="98"/>
        <v>45031</v>
      </c>
    </row>
    <row r="845" spans="1:15" x14ac:dyDescent="0.35">
      <c r="A845" t="s">
        <v>866</v>
      </c>
      <c r="B845" s="4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I845" s="4" t="str">
        <f t="shared" si="93"/>
        <v>Cake</v>
      </c>
      <c r="J845" s="6">
        <f t="shared" si="94"/>
        <v>2</v>
      </c>
      <c r="K845" s="6">
        <f t="shared" si="95"/>
        <v>3</v>
      </c>
      <c r="L845" s="6">
        <f t="shared" si="92"/>
        <v>6</v>
      </c>
      <c r="M845" t="str">
        <f t="shared" si="96"/>
        <v>Cash</v>
      </c>
      <c r="N845" t="str">
        <f t="shared" si="97"/>
        <v>In-store</v>
      </c>
      <c r="O845" s="8">
        <f t="shared" si="98"/>
        <v>45163</v>
      </c>
    </row>
    <row r="846" spans="1:15" x14ac:dyDescent="0.35">
      <c r="A846" t="s">
        <v>867</v>
      </c>
      <c r="B846" s="4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  <c r="I846" s="4" t="str">
        <f t="shared" si="93"/>
        <v>Salad</v>
      </c>
      <c r="J846" s="6">
        <f t="shared" si="94"/>
        <v>1</v>
      </c>
      <c r="K846" s="6">
        <f t="shared" si="95"/>
        <v>2.9676304573205852</v>
      </c>
      <c r="L846" s="6">
        <f t="shared" si="92"/>
        <v>5</v>
      </c>
      <c r="M846" t="str">
        <f t="shared" si="96"/>
        <v>Cash</v>
      </c>
      <c r="N846" t="str">
        <f t="shared" si="97"/>
        <v>In-store</v>
      </c>
      <c r="O846" s="8">
        <f t="shared" si="98"/>
        <v>44942</v>
      </c>
    </row>
    <row r="847" spans="1:15" x14ac:dyDescent="0.35">
      <c r="A847" t="s">
        <v>868</v>
      </c>
      <c r="B847" s="4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I847" s="4" t="str">
        <f t="shared" si="93"/>
        <v>Juice</v>
      </c>
      <c r="J847" s="6">
        <f t="shared" si="94"/>
        <v>4</v>
      </c>
      <c r="K847" s="6">
        <f t="shared" si="95"/>
        <v>3</v>
      </c>
      <c r="L847" s="6">
        <f t="shared" si="92"/>
        <v>12</v>
      </c>
      <c r="M847" t="str">
        <f t="shared" si="96"/>
        <v>Credit Card</v>
      </c>
      <c r="N847" t="str">
        <f t="shared" si="97"/>
        <v>In-store</v>
      </c>
      <c r="O847" s="8">
        <f t="shared" si="98"/>
        <v>45042</v>
      </c>
    </row>
    <row r="848" spans="1:15" x14ac:dyDescent="0.35">
      <c r="A848" t="s">
        <v>869</v>
      </c>
      <c r="B848" s="4" t="s">
        <v>20</v>
      </c>
      <c r="C848">
        <v>1</v>
      </c>
      <c r="D848">
        <v>5</v>
      </c>
      <c r="E848">
        <v>5</v>
      </c>
      <c r="H848" s="1">
        <v>45020</v>
      </c>
      <c r="I848" s="4" t="str">
        <f t="shared" si="93"/>
        <v>Salad</v>
      </c>
      <c r="J848" s="6">
        <f t="shared" si="94"/>
        <v>1</v>
      </c>
      <c r="K848" s="6">
        <f t="shared" si="95"/>
        <v>5</v>
      </c>
      <c r="L848" s="6">
        <f t="shared" si="92"/>
        <v>5</v>
      </c>
      <c r="M848" t="str">
        <f t="shared" si="96"/>
        <v>Default mode</v>
      </c>
      <c r="N848" t="str">
        <f t="shared" si="97"/>
        <v>UNKNOWN</v>
      </c>
      <c r="O848" s="8">
        <f t="shared" si="98"/>
        <v>45020</v>
      </c>
    </row>
    <row r="849" spans="1:15" x14ac:dyDescent="0.35">
      <c r="A849" t="s">
        <v>870</v>
      </c>
      <c r="B849" s="4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  <c r="I849" s="4" t="str">
        <f t="shared" si="93"/>
        <v>Cookie</v>
      </c>
      <c r="J849" s="6">
        <f t="shared" si="94"/>
        <v>4</v>
      </c>
      <c r="K849" s="6">
        <f t="shared" si="95"/>
        <v>1</v>
      </c>
      <c r="L849" s="6">
        <f t="shared" si="92"/>
        <v>4</v>
      </c>
      <c r="M849" t="str">
        <f t="shared" si="96"/>
        <v>Digital Wallet</v>
      </c>
      <c r="N849" t="str">
        <f t="shared" si="97"/>
        <v>In-store</v>
      </c>
      <c r="O849" s="8">
        <f t="shared" si="98"/>
        <v>44928</v>
      </c>
    </row>
    <row r="850" spans="1:15" x14ac:dyDescent="0.35">
      <c r="A850" t="s">
        <v>871</v>
      </c>
      <c r="B850" s="4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  <c r="I850" s="4" t="str">
        <f t="shared" si="93"/>
        <v>Salad</v>
      </c>
      <c r="J850" s="6">
        <f t="shared" si="94"/>
        <v>3</v>
      </c>
      <c r="K850" s="6">
        <f t="shared" si="95"/>
        <v>5</v>
      </c>
      <c r="L850" s="6">
        <f t="shared" si="92"/>
        <v>20</v>
      </c>
      <c r="M850" t="str">
        <f t="shared" si="96"/>
        <v>Digital Wallet</v>
      </c>
      <c r="N850" t="str">
        <f t="shared" si="97"/>
        <v>In-store</v>
      </c>
      <c r="O850" s="8">
        <f t="shared" si="98"/>
        <v>45265</v>
      </c>
    </row>
    <row r="851" spans="1:15" x14ac:dyDescent="0.35">
      <c r="A851" t="s">
        <v>872</v>
      </c>
      <c r="B851" s="4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I851" s="4" t="str">
        <f t="shared" si="93"/>
        <v>Salad</v>
      </c>
      <c r="J851" s="6">
        <f t="shared" si="94"/>
        <v>3</v>
      </c>
      <c r="K851" s="6">
        <f t="shared" si="95"/>
        <v>5</v>
      </c>
      <c r="L851" s="6">
        <f t="shared" si="92"/>
        <v>15</v>
      </c>
      <c r="M851" t="str">
        <f t="shared" si="96"/>
        <v>Cash</v>
      </c>
      <c r="N851" t="str">
        <f t="shared" si="97"/>
        <v>UNKNOWN</v>
      </c>
      <c r="O851" s="8">
        <f t="shared" si="98"/>
        <v>45058</v>
      </c>
    </row>
    <row r="852" spans="1:15" x14ac:dyDescent="0.35">
      <c r="A852" t="s">
        <v>873</v>
      </c>
      <c r="B852" s="4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  <c r="I852" s="4" t="str">
        <f t="shared" si="93"/>
        <v>Tea</v>
      </c>
      <c r="J852" s="6">
        <f t="shared" si="94"/>
        <v>5</v>
      </c>
      <c r="K852" s="6">
        <f t="shared" si="95"/>
        <v>1.5</v>
      </c>
      <c r="L852" s="6">
        <f t="shared" si="92"/>
        <v>7.5</v>
      </c>
      <c r="M852" t="str">
        <f t="shared" si="96"/>
        <v>Digital Wallet</v>
      </c>
      <c r="N852" t="str">
        <f t="shared" si="97"/>
        <v>UNKNOWN</v>
      </c>
      <c r="O852" s="8">
        <f t="shared" si="98"/>
        <v>45216</v>
      </c>
    </row>
    <row r="853" spans="1:15" x14ac:dyDescent="0.35">
      <c r="A853" t="s">
        <v>874</v>
      </c>
      <c r="B853" s="4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I853" s="4" t="str">
        <f t="shared" si="93"/>
        <v>Juice</v>
      </c>
      <c r="J853" s="6">
        <f t="shared" si="94"/>
        <v>4</v>
      </c>
      <c r="K853" s="6">
        <f t="shared" si="95"/>
        <v>3</v>
      </c>
      <c r="L853" s="6">
        <f t="shared" si="92"/>
        <v>12</v>
      </c>
      <c r="M853" t="str">
        <f t="shared" si="96"/>
        <v>Credit Card</v>
      </c>
      <c r="N853" t="str">
        <f t="shared" si="97"/>
        <v>UNKNOWN</v>
      </c>
      <c r="O853" s="8">
        <f t="shared" si="98"/>
        <v>44982</v>
      </c>
    </row>
    <row r="854" spans="1:15" x14ac:dyDescent="0.35">
      <c r="A854" t="s">
        <v>875</v>
      </c>
      <c r="B854" s="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  <c r="I854" s="4" t="str">
        <f t="shared" si="93"/>
        <v>Salad</v>
      </c>
      <c r="J854" s="6">
        <f t="shared" si="94"/>
        <v>2</v>
      </c>
      <c r="K854" s="6">
        <f t="shared" si="95"/>
        <v>3</v>
      </c>
      <c r="L854" s="6">
        <f t="shared" si="92"/>
        <v>10</v>
      </c>
      <c r="M854" t="str">
        <f t="shared" si="96"/>
        <v>Default mode</v>
      </c>
      <c r="N854" t="str">
        <f t="shared" si="97"/>
        <v>UNKNOWN</v>
      </c>
      <c r="O854" s="8">
        <f t="shared" si="98"/>
        <v>45192</v>
      </c>
    </row>
    <row r="855" spans="1:15" x14ac:dyDescent="0.35">
      <c r="A855" t="s">
        <v>876</v>
      </c>
      <c r="B855" s="4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I855" s="4" t="str">
        <f t="shared" si="93"/>
        <v>Salad</v>
      </c>
      <c r="J855" s="6">
        <f t="shared" si="94"/>
        <v>5</v>
      </c>
      <c r="K855" s="6">
        <f t="shared" si="95"/>
        <v>5</v>
      </c>
      <c r="L855" s="6">
        <f t="shared" si="92"/>
        <v>25</v>
      </c>
      <c r="M855" t="str">
        <f t="shared" si="96"/>
        <v>Default mode</v>
      </c>
      <c r="N855" t="str">
        <f t="shared" si="97"/>
        <v>In-store</v>
      </c>
      <c r="O855" s="8">
        <f t="shared" si="98"/>
        <v>44989</v>
      </c>
    </row>
    <row r="856" spans="1:15" x14ac:dyDescent="0.35">
      <c r="A856" t="s">
        <v>877</v>
      </c>
      <c r="B856" s="4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  <c r="I856" s="4" t="str">
        <f t="shared" si="93"/>
        <v>Juice</v>
      </c>
      <c r="J856" s="6">
        <f t="shared" si="94"/>
        <v>3</v>
      </c>
      <c r="K856" s="6">
        <f t="shared" si="95"/>
        <v>3</v>
      </c>
      <c r="L856" s="6">
        <f t="shared" si="92"/>
        <v>9</v>
      </c>
      <c r="M856" t="str">
        <f t="shared" si="96"/>
        <v>Digital Wallet</v>
      </c>
      <c r="N856" t="str">
        <f t="shared" si="97"/>
        <v>UNKNOWN</v>
      </c>
      <c r="O856" s="8">
        <f t="shared" si="98"/>
        <v>45056</v>
      </c>
    </row>
    <row r="857" spans="1:15" x14ac:dyDescent="0.35">
      <c r="A857" t="s">
        <v>878</v>
      </c>
      <c r="B857" s="4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I857" s="4" t="str">
        <f t="shared" si="93"/>
        <v>Juice</v>
      </c>
      <c r="J857" s="6">
        <f t="shared" si="94"/>
        <v>4</v>
      </c>
      <c r="K857" s="6">
        <f t="shared" si="95"/>
        <v>3</v>
      </c>
      <c r="L857" s="6">
        <f t="shared" si="92"/>
        <v>12</v>
      </c>
      <c r="M857" t="str">
        <f t="shared" si="96"/>
        <v>Cash</v>
      </c>
      <c r="N857" t="str">
        <f t="shared" si="97"/>
        <v>Takeaway</v>
      </c>
      <c r="O857" s="8">
        <f t="shared" si="98"/>
        <v>44981</v>
      </c>
    </row>
    <row r="858" spans="1:15" x14ac:dyDescent="0.35">
      <c r="A858" t="s">
        <v>879</v>
      </c>
      <c r="B858" s="4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  <c r="I858" s="4" t="str">
        <f t="shared" si="93"/>
        <v>Cake</v>
      </c>
      <c r="J858" s="6">
        <f t="shared" si="94"/>
        <v>1</v>
      </c>
      <c r="K858" s="6">
        <f t="shared" si="95"/>
        <v>3</v>
      </c>
      <c r="L858" s="6">
        <f t="shared" si="92"/>
        <v>3</v>
      </c>
      <c r="M858" t="str">
        <f t="shared" si="96"/>
        <v>Digital Wallet</v>
      </c>
      <c r="N858" t="str">
        <f t="shared" si="97"/>
        <v>UNKNOWN</v>
      </c>
      <c r="O858" s="8">
        <f t="shared" si="98"/>
        <v>45167</v>
      </c>
    </row>
    <row r="859" spans="1:15" x14ac:dyDescent="0.35">
      <c r="A859" t="s">
        <v>880</v>
      </c>
      <c r="B859" s="4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I859" s="4" t="str">
        <f t="shared" si="93"/>
        <v>Tea</v>
      </c>
      <c r="J859" s="6">
        <f t="shared" si="94"/>
        <v>4</v>
      </c>
      <c r="K859" s="6">
        <f t="shared" si="95"/>
        <v>1.5</v>
      </c>
      <c r="L859" s="6">
        <f t="shared" si="92"/>
        <v>6</v>
      </c>
      <c r="M859" t="str">
        <f t="shared" si="96"/>
        <v>Credit Card</v>
      </c>
      <c r="N859" t="str">
        <f t="shared" si="97"/>
        <v>Takeaway</v>
      </c>
      <c r="O859" s="8">
        <f t="shared" si="98"/>
        <v>45047</v>
      </c>
    </row>
    <row r="860" spans="1:15" x14ac:dyDescent="0.35">
      <c r="A860" t="s">
        <v>881</v>
      </c>
      <c r="B860" s="4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  <c r="I860" s="4" t="str">
        <f t="shared" si="93"/>
        <v>Coffee</v>
      </c>
      <c r="J860" s="6">
        <f t="shared" si="94"/>
        <v>3</v>
      </c>
      <c r="K860" s="6">
        <f t="shared" si="95"/>
        <v>2</v>
      </c>
      <c r="L860" s="6">
        <f t="shared" si="92"/>
        <v>6</v>
      </c>
      <c r="M860" t="str">
        <f t="shared" si="96"/>
        <v>Digital Wallet</v>
      </c>
      <c r="N860" t="str">
        <f t="shared" si="97"/>
        <v>In-store</v>
      </c>
      <c r="O860" s="8">
        <f t="shared" si="98"/>
        <v>45028</v>
      </c>
    </row>
    <row r="861" spans="1:15" x14ac:dyDescent="0.35">
      <c r="A861" t="s">
        <v>882</v>
      </c>
      <c r="B861" s="4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  <c r="I861" s="4" t="str">
        <f t="shared" si="93"/>
        <v>Juice</v>
      </c>
      <c r="J861" s="6">
        <f t="shared" si="94"/>
        <v>5</v>
      </c>
      <c r="K861" s="6">
        <f t="shared" si="95"/>
        <v>3</v>
      </c>
      <c r="L861" s="6">
        <f t="shared" si="92"/>
        <v>15</v>
      </c>
      <c r="M861" t="str">
        <f t="shared" si="96"/>
        <v>Cash</v>
      </c>
      <c r="N861" t="str">
        <f t="shared" si="97"/>
        <v>UNKNOWN</v>
      </c>
      <c r="O861" s="8">
        <f t="shared" si="98"/>
        <v>45094</v>
      </c>
    </row>
    <row r="862" spans="1:15" x14ac:dyDescent="0.35">
      <c r="A862" t="s">
        <v>883</v>
      </c>
      <c r="B862" s="4" t="s">
        <v>25</v>
      </c>
      <c r="C862">
        <v>2</v>
      </c>
      <c r="D862">
        <v>4</v>
      </c>
      <c r="E862">
        <v>8</v>
      </c>
      <c r="H862" s="1">
        <v>44995</v>
      </c>
      <c r="I862" s="4" t="str">
        <f t="shared" si="93"/>
        <v>Smoothie</v>
      </c>
      <c r="J862" s="6">
        <f t="shared" si="94"/>
        <v>2</v>
      </c>
      <c r="K862" s="6">
        <f t="shared" si="95"/>
        <v>4</v>
      </c>
      <c r="L862" s="6">
        <f t="shared" si="92"/>
        <v>8</v>
      </c>
      <c r="M862" t="str">
        <f t="shared" si="96"/>
        <v>Default mode</v>
      </c>
      <c r="N862" t="str">
        <f t="shared" si="97"/>
        <v>UNKNOWN</v>
      </c>
      <c r="O862" s="8">
        <f t="shared" si="98"/>
        <v>44995</v>
      </c>
    </row>
    <row r="863" spans="1:15" x14ac:dyDescent="0.35">
      <c r="A863" t="s">
        <v>884</v>
      </c>
      <c r="B863" s="4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I863" s="4" t="str">
        <f t="shared" si="93"/>
        <v>Coffee</v>
      </c>
      <c r="J863" s="6">
        <f t="shared" si="94"/>
        <v>4</v>
      </c>
      <c r="K863" s="6">
        <f t="shared" si="95"/>
        <v>2</v>
      </c>
      <c r="L863" s="6">
        <f t="shared" si="92"/>
        <v>8</v>
      </c>
      <c r="M863" t="str">
        <f t="shared" si="96"/>
        <v>Cash</v>
      </c>
      <c r="N863" t="str">
        <f t="shared" si="97"/>
        <v>UNKNOWN</v>
      </c>
      <c r="O863" s="8">
        <f t="shared" si="98"/>
        <v>45001</v>
      </c>
    </row>
    <row r="864" spans="1:15" x14ac:dyDescent="0.35">
      <c r="A864" t="s">
        <v>885</v>
      </c>
      <c r="B864" s="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I864" s="4" t="str">
        <f t="shared" si="93"/>
        <v>Tea</v>
      </c>
      <c r="J864" s="6">
        <f t="shared" si="94"/>
        <v>5</v>
      </c>
      <c r="K864" s="6">
        <f t="shared" si="95"/>
        <v>1.5</v>
      </c>
      <c r="L864" s="6">
        <f t="shared" si="92"/>
        <v>7.5</v>
      </c>
      <c r="M864" t="str">
        <f t="shared" si="96"/>
        <v>Credit Card</v>
      </c>
      <c r="N864" t="str">
        <f t="shared" si="97"/>
        <v>UNKNOWN</v>
      </c>
      <c r="O864" s="8">
        <f t="shared" si="98"/>
        <v>45008</v>
      </c>
    </row>
    <row r="865" spans="1:15" x14ac:dyDescent="0.35">
      <c r="A865" t="s">
        <v>886</v>
      </c>
      <c r="B865" s="4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 s="4" t="str">
        <f t="shared" si="93"/>
        <v>UNKNOWN</v>
      </c>
      <c r="J865" s="6">
        <f t="shared" si="94"/>
        <v>2</v>
      </c>
      <c r="K865" s="6">
        <f t="shared" si="95"/>
        <v>2</v>
      </c>
      <c r="L865" s="6">
        <f t="shared" si="92"/>
        <v>4</v>
      </c>
      <c r="M865" t="str">
        <f t="shared" si="96"/>
        <v>UNKNOWN</v>
      </c>
      <c r="N865" t="str">
        <f t="shared" si="97"/>
        <v>UNKNOWN</v>
      </c>
      <c r="O865" s="8">
        <f t="shared" si="98"/>
        <v>45075</v>
      </c>
    </row>
    <row r="866" spans="1:15" x14ac:dyDescent="0.35">
      <c r="A866" t="s">
        <v>887</v>
      </c>
      <c r="B866" s="4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I866" s="4" t="str">
        <f t="shared" si="93"/>
        <v>Cake</v>
      </c>
      <c r="J866" s="6">
        <f t="shared" si="94"/>
        <v>1</v>
      </c>
      <c r="K866" s="6">
        <f t="shared" si="95"/>
        <v>3</v>
      </c>
      <c r="L866" s="6">
        <f t="shared" si="92"/>
        <v>3</v>
      </c>
      <c r="M866" t="str">
        <f t="shared" si="96"/>
        <v>Default mode</v>
      </c>
      <c r="N866" t="str">
        <f t="shared" si="97"/>
        <v>Takeaway</v>
      </c>
      <c r="O866" s="8">
        <f t="shared" si="98"/>
        <v>44951</v>
      </c>
    </row>
    <row r="867" spans="1:15" x14ac:dyDescent="0.35">
      <c r="A867" t="s">
        <v>888</v>
      </c>
      <c r="B867" s="4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I867" s="4" t="str">
        <f t="shared" si="93"/>
        <v>Juice</v>
      </c>
      <c r="J867" s="6">
        <f t="shared" si="94"/>
        <v>3</v>
      </c>
      <c r="K867" s="6">
        <f t="shared" si="95"/>
        <v>3</v>
      </c>
      <c r="L867" s="6">
        <f t="shared" si="92"/>
        <v>9</v>
      </c>
      <c r="M867" t="str">
        <f t="shared" si="96"/>
        <v>Credit Card</v>
      </c>
      <c r="N867" t="str">
        <f t="shared" si="97"/>
        <v>In-store</v>
      </c>
      <c r="O867" s="8">
        <f t="shared" si="98"/>
        <v>44938</v>
      </c>
    </row>
    <row r="868" spans="1:15" x14ac:dyDescent="0.35">
      <c r="A868" t="s">
        <v>889</v>
      </c>
      <c r="B868" s="4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I868" s="4" t="str">
        <f t="shared" si="93"/>
        <v>Cake</v>
      </c>
      <c r="J868" s="6">
        <f t="shared" si="94"/>
        <v>1</v>
      </c>
      <c r="K868" s="6">
        <f t="shared" si="95"/>
        <v>3</v>
      </c>
      <c r="L868" s="6">
        <f t="shared" si="92"/>
        <v>3</v>
      </c>
      <c r="M868" t="str">
        <f t="shared" si="96"/>
        <v>Default mode</v>
      </c>
      <c r="N868" t="str">
        <f t="shared" si="97"/>
        <v>Takeaway</v>
      </c>
      <c r="O868" s="8">
        <f t="shared" si="98"/>
        <v>45238</v>
      </c>
    </row>
    <row r="869" spans="1:15" x14ac:dyDescent="0.35">
      <c r="A869" t="s">
        <v>890</v>
      </c>
      <c r="B869" s="4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I869" s="4" t="str">
        <f t="shared" si="93"/>
        <v>Sandwich</v>
      </c>
      <c r="J869" s="6">
        <f t="shared" si="94"/>
        <v>1</v>
      </c>
      <c r="K869" s="6">
        <f t="shared" si="95"/>
        <v>4</v>
      </c>
      <c r="L869" s="6">
        <f t="shared" si="92"/>
        <v>4</v>
      </c>
      <c r="M869" t="str">
        <f t="shared" si="96"/>
        <v>Cash</v>
      </c>
      <c r="N869" t="str">
        <f t="shared" si="97"/>
        <v>In-store</v>
      </c>
      <c r="O869" s="8">
        <f t="shared" si="98"/>
        <v>45129</v>
      </c>
    </row>
    <row r="870" spans="1:15" x14ac:dyDescent="0.35">
      <c r="A870" t="s">
        <v>891</v>
      </c>
      <c r="B870" s="4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I870" s="4" t="str">
        <f t="shared" si="93"/>
        <v>Cookie</v>
      </c>
      <c r="J870" s="6">
        <f t="shared" si="94"/>
        <v>4</v>
      </c>
      <c r="K870" s="6">
        <f t="shared" si="95"/>
        <v>1</v>
      </c>
      <c r="L870" s="6">
        <f t="shared" si="92"/>
        <v>4</v>
      </c>
      <c r="M870" t="str">
        <f t="shared" si="96"/>
        <v>Cash</v>
      </c>
      <c r="N870" t="str">
        <f t="shared" si="97"/>
        <v>Takeaway</v>
      </c>
      <c r="O870" s="8">
        <f t="shared" si="98"/>
        <v>45281</v>
      </c>
    </row>
    <row r="871" spans="1:15" x14ac:dyDescent="0.35">
      <c r="A871" t="s">
        <v>892</v>
      </c>
      <c r="B871" s="4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  <c r="I871" s="4" t="str">
        <f t="shared" si="93"/>
        <v>Juice</v>
      </c>
      <c r="J871" s="6">
        <f t="shared" si="94"/>
        <v>3</v>
      </c>
      <c r="K871" s="6">
        <f t="shared" si="95"/>
        <v>3</v>
      </c>
      <c r="L871" s="6">
        <f t="shared" si="92"/>
        <v>9</v>
      </c>
      <c r="M871" t="str">
        <f t="shared" si="96"/>
        <v>Credit Card</v>
      </c>
      <c r="N871" t="str">
        <f t="shared" si="97"/>
        <v>UNKNOWN</v>
      </c>
      <c r="O871" s="8">
        <f t="shared" si="98"/>
        <v>45119</v>
      </c>
    </row>
    <row r="872" spans="1:15" x14ac:dyDescent="0.35">
      <c r="A872" t="s">
        <v>893</v>
      </c>
      <c r="B872" s="4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  <c r="I872" s="4" t="str">
        <f t="shared" si="93"/>
        <v>Cookie</v>
      </c>
      <c r="J872" s="6">
        <f t="shared" si="94"/>
        <v>2</v>
      </c>
      <c r="K872" s="6">
        <f t="shared" si="95"/>
        <v>1</v>
      </c>
      <c r="L872" s="6">
        <f t="shared" si="92"/>
        <v>2</v>
      </c>
      <c r="M872" t="str">
        <f t="shared" si="96"/>
        <v>Digital Wallet</v>
      </c>
      <c r="N872" t="str">
        <f t="shared" si="97"/>
        <v>Takeaway</v>
      </c>
      <c r="O872" s="8">
        <f t="shared" si="98"/>
        <v>44972</v>
      </c>
    </row>
    <row r="873" spans="1:15" x14ac:dyDescent="0.35">
      <c r="A873" t="s">
        <v>894</v>
      </c>
      <c r="B873" s="4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  <c r="I873" s="4" t="str">
        <f t="shared" si="93"/>
        <v>Tea</v>
      </c>
      <c r="J873" s="6">
        <f t="shared" si="94"/>
        <v>5</v>
      </c>
      <c r="K873" s="6">
        <f t="shared" si="95"/>
        <v>1.5</v>
      </c>
      <c r="L873" s="6">
        <f t="shared" si="92"/>
        <v>7.5</v>
      </c>
      <c r="M873" t="str">
        <f t="shared" si="96"/>
        <v>Digital Wallet</v>
      </c>
      <c r="N873" t="str">
        <f t="shared" si="97"/>
        <v>UNKNOWN</v>
      </c>
      <c r="O873" s="8">
        <f t="shared" si="98"/>
        <v>45145</v>
      </c>
    </row>
    <row r="874" spans="1:15" x14ac:dyDescent="0.35">
      <c r="A874" t="s">
        <v>895</v>
      </c>
      <c r="B874" s="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  <c r="I874" s="4" t="str">
        <f t="shared" si="93"/>
        <v>Cake</v>
      </c>
      <c r="J874" s="6">
        <f t="shared" si="94"/>
        <v>2</v>
      </c>
      <c r="K874" s="6">
        <f t="shared" si="95"/>
        <v>3</v>
      </c>
      <c r="L874" s="6">
        <f t="shared" si="92"/>
        <v>6</v>
      </c>
      <c r="M874" t="str">
        <f t="shared" si="96"/>
        <v>Digital Wallet</v>
      </c>
      <c r="N874" t="str">
        <f t="shared" si="97"/>
        <v>UNKNOWN</v>
      </c>
      <c r="O874" s="8">
        <f t="shared" si="98"/>
        <v>45202</v>
      </c>
    </row>
    <row r="875" spans="1:15" x14ac:dyDescent="0.35">
      <c r="A875" t="s">
        <v>896</v>
      </c>
      <c r="B875" s="4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I875" s="4" t="str">
        <f t="shared" si="93"/>
        <v>Tea</v>
      </c>
      <c r="J875" s="6">
        <f t="shared" si="94"/>
        <v>1</v>
      </c>
      <c r="K875" s="6">
        <f t="shared" si="95"/>
        <v>1.5</v>
      </c>
      <c r="L875" s="6">
        <f t="shared" si="92"/>
        <v>1.5</v>
      </c>
      <c r="M875" t="str">
        <f t="shared" si="96"/>
        <v>Cash</v>
      </c>
      <c r="N875" t="str">
        <f t="shared" si="97"/>
        <v>Takeaway</v>
      </c>
      <c r="O875" s="8">
        <f t="shared" si="98"/>
        <v>45092</v>
      </c>
    </row>
    <row r="876" spans="1:15" x14ac:dyDescent="0.35">
      <c r="A876" t="s">
        <v>897</v>
      </c>
      <c r="B876" s="4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  <c r="I876" s="4" t="str">
        <f t="shared" si="93"/>
        <v>Salad</v>
      </c>
      <c r="J876" s="6">
        <f t="shared" si="94"/>
        <v>5</v>
      </c>
      <c r="K876" s="6">
        <f t="shared" si="95"/>
        <v>2.9682768981856005</v>
      </c>
      <c r="L876" s="6">
        <f t="shared" si="92"/>
        <v>25</v>
      </c>
      <c r="M876" t="str">
        <f t="shared" si="96"/>
        <v>Credit Card</v>
      </c>
      <c r="N876" t="str">
        <f t="shared" si="97"/>
        <v>In-store</v>
      </c>
      <c r="O876" s="8">
        <f t="shared" si="98"/>
        <v>44939</v>
      </c>
    </row>
    <row r="877" spans="1:15" x14ac:dyDescent="0.35">
      <c r="A877" t="s">
        <v>898</v>
      </c>
      <c r="B877" s="4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I877" s="4" t="str">
        <f t="shared" si="93"/>
        <v>Cookie</v>
      </c>
      <c r="J877" s="6">
        <f t="shared" si="94"/>
        <v>3</v>
      </c>
      <c r="K877" s="6">
        <f t="shared" si="95"/>
        <v>1</v>
      </c>
      <c r="L877" s="6">
        <f t="shared" si="92"/>
        <v>3</v>
      </c>
      <c r="M877" t="str">
        <f t="shared" si="96"/>
        <v>Default mode</v>
      </c>
      <c r="N877" t="str">
        <f t="shared" si="97"/>
        <v>Takeaway</v>
      </c>
      <c r="O877" s="8">
        <f t="shared" si="98"/>
        <v>45173</v>
      </c>
    </row>
    <row r="878" spans="1:15" x14ac:dyDescent="0.35">
      <c r="A878" t="s">
        <v>899</v>
      </c>
      <c r="B878" s="4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I878" s="4" t="str">
        <f t="shared" si="93"/>
        <v>Coffee</v>
      </c>
      <c r="J878" s="6">
        <f t="shared" si="94"/>
        <v>5</v>
      </c>
      <c r="K878" s="6">
        <f t="shared" si="95"/>
        <v>2</v>
      </c>
      <c r="L878" s="6">
        <f t="shared" si="92"/>
        <v>10</v>
      </c>
      <c r="M878" t="str">
        <f t="shared" si="96"/>
        <v>Cash</v>
      </c>
      <c r="N878" t="str">
        <f t="shared" si="97"/>
        <v>UNKNOWN</v>
      </c>
      <c r="O878" s="8">
        <f t="shared" si="98"/>
        <v>45090</v>
      </c>
    </row>
    <row r="879" spans="1:15" x14ac:dyDescent="0.35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I879" s="4" t="str">
        <f t="shared" si="93"/>
        <v>UNKNOWN</v>
      </c>
      <c r="J879" s="6">
        <f t="shared" si="94"/>
        <v>4</v>
      </c>
      <c r="K879" s="6">
        <f t="shared" si="95"/>
        <v>1.5</v>
      </c>
      <c r="L879" s="6">
        <f t="shared" si="92"/>
        <v>6</v>
      </c>
      <c r="M879" t="str">
        <f t="shared" si="96"/>
        <v>Credit Card</v>
      </c>
      <c r="N879" t="str">
        <f t="shared" si="97"/>
        <v>In-store</v>
      </c>
      <c r="O879" s="8">
        <f t="shared" si="98"/>
        <v>45084</v>
      </c>
    </row>
    <row r="880" spans="1:15" x14ac:dyDescent="0.35">
      <c r="A880" t="s">
        <v>901</v>
      </c>
      <c r="B880" s="4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 s="4" t="str">
        <f t="shared" si="93"/>
        <v>Smoothie</v>
      </c>
      <c r="J880" s="6">
        <f t="shared" si="94"/>
        <v>2</v>
      </c>
      <c r="K880" s="6">
        <f t="shared" si="95"/>
        <v>4</v>
      </c>
      <c r="L880" s="6">
        <f t="shared" si="92"/>
        <v>8</v>
      </c>
      <c r="M880" t="str">
        <f t="shared" si="96"/>
        <v>Digital Wallet</v>
      </c>
      <c r="N880" t="str">
        <f t="shared" si="97"/>
        <v>UNKNOWN</v>
      </c>
      <c r="O880" s="8">
        <f t="shared" si="98"/>
        <v>44972</v>
      </c>
    </row>
    <row r="881" spans="1:15" x14ac:dyDescent="0.35">
      <c r="A881" t="s">
        <v>902</v>
      </c>
      <c r="B881" s="4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I881" s="4" t="str">
        <f t="shared" si="93"/>
        <v>Smoothie</v>
      </c>
      <c r="J881" s="6">
        <f t="shared" si="94"/>
        <v>5</v>
      </c>
      <c r="K881" s="6">
        <f t="shared" si="95"/>
        <v>4</v>
      </c>
      <c r="L881" s="6">
        <f t="shared" si="92"/>
        <v>20</v>
      </c>
      <c r="M881" t="str">
        <f t="shared" si="96"/>
        <v>Default mode</v>
      </c>
      <c r="N881" t="str">
        <f t="shared" si="97"/>
        <v>In-store</v>
      </c>
      <c r="O881" s="8">
        <f t="shared" si="98"/>
        <v>45147</v>
      </c>
    </row>
    <row r="882" spans="1:15" x14ac:dyDescent="0.35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I882" s="4" t="str">
        <f t="shared" si="93"/>
        <v>UNKNOWN</v>
      </c>
      <c r="J882" s="6">
        <f t="shared" si="94"/>
        <v>1</v>
      </c>
      <c r="K882" s="6">
        <f t="shared" si="95"/>
        <v>3</v>
      </c>
      <c r="L882" s="6">
        <f t="shared" si="92"/>
        <v>3</v>
      </c>
      <c r="M882" t="str">
        <f t="shared" si="96"/>
        <v>Cash</v>
      </c>
      <c r="N882" t="str">
        <f t="shared" si="97"/>
        <v>In-store</v>
      </c>
      <c r="O882" s="8">
        <f t="shared" si="98"/>
        <v>45222</v>
      </c>
    </row>
    <row r="883" spans="1:15" x14ac:dyDescent="0.35">
      <c r="A883" t="s">
        <v>904</v>
      </c>
      <c r="B883" s="4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I883" s="4" t="str">
        <f t="shared" si="93"/>
        <v>UNKNOWN</v>
      </c>
      <c r="J883" s="6">
        <f t="shared" si="94"/>
        <v>4</v>
      </c>
      <c r="K883" s="6">
        <f t="shared" si="95"/>
        <v>3</v>
      </c>
      <c r="L883" s="6">
        <f t="shared" si="92"/>
        <v>12</v>
      </c>
      <c r="M883" t="str">
        <f t="shared" si="96"/>
        <v>Default mode</v>
      </c>
      <c r="N883" t="str">
        <f t="shared" si="97"/>
        <v>Takeaway</v>
      </c>
      <c r="O883" s="8">
        <f t="shared" si="98"/>
        <v>44956</v>
      </c>
    </row>
    <row r="884" spans="1:15" x14ac:dyDescent="0.35">
      <c r="A884" t="s">
        <v>905</v>
      </c>
      <c r="B884" s="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  <c r="I884" s="4" t="str">
        <f t="shared" si="93"/>
        <v>Juice</v>
      </c>
      <c r="J884" s="6">
        <f t="shared" si="94"/>
        <v>5</v>
      </c>
      <c r="K884" s="6">
        <f t="shared" si="95"/>
        <v>3</v>
      </c>
      <c r="L884" s="6">
        <f t="shared" si="92"/>
        <v>15</v>
      </c>
      <c r="M884" t="str">
        <f t="shared" si="96"/>
        <v>Cash</v>
      </c>
      <c r="N884" t="str">
        <f t="shared" si="97"/>
        <v>UNKNOWN</v>
      </c>
      <c r="O884" s="8">
        <f t="shared" si="98"/>
        <v>45004</v>
      </c>
    </row>
    <row r="885" spans="1:15" x14ac:dyDescent="0.35">
      <c r="A885" t="s">
        <v>906</v>
      </c>
      <c r="B885" s="4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  <c r="I885" s="4" t="str">
        <f t="shared" si="93"/>
        <v>Smoothie</v>
      </c>
      <c r="J885" s="6">
        <f t="shared" si="94"/>
        <v>2</v>
      </c>
      <c r="K885" s="6">
        <f t="shared" si="95"/>
        <v>4</v>
      </c>
      <c r="L885" s="6">
        <f t="shared" si="92"/>
        <v>8</v>
      </c>
      <c r="M885" t="str">
        <f t="shared" si="96"/>
        <v>Digital Wallet</v>
      </c>
      <c r="N885" t="str">
        <f t="shared" si="97"/>
        <v>UNKNOWN</v>
      </c>
      <c r="O885" s="8">
        <f t="shared" si="98"/>
        <v>45027</v>
      </c>
    </row>
    <row r="886" spans="1:15" x14ac:dyDescent="0.35">
      <c r="A886" t="s">
        <v>907</v>
      </c>
      <c r="B886" s="4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  <c r="I886" s="4" t="str">
        <f t="shared" si="93"/>
        <v>Salad</v>
      </c>
      <c r="J886" s="6">
        <f t="shared" si="94"/>
        <v>3</v>
      </c>
      <c r="K886" s="6">
        <f t="shared" si="95"/>
        <v>3</v>
      </c>
      <c r="L886" s="6">
        <f t="shared" si="92"/>
        <v>15</v>
      </c>
      <c r="M886" t="str">
        <f t="shared" si="96"/>
        <v>Digital Wallet</v>
      </c>
      <c r="N886" t="str">
        <f t="shared" si="97"/>
        <v>Cafe</v>
      </c>
      <c r="O886" s="8">
        <f t="shared" si="98"/>
        <v>45078</v>
      </c>
    </row>
    <row r="887" spans="1:15" x14ac:dyDescent="0.35">
      <c r="A887" t="s">
        <v>908</v>
      </c>
      <c r="B887" s="4" t="s">
        <v>20</v>
      </c>
      <c r="C887">
        <v>5</v>
      </c>
      <c r="D887">
        <v>5</v>
      </c>
      <c r="E887">
        <v>25</v>
      </c>
      <c r="H887" t="s">
        <v>21</v>
      </c>
      <c r="I887" s="4" t="str">
        <f t="shared" si="93"/>
        <v>Salad</v>
      </c>
      <c r="J887" s="6">
        <f t="shared" si="94"/>
        <v>5</v>
      </c>
      <c r="K887" s="6">
        <f t="shared" si="95"/>
        <v>5</v>
      </c>
      <c r="L887" s="6">
        <f t="shared" si="92"/>
        <v>25</v>
      </c>
      <c r="M887" t="str">
        <f t="shared" si="96"/>
        <v>Default mode</v>
      </c>
      <c r="N887" t="str">
        <f t="shared" si="97"/>
        <v>UNKNOWN</v>
      </c>
      <c r="O887" s="8">
        <f t="shared" si="98"/>
        <v>44927</v>
      </c>
    </row>
    <row r="888" spans="1:15" x14ac:dyDescent="0.35">
      <c r="A888" t="s">
        <v>909</v>
      </c>
      <c r="B888" s="4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I888" s="4" t="str">
        <f t="shared" si="93"/>
        <v>Cake</v>
      </c>
      <c r="J888" s="6">
        <f t="shared" si="94"/>
        <v>2</v>
      </c>
      <c r="K888" s="6">
        <f t="shared" si="95"/>
        <v>3</v>
      </c>
      <c r="L888" s="6">
        <f t="shared" si="92"/>
        <v>6</v>
      </c>
      <c r="M888" t="str">
        <f t="shared" si="96"/>
        <v>Cash</v>
      </c>
      <c r="N888" t="str">
        <f t="shared" si="97"/>
        <v>UNKNOWN</v>
      </c>
      <c r="O888" s="8">
        <f t="shared" si="98"/>
        <v>45123</v>
      </c>
    </row>
    <row r="889" spans="1:15" x14ac:dyDescent="0.35">
      <c r="A889" t="s">
        <v>910</v>
      </c>
      <c r="B889" s="4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  <c r="I889" s="4" t="str">
        <f t="shared" si="93"/>
        <v>Smoothie</v>
      </c>
      <c r="J889" s="6">
        <f t="shared" si="94"/>
        <v>3</v>
      </c>
      <c r="K889" s="6">
        <f t="shared" si="95"/>
        <v>4</v>
      </c>
      <c r="L889" s="6">
        <f t="shared" si="92"/>
        <v>12</v>
      </c>
      <c r="M889" t="str">
        <f t="shared" si="96"/>
        <v>Cash</v>
      </c>
      <c r="N889" t="str">
        <f t="shared" si="97"/>
        <v>UNKNOWN</v>
      </c>
      <c r="O889" s="8">
        <f t="shared" si="98"/>
        <v>45284</v>
      </c>
    </row>
    <row r="890" spans="1:15" x14ac:dyDescent="0.35">
      <c r="A890" t="s">
        <v>911</v>
      </c>
      <c r="B890" s="4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  <c r="I890" s="4" t="str">
        <f t="shared" si="93"/>
        <v>Smoothie</v>
      </c>
      <c r="J890" s="6">
        <f t="shared" si="94"/>
        <v>5</v>
      </c>
      <c r="K890" s="6">
        <f t="shared" si="95"/>
        <v>4</v>
      </c>
      <c r="L890" s="6">
        <f t="shared" si="92"/>
        <v>20</v>
      </c>
      <c r="M890" t="str">
        <f t="shared" si="96"/>
        <v>Digital Wallet</v>
      </c>
      <c r="N890" t="str">
        <f t="shared" si="97"/>
        <v>In-store</v>
      </c>
      <c r="O890" s="8">
        <f t="shared" si="98"/>
        <v>45218</v>
      </c>
    </row>
    <row r="891" spans="1:15" x14ac:dyDescent="0.35">
      <c r="A891" t="s">
        <v>912</v>
      </c>
      <c r="B891" s="4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I891" s="4" t="str">
        <f t="shared" si="93"/>
        <v>Coffee</v>
      </c>
      <c r="J891" s="6">
        <f t="shared" si="94"/>
        <v>2</v>
      </c>
      <c r="K891" s="6">
        <f t="shared" si="95"/>
        <v>2</v>
      </c>
      <c r="L891" s="6">
        <f t="shared" si="92"/>
        <v>4</v>
      </c>
      <c r="M891" t="str">
        <f t="shared" si="96"/>
        <v>Credit Card</v>
      </c>
      <c r="N891" t="str">
        <f t="shared" si="97"/>
        <v>UNKNOWN</v>
      </c>
      <c r="O891" s="8">
        <f t="shared" si="98"/>
        <v>45001</v>
      </c>
    </row>
    <row r="892" spans="1:15" x14ac:dyDescent="0.35">
      <c r="A892" t="s">
        <v>913</v>
      </c>
      <c r="B892" s="4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I892" s="4" t="str">
        <f t="shared" si="93"/>
        <v>Salad</v>
      </c>
      <c r="J892" s="6">
        <f t="shared" si="94"/>
        <v>5</v>
      </c>
      <c r="K892" s="6">
        <f t="shared" si="95"/>
        <v>5</v>
      </c>
      <c r="L892" s="6">
        <f t="shared" si="92"/>
        <v>25</v>
      </c>
      <c r="M892" t="str">
        <f t="shared" si="96"/>
        <v>Credit Card</v>
      </c>
      <c r="N892" t="str">
        <f t="shared" si="97"/>
        <v>Takeaway</v>
      </c>
      <c r="O892" s="8">
        <f t="shared" si="98"/>
        <v>45011</v>
      </c>
    </row>
    <row r="893" spans="1:15" x14ac:dyDescent="0.35">
      <c r="A893" t="s">
        <v>914</v>
      </c>
      <c r="B893" s="4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  <c r="I893" s="4" t="str">
        <f t="shared" si="93"/>
        <v>Sandwich</v>
      </c>
      <c r="J893" s="6">
        <f t="shared" si="94"/>
        <v>4</v>
      </c>
      <c r="K893" s="6">
        <f t="shared" si="95"/>
        <v>4</v>
      </c>
      <c r="L893" s="6">
        <f t="shared" si="92"/>
        <v>16</v>
      </c>
      <c r="M893" t="str">
        <f t="shared" si="96"/>
        <v>Digital Wallet</v>
      </c>
      <c r="N893" t="str">
        <f t="shared" si="97"/>
        <v>UNKNOWN</v>
      </c>
      <c r="O893" s="8">
        <f t="shared" si="98"/>
        <v>45174</v>
      </c>
    </row>
    <row r="894" spans="1:15" x14ac:dyDescent="0.35">
      <c r="A894" t="s">
        <v>915</v>
      </c>
      <c r="B894" s="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  <c r="I894" s="4" t="str">
        <f t="shared" si="93"/>
        <v>Tea</v>
      </c>
      <c r="J894" s="6">
        <f t="shared" si="94"/>
        <v>5</v>
      </c>
      <c r="K894" s="6">
        <f t="shared" si="95"/>
        <v>1.5</v>
      </c>
      <c r="L894" s="6">
        <f t="shared" si="92"/>
        <v>7.5</v>
      </c>
      <c r="M894" t="str">
        <f t="shared" si="96"/>
        <v>Default mode</v>
      </c>
      <c r="N894" t="str">
        <f t="shared" si="97"/>
        <v>Cafe</v>
      </c>
      <c r="O894" s="8">
        <f t="shared" si="98"/>
        <v>44927</v>
      </c>
    </row>
    <row r="895" spans="1:15" x14ac:dyDescent="0.35">
      <c r="A895" t="s">
        <v>916</v>
      </c>
      <c r="B895" s="4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  <c r="I895" s="4" t="str">
        <f t="shared" si="93"/>
        <v>Tea</v>
      </c>
      <c r="J895" s="6">
        <f t="shared" si="94"/>
        <v>3</v>
      </c>
      <c r="K895" s="6">
        <f t="shared" si="95"/>
        <v>1.5</v>
      </c>
      <c r="L895" s="6">
        <f t="shared" si="92"/>
        <v>7.5</v>
      </c>
      <c r="M895" t="str">
        <f t="shared" si="96"/>
        <v>Digital Wallet</v>
      </c>
      <c r="N895" t="str">
        <f t="shared" si="97"/>
        <v>Takeaway</v>
      </c>
      <c r="O895" s="8">
        <f t="shared" si="98"/>
        <v>45101</v>
      </c>
    </row>
    <row r="896" spans="1:15" x14ac:dyDescent="0.35">
      <c r="A896" t="s">
        <v>917</v>
      </c>
      <c r="B896" s="4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I896" s="4" t="str">
        <f t="shared" si="93"/>
        <v>Sandwich</v>
      </c>
      <c r="J896" s="6">
        <f t="shared" si="94"/>
        <v>5</v>
      </c>
      <c r="K896" s="6">
        <f t="shared" si="95"/>
        <v>4</v>
      </c>
      <c r="L896" s="6">
        <f t="shared" si="92"/>
        <v>20</v>
      </c>
      <c r="M896" t="str">
        <f t="shared" si="96"/>
        <v>Credit Card</v>
      </c>
      <c r="N896" t="str">
        <f t="shared" si="97"/>
        <v>UNKNOWN</v>
      </c>
      <c r="O896" s="8">
        <f t="shared" si="98"/>
        <v>45265</v>
      </c>
    </row>
    <row r="897" spans="1:15" x14ac:dyDescent="0.35">
      <c r="A897" t="s">
        <v>918</v>
      </c>
      <c r="B897" s="4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I897" s="4" t="str">
        <f t="shared" si="93"/>
        <v>Cake</v>
      </c>
      <c r="J897" s="6">
        <f t="shared" si="94"/>
        <v>2</v>
      </c>
      <c r="K897" s="6">
        <f t="shared" si="95"/>
        <v>3</v>
      </c>
      <c r="L897" s="6">
        <f t="shared" si="92"/>
        <v>6</v>
      </c>
      <c r="M897" t="str">
        <f t="shared" si="96"/>
        <v>Default mode</v>
      </c>
      <c r="N897" t="str">
        <f t="shared" si="97"/>
        <v>Takeaway</v>
      </c>
      <c r="O897" s="8">
        <f t="shared" si="98"/>
        <v>45003</v>
      </c>
    </row>
    <row r="898" spans="1:15" x14ac:dyDescent="0.35">
      <c r="A898" t="s">
        <v>919</v>
      </c>
      <c r="B898" s="4" t="s">
        <v>39</v>
      </c>
      <c r="D898">
        <v>3</v>
      </c>
      <c r="E898">
        <v>12</v>
      </c>
      <c r="G898" t="s">
        <v>21</v>
      </c>
      <c r="H898" s="1">
        <v>45195</v>
      </c>
      <c r="I898" s="4" t="str">
        <f t="shared" si="93"/>
        <v>Juice</v>
      </c>
      <c r="J898" s="6">
        <f t="shared" si="94"/>
        <v>4</v>
      </c>
      <c r="K898" s="6">
        <f t="shared" si="95"/>
        <v>3</v>
      </c>
      <c r="L898" s="6">
        <f t="shared" ref="L898:L961" si="99">IF(ISBLANK(E898),PRODUCT(J898,K898),IF(E898="ERROR",PRODUCT(J898,K898),IF(E898="UNKNOWN",PRODUCT(J898,K898),E898)))</f>
        <v>12</v>
      </c>
      <c r="M898" t="str">
        <f t="shared" si="96"/>
        <v>Default mode</v>
      </c>
      <c r="N898" t="str">
        <f t="shared" si="97"/>
        <v>UNKNOWN</v>
      </c>
      <c r="O898" s="8">
        <f t="shared" si="98"/>
        <v>45195</v>
      </c>
    </row>
    <row r="899" spans="1:15" x14ac:dyDescent="0.35">
      <c r="A899" t="s">
        <v>920</v>
      </c>
      <c r="B899" s="4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  <c r="I899" s="4" t="str">
        <f t="shared" ref="I899:I962" si="100">IF(ISBLANK(B899),"UNKNOWN",IF(B899="ERROR","Juice",B899))</f>
        <v>Salad</v>
      </c>
      <c r="J899" s="6">
        <f t="shared" ref="J899:J962" si="101">IF(ISBLANK(C899),E899/D899,IF(C899="ERROR",AVERAGE(C899:C10898),IF(C899="UNKNOWN",MEDIAN(C899:C10898),C899)))</f>
        <v>3</v>
      </c>
      <c r="K899" s="6">
        <f t="shared" ref="K899:K962" si="102">IF(ISBLANK(D899),0,IF(D899="ERROR",AVERAGE(D899:D10898),IF(D899="UNKNOWN",MEDIAN(D899:D10898),D899)))</f>
        <v>5</v>
      </c>
      <c r="L899" s="6">
        <f t="shared" si="99"/>
        <v>15</v>
      </c>
      <c r="M899" t="str">
        <f t="shared" ref="M899:M962" si="103">IF(ISBLANK(F899),"Default mode",IF(F899="ERROR","Cash",F899))</f>
        <v>Digital Wallet</v>
      </c>
      <c r="N899" t="str">
        <f t="shared" ref="N899:N962" si="104">IF(ISBLANK(G899),"UNKNOWN",IF(G899="ERROR","Cafe",G899))</f>
        <v>UNKNOWN</v>
      </c>
      <c r="O899" s="8">
        <f t="shared" ref="O899:O962" si="105">IF(ISBLANK(H899),DATE(2023,1,1),IF(H899="ERROR",DATE(2023,6,1),IF(H899="UNKNOWN",DATE(2023,1,1),H899)))</f>
        <v>44927</v>
      </c>
    </row>
    <row r="900" spans="1:15" x14ac:dyDescent="0.35">
      <c r="A900" t="s">
        <v>921</v>
      </c>
      <c r="B900" s="4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I900" s="4" t="str">
        <f t="shared" si="100"/>
        <v>Juice</v>
      </c>
      <c r="J900" s="6">
        <f t="shared" si="101"/>
        <v>2</v>
      </c>
      <c r="K900" s="6">
        <f t="shared" si="102"/>
        <v>3</v>
      </c>
      <c r="L900" s="6">
        <f t="shared" si="99"/>
        <v>6</v>
      </c>
      <c r="M900" t="str">
        <f t="shared" si="103"/>
        <v>Default mode</v>
      </c>
      <c r="N900" t="str">
        <f t="shared" si="104"/>
        <v>Takeaway</v>
      </c>
      <c r="O900" s="8">
        <f t="shared" si="105"/>
        <v>45157</v>
      </c>
    </row>
    <row r="901" spans="1:15" x14ac:dyDescent="0.35">
      <c r="A901" t="s">
        <v>922</v>
      </c>
      <c r="B901" s="4" t="s">
        <v>39</v>
      </c>
      <c r="C901">
        <v>5</v>
      </c>
      <c r="D901">
        <v>3</v>
      </c>
      <c r="E901">
        <v>15</v>
      </c>
      <c r="H901" s="1">
        <v>45242</v>
      </c>
      <c r="I901" s="4" t="str">
        <f t="shared" si="100"/>
        <v>Juice</v>
      </c>
      <c r="J901" s="6">
        <f t="shared" si="101"/>
        <v>5</v>
      </c>
      <c r="K901" s="6">
        <f t="shared" si="102"/>
        <v>3</v>
      </c>
      <c r="L901" s="6">
        <f t="shared" si="99"/>
        <v>15</v>
      </c>
      <c r="M901" t="str">
        <f t="shared" si="103"/>
        <v>Default mode</v>
      </c>
      <c r="N901" t="str">
        <f t="shared" si="104"/>
        <v>UNKNOWN</v>
      </c>
      <c r="O901" s="8">
        <f t="shared" si="105"/>
        <v>45242</v>
      </c>
    </row>
    <row r="902" spans="1:15" x14ac:dyDescent="0.35">
      <c r="A902" t="s">
        <v>923</v>
      </c>
      <c r="B902" s="4" t="s">
        <v>13</v>
      </c>
      <c r="C902">
        <v>4</v>
      </c>
      <c r="D902">
        <v>3</v>
      </c>
      <c r="E902">
        <v>12</v>
      </c>
      <c r="H902" s="1">
        <v>45221</v>
      </c>
      <c r="I902" s="4" t="str">
        <f t="shared" si="100"/>
        <v>Cake</v>
      </c>
      <c r="J902" s="6">
        <f t="shared" si="101"/>
        <v>4</v>
      </c>
      <c r="K902" s="6">
        <f t="shared" si="102"/>
        <v>3</v>
      </c>
      <c r="L902" s="6">
        <f t="shared" si="99"/>
        <v>12</v>
      </c>
      <c r="M902" t="str">
        <f t="shared" si="103"/>
        <v>Default mode</v>
      </c>
      <c r="N902" t="str">
        <f t="shared" si="104"/>
        <v>UNKNOWN</v>
      </c>
      <c r="O902" s="8">
        <f t="shared" si="105"/>
        <v>45221</v>
      </c>
    </row>
    <row r="903" spans="1:15" x14ac:dyDescent="0.35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  <c r="I903" s="4" t="str">
        <f t="shared" si="100"/>
        <v>UNKNOWN</v>
      </c>
      <c r="J903" s="6">
        <f t="shared" si="101"/>
        <v>3</v>
      </c>
      <c r="K903" s="6">
        <f t="shared" si="102"/>
        <v>4</v>
      </c>
      <c r="L903" s="6">
        <f t="shared" si="99"/>
        <v>12</v>
      </c>
      <c r="M903" t="str">
        <f t="shared" si="103"/>
        <v>Digital Wallet</v>
      </c>
      <c r="N903" t="str">
        <f t="shared" si="104"/>
        <v>Cafe</v>
      </c>
      <c r="O903" s="8">
        <f t="shared" si="105"/>
        <v>45228</v>
      </c>
    </row>
    <row r="904" spans="1:15" x14ac:dyDescent="0.35">
      <c r="A904" t="s">
        <v>925</v>
      </c>
      <c r="B904" s="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  <c r="I904" s="4" t="str">
        <f t="shared" si="100"/>
        <v>Coffee</v>
      </c>
      <c r="J904" s="6">
        <f t="shared" si="101"/>
        <v>5</v>
      </c>
      <c r="K904" s="6">
        <f t="shared" si="102"/>
        <v>2</v>
      </c>
      <c r="L904" s="6">
        <f t="shared" si="99"/>
        <v>10</v>
      </c>
      <c r="M904" t="str">
        <f t="shared" si="103"/>
        <v>Default mode</v>
      </c>
      <c r="N904" t="str">
        <f t="shared" si="104"/>
        <v>Cafe</v>
      </c>
      <c r="O904" s="8">
        <f t="shared" si="105"/>
        <v>45276</v>
      </c>
    </row>
    <row r="905" spans="1:15" x14ac:dyDescent="0.35">
      <c r="A905" t="s">
        <v>926</v>
      </c>
      <c r="B905" s="4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I905" s="4" t="str">
        <f t="shared" si="100"/>
        <v>Juice</v>
      </c>
      <c r="J905" s="6">
        <f t="shared" si="101"/>
        <v>1</v>
      </c>
      <c r="K905" s="6">
        <f t="shared" si="102"/>
        <v>4</v>
      </c>
      <c r="L905" s="6">
        <f t="shared" si="99"/>
        <v>4</v>
      </c>
      <c r="M905" t="str">
        <f t="shared" si="103"/>
        <v>Cash</v>
      </c>
      <c r="N905" t="str">
        <f t="shared" si="104"/>
        <v>UNKNOWN</v>
      </c>
      <c r="O905" s="8">
        <f t="shared" si="105"/>
        <v>45206</v>
      </c>
    </row>
    <row r="906" spans="1:15" x14ac:dyDescent="0.35">
      <c r="A906" t="s">
        <v>927</v>
      </c>
      <c r="B906" s="4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  <c r="I906" s="4" t="str">
        <f t="shared" si="100"/>
        <v>Salad</v>
      </c>
      <c r="J906" s="6">
        <f t="shared" si="101"/>
        <v>3</v>
      </c>
      <c r="K906" s="6">
        <f t="shared" si="102"/>
        <v>3</v>
      </c>
      <c r="L906" s="6">
        <f t="shared" si="99"/>
        <v>15</v>
      </c>
      <c r="M906" t="str">
        <f t="shared" si="103"/>
        <v>Cash</v>
      </c>
      <c r="N906" t="str">
        <f t="shared" si="104"/>
        <v>Takeaway</v>
      </c>
      <c r="O906" s="8">
        <f t="shared" si="105"/>
        <v>45051</v>
      </c>
    </row>
    <row r="907" spans="1:15" x14ac:dyDescent="0.35">
      <c r="A907" t="s">
        <v>928</v>
      </c>
      <c r="B907" s="4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I907" s="4" t="str">
        <f t="shared" si="100"/>
        <v>Cake</v>
      </c>
      <c r="J907" s="6">
        <f t="shared" si="101"/>
        <v>1</v>
      </c>
      <c r="K907" s="6">
        <f t="shared" si="102"/>
        <v>3</v>
      </c>
      <c r="L907" s="6">
        <f t="shared" si="99"/>
        <v>3</v>
      </c>
      <c r="M907" t="str">
        <f t="shared" si="103"/>
        <v>Default mode</v>
      </c>
      <c r="N907" t="str">
        <f t="shared" si="104"/>
        <v>Takeaway</v>
      </c>
      <c r="O907" s="8">
        <f t="shared" si="105"/>
        <v>45236</v>
      </c>
    </row>
    <row r="908" spans="1:15" x14ac:dyDescent="0.35">
      <c r="A908" t="s">
        <v>929</v>
      </c>
      <c r="B908" s="4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  <c r="I908" s="4" t="str">
        <f t="shared" si="100"/>
        <v>Smoothie</v>
      </c>
      <c r="J908" s="6">
        <f t="shared" si="101"/>
        <v>5</v>
      </c>
      <c r="K908" s="6">
        <f t="shared" si="102"/>
        <v>4</v>
      </c>
      <c r="L908" s="6">
        <f t="shared" si="99"/>
        <v>20</v>
      </c>
      <c r="M908" t="str">
        <f t="shared" si="103"/>
        <v>Digital Wallet</v>
      </c>
      <c r="N908" t="str">
        <f t="shared" si="104"/>
        <v>Takeaway</v>
      </c>
      <c r="O908" s="8">
        <f t="shared" si="105"/>
        <v>45164</v>
      </c>
    </row>
    <row r="909" spans="1:15" x14ac:dyDescent="0.35">
      <c r="A909" t="s">
        <v>930</v>
      </c>
      <c r="B909" s="4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I909" s="4" t="str">
        <f t="shared" si="100"/>
        <v>Smoothie</v>
      </c>
      <c r="J909" s="6">
        <f t="shared" si="101"/>
        <v>3</v>
      </c>
      <c r="K909" s="6">
        <f t="shared" si="102"/>
        <v>4</v>
      </c>
      <c r="L909" s="6">
        <f t="shared" si="99"/>
        <v>12</v>
      </c>
      <c r="M909" t="str">
        <f t="shared" si="103"/>
        <v>Default mode</v>
      </c>
      <c r="N909" t="str">
        <f t="shared" si="104"/>
        <v>In-store</v>
      </c>
      <c r="O909" s="8">
        <f t="shared" si="105"/>
        <v>45064</v>
      </c>
    </row>
    <row r="910" spans="1:15" x14ac:dyDescent="0.35">
      <c r="A910" t="s">
        <v>931</v>
      </c>
      <c r="B910" s="4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I910" s="4" t="str">
        <f t="shared" si="100"/>
        <v>Smoothie</v>
      </c>
      <c r="J910" s="6">
        <f t="shared" si="101"/>
        <v>5</v>
      </c>
      <c r="K910" s="6">
        <f t="shared" si="102"/>
        <v>4</v>
      </c>
      <c r="L910" s="6">
        <f t="shared" si="99"/>
        <v>20</v>
      </c>
      <c r="M910" t="str">
        <f t="shared" si="103"/>
        <v>Default mode</v>
      </c>
      <c r="N910" t="str">
        <f t="shared" si="104"/>
        <v>Takeaway</v>
      </c>
      <c r="O910" s="8">
        <f t="shared" si="105"/>
        <v>45004</v>
      </c>
    </row>
    <row r="911" spans="1:15" x14ac:dyDescent="0.35">
      <c r="A911" t="s">
        <v>932</v>
      </c>
      <c r="B911" s="4" t="s">
        <v>20</v>
      </c>
      <c r="C911">
        <v>1</v>
      </c>
      <c r="D911">
        <v>5</v>
      </c>
      <c r="E911">
        <v>5</v>
      </c>
      <c r="H911" s="1">
        <v>45230</v>
      </c>
      <c r="I911" s="4" t="str">
        <f t="shared" si="100"/>
        <v>Salad</v>
      </c>
      <c r="J911" s="6">
        <f t="shared" si="101"/>
        <v>1</v>
      </c>
      <c r="K911" s="6">
        <f t="shared" si="102"/>
        <v>5</v>
      </c>
      <c r="L911" s="6">
        <f t="shared" si="99"/>
        <v>5</v>
      </c>
      <c r="M911" t="str">
        <f t="shared" si="103"/>
        <v>Default mode</v>
      </c>
      <c r="N911" t="str">
        <f t="shared" si="104"/>
        <v>UNKNOWN</v>
      </c>
      <c r="O911" s="8">
        <f t="shared" si="105"/>
        <v>45230</v>
      </c>
    </row>
    <row r="912" spans="1:15" x14ac:dyDescent="0.35">
      <c r="A912" t="s">
        <v>933</v>
      </c>
      <c r="B912" s="4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I912" s="4" t="str">
        <f t="shared" si="100"/>
        <v>Coffee</v>
      </c>
      <c r="J912" s="6">
        <f t="shared" si="101"/>
        <v>5</v>
      </c>
      <c r="K912" s="6">
        <f t="shared" si="102"/>
        <v>2</v>
      </c>
      <c r="L912" s="6">
        <f t="shared" si="99"/>
        <v>10</v>
      </c>
      <c r="M912" t="str">
        <f t="shared" si="103"/>
        <v>Cash</v>
      </c>
      <c r="N912" t="str">
        <f t="shared" si="104"/>
        <v>In-store</v>
      </c>
      <c r="O912" s="8">
        <f t="shared" si="105"/>
        <v>45221</v>
      </c>
    </row>
    <row r="913" spans="1:15" x14ac:dyDescent="0.35">
      <c r="A913" t="s">
        <v>934</v>
      </c>
      <c r="B913" s="4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  <c r="I913" s="4" t="str">
        <f t="shared" si="100"/>
        <v>Smoothie</v>
      </c>
      <c r="J913" s="6">
        <f t="shared" si="101"/>
        <v>3.0402816251154201</v>
      </c>
      <c r="K913" s="6">
        <f t="shared" si="102"/>
        <v>4</v>
      </c>
      <c r="L913" s="6">
        <f t="shared" si="99"/>
        <v>20</v>
      </c>
      <c r="M913" t="str">
        <f t="shared" si="103"/>
        <v>Cash</v>
      </c>
      <c r="N913" t="str">
        <f t="shared" si="104"/>
        <v>UNKNOWN</v>
      </c>
      <c r="O913" s="8">
        <f t="shared" si="105"/>
        <v>44951</v>
      </c>
    </row>
    <row r="914" spans="1:15" x14ac:dyDescent="0.35">
      <c r="A914" t="s">
        <v>935</v>
      </c>
      <c r="B914" s="4" t="s">
        <v>28</v>
      </c>
      <c r="E914">
        <v>20</v>
      </c>
      <c r="F914" t="s">
        <v>18</v>
      </c>
      <c r="G914" t="s">
        <v>11</v>
      </c>
      <c r="H914" s="1">
        <v>44931</v>
      </c>
      <c r="I914" s="4" t="str">
        <f t="shared" si="100"/>
        <v>Sandwich</v>
      </c>
      <c r="J914" s="6" t="e">
        <f t="shared" si="101"/>
        <v>#DIV/0!</v>
      </c>
      <c r="K914" s="6">
        <f>IF(ISBLANK(D914),0,IF(D914="ERROR",AVERAGE(D914:D10913),IF(D914="UNKNOWN",MEDIAN(D914:D10913),D914)))</f>
        <v>0</v>
      </c>
      <c r="L914" s="6">
        <f t="shared" si="99"/>
        <v>20</v>
      </c>
      <c r="M914" t="str">
        <f t="shared" si="103"/>
        <v>Cash</v>
      </c>
      <c r="N914" t="str">
        <f t="shared" si="104"/>
        <v>Takeaway</v>
      </c>
      <c r="O914" s="8">
        <f t="shared" si="105"/>
        <v>44931</v>
      </c>
    </row>
    <row r="915" spans="1:15" x14ac:dyDescent="0.35">
      <c r="A915" t="s">
        <v>936</v>
      </c>
      <c r="B915" s="4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I915" s="4" t="str">
        <f t="shared" si="100"/>
        <v>Salad</v>
      </c>
      <c r="J915" s="6">
        <f t="shared" si="101"/>
        <v>2</v>
      </c>
      <c r="K915" s="6">
        <f t="shared" si="102"/>
        <v>5</v>
      </c>
      <c r="L915" s="6">
        <f t="shared" si="99"/>
        <v>10</v>
      </c>
      <c r="M915" t="str">
        <f t="shared" si="103"/>
        <v>Credit Card</v>
      </c>
      <c r="N915" t="str">
        <f t="shared" si="104"/>
        <v>Takeaway</v>
      </c>
      <c r="O915" s="8">
        <f t="shared" si="105"/>
        <v>45096</v>
      </c>
    </row>
    <row r="916" spans="1:15" x14ac:dyDescent="0.35">
      <c r="A916" t="s">
        <v>937</v>
      </c>
      <c r="B916" s="4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I916" s="4" t="str">
        <f t="shared" si="100"/>
        <v>Salad</v>
      </c>
      <c r="J916" s="6">
        <f t="shared" si="101"/>
        <v>5</v>
      </c>
      <c r="K916" s="6">
        <f t="shared" si="102"/>
        <v>5</v>
      </c>
      <c r="L916" s="6">
        <f t="shared" si="99"/>
        <v>25</v>
      </c>
      <c r="M916" t="str">
        <f t="shared" si="103"/>
        <v>Credit Card</v>
      </c>
      <c r="N916" t="str">
        <f t="shared" si="104"/>
        <v>In-store</v>
      </c>
      <c r="O916" s="8">
        <f t="shared" si="105"/>
        <v>45075</v>
      </c>
    </row>
    <row r="917" spans="1:15" x14ac:dyDescent="0.35">
      <c r="A917" t="s">
        <v>938</v>
      </c>
      <c r="B917" s="4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  <c r="I917" s="4" t="str">
        <f t="shared" si="100"/>
        <v>Cookie</v>
      </c>
      <c r="J917" s="6">
        <f t="shared" si="101"/>
        <v>1</v>
      </c>
      <c r="K917" s="6">
        <f t="shared" si="102"/>
        <v>1</v>
      </c>
      <c r="L917" s="6">
        <f t="shared" si="99"/>
        <v>1</v>
      </c>
      <c r="M917" t="str">
        <f t="shared" si="103"/>
        <v>Digital Wallet</v>
      </c>
      <c r="N917" t="str">
        <f t="shared" si="104"/>
        <v>UNKNOWN</v>
      </c>
      <c r="O917" s="8">
        <f t="shared" si="105"/>
        <v>44973</v>
      </c>
    </row>
    <row r="918" spans="1:15" x14ac:dyDescent="0.35">
      <c r="A918" t="s">
        <v>939</v>
      </c>
      <c r="B918" s="4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I918" s="4" t="str">
        <f t="shared" si="100"/>
        <v>Sandwich</v>
      </c>
      <c r="J918" s="6">
        <f t="shared" si="101"/>
        <v>3</v>
      </c>
      <c r="K918" s="6">
        <f t="shared" si="102"/>
        <v>4</v>
      </c>
      <c r="L918" s="6">
        <f t="shared" si="99"/>
        <v>12</v>
      </c>
      <c r="M918" t="str">
        <f t="shared" si="103"/>
        <v>Default mode</v>
      </c>
      <c r="N918" t="str">
        <f t="shared" si="104"/>
        <v>In-store</v>
      </c>
      <c r="O918" s="8">
        <f t="shared" si="105"/>
        <v>45266</v>
      </c>
    </row>
    <row r="919" spans="1:15" x14ac:dyDescent="0.35">
      <c r="A919" t="s">
        <v>940</v>
      </c>
      <c r="B919" s="4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  <c r="I919" s="4" t="str">
        <f t="shared" si="100"/>
        <v>Salad</v>
      </c>
      <c r="J919" s="6">
        <f t="shared" si="101"/>
        <v>2</v>
      </c>
      <c r="K919" s="6">
        <f t="shared" si="102"/>
        <v>5</v>
      </c>
      <c r="L919" s="6">
        <f t="shared" si="99"/>
        <v>10</v>
      </c>
      <c r="M919" t="str">
        <f t="shared" si="103"/>
        <v>Digital Wallet</v>
      </c>
      <c r="N919" t="str">
        <f t="shared" si="104"/>
        <v>Takeaway</v>
      </c>
      <c r="O919" s="8">
        <f t="shared" si="105"/>
        <v>45099</v>
      </c>
    </row>
    <row r="920" spans="1:15" x14ac:dyDescent="0.35">
      <c r="A920" t="s">
        <v>941</v>
      </c>
      <c r="B920" s="4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I920" s="4" t="str">
        <f t="shared" si="100"/>
        <v>Juice</v>
      </c>
      <c r="J920" s="6">
        <f t="shared" si="101"/>
        <v>3</v>
      </c>
      <c r="K920" s="6">
        <f t="shared" si="102"/>
        <v>1</v>
      </c>
      <c r="L920" s="6">
        <f t="shared" si="99"/>
        <v>3</v>
      </c>
      <c r="M920" t="str">
        <f t="shared" si="103"/>
        <v>Credit Card</v>
      </c>
      <c r="N920" t="str">
        <f t="shared" si="104"/>
        <v>UNKNOWN</v>
      </c>
      <c r="O920" s="8">
        <f t="shared" si="105"/>
        <v>45275</v>
      </c>
    </row>
    <row r="921" spans="1:15" x14ac:dyDescent="0.35">
      <c r="A921" t="s">
        <v>942</v>
      </c>
      <c r="B921" s="4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  <c r="I921" s="4" t="str">
        <f t="shared" si="100"/>
        <v>Juice</v>
      </c>
      <c r="J921" s="6">
        <f t="shared" si="101"/>
        <v>3</v>
      </c>
      <c r="K921" s="6">
        <f t="shared" si="102"/>
        <v>3</v>
      </c>
      <c r="L921" s="6">
        <f t="shared" si="99"/>
        <v>9</v>
      </c>
      <c r="M921" t="str">
        <f t="shared" si="103"/>
        <v>Digital Wallet</v>
      </c>
      <c r="N921" t="str">
        <f t="shared" si="104"/>
        <v>In-store</v>
      </c>
      <c r="O921" s="8">
        <f t="shared" si="105"/>
        <v>45087</v>
      </c>
    </row>
    <row r="922" spans="1:15" x14ac:dyDescent="0.35">
      <c r="A922" t="s">
        <v>943</v>
      </c>
      <c r="B922" s="4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  <c r="I922" s="4" t="str">
        <f t="shared" si="100"/>
        <v>Cake</v>
      </c>
      <c r="J922" s="6">
        <f t="shared" si="101"/>
        <v>3</v>
      </c>
      <c r="K922" s="6">
        <f t="shared" si="102"/>
        <v>3</v>
      </c>
      <c r="L922" s="6">
        <f t="shared" si="99"/>
        <v>9</v>
      </c>
      <c r="M922" t="str">
        <f t="shared" si="103"/>
        <v>Digital Wallet</v>
      </c>
      <c r="N922" t="str">
        <f t="shared" si="104"/>
        <v>In-store</v>
      </c>
      <c r="O922" s="8">
        <f t="shared" si="105"/>
        <v>45223</v>
      </c>
    </row>
    <row r="923" spans="1:15" x14ac:dyDescent="0.35">
      <c r="A923" t="s">
        <v>944</v>
      </c>
      <c r="B923" s="4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I923" s="4" t="str">
        <f t="shared" si="100"/>
        <v>Tea</v>
      </c>
      <c r="J923" s="6">
        <f t="shared" si="101"/>
        <v>1</v>
      </c>
      <c r="K923" s="6">
        <f t="shared" si="102"/>
        <v>1.5</v>
      </c>
      <c r="L923" s="6">
        <f t="shared" si="99"/>
        <v>1.5</v>
      </c>
      <c r="M923" t="str">
        <f t="shared" si="103"/>
        <v>Credit Card</v>
      </c>
      <c r="N923" t="str">
        <f t="shared" si="104"/>
        <v>In-store</v>
      </c>
      <c r="O923" s="8">
        <f t="shared" si="105"/>
        <v>45129</v>
      </c>
    </row>
    <row r="924" spans="1:15" x14ac:dyDescent="0.35">
      <c r="A924" t="s">
        <v>945</v>
      </c>
      <c r="B924" s="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 s="4" t="str">
        <f t="shared" si="100"/>
        <v>Tea</v>
      </c>
      <c r="J924" s="6">
        <f t="shared" si="101"/>
        <v>1</v>
      </c>
      <c r="K924" s="6">
        <f t="shared" si="102"/>
        <v>1.5</v>
      </c>
      <c r="L924" s="6">
        <f t="shared" si="99"/>
        <v>1.5</v>
      </c>
      <c r="M924" t="str">
        <f t="shared" si="103"/>
        <v>Digital Wallet</v>
      </c>
      <c r="N924" t="str">
        <f t="shared" si="104"/>
        <v>UNKNOWN</v>
      </c>
      <c r="O924" s="8">
        <f t="shared" si="105"/>
        <v>44988</v>
      </c>
    </row>
    <row r="925" spans="1:15" x14ac:dyDescent="0.35">
      <c r="A925" t="s">
        <v>946</v>
      </c>
      <c r="B925" s="4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  <c r="I925" s="4" t="str">
        <f t="shared" si="100"/>
        <v>Cookie</v>
      </c>
      <c r="J925" s="6">
        <f t="shared" si="101"/>
        <v>2</v>
      </c>
      <c r="K925" s="6">
        <f t="shared" si="102"/>
        <v>3</v>
      </c>
      <c r="L925" s="6">
        <f t="shared" si="99"/>
        <v>2</v>
      </c>
      <c r="M925" t="str">
        <f t="shared" si="103"/>
        <v>Digital Wallet</v>
      </c>
      <c r="N925" t="str">
        <f t="shared" si="104"/>
        <v>Takeaway</v>
      </c>
      <c r="O925" s="8">
        <f t="shared" si="105"/>
        <v>45223</v>
      </c>
    </row>
    <row r="926" spans="1:15" x14ac:dyDescent="0.35">
      <c r="A926" t="s">
        <v>947</v>
      </c>
      <c r="B926" s="4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I926" s="4" t="str">
        <f t="shared" si="100"/>
        <v>Cake</v>
      </c>
      <c r="J926" s="6">
        <f t="shared" si="101"/>
        <v>5</v>
      </c>
      <c r="K926" s="6">
        <f t="shared" si="102"/>
        <v>3</v>
      </c>
      <c r="L926" s="6">
        <f t="shared" si="99"/>
        <v>15</v>
      </c>
      <c r="M926" t="str">
        <f t="shared" si="103"/>
        <v>Credit Card</v>
      </c>
      <c r="N926" t="str">
        <f t="shared" si="104"/>
        <v>In-store</v>
      </c>
      <c r="O926" s="8">
        <f t="shared" si="105"/>
        <v>45112</v>
      </c>
    </row>
    <row r="927" spans="1:15" x14ac:dyDescent="0.35">
      <c r="A927" t="s">
        <v>948</v>
      </c>
      <c r="B927" s="4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  <c r="I927" s="4" t="str">
        <f t="shared" si="100"/>
        <v>Tea</v>
      </c>
      <c r="J927" s="6">
        <f t="shared" si="101"/>
        <v>1</v>
      </c>
      <c r="K927" s="6">
        <f t="shared" si="102"/>
        <v>1.5</v>
      </c>
      <c r="L927" s="6">
        <f t="shared" si="99"/>
        <v>1.5</v>
      </c>
      <c r="M927" t="str">
        <f t="shared" si="103"/>
        <v>Digital Wallet</v>
      </c>
      <c r="N927" t="str">
        <f t="shared" si="104"/>
        <v>UNKNOWN</v>
      </c>
      <c r="O927" s="8">
        <f t="shared" si="105"/>
        <v>45149</v>
      </c>
    </row>
    <row r="928" spans="1:15" x14ac:dyDescent="0.35">
      <c r="A928" t="s">
        <v>949</v>
      </c>
      <c r="B928" s="4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I928" s="4" t="str">
        <f t="shared" si="100"/>
        <v>Smoothie</v>
      </c>
      <c r="J928" s="6">
        <f t="shared" si="101"/>
        <v>2</v>
      </c>
      <c r="K928" s="6">
        <f t="shared" si="102"/>
        <v>4</v>
      </c>
      <c r="L928" s="6">
        <f t="shared" si="99"/>
        <v>8</v>
      </c>
      <c r="M928" t="str">
        <f t="shared" si="103"/>
        <v>Cash</v>
      </c>
      <c r="N928" t="str">
        <f t="shared" si="104"/>
        <v>UNKNOWN</v>
      </c>
      <c r="O928" s="8">
        <f t="shared" si="105"/>
        <v>45215</v>
      </c>
    </row>
    <row r="929" spans="1:15" x14ac:dyDescent="0.35">
      <c r="A929" t="s">
        <v>950</v>
      </c>
      <c r="B929" s="4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  <c r="I929" s="4" t="str">
        <f t="shared" si="100"/>
        <v>Cookie</v>
      </c>
      <c r="J929" s="6">
        <f t="shared" si="101"/>
        <v>2</v>
      </c>
      <c r="K929" s="6">
        <f t="shared" si="102"/>
        <v>1</v>
      </c>
      <c r="L929" s="6">
        <f t="shared" si="99"/>
        <v>2</v>
      </c>
      <c r="M929" t="str">
        <f t="shared" si="103"/>
        <v>Digital Wallet</v>
      </c>
      <c r="N929" t="str">
        <f t="shared" si="104"/>
        <v>UNKNOWN</v>
      </c>
      <c r="O929" s="8">
        <f t="shared" si="105"/>
        <v>45106</v>
      </c>
    </row>
    <row r="930" spans="1:15" x14ac:dyDescent="0.35">
      <c r="A930" t="s">
        <v>951</v>
      </c>
      <c r="B930" s="4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  <c r="I930" s="4" t="str">
        <f t="shared" si="100"/>
        <v>Coffee</v>
      </c>
      <c r="J930" s="6">
        <f t="shared" si="101"/>
        <v>1</v>
      </c>
      <c r="K930" s="6">
        <f t="shared" si="102"/>
        <v>2</v>
      </c>
      <c r="L930" s="6">
        <f t="shared" si="99"/>
        <v>2</v>
      </c>
      <c r="M930" t="str">
        <f t="shared" si="103"/>
        <v>Cash</v>
      </c>
      <c r="N930" t="str">
        <f t="shared" si="104"/>
        <v>Cafe</v>
      </c>
      <c r="O930" s="8">
        <f t="shared" si="105"/>
        <v>45063</v>
      </c>
    </row>
    <row r="931" spans="1:15" x14ac:dyDescent="0.35">
      <c r="A931" t="s">
        <v>952</v>
      </c>
      <c r="B931" s="4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  <c r="I931" s="4" t="str">
        <f t="shared" si="100"/>
        <v>Juice</v>
      </c>
      <c r="J931" s="6">
        <f t="shared" si="101"/>
        <v>5</v>
      </c>
      <c r="K931" s="6">
        <f t="shared" si="102"/>
        <v>3</v>
      </c>
      <c r="L931" s="6">
        <f t="shared" si="99"/>
        <v>15</v>
      </c>
      <c r="M931" t="str">
        <f t="shared" si="103"/>
        <v>Digital Wallet</v>
      </c>
      <c r="N931" t="str">
        <f t="shared" si="104"/>
        <v>Takeaway</v>
      </c>
      <c r="O931" s="8">
        <f t="shared" si="105"/>
        <v>45251</v>
      </c>
    </row>
    <row r="932" spans="1:15" x14ac:dyDescent="0.35">
      <c r="A932" t="s">
        <v>953</v>
      </c>
      <c r="B932" s="4" t="s">
        <v>9</v>
      </c>
      <c r="C932">
        <v>2</v>
      </c>
      <c r="D932">
        <v>2</v>
      </c>
      <c r="E932">
        <v>4</v>
      </c>
      <c r="G932" t="s">
        <v>11</v>
      </c>
      <c r="I932" s="4" t="str">
        <f t="shared" si="100"/>
        <v>Coffee</v>
      </c>
      <c r="J932" s="6">
        <f t="shared" si="101"/>
        <v>2</v>
      </c>
      <c r="K932" s="6">
        <f t="shared" si="102"/>
        <v>2</v>
      </c>
      <c r="L932" s="6">
        <f t="shared" si="99"/>
        <v>4</v>
      </c>
      <c r="M932" t="str">
        <f t="shared" si="103"/>
        <v>Default mode</v>
      </c>
      <c r="N932" t="str">
        <f t="shared" si="104"/>
        <v>Takeaway</v>
      </c>
      <c r="O932" s="8">
        <f t="shared" si="105"/>
        <v>44927</v>
      </c>
    </row>
    <row r="933" spans="1:15" x14ac:dyDescent="0.35">
      <c r="A933" t="s">
        <v>954</v>
      </c>
      <c r="B933" s="4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I933" s="4" t="str">
        <f t="shared" si="100"/>
        <v>Juice</v>
      </c>
      <c r="J933" s="6">
        <f t="shared" si="101"/>
        <v>2</v>
      </c>
      <c r="K933" s="6">
        <f t="shared" si="102"/>
        <v>3</v>
      </c>
      <c r="L933" s="6">
        <f t="shared" si="99"/>
        <v>6</v>
      </c>
      <c r="M933" t="str">
        <f t="shared" si="103"/>
        <v>Cash</v>
      </c>
      <c r="N933" t="str">
        <f t="shared" si="104"/>
        <v>In-store</v>
      </c>
      <c r="O933" s="8">
        <f t="shared" si="105"/>
        <v>45115</v>
      </c>
    </row>
    <row r="934" spans="1:15" x14ac:dyDescent="0.35">
      <c r="A934" t="s">
        <v>955</v>
      </c>
      <c r="B934" s="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  <c r="I934" s="4" t="str">
        <f t="shared" si="100"/>
        <v>Sandwich</v>
      </c>
      <c r="J934" s="6">
        <f t="shared" si="101"/>
        <v>4</v>
      </c>
      <c r="K934" s="6">
        <f t="shared" si="102"/>
        <v>4</v>
      </c>
      <c r="L934" s="6">
        <f t="shared" si="99"/>
        <v>16</v>
      </c>
      <c r="M934" t="str">
        <f t="shared" si="103"/>
        <v>Credit Card</v>
      </c>
      <c r="N934" t="str">
        <f t="shared" si="104"/>
        <v>Takeaway</v>
      </c>
      <c r="O934" s="8">
        <f t="shared" si="105"/>
        <v>44927</v>
      </c>
    </row>
    <row r="935" spans="1:15" x14ac:dyDescent="0.35">
      <c r="A935" t="s">
        <v>956</v>
      </c>
      <c r="B935" s="4" t="s">
        <v>17</v>
      </c>
      <c r="C935">
        <v>1</v>
      </c>
      <c r="D935">
        <v>1</v>
      </c>
      <c r="E935">
        <v>1</v>
      </c>
      <c r="H935" s="1">
        <v>45119</v>
      </c>
      <c r="I935" s="4" t="str">
        <f t="shared" si="100"/>
        <v>Cookie</v>
      </c>
      <c r="J935" s="6">
        <f t="shared" si="101"/>
        <v>1</v>
      </c>
      <c r="K935" s="6">
        <f t="shared" si="102"/>
        <v>1</v>
      </c>
      <c r="L935" s="6">
        <f t="shared" si="99"/>
        <v>1</v>
      </c>
      <c r="M935" t="str">
        <f t="shared" si="103"/>
        <v>Default mode</v>
      </c>
      <c r="N935" t="str">
        <f t="shared" si="104"/>
        <v>UNKNOWN</v>
      </c>
      <c r="O935" s="8">
        <f t="shared" si="105"/>
        <v>45119</v>
      </c>
    </row>
    <row r="936" spans="1:15" x14ac:dyDescent="0.35">
      <c r="A936" t="s">
        <v>957</v>
      </c>
      <c r="B936" s="4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  <c r="I936" s="4" t="str">
        <f t="shared" si="100"/>
        <v>Coffee</v>
      </c>
      <c r="J936" s="6">
        <f t="shared" si="101"/>
        <v>1</v>
      </c>
      <c r="K936" s="6">
        <f t="shared" si="102"/>
        <v>2</v>
      </c>
      <c r="L936" s="6">
        <f t="shared" si="99"/>
        <v>2</v>
      </c>
      <c r="M936" t="str">
        <f t="shared" si="103"/>
        <v>Digital Wallet</v>
      </c>
      <c r="N936" t="str">
        <f t="shared" si="104"/>
        <v>In-store</v>
      </c>
      <c r="O936" s="8">
        <f t="shared" si="105"/>
        <v>45073</v>
      </c>
    </row>
    <row r="937" spans="1:15" x14ac:dyDescent="0.35">
      <c r="A937" t="s">
        <v>958</v>
      </c>
      <c r="B937" s="4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  <c r="I937" s="4" t="str">
        <f t="shared" si="100"/>
        <v>Smoothie</v>
      </c>
      <c r="J937" s="6">
        <f t="shared" si="101"/>
        <v>4</v>
      </c>
      <c r="K937" s="6">
        <f t="shared" si="102"/>
        <v>4</v>
      </c>
      <c r="L937" s="6">
        <f t="shared" si="99"/>
        <v>16</v>
      </c>
      <c r="M937" t="str">
        <f t="shared" si="103"/>
        <v>Cash</v>
      </c>
      <c r="N937" t="str">
        <f t="shared" si="104"/>
        <v>UNKNOWN</v>
      </c>
      <c r="O937" s="8">
        <f t="shared" si="105"/>
        <v>45252</v>
      </c>
    </row>
    <row r="938" spans="1:15" x14ac:dyDescent="0.35">
      <c r="A938" t="s">
        <v>959</v>
      </c>
      <c r="B938" s="4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  <c r="I938" s="4" t="str">
        <f t="shared" si="100"/>
        <v>Coffee</v>
      </c>
      <c r="J938" s="6">
        <f t="shared" si="101"/>
        <v>5</v>
      </c>
      <c r="K938" s="6">
        <f t="shared" si="102"/>
        <v>2</v>
      </c>
      <c r="L938" s="6">
        <f t="shared" si="99"/>
        <v>10</v>
      </c>
      <c r="M938" t="str">
        <f t="shared" si="103"/>
        <v>Digital Wallet</v>
      </c>
      <c r="N938" t="str">
        <f t="shared" si="104"/>
        <v>UNKNOWN</v>
      </c>
      <c r="O938" s="8">
        <f t="shared" si="105"/>
        <v>45050</v>
      </c>
    </row>
    <row r="939" spans="1:15" x14ac:dyDescent="0.35">
      <c r="A939" t="s">
        <v>960</v>
      </c>
      <c r="B939" s="4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I939" s="4" t="str">
        <f t="shared" si="100"/>
        <v>Smoothie</v>
      </c>
      <c r="J939" s="6">
        <f t="shared" si="101"/>
        <v>1</v>
      </c>
      <c r="K939" s="6">
        <f t="shared" si="102"/>
        <v>4</v>
      </c>
      <c r="L939" s="6">
        <f t="shared" si="99"/>
        <v>4</v>
      </c>
      <c r="M939" t="str">
        <f t="shared" si="103"/>
        <v>Credit Card</v>
      </c>
      <c r="N939" t="str">
        <f t="shared" si="104"/>
        <v>Takeaway</v>
      </c>
      <c r="O939" s="8">
        <f t="shared" si="105"/>
        <v>44986</v>
      </c>
    </row>
    <row r="940" spans="1:15" x14ac:dyDescent="0.35">
      <c r="A940" t="s">
        <v>961</v>
      </c>
      <c r="B940" s="4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I940" s="4" t="str">
        <f t="shared" si="100"/>
        <v>Coffee</v>
      </c>
      <c r="J940" s="6">
        <f t="shared" si="101"/>
        <v>5</v>
      </c>
      <c r="K940" s="6">
        <f t="shared" si="102"/>
        <v>2</v>
      </c>
      <c r="L940" s="6">
        <f t="shared" si="99"/>
        <v>10</v>
      </c>
      <c r="M940" t="str">
        <f t="shared" si="103"/>
        <v>Default mode</v>
      </c>
      <c r="N940" t="str">
        <f t="shared" si="104"/>
        <v>Takeaway</v>
      </c>
      <c r="O940" s="8">
        <f t="shared" si="105"/>
        <v>45155</v>
      </c>
    </row>
    <row r="941" spans="1:15" x14ac:dyDescent="0.35">
      <c r="A941" t="s">
        <v>962</v>
      </c>
      <c r="B941" s="4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I941" s="4" t="str">
        <f t="shared" si="100"/>
        <v>Juice</v>
      </c>
      <c r="J941" s="6">
        <f t="shared" si="101"/>
        <v>3</v>
      </c>
      <c r="K941" s="6">
        <f t="shared" si="102"/>
        <v>3</v>
      </c>
      <c r="L941" s="6">
        <f t="shared" si="99"/>
        <v>9</v>
      </c>
      <c r="M941" t="str">
        <f t="shared" si="103"/>
        <v>Cash</v>
      </c>
      <c r="N941" t="str">
        <f t="shared" si="104"/>
        <v>In-store</v>
      </c>
      <c r="O941" s="8">
        <f t="shared" si="105"/>
        <v>45148</v>
      </c>
    </row>
    <row r="942" spans="1:15" x14ac:dyDescent="0.35">
      <c r="A942" t="s">
        <v>963</v>
      </c>
      <c r="B942" s="4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I942" s="4" t="str">
        <f t="shared" si="100"/>
        <v>Sandwich</v>
      </c>
      <c r="J942" s="6">
        <f t="shared" si="101"/>
        <v>4</v>
      </c>
      <c r="K942" s="6">
        <f t="shared" si="102"/>
        <v>4</v>
      </c>
      <c r="L942" s="6">
        <f t="shared" si="99"/>
        <v>16</v>
      </c>
      <c r="M942" t="str">
        <f t="shared" si="103"/>
        <v>Cash</v>
      </c>
      <c r="N942" t="str">
        <f t="shared" si="104"/>
        <v>UNKNOWN</v>
      </c>
      <c r="O942" s="8">
        <f t="shared" si="105"/>
        <v>45096</v>
      </c>
    </row>
    <row r="943" spans="1:15" x14ac:dyDescent="0.35">
      <c r="A943" t="s">
        <v>964</v>
      </c>
      <c r="B943" s="4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I943" s="4" t="str">
        <f t="shared" si="100"/>
        <v>Juice</v>
      </c>
      <c r="J943" s="6">
        <f t="shared" si="101"/>
        <v>1</v>
      </c>
      <c r="K943" s="6">
        <f t="shared" si="102"/>
        <v>3</v>
      </c>
      <c r="L943" s="6">
        <f t="shared" si="99"/>
        <v>3</v>
      </c>
      <c r="M943" t="str">
        <f t="shared" si="103"/>
        <v>Cash</v>
      </c>
      <c r="N943" t="str">
        <f t="shared" si="104"/>
        <v>UNKNOWN</v>
      </c>
      <c r="O943" s="8">
        <f t="shared" si="105"/>
        <v>45288</v>
      </c>
    </row>
    <row r="944" spans="1:15" x14ac:dyDescent="0.35">
      <c r="A944" t="s">
        <v>965</v>
      </c>
      <c r="B944" s="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I944" s="4" t="str">
        <f t="shared" si="100"/>
        <v>Sandwich</v>
      </c>
      <c r="J944" s="6">
        <f t="shared" si="101"/>
        <v>4</v>
      </c>
      <c r="K944" s="6">
        <f t="shared" si="102"/>
        <v>4</v>
      </c>
      <c r="L944" s="6">
        <f t="shared" si="99"/>
        <v>16</v>
      </c>
      <c r="M944" t="str">
        <f t="shared" si="103"/>
        <v>Default mode</v>
      </c>
      <c r="N944" t="str">
        <f t="shared" si="104"/>
        <v>Takeaway</v>
      </c>
      <c r="O944" s="8">
        <f t="shared" si="105"/>
        <v>44982</v>
      </c>
    </row>
    <row r="945" spans="1:15" x14ac:dyDescent="0.35">
      <c r="A945" t="s">
        <v>966</v>
      </c>
      <c r="B945" s="4" t="s">
        <v>28</v>
      </c>
      <c r="C945">
        <v>1</v>
      </c>
      <c r="D945">
        <v>4</v>
      </c>
      <c r="E945">
        <v>4</v>
      </c>
      <c r="H945" s="1">
        <v>44987</v>
      </c>
      <c r="I945" s="4" t="str">
        <f t="shared" si="100"/>
        <v>Sandwich</v>
      </c>
      <c r="J945" s="6">
        <f t="shared" si="101"/>
        <v>1</v>
      </c>
      <c r="K945" s="6">
        <f t="shared" si="102"/>
        <v>4</v>
      </c>
      <c r="L945" s="6">
        <f t="shared" si="99"/>
        <v>4</v>
      </c>
      <c r="M945" t="str">
        <f t="shared" si="103"/>
        <v>Default mode</v>
      </c>
      <c r="N945" t="str">
        <f t="shared" si="104"/>
        <v>UNKNOWN</v>
      </c>
      <c r="O945" s="8">
        <f t="shared" si="105"/>
        <v>44987</v>
      </c>
    </row>
    <row r="946" spans="1:15" x14ac:dyDescent="0.35">
      <c r="A946" t="s">
        <v>967</v>
      </c>
      <c r="B946" s="4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I946" s="4" t="str">
        <f t="shared" si="100"/>
        <v>UNKNOWN</v>
      </c>
      <c r="J946" s="6">
        <f t="shared" si="101"/>
        <v>4</v>
      </c>
      <c r="K946" s="6">
        <f t="shared" si="102"/>
        <v>1</v>
      </c>
      <c r="L946" s="6">
        <f t="shared" si="99"/>
        <v>4</v>
      </c>
      <c r="M946" t="str">
        <f t="shared" si="103"/>
        <v>Credit Card</v>
      </c>
      <c r="N946" t="str">
        <f t="shared" si="104"/>
        <v>Takeaway</v>
      </c>
      <c r="O946" s="8">
        <f t="shared" si="105"/>
        <v>45136</v>
      </c>
    </row>
    <row r="947" spans="1:15" x14ac:dyDescent="0.35">
      <c r="A947" t="s">
        <v>968</v>
      </c>
      <c r="B947" s="4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  <c r="I947" s="4" t="str">
        <f t="shared" si="100"/>
        <v>Tea</v>
      </c>
      <c r="J947" s="6">
        <f t="shared" si="101"/>
        <v>4</v>
      </c>
      <c r="K947" s="6">
        <f t="shared" si="102"/>
        <v>1.5</v>
      </c>
      <c r="L947" s="6">
        <f t="shared" si="99"/>
        <v>6</v>
      </c>
      <c r="M947" t="str">
        <f t="shared" si="103"/>
        <v>Digital Wallet</v>
      </c>
      <c r="N947" t="str">
        <f t="shared" si="104"/>
        <v>Takeaway</v>
      </c>
      <c r="O947" s="8">
        <f t="shared" si="105"/>
        <v>45191</v>
      </c>
    </row>
    <row r="948" spans="1:15" x14ac:dyDescent="0.35">
      <c r="A948" t="s">
        <v>969</v>
      </c>
      <c r="B948" s="4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  <c r="I948" s="4" t="str">
        <f t="shared" si="100"/>
        <v>Juice</v>
      </c>
      <c r="J948" s="6">
        <f t="shared" si="101"/>
        <v>1</v>
      </c>
      <c r="K948" s="6">
        <f t="shared" si="102"/>
        <v>3</v>
      </c>
      <c r="L948" s="6">
        <f t="shared" si="99"/>
        <v>3</v>
      </c>
      <c r="M948" t="str">
        <f t="shared" si="103"/>
        <v>Digital Wallet</v>
      </c>
      <c r="N948" t="str">
        <f t="shared" si="104"/>
        <v>Takeaway</v>
      </c>
      <c r="O948" s="8">
        <f t="shared" si="105"/>
        <v>45117</v>
      </c>
    </row>
    <row r="949" spans="1:15" x14ac:dyDescent="0.35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I949" s="4" t="str">
        <f t="shared" si="100"/>
        <v>UNKNOWN</v>
      </c>
      <c r="J949" s="6">
        <f t="shared" si="101"/>
        <v>2</v>
      </c>
      <c r="K949" s="6">
        <f t="shared" si="102"/>
        <v>1.5</v>
      </c>
      <c r="L949" s="6">
        <f t="shared" si="99"/>
        <v>3</v>
      </c>
      <c r="M949" t="str">
        <f t="shared" si="103"/>
        <v>Default mode</v>
      </c>
      <c r="N949" t="str">
        <f t="shared" si="104"/>
        <v>In-store</v>
      </c>
      <c r="O949" s="8">
        <f t="shared" si="105"/>
        <v>44988</v>
      </c>
    </row>
    <row r="950" spans="1:15" x14ac:dyDescent="0.35">
      <c r="A950" t="s">
        <v>971</v>
      </c>
      <c r="B950" s="4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  <c r="I950" s="4" t="str">
        <f t="shared" si="100"/>
        <v>Tea</v>
      </c>
      <c r="J950" s="6">
        <f t="shared" si="101"/>
        <v>2</v>
      </c>
      <c r="K950" s="6">
        <f t="shared" si="102"/>
        <v>1.5</v>
      </c>
      <c r="L950" s="6">
        <f t="shared" si="99"/>
        <v>3</v>
      </c>
      <c r="M950" t="str">
        <f t="shared" si="103"/>
        <v>Credit Card</v>
      </c>
      <c r="N950" t="str">
        <f t="shared" si="104"/>
        <v>In-store</v>
      </c>
      <c r="O950" s="8">
        <f t="shared" si="105"/>
        <v>44927</v>
      </c>
    </row>
    <row r="951" spans="1:15" x14ac:dyDescent="0.35">
      <c r="A951" t="s">
        <v>972</v>
      </c>
      <c r="B951" s="4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  <c r="I951" s="4" t="str">
        <f t="shared" si="100"/>
        <v>Coffee</v>
      </c>
      <c r="J951" s="6">
        <f t="shared" si="101"/>
        <v>2</v>
      </c>
      <c r="K951" s="6">
        <f t="shared" si="102"/>
        <v>2</v>
      </c>
      <c r="L951" s="6">
        <f t="shared" si="99"/>
        <v>4</v>
      </c>
      <c r="M951" t="str">
        <f t="shared" si="103"/>
        <v>Digital Wallet</v>
      </c>
      <c r="N951" t="str">
        <f t="shared" si="104"/>
        <v>UNKNOWN</v>
      </c>
      <c r="O951" s="8">
        <f t="shared" si="105"/>
        <v>44981</v>
      </c>
    </row>
    <row r="952" spans="1:15" x14ac:dyDescent="0.35">
      <c r="A952" t="s">
        <v>973</v>
      </c>
      <c r="B952" s="4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I952" s="4" t="str">
        <f t="shared" si="100"/>
        <v>Smoothie</v>
      </c>
      <c r="J952" s="6">
        <f t="shared" si="101"/>
        <v>1</v>
      </c>
      <c r="K952" s="6">
        <f t="shared" si="102"/>
        <v>4</v>
      </c>
      <c r="L952" s="6">
        <f t="shared" si="99"/>
        <v>4</v>
      </c>
      <c r="M952" t="str">
        <f t="shared" si="103"/>
        <v>Default mode</v>
      </c>
      <c r="N952" t="str">
        <f t="shared" si="104"/>
        <v>In-store</v>
      </c>
      <c r="O952" s="8">
        <f t="shared" si="105"/>
        <v>45249</v>
      </c>
    </row>
    <row r="953" spans="1:15" x14ac:dyDescent="0.35">
      <c r="A953" t="s">
        <v>974</v>
      </c>
      <c r="B953" s="4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I953" s="4" t="str">
        <f t="shared" si="100"/>
        <v>Salad</v>
      </c>
      <c r="J953" s="6">
        <f t="shared" si="101"/>
        <v>2</v>
      </c>
      <c r="K953" s="6">
        <f t="shared" si="102"/>
        <v>5</v>
      </c>
      <c r="L953" s="6">
        <f t="shared" si="99"/>
        <v>10</v>
      </c>
      <c r="M953" t="str">
        <f t="shared" si="103"/>
        <v>Credit Card</v>
      </c>
      <c r="N953" t="str">
        <f t="shared" si="104"/>
        <v>In-store</v>
      </c>
      <c r="O953" s="8">
        <f t="shared" si="105"/>
        <v>45257</v>
      </c>
    </row>
    <row r="954" spans="1:15" x14ac:dyDescent="0.35">
      <c r="A954" t="s">
        <v>975</v>
      </c>
      <c r="B954" s="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  <c r="I954" s="4" t="str">
        <f t="shared" si="100"/>
        <v>Salad</v>
      </c>
      <c r="J954" s="6">
        <f t="shared" si="101"/>
        <v>2</v>
      </c>
      <c r="K954" s="6">
        <f t="shared" si="102"/>
        <v>5</v>
      </c>
      <c r="L954" s="6">
        <f t="shared" si="99"/>
        <v>10</v>
      </c>
      <c r="M954" t="str">
        <f t="shared" si="103"/>
        <v>Digital Wallet</v>
      </c>
      <c r="N954" t="str">
        <f t="shared" si="104"/>
        <v>In-store</v>
      </c>
      <c r="O954" s="8">
        <f t="shared" si="105"/>
        <v>45197</v>
      </c>
    </row>
    <row r="955" spans="1:15" x14ac:dyDescent="0.35">
      <c r="A955" t="s">
        <v>976</v>
      </c>
      <c r="B955" s="4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I955" s="4" t="str">
        <f t="shared" si="100"/>
        <v>Salad</v>
      </c>
      <c r="J955" s="6">
        <f t="shared" si="101"/>
        <v>5</v>
      </c>
      <c r="K955" s="6">
        <f t="shared" si="102"/>
        <v>5</v>
      </c>
      <c r="L955" s="6">
        <f t="shared" si="99"/>
        <v>25</v>
      </c>
      <c r="M955" t="str">
        <f t="shared" si="103"/>
        <v>Cash</v>
      </c>
      <c r="N955" t="str">
        <f t="shared" si="104"/>
        <v>Takeaway</v>
      </c>
      <c r="O955" s="8">
        <f t="shared" si="105"/>
        <v>45262</v>
      </c>
    </row>
    <row r="956" spans="1:15" x14ac:dyDescent="0.35">
      <c r="A956" t="s">
        <v>977</v>
      </c>
      <c r="B956" s="4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  <c r="I956" s="4" t="str">
        <f t="shared" si="100"/>
        <v>Juice</v>
      </c>
      <c r="J956" s="6">
        <f t="shared" si="101"/>
        <v>5</v>
      </c>
      <c r="K956" s="6">
        <f t="shared" si="102"/>
        <v>3</v>
      </c>
      <c r="L956" s="6">
        <f t="shared" si="99"/>
        <v>15</v>
      </c>
      <c r="M956" t="str">
        <f t="shared" si="103"/>
        <v>Digital Wallet</v>
      </c>
      <c r="N956" t="str">
        <f t="shared" si="104"/>
        <v>In-store</v>
      </c>
      <c r="O956" s="8">
        <f t="shared" si="105"/>
        <v>45236</v>
      </c>
    </row>
    <row r="957" spans="1:15" x14ac:dyDescent="0.35">
      <c r="A957" t="s">
        <v>978</v>
      </c>
      <c r="B957" s="4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I957" s="4" t="str">
        <f t="shared" si="100"/>
        <v>Tea</v>
      </c>
      <c r="J957" s="6">
        <f t="shared" si="101"/>
        <v>5</v>
      </c>
      <c r="K957" s="6">
        <f t="shared" si="102"/>
        <v>1.5</v>
      </c>
      <c r="L957" s="6">
        <f t="shared" si="99"/>
        <v>7.5</v>
      </c>
      <c r="M957" t="str">
        <f t="shared" si="103"/>
        <v>Credit Card</v>
      </c>
      <c r="N957" t="str">
        <f t="shared" si="104"/>
        <v>Takeaway</v>
      </c>
      <c r="O957" s="8">
        <f t="shared" si="105"/>
        <v>44964</v>
      </c>
    </row>
    <row r="958" spans="1:15" x14ac:dyDescent="0.35">
      <c r="A958" t="s">
        <v>979</v>
      </c>
      <c r="B958" s="4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  <c r="I958" s="4" t="str">
        <f t="shared" si="100"/>
        <v>Tea</v>
      </c>
      <c r="J958" s="6">
        <f t="shared" si="101"/>
        <v>5</v>
      </c>
      <c r="K958" s="6">
        <f t="shared" si="102"/>
        <v>1.5</v>
      </c>
      <c r="L958" s="6">
        <f t="shared" si="99"/>
        <v>7.5</v>
      </c>
      <c r="M958" t="str">
        <f t="shared" si="103"/>
        <v>Credit Card</v>
      </c>
      <c r="N958" t="str">
        <f t="shared" si="104"/>
        <v>Cafe</v>
      </c>
      <c r="O958" s="8">
        <f t="shared" si="105"/>
        <v>44930</v>
      </c>
    </row>
    <row r="959" spans="1:15" x14ac:dyDescent="0.35">
      <c r="A959" t="s">
        <v>980</v>
      </c>
      <c r="B959" s="4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I959" s="4" t="str">
        <f t="shared" si="100"/>
        <v>Cookie</v>
      </c>
      <c r="J959" s="6">
        <f t="shared" si="101"/>
        <v>2</v>
      </c>
      <c r="K959" s="6">
        <f t="shared" si="102"/>
        <v>1</v>
      </c>
      <c r="L959" s="6">
        <f t="shared" si="99"/>
        <v>2</v>
      </c>
      <c r="M959" t="str">
        <f t="shared" si="103"/>
        <v>Default mode</v>
      </c>
      <c r="N959" t="str">
        <f t="shared" si="104"/>
        <v>In-store</v>
      </c>
      <c r="O959" s="8">
        <f t="shared" si="105"/>
        <v>45081</v>
      </c>
    </row>
    <row r="960" spans="1:15" x14ac:dyDescent="0.35">
      <c r="A960" t="s">
        <v>981</v>
      </c>
      <c r="B960" s="4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  <c r="I960" s="4" t="str">
        <f t="shared" si="100"/>
        <v>Smoothie</v>
      </c>
      <c r="J960" s="6">
        <f t="shared" si="101"/>
        <v>1</v>
      </c>
      <c r="K960" s="6">
        <f t="shared" si="102"/>
        <v>4</v>
      </c>
      <c r="L960" s="6">
        <f t="shared" si="99"/>
        <v>4</v>
      </c>
      <c r="M960" t="str">
        <f t="shared" si="103"/>
        <v>Digital Wallet</v>
      </c>
      <c r="N960" t="str">
        <f t="shared" si="104"/>
        <v>In-store</v>
      </c>
      <c r="O960" s="8">
        <f t="shared" si="105"/>
        <v>45248</v>
      </c>
    </row>
    <row r="961" spans="1:15" x14ac:dyDescent="0.35">
      <c r="A961" t="s">
        <v>982</v>
      </c>
      <c r="B961" s="4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I961" s="4" t="str">
        <f t="shared" si="100"/>
        <v>Smoothie</v>
      </c>
      <c r="J961" s="6">
        <f t="shared" si="101"/>
        <v>5</v>
      </c>
      <c r="K961" s="6">
        <f t="shared" si="102"/>
        <v>4</v>
      </c>
      <c r="L961" s="6">
        <f t="shared" si="99"/>
        <v>20</v>
      </c>
      <c r="M961" t="str">
        <f t="shared" si="103"/>
        <v>Cash</v>
      </c>
      <c r="N961" t="str">
        <f t="shared" si="104"/>
        <v>UNKNOWN</v>
      </c>
      <c r="O961" s="8">
        <f t="shared" si="105"/>
        <v>45191</v>
      </c>
    </row>
    <row r="962" spans="1:15" x14ac:dyDescent="0.35">
      <c r="A962" t="s">
        <v>983</v>
      </c>
      <c r="B962" s="4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I962" s="4" t="str">
        <f t="shared" si="100"/>
        <v>Juice</v>
      </c>
      <c r="J962" s="6">
        <f t="shared" si="101"/>
        <v>4</v>
      </c>
      <c r="K962" s="6">
        <f t="shared" si="102"/>
        <v>3</v>
      </c>
      <c r="L962" s="6">
        <f t="shared" ref="L962:L1025" si="106">IF(ISBLANK(E962),PRODUCT(J962,K962),IF(E962="ERROR",PRODUCT(J962,K962),IF(E962="UNKNOWN",PRODUCT(J962,K962),E962)))</f>
        <v>12</v>
      </c>
      <c r="M962" t="str">
        <f t="shared" si="103"/>
        <v>Default mode</v>
      </c>
      <c r="N962" t="str">
        <f t="shared" si="104"/>
        <v>In-store</v>
      </c>
      <c r="O962" s="8">
        <f t="shared" si="105"/>
        <v>45020</v>
      </c>
    </row>
    <row r="963" spans="1:15" x14ac:dyDescent="0.35">
      <c r="A963" t="s">
        <v>984</v>
      </c>
      <c r="B963" s="4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  <c r="I963" s="4" t="str">
        <f t="shared" ref="I963:I1026" si="107">IF(ISBLANK(B963),"UNKNOWN",IF(B963="ERROR","Juice",B963))</f>
        <v>Sandwich</v>
      </c>
      <c r="J963" s="6">
        <f t="shared" ref="J963:J1026" si="108">IF(ISBLANK(C963),E963/D963,IF(C963="ERROR",AVERAGE(C963:C10962),IF(C963="UNKNOWN",MEDIAN(C963:C10962),C963)))</f>
        <v>2</v>
      </c>
      <c r="K963" s="6">
        <f t="shared" ref="K963:K1026" si="109">IF(ISBLANK(D963),0,IF(D963="ERROR",AVERAGE(D963:D10962),IF(D963="UNKNOWN",MEDIAN(D963:D10962),D963)))</f>
        <v>4</v>
      </c>
      <c r="L963" s="6">
        <f t="shared" si="106"/>
        <v>8</v>
      </c>
      <c r="M963" t="str">
        <f t="shared" ref="M963:M1026" si="110">IF(ISBLANK(F963),"Default mode",IF(F963="ERROR","Cash",F963))</f>
        <v>Digital Wallet</v>
      </c>
      <c r="N963" t="str">
        <f t="shared" ref="N963:N1026" si="111">IF(ISBLANK(G963),"UNKNOWN",IF(G963="ERROR","Cafe",G963))</f>
        <v>In-store</v>
      </c>
      <c r="O963" s="8">
        <f t="shared" ref="O963:O1026" si="112">IF(ISBLANK(H963),DATE(2023,1,1),IF(H963="ERROR",DATE(2023,6,1),IF(H963="UNKNOWN",DATE(2023,1,1),H963)))</f>
        <v>45227</v>
      </c>
    </row>
    <row r="964" spans="1:15" x14ac:dyDescent="0.35">
      <c r="A964" t="s">
        <v>985</v>
      </c>
      <c r="B964" s="4" t="s">
        <v>25</v>
      </c>
      <c r="C964">
        <v>1</v>
      </c>
      <c r="D964">
        <v>4</v>
      </c>
      <c r="F964" t="s">
        <v>14</v>
      </c>
      <c r="H964" s="1">
        <v>44964</v>
      </c>
      <c r="I964" s="4" t="str">
        <f t="shared" si="107"/>
        <v>Smoothie</v>
      </c>
      <c r="J964" s="6">
        <f t="shared" si="108"/>
        <v>1</v>
      </c>
      <c r="K964" s="6">
        <f t="shared" si="109"/>
        <v>4</v>
      </c>
      <c r="L964" s="6">
        <f t="shared" si="106"/>
        <v>4</v>
      </c>
      <c r="M964" t="str">
        <f t="shared" si="110"/>
        <v>Cash</v>
      </c>
      <c r="N964" t="str">
        <f t="shared" si="111"/>
        <v>UNKNOWN</v>
      </c>
      <c r="O964" s="8">
        <f t="shared" si="112"/>
        <v>44964</v>
      </c>
    </row>
    <row r="965" spans="1:15" x14ac:dyDescent="0.35">
      <c r="A965" t="s">
        <v>986</v>
      </c>
      <c r="B965" s="4" t="s">
        <v>39</v>
      </c>
      <c r="C965">
        <v>5</v>
      </c>
      <c r="D965">
        <v>3</v>
      </c>
      <c r="E965">
        <v>15</v>
      </c>
      <c r="H965" s="1">
        <v>45031</v>
      </c>
      <c r="I965" s="4" t="str">
        <f t="shared" si="107"/>
        <v>Juice</v>
      </c>
      <c r="J965" s="6">
        <f t="shared" si="108"/>
        <v>5</v>
      </c>
      <c r="K965" s="6">
        <f t="shared" si="109"/>
        <v>3</v>
      </c>
      <c r="L965" s="6">
        <f t="shared" si="106"/>
        <v>15</v>
      </c>
      <c r="M965" t="str">
        <f t="shared" si="110"/>
        <v>Default mode</v>
      </c>
      <c r="N965" t="str">
        <f t="shared" si="111"/>
        <v>UNKNOWN</v>
      </c>
      <c r="O965" s="8">
        <f t="shared" si="112"/>
        <v>45031</v>
      </c>
    </row>
    <row r="966" spans="1:15" x14ac:dyDescent="0.35">
      <c r="A966" t="s">
        <v>987</v>
      </c>
      <c r="B966" s="4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I966" s="4" t="str">
        <f t="shared" si="107"/>
        <v>Tea</v>
      </c>
      <c r="J966" s="6">
        <f t="shared" si="108"/>
        <v>5</v>
      </c>
      <c r="K966" s="6">
        <f t="shared" si="109"/>
        <v>1.5</v>
      </c>
      <c r="L966" s="6">
        <f t="shared" si="106"/>
        <v>7.5</v>
      </c>
      <c r="M966" t="str">
        <f t="shared" si="110"/>
        <v>Credit Card</v>
      </c>
      <c r="N966" t="str">
        <f t="shared" si="111"/>
        <v>Takeaway</v>
      </c>
      <c r="O966" s="8">
        <f t="shared" si="112"/>
        <v>45089</v>
      </c>
    </row>
    <row r="967" spans="1:15" x14ac:dyDescent="0.35">
      <c r="A967" t="s">
        <v>988</v>
      </c>
      <c r="B967" s="4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  <c r="I967" s="4" t="str">
        <f t="shared" si="107"/>
        <v>Salad</v>
      </c>
      <c r="J967" s="6">
        <f t="shared" si="108"/>
        <v>1</v>
      </c>
      <c r="K967" s="6">
        <f t="shared" si="109"/>
        <v>5</v>
      </c>
      <c r="L967" s="6">
        <f t="shared" si="106"/>
        <v>5</v>
      </c>
      <c r="M967" t="str">
        <f t="shared" si="110"/>
        <v>Cash</v>
      </c>
      <c r="N967" t="str">
        <f t="shared" si="111"/>
        <v>In-store</v>
      </c>
      <c r="O967" s="8">
        <f t="shared" si="112"/>
        <v>45200</v>
      </c>
    </row>
    <row r="968" spans="1:15" x14ac:dyDescent="0.35">
      <c r="A968" t="s">
        <v>989</v>
      </c>
      <c r="B968" s="4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  <c r="I968" s="4" t="str">
        <f t="shared" si="107"/>
        <v>Cake</v>
      </c>
      <c r="J968" s="6">
        <f t="shared" si="108"/>
        <v>1</v>
      </c>
      <c r="K968" s="6">
        <f t="shared" si="109"/>
        <v>3</v>
      </c>
      <c r="L968" s="6">
        <f t="shared" si="106"/>
        <v>3</v>
      </c>
      <c r="M968" t="str">
        <f t="shared" si="110"/>
        <v>Digital Wallet</v>
      </c>
      <c r="N968" t="str">
        <f t="shared" si="111"/>
        <v>Takeaway</v>
      </c>
      <c r="O968" s="8">
        <f t="shared" si="112"/>
        <v>45000</v>
      </c>
    </row>
    <row r="969" spans="1:15" x14ac:dyDescent="0.35">
      <c r="A969" t="s">
        <v>990</v>
      </c>
      <c r="B969" s="4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  <c r="I969" s="4" t="str">
        <f t="shared" si="107"/>
        <v>Juice</v>
      </c>
      <c r="J969" s="6">
        <f t="shared" si="108"/>
        <v>1</v>
      </c>
      <c r="K969" s="6">
        <f t="shared" si="109"/>
        <v>1</v>
      </c>
      <c r="L969" s="6">
        <f t="shared" si="106"/>
        <v>1</v>
      </c>
      <c r="M969" t="str">
        <f t="shared" si="110"/>
        <v>Default mode</v>
      </c>
      <c r="N969" t="str">
        <f t="shared" si="111"/>
        <v>Cafe</v>
      </c>
      <c r="O969" s="8">
        <f t="shared" si="112"/>
        <v>45191</v>
      </c>
    </row>
    <row r="970" spans="1:15" x14ac:dyDescent="0.35">
      <c r="A970" t="s">
        <v>991</v>
      </c>
      <c r="B970" s="4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I970" s="4" t="str">
        <f t="shared" si="107"/>
        <v>Sandwich</v>
      </c>
      <c r="J970" s="6">
        <f t="shared" si="108"/>
        <v>1</v>
      </c>
      <c r="K970" s="6">
        <f t="shared" si="109"/>
        <v>4</v>
      </c>
      <c r="L970" s="6">
        <f t="shared" si="106"/>
        <v>4</v>
      </c>
      <c r="M970" t="str">
        <f t="shared" si="110"/>
        <v>Credit Card</v>
      </c>
      <c r="N970" t="str">
        <f t="shared" si="111"/>
        <v>In-store</v>
      </c>
      <c r="O970" s="8">
        <f t="shared" si="112"/>
        <v>44967</v>
      </c>
    </row>
    <row r="971" spans="1:15" x14ac:dyDescent="0.35">
      <c r="A971" t="s">
        <v>992</v>
      </c>
      <c r="B971" s="4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  <c r="I971" s="4" t="str">
        <f t="shared" si="107"/>
        <v>Juice</v>
      </c>
      <c r="J971" s="6">
        <f t="shared" si="108"/>
        <v>4</v>
      </c>
      <c r="K971" s="6">
        <f t="shared" si="109"/>
        <v>3</v>
      </c>
      <c r="L971" s="6">
        <f t="shared" si="106"/>
        <v>12</v>
      </c>
      <c r="M971" t="str">
        <f t="shared" si="110"/>
        <v>Cash</v>
      </c>
      <c r="N971" t="str">
        <f t="shared" si="111"/>
        <v>In-store</v>
      </c>
      <c r="O971" s="8">
        <f t="shared" si="112"/>
        <v>45010</v>
      </c>
    </row>
    <row r="972" spans="1:15" x14ac:dyDescent="0.35">
      <c r="A972" t="s">
        <v>993</v>
      </c>
      <c r="B972" s="4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I972" s="4" t="str">
        <f t="shared" si="107"/>
        <v>Sandwich</v>
      </c>
      <c r="J972" s="6">
        <f t="shared" si="108"/>
        <v>5</v>
      </c>
      <c r="K972" s="6">
        <f t="shared" si="109"/>
        <v>4</v>
      </c>
      <c r="L972" s="6">
        <f t="shared" si="106"/>
        <v>20</v>
      </c>
      <c r="M972" t="str">
        <f t="shared" si="110"/>
        <v>Cash</v>
      </c>
      <c r="N972" t="str">
        <f t="shared" si="111"/>
        <v>In-store</v>
      </c>
      <c r="O972" s="8">
        <f t="shared" si="112"/>
        <v>45171</v>
      </c>
    </row>
    <row r="973" spans="1:15" x14ac:dyDescent="0.35">
      <c r="A973" t="s">
        <v>994</v>
      </c>
      <c r="B973" s="4" t="s">
        <v>65</v>
      </c>
      <c r="C973">
        <v>2</v>
      </c>
      <c r="D973">
        <v>1.5</v>
      </c>
      <c r="E973">
        <v>3</v>
      </c>
      <c r="H973" s="1">
        <v>45186</v>
      </c>
      <c r="I973" s="4" t="str">
        <f t="shared" si="107"/>
        <v>Tea</v>
      </c>
      <c r="J973" s="6">
        <f t="shared" si="108"/>
        <v>2</v>
      </c>
      <c r="K973" s="6">
        <f t="shared" si="109"/>
        <v>1.5</v>
      </c>
      <c r="L973" s="6">
        <f t="shared" si="106"/>
        <v>3</v>
      </c>
      <c r="M973" t="str">
        <f t="shared" si="110"/>
        <v>Default mode</v>
      </c>
      <c r="N973" t="str">
        <f t="shared" si="111"/>
        <v>UNKNOWN</v>
      </c>
      <c r="O973" s="8">
        <f t="shared" si="112"/>
        <v>45186</v>
      </c>
    </row>
    <row r="974" spans="1:15" x14ac:dyDescent="0.35">
      <c r="A974" t="s">
        <v>995</v>
      </c>
      <c r="C974">
        <v>2</v>
      </c>
      <c r="D974">
        <v>5</v>
      </c>
      <c r="E974">
        <v>10</v>
      </c>
      <c r="H974" s="1">
        <v>45232</v>
      </c>
      <c r="I974" s="4" t="str">
        <f t="shared" si="107"/>
        <v>UNKNOWN</v>
      </c>
      <c r="J974" s="6">
        <f t="shared" si="108"/>
        <v>2</v>
      </c>
      <c r="K974" s="6">
        <f t="shared" si="109"/>
        <v>5</v>
      </c>
      <c r="L974" s="6">
        <f t="shared" si="106"/>
        <v>10</v>
      </c>
      <c r="M974" t="str">
        <f t="shared" si="110"/>
        <v>Default mode</v>
      </c>
      <c r="N974" t="str">
        <f t="shared" si="111"/>
        <v>UNKNOWN</v>
      </c>
      <c r="O974" s="8">
        <f t="shared" si="112"/>
        <v>45232</v>
      </c>
    </row>
    <row r="975" spans="1:15" x14ac:dyDescent="0.35">
      <c r="A975" t="s">
        <v>996</v>
      </c>
      <c r="B975" s="4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  <c r="I975" s="4" t="str">
        <f t="shared" si="107"/>
        <v>Coffee</v>
      </c>
      <c r="J975" s="6">
        <f t="shared" si="108"/>
        <v>3</v>
      </c>
      <c r="K975" s="6">
        <f t="shared" si="109"/>
        <v>2</v>
      </c>
      <c r="L975" s="6">
        <f t="shared" si="106"/>
        <v>4</v>
      </c>
      <c r="M975" t="str">
        <f t="shared" si="110"/>
        <v>Default mode</v>
      </c>
      <c r="N975" t="str">
        <f t="shared" si="111"/>
        <v>Takeaway</v>
      </c>
      <c r="O975" s="8">
        <f t="shared" si="112"/>
        <v>45263</v>
      </c>
    </row>
    <row r="976" spans="1:15" x14ac:dyDescent="0.35">
      <c r="A976" t="s">
        <v>997</v>
      </c>
      <c r="B976" s="4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  <c r="I976" s="4" t="str">
        <f t="shared" si="107"/>
        <v>Smoothie</v>
      </c>
      <c r="J976" s="6">
        <f t="shared" si="108"/>
        <v>3</v>
      </c>
      <c r="K976" s="6">
        <f t="shared" si="109"/>
        <v>4</v>
      </c>
      <c r="L976" s="6">
        <f t="shared" si="106"/>
        <v>4</v>
      </c>
      <c r="M976" t="str">
        <f t="shared" si="110"/>
        <v>Credit Card</v>
      </c>
      <c r="N976" t="str">
        <f t="shared" si="111"/>
        <v>In-store</v>
      </c>
      <c r="O976" s="8">
        <f t="shared" si="112"/>
        <v>44927</v>
      </c>
    </row>
    <row r="977" spans="1:15" x14ac:dyDescent="0.35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  <c r="I977" s="4" t="str">
        <f t="shared" si="107"/>
        <v>UNKNOWN</v>
      </c>
      <c r="J977" s="6">
        <f t="shared" si="108"/>
        <v>2</v>
      </c>
      <c r="K977" s="6">
        <f t="shared" si="109"/>
        <v>3</v>
      </c>
      <c r="L977" s="6">
        <f t="shared" si="106"/>
        <v>6</v>
      </c>
      <c r="M977" t="str">
        <f t="shared" si="110"/>
        <v>Digital Wallet</v>
      </c>
      <c r="N977" t="str">
        <f t="shared" si="111"/>
        <v>Takeaway</v>
      </c>
      <c r="O977" s="8">
        <f t="shared" si="112"/>
        <v>45126</v>
      </c>
    </row>
    <row r="978" spans="1:15" x14ac:dyDescent="0.35">
      <c r="A978" t="s">
        <v>999</v>
      </c>
      <c r="B978" s="4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  <c r="I978" s="4" t="str">
        <f t="shared" si="107"/>
        <v>Coffee</v>
      </c>
      <c r="J978" s="6">
        <f t="shared" si="108"/>
        <v>5</v>
      </c>
      <c r="K978" s="6">
        <f t="shared" si="109"/>
        <v>2</v>
      </c>
      <c r="L978" s="6">
        <f t="shared" si="106"/>
        <v>10</v>
      </c>
      <c r="M978" t="str">
        <f t="shared" si="110"/>
        <v>Digital Wallet</v>
      </c>
      <c r="N978" t="str">
        <f t="shared" si="111"/>
        <v>Takeaway</v>
      </c>
      <c r="O978" s="8">
        <f t="shared" si="112"/>
        <v>45182</v>
      </c>
    </row>
    <row r="979" spans="1:15" x14ac:dyDescent="0.35">
      <c r="A979" t="s">
        <v>1000</v>
      </c>
      <c r="B979" s="4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I979" s="4" t="str">
        <f t="shared" si="107"/>
        <v>Salad</v>
      </c>
      <c r="J979" s="6">
        <f t="shared" si="108"/>
        <v>2</v>
      </c>
      <c r="K979" s="6">
        <f t="shared" si="109"/>
        <v>5</v>
      </c>
      <c r="L979" s="6">
        <f t="shared" si="106"/>
        <v>10</v>
      </c>
      <c r="M979" t="str">
        <f t="shared" si="110"/>
        <v>Cash</v>
      </c>
      <c r="N979" t="str">
        <f t="shared" si="111"/>
        <v>In-store</v>
      </c>
      <c r="O979" s="8">
        <f t="shared" si="112"/>
        <v>45252</v>
      </c>
    </row>
    <row r="980" spans="1:15" x14ac:dyDescent="0.35">
      <c r="A980" t="s">
        <v>1001</v>
      </c>
      <c r="B980" s="4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  <c r="I980" s="4" t="str">
        <f t="shared" si="107"/>
        <v>Cookie</v>
      </c>
      <c r="J980" s="6">
        <f t="shared" si="108"/>
        <v>3</v>
      </c>
      <c r="K980" s="6">
        <f t="shared" si="109"/>
        <v>1</v>
      </c>
      <c r="L980" s="6">
        <f t="shared" si="106"/>
        <v>1</v>
      </c>
      <c r="M980" t="str">
        <f t="shared" si="110"/>
        <v>Digital Wallet</v>
      </c>
      <c r="N980" t="str">
        <f t="shared" si="111"/>
        <v>UNKNOWN</v>
      </c>
      <c r="O980" s="8">
        <f t="shared" si="112"/>
        <v>45030</v>
      </c>
    </row>
    <row r="981" spans="1:15" x14ac:dyDescent="0.35">
      <c r="A981" t="s">
        <v>1002</v>
      </c>
      <c r="B981" s="4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  <c r="I981" s="4" t="str">
        <f t="shared" si="107"/>
        <v>Smoothie</v>
      </c>
      <c r="J981" s="6">
        <f t="shared" si="108"/>
        <v>4</v>
      </c>
      <c r="K981" s="6">
        <f t="shared" si="109"/>
        <v>4</v>
      </c>
      <c r="L981" s="6">
        <f t="shared" si="106"/>
        <v>16</v>
      </c>
      <c r="M981" t="str">
        <f t="shared" si="110"/>
        <v>Digital Wallet</v>
      </c>
      <c r="N981" t="str">
        <f t="shared" si="111"/>
        <v>In-store</v>
      </c>
      <c r="O981" s="8">
        <f t="shared" si="112"/>
        <v>45145</v>
      </c>
    </row>
    <row r="982" spans="1:15" x14ac:dyDescent="0.35">
      <c r="A982" t="s">
        <v>1003</v>
      </c>
      <c r="B982" s="4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  <c r="I982" s="4" t="str">
        <f t="shared" si="107"/>
        <v>Coffee</v>
      </c>
      <c r="J982" s="6">
        <f t="shared" si="108"/>
        <v>1</v>
      </c>
      <c r="K982" s="6">
        <f t="shared" si="109"/>
        <v>2</v>
      </c>
      <c r="L982" s="6">
        <f t="shared" si="106"/>
        <v>2</v>
      </c>
      <c r="M982" t="str">
        <f t="shared" si="110"/>
        <v>Digital Wallet</v>
      </c>
      <c r="N982" t="str">
        <f t="shared" si="111"/>
        <v>In-store</v>
      </c>
      <c r="O982" s="8">
        <f t="shared" si="112"/>
        <v>45207</v>
      </c>
    </row>
    <row r="983" spans="1:15" x14ac:dyDescent="0.35">
      <c r="A983" t="s">
        <v>1004</v>
      </c>
      <c r="B983" s="4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I983" s="4" t="str">
        <f t="shared" si="107"/>
        <v>Smoothie</v>
      </c>
      <c r="J983" s="6">
        <f t="shared" si="108"/>
        <v>4</v>
      </c>
      <c r="K983" s="6">
        <f t="shared" si="109"/>
        <v>4</v>
      </c>
      <c r="L983" s="6">
        <f t="shared" si="106"/>
        <v>16</v>
      </c>
      <c r="M983" t="str">
        <f t="shared" si="110"/>
        <v>Credit Card</v>
      </c>
      <c r="N983" t="str">
        <f t="shared" si="111"/>
        <v>UNKNOWN</v>
      </c>
      <c r="O983" s="8">
        <f t="shared" si="112"/>
        <v>45263</v>
      </c>
    </row>
    <row r="984" spans="1:15" x14ac:dyDescent="0.35">
      <c r="A984" t="s">
        <v>1005</v>
      </c>
      <c r="B984" s="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I984" s="4" t="str">
        <f t="shared" si="107"/>
        <v>Tea</v>
      </c>
      <c r="J984" s="6">
        <f t="shared" si="108"/>
        <v>2</v>
      </c>
      <c r="K984" s="6">
        <f t="shared" si="109"/>
        <v>1.5</v>
      </c>
      <c r="L984" s="6">
        <f t="shared" si="106"/>
        <v>3</v>
      </c>
      <c r="M984" t="str">
        <f t="shared" si="110"/>
        <v>Default mode</v>
      </c>
      <c r="N984" t="str">
        <f t="shared" si="111"/>
        <v>Takeaway</v>
      </c>
      <c r="O984" s="8">
        <f t="shared" si="112"/>
        <v>45190</v>
      </c>
    </row>
    <row r="985" spans="1:15" x14ac:dyDescent="0.35">
      <c r="A985" t="s">
        <v>1006</v>
      </c>
      <c r="B985" s="4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  <c r="I985" s="4" t="str">
        <f t="shared" si="107"/>
        <v>Cake</v>
      </c>
      <c r="J985" s="6">
        <f t="shared" si="108"/>
        <v>1</v>
      </c>
      <c r="K985" s="6">
        <f t="shared" si="109"/>
        <v>2.9673061176745819</v>
      </c>
      <c r="L985" s="6">
        <f t="shared" si="106"/>
        <v>3</v>
      </c>
      <c r="M985" t="str">
        <f t="shared" si="110"/>
        <v>Default mode</v>
      </c>
      <c r="N985" t="str">
        <f t="shared" si="111"/>
        <v>In-store</v>
      </c>
      <c r="O985" s="8">
        <f t="shared" si="112"/>
        <v>45050</v>
      </c>
    </row>
    <row r="986" spans="1:15" x14ac:dyDescent="0.35">
      <c r="A986" t="s">
        <v>1007</v>
      </c>
      <c r="B986" s="4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I986" s="4" t="str">
        <f t="shared" si="107"/>
        <v>Juice</v>
      </c>
      <c r="J986" s="6">
        <f t="shared" si="108"/>
        <v>4</v>
      </c>
      <c r="K986" s="6">
        <f t="shared" si="109"/>
        <v>5</v>
      </c>
      <c r="L986" s="6">
        <f t="shared" si="106"/>
        <v>20</v>
      </c>
      <c r="M986" t="str">
        <f t="shared" si="110"/>
        <v>Credit Card</v>
      </c>
      <c r="N986" t="str">
        <f t="shared" si="111"/>
        <v>UNKNOWN</v>
      </c>
      <c r="O986" s="8">
        <f t="shared" si="112"/>
        <v>45210</v>
      </c>
    </row>
    <row r="987" spans="1:15" x14ac:dyDescent="0.35">
      <c r="A987" t="s">
        <v>1008</v>
      </c>
      <c r="B987" s="4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I987" s="4" t="str">
        <f t="shared" si="107"/>
        <v>Juice</v>
      </c>
      <c r="J987" s="6">
        <f t="shared" si="108"/>
        <v>3.0429319371727748</v>
      </c>
      <c r="K987" s="6">
        <f t="shared" si="109"/>
        <v>3</v>
      </c>
      <c r="L987" s="6">
        <f t="shared" si="106"/>
        <v>6</v>
      </c>
      <c r="M987" t="str">
        <f t="shared" si="110"/>
        <v>Cash</v>
      </c>
      <c r="N987" t="str">
        <f t="shared" si="111"/>
        <v>Takeaway</v>
      </c>
      <c r="O987" s="8">
        <f t="shared" si="112"/>
        <v>45231</v>
      </c>
    </row>
    <row r="988" spans="1:15" x14ac:dyDescent="0.35">
      <c r="A988" t="s">
        <v>1009</v>
      </c>
      <c r="B988" s="4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I988" s="4" t="str">
        <f t="shared" si="107"/>
        <v>Tea</v>
      </c>
      <c r="J988" s="6">
        <f t="shared" si="108"/>
        <v>4</v>
      </c>
      <c r="K988" s="6">
        <f t="shared" si="109"/>
        <v>1.5</v>
      </c>
      <c r="L988" s="6">
        <f t="shared" si="106"/>
        <v>6</v>
      </c>
      <c r="M988" t="str">
        <f t="shared" si="110"/>
        <v>Cash</v>
      </c>
      <c r="N988" t="str">
        <f t="shared" si="111"/>
        <v>In-store</v>
      </c>
      <c r="O988" s="8">
        <f t="shared" si="112"/>
        <v>45053</v>
      </c>
    </row>
    <row r="989" spans="1:15" x14ac:dyDescent="0.35">
      <c r="A989" t="s">
        <v>1010</v>
      </c>
      <c r="B989" s="4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  <c r="I989" s="4" t="str">
        <f t="shared" si="107"/>
        <v>UNKNOWN</v>
      </c>
      <c r="J989" s="6">
        <f t="shared" si="108"/>
        <v>4</v>
      </c>
      <c r="K989" s="6">
        <f t="shared" si="109"/>
        <v>4</v>
      </c>
      <c r="L989" s="6">
        <f t="shared" si="106"/>
        <v>16</v>
      </c>
      <c r="M989" t="str">
        <f t="shared" si="110"/>
        <v>Digital Wallet</v>
      </c>
      <c r="N989" t="str">
        <f t="shared" si="111"/>
        <v>Takeaway</v>
      </c>
      <c r="O989" s="8">
        <f t="shared" si="112"/>
        <v>45112</v>
      </c>
    </row>
    <row r="990" spans="1:15" x14ac:dyDescent="0.35">
      <c r="A990" t="s">
        <v>1011</v>
      </c>
      <c r="B990" s="4" t="s">
        <v>28</v>
      </c>
      <c r="C990">
        <v>3</v>
      </c>
      <c r="D990">
        <v>4</v>
      </c>
      <c r="E990">
        <v>12</v>
      </c>
      <c r="I990" s="4" t="str">
        <f t="shared" si="107"/>
        <v>Sandwich</v>
      </c>
      <c r="J990" s="6">
        <f t="shared" si="108"/>
        <v>3</v>
      </c>
      <c r="K990" s="6">
        <f t="shared" si="109"/>
        <v>4</v>
      </c>
      <c r="L990" s="6">
        <f t="shared" si="106"/>
        <v>12</v>
      </c>
      <c r="M990" t="str">
        <f t="shared" si="110"/>
        <v>Default mode</v>
      </c>
      <c r="N990" t="str">
        <f t="shared" si="111"/>
        <v>UNKNOWN</v>
      </c>
      <c r="O990" s="8">
        <f t="shared" si="112"/>
        <v>44927</v>
      </c>
    </row>
    <row r="991" spans="1:15" x14ac:dyDescent="0.35">
      <c r="A991" t="s">
        <v>1012</v>
      </c>
      <c r="B991" s="4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I991" s="4" t="str">
        <f t="shared" si="107"/>
        <v>Salad</v>
      </c>
      <c r="J991" s="6">
        <f t="shared" si="108"/>
        <v>2</v>
      </c>
      <c r="K991" s="6">
        <f t="shared" si="109"/>
        <v>5</v>
      </c>
      <c r="L991" s="6">
        <f t="shared" si="106"/>
        <v>10</v>
      </c>
      <c r="M991" t="str">
        <f t="shared" si="110"/>
        <v>Credit Card</v>
      </c>
      <c r="N991" t="str">
        <f t="shared" si="111"/>
        <v>Takeaway</v>
      </c>
      <c r="O991" s="8">
        <f t="shared" si="112"/>
        <v>45269</v>
      </c>
    </row>
    <row r="992" spans="1:15" x14ac:dyDescent="0.35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I992" s="4" t="str">
        <f t="shared" si="107"/>
        <v>UNKNOWN</v>
      </c>
      <c r="J992" s="6">
        <f t="shared" si="108"/>
        <v>3</v>
      </c>
      <c r="K992" s="6">
        <f t="shared" si="109"/>
        <v>3</v>
      </c>
      <c r="L992" s="6">
        <f t="shared" si="106"/>
        <v>9</v>
      </c>
      <c r="M992" t="str">
        <f t="shared" si="110"/>
        <v>Default mode</v>
      </c>
      <c r="N992" t="str">
        <f t="shared" si="111"/>
        <v>In-store</v>
      </c>
      <c r="O992" s="8">
        <f t="shared" si="112"/>
        <v>44979</v>
      </c>
    </row>
    <row r="993" spans="1:15" x14ac:dyDescent="0.35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I993" s="4" t="str">
        <f t="shared" si="107"/>
        <v>UNKNOWN</v>
      </c>
      <c r="J993" s="6">
        <f t="shared" si="108"/>
        <v>3</v>
      </c>
      <c r="K993" s="6">
        <f t="shared" si="109"/>
        <v>5</v>
      </c>
      <c r="L993" s="6">
        <f t="shared" si="106"/>
        <v>15</v>
      </c>
      <c r="M993" t="str">
        <f t="shared" si="110"/>
        <v>Cash</v>
      </c>
      <c r="N993" t="str">
        <f t="shared" si="111"/>
        <v>Takeaway</v>
      </c>
      <c r="O993" s="8">
        <f t="shared" si="112"/>
        <v>45234</v>
      </c>
    </row>
    <row r="994" spans="1:15" x14ac:dyDescent="0.35">
      <c r="A994" t="s">
        <v>1015</v>
      </c>
      <c r="B994" s="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I994" s="4" t="str">
        <f t="shared" si="107"/>
        <v>Juice</v>
      </c>
      <c r="J994" s="6">
        <f t="shared" si="108"/>
        <v>3</v>
      </c>
      <c r="K994" s="6">
        <f t="shared" si="109"/>
        <v>3</v>
      </c>
      <c r="L994" s="6">
        <f t="shared" si="106"/>
        <v>9</v>
      </c>
      <c r="M994" t="str">
        <f t="shared" si="110"/>
        <v>Credit Card</v>
      </c>
      <c r="N994" t="str">
        <f t="shared" si="111"/>
        <v>Takeaway</v>
      </c>
      <c r="O994" s="8">
        <f t="shared" si="112"/>
        <v>45131</v>
      </c>
    </row>
    <row r="995" spans="1:15" x14ac:dyDescent="0.35">
      <c r="A995" t="s">
        <v>1016</v>
      </c>
      <c r="B995" s="4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I995" s="4" t="str">
        <f t="shared" si="107"/>
        <v>Coffee</v>
      </c>
      <c r="J995" s="6">
        <f t="shared" si="108"/>
        <v>5</v>
      </c>
      <c r="K995" s="6">
        <f t="shared" si="109"/>
        <v>2</v>
      </c>
      <c r="L995" s="6">
        <f t="shared" si="106"/>
        <v>10</v>
      </c>
      <c r="M995" t="str">
        <f t="shared" si="110"/>
        <v>Cash</v>
      </c>
      <c r="N995" t="str">
        <f t="shared" si="111"/>
        <v>UNKNOWN</v>
      </c>
      <c r="O995" s="8">
        <f t="shared" si="112"/>
        <v>45032</v>
      </c>
    </row>
    <row r="996" spans="1:15" x14ac:dyDescent="0.35">
      <c r="A996" t="s">
        <v>1017</v>
      </c>
      <c r="B996" s="4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I996" s="4" t="str">
        <f t="shared" si="107"/>
        <v>Cookie</v>
      </c>
      <c r="J996" s="6">
        <f t="shared" si="108"/>
        <v>2</v>
      </c>
      <c r="K996" s="6">
        <f t="shared" si="109"/>
        <v>1</v>
      </c>
      <c r="L996" s="6">
        <f t="shared" si="106"/>
        <v>2</v>
      </c>
      <c r="M996" t="str">
        <f t="shared" si="110"/>
        <v>Credit Card</v>
      </c>
      <c r="N996" t="str">
        <f t="shared" si="111"/>
        <v>In-store</v>
      </c>
      <c r="O996" s="8">
        <f t="shared" si="112"/>
        <v>45258</v>
      </c>
    </row>
    <row r="997" spans="1:15" x14ac:dyDescent="0.35">
      <c r="A997" t="s">
        <v>1018</v>
      </c>
      <c r="B997" s="4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I997" s="4" t="str">
        <f t="shared" si="107"/>
        <v>Juice</v>
      </c>
      <c r="J997" s="6">
        <f t="shared" si="108"/>
        <v>5</v>
      </c>
      <c r="K997" s="6">
        <f t="shared" si="109"/>
        <v>3</v>
      </c>
      <c r="L997" s="6">
        <f t="shared" si="106"/>
        <v>15</v>
      </c>
      <c r="M997" t="str">
        <f t="shared" si="110"/>
        <v>Credit Card</v>
      </c>
      <c r="N997" t="str">
        <f t="shared" si="111"/>
        <v>UNKNOWN</v>
      </c>
      <c r="O997" s="8">
        <f t="shared" si="112"/>
        <v>45200</v>
      </c>
    </row>
    <row r="998" spans="1:15" x14ac:dyDescent="0.35">
      <c r="A998" t="s">
        <v>1019</v>
      </c>
      <c r="B998" s="4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  <c r="I998" s="4" t="str">
        <f t="shared" si="107"/>
        <v>Coffee</v>
      </c>
      <c r="J998" s="6">
        <f t="shared" si="108"/>
        <v>2</v>
      </c>
      <c r="K998" s="6">
        <f t="shared" si="109"/>
        <v>2</v>
      </c>
      <c r="L998" s="6">
        <f t="shared" si="106"/>
        <v>4</v>
      </c>
      <c r="M998" t="str">
        <f t="shared" si="110"/>
        <v>Digital Wallet</v>
      </c>
      <c r="N998" t="str">
        <f t="shared" si="111"/>
        <v>UNKNOWN</v>
      </c>
      <c r="O998" s="8">
        <f t="shared" si="112"/>
        <v>45079</v>
      </c>
    </row>
    <row r="999" spans="1:15" x14ac:dyDescent="0.35">
      <c r="A999" t="s">
        <v>1020</v>
      </c>
      <c r="B999" s="4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I999" s="4" t="str">
        <f t="shared" si="107"/>
        <v>Juice</v>
      </c>
      <c r="J999" s="6">
        <f t="shared" si="108"/>
        <v>3</v>
      </c>
      <c r="K999" s="6">
        <f t="shared" si="109"/>
        <v>3</v>
      </c>
      <c r="L999" s="6">
        <f t="shared" si="106"/>
        <v>9</v>
      </c>
      <c r="M999" t="str">
        <f t="shared" si="110"/>
        <v>Cash</v>
      </c>
      <c r="N999" t="str">
        <f t="shared" si="111"/>
        <v>UNKNOWN</v>
      </c>
      <c r="O999" s="8">
        <f t="shared" si="112"/>
        <v>45035</v>
      </c>
    </row>
    <row r="1000" spans="1:15" x14ac:dyDescent="0.35">
      <c r="A1000" t="s">
        <v>1021</v>
      </c>
      <c r="B1000" s="4" t="s">
        <v>13</v>
      </c>
      <c r="C1000">
        <v>1</v>
      </c>
      <c r="E1000">
        <v>3</v>
      </c>
      <c r="G1000" t="s">
        <v>11</v>
      </c>
      <c r="H1000" s="1">
        <v>45026</v>
      </c>
      <c r="I1000" s="4" t="str">
        <f t="shared" si="107"/>
        <v>Cake</v>
      </c>
      <c r="J1000" s="6">
        <f t="shared" si="108"/>
        <v>1</v>
      </c>
      <c r="K1000" s="6">
        <f t="shared" si="109"/>
        <v>0</v>
      </c>
      <c r="L1000" s="6">
        <f t="shared" si="106"/>
        <v>3</v>
      </c>
      <c r="M1000" t="str">
        <f t="shared" si="110"/>
        <v>Default mode</v>
      </c>
      <c r="N1000" t="str">
        <f t="shared" si="111"/>
        <v>Takeaway</v>
      </c>
      <c r="O1000" s="8">
        <f t="shared" si="112"/>
        <v>45026</v>
      </c>
    </row>
    <row r="1001" spans="1:15" x14ac:dyDescent="0.35">
      <c r="A1001" t="s">
        <v>1022</v>
      </c>
      <c r="B1001" s="4" t="s">
        <v>9</v>
      </c>
      <c r="D1001">
        <v>2</v>
      </c>
      <c r="E1001">
        <v>2</v>
      </c>
      <c r="F1001" t="s">
        <v>14</v>
      </c>
      <c r="H1001" s="1">
        <v>45206</v>
      </c>
      <c r="I1001" s="4" t="str">
        <f t="shared" si="107"/>
        <v>Coffee</v>
      </c>
      <c r="J1001" s="6">
        <f t="shared" si="108"/>
        <v>1</v>
      </c>
      <c r="K1001" s="6">
        <f t="shared" si="109"/>
        <v>2</v>
      </c>
      <c r="L1001" s="6">
        <f t="shared" si="106"/>
        <v>2</v>
      </c>
      <c r="M1001" t="str">
        <f t="shared" si="110"/>
        <v>Cash</v>
      </c>
      <c r="N1001" t="str">
        <f t="shared" si="111"/>
        <v>UNKNOWN</v>
      </c>
      <c r="O1001" s="8">
        <f t="shared" si="112"/>
        <v>45206</v>
      </c>
    </row>
    <row r="1002" spans="1:15" x14ac:dyDescent="0.35">
      <c r="A1002" t="s">
        <v>1023</v>
      </c>
      <c r="B1002" s="4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  <c r="I1002" s="4" t="str">
        <f t="shared" si="107"/>
        <v>Salad</v>
      </c>
      <c r="J1002" s="6">
        <f t="shared" si="108"/>
        <v>5</v>
      </c>
      <c r="K1002" s="6">
        <f t="shared" si="109"/>
        <v>5</v>
      </c>
      <c r="L1002" s="6">
        <f t="shared" si="106"/>
        <v>25</v>
      </c>
      <c r="M1002" t="str">
        <f t="shared" si="110"/>
        <v>Digital Wallet</v>
      </c>
      <c r="N1002" t="str">
        <f t="shared" si="111"/>
        <v>In-store</v>
      </c>
      <c r="O1002" s="8">
        <f t="shared" si="112"/>
        <v>45245</v>
      </c>
    </row>
    <row r="1003" spans="1:15" x14ac:dyDescent="0.35">
      <c r="A1003" t="s">
        <v>1024</v>
      </c>
      <c r="B1003" s="4" t="s">
        <v>65</v>
      </c>
      <c r="C1003">
        <v>2</v>
      </c>
      <c r="D1003">
        <v>1.5</v>
      </c>
      <c r="E1003">
        <v>3</v>
      </c>
      <c r="H1003" s="1">
        <v>45036</v>
      </c>
      <c r="I1003" s="4" t="str">
        <f t="shared" si="107"/>
        <v>Tea</v>
      </c>
      <c r="J1003" s="6">
        <f t="shared" si="108"/>
        <v>2</v>
      </c>
      <c r="K1003" s="6">
        <f t="shared" si="109"/>
        <v>1.5</v>
      </c>
      <c r="L1003" s="6">
        <f t="shared" si="106"/>
        <v>3</v>
      </c>
      <c r="M1003" t="str">
        <f t="shared" si="110"/>
        <v>Default mode</v>
      </c>
      <c r="N1003" t="str">
        <f t="shared" si="111"/>
        <v>UNKNOWN</v>
      </c>
      <c r="O1003" s="8">
        <f t="shared" si="112"/>
        <v>45036</v>
      </c>
    </row>
    <row r="1004" spans="1:15" x14ac:dyDescent="0.35">
      <c r="A1004" t="s">
        <v>1025</v>
      </c>
      <c r="B1004" s="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I1004" s="4" t="str">
        <f t="shared" si="107"/>
        <v>Tea</v>
      </c>
      <c r="J1004" s="6">
        <f t="shared" si="108"/>
        <v>4</v>
      </c>
      <c r="K1004" s="6">
        <f t="shared" si="109"/>
        <v>1.5</v>
      </c>
      <c r="L1004" s="6">
        <f t="shared" si="106"/>
        <v>6</v>
      </c>
      <c r="M1004" t="str">
        <f t="shared" si="110"/>
        <v>Credit Card</v>
      </c>
      <c r="N1004" t="str">
        <f t="shared" si="111"/>
        <v>In-store</v>
      </c>
      <c r="O1004" s="8">
        <f t="shared" si="112"/>
        <v>45145</v>
      </c>
    </row>
    <row r="1005" spans="1:15" x14ac:dyDescent="0.35">
      <c r="A1005" t="s">
        <v>1026</v>
      </c>
      <c r="B1005" s="4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I1005" s="4" t="str">
        <f t="shared" si="107"/>
        <v>Cookie</v>
      </c>
      <c r="J1005" s="6">
        <f t="shared" si="108"/>
        <v>1</v>
      </c>
      <c r="K1005" s="6">
        <f t="shared" si="109"/>
        <v>1</v>
      </c>
      <c r="L1005" s="6">
        <f t="shared" si="106"/>
        <v>1</v>
      </c>
      <c r="M1005" t="str">
        <f t="shared" si="110"/>
        <v>Credit Card</v>
      </c>
      <c r="N1005" t="str">
        <f t="shared" si="111"/>
        <v>In-store</v>
      </c>
      <c r="O1005" s="8">
        <f t="shared" si="112"/>
        <v>45245</v>
      </c>
    </row>
    <row r="1006" spans="1:15" x14ac:dyDescent="0.35">
      <c r="A1006" t="s">
        <v>1027</v>
      </c>
      <c r="B1006" s="4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  <c r="I1006" s="4" t="str">
        <f t="shared" si="107"/>
        <v>Coffee</v>
      </c>
      <c r="J1006" s="6">
        <f t="shared" si="108"/>
        <v>1</v>
      </c>
      <c r="K1006" s="6">
        <f t="shared" si="109"/>
        <v>2</v>
      </c>
      <c r="L1006" s="6">
        <f t="shared" si="106"/>
        <v>2</v>
      </c>
      <c r="M1006" t="str">
        <f t="shared" si="110"/>
        <v>Default mode</v>
      </c>
      <c r="N1006" t="str">
        <f t="shared" si="111"/>
        <v>UNKNOWN</v>
      </c>
      <c r="O1006" s="8">
        <f t="shared" si="112"/>
        <v>45171</v>
      </c>
    </row>
    <row r="1007" spans="1:15" x14ac:dyDescent="0.35">
      <c r="A1007" t="s">
        <v>1028</v>
      </c>
      <c r="B1007" s="4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  <c r="I1007" s="4" t="str">
        <f t="shared" si="107"/>
        <v>Smoothie</v>
      </c>
      <c r="J1007" s="6">
        <f t="shared" si="108"/>
        <v>1</v>
      </c>
      <c r="K1007" s="6">
        <f t="shared" si="109"/>
        <v>4</v>
      </c>
      <c r="L1007" s="6">
        <f t="shared" si="106"/>
        <v>4</v>
      </c>
      <c r="M1007" t="str">
        <f t="shared" si="110"/>
        <v>Cash</v>
      </c>
      <c r="N1007" t="str">
        <f t="shared" si="111"/>
        <v>In-store</v>
      </c>
      <c r="O1007" s="8">
        <f t="shared" si="112"/>
        <v>45087</v>
      </c>
    </row>
    <row r="1008" spans="1:15" x14ac:dyDescent="0.35">
      <c r="A1008" t="s">
        <v>1029</v>
      </c>
      <c r="B1008" s="4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I1008" s="4" t="str">
        <f t="shared" si="107"/>
        <v>Tea</v>
      </c>
      <c r="J1008" s="6">
        <f t="shared" si="108"/>
        <v>3</v>
      </c>
      <c r="K1008" s="6">
        <f t="shared" si="109"/>
        <v>1.5</v>
      </c>
      <c r="L1008" s="6">
        <f t="shared" si="106"/>
        <v>4.5</v>
      </c>
      <c r="M1008" t="str">
        <f t="shared" si="110"/>
        <v>Credit Card</v>
      </c>
      <c r="N1008" t="str">
        <f t="shared" si="111"/>
        <v>In-store</v>
      </c>
      <c r="O1008" s="8">
        <f t="shared" si="112"/>
        <v>45053</v>
      </c>
    </row>
    <row r="1009" spans="1:15" x14ac:dyDescent="0.35">
      <c r="A1009" t="s">
        <v>1030</v>
      </c>
      <c r="B1009" s="4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I1009" s="4" t="str">
        <f t="shared" si="107"/>
        <v>Sandwich</v>
      </c>
      <c r="J1009" s="6">
        <f t="shared" si="108"/>
        <v>4</v>
      </c>
      <c r="K1009" s="6">
        <f t="shared" si="109"/>
        <v>4</v>
      </c>
      <c r="L1009" s="6">
        <f t="shared" si="106"/>
        <v>16</v>
      </c>
      <c r="M1009" t="str">
        <f t="shared" si="110"/>
        <v>Cash</v>
      </c>
      <c r="N1009" t="str">
        <f t="shared" si="111"/>
        <v>In-store</v>
      </c>
      <c r="O1009" s="8">
        <f t="shared" si="112"/>
        <v>45065</v>
      </c>
    </row>
    <row r="1010" spans="1:15" x14ac:dyDescent="0.35">
      <c r="A1010" t="s">
        <v>1031</v>
      </c>
      <c r="B1010" s="4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  <c r="I1010" s="4" t="str">
        <f t="shared" si="107"/>
        <v>Tea</v>
      </c>
      <c r="J1010" s="6">
        <f t="shared" si="108"/>
        <v>3.043270352227665</v>
      </c>
      <c r="K1010" s="6">
        <f t="shared" si="109"/>
        <v>0</v>
      </c>
      <c r="L1010" s="6">
        <f t="shared" si="106"/>
        <v>3</v>
      </c>
      <c r="M1010" t="str">
        <f t="shared" si="110"/>
        <v>Credit Card</v>
      </c>
      <c r="N1010" t="str">
        <f t="shared" si="111"/>
        <v>Takeaway</v>
      </c>
      <c r="O1010" s="8">
        <f t="shared" si="112"/>
        <v>44992</v>
      </c>
    </row>
    <row r="1011" spans="1:15" x14ac:dyDescent="0.35">
      <c r="A1011" t="s">
        <v>1032</v>
      </c>
      <c r="B1011" s="4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I1011" s="4" t="str">
        <f t="shared" si="107"/>
        <v>Salad</v>
      </c>
      <c r="J1011" s="6">
        <f t="shared" si="108"/>
        <v>4</v>
      </c>
      <c r="K1011" s="6">
        <f t="shared" si="109"/>
        <v>5</v>
      </c>
      <c r="L1011" s="6">
        <f t="shared" si="106"/>
        <v>20</v>
      </c>
      <c r="M1011" t="str">
        <f t="shared" si="110"/>
        <v>Credit Card</v>
      </c>
      <c r="N1011" t="str">
        <f t="shared" si="111"/>
        <v>UNKNOWN</v>
      </c>
      <c r="O1011" s="8">
        <f t="shared" si="112"/>
        <v>45069</v>
      </c>
    </row>
    <row r="1012" spans="1:15" x14ac:dyDescent="0.35">
      <c r="A1012" t="s">
        <v>1033</v>
      </c>
      <c r="B1012" s="4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I1012" s="4" t="str">
        <f t="shared" si="107"/>
        <v>Smoothie</v>
      </c>
      <c r="J1012" s="6">
        <f t="shared" si="108"/>
        <v>1</v>
      </c>
      <c r="K1012" s="6">
        <f t="shared" si="109"/>
        <v>4</v>
      </c>
      <c r="L1012" s="6">
        <f t="shared" si="106"/>
        <v>4</v>
      </c>
      <c r="M1012" t="str">
        <f t="shared" si="110"/>
        <v>Credit Card</v>
      </c>
      <c r="N1012" t="str">
        <f t="shared" si="111"/>
        <v>Takeaway</v>
      </c>
      <c r="O1012" s="8">
        <f t="shared" si="112"/>
        <v>45006</v>
      </c>
    </row>
    <row r="1013" spans="1:15" x14ac:dyDescent="0.35">
      <c r="A1013" t="s">
        <v>1034</v>
      </c>
      <c r="B1013" s="4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I1013" s="4" t="str">
        <f t="shared" si="107"/>
        <v>Coffee</v>
      </c>
      <c r="J1013" s="6">
        <f t="shared" si="108"/>
        <v>1</v>
      </c>
      <c r="K1013" s="6">
        <f t="shared" si="109"/>
        <v>2</v>
      </c>
      <c r="L1013" s="6">
        <f t="shared" si="106"/>
        <v>2</v>
      </c>
      <c r="M1013" t="str">
        <f t="shared" si="110"/>
        <v>Credit Card</v>
      </c>
      <c r="N1013" t="str">
        <f t="shared" si="111"/>
        <v>In-store</v>
      </c>
      <c r="O1013" s="8">
        <f t="shared" si="112"/>
        <v>45201</v>
      </c>
    </row>
    <row r="1014" spans="1:15" x14ac:dyDescent="0.35">
      <c r="A1014" t="s">
        <v>1035</v>
      </c>
      <c r="B1014" s="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  <c r="I1014" s="4" t="str">
        <f t="shared" si="107"/>
        <v>Salad</v>
      </c>
      <c r="J1014" s="6">
        <f t="shared" si="108"/>
        <v>1</v>
      </c>
      <c r="K1014" s="6">
        <f t="shared" si="109"/>
        <v>5</v>
      </c>
      <c r="L1014" s="6">
        <f t="shared" si="106"/>
        <v>5</v>
      </c>
      <c r="M1014" t="str">
        <f t="shared" si="110"/>
        <v>Digital Wallet</v>
      </c>
      <c r="N1014" t="str">
        <f t="shared" si="111"/>
        <v>Cafe</v>
      </c>
      <c r="O1014" s="8">
        <f t="shared" si="112"/>
        <v>45018</v>
      </c>
    </row>
    <row r="1015" spans="1:15" x14ac:dyDescent="0.35">
      <c r="A1015" t="s">
        <v>1036</v>
      </c>
      <c r="B1015" s="4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  <c r="I1015" s="4" t="str">
        <f t="shared" si="107"/>
        <v>Sandwich</v>
      </c>
      <c r="J1015" s="6">
        <f t="shared" si="108"/>
        <v>2</v>
      </c>
      <c r="K1015" s="6">
        <f t="shared" si="109"/>
        <v>4</v>
      </c>
      <c r="L1015" s="6">
        <f t="shared" si="106"/>
        <v>8</v>
      </c>
      <c r="M1015" t="str">
        <f t="shared" si="110"/>
        <v>Default mode</v>
      </c>
      <c r="N1015" t="str">
        <f t="shared" si="111"/>
        <v>Cafe</v>
      </c>
      <c r="O1015" s="8">
        <f t="shared" si="112"/>
        <v>45103</v>
      </c>
    </row>
    <row r="1016" spans="1:15" x14ac:dyDescent="0.35">
      <c r="A1016" t="s">
        <v>1037</v>
      </c>
      <c r="B1016" s="4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  <c r="I1016" s="4" t="str">
        <f t="shared" si="107"/>
        <v>Sandwich</v>
      </c>
      <c r="J1016" s="6">
        <f t="shared" si="108"/>
        <v>4</v>
      </c>
      <c r="K1016" s="6">
        <f t="shared" si="109"/>
        <v>4</v>
      </c>
      <c r="L1016" s="6">
        <f t="shared" si="106"/>
        <v>16</v>
      </c>
      <c r="M1016" t="str">
        <f t="shared" si="110"/>
        <v>Digital Wallet</v>
      </c>
      <c r="N1016" t="str">
        <f t="shared" si="111"/>
        <v>In-store</v>
      </c>
      <c r="O1016" s="8">
        <f t="shared" si="112"/>
        <v>45239</v>
      </c>
    </row>
    <row r="1017" spans="1:15" x14ac:dyDescent="0.35">
      <c r="A1017" t="s">
        <v>1038</v>
      </c>
      <c r="B1017" s="4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  <c r="I1017" s="4" t="str">
        <f t="shared" si="107"/>
        <v>Sandwich</v>
      </c>
      <c r="J1017" s="6">
        <f t="shared" si="108"/>
        <v>2</v>
      </c>
      <c r="K1017" s="6">
        <f t="shared" si="109"/>
        <v>4</v>
      </c>
      <c r="L1017" s="6">
        <f t="shared" si="106"/>
        <v>8</v>
      </c>
      <c r="M1017" t="str">
        <f t="shared" si="110"/>
        <v>Digital Wallet</v>
      </c>
      <c r="N1017" t="str">
        <f t="shared" si="111"/>
        <v>In-store</v>
      </c>
      <c r="O1017" s="8">
        <f t="shared" si="112"/>
        <v>45189</v>
      </c>
    </row>
    <row r="1018" spans="1:15" x14ac:dyDescent="0.35">
      <c r="A1018" t="s">
        <v>1039</v>
      </c>
      <c r="B1018" s="4" t="s">
        <v>39</v>
      </c>
      <c r="C1018">
        <v>1</v>
      </c>
      <c r="D1018">
        <v>3</v>
      </c>
      <c r="E1018">
        <v>3</v>
      </c>
      <c r="H1018" s="1">
        <v>44998</v>
      </c>
      <c r="I1018" s="4" t="str">
        <f t="shared" si="107"/>
        <v>Juice</v>
      </c>
      <c r="J1018" s="6">
        <f t="shared" si="108"/>
        <v>1</v>
      </c>
      <c r="K1018" s="6">
        <f t="shared" si="109"/>
        <v>3</v>
      </c>
      <c r="L1018" s="6">
        <f t="shared" si="106"/>
        <v>3</v>
      </c>
      <c r="M1018" t="str">
        <f t="shared" si="110"/>
        <v>Default mode</v>
      </c>
      <c r="N1018" t="str">
        <f t="shared" si="111"/>
        <v>UNKNOWN</v>
      </c>
      <c r="O1018" s="8">
        <f t="shared" si="112"/>
        <v>44998</v>
      </c>
    </row>
    <row r="1019" spans="1:15" x14ac:dyDescent="0.35">
      <c r="A1019" t="s">
        <v>1040</v>
      </c>
      <c r="B1019" s="4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  <c r="I1019" s="4" t="str">
        <f t="shared" si="107"/>
        <v>Juice</v>
      </c>
      <c r="J1019" s="6">
        <f t="shared" si="108"/>
        <v>2</v>
      </c>
      <c r="K1019" s="6">
        <f t="shared" si="109"/>
        <v>2.9666001408781404</v>
      </c>
      <c r="L1019" s="6">
        <f t="shared" si="106"/>
        <v>6</v>
      </c>
      <c r="M1019" t="str">
        <f t="shared" si="110"/>
        <v>Digital Wallet</v>
      </c>
      <c r="N1019" t="str">
        <f t="shared" si="111"/>
        <v>Takeaway</v>
      </c>
      <c r="O1019" s="8">
        <f t="shared" si="112"/>
        <v>45259</v>
      </c>
    </row>
    <row r="1020" spans="1:15" x14ac:dyDescent="0.35">
      <c r="A1020" t="s">
        <v>1041</v>
      </c>
      <c r="B1020" s="4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I1020" s="4" t="str">
        <f t="shared" si="107"/>
        <v>Coffee</v>
      </c>
      <c r="J1020" s="6">
        <f t="shared" si="108"/>
        <v>3</v>
      </c>
      <c r="K1020" s="6">
        <f t="shared" si="109"/>
        <v>2</v>
      </c>
      <c r="L1020" s="6">
        <f t="shared" si="106"/>
        <v>6</v>
      </c>
      <c r="M1020" t="str">
        <f t="shared" si="110"/>
        <v>Credit Card</v>
      </c>
      <c r="N1020" t="str">
        <f t="shared" si="111"/>
        <v>Takeaway</v>
      </c>
      <c r="O1020" s="8">
        <f t="shared" si="112"/>
        <v>45275</v>
      </c>
    </row>
    <row r="1021" spans="1:15" x14ac:dyDescent="0.35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I1021" s="4" t="str">
        <f t="shared" si="107"/>
        <v>UNKNOWN</v>
      </c>
      <c r="J1021" s="6">
        <f t="shared" si="108"/>
        <v>4</v>
      </c>
      <c r="K1021" s="6">
        <f t="shared" si="109"/>
        <v>4</v>
      </c>
      <c r="L1021" s="6">
        <f t="shared" si="106"/>
        <v>16</v>
      </c>
      <c r="M1021" t="str">
        <f t="shared" si="110"/>
        <v>Credit Card</v>
      </c>
      <c r="N1021" t="str">
        <f t="shared" si="111"/>
        <v>In-store</v>
      </c>
      <c r="O1021" s="8">
        <f t="shared" si="112"/>
        <v>45085</v>
      </c>
    </row>
    <row r="1022" spans="1:15" x14ac:dyDescent="0.35">
      <c r="A1022" t="s">
        <v>1043</v>
      </c>
      <c r="B1022" s="4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  <c r="I1022" s="4" t="str">
        <f t="shared" si="107"/>
        <v>Smoothie</v>
      </c>
      <c r="J1022" s="6">
        <f t="shared" si="108"/>
        <v>3</v>
      </c>
      <c r="K1022" s="6">
        <f t="shared" si="109"/>
        <v>4</v>
      </c>
      <c r="L1022" s="6">
        <f t="shared" si="106"/>
        <v>12</v>
      </c>
      <c r="M1022" t="str">
        <f t="shared" si="110"/>
        <v>Default mode</v>
      </c>
      <c r="N1022" t="str">
        <f t="shared" si="111"/>
        <v>UNKNOWN</v>
      </c>
      <c r="O1022" s="8">
        <f t="shared" si="112"/>
        <v>45102</v>
      </c>
    </row>
    <row r="1023" spans="1:15" x14ac:dyDescent="0.35">
      <c r="A1023" t="s">
        <v>1044</v>
      </c>
      <c r="B1023" s="4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  <c r="I1023" s="4" t="str">
        <f t="shared" si="107"/>
        <v>Coffee</v>
      </c>
      <c r="J1023" s="6">
        <f t="shared" si="108"/>
        <v>1</v>
      </c>
      <c r="K1023" s="6">
        <f t="shared" si="109"/>
        <v>2</v>
      </c>
      <c r="L1023" s="6">
        <f t="shared" si="106"/>
        <v>2</v>
      </c>
      <c r="M1023" t="str">
        <f t="shared" si="110"/>
        <v>Default mode</v>
      </c>
      <c r="N1023" t="str">
        <f t="shared" si="111"/>
        <v>UNKNOWN</v>
      </c>
      <c r="O1023" s="8">
        <f t="shared" si="112"/>
        <v>45174</v>
      </c>
    </row>
    <row r="1024" spans="1:15" x14ac:dyDescent="0.35">
      <c r="A1024" t="s">
        <v>1045</v>
      </c>
      <c r="B1024" s="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I1024" s="4" t="str">
        <f t="shared" si="107"/>
        <v>Tea</v>
      </c>
      <c r="J1024" s="6">
        <f t="shared" si="108"/>
        <v>4</v>
      </c>
      <c r="K1024" s="6">
        <f t="shared" si="109"/>
        <v>1.5</v>
      </c>
      <c r="L1024" s="6">
        <f t="shared" si="106"/>
        <v>6</v>
      </c>
      <c r="M1024" t="str">
        <f t="shared" si="110"/>
        <v>Credit Card</v>
      </c>
      <c r="N1024" t="str">
        <f t="shared" si="111"/>
        <v>UNKNOWN</v>
      </c>
      <c r="O1024" s="8">
        <f t="shared" si="112"/>
        <v>44957</v>
      </c>
    </row>
    <row r="1025" spans="1:15" x14ac:dyDescent="0.35">
      <c r="A1025" t="s">
        <v>1046</v>
      </c>
      <c r="B1025" s="4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  <c r="I1025" s="4" t="str">
        <f t="shared" si="107"/>
        <v>Sandwich</v>
      </c>
      <c r="J1025" s="6">
        <f t="shared" si="108"/>
        <v>5</v>
      </c>
      <c r="K1025" s="6">
        <f t="shared" si="109"/>
        <v>4</v>
      </c>
      <c r="L1025" s="6">
        <f t="shared" si="106"/>
        <v>20</v>
      </c>
      <c r="M1025" t="str">
        <f t="shared" si="110"/>
        <v>Digital Wallet</v>
      </c>
      <c r="N1025" t="str">
        <f t="shared" si="111"/>
        <v>UNKNOWN</v>
      </c>
      <c r="O1025" s="8">
        <f t="shared" si="112"/>
        <v>44942</v>
      </c>
    </row>
    <row r="1026" spans="1:15" x14ac:dyDescent="0.35">
      <c r="A1026" t="s">
        <v>1047</v>
      </c>
      <c r="B1026" s="4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I1026" s="4" t="str">
        <f t="shared" si="107"/>
        <v>Juice</v>
      </c>
      <c r="J1026" s="6">
        <f t="shared" si="108"/>
        <v>2</v>
      </c>
      <c r="K1026" s="6">
        <f t="shared" si="109"/>
        <v>3</v>
      </c>
      <c r="L1026" s="6">
        <f t="shared" ref="L1026:L1089" si="113">IF(ISBLANK(E1026),PRODUCT(J1026,K1026),IF(E1026="ERROR",PRODUCT(J1026,K1026),IF(E1026="UNKNOWN",PRODUCT(J1026,K1026),E1026)))</f>
        <v>6</v>
      </c>
      <c r="M1026" t="str">
        <f t="shared" si="110"/>
        <v>Cash</v>
      </c>
      <c r="N1026" t="str">
        <f t="shared" si="111"/>
        <v>In-store</v>
      </c>
      <c r="O1026" s="8">
        <f t="shared" si="112"/>
        <v>45093</v>
      </c>
    </row>
    <row r="1027" spans="1:15" x14ac:dyDescent="0.35">
      <c r="A1027" t="s">
        <v>1048</v>
      </c>
      <c r="B1027" s="4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I1027" s="4" t="str">
        <f t="shared" ref="I1027:I1090" si="114">IF(ISBLANK(B1027),"UNKNOWN",IF(B1027="ERROR","Juice",B1027))</f>
        <v>Salad</v>
      </c>
      <c r="J1027" s="6">
        <f t="shared" ref="J1027:J1090" si="115">IF(ISBLANK(C1027),E1027/D1027,IF(C1027="ERROR",AVERAGE(C1027:C11026),IF(C1027="UNKNOWN",MEDIAN(C1027:C11026),C1027)))</f>
        <v>4</v>
      </c>
      <c r="K1027" s="6">
        <f t="shared" ref="K1027:K1090" si="116">IF(ISBLANK(D1027),0,IF(D1027="ERROR",AVERAGE(D1027:D11026),IF(D1027="UNKNOWN",MEDIAN(D1027:D11026),D1027)))</f>
        <v>5</v>
      </c>
      <c r="L1027" s="6">
        <f t="shared" si="113"/>
        <v>20</v>
      </c>
      <c r="M1027" t="str">
        <f t="shared" ref="M1027:M1090" si="117">IF(ISBLANK(F1027),"Default mode",IF(F1027="ERROR","Cash",F1027))</f>
        <v>Cash</v>
      </c>
      <c r="N1027" t="str">
        <f t="shared" ref="N1027:N1090" si="118">IF(ISBLANK(G1027),"UNKNOWN",IF(G1027="ERROR","Cafe",G1027))</f>
        <v>In-store</v>
      </c>
      <c r="O1027" s="8">
        <f t="shared" ref="O1027:O1090" si="119">IF(ISBLANK(H1027),DATE(2023,1,1),IF(H1027="ERROR",DATE(2023,6,1),IF(H1027="UNKNOWN",DATE(2023,1,1),H1027)))</f>
        <v>44986</v>
      </c>
    </row>
    <row r="1028" spans="1:15" x14ac:dyDescent="0.35">
      <c r="A1028" t="s">
        <v>1049</v>
      </c>
      <c r="B1028" s="4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  <c r="I1028" s="4" t="str">
        <f t="shared" si="114"/>
        <v>Cake</v>
      </c>
      <c r="J1028" s="6">
        <f t="shared" si="115"/>
        <v>3</v>
      </c>
      <c r="K1028" s="6">
        <f t="shared" si="116"/>
        <v>3</v>
      </c>
      <c r="L1028" s="6">
        <f t="shared" si="113"/>
        <v>9</v>
      </c>
      <c r="M1028" t="str">
        <f t="shared" si="117"/>
        <v>Credit Card</v>
      </c>
      <c r="N1028" t="str">
        <f t="shared" si="118"/>
        <v>UNKNOWN</v>
      </c>
      <c r="O1028" s="8">
        <f t="shared" si="119"/>
        <v>45195</v>
      </c>
    </row>
    <row r="1029" spans="1:15" x14ac:dyDescent="0.35">
      <c r="A1029" t="s">
        <v>1050</v>
      </c>
      <c r="B1029" s="4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I1029" s="4" t="str">
        <f t="shared" si="114"/>
        <v>Cake</v>
      </c>
      <c r="J1029" s="6">
        <f t="shared" si="115"/>
        <v>3</v>
      </c>
      <c r="K1029" s="6">
        <f t="shared" si="116"/>
        <v>3</v>
      </c>
      <c r="L1029" s="6">
        <f t="shared" si="113"/>
        <v>9</v>
      </c>
      <c r="M1029" t="str">
        <f t="shared" si="117"/>
        <v>Cash</v>
      </c>
      <c r="N1029" t="str">
        <f t="shared" si="118"/>
        <v>UNKNOWN</v>
      </c>
      <c r="O1029" s="8">
        <f t="shared" si="119"/>
        <v>45162</v>
      </c>
    </row>
    <row r="1030" spans="1:15" x14ac:dyDescent="0.35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I1030" s="4" t="str">
        <f t="shared" si="114"/>
        <v>UNKNOWN</v>
      </c>
      <c r="J1030" s="6">
        <f t="shared" si="115"/>
        <v>3</v>
      </c>
      <c r="K1030" s="6">
        <f t="shared" si="116"/>
        <v>5</v>
      </c>
      <c r="L1030" s="6">
        <f t="shared" si="113"/>
        <v>15</v>
      </c>
      <c r="M1030" t="str">
        <f t="shared" si="117"/>
        <v>Credit Card</v>
      </c>
      <c r="N1030" t="str">
        <f t="shared" si="118"/>
        <v>In-store</v>
      </c>
      <c r="O1030" s="8">
        <f t="shared" si="119"/>
        <v>45173</v>
      </c>
    </row>
    <row r="1031" spans="1:15" x14ac:dyDescent="0.35">
      <c r="A1031" t="s">
        <v>1052</v>
      </c>
      <c r="B1031" s="4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I1031" s="4" t="str">
        <f t="shared" si="114"/>
        <v>Tea</v>
      </c>
      <c r="J1031" s="6">
        <f t="shared" si="115"/>
        <v>4</v>
      </c>
      <c r="K1031" s="6">
        <f t="shared" si="116"/>
        <v>1.5</v>
      </c>
      <c r="L1031" s="6">
        <f t="shared" si="113"/>
        <v>6</v>
      </c>
      <c r="M1031" t="str">
        <f t="shared" si="117"/>
        <v>Credit Card</v>
      </c>
      <c r="N1031" t="str">
        <f t="shared" si="118"/>
        <v>UNKNOWN</v>
      </c>
      <c r="O1031" s="8">
        <f t="shared" si="119"/>
        <v>45068</v>
      </c>
    </row>
    <row r="1032" spans="1:15" x14ac:dyDescent="0.35">
      <c r="A1032" t="s">
        <v>1053</v>
      </c>
      <c r="B1032" s="4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I1032" s="4" t="str">
        <f t="shared" si="114"/>
        <v>Sandwich</v>
      </c>
      <c r="J1032" s="6">
        <f t="shared" si="115"/>
        <v>2</v>
      </c>
      <c r="K1032" s="6">
        <f t="shared" si="116"/>
        <v>4</v>
      </c>
      <c r="L1032" s="6">
        <f t="shared" si="113"/>
        <v>8</v>
      </c>
      <c r="M1032" t="str">
        <f t="shared" si="117"/>
        <v>Cash</v>
      </c>
      <c r="N1032" t="str">
        <f t="shared" si="118"/>
        <v>In-store</v>
      </c>
      <c r="O1032" s="8">
        <f t="shared" si="119"/>
        <v>44961</v>
      </c>
    </row>
    <row r="1033" spans="1:15" x14ac:dyDescent="0.35">
      <c r="A1033" t="s">
        <v>1054</v>
      </c>
      <c r="B1033" s="4" t="s">
        <v>65</v>
      </c>
      <c r="C1033">
        <v>2</v>
      </c>
      <c r="D1033">
        <v>1.5</v>
      </c>
      <c r="E1033">
        <v>3</v>
      </c>
      <c r="H1033" s="1">
        <v>45149</v>
      </c>
      <c r="I1033" s="4" t="str">
        <f t="shared" si="114"/>
        <v>Tea</v>
      </c>
      <c r="J1033" s="6">
        <f t="shared" si="115"/>
        <v>2</v>
      </c>
      <c r="K1033" s="6">
        <f t="shared" si="116"/>
        <v>1.5</v>
      </c>
      <c r="L1033" s="6">
        <f t="shared" si="113"/>
        <v>3</v>
      </c>
      <c r="M1033" t="str">
        <f t="shared" si="117"/>
        <v>Default mode</v>
      </c>
      <c r="N1033" t="str">
        <f t="shared" si="118"/>
        <v>UNKNOWN</v>
      </c>
      <c r="O1033" s="8">
        <f t="shared" si="119"/>
        <v>45149</v>
      </c>
    </row>
    <row r="1034" spans="1:15" x14ac:dyDescent="0.35">
      <c r="A1034" t="s">
        <v>1055</v>
      </c>
      <c r="B1034" s="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I1034" s="4" t="str">
        <f t="shared" si="114"/>
        <v>Cookie</v>
      </c>
      <c r="J1034" s="6">
        <f t="shared" si="115"/>
        <v>4</v>
      </c>
      <c r="K1034" s="6">
        <f t="shared" si="116"/>
        <v>1</v>
      </c>
      <c r="L1034" s="6">
        <f t="shared" si="113"/>
        <v>4</v>
      </c>
      <c r="M1034" t="str">
        <f t="shared" si="117"/>
        <v>Cash</v>
      </c>
      <c r="N1034" t="str">
        <f t="shared" si="118"/>
        <v>UNKNOWN</v>
      </c>
      <c r="O1034" s="8">
        <f t="shared" si="119"/>
        <v>45145</v>
      </c>
    </row>
    <row r="1035" spans="1:15" x14ac:dyDescent="0.35">
      <c r="A1035" t="s">
        <v>1056</v>
      </c>
      <c r="B1035" s="4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  <c r="I1035" s="4" t="str">
        <f t="shared" si="114"/>
        <v>Cake</v>
      </c>
      <c r="J1035" s="6">
        <f t="shared" si="115"/>
        <v>2</v>
      </c>
      <c r="K1035" s="6">
        <f t="shared" si="116"/>
        <v>3</v>
      </c>
      <c r="L1035" s="6">
        <f t="shared" si="113"/>
        <v>6</v>
      </c>
      <c r="M1035" t="str">
        <f t="shared" si="117"/>
        <v>Digital Wallet</v>
      </c>
      <c r="N1035" t="str">
        <f t="shared" si="118"/>
        <v>In-store</v>
      </c>
      <c r="O1035" s="8">
        <f t="shared" si="119"/>
        <v>45078</v>
      </c>
    </row>
    <row r="1036" spans="1:15" x14ac:dyDescent="0.35">
      <c r="A1036" t="s">
        <v>1057</v>
      </c>
      <c r="B1036" s="4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  <c r="I1036" s="4" t="str">
        <f t="shared" si="114"/>
        <v>Cookie</v>
      </c>
      <c r="J1036" s="6">
        <f t="shared" si="115"/>
        <v>1</v>
      </c>
      <c r="K1036" s="6">
        <f t="shared" si="116"/>
        <v>1</v>
      </c>
      <c r="L1036" s="6">
        <f t="shared" si="113"/>
        <v>1</v>
      </c>
      <c r="M1036" t="str">
        <f t="shared" si="117"/>
        <v>Credit Card</v>
      </c>
      <c r="N1036" t="str">
        <f t="shared" si="118"/>
        <v>UNKNOWN</v>
      </c>
      <c r="O1036" s="8">
        <f t="shared" si="119"/>
        <v>45180</v>
      </c>
    </row>
    <row r="1037" spans="1:15" x14ac:dyDescent="0.35">
      <c r="A1037" t="s">
        <v>1058</v>
      </c>
      <c r="B1037" s="4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I1037" s="4" t="str">
        <f t="shared" si="114"/>
        <v>Cake</v>
      </c>
      <c r="J1037" s="6">
        <f t="shared" si="115"/>
        <v>3</v>
      </c>
      <c r="K1037" s="6">
        <f t="shared" si="116"/>
        <v>3</v>
      </c>
      <c r="L1037" s="6">
        <f t="shared" si="113"/>
        <v>9</v>
      </c>
      <c r="M1037" t="str">
        <f t="shared" si="117"/>
        <v>Credit Card</v>
      </c>
      <c r="N1037" t="str">
        <f t="shared" si="118"/>
        <v>Takeaway</v>
      </c>
      <c r="O1037" s="8">
        <f t="shared" si="119"/>
        <v>45272</v>
      </c>
    </row>
    <row r="1038" spans="1:15" x14ac:dyDescent="0.35">
      <c r="A1038" t="s">
        <v>1059</v>
      </c>
      <c r="B1038" s="4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I1038" s="4" t="str">
        <f t="shared" si="114"/>
        <v>Cake</v>
      </c>
      <c r="J1038" s="6">
        <f t="shared" si="115"/>
        <v>1</v>
      </c>
      <c r="K1038" s="6">
        <f t="shared" si="116"/>
        <v>3</v>
      </c>
      <c r="L1038" s="6">
        <f t="shared" si="113"/>
        <v>3</v>
      </c>
      <c r="M1038" t="str">
        <f t="shared" si="117"/>
        <v>Default mode</v>
      </c>
      <c r="N1038" t="str">
        <f t="shared" si="118"/>
        <v>Takeaway</v>
      </c>
      <c r="O1038" s="8">
        <f t="shared" si="119"/>
        <v>45161</v>
      </c>
    </row>
    <row r="1039" spans="1:15" x14ac:dyDescent="0.35">
      <c r="A1039" t="s">
        <v>1060</v>
      </c>
      <c r="B1039" s="4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  <c r="I1039" s="4" t="str">
        <f t="shared" si="114"/>
        <v>Juice</v>
      </c>
      <c r="J1039" s="6">
        <f t="shared" si="115"/>
        <v>1</v>
      </c>
      <c r="K1039" s="6">
        <f t="shared" si="116"/>
        <v>3</v>
      </c>
      <c r="L1039" s="6">
        <f t="shared" si="113"/>
        <v>3</v>
      </c>
      <c r="M1039" t="str">
        <f t="shared" si="117"/>
        <v>Cash</v>
      </c>
      <c r="N1039" t="str">
        <f t="shared" si="118"/>
        <v>Cafe</v>
      </c>
      <c r="O1039" s="8">
        <f t="shared" si="119"/>
        <v>45272</v>
      </c>
    </row>
    <row r="1040" spans="1:15" x14ac:dyDescent="0.35">
      <c r="A1040" t="s">
        <v>1061</v>
      </c>
      <c r="B1040" s="4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  <c r="I1040" s="4" t="str">
        <f t="shared" si="114"/>
        <v>Cake</v>
      </c>
      <c r="J1040" s="6">
        <f t="shared" si="115"/>
        <v>3</v>
      </c>
      <c r="K1040" s="6">
        <f t="shared" si="116"/>
        <v>3</v>
      </c>
      <c r="L1040" s="6">
        <f t="shared" si="113"/>
        <v>9</v>
      </c>
      <c r="M1040" t="str">
        <f t="shared" si="117"/>
        <v>Digital Wallet</v>
      </c>
      <c r="N1040" t="str">
        <f t="shared" si="118"/>
        <v>In-store</v>
      </c>
      <c r="O1040" s="8">
        <f t="shared" si="119"/>
        <v>44957</v>
      </c>
    </row>
    <row r="1041" spans="1:15" x14ac:dyDescent="0.35">
      <c r="A1041" t="s">
        <v>1062</v>
      </c>
      <c r="B1041" s="4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I1041" s="4" t="str">
        <f t="shared" si="114"/>
        <v>Smoothie</v>
      </c>
      <c r="J1041" s="6">
        <f t="shared" si="115"/>
        <v>1</v>
      </c>
      <c r="K1041" s="6">
        <f t="shared" si="116"/>
        <v>4</v>
      </c>
      <c r="L1041" s="6">
        <f t="shared" si="113"/>
        <v>4</v>
      </c>
      <c r="M1041" t="str">
        <f t="shared" si="117"/>
        <v>Default mode</v>
      </c>
      <c r="N1041" t="str">
        <f t="shared" si="118"/>
        <v>Takeaway</v>
      </c>
      <c r="O1041" s="8">
        <f t="shared" si="119"/>
        <v>45077</v>
      </c>
    </row>
    <row r="1042" spans="1:15" x14ac:dyDescent="0.35">
      <c r="A1042" t="s">
        <v>1063</v>
      </c>
      <c r="B1042" s="4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I1042" s="4" t="str">
        <f t="shared" si="114"/>
        <v>Cake</v>
      </c>
      <c r="J1042" s="6">
        <f t="shared" si="115"/>
        <v>2</v>
      </c>
      <c r="K1042" s="6">
        <f t="shared" si="116"/>
        <v>3</v>
      </c>
      <c r="L1042" s="6">
        <f t="shared" si="113"/>
        <v>6</v>
      </c>
      <c r="M1042" t="str">
        <f t="shared" si="117"/>
        <v>Credit Card</v>
      </c>
      <c r="N1042" t="str">
        <f t="shared" si="118"/>
        <v>In-store</v>
      </c>
      <c r="O1042" s="8">
        <f t="shared" si="119"/>
        <v>45202</v>
      </c>
    </row>
    <row r="1043" spans="1:15" x14ac:dyDescent="0.35">
      <c r="A1043" t="s">
        <v>1064</v>
      </c>
      <c r="B1043" s="4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I1043" s="4" t="str">
        <f t="shared" si="114"/>
        <v>Salad</v>
      </c>
      <c r="J1043" s="6">
        <f t="shared" si="115"/>
        <v>3</v>
      </c>
      <c r="K1043" s="6">
        <f t="shared" si="116"/>
        <v>5</v>
      </c>
      <c r="L1043" s="6">
        <f t="shared" si="113"/>
        <v>15</v>
      </c>
      <c r="M1043" t="str">
        <f t="shared" si="117"/>
        <v>Cash</v>
      </c>
      <c r="N1043" t="str">
        <f t="shared" si="118"/>
        <v>Takeaway</v>
      </c>
      <c r="O1043" s="8">
        <f t="shared" si="119"/>
        <v>45125</v>
      </c>
    </row>
    <row r="1044" spans="1:15" x14ac:dyDescent="0.35">
      <c r="A1044" t="s">
        <v>1065</v>
      </c>
      <c r="B1044" s="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I1044" s="4" t="str">
        <f t="shared" si="114"/>
        <v>Sandwich</v>
      </c>
      <c r="J1044" s="6">
        <f t="shared" si="115"/>
        <v>1</v>
      </c>
      <c r="K1044" s="6">
        <f t="shared" si="116"/>
        <v>4</v>
      </c>
      <c r="L1044" s="6">
        <f t="shared" si="113"/>
        <v>4</v>
      </c>
      <c r="M1044" t="str">
        <f t="shared" si="117"/>
        <v>Credit Card</v>
      </c>
      <c r="N1044" t="str">
        <f t="shared" si="118"/>
        <v>Takeaway</v>
      </c>
      <c r="O1044" s="8">
        <f t="shared" si="119"/>
        <v>45129</v>
      </c>
    </row>
    <row r="1045" spans="1:15" x14ac:dyDescent="0.35">
      <c r="A1045" t="s">
        <v>1066</v>
      </c>
      <c r="B1045" s="4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  <c r="I1045" s="4" t="str">
        <f t="shared" si="114"/>
        <v>Cake</v>
      </c>
      <c r="J1045" s="6">
        <f t="shared" si="115"/>
        <v>5</v>
      </c>
      <c r="K1045" s="6">
        <f t="shared" si="116"/>
        <v>3</v>
      </c>
      <c r="L1045" s="6">
        <f t="shared" si="113"/>
        <v>15</v>
      </c>
      <c r="M1045" t="str">
        <f t="shared" si="117"/>
        <v>UNKNOWN</v>
      </c>
      <c r="N1045" t="str">
        <f t="shared" si="118"/>
        <v>In-store</v>
      </c>
      <c r="O1045" s="8">
        <f t="shared" si="119"/>
        <v>45079</v>
      </c>
    </row>
    <row r="1046" spans="1:15" x14ac:dyDescent="0.35">
      <c r="A1046" t="s">
        <v>1067</v>
      </c>
      <c r="B1046" s="4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  <c r="I1046" s="4" t="str">
        <f t="shared" si="114"/>
        <v>Salad</v>
      </c>
      <c r="J1046" s="6">
        <f t="shared" si="115"/>
        <v>4</v>
      </c>
      <c r="K1046" s="6">
        <f t="shared" si="116"/>
        <v>5</v>
      </c>
      <c r="L1046" s="6">
        <f t="shared" si="113"/>
        <v>20</v>
      </c>
      <c r="M1046" t="str">
        <f t="shared" si="117"/>
        <v>Default mode</v>
      </c>
      <c r="N1046" t="str">
        <f t="shared" si="118"/>
        <v>Cafe</v>
      </c>
      <c r="O1046" s="8">
        <f t="shared" si="119"/>
        <v>44954</v>
      </c>
    </row>
    <row r="1047" spans="1:15" x14ac:dyDescent="0.35">
      <c r="A1047" t="s">
        <v>1068</v>
      </c>
      <c r="B1047" s="4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  <c r="I1047" s="4" t="str">
        <f t="shared" si="114"/>
        <v>UNKNOWN</v>
      </c>
      <c r="J1047" s="6">
        <f t="shared" si="115"/>
        <v>5</v>
      </c>
      <c r="K1047" s="6">
        <f t="shared" si="116"/>
        <v>4</v>
      </c>
      <c r="L1047" s="6">
        <f t="shared" si="113"/>
        <v>20</v>
      </c>
      <c r="M1047" t="str">
        <f t="shared" si="117"/>
        <v>Credit Card</v>
      </c>
      <c r="N1047" t="str">
        <f t="shared" si="118"/>
        <v>UNKNOWN</v>
      </c>
      <c r="O1047" s="8">
        <f t="shared" si="119"/>
        <v>44928</v>
      </c>
    </row>
    <row r="1048" spans="1:15" x14ac:dyDescent="0.35">
      <c r="A1048" t="s">
        <v>1069</v>
      </c>
      <c r="B1048" s="4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I1048" s="4" t="str">
        <f t="shared" si="114"/>
        <v>Salad</v>
      </c>
      <c r="J1048" s="6">
        <f t="shared" si="115"/>
        <v>4</v>
      </c>
      <c r="K1048" s="6">
        <f t="shared" si="116"/>
        <v>5</v>
      </c>
      <c r="L1048" s="6">
        <f t="shared" si="113"/>
        <v>20</v>
      </c>
      <c r="M1048" t="str">
        <f t="shared" si="117"/>
        <v>Credit Card</v>
      </c>
      <c r="N1048" t="str">
        <f t="shared" si="118"/>
        <v>In-store</v>
      </c>
      <c r="O1048" s="8">
        <f t="shared" si="119"/>
        <v>45278</v>
      </c>
    </row>
    <row r="1049" spans="1:15" x14ac:dyDescent="0.35">
      <c r="A1049" t="s">
        <v>1070</v>
      </c>
      <c r="B1049" s="4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  <c r="I1049" s="4" t="str">
        <f t="shared" si="114"/>
        <v>Sandwich</v>
      </c>
      <c r="J1049" s="6">
        <f t="shared" si="115"/>
        <v>5</v>
      </c>
      <c r="K1049" s="6">
        <f t="shared" si="116"/>
        <v>4</v>
      </c>
      <c r="L1049" s="6">
        <f t="shared" si="113"/>
        <v>20</v>
      </c>
      <c r="M1049" t="str">
        <f t="shared" si="117"/>
        <v>Digital Wallet</v>
      </c>
      <c r="N1049" t="str">
        <f t="shared" si="118"/>
        <v>Takeaway</v>
      </c>
      <c r="O1049" s="8">
        <f t="shared" si="119"/>
        <v>45078</v>
      </c>
    </row>
    <row r="1050" spans="1:15" x14ac:dyDescent="0.35">
      <c r="A1050" t="s">
        <v>1071</v>
      </c>
      <c r="B1050" s="4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I1050" s="4" t="str">
        <f t="shared" si="114"/>
        <v>Salad</v>
      </c>
      <c r="J1050" s="6">
        <f t="shared" si="115"/>
        <v>4</v>
      </c>
      <c r="K1050" s="6">
        <f t="shared" si="116"/>
        <v>5</v>
      </c>
      <c r="L1050" s="6">
        <f t="shared" si="113"/>
        <v>20</v>
      </c>
      <c r="M1050" t="str">
        <f t="shared" si="117"/>
        <v>Default mode</v>
      </c>
      <c r="N1050" t="str">
        <f t="shared" si="118"/>
        <v>In-store</v>
      </c>
      <c r="O1050" s="8">
        <f t="shared" si="119"/>
        <v>45044</v>
      </c>
    </row>
    <row r="1051" spans="1:15" x14ac:dyDescent="0.35">
      <c r="A1051" t="s">
        <v>1072</v>
      </c>
      <c r="B1051" s="4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I1051" s="4" t="str">
        <f t="shared" si="114"/>
        <v>Salad</v>
      </c>
      <c r="J1051" s="6">
        <f t="shared" si="115"/>
        <v>1</v>
      </c>
      <c r="K1051" s="6">
        <f t="shared" si="116"/>
        <v>5</v>
      </c>
      <c r="L1051" s="6">
        <f t="shared" si="113"/>
        <v>5</v>
      </c>
      <c r="M1051" t="str">
        <f t="shared" si="117"/>
        <v>Cash</v>
      </c>
      <c r="N1051" t="str">
        <f t="shared" si="118"/>
        <v>Takeaway</v>
      </c>
      <c r="O1051" s="8">
        <f t="shared" si="119"/>
        <v>45005</v>
      </c>
    </row>
    <row r="1052" spans="1:15" x14ac:dyDescent="0.35">
      <c r="A1052" t="s">
        <v>1073</v>
      </c>
      <c r="B1052" s="4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  <c r="I1052" s="4" t="str">
        <f t="shared" si="114"/>
        <v>Smoothie</v>
      </c>
      <c r="J1052" s="6">
        <f t="shared" si="115"/>
        <v>3.0446449496133114</v>
      </c>
      <c r="K1052" s="6">
        <f t="shared" si="116"/>
        <v>4</v>
      </c>
      <c r="L1052" s="6">
        <f t="shared" si="113"/>
        <v>4</v>
      </c>
      <c r="M1052" t="str">
        <f t="shared" si="117"/>
        <v>Digital Wallet</v>
      </c>
      <c r="N1052" t="str">
        <f t="shared" si="118"/>
        <v>UNKNOWN</v>
      </c>
      <c r="O1052" s="8">
        <f t="shared" si="119"/>
        <v>44990</v>
      </c>
    </row>
    <row r="1053" spans="1:15" x14ac:dyDescent="0.35">
      <c r="A1053" t="s">
        <v>1074</v>
      </c>
      <c r="B1053" s="4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  <c r="I1053" s="4" t="str">
        <f t="shared" si="114"/>
        <v>Smoothie</v>
      </c>
      <c r="J1053" s="6">
        <f t="shared" si="115"/>
        <v>5</v>
      </c>
      <c r="K1053" s="6">
        <f t="shared" si="116"/>
        <v>4</v>
      </c>
      <c r="L1053" s="6">
        <f t="shared" si="113"/>
        <v>20</v>
      </c>
      <c r="M1053" t="str">
        <f t="shared" si="117"/>
        <v>Digital Wallet</v>
      </c>
      <c r="N1053" t="str">
        <f t="shared" si="118"/>
        <v>In-store</v>
      </c>
      <c r="O1053" s="8">
        <f t="shared" si="119"/>
        <v>45262</v>
      </c>
    </row>
    <row r="1054" spans="1:15" x14ac:dyDescent="0.35">
      <c r="A1054" t="s">
        <v>1075</v>
      </c>
      <c r="B1054" s="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I1054" s="4" t="str">
        <f t="shared" si="114"/>
        <v>Cake</v>
      </c>
      <c r="J1054" s="6">
        <f t="shared" si="115"/>
        <v>3</v>
      </c>
      <c r="K1054" s="6">
        <f t="shared" si="116"/>
        <v>3</v>
      </c>
      <c r="L1054" s="6">
        <f t="shared" si="113"/>
        <v>9</v>
      </c>
      <c r="M1054" t="str">
        <f t="shared" si="117"/>
        <v>Cash</v>
      </c>
      <c r="N1054" t="str">
        <f t="shared" si="118"/>
        <v>In-store</v>
      </c>
      <c r="O1054" s="8">
        <f t="shared" si="119"/>
        <v>44986</v>
      </c>
    </row>
    <row r="1055" spans="1:15" x14ac:dyDescent="0.35">
      <c r="A1055" t="s">
        <v>1076</v>
      </c>
      <c r="B1055" s="4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I1055" s="4" t="str">
        <f t="shared" si="114"/>
        <v>Juice</v>
      </c>
      <c r="J1055" s="6">
        <f t="shared" si="115"/>
        <v>2</v>
      </c>
      <c r="K1055" s="6">
        <f t="shared" si="116"/>
        <v>1</v>
      </c>
      <c r="L1055" s="6">
        <f t="shared" si="113"/>
        <v>2</v>
      </c>
      <c r="M1055" t="str">
        <f t="shared" si="117"/>
        <v>Credit Card</v>
      </c>
      <c r="N1055" t="str">
        <f t="shared" si="118"/>
        <v>In-store</v>
      </c>
      <c r="O1055" s="8">
        <f t="shared" si="119"/>
        <v>45208</v>
      </c>
    </row>
    <row r="1056" spans="1:15" x14ac:dyDescent="0.35">
      <c r="A1056" t="s">
        <v>1077</v>
      </c>
      <c r="B1056" s="4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  <c r="I1056" s="4" t="str">
        <f t="shared" si="114"/>
        <v>Tea</v>
      </c>
      <c r="J1056" s="6">
        <f t="shared" si="115"/>
        <v>2</v>
      </c>
      <c r="K1056" s="6">
        <f t="shared" si="116"/>
        <v>1.5</v>
      </c>
      <c r="L1056" s="6">
        <f t="shared" si="113"/>
        <v>3</v>
      </c>
      <c r="M1056" t="str">
        <f t="shared" si="117"/>
        <v>Cash</v>
      </c>
      <c r="N1056" t="str">
        <f t="shared" si="118"/>
        <v>In-store</v>
      </c>
      <c r="O1056" s="8">
        <f t="shared" si="119"/>
        <v>45223</v>
      </c>
    </row>
    <row r="1057" spans="1:15" x14ac:dyDescent="0.35">
      <c r="A1057" t="s">
        <v>1078</v>
      </c>
      <c r="B1057" s="4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I1057" s="4" t="str">
        <f t="shared" si="114"/>
        <v>UNKNOWN</v>
      </c>
      <c r="J1057" s="6">
        <f t="shared" si="115"/>
        <v>5</v>
      </c>
      <c r="K1057" s="6">
        <f t="shared" si="116"/>
        <v>5</v>
      </c>
      <c r="L1057" s="6">
        <f t="shared" si="113"/>
        <v>25</v>
      </c>
      <c r="M1057" t="str">
        <f t="shared" si="117"/>
        <v>Default mode</v>
      </c>
      <c r="N1057" t="str">
        <f t="shared" si="118"/>
        <v>Takeaway</v>
      </c>
      <c r="O1057" s="8">
        <f t="shared" si="119"/>
        <v>45002</v>
      </c>
    </row>
    <row r="1058" spans="1:15" x14ac:dyDescent="0.35">
      <c r="A1058" t="s">
        <v>1079</v>
      </c>
      <c r="B1058" s="4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  <c r="I1058" s="4" t="str">
        <f t="shared" si="114"/>
        <v>Sandwich</v>
      </c>
      <c r="J1058" s="6">
        <f t="shared" si="115"/>
        <v>3</v>
      </c>
      <c r="K1058" s="6">
        <f t="shared" si="116"/>
        <v>4</v>
      </c>
      <c r="L1058" s="6">
        <f t="shared" si="113"/>
        <v>8</v>
      </c>
      <c r="M1058" t="str">
        <f t="shared" si="117"/>
        <v>Digital Wallet</v>
      </c>
      <c r="N1058" t="str">
        <f t="shared" si="118"/>
        <v>In-store</v>
      </c>
      <c r="O1058" s="8">
        <f t="shared" si="119"/>
        <v>45149</v>
      </c>
    </row>
    <row r="1059" spans="1:15" x14ac:dyDescent="0.35">
      <c r="A1059" t="s">
        <v>1080</v>
      </c>
      <c r="B1059" s="4" t="s">
        <v>13</v>
      </c>
      <c r="C1059">
        <v>1</v>
      </c>
      <c r="D1059">
        <v>3</v>
      </c>
      <c r="E1059">
        <v>3</v>
      </c>
      <c r="H1059" s="1">
        <v>45194</v>
      </c>
      <c r="I1059" s="4" t="str">
        <f t="shared" si="114"/>
        <v>Cake</v>
      </c>
      <c r="J1059" s="6">
        <f t="shared" si="115"/>
        <v>1</v>
      </c>
      <c r="K1059" s="6">
        <f t="shared" si="116"/>
        <v>3</v>
      </c>
      <c r="L1059" s="6">
        <f t="shared" si="113"/>
        <v>3</v>
      </c>
      <c r="M1059" t="str">
        <f t="shared" si="117"/>
        <v>Default mode</v>
      </c>
      <c r="N1059" t="str">
        <f t="shared" si="118"/>
        <v>UNKNOWN</v>
      </c>
      <c r="O1059" s="8">
        <f t="shared" si="119"/>
        <v>45194</v>
      </c>
    </row>
    <row r="1060" spans="1:15" x14ac:dyDescent="0.35">
      <c r="A1060" t="s">
        <v>1081</v>
      </c>
      <c r="B1060" s="4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I1060" s="4" t="str">
        <f t="shared" si="114"/>
        <v>Cake</v>
      </c>
      <c r="J1060" s="6">
        <f t="shared" si="115"/>
        <v>1</v>
      </c>
      <c r="K1060" s="6">
        <f t="shared" si="116"/>
        <v>3</v>
      </c>
      <c r="L1060" s="6">
        <f t="shared" si="113"/>
        <v>3</v>
      </c>
      <c r="M1060" t="str">
        <f t="shared" si="117"/>
        <v>Credit Card</v>
      </c>
      <c r="N1060" t="str">
        <f t="shared" si="118"/>
        <v>Takeaway</v>
      </c>
      <c r="O1060" s="8">
        <f t="shared" si="119"/>
        <v>45029</v>
      </c>
    </row>
    <row r="1061" spans="1:15" x14ac:dyDescent="0.35">
      <c r="A1061" t="s">
        <v>1082</v>
      </c>
      <c r="B1061" s="4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  <c r="I1061" s="4" t="str">
        <f t="shared" si="114"/>
        <v>Sandwich</v>
      </c>
      <c r="J1061" s="6">
        <f t="shared" si="115"/>
        <v>2</v>
      </c>
      <c r="K1061" s="6">
        <f t="shared" si="116"/>
        <v>4</v>
      </c>
      <c r="L1061" s="6">
        <f t="shared" si="113"/>
        <v>8</v>
      </c>
      <c r="M1061" t="str">
        <f t="shared" si="117"/>
        <v>UNKNOWN</v>
      </c>
      <c r="N1061" t="str">
        <f t="shared" si="118"/>
        <v>Takeaway</v>
      </c>
      <c r="O1061" s="8">
        <f t="shared" si="119"/>
        <v>45081</v>
      </c>
    </row>
    <row r="1062" spans="1:15" x14ac:dyDescent="0.35">
      <c r="A1062" t="s">
        <v>1083</v>
      </c>
      <c r="B1062" s="4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I1062" s="4" t="str">
        <f t="shared" si="114"/>
        <v>Salad</v>
      </c>
      <c r="J1062" s="6">
        <f t="shared" si="115"/>
        <v>2</v>
      </c>
      <c r="K1062" s="6">
        <f t="shared" si="116"/>
        <v>5</v>
      </c>
      <c r="L1062" s="6">
        <f t="shared" si="113"/>
        <v>10</v>
      </c>
      <c r="M1062" t="str">
        <f t="shared" si="117"/>
        <v>Credit Card</v>
      </c>
      <c r="N1062" t="str">
        <f t="shared" si="118"/>
        <v>UNKNOWN</v>
      </c>
      <c r="O1062" s="8">
        <f t="shared" si="119"/>
        <v>45045</v>
      </c>
    </row>
    <row r="1063" spans="1:15" x14ac:dyDescent="0.35">
      <c r="A1063" t="s">
        <v>1084</v>
      </c>
      <c r="B1063" s="4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  <c r="I1063" s="4" t="str">
        <f t="shared" si="114"/>
        <v>Juice</v>
      </c>
      <c r="J1063" s="6">
        <f t="shared" si="115"/>
        <v>2</v>
      </c>
      <c r="K1063" s="6">
        <f t="shared" si="116"/>
        <v>3</v>
      </c>
      <c r="L1063" s="6">
        <f t="shared" si="113"/>
        <v>6</v>
      </c>
      <c r="M1063" t="str">
        <f t="shared" si="117"/>
        <v>Cash</v>
      </c>
      <c r="N1063" t="str">
        <f t="shared" si="118"/>
        <v>Takeaway</v>
      </c>
      <c r="O1063" s="8">
        <f t="shared" si="119"/>
        <v>45270</v>
      </c>
    </row>
    <row r="1064" spans="1:15" x14ac:dyDescent="0.35">
      <c r="A1064" t="s">
        <v>1085</v>
      </c>
      <c r="B1064" s="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  <c r="I1064" s="4" t="str">
        <f t="shared" si="114"/>
        <v>Juice</v>
      </c>
      <c r="J1064" s="6">
        <f t="shared" si="115"/>
        <v>2</v>
      </c>
      <c r="K1064" s="6">
        <f t="shared" si="116"/>
        <v>1</v>
      </c>
      <c r="L1064" s="6">
        <f t="shared" si="113"/>
        <v>2</v>
      </c>
      <c r="M1064" t="str">
        <f t="shared" si="117"/>
        <v>Digital Wallet</v>
      </c>
      <c r="N1064" t="str">
        <f t="shared" si="118"/>
        <v>Takeaway</v>
      </c>
      <c r="O1064" s="8">
        <f t="shared" si="119"/>
        <v>44963</v>
      </c>
    </row>
    <row r="1065" spans="1:15" x14ac:dyDescent="0.35">
      <c r="A1065" t="s">
        <v>1086</v>
      </c>
      <c r="B1065" s="4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  <c r="I1065" s="4" t="str">
        <f t="shared" si="114"/>
        <v>Juice</v>
      </c>
      <c r="J1065" s="6">
        <f t="shared" si="115"/>
        <v>1</v>
      </c>
      <c r="K1065" s="6">
        <f t="shared" si="116"/>
        <v>3</v>
      </c>
      <c r="L1065" s="6">
        <f t="shared" si="113"/>
        <v>3</v>
      </c>
      <c r="M1065" t="str">
        <f t="shared" si="117"/>
        <v>Digital Wallet</v>
      </c>
      <c r="N1065" t="str">
        <f t="shared" si="118"/>
        <v>Takeaway</v>
      </c>
      <c r="O1065" s="8">
        <f t="shared" si="119"/>
        <v>44994</v>
      </c>
    </row>
    <row r="1066" spans="1:15" x14ac:dyDescent="0.35">
      <c r="A1066" t="s">
        <v>1087</v>
      </c>
      <c r="B1066" s="4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I1066" s="4" t="str">
        <f t="shared" si="114"/>
        <v>Tea</v>
      </c>
      <c r="J1066" s="6">
        <f t="shared" si="115"/>
        <v>2</v>
      </c>
      <c r="K1066" s="6">
        <f t="shared" si="116"/>
        <v>1.5</v>
      </c>
      <c r="L1066" s="6">
        <f t="shared" si="113"/>
        <v>3</v>
      </c>
      <c r="M1066" t="str">
        <f t="shared" si="117"/>
        <v>Cash</v>
      </c>
      <c r="N1066" t="str">
        <f t="shared" si="118"/>
        <v>UNKNOWN</v>
      </c>
      <c r="O1066" s="8">
        <f t="shared" si="119"/>
        <v>45223</v>
      </c>
    </row>
    <row r="1067" spans="1:15" x14ac:dyDescent="0.35">
      <c r="A1067" t="s">
        <v>1088</v>
      </c>
      <c r="B1067" s="4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  <c r="I1067" s="4" t="str">
        <f t="shared" si="114"/>
        <v>Sandwich</v>
      </c>
      <c r="J1067" s="6">
        <f t="shared" si="115"/>
        <v>5</v>
      </c>
      <c r="K1067" s="6">
        <f t="shared" si="116"/>
        <v>4</v>
      </c>
      <c r="L1067" s="6">
        <f t="shared" si="113"/>
        <v>20</v>
      </c>
      <c r="M1067" t="str">
        <f t="shared" si="117"/>
        <v>Credit Card</v>
      </c>
      <c r="N1067" t="str">
        <f t="shared" si="118"/>
        <v>Takeaway</v>
      </c>
      <c r="O1067" s="8">
        <f t="shared" si="119"/>
        <v>44937</v>
      </c>
    </row>
    <row r="1068" spans="1:15" x14ac:dyDescent="0.35">
      <c r="A1068" t="s">
        <v>1089</v>
      </c>
      <c r="B1068" s="4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I1068" s="4" t="str">
        <f t="shared" si="114"/>
        <v>Tea</v>
      </c>
      <c r="J1068" s="6">
        <f t="shared" si="115"/>
        <v>4</v>
      </c>
      <c r="K1068" s="6">
        <f t="shared" si="116"/>
        <v>1.5</v>
      </c>
      <c r="L1068" s="6">
        <f t="shared" si="113"/>
        <v>6</v>
      </c>
      <c r="M1068" t="str">
        <f t="shared" si="117"/>
        <v>Default mode</v>
      </c>
      <c r="N1068" t="str">
        <f t="shared" si="118"/>
        <v>In-store</v>
      </c>
      <c r="O1068" s="8">
        <f t="shared" si="119"/>
        <v>45005</v>
      </c>
    </row>
    <row r="1069" spans="1:15" x14ac:dyDescent="0.35">
      <c r="A1069" t="s">
        <v>1090</v>
      </c>
      <c r="B1069" s="4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I1069" s="4" t="str">
        <f t="shared" si="114"/>
        <v>Coffee</v>
      </c>
      <c r="J1069" s="6">
        <f t="shared" si="115"/>
        <v>3</v>
      </c>
      <c r="K1069" s="6">
        <f t="shared" si="116"/>
        <v>2</v>
      </c>
      <c r="L1069" s="6">
        <f t="shared" si="113"/>
        <v>6</v>
      </c>
      <c r="M1069" t="str">
        <f t="shared" si="117"/>
        <v>Default mode</v>
      </c>
      <c r="N1069" t="str">
        <f t="shared" si="118"/>
        <v>Takeaway</v>
      </c>
      <c r="O1069" s="8">
        <f t="shared" si="119"/>
        <v>44952</v>
      </c>
    </row>
    <row r="1070" spans="1:15" x14ac:dyDescent="0.35">
      <c r="A1070" t="s">
        <v>1091</v>
      </c>
      <c r="B1070" s="4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  <c r="I1070" s="4" t="str">
        <f t="shared" si="114"/>
        <v>Juice</v>
      </c>
      <c r="J1070" s="6">
        <f t="shared" si="115"/>
        <v>3</v>
      </c>
      <c r="K1070" s="6">
        <f t="shared" si="116"/>
        <v>3</v>
      </c>
      <c r="L1070" s="6">
        <f t="shared" si="113"/>
        <v>9</v>
      </c>
      <c r="M1070" t="str">
        <f t="shared" si="117"/>
        <v>Digital Wallet</v>
      </c>
      <c r="N1070" t="str">
        <f t="shared" si="118"/>
        <v>In-store</v>
      </c>
      <c r="O1070" s="8">
        <f t="shared" si="119"/>
        <v>45161</v>
      </c>
    </row>
    <row r="1071" spans="1:15" x14ac:dyDescent="0.35">
      <c r="A1071" t="s">
        <v>1092</v>
      </c>
      <c r="B1071" s="4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I1071" s="4" t="str">
        <f t="shared" si="114"/>
        <v>Coffee</v>
      </c>
      <c r="J1071" s="6">
        <f t="shared" si="115"/>
        <v>2</v>
      </c>
      <c r="K1071" s="6">
        <f t="shared" si="116"/>
        <v>2</v>
      </c>
      <c r="L1071" s="6">
        <f t="shared" si="113"/>
        <v>4</v>
      </c>
      <c r="M1071" t="str">
        <f t="shared" si="117"/>
        <v>Credit Card</v>
      </c>
      <c r="N1071" t="str">
        <f t="shared" si="118"/>
        <v>UNKNOWN</v>
      </c>
      <c r="O1071" s="8">
        <f t="shared" si="119"/>
        <v>44930</v>
      </c>
    </row>
    <row r="1072" spans="1:15" x14ac:dyDescent="0.35">
      <c r="A1072" t="s">
        <v>1093</v>
      </c>
      <c r="B1072" s="4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I1072" s="4" t="str">
        <f t="shared" si="114"/>
        <v>Cake</v>
      </c>
      <c r="J1072" s="6">
        <f t="shared" si="115"/>
        <v>2</v>
      </c>
      <c r="K1072" s="6">
        <f t="shared" si="116"/>
        <v>3</v>
      </c>
      <c r="L1072" s="6">
        <f t="shared" si="113"/>
        <v>6</v>
      </c>
      <c r="M1072" t="str">
        <f t="shared" si="117"/>
        <v>Credit Card</v>
      </c>
      <c r="N1072" t="str">
        <f t="shared" si="118"/>
        <v>UNKNOWN</v>
      </c>
      <c r="O1072" s="8">
        <f t="shared" si="119"/>
        <v>45238</v>
      </c>
    </row>
    <row r="1073" spans="1:15" x14ac:dyDescent="0.35">
      <c r="A1073" t="s">
        <v>1094</v>
      </c>
      <c r="B1073" s="4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I1073" s="4" t="str">
        <f t="shared" si="114"/>
        <v>Salad</v>
      </c>
      <c r="J1073" s="6">
        <f t="shared" si="115"/>
        <v>5</v>
      </c>
      <c r="K1073" s="6">
        <f t="shared" si="116"/>
        <v>5</v>
      </c>
      <c r="L1073" s="6">
        <f t="shared" si="113"/>
        <v>25</v>
      </c>
      <c r="M1073" t="str">
        <f t="shared" si="117"/>
        <v>Credit Card</v>
      </c>
      <c r="N1073" t="str">
        <f t="shared" si="118"/>
        <v>Takeaway</v>
      </c>
      <c r="O1073" s="8">
        <f t="shared" si="119"/>
        <v>45003</v>
      </c>
    </row>
    <row r="1074" spans="1:15" x14ac:dyDescent="0.35">
      <c r="A1074" t="s">
        <v>1095</v>
      </c>
      <c r="B1074" s="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I1074" s="4" t="str">
        <f t="shared" si="114"/>
        <v>Tea</v>
      </c>
      <c r="J1074" s="6">
        <f t="shared" si="115"/>
        <v>3</v>
      </c>
      <c r="K1074" s="6">
        <f t="shared" si="116"/>
        <v>1.5</v>
      </c>
      <c r="L1074" s="6">
        <f t="shared" si="113"/>
        <v>4.5</v>
      </c>
      <c r="M1074" t="str">
        <f t="shared" si="117"/>
        <v>Credit Card</v>
      </c>
      <c r="N1074" t="str">
        <f t="shared" si="118"/>
        <v>UNKNOWN</v>
      </c>
      <c r="O1074" s="8">
        <f t="shared" si="119"/>
        <v>45090</v>
      </c>
    </row>
    <row r="1075" spans="1:15" x14ac:dyDescent="0.35">
      <c r="A1075" t="s">
        <v>1096</v>
      </c>
      <c r="B1075" s="4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  <c r="I1075" s="4" t="str">
        <f t="shared" si="114"/>
        <v>Cookie</v>
      </c>
      <c r="J1075" s="6">
        <f t="shared" si="115"/>
        <v>1</v>
      </c>
      <c r="K1075" s="6">
        <f t="shared" si="116"/>
        <v>1</v>
      </c>
      <c r="L1075" s="6">
        <f t="shared" si="113"/>
        <v>1</v>
      </c>
      <c r="M1075" t="str">
        <f t="shared" si="117"/>
        <v>Digital Wallet</v>
      </c>
      <c r="N1075" t="str">
        <f t="shared" si="118"/>
        <v>Takeaway</v>
      </c>
      <c r="O1075" s="8">
        <f t="shared" si="119"/>
        <v>45081</v>
      </c>
    </row>
    <row r="1076" spans="1:15" x14ac:dyDescent="0.35">
      <c r="A1076" t="s">
        <v>1097</v>
      </c>
      <c r="B1076" s="4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  <c r="I1076" s="4" t="str">
        <f t="shared" si="114"/>
        <v>UNKNOWN</v>
      </c>
      <c r="J1076" s="6">
        <f t="shared" si="115"/>
        <v>1</v>
      </c>
      <c r="K1076" s="6">
        <f t="shared" si="116"/>
        <v>1.5</v>
      </c>
      <c r="L1076" s="6">
        <f t="shared" si="113"/>
        <v>1.5</v>
      </c>
      <c r="M1076" t="str">
        <f t="shared" si="117"/>
        <v>Digital Wallet</v>
      </c>
      <c r="N1076" t="str">
        <f t="shared" si="118"/>
        <v>UNKNOWN</v>
      </c>
      <c r="O1076" s="8">
        <f t="shared" si="119"/>
        <v>44965</v>
      </c>
    </row>
    <row r="1077" spans="1:15" x14ac:dyDescent="0.35">
      <c r="A1077" t="s">
        <v>1098</v>
      </c>
      <c r="B1077" s="4" t="s">
        <v>65</v>
      </c>
      <c r="D1077">
        <v>1.5</v>
      </c>
      <c r="E1077">
        <v>1.5</v>
      </c>
      <c r="F1077" t="s">
        <v>14</v>
      </c>
      <c r="H1077" s="1">
        <v>45070</v>
      </c>
      <c r="I1077" s="4" t="str">
        <f t="shared" si="114"/>
        <v>Tea</v>
      </c>
      <c r="J1077" s="6">
        <f t="shared" si="115"/>
        <v>1</v>
      </c>
      <c r="K1077" s="6">
        <f t="shared" si="116"/>
        <v>1.5</v>
      </c>
      <c r="L1077" s="6">
        <f t="shared" si="113"/>
        <v>1.5</v>
      </c>
      <c r="M1077" t="str">
        <f t="shared" si="117"/>
        <v>Cash</v>
      </c>
      <c r="N1077" t="str">
        <f t="shared" si="118"/>
        <v>UNKNOWN</v>
      </c>
      <c r="O1077" s="8">
        <f t="shared" si="119"/>
        <v>45070</v>
      </c>
    </row>
    <row r="1078" spans="1:15" x14ac:dyDescent="0.35">
      <c r="A1078" t="s">
        <v>1099</v>
      </c>
      <c r="B1078" s="4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I1078" s="4" t="str">
        <f t="shared" si="114"/>
        <v>Salad</v>
      </c>
      <c r="J1078" s="6">
        <f t="shared" si="115"/>
        <v>1</v>
      </c>
      <c r="K1078" s="6">
        <f t="shared" si="116"/>
        <v>5</v>
      </c>
      <c r="L1078" s="6">
        <f t="shared" si="113"/>
        <v>5</v>
      </c>
      <c r="M1078" t="str">
        <f t="shared" si="117"/>
        <v>Cash</v>
      </c>
      <c r="N1078" t="str">
        <f t="shared" si="118"/>
        <v>Takeaway</v>
      </c>
      <c r="O1078" s="8">
        <f t="shared" si="119"/>
        <v>45149</v>
      </c>
    </row>
    <row r="1079" spans="1:15" x14ac:dyDescent="0.35">
      <c r="A1079" t="s">
        <v>1100</v>
      </c>
      <c r="B1079" s="4" t="s">
        <v>18</v>
      </c>
      <c r="C1079">
        <v>5</v>
      </c>
      <c r="D1079">
        <v>4</v>
      </c>
      <c r="E1079">
        <v>20</v>
      </c>
      <c r="H1079" s="1">
        <v>45014</v>
      </c>
      <c r="I1079" s="4" t="str">
        <f t="shared" si="114"/>
        <v>Juice</v>
      </c>
      <c r="J1079" s="6">
        <f t="shared" si="115"/>
        <v>5</v>
      </c>
      <c r="K1079" s="6">
        <f t="shared" si="116"/>
        <v>4</v>
      </c>
      <c r="L1079" s="6">
        <f t="shared" si="113"/>
        <v>20</v>
      </c>
      <c r="M1079" t="str">
        <f t="shared" si="117"/>
        <v>Default mode</v>
      </c>
      <c r="N1079" t="str">
        <f t="shared" si="118"/>
        <v>UNKNOWN</v>
      </c>
      <c r="O1079" s="8">
        <f t="shared" si="119"/>
        <v>45014</v>
      </c>
    </row>
    <row r="1080" spans="1:15" x14ac:dyDescent="0.35">
      <c r="A1080" t="s">
        <v>1101</v>
      </c>
      <c r="B1080" s="4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  <c r="I1080" s="4" t="str">
        <f t="shared" si="114"/>
        <v>Sandwich</v>
      </c>
      <c r="J1080" s="6">
        <f t="shared" si="115"/>
        <v>3.0459513456340344</v>
      </c>
      <c r="K1080" s="6">
        <f t="shared" si="116"/>
        <v>4</v>
      </c>
      <c r="L1080" s="6">
        <f t="shared" si="113"/>
        <v>8</v>
      </c>
      <c r="M1080" t="str">
        <f t="shared" si="117"/>
        <v>Cash</v>
      </c>
      <c r="N1080" t="str">
        <f t="shared" si="118"/>
        <v>UNKNOWN</v>
      </c>
      <c r="O1080" s="8">
        <f t="shared" si="119"/>
        <v>45063</v>
      </c>
    </row>
    <row r="1081" spans="1:15" x14ac:dyDescent="0.35">
      <c r="A1081" t="s">
        <v>1102</v>
      </c>
      <c r="B1081" s="4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I1081" s="4" t="str">
        <f t="shared" si="114"/>
        <v>Smoothie</v>
      </c>
      <c r="J1081" s="6">
        <f t="shared" si="115"/>
        <v>2</v>
      </c>
      <c r="K1081" s="6">
        <f t="shared" si="116"/>
        <v>4</v>
      </c>
      <c r="L1081" s="6">
        <f t="shared" si="113"/>
        <v>8</v>
      </c>
      <c r="M1081" t="str">
        <f t="shared" si="117"/>
        <v>Default mode</v>
      </c>
      <c r="N1081" t="str">
        <f t="shared" si="118"/>
        <v>In-store</v>
      </c>
      <c r="O1081" s="8">
        <f t="shared" si="119"/>
        <v>44939</v>
      </c>
    </row>
    <row r="1082" spans="1:15" x14ac:dyDescent="0.35">
      <c r="A1082" t="s">
        <v>1103</v>
      </c>
      <c r="B1082" s="4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  <c r="I1082" s="4" t="str">
        <f t="shared" si="114"/>
        <v>Sandwich</v>
      </c>
      <c r="J1082" s="6">
        <f t="shared" si="115"/>
        <v>3</v>
      </c>
      <c r="K1082" s="6">
        <f t="shared" si="116"/>
        <v>4</v>
      </c>
      <c r="L1082" s="6">
        <f t="shared" si="113"/>
        <v>12</v>
      </c>
      <c r="M1082" t="str">
        <f t="shared" si="117"/>
        <v>Digital Wallet</v>
      </c>
      <c r="N1082" t="str">
        <f t="shared" si="118"/>
        <v>UNKNOWN</v>
      </c>
      <c r="O1082" s="8">
        <f t="shared" si="119"/>
        <v>45166</v>
      </c>
    </row>
    <row r="1083" spans="1:15" x14ac:dyDescent="0.35">
      <c r="A1083" t="s">
        <v>1104</v>
      </c>
      <c r="B1083" s="4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I1083" s="4" t="str">
        <f t="shared" si="114"/>
        <v>Cookie</v>
      </c>
      <c r="J1083" s="6">
        <f t="shared" si="115"/>
        <v>2</v>
      </c>
      <c r="K1083" s="6">
        <f t="shared" si="116"/>
        <v>1</v>
      </c>
      <c r="L1083" s="6">
        <f t="shared" si="113"/>
        <v>2</v>
      </c>
      <c r="M1083" t="str">
        <f t="shared" si="117"/>
        <v>Cash</v>
      </c>
      <c r="N1083" t="str">
        <f t="shared" si="118"/>
        <v>Takeaway</v>
      </c>
      <c r="O1083" s="8">
        <f t="shared" si="119"/>
        <v>45230</v>
      </c>
    </row>
    <row r="1084" spans="1:15" x14ac:dyDescent="0.35">
      <c r="A1084" t="s">
        <v>1105</v>
      </c>
      <c r="B1084" s="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I1084" s="4" t="str">
        <f t="shared" si="114"/>
        <v>Salad</v>
      </c>
      <c r="J1084" s="6">
        <f t="shared" si="115"/>
        <v>4</v>
      </c>
      <c r="K1084" s="6">
        <f t="shared" si="116"/>
        <v>5</v>
      </c>
      <c r="L1084" s="6">
        <f t="shared" si="113"/>
        <v>20</v>
      </c>
      <c r="M1084" t="str">
        <f t="shared" si="117"/>
        <v>Credit Card</v>
      </c>
      <c r="N1084" t="str">
        <f t="shared" si="118"/>
        <v>Takeaway</v>
      </c>
      <c r="O1084" s="8">
        <f t="shared" si="119"/>
        <v>45090</v>
      </c>
    </row>
    <row r="1085" spans="1:15" x14ac:dyDescent="0.35">
      <c r="A1085" t="s">
        <v>1106</v>
      </c>
      <c r="B1085" s="4" t="s">
        <v>65</v>
      </c>
      <c r="C1085">
        <v>5</v>
      </c>
      <c r="D1085">
        <v>1.5</v>
      </c>
      <c r="E1085" t="s">
        <v>18</v>
      </c>
      <c r="H1085" s="1">
        <v>45175</v>
      </c>
      <c r="I1085" s="4" t="str">
        <f t="shared" si="114"/>
        <v>Tea</v>
      </c>
      <c r="J1085" s="6">
        <f t="shared" si="115"/>
        <v>5</v>
      </c>
      <c r="K1085" s="6">
        <f t="shared" si="116"/>
        <v>1.5</v>
      </c>
      <c r="L1085" s="6">
        <f t="shared" si="113"/>
        <v>7.5</v>
      </c>
      <c r="M1085" t="str">
        <f t="shared" si="117"/>
        <v>Default mode</v>
      </c>
      <c r="N1085" t="str">
        <f t="shared" si="118"/>
        <v>UNKNOWN</v>
      </c>
      <c r="O1085" s="8">
        <f t="shared" si="119"/>
        <v>45175</v>
      </c>
    </row>
    <row r="1086" spans="1:15" x14ac:dyDescent="0.35">
      <c r="A1086" t="s">
        <v>1107</v>
      </c>
      <c r="B1086" s="4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  <c r="I1086" s="4" t="str">
        <f t="shared" si="114"/>
        <v>Cookie</v>
      </c>
      <c r="J1086" s="6">
        <f t="shared" si="115"/>
        <v>5</v>
      </c>
      <c r="K1086" s="6">
        <f t="shared" si="116"/>
        <v>1</v>
      </c>
      <c r="L1086" s="6">
        <f t="shared" si="113"/>
        <v>5</v>
      </c>
      <c r="M1086" t="str">
        <f t="shared" si="117"/>
        <v>UNKNOWN</v>
      </c>
      <c r="N1086" t="str">
        <f t="shared" si="118"/>
        <v>In-store</v>
      </c>
      <c r="O1086" s="8">
        <f t="shared" si="119"/>
        <v>45142</v>
      </c>
    </row>
    <row r="1087" spans="1:15" x14ac:dyDescent="0.35">
      <c r="A1087" t="s">
        <v>1108</v>
      </c>
      <c r="B1087" s="4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I1087" s="4" t="str">
        <f t="shared" si="114"/>
        <v>Cake</v>
      </c>
      <c r="J1087" s="6">
        <f t="shared" si="115"/>
        <v>5</v>
      </c>
      <c r="K1087" s="6">
        <f t="shared" si="116"/>
        <v>3</v>
      </c>
      <c r="L1087" s="6">
        <f t="shared" si="113"/>
        <v>15</v>
      </c>
      <c r="M1087" t="str">
        <f t="shared" si="117"/>
        <v>Credit Card</v>
      </c>
      <c r="N1087" t="str">
        <f t="shared" si="118"/>
        <v>UNKNOWN</v>
      </c>
      <c r="O1087" s="8">
        <f t="shared" si="119"/>
        <v>45167</v>
      </c>
    </row>
    <row r="1088" spans="1:15" x14ac:dyDescent="0.35">
      <c r="A1088" t="s">
        <v>1109</v>
      </c>
      <c r="B1088" s="4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  <c r="I1088" s="4" t="str">
        <f t="shared" si="114"/>
        <v>Salad</v>
      </c>
      <c r="J1088" s="6">
        <f t="shared" si="115"/>
        <v>1</v>
      </c>
      <c r="K1088" s="6">
        <f t="shared" si="116"/>
        <v>5</v>
      </c>
      <c r="L1088" s="6">
        <f t="shared" si="113"/>
        <v>5</v>
      </c>
      <c r="M1088" t="str">
        <f t="shared" si="117"/>
        <v>Cash</v>
      </c>
      <c r="N1088" t="str">
        <f t="shared" si="118"/>
        <v>UNKNOWN</v>
      </c>
      <c r="O1088" s="8">
        <f t="shared" si="119"/>
        <v>45219</v>
      </c>
    </row>
    <row r="1089" spans="1:15" x14ac:dyDescent="0.35">
      <c r="A1089" t="s">
        <v>1110</v>
      </c>
      <c r="B1089" s="4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I1089" s="4" t="str">
        <f t="shared" si="114"/>
        <v>UNKNOWN</v>
      </c>
      <c r="J1089" s="6">
        <f t="shared" si="115"/>
        <v>2</v>
      </c>
      <c r="K1089" s="6">
        <f t="shared" si="116"/>
        <v>5</v>
      </c>
      <c r="L1089" s="6">
        <f t="shared" si="113"/>
        <v>10</v>
      </c>
      <c r="M1089" t="str">
        <f t="shared" si="117"/>
        <v>Cash</v>
      </c>
      <c r="N1089" t="str">
        <f t="shared" si="118"/>
        <v>Takeaway</v>
      </c>
      <c r="O1089" s="8">
        <f t="shared" si="119"/>
        <v>45028</v>
      </c>
    </row>
    <row r="1090" spans="1:15" x14ac:dyDescent="0.35">
      <c r="A1090" t="s">
        <v>1111</v>
      </c>
      <c r="B1090" s="4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I1090" s="4" t="str">
        <f t="shared" si="114"/>
        <v>Sandwich</v>
      </c>
      <c r="J1090" s="6">
        <f t="shared" si="115"/>
        <v>4</v>
      </c>
      <c r="K1090" s="6">
        <f t="shared" si="116"/>
        <v>4</v>
      </c>
      <c r="L1090" s="6">
        <f t="shared" ref="L1090:L1153" si="120">IF(ISBLANK(E1090),PRODUCT(J1090,K1090),IF(E1090="ERROR",PRODUCT(J1090,K1090),IF(E1090="UNKNOWN",PRODUCT(J1090,K1090),E1090)))</f>
        <v>16</v>
      </c>
      <c r="M1090" t="str">
        <f t="shared" si="117"/>
        <v>Credit Card</v>
      </c>
      <c r="N1090" t="str">
        <f t="shared" si="118"/>
        <v>In-store</v>
      </c>
      <c r="O1090" s="8">
        <f t="shared" si="119"/>
        <v>44929</v>
      </c>
    </row>
    <row r="1091" spans="1:15" x14ac:dyDescent="0.35">
      <c r="A1091" t="s">
        <v>1112</v>
      </c>
      <c r="B1091" s="4" t="s">
        <v>13</v>
      </c>
      <c r="C1091">
        <v>4</v>
      </c>
      <c r="D1091">
        <v>3</v>
      </c>
      <c r="E1091">
        <v>12</v>
      </c>
      <c r="H1091" s="1">
        <v>45152</v>
      </c>
      <c r="I1091" s="4" t="str">
        <f t="shared" ref="I1091:I1154" si="121">IF(ISBLANK(B1091),"UNKNOWN",IF(B1091="ERROR","Juice",B1091))</f>
        <v>Cake</v>
      </c>
      <c r="J1091" s="6">
        <f t="shared" ref="J1091:J1154" si="122">IF(ISBLANK(C1091),E1091/D1091,IF(C1091="ERROR",AVERAGE(C1091:C11090),IF(C1091="UNKNOWN",MEDIAN(C1091:C11090),C1091)))</f>
        <v>4</v>
      </c>
      <c r="K1091" s="6">
        <f t="shared" ref="K1091:K1154" si="123">IF(ISBLANK(D1091),0,IF(D1091="ERROR",AVERAGE(D1091:D11090),IF(D1091="UNKNOWN",MEDIAN(D1091:D11090),D1091)))</f>
        <v>3</v>
      </c>
      <c r="L1091" s="6">
        <f t="shared" si="120"/>
        <v>12</v>
      </c>
      <c r="M1091" t="str">
        <f t="shared" ref="M1091:M1154" si="124">IF(ISBLANK(F1091),"Default mode",IF(F1091="ERROR","Cash",F1091))</f>
        <v>Default mode</v>
      </c>
      <c r="N1091" t="str">
        <f t="shared" ref="N1091:N1154" si="125">IF(ISBLANK(G1091),"UNKNOWN",IF(G1091="ERROR","Cafe",G1091))</f>
        <v>UNKNOWN</v>
      </c>
      <c r="O1091" s="8">
        <f t="shared" ref="O1091:O1154" si="126">IF(ISBLANK(H1091),DATE(2023,1,1),IF(H1091="ERROR",DATE(2023,6,1),IF(H1091="UNKNOWN",DATE(2023,1,1),H1091)))</f>
        <v>45152</v>
      </c>
    </row>
    <row r="1092" spans="1:15" x14ac:dyDescent="0.35">
      <c r="A1092" t="s">
        <v>1113</v>
      </c>
      <c r="B1092" s="4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  <c r="I1092" s="4" t="str">
        <f t="shared" si="121"/>
        <v>Cookie</v>
      </c>
      <c r="J1092" s="6">
        <f t="shared" si="122"/>
        <v>3</v>
      </c>
      <c r="K1092" s="6">
        <f t="shared" si="123"/>
        <v>1</v>
      </c>
      <c r="L1092" s="6">
        <f t="shared" si="120"/>
        <v>3</v>
      </c>
      <c r="M1092" t="str">
        <f t="shared" si="124"/>
        <v>Default mode</v>
      </c>
      <c r="N1092" t="str">
        <f t="shared" si="125"/>
        <v>UNKNOWN</v>
      </c>
      <c r="O1092" s="8">
        <f t="shared" si="126"/>
        <v>45266</v>
      </c>
    </row>
    <row r="1093" spans="1:15" x14ac:dyDescent="0.35">
      <c r="A1093" t="s">
        <v>1114</v>
      </c>
      <c r="B1093" s="4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I1093" s="4" t="str">
        <f t="shared" si="121"/>
        <v>Tea</v>
      </c>
      <c r="J1093" s="6">
        <f t="shared" si="122"/>
        <v>5</v>
      </c>
      <c r="K1093" s="6">
        <f t="shared" si="123"/>
        <v>1.5</v>
      </c>
      <c r="L1093" s="6">
        <f t="shared" si="120"/>
        <v>7.5</v>
      </c>
      <c r="M1093" t="str">
        <f t="shared" si="124"/>
        <v>Cash</v>
      </c>
      <c r="N1093" t="str">
        <f t="shared" si="125"/>
        <v>In-store</v>
      </c>
      <c r="O1093" s="8">
        <f t="shared" si="126"/>
        <v>45227</v>
      </c>
    </row>
    <row r="1094" spans="1:15" x14ac:dyDescent="0.35">
      <c r="A1094" t="s">
        <v>1115</v>
      </c>
      <c r="B1094" s="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  <c r="I1094" s="4" t="str">
        <f t="shared" si="121"/>
        <v>Juice</v>
      </c>
      <c r="J1094" s="6">
        <f t="shared" si="122"/>
        <v>5</v>
      </c>
      <c r="K1094" s="6">
        <f t="shared" si="123"/>
        <v>3</v>
      </c>
      <c r="L1094" s="6">
        <f t="shared" si="120"/>
        <v>15</v>
      </c>
      <c r="M1094" t="str">
        <f t="shared" si="124"/>
        <v>Digital Wallet</v>
      </c>
      <c r="N1094" t="str">
        <f t="shared" si="125"/>
        <v>UNKNOWN</v>
      </c>
      <c r="O1094" s="8">
        <f t="shared" si="126"/>
        <v>45075</v>
      </c>
    </row>
    <row r="1095" spans="1:15" x14ac:dyDescent="0.35">
      <c r="A1095" t="s">
        <v>1116</v>
      </c>
      <c r="B1095" s="4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I1095" s="4" t="str">
        <f t="shared" si="121"/>
        <v>Cookie</v>
      </c>
      <c r="J1095" s="6">
        <f t="shared" si="122"/>
        <v>2</v>
      </c>
      <c r="K1095" s="6">
        <f t="shared" si="123"/>
        <v>1</v>
      </c>
      <c r="L1095" s="6">
        <f t="shared" si="120"/>
        <v>2</v>
      </c>
      <c r="M1095" t="str">
        <f t="shared" si="124"/>
        <v>Cash</v>
      </c>
      <c r="N1095" t="str">
        <f t="shared" si="125"/>
        <v>Takeaway</v>
      </c>
      <c r="O1095" s="8">
        <f t="shared" si="126"/>
        <v>45202</v>
      </c>
    </row>
    <row r="1096" spans="1:15" x14ac:dyDescent="0.35">
      <c r="A1096" t="s">
        <v>1117</v>
      </c>
      <c r="B1096" s="4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  <c r="I1096" s="4" t="str">
        <f t="shared" si="121"/>
        <v>Salad</v>
      </c>
      <c r="J1096" s="6">
        <f t="shared" si="122"/>
        <v>3</v>
      </c>
      <c r="K1096" s="6">
        <f t="shared" si="123"/>
        <v>5</v>
      </c>
      <c r="L1096" s="6">
        <f t="shared" si="120"/>
        <v>15</v>
      </c>
      <c r="M1096" t="str">
        <f t="shared" si="124"/>
        <v>Digital Wallet</v>
      </c>
      <c r="N1096" t="str">
        <f t="shared" si="125"/>
        <v>Takeaway</v>
      </c>
      <c r="O1096" s="8">
        <f t="shared" si="126"/>
        <v>44973</v>
      </c>
    </row>
    <row r="1097" spans="1:15" x14ac:dyDescent="0.35">
      <c r="A1097" t="s">
        <v>1118</v>
      </c>
      <c r="B1097" s="4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  <c r="I1097" s="4" t="str">
        <f t="shared" si="121"/>
        <v>Smoothie</v>
      </c>
      <c r="J1097" s="6">
        <f t="shared" si="122"/>
        <v>3</v>
      </c>
      <c r="K1097" s="6">
        <f t="shared" si="123"/>
        <v>4</v>
      </c>
      <c r="L1097" s="6">
        <f t="shared" si="120"/>
        <v>12</v>
      </c>
      <c r="M1097" t="str">
        <f t="shared" si="124"/>
        <v>Cash</v>
      </c>
      <c r="N1097" t="str">
        <f t="shared" si="125"/>
        <v>UNKNOWN</v>
      </c>
      <c r="O1097" s="8">
        <f t="shared" si="126"/>
        <v>45266</v>
      </c>
    </row>
    <row r="1098" spans="1:15" x14ac:dyDescent="0.35">
      <c r="A1098" t="s">
        <v>1119</v>
      </c>
      <c r="B1098" s="4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  <c r="I1098" s="4" t="str">
        <f t="shared" si="121"/>
        <v>Cake</v>
      </c>
      <c r="J1098" s="6">
        <f t="shared" si="122"/>
        <v>2</v>
      </c>
      <c r="K1098" s="6">
        <f t="shared" si="123"/>
        <v>3</v>
      </c>
      <c r="L1098" s="6">
        <f t="shared" si="120"/>
        <v>6</v>
      </c>
      <c r="M1098" t="str">
        <f t="shared" si="124"/>
        <v>Digital Wallet</v>
      </c>
      <c r="N1098" t="str">
        <f t="shared" si="125"/>
        <v>In-store</v>
      </c>
      <c r="O1098" s="8">
        <f t="shared" si="126"/>
        <v>45192</v>
      </c>
    </row>
    <row r="1099" spans="1:15" x14ac:dyDescent="0.35">
      <c r="A1099" t="s">
        <v>1120</v>
      </c>
      <c r="B1099" s="4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I1099" s="4" t="str">
        <f t="shared" si="121"/>
        <v>Cake</v>
      </c>
      <c r="J1099" s="6">
        <f t="shared" si="122"/>
        <v>2</v>
      </c>
      <c r="K1099" s="6">
        <f t="shared" si="123"/>
        <v>3</v>
      </c>
      <c r="L1099" s="6">
        <f t="shared" si="120"/>
        <v>6</v>
      </c>
      <c r="M1099" t="str">
        <f t="shared" si="124"/>
        <v>Cash</v>
      </c>
      <c r="N1099" t="str">
        <f t="shared" si="125"/>
        <v>In-store</v>
      </c>
      <c r="O1099" s="8">
        <f t="shared" si="126"/>
        <v>45072</v>
      </c>
    </row>
    <row r="1100" spans="1:15" x14ac:dyDescent="0.35">
      <c r="A1100" t="s">
        <v>1121</v>
      </c>
      <c r="B1100" s="4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I1100" s="4" t="str">
        <f t="shared" si="121"/>
        <v>Smoothie</v>
      </c>
      <c r="J1100" s="6">
        <f t="shared" si="122"/>
        <v>1</v>
      </c>
      <c r="K1100" s="6">
        <f t="shared" si="123"/>
        <v>4</v>
      </c>
      <c r="L1100" s="6">
        <f t="shared" si="120"/>
        <v>4</v>
      </c>
      <c r="M1100" t="str">
        <f t="shared" si="124"/>
        <v>Default mode</v>
      </c>
      <c r="N1100" t="str">
        <f t="shared" si="125"/>
        <v>Takeaway</v>
      </c>
      <c r="O1100" s="8">
        <f t="shared" si="126"/>
        <v>45054</v>
      </c>
    </row>
    <row r="1101" spans="1:15" x14ac:dyDescent="0.35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I1101" s="4" t="str">
        <f t="shared" si="121"/>
        <v>UNKNOWN</v>
      </c>
      <c r="J1101" s="6">
        <f t="shared" si="122"/>
        <v>5</v>
      </c>
      <c r="K1101" s="6">
        <f t="shared" si="123"/>
        <v>4</v>
      </c>
      <c r="L1101" s="6">
        <f t="shared" si="120"/>
        <v>20</v>
      </c>
      <c r="M1101" t="str">
        <f t="shared" si="124"/>
        <v>Credit Card</v>
      </c>
      <c r="N1101" t="str">
        <f t="shared" si="125"/>
        <v>UNKNOWN</v>
      </c>
      <c r="O1101" s="8">
        <f t="shared" si="126"/>
        <v>45134</v>
      </c>
    </row>
    <row r="1102" spans="1:15" x14ac:dyDescent="0.35">
      <c r="A1102" t="s">
        <v>1123</v>
      </c>
      <c r="B1102" s="4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  <c r="I1102" s="4" t="str">
        <f t="shared" si="121"/>
        <v>Sandwich</v>
      </c>
      <c r="J1102" s="6">
        <f t="shared" si="122"/>
        <v>5</v>
      </c>
      <c r="K1102" s="6">
        <f t="shared" si="123"/>
        <v>4</v>
      </c>
      <c r="L1102" s="6">
        <f t="shared" si="120"/>
        <v>20</v>
      </c>
      <c r="M1102" t="str">
        <f t="shared" si="124"/>
        <v>Cash</v>
      </c>
      <c r="N1102" t="str">
        <f t="shared" si="125"/>
        <v>UNKNOWN</v>
      </c>
      <c r="O1102" s="8">
        <f t="shared" si="126"/>
        <v>45223</v>
      </c>
    </row>
    <row r="1103" spans="1:15" x14ac:dyDescent="0.35">
      <c r="A1103" t="s">
        <v>1124</v>
      </c>
      <c r="B1103" s="4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I1103" s="4" t="str">
        <f t="shared" si="121"/>
        <v>Tea</v>
      </c>
      <c r="J1103" s="6">
        <f t="shared" si="122"/>
        <v>1</v>
      </c>
      <c r="K1103" s="6">
        <f t="shared" si="123"/>
        <v>1.5</v>
      </c>
      <c r="L1103" s="6">
        <f t="shared" si="120"/>
        <v>1.5</v>
      </c>
      <c r="M1103" t="str">
        <f t="shared" si="124"/>
        <v>Default mode</v>
      </c>
      <c r="N1103" t="str">
        <f t="shared" si="125"/>
        <v>Takeaway</v>
      </c>
      <c r="O1103" s="8">
        <f t="shared" si="126"/>
        <v>45133</v>
      </c>
    </row>
    <row r="1104" spans="1:15" x14ac:dyDescent="0.35">
      <c r="A1104" t="s">
        <v>1125</v>
      </c>
      <c r="B1104" s="4" t="s">
        <v>39</v>
      </c>
      <c r="C1104">
        <v>2</v>
      </c>
      <c r="D1104">
        <v>3</v>
      </c>
      <c r="E1104">
        <v>6</v>
      </c>
      <c r="H1104" s="1">
        <v>45093</v>
      </c>
      <c r="I1104" s="4" t="str">
        <f t="shared" si="121"/>
        <v>Juice</v>
      </c>
      <c r="J1104" s="6">
        <f t="shared" si="122"/>
        <v>2</v>
      </c>
      <c r="K1104" s="6">
        <f t="shared" si="123"/>
        <v>3</v>
      </c>
      <c r="L1104" s="6">
        <f t="shared" si="120"/>
        <v>6</v>
      </c>
      <c r="M1104" t="str">
        <f t="shared" si="124"/>
        <v>Default mode</v>
      </c>
      <c r="N1104" t="str">
        <f t="shared" si="125"/>
        <v>UNKNOWN</v>
      </c>
      <c r="O1104" s="8">
        <f t="shared" si="126"/>
        <v>45093</v>
      </c>
    </row>
    <row r="1105" spans="1:15" x14ac:dyDescent="0.35">
      <c r="A1105" t="s">
        <v>1126</v>
      </c>
      <c r="B1105" s="4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  <c r="I1105" s="4" t="str">
        <f t="shared" si="121"/>
        <v>Juice</v>
      </c>
      <c r="J1105" s="6">
        <f t="shared" si="122"/>
        <v>4</v>
      </c>
      <c r="K1105" s="6">
        <f t="shared" si="123"/>
        <v>3</v>
      </c>
      <c r="L1105" s="6">
        <f t="shared" si="120"/>
        <v>12</v>
      </c>
      <c r="M1105" t="str">
        <f t="shared" si="124"/>
        <v>Digital Wallet</v>
      </c>
      <c r="N1105" t="str">
        <f t="shared" si="125"/>
        <v>In-store</v>
      </c>
      <c r="O1105" s="8">
        <f t="shared" si="126"/>
        <v>45109</v>
      </c>
    </row>
    <row r="1106" spans="1:15" x14ac:dyDescent="0.35">
      <c r="A1106" t="s">
        <v>1127</v>
      </c>
      <c r="B1106" s="4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I1106" s="4" t="str">
        <f t="shared" si="121"/>
        <v>Tea</v>
      </c>
      <c r="J1106" s="6">
        <f t="shared" si="122"/>
        <v>5</v>
      </c>
      <c r="K1106" s="6">
        <f t="shared" si="123"/>
        <v>1.5</v>
      </c>
      <c r="L1106" s="6">
        <f t="shared" si="120"/>
        <v>7.5</v>
      </c>
      <c r="M1106" t="str">
        <f t="shared" si="124"/>
        <v>Default mode</v>
      </c>
      <c r="N1106" t="str">
        <f t="shared" si="125"/>
        <v>Takeaway</v>
      </c>
      <c r="O1106" s="8">
        <f t="shared" si="126"/>
        <v>45132</v>
      </c>
    </row>
    <row r="1107" spans="1:15" x14ac:dyDescent="0.35">
      <c r="A1107" t="s">
        <v>1128</v>
      </c>
      <c r="B1107" s="4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I1107" s="4" t="str">
        <f t="shared" si="121"/>
        <v>Salad</v>
      </c>
      <c r="J1107" s="6">
        <f t="shared" si="122"/>
        <v>2</v>
      </c>
      <c r="K1107" s="6">
        <f t="shared" si="123"/>
        <v>5</v>
      </c>
      <c r="L1107" s="6">
        <f t="shared" si="120"/>
        <v>10</v>
      </c>
      <c r="M1107" t="str">
        <f t="shared" si="124"/>
        <v>Cash</v>
      </c>
      <c r="N1107" t="str">
        <f t="shared" si="125"/>
        <v>In-store</v>
      </c>
      <c r="O1107" s="8">
        <f t="shared" si="126"/>
        <v>45251</v>
      </c>
    </row>
    <row r="1108" spans="1:15" x14ac:dyDescent="0.35">
      <c r="A1108" t="s">
        <v>1129</v>
      </c>
      <c r="B1108" s="4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  <c r="I1108" s="4" t="str">
        <f t="shared" si="121"/>
        <v>Coffee</v>
      </c>
      <c r="J1108" s="6">
        <f t="shared" si="122"/>
        <v>3</v>
      </c>
      <c r="K1108" s="6">
        <f t="shared" si="123"/>
        <v>2</v>
      </c>
      <c r="L1108" s="6">
        <f t="shared" si="120"/>
        <v>6</v>
      </c>
      <c r="M1108" t="str">
        <f t="shared" si="124"/>
        <v>Credit Card</v>
      </c>
      <c r="N1108" t="str">
        <f t="shared" si="125"/>
        <v>UNKNOWN</v>
      </c>
      <c r="O1108" s="8">
        <f t="shared" si="126"/>
        <v>45254</v>
      </c>
    </row>
    <row r="1109" spans="1:15" x14ac:dyDescent="0.35">
      <c r="A1109" t="s">
        <v>1130</v>
      </c>
      <c r="B1109" s="4" t="s">
        <v>28</v>
      </c>
      <c r="D1109">
        <v>4</v>
      </c>
      <c r="E1109">
        <v>20</v>
      </c>
      <c r="F1109" t="s">
        <v>14</v>
      </c>
      <c r="H1109" s="1">
        <v>45086</v>
      </c>
      <c r="I1109" s="4" t="str">
        <f t="shared" si="121"/>
        <v>Sandwich</v>
      </c>
      <c r="J1109" s="6">
        <f t="shared" si="122"/>
        <v>5</v>
      </c>
      <c r="K1109" s="6">
        <f t="shared" si="123"/>
        <v>4</v>
      </c>
      <c r="L1109" s="6">
        <f t="shared" si="120"/>
        <v>20</v>
      </c>
      <c r="M1109" t="str">
        <f t="shared" si="124"/>
        <v>Cash</v>
      </c>
      <c r="N1109" t="str">
        <f t="shared" si="125"/>
        <v>UNKNOWN</v>
      </c>
      <c r="O1109" s="8">
        <f t="shared" si="126"/>
        <v>45086</v>
      </c>
    </row>
    <row r="1110" spans="1:15" x14ac:dyDescent="0.35">
      <c r="A1110" t="s">
        <v>1131</v>
      </c>
      <c r="B1110" s="4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  <c r="I1110" s="4" t="str">
        <f t="shared" si="121"/>
        <v>Salad</v>
      </c>
      <c r="J1110" s="6">
        <f t="shared" si="122"/>
        <v>3</v>
      </c>
      <c r="K1110" s="6">
        <f t="shared" si="123"/>
        <v>5</v>
      </c>
      <c r="L1110" s="6">
        <f t="shared" si="120"/>
        <v>15</v>
      </c>
      <c r="M1110" t="str">
        <f t="shared" si="124"/>
        <v>Digital Wallet</v>
      </c>
      <c r="N1110" t="str">
        <f t="shared" si="125"/>
        <v>UNKNOWN</v>
      </c>
      <c r="O1110" s="8">
        <f t="shared" si="126"/>
        <v>45037</v>
      </c>
    </row>
    <row r="1111" spans="1:15" x14ac:dyDescent="0.35">
      <c r="A1111" t="s">
        <v>1132</v>
      </c>
      <c r="B1111" s="4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  <c r="I1111" s="4" t="str">
        <f t="shared" si="121"/>
        <v>Tea</v>
      </c>
      <c r="J1111" s="6">
        <f t="shared" si="122"/>
        <v>3</v>
      </c>
      <c r="K1111" s="6">
        <f t="shared" si="123"/>
        <v>1.5</v>
      </c>
      <c r="L1111" s="6">
        <f t="shared" si="120"/>
        <v>4.5</v>
      </c>
      <c r="M1111" t="str">
        <f t="shared" si="124"/>
        <v>UNKNOWN</v>
      </c>
      <c r="N1111" t="str">
        <f t="shared" si="125"/>
        <v>Takeaway</v>
      </c>
      <c r="O1111" s="8">
        <f t="shared" si="126"/>
        <v>45014</v>
      </c>
    </row>
    <row r="1112" spans="1:15" x14ac:dyDescent="0.35">
      <c r="A1112" t="s">
        <v>1133</v>
      </c>
      <c r="B1112" s="4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  <c r="I1112" s="4" t="str">
        <f t="shared" si="121"/>
        <v>Smoothie</v>
      </c>
      <c r="J1112" s="6">
        <f t="shared" si="122"/>
        <v>3</v>
      </c>
      <c r="K1112" s="6">
        <f t="shared" si="123"/>
        <v>4</v>
      </c>
      <c r="L1112" s="6">
        <f t="shared" si="120"/>
        <v>12</v>
      </c>
      <c r="M1112" t="str">
        <f t="shared" si="124"/>
        <v>Digital Wallet</v>
      </c>
      <c r="N1112" t="str">
        <f t="shared" si="125"/>
        <v>Takeaway</v>
      </c>
      <c r="O1112" s="8">
        <f t="shared" si="126"/>
        <v>44938</v>
      </c>
    </row>
    <row r="1113" spans="1:15" x14ac:dyDescent="0.35">
      <c r="A1113" t="s">
        <v>1134</v>
      </c>
      <c r="B1113" s="4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I1113" s="4" t="str">
        <f t="shared" si="121"/>
        <v>Juice</v>
      </c>
      <c r="J1113" s="6">
        <f t="shared" si="122"/>
        <v>5</v>
      </c>
      <c r="K1113" s="6">
        <f t="shared" si="123"/>
        <v>3</v>
      </c>
      <c r="L1113" s="6">
        <f t="shared" si="120"/>
        <v>15</v>
      </c>
      <c r="M1113" t="str">
        <f t="shared" si="124"/>
        <v>Default mode</v>
      </c>
      <c r="N1113" t="str">
        <f t="shared" si="125"/>
        <v>Takeaway</v>
      </c>
      <c r="O1113" s="8">
        <f t="shared" si="126"/>
        <v>44981</v>
      </c>
    </row>
    <row r="1114" spans="1:15" x14ac:dyDescent="0.35">
      <c r="A1114" t="s">
        <v>1135</v>
      </c>
      <c r="B1114" s="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  <c r="I1114" s="4" t="str">
        <f t="shared" si="121"/>
        <v>Coffee</v>
      </c>
      <c r="J1114" s="6">
        <f t="shared" si="122"/>
        <v>3</v>
      </c>
      <c r="K1114" s="6">
        <f t="shared" si="123"/>
        <v>2</v>
      </c>
      <c r="L1114" s="6">
        <f t="shared" si="120"/>
        <v>6</v>
      </c>
      <c r="M1114" t="str">
        <f t="shared" si="124"/>
        <v>Default mode</v>
      </c>
      <c r="N1114" t="str">
        <f t="shared" si="125"/>
        <v>Takeaway</v>
      </c>
      <c r="O1114" s="8">
        <f t="shared" si="126"/>
        <v>44967</v>
      </c>
    </row>
    <row r="1115" spans="1:15" x14ac:dyDescent="0.35">
      <c r="A1115" t="s">
        <v>1136</v>
      </c>
      <c r="B1115" s="4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I1115" s="4" t="str">
        <f t="shared" si="121"/>
        <v>Salad</v>
      </c>
      <c r="J1115" s="6">
        <f t="shared" si="122"/>
        <v>5</v>
      </c>
      <c r="K1115" s="6">
        <f t="shared" si="123"/>
        <v>5</v>
      </c>
      <c r="L1115" s="6">
        <f t="shared" si="120"/>
        <v>25</v>
      </c>
      <c r="M1115" t="str">
        <f t="shared" si="124"/>
        <v>Credit Card</v>
      </c>
      <c r="N1115" t="str">
        <f t="shared" si="125"/>
        <v>In-store</v>
      </c>
      <c r="O1115" s="8">
        <f t="shared" si="126"/>
        <v>45274</v>
      </c>
    </row>
    <row r="1116" spans="1:15" x14ac:dyDescent="0.35">
      <c r="A1116" t="s">
        <v>1137</v>
      </c>
      <c r="B1116" s="4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  <c r="I1116" s="4" t="str">
        <f t="shared" si="121"/>
        <v>Smoothie</v>
      </c>
      <c r="J1116" s="6">
        <f t="shared" si="122"/>
        <v>3</v>
      </c>
      <c r="K1116" s="6">
        <f t="shared" si="123"/>
        <v>4</v>
      </c>
      <c r="L1116" s="6">
        <f t="shared" si="120"/>
        <v>12</v>
      </c>
      <c r="M1116" t="str">
        <f t="shared" si="124"/>
        <v>Default mode</v>
      </c>
      <c r="N1116" t="str">
        <f t="shared" si="125"/>
        <v>Cafe</v>
      </c>
      <c r="O1116" s="8">
        <f t="shared" si="126"/>
        <v>45209</v>
      </c>
    </row>
    <row r="1117" spans="1:15" x14ac:dyDescent="0.35">
      <c r="A1117" t="s">
        <v>1138</v>
      </c>
      <c r="B1117" s="4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  <c r="I1117" s="4" t="str">
        <f t="shared" si="121"/>
        <v>Cake</v>
      </c>
      <c r="J1117" s="6">
        <f t="shared" si="122"/>
        <v>3</v>
      </c>
      <c r="K1117" s="6">
        <f t="shared" si="123"/>
        <v>3</v>
      </c>
      <c r="L1117" s="6">
        <f t="shared" si="120"/>
        <v>9</v>
      </c>
      <c r="M1117" t="str">
        <f t="shared" si="124"/>
        <v>Digital Wallet</v>
      </c>
      <c r="N1117" t="str">
        <f t="shared" si="125"/>
        <v>Takeaway</v>
      </c>
      <c r="O1117" s="8">
        <f t="shared" si="126"/>
        <v>44958</v>
      </c>
    </row>
    <row r="1118" spans="1:15" x14ac:dyDescent="0.35">
      <c r="A1118" t="s">
        <v>1139</v>
      </c>
      <c r="B1118" s="4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  <c r="I1118" s="4" t="str">
        <f t="shared" si="121"/>
        <v>Smoothie</v>
      </c>
      <c r="J1118" s="6">
        <f t="shared" si="122"/>
        <v>3.0449610573518999</v>
      </c>
      <c r="K1118" s="6">
        <f t="shared" si="123"/>
        <v>4</v>
      </c>
      <c r="L1118" s="6">
        <f t="shared" si="120"/>
        <v>16</v>
      </c>
      <c r="M1118" t="str">
        <f t="shared" si="124"/>
        <v>Credit Card</v>
      </c>
      <c r="N1118" t="str">
        <f t="shared" si="125"/>
        <v>UNKNOWN</v>
      </c>
      <c r="O1118" s="8">
        <f t="shared" si="126"/>
        <v>45029</v>
      </c>
    </row>
    <row r="1119" spans="1:15" x14ac:dyDescent="0.35">
      <c r="A1119" t="s">
        <v>1140</v>
      </c>
      <c r="B1119" s="4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  <c r="I1119" s="4" t="str">
        <f t="shared" si="121"/>
        <v>Juice</v>
      </c>
      <c r="J1119" s="6">
        <f t="shared" si="122"/>
        <v>5</v>
      </c>
      <c r="K1119" s="6">
        <f t="shared" si="123"/>
        <v>3</v>
      </c>
      <c r="L1119" s="6">
        <f t="shared" si="120"/>
        <v>15</v>
      </c>
      <c r="M1119" t="str">
        <f t="shared" si="124"/>
        <v>UNKNOWN</v>
      </c>
      <c r="N1119" t="str">
        <f t="shared" si="125"/>
        <v>UNKNOWN</v>
      </c>
      <c r="O1119" s="8">
        <f t="shared" si="126"/>
        <v>45103</v>
      </c>
    </row>
    <row r="1120" spans="1:15" x14ac:dyDescent="0.35">
      <c r="A1120" t="s">
        <v>1141</v>
      </c>
      <c r="B1120" s="4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I1120" s="4" t="str">
        <f t="shared" si="121"/>
        <v>Smoothie</v>
      </c>
      <c r="J1120" s="6">
        <f t="shared" si="122"/>
        <v>3</v>
      </c>
      <c r="K1120" s="6">
        <f t="shared" si="123"/>
        <v>4</v>
      </c>
      <c r="L1120" s="6">
        <f t="shared" si="120"/>
        <v>12</v>
      </c>
      <c r="M1120" t="str">
        <f t="shared" si="124"/>
        <v>Credit Card</v>
      </c>
      <c r="N1120" t="str">
        <f t="shared" si="125"/>
        <v>In-store</v>
      </c>
      <c r="O1120" s="8">
        <f t="shared" si="126"/>
        <v>45144</v>
      </c>
    </row>
    <row r="1121" spans="1:15" x14ac:dyDescent="0.35">
      <c r="A1121" t="s">
        <v>1142</v>
      </c>
      <c r="B1121" s="4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 s="4" t="str">
        <f t="shared" si="121"/>
        <v>Sandwich</v>
      </c>
      <c r="J1121" s="6">
        <f t="shared" si="122"/>
        <v>5</v>
      </c>
      <c r="K1121" s="6">
        <f t="shared" si="123"/>
        <v>4</v>
      </c>
      <c r="L1121" s="6">
        <f t="shared" si="120"/>
        <v>20</v>
      </c>
      <c r="M1121" t="str">
        <f t="shared" si="124"/>
        <v>Digital Wallet</v>
      </c>
      <c r="N1121" t="str">
        <f t="shared" si="125"/>
        <v>UNKNOWN</v>
      </c>
      <c r="O1121" s="8">
        <f t="shared" si="126"/>
        <v>45128</v>
      </c>
    </row>
    <row r="1122" spans="1:15" x14ac:dyDescent="0.35">
      <c r="A1122" t="s">
        <v>1143</v>
      </c>
      <c r="B1122" s="4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  <c r="I1122" s="4" t="str">
        <f t="shared" si="121"/>
        <v>Cake</v>
      </c>
      <c r="J1122" s="6">
        <f t="shared" si="122"/>
        <v>2</v>
      </c>
      <c r="K1122" s="6">
        <f t="shared" si="123"/>
        <v>3</v>
      </c>
      <c r="L1122" s="6">
        <f t="shared" si="120"/>
        <v>6</v>
      </c>
      <c r="M1122" t="str">
        <f t="shared" si="124"/>
        <v>UNKNOWN</v>
      </c>
      <c r="N1122" t="str">
        <f t="shared" si="125"/>
        <v>UNKNOWN</v>
      </c>
      <c r="O1122" s="8">
        <f t="shared" si="126"/>
        <v>45078</v>
      </c>
    </row>
    <row r="1123" spans="1:15" x14ac:dyDescent="0.35">
      <c r="A1123" t="s">
        <v>1144</v>
      </c>
      <c r="B1123" s="4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I1123" s="4" t="str">
        <f t="shared" si="121"/>
        <v>Salad</v>
      </c>
      <c r="J1123" s="6">
        <f t="shared" si="122"/>
        <v>1</v>
      </c>
      <c r="K1123" s="6">
        <f t="shared" si="123"/>
        <v>5</v>
      </c>
      <c r="L1123" s="6">
        <f t="shared" si="120"/>
        <v>5</v>
      </c>
      <c r="M1123" t="str">
        <f t="shared" si="124"/>
        <v>Cash</v>
      </c>
      <c r="N1123" t="str">
        <f t="shared" si="125"/>
        <v>In-store</v>
      </c>
      <c r="O1123" s="8">
        <f t="shared" si="126"/>
        <v>45129</v>
      </c>
    </row>
    <row r="1124" spans="1:15" x14ac:dyDescent="0.35">
      <c r="A1124" t="s">
        <v>1145</v>
      </c>
      <c r="B1124" s="4" t="s">
        <v>65</v>
      </c>
      <c r="C1124">
        <v>5</v>
      </c>
      <c r="D1124">
        <v>1.5</v>
      </c>
      <c r="E1124">
        <v>7.5</v>
      </c>
      <c r="F1124" t="s">
        <v>10</v>
      </c>
      <c r="I1124" s="4" t="str">
        <f t="shared" si="121"/>
        <v>Tea</v>
      </c>
      <c r="J1124" s="6">
        <f t="shared" si="122"/>
        <v>5</v>
      </c>
      <c r="K1124" s="6">
        <f t="shared" si="123"/>
        <v>1.5</v>
      </c>
      <c r="L1124" s="6">
        <f t="shared" si="120"/>
        <v>7.5</v>
      </c>
      <c r="M1124" t="str">
        <f t="shared" si="124"/>
        <v>Credit Card</v>
      </c>
      <c r="N1124" t="str">
        <f t="shared" si="125"/>
        <v>UNKNOWN</v>
      </c>
      <c r="O1124" s="8">
        <f t="shared" si="126"/>
        <v>44927</v>
      </c>
    </row>
    <row r="1125" spans="1:15" x14ac:dyDescent="0.35">
      <c r="A1125" t="s">
        <v>1146</v>
      </c>
      <c r="B1125" s="4" t="s">
        <v>9</v>
      </c>
      <c r="C1125">
        <v>3</v>
      </c>
      <c r="D1125">
        <v>2</v>
      </c>
      <c r="E1125">
        <v>6</v>
      </c>
      <c r="H1125" s="1">
        <v>45132</v>
      </c>
      <c r="I1125" s="4" t="str">
        <f t="shared" si="121"/>
        <v>Coffee</v>
      </c>
      <c r="J1125" s="6">
        <f t="shared" si="122"/>
        <v>3</v>
      </c>
      <c r="K1125" s="6">
        <f t="shared" si="123"/>
        <v>2</v>
      </c>
      <c r="L1125" s="6">
        <f t="shared" si="120"/>
        <v>6</v>
      </c>
      <c r="M1125" t="str">
        <f t="shared" si="124"/>
        <v>Default mode</v>
      </c>
      <c r="N1125" t="str">
        <f t="shared" si="125"/>
        <v>UNKNOWN</v>
      </c>
      <c r="O1125" s="8">
        <f t="shared" si="126"/>
        <v>45132</v>
      </c>
    </row>
    <row r="1126" spans="1:15" x14ac:dyDescent="0.35">
      <c r="A1126" t="s">
        <v>1147</v>
      </c>
      <c r="B1126" s="4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  <c r="I1126" s="4" t="str">
        <f t="shared" si="121"/>
        <v>Juice</v>
      </c>
      <c r="J1126" s="6">
        <f t="shared" si="122"/>
        <v>2</v>
      </c>
      <c r="K1126" s="6">
        <f t="shared" si="123"/>
        <v>3</v>
      </c>
      <c r="L1126" s="6">
        <f t="shared" si="120"/>
        <v>6</v>
      </c>
      <c r="M1126" t="str">
        <f t="shared" si="124"/>
        <v>Digital Wallet</v>
      </c>
      <c r="N1126" t="str">
        <f t="shared" si="125"/>
        <v>UNKNOWN</v>
      </c>
      <c r="O1126" s="8">
        <f t="shared" si="126"/>
        <v>44954</v>
      </c>
    </row>
    <row r="1127" spans="1:15" x14ac:dyDescent="0.35">
      <c r="A1127" t="s">
        <v>1148</v>
      </c>
      <c r="B1127" s="4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  <c r="I1127" s="4" t="str">
        <f t="shared" si="121"/>
        <v>Smoothie</v>
      </c>
      <c r="J1127" s="6">
        <f t="shared" si="122"/>
        <v>5</v>
      </c>
      <c r="K1127" s="6">
        <f t="shared" si="123"/>
        <v>4</v>
      </c>
      <c r="L1127" s="6">
        <f t="shared" si="120"/>
        <v>20</v>
      </c>
      <c r="M1127" t="str">
        <f t="shared" si="124"/>
        <v>Cash</v>
      </c>
      <c r="N1127" t="str">
        <f t="shared" si="125"/>
        <v>UNKNOWN</v>
      </c>
      <c r="O1127" s="8">
        <f t="shared" si="126"/>
        <v>45157</v>
      </c>
    </row>
    <row r="1128" spans="1:15" x14ac:dyDescent="0.35">
      <c r="A1128" t="s">
        <v>1149</v>
      </c>
      <c r="B1128" s="4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I1128" s="4" t="str">
        <f t="shared" si="121"/>
        <v>Smoothie</v>
      </c>
      <c r="J1128" s="6">
        <f t="shared" si="122"/>
        <v>2</v>
      </c>
      <c r="K1128" s="6">
        <f t="shared" si="123"/>
        <v>4</v>
      </c>
      <c r="L1128" s="6">
        <f t="shared" si="120"/>
        <v>8</v>
      </c>
      <c r="M1128" t="str">
        <f t="shared" si="124"/>
        <v>Credit Card</v>
      </c>
      <c r="N1128" t="str">
        <f t="shared" si="125"/>
        <v>In-store</v>
      </c>
      <c r="O1128" s="8">
        <f t="shared" si="126"/>
        <v>45000</v>
      </c>
    </row>
    <row r="1129" spans="1:15" x14ac:dyDescent="0.35">
      <c r="A1129" t="s">
        <v>1150</v>
      </c>
      <c r="B1129" s="4" t="s">
        <v>18</v>
      </c>
      <c r="C1129">
        <v>5</v>
      </c>
      <c r="D1129">
        <v>3</v>
      </c>
      <c r="E1129">
        <v>15</v>
      </c>
      <c r="H1129" s="1">
        <v>45006</v>
      </c>
      <c r="I1129" s="4" t="str">
        <f t="shared" si="121"/>
        <v>Juice</v>
      </c>
      <c r="J1129" s="6">
        <f t="shared" si="122"/>
        <v>5</v>
      </c>
      <c r="K1129" s="6">
        <f t="shared" si="123"/>
        <v>3</v>
      </c>
      <c r="L1129" s="6">
        <f t="shared" si="120"/>
        <v>15</v>
      </c>
      <c r="M1129" t="str">
        <f t="shared" si="124"/>
        <v>Default mode</v>
      </c>
      <c r="N1129" t="str">
        <f t="shared" si="125"/>
        <v>UNKNOWN</v>
      </c>
      <c r="O1129" s="8">
        <f t="shared" si="126"/>
        <v>45006</v>
      </c>
    </row>
    <row r="1130" spans="1:15" x14ac:dyDescent="0.35">
      <c r="A1130" t="s">
        <v>1151</v>
      </c>
      <c r="B1130" s="4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I1130" s="4" t="str">
        <f t="shared" si="121"/>
        <v>Cake</v>
      </c>
      <c r="J1130" s="6">
        <f t="shared" si="122"/>
        <v>1</v>
      </c>
      <c r="K1130" s="6">
        <f t="shared" si="123"/>
        <v>3</v>
      </c>
      <c r="L1130" s="6">
        <f t="shared" si="120"/>
        <v>3</v>
      </c>
      <c r="M1130" t="str">
        <f t="shared" si="124"/>
        <v>Credit Card</v>
      </c>
      <c r="N1130" t="str">
        <f t="shared" si="125"/>
        <v>Takeaway</v>
      </c>
      <c r="O1130" s="8">
        <f t="shared" si="126"/>
        <v>45236</v>
      </c>
    </row>
    <row r="1131" spans="1:15" x14ac:dyDescent="0.35">
      <c r="A1131" t="s">
        <v>1152</v>
      </c>
      <c r="B1131" s="4" t="s">
        <v>9</v>
      </c>
      <c r="C1131">
        <v>2</v>
      </c>
      <c r="D1131" t="s">
        <v>21</v>
      </c>
      <c r="E1131">
        <v>4</v>
      </c>
      <c r="F1131" t="s">
        <v>14</v>
      </c>
      <c r="I1131" s="4" t="str">
        <f t="shared" si="121"/>
        <v>Coffee</v>
      </c>
      <c r="J1131" s="6">
        <f t="shared" si="122"/>
        <v>2</v>
      </c>
      <c r="K1131" s="6">
        <f t="shared" si="123"/>
        <v>3</v>
      </c>
      <c r="L1131" s="6">
        <f t="shared" si="120"/>
        <v>4</v>
      </c>
      <c r="M1131" t="str">
        <f t="shared" si="124"/>
        <v>Cash</v>
      </c>
      <c r="N1131" t="str">
        <f t="shared" si="125"/>
        <v>UNKNOWN</v>
      </c>
      <c r="O1131" s="8">
        <f t="shared" si="126"/>
        <v>44927</v>
      </c>
    </row>
    <row r="1132" spans="1:15" x14ac:dyDescent="0.35">
      <c r="A1132" t="s">
        <v>1153</v>
      </c>
      <c r="B1132" s="4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I1132" s="4" t="str">
        <f t="shared" si="121"/>
        <v>Cake</v>
      </c>
      <c r="J1132" s="6">
        <f t="shared" si="122"/>
        <v>2</v>
      </c>
      <c r="K1132" s="6">
        <f t="shared" si="123"/>
        <v>3</v>
      </c>
      <c r="L1132" s="6">
        <f t="shared" si="120"/>
        <v>6</v>
      </c>
      <c r="M1132" t="str">
        <f t="shared" si="124"/>
        <v>Cash</v>
      </c>
      <c r="N1132" t="str">
        <f t="shared" si="125"/>
        <v>In-store</v>
      </c>
      <c r="O1132" s="8">
        <f t="shared" si="126"/>
        <v>45019</v>
      </c>
    </row>
    <row r="1133" spans="1:15" x14ac:dyDescent="0.35">
      <c r="A1133" t="s">
        <v>1154</v>
      </c>
      <c r="B1133" s="4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I1133" s="4" t="str">
        <f t="shared" si="121"/>
        <v>Sandwich</v>
      </c>
      <c r="J1133" s="6">
        <f t="shared" si="122"/>
        <v>1</v>
      </c>
      <c r="K1133" s="6">
        <f t="shared" si="123"/>
        <v>4</v>
      </c>
      <c r="L1133" s="6">
        <f t="shared" si="120"/>
        <v>4</v>
      </c>
      <c r="M1133" t="str">
        <f t="shared" si="124"/>
        <v>Credit Card</v>
      </c>
      <c r="N1133" t="str">
        <f t="shared" si="125"/>
        <v>In-store</v>
      </c>
      <c r="O1133" s="8">
        <f t="shared" si="126"/>
        <v>45124</v>
      </c>
    </row>
    <row r="1134" spans="1:15" x14ac:dyDescent="0.35">
      <c r="A1134" t="s">
        <v>1155</v>
      </c>
      <c r="B1134" s="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I1134" s="4" t="str">
        <f t="shared" si="121"/>
        <v>Smoothie</v>
      </c>
      <c r="J1134" s="6">
        <f t="shared" si="122"/>
        <v>2</v>
      </c>
      <c r="K1134" s="6">
        <f t="shared" si="123"/>
        <v>4</v>
      </c>
      <c r="L1134" s="6">
        <f t="shared" si="120"/>
        <v>8</v>
      </c>
      <c r="M1134" t="str">
        <f t="shared" si="124"/>
        <v>Cash</v>
      </c>
      <c r="N1134" t="str">
        <f t="shared" si="125"/>
        <v>In-store</v>
      </c>
      <c r="O1134" s="8">
        <f t="shared" si="126"/>
        <v>45147</v>
      </c>
    </row>
    <row r="1135" spans="1:15" x14ac:dyDescent="0.35">
      <c r="A1135" t="s">
        <v>1156</v>
      </c>
      <c r="B1135" s="4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I1135" s="4" t="str">
        <f t="shared" si="121"/>
        <v>Smoothie</v>
      </c>
      <c r="J1135" s="6">
        <f t="shared" si="122"/>
        <v>4</v>
      </c>
      <c r="K1135" s="6">
        <f t="shared" si="123"/>
        <v>4</v>
      </c>
      <c r="L1135" s="6">
        <f t="shared" si="120"/>
        <v>16</v>
      </c>
      <c r="M1135" t="str">
        <f t="shared" si="124"/>
        <v>Credit Card</v>
      </c>
      <c r="N1135" t="str">
        <f t="shared" si="125"/>
        <v>Takeaway</v>
      </c>
      <c r="O1135" s="8">
        <f t="shared" si="126"/>
        <v>45284</v>
      </c>
    </row>
    <row r="1136" spans="1:15" x14ac:dyDescent="0.35">
      <c r="A1136" t="s">
        <v>1157</v>
      </c>
      <c r="B1136" s="4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  <c r="I1136" s="4" t="str">
        <f t="shared" si="121"/>
        <v>Coffee</v>
      </c>
      <c r="J1136" s="6">
        <f t="shared" si="122"/>
        <v>5</v>
      </c>
      <c r="K1136" s="6">
        <f t="shared" si="123"/>
        <v>2</v>
      </c>
      <c r="L1136" s="6">
        <f t="shared" si="120"/>
        <v>10</v>
      </c>
      <c r="M1136" t="str">
        <f t="shared" si="124"/>
        <v>UNKNOWN</v>
      </c>
      <c r="N1136" t="str">
        <f t="shared" si="125"/>
        <v>Takeaway</v>
      </c>
      <c r="O1136" s="8">
        <f t="shared" si="126"/>
        <v>45174</v>
      </c>
    </row>
    <row r="1137" spans="1:15" x14ac:dyDescent="0.35">
      <c r="A1137" t="s">
        <v>1158</v>
      </c>
      <c r="B1137" s="4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I1137" s="4" t="str">
        <f t="shared" si="121"/>
        <v>Sandwich</v>
      </c>
      <c r="J1137" s="6">
        <f t="shared" si="122"/>
        <v>1</v>
      </c>
      <c r="K1137" s="6">
        <f t="shared" si="123"/>
        <v>4</v>
      </c>
      <c r="L1137" s="6">
        <f t="shared" si="120"/>
        <v>4</v>
      </c>
      <c r="M1137" t="str">
        <f t="shared" si="124"/>
        <v>Cash</v>
      </c>
      <c r="N1137" t="str">
        <f t="shared" si="125"/>
        <v>In-store</v>
      </c>
      <c r="O1137" s="8">
        <f t="shared" si="126"/>
        <v>44938</v>
      </c>
    </row>
    <row r="1138" spans="1:15" x14ac:dyDescent="0.35">
      <c r="A1138" t="s">
        <v>1159</v>
      </c>
      <c r="B1138" s="4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  <c r="I1138" s="4" t="str">
        <f t="shared" si="121"/>
        <v>Cake</v>
      </c>
      <c r="J1138" s="6">
        <f t="shared" si="122"/>
        <v>2</v>
      </c>
      <c r="K1138" s="6">
        <f t="shared" si="123"/>
        <v>3</v>
      </c>
      <c r="L1138" s="6">
        <f t="shared" si="120"/>
        <v>6</v>
      </c>
      <c r="M1138" t="str">
        <f t="shared" si="124"/>
        <v>Cash</v>
      </c>
      <c r="N1138" t="str">
        <f t="shared" si="125"/>
        <v>In-store</v>
      </c>
      <c r="O1138" s="8">
        <f t="shared" si="126"/>
        <v>44927</v>
      </c>
    </row>
    <row r="1139" spans="1:15" x14ac:dyDescent="0.35">
      <c r="A1139" t="s">
        <v>1160</v>
      </c>
      <c r="B1139" s="4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  <c r="I1139" s="4" t="str">
        <f t="shared" si="121"/>
        <v>Cake</v>
      </c>
      <c r="J1139" s="6">
        <f t="shared" si="122"/>
        <v>5</v>
      </c>
      <c r="K1139" s="6">
        <f t="shared" si="123"/>
        <v>3</v>
      </c>
      <c r="L1139" s="6">
        <f t="shared" si="120"/>
        <v>15</v>
      </c>
      <c r="M1139" t="str">
        <f t="shared" si="124"/>
        <v>Default mode</v>
      </c>
      <c r="N1139" t="str">
        <f t="shared" si="125"/>
        <v>In-store</v>
      </c>
      <c r="O1139" s="8">
        <f t="shared" si="126"/>
        <v>44927</v>
      </c>
    </row>
    <row r="1140" spans="1:15" x14ac:dyDescent="0.35">
      <c r="A1140" t="s">
        <v>1161</v>
      </c>
      <c r="B1140" s="4" t="s">
        <v>20</v>
      </c>
      <c r="C1140">
        <v>4</v>
      </c>
      <c r="E1140">
        <v>20</v>
      </c>
      <c r="F1140" t="s">
        <v>23</v>
      </c>
      <c r="H1140" s="1">
        <v>44934</v>
      </c>
      <c r="I1140" s="4" t="str">
        <f t="shared" si="121"/>
        <v>Salad</v>
      </c>
      <c r="J1140" s="6">
        <f t="shared" si="122"/>
        <v>4</v>
      </c>
      <c r="K1140" s="6">
        <f t="shared" si="123"/>
        <v>0</v>
      </c>
      <c r="L1140" s="6">
        <f t="shared" si="120"/>
        <v>20</v>
      </c>
      <c r="M1140" t="str">
        <f t="shared" si="124"/>
        <v>Digital Wallet</v>
      </c>
      <c r="N1140" t="str">
        <f t="shared" si="125"/>
        <v>UNKNOWN</v>
      </c>
      <c r="O1140" s="8">
        <f t="shared" si="126"/>
        <v>44934</v>
      </c>
    </row>
    <row r="1141" spans="1:15" x14ac:dyDescent="0.35">
      <c r="A1141" t="s">
        <v>1162</v>
      </c>
      <c r="B1141" s="4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I1141" s="4" t="str">
        <f t="shared" si="121"/>
        <v>Smoothie</v>
      </c>
      <c r="J1141" s="6">
        <f t="shared" si="122"/>
        <v>1</v>
      </c>
      <c r="K1141" s="6">
        <f t="shared" si="123"/>
        <v>4</v>
      </c>
      <c r="L1141" s="6">
        <f t="shared" si="120"/>
        <v>4</v>
      </c>
      <c r="M1141" t="str">
        <f t="shared" si="124"/>
        <v>Default mode</v>
      </c>
      <c r="N1141" t="str">
        <f t="shared" si="125"/>
        <v>Takeaway</v>
      </c>
      <c r="O1141" s="8">
        <f t="shared" si="126"/>
        <v>44928</v>
      </c>
    </row>
    <row r="1142" spans="1:15" x14ac:dyDescent="0.35">
      <c r="A1142" t="s">
        <v>1163</v>
      </c>
      <c r="B1142" s="4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I1142" s="4" t="str">
        <f t="shared" si="121"/>
        <v>Tea</v>
      </c>
      <c r="J1142" s="6">
        <f t="shared" si="122"/>
        <v>3</v>
      </c>
      <c r="K1142" s="6">
        <f t="shared" si="123"/>
        <v>1.5</v>
      </c>
      <c r="L1142" s="6">
        <f t="shared" si="120"/>
        <v>4.5</v>
      </c>
      <c r="M1142" t="str">
        <f t="shared" si="124"/>
        <v>Default mode</v>
      </c>
      <c r="N1142" t="str">
        <f t="shared" si="125"/>
        <v>Takeaway</v>
      </c>
      <c r="O1142" s="8">
        <f t="shared" si="126"/>
        <v>45211</v>
      </c>
    </row>
    <row r="1143" spans="1:15" x14ac:dyDescent="0.35">
      <c r="A1143" t="s">
        <v>1164</v>
      </c>
      <c r="B1143" s="4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I1143" s="4" t="str">
        <f t="shared" si="121"/>
        <v>Cookie</v>
      </c>
      <c r="J1143" s="6">
        <f t="shared" si="122"/>
        <v>1</v>
      </c>
      <c r="K1143" s="6">
        <f t="shared" si="123"/>
        <v>1</v>
      </c>
      <c r="L1143" s="6">
        <f t="shared" si="120"/>
        <v>1</v>
      </c>
      <c r="M1143" t="str">
        <f t="shared" si="124"/>
        <v>Cash</v>
      </c>
      <c r="N1143" t="str">
        <f t="shared" si="125"/>
        <v>In-store</v>
      </c>
      <c r="O1143" s="8">
        <f t="shared" si="126"/>
        <v>45142</v>
      </c>
    </row>
    <row r="1144" spans="1:15" x14ac:dyDescent="0.35">
      <c r="A1144" t="s">
        <v>1165</v>
      </c>
      <c r="B1144" s="4" t="s">
        <v>21</v>
      </c>
      <c r="D1144">
        <v>1.5</v>
      </c>
      <c r="E1144">
        <v>3</v>
      </c>
      <c r="F1144" t="s">
        <v>23</v>
      </c>
      <c r="H1144" s="1">
        <v>45026</v>
      </c>
      <c r="I1144" s="4" t="str">
        <f t="shared" si="121"/>
        <v>UNKNOWN</v>
      </c>
      <c r="J1144" s="6">
        <f t="shared" si="122"/>
        <v>2</v>
      </c>
      <c r="K1144" s="6">
        <f t="shared" si="123"/>
        <v>1.5</v>
      </c>
      <c r="L1144" s="6">
        <f t="shared" si="120"/>
        <v>3</v>
      </c>
      <c r="M1144" t="str">
        <f t="shared" si="124"/>
        <v>Digital Wallet</v>
      </c>
      <c r="N1144" t="str">
        <f t="shared" si="125"/>
        <v>UNKNOWN</v>
      </c>
      <c r="O1144" s="8">
        <f t="shared" si="126"/>
        <v>45026</v>
      </c>
    </row>
    <row r="1145" spans="1:15" x14ac:dyDescent="0.35">
      <c r="A1145" t="s">
        <v>1166</v>
      </c>
      <c r="B1145" s="4" t="s">
        <v>20</v>
      </c>
      <c r="C1145">
        <v>4</v>
      </c>
      <c r="D1145">
        <v>5</v>
      </c>
      <c r="E1145">
        <v>20</v>
      </c>
      <c r="H1145" s="1">
        <v>45100</v>
      </c>
      <c r="I1145" s="4" t="str">
        <f t="shared" si="121"/>
        <v>Salad</v>
      </c>
      <c r="J1145" s="6">
        <f t="shared" si="122"/>
        <v>4</v>
      </c>
      <c r="K1145" s="6">
        <f t="shared" si="123"/>
        <v>5</v>
      </c>
      <c r="L1145" s="6">
        <f t="shared" si="120"/>
        <v>20</v>
      </c>
      <c r="M1145" t="str">
        <f t="shared" si="124"/>
        <v>Default mode</v>
      </c>
      <c r="N1145" t="str">
        <f t="shared" si="125"/>
        <v>UNKNOWN</v>
      </c>
      <c r="O1145" s="8">
        <f t="shared" si="126"/>
        <v>45100</v>
      </c>
    </row>
    <row r="1146" spans="1:15" x14ac:dyDescent="0.35">
      <c r="A1146" t="s">
        <v>1167</v>
      </c>
      <c r="B1146" s="4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I1146" s="4" t="str">
        <f t="shared" si="121"/>
        <v>Sandwich</v>
      </c>
      <c r="J1146" s="6">
        <f t="shared" si="122"/>
        <v>1</v>
      </c>
      <c r="K1146" s="6">
        <f t="shared" si="123"/>
        <v>4</v>
      </c>
      <c r="L1146" s="6">
        <f t="shared" si="120"/>
        <v>4</v>
      </c>
      <c r="M1146" t="str">
        <f t="shared" si="124"/>
        <v>Cash</v>
      </c>
      <c r="N1146" t="str">
        <f t="shared" si="125"/>
        <v>Takeaway</v>
      </c>
      <c r="O1146" s="8">
        <f t="shared" si="126"/>
        <v>45155</v>
      </c>
    </row>
    <row r="1147" spans="1:15" x14ac:dyDescent="0.35">
      <c r="A1147" t="s">
        <v>1168</v>
      </c>
      <c r="B1147" s="4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I1147" s="4" t="str">
        <f t="shared" si="121"/>
        <v>Coffee</v>
      </c>
      <c r="J1147" s="6">
        <f t="shared" si="122"/>
        <v>2</v>
      </c>
      <c r="K1147" s="6">
        <f t="shared" si="123"/>
        <v>2</v>
      </c>
      <c r="L1147" s="6">
        <f t="shared" si="120"/>
        <v>4</v>
      </c>
      <c r="M1147" t="str">
        <f t="shared" si="124"/>
        <v>Cash</v>
      </c>
      <c r="N1147" t="str">
        <f t="shared" si="125"/>
        <v>In-store</v>
      </c>
      <c r="O1147" s="8">
        <f t="shared" si="126"/>
        <v>45274</v>
      </c>
    </row>
    <row r="1148" spans="1:15" x14ac:dyDescent="0.35">
      <c r="A1148" t="s">
        <v>1169</v>
      </c>
      <c r="B1148" s="4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  <c r="I1148" s="4" t="str">
        <f t="shared" si="121"/>
        <v>Juice</v>
      </c>
      <c r="J1148" s="6">
        <f t="shared" si="122"/>
        <v>5</v>
      </c>
      <c r="K1148" s="6">
        <f t="shared" si="123"/>
        <v>3</v>
      </c>
      <c r="L1148" s="6">
        <f t="shared" si="120"/>
        <v>15</v>
      </c>
      <c r="M1148" t="str">
        <f t="shared" si="124"/>
        <v>Digital Wallet</v>
      </c>
      <c r="N1148" t="str">
        <f t="shared" si="125"/>
        <v>In-store</v>
      </c>
      <c r="O1148" s="8">
        <f t="shared" si="126"/>
        <v>44944</v>
      </c>
    </row>
    <row r="1149" spans="1:15" x14ac:dyDescent="0.35">
      <c r="A1149" t="s">
        <v>1170</v>
      </c>
      <c r="B1149" s="4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 s="4" t="str">
        <f t="shared" si="121"/>
        <v>Sandwich</v>
      </c>
      <c r="J1149" s="6">
        <f t="shared" si="122"/>
        <v>2</v>
      </c>
      <c r="K1149" s="6">
        <f t="shared" si="123"/>
        <v>4</v>
      </c>
      <c r="L1149" s="6">
        <f t="shared" si="120"/>
        <v>8</v>
      </c>
      <c r="M1149" t="str">
        <f t="shared" si="124"/>
        <v>Digital Wallet</v>
      </c>
      <c r="N1149" t="str">
        <f t="shared" si="125"/>
        <v>UNKNOWN</v>
      </c>
      <c r="O1149" s="8">
        <f t="shared" si="126"/>
        <v>45128</v>
      </c>
    </row>
    <row r="1150" spans="1:15" x14ac:dyDescent="0.35">
      <c r="A1150" t="s">
        <v>1171</v>
      </c>
      <c r="B1150" s="4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  <c r="I1150" s="4" t="str">
        <f t="shared" si="121"/>
        <v>Salad</v>
      </c>
      <c r="J1150" s="6">
        <f t="shared" si="122"/>
        <v>3</v>
      </c>
      <c r="K1150" s="6">
        <f t="shared" si="123"/>
        <v>2.9634131807889403</v>
      </c>
      <c r="L1150" s="6">
        <f t="shared" si="120"/>
        <v>15</v>
      </c>
      <c r="M1150" t="str">
        <f t="shared" si="124"/>
        <v>Digital Wallet</v>
      </c>
      <c r="N1150" t="str">
        <f t="shared" si="125"/>
        <v>UNKNOWN</v>
      </c>
      <c r="O1150" s="8">
        <f t="shared" si="126"/>
        <v>45074</v>
      </c>
    </row>
    <row r="1151" spans="1:15" x14ac:dyDescent="0.35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  <c r="I1151" s="4" t="str">
        <f t="shared" si="121"/>
        <v>UNKNOWN</v>
      </c>
      <c r="J1151" s="6">
        <f t="shared" si="122"/>
        <v>3</v>
      </c>
      <c r="K1151" s="6">
        <f t="shared" si="123"/>
        <v>1.5</v>
      </c>
      <c r="L1151" s="6">
        <f t="shared" si="120"/>
        <v>7.5</v>
      </c>
      <c r="M1151" t="str">
        <f t="shared" si="124"/>
        <v>Digital Wallet</v>
      </c>
      <c r="N1151" t="str">
        <f t="shared" si="125"/>
        <v>In-store</v>
      </c>
      <c r="O1151" s="8">
        <f t="shared" si="126"/>
        <v>45142</v>
      </c>
    </row>
    <row r="1152" spans="1:15" x14ac:dyDescent="0.35">
      <c r="A1152" t="s">
        <v>1173</v>
      </c>
      <c r="B1152" s="4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  <c r="I1152" s="4" t="str">
        <f t="shared" si="121"/>
        <v>Cake</v>
      </c>
      <c r="J1152" s="6">
        <f t="shared" si="122"/>
        <v>1</v>
      </c>
      <c r="K1152" s="6">
        <f t="shared" si="123"/>
        <v>3</v>
      </c>
      <c r="L1152" s="6">
        <f t="shared" si="120"/>
        <v>3</v>
      </c>
      <c r="M1152" t="str">
        <f t="shared" si="124"/>
        <v>Digital Wallet</v>
      </c>
      <c r="N1152" t="str">
        <f t="shared" si="125"/>
        <v>In-store</v>
      </c>
      <c r="O1152" s="8">
        <f t="shared" si="126"/>
        <v>45007</v>
      </c>
    </row>
    <row r="1153" spans="1:15" x14ac:dyDescent="0.35">
      <c r="A1153" t="s">
        <v>1174</v>
      </c>
      <c r="B1153" s="4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I1153" s="4" t="str">
        <f t="shared" si="121"/>
        <v>Smoothie</v>
      </c>
      <c r="J1153" s="6">
        <f t="shared" si="122"/>
        <v>5</v>
      </c>
      <c r="K1153" s="6">
        <f t="shared" si="123"/>
        <v>4</v>
      </c>
      <c r="L1153" s="6">
        <f t="shared" si="120"/>
        <v>20</v>
      </c>
      <c r="M1153" t="str">
        <f t="shared" si="124"/>
        <v>Default mode</v>
      </c>
      <c r="N1153" t="str">
        <f t="shared" si="125"/>
        <v>Takeaway</v>
      </c>
      <c r="O1153" s="8">
        <f t="shared" si="126"/>
        <v>45059</v>
      </c>
    </row>
    <row r="1154" spans="1:15" x14ac:dyDescent="0.35">
      <c r="A1154" t="s">
        <v>1175</v>
      </c>
      <c r="B1154" s="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I1154" s="4" t="str">
        <f t="shared" si="121"/>
        <v>Coffee</v>
      </c>
      <c r="J1154" s="6">
        <f t="shared" si="122"/>
        <v>4</v>
      </c>
      <c r="K1154" s="6">
        <f t="shared" si="123"/>
        <v>2</v>
      </c>
      <c r="L1154" s="6">
        <f t="shared" ref="L1154:L1217" si="127">IF(ISBLANK(E1154),PRODUCT(J1154,K1154),IF(E1154="ERROR",PRODUCT(J1154,K1154),IF(E1154="UNKNOWN",PRODUCT(J1154,K1154),E1154)))</f>
        <v>8</v>
      </c>
      <c r="M1154" t="str">
        <f t="shared" si="124"/>
        <v>Cash</v>
      </c>
      <c r="N1154" t="str">
        <f t="shared" si="125"/>
        <v>In-store</v>
      </c>
      <c r="O1154" s="8">
        <f t="shared" si="126"/>
        <v>45268</v>
      </c>
    </row>
    <row r="1155" spans="1:15" x14ac:dyDescent="0.35">
      <c r="A1155" t="s">
        <v>1176</v>
      </c>
      <c r="B1155" s="4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  <c r="I1155" s="4" t="str">
        <f t="shared" ref="I1155:I1218" si="128">IF(ISBLANK(B1155),"UNKNOWN",IF(B1155="ERROR","Juice",B1155))</f>
        <v>Smoothie</v>
      </c>
      <c r="J1155" s="6">
        <f t="shared" ref="J1155:J1218" si="129">IF(ISBLANK(C1155),E1155/D1155,IF(C1155="ERROR",AVERAGE(C1155:C11154),IF(C1155="UNKNOWN",MEDIAN(C1155:C11154),C1155)))</f>
        <v>3</v>
      </c>
      <c r="K1155" s="6">
        <f t="shared" ref="K1155:K1218" si="130">IF(ISBLANK(D1155),0,IF(D1155="ERROR",AVERAGE(D1155:D11154),IF(D1155="UNKNOWN",MEDIAN(D1155:D11154),D1155)))</f>
        <v>4</v>
      </c>
      <c r="L1155" s="6">
        <f t="shared" si="127"/>
        <v>12</v>
      </c>
      <c r="M1155" t="str">
        <f t="shared" ref="M1155:M1218" si="131">IF(ISBLANK(F1155),"Default mode",IF(F1155="ERROR","Cash",F1155))</f>
        <v>Cash</v>
      </c>
      <c r="N1155" t="str">
        <f t="shared" ref="N1155:N1218" si="132">IF(ISBLANK(G1155),"UNKNOWN",IF(G1155="ERROR","Cafe",G1155))</f>
        <v>UNKNOWN</v>
      </c>
      <c r="O1155" s="8">
        <f t="shared" ref="O1155:O1218" si="133">IF(ISBLANK(H1155),DATE(2023,1,1),IF(H1155="ERROR",DATE(2023,6,1),IF(H1155="UNKNOWN",DATE(2023,1,1),H1155)))</f>
        <v>45057</v>
      </c>
    </row>
    <row r="1156" spans="1:15" x14ac:dyDescent="0.35">
      <c r="A1156" t="s">
        <v>1177</v>
      </c>
      <c r="B1156" s="4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I1156" s="4" t="str">
        <f t="shared" si="128"/>
        <v>UNKNOWN</v>
      </c>
      <c r="J1156" s="6">
        <f t="shared" si="129"/>
        <v>2</v>
      </c>
      <c r="K1156" s="6">
        <f t="shared" si="130"/>
        <v>0</v>
      </c>
      <c r="L1156" s="6">
        <f t="shared" si="127"/>
        <v>3</v>
      </c>
      <c r="M1156" t="str">
        <f t="shared" si="131"/>
        <v>Credit Card</v>
      </c>
      <c r="N1156" t="str">
        <f t="shared" si="132"/>
        <v>In-store</v>
      </c>
      <c r="O1156" s="8">
        <f t="shared" si="133"/>
        <v>44988</v>
      </c>
    </row>
    <row r="1157" spans="1:15" x14ac:dyDescent="0.35">
      <c r="A1157" t="s">
        <v>1178</v>
      </c>
      <c r="B1157" s="4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  <c r="I1157" s="4" t="str">
        <f t="shared" si="128"/>
        <v>Sandwich</v>
      </c>
      <c r="J1157" s="6">
        <f t="shared" si="129"/>
        <v>5</v>
      </c>
      <c r="K1157" s="6">
        <f t="shared" si="130"/>
        <v>2.9634509897448127</v>
      </c>
      <c r="L1157" s="6">
        <f t="shared" si="127"/>
        <v>20</v>
      </c>
      <c r="M1157" t="str">
        <f t="shared" si="131"/>
        <v>Cash</v>
      </c>
      <c r="N1157" t="str">
        <f t="shared" si="132"/>
        <v>Takeaway</v>
      </c>
      <c r="O1157" s="8">
        <f t="shared" si="133"/>
        <v>45011</v>
      </c>
    </row>
    <row r="1158" spans="1:15" x14ac:dyDescent="0.35">
      <c r="A1158" t="s">
        <v>1179</v>
      </c>
      <c r="B1158" s="4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I1158" s="4" t="str">
        <f t="shared" si="128"/>
        <v>Juice</v>
      </c>
      <c r="J1158" s="6">
        <f t="shared" si="129"/>
        <v>2</v>
      </c>
      <c r="K1158" s="6">
        <f t="shared" si="130"/>
        <v>2</v>
      </c>
      <c r="L1158" s="6">
        <f t="shared" si="127"/>
        <v>4</v>
      </c>
      <c r="M1158" t="str">
        <f t="shared" si="131"/>
        <v>Credit Card</v>
      </c>
      <c r="N1158" t="str">
        <f t="shared" si="132"/>
        <v>Takeaway</v>
      </c>
      <c r="O1158" s="8">
        <f t="shared" si="133"/>
        <v>45033</v>
      </c>
    </row>
    <row r="1159" spans="1:15" x14ac:dyDescent="0.35">
      <c r="A1159" t="s">
        <v>1180</v>
      </c>
      <c r="B1159" s="4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I1159" s="4" t="str">
        <f t="shared" si="128"/>
        <v>Sandwich</v>
      </c>
      <c r="J1159" s="6">
        <f t="shared" si="129"/>
        <v>5</v>
      </c>
      <c r="K1159" s="6">
        <f t="shared" si="130"/>
        <v>4</v>
      </c>
      <c r="L1159" s="6">
        <f t="shared" si="127"/>
        <v>20</v>
      </c>
      <c r="M1159" t="str">
        <f t="shared" si="131"/>
        <v>Cash</v>
      </c>
      <c r="N1159" t="str">
        <f t="shared" si="132"/>
        <v>UNKNOWN</v>
      </c>
      <c r="O1159" s="8">
        <f t="shared" si="133"/>
        <v>44968</v>
      </c>
    </row>
    <row r="1160" spans="1:15" x14ac:dyDescent="0.35">
      <c r="A1160" t="s">
        <v>1181</v>
      </c>
      <c r="B1160" s="4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  <c r="I1160" s="4" t="str">
        <f t="shared" si="128"/>
        <v>Sandwich</v>
      </c>
      <c r="J1160" s="6">
        <f t="shared" si="129"/>
        <v>2</v>
      </c>
      <c r="K1160" s="6">
        <f t="shared" si="130"/>
        <v>4</v>
      </c>
      <c r="L1160" s="6">
        <f t="shared" si="127"/>
        <v>8</v>
      </c>
      <c r="M1160" t="str">
        <f t="shared" si="131"/>
        <v>Digital Wallet</v>
      </c>
      <c r="N1160" t="str">
        <f t="shared" si="132"/>
        <v>Takeaway</v>
      </c>
      <c r="O1160" s="8">
        <f t="shared" si="133"/>
        <v>45270</v>
      </c>
    </row>
    <row r="1161" spans="1:15" x14ac:dyDescent="0.35">
      <c r="A1161" t="s">
        <v>1182</v>
      </c>
      <c r="B1161" s="4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  <c r="I1161" s="4" t="str">
        <f t="shared" si="128"/>
        <v>UNKNOWN</v>
      </c>
      <c r="J1161" s="6">
        <f t="shared" si="129"/>
        <v>4</v>
      </c>
      <c r="K1161" s="6">
        <f t="shared" si="130"/>
        <v>1.5</v>
      </c>
      <c r="L1161" s="6">
        <f t="shared" si="127"/>
        <v>6</v>
      </c>
      <c r="M1161" t="str">
        <f t="shared" si="131"/>
        <v>Digital Wallet</v>
      </c>
      <c r="N1161" t="str">
        <f t="shared" si="132"/>
        <v>UNKNOWN</v>
      </c>
      <c r="O1161" s="8">
        <f t="shared" si="133"/>
        <v>45164</v>
      </c>
    </row>
    <row r="1162" spans="1:15" x14ac:dyDescent="0.35">
      <c r="A1162" t="s">
        <v>1183</v>
      </c>
      <c r="B1162" s="4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I1162" s="4" t="str">
        <f t="shared" si="128"/>
        <v>Tea</v>
      </c>
      <c r="J1162" s="6">
        <f t="shared" si="129"/>
        <v>4</v>
      </c>
      <c r="K1162" s="6">
        <f t="shared" si="130"/>
        <v>1.5</v>
      </c>
      <c r="L1162" s="6">
        <f t="shared" si="127"/>
        <v>6</v>
      </c>
      <c r="M1162" t="str">
        <f t="shared" si="131"/>
        <v>Default mode</v>
      </c>
      <c r="N1162" t="str">
        <f t="shared" si="132"/>
        <v>In-store</v>
      </c>
      <c r="O1162" s="8">
        <f t="shared" si="133"/>
        <v>45290</v>
      </c>
    </row>
    <row r="1163" spans="1:15" x14ac:dyDescent="0.35">
      <c r="A1163" t="s">
        <v>1184</v>
      </c>
      <c r="B1163" s="4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I1163" s="4" t="str">
        <f t="shared" si="128"/>
        <v>Coffee</v>
      </c>
      <c r="J1163" s="6">
        <f t="shared" si="129"/>
        <v>5</v>
      </c>
      <c r="K1163" s="6">
        <f t="shared" si="130"/>
        <v>2</v>
      </c>
      <c r="L1163" s="6">
        <f t="shared" si="127"/>
        <v>10</v>
      </c>
      <c r="M1163" t="str">
        <f t="shared" si="131"/>
        <v>Credit Card</v>
      </c>
      <c r="N1163" t="str">
        <f t="shared" si="132"/>
        <v>Takeaway</v>
      </c>
      <c r="O1163" s="8">
        <f t="shared" si="133"/>
        <v>45224</v>
      </c>
    </row>
    <row r="1164" spans="1:15" x14ac:dyDescent="0.35">
      <c r="A1164" t="s">
        <v>1185</v>
      </c>
      <c r="B1164" s="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I1164" s="4" t="str">
        <f t="shared" si="128"/>
        <v>Sandwich</v>
      </c>
      <c r="J1164" s="6">
        <f t="shared" si="129"/>
        <v>4</v>
      </c>
      <c r="K1164" s="6">
        <f t="shared" si="130"/>
        <v>4</v>
      </c>
      <c r="L1164" s="6">
        <f t="shared" si="127"/>
        <v>16</v>
      </c>
      <c r="M1164" t="str">
        <f t="shared" si="131"/>
        <v>Default mode</v>
      </c>
      <c r="N1164" t="str">
        <f t="shared" si="132"/>
        <v>In-store</v>
      </c>
      <c r="O1164" s="8">
        <f t="shared" si="133"/>
        <v>45130</v>
      </c>
    </row>
    <row r="1165" spans="1:15" x14ac:dyDescent="0.35">
      <c r="A1165" t="s">
        <v>1186</v>
      </c>
      <c r="B1165" s="4" t="s">
        <v>9</v>
      </c>
      <c r="C1165">
        <v>4</v>
      </c>
      <c r="D1165">
        <v>2</v>
      </c>
      <c r="E1165">
        <v>8</v>
      </c>
      <c r="F1165" t="s">
        <v>10</v>
      </c>
      <c r="I1165" s="4" t="str">
        <f t="shared" si="128"/>
        <v>Coffee</v>
      </c>
      <c r="J1165" s="6">
        <f t="shared" si="129"/>
        <v>4</v>
      </c>
      <c r="K1165" s="6">
        <f t="shared" si="130"/>
        <v>2</v>
      </c>
      <c r="L1165" s="6">
        <f t="shared" si="127"/>
        <v>8</v>
      </c>
      <c r="M1165" t="str">
        <f t="shared" si="131"/>
        <v>Credit Card</v>
      </c>
      <c r="N1165" t="str">
        <f t="shared" si="132"/>
        <v>UNKNOWN</v>
      </c>
      <c r="O1165" s="8">
        <f t="shared" si="133"/>
        <v>44927</v>
      </c>
    </row>
    <row r="1166" spans="1:15" x14ac:dyDescent="0.35">
      <c r="A1166" t="s">
        <v>1187</v>
      </c>
      <c r="B1166" s="4" t="s">
        <v>17</v>
      </c>
      <c r="C1166">
        <v>4</v>
      </c>
      <c r="D1166">
        <v>1</v>
      </c>
      <c r="E1166">
        <v>4</v>
      </c>
      <c r="H1166" s="1">
        <v>45214</v>
      </c>
      <c r="I1166" s="4" t="str">
        <f t="shared" si="128"/>
        <v>Cookie</v>
      </c>
      <c r="J1166" s="6">
        <f t="shared" si="129"/>
        <v>4</v>
      </c>
      <c r="K1166" s="6">
        <f t="shared" si="130"/>
        <v>1</v>
      </c>
      <c r="L1166" s="6">
        <f t="shared" si="127"/>
        <v>4</v>
      </c>
      <c r="M1166" t="str">
        <f t="shared" si="131"/>
        <v>Default mode</v>
      </c>
      <c r="N1166" t="str">
        <f t="shared" si="132"/>
        <v>UNKNOWN</v>
      </c>
      <c r="O1166" s="8">
        <f t="shared" si="133"/>
        <v>45214</v>
      </c>
    </row>
    <row r="1167" spans="1:15" x14ac:dyDescent="0.35">
      <c r="A1167" t="s">
        <v>1188</v>
      </c>
      <c r="B1167" s="4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  <c r="I1167" s="4" t="str">
        <f t="shared" si="128"/>
        <v>Salad</v>
      </c>
      <c r="J1167" s="6">
        <f t="shared" si="129"/>
        <v>5</v>
      </c>
      <c r="K1167" s="6">
        <f t="shared" si="130"/>
        <v>5</v>
      </c>
      <c r="L1167" s="6">
        <f t="shared" si="127"/>
        <v>25</v>
      </c>
      <c r="M1167" t="str">
        <f t="shared" si="131"/>
        <v>Default mode</v>
      </c>
      <c r="N1167" t="str">
        <f t="shared" si="132"/>
        <v>Takeaway</v>
      </c>
      <c r="O1167" s="8">
        <f t="shared" si="133"/>
        <v>45125</v>
      </c>
    </row>
    <row r="1168" spans="1:15" x14ac:dyDescent="0.35">
      <c r="A1168" t="s">
        <v>1189</v>
      </c>
      <c r="B1168" s="4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I1168" s="4" t="str">
        <f t="shared" si="128"/>
        <v>Cake</v>
      </c>
      <c r="J1168" s="6">
        <f t="shared" si="129"/>
        <v>5</v>
      </c>
      <c r="K1168" s="6">
        <f t="shared" si="130"/>
        <v>3</v>
      </c>
      <c r="L1168" s="6">
        <f t="shared" si="127"/>
        <v>15</v>
      </c>
      <c r="M1168" t="str">
        <f t="shared" si="131"/>
        <v>Cash</v>
      </c>
      <c r="N1168" t="str">
        <f t="shared" si="132"/>
        <v>In-store</v>
      </c>
      <c r="O1168" s="8">
        <f t="shared" si="133"/>
        <v>45286</v>
      </c>
    </row>
    <row r="1169" spans="1:15" x14ac:dyDescent="0.35">
      <c r="A1169" t="s">
        <v>1190</v>
      </c>
      <c r="B1169" s="4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I1169" s="4" t="str">
        <f t="shared" si="128"/>
        <v>UNKNOWN</v>
      </c>
      <c r="J1169" s="6">
        <f t="shared" si="129"/>
        <v>3</v>
      </c>
      <c r="K1169" s="6">
        <f t="shared" si="130"/>
        <v>1.5</v>
      </c>
      <c r="L1169" s="6">
        <f t="shared" si="127"/>
        <v>4.5</v>
      </c>
      <c r="M1169" t="str">
        <f t="shared" si="131"/>
        <v>Cash</v>
      </c>
      <c r="N1169" t="str">
        <f t="shared" si="132"/>
        <v>In-store</v>
      </c>
      <c r="O1169" s="8">
        <f t="shared" si="133"/>
        <v>45194</v>
      </c>
    </row>
    <row r="1170" spans="1:15" x14ac:dyDescent="0.35">
      <c r="A1170" t="s">
        <v>1191</v>
      </c>
      <c r="B1170" s="4" t="s">
        <v>28</v>
      </c>
      <c r="C1170">
        <v>5</v>
      </c>
      <c r="D1170">
        <v>4</v>
      </c>
      <c r="E1170">
        <v>20</v>
      </c>
      <c r="H1170" s="1">
        <v>45187</v>
      </c>
      <c r="I1170" s="4" t="str">
        <f t="shared" si="128"/>
        <v>Sandwich</v>
      </c>
      <c r="J1170" s="6">
        <f t="shared" si="129"/>
        <v>5</v>
      </c>
      <c r="K1170" s="6">
        <f t="shared" si="130"/>
        <v>4</v>
      </c>
      <c r="L1170" s="6">
        <f t="shared" si="127"/>
        <v>20</v>
      </c>
      <c r="M1170" t="str">
        <f t="shared" si="131"/>
        <v>Default mode</v>
      </c>
      <c r="N1170" t="str">
        <f t="shared" si="132"/>
        <v>UNKNOWN</v>
      </c>
      <c r="O1170" s="8">
        <f t="shared" si="133"/>
        <v>45187</v>
      </c>
    </row>
    <row r="1171" spans="1:15" x14ac:dyDescent="0.35">
      <c r="A1171" t="s">
        <v>1192</v>
      </c>
      <c r="B1171" s="4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I1171" s="4" t="str">
        <f t="shared" si="128"/>
        <v>Coffee</v>
      </c>
      <c r="J1171" s="6">
        <f t="shared" si="129"/>
        <v>3</v>
      </c>
      <c r="K1171" s="6">
        <f t="shared" si="130"/>
        <v>2</v>
      </c>
      <c r="L1171" s="6">
        <f t="shared" si="127"/>
        <v>6</v>
      </c>
      <c r="M1171" t="str">
        <f t="shared" si="131"/>
        <v>Credit Card</v>
      </c>
      <c r="N1171" t="str">
        <f t="shared" si="132"/>
        <v>UNKNOWN</v>
      </c>
      <c r="O1171" s="8">
        <f t="shared" si="133"/>
        <v>45280</v>
      </c>
    </row>
    <row r="1172" spans="1:15" x14ac:dyDescent="0.35">
      <c r="A1172" t="s">
        <v>1193</v>
      </c>
      <c r="B1172" s="4" t="s">
        <v>9</v>
      </c>
      <c r="C1172" t="s">
        <v>21</v>
      </c>
      <c r="D1172">
        <v>2</v>
      </c>
      <c r="E1172">
        <v>10</v>
      </c>
      <c r="H1172" t="s">
        <v>18</v>
      </c>
      <c r="I1172" s="4" t="str">
        <f t="shared" si="128"/>
        <v>Coffee</v>
      </c>
      <c r="J1172" s="6">
        <f t="shared" si="129"/>
        <v>3</v>
      </c>
      <c r="K1172" s="6">
        <f t="shared" si="130"/>
        <v>2</v>
      </c>
      <c r="L1172" s="6">
        <f t="shared" si="127"/>
        <v>10</v>
      </c>
      <c r="M1172" t="str">
        <f t="shared" si="131"/>
        <v>Default mode</v>
      </c>
      <c r="N1172" t="str">
        <f t="shared" si="132"/>
        <v>UNKNOWN</v>
      </c>
      <c r="O1172" s="8">
        <f t="shared" si="133"/>
        <v>45078</v>
      </c>
    </row>
    <row r="1173" spans="1:15" x14ac:dyDescent="0.35">
      <c r="A1173" t="s">
        <v>1194</v>
      </c>
      <c r="B1173" s="4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  <c r="I1173" s="4" t="str">
        <f t="shared" si="128"/>
        <v>Coffee</v>
      </c>
      <c r="J1173" s="6">
        <f t="shared" si="129"/>
        <v>4</v>
      </c>
      <c r="K1173" s="6">
        <f t="shared" si="130"/>
        <v>2</v>
      </c>
      <c r="L1173" s="6">
        <f t="shared" si="127"/>
        <v>8</v>
      </c>
      <c r="M1173" t="str">
        <f t="shared" si="131"/>
        <v>Digital Wallet</v>
      </c>
      <c r="N1173" t="str">
        <f t="shared" si="132"/>
        <v>Takeaway</v>
      </c>
      <c r="O1173" s="8">
        <f t="shared" si="133"/>
        <v>44991</v>
      </c>
    </row>
    <row r="1174" spans="1:15" x14ac:dyDescent="0.35">
      <c r="A1174" t="s">
        <v>1195</v>
      </c>
      <c r="B1174" s="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  <c r="I1174" s="4" t="str">
        <f t="shared" si="128"/>
        <v>Cookie</v>
      </c>
      <c r="J1174" s="6">
        <f t="shared" si="129"/>
        <v>1</v>
      </c>
      <c r="K1174" s="6">
        <f t="shared" si="130"/>
        <v>1</v>
      </c>
      <c r="L1174" s="6">
        <f t="shared" si="127"/>
        <v>1</v>
      </c>
      <c r="M1174" t="str">
        <f t="shared" si="131"/>
        <v>Digital Wallet</v>
      </c>
      <c r="N1174" t="str">
        <f t="shared" si="132"/>
        <v>UNKNOWN</v>
      </c>
      <c r="O1174" s="8">
        <f t="shared" si="133"/>
        <v>45115</v>
      </c>
    </row>
    <row r="1175" spans="1:15" x14ac:dyDescent="0.35">
      <c r="A1175" t="s">
        <v>1196</v>
      </c>
      <c r="B1175" s="4" t="s">
        <v>39</v>
      </c>
      <c r="C1175">
        <v>4</v>
      </c>
      <c r="D1175">
        <v>3</v>
      </c>
      <c r="E1175">
        <v>12</v>
      </c>
      <c r="H1175" s="1">
        <v>45013</v>
      </c>
      <c r="I1175" s="4" t="str">
        <f t="shared" si="128"/>
        <v>Juice</v>
      </c>
      <c r="J1175" s="6">
        <f t="shared" si="129"/>
        <v>4</v>
      </c>
      <c r="K1175" s="6">
        <f t="shared" si="130"/>
        <v>3</v>
      </c>
      <c r="L1175" s="6">
        <f t="shared" si="127"/>
        <v>12</v>
      </c>
      <c r="M1175" t="str">
        <f t="shared" si="131"/>
        <v>Default mode</v>
      </c>
      <c r="N1175" t="str">
        <f t="shared" si="132"/>
        <v>UNKNOWN</v>
      </c>
      <c r="O1175" s="8">
        <f t="shared" si="133"/>
        <v>45013</v>
      </c>
    </row>
    <row r="1176" spans="1:15" x14ac:dyDescent="0.35">
      <c r="A1176" t="s">
        <v>1197</v>
      </c>
      <c r="B1176" s="4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  <c r="I1176" s="4" t="str">
        <f t="shared" si="128"/>
        <v>Coffee</v>
      </c>
      <c r="J1176" s="6">
        <f t="shared" si="129"/>
        <v>4</v>
      </c>
      <c r="K1176" s="6">
        <f t="shared" si="130"/>
        <v>2</v>
      </c>
      <c r="L1176" s="6">
        <f t="shared" si="127"/>
        <v>8</v>
      </c>
      <c r="M1176" t="str">
        <f t="shared" si="131"/>
        <v>Digital Wallet</v>
      </c>
      <c r="N1176" t="str">
        <f t="shared" si="132"/>
        <v>In-store</v>
      </c>
      <c r="O1176" s="8">
        <f t="shared" si="133"/>
        <v>45108</v>
      </c>
    </row>
    <row r="1177" spans="1:15" x14ac:dyDescent="0.35">
      <c r="A1177" t="s">
        <v>1198</v>
      </c>
      <c r="B1177" s="4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  <c r="I1177" s="4" t="str">
        <f t="shared" si="128"/>
        <v>Smoothie</v>
      </c>
      <c r="J1177" s="6">
        <f t="shared" si="129"/>
        <v>4</v>
      </c>
      <c r="K1177" s="6">
        <f t="shared" si="130"/>
        <v>4</v>
      </c>
      <c r="L1177" s="6">
        <f t="shared" si="127"/>
        <v>16</v>
      </c>
      <c r="M1177" t="str">
        <f t="shared" si="131"/>
        <v>Digital Wallet</v>
      </c>
      <c r="N1177" t="str">
        <f t="shared" si="132"/>
        <v>In-store</v>
      </c>
      <c r="O1177" s="8">
        <f t="shared" si="133"/>
        <v>45078</v>
      </c>
    </row>
    <row r="1178" spans="1:15" x14ac:dyDescent="0.35">
      <c r="A1178" t="s">
        <v>1199</v>
      </c>
      <c r="B1178" s="4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  <c r="I1178" s="4" t="str">
        <f t="shared" si="128"/>
        <v>Cake</v>
      </c>
      <c r="J1178" s="6">
        <f t="shared" si="129"/>
        <v>3</v>
      </c>
      <c r="K1178" s="6">
        <f t="shared" si="130"/>
        <v>3</v>
      </c>
      <c r="L1178" s="6">
        <f t="shared" si="127"/>
        <v>9</v>
      </c>
      <c r="M1178" t="str">
        <f t="shared" si="131"/>
        <v>Default mode</v>
      </c>
      <c r="N1178" t="str">
        <f t="shared" si="132"/>
        <v>UNKNOWN</v>
      </c>
      <c r="O1178" s="8">
        <f t="shared" si="133"/>
        <v>45263</v>
      </c>
    </row>
    <row r="1179" spans="1:15" x14ac:dyDescent="0.35">
      <c r="A1179" t="s">
        <v>1200</v>
      </c>
      <c r="B1179" s="4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  <c r="I1179" s="4" t="str">
        <f t="shared" si="128"/>
        <v>Cake</v>
      </c>
      <c r="J1179" s="6">
        <f t="shared" si="129"/>
        <v>5</v>
      </c>
      <c r="K1179" s="6">
        <f t="shared" si="130"/>
        <v>3</v>
      </c>
      <c r="L1179" s="6">
        <f t="shared" si="127"/>
        <v>15</v>
      </c>
      <c r="M1179" t="str">
        <f t="shared" si="131"/>
        <v>Digital Wallet</v>
      </c>
      <c r="N1179" t="str">
        <f t="shared" si="132"/>
        <v>UNKNOWN</v>
      </c>
      <c r="O1179" s="8">
        <f t="shared" si="133"/>
        <v>45010</v>
      </c>
    </row>
    <row r="1180" spans="1:15" x14ac:dyDescent="0.35">
      <c r="A1180" t="s">
        <v>1201</v>
      </c>
      <c r="B1180" s="4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I1180" s="4" t="str">
        <f t="shared" si="128"/>
        <v>Salad</v>
      </c>
      <c r="J1180" s="6">
        <f t="shared" si="129"/>
        <v>5</v>
      </c>
      <c r="K1180" s="6">
        <f t="shared" si="130"/>
        <v>5</v>
      </c>
      <c r="L1180" s="6">
        <f t="shared" si="127"/>
        <v>25</v>
      </c>
      <c r="M1180" t="str">
        <f t="shared" si="131"/>
        <v>Cash</v>
      </c>
      <c r="N1180" t="str">
        <f t="shared" si="132"/>
        <v>In-store</v>
      </c>
      <c r="O1180" s="8">
        <f t="shared" si="133"/>
        <v>45141</v>
      </c>
    </row>
    <row r="1181" spans="1:15" x14ac:dyDescent="0.35">
      <c r="A1181" t="s">
        <v>1202</v>
      </c>
      <c r="B1181" s="4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I1181" s="4" t="str">
        <f t="shared" si="128"/>
        <v>Cookie</v>
      </c>
      <c r="J1181" s="6">
        <f t="shared" si="129"/>
        <v>1</v>
      </c>
      <c r="K1181" s="6">
        <f t="shared" si="130"/>
        <v>1</v>
      </c>
      <c r="L1181" s="6">
        <f t="shared" si="127"/>
        <v>1</v>
      </c>
      <c r="M1181" t="str">
        <f t="shared" si="131"/>
        <v>Credit Card</v>
      </c>
      <c r="N1181" t="str">
        <f t="shared" si="132"/>
        <v>UNKNOWN</v>
      </c>
      <c r="O1181" s="8">
        <f t="shared" si="133"/>
        <v>45046</v>
      </c>
    </row>
    <row r="1182" spans="1:15" x14ac:dyDescent="0.35">
      <c r="A1182" t="s">
        <v>1203</v>
      </c>
      <c r="B1182" s="4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I1182" s="4" t="str">
        <f t="shared" si="128"/>
        <v>Cookie</v>
      </c>
      <c r="J1182" s="6">
        <f t="shared" si="129"/>
        <v>3</v>
      </c>
      <c r="K1182" s="6">
        <f t="shared" si="130"/>
        <v>1</v>
      </c>
      <c r="L1182" s="6">
        <f t="shared" si="127"/>
        <v>3</v>
      </c>
      <c r="M1182" t="str">
        <f t="shared" si="131"/>
        <v>Cash</v>
      </c>
      <c r="N1182" t="str">
        <f t="shared" si="132"/>
        <v>UNKNOWN</v>
      </c>
      <c r="O1182" s="8">
        <f t="shared" si="133"/>
        <v>45013</v>
      </c>
    </row>
    <row r="1183" spans="1:15" x14ac:dyDescent="0.35">
      <c r="A1183" t="s">
        <v>1204</v>
      </c>
      <c r="B1183" s="4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I1183" s="4" t="str">
        <f t="shared" si="128"/>
        <v>Juice</v>
      </c>
      <c r="J1183" s="6">
        <f t="shared" si="129"/>
        <v>3</v>
      </c>
      <c r="K1183" s="6">
        <f t="shared" si="130"/>
        <v>3</v>
      </c>
      <c r="L1183" s="6">
        <f t="shared" si="127"/>
        <v>9</v>
      </c>
      <c r="M1183" t="str">
        <f t="shared" si="131"/>
        <v>Credit Card</v>
      </c>
      <c r="N1183" t="str">
        <f t="shared" si="132"/>
        <v>UNKNOWN</v>
      </c>
      <c r="O1183" s="8">
        <f t="shared" si="133"/>
        <v>45272</v>
      </c>
    </row>
    <row r="1184" spans="1:15" x14ac:dyDescent="0.35">
      <c r="A1184" t="s">
        <v>1205</v>
      </c>
      <c r="B1184" s="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I1184" s="4" t="str">
        <f t="shared" si="128"/>
        <v>Salad</v>
      </c>
      <c r="J1184" s="6">
        <f t="shared" si="129"/>
        <v>4</v>
      </c>
      <c r="K1184" s="6">
        <f t="shared" si="130"/>
        <v>5</v>
      </c>
      <c r="L1184" s="6">
        <f t="shared" si="127"/>
        <v>20</v>
      </c>
      <c r="M1184" t="str">
        <f t="shared" si="131"/>
        <v>Default mode</v>
      </c>
      <c r="N1184" t="str">
        <f t="shared" si="132"/>
        <v>Takeaway</v>
      </c>
      <c r="O1184" s="8">
        <f t="shared" si="133"/>
        <v>45097</v>
      </c>
    </row>
    <row r="1185" spans="1:15" x14ac:dyDescent="0.35">
      <c r="A1185" t="s">
        <v>1206</v>
      </c>
      <c r="B1185" s="4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I1185" s="4" t="str">
        <f t="shared" si="128"/>
        <v>Juice</v>
      </c>
      <c r="J1185" s="6">
        <f t="shared" si="129"/>
        <v>3</v>
      </c>
      <c r="K1185" s="6">
        <f t="shared" si="130"/>
        <v>3</v>
      </c>
      <c r="L1185" s="6">
        <f t="shared" si="127"/>
        <v>9</v>
      </c>
      <c r="M1185" t="str">
        <f t="shared" si="131"/>
        <v>Credit Card</v>
      </c>
      <c r="N1185" t="str">
        <f t="shared" si="132"/>
        <v>UNKNOWN</v>
      </c>
      <c r="O1185" s="8">
        <f t="shared" si="133"/>
        <v>44961</v>
      </c>
    </row>
    <row r="1186" spans="1:15" x14ac:dyDescent="0.35">
      <c r="A1186" t="s">
        <v>1207</v>
      </c>
      <c r="B1186" s="4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  <c r="I1186" s="4" t="str">
        <f t="shared" si="128"/>
        <v>Coffee</v>
      </c>
      <c r="J1186" s="6">
        <f t="shared" si="129"/>
        <v>4</v>
      </c>
      <c r="K1186" s="6">
        <f t="shared" si="130"/>
        <v>2</v>
      </c>
      <c r="L1186" s="6">
        <f t="shared" si="127"/>
        <v>8</v>
      </c>
      <c r="M1186" t="str">
        <f t="shared" si="131"/>
        <v>Digital Wallet</v>
      </c>
      <c r="N1186" t="str">
        <f t="shared" si="132"/>
        <v>UNKNOWN</v>
      </c>
      <c r="O1186" s="8">
        <f t="shared" si="133"/>
        <v>45250</v>
      </c>
    </row>
    <row r="1187" spans="1:15" x14ac:dyDescent="0.35">
      <c r="A1187" t="s">
        <v>1208</v>
      </c>
      <c r="B1187" s="4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  <c r="I1187" s="4" t="str">
        <f t="shared" si="128"/>
        <v>Salad</v>
      </c>
      <c r="J1187" s="6">
        <f t="shared" si="129"/>
        <v>3</v>
      </c>
      <c r="K1187" s="6">
        <f t="shared" si="130"/>
        <v>5</v>
      </c>
      <c r="L1187" s="6">
        <f t="shared" si="127"/>
        <v>15</v>
      </c>
      <c r="M1187" t="str">
        <f t="shared" si="131"/>
        <v>UNKNOWN</v>
      </c>
      <c r="N1187" t="str">
        <f t="shared" si="132"/>
        <v>UNKNOWN</v>
      </c>
      <c r="O1187" s="8">
        <f t="shared" si="133"/>
        <v>45048</v>
      </c>
    </row>
    <row r="1188" spans="1:15" x14ac:dyDescent="0.35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  <c r="I1188" s="4" t="str">
        <f t="shared" si="128"/>
        <v>UNKNOWN</v>
      </c>
      <c r="J1188" s="6">
        <f t="shared" si="129"/>
        <v>2</v>
      </c>
      <c r="K1188" s="6">
        <f t="shared" si="130"/>
        <v>1</v>
      </c>
      <c r="L1188" s="6">
        <f t="shared" si="127"/>
        <v>2</v>
      </c>
      <c r="M1188" t="str">
        <f t="shared" si="131"/>
        <v>Digital Wallet</v>
      </c>
      <c r="N1188" t="str">
        <f t="shared" si="132"/>
        <v>Takeaway</v>
      </c>
      <c r="O1188" s="8">
        <f t="shared" si="133"/>
        <v>44986</v>
      </c>
    </row>
    <row r="1189" spans="1:15" x14ac:dyDescent="0.35">
      <c r="A1189" t="s">
        <v>1210</v>
      </c>
      <c r="B1189" s="4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  <c r="I1189" s="4" t="str">
        <f t="shared" si="128"/>
        <v>Salad</v>
      </c>
      <c r="J1189" s="6">
        <f t="shared" si="129"/>
        <v>4</v>
      </c>
      <c r="K1189" s="6">
        <f t="shared" si="130"/>
        <v>5</v>
      </c>
      <c r="L1189" s="6">
        <f t="shared" si="127"/>
        <v>20</v>
      </c>
      <c r="M1189" t="str">
        <f t="shared" si="131"/>
        <v>Digital Wallet</v>
      </c>
      <c r="N1189" t="str">
        <f t="shared" si="132"/>
        <v>In-store</v>
      </c>
      <c r="O1189" s="8">
        <f t="shared" si="133"/>
        <v>45267</v>
      </c>
    </row>
    <row r="1190" spans="1:15" x14ac:dyDescent="0.35">
      <c r="A1190" t="s">
        <v>1211</v>
      </c>
      <c r="B1190" s="4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I1190" s="4" t="str">
        <f t="shared" si="128"/>
        <v>Salad</v>
      </c>
      <c r="J1190" s="6">
        <f t="shared" si="129"/>
        <v>4</v>
      </c>
      <c r="K1190" s="6">
        <f t="shared" si="130"/>
        <v>5</v>
      </c>
      <c r="L1190" s="6">
        <f t="shared" si="127"/>
        <v>20</v>
      </c>
      <c r="M1190" t="str">
        <f t="shared" si="131"/>
        <v>Cash</v>
      </c>
      <c r="N1190" t="str">
        <f t="shared" si="132"/>
        <v>In-store</v>
      </c>
      <c r="O1190" s="8">
        <f t="shared" si="133"/>
        <v>45255</v>
      </c>
    </row>
    <row r="1191" spans="1:15" x14ac:dyDescent="0.35">
      <c r="A1191" t="s">
        <v>1212</v>
      </c>
      <c r="B1191" s="4" t="s">
        <v>39</v>
      </c>
      <c r="C1191">
        <v>4</v>
      </c>
      <c r="D1191">
        <v>3</v>
      </c>
      <c r="E1191">
        <v>12</v>
      </c>
      <c r="H1191" s="1">
        <v>45218</v>
      </c>
      <c r="I1191" s="4" t="str">
        <f t="shared" si="128"/>
        <v>Juice</v>
      </c>
      <c r="J1191" s="6">
        <f t="shared" si="129"/>
        <v>4</v>
      </c>
      <c r="K1191" s="6">
        <f t="shared" si="130"/>
        <v>3</v>
      </c>
      <c r="L1191" s="6">
        <f t="shared" si="127"/>
        <v>12</v>
      </c>
      <c r="M1191" t="str">
        <f t="shared" si="131"/>
        <v>Default mode</v>
      </c>
      <c r="N1191" t="str">
        <f t="shared" si="132"/>
        <v>UNKNOWN</v>
      </c>
      <c r="O1191" s="8">
        <f t="shared" si="133"/>
        <v>45218</v>
      </c>
    </row>
    <row r="1192" spans="1:15" x14ac:dyDescent="0.35">
      <c r="A1192" t="s">
        <v>1213</v>
      </c>
      <c r="B1192" s="4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  <c r="I1192" s="4" t="str">
        <f t="shared" si="128"/>
        <v>Smoothie</v>
      </c>
      <c r="J1192" s="6">
        <f t="shared" si="129"/>
        <v>3</v>
      </c>
      <c r="K1192" s="6">
        <f t="shared" si="130"/>
        <v>4</v>
      </c>
      <c r="L1192" s="6">
        <f t="shared" si="127"/>
        <v>12</v>
      </c>
      <c r="M1192" t="str">
        <f t="shared" si="131"/>
        <v>Digital Wallet</v>
      </c>
      <c r="N1192" t="str">
        <f t="shared" si="132"/>
        <v>In-store</v>
      </c>
      <c r="O1192" s="8">
        <f t="shared" si="133"/>
        <v>45120</v>
      </c>
    </row>
    <row r="1193" spans="1:15" x14ac:dyDescent="0.35">
      <c r="A1193" t="s">
        <v>1214</v>
      </c>
      <c r="B1193" s="4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I1193" s="4" t="str">
        <f t="shared" si="128"/>
        <v>Cookie</v>
      </c>
      <c r="J1193" s="6">
        <f t="shared" si="129"/>
        <v>2</v>
      </c>
      <c r="K1193" s="6">
        <f t="shared" si="130"/>
        <v>1</v>
      </c>
      <c r="L1193" s="6">
        <f t="shared" si="127"/>
        <v>2</v>
      </c>
      <c r="M1193" t="str">
        <f t="shared" si="131"/>
        <v>Credit Card</v>
      </c>
      <c r="N1193" t="str">
        <f t="shared" si="132"/>
        <v>Takeaway</v>
      </c>
      <c r="O1193" s="8">
        <f t="shared" si="133"/>
        <v>45160</v>
      </c>
    </row>
    <row r="1194" spans="1:15" x14ac:dyDescent="0.35">
      <c r="A1194" t="s">
        <v>1215</v>
      </c>
      <c r="B1194" s="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  <c r="I1194" s="4" t="str">
        <f t="shared" si="128"/>
        <v>Cake</v>
      </c>
      <c r="J1194" s="6">
        <f t="shared" si="129"/>
        <v>3</v>
      </c>
      <c r="K1194" s="6">
        <f t="shared" si="130"/>
        <v>3</v>
      </c>
      <c r="L1194" s="6">
        <f t="shared" si="127"/>
        <v>9</v>
      </c>
      <c r="M1194" t="str">
        <f t="shared" si="131"/>
        <v>Digital Wallet</v>
      </c>
      <c r="N1194" t="str">
        <f t="shared" si="132"/>
        <v>In-store</v>
      </c>
      <c r="O1194" s="8">
        <f t="shared" si="133"/>
        <v>45210</v>
      </c>
    </row>
    <row r="1195" spans="1:15" x14ac:dyDescent="0.35">
      <c r="A1195" t="s">
        <v>1216</v>
      </c>
      <c r="B1195" s="4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I1195" s="4" t="str">
        <f t="shared" si="128"/>
        <v>Coffee</v>
      </c>
      <c r="J1195" s="6">
        <f t="shared" si="129"/>
        <v>4</v>
      </c>
      <c r="K1195" s="6">
        <f t="shared" si="130"/>
        <v>2</v>
      </c>
      <c r="L1195" s="6">
        <f t="shared" si="127"/>
        <v>8</v>
      </c>
      <c r="M1195" t="str">
        <f t="shared" si="131"/>
        <v>Cash</v>
      </c>
      <c r="N1195" t="str">
        <f t="shared" si="132"/>
        <v>UNKNOWN</v>
      </c>
      <c r="O1195" s="8">
        <f t="shared" si="133"/>
        <v>45037</v>
      </c>
    </row>
    <row r="1196" spans="1:15" x14ac:dyDescent="0.35">
      <c r="A1196" t="s">
        <v>1217</v>
      </c>
      <c r="B1196" s="4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I1196" s="4" t="str">
        <f t="shared" si="128"/>
        <v>Cookie</v>
      </c>
      <c r="J1196" s="6">
        <f t="shared" si="129"/>
        <v>2</v>
      </c>
      <c r="K1196" s="6">
        <f t="shared" si="130"/>
        <v>1</v>
      </c>
      <c r="L1196" s="6">
        <f t="shared" si="127"/>
        <v>2</v>
      </c>
      <c r="M1196" t="str">
        <f t="shared" si="131"/>
        <v>Credit Card</v>
      </c>
      <c r="N1196" t="str">
        <f t="shared" si="132"/>
        <v>Takeaway</v>
      </c>
      <c r="O1196" s="8">
        <f t="shared" si="133"/>
        <v>45259</v>
      </c>
    </row>
    <row r="1197" spans="1:15" x14ac:dyDescent="0.35">
      <c r="A1197" t="s">
        <v>1218</v>
      </c>
      <c r="B1197" s="4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I1197" s="4" t="str">
        <f t="shared" si="128"/>
        <v>Tea</v>
      </c>
      <c r="J1197" s="6">
        <f t="shared" si="129"/>
        <v>1</v>
      </c>
      <c r="K1197" s="6">
        <f t="shared" si="130"/>
        <v>1.5</v>
      </c>
      <c r="L1197" s="6">
        <f t="shared" si="127"/>
        <v>1.5</v>
      </c>
      <c r="M1197" t="str">
        <f t="shared" si="131"/>
        <v>Cash</v>
      </c>
      <c r="N1197" t="str">
        <f t="shared" si="132"/>
        <v>In-store</v>
      </c>
      <c r="O1197" s="8">
        <f t="shared" si="133"/>
        <v>45064</v>
      </c>
    </row>
    <row r="1198" spans="1:15" x14ac:dyDescent="0.35">
      <c r="A1198" t="s">
        <v>1219</v>
      </c>
      <c r="B1198" s="4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  <c r="I1198" s="4" t="str">
        <f t="shared" si="128"/>
        <v>Cake</v>
      </c>
      <c r="J1198" s="6">
        <f t="shared" si="129"/>
        <v>1</v>
      </c>
      <c r="K1198" s="6">
        <f t="shared" si="130"/>
        <v>3</v>
      </c>
      <c r="L1198" s="6">
        <f t="shared" si="127"/>
        <v>3</v>
      </c>
      <c r="M1198" t="str">
        <f t="shared" si="131"/>
        <v>Cash</v>
      </c>
      <c r="N1198" t="str">
        <f t="shared" si="132"/>
        <v>UNKNOWN</v>
      </c>
      <c r="O1198" s="8">
        <f t="shared" si="133"/>
        <v>44986</v>
      </c>
    </row>
    <row r="1199" spans="1:15" x14ac:dyDescent="0.35">
      <c r="A1199" t="s">
        <v>1220</v>
      </c>
      <c r="B1199" s="4" t="s">
        <v>39</v>
      </c>
      <c r="C1199">
        <v>3</v>
      </c>
      <c r="D1199">
        <v>3</v>
      </c>
      <c r="E1199" t="s">
        <v>18</v>
      </c>
      <c r="H1199" s="1">
        <v>45264</v>
      </c>
      <c r="I1199" s="4" t="str">
        <f t="shared" si="128"/>
        <v>Juice</v>
      </c>
      <c r="J1199" s="6">
        <f t="shared" si="129"/>
        <v>3</v>
      </c>
      <c r="K1199" s="6">
        <f t="shared" si="130"/>
        <v>3</v>
      </c>
      <c r="L1199" s="6">
        <f t="shared" si="127"/>
        <v>9</v>
      </c>
      <c r="M1199" t="str">
        <f t="shared" si="131"/>
        <v>Default mode</v>
      </c>
      <c r="N1199" t="str">
        <f t="shared" si="132"/>
        <v>UNKNOWN</v>
      </c>
      <c r="O1199" s="8">
        <f t="shared" si="133"/>
        <v>45264</v>
      </c>
    </row>
    <row r="1200" spans="1:15" x14ac:dyDescent="0.35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I1200" s="4" t="str">
        <f t="shared" si="128"/>
        <v>UNKNOWN</v>
      </c>
      <c r="J1200" s="6">
        <f t="shared" si="129"/>
        <v>5</v>
      </c>
      <c r="K1200" s="6">
        <f t="shared" si="130"/>
        <v>1</v>
      </c>
      <c r="L1200" s="6">
        <f t="shared" si="127"/>
        <v>5</v>
      </c>
      <c r="M1200" t="str">
        <f t="shared" si="131"/>
        <v>Default mode</v>
      </c>
      <c r="N1200" t="str">
        <f t="shared" si="132"/>
        <v>In-store</v>
      </c>
      <c r="O1200" s="8">
        <f t="shared" si="133"/>
        <v>44948</v>
      </c>
    </row>
    <row r="1201" spans="1:15" x14ac:dyDescent="0.35">
      <c r="A1201" t="s">
        <v>1222</v>
      </c>
      <c r="B1201" s="4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  <c r="I1201" s="4" t="str">
        <f t="shared" si="128"/>
        <v>Salad</v>
      </c>
      <c r="J1201" s="6">
        <f t="shared" si="129"/>
        <v>5</v>
      </c>
      <c r="K1201" s="6">
        <f t="shared" si="130"/>
        <v>5</v>
      </c>
      <c r="L1201" s="6">
        <f t="shared" si="127"/>
        <v>25</v>
      </c>
      <c r="M1201" t="str">
        <f t="shared" si="131"/>
        <v>Cash</v>
      </c>
      <c r="N1201" t="str">
        <f t="shared" si="132"/>
        <v>Takeaway</v>
      </c>
      <c r="O1201" s="8">
        <f t="shared" si="133"/>
        <v>45258</v>
      </c>
    </row>
    <row r="1202" spans="1:15" x14ac:dyDescent="0.35">
      <c r="A1202" t="s">
        <v>1223</v>
      </c>
      <c r="B1202" s="4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  <c r="I1202" s="4" t="str">
        <f t="shared" si="128"/>
        <v>Cookie</v>
      </c>
      <c r="J1202" s="6">
        <f t="shared" si="129"/>
        <v>5</v>
      </c>
      <c r="K1202" s="6">
        <f t="shared" si="130"/>
        <v>1</v>
      </c>
      <c r="L1202" s="6">
        <f t="shared" si="127"/>
        <v>5</v>
      </c>
      <c r="M1202" t="str">
        <f t="shared" si="131"/>
        <v>UNKNOWN</v>
      </c>
      <c r="N1202" t="str">
        <f t="shared" si="132"/>
        <v>In-store</v>
      </c>
      <c r="O1202" s="8">
        <f t="shared" si="133"/>
        <v>45248</v>
      </c>
    </row>
    <row r="1203" spans="1:15" x14ac:dyDescent="0.35">
      <c r="A1203" t="s">
        <v>1224</v>
      </c>
      <c r="B1203" s="4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I1203" s="4" t="str">
        <f t="shared" si="128"/>
        <v>Smoothie</v>
      </c>
      <c r="J1203" s="6">
        <f t="shared" si="129"/>
        <v>2</v>
      </c>
      <c r="K1203" s="6">
        <f t="shared" si="130"/>
        <v>4</v>
      </c>
      <c r="L1203" s="6">
        <f t="shared" si="127"/>
        <v>8</v>
      </c>
      <c r="M1203" t="str">
        <f t="shared" si="131"/>
        <v>Credit Card</v>
      </c>
      <c r="N1203" t="str">
        <f t="shared" si="132"/>
        <v>UNKNOWN</v>
      </c>
      <c r="O1203" s="8">
        <f t="shared" si="133"/>
        <v>45151</v>
      </c>
    </row>
    <row r="1204" spans="1:15" x14ac:dyDescent="0.35">
      <c r="A1204" t="s">
        <v>1225</v>
      </c>
      <c r="B1204" s="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I1204" s="4" t="str">
        <f t="shared" si="128"/>
        <v>Tea</v>
      </c>
      <c r="J1204" s="6">
        <f t="shared" si="129"/>
        <v>1</v>
      </c>
      <c r="K1204" s="6">
        <f t="shared" si="130"/>
        <v>1.5</v>
      </c>
      <c r="L1204" s="6">
        <f t="shared" si="127"/>
        <v>1.5</v>
      </c>
      <c r="M1204" t="str">
        <f t="shared" si="131"/>
        <v>Cash</v>
      </c>
      <c r="N1204" t="str">
        <f t="shared" si="132"/>
        <v>UNKNOWN</v>
      </c>
      <c r="O1204" s="8">
        <f t="shared" si="133"/>
        <v>45067</v>
      </c>
    </row>
    <row r="1205" spans="1:15" x14ac:dyDescent="0.35">
      <c r="A1205" t="s">
        <v>1226</v>
      </c>
      <c r="B1205" s="4" t="s">
        <v>13</v>
      </c>
      <c r="C1205" t="s">
        <v>18</v>
      </c>
      <c r="D1205">
        <v>3</v>
      </c>
      <c r="E1205">
        <v>9</v>
      </c>
      <c r="H1205" s="1">
        <v>45057</v>
      </c>
      <c r="I1205" s="4" t="str">
        <f t="shared" si="128"/>
        <v>Cake</v>
      </c>
      <c r="J1205" s="6">
        <f t="shared" si="129"/>
        <v>3.0433746425166825</v>
      </c>
      <c r="K1205" s="6">
        <f t="shared" si="130"/>
        <v>3</v>
      </c>
      <c r="L1205" s="6">
        <f t="shared" si="127"/>
        <v>9</v>
      </c>
      <c r="M1205" t="str">
        <f t="shared" si="131"/>
        <v>Default mode</v>
      </c>
      <c r="N1205" t="str">
        <f t="shared" si="132"/>
        <v>UNKNOWN</v>
      </c>
      <c r="O1205" s="8">
        <f t="shared" si="133"/>
        <v>45057</v>
      </c>
    </row>
    <row r="1206" spans="1:15" x14ac:dyDescent="0.35">
      <c r="A1206" t="s">
        <v>1227</v>
      </c>
      <c r="B1206" s="4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I1206" s="4" t="str">
        <f t="shared" si="128"/>
        <v>Coffee</v>
      </c>
      <c r="J1206" s="6">
        <f t="shared" si="129"/>
        <v>4</v>
      </c>
      <c r="K1206" s="6">
        <f t="shared" si="130"/>
        <v>2</v>
      </c>
      <c r="L1206" s="6">
        <f t="shared" si="127"/>
        <v>8</v>
      </c>
      <c r="M1206" t="str">
        <f t="shared" si="131"/>
        <v>Default mode</v>
      </c>
      <c r="N1206" t="str">
        <f t="shared" si="132"/>
        <v>In-store</v>
      </c>
      <c r="O1206" s="8">
        <f t="shared" si="133"/>
        <v>44965</v>
      </c>
    </row>
    <row r="1207" spans="1:15" x14ac:dyDescent="0.35">
      <c r="A1207" t="s">
        <v>1228</v>
      </c>
      <c r="B1207" s="4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  <c r="I1207" s="4" t="str">
        <f t="shared" si="128"/>
        <v>Smoothie</v>
      </c>
      <c r="J1207" s="6">
        <f t="shared" si="129"/>
        <v>4</v>
      </c>
      <c r="K1207" s="6">
        <f t="shared" si="130"/>
        <v>4</v>
      </c>
      <c r="L1207" s="6">
        <f t="shared" si="127"/>
        <v>16</v>
      </c>
      <c r="M1207" t="str">
        <f t="shared" si="131"/>
        <v>Digital Wallet</v>
      </c>
      <c r="N1207" t="str">
        <f t="shared" si="132"/>
        <v>Takeaway</v>
      </c>
      <c r="O1207" s="8">
        <f t="shared" si="133"/>
        <v>45179</v>
      </c>
    </row>
    <row r="1208" spans="1:15" x14ac:dyDescent="0.35">
      <c r="A1208" t="s">
        <v>1229</v>
      </c>
      <c r="B1208" s="4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  <c r="I1208" s="4" t="str">
        <f t="shared" si="128"/>
        <v>Sandwich</v>
      </c>
      <c r="J1208" s="6">
        <f t="shared" si="129"/>
        <v>2</v>
      </c>
      <c r="K1208" s="6">
        <f t="shared" si="130"/>
        <v>4</v>
      </c>
      <c r="L1208" s="6">
        <f t="shared" si="127"/>
        <v>8</v>
      </c>
      <c r="M1208" t="str">
        <f t="shared" si="131"/>
        <v>Default mode</v>
      </c>
      <c r="N1208" t="str">
        <f t="shared" si="132"/>
        <v>Cafe</v>
      </c>
      <c r="O1208" s="8">
        <f t="shared" si="133"/>
        <v>45074</v>
      </c>
    </row>
    <row r="1209" spans="1:15" x14ac:dyDescent="0.35">
      <c r="A1209" t="s">
        <v>1230</v>
      </c>
      <c r="B1209" s="4" t="s">
        <v>18</v>
      </c>
      <c r="C1209">
        <v>2</v>
      </c>
      <c r="D1209">
        <v>1</v>
      </c>
      <c r="E1209">
        <v>2</v>
      </c>
      <c r="H1209" s="1">
        <v>45036</v>
      </c>
      <c r="I1209" s="4" t="str">
        <f t="shared" si="128"/>
        <v>Juice</v>
      </c>
      <c r="J1209" s="6">
        <f t="shared" si="129"/>
        <v>2</v>
      </c>
      <c r="K1209" s="6">
        <f t="shared" si="130"/>
        <v>1</v>
      </c>
      <c r="L1209" s="6">
        <f t="shared" si="127"/>
        <v>2</v>
      </c>
      <c r="M1209" t="str">
        <f t="shared" si="131"/>
        <v>Default mode</v>
      </c>
      <c r="N1209" t="str">
        <f t="shared" si="132"/>
        <v>UNKNOWN</v>
      </c>
      <c r="O1209" s="8">
        <f t="shared" si="133"/>
        <v>45036</v>
      </c>
    </row>
    <row r="1210" spans="1:15" x14ac:dyDescent="0.35">
      <c r="A1210" t="s">
        <v>1231</v>
      </c>
      <c r="B1210" s="4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I1210" s="4" t="str">
        <f t="shared" si="128"/>
        <v>Tea</v>
      </c>
      <c r="J1210" s="6">
        <f t="shared" si="129"/>
        <v>2</v>
      </c>
      <c r="K1210" s="6">
        <f t="shared" si="130"/>
        <v>1.5</v>
      </c>
      <c r="L1210" s="6">
        <f t="shared" si="127"/>
        <v>3</v>
      </c>
      <c r="M1210" t="str">
        <f t="shared" si="131"/>
        <v>Credit Card</v>
      </c>
      <c r="N1210" t="str">
        <f t="shared" si="132"/>
        <v>In-store</v>
      </c>
      <c r="O1210" s="8">
        <f t="shared" si="133"/>
        <v>45016</v>
      </c>
    </row>
    <row r="1211" spans="1:15" x14ac:dyDescent="0.35">
      <c r="A1211" t="s">
        <v>1232</v>
      </c>
      <c r="B1211" s="4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I1211" s="4" t="str">
        <f t="shared" si="128"/>
        <v>Cake</v>
      </c>
      <c r="J1211" s="6">
        <f t="shared" si="129"/>
        <v>2</v>
      </c>
      <c r="K1211" s="6">
        <f t="shared" si="130"/>
        <v>3</v>
      </c>
      <c r="L1211" s="6">
        <f t="shared" si="127"/>
        <v>6</v>
      </c>
      <c r="M1211" t="str">
        <f t="shared" si="131"/>
        <v>Credit Card</v>
      </c>
      <c r="N1211" t="str">
        <f t="shared" si="132"/>
        <v>UNKNOWN</v>
      </c>
      <c r="O1211" s="8">
        <f t="shared" si="133"/>
        <v>45039</v>
      </c>
    </row>
    <row r="1212" spans="1:15" x14ac:dyDescent="0.35">
      <c r="A1212" t="s">
        <v>1233</v>
      </c>
      <c r="B1212" s="4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  <c r="I1212" s="4" t="str">
        <f t="shared" si="128"/>
        <v>Sandwich</v>
      </c>
      <c r="J1212" s="6">
        <f t="shared" si="129"/>
        <v>2</v>
      </c>
      <c r="K1212" s="6">
        <f t="shared" si="130"/>
        <v>4</v>
      </c>
      <c r="L1212" s="6">
        <f t="shared" si="127"/>
        <v>8</v>
      </c>
      <c r="M1212" t="str">
        <f t="shared" si="131"/>
        <v>Digital Wallet</v>
      </c>
      <c r="N1212" t="str">
        <f t="shared" si="132"/>
        <v>Takeaway</v>
      </c>
      <c r="O1212" s="8">
        <f t="shared" si="133"/>
        <v>45189</v>
      </c>
    </row>
    <row r="1213" spans="1:15" x14ac:dyDescent="0.35">
      <c r="A1213" t="s">
        <v>1234</v>
      </c>
      <c r="B1213" s="4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  <c r="I1213" s="4" t="str">
        <f t="shared" si="128"/>
        <v>Sandwich</v>
      </c>
      <c r="J1213" s="6">
        <f t="shared" si="129"/>
        <v>4</v>
      </c>
      <c r="K1213" s="6">
        <f t="shared" si="130"/>
        <v>4</v>
      </c>
      <c r="L1213" s="6">
        <f t="shared" si="127"/>
        <v>16</v>
      </c>
      <c r="M1213" t="str">
        <f t="shared" si="131"/>
        <v>Digital Wallet</v>
      </c>
      <c r="N1213" t="str">
        <f t="shared" si="132"/>
        <v>Takeaway</v>
      </c>
      <c r="O1213" s="8">
        <f t="shared" si="133"/>
        <v>44979</v>
      </c>
    </row>
    <row r="1214" spans="1:15" x14ac:dyDescent="0.35">
      <c r="A1214" t="s">
        <v>1235</v>
      </c>
      <c r="B1214" s="4" t="s">
        <v>17</v>
      </c>
      <c r="C1214">
        <v>1</v>
      </c>
      <c r="E1214">
        <v>1</v>
      </c>
      <c r="F1214" t="s">
        <v>21</v>
      </c>
      <c r="G1214" t="s">
        <v>15</v>
      </c>
      <c r="I1214" s="4" t="str">
        <f t="shared" si="128"/>
        <v>Cookie</v>
      </c>
      <c r="J1214" s="6">
        <f t="shared" si="129"/>
        <v>1</v>
      </c>
      <c r="K1214" s="6">
        <f t="shared" si="130"/>
        <v>0</v>
      </c>
      <c r="L1214" s="6">
        <f t="shared" si="127"/>
        <v>1</v>
      </c>
      <c r="M1214" t="str">
        <f t="shared" si="131"/>
        <v>UNKNOWN</v>
      </c>
      <c r="N1214" t="str">
        <f t="shared" si="132"/>
        <v>In-store</v>
      </c>
      <c r="O1214" s="8">
        <f t="shared" si="133"/>
        <v>44927</v>
      </c>
    </row>
    <row r="1215" spans="1:15" x14ac:dyDescent="0.35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I1215" s="4" t="str">
        <f t="shared" si="128"/>
        <v>UNKNOWN</v>
      </c>
      <c r="J1215" s="6">
        <f t="shared" si="129"/>
        <v>1</v>
      </c>
      <c r="K1215" s="6">
        <f t="shared" si="130"/>
        <v>2</v>
      </c>
      <c r="L1215" s="6">
        <f t="shared" si="127"/>
        <v>2</v>
      </c>
      <c r="M1215" t="str">
        <f t="shared" si="131"/>
        <v>Cash</v>
      </c>
      <c r="N1215" t="str">
        <f t="shared" si="132"/>
        <v>Takeaway</v>
      </c>
      <c r="O1215" s="8">
        <f t="shared" si="133"/>
        <v>44983</v>
      </c>
    </row>
    <row r="1216" spans="1:15" x14ac:dyDescent="0.35">
      <c r="A1216" t="s">
        <v>1237</v>
      </c>
      <c r="B1216" s="4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  <c r="I1216" s="4" t="str">
        <f t="shared" si="128"/>
        <v>Cookie</v>
      </c>
      <c r="J1216" s="6">
        <f t="shared" si="129"/>
        <v>5</v>
      </c>
      <c r="K1216" s="6">
        <f t="shared" si="130"/>
        <v>1</v>
      </c>
      <c r="L1216" s="6">
        <f t="shared" si="127"/>
        <v>5</v>
      </c>
      <c r="M1216" t="str">
        <f t="shared" si="131"/>
        <v>Cash</v>
      </c>
      <c r="N1216" t="str">
        <f t="shared" si="132"/>
        <v>UNKNOWN</v>
      </c>
      <c r="O1216" s="8">
        <f t="shared" si="133"/>
        <v>45114</v>
      </c>
    </row>
    <row r="1217" spans="1:15" x14ac:dyDescent="0.35">
      <c r="A1217" t="s">
        <v>1238</v>
      </c>
      <c r="B1217" s="4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I1217" s="4" t="str">
        <f t="shared" si="128"/>
        <v>Juice</v>
      </c>
      <c r="J1217" s="6">
        <f t="shared" si="129"/>
        <v>3</v>
      </c>
      <c r="K1217" s="6">
        <f t="shared" si="130"/>
        <v>3</v>
      </c>
      <c r="L1217" s="6">
        <f t="shared" si="127"/>
        <v>9</v>
      </c>
      <c r="M1217" t="str">
        <f t="shared" si="131"/>
        <v>Cash</v>
      </c>
      <c r="N1217" t="str">
        <f t="shared" si="132"/>
        <v>UNKNOWN</v>
      </c>
      <c r="O1217" s="8">
        <f t="shared" si="133"/>
        <v>45127</v>
      </c>
    </row>
    <row r="1218" spans="1:15" x14ac:dyDescent="0.35">
      <c r="A1218" t="s">
        <v>1239</v>
      </c>
      <c r="B1218" s="4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  <c r="I1218" s="4" t="str">
        <f t="shared" si="128"/>
        <v>Sandwich</v>
      </c>
      <c r="J1218" s="6">
        <f t="shared" si="129"/>
        <v>1</v>
      </c>
      <c r="K1218" s="6">
        <f t="shared" si="130"/>
        <v>4</v>
      </c>
      <c r="L1218" s="6">
        <f t="shared" ref="L1218:L1281" si="134">IF(ISBLANK(E1218),PRODUCT(J1218,K1218),IF(E1218="ERROR",PRODUCT(J1218,K1218),IF(E1218="UNKNOWN",PRODUCT(J1218,K1218),E1218)))</f>
        <v>4</v>
      </c>
      <c r="M1218" t="str">
        <f t="shared" si="131"/>
        <v>Digital Wallet</v>
      </c>
      <c r="N1218" t="str">
        <f t="shared" si="132"/>
        <v>In-store</v>
      </c>
      <c r="O1218" s="8">
        <f t="shared" si="133"/>
        <v>45157</v>
      </c>
    </row>
    <row r="1219" spans="1:15" x14ac:dyDescent="0.35">
      <c r="A1219" t="s">
        <v>1240</v>
      </c>
      <c r="B1219" s="4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I1219" s="4" t="str">
        <f t="shared" ref="I1219:I1282" si="135">IF(ISBLANK(B1219),"UNKNOWN",IF(B1219="ERROR","Juice",B1219))</f>
        <v>Cake</v>
      </c>
      <c r="J1219" s="6">
        <f t="shared" ref="J1219:J1282" si="136">IF(ISBLANK(C1219),E1219/D1219,IF(C1219="ERROR",AVERAGE(C1219:C11218),IF(C1219="UNKNOWN",MEDIAN(C1219:C11218),C1219)))</f>
        <v>4</v>
      </c>
      <c r="K1219" s="6">
        <f t="shared" ref="K1219:K1282" si="137">IF(ISBLANK(D1219),0,IF(D1219="ERROR",AVERAGE(D1219:D11218),IF(D1219="UNKNOWN",MEDIAN(D1219:D11218),D1219)))</f>
        <v>3</v>
      </c>
      <c r="L1219" s="6">
        <f t="shared" si="134"/>
        <v>12</v>
      </c>
      <c r="M1219" t="str">
        <f t="shared" ref="M1219:M1282" si="138">IF(ISBLANK(F1219),"Default mode",IF(F1219="ERROR","Cash",F1219))</f>
        <v>Cash</v>
      </c>
      <c r="N1219" t="str">
        <f t="shared" ref="N1219:N1282" si="139">IF(ISBLANK(G1219),"UNKNOWN",IF(G1219="ERROR","Cafe",G1219))</f>
        <v>Takeaway</v>
      </c>
      <c r="O1219" s="8">
        <f t="shared" ref="O1219:O1282" si="140">IF(ISBLANK(H1219),DATE(2023,1,1),IF(H1219="ERROR",DATE(2023,6,1),IF(H1219="UNKNOWN",DATE(2023,1,1),H1219)))</f>
        <v>45224</v>
      </c>
    </row>
    <row r="1220" spans="1:15" x14ac:dyDescent="0.35">
      <c r="A1220" t="s">
        <v>1241</v>
      </c>
      <c r="B1220" s="4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  <c r="I1220" s="4" t="str">
        <f t="shared" si="135"/>
        <v>Cake</v>
      </c>
      <c r="J1220" s="6">
        <f t="shared" si="136"/>
        <v>2</v>
      </c>
      <c r="K1220" s="6">
        <f t="shared" si="137"/>
        <v>3</v>
      </c>
      <c r="L1220" s="6">
        <f t="shared" si="134"/>
        <v>6</v>
      </c>
      <c r="M1220" t="str">
        <f t="shared" si="138"/>
        <v>Default mode</v>
      </c>
      <c r="N1220" t="str">
        <f t="shared" si="139"/>
        <v>Cafe</v>
      </c>
      <c r="O1220" s="8">
        <f t="shared" si="140"/>
        <v>45046</v>
      </c>
    </row>
    <row r="1221" spans="1:15" x14ac:dyDescent="0.35">
      <c r="A1221" t="s">
        <v>1242</v>
      </c>
      <c r="B1221" s="4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  <c r="I1221" s="4" t="str">
        <f t="shared" si="135"/>
        <v>Smoothie</v>
      </c>
      <c r="J1221" s="6">
        <f t="shared" si="136"/>
        <v>5</v>
      </c>
      <c r="K1221" s="6">
        <f t="shared" si="137"/>
        <v>4</v>
      </c>
      <c r="L1221" s="6">
        <f t="shared" si="134"/>
        <v>20</v>
      </c>
      <c r="M1221" t="str">
        <f t="shared" si="138"/>
        <v>Digital Wallet</v>
      </c>
      <c r="N1221" t="str">
        <f t="shared" si="139"/>
        <v>In-store</v>
      </c>
      <c r="O1221" s="8">
        <f t="shared" si="140"/>
        <v>45109</v>
      </c>
    </row>
    <row r="1222" spans="1:15" x14ac:dyDescent="0.35">
      <c r="A1222" t="s">
        <v>1243</v>
      </c>
      <c r="B1222" s="4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I1222" s="4" t="str">
        <f t="shared" si="135"/>
        <v>Sandwich</v>
      </c>
      <c r="J1222" s="6">
        <f t="shared" si="136"/>
        <v>1</v>
      </c>
      <c r="K1222" s="6">
        <f t="shared" si="137"/>
        <v>4</v>
      </c>
      <c r="L1222" s="6">
        <f t="shared" si="134"/>
        <v>4</v>
      </c>
      <c r="M1222" t="str">
        <f t="shared" si="138"/>
        <v>Default mode</v>
      </c>
      <c r="N1222" t="str">
        <f t="shared" si="139"/>
        <v>In-store</v>
      </c>
      <c r="O1222" s="8">
        <f t="shared" si="140"/>
        <v>45156</v>
      </c>
    </row>
    <row r="1223" spans="1:15" x14ac:dyDescent="0.35">
      <c r="A1223" t="s">
        <v>1244</v>
      </c>
      <c r="B1223" s="4" t="s">
        <v>25</v>
      </c>
      <c r="C1223">
        <v>1</v>
      </c>
      <c r="D1223">
        <v>4</v>
      </c>
      <c r="E1223">
        <v>4</v>
      </c>
      <c r="H1223" s="1">
        <v>45016</v>
      </c>
      <c r="I1223" s="4" t="str">
        <f t="shared" si="135"/>
        <v>Smoothie</v>
      </c>
      <c r="J1223" s="6">
        <f t="shared" si="136"/>
        <v>1</v>
      </c>
      <c r="K1223" s="6">
        <f t="shared" si="137"/>
        <v>4</v>
      </c>
      <c r="L1223" s="6">
        <f t="shared" si="134"/>
        <v>4</v>
      </c>
      <c r="M1223" t="str">
        <f t="shared" si="138"/>
        <v>Default mode</v>
      </c>
      <c r="N1223" t="str">
        <f t="shared" si="139"/>
        <v>UNKNOWN</v>
      </c>
      <c r="O1223" s="8">
        <f t="shared" si="140"/>
        <v>45016</v>
      </c>
    </row>
    <row r="1224" spans="1:15" x14ac:dyDescent="0.35">
      <c r="A1224" t="s">
        <v>1245</v>
      </c>
      <c r="B1224" s="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I1224" s="4" t="str">
        <f t="shared" si="135"/>
        <v>Salad</v>
      </c>
      <c r="J1224" s="6">
        <f t="shared" si="136"/>
        <v>5</v>
      </c>
      <c r="K1224" s="6">
        <f t="shared" si="137"/>
        <v>5</v>
      </c>
      <c r="L1224" s="6">
        <f t="shared" si="134"/>
        <v>25</v>
      </c>
      <c r="M1224" t="str">
        <f t="shared" si="138"/>
        <v>Default mode</v>
      </c>
      <c r="N1224" t="str">
        <f t="shared" si="139"/>
        <v>Takeaway</v>
      </c>
      <c r="O1224" s="8">
        <f t="shared" si="140"/>
        <v>45237</v>
      </c>
    </row>
    <row r="1225" spans="1:15" x14ac:dyDescent="0.35">
      <c r="A1225" t="s">
        <v>1246</v>
      </c>
      <c r="B1225" s="4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  <c r="I1225" s="4" t="str">
        <f t="shared" si="135"/>
        <v>Cookie</v>
      </c>
      <c r="J1225" s="6">
        <f t="shared" si="136"/>
        <v>2</v>
      </c>
      <c r="K1225" s="6">
        <f t="shared" si="137"/>
        <v>1</v>
      </c>
      <c r="L1225" s="6">
        <f t="shared" si="134"/>
        <v>2</v>
      </c>
      <c r="M1225" t="str">
        <f t="shared" si="138"/>
        <v>Digital Wallet</v>
      </c>
      <c r="N1225" t="str">
        <f t="shared" si="139"/>
        <v>In-store</v>
      </c>
      <c r="O1225" s="8">
        <f t="shared" si="140"/>
        <v>45242</v>
      </c>
    </row>
    <row r="1226" spans="1:15" x14ac:dyDescent="0.35">
      <c r="A1226" t="s">
        <v>1247</v>
      </c>
      <c r="B1226" s="4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  <c r="I1226" s="4" t="str">
        <f t="shared" si="135"/>
        <v>Sandwich</v>
      </c>
      <c r="J1226" s="6">
        <f t="shared" si="136"/>
        <v>2</v>
      </c>
      <c r="K1226" s="6">
        <f t="shared" si="137"/>
        <v>4</v>
      </c>
      <c r="L1226" s="6">
        <f t="shared" si="134"/>
        <v>8</v>
      </c>
      <c r="M1226" t="str">
        <f t="shared" si="138"/>
        <v>Default mode</v>
      </c>
      <c r="N1226" t="str">
        <f t="shared" si="139"/>
        <v>Takeaway</v>
      </c>
      <c r="O1226" s="8">
        <f t="shared" si="140"/>
        <v>45004</v>
      </c>
    </row>
    <row r="1227" spans="1:15" x14ac:dyDescent="0.35">
      <c r="A1227" t="s">
        <v>1248</v>
      </c>
      <c r="B1227" s="4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I1227" s="4" t="str">
        <f t="shared" si="135"/>
        <v>Coffee</v>
      </c>
      <c r="J1227" s="6">
        <f t="shared" si="136"/>
        <v>2</v>
      </c>
      <c r="K1227" s="6">
        <f t="shared" si="137"/>
        <v>2</v>
      </c>
      <c r="L1227" s="6">
        <f t="shared" si="134"/>
        <v>4</v>
      </c>
      <c r="M1227" t="str">
        <f t="shared" si="138"/>
        <v>Default mode</v>
      </c>
      <c r="N1227" t="str">
        <f t="shared" si="139"/>
        <v>In-store</v>
      </c>
      <c r="O1227" s="8">
        <f t="shared" si="140"/>
        <v>45193</v>
      </c>
    </row>
    <row r="1228" spans="1:15" x14ac:dyDescent="0.35">
      <c r="A1228" t="s">
        <v>1249</v>
      </c>
      <c r="B1228" s="4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I1228" s="4" t="str">
        <f t="shared" si="135"/>
        <v>Cookie</v>
      </c>
      <c r="J1228" s="6">
        <f t="shared" si="136"/>
        <v>2</v>
      </c>
      <c r="K1228" s="6">
        <f t="shared" si="137"/>
        <v>1</v>
      </c>
      <c r="L1228" s="6">
        <f t="shared" si="134"/>
        <v>2</v>
      </c>
      <c r="M1228" t="str">
        <f t="shared" si="138"/>
        <v>Credit Card</v>
      </c>
      <c r="N1228" t="str">
        <f t="shared" si="139"/>
        <v>Takeaway</v>
      </c>
      <c r="O1228" s="8">
        <f t="shared" si="140"/>
        <v>44987</v>
      </c>
    </row>
    <row r="1229" spans="1:15" x14ac:dyDescent="0.35">
      <c r="A1229" t="s">
        <v>1250</v>
      </c>
      <c r="B1229" s="4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  <c r="I1229" s="4" t="str">
        <f t="shared" si="135"/>
        <v>Sandwich</v>
      </c>
      <c r="J1229" s="6">
        <f t="shared" si="136"/>
        <v>2</v>
      </c>
      <c r="K1229" s="6">
        <f t="shared" si="137"/>
        <v>4</v>
      </c>
      <c r="L1229" s="6">
        <f t="shared" si="134"/>
        <v>8</v>
      </c>
      <c r="M1229" t="str">
        <f t="shared" si="138"/>
        <v>Credit Card</v>
      </c>
      <c r="N1229" t="str">
        <f t="shared" si="139"/>
        <v>Cafe</v>
      </c>
      <c r="O1229" s="8">
        <f t="shared" si="140"/>
        <v>45143</v>
      </c>
    </row>
    <row r="1230" spans="1:15" x14ac:dyDescent="0.35">
      <c r="A1230" t="s">
        <v>1251</v>
      </c>
      <c r="B1230" s="4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I1230" s="4" t="str">
        <f t="shared" si="135"/>
        <v>UNKNOWN</v>
      </c>
      <c r="J1230" s="6">
        <f t="shared" si="136"/>
        <v>3</v>
      </c>
      <c r="K1230" s="6">
        <f t="shared" si="137"/>
        <v>1</v>
      </c>
      <c r="L1230" s="6">
        <f t="shared" si="134"/>
        <v>3</v>
      </c>
      <c r="M1230" t="str">
        <f t="shared" si="138"/>
        <v>Cash</v>
      </c>
      <c r="N1230" t="str">
        <f t="shared" si="139"/>
        <v>UNKNOWN</v>
      </c>
      <c r="O1230" s="8">
        <f t="shared" si="140"/>
        <v>45251</v>
      </c>
    </row>
    <row r="1231" spans="1:15" x14ac:dyDescent="0.35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  <c r="I1231" s="4" t="str">
        <f t="shared" si="135"/>
        <v>UNKNOWN</v>
      </c>
      <c r="J1231" s="6">
        <f t="shared" si="136"/>
        <v>1</v>
      </c>
      <c r="K1231" s="6">
        <f t="shared" si="137"/>
        <v>1</v>
      </c>
      <c r="L1231" s="6">
        <f t="shared" si="134"/>
        <v>1</v>
      </c>
      <c r="M1231" t="str">
        <f t="shared" si="138"/>
        <v>Digital Wallet</v>
      </c>
      <c r="N1231" t="str">
        <f t="shared" si="139"/>
        <v>In-store</v>
      </c>
      <c r="O1231" s="8">
        <f t="shared" si="140"/>
        <v>45264</v>
      </c>
    </row>
    <row r="1232" spans="1:15" x14ac:dyDescent="0.35">
      <c r="A1232" t="s">
        <v>1253</v>
      </c>
      <c r="B1232" s="4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I1232" s="4" t="str">
        <f t="shared" si="135"/>
        <v>Coffee</v>
      </c>
      <c r="J1232" s="6">
        <f t="shared" si="136"/>
        <v>2</v>
      </c>
      <c r="K1232" s="6">
        <f t="shared" si="137"/>
        <v>2</v>
      </c>
      <c r="L1232" s="6">
        <f t="shared" si="134"/>
        <v>4</v>
      </c>
      <c r="M1232" t="str">
        <f t="shared" si="138"/>
        <v>Credit Card</v>
      </c>
      <c r="N1232" t="str">
        <f t="shared" si="139"/>
        <v>UNKNOWN</v>
      </c>
      <c r="O1232" s="8">
        <f t="shared" si="140"/>
        <v>45097</v>
      </c>
    </row>
    <row r="1233" spans="1:15" x14ac:dyDescent="0.35">
      <c r="A1233" t="s">
        <v>1254</v>
      </c>
      <c r="B1233" s="4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  <c r="I1233" s="4" t="str">
        <f t="shared" si="135"/>
        <v>Coffee</v>
      </c>
      <c r="J1233" s="6">
        <f t="shared" si="136"/>
        <v>4</v>
      </c>
      <c r="K1233" s="6">
        <f t="shared" si="137"/>
        <v>2</v>
      </c>
      <c r="L1233" s="6">
        <f t="shared" si="134"/>
        <v>8</v>
      </c>
      <c r="M1233" t="str">
        <f t="shared" si="138"/>
        <v>Digital Wallet</v>
      </c>
      <c r="N1233" t="str">
        <f t="shared" si="139"/>
        <v>Takeaway</v>
      </c>
      <c r="O1233" s="8">
        <f t="shared" si="140"/>
        <v>45116</v>
      </c>
    </row>
    <row r="1234" spans="1:15" x14ac:dyDescent="0.35">
      <c r="A1234" t="s">
        <v>1255</v>
      </c>
      <c r="B1234" s="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I1234" s="4" t="str">
        <f t="shared" si="135"/>
        <v>Sandwich</v>
      </c>
      <c r="J1234" s="6">
        <f t="shared" si="136"/>
        <v>2</v>
      </c>
      <c r="K1234" s="6">
        <f t="shared" si="137"/>
        <v>4</v>
      </c>
      <c r="L1234" s="6">
        <f t="shared" si="134"/>
        <v>8</v>
      </c>
      <c r="M1234" t="str">
        <f t="shared" si="138"/>
        <v>Cash</v>
      </c>
      <c r="N1234" t="str">
        <f t="shared" si="139"/>
        <v>UNKNOWN</v>
      </c>
      <c r="O1234" s="8">
        <f t="shared" si="140"/>
        <v>45284</v>
      </c>
    </row>
    <row r="1235" spans="1:15" x14ac:dyDescent="0.35">
      <c r="A1235" t="s">
        <v>1256</v>
      </c>
      <c r="B1235" s="4" t="s">
        <v>28</v>
      </c>
      <c r="C1235">
        <v>4</v>
      </c>
      <c r="D1235">
        <v>4</v>
      </c>
      <c r="E1235">
        <v>16</v>
      </c>
      <c r="H1235" s="1">
        <v>45102</v>
      </c>
      <c r="I1235" s="4" t="str">
        <f t="shared" si="135"/>
        <v>Sandwich</v>
      </c>
      <c r="J1235" s="6">
        <f t="shared" si="136"/>
        <v>4</v>
      </c>
      <c r="K1235" s="6">
        <f t="shared" si="137"/>
        <v>4</v>
      </c>
      <c r="L1235" s="6">
        <f t="shared" si="134"/>
        <v>16</v>
      </c>
      <c r="M1235" t="str">
        <f t="shared" si="138"/>
        <v>Default mode</v>
      </c>
      <c r="N1235" t="str">
        <f t="shared" si="139"/>
        <v>UNKNOWN</v>
      </c>
      <c r="O1235" s="8">
        <f t="shared" si="140"/>
        <v>45102</v>
      </c>
    </row>
    <row r="1236" spans="1:15" x14ac:dyDescent="0.35">
      <c r="A1236" t="s">
        <v>1257</v>
      </c>
      <c r="B1236" s="4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I1236" s="4" t="str">
        <f t="shared" si="135"/>
        <v>Smoothie</v>
      </c>
      <c r="J1236" s="6">
        <f t="shared" si="136"/>
        <v>2</v>
      </c>
      <c r="K1236" s="6">
        <f t="shared" si="137"/>
        <v>4</v>
      </c>
      <c r="L1236" s="6">
        <f t="shared" si="134"/>
        <v>8</v>
      </c>
      <c r="M1236" t="str">
        <f t="shared" si="138"/>
        <v>Default mode</v>
      </c>
      <c r="N1236" t="str">
        <f t="shared" si="139"/>
        <v>In-store</v>
      </c>
      <c r="O1236" s="8">
        <f t="shared" si="140"/>
        <v>45174</v>
      </c>
    </row>
    <row r="1237" spans="1:15" x14ac:dyDescent="0.35">
      <c r="A1237" t="s">
        <v>1258</v>
      </c>
      <c r="B1237" s="4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I1237" s="4" t="str">
        <f t="shared" si="135"/>
        <v>Smoothie</v>
      </c>
      <c r="J1237" s="6">
        <f t="shared" si="136"/>
        <v>3</v>
      </c>
      <c r="K1237" s="6">
        <f t="shared" si="137"/>
        <v>4</v>
      </c>
      <c r="L1237" s="6">
        <f t="shared" si="134"/>
        <v>12</v>
      </c>
      <c r="M1237" t="str">
        <f t="shared" si="138"/>
        <v>Cash</v>
      </c>
      <c r="N1237" t="str">
        <f t="shared" si="139"/>
        <v>In-store</v>
      </c>
      <c r="O1237" s="8">
        <f t="shared" si="140"/>
        <v>44998</v>
      </c>
    </row>
    <row r="1238" spans="1:15" x14ac:dyDescent="0.35">
      <c r="A1238" t="s">
        <v>1259</v>
      </c>
      <c r="B1238" s="4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I1238" s="4" t="str">
        <f t="shared" si="135"/>
        <v>Cake</v>
      </c>
      <c r="J1238" s="6">
        <f t="shared" si="136"/>
        <v>1</v>
      </c>
      <c r="K1238" s="6">
        <f t="shared" si="137"/>
        <v>3</v>
      </c>
      <c r="L1238" s="6">
        <f t="shared" si="134"/>
        <v>3</v>
      </c>
      <c r="M1238" t="str">
        <f t="shared" si="138"/>
        <v>Cash</v>
      </c>
      <c r="N1238" t="str">
        <f t="shared" si="139"/>
        <v>Takeaway</v>
      </c>
      <c r="O1238" s="8">
        <f t="shared" si="140"/>
        <v>45214</v>
      </c>
    </row>
    <row r="1239" spans="1:15" x14ac:dyDescent="0.35">
      <c r="A1239" t="s">
        <v>1260</v>
      </c>
      <c r="B1239" s="4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  <c r="I1239" s="4" t="str">
        <f t="shared" si="135"/>
        <v>Cookie</v>
      </c>
      <c r="J1239" s="6">
        <f t="shared" si="136"/>
        <v>2</v>
      </c>
      <c r="K1239" s="6">
        <f t="shared" si="137"/>
        <v>2.9650252829280039</v>
      </c>
      <c r="L1239" s="6">
        <f t="shared" si="134"/>
        <v>2</v>
      </c>
      <c r="M1239" t="str">
        <f t="shared" si="138"/>
        <v>Digital Wallet</v>
      </c>
      <c r="N1239" t="str">
        <f t="shared" si="139"/>
        <v>In-store</v>
      </c>
      <c r="O1239" s="8">
        <f t="shared" si="140"/>
        <v>45249</v>
      </c>
    </row>
    <row r="1240" spans="1:15" x14ac:dyDescent="0.35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  <c r="I1240" s="4" t="str">
        <f t="shared" si="135"/>
        <v>UNKNOWN</v>
      </c>
      <c r="J1240" s="6">
        <f t="shared" si="136"/>
        <v>3</v>
      </c>
      <c r="K1240" s="6">
        <f t="shared" si="137"/>
        <v>2</v>
      </c>
      <c r="L1240" s="6">
        <f t="shared" si="134"/>
        <v>6</v>
      </c>
      <c r="M1240" t="str">
        <f t="shared" si="138"/>
        <v>Digital Wallet</v>
      </c>
      <c r="N1240" t="str">
        <f t="shared" si="139"/>
        <v>In-store</v>
      </c>
      <c r="O1240" s="8">
        <f t="shared" si="140"/>
        <v>45289</v>
      </c>
    </row>
    <row r="1241" spans="1:15" x14ac:dyDescent="0.35">
      <c r="A1241" t="s">
        <v>1262</v>
      </c>
      <c r="B1241" s="4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I1241" s="4" t="str">
        <f t="shared" si="135"/>
        <v>Smoothie</v>
      </c>
      <c r="J1241" s="6">
        <f t="shared" si="136"/>
        <v>5</v>
      </c>
      <c r="K1241" s="6">
        <f t="shared" si="137"/>
        <v>4</v>
      </c>
      <c r="L1241" s="6">
        <f t="shared" si="134"/>
        <v>20</v>
      </c>
      <c r="M1241" t="str">
        <f t="shared" si="138"/>
        <v>Cash</v>
      </c>
      <c r="N1241" t="str">
        <f t="shared" si="139"/>
        <v>Takeaway</v>
      </c>
      <c r="O1241" s="8">
        <f t="shared" si="140"/>
        <v>45267</v>
      </c>
    </row>
    <row r="1242" spans="1:15" x14ac:dyDescent="0.35">
      <c r="A1242" t="s">
        <v>1263</v>
      </c>
      <c r="B1242" s="4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I1242" s="4" t="str">
        <f t="shared" si="135"/>
        <v>Cake</v>
      </c>
      <c r="J1242" s="6">
        <f t="shared" si="136"/>
        <v>2</v>
      </c>
      <c r="K1242" s="6">
        <f t="shared" si="137"/>
        <v>3</v>
      </c>
      <c r="L1242" s="6">
        <f t="shared" si="134"/>
        <v>6</v>
      </c>
      <c r="M1242" t="str">
        <f t="shared" si="138"/>
        <v>Cash</v>
      </c>
      <c r="N1242" t="str">
        <f t="shared" si="139"/>
        <v>UNKNOWN</v>
      </c>
      <c r="O1242" s="8">
        <f t="shared" si="140"/>
        <v>45185</v>
      </c>
    </row>
    <row r="1243" spans="1:15" x14ac:dyDescent="0.35">
      <c r="A1243" t="s">
        <v>1264</v>
      </c>
      <c r="B1243" s="4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I1243" s="4" t="str">
        <f t="shared" si="135"/>
        <v>UNKNOWN</v>
      </c>
      <c r="J1243" s="6">
        <f t="shared" si="136"/>
        <v>4</v>
      </c>
      <c r="K1243" s="6">
        <f t="shared" si="137"/>
        <v>2</v>
      </c>
      <c r="L1243" s="6">
        <f t="shared" si="134"/>
        <v>8</v>
      </c>
      <c r="M1243" t="str">
        <f t="shared" si="138"/>
        <v>Cash</v>
      </c>
      <c r="N1243" t="str">
        <f t="shared" si="139"/>
        <v>Takeaway</v>
      </c>
      <c r="O1243" s="8">
        <f t="shared" si="140"/>
        <v>45013</v>
      </c>
    </row>
    <row r="1244" spans="1:15" x14ac:dyDescent="0.35">
      <c r="A1244" t="s">
        <v>1265</v>
      </c>
      <c r="B1244" s="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  <c r="I1244" s="4" t="str">
        <f t="shared" si="135"/>
        <v>Coffee</v>
      </c>
      <c r="J1244" s="6">
        <f t="shared" si="136"/>
        <v>4</v>
      </c>
      <c r="K1244" s="6">
        <f t="shared" si="137"/>
        <v>2</v>
      </c>
      <c r="L1244" s="6">
        <f t="shared" si="134"/>
        <v>8</v>
      </c>
      <c r="M1244" t="str">
        <f t="shared" si="138"/>
        <v>Credit Card</v>
      </c>
      <c r="N1244" t="str">
        <f t="shared" si="139"/>
        <v>In-store</v>
      </c>
      <c r="O1244" s="8">
        <f t="shared" si="140"/>
        <v>45078</v>
      </c>
    </row>
    <row r="1245" spans="1:15" x14ac:dyDescent="0.35">
      <c r="A1245" t="s">
        <v>1266</v>
      </c>
      <c r="B1245" s="4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  <c r="I1245" s="4" t="str">
        <f t="shared" si="135"/>
        <v>Cookie</v>
      </c>
      <c r="J1245" s="6">
        <f t="shared" si="136"/>
        <v>4</v>
      </c>
      <c r="K1245" s="6">
        <f t="shared" si="137"/>
        <v>1</v>
      </c>
      <c r="L1245" s="6">
        <f t="shared" si="134"/>
        <v>4</v>
      </c>
      <c r="M1245" t="str">
        <f t="shared" si="138"/>
        <v>Default mode</v>
      </c>
      <c r="N1245" t="str">
        <f t="shared" si="139"/>
        <v>Cafe</v>
      </c>
      <c r="O1245" s="8">
        <f t="shared" si="140"/>
        <v>44963</v>
      </c>
    </row>
    <row r="1246" spans="1:15" x14ac:dyDescent="0.35">
      <c r="A1246" t="s">
        <v>1267</v>
      </c>
      <c r="B1246" s="4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I1246" s="4" t="str">
        <f t="shared" si="135"/>
        <v>Cake</v>
      </c>
      <c r="J1246" s="6">
        <f t="shared" si="136"/>
        <v>5</v>
      </c>
      <c r="K1246" s="6">
        <f t="shared" si="137"/>
        <v>3</v>
      </c>
      <c r="L1246" s="6">
        <f t="shared" si="134"/>
        <v>15</v>
      </c>
      <c r="M1246" t="str">
        <f t="shared" si="138"/>
        <v>Credit Card</v>
      </c>
      <c r="N1246" t="str">
        <f t="shared" si="139"/>
        <v>Takeaway</v>
      </c>
      <c r="O1246" s="8">
        <f t="shared" si="140"/>
        <v>44960</v>
      </c>
    </row>
    <row r="1247" spans="1:15" x14ac:dyDescent="0.35">
      <c r="A1247" t="s">
        <v>1268</v>
      </c>
      <c r="B1247" s="4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I1247" s="4" t="str">
        <f t="shared" si="135"/>
        <v>Tea</v>
      </c>
      <c r="J1247" s="6">
        <f t="shared" si="136"/>
        <v>1</v>
      </c>
      <c r="K1247" s="6">
        <f t="shared" si="137"/>
        <v>1.5</v>
      </c>
      <c r="L1247" s="6">
        <f t="shared" si="134"/>
        <v>1.5</v>
      </c>
      <c r="M1247" t="str">
        <f t="shared" si="138"/>
        <v>Cash</v>
      </c>
      <c r="N1247" t="str">
        <f t="shared" si="139"/>
        <v>Takeaway</v>
      </c>
      <c r="O1247" s="8">
        <f t="shared" si="140"/>
        <v>45181</v>
      </c>
    </row>
    <row r="1248" spans="1:15" x14ac:dyDescent="0.35">
      <c r="A1248" t="s">
        <v>1269</v>
      </c>
      <c r="B1248" s="4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I1248" s="4" t="str">
        <f t="shared" si="135"/>
        <v>Sandwich</v>
      </c>
      <c r="J1248" s="6">
        <f t="shared" si="136"/>
        <v>4</v>
      </c>
      <c r="K1248" s="6">
        <f t="shared" si="137"/>
        <v>4</v>
      </c>
      <c r="L1248" s="6">
        <f t="shared" si="134"/>
        <v>16</v>
      </c>
      <c r="M1248" t="str">
        <f t="shared" si="138"/>
        <v>Cash</v>
      </c>
      <c r="N1248" t="str">
        <f t="shared" si="139"/>
        <v>Takeaway</v>
      </c>
      <c r="O1248" s="8">
        <f t="shared" si="140"/>
        <v>45190</v>
      </c>
    </row>
    <row r="1249" spans="1:15" x14ac:dyDescent="0.35">
      <c r="A1249" t="s">
        <v>1270</v>
      </c>
      <c r="B1249" s="4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I1249" s="4" t="str">
        <f t="shared" si="135"/>
        <v>Sandwich</v>
      </c>
      <c r="J1249" s="6">
        <f t="shared" si="136"/>
        <v>4</v>
      </c>
      <c r="K1249" s="6">
        <f t="shared" si="137"/>
        <v>4</v>
      </c>
      <c r="L1249" s="6">
        <f t="shared" si="134"/>
        <v>16</v>
      </c>
      <c r="M1249" t="str">
        <f t="shared" si="138"/>
        <v>Cash</v>
      </c>
      <c r="N1249" t="str">
        <f t="shared" si="139"/>
        <v>UNKNOWN</v>
      </c>
      <c r="O1249" s="8">
        <f t="shared" si="140"/>
        <v>45173</v>
      </c>
    </row>
    <row r="1250" spans="1:15" x14ac:dyDescent="0.35">
      <c r="A1250" t="s">
        <v>1271</v>
      </c>
      <c r="B1250" s="4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I1250" s="4" t="str">
        <f t="shared" si="135"/>
        <v>Sandwich</v>
      </c>
      <c r="J1250" s="6">
        <f t="shared" si="136"/>
        <v>1</v>
      </c>
      <c r="K1250" s="6">
        <f t="shared" si="137"/>
        <v>4</v>
      </c>
      <c r="L1250" s="6">
        <f t="shared" si="134"/>
        <v>4</v>
      </c>
      <c r="M1250" t="str">
        <f t="shared" si="138"/>
        <v>Cash</v>
      </c>
      <c r="N1250" t="str">
        <f t="shared" si="139"/>
        <v>Takeaway</v>
      </c>
      <c r="O1250" s="8">
        <f t="shared" si="140"/>
        <v>45105</v>
      </c>
    </row>
    <row r="1251" spans="1:15" x14ac:dyDescent="0.35">
      <c r="A1251" t="s">
        <v>1272</v>
      </c>
      <c r="B1251" s="4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I1251" s="4" t="str">
        <f t="shared" si="135"/>
        <v>Coffee</v>
      </c>
      <c r="J1251" s="6">
        <f t="shared" si="136"/>
        <v>5</v>
      </c>
      <c r="K1251" s="6">
        <f t="shared" si="137"/>
        <v>2</v>
      </c>
      <c r="L1251" s="6">
        <f t="shared" si="134"/>
        <v>10</v>
      </c>
      <c r="M1251" t="str">
        <f t="shared" si="138"/>
        <v>Credit Card</v>
      </c>
      <c r="N1251" t="str">
        <f t="shared" si="139"/>
        <v>Takeaway</v>
      </c>
      <c r="O1251" s="8">
        <f t="shared" si="140"/>
        <v>44990</v>
      </c>
    </row>
    <row r="1252" spans="1:15" x14ac:dyDescent="0.35">
      <c r="A1252" t="s">
        <v>1273</v>
      </c>
      <c r="B1252" s="4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I1252" s="4" t="str">
        <f t="shared" si="135"/>
        <v>Coffee</v>
      </c>
      <c r="J1252" s="6">
        <f t="shared" si="136"/>
        <v>1</v>
      </c>
      <c r="K1252" s="6">
        <f t="shared" si="137"/>
        <v>2</v>
      </c>
      <c r="L1252" s="6">
        <f t="shared" si="134"/>
        <v>2</v>
      </c>
      <c r="M1252" t="str">
        <f t="shared" si="138"/>
        <v>Credit Card</v>
      </c>
      <c r="N1252" t="str">
        <f t="shared" si="139"/>
        <v>Takeaway</v>
      </c>
      <c r="O1252" s="8">
        <f t="shared" si="140"/>
        <v>45277</v>
      </c>
    </row>
    <row r="1253" spans="1:15" x14ac:dyDescent="0.35">
      <c r="A1253" t="s">
        <v>1274</v>
      </c>
      <c r="B1253" s="4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I1253" s="4" t="str">
        <f t="shared" si="135"/>
        <v>Cake</v>
      </c>
      <c r="J1253" s="6">
        <f t="shared" si="136"/>
        <v>3</v>
      </c>
      <c r="K1253" s="6">
        <f t="shared" si="137"/>
        <v>3</v>
      </c>
      <c r="L1253" s="6">
        <f t="shared" si="134"/>
        <v>9</v>
      </c>
      <c r="M1253" t="str">
        <f t="shared" si="138"/>
        <v>Cash</v>
      </c>
      <c r="N1253" t="str">
        <f t="shared" si="139"/>
        <v>Takeaway</v>
      </c>
      <c r="O1253" s="8">
        <f t="shared" si="140"/>
        <v>45136</v>
      </c>
    </row>
    <row r="1254" spans="1:15" x14ac:dyDescent="0.35">
      <c r="A1254" t="s">
        <v>1275</v>
      </c>
      <c r="B1254" s="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  <c r="I1254" s="4" t="str">
        <f t="shared" si="135"/>
        <v>Smoothie</v>
      </c>
      <c r="J1254" s="6">
        <f t="shared" si="136"/>
        <v>5</v>
      </c>
      <c r="K1254" s="6">
        <f t="shared" si="137"/>
        <v>4</v>
      </c>
      <c r="L1254" s="6">
        <f t="shared" si="134"/>
        <v>20</v>
      </c>
      <c r="M1254" t="str">
        <f t="shared" si="138"/>
        <v>Credit Card</v>
      </c>
      <c r="N1254" t="str">
        <f t="shared" si="139"/>
        <v>UNKNOWN</v>
      </c>
      <c r="O1254" s="8">
        <f t="shared" si="140"/>
        <v>45208</v>
      </c>
    </row>
    <row r="1255" spans="1:15" x14ac:dyDescent="0.35">
      <c r="A1255" t="s">
        <v>1276</v>
      </c>
      <c r="B1255" s="4" t="s">
        <v>28</v>
      </c>
      <c r="C1255">
        <v>2</v>
      </c>
      <c r="D1255">
        <v>4</v>
      </c>
      <c r="H1255" s="1">
        <v>45065</v>
      </c>
      <c r="I1255" s="4" t="str">
        <f t="shared" si="135"/>
        <v>Sandwich</v>
      </c>
      <c r="J1255" s="6">
        <f t="shared" si="136"/>
        <v>2</v>
      </c>
      <c r="K1255" s="6">
        <f t="shared" si="137"/>
        <v>4</v>
      </c>
      <c r="L1255" s="6">
        <f t="shared" si="134"/>
        <v>8</v>
      </c>
      <c r="M1255" t="str">
        <f t="shared" si="138"/>
        <v>Default mode</v>
      </c>
      <c r="N1255" t="str">
        <f t="shared" si="139"/>
        <v>UNKNOWN</v>
      </c>
      <c r="O1255" s="8">
        <f t="shared" si="140"/>
        <v>45065</v>
      </c>
    </row>
    <row r="1256" spans="1:15" x14ac:dyDescent="0.35">
      <c r="A1256" t="s">
        <v>1277</v>
      </c>
      <c r="B1256" s="4" t="s">
        <v>21</v>
      </c>
      <c r="C1256">
        <v>1</v>
      </c>
      <c r="D1256">
        <v>2</v>
      </c>
      <c r="F1256" t="s">
        <v>23</v>
      </c>
      <c r="H1256" s="1">
        <v>45125</v>
      </c>
      <c r="I1256" s="4" t="str">
        <f t="shared" si="135"/>
        <v>UNKNOWN</v>
      </c>
      <c r="J1256" s="6">
        <f t="shared" si="136"/>
        <v>1</v>
      </c>
      <c r="K1256" s="6">
        <f t="shared" si="137"/>
        <v>2</v>
      </c>
      <c r="L1256" s="6">
        <f t="shared" si="134"/>
        <v>2</v>
      </c>
      <c r="M1256" t="str">
        <f t="shared" si="138"/>
        <v>Digital Wallet</v>
      </c>
      <c r="N1256" t="str">
        <f t="shared" si="139"/>
        <v>UNKNOWN</v>
      </c>
      <c r="O1256" s="8">
        <f t="shared" si="140"/>
        <v>45125</v>
      </c>
    </row>
    <row r="1257" spans="1:15" x14ac:dyDescent="0.35">
      <c r="A1257" t="s">
        <v>1278</v>
      </c>
      <c r="B1257" s="4" t="s">
        <v>13</v>
      </c>
      <c r="C1257">
        <v>5</v>
      </c>
      <c r="D1257">
        <v>3</v>
      </c>
      <c r="E1257">
        <v>15</v>
      </c>
      <c r="I1257" s="4" t="str">
        <f t="shared" si="135"/>
        <v>Cake</v>
      </c>
      <c r="J1257" s="6">
        <f t="shared" si="136"/>
        <v>5</v>
      </c>
      <c r="K1257" s="6">
        <f t="shared" si="137"/>
        <v>3</v>
      </c>
      <c r="L1257" s="6">
        <f t="shared" si="134"/>
        <v>15</v>
      </c>
      <c r="M1257" t="str">
        <f t="shared" si="138"/>
        <v>Default mode</v>
      </c>
      <c r="N1257" t="str">
        <f t="shared" si="139"/>
        <v>UNKNOWN</v>
      </c>
      <c r="O1257" s="8">
        <f t="shared" si="140"/>
        <v>44927</v>
      </c>
    </row>
    <row r="1258" spans="1:15" x14ac:dyDescent="0.35">
      <c r="A1258" t="s">
        <v>1279</v>
      </c>
      <c r="B1258" s="4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  <c r="I1258" s="4" t="str">
        <f t="shared" si="135"/>
        <v>Juice</v>
      </c>
      <c r="J1258" s="6">
        <f t="shared" si="136"/>
        <v>1</v>
      </c>
      <c r="K1258" s="6">
        <f t="shared" si="137"/>
        <v>2.9653716216216215</v>
      </c>
      <c r="L1258" s="6">
        <f t="shared" si="134"/>
        <v>3</v>
      </c>
      <c r="M1258" t="str">
        <f t="shared" si="138"/>
        <v>Credit Card</v>
      </c>
      <c r="N1258" t="str">
        <f t="shared" si="139"/>
        <v>Takeaway</v>
      </c>
      <c r="O1258" s="8">
        <f t="shared" si="140"/>
        <v>45101</v>
      </c>
    </row>
    <row r="1259" spans="1:15" x14ac:dyDescent="0.35">
      <c r="A1259" t="s">
        <v>1280</v>
      </c>
      <c r="B1259" s="4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  <c r="I1259" s="4" t="str">
        <f t="shared" si="135"/>
        <v>Smoothie</v>
      </c>
      <c r="J1259" s="6">
        <f t="shared" si="136"/>
        <v>2</v>
      </c>
      <c r="K1259" s="6">
        <f t="shared" si="137"/>
        <v>4</v>
      </c>
      <c r="L1259" s="6">
        <f t="shared" si="134"/>
        <v>8</v>
      </c>
      <c r="M1259" t="str">
        <f t="shared" si="138"/>
        <v>Cash</v>
      </c>
      <c r="N1259" t="str">
        <f t="shared" si="139"/>
        <v>Takeaway</v>
      </c>
      <c r="O1259" s="8">
        <f t="shared" si="140"/>
        <v>45218</v>
      </c>
    </row>
    <row r="1260" spans="1:15" x14ac:dyDescent="0.35">
      <c r="A1260" t="s">
        <v>1281</v>
      </c>
      <c r="B1260" s="4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  <c r="I1260" s="4" t="str">
        <f t="shared" si="135"/>
        <v>Smoothie</v>
      </c>
      <c r="J1260" s="6">
        <f t="shared" si="136"/>
        <v>1</v>
      </c>
      <c r="K1260" s="6">
        <f t="shared" si="137"/>
        <v>4</v>
      </c>
      <c r="L1260" s="6">
        <f t="shared" si="134"/>
        <v>4</v>
      </c>
      <c r="M1260" t="str">
        <f t="shared" si="138"/>
        <v>Digital Wallet</v>
      </c>
      <c r="N1260" t="str">
        <f t="shared" si="139"/>
        <v>Takeaway</v>
      </c>
      <c r="O1260" s="8">
        <f t="shared" si="140"/>
        <v>45044</v>
      </c>
    </row>
    <row r="1261" spans="1:15" x14ac:dyDescent="0.35">
      <c r="A1261" t="s">
        <v>1282</v>
      </c>
      <c r="B1261" s="4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I1261" s="4" t="str">
        <f t="shared" si="135"/>
        <v>Tea</v>
      </c>
      <c r="J1261" s="6">
        <f t="shared" si="136"/>
        <v>2</v>
      </c>
      <c r="K1261" s="6">
        <f t="shared" si="137"/>
        <v>1.5</v>
      </c>
      <c r="L1261" s="6">
        <f t="shared" si="134"/>
        <v>3</v>
      </c>
      <c r="M1261" t="str">
        <f t="shared" si="138"/>
        <v>Credit Card</v>
      </c>
      <c r="N1261" t="str">
        <f t="shared" si="139"/>
        <v>UNKNOWN</v>
      </c>
      <c r="O1261" s="8">
        <f t="shared" si="140"/>
        <v>45245</v>
      </c>
    </row>
    <row r="1262" spans="1:15" x14ac:dyDescent="0.35">
      <c r="A1262" t="s">
        <v>1283</v>
      </c>
      <c r="B1262" s="4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  <c r="I1262" s="4" t="str">
        <f t="shared" si="135"/>
        <v>Cookie</v>
      </c>
      <c r="J1262" s="6">
        <f t="shared" si="136"/>
        <v>1</v>
      </c>
      <c r="K1262" s="6">
        <f t="shared" si="137"/>
        <v>1</v>
      </c>
      <c r="L1262" s="6">
        <f t="shared" si="134"/>
        <v>1</v>
      </c>
      <c r="M1262" t="str">
        <f t="shared" si="138"/>
        <v>Digital Wallet</v>
      </c>
      <c r="N1262" t="str">
        <f t="shared" si="139"/>
        <v>Takeaway</v>
      </c>
      <c r="O1262" s="8">
        <f t="shared" si="140"/>
        <v>45128</v>
      </c>
    </row>
    <row r="1263" spans="1:15" x14ac:dyDescent="0.35">
      <c r="A1263" t="s">
        <v>1284</v>
      </c>
      <c r="B1263" s="4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I1263" s="4" t="str">
        <f t="shared" si="135"/>
        <v>Juice</v>
      </c>
      <c r="J1263" s="6">
        <f t="shared" si="136"/>
        <v>2</v>
      </c>
      <c r="K1263" s="6">
        <f t="shared" si="137"/>
        <v>3</v>
      </c>
      <c r="L1263" s="6">
        <f t="shared" si="134"/>
        <v>6</v>
      </c>
      <c r="M1263" t="str">
        <f t="shared" si="138"/>
        <v>Default mode</v>
      </c>
      <c r="N1263" t="str">
        <f t="shared" si="139"/>
        <v>Takeaway</v>
      </c>
      <c r="O1263" s="8">
        <f t="shared" si="140"/>
        <v>45236</v>
      </c>
    </row>
    <row r="1264" spans="1:15" x14ac:dyDescent="0.35">
      <c r="A1264" t="s">
        <v>1285</v>
      </c>
      <c r="B1264" s="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  <c r="I1264" s="4" t="str">
        <f t="shared" si="135"/>
        <v>Cookie</v>
      </c>
      <c r="J1264" s="6">
        <f t="shared" si="136"/>
        <v>2</v>
      </c>
      <c r="K1264" s="6">
        <f t="shared" si="137"/>
        <v>1</v>
      </c>
      <c r="L1264" s="6">
        <f t="shared" si="134"/>
        <v>2</v>
      </c>
      <c r="M1264" t="str">
        <f t="shared" si="138"/>
        <v>Digital Wallet</v>
      </c>
      <c r="N1264" t="str">
        <f t="shared" si="139"/>
        <v>Takeaway</v>
      </c>
      <c r="O1264" s="8">
        <f t="shared" si="140"/>
        <v>44965</v>
      </c>
    </row>
    <row r="1265" spans="1:15" x14ac:dyDescent="0.35">
      <c r="A1265" t="s">
        <v>1286</v>
      </c>
      <c r="B1265" s="4" t="s">
        <v>20</v>
      </c>
      <c r="C1265">
        <v>4</v>
      </c>
      <c r="E1265">
        <v>20</v>
      </c>
      <c r="F1265" t="s">
        <v>14</v>
      </c>
      <c r="I1265" s="4" t="str">
        <f t="shared" si="135"/>
        <v>Salad</v>
      </c>
      <c r="J1265" s="6">
        <f t="shared" si="136"/>
        <v>4</v>
      </c>
      <c r="K1265" s="6">
        <f t="shared" si="137"/>
        <v>0</v>
      </c>
      <c r="L1265" s="6">
        <f t="shared" si="134"/>
        <v>20</v>
      </c>
      <c r="M1265" t="str">
        <f t="shared" si="138"/>
        <v>Cash</v>
      </c>
      <c r="N1265" t="str">
        <f t="shared" si="139"/>
        <v>UNKNOWN</v>
      </c>
      <c r="O1265" s="8">
        <f t="shared" si="140"/>
        <v>44927</v>
      </c>
    </row>
    <row r="1266" spans="1:15" x14ac:dyDescent="0.35">
      <c r="A1266" t="s">
        <v>1287</v>
      </c>
      <c r="B1266" s="4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I1266" s="4" t="str">
        <f t="shared" si="135"/>
        <v>Cake</v>
      </c>
      <c r="J1266" s="6">
        <f t="shared" si="136"/>
        <v>2</v>
      </c>
      <c r="K1266" s="6">
        <f t="shared" si="137"/>
        <v>3</v>
      </c>
      <c r="L1266" s="6">
        <f t="shared" si="134"/>
        <v>6</v>
      </c>
      <c r="M1266" t="str">
        <f t="shared" si="138"/>
        <v>Credit Card</v>
      </c>
      <c r="N1266" t="str">
        <f t="shared" si="139"/>
        <v>Takeaway</v>
      </c>
      <c r="O1266" s="8">
        <f t="shared" si="140"/>
        <v>44988</v>
      </c>
    </row>
    <row r="1267" spans="1:15" x14ac:dyDescent="0.35">
      <c r="A1267" t="s">
        <v>1288</v>
      </c>
      <c r="B1267" s="4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I1267" s="4" t="str">
        <f t="shared" si="135"/>
        <v>Sandwich</v>
      </c>
      <c r="J1267" s="6">
        <f t="shared" si="136"/>
        <v>3</v>
      </c>
      <c r="K1267" s="6">
        <f t="shared" si="137"/>
        <v>4</v>
      </c>
      <c r="L1267" s="6">
        <f t="shared" si="134"/>
        <v>12</v>
      </c>
      <c r="M1267" t="str">
        <f t="shared" si="138"/>
        <v>Default mode</v>
      </c>
      <c r="N1267" t="str">
        <f t="shared" si="139"/>
        <v>In-store</v>
      </c>
      <c r="O1267" s="8">
        <f t="shared" si="140"/>
        <v>45067</v>
      </c>
    </row>
    <row r="1268" spans="1:15" x14ac:dyDescent="0.35">
      <c r="A1268" t="s">
        <v>1289</v>
      </c>
      <c r="B1268" s="4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I1268" s="4" t="str">
        <f t="shared" si="135"/>
        <v>Tea</v>
      </c>
      <c r="J1268" s="6">
        <f t="shared" si="136"/>
        <v>5</v>
      </c>
      <c r="K1268" s="6">
        <f t="shared" si="137"/>
        <v>1.5</v>
      </c>
      <c r="L1268" s="6">
        <f t="shared" si="134"/>
        <v>7.5</v>
      </c>
      <c r="M1268" t="str">
        <f t="shared" si="138"/>
        <v>Cash</v>
      </c>
      <c r="N1268" t="str">
        <f t="shared" si="139"/>
        <v>UNKNOWN</v>
      </c>
      <c r="O1268" s="8">
        <f t="shared" si="140"/>
        <v>45280</v>
      </c>
    </row>
    <row r="1269" spans="1:15" x14ac:dyDescent="0.35">
      <c r="A1269" t="s">
        <v>1290</v>
      </c>
      <c r="B1269" s="4" t="s">
        <v>20</v>
      </c>
      <c r="C1269">
        <v>1</v>
      </c>
      <c r="D1269" t="s">
        <v>18</v>
      </c>
      <c r="E1269">
        <v>5</v>
      </c>
      <c r="H1269" s="1">
        <v>45222</v>
      </c>
      <c r="I1269" s="4" t="str">
        <f t="shared" si="135"/>
        <v>Salad</v>
      </c>
      <c r="J1269" s="6">
        <f t="shared" si="136"/>
        <v>1</v>
      </c>
      <c r="K1269" s="6">
        <f t="shared" si="137"/>
        <v>2.9658171276724241</v>
      </c>
      <c r="L1269" s="6">
        <f t="shared" si="134"/>
        <v>5</v>
      </c>
      <c r="M1269" t="str">
        <f t="shared" si="138"/>
        <v>Default mode</v>
      </c>
      <c r="N1269" t="str">
        <f t="shared" si="139"/>
        <v>UNKNOWN</v>
      </c>
      <c r="O1269" s="8">
        <f t="shared" si="140"/>
        <v>45222</v>
      </c>
    </row>
    <row r="1270" spans="1:15" x14ac:dyDescent="0.35">
      <c r="A1270" t="s">
        <v>1291</v>
      </c>
      <c r="B1270" s="4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I1270" s="4" t="str">
        <f t="shared" si="135"/>
        <v>Salad</v>
      </c>
      <c r="J1270" s="6">
        <f t="shared" si="136"/>
        <v>4</v>
      </c>
      <c r="K1270" s="6">
        <f t="shared" si="137"/>
        <v>5</v>
      </c>
      <c r="L1270" s="6">
        <f t="shared" si="134"/>
        <v>20</v>
      </c>
      <c r="M1270" t="str">
        <f t="shared" si="138"/>
        <v>Credit Card</v>
      </c>
      <c r="N1270" t="str">
        <f t="shared" si="139"/>
        <v>In-store</v>
      </c>
      <c r="O1270" s="8">
        <f t="shared" si="140"/>
        <v>44947</v>
      </c>
    </row>
    <row r="1271" spans="1:15" x14ac:dyDescent="0.35">
      <c r="A1271" t="s">
        <v>1292</v>
      </c>
      <c r="B1271" s="4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I1271" s="4" t="str">
        <f t="shared" si="135"/>
        <v>Coffee</v>
      </c>
      <c r="J1271" s="6">
        <f t="shared" si="136"/>
        <v>5</v>
      </c>
      <c r="K1271" s="6">
        <f t="shared" si="137"/>
        <v>2</v>
      </c>
      <c r="L1271" s="6">
        <f t="shared" si="134"/>
        <v>10</v>
      </c>
      <c r="M1271" t="str">
        <f t="shared" si="138"/>
        <v>Cash</v>
      </c>
      <c r="N1271" t="str">
        <f t="shared" si="139"/>
        <v>Takeaway</v>
      </c>
      <c r="O1271" s="8">
        <f t="shared" si="140"/>
        <v>45111</v>
      </c>
    </row>
    <row r="1272" spans="1:15" x14ac:dyDescent="0.35">
      <c r="A1272" t="s">
        <v>1293</v>
      </c>
      <c r="B1272" s="4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I1272" s="4" t="str">
        <f t="shared" si="135"/>
        <v>Cake</v>
      </c>
      <c r="J1272" s="6">
        <f t="shared" si="136"/>
        <v>2</v>
      </c>
      <c r="K1272" s="6">
        <f t="shared" si="137"/>
        <v>3</v>
      </c>
      <c r="L1272" s="6">
        <f t="shared" si="134"/>
        <v>6</v>
      </c>
      <c r="M1272" t="str">
        <f t="shared" si="138"/>
        <v>Default mode</v>
      </c>
      <c r="N1272" t="str">
        <f t="shared" si="139"/>
        <v>In-store</v>
      </c>
      <c r="O1272" s="8">
        <f t="shared" si="140"/>
        <v>45026</v>
      </c>
    </row>
    <row r="1273" spans="1:15" x14ac:dyDescent="0.35">
      <c r="A1273" t="s">
        <v>1294</v>
      </c>
      <c r="B1273" s="4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I1273" s="4" t="str">
        <f t="shared" si="135"/>
        <v>Juice</v>
      </c>
      <c r="J1273" s="6">
        <f t="shared" si="136"/>
        <v>3</v>
      </c>
      <c r="K1273" s="6">
        <f t="shared" si="137"/>
        <v>3</v>
      </c>
      <c r="L1273" s="6">
        <f t="shared" si="134"/>
        <v>9</v>
      </c>
      <c r="M1273" t="str">
        <f t="shared" si="138"/>
        <v>Default mode</v>
      </c>
      <c r="N1273" t="str">
        <f t="shared" si="139"/>
        <v>Takeaway</v>
      </c>
      <c r="O1273" s="8">
        <f t="shared" si="140"/>
        <v>44966</v>
      </c>
    </row>
    <row r="1274" spans="1:15" x14ac:dyDescent="0.35">
      <c r="A1274" t="s">
        <v>1295</v>
      </c>
      <c r="B1274" s="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  <c r="I1274" s="4" t="str">
        <f t="shared" si="135"/>
        <v>Cookie</v>
      </c>
      <c r="J1274" s="6">
        <f t="shared" si="136"/>
        <v>5</v>
      </c>
      <c r="K1274" s="6">
        <f t="shared" si="137"/>
        <v>1</v>
      </c>
      <c r="L1274" s="6">
        <f t="shared" si="134"/>
        <v>5</v>
      </c>
      <c r="M1274" t="str">
        <f t="shared" si="138"/>
        <v>Cash</v>
      </c>
      <c r="N1274" t="str">
        <f t="shared" si="139"/>
        <v>UNKNOWN</v>
      </c>
      <c r="O1274" s="8">
        <f t="shared" si="140"/>
        <v>45209</v>
      </c>
    </row>
    <row r="1275" spans="1:15" x14ac:dyDescent="0.35">
      <c r="A1275" t="s">
        <v>1296</v>
      </c>
      <c r="B1275" s="4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I1275" s="4" t="str">
        <f t="shared" si="135"/>
        <v>Cake</v>
      </c>
      <c r="J1275" s="6">
        <f t="shared" si="136"/>
        <v>1</v>
      </c>
      <c r="K1275" s="6">
        <f t="shared" si="137"/>
        <v>3</v>
      </c>
      <c r="L1275" s="6">
        <f t="shared" si="134"/>
        <v>3</v>
      </c>
      <c r="M1275" t="str">
        <f t="shared" si="138"/>
        <v>Default mode</v>
      </c>
      <c r="N1275" t="str">
        <f t="shared" si="139"/>
        <v>In-store</v>
      </c>
      <c r="O1275" s="8">
        <f t="shared" si="140"/>
        <v>45089</v>
      </c>
    </row>
    <row r="1276" spans="1:15" x14ac:dyDescent="0.35">
      <c r="A1276" t="s">
        <v>1297</v>
      </c>
      <c r="B1276" s="4" t="s">
        <v>13</v>
      </c>
      <c r="D1276">
        <v>3</v>
      </c>
      <c r="E1276">
        <v>12</v>
      </c>
      <c r="F1276" t="s">
        <v>21</v>
      </c>
      <c r="H1276" s="1">
        <v>45210</v>
      </c>
      <c r="I1276" s="4" t="str">
        <f t="shared" si="135"/>
        <v>Cake</v>
      </c>
      <c r="J1276" s="6">
        <f t="shared" si="136"/>
        <v>4</v>
      </c>
      <c r="K1276" s="6">
        <f t="shared" si="137"/>
        <v>3</v>
      </c>
      <c r="L1276" s="6">
        <f t="shared" si="134"/>
        <v>12</v>
      </c>
      <c r="M1276" t="str">
        <f t="shared" si="138"/>
        <v>UNKNOWN</v>
      </c>
      <c r="N1276" t="str">
        <f t="shared" si="139"/>
        <v>UNKNOWN</v>
      </c>
      <c r="O1276" s="8">
        <f t="shared" si="140"/>
        <v>45210</v>
      </c>
    </row>
    <row r="1277" spans="1:15" x14ac:dyDescent="0.35">
      <c r="A1277" t="s">
        <v>1298</v>
      </c>
      <c r="B1277" s="4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I1277" s="4" t="str">
        <f t="shared" si="135"/>
        <v>Coffee</v>
      </c>
      <c r="J1277" s="6">
        <f t="shared" si="136"/>
        <v>1</v>
      </c>
      <c r="K1277" s="6">
        <f t="shared" si="137"/>
        <v>2</v>
      </c>
      <c r="L1277" s="6">
        <f t="shared" si="134"/>
        <v>2</v>
      </c>
      <c r="M1277" t="str">
        <f t="shared" si="138"/>
        <v>Default mode</v>
      </c>
      <c r="N1277" t="str">
        <f t="shared" si="139"/>
        <v>Takeaway</v>
      </c>
      <c r="O1277" s="8">
        <f t="shared" si="140"/>
        <v>45243</v>
      </c>
    </row>
    <row r="1278" spans="1:15" x14ac:dyDescent="0.35">
      <c r="A1278" t="s">
        <v>1299</v>
      </c>
      <c r="B1278" s="4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  <c r="I1278" s="4" t="str">
        <f t="shared" si="135"/>
        <v>Cake</v>
      </c>
      <c r="J1278" s="6">
        <f t="shared" si="136"/>
        <v>1</v>
      </c>
      <c r="K1278" s="6">
        <f t="shared" si="137"/>
        <v>3</v>
      </c>
      <c r="L1278" s="6">
        <f t="shared" si="134"/>
        <v>3</v>
      </c>
      <c r="M1278" t="str">
        <f t="shared" si="138"/>
        <v>Digital Wallet</v>
      </c>
      <c r="N1278" t="str">
        <f t="shared" si="139"/>
        <v>UNKNOWN</v>
      </c>
      <c r="O1278" s="8">
        <f t="shared" si="140"/>
        <v>45004</v>
      </c>
    </row>
    <row r="1279" spans="1:15" x14ac:dyDescent="0.35">
      <c r="A1279" t="s">
        <v>1300</v>
      </c>
      <c r="B1279" s="4" t="s">
        <v>65</v>
      </c>
      <c r="C1279">
        <v>5</v>
      </c>
      <c r="D1279">
        <v>1.5</v>
      </c>
      <c r="E1279">
        <v>7.5</v>
      </c>
      <c r="H1279" s="1">
        <v>45077</v>
      </c>
      <c r="I1279" s="4" t="str">
        <f t="shared" si="135"/>
        <v>Tea</v>
      </c>
      <c r="J1279" s="6">
        <f t="shared" si="136"/>
        <v>5</v>
      </c>
      <c r="K1279" s="6">
        <f t="shared" si="137"/>
        <v>1.5</v>
      </c>
      <c r="L1279" s="6">
        <f t="shared" si="134"/>
        <v>7.5</v>
      </c>
      <c r="M1279" t="str">
        <f t="shared" si="138"/>
        <v>Default mode</v>
      </c>
      <c r="N1279" t="str">
        <f t="shared" si="139"/>
        <v>UNKNOWN</v>
      </c>
      <c r="O1279" s="8">
        <f t="shared" si="140"/>
        <v>45077</v>
      </c>
    </row>
    <row r="1280" spans="1:15" x14ac:dyDescent="0.35">
      <c r="A1280" t="s">
        <v>1301</v>
      </c>
      <c r="B1280" s="4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  <c r="I1280" s="4" t="str">
        <f t="shared" si="135"/>
        <v>Coffee</v>
      </c>
      <c r="J1280" s="6">
        <f t="shared" si="136"/>
        <v>4</v>
      </c>
      <c r="K1280" s="6">
        <f t="shared" si="137"/>
        <v>2</v>
      </c>
      <c r="L1280" s="6">
        <f t="shared" si="134"/>
        <v>8</v>
      </c>
      <c r="M1280" t="str">
        <f t="shared" si="138"/>
        <v>UNKNOWN</v>
      </c>
      <c r="N1280" t="str">
        <f t="shared" si="139"/>
        <v>In-store</v>
      </c>
      <c r="O1280" s="8">
        <f t="shared" si="140"/>
        <v>45269</v>
      </c>
    </row>
    <row r="1281" spans="1:15" x14ac:dyDescent="0.35">
      <c r="A1281" t="s">
        <v>1302</v>
      </c>
      <c r="B1281" s="4" t="s">
        <v>9</v>
      </c>
      <c r="C1281">
        <v>4</v>
      </c>
      <c r="D1281">
        <v>2</v>
      </c>
      <c r="E1281">
        <v>8</v>
      </c>
      <c r="H1281" s="1">
        <v>45159</v>
      </c>
      <c r="I1281" s="4" t="str">
        <f t="shared" si="135"/>
        <v>Coffee</v>
      </c>
      <c r="J1281" s="6">
        <f t="shared" si="136"/>
        <v>4</v>
      </c>
      <c r="K1281" s="6">
        <f t="shared" si="137"/>
        <v>2</v>
      </c>
      <c r="L1281" s="6">
        <f t="shared" si="134"/>
        <v>8</v>
      </c>
      <c r="M1281" t="str">
        <f t="shared" si="138"/>
        <v>Default mode</v>
      </c>
      <c r="N1281" t="str">
        <f t="shared" si="139"/>
        <v>UNKNOWN</v>
      </c>
      <c r="O1281" s="8">
        <f t="shared" si="140"/>
        <v>45159</v>
      </c>
    </row>
    <row r="1282" spans="1:15" x14ac:dyDescent="0.35">
      <c r="A1282" t="s">
        <v>1303</v>
      </c>
      <c r="B1282" s="4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  <c r="I1282" s="4" t="str">
        <f t="shared" si="135"/>
        <v>Cake</v>
      </c>
      <c r="J1282" s="6">
        <f t="shared" si="136"/>
        <v>1</v>
      </c>
      <c r="K1282" s="6">
        <f t="shared" si="137"/>
        <v>3</v>
      </c>
      <c r="L1282" s="6">
        <f t="shared" ref="L1282:L1345" si="141">IF(ISBLANK(E1282),PRODUCT(J1282,K1282),IF(E1282="ERROR",PRODUCT(J1282,K1282),IF(E1282="UNKNOWN",PRODUCT(J1282,K1282),E1282)))</f>
        <v>3</v>
      </c>
      <c r="M1282" t="str">
        <f t="shared" si="138"/>
        <v>Digital Wallet</v>
      </c>
      <c r="N1282" t="str">
        <f t="shared" si="139"/>
        <v>Takeaway</v>
      </c>
      <c r="O1282" s="8">
        <f t="shared" si="140"/>
        <v>45276</v>
      </c>
    </row>
    <row r="1283" spans="1:15" x14ac:dyDescent="0.35">
      <c r="A1283" t="s">
        <v>1304</v>
      </c>
      <c r="B1283" s="4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  <c r="I1283" s="4" t="str">
        <f t="shared" ref="I1283:I1346" si="142">IF(ISBLANK(B1283),"UNKNOWN",IF(B1283="ERROR","Juice",B1283))</f>
        <v>Smoothie</v>
      </c>
      <c r="J1283" s="6">
        <f t="shared" ref="J1283:J1346" si="143">IF(ISBLANK(C1283),E1283/D1283,IF(C1283="ERROR",AVERAGE(C1283:C11282),IF(C1283="UNKNOWN",MEDIAN(C1283:C11282),C1283)))</f>
        <v>5</v>
      </c>
      <c r="K1283" s="6">
        <f t="shared" ref="K1283:K1346" si="144">IF(ISBLANK(D1283),0,IF(D1283="ERROR",AVERAGE(D1283:D11282),IF(D1283="UNKNOWN",MEDIAN(D1283:D11282),D1283)))</f>
        <v>4</v>
      </c>
      <c r="L1283" s="6">
        <f t="shared" si="141"/>
        <v>20</v>
      </c>
      <c r="M1283" t="str">
        <f t="shared" ref="M1283:M1346" si="145">IF(ISBLANK(F1283),"Default mode",IF(F1283="ERROR","Cash",F1283))</f>
        <v>Default mode</v>
      </c>
      <c r="N1283" t="str">
        <f t="shared" ref="N1283:N1346" si="146">IF(ISBLANK(G1283),"UNKNOWN",IF(G1283="ERROR","Cafe",G1283))</f>
        <v>In-store</v>
      </c>
      <c r="O1283" s="8">
        <f t="shared" ref="O1283:O1346" si="147">IF(ISBLANK(H1283),DATE(2023,1,1),IF(H1283="ERROR",DATE(2023,6,1),IF(H1283="UNKNOWN",DATE(2023,1,1),H1283)))</f>
        <v>44968</v>
      </c>
    </row>
    <row r="1284" spans="1:15" x14ac:dyDescent="0.35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I1284" s="4" t="str">
        <f t="shared" si="142"/>
        <v>UNKNOWN</v>
      </c>
      <c r="J1284" s="6">
        <f t="shared" si="143"/>
        <v>4</v>
      </c>
      <c r="K1284" s="6">
        <f t="shared" si="144"/>
        <v>3</v>
      </c>
      <c r="L1284" s="6">
        <f t="shared" si="141"/>
        <v>12</v>
      </c>
      <c r="M1284" t="str">
        <f t="shared" si="145"/>
        <v>Cash</v>
      </c>
      <c r="N1284" t="str">
        <f t="shared" si="146"/>
        <v>Takeaway</v>
      </c>
      <c r="O1284" s="8">
        <f t="shared" si="147"/>
        <v>45050</v>
      </c>
    </row>
    <row r="1285" spans="1:15" x14ac:dyDescent="0.35">
      <c r="A1285" t="s">
        <v>1306</v>
      </c>
      <c r="B1285" s="4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I1285" s="4" t="str">
        <f t="shared" si="142"/>
        <v>Juice</v>
      </c>
      <c r="J1285" s="6">
        <f t="shared" si="143"/>
        <v>4</v>
      </c>
      <c r="K1285" s="6">
        <f t="shared" si="144"/>
        <v>3</v>
      </c>
      <c r="L1285" s="6">
        <f t="shared" si="141"/>
        <v>12</v>
      </c>
      <c r="M1285" t="str">
        <f t="shared" si="145"/>
        <v>Credit Card</v>
      </c>
      <c r="N1285" t="str">
        <f t="shared" si="146"/>
        <v>UNKNOWN</v>
      </c>
      <c r="O1285" s="8">
        <f t="shared" si="147"/>
        <v>45033</v>
      </c>
    </row>
    <row r="1286" spans="1:15" x14ac:dyDescent="0.35">
      <c r="A1286" t="s">
        <v>1307</v>
      </c>
      <c r="B1286" s="4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  <c r="I1286" s="4" t="str">
        <f t="shared" si="142"/>
        <v>Tea</v>
      </c>
      <c r="J1286" s="6">
        <f t="shared" si="143"/>
        <v>3</v>
      </c>
      <c r="K1286" s="6">
        <f t="shared" si="144"/>
        <v>1.5</v>
      </c>
      <c r="L1286" s="6">
        <f t="shared" si="141"/>
        <v>4.5</v>
      </c>
      <c r="M1286" t="str">
        <f t="shared" si="145"/>
        <v>Cash</v>
      </c>
      <c r="N1286" t="str">
        <f t="shared" si="146"/>
        <v>UNKNOWN</v>
      </c>
      <c r="O1286" s="8">
        <f t="shared" si="147"/>
        <v>45144</v>
      </c>
    </row>
    <row r="1287" spans="1:15" x14ac:dyDescent="0.35">
      <c r="A1287" t="s">
        <v>1308</v>
      </c>
      <c r="B1287" s="4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I1287" s="4" t="str">
        <f t="shared" si="142"/>
        <v>Smoothie</v>
      </c>
      <c r="J1287" s="6">
        <f t="shared" si="143"/>
        <v>4</v>
      </c>
      <c r="K1287" s="6">
        <f t="shared" si="144"/>
        <v>4</v>
      </c>
      <c r="L1287" s="6">
        <f t="shared" si="141"/>
        <v>16</v>
      </c>
      <c r="M1287" t="str">
        <f t="shared" si="145"/>
        <v>Cash</v>
      </c>
      <c r="N1287" t="str">
        <f t="shared" si="146"/>
        <v>Takeaway</v>
      </c>
      <c r="O1287" s="8">
        <f t="shared" si="147"/>
        <v>45120</v>
      </c>
    </row>
    <row r="1288" spans="1:15" x14ac:dyDescent="0.35">
      <c r="A1288" t="s">
        <v>1309</v>
      </c>
      <c r="B1288" s="4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I1288" s="4" t="str">
        <f t="shared" si="142"/>
        <v>Salad</v>
      </c>
      <c r="J1288" s="6">
        <f t="shared" si="143"/>
        <v>1</v>
      </c>
      <c r="K1288" s="6">
        <f t="shared" si="144"/>
        <v>5</v>
      </c>
      <c r="L1288" s="6">
        <f t="shared" si="141"/>
        <v>5</v>
      </c>
      <c r="M1288" t="str">
        <f t="shared" si="145"/>
        <v>Cash</v>
      </c>
      <c r="N1288" t="str">
        <f t="shared" si="146"/>
        <v>Takeaway</v>
      </c>
      <c r="O1288" s="8">
        <f t="shared" si="147"/>
        <v>45291</v>
      </c>
    </row>
    <row r="1289" spans="1:15" x14ac:dyDescent="0.35">
      <c r="A1289" t="s">
        <v>1310</v>
      </c>
      <c r="B1289" s="4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I1289" s="4" t="str">
        <f t="shared" si="142"/>
        <v>Coffee</v>
      </c>
      <c r="J1289" s="6">
        <f t="shared" si="143"/>
        <v>2</v>
      </c>
      <c r="K1289" s="6">
        <f t="shared" si="144"/>
        <v>2</v>
      </c>
      <c r="L1289" s="6">
        <f t="shared" si="141"/>
        <v>4</v>
      </c>
      <c r="M1289" t="str">
        <f t="shared" si="145"/>
        <v>Credit Card</v>
      </c>
      <c r="N1289" t="str">
        <f t="shared" si="146"/>
        <v>UNKNOWN</v>
      </c>
      <c r="O1289" s="8">
        <f t="shared" si="147"/>
        <v>45159</v>
      </c>
    </row>
    <row r="1290" spans="1:15" x14ac:dyDescent="0.35">
      <c r="A1290" t="s">
        <v>1311</v>
      </c>
      <c r="B1290" s="4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I1290" s="4" t="str">
        <f t="shared" si="142"/>
        <v>Cake</v>
      </c>
      <c r="J1290" s="6">
        <f t="shared" si="143"/>
        <v>4</v>
      </c>
      <c r="K1290" s="6">
        <f t="shared" si="144"/>
        <v>3</v>
      </c>
      <c r="L1290" s="6">
        <f t="shared" si="141"/>
        <v>12</v>
      </c>
      <c r="M1290" t="str">
        <f t="shared" si="145"/>
        <v>Default mode</v>
      </c>
      <c r="N1290" t="str">
        <f t="shared" si="146"/>
        <v>Takeaway</v>
      </c>
      <c r="O1290" s="8">
        <f t="shared" si="147"/>
        <v>45062</v>
      </c>
    </row>
    <row r="1291" spans="1:15" x14ac:dyDescent="0.35">
      <c r="A1291" t="s">
        <v>1312</v>
      </c>
      <c r="B1291" s="4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 s="4" t="str">
        <f t="shared" si="142"/>
        <v>Salad</v>
      </c>
      <c r="J1291" s="6">
        <f t="shared" si="143"/>
        <v>2</v>
      </c>
      <c r="K1291" s="6">
        <f t="shared" si="144"/>
        <v>5</v>
      </c>
      <c r="L1291" s="6">
        <f t="shared" si="141"/>
        <v>10</v>
      </c>
      <c r="M1291" t="str">
        <f t="shared" si="145"/>
        <v>Digital Wallet</v>
      </c>
      <c r="N1291" t="str">
        <f t="shared" si="146"/>
        <v>UNKNOWN</v>
      </c>
      <c r="O1291" s="8">
        <f t="shared" si="147"/>
        <v>45283</v>
      </c>
    </row>
    <row r="1292" spans="1:15" x14ac:dyDescent="0.35">
      <c r="A1292" t="s">
        <v>1313</v>
      </c>
      <c r="B1292" s="4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I1292" s="4" t="str">
        <f t="shared" si="142"/>
        <v>Cake</v>
      </c>
      <c r="J1292" s="6">
        <f t="shared" si="143"/>
        <v>5</v>
      </c>
      <c r="K1292" s="6">
        <f t="shared" si="144"/>
        <v>3</v>
      </c>
      <c r="L1292" s="6">
        <f t="shared" si="141"/>
        <v>15</v>
      </c>
      <c r="M1292" t="str">
        <f t="shared" si="145"/>
        <v>Cash</v>
      </c>
      <c r="N1292" t="str">
        <f t="shared" si="146"/>
        <v>Takeaway</v>
      </c>
      <c r="O1292" s="8">
        <f t="shared" si="147"/>
        <v>45232</v>
      </c>
    </row>
    <row r="1293" spans="1:15" x14ac:dyDescent="0.35">
      <c r="A1293" t="s">
        <v>1314</v>
      </c>
      <c r="B1293" s="4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  <c r="I1293" s="4" t="str">
        <f t="shared" si="142"/>
        <v>Sandwich</v>
      </c>
      <c r="J1293" s="6">
        <f t="shared" si="143"/>
        <v>3.0459908499879607</v>
      </c>
      <c r="K1293" s="6">
        <f t="shared" si="144"/>
        <v>4</v>
      </c>
      <c r="L1293" s="6">
        <f t="shared" si="141"/>
        <v>12</v>
      </c>
      <c r="M1293" t="str">
        <f t="shared" si="145"/>
        <v>Default mode</v>
      </c>
      <c r="N1293" t="str">
        <f t="shared" si="146"/>
        <v>Takeaway</v>
      </c>
      <c r="O1293" s="8">
        <f t="shared" si="147"/>
        <v>44963</v>
      </c>
    </row>
    <row r="1294" spans="1:15" x14ac:dyDescent="0.35">
      <c r="A1294" t="s">
        <v>1315</v>
      </c>
      <c r="B1294" s="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I1294" s="4" t="str">
        <f t="shared" si="142"/>
        <v>Cake</v>
      </c>
      <c r="J1294" s="6">
        <f t="shared" si="143"/>
        <v>3</v>
      </c>
      <c r="K1294" s="6">
        <f t="shared" si="144"/>
        <v>3</v>
      </c>
      <c r="L1294" s="6">
        <f t="shared" si="141"/>
        <v>9</v>
      </c>
      <c r="M1294" t="str">
        <f t="shared" si="145"/>
        <v>Cash</v>
      </c>
      <c r="N1294" t="str">
        <f t="shared" si="146"/>
        <v>Takeaway</v>
      </c>
      <c r="O1294" s="8">
        <f t="shared" si="147"/>
        <v>44993</v>
      </c>
    </row>
    <row r="1295" spans="1:15" x14ac:dyDescent="0.35">
      <c r="A1295" t="s">
        <v>1316</v>
      </c>
      <c r="B1295" s="4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I1295" s="4" t="str">
        <f t="shared" si="142"/>
        <v>Cake</v>
      </c>
      <c r="J1295" s="6">
        <f t="shared" si="143"/>
        <v>5</v>
      </c>
      <c r="K1295" s="6">
        <f t="shared" si="144"/>
        <v>3</v>
      </c>
      <c r="L1295" s="6">
        <f t="shared" si="141"/>
        <v>15</v>
      </c>
      <c r="M1295" t="str">
        <f t="shared" si="145"/>
        <v>Default mode</v>
      </c>
      <c r="N1295" t="str">
        <f t="shared" si="146"/>
        <v>In-store</v>
      </c>
      <c r="O1295" s="8">
        <f t="shared" si="147"/>
        <v>45027</v>
      </c>
    </row>
    <row r="1296" spans="1:15" x14ac:dyDescent="0.35">
      <c r="A1296" t="s">
        <v>1317</v>
      </c>
      <c r="B1296" s="4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I1296" s="4" t="str">
        <f t="shared" si="142"/>
        <v>Smoothie</v>
      </c>
      <c r="J1296" s="6">
        <f t="shared" si="143"/>
        <v>3</v>
      </c>
      <c r="K1296" s="6">
        <f t="shared" si="144"/>
        <v>4</v>
      </c>
      <c r="L1296" s="6">
        <f t="shared" si="141"/>
        <v>12</v>
      </c>
      <c r="M1296" t="str">
        <f t="shared" si="145"/>
        <v>Default mode</v>
      </c>
      <c r="N1296" t="str">
        <f t="shared" si="146"/>
        <v>Takeaway</v>
      </c>
      <c r="O1296" s="8">
        <f t="shared" si="147"/>
        <v>45145</v>
      </c>
    </row>
    <row r="1297" spans="1:15" x14ac:dyDescent="0.35">
      <c r="A1297" t="s">
        <v>1318</v>
      </c>
      <c r="B1297" s="4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  <c r="I1297" s="4" t="str">
        <f t="shared" si="142"/>
        <v>Coffee</v>
      </c>
      <c r="J1297" s="6">
        <f t="shared" si="143"/>
        <v>4</v>
      </c>
      <c r="K1297" s="6">
        <f t="shared" si="144"/>
        <v>2</v>
      </c>
      <c r="L1297" s="6">
        <f t="shared" si="141"/>
        <v>8</v>
      </c>
      <c r="M1297" t="str">
        <f t="shared" si="145"/>
        <v>Digital Wallet</v>
      </c>
      <c r="N1297" t="str">
        <f t="shared" si="146"/>
        <v>UNKNOWN</v>
      </c>
      <c r="O1297" s="8">
        <f t="shared" si="147"/>
        <v>45016</v>
      </c>
    </row>
    <row r="1298" spans="1:15" x14ac:dyDescent="0.35">
      <c r="A1298" t="s">
        <v>1319</v>
      </c>
      <c r="C1298">
        <v>5</v>
      </c>
      <c r="D1298">
        <v>4</v>
      </c>
      <c r="E1298">
        <v>20</v>
      </c>
      <c r="H1298" s="1">
        <v>44939</v>
      </c>
      <c r="I1298" s="4" t="str">
        <f t="shared" si="142"/>
        <v>UNKNOWN</v>
      </c>
      <c r="J1298" s="6">
        <f t="shared" si="143"/>
        <v>5</v>
      </c>
      <c r="K1298" s="6">
        <f t="shared" si="144"/>
        <v>4</v>
      </c>
      <c r="L1298" s="6">
        <f t="shared" si="141"/>
        <v>20</v>
      </c>
      <c r="M1298" t="str">
        <f t="shared" si="145"/>
        <v>Default mode</v>
      </c>
      <c r="N1298" t="str">
        <f t="shared" si="146"/>
        <v>UNKNOWN</v>
      </c>
      <c r="O1298" s="8">
        <f t="shared" si="147"/>
        <v>44939</v>
      </c>
    </row>
    <row r="1299" spans="1:15" x14ac:dyDescent="0.35">
      <c r="A1299" t="s">
        <v>1320</v>
      </c>
      <c r="B1299" s="4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  <c r="I1299" s="4" t="str">
        <f t="shared" si="142"/>
        <v>Cake</v>
      </c>
      <c r="J1299" s="6">
        <f t="shared" si="143"/>
        <v>2</v>
      </c>
      <c r="K1299" s="6">
        <f t="shared" si="144"/>
        <v>3</v>
      </c>
      <c r="L1299" s="6">
        <f t="shared" si="141"/>
        <v>6</v>
      </c>
      <c r="M1299" t="str">
        <f t="shared" si="145"/>
        <v>Cash</v>
      </c>
      <c r="N1299" t="str">
        <f t="shared" si="146"/>
        <v>In-store</v>
      </c>
      <c r="O1299" s="8">
        <f t="shared" si="147"/>
        <v>45031</v>
      </c>
    </row>
    <row r="1300" spans="1:15" x14ac:dyDescent="0.35">
      <c r="A1300" t="s">
        <v>1321</v>
      </c>
      <c r="B1300" s="4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I1300" s="4" t="str">
        <f t="shared" si="142"/>
        <v>Cake</v>
      </c>
      <c r="J1300" s="6">
        <f t="shared" si="143"/>
        <v>4</v>
      </c>
      <c r="K1300" s="6">
        <f t="shared" si="144"/>
        <v>3</v>
      </c>
      <c r="L1300" s="6">
        <f t="shared" si="141"/>
        <v>12</v>
      </c>
      <c r="M1300" t="str">
        <f t="shared" si="145"/>
        <v>Credit Card</v>
      </c>
      <c r="N1300" t="str">
        <f t="shared" si="146"/>
        <v>In-store</v>
      </c>
      <c r="O1300" s="8">
        <f t="shared" si="147"/>
        <v>44982</v>
      </c>
    </row>
    <row r="1301" spans="1:15" x14ac:dyDescent="0.35">
      <c r="A1301" t="s">
        <v>1322</v>
      </c>
      <c r="B1301" s="4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  <c r="I1301" s="4" t="str">
        <f t="shared" si="142"/>
        <v>Sandwich</v>
      </c>
      <c r="J1301" s="6">
        <f t="shared" si="143"/>
        <v>1</v>
      </c>
      <c r="K1301" s="6">
        <f t="shared" si="144"/>
        <v>4</v>
      </c>
      <c r="L1301" s="6">
        <f t="shared" si="141"/>
        <v>4</v>
      </c>
      <c r="M1301" t="str">
        <f t="shared" si="145"/>
        <v>Digital Wallet</v>
      </c>
      <c r="N1301" t="str">
        <f t="shared" si="146"/>
        <v>UNKNOWN</v>
      </c>
      <c r="O1301" s="8">
        <f t="shared" si="147"/>
        <v>45149</v>
      </c>
    </row>
    <row r="1302" spans="1:15" x14ac:dyDescent="0.35">
      <c r="A1302" t="s">
        <v>1323</v>
      </c>
      <c r="B1302" s="4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I1302" s="4" t="str">
        <f t="shared" si="142"/>
        <v>Cake</v>
      </c>
      <c r="J1302" s="6">
        <f t="shared" si="143"/>
        <v>4</v>
      </c>
      <c r="K1302" s="6">
        <f t="shared" si="144"/>
        <v>3</v>
      </c>
      <c r="L1302" s="6">
        <f t="shared" si="141"/>
        <v>12</v>
      </c>
      <c r="M1302" t="str">
        <f t="shared" si="145"/>
        <v>Credit Card</v>
      </c>
      <c r="N1302" t="str">
        <f t="shared" si="146"/>
        <v>UNKNOWN</v>
      </c>
      <c r="O1302" s="8">
        <f t="shared" si="147"/>
        <v>45234</v>
      </c>
    </row>
    <row r="1303" spans="1:15" x14ac:dyDescent="0.35">
      <c r="A1303" t="s">
        <v>1324</v>
      </c>
      <c r="B1303" s="4" t="s">
        <v>39</v>
      </c>
      <c r="C1303">
        <v>3</v>
      </c>
      <c r="D1303">
        <v>3</v>
      </c>
      <c r="E1303">
        <v>9</v>
      </c>
      <c r="H1303" s="1">
        <v>44951</v>
      </c>
      <c r="I1303" s="4" t="str">
        <f t="shared" si="142"/>
        <v>Juice</v>
      </c>
      <c r="J1303" s="6">
        <f t="shared" si="143"/>
        <v>3</v>
      </c>
      <c r="K1303" s="6">
        <f t="shared" si="144"/>
        <v>3</v>
      </c>
      <c r="L1303" s="6">
        <f t="shared" si="141"/>
        <v>9</v>
      </c>
      <c r="M1303" t="str">
        <f t="shared" si="145"/>
        <v>Default mode</v>
      </c>
      <c r="N1303" t="str">
        <f t="shared" si="146"/>
        <v>UNKNOWN</v>
      </c>
      <c r="O1303" s="8">
        <f t="shared" si="147"/>
        <v>44951</v>
      </c>
    </row>
    <row r="1304" spans="1:15" x14ac:dyDescent="0.35">
      <c r="A1304" t="s">
        <v>1325</v>
      </c>
      <c r="B1304" s="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I1304" s="4" t="str">
        <f t="shared" si="142"/>
        <v>Coffee</v>
      </c>
      <c r="J1304" s="6">
        <f t="shared" si="143"/>
        <v>3</v>
      </c>
      <c r="K1304" s="6">
        <f t="shared" si="144"/>
        <v>2</v>
      </c>
      <c r="L1304" s="6">
        <f t="shared" si="141"/>
        <v>6</v>
      </c>
      <c r="M1304" t="str">
        <f t="shared" si="145"/>
        <v>Credit Card</v>
      </c>
      <c r="N1304" t="str">
        <f t="shared" si="146"/>
        <v>In-store</v>
      </c>
      <c r="O1304" s="8">
        <f t="shared" si="147"/>
        <v>45271</v>
      </c>
    </row>
    <row r="1305" spans="1:15" x14ac:dyDescent="0.35">
      <c r="A1305" t="s">
        <v>1326</v>
      </c>
      <c r="B1305" s="4" t="s">
        <v>13</v>
      </c>
      <c r="C1305">
        <v>2</v>
      </c>
      <c r="D1305">
        <v>3</v>
      </c>
      <c r="E1305">
        <v>6</v>
      </c>
      <c r="H1305" s="1">
        <v>44992</v>
      </c>
      <c r="I1305" s="4" t="str">
        <f t="shared" si="142"/>
        <v>Cake</v>
      </c>
      <c r="J1305" s="6">
        <f t="shared" si="143"/>
        <v>2</v>
      </c>
      <c r="K1305" s="6">
        <f t="shared" si="144"/>
        <v>3</v>
      </c>
      <c r="L1305" s="6">
        <f t="shared" si="141"/>
        <v>6</v>
      </c>
      <c r="M1305" t="str">
        <f t="shared" si="145"/>
        <v>Default mode</v>
      </c>
      <c r="N1305" t="str">
        <f t="shared" si="146"/>
        <v>UNKNOWN</v>
      </c>
      <c r="O1305" s="8">
        <f t="shared" si="147"/>
        <v>44992</v>
      </c>
    </row>
    <row r="1306" spans="1:15" x14ac:dyDescent="0.35">
      <c r="A1306" t="s">
        <v>1327</v>
      </c>
      <c r="B1306" s="4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I1306" s="4" t="str">
        <f t="shared" si="142"/>
        <v>Sandwich</v>
      </c>
      <c r="J1306" s="6">
        <f t="shared" si="143"/>
        <v>5</v>
      </c>
      <c r="K1306" s="6">
        <f t="shared" si="144"/>
        <v>4</v>
      </c>
      <c r="L1306" s="6">
        <f t="shared" si="141"/>
        <v>20</v>
      </c>
      <c r="M1306" t="str">
        <f t="shared" si="145"/>
        <v>Cash</v>
      </c>
      <c r="N1306" t="str">
        <f t="shared" si="146"/>
        <v>In-store</v>
      </c>
      <c r="O1306" s="8">
        <f t="shared" si="147"/>
        <v>45127</v>
      </c>
    </row>
    <row r="1307" spans="1:15" x14ac:dyDescent="0.35">
      <c r="A1307" t="s">
        <v>1328</v>
      </c>
      <c r="B1307" s="4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I1307" s="4" t="str">
        <f t="shared" si="142"/>
        <v>Cookie</v>
      </c>
      <c r="J1307" s="6">
        <f t="shared" si="143"/>
        <v>4</v>
      </c>
      <c r="K1307" s="6">
        <f t="shared" si="144"/>
        <v>1</v>
      </c>
      <c r="L1307" s="6">
        <f t="shared" si="141"/>
        <v>4</v>
      </c>
      <c r="M1307" t="str">
        <f t="shared" si="145"/>
        <v>Default mode</v>
      </c>
      <c r="N1307" t="str">
        <f t="shared" si="146"/>
        <v>Takeaway</v>
      </c>
      <c r="O1307" s="8">
        <f t="shared" si="147"/>
        <v>44995</v>
      </c>
    </row>
    <row r="1308" spans="1:15" x14ac:dyDescent="0.35">
      <c r="A1308" t="s">
        <v>1329</v>
      </c>
      <c r="B1308" s="4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I1308" s="4" t="str">
        <f t="shared" si="142"/>
        <v>Salad</v>
      </c>
      <c r="J1308" s="6">
        <f t="shared" si="143"/>
        <v>1</v>
      </c>
      <c r="K1308" s="6">
        <f t="shared" si="144"/>
        <v>5</v>
      </c>
      <c r="L1308" s="6">
        <f t="shared" si="141"/>
        <v>5</v>
      </c>
      <c r="M1308" t="str">
        <f t="shared" si="145"/>
        <v>Cash</v>
      </c>
      <c r="N1308" t="str">
        <f t="shared" si="146"/>
        <v>UNKNOWN</v>
      </c>
      <c r="O1308" s="8">
        <f t="shared" si="147"/>
        <v>45225</v>
      </c>
    </row>
    <row r="1309" spans="1:15" x14ac:dyDescent="0.35">
      <c r="A1309" t="s">
        <v>1330</v>
      </c>
      <c r="B1309" s="4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  <c r="I1309" s="4" t="str">
        <f t="shared" si="142"/>
        <v>Cake</v>
      </c>
      <c r="J1309" s="6">
        <f t="shared" si="143"/>
        <v>3</v>
      </c>
      <c r="K1309" s="6">
        <f t="shared" si="144"/>
        <v>3</v>
      </c>
      <c r="L1309" s="6">
        <f t="shared" si="141"/>
        <v>9</v>
      </c>
      <c r="M1309" t="str">
        <f t="shared" si="145"/>
        <v>Default mode</v>
      </c>
      <c r="N1309" t="str">
        <f t="shared" si="146"/>
        <v>UNKNOWN</v>
      </c>
      <c r="O1309" s="8">
        <f t="shared" si="147"/>
        <v>45058</v>
      </c>
    </row>
    <row r="1310" spans="1:15" x14ac:dyDescent="0.35">
      <c r="A1310" t="s">
        <v>1331</v>
      </c>
      <c r="B1310" s="4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I1310" s="4" t="str">
        <f t="shared" si="142"/>
        <v>Cookie</v>
      </c>
      <c r="J1310" s="6">
        <f t="shared" si="143"/>
        <v>5</v>
      </c>
      <c r="K1310" s="6">
        <f t="shared" si="144"/>
        <v>1</v>
      </c>
      <c r="L1310" s="6">
        <f t="shared" si="141"/>
        <v>5</v>
      </c>
      <c r="M1310" t="str">
        <f t="shared" si="145"/>
        <v>Credit Card</v>
      </c>
      <c r="N1310" t="str">
        <f t="shared" si="146"/>
        <v>In-store</v>
      </c>
      <c r="O1310" s="8">
        <f t="shared" si="147"/>
        <v>45082</v>
      </c>
    </row>
    <row r="1311" spans="1:15" x14ac:dyDescent="0.35">
      <c r="A1311" t="s">
        <v>1332</v>
      </c>
      <c r="B1311" s="4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I1311" s="4" t="str">
        <f t="shared" si="142"/>
        <v>Tea</v>
      </c>
      <c r="J1311" s="6">
        <f t="shared" si="143"/>
        <v>2</v>
      </c>
      <c r="K1311" s="6">
        <f t="shared" si="144"/>
        <v>1.5</v>
      </c>
      <c r="L1311" s="6">
        <f t="shared" si="141"/>
        <v>3</v>
      </c>
      <c r="M1311" t="str">
        <f t="shared" si="145"/>
        <v>Default mode</v>
      </c>
      <c r="N1311" t="str">
        <f t="shared" si="146"/>
        <v>In-store</v>
      </c>
      <c r="O1311" s="8">
        <f t="shared" si="147"/>
        <v>45175</v>
      </c>
    </row>
    <row r="1312" spans="1:15" x14ac:dyDescent="0.35">
      <c r="A1312" t="s">
        <v>1333</v>
      </c>
      <c r="B1312" s="4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I1312" s="4" t="str">
        <f t="shared" si="142"/>
        <v>Coffee</v>
      </c>
      <c r="J1312" s="6">
        <f t="shared" si="143"/>
        <v>2</v>
      </c>
      <c r="K1312" s="6">
        <f t="shared" si="144"/>
        <v>2</v>
      </c>
      <c r="L1312" s="6">
        <f t="shared" si="141"/>
        <v>4</v>
      </c>
      <c r="M1312" t="str">
        <f t="shared" si="145"/>
        <v>Default mode</v>
      </c>
      <c r="N1312" t="str">
        <f t="shared" si="146"/>
        <v>In-store</v>
      </c>
      <c r="O1312" s="8">
        <f t="shared" si="147"/>
        <v>45091</v>
      </c>
    </row>
    <row r="1313" spans="1:15" x14ac:dyDescent="0.35">
      <c r="A1313" t="s">
        <v>1334</v>
      </c>
      <c r="B1313" s="4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I1313" s="4" t="str">
        <f t="shared" si="142"/>
        <v>UNKNOWN</v>
      </c>
      <c r="J1313" s="6">
        <f t="shared" si="143"/>
        <v>1</v>
      </c>
      <c r="K1313" s="6">
        <f t="shared" si="144"/>
        <v>1</v>
      </c>
      <c r="L1313" s="6">
        <f t="shared" si="141"/>
        <v>1</v>
      </c>
      <c r="M1313" t="str">
        <f t="shared" si="145"/>
        <v>Default mode</v>
      </c>
      <c r="N1313" t="str">
        <f t="shared" si="146"/>
        <v>Takeaway</v>
      </c>
      <c r="O1313" s="8">
        <f t="shared" si="147"/>
        <v>45169</v>
      </c>
    </row>
    <row r="1314" spans="1:15" x14ac:dyDescent="0.35">
      <c r="A1314" t="s">
        <v>1335</v>
      </c>
      <c r="B1314" s="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I1314" s="4" t="str">
        <f t="shared" si="142"/>
        <v>Coffee</v>
      </c>
      <c r="J1314" s="6">
        <f t="shared" si="143"/>
        <v>5</v>
      </c>
      <c r="K1314" s="6">
        <f t="shared" si="144"/>
        <v>2</v>
      </c>
      <c r="L1314" s="6">
        <f t="shared" si="141"/>
        <v>10</v>
      </c>
      <c r="M1314" t="str">
        <f t="shared" si="145"/>
        <v>Credit Card</v>
      </c>
      <c r="N1314" t="str">
        <f t="shared" si="146"/>
        <v>UNKNOWN</v>
      </c>
      <c r="O1314" s="8">
        <f t="shared" si="147"/>
        <v>44978</v>
      </c>
    </row>
    <row r="1315" spans="1:15" x14ac:dyDescent="0.35">
      <c r="A1315" t="s">
        <v>1336</v>
      </c>
      <c r="B1315" s="4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I1315" s="4" t="str">
        <f t="shared" si="142"/>
        <v>Coffee</v>
      </c>
      <c r="J1315" s="6">
        <f t="shared" si="143"/>
        <v>4</v>
      </c>
      <c r="K1315" s="6">
        <f t="shared" si="144"/>
        <v>2</v>
      </c>
      <c r="L1315" s="6">
        <f t="shared" si="141"/>
        <v>8</v>
      </c>
      <c r="M1315" t="str">
        <f t="shared" si="145"/>
        <v>Credit Card</v>
      </c>
      <c r="N1315" t="str">
        <f t="shared" si="146"/>
        <v>UNKNOWN</v>
      </c>
      <c r="O1315" s="8">
        <f t="shared" si="147"/>
        <v>45156</v>
      </c>
    </row>
    <row r="1316" spans="1:15" x14ac:dyDescent="0.35">
      <c r="A1316" t="s">
        <v>1337</v>
      </c>
      <c r="B1316" s="4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I1316" s="4" t="str">
        <f t="shared" si="142"/>
        <v>Juice</v>
      </c>
      <c r="J1316" s="6">
        <f t="shared" si="143"/>
        <v>5</v>
      </c>
      <c r="K1316" s="6">
        <f t="shared" si="144"/>
        <v>3</v>
      </c>
      <c r="L1316" s="6">
        <f t="shared" si="141"/>
        <v>15</v>
      </c>
      <c r="M1316" t="str">
        <f t="shared" si="145"/>
        <v>Default mode</v>
      </c>
      <c r="N1316" t="str">
        <f t="shared" si="146"/>
        <v>In-store</v>
      </c>
      <c r="O1316" s="8">
        <f t="shared" si="147"/>
        <v>45274</v>
      </c>
    </row>
    <row r="1317" spans="1:15" x14ac:dyDescent="0.35">
      <c r="A1317" t="s">
        <v>1338</v>
      </c>
      <c r="B1317" s="4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  <c r="I1317" s="4" t="str">
        <f t="shared" si="142"/>
        <v>Cookie</v>
      </c>
      <c r="J1317" s="6">
        <f t="shared" si="143"/>
        <v>1</v>
      </c>
      <c r="K1317" s="6">
        <f t="shared" si="144"/>
        <v>1</v>
      </c>
      <c r="L1317" s="6">
        <f t="shared" si="141"/>
        <v>1</v>
      </c>
      <c r="M1317" t="str">
        <f t="shared" si="145"/>
        <v>Digital Wallet</v>
      </c>
      <c r="N1317" t="str">
        <f t="shared" si="146"/>
        <v>In-store</v>
      </c>
      <c r="O1317" s="8">
        <f t="shared" si="147"/>
        <v>44932</v>
      </c>
    </row>
    <row r="1318" spans="1:15" x14ac:dyDescent="0.35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I1318" s="4" t="str">
        <f t="shared" si="142"/>
        <v>UNKNOWN</v>
      </c>
      <c r="J1318" s="6">
        <f t="shared" si="143"/>
        <v>5</v>
      </c>
      <c r="K1318" s="6">
        <f t="shared" si="144"/>
        <v>1</v>
      </c>
      <c r="L1318" s="6">
        <f t="shared" si="141"/>
        <v>5</v>
      </c>
      <c r="M1318" t="str">
        <f t="shared" si="145"/>
        <v>Cash</v>
      </c>
      <c r="N1318" t="str">
        <f t="shared" si="146"/>
        <v>In-store</v>
      </c>
      <c r="O1318" s="8">
        <f t="shared" si="147"/>
        <v>45185</v>
      </c>
    </row>
    <row r="1319" spans="1:15" x14ac:dyDescent="0.35">
      <c r="A1319" t="s">
        <v>1340</v>
      </c>
      <c r="B1319" s="4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  <c r="I1319" s="4" t="str">
        <f t="shared" si="142"/>
        <v>Coffee</v>
      </c>
      <c r="J1319" s="6">
        <f t="shared" si="143"/>
        <v>3</v>
      </c>
      <c r="K1319" s="6">
        <f t="shared" si="144"/>
        <v>2</v>
      </c>
      <c r="L1319" s="6">
        <f t="shared" si="141"/>
        <v>6</v>
      </c>
      <c r="M1319" t="str">
        <f t="shared" si="145"/>
        <v>Default mode</v>
      </c>
      <c r="N1319" t="str">
        <f t="shared" si="146"/>
        <v>In-store</v>
      </c>
      <c r="O1319" s="8">
        <f t="shared" si="147"/>
        <v>45226</v>
      </c>
    </row>
    <row r="1320" spans="1:15" x14ac:dyDescent="0.35">
      <c r="A1320" t="s">
        <v>1341</v>
      </c>
      <c r="B1320" s="4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  <c r="I1320" s="4" t="str">
        <f t="shared" si="142"/>
        <v>Cookie</v>
      </c>
      <c r="J1320" s="6">
        <f t="shared" si="143"/>
        <v>4</v>
      </c>
      <c r="K1320" s="6">
        <f t="shared" si="144"/>
        <v>2.9671284481711022</v>
      </c>
      <c r="L1320" s="6">
        <f t="shared" si="141"/>
        <v>4</v>
      </c>
      <c r="M1320" t="str">
        <f t="shared" si="145"/>
        <v>Cash</v>
      </c>
      <c r="N1320" t="str">
        <f t="shared" si="146"/>
        <v>UNKNOWN</v>
      </c>
      <c r="O1320" s="8">
        <f t="shared" si="147"/>
        <v>45068</v>
      </c>
    </row>
    <row r="1321" spans="1:15" x14ac:dyDescent="0.35">
      <c r="A1321" t="s">
        <v>1342</v>
      </c>
      <c r="B1321" s="4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  <c r="I1321" s="4" t="str">
        <f t="shared" si="142"/>
        <v>Juice</v>
      </c>
      <c r="J1321" s="6">
        <f t="shared" si="143"/>
        <v>3</v>
      </c>
      <c r="K1321" s="6">
        <f t="shared" si="144"/>
        <v>3</v>
      </c>
      <c r="L1321" s="6">
        <f t="shared" si="141"/>
        <v>9</v>
      </c>
      <c r="M1321" t="str">
        <f t="shared" si="145"/>
        <v>Digital Wallet</v>
      </c>
      <c r="N1321" t="str">
        <f t="shared" si="146"/>
        <v>UNKNOWN</v>
      </c>
      <c r="O1321" s="8">
        <f t="shared" si="147"/>
        <v>45193</v>
      </c>
    </row>
    <row r="1322" spans="1:15" x14ac:dyDescent="0.35">
      <c r="A1322" t="s">
        <v>1343</v>
      </c>
      <c r="B1322" s="4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  <c r="I1322" s="4" t="str">
        <f t="shared" si="142"/>
        <v>Salad</v>
      </c>
      <c r="J1322" s="6">
        <f t="shared" si="143"/>
        <v>3</v>
      </c>
      <c r="K1322" s="6">
        <f t="shared" si="144"/>
        <v>5</v>
      </c>
      <c r="L1322" s="6">
        <f t="shared" si="141"/>
        <v>15</v>
      </c>
      <c r="M1322" t="str">
        <f t="shared" si="145"/>
        <v>Digital Wallet</v>
      </c>
      <c r="N1322" t="str">
        <f t="shared" si="146"/>
        <v>Takeaway</v>
      </c>
      <c r="O1322" s="8">
        <f t="shared" si="147"/>
        <v>45253</v>
      </c>
    </row>
    <row r="1323" spans="1:15" x14ac:dyDescent="0.35">
      <c r="A1323" t="s">
        <v>1344</v>
      </c>
      <c r="B1323" s="4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I1323" s="4" t="str">
        <f t="shared" si="142"/>
        <v>Coffee</v>
      </c>
      <c r="J1323" s="6">
        <f t="shared" si="143"/>
        <v>2</v>
      </c>
      <c r="K1323" s="6">
        <f t="shared" si="144"/>
        <v>2</v>
      </c>
      <c r="L1323" s="6">
        <f t="shared" si="141"/>
        <v>4</v>
      </c>
      <c r="M1323" t="str">
        <f t="shared" si="145"/>
        <v>Default mode</v>
      </c>
      <c r="N1323" t="str">
        <f t="shared" si="146"/>
        <v>In-store</v>
      </c>
      <c r="O1323" s="8">
        <f t="shared" si="147"/>
        <v>45220</v>
      </c>
    </row>
    <row r="1324" spans="1:15" x14ac:dyDescent="0.35">
      <c r="A1324" t="s">
        <v>1345</v>
      </c>
      <c r="B1324" s="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  <c r="I1324" s="4" t="str">
        <f t="shared" si="142"/>
        <v>Tea</v>
      </c>
      <c r="J1324" s="6">
        <f t="shared" si="143"/>
        <v>4</v>
      </c>
      <c r="K1324" s="6">
        <f t="shared" si="144"/>
        <v>1.5</v>
      </c>
      <c r="L1324" s="6">
        <f t="shared" si="141"/>
        <v>6</v>
      </c>
      <c r="M1324" t="str">
        <f t="shared" si="145"/>
        <v>Credit Card</v>
      </c>
      <c r="N1324" t="str">
        <f t="shared" si="146"/>
        <v>UNKNOWN</v>
      </c>
      <c r="O1324" s="8">
        <f t="shared" si="147"/>
        <v>45113</v>
      </c>
    </row>
    <row r="1325" spans="1:15" x14ac:dyDescent="0.35">
      <c r="A1325" t="s">
        <v>1346</v>
      </c>
      <c r="B1325" s="4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  <c r="I1325" s="4" t="str">
        <f t="shared" si="142"/>
        <v>Coffee</v>
      </c>
      <c r="J1325" s="6">
        <f t="shared" si="143"/>
        <v>2</v>
      </c>
      <c r="K1325" s="6">
        <f t="shared" si="144"/>
        <v>3</v>
      </c>
      <c r="L1325" s="6">
        <f t="shared" si="141"/>
        <v>4</v>
      </c>
      <c r="M1325" t="str">
        <f t="shared" si="145"/>
        <v>Credit Card</v>
      </c>
      <c r="N1325" t="str">
        <f t="shared" si="146"/>
        <v>In-store</v>
      </c>
      <c r="O1325" s="8">
        <f t="shared" si="147"/>
        <v>45234</v>
      </c>
    </row>
    <row r="1326" spans="1:15" x14ac:dyDescent="0.35">
      <c r="A1326" t="s">
        <v>1347</v>
      </c>
      <c r="B1326" s="4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I1326" s="4" t="str">
        <f t="shared" si="142"/>
        <v>Juice</v>
      </c>
      <c r="J1326" s="6">
        <f t="shared" si="143"/>
        <v>3</v>
      </c>
      <c r="K1326" s="6">
        <f t="shared" si="144"/>
        <v>3</v>
      </c>
      <c r="L1326" s="6">
        <f t="shared" si="141"/>
        <v>9</v>
      </c>
      <c r="M1326" t="str">
        <f t="shared" si="145"/>
        <v>Credit Card</v>
      </c>
      <c r="N1326" t="str">
        <f t="shared" si="146"/>
        <v>UNKNOWN</v>
      </c>
      <c r="O1326" s="8">
        <f t="shared" si="147"/>
        <v>45153</v>
      </c>
    </row>
    <row r="1327" spans="1:15" x14ac:dyDescent="0.35">
      <c r="A1327" t="s">
        <v>1348</v>
      </c>
      <c r="B1327" s="4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  <c r="I1327" s="4" t="str">
        <f t="shared" si="142"/>
        <v>Smoothie</v>
      </c>
      <c r="J1327" s="6">
        <f t="shared" si="143"/>
        <v>4</v>
      </c>
      <c r="K1327" s="6">
        <f t="shared" si="144"/>
        <v>4</v>
      </c>
      <c r="L1327" s="6">
        <f t="shared" si="141"/>
        <v>16</v>
      </c>
      <c r="M1327" t="str">
        <f t="shared" si="145"/>
        <v>Default mode</v>
      </c>
      <c r="N1327" t="str">
        <f t="shared" si="146"/>
        <v>In-store</v>
      </c>
      <c r="O1327" s="8">
        <f t="shared" si="147"/>
        <v>45291</v>
      </c>
    </row>
    <row r="1328" spans="1:15" x14ac:dyDescent="0.35">
      <c r="A1328" t="s">
        <v>1349</v>
      </c>
      <c r="B1328" s="4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  <c r="I1328" s="4" t="str">
        <f t="shared" si="142"/>
        <v>Cake</v>
      </c>
      <c r="J1328" s="6">
        <f t="shared" si="143"/>
        <v>2</v>
      </c>
      <c r="K1328" s="6">
        <f t="shared" si="144"/>
        <v>3</v>
      </c>
      <c r="L1328" s="6">
        <f t="shared" si="141"/>
        <v>6</v>
      </c>
      <c r="M1328" t="str">
        <f t="shared" si="145"/>
        <v>Default mode</v>
      </c>
      <c r="N1328" t="str">
        <f t="shared" si="146"/>
        <v>In-store</v>
      </c>
      <c r="O1328" s="8">
        <f t="shared" si="147"/>
        <v>45176</v>
      </c>
    </row>
    <row r="1329" spans="1:15" x14ac:dyDescent="0.35">
      <c r="A1329" t="s">
        <v>1350</v>
      </c>
      <c r="B1329" s="4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I1329" s="4" t="str">
        <f t="shared" si="142"/>
        <v>Salad</v>
      </c>
      <c r="J1329" s="6">
        <f t="shared" si="143"/>
        <v>3</v>
      </c>
      <c r="K1329" s="6">
        <f t="shared" si="144"/>
        <v>5</v>
      </c>
      <c r="L1329" s="6">
        <f t="shared" si="141"/>
        <v>15</v>
      </c>
      <c r="M1329" t="str">
        <f t="shared" si="145"/>
        <v>Credit Card</v>
      </c>
      <c r="N1329" t="str">
        <f t="shared" si="146"/>
        <v>UNKNOWN</v>
      </c>
      <c r="O1329" s="8">
        <f t="shared" si="147"/>
        <v>45145</v>
      </c>
    </row>
    <row r="1330" spans="1:15" x14ac:dyDescent="0.35">
      <c r="A1330" t="s">
        <v>1351</v>
      </c>
      <c r="B1330" s="4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  <c r="I1330" s="4" t="str">
        <f t="shared" si="142"/>
        <v>Coffee</v>
      </c>
      <c r="J1330" s="6">
        <f t="shared" si="143"/>
        <v>2</v>
      </c>
      <c r="K1330" s="6">
        <f t="shared" si="144"/>
        <v>2</v>
      </c>
      <c r="L1330" s="6">
        <f t="shared" si="141"/>
        <v>4</v>
      </c>
      <c r="M1330" t="str">
        <f t="shared" si="145"/>
        <v>Cash</v>
      </c>
      <c r="N1330" t="str">
        <f t="shared" si="146"/>
        <v>UNKNOWN</v>
      </c>
      <c r="O1330" s="8">
        <f t="shared" si="147"/>
        <v>44961</v>
      </c>
    </row>
    <row r="1331" spans="1:15" x14ac:dyDescent="0.35">
      <c r="A1331" t="s">
        <v>1352</v>
      </c>
      <c r="B1331" s="4" t="s">
        <v>21</v>
      </c>
      <c r="C1331">
        <v>2</v>
      </c>
      <c r="D1331">
        <v>4</v>
      </c>
      <c r="E1331">
        <v>8</v>
      </c>
      <c r="H1331" s="1">
        <v>45246</v>
      </c>
      <c r="I1331" s="4" t="str">
        <f t="shared" si="142"/>
        <v>UNKNOWN</v>
      </c>
      <c r="J1331" s="6">
        <f t="shared" si="143"/>
        <v>2</v>
      </c>
      <c r="K1331" s="6">
        <f t="shared" si="144"/>
        <v>4</v>
      </c>
      <c r="L1331" s="6">
        <f t="shared" si="141"/>
        <v>8</v>
      </c>
      <c r="M1331" t="str">
        <f t="shared" si="145"/>
        <v>Default mode</v>
      </c>
      <c r="N1331" t="str">
        <f t="shared" si="146"/>
        <v>UNKNOWN</v>
      </c>
      <c r="O1331" s="8">
        <f t="shared" si="147"/>
        <v>45246</v>
      </c>
    </row>
    <row r="1332" spans="1:15" x14ac:dyDescent="0.35">
      <c r="A1332" t="s">
        <v>1353</v>
      </c>
      <c r="B1332" s="4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  <c r="I1332" s="4" t="str">
        <f t="shared" si="142"/>
        <v>Salad</v>
      </c>
      <c r="J1332" s="6">
        <f t="shared" si="143"/>
        <v>5</v>
      </c>
      <c r="K1332" s="6">
        <f t="shared" si="144"/>
        <v>3</v>
      </c>
      <c r="L1332" s="6">
        <f t="shared" si="141"/>
        <v>25</v>
      </c>
      <c r="M1332" t="str">
        <f t="shared" si="145"/>
        <v>Default mode</v>
      </c>
      <c r="N1332" t="str">
        <f t="shared" si="146"/>
        <v>Takeaway</v>
      </c>
      <c r="O1332" s="8">
        <f t="shared" si="147"/>
        <v>45198</v>
      </c>
    </row>
    <row r="1333" spans="1:15" x14ac:dyDescent="0.35">
      <c r="A1333" t="s">
        <v>1354</v>
      </c>
      <c r="B1333" s="4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I1333" s="4" t="str">
        <f t="shared" si="142"/>
        <v>Cookie</v>
      </c>
      <c r="J1333" s="6">
        <f t="shared" si="143"/>
        <v>1</v>
      </c>
      <c r="K1333" s="6">
        <f t="shared" si="144"/>
        <v>1</v>
      </c>
      <c r="L1333" s="6">
        <f t="shared" si="141"/>
        <v>1</v>
      </c>
      <c r="M1333" t="str">
        <f t="shared" si="145"/>
        <v>Cash</v>
      </c>
      <c r="N1333" t="str">
        <f t="shared" si="146"/>
        <v>Takeaway</v>
      </c>
      <c r="O1333" s="8">
        <f t="shared" si="147"/>
        <v>45024</v>
      </c>
    </row>
    <row r="1334" spans="1:15" x14ac:dyDescent="0.35">
      <c r="A1334" t="s">
        <v>1355</v>
      </c>
      <c r="B1334" s="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  <c r="I1334" s="4" t="str">
        <f t="shared" si="142"/>
        <v>Juice</v>
      </c>
      <c r="J1334" s="6">
        <f t="shared" si="143"/>
        <v>5</v>
      </c>
      <c r="K1334" s="6">
        <f t="shared" si="144"/>
        <v>3</v>
      </c>
      <c r="L1334" s="6">
        <f t="shared" si="141"/>
        <v>15</v>
      </c>
      <c r="M1334" t="str">
        <f t="shared" si="145"/>
        <v>Digital Wallet</v>
      </c>
      <c r="N1334" t="str">
        <f t="shared" si="146"/>
        <v>UNKNOWN</v>
      </c>
      <c r="O1334" s="8">
        <f t="shared" si="147"/>
        <v>44964</v>
      </c>
    </row>
    <row r="1335" spans="1:15" x14ac:dyDescent="0.35">
      <c r="A1335" t="s">
        <v>1356</v>
      </c>
      <c r="B1335" s="4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  <c r="I1335" s="4" t="str">
        <f t="shared" si="142"/>
        <v>Tea</v>
      </c>
      <c r="J1335" s="6">
        <f t="shared" si="143"/>
        <v>2</v>
      </c>
      <c r="K1335" s="6">
        <f t="shared" si="144"/>
        <v>1.5</v>
      </c>
      <c r="L1335" s="6">
        <f t="shared" si="141"/>
        <v>3</v>
      </c>
      <c r="M1335" t="str">
        <f t="shared" si="145"/>
        <v>Digital Wallet</v>
      </c>
      <c r="N1335" t="str">
        <f t="shared" si="146"/>
        <v>In-store</v>
      </c>
      <c r="O1335" s="8">
        <f t="shared" si="147"/>
        <v>45013</v>
      </c>
    </row>
    <row r="1336" spans="1:15" x14ac:dyDescent="0.35">
      <c r="A1336" t="s">
        <v>1357</v>
      </c>
      <c r="B1336" s="4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  <c r="I1336" s="4" t="str">
        <f t="shared" si="142"/>
        <v>Salad</v>
      </c>
      <c r="J1336" s="6">
        <f t="shared" si="143"/>
        <v>2</v>
      </c>
      <c r="K1336" s="6">
        <f t="shared" si="144"/>
        <v>5</v>
      </c>
      <c r="L1336" s="6">
        <f t="shared" si="141"/>
        <v>10</v>
      </c>
      <c r="M1336" t="str">
        <f t="shared" si="145"/>
        <v>Digital Wallet</v>
      </c>
      <c r="N1336" t="str">
        <f t="shared" si="146"/>
        <v>Takeaway</v>
      </c>
      <c r="O1336" s="8">
        <f t="shared" si="147"/>
        <v>45287</v>
      </c>
    </row>
    <row r="1337" spans="1:15" x14ac:dyDescent="0.35">
      <c r="A1337" t="s">
        <v>1358</v>
      </c>
      <c r="B1337" s="4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I1337" s="4" t="str">
        <f t="shared" si="142"/>
        <v>Sandwich</v>
      </c>
      <c r="J1337" s="6">
        <f t="shared" si="143"/>
        <v>4</v>
      </c>
      <c r="K1337" s="6">
        <f t="shared" si="144"/>
        <v>4</v>
      </c>
      <c r="L1337" s="6">
        <f t="shared" si="141"/>
        <v>16</v>
      </c>
      <c r="M1337" t="str">
        <f t="shared" si="145"/>
        <v>Default mode</v>
      </c>
      <c r="N1337" t="str">
        <f t="shared" si="146"/>
        <v>Takeaway</v>
      </c>
      <c r="O1337" s="8">
        <f t="shared" si="147"/>
        <v>45050</v>
      </c>
    </row>
    <row r="1338" spans="1:15" x14ac:dyDescent="0.35">
      <c r="A1338" t="s">
        <v>1359</v>
      </c>
      <c r="B1338" s="4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I1338" s="4" t="str">
        <f t="shared" si="142"/>
        <v>Cake</v>
      </c>
      <c r="J1338" s="6">
        <f t="shared" si="143"/>
        <v>3</v>
      </c>
      <c r="K1338" s="6">
        <f t="shared" si="144"/>
        <v>3</v>
      </c>
      <c r="L1338" s="6">
        <f t="shared" si="141"/>
        <v>9</v>
      </c>
      <c r="M1338" t="str">
        <f t="shared" si="145"/>
        <v>Credit Card</v>
      </c>
      <c r="N1338" t="str">
        <f t="shared" si="146"/>
        <v>Takeaway</v>
      </c>
      <c r="O1338" s="8">
        <f t="shared" si="147"/>
        <v>44953</v>
      </c>
    </row>
    <row r="1339" spans="1:15" x14ac:dyDescent="0.35">
      <c r="A1339" t="s">
        <v>1360</v>
      </c>
      <c r="B1339" s="4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  <c r="I1339" s="4" t="str">
        <f t="shared" si="142"/>
        <v>Juice</v>
      </c>
      <c r="J1339" s="6">
        <f t="shared" si="143"/>
        <v>5</v>
      </c>
      <c r="K1339" s="6">
        <f t="shared" si="144"/>
        <v>3</v>
      </c>
      <c r="L1339" s="6">
        <f t="shared" si="141"/>
        <v>5</v>
      </c>
      <c r="M1339" t="str">
        <f t="shared" si="145"/>
        <v>Default mode</v>
      </c>
      <c r="N1339" t="str">
        <f t="shared" si="146"/>
        <v>Takeaway</v>
      </c>
      <c r="O1339" s="8">
        <f t="shared" si="147"/>
        <v>45136</v>
      </c>
    </row>
    <row r="1340" spans="1:15" x14ac:dyDescent="0.35">
      <c r="A1340" t="s">
        <v>1361</v>
      </c>
      <c r="B1340" s="4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I1340" s="4" t="str">
        <f t="shared" si="142"/>
        <v>Smoothie</v>
      </c>
      <c r="J1340" s="6">
        <f t="shared" si="143"/>
        <v>5</v>
      </c>
      <c r="K1340" s="6">
        <f t="shared" si="144"/>
        <v>4</v>
      </c>
      <c r="L1340" s="6">
        <f t="shared" si="141"/>
        <v>20</v>
      </c>
      <c r="M1340" t="str">
        <f t="shared" si="145"/>
        <v>Default mode</v>
      </c>
      <c r="N1340" t="str">
        <f t="shared" si="146"/>
        <v>In-store</v>
      </c>
      <c r="O1340" s="8">
        <f t="shared" si="147"/>
        <v>44980</v>
      </c>
    </row>
    <row r="1341" spans="1:15" x14ac:dyDescent="0.35">
      <c r="A1341" t="s">
        <v>1362</v>
      </c>
      <c r="B1341" s="4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I1341" s="4" t="str">
        <f t="shared" si="142"/>
        <v>Juice</v>
      </c>
      <c r="J1341" s="6">
        <f t="shared" si="143"/>
        <v>5</v>
      </c>
      <c r="K1341" s="6">
        <f t="shared" si="144"/>
        <v>4</v>
      </c>
      <c r="L1341" s="6">
        <f t="shared" si="141"/>
        <v>20</v>
      </c>
      <c r="M1341" t="str">
        <f t="shared" si="145"/>
        <v>Cash</v>
      </c>
      <c r="N1341" t="str">
        <f t="shared" si="146"/>
        <v>In-store</v>
      </c>
      <c r="O1341" s="8">
        <f t="shared" si="147"/>
        <v>44955</v>
      </c>
    </row>
    <row r="1342" spans="1:15" x14ac:dyDescent="0.35">
      <c r="A1342" t="s">
        <v>1363</v>
      </c>
      <c r="B1342" s="4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I1342" s="4" t="str">
        <f t="shared" si="142"/>
        <v>Juice</v>
      </c>
      <c r="J1342" s="6">
        <f t="shared" si="143"/>
        <v>3</v>
      </c>
      <c r="K1342" s="6">
        <f t="shared" si="144"/>
        <v>3</v>
      </c>
      <c r="L1342" s="6">
        <f t="shared" si="141"/>
        <v>9</v>
      </c>
      <c r="M1342" t="str">
        <f t="shared" si="145"/>
        <v>Default mode</v>
      </c>
      <c r="N1342" t="str">
        <f t="shared" si="146"/>
        <v>Takeaway</v>
      </c>
      <c r="O1342" s="8">
        <f t="shared" si="147"/>
        <v>45260</v>
      </c>
    </row>
    <row r="1343" spans="1:15" x14ac:dyDescent="0.35">
      <c r="A1343" t="s">
        <v>1364</v>
      </c>
      <c r="B1343" s="4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I1343" s="4" t="str">
        <f t="shared" si="142"/>
        <v>Smoothie</v>
      </c>
      <c r="J1343" s="6">
        <f t="shared" si="143"/>
        <v>4</v>
      </c>
      <c r="K1343" s="6">
        <f t="shared" si="144"/>
        <v>4</v>
      </c>
      <c r="L1343" s="6">
        <f t="shared" si="141"/>
        <v>16</v>
      </c>
      <c r="M1343" t="str">
        <f t="shared" si="145"/>
        <v>Credit Card</v>
      </c>
      <c r="N1343" t="str">
        <f t="shared" si="146"/>
        <v>Takeaway</v>
      </c>
      <c r="O1343" s="8">
        <f t="shared" si="147"/>
        <v>45034</v>
      </c>
    </row>
    <row r="1344" spans="1:15" x14ac:dyDescent="0.35">
      <c r="A1344" t="s">
        <v>1365</v>
      </c>
      <c r="B1344" s="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  <c r="I1344" s="4" t="str">
        <f t="shared" si="142"/>
        <v>Salad</v>
      </c>
      <c r="J1344" s="6">
        <f t="shared" si="143"/>
        <v>5</v>
      </c>
      <c r="K1344" s="6">
        <f t="shared" si="144"/>
        <v>5</v>
      </c>
      <c r="L1344" s="6">
        <f t="shared" si="141"/>
        <v>25</v>
      </c>
      <c r="M1344" t="str">
        <f t="shared" si="145"/>
        <v>Digital Wallet</v>
      </c>
      <c r="N1344" t="str">
        <f t="shared" si="146"/>
        <v>Takeaway</v>
      </c>
      <c r="O1344" s="8">
        <f t="shared" si="147"/>
        <v>44939</v>
      </c>
    </row>
    <row r="1345" spans="1:15" x14ac:dyDescent="0.35">
      <c r="A1345" t="s">
        <v>1366</v>
      </c>
      <c r="B1345" s="4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  <c r="I1345" s="4" t="str">
        <f t="shared" si="142"/>
        <v>Cookie</v>
      </c>
      <c r="J1345" s="6">
        <f t="shared" si="143"/>
        <v>5</v>
      </c>
      <c r="K1345" s="6">
        <f t="shared" si="144"/>
        <v>1</v>
      </c>
      <c r="L1345" s="6">
        <f t="shared" si="141"/>
        <v>5</v>
      </c>
      <c r="M1345" t="str">
        <f t="shared" si="145"/>
        <v>Digital Wallet</v>
      </c>
      <c r="N1345" t="str">
        <f t="shared" si="146"/>
        <v>Takeaway</v>
      </c>
      <c r="O1345" s="8">
        <f t="shared" si="147"/>
        <v>45063</v>
      </c>
    </row>
    <row r="1346" spans="1:15" x14ac:dyDescent="0.35">
      <c r="A1346" t="s">
        <v>1367</v>
      </c>
      <c r="B1346" s="4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I1346" s="4" t="str">
        <f t="shared" si="142"/>
        <v>Coffee</v>
      </c>
      <c r="J1346" s="6">
        <f t="shared" si="143"/>
        <v>5</v>
      </c>
      <c r="K1346" s="6">
        <f t="shared" si="144"/>
        <v>2</v>
      </c>
      <c r="L1346" s="6">
        <f t="shared" ref="L1346:L1409" si="148">IF(ISBLANK(E1346),PRODUCT(J1346,K1346),IF(E1346="ERROR",PRODUCT(J1346,K1346),IF(E1346="UNKNOWN",PRODUCT(J1346,K1346),E1346)))</f>
        <v>10</v>
      </c>
      <c r="M1346" t="str">
        <f t="shared" si="145"/>
        <v>Credit Card</v>
      </c>
      <c r="N1346" t="str">
        <f t="shared" si="146"/>
        <v>Takeaway</v>
      </c>
      <c r="O1346" s="8">
        <f t="shared" si="147"/>
        <v>45069</v>
      </c>
    </row>
    <row r="1347" spans="1:15" x14ac:dyDescent="0.35">
      <c r="A1347" t="s">
        <v>1368</v>
      </c>
      <c r="B1347" s="4" t="s">
        <v>21</v>
      </c>
      <c r="D1347">
        <v>1.5</v>
      </c>
      <c r="E1347">
        <v>6</v>
      </c>
      <c r="G1347" t="s">
        <v>11</v>
      </c>
      <c r="H1347" s="1">
        <v>44938</v>
      </c>
      <c r="I1347" s="4" t="str">
        <f t="shared" ref="I1347:I1410" si="149">IF(ISBLANK(B1347),"UNKNOWN",IF(B1347="ERROR","Juice",B1347))</f>
        <v>UNKNOWN</v>
      </c>
      <c r="J1347" s="6">
        <f t="shared" ref="J1347:J1410" si="150">IF(ISBLANK(C1347),E1347/D1347,IF(C1347="ERROR",AVERAGE(C1347:C11346),IF(C1347="UNKNOWN",MEDIAN(C1347:C11346),C1347)))</f>
        <v>4</v>
      </c>
      <c r="K1347" s="6">
        <f t="shared" ref="K1347:K1410" si="151">IF(ISBLANK(D1347),0,IF(D1347="ERROR",AVERAGE(D1347:D11346),IF(D1347="UNKNOWN",MEDIAN(D1347:D11346),D1347)))</f>
        <v>1.5</v>
      </c>
      <c r="L1347" s="6">
        <f t="shared" si="148"/>
        <v>6</v>
      </c>
      <c r="M1347" t="str">
        <f t="shared" ref="M1347:M1410" si="152">IF(ISBLANK(F1347),"Default mode",IF(F1347="ERROR","Cash",F1347))</f>
        <v>Default mode</v>
      </c>
      <c r="N1347" t="str">
        <f t="shared" ref="N1347:N1410" si="153">IF(ISBLANK(G1347),"UNKNOWN",IF(G1347="ERROR","Cafe",G1347))</f>
        <v>Takeaway</v>
      </c>
      <c r="O1347" s="8">
        <f t="shared" ref="O1347:O1410" si="154">IF(ISBLANK(H1347),DATE(2023,1,1),IF(H1347="ERROR",DATE(2023,6,1),IF(H1347="UNKNOWN",DATE(2023,1,1),H1347)))</f>
        <v>44938</v>
      </c>
    </row>
    <row r="1348" spans="1:15" x14ac:dyDescent="0.35">
      <c r="A1348" t="s">
        <v>1369</v>
      </c>
      <c r="B1348" s="4" t="s">
        <v>25</v>
      </c>
      <c r="C1348">
        <v>5</v>
      </c>
      <c r="D1348">
        <v>4</v>
      </c>
      <c r="E1348">
        <v>20</v>
      </c>
      <c r="H1348" s="1">
        <v>45253</v>
      </c>
      <c r="I1348" s="4" t="str">
        <f t="shared" si="149"/>
        <v>Smoothie</v>
      </c>
      <c r="J1348" s="6">
        <f t="shared" si="150"/>
        <v>5</v>
      </c>
      <c r="K1348" s="6">
        <f t="shared" si="151"/>
        <v>4</v>
      </c>
      <c r="L1348" s="6">
        <f t="shared" si="148"/>
        <v>20</v>
      </c>
      <c r="M1348" t="str">
        <f t="shared" si="152"/>
        <v>Default mode</v>
      </c>
      <c r="N1348" t="str">
        <f t="shared" si="153"/>
        <v>UNKNOWN</v>
      </c>
      <c r="O1348" s="8">
        <f t="shared" si="154"/>
        <v>45253</v>
      </c>
    </row>
    <row r="1349" spans="1:15" x14ac:dyDescent="0.35">
      <c r="A1349" t="s">
        <v>1370</v>
      </c>
      <c r="B1349" s="4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  <c r="I1349" s="4" t="str">
        <f t="shared" si="149"/>
        <v>Cookie</v>
      </c>
      <c r="J1349" s="6">
        <f t="shared" si="150"/>
        <v>3</v>
      </c>
      <c r="K1349" s="6">
        <f t="shared" si="151"/>
        <v>1</v>
      </c>
      <c r="L1349" s="6">
        <f t="shared" si="148"/>
        <v>3</v>
      </c>
      <c r="M1349" t="str">
        <f t="shared" si="152"/>
        <v>Cash</v>
      </c>
      <c r="N1349" t="str">
        <f t="shared" si="153"/>
        <v>Cafe</v>
      </c>
      <c r="O1349" s="8">
        <f t="shared" si="154"/>
        <v>45217</v>
      </c>
    </row>
    <row r="1350" spans="1:15" x14ac:dyDescent="0.35">
      <c r="A1350" t="s">
        <v>1371</v>
      </c>
      <c r="B1350" s="4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  <c r="I1350" s="4" t="str">
        <f t="shared" si="149"/>
        <v>Sandwich</v>
      </c>
      <c r="J1350" s="6">
        <f t="shared" si="150"/>
        <v>3</v>
      </c>
      <c r="K1350" s="6">
        <f t="shared" si="151"/>
        <v>4</v>
      </c>
      <c r="L1350" s="6">
        <f t="shared" si="148"/>
        <v>12</v>
      </c>
      <c r="M1350" t="str">
        <f t="shared" si="152"/>
        <v>Credit Card</v>
      </c>
      <c r="N1350" t="str">
        <f t="shared" si="153"/>
        <v>UNKNOWN</v>
      </c>
      <c r="O1350" s="8">
        <f t="shared" si="154"/>
        <v>45279</v>
      </c>
    </row>
    <row r="1351" spans="1:15" x14ac:dyDescent="0.35">
      <c r="A1351" t="s">
        <v>1372</v>
      </c>
      <c r="B1351" s="4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I1351" s="4" t="str">
        <f t="shared" si="149"/>
        <v>Juice</v>
      </c>
      <c r="J1351" s="6">
        <f t="shared" si="150"/>
        <v>3</v>
      </c>
      <c r="K1351" s="6">
        <f t="shared" si="151"/>
        <v>3</v>
      </c>
      <c r="L1351" s="6">
        <f t="shared" si="148"/>
        <v>9</v>
      </c>
      <c r="M1351" t="str">
        <f t="shared" si="152"/>
        <v>Cash</v>
      </c>
      <c r="N1351" t="str">
        <f t="shared" si="153"/>
        <v>Takeaway</v>
      </c>
      <c r="O1351" s="8">
        <f t="shared" si="154"/>
        <v>44966</v>
      </c>
    </row>
    <row r="1352" spans="1:15" x14ac:dyDescent="0.35">
      <c r="A1352" t="s">
        <v>1373</v>
      </c>
      <c r="B1352" s="4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  <c r="I1352" s="4" t="str">
        <f t="shared" si="149"/>
        <v>Coffee</v>
      </c>
      <c r="J1352" s="6">
        <f t="shared" si="150"/>
        <v>3</v>
      </c>
      <c r="K1352" s="6">
        <f t="shared" si="151"/>
        <v>2</v>
      </c>
      <c r="L1352" s="6">
        <f t="shared" si="148"/>
        <v>6</v>
      </c>
      <c r="M1352" t="str">
        <f t="shared" si="152"/>
        <v>Digital Wallet</v>
      </c>
      <c r="N1352" t="str">
        <f t="shared" si="153"/>
        <v>Takeaway</v>
      </c>
      <c r="O1352" s="8">
        <f t="shared" si="154"/>
        <v>45249</v>
      </c>
    </row>
    <row r="1353" spans="1:15" x14ac:dyDescent="0.35">
      <c r="A1353" t="s">
        <v>1374</v>
      </c>
      <c r="B1353" s="4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  <c r="I1353" s="4" t="str">
        <f t="shared" si="149"/>
        <v>Juice</v>
      </c>
      <c r="J1353" s="6">
        <f t="shared" si="150"/>
        <v>5</v>
      </c>
      <c r="K1353" s="6">
        <f t="shared" si="151"/>
        <v>3</v>
      </c>
      <c r="L1353" s="6">
        <f t="shared" si="148"/>
        <v>15</v>
      </c>
      <c r="M1353" t="str">
        <f t="shared" si="152"/>
        <v>Default mode</v>
      </c>
      <c r="N1353" t="str">
        <f t="shared" si="153"/>
        <v>Cafe</v>
      </c>
      <c r="O1353" s="8">
        <f t="shared" si="154"/>
        <v>45114</v>
      </c>
    </row>
    <row r="1354" spans="1:15" x14ac:dyDescent="0.35">
      <c r="A1354" t="s">
        <v>1375</v>
      </c>
      <c r="B1354" s="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I1354" s="4" t="str">
        <f t="shared" si="149"/>
        <v>Coffee</v>
      </c>
      <c r="J1354" s="6">
        <f t="shared" si="150"/>
        <v>1</v>
      </c>
      <c r="K1354" s="6">
        <f t="shared" si="151"/>
        <v>2</v>
      </c>
      <c r="L1354" s="6">
        <f t="shared" si="148"/>
        <v>2</v>
      </c>
      <c r="M1354" t="str">
        <f t="shared" si="152"/>
        <v>Cash</v>
      </c>
      <c r="N1354" t="str">
        <f t="shared" si="153"/>
        <v>Takeaway</v>
      </c>
      <c r="O1354" s="8">
        <f t="shared" si="154"/>
        <v>45179</v>
      </c>
    </row>
    <row r="1355" spans="1:15" x14ac:dyDescent="0.35">
      <c r="A1355" t="s">
        <v>1376</v>
      </c>
      <c r="B1355" s="4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I1355" s="4" t="str">
        <f t="shared" si="149"/>
        <v>Sandwich</v>
      </c>
      <c r="J1355" s="6">
        <f t="shared" si="150"/>
        <v>4</v>
      </c>
      <c r="K1355" s="6">
        <f t="shared" si="151"/>
        <v>4</v>
      </c>
      <c r="L1355" s="6">
        <f t="shared" si="148"/>
        <v>16</v>
      </c>
      <c r="M1355" t="str">
        <f t="shared" si="152"/>
        <v>Cash</v>
      </c>
      <c r="N1355" t="str">
        <f t="shared" si="153"/>
        <v>In-store</v>
      </c>
      <c r="O1355" s="8">
        <f t="shared" si="154"/>
        <v>44931</v>
      </c>
    </row>
    <row r="1356" spans="1:15" x14ac:dyDescent="0.35">
      <c r="A1356" t="s">
        <v>1377</v>
      </c>
      <c r="B1356" s="4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I1356" s="4" t="str">
        <f t="shared" si="149"/>
        <v>Coffee</v>
      </c>
      <c r="J1356" s="6">
        <f t="shared" si="150"/>
        <v>4</v>
      </c>
      <c r="K1356" s="6">
        <f t="shared" si="151"/>
        <v>2</v>
      </c>
      <c r="L1356" s="6">
        <f t="shared" si="148"/>
        <v>8</v>
      </c>
      <c r="M1356" t="str">
        <f t="shared" si="152"/>
        <v>Default mode</v>
      </c>
      <c r="N1356" t="str">
        <f t="shared" si="153"/>
        <v>In-store</v>
      </c>
      <c r="O1356" s="8">
        <f t="shared" si="154"/>
        <v>44979</v>
      </c>
    </row>
    <row r="1357" spans="1:15" x14ac:dyDescent="0.35">
      <c r="A1357" t="s">
        <v>1378</v>
      </c>
      <c r="B1357" s="4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  <c r="I1357" s="4" t="str">
        <f t="shared" si="149"/>
        <v>Cake</v>
      </c>
      <c r="J1357" s="6">
        <f t="shared" si="150"/>
        <v>4</v>
      </c>
      <c r="K1357" s="6">
        <f t="shared" si="151"/>
        <v>3</v>
      </c>
      <c r="L1357" s="6">
        <f t="shared" si="148"/>
        <v>12</v>
      </c>
      <c r="M1357" t="str">
        <f t="shared" si="152"/>
        <v>Digital Wallet</v>
      </c>
      <c r="N1357" t="str">
        <f t="shared" si="153"/>
        <v>Takeaway</v>
      </c>
      <c r="O1357" s="8">
        <f t="shared" si="154"/>
        <v>45008</v>
      </c>
    </row>
    <row r="1358" spans="1:15" x14ac:dyDescent="0.35">
      <c r="A1358" t="s">
        <v>1379</v>
      </c>
      <c r="B1358" s="4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I1358" s="4" t="str">
        <f t="shared" si="149"/>
        <v>Sandwich</v>
      </c>
      <c r="J1358" s="6">
        <f t="shared" si="150"/>
        <v>3</v>
      </c>
      <c r="K1358" s="6">
        <f t="shared" si="151"/>
        <v>4</v>
      </c>
      <c r="L1358" s="6">
        <f t="shared" si="148"/>
        <v>12</v>
      </c>
      <c r="M1358" t="str">
        <f t="shared" si="152"/>
        <v>Credit Card</v>
      </c>
      <c r="N1358" t="str">
        <f t="shared" si="153"/>
        <v>UNKNOWN</v>
      </c>
      <c r="O1358" s="8">
        <f t="shared" si="154"/>
        <v>45050</v>
      </c>
    </row>
    <row r="1359" spans="1:15" x14ac:dyDescent="0.35">
      <c r="A1359" t="s">
        <v>1380</v>
      </c>
      <c r="B1359" s="4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  <c r="I1359" s="4" t="str">
        <f t="shared" si="149"/>
        <v>Sandwich</v>
      </c>
      <c r="J1359" s="6">
        <f t="shared" si="150"/>
        <v>1</v>
      </c>
      <c r="K1359" s="6">
        <f t="shared" si="151"/>
        <v>4</v>
      </c>
      <c r="L1359" s="6">
        <f t="shared" si="148"/>
        <v>4</v>
      </c>
      <c r="M1359" t="str">
        <f t="shared" si="152"/>
        <v>Digital Wallet</v>
      </c>
      <c r="N1359" t="str">
        <f t="shared" si="153"/>
        <v>In-store</v>
      </c>
      <c r="O1359" s="8">
        <f t="shared" si="154"/>
        <v>45070</v>
      </c>
    </row>
    <row r="1360" spans="1:15" x14ac:dyDescent="0.35">
      <c r="A1360" t="s">
        <v>1381</v>
      </c>
      <c r="B1360" s="4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  <c r="I1360" s="4" t="str">
        <f t="shared" si="149"/>
        <v>Cake</v>
      </c>
      <c r="J1360" s="6">
        <f t="shared" si="150"/>
        <v>3</v>
      </c>
      <c r="K1360" s="6">
        <f t="shared" si="151"/>
        <v>3</v>
      </c>
      <c r="L1360" s="6">
        <f t="shared" si="148"/>
        <v>9</v>
      </c>
      <c r="M1360" t="str">
        <f t="shared" si="152"/>
        <v>Digital Wallet</v>
      </c>
      <c r="N1360" t="str">
        <f t="shared" si="153"/>
        <v>In-store</v>
      </c>
      <c r="O1360" s="8">
        <f t="shared" si="154"/>
        <v>45267</v>
      </c>
    </row>
    <row r="1361" spans="1:15" x14ac:dyDescent="0.35">
      <c r="A1361" t="s">
        <v>1382</v>
      </c>
      <c r="B1361" s="4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  <c r="I1361" s="4" t="str">
        <f t="shared" si="149"/>
        <v>Cake</v>
      </c>
      <c r="J1361" s="6">
        <f t="shared" si="150"/>
        <v>3</v>
      </c>
      <c r="K1361" s="6">
        <f t="shared" si="151"/>
        <v>3</v>
      </c>
      <c r="L1361" s="6">
        <f t="shared" si="148"/>
        <v>9</v>
      </c>
      <c r="M1361" t="str">
        <f t="shared" si="152"/>
        <v>Digital Wallet</v>
      </c>
      <c r="N1361" t="str">
        <f t="shared" si="153"/>
        <v>Takeaway</v>
      </c>
      <c r="O1361" s="8">
        <f t="shared" si="154"/>
        <v>45169</v>
      </c>
    </row>
    <row r="1362" spans="1:15" x14ac:dyDescent="0.35">
      <c r="A1362" t="s">
        <v>1383</v>
      </c>
      <c r="B1362" s="4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I1362" s="4" t="str">
        <f t="shared" si="149"/>
        <v>Cake</v>
      </c>
      <c r="J1362" s="6">
        <f t="shared" si="150"/>
        <v>3</v>
      </c>
      <c r="K1362" s="6">
        <f t="shared" si="151"/>
        <v>3</v>
      </c>
      <c r="L1362" s="6">
        <f t="shared" si="148"/>
        <v>9</v>
      </c>
      <c r="M1362" t="str">
        <f t="shared" si="152"/>
        <v>Cash</v>
      </c>
      <c r="N1362" t="str">
        <f t="shared" si="153"/>
        <v>In-store</v>
      </c>
      <c r="O1362" s="8">
        <f t="shared" si="154"/>
        <v>45140</v>
      </c>
    </row>
    <row r="1363" spans="1:15" x14ac:dyDescent="0.35">
      <c r="A1363" t="s">
        <v>1384</v>
      </c>
      <c r="B1363" s="4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  <c r="I1363" s="4" t="str">
        <f t="shared" si="149"/>
        <v>Cookie</v>
      </c>
      <c r="J1363" s="6">
        <f t="shared" si="150"/>
        <v>2</v>
      </c>
      <c r="K1363" s="6">
        <f t="shared" si="151"/>
        <v>1</v>
      </c>
      <c r="L1363" s="6">
        <f t="shared" si="148"/>
        <v>2</v>
      </c>
      <c r="M1363" t="str">
        <f t="shared" si="152"/>
        <v>Digital Wallet</v>
      </c>
      <c r="N1363" t="str">
        <f t="shared" si="153"/>
        <v>Takeaway</v>
      </c>
      <c r="O1363" s="8">
        <f t="shared" si="154"/>
        <v>45220</v>
      </c>
    </row>
    <row r="1364" spans="1:15" x14ac:dyDescent="0.35">
      <c r="A1364" t="s">
        <v>1385</v>
      </c>
      <c r="B1364" s="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  <c r="I1364" s="4" t="str">
        <f t="shared" si="149"/>
        <v>Cake</v>
      </c>
      <c r="J1364" s="6">
        <f t="shared" si="150"/>
        <v>5</v>
      </c>
      <c r="K1364" s="6">
        <f t="shared" si="151"/>
        <v>3</v>
      </c>
      <c r="L1364" s="6">
        <f t="shared" si="148"/>
        <v>15</v>
      </c>
      <c r="M1364" t="str">
        <f t="shared" si="152"/>
        <v>Cash</v>
      </c>
      <c r="N1364" t="str">
        <f t="shared" si="153"/>
        <v>UNKNOWN</v>
      </c>
      <c r="O1364" s="8">
        <f t="shared" si="154"/>
        <v>45282</v>
      </c>
    </row>
    <row r="1365" spans="1:15" x14ac:dyDescent="0.35">
      <c r="A1365" t="s">
        <v>1386</v>
      </c>
      <c r="B1365" s="4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  <c r="I1365" s="4" t="str">
        <f t="shared" si="149"/>
        <v>Cookie</v>
      </c>
      <c r="J1365" s="6">
        <f t="shared" si="150"/>
        <v>3</v>
      </c>
      <c r="K1365" s="6">
        <f t="shared" si="151"/>
        <v>1</v>
      </c>
      <c r="L1365" s="6">
        <f t="shared" si="148"/>
        <v>3</v>
      </c>
      <c r="M1365" t="str">
        <f t="shared" si="152"/>
        <v>Digital Wallet</v>
      </c>
      <c r="N1365" t="str">
        <f t="shared" si="153"/>
        <v>UNKNOWN</v>
      </c>
      <c r="O1365" s="8">
        <f t="shared" si="154"/>
        <v>45280</v>
      </c>
    </row>
    <row r="1366" spans="1:15" x14ac:dyDescent="0.35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  <c r="I1366" s="4" t="str">
        <f t="shared" si="149"/>
        <v>UNKNOWN</v>
      </c>
      <c r="J1366" s="6">
        <f t="shared" si="150"/>
        <v>4</v>
      </c>
      <c r="K1366" s="6">
        <f t="shared" si="151"/>
        <v>4</v>
      </c>
      <c r="L1366" s="6">
        <f t="shared" si="148"/>
        <v>16</v>
      </c>
      <c r="M1366" t="str">
        <f t="shared" si="152"/>
        <v>Digital Wallet</v>
      </c>
      <c r="N1366" t="str">
        <f t="shared" si="153"/>
        <v>Takeaway</v>
      </c>
      <c r="O1366" s="8">
        <f t="shared" si="154"/>
        <v>45161</v>
      </c>
    </row>
    <row r="1367" spans="1:15" x14ac:dyDescent="0.35">
      <c r="A1367" t="s">
        <v>1388</v>
      </c>
      <c r="B1367" s="4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I1367" s="4" t="str">
        <f t="shared" si="149"/>
        <v>Sandwich</v>
      </c>
      <c r="J1367" s="6">
        <f t="shared" si="150"/>
        <v>5</v>
      </c>
      <c r="K1367" s="6">
        <f t="shared" si="151"/>
        <v>4</v>
      </c>
      <c r="L1367" s="6">
        <f t="shared" si="148"/>
        <v>20</v>
      </c>
      <c r="M1367" t="str">
        <f t="shared" si="152"/>
        <v>Default mode</v>
      </c>
      <c r="N1367" t="str">
        <f t="shared" si="153"/>
        <v>In-store</v>
      </c>
      <c r="O1367" s="8">
        <f t="shared" si="154"/>
        <v>45022</v>
      </c>
    </row>
    <row r="1368" spans="1:15" x14ac:dyDescent="0.35">
      <c r="A1368" t="s">
        <v>1389</v>
      </c>
      <c r="B1368" s="4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  <c r="I1368" s="4" t="str">
        <f t="shared" si="149"/>
        <v>Juice</v>
      </c>
      <c r="J1368" s="6">
        <f t="shared" si="150"/>
        <v>1</v>
      </c>
      <c r="K1368" s="6">
        <f t="shared" si="151"/>
        <v>3</v>
      </c>
      <c r="L1368" s="6">
        <f t="shared" si="148"/>
        <v>3</v>
      </c>
      <c r="M1368" t="str">
        <f t="shared" si="152"/>
        <v>Digital Wallet</v>
      </c>
      <c r="N1368" t="str">
        <f t="shared" si="153"/>
        <v>Takeaway</v>
      </c>
      <c r="O1368" s="8">
        <f t="shared" si="154"/>
        <v>45281</v>
      </c>
    </row>
    <row r="1369" spans="1:15" x14ac:dyDescent="0.35">
      <c r="A1369" t="s">
        <v>1390</v>
      </c>
      <c r="B1369" s="4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I1369" s="4" t="str">
        <f t="shared" si="149"/>
        <v>Juice</v>
      </c>
      <c r="J1369" s="6">
        <f t="shared" si="150"/>
        <v>5</v>
      </c>
      <c r="K1369" s="6">
        <f t="shared" si="151"/>
        <v>3</v>
      </c>
      <c r="L1369" s="6">
        <f t="shared" si="148"/>
        <v>15</v>
      </c>
      <c r="M1369" t="str">
        <f t="shared" si="152"/>
        <v>Credit Card</v>
      </c>
      <c r="N1369" t="str">
        <f t="shared" si="153"/>
        <v>UNKNOWN</v>
      </c>
      <c r="O1369" s="8">
        <f t="shared" si="154"/>
        <v>45185</v>
      </c>
    </row>
    <row r="1370" spans="1:15" x14ac:dyDescent="0.35">
      <c r="A1370" t="s">
        <v>1391</v>
      </c>
      <c r="B1370" s="4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  <c r="I1370" s="4" t="str">
        <f t="shared" si="149"/>
        <v>Juice</v>
      </c>
      <c r="J1370" s="6">
        <f t="shared" si="150"/>
        <v>2</v>
      </c>
      <c r="K1370" s="6">
        <f t="shared" si="151"/>
        <v>3</v>
      </c>
      <c r="L1370" s="6">
        <f t="shared" si="148"/>
        <v>6</v>
      </c>
      <c r="M1370" t="str">
        <f t="shared" si="152"/>
        <v>Digital Wallet</v>
      </c>
      <c r="N1370" t="str">
        <f t="shared" si="153"/>
        <v>Takeaway</v>
      </c>
      <c r="O1370" s="8">
        <f t="shared" si="154"/>
        <v>45153</v>
      </c>
    </row>
    <row r="1371" spans="1:15" x14ac:dyDescent="0.35">
      <c r="A1371" t="s">
        <v>1392</v>
      </c>
      <c r="B1371" s="4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  <c r="I1371" s="4" t="str">
        <f t="shared" si="149"/>
        <v>Cookie</v>
      </c>
      <c r="J1371" s="6">
        <f t="shared" si="150"/>
        <v>5</v>
      </c>
      <c r="K1371" s="6">
        <f t="shared" si="151"/>
        <v>1</v>
      </c>
      <c r="L1371" s="6">
        <f t="shared" si="148"/>
        <v>5</v>
      </c>
      <c r="M1371" t="str">
        <f t="shared" si="152"/>
        <v>Digital Wallet</v>
      </c>
      <c r="N1371" t="str">
        <f t="shared" si="153"/>
        <v>UNKNOWN</v>
      </c>
      <c r="O1371" s="8">
        <f t="shared" si="154"/>
        <v>45212</v>
      </c>
    </row>
    <row r="1372" spans="1:15" x14ac:dyDescent="0.35">
      <c r="A1372" t="s">
        <v>1393</v>
      </c>
      <c r="B1372" s="4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  <c r="I1372" s="4" t="str">
        <f t="shared" si="149"/>
        <v>Cake</v>
      </c>
      <c r="J1372" s="6">
        <f t="shared" si="150"/>
        <v>3</v>
      </c>
      <c r="K1372" s="6">
        <f t="shared" si="151"/>
        <v>3</v>
      </c>
      <c r="L1372" s="6">
        <f t="shared" si="148"/>
        <v>9</v>
      </c>
      <c r="M1372" t="str">
        <f t="shared" si="152"/>
        <v>Digital Wallet</v>
      </c>
      <c r="N1372" t="str">
        <f t="shared" si="153"/>
        <v>UNKNOWN</v>
      </c>
      <c r="O1372" s="8">
        <f t="shared" si="154"/>
        <v>45054</v>
      </c>
    </row>
    <row r="1373" spans="1:15" x14ac:dyDescent="0.35">
      <c r="A1373" t="s">
        <v>1394</v>
      </c>
      <c r="B1373" s="4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  <c r="I1373" s="4" t="str">
        <f t="shared" si="149"/>
        <v>Sandwich</v>
      </c>
      <c r="J1373" s="6">
        <f t="shared" si="150"/>
        <v>2</v>
      </c>
      <c r="K1373" s="6">
        <f t="shared" si="151"/>
        <v>4</v>
      </c>
      <c r="L1373" s="6">
        <f t="shared" si="148"/>
        <v>8</v>
      </c>
      <c r="M1373" t="str">
        <f t="shared" si="152"/>
        <v>Digital Wallet</v>
      </c>
      <c r="N1373" t="str">
        <f t="shared" si="153"/>
        <v>UNKNOWN</v>
      </c>
      <c r="O1373" s="8">
        <f t="shared" si="154"/>
        <v>45177</v>
      </c>
    </row>
    <row r="1374" spans="1:15" x14ac:dyDescent="0.35">
      <c r="A1374" t="s">
        <v>1395</v>
      </c>
      <c r="B1374" s="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  <c r="I1374" s="4" t="str">
        <f t="shared" si="149"/>
        <v>Sandwich</v>
      </c>
      <c r="J1374" s="6">
        <f t="shared" si="150"/>
        <v>5</v>
      </c>
      <c r="K1374" s="6">
        <f t="shared" si="151"/>
        <v>4</v>
      </c>
      <c r="L1374" s="6">
        <f t="shared" si="148"/>
        <v>20</v>
      </c>
      <c r="M1374" t="str">
        <f t="shared" si="152"/>
        <v>Digital Wallet</v>
      </c>
      <c r="N1374" t="str">
        <f t="shared" si="153"/>
        <v>Takeaway</v>
      </c>
      <c r="O1374" s="8">
        <f t="shared" si="154"/>
        <v>45243</v>
      </c>
    </row>
    <row r="1375" spans="1:15" x14ac:dyDescent="0.35">
      <c r="A1375" t="s">
        <v>1396</v>
      </c>
      <c r="B1375" s="4" t="s">
        <v>25</v>
      </c>
      <c r="C1375">
        <v>3</v>
      </c>
      <c r="E1375">
        <v>12</v>
      </c>
      <c r="G1375" t="s">
        <v>15</v>
      </c>
      <c r="H1375" t="s">
        <v>18</v>
      </c>
      <c r="I1375" s="4" t="str">
        <f t="shared" si="149"/>
        <v>Smoothie</v>
      </c>
      <c r="J1375" s="6">
        <f t="shared" si="150"/>
        <v>3</v>
      </c>
      <c r="K1375" s="6">
        <f t="shared" si="151"/>
        <v>0</v>
      </c>
      <c r="L1375" s="6">
        <f t="shared" si="148"/>
        <v>12</v>
      </c>
      <c r="M1375" t="str">
        <f t="shared" si="152"/>
        <v>Default mode</v>
      </c>
      <c r="N1375" t="str">
        <f t="shared" si="153"/>
        <v>In-store</v>
      </c>
      <c r="O1375" s="8">
        <f t="shared" si="154"/>
        <v>45078</v>
      </c>
    </row>
    <row r="1376" spans="1:15" x14ac:dyDescent="0.35">
      <c r="A1376" t="s">
        <v>1397</v>
      </c>
      <c r="B1376" s="4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  <c r="I1376" s="4" t="str">
        <f t="shared" si="149"/>
        <v>Coffee</v>
      </c>
      <c r="J1376" s="6">
        <f t="shared" si="150"/>
        <v>5</v>
      </c>
      <c r="K1376" s="6">
        <f t="shared" si="151"/>
        <v>2</v>
      </c>
      <c r="L1376" s="6">
        <f t="shared" si="148"/>
        <v>10</v>
      </c>
      <c r="M1376" t="str">
        <f t="shared" si="152"/>
        <v>Cash</v>
      </c>
      <c r="N1376" t="str">
        <f t="shared" si="153"/>
        <v>UNKNOWN</v>
      </c>
      <c r="O1376" s="8">
        <f t="shared" si="154"/>
        <v>45152</v>
      </c>
    </row>
    <row r="1377" spans="1:15" x14ac:dyDescent="0.35">
      <c r="A1377" t="s">
        <v>1398</v>
      </c>
      <c r="B1377" s="4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I1377" s="4" t="str">
        <f t="shared" si="149"/>
        <v>UNKNOWN</v>
      </c>
      <c r="J1377" s="6">
        <f t="shared" si="150"/>
        <v>4</v>
      </c>
      <c r="K1377" s="6">
        <f t="shared" si="151"/>
        <v>4</v>
      </c>
      <c r="L1377" s="6">
        <f t="shared" si="148"/>
        <v>16</v>
      </c>
      <c r="M1377" t="str">
        <f t="shared" si="152"/>
        <v>Default mode</v>
      </c>
      <c r="N1377" t="str">
        <f t="shared" si="153"/>
        <v>Takeaway</v>
      </c>
      <c r="O1377" s="8">
        <f t="shared" si="154"/>
        <v>45035</v>
      </c>
    </row>
    <row r="1378" spans="1:15" x14ac:dyDescent="0.35">
      <c r="A1378" t="s">
        <v>1399</v>
      </c>
      <c r="B1378" s="4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I1378" s="4" t="str">
        <f t="shared" si="149"/>
        <v>Juice</v>
      </c>
      <c r="J1378" s="6">
        <f t="shared" si="150"/>
        <v>2</v>
      </c>
      <c r="K1378" s="6">
        <f t="shared" si="151"/>
        <v>2</v>
      </c>
      <c r="L1378" s="6">
        <f t="shared" si="148"/>
        <v>4</v>
      </c>
      <c r="M1378" t="str">
        <f t="shared" si="152"/>
        <v>Credit Card</v>
      </c>
      <c r="N1378" t="str">
        <f t="shared" si="153"/>
        <v>Takeaway</v>
      </c>
      <c r="O1378" s="8">
        <f t="shared" si="154"/>
        <v>44973</v>
      </c>
    </row>
    <row r="1379" spans="1:15" x14ac:dyDescent="0.35">
      <c r="A1379" t="s">
        <v>1400</v>
      </c>
      <c r="B1379" s="4" t="s">
        <v>18</v>
      </c>
      <c r="C1379">
        <v>2</v>
      </c>
      <c r="E1379">
        <v>2</v>
      </c>
      <c r="H1379" s="1">
        <v>45181</v>
      </c>
      <c r="I1379" s="4" t="str">
        <f t="shared" si="149"/>
        <v>Juice</v>
      </c>
      <c r="J1379" s="6">
        <f t="shared" si="150"/>
        <v>2</v>
      </c>
      <c r="K1379" s="6">
        <f t="shared" si="151"/>
        <v>0</v>
      </c>
      <c r="L1379" s="6">
        <f t="shared" si="148"/>
        <v>2</v>
      </c>
      <c r="M1379" t="str">
        <f t="shared" si="152"/>
        <v>Default mode</v>
      </c>
      <c r="N1379" t="str">
        <f t="shared" si="153"/>
        <v>UNKNOWN</v>
      </c>
      <c r="O1379" s="8">
        <f t="shared" si="154"/>
        <v>45181</v>
      </c>
    </row>
    <row r="1380" spans="1:15" x14ac:dyDescent="0.35">
      <c r="A1380" t="s">
        <v>1401</v>
      </c>
      <c r="B1380" s="4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I1380" s="4" t="str">
        <f t="shared" si="149"/>
        <v>Coffee</v>
      </c>
      <c r="J1380" s="6">
        <f t="shared" si="150"/>
        <v>5</v>
      </c>
      <c r="K1380" s="6">
        <f t="shared" si="151"/>
        <v>2</v>
      </c>
      <c r="L1380" s="6">
        <f t="shared" si="148"/>
        <v>10</v>
      </c>
      <c r="M1380" t="str">
        <f t="shared" si="152"/>
        <v>Default mode</v>
      </c>
      <c r="N1380" t="str">
        <f t="shared" si="153"/>
        <v>Takeaway</v>
      </c>
      <c r="O1380" s="8">
        <f t="shared" si="154"/>
        <v>45021</v>
      </c>
    </row>
    <row r="1381" spans="1:15" x14ac:dyDescent="0.35">
      <c r="A1381" t="s">
        <v>1402</v>
      </c>
      <c r="B1381" s="4" t="s">
        <v>65</v>
      </c>
      <c r="C1381">
        <v>3</v>
      </c>
      <c r="E1381">
        <v>4.5</v>
      </c>
      <c r="I1381" s="4" t="str">
        <f t="shared" si="149"/>
        <v>Tea</v>
      </c>
      <c r="J1381" s="6">
        <f t="shared" si="150"/>
        <v>3</v>
      </c>
      <c r="K1381" s="6">
        <f t="shared" si="151"/>
        <v>0</v>
      </c>
      <c r="L1381" s="6">
        <f t="shared" si="148"/>
        <v>4.5</v>
      </c>
      <c r="M1381" t="str">
        <f t="shared" si="152"/>
        <v>Default mode</v>
      </c>
      <c r="N1381" t="str">
        <f t="shared" si="153"/>
        <v>UNKNOWN</v>
      </c>
      <c r="O1381" s="8">
        <f t="shared" si="154"/>
        <v>44927</v>
      </c>
    </row>
    <row r="1382" spans="1:15" x14ac:dyDescent="0.35">
      <c r="A1382" t="s">
        <v>1403</v>
      </c>
      <c r="B1382" s="4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I1382" s="4" t="str">
        <f t="shared" si="149"/>
        <v>Sandwich</v>
      </c>
      <c r="J1382" s="6">
        <f t="shared" si="150"/>
        <v>5</v>
      </c>
      <c r="K1382" s="6">
        <f t="shared" si="151"/>
        <v>4</v>
      </c>
      <c r="L1382" s="6">
        <f t="shared" si="148"/>
        <v>20</v>
      </c>
      <c r="M1382" t="str">
        <f t="shared" si="152"/>
        <v>Credit Card</v>
      </c>
      <c r="N1382" t="str">
        <f t="shared" si="153"/>
        <v>In-store</v>
      </c>
      <c r="O1382" s="8">
        <f t="shared" si="154"/>
        <v>45083</v>
      </c>
    </row>
    <row r="1383" spans="1:15" x14ac:dyDescent="0.35">
      <c r="A1383" t="s">
        <v>1404</v>
      </c>
      <c r="B1383" s="4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  <c r="I1383" s="4" t="str">
        <f t="shared" si="149"/>
        <v>Smoothie</v>
      </c>
      <c r="J1383" s="6">
        <f t="shared" si="150"/>
        <v>1</v>
      </c>
      <c r="K1383" s="6">
        <f t="shared" si="151"/>
        <v>4</v>
      </c>
      <c r="L1383" s="6">
        <f t="shared" si="148"/>
        <v>4</v>
      </c>
      <c r="M1383" t="str">
        <f t="shared" si="152"/>
        <v>Cash</v>
      </c>
      <c r="N1383" t="str">
        <f t="shared" si="153"/>
        <v>Cafe</v>
      </c>
      <c r="O1383" s="8">
        <f t="shared" si="154"/>
        <v>45139</v>
      </c>
    </row>
    <row r="1384" spans="1:15" x14ac:dyDescent="0.35">
      <c r="A1384" t="s">
        <v>1405</v>
      </c>
      <c r="B1384" s="4" t="s">
        <v>65</v>
      </c>
      <c r="C1384">
        <v>5</v>
      </c>
      <c r="D1384">
        <v>1.5</v>
      </c>
      <c r="E1384">
        <v>7.5</v>
      </c>
      <c r="H1384" s="1">
        <v>45259</v>
      </c>
      <c r="I1384" s="4" t="str">
        <f t="shared" si="149"/>
        <v>Tea</v>
      </c>
      <c r="J1384" s="6">
        <f t="shared" si="150"/>
        <v>5</v>
      </c>
      <c r="K1384" s="6">
        <f t="shared" si="151"/>
        <v>1.5</v>
      </c>
      <c r="L1384" s="6">
        <f t="shared" si="148"/>
        <v>7.5</v>
      </c>
      <c r="M1384" t="str">
        <f t="shared" si="152"/>
        <v>Default mode</v>
      </c>
      <c r="N1384" t="str">
        <f t="shared" si="153"/>
        <v>UNKNOWN</v>
      </c>
      <c r="O1384" s="8">
        <f t="shared" si="154"/>
        <v>45259</v>
      </c>
    </row>
    <row r="1385" spans="1:15" x14ac:dyDescent="0.35">
      <c r="A1385" t="s">
        <v>1406</v>
      </c>
      <c r="B1385" s="4" t="s">
        <v>25</v>
      </c>
      <c r="C1385">
        <v>2</v>
      </c>
      <c r="D1385">
        <v>4</v>
      </c>
      <c r="E1385">
        <v>8</v>
      </c>
      <c r="H1385" s="1">
        <v>45124</v>
      </c>
      <c r="I1385" s="4" t="str">
        <f t="shared" si="149"/>
        <v>Smoothie</v>
      </c>
      <c r="J1385" s="6">
        <f t="shared" si="150"/>
        <v>2</v>
      </c>
      <c r="K1385" s="6">
        <f t="shared" si="151"/>
        <v>4</v>
      </c>
      <c r="L1385" s="6">
        <f t="shared" si="148"/>
        <v>8</v>
      </c>
      <c r="M1385" t="str">
        <f t="shared" si="152"/>
        <v>Default mode</v>
      </c>
      <c r="N1385" t="str">
        <f t="shared" si="153"/>
        <v>UNKNOWN</v>
      </c>
      <c r="O1385" s="8">
        <f t="shared" si="154"/>
        <v>45124</v>
      </c>
    </row>
    <row r="1386" spans="1:15" x14ac:dyDescent="0.35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  <c r="I1386" s="4" t="str">
        <f t="shared" si="149"/>
        <v>UNKNOWN</v>
      </c>
      <c r="J1386" s="6">
        <f t="shared" si="150"/>
        <v>5</v>
      </c>
      <c r="K1386" s="6">
        <f t="shared" si="151"/>
        <v>5</v>
      </c>
      <c r="L1386" s="6">
        <f t="shared" si="148"/>
        <v>25</v>
      </c>
      <c r="M1386" t="str">
        <f t="shared" si="152"/>
        <v>Digital Wallet</v>
      </c>
      <c r="N1386" t="str">
        <f t="shared" si="153"/>
        <v>Takeaway</v>
      </c>
      <c r="O1386" s="8">
        <f t="shared" si="154"/>
        <v>45130</v>
      </c>
    </row>
    <row r="1387" spans="1:15" x14ac:dyDescent="0.35">
      <c r="A1387" t="s">
        <v>1408</v>
      </c>
      <c r="B1387" s="4" t="s">
        <v>21</v>
      </c>
      <c r="C1387">
        <v>2</v>
      </c>
      <c r="D1387">
        <v>1.5</v>
      </c>
      <c r="E1387">
        <v>3</v>
      </c>
      <c r="H1387" s="1">
        <v>45064</v>
      </c>
      <c r="I1387" s="4" t="str">
        <f t="shared" si="149"/>
        <v>UNKNOWN</v>
      </c>
      <c r="J1387" s="6">
        <f t="shared" si="150"/>
        <v>2</v>
      </c>
      <c r="K1387" s="6">
        <f t="shared" si="151"/>
        <v>1.5</v>
      </c>
      <c r="L1387" s="6">
        <f t="shared" si="148"/>
        <v>3</v>
      </c>
      <c r="M1387" t="str">
        <f t="shared" si="152"/>
        <v>Default mode</v>
      </c>
      <c r="N1387" t="str">
        <f t="shared" si="153"/>
        <v>UNKNOWN</v>
      </c>
      <c r="O1387" s="8">
        <f t="shared" si="154"/>
        <v>45064</v>
      </c>
    </row>
    <row r="1388" spans="1:15" x14ac:dyDescent="0.35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I1388" s="4" t="str">
        <f t="shared" si="149"/>
        <v>UNKNOWN</v>
      </c>
      <c r="J1388" s="6">
        <f t="shared" si="150"/>
        <v>4</v>
      </c>
      <c r="K1388" s="6">
        <f t="shared" si="151"/>
        <v>3</v>
      </c>
      <c r="L1388" s="6">
        <f t="shared" si="148"/>
        <v>12</v>
      </c>
      <c r="M1388" t="str">
        <f t="shared" si="152"/>
        <v>Cash</v>
      </c>
      <c r="N1388" t="str">
        <f t="shared" si="153"/>
        <v>Takeaway</v>
      </c>
      <c r="O1388" s="8">
        <f t="shared" si="154"/>
        <v>45093</v>
      </c>
    </row>
    <row r="1389" spans="1:15" x14ac:dyDescent="0.35">
      <c r="A1389" t="s">
        <v>1410</v>
      </c>
      <c r="B1389" s="4" t="s">
        <v>13</v>
      </c>
      <c r="C1389">
        <v>2</v>
      </c>
      <c r="D1389">
        <v>3</v>
      </c>
      <c r="E1389">
        <v>6</v>
      </c>
      <c r="H1389" s="1">
        <v>45172</v>
      </c>
      <c r="I1389" s="4" t="str">
        <f t="shared" si="149"/>
        <v>Cake</v>
      </c>
      <c r="J1389" s="6">
        <f t="shared" si="150"/>
        <v>2</v>
      </c>
      <c r="K1389" s="6">
        <f t="shared" si="151"/>
        <v>3</v>
      </c>
      <c r="L1389" s="6">
        <f t="shared" si="148"/>
        <v>6</v>
      </c>
      <c r="M1389" t="str">
        <f t="shared" si="152"/>
        <v>Default mode</v>
      </c>
      <c r="N1389" t="str">
        <f t="shared" si="153"/>
        <v>UNKNOWN</v>
      </c>
      <c r="O1389" s="8">
        <f t="shared" si="154"/>
        <v>45172</v>
      </c>
    </row>
    <row r="1390" spans="1:15" x14ac:dyDescent="0.35">
      <c r="A1390" t="s">
        <v>1411</v>
      </c>
      <c r="B1390" s="4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I1390" s="4" t="str">
        <f t="shared" si="149"/>
        <v>Sandwich</v>
      </c>
      <c r="J1390" s="6">
        <f t="shared" si="150"/>
        <v>5</v>
      </c>
      <c r="K1390" s="6">
        <f t="shared" si="151"/>
        <v>4</v>
      </c>
      <c r="L1390" s="6">
        <f t="shared" si="148"/>
        <v>20</v>
      </c>
      <c r="M1390" t="str">
        <f t="shared" si="152"/>
        <v>Default mode</v>
      </c>
      <c r="N1390" t="str">
        <f t="shared" si="153"/>
        <v>Takeaway</v>
      </c>
      <c r="O1390" s="8">
        <f t="shared" si="154"/>
        <v>45048</v>
      </c>
    </row>
    <row r="1391" spans="1:15" x14ac:dyDescent="0.35">
      <c r="A1391" t="s">
        <v>1412</v>
      </c>
      <c r="B1391" s="4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  <c r="I1391" s="4" t="str">
        <f t="shared" si="149"/>
        <v>Sandwich</v>
      </c>
      <c r="J1391" s="6">
        <f t="shared" si="150"/>
        <v>1</v>
      </c>
      <c r="K1391" s="6">
        <f t="shared" si="151"/>
        <v>2.9666911584619151</v>
      </c>
      <c r="L1391" s="6">
        <f t="shared" si="148"/>
        <v>4</v>
      </c>
      <c r="M1391" t="str">
        <f t="shared" si="152"/>
        <v>Cash</v>
      </c>
      <c r="N1391" t="str">
        <f t="shared" si="153"/>
        <v>In-store</v>
      </c>
      <c r="O1391" s="8">
        <f t="shared" si="154"/>
        <v>45213</v>
      </c>
    </row>
    <row r="1392" spans="1:15" x14ac:dyDescent="0.35">
      <c r="A1392" t="s">
        <v>1413</v>
      </c>
      <c r="B1392" s="4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I1392" s="4" t="str">
        <f t="shared" si="149"/>
        <v>Cookie</v>
      </c>
      <c r="J1392" s="6">
        <f t="shared" si="150"/>
        <v>1</v>
      </c>
      <c r="K1392" s="6">
        <f t="shared" si="151"/>
        <v>1</v>
      </c>
      <c r="L1392" s="6">
        <f t="shared" si="148"/>
        <v>1</v>
      </c>
      <c r="M1392" t="str">
        <f t="shared" si="152"/>
        <v>Default mode</v>
      </c>
      <c r="N1392" t="str">
        <f t="shared" si="153"/>
        <v>In-store</v>
      </c>
      <c r="O1392" s="8">
        <f t="shared" si="154"/>
        <v>45233</v>
      </c>
    </row>
    <row r="1393" spans="1:15" x14ac:dyDescent="0.35">
      <c r="A1393" t="s">
        <v>1414</v>
      </c>
      <c r="B1393" s="4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  <c r="I1393" s="4" t="str">
        <f t="shared" si="149"/>
        <v>Cookie</v>
      </c>
      <c r="J1393" s="6">
        <f t="shared" si="150"/>
        <v>1</v>
      </c>
      <c r="K1393" s="6">
        <f t="shared" si="151"/>
        <v>1</v>
      </c>
      <c r="L1393" s="6">
        <f t="shared" si="148"/>
        <v>1</v>
      </c>
      <c r="M1393" t="str">
        <f t="shared" si="152"/>
        <v>Credit Card</v>
      </c>
      <c r="N1393" t="str">
        <f t="shared" si="153"/>
        <v>UNKNOWN</v>
      </c>
      <c r="O1393" s="8">
        <f t="shared" si="154"/>
        <v>45078</v>
      </c>
    </row>
    <row r="1394" spans="1:15" x14ac:dyDescent="0.35">
      <c r="A1394" t="s">
        <v>1415</v>
      </c>
      <c r="B1394" s="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I1394" s="4" t="str">
        <f t="shared" si="149"/>
        <v>Juice</v>
      </c>
      <c r="J1394" s="6">
        <f t="shared" si="150"/>
        <v>2</v>
      </c>
      <c r="K1394" s="6">
        <f t="shared" si="151"/>
        <v>3</v>
      </c>
      <c r="L1394" s="6">
        <f t="shared" si="148"/>
        <v>6</v>
      </c>
      <c r="M1394" t="str">
        <f t="shared" si="152"/>
        <v>Cash</v>
      </c>
      <c r="N1394" t="str">
        <f t="shared" si="153"/>
        <v>Takeaway</v>
      </c>
      <c r="O1394" s="8">
        <f t="shared" si="154"/>
        <v>44964</v>
      </c>
    </row>
    <row r="1395" spans="1:15" x14ac:dyDescent="0.35">
      <c r="A1395" t="s">
        <v>1416</v>
      </c>
      <c r="B1395" s="4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  <c r="I1395" s="4" t="str">
        <f t="shared" si="149"/>
        <v>Sandwich</v>
      </c>
      <c r="J1395" s="6">
        <f t="shared" si="150"/>
        <v>5</v>
      </c>
      <c r="K1395" s="6">
        <f t="shared" si="151"/>
        <v>2.9671689329903224</v>
      </c>
      <c r="L1395" s="6">
        <f t="shared" si="148"/>
        <v>20</v>
      </c>
      <c r="M1395" t="str">
        <f t="shared" si="152"/>
        <v>Credit Card</v>
      </c>
      <c r="N1395" t="str">
        <f t="shared" si="153"/>
        <v>Takeaway</v>
      </c>
      <c r="O1395" s="8">
        <f t="shared" si="154"/>
        <v>44994</v>
      </c>
    </row>
    <row r="1396" spans="1:15" x14ac:dyDescent="0.35">
      <c r="A1396" t="s">
        <v>1417</v>
      </c>
      <c r="B1396" s="4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 s="4" t="str">
        <f t="shared" si="149"/>
        <v>Sandwich</v>
      </c>
      <c r="J1396" s="6">
        <f t="shared" si="150"/>
        <v>4</v>
      </c>
      <c r="K1396" s="6">
        <f t="shared" si="151"/>
        <v>4</v>
      </c>
      <c r="L1396" s="6">
        <f t="shared" si="148"/>
        <v>16</v>
      </c>
      <c r="M1396" t="str">
        <f t="shared" si="152"/>
        <v>Digital Wallet</v>
      </c>
      <c r="N1396" t="str">
        <f t="shared" si="153"/>
        <v>UNKNOWN</v>
      </c>
      <c r="O1396" s="8">
        <f t="shared" si="154"/>
        <v>44941</v>
      </c>
    </row>
    <row r="1397" spans="1:15" x14ac:dyDescent="0.35">
      <c r="A1397" t="s">
        <v>1418</v>
      </c>
      <c r="B1397" s="4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I1397" s="4" t="str">
        <f t="shared" si="149"/>
        <v>Juice</v>
      </c>
      <c r="J1397" s="6">
        <f t="shared" si="150"/>
        <v>1</v>
      </c>
      <c r="K1397" s="6">
        <f t="shared" si="151"/>
        <v>3</v>
      </c>
      <c r="L1397" s="6">
        <f t="shared" si="148"/>
        <v>3</v>
      </c>
      <c r="M1397" t="str">
        <f t="shared" si="152"/>
        <v>Cash</v>
      </c>
      <c r="N1397" t="str">
        <f t="shared" si="153"/>
        <v>In-store</v>
      </c>
      <c r="O1397" s="8">
        <f t="shared" si="154"/>
        <v>45126</v>
      </c>
    </row>
    <row r="1398" spans="1:15" x14ac:dyDescent="0.35">
      <c r="A1398" t="s">
        <v>1419</v>
      </c>
      <c r="B1398" s="4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  <c r="I1398" s="4" t="str">
        <f t="shared" si="149"/>
        <v>Cake</v>
      </c>
      <c r="J1398" s="6">
        <f t="shared" si="150"/>
        <v>4</v>
      </c>
      <c r="K1398" s="6">
        <f t="shared" si="151"/>
        <v>2.9670383531429971</v>
      </c>
      <c r="L1398" s="6">
        <f t="shared" si="148"/>
        <v>12</v>
      </c>
      <c r="M1398" t="str">
        <f t="shared" si="152"/>
        <v>Cash</v>
      </c>
      <c r="N1398" t="str">
        <f t="shared" si="153"/>
        <v>In-store</v>
      </c>
      <c r="O1398" s="8">
        <f t="shared" si="154"/>
        <v>45116</v>
      </c>
    </row>
    <row r="1399" spans="1:15" x14ac:dyDescent="0.35">
      <c r="A1399" t="s">
        <v>1420</v>
      </c>
      <c r="B1399" s="4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  <c r="I1399" s="4" t="str">
        <f t="shared" si="149"/>
        <v>Smoothie</v>
      </c>
      <c r="J1399" s="6">
        <f t="shared" si="150"/>
        <v>2</v>
      </c>
      <c r="K1399" s="6">
        <f t="shared" si="151"/>
        <v>3</v>
      </c>
      <c r="L1399" s="6">
        <f t="shared" si="148"/>
        <v>8</v>
      </c>
      <c r="M1399" t="str">
        <f t="shared" si="152"/>
        <v>Credit Card</v>
      </c>
      <c r="N1399" t="str">
        <f t="shared" si="153"/>
        <v>UNKNOWN</v>
      </c>
      <c r="O1399" s="8">
        <f t="shared" si="154"/>
        <v>44948</v>
      </c>
    </row>
    <row r="1400" spans="1:15" x14ac:dyDescent="0.35">
      <c r="A1400" t="s">
        <v>1421</v>
      </c>
      <c r="B1400" s="4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  <c r="I1400" s="4" t="str">
        <f t="shared" si="149"/>
        <v>Tea</v>
      </c>
      <c r="J1400" s="6">
        <f t="shared" si="150"/>
        <v>5</v>
      </c>
      <c r="K1400" s="6">
        <f t="shared" si="151"/>
        <v>1.5</v>
      </c>
      <c r="L1400" s="6">
        <f t="shared" si="148"/>
        <v>7.5</v>
      </c>
      <c r="M1400" t="str">
        <f t="shared" si="152"/>
        <v>Digital Wallet</v>
      </c>
      <c r="N1400" t="str">
        <f t="shared" si="153"/>
        <v>UNKNOWN</v>
      </c>
      <c r="O1400" s="8">
        <f t="shared" si="154"/>
        <v>44946</v>
      </c>
    </row>
    <row r="1401" spans="1:15" x14ac:dyDescent="0.35">
      <c r="A1401" t="s">
        <v>1422</v>
      </c>
      <c r="B1401" s="4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I1401" s="4" t="str">
        <f t="shared" si="149"/>
        <v>Tea</v>
      </c>
      <c r="J1401" s="6">
        <f t="shared" si="150"/>
        <v>2</v>
      </c>
      <c r="K1401" s="6">
        <f t="shared" si="151"/>
        <v>1.5</v>
      </c>
      <c r="L1401" s="6">
        <f t="shared" si="148"/>
        <v>3</v>
      </c>
      <c r="M1401" t="str">
        <f t="shared" si="152"/>
        <v>Credit Card</v>
      </c>
      <c r="N1401" t="str">
        <f t="shared" si="153"/>
        <v>Takeaway</v>
      </c>
      <c r="O1401" s="8">
        <f t="shared" si="154"/>
        <v>45125</v>
      </c>
    </row>
    <row r="1402" spans="1:15" x14ac:dyDescent="0.35">
      <c r="A1402" t="s">
        <v>1423</v>
      </c>
      <c r="B1402" s="4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I1402" s="4" t="str">
        <f t="shared" si="149"/>
        <v>Sandwich</v>
      </c>
      <c r="J1402" s="6">
        <f t="shared" si="150"/>
        <v>5</v>
      </c>
      <c r="K1402" s="6">
        <f t="shared" si="151"/>
        <v>4</v>
      </c>
      <c r="L1402" s="6">
        <f t="shared" si="148"/>
        <v>20</v>
      </c>
      <c r="M1402" t="str">
        <f t="shared" si="152"/>
        <v>Credit Card</v>
      </c>
      <c r="N1402" t="str">
        <f t="shared" si="153"/>
        <v>UNKNOWN</v>
      </c>
      <c r="O1402" s="8">
        <f t="shared" si="154"/>
        <v>45017</v>
      </c>
    </row>
    <row r="1403" spans="1:15" x14ac:dyDescent="0.35">
      <c r="A1403" t="s">
        <v>1424</v>
      </c>
      <c r="C1403">
        <v>1</v>
      </c>
      <c r="D1403">
        <v>5</v>
      </c>
      <c r="E1403">
        <v>5</v>
      </c>
      <c r="H1403" s="1">
        <v>45108</v>
      </c>
      <c r="I1403" s="4" t="str">
        <f t="shared" si="149"/>
        <v>UNKNOWN</v>
      </c>
      <c r="J1403" s="6">
        <f t="shared" si="150"/>
        <v>1</v>
      </c>
      <c r="K1403" s="6">
        <f t="shared" si="151"/>
        <v>5</v>
      </c>
      <c r="L1403" s="6">
        <f t="shared" si="148"/>
        <v>5</v>
      </c>
      <c r="M1403" t="str">
        <f t="shared" si="152"/>
        <v>Default mode</v>
      </c>
      <c r="N1403" t="str">
        <f t="shared" si="153"/>
        <v>UNKNOWN</v>
      </c>
      <c r="O1403" s="8">
        <f t="shared" si="154"/>
        <v>45108</v>
      </c>
    </row>
    <row r="1404" spans="1:15" x14ac:dyDescent="0.35">
      <c r="A1404" t="s">
        <v>1425</v>
      </c>
      <c r="B1404" s="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  <c r="I1404" s="4" t="str">
        <f t="shared" si="149"/>
        <v>Tea</v>
      </c>
      <c r="J1404" s="6">
        <f t="shared" si="150"/>
        <v>4</v>
      </c>
      <c r="K1404" s="6">
        <f t="shared" si="151"/>
        <v>1.5</v>
      </c>
      <c r="L1404" s="6">
        <f t="shared" si="148"/>
        <v>6</v>
      </c>
      <c r="M1404" t="str">
        <f t="shared" si="152"/>
        <v>Digital Wallet</v>
      </c>
      <c r="N1404" t="str">
        <f t="shared" si="153"/>
        <v>Takeaway</v>
      </c>
      <c r="O1404" s="8">
        <f t="shared" si="154"/>
        <v>44953</v>
      </c>
    </row>
    <row r="1405" spans="1:15" x14ac:dyDescent="0.35">
      <c r="A1405" t="s">
        <v>1426</v>
      </c>
      <c r="B1405" s="4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I1405" s="4" t="str">
        <f t="shared" si="149"/>
        <v>Cookie</v>
      </c>
      <c r="J1405" s="6">
        <f t="shared" si="150"/>
        <v>3</v>
      </c>
      <c r="K1405" s="6">
        <f t="shared" si="151"/>
        <v>1</v>
      </c>
      <c r="L1405" s="6">
        <f t="shared" si="148"/>
        <v>3</v>
      </c>
      <c r="M1405" t="str">
        <f t="shared" si="152"/>
        <v>Cash</v>
      </c>
      <c r="N1405" t="str">
        <f t="shared" si="153"/>
        <v>UNKNOWN</v>
      </c>
      <c r="O1405" s="8">
        <f t="shared" si="154"/>
        <v>44945</v>
      </c>
    </row>
    <row r="1406" spans="1:15" x14ac:dyDescent="0.35">
      <c r="A1406" t="s">
        <v>1427</v>
      </c>
      <c r="B1406" s="4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I1406" s="4" t="str">
        <f t="shared" si="149"/>
        <v>Juice</v>
      </c>
      <c r="J1406" s="6">
        <f t="shared" si="150"/>
        <v>1</v>
      </c>
      <c r="K1406" s="6">
        <f t="shared" si="151"/>
        <v>3</v>
      </c>
      <c r="L1406" s="6">
        <f t="shared" si="148"/>
        <v>3</v>
      </c>
      <c r="M1406" t="str">
        <f t="shared" si="152"/>
        <v>Default mode</v>
      </c>
      <c r="N1406" t="str">
        <f t="shared" si="153"/>
        <v>Takeaway</v>
      </c>
      <c r="O1406" s="8">
        <f t="shared" si="154"/>
        <v>45194</v>
      </c>
    </row>
    <row r="1407" spans="1:15" x14ac:dyDescent="0.35">
      <c r="A1407" t="s">
        <v>1428</v>
      </c>
      <c r="B1407" s="4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  <c r="I1407" s="4" t="str">
        <f t="shared" si="149"/>
        <v>Salad</v>
      </c>
      <c r="J1407" s="6">
        <f t="shared" si="150"/>
        <v>1</v>
      </c>
      <c r="K1407" s="6">
        <f t="shared" si="151"/>
        <v>5</v>
      </c>
      <c r="L1407" s="6">
        <f t="shared" si="148"/>
        <v>5</v>
      </c>
      <c r="M1407" t="str">
        <f t="shared" si="152"/>
        <v>Digital Wallet</v>
      </c>
      <c r="N1407" t="str">
        <f t="shared" si="153"/>
        <v>UNKNOWN</v>
      </c>
      <c r="O1407" s="8">
        <f t="shared" si="154"/>
        <v>45222</v>
      </c>
    </row>
    <row r="1408" spans="1:15" x14ac:dyDescent="0.35">
      <c r="A1408" t="s">
        <v>1429</v>
      </c>
      <c r="B1408" s="4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I1408" s="4" t="str">
        <f t="shared" si="149"/>
        <v>Cake</v>
      </c>
      <c r="J1408" s="6">
        <f t="shared" si="150"/>
        <v>1</v>
      </c>
      <c r="K1408" s="6">
        <f t="shared" si="151"/>
        <v>3</v>
      </c>
      <c r="L1408" s="6">
        <f t="shared" si="148"/>
        <v>3</v>
      </c>
      <c r="M1408" t="str">
        <f t="shared" si="152"/>
        <v>Credit Card</v>
      </c>
      <c r="N1408" t="str">
        <f t="shared" si="153"/>
        <v>Takeaway</v>
      </c>
      <c r="O1408" s="8">
        <f t="shared" si="154"/>
        <v>44989</v>
      </c>
    </row>
    <row r="1409" spans="1:15" x14ac:dyDescent="0.35">
      <c r="A1409" t="s">
        <v>1430</v>
      </c>
      <c r="B1409" s="4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  <c r="I1409" s="4" t="str">
        <f t="shared" si="149"/>
        <v>Sandwich</v>
      </c>
      <c r="J1409" s="6">
        <f t="shared" si="150"/>
        <v>2</v>
      </c>
      <c r="K1409" s="6">
        <f t="shared" si="151"/>
        <v>4</v>
      </c>
      <c r="L1409" s="6">
        <f t="shared" si="148"/>
        <v>8</v>
      </c>
      <c r="M1409" t="str">
        <f t="shared" si="152"/>
        <v>Cash</v>
      </c>
      <c r="N1409" t="str">
        <f t="shared" si="153"/>
        <v>Takeaway</v>
      </c>
      <c r="O1409" s="8">
        <f t="shared" si="154"/>
        <v>45006</v>
      </c>
    </row>
    <row r="1410" spans="1:15" x14ac:dyDescent="0.35">
      <c r="A1410" t="s">
        <v>1431</v>
      </c>
      <c r="B1410" s="4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I1410" s="4" t="str">
        <f t="shared" si="149"/>
        <v>Juice</v>
      </c>
      <c r="J1410" s="6">
        <f t="shared" si="150"/>
        <v>5</v>
      </c>
      <c r="K1410" s="6">
        <f t="shared" si="151"/>
        <v>1.5</v>
      </c>
      <c r="L1410" s="6">
        <f t="shared" ref="L1410:L1473" si="155">IF(ISBLANK(E1410),PRODUCT(J1410,K1410),IF(E1410="ERROR",PRODUCT(J1410,K1410),IF(E1410="UNKNOWN",PRODUCT(J1410,K1410),E1410)))</f>
        <v>7.5</v>
      </c>
      <c r="M1410" t="str">
        <f t="shared" si="152"/>
        <v>Credit Card</v>
      </c>
      <c r="N1410" t="str">
        <f t="shared" si="153"/>
        <v>Takeaway</v>
      </c>
      <c r="O1410" s="8">
        <f t="shared" si="154"/>
        <v>45095</v>
      </c>
    </row>
    <row r="1411" spans="1:15" x14ac:dyDescent="0.35">
      <c r="A1411" t="s">
        <v>1432</v>
      </c>
      <c r="B1411" s="4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I1411" s="4" t="str">
        <f t="shared" ref="I1411:I1474" si="156">IF(ISBLANK(B1411),"UNKNOWN",IF(B1411="ERROR","Juice",B1411))</f>
        <v>Cookie</v>
      </c>
      <c r="J1411" s="6">
        <f t="shared" ref="J1411:J1474" si="157">IF(ISBLANK(C1411),E1411/D1411,IF(C1411="ERROR",AVERAGE(C1411:C11410),IF(C1411="UNKNOWN",MEDIAN(C1411:C11410),C1411)))</f>
        <v>4</v>
      </c>
      <c r="K1411" s="6">
        <f t="shared" ref="K1411:K1474" si="158">IF(ISBLANK(D1411),0,IF(D1411="ERROR",AVERAGE(D1411:D11410),IF(D1411="UNKNOWN",MEDIAN(D1411:D11410),D1411)))</f>
        <v>1</v>
      </c>
      <c r="L1411" s="6">
        <f t="shared" si="155"/>
        <v>4</v>
      </c>
      <c r="M1411" t="str">
        <f t="shared" ref="M1411:M1474" si="159">IF(ISBLANK(F1411),"Default mode",IF(F1411="ERROR","Cash",F1411))</f>
        <v>Credit Card</v>
      </c>
      <c r="N1411" t="str">
        <f t="shared" ref="N1411:N1474" si="160">IF(ISBLANK(G1411),"UNKNOWN",IF(G1411="ERROR","Cafe",G1411))</f>
        <v>Takeaway</v>
      </c>
      <c r="O1411" s="8">
        <f t="shared" ref="O1411:O1474" si="161">IF(ISBLANK(H1411),DATE(2023,1,1),IF(H1411="ERROR",DATE(2023,6,1),IF(H1411="UNKNOWN",DATE(2023,1,1),H1411)))</f>
        <v>44958</v>
      </c>
    </row>
    <row r="1412" spans="1:15" x14ac:dyDescent="0.35">
      <c r="A1412" t="s">
        <v>1433</v>
      </c>
      <c r="B1412" s="4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I1412" s="4" t="str">
        <f t="shared" si="156"/>
        <v>Coffee</v>
      </c>
      <c r="J1412" s="6">
        <f t="shared" si="157"/>
        <v>2</v>
      </c>
      <c r="K1412" s="6">
        <f t="shared" si="158"/>
        <v>2</v>
      </c>
      <c r="L1412" s="6">
        <f t="shared" si="155"/>
        <v>4</v>
      </c>
      <c r="M1412" t="str">
        <f t="shared" si="159"/>
        <v>Default mode</v>
      </c>
      <c r="N1412" t="str">
        <f t="shared" si="160"/>
        <v>Takeaway</v>
      </c>
      <c r="O1412" s="8">
        <f t="shared" si="161"/>
        <v>44981</v>
      </c>
    </row>
    <row r="1413" spans="1:15" x14ac:dyDescent="0.35">
      <c r="A1413" t="s">
        <v>1434</v>
      </c>
      <c r="B1413" s="4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I1413" s="4" t="str">
        <f t="shared" si="156"/>
        <v>Smoothie</v>
      </c>
      <c r="J1413" s="6">
        <f t="shared" si="157"/>
        <v>4</v>
      </c>
      <c r="K1413" s="6">
        <f t="shared" si="158"/>
        <v>4</v>
      </c>
      <c r="L1413" s="6">
        <f t="shared" si="155"/>
        <v>16</v>
      </c>
      <c r="M1413" t="str">
        <f t="shared" si="159"/>
        <v>Cash</v>
      </c>
      <c r="N1413" t="str">
        <f t="shared" si="160"/>
        <v>Takeaway</v>
      </c>
      <c r="O1413" s="8">
        <f t="shared" si="161"/>
        <v>45275</v>
      </c>
    </row>
    <row r="1414" spans="1:15" x14ac:dyDescent="0.35">
      <c r="A1414" t="s">
        <v>1435</v>
      </c>
      <c r="B1414" s="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I1414" s="4" t="str">
        <f t="shared" si="156"/>
        <v>Cake</v>
      </c>
      <c r="J1414" s="6">
        <f t="shared" si="157"/>
        <v>1</v>
      </c>
      <c r="K1414" s="6">
        <f t="shared" si="158"/>
        <v>3</v>
      </c>
      <c r="L1414" s="6">
        <f t="shared" si="155"/>
        <v>3</v>
      </c>
      <c r="M1414" t="str">
        <f t="shared" si="159"/>
        <v>Credit Card</v>
      </c>
      <c r="N1414" t="str">
        <f t="shared" si="160"/>
        <v>Takeaway</v>
      </c>
      <c r="O1414" s="8">
        <f t="shared" si="161"/>
        <v>45208</v>
      </c>
    </row>
    <row r="1415" spans="1:15" x14ac:dyDescent="0.35">
      <c r="A1415" t="s">
        <v>1436</v>
      </c>
      <c r="B1415" s="4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  <c r="I1415" s="4" t="str">
        <f t="shared" si="156"/>
        <v>Tea</v>
      </c>
      <c r="J1415" s="6">
        <f t="shared" si="157"/>
        <v>5</v>
      </c>
      <c r="K1415" s="6">
        <f t="shared" si="158"/>
        <v>1.5</v>
      </c>
      <c r="L1415" s="6">
        <f t="shared" si="155"/>
        <v>7.5</v>
      </c>
      <c r="M1415" t="str">
        <f t="shared" si="159"/>
        <v>UNKNOWN</v>
      </c>
      <c r="N1415" t="str">
        <f t="shared" si="160"/>
        <v>UNKNOWN</v>
      </c>
      <c r="O1415" s="8">
        <f t="shared" si="161"/>
        <v>45285</v>
      </c>
    </row>
    <row r="1416" spans="1:15" x14ac:dyDescent="0.35">
      <c r="A1416" t="s">
        <v>1437</v>
      </c>
      <c r="B1416" s="4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  <c r="I1416" s="4" t="str">
        <f t="shared" si="156"/>
        <v>Smoothie</v>
      </c>
      <c r="J1416" s="6">
        <f t="shared" si="157"/>
        <v>3</v>
      </c>
      <c r="K1416" s="6">
        <f t="shared" si="158"/>
        <v>4</v>
      </c>
      <c r="L1416" s="6">
        <f t="shared" si="155"/>
        <v>12</v>
      </c>
      <c r="M1416" t="str">
        <f t="shared" si="159"/>
        <v>Cash</v>
      </c>
      <c r="N1416" t="str">
        <f t="shared" si="160"/>
        <v>In-store</v>
      </c>
      <c r="O1416" s="8">
        <f t="shared" si="161"/>
        <v>45078</v>
      </c>
    </row>
    <row r="1417" spans="1:15" x14ac:dyDescent="0.35">
      <c r="A1417" t="s">
        <v>1438</v>
      </c>
      <c r="B1417" s="4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  <c r="I1417" s="4" t="str">
        <f t="shared" si="156"/>
        <v>Tea</v>
      </c>
      <c r="J1417" s="6">
        <f t="shared" si="157"/>
        <v>5</v>
      </c>
      <c r="K1417" s="6">
        <f t="shared" si="158"/>
        <v>1.5</v>
      </c>
      <c r="L1417" s="6">
        <f t="shared" si="155"/>
        <v>7.5</v>
      </c>
      <c r="M1417" t="str">
        <f t="shared" si="159"/>
        <v>Digital Wallet</v>
      </c>
      <c r="N1417" t="str">
        <f t="shared" si="160"/>
        <v>Takeaway</v>
      </c>
      <c r="O1417" s="8">
        <f t="shared" si="161"/>
        <v>45029</v>
      </c>
    </row>
    <row r="1418" spans="1:15" x14ac:dyDescent="0.35">
      <c r="A1418" t="s">
        <v>1439</v>
      </c>
      <c r="B1418" s="4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  <c r="I1418" s="4" t="str">
        <f t="shared" si="156"/>
        <v>Salad</v>
      </c>
      <c r="J1418" s="6">
        <f t="shared" si="157"/>
        <v>2</v>
      </c>
      <c r="K1418" s="6">
        <f t="shared" si="158"/>
        <v>5</v>
      </c>
      <c r="L1418" s="6">
        <f t="shared" si="155"/>
        <v>10</v>
      </c>
      <c r="M1418" t="str">
        <f t="shared" si="159"/>
        <v>Digital Wallet</v>
      </c>
      <c r="N1418" t="str">
        <f t="shared" si="160"/>
        <v>UNKNOWN</v>
      </c>
      <c r="O1418" s="8">
        <f t="shared" si="161"/>
        <v>44984</v>
      </c>
    </row>
    <row r="1419" spans="1:15" x14ac:dyDescent="0.35">
      <c r="A1419" t="s">
        <v>1440</v>
      </c>
      <c r="B1419" s="4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I1419" s="4" t="str">
        <f t="shared" si="156"/>
        <v>Salad</v>
      </c>
      <c r="J1419" s="6">
        <f t="shared" si="157"/>
        <v>2</v>
      </c>
      <c r="K1419" s="6">
        <f t="shared" si="158"/>
        <v>5</v>
      </c>
      <c r="L1419" s="6">
        <f t="shared" si="155"/>
        <v>10</v>
      </c>
      <c r="M1419" t="str">
        <f t="shared" si="159"/>
        <v>Credit Card</v>
      </c>
      <c r="N1419" t="str">
        <f t="shared" si="160"/>
        <v>Takeaway</v>
      </c>
      <c r="O1419" s="8">
        <f t="shared" si="161"/>
        <v>45278</v>
      </c>
    </row>
    <row r="1420" spans="1:15" x14ac:dyDescent="0.35">
      <c r="A1420" t="s">
        <v>1441</v>
      </c>
      <c r="B1420" s="4" t="s">
        <v>13</v>
      </c>
      <c r="C1420">
        <v>3</v>
      </c>
      <c r="D1420">
        <v>3</v>
      </c>
      <c r="E1420">
        <v>9</v>
      </c>
      <c r="H1420" s="1">
        <v>45120</v>
      </c>
      <c r="I1420" s="4" t="str">
        <f t="shared" si="156"/>
        <v>Cake</v>
      </c>
      <c r="J1420" s="6">
        <f t="shared" si="157"/>
        <v>3</v>
      </c>
      <c r="K1420" s="6">
        <f t="shared" si="158"/>
        <v>3</v>
      </c>
      <c r="L1420" s="6">
        <f t="shared" si="155"/>
        <v>9</v>
      </c>
      <c r="M1420" t="str">
        <f t="shared" si="159"/>
        <v>Default mode</v>
      </c>
      <c r="N1420" t="str">
        <f t="shared" si="160"/>
        <v>UNKNOWN</v>
      </c>
      <c r="O1420" s="8">
        <f t="shared" si="161"/>
        <v>45120</v>
      </c>
    </row>
    <row r="1421" spans="1:15" x14ac:dyDescent="0.35">
      <c r="A1421" t="s">
        <v>1442</v>
      </c>
      <c r="B1421" s="4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I1421" s="4" t="str">
        <f t="shared" si="156"/>
        <v>Cake</v>
      </c>
      <c r="J1421" s="6">
        <f t="shared" si="157"/>
        <v>2</v>
      </c>
      <c r="K1421" s="6">
        <f t="shared" si="158"/>
        <v>3</v>
      </c>
      <c r="L1421" s="6">
        <f t="shared" si="155"/>
        <v>6</v>
      </c>
      <c r="M1421" t="str">
        <f t="shared" si="159"/>
        <v>Credit Card</v>
      </c>
      <c r="N1421" t="str">
        <f t="shared" si="160"/>
        <v>In-store</v>
      </c>
      <c r="O1421" s="8">
        <f t="shared" si="161"/>
        <v>45144</v>
      </c>
    </row>
    <row r="1422" spans="1:15" x14ac:dyDescent="0.35">
      <c r="A1422" t="s">
        <v>1443</v>
      </c>
      <c r="B1422" s="4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  <c r="I1422" s="4" t="str">
        <f t="shared" si="156"/>
        <v>Juice</v>
      </c>
      <c r="J1422" s="6">
        <f t="shared" si="157"/>
        <v>4</v>
      </c>
      <c r="K1422" s="6">
        <f t="shared" si="158"/>
        <v>3</v>
      </c>
      <c r="L1422" s="6">
        <f t="shared" si="155"/>
        <v>12</v>
      </c>
      <c r="M1422" t="str">
        <f t="shared" si="159"/>
        <v>Digital Wallet</v>
      </c>
      <c r="N1422" t="str">
        <f t="shared" si="160"/>
        <v>Takeaway</v>
      </c>
      <c r="O1422" s="8">
        <f t="shared" si="161"/>
        <v>45192</v>
      </c>
    </row>
    <row r="1423" spans="1:15" x14ac:dyDescent="0.35">
      <c r="A1423" t="s">
        <v>1444</v>
      </c>
      <c r="B1423" s="4" t="s">
        <v>28</v>
      </c>
      <c r="C1423">
        <v>5</v>
      </c>
      <c r="D1423">
        <v>4</v>
      </c>
      <c r="E1423">
        <v>20</v>
      </c>
      <c r="H1423" s="1">
        <v>44989</v>
      </c>
      <c r="I1423" s="4" t="str">
        <f t="shared" si="156"/>
        <v>Sandwich</v>
      </c>
      <c r="J1423" s="6">
        <f t="shared" si="157"/>
        <v>5</v>
      </c>
      <c r="K1423" s="6">
        <f t="shared" si="158"/>
        <v>4</v>
      </c>
      <c r="L1423" s="6">
        <f t="shared" si="155"/>
        <v>20</v>
      </c>
      <c r="M1423" t="str">
        <f t="shared" si="159"/>
        <v>Default mode</v>
      </c>
      <c r="N1423" t="str">
        <f t="shared" si="160"/>
        <v>UNKNOWN</v>
      </c>
      <c r="O1423" s="8">
        <f t="shared" si="161"/>
        <v>44989</v>
      </c>
    </row>
    <row r="1424" spans="1:15" x14ac:dyDescent="0.35">
      <c r="A1424" t="s">
        <v>1445</v>
      </c>
      <c r="B1424" s="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  <c r="I1424" s="4" t="str">
        <f t="shared" si="156"/>
        <v>Cookie</v>
      </c>
      <c r="J1424" s="6">
        <f t="shared" si="157"/>
        <v>4</v>
      </c>
      <c r="K1424" s="6">
        <f t="shared" si="158"/>
        <v>1</v>
      </c>
      <c r="L1424" s="6">
        <f t="shared" si="155"/>
        <v>4</v>
      </c>
      <c r="M1424" t="str">
        <f t="shared" si="159"/>
        <v>Default mode</v>
      </c>
      <c r="N1424" t="str">
        <f t="shared" si="160"/>
        <v>Cafe</v>
      </c>
      <c r="O1424" s="8">
        <f t="shared" si="161"/>
        <v>45248</v>
      </c>
    </row>
    <row r="1425" spans="1:15" x14ac:dyDescent="0.35">
      <c r="A1425" t="s">
        <v>1446</v>
      </c>
      <c r="B1425" s="4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  <c r="I1425" s="4" t="str">
        <f t="shared" si="156"/>
        <v>Juice</v>
      </c>
      <c r="J1425" s="6">
        <f t="shared" si="157"/>
        <v>5</v>
      </c>
      <c r="K1425" s="6">
        <f t="shared" si="158"/>
        <v>3</v>
      </c>
      <c r="L1425" s="6">
        <f t="shared" si="155"/>
        <v>15</v>
      </c>
      <c r="M1425" t="str">
        <f t="shared" si="159"/>
        <v>Credit Card</v>
      </c>
      <c r="N1425" t="str">
        <f t="shared" si="160"/>
        <v>Cafe</v>
      </c>
      <c r="O1425" s="8">
        <f t="shared" si="161"/>
        <v>45152</v>
      </c>
    </row>
    <row r="1426" spans="1:15" x14ac:dyDescent="0.35">
      <c r="A1426" t="s">
        <v>1447</v>
      </c>
      <c r="B1426" s="4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I1426" s="4" t="str">
        <f t="shared" si="156"/>
        <v>Cookie</v>
      </c>
      <c r="J1426" s="6">
        <f t="shared" si="157"/>
        <v>4</v>
      </c>
      <c r="K1426" s="6">
        <f t="shared" si="158"/>
        <v>1</v>
      </c>
      <c r="L1426" s="6">
        <f t="shared" si="155"/>
        <v>4</v>
      </c>
      <c r="M1426" t="str">
        <f t="shared" si="159"/>
        <v>Default mode</v>
      </c>
      <c r="N1426" t="str">
        <f t="shared" si="160"/>
        <v>In-store</v>
      </c>
      <c r="O1426" s="8">
        <f t="shared" si="161"/>
        <v>45136</v>
      </c>
    </row>
    <row r="1427" spans="1:15" x14ac:dyDescent="0.35">
      <c r="A1427" t="s">
        <v>1448</v>
      </c>
      <c r="B1427" s="4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  <c r="I1427" s="4" t="str">
        <f t="shared" si="156"/>
        <v>Sandwich</v>
      </c>
      <c r="J1427" s="6">
        <f t="shared" si="157"/>
        <v>5</v>
      </c>
      <c r="K1427" s="6">
        <f t="shared" si="158"/>
        <v>0</v>
      </c>
      <c r="L1427" s="6">
        <f t="shared" si="155"/>
        <v>20</v>
      </c>
      <c r="M1427" t="str">
        <f t="shared" si="159"/>
        <v>Digital Wallet</v>
      </c>
      <c r="N1427" t="str">
        <f t="shared" si="160"/>
        <v>In-store</v>
      </c>
      <c r="O1427" s="8">
        <f t="shared" si="161"/>
        <v>44927</v>
      </c>
    </row>
    <row r="1428" spans="1:15" x14ac:dyDescent="0.35">
      <c r="A1428" t="s">
        <v>1449</v>
      </c>
      <c r="B1428" s="4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  <c r="I1428" s="4" t="str">
        <f t="shared" si="156"/>
        <v>Sandwich</v>
      </c>
      <c r="J1428" s="6">
        <f t="shared" si="157"/>
        <v>3</v>
      </c>
      <c r="K1428" s="6">
        <f t="shared" si="158"/>
        <v>4</v>
      </c>
      <c r="L1428" s="6">
        <f t="shared" si="155"/>
        <v>12</v>
      </c>
      <c r="M1428" t="str">
        <f t="shared" si="159"/>
        <v>UNKNOWN</v>
      </c>
      <c r="N1428" t="str">
        <f t="shared" si="160"/>
        <v>In-store</v>
      </c>
      <c r="O1428" s="8">
        <f t="shared" si="161"/>
        <v>45277</v>
      </c>
    </row>
    <row r="1429" spans="1:15" x14ac:dyDescent="0.35">
      <c r="A1429" t="s">
        <v>1450</v>
      </c>
      <c r="B1429" s="4" t="s">
        <v>28</v>
      </c>
      <c r="C1429">
        <v>5</v>
      </c>
      <c r="D1429">
        <v>4</v>
      </c>
      <c r="E1429">
        <v>20</v>
      </c>
      <c r="H1429" s="1">
        <v>45258</v>
      </c>
      <c r="I1429" s="4" t="str">
        <f t="shared" si="156"/>
        <v>Sandwich</v>
      </c>
      <c r="J1429" s="6">
        <f t="shared" si="157"/>
        <v>5</v>
      </c>
      <c r="K1429" s="6">
        <f t="shared" si="158"/>
        <v>4</v>
      </c>
      <c r="L1429" s="6">
        <f t="shared" si="155"/>
        <v>20</v>
      </c>
      <c r="M1429" t="str">
        <f t="shared" si="159"/>
        <v>Default mode</v>
      </c>
      <c r="N1429" t="str">
        <f t="shared" si="160"/>
        <v>UNKNOWN</v>
      </c>
      <c r="O1429" s="8">
        <f t="shared" si="161"/>
        <v>45258</v>
      </c>
    </row>
    <row r="1430" spans="1:15" x14ac:dyDescent="0.35">
      <c r="A1430" t="s">
        <v>1451</v>
      </c>
      <c r="B1430" s="4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  <c r="I1430" s="4" t="str">
        <f t="shared" si="156"/>
        <v>Juice</v>
      </c>
      <c r="J1430" s="6">
        <f t="shared" si="157"/>
        <v>3</v>
      </c>
      <c r="K1430" s="6">
        <f t="shared" si="158"/>
        <v>3</v>
      </c>
      <c r="L1430" s="6">
        <f t="shared" si="155"/>
        <v>9</v>
      </c>
      <c r="M1430" t="str">
        <f t="shared" si="159"/>
        <v>Digital Wallet</v>
      </c>
      <c r="N1430" t="str">
        <f t="shared" si="160"/>
        <v>Takeaway</v>
      </c>
      <c r="O1430" s="8">
        <f t="shared" si="161"/>
        <v>45021</v>
      </c>
    </row>
    <row r="1431" spans="1:15" x14ac:dyDescent="0.35">
      <c r="A1431" t="s">
        <v>1452</v>
      </c>
      <c r="B1431" s="4" t="s">
        <v>9</v>
      </c>
      <c r="D1431">
        <v>2</v>
      </c>
      <c r="E1431">
        <v>6</v>
      </c>
      <c r="G1431" t="s">
        <v>11</v>
      </c>
      <c r="H1431" s="1">
        <v>45279</v>
      </c>
      <c r="I1431" s="4" t="str">
        <f t="shared" si="156"/>
        <v>Coffee</v>
      </c>
      <c r="J1431" s="6">
        <f t="shared" si="157"/>
        <v>3</v>
      </c>
      <c r="K1431" s="6">
        <f t="shared" si="158"/>
        <v>2</v>
      </c>
      <c r="L1431" s="6">
        <f t="shared" si="155"/>
        <v>6</v>
      </c>
      <c r="M1431" t="str">
        <f t="shared" si="159"/>
        <v>Default mode</v>
      </c>
      <c r="N1431" t="str">
        <f t="shared" si="160"/>
        <v>Takeaway</v>
      </c>
      <c r="O1431" s="8">
        <f t="shared" si="161"/>
        <v>45279</v>
      </c>
    </row>
    <row r="1432" spans="1:15" x14ac:dyDescent="0.35">
      <c r="A1432" t="s">
        <v>1453</v>
      </c>
      <c r="B1432" s="4" t="s">
        <v>18</v>
      </c>
      <c r="C1432">
        <v>5</v>
      </c>
      <c r="D1432">
        <v>3</v>
      </c>
      <c r="E1432">
        <v>15</v>
      </c>
      <c r="H1432" s="1">
        <v>45273</v>
      </c>
      <c r="I1432" s="4" t="str">
        <f t="shared" si="156"/>
        <v>Juice</v>
      </c>
      <c r="J1432" s="6">
        <f t="shared" si="157"/>
        <v>5</v>
      </c>
      <c r="K1432" s="6">
        <f t="shared" si="158"/>
        <v>3</v>
      </c>
      <c r="L1432" s="6">
        <f t="shared" si="155"/>
        <v>15</v>
      </c>
      <c r="M1432" t="str">
        <f t="shared" si="159"/>
        <v>Default mode</v>
      </c>
      <c r="N1432" t="str">
        <f t="shared" si="160"/>
        <v>UNKNOWN</v>
      </c>
      <c r="O1432" s="8">
        <f t="shared" si="161"/>
        <v>45273</v>
      </c>
    </row>
    <row r="1433" spans="1:15" x14ac:dyDescent="0.35">
      <c r="A1433" t="s">
        <v>1454</v>
      </c>
      <c r="B1433" s="4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I1433" s="4" t="str">
        <f t="shared" si="156"/>
        <v>Salad</v>
      </c>
      <c r="J1433" s="6">
        <f t="shared" si="157"/>
        <v>5</v>
      </c>
      <c r="K1433" s="6">
        <f t="shared" si="158"/>
        <v>5</v>
      </c>
      <c r="L1433" s="6">
        <f t="shared" si="155"/>
        <v>25</v>
      </c>
      <c r="M1433" t="str">
        <f t="shared" si="159"/>
        <v>Cash</v>
      </c>
      <c r="N1433" t="str">
        <f t="shared" si="160"/>
        <v>UNKNOWN</v>
      </c>
      <c r="O1433" s="8">
        <f t="shared" si="161"/>
        <v>45244</v>
      </c>
    </row>
    <row r="1434" spans="1:15" x14ac:dyDescent="0.35">
      <c r="A1434" t="s">
        <v>1455</v>
      </c>
      <c r="B1434" s="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I1434" s="4" t="str">
        <f t="shared" si="156"/>
        <v>UNKNOWN</v>
      </c>
      <c r="J1434" s="6">
        <f t="shared" si="157"/>
        <v>4</v>
      </c>
      <c r="K1434" s="6">
        <f t="shared" si="158"/>
        <v>1</v>
      </c>
      <c r="L1434" s="6">
        <f t="shared" si="155"/>
        <v>4</v>
      </c>
      <c r="M1434" t="str">
        <f t="shared" si="159"/>
        <v>Credit Card</v>
      </c>
      <c r="N1434" t="str">
        <f t="shared" si="160"/>
        <v>UNKNOWN</v>
      </c>
      <c r="O1434" s="8">
        <f t="shared" si="161"/>
        <v>45275</v>
      </c>
    </row>
    <row r="1435" spans="1:15" x14ac:dyDescent="0.35">
      <c r="A1435" t="s">
        <v>1456</v>
      </c>
      <c r="B1435" s="4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  <c r="I1435" s="4" t="str">
        <f t="shared" si="156"/>
        <v>Cake</v>
      </c>
      <c r="J1435" s="6">
        <f t="shared" si="157"/>
        <v>5</v>
      </c>
      <c r="K1435" s="6">
        <f t="shared" si="158"/>
        <v>3</v>
      </c>
      <c r="L1435" s="6">
        <f t="shared" si="155"/>
        <v>15</v>
      </c>
      <c r="M1435" t="str">
        <f t="shared" si="159"/>
        <v>Digital Wallet</v>
      </c>
      <c r="N1435" t="str">
        <f t="shared" si="160"/>
        <v>Cafe</v>
      </c>
      <c r="O1435" s="8">
        <f t="shared" si="161"/>
        <v>45026</v>
      </c>
    </row>
    <row r="1436" spans="1:15" x14ac:dyDescent="0.35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I1436" s="4" t="str">
        <f t="shared" si="156"/>
        <v>UNKNOWN</v>
      </c>
      <c r="J1436" s="6">
        <f t="shared" si="157"/>
        <v>4</v>
      </c>
      <c r="K1436" s="6">
        <f t="shared" si="158"/>
        <v>1</v>
      </c>
      <c r="L1436" s="6">
        <f t="shared" si="155"/>
        <v>4</v>
      </c>
      <c r="M1436" t="str">
        <f t="shared" si="159"/>
        <v>Credit Card</v>
      </c>
      <c r="N1436" t="str">
        <f t="shared" si="160"/>
        <v>Takeaway</v>
      </c>
      <c r="O1436" s="8">
        <f t="shared" si="161"/>
        <v>44961</v>
      </c>
    </row>
    <row r="1437" spans="1:15" x14ac:dyDescent="0.35">
      <c r="A1437" t="s">
        <v>1458</v>
      </c>
      <c r="B1437" s="4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  <c r="I1437" s="4" t="str">
        <f t="shared" si="156"/>
        <v>Cookie</v>
      </c>
      <c r="J1437" s="6">
        <f t="shared" si="157"/>
        <v>5</v>
      </c>
      <c r="K1437" s="6">
        <f t="shared" si="158"/>
        <v>1</v>
      </c>
      <c r="L1437" s="6">
        <f t="shared" si="155"/>
        <v>5</v>
      </c>
      <c r="M1437" t="str">
        <f t="shared" si="159"/>
        <v>Cash</v>
      </c>
      <c r="N1437" t="str">
        <f t="shared" si="160"/>
        <v>UNKNOWN</v>
      </c>
      <c r="O1437" s="8">
        <f t="shared" si="161"/>
        <v>45039</v>
      </c>
    </row>
    <row r="1438" spans="1:15" x14ac:dyDescent="0.35">
      <c r="A1438" t="s">
        <v>1459</v>
      </c>
      <c r="B1438" s="4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  <c r="I1438" s="4" t="str">
        <f t="shared" si="156"/>
        <v>Tea</v>
      </c>
      <c r="J1438" s="6">
        <f t="shared" si="157"/>
        <v>3</v>
      </c>
      <c r="K1438" s="6">
        <f t="shared" si="158"/>
        <v>3</v>
      </c>
      <c r="L1438" s="6">
        <f t="shared" si="155"/>
        <v>6</v>
      </c>
      <c r="M1438" t="str">
        <f t="shared" si="159"/>
        <v>Cash</v>
      </c>
      <c r="N1438" t="str">
        <f t="shared" si="160"/>
        <v>Takeaway</v>
      </c>
      <c r="O1438" s="8">
        <f t="shared" si="161"/>
        <v>45078</v>
      </c>
    </row>
    <row r="1439" spans="1:15" x14ac:dyDescent="0.35">
      <c r="A1439" t="s">
        <v>1460</v>
      </c>
      <c r="B1439" s="4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  <c r="I1439" s="4" t="str">
        <f t="shared" si="156"/>
        <v>Juice</v>
      </c>
      <c r="J1439" s="6">
        <f t="shared" si="157"/>
        <v>1</v>
      </c>
      <c r="K1439" s="6">
        <f t="shared" si="158"/>
        <v>3</v>
      </c>
      <c r="L1439" s="6">
        <f t="shared" si="155"/>
        <v>3</v>
      </c>
      <c r="M1439" t="str">
        <f t="shared" si="159"/>
        <v>Digital Wallet</v>
      </c>
      <c r="N1439" t="str">
        <f t="shared" si="160"/>
        <v>Takeaway</v>
      </c>
      <c r="O1439" s="8">
        <f t="shared" si="161"/>
        <v>45107</v>
      </c>
    </row>
    <row r="1440" spans="1:15" x14ac:dyDescent="0.35">
      <c r="A1440" t="s">
        <v>1461</v>
      </c>
      <c r="B1440" s="4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  <c r="I1440" s="4" t="str">
        <f t="shared" si="156"/>
        <v>Tea</v>
      </c>
      <c r="J1440" s="6">
        <f t="shared" si="157"/>
        <v>4</v>
      </c>
      <c r="K1440" s="6">
        <f t="shared" si="158"/>
        <v>1.5</v>
      </c>
      <c r="L1440" s="6">
        <f t="shared" si="155"/>
        <v>6</v>
      </c>
      <c r="M1440" t="str">
        <f t="shared" si="159"/>
        <v>Digital Wallet</v>
      </c>
      <c r="N1440" t="str">
        <f t="shared" si="160"/>
        <v>Cafe</v>
      </c>
      <c r="O1440" s="8">
        <f t="shared" si="161"/>
        <v>45205</v>
      </c>
    </row>
    <row r="1441" spans="1:15" x14ac:dyDescent="0.35">
      <c r="A1441" t="s">
        <v>1462</v>
      </c>
      <c r="B1441" s="4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I1441" s="4" t="str">
        <f t="shared" si="156"/>
        <v>Coffee</v>
      </c>
      <c r="J1441" s="6">
        <f t="shared" si="157"/>
        <v>4</v>
      </c>
      <c r="K1441" s="6">
        <f t="shared" si="158"/>
        <v>2</v>
      </c>
      <c r="L1441" s="6">
        <f t="shared" si="155"/>
        <v>8</v>
      </c>
      <c r="M1441" t="str">
        <f t="shared" si="159"/>
        <v>Default mode</v>
      </c>
      <c r="N1441" t="str">
        <f t="shared" si="160"/>
        <v>In-store</v>
      </c>
      <c r="O1441" s="8">
        <f t="shared" si="161"/>
        <v>45180</v>
      </c>
    </row>
    <row r="1442" spans="1:15" x14ac:dyDescent="0.35">
      <c r="A1442" t="s">
        <v>1463</v>
      </c>
      <c r="B1442" s="4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  <c r="I1442" s="4" t="str">
        <f t="shared" si="156"/>
        <v>Coffee</v>
      </c>
      <c r="J1442" s="6">
        <f t="shared" si="157"/>
        <v>4</v>
      </c>
      <c r="K1442" s="6">
        <f t="shared" si="158"/>
        <v>2</v>
      </c>
      <c r="L1442" s="6">
        <f t="shared" si="155"/>
        <v>8</v>
      </c>
      <c r="M1442" t="str">
        <f t="shared" si="159"/>
        <v>UNKNOWN</v>
      </c>
      <c r="N1442" t="str">
        <f t="shared" si="160"/>
        <v>Takeaway</v>
      </c>
      <c r="O1442" s="8">
        <f t="shared" si="161"/>
        <v>45283</v>
      </c>
    </row>
    <row r="1443" spans="1:15" x14ac:dyDescent="0.35">
      <c r="A1443" t="s">
        <v>1464</v>
      </c>
      <c r="B1443" s="4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  <c r="I1443" s="4" t="str">
        <f t="shared" si="156"/>
        <v>Juice</v>
      </c>
      <c r="J1443" s="6">
        <f t="shared" si="157"/>
        <v>5</v>
      </c>
      <c r="K1443" s="6">
        <f t="shared" si="158"/>
        <v>3</v>
      </c>
      <c r="L1443" s="6">
        <f t="shared" si="155"/>
        <v>15</v>
      </c>
      <c r="M1443" t="str">
        <f t="shared" si="159"/>
        <v>Digital Wallet</v>
      </c>
      <c r="N1443" t="str">
        <f t="shared" si="160"/>
        <v>Cafe</v>
      </c>
      <c r="O1443" s="8">
        <f t="shared" si="161"/>
        <v>44956</v>
      </c>
    </row>
    <row r="1444" spans="1:15" x14ac:dyDescent="0.35">
      <c r="A1444" t="s">
        <v>1465</v>
      </c>
      <c r="B1444" s="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  <c r="I1444" s="4" t="str">
        <f t="shared" si="156"/>
        <v>Smoothie</v>
      </c>
      <c r="J1444" s="6">
        <f t="shared" si="157"/>
        <v>2</v>
      </c>
      <c r="K1444" s="6">
        <f t="shared" si="158"/>
        <v>4</v>
      </c>
      <c r="L1444" s="6">
        <f t="shared" si="155"/>
        <v>8</v>
      </c>
      <c r="M1444" t="str">
        <f t="shared" si="159"/>
        <v>Digital Wallet</v>
      </c>
      <c r="N1444" t="str">
        <f t="shared" si="160"/>
        <v>Cafe</v>
      </c>
      <c r="O1444" s="8">
        <f t="shared" si="161"/>
        <v>45104</v>
      </c>
    </row>
    <row r="1445" spans="1:15" x14ac:dyDescent="0.35">
      <c r="A1445" t="s">
        <v>1466</v>
      </c>
      <c r="B1445" s="4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I1445" s="4" t="str">
        <f t="shared" si="156"/>
        <v>Sandwich</v>
      </c>
      <c r="J1445" s="6">
        <f t="shared" si="157"/>
        <v>2</v>
      </c>
      <c r="K1445" s="6">
        <f t="shared" si="158"/>
        <v>4</v>
      </c>
      <c r="L1445" s="6">
        <f t="shared" si="155"/>
        <v>8</v>
      </c>
      <c r="M1445" t="str">
        <f t="shared" si="159"/>
        <v>Default mode</v>
      </c>
      <c r="N1445" t="str">
        <f t="shared" si="160"/>
        <v>Takeaway</v>
      </c>
      <c r="O1445" s="8">
        <f t="shared" si="161"/>
        <v>45274</v>
      </c>
    </row>
    <row r="1446" spans="1:15" x14ac:dyDescent="0.35">
      <c r="A1446" t="s">
        <v>1467</v>
      </c>
      <c r="B1446" s="4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  <c r="I1446" s="4" t="str">
        <f t="shared" si="156"/>
        <v>Cake</v>
      </c>
      <c r="J1446" s="6">
        <f t="shared" si="157"/>
        <v>1</v>
      </c>
      <c r="K1446" s="6">
        <f t="shared" si="158"/>
        <v>3</v>
      </c>
      <c r="L1446" s="6">
        <f t="shared" si="155"/>
        <v>3</v>
      </c>
      <c r="M1446" t="str">
        <f t="shared" si="159"/>
        <v>Digital Wallet</v>
      </c>
      <c r="N1446" t="str">
        <f t="shared" si="160"/>
        <v>UNKNOWN</v>
      </c>
      <c r="O1446" s="8">
        <f t="shared" si="161"/>
        <v>45076</v>
      </c>
    </row>
    <row r="1447" spans="1:15" x14ac:dyDescent="0.35">
      <c r="A1447" t="s">
        <v>1468</v>
      </c>
      <c r="B1447" s="4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I1447" s="4" t="str">
        <f t="shared" si="156"/>
        <v>Cookie</v>
      </c>
      <c r="J1447" s="6">
        <f t="shared" si="157"/>
        <v>3</v>
      </c>
      <c r="K1447" s="6">
        <f t="shared" si="158"/>
        <v>1</v>
      </c>
      <c r="L1447" s="6">
        <f t="shared" si="155"/>
        <v>3</v>
      </c>
      <c r="M1447" t="str">
        <f t="shared" si="159"/>
        <v>Cash</v>
      </c>
      <c r="N1447" t="str">
        <f t="shared" si="160"/>
        <v>UNKNOWN</v>
      </c>
      <c r="O1447" s="8">
        <f t="shared" si="161"/>
        <v>44936</v>
      </c>
    </row>
    <row r="1448" spans="1:15" x14ac:dyDescent="0.35">
      <c r="A1448" t="s">
        <v>1469</v>
      </c>
      <c r="B1448" s="4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  <c r="I1448" s="4" t="str">
        <f t="shared" si="156"/>
        <v>Cake</v>
      </c>
      <c r="J1448" s="6">
        <f t="shared" si="157"/>
        <v>2</v>
      </c>
      <c r="K1448" s="6">
        <f t="shared" si="158"/>
        <v>3</v>
      </c>
      <c r="L1448" s="6">
        <f t="shared" si="155"/>
        <v>6</v>
      </c>
      <c r="M1448" t="str">
        <f t="shared" si="159"/>
        <v>Cash</v>
      </c>
      <c r="N1448" t="str">
        <f t="shared" si="160"/>
        <v>UNKNOWN</v>
      </c>
      <c r="O1448" s="8">
        <f t="shared" si="161"/>
        <v>44976</v>
      </c>
    </row>
    <row r="1449" spans="1:15" x14ac:dyDescent="0.35">
      <c r="A1449" t="s">
        <v>1470</v>
      </c>
      <c r="B1449" s="4" t="s">
        <v>17</v>
      </c>
      <c r="C1449" t="s">
        <v>21</v>
      </c>
      <c r="D1449">
        <v>1</v>
      </c>
      <c r="E1449">
        <v>1</v>
      </c>
      <c r="G1449" t="s">
        <v>11</v>
      </c>
      <c r="I1449" s="4" t="str">
        <f t="shared" si="156"/>
        <v>Cookie</v>
      </c>
      <c r="J1449" s="6">
        <f t="shared" si="157"/>
        <v>3</v>
      </c>
      <c r="K1449" s="6">
        <f t="shared" si="158"/>
        <v>1</v>
      </c>
      <c r="L1449" s="6">
        <f t="shared" si="155"/>
        <v>1</v>
      </c>
      <c r="M1449" t="str">
        <f t="shared" si="159"/>
        <v>Default mode</v>
      </c>
      <c r="N1449" t="str">
        <f t="shared" si="160"/>
        <v>Takeaway</v>
      </c>
      <c r="O1449" s="8">
        <f t="shared" si="161"/>
        <v>44927</v>
      </c>
    </row>
    <row r="1450" spans="1:15" x14ac:dyDescent="0.35">
      <c r="A1450" t="s">
        <v>1471</v>
      </c>
      <c r="B1450" s="4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  <c r="I1450" s="4" t="str">
        <f t="shared" si="156"/>
        <v>Juice</v>
      </c>
      <c r="J1450" s="6">
        <f t="shared" si="157"/>
        <v>5</v>
      </c>
      <c r="K1450" s="6">
        <f t="shared" si="158"/>
        <v>3</v>
      </c>
      <c r="L1450" s="6">
        <f t="shared" si="155"/>
        <v>15</v>
      </c>
      <c r="M1450" t="str">
        <f t="shared" si="159"/>
        <v>Default mode</v>
      </c>
      <c r="N1450" t="str">
        <f t="shared" si="160"/>
        <v>In-store</v>
      </c>
      <c r="O1450" s="8">
        <f t="shared" si="161"/>
        <v>45257</v>
      </c>
    </row>
    <row r="1451" spans="1:15" x14ac:dyDescent="0.35">
      <c r="A1451" t="s">
        <v>1472</v>
      </c>
      <c r="B1451" s="4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  <c r="I1451" s="4" t="str">
        <f t="shared" si="156"/>
        <v>Smoothie</v>
      </c>
      <c r="J1451" s="6">
        <f t="shared" si="157"/>
        <v>4</v>
      </c>
      <c r="K1451" s="6">
        <f t="shared" si="158"/>
        <v>4</v>
      </c>
      <c r="L1451" s="6">
        <f t="shared" si="155"/>
        <v>16</v>
      </c>
      <c r="M1451" t="str">
        <f t="shared" si="159"/>
        <v>Digital Wallet</v>
      </c>
      <c r="N1451" t="str">
        <f t="shared" si="160"/>
        <v>Cafe</v>
      </c>
      <c r="O1451" s="8">
        <f t="shared" si="161"/>
        <v>45053</v>
      </c>
    </row>
    <row r="1452" spans="1:15" x14ac:dyDescent="0.35">
      <c r="A1452" t="s">
        <v>1473</v>
      </c>
      <c r="B1452" s="4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I1452" s="4" t="str">
        <f t="shared" si="156"/>
        <v>Tea</v>
      </c>
      <c r="J1452" s="6">
        <f t="shared" si="157"/>
        <v>4</v>
      </c>
      <c r="K1452" s="6">
        <f t="shared" si="158"/>
        <v>1.5</v>
      </c>
      <c r="L1452" s="6">
        <f t="shared" si="155"/>
        <v>6</v>
      </c>
      <c r="M1452" t="str">
        <f t="shared" si="159"/>
        <v>Credit Card</v>
      </c>
      <c r="N1452" t="str">
        <f t="shared" si="160"/>
        <v>Takeaway</v>
      </c>
      <c r="O1452" s="8">
        <f t="shared" si="161"/>
        <v>45260</v>
      </c>
    </row>
    <row r="1453" spans="1:15" x14ac:dyDescent="0.35">
      <c r="A1453" t="s">
        <v>1474</v>
      </c>
      <c r="D1453">
        <v>5</v>
      </c>
      <c r="E1453">
        <v>5</v>
      </c>
      <c r="F1453" t="s">
        <v>14</v>
      </c>
      <c r="H1453" s="1">
        <v>45208</v>
      </c>
      <c r="I1453" s="4" t="str">
        <f t="shared" si="156"/>
        <v>UNKNOWN</v>
      </c>
      <c r="J1453" s="6">
        <f t="shared" si="157"/>
        <v>1</v>
      </c>
      <c r="K1453" s="6">
        <f t="shared" si="158"/>
        <v>5</v>
      </c>
      <c r="L1453" s="6">
        <f t="shared" si="155"/>
        <v>5</v>
      </c>
      <c r="M1453" t="str">
        <f t="shared" si="159"/>
        <v>Cash</v>
      </c>
      <c r="N1453" t="str">
        <f t="shared" si="160"/>
        <v>UNKNOWN</v>
      </c>
      <c r="O1453" s="8">
        <f t="shared" si="161"/>
        <v>45208</v>
      </c>
    </row>
    <row r="1454" spans="1:15" x14ac:dyDescent="0.35">
      <c r="A1454" t="s">
        <v>1475</v>
      </c>
      <c r="B1454" s="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  <c r="I1454" s="4" t="str">
        <f t="shared" si="156"/>
        <v>Cookie</v>
      </c>
      <c r="J1454" s="6">
        <f t="shared" si="157"/>
        <v>2</v>
      </c>
      <c r="K1454" s="6">
        <f t="shared" si="158"/>
        <v>1</v>
      </c>
      <c r="L1454" s="6">
        <f t="shared" si="155"/>
        <v>2</v>
      </c>
      <c r="M1454" t="str">
        <f t="shared" si="159"/>
        <v>Digital Wallet</v>
      </c>
      <c r="N1454" t="str">
        <f t="shared" si="160"/>
        <v>UNKNOWN</v>
      </c>
      <c r="O1454" s="8">
        <f t="shared" si="161"/>
        <v>45015</v>
      </c>
    </row>
    <row r="1455" spans="1:15" x14ac:dyDescent="0.35">
      <c r="A1455" t="s">
        <v>1476</v>
      </c>
      <c r="B1455" s="4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  <c r="I1455" s="4" t="str">
        <f t="shared" si="156"/>
        <v>Juice</v>
      </c>
      <c r="J1455" s="6">
        <f t="shared" si="157"/>
        <v>4</v>
      </c>
      <c r="K1455" s="6">
        <f t="shared" si="158"/>
        <v>3</v>
      </c>
      <c r="L1455" s="6">
        <f t="shared" si="155"/>
        <v>12</v>
      </c>
      <c r="M1455" t="str">
        <f t="shared" si="159"/>
        <v>Digital Wallet</v>
      </c>
      <c r="N1455" t="str">
        <f t="shared" si="160"/>
        <v>Takeaway</v>
      </c>
      <c r="O1455" s="8">
        <f t="shared" si="161"/>
        <v>44929</v>
      </c>
    </row>
    <row r="1456" spans="1:15" x14ac:dyDescent="0.35">
      <c r="A1456" t="s">
        <v>1477</v>
      </c>
      <c r="B1456" s="4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I1456" s="4" t="str">
        <f t="shared" si="156"/>
        <v>Juice</v>
      </c>
      <c r="J1456" s="6">
        <f t="shared" si="157"/>
        <v>3</v>
      </c>
      <c r="K1456" s="6">
        <f t="shared" si="158"/>
        <v>3</v>
      </c>
      <c r="L1456" s="6">
        <f t="shared" si="155"/>
        <v>9</v>
      </c>
      <c r="M1456" t="str">
        <f t="shared" si="159"/>
        <v>Default mode</v>
      </c>
      <c r="N1456" t="str">
        <f t="shared" si="160"/>
        <v>In-store</v>
      </c>
      <c r="O1456" s="8">
        <f t="shared" si="161"/>
        <v>45241</v>
      </c>
    </row>
    <row r="1457" spans="1:15" x14ac:dyDescent="0.35">
      <c r="A1457" t="s">
        <v>1478</v>
      </c>
      <c r="B1457" s="4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I1457" s="4" t="str">
        <f t="shared" si="156"/>
        <v>Tea</v>
      </c>
      <c r="J1457" s="6">
        <f t="shared" si="157"/>
        <v>5</v>
      </c>
      <c r="K1457" s="6">
        <f t="shared" si="158"/>
        <v>1.5</v>
      </c>
      <c r="L1457" s="6">
        <f t="shared" si="155"/>
        <v>7.5</v>
      </c>
      <c r="M1457" t="str">
        <f t="shared" si="159"/>
        <v>Credit Card</v>
      </c>
      <c r="N1457" t="str">
        <f t="shared" si="160"/>
        <v>UNKNOWN</v>
      </c>
      <c r="O1457" s="8">
        <f t="shared" si="161"/>
        <v>45287</v>
      </c>
    </row>
    <row r="1458" spans="1:15" x14ac:dyDescent="0.35">
      <c r="A1458" t="s">
        <v>1479</v>
      </c>
      <c r="B1458" s="4" t="s">
        <v>20</v>
      </c>
      <c r="C1458">
        <v>3</v>
      </c>
      <c r="D1458">
        <v>5</v>
      </c>
      <c r="E1458">
        <v>15</v>
      </c>
      <c r="H1458" s="1">
        <v>45246</v>
      </c>
      <c r="I1458" s="4" t="str">
        <f t="shared" si="156"/>
        <v>Salad</v>
      </c>
      <c r="J1458" s="6">
        <f t="shared" si="157"/>
        <v>3</v>
      </c>
      <c r="K1458" s="6">
        <f t="shared" si="158"/>
        <v>5</v>
      </c>
      <c r="L1458" s="6">
        <f t="shared" si="155"/>
        <v>15</v>
      </c>
      <c r="M1458" t="str">
        <f t="shared" si="159"/>
        <v>Default mode</v>
      </c>
      <c r="N1458" t="str">
        <f t="shared" si="160"/>
        <v>UNKNOWN</v>
      </c>
      <c r="O1458" s="8">
        <f t="shared" si="161"/>
        <v>45246</v>
      </c>
    </row>
    <row r="1459" spans="1:15" x14ac:dyDescent="0.35">
      <c r="A1459" t="s">
        <v>1480</v>
      </c>
      <c r="B1459" s="4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  <c r="I1459" s="4" t="str">
        <f t="shared" si="156"/>
        <v>Coffee</v>
      </c>
      <c r="J1459" s="6">
        <f t="shared" si="157"/>
        <v>1</v>
      </c>
      <c r="K1459" s="6">
        <f t="shared" si="158"/>
        <v>2</v>
      </c>
      <c r="L1459" s="6">
        <f t="shared" si="155"/>
        <v>2</v>
      </c>
      <c r="M1459" t="str">
        <f t="shared" si="159"/>
        <v>Cash</v>
      </c>
      <c r="N1459" t="str">
        <f t="shared" si="160"/>
        <v>UNKNOWN</v>
      </c>
      <c r="O1459" s="8">
        <f t="shared" si="161"/>
        <v>45064</v>
      </c>
    </row>
    <row r="1460" spans="1:15" x14ac:dyDescent="0.35">
      <c r="A1460" t="s">
        <v>1481</v>
      </c>
      <c r="B1460" s="4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I1460" s="4" t="str">
        <f t="shared" si="156"/>
        <v>Salad</v>
      </c>
      <c r="J1460" s="6">
        <f t="shared" si="157"/>
        <v>3.0408789589982814</v>
      </c>
      <c r="K1460" s="6">
        <f t="shared" si="158"/>
        <v>5</v>
      </c>
      <c r="L1460" s="6">
        <f t="shared" si="155"/>
        <v>15</v>
      </c>
      <c r="M1460" t="str">
        <f t="shared" si="159"/>
        <v>Cash</v>
      </c>
      <c r="N1460" t="str">
        <f t="shared" si="160"/>
        <v>Takeaway</v>
      </c>
      <c r="O1460" s="8">
        <f t="shared" si="161"/>
        <v>45085</v>
      </c>
    </row>
    <row r="1461" spans="1:15" x14ac:dyDescent="0.35">
      <c r="A1461" t="s">
        <v>1482</v>
      </c>
      <c r="B1461" s="4" t="s">
        <v>39</v>
      </c>
      <c r="C1461">
        <v>3</v>
      </c>
      <c r="D1461">
        <v>3</v>
      </c>
      <c r="E1461">
        <v>9</v>
      </c>
      <c r="H1461" s="1">
        <v>45109</v>
      </c>
      <c r="I1461" s="4" t="str">
        <f t="shared" si="156"/>
        <v>Juice</v>
      </c>
      <c r="J1461" s="6">
        <f t="shared" si="157"/>
        <v>3</v>
      </c>
      <c r="K1461" s="6">
        <f t="shared" si="158"/>
        <v>3</v>
      </c>
      <c r="L1461" s="6">
        <f t="shared" si="155"/>
        <v>9</v>
      </c>
      <c r="M1461" t="str">
        <f t="shared" si="159"/>
        <v>Default mode</v>
      </c>
      <c r="N1461" t="str">
        <f t="shared" si="160"/>
        <v>UNKNOWN</v>
      </c>
      <c r="O1461" s="8">
        <f t="shared" si="161"/>
        <v>45109</v>
      </c>
    </row>
    <row r="1462" spans="1:15" x14ac:dyDescent="0.35">
      <c r="A1462" t="s">
        <v>1483</v>
      </c>
      <c r="B1462" s="4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I1462" s="4" t="str">
        <f t="shared" si="156"/>
        <v>Cake</v>
      </c>
      <c r="J1462" s="6">
        <f t="shared" si="157"/>
        <v>3</v>
      </c>
      <c r="K1462" s="6">
        <f t="shared" si="158"/>
        <v>3</v>
      </c>
      <c r="L1462" s="6">
        <f t="shared" si="155"/>
        <v>9</v>
      </c>
      <c r="M1462" t="str">
        <f t="shared" si="159"/>
        <v>Credit Card</v>
      </c>
      <c r="N1462" t="str">
        <f t="shared" si="160"/>
        <v>Takeaway</v>
      </c>
      <c r="O1462" s="8">
        <f t="shared" si="161"/>
        <v>45046</v>
      </c>
    </row>
    <row r="1463" spans="1:15" x14ac:dyDescent="0.35">
      <c r="A1463" t="s">
        <v>1484</v>
      </c>
      <c r="B1463" s="4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  <c r="I1463" s="4" t="str">
        <f t="shared" si="156"/>
        <v>Cake</v>
      </c>
      <c r="J1463" s="6">
        <f t="shared" si="157"/>
        <v>4</v>
      </c>
      <c r="K1463" s="6">
        <f t="shared" si="158"/>
        <v>2.9683333333333333</v>
      </c>
      <c r="L1463" s="6">
        <f t="shared" si="155"/>
        <v>12</v>
      </c>
      <c r="M1463" t="str">
        <f t="shared" si="159"/>
        <v>Digital Wallet</v>
      </c>
      <c r="N1463" t="str">
        <f t="shared" si="160"/>
        <v>UNKNOWN</v>
      </c>
      <c r="O1463" s="8">
        <f t="shared" si="161"/>
        <v>45151</v>
      </c>
    </row>
    <row r="1464" spans="1:15" x14ac:dyDescent="0.35">
      <c r="A1464" t="s">
        <v>1485</v>
      </c>
      <c r="B1464" s="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  <c r="I1464" s="4" t="str">
        <f t="shared" si="156"/>
        <v>Cookie</v>
      </c>
      <c r="J1464" s="6">
        <f t="shared" si="157"/>
        <v>5</v>
      </c>
      <c r="K1464" s="6">
        <f t="shared" si="158"/>
        <v>1</v>
      </c>
      <c r="L1464" s="6">
        <f t="shared" si="155"/>
        <v>5</v>
      </c>
      <c r="M1464" t="str">
        <f t="shared" si="159"/>
        <v>Digital Wallet</v>
      </c>
      <c r="N1464" t="str">
        <f t="shared" si="160"/>
        <v>Takeaway</v>
      </c>
      <c r="O1464" s="8">
        <f t="shared" si="161"/>
        <v>45058</v>
      </c>
    </row>
    <row r="1465" spans="1:15" x14ac:dyDescent="0.35">
      <c r="A1465" t="s">
        <v>1486</v>
      </c>
      <c r="B1465" s="4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I1465" s="4" t="str">
        <f t="shared" si="156"/>
        <v>Juice</v>
      </c>
      <c r="J1465" s="6">
        <f t="shared" si="157"/>
        <v>1</v>
      </c>
      <c r="K1465" s="6">
        <f t="shared" si="158"/>
        <v>3</v>
      </c>
      <c r="L1465" s="6">
        <f t="shared" si="155"/>
        <v>3</v>
      </c>
      <c r="M1465" t="str">
        <f t="shared" si="159"/>
        <v>Credit Card</v>
      </c>
      <c r="N1465" t="str">
        <f t="shared" si="160"/>
        <v>Takeaway</v>
      </c>
      <c r="O1465" s="8">
        <f t="shared" si="161"/>
        <v>45248</v>
      </c>
    </row>
    <row r="1466" spans="1:15" x14ac:dyDescent="0.35">
      <c r="A1466" t="s">
        <v>1487</v>
      </c>
      <c r="B1466" s="4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I1466" s="4" t="str">
        <f t="shared" si="156"/>
        <v>Tea</v>
      </c>
      <c r="J1466" s="6">
        <f t="shared" si="157"/>
        <v>1</v>
      </c>
      <c r="K1466" s="6">
        <f t="shared" si="158"/>
        <v>1.5</v>
      </c>
      <c r="L1466" s="6">
        <f t="shared" si="155"/>
        <v>1.5</v>
      </c>
      <c r="M1466" t="str">
        <f t="shared" si="159"/>
        <v>Default mode</v>
      </c>
      <c r="N1466" t="str">
        <f t="shared" si="160"/>
        <v>In-store</v>
      </c>
      <c r="O1466" s="8">
        <f t="shared" si="161"/>
        <v>45096</v>
      </c>
    </row>
    <row r="1467" spans="1:15" x14ac:dyDescent="0.35">
      <c r="A1467" t="s">
        <v>1488</v>
      </c>
      <c r="B1467" s="4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  <c r="I1467" s="4" t="str">
        <f t="shared" si="156"/>
        <v>Salad</v>
      </c>
      <c r="J1467" s="6">
        <f t="shared" si="157"/>
        <v>5</v>
      </c>
      <c r="K1467" s="6">
        <f t="shared" si="158"/>
        <v>5</v>
      </c>
      <c r="L1467" s="6">
        <f t="shared" si="155"/>
        <v>25</v>
      </c>
      <c r="M1467" t="str">
        <f t="shared" si="159"/>
        <v>Default mode</v>
      </c>
      <c r="N1467" t="str">
        <f t="shared" si="160"/>
        <v>Cafe</v>
      </c>
      <c r="O1467" s="8">
        <f t="shared" si="161"/>
        <v>45042</v>
      </c>
    </row>
    <row r="1468" spans="1:15" x14ac:dyDescent="0.35">
      <c r="A1468" t="s">
        <v>1489</v>
      </c>
      <c r="B1468" s="4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  <c r="I1468" s="4" t="str">
        <f t="shared" si="156"/>
        <v>Smoothie</v>
      </c>
      <c r="J1468" s="6">
        <f t="shared" si="157"/>
        <v>4</v>
      </c>
      <c r="K1468" s="6">
        <f t="shared" si="158"/>
        <v>4</v>
      </c>
      <c r="L1468" s="6">
        <f t="shared" si="155"/>
        <v>16</v>
      </c>
      <c r="M1468" t="str">
        <f t="shared" si="159"/>
        <v>Digital Wallet</v>
      </c>
      <c r="N1468" t="str">
        <f t="shared" si="160"/>
        <v>Takeaway</v>
      </c>
      <c r="O1468" s="8">
        <f t="shared" si="161"/>
        <v>45085</v>
      </c>
    </row>
    <row r="1469" spans="1:15" x14ac:dyDescent="0.35">
      <c r="A1469" t="s">
        <v>1490</v>
      </c>
      <c r="B1469" s="4" t="s">
        <v>13</v>
      </c>
      <c r="C1469">
        <v>3</v>
      </c>
      <c r="D1469">
        <v>3</v>
      </c>
      <c r="E1469">
        <v>9</v>
      </c>
      <c r="H1469" t="s">
        <v>18</v>
      </c>
      <c r="I1469" s="4" t="str">
        <f t="shared" si="156"/>
        <v>Cake</v>
      </c>
      <c r="J1469" s="6">
        <f t="shared" si="157"/>
        <v>3</v>
      </c>
      <c r="K1469" s="6">
        <f t="shared" si="158"/>
        <v>3</v>
      </c>
      <c r="L1469" s="6">
        <f t="shared" si="155"/>
        <v>9</v>
      </c>
      <c r="M1469" t="str">
        <f t="shared" si="159"/>
        <v>Default mode</v>
      </c>
      <c r="N1469" t="str">
        <f t="shared" si="160"/>
        <v>UNKNOWN</v>
      </c>
      <c r="O1469" s="8">
        <f t="shared" si="161"/>
        <v>45078</v>
      </c>
    </row>
    <row r="1470" spans="1:15" x14ac:dyDescent="0.35">
      <c r="A1470" t="s">
        <v>1491</v>
      </c>
      <c r="B1470" s="4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  <c r="I1470" s="4" t="str">
        <f t="shared" si="156"/>
        <v>Sandwich</v>
      </c>
      <c r="J1470" s="6">
        <f t="shared" si="157"/>
        <v>4</v>
      </c>
      <c r="K1470" s="6">
        <f t="shared" si="158"/>
        <v>4</v>
      </c>
      <c r="L1470" s="6">
        <f t="shared" si="155"/>
        <v>16</v>
      </c>
      <c r="M1470" t="str">
        <f t="shared" si="159"/>
        <v>Digital Wallet</v>
      </c>
      <c r="N1470" t="str">
        <f t="shared" si="160"/>
        <v>In-store</v>
      </c>
      <c r="O1470" s="8">
        <f t="shared" si="161"/>
        <v>45097</v>
      </c>
    </row>
    <row r="1471" spans="1:15" x14ac:dyDescent="0.35">
      <c r="A1471" t="s">
        <v>1492</v>
      </c>
      <c r="B1471" s="4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  <c r="I1471" s="4" t="str">
        <f t="shared" si="156"/>
        <v>Coffee</v>
      </c>
      <c r="J1471" s="6">
        <f t="shared" si="157"/>
        <v>5</v>
      </c>
      <c r="K1471" s="6">
        <f t="shared" si="158"/>
        <v>2</v>
      </c>
      <c r="L1471" s="6">
        <f t="shared" si="155"/>
        <v>10</v>
      </c>
      <c r="M1471" t="str">
        <f t="shared" si="159"/>
        <v>Digital Wallet</v>
      </c>
      <c r="N1471" t="str">
        <f t="shared" si="160"/>
        <v>Takeaway</v>
      </c>
      <c r="O1471" s="8">
        <f t="shared" si="161"/>
        <v>45258</v>
      </c>
    </row>
    <row r="1472" spans="1:15" x14ac:dyDescent="0.35">
      <c r="A1472" t="s">
        <v>1493</v>
      </c>
      <c r="B1472" s="4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  <c r="I1472" s="4" t="str">
        <f t="shared" si="156"/>
        <v>Tea</v>
      </c>
      <c r="J1472" s="6">
        <f t="shared" si="157"/>
        <v>5</v>
      </c>
      <c r="K1472" s="6">
        <f t="shared" si="158"/>
        <v>1.5</v>
      </c>
      <c r="L1472" s="6">
        <f t="shared" si="155"/>
        <v>7.5</v>
      </c>
      <c r="M1472" t="str">
        <f t="shared" si="159"/>
        <v>Cash</v>
      </c>
      <c r="N1472" t="str">
        <f t="shared" si="160"/>
        <v>UNKNOWN</v>
      </c>
      <c r="O1472" s="8">
        <f t="shared" si="161"/>
        <v>45136</v>
      </c>
    </row>
    <row r="1473" spans="1:15" x14ac:dyDescent="0.35">
      <c r="A1473" t="s">
        <v>1494</v>
      </c>
      <c r="B1473" s="4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I1473" s="4" t="str">
        <f t="shared" si="156"/>
        <v>Cake</v>
      </c>
      <c r="J1473" s="6">
        <f t="shared" si="157"/>
        <v>2</v>
      </c>
      <c r="K1473" s="6">
        <f t="shared" si="158"/>
        <v>3</v>
      </c>
      <c r="L1473" s="6">
        <f t="shared" si="155"/>
        <v>6</v>
      </c>
      <c r="M1473" t="str">
        <f t="shared" si="159"/>
        <v>Credit Card</v>
      </c>
      <c r="N1473" t="str">
        <f t="shared" si="160"/>
        <v>In-store</v>
      </c>
      <c r="O1473" s="8">
        <f t="shared" si="161"/>
        <v>45289</v>
      </c>
    </row>
    <row r="1474" spans="1:15" x14ac:dyDescent="0.35">
      <c r="A1474" t="s">
        <v>1495</v>
      </c>
      <c r="B1474" s="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  <c r="I1474" s="4" t="str">
        <f t="shared" si="156"/>
        <v>Salad</v>
      </c>
      <c r="J1474" s="6">
        <f t="shared" si="157"/>
        <v>2</v>
      </c>
      <c r="K1474" s="6">
        <f t="shared" si="158"/>
        <v>5</v>
      </c>
      <c r="L1474" s="6">
        <f t="shared" ref="L1474:L1537" si="162">IF(ISBLANK(E1474),PRODUCT(J1474,K1474),IF(E1474="ERROR",PRODUCT(J1474,K1474),IF(E1474="UNKNOWN",PRODUCT(J1474,K1474),E1474)))</f>
        <v>10</v>
      </c>
      <c r="M1474" t="str">
        <f t="shared" si="159"/>
        <v>Digital Wallet</v>
      </c>
      <c r="N1474" t="str">
        <f t="shared" si="160"/>
        <v>Cafe</v>
      </c>
      <c r="O1474" s="8">
        <f t="shared" si="161"/>
        <v>45010</v>
      </c>
    </row>
    <row r="1475" spans="1:15" x14ac:dyDescent="0.35">
      <c r="A1475" t="s">
        <v>1496</v>
      </c>
      <c r="B1475" s="4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  <c r="I1475" s="4" t="str">
        <f t="shared" ref="I1475:I1538" si="163">IF(ISBLANK(B1475),"UNKNOWN",IF(B1475="ERROR","Juice",B1475))</f>
        <v>Tea</v>
      </c>
      <c r="J1475" s="6">
        <f t="shared" ref="J1475:J1538" si="164">IF(ISBLANK(C1475),E1475/D1475,IF(C1475="ERROR",AVERAGE(C1475:C11474),IF(C1475="UNKNOWN",MEDIAN(C1475:C11474),C1475)))</f>
        <v>1</v>
      </c>
      <c r="K1475" s="6">
        <f t="shared" ref="K1475:K1538" si="165">IF(ISBLANK(D1475),0,IF(D1475="ERROR",AVERAGE(D1475:D11474),IF(D1475="UNKNOWN",MEDIAN(D1475:D11474),D1475)))</f>
        <v>1.5</v>
      </c>
      <c r="L1475" s="6">
        <f t="shared" si="162"/>
        <v>1.5</v>
      </c>
      <c r="M1475" t="str">
        <f t="shared" ref="M1475:M1538" si="166">IF(ISBLANK(F1475),"Default mode",IF(F1475="ERROR","Cash",F1475))</f>
        <v>Default mode</v>
      </c>
      <c r="N1475" t="str">
        <f t="shared" ref="N1475:N1538" si="167">IF(ISBLANK(G1475),"UNKNOWN",IF(G1475="ERROR","Cafe",G1475))</f>
        <v>In-store</v>
      </c>
      <c r="O1475" s="8">
        <f t="shared" ref="O1475:O1538" si="168">IF(ISBLANK(H1475),DATE(2023,1,1),IF(H1475="ERROR",DATE(2023,6,1),IF(H1475="UNKNOWN",DATE(2023,1,1),H1475)))</f>
        <v>44927</v>
      </c>
    </row>
    <row r="1476" spans="1:15" x14ac:dyDescent="0.35">
      <c r="A1476" t="s">
        <v>1497</v>
      </c>
      <c r="B1476" s="4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  <c r="I1476" s="4" t="str">
        <f t="shared" si="163"/>
        <v>Cake</v>
      </c>
      <c r="J1476" s="6">
        <f t="shared" si="164"/>
        <v>3</v>
      </c>
      <c r="K1476" s="6">
        <f t="shared" si="165"/>
        <v>3</v>
      </c>
      <c r="L1476" s="6">
        <f t="shared" si="162"/>
        <v>9</v>
      </c>
      <c r="M1476" t="str">
        <f t="shared" si="166"/>
        <v>UNKNOWN</v>
      </c>
      <c r="N1476" t="str">
        <f t="shared" si="167"/>
        <v>UNKNOWN</v>
      </c>
      <c r="O1476" s="8">
        <f t="shared" si="168"/>
        <v>45008</v>
      </c>
    </row>
    <row r="1477" spans="1:15" x14ac:dyDescent="0.35">
      <c r="A1477" t="s">
        <v>1498</v>
      </c>
      <c r="B1477" s="4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I1477" s="4" t="str">
        <f t="shared" si="163"/>
        <v>Juice</v>
      </c>
      <c r="J1477" s="6">
        <f t="shared" si="164"/>
        <v>2</v>
      </c>
      <c r="K1477" s="6">
        <f t="shared" si="165"/>
        <v>3</v>
      </c>
      <c r="L1477" s="6">
        <f t="shared" si="162"/>
        <v>6</v>
      </c>
      <c r="M1477" t="str">
        <f t="shared" si="166"/>
        <v>Cash</v>
      </c>
      <c r="N1477" t="str">
        <f t="shared" si="167"/>
        <v>UNKNOWN</v>
      </c>
      <c r="O1477" s="8">
        <f t="shared" si="168"/>
        <v>45289</v>
      </c>
    </row>
    <row r="1478" spans="1:15" x14ac:dyDescent="0.35">
      <c r="A1478" t="s">
        <v>1499</v>
      </c>
      <c r="B1478" s="4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I1478" s="4" t="str">
        <f t="shared" si="163"/>
        <v>Sandwich</v>
      </c>
      <c r="J1478" s="6">
        <f t="shared" si="164"/>
        <v>2</v>
      </c>
      <c r="K1478" s="6">
        <f t="shared" si="165"/>
        <v>4</v>
      </c>
      <c r="L1478" s="6">
        <f t="shared" si="162"/>
        <v>8</v>
      </c>
      <c r="M1478" t="str">
        <f t="shared" si="166"/>
        <v>Credit Card</v>
      </c>
      <c r="N1478" t="str">
        <f t="shared" si="167"/>
        <v>UNKNOWN</v>
      </c>
      <c r="O1478" s="8">
        <f t="shared" si="168"/>
        <v>45286</v>
      </c>
    </row>
    <row r="1479" spans="1:15" x14ac:dyDescent="0.35">
      <c r="A1479" t="s">
        <v>1500</v>
      </c>
      <c r="B1479" s="4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I1479" s="4" t="str">
        <f t="shared" si="163"/>
        <v>Cake</v>
      </c>
      <c r="J1479" s="6">
        <f t="shared" si="164"/>
        <v>2</v>
      </c>
      <c r="K1479" s="6">
        <f t="shared" si="165"/>
        <v>3</v>
      </c>
      <c r="L1479" s="6">
        <f t="shared" si="162"/>
        <v>6</v>
      </c>
      <c r="M1479" t="str">
        <f t="shared" si="166"/>
        <v>Cash</v>
      </c>
      <c r="N1479" t="str">
        <f t="shared" si="167"/>
        <v>In-store</v>
      </c>
      <c r="O1479" s="8">
        <f t="shared" si="168"/>
        <v>45266</v>
      </c>
    </row>
    <row r="1480" spans="1:15" x14ac:dyDescent="0.35">
      <c r="A1480" t="s">
        <v>1501</v>
      </c>
      <c r="B1480" s="4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  <c r="I1480" s="4" t="str">
        <f t="shared" si="163"/>
        <v>Cake</v>
      </c>
      <c r="J1480" s="6">
        <f t="shared" si="164"/>
        <v>1</v>
      </c>
      <c r="K1480" s="6">
        <f t="shared" si="165"/>
        <v>3</v>
      </c>
      <c r="L1480" s="6">
        <f t="shared" si="162"/>
        <v>3</v>
      </c>
      <c r="M1480" t="str">
        <f t="shared" si="166"/>
        <v>Credit Card</v>
      </c>
      <c r="N1480" t="str">
        <f t="shared" si="167"/>
        <v>UNKNOWN</v>
      </c>
      <c r="O1480" s="8">
        <f t="shared" si="168"/>
        <v>45282</v>
      </c>
    </row>
    <row r="1481" spans="1:15" x14ac:dyDescent="0.35">
      <c r="A1481" t="s">
        <v>1502</v>
      </c>
      <c r="B1481" s="4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  <c r="I1481" s="4" t="str">
        <f t="shared" si="163"/>
        <v>Salad</v>
      </c>
      <c r="J1481" s="6">
        <f t="shared" si="164"/>
        <v>3.0412206226159713</v>
      </c>
      <c r="K1481" s="6">
        <f t="shared" si="165"/>
        <v>5</v>
      </c>
      <c r="L1481" s="6">
        <f t="shared" si="162"/>
        <v>25</v>
      </c>
      <c r="M1481" t="str">
        <f t="shared" si="166"/>
        <v>Cash</v>
      </c>
      <c r="N1481" t="str">
        <f t="shared" si="167"/>
        <v>Cafe</v>
      </c>
      <c r="O1481" s="8">
        <f t="shared" si="168"/>
        <v>45031</v>
      </c>
    </row>
    <row r="1482" spans="1:15" x14ac:dyDescent="0.35">
      <c r="A1482" t="s">
        <v>1503</v>
      </c>
      <c r="B1482" s="4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  <c r="I1482" s="4" t="str">
        <f t="shared" si="163"/>
        <v>Cake</v>
      </c>
      <c r="J1482" s="6">
        <f t="shared" si="164"/>
        <v>1</v>
      </c>
      <c r="K1482" s="6">
        <f t="shared" si="165"/>
        <v>3</v>
      </c>
      <c r="L1482" s="6">
        <f t="shared" si="162"/>
        <v>3</v>
      </c>
      <c r="M1482" t="str">
        <f t="shared" si="166"/>
        <v>UNKNOWN</v>
      </c>
      <c r="N1482" t="str">
        <f t="shared" si="167"/>
        <v>In-store</v>
      </c>
      <c r="O1482" s="8">
        <f t="shared" si="168"/>
        <v>45125</v>
      </c>
    </row>
    <row r="1483" spans="1:15" x14ac:dyDescent="0.35">
      <c r="A1483" t="s">
        <v>1504</v>
      </c>
      <c r="B1483" s="4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  <c r="I1483" s="4" t="str">
        <f t="shared" si="163"/>
        <v>UNKNOWN</v>
      </c>
      <c r="J1483" s="6">
        <f t="shared" si="164"/>
        <v>5</v>
      </c>
      <c r="K1483" s="6">
        <f t="shared" si="165"/>
        <v>1</v>
      </c>
      <c r="L1483" s="6">
        <f t="shared" si="162"/>
        <v>5</v>
      </c>
      <c r="M1483" t="str">
        <f t="shared" si="166"/>
        <v>Cash</v>
      </c>
      <c r="N1483" t="str">
        <f t="shared" si="167"/>
        <v>UNKNOWN</v>
      </c>
      <c r="O1483" s="8">
        <f t="shared" si="168"/>
        <v>45194</v>
      </c>
    </row>
    <row r="1484" spans="1:15" x14ac:dyDescent="0.35">
      <c r="A1484" t="s">
        <v>1505</v>
      </c>
      <c r="B1484" s="4" t="s">
        <v>25</v>
      </c>
      <c r="C1484" t="s">
        <v>21</v>
      </c>
      <c r="E1484">
        <v>16</v>
      </c>
      <c r="F1484" t="s">
        <v>14</v>
      </c>
      <c r="H1484" s="1">
        <v>44990</v>
      </c>
      <c r="I1484" s="4" t="str">
        <f t="shared" si="163"/>
        <v>Smoothie</v>
      </c>
      <c r="J1484" s="6">
        <f t="shared" si="164"/>
        <v>3</v>
      </c>
      <c r="K1484" s="6">
        <f t="shared" si="165"/>
        <v>0</v>
      </c>
      <c r="L1484" s="6">
        <f t="shared" si="162"/>
        <v>16</v>
      </c>
      <c r="M1484" t="str">
        <f t="shared" si="166"/>
        <v>Cash</v>
      </c>
      <c r="N1484" t="str">
        <f t="shared" si="167"/>
        <v>UNKNOWN</v>
      </c>
      <c r="O1484" s="8">
        <f t="shared" si="168"/>
        <v>44990</v>
      </c>
    </row>
    <row r="1485" spans="1:15" x14ac:dyDescent="0.35">
      <c r="A1485" t="s">
        <v>1506</v>
      </c>
      <c r="B1485" s="4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I1485" s="4" t="str">
        <f t="shared" si="163"/>
        <v>Cake</v>
      </c>
      <c r="J1485" s="6">
        <f t="shared" si="164"/>
        <v>2</v>
      </c>
      <c r="K1485" s="6">
        <f t="shared" si="165"/>
        <v>3</v>
      </c>
      <c r="L1485" s="6">
        <f t="shared" si="162"/>
        <v>6</v>
      </c>
      <c r="M1485" t="str">
        <f t="shared" si="166"/>
        <v>Cash</v>
      </c>
      <c r="N1485" t="str">
        <f t="shared" si="167"/>
        <v>UNKNOWN</v>
      </c>
      <c r="O1485" s="8">
        <f t="shared" si="168"/>
        <v>45100</v>
      </c>
    </row>
    <row r="1486" spans="1:15" x14ac:dyDescent="0.35">
      <c r="A1486" t="s">
        <v>1507</v>
      </c>
      <c r="B1486" s="4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  <c r="I1486" s="4" t="str">
        <f t="shared" si="163"/>
        <v>Salad</v>
      </c>
      <c r="J1486" s="6">
        <f t="shared" si="164"/>
        <v>1</v>
      </c>
      <c r="K1486" s="6">
        <f t="shared" si="165"/>
        <v>5</v>
      </c>
      <c r="L1486" s="6">
        <f t="shared" si="162"/>
        <v>5</v>
      </c>
      <c r="M1486" t="str">
        <f t="shared" si="166"/>
        <v>Digital Wallet</v>
      </c>
      <c r="N1486" t="str">
        <f t="shared" si="167"/>
        <v>In-store</v>
      </c>
      <c r="O1486" s="8">
        <f t="shared" si="168"/>
        <v>45279</v>
      </c>
    </row>
    <row r="1487" spans="1:15" x14ac:dyDescent="0.35">
      <c r="A1487" t="s">
        <v>1508</v>
      </c>
      <c r="B1487" s="4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I1487" s="4" t="str">
        <f t="shared" si="163"/>
        <v>Juice</v>
      </c>
      <c r="J1487" s="6">
        <f t="shared" si="164"/>
        <v>2</v>
      </c>
      <c r="K1487" s="6">
        <f t="shared" si="165"/>
        <v>3</v>
      </c>
      <c r="L1487" s="6">
        <f t="shared" si="162"/>
        <v>6</v>
      </c>
      <c r="M1487" t="str">
        <f t="shared" si="166"/>
        <v>Cash</v>
      </c>
      <c r="N1487" t="str">
        <f t="shared" si="167"/>
        <v>UNKNOWN</v>
      </c>
      <c r="O1487" s="8">
        <f t="shared" si="168"/>
        <v>45257</v>
      </c>
    </row>
    <row r="1488" spans="1:15" x14ac:dyDescent="0.35">
      <c r="A1488" t="s">
        <v>1509</v>
      </c>
      <c r="B1488" s="4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I1488" s="4" t="str">
        <f t="shared" si="163"/>
        <v>Juice</v>
      </c>
      <c r="J1488" s="6">
        <f t="shared" si="164"/>
        <v>2</v>
      </c>
      <c r="K1488" s="6">
        <f t="shared" si="165"/>
        <v>3</v>
      </c>
      <c r="L1488" s="6">
        <f t="shared" si="162"/>
        <v>6</v>
      </c>
      <c r="M1488" t="str">
        <f t="shared" si="166"/>
        <v>Cash</v>
      </c>
      <c r="N1488" t="str">
        <f t="shared" si="167"/>
        <v>In-store</v>
      </c>
      <c r="O1488" s="8">
        <f t="shared" si="168"/>
        <v>45095</v>
      </c>
    </row>
    <row r="1489" spans="1:15" x14ac:dyDescent="0.35">
      <c r="A1489" t="s">
        <v>1510</v>
      </c>
      <c r="B1489" s="4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  <c r="I1489" s="4" t="str">
        <f t="shared" si="163"/>
        <v>Salad</v>
      </c>
      <c r="J1489" s="6">
        <f t="shared" si="164"/>
        <v>5</v>
      </c>
      <c r="K1489" s="6">
        <f t="shared" si="165"/>
        <v>5</v>
      </c>
      <c r="L1489" s="6">
        <f t="shared" si="162"/>
        <v>25</v>
      </c>
      <c r="M1489" t="str">
        <f t="shared" si="166"/>
        <v>Digital Wallet</v>
      </c>
      <c r="N1489" t="str">
        <f t="shared" si="167"/>
        <v>Cafe</v>
      </c>
      <c r="O1489" s="8">
        <f t="shared" si="168"/>
        <v>45078</v>
      </c>
    </row>
    <row r="1490" spans="1:15" x14ac:dyDescent="0.35">
      <c r="A1490" t="s">
        <v>1511</v>
      </c>
      <c r="B1490" s="4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I1490" s="4" t="str">
        <f t="shared" si="163"/>
        <v>Cake</v>
      </c>
      <c r="J1490" s="6">
        <f t="shared" si="164"/>
        <v>5</v>
      </c>
      <c r="K1490" s="6">
        <f t="shared" si="165"/>
        <v>3</v>
      </c>
      <c r="L1490" s="6">
        <f t="shared" si="162"/>
        <v>15</v>
      </c>
      <c r="M1490" t="str">
        <f t="shared" si="166"/>
        <v>Credit Card</v>
      </c>
      <c r="N1490" t="str">
        <f t="shared" si="167"/>
        <v>UNKNOWN</v>
      </c>
      <c r="O1490" s="8">
        <f t="shared" si="168"/>
        <v>45118</v>
      </c>
    </row>
    <row r="1491" spans="1:15" x14ac:dyDescent="0.35">
      <c r="A1491" t="s">
        <v>1512</v>
      </c>
      <c r="B1491" s="4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  <c r="I1491" s="4" t="str">
        <f t="shared" si="163"/>
        <v>Smoothie</v>
      </c>
      <c r="J1491" s="6">
        <f t="shared" si="164"/>
        <v>5</v>
      </c>
      <c r="K1491" s="6">
        <f t="shared" si="165"/>
        <v>4</v>
      </c>
      <c r="L1491" s="6">
        <f t="shared" si="162"/>
        <v>20</v>
      </c>
      <c r="M1491" t="str">
        <f t="shared" si="166"/>
        <v>Cash</v>
      </c>
      <c r="N1491" t="str">
        <f t="shared" si="167"/>
        <v>UNKNOWN</v>
      </c>
      <c r="O1491" s="8">
        <f t="shared" si="168"/>
        <v>45179</v>
      </c>
    </row>
    <row r="1492" spans="1:15" x14ac:dyDescent="0.35">
      <c r="A1492" t="s">
        <v>1513</v>
      </c>
      <c r="B1492" s="4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I1492" s="4" t="str">
        <f t="shared" si="163"/>
        <v>Juice</v>
      </c>
      <c r="J1492" s="6">
        <f t="shared" si="164"/>
        <v>3</v>
      </c>
      <c r="K1492" s="6">
        <f t="shared" si="165"/>
        <v>3</v>
      </c>
      <c r="L1492" s="6">
        <f t="shared" si="162"/>
        <v>9</v>
      </c>
      <c r="M1492" t="str">
        <f t="shared" si="166"/>
        <v>Cash</v>
      </c>
      <c r="N1492" t="str">
        <f t="shared" si="167"/>
        <v>UNKNOWN</v>
      </c>
      <c r="O1492" s="8">
        <f t="shared" si="168"/>
        <v>44989</v>
      </c>
    </row>
    <row r="1493" spans="1:15" x14ac:dyDescent="0.35">
      <c r="A1493" t="s">
        <v>1514</v>
      </c>
      <c r="B1493" s="4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  <c r="I1493" s="4" t="str">
        <f t="shared" si="163"/>
        <v>Sandwich</v>
      </c>
      <c r="J1493" s="6">
        <f t="shared" si="164"/>
        <v>2</v>
      </c>
      <c r="K1493" s="6">
        <f t="shared" si="165"/>
        <v>4</v>
      </c>
      <c r="L1493" s="6">
        <f t="shared" si="162"/>
        <v>8</v>
      </c>
      <c r="M1493" t="str">
        <f t="shared" si="166"/>
        <v>Digital Wallet</v>
      </c>
      <c r="N1493" t="str">
        <f t="shared" si="167"/>
        <v>UNKNOWN</v>
      </c>
      <c r="O1493" s="8">
        <f t="shared" si="168"/>
        <v>45084</v>
      </c>
    </row>
    <row r="1494" spans="1:15" x14ac:dyDescent="0.35">
      <c r="A1494" t="s">
        <v>1515</v>
      </c>
      <c r="B1494" s="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I1494" s="4" t="str">
        <f t="shared" si="163"/>
        <v>Salad</v>
      </c>
      <c r="J1494" s="6">
        <f t="shared" si="164"/>
        <v>5</v>
      </c>
      <c r="K1494" s="6">
        <f t="shared" si="165"/>
        <v>5</v>
      </c>
      <c r="L1494" s="6">
        <f t="shared" si="162"/>
        <v>25</v>
      </c>
      <c r="M1494" t="str">
        <f t="shared" si="166"/>
        <v>Credit Card</v>
      </c>
      <c r="N1494" t="str">
        <f t="shared" si="167"/>
        <v>Takeaway</v>
      </c>
      <c r="O1494" s="8">
        <f t="shared" si="168"/>
        <v>45004</v>
      </c>
    </row>
    <row r="1495" spans="1:15" x14ac:dyDescent="0.35">
      <c r="A1495" t="s">
        <v>1516</v>
      </c>
      <c r="B1495" s="4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I1495" s="4" t="str">
        <f t="shared" si="163"/>
        <v>Coffee</v>
      </c>
      <c r="J1495" s="6">
        <f t="shared" si="164"/>
        <v>5</v>
      </c>
      <c r="K1495" s="6">
        <f t="shared" si="165"/>
        <v>2</v>
      </c>
      <c r="L1495" s="6">
        <f t="shared" si="162"/>
        <v>10</v>
      </c>
      <c r="M1495" t="str">
        <f t="shared" si="166"/>
        <v>Credit Card</v>
      </c>
      <c r="N1495" t="str">
        <f t="shared" si="167"/>
        <v>Takeaway</v>
      </c>
      <c r="O1495" s="8">
        <f t="shared" si="168"/>
        <v>45190</v>
      </c>
    </row>
    <row r="1496" spans="1:15" x14ac:dyDescent="0.35">
      <c r="A1496" t="s">
        <v>1517</v>
      </c>
      <c r="B1496" s="4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  <c r="I1496" s="4" t="str">
        <f t="shared" si="163"/>
        <v>Coffee</v>
      </c>
      <c r="J1496" s="6">
        <f t="shared" si="164"/>
        <v>4</v>
      </c>
      <c r="K1496" s="6">
        <f t="shared" si="165"/>
        <v>2</v>
      </c>
      <c r="L1496" s="6">
        <f t="shared" si="162"/>
        <v>8</v>
      </c>
      <c r="M1496" t="str">
        <f t="shared" si="166"/>
        <v>Default mode</v>
      </c>
      <c r="N1496" t="str">
        <f t="shared" si="167"/>
        <v>Cafe</v>
      </c>
      <c r="O1496" s="8">
        <f t="shared" si="168"/>
        <v>45281</v>
      </c>
    </row>
    <row r="1497" spans="1:15" x14ac:dyDescent="0.35">
      <c r="A1497" t="s">
        <v>1518</v>
      </c>
      <c r="B1497" s="4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I1497" s="4" t="str">
        <f t="shared" si="163"/>
        <v>Salad</v>
      </c>
      <c r="J1497" s="6">
        <f t="shared" si="164"/>
        <v>4</v>
      </c>
      <c r="K1497" s="6">
        <f t="shared" si="165"/>
        <v>5</v>
      </c>
      <c r="L1497" s="6">
        <f t="shared" si="162"/>
        <v>20</v>
      </c>
      <c r="M1497" t="str">
        <f t="shared" si="166"/>
        <v>Credit Card</v>
      </c>
      <c r="N1497" t="str">
        <f t="shared" si="167"/>
        <v>UNKNOWN</v>
      </c>
      <c r="O1497" s="8">
        <f t="shared" si="168"/>
        <v>45173</v>
      </c>
    </row>
    <row r="1498" spans="1:15" x14ac:dyDescent="0.35">
      <c r="A1498" t="s">
        <v>1519</v>
      </c>
      <c r="B1498" s="4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  <c r="I1498" s="4" t="str">
        <f t="shared" si="163"/>
        <v>Juice</v>
      </c>
      <c r="J1498" s="6">
        <f t="shared" si="164"/>
        <v>2</v>
      </c>
      <c r="K1498" s="6">
        <f t="shared" si="165"/>
        <v>3</v>
      </c>
      <c r="L1498" s="6">
        <f t="shared" si="162"/>
        <v>6</v>
      </c>
      <c r="M1498" t="str">
        <f t="shared" si="166"/>
        <v>Digital Wallet</v>
      </c>
      <c r="N1498" t="str">
        <f t="shared" si="167"/>
        <v>UNKNOWN</v>
      </c>
      <c r="O1498" s="8">
        <f t="shared" si="168"/>
        <v>45232</v>
      </c>
    </row>
    <row r="1499" spans="1:15" x14ac:dyDescent="0.35">
      <c r="A1499" t="s">
        <v>1520</v>
      </c>
      <c r="B1499" s="4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  <c r="I1499" s="4" t="str">
        <f t="shared" si="163"/>
        <v>Tea</v>
      </c>
      <c r="J1499" s="6">
        <f t="shared" si="164"/>
        <v>4</v>
      </c>
      <c r="K1499" s="6">
        <f t="shared" si="165"/>
        <v>1.5</v>
      </c>
      <c r="L1499" s="6">
        <f t="shared" si="162"/>
        <v>6</v>
      </c>
      <c r="M1499" t="str">
        <f t="shared" si="166"/>
        <v>Digital Wallet</v>
      </c>
      <c r="N1499" t="str">
        <f t="shared" si="167"/>
        <v>Takeaway</v>
      </c>
      <c r="O1499" s="8">
        <f t="shared" si="168"/>
        <v>44970</v>
      </c>
    </row>
    <row r="1500" spans="1:15" x14ac:dyDescent="0.35">
      <c r="A1500" t="s">
        <v>1521</v>
      </c>
      <c r="B1500" s="4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  <c r="I1500" s="4" t="str">
        <f t="shared" si="163"/>
        <v>Salad</v>
      </c>
      <c r="J1500" s="6">
        <f t="shared" si="164"/>
        <v>4</v>
      </c>
      <c r="K1500" s="6">
        <f t="shared" si="165"/>
        <v>5</v>
      </c>
      <c r="L1500" s="6">
        <f t="shared" si="162"/>
        <v>20</v>
      </c>
      <c r="M1500" t="str">
        <f t="shared" si="166"/>
        <v>Digital Wallet</v>
      </c>
      <c r="N1500" t="str">
        <f t="shared" si="167"/>
        <v>In-store</v>
      </c>
      <c r="O1500" s="8">
        <f t="shared" si="168"/>
        <v>45166</v>
      </c>
    </row>
    <row r="1501" spans="1:15" x14ac:dyDescent="0.35">
      <c r="A1501" t="s">
        <v>1522</v>
      </c>
      <c r="B1501" s="4" t="s">
        <v>39</v>
      </c>
      <c r="C1501">
        <v>1</v>
      </c>
      <c r="D1501">
        <v>3</v>
      </c>
      <c r="E1501">
        <v>3</v>
      </c>
      <c r="H1501" s="1">
        <v>45291</v>
      </c>
      <c r="I1501" s="4" t="str">
        <f t="shared" si="163"/>
        <v>Juice</v>
      </c>
      <c r="J1501" s="6">
        <f t="shared" si="164"/>
        <v>1</v>
      </c>
      <c r="K1501" s="6">
        <f t="shared" si="165"/>
        <v>3</v>
      </c>
      <c r="L1501" s="6">
        <f t="shared" si="162"/>
        <v>3</v>
      </c>
      <c r="M1501" t="str">
        <f t="shared" si="166"/>
        <v>Default mode</v>
      </c>
      <c r="N1501" t="str">
        <f t="shared" si="167"/>
        <v>UNKNOWN</v>
      </c>
      <c r="O1501" s="8">
        <f t="shared" si="168"/>
        <v>45291</v>
      </c>
    </row>
    <row r="1502" spans="1:15" x14ac:dyDescent="0.35">
      <c r="A1502" t="s">
        <v>1523</v>
      </c>
      <c r="B1502" s="4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  <c r="I1502" s="4" t="str">
        <f t="shared" si="163"/>
        <v>Juice</v>
      </c>
      <c r="J1502" s="6">
        <f t="shared" si="164"/>
        <v>3.0407005426739024</v>
      </c>
      <c r="K1502" s="6">
        <f t="shared" si="165"/>
        <v>3</v>
      </c>
      <c r="L1502" s="6">
        <f t="shared" si="162"/>
        <v>9</v>
      </c>
      <c r="M1502" t="str">
        <f t="shared" si="166"/>
        <v>Cash</v>
      </c>
      <c r="N1502" t="str">
        <f t="shared" si="167"/>
        <v>UNKNOWN</v>
      </c>
      <c r="O1502" s="8">
        <f t="shared" si="168"/>
        <v>45176</v>
      </c>
    </row>
    <row r="1503" spans="1:15" x14ac:dyDescent="0.35">
      <c r="A1503" t="s">
        <v>1524</v>
      </c>
      <c r="B1503" s="4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I1503" s="4" t="str">
        <f t="shared" si="163"/>
        <v>Tea</v>
      </c>
      <c r="J1503" s="6">
        <f t="shared" si="164"/>
        <v>2</v>
      </c>
      <c r="K1503" s="6">
        <f t="shared" si="165"/>
        <v>1.5</v>
      </c>
      <c r="L1503" s="6">
        <f t="shared" si="162"/>
        <v>3</v>
      </c>
      <c r="M1503" t="str">
        <f t="shared" si="166"/>
        <v>Cash</v>
      </c>
      <c r="N1503" t="str">
        <f t="shared" si="167"/>
        <v>UNKNOWN</v>
      </c>
      <c r="O1503" s="8">
        <f t="shared" si="168"/>
        <v>45047</v>
      </c>
    </row>
    <row r="1504" spans="1:15" x14ac:dyDescent="0.35">
      <c r="A1504" t="s">
        <v>1525</v>
      </c>
      <c r="B1504" s="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  <c r="I1504" s="4" t="str">
        <f t="shared" si="163"/>
        <v>Cookie</v>
      </c>
      <c r="J1504" s="6">
        <f t="shared" si="164"/>
        <v>1</v>
      </c>
      <c r="K1504" s="6">
        <f t="shared" si="165"/>
        <v>1</v>
      </c>
      <c r="L1504" s="6">
        <f t="shared" si="162"/>
        <v>1</v>
      </c>
      <c r="M1504" t="str">
        <f t="shared" si="166"/>
        <v>Digital Wallet</v>
      </c>
      <c r="N1504" t="str">
        <f t="shared" si="167"/>
        <v>Takeaway</v>
      </c>
      <c r="O1504" s="8">
        <f t="shared" si="168"/>
        <v>45264</v>
      </c>
    </row>
    <row r="1505" spans="1:15" x14ac:dyDescent="0.35">
      <c r="A1505" t="s">
        <v>1526</v>
      </c>
      <c r="B1505" s="4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I1505" s="4" t="str">
        <f t="shared" si="163"/>
        <v>Salad</v>
      </c>
      <c r="J1505" s="6">
        <f t="shared" si="164"/>
        <v>1</v>
      </c>
      <c r="K1505" s="6">
        <f t="shared" si="165"/>
        <v>5</v>
      </c>
      <c r="L1505" s="6">
        <f t="shared" si="162"/>
        <v>5</v>
      </c>
      <c r="M1505" t="str">
        <f t="shared" si="166"/>
        <v>Cash</v>
      </c>
      <c r="N1505" t="str">
        <f t="shared" si="167"/>
        <v>Takeaway</v>
      </c>
      <c r="O1505" s="8">
        <f t="shared" si="168"/>
        <v>45008</v>
      </c>
    </row>
    <row r="1506" spans="1:15" x14ac:dyDescent="0.35">
      <c r="A1506" t="s">
        <v>1527</v>
      </c>
      <c r="B1506" s="4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I1506" s="4" t="str">
        <f t="shared" si="163"/>
        <v>Juice</v>
      </c>
      <c r="J1506" s="6">
        <f t="shared" si="164"/>
        <v>4</v>
      </c>
      <c r="K1506" s="6">
        <f t="shared" si="165"/>
        <v>3</v>
      </c>
      <c r="L1506" s="6">
        <f t="shared" si="162"/>
        <v>12</v>
      </c>
      <c r="M1506" t="str">
        <f t="shared" si="166"/>
        <v>Credit Card</v>
      </c>
      <c r="N1506" t="str">
        <f t="shared" si="167"/>
        <v>In-store</v>
      </c>
      <c r="O1506" s="8">
        <f t="shared" si="168"/>
        <v>45064</v>
      </c>
    </row>
    <row r="1507" spans="1:15" x14ac:dyDescent="0.35">
      <c r="A1507" t="s">
        <v>1528</v>
      </c>
      <c r="B1507" s="4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  <c r="I1507" s="4" t="str">
        <f t="shared" si="163"/>
        <v>Smoothie</v>
      </c>
      <c r="J1507" s="6">
        <f t="shared" si="164"/>
        <v>5</v>
      </c>
      <c r="K1507" s="6">
        <f t="shared" si="165"/>
        <v>4</v>
      </c>
      <c r="L1507" s="6">
        <f t="shared" si="162"/>
        <v>20</v>
      </c>
      <c r="M1507" t="str">
        <f t="shared" si="166"/>
        <v>Cash</v>
      </c>
      <c r="N1507" t="str">
        <f t="shared" si="167"/>
        <v>UNKNOWN</v>
      </c>
      <c r="O1507" s="8">
        <f t="shared" si="168"/>
        <v>45018</v>
      </c>
    </row>
    <row r="1508" spans="1:15" x14ac:dyDescent="0.35">
      <c r="A1508" t="s">
        <v>1529</v>
      </c>
      <c r="B1508" s="4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I1508" s="4" t="str">
        <f t="shared" si="163"/>
        <v>Coffee</v>
      </c>
      <c r="J1508" s="6">
        <f t="shared" si="164"/>
        <v>1</v>
      </c>
      <c r="K1508" s="6">
        <f t="shared" si="165"/>
        <v>2</v>
      </c>
      <c r="L1508" s="6">
        <f t="shared" si="162"/>
        <v>2</v>
      </c>
      <c r="M1508" t="str">
        <f t="shared" si="166"/>
        <v>Credit Card</v>
      </c>
      <c r="N1508" t="str">
        <f t="shared" si="167"/>
        <v>In-store</v>
      </c>
      <c r="O1508" s="8">
        <f t="shared" si="168"/>
        <v>45275</v>
      </c>
    </row>
    <row r="1509" spans="1:15" x14ac:dyDescent="0.35">
      <c r="A1509" t="s">
        <v>1530</v>
      </c>
      <c r="B1509" s="4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  <c r="I1509" s="4" t="str">
        <f t="shared" si="163"/>
        <v>Coffee</v>
      </c>
      <c r="J1509" s="6">
        <f t="shared" si="164"/>
        <v>3</v>
      </c>
      <c r="K1509" s="6">
        <f t="shared" si="165"/>
        <v>2</v>
      </c>
      <c r="L1509" s="6">
        <f t="shared" si="162"/>
        <v>6</v>
      </c>
      <c r="M1509" t="str">
        <f t="shared" si="166"/>
        <v>Cash</v>
      </c>
      <c r="N1509" t="str">
        <f t="shared" si="167"/>
        <v>UNKNOWN</v>
      </c>
      <c r="O1509" s="8">
        <f t="shared" si="168"/>
        <v>45143</v>
      </c>
    </row>
    <row r="1510" spans="1:15" x14ac:dyDescent="0.35">
      <c r="A1510" t="s">
        <v>1531</v>
      </c>
      <c r="B1510" s="4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  <c r="I1510" s="4" t="str">
        <f t="shared" si="163"/>
        <v>Juice</v>
      </c>
      <c r="J1510" s="6">
        <f t="shared" si="164"/>
        <v>1</v>
      </c>
      <c r="K1510" s="6">
        <f t="shared" si="165"/>
        <v>1</v>
      </c>
      <c r="L1510" s="6">
        <f t="shared" si="162"/>
        <v>1</v>
      </c>
      <c r="M1510" t="str">
        <f t="shared" si="166"/>
        <v>Cash</v>
      </c>
      <c r="N1510" t="str">
        <f t="shared" si="167"/>
        <v>UNKNOWN</v>
      </c>
      <c r="O1510" s="8">
        <f t="shared" si="168"/>
        <v>44989</v>
      </c>
    </row>
    <row r="1511" spans="1:15" x14ac:dyDescent="0.35">
      <c r="A1511" t="s">
        <v>1532</v>
      </c>
      <c r="B1511" s="4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  <c r="I1511" s="4" t="str">
        <f t="shared" si="163"/>
        <v>Coffee</v>
      </c>
      <c r="J1511" s="6">
        <f t="shared" si="164"/>
        <v>3</v>
      </c>
      <c r="K1511" s="6">
        <f t="shared" si="165"/>
        <v>2</v>
      </c>
      <c r="L1511" s="6">
        <f t="shared" si="162"/>
        <v>6</v>
      </c>
      <c r="M1511" t="str">
        <f t="shared" si="166"/>
        <v>Digital Wallet</v>
      </c>
      <c r="N1511" t="str">
        <f t="shared" si="167"/>
        <v>In-store</v>
      </c>
      <c r="O1511" s="8">
        <f t="shared" si="168"/>
        <v>45119</v>
      </c>
    </row>
    <row r="1512" spans="1:15" x14ac:dyDescent="0.35">
      <c r="A1512" t="s">
        <v>1533</v>
      </c>
      <c r="B1512" s="4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I1512" s="4" t="str">
        <f t="shared" si="163"/>
        <v>Cake</v>
      </c>
      <c r="J1512" s="6">
        <f t="shared" si="164"/>
        <v>5</v>
      </c>
      <c r="K1512" s="6">
        <f t="shared" si="165"/>
        <v>3</v>
      </c>
      <c r="L1512" s="6">
        <f t="shared" si="162"/>
        <v>15</v>
      </c>
      <c r="M1512" t="str">
        <f t="shared" si="166"/>
        <v>Default mode</v>
      </c>
      <c r="N1512" t="str">
        <f t="shared" si="167"/>
        <v>In-store</v>
      </c>
      <c r="O1512" s="8">
        <f t="shared" si="168"/>
        <v>44997</v>
      </c>
    </row>
    <row r="1513" spans="1:15" x14ac:dyDescent="0.35">
      <c r="A1513" t="s">
        <v>1534</v>
      </c>
      <c r="B1513" s="4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I1513" s="4" t="str">
        <f t="shared" si="163"/>
        <v>Cookie</v>
      </c>
      <c r="J1513" s="6">
        <f t="shared" si="164"/>
        <v>2</v>
      </c>
      <c r="K1513" s="6">
        <f t="shared" si="165"/>
        <v>1</v>
      </c>
      <c r="L1513" s="6">
        <f t="shared" si="162"/>
        <v>2</v>
      </c>
      <c r="M1513" t="str">
        <f t="shared" si="166"/>
        <v>Cash</v>
      </c>
      <c r="N1513" t="str">
        <f t="shared" si="167"/>
        <v>Takeaway</v>
      </c>
      <c r="O1513" s="8">
        <f t="shared" si="168"/>
        <v>45137</v>
      </c>
    </row>
    <row r="1514" spans="1:15" x14ac:dyDescent="0.35">
      <c r="A1514" t="s">
        <v>1535</v>
      </c>
      <c r="B1514" s="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I1514" s="4" t="str">
        <f t="shared" si="163"/>
        <v>Juice</v>
      </c>
      <c r="J1514" s="6">
        <f t="shared" si="164"/>
        <v>5</v>
      </c>
      <c r="K1514" s="6">
        <f t="shared" si="165"/>
        <v>3</v>
      </c>
      <c r="L1514" s="6">
        <f t="shared" si="162"/>
        <v>15</v>
      </c>
      <c r="M1514" t="str">
        <f t="shared" si="166"/>
        <v>Credit Card</v>
      </c>
      <c r="N1514" t="str">
        <f t="shared" si="167"/>
        <v>UNKNOWN</v>
      </c>
      <c r="O1514" s="8">
        <f t="shared" si="168"/>
        <v>44952</v>
      </c>
    </row>
    <row r="1515" spans="1:15" x14ac:dyDescent="0.35">
      <c r="A1515" t="s">
        <v>1536</v>
      </c>
      <c r="B1515" s="4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I1515" s="4" t="str">
        <f t="shared" si="163"/>
        <v>Juice</v>
      </c>
      <c r="J1515" s="6">
        <f t="shared" si="164"/>
        <v>3.0411314229249014</v>
      </c>
      <c r="K1515" s="6">
        <f t="shared" si="165"/>
        <v>1</v>
      </c>
      <c r="L1515" s="6">
        <f t="shared" si="162"/>
        <v>5</v>
      </c>
      <c r="M1515" t="str">
        <f t="shared" si="166"/>
        <v>Cash</v>
      </c>
      <c r="N1515" t="str">
        <f t="shared" si="167"/>
        <v>Takeaway</v>
      </c>
      <c r="O1515" s="8">
        <f t="shared" si="168"/>
        <v>45198</v>
      </c>
    </row>
    <row r="1516" spans="1:15" x14ac:dyDescent="0.35">
      <c r="A1516" t="s">
        <v>1537</v>
      </c>
      <c r="B1516" s="4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  <c r="I1516" s="4" t="str">
        <f t="shared" si="163"/>
        <v>Juice</v>
      </c>
      <c r="J1516" s="6">
        <f t="shared" si="164"/>
        <v>1</v>
      </c>
      <c r="K1516" s="6">
        <f t="shared" si="165"/>
        <v>3</v>
      </c>
      <c r="L1516" s="6">
        <f t="shared" si="162"/>
        <v>3</v>
      </c>
      <c r="M1516" t="str">
        <f t="shared" si="166"/>
        <v>Credit Card</v>
      </c>
      <c r="N1516" t="str">
        <f t="shared" si="167"/>
        <v>Cafe</v>
      </c>
      <c r="O1516" s="8">
        <f t="shared" si="168"/>
        <v>44978</v>
      </c>
    </row>
    <row r="1517" spans="1:15" x14ac:dyDescent="0.35">
      <c r="A1517" t="s">
        <v>1538</v>
      </c>
      <c r="B1517" s="4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I1517" s="4" t="str">
        <f t="shared" si="163"/>
        <v>Tea</v>
      </c>
      <c r="J1517" s="6">
        <f t="shared" si="164"/>
        <v>4</v>
      </c>
      <c r="K1517" s="6">
        <f t="shared" si="165"/>
        <v>1.5</v>
      </c>
      <c r="L1517" s="6">
        <f t="shared" si="162"/>
        <v>6</v>
      </c>
      <c r="M1517" t="str">
        <f t="shared" si="166"/>
        <v>Credit Card</v>
      </c>
      <c r="N1517" t="str">
        <f t="shared" si="167"/>
        <v>Takeaway</v>
      </c>
      <c r="O1517" s="8">
        <f t="shared" si="168"/>
        <v>45097</v>
      </c>
    </row>
    <row r="1518" spans="1:15" x14ac:dyDescent="0.35">
      <c r="A1518" t="s">
        <v>1539</v>
      </c>
      <c r="B1518" s="4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I1518" s="4" t="str">
        <f t="shared" si="163"/>
        <v>Smoothie</v>
      </c>
      <c r="J1518" s="6">
        <f t="shared" si="164"/>
        <v>4</v>
      </c>
      <c r="K1518" s="6">
        <f t="shared" si="165"/>
        <v>4</v>
      </c>
      <c r="L1518" s="6">
        <f t="shared" si="162"/>
        <v>16</v>
      </c>
      <c r="M1518" t="str">
        <f t="shared" si="166"/>
        <v>Default mode</v>
      </c>
      <c r="N1518" t="str">
        <f t="shared" si="167"/>
        <v>Takeaway</v>
      </c>
      <c r="O1518" s="8">
        <f t="shared" si="168"/>
        <v>45086</v>
      </c>
    </row>
    <row r="1519" spans="1:15" x14ac:dyDescent="0.35">
      <c r="A1519" t="s">
        <v>1540</v>
      </c>
      <c r="B1519" s="4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I1519" s="4" t="str">
        <f t="shared" si="163"/>
        <v>Cookie</v>
      </c>
      <c r="J1519" s="6">
        <f t="shared" si="164"/>
        <v>5</v>
      </c>
      <c r="K1519" s="6">
        <f t="shared" si="165"/>
        <v>1</v>
      </c>
      <c r="L1519" s="6">
        <f t="shared" si="162"/>
        <v>5</v>
      </c>
      <c r="M1519" t="str">
        <f t="shared" si="166"/>
        <v>Cash</v>
      </c>
      <c r="N1519" t="str">
        <f t="shared" si="167"/>
        <v>UNKNOWN</v>
      </c>
      <c r="O1519" s="8">
        <f t="shared" si="168"/>
        <v>45263</v>
      </c>
    </row>
    <row r="1520" spans="1:15" x14ac:dyDescent="0.35">
      <c r="A1520" t="s">
        <v>1541</v>
      </c>
      <c r="B1520" s="4" t="s">
        <v>9</v>
      </c>
      <c r="C1520">
        <v>4</v>
      </c>
      <c r="D1520">
        <v>2</v>
      </c>
      <c r="E1520">
        <v>8</v>
      </c>
      <c r="H1520" s="1">
        <v>45080</v>
      </c>
      <c r="I1520" s="4" t="str">
        <f t="shared" si="163"/>
        <v>Coffee</v>
      </c>
      <c r="J1520" s="6">
        <f t="shared" si="164"/>
        <v>4</v>
      </c>
      <c r="K1520" s="6">
        <f t="shared" si="165"/>
        <v>2</v>
      </c>
      <c r="L1520" s="6">
        <f t="shared" si="162"/>
        <v>8</v>
      </c>
      <c r="M1520" t="str">
        <f t="shared" si="166"/>
        <v>Default mode</v>
      </c>
      <c r="N1520" t="str">
        <f t="shared" si="167"/>
        <v>UNKNOWN</v>
      </c>
      <c r="O1520" s="8">
        <f t="shared" si="168"/>
        <v>45080</v>
      </c>
    </row>
    <row r="1521" spans="1:15" x14ac:dyDescent="0.35">
      <c r="A1521" t="s">
        <v>1542</v>
      </c>
      <c r="B1521" s="4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  <c r="I1521" s="4" t="str">
        <f t="shared" si="163"/>
        <v>Cake</v>
      </c>
      <c r="J1521" s="6">
        <f t="shared" si="164"/>
        <v>5</v>
      </c>
      <c r="K1521" s="6">
        <f t="shared" si="165"/>
        <v>3</v>
      </c>
      <c r="L1521" s="6">
        <f t="shared" si="162"/>
        <v>15</v>
      </c>
      <c r="M1521" t="str">
        <f t="shared" si="166"/>
        <v>Cash</v>
      </c>
      <c r="N1521" t="str">
        <f t="shared" si="167"/>
        <v>In-store</v>
      </c>
      <c r="O1521" s="8">
        <f t="shared" si="168"/>
        <v>45200</v>
      </c>
    </row>
    <row r="1522" spans="1:15" x14ac:dyDescent="0.35">
      <c r="A1522" t="s">
        <v>1543</v>
      </c>
      <c r="B1522" s="4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I1522" s="4" t="str">
        <f t="shared" si="163"/>
        <v>Tea</v>
      </c>
      <c r="J1522" s="6">
        <f t="shared" si="164"/>
        <v>2</v>
      </c>
      <c r="K1522" s="6">
        <f t="shared" si="165"/>
        <v>1.5</v>
      </c>
      <c r="L1522" s="6">
        <f t="shared" si="162"/>
        <v>3</v>
      </c>
      <c r="M1522" t="str">
        <f t="shared" si="166"/>
        <v>Credit Card</v>
      </c>
      <c r="N1522" t="str">
        <f t="shared" si="167"/>
        <v>In-store</v>
      </c>
      <c r="O1522" s="8">
        <f t="shared" si="168"/>
        <v>45174</v>
      </c>
    </row>
    <row r="1523" spans="1:15" x14ac:dyDescent="0.35">
      <c r="A1523" t="s">
        <v>1544</v>
      </c>
      <c r="B1523" s="4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I1523" s="4" t="str">
        <f t="shared" si="163"/>
        <v>Tea</v>
      </c>
      <c r="J1523" s="6">
        <f t="shared" si="164"/>
        <v>1</v>
      </c>
      <c r="K1523" s="6">
        <f t="shared" si="165"/>
        <v>1.5</v>
      </c>
      <c r="L1523" s="6">
        <f t="shared" si="162"/>
        <v>1.5</v>
      </c>
      <c r="M1523" t="str">
        <f t="shared" si="166"/>
        <v>Cash</v>
      </c>
      <c r="N1523" t="str">
        <f t="shared" si="167"/>
        <v>Takeaway</v>
      </c>
      <c r="O1523" s="8">
        <f t="shared" si="168"/>
        <v>45181</v>
      </c>
    </row>
    <row r="1524" spans="1:15" x14ac:dyDescent="0.35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  <c r="I1524" s="4" t="str">
        <f t="shared" si="163"/>
        <v>UNKNOWN</v>
      </c>
      <c r="J1524" s="6">
        <f t="shared" si="164"/>
        <v>1</v>
      </c>
      <c r="K1524" s="6">
        <f t="shared" si="165"/>
        <v>4</v>
      </c>
      <c r="L1524" s="6">
        <f t="shared" si="162"/>
        <v>4</v>
      </c>
      <c r="M1524" t="str">
        <f t="shared" si="166"/>
        <v>Digital Wallet</v>
      </c>
      <c r="N1524" t="str">
        <f t="shared" si="167"/>
        <v>In-store</v>
      </c>
      <c r="O1524" s="8">
        <f t="shared" si="168"/>
        <v>45202</v>
      </c>
    </row>
    <row r="1525" spans="1:15" x14ac:dyDescent="0.35">
      <c r="A1525" t="s">
        <v>1546</v>
      </c>
      <c r="B1525" s="4" t="s">
        <v>65</v>
      </c>
      <c r="C1525">
        <v>3</v>
      </c>
      <c r="D1525">
        <v>1.5</v>
      </c>
      <c r="E1525">
        <v>4.5</v>
      </c>
      <c r="H1525" s="1">
        <v>45065</v>
      </c>
      <c r="I1525" s="4" t="str">
        <f t="shared" si="163"/>
        <v>Tea</v>
      </c>
      <c r="J1525" s="6">
        <f t="shared" si="164"/>
        <v>3</v>
      </c>
      <c r="K1525" s="6">
        <f t="shared" si="165"/>
        <v>1.5</v>
      </c>
      <c r="L1525" s="6">
        <f t="shared" si="162"/>
        <v>4.5</v>
      </c>
      <c r="M1525" t="str">
        <f t="shared" si="166"/>
        <v>Default mode</v>
      </c>
      <c r="N1525" t="str">
        <f t="shared" si="167"/>
        <v>UNKNOWN</v>
      </c>
      <c r="O1525" s="8">
        <f t="shared" si="168"/>
        <v>45065</v>
      </c>
    </row>
    <row r="1526" spans="1:15" x14ac:dyDescent="0.35">
      <c r="A1526" t="s">
        <v>1547</v>
      </c>
      <c r="B1526" s="4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I1526" s="4" t="str">
        <f t="shared" si="163"/>
        <v>Smoothie</v>
      </c>
      <c r="J1526" s="6">
        <f t="shared" si="164"/>
        <v>4</v>
      </c>
      <c r="K1526" s="6">
        <f t="shared" si="165"/>
        <v>4</v>
      </c>
      <c r="L1526" s="6">
        <f t="shared" si="162"/>
        <v>16</v>
      </c>
      <c r="M1526" t="str">
        <f t="shared" si="166"/>
        <v>Cash</v>
      </c>
      <c r="N1526" t="str">
        <f t="shared" si="167"/>
        <v>Takeaway</v>
      </c>
      <c r="O1526" s="8">
        <f t="shared" si="168"/>
        <v>45148</v>
      </c>
    </row>
    <row r="1527" spans="1:15" x14ac:dyDescent="0.35">
      <c r="A1527" t="s">
        <v>1548</v>
      </c>
      <c r="B1527" s="4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I1527" s="4" t="str">
        <f t="shared" si="163"/>
        <v>Cookie</v>
      </c>
      <c r="J1527" s="6">
        <f t="shared" si="164"/>
        <v>4</v>
      </c>
      <c r="K1527" s="6">
        <f t="shared" si="165"/>
        <v>1</v>
      </c>
      <c r="L1527" s="6">
        <f t="shared" si="162"/>
        <v>4</v>
      </c>
      <c r="M1527" t="str">
        <f t="shared" si="166"/>
        <v>Cash</v>
      </c>
      <c r="N1527" t="str">
        <f t="shared" si="167"/>
        <v>In-store</v>
      </c>
      <c r="O1527" s="8">
        <f t="shared" si="168"/>
        <v>45158</v>
      </c>
    </row>
    <row r="1528" spans="1:15" x14ac:dyDescent="0.35">
      <c r="A1528" t="s">
        <v>1549</v>
      </c>
      <c r="B1528" s="4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I1528" s="4" t="str">
        <f t="shared" si="163"/>
        <v>Salad</v>
      </c>
      <c r="J1528" s="6">
        <f t="shared" si="164"/>
        <v>3</v>
      </c>
      <c r="K1528" s="6">
        <f t="shared" si="165"/>
        <v>5</v>
      </c>
      <c r="L1528" s="6">
        <f t="shared" si="162"/>
        <v>15</v>
      </c>
      <c r="M1528" t="str">
        <f t="shared" si="166"/>
        <v>Cash</v>
      </c>
      <c r="N1528" t="str">
        <f t="shared" si="167"/>
        <v>Takeaway</v>
      </c>
      <c r="O1528" s="8">
        <f t="shared" si="168"/>
        <v>45135</v>
      </c>
    </row>
    <row r="1529" spans="1:15" x14ac:dyDescent="0.35">
      <c r="A1529" t="s">
        <v>1550</v>
      </c>
      <c r="B1529" s="4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I1529" s="4" t="str">
        <f t="shared" si="163"/>
        <v>Salad</v>
      </c>
      <c r="J1529" s="6">
        <f t="shared" si="164"/>
        <v>5</v>
      </c>
      <c r="K1529" s="6">
        <f t="shared" si="165"/>
        <v>5</v>
      </c>
      <c r="L1529" s="6">
        <f t="shared" si="162"/>
        <v>25</v>
      </c>
      <c r="M1529" t="str">
        <f t="shared" si="166"/>
        <v>Credit Card</v>
      </c>
      <c r="N1529" t="str">
        <f t="shared" si="167"/>
        <v>In-store</v>
      </c>
      <c r="O1529" s="8">
        <f t="shared" si="168"/>
        <v>45144</v>
      </c>
    </row>
    <row r="1530" spans="1:15" x14ac:dyDescent="0.35">
      <c r="A1530" t="s">
        <v>1551</v>
      </c>
      <c r="B1530" s="4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  <c r="I1530" s="4" t="str">
        <f t="shared" si="163"/>
        <v>Juice</v>
      </c>
      <c r="J1530" s="6">
        <f t="shared" si="164"/>
        <v>4</v>
      </c>
      <c r="K1530" s="6">
        <f t="shared" si="165"/>
        <v>3</v>
      </c>
      <c r="L1530" s="6">
        <f t="shared" si="162"/>
        <v>12</v>
      </c>
      <c r="M1530" t="str">
        <f t="shared" si="166"/>
        <v>Digital Wallet</v>
      </c>
      <c r="N1530" t="str">
        <f t="shared" si="167"/>
        <v>In-store</v>
      </c>
      <c r="O1530" s="8">
        <f t="shared" si="168"/>
        <v>45228</v>
      </c>
    </row>
    <row r="1531" spans="1:15" x14ac:dyDescent="0.35">
      <c r="A1531" t="s">
        <v>1552</v>
      </c>
      <c r="B1531" s="4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I1531" s="4" t="str">
        <f t="shared" si="163"/>
        <v>UNKNOWN</v>
      </c>
      <c r="J1531" s="6">
        <f t="shared" si="164"/>
        <v>5</v>
      </c>
      <c r="K1531" s="6">
        <f t="shared" si="165"/>
        <v>1</v>
      </c>
      <c r="L1531" s="6">
        <f t="shared" si="162"/>
        <v>5</v>
      </c>
      <c r="M1531" t="str">
        <f t="shared" si="166"/>
        <v>Credit Card</v>
      </c>
      <c r="N1531" t="str">
        <f t="shared" si="167"/>
        <v>In-store</v>
      </c>
      <c r="O1531" s="8">
        <f t="shared" si="168"/>
        <v>45186</v>
      </c>
    </row>
    <row r="1532" spans="1:15" x14ac:dyDescent="0.35">
      <c r="A1532" t="s">
        <v>1553</v>
      </c>
      <c r="B1532" s="4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  <c r="I1532" s="4" t="str">
        <f t="shared" si="163"/>
        <v>Salad</v>
      </c>
      <c r="J1532" s="6">
        <f t="shared" si="164"/>
        <v>1</v>
      </c>
      <c r="K1532" s="6">
        <f t="shared" si="165"/>
        <v>5</v>
      </c>
      <c r="L1532" s="6">
        <f t="shared" si="162"/>
        <v>5</v>
      </c>
      <c r="M1532" t="str">
        <f t="shared" si="166"/>
        <v>UNKNOWN</v>
      </c>
      <c r="N1532" t="str">
        <f t="shared" si="167"/>
        <v>Takeaway</v>
      </c>
      <c r="O1532" s="8">
        <f t="shared" si="168"/>
        <v>45043</v>
      </c>
    </row>
    <row r="1533" spans="1:15" x14ac:dyDescent="0.35">
      <c r="A1533" t="s">
        <v>1554</v>
      </c>
      <c r="B1533" s="4" t="s">
        <v>20</v>
      </c>
      <c r="C1533">
        <v>2</v>
      </c>
      <c r="D1533">
        <v>5</v>
      </c>
      <c r="E1533">
        <v>10</v>
      </c>
      <c r="H1533" s="1">
        <v>44928</v>
      </c>
      <c r="I1533" s="4" t="str">
        <f t="shared" si="163"/>
        <v>Salad</v>
      </c>
      <c r="J1533" s="6">
        <f t="shared" si="164"/>
        <v>2</v>
      </c>
      <c r="K1533" s="6">
        <f t="shared" si="165"/>
        <v>5</v>
      </c>
      <c r="L1533" s="6">
        <f t="shared" si="162"/>
        <v>10</v>
      </c>
      <c r="M1533" t="str">
        <f t="shared" si="166"/>
        <v>Default mode</v>
      </c>
      <c r="N1533" t="str">
        <f t="shared" si="167"/>
        <v>UNKNOWN</v>
      </c>
      <c r="O1533" s="8">
        <f t="shared" si="168"/>
        <v>44928</v>
      </c>
    </row>
    <row r="1534" spans="1:15" x14ac:dyDescent="0.35">
      <c r="A1534" t="s">
        <v>1555</v>
      </c>
      <c r="B1534" s="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I1534" s="4" t="str">
        <f t="shared" si="163"/>
        <v>Cake</v>
      </c>
      <c r="J1534" s="6">
        <f t="shared" si="164"/>
        <v>2</v>
      </c>
      <c r="K1534" s="6">
        <f t="shared" si="165"/>
        <v>3</v>
      </c>
      <c r="L1534" s="6">
        <f t="shared" si="162"/>
        <v>6</v>
      </c>
      <c r="M1534" t="str">
        <f t="shared" si="166"/>
        <v>Default mode</v>
      </c>
      <c r="N1534" t="str">
        <f t="shared" si="167"/>
        <v>Takeaway</v>
      </c>
      <c r="O1534" s="8">
        <f t="shared" si="168"/>
        <v>45046</v>
      </c>
    </row>
    <row r="1535" spans="1:15" x14ac:dyDescent="0.35">
      <c r="A1535" t="s">
        <v>1556</v>
      </c>
      <c r="B1535" s="4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  <c r="I1535" s="4" t="str">
        <f t="shared" si="163"/>
        <v>Salad</v>
      </c>
      <c r="J1535" s="6">
        <f t="shared" si="164"/>
        <v>5</v>
      </c>
      <c r="K1535" s="6">
        <f t="shared" si="165"/>
        <v>5</v>
      </c>
      <c r="L1535" s="6">
        <f t="shared" si="162"/>
        <v>25</v>
      </c>
      <c r="M1535" t="str">
        <f t="shared" si="166"/>
        <v>Digital Wallet</v>
      </c>
      <c r="N1535" t="str">
        <f t="shared" si="167"/>
        <v>UNKNOWN</v>
      </c>
      <c r="O1535" s="8">
        <f t="shared" si="168"/>
        <v>44968</v>
      </c>
    </row>
    <row r="1536" spans="1:15" x14ac:dyDescent="0.35">
      <c r="A1536" t="s">
        <v>1557</v>
      </c>
      <c r="B1536" s="4" t="s">
        <v>20</v>
      </c>
      <c r="C1536">
        <v>2</v>
      </c>
      <c r="D1536">
        <v>5</v>
      </c>
      <c r="E1536">
        <v>10</v>
      </c>
      <c r="F1536" t="s">
        <v>23</v>
      </c>
      <c r="I1536" s="4" t="str">
        <f t="shared" si="163"/>
        <v>Salad</v>
      </c>
      <c r="J1536" s="6">
        <f t="shared" si="164"/>
        <v>2</v>
      </c>
      <c r="K1536" s="6">
        <f t="shared" si="165"/>
        <v>5</v>
      </c>
      <c r="L1536" s="6">
        <f t="shared" si="162"/>
        <v>10</v>
      </c>
      <c r="M1536" t="str">
        <f t="shared" si="166"/>
        <v>Digital Wallet</v>
      </c>
      <c r="N1536" t="str">
        <f t="shared" si="167"/>
        <v>UNKNOWN</v>
      </c>
      <c r="O1536" s="8">
        <f t="shared" si="168"/>
        <v>44927</v>
      </c>
    </row>
    <row r="1537" spans="1:15" x14ac:dyDescent="0.35">
      <c r="A1537" t="s">
        <v>1558</v>
      </c>
      <c r="B1537" s="4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I1537" s="4" t="str">
        <f t="shared" si="163"/>
        <v>Sandwich</v>
      </c>
      <c r="J1537" s="6">
        <f t="shared" si="164"/>
        <v>2</v>
      </c>
      <c r="K1537" s="6">
        <f t="shared" si="165"/>
        <v>4</v>
      </c>
      <c r="L1537" s="6">
        <f t="shared" si="162"/>
        <v>8</v>
      </c>
      <c r="M1537" t="str">
        <f t="shared" si="166"/>
        <v>Cash</v>
      </c>
      <c r="N1537" t="str">
        <f t="shared" si="167"/>
        <v>In-store</v>
      </c>
      <c r="O1537" s="8">
        <f t="shared" si="168"/>
        <v>44974</v>
      </c>
    </row>
    <row r="1538" spans="1:15" x14ac:dyDescent="0.35">
      <c r="A1538" t="s">
        <v>1559</v>
      </c>
      <c r="B1538" s="4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I1538" s="4" t="str">
        <f t="shared" si="163"/>
        <v>Coffee</v>
      </c>
      <c r="J1538" s="6">
        <f t="shared" si="164"/>
        <v>4</v>
      </c>
      <c r="K1538" s="6">
        <f t="shared" si="165"/>
        <v>2</v>
      </c>
      <c r="L1538" s="6">
        <f t="shared" ref="L1538:L1601" si="169">IF(ISBLANK(E1538),PRODUCT(J1538,K1538),IF(E1538="ERROR",PRODUCT(J1538,K1538),IF(E1538="UNKNOWN",PRODUCT(J1538,K1538),E1538)))</f>
        <v>8</v>
      </c>
      <c r="M1538" t="str">
        <f t="shared" si="166"/>
        <v>Cash</v>
      </c>
      <c r="N1538" t="str">
        <f t="shared" si="167"/>
        <v>In-store</v>
      </c>
      <c r="O1538" s="8">
        <f t="shared" si="168"/>
        <v>45194</v>
      </c>
    </row>
    <row r="1539" spans="1:15" x14ac:dyDescent="0.35">
      <c r="A1539" t="s">
        <v>1560</v>
      </c>
      <c r="B1539" s="4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  <c r="I1539" s="4" t="str">
        <f t="shared" ref="I1539:I1602" si="170">IF(ISBLANK(B1539),"UNKNOWN",IF(B1539="ERROR","Juice",B1539))</f>
        <v>Coffee</v>
      </c>
      <c r="J1539" s="6">
        <f t="shared" ref="J1539:J1602" si="171">IF(ISBLANK(C1539),E1539/D1539,IF(C1539="ERROR",AVERAGE(C1539:C11538),IF(C1539="UNKNOWN",MEDIAN(C1539:C11538),C1539)))</f>
        <v>2</v>
      </c>
      <c r="K1539" s="6">
        <f t="shared" ref="K1539:K1602" si="172">IF(ISBLANK(D1539),0,IF(D1539="ERROR",AVERAGE(D1539:D11538),IF(D1539="UNKNOWN",MEDIAN(D1539:D11538),D1539)))</f>
        <v>2</v>
      </c>
      <c r="L1539" s="6">
        <f t="shared" si="169"/>
        <v>4</v>
      </c>
      <c r="M1539" t="str">
        <f t="shared" ref="M1539:M1602" si="173">IF(ISBLANK(F1539),"Default mode",IF(F1539="ERROR","Cash",F1539))</f>
        <v>Digital Wallet</v>
      </c>
      <c r="N1539" t="str">
        <f t="shared" ref="N1539:N1602" si="174">IF(ISBLANK(G1539),"UNKNOWN",IF(G1539="ERROR","Cafe",G1539))</f>
        <v>Takeaway</v>
      </c>
      <c r="O1539" s="8">
        <f t="shared" ref="O1539:O1602" si="175">IF(ISBLANK(H1539),DATE(2023,1,1),IF(H1539="ERROR",DATE(2023,6,1),IF(H1539="UNKNOWN",DATE(2023,1,1),H1539)))</f>
        <v>45125</v>
      </c>
    </row>
    <row r="1540" spans="1:15" x14ac:dyDescent="0.35">
      <c r="A1540" t="s">
        <v>1561</v>
      </c>
      <c r="B1540" s="4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I1540" s="4" t="str">
        <f t="shared" si="170"/>
        <v>Juice</v>
      </c>
      <c r="J1540" s="6">
        <f t="shared" si="171"/>
        <v>4</v>
      </c>
      <c r="K1540" s="6">
        <f t="shared" si="172"/>
        <v>3</v>
      </c>
      <c r="L1540" s="6">
        <f t="shared" si="169"/>
        <v>12</v>
      </c>
      <c r="M1540" t="str">
        <f t="shared" si="173"/>
        <v>Credit Card</v>
      </c>
      <c r="N1540" t="str">
        <f t="shared" si="174"/>
        <v>In-store</v>
      </c>
      <c r="O1540" s="8">
        <f t="shared" si="175"/>
        <v>45098</v>
      </c>
    </row>
    <row r="1541" spans="1:15" x14ac:dyDescent="0.35">
      <c r="A1541" t="s">
        <v>1562</v>
      </c>
      <c r="B1541" s="4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I1541" s="4" t="str">
        <f t="shared" si="170"/>
        <v>Coffee</v>
      </c>
      <c r="J1541" s="6">
        <f t="shared" si="171"/>
        <v>5</v>
      </c>
      <c r="K1541" s="6">
        <f t="shared" si="172"/>
        <v>2</v>
      </c>
      <c r="L1541" s="6">
        <f t="shared" si="169"/>
        <v>10</v>
      </c>
      <c r="M1541" t="str">
        <f t="shared" si="173"/>
        <v>Cash</v>
      </c>
      <c r="N1541" t="str">
        <f t="shared" si="174"/>
        <v>UNKNOWN</v>
      </c>
      <c r="O1541" s="8">
        <f t="shared" si="175"/>
        <v>45259</v>
      </c>
    </row>
    <row r="1542" spans="1:15" x14ac:dyDescent="0.35">
      <c r="A1542" t="s">
        <v>1563</v>
      </c>
      <c r="B1542" s="4" t="s">
        <v>9</v>
      </c>
      <c r="C1542">
        <v>5</v>
      </c>
      <c r="D1542">
        <v>2</v>
      </c>
      <c r="E1542">
        <v>10</v>
      </c>
      <c r="H1542" s="1">
        <v>45068</v>
      </c>
      <c r="I1542" s="4" t="str">
        <f t="shared" si="170"/>
        <v>Coffee</v>
      </c>
      <c r="J1542" s="6">
        <f t="shared" si="171"/>
        <v>5</v>
      </c>
      <c r="K1542" s="6">
        <f t="shared" si="172"/>
        <v>2</v>
      </c>
      <c r="L1542" s="6">
        <f t="shared" si="169"/>
        <v>10</v>
      </c>
      <c r="M1542" t="str">
        <f t="shared" si="173"/>
        <v>Default mode</v>
      </c>
      <c r="N1542" t="str">
        <f t="shared" si="174"/>
        <v>UNKNOWN</v>
      </c>
      <c r="O1542" s="8">
        <f t="shared" si="175"/>
        <v>45068</v>
      </c>
    </row>
    <row r="1543" spans="1:15" x14ac:dyDescent="0.35">
      <c r="A1543" t="s">
        <v>1564</v>
      </c>
      <c r="B1543" s="4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  <c r="I1543" s="4" t="str">
        <f t="shared" si="170"/>
        <v>Sandwich</v>
      </c>
      <c r="J1543" s="6">
        <f t="shared" si="171"/>
        <v>2</v>
      </c>
      <c r="K1543" s="6">
        <f t="shared" si="172"/>
        <v>4</v>
      </c>
      <c r="L1543" s="6">
        <f t="shared" si="169"/>
        <v>8</v>
      </c>
      <c r="M1543" t="str">
        <f t="shared" si="173"/>
        <v>Digital Wallet</v>
      </c>
      <c r="N1543" t="str">
        <f t="shared" si="174"/>
        <v>Takeaway</v>
      </c>
      <c r="O1543" s="8">
        <f t="shared" si="175"/>
        <v>45251</v>
      </c>
    </row>
    <row r="1544" spans="1:15" x14ac:dyDescent="0.35">
      <c r="A1544" t="s">
        <v>1565</v>
      </c>
      <c r="B1544" s="4" t="s">
        <v>20</v>
      </c>
      <c r="C1544">
        <v>5</v>
      </c>
      <c r="D1544">
        <v>5</v>
      </c>
      <c r="E1544" t="s">
        <v>21</v>
      </c>
      <c r="H1544" s="1">
        <v>45023</v>
      </c>
      <c r="I1544" s="4" t="str">
        <f t="shared" si="170"/>
        <v>Salad</v>
      </c>
      <c r="J1544" s="6">
        <f t="shared" si="171"/>
        <v>5</v>
      </c>
      <c r="K1544" s="6">
        <f t="shared" si="172"/>
        <v>5</v>
      </c>
      <c r="L1544" s="6">
        <f t="shared" si="169"/>
        <v>25</v>
      </c>
      <c r="M1544" t="str">
        <f t="shared" si="173"/>
        <v>Default mode</v>
      </c>
      <c r="N1544" t="str">
        <f t="shared" si="174"/>
        <v>UNKNOWN</v>
      </c>
      <c r="O1544" s="8">
        <f t="shared" si="175"/>
        <v>45023</v>
      </c>
    </row>
    <row r="1545" spans="1:15" x14ac:dyDescent="0.35">
      <c r="A1545" t="s">
        <v>1566</v>
      </c>
      <c r="B1545" s="4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I1545" s="4" t="str">
        <f t="shared" si="170"/>
        <v>Salad</v>
      </c>
      <c r="J1545" s="6">
        <f t="shared" si="171"/>
        <v>1</v>
      </c>
      <c r="K1545" s="6">
        <f t="shared" si="172"/>
        <v>5</v>
      </c>
      <c r="L1545" s="6">
        <f t="shared" si="169"/>
        <v>5</v>
      </c>
      <c r="M1545" t="str">
        <f t="shared" si="173"/>
        <v>Default mode</v>
      </c>
      <c r="N1545" t="str">
        <f t="shared" si="174"/>
        <v>In-store</v>
      </c>
      <c r="O1545" s="8">
        <f t="shared" si="175"/>
        <v>45062</v>
      </c>
    </row>
    <row r="1546" spans="1:15" x14ac:dyDescent="0.35">
      <c r="A1546" t="s">
        <v>1567</v>
      </c>
      <c r="B1546" s="4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  <c r="I1546" s="4" t="str">
        <f t="shared" si="170"/>
        <v>Tea</v>
      </c>
      <c r="J1546" s="6">
        <f t="shared" si="171"/>
        <v>1</v>
      </c>
      <c r="K1546" s="6">
        <f t="shared" si="172"/>
        <v>1.5</v>
      </c>
      <c r="L1546" s="6">
        <f t="shared" si="169"/>
        <v>1.5</v>
      </c>
      <c r="M1546" t="str">
        <f t="shared" si="173"/>
        <v>Digital Wallet</v>
      </c>
      <c r="N1546" t="str">
        <f t="shared" si="174"/>
        <v>In-store</v>
      </c>
      <c r="O1546" s="8">
        <f t="shared" si="175"/>
        <v>45212</v>
      </c>
    </row>
    <row r="1547" spans="1:15" x14ac:dyDescent="0.35">
      <c r="A1547" t="s">
        <v>1568</v>
      </c>
      <c r="B1547" s="4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I1547" s="4" t="str">
        <f t="shared" si="170"/>
        <v>Salad</v>
      </c>
      <c r="J1547" s="6">
        <f t="shared" si="171"/>
        <v>3</v>
      </c>
      <c r="K1547" s="6">
        <f t="shared" si="172"/>
        <v>5</v>
      </c>
      <c r="L1547" s="6">
        <f t="shared" si="169"/>
        <v>15</v>
      </c>
      <c r="M1547" t="str">
        <f t="shared" si="173"/>
        <v>Cash</v>
      </c>
      <c r="N1547" t="str">
        <f t="shared" si="174"/>
        <v>In-store</v>
      </c>
      <c r="O1547" s="8">
        <f t="shared" si="175"/>
        <v>44972</v>
      </c>
    </row>
    <row r="1548" spans="1:15" x14ac:dyDescent="0.35">
      <c r="A1548" t="s">
        <v>1569</v>
      </c>
      <c r="B1548" s="4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  <c r="I1548" s="4" t="str">
        <f t="shared" si="170"/>
        <v>Tea</v>
      </c>
      <c r="J1548" s="6">
        <f t="shared" si="171"/>
        <v>2</v>
      </c>
      <c r="K1548" s="6">
        <f t="shared" si="172"/>
        <v>1.5</v>
      </c>
      <c r="L1548" s="6">
        <f t="shared" si="169"/>
        <v>3</v>
      </c>
      <c r="M1548" t="str">
        <f t="shared" si="173"/>
        <v>UNKNOWN</v>
      </c>
      <c r="N1548" t="str">
        <f t="shared" si="174"/>
        <v>In-store</v>
      </c>
      <c r="O1548" s="8">
        <f t="shared" si="175"/>
        <v>45234</v>
      </c>
    </row>
    <row r="1549" spans="1:15" x14ac:dyDescent="0.35">
      <c r="A1549" t="s">
        <v>1570</v>
      </c>
      <c r="B1549" s="4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I1549" s="4" t="str">
        <f t="shared" si="170"/>
        <v>Cookie</v>
      </c>
      <c r="J1549" s="6">
        <f t="shared" si="171"/>
        <v>3</v>
      </c>
      <c r="K1549" s="6">
        <f t="shared" si="172"/>
        <v>1</v>
      </c>
      <c r="L1549" s="6">
        <f t="shared" si="169"/>
        <v>3</v>
      </c>
      <c r="M1549" t="str">
        <f t="shared" si="173"/>
        <v>Credit Card</v>
      </c>
      <c r="N1549" t="str">
        <f t="shared" si="174"/>
        <v>Takeaway</v>
      </c>
      <c r="O1549" s="8">
        <f t="shared" si="175"/>
        <v>44946</v>
      </c>
    </row>
    <row r="1550" spans="1:15" x14ac:dyDescent="0.35">
      <c r="A1550" t="s">
        <v>1571</v>
      </c>
      <c r="B1550" s="4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I1550" s="4" t="str">
        <f t="shared" si="170"/>
        <v>Juice</v>
      </c>
      <c r="J1550" s="6">
        <f t="shared" si="171"/>
        <v>1</v>
      </c>
      <c r="K1550" s="6">
        <f t="shared" si="172"/>
        <v>3</v>
      </c>
      <c r="L1550" s="6">
        <f t="shared" si="169"/>
        <v>3</v>
      </c>
      <c r="M1550" t="str">
        <f t="shared" si="173"/>
        <v>Cash</v>
      </c>
      <c r="N1550" t="str">
        <f t="shared" si="174"/>
        <v>Takeaway</v>
      </c>
      <c r="O1550" s="8">
        <f t="shared" si="175"/>
        <v>45011</v>
      </c>
    </row>
    <row r="1551" spans="1:15" x14ac:dyDescent="0.35">
      <c r="A1551" t="s">
        <v>1572</v>
      </c>
      <c r="B1551" s="4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I1551" s="4" t="str">
        <f t="shared" si="170"/>
        <v>Cake</v>
      </c>
      <c r="J1551" s="6">
        <f t="shared" si="171"/>
        <v>3</v>
      </c>
      <c r="K1551" s="6">
        <f t="shared" si="172"/>
        <v>3</v>
      </c>
      <c r="L1551" s="6">
        <f t="shared" si="169"/>
        <v>9</v>
      </c>
      <c r="M1551" t="str">
        <f t="shared" si="173"/>
        <v>Cash</v>
      </c>
      <c r="N1551" t="str">
        <f t="shared" si="174"/>
        <v>In-store</v>
      </c>
      <c r="O1551" s="8">
        <f t="shared" si="175"/>
        <v>45152</v>
      </c>
    </row>
    <row r="1552" spans="1:15" x14ac:dyDescent="0.35">
      <c r="A1552" t="s">
        <v>1573</v>
      </c>
      <c r="B1552" s="4" t="s">
        <v>65</v>
      </c>
      <c r="C1552">
        <v>1</v>
      </c>
      <c r="D1552">
        <v>1.5</v>
      </c>
      <c r="F1552" t="s">
        <v>14</v>
      </c>
      <c r="H1552" s="1">
        <v>44970</v>
      </c>
      <c r="I1552" s="4" t="str">
        <f t="shared" si="170"/>
        <v>Tea</v>
      </c>
      <c r="J1552" s="6">
        <f t="shared" si="171"/>
        <v>1</v>
      </c>
      <c r="K1552" s="6">
        <f t="shared" si="172"/>
        <v>1.5</v>
      </c>
      <c r="L1552" s="6">
        <f t="shared" si="169"/>
        <v>1.5</v>
      </c>
      <c r="M1552" t="str">
        <f t="shared" si="173"/>
        <v>Cash</v>
      </c>
      <c r="N1552" t="str">
        <f t="shared" si="174"/>
        <v>UNKNOWN</v>
      </c>
      <c r="O1552" s="8">
        <f t="shared" si="175"/>
        <v>44970</v>
      </c>
    </row>
    <row r="1553" spans="1:15" x14ac:dyDescent="0.35">
      <c r="A1553" t="s">
        <v>1574</v>
      </c>
      <c r="B1553" s="4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  <c r="I1553" s="4" t="str">
        <f t="shared" si="170"/>
        <v>UNKNOWN</v>
      </c>
      <c r="J1553" s="6">
        <f t="shared" si="171"/>
        <v>1</v>
      </c>
      <c r="K1553" s="6">
        <f t="shared" si="172"/>
        <v>2</v>
      </c>
      <c r="L1553" s="6">
        <f t="shared" si="169"/>
        <v>2</v>
      </c>
      <c r="M1553" t="str">
        <f t="shared" si="173"/>
        <v>Digital Wallet</v>
      </c>
      <c r="N1553" t="str">
        <f t="shared" si="174"/>
        <v>UNKNOWN</v>
      </c>
      <c r="O1553" s="8">
        <f t="shared" si="175"/>
        <v>45078</v>
      </c>
    </row>
    <row r="1554" spans="1:15" x14ac:dyDescent="0.35">
      <c r="A1554" t="s">
        <v>1575</v>
      </c>
      <c r="B1554" s="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I1554" s="4" t="str">
        <f t="shared" si="170"/>
        <v>Smoothie</v>
      </c>
      <c r="J1554" s="6">
        <f t="shared" si="171"/>
        <v>3</v>
      </c>
      <c r="K1554" s="6">
        <f t="shared" si="172"/>
        <v>4</v>
      </c>
      <c r="L1554" s="6">
        <f t="shared" si="169"/>
        <v>12</v>
      </c>
      <c r="M1554" t="str">
        <f t="shared" si="173"/>
        <v>Default mode</v>
      </c>
      <c r="N1554" t="str">
        <f t="shared" si="174"/>
        <v>In-store</v>
      </c>
      <c r="O1554" s="8">
        <f t="shared" si="175"/>
        <v>45022</v>
      </c>
    </row>
    <row r="1555" spans="1:15" x14ac:dyDescent="0.35">
      <c r="A1555" t="s">
        <v>1576</v>
      </c>
      <c r="B1555" s="4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I1555" s="4" t="str">
        <f t="shared" si="170"/>
        <v>Cake</v>
      </c>
      <c r="J1555" s="6">
        <f t="shared" si="171"/>
        <v>3</v>
      </c>
      <c r="K1555" s="6">
        <f t="shared" si="172"/>
        <v>3</v>
      </c>
      <c r="L1555" s="6">
        <f t="shared" si="169"/>
        <v>9</v>
      </c>
      <c r="M1555" t="str">
        <f t="shared" si="173"/>
        <v>Credit Card</v>
      </c>
      <c r="N1555" t="str">
        <f t="shared" si="174"/>
        <v>Takeaway</v>
      </c>
      <c r="O1555" s="8">
        <f t="shared" si="175"/>
        <v>45004</v>
      </c>
    </row>
    <row r="1556" spans="1:15" x14ac:dyDescent="0.35">
      <c r="A1556" t="s">
        <v>1577</v>
      </c>
      <c r="B1556" s="4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I1556" s="4" t="str">
        <f t="shared" si="170"/>
        <v>Coffee</v>
      </c>
      <c r="J1556" s="6">
        <f t="shared" si="171"/>
        <v>1</v>
      </c>
      <c r="K1556" s="6">
        <f t="shared" si="172"/>
        <v>2</v>
      </c>
      <c r="L1556" s="6">
        <f t="shared" si="169"/>
        <v>2</v>
      </c>
      <c r="M1556" t="str">
        <f t="shared" si="173"/>
        <v>Default mode</v>
      </c>
      <c r="N1556" t="str">
        <f t="shared" si="174"/>
        <v>Takeaway</v>
      </c>
      <c r="O1556" s="8">
        <f t="shared" si="175"/>
        <v>44955</v>
      </c>
    </row>
    <row r="1557" spans="1:15" x14ac:dyDescent="0.35">
      <c r="A1557" t="s">
        <v>1578</v>
      </c>
      <c r="B1557" s="4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 s="4" t="str">
        <f t="shared" si="170"/>
        <v>Juice</v>
      </c>
      <c r="J1557" s="6">
        <f t="shared" si="171"/>
        <v>1</v>
      </c>
      <c r="K1557" s="6">
        <f t="shared" si="172"/>
        <v>3</v>
      </c>
      <c r="L1557" s="6">
        <f t="shared" si="169"/>
        <v>3</v>
      </c>
      <c r="M1557" t="str">
        <f t="shared" si="173"/>
        <v>Digital Wallet</v>
      </c>
      <c r="N1557" t="str">
        <f t="shared" si="174"/>
        <v>UNKNOWN</v>
      </c>
      <c r="O1557" s="8">
        <f t="shared" si="175"/>
        <v>45236</v>
      </c>
    </row>
    <row r="1558" spans="1:15" x14ac:dyDescent="0.35">
      <c r="A1558" t="s">
        <v>1579</v>
      </c>
      <c r="B1558" s="4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  <c r="I1558" s="4" t="str">
        <f t="shared" si="170"/>
        <v>Smoothie</v>
      </c>
      <c r="J1558" s="6">
        <f t="shared" si="171"/>
        <v>3</v>
      </c>
      <c r="K1558" s="6">
        <f t="shared" si="172"/>
        <v>4</v>
      </c>
      <c r="L1558" s="6">
        <f t="shared" si="169"/>
        <v>12</v>
      </c>
      <c r="M1558" t="str">
        <f t="shared" si="173"/>
        <v>Digital Wallet</v>
      </c>
      <c r="N1558" t="str">
        <f t="shared" si="174"/>
        <v>In-store</v>
      </c>
      <c r="O1558" s="8">
        <f t="shared" si="175"/>
        <v>45250</v>
      </c>
    </row>
    <row r="1559" spans="1:15" x14ac:dyDescent="0.35">
      <c r="A1559" t="s">
        <v>1580</v>
      </c>
      <c r="B1559" s="4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I1559" s="4" t="str">
        <f t="shared" si="170"/>
        <v>Juice</v>
      </c>
      <c r="J1559" s="6">
        <f t="shared" si="171"/>
        <v>1</v>
      </c>
      <c r="K1559" s="6">
        <f t="shared" si="172"/>
        <v>3</v>
      </c>
      <c r="L1559" s="6">
        <f t="shared" si="169"/>
        <v>3</v>
      </c>
      <c r="M1559" t="str">
        <f t="shared" si="173"/>
        <v>Default mode</v>
      </c>
      <c r="N1559" t="str">
        <f t="shared" si="174"/>
        <v>Takeaway</v>
      </c>
      <c r="O1559" s="8">
        <f t="shared" si="175"/>
        <v>45271</v>
      </c>
    </row>
    <row r="1560" spans="1:15" x14ac:dyDescent="0.35">
      <c r="A1560" t="s">
        <v>1581</v>
      </c>
      <c r="B1560" s="4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  <c r="I1560" s="4" t="str">
        <f t="shared" si="170"/>
        <v>Tea</v>
      </c>
      <c r="J1560" s="6">
        <f t="shared" si="171"/>
        <v>5</v>
      </c>
      <c r="K1560" s="6">
        <f t="shared" si="172"/>
        <v>1.5</v>
      </c>
      <c r="L1560" s="6">
        <f t="shared" si="169"/>
        <v>7.5</v>
      </c>
      <c r="M1560" t="str">
        <f t="shared" si="173"/>
        <v>Cash</v>
      </c>
      <c r="N1560" t="str">
        <f t="shared" si="174"/>
        <v>Cafe</v>
      </c>
      <c r="O1560" s="8">
        <f t="shared" si="175"/>
        <v>45229</v>
      </c>
    </row>
    <row r="1561" spans="1:15" x14ac:dyDescent="0.35">
      <c r="A1561" t="s">
        <v>1582</v>
      </c>
      <c r="B1561" s="4" t="s">
        <v>21</v>
      </c>
      <c r="C1561">
        <v>4</v>
      </c>
      <c r="D1561">
        <v>1.5</v>
      </c>
      <c r="E1561">
        <v>6</v>
      </c>
      <c r="G1561" t="s">
        <v>11</v>
      </c>
      <c r="I1561" s="4" t="str">
        <f t="shared" si="170"/>
        <v>UNKNOWN</v>
      </c>
      <c r="J1561" s="6">
        <f t="shared" si="171"/>
        <v>4</v>
      </c>
      <c r="K1561" s="6">
        <f t="shared" si="172"/>
        <v>1.5</v>
      </c>
      <c r="L1561" s="6">
        <f t="shared" si="169"/>
        <v>6</v>
      </c>
      <c r="M1561" t="str">
        <f t="shared" si="173"/>
        <v>Default mode</v>
      </c>
      <c r="N1561" t="str">
        <f t="shared" si="174"/>
        <v>Takeaway</v>
      </c>
      <c r="O1561" s="8">
        <f t="shared" si="175"/>
        <v>44927</v>
      </c>
    </row>
    <row r="1562" spans="1:15" x14ac:dyDescent="0.35">
      <c r="A1562" t="s">
        <v>1583</v>
      </c>
      <c r="B1562" s="4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I1562" s="4" t="str">
        <f t="shared" si="170"/>
        <v>Salad</v>
      </c>
      <c r="J1562" s="6">
        <f t="shared" si="171"/>
        <v>2</v>
      </c>
      <c r="K1562" s="6">
        <f t="shared" si="172"/>
        <v>5</v>
      </c>
      <c r="L1562" s="6">
        <f t="shared" si="169"/>
        <v>10</v>
      </c>
      <c r="M1562" t="str">
        <f t="shared" si="173"/>
        <v>Default mode</v>
      </c>
      <c r="N1562" t="str">
        <f t="shared" si="174"/>
        <v>Takeaway</v>
      </c>
      <c r="O1562" s="8">
        <f t="shared" si="175"/>
        <v>45210</v>
      </c>
    </row>
    <row r="1563" spans="1:15" x14ac:dyDescent="0.35">
      <c r="A1563" t="s">
        <v>1584</v>
      </c>
      <c r="B1563" s="4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  <c r="I1563" s="4" t="str">
        <f t="shared" si="170"/>
        <v>Juice</v>
      </c>
      <c r="J1563" s="6">
        <f t="shared" si="171"/>
        <v>2</v>
      </c>
      <c r="K1563" s="6">
        <f t="shared" si="172"/>
        <v>3</v>
      </c>
      <c r="L1563" s="6">
        <f t="shared" si="169"/>
        <v>6</v>
      </c>
      <c r="M1563" t="str">
        <f t="shared" si="173"/>
        <v>Credit Card</v>
      </c>
      <c r="N1563" t="str">
        <f t="shared" si="174"/>
        <v>Cafe</v>
      </c>
      <c r="O1563" s="8">
        <f t="shared" si="175"/>
        <v>44972</v>
      </c>
    </row>
    <row r="1564" spans="1:15" x14ac:dyDescent="0.35">
      <c r="A1564" t="s">
        <v>1585</v>
      </c>
      <c r="B1564" s="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I1564" s="4" t="str">
        <f t="shared" si="170"/>
        <v>Salad</v>
      </c>
      <c r="J1564" s="6">
        <f t="shared" si="171"/>
        <v>5</v>
      </c>
      <c r="K1564" s="6">
        <f t="shared" si="172"/>
        <v>5</v>
      </c>
      <c r="L1564" s="6">
        <f t="shared" si="169"/>
        <v>25</v>
      </c>
      <c r="M1564" t="str">
        <f t="shared" si="173"/>
        <v>Credit Card</v>
      </c>
      <c r="N1564" t="str">
        <f t="shared" si="174"/>
        <v>In-store</v>
      </c>
      <c r="O1564" s="8">
        <f t="shared" si="175"/>
        <v>45093</v>
      </c>
    </row>
    <row r="1565" spans="1:15" x14ac:dyDescent="0.35">
      <c r="A1565" t="s">
        <v>1586</v>
      </c>
      <c r="B1565" s="4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I1565" s="4" t="str">
        <f t="shared" si="170"/>
        <v>Salad</v>
      </c>
      <c r="J1565" s="6">
        <f t="shared" si="171"/>
        <v>5</v>
      </c>
      <c r="K1565" s="6">
        <f t="shared" si="172"/>
        <v>5</v>
      </c>
      <c r="L1565" s="6">
        <f t="shared" si="169"/>
        <v>25</v>
      </c>
      <c r="M1565" t="str">
        <f t="shared" si="173"/>
        <v>Default mode</v>
      </c>
      <c r="N1565" t="str">
        <f t="shared" si="174"/>
        <v>In-store</v>
      </c>
      <c r="O1565" s="8">
        <f t="shared" si="175"/>
        <v>45121</v>
      </c>
    </row>
    <row r="1566" spans="1:15" x14ac:dyDescent="0.35">
      <c r="A1566" t="s">
        <v>1587</v>
      </c>
      <c r="B1566" s="4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I1566" s="4" t="str">
        <f t="shared" si="170"/>
        <v>Juice</v>
      </c>
      <c r="J1566" s="6">
        <f t="shared" si="171"/>
        <v>2</v>
      </c>
      <c r="K1566" s="6">
        <f t="shared" si="172"/>
        <v>5</v>
      </c>
      <c r="L1566" s="6">
        <f t="shared" si="169"/>
        <v>10</v>
      </c>
      <c r="M1566" t="str">
        <f t="shared" si="173"/>
        <v>Credit Card</v>
      </c>
      <c r="N1566" t="str">
        <f t="shared" si="174"/>
        <v>Takeaway</v>
      </c>
      <c r="O1566" s="8">
        <f t="shared" si="175"/>
        <v>44975</v>
      </c>
    </row>
    <row r="1567" spans="1:15" x14ac:dyDescent="0.35">
      <c r="A1567" t="s">
        <v>1588</v>
      </c>
      <c r="B1567" s="4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 s="4" t="str">
        <f t="shared" si="170"/>
        <v>Smoothie</v>
      </c>
      <c r="J1567" s="6">
        <f t="shared" si="171"/>
        <v>1</v>
      </c>
      <c r="K1567" s="6">
        <f t="shared" si="172"/>
        <v>4</v>
      </c>
      <c r="L1567" s="6">
        <f t="shared" si="169"/>
        <v>4</v>
      </c>
      <c r="M1567" t="str">
        <f t="shared" si="173"/>
        <v>Digital Wallet</v>
      </c>
      <c r="N1567" t="str">
        <f t="shared" si="174"/>
        <v>UNKNOWN</v>
      </c>
      <c r="O1567" s="8">
        <f t="shared" si="175"/>
        <v>45099</v>
      </c>
    </row>
    <row r="1568" spans="1:15" x14ac:dyDescent="0.35">
      <c r="A1568" t="s">
        <v>1589</v>
      </c>
      <c r="B1568" s="4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  <c r="I1568" s="4" t="str">
        <f t="shared" si="170"/>
        <v>Juice</v>
      </c>
      <c r="J1568" s="6">
        <f t="shared" si="171"/>
        <v>4</v>
      </c>
      <c r="K1568" s="6">
        <f t="shared" si="172"/>
        <v>3</v>
      </c>
      <c r="L1568" s="6">
        <f t="shared" si="169"/>
        <v>12</v>
      </c>
      <c r="M1568" t="str">
        <f t="shared" si="173"/>
        <v>Digital Wallet</v>
      </c>
      <c r="N1568" t="str">
        <f t="shared" si="174"/>
        <v>Takeaway</v>
      </c>
      <c r="O1568" s="8">
        <f t="shared" si="175"/>
        <v>45177</v>
      </c>
    </row>
    <row r="1569" spans="1:15" x14ac:dyDescent="0.35">
      <c r="A1569" t="s">
        <v>1590</v>
      </c>
      <c r="B1569" s="4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I1569" s="4" t="str">
        <f t="shared" si="170"/>
        <v>Sandwich</v>
      </c>
      <c r="J1569" s="6">
        <f t="shared" si="171"/>
        <v>1</v>
      </c>
      <c r="K1569" s="6">
        <f t="shared" si="172"/>
        <v>4</v>
      </c>
      <c r="L1569" s="6">
        <f t="shared" si="169"/>
        <v>4</v>
      </c>
      <c r="M1569" t="str">
        <f t="shared" si="173"/>
        <v>Default mode</v>
      </c>
      <c r="N1569" t="str">
        <f t="shared" si="174"/>
        <v>In-store</v>
      </c>
      <c r="O1569" s="8">
        <f t="shared" si="175"/>
        <v>45223</v>
      </c>
    </row>
    <row r="1570" spans="1:15" x14ac:dyDescent="0.35">
      <c r="A1570" t="s">
        <v>1591</v>
      </c>
      <c r="B1570" s="4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I1570" s="4" t="str">
        <f t="shared" si="170"/>
        <v>Sandwich</v>
      </c>
      <c r="J1570" s="6">
        <f t="shared" si="171"/>
        <v>4</v>
      </c>
      <c r="K1570" s="6">
        <f t="shared" si="172"/>
        <v>4</v>
      </c>
      <c r="L1570" s="6">
        <f t="shared" si="169"/>
        <v>16</v>
      </c>
      <c r="M1570" t="str">
        <f t="shared" si="173"/>
        <v>Default mode</v>
      </c>
      <c r="N1570" t="str">
        <f t="shared" si="174"/>
        <v>In-store</v>
      </c>
      <c r="O1570" s="8">
        <f t="shared" si="175"/>
        <v>45221</v>
      </c>
    </row>
    <row r="1571" spans="1:15" x14ac:dyDescent="0.35">
      <c r="A1571" t="s">
        <v>1592</v>
      </c>
      <c r="B1571" s="4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I1571" s="4" t="str">
        <f t="shared" si="170"/>
        <v>Sandwich</v>
      </c>
      <c r="J1571" s="6">
        <f t="shared" si="171"/>
        <v>1</v>
      </c>
      <c r="K1571" s="6">
        <f t="shared" si="172"/>
        <v>4</v>
      </c>
      <c r="L1571" s="6">
        <f t="shared" si="169"/>
        <v>4</v>
      </c>
      <c r="M1571" t="str">
        <f t="shared" si="173"/>
        <v>Default mode</v>
      </c>
      <c r="N1571" t="str">
        <f t="shared" si="174"/>
        <v>In-store</v>
      </c>
      <c r="O1571" s="8">
        <f t="shared" si="175"/>
        <v>45077</v>
      </c>
    </row>
    <row r="1572" spans="1:15" x14ac:dyDescent="0.35">
      <c r="A1572" t="s">
        <v>1593</v>
      </c>
      <c r="B1572" s="4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  <c r="I1572" s="4" t="str">
        <f t="shared" si="170"/>
        <v>Sandwich</v>
      </c>
      <c r="J1572" s="6">
        <f t="shared" si="171"/>
        <v>3</v>
      </c>
      <c r="K1572" s="6">
        <f t="shared" si="172"/>
        <v>4</v>
      </c>
      <c r="L1572" s="6">
        <f t="shared" si="169"/>
        <v>12</v>
      </c>
      <c r="M1572" t="str">
        <f t="shared" si="173"/>
        <v>Digital Wallet</v>
      </c>
      <c r="N1572" t="str">
        <f t="shared" si="174"/>
        <v>UNKNOWN</v>
      </c>
      <c r="O1572" s="8">
        <f t="shared" si="175"/>
        <v>45225</v>
      </c>
    </row>
    <row r="1573" spans="1:15" x14ac:dyDescent="0.35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  <c r="I1573" s="4" t="str">
        <f t="shared" si="170"/>
        <v>UNKNOWN</v>
      </c>
      <c r="J1573" s="6">
        <f t="shared" si="171"/>
        <v>2</v>
      </c>
      <c r="K1573" s="6">
        <f t="shared" si="172"/>
        <v>1.5</v>
      </c>
      <c r="L1573" s="6">
        <f t="shared" si="169"/>
        <v>3</v>
      </c>
      <c r="M1573" t="str">
        <f t="shared" si="173"/>
        <v>UNKNOWN</v>
      </c>
      <c r="N1573" t="str">
        <f t="shared" si="174"/>
        <v>UNKNOWN</v>
      </c>
      <c r="O1573" s="8">
        <f t="shared" si="175"/>
        <v>45103</v>
      </c>
    </row>
    <row r="1574" spans="1:15" x14ac:dyDescent="0.35">
      <c r="A1574" t="s">
        <v>1595</v>
      </c>
      <c r="B1574" s="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I1574" s="4" t="str">
        <f t="shared" si="170"/>
        <v>Salad</v>
      </c>
      <c r="J1574" s="6">
        <f t="shared" si="171"/>
        <v>3</v>
      </c>
      <c r="K1574" s="6">
        <f t="shared" si="172"/>
        <v>5</v>
      </c>
      <c r="L1574" s="6">
        <f t="shared" si="169"/>
        <v>15</v>
      </c>
      <c r="M1574" t="str">
        <f t="shared" si="173"/>
        <v>Credit Card</v>
      </c>
      <c r="N1574" t="str">
        <f t="shared" si="174"/>
        <v>Takeaway</v>
      </c>
      <c r="O1574" s="8">
        <f t="shared" si="175"/>
        <v>45259</v>
      </c>
    </row>
    <row r="1575" spans="1:15" x14ac:dyDescent="0.35">
      <c r="A1575" t="s">
        <v>1596</v>
      </c>
      <c r="B1575" s="4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I1575" s="4" t="str">
        <f t="shared" si="170"/>
        <v>Smoothie</v>
      </c>
      <c r="J1575" s="6">
        <f t="shared" si="171"/>
        <v>1</v>
      </c>
      <c r="K1575" s="6">
        <f t="shared" si="172"/>
        <v>4</v>
      </c>
      <c r="L1575" s="6">
        <f t="shared" si="169"/>
        <v>4</v>
      </c>
      <c r="M1575" t="str">
        <f t="shared" si="173"/>
        <v>Default mode</v>
      </c>
      <c r="N1575" t="str">
        <f t="shared" si="174"/>
        <v>Takeaway</v>
      </c>
      <c r="O1575" s="8">
        <f t="shared" si="175"/>
        <v>45217</v>
      </c>
    </row>
    <row r="1576" spans="1:15" x14ac:dyDescent="0.35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I1576" s="4" t="str">
        <f t="shared" si="170"/>
        <v>UNKNOWN</v>
      </c>
      <c r="J1576" s="6">
        <f t="shared" si="171"/>
        <v>3</v>
      </c>
      <c r="K1576" s="6">
        <f t="shared" si="172"/>
        <v>1.5</v>
      </c>
      <c r="L1576" s="6">
        <f t="shared" si="169"/>
        <v>4.5</v>
      </c>
      <c r="M1576" t="str">
        <f t="shared" si="173"/>
        <v>Default mode</v>
      </c>
      <c r="N1576" t="str">
        <f t="shared" si="174"/>
        <v>Takeaway</v>
      </c>
      <c r="O1576" s="8">
        <f t="shared" si="175"/>
        <v>45261</v>
      </c>
    </row>
    <row r="1577" spans="1:15" x14ac:dyDescent="0.35">
      <c r="A1577" t="s">
        <v>1598</v>
      </c>
      <c r="B1577" s="4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I1577" s="4" t="str">
        <f t="shared" si="170"/>
        <v>Salad</v>
      </c>
      <c r="J1577" s="6">
        <f t="shared" si="171"/>
        <v>3</v>
      </c>
      <c r="K1577" s="6">
        <f t="shared" si="172"/>
        <v>5</v>
      </c>
      <c r="L1577" s="6">
        <f t="shared" si="169"/>
        <v>15</v>
      </c>
      <c r="M1577" t="str">
        <f t="shared" si="173"/>
        <v>Credit Card</v>
      </c>
      <c r="N1577" t="str">
        <f t="shared" si="174"/>
        <v>UNKNOWN</v>
      </c>
      <c r="O1577" s="8">
        <f t="shared" si="175"/>
        <v>45085</v>
      </c>
    </row>
    <row r="1578" spans="1:15" x14ac:dyDescent="0.35">
      <c r="A1578" t="s">
        <v>1599</v>
      </c>
      <c r="B1578" s="4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I1578" s="4" t="str">
        <f t="shared" si="170"/>
        <v>Coffee</v>
      </c>
      <c r="J1578" s="6">
        <f t="shared" si="171"/>
        <v>2</v>
      </c>
      <c r="K1578" s="6">
        <f t="shared" si="172"/>
        <v>2</v>
      </c>
      <c r="L1578" s="6">
        <f t="shared" si="169"/>
        <v>4</v>
      </c>
      <c r="M1578" t="str">
        <f t="shared" si="173"/>
        <v>Default mode</v>
      </c>
      <c r="N1578" t="str">
        <f t="shared" si="174"/>
        <v>In-store</v>
      </c>
      <c r="O1578" s="8">
        <f t="shared" si="175"/>
        <v>45182</v>
      </c>
    </row>
    <row r="1579" spans="1:15" x14ac:dyDescent="0.35">
      <c r="A1579" t="s">
        <v>1600</v>
      </c>
      <c r="B1579" s="4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  <c r="I1579" s="4" t="str">
        <f t="shared" si="170"/>
        <v>Coffee</v>
      </c>
      <c r="J1579" s="6">
        <f t="shared" si="171"/>
        <v>1</v>
      </c>
      <c r="K1579" s="6">
        <f t="shared" si="172"/>
        <v>2</v>
      </c>
      <c r="L1579" s="6">
        <f t="shared" si="169"/>
        <v>2</v>
      </c>
      <c r="M1579" t="str">
        <f t="shared" si="173"/>
        <v>Cash</v>
      </c>
      <c r="N1579" t="str">
        <f t="shared" si="174"/>
        <v>In-store</v>
      </c>
      <c r="O1579" s="8">
        <f t="shared" si="175"/>
        <v>45159</v>
      </c>
    </row>
    <row r="1580" spans="1:15" x14ac:dyDescent="0.35">
      <c r="A1580" t="s">
        <v>1601</v>
      </c>
      <c r="B1580" s="4" t="s">
        <v>65</v>
      </c>
      <c r="C1580">
        <v>3</v>
      </c>
      <c r="D1580">
        <v>1.5</v>
      </c>
      <c r="E1580">
        <v>4.5</v>
      </c>
      <c r="H1580" s="1">
        <v>45213</v>
      </c>
      <c r="I1580" s="4" t="str">
        <f t="shared" si="170"/>
        <v>Tea</v>
      </c>
      <c r="J1580" s="6">
        <f t="shared" si="171"/>
        <v>3</v>
      </c>
      <c r="K1580" s="6">
        <f t="shared" si="172"/>
        <v>1.5</v>
      </c>
      <c r="L1580" s="6">
        <f t="shared" si="169"/>
        <v>4.5</v>
      </c>
      <c r="M1580" t="str">
        <f t="shared" si="173"/>
        <v>Default mode</v>
      </c>
      <c r="N1580" t="str">
        <f t="shared" si="174"/>
        <v>UNKNOWN</v>
      </c>
      <c r="O1580" s="8">
        <f t="shared" si="175"/>
        <v>45213</v>
      </c>
    </row>
    <row r="1581" spans="1:15" x14ac:dyDescent="0.35">
      <c r="A1581" t="s">
        <v>1602</v>
      </c>
      <c r="B1581" s="4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I1581" s="4" t="str">
        <f t="shared" si="170"/>
        <v>Coffee</v>
      </c>
      <c r="J1581" s="6">
        <f t="shared" si="171"/>
        <v>3</v>
      </c>
      <c r="K1581" s="6">
        <f t="shared" si="172"/>
        <v>2</v>
      </c>
      <c r="L1581" s="6">
        <f t="shared" si="169"/>
        <v>6</v>
      </c>
      <c r="M1581" t="str">
        <f t="shared" si="173"/>
        <v>Cash</v>
      </c>
      <c r="N1581" t="str">
        <f t="shared" si="174"/>
        <v>Takeaway</v>
      </c>
      <c r="O1581" s="8">
        <f t="shared" si="175"/>
        <v>45201</v>
      </c>
    </row>
    <row r="1582" spans="1:15" x14ac:dyDescent="0.35">
      <c r="A1582" t="s">
        <v>1603</v>
      </c>
      <c r="B1582" s="4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  <c r="I1582" s="4" t="str">
        <f t="shared" si="170"/>
        <v>Coffee</v>
      </c>
      <c r="J1582" s="6">
        <f t="shared" si="171"/>
        <v>4</v>
      </c>
      <c r="K1582" s="6">
        <f t="shared" si="172"/>
        <v>2</v>
      </c>
      <c r="L1582" s="6">
        <f t="shared" si="169"/>
        <v>8</v>
      </c>
      <c r="M1582" t="str">
        <f t="shared" si="173"/>
        <v>Default mode</v>
      </c>
      <c r="N1582" t="str">
        <f t="shared" si="174"/>
        <v>Cafe</v>
      </c>
      <c r="O1582" s="8">
        <f t="shared" si="175"/>
        <v>44931</v>
      </c>
    </row>
    <row r="1583" spans="1:15" x14ac:dyDescent="0.35">
      <c r="A1583" t="s">
        <v>1604</v>
      </c>
      <c r="B1583" s="4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I1583" s="4" t="str">
        <f t="shared" si="170"/>
        <v>Juice</v>
      </c>
      <c r="J1583" s="6">
        <f t="shared" si="171"/>
        <v>5</v>
      </c>
      <c r="K1583" s="6">
        <f t="shared" si="172"/>
        <v>3</v>
      </c>
      <c r="L1583" s="6">
        <f t="shared" si="169"/>
        <v>15</v>
      </c>
      <c r="M1583" t="str">
        <f t="shared" si="173"/>
        <v>Cash</v>
      </c>
      <c r="N1583" t="str">
        <f t="shared" si="174"/>
        <v>In-store</v>
      </c>
      <c r="O1583" s="8">
        <f t="shared" si="175"/>
        <v>45227</v>
      </c>
    </row>
    <row r="1584" spans="1:15" x14ac:dyDescent="0.35">
      <c r="A1584" t="s">
        <v>1605</v>
      </c>
      <c r="B1584" s="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I1584" s="4" t="str">
        <f t="shared" si="170"/>
        <v>Sandwich</v>
      </c>
      <c r="J1584" s="6">
        <f t="shared" si="171"/>
        <v>4</v>
      </c>
      <c r="K1584" s="6">
        <f t="shared" si="172"/>
        <v>4</v>
      </c>
      <c r="L1584" s="6">
        <f t="shared" si="169"/>
        <v>16</v>
      </c>
      <c r="M1584" t="str">
        <f t="shared" si="173"/>
        <v>Default mode</v>
      </c>
      <c r="N1584" t="str">
        <f t="shared" si="174"/>
        <v>Takeaway</v>
      </c>
      <c r="O1584" s="8">
        <f t="shared" si="175"/>
        <v>44995</v>
      </c>
    </row>
    <row r="1585" spans="1:15" x14ac:dyDescent="0.35">
      <c r="A1585" t="s">
        <v>1606</v>
      </c>
      <c r="B1585" s="4" t="s">
        <v>13</v>
      </c>
      <c r="C1585">
        <v>2</v>
      </c>
      <c r="D1585">
        <v>3</v>
      </c>
      <c r="E1585">
        <v>6</v>
      </c>
      <c r="H1585" t="s">
        <v>21</v>
      </c>
      <c r="I1585" s="4" t="str">
        <f t="shared" si="170"/>
        <v>Cake</v>
      </c>
      <c r="J1585" s="6">
        <f t="shared" si="171"/>
        <v>2</v>
      </c>
      <c r="K1585" s="6">
        <f t="shared" si="172"/>
        <v>3</v>
      </c>
      <c r="L1585" s="6">
        <f t="shared" si="169"/>
        <v>6</v>
      </c>
      <c r="M1585" t="str">
        <f t="shared" si="173"/>
        <v>Default mode</v>
      </c>
      <c r="N1585" t="str">
        <f t="shared" si="174"/>
        <v>UNKNOWN</v>
      </c>
      <c r="O1585" s="8">
        <f t="shared" si="175"/>
        <v>44927</v>
      </c>
    </row>
    <row r="1586" spans="1:15" x14ac:dyDescent="0.35">
      <c r="A1586" t="s">
        <v>1607</v>
      </c>
      <c r="B1586" s="4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I1586" s="4" t="str">
        <f t="shared" si="170"/>
        <v>Cookie</v>
      </c>
      <c r="J1586" s="6">
        <f t="shared" si="171"/>
        <v>3</v>
      </c>
      <c r="K1586" s="6">
        <f t="shared" si="172"/>
        <v>1</v>
      </c>
      <c r="L1586" s="6">
        <f t="shared" si="169"/>
        <v>3</v>
      </c>
      <c r="M1586" t="str">
        <f t="shared" si="173"/>
        <v>Cash</v>
      </c>
      <c r="N1586" t="str">
        <f t="shared" si="174"/>
        <v>UNKNOWN</v>
      </c>
      <c r="O1586" s="8">
        <f t="shared" si="175"/>
        <v>45011</v>
      </c>
    </row>
    <row r="1587" spans="1:15" x14ac:dyDescent="0.35">
      <c r="A1587" t="s">
        <v>1608</v>
      </c>
      <c r="B1587" s="4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I1587" s="4" t="str">
        <f t="shared" si="170"/>
        <v>Coffee</v>
      </c>
      <c r="J1587" s="6">
        <f t="shared" si="171"/>
        <v>5</v>
      </c>
      <c r="K1587" s="6">
        <f t="shared" si="172"/>
        <v>2</v>
      </c>
      <c r="L1587" s="6">
        <f t="shared" si="169"/>
        <v>10</v>
      </c>
      <c r="M1587" t="str">
        <f t="shared" si="173"/>
        <v>Credit Card</v>
      </c>
      <c r="N1587" t="str">
        <f t="shared" si="174"/>
        <v>Takeaway</v>
      </c>
      <c r="O1587" s="8">
        <f t="shared" si="175"/>
        <v>45238</v>
      </c>
    </row>
    <row r="1588" spans="1:15" x14ac:dyDescent="0.35">
      <c r="A1588" t="s">
        <v>1609</v>
      </c>
      <c r="B1588" s="4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I1588" s="4" t="str">
        <f t="shared" si="170"/>
        <v>Coffee</v>
      </c>
      <c r="J1588" s="6">
        <f t="shared" si="171"/>
        <v>5</v>
      </c>
      <c r="K1588" s="6">
        <f t="shared" si="172"/>
        <v>2</v>
      </c>
      <c r="L1588" s="6">
        <f t="shared" si="169"/>
        <v>10</v>
      </c>
      <c r="M1588" t="str">
        <f t="shared" si="173"/>
        <v>Cash</v>
      </c>
      <c r="N1588" t="str">
        <f t="shared" si="174"/>
        <v>UNKNOWN</v>
      </c>
      <c r="O1588" s="8">
        <f t="shared" si="175"/>
        <v>45035</v>
      </c>
    </row>
    <row r="1589" spans="1:15" x14ac:dyDescent="0.35">
      <c r="A1589" t="s">
        <v>1610</v>
      </c>
      <c r="B1589" s="4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  <c r="I1589" s="4" t="str">
        <f t="shared" si="170"/>
        <v>Sandwich</v>
      </c>
      <c r="J1589" s="6">
        <f t="shared" si="171"/>
        <v>4</v>
      </c>
      <c r="K1589" s="6">
        <f t="shared" si="172"/>
        <v>3</v>
      </c>
      <c r="L1589" s="6">
        <f t="shared" si="169"/>
        <v>16</v>
      </c>
      <c r="M1589" t="str">
        <f t="shared" si="173"/>
        <v>Credit Card</v>
      </c>
      <c r="N1589" t="str">
        <f t="shared" si="174"/>
        <v>Takeaway</v>
      </c>
      <c r="O1589" s="8">
        <f t="shared" si="175"/>
        <v>45165</v>
      </c>
    </row>
    <row r="1590" spans="1:15" x14ac:dyDescent="0.35">
      <c r="A1590" t="s">
        <v>1611</v>
      </c>
      <c r="B1590" s="4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I1590" s="4" t="str">
        <f t="shared" si="170"/>
        <v>Sandwich</v>
      </c>
      <c r="J1590" s="6">
        <f t="shared" si="171"/>
        <v>3</v>
      </c>
      <c r="K1590" s="6">
        <f t="shared" si="172"/>
        <v>4</v>
      </c>
      <c r="L1590" s="6">
        <f t="shared" si="169"/>
        <v>12</v>
      </c>
      <c r="M1590" t="str">
        <f t="shared" si="173"/>
        <v>Credit Card</v>
      </c>
      <c r="N1590" t="str">
        <f t="shared" si="174"/>
        <v>Takeaway</v>
      </c>
      <c r="O1590" s="8">
        <f t="shared" si="175"/>
        <v>45182</v>
      </c>
    </row>
    <row r="1591" spans="1:15" x14ac:dyDescent="0.35">
      <c r="A1591" t="s">
        <v>1612</v>
      </c>
      <c r="C1591">
        <v>5</v>
      </c>
      <c r="D1591" t="s">
        <v>21</v>
      </c>
      <c r="E1591">
        <v>10</v>
      </c>
      <c r="H1591" s="1">
        <v>45285</v>
      </c>
      <c r="I1591" s="4" t="str">
        <f t="shared" si="170"/>
        <v>UNKNOWN</v>
      </c>
      <c r="J1591" s="6">
        <f t="shared" si="171"/>
        <v>5</v>
      </c>
      <c r="K1591" s="6">
        <f t="shared" si="172"/>
        <v>3</v>
      </c>
      <c r="L1591" s="6">
        <f t="shared" si="169"/>
        <v>10</v>
      </c>
      <c r="M1591" t="str">
        <f t="shared" si="173"/>
        <v>Default mode</v>
      </c>
      <c r="N1591" t="str">
        <f t="shared" si="174"/>
        <v>UNKNOWN</v>
      </c>
      <c r="O1591" s="8">
        <f t="shared" si="175"/>
        <v>45285</v>
      </c>
    </row>
    <row r="1592" spans="1:15" x14ac:dyDescent="0.35">
      <c r="A1592" t="s">
        <v>1613</v>
      </c>
      <c r="B1592" s="4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I1592" s="4" t="str">
        <f t="shared" si="170"/>
        <v>Tea</v>
      </c>
      <c r="J1592" s="6">
        <f t="shared" si="171"/>
        <v>1</v>
      </c>
      <c r="K1592" s="6">
        <f t="shared" si="172"/>
        <v>1.5</v>
      </c>
      <c r="L1592" s="6">
        <f t="shared" si="169"/>
        <v>1.5</v>
      </c>
      <c r="M1592" t="str">
        <f t="shared" si="173"/>
        <v>Credit Card</v>
      </c>
      <c r="N1592" t="str">
        <f t="shared" si="174"/>
        <v>UNKNOWN</v>
      </c>
      <c r="O1592" s="8">
        <f t="shared" si="175"/>
        <v>44951</v>
      </c>
    </row>
    <row r="1593" spans="1:15" x14ac:dyDescent="0.35">
      <c r="A1593" t="s">
        <v>1614</v>
      </c>
      <c r="B1593" s="4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  <c r="I1593" s="4" t="str">
        <f t="shared" si="170"/>
        <v>Smoothie</v>
      </c>
      <c r="J1593" s="6">
        <f t="shared" si="171"/>
        <v>5</v>
      </c>
      <c r="K1593" s="6">
        <f t="shared" si="172"/>
        <v>4</v>
      </c>
      <c r="L1593" s="6">
        <f t="shared" si="169"/>
        <v>20</v>
      </c>
      <c r="M1593" t="str">
        <f t="shared" si="173"/>
        <v>Default mode</v>
      </c>
      <c r="N1593" t="str">
        <f t="shared" si="174"/>
        <v>Cafe</v>
      </c>
      <c r="O1593" s="8">
        <f t="shared" si="175"/>
        <v>45068</v>
      </c>
    </row>
    <row r="1594" spans="1:15" x14ac:dyDescent="0.35">
      <c r="A1594" t="s">
        <v>1615</v>
      </c>
      <c r="B1594" s="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I1594" s="4" t="str">
        <f t="shared" si="170"/>
        <v>Cake</v>
      </c>
      <c r="J1594" s="6">
        <f t="shared" si="171"/>
        <v>5</v>
      </c>
      <c r="K1594" s="6">
        <f t="shared" si="172"/>
        <v>3</v>
      </c>
      <c r="L1594" s="6">
        <f t="shared" si="169"/>
        <v>15</v>
      </c>
      <c r="M1594" t="str">
        <f t="shared" si="173"/>
        <v>Default mode</v>
      </c>
      <c r="N1594" t="str">
        <f t="shared" si="174"/>
        <v>In-store</v>
      </c>
      <c r="O1594" s="8">
        <f t="shared" si="175"/>
        <v>45185</v>
      </c>
    </row>
    <row r="1595" spans="1:15" x14ac:dyDescent="0.35">
      <c r="A1595" t="s">
        <v>1616</v>
      </c>
      <c r="B1595" s="4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I1595" s="4" t="str">
        <f t="shared" si="170"/>
        <v>Cake</v>
      </c>
      <c r="J1595" s="6">
        <f t="shared" si="171"/>
        <v>2</v>
      </c>
      <c r="K1595" s="6">
        <f t="shared" si="172"/>
        <v>3</v>
      </c>
      <c r="L1595" s="6">
        <f t="shared" si="169"/>
        <v>6</v>
      </c>
      <c r="M1595" t="str">
        <f t="shared" si="173"/>
        <v>Credit Card</v>
      </c>
      <c r="N1595" t="str">
        <f t="shared" si="174"/>
        <v>Takeaway</v>
      </c>
      <c r="O1595" s="8">
        <f t="shared" si="175"/>
        <v>45145</v>
      </c>
    </row>
    <row r="1596" spans="1:15" x14ac:dyDescent="0.35">
      <c r="A1596" t="s">
        <v>1617</v>
      </c>
      <c r="B1596" s="4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I1596" s="4" t="str">
        <f t="shared" si="170"/>
        <v>Cookie</v>
      </c>
      <c r="J1596" s="6">
        <f t="shared" si="171"/>
        <v>2</v>
      </c>
      <c r="K1596" s="6">
        <f t="shared" si="172"/>
        <v>1</v>
      </c>
      <c r="L1596" s="6">
        <f t="shared" si="169"/>
        <v>2</v>
      </c>
      <c r="M1596" t="str">
        <f t="shared" si="173"/>
        <v>Cash</v>
      </c>
      <c r="N1596" t="str">
        <f t="shared" si="174"/>
        <v>Takeaway</v>
      </c>
      <c r="O1596" s="8">
        <f t="shared" si="175"/>
        <v>44931</v>
      </c>
    </row>
    <row r="1597" spans="1:15" x14ac:dyDescent="0.35">
      <c r="A1597" t="s">
        <v>1618</v>
      </c>
      <c r="B1597" s="4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  <c r="I1597" s="4" t="str">
        <f t="shared" si="170"/>
        <v>Cake</v>
      </c>
      <c r="J1597" s="6">
        <f t="shared" si="171"/>
        <v>2</v>
      </c>
      <c r="K1597" s="6">
        <f t="shared" si="172"/>
        <v>3</v>
      </c>
      <c r="L1597" s="6">
        <f t="shared" si="169"/>
        <v>6</v>
      </c>
      <c r="M1597" t="str">
        <f t="shared" si="173"/>
        <v>Digital Wallet</v>
      </c>
      <c r="N1597" t="str">
        <f t="shared" si="174"/>
        <v>Takeaway</v>
      </c>
      <c r="O1597" s="8">
        <f t="shared" si="175"/>
        <v>45275</v>
      </c>
    </row>
    <row r="1598" spans="1:15" x14ac:dyDescent="0.35">
      <c r="A1598" t="s">
        <v>1619</v>
      </c>
      <c r="B1598" s="4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  <c r="I1598" s="4" t="str">
        <f t="shared" si="170"/>
        <v>Cookie</v>
      </c>
      <c r="J1598" s="6">
        <f t="shared" si="171"/>
        <v>5</v>
      </c>
      <c r="K1598" s="6">
        <f t="shared" si="172"/>
        <v>1</v>
      </c>
      <c r="L1598" s="6">
        <f t="shared" si="169"/>
        <v>5</v>
      </c>
      <c r="M1598" t="str">
        <f t="shared" si="173"/>
        <v>Digital Wallet</v>
      </c>
      <c r="N1598" t="str">
        <f t="shared" si="174"/>
        <v>Takeaway</v>
      </c>
      <c r="O1598" s="8">
        <f t="shared" si="175"/>
        <v>45083</v>
      </c>
    </row>
    <row r="1599" spans="1:15" x14ac:dyDescent="0.35">
      <c r="A1599" t="s">
        <v>1620</v>
      </c>
      <c r="B1599" s="4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  <c r="I1599" s="4" t="str">
        <f t="shared" si="170"/>
        <v>Sandwich</v>
      </c>
      <c r="J1599" s="6">
        <f t="shared" si="171"/>
        <v>4</v>
      </c>
      <c r="K1599" s="6">
        <f t="shared" si="172"/>
        <v>4</v>
      </c>
      <c r="L1599" s="6">
        <f t="shared" si="169"/>
        <v>16</v>
      </c>
      <c r="M1599" t="str">
        <f t="shared" si="173"/>
        <v>Digital Wallet</v>
      </c>
      <c r="N1599" t="str">
        <f t="shared" si="174"/>
        <v>Takeaway</v>
      </c>
      <c r="O1599" s="8">
        <f t="shared" si="175"/>
        <v>45117</v>
      </c>
    </row>
    <row r="1600" spans="1:15" x14ac:dyDescent="0.35">
      <c r="A1600" t="s">
        <v>1621</v>
      </c>
      <c r="B1600" s="4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I1600" s="4" t="str">
        <f t="shared" si="170"/>
        <v>Salad</v>
      </c>
      <c r="J1600" s="6">
        <f t="shared" si="171"/>
        <v>4</v>
      </c>
      <c r="K1600" s="6">
        <f t="shared" si="172"/>
        <v>5</v>
      </c>
      <c r="L1600" s="6">
        <f t="shared" si="169"/>
        <v>20</v>
      </c>
      <c r="M1600" t="str">
        <f t="shared" si="173"/>
        <v>Cash</v>
      </c>
      <c r="N1600" t="str">
        <f t="shared" si="174"/>
        <v>In-store</v>
      </c>
      <c r="O1600" s="8">
        <f t="shared" si="175"/>
        <v>45226</v>
      </c>
    </row>
    <row r="1601" spans="1:15" x14ac:dyDescent="0.35">
      <c r="A1601" t="s">
        <v>1622</v>
      </c>
      <c r="B1601" s="4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I1601" s="4" t="str">
        <f t="shared" si="170"/>
        <v>Cookie</v>
      </c>
      <c r="J1601" s="6">
        <f t="shared" si="171"/>
        <v>3</v>
      </c>
      <c r="K1601" s="6">
        <f t="shared" si="172"/>
        <v>1</v>
      </c>
      <c r="L1601" s="6">
        <f t="shared" si="169"/>
        <v>3</v>
      </c>
      <c r="M1601" t="str">
        <f t="shared" si="173"/>
        <v>Cash</v>
      </c>
      <c r="N1601" t="str">
        <f t="shared" si="174"/>
        <v>Takeaway</v>
      </c>
      <c r="O1601" s="8">
        <f t="shared" si="175"/>
        <v>45082</v>
      </c>
    </row>
    <row r="1602" spans="1:15" x14ac:dyDescent="0.35">
      <c r="A1602" t="s">
        <v>1623</v>
      </c>
      <c r="B1602" s="4" t="s">
        <v>39</v>
      </c>
      <c r="C1602">
        <v>5</v>
      </c>
      <c r="D1602">
        <v>3</v>
      </c>
      <c r="E1602">
        <v>15</v>
      </c>
      <c r="H1602" s="1">
        <v>45177</v>
      </c>
      <c r="I1602" s="4" t="str">
        <f t="shared" si="170"/>
        <v>Juice</v>
      </c>
      <c r="J1602" s="6">
        <f t="shared" si="171"/>
        <v>5</v>
      </c>
      <c r="K1602" s="6">
        <f t="shared" si="172"/>
        <v>3</v>
      </c>
      <c r="L1602" s="6">
        <f t="shared" ref="L1602:L1665" si="176">IF(ISBLANK(E1602),PRODUCT(J1602,K1602),IF(E1602="ERROR",PRODUCT(J1602,K1602),IF(E1602="UNKNOWN",PRODUCT(J1602,K1602),E1602)))</f>
        <v>15</v>
      </c>
      <c r="M1602" t="str">
        <f t="shared" si="173"/>
        <v>Default mode</v>
      </c>
      <c r="N1602" t="str">
        <f t="shared" si="174"/>
        <v>UNKNOWN</v>
      </c>
      <c r="O1602" s="8">
        <f t="shared" si="175"/>
        <v>45177</v>
      </c>
    </row>
    <row r="1603" spans="1:15" x14ac:dyDescent="0.35">
      <c r="A1603" t="s">
        <v>1624</v>
      </c>
      <c r="B1603" s="4" t="s">
        <v>17</v>
      </c>
      <c r="C1603">
        <v>4</v>
      </c>
      <c r="D1603">
        <v>1</v>
      </c>
      <c r="E1603">
        <v>4</v>
      </c>
      <c r="H1603" s="1">
        <v>44961</v>
      </c>
      <c r="I1603" s="4" t="str">
        <f t="shared" ref="I1603:I1666" si="177">IF(ISBLANK(B1603),"UNKNOWN",IF(B1603="ERROR","Juice",B1603))</f>
        <v>Cookie</v>
      </c>
      <c r="J1603" s="6">
        <f t="shared" ref="J1603:J1666" si="178">IF(ISBLANK(C1603),E1603/D1603,IF(C1603="ERROR",AVERAGE(C1603:C11602),IF(C1603="UNKNOWN",MEDIAN(C1603:C11602),C1603)))</f>
        <v>4</v>
      </c>
      <c r="K1603" s="6">
        <f t="shared" ref="K1603:K1666" si="179">IF(ISBLANK(D1603),0,IF(D1603="ERROR",AVERAGE(D1603:D11602),IF(D1603="UNKNOWN",MEDIAN(D1603:D11602),D1603)))</f>
        <v>1</v>
      </c>
      <c r="L1603" s="6">
        <f t="shared" si="176"/>
        <v>4</v>
      </c>
      <c r="M1603" t="str">
        <f t="shared" ref="M1603:M1666" si="180">IF(ISBLANK(F1603),"Default mode",IF(F1603="ERROR","Cash",F1603))</f>
        <v>Default mode</v>
      </c>
      <c r="N1603" t="str">
        <f t="shared" ref="N1603:N1666" si="181">IF(ISBLANK(G1603),"UNKNOWN",IF(G1603="ERROR","Cafe",G1603))</f>
        <v>UNKNOWN</v>
      </c>
      <c r="O1603" s="8">
        <f t="shared" ref="O1603:O1666" si="182">IF(ISBLANK(H1603),DATE(2023,1,1),IF(H1603="ERROR",DATE(2023,6,1),IF(H1603="UNKNOWN",DATE(2023,1,1),H1603)))</f>
        <v>44961</v>
      </c>
    </row>
    <row r="1604" spans="1:15" x14ac:dyDescent="0.35">
      <c r="A1604" t="s">
        <v>1625</v>
      </c>
      <c r="B1604" s="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  <c r="I1604" s="4" t="str">
        <f t="shared" si="177"/>
        <v>Juice</v>
      </c>
      <c r="J1604" s="6">
        <f t="shared" si="178"/>
        <v>3</v>
      </c>
      <c r="K1604" s="6">
        <f t="shared" si="179"/>
        <v>3</v>
      </c>
      <c r="L1604" s="6">
        <f t="shared" si="176"/>
        <v>6</v>
      </c>
      <c r="M1604" t="str">
        <f t="shared" si="180"/>
        <v>Credit Card</v>
      </c>
      <c r="N1604" t="str">
        <f t="shared" si="181"/>
        <v>UNKNOWN</v>
      </c>
      <c r="O1604" s="8">
        <f t="shared" si="182"/>
        <v>45105</v>
      </c>
    </row>
    <row r="1605" spans="1:15" x14ac:dyDescent="0.35">
      <c r="A1605" t="s">
        <v>1626</v>
      </c>
      <c r="B1605" s="4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I1605" s="4" t="str">
        <f t="shared" si="177"/>
        <v>Salad</v>
      </c>
      <c r="J1605" s="6">
        <f t="shared" si="178"/>
        <v>5</v>
      </c>
      <c r="K1605" s="6">
        <f t="shared" si="179"/>
        <v>5</v>
      </c>
      <c r="L1605" s="6">
        <f t="shared" si="176"/>
        <v>25</v>
      </c>
      <c r="M1605" t="str">
        <f t="shared" si="180"/>
        <v>Credit Card</v>
      </c>
      <c r="N1605" t="str">
        <f t="shared" si="181"/>
        <v>Takeaway</v>
      </c>
      <c r="O1605" s="8">
        <f t="shared" si="182"/>
        <v>45264</v>
      </c>
    </row>
    <row r="1606" spans="1:15" x14ac:dyDescent="0.35">
      <c r="A1606" t="s">
        <v>1627</v>
      </c>
      <c r="B1606" s="4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I1606" s="4" t="str">
        <f t="shared" si="177"/>
        <v>Cake</v>
      </c>
      <c r="J1606" s="6">
        <f t="shared" si="178"/>
        <v>4</v>
      </c>
      <c r="K1606" s="6">
        <f t="shared" si="179"/>
        <v>3</v>
      </c>
      <c r="L1606" s="6">
        <f t="shared" si="176"/>
        <v>12</v>
      </c>
      <c r="M1606" t="str">
        <f t="shared" si="180"/>
        <v>Cash</v>
      </c>
      <c r="N1606" t="str">
        <f t="shared" si="181"/>
        <v>In-store</v>
      </c>
      <c r="O1606" s="8">
        <f t="shared" si="182"/>
        <v>45086</v>
      </c>
    </row>
    <row r="1607" spans="1:15" x14ac:dyDescent="0.35">
      <c r="A1607" t="s">
        <v>1628</v>
      </c>
      <c r="B1607" s="4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I1607" s="4" t="str">
        <f t="shared" si="177"/>
        <v>Cake</v>
      </c>
      <c r="J1607" s="6">
        <f t="shared" si="178"/>
        <v>1</v>
      </c>
      <c r="K1607" s="6">
        <f t="shared" si="179"/>
        <v>3</v>
      </c>
      <c r="L1607" s="6">
        <f t="shared" si="176"/>
        <v>3</v>
      </c>
      <c r="M1607" t="str">
        <f t="shared" si="180"/>
        <v>Default mode</v>
      </c>
      <c r="N1607" t="str">
        <f t="shared" si="181"/>
        <v>In-store</v>
      </c>
      <c r="O1607" s="8">
        <f t="shared" si="182"/>
        <v>45119</v>
      </c>
    </row>
    <row r="1608" spans="1:15" x14ac:dyDescent="0.35">
      <c r="A1608" t="s">
        <v>1629</v>
      </c>
      <c r="B1608" s="4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I1608" s="4" t="str">
        <f t="shared" si="177"/>
        <v>Smoothie</v>
      </c>
      <c r="J1608" s="6">
        <f t="shared" si="178"/>
        <v>3</v>
      </c>
      <c r="K1608" s="6">
        <f t="shared" si="179"/>
        <v>4</v>
      </c>
      <c r="L1608" s="6">
        <f t="shared" si="176"/>
        <v>12</v>
      </c>
      <c r="M1608" t="str">
        <f t="shared" si="180"/>
        <v>Cash</v>
      </c>
      <c r="N1608" t="str">
        <f t="shared" si="181"/>
        <v>Takeaway</v>
      </c>
      <c r="O1608" s="8">
        <f t="shared" si="182"/>
        <v>45218</v>
      </c>
    </row>
    <row r="1609" spans="1:15" x14ac:dyDescent="0.35">
      <c r="A1609" t="s">
        <v>1630</v>
      </c>
      <c r="B1609" s="4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I1609" s="4" t="str">
        <f t="shared" si="177"/>
        <v>Coffee</v>
      </c>
      <c r="J1609" s="6">
        <f t="shared" si="178"/>
        <v>2</v>
      </c>
      <c r="K1609" s="6">
        <f t="shared" si="179"/>
        <v>2</v>
      </c>
      <c r="L1609" s="6">
        <f t="shared" si="176"/>
        <v>4</v>
      </c>
      <c r="M1609" t="str">
        <f t="shared" si="180"/>
        <v>Credit Card</v>
      </c>
      <c r="N1609" t="str">
        <f t="shared" si="181"/>
        <v>Takeaway</v>
      </c>
      <c r="O1609" s="8">
        <f t="shared" si="182"/>
        <v>45151</v>
      </c>
    </row>
    <row r="1610" spans="1:15" x14ac:dyDescent="0.35">
      <c r="A1610" t="s">
        <v>1631</v>
      </c>
      <c r="B1610" s="4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I1610" s="4" t="str">
        <f t="shared" si="177"/>
        <v>Salad</v>
      </c>
      <c r="J1610" s="6">
        <f t="shared" si="178"/>
        <v>2</v>
      </c>
      <c r="K1610" s="6">
        <f t="shared" si="179"/>
        <v>5</v>
      </c>
      <c r="L1610" s="6">
        <f t="shared" si="176"/>
        <v>10</v>
      </c>
      <c r="M1610" t="str">
        <f t="shared" si="180"/>
        <v>Cash</v>
      </c>
      <c r="N1610" t="str">
        <f t="shared" si="181"/>
        <v>In-store</v>
      </c>
      <c r="O1610" s="8">
        <f t="shared" si="182"/>
        <v>45260</v>
      </c>
    </row>
    <row r="1611" spans="1:15" x14ac:dyDescent="0.35">
      <c r="A1611" t="s">
        <v>1632</v>
      </c>
      <c r="B1611" s="4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I1611" s="4" t="str">
        <f t="shared" si="177"/>
        <v>Tea</v>
      </c>
      <c r="J1611" s="6">
        <f t="shared" si="178"/>
        <v>4</v>
      </c>
      <c r="K1611" s="6">
        <f t="shared" si="179"/>
        <v>1.5</v>
      </c>
      <c r="L1611" s="6">
        <f t="shared" si="176"/>
        <v>6</v>
      </c>
      <c r="M1611" t="str">
        <f t="shared" si="180"/>
        <v>Cash</v>
      </c>
      <c r="N1611" t="str">
        <f t="shared" si="181"/>
        <v>In-store</v>
      </c>
      <c r="O1611" s="8">
        <f t="shared" si="182"/>
        <v>45052</v>
      </c>
    </row>
    <row r="1612" spans="1:15" x14ac:dyDescent="0.35">
      <c r="A1612" t="s">
        <v>1633</v>
      </c>
      <c r="B1612" s="4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I1612" s="4" t="str">
        <f t="shared" si="177"/>
        <v>Cake</v>
      </c>
      <c r="J1612" s="6">
        <f t="shared" si="178"/>
        <v>2</v>
      </c>
      <c r="K1612" s="6">
        <f t="shared" si="179"/>
        <v>3</v>
      </c>
      <c r="L1612" s="6">
        <f t="shared" si="176"/>
        <v>6</v>
      </c>
      <c r="M1612" t="str">
        <f t="shared" si="180"/>
        <v>Cash</v>
      </c>
      <c r="N1612" t="str">
        <f t="shared" si="181"/>
        <v>Takeaway</v>
      </c>
      <c r="O1612" s="8">
        <f t="shared" si="182"/>
        <v>44941</v>
      </c>
    </row>
    <row r="1613" spans="1:15" x14ac:dyDescent="0.35">
      <c r="A1613" t="s">
        <v>1634</v>
      </c>
      <c r="B1613" s="4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  <c r="I1613" s="4" t="str">
        <f t="shared" si="177"/>
        <v>Cake</v>
      </c>
      <c r="J1613" s="6">
        <f t="shared" si="178"/>
        <v>1</v>
      </c>
      <c r="K1613" s="6">
        <f t="shared" si="179"/>
        <v>3</v>
      </c>
      <c r="L1613" s="6">
        <f t="shared" si="176"/>
        <v>3</v>
      </c>
      <c r="M1613" t="str">
        <f t="shared" si="180"/>
        <v>Credit Card</v>
      </c>
      <c r="N1613" t="str">
        <f t="shared" si="181"/>
        <v>UNKNOWN</v>
      </c>
      <c r="O1613" s="8">
        <f t="shared" si="182"/>
        <v>44927</v>
      </c>
    </row>
    <row r="1614" spans="1:15" x14ac:dyDescent="0.35">
      <c r="A1614" t="s">
        <v>1635</v>
      </c>
      <c r="B1614" s="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I1614" s="4" t="str">
        <f t="shared" si="177"/>
        <v>Juice</v>
      </c>
      <c r="J1614" s="6">
        <f t="shared" si="178"/>
        <v>5</v>
      </c>
      <c r="K1614" s="6">
        <f t="shared" si="179"/>
        <v>3</v>
      </c>
      <c r="L1614" s="6">
        <f t="shared" si="176"/>
        <v>15</v>
      </c>
      <c r="M1614" t="str">
        <f t="shared" si="180"/>
        <v>Credit Card</v>
      </c>
      <c r="N1614" t="str">
        <f t="shared" si="181"/>
        <v>UNKNOWN</v>
      </c>
      <c r="O1614" s="8">
        <f t="shared" si="182"/>
        <v>45187</v>
      </c>
    </row>
    <row r="1615" spans="1:15" x14ac:dyDescent="0.35">
      <c r="A1615" t="s">
        <v>1636</v>
      </c>
      <c r="B1615" s="4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  <c r="I1615" s="4" t="str">
        <f t="shared" si="177"/>
        <v>Coffee</v>
      </c>
      <c r="J1615" s="6">
        <f t="shared" si="178"/>
        <v>2</v>
      </c>
      <c r="K1615" s="6">
        <f t="shared" si="179"/>
        <v>2.9678068410462775</v>
      </c>
      <c r="L1615" s="6">
        <f t="shared" si="176"/>
        <v>4</v>
      </c>
      <c r="M1615" t="str">
        <f t="shared" si="180"/>
        <v>Default mode</v>
      </c>
      <c r="N1615" t="str">
        <f t="shared" si="181"/>
        <v>In-store</v>
      </c>
      <c r="O1615" s="8">
        <f t="shared" si="182"/>
        <v>45211</v>
      </c>
    </row>
    <row r="1616" spans="1:15" x14ac:dyDescent="0.35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I1616" s="4" t="str">
        <f t="shared" si="177"/>
        <v>UNKNOWN</v>
      </c>
      <c r="J1616" s="6">
        <f t="shared" si="178"/>
        <v>5</v>
      </c>
      <c r="K1616" s="6">
        <f t="shared" si="179"/>
        <v>4</v>
      </c>
      <c r="L1616" s="6">
        <f t="shared" si="176"/>
        <v>20</v>
      </c>
      <c r="M1616" t="str">
        <f t="shared" si="180"/>
        <v>Default mode</v>
      </c>
      <c r="N1616" t="str">
        <f t="shared" si="181"/>
        <v>In-store</v>
      </c>
      <c r="O1616" s="8">
        <f t="shared" si="182"/>
        <v>44967</v>
      </c>
    </row>
    <row r="1617" spans="1:15" x14ac:dyDescent="0.35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I1617" s="4" t="str">
        <f t="shared" si="177"/>
        <v>UNKNOWN</v>
      </c>
      <c r="J1617" s="6">
        <f t="shared" si="178"/>
        <v>2</v>
      </c>
      <c r="K1617" s="6">
        <f t="shared" si="179"/>
        <v>4</v>
      </c>
      <c r="L1617" s="6">
        <f t="shared" si="176"/>
        <v>8</v>
      </c>
      <c r="M1617" t="str">
        <f t="shared" si="180"/>
        <v>Cash</v>
      </c>
      <c r="N1617" t="str">
        <f t="shared" si="181"/>
        <v>Takeaway</v>
      </c>
      <c r="O1617" s="8">
        <f t="shared" si="182"/>
        <v>45053</v>
      </c>
    </row>
    <row r="1618" spans="1:15" x14ac:dyDescent="0.35">
      <c r="A1618" t="s">
        <v>1639</v>
      </c>
      <c r="B1618" s="4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I1618" s="4" t="str">
        <f t="shared" si="177"/>
        <v>Juice</v>
      </c>
      <c r="J1618" s="6">
        <f t="shared" si="178"/>
        <v>2</v>
      </c>
      <c r="K1618" s="6">
        <f t="shared" si="179"/>
        <v>3</v>
      </c>
      <c r="L1618" s="6">
        <f t="shared" si="176"/>
        <v>6</v>
      </c>
      <c r="M1618" t="str">
        <f t="shared" si="180"/>
        <v>Credit Card</v>
      </c>
      <c r="N1618" t="str">
        <f t="shared" si="181"/>
        <v>Takeaway</v>
      </c>
      <c r="O1618" s="8">
        <f t="shared" si="182"/>
        <v>45102</v>
      </c>
    </row>
    <row r="1619" spans="1:15" x14ac:dyDescent="0.35">
      <c r="A1619" t="s">
        <v>1640</v>
      </c>
      <c r="B1619" s="4" t="s">
        <v>25</v>
      </c>
      <c r="C1619">
        <v>4</v>
      </c>
      <c r="D1619">
        <v>4</v>
      </c>
      <c r="E1619">
        <v>16</v>
      </c>
      <c r="F1619" t="s">
        <v>23</v>
      </c>
      <c r="I1619" s="4" t="str">
        <f t="shared" si="177"/>
        <v>Smoothie</v>
      </c>
      <c r="J1619" s="6">
        <f t="shared" si="178"/>
        <v>4</v>
      </c>
      <c r="K1619" s="6">
        <f t="shared" si="179"/>
        <v>4</v>
      </c>
      <c r="L1619" s="6">
        <f t="shared" si="176"/>
        <v>16</v>
      </c>
      <c r="M1619" t="str">
        <f t="shared" si="180"/>
        <v>Digital Wallet</v>
      </c>
      <c r="N1619" t="str">
        <f t="shared" si="181"/>
        <v>UNKNOWN</v>
      </c>
      <c r="O1619" s="8">
        <f t="shared" si="182"/>
        <v>44927</v>
      </c>
    </row>
    <row r="1620" spans="1:15" x14ac:dyDescent="0.35">
      <c r="A1620" t="s">
        <v>1641</v>
      </c>
      <c r="B1620" s="4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I1620" s="4" t="str">
        <f t="shared" si="177"/>
        <v>Coffee</v>
      </c>
      <c r="J1620" s="6">
        <f t="shared" si="178"/>
        <v>2</v>
      </c>
      <c r="K1620" s="6">
        <f t="shared" si="179"/>
        <v>2</v>
      </c>
      <c r="L1620" s="6">
        <f t="shared" si="176"/>
        <v>4</v>
      </c>
      <c r="M1620" t="str">
        <f t="shared" si="180"/>
        <v>Default mode</v>
      </c>
      <c r="N1620" t="str">
        <f t="shared" si="181"/>
        <v>In-store</v>
      </c>
      <c r="O1620" s="8">
        <f t="shared" si="182"/>
        <v>45004</v>
      </c>
    </row>
    <row r="1621" spans="1:15" x14ac:dyDescent="0.35">
      <c r="A1621" t="s">
        <v>1642</v>
      </c>
      <c r="B1621" s="4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  <c r="I1621" s="4" t="str">
        <f t="shared" si="177"/>
        <v>Smoothie</v>
      </c>
      <c r="J1621" s="6">
        <f t="shared" si="178"/>
        <v>5</v>
      </c>
      <c r="K1621" s="6">
        <f t="shared" si="179"/>
        <v>4</v>
      </c>
      <c r="L1621" s="6">
        <f t="shared" si="176"/>
        <v>20</v>
      </c>
      <c r="M1621" t="str">
        <f t="shared" si="180"/>
        <v>Credit Card</v>
      </c>
      <c r="N1621" t="str">
        <f t="shared" si="181"/>
        <v>Takeaway</v>
      </c>
      <c r="O1621" s="8">
        <f t="shared" si="182"/>
        <v>45078</v>
      </c>
    </row>
    <row r="1622" spans="1:15" x14ac:dyDescent="0.35">
      <c r="A1622" t="s">
        <v>1643</v>
      </c>
      <c r="B1622" s="4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I1622" s="4" t="str">
        <f t="shared" si="177"/>
        <v>Cookie</v>
      </c>
      <c r="J1622" s="6">
        <f t="shared" si="178"/>
        <v>1</v>
      </c>
      <c r="K1622" s="6">
        <f t="shared" si="179"/>
        <v>1</v>
      </c>
      <c r="L1622" s="6">
        <f t="shared" si="176"/>
        <v>1</v>
      </c>
      <c r="M1622" t="str">
        <f t="shared" si="180"/>
        <v>Default mode</v>
      </c>
      <c r="N1622" t="str">
        <f t="shared" si="181"/>
        <v>Takeaway</v>
      </c>
      <c r="O1622" s="8">
        <f t="shared" si="182"/>
        <v>45236</v>
      </c>
    </row>
    <row r="1623" spans="1:15" x14ac:dyDescent="0.35">
      <c r="A1623" t="s">
        <v>1644</v>
      </c>
      <c r="B1623" s="4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I1623" s="4" t="str">
        <f t="shared" si="177"/>
        <v>Salad</v>
      </c>
      <c r="J1623" s="6">
        <f t="shared" si="178"/>
        <v>5</v>
      </c>
      <c r="K1623" s="6">
        <f t="shared" si="179"/>
        <v>5</v>
      </c>
      <c r="L1623" s="6">
        <f t="shared" si="176"/>
        <v>25</v>
      </c>
      <c r="M1623" t="str">
        <f t="shared" si="180"/>
        <v>Credit Card</v>
      </c>
      <c r="N1623" t="str">
        <f t="shared" si="181"/>
        <v>Takeaway</v>
      </c>
      <c r="O1623" s="8">
        <f t="shared" si="182"/>
        <v>45065</v>
      </c>
    </row>
    <row r="1624" spans="1:15" x14ac:dyDescent="0.35">
      <c r="A1624" t="s">
        <v>1645</v>
      </c>
      <c r="B1624" s="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I1624" s="4" t="str">
        <f t="shared" si="177"/>
        <v>Salad</v>
      </c>
      <c r="J1624" s="6">
        <f t="shared" si="178"/>
        <v>5</v>
      </c>
      <c r="K1624" s="6">
        <f t="shared" si="179"/>
        <v>5</v>
      </c>
      <c r="L1624" s="6">
        <f t="shared" si="176"/>
        <v>25</v>
      </c>
      <c r="M1624" t="str">
        <f t="shared" si="180"/>
        <v>Default mode</v>
      </c>
      <c r="N1624" t="str">
        <f t="shared" si="181"/>
        <v>In-store</v>
      </c>
      <c r="O1624" s="8">
        <f t="shared" si="182"/>
        <v>45261</v>
      </c>
    </row>
    <row r="1625" spans="1:15" x14ac:dyDescent="0.35">
      <c r="A1625" t="s">
        <v>1646</v>
      </c>
      <c r="B1625" s="4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I1625" s="4" t="str">
        <f t="shared" si="177"/>
        <v>Tea</v>
      </c>
      <c r="J1625" s="6">
        <f t="shared" si="178"/>
        <v>5</v>
      </c>
      <c r="K1625" s="6">
        <f t="shared" si="179"/>
        <v>1.5</v>
      </c>
      <c r="L1625" s="6">
        <f t="shared" si="176"/>
        <v>7.5</v>
      </c>
      <c r="M1625" t="str">
        <f t="shared" si="180"/>
        <v>Cash</v>
      </c>
      <c r="N1625" t="str">
        <f t="shared" si="181"/>
        <v>In-store</v>
      </c>
      <c r="O1625" s="8">
        <f t="shared" si="182"/>
        <v>45089</v>
      </c>
    </row>
    <row r="1626" spans="1:15" x14ac:dyDescent="0.35">
      <c r="A1626" t="s">
        <v>1647</v>
      </c>
      <c r="B1626" s="4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I1626" s="4" t="str">
        <f t="shared" si="177"/>
        <v>Tea</v>
      </c>
      <c r="J1626" s="6">
        <f t="shared" si="178"/>
        <v>5</v>
      </c>
      <c r="K1626" s="6">
        <f t="shared" si="179"/>
        <v>1.5</v>
      </c>
      <c r="L1626" s="6">
        <f t="shared" si="176"/>
        <v>7.5</v>
      </c>
      <c r="M1626" t="str">
        <f t="shared" si="180"/>
        <v>Credit Card</v>
      </c>
      <c r="N1626" t="str">
        <f t="shared" si="181"/>
        <v>UNKNOWN</v>
      </c>
      <c r="O1626" s="8">
        <f t="shared" si="182"/>
        <v>45256</v>
      </c>
    </row>
    <row r="1627" spans="1:15" x14ac:dyDescent="0.35">
      <c r="A1627" t="s">
        <v>1648</v>
      </c>
      <c r="B1627" s="4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I1627" s="4" t="str">
        <f t="shared" si="177"/>
        <v>Tea</v>
      </c>
      <c r="J1627" s="6">
        <f t="shared" si="178"/>
        <v>2</v>
      </c>
      <c r="K1627" s="6">
        <f t="shared" si="179"/>
        <v>1.5</v>
      </c>
      <c r="L1627" s="6">
        <f t="shared" si="176"/>
        <v>3</v>
      </c>
      <c r="M1627" t="str">
        <f t="shared" si="180"/>
        <v>Default mode</v>
      </c>
      <c r="N1627" t="str">
        <f t="shared" si="181"/>
        <v>In-store</v>
      </c>
      <c r="O1627" s="8">
        <f t="shared" si="182"/>
        <v>45238</v>
      </c>
    </row>
    <row r="1628" spans="1:15" x14ac:dyDescent="0.35">
      <c r="A1628" t="s">
        <v>1649</v>
      </c>
      <c r="B1628" s="4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  <c r="I1628" s="4" t="str">
        <f t="shared" si="177"/>
        <v>Smoothie</v>
      </c>
      <c r="J1628" s="6">
        <f t="shared" si="178"/>
        <v>2</v>
      </c>
      <c r="K1628" s="6">
        <f t="shared" si="179"/>
        <v>4</v>
      </c>
      <c r="L1628" s="6">
        <f t="shared" si="176"/>
        <v>8</v>
      </c>
      <c r="M1628" t="str">
        <f t="shared" si="180"/>
        <v>Digital Wallet</v>
      </c>
      <c r="N1628" t="str">
        <f t="shared" si="181"/>
        <v>In-store</v>
      </c>
      <c r="O1628" s="8">
        <f t="shared" si="182"/>
        <v>45191</v>
      </c>
    </row>
    <row r="1629" spans="1:15" x14ac:dyDescent="0.35">
      <c r="A1629" t="s">
        <v>1650</v>
      </c>
      <c r="B1629" s="4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  <c r="I1629" s="4" t="str">
        <f t="shared" si="177"/>
        <v>Juice</v>
      </c>
      <c r="J1629" s="6">
        <f t="shared" si="178"/>
        <v>3</v>
      </c>
      <c r="K1629" s="6">
        <f t="shared" si="179"/>
        <v>3</v>
      </c>
      <c r="L1629" s="6">
        <f t="shared" si="176"/>
        <v>9</v>
      </c>
      <c r="M1629" t="str">
        <f t="shared" si="180"/>
        <v>Digital Wallet</v>
      </c>
      <c r="N1629" t="str">
        <f t="shared" si="181"/>
        <v>UNKNOWN</v>
      </c>
      <c r="O1629" s="8">
        <f t="shared" si="182"/>
        <v>45269</v>
      </c>
    </row>
    <row r="1630" spans="1:15" x14ac:dyDescent="0.35">
      <c r="A1630" t="s">
        <v>1651</v>
      </c>
      <c r="B1630" s="4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I1630" s="4" t="str">
        <f t="shared" si="177"/>
        <v>Sandwich</v>
      </c>
      <c r="J1630" s="6">
        <f t="shared" si="178"/>
        <v>3</v>
      </c>
      <c r="K1630" s="6">
        <f t="shared" si="179"/>
        <v>4</v>
      </c>
      <c r="L1630" s="6">
        <f t="shared" si="176"/>
        <v>12</v>
      </c>
      <c r="M1630" t="str">
        <f t="shared" si="180"/>
        <v>Credit Card</v>
      </c>
      <c r="N1630" t="str">
        <f t="shared" si="181"/>
        <v>UNKNOWN</v>
      </c>
      <c r="O1630" s="8">
        <f t="shared" si="182"/>
        <v>45153</v>
      </c>
    </row>
    <row r="1631" spans="1:15" x14ac:dyDescent="0.35">
      <c r="A1631" t="s">
        <v>1652</v>
      </c>
      <c r="B1631" s="4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I1631" s="4" t="str">
        <f t="shared" si="177"/>
        <v>Juice</v>
      </c>
      <c r="J1631" s="6">
        <f t="shared" si="178"/>
        <v>4</v>
      </c>
      <c r="K1631" s="6">
        <f t="shared" si="179"/>
        <v>4</v>
      </c>
      <c r="L1631" s="6">
        <f t="shared" si="176"/>
        <v>16</v>
      </c>
      <c r="M1631" t="str">
        <f t="shared" si="180"/>
        <v>Credit Card</v>
      </c>
      <c r="N1631" t="str">
        <f t="shared" si="181"/>
        <v>UNKNOWN</v>
      </c>
      <c r="O1631" s="8">
        <f t="shared" si="182"/>
        <v>45161</v>
      </c>
    </row>
    <row r="1632" spans="1:15" x14ac:dyDescent="0.35">
      <c r="A1632" t="s">
        <v>1653</v>
      </c>
      <c r="B1632" s="4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  <c r="I1632" s="4" t="str">
        <f t="shared" si="177"/>
        <v>Tea</v>
      </c>
      <c r="J1632" s="6">
        <f t="shared" si="178"/>
        <v>2</v>
      </c>
      <c r="K1632" s="6">
        <f t="shared" si="179"/>
        <v>1.5</v>
      </c>
      <c r="L1632" s="6">
        <f t="shared" si="176"/>
        <v>3</v>
      </c>
      <c r="M1632" t="str">
        <f t="shared" si="180"/>
        <v>Digital Wallet</v>
      </c>
      <c r="N1632" t="str">
        <f t="shared" si="181"/>
        <v>Cafe</v>
      </c>
      <c r="O1632" s="8">
        <f t="shared" si="182"/>
        <v>45022</v>
      </c>
    </row>
    <row r="1633" spans="1:15" x14ac:dyDescent="0.35">
      <c r="A1633" t="s">
        <v>1654</v>
      </c>
      <c r="B1633" s="4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  <c r="I1633" s="4" t="str">
        <f t="shared" si="177"/>
        <v>Smoothie</v>
      </c>
      <c r="J1633" s="6">
        <f t="shared" si="178"/>
        <v>5</v>
      </c>
      <c r="K1633" s="6">
        <f t="shared" si="179"/>
        <v>4</v>
      </c>
      <c r="L1633" s="6">
        <f t="shared" si="176"/>
        <v>20</v>
      </c>
      <c r="M1633" t="str">
        <f t="shared" si="180"/>
        <v>Credit Card</v>
      </c>
      <c r="N1633" t="str">
        <f t="shared" si="181"/>
        <v>Takeaway</v>
      </c>
      <c r="O1633" s="8">
        <f t="shared" si="182"/>
        <v>45023</v>
      </c>
    </row>
    <row r="1634" spans="1:15" x14ac:dyDescent="0.35">
      <c r="A1634" t="s">
        <v>1655</v>
      </c>
      <c r="B1634" s="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I1634" s="4" t="str">
        <f t="shared" si="177"/>
        <v>Cookie</v>
      </c>
      <c r="J1634" s="6">
        <f t="shared" si="178"/>
        <v>4</v>
      </c>
      <c r="K1634" s="6">
        <f t="shared" si="179"/>
        <v>1</v>
      </c>
      <c r="L1634" s="6">
        <f t="shared" si="176"/>
        <v>4</v>
      </c>
      <c r="M1634" t="str">
        <f t="shared" si="180"/>
        <v>Cash</v>
      </c>
      <c r="N1634" t="str">
        <f t="shared" si="181"/>
        <v>Takeaway</v>
      </c>
      <c r="O1634" s="8">
        <f t="shared" si="182"/>
        <v>45187</v>
      </c>
    </row>
    <row r="1635" spans="1:15" x14ac:dyDescent="0.35">
      <c r="A1635" t="s">
        <v>1656</v>
      </c>
      <c r="B1635" s="4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  <c r="I1635" s="4" t="str">
        <f t="shared" si="177"/>
        <v>Salad</v>
      </c>
      <c r="J1635" s="6">
        <f t="shared" si="178"/>
        <v>5</v>
      </c>
      <c r="K1635" s="6">
        <f t="shared" si="179"/>
        <v>5</v>
      </c>
      <c r="L1635" s="6">
        <f t="shared" si="176"/>
        <v>25</v>
      </c>
      <c r="M1635" t="str">
        <f t="shared" si="180"/>
        <v>Cash</v>
      </c>
      <c r="N1635" t="str">
        <f t="shared" si="181"/>
        <v>UNKNOWN</v>
      </c>
      <c r="O1635" s="8">
        <f t="shared" si="182"/>
        <v>44946</v>
      </c>
    </row>
    <row r="1636" spans="1:15" x14ac:dyDescent="0.35">
      <c r="A1636" t="s">
        <v>1657</v>
      </c>
      <c r="B1636" s="4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I1636" s="4" t="str">
        <f t="shared" si="177"/>
        <v>Salad</v>
      </c>
      <c r="J1636" s="6">
        <f t="shared" si="178"/>
        <v>4</v>
      </c>
      <c r="K1636" s="6">
        <f t="shared" si="179"/>
        <v>5</v>
      </c>
      <c r="L1636" s="6">
        <f t="shared" si="176"/>
        <v>20</v>
      </c>
      <c r="M1636" t="str">
        <f t="shared" si="180"/>
        <v>Default mode</v>
      </c>
      <c r="N1636" t="str">
        <f t="shared" si="181"/>
        <v>In-store</v>
      </c>
      <c r="O1636" s="8">
        <f t="shared" si="182"/>
        <v>45238</v>
      </c>
    </row>
    <row r="1637" spans="1:15" x14ac:dyDescent="0.35">
      <c r="A1637" t="s">
        <v>1658</v>
      </c>
      <c r="B1637" s="4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I1637" s="4" t="str">
        <f t="shared" si="177"/>
        <v>Tea</v>
      </c>
      <c r="J1637" s="6">
        <f t="shared" si="178"/>
        <v>2</v>
      </c>
      <c r="K1637" s="6">
        <f t="shared" si="179"/>
        <v>1.5</v>
      </c>
      <c r="L1637" s="6">
        <f t="shared" si="176"/>
        <v>3</v>
      </c>
      <c r="M1637" t="str">
        <f t="shared" si="180"/>
        <v>Credit Card</v>
      </c>
      <c r="N1637" t="str">
        <f t="shared" si="181"/>
        <v>UNKNOWN</v>
      </c>
      <c r="O1637" s="8">
        <f t="shared" si="182"/>
        <v>44935</v>
      </c>
    </row>
    <row r="1638" spans="1:15" x14ac:dyDescent="0.35">
      <c r="A1638" t="s">
        <v>1659</v>
      </c>
      <c r="B1638" s="4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I1638" s="4" t="str">
        <f t="shared" si="177"/>
        <v>Sandwich</v>
      </c>
      <c r="J1638" s="6">
        <f t="shared" si="178"/>
        <v>5</v>
      </c>
      <c r="K1638" s="6">
        <f t="shared" si="179"/>
        <v>4</v>
      </c>
      <c r="L1638" s="6">
        <f t="shared" si="176"/>
        <v>20</v>
      </c>
      <c r="M1638" t="str">
        <f t="shared" si="180"/>
        <v>Cash</v>
      </c>
      <c r="N1638" t="str">
        <f t="shared" si="181"/>
        <v>In-store</v>
      </c>
      <c r="O1638" s="8">
        <f t="shared" si="182"/>
        <v>45230</v>
      </c>
    </row>
    <row r="1639" spans="1:15" x14ac:dyDescent="0.35">
      <c r="A1639" t="s">
        <v>1660</v>
      </c>
      <c r="B1639" s="4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I1639" s="4" t="str">
        <f t="shared" si="177"/>
        <v>Tea</v>
      </c>
      <c r="J1639" s="6">
        <f t="shared" si="178"/>
        <v>5</v>
      </c>
      <c r="K1639" s="6">
        <f t="shared" si="179"/>
        <v>1.5</v>
      </c>
      <c r="L1639" s="6">
        <f t="shared" si="176"/>
        <v>7.5</v>
      </c>
      <c r="M1639" t="str">
        <f t="shared" si="180"/>
        <v>Cash</v>
      </c>
      <c r="N1639" t="str">
        <f t="shared" si="181"/>
        <v>Takeaway</v>
      </c>
      <c r="O1639" s="8">
        <f t="shared" si="182"/>
        <v>45050</v>
      </c>
    </row>
    <row r="1640" spans="1:15" x14ac:dyDescent="0.35">
      <c r="A1640" t="s">
        <v>1661</v>
      </c>
      <c r="B1640" s="4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  <c r="I1640" s="4" t="str">
        <f t="shared" si="177"/>
        <v>UNKNOWN</v>
      </c>
      <c r="J1640" s="6">
        <f t="shared" si="178"/>
        <v>2</v>
      </c>
      <c r="K1640" s="6">
        <f t="shared" si="179"/>
        <v>5</v>
      </c>
      <c r="L1640" s="6">
        <f t="shared" si="176"/>
        <v>10</v>
      </c>
      <c r="M1640" t="str">
        <f t="shared" si="180"/>
        <v>Digital Wallet</v>
      </c>
      <c r="N1640" t="str">
        <f t="shared" si="181"/>
        <v>Takeaway</v>
      </c>
      <c r="O1640" s="8">
        <f t="shared" si="182"/>
        <v>45159</v>
      </c>
    </row>
    <row r="1641" spans="1:15" x14ac:dyDescent="0.35">
      <c r="A1641" t="s">
        <v>1662</v>
      </c>
      <c r="B1641" s="4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  <c r="I1641" s="4" t="str">
        <f t="shared" si="177"/>
        <v>Smoothie</v>
      </c>
      <c r="J1641" s="6">
        <f t="shared" si="178"/>
        <v>1</v>
      </c>
      <c r="K1641" s="6">
        <f t="shared" si="179"/>
        <v>4</v>
      </c>
      <c r="L1641" s="6">
        <f t="shared" si="176"/>
        <v>4</v>
      </c>
      <c r="M1641" t="str">
        <f t="shared" si="180"/>
        <v>Digital Wallet</v>
      </c>
      <c r="N1641" t="str">
        <f t="shared" si="181"/>
        <v>In-store</v>
      </c>
      <c r="O1641" s="8">
        <f t="shared" si="182"/>
        <v>45136</v>
      </c>
    </row>
    <row r="1642" spans="1:15" x14ac:dyDescent="0.35">
      <c r="A1642" t="s">
        <v>1663</v>
      </c>
      <c r="B1642" s="4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I1642" s="4" t="str">
        <f t="shared" si="177"/>
        <v>Coffee</v>
      </c>
      <c r="J1642" s="6">
        <f t="shared" si="178"/>
        <v>5</v>
      </c>
      <c r="K1642" s="6">
        <f t="shared" si="179"/>
        <v>2</v>
      </c>
      <c r="L1642" s="6">
        <f t="shared" si="176"/>
        <v>10</v>
      </c>
      <c r="M1642" t="str">
        <f t="shared" si="180"/>
        <v>Credit Card</v>
      </c>
      <c r="N1642" t="str">
        <f t="shared" si="181"/>
        <v>UNKNOWN</v>
      </c>
      <c r="O1642" s="8">
        <f t="shared" si="182"/>
        <v>45073</v>
      </c>
    </row>
    <row r="1643" spans="1:15" x14ac:dyDescent="0.35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I1643" s="4" t="str">
        <f t="shared" si="177"/>
        <v>UNKNOWN</v>
      </c>
      <c r="J1643" s="6">
        <f t="shared" si="178"/>
        <v>2</v>
      </c>
      <c r="K1643" s="6">
        <f t="shared" si="179"/>
        <v>3</v>
      </c>
      <c r="L1643" s="6">
        <f t="shared" si="176"/>
        <v>6</v>
      </c>
      <c r="M1643" t="str">
        <f t="shared" si="180"/>
        <v>Credit Card</v>
      </c>
      <c r="N1643" t="str">
        <f t="shared" si="181"/>
        <v>UNKNOWN</v>
      </c>
      <c r="O1643" s="8">
        <f t="shared" si="182"/>
        <v>45197</v>
      </c>
    </row>
    <row r="1644" spans="1:15" x14ac:dyDescent="0.35">
      <c r="A1644" t="s">
        <v>1665</v>
      </c>
      <c r="B1644" s="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I1644" s="4" t="str">
        <f t="shared" si="177"/>
        <v>Cake</v>
      </c>
      <c r="J1644" s="6">
        <f t="shared" si="178"/>
        <v>1</v>
      </c>
      <c r="K1644" s="6">
        <f t="shared" si="179"/>
        <v>3</v>
      </c>
      <c r="L1644" s="6">
        <f t="shared" si="176"/>
        <v>3</v>
      </c>
      <c r="M1644" t="str">
        <f t="shared" si="180"/>
        <v>Cash</v>
      </c>
      <c r="N1644" t="str">
        <f t="shared" si="181"/>
        <v>Takeaway</v>
      </c>
      <c r="O1644" s="8">
        <f t="shared" si="182"/>
        <v>45212</v>
      </c>
    </row>
    <row r="1645" spans="1:15" x14ac:dyDescent="0.35">
      <c r="A1645" t="s">
        <v>1666</v>
      </c>
      <c r="B1645" s="4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I1645" s="4" t="str">
        <f t="shared" si="177"/>
        <v>Smoothie</v>
      </c>
      <c r="J1645" s="6">
        <f t="shared" si="178"/>
        <v>1</v>
      </c>
      <c r="K1645" s="6">
        <f t="shared" si="179"/>
        <v>4</v>
      </c>
      <c r="L1645" s="6">
        <f t="shared" si="176"/>
        <v>4</v>
      </c>
      <c r="M1645" t="str">
        <f t="shared" si="180"/>
        <v>Credit Card</v>
      </c>
      <c r="N1645" t="str">
        <f t="shared" si="181"/>
        <v>In-store</v>
      </c>
      <c r="O1645" s="8">
        <f t="shared" si="182"/>
        <v>44976</v>
      </c>
    </row>
    <row r="1646" spans="1:15" x14ac:dyDescent="0.35">
      <c r="A1646" t="s">
        <v>1667</v>
      </c>
      <c r="B1646" s="4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I1646" s="4" t="str">
        <f t="shared" si="177"/>
        <v>Coffee</v>
      </c>
      <c r="J1646" s="6">
        <f t="shared" si="178"/>
        <v>3</v>
      </c>
      <c r="K1646" s="6">
        <f t="shared" si="179"/>
        <v>2</v>
      </c>
      <c r="L1646" s="6">
        <f t="shared" si="176"/>
        <v>6</v>
      </c>
      <c r="M1646" t="str">
        <f t="shared" si="180"/>
        <v>Cash</v>
      </c>
      <c r="N1646" t="str">
        <f t="shared" si="181"/>
        <v>Takeaway</v>
      </c>
      <c r="O1646" s="8">
        <f t="shared" si="182"/>
        <v>45276</v>
      </c>
    </row>
    <row r="1647" spans="1:15" x14ac:dyDescent="0.35">
      <c r="A1647" t="s">
        <v>1668</v>
      </c>
      <c r="B1647" s="4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I1647" s="4" t="str">
        <f t="shared" si="177"/>
        <v>Coffee</v>
      </c>
      <c r="J1647" s="6">
        <f t="shared" si="178"/>
        <v>5</v>
      </c>
      <c r="K1647" s="6">
        <f t="shared" si="179"/>
        <v>2</v>
      </c>
      <c r="L1647" s="6">
        <f t="shared" si="176"/>
        <v>10</v>
      </c>
      <c r="M1647" t="str">
        <f t="shared" si="180"/>
        <v>Cash</v>
      </c>
      <c r="N1647" t="str">
        <f t="shared" si="181"/>
        <v>UNKNOWN</v>
      </c>
      <c r="O1647" s="8">
        <f t="shared" si="182"/>
        <v>44978</v>
      </c>
    </row>
    <row r="1648" spans="1:15" x14ac:dyDescent="0.35">
      <c r="A1648" t="s">
        <v>1669</v>
      </c>
      <c r="B1648" s="4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  <c r="I1648" s="4" t="str">
        <f t="shared" si="177"/>
        <v>Coffee</v>
      </c>
      <c r="J1648" s="6">
        <f t="shared" si="178"/>
        <v>1</v>
      </c>
      <c r="K1648" s="6">
        <f t="shared" si="179"/>
        <v>2</v>
      </c>
      <c r="L1648" s="6">
        <f t="shared" si="176"/>
        <v>2</v>
      </c>
      <c r="M1648" t="str">
        <f t="shared" si="180"/>
        <v>UNKNOWN</v>
      </c>
      <c r="N1648" t="str">
        <f t="shared" si="181"/>
        <v>Takeaway</v>
      </c>
      <c r="O1648" s="8">
        <f t="shared" si="182"/>
        <v>44942</v>
      </c>
    </row>
    <row r="1649" spans="1:15" x14ac:dyDescent="0.35">
      <c r="A1649" t="s">
        <v>1670</v>
      </c>
      <c r="B1649" s="4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  <c r="I1649" s="4" t="str">
        <f t="shared" si="177"/>
        <v>Cake</v>
      </c>
      <c r="J1649" s="6">
        <f t="shared" si="178"/>
        <v>5</v>
      </c>
      <c r="K1649" s="6">
        <f t="shared" si="179"/>
        <v>3</v>
      </c>
      <c r="L1649" s="6">
        <f t="shared" si="176"/>
        <v>15</v>
      </c>
      <c r="M1649" t="str">
        <f t="shared" si="180"/>
        <v>UNKNOWN</v>
      </c>
      <c r="N1649" t="str">
        <f t="shared" si="181"/>
        <v>Takeaway</v>
      </c>
      <c r="O1649" s="8">
        <f t="shared" si="182"/>
        <v>45175</v>
      </c>
    </row>
    <row r="1650" spans="1:15" x14ac:dyDescent="0.35">
      <c r="A1650" t="s">
        <v>1671</v>
      </c>
      <c r="B1650" s="4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I1650" s="4" t="str">
        <f t="shared" si="177"/>
        <v>Cookie</v>
      </c>
      <c r="J1650" s="6">
        <f t="shared" si="178"/>
        <v>2</v>
      </c>
      <c r="K1650" s="6">
        <f t="shared" si="179"/>
        <v>1</v>
      </c>
      <c r="L1650" s="6">
        <f t="shared" si="176"/>
        <v>2</v>
      </c>
      <c r="M1650" t="str">
        <f t="shared" si="180"/>
        <v>Credit Card</v>
      </c>
      <c r="N1650" t="str">
        <f t="shared" si="181"/>
        <v>Takeaway</v>
      </c>
      <c r="O1650" s="8">
        <f t="shared" si="182"/>
        <v>44929</v>
      </c>
    </row>
    <row r="1651" spans="1:15" x14ac:dyDescent="0.35">
      <c r="A1651" t="s">
        <v>1672</v>
      </c>
      <c r="B1651" s="4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  <c r="I1651" s="4" t="str">
        <f t="shared" si="177"/>
        <v>Sandwich</v>
      </c>
      <c r="J1651" s="6">
        <f t="shared" si="178"/>
        <v>1</v>
      </c>
      <c r="K1651" s="6">
        <f t="shared" si="179"/>
        <v>4</v>
      </c>
      <c r="L1651" s="6">
        <f t="shared" si="176"/>
        <v>4</v>
      </c>
      <c r="M1651" t="str">
        <f t="shared" si="180"/>
        <v>Credit Card</v>
      </c>
      <c r="N1651" t="str">
        <f t="shared" si="181"/>
        <v>In-store</v>
      </c>
      <c r="O1651" s="8">
        <f t="shared" si="182"/>
        <v>44927</v>
      </c>
    </row>
    <row r="1652" spans="1:15" x14ac:dyDescent="0.35">
      <c r="A1652" t="s">
        <v>1673</v>
      </c>
      <c r="B1652" s="4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  <c r="I1652" s="4" t="str">
        <f t="shared" si="177"/>
        <v>Juice</v>
      </c>
      <c r="J1652" s="6">
        <f t="shared" si="178"/>
        <v>2</v>
      </c>
      <c r="K1652" s="6">
        <f t="shared" si="179"/>
        <v>3</v>
      </c>
      <c r="L1652" s="6">
        <f t="shared" si="176"/>
        <v>6</v>
      </c>
      <c r="M1652" t="str">
        <f t="shared" si="180"/>
        <v>Digital Wallet</v>
      </c>
      <c r="N1652" t="str">
        <f t="shared" si="181"/>
        <v>In-store</v>
      </c>
      <c r="O1652" s="8">
        <f t="shared" si="182"/>
        <v>44991</v>
      </c>
    </row>
    <row r="1653" spans="1:15" x14ac:dyDescent="0.35">
      <c r="A1653" t="s">
        <v>1674</v>
      </c>
      <c r="B1653" s="4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I1653" s="4" t="str">
        <f t="shared" si="177"/>
        <v>Tea</v>
      </c>
      <c r="J1653" s="6">
        <f t="shared" si="178"/>
        <v>3</v>
      </c>
      <c r="K1653" s="6">
        <f t="shared" si="179"/>
        <v>1.5</v>
      </c>
      <c r="L1653" s="6">
        <f t="shared" si="176"/>
        <v>4.5</v>
      </c>
      <c r="M1653" t="str">
        <f t="shared" si="180"/>
        <v>Credit Card</v>
      </c>
      <c r="N1653" t="str">
        <f t="shared" si="181"/>
        <v>In-store</v>
      </c>
      <c r="O1653" s="8">
        <f t="shared" si="182"/>
        <v>45175</v>
      </c>
    </row>
    <row r="1654" spans="1:15" x14ac:dyDescent="0.35">
      <c r="A1654" t="s">
        <v>1675</v>
      </c>
      <c r="B1654" s="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  <c r="I1654" s="4" t="str">
        <f t="shared" si="177"/>
        <v>Sandwich</v>
      </c>
      <c r="J1654" s="6">
        <f t="shared" si="178"/>
        <v>2</v>
      </c>
      <c r="K1654" s="6">
        <f t="shared" si="179"/>
        <v>4</v>
      </c>
      <c r="L1654" s="6">
        <f t="shared" si="176"/>
        <v>8</v>
      </c>
      <c r="M1654" t="str">
        <f t="shared" si="180"/>
        <v>UNKNOWN</v>
      </c>
      <c r="N1654" t="str">
        <f t="shared" si="181"/>
        <v>Takeaway</v>
      </c>
      <c r="O1654" s="8">
        <f t="shared" si="182"/>
        <v>45223</v>
      </c>
    </row>
    <row r="1655" spans="1:15" x14ac:dyDescent="0.35">
      <c r="A1655" t="s">
        <v>1676</v>
      </c>
      <c r="B1655" s="4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  <c r="I1655" s="4" t="str">
        <f t="shared" si="177"/>
        <v>Sandwich</v>
      </c>
      <c r="J1655" s="6">
        <f t="shared" si="178"/>
        <v>5</v>
      </c>
      <c r="K1655" s="6">
        <f t="shared" si="179"/>
        <v>4</v>
      </c>
      <c r="L1655" s="6">
        <f t="shared" si="176"/>
        <v>20</v>
      </c>
      <c r="M1655" t="str">
        <f t="shared" si="180"/>
        <v>Credit Card</v>
      </c>
      <c r="N1655" t="str">
        <f t="shared" si="181"/>
        <v>UNKNOWN</v>
      </c>
      <c r="O1655" s="8">
        <f t="shared" si="182"/>
        <v>44955</v>
      </c>
    </row>
    <row r="1656" spans="1:15" x14ac:dyDescent="0.35">
      <c r="A1656" t="s">
        <v>1677</v>
      </c>
      <c r="B1656" s="4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  <c r="I1656" s="4" t="str">
        <f t="shared" si="177"/>
        <v>Cake</v>
      </c>
      <c r="J1656" s="6">
        <f t="shared" si="178"/>
        <v>4</v>
      </c>
      <c r="K1656" s="6">
        <f t="shared" si="179"/>
        <v>3</v>
      </c>
      <c r="L1656" s="6">
        <f t="shared" si="176"/>
        <v>12</v>
      </c>
      <c r="M1656" t="str">
        <f t="shared" si="180"/>
        <v>UNKNOWN</v>
      </c>
      <c r="N1656" t="str">
        <f t="shared" si="181"/>
        <v>Takeaway</v>
      </c>
      <c r="O1656" s="8">
        <f t="shared" si="182"/>
        <v>45137</v>
      </c>
    </row>
    <row r="1657" spans="1:15" x14ac:dyDescent="0.35">
      <c r="A1657" t="s">
        <v>1678</v>
      </c>
      <c r="B1657" s="4" t="s">
        <v>65</v>
      </c>
      <c r="C1657">
        <v>2</v>
      </c>
      <c r="D1657">
        <v>1.5</v>
      </c>
      <c r="F1657" t="s">
        <v>14</v>
      </c>
      <c r="H1657" s="1">
        <v>45094</v>
      </c>
      <c r="I1657" s="4" t="str">
        <f t="shared" si="177"/>
        <v>Tea</v>
      </c>
      <c r="J1657" s="6">
        <f t="shared" si="178"/>
        <v>2</v>
      </c>
      <c r="K1657" s="6">
        <f t="shared" si="179"/>
        <v>1.5</v>
      </c>
      <c r="L1657" s="6">
        <f t="shared" si="176"/>
        <v>3</v>
      </c>
      <c r="M1657" t="str">
        <f t="shared" si="180"/>
        <v>Cash</v>
      </c>
      <c r="N1657" t="str">
        <f t="shared" si="181"/>
        <v>UNKNOWN</v>
      </c>
      <c r="O1657" s="8">
        <f t="shared" si="182"/>
        <v>45094</v>
      </c>
    </row>
    <row r="1658" spans="1:15" x14ac:dyDescent="0.35">
      <c r="A1658" t="s">
        <v>1679</v>
      </c>
      <c r="B1658" s="4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I1658" s="4" t="str">
        <f t="shared" si="177"/>
        <v>Sandwich</v>
      </c>
      <c r="J1658" s="6">
        <f t="shared" si="178"/>
        <v>5</v>
      </c>
      <c r="K1658" s="6">
        <f t="shared" si="179"/>
        <v>4</v>
      </c>
      <c r="L1658" s="6">
        <f t="shared" si="176"/>
        <v>20</v>
      </c>
      <c r="M1658" t="str">
        <f t="shared" si="180"/>
        <v>Default mode</v>
      </c>
      <c r="N1658" t="str">
        <f t="shared" si="181"/>
        <v>In-store</v>
      </c>
      <c r="O1658" s="8">
        <f t="shared" si="182"/>
        <v>45123</v>
      </c>
    </row>
    <row r="1659" spans="1:15" x14ac:dyDescent="0.35">
      <c r="A1659" t="s">
        <v>1680</v>
      </c>
      <c r="B1659" s="4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  <c r="I1659" s="4" t="str">
        <f t="shared" si="177"/>
        <v>Cookie</v>
      </c>
      <c r="J1659" s="6">
        <f t="shared" si="178"/>
        <v>5</v>
      </c>
      <c r="K1659" s="6">
        <f t="shared" si="179"/>
        <v>1</v>
      </c>
      <c r="L1659" s="6">
        <f t="shared" si="176"/>
        <v>5</v>
      </c>
      <c r="M1659" t="str">
        <f t="shared" si="180"/>
        <v>Digital Wallet</v>
      </c>
      <c r="N1659" t="str">
        <f t="shared" si="181"/>
        <v>In-store</v>
      </c>
      <c r="O1659" s="8">
        <f t="shared" si="182"/>
        <v>45178</v>
      </c>
    </row>
    <row r="1660" spans="1:15" x14ac:dyDescent="0.35">
      <c r="A1660" t="s">
        <v>1681</v>
      </c>
      <c r="B1660" s="4" t="s">
        <v>18</v>
      </c>
      <c r="C1660">
        <v>5</v>
      </c>
      <c r="D1660">
        <v>2</v>
      </c>
      <c r="E1660">
        <v>10</v>
      </c>
      <c r="H1660" s="1">
        <v>45054</v>
      </c>
      <c r="I1660" s="4" t="str">
        <f t="shared" si="177"/>
        <v>Juice</v>
      </c>
      <c r="J1660" s="6">
        <f t="shared" si="178"/>
        <v>5</v>
      </c>
      <c r="K1660" s="6">
        <f t="shared" si="179"/>
        <v>2</v>
      </c>
      <c r="L1660" s="6">
        <f t="shared" si="176"/>
        <v>10</v>
      </c>
      <c r="M1660" t="str">
        <f t="shared" si="180"/>
        <v>Default mode</v>
      </c>
      <c r="N1660" t="str">
        <f t="shared" si="181"/>
        <v>UNKNOWN</v>
      </c>
      <c r="O1660" s="8">
        <f t="shared" si="182"/>
        <v>45054</v>
      </c>
    </row>
    <row r="1661" spans="1:15" x14ac:dyDescent="0.35">
      <c r="A1661" t="s">
        <v>1682</v>
      </c>
      <c r="B1661" s="4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  <c r="I1661" s="4" t="str">
        <f t="shared" si="177"/>
        <v>Smoothie</v>
      </c>
      <c r="J1661" s="6">
        <f t="shared" si="178"/>
        <v>2</v>
      </c>
      <c r="K1661" s="6">
        <f t="shared" si="179"/>
        <v>4</v>
      </c>
      <c r="L1661" s="6">
        <f t="shared" si="176"/>
        <v>8</v>
      </c>
      <c r="M1661" t="str">
        <f t="shared" si="180"/>
        <v>Digital Wallet</v>
      </c>
      <c r="N1661" t="str">
        <f t="shared" si="181"/>
        <v>UNKNOWN</v>
      </c>
      <c r="O1661" s="8">
        <f t="shared" si="182"/>
        <v>44961</v>
      </c>
    </row>
    <row r="1662" spans="1:15" x14ac:dyDescent="0.35">
      <c r="A1662" t="s">
        <v>1683</v>
      </c>
      <c r="B1662" s="4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I1662" s="4" t="str">
        <f t="shared" si="177"/>
        <v>Salad</v>
      </c>
      <c r="J1662" s="6">
        <f t="shared" si="178"/>
        <v>5</v>
      </c>
      <c r="K1662" s="6">
        <f t="shared" si="179"/>
        <v>5</v>
      </c>
      <c r="L1662" s="6">
        <f t="shared" si="176"/>
        <v>25</v>
      </c>
      <c r="M1662" t="str">
        <f t="shared" si="180"/>
        <v>Credit Card</v>
      </c>
      <c r="N1662" t="str">
        <f t="shared" si="181"/>
        <v>Takeaway</v>
      </c>
      <c r="O1662" s="8">
        <f t="shared" si="182"/>
        <v>45256</v>
      </c>
    </row>
    <row r="1663" spans="1:15" x14ac:dyDescent="0.35">
      <c r="A1663" t="s">
        <v>1684</v>
      </c>
      <c r="B1663" s="4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I1663" s="4" t="str">
        <f t="shared" si="177"/>
        <v>Smoothie</v>
      </c>
      <c r="J1663" s="6">
        <f t="shared" si="178"/>
        <v>5</v>
      </c>
      <c r="K1663" s="6">
        <f t="shared" si="179"/>
        <v>4</v>
      </c>
      <c r="L1663" s="6">
        <f t="shared" si="176"/>
        <v>20</v>
      </c>
      <c r="M1663" t="str">
        <f t="shared" si="180"/>
        <v>Credit Card</v>
      </c>
      <c r="N1663" t="str">
        <f t="shared" si="181"/>
        <v>In-store</v>
      </c>
      <c r="O1663" s="8">
        <f t="shared" si="182"/>
        <v>45280</v>
      </c>
    </row>
    <row r="1664" spans="1:15" x14ac:dyDescent="0.35">
      <c r="A1664" t="s">
        <v>1685</v>
      </c>
      <c r="B1664" s="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  <c r="I1664" s="4" t="str">
        <f t="shared" si="177"/>
        <v>Juice</v>
      </c>
      <c r="J1664" s="6">
        <f t="shared" si="178"/>
        <v>5</v>
      </c>
      <c r="K1664" s="6">
        <f t="shared" si="179"/>
        <v>3</v>
      </c>
      <c r="L1664" s="6">
        <f t="shared" si="176"/>
        <v>15</v>
      </c>
      <c r="M1664" t="str">
        <f t="shared" si="180"/>
        <v>Digital Wallet</v>
      </c>
      <c r="N1664" t="str">
        <f t="shared" si="181"/>
        <v>UNKNOWN</v>
      </c>
      <c r="O1664" s="8">
        <f t="shared" si="182"/>
        <v>45203</v>
      </c>
    </row>
    <row r="1665" spans="1:15" x14ac:dyDescent="0.35">
      <c r="A1665" t="s">
        <v>1686</v>
      </c>
      <c r="B1665" s="4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  <c r="I1665" s="4" t="str">
        <f t="shared" si="177"/>
        <v>Tea</v>
      </c>
      <c r="J1665" s="6">
        <f t="shared" si="178"/>
        <v>4</v>
      </c>
      <c r="K1665" s="6">
        <f t="shared" si="179"/>
        <v>1.5</v>
      </c>
      <c r="L1665" s="6">
        <f t="shared" si="176"/>
        <v>6</v>
      </c>
      <c r="M1665" t="str">
        <f t="shared" si="180"/>
        <v>Cash</v>
      </c>
      <c r="N1665" t="str">
        <f t="shared" si="181"/>
        <v>In-store</v>
      </c>
      <c r="O1665" s="8">
        <f t="shared" si="182"/>
        <v>45078</v>
      </c>
    </row>
    <row r="1666" spans="1:15" x14ac:dyDescent="0.35">
      <c r="A1666" t="s">
        <v>1687</v>
      </c>
      <c r="B1666" s="4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  <c r="I1666" s="4" t="str">
        <f t="shared" si="177"/>
        <v>Sandwich</v>
      </c>
      <c r="J1666" s="6">
        <f t="shared" si="178"/>
        <v>2</v>
      </c>
      <c r="K1666" s="6">
        <f t="shared" si="179"/>
        <v>4</v>
      </c>
      <c r="L1666" s="6">
        <f t="shared" ref="L1666:L1729" si="183">IF(ISBLANK(E1666),PRODUCT(J1666,K1666),IF(E1666="ERROR",PRODUCT(J1666,K1666),IF(E1666="UNKNOWN",PRODUCT(J1666,K1666),E1666)))</f>
        <v>8</v>
      </c>
      <c r="M1666" t="str">
        <f t="shared" si="180"/>
        <v>Cash</v>
      </c>
      <c r="N1666" t="str">
        <f t="shared" si="181"/>
        <v>Takeaway</v>
      </c>
      <c r="O1666" s="8">
        <f t="shared" si="182"/>
        <v>45078</v>
      </c>
    </row>
    <row r="1667" spans="1:15" x14ac:dyDescent="0.35">
      <c r="A1667" t="s">
        <v>1688</v>
      </c>
      <c r="B1667" s="4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I1667" s="4" t="str">
        <f t="shared" ref="I1667:I1730" si="184">IF(ISBLANK(B1667),"UNKNOWN",IF(B1667="ERROR","Juice",B1667))</f>
        <v>Smoothie</v>
      </c>
      <c r="J1667" s="6">
        <f t="shared" ref="J1667:J1730" si="185">IF(ISBLANK(C1667),E1667/D1667,IF(C1667="ERROR",AVERAGE(C1667:C11666),IF(C1667="UNKNOWN",MEDIAN(C1667:C11666),C1667)))</f>
        <v>2</v>
      </c>
      <c r="K1667" s="6">
        <f t="shared" ref="K1667:K1730" si="186">IF(ISBLANK(D1667),0,IF(D1667="ERROR",AVERAGE(D1667:D11666),IF(D1667="UNKNOWN",MEDIAN(D1667:D11666),D1667)))</f>
        <v>4</v>
      </c>
      <c r="L1667" s="6">
        <f t="shared" si="183"/>
        <v>8</v>
      </c>
      <c r="M1667" t="str">
        <f t="shared" ref="M1667:M1730" si="187">IF(ISBLANK(F1667),"Default mode",IF(F1667="ERROR","Cash",F1667))</f>
        <v>Default mode</v>
      </c>
      <c r="N1667" t="str">
        <f t="shared" ref="N1667:N1730" si="188">IF(ISBLANK(G1667),"UNKNOWN",IF(G1667="ERROR","Cafe",G1667))</f>
        <v>In-store</v>
      </c>
      <c r="O1667" s="8">
        <f t="shared" ref="O1667:O1730" si="189">IF(ISBLANK(H1667),DATE(2023,1,1),IF(H1667="ERROR",DATE(2023,6,1),IF(H1667="UNKNOWN",DATE(2023,1,1),H1667)))</f>
        <v>45066</v>
      </c>
    </row>
    <row r="1668" spans="1:15" x14ac:dyDescent="0.35">
      <c r="A1668" t="s">
        <v>1689</v>
      </c>
      <c r="B1668" s="4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I1668" s="4" t="str">
        <f t="shared" si="184"/>
        <v>Coffee</v>
      </c>
      <c r="J1668" s="6">
        <f t="shared" si="185"/>
        <v>5</v>
      </c>
      <c r="K1668" s="6">
        <f t="shared" si="186"/>
        <v>2</v>
      </c>
      <c r="L1668" s="6">
        <f t="shared" si="183"/>
        <v>10</v>
      </c>
      <c r="M1668" t="str">
        <f t="shared" si="187"/>
        <v>Default mode</v>
      </c>
      <c r="N1668" t="str">
        <f t="shared" si="188"/>
        <v>In-store</v>
      </c>
      <c r="O1668" s="8">
        <f t="shared" si="189"/>
        <v>45178</v>
      </c>
    </row>
    <row r="1669" spans="1:15" x14ac:dyDescent="0.35">
      <c r="A1669" t="s">
        <v>1690</v>
      </c>
      <c r="B1669" s="4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I1669" s="4" t="str">
        <f t="shared" si="184"/>
        <v>Cookie</v>
      </c>
      <c r="J1669" s="6">
        <f t="shared" si="185"/>
        <v>1</v>
      </c>
      <c r="K1669" s="6">
        <f t="shared" si="186"/>
        <v>1</v>
      </c>
      <c r="L1669" s="6">
        <f t="shared" si="183"/>
        <v>1</v>
      </c>
      <c r="M1669" t="str">
        <f t="shared" si="187"/>
        <v>Cash</v>
      </c>
      <c r="N1669" t="str">
        <f t="shared" si="188"/>
        <v>Takeaway</v>
      </c>
      <c r="O1669" s="8">
        <f t="shared" si="189"/>
        <v>45225</v>
      </c>
    </row>
    <row r="1670" spans="1:15" x14ac:dyDescent="0.35">
      <c r="A1670" t="s">
        <v>1691</v>
      </c>
      <c r="B1670" s="4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I1670" s="4" t="str">
        <f t="shared" si="184"/>
        <v>Cake</v>
      </c>
      <c r="J1670" s="6">
        <f t="shared" si="185"/>
        <v>4</v>
      </c>
      <c r="K1670" s="6">
        <f t="shared" si="186"/>
        <v>3</v>
      </c>
      <c r="L1670" s="6">
        <f t="shared" si="183"/>
        <v>12</v>
      </c>
      <c r="M1670" t="str">
        <f t="shared" si="187"/>
        <v>Credit Card</v>
      </c>
      <c r="N1670" t="str">
        <f t="shared" si="188"/>
        <v>In-store</v>
      </c>
      <c r="O1670" s="8">
        <f t="shared" si="189"/>
        <v>45222</v>
      </c>
    </row>
    <row r="1671" spans="1:15" x14ac:dyDescent="0.35">
      <c r="A1671" t="s">
        <v>1692</v>
      </c>
      <c r="B1671" s="4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I1671" s="4" t="str">
        <f t="shared" si="184"/>
        <v>Sandwich</v>
      </c>
      <c r="J1671" s="6">
        <f t="shared" si="185"/>
        <v>5</v>
      </c>
      <c r="K1671" s="6">
        <f t="shared" si="186"/>
        <v>4</v>
      </c>
      <c r="L1671" s="6">
        <f t="shared" si="183"/>
        <v>20</v>
      </c>
      <c r="M1671" t="str">
        <f t="shared" si="187"/>
        <v>Cash</v>
      </c>
      <c r="N1671" t="str">
        <f t="shared" si="188"/>
        <v>In-store</v>
      </c>
      <c r="O1671" s="8">
        <f t="shared" si="189"/>
        <v>45181</v>
      </c>
    </row>
    <row r="1672" spans="1:15" x14ac:dyDescent="0.35">
      <c r="A1672" t="s">
        <v>1693</v>
      </c>
      <c r="B1672" s="4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I1672" s="4" t="str">
        <f t="shared" si="184"/>
        <v>Cake</v>
      </c>
      <c r="J1672" s="6">
        <f t="shared" si="185"/>
        <v>2</v>
      </c>
      <c r="K1672" s="6">
        <f t="shared" si="186"/>
        <v>3</v>
      </c>
      <c r="L1672" s="6">
        <f t="shared" si="183"/>
        <v>6</v>
      </c>
      <c r="M1672" t="str">
        <f t="shared" si="187"/>
        <v>Cash</v>
      </c>
      <c r="N1672" t="str">
        <f t="shared" si="188"/>
        <v>In-store</v>
      </c>
      <c r="O1672" s="8">
        <f t="shared" si="189"/>
        <v>44985</v>
      </c>
    </row>
    <row r="1673" spans="1:15" x14ac:dyDescent="0.35">
      <c r="A1673" t="s">
        <v>1694</v>
      </c>
      <c r="B1673" s="4" t="s">
        <v>17</v>
      </c>
      <c r="C1673">
        <v>3</v>
      </c>
      <c r="D1673">
        <v>1</v>
      </c>
      <c r="H1673" s="1">
        <v>45220</v>
      </c>
      <c r="I1673" s="4" t="str">
        <f t="shared" si="184"/>
        <v>Cookie</v>
      </c>
      <c r="J1673" s="6">
        <f t="shared" si="185"/>
        <v>3</v>
      </c>
      <c r="K1673" s="6">
        <f t="shared" si="186"/>
        <v>1</v>
      </c>
      <c r="L1673" s="6">
        <f t="shared" si="183"/>
        <v>3</v>
      </c>
      <c r="M1673" t="str">
        <f t="shared" si="187"/>
        <v>Default mode</v>
      </c>
      <c r="N1673" t="str">
        <f t="shared" si="188"/>
        <v>UNKNOWN</v>
      </c>
      <c r="O1673" s="8">
        <f t="shared" si="189"/>
        <v>45220</v>
      </c>
    </row>
    <row r="1674" spans="1:15" x14ac:dyDescent="0.35">
      <c r="A1674" t="s">
        <v>1695</v>
      </c>
      <c r="B1674" s="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  <c r="I1674" s="4" t="str">
        <f t="shared" si="184"/>
        <v>Coffee</v>
      </c>
      <c r="J1674" s="6">
        <f t="shared" si="185"/>
        <v>2</v>
      </c>
      <c r="K1674" s="6">
        <f t="shared" si="186"/>
        <v>2</v>
      </c>
      <c r="L1674" s="6">
        <f t="shared" si="183"/>
        <v>4</v>
      </c>
      <c r="M1674" t="str">
        <f t="shared" si="187"/>
        <v>Credit Card</v>
      </c>
      <c r="N1674" t="str">
        <f t="shared" si="188"/>
        <v>UNKNOWN</v>
      </c>
      <c r="O1674" s="8">
        <f t="shared" si="189"/>
        <v>45201</v>
      </c>
    </row>
    <row r="1675" spans="1:15" x14ac:dyDescent="0.35">
      <c r="A1675" t="s">
        <v>1696</v>
      </c>
      <c r="B1675" s="4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  <c r="I1675" s="4" t="str">
        <f t="shared" si="184"/>
        <v>Sandwich</v>
      </c>
      <c r="J1675" s="6">
        <f t="shared" si="185"/>
        <v>3</v>
      </c>
      <c r="K1675" s="6">
        <f t="shared" si="186"/>
        <v>4</v>
      </c>
      <c r="L1675" s="6">
        <f t="shared" si="183"/>
        <v>12</v>
      </c>
      <c r="M1675" t="str">
        <f t="shared" si="187"/>
        <v>Digital Wallet</v>
      </c>
      <c r="N1675" t="str">
        <f t="shared" si="188"/>
        <v>UNKNOWN</v>
      </c>
      <c r="O1675" s="8">
        <f t="shared" si="189"/>
        <v>45093</v>
      </c>
    </row>
    <row r="1676" spans="1:15" x14ac:dyDescent="0.35">
      <c r="A1676" t="s">
        <v>1697</v>
      </c>
      <c r="B1676" s="4" t="s">
        <v>65</v>
      </c>
      <c r="C1676">
        <v>2</v>
      </c>
      <c r="F1676" t="s">
        <v>14</v>
      </c>
      <c r="G1676" t="s">
        <v>15</v>
      </c>
      <c r="H1676" s="1">
        <v>45096</v>
      </c>
      <c r="I1676" s="4" t="str">
        <f t="shared" si="184"/>
        <v>Tea</v>
      </c>
      <c r="J1676" s="6">
        <f t="shared" si="185"/>
        <v>2</v>
      </c>
      <c r="K1676" s="6">
        <f t="shared" si="186"/>
        <v>0</v>
      </c>
      <c r="L1676" s="6">
        <f t="shared" si="183"/>
        <v>0</v>
      </c>
      <c r="M1676" t="str">
        <f t="shared" si="187"/>
        <v>Cash</v>
      </c>
      <c r="N1676" t="str">
        <f t="shared" si="188"/>
        <v>In-store</v>
      </c>
      <c r="O1676" s="8">
        <f t="shared" si="189"/>
        <v>45096</v>
      </c>
    </row>
    <row r="1677" spans="1:15" x14ac:dyDescent="0.35">
      <c r="A1677" t="s">
        <v>1698</v>
      </c>
      <c r="B1677" s="4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I1677" s="4" t="str">
        <f t="shared" si="184"/>
        <v>Salad</v>
      </c>
      <c r="J1677" s="6">
        <f t="shared" si="185"/>
        <v>1</v>
      </c>
      <c r="K1677" s="6">
        <f t="shared" si="186"/>
        <v>5</v>
      </c>
      <c r="L1677" s="6">
        <f t="shared" si="183"/>
        <v>5</v>
      </c>
      <c r="M1677" t="str">
        <f t="shared" si="187"/>
        <v>Default mode</v>
      </c>
      <c r="N1677" t="str">
        <f t="shared" si="188"/>
        <v>Takeaway</v>
      </c>
      <c r="O1677" s="8">
        <f t="shared" si="189"/>
        <v>45266</v>
      </c>
    </row>
    <row r="1678" spans="1:15" x14ac:dyDescent="0.35">
      <c r="A1678" t="s">
        <v>1699</v>
      </c>
      <c r="B1678" s="4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  <c r="I1678" s="4" t="str">
        <f t="shared" si="184"/>
        <v>Sandwich</v>
      </c>
      <c r="J1678" s="6">
        <f t="shared" si="185"/>
        <v>5</v>
      </c>
      <c r="K1678" s="6">
        <f t="shared" si="186"/>
        <v>4</v>
      </c>
      <c r="L1678" s="6">
        <f t="shared" si="183"/>
        <v>20</v>
      </c>
      <c r="M1678" t="str">
        <f t="shared" si="187"/>
        <v>Digital Wallet</v>
      </c>
      <c r="N1678" t="str">
        <f t="shared" si="188"/>
        <v>Takeaway</v>
      </c>
      <c r="O1678" s="8">
        <f t="shared" si="189"/>
        <v>45223</v>
      </c>
    </row>
    <row r="1679" spans="1:15" x14ac:dyDescent="0.35">
      <c r="A1679" t="s">
        <v>1700</v>
      </c>
      <c r="B1679" s="4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  <c r="I1679" s="4" t="str">
        <f t="shared" si="184"/>
        <v>Juice</v>
      </c>
      <c r="J1679" s="6">
        <f t="shared" si="185"/>
        <v>5</v>
      </c>
      <c r="K1679" s="6">
        <f t="shared" si="186"/>
        <v>3</v>
      </c>
      <c r="L1679" s="6">
        <f t="shared" si="183"/>
        <v>15</v>
      </c>
      <c r="M1679" t="str">
        <f t="shared" si="187"/>
        <v>Digital Wallet</v>
      </c>
      <c r="N1679" t="str">
        <f t="shared" si="188"/>
        <v>Takeaway</v>
      </c>
      <c r="O1679" s="8">
        <f t="shared" si="189"/>
        <v>45170</v>
      </c>
    </row>
    <row r="1680" spans="1:15" x14ac:dyDescent="0.35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I1680" s="4" t="str">
        <f t="shared" si="184"/>
        <v>UNKNOWN</v>
      </c>
      <c r="J1680" s="6">
        <f t="shared" si="185"/>
        <v>2</v>
      </c>
      <c r="K1680" s="6">
        <f t="shared" si="186"/>
        <v>3</v>
      </c>
      <c r="L1680" s="6">
        <f t="shared" si="183"/>
        <v>6</v>
      </c>
      <c r="M1680" t="str">
        <f t="shared" si="187"/>
        <v>Cash</v>
      </c>
      <c r="N1680" t="str">
        <f t="shared" si="188"/>
        <v>In-store</v>
      </c>
      <c r="O1680" s="8">
        <f t="shared" si="189"/>
        <v>44950</v>
      </c>
    </row>
    <row r="1681" spans="1:15" x14ac:dyDescent="0.35">
      <c r="A1681" t="s">
        <v>1702</v>
      </c>
      <c r="B1681" s="4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I1681" s="4" t="str">
        <f t="shared" si="184"/>
        <v>Smoothie</v>
      </c>
      <c r="J1681" s="6">
        <f t="shared" si="185"/>
        <v>5</v>
      </c>
      <c r="K1681" s="6">
        <f t="shared" si="186"/>
        <v>4</v>
      </c>
      <c r="L1681" s="6">
        <f t="shared" si="183"/>
        <v>20</v>
      </c>
      <c r="M1681" t="str">
        <f t="shared" si="187"/>
        <v>Credit Card</v>
      </c>
      <c r="N1681" t="str">
        <f t="shared" si="188"/>
        <v>In-store</v>
      </c>
      <c r="O1681" s="8">
        <f t="shared" si="189"/>
        <v>45183</v>
      </c>
    </row>
    <row r="1682" spans="1:15" x14ac:dyDescent="0.35">
      <c r="A1682" t="s">
        <v>1703</v>
      </c>
      <c r="B1682" s="4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  <c r="I1682" s="4" t="str">
        <f t="shared" si="184"/>
        <v>Tea</v>
      </c>
      <c r="J1682" s="6">
        <f t="shared" si="185"/>
        <v>2</v>
      </c>
      <c r="K1682" s="6">
        <f t="shared" si="186"/>
        <v>1.5</v>
      </c>
      <c r="L1682" s="6">
        <f t="shared" si="183"/>
        <v>3</v>
      </c>
      <c r="M1682" t="str">
        <f t="shared" si="187"/>
        <v>Digital Wallet</v>
      </c>
      <c r="N1682" t="str">
        <f t="shared" si="188"/>
        <v>In-store</v>
      </c>
      <c r="O1682" s="8">
        <f t="shared" si="189"/>
        <v>44983</v>
      </c>
    </row>
    <row r="1683" spans="1:15" x14ac:dyDescent="0.35">
      <c r="A1683" t="s">
        <v>1704</v>
      </c>
      <c r="B1683" s="4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I1683" s="4" t="str">
        <f t="shared" si="184"/>
        <v>Juice</v>
      </c>
      <c r="J1683" s="6">
        <f t="shared" si="185"/>
        <v>5</v>
      </c>
      <c r="K1683" s="6">
        <f t="shared" si="186"/>
        <v>3</v>
      </c>
      <c r="L1683" s="6">
        <f t="shared" si="183"/>
        <v>15</v>
      </c>
      <c r="M1683" t="str">
        <f t="shared" si="187"/>
        <v>Cash</v>
      </c>
      <c r="N1683" t="str">
        <f t="shared" si="188"/>
        <v>In-store</v>
      </c>
      <c r="O1683" s="8">
        <f t="shared" si="189"/>
        <v>45249</v>
      </c>
    </row>
    <row r="1684" spans="1:15" x14ac:dyDescent="0.35">
      <c r="A1684" t="s">
        <v>1705</v>
      </c>
      <c r="B1684" s="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  <c r="I1684" s="4" t="str">
        <f t="shared" si="184"/>
        <v>Cake</v>
      </c>
      <c r="J1684" s="6">
        <f t="shared" si="185"/>
        <v>1</v>
      </c>
      <c r="K1684" s="6">
        <f t="shared" si="186"/>
        <v>3</v>
      </c>
      <c r="L1684" s="6">
        <f t="shared" si="183"/>
        <v>3</v>
      </c>
      <c r="M1684" t="str">
        <f t="shared" si="187"/>
        <v>Digital Wallet</v>
      </c>
      <c r="N1684" t="str">
        <f t="shared" si="188"/>
        <v>Takeaway</v>
      </c>
      <c r="O1684" s="8">
        <f t="shared" si="189"/>
        <v>45155</v>
      </c>
    </row>
    <row r="1685" spans="1:15" x14ac:dyDescent="0.35">
      <c r="A1685" t="s">
        <v>1706</v>
      </c>
      <c r="B1685" s="4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I1685" s="4" t="str">
        <f t="shared" si="184"/>
        <v>Juice</v>
      </c>
      <c r="J1685" s="6">
        <f t="shared" si="185"/>
        <v>5</v>
      </c>
      <c r="K1685" s="6">
        <f t="shared" si="186"/>
        <v>3</v>
      </c>
      <c r="L1685" s="6">
        <f t="shared" si="183"/>
        <v>15</v>
      </c>
      <c r="M1685" t="str">
        <f t="shared" si="187"/>
        <v>Credit Card</v>
      </c>
      <c r="N1685" t="str">
        <f t="shared" si="188"/>
        <v>In-store</v>
      </c>
      <c r="O1685" s="8">
        <f t="shared" si="189"/>
        <v>45204</v>
      </c>
    </row>
    <row r="1686" spans="1:15" x14ac:dyDescent="0.35">
      <c r="A1686" t="s">
        <v>1707</v>
      </c>
      <c r="B1686" s="4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I1686" s="4" t="str">
        <f t="shared" si="184"/>
        <v>Juice</v>
      </c>
      <c r="J1686" s="6">
        <f t="shared" si="185"/>
        <v>1</v>
      </c>
      <c r="K1686" s="6">
        <f t="shared" si="186"/>
        <v>3</v>
      </c>
      <c r="L1686" s="6">
        <f t="shared" si="183"/>
        <v>3</v>
      </c>
      <c r="M1686" t="str">
        <f t="shared" si="187"/>
        <v>Cash</v>
      </c>
      <c r="N1686" t="str">
        <f t="shared" si="188"/>
        <v>In-store</v>
      </c>
      <c r="O1686" s="8">
        <f t="shared" si="189"/>
        <v>45289</v>
      </c>
    </row>
    <row r="1687" spans="1:15" x14ac:dyDescent="0.35">
      <c r="A1687" t="s">
        <v>1708</v>
      </c>
      <c r="B1687" s="4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I1687" s="4" t="str">
        <f t="shared" si="184"/>
        <v>Salad</v>
      </c>
      <c r="J1687" s="6">
        <f t="shared" si="185"/>
        <v>2</v>
      </c>
      <c r="K1687" s="6">
        <f t="shared" si="186"/>
        <v>5</v>
      </c>
      <c r="L1687" s="6">
        <f t="shared" si="183"/>
        <v>10</v>
      </c>
      <c r="M1687" t="str">
        <f t="shared" si="187"/>
        <v>Credit Card</v>
      </c>
      <c r="N1687" t="str">
        <f t="shared" si="188"/>
        <v>UNKNOWN</v>
      </c>
      <c r="O1687" s="8">
        <f t="shared" si="189"/>
        <v>45071</v>
      </c>
    </row>
    <row r="1688" spans="1:15" x14ac:dyDescent="0.35">
      <c r="A1688" t="s">
        <v>1709</v>
      </c>
      <c r="B1688" s="4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  <c r="I1688" s="4" t="str">
        <f t="shared" si="184"/>
        <v>Tea</v>
      </c>
      <c r="J1688" s="6">
        <f t="shared" si="185"/>
        <v>1</v>
      </c>
      <c r="K1688" s="6">
        <f t="shared" si="186"/>
        <v>1.5</v>
      </c>
      <c r="L1688" s="6">
        <f t="shared" si="183"/>
        <v>1.5</v>
      </c>
      <c r="M1688" t="str">
        <f t="shared" si="187"/>
        <v>Digital Wallet</v>
      </c>
      <c r="N1688" t="str">
        <f t="shared" si="188"/>
        <v>Takeaway</v>
      </c>
      <c r="O1688" s="8">
        <f t="shared" si="189"/>
        <v>45184</v>
      </c>
    </row>
    <row r="1689" spans="1:15" x14ac:dyDescent="0.35">
      <c r="A1689" t="s">
        <v>1710</v>
      </c>
      <c r="B1689" s="4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  <c r="I1689" s="4" t="str">
        <f t="shared" si="184"/>
        <v>Tea</v>
      </c>
      <c r="J1689" s="6">
        <f t="shared" si="185"/>
        <v>2</v>
      </c>
      <c r="K1689" s="6">
        <f t="shared" si="186"/>
        <v>1.5</v>
      </c>
      <c r="L1689" s="6">
        <f t="shared" si="183"/>
        <v>3</v>
      </c>
      <c r="M1689" t="str">
        <f t="shared" si="187"/>
        <v>Credit Card</v>
      </c>
      <c r="N1689" t="str">
        <f t="shared" si="188"/>
        <v>UNKNOWN</v>
      </c>
      <c r="O1689" s="8">
        <f t="shared" si="189"/>
        <v>45170</v>
      </c>
    </row>
    <row r="1690" spans="1:15" x14ac:dyDescent="0.35">
      <c r="A1690" t="s">
        <v>1711</v>
      </c>
      <c r="B1690" s="4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  <c r="I1690" s="4" t="str">
        <f t="shared" si="184"/>
        <v>Tea</v>
      </c>
      <c r="J1690" s="6">
        <f t="shared" si="185"/>
        <v>5</v>
      </c>
      <c r="K1690" s="6">
        <f t="shared" si="186"/>
        <v>1.5</v>
      </c>
      <c r="L1690" s="6">
        <f t="shared" si="183"/>
        <v>7.5</v>
      </c>
      <c r="M1690" t="str">
        <f t="shared" si="187"/>
        <v>Digital Wallet</v>
      </c>
      <c r="N1690" t="str">
        <f t="shared" si="188"/>
        <v>Takeaway</v>
      </c>
      <c r="O1690" s="8">
        <f t="shared" si="189"/>
        <v>44941</v>
      </c>
    </row>
    <row r="1691" spans="1:15" x14ac:dyDescent="0.35">
      <c r="A1691" t="s">
        <v>1712</v>
      </c>
      <c r="B1691" s="4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I1691" s="4" t="str">
        <f t="shared" si="184"/>
        <v>Juice</v>
      </c>
      <c r="J1691" s="6">
        <f t="shared" si="185"/>
        <v>4</v>
      </c>
      <c r="K1691" s="6">
        <f t="shared" si="186"/>
        <v>3</v>
      </c>
      <c r="L1691" s="6">
        <f t="shared" si="183"/>
        <v>12</v>
      </c>
      <c r="M1691" t="str">
        <f t="shared" si="187"/>
        <v>Default mode</v>
      </c>
      <c r="N1691" t="str">
        <f t="shared" si="188"/>
        <v>Takeaway</v>
      </c>
      <c r="O1691" s="8">
        <f t="shared" si="189"/>
        <v>45195</v>
      </c>
    </row>
    <row r="1692" spans="1:15" x14ac:dyDescent="0.35">
      <c r="A1692" t="s">
        <v>1713</v>
      </c>
      <c r="B1692" s="4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  <c r="I1692" s="4" t="str">
        <f t="shared" si="184"/>
        <v>Tea</v>
      </c>
      <c r="J1692" s="6">
        <f t="shared" si="185"/>
        <v>1</v>
      </c>
      <c r="K1692" s="6">
        <f t="shared" si="186"/>
        <v>1.5</v>
      </c>
      <c r="L1692" s="6">
        <f t="shared" si="183"/>
        <v>1.5</v>
      </c>
      <c r="M1692" t="str">
        <f t="shared" si="187"/>
        <v>Digital Wallet</v>
      </c>
      <c r="N1692" t="str">
        <f t="shared" si="188"/>
        <v>In-store</v>
      </c>
      <c r="O1692" s="8">
        <f t="shared" si="189"/>
        <v>45160</v>
      </c>
    </row>
    <row r="1693" spans="1:15" x14ac:dyDescent="0.35">
      <c r="A1693" t="s">
        <v>1714</v>
      </c>
      <c r="B1693" s="4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I1693" s="4" t="str">
        <f t="shared" si="184"/>
        <v>Sandwich</v>
      </c>
      <c r="J1693" s="6">
        <f t="shared" si="185"/>
        <v>1</v>
      </c>
      <c r="K1693" s="6">
        <f t="shared" si="186"/>
        <v>4</v>
      </c>
      <c r="L1693" s="6">
        <f t="shared" si="183"/>
        <v>4</v>
      </c>
      <c r="M1693" t="str">
        <f t="shared" si="187"/>
        <v>Credit Card</v>
      </c>
      <c r="N1693" t="str">
        <f t="shared" si="188"/>
        <v>In-store</v>
      </c>
      <c r="O1693" s="8">
        <f t="shared" si="189"/>
        <v>45167</v>
      </c>
    </row>
    <row r="1694" spans="1:15" x14ac:dyDescent="0.35">
      <c r="A1694" t="s">
        <v>1715</v>
      </c>
      <c r="B1694" s="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  <c r="I1694" s="4" t="str">
        <f t="shared" si="184"/>
        <v>UNKNOWN</v>
      </c>
      <c r="J1694" s="6">
        <f t="shared" si="185"/>
        <v>3</v>
      </c>
      <c r="K1694" s="6">
        <f t="shared" si="186"/>
        <v>2</v>
      </c>
      <c r="L1694" s="6">
        <f t="shared" si="183"/>
        <v>6</v>
      </c>
      <c r="M1694" t="str">
        <f t="shared" si="187"/>
        <v>Digital Wallet</v>
      </c>
      <c r="N1694" t="str">
        <f t="shared" si="188"/>
        <v>Takeaway</v>
      </c>
      <c r="O1694" s="8">
        <f t="shared" si="189"/>
        <v>45177</v>
      </c>
    </row>
    <row r="1695" spans="1:15" x14ac:dyDescent="0.35">
      <c r="A1695" t="s">
        <v>1716</v>
      </c>
      <c r="B1695" s="4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I1695" s="4" t="str">
        <f t="shared" si="184"/>
        <v>Juice</v>
      </c>
      <c r="J1695" s="6">
        <f t="shared" si="185"/>
        <v>1</v>
      </c>
      <c r="K1695" s="6">
        <f t="shared" si="186"/>
        <v>3</v>
      </c>
      <c r="L1695" s="6">
        <f t="shared" si="183"/>
        <v>3</v>
      </c>
      <c r="M1695" t="str">
        <f t="shared" si="187"/>
        <v>Credit Card</v>
      </c>
      <c r="N1695" t="str">
        <f t="shared" si="188"/>
        <v>In-store</v>
      </c>
      <c r="O1695" s="8">
        <f t="shared" si="189"/>
        <v>45235</v>
      </c>
    </row>
    <row r="1696" spans="1:15" x14ac:dyDescent="0.35">
      <c r="A1696" t="s">
        <v>1717</v>
      </c>
      <c r="B1696" s="4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  <c r="I1696" s="4" t="str">
        <f t="shared" si="184"/>
        <v>Coffee</v>
      </c>
      <c r="J1696" s="6">
        <f t="shared" si="185"/>
        <v>5</v>
      </c>
      <c r="K1696" s="6">
        <f t="shared" si="186"/>
        <v>2.9677378381811255</v>
      </c>
      <c r="L1696" s="6">
        <f t="shared" si="183"/>
        <v>10</v>
      </c>
      <c r="M1696" t="str">
        <f t="shared" si="187"/>
        <v>Credit Card</v>
      </c>
      <c r="N1696" t="str">
        <f t="shared" si="188"/>
        <v>Takeaway</v>
      </c>
      <c r="O1696" s="8">
        <f t="shared" si="189"/>
        <v>45072</v>
      </c>
    </row>
    <row r="1697" spans="1:15" x14ac:dyDescent="0.35">
      <c r="A1697" t="s">
        <v>1718</v>
      </c>
      <c r="B1697" s="4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  <c r="I1697" s="4" t="str">
        <f t="shared" si="184"/>
        <v>Salad</v>
      </c>
      <c r="J1697" s="6">
        <f t="shared" si="185"/>
        <v>1</v>
      </c>
      <c r="K1697" s="6">
        <f t="shared" si="186"/>
        <v>5</v>
      </c>
      <c r="L1697" s="6">
        <f t="shared" si="183"/>
        <v>5</v>
      </c>
      <c r="M1697" t="str">
        <f t="shared" si="187"/>
        <v>Digital Wallet</v>
      </c>
      <c r="N1697" t="str">
        <f t="shared" si="188"/>
        <v>UNKNOWN</v>
      </c>
      <c r="O1697" s="8">
        <f t="shared" si="189"/>
        <v>45162</v>
      </c>
    </row>
    <row r="1698" spans="1:15" x14ac:dyDescent="0.35">
      <c r="A1698" t="s">
        <v>1719</v>
      </c>
      <c r="B1698" s="4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I1698" s="4" t="str">
        <f t="shared" si="184"/>
        <v>Juice</v>
      </c>
      <c r="J1698" s="6">
        <f t="shared" si="185"/>
        <v>4</v>
      </c>
      <c r="K1698" s="6">
        <f t="shared" si="186"/>
        <v>3</v>
      </c>
      <c r="L1698" s="6">
        <f t="shared" si="183"/>
        <v>12</v>
      </c>
      <c r="M1698" t="str">
        <f t="shared" si="187"/>
        <v>Credit Card</v>
      </c>
      <c r="N1698" t="str">
        <f t="shared" si="188"/>
        <v>UNKNOWN</v>
      </c>
      <c r="O1698" s="8">
        <f t="shared" si="189"/>
        <v>45287</v>
      </c>
    </row>
    <row r="1699" spans="1:15" x14ac:dyDescent="0.35">
      <c r="A1699" t="s">
        <v>1720</v>
      </c>
      <c r="B1699" s="4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I1699" s="4" t="str">
        <f t="shared" si="184"/>
        <v>Salad</v>
      </c>
      <c r="J1699" s="6">
        <f t="shared" si="185"/>
        <v>4</v>
      </c>
      <c r="K1699" s="6">
        <f t="shared" si="186"/>
        <v>5</v>
      </c>
      <c r="L1699" s="6">
        <f t="shared" si="183"/>
        <v>20</v>
      </c>
      <c r="M1699" t="str">
        <f t="shared" si="187"/>
        <v>Default mode</v>
      </c>
      <c r="N1699" t="str">
        <f t="shared" si="188"/>
        <v>Takeaway</v>
      </c>
      <c r="O1699" s="8">
        <f t="shared" si="189"/>
        <v>45158</v>
      </c>
    </row>
    <row r="1700" spans="1:15" x14ac:dyDescent="0.35">
      <c r="A1700" t="s">
        <v>1721</v>
      </c>
      <c r="B1700" s="4" t="s">
        <v>28</v>
      </c>
      <c r="C1700">
        <v>1</v>
      </c>
      <c r="D1700">
        <v>4</v>
      </c>
      <c r="E1700">
        <v>4</v>
      </c>
      <c r="H1700" s="1">
        <v>44931</v>
      </c>
      <c r="I1700" s="4" t="str">
        <f t="shared" si="184"/>
        <v>Sandwich</v>
      </c>
      <c r="J1700" s="6">
        <f t="shared" si="185"/>
        <v>1</v>
      </c>
      <c r="K1700" s="6">
        <f t="shared" si="186"/>
        <v>4</v>
      </c>
      <c r="L1700" s="6">
        <f t="shared" si="183"/>
        <v>4</v>
      </c>
      <c r="M1700" t="str">
        <f t="shared" si="187"/>
        <v>Default mode</v>
      </c>
      <c r="N1700" t="str">
        <f t="shared" si="188"/>
        <v>UNKNOWN</v>
      </c>
      <c r="O1700" s="8">
        <f t="shared" si="189"/>
        <v>44931</v>
      </c>
    </row>
    <row r="1701" spans="1:15" x14ac:dyDescent="0.35">
      <c r="A1701" t="s">
        <v>1722</v>
      </c>
      <c r="B1701" s="4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  <c r="I1701" s="4" t="str">
        <f t="shared" si="184"/>
        <v>Cake</v>
      </c>
      <c r="J1701" s="6">
        <f t="shared" si="185"/>
        <v>1</v>
      </c>
      <c r="K1701" s="6">
        <f t="shared" si="186"/>
        <v>3</v>
      </c>
      <c r="L1701" s="6">
        <f t="shared" si="183"/>
        <v>3</v>
      </c>
      <c r="M1701" t="str">
        <f t="shared" si="187"/>
        <v>Cash</v>
      </c>
      <c r="N1701" t="str">
        <f t="shared" si="188"/>
        <v>In-store</v>
      </c>
      <c r="O1701" s="8">
        <f t="shared" si="189"/>
        <v>45289</v>
      </c>
    </row>
    <row r="1702" spans="1:15" x14ac:dyDescent="0.35">
      <c r="A1702" t="s">
        <v>1723</v>
      </c>
      <c r="B1702" s="4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  <c r="I1702" s="4" t="str">
        <f t="shared" si="184"/>
        <v>Cake</v>
      </c>
      <c r="J1702" s="6">
        <f t="shared" si="185"/>
        <v>2</v>
      </c>
      <c r="K1702" s="6">
        <f t="shared" si="186"/>
        <v>3</v>
      </c>
      <c r="L1702" s="6">
        <f t="shared" si="183"/>
        <v>6</v>
      </c>
      <c r="M1702" t="str">
        <f t="shared" si="187"/>
        <v>Cash</v>
      </c>
      <c r="N1702" t="str">
        <f t="shared" si="188"/>
        <v>Takeaway</v>
      </c>
      <c r="O1702" s="8">
        <f t="shared" si="189"/>
        <v>45078</v>
      </c>
    </row>
    <row r="1703" spans="1:15" x14ac:dyDescent="0.35">
      <c r="A1703" t="s">
        <v>1724</v>
      </c>
      <c r="B1703" s="4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I1703" s="4" t="str">
        <f t="shared" si="184"/>
        <v>Smoothie</v>
      </c>
      <c r="J1703" s="6">
        <f t="shared" si="185"/>
        <v>2</v>
      </c>
      <c r="K1703" s="6">
        <f t="shared" si="186"/>
        <v>4</v>
      </c>
      <c r="L1703" s="6">
        <f t="shared" si="183"/>
        <v>8</v>
      </c>
      <c r="M1703" t="str">
        <f t="shared" si="187"/>
        <v>Cash</v>
      </c>
      <c r="N1703" t="str">
        <f t="shared" si="188"/>
        <v>UNKNOWN</v>
      </c>
      <c r="O1703" s="8">
        <f t="shared" si="189"/>
        <v>45262</v>
      </c>
    </row>
    <row r="1704" spans="1:15" x14ac:dyDescent="0.35">
      <c r="A1704" t="s">
        <v>1725</v>
      </c>
      <c r="B1704" s="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  <c r="I1704" s="4" t="str">
        <f t="shared" si="184"/>
        <v>Smoothie</v>
      </c>
      <c r="J1704" s="6">
        <f t="shared" si="185"/>
        <v>2</v>
      </c>
      <c r="K1704" s="6">
        <f t="shared" si="186"/>
        <v>4</v>
      </c>
      <c r="L1704" s="6">
        <f t="shared" si="183"/>
        <v>8</v>
      </c>
      <c r="M1704" t="str">
        <f t="shared" si="187"/>
        <v>Digital Wallet</v>
      </c>
      <c r="N1704" t="str">
        <f t="shared" si="188"/>
        <v>UNKNOWN</v>
      </c>
      <c r="O1704" s="8">
        <f t="shared" si="189"/>
        <v>45206</v>
      </c>
    </row>
    <row r="1705" spans="1:15" x14ac:dyDescent="0.35">
      <c r="A1705" t="s">
        <v>1726</v>
      </c>
      <c r="B1705" s="4" t="s">
        <v>21</v>
      </c>
      <c r="C1705">
        <v>5</v>
      </c>
      <c r="D1705">
        <v>3</v>
      </c>
      <c r="E1705">
        <v>15</v>
      </c>
      <c r="H1705" s="1">
        <v>44967</v>
      </c>
      <c r="I1705" s="4" t="str">
        <f t="shared" si="184"/>
        <v>UNKNOWN</v>
      </c>
      <c r="J1705" s="6">
        <f t="shared" si="185"/>
        <v>5</v>
      </c>
      <c r="K1705" s="6">
        <f t="shared" si="186"/>
        <v>3</v>
      </c>
      <c r="L1705" s="6">
        <f t="shared" si="183"/>
        <v>15</v>
      </c>
      <c r="M1705" t="str">
        <f t="shared" si="187"/>
        <v>Default mode</v>
      </c>
      <c r="N1705" t="str">
        <f t="shared" si="188"/>
        <v>UNKNOWN</v>
      </c>
      <c r="O1705" s="8">
        <f t="shared" si="189"/>
        <v>44967</v>
      </c>
    </row>
    <row r="1706" spans="1:15" x14ac:dyDescent="0.35">
      <c r="A1706" t="s">
        <v>1727</v>
      </c>
      <c r="B1706" s="4" t="s">
        <v>39</v>
      </c>
      <c r="C1706">
        <v>1</v>
      </c>
      <c r="D1706">
        <v>3</v>
      </c>
      <c r="E1706">
        <v>3</v>
      </c>
      <c r="H1706" s="1">
        <v>44932</v>
      </c>
      <c r="I1706" s="4" t="str">
        <f t="shared" si="184"/>
        <v>Juice</v>
      </c>
      <c r="J1706" s="6">
        <f t="shared" si="185"/>
        <v>1</v>
      </c>
      <c r="K1706" s="6">
        <f t="shared" si="186"/>
        <v>3</v>
      </c>
      <c r="L1706" s="6">
        <f t="shared" si="183"/>
        <v>3</v>
      </c>
      <c r="M1706" t="str">
        <f t="shared" si="187"/>
        <v>Default mode</v>
      </c>
      <c r="N1706" t="str">
        <f t="shared" si="188"/>
        <v>UNKNOWN</v>
      </c>
      <c r="O1706" s="8">
        <f t="shared" si="189"/>
        <v>44932</v>
      </c>
    </row>
    <row r="1707" spans="1:15" x14ac:dyDescent="0.35">
      <c r="A1707" t="s">
        <v>1728</v>
      </c>
      <c r="B1707" s="4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I1707" s="4" t="str">
        <f t="shared" si="184"/>
        <v>Cookie</v>
      </c>
      <c r="J1707" s="6">
        <f t="shared" si="185"/>
        <v>1</v>
      </c>
      <c r="K1707" s="6">
        <f t="shared" si="186"/>
        <v>1</v>
      </c>
      <c r="L1707" s="6">
        <f t="shared" si="183"/>
        <v>1</v>
      </c>
      <c r="M1707" t="str">
        <f t="shared" si="187"/>
        <v>Credit Card</v>
      </c>
      <c r="N1707" t="str">
        <f t="shared" si="188"/>
        <v>Takeaway</v>
      </c>
      <c r="O1707" s="8">
        <f t="shared" si="189"/>
        <v>45114</v>
      </c>
    </row>
    <row r="1708" spans="1:15" x14ac:dyDescent="0.35">
      <c r="A1708" t="s">
        <v>1729</v>
      </c>
      <c r="B1708" s="4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  <c r="I1708" s="4" t="str">
        <f t="shared" si="184"/>
        <v>Salad</v>
      </c>
      <c r="J1708" s="6">
        <f t="shared" si="185"/>
        <v>3.0416139640779156</v>
      </c>
      <c r="K1708" s="6">
        <f t="shared" si="186"/>
        <v>5</v>
      </c>
      <c r="L1708" s="6">
        <f t="shared" si="183"/>
        <v>10</v>
      </c>
      <c r="M1708" t="str">
        <f t="shared" si="187"/>
        <v>Cash</v>
      </c>
      <c r="N1708" t="str">
        <f t="shared" si="188"/>
        <v>UNKNOWN</v>
      </c>
      <c r="O1708" s="8">
        <f t="shared" si="189"/>
        <v>45065</v>
      </c>
    </row>
    <row r="1709" spans="1:15" x14ac:dyDescent="0.35">
      <c r="A1709" t="s">
        <v>1730</v>
      </c>
      <c r="B1709" s="4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I1709" s="4" t="str">
        <f t="shared" si="184"/>
        <v>Cake</v>
      </c>
      <c r="J1709" s="6">
        <f t="shared" si="185"/>
        <v>2</v>
      </c>
      <c r="K1709" s="6">
        <f t="shared" si="186"/>
        <v>3</v>
      </c>
      <c r="L1709" s="6">
        <f t="shared" si="183"/>
        <v>6</v>
      </c>
      <c r="M1709" t="str">
        <f t="shared" si="187"/>
        <v>Cash</v>
      </c>
      <c r="N1709" t="str">
        <f t="shared" si="188"/>
        <v>Takeaway</v>
      </c>
      <c r="O1709" s="8">
        <f t="shared" si="189"/>
        <v>45190</v>
      </c>
    </row>
    <row r="1710" spans="1:15" x14ac:dyDescent="0.35">
      <c r="A1710" t="s">
        <v>1731</v>
      </c>
      <c r="B1710" s="4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I1710" s="4" t="str">
        <f t="shared" si="184"/>
        <v>Coffee</v>
      </c>
      <c r="J1710" s="6">
        <f t="shared" si="185"/>
        <v>5</v>
      </c>
      <c r="K1710" s="6">
        <f t="shared" si="186"/>
        <v>2</v>
      </c>
      <c r="L1710" s="6">
        <f t="shared" si="183"/>
        <v>10</v>
      </c>
      <c r="M1710" t="str">
        <f t="shared" si="187"/>
        <v>Cash</v>
      </c>
      <c r="N1710" t="str">
        <f t="shared" si="188"/>
        <v>In-store</v>
      </c>
      <c r="O1710" s="8">
        <f t="shared" si="189"/>
        <v>44946</v>
      </c>
    </row>
    <row r="1711" spans="1:15" x14ac:dyDescent="0.35">
      <c r="A1711" t="s">
        <v>1732</v>
      </c>
      <c r="B1711" s="4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  <c r="I1711" s="4" t="str">
        <f t="shared" si="184"/>
        <v>Cake</v>
      </c>
      <c r="J1711" s="6">
        <f t="shared" si="185"/>
        <v>2</v>
      </c>
      <c r="K1711" s="6">
        <f t="shared" si="186"/>
        <v>3</v>
      </c>
      <c r="L1711" s="6">
        <f t="shared" si="183"/>
        <v>6</v>
      </c>
      <c r="M1711" t="str">
        <f t="shared" si="187"/>
        <v>Digital Wallet</v>
      </c>
      <c r="N1711" t="str">
        <f t="shared" si="188"/>
        <v>Takeaway</v>
      </c>
      <c r="O1711" s="8">
        <f t="shared" si="189"/>
        <v>44965</v>
      </c>
    </row>
    <row r="1712" spans="1:15" x14ac:dyDescent="0.35">
      <c r="A1712" t="s">
        <v>1733</v>
      </c>
      <c r="B1712" s="4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I1712" s="4" t="str">
        <f t="shared" si="184"/>
        <v>Cookie</v>
      </c>
      <c r="J1712" s="6">
        <f t="shared" si="185"/>
        <v>5</v>
      </c>
      <c r="K1712" s="6">
        <f t="shared" si="186"/>
        <v>1</v>
      </c>
      <c r="L1712" s="6">
        <f t="shared" si="183"/>
        <v>5</v>
      </c>
      <c r="M1712" t="str">
        <f t="shared" si="187"/>
        <v>Cash</v>
      </c>
      <c r="N1712" t="str">
        <f t="shared" si="188"/>
        <v>UNKNOWN</v>
      </c>
      <c r="O1712" s="8">
        <f t="shared" si="189"/>
        <v>45192</v>
      </c>
    </row>
    <row r="1713" spans="1:15" x14ac:dyDescent="0.35">
      <c r="A1713" t="s">
        <v>1734</v>
      </c>
      <c r="B1713" s="4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  <c r="I1713" s="4" t="str">
        <f t="shared" si="184"/>
        <v>Coffee</v>
      </c>
      <c r="J1713" s="6">
        <f t="shared" si="185"/>
        <v>4</v>
      </c>
      <c r="K1713" s="6">
        <f t="shared" si="186"/>
        <v>2</v>
      </c>
      <c r="L1713" s="6">
        <f t="shared" si="183"/>
        <v>8</v>
      </c>
      <c r="M1713" t="str">
        <f t="shared" si="187"/>
        <v>Digital Wallet</v>
      </c>
      <c r="N1713" t="str">
        <f t="shared" si="188"/>
        <v>Takeaway</v>
      </c>
      <c r="O1713" s="8">
        <f t="shared" si="189"/>
        <v>44960</v>
      </c>
    </row>
    <row r="1714" spans="1:15" x14ac:dyDescent="0.35">
      <c r="A1714" t="s">
        <v>1735</v>
      </c>
      <c r="B1714" s="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  <c r="I1714" s="4" t="str">
        <f t="shared" si="184"/>
        <v>Cookie</v>
      </c>
      <c r="J1714" s="6">
        <f t="shared" si="185"/>
        <v>2</v>
      </c>
      <c r="K1714" s="6">
        <f t="shared" si="186"/>
        <v>1</v>
      </c>
      <c r="L1714" s="6">
        <f t="shared" si="183"/>
        <v>2</v>
      </c>
      <c r="M1714" t="str">
        <f t="shared" si="187"/>
        <v>Digital Wallet</v>
      </c>
      <c r="N1714" t="str">
        <f t="shared" si="188"/>
        <v>UNKNOWN</v>
      </c>
      <c r="O1714" s="8">
        <f t="shared" si="189"/>
        <v>45036</v>
      </c>
    </row>
    <row r="1715" spans="1:15" x14ac:dyDescent="0.35">
      <c r="A1715" t="s">
        <v>1736</v>
      </c>
      <c r="B1715" s="4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I1715" s="4" t="str">
        <f t="shared" si="184"/>
        <v>Sandwich</v>
      </c>
      <c r="J1715" s="6">
        <f t="shared" si="185"/>
        <v>3</v>
      </c>
      <c r="K1715" s="6">
        <f t="shared" si="186"/>
        <v>4</v>
      </c>
      <c r="L1715" s="6">
        <f t="shared" si="183"/>
        <v>12</v>
      </c>
      <c r="M1715" t="str">
        <f t="shared" si="187"/>
        <v>Default mode</v>
      </c>
      <c r="N1715" t="str">
        <f t="shared" si="188"/>
        <v>Takeaway</v>
      </c>
      <c r="O1715" s="8">
        <f t="shared" si="189"/>
        <v>44955</v>
      </c>
    </row>
    <row r="1716" spans="1:15" x14ac:dyDescent="0.35">
      <c r="A1716" t="s">
        <v>1737</v>
      </c>
      <c r="B1716" s="4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I1716" s="4" t="str">
        <f t="shared" si="184"/>
        <v>Coffee</v>
      </c>
      <c r="J1716" s="6">
        <f t="shared" si="185"/>
        <v>3</v>
      </c>
      <c r="K1716" s="6">
        <f t="shared" si="186"/>
        <v>2</v>
      </c>
      <c r="L1716" s="6">
        <f t="shared" si="183"/>
        <v>6</v>
      </c>
      <c r="M1716" t="str">
        <f t="shared" si="187"/>
        <v>Default mode</v>
      </c>
      <c r="N1716" t="str">
        <f t="shared" si="188"/>
        <v>In-store</v>
      </c>
      <c r="O1716" s="8">
        <f t="shared" si="189"/>
        <v>45264</v>
      </c>
    </row>
    <row r="1717" spans="1:15" x14ac:dyDescent="0.35">
      <c r="A1717" t="s">
        <v>1738</v>
      </c>
      <c r="B1717" s="4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  <c r="I1717" s="4" t="str">
        <f t="shared" si="184"/>
        <v>Sandwich</v>
      </c>
      <c r="J1717" s="6">
        <f t="shared" si="185"/>
        <v>5</v>
      </c>
      <c r="K1717" s="6">
        <f t="shared" si="186"/>
        <v>4</v>
      </c>
      <c r="L1717" s="6">
        <f t="shared" si="183"/>
        <v>20</v>
      </c>
      <c r="M1717" t="str">
        <f t="shared" si="187"/>
        <v>Default mode</v>
      </c>
      <c r="N1717" t="str">
        <f t="shared" si="188"/>
        <v>UNKNOWN</v>
      </c>
      <c r="O1717" s="8">
        <f t="shared" si="189"/>
        <v>45210</v>
      </c>
    </row>
    <row r="1718" spans="1:15" x14ac:dyDescent="0.35">
      <c r="A1718" t="s">
        <v>1739</v>
      </c>
      <c r="B1718" s="4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I1718" s="4" t="str">
        <f t="shared" si="184"/>
        <v>Salad</v>
      </c>
      <c r="J1718" s="6">
        <f t="shared" si="185"/>
        <v>1</v>
      </c>
      <c r="K1718" s="6">
        <f t="shared" si="186"/>
        <v>5</v>
      </c>
      <c r="L1718" s="6">
        <f t="shared" si="183"/>
        <v>5</v>
      </c>
      <c r="M1718" t="str">
        <f t="shared" si="187"/>
        <v>Credit Card</v>
      </c>
      <c r="N1718" t="str">
        <f t="shared" si="188"/>
        <v>Takeaway</v>
      </c>
      <c r="O1718" s="8">
        <f t="shared" si="189"/>
        <v>45063</v>
      </c>
    </row>
    <row r="1719" spans="1:15" x14ac:dyDescent="0.35">
      <c r="A1719" t="s">
        <v>1740</v>
      </c>
      <c r="B1719" s="4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I1719" s="4" t="str">
        <f t="shared" si="184"/>
        <v>Smoothie</v>
      </c>
      <c r="J1719" s="6">
        <f t="shared" si="185"/>
        <v>1</v>
      </c>
      <c r="K1719" s="6">
        <f t="shared" si="186"/>
        <v>4</v>
      </c>
      <c r="L1719" s="6">
        <f t="shared" si="183"/>
        <v>4</v>
      </c>
      <c r="M1719" t="str">
        <f t="shared" si="187"/>
        <v>Cash</v>
      </c>
      <c r="N1719" t="str">
        <f t="shared" si="188"/>
        <v>In-store</v>
      </c>
      <c r="O1719" s="8">
        <f t="shared" si="189"/>
        <v>45002</v>
      </c>
    </row>
    <row r="1720" spans="1:15" x14ac:dyDescent="0.35">
      <c r="A1720" t="s">
        <v>1741</v>
      </c>
      <c r="B1720" s="4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I1720" s="4" t="str">
        <f t="shared" si="184"/>
        <v>Juice</v>
      </c>
      <c r="J1720" s="6">
        <f t="shared" si="185"/>
        <v>3</v>
      </c>
      <c r="K1720" s="6">
        <f t="shared" si="186"/>
        <v>3</v>
      </c>
      <c r="L1720" s="6">
        <f t="shared" si="183"/>
        <v>9</v>
      </c>
      <c r="M1720" t="str">
        <f t="shared" si="187"/>
        <v>Default mode</v>
      </c>
      <c r="N1720" t="str">
        <f t="shared" si="188"/>
        <v>In-store</v>
      </c>
      <c r="O1720" s="8">
        <f t="shared" si="189"/>
        <v>45281</v>
      </c>
    </row>
    <row r="1721" spans="1:15" x14ac:dyDescent="0.35">
      <c r="A1721" t="s">
        <v>1742</v>
      </c>
      <c r="B1721" s="4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I1721" s="4" t="str">
        <f t="shared" si="184"/>
        <v>UNKNOWN</v>
      </c>
      <c r="J1721" s="6">
        <f t="shared" si="185"/>
        <v>3</v>
      </c>
      <c r="K1721" s="6">
        <f t="shared" si="186"/>
        <v>3</v>
      </c>
      <c r="L1721" s="6">
        <f t="shared" si="183"/>
        <v>9</v>
      </c>
      <c r="M1721" t="str">
        <f t="shared" si="187"/>
        <v>Default mode</v>
      </c>
      <c r="N1721" t="str">
        <f t="shared" si="188"/>
        <v>Takeaway</v>
      </c>
      <c r="O1721" s="8">
        <f t="shared" si="189"/>
        <v>45183</v>
      </c>
    </row>
    <row r="1722" spans="1:15" x14ac:dyDescent="0.35">
      <c r="A1722" t="s">
        <v>1743</v>
      </c>
      <c r="B1722" s="4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  <c r="I1722" s="4" t="str">
        <f t="shared" si="184"/>
        <v>Cake</v>
      </c>
      <c r="J1722" s="6">
        <f t="shared" si="185"/>
        <v>5</v>
      </c>
      <c r="K1722" s="6">
        <f t="shared" si="186"/>
        <v>3</v>
      </c>
      <c r="L1722" s="6">
        <f t="shared" si="183"/>
        <v>15</v>
      </c>
      <c r="M1722" t="str">
        <f t="shared" si="187"/>
        <v>Cash</v>
      </c>
      <c r="N1722" t="str">
        <f t="shared" si="188"/>
        <v>In-store</v>
      </c>
      <c r="O1722" s="8">
        <f t="shared" si="189"/>
        <v>45087</v>
      </c>
    </row>
    <row r="1723" spans="1:15" x14ac:dyDescent="0.35">
      <c r="A1723" t="s">
        <v>1744</v>
      </c>
      <c r="B1723" s="4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I1723" s="4" t="str">
        <f t="shared" si="184"/>
        <v>Cookie</v>
      </c>
      <c r="J1723" s="6">
        <f t="shared" si="185"/>
        <v>5</v>
      </c>
      <c r="K1723" s="6">
        <f t="shared" si="186"/>
        <v>1</v>
      </c>
      <c r="L1723" s="6">
        <f t="shared" si="183"/>
        <v>5</v>
      </c>
      <c r="M1723" t="str">
        <f t="shared" si="187"/>
        <v>Cash</v>
      </c>
      <c r="N1723" t="str">
        <f t="shared" si="188"/>
        <v>Takeaway</v>
      </c>
      <c r="O1723" s="8">
        <f t="shared" si="189"/>
        <v>44989</v>
      </c>
    </row>
    <row r="1724" spans="1:15" x14ac:dyDescent="0.35">
      <c r="A1724" t="s">
        <v>1745</v>
      </c>
      <c r="B1724" s="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I1724" s="4" t="str">
        <f t="shared" si="184"/>
        <v>Juice</v>
      </c>
      <c r="J1724" s="6">
        <f t="shared" si="185"/>
        <v>1</v>
      </c>
      <c r="K1724" s="6">
        <f t="shared" si="186"/>
        <v>5</v>
      </c>
      <c r="L1724" s="6">
        <f t="shared" si="183"/>
        <v>5</v>
      </c>
      <c r="M1724" t="str">
        <f t="shared" si="187"/>
        <v>Cash</v>
      </c>
      <c r="N1724" t="str">
        <f t="shared" si="188"/>
        <v>In-store</v>
      </c>
      <c r="O1724" s="8">
        <f t="shared" si="189"/>
        <v>44992</v>
      </c>
    </row>
    <row r="1725" spans="1:15" x14ac:dyDescent="0.35">
      <c r="A1725" t="s">
        <v>1746</v>
      </c>
      <c r="B1725" s="4" t="s">
        <v>25</v>
      </c>
      <c r="C1725">
        <v>1</v>
      </c>
      <c r="D1725">
        <v>4</v>
      </c>
      <c r="E1725">
        <v>4</v>
      </c>
      <c r="H1725" s="1">
        <v>45260</v>
      </c>
      <c r="I1725" s="4" t="str">
        <f t="shared" si="184"/>
        <v>Smoothie</v>
      </c>
      <c r="J1725" s="6">
        <f t="shared" si="185"/>
        <v>1</v>
      </c>
      <c r="K1725" s="6">
        <f t="shared" si="186"/>
        <v>4</v>
      </c>
      <c r="L1725" s="6">
        <f t="shared" si="183"/>
        <v>4</v>
      </c>
      <c r="M1725" t="str">
        <f t="shared" si="187"/>
        <v>Default mode</v>
      </c>
      <c r="N1725" t="str">
        <f t="shared" si="188"/>
        <v>UNKNOWN</v>
      </c>
      <c r="O1725" s="8">
        <f t="shared" si="189"/>
        <v>45260</v>
      </c>
    </row>
    <row r="1726" spans="1:15" x14ac:dyDescent="0.35">
      <c r="A1726" t="s">
        <v>1747</v>
      </c>
      <c r="B1726" s="4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I1726" s="4" t="str">
        <f t="shared" si="184"/>
        <v>Cake</v>
      </c>
      <c r="J1726" s="6">
        <f t="shared" si="185"/>
        <v>4</v>
      </c>
      <c r="K1726" s="6">
        <f t="shared" si="186"/>
        <v>3</v>
      </c>
      <c r="L1726" s="6">
        <f t="shared" si="183"/>
        <v>12</v>
      </c>
      <c r="M1726" t="str">
        <f t="shared" si="187"/>
        <v>Cash</v>
      </c>
      <c r="N1726" t="str">
        <f t="shared" si="188"/>
        <v>Takeaway</v>
      </c>
      <c r="O1726" s="8">
        <f t="shared" si="189"/>
        <v>45074</v>
      </c>
    </row>
    <row r="1727" spans="1:15" x14ac:dyDescent="0.35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I1727" s="4" t="str">
        <f t="shared" si="184"/>
        <v>UNKNOWN</v>
      </c>
      <c r="J1727" s="6">
        <f t="shared" si="185"/>
        <v>3</v>
      </c>
      <c r="K1727" s="6">
        <f t="shared" si="186"/>
        <v>5</v>
      </c>
      <c r="L1727" s="6">
        <f t="shared" si="183"/>
        <v>15</v>
      </c>
      <c r="M1727" t="str">
        <f t="shared" si="187"/>
        <v>Cash</v>
      </c>
      <c r="N1727" t="str">
        <f t="shared" si="188"/>
        <v>In-store</v>
      </c>
      <c r="O1727" s="8">
        <f t="shared" si="189"/>
        <v>45090</v>
      </c>
    </row>
    <row r="1728" spans="1:15" x14ac:dyDescent="0.35">
      <c r="A1728" t="s">
        <v>1749</v>
      </c>
      <c r="B1728" s="4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I1728" s="4" t="str">
        <f t="shared" si="184"/>
        <v>Sandwich</v>
      </c>
      <c r="J1728" s="6">
        <f t="shared" si="185"/>
        <v>2</v>
      </c>
      <c r="K1728" s="6">
        <f t="shared" si="186"/>
        <v>4</v>
      </c>
      <c r="L1728" s="6">
        <f t="shared" si="183"/>
        <v>8</v>
      </c>
      <c r="M1728" t="str">
        <f t="shared" si="187"/>
        <v>Cash</v>
      </c>
      <c r="N1728" t="str">
        <f t="shared" si="188"/>
        <v>In-store</v>
      </c>
      <c r="O1728" s="8">
        <f t="shared" si="189"/>
        <v>45164</v>
      </c>
    </row>
    <row r="1729" spans="1:15" x14ac:dyDescent="0.35">
      <c r="A1729" t="s">
        <v>1750</v>
      </c>
      <c r="B1729" s="4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I1729" s="4" t="str">
        <f t="shared" si="184"/>
        <v>Tea</v>
      </c>
      <c r="J1729" s="6">
        <f t="shared" si="185"/>
        <v>5</v>
      </c>
      <c r="K1729" s="6">
        <f t="shared" si="186"/>
        <v>1.5</v>
      </c>
      <c r="L1729" s="6">
        <f t="shared" si="183"/>
        <v>7.5</v>
      </c>
      <c r="M1729" t="str">
        <f t="shared" si="187"/>
        <v>Credit Card</v>
      </c>
      <c r="N1729" t="str">
        <f t="shared" si="188"/>
        <v>Takeaway</v>
      </c>
      <c r="O1729" s="8">
        <f t="shared" si="189"/>
        <v>45242</v>
      </c>
    </row>
    <row r="1730" spans="1:15" x14ac:dyDescent="0.35">
      <c r="A1730" t="s">
        <v>1751</v>
      </c>
      <c r="B1730" s="4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I1730" s="4" t="str">
        <f t="shared" si="184"/>
        <v>Cake</v>
      </c>
      <c r="J1730" s="6">
        <f t="shared" si="185"/>
        <v>2</v>
      </c>
      <c r="K1730" s="6">
        <f t="shared" si="186"/>
        <v>3</v>
      </c>
      <c r="L1730" s="6">
        <f t="shared" ref="L1730:L1793" si="190">IF(ISBLANK(E1730),PRODUCT(J1730,K1730),IF(E1730="ERROR",PRODUCT(J1730,K1730),IF(E1730="UNKNOWN",PRODUCT(J1730,K1730),E1730)))</f>
        <v>6</v>
      </c>
      <c r="M1730" t="str">
        <f t="shared" si="187"/>
        <v>Credit Card</v>
      </c>
      <c r="N1730" t="str">
        <f t="shared" si="188"/>
        <v>UNKNOWN</v>
      </c>
      <c r="O1730" s="8">
        <f t="shared" si="189"/>
        <v>45281</v>
      </c>
    </row>
    <row r="1731" spans="1:15" x14ac:dyDescent="0.35">
      <c r="A1731" t="s">
        <v>1752</v>
      </c>
      <c r="B1731" s="4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  <c r="I1731" s="4" t="str">
        <f t="shared" ref="I1731:I1794" si="191">IF(ISBLANK(B1731),"UNKNOWN",IF(B1731="ERROR","Juice",B1731))</f>
        <v>Coffee</v>
      </c>
      <c r="J1731" s="6">
        <f t="shared" ref="J1731:J1794" si="192">IF(ISBLANK(C1731),E1731/D1731,IF(C1731="ERROR",AVERAGE(C1731:C11730),IF(C1731="UNKNOWN",MEDIAN(C1731:C11730),C1731)))</f>
        <v>3</v>
      </c>
      <c r="K1731" s="6">
        <f t="shared" ref="K1731:K1794" si="193">IF(ISBLANK(D1731),0,IF(D1731="ERROR",AVERAGE(D1731:D11730),IF(D1731="UNKNOWN",MEDIAN(D1731:D11730),D1731)))</f>
        <v>2</v>
      </c>
      <c r="L1731" s="6">
        <f t="shared" si="190"/>
        <v>6</v>
      </c>
      <c r="M1731" t="str">
        <f t="shared" ref="M1731:M1794" si="194">IF(ISBLANK(F1731),"Default mode",IF(F1731="ERROR","Cash",F1731))</f>
        <v>Digital Wallet</v>
      </c>
      <c r="N1731" t="str">
        <f t="shared" ref="N1731:N1794" si="195">IF(ISBLANK(G1731),"UNKNOWN",IF(G1731="ERROR","Cafe",G1731))</f>
        <v>UNKNOWN</v>
      </c>
      <c r="O1731" s="8">
        <f t="shared" ref="O1731:O1794" si="196">IF(ISBLANK(H1731),DATE(2023,1,1),IF(H1731="ERROR",DATE(2023,6,1),IF(H1731="UNKNOWN",DATE(2023,1,1),H1731)))</f>
        <v>45094</v>
      </c>
    </row>
    <row r="1732" spans="1:15" x14ac:dyDescent="0.35">
      <c r="A1732" t="s">
        <v>1753</v>
      </c>
      <c r="B1732" s="4" t="s">
        <v>13</v>
      </c>
      <c r="C1732">
        <v>3</v>
      </c>
      <c r="D1732">
        <v>3</v>
      </c>
      <c r="E1732">
        <v>9</v>
      </c>
      <c r="H1732" s="1">
        <v>45154</v>
      </c>
      <c r="I1732" s="4" t="str">
        <f t="shared" si="191"/>
        <v>Cake</v>
      </c>
      <c r="J1732" s="6">
        <f t="shared" si="192"/>
        <v>3</v>
      </c>
      <c r="K1732" s="6">
        <f t="shared" si="193"/>
        <v>3</v>
      </c>
      <c r="L1732" s="6">
        <f t="shared" si="190"/>
        <v>9</v>
      </c>
      <c r="M1732" t="str">
        <f t="shared" si="194"/>
        <v>Default mode</v>
      </c>
      <c r="N1732" t="str">
        <f t="shared" si="195"/>
        <v>UNKNOWN</v>
      </c>
      <c r="O1732" s="8">
        <f t="shared" si="196"/>
        <v>45154</v>
      </c>
    </row>
    <row r="1733" spans="1:15" x14ac:dyDescent="0.35">
      <c r="A1733" t="s">
        <v>1754</v>
      </c>
      <c r="B1733" s="4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I1733" s="4" t="str">
        <f t="shared" si="191"/>
        <v>Sandwich</v>
      </c>
      <c r="J1733" s="6">
        <f t="shared" si="192"/>
        <v>5</v>
      </c>
      <c r="K1733" s="6">
        <f t="shared" si="193"/>
        <v>4</v>
      </c>
      <c r="L1733" s="6">
        <f t="shared" si="190"/>
        <v>20</v>
      </c>
      <c r="M1733" t="str">
        <f t="shared" si="194"/>
        <v>Credit Card</v>
      </c>
      <c r="N1733" t="str">
        <f t="shared" si="195"/>
        <v>Takeaway</v>
      </c>
      <c r="O1733" s="8">
        <f t="shared" si="196"/>
        <v>45181</v>
      </c>
    </row>
    <row r="1734" spans="1:15" x14ac:dyDescent="0.35">
      <c r="A1734" t="s">
        <v>1755</v>
      </c>
      <c r="B1734" s="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  <c r="I1734" s="4" t="str">
        <f t="shared" si="191"/>
        <v>Cake</v>
      </c>
      <c r="J1734" s="6">
        <f t="shared" si="192"/>
        <v>3</v>
      </c>
      <c r="K1734" s="6">
        <f t="shared" si="193"/>
        <v>3</v>
      </c>
      <c r="L1734" s="6">
        <f t="shared" si="190"/>
        <v>9</v>
      </c>
      <c r="M1734" t="str">
        <f t="shared" si="194"/>
        <v>UNKNOWN</v>
      </c>
      <c r="N1734" t="str">
        <f t="shared" si="195"/>
        <v>Takeaway</v>
      </c>
      <c r="O1734" s="8">
        <f t="shared" si="196"/>
        <v>45251</v>
      </c>
    </row>
    <row r="1735" spans="1:15" x14ac:dyDescent="0.35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  <c r="I1735" s="4" t="str">
        <f t="shared" si="191"/>
        <v>UNKNOWN</v>
      </c>
      <c r="J1735" s="6">
        <f t="shared" si="192"/>
        <v>2</v>
      </c>
      <c r="K1735" s="6">
        <f t="shared" si="193"/>
        <v>1.5</v>
      </c>
      <c r="L1735" s="6">
        <f t="shared" si="190"/>
        <v>3</v>
      </c>
      <c r="M1735" t="str">
        <f t="shared" si="194"/>
        <v>Digital Wallet</v>
      </c>
      <c r="N1735" t="str">
        <f t="shared" si="195"/>
        <v>UNKNOWN</v>
      </c>
      <c r="O1735" s="8">
        <f t="shared" si="196"/>
        <v>45290</v>
      </c>
    </row>
    <row r="1736" spans="1:15" x14ac:dyDescent="0.35">
      <c r="A1736" t="s">
        <v>1757</v>
      </c>
      <c r="B1736" s="4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  <c r="I1736" s="4" t="str">
        <f t="shared" si="191"/>
        <v>Salad</v>
      </c>
      <c r="J1736" s="6">
        <f t="shared" si="192"/>
        <v>5</v>
      </c>
      <c r="K1736" s="6">
        <f t="shared" si="193"/>
        <v>5</v>
      </c>
      <c r="L1736" s="6">
        <f t="shared" si="190"/>
        <v>25</v>
      </c>
      <c r="M1736" t="str">
        <f t="shared" si="194"/>
        <v>Digital Wallet</v>
      </c>
      <c r="N1736" t="str">
        <f t="shared" si="195"/>
        <v>UNKNOWN</v>
      </c>
      <c r="O1736" s="8">
        <f t="shared" si="196"/>
        <v>45077</v>
      </c>
    </row>
    <row r="1737" spans="1:15" x14ac:dyDescent="0.35">
      <c r="A1737" t="s">
        <v>1758</v>
      </c>
      <c r="B1737" s="4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I1737" s="4" t="str">
        <f t="shared" si="191"/>
        <v>Coffee</v>
      </c>
      <c r="J1737" s="6">
        <f t="shared" si="192"/>
        <v>5</v>
      </c>
      <c r="K1737" s="6">
        <f t="shared" si="193"/>
        <v>2</v>
      </c>
      <c r="L1737" s="6">
        <f t="shared" si="190"/>
        <v>10</v>
      </c>
      <c r="M1737" t="str">
        <f t="shared" si="194"/>
        <v>Cash</v>
      </c>
      <c r="N1737" t="str">
        <f t="shared" si="195"/>
        <v>Takeaway</v>
      </c>
      <c r="O1737" s="8">
        <f t="shared" si="196"/>
        <v>44945</v>
      </c>
    </row>
    <row r="1738" spans="1:15" x14ac:dyDescent="0.35">
      <c r="A1738" t="s">
        <v>1759</v>
      </c>
      <c r="B1738" s="4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I1738" s="4" t="str">
        <f t="shared" si="191"/>
        <v>Smoothie</v>
      </c>
      <c r="J1738" s="6">
        <f t="shared" si="192"/>
        <v>2</v>
      </c>
      <c r="K1738" s="6">
        <f t="shared" si="193"/>
        <v>4</v>
      </c>
      <c r="L1738" s="6">
        <f t="shared" si="190"/>
        <v>8</v>
      </c>
      <c r="M1738" t="str">
        <f t="shared" si="194"/>
        <v>Cash</v>
      </c>
      <c r="N1738" t="str">
        <f t="shared" si="195"/>
        <v>UNKNOWN</v>
      </c>
      <c r="O1738" s="8">
        <f t="shared" si="196"/>
        <v>45235</v>
      </c>
    </row>
    <row r="1739" spans="1:15" x14ac:dyDescent="0.35">
      <c r="A1739" t="s">
        <v>1760</v>
      </c>
      <c r="B1739" s="4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  <c r="I1739" s="4" t="str">
        <f t="shared" si="191"/>
        <v>Smoothie</v>
      </c>
      <c r="J1739" s="6">
        <f t="shared" si="192"/>
        <v>3.0411376333164042</v>
      </c>
      <c r="K1739" s="6">
        <f t="shared" si="193"/>
        <v>4</v>
      </c>
      <c r="L1739" s="6">
        <f t="shared" si="190"/>
        <v>4</v>
      </c>
      <c r="M1739" t="str">
        <f t="shared" si="194"/>
        <v>Cash</v>
      </c>
      <c r="N1739" t="str">
        <f t="shared" si="195"/>
        <v>UNKNOWN</v>
      </c>
      <c r="O1739" s="8">
        <f t="shared" si="196"/>
        <v>45186</v>
      </c>
    </row>
    <row r="1740" spans="1:15" x14ac:dyDescent="0.35">
      <c r="A1740" t="s">
        <v>1761</v>
      </c>
      <c r="B1740" s="4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I1740" s="4" t="str">
        <f t="shared" si="191"/>
        <v>UNKNOWN</v>
      </c>
      <c r="J1740" s="6">
        <f t="shared" si="192"/>
        <v>4</v>
      </c>
      <c r="K1740" s="6">
        <f t="shared" si="193"/>
        <v>2</v>
      </c>
      <c r="L1740" s="6">
        <f t="shared" si="190"/>
        <v>8</v>
      </c>
      <c r="M1740" t="str">
        <f t="shared" si="194"/>
        <v>Default mode</v>
      </c>
      <c r="N1740" t="str">
        <f t="shared" si="195"/>
        <v>Takeaway</v>
      </c>
      <c r="O1740" s="8">
        <f t="shared" si="196"/>
        <v>45251</v>
      </c>
    </row>
    <row r="1741" spans="1:15" x14ac:dyDescent="0.35">
      <c r="A1741" t="s">
        <v>1762</v>
      </c>
      <c r="B1741" s="4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I1741" s="4" t="str">
        <f t="shared" si="191"/>
        <v>Smoothie</v>
      </c>
      <c r="J1741" s="6">
        <f t="shared" si="192"/>
        <v>4</v>
      </c>
      <c r="K1741" s="6">
        <f t="shared" si="193"/>
        <v>4</v>
      </c>
      <c r="L1741" s="6">
        <f t="shared" si="190"/>
        <v>16</v>
      </c>
      <c r="M1741" t="str">
        <f t="shared" si="194"/>
        <v>Default mode</v>
      </c>
      <c r="N1741" t="str">
        <f t="shared" si="195"/>
        <v>In-store</v>
      </c>
      <c r="O1741" s="8">
        <f t="shared" si="196"/>
        <v>45052</v>
      </c>
    </row>
    <row r="1742" spans="1:15" x14ac:dyDescent="0.35">
      <c r="A1742" t="s">
        <v>1763</v>
      </c>
      <c r="B1742" s="4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I1742" s="4" t="str">
        <f t="shared" si="191"/>
        <v>Cake</v>
      </c>
      <c r="J1742" s="6">
        <f t="shared" si="192"/>
        <v>4</v>
      </c>
      <c r="K1742" s="6">
        <f t="shared" si="193"/>
        <v>3</v>
      </c>
      <c r="L1742" s="6">
        <f t="shared" si="190"/>
        <v>12</v>
      </c>
      <c r="M1742" t="str">
        <f t="shared" si="194"/>
        <v>Credit Card</v>
      </c>
      <c r="N1742" t="str">
        <f t="shared" si="195"/>
        <v>UNKNOWN</v>
      </c>
      <c r="O1742" s="8">
        <f t="shared" si="196"/>
        <v>45050</v>
      </c>
    </row>
    <row r="1743" spans="1:15" x14ac:dyDescent="0.35">
      <c r="A1743" t="s">
        <v>1764</v>
      </c>
      <c r="B1743" s="4" t="s">
        <v>9</v>
      </c>
      <c r="C1743">
        <v>4</v>
      </c>
      <c r="D1743">
        <v>2</v>
      </c>
      <c r="E1743">
        <v>8</v>
      </c>
      <c r="H1743" s="1">
        <v>44956</v>
      </c>
      <c r="I1743" s="4" t="str">
        <f t="shared" si="191"/>
        <v>Coffee</v>
      </c>
      <c r="J1743" s="6">
        <f t="shared" si="192"/>
        <v>4</v>
      </c>
      <c r="K1743" s="6">
        <f t="shared" si="193"/>
        <v>2</v>
      </c>
      <c r="L1743" s="6">
        <f t="shared" si="190"/>
        <v>8</v>
      </c>
      <c r="M1743" t="str">
        <f t="shared" si="194"/>
        <v>Default mode</v>
      </c>
      <c r="N1743" t="str">
        <f t="shared" si="195"/>
        <v>UNKNOWN</v>
      </c>
      <c r="O1743" s="8">
        <f t="shared" si="196"/>
        <v>44956</v>
      </c>
    </row>
    <row r="1744" spans="1:15" x14ac:dyDescent="0.35">
      <c r="A1744" t="s">
        <v>1765</v>
      </c>
      <c r="B1744" s="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I1744" s="4" t="str">
        <f t="shared" si="191"/>
        <v>Sandwich</v>
      </c>
      <c r="J1744" s="6">
        <f t="shared" si="192"/>
        <v>1</v>
      </c>
      <c r="K1744" s="6">
        <f t="shared" si="193"/>
        <v>4</v>
      </c>
      <c r="L1744" s="6">
        <f t="shared" si="190"/>
        <v>4</v>
      </c>
      <c r="M1744" t="str">
        <f t="shared" si="194"/>
        <v>Credit Card</v>
      </c>
      <c r="N1744" t="str">
        <f t="shared" si="195"/>
        <v>Takeaway</v>
      </c>
      <c r="O1744" s="8">
        <f t="shared" si="196"/>
        <v>45024</v>
      </c>
    </row>
    <row r="1745" spans="1:15" x14ac:dyDescent="0.35">
      <c r="A1745" t="s">
        <v>1766</v>
      </c>
      <c r="B1745" s="4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I1745" s="4" t="str">
        <f t="shared" si="191"/>
        <v>Sandwich</v>
      </c>
      <c r="J1745" s="6">
        <f t="shared" si="192"/>
        <v>3</v>
      </c>
      <c r="K1745" s="6">
        <f t="shared" si="193"/>
        <v>4</v>
      </c>
      <c r="L1745" s="6">
        <f t="shared" si="190"/>
        <v>12</v>
      </c>
      <c r="M1745" t="str">
        <f t="shared" si="194"/>
        <v>Credit Card</v>
      </c>
      <c r="N1745" t="str">
        <f t="shared" si="195"/>
        <v>Takeaway</v>
      </c>
      <c r="O1745" s="8">
        <f t="shared" si="196"/>
        <v>45251</v>
      </c>
    </row>
    <row r="1746" spans="1:15" x14ac:dyDescent="0.35">
      <c r="A1746" t="s">
        <v>1767</v>
      </c>
      <c r="B1746" s="4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 s="4" t="str">
        <f t="shared" si="191"/>
        <v>Coffee</v>
      </c>
      <c r="J1746" s="6">
        <f t="shared" si="192"/>
        <v>1</v>
      </c>
      <c r="K1746" s="6">
        <f t="shared" si="193"/>
        <v>2</v>
      </c>
      <c r="L1746" s="6">
        <f t="shared" si="190"/>
        <v>2</v>
      </c>
      <c r="M1746" t="str">
        <f t="shared" si="194"/>
        <v>Digital Wallet</v>
      </c>
      <c r="N1746" t="str">
        <f t="shared" si="195"/>
        <v>UNKNOWN</v>
      </c>
      <c r="O1746" s="8">
        <f t="shared" si="196"/>
        <v>45161</v>
      </c>
    </row>
    <row r="1747" spans="1:15" x14ac:dyDescent="0.35">
      <c r="A1747" t="s">
        <v>1768</v>
      </c>
      <c r="B1747" s="4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  <c r="I1747" s="4" t="str">
        <f t="shared" si="191"/>
        <v>Smoothie</v>
      </c>
      <c r="J1747" s="6">
        <f t="shared" si="192"/>
        <v>5</v>
      </c>
      <c r="K1747" s="6">
        <f t="shared" si="193"/>
        <v>4</v>
      </c>
      <c r="L1747" s="6">
        <f t="shared" si="190"/>
        <v>20</v>
      </c>
      <c r="M1747" t="str">
        <f t="shared" si="194"/>
        <v>Digital Wallet</v>
      </c>
      <c r="N1747" t="str">
        <f t="shared" si="195"/>
        <v>In-store</v>
      </c>
      <c r="O1747" s="8">
        <f t="shared" si="196"/>
        <v>45000</v>
      </c>
    </row>
    <row r="1748" spans="1:15" x14ac:dyDescent="0.35">
      <c r="A1748" t="s">
        <v>1769</v>
      </c>
      <c r="B1748" s="4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I1748" s="4" t="str">
        <f t="shared" si="191"/>
        <v>UNKNOWN</v>
      </c>
      <c r="J1748" s="6">
        <f t="shared" si="192"/>
        <v>5</v>
      </c>
      <c r="K1748" s="6">
        <f t="shared" si="193"/>
        <v>3</v>
      </c>
      <c r="L1748" s="6">
        <f t="shared" si="190"/>
        <v>15</v>
      </c>
      <c r="M1748" t="str">
        <f t="shared" si="194"/>
        <v>Default mode</v>
      </c>
      <c r="N1748" t="str">
        <f t="shared" si="195"/>
        <v>Takeaway</v>
      </c>
      <c r="O1748" s="8">
        <f t="shared" si="196"/>
        <v>45242</v>
      </c>
    </row>
    <row r="1749" spans="1:15" x14ac:dyDescent="0.35">
      <c r="A1749" t="s">
        <v>1770</v>
      </c>
      <c r="B1749" s="4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I1749" s="4" t="str">
        <f t="shared" si="191"/>
        <v>Juice</v>
      </c>
      <c r="J1749" s="6">
        <f t="shared" si="192"/>
        <v>5</v>
      </c>
      <c r="K1749" s="6">
        <f t="shared" si="193"/>
        <v>3</v>
      </c>
      <c r="L1749" s="6">
        <f t="shared" si="190"/>
        <v>15</v>
      </c>
      <c r="M1749" t="str">
        <f t="shared" si="194"/>
        <v>Credit Card</v>
      </c>
      <c r="N1749" t="str">
        <f t="shared" si="195"/>
        <v>In-store</v>
      </c>
      <c r="O1749" s="8">
        <f t="shared" si="196"/>
        <v>45234</v>
      </c>
    </row>
    <row r="1750" spans="1:15" x14ac:dyDescent="0.35">
      <c r="A1750" t="s">
        <v>1771</v>
      </c>
      <c r="B1750" s="4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  <c r="I1750" s="4" t="str">
        <f t="shared" si="191"/>
        <v>Sandwich</v>
      </c>
      <c r="J1750" s="6">
        <f t="shared" si="192"/>
        <v>5</v>
      </c>
      <c r="K1750" s="6">
        <f t="shared" si="193"/>
        <v>4</v>
      </c>
      <c r="L1750" s="6">
        <f t="shared" si="190"/>
        <v>20</v>
      </c>
      <c r="M1750" t="str">
        <f t="shared" si="194"/>
        <v>Digital Wallet</v>
      </c>
      <c r="N1750" t="str">
        <f t="shared" si="195"/>
        <v>In-store</v>
      </c>
      <c r="O1750" s="8">
        <f t="shared" si="196"/>
        <v>45199</v>
      </c>
    </row>
    <row r="1751" spans="1:15" x14ac:dyDescent="0.35">
      <c r="A1751" t="s">
        <v>1772</v>
      </c>
      <c r="B1751" s="4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  <c r="I1751" s="4" t="str">
        <f t="shared" si="191"/>
        <v>Tea</v>
      </c>
      <c r="J1751" s="6">
        <f t="shared" si="192"/>
        <v>2</v>
      </c>
      <c r="K1751" s="6">
        <f t="shared" si="193"/>
        <v>2.9661081979792812</v>
      </c>
      <c r="L1751" s="6">
        <f t="shared" si="190"/>
        <v>3</v>
      </c>
      <c r="M1751" t="str">
        <f t="shared" si="194"/>
        <v>Digital Wallet</v>
      </c>
      <c r="N1751" t="str">
        <f t="shared" si="195"/>
        <v>Takeaway</v>
      </c>
      <c r="O1751" s="8">
        <f t="shared" si="196"/>
        <v>45252</v>
      </c>
    </row>
    <row r="1752" spans="1:15" x14ac:dyDescent="0.35">
      <c r="A1752" t="s">
        <v>1773</v>
      </c>
      <c r="B1752" s="4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  <c r="I1752" s="4" t="str">
        <f t="shared" si="191"/>
        <v>Juice</v>
      </c>
      <c r="J1752" s="6">
        <f t="shared" si="192"/>
        <v>1</v>
      </c>
      <c r="K1752" s="6">
        <f t="shared" si="193"/>
        <v>3</v>
      </c>
      <c r="L1752" s="6">
        <f t="shared" si="190"/>
        <v>3</v>
      </c>
      <c r="M1752" t="str">
        <f t="shared" si="194"/>
        <v>UNKNOWN</v>
      </c>
      <c r="N1752" t="str">
        <f t="shared" si="195"/>
        <v>UNKNOWN</v>
      </c>
      <c r="O1752" s="8">
        <f t="shared" si="196"/>
        <v>44951</v>
      </c>
    </row>
    <row r="1753" spans="1:15" x14ac:dyDescent="0.35">
      <c r="A1753" t="s">
        <v>1774</v>
      </c>
      <c r="B1753" s="4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I1753" s="4" t="str">
        <f t="shared" si="191"/>
        <v>Sandwich</v>
      </c>
      <c r="J1753" s="6">
        <f t="shared" si="192"/>
        <v>1</v>
      </c>
      <c r="K1753" s="6">
        <f t="shared" si="193"/>
        <v>4</v>
      </c>
      <c r="L1753" s="6">
        <f t="shared" si="190"/>
        <v>4</v>
      </c>
      <c r="M1753" t="str">
        <f t="shared" si="194"/>
        <v>Cash</v>
      </c>
      <c r="N1753" t="str">
        <f t="shared" si="195"/>
        <v>UNKNOWN</v>
      </c>
      <c r="O1753" s="8">
        <f t="shared" si="196"/>
        <v>45004</v>
      </c>
    </row>
    <row r="1754" spans="1:15" x14ac:dyDescent="0.35">
      <c r="A1754" t="s">
        <v>1775</v>
      </c>
      <c r="B1754" s="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I1754" s="4" t="str">
        <f t="shared" si="191"/>
        <v>Sandwich</v>
      </c>
      <c r="J1754" s="6">
        <f t="shared" si="192"/>
        <v>2</v>
      </c>
      <c r="K1754" s="6">
        <f t="shared" si="193"/>
        <v>4</v>
      </c>
      <c r="L1754" s="6">
        <f t="shared" si="190"/>
        <v>8</v>
      </c>
      <c r="M1754" t="str">
        <f t="shared" si="194"/>
        <v>Credit Card</v>
      </c>
      <c r="N1754" t="str">
        <f t="shared" si="195"/>
        <v>UNKNOWN</v>
      </c>
      <c r="O1754" s="8">
        <f t="shared" si="196"/>
        <v>44948</v>
      </c>
    </row>
    <row r="1755" spans="1:15" x14ac:dyDescent="0.35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  <c r="I1755" s="4" t="str">
        <f t="shared" si="191"/>
        <v>UNKNOWN</v>
      </c>
      <c r="J1755" s="6">
        <f t="shared" si="192"/>
        <v>4</v>
      </c>
      <c r="K1755" s="6">
        <f t="shared" si="193"/>
        <v>1</v>
      </c>
      <c r="L1755" s="6">
        <f t="shared" si="190"/>
        <v>4</v>
      </c>
      <c r="M1755" t="str">
        <f t="shared" si="194"/>
        <v>Digital Wallet</v>
      </c>
      <c r="N1755" t="str">
        <f t="shared" si="195"/>
        <v>Takeaway</v>
      </c>
      <c r="O1755" s="8">
        <f t="shared" si="196"/>
        <v>44948</v>
      </c>
    </row>
    <row r="1756" spans="1:15" x14ac:dyDescent="0.35">
      <c r="A1756" t="s">
        <v>1777</v>
      </c>
      <c r="B1756" s="4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  <c r="I1756" s="4" t="str">
        <f t="shared" si="191"/>
        <v>Coffee</v>
      </c>
      <c r="J1756" s="6">
        <f t="shared" si="192"/>
        <v>3</v>
      </c>
      <c r="K1756" s="6">
        <f t="shared" si="193"/>
        <v>2</v>
      </c>
      <c r="L1756" s="6">
        <f t="shared" si="190"/>
        <v>6</v>
      </c>
      <c r="M1756" t="str">
        <f t="shared" si="194"/>
        <v>Credit Card</v>
      </c>
      <c r="N1756" t="str">
        <f t="shared" si="195"/>
        <v>UNKNOWN</v>
      </c>
      <c r="O1756" s="8">
        <f t="shared" si="196"/>
        <v>45078</v>
      </c>
    </row>
    <row r="1757" spans="1:15" x14ac:dyDescent="0.35">
      <c r="A1757" t="s">
        <v>1778</v>
      </c>
      <c r="B1757" s="4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I1757" s="4" t="str">
        <f t="shared" si="191"/>
        <v>Coffee</v>
      </c>
      <c r="J1757" s="6">
        <f t="shared" si="192"/>
        <v>2</v>
      </c>
      <c r="K1757" s="6">
        <f t="shared" si="193"/>
        <v>2</v>
      </c>
      <c r="L1757" s="6">
        <f t="shared" si="190"/>
        <v>4</v>
      </c>
      <c r="M1757" t="str">
        <f t="shared" si="194"/>
        <v>Cash</v>
      </c>
      <c r="N1757" t="str">
        <f t="shared" si="195"/>
        <v>In-store</v>
      </c>
      <c r="O1757" s="8">
        <f t="shared" si="196"/>
        <v>45009</v>
      </c>
    </row>
    <row r="1758" spans="1:15" x14ac:dyDescent="0.35">
      <c r="A1758" t="s">
        <v>1779</v>
      </c>
      <c r="B1758" s="4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  <c r="I1758" s="4" t="str">
        <f t="shared" si="191"/>
        <v>Cake</v>
      </c>
      <c r="J1758" s="6">
        <f t="shared" si="192"/>
        <v>1</v>
      </c>
      <c r="K1758" s="6">
        <f t="shared" si="193"/>
        <v>2.9663381543581209</v>
      </c>
      <c r="L1758" s="6">
        <f t="shared" si="190"/>
        <v>3</v>
      </c>
      <c r="M1758" t="str">
        <f t="shared" si="194"/>
        <v>Digital Wallet</v>
      </c>
      <c r="N1758" t="str">
        <f t="shared" si="195"/>
        <v>UNKNOWN</v>
      </c>
      <c r="O1758" s="8">
        <f t="shared" si="196"/>
        <v>44965</v>
      </c>
    </row>
    <row r="1759" spans="1:15" x14ac:dyDescent="0.35">
      <c r="A1759" t="s">
        <v>1780</v>
      </c>
      <c r="B1759" s="4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I1759" s="4" t="str">
        <f t="shared" si="191"/>
        <v>Salad</v>
      </c>
      <c r="J1759" s="6">
        <f t="shared" si="192"/>
        <v>5</v>
      </c>
      <c r="K1759" s="6">
        <f t="shared" si="193"/>
        <v>5</v>
      </c>
      <c r="L1759" s="6">
        <f t="shared" si="190"/>
        <v>25</v>
      </c>
      <c r="M1759" t="str">
        <f t="shared" si="194"/>
        <v>Cash</v>
      </c>
      <c r="N1759" t="str">
        <f t="shared" si="195"/>
        <v>In-store</v>
      </c>
      <c r="O1759" s="8">
        <f t="shared" si="196"/>
        <v>45033</v>
      </c>
    </row>
    <row r="1760" spans="1:15" x14ac:dyDescent="0.35">
      <c r="A1760" t="s">
        <v>1781</v>
      </c>
      <c r="B1760" s="4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  <c r="I1760" s="4" t="str">
        <f t="shared" si="191"/>
        <v>Cookie</v>
      </c>
      <c r="J1760" s="6">
        <f t="shared" si="192"/>
        <v>5</v>
      </c>
      <c r="K1760" s="6">
        <f t="shared" si="193"/>
        <v>1</v>
      </c>
      <c r="L1760" s="6">
        <f t="shared" si="190"/>
        <v>5</v>
      </c>
      <c r="M1760" t="str">
        <f t="shared" si="194"/>
        <v>Cash</v>
      </c>
      <c r="N1760" t="str">
        <f t="shared" si="195"/>
        <v>Cafe</v>
      </c>
      <c r="O1760" s="8">
        <f t="shared" si="196"/>
        <v>45048</v>
      </c>
    </row>
    <row r="1761" spans="1:15" x14ac:dyDescent="0.35">
      <c r="A1761" t="s">
        <v>1782</v>
      </c>
      <c r="B1761" s="4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I1761" s="4" t="str">
        <f t="shared" si="191"/>
        <v>Sandwich</v>
      </c>
      <c r="J1761" s="6">
        <f t="shared" si="192"/>
        <v>3</v>
      </c>
      <c r="K1761" s="6">
        <f t="shared" si="193"/>
        <v>4</v>
      </c>
      <c r="L1761" s="6">
        <f t="shared" si="190"/>
        <v>12</v>
      </c>
      <c r="M1761" t="str">
        <f t="shared" si="194"/>
        <v>Cash</v>
      </c>
      <c r="N1761" t="str">
        <f t="shared" si="195"/>
        <v>In-store</v>
      </c>
      <c r="O1761" s="8">
        <f t="shared" si="196"/>
        <v>44934</v>
      </c>
    </row>
    <row r="1762" spans="1:15" x14ac:dyDescent="0.35">
      <c r="A1762" t="s">
        <v>1783</v>
      </c>
      <c r="B1762" s="4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I1762" s="4" t="str">
        <f t="shared" si="191"/>
        <v>Juice</v>
      </c>
      <c r="J1762" s="6">
        <f t="shared" si="192"/>
        <v>4</v>
      </c>
      <c r="K1762" s="6">
        <f t="shared" si="193"/>
        <v>3</v>
      </c>
      <c r="L1762" s="6">
        <f t="shared" si="190"/>
        <v>12</v>
      </c>
      <c r="M1762" t="str">
        <f t="shared" si="194"/>
        <v>Default mode</v>
      </c>
      <c r="N1762" t="str">
        <f t="shared" si="195"/>
        <v>In-store</v>
      </c>
      <c r="O1762" s="8">
        <f t="shared" si="196"/>
        <v>44996</v>
      </c>
    </row>
    <row r="1763" spans="1:15" x14ac:dyDescent="0.35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  <c r="I1763" s="4" t="str">
        <f t="shared" si="191"/>
        <v>UNKNOWN</v>
      </c>
      <c r="J1763" s="6">
        <f t="shared" si="192"/>
        <v>4</v>
      </c>
      <c r="K1763" s="6">
        <f t="shared" si="193"/>
        <v>2.9661928543987708</v>
      </c>
      <c r="L1763" s="6">
        <f t="shared" si="190"/>
        <v>11.864771417595083</v>
      </c>
      <c r="M1763" t="str">
        <f t="shared" si="194"/>
        <v>Credit Card</v>
      </c>
      <c r="N1763" t="str">
        <f t="shared" si="195"/>
        <v>UNKNOWN</v>
      </c>
      <c r="O1763" s="8">
        <f t="shared" si="196"/>
        <v>44966</v>
      </c>
    </row>
    <row r="1764" spans="1:15" x14ac:dyDescent="0.35">
      <c r="A1764" t="s">
        <v>1785</v>
      </c>
      <c r="B1764" s="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I1764" s="4" t="str">
        <f t="shared" si="191"/>
        <v>Cookie</v>
      </c>
      <c r="J1764" s="6">
        <f t="shared" si="192"/>
        <v>5</v>
      </c>
      <c r="K1764" s="6">
        <f t="shared" si="193"/>
        <v>1</v>
      </c>
      <c r="L1764" s="6">
        <f t="shared" si="190"/>
        <v>5</v>
      </c>
      <c r="M1764" t="str">
        <f t="shared" si="194"/>
        <v>Cash</v>
      </c>
      <c r="N1764" t="str">
        <f t="shared" si="195"/>
        <v>In-store</v>
      </c>
      <c r="O1764" s="8">
        <f t="shared" si="196"/>
        <v>44984</v>
      </c>
    </row>
    <row r="1765" spans="1:15" x14ac:dyDescent="0.35">
      <c r="A1765" t="s">
        <v>1786</v>
      </c>
      <c r="B1765" s="4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  <c r="I1765" s="4" t="str">
        <f t="shared" si="191"/>
        <v>Coffee</v>
      </c>
      <c r="J1765" s="6">
        <f t="shared" si="192"/>
        <v>1</v>
      </c>
      <c r="K1765" s="6">
        <f t="shared" si="193"/>
        <v>2</v>
      </c>
      <c r="L1765" s="6">
        <f t="shared" si="190"/>
        <v>2</v>
      </c>
      <c r="M1765" t="str">
        <f t="shared" si="194"/>
        <v>Digital Wallet</v>
      </c>
      <c r="N1765" t="str">
        <f t="shared" si="195"/>
        <v>UNKNOWN</v>
      </c>
      <c r="O1765" s="8">
        <f t="shared" si="196"/>
        <v>44949</v>
      </c>
    </row>
    <row r="1766" spans="1:15" x14ac:dyDescent="0.35">
      <c r="A1766" t="s">
        <v>1787</v>
      </c>
      <c r="B1766" s="4" t="s">
        <v>39</v>
      </c>
      <c r="D1766">
        <v>3</v>
      </c>
      <c r="E1766">
        <v>12</v>
      </c>
      <c r="H1766" s="1">
        <v>45042</v>
      </c>
      <c r="I1766" s="4" t="str">
        <f t="shared" si="191"/>
        <v>Juice</v>
      </c>
      <c r="J1766" s="6">
        <f t="shared" si="192"/>
        <v>4</v>
      </c>
      <c r="K1766" s="6">
        <f t="shared" si="193"/>
        <v>3</v>
      </c>
      <c r="L1766" s="6">
        <f t="shared" si="190"/>
        <v>12</v>
      </c>
      <c r="M1766" t="str">
        <f t="shared" si="194"/>
        <v>Default mode</v>
      </c>
      <c r="N1766" t="str">
        <f t="shared" si="195"/>
        <v>UNKNOWN</v>
      </c>
      <c r="O1766" s="8">
        <f t="shared" si="196"/>
        <v>45042</v>
      </c>
    </row>
    <row r="1767" spans="1:15" x14ac:dyDescent="0.35">
      <c r="A1767" t="s">
        <v>1788</v>
      </c>
      <c r="B1767" s="4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I1767" s="4" t="str">
        <f t="shared" si="191"/>
        <v>Cookie</v>
      </c>
      <c r="J1767" s="6">
        <f t="shared" si="192"/>
        <v>4</v>
      </c>
      <c r="K1767" s="6">
        <f t="shared" si="193"/>
        <v>1</v>
      </c>
      <c r="L1767" s="6">
        <f t="shared" si="190"/>
        <v>4</v>
      </c>
      <c r="M1767" t="str">
        <f t="shared" si="194"/>
        <v>Cash</v>
      </c>
      <c r="N1767" t="str">
        <f t="shared" si="195"/>
        <v>In-store</v>
      </c>
      <c r="O1767" s="8">
        <f t="shared" si="196"/>
        <v>45237</v>
      </c>
    </row>
    <row r="1768" spans="1:15" x14ac:dyDescent="0.35">
      <c r="A1768" t="s">
        <v>1789</v>
      </c>
      <c r="B1768" s="4" t="s">
        <v>28</v>
      </c>
      <c r="D1768">
        <v>4</v>
      </c>
      <c r="E1768">
        <v>20</v>
      </c>
      <c r="F1768" t="s">
        <v>10</v>
      </c>
      <c r="H1768" s="1">
        <v>44984</v>
      </c>
      <c r="I1768" s="4" t="str">
        <f t="shared" si="191"/>
        <v>Sandwich</v>
      </c>
      <c r="J1768" s="6">
        <f t="shared" si="192"/>
        <v>5</v>
      </c>
      <c r="K1768" s="6">
        <f t="shared" si="193"/>
        <v>4</v>
      </c>
      <c r="L1768" s="6">
        <f t="shared" si="190"/>
        <v>20</v>
      </c>
      <c r="M1768" t="str">
        <f t="shared" si="194"/>
        <v>Credit Card</v>
      </c>
      <c r="N1768" t="str">
        <f t="shared" si="195"/>
        <v>UNKNOWN</v>
      </c>
      <c r="O1768" s="8">
        <f t="shared" si="196"/>
        <v>44984</v>
      </c>
    </row>
    <row r="1769" spans="1:15" x14ac:dyDescent="0.35">
      <c r="A1769" t="s">
        <v>1790</v>
      </c>
      <c r="B1769" s="4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I1769" s="4" t="str">
        <f t="shared" si="191"/>
        <v>Smoothie</v>
      </c>
      <c r="J1769" s="6">
        <f t="shared" si="192"/>
        <v>5</v>
      </c>
      <c r="K1769" s="6">
        <f t="shared" si="193"/>
        <v>4</v>
      </c>
      <c r="L1769" s="6">
        <f t="shared" si="190"/>
        <v>20</v>
      </c>
      <c r="M1769" t="str">
        <f t="shared" si="194"/>
        <v>Credit Card</v>
      </c>
      <c r="N1769" t="str">
        <f t="shared" si="195"/>
        <v>Takeaway</v>
      </c>
      <c r="O1769" s="8">
        <f t="shared" si="196"/>
        <v>45175</v>
      </c>
    </row>
    <row r="1770" spans="1:15" x14ac:dyDescent="0.35">
      <c r="A1770" t="s">
        <v>1791</v>
      </c>
      <c r="B1770" s="4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  <c r="I1770" s="4" t="str">
        <f t="shared" si="191"/>
        <v>Coffee</v>
      </c>
      <c r="J1770" s="6">
        <f t="shared" si="192"/>
        <v>3</v>
      </c>
      <c r="K1770" s="6">
        <f t="shared" si="193"/>
        <v>2</v>
      </c>
      <c r="L1770" s="6">
        <f t="shared" si="190"/>
        <v>6</v>
      </c>
      <c r="M1770" t="str">
        <f t="shared" si="194"/>
        <v>Digital Wallet</v>
      </c>
      <c r="N1770" t="str">
        <f t="shared" si="195"/>
        <v>Takeaway</v>
      </c>
      <c r="O1770" s="8">
        <f t="shared" si="196"/>
        <v>44929</v>
      </c>
    </row>
    <row r="1771" spans="1:15" x14ac:dyDescent="0.35">
      <c r="A1771" t="s">
        <v>1792</v>
      </c>
      <c r="B1771" s="4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  <c r="I1771" s="4" t="str">
        <f t="shared" si="191"/>
        <v>Juice</v>
      </c>
      <c r="J1771" s="6">
        <f t="shared" si="192"/>
        <v>2</v>
      </c>
      <c r="K1771" s="6">
        <f t="shared" si="193"/>
        <v>1.5</v>
      </c>
      <c r="L1771" s="6">
        <f t="shared" si="190"/>
        <v>3</v>
      </c>
      <c r="M1771" t="str">
        <f t="shared" si="194"/>
        <v>Cash</v>
      </c>
      <c r="N1771" t="str">
        <f t="shared" si="195"/>
        <v>UNKNOWN</v>
      </c>
      <c r="O1771" s="8">
        <f t="shared" si="196"/>
        <v>45050</v>
      </c>
    </row>
    <row r="1772" spans="1:15" x14ac:dyDescent="0.35">
      <c r="A1772" t="s">
        <v>1793</v>
      </c>
      <c r="B1772" s="4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I1772" s="4" t="str">
        <f t="shared" si="191"/>
        <v>Cookie</v>
      </c>
      <c r="J1772" s="6">
        <f t="shared" si="192"/>
        <v>1</v>
      </c>
      <c r="K1772" s="6">
        <f t="shared" si="193"/>
        <v>1</v>
      </c>
      <c r="L1772" s="6">
        <f t="shared" si="190"/>
        <v>1</v>
      </c>
      <c r="M1772" t="str">
        <f t="shared" si="194"/>
        <v>Credit Card</v>
      </c>
      <c r="N1772" t="str">
        <f t="shared" si="195"/>
        <v>UNKNOWN</v>
      </c>
      <c r="O1772" s="8">
        <f t="shared" si="196"/>
        <v>45136</v>
      </c>
    </row>
    <row r="1773" spans="1:15" x14ac:dyDescent="0.35">
      <c r="A1773" t="s">
        <v>1794</v>
      </c>
      <c r="B1773" s="4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  <c r="I1773" s="4" t="str">
        <f t="shared" si="191"/>
        <v>Tea</v>
      </c>
      <c r="J1773" s="6">
        <f t="shared" si="192"/>
        <v>1</v>
      </c>
      <c r="K1773" s="6">
        <f t="shared" si="193"/>
        <v>1.5</v>
      </c>
      <c r="L1773" s="6">
        <f t="shared" si="190"/>
        <v>1.5</v>
      </c>
      <c r="M1773" t="str">
        <f t="shared" si="194"/>
        <v>Digital Wallet</v>
      </c>
      <c r="N1773" t="str">
        <f t="shared" si="195"/>
        <v>In-store</v>
      </c>
      <c r="O1773" s="8">
        <f t="shared" si="196"/>
        <v>45070</v>
      </c>
    </row>
    <row r="1774" spans="1:15" x14ac:dyDescent="0.35">
      <c r="A1774" t="s">
        <v>1795</v>
      </c>
      <c r="B1774" s="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  <c r="I1774" s="4" t="str">
        <f t="shared" si="191"/>
        <v>Juice</v>
      </c>
      <c r="J1774" s="6">
        <f t="shared" si="192"/>
        <v>2</v>
      </c>
      <c r="K1774" s="6">
        <f t="shared" si="193"/>
        <v>3</v>
      </c>
      <c r="L1774" s="6">
        <f t="shared" si="190"/>
        <v>6</v>
      </c>
      <c r="M1774" t="str">
        <f t="shared" si="194"/>
        <v>Digital Wallet</v>
      </c>
      <c r="N1774" t="str">
        <f t="shared" si="195"/>
        <v>UNKNOWN</v>
      </c>
      <c r="O1774" s="8">
        <f t="shared" si="196"/>
        <v>45030</v>
      </c>
    </row>
    <row r="1775" spans="1:15" x14ac:dyDescent="0.35">
      <c r="A1775" t="s">
        <v>1796</v>
      </c>
      <c r="B1775" s="4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  <c r="I1775" s="4" t="str">
        <f t="shared" si="191"/>
        <v>Cookie</v>
      </c>
      <c r="J1775" s="6">
        <f t="shared" si="192"/>
        <v>2</v>
      </c>
      <c r="K1775" s="6">
        <f t="shared" si="193"/>
        <v>3</v>
      </c>
      <c r="L1775" s="6">
        <f t="shared" si="190"/>
        <v>2</v>
      </c>
      <c r="M1775" t="str">
        <f t="shared" si="194"/>
        <v>Cash</v>
      </c>
      <c r="N1775" t="str">
        <f t="shared" si="195"/>
        <v>In-store</v>
      </c>
      <c r="O1775" s="8">
        <f t="shared" si="196"/>
        <v>45082</v>
      </c>
    </row>
    <row r="1776" spans="1:15" x14ac:dyDescent="0.35">
      <c r="A1776" t="s">
        <v>1797</v>
      </c>
      <c r="B1776" s="4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I1776" s="4" t="str">
        <f t="shared" si="191"/>
        <v>Coffee</v>
      </c>
      <c r="J1776" s="6">
        <f t="shared" si="192"/>
        <v>3</v>
      </c>
      <c r="K1776" s="6">
        <f t="shared" si="193"/>
        <v>2</v>
      </c>
      <c r="L1776" s="6">
        <f t="shared" si="190"/>
        <v>6</v>
      </c>
      <c r="M1776" t="str">
        <f t="shared" si="194"/>
        <v>Default mode</v>
      </c>
      <c r="N1776" t="str">
        <f t="shared" si="195"/>
        <v>In-store</v>
      </c>
      <c r="O1776" s="8">
        <f t="shared" si="196"/>
        <v>45124</v>
      </c>
    </row>
    <row r="1777" spans="1:15" x14ac:dyDescent="0.35">
      <c r="A1777" t="s">
        <v>1798</v>
      </c>
      <c r="B1777" s="4" t="s">
        <v>65</v>
      </c>
      <c r="C1777">
        <v>2</v>
      </c>
      <c r="D1777">
        <v>1.5</v>
      </c>
      <c r="E1777">
        <v>3</v>
      </c>
      <c r="H1777" s="1">
        <v>45008</v>
      </c>
      <c r="I1777" s="4" t="str">
        <f t="shared" si="191"/>
        <v>Tea</v>
      </c>
      <c r="J1777" s="6">
        <f t="shared" si="192"/>
        <v>2</v>
      </c>
      <c r="K1777" s="6">
        <f t="shared" si="193"/>
        <v>1.5</v>
      </c>
      <c r="L1777" s="6">
        <f t="shared" si="190"/>
        <v>3</v>
      </c>
      <c r="M1777" t="str">
        <f t="shared" si="194"/>
        <v>Default mode</v>
      </c>
      <c r="N1777" t="str">
        <f t="shared" si="195"/>
        <v>UNKNOWN</v>
      </c>
      <c r="O1777" s="8">
        <f t="shared" si="196"/>
        <v>45008</v>
      </c>
    </row>
    <row r="1778" spans="1:15" x14ac:dyDescent="0.35">
      <c r="A1778" t="s">
        <v>1799</v>
      </c>
      <c r="B1778" s="4" t="s">
        <v>39</v>
      </c>
      <c r="C1778">
        <v>1</v>
      </c>
      <c r="D1778">
        <v>3</v>
      </c>
      <c r="E1778">
        <v>3</v>
      </c>
      <c r="H1778" s="1">
        <v>45071</v>
      </c>
      <c r="I1778" s="4" t="str">
        <f t="shared" si="191"/>
        <v>Juice</v>
      </c>
      <c r="J1778" s="6">
        <f t="shared" si="192"/>
        <v>1</v>
      </c>
      <c r="K1778" s="6">
        <f t="shared" si="193"/>
        <v>3</v>
      </c>
      <c r="L1778" s="6">
        <f t="shared" si="190"/>
        <v>3</v>
      </c>
      <c r="M1778" t="str">
        <f t="shared" si="194"/>
        <v>Default mode</v>
      </c>
      <c r="N1778" t="str">
        <f t="shared" si="195"/>
        <v>UNKNOWN</v>
      </c>
      <c r="O1778" s="8">
        <f t="shared" si="196"/>
        <v>45071</v>
      </c>
    </row>
    <row r="1779" spans="1:15" x14ac:dyDescent="0.35">
      <c r="A1779" t="s">
        <v>1800</v>
      </c>
      <c r="B1779" s="4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  <c r="I1779" s="4" t="str">
        <f t="shared" si="191"/>
        <v>Juice</v>
      </c>
      <c r="J1779" s="6">
        <f t="shared" si="192"/>
        <v>5</v>
      </c>
      <c r="K1779" s="6">
        <f t="shared" si="193"/>
        <v>3</v>
      </c>
      <c r="L1779" s="6">
        <f t="shared" si="190"/>
        <v>15</v>
      </c>
      <c r="M1779" t="str">
        <f t="shared" si="194"/>
        <v>Digital Wallet</v>
      </c>
      <c r="N1779" t="str">
        <f t="shared" si="195"/>
        <v>Takeaway</v>
      </c>
      <c r="O1779" s="8">
        <f t="shared" si="196"/>
        <v>44927</v>
      </c>
    </row>
    <row r="1780" spans="1:15" x14ac:dyDescent="0.35">
      <c r="A1780" t="s">
        <v>1801</v>
      </c>
      <c r="B1780" s="4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  <c r="I1780" s="4" t="str">
        <f t="shared" si="191"/>
        <v>Cake</v>
      </c>
      <c r="J1780" s="6">
        <f t="shared" si="192"/>
        <v>2</v>
      </c>
      <c r="K1780" s="6">
        <f t="shared" si="193"/>
        <v>3</v>
      </c>
      <c r="L1780" s="6">
        <f t="shared" si="190"/>
        <v>6</v>
      </c>
      <c r="M1780" t="str">
        <f t="shared" si="194"/>
        <v>Digital Wallet</v>
      </c>
      <c r="N1780" t="str">
        <f t="shared" si="195"/>
        <v>Cafe</v>
      </c>
      <c r="O1780" s="8">
        <f t="shared" si="196"/>
        <v>45089</v>
      </c>
    </row>
    <row r="1781" spans="1:15" x14ac:dyDescent="0.35">
      <c r="A1781" t="s">
        <v>1802</v>
      </c>
      <c r="B1781" s="4" t="s">
        <v>9</v>
      </c>
      <c r="C1781">
        <v>5</v>
      </c>
      <c r="D1781">
        <v>2</v>
      </c>
      <c r="G1781" t="s">
        <v>11</v>
      </c>
      <c r="H1781" s="1">
        <v>44991</v>
      </c>
      <c r="I1781" s="4" t="str">
        <f t="shared" si="191"/>
        <v>Coffee</v>
      </c>
      <c r="J1781" s="6">
        <f t="shared" si="192"/>
        <v>5</v>
      </c>
      <c r="K1781" s="6">
        <f t="shared" si="193"/>
        <v>2</v>
      </c>
      <c r="L1781" s="6">
        <f t="shared" si="190"/>
        <v>10</v>
      </c>
      <c r="M1781" t="str">
        <f t="shared" si="194"/>
        <v>Default mode</v>
      </c>
      <c r="N1781" t="str">
        <f t="shared" si="195"/>
        <v>Takeaway</v>
      </c>
      <c r="O1781" s="8">
        <f t="shared" si="196"/>
        <v>44991</v>
      </c>
    </row>
    <row r="1782" spans="1:15" x14ac:dyDescent="0.35">
      <c r="A1782" t="s">
        <v>1803</v>
      </c>
      <c r="B1782" s="4" t="s">
        <v>28</v>
      </c>
      <c r="C1782">
        <v>5</v>
      </c>
      <c r="D1782">
        <v>4</v>
      </c>
      <c r="E1782">
        <v>20</v>
      </c>
      <c r="G1782" t="s">
        <v>11</v>
      </c>
      <c r="I1782" s="4" t="str">
        <f t="shared" si="191"/>
        <v>Sandwich</v>
      </c>
      <c r="J1782" s="6">
        <f t="shared" si="192"/>
        <v>5</v>
      </c>
      <c r="K1782" s="6">
        <f t="shared" si="193"/>
        <v>4</v>
      </c>
      <c r="L1782" s="6">
        <f t="shared" si="190"/>
        <v>20</v>
      </c>
      <c r="M1782" t="str">
        <f t="shared" si="194"/>
        <v>Default mode</v>
      </c>
      <c r="N1782" t="str">
        <f t="shared" si="195"/>
        <v>Takeaway</v>
      </c>
      <c r="O1782" s="8">
        <f t="shared" si="196"/>
        <v>44927</v>
      </c>
    </row>
    <row r="1783" spans="1:15" x14ac:dyDescent="0.35">
      <c r="A1783" t="s">
        <v>1804</v>
      </c>
      <c r="B1783" s="4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I1783" s="4" t="str">
        <f t="shared" si="191"/>
        <v>Coffee</v>
      </c>
      <c r="J1783" s="6">
        <f t="shared" si="192"/>
        <v>3</v>
      </c>
      <c r="K1783" s="6">
        <f t="shared" si="193"/>
        <v>2</v>
      </c>
      <c r="L1783" s="6">
        <f t="shared" si="190"/>
        <v>6</v>
      </c>
      <c r="M1783" t="str">
        <f t="shared" si="194"/>
        <v>Default mode</v>
      </c>
      <c r="N1783" t="str">
        <f t="shared" si="195"/>
        <v>In-store</v>
      </c>
      <c r="O1783" s="8">
        <f t="shared" si="196"/>
        <v>44958</v>
      </c>
    </row>
    <row r="1784" spans="1:15" x14ac:dyDescent="0.35">
      <c r="A1784" t="s">
        <v>1805</v>
      </c>
      <c r="B1784" s="4" t="s">
        <v>17</v>
      </c>
      <c r="C1784">
        <v>5</v>
      </c>
      <c r="D1784">
        <v>1</v>
      </c>
      <c r="E1784">
        <v>5</v>
      </c>
      <c r="H1784" s="1">
        <v>44946</v>
      </c>
      <c r="I1784" s="4" t="str">
        <f t="shared" si="191"/>
        <v>Cookie</v>
      </c>
      <c r="J1784" s="6">
        <f t="shared" si="192"/>
        <v>5</v>
      </c>
      <c r="K1784" s="6">
        <f t="shared" si="193"/>
        <v>1</v>
      </c>
      <c r="L1784" s="6">
        <f t="shared" si="190"/>
        <v>5</v>
      </c>
      <c r="M1784" t="str">
        <f t="shared" si="194"/>
        <v>Default mode</v>
      </c>
      <c r="N1784" t="str">
        <f t="shared" si="195"/>
        <v>UNKNOWN</v>
      </c>
      <c r="O1784" s="8">
        <f t="shared" si="196"/>
        <v>44946</v>
      </c>
    </row>
    <row r="1785" spans="1:15" x14ac:dyDescent="0.35">
      <c r="A1785" t="s">
        <v>1806</v>
      </c>
      <c r="B1785" s="4" t="s">
        <v>28</v>
      </c>
      <c r="C1785">
        <v>1</v>
      </c>
      <c r="D1785">
        <v>4</v>
      </c>
      <c r="E1785">
        <v>4</v>
      </c>
      <c r="H1785" s="1">
        <v>45119</v>
      </c>
      <c r="I1785" s="4" t="str">
        <f t="shared" si="191"/>
        <v>Sandwich</v>
      </c>
      <c r="J1785" s="6">
        <f t="shared" si="192"/>
        <v>1</v>
      </c>
      <c r="K1785" s="6">
        <f t="shared" si="193"/>
        <v>4</v>
      </c>
      <c r="L1785" s="6">
        <f t="shared" si="190"/>
        <v>4</v>
      </c>
      <c r="M1785" t="str">
        <f t="shared" si="194"/>
        <v>Default mode</v>
      </c>
      <c r="N1785" t="str">
        <f t="shared" si="195"/>
        <v>UNKNOWN</v>
      </c>
      <c r="O1785" s="8">
        <f t="shared" si="196"/>
        <v>45119</v>
      </c>
    </row>
    <row r="1786" spans="1:15" x14ac:dyDescent="0.35">
      <c r="A1786" t="s">
        <v>1807</v>
      </c>
      <c r="B1786" s="4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I1786" s="4" t="str">
        <f t="shared" si="191"/>
        <v>Salad</v>
      </c>
      <c r="J1786" s="6">
        <f t="shared" si="192"/>
        <v>2</v>
      </c>
      <c r="K1786" s="6">
        <f t="shared" si="193"/>
        <v>5</v>
      </c>
      <c r="L1786" s="6">
        <f t="shared" si="190"/>
        <v>10</v>
      </c>
      <c r="M1786" t="str">
        <f t="shared" si="194"/>
        <v>Credit Card</v>
      </c>
      <c r="N1786" t="str">
        <f t="shared" si="195"/>
        <v>Takeaway</v>
      </c>
      <c r="O1786" s="8">
        <f t="shared" si="196"/>
        <v>45016</v>
      </c>
    </row>
    <row r="1787" spans="1:15" x14ac:dyDescent="0.35">
      <c r="A1787" t="s">
        <v>1808</v>
      </c>
      <c r="B1787" s="4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  <c r="I1787" s="4" t="str">
        <f t="shared" si="191"/>
        <v>Cookie</v>
      </c>
      <c r="J1787" s="6">
        <f t="shared" si="192"/>
        <v>2</v>
      </c>
      <c r="K1787" s="6">
        <f t="shared" si="193"/>
        <v>1</v>
      </c>
      <c r="L1787" s="6">
        <f t="shared" si="190"/>
        <v>2</v>
      </c>
      <c r="M1787" t="str">
        <f t="shared" si="194"/>
        <v>Digital Wallet</v>
      </c>
      <c r="N1787" t="str">
        <f t="shared" si="195"/>
        <v>Takeaway</v>
      </c>
      <c r="O1787" s="8">
        <f t="shared" si="196"/>
        <v>45077</v>
      </c>
    </row>
    <row r="1788" spans="1:15" x14ac:dyDescent="0.35">
      <c r="A1788" t="s">
        <v>1809</v>
      </c>
      <c r="B1788" s="4" t="s">
        <v>18</v>
      </c>
      <c r="C1788">
        <v>4</v>
      </c>
      <c r="D1788" t="s">
        <v>18</v>
      </c>
      <c r="E1788">
        <v>6</v>
      </c>
      <c r="H1788" s="1">
        <v>45113</v>
      </c>
      <c r="I1788" s="4" t="str">
        <f t="shared" si="191"/>
        <v>Juice</v>
      </c>
      <c r="J1788" s="6">
        <f t="shared" si="192"/>
        <v>4</v>
      </c>
      <c r="K1788" s="6">
        <f t="shared" si="193"/>
        <v>2.9678268687387619</v>
      </c>
      <c r="L1788" s="6">
        <f t="shared" si="190"/>
        <v>6</v>
      </c>
      <c r="M1788" t="str">
        <f t="shared" si="194"/>
        <v>Default mode</v>
      </c>
      <c r="N1788" t="str">
        <f t="shared" si="195"/>
        <v>UNKNOWN</v>
      </c>
      <c r="O1788" s="8">
        <f t="shared" si="196"/>
        <v>45113</v>
      </c>
    </row>
    <row r="1789" spans="1:15" x14ac:dyDescent="0.35">
      <c r="A1789" t="s">
        <v>1810</v>
      </c>
      <c r="B1789" s="4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  <c r="I1789" s="4" t="str">
        <f t="shared" si="191"/>
        <v>Tea</v>
      </c>
      <c r="J1789" s="6">
        <f t="shared" si="192"/>
        <v>1</v>
      </c>
      <c r="K1789" s="6">
        <f t="shared" si="193"/>
        <v>1.5</v>
      </c>
      <c r="L1789" s="6">
        <f t="shared" si="190"/>
        <v>1.5</v>
      </c>
      <c r="M1789" t="str">
        <f t="shared" si="194"/>
        <v>Digital Wallet</v>
      </c>
      <c r="N1789" t="str">
        <f t="shared" si="195"/>
        <v>UNKNOWN</v>
      </c>
      <c r="O1789" s="8">
        <f t="shared" si="196"/>
        <v>45179</v>
      </c>
    </row>
    <row r="1790" spans="1:15" x14ac:dyDescent="0.35">
      <c r="A1790" t="s">
        <v>1811</v>
      </c>
      <c r="B1790" s="4" t="s">
        <v>20</v>
      </c>
      <c r="C1790">
        <v>4</v>
      </c>
      <c r="D1790">
        <v>5</v>
      </c>
      <c r="F1790" t="s">
        <v>10</v>
      </c>
      <c r="H1790" s="1">
        <v>45164</v>
      </c>
      <c r="I1790" s="4" t="str">
        <f t="shared" si="191"/>
        <v>Salad</v>
      </c>
      <c r="J1790" s="6">
        <f t="shared" si="192"/>
        <v>4</v>
      </c>
      <c r="K1790" s="6">
        <f t="shared" si="193"/>
        <v>5</v>
      </c>
      <c r="L1790" s="6">
        <f t="shared" si="190"/>
        <v>20</v>
      </c>
      <c r="M1790" t="str">
        <f t="shared" si="194"/>
        <v>Credit Card</v>
      </c>
      <c r="N1790" t="str">
        <f t="shared" si="195"/>
        <v>UNKNOWN</v>
      </c>
      <c r="O1790" s="8">
        <f t="shared" si="196"/>
        <v>45164</v>
      </c>
    </row>
    <row r="1791" spans="1:15" x14ac:dyDescent="0.35">
      <c r="A1791" t="s">
        <v>1812</v>
      </c>
      <c r="B1791" s="4" t="s">
        <v>9</v>
      </c>
      <c r="C1791">
        <v>2</v>
      </c>
      <c r="E1791">
        <v>4</v>
      </c>
      <c r="F1791" t="s">
        <v>10</v>
      </c>
      <c r="H1791" s="1">
        <v>45157</v>
      </c>
      <c r="I1791" s="4" t="str">
        <f t="shared" si="191"/>
        <v>Coffee</v>
      </c>
      <c r="J1791" s="6">
        <f t="shared" si="192"/>
        <v>2</v>
      </c>
      <c r="K1791" s="6">
        <f t="shared" si="193"/>
        <v>0</v>
      </c>
      <c r="L1791" s="6">
        <f t="shared" si="190"/>
        <v>4</v>
      </c>
      <c r="M1791" t="str">
        <f t="shared" si="194"/>
        <v>Credit Card</v>
      </c>
      <c r="N1791" t="str">
        <f t="shared" si="195"/>
        <v>UNKNOWN</v>
      </c>
      <c r="O1791" s="8">
        <f t="shared" si="196"/>
        <v>45157</v>
      </c>
    </row>
    <row r="1792" spans="1:15" x14ac:dyDescent="0.35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I1792" s="4" t="str">
        <f t="shared" si="191"/>
        <v>UNKNOWN</v>
      </c>
      <c r="J1792" s="6">
        <f t="shared" si="192"/>
        <v>2</v>
      </c>
      <c r="K1792" s="6">
        <f t="shared" si="193"/>
        <v>4</v>
      </c>
      <c r="L1792" s="6">
        <f t="shared" si="190"/>
        <v>8</v>
      </c>
      <c r="M1792" t="str">
        <f t="shared" si="194"/>
        <v>Cash</v>
      </c>
      <c r="N1792" t="str">
        <f t="shared" si="195"/>
        <v>In-store</v>
      </c>
      <c r="O1792" s="8">
        <f t="shared" si="196"/>
        <v>45165</v>
      </c>
    </row>
    <row r="1793" spans="1:15" x14ac:dyDescent="0.35">
      <c r="A1793" t="s">
        <v>1814</v>
      </c>
      <c r="B1793" s="4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  <c r="I1793" s="4" t="str">
        <f t="shared" si="191"/>
        <v>Cake</v>
      </c>
      <c r="J1793" s="6">
        <f t="shared" si="192"/>
        <v>2</v>
      </c>
      <c r="K1793" s="6">
        <f t="shared" si="193"/>
        <v>3</v>
      </c>
      <c r="L1793" s="6">
        <f t="shared" si="190"/>
        <v>6</v>
      </c>
      <c r="M1793" t="str">
        <f t="shared" si="194"/>
        <v>Digital Wallet</v>
      </c>
      <c r="N1793" t="str">
        <f t="shared" si="195"/>
        <v>In-store</v>
      </c>
      <c r="O1793" s="8">
        <f t="shared" si="196"/>
        <v>44968</v>
      </c>
    </row>
    <row r="1794" spans="1:15" x14ac:dyDescent="0.35">
      <c r="A1794" t="s">
        <v>1815</v>
      </c>
      <c r="B1794" s="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I1794" s="4" t="str">
        <f t="shared" si="191"/>
        <v>Juice</v>
      </c>
      <c r="J1794" s="6">
        <f t="shared" si="192"/>
        <v>3</v>
      </c>
      <c r="K1794" s="6">
        <f t="shared" si="193"/>
        <v>1.5</v>
      </c>
      <c r="L1794" s="6">
        <f t="shared" ref="L1794:L1857" si="197">IF(ISBLANK(E1794),PRODUCT(J1794,K1794),IF(E1794="ERROR",PRODUCT(J1794,K1794),IF(E1794="UNKNOWN",PRODUCT(J1794,K1794),E1794)))</f>
        <v>4.5</v>
      </c>
      <c r="M1794" t="str">
        <f t="shared" si="194"/>
        <v>Cash</v>
      </c>
      <c r="N1794" t="str">
        <f t="shared" si="195"/>
        <v>UNKNOWN</v>
      </c>
      <c r="O1794" s="8">
        <f t="shared" si="196"/>
        <v>45068</v>
      </c>
    </row>
    <row r="1795" spans="1:15" x14ac:dyDescent="0.35">
      <c r="A1795" t="s">
        <v>1816</v>
      </c>
      <c r="B1795" s="4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I1795" s="4" t="str">
        <f t="shared" ref="I1795:I1858" si="198">IF(ISBLANK(B1795),"UNKNOWN",IF(B1795="ERROR","Juice",B1795))</f>
        <v>Tea</v>
      </c>
      <c r="J1795" s="6">
        <f t="shared" ref="J1795:J1858" si="199">IF(ISBLANK(C1795),E1795/D1795,IF(C1795="ERROR",AVERAGE(C1795:C11794),IF(C1795="UNKNOWN",MEDIAN(C1795:C11794),C1795)))</f>
        <v>5</v>
      </c>
      <c r="K1795" s="6">
        <f t="shared" ref="K1795:K1858" si="200">IF(ISBLANK(D1795),0,IF(D1795="ERROR",AVERAGE(D1795:D11794),IF(D1795="UNKNOWN",MEDIAN(D1795:D11794),D1795)))</f>
        <v>1.5</v>
      </c>
      <c r="L1795" s="6">
        <f t="shared" si="197"/>
        <v>7.5</v>
      </c>
      <c r="M1795" t="str">
        <f t="shared" ref="M1795:M1858" si="201">IF(ISBLANK(F1795),"Default mode",IF(F1795="ERROR","Cash",F1795))</f>
        <v>Default mode</v>
      </c>
      <c r="N1795" t="str">
        <f t="shared" ref="N1795:N1858" si="202">IF(ISBLANK(G1795),"UNKNOWN",IF(G1795="ERROR","Cafe",G1795))</f>
        <v>In-store</v>
      </c>
      <c r="O1795" s="8">
        <f t="shared" ref="O1795:O1858" si="203">IF(ISBLANK(H1795),DATE(2023,1,1),IF(H1795="ERROR",DATE(2023,6,1),IF(H1795="UNKNOWN",DATE(2023,1,1),H1795)))</f>
        <v>44951</v>
      </c>
    </row>
    <row r="1796" spans="1:15" x14ac:dyDescent="0.35">
      <c r="A1796" t="s">
        <v>1817</v>
      </c>
      <c r="B1796" s="4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I1796" s="4" t="str">
        <f t="shared" si="198"/>
        <v>Juice</v>
      </c>
      <c r="J1796" s="6">
        <f t="shared" si="199"/>
        <v>1</v>
      </c>
      <c r="K1796" s="6">
        <f t="shared" si="200"/>
        <v>3</v>
      </c>
      <c r="L1796" s="6">
        <f t="shared" si="197"/>
        <v>3</v>
      </c>
      <c r="M1796" t="str">
        <f t="shared" si="201"/>
        <v>Cash</v>
      </c>
      <c r="N1796" t="str">
        <f t="shared" si="202"/>
        <v>In-store</v>
      </c>
      <c r="O1796" s="8">
        <f t="shared" si="203"/>
        <v>44936</v>
      </c>
    </row>
    <row r="1797" spans="1:15" x14ac:dyDescent="0.35">
      <c r="A1797" t="s">
        <v>1818</v>
      </c>
      <c r="B1797" s="4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I1797" s="4" t="str">
        <f t="shared" si="198"/>
        <v>Cookie</v>
      </c>
      <c r="J1797" s="6">
        <f t="shared" si="199"/>
        <v>1</v>
      </c>
      <c r="K1797" s="6">
        <f t="shared" si="200"/>
        <v>1</v>
      </c>
      <c r="L1797" s="6">
        <f t="shared" si="197"/>
        <v>1</v>
      </c>
      <c r="M1797" t="str">
        <f t="shared" si="201"/>
        <v>Credit Card</v>
      </c>
      <c r="N1797" t="str">
        <f t="shared" si="202"/>
        <v>UNKNOWN</v>
      </c>
      <c r="O1797" s="8">
        <f t="shared" si="203"/>
        <v>45245</v>
      </c>
    </row>
    <row r="1798" spans="1:15" x14ac:dyDescent="0.35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  <c r="I1798" s="4" t="str">
        <f t="shared" si="198"/>
        <v>UNKNOWN</v>
      </c>
      <c r="J1798" s="6">
        <f t="shared" si="199"/>
        <v>2</v>
      </c>
      <c r="K1798" s="6">
        <f t="shared" si="200"/>
        <v>4</v>
      </c>
      <c r="L1798" s="6">
        <f t="shared" si="197"/>
        <v>8</v>
      </c>
      <c r="M1798" t="str">
        <f t="shared" si="201"/>
        <v>Digital Wallet</v>
      </c>
      <c r="N1798" t="str">
        <f t="shared" si="202"/>
        <v>Takeaway</v>
      </c>
      <c r="O1798" s="8">
        <f t="shared" si="203"/>
        <v>44976</v>
      </c>
    </row>
    <row r="1799" spans="1:15" x14ac:dyDescent="0.35">
      <c r="A1799" t="s">
        <v>1820</v>
      </c>
      <c r="B1799" s="4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  <c r="I1799" s="4" t="str">
        <f t="shared" si="198"/>
        <v>Smoothie</v>
      </c>
      <c r="J1799" s="6">
        <f t="shared" si="199"/>
        <v>5</v>
      </c>
      <c r="K1799" s="6">
        <f t="shared" si="200"/>
        <v>4</v>
      </c>
      <c r="L1799" s="6">
        <f t="shared" si="197"/>
        <v>20</v>
      </c>
      <c r="M1799" t="str">
        <f t="shared" si="201"/>
        <v>Digital Wallet</v>
      </c>
      <c r="N1799" t="str">
        <f t="shared" si="202"/>
        <v>Takeaway</v>
      </c>
      <c r="O1799" s="8">
        <f t="shared" si="203"/>
        <v>45002</v>
      </c>
    </row>
    <row r="1800" spans="1:15" x14ac:dyDescent="0.35">
      <c r="A1800" t="s">
        <v>1821</v>
      </c>
      <c r="B1800" s="4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I1800" s="4" t="str">
        <f t="shared" si="198"/>
        <v>Cookie</v>
      </c>
      <c r="J1800" s="6">
        <f t="shared" si="199"/>
        <v>4</v>
      </c>
      <c r="K1800" s="6">
        <f t="shared" si="200"/>
        <v>1</v>
      </c>
      <c r="L1800" s="6">
        <f t="shared" si="197"/>
        <v>4</v>
      </c>
      <c r="M1800" t="str">
        <f t="shared" si="201"/>
        <v>Cash</v>
      </c>
      <c r="N1800" t="str">
        <f t="shared" si="202"/>
        <v>Takeaway</v>
      </c>
      <c r="O1800" s="8">
        <f t="shared" si="203"/>
        <v>45085</v>
      </c>
    </row>
    <row r="1801" spans="1:15" x14ac:dyDescent="0.35">
      <c r="A1801" t="s">
        <v>1822</v>
      </c>
      <c r="B1801" s="4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  <c r="I1801" s="4" t="str">
        <f t="shared" si="198"/>
        <v>Salad</v>
      </c>
      <c r="J1801" s="6">
        <f t="shared" si="199"/>
        <v>5</v>
      </c>
      <c r="K1801" s="6">
        <f t="shared" si="200"/>
        <v>5</v>
      </c>
      <c r="L1801" s="6">
        <f t="shared" si="197"/>
        <v>25</v>
      </c>
      <c r="M1801" t="str">
        <f t="shared" si="201"/>
        <v>Cash</v>
      </c>
      <c r="N1801" t="str">
        <f t="shared" si="202"/>
        <v>In-store</v>
      </c>
      <c r="O1801" s="8">
        <f t="shared" si="203"/>
        <v>45270</v>
      </c>
    </row>
    <row r="1802" spans="1:15" x14ac:dyDescent="0.35">
      <c r="A1802" t="s">
        <v>1823</v>
      </c>
      <c r="B1802" s="4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I1802" s="4" t="str">
        <f t="shared" si="198"/>
        <v>Cookie</v>
      </c>
      <c r="J1802" s="6">
        <f t="shared" si="199"/>
        <v>5</v>
      </c>
      <c r="K1802" s="6">
        <f t="shared" si="200"/>
        <v>1</v>
      </c>
      <c r="L1802" s="6">
        <f t="shared" si="197"/>
        <v>5</v>
      </c>
      <c r="M1802" t="str">
        <f t="shared" si="201"/>
        <v>Cash</v>
      </c>
      <c r="N1802" t="str">
        <f t="shared" si="202"/>
        <v>In-store</v>
      </c>
      <c r="O1802" s="8">
        <f t="shared" si="203"/>
        <v>45003</v>
      </c>
    </row>
    <row r="1803" spans="1:15" x14ac:dyDescent="0.35">
      <c r="A1803" t="s">
        <v>1824</v>
      </c>
      <c r="B1803" s="4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I1803" s="4" t="str">
        <f t="shared" si="198"/>
        <v>Salad</v>
      </c>
      <c r="J1803" s="6">
        <f t="shared" si="199"/>
        <v>1</v>
      </c>
      <c r="K1803" s="6">
        <f t="shared" si="200"/>
        <v>5</v>
      </c>
      <c r="L1803" s="6">
        <f t="shared" si="197"/>
        <v>5</v>
      </c>
      <c r="M1803" t="str">
        <f t="shared" si="201"/>
        <v>Credit Card</v>
      </c>
      <c r="N1803" t="str">
        <f t="shared" si="202"/>
        <v>UNKNOWN</v>
      </c>
      <c r="O1803" s="8">
        <f t="shared" si="203"/>
        <v>45245</v>
      </c>
    </row>
    <row r="1804" spans="1:15" x14ac:dyDescent="0.35">
      <c r="A1804" t="s">
        <v>1825</v>
      </c>
      <c r="B1804" s="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I1804" s="4" t="str">
        <f t="shared" si="198"/>
        <v>Salad</v>
      </c>
      <c r="J1804" s="6">
        <f t="shared" si="199"/>
        <v>4</v>
      </c>
      <c r="K1804" s="6">
        <f t="shared" si="200"/>
        <v>5</v>
      </c>
      <c r="L1804" s="6">
        <f t="shared" si="197"/>
        <v>20</v>
      </c>
      <c r="M1804" t="str">
        <f t="shared" si="201"/>
        <v>Credit Card</v>
      </c>
      <c r="N1804" t="str">
        <f t="shared" si="202"/>
        <v>UNKNOWN</v>
      </c>
      <c r="O1804" s="8">
        <f t="shared" si="203"/>
        <v>44980</v>
      </c>
    </row>
    <row r="1805" spans="1:15" x14ac:dyDescent="0.35">
      <c r="A1805" t="s">
        <v>1826</v>
      </c>
      <c r="B1805" s="4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  <c r="I1805" s="4" t="str">
        <f t="shared" si="198"/>
        <v>Juice</v>
      </c>
      <c r="J1805" s="6">
        <f t="shared" si="199"/>
        <v>3</v>
      </c>
      <c r="K1805" s="6">
        <f t="shared" si="200"/>
        <v>3</v>
      </c>
      <c r="L1805" s="6">
        <f t="shared" si="197"/>
        <v>9</v>
      </c>
      <c r="M1805" t="str">
        <f t="shared" si="201"/>
        <v>Digital Wallet</v>
      </c>
      <c r="N1805" t="str">
        <f t="shared" si="202"/>
        <v>Takeaway</v>
      </c>
      <c r="O1805" s="8">
        <f t="shared" si="203"/>
        <v>44990</v>
      </c>
    </row>
    <row r="1806" spans="1:15" x14ac:dyDescent="0.35">
      <c r="A1806" t="s">
        <v>1827</v>
      </c>
      <c r="B1806" s="4" t="s">
        <v>17</v>
      </c>
      <c r="C1806">
        <v>2</v>
      </c>
      <c r="D1806">
        <v>1</v>
      </c>
      <c r="E1806">
        <v>2</v>
      </c>
      <c r="H1806" s="1">
        <v>45216</v>
      </c>
      <c r="I1806" s="4" t="str">
        <f t="shared" si="198"/>
        <v>Cookie</v>
      </c>
      <c r="J1806" s="6">
        <f t="shared" si="199"/>
        <v>2</v>
      </c>
      <c r="K1806" s="6">
        <f t="shared" si="200"/>
        <v>1</v>
      </c>
      <c r="L1806" s="6">
        <f t="shared" si="197"/>
        <v>2</v>
      </c>
      <c r="M1806" t="str">
        <f t="shared" si="201"/>
        <v>Default mode</v>
      </c>
      <c r="N1806" t="str">
        <f t="shared" si="202"/>
        <v>UNKNOWN</v>
      </c>
      <c r="O1806" s="8">
        <f t="shared" si="203"/>
        <v>45216</v>
      </c>
    </row>
    <row r="1807" spans="1:15" x14ac:dyDescent="0.35">
      <c r="A1807" t="s">
        <v>1828</v>
      </c>
      <c r="B1807" s="4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I1807" s="4" t="str">
        <f t="shared" si="198"/>
        <v>Coffee</v>
      </c>
      <c r="J1807" s="6">
        <f t="shared" si="199"/>
        <v>1</v>
      </c>
      <c r="K1807" s="6">
        <f t="shared" si="200"/>
        <v>2</v>
      </c>
      <c r="L1807" s="6">
        <f t="shared" si="197"/>
        <v>2</v>
      </c>
      <c r="M1807" t="str">
        <f t="shared" si="201"/>
        <v>Credit Card</v>
      </c>
      <c r="N1807" t="str">
        <f t="shared" si="202"/>
        <v>Takeaway</v>
      </c>
      <c r="O1807" s="8">
        <f t="shared" si="203"/>
        <v>44967</v>
      </c>
    </row>
    <row r="1808" spans="1:15" x14ac:dyDescent="0.35">
      <c r="A1808" t="s">
        <v>1829</v>
      </c>
      <c r="B1808" s="4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I1808" s="4" t="str">
        <f t="shared" si="198"/>
        <v>Sandwich</v>
      </c>
      <c r="J1808" s="6">
        <f t="shared" si="199"/>
        <v>5</v>
      </c>
      <c r="K1808" s="6">
        <f t="shared" si="200"/>
        <v>4</v>
      </c>
      <c r="L1808" s="6">
        <f t="shared" si="197"/>
        <v>20</v>
      </c>
      <c r="M1808" t="str">
        <f t="shared" si="201"/>
        <v>Cash</v>
      </c>
      <c r="N1808" t="str">
        <f t="shared" si="202"/>
        <v>In-store</v>
      </c>
      <c r="O1808" s="8">
        <f t="shared" si="203"/>
        <v>44927</v>
      </c>
    </row>
    <row r="1809" spans="1:15" x14ac:dyDescent="0.35">
      <c r="A1809" t="s">
        <v>1830</v>
      </c>
      <c r="B1809" s="4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I1809" s="4" t="str">
        <f t="shared" si="198"/>
        <v>Cake</v>
      </c>
      <c r="J1809" s="6">
        <f t="shared" si="199"/>
        <v>4</v>
      </c>
      <c r="K1809" s="6">
        <f t="shared" si="200"/>
        <v>3</v>
      </c>
      <c r="L1809" s="6">
        <f t="shared" si="197"/>
        <v>12</v>
      </c>
      <c r="M1809" t="str">
        <f t="shared" si="201"/>
        <v>Cash</v>
      </c>
      <c r="N1809" t="str">
        <f t="shared" si="202"/>
        <v>In-store</v>
      </c>
      <c r="O1809" s="8">
        <f t="shared" si="203"/>
        <v>45124</v>
      </c>
    </row>
    <row r="1810" spans="1:15" x14ac:dyDescent="0.35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I1810" s="4" t="str">
        <f t="shared" si="198"/>
        <v>UNKNOWN</v>
      </c>
      <c r="J1810" s="6">
        <f t="shared" si="199"/>
        <v>4</v>
      </c>
      <c r="K1810" s="6">
        <f t="shared" si="200"/>
        <v>2</v>
      </c>
      <c r="L1810" s="6">
        <f t="shared" si="197"/>
        <v>8</v>
      </c>
      <c r="M1810" t="str">
        <f t="shared" si="201"/>
        <v>Cash</v>
      </c>
      <c r="N1810" t="str">
        <f t="shared" si="202"/>
        <v>Takeaway</v>
      </c>
      <c r="O1810" s="8">
        <f t="shared" si="203"/>
        <v>45015</v>
      </c>
    </row>
    <row r="1811" spans="1:15" x14ac:dyDescent="0.35">
      <c r="A1811" t="s">
        <v>1832</v>
      </c>
      <c r="B1811" s="4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  <c r="I1811" s="4" t="str">
        <f t="shared" si="198"/>
        <v>Sandwich</v>
      </c>
      <c r="J1811" s="6">
        <f t="shared" si="199"/>
        <v>1</v>
      </c>
      <c r="K1811" s="6">
        <f t="shared" si="200"/>
        <v>4</v>
      </c>
      <c r="L1811" s="6">
        <f t="shared" si="197"/>
        <v>4</v>
      </c>
      <c r="M1811" t="str">
        <f t="shared" si="201"/>
        <v>Cash</v>
      </c>
      <c r="N1811" t="str">
        <f t="shared" si="202"/>
        <v>UNKNOWN</v>
      </c>
      <c r="O1811" s="8">
        <f t="shared" si="203"/>
        <v>45096</v>
      </c>
    </row>
    <row r="1812" spans="1:15" x14ac:dyDescent="0.35">
      <c r="A1812" t="s">
        <v>1833</v>
      </c>
      <c r="B1812" s="4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  <c r="I1812" s="4" t="str">
        <f t="shared" si="198"/>
        <v>Cookie</v>
      </c>
      <c r="J1812" s="6">
        <f t="shared" si="199"/>
        <v>2</v>
      </c>
      <c r="K1812" s="6">
        <f t="shared" si="200"/>
        <v>1</v>
      </c>
      <c r="L1812" s="6">
        <f t="shared" si="197"/>
        <v>2</v>
      </c>
      <c r="M1812" t="str">
        <f t="shared" si="201"/>
        <v>Digital Wallet</v>
      </c>
      <c r="N1812" t="str">
        <f t="shared" si="202"/>
        <v>Takeaway</v>
      </c>
      <c r="O1812" s="8">
        <f t="shared" si="203"/>
        <v>45189</v>
      </c>
    </row>
    <row r="1813" spans="1:15" x14ac:dyDescent="0.35">
      <c r="A1813" t="s">
        <v>1834</v>
      </c>
      <c r="B1813" s="4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  <c r="I1813" s="4" t="str">
        <f t="shared" si="198"/>
        <v>Tea</v>
      </c>
      <c r="J1813" s="6">
        <f t="shared" si="199"/>
        <v>3</v>
      </c>
      <c r="K1813" s="6">
        <f t="shared" si="200"/>
        <v>1.5</v>
      </c>
      <c r="L1813" s="6">
        <f t="shared" si="197"/>
        <v>3</v>
      </c>
      <c r="M1813" t="str">
        <f t="shared" si="201"/>
        <v>Digital Wallet</v>
      </c>
      <c r="N1813" t="str">
        <f t="shared" si="202"/>
        <v>In-store</v>
      </c>
      <c r="O1813" s="8">
        <f t="shared" si="203"/>
        <v>44978</v>
      </c>
    </row>
    <row r="1814" spans="1:15" x14ac:dyDescent="0.35">
      <c r="A1814" t="s">
        <v>1835</v>
      </c>
      <c r="B1814" s="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I1814" s="4" t="str">
        <f t="shared" si="198"/>
        <v>Smoothie</v>
      </c>
      <c r="J1814" s="6">
        <f t="shared" si="199"/>
        <v>3</v>
      </c>
      <c r="K1814" s="6">
        <f t="shared" si="200"/>
        <v>4</v>
      </c>
      <c r="L1814" s="6">
        <f t="shared" si="197"/>
        <v>12</v>
      </c>
      <c r="M1814" t="str">
        <f t="shared" si="201"/>
        <v>Credit Card</v>
      </c>
      <c r="N1814" t="str">
        <f t="shared" si="202"/>
        <v>In-store</v>
      </c>
      <c r="O1814" s="8">
        <f t="shared" si="203"/>
        <v>45203</v>
      </c>
    </row>
    <row r="1815" spans="1:15" x14ac:dyDescent="0.35">
      <c r="A1815" t="s">
        <v>1836</v>
      </c>
      <c r="B1815" s="4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I1815" s="4" t="str">
        <f t="shared" si="198"/>
        <v>Cake</v>
      </c>
      <c r="J1815" s="6">
        <f t="shared" si="199"/>
        <v>5</v>
      </c>
      <c r="K1815" s="6">
        <f t="shared" si="200"/>
        <v>3</v>
      </c>
      <c r="L1815" s="6">
        <f t="shared" si="197"/>
        <v>15</v>
      </c>
      <c r="M1815" t="str">
        <f t="shared" si="201"/>
        <v>Cash</v>
      </c>
      <c r="N1815" t="str">
        <f t="shared" si="202"/>
        <v>UNKNOWN</v>
      </c>
      <c r="O1815" s="8">
        <f t="shared" si="203"/>
        <v>45188</v>
      </c>
    </row>
    <row r="1816" spans="1:15" x14ac:dyDescent="0.35">
      <c r="A1816" t="s">
        <v>1837</v>
      </c>
      <c r="B1816" s="4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I1816" s="4" t="str">
        <f t="shared" si="198"/>
        <v>Salad</v>
      </c>
      <c r="J1816" s="6">
        <f t="shared" si="199"/>
        <v>5</v>
      </c>
      <c r="K1816" s="6">
        <f t="shared" si="200"/>
        <v>5</v>
      </c>
      <c r="L1816" s="6">
        <f t="shared" si="197"/>
        <v>25</v>
      </c>
      <c r="M1816" t="str">
        <f t="shared" si="201"/>
        <v>Credit Card</v>
      </c>
      <c r="N1816" t="str">
        <f t="shared" si="202"/>
        <v>In-store</v>
      </c>
      <c r="O1816" s="8">
        <f t="shared" si="203"/>
        <v>45268</v>
      </c>
    </row>
    <row r="1817" spans="1:15" x14ac:dyDescent="0.35">
      <c r="A1817" t="s">
        <v>1838</v>
      </c>
      <c r="B1817" s="4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  <c r="I1817" s="4" t="str">
        <f t="shared" si="198"/>
        <v>Smoothie</v>
      </c>
      <c r="J1817" s="6">
        <f t="shared" si="199"/>
        <v>3</v>
      </c>
      <c r="K1817" s="6">
        <f t="shared" si="200"/>
        <v>4</v>
      </c>
      <c r="L1817" s="6">
        <f t="shared" si="197"/>
        <v>12</v>
      </c>
      <c r="M1817" t="str">
        <f t="shared" si="201"/>
        <v>Digital Wallet</v>
      </c>
      <c r="N1817" t="str">
        <f t="shared" si="202"/>
        <v>In-store</v>
      </c>
      <c r="O1817" s="8">
        <f t="shared" si="203"/>
        <v>45180</v>
      </c>
    </row>
    <row r="1818" spans="1:15" x14ac:dyDescent="0.35">
      <c r="A1818" t="s">
        <v>1839</v>
      </c>
      <c r="B1818" s="4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I1818" s="4" t="str">
        <f t="shared" si="198"/>
        <v>Smoothie</v>
      </c>
      <c r="J1818" s="6">
        <f t="shared" si="199"/>
        <v>1</v>
      </c>
      <c r="K1818" s="6">
        <f t="shared" si="200"/>
        <v>4</v>
      </c>
      <c r="L1818" s="6">
        <f t="shared" si="197"/>
        <v>4</v>
      </c>
      <c r="M1818" t="str">
        <f t="shared" si="201"/>
        <v>Default mode</v>
      </c>
      <c r="N1818" t="str">
        <f t="shared" si="202"/>
        <v>In-store</v>
      </c>
      <c r="O1818" s="8">
        <f t="shared" si="203"/>
        <v>45048</v>
      </c>
    </row>
    <row r="1819" spans="1:15" x14ac:dyDescent="0.35">
      <c r="A1819" t="s">
        <v>1840</v>
      </c>
      <c r="B1819" s="4" t="s">
        <v>25</v>
      </c>
      <c r="C1819">
        <v>4</v>
      </c>
      <c r="D1819">
        <v>4</v>
      </c>
      <c r="F1819" t="s">
        <v>10</v>
      </c>
      <c r="H1819" s="1">
        <v>44967</v>
      </c>
      <c r="I1819" s="4" t="str">
        <f t="shared" si="198"/>
        <v>Smoothie</v>
      </c>
      <c r="J1819" s="6">
        <f t="shared" si="199"/>
        <v>4</v>
      </c>
      <c r="K1819" s="6">
        <f t="shared" si="200"/>
        <v>4</v>
      </c>
      <c r="L1819" s="6">
        <f t="shared" si="197"/>
        <v>16</v>
      </c>
      <c r="M1819" t="str">
        <f t="shared" si="201"/>
        <v>Credit Card</v>
      </c>
      <c r="N1819" t="str">
        <f t="shared" si="202"/>
        <v>UNKNOWN</v>
      </c>
      <c r="O1819" s="8">
        <f t="shared" si="203"/>
        <v>44967</v>
      </c>
    </row>
    <row r="1820" spans="1:15" x14ac:dyDescent="0.35">
      <c r="A1820" t="s">
        <v>1841</v>
      </c>
      <c r="B1820" s="4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  <c r="I1820" s="4" t="str">
        <f t="shared" si="198"/>
        <v>Cake</v>
      </c>
      <c r="J1820" s="6">
        <f t="shared" si="199"/>
        <v>5</v>
      </c>
      <c r="K1820" s="6">
        <f t="shared" si="200"/>
        <v>3</v>
      </c>
      <c r="L1820" s="6">
        <f t="shared" si="197"/>
        <v>15</v>
      </c>
      <c r="M1820" t="str">
        <f t="shared" si="201"/>
        <v>Digital Wallet</v>
      </c>
      <c r="N1820" t="str">
        <f t="shared" si="202"/>
        <v>In-store</v>
      </c>
      <c r="O1820" s="8">
        <f t="shared" si="203"/>
        <v>45036</v>
      </c>
    </row>
    <row r="1821" spans="1:15" x14ac:dyDescent="0.35">
      <c r="A1821" t="s">
        <v>1842</v>
      </c>
      <c r="B1821" s="4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I1821" s="4" t="str">
        <f t="shared" si="198"/>
        <v>Cake</v>
      </c>
      <c r="J1821" s="6">
        <f t="shared" si="199"/>
        <v>5</v>
      </c>
      <c r="K1821" s="6">
        <f t="shared" si="200"/>
        <v>3</v>
      </c>
      <c r="L1821" s="6">
        <f t="shared" si="197"/>
        <v>15</v>
      </c>
      <c r="M1821" t="str">
        <f t="shared" si="201"/>
        <v>Cash</v>
      </c>
      <c r="N1821" t="str">
        <f t="shared" si="202"/>
        <v>UNKNOWN</v>
      </c>
      <c r="O1821" s="8">
        <f t="shared" si="203"/>
        <v>45112</v>
      </c>
    </row>
    <row r="1822" spans="1:15" x14ac:dyDescent="0.35">
      <c r="A1822" t="s">
        <v>1843</v>
      </c>
      <c r="B1822" s="4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I1822" s="4" t="str">
        <f t="shared" si="198"/>
        <v>Juice</v>
      </c>
      <c r="J1822" s="6">
        <f t="shared" si="199"/>
        <v>3</v>
      </c>
      <c r="K1822" s="6">
        <f t="shared" si="200"/>
        <v>3</v>
      </c>
      <c r="L1822" s="6">
        <f t="shared" si="197"/>
        <v>9</v>
      </c>
      <c r="M1822" t="str">
        <f t="shared" si="201"/>
        <v>Credit Card</v>
      </c>
      <c r="N1822" t="str">
        <f t="shared" si="202"/>
        <v>UNKNOWN</v>
      </c>
      <c r="O1822" s="8">
        <f t="shared" si="203"/>
        <v>45138</v>
      </c>
    </row>
    <row r="1823" spans="1:15" x14ac:dyDescent="0.35">
      <c r="A1823" t="s">
        <v>1844</v>
      </c>
      <c r="B1823" s="4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  <c r="I1823" s="4" t="str">
        <f t="shared" si="198"/>
        <v>Cake</v>
      </c>
      <c r="J1823" s="6">
        <f t="shared" si="199"/>
        <v>3</v>
      </c>
      <c r="K1823" s="6">
        <f t="shared" si="200"/>
        <v>3</v>
      </c>
      <c r="L1823" s="6">
        <f t="shared" si="197"/>
        <v>9</v>
      </c>
      <c r="M1823" t="str">
        <f t="shared" si="201"/>
        <v>Cash</v>
      </c>
      <c r="N1823" t="str">
        <f t="shared" si="202"/>
        <v>Cafe</v>
      </c>
      <c r="O1823" s="8">
        <f t="shared" si="203"/>
        <v>45263</v>
      </c>
    </row>
    <row r="1824" spans="1:15" x14ac:dyDescent="0.35">
      <c r="A1824" t="s">
        <v>1845</v>
      </c>
      <c r="B1824" s="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I1824" s="4" t="str">
        <f t="shared" si="198"/>
        <v>Sandwich</v>
      </c>
      <c r="J1824" s="6">
        <f t="shared" si="199"/>
        <v>1</v>
      </c>
      <c r="K1824" s="6">
        <f t="shared" si="200"/>
        <v>4</v>
      </c>
      <c r="L1824" s="6">
        <f t="shared" si="197"/>
        <v>4</v>
      </c>
      <c r="M1824" t="str">
        <f t="shared" si="201"/>
        <v>Credit Card</v>
      </c>
      <c r="N1824" t="str">
        <f t="shared" si="202"/>
        <v>UNKNOWN</v>
      </c>
      <c r="O1824" s="8">
        <f t="shared" si="203"/>
        <v>45066</v>
      </c>
    </row>
    <row r="1825" spans="1:15" x14ac:dyDescent="0.35">
      <c r="A1825" t="s">
        <v>1846</v>
      </c>
      <c r="B1825" s="4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I1825" s="4" t="str">
        <f t="shared" si="198"/>
        <v>Smoothie</v>
      </c>
      <c r="J1825" s="6">
        <f t="shared" si="199"/>
        <v>5</v>
      </c>
      <c r="K1825" s="6">
        <f t="shared" si="200"/>
        <v>4</v>
      </c>
      <c r="L1825" s="6">
        <f t="shared" si="197"/>
        <v>20</v>
      </c>
      <c r="M1825" t="str">
        <f t="shared" si="201"/>
        <v>Credit Card</v>
      </c>
      <c r="N1825" t="str">
        <f t="shared" si="202"/>
        <v>Takeaway</v>
      </c>
      <c r="O1825" s="8">
        <f t="shared" si="203"/>
        <v>45020</v>
      </c>
    </row>
    <row r="1826" spans="1:15" x14ac:dyDescent="0.35">
      <c r="A1826" t="s">
        <v>1847</v>
      </c>
      <c r="B1826" s="4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  <c r="I1826" s="4" t="str">
        <f t="shared" si="198"/>
        <v>Smoothie</v>
      </c>
      <c r="J1826" s="6">
        <f t="shared" si="199"/>
        <v>3.0406723120348986</v>
      </c>
      <c r="K1826" s="6">
        <f t="shared" si="200"/>
        <v>4</v>
      </c>
      <c r="L1826" s="6">
        <f t="shared" si="197"/>
        <v>8</v>
      </c>
      <c r="M1826" t="str">
        <f t="shared" si="201"/>
        <v>Default mode</v>
      </c>
      <c r="N1826" t="str">
        <f t="shared" si="202"/>
        <v>Takeaway</v>
      </c>
      <c r="O1826" s="8">
        <f t="shared" si="203"/>
        <v>44927</v>
      </c>
    </row>
    <row r="1827" spans="1:15" x14ac:dyDescent="0.35">
      <c r="A1827" t="s">
        <v>1848</v>
      </c>
      <c r="B1827" s="4" t="s">
        <v>9</v>
      </c>
      <c r="C1827">
        <v>3</v>
      </c>
      <c r="D1827">
        <v>2</v>
      </c>
      <c r="E1827">
        <v>6</v>
      </c>
      <c r="H1827" s="1">
        <v>45060</v>
      </c>
      <c r="I1827" s="4" t="str">
        <f t="shared" si="198"/>
        <v>Coffee</v>
      </c>
      <c r="J1827" s="6">
        <f t="shared" si="199"/>
        <v>3</v>
      </c>
      <c r="K1827" s="6">
        <f t="shared" si="200"/>
        <v>2</v>
      </c>
      <c r="L1827" s="6">
        <f t="shared" si="197"/>
        <v>6</v>
      </c>
      <c r="M1827" t="str">
        <f t="shared" si="201"/>
        <v>Default mode</v>
      </c>
      <c r="N1827" t="str">
        <f t="shared" si="202"/>
        <v>UNKNOWN</v>
      </c>
      <c r="O1827" s="8">
        <f t="shared" si="203"/>
        <v>45060</v>
      </c>
    </row>
    <row r="1828" spans="1:15" x14ac:dyDescent="0.35">
      <c r="A1828" t="s">
        <v>1849</v>
      </c>
      <c r="B1828" s="4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I1828" s="4" t="str">
        <f t="shared" si="198"/>
        <v>Smoothie</v>
      </c>
      <c r="J1828" s="6">
        <f t="shared" si="199"/>
        <v>3</v>
      </c>
      <c r="K1828" s="6">
        <f t="shared" si="200"/>
        <v>4</v>
      </c>
      <c r="L1828" s="6">
        <f t="shared" si="197"/>
        <v>12</v>
      </c>
      <c r="M1828" t="str">
        <f t="shared" si="201"/>
        <v>Cash</v>
      </c>
      <c r="N1828" t="str">
        <f t="shared" si="202"/>
        <v>In-store</v>
      </c>
      <c r="O1828" s="8">
        <f t="shared" si="203"/>
        <v>45067</v>
      </c>
    </row>
    <row r="1829" spans="1:15" x14ac:dyDescent="0.35">
      <c r="A1829" t="s">
        <v>1850</v>
      </c>
      <c r="B1829" s="4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I1829" s="4" t="str">
        <f t="shared" si="198"/>
        <v>Tea</v>
      </c>
      <c r="J1829" s="6">
        <f t="shared" si="199"/>
        <v>2</v>
      </c>
      <c r="K1829" s="6">
        <f t="shared" si="200"/>
        <v>1.5</v>
      </c>
      <c r="L1829" s="6">
        <f t="shared" si="197"/>
        <v>3</v>
      </c>
      <c r="M1829" t="str">
        <f t="shared" si="201"/>
        <v>Credit Card</v>
      </c>
      <c r="N1829" t="str">
        <f t="shared" si="202"/>
        <v>Takeaway</v>
      </c>
      <c r="O1829" s="8">
        <f t="shared" si="203"/>
        <v>45179</v>
      </c>
    </row>
    <row r="1830" spans="1:15" x14ac:dyDescent="0.35">
      <c r="A1830" t="s">
        <v>1851</v>
      </c>
      <c r="B1830" s="4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I1830" s="4" t="str">
        <f t="shared" si="198"/>
        <v>Sandwich</v>
      </c>
      <c r="J1830" s="6">
        <f t="shared" si="199"/>
        <v>5</v>
      </c>
      <c r="K1830" s="6">
        <f t="shared" si="200"/>
        <v>4</v>
      </c>
      <c r="L1830" s="6">
        <f t="shared" si="197"/>
        <v>20</v>
      </c>
      <c r="M1830" t="str">
        <f t="shared" si="201"/>
        <v>Cash</v>
      </c>
      <c r="N1830" t="str">
        <f t="shared" si="202"/>
        <v>In-store</v>
      </c>
      <c r="O1830" s="8">
        <f t="shared" si="203"/>
        <v>45199</v>
      </c>
    </row>
    <row r="1831" spans="1:15" x14ac:dyDescent="0.35">
      <c r="A1831" t="s">
        <v>1852</v>
      </c>
      <c r="B1831" s="4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I1831" s="4" t="str">
        <f t="shared" si="198"/>
        <v>Cake</v>
      </c>
      <c r="J1831" s="6">
        <f t="shared" si="199"/>
        <v>1</v>
      </c>
      <c r="K1831" s="6">
        <f t="shared" si="200"/>
        <v>3</v>
      </c>
      <c r="L1831" s="6">
        <f t="shared" si="197"/>
        <v>3</v>
      </c>
      <c r="M1831" t="str">
        <f t="shared" si="201"/>
        <v>Cash</v>
      </c>
      <c r="N1831" t="str">
        <f t="shared" si="202"/>
        <v>UNKNOWN</v>
      </c>
      <c r="O1831" s="8">
        <f t="shared" si="203"/>
        <v>45289</v>
      </c>
    </row>
    <row r="1832" spans="1:15" x14ac:dyDescent="0.35">
      <c r="A1832" t="s">
        <v>1853</v>
      </c>
      <c r="B1832" s="4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I1832" s="4" t="str">
        <f t="shared" si="198"/>
        <v>Juice</v>
      </c>
      <c r="J1832" s="6">
        <f t="shared" si="199"/>
        <v>3</v>
      </c>
      <c r="K1832" s="6">
        <f t="shared" si="200"/>
        <v>3</v>
      </c>
      <c r="L1832" s="6">
        <f t="shared" si="197"/>
        <v>9</v>
      </c>
      <c r="M1832" t="str">
        <f t="shared" si="201"/>
        <v>Default mode</v>
      </c>
      <c r="N1832" t="str">
        <f t="shared" si="202"/>
        <v>In-store</v>
      </c>
      <c r="O1832" s="8">
        <f t="shared" si="203"/>
        <v>45127</v>
      </c>
    </row>
    <row r="1833" spans="1:15" x14ac:dyDescent="0.35">
      <c r="A1833" t="s">
        <v>1854</v>
      </c>
      <c r="B1833" s="4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  <c r="I1833" s="4" t="str">
        <f t="shared" si="198"/>
        <v>Tea</v>
      </c>
      <c r="J1833" s="6">
        <f t="shared" si="199"/>
        <v>5</v>
      </c>
      <c r="K1833" s="6">
        <f t="shared" si="200"/>
        <v>1.5</v>
      </c>
      <c r="L1833" s="6">
        <f t="shared" si="197"/>
        <v>7.5</v>
      </c>
      <c r="M1833" t="str">
        <f t="shared" si="201"/>
        <v>Digital Wallet</v>
      </c>
      <c r="N1833" t="str">
        <f t="shared" si="202"/>
        <v>In-store</v>
      </c>
      <c r="O1833" s="8">
        <f t="shared" si="203"/>
        <v>44954</v>
      </c>
    </row>
    <row r="1834" spans="1:15" x14ac:dyDescent="0.35">
      <c r="A1834" t="s">
        <v>1855</v>
      </c>
      <c r="B1834" s="4" t="s">
        <v>9</v>
      </c>
      <c r="C1834">
        <v>3</v>
      </c>
      <c r="E1834">
        <v>6</v>
      </c>
      <c r="G1834" t="s">
        <v>15</v>
      </c>
      <c r="H1834" s="1">
        <v>45035</v>
      </c>
      <c r="I1834" s="4" t="str">
        <f t="shared" si="198"/>
        <v>Coffee</v>
      </c>
      <c r="J1834" s="6">
        <f t="shared" si="199"/>
        <v>3</v>
      </c>
      <c r="K1834" s="6">
        <f t="shared" si="200"/>
        <v>0</v>
      </c>
      <c r="L1834" s="6">
        <f t="shared" si="197"/>
        <v>6</v>
      </c>
      <c r="M1834" t="str">
        <f t="shared" si="201"/>
        <v>Default mode</v>
      </c>
      <c r="N1834" t="str">
        <f t="shared" si="202"/>
        <v>In-store</v>
      </c>
      <c r="O1834" s="8">
        <f t="shared" si="203"/>
        <v>45035</v>
      </c>
    </row>
    <row r="1835" spans="1:15" x14ac:dyDescent="0.35">
      <c r="A1835" t="s">
        <v>1856</v>
      </c>
      <c r="B1835" s="4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I1835" s="4" t="str">
        <f t="shared" si="198"/>
        <v>Sandwich</v>
      </c>
      <c r="J1835" s="6">
        <f t="shared" si="199"/>
        <v>4</v>
      </c>
      <c r="K1835" s="6">
        <f t="shared" si="200"/>
        <v>4</v>
      </c>
      <c r="L1835" s="6">
        <f t="shared" si="197"/>
        <v>16</v>
      </c>
      <c r="M1835" t="str">
        <f t="shared" si="201"/>
        <v>Cash</v>
      </c>
      <c r="N1835" t="str">
        <f t="shared" si="202"/>
        <v>Takeaway</v>
      </c>
      <c r="O1835" s="8">
        <f t="shared" si="203"/>
        <v>45048</v>
      </c>
    </row>
    <row r="1836" spans="1:15" x14ac:dyDescent="0.35">
      <c r="A1836" t="s">
        <v>1857</v>
      </c>
      <c r="B1836" s="4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I1836" s="4" t="str">
        <f t="shared" si="198"/>
        <v>Juice</v>
      </c>
      <c r="J1836" s="6">
        <f t="shared" si="199"/>
        <v>4</v>
      </c>
      <c r="K1836" s="6">
        <f t="shared" si="200"/>
        <v>1.5</v>
      </c>
      <c r="L1836" s="6">
        <f t="shared" si="197"/>
        <v>6</v>
      </c>
      <c r="M1836" t="str">
        <f t="shared" si="201"/>
        <v>Credit Card</v>
      </c>
      <c r="N1836" t="str">
        <f t="shared" si="202"/>
        <v>Takeaway</v>
      </c>
      <c r="O1836" s="8">
        <f t="shared" si="203"/>
        <v>45158</v>
      </c>
    </row>
    <row r="1837" spans="1:15" x14ac:dyDescent="0.35">
      <c r="A1837" t="s">
        <v>1858</v>
      </c>
      <c r="B1837" s="4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I1837" s="4" t="str">
        <f t="shared" si="198"/>
        <v>Juice</v>
      </c>
      <c r="J1837" s="6">
        <f t="shared" si="199"/>
        <v>4</v>
      </c>
      <c r="K1837" s="6">
        <f t="shared" si="200"/>
        <v>3</v>
      </c>
      <c r="L1837" s="6">
        <f t="shared" si="197"/>
        <v>12</v>
      </c>
      <c r="M1837" t="str">
        <f t="shared" si="201"/>
        <v>Default mode</v>
      </c>
      <c r="N1837" t="str">
        <f t="shared" si="202"/>
        <v>In-store</v>
      </c>
      <c r="O1837" s="8">
        <f t="shared" si="203"/>
        <v>44971</v>
      </c>
    </row>
    <row r="1838" spans="1:15" x14ac:dyDescent="0.35">
      <c r="A1838" t="s">
        <v>1859</v>
      </c>
      <c r="B1838" s="4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  <c r="I1838" s="4" t="str">
        <f t="shared" si="198"/>
        <v>Salad</v>
      </c>
      <c r="J1838" s="6">
        <f t="shared" si="199"/>
        <v>4</v>
      </c>
      <c r="K1838" s="6">
        <f t="shared" si="200"/>
        <v>5</v>
      </c>
      <c r="L1838" s="6">
        <f t="shared" si="197"/>
        <v>20</v>
      </c>
      <c r="M1838" t="str">
        <f t="shared" si="201"/>
        <v>Digital Wallet</v>
      </c>
      <c r="N1838" t="str">
        <f t="shared" si="202"/>
        <v>UNKNOWN</v>
      </c>
      <c r="O1838" s="8">
        <f t="shared" si="203"/>
        <v>45022</v>
      </c>
    </row>
    <row r="1839" spans="1:15" x14ac:dyDescent="0.35">
      <c r="A1839" t="s">
        <v>1860</v>
      </c>
      <c r="B1839" s="4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I1839" s="4" t="str">
        <f t="shared" si="198"/>
        <v>Coffee</v>
      </c>
      <c r="J1839" s="6">
        <f t="shared" si="199"/>
        <v>3</v>
      </c>
      <c r="K1839" s="6">
        <f t="shared" si="200"/>
        <v>2</v>
      </c>
      <c r="L1839" s="6">
        <f t="shared" si="197"/>
        <v>6</v>
      </c>
      <c r="M1839" t="str">
        <f t="shared" si="201"/>
        <v>Cash</v>
      </c>
      <c r="N1839" t="str">
        <f t="shared" si="202"/>
        <v>Takeaway</v>
      </c>
      <c r="O1839" s="8">
        <f t="shared" si="203"/>
        <v>44988</v>
      </c>
    </row>
    <row r="1840" spans="1:15" x14ac:dyDescent="0.35">
      <c r="A1840" t="s">
        <v>1861</v>
      </c>
      <c r="B1840" s="4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I1840" s="4" t="str">
        <f t="shared" si="198"/>
        <v>Juice</v>
      </c>
      <c r="J1840" s="6">
        <f t="shared" si="199"/>
        <v>2</v>
      </c>
      <c r="K1840" s="6">
        <f t="shared" si="200"/>
        <v>3</v>
      </c>
      <c r="L1840" s="6">
        <f t="shared" si="197"/>
        <v>6</v>
      </c>
      <c r="M1840" t="str">
        <f t="shared" si="201"/>
        <v>Credit Card</v>
      </c>
      <c r="N1840" t="str">
        <f t="shared" si="202"/>
        <v>Takeaway</v>
      </c>
      <c r="O1840" s="8">
        <f t="shared" si="203"/>
        <v>45107</v>
      </c>
    </row>
    <row r="1841" spans="1:15" x14ac:dyDescent="0.35">
      <c r="A1841" t="s">
        <v>1862</v>
      </c>
      <c r="B1841" s="4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  <c r="I1841" s="4" t="str">
        <f t="shared" si="198"/>
        <v>Tea</v>
      </c>
      <c r="J1841" s="6">
        <f t="shared" si="199"/>
        <v>4</v>
      </c>
      <c r="K1841" s="6">
        <f t="shared" si="200"/>
        <v>1.5</v>
      </c>
      <c r="L1841" s="6">
        <f t="shared" si="197"/>
        <v>6</v>
      </c>
      <c r="M1841" t="str">
        <f t="shared" si="201"/>
        <v>Digital Wallet</v>
      </c>
      <c r="N1841" t="str">
        <f t="shared" si="202"/>
        <v>In-store</v>
      </c>
      <c r="O1841" s="8">
        <f t="shared" si="203"/>
        <v>45263</v>
      </c>
    </row>
    <row r="1842" spans="1:15" x14ac:dyDescent="0.35">
      <c r="A1842" t="s">
        <v>1863</v>
      </c>
      <c r="B1842" s="4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  <c r="I1842" s="4" t="str">
        <f t="shared" si="198"/>
        <v>Cake</v>
      </c>
      <c r="J1842" s="6">
        <f t="shared" si="199"/>
        <v>4</v>
      </c>
      <c r="K1842" s="6">
        <f t="shared" si="200"/>
        <v>3</v>
      </c>
      <c r="L1842" s="6">
        <f t="shared" si="197"/>
        <v>12</v>
      </c>
      <c r="M1842" t="str">
        <f t="shared" si="201"/>
        <v>Digital Wallet</v>
      </c>
      <c r="N1842" t="str">
        <f t="shared" si="202"/>
        <v>In-store</v>
      </c>
      <c r="O1842" s="8">
        <f t="shared" si="203"/>
        <v>45179</v>
      </c>
    </row>
    <row r="1843" spans="1:15" x14ac:dyDescent="0.35">
      <c r="A1843" t="s">
        <v>1864</v>
      </c>
      <c r="B1843" s="4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  <c r="I1843" s="4" t="str">
        <f t="shared" si="198"/>
        <v>Salad</v>
      </c>
      <c r="J1843" s="6">
        <f t="shared" si="199"/>
        <v>3</v>
      </c>
      <c r="K1843" s="6">
        <f t="shared" si="200"/>
        <v>5</v>
      </c>
      <c r="L1843" s="6">
        <f t="shared" si="197"/>
        <v>15</v>
      </c>
      <c r="M1843" t="str">
        <f t="shared" si="201"/>
        <v>Cash</v>
      </c>
      <c r="N1843" t="str">
        <f t="shared" si="202"/>
        <v>Takeaway</v>
      </c>
      <c r="O1843" s="8">
        <f t="shared" si="203"/>
        <v>45209</v>
      </c>
    </row>
    <row r="1844" spans="1:15" x14ac:dyDescent="0.35">
      <c r="A1844" t="s">
        <v>1865</v>
      </c>
      <c r="B1844" s="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I1844" s="4" t="str">
        <f t="shared" si="198"/>
        <v>Salad</v>
      </c>
      <c r="J1844" s="6">
        <f t="shared" si="199"/>
        <v>4</v>
      </c>
      <c r="K1844" s="6">
        <f t="shared" si="200"/>
        <v>5</v>
      </c>
      <c r="L1844" s="6">
        <f t="shared" si="197"/>
        <v>20</v>
      </c>
      <c r="M1844" t="str">
        <f t="shared" si="201"/>
        <v>Default mode</v>
      </c>
      <c r="N1844" t="str">
        <f t="shared" si="202"/>
        <v>In-store</v>
      </c>
      <c r="O1844" s="8">
        <f t="shared" si="203"/>
        <v>45237</v>
      </c>
    </row>
    <row r="1845" spans="1:15" x14ac:dyDescent="0.35">
      <c r="A1845" t="s">
        <v>1866</v>
      </c>
      <c r="B1845" s="4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  <c r="I1845" s="4" t="str">
        <f t="shared" si="198"/>
        <v>UNKNOWN</v>
      </c>
      <c r="J1845" s="6">
        <f t="shared" si="199"/>
        <v>3.039866255144033</v>
      </c>
      <c r="K1845" s="6">
        <f t="shared" si="200"/>
        <v>5</v>
      </c>
      <c r="L1845" s="6">
        <f t="shared" si="197"/>
        <v>10</v>
      </c>
      <c r="M1845" t="str">
        <f t="shared" si="201"/>
        <v>Cash</v>
      </c>
      <c r="N1845" t="str">
        <f t="shared" si="202"/>
        <v>UNKNOWN</v>
      </c>
      <c r="O1845" s="8">
        <f t="shared" si="203"/>
        <v>45242</v>
      </c>
    </row>
    <row r="1846" spans="1:15" x14ac:dyDescent="0.35">
      <c r="A1846" t="s">
        <v>1867</v>
      </c>
      <c r="B1846" s="4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I1846" s="4" t="str">
        <f t="shared" si="198"/>
        <v>Cake</v>
      </c>
      <c r="J1846" s="6">
        <f t="shared" si="199"/>
        <v>5</v>
      </c>
      <c r="K1846" s="6">
        <f t="shared" si="200"/>
        <v>3</v>
      </c>
      <c r="L1846" s="6">
        <f t="shared" si="197"/>
        <v>15</v>
      </c>
      <c r="M1846" t="str">
        <f t="shared" si="201"/>
        <v>Cash</v>
      </c>
      <c r="N1846" t="str">
        <f t="shared" si="202"/>
        <v>Takeaway</v>
      </c>
      <c r="O1846" s="8">
        <f t="shared" si="203"/>
        <v>45086</v>
      </c>
    </row>
    <row r="1847" spans="1:15" x14ac:dyDescent="0.35">
      <c r="A1847" t="s">
        <v>1868</v>
      </c>
      <c r="B1847" s="4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  <c r="I1847" s="4" t="str">
        <f t="shared" si="198"/>
        <v>Salad</v>
      </c>
      <c r="J1847" s="6">
        <f t="shared" si="199"/>
        <v>5</v>
      </c>
      <c r="K1847" s="6">
        <f t="shared" si="200"/>
        <v>5</v>
      </c>
      <c r="L1847" s="6">
        <f t="shared" si="197"/>
        <v>25</v>
      </c>
      <c r="M1847" t="str">
        <f t="shared" si="201"/>
        <v>Digital Wallet</v>
      </c>
      <c r="N1847" t="str">
        <f t="shared" si="202"/>
        <v>Cafe</v>
      </c>
      <c r="O1847" s="8">
        <f t="shared" si="203"/>
        <v>44997</v>
      </c>
    </row>
    <row r="1848" spans="1:15" x14ac:dyDescent="0.35">
      <c r="A1848" t="s">
        <v>1869</v>
      </c>
      <c r="B1848" s="4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I1848" s="4" t="str">
        <f t="shared" si="198"/>
        <v>Cookie</v>
      </c>
      <c r="J1848" s="6">
        <f t="shared" si="199"/>
        <v>4</v>
      </c>
      <c r="K1848" s="6">
        <f t="shared" si="200"/>
        <v>1</v>
      </c>
      <c r="L1848" s="6">
        <f t="shared" si="197"/>
        <v>4</v>
      </c>
      <c r="M1848" t="str">
        <f t="shared" si="201"/>
        <v>Credit Card</v>
      </c>
      <c r="N1848" t="str">
        <f t="shared" si="202"/>
        <v>Takeaway</v>
      </c>
      <c r="O1848" s="8">
        <f t="shared" si="203"/>
        <v>45285</v>
      </c>
    </row>
    <row r="1849" spans="1:15" x14ac:dyDescent="0.35">
      <c r="A1849" t="s">
        <v>1870</v>
      </c>
      <c r="B1849" s="4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I1849" s="4" t="str">
        <f t="shared" si="198"/>
        <v>Tea</v>
      </c>
      <c r="J1849" s="6">
        <f t="shared" si="199"/>
        <v>1</v>
      </c>
      <c r="K1849" s="6">
        <f t="shared" si="200"/>
        <v>1.5</v>
      </c>
      <c r="L1849" s="6">
        <f t="shared" si="197"/>
        <v>1.5</v>
      </c>
      <c r="M1849" t="str">
        <f t="shared" si="201"/>
        <v>Cash</v>
      </c>
      <c r="N1849" t="str">
        <f t="shared" si="202"/>
        <v>UNKNOWN</v>
      </c>
      <c r="O1849" s="8">
        <f t="shared" si="203"/>
        <v>45288</v>
      </c>
    </row>
    <row r="1850" spans="1:15" x14ac:dyDescent="0.35">
      <c r="A1850" t="s">
        <v>1871</v>
      </c>
      <c r="B1850" s="4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  <c r="I1850" s="4" t="str">
        <f t="shared" si="198"/>
        <v>Juice</v>
      </c>
      <c r="J1850" s="6">
        <f t="shared" si="199"/>
        <v>5</v>
      </c>
      <c r="K1850" s="6">
        <f t="shared" si="200"/>
        <v>3</v>
      </c>
      <c r="L1850" s="6">
        <f t="shared" si="197"/>
        <v>15</v>
      </c>
      <c r="M1850" t="str">
        <f t="shared" si="201"/>
        <v>Digital Wallet</v>
      </c>
      <c r="N1850" t="str">
        <f t="shared" si="202"/>
        <v>Cafe</v>
      </c>
      <c r="O1850" s="8">
        <f t="shared" si="203"/>
        <v>44963</v>
      </c>
    </row>
    <row r="1851" spans="1:15" x14ac:dyDescent="0.35">
      <c r="A1851" t="s">
        <v>1872</v>
      </c>
      <c r="B1851" s="4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I1851" s="4" t="str">
        <f t="shared" si="198"/>
        <v>Coffee</v>
      </c>
      <c r="J1851" s="6">
        <f t="shared" si="199"/>
        <v>5</v>
      </c>
      <c r="K1851" s="6">
        <f t="shared" si="200"/>
        <v>2</v>
      </c>
      <c r="L1851" s="6">
        <f t="shared" si="197"/>
        <v>10</v>
      </c>
      <c r="M1851" t="str">
        <f t="shared" si="201"/>
        <v>Cash</v>
      </c>
      <c r="N1851" t="str">
        <f t="shared" si="202"/>
        <v>Takeaway</v>
      </c>
      <c r="O1851" s="8">
        <f t="shared" si="203"/>
        <v>45082</v>
      </c>
    </row>
    <row r="1852" spans="1:15" x14ac:dyDescent="0.35">
      <c r="A1852" t="s">
        <v>1873</v>
      </c>
      <c r="B1852" s="4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  <c r="I1852" s="4" t="str">
        <f t="shared" si="198"/>
        <v>Tea</v>
      </c>
      <c r="J1852" s="6">
        <f t="shared" si="199"/>
        <v>1</v>
      </c>
      <c r="K1852" s="6">
        <f t="shared" si="200"/>
        <v>1.5</v>
      </c>
      <c r="L1852" s="6">
        <f t="shared" si="197"/>
        <v>1.5</v>
      </c>
      <c r="M1852" t="str">
        <f t="shared" si="201"/>
        <v>Digital Wallet</v>
      </c>
      <c r="N1852" t="str">
        <f t="shared" si="202"/>
        <v>Takeaway</v>
      </c>
      <c r="O1852" s="8">
        <f t="shared" si="203"/>
        <v>45030</v>
      </c>
    </row>
    <row r="1853" spans="1:15" x14ac:dyDescent="0.35">
      <c r="A1853" t="s">
        <v>1874</v>
      </c>
      <c r="B1853" s="4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  <c r="I1853" s="4" t="str">
        <f t="shared" si="198"/>
        <v>Juice</v>
      </c>
      <c r="J1853" s="6">
        <f t="shared" si="199"/>
        <v>1</v>
      </c>
      <c r="K1853" s="6">
        <f t="shared" si="200"/>
        <v>3</v>
      </c>
      <c r="L1853" s="6">
        <f t="shared" si="197"/>
        <v>3</v>
      </c>
      <c r="M1853" t="str">
        <f t="shared" si="201"/>
        <v>Digital Wallet</v>
      </c>
      <c r="N1853" t="str">
        <f t="shared" si="202"/>
        <v>UNKNOWN</v>
      </c>
      <c r="O1853" s="8">
        <f t="shared" si="203"/>
        <v>45065</v>
      </c>
    </row>
    <row r="1854" spans="1:15" x14ac:dyDescent="0.35">
      <c r="A1854" t="s">
        <v>1875</v>
      </c>
      <c r="B1854" s="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I1854" s="4" t="str">
        <f t="shared" si="198"/>
        <v>Coffee</v>
      </c>
      <c r="J1854" s="6">
        <f t="shared" si="199"/>
        <v>5</v>
      </c>
      <c r="K1854" s="6">
        <f t="shared" si="200"/>
        <v>2</v>
      </c>
      <c r="L1854" s="6">
        <f t="shared" si="197"/>
        <v>10</v>
      </c>
      <c r="M1854" t="str">
        <f t="shared" si="201"/>
        <v>Default mode</v>
      </c>
      <c r="N1854" t="str">
        <f t="shared" si="202"/>
        <v>In-store</v>
      </c>
      <c r="O1854" s="8">
        <f t="shared" si="203"/>
        <v>45257</v>
      </c>
    </row>
    <row r="1855" spans="1:15" x14ac:dyDescent="0.35">
      <c r="A1855" t="s">
        <v>1876</v>
      </c>
      <c r="B1855" s="4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  <c r="I1855" s="4" t="str">
        <f t="shared" si="198"/>
        <v>Cookie</v>
      </c>
      <c r="J1855" s="6">
        <f t="shared" si="199"/>
        <v>3</v>
      </c>
      <c r="K1855" s="6">
        <f t="shared" si="200"/>
        <v>1</v>
      </c>
      <c r="L1855" s="6">
        <f t="shared" si="197"/>
        <v>3</v>
      </c>
      <c r="M1855" t="str">
        <f t="shared" si="201"/>
        <v>Digital Wallet</v>
      </c>
      <c r="N1855" t="str">
        <f t="shared" si="202"/>
        <v>UNKNOWN</v>
      </c>
      <c r="O1855" s="8">
        <f t="shared" si="203"/>
        <v>45164</v>
      </c>
    </row>
    <row r="1856" spans="1:15" x14ac:dyDescent="0.35">
      <c r="A1856" t="s">
        <v>1877</v>
      </c>
      <c r="B1856" s="4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  <c r="I1856" s="4" t="str">
        <f t="shared" si="198"/>
        <v>Juice</v>
      </c>
      <c r="J1856" s="6">
        <f t="shared" si="199"/>
        <v>1</v>
      </c>
      <c r="K1856" s="6">
        <f t="shared" si="200"/>
        <v>5</v>
      </c>
      <c r="L1856" s="6">
        <f t="shared" si="197"/>
        <v>5</v>
      </c>
      <c r="M1856" t="str">
        <f t="shared" si="201"/>
        <v>Cash</v>
      </c>
      <c r="N1856" t="str">
        <f t="shared" si="202"/>
        <v>UNKNOWN</v>
      </c>
      <c r="O1856" s="8">
        <f t="shared" si="203"/>
        <v>45086</v>
      </c>
    </row>
    <row r="1857" spans="1:15" x14ac:dyDescent="0.35">
      <c r="A1857" t="s">
        <v>1878</v>
      </c>
      <c r="B1857" s="4" t="s">
        <v>28</v>
      </c>
      <c r="C1857">
        <v>5</v>
      </c>
      <c r="D1857">
        <v>4</v>
      </c>
      <c r="E1857">
        <v>20</v>
      </c>
      <c r="H1857" s="1">
        <v>45145</v>
      </c>
      <c r="I1857" s="4" t="str">
        <f t="shared" si="198"/>
        <v>Sandwich</v>
      </c>
      <c r="J1857" s="6">
        <f t="shared" si="199"/>
        <v>5</v>
      </c>
      <c r="K1857" s="6">
        <f t="shared" si="200"/>
        <v>4</v>
      </c>
      <c r="L1857" s="6">
        <f t="shared" si="197"/>
        <v>20</v>
      </c>
      <c r="M1857" t="str">
        <f t="shared" si="201"/>
        <v>Default mode</v>
      </c>
      <c r="N1857" t="str">
        <f t="shared" si="202"/>
        <v>UNKNOWN</v>
      </c>
      <c r="O1857" s="8">
        <f t="shared" si="203"/>
        <v>45145</v>
      </c>
    </row>
    <row r="1858" spans="1:15" x14ac:dyDescent="0.35">
      <c r="A1858" t="s">
        <v>1879</v>
      </c>
      <c r="B1858" s="4" t="s">
        <v>25</v>
      </c>
      <c r="C1858">
        <v>4</v>
      </c>
      <c r="D1858">
        <v>4</v>
      </c>
      <c r="E1858">
        <v>16</v>
      </c>
      <c r="H1858" s="1">
        <v>45100</v>
      </c>
      <c r="I1858" s="4" t="str">
        <f t="shared" si="198"/>
        <v>Smoothie</v>
      </c>
      <c r="J1858" s="6">
        <f t="shared" si="199"/>
        <v>4</v>
      </c>
      <c r="K1858" s="6">
        <f t="shared" si="200"/>
        <v>4</v>
      </c>
      <c r="L1858" s="6">
        <f t="shared" ref="L1858:L1921" si="204">IF(ISBLANK(E1858),PRODUCT(J1858,K1858),IF(E1858="ERROR",PRODUCT(J1858,K1858),IF(E1858="UNKNOWN",PRODUCT(J1858,K1858),E1858)))</f>
        <v>16</v>
      </c>
      <c r="M1858" t="str">
        <f t="shared" si="201"/>
        <v>Default mode</v>
      </c>
      <c r="N1858" t="str">
        <f t="shared" si="202"/>
        <v>UNKNOWN</v>
      </c>
      <c r="O1858" s="8">
        <f t="shared" si="203"/>
        <v>45100</v>
      </c>
    </row>
    <row r="1859" spans="1:15" x14ac:dyDescent="0.35">
      <c r="A1859" t="s">
        <v>1880</v>
      </c>
      <c r="B1859" s="4" t="s">
        <v>20</v>
      </c>
      <c r="D1859">
        <v>5</v>
      </c>
      <c r="E1859">
        <v>5</v>
      </c>
      <c r="H1859" s="1">
        <v>45255</v>
      </c>
      <c r="I1859" s="4" t="str">
        <f t="shared" ref="I1859:I1922" si="205">IF(ISBLANK(B1859),"UNKNOWN",IF(B1859="ERROR","Juice",B1859))</f>
        <v>Salad</v>
      </c>
      <c r="J1859" s="6">
        <f t="shared" ref="J1859:J1922" si="206">IF(ISBLANK(C1859),E1859/D1859,IF(C1859="ERROR",AVERAGE(C1859:C11858),IF(C1859="UNKNOWN",MEDIAN(C1859:C11858),C1859)))</f>
        <v>1</v>
      </c>
      <c r="K1859" s="6">
        <f t="shared" ref="K1859:K1922" si="207">IF(ISBLANK(D1859),0,IF(D1859="ERROR",AVERAGE(D1859:D11858),IF(D1859="UNKNOWN",MEDIAN(D1859:D11858),D1859)))</f>
        <v>5</v>
      </c>
      <c r="L1859" s="6">
        <f t="shared" si="204"/>
        <v>5</v>
      </c>
      <c r="M1859" t="str">
        <f t="shared" ref="M1859:M1922" si="208">IF(ISBLANK(F1859),"Default mode",IF(F1859="ERROR","Cash",F1859))</f>
        <v>Default mode</v>
      </c>
      <c r="N1859" t="str">
        <f t="shared" ref="N1859:N1922" si="209">IF(ISBLANK(G1859),"UNKNOWN",IF(G1859="ERROR","Cafe",G1859))</f>
        <v>UNKNOWN</v>
      </c>
      <c r="O1859" s="8">
        <f t="shared" ref="O1859:O1922" si="210">IF(ISBLANK(H1859),DATE(2023,1,1),IF(H1859="ERROR",DATE(2023,6,1),IF(H1859="UNKNOWN",DATE(2023,1,1),H1859)))</f>
        <v>45255</v>
      </c>
    </row>
    <row r="1860" spans="1:15" x14ac:dyDescent="0.35">
      <c r="A1860" t="s">
        <v>1881</v>
      </c>
      <c r="B1860" s="4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I1860" s="4" t="str">
        <f t="shared" si="205"/>
        <v>Sandwich</v>
      </c>
      <c r="J1860" s="6">
        <f t="shared" si="206"/>
        <v>5</v>
      </c>
      <c r="K1860" s="6">
        <f t="shared" si="207"/>
        <v>4</v>
      </c>
      <c r="L1860" s="6">
        <f t="shared" si="204"/>
        <v>20</v>
      </c>
      <c r="M1860" t="str">
        <f t="shared" si="208"/>
        <v>Cash</v>
      </c>
      <c r="N1860" t="str">
        <f t="shared" si="209"/>
        <v>In-store</v>
      </c>
      <c r="O1860" s="8">
        <f t="shared" si="210"/>
        <v>45216</v>
      </c>
    </row>
    <row r="1861" spans="1:15" x14ac:dyDescent="0.35">
      <c r="A1861" t="s">
        <v>1882</v>
      </c>
      <c r="B1861" s="4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  <c r="I1861" s="4" t="str">
        <f t="shared" si="205"/>
        <v>Tea</v>
      </c>
      <c r="J1861" s="6">
        <f t="shared" si="206"/>
        <v>3</v>
      </c>
      <c r="K1861" s="6">
        <f t="shared" si="207"/>
        <v>1.5</v>
      </c>
      <c r="L1861" s="6">
        <f t="shared" si="204"/>
        <v>6</v>
      </c>
      <c r="M1861" t="str">
        <f t="shared" si="208"/>
        <v>Credit Card</v>
      </c>
      <c r="N1861" t="str">
        <f t="shared" si="209"/>
        <v>UNKNOWN</v>
      </c>
      <c r="O1861" s="8">
        <f t="shared" si="210"/>
        <v>45100</v>
      </c>
    </row>
    <row r="1862" spans="1:15" x14ac:dyDescent="0.35">
      <c r="A1862" t="s">
        <v>1883</v>
      </c>
      <c r="B1862" s="4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I1862" s="4" t="str">
        <f t="shared" si="205"/>
        <v>Salad</v>
      </c>
      <c r="J1862" s="6">
        <f t="shared" si="206"/>
        <v>3</v>
      </c>
      <c r="K1862" s="6">
        <f t="shared" si="207"/>
        <v>5</v>
      </c>
      <c r="L1862" s="6">
        <f t="shared" si="204"/>
        <v>15</v>
      </c>
      <c r="M1862" t="str">
        <f t="shared" si="208"/>
        <v>Credit Card</v>
      </c>
      <c r="N1862" t="str">
        <f t="shared" si="209"/>
        <v>In-store</v>
      </c>
      <c r="O1862" s="8">
        <f t="shared" si="210"/>
        <v>45213</v>
      </c>
    </row>
    <row r="1863" spans="1:15" x14ac:dyDescent="0.35">
      <c r="A1863" t="s">
        <v>1884</v>
      </c>
      <c r="B1863" s="4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I1863" s="4" t="str">
        <f t="shared" si="205"/>
        <v>Smoothie</v>
      </c>
      <c r="J1863" s="6">
        <f t="shared" si="206"/>
        <v>4</v>
      </c>
      <c r="K1863" s="6">
        <f t="shared" si="207"/>
        <v>4</v>
      </c>
      <c r="L1863" s="6">
        <f t="shared" si="204"/>
        <v>16</v>
      </c>
      <c r="M1863" t="str">
        <f t="shared" si="208"/>
        <v>Credit Card</v>
      </c>
      <c r="N1863" t="str">
        <f t="shared" si="209"/>
        <v>UNKNOWN</v>
      </c>
      <c r="O1863" s="8">
        <f t="shared" si="210"/>
        <v>45070</v>
      </c>
    </row>
    <row r="1864" spans="1:15" x14ac:dyDescent="0.35">
      <c r="A1864" t="s">
        <v>1885</v>
      </c>
      <c r="B1864" s="4" t="s">
        <v>20</v>
      </c>
      <c r="C1864">
        <v>4</v>
      </c>
      <c r="D1864">
        <v>5</v>
      </c>
      <c r="E1864">
        <v>20</v>
      </c>
      <c r="H1864" s="1">
        <v>45025</v>
      </c>
      <c r="I1864" s="4" t="str">
        <f t="shared" si="205"/>
        <v>Salad</v>
      </c>
      <c r="J1864" s="6">
        <f t="shared" si="206"/>
        <v>4</v>
      </c>
      <c r="K1864" s="6">
        <f t="shared" si="207"/>
        <v>5</v>
      </c>
      <c r="L1864" s="6">
        <f t="shared" si="204"/>
        <v>20</v>
      </c>
      <c r="M1864" t="str">
        <f t="shared" si="208"/>
        <v>Default mode</v>
      </c>
      <c r="N1864" t="str">
        <f t="shared" si="209"/>
        <v>UNKNOWN</v>
      </c>
      <c r="O1864" s="8">
        <f t="shared" si="210"/>
        <v>45025</v>
      </c>
    </row>
    <row r="1865" spans="1:15" x14ac:dyDescent="0.35">
      <c r="A1865" t="s">
        <v>1886</v>
      </c>
      <c r="B1865" s="4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  <c r="I1865" s="4" t="str">
        <f t="shared" si="205"/>
        <v>Smoothie</v>
      </c>
      <c r="J1865" s="6">
        <f t="shared" si="206"/>
        <v>4</v>
      </c>
      <c r="K1865" s="6">
        <f t="shared" si="207"/>
        <v>4</v>
      </c>
      <c r="L1865" s="6">
        <f t="shared" si="204"/>
        <v>16</v>
      </c>
      <c r="M1865" t="str">
        <f t="shared" si="208"/>
        <v>Digital Wallet</v>
      </c>
      <c r="N1865" t="str">
        <f t="shared" si="209"/>
        <v>UNKNOWN</v>
      </c>
      <c r="O1865" s="8">
        <f t="shared" si="210"/>
        <v>45046</v>
      </c>
    </row>
    <row r="1866" spans="1:15" x14ac:dyDescent="0.35">
      <c r="A1866" t="s">
        <v>1887</v>
      </c>
      <c r="B1866" s="4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I1866" s="4" t="str">
        <f t="shared" si="205"/>
        <v>Salad</v>
      </c>
      <c r="J1866" s="6">
        <f t="shared" si="206"/>
        <v>4</v>
      </c>
      <c r="K1866" s="6">
        <f t="shared" si="207"/>
        <v>5</v>
      </c>
      <c r="L1866" s="6">
        <f t="shared" si="204"/>
        <v>20</v>
      </c>
      <c r="M1866" t="str">
        <f t="shared" si="208"/>
        <v>Credit Card</v>
      </c>
      <c r="N1866" t="str">
        <f t="shared" si="209"/>
        <v>In-store</v>
      </c>
      <c r="O1866" s="8">
        <f t="shared" si="210"/>
        <v>45195</v>
      </c>
    </row>
    <row r="1867" spans="1:15" x14ac:dyDescent="0.35">
      <c r="A1867" t="s">
        <v>1888</v>
      </c>
      <c r="B1867" s="4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I1867" s="4" t="str">
        <f t="shared" si="205"/>
        <v>Juice</v>
      </c>
      <c r="J1867" s="6">
        <f t="shared" si="206"/>
        <v>3</v>
      </c>
      <c r="K1867" s="6">
        <f t="shared" si="207"/>
        <v>3</v>
      </c>
      <c r="L1867" s="6">
        <f t="shared" si="204"/>
        <v>9</v>
      </c>
      <c r="M1867" t="str">
        <f t="shared" si="208"/>
        <v>Cash</v>
      </c>
      <c r="N1867" t="str">
        <f t="shared" si="209"/>
        <v>Takeaway</v>
      </c>
      <c r="O1867" s="8">
        <f t="shared" si="210"/>
        <v>44976</v>
      </c>
    </row>
    <row r="1868" spans="1:15" x14ac:dyDescent="0.35">
      <c r="A1868" t="s">
        <v>1889</v>
      </c>
      <c r="B1868" s="4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I1868" s="4" t="str">
        <f t="shared" si="205"/>
        <v>Juice</v>
      </c>
      <c r="J1868" s="6">
        <f t="shared" si="206"/>
        <v>1</v>
      </c>
      <c r="K1868" s="6">
        <f t="shared" si="207"/>
        <v>3</v>
      </c>
      <c r="L1868" s="6">
        <f t="shared" si="204"/>
        <v>3</v>
      </c>
      <c r="M1868" t="str">
        <f t="shared" si="208"/>
        <v>Credit Card</v>
      </c>
      <c r="N1868" t="str">
        <f t="shared" si="209"/>
        <v>UNKNOWN</v>
      </c>
      <c r="O1868" s="8">
        <f t="shared" si="210"/>
        <v>45006</v>
      </c>
    </row>
    <row r="1869" spans="1:15" x14ac:dyDescent="0.35">
      <c r="A1869" t="s">
        <v>1890</v>
      </c>
      <c r="B1869" s="4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  <c r="I1869" s="4" t="str">
        <f t="shared" si="205"/>
        <v>Cookie</v>
      </c>
      <c r="J1869" s="6">
        <f t="shared" si="206"/>
        <v>3.0386847195357833</v>
      </c>
      <c r="K1869" s="6">
        <f t="shared" si="207"/>
        <v>1</v>
      </c>
      <c r="L1869" s="6">
        <f t="shared" si="204"/>
        <v>5</v>
      </c>
      <c r="M1869" t="str">
        <f t="shared" si="208"/>
        <v>Default mode</v>
      </c>
      <c r="N1869" t="str">
        <f t="shared" si="209"/>
        <v>In-store</v>
      </c>
      <c r="O1869" s="8">
        <f t="shared" si="210"/>
        <v>44992</v>
      </c>
    </row>
    <row r="1870" spans="1:15" x14ac:dyDescent="0.35">
      <c r="A1870" t="s">
        <v>1891</v>
      </c>
      <c r="B1870" s="4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  <c r="I1870" s="4" t="str">
        <f t="shared" si="205"/>
        <v>Juice</v>
      </c>
      <c r="J1870" s="6">
        <f t="shared" si="206"/>
        <v>1</v>
      </c>
      <c r="K1870" s="6">
        <f t="shared" si="207"/>
        <v>0</v>
      </c>
      <c r="L1870" s="6">
        <f t="shared" si="204"/>
        <v>3</v>
      </c>
      <c r="M1870" t="str">
        <f t="shared" si="208"/>
        <v>Digital Wallet</v>
      </c>
      <c r="N1870" t="str">
        <f t="shared" si="209"/>
        <v>In-store</v>
      </c>
      <c r="O1870" s="8">
        <f t="shared" si="210"/>
        <v>45195</v>
      </c>
    </row>
    <row r="1871" spans="1:15" x14ac:dyDescent="0.35">
      <c r="A1871" t="s">
        <v>1892</v>
      </c>
      <c r="B1871" s="4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  <c r="I1871" s="4" t="str">
        <f t="shared" si="205"/>
        <v>Sandwich</v>
      </c>
      <c r="J1871" s="6">
        <f t="shared" si="206"/>
        <v>5</v>
      </c>
      <c r="K1871" s="6">
        <f t="shared" si="207"/>
        <v>4</v>
      </c>
      <c r="L1871" s="6">
        <f t="shared" si="204"/>
        <v>20</v>
      </c>
      <c r="M1871" t="str">
        <f t="shared" si="208"/>
        <v>Digital Wallet</v>
      </c>
      <c r="N1871" t="str">
        <f t="shared" si="209"/>
        <v>In-store</v>
      </c>
      <c r="O1871" s="8">
        <f t="shared" si="210"/>
        <v>45133</v>
      </c>
    </row>
    <row r="1872" spans="1:15" x14ac:dyDescent="0.35">
      <c r="A1872" t="s">
        <v>1893</v>
      </c>
      <c r="B1872" s="4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I1872" s="4" t="str">
        <f t="shared" si="205"/>
        <v>Juice</v>
      </c>
      <c r="J1872" s="6">
        <f t="shared" si="206"/>
        <v>1</v>
      </c>
      <c r="K1872" s="6">
        <f t="shared" si="207"/>
        <v>3</v>
      </c>
      <c r="L1872" s="6">
        <f t="shared" si="204"/>
        <v>3</v>
      </c>
      <c r="M1872" t="str">
        <f t="shared" si="208"/>
        <v>Cash</v>
      </c>
      <c r="N1872" t="str">
        <f t="shared" si="209"/>
        <v>UNKNOWN</v>
      </c>
      <c r="O1872" s="8">
        <f t="shared" si="210"/>
        <v>44999</v>
      </c>
    </row>
    <row r="1873" spans="1:15" x14ac:dyDescent="0.35">
      <c r="A1873" t="s">
        <v>1894</v>
      </c>
      <c r="B1873" s="4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I1873" s="4" t="str">
        <f t="shared" si="205"/>
        <v>Coffee</v>
      </c>
      <c r="J1873" s="6">
        <f t="shared" si="206"/>
        <v>4</v>
      </c>
      <c r="K1873" s="6">
        <f t="shared" si="207"/>
        <v>2</v>
      </c>
      <c r="L1873" s="6">
        <f t="shared" si="204"/>
        <v>8</v>
      </c>
      <c r="M1873" t="str">
        <f t="shared" si="208"/>
        <v>Default mode</v>
      </c>
      <c r="N1873" t="str">
        <f t="shared" si="209"/>
        <v>In-store</v>
      </c>
      <c r="O1873" s="8">
        <f t="shared" si="210"/>
        <v>45225</v>
      </c>
    </row>
    <row r="1874" spans="1:15" x14ac:dyDescent="0.35">
      <c r="A1874" t="s">
        <v>1895</v>
      </c>
      <c r="B1874" s="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  <c r="I1874" s="4" t="str">
        <f t="shared" si="205"/>
        <v>Smoothie</v>
      </c>
      <c r="J1874" s="6">
        <f t="shared" si="206"/>
        <v>2</v>
      </c>
      <c r="K1874" s="6">
        <f t="shared" si="207"/>
        <v>4</v>
      </c>
      <c r="L1874" s="6">
        <f t="shared" si="204"/>
        <v>8</v>
      </c>
      <c r="M1874" t="str">
        <f t="shared" si="208"/>
        <v>Digital Wallet</v>
      </c>
      <c r="N1874" t="str">
        <f t="shared" si="209"/>
        <v>In-store</v>
      </c>
      <c r="O1874" s="8">
        <f t="shared" si="210"/>
        <v>45131</v>
      </c>
    </row>
    <row r="1875" spans="1:15" x14ac:dyDescent="0.35">
      <c r="A1875" t="s">
        <v>1896</v>
      </c>
      <c r="B1875" s="4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I1875" s="4" t="str">
        <f t="shared" si="205"/>
        <v>Juice</v>
      </c>
      <c r="J1875" s="6">
        <f t="shared" si="206"/>
        <v>5</v>
      </c>
      <c r="K1875" s="6">
        <f t="shared" si="207"/>
        <v>3</v>
      </c>
      <c r="L1875" s="6">
        <f t="shared" si="204"/>
        <v>15</v>
      </c>
      <c r="M1875" t="str">
        <f t="shared" si="208"/>
        <v>Credit Card</v>
      </c>
      <c r="N1875" t="str">
        <f t="shared" si="209"/>
        <v>UNKNOWN</v>
      </c>
      <c r="O1875" s="8">
        <f t="shared" si="210"/>
        <v>44994</v>
      </c>
    </row>
    <row r="1876" spans="1:15" x14ac:dyDescent="0.35">
      <c r="A1876" t="s">
        <v>1897</v>
      </c>
      <c r="B1876" s="4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  <c r="I1876" s="4" t="str">
        <f t="shared" si="205"/>
        <v>Cookie</v>
      </c>
      <c r="J1876" s="6">
        <f t="shared" si="206"/>
        <v>2</v>
      </c>
      <c r="K1876" s="6">
        <f t="shared" si="207"/>
        <v>1</v>
      </c>
      <c r="L1876" s="6">
        <f t="shared" si="204"/>
        <v>2</v>
      </c>
      <c r="M1876" t="str">
        <f t="shared" si="208"/>
        <v>Digital Wallet</v>
      </c>
      <c r="N1876" t="str">
        <f t="shared" si="209"/>
        <v>In-store</v>
      </c>
      <c r="O1876" s="8">
        <f t="shared" si="210"/>
        <v>44977</v>
      </c>
    </row>
    <row r="1877" spans="1:15" x14ac:dyDescent="0.35">
      <c r="A1877" t="s">
        <v>1898</v>
      </c>
      <c r="B1877" s="4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  <c r="I1877" s="4" t="str">
        <f t="shared" si="205"/>
        <v>Cake</v>
      </c>
      <c r="J1877" s="6">
        <f t="shared" si="206"/>
        <v>3.03884873515746</v>
      </c>
      <c r="K1877" s="6">
        <f t="shared" si="207"/>
        <v>3</v>
      </c>
      <c r="L1877" s="6">
        <f t="shared" si="204"/>
        <v>6</v>
      </c>
      <c r="M1877" t="str">
        <f t="shared" si="208"/>
        <v>Digital Wallet</v>
      </c>
      <c r="N1877" t="str">
        <f t="shared" si="209"/>
        <v>In-store</v>
      </c>
      <c r="O1877" s="8">
        <f t="shared" si="210"/>
        <v>45043</v>
      </c>
    </row>
    <row r="1878" spans="1:15" x14ac:dyDescent="0.35">
      <c r="A1878" t="s">
        <v>1899</v>
      </c>
      <c r="B1878" s="4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I1878" s="4" t="str">
        <f t="shared" si="205"/>
        <v>Cake</v>
      </c>
      <c r="J1878" s="6">
        <f t="shared" si="206"/>
        <v>1</v>
      </c>
      <c r="K1878" s="6">
        <f t="shared" si="207"/>
        <v>3</v>
      </c>
      <c r="L1878" s="6">
        <f t="shared" si="204"/>
        <v>3</v>
      </c>
      <c r="M1878" t="str">
        <f t="shared" si="208"/>
        <v>Credit Card</v>
      </c>
      <c r="N1878" t="str">
        <f t="shared" si="209"/>
        <v>In-store</v>
      </c>
      <c r="O1878" s="8">
        <f t="shared" si="210"/>
        <v>45209</v>
      </c>
    </row>
    <row r="1879" spans="1:15" x14ac:dyDescent="0.35">
      <c r="A1879" t="s">
        <v>1900</v>
      </c>
      <c r="B1879" s="4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I1879" s="4" t="str">
        <f t="shared" si="205"/>
        <v>Tea</v>
      </c>
      <c r="J1879" s="6">
        <f t="shared" si="206"/>
        <v>5</v>
      </c>
      <c r="K1879" s="6">
        <f t="shared" si="207"/>
        <v>1.5</v>
      </c>
      <c r="L1879" s="6">
        <f t="shared" si="204"/>
        <v>7.5</v>
      </c>
      <c r="M1879" t="str">
        <f t="shared" si="208"/>
        <v>Default mode</v>
      </c>
      <c r="N1879" t="str">
        <f t="shared" si="209"/>
        <v>In-store</v>
      </c>
      <c r="O1879" s="8">
        <f t="shared" si="210"/>
        <v>45203</v>
      </c>
    </row>
    <row r="1880" spans="1:15" x14ac:dyDescent="0.35">
      <c r="A1880" t="s">
        <v>1901</v>
      </c>
      <c r="B1880" s="4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  <c r="I1880" s="4" t="str">
        <f t="shared" si="205"/>
        <v>Cake</v>
      </c>
      <c r="J1880" s="6">
        <f t="shared" si="206"/>
        <v>5</v>
      </c>
      <c r="K1880" s="6">
        <f t="shared" si="207"/>
        <v>3</v>
      </c>
      <c r="L1880" s="6">
        <f t="shared" si="204"/>
        <v>15</v>
      </c>
      <c r="M1880" t="str">
        <f t="shared" si="208"/>
        <v>Cash</v>
      </c>
      <c r="N1880" t="str">
        <f t="shared" si="209"/>
        <v>Cafe</v>
      </c>
      <c r="O1880" s="8">
        <f t="shared" si="210"/>
        <v>45184</v>
      </c>
    </row>
    <row r="1881" spans="1:15" x14ac:dyDescent="0.35">
      <c r="A1881" t="s">
        <v>1902</v>
      </c>
      <c r="B1881" s="4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  <c r="I1881" s="4" t="str">
        <f t="shared" si="205"/>
        <v>Salad</v>
      </c>
      <c r="J1881" s="6">
        <f t="shared" si="206"/>
        <v>1</v>
      </c>
      <c r="K1881" s="6">
        <f t="shared" si="207"/>
        <v>5</v>
      </c>
      <c r="L1881" s="6">
        <f t="shared" si="204"/>
        <v>5</v>
      </c>
      <c r="M1881" t="str">
        <f t="shared" si="208"/>
        <v>Digital Wallet</v>
      </c>
      <c r="N1881" t="str">
        <f t="shared" si="209"/>
        <v>In-store</v>
      </c>
      <c r="O1881" s="8">
        <f t="shared" si="210"/>
        <v>44927</v>
      </c>
    </row>
    <row r="1882" spans="1:15" x14ac:dyDescent="0.35">
      <c r="A1882" t="s">
        <v>1903</v>
      </c>
      <c r="B1882" s="4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I1882" s="4" t="str">
        <f t="shared" si="205"/>
        <v>Tea</v>
      </c>
      <c r="J1882" s="6">
        <f t="shared" si="206"/>
        <v>3</v>
      </c>
      <c r="K1882" s="6">
        <f t="shared" si="207"/>
        <v>1.5</v>
      </c>
      <c r="L1882" s="6">
        <f t="shared" si="204"/>
        <v>4.5</v>
      </c>
      <c r="M1882" t="str">
        <f t="shared" si="208"/>
        <v>Cash</v>
      </c>
      <c r="N1882" t="str">
        <f t="shared" si="209"/>
        <v>Takeaway</v>
      </c>
      <c r="O1882" s="8">
        <f t="shared" si="210"/>
        <v>45191</v>
      </c>
    </row>
    <row r="1883" spans="1:15" x14ac:dyDescent="0.35">
      <c r="A1883" t="s">
        <v>1904</v>
      </c>
      <c r="B1883" s="4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  <c r="I1883" s="4" t="str">
        <f t="shared" si="205"/>
        <v>Sandwich</v>
      </c>
      <c r="J1883" s="6">
        <f t="shared" si="206"/>
        <v>4</v>
      </c>
      <c r="K1883" s="6">
        <f t="shared" si="207"/>
        <v>4</v>
      </c>
      <c r="L1883" s="6">
        <f t="shared" si="204"/>
        <v>16</v>
      </c>
      <c r="M1883" t="str">
        <f t="shared" si="208"/>
        <v>Digital Wallet</v>
      </c>
      <c r="N1883" t="str">
        <f t="shared" si="209"/>
        <v>UNKNOWN</v>
      </c>
      <c r="O1883" s="8">
        <f t="shared" si="210"/>
        <v>45038</v>
      </c>
    </row>
    <row r="1884" spans="1:15" x14ac:dyDescent="0.35">
      <c r="A1884" t="s">
        <v>1905</v>
      </c>
      <c r="B1884" s="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I1884" s="4" t="str">
        <f t="shared" si="205"/>
        <v>Smoothie</v>
      </c>
      <c r="J1884" s="6">
        <f t="shared" si="206"/>
        <v>4</v>
      </c>
      <c r="K1884" s="6">
        <f t="shared" si="207"/>
        <v>4</v>
      </c>
      <c r="L1884" s="6">
        <f t="shared" si="204"/>
        <v>16</v>
      </c>
      <c r="M1884" t="str">
        <f t="shared" si="208"/>
        <v>Credit Card</v>
      </c>
      <c r="N1884" t="str">
        <f t="shared" si="209"/>
        <v>UNKNOWN</v>
      </c>
      <c r="O1884" s="8">
        <f t="shared" si="210"/>
        <v>45112</v>
      </c>
    </row>
    <row r="1885" spans="1:15" x14ac:dyDescent="0.35">
      <c r="A1885" t="s">
        <v>1906</v>
      </c>
      <c r="B1885" s="4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  <c r="I1885" s="4" t="str">
        <f t="shared" si="205"/>
        <v>Coffee</v>
      </c>
      <c r="J1885" s="6">
        <f t="shared" si="206"/>
        <v>1</v>
      </c>
      <c r="K1885" s="6">
        <f t="shared" si="207"/>
        <v>2</v>
      </c>
      <c r="L1885" s="6">
        <f t="shared" si="204"/>
        <v>2</v>
      </c>
      <c r="M1885" t="str">
        <f t="shared" si="208"/>
        <v>Digital Wallet</v>
      </c>
      <c r="N1885" t="str">
        <f t="shared" si="209"/>
        <v>Takeaway</v>
      </c>
      <c r="O1885" s="8">
        <f t="shared" si="210"/>
        <v>45078</v>
      </c>
    </row>
    <row r="1886" spans="1:15" x14ac:dyDescent="0.35">
      <c r="A1886" t="s">
        <v>1907</v>
      </c>
      <c r="B1886" s="4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  <c r="I1886" s="4" t="str">
        <f t="shared" si="205"/>
        <v>Salad</v>
      </c>
      <c r="J1886" s="6">
        <f t="shared" si="206"/>
        <v>3</v>
      </c>
      <c r="K1886" s="6">
        <f t="shared" si="207"/>
        <v>5</v>
      </c>
      <c r="L1886" s="6">
        <f t="shared" si="204"/>
        <v>15</v>
      </c>
      <c r="M1886" t="str">
        <f t="shared" si="208"/>
        <v>UNKNOWN</v>
      </c>
      <c r="N1886" t="str">
        <f t="shared" si="209"/>
        <v>UNKNOWN</v>
      </c>
      <c r="O1886" s="8">
        <f t="shared" si="210"/>
        <v>44966</v>
      </c>
    </row>
    <row r="1887" spans="1:15" x14ac:dyDescent="0.35">
      <c r="A1887" t="s">
        <v>1908</v>
      </c>
      <c r="B1887" s="4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  <c r="I1887" s="4" t="str">
        <f t="shared" si="205"/>
        <v>Cake</v>
      </c>
      <c r="J1887" s="6">
        <f t="shared" si="206"/>
        <v>1</v>
      </c>
      <c r="K1887" s="6">
        <f t="shared" si="207"/>
        <v>3</v>
      </c>
      <c r="L1887" s="6">
        <f t="shared" si="204"/>
        <v>3</v>
      </c>
      <c r="M1887" t="str">
        <f t="shared" si="208"/>
        <v>Default mode</v>
      </c>
      <c r="N1887" t="str">
        <f t="shared" si="209"/>
        <v>In-store</v>
      </c>
      <c r="O1887" s="8">
        <f t="shared" si="210"/>
        <v>45078</v>
      </c>
    </row>
    <row r="1888" spans="1:15" x14ac:dyDescent="0.35">
      <c r="A1888" t="s">
        <v>1909</v>
      </c>
      <c r="B1888" s="4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  <c r="I1888" s="4" t="str">
        <f t="shared" si="205"/>
        <v>Coffee</v>
      </c>
      <c r="J1888" s="6">
        <f t="shared" si="206"/>
        <v>1</v>
      </c>
      <c r="K1888" s="6">
        <f t="shared" si="207"/>
        <v>2</v>
      </c>
      <c r="L1888" s="6">
        <f t="shared" si="204"/>
        <v>2</v>
      </c>
      <c r="M1888" t="str">
        <f t="shared" si="208"/>
        <v>Digital Wallet</v>
      </c>
      <c r="N1888" t="str">
        <f t="shared" si="209"/>
        <v>Takeaway</v>
      </c>
      <c r="O1888" s="8">
        <f t="shared" si="210"/>
        <v>45234</v>
      </c>
    </row>
    <row r="1889" spans="1:15" x14ac:dyDescent="0.35">
      <c r="A1889" t="s">
        <v>1910</v>
      </c>
      <c r="B1889" s="4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I1889" s="4" t="str">
        <f t="shared" si="205"/>
        <v>Juice</v>
      </c>
      <c r="J1889" s="6">
        <f t="shared" si="206"/>
        <v>5</v>
      </c>
      <c r="K1889" s="6">
        <f t="shared" si="207"/>
        <v>3</v>
      </c>
      <c r="L1889" s="6">
        <f t="shared" si="204"/>
        <v>15</v>
      </c>
      <c r="M1889" t="str">
        <f t="shared" si="208"/>
        <v>Cash</v>
      </c>
      <c r="N1889" t="str">
        <f t="shared" si="209"/>
        <v>In-store</v>
      </c>
      <c r="O1889" s="8">
        <f t="shared" si="210"/>
        <v>44977</v>
      </c>
    </row>
    <row r="1890" spans="1:15" x14ac:dyDescent="0.35">
      <c r="A1890" t="s">
        <v>1911</v>
      </c>
      <c r="B1890" s="4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I1890" s="4" t="str">
        <f t="shared" si="205"/>
        <v>Coffee</v>
      </c>
      <c r="J1890" s="6">
        <f t="shared" si="206"/>
        <v>5</v>
      </c>
      <c r="K1890" s="6">
        <f t="shared" si="207"/>
        <v>2</v>
      </c>
      <c r="L1890" s="6">
        <f t="shared" si="204"/>
        <v>10</v>
      </c>
      <c r="M1890" t="str">
        <f t="shared" si="208"/>
        <v>Default mode</v>
      </c>
      <c r="N1890" t="str">
        <f t="shared" si="209"/>
        <v>In-store</v>
      </c>
      <c r="O1890" s="8">
        <f t="shared" si="210"/>
        <v>45143</v>
      </c>
    </row>
    <row r="1891" spans="1:15" x14ac:dyDescent="0.35">
      <c r="A1891" t="s">
        <v>1912</v>
      </c>
      <c r="B1891" s="4" t="s">
        <v>21</v>
      </c>
      <c r="C1891">
        <v>5</v>
      </c>
      <c r="D1891">
        <v>3</v>
      </c>
      <c r="H1891" t="s">
        <v>21</v>
      </c>
      <c r="I1891" s="4" t="str">
        <f t="shared" si="205"/>
        <v>UNKNOWN</v>
      </c>
      <c r="J1891" s="6">
        <f t="shared" si="206"/>
        <v>5</v>
      </c>
      <c r="K1891" s="6">
        <f t="shared" si="207"/>
        <v>3</v>
      </c>
      <c r="L1891" s="6">
        <f t="shared" si="204"/>
        <v>15</v>
      </c>
      <c r="M1891" t="str">
        <f t="shared" si="208"/>
        <v>Default mode</v>
      </c>
      <c r="N1891" t="str">
        <f t="shared" si="209"/>
        <v>UNKNOWN</v>
      </c>
      <c r="O1891" s="8">
        <f t="shared" si="210"/>
        <v>44927</v>
      </c>
    </row>
    <row r="1892" spans="1:15" x14ac:dyDescent="0.35">
      <c r="A1892" t="s">
        <v>1913</v>
      </c>
      <c r="B1892" s="4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  <c r="I1892" s="4" t="str">
        <f t="shared" si="205"/>
        <v>Juice</v>
      </c>
      <c r="J1892" s="6">
        <f t="shared" si="206"/>
        <v>4</v>
      </c>
      <c r="K1892" s="6">
        <f t="shared" si="207"/>
        <v>1.5</v>
      </c>
      <c r="L1892" s="6">
        <f t="shared" si="204"/>
        <v>6</v>
      </c>
      <c r="M1892" t="str">
        <f t="shared" si="208"/>
        <v>Digital Wallet</v>
      </c>
      <c r="N1892" t="str">
        <f t="shared" si="209"/>
        <v>UNKNOWN</v>
      </c>
      <c r="O1892" s="8">
        <f t="shared" si="210"/>
        <v>45019</v>
      </c>
    </row>
    <row r="1893" spans="1:15" x14ac:dyDescent="0.35">
      <c r="A1893" t="s">
        <v>1914</v>
      </c>
      <c r="B1893" s="4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I1893" s="4" t="str">
        <f t="shared" si="205"/>
        <v>Tea</v>
      </c>
      <c r="J1893" s="6">
        <f t="shared" si="206"/>
        <v>5</v>
      </c>
      <c r="K1893" s="6">
        <f t="shared" si="207"/>
        <v>1.5</v>
      </c>
      <c r="L1893" s="6">
        <f t="shared" si="204"/>
        <v>7.5</v>
      </c>
      <c r="M1893" t="str">
        <f t="shared" si="208"/>
        <v>Default mode</v>
      </c>
      <c r="N1893" t="str">
        <f t="shared" si="209"/>
        <v>Takeaway</v>
      </c>
      <c r="O1893" s="8">
        <f t="shared" si="210"/>
        <v>45119</v>
      </c>
    </row>
    <row r="1894" spans="1:15" x14ac:dyDescent="0.35">
      <c r="A1894" t="s">
        <v>1915</v>
      </c>
      <c r="B1894" s="4" t="s">
        <v>39</v>
      </c>
      <c r="C1894">
        <v>4</v>
      </c>
      <c r="D1894">
        <v>3</v>
      </c>
      <c r="E1894">
        <v>12</v>
      </c>
      <c r="H1894" s="1">
        <v>45037</v>
      </c>
      <c r="I1894" s="4" t="str">
        <f t="shared" si="205"/>
        <v>Juice</v>
      </c>
      <c r="J1894" s="6">
        <f t="shared" si="206"/>
        <v>4</v>
      </c>
      <c r="K1894" s="6">
        <f t="shared" si="207"/>
        <v>3</v>
      </c>
      <c r="L1894" s="6">
        <f t="shared" si="204"/>
        <v>12</v>
      </c>
      <c r="M1894" t="str">
        <f t="shared" si="208"/>
        <v>Default mode</v>
      </c>
      <c r="N1894" t="str">
        <f t="shared" si="209"/>
        <v>UNKNOWN</v>
      </c>
      <c r="O1894" s="8">
        <f t="shared" si="210"/>
        <v>45037</v>
      </c>
    </row>
    <row r="1895" spans="1:15" x14ac:dyDescent="0.35">
      <c r="A1895" t="s">
        <v>1916</v>
      </c>
      <c r="B1895" s="4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  <c r="I1895" s="4" t="str">
        <f t="shared" si="205"/>
        <v>Smoothie</v>
      </c>
      <c r="J1895" s="6">
        <f t="shared" si="206"/>
        <v>5</v>
      </c>
      <c r="K1895" s="6">
        <f t="shared" si="207"/>
        <v>4</v>
      </c>
      <c r="L1895" s="6">
        <f t="shared" si="204"/>
        <v>20</v>
      </c>
      <c r="M1895" t="str">
        <f t="shared" si="208"/>
        <v>Digital Wallet</v>
      </c>
      <c r="N1895" t="str">
        <f t="shared" si="209"/>
        <v>UNKNOWN</v>
      </c>
      <c r="O1895" s="8">
        <f t="shared" si="210"/>
        <v>44967</v>
      </c>
    </row>
    <row r="1896" spans="1:15" x14ac:dyDescent="0.35">
      <c r="A1896" t="s">
        <v>1917</v>
      </c>
      <c r="B1896" s="4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  <c r="I1896" s="4" t="str">
        <f t="shared" si="205"/>
        <v>Smoothie</v>
      </c>
      <c r="J1896" s="6">
        <f t="shared" si="206"/>
        <v>2</v>
      </c>
      <c r="K1896" s="6">
        <f t="shared" si="207"/>
        <v>4</v>
      </c>
      <c r="L1896" s="6">
        <f t="shared" si="204"/>
        <v>8</v>
      </c>
      <c r="M1896" t="str">
        <f t="shared" si="208"/>
        <v>Default mode</v>
      </c>
      <c r="N1896" t="str">
        <f t="shared" si="209"/>
        <v>In-store</v>
      </c>
      <c r="O1896" s="8">
        <f t="shared" si="210"/>
        <v>45078</v>
      </c>
    </row>
    <row r="1897" spans="1:15" x14ac:dyDescent="0.35">
      <c r="A1897" t="s">
        <v>1918</v>
      </c>
      <c r="B1897" s="4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  <c r="I1897" s="4" t="str">
        <f t="shared" si="205"/>
        <v>Sandwich</v>
      </c>
      <c r="J1897" s="6">
        <f t="shared" si="206"/>
        <v>5</v>
      </c>
      <c r="K1897" s="6">
        <f t="shared" si="207"/>
        <v>4</v>
      </c>
      <c r="L1897" s="6">
        <f t="shared" si="204"/>
        <v>20</v>
      </c>
      <c r="M1897" t="str">
        <f t="shared" si="208"/>
        <v>Credit Card</v>
      </c>
      <c r="N1897" t="str">
        <f t="shared" si="209"/>
        <v>In-store</v>
      </c>
      <c r="O1897" s="8">
        <f t="shared" si="210"/>
        <v>44928</v>
      </c>
    </row>
    <row r="1898" spans="1:15" x14ac:dyDescent="0.35">
      <c r="A1898" t="s">
        <v>1919</v>
      </c>
      <c r="B1898" s="4" t="s">
        <v>25</v>
      </c>
      <c r="C1898">
        <v>4</v>
      </c>
      <c r="E1898">
        <v>16</v>
      </c>
      <c r="G1898" t="s">
        <v>11</v>
      </c>
      <c r="H1898" s="1">
        <v>45170</v>
      </c>
      <c r="I1898" s="4" t="str">
        <f t="shared" si="205"/>
        <v>Smoothie</v>
      </c>
      <c r="J1898" s="6">
        <f t="shared" si="206"/>
        <v>4</v>
      </c>
      <c r="K1898" s="6">
        <f t="shared" si="207"/>
        <v>0</v>
      </c>
      <c r="L1898" s="6">
        <f t="shared" si="204"/>
        <v>16</v>
      </c>
      <c r="M1898" t="str">
        <f t="shared" si="208"/>
        <v>Default mode</v>
      </c>
      <c r="N1898" t="str">
        <f t="shared" si="209"/>
        <v>Takeaway</v>
      </c>
      <c r="O1898" s="8">
        <f t="shared" si="210"/>
        <v>45170</v>
      </c>
    </row>
    <row r="1899" spans="1:15" x14ac:dyDescent="0.35">
      <c r="A1899" t="s">
        <v>1920</v>
      </c>
      <c r="B1899" s="4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I1899" s="4" t="str">
        <f t="shared" si="205"/>
        <v>Juice</v>
      </c>
      <c r="J1899" s="6">
        <f t="shared" si="206"/>
        <v>5</v>
      </c>
      <c r="K1899" s="6">
        <f t="shared" si="207"/>
        <v>3</v>
      </c>
      <c r="L1899" s="6">
        <f t="shared" si="204"/>
        <v>15</v>
      </c>
      <c r="M1899" t="str">
        <f t="shared" si="208"/>
        <v>Cash</v>
      </c>
      <c r="N1899" t="str">
        <f t="shared" si="209"/>
        <v>In-store</v>
      </c>
      <c r="O1899" s="8">
        <f t="shared" si="210"/>
        <v>45106</v>
      </c>
    </row>
    <row r="1900" spans="1:15" x14ac:dyDescent="0.35">
      <c r="A1900" t="s">
        <v>1921</v>
      </c>
      <c r="B1900" s="4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I1900" s="4" t="str">
        <f t="shared" si="205"/>
        <v>Cake</v>
      </c>
      <c r="J1900" s="6">
        <f t="shared" si="206"/>
        <v>3</v>
      </c>
      <c r="K1900" s="6">
        <f t="shared" si="207"/>
        <v>3</v>
      </c>
      <c r="L1900" s="6">
        <f t="shared" si="204"/>
        <v>9</v>
      </c>
      <c r="M1900" t="str">
        <f t="shared" si="208"/>
        <v>Default mode</v>
      </c>
      <c r="N1900" t="str">
        <f t="shared" si="209"/>
        <v>Takeaway</v>
      </c>
      <c r="O1900" s="8">
        <f t="shared" si="210"/>
        <v>45195</v>
      </c>
    </row>
    <row r="1901" spans="1:15" x14ac:dyDescent="0.35">
      <c r="A1901" t="s">
        <v>1922</v>
      </c>
      <c r="B1901" s="4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  <c r="I1901" s="4" t="str">
        <f t="shared" si="205"/>
        <v>Cookie</v>
      </c>
      <c r="J1901" s="6">
        <f t="shared" si="206"/>
        <v>3</v>
      </c>
      <c r="K1901" s="6">
        <f t="shared" si="207"/>
        <v>1</v>
      </c>
      <c r="L1901" s="6">
        <f t="shared" si="204"/>
        <v>3</v>
      </c>
      <c r="M1901" t="str">
        <f t="shared" si="208"/>
        <v>Digital Wallet</v>
      </c>
      <c r="N1901" t="str">
        <f t="shared" si="209"/>
        <v>Takeaway</v>
      </c>
      <c r="O1901" s="8">
        <f t="shared" si="210"/>
        <v>45254</v>
      </c>
    </row>
    <row r="1902" spans="1:15" x14ac:dyDescent="0.35">
      <c r="A1902" t="s">
        <v>1923</v>
      </c>
      <c r="B1902" s="4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I1902" s="4" t="str">
        <f t="shared" si="205"/>
        <v>Sandwich</v>
      </c>
      <c r="J1902" s="6">
        <f t="shared" si="206"/>
        <v>3</v>
      </c>
      <c r="K1902" s="6">
        <f t="shared" si="207"/>
        <v>4</v>
      </c>
      <c r="L1902" s="6">
        <f t="shared" si="204"/>
        <v>12</v>
      </c>
      <c r="M1902" t="str">
        <f t="shared" si="208"/>
        <v>Cash</v>
      </c>
      <c r="N1902" t="str">
        <f t="shared" si="209"/>
        <v>UNKNOWN</v>
      </c>
      <c r="O1902" s="8">
        <f t="shared" si="210"/>
        <v>45084</v>
      </c>
    </row>
    <row r="1903" spans="1:15" x14ac:dyDescent="0.35">
      <c r="A1903" t="s">
        <v>1924</v>
      </c>
      <c r="B1903" s="4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  <c r="I1903" s="4" t="str">
        <f t="shared" si="205"/>
        <v>Tea</v>
      </c>
      <c r="J1903" s="6">
        <f t="shared" si="206"/>
        <v>1</v>
      </c>
      <c r="K1903" s="6">
        <f t="shared" si="207"/>
        <v>1.5</v>
      </c>
      <c r="L1903" s="6">
        <f t="shared" si="204"/>
        <v>1.5</v>
      </c>
      <c r="M1903" t="str">
        <f t="shared" si="208"/>
        <v>UNKNOWN</v>
      </c>
      <c r="N1903" t="str">
        <f t="shared" si="209"/>
        <v>In-store</v>
      </c>
      <c r="O1903" s="8">
        <f t="shared" si="210"/>
        <v>45148</v>
      </c>
    </row>
    <row r="1904" spans="1:15" x14ac:dyDescent="0.35">
      <c r="A1904" t="s">
        <v>1925</v>
      </c>
      <c r="B1904" s="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I1904" s="4" t="str">
        <f t="shared" si="205"/>
        <v>Juice</v>
      </c>
      <c r="J1904" s="6">
        <f t="shared" si="206"/>
        <v>3</v>
      </c>
      <c r="K1904" s="6">
        <f t="shared" si="207"/>
        <v>2</v>
      </c>
      <c r="L1904" s="6">
        <f t="shared" si="204"/>
        <v>6</v>
      </c>
      <c r="M1904" t="str">
        <f t="shared" si="208"/>
        <v>Default mode</v>
      </c>
      <c r="N1904" t="str">
        <f t="shared" si="209"/>
        <v>In-store</v>
      </c>
      <c r="O1904" s="8">
        <f t="shared" si="210"/>
        <v>44993</v>
      </c>
    </row>
    <row r="1905" spans="1:15" x14ac:dyDescent="0.35">
      <c r="A1905" t="s">
        <v>1926</v>
      </c>
      <c r="B1905" s="4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  <c r="I1905" s="4" t="str">
        <f t="shared" si="205"/>
        <v>Tea</v>
      </c>
      <c r="J1905" s="6">
        <f t="shared" si="206"/>
        <v>2</v>
      </c>
      <c r="K1905" s="6">
        <f t="shared" si="207"/>
        <v>1.5</v>
      </c>
      <c r="L1905" s="6">
        <f t="shared" si="204"/>
        <v>3</v>
      </c>
      <c r="M1905" t="str">
        <f t="shared" si="208"/>
        <v>Digital Wallet</v>
      </c>
      <c r="N1905" t="str">
        <f t="shared" si="209"/>
        <v>In-store</v>
      </c>
      <c r="O1905" s="8">
        <f t="shared" si="210"/>
        <v>45155</v>
      </c>
    </row>
    <row r="1906" spans="1:15" x14ac:dyDescent="0.35">
      <c r="A1906" t="s">
        <v>1927</v>
      </c>
      <c r="B1906" s="4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I1906" s="4" t="str">
        <f t="shared" si="205"/>
        <v>Coffee</v>
      </c>
      <c r="J1906" s="6">
        <f t="shared" si="206"/>
        <v>1</v>
      </c>
      <c r="K1906" s="6">
        <f t="shared" si="207"/>
        <v>2</v>
      </c>
      <c r="L1906" s="6">
        <f t="shared" si="204"/>
        <v>2</v>
      </c>
      <c r="M1906" t="str">
        <f t="shared" si="208"/>
        <v>Default mode</v>
      </c>
      <c r="N1906" t="str">
        <f t="shared" si="209"/>
        <v>Takeaway</v>
      </c>
      <c r="O1906" s="8">
        <f t="shared" si="210"/>
        <v>45064</v>
      </c>
    </row>
    <row r="1907" spans="1:15" x14ac:dyDescent="0.35">
      <c r="A1907" t="s">
        <v>1928</v>
      </c>
      <c r="B1907" s="4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I1907" s="4" t="str">
        <f t="shared" si="205"/>
        <v>Sandwich</v>
      </c>
      <c r="J1907" s="6">
        <f t="shared" si="206"/>
        <v>1</v>
      </c>
      <c r="K1907" s="6">
        <f t="shared" si="207"/>
        <v>4</v>
      </c>
      <c r="L1907" s="6">
        <f t="shared" si="204"/>
        <v>4</v>
      </c>
      <c r="M1907" t="str">
        <f t="shared" si="208"/>
        <v>Credit Card</v>
      </c>
      <c r="N1907" t="str">
        <f t="shared" si="209"/>
        <v>UNKNOWN</v>
      </c>
      <c r="O1907" s="8">
        <f t="shared" si="210"/>
        <v>45166</v>
      </c>
    </row>
    <row r="1908" spans="1:15" x14ac:dyDescent="0.35">
      <c r="A1908" t="s">
        <v>1929</v>
      </c>
      <c r="B1908" s="4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I1908" s="4" t="str">
        <f t="shared" si="205"/>
        <v>Smoothie</v>
      </c>
      <c r="J1908" s="6">
        <f t="shared" si="206"/>
        <v>3</v>
      </c>
      <c r="K1908" s="6">
        <f t="shared" si="207"/>
        <v>4</v>
      </c>
      <c r="L1908" s="6">
        <f t="shared" si="204"/>
        <v>12</v>
      </c>
      <c r="M1908" t="str">
        <f t="shared" si="208"/>
        <v>Cash</v>
      </c>
      <c r="N1908" t="str">
        <f t="shared" si="209"/>
        <v>In-store</v>
      </c>
      <c r="O1908" s="8">
        <f t="shared" si="210"/>
        <v>45072</v>
      </c>
    </row>
    <row r="1909" spans="1:15" x14ac:dyDescent="0.35">
      <c r="A1909" t="s">
        <v>1930</v>
      </c>
      <c r="B1909" s="4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I1909" s="4" t="str">
        <f t="shared" si="205"/>
        <v>Juice</v>
      </c>
      <c r="J1909" s="6">
        <f t="shared" si="206"/>
        <v>3</v>
      </c>
      <c r="K1909" s="6">
        <f t="shared" si="207"/>
        <v>3</v>
      </c>
      <c r="L1909" s="6">
        <f t="shared" si="204"/>
        <v>9</v>
      </c>
      <c r="M1909" t="str">
        <f t="shared" si="208"/>
        <v>Cash</v>
      </c>
      <c r="N1909" t="str">
        <f t="shared" si="209"/>
        <v>UNKNOWN</v>
      </c>
      <c r="O1909" s="8">
        <f t="shared" si="210"/>
        <v>45172</v>
      </c>
    </row>
    <row r="1910" spans="1:15" x14ac:dyDescent="0.35">
      <c r="A1910" t="s">
        <v>1931</v>
      </c>
      <c r="B1910" s="4" t="s">
        <v>39</v>
      </c>
      <c r="C1910">
        <v>5</v>
      </c>
      <c r="D1910">
        <v>3</v>
      </c>
      <c r="E1910">
        <v>15</v>
      </c>
      <c r="H1910" s="1">
        <v>45261</v>
      </c>
      <c r="I1910" s="4" t="str">
        <f t="shared" si="205"/>
        <v>Juice</v>
      </c>
      <c r="J1910" s="6">
        <f t="shared" si="206"/>
        <v>5</v>
      </c>
      <c r="K1910" s="6">
        <f t="shared" si="207"/>
        <v>3</v>
      </c>
      <c r="L1910" s="6">
        <f t="shared" si="204"/>
        <v>15</v>
      </c>
      <c r="M1910" t="str">
        <f t="shared" si="208"/>
        <v>Default mode</v>
      </c>
      <c r="N1910" t="str">
        <f t="shared" si="209"/>
        <v>UNKNOWN</v>
      </c>
      <c r="O1910" s="8">
        <f t="shared" si="210"/>
        <v>45261</v>
      </c>
    </row>
    <row r="1911" spans="1:15" x14ac:dyDescent="0.35">
      <c r="A1911" t="s">
        <v>1932</v>
      </c>
      <c r="B1911" s="4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  <c r="I1911" s="4" t="str">
        <f t="shared" si="205"/>
        <v>Coffee</v>
      </c>
      <c r="J1911" s="6">
        <f t="shared" si="206"/>
        <v>1</v>
      </c>
      <c r="K1911" s="6">
        <f t="shared" si="207"/>
        <v>2</v>
      </c>
      <c r="L1911" s="6">
        <f t="shared" si="204"/>
        <v>2</v>
      </c>
      <c r="M1911" t="str">
        <f t="shared" si="208"/>
        <v>Digital Wallet</v>
      </c>
      <c r="N1911" t="str">
        <f t="shared" si="209"/>
        <v>UNKNOWN</v>
      </c>
      <c r="O1911" s="8">
        <f t="shared" si="210"/>
        <v>45012</v>
      </c>
    </row>
    <row r="1912" spans="1:15" x14ac:dyDescent="0.35">
      <c r="A1912" t="s">
        <v>1933</v>
      </c>
      <c r="B1912" s="4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  <c r="I1912" s="4" t="str">
        <f t="shared" si="205"/>
        <v>Cake</v>
      </c>
      <c r="J1912" s="6">
        <f t="shared" si="206"/>
        <v>4</v>
      </c>
      <c r="K1912" s="6">
        <f t="shared" si="207"/>
        <v>3</v>
      </c>
      <c r="L1912" s="6">
        <f t="shared" si="204"/>
        <v>12</v>
      </c>
      <c r="M1912" t="str">
        <f t="shared" si="208"/>
        <v>Default mode</v>
      </c>
      <c r="N1912" t="str">
        <f t="shared" si="209"/>
        <v>UNKNOWN</v>
      </c>
      <c r="O1912" s="8">
        <f t="shared" si="210"/>
        <v>45269</v>
      </c>
    </row>
    <row r="1913" spans="1:15" x14ac:dyDescent="0.35">
      <c r="A1913" t="s">
        <v>1934</v>
      </c>
      <c r="B1913" s="4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I1913" s="4" t="str">
        <f t="shared" si="205"/>
        <v>Sandwich</v>
      </c>
      <c r="J1913" s="6">
        <f t="shared" si="206"/>
        <v>2</v>
      </c>
      <c r="K1913" s="6">
        <f t="shared" si="207"/>
        <v>4</v>
      </c>
      <c r="L1913" s="6">
        <f t="shared" si="204"/>
        <v>8</v>
      </c>
      <c r="M1913" t="str">
        <f t="shared" si="208"/>
        <v>Cash</v>
      </c>
      <c r="N1913" t="str">
        <f t="shared" si="209"/>
        <v>In-store</v>
      </c>
      <c r="O1913" s="8">
        <f t="shared" si="210"/>
        <v>45176</v>
      </c>
    </row>
    <row r="1914" spans="1:15" x14ac:dyDescent="0.35">
      <c r="A1914" t="s">
        <v>1935</v>
      </c>
      <c r="B1914" s="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  <c r="I1914" s="4" t="str">
        <f t="shared" si="205"/>
        <v>Tea</v>
      </c>
      <c r="J1914" s="6">
        <f t="shared" si="206"/>
        <v>3</v>
      </c>
      <c r="K1914" s="6">
        <f t="shared" si="207"/>
        <v>1.5</v>
      </c>
      <c r="L1914" s="6">
        <f t="shared" si="204"/>
        <v>4.5</v>
      </c>
      <c r="M1914" t="str">
        <f t="shared" si="208"/>
        <v>Digital Wallet</v>
      </c>
      <c r="N1914" t="str">
        <f t="shared" si="209"/>
        <v>In-store</v>
      </c>
      <c r="O1914" s="8">
        <f t="shared" si="210"/>
        <v>44927</v>
      </c>
    </row>
    <row r="1915" spans="1:15" x14ac:dyDescent="0.35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I1915" s="4" t="str">
        <f t="shared" si="205"/>
        <v>UNKNOWN</v>
      </c>
      <c r="J1915" s="6">
        <f t="shared" si="206"/>
        <v>3</v>
      </c>
      <c r="K1915" s="6">
        <f t="shared" si="207"/>
        <v>3</v>
      </c>
      <c r="L1915" s="6">
        <f t="shared" si="204"/>
        <v>9</v>
      </c>
      <c r="M1915" t="str">
        <f t="shared" si="208"/>
        <v>Default mode</v>
      </c>
      <c r="N1915" t="str">
        <f t="shared" si="209"/>
        <v>Takeaway</v>
      </c>
      <c r="O1915" s="8">
        <f t="shared" si="210"/>
        <v>45024</v>
      </c>
    </row>
    <row r="1916" spans="1:15" x14ac:dyDescent="0.35">
      <c r="A1916" t="s">
        <v>1937</v>
      </c>
      <c r="B1916" s="4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  <c r="I1916" s="4" t="str">
        <f t="shared" si="205"/>
        <v>Tea</v>
      </c>
      <c r="J1916" s="6">
        <f t="shared" si="206"/>
        <v>5</v>
      </c>
      <c r="K1916" s="6">
        <f t="shared" si="207"/>
        <v>1.5</v>
      </c>
      <c r="L1916" s="6">
        <f t="shared" si="204"/>
        <v>7.5</v>
      </c>
      <c r="M1916" t="str">
        <f t="shared" si="208"/>
        <v>UNKNOWN</v>
      </c>
      <c r="N1916" t="str">
        <f t="shared" si="209"/>
        <v>UNKNOWN</v>
      </c>
      <c r="O1916" s="8">
        <f t="shared" si="210"/>
        <v>44927</v>
      </c>
    </row>
    <row r="1917" spans="1:15" x14ac:dyDescent="0.35">
      <c r="A1917" t="s">
        <v>1938</v>
      </c>
      <c r="B1917" s="4" t="s">
        <v>20</v>
      </c>
      <c r="C1917">
        <v>2</v>
      </c>
      <c r="D1917" t="s">
        <v>21</v>
      </c>
      <c r="E1917">
        <v>10</v>
      </c>
      <c r="H1917" s="1">
        <v>44932</v>
      </c>
      <c r="I1917" s="4" t="str">
        <f t="shared" si="205"/>
        <v>Salad</v>
      </c>
      <c r="J1917" s="6">
        <f t="shared" si="206"/>
        <v>2</v>
      </c>
      <c r="K1917" s="6">
        <f t="shared" si="207"/>
        <v>3</v>
      </c>
      <c r="L1917" s="6">
        <f t="shared" si="204"/>
        <v>10</v>
      </c>
      <c r="M1917" t="str">
        <f t="shared" si="208"/>
        <v>Default mode</v>
      </c>
      <c r="N1917" t="str">
        <f t="shared" si="209"/>
        <v>UNKNOWN</v>
      </c>
      <c r="O1917" s="8">
        <f t="shared" si="210"/>
        <v>44932</v>
      </c>
    </row>
    <row r="1918" spans="1:15" x14ac:dyDescent="0.35">
      <c r="A1918" t="s">
        <v>1939</v>
      </c>
      <c r="B1918" s="4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  <c r="I1918" s="4" t="str">
        <f t="shared" si="205"/>
        <v>Sandwich</v>
      </c>
      <c r="J1918" s="6">
        <f t="shared" si="206"/>
        <v>3</v>
      </c>
      <c r="K1918" s="6">
        <f t="shared" si="207"/>
        <v>3</v>
      </c>
      <c r="L1918" s="6">
        <f t="shared" si="204"/>
        <v>12</v>
      </c>
      <c r="M1918" t="str">
        <f t="shared" si="208"/>
        <v>Digital Wallet</v>
      </c>
      <c r="N1918" t="str">
        <f t="shared" si="209"/>
        <v>Cafe</v>
      </c>
      <c r="O1918" s="8">
        <f t="shared" si="210"/>
        <v>45139</v>
      </c>
    </row>
    <row r="1919" spans="1:15" x14ac:dyDescent="0.35">
      <c r="A1919" t="s">
        <v>1940</v>
      </c>
      <c r="B1919" s="4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  <c r="I1919" s="4" t="str">
        <f t="shared" si="205"/>
        <v>Juice</v>
      </c>
      <c r="J1919" s="6">
        <f t="shared" si="206"/>
        <v>3</v>
      </c>
      <c r="K1919" s="6">
        <f t="shared" si="207"/>
        <v>3</v>
      </c>
      <c r="L1919" s="6">
        <f t="shared" si="204"/>
        <v>9</v>
      </c>
      <c r="M1919" t="str">
        <f t="shared" si="208"/>
        <v>Digital Wallet</v>
      </c>
      <c r="N1919" t="str">
        <f t="shared" si="209"/>
        <v>Takeaway</v>
      </c>
      <c r="O1919" s="8">
        <f t="shared" si="210"/>
        <v>45034</v>
      </c>
    </row>
    <row r="1920" spans="1:15" x14ac:dyDescent="0.35">
      <c r="A1920" t="s">
        <v>1941</v>
      </c>
      <c r="B1920" s="4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  <c r="I1920" s="4" t="str">
        <f t="shared" si="205"/>
        <v>Cake</v>
      </c>
      <c r="J1920" s="6">
        <f t="shared" si="206"/>
        <v>4</v>
      </c>
      <c r="K1920" s="6">
        <f t="shared" si="207"/>
        <v>3</v>
      </c>
      <c r="L1920" s="6">
        <f t="shared" si="204"/>
        <v>12</v>
      </c>
      <c r="M1920" t="str">
        <f t="shared" si="208"/>
        <v>Digital Wallet</v>
      </c>
      <c r="N1920" t="str">
        <f t="shared" si="209"/>
        <v>In-store</v>
      </c>
      <c r="O1920" s="8">
        <f t="shared" si="210"/>
        <v>45092</v>
      </c>
    </row>
    <row r="1921" spans="1:15" x14ac:dyDescent="0.35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  <c r="I1921" s="4" t="str">
        <f t="shared" si="205"/>
        <v>UNKNOWN</v>
      </c>
      <c r="J1921" s="6">
        <f t="shared" si="206"/>
        <v>4</v>
      </c>
      <c r="K1921" s="6">
        <f t="shared" si="207"/>
        <v>4</v>
      </c>
      <c r="L1921" s="6">
        <f t="shared" si="204"/>
        <v>16</v>
      </c>
      <c r="M1921" t="str">
        <f t="shared" si="208"/>
        <v>Digital Wallet</v>
      </c>
      <c r="N1921" t="str">
        <f t="shared" si="209"/>
        <v>Takeaway</v>
      </c>
      <c r="O1921" s="8">
        <f t="shared" si="210"/>
        <v>44959</v>
      </c>
    </row>
    <row r="1922" spans="1:15" x14ac:dyDescent="0.35">
      <c r="A1922" t="s">
        <v>1943</v>
      </c>
      <c r="B1922" s="4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  <c r="I1922" s="4" t="str">
        <f t="shared" si="205"/>
        <v>Coffee</v>
      </c>
      <c r="J1922" s="6">
        <f t="shared" si="206"/>
        <v>2</v>
      </c>
      <c r="K1922" s="6">
        <f t="shared" si="207"/>
        <v>2</v>
      </c>
      <c r="L1922" s="6">
        <f t="shared" ref="L1922:L1985" si="211">IF(ISBLANK(E1922),PRODUCT(J1922,K1922),IF(E1922="ERROR",PRODUCT(J1922,K1922),IF(E1922="UNKNOWN",PRODUCT(J1922,K1922),E1922)))</f>
        <v>4</v>
      </c>
      <c r="M1922" t="str">
        <f t="shared" si="208"/>
        <v>Cash</v>
      </c>
      <c r="N1922" t="str">
        <f t="shared" si="209"/>
        <v>UNKNOWN</v>
      </c>
      <c r="O1922" s="8">
        <f t="shared" si="210"/>
        <v>45106</v>
      </c>
    </row>
    <row r="1923" spans="1:15" x14ac:dyDescent="0.35">
      <c r="A1923" t="s">
        <v>1944</v>
      </c>
      <c r="B1923" s="4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I1923" s="4" t="str">
        <f t="shared" ref="I1923:I1986" si="212">IF(ISBLANK(B1923),"UNKNOWN",IF(B1923="ERROR","Juice",B1923))</f>
        <v>Sandwich</v>
      </c>
      <c r="J1923" s="6">
        <f t="shared" ref="J1923:J1986" si="213">IF(ISBLANK(C1923),E1923/D1923,IF(C1923="ERROR",AVERAGE(C1923:C11922),IF(C1923="UNKNOWN",MEDIAN(C1923:C11922),C1923)))</f>
        <v>2</v>
      </c>
      <c r="K1923" s="6">
        <f t="shared" ref="K1923:K1986" si="214">IF(ISBLANK(D1923),0,IF(D1923="ERROR",AVERAGE(D1923:D11922),IF(D1923="UNKNOWN",MEDIAN(D1923:D11922),D1923)))</f>
        <v>4</v>
      </c>
      <c r="L1923" s="6">
        <f t="shared" si="211"/>
        <v>8</v>
      </c>
      <c r="M1923" t="str">
        <f t="shared" ref="M1923:M1986" si="215">IF(ISBLANK(F1923),"Default mode",IF(F1923="ERROR","Cash",F1923))</f>
        <v>Cash</v>
      </c>
      <c r="N1923" t="str">
        <f t="shared" ref="N1923:N1986" si="216">IF(ISBLANK(G1923),"UNKNOWN",IF(G1923="ERROR","Cafe",G1923))</f>
        <v>Takeaway</v>
      </c>
      <c r="O1923" s="8">
        <f t="shared" ref="O1923:O1986" si="217">IF(ISBLANK(H1923),DATE(2023,1,1),IF(H1923="ERROR",DATE(2023,6,1),IF(H1923="UNKNOWN",DATE(2023,1,1),H1923)))</f>
        <v>45175</v>
      </c>
    </row>
    <row r="1924" spans="1:15" x14ac:dyDescent="0.35">
      <c r="A1924" t="s">
        <v>1945</v>
      </c>
      <c r="B1924" s="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I1924" s="4" t="str">
        <f t="shared" si="212"/>
        <v>Coffee</v>
      </c>
      <c r="J1924" s="6">
        <f t="shared" si="213"/>
        <v>3</v>
      </c>
      <c r="K1924" s="6">
        <f t="shared" si="214"/>
        <v>2</v>
      </c>
      <c r="L1924" s="6">
        <f t="shared" si="211"/>
        <v>6</v>
      </c>
      <c r="M1924" t="str">
        <f t="shared" si="215"/>
        <v>Credit Card</v>
      </c>
      <c r="N1924" t="str">
        <f t="shared" si="216"/>
        <v>In-store</v>
      </c>
      <c r="O1924" s="8">
        <f t="shared" si="217"/>
        <v>45048</v>
      </c>
    </row>
    <row r="1925" spans="1:15" x14ac:dyDescent="0.35">
      <c r="A1925" t="s">
        <v>1946</v>
      </c>
      <c r="B1925" s="4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I1925" s="4" t="str">
        <f t="shared" si="212"/>
        <v>Tea</v>
      </c>
      <c r="J1925" s="6">
        <f t="shared" si="213"/>
        <v>5</v>
      </c>
      <c r="K1925" s="6">
        <f t="shared" si="214"/>
        <v>1.5</v>
      </c>
      <c r="L1925" s="6">
        <f t="shared" si="211"/>
        <v>7.5</v>
      </c>
      <c r="M1925" t="str">
        <f t="shared" si="215"/>
        <v>Cash</v>
      </c>
      <c r="N1925" t="str">
        <f t="shared" si="216"/>
        <v>UNKNOWN</v>
      </c>
      <c r="O1925" s="8">
        <f t="shared" si="217"/>
        <v>45007</v>
      </c>
    </row>
    <row r="1926" spans="1:15" x14ac:dyDescent="0.35">
      <c r="A1926" t="s">
        <v>1947</v>
      </c>
      <c r="B1926" s="4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  <c r="I1926" s="4" t="str">
        <f t="shared" si="212"/>
        <v>Salad</v>
      </c>
      <c r="J1926" s="6">
        <f t="shared" si="213"/>
        <v>1</v>
      </c>
      <c r="K1926" s="6">
        <f t="shared" si="214"/>
        <v>5</v>
      </c>
      <c r="L1926" s="6">
        <f t="shared" si="211"/>
        <v>5</v>
      </c>
      <c r="M1926" t="str">
        <f t="shared" si="215"/>
        <v>Digital Wallet</v>
      </c>
      <c r="N1926" t="str">
        <f t="shared" si="216"/>
        <v>Takeaway</v>
      </c>
      <c r="O1926" s="8">
        <f t="shared" si="217"/>
        <v>45227</v>
      </c>
    </row>
    <row r="1927" spans="1:15" x14ac:dyDescent="0.35">
      <c r="A1927" t="s">
        <v>1948</v>
      </c>
      <c r="B1927" s="4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I1927" s="4" t="str">
        <f t="shared" si="212"/>
        <v>Smoothie</v>
      </c>
      <c r="J1927" s="6">
        <f t="shared" si="213"/>
        <v>4</v>
      </c>
      <c r="K1927" s="6">
        <f t="shared" si="214"/>
        <v>4</v>
      </c>
      <c r="L1927" s="6">
        <f t="shared" si="211"/>
        <v>16</v>
      </c>
      <c r="M1927" t="str">
        <f t="shared" si="215"/>
        <v>Default mode</v>
      </c>
      <c r="N1927" t="str">
        <f t="shared" si="216"/>
        <v>In-store</v>
      </c>
      <c r="O1927" s="8">
        <f t="shared" si="217"/>
        <v>45244</v>
      </c>
    </row>
    <row r="1928" spans="1:15" x14ac:dyDescent="0.35">
      <c r="A1928" t="s">
        <v>1949</v>
      </c>
      <c r="B1928" s="4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  <c r="I1928" s="4" t="str">
        <f t="shared" si="212"/>
        <v>Juice</v>
      </c>
      <c r="J1928" s="6">
        <f t="shared" si="213"/>
        <v>5</v>
      </c>
      <c r="K1928" s="6">
        <f t="shared" si="214"/>
        <v>5</v>
      </c>
      <c r="L1928" s="6">
        <f t="shared" si="211"/>
        <v>25</v>
      </c>
      <c r="M1928" t="str">
        <f t="shared" si="215"/>
        <v>Digital Wallet</v>
      </c>
      <c r="N1928" t="str">
        <f t="shared" si="216"/>
        <v>In-store</v>
      </c>
      <c r="O1928" s="8">
        <f t="shared" si="217"/>
        <v>44973</v>
      </c>
    </row>
    <row r="1929" spans="1:15" x14ac:dyDescent="0.35">
      <c r="A1929" t="s">
        <v>1950</v>
      </c>
      <c r="B1929" s="4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I1929" s="4" t="str">
        <f t="shared" si="212"/>
        <v>UNKNOWN</v>
      </c>
      <c r="J1929" s="6">
        <f t="shared" si="213"/>
        <v>2</v>
      </c>
      <c r="K1929" s="6">
        <f t="shared" si="214"/>
        <v>1.5</v>
      </c>
      <c r="L1929" s="6">
        <f t="shared" si="211"/>
        <v>3</v>
      </c>
      <c r="M1929" t="str">
        <f t="shared" si="215"/>
        <v>Default mode</v>
      </c>
      <c r="N1929" t="str">
        <f t="shared" si="216"/>
        <v>Takeaway</v>
      </c>
      <c r="O1929" s="8">
        <f t="shared" si="217"/>
        <v>44962</v>
      </c>
    </row>
    <row r="1930" spans="1:15" x14ac:dyDescent="0.35">
      <c r="A1930" t="s">
        <v>1951</v>
      </c>
      <c r="B1930" s="4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I1930" s="4" t="str">
        <f t="shared" si="212"/>
        <v>Coffee</v>
      </c>
      <c r="J1930" s="6">
        <f t="shared" si="213"/>
        <v>5</v>
      </c>
      <c r="K1930" s="6">
        <f t="shared" si="214"/>
        <v>2</v>
      </c>
      <c r="L1930" s="6">
        <f t="shared" si="211"/>
        <v>10</v>
      </c>
      <c r="M1930" t="str">
        <f t="shared" si="215"/>
        <v>Cash</v>
      </c>
      <c r="N1930" t="str">
        <f t="shared" si="216"/>
        <v>UNKNOWN</v>
      </c>
      <c r="O1930" s="8">
        <f t="shared" si="217"/>
        <v>45184</v>
      </c>
    </row>
    <row r="1931" spans="1:15" x14ac:dyDescent="0.35">
      <c r="A1931" t="s">
        <v>1952</v>
      </c>
      <c r="B1931" s="4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I1931" s="4" t="str">
        <f t="shared" si="212"/>
        <v>Coffee</v>
      </c>
      <c r="J1931" s="6">
        <f t="shared" si="213"/>
        <v>2</v>
      </c>
      <c r="K1931" s="6">
        <f t="shared" si="214"/>
        <v>2</v>
      </c>
      <c r="L1931" s="6">
        <f t="shared" si="211"/>
        <v>4</v>
      </c>
      <c r="M1931" t="str">
        <f t="shared" si="215"/>
        <v>Cash</v>
      </c>
      <c r="N1931" t="str">
        <f t="shared" si="216"/>
        <v>UNKNOWN</v>
      </c>
      <c r="O1931" s="8">
        <f t="shared" si="217"/>
        <v>45268</v>
      </c>
    </row>
    <row r="1932" spans="1:15" x14ac:dyDescent="0.35">
      <c r="A1932" t="s">
        <v>1953</v>
      </c>
      <c r="B1932" s="4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I1932" s="4" t="str">
        <f t="shared" si="212"/>
        <v>Cookie</v>
      </c>
      <c r="J1932" s="6">
        <f t="shared" si="213"/>
        <v>2</v>
      </c>
      <c r="K1932" s="6">
        <f t="shared" si="214"/>
        <v>1</v>
      </c>
      <c r="L1932" s="6">
        <f t="shared" si="211"/>
        <v>2</v>
      </c>
      <c r="M1932" t="str">
        <f t="shared" si="215"/>
        <v>Credit Card</v>
      </c>
      <c r="N1932" t="str">
        <f t="shared" si="216"/>
        <v>In-store</v>
      </c>
      <c r="O1932" s="8">
        <f t="shared" si="217"/>
        <v>45288</v>
      </c>
    </row>
    <row r="1933" spans="1:15" x14ac:dyDescent="0.35">
      <c r="A1933" t="s">
        <v>1954</v>
      </c>
      <c r="B1933" s="4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I1933" s="4" t="str">
        <f t="shared" si="212"/>
        <v>Coffee</v>
      </c>
      <c r="J1933" s="6">
        <f t="shared" si="213"/>
        <v>2</v>
      </c>
      <c r="K1933" s="6">
        <f t="shared" si="214"/>
        <v>2</v>
      </c>
      <c r="L1933" s="6">
        <f t="shared" si="211"/>
        <v>4</v>
      </c>
      <c r="M1933" t="str">
        <f t="shared" si="215"/>
        <v>Cash</v>
      </c>
      <c r="N1933" t="str">
        <f t="shared" si="216"/>
        <v>UNKNOWN</v>
      </c>
      <c r="O1933" s="8">
        <f t="shared" si="217"/>
        <v>45033</v>
      </c>
    </row>
    <row r="1934" spans="1:15" x14ac:dyDescent="0.35">
      <c r="A1934" t="s">
        <v>1955</v>
      </c>
      <c r="B1934" s="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I1934" s="4" t="str">
        <f t="shared" si="212"/>
        <v>Smoothie</v>
      </c>
      <c r="J1934" s="6">
        <f t="shared" si="213"/>
        <v>2</v>
      </c>
      <c r="K1934" s="6">
        <f t="shared" si="214"/>
        <v>4</v>
      </c>
      <c r="L1934" s="6">
        <f t="shared" si="211"/>
        <v>8</v>
      </c>
      <c r="M1934" t="str">
        <f t="shared" si="215"/>
        <v>Cash</v>
      </c>
      <c r="N1934" t="str">
        <f t="shared" si="216"/>
        <v>UNKNOWN</v>
      </c>
      <c r="O1934" s="8">
        <f t="shared" si="217"/>
        <v>45060</v>
      </c>
    </row>
    <row r="1935" spans="1:15" x14ac:dyDescent="0.35">
      <c r="A1935" t="s">
        <v>1956</v>
      </c>
      <c r="B1935" s="4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I1935" s="4" t="str">
        <f t="shared" si="212"/>
        <v>Cake</v>
      </c>
      <c r="J1935" s="6">
        <f t="shared" si="213"/>
        <v>5</v>
      </c>
      <c r="K1935" s="6">
        <f t="shared" si="214"/>
        <v>3</v>
      </c>
      <c r="L1935" s="6">
        <f t="shared" si="211"/>
        <v>15</v>
      </c>
      <c r="M1935" t="str">
        <f t="shared" si="215"/>
        <v>Credit Card</v>
      </c>
      <c r="N1935" t="str">
        <f t="shared" si="216"/>
        <v>In-store</v>
      </c>
      <c r="O1935" s="8">
        <f t="shared" si="217"/>
        <v>45092</v>
      </c>
    </row>
    <row r="1936" spans="1:15" x14ac:dyDescent="0.35">
      <c r="A1936" t="s">
        <v>1957</v>
      </c>
      <c r="B1936" s="4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I1936" s="4" t="str">
        <f t="shared" si="212"/>
        <v>Coffee</v>
      </c>
      <c r="J1936" s="6">
        <f t="shared" si="213"/>
        <v>5</v>
      </c>
      <c r="K1936" s="6">
        <f t="shared" si="214"/>
        <v>2</v>
      </c>
      <c r="L1936" s="6">
        <f t="shared" si="211"/>
        <v>10</v>
      </c>
      <c r="M1936" t="str">
        <f t="shared" si="215"/>
        <v>Default mode</v>
      </c>
      <c r="N1936" t="str">
        <f t="shared" si="216"/>
        <v>In-store</v>
      </c>
      <c r="O1936" s="8">
        <f t="shared" si="217"/>
        <v>45040</v>
      </c>
    </row>
    <row r="1937" spans="1:15" x14ac:dyDescent="0.35">
      <c r="A1937" t="s">
        <v>1958</v>
      </c>
      <c r="B1937" s="4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  <c r="I1937" s="4" t="str">
        <f t="shared" si="212"/>
        <v>Tea</v>
      </c>
      <c r="J1937" s="6">
        <f t="shared" si="213"/>
        <v>5</v>
      </c>
      <c r="K1937" s="6">
        <f t="shared" si="214"/>
        <v>1.5</v>
      </c>
      <c r="L1937" s="6">
        <f t="shared" si="211"/>
        <v>7.5</v>
      </c>
      <c r="M1937" t="str">
        <f t="shared" si="215"/>
        <v>Cash</v>
      </c>
      <c r="N1937" t="str">
        <f t="shared" si="216"/>
        <v>UNKNOWN</v>
      </c>
      <c r="O1937" s="8">
        <f t="shared" si="217"/>
        <v>45089</v>
      </c>
    </row>
    <row r="1938" spans="1:15" x14ac:dyDescent="0.35">
      <c r="A1938" t="s">
        <v>1959</v>
      </c>
      <c r="B1938" s="4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I1938" s="4" t="str">
        <f t="shared" si="212"/>
        <v>Cake</v>
      </c>
      <c r="J1938" s="6">
        <f t="shared" si="213"/>
        <v>2</v>
      </c>
      <c r="K1938" s="6">
        <f t="shared" si="214"/>
        <v>0</v>
      </c>
      <c r="L1938" s="6">
        <f t="shared" si="211"/>
        <v>6</v>
      </c>
      <c r="M1938" t="str">
        <f t="shared" si="215"/>
        <v>Credit Card</v>
      </c>
      <c r="N1938" t="str">
        <f t="shared" si="216"/>
        <v>Takeaway</v>
      </c>
      <c r="O1938" s="8">
        <f t="shared" si="217"/>
        <v>45091</v>
      </c>
    </row>
    <row r="1939" spans="1:15" x14ac:dyDescent="0.35">
      <c r="A1939" t="s">
        <v>1960</v>
      </c>
      <c r="B1939" s="4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  <c r="I1939" s="4" t="str">
        <f t="shared" si="212"/>
        <v>Smoothie</v>
      </c>
      <c r="J1939" s="6">
        <f t="shared" si="213"/>
        <v>1</v>
      </c>
      <c r="K1939" s="6">
        <f t="shared" si="214"/>
        <v>4</v>
      </c>
      <c r="L1939" s="6">
        <f t="shared" si="211"/>
        <v>4</v>
      </c>
      <c r="M1939" t="str">
        <f t="shared" si="215"/>
        <v>Credit Card</v>
      </c>
      <c r="N1939" t="str">
        <f t="shared" si="216"/>
        <v>Cafe</v>
      </c>
      <c r="O1939" s="8">
        <f t="shared" si="217"/>
        <v>45048</v>
      </c>
    </row>
    <row r="1940" spans="1:15" x14ac:dyDescent="0.35">
      <c r="A1940" t="s">
        <v>1961</v>
      </c>
      <c r="B1940" s="4" t="s">
        <v>17</v>
      </c>
      <c r="C1940">
        <v>3</v>
      </c>
      <c r="D1940">
        <v>1</v>
      </c>
      <c r="E1940">
        <v>3</v>
      </c>
      <c r="H1940" s="1">
        <v>44974</v>
      </c>
      <c r="I1940" s="4" t="str">
        <f t="shared" si="212"/>
        <v>Cookie</v>
      </c>
      <c r="J1940" s="6">
        <f t="shared" si="213"/>
        <v>3</v>
      </c>
      <c r="K1940" s="6">
        <f t="shared" si="214"/>
        <v>1</v>
      </c>
      <c r="L1940" s="6">
        <f t="shared" si="211"/>
        <v>3</v>
      </c>
      <c r="M1940" t="str">
        <f t="shared" si="215"/>
        <v>Default mode</v>
      </c>
      <c r="N1940" t="str">
        <f t="shared" si="216"/>
        <v>UNKNOWN</v>
      </c>
      <c r="O1940" s="8">
        <f t="shared" si="217"/>
        <v>44974</v>
      </c>
    </row>
    <row r="1941" spans="1:15" x14ac:dyDescent="0.35">
      <c r="A1941" t="s">
        <v>1962</v>
      </c>
      <c r="B1941" s="4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  <c r="I1941" s="4" t="str">
        <f t="shared" si="212"/>
        <v>Tea</v>
      </c>
      <c r="J1941" s="6">
        <f t="shared" si="213"/>
        <v>5</v>
      </c>
      <c r="K1941" s="6">
        <f t="shared" si="214"/>
        <v>2.9674780787854993</v>
      </c>
      <c r="L1941" s="6">
        <f t="shared" si="211"/>
        <v>7.5</v>
      </c>
      <c r="M1941" t="str">
        <f t="shared" si="215"/>
        <v>Credit Card</v>
      </c>
      <c r="N1941" t="str">
        <f t="shared" si="216"/>
        <v>UNKNOWN</v>
      </c>
      <c r="O1941" s="8">
        <f t="shared" si="217"/>
        <v>45185</v>
      </c>
    </row>
    <row r="1942" spans="1:15" x14ac:dyDescent="0.35">
      <c r="A1942" t="s">
        <v>1963</v>
      </c>
      <c r="B1942" s="4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I1942" s="4" t="str">
        <f t="shared" si="212"/>
        <v>Sandwich</v>
      </c>
      <c r="J1942" s="6">
        <f t="shared" si="213"/>
        <v>5</v>
      </c>
      <c r="K1942" s="6">
        <f t="shared" si="214"/>
        <v>4</v>
      </c>
      <c r="L1942" s="6">
        <f t="shared" si="211"/>
        <v>20</v>
      </c>
      <c r="M1942" t="str">
        <f t="shared" si="215"/>
        <v>Default mode</v>
      </c>
      <c r="N1942" t="str">
        <f t="shared" si="216"/>
        <v>In-store</v>
      </c>
      <c r="O1942" s="8">
        <f t="shared" si="217"/>
        <v>45252</v>
      </c>
    </row>
    <row r="1943" spans="1:15" x14ac:dyDescent="0.35">
      <c r="A1943" t="s">
        <v>1964</v>
      </c>
      <c r="B1943" s="4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I1943" s="4" t="str">
        <f t="shared" si="212"/>
        <v>Cookie</v>
      </c>
      <c r="J1943" s="6">
        <f t="shared" si="213"/>
        <v>1</v>
      </c>
      <c r="K1943" s="6">
        <f t="shared" si="214"/>
        <v>1</v>
      </c>
      <c r="L1943" s="6">
        <f t="shared" si="211"/>
        <v>1</v>
      </c>
      <c r="M1943" t="str">
        <f t="shared" si="215"/>
        <v>Default mode</v>
      </c>
      <c r="N1943" t="str">
        <f t="shared" si="216"/>
        <v>Takeaway</v>
      </c>
      <c r="O1943" s="8">
        <f t="shared" si="217"/>
        <v>45053</v>
      </c>
    </row>
    <row r="1944" spans="1:15" x14ac:dyDescent="0.35">
      <c r="A1944" t="s">
        <v>1965</v>
      </c>
      <c r="B1944" s="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 s="4" t="str">
        <f t="shared" si="212"/>
        <v>Coffee</v>
      </c>
      <c r="J1944" s="6">
        <f t="shared" si="213"/>
        <v>2</v>
      </c>
      <c r="K1944" s="6">
        <f t="shared" si="214"/>
        <v>2</v>
      </c>
      <c r="L1944" s="6">
        <f t="shared" si="211"/>
        <v>4</v>
      </c>
      <c r="M1944" t="str">
        <f t="shared" si="215"/>
        <v>Digital Wallet</v>
      </c>
      <c r="N1944" t="str">
        <f t="shared" si="216"/>
        <v>UNKNOWN</v>
      </c>
      <c r="O1944" s="8">
        <f t="shared" si="217"/>
        <v>45153</v>
      </c>
    </row>
    <row r="1945" spans="1:15" x14ac:dyDescent="0.35">
      <c r="A1945" t="s">
        <v>1966</v>
      </c>
      <c r="B1945" s="4" t="s">
        <v>18</v>
      </c>
      <c r="C1945">
        <v>3</v>
      </c>
      <c r="D1945">
        <v>3</v>
      </c>
      <c r="E1945">
        <v>9</v>
      </c>
      <c r="H1945" s="1">
        <v>45032</v>
      </c>
      <c r="I1945" s="4" t="str">
        <f t="shared" si="212"/>
        <v>Juice</v>
      </c>
      <c r="J1945" s="6">
        <f t="shared" si="213"/>
        <v>3</v>
      </c>
      <c r="K1945" s="6">
        <f t="shared" si="214"/>
        <v>3</v>
      </c>
      <c r="L1945" s="6">
        <f t="shared" si="211"/>
        <v>9</v>
      </c>
      <c r="M1945" t="str">
        <f t="shared" si="215"/>
        <v>Default mode</v>
      </c>
      <c r="N1945" t="str">
        <f t="shared" si="216"/>
        <v>UNKNOWN</v>
      </c>
      <c r="O1945" s="8">
        <f t="shared" si="217"/>
        <v>45032</v>
      </c>
    </row>
    <row r="1946" spans="1:15" x14ac:dyDescent="0.35">
      <c r="A1946" t="s">
        <v>1967</v>
      </c>
      <c r="B1946" s="4" t="s">
        <v>20</v>
      </c>
      <c r="C1946">
        <v>4</v>
      </c>
      <c r="D1946">
        <v>5</v>
      </c>
      <c r="E1946">
        <v>20</v>
      </c>
      <c r="H1946" s="1">
        <v>45024</v>
      </c>
      <c r="I1946" s="4" t="str">
        <f t="shared" si="212"/>
        <v>Salad</v>
      </c>
      <c r="J1946" s="6">
        <f t="shared" si="213"/>
        <v>4</v>
      </c>
      <c r="K1946" s="6">
        <f t="shared" si="214"/>
        <v>5</v>
      </c>
      <c r="L1946" s="6">
        <f t="shared" si="211"/>
        <v>20</v>
      </c>
      <c r="M1946" t="str">
        <f t="shared" si="215"/>
        <v>Default mode</v>
      </c>
      <c r="N1946" t="str">
        <f t="shared" si="216"/>
        <v>UNKNOWN</v>
      </c>
      <c r="O1946" s="8">
        <f t="shared" si="217"/>
        <v>45024</v>
      </c>
    </row>
    <row r="1947" spans="1:15" x14ac:dyDescent="0.35">
      <c r="A1947" t="s">
        <v>1968</v>
      </c>
      <c r="B1947" s="4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  <c r="I1947" s="4" t="str">
        <f t="shared" si="212"/>
        <v>Tea</v>
      </c>
      <c r="J1947" s="6">
        <f t="shared" si="213"/>
        <v>4</v>
      </c>
      <c r="K1947" s="6">
        <f t="shared" si="214"/>
        <v>1.5</v>
      </c>
      <c r="L1947" s="6">
        <f t="shared" si="211"/>
        <v>6</v>
      </c>
      <c r="M1947" t="str">
        <f t="shared" si="215"/>
        <v>Digital Wallet</v>
      </c>
      <c r="N1947" t="str">
        <f t="shared" si="216"/>
        <v>UNKNOWN</v>
      </c>
      <c r="O1947" s="8">
        <f t="shared" si="217"/>
        <v>45011</v>
      </c>
    </row>
    <row r="1948" spans="1:15" x14ac:dyDescent="0.35">
      <c r="A1948" t="s">
        <v>1969</v>
      </c>
      <c r="B1948" s="4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I1948" s="4" t="str">
        <f t="shared" si="212"/>
        <v>Smoothie</v>
      </c>
      <c r="J1948" s="6">
        <f t="shared" si="213"/>
        <v>3</v>
      </c>
      <c r="K1948" s="6">
        <f t="shared" si="214"/>
        <v>4</v>
      </c>
      <c r="L1948" s="6">
        <f t="shared" si="211"/>
        <v>12</v>
      </c>
      <c r="M1948" t="str">
        <f t="shared" si="215"/>
        <v>Credit Card</v>
      </c>
      <c r="N1948" t="str">
        <f t="shared" si="216"/>
        <v>Takeaway</v>
      </c>
      <c r="O1948" s="8">
        <f t="shared" si="217"/>
        <v>45020</v>
      </c>
    </row>
    <row r="1949" spans="1:15" x14ac:dyDescent="0.35">
      <c r="A1949" t="s">
        <v>1970</v>
      </c>
      <c r="B1949" s="4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I1949" s="4" t="str">
        <f t="shared" si="212"/>
        <v>Salad</v>
      </c>
      <c r="J1949" s="6">
        <f t="shared" si="213"/>
        <v>5</v>
      </c>
      <c r="K1949" s="6">
        <f t="shared" si="214"/>
        <v>5</v>
      </c>
      <c r="L1949" s="6">
        <f t="shared" si="211"/>
        <v>25</v>
      </c>
      <c r="M1949" t="str">
        <f t="shared" si="215"/>
        <v>Default mode</v>
      </c>
      <c r="N1949" t="str">
        <f t="shared" si="216"/>
        <v>Takeaway</v>
      </c>
      <c r="O1949" s="8">
        <f t="shared" si="217"/>
        <v>45254</v>
      </c>
    </row>
    <row r="1950" spans="1:15" x14ac:dyDescent="0.35">
      <c r="A1950" t="s">
        <v>1971</v>
      </c>
      <c r="B1950" s="4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  <c r="I1950" s="4" t="str">
        <f t="shared" si="212"/>
        <v>Juice</v>
      </c>
      <c r="J1950" s="6">
        <f t="shared" si="213"/>
        <v>5</v>
      </c>
      <c r="K1950" s="6">
        <f t="shared" si="214"/>
        <v>3</v>
      </c>
      <c r="L1950" s="6">
        <f t="shared" si="211"/>
        <v>15</v>
      </c>
      <c r="M1950" t="str">
        <f t="shared" si="215"/>
        <v>Digital Wallet</v>
      </c>
      <c r="N1950" t="str">
        <f t="shared" si="216"/>
        <v>Takeaway</v>
      </c>
      <c r="O1950" s="8">
        <f t="shared" si="217"/>
        <v>45222</v>
      </c>
    </row>
    <row r="1951" spans="1:15" x14ac:dyDescent="0.35">
      <c r="A1951" t="s">
        <v>1972</v>
      </c>
      <c r="B1951" s="4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I1951" s="4" t="str">
        <f t="shared" si="212"/>
        <v>Juice</v>
      </c>
      <c r="J1951" s="6">
        <f t="shared" si="213"/>
        <v>1</v>
      </c>
      <c r="K1951" s="6">
        <f t="shared" si="214"/>
        <v>3</v>
      </c>
      <c r="L1951" s="6">
        <f t="shared" si="211"/>
        <v>3</v>
      </c>
      <c r="M1951" t="str">
        <f t="shared" si="215"/>
        <v>Default mode</v>
      </c>
      <c r="N1951" t="str">
        <f t="shared" si="216"/>
        <v>In-store</v>
      </c>
      <c r="O1951" s="8">
        <f t="shared" si="217"/>
        <v>45265</v>
      </c>
    </row>
    <row r="1952" spans="1:15" x14ac:dyDescent="0.35">
      <c r="A1952" t="s">
        <v>1973</v>
      </c>
      <c r="B1952" s="4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I1952" s="4" t="str">
        <f t="shared" si="212"/>
        <v>Sandwich</v>
      </c>
      <c r="J1952" s="6">
        <f t="shared" si="213"/>
        <v>4</v>
      </c>
      <c r="K1952" s="6">
        <f t="shared" si="214"/>
        <v>4</v>
      </c>
      <c r="L1952" s="6">
        <f t="shared" si="211"/>
        <v>16</v>
      </c>
      <c r="M1952" t="str">
        <f t="shared" si="215"/>
        <v>Cash</v>
      </c>
      <c r="N1952" t="str">
        <f t="shared" si="216"/>
        <v>In-store</v>
      </c>
      <c r="O1952" s="8">
        <f t="shared" si="217"/>
        <v>45127</v>
      </c>
    </row>
    <row r="1953" spans="1:15" x14ac:dyDescent="0.35">
      <c r="A1953" t="s">
        <v>1974</v>
      </c>
      <c r="B1953" s="4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  <c r="I1953" s="4" t="str">
        <f t="shared" si="212"/>
        <v>Sandwich</v>
      </c>
      <c r="J1953" s="6">
        <f t="shared" si="213"/>
        <v>1</v>
      </c>
      <c r="K1953" s="6">
        <f t="shared" si="214"/>
        <v>4</v>
      </c>
      <c r="L1953" s="6">
        <f t="shared" si="211"/>
        <v>4</v>
      </c>
      <c r="M1953" t="str">
        <f t="shared" si="215"/>
        <v>Digital Wallet</v>
      </c>
      <c r="N1953" t="str">
        <f t="shared" si="216"/>
        <v>Takeaway</v>
      </c>
      <c r="O1953" s="8">
        <f t="shared" si="217"/>
        <v>44995</v>
      </c>
    </row>
    <row r="1954" spans="1:15" x14ac:dyDescent="0.35">
      <c r="A1954" t="s">
        <v>1975</v>
      </c>
      <c r="B1954" s="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I1954" s="4" t="str">
        <f t="shared" si="212"/>
        <v>Salad</v>
      </c>
      <c r="J1954" s="6">
        <f t="shared" si="213"/>
        <v>2</v>
      </c>
      <c r="K1954" s="6">
        <f t="shared" si="214"/>
        <v>5</v>
      </c>
      <c r="L1954" s="6">
        <f t="shared" si="211"/>
        <v>10</v>
      </c>
      <c r="M1954" t="str">
        <f t="shared" si="215"/>
        <v>Cash</v>
      </c>
      <c r="N1954" t="str">
        <f t="shared" si="216"/>
        <v>In-store</v>
      </c>
      <c r="O1954" s="8">
        <f t="shared" si="217"/>
        <v>45128</v>
      </c>
    </row>
    <row r="1955" spans="1:15" x14ac:dyDescent="0.35">
      <c r="A1955" t="s">
        <v>1976</v>
      </c>
      <c r="B1955" s="4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I1955" s="4" t="str">
        <f t="shared" si="212"/>
        <v>Cake</v>
      </c>
      <c r="J1955" s="6">
        <f t="shared" si="213"/>
        <v>3</v>
      </c>
      <c r="K1955" s="6">
        <f t="shared" si="214"/>
        <v>3</v>
      </c>
      <c r="L1955" s="6">
        <f t="shared" si="211"/>
        <v>9</v>
      </c>
      <c r="M1955" t="str">
        <f t="shared" si="215"/>
        <v>Credit Card</v>
      </c>
      <c r="N1955" t="str">
        <f t="shared" si="216"/>
        <v>In-store</v>
      </c>
      <c r="O1955" s="8">
        <f t="shared" si="217"/>
        <v>44956</v>
      </c>
    </row>
    <row r="1956" spans="1:15" x14ac:dyDescent="0.35">
      <c r="A1956" t="s">
        <v>1977</v>
      </c>
      <c r="B1956" s="4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  <c r="I1956" s="4" t="str">
        <f t="shared" si="212"/>
        <v>Cookie</v>
      </c>
      <c r="J1956" s="6">
        <f t="shared" si="213"/>
        <v>5</v>
      </c>
      <c r="K1956" s="6">
        <f t="shared" si="214"/>
        <v>1</v>
      </c>
      <c r="L1956" s="6">
        <f t="shared" si="211"/>
        <v>5</v>
      </c>
      <c r="M1956" t="str">
        <f t="shared" si="215"/>
        <v>Digital Wallet</v>
      </c>
      <c r="N1956" t="str">
        <f t="shared" si="216"/>
        <v>Takeaway</v>
      </c>
      <c r="O1956" s="8">
        <f t="shared" si="217"/>
        <v>45078</v>
      </c>
    </row>
    <row r="1957" spans="1:15" x14ac:dyDescent="0.35">
      <c r="A1957" t="s">
        <v>1978</v>
      </c>
      <c r="B1957" s="4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I1957" s="4" t="str">
        <f t="shared" si="212"/>
        <v>Smoothie</v>
      </c>
      <c r="J1957" s="6">
        <f t="shared" si="213"/>
        <v>1</v>
      </c>
      <c r="K1957" s="6">
        <f t="shared" si="214"/>
        <v>4</v>
      </c>
      <c r="L1957" s="6">
        <f t="shared" si="211"/>
        <v>4</v>
      </c>
      <c r="M1957" t="str">
        <f t="shared" si="215"/>
        <v>Default mode</v>
      </c>
      <c r="N1957" t="str">
        <f t="shared" si="216"/>
        <v>Takeaway</v>
      </c>
      <c r="O1957" s="8">
        <f t="shared" si="217"/>
        <v>45260</v>
      </c>
    </row>
    <row r="1958" spans="1:15" x14ac:dyDescent="0.35">
      <c r="A1958" t="s">
        <v>1979</v>
      </c>
      <c r="B1958" s="4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  <c r="I1958" s="4" t="str">
        <f t="shared" si="212"/>
        <v>UNKNOWN</v>
      </c>
      <c r="J1958" s="6">
        <f t="shared" si="213"/>
        <v>3</v>
      </c>
      <c r="K1958" s="6">
        <f t="shared" si="214"/>
        <v>5</v>
      </c>
      <c r="L1958" s="6">
        <f t="shared" si="211"/>
        <v>15</v>
      </c>
      <c r="M1958" t="str">
        <f t="shared" si="215"/>
        <v>Digital Wallet</v>
      </c>
      <c r="N1958" t="str">
        <f t="shared" si="216"/>
        <v>In-store</v>
      </c>
      <c r="O1958" s="8">
        <f t="shared" si="217"/>
        <v>45007</v>
      </c>
    </row>
    <row r="1959" spans="1:15" x14ac:dyDescent="0.35">
      <c r="A1959" t="s">
        <v>1980</v>
      </c>
      <c r="B1959" s="4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  <c r="I1959" s="4" t="str">
        <f t="shared" si="212"/>
        <v>Sandwich</v>
      </c>
      <c r="J1959" s="6">
        <f t="shared" si="213"/>
        <v>2</v>
      </c>
      <c r="K1959" s="6">
        <f t="shared" si="214"/>
        <v>4</v>
      </c>
      <c r="L1959" s="6">
        <f t="shared" si="211"/>
        <v>8</v>
      </c>
      <c r="M1959" t="str">
        <f t="shared" si="215"/>
        <v>UNKNOWN</v>
      </c>
      <c r="N1959" t="str">
        <f t="shared" si="216"/>
        <v>UNKNOWN</v>
      </c>
      <c r="O1959" s="8">
        <f t="shared" si="217"/>
        <v>44953</v>
      </c>
    </row>
    <row r="1960" spans="1:15" x14ac:dyDescent="0.35">
      <c r="A1960" t="s">
        <v>1981</v>
      </c>
      <c r="B1960" s="4" t="s">
        <v>39</v>
      </c>
      <c r="C1960">
        <v>4</v>
      </c>
      <c r="E1960">
        <v>12</v>
      </c>
      <c r="F1960" t="s">
        <v>10</v>
      </c>
      <c r="H1960" s="1">
        <v>45221</v>
      </c>
      <c r="I1960" s="4" t="str">
        <f t="shared" si="212"/>
        <v>Juice</v>
      </c>
      <c r="J1960" s="6">
        <f t="shared" si="213"/>
        <v>4</v>
      </c>
      <c r="K1960" s="6">
        <f t="shared" si="214"/>
        <v>0</v>
      </c>
      <c r="L1960" s="6">
        <f t="shared" si="211"/>
        <v>12</v>
      </c>
      <c r="M1960" t="str">
        <f t="shared" si="215"/>
        <v>Credit Card</v>
      </c>
      <c r="N1960" t="str">
        <f t="shared" si="216"/>
        <v>UNKNOWN</v>
      </c>
      <c r="O1960" s="8">
        <f t="shared" si="217"/>
        <v>45221</v>
      </c>
    </row>
    <row r="1961" spans="1:15" x14ac:dyDescent="0.35">
      <c r="A1961" t="s">
        <v>1982</v>
      </c>
      <c r="B1961" s="4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I1961" s="4" t="str">
        <f t="shared" si="212"/>
        <v>UNKNOWN</v>
      </c>
      <c r="J1961" s="6">
        <f t="shared" si="213"/>
        <v>1</v>
      </c>
      <c r="K1961" s="6">
        <f t="shared" si="214"/>
        <v>3</v>
      </c>
      <c r="L1961" s="6">
        <f t="shared" si="211"/>
        <v>3</v>
      </c>
      <c r="M1961" t="str">
        <f t="shared" si="215"/>
        <v>Credit Card</v>
      </c>
      <c r="N1961" t="str">
        <f t="shared" si="216"/>
        <v>Takeaway</v>
      </c>
      <c r="O1961" s="8">
        <f t="shared" si="217"/>
        <v>44975</v>
      </c>
    </row>
    <row r="1962" spans="1:15" x14ac:dyDescent="0.35">
      <c r="A1962" t="s">
        <v>1983</v>
      </c>
      <c r="B1962" s="4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I1962" s="4" t="str">
        <f t="shared" si="212"/>
        <v>Sandwich</v>
      </c>
      <c r="J1962" s="6">
        <f t="shared" si="213"/>
        <v>1</v>
      </c>
      <c r="K1962" s="6">
        <f t="shared" si="214"/>
        <v>4</v>
      </c>
      <c r="L1962" s="6">
        <f t="shared" si="211"/>
        <v>4</v>
      </c>
      <c r="M1962" t="str">
        <f t="shared" si="215"/>
        <v>Credit Card</v>
      </c>
      <c r="N1962" t="str">
        <f t="shared" si="216"/>
        <v>Takeaway</v>
      </c>
      <c r="O1962" s="8">
        <f t="shared" si="217"/>
        <v>45070</v>
      </c>
    </row>
    <row r="1963" spans="1:15" x14ac:dyDescent="0.35">
      <c r="A1963" t="s">
        <v>1984</v>
      </c>
      <c r="B1963" s="4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I1963" s="4" t="str">
        <f t="shared" si="212"/>
        <v>Juice</v>
      </c>
      <c r="J1963" s="6">
        <f t="shared" si="213"/>
        <v>4</v>
      </c>
      <c r="K1963" s="6">
        <f t="shared" si="214"/>
        <v>3</v>
      </c>
      <c r="L1963" s="6">
        <f t="shared" si="211"/>
        <v>12</v>
      </c>
      <c r="M1963" t="str">
        <f t="shared" si="215"/>
        <v>Credit Card</v>
      </c>
      <c r="N1963" t="str">
        <f t="shared" si="216"/>
        <v>UNKNOWN</v>
      </c>
      <c r="O1963" s="8">
        <f t="shared" si="217"/>
        <v>45260</v>
      </c>
    </row>
    <row r="1964" spans="1:15" x14ac:dyDescent="0.35">
      <c r="A1964" t="s">
        <v>1985</v>
      </c>
      <c r="B1964" s="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  <c r="I1964" s="4" t="str">
        <f t="shared" si="212"/>
        <v>Juice</v>
      </c>
      <c r="J1964" s="6">
        <f t="shared" si="213"/>
        <v>3</v>
      </c>
      <c r="K1964" s="6">
        <f t="shared" si="214"/>
        <v>4</v>
      </c>
      <c r="L1964" s="6">
        <f t="shared" si="211"/>
        <v>12</v>
      </c>
      <c r="M1964" t="str">
        <f t="shared" si="215"/>
        <v>Digital Wallet</v>
      </c>
      <c r="N1964" t="str">
        <f t="shared" si="216"/>
        <v>In-store</v>
      </c>
      <c r="O1964" s="8">
        <f t="shared" si="217"/>
        <v>45069</v>
      </c>
    </row>
    <row r="1965" spans="1:15" x14ac:dyDescent="0.35">
      <c r="A1965" t="s">
        <v>1986</v>
      </c>
      <c r="B1965" s="4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  <c r="I1965" s="4" t="str">
        <f t="shared" si="212"/>
        <v>Juice</v>
      </c>
      <c r="J1965" s="6">
        <f t="shared" si="213"/>
        <v>3</v>
      </c>
      <c r="K1965" s="6">
        <f t="shared" si="214"/>
        <v>3</v>
      </c>
      <c r="L1965" s="6">
        <f t="shared" si="211"/>
        <v>9</v>
      </c>
      <c r="M1965" t="str">
        <f t="shared" si="215"/>
        <v>Credit Card</v>
      </c>
      <c r="N1965" t="str">
        <f t="shared" si="216"/>
        <v>UNKNOWN</v>
      </c>
      <c r="O1965" s="8">
        <f t="shared" si="217"/>
        <v>45237</v>
      </c>
    </row>
    <row r="1966" spans="1:15" x14ac:dyDescent="0.35">
      <c r="A1966" t="s">
        <v>1987</v>
      </c>
      <c r="B1966" s="4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  <c r="I1966" s="4" t="str">
        <f t="shared" si="212"/>
        <v>Juice</v>
      </c>
      <c r="J1966" s="6">
        <f t="shared" si="213"/>
        <v>5</v>
      </c>
      <c r="K1966" s="6">
        <f t="shared" si="214"/>
        <v>3</v>
      </c>
      <c r="L1966" s="6">
        <f t="shared" si="211"/>
        <v>15</v>
      </c>
      <c r="M1966" t="str">
        <f t="shared" si="215"/>
        <v>Default mode</v>
      </c>
      <c r="N1966" t="str">
        <f t="shared" si="216"/>
        <v>In-store</v>
      </c>
      <c r="O1966" s="8">
        <f t="shared" si="217"/>
        <v>45017</v>
      </c>
    </row>
    <row r="1967" spans="1:15" x14ac:dyDescent="0.35">
      <c r="A1967" t="s">
        <v>1988</v>
      </c>
      <c r="B1967" s="4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  <c r="I1967" s="4" t="str">
        <f t="shared" si="212"/>
        <v>Smoothie</v>
      </c>
      <c r="J1967" s="6">
        <f t="shared" si="213"/>
        <v>3</v>
      </c>
      <c r="K1967" s="6">
        <f t="shared" si="214"/>
        <v>4</v>
      </c>
      <c r="L1967" s="6">
        <f t="shared" si="211"/>
        <v>12</v>
      </c>
      <c r="M1967" t="str">
        <f t="shared" si="215"/>
        <v>Digital Wallet</v>
      </c>
      <c r="N1967" t="str">
        <f t="shared" si="216"/>
        <v>Takeaway</v>
      </c>
      <c r="O1967" s="8">
        <f t="shared" si="217"/>
        <v>45101</v>
      </c>
    </row>
    <row r="1968" spans="1:15" x14ac:dyDescent="0.35">
      <c r="A1968" t="s">
        <v>1989</v>
      </c>
      <c r="B1968" s="4" t="s">
        <v>25</v>
      </c>
      <c r="C1968">
        <v>5</v>
      </c>
      <c r="D1968">
        <v>4</v>
      </c>
      <c r="E1968">
        <v>20</v>
      </c>
      <c r="H1968" s="1">
        <v>45225</v>
      </c>
      <c r="I1968" s="4" t="str">
        <f t="shared" si="212"/>
        <v>Smoothie</v>
      </c>
      <c r="J1968" s="6">
        <f t="shared" si="213"/>
        <v>5</v>
      </c>
      <c r="K1968" s="6">
        <f t="shared" si="214"/>
        <v>4</v>
      </c>
      <c r="L1968" s="6">
        <f t="shared" si="211"/>
        <v>20</v>
      </c>
      <c r="M1968" t="str">
        <f t="shared" si="215"/>
        <v>Default mode</v>
      </c>
      <c r="N1968" t="str">
        <f t="shared" si="216"/>
        <v>UNKNOWN</v>
      </c>
      <c r="O1968" s="8">
        <f t="shared" si="217"/>
        <v>45225</v>
      </c>
    </row>
    <row r="1969" spans="1:15" x14ac:dyDescent="0.35">
      <c r="A1969" t="s">
        <v>1990</v>
      </c>
      <c r="B1969" s="4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  <c r="I1969" s="4" t="str">
        <f t="shared" si="212"/>
        <v>Cake</v>
      </c>
      <c r="J1969" s="6">
        <f t="shared" si="213"/>
        <v>5</v>
      </c>
      <c r="K1969" s="6">
        <f t="shared" si="214"/>
        <v>3</v>
      </c>
      <c r="L1969" s="6">
        <f t="shared" si="211"/>
        <v>15</v>
      </c>
      <c r="M1969" t="str">
        <f t="shared" si="215"/>
        <v>Digital Wallet</v>
      </c>
      <c r="N1969" t="str">
        <f t="shared" si="216"/>
        <v>Takeaway</v>
      </c>
      <c r="O1969" s="8">
        <f t="shared" si="217"/>
        <v>45246</v>
      </c>
    </row>
    <row r="1970" spans="1:15" x14ac:dyDescent="0.35">
      <c r="A1970" t="s">
        <v>1991</v>
      </c>
      <c r="B1970" s="4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I1970" s="4" t="str">
        <f t="shared" si="212"/>
        <v>Salad</v>
      </c>
      <c r="J1970" s="6">
        <f t="shared" si="213"/>
        <v>4</v>
      </c>
      <c r="K1970" s="6">
        <f t="shared" si="214"/>
        <v>5</v>
      </c>
      <c r="L1970" s="6">
        <f t="shared" si="211"/>
        <v>20</v>
      </c>
      <c r="M1970" t="str">
        <f t="shared" si="215"/>
        <v>Cash</v>
      </c>
      <c r="N1970" t="str">
        <f t="shared" si="216"/>
        <v>UNKNOWN</v>
      </c>
      <c r="O1970" s="8">
        <f t="shared" si="217"/>
        <v>45280</v>
      </c>
    </row>
    <row r="1971" spans="1:15" x14ac:dyDescent="0.35">
      <c r="A1971" t="s">
        <v>1992</v>
      </c>
      <c r="B1971" s="4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  <c r="I1971" s="4" t="str">
        <f t="shared" si="212"/>
        <v>Cookie</v>
      </c>
      <c r="J1971" s="6">
        <f t="shared" si="213"/>
        <v>4</v>
      </c>
      <c r="K1971" s="6">
        <f t="shared" si="214"/>
        <v>1</v>
      </c>
      <c r="L1971" s="6">
        <f t="shared" si="211"/>
        <v>4</v>
      </c>
      <c r="M1971" t="str">
        <f t="shared" si="215"/>
        <v>Digital Wallet</v>
      </c>
      <c r="N1971" t="str">
        <f t="shared" si="216"/>
        <v>In-store</v>
      </c>
      <c r="O1971" s="8">
        <f t="shared" si="217"/>
        <v>45104</v>
      </c>
    </row>
    <row r="1972" spans="1:15" x14ac:dyDescent="0.35">
      <c r="A1972" t="s">
        <v>1993</v>
      </c>
      <c r="B1972" s="4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  <c r="I1972" s="4" t="str">
        <f t="shared" si="212"/>
        <v>Cookie</v>
      </c>
      <c r="J1972" s="6">
        <f t="shared" si="213"/>
        <v>3</v>
      </c>
      <c r="K1972" s="6">
        <f t="shared" si="214"/>
        <v>1</v>
      </c>
      <c r="L1972" s="6">
        <f t="shared" si="211"/>
        <v>3</v>
      </c>
      <c r="M1972" t="str">
        <f t="shared" si="215"/>
        <v>Cash</v>
      </c>
      <c r="N1972" t="str">
        <f t="shared" si="216"/>
        <v>Cafe</v>
      </c>
      <c r="O1972" s="8">
        <f t="shared" si="217"/>
        <v>45165</v>
      </c>
    </row>
    <row r="1973" spans="1:15" x14ac:dyDescent="0.35">
      <c r="A1973" t="s">
        <v>1994</v>
      </c>
      <c r="B1973" s="4" t="s">
        <v>65</v>
      </c>
      <c r="C1973">
        <v>2</v>
      </c>
      <c r="D1973">
        <v>1.5</v>
      </c>
      <c r="E1973">
        <v>3</v>
      </c>
      <c r="H1973" s="1">
        <v>45105</v>
      </c>
      <c r="I1973" s="4" t="str">
        <f t="shared" si="212"/>
        <v>Tea</v>
      </c>
      <c r="J1973" s="6">
        <f t="shared" si="213"/>
        <v>2</v>
      </c>
      <c r="K1973" s="6">
        <f t="shared" si="214"/>
        <v>1.5</v>
      </c>
      <c r="L1973" s="6">
        <f t="shared" si="211"/>
        <v>3</v>
      </c>
      <c r="M1973" t="str">
        <f t="shared" si="215"/>
        <v>Default mode</v>
      </c>
      <c r="N1973" t="str">
        <f t="shared" si="216"/>
        <v>UNKNOWN</v>
      </c>
      <c r="O1973" s="8">
        <f t="shared" si="217"/>
        <v>45105</v>
      </c>
    </row>
    <row r="1974" spans="1:15" x14ac:dyDescent="0.35">
      <c r="A1974" t="s">
        <v>1995</v>
      </c>
      <c r="B1974" s="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I1974" s="4" t="str">
        <f t="shared" si="212"/>
        <v>Juice</v>
      </c>
      <c r="J1974" s="6">
        <f t="shared" si="213"/>
        <v>4</v>
      </c>
      <c r="K1974" s="6">
        <f t="shared" si="214"/>
        <v>3</v>
      </c>
      <c r="L1974" s="6">
        <f t="shared" si="211"/>
        <v>12</v>
      </c>
      <c r="M1974" t="str">
        <f t="shared" si="215"/>
        <v>Credit Card</v>
      </c>
      <c r="N1974" t="str">
        <f t="shared" si="216"/>
        <v>UNKNOWN</v>
      </c>
      <c r="O1974" s="8">
        <f t="shared" si="217"/>
        <v>45282</v>
      </c>
    </row>
    <row r="1975" spans="1:15" x14ac:dyDescent="0.35">
      <c r="A1975" t="s">
        <v>1996</v>
      </c>
      <c r="B1975" s="4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I1975" s="4" t="str">
        <f t="shared" si="212"/>
        <v>Juice</v>
      </c>
      <c r="J1975" s="6">
        <f t="shared" si="213"/>
        <v>4</v>
      </c>
      <c r="K1975" s="6">
        <f t="shared" si="214"/>
        <v>3</v>
      </c>
      <c r="L1975" s="6">
        <f t="shared" si="211"/>
        <v>12</v>
      </c>
      <c r="M1975" t="str">
        <f t="shared" si="215"/>
        <v>Credit Card</v>
      </c>
      <c r="N1975" t="str">
        <f t="shared" si="216"/>
        <v>Takeaway</v>
      </c>
      <c r="O1975" s="8">
        <f t="shared" si="217"/>
        <v>45263</v>
      </c>
    </row>
    <row r="1976" spans="1:15" x14ac:dyDescent="0.35">
      <c r="A1976" t="s">
        <v>1997</v>
      </c>
      <c r="B1976" s="4" t="s">
        <v>25</v>
      </c>
      <c r="C1976">
        <v>3</v>
      </c>
      <c r="D1976">
        <v>4</v>
      </c>
      <c r="E1976" t="s">
        <v>18</v>
      </c>
      <c r="H1976" s="1">
        <v>45036</v>
      </c>
      <c r="I1976" s="4" t="str">
        <f t="shared" si="212"/>
        <v>Smoothie</v>
      </c>
      <c r="J1976" s="6">
        <f t="shared" si="213"/>
        <v>3</v>
      </c>
      <c r="K1976" s="6">
        <f t="shared" si="214"/>
        <v>4</v>
      </c>
      <c r="L1976" s="6">
        <f t="shared" si="211"/>
        <v>12</v>
      </c>
      <c r="M1976" t="str">
        <f t="shared" si="215"/>
        <v>Default mode</v>
      </c>
      <c r="N1976" t="str">
        <f t="shared" si="216"/>
        <v>UNKNOWN</v>
      </c>
      <c r="O1976" s="8">
        <f t="shared" si="217"/>
        <v>45036</v>
      </c>
    </row>
    <row r="1977" spans="1:15" x14ac:dyDescent="0.35">
      <c r="A1977" t="s">
        <v>1998</v>
      </c>
      <c r="B1977" s="4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I1977" s="4" t="str">
        <f t="shared" si="212"/>
        <v>Coffee</v>
      </c>
      <c r="J1977" s="6">
        <f t="shared" si="213"/>
        <v>3</v>
      </c>
      <c r="K1977" s="6">
        <f t="shared" si="214"/>
        <v>2</v>
      </c>
      <c r="L1977" s="6">
        <f t="shared" si="211"/>
        <v>6</v>
      </c>
      <c r="M1977" t="str">
        <f t="shared" si="215"/>
        <v>Credit Card</v>
      </c>
      <c r="N1977" t="str">
        <f t="shared" si="216"/>
        <v>UNKNOWN</v>
      </c>
      <c r="O1977" s="8">
        <f t="shared" si="217"/>
        <v>45129</v>
      </c>
    </row>
    <row r="1978" spans="1:15" x14ac:dyDescent="0.35">
      <c r="A1978" t="s">
        <v>1999</v>
      </c>
      <c r="B1978" s="4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I1978" s="4" t="str">
        <f t="shared" si="212"/>
        <v>Smoothie</v>
      </c>
      <c r="J1978" s="6">
        <f t="shared" si="213"/>
        <v>3</v>
      </c>
      <c r="K1978" s="6">
        <f t="shared" si="214"/>
        <v>4</v>
      </c>
      <c r="L1978" s="6">
        <f t="shared" si="211"/>
        <v>12</v>
      </c>
      <c r="M1978" t="str">
        <f t="shared" si="215"/>
        <v>Default mode</v>
      </c>
      <c r="N1978" t="str">
        <f t="shared" si="216"/>
        <v>Takeaway</v>
      </c>
      <c r="O1978" s="8">
        <f t="shared" si="217"/>
        <v>45063</v>
      </c>
    </row>
    <row r="1979" spans="1:15" x14ac:dyDescent="0.35">
      <c r="A1979" t="s">
        <v>2000</v>
      </c>
      <c r="B1979" s="4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  <c r="I1979" s="4" t="str">
        <f t="shared" si="212"/>
        <v>Coffee</v>
      </c>
      <c r="J1979" s="6">
        <f t="shared" si="213"/>
        <v>1</v>
      </c>
      <c r="K1979" s="6">
        <f t="shared" si="214"/>
        <v>2</v>
      </c>
      <c r="L1979" s="6">
        <f t="shared" si="211"/>
        <v>2</v>
      </c>
      <c r="M1979" t="str">
        <f t="shared" si="215"/>
        <v>Digital Wallet</v>
      </c>
      <c r="N1979" t="str">
        <f t="shared" si="216"/>
        <v>UNKNOWN</v>
      </c>
      <c r="O1979" s="8">
        <f t="shared" si="217"/>
        <v>45121</v>
      </c>
    </row>
    <row r="1980" spans="1:15" x14ac:dyDescent="0.35">
      <c r="A1980" t="s">
        <v>2001</v>
      </c>
      <c r="B1980" s="4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  <c r="I1980" s="4" t="str">
        <f t="shared" si="212"/>
        <v>UNKNOWN</v>
      </c>
      <c r="J1980" s="6">
        <f t="shared" si="213"/>
        <v>3</v>
      </c>
      <c r="K1980" s="6">
        <f t="shared" si="214"/>
        <v>2</v>
      </c>
      <c r="L1980" s="6">
        <f t="shared" si="211"/>
        <v>6</v>
      </c>
      <c r="M1980" t="str">
        <f t="shared" si="215"/>
        <v>Digital Wallet</v>
      </c>
      <c r="N1980" t="str">
        <f t="shared" si="216"/>
        <v>In-store</v>
      </c>
      <c r="O1980" s="8">
        <f t="shared" si="217"/>
        <v>45100</v>
      </c>
    </row>
    <row r="1981" spans="1:15" x14ac:dyDescent="0.35">
      <c r="A1981" t="s">
        <v>2002</v>
      </c>
      <c r="B1981" s="4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  <c r="I1981" s="4" t="str">
        <f t="shared" si="212"/>
        <v>Salad</v>
      </c>
      <c r="J1981" s="6">
        <f t="shared" si="213"/>
        <v>4</v>
      </c>
      <c r="K1981" s="6">
        <f t="shared" si="214"/>
        <v>5</v>
      </c>
      <c r="L1981" s="6">
        <f t="shared" si="211"/>
        <v>20</v>
      </c>
      <c r="M1981" t="str">
        <f t="shared" si="215"/>
        <v>Cash</v>
      </c>
      <c r="N1981" t="str">
        <f t="shared" si="216"/>
        <v>Takeaway</v>
      </c>
      <c r="O1981" s="8">
        <f t="shared" si="217"/>
        <v>45096</v>
      </c>
    </row>
    <row r="1982" spans="1:15" x14ac:dyDescent="0.35">
      <c r="A1982" t="s">
        <v>2003</v>
      </c>
      <c r="B1982" s="4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  <c r="I1982" s="4" t="str">
        <f t="shared" si="212"/>
        <v>Tea</v>
      </c>
      <c r="J1982" s="6">
        <f t="shared" si="213"/>
        <v>2</v>
      </c>
      <c r="K1982" s="6">
        <f t="shared" si="214"/>
        <v>1.5</v>
      </c>
      <c r="L1982" s="6">
        <f t="shared" si="211"/>
        <v>3</v>
      </c>
      <c r="M1982" t="str">
        <f t="shared" si="215"/>
        <v>Cash</v>
      </c>
      <c r="N1982" t="str">
        <f t="shared" si="216"/>
        <v>UNKNOWN</v>
      </c>
      <c r="O1982" s="8">
        <f t="shared" si="217"/>
        <v>44946</v>
      </c>
    </row>
    <row r="1983" spans="1:15" x14ac:dyDescent="0.35">
      <c r="A1983" t="s">
        <v>2004</v>
      </c>
      <c r="B1983" s="4" t="s">
        <v>9</v>
      </c>
      <c r="C1983">
        <v>5</v>
      </c>
      <c r="D1983">
        <v>2</v>
      </c>
      <c r="E1983">
        <v>10</v>
      </c>
      <c r="H1983" s="1">
        <v>45266</v>
      </c>
      <c r="I1983" s="4" t="str">
        <f t="shared" si="212"/>
        <v>Coffee</v>
      </c>
      <c r="J1983" s="6">
        <f t="shared" si="213"/>
        <v>5</v>
      </c>
      <c r="K1983" s="6">
        <f t="shared" si="214"/>
        <v>2</v>
      </c>
      <c r="L1983" s="6">
        <f t="shared" si="211"/>
        <v>10</v>
      </c>
      <c r="M1983" t="str">
        <f t="shared" si="215"/>
        <v>Default mode</v>
      </c>
      <c r="N1983" t="str">
        <f t="shared" si="216"/>
        <v>UNKNOWN</v>
      </c>
      <c r="O1983" s="8">
        <f t="shared" si="217"/>
        <v>45266</v>
      </c>
    </row>
    <row r="1984" spans="1:15" x14ac:dyDescent="0.35">
      <c r="A1984" t="s">
        <v>2005</v>
      </c>
      <c r="B1984" s="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  <c r="I1984" s="4" t="str">
        <f t="shared" si="212"/>
        <v>Coffee</v>
      </c>
      <c r="J1984" s="6">
        <f t="shared" si="213"/>
        <v>5</v>
      </c>
      <c r="K1984" s="6">
        <f t="shared" si="214"/>
        <v>2</v>
      </c>
      <c r="L1984" s="6">
        <f t="shared" si="211"/>
        <v>10</v>
      </c>
      <c r="M1984" t="str">
        <f t="shared" si="215"/>
        <v>Digital Wallet</v>
      </c>
      <c r="N1984" t="str">
        <f t="shared" si="216"/>
        <v>Takeaway</v>
      </c>
      <c r="O1984" s="8">
        <f t="shared" si="217"/>
        <v>44932</v>
      </c>
    </row>
    <row r="1985" spans="1:15" x14ac:dyDescent="0.35">
      <c r="A1985" t="s">
        <v>2006</v>
      </c>
      <c r="B1985" s="4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  <c r="I1985" s="4" t="str">
        <f t="shared" si="212"/>
        <v>Cake</v>
      </c>
      <c r="J1985" s="6">
        <f t="shared" si="213"/>
        <v>2</v>
      </c>
      <c r="K1985" s="6">
        <f t="shared" si="214"/>
        <v>2.9665745492828002</v>
      </c>
      <c r="L1985" s="6">
        <f t="shared" si="211"/>
        <v>6</v>
      </c>
      <c r="M1985" t="str">
        <f t="shared" si="215"/>
        <v>Default mode</v>
      </c>
      <c r="N1985" t="str">
        <f t="shared" si="216"/>
        <v>In-store</v>
      </c>
      <c r="O1985" s="8">
        <f t="shared" si="217"/>
        <v>45113</v>
      </c>
    </row>
    <row r="1986" spans="1:15" x14ac:dyDescent="0.35">
      <c r="A1986" t="s">
        <v>2007</v>
      </c>
      <c r="B1986" s="4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  <c r="I1986" s="4" t="str">
        <f t="shared" si="212"/>
        <v>Coffee</v>
      </c>
      <c r="J1986" s="6">
        <f t="shared" si="213"/>
        <v>3</v>
      </c>
      <c r="K1986" s="6">
        <f t="shared" si="214"/>
        <v>2</v>
      </c>
      <c r="L1986" s="6">
        <f t="shared" ref="L1986:L2049" si="218">IF(ISBLANK(E1986),PRODUCT(J1986,K1986),IF(E1986="ERROR",PRODUCT(J1986,K1986),IF(E1986="UNKNOWN",PRODUCT(J1986,K1986),E1986)))</f>
        <v>6</v>
      </c>
      <c r="M1986" t="str">
        <f t="shared" si="215"/>
        <v>Cash</v>
      </c>
      <c r="N1986" t="str">
        <f t="shared" si="216"/>
        <v>Cafe</v>
      </c>
      <c r="O1986" s="8">
        <f t="shared" si="217"/>
        <v>45151</v>
      </c>
    </row>
    <row r="1987" spans="1:15" x14ac:dyDescent="0.35">
      <c r="A1987" t="s">
        <v>2008</v>
      </c>
      <c r="B1987" s="4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  <c r="I1987" s="4" t="str">
        <f t="shared" ref="I1987:I2050" si="219">IF(ISBLANK(B1987),"UNKNOWN",IF(B1987="ERROR","Juice",B1987))</f>
        <v>Smoothie</v>
      </c>
      <c r="J1987" s="6">
        <f t="shared" ref="J1987:J2050" si="220">IF(ISBLANK(C1987),E1987/D1987,IF(C1987="ERROR",AVERAGE(C1987:C11986),IF(C1987="UNKNOWN",MEDIAN(C1987:C11986),C1987)))</f>
        <v>1</v>
      </c>
      <c r="K1987" s="6">
        <f t="shared" ref="K1987:K2050" si="221">IF(ISBLANK(D1987),0,IF(D1987="ERROR",AVERAGE(D1987:D11986),IF(D1987="UNKNOWN",MEDIAN(D1987:D11986),D1987)))</f>
        <v>4</v>
      </c>
      <c r="L1987" s="6">
        <f t="shared" si="218"/>
        <v>4</v>
      </c>
      <c r="M1987" t="str">
        <f t="shared" ref="M1987:M2050" si="222">IF(ISBLANK(F1987),"Default mode",IF(F1987="ERROR","Cash",F1987))</f>
        <v>Cash</v>
      </c>
      <c r="N1987" t="str">
        <f t="shared" ref="N1987:N2050" si="223">IF(ISBLANK(G1987),"UNKNOWN",IF(G1987="ERROR","Cafe",G1987))</f>
        <v>Takeaway</v>
      </c>
      <c r="O1987" s="8">
        <f t="shared" ref="O1987:O2050" si="224">IF(ISBLANK(H1987),DATE(2023,1,1),IF(H1987="ERROR",DATE(2023,6,1),IF(H1987="UNKNOWN",DATE(2023,1,1),H1987)))</f>
        <v>44931</v>
      </c>
    </row>
    <row r="1988" spans="1:15" x14ac:dyDescent="0.35">
      <c r="A1988" t="s">
        <v>2009</v>
      </c>
      <c r="B1988" s="4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I1988" s="4" t="str">
        <f t="shared" si="219"/>
        <v>Cookie</v>
      </c>
      <c r="J1988" s="6">
        <f t="shared" si="220"/>
        <v>3.0371825085100812</v>
      </c>
      <c r="K1988" s="6">
        <f t="shared" si="221"/>
        <v>1</v>
      </c>
      <c r="L1988" s="6">
        <f t="shared" si="218"/>
        <v>1</v>
      </c>
      <c r="M1988" t="str">
        <f t="shared" si="222"/>
        <v>Credit Card</v>
      </c>
      <c r="N1988" t="str">
        <f t="shared" si="223"/>
        <v>Takeaway</v>
      </c>
      <c r="O1988" s="8">
        <f t="shared" si="224"/>
        <v>45133</v>
      </c>
    </row>
    <row r="1989" spans="1:15" x14ac:dyDescent="0.35">
      <c r="A1989" t="s">
        <v>2010</v>
      </c>
      <c r="B1989" s="4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I1989" s="4" t="str">
        <f t="shared" si="219"/>
        <v>Cake</v>
      </c>
      <c r="J1989" s="6">
        <f t="shared" si="220"/>
        <v>1</v>
      </c>
      <c r="K1989" s="6">
        <f t="shared" si="221"/>
        <v>3</v>
      </c>
      <c r="L1989" s="6">
        <f t="shared" si="218"/>
        <v>3</v>
      </c>
      <c r="M1989" t="str">
        <f t="shared" si="222"/>
        <v>Cash</v>
      </c>
      <c r="N1989" t="str">
        <f t="shared" si="223"/>
        <v>In-store</v>
      </c>
      <c r="O1989" s="8">
        <f t="shared" si="224"/>
        <v>45281</v>
      </c>
    </row>
    <row r="1990" spans="1:15" x14ac:dyDescent="0.35">
      <c r="A1990" t="s">
        <v>2011</v>
      </c>
      <c r="B1990" s="4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  <c r="I1990" s="4" t="str">
        <f t="shared" si="219"/>
        <v>Tea</v>
      </c>
      <c r="J1990" s="6">
        <f t="shared" si="220"/>
        <v>4</v>
      </c>
      <c r="K1990" s="6">
        <f t="shared" si="221"/>
        <v>2.9668202764976956</v>
      </c>
      <c r="L1990" s="6">
        <f t="shared" si="218"/>
        <v>6</v>
      </c>
      <c r="M1990" t="str">
        <f t="shared" si="222"/>
        <v>Credit Card</v>
      </c>
      <c r="N1990" t="str">
        <f t="shared" si="223"/>
        <v>In-store</v>
      </c>
      <c r="O1990" s="8">
        <f t="shared" si="224"/>
        <v>45285</v>
      </c>
    </row>
    <row r="1991" spans="1:15" x14ac:dyDescent="0.35">
      <c r="A1991" t="s">
        <v>2012</v>
      </c>
      <c r="B1991" s="4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  <c r="I1991" s="4" t="str">
        <f t="shared" si="219"/>
        <v>Smoothie</v>
      </c>
      <c r="J1991" s="6">
        <f t="shared" si="220"/>
        <v>4</v>
      </c>
      <c r="K1991" s="6">
        <f t="shared" si="221"/>
        <v>4</v>
      </c>
      <c r="L1991" s="6">
        <f t="shared" si="218"/>
        <v>16</v>
      </c>
      <c r="M1991" t="str">
        <f t="shared" si="222"/>
        <v>Digital Wallet</v>
      </c>
      <c r="N1991" t="str">
        <f t="shared" si="223"/>
        <v>Cafe</v>
      </c>
      <c r="O1991" s="8">
        <f t="shared" si="224"/>
        <v>44985</v>
      </c>
    </row>
    <row r="1992" spans="1:15" x14ac:dyDescent="0.35">
      <c r="A1992" t="s">
        <v>2013</v>
      </c>
      <c r="B1992" s="4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I1992" s="4" t="str">
        <f t="shared" si="219"/>
        <v>Juice</v>
      </c>
      <c r="J1992" s="6">
        <f t="shared" si="220"/>
        <v>3</v>
      </c>
      <c r="K1992" s="6">
        <f t="shared" si="221"/>
        <v>3</v>
      </c>
      <c r="L1992" s="6">
        <f t="shared" si="218"/>
        <v>9</v>
      </c>
      <c r="M1992" t="str">
        <f t="shared" si="222"/>
        <v>Default mode</v>
      </c>
      <c r="N1992" t="str">
        <f t="shared" si="223"/>
        <v>In-store</v>
      </c>
      <c r="O1992" s="8">
        <f t="shared" si="224"/>
        <v>45159</v>
      </c>
    </row>
    <row r="1993" spans="1:15" x14ac:dyDescent="0.35">
      <c r="A1993" t="s">
        <v>2014</v>
      </c>
      <c r="B1993" s="4" t="s">
        <v>9</v>
      </c>
      <c r="C1993">
        <v>1</v>
      </c>
      <c r="D1993">
        <v>2</v>
      </c>
      <c r="E1993">
        <v>2</v>
      </c>
      <c r="H1993" s="1">
        <v>45150</v>
      </c>
      <c r="I1993" s="4" t="str">
        <f t="shared" si="219"/>
        <v>Coffee</v>
      </c>
      <c r="J1993" s="6">
        <f t="shared" si="220"/>
        <v>1</v>
      </c>
      <c r="K1993" s="6">
        <f t="shared" si="221"/>
        <v>2</v>
      </c>
      <c r="L1993" s="6">
        <f t="shared" si="218"/>
        <v>2</v>
      </c>
      <c r="M1993" t="str">
        <f t="shared" si="222"/>
        <v>Default mode</v>
      </c>
      <c r="N1993" t="str">
        <f t="shared" si="223"/>
        <v>UNKNOWN</v>
      </c>
      <c r="O1993" s="8">
        <f t="shared" si="224"/>
        <v>45150</v>
      </c>
    </row>
    <row r="1994" spans="1:15" x14ac:dyDescent="0.35">
      <c r="A1994" t="s">
        <v>2015</v>
      </c>
      <c r="B1994" s="4" t="s">
        <v>20</v>
      </c>
      <c r="C1994">
        <v>1</v>
      </c>
      <c r="D1994">
        <v>5</v>
      </c>
      <c r="E1994">
        <v>5</v>
      </c>
      <c r="H1994" s="1">
        <v>44945</v>
      </c>
      <c r="I1994" s="4" t="str">
        <f t="shared" si="219"/>
        <v>Salad</v>
      </c>
      <c r="J1994" s="6">
        <f t="shared" si="220"/>
        <v>1</v>
      </c>
      <c r="K1994" s="6">
        <f t="shared" si="221"/>
        <v>5</v>
      </c>
      <c r="L1994" s="6">
        <f t="shared" si="218"/>
        <v>5</v>
      </c>
      <c r="M1994" t="str">
        <f t="shared" si="222"/>
        <v>Default mode</v>
      </c>
      <c r="N1994" t="str">
        <f t="shared" si="223"/>
        <v>UNKNOWN</v>
      </c>
      <c r="O1994" s="8">
        <f t="shared" si="224"/>
        <v>44945</v>
      </c>
    </row>
    <row r="1995" spans="1:15" x14ac:dyDescent="0.35">
      <c r="A1995" t="s">
        <v>2016</v>
      </c>
      <c r="B1995" s="4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I1995" s="4" t="str">
        <f t="shared" si="219"/>
        <v>Smoothie</v>
      </c>
      <c r="J1995" s="6">
        <f t="shared" si="220"/>
        <v>2</v>
      </c>
      <c r="K1995" s="6">
        <f t="shared" si="221"/>
        <v>4</v>
      </c>
      <c r="L1995" s="6">
        <f t="shared" si="218"/>
        <v>8</v>
      </c>
      <c r="M1995" t="str">
        <f t="shared" si="222"/>
        <v>Cash</v>
      </c>
      <c r="N1995" t="str">
        <f t="shared" si="223"/>
        <v>In-store</v>
      </c>
      <c r="O1995" s="8">
        <f t="shared" si="224"/>
        <v>44938</v>
      </c>
    </row>
    <row r="1996" spans="1:15" x14ac:dyDescent="0.35">
      <c r="A1996" t="s">
        <v>2017</v>
      </c>
      <c r="B1996" s="4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  <c r="I1996" s="4" t="str">
        <f t="shared" si="219"/>
        <v>Smoothie</v>
      </c>
      <c r="J1996" s="6">
        <f t="shared" si="220"/>
        <v>4</v>
      </c>
      <c r="K1996" s="6">
        <f t="shared" si="221"/>
        <v>4</v>
      </c>
      <c r="L1996" s="6">
        <f t="shared" si="218"/>
        <v>16</v>
      </c>
      <c r="M1996" t="str">
        <f t="shared" si="222"/>
        <v>Digital Wallet</v>
      </c>
      <c r="N1996" t="str">
        <f t="shared" si="223"/>
        <v>In-store</v>
      </c>
      <c r="O1996" s="8">
        <f t="shared" si="224"/>
        <v>45240</v>
      </c>
    </row>
    <row r="1997" spans="1:15" x14ac:dyDescent="0.35">
      <c r="A1997" t="s">
        <v>2018</v>
      </c>
      <c r="B1997" s="4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I1997" s="4" t="str">
        <f t="shared" si="219"/>
        <v>Juice</v>
      </c>
      <c r="J1997" s="6">
        <f t="shared" si="220"/>
        <v>2</v>
      </c>
      <c r="K1997" s="6">
        <f t="shared" si="221"/>
        <v>3</v>
      </c>
      <c r="L1997" s="6">
        <f t="shared" si="218"/>
        <v>6</v>
      </c>
      <c r="M1997" t="str">
        <f t="shared" si="222"/>
        <v>Default mode</v>
      </c>
      <c r="N1997" t="str">
        <f t="shared" si="223"/>
        <v>In-store</v>
      </c>
      <c r="O1997" s="8">
        <f t="shared" si="224"/>
        <v>45033</v>
      </c>
    </row>
    <row r="1998" spans="1:15" x14ac:dyDescent="0.35">
      <c r="A1998" t="s">
        <v>2019</v>
      </c>
      <c r="B1998" s="4" t="s">
        <v>17</v>
      </c>
      <c r="C1998">
        <v>2</v>
      </c>
      <c r="D1998">
        <v>1</v>
      </c>
      <c r="E1998">
        <v>2</v>
      </c>
      <c r="H1998" s="1">
        <v>45135</v>
      </c>
      <c r="I1998" s="4" t="str">
        <f t="shared" si="219"/>
        <v>Cookie</v>
      </c>
      <c r="J1998" s="6">
        <f t="shared" si="220"/>
        <v>2</v>
      </c>
      <c r="K1998" s="6">
        <f t="shared" si="221"/>
        <v>1</v>
      </c>
      <c r="L1998" s="6">
        <f t="shared" si="218"/>
        <v>2</v>
      </c>
      <c r="M1998" t="str">
        <f t="shared" si="222"/>
        <v>Default mode</v>
      </c>
      <c r="N1998" t="str">
        <f t="shared" si="223"/>
        <v>UNKNOWN</v>
      </c>
      <c r="O1998" s="8">
        <f t="shared" si="224"/>
        <v>45135</v>
      </c>
    </row>
    <row r="1999" spans="1:15" x14ac:dyDescent="0.35">
      <c r="A1999" t="s">
        <v>2020</v>
      </c>
      <c r="B1999" s="4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  <c r="I1999" s="4" t="str">
        <f t="shared" si="219"/>
        <v>Tea</v>
      </c>
      <c r="J1999" s="6">
        <f t="shared" si="220"/>
        <v>3</v>
      </c>
      <c r="K1999" s="6">
        <f t="shared" si="221"/>
        <v>1.5</v>
      </c>
      <c r="L1999" s="6">
        <f t="shared" si="218"/>
        <v>4.5</v>
      </c>
      <c r="M1999" t="str">
        <f t="shared" si="222"/>
        <v>Digital Wallet</v>
      </c>
      <c r="N1999" t="str">
        <f t="shared" si="223"/>
        <v>Takeaway</v>
      </c>
      <c r="O1999" s="8">
        <f t="shared" si="224"/>
        <v>45045</v>
      </c>
    </row>
    <row r="2000" spans="1:15" x14ac:dyDescent="0.35">
      <c r="A2000" t="s">
        <v>2021</v>
      </c>
      <c r="B2000" s="4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I2000" s="4" t="str">
        <f t="shared" si="219"/>
        <v>Cake</v>
      </c>
      <c r="J2000" s="6">
        <f t="shared" si="220"/>
        <v>4</v>
      </c>
      <c r="K2000" s="6">
        <f t="shared" si="221"/>
        <v>3</v>
      </c>
      <c r="L2000" s="6">
        <f t="shared" si="218"/>
        <v>12</v>
      </c>
      <c r="M2000" t="str">
        <f t="shared" si="222"/>
        <v>Credit Card</v>
      </c>
      <c r="N2000" t="str">
        <f t="shared" si="223"/>
        <v>Takeaway</v>
      </c>
      <c r="O2000" s="8">
        <f t="shared" si="224"/>
        <v>45054</v>
      </c>
    </row>
    <row r="2001" spans="1:15" x14ac:dyDescent="0.35">
      <c r="A2001" t="s">
        <v>2022</v>
      </c>
      <c r="B2001" s="4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  <c r="I2001" s="4" t="str">
        <f t="shared" si="219"/>
        <v>Salad</v>
      </c>
      <c r="J2001" s="6">
        <f t="shared" si="220"/>
        <v>3</v>
      </c>
      <c r="K2001" s="6">
        <f t="shared" si="221"/>
        <v>5</v>
      </c>
      <c r="L2001" s="6">
        <f t="shared" si="218"/>
        <v>15</v>
      </c>
      <c r="M2001" t="str">
        <f t="shared" si="222"/>
        <v>Cash</v>
      </c>
      <c r="N2001" t="str">
        <f t="shared" si="223"/>
        <v>Takeaway</v>
      </c>
      <c r="O2001" s="8">
        <f t="shared" si="224"/>
        <v>45042</v>
      </c>
    </row>
    <row r="2002" spans="1:15" x14ac:dyDescent="0.35">
      <c r="A2002" t="s">
        <v>2023</v>
      </c>
      <c r="B2002" s="4" t="s">
        <v>28</v>
      </c>
      <c r="C2002">
        <v>5</v>
      </c>
      <c r="D2002">
        <v>4</v>
      </c>
      <c r="E2002">
        <v>20</v>
      </c>
      <c r="F2002" t="s">
        <v>18</v>
      </c>
      <c r="I2002" s="4" t="str">
        <f t="shared" si="219"/>
        <v>Sandwich</v>
      </c>
      <c r="J2002" s="6">
        <f t="shared" si="220"/>
        <v>5</v>
      </c>
      <c r="K2002" s="6">
        <f t="shared" si="221"/>
        <v>4</v>
      </c>
      <c r="L2002" s="6">
        <f t="shared" si="218"/>
        <v>20</v>
      </c>
      <c r="M2002" t="str">
        <f t="shared" si="222"/>
        <v>Cash</v>
      </c>
      <c r="N2002" t="str">
        <f t="shared" si="223"/>
        <v>UNKNOWN</v>
      </c>
      <c r="O2002" s="8">
        <f t="shared" si="224"/>
        <v>44927</v>
      </c>
    </row>
    <row r="2003" spans="1:15" x14ac:dyDescent="0.35">
      <c r="A2003" t="s">
        <v>2024</v>
      </c>
      <c r="B2003" s="4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I2003" s="4" t="str">
        <f t="shared" si="219"/>
        <v>Smoothie</v>
      </c>
      <c r="J2003" s="6">
        <f t="shared" si="220"/>
        <v>1</v>
      </c>
      <c r="K2003" s="6">
        <f t="shared" si="221"/>
        <v>4</v>
      </c>
      <c r="L2003" s="6">
        <f t="shared" si="218"/>
        <v>4</v>
      </c>
      <c r="M2003" t="str">
        <f t="shared" si="222"/>
        <v>Default mode</v>
      </c>
      <c r="N2003" t="str">
        <f t="shared" si="223"/>
        <v>In-store</v>
      </c>
      <c r="O2003" s="8">
        <f t="shared" si="224"/>
        <v>45287</v>
      </c>
    </row>
    <row r="2004" spans="1:15" x14ac:dyDescent="0.35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  <c r="I2004" s="4" t="str">
        <f t="shared" si="219"/>
        <v>UNKNOWN</v>
      </c>
      <c r="J2004" s="6">
        <f t="shared" si="220"/>
        <v>3</v>
      </c>
      <c r="K2004" s="6">
        <f t="shared" si="221"/>
        <v>3</v>
      </c>
      <c r="L2004" s="6">
        <f t="shared" si="218"/>
        <v>3</v>
      </c>
      <c r="M2004" t="str">
        <f t="shared" si="222"/>
        <v>Digital Wallet</v>
      </c>
      <c r="N2004" t="str">
        <f t="shared" si="223"/>
        <v>UNKNOWN</v>
      </c>
      <c r="O2004" s="8">
        <f t="shared" si="224"/>
        <v>45101</v>
      </c>
    </row>
    <row r="2005" spans="1:15" x14ac:dyDescent="0.35">
      <c r="A2005" t="s">
        <v>2026</v>
      </c>
      <c r="B2005" s="4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I2005" s="4" t="str">
        <f t="shared" si="219"/>
        <v>Juice</v>
      </c>
      <c r="J2005" s="6">
        <f t="shared" si="220"/>
        <v>3</v>
      </c>
      <c r="K2005" s="6">
        <f t="shared" si="221"/>
        <v>3</v>
      </c>
      <c r="L2005" s="6">
        <f t="shared" si="218"/>
        <v>9</v>
      </c>
      <c r="M2005" t="str">
        <f t="shared" si="222"/>
        <v>Credit Card</v>
      </c>
      <c r="N2005" t="str">
        <f t="shared" si="223"/>
        <v>In-store</v>
      </c>
      <c r="O2005" s="8">
        <f t="shared" si="224"/>
        <v>44943</v>
      </c>
    </row>
    <row r="2006" spans="1:15" x14ac:dyDescent="0.35">
      <c r="A2006" t="s">
        <v>2027</v>
      </c>
      <c r="B2006" s="4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  <c r="I2006" s="4" t="str">
        <f t="shared" si="219"/>
        <v>Coffee</v>
      </c>
      <c r="J2006" s="6">
        <f t="shared" si="220"/>
        <v>1</v>
      </c>
      <c r="K2006" s="6">
        <f t="shared" si="221"/>
        <v>2</v>
      </c>
      <c r="L2006" s="6">
        <f t="shared" si="218"/>
        <v>2</v>
      </c>
      <c r="M2006" t="str">
        <f t="shared" si="222"/>
        <v>Digital Wallet</v>
      </c>
      <c r="N2006" t="str">
        <f t="shared" si="223"/>
        <v>Takeaway</v>
      </c>
      <c r="O2006" s="8">
        <f t="shared" si="224"/>
        <v>45005</v>
      </c>
    </row>
    <row r="2007" spans="1:15" x14ac:dyDescent="0.35">
      <c r="A2007" t="s">
        <v>2028</v>
      </c>
      <c r="B2007" s="4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I2007" s="4" t="str">
        <f t="shared" si="219"/>
        <v>Smoothie</v>
      </c>
      <c r="J2007" s="6">
        <f t="shared" si="220"/>
        <v>2</v>
      </c>
      <c r="K2007" s="6">
        <f t="shared" si="221"/>
        <v>4</v>
      </c>
      <c r="L2007" s="6">
        <f t="shared" si="218"/>
        <v>8</v>
      </c>
      <c r="M2007" t="str">
        <f t="shared" si="222"/>
        <v>Credit Card</v>
      </c>
      <c r="N2007" t="str">
        <f t="shared" si="223"/>
        <v>In-store</v>
      </c>
      <c r="O2007" s="8">
        <f t="shared" si="224"/>
        <v>45041</v>
      </c>
    </row>
    <row r="2008" spans="1:15" x14ac:dyDescent="0.35">
      <c r="A2008" t="s">
        <v>2029</v>
      </c>
      <c r="B2008" s="4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  <c r="I2008" s="4" t="str">
        <f t="shared" si="219"/>
        <v>Cake</v>
      </c>
      <c r="J2008" s="6">
        <f t="shared" si="220"/>
        <v>1</v>
      </c>
      <c r="K2008" s="6">
        <f t="shared" si="221"/>
        <v>2.9661564850244098</v>
      </c>
      <c r="L2008" s="6">
        <f t="shared" si="218"/>
        <v>3</v>
      </c>
      <c r="M2008" t="str">
        <f t="shared" si="222"/>
        <v>UNKNOWN</v>
      </c>
      <c r="N2008" t="str">
        <f t="shared" si="223"/>
        <v>UNKNOWN</v>
      </c>
      <c r="O2008" s="8">
        <f t="shared" si="224"/>
        <v>45033</v>
      </c>
    </row>
    <row r="2009" spans="1:15" x14ac:dyDescent="0.35">
      <c r="A2009" t="s">
        <v>2030</v>
      </c>
      <c r="B2009" s="4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I2009" s="4" t="str">
        <f t="shared" si="219"/>
        <v>Juice</v>
      </c>
      <c r="J2009" s="6">
        <f t="shared" si="220"/>
        <v>2</v>
      </c>
      <c r="K2009" s="6">
        <f t="shared" si="221"/>
        <v>3</v>
      </c>
      <c r="L2009" s="6">
        <f t="shared" si="218"/>
        <v>6</v>
      </c>
      <c r="M2009" t="str">
        <f t="shared" si="222"/>
        <v>Cash</v>
      </c>
      <c r="N2009" t="str">
        <f t="shared" si="223"/>
        <v>UNKNOWN</v>
      </c>
      <c r="O2009" s="8">
        <f t="shared" si="224"/>
        <v>45087</v>
      </c>
    </row>
    <row r="2010" spans="1:15" x14ac:dyDescent="0.35">
      <c r="A2010" t="s">
        <v>2031</v>
      </c>
      <c r="B2010" s="4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  <c r="I2010" s="4" t="str">
        <f t="shared" si="219"/>
        <v>Salad</v>
      </c>
      <c r="J2010" s="6">
        <f t="shared" si="220"/>
        <v>3</v>
      </c>
      <c r="K2010" s="6">
        <f t="shared" si="221"/>
        <v>2.9661520190023754</v>
      </c>
      <c r="L2010" s="6">
        <f t="shared" si="218"/>
        <v>15</v>
      </c>
      <c r="M2010" t="str">
        <f t="shared" si="222"/>
        <v>Cash</v>
      </c>
      <c r="N2010" t="str">
        <f t="shared" si="223"/>
        <v>UNKNOWN</v>
      </c>
      <c r="O2010" s="8">
        <f t="shared" si="224"/>
        <v>45063</v>
      </c>
    </row>
    <row r="2011" spans="1:15" x14ac:dyDescent="0.35">
      <c r="A2011" t="s">
        <v>2032</v>
      </c>
      <c r="B2011" s="4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  <c r="I2011" s="4" t="str">
        <f t="shared" si="219"/>
        <v>Tea</v>
      </c>
      <c r="J2011" s="6">
        <f t="shared" si="220"/>
        <v>5</v>
      </c>
      <c r="K2011" s="6">
        <f t="shared" si="221"/>
        <v>3</v>
      </c>
      <c r="L2011" s="6">
        <f t="shared" si="218"/>
        <v>7.5</v>
      </c>
      <c r="M2011" t="str">
        <f t="shared" si="222"/>
        <v>Cash</v>
      </c>
      <c r="N2011" t="str">
        <f t="shared" si="223"/>
        <v>UNKNOWN</v>
      </c>
      <c r="O2011" s="8">
        <f t="shared" si="224"/>
        <v>45256</v>
      </c>
    </row>
    <row r="2012" spans="1:15" x14ac:dyDescent="0.35">
      <c r="A2012" t="s">
        <v>2033</v>
      </c>
      <c r="B2012" s="4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  <c r="I2012" s="4" t="str">
        <f t="shared" si="219"/>
        <v>Cake</v>
      </c>
      <c r="J2012" s="6">
        <f t="shared" si="220"/>
        <v>5</v>
      </c>
      <c r="K2012" s="6">
        <f t="shared" si="221"/>
        <v>3</v>
      </c>
      <c r="L2012" s="6">
        <f t="shared" si="218"/>
        <v>15</v>
      </c>
      <c r="M2012" t="str">
        <f t="shared" si="222"/>
        <v>Digital Wallet</v>
      </c>
      <c r="N2012" t="str">
        <f t="shared" si="223"/>
        <v>Takeaway</v>
      </c>
      <c r="O2012" s="8">
        <f t="shared" si="224"/>
        <v>45165</v>
      </c>
    </row>
    <row r="2013" spans="1:15" x14ac:dyDescent="0.35">
      <c r="A2013" t="s">
        <v>2034</v>
      </c>
      <c r="B2013" s="4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I2013" s="4" t="str">
        <f t="shared" si="219"/>
        <v>Cookie</v>
      </c>
      <c r="J2013" s="6">
        <f t="shared" si="220"/>
        <v>1</v>
      </c>
      <c r="K2013" s="6">
        <f t="shared" si="221"/>
        <v>1</v>
      </c>
      <c r="L2013" s="6">
        <f t="shared" si="218"/>
        <v>1</v>
      </c>
      <c r="M2013" t="str">
        <f t="shared" si="222"/>
        <v>Default mode</v>
      </c>
      <c r="N2013" t="str">
        <f t="shared" si="223"/>
        <v>In-store</v>
      </c>
      <c r="O2013" s="8">
        <f t="shared" si="224"/>
        <v>45212</v>
      </c>
    </row>
    <row r="2014" spans="1:15" x14ac:dyDescent="0.35">
      <c r="A2014" t="s">
        <v>2035</v>
      </c>
      <c r="B2014" s="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I2014" s="4" t="str">
        <f t="shared" si="219"/>
        <v>Sandwich</v>
      </c>
      <c r="J2014" s="6">
        <f t="shared" si="220"/>
        <v>1</v>
      </c>
      <c r="K2014" s="6">
        <f t="shared" si="221"/>
        <v>4</v>
      </c>
      <c r="L2014" s="6">
        <f t="shared" si="218"/>
        <v>4</v>
      </c>
      <c r="M2014" t="str">
        <f t="shared" si="222"/>
        <v>Cash</v>
      </c>
      <c r="N2014" t="str">
        <f t="shared" si="223"/>
        <v>In-store</v>
      </c>
      <c r="O2014" s="8">
        <f t="shared" si="224"/>
        <v>45151</v>
      </c>
    </row>
    <row r="2015" spans="1:15" x14ac:dyDescent="0.35">
      <c r="A2015" t="s">
        <v>2036</v>
      </c>
      <c r="B2015" s="4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 s="4" t="str">
        <f t="shared" si="219"/>
        <v>Smoothie</v>
      </c>
      <c r="J2015" s="6">
        <f t="shared" si="220"/>
        <v>3</v>
      </c>
      <c r="K2015" s="6">
        <f t="shared" si="221"/>
        <v>4</v>
      </c>
      <c r="L2015" s="6">
        <f t="shared" si="218"/>
        <v>12</v>
      </c>
      <c r="M2015" t="str">
        <f t="shared" si="222"/>
        <v>Digital Wallet</v>
      </c>
      <c r="N2015" t="str">
        <f t="shared" si="223"/>
        <v>UNKNOWN</v>
      </c>
      <c r="O2015" s="8">
        <f t="shared" si="224"/>
        <v>45101</v>
      </c>
    </row>
    <row r="2016" spans="1:15" x14ac:dyDescent="0.35">
      <c r="A2016" t="s">
        <v>2037</v>
      </c>
      <c r="B2016" s="4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I2016" s="4" t="str">
        <f t="shared" si="219"/>
        <v>Cookie</v>
      </c>
      <c r="J2016" s="6">
        <f t="shared" si="220"/>
        <v>3</v>
      </c>
      <c r="K2016" s="6">
        <f t="shared" si="221"/>
        <v>1</v>
      </c>
      <c r="L2016" s="6">
        <f t="shared" si="218"/>
        <v>3</v>
      </c>
      <c r="M2016" t="str">
        <f t="shared" si="222"/>
        <v>Default mode</v>
      </c>
      <c r="N2016" t="str">
        <f t="shared" si="223"/>
        <v>In-store</v>
      </c>
      <c r="O2016" s="8">
        <f t="shared" si="224"/>
        <v>45088</v>
      </c>
    </row>
    <row r="2017" spans="1:15" x14ac:dyDescent="0.35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  <c r="I2017" s="4" t="str">
        <f t="shared" si="219"/>
        <v>UNKNOWN</v>
      </c>
      <c r="J2017" s="6">
        <f t="shared" si="220"/>
        <v>3.0387647831800262</v>
      </c>
      <c r="K2017" s="6">
        <f t="shared" si="221"/>
        <v>2</v>
      </c>
      <c r="L2017" s="6">
        <f t="shared" si="218"/>
        <v>2</v>
      </c>
      <c r="M2017" t="str">
        <f t="shared" si="222"/>
        <v>Digital Wallet</v>
      </c>
      <c r="N2017" t="str">
        <f t="shared" si="223"/>
        <v>Takeaway</v>
      </c>
      <c r="O2017" s="8">
        <f t="shared" si="224"/>
        <v>45021</v>
      </c>
    </row>
    <row r="2018" spans="1:15" x14ac:dyDescent="0.35">
      <c r="A2018" t="s">
        <v>2039</v>
      </c>
      <c r="B2018" s="4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  <c r="I2018" s="4" t="str">
        <f t="shared" si="219"/>
        <v>UNKNOWN</v>
      </c>
      <c r="J2018" s="6">
        <f t="shared" si="220"/>
        <v>5</v>
      </c>
      <c r="K2018" s="6">
        <f t="shared" si="221"/>
        <v>4</v>
      </c>
      <c r="L2018" s="6">
        <f t="shared" si="218"/>
        <v>20</v>
      </c>
      <c r="M2018" t="str">
        <f t="shared" si="222"/>
        <v>Digital Wallet</v>
      </c>
      <c r="N2018" t="str">
        <f t="shared" si="223"/>
        <v>Cafe</v>
      </c>
      <c r="O2018" s="8">
        <f t="shared" si="224"/>
        <v>45251</v>
      </c>
    </row>
    <row r="2019" spans="1:15" x14ac:dyDescent="0.35">
      <c r="A2019" t="s">
        <v>2040</v>
      </c>
      <c r="B2019" s="4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  <c r="I2019" s="4" t="str">
        <f t="shared" si="219"/>
        <v>Salad</v>
      </c>
      <c r="J2019" s="6">
        <f t="shared" si="220"/>
        <v>5</v>
      </c>
      <c r="K2019" s="6">
        <f t="shared" si="221"/>
        <v>5</v>
      </c>
      <c r="L2019" s="6">
        <f t="shared" si="218"/>
        <v>25</v>
      </c>
      <c r="M2019" t="str">
        <f t="shared" si="222"/>
        <v>Digital Wallet</v>
      </c>
      <c r="N2019" t="str">
        <f t="shared" si="223"/>
        <v>UNKNOWN</v>
      </c>
      <c r="O2019" s="8">
        <f t="shared" si="224"/>
        <v>45108</v>
      </c>
    </row>
    <row r="2020" spans="1:15" x14ac:dyDescent="0.35">
      <c r="A2020" t="s">
        <v>2041</v>
      </c>
      <c r="B2020" s="4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  <c r="I2020" s="4" t="str">
        <f t="shared" si="219"/>
        <v>Smoothie</v>
      </c>
      <c r="J2020" s="6">
        <f t="shared" si="220"/>
        <v>3</v>
      </c>
      <c r="K2020" s="6">
        <f t="shared" si="221"/>
        <v>4</v>
      </c>
      <c r="L2020" s="6">
        <f t="shared" si="218"/>
        <v>12</v>
      </c>
      <c r="M2020" t="str">
        <f t="shared" si="222"/>
        <v>Digital Wallet</v>
      </c>
      <c r="N2020" t="str">
        <f t="shared" si="223"/>
        <v>In-store</v>
      </c>
      <c r="O2020" s="8">
        <f t="shared" si="224"/>
        <v>45253</v>
      </c>
    </row>
    <row r="2021" spans="1:15" x14ac:dyDescent="0.35">
      <c r="A2021" t="s">
        <v>2042</v>
      </c>
      <c r="B2021" s="4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I2021" s="4" t="str">
        <f t="shared" si="219"/>
        <v>Salad</v>
      </c>
      <c r="J2021" s="6">
        <f t="shared" si="220"/>
        <v>3</v>
      </c>
      <c r="K2021" s="6">
        <f t="shared" si="221"/>
        <v>5</v>
      </c>
      <c r="L2021" s="6">
        <f t="shared" si="218"/>
        <v>15</v>
      </c>
      <c r="M2021" t="str">
        <f t="shared" si="222"/>
        <v>Credit Card</v>
      </c>
      <c r="N2021" t="str">
        <f t="shared" si="223"/>
        <v>Takeaway</v>
      </c>
      <c r="O2021" s="8">
        <f t="shared" si="224"/>
        <v>44944</v>
      </c>
    </row>
    <row r="2022" spans="1:15" x14ac:dyDescent="0.35">
      <c r="A2022" t="s">
        <v>2043</v>
      </c>
      <c r="B2022" s="4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  <c r="I2022" s="4" t="str">
        <f t="shared" si="219"/>
        <v>Coffee</v>
      </c>
      <c r="J2022" s="6">
        <f t="shared" si="220"/>
        <v>1</v>
      </c>
      <c r="K2022" s="6">
        <f t="shared" si="221"/>
        <v>2</v>
      </c>
      <c r="L2022" s="6">
        <f t="shared" si="218"/>
        <v>2</v>
      </c>
      <c r="M2022" t="str">
        <f t="shared" si="222"/>
        <v>Digital Wallet</v>
      </c>
      <c r="N2022" t="str">
        <f t="shared" si="223"/>
        <v>UNKNOWN</v>
      </c>
      <c r="O2022" s="8">
        <f t="shared" si="224"/>
        <v>45178</v>
      </c>
    </row>
    <row r="2023" spans="1:15" x14ac:dyDescent="0.35">
      <c r="A2023" t="s">
        <v>2044</v>
      </c>
      <c r="B2023" s="4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I2023" s="4" t="str">
        <f t="shared" si="219"/>
        <v>Cookie</v>
      </c>
      <c r="J2023" s="6">
        <f t="shared" si="220"/>
        <v>4</v>
      </c>
      <c r="K2023" s="6">
        <f t="shared" si="221"/>
        <v>1</v>
      </c>
      <c r="L2023" s="6">
        <f t="shared" si="218"/>
        <v>4</v>
      </c>
      <c r="M2023" t="str">
        <f t="shared" si="222"/>
        <v>Default mode</v>
      </c>
      <c r="N2023" t="str">
        <f t="shared" si="223"/>
        <v>Takeaway</v>
      </c>
      <c r="O2023" s="8">
        <f t="shared" si="224"/>
        <v>45043</v>
      </c>
    </row>
    <row r="2024" spans="1:15" x14ac:dyDescent="0.35">
      <c r="A2024" t="s">
        <v>2045</v>
      </c>
      <c r="B2024" s="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I2024" s="4" t="str">
        <f t="shared" si="219"/>
        <v>Tea</v>
      </c>
      <c r="J2024" s="6">
        <f t="shared" si="220"/>
        <v>3</v>
      </c>
      <c r="K2024" s="6">
        <f t="shared" si="221"/>
        <v>1.5</v>
      </c>
      <c r="L2024" s="6">
        <f t="shared" si="218"/>
        <v>4.5</v>
      </c>
      <c r="M2024" t="str">
        <f t="shared" si="222"/>
        <v>Credit Card</v>
      </c>
      <c r="N2024" t="str">
        <f t="shared" si="223"/>
        <v>In-store</v>
      </c>
      <c r="O2024" s="8">
        <f t="shared" si="224"/>
        <v>45286</v>
      </c>
    </row>
    <row r="2025" spans="1:15" x14ac:dyDescent="0.35">
      <c r="A2025" t="s">
        <v>2046</v>
      </c>
      <c r="B2025" s="4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  <c r="I2025" s="4" t="str">
        <f t="shared" si="219"/>
        <v>Juice</v>
      </c>
      <c r="J2025" s="6">
        <f t="shared" si="220"/>
        <v>4</v>
      </c>
      <c r="K2025" s="6">
        <f t="shared" si="221"/>
        <v>3</v>
      </c>
      <c r="L2025" s="6">
        <f t="shared" si="218"/>
        <v>12</v>
      </c>
      <c r="M2025" t="str">
        <f t="shared" si="222"/>
        <v>Digital Wallet</v>
      </c>
      <c r="N2025" t="str">
        <f t="shared" si="223"/>
        <v>In-store</v>
      </c>
      <c r="O2025" s="8">
        <f t="shared" si="224"/>
        <v>44985</v>
      </c>
    </row>
    <row r="2026" spans="1:15" x14ac:dyDescent="0.35">
      <c r="A2026" t="s">
        <v>2047</v>
      </c>
      <c r="B2026" s="4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I2026" s="4" t="str">
        <f t="shared" si="219"/>
        <v>Coffee</v>
      </c>
      <c r="J2026" s="6">
        <f t="shared" si="220"/>
        <v>1</v>
      </c>
      <c r="K2026" s="6">
        <f t="shared" si="221"/>
        <v>2</v>
      </c>
      <c r="L2026" s="6">
        <f t="shared" si="218"/>
        <v>2</v>
      </c>
      <c r="M2026" t="str">
        <f t="shared" si="222"/>
        <v>Credit Card</v>
      </c>
      <c r="N2026" t="str">
        <f t="shared" si="223"/>
        <v>In-store</v>
      </c>
      <c r="O2026" s="8">
        <f t="shared" si="224"/>
        <v>44927</v>
      </c>
    </row>
    <row r="2027" spans="1:15" x14ac:dyDescent="0.35">
      <c r="A2027" t="s">
        <v>2048</v>
      </c>
      <c r="B2027" s="4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I2027" s="4" t="str">
        <f t="shared" si="219"/>
        <v>Sandwich</v>
      </c>
      <c r="J2027" s="6">
        <f t="shared" si="220"/>
        <v>3</v>
      </c>
      <c r="K2027" s="6">
        <f t="shared" si="221"/>
        <v>4</v>
      </c>
      <c r="L2027" s="6">
        <f t="shared" si="218"/>
        <v>12</v>
      </c>
      <c r="M2027" t="str">
        <f t="shared" si="222"/>
        <v>Cash</v>
      </c>
      <c r="N2027" t="str">
        <f t="shared" si="223"/>
        <v>Takeaway</v>
      </c>
      <c r="O2027" s="8">
        <f t="shared" si="224"/>
        <v>45165</v>
      </c>
    </row>
    <row r="2028" spans="1:15" x14ac:dyDescent="0.35">
      <c r="A2028" t="s">
        <v>2049</v>
      </c>
      <c r="B2028" s="4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  <c r="I2028" s="4" t="str">
        <f t="shared" si="219"/>
        <v>Sandwich</v>
      </c>
      <c r="J2028" s="6">
        <f t="shared" si="220"/>
        <v>5</v>
      </c>
      <c r="K2028" s="6">
        <f t="shared" si="221"/>
        <v>4</v>
      </c>
      <c r="L2028" s="6">
        <f t="shared" si="218"/>
        <v>20</v>
      </c>
      <c r="M2028" t="str">
        <f t="shared" si="222"/>
        <v>Digital Wallet</v>
      </c>
      <c r="N2028" t="str">
        <f t="shared" si="223"/>
        <v>UNKNOWN</v>
      </c>
      <c r="O2028" s="8">
        <f t="shared" si="224"/>
        <v>45069</v>
      </c>
    </row>
    <row r="2029" spans="1:15" x14ac:dyDescent="0.35">
      <c r="A2029" t="s">
        <v>2050</v>
      </c>
      <c r="B2029" s="4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I2029" s="4" t="str">
        <f t="shared" si="219"/>
        <v>Coffee</v>
      </c>
      <c r="J2029" s="6">
        <f t="shared" si="220"/>
        <v>3</v>
      </c>
      <c r="K2029" s="6">
        <f t="shared" si="221"/>
        <v>2</v>
      </c>
      <c r="L2029" s="6">
        <f t="shared" si="218"/>
        <v>6</v>
      </c>
      <c r="M2029" t="str">
        <f t="shared" si="222"/>
        <v>Cash</v>
      </c>
      <c r="N2029" t="str">
        <f t="shared" si="223"/>
        <v>In-store</v>
      </c>
      <c r="O2029" s="8">
        <f t="shared" si="224"/>
        <v>45282</v>
      </c>
    </row>
    <row r="2030" spans="1:15" x14ac:dyDescent="0.35">
      <c r="A2030" t="s">
        <v>2051</v>
      </c>
      <c r="B2030" s="4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  <c r="I2030" s="4" t="str">
        <f t="shared" si="219"/>
        <v>Juice</v>
      </c>
      <c r="J2030" s="6">
        <f t="shared" si="220"/>
        <v>4</v>
      </c>
      <c r="K2030" s="6">
        <f t="shared" si="221"/>
        <v>2.9662698412698414</v>
      </c>
      <c r="L2030" s="6">
        <f t="shared" si="218"/>
        <v>12</v>
      </c>
      <c r="M2030" t="str">
        <f t="shared" si="222"/>
        <v>Default mode</v>
      </c>
      <c r="N2030" t="str">
        <f t="shared" si="223"/>
        <v>Takeaway</v>
      </c>
      <c r="O2030" s="8">
        <f t="shared" si="224"/>
        <v>45229</v>
      </c>
    </row>
    <row r="2031" spans="1:15" x14ac:dyDescent="0.35">
      <c r="A2031" t="s">
        <v>2052</v>
      </c>
      <c r="B2031" s="4" t="s">
        <v>20</v>
      </c>
      <c r="C2031">
        <v>3</v>
      </c>
      <c r="D2031">
        <v>5</v>
      </c>
      <c r="E2031">
        <v>15</v>
      </c>
      <c r="F2031" t="s">
        <v>23</v>
      </c>
      <c r="I2031" s="4" t="str">
        <f t="shared" si="219"/>
        <v>Salad</v>
      </c>
      <c r="J2031" s="6">
        <f t="shared" si="220"/>
        <v>3</v>
      </c>
      <c r="K2031" s="6">
        <f t="shared" si="221"/>
        <v>5</v>
      </c>
      <c r="L2031" s="6">
        <f t="shared" si="218"/>
        <v>15</v>
      </c>
      <c r="M2031" t="str">
        <f t="shared" si="222"/>
        <v>Digital Wallet</v>
      </c>
      <c r="N2031" t="str">
        <f t="shared" si="223"/>
        <v>UNKNOWN</v>
      </c>
      <c r="O2031" s="8">
        <f t="shared" si="224"/>
        <v>44927</v>
      </c>
    </row>
    <row r="2032" spans="1:15" x14ac:dyDescent="0.35">
      <c r="A2032" t="s">
        <v>2053</v>
      </c>
      <c r="B2032" s="4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I2032" s="4" t="str">
        <f t="shared" si="219"/>
        <v>Tea</v>
      </c>
      <c r="J2032" s="6">
        <f t="shared" si="220"/>
        <v>2</v>
      </c>
      <c r="K2032" s="6">
        <f t="shared" si="221"/>
        <v>1.5</v>
      </c>
      <c r="L2032" s="6">
        <f t="shared" si="218"/>
        <v>3</v>
      </c>
      <c r="M2032" t="str">
        <f t="shared" si="222"/>
        <v>Default mode</v>
      </c>
      <c r="N2032" t="str">
        <f t="shared" si="223"/>
        <v>Takeaway</v>
      </c>
      <c r="O2032" s="8">
        <f t="shared" si="224"/>
        <v>45218</v>
      </c>
    </row>
    <row r="2033" spans="1:15" x14ac:dyDescent="0.35">
      <c r="A2033" t="s">
        <v>2054</v>
      </c>
      <c r="B2033" s="4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  <c r="I2033" s="4" t="str">
        <f t="shared" si="219"/>
        <v>Juice</v>
      </c>
      <c r="J2033" s="6">
        <f t="shared" si="220"/>
        <v>3</v>
      </c>
      <c r="K2033" s="6">
        <f t="shared" si="221"/>
        <v>3</v>
      </c>
      <c r="L2033" s="6">
        <f t="shared" si="218"/>
        <v>9</v>
      </c>
      <c r="M2033" t="str">
        <f t="shared" si="222"/>
        <v>Cash</v>
      </c>
      <c r="N2033" t="str">
        <f t="shared" si="223"/>
        <v>In-store</v>
      </c>
      <c r="O2033" s="8">
        <f t="shared" si="224"/>
        <v>44927</v>
      </c>
    </row>
    <row r="2034" spans="1:15" x14ac:dyDescent="0.35">
      <c r="A2034" t="s">
        <v>2055</v>
      </c>
      <c r="B2034" s="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I2034" s="4" t="str">
        <f t="shared" si="219"/>
        <v>Salad</v>
      </c>
      <c r="J2034" s="6">
        <f t="shared" si="220"/>
        <v>1</v>
      </c>
      <c r="K2034" s="6">
        <f t="shared" si="221"/>
        <v>5</v>
      </c>
      <c r="L2034" s="6">
        <f t="shared" si="218"/>
        <v>5</v>
      </c>
      <c r="M2034" t="str">
        <f t="shared" si="222"/>
        <v>Credit Card</v>
      </c>
      <c r="N2034" t="str">
        <f t="shared" si="223"/>
        <v>In-store</v>
      </c>
      <c r="O2034" s="8">
        <f t="shared" si="224"/>
        <v>45188</v>
      </c>
    </row>
    <row r="2035" spans="1:15" x14ac:dyDescent="0.35">
      <c r="A2035" t="s">
        <v>2056</v>
      </c>
      <c r="B2035" s="4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I2035" s="4" t="str">
        <f t="shared" si="219"/>
        <v>Coffee</v>
      </c>
      <c r="J2035" s="6">
        <f t="shared" si="220"/>
        <v>3</v>
      </c>
      <c r="K2035" s="6">
        <f t="shared" si="221"/>
        <v>2</v>
      </c>
      <c r="L2035" s="6">
        <f t="shared" si="218"/>
        <v>6</v>
      </c>
      <c r="M2035" t="str">
        <f t="shared" si="222"/>
        <v>Credit Card</v>
      </c>
      <c r="N2035" t="str">
        <f t="shared" si="223"/>
        <v>Takeaway</v>
      </c>
      <c r="O2035" s="8">
        <f t="shared" si="224"/>
        <v>45159</v>
      </c>
    </row>
    <row r="2036" spans="1:15" x14ac:dyDescent="0.35">
      <c r="A2036" t="s">
        <v>2057</v>
      </c>
      <c r="B2036" s="4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I2036" s="4" t="str">
        <f t="shared" si="219"/>
        <v>Salad</v>
      </c>
      <c r="J2036" s="6">
        <f t="shared" si="220"/>
        <v>4</v>
      </c>
      <c r="K2036" s="6">
        <f t="shared" si="221"/>
        <v>5</v>
      </c>
      <c r="L2036" s="6">
        <f t="shared" si="218"/>
        <v>20</v>
      </c>
      <c r="M2036" t="str">
        <f t="shared" si="222"/>
        <v>Cash</v>
      </c>
      <c r="N2036" t="str">
        <f t="shared" si="223"/>
        <v>UNKNOWN</v>
      </c>
      <c r="O2036" s="8">
        <f t="shared" si="224"/>
        <v>45194</v>
      </c>
    </row>
    <row r="2037" spans="1:15" x14ac:dyDescent="0.35">
      <c r="A2037" t="s">
        <v>2058</v>
      </c>
      <c r="B2037" s="4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  <c r="I2037" s="4" t="str">
        <f t="shared" si="219"/>
        <v>Cake</v>
      </c>
      <c r="J2037" s="6">
        <f t="shared" si="220"/>
        <v>3</v>
      </c>
      <c r="K2037" s="6">
        <f t="shared" si="221"/>
        <v>3</v>
      </c>
      <c r="L2037" s="6">
        <f t="shared" si="218"/>
        <v>9</v>
      </c>
      <c r="M2037" t="str">
        <f t="shared" si="222"/>
        <v>Digital Wallet</v>
      </c>
      <c r="N2037" t="str">
        <f t="shared" si="223"/>
        <v>UNKNOWN</v>
      </c>
      <c r="O2037" s="8">
        <f t="shared" si="224"/>
        <v>45260</v>
      </c>
    </row>
    <row r="2038" spans="1:15" x14ac:dyDescent="0.35">
      <c r="A2038" t="s">
        <v>2059</v>
      </c>
      <c r="B2038" s="4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I2038" s="4" t="str">
        <f t="shared" si="219"/>
        <v>Sandwich</v>
      </c>
      <c r="J2038" s="6">
        <f t="shared" si="220"/>
        <v>5</v>
      </c>
      <c r="K2038" s="6">
        <f t="shared" si="221"/>
        <v>4</v>
      </c>
      <c r="L2038" s="6">
        <f t="shared" si="218"/>
        <v>20</v>
      </c>
      <c r="M2038" t="str">
        <f t="shared" si="222"/>
        <v>Credit Card</v>
      </c>
      <c r="N2038" t="str">
        <f t="shared" si="223"/>
        <v>UNKNOWN</v>
      </c>
      <c r="O2038" s="8">
        <f t="shared" si="224"/>
        <v>44998</v>
      </c>
    </row>
    <row r="2039" spans="1:15" x14ac:dyDescent="0.35">
      <c r="A2039" t="s">
        <v>2060</v>
      </c>
      <c r="B2039" s="4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  <c r="I2039" s="4" t="str">
        <f t="shared" si="219"/>
        <v>Smoothie</v>
      </c>
      <c r="J2039" s="6">
        <f t="shared" si="220"/>
        <v>3</v>
      </c>
      <c r="K2039" s="6">
        <f t="shared" si="221"/>
        <v>4</v>
      </c>
      <c r="L2039" s="6">
        <f t="shared" si="218"/>
        <v>12</v>
      </c>
      <c r="M2039" t="str">
        <f t="shared" si="222"/>
        <v>Default mode</v>
      </c>
      <c r="N2039" t="str">
        <f t="shared" si="223"/>
        <v>Cafe</v>
      </c>
      <c r="O2039" s="8">
        <f t="shared" si="224"/>
        <v>45051</v>
      </c>
    </row>
    <row r="2040" spans="1:15" x14ac:dyDescent="0.35">
      <c r="A2040" t="s">
        <v>2061</v>
      </c>
      <c r="B2040" s="4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  <c r="I2040" s="4" t="str">
        <f t="shared" si="219"/>
        <v>Coffee</v>
      </c>
      <c r="J2040" s="6">
        <f t="shared" si="220"/>
        <v>4</v>
      </c>
      <c r="K2040" s="6">
        <f t="shared" si="221"/>
        <v>2</v>
      </c>
      <c r="L2040" s="6">
        <f t="shared" si="218"/>
        <v>8</v>
      </c>
      <c r="M2040" t="str">
        <f t="shared" si="222"/>
        <v>Digital Wallet</v>
      </c>
      <c r="N2040" t="str">
        <f t="shared" si="223"/>
        <v>In-store</v>
      </c>
      <c r="O2040" s="8">
        <f t="shared" si="224"/>
        <v>45168</v>
      </c>
    </row>
    <row r="2041" spans="1:15" x14ac:dyDescent="0.35">
      <c r="A2041" t="s">
        <v>2062</v>
      </c>
      <c r="B2041" s="4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I2041" s="4" t="str">
        <f t="shared" si="219"/>
        <v>Cake</v>
      </c>
      <c r="J2041" s="6">
        <f t="shared" si="220"/>
        <v>1</v>
      </c>
      <c r="K2041" s="6">
        <f t="shared" si="221"/>
        <v>3</v>
      </c>
      <c r="L2041" s="6">
        <f t="shared" si="218"/>
        <v>3</v>
      </c>
      <c r="M2041" t="str">
        <f t="shared" si="222"/>
        <v>Default mode</v>
      </c>
      <c r="N2041" t="str">
        <f t="shared" si="223"/>
        <v>Takeaway</v>
      </c>
      <c r="O2041" s="8">
        <f t="shared" si="224"/>
        <v>45277</v>
      </c>
    </row>
    <row r="2042" spans="1:15" x14ac:dyDescent="0.35">
      <c r="A2042" t="s">
        <v>2063</v>
      </c>
      <c r="B2042" s="4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  <c r="I2042" s="4" t="str">
        <f t="shared" si="219"/>
        <v>Cookie</v>
      </c>
      <c r="J2042" s="6">
        <f t="shared" si="220"/>
        <v>4</v>
      </c>
      <c r="K2042" s="6">
        <f t="shared" si="221"/>
        <v>3</v>
      </c>
      <c r="L2042" s="6">
        <f t="shared" si="218"/>
        <v>4</v>
      </c>
      <c r="M2042" t="str">
        <f t="shared" si="222"/>
        <v>Digital Wallet</v>
      </c>
      <c r="N2042" t="str">
        <f t="shared" si="223"/>
        <v>Takeaway</v>
      </c>
      <c r="O2042" s="8">
        <f t="shared" si="224"/>
        <v>45112</v>
      </c>
    </row>
    <row r="2043" spans="1:15" x14ac:dyDescent="0.35">
      <c r="A2043" t="s">
        <v>2064</v>
      </c>
      <c r="B2043" s="4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  <c r="I2043" s="4" t="str">
        <f t="shared" si="219"/>
        <v>Salad</v>
      </c>
      <c r="J2043" s="6">
        <f t="shared" si="220"/>
        <v>1</v>
      </c>
      <c r="K2043" s="6">
        <f t="shared" si="221"/>
        <v>5</v>
      </c>
      <c r="L2043" s="6">
        <f t="shared" si="218"/>
        <v>5</v>
      </c>
      <c r="M2043" t="str">
        <f t="shared" si="222"/>
        <v>Digital Wallet</v>
      </c>
      <c r="N2043" t="str">
        <f t="shared" si="223"/>
        <v>Takeaway</v>
      </c>
      <c r="O2043" s="8">
        <f t="shared" si="224"/>
        <v>45125</v>
      </c>
    </row>
    <row r="2044" spans="1:15" x14ac:dyDescent="0.35">
      <c r="A2044" t="s">
        <v>2065</v>
      </c>
      <c r="B2044" s="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  <c r="I2044" s="4" t="str">
        <f t="shared" si="219"/>
        <v>Sandwich</v>
      </c>
      <c r="J2044" s="6">
        <f t="shared" si="220"/>
        <v>1</v>
      </c>
      <c r="K2044" s="6">
        <f t="shared" si="221"/>
        <v>4</v>
      </c>
      <c r="L2044" s="6">
        <f t="shared" si="218"/>
        <v>4</v>
      </c>
      <c r="M2044" t="str">
        <f t="shared" si="222"/>
        <v>Digital Wallet</v>
      </c>
      <c r="N2044" t="str">
        <f t="shared" si="223"/>
        <v>UNKNOWN</v>
      </c>
      <c r="O2044" s="8">
        <f t="shared" si="224"/>
        <v>45150</v>
      </c>
    </row>
    <row r="2045" spans="1:15" x14ac:dyDescent="0.35">
      <c r="A2045" t="s">
        <v>2066</v>
      </c>
      <c r="B2045" s="4" t="s">
        <v>21</v>
      </c>
      <c r="D2045">
        <v>5</v>
      </c>
      <c r="E2045">
        <v>20</v>
      </c>
      <c r="F2045" t="s">
        <v>14</v>
      </c>
      <c r="H2045" s="1">
        <v>45097</v>
      </c>
      <c r="I2045" s="4" t="str">
        <f t="shared" si="219"/>
        <v>UNKNOWN</v>
      </c>
      <c r="J2045" s="6">
        <f t="shared" si="220"/>
        <v>4</v>
      </c>
      <c r="K2045" s="6">
        <f t="shared" si="221"/>
        <v>5</v>
      </c>
      <c r="L2045" s="6">
        <f t="shared" si="218"/>
        <v>20</v>
      </c>
      <c r="M2045" t="str">
        <f t="shared" si="222"/>
        <v>Cash</v>
      </c>
      <c r="N2045" t="str">
        <f t="shared" si="223"/>
        <v>UNKNOWN</v>
      </c>
      <c r="O2045" s="8">
        <f t="shared" si="224"/>
        <v>45097</v>
      </c>
    </row>
    <row r="2046" spans="1:15" x14ac:dyDescent="0.35">
      <c r="A2046" t="s">
        <v>2067</v>
      </c>
      <c r="B2046" s="4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  <c r="I2046" s="4" t="str">
        <f t="shared" si="219"/>
        <v>Tea</v>
      </c>
      <c r="J2046" s="6">
        <f t="shared" si="220"/>
        <v>3</v>
      </c>
      <c r="K2046" s="6">
        <f t="shared" si="221"/>
        <v>1.5</v>
      </c>
      <c r="L2046" s="6">
        <f t="shared" si="218"/>
        <v>4.5</v>
      </c>
      <c r="M2046" t="str">
        <f t="shared" si="222"/>
        <v>Digital Wallet</v>
      </c>
      <c r="N2046" t="str">
        <f t="shared" si="223"/>
        <v>Takeaway</v>
      </c>
      <c r="O2046" s="8">
        <f t="shared" si="224"/>
        <v>44998</v>
      </c>
    </row>
    <row r="2047" spans="1:15" x14ac:dyDescent="0.35">
      <c r="A2047" t="s">
        <v>2068</v>
      </c>
      <c r="B2047" s="4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  <c r="I2047" s="4" t="str">
        <f t="shared" si="219"/>
        <v>Juice</v>
      </c>
      <c r="J2047" s="6">
        <f t="shared" si="220"/>
        <v>2</v>
      </c>
      <c r="K2047" s="6">
        <f t="shared" si="221"/>
        <v>3</v>
      </c>
      <c r="L2047" s="6">
        <f t="shared" si="218"/>
        <v>6</v>
      </c>
      <c r="M2047" t="str">
        <f t="shared" si="222"/>
        <v>Credit Card</v>
      </c>
      <c r="N2047" t="str">
        <f t="shared" si="223"/>
        <v>Cafe</v>
      </c>
      <c r="O2047" s="8">
        <f t="shared" si="224"/>
        <v>45242</v>
      </c>
    </row>
    <row r="2048" spans="1:15" x14ac:dyDescent="0.35">
      <c r="A2048" t="s">
        <v>2069</v>
      </c>
      <c r="B2048" s="4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I2048" s="4" t="str">
        <f t="shared" si="219"/>
        <v>Sandwich</v>
      </c>
      <c r="J2048" s="6">
        <f t="shared" si="220"/>
        <v>2</v>
      </c>
      <c r="K2048" s="6">
        <f t="shared" si="221"/>
        <v>4</v>
      </c>
      <c r="L2048" s="6">
        <f t="shared" si="218"/>
        <v>8</v>
      </c>
      <c r="M2048" t="str">
        <f t="shared" si="222"/>
        <v>Credit Card</v>
      </c>
      <c r="N2048" t="str">
        <f t="shared" si="223"/>
        <v>In-store</v>
      </c>
      <c r="O2048" s="8">
        <f t="shared" si="224"/>
        <v>45046</v>
      </c>
    </row>
    <row r="2049" spans="1:15" x14ac:dyDescent="0.35">
      <c r="A2049" t="s">
        <v>2070</v>
      </c>
      <c r="B2049" s="4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  <c r="I2049" s="4" t="str">
        <f t="shared" si="219"/>
        <v>Juice</v>
      </c>
      <c r="J2049" s="6">
        <f t="shared" si="220"/>
        <v>4</v>
      </c>
      <c r="K2049" s="6">
        <f t="shared" si="221"/>
        <v>3</v>
      </c>
      <c r="L2049" s="6">
        <f t="shared" si="218"/>
        <v>12</v>
      </c>
      <c r="M2049" t="str">
        <f t="shared" si="222"/>
        <v>Credit Card</v>
      </c>
      <c r="N2049" t="str">
        <f t="shared" si="223"/>
        <v>Cafe</v>
      </c>
      <c r="O2049" s="8">
        <f t="shared" si="224"/>
        <v>45159</v>
      </c>
    </row>
    <row r="2050" spans="1:15" x14ac:dyDescent="0.35">
      <c r="A2050" t="s">
        <v>2071</v>
      </c>
      <c r="B2050" s="4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I2050" s="4" t="str">
        <f t="shared" si="219"/>
        <v>Smoothie</v>
      </c>
      <c r="J2050" s="6">
        <f t="shared" si="220"/>
        <v>5</v>
      </c>
      <c r="K2050" s="6">
        <f t="shared" si="221"/>
        <v>4</v>
      </c>
      <c r="L2050" s="6">
        <f t="shared" ref="L2050:L2113" si="225">IF(ISBLANK(E2050),PRODUCT(J2050,K2050),IF(E2050="ERROR",PRODUCT(J2050,K2050),IF(E2050="UNKNOWN",PRODUCT(J2050,K2050),E2050)))</f>
        <v>20</v>
      </c>
      <c r="M2050" t="str">
        <f t="shared" si="222"/>
        <v>Credit Card</v>
      </c>
      <c r="N2050" t="str">
        <f t="shared" si="223"/>
        <v>UNKNOWN</v>
      </c>
      <c r="O2050" s="8">
        <f t="shared" si="224"/>
        <v>45150</v>
      </c>
    </row>
    <row r="2051" spans="1:15" x14ac:dyDescent="0.35">
      <c r="A2051" t="s">
        <v>2072</v>
      </c>
      <c r="B2051" s="4" t="s">
        <v>28</v>
      </c>
      <c r="C2051">
        <v>5</v>
      </c>
      <c r="E2051">
        <v>20</v>
      </c>
      <c r="G2051" t="s">
        <v>11</v>
      </c>
      <c r="H2051" s="1">
        <v>45100</v>
      </c>
      <c r="I2051" s="4" t="str">
        <f t="shared" ref="I2051:I2114" si="226">IF(ISBLANK(B2051),"UNKNOWN",IF(B2051="ERROR","Juice",B2051))</f>
        <v>Sandwich</v>
      </c>
      <c r="J2051" s="6">
        <f t="shared" ref="J2051:J2114" si="227">IF(ISBLANK(C2051),E2051/D2051,IF(C2051="ERROR",AVERAGE(C2051:C12050),IF(C2051="UNKNOWN",MEDIAN(C2051:C12050),C2051)))</f>
        <v>5</v>
      </c>
      <c r="K2051" s="6">
        <f t="shared" ref="K2051:K2114" si="228">IF(ISBLANK(D2051),0,IF(D2051="ERROR",AVERAGE(D2051:D12050),IF(D2051="UNKNOWN",MEDIAN(D2051:D12050),D2051)))</f>
        <v>0</v>
      </c>
      <c r="L2051" s="6">
        <f t="shared" si="225"/>
        <v>20</v>
      </c>
      <c r="M2051" t="str">
        <f t="shared" ref="M2051:M2114" si="229">IF(ISBLANK(F2051),"Default mode",IF(F2051="ERROR","Cash",F2051))</f>
        <v>Default mode</v>
      </c>
      <c r="N2051" t="str">
        <f t="shared" ref="N2051:N2114" si="230">IF(ISBLANK(G2051),"UNKNOWN",IF(G2051="ERROR","Cafe",G2051))</f>
        <v>Takeaway</v>
      </c>
      <c r="O2051" s="8">
        <f t="shared" ref="O2051:O2114" si="231">IF(ISBLANK(H2051),DATE(2023,1,1),IF(H2051="ERROR",DATE(2023,6,1),IF(H2051="UNKNOWN",DATE(2023,1,1),H2051)))</f>
        <v>45100</v>
      </c>
    </row>
    <row r="2052" spans="1:15" x14ac:dyDescent="0.35">
      <c r="A2052" t="s">
        <v>2073</v>
      </c>
      <c r="B2052" s="4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  <c r="I2052" s="4" t="str">
        <f t="shared" si="226"/>
        <v>Coffee</v>
      </c>
      <c r="J2052" s="6">
        <f t="shared" si="227"/>
        <v>1</v>
      </c>
      <c r="K2052" s="6">
        <f t="shared" si="228"/>
        <v>2</v>
      </c>
      <c r="L2052" s="6">
        <f t="shared" si="225"/>
        <v>2</v>
      </c>
      <c r="M2052" t="str">
        <f t="shared" si="229"/>
        <v>Default mode</v>
      </c>
      <c r="N2052" t="str">
        <f t="shared" si="230"/>
        <v>UNKNOWN</v>
      </c>
      <c r="O2052" s="8">
        <f t="shared" si="231"/>
        <v>45249</v>
      </c>
    </row>
    <row r="2053" spans="1:15" x14ac:dyDescent="0.35">
      <c r="A2053" t="s">
        <v>2074</v>
      </c>
      <c r="B2053" s="4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I2053" s="4" t="str">
        <f t="shared" si="226"/>
        <v>Coffee</v>
      </c>
      <c r="J2053" s="6">
        <f t="shared" si="227"/>
        <v>1</v>
      </c>
      <c r="K2053" s="6">
        <f t="shared" si="228"/>
        <v>2</v>
      </c>
      <c r="L2053" s="6">
        <f t="shared" si="225"/>
        <v>2</v>
      </c>
      <c r="M2053" t="str">
        <f t="shared" si="229"/>
        <v>Credit Card</v>
      </c>
      <c r="N2053" t="str">
        <f t="shared" si="230"/>
        <v>Takeaway</v>
      </c>
      <c r="O2053" s="8">
        <f t="shared" si="231"/>
        <v>45202</v>
      </c>
    </row>
    <row r="2054" spans="1:15" x14ac:dyDescent="0.35">
      <c r="A2054" t="s">
        <v>2075</v>
      </c>
      <c r="B2054" s="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I2054" s="4" t="str">
        <f t="shared" si="226"/>
        <v>Coffee</v>
      </c>
      <c r="J2054" s="6">
        <f t="shared" si="227"/>
        <v>4</v>
      </c>
      <c r="K2054" s="6">
        <f t="shared" si="228"/>
        <v>2</v>
      </c>
      <c r="L2054" s="6">
        <f t="shared" si="225"/>
        <v>8</v>
      </c>
      <c r="M2054" t="str">
        <f t="shared" si="229"/>
        <v>Credit Card</v>
      </c>
      <c r="N2054" t="str">
        <f t="shared" si="230"/>
        <v>Takeaway</v>
      </c>
      <c r="O2054" s="8">
        <f t="shared" si="231"/>
        <v>44935</v>
      </c>
    </row>
    <row r="2055" spans="1:15" x14ac:dyDescent="0.35">
      <c r="A2055" t="s">
        <v>2076</v>
      </c>
      <c r="B2055" s="4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I2055" s="4" t="str">
        <f t="shared" si="226"/>
        <v>Salad</v>
      </c>
      <c r="J2055" s="6">
        <f t="shared" si="227"/>
        <v>1</v>
      </c>
      <c r="K2055" s="6">
        <f t="shared" si="228"/>
        <v>5</v>
      </c>
      <c r="L2055" s="6">
        <f t="shared" si="225"/>
        <v>5</v>
      </c>
      <c r="M2055" t="str">
        <f t="shared" si="229"/>
        <v>Credit Card</v>
      </c>
      <c r="N2055" t="str">
        <f t="shared" si="230"/>
        <v>Takeaway</v>
      </c>
      <c r="O2055" s="8">
        <f t="shared" si="231"/>
        <v>45147</v>
      </c>
    </row>
    <row r="2056" spans="1:15" x14ac:dyDescent="0.35">
      <c r="A2056" t="s">
        <v>2077</v>
      </c>
      <c r="B2056" s="4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I2056" s="4" t="str">
        <f t="shared" si="226"/>
        <v>Sandwich</v>
      </c>
      <c r="J2056" s="6">
        <f t="shared" si="227"/>
        <v>5</v>
      </c>
      <c r="K2056" s="6">
        <f t="shared" si="228"/>
        <v>4</v>
      </c>
      <c r="L2056" s="6">
        <f t="shared" si="225"/>
        <v>20</v>
      </c>
      <c r="M2056" t="str">
        <f t="shared" si="229"/>
        <v>Default mode</v>
      </c>
      <c r="N2056" t="str">
        <f t="shared" si="230"/>
        <v>Takeaway</v>
      </c>
      <c r="O2056" s="8">
        <f t="shared" si="231"/>
        <v>45041</v>
      </c>
    </row>
    <row r="2057" spans="1:15" x14ac:dyDescent="0.35">
      <c r="A2057" t="s">
        <v>2078</v>
      </c>
      <c r="B2057" s="4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I2057" s="4" t="str">
        <f t="shared" si="226"/>
        <v>Juice</v>
      </c>
      <c r="J2057" s="6">
        <f t="shared" si="227"/>
        <v>4</v>
      </c>
      <c r="K2057" s="6">
        <f t="shared" si="228"/>
        <v>3</v>
      </c>
      <c r="L2057" s="6">
        <f t="shared" si="225"/>
        <v>12</v>
      </c>
      <c r="M2057" t="str">
        <f t="shared" si="229"/>
        <v>Default mode</v>
      </c>
      <c r="N2057" t="str">
        <f t="shared" si="230"/>
        <v>In-store</v>
      </c>
      <c r="O2057" s="8">
        <f t="shared" si="231"/>
        <v>45107</v>
      </c>
    </row>
    <row r="2058" spans="1:15" x14ac:dyDescent="0.35">
      <c r="A2058" t="s">
        <v>2079</v>
      </c>
      <c r="B2058" s="4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I2058" s="4" t="str">
        <f t="shared" si="226"/>
        <v>Cookie</v>
      </c>
      <c r="J2058" s="6">
        <f t="shared" si="227"/>
        <v>3</v>
      </c>
      <c r="K2058" s="6">
        <f t="shared" si="228"/>
        <v>1</v>
      </c>
      <c r="L2058" s="6">
        <f t="shared" si="225"/>
        <v>3</v>
      </c>
      <c r="M2058" t="str">
        <f t="shared" si="229"/>
        <v>Default mode</v>
      </c>
      <c r="N2058" t="str">
        <f t="shared" si="230"/>
        <v>In-store</v>
      </c>
      <c r="O2058" s="8">
        <f t="shared" si="231"/>
        <v>45068</v>
      </c>
    </row>
    <row r="2059" spans="1:15" x14ac:dyDescent="0.35">
      <c r="A2059" t="s">
        <v>2080</v>
      </c>
      <c r="B2059" s="4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I2059" s="4" t="str">
        <f t="shared" si="226"/>
        <v>Smoothie</v>
      </c>
      <c r="J2059" s="6">
        <f t="shared" si="227"/>
        <v>5</v>
      </c>
      <c r="K2059" s="6">
        <f t="shared" si="228"/>
        <v>4</v>
      </c>
      <c r="L2059" s="6">
        <f t="shared" si="225"/>
        <v>20</v>
      </c>
      <c r="M2059" t="str">
        <f t="shared" si="229"/>
        <v>Credit Card</v>
      </c>
      <c r="N2059" t="str">
        <f t="shared" si="230"/>
        <v>Takeaway</v>
      </c>
      <c r="O2059" s="8">
        <f t="shared" si="231"/>
        <v>45094</v>
      </c>
    </row>
    <row r="2060" spans="1:15" x14ac:dyDescent="0.35">
      <c r="A2060" t="s">
        <v>2081</v>
      </c>
      <c r="B2060" s="4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I2060" s="4" t="str">
        <f t="shared" si="226"/>
        <v>Smoothie</v>
      </c>
      <c r="J2060" s="6">
        <f t="shared" si="227"/>
        <v>4</v>
      </c>
      <c r="K2060" s="6">
        <f t="shared" si="228"/>
        <v>4</v>
      </c>
      <c r="L2060" s="6">
        <f t="shared" si="225"/>
        <v>16</v>
      </c>
      <c r="M2060" t="str">
        <f t="shared" si="229"/>
        <v>Credit Card</v>
      </c>
      <c r="N2060" t="str">
        <f t="shared" si="230"/>
        <v>Takeaway</v>
      </c>
      <c r="O2060" s="8">
        <f t="shared" si="231"/>
        <v>45186</v>
      </c>
    </row>
    <row r="2061" spans="1:15" x14ac:dyDescent="0.35">
      <c r="A2061" t="s">
        <v>2082</v>
      </c>
      <c r="B2061" s="4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  <c r="I2061" s="4" t="str">
        <f t="shared" si="226"/>
        <v>Coffee</v>
      </c>
      <c r="J2061" s="6">
        <f t="shared" si="227"/>
        <v>5</v>
      </c>
      <c r="K2061" s="6">
        <f t="shared" si="228"/>
        <v>2</v>
      </c>
      <c r="L2061" s="6">
        <f t="shared" si="225"/>
        <v>10</v>
      </c>
      <c r="M2061" t="str">
        <f t="shared" si="229"/>
        <v>Digital Wallet</v>
      </c>
      <c r="N2061" t="str">
        <f t="shared" si="230"/>
        <v>UNKNOWN</v>
      </c>
      <c r="O2061" s="8">
        <f t="shared" si="231"/>
        <v>45227</v>
      </c>
    </row>
    <row r="2062" spans="1:15" x14ac:dyDescent="0.35">
      <c r="A2062" t="s">
        <v>2083</v>
      </c>
      <c r="B2062" s="4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I2062" s="4" t="str">
        <f t="shared" si="226"/>
        <v>Juice</v>
      </c>
      <c r="J2062" s="6">
        <f t="shared" si="227"/>
        <v>5</v>
      </c>
      <c r="K2062" s="6">
        <f t="shared" si="228"/>
        <v>3</v>
      </c>
      <c r="L2062" s="6">
        <f t="shared" si="225"/>
        <v>15</v>
      </c>
      <c r="M2062" t="str">
        <f t="shared" si="229"/>
        <v>Credit Card</v>
      </c>
      <c r="N2062" t="str">
        <f t="shared" si="230"/>
        <v>UNKNOWN</v>
      </c>
      <c r="O2062" s="8">
        <f t="shared" si="231"/>
        <v>45150</v>
      </c>
    </row>
    <row r="2063" spans="1:15" x14ac:dyDescent="0.35">
      <c r="A2063" t="s">
        <v>2084</v>
      </c>
      <c r="B2063" s="4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  <c r="I2063" s="4" t="str">
        <f t="shared" si="226"/>
        <v>Salad</v>
      </c>
      <c r="J2063" s="6">
        <f t="shared" si="227"/>
        <v>4</v>
      </c>
      <c r="K2063" s="6">
        <f t="shared" si="228"/>
        <v>5</v>
      </c>
      <c r="L2063" s="6">
        <f t="shared" si="225"/>
        <v>20</v>
      </c>
      <c r="M2063" t="str">
        <f t="shared" si="229"/>
        <v>Digital Wallet</v>
      </c>
      <c r="N2063" t="str">
        <f t="shared" si="230"/>
        <v>UNKNOWN</v>
      </c>
      <c r="O2063" s="8">
        <f t="shared" si="231"/>
        <v>45164</v>
      </c>
    </row>
    <row r="2064" spans="1:15" x14ac:dyDescent="0.35">
      <c r="A2064" t="s">
        <v>2085</v>
      </c>
      <c r="B2064" s="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I2064" s="4" t="str">
        <f t="shared" si="226"/>
        <v>Cake</v>
      </c>
      <c r="J2064" s="6">
        <f t="shared" si="227"/>
        <v>4</v>
      </c>
      <c r="K2064" s="6">
        <f t="shared" si="228"/>
        <v>3</v>
      </c>
      <c r="L2064" s="6">
        <f t="shared" si="225"/>
        <v>12</v>
      </c>
      <c r="M2064" t="str">
        <f t="shared" si="229"/>
        <v>Cash</v>
      </c>
      <c r="N2064" t="str">
        <f t="shared" si="230"/>
        <v>UNKNOWN</v>
      </c>
      <c r="O2064" s="8">
        <f t="shared" si="231"/>
        <v>45107</v>
      </c>
    </row>
    <row r="2065" spans="1:15" x14ac:dyDescent="0.35">
      <c r="A2065" t="s">
        <v>2086</v>
      </c>
      <c r="B2065" s="4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I2065" s="4" t="str">
        <f t="shared" si="226"/>
        <v>Tea</v>
      </c>
      <c r="J2065" s="6">
        <f t="shared" si="227"/>
        <v>3</v>
      </c>
      <c r="K2065" s="6">
        <f t="shared" si="228"/>
        <v>1.5</v>
      </c>
      <c r="L2065" s="6">
        <f t="shared" si="225"/>
        <v>4.5</v>
      </c>
      <c r="M2065" t="str">
        <f t="shared" si="229"/>
        <v>Cash</v>
      </c>
      <c r="N2065" t="str">
        <f t="shared" si="230"/>
        <v>UNKNOWN</v>
      </c>
      <c r="O2065" s="8">
        <f t="shared" si="231"/>
        <v>45195</v>
      </c>
    </row>
    <row r="2066" spans="1:15" x14ac:dyDescent="0.35">
      <c r="A2066" t="s">
        <v>2087</v>
      </c>
      <c r="B2066" s="4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I2066" s="4" t="str">
        <f t="shared" si="226"/>
        <v>Salad</v>
      </c>
      <c r="J2066" s="6">
        <f t="shared" si="227"/>
        <v>3</v>
      </c>
      <c r="K2066" s="6">
        <f t="shared" si="228"/>
        <v>5</v>
      </c>
      <c r="L2066" s="6">
        <f t="shared" si="225"/>
        <v>15</v>
      </c>
      <c r="M2066" t="str">
        <f t="shared" si="229"/>
        <v>Credit Card</v>
      </c>
      <c r="N2066" t="str">
        <f t="shared" si="230"/>
        <v>Takeaway</v>
      </c>
      <c r="O2066" s="8">
        <f t="shared" si="231"/>
        <v>44990</v>
      </c>
    </row>
    <row r="2067" spans="1:15" x14ac:dyDescent="0.35">
      <c r="A2067" t="s">
        <v>2088</v>
      </c>
      <c r="B2067" s="4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  <c r="I2067" s="4" t="str">
        <f t="shared" si="226"/>
        <v>Coffee</v>
      </c>
      <c r="J2067" s="6">
        <f t="shared" si="227"/>
        <v>5</v>
      </c>
      <c r="K2067" s="6">
        <f t="shared" si="228"/>
        <v>2.9645894233324475</v>
      </c>
      <c r="L2067" s="6">
        <f t="shared" si="225"/>
        <v>10</v>
      </c>
      <c r="M2067" t="str">
        <f t="shared" si="229"/>
        <v>Cash</v>
      </c>
      <c r="N2067" t="str">
        <f t="shared" si="230"/>
        <v>Takeaway</v>
      </c>
      <c r="O2067" s="8">
        <f t="shared" si="231"/>
        <v>45113</v>
      </c>
    </row>
    <row r="2068" spans="1:15" x14ac:dyDescent="0.35">
      <c r="A2068" t="s">
        <v>2089</v>
      </c>
      <c r="B2068" s="4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I2068" s="4" t="str">
        <f t="shared" si="226"/>
        <v>Salad</v>
      </c>
      <c r="J2068" s="6">
        <f t="shared" si="227"/>
        <v>1</v>
      </c>
      <c r="K2068" s="6">
        <f t="shared" si="228"/>
        <v>5</v>
      </c>
      <c r="L2068" s="6">
        <f t="shared" si="225"/>
        <v>5</v>
      </c>
      <c r="M2068" t="str">
        <f t="shared" si="229"/>
        <v>Credit Card</v>
      </c>
      <c r="N2068" t="str">
        <f t="shared" si="230"/>
        <v>In-store</v>
      </c>
      <c r="O2068" s="8">
        <f t="shared" si="231"/>
        <v>45253</v>
      </c>
    </row>
    <row r="2069" spans="1:15" x14ac:dyDescent="0.35">
      <c r="A2069" t="s">
        <v>2090</v>
      </c>
      <c r="B2069" s="4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  <c r="I2069" s="4" t="str">
        <f t="shared" si="226"/>
        <v>Smoothie</v>
      </c>
      <c r="J2069" s="6">
        <f t="shared" si="227"/>
        <v>4</v>
      </c>
      <c r="K2069" s="6">
        <f t="shared" si="228"/>
        <v>4</v>
      </c>
      <c r="L2069" s="6">
        <f t="shared" si="225"/>
        <v>16</v>
      </c>
      <c r="M2069" t="str">
        <f t="shared" si="229"/>
        <v>Digital Wallet</v>
      </c>
      <c r="N2069" t="str">
        <f t="shared" si="230"/>
        <v>In-store</v>
      </c>
      <c r="O2069" s="8">
        <f t="shared" si="231"/>
        <v>45243</v>
      </c>
    </row>
    <row r="2070" spans="1:15" x14ac:dyDescent="0.35">
      <c r="A2070" t="s">
        <v>2091</v>
      </c>
      <c r="B2070" s="4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  <c r="I2070" s="4" t="str">
        <f t="shared" si="226"/>
        <v>Coffee</v>
      </c>
      <c r="J2070" s="6">
        <f t="shared" si="227"/>
        <v>2</v>
      </c>
      <c r="K2070" s="6">
        <f t="shared" si="228"/>
        <v>2</v>
      </c>
      <c r="L2070" s="6">
        <f t="shared" si="225"/>
        <v>4</v>
      </c>
      <c r="M2070" t="str">
        <f t="shared" si="229"/>
        <v>Digital Wallet</v>
      </c>
      <c r="N2070" t="str">
        <f t="shared" si="230"/>
        <v>In-store</v>
      </c>
      <c r="O2070" s="8">
        <f t="shared" si="231"/>
        <v>45076</v>
      </c>
    </row>
    <row r="2071" spans="1:15" x14ac:dyDescent="0.35">
      <c r="A2071" t="s">
        <v>2092</v>
      </c>
      <c r="B2071" s="4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I2071" s="4" t="str">
        <f t="shared" si="226"/>
        <v>Juice</v>
      </c>
      <c r="J2071" s="6">
        <f t="shared" si="227"/>
        <v>1</v>
      </c>
      <c r="K2071" s="6">
        <f t="shared" si="228"/>
        <v>3</v>
      </c>
      <c r="L2071" s="6">
        <f t="shared" si="225"/>
        <v>3</v>
      </c>
      <c r="M2071" t="str">
        <f t="shared" si="229"/>
        <v>Cash</v>
      </c>
      <c r="N2071" t="str">
        <f t="shared" si="230"/>
        <v>In-store</v>
      </c>
      <c r="O2071" s="8">
        <f t="shared" si="231"/>
        <v>45115</v>
      </c>
    </row>
    <row r="2072" spans="1:15" x14ac:dyDescent="0.35">
      <c r="A2072" t="s">
        <v>2093</v>
      </c>
      <c r="B2072" s="4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I2072" s="4" t="str">
        <f t="shared" si="226"/>
        <v>Smoothie</v>
      </c>
      <c r="J2072" s="6">
        <f t="shared" si="227"/>
        <v>1</v>
      </c>
      <c r="K2072" s="6">
        <f t="shared" si="228"/>
        <v>4</v>
      </c>
      <c r="L2072" s="6">
        <f t="shared" si="225"/>
        <v>4</v>
      </c>
      <c r="M2072" t="str">
        <f t="shared" si="229"/>
        <v>Cash</v>
      </c>
      <c r="N2072" t="str">
        <f t="shared" si="230"/>
        <v>In-store</v>
      </c>
      <c r="O2072" s="8">
        <f t="shared" si="231"/>
        <v>45181</v>
      </c>
    </row>
    <row r="2073" spans="1:15" x14ac:dyDescent="0.35">
      <c r="A2073" t="s">
        <v>2094</v>
      </c>
      <c r="B2073" s="4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I2073" s="4" t="str">
        <f t="shared" si="226"/>
        <v>Juice</v>
      </c>
      <c r="J2073" s="6">
        <f t="shared" si="227"/>
        <v>4</v>
      </c>
      <c r="K2073" s="6">
        <f t="shared" si="228"/>
        <v>3</v>
      </c>
      <c r="L2073" s="6">
        <f t="shared" si="225"/>
        <v>12</v>
      </c>
      <c r="M2073" t="str">
        <f t="shared" si="229"/>
        <v>Default mode</v>
      </c>
      <c r="N2073" t="str">
        <f t="shared" si="230"/>
        <v>Takeaway</v>
      </c>
      <c r="O2073" s="8">
        <f t="shared" si="231"/>
        <v>45000</v>
      </c>
    </row>
    <row r="2074" spans="1:15" x14ac:dyDescent="0.35">
      <c r="A2074" t="s">
        <v>2095</v>
      </c>
      <c r="B2074" s="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  <c r="I2074" s="4" t="str">
        <f t="shared" si="226"/>
        <v>Salad</v>
      </c>
      <c r="J2074" s="6">
        <f t="shared" si="227"/>
        <v>2</v>
      </c>
      <c r="K2074" s="6">
        <f t="shared" si="228"/>
        <v>5</v>
      </c>
      <c r="L2074" s="6">
        <f t="shared" si="225"/>
        <v>10</v>
      </c>
      <c r="M2074" t="str">
        <f t="shared" si="229"/>
        <v>Digital Wallet</v>
      </c>
      <c r="N2074" t="str">
        <f t="shared" si="230"/>
        <v>Takeaway</v>
      </c>
      <c r="O2074" s="8">
        <f t="shared" si="231"/>
        <v>44927</v>
      </c>
    </row>
    <row r="2075" spans="1:15" x14ac:dyDescent="0.35">
      <c r="A2075" t="s">
        <v>2096</v>
      </c>
      <c r="B2075" s="4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I2075" s="4" t="str">
        <f t="shared" si="226"/>
        <v>Tea</v>
      </c>
      <c r="J2075" s="6">
        <f t="shared" si="227"/>
        <v>2</v>
      </c>
      <c r="K2075" s="6">
        <f t="shared" si="228"/>
        <v>1.5</v>
      </c>
      <c r="L2075" s="6">
        <f t="shared" si="225"/>
        <v>3</v>
      </c>
      <c r="M2075" t="str">
        <f t="shared" si="229"/>
        <v>Credit Card</v>
      </c>
      <c r="N2075" t="str">
        <f t="shared" si="230"/>
        <v>Takeaway</v>
      </c>
      <c r="O2075" s="8">
        <f t="shared" si="231"/>
        <v>45276</v>
      </c>
    </row>
    <row r="2076" spans="1:15" x14ac:dyDescent="0.35">
      <c r="A2076" t="s">
        <v>2097</v>
      </c>
      <c r="B2076" s="4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  <c r="I2076" s="4" t="str">
        <f t="shared" si="226"/>
        <v>Juice</v>
      </c>
      <c r="J2076" s="6">
        <f t="shared" si="227"/>
        <v>1</v>
      </c>
      <c r="K2076" s="6">
        <f t="shared" si="228"/>
        <v>3</v>
      </c>
      <c r="L2076" s="6">
        <f t="shared" si="225"/>
        <v>3</v>
      </c>
      <c r="M2076" t="str">
        <f t="shared" si="229"/>
        <v>Digital Wallet</v>
      </c>
      <c r="N2076" t="str">
        <f t="shared" si="230"/>
        <v>UNKNOWN</v>
      </c>
      <c r="O2076" s="8">
        <f t="shared" si="231"/>
        <v>44971</v>
      </c>
    </row>
    <row r="2077" spans="1:15" x14ac:dyDescent="0.35">
      <c r="A2077" t="s">
        <v>2098</v>
      </c>
      <c r="B2077" s="4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  <c r="I2077" s="4" t="str">
        <f t="shared" si="226"/>
        <v>Smoothie</v>
      </c>
      <c r="J2077" s="6">
        <f t="shared" si="227"/>
        <v>1</v>
      </c>
      <c r="K2077" s="6">
        <f t="shared" si="228"/>
        <v>3</v>
      </c>
      <c r="L2077" s="6">
        <f t="shared" si="225"/>
        <v>4</v>
      </c>
      <c r="M2077" t="str">
        <f t="shared" si="229"/>
        <v>Credit Card</v>
      </c>
      <c r="N2077" t="str">
        <f t="shared" si="230"/>
        <v>UNKNOWN</v>
      </c>
      <c r="O2077" s="8">
        <f t="shared" si="231"/>
        <v>45073</v>
      </c>
    </row>
    <row r="2078" spans="1:15" x14ac:dyDescent="0.35">
      <c r="A2078" t="s">
        <v>2099</v>
      </c>
      <c r="B2078" s="4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  <c r="I2078" s="4" t="str">
        <f t="shared" si="226"/>
        <v>Sandwich</v>
      </c>
      <c r="J2078" s="6">
        <f t="shared" si="227"/>
        <v>1</v>
      </c>
      <c r="K2078" s="6">
        <f t="shared" si="228"/>
        <v>4</v>
      </c>
      <c r="L2078" s="6">
        <f t="shared" si="225"/>
        <v>4</v>
      </c>
      <c r="M2078" t="str">
        <f t="shared" si="229"/>
        <v>UNKNOWN</v>
      </c>
      <c r="N2078" t="str">
        <f t="shared" si="230"/>
        <v>Takeaway</v>
      </c>
      <c r="O2078" s="8">
        <f t="shared" si="231"/>
        <v>44956</v>
      </c>
    </row>
    <row r="2079" spans="1:15" x14ac:dyDescent="0.35">
      <c r="A2079" t="s">
        <v>2100</v>
      </c>
      <c r="B2079" s="4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I2079" s="4" t="str">
        <f t="shared" si="226"/>
        <v>Juice</v>
      </c>
      <c r="J2079" s="6">
        <f t="shared" si="227"/>
        <v>1</v>
      </c>
      <c r="K2079" s="6">
        <f t="shared" si="228"/>
        <v>3</v>
      </c>
      <c r="L2079" s="6">
        <f t="shared" si="225"/>
        <v>3</v>
      </c>
      <c r="M2079" t="str">
        <f t="shared" si="229"/>
        <v>Default mode</v>
      </c>
      <c r="N2079" t="str">
        <f t="shared" si="230"/>
        <v>In-store</v>
      </c>
      <c r="O2079" s="8">
        <f t="shared" si="231"/>
        <v>45266</v>
      </c>
    </row>
    <row r="2080" spans="1:15" x14ac:dyDescent="0.35">
      <c r="A2080" t="s">
        <v>2101</v>
      </c>
      <c r="B2080" s="4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I2080" s="4" t="str">
        <f t="shared" si="226"/>
        <v>Sandwich</v>
      </c>
      <c r="J2080" s="6">
        <f t="shared" si="227"/>
        <v>5</v>
      </c>
      <c r="K2080" s="6">
        <f t="shared" si="228"/>
        <v>4</v>
      </c>
      <c r="L2080" s="6">
        <f t="shared" si="225"/>
        <v>20</v>
      </c>
      <c r="M2080" t="str">
        <f t="shared" si="229"/>
        <v>Credit Card</v>
      </c>
      <c r="N2080" t="str">
        <f t="shared" si="230"/>
        <v>Takeaway</v>
      </c>
      <c r="O2080" s="8">
        <f t="shared" si="231"/>
        <v>45195</v>
      </c>
    </row>
    <row r="2081" spans="1:15" x14ac:dyDescent="0.35">
      <c r="A2081" t="s">
        <v>2102</v>
      </c>
      <c r="B2081" s="4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I2081" s="4" t="str">
        <f t="shared" si="226"/>
        <v>Coffee</v>
      </c>
      <c r="J2081" s="6">
        <f t="shared" si="227"/>
        <v>1</v>
      </c>
      <c r="K2081" s="6">
        <f t="shared" si="228"/>
        <v>2</v>
      </c>
      <c r="L2081" s="6">
        <f t="shared" si="225"/>
        <v>2</v>
      </c>
      <c r="M2081" t="str">
        <f t="shared" si="229"/>
        <v>Default mode</v>
      </c>
      <c r="N2081" t="str">
        <f t="shared" si="230"/>
        <v>In-store</v>
      </c>
      <c r="O2081" s="8">
        <f t="shared" si="231"/>
        <v>45256</v>
      </c>
    </row>
    <row r="2082" spans="1:15" x14ac:dyDescent="0.35">
      <c r="A2082" t="s">
        <v>2103</v>
      </c>
      <c r="B2082" s="4" t="s">
        <v>65</v>
      </c>
      <c r="C2082">
        <v>3</v>
      </c>
      <c r="D2082">
        <v>1.5</v>
      </c>
      <c r="E2082">
        <v>4.5</v>
      </c>
      <c r="H2082" s="1">
        <v>45151</v>
      </c>
      <c r="I2082" s="4" t="str">
        <f t="shared" si="226"/>
        <v>Tea</v>
      </c>
      <c r="J2082" s="6">
        <f t="shared" si="227"/>
        <v>3</v>
      </c>
      <c r="K2082" s="6">
        <f t="shared" si="228"/>
        <v>1.5</v>
      </c>
      <c r="L2082" s="6">
        <f t="shared" si="225"/>
        <v>4.5</v>
      </c>
      <c r="M2082" t="str">
        <f t="shared" si="229"/>
        <v>Default mode</v>
      </c>
      <c r="N2082" t="str">
        <f t="shared" si="230"/>
        <v>UNKNOWN</v>
      </c>
      <c r="O2082" s="8">
        <f t="shared" si="231"/>
        <v>45151</v>
      </c>
    </row>
    <row r="2083" spans="1:15" x14ac:dyDescent="0.35">
      <c r="A2083" t="s">
        <v>2104</v>
      </c>
      <c r="B2083" s="4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  <c r="I2083" s="4" t="str">
        <f t="shared" si="226"/>
        <v>Cake</v>
      </c>
      <c r="J2083" s="6">
        <f t="shared" si="227"/>
        <v>4</v>
      </c>
      <c r="K2083" s="6">
        <f t="shared" si="228"/>
        <v>3</v>
      </c>
      <c r="L2083" s="6">
        <f t="shared" si="225"/>
        <v>12</v>
      </c>
      <c r="M2083" t="str">
        <f t="shared" si="229"/>
        <v>UNKNOWN</v>
      </c>
      <c r="N2083" t="str">
        <f t="shared" si="230"/>
        <v>Takeaway</v>
      </c>
      <c r="O2083" s="8">
        <f t="shared" si="231"/>
        <v>45124</v>
      </c>
    </row>
    <row r="2084" spans="1:15" x14ac:dyDescent="0.35">
      <c r="A2084" t="s">
        <v>2105</v>
      </c>
      <c r="B2084" s="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I2084" s="4" t="str">
        <f t="shared" si="226"/>
        <v>Coffee</v>
      </c>
      <c r="J2084" s="6">
        <f t="shared" si="227"/>
        <v>5</v>
      </c>
      <c r="K2084" s="6">
        <f t="shared" si="228"/>
        <v>2</v>
      </c>
      <c r="L2084" s="6">
        <f t="shared" si="225"/>
        <v>10</v>
      </c>
      <c r="M2084" t="str">
        <f t="shared" si="229"/>
        <v>Default mode</v>
      </c>
      <c r="N2084" t="str">
        <f t="shared" si="230"/>
        <v>Takeaway</v>
      </c>
      <c r="O2084" s="8">
        <f t="shared" si="231"/>
        <v>45128</v>
      </c>
    </row>
    <row r="2085" spans="1:15" x14ac:dyDescent="0.35">
      <c r="A2085" t="s">
        <v>2106</v>
      </c>
      <c r="B2085" s="4" t="s">
        <v>13</v>
      </c>
      <c r="C2085">
        <v>2</v>
      </c>
      <c r="D2085">
        <v>3</v>
      </c>
      <c r="E2085">
        <v>6</v>
      </c>
      <c r="H2085" s="1">
        <v>45148</v>
      </c>
      <c r="I2085" s="4" t="str">
        <f t="shared" si="226"/>
        <v>Cake</v>
      </c>
      <c r="J2085" s="6">
        <f t="shared" si="227"/>
        <v>2</v>
      </c>
      <c r="K2085" s="6">
        <f t="shared" si="228"/>
        <v>3</v>
      </c>
      <c r="L2085" s="6">
        <f t="shared" si="225"/>
        <v>6</v>
      </c>
      <c r="M2085" t="str">
        <f t="shared" si="229"/>
        <v>Default mode</v>
      </c>
      <c r="N2085" t="str">
        <f t="shared" si="230"/>
        <v>UNKNOWN</v>
      </c>
      <c r="O2085" s="8">
        <f t="shared" si="231"/>
        <v>45148</v>
      </c>
    </row>
    <row r="2086" spans="1:15" x14ac:dyDescent="0.35">
      <c r="A2086" t="s">
        <v>2107</v>
      </c>
      <c r="B2086" s="4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I2086" s="4" t="str">
        <f t="shared" si="226"/>
        <v>Sandwich</v>
      </c>
      <c r="J2086" s="6">
        <f t="shared" si="227"/>
        <v>1</v>
      </c>
      <c r="K2086" s="6">
        <f t="shared" si="228"/>
        <v>4</v>
      </c>
      <c r="L2086" s="6">
        <f t="shared" si="225"/>
        <v>4</v>
      </c>
      <c r="M2086" t="str">
        <f t="shared" si="229"/>
        <v>Credit Card</v>
      </c>
      <c r="N2086" t="str">
        <f t="shared" si="230"/>
        <v>UNKNOWN</v>
      </c>
      <c r="O2086" s="8">
        <f t="shared" si="231"/>
        <v>45141</v>
      </c>
    </row>
    <row r="2087" spans="1:15" x14ac:dyDescent="0.35">
      <c r="A2087" t="s">
        <v>2108</v>
      </c>
      <c r="B2087" s="4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  <c r="I2087" s="4" t="str">
        <f t="shared" si="226"/>
        <v>Smoothie</v>
      </c>
      <c r="J2087" s="6">
        <f t="shared" si="227"/>
        <v>3.0396394007689249</v>
      </c>
      <c r="K2087" s="6">
        <f t="shared" si="228"/>
        <v>4</v>
      </c>
      <c r="L2087" s="6">
        <f t="shared" si="225"/>
        <v>4</v>
      </c>
      <c r="M2087" t="str">
        <f t="shared" si="229"/>
        <v>Credit Card</v>
      </c>
      <c r="N2087" t="str">
        <f t="shared" si="230"/>
        <v>UNKNOWN</v>
      </c>
      <c r="O2087" s="8">
        <f t="shared" si="231"/>
        <v>45202</v>
      </c>
    </row>
    <row r="2088" spans="1:15" x14ac:dyDescent="0.35">
      <c r="A2088" t="s">
        <v>2109</v>
      </c>
      <c r="B2088" s="4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  <c r="I2088" s="4" t="str">
        <f t="shared" si="226"/>
        <v>Coffee</v>
      </c>
      <c r="J2088" s="6">
        <f t="shared" si="227"/>
        <v>2</v>
      </c>
      <c r="K2088" s="6">
        <f t="shared" si="228"/>
        <v>2</v>
      </c>
      <c r="L2088" s="6">
        <f t="shared" si="225"/>
        <v>4</v>
      </c>
      <c r="M2088" t="str">
        <f t="shared" si="229"/>
        <v>Digital Wallet</v>
      </c>
      <c r="N2088" t="str">
        <f t="shared" si="230"/>
        <v>In-store</v>
      </c>
      <c r="O2088" s="8">
        <f t="shared" si="231"/>
        <v>44970</v>
      </c>
    </row>
    <row r="2089" spans="1:15" x14ac:dyDescent="0.35">
      <c r="A2089" t="s">
        <v>2110</v>
      </c>
      <c r="B2089" s="4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  <c r="I2089" s="4" t="str">
        <f t="shared" si="226"/>
        <v>Smoothie</v>
      </c>
      <c r="J2089" s="6">
        <f t="shared" si="227"/>
        <v>2</v>
      </c>
      <c r="K2089" s="6">
        <f t="shared" si="228"/>
        <v>4</v>
      </c>
      <c r="L2089" s="6">
        <f t="shared" si="225"/>
        <v>8</v>
      </c>
      <c r="M2089" t="str">
        <f t="shared" si="229"/>
        <v>Digital Wallet</v>
      </c>
      <c r="N2089" t="str">
        <f t="shared" si="230"/>
        <v>Takeaway</v>
      </c>
      <c r="O2089" s="8">
        <f t="shared" si="231"/>
        <v>44927</v>
      </c>
    </row>
    <row r="2090" spans="1:15" x14ac:dyDescent="0.35">
      <c r="A2090" t="s">
        <v>2111</v>
      </c>
      <c r="B2090" s="4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I2090" s="4" t="str">
        <f t="shared" si="226"/>
        <v>Cake</v>
      </c>
      <c r="J2090" s="6">
        <f t="shared" si="227"/>
        <v>2</v>
      </c>
      <c r="K2090" s="6">
        <f t="shared" si="228"/>
        <v>3</v>
      </c>
      <c r="L2090" s="6">
        <f t="shared" si="225"/>
        <v>6</v>
      </c>
      <c r="M2090" t="str">
        <f t="shared" si="229"/>
        <v>Cash</v>
      </c>
      <c r="N2090" t="str">
        <f t="shared" si="230"/>
        <v>In-store</v>
      </c>
      <c r="O2090" s="8">
        <f t="shared" si="231"/>
        <v>44987</v>
      </c>
    </row>
    <row r="2091" spans="1:15" x14ac:dyDescent="0.35">
      <c r="A2091" t="s">
        <v>2112</v>
      </c>
      <c r="B2091" s="4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I2091" s="4" t="str">
        <f t="shared" si="226"/>
        <v>Sandwich</v>
      </c>
      <c r="J2091" s="6">
        <f t="shared" si="227"/>
        <v>3.0400530503978778</v>
      </c>
      <c r="K2091" s="6">
        <f t="shared" si="228"/>
        <v>4</v>
      </c>
      <c r="L2091" s="6">
        <f t="shared" si="225"/>
        <v>12</v>
      </c>
      <c r="M2091" t="str">
        <f t="shared" si="229"/>
        <v>Cash</v>
      </c>
      <c r="N2091" t="str">
        <f t="shared" si="230"/>
        <v>Takeaway</v>
      </c>
      <c r="O2091" s="8">
        <f t="shared" si="231"/>
        <v>45022</v>
      </c>
    </row>
    <row r="2092" spans="1:15" x14ac:dyDescent="0.35">
      <c r="A2092" t="s">
        <v>2113</v>
      </c>
      <c r="B2092" s="4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  <c r="I2092" s="4" t="str">
        <f t="shared" si="226"/>
        <v>Cookie</v>
      </c>
      <c r="J2092" s="6">
        <f t="shared" si="227"/>
        <v>2</v>
      </c>
      <c r="K2092" s="6">
        <f t="shared" si="228"/>
        <v>0</v>
      </c>
      <c r="L2092" s="6">
        <f t="shared" si="225"/>
        <v>2</v>
      </c>
      <c r="M2092" t="str">
        <f t="shared" si="229"/>
        <v>Digital Wallet</v>
      </c>
      <c r="N2092" t="str">
        <f t="shared" si="230"/>
        <v>Takeaway</v>
      </c>
      <c r="O2092" s="8">
        <f t="shared" si="231"/>
        <v>45144</v>
      </c>
    </row>
    <row r="2093" spans="1:15" x14ac:dyDescent="0.35">
      <c r="A2093" t="s">
        <v>2114</v>
      </c>
      <c r="B2093" s="4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I2093" s="4" t="str">
        <f t="shared" si="226"/>
        <v>Salad</v>
      </c>
      <c r="J2093" s="6">
        <f t="shared" si="227"/>
        <v>5</v>
      </c>
      <c r="K2093" s="6">
        <f t="shared" si="228"/>
        <v>5</v>
      </c>
      <c r="L2093" s="6">
        <f t="shared" si="225"/>
        <v>25</v>
      </c>
      <c r="M2093" t="str">
        <f t="shared" si="229"/>
        <v>Default mode</v>
      </c>
      <c r="N2093" t="str">
        <f t="shared" si="230"/>
        <v>In-store</v>
      </c>
      <c r="O2093" s="8">
        <f t="shared" si="231"/>
        <v>45206</v>
      </c>
    </row>
    <row r="2094" spans="1:15" x14ac:dyDescent="0.35">
      <c r="A2094" t="s">
        <v>2115</v>
      </c>
      <c r="B2094" s="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  <c r="I2094" s="4" t="str">
        <f t="shared" si="226"/>
        <v>Juice</v>
      </c>
      <c r="J2094" s="6">
        <f t="shared" si="227"/>
        <v>3</v>
      </c>
      <c r="K2094" s="6">
        <f t="shared" si="228"/>
        <v>3</v>
      </c>
      <c r="L2094" s="6">
        <f t="shared" si="225"/>
        <v>15</v>
      </c>
      <c r="M2094" t="str">
        <f t="shared" si="229"/>
        <v>Digital Wallet</v>
      </c>
      <c r="N2094" t="str">
        <f t="shared" si="230"/>
        <v>UNKNOWN</v>
      </c>
      <c r="O2094" s="8">
        <f t="shared" si="231"/>
        <v>45142</v>
      </c>
    </row>
    <row r="2095" spans="1:15" x14ac:dyDescent="0.35">
      <c r="A2095" t="s">
        <v>2116</v>
      </c>
      <c r="B2095" s="4" t="s">
        <v>39</v>
      </c>
      <c r="C2095">
        <v>1</v>
      </c>
      <c r="D2095">
        <v>3</v>
      </c>
      <c r="E2095">
        <v>3</v>
      </c>
      <c r="H2095" s="1">
        <v>45136</v>
      </c>
      <c r="I2095" s="4" t="str">
        <f t="shared" si="226"/>
        <v>Juice</v>
      </c>
      <c r="J2095" s="6">
        <f t="shared" si="227"/>
        <v>1</v>
      </c>
      <c r="K2095" s="6">
        <f t="shared" si="228"/>
        <v>3</v>
      </c>
      <c r="L2095" s="6">
        <f t="shared" si="225"/>
        <v>3</v>
      </c>
      <c r="M2095" t="str">
        <f t="shared" si="229"/>
        <v>Default mode</v>
      </c>
      <c r="N2095" t="str">
        <f t="shared" si="230"/>
        <v>UNKNOWN</v>
      </c>
      <c r="O2095" s="8">
        <f t="shared" si="231"/>
        <v>45136</v>
      </c>
    </row>
    <row r="2096" spans="1:15" x14ac:dyDescent="0.35">
      <c r="A2096" t="s">
        <v>2117</v>
      </c>
      <c r="B2096" s="4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  <c r="I2096" s="4" t="str">
        <f t="shared" si="226"/>
        <v>Sandwich</v>
      </c>
      <c r="J2096" s="6">
        <f t="shared" si="227"/>
        <v>2</v>
      </c>
      <c r="K2096" s="6">
        <f t="shared" si="228"/>
        <v>4</v>
      </c>
      <c r="L2096" s="6">
        <f t="shared" si="225"/>
        <v>8</v>
      </c>
      <c r="M2096" t="str">
        <f t="shared" si="229"/>
        <v>Digital Wallet</v>
      </c>
      <c r="N2096" t="str">
        <f t="shared" si="230"/>
        <v>UNKNOWN</v>
      </c>
      <c r="O2096" s="8">
        <f t="shared" si="231"/>
        <v>45103</v>
      </c>
    </row>
    <row r="2097" spans="1:15" x14ac:dyDescent="0.35">
      <c r="A2097" t="s">
        <v>2118</v>
      </c>
      <c r="B2097" s="4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I2097" s="4" t="str">
        <f t="shared" si="226"/>
        <v>Cookie</v>
      </c>
      <c r="J2097" s="6">
        <f t="shared" si="227"/>
        <v>1</v>
      </c>
      <c r="K2097" s="6">
        <f t="shared" si="228"/>
        <v>1</v>
      </c>
      <c r="L2097" s="6">
        <f t="shared" si="225"/>
        <v>1</v>
      </c>
      <c r="M2097" t="str">
        <f t="shared" si="229"/>
        <v>Cash</v>
      </c>
      <c r="N2097" t="str">
        <f t="shared" si="230"/>
        <v>UNKNOWN</v>
      </c>
      <c r="O2097" s="8">
        <f t="shared" si="231"/>
        <v>45116</v>
      </c>
    </row>
    <row r="2098" spans="1:15" x14ac:dyDescent="0.35">
      <c r="A2098" t="s">
        <v>2119</v>
      </c>
      <c r="B2098" s="4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I2098" s="4" t="str">
        <f t="shared" si="226"/>
        <v>Sandwich</v>
      </c>
      <c r="J2098" s="6">
        <f t="shared" si="227"/>
        <v>3</v>
      </c>
      <c r="K2098" s="6">
        <f t="shared" si="228"/>
        <v>4</v>
      </c>
      <c r="L2098" s="6">
        <f t="shared" si="225"/>
        <v>12</v>
      </c>
      <c r="M2098" t="str">
        <f t="shared" si="229"/>
        <v>Credit Card</v>
      </c>
      <c r="N2098" t="str">
        <f t="shared" si="230"/>
        <v>In-store</v>
      </c>
      <c r="O2098" s="8">
        <f t="shared" si="231"/>
        <v>45029</v>
      </c>
    </row>
    <row r="2099" spans="1:15" x14ac:dyDescent="0.35">
      <c r="A2099" t="s">
        <v>2120</v>
      </c>
      <c r="B2099" s="4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I2099" s="4" t="str">
        <f t="shared" si="226"/>
        <v>Cookie</v>
      </c>
      <c r="J2099" s="6">
        <f t="shared" si="227"/>
        <v>2</v>
      </c>
      <c r="K2099" s="6">
        <f t="shared" si="228"/>
        <v>1</v>
      </c>
      <c r="L2099" s="6">
        <f t="shared" si="225"/>
        <v>2</v>
      </c>
      <c r="M2099" t="str">
        <f t="shared" si="229"/>
        <v>Default mode</v>
      </c>
      <c r="N2099" t="str">
        <f t="shared" si="230"/>
        <v>Takeaway</v>
      </c>
      <c r="O2099" s="8">
        <f t="shared" si="231"/>
        <v>45170</v>
      </c>
    </row>
    <row r="2100" spans="1:15" x14ac:dyDescent="0.35">
      <c r="A2100" t="s">
        <v>2121</v>
      </c>
      <c r="B2100" s="4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I2100" s="4" t="str">
        <f t="shared" si="226"/>
        <v>Smoothie</v>
      </c>
      <c r="J2100" s="6">
        <f t="shared" si="227"/>
        <v>3</v>
      </c>
      <c r="K2100" s="6">
        <f t="shared" si="228"/>
        <v>4</v>
      </c>
      <c r="L2100" s="6">
        <f t="shared" si="225"/>
        <v>12</v>
      </c>
      <c r="M2100" t="str">
        <f t="shared" si="229"/>
        <v>Credit Card</v>
      </c>
      <c r="N2100" t="str">
        <f t="shared" si="230"/>
        <v>In-store</v>
      </c>
      <c r="O2100" s="8">
        <f t="shared" si="231"/>
        <v>45236</v>
      </c>
    </row>
    <row r="2101" spans="1:15" x14ac:dyDescent="0.35">
      <c r="A2101" t="s">
        <v>2122</v>
      </c>
      <c r="B2101" s="4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I2101" s="4" t="str">
        <f t="shared" si="226"/>
        <v>Juice</v>
      </c>
      <c r="J2101" s="6">
        <f t="shared" si="227"/>
        <v>3</v>
      </c>
      <c r="K2101" s="6">
        <f t="shared" si="228"/>
        <v>3</v>
      </c>
      <c r="L2101" s="6">
        <f t="shared" si="225"/>
        <v>9</v>
      </c>
      <c r="M2101" t="str">
        <f t="shared" si="229"/>
        <v>Default mode</v>
      </c>
      <c r="N2101" t="str">
        <f t="shared" si="230"/>
        <v>Takeaway</v>
      </c>
      <c r="O2101" s="8">
        <f t="shared" si="231"/>
        <v>45252</v>
      </c>
    </row>
    <row r="2102" spans="1:15" x14ac:dyDescent="0.35">
      <c r="A2102" t="s">
        <v>2123</v>
      </c>
      <c r="B2102" s="4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  <c r="I2102" s="4" t="str">
        <f t="shared" si="226"/>
        <v>Sandwich</v>
      </c>
      <c r="J2102" s="6">
        <f t="shared" si="227"/>
        <v>5</v>
      </c>
      <c r="K2102" s="6">
        <f t="shared" si="228"/>
        <v>4</v>
      </c>
      <c r="L2102" s="6">
        <f t="shared" si="225"/>
        <v>20</v>
      </c>
      <c r="M2102" t="str">
        <f t="shared" si="229"/>
        <v>Digital Wallet</v>
      </c>
      <c r="N2102" t="str">
        <f t="shared" si="230"/>
        <v>Takeaway</v>
      </c>
      <c r="O2102" s="8">
        <f t="shared" si="231"/>
        <v>44990</v>
      </c>
    </row>
    <row r="2103" spans="1:15" x14ac:dyDescent="0.35">
      <c r="A2103" t="s">
        <v>2124</v>
      </c>
      <c r="B2103" s="4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I2103" s="4" t="str">
        <f t="shared" si="226"/>
        <v>Cake</v>
      </c>
      <c r="J2103" s="6">
        <f t="shared" si="227"/>
        <v>3</v>
      </c>
      <c r="K2103" s="6">
        <f t="shared" si="228"/>
        <v>3</v>
      </c>
      <c r="L2103" s="6">
        <f t="shared" si="225"/>
        <v>9</v>
      </c>
      <c r="M2103" t="str">
        <f t="shared" si="229"/>
        <v>Default mode</v>
      </c>
      <c r="N2103" t="str">
        <f t="shared" si="230"/>
        <v>Takeaway</v>
      </c>
      <c r="O2103" s="8">
        <f t="shared" si="231"/>
        <v>45183</v>
      </c>
    </row>
    <row r="2104" spans="1:15" x14ac:dyDescent="0.35">
      <c r="A2104" t="s">
        <v>2125</v>
      </c>
      <c r="B2104" s="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  <c r="I2104" s="4" t="str">
        <f t="shared" si="226"/>
        <v>Smoothie</v>
      </c>
      <c r="J2104" s="6">
        <f t="shared" si="227"/>
        <v>3</v>
      </c>
      <c r="K2104" s="6">
        <f t="shared" si="228"/>
        <v>4</v>
      </c>
      <c r="L2104" s="6">
        <f t="shared" si="225"/>
        <v>12</v>
      </c>
      <c r="M2104" t="str">
        <f t="shared" si="229"/>
        <v>UNKNOWN</v>
      </c>
      <c r="N2104" t="str">
        <f t="shared" si="230"/>
        <v>In-store</v>
      </c>
      <c r="O2104" s="8">
        <f t="shared" si="231"/>
        <v>45207</v>
      </c>
    </row>
    <row r="2105" spans="1:15" x14ac:dyDescent="0.35">
      <c r="A2105" t="s">
        <v>2126</v>
      </c>
      <c r="B2105" s="4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I2105" s="4" t="str">
        <f t="shared" si="226"/>
        <v>Cookie</v>
      </c>
      <c r="J2105" s="6">
        <f t="shared" si="227"/>
        <v>4</v>
      </c>
      <c r="K2105" s="6">
        <f t="shared" si="228"/>
        <v>1</v>
      </c>
      <c r="L2105" s="6">
        <f t="shared" si="225"/>
        <v>4</v>
      </c>
      <c r="M2105" t="str">
        <f t="shared" si="229"/>
        <v>Default mode</v>
      </c>
      <c r="N2105" t="str">
        <f t="shared" si="230"/>
        <v>Takeaway</v>
      </c>
      <c r="O2105" s="8">
        <f t="shared" si="231"/>
        <v>45211</v>
      </c>
    </row>
    <row r="2106" spans="1:15" x14ac:dyDescent="0.35">
      <c r="A2106" t="s">
        <v>2127</v>
      </c>
      <c r="B2106" s="4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  <c r="I2106" s="4" t="str">
        <f t="shared" si="226"/>
        <v>Smoothie</v>
      </c>
      <c r="J2106" s="6">
        <f t="shared" si="227"/>
        <v>3</v>
      </c>
      <c r="K2106" s="6">
        <f t="shared" si="228"/>
        <v>4</v>
      </c>
      <c r="L2106" s="6">
        <f t="shared" si="225"/>
        <v>12</v>
      </c>
      <c r="M2106" t="str">
        <f t="shared" si="229"/>
        <v>Default mode</v>
      </c>
      <c r="N2106" t="str">
        <f t="shared" si="230"/>
        <v>Cafe</v>
      </c>
      <c r="O2106" s="8">
        <f t="shared" si="231"/>
        <v>45122</v>
      </c>
    </row>
    <row r="2107" spans="1:15" x14ac:dyDescent="0.35">
      <c r="A2107" t="s">
        <v>2128</v>
      </c>
      <c r="B2107" s="4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  <c r="I2107" s="4" t="str">
        <f t="shared" si="226"/>
        <v>Juice</v>
      </c>
      <c r="J2107" s="6">
        <f t="shared" si="227"/>
        <v>5</v>
      </c>
      <c r="K2107" s="6">
        <f t="shared" si="228"/>
        <v>3</v>
      </c>
      <c r="L2107" s="6">
        <f t="shared" si="225"/>
        <v>15</v>
      </c>
      <c r="M2107" t="str">
        <f t="shared" si="229"/>
        <v>Default mode</v>
      </c>
      <c r="N2107" t="str">
        <f t="shared" si="230"/>
        <v>Cafe</v>
      </c>
      <c r="O2107" s="8">
        <f t="shared" si="231"/>
        <v>44934</v>
      </c>
    </row>
    <row r="2108" spans="1:15" x14ac:dyDescent="0.35">
      <c r="A2108" t="s">
        <v>2129</v>
      </c>
      <c r="B2108" s="4" t="s">
        <v>65</v>
      </c>
      <c r="C2108">
        <v>3</v>
      </c>
      <c r="D2108">
        <v>1.5</v>
      </c>
      <c r="F2108" t="s">
        <v>23</v>
      </c>
      <c r="G2108" t="s">
        <v>11</v>
      </c>
      <c r="I2108" s="4" t="str">
        <f t="shared" si="226"/>
        <v>Tea</v>
      </c>
      <c r="J2108" s="6">
        <f t="shared" si="227"/>
        <v>3</v>
      </c>
      <c r="K2108" s="6">
        <f t="shared" si="228"/>
        <v>1.5</v>
      </c>
      <c r="L2108" s="6">
        <f t="shared" si="225"/>
        <v>4.5</v>
      </c>
      <c r="M2108" t="str">
        <f t="shared" si="229"/>
        <v>Digital Wallet</v>
      </c>
      <c r="N2108" t="str">
        <f t="shared" si="230"/>
        <v>Takeaway</v>
      </c>
      <c r="O2108" s="8">
        <f t="shared" si="231"/>
        <v>44927</v>
      </c>
    </row>
    <row r="2109" spans="1:15" x14ac:dyDescent="0.35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  <c r="I2109" s="4" t="str">
        <f t="shared" si="226"/>
        <v>UNKNOWN</v>
      </c>
      <c r="J2109" s="6">
        <f t="shared" si="227"/>
        <v>5</v>
      </c>
      <c r="K2109" s="6">
        <f t="shared" si="228"/>
        <v>3</v>
      </c>
      <c r="L2109" s="6">
        <f t="shared" si="225"/>
        <v>15</v>
      </c>
      <c r="M2109" t="str">
        <f t="shared" si="229"/>
        <v>Digital Wallet</v>
      </c>
      <c r="N2109" t="str">
        <f t="shared" si="230"/>
        <v>Takeaway</v>
      </c>
      <c r="O2109" s="8">
        <f t="shared" si="231"/>
        <v>45040</v>
      </c>
    </row>
    <row r="2110" spans="1:15" x14ac:dyDescent="0.35">
      <c r="A2110" t="s">
        <v>2131</v>
      </c>
      <c r="B2110" s="4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  <c r="I2110" s="4" t="str">
        <f t="shared" si="226"/>
        <v>Coffee</v>
      </c>
      <c r="J2110" s="6">
        <f t="shared" si="227"/>
        <v>5</v>
      </c>
      <c r="K2110" s="6">
        <f t="shared" si="228"/>
        <v>2</v>
      </c>
      <c r="L2110" s="6">
        <f t="shared" si="225"/>
        <v>10</v>
      </c>
      <c r="M2110" t="str">
        <f t="shared" si="229"/>
        <v>Digital Wallet</v>
      </c>
      <c r="N2110" t="str">
        <f t="shared" si="230"/>
        <v>UNKNOWN</v>
      </c>
      <c r="O2110" s="8">
        <f t="shared" si="231"/>
        <v>45287</v>
      </c>
    </row>
    <row r="2111" spans="1:15" x14ac:dyDescent="0.35">
      <c r="A2111" t="s">
        <v>2132</v>
      </c>
      <c r="B2111" s="4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  <c r="I2111" s="4" t="str">
        <f t="shared" si="226"/>
        <v>UNKNOWN</v>
      </c>
      <c r="J2111" s="6">
        <f t="shared" si="227"/>
        <v>2</v>
      </c>
      <c r="K2111" s="6">
        <f t="shared" si="228"/>
        <v>1</v>
      </c>
      <c r="L2111" s="6">
        <f t="shared" si="225"/>
        <v>2</v>
      </c>
      <c r="M2111" t="str">
        <f t="shared" si="229"/>
        <v>Digital Wallet</v>
      </c>
      <c r="N2111" t="str">
        <f t="shared" si="230"/>
        <v>Takeaway</v>
      </c>
      <c r="O2111" s="8">
        <f t="shared" si="231"/>
        <v>45220</v>
      </c>
    </row>
    <row r="2112" spans="1:15" x14ac:dyDescent="0.35">
      <c r="A2112" t="s">
        <v>2133</v>
      </c>
      <c r="B2112" s="4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  <c r="I2112" s="4" t="str">
        <f t="shared" si="226"/>
        <v>Cake</v>
      </c>
      <c r="J2112" s="6">
        <f t="shared" si="227"/>
        <v>1</v>
      </c>
      <c r="K2112" s="6">
        <f t="shared" si="228"/>
        <v>3</v>
      </c>
      <c r="L2112" s="6">
        <f t="shared" si="225"/>
        <v>3</v>
      </c>
      <c r="M2112" t="str">
        <f t="shared" si="229"/>
        <v>Digital Wallet</v>
      </c>
      <c r="N2112" t="str">
        <f t="shared" si="230"/>
        <v>UNKNOWN</v>
      </c>
      <c r="O2112" s="8">
        <f t="shared" si="231"/>
        <v>45005</v>
      </c>
    </row>
    <row r="2113" spans="1:15" x14ac:dyDescent="0.35">
      <c r="A2113" t="s">
        <v>2134</v>
      </c>
      <c r="B2113" s="4" t="s">
        <v>9</v>
      </c>
      <c r="D2113">
        <v>2</v>
      </c>
      <c r="E2113">
        <v>4</v>
      </c>
      <c r="H2113" s="1">
        <v>45255</v>
      </c>
      <c r="I2113" s="4" t="str">
        <f t="shared" si="226"/>
        <v>Coffee</v>
      </c>
      <c r="J2113" s="6">
        <f t="shared" si="227"/>
        <v>2</v>
      </c>
      <c r="K2113" s="6">
        <f t="shared" si="228"/>
        <v>2</v>
      </c>
      <c r="L2113" s="6">
        <f t="shared" si="225"/>
        <v>4</v>
      </c>
      <c r="M2113" t="str">
        <f t="shared" si="229"/>
        <v>Default mode</v>
      </c>
      <c r="N2113" t="str">
        <f t="shared" si="230"/>
        <v>UNKNOWN</v>
      </c>
      <c r="O2113" s="8">
        <f t="shared" si="231"/>
        <v>45255</v>
      </c>
    </row>
    <row r="2114" spans="1:15" x14ac:dyDescent="0.35">
      <c r="A2114" t="s">
        <v>2135</v>
      </c>
      <c r="B2114" s="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I2114" s="4" t="str">
        <f t="shared" si="226"/>
        <v>Juice</v>
      </c>
      <c r="J2114" s="6">
        <f t="shared" si="227"/>
        <v>4</v>
      </c>
      <c r="K2114" s="6">
        <f t="shared" si="228"/>
        <v>2</v>
      </c>
      <c r="L2114" s="6">
        <f t="shared" ref="L2114:L2177" si="232">IF(ISBLANK(E2114),PRODUCT(J2114,K2114),IF(E2114="ERROR",PRODUCT(J2114,K2114),IF(E2114="UNKNOWN",PRODUCT(J2114,K2114),E2114)))</f>
        <v>8</v>
      </c>
      <c r="M2114" t="str">
        <f t="shared" si="229"/>
        <v>Default mode</v>
      </c>
      <c r="N2114" t="str">
        <f t="shared" si="230"/>
        <v>In-store</v>
      </c>
      <c r="O2114" s="8">
        <f t="shared" si="231"/>
        <v>44950</v>
      </c>
    </row>
    <row r="2115" spans="1:15" x14ac:dyDescent="0.35">
      <c r="A2115" t="s">
        <v>2136</v>
      </c>
      <c r="B2115" s="4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I2115" s="4" t="str">
        <f t="shared" ref="I2115:I2178" si="233">IF(ISBLANK(B2115),"UNKNOWN",IF(B2115="ERROR","Juice",B2115))</f>
        <v>Salad</v>
      </c>
      <c r="J2115" s="6">
        <f t="shared" ref="J2115:J2178" si="234">IF(ISBLANK(C2115),E2115/D2115,IF(C2115="ERROR",AVERAGE(C2115:C12114),IF(C2115="UNKNOWN",MEDIAN(C2115:C12114),C2115)))</f>
        <v>2</v>
      </c>
      <c r="K2115" s="6">
        <f t="shared" ref="K2115:K2178" si="235">IF(ISBLANK(D2115),0,IF(D2115="ERROR",AVERAGE(D2115:D12114),IF(D2115="UNKNOWN",MEDIAN(D2115:D12114),D2115)))</f>
        <v>5</v>
      </c>
      <c r="L2115" s="6">
        <f t="shared" si="232"/>
        <v>10</v>
      </c>
      <c r="M2115" t="str">
        <f t="shared" ref="M2115:M2178" si="236">IF(ISBLANK(F2115),"Default mode",IF(F2115="ERROR","Cash",F2115))</f>
        <v>Cash</v>
      </c>
      <c r="N2115" t="str">
        <f t="shared" ref="N2115:N2178" si="237">IF(ISBLANK(G2115),"UNKNOWN",IF(G2115="ERROR","Cafe",G2115))</f>
        <v>UNKNOWN</v>
      </c>
      <c r="O2115" s="8">
        <f t="shared" ref="O2115:O2178" si="238">IF(ISBLANK(H2115),DATE(2023,1,1),IF(H2115="ERROR",DATE(2023,6,1),IF(H2115="UNKNOWN",DATE(2023,1,1),H2115)))</f>
        <v>45022</v>
      </c>
    </row>
    <row r="2116" spans="1:15" x14ac:dyDescent="0.35">
      <c r="A2116" t="s">
        <v>2137</v>
      </c>
      <c r="B2116" s="4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I2116" s="4" t="str">
        <f t="shared" si="233"/>
        <v>Juice</v>
      </c>
      <c r="J2116" s="6">
        <f t="shared" si="234"/>
        <v>4</v>
      </c>
      <c r="K2116" s="6">
        <f t="shared" si="235"/>
        <v>3</v>
      </c>
      <c r="L2116" s="6">
        <f t="shared" si="232"/>
        <v>12</v>
      </c>
      <c r="M2116" t="str">
        <f t="shared" si="236"/>
        <v>Cash</v>
      </c>
      <c r="N2116" t="str">
        <f t="shared" si="237"/>
        <v>UNKNOWN</v>
      </c>
      <c r="O2116" s="8">
        <f t="shared" si="238"/>
        <v>45064</v>
      </c>
    </row>
    <row r="2117" spans="1:15" x14ac:dyDescent="0.35">
      <c r="A2117" t="s">
        <v>2138</v>
      </c>
      <c r="B2117" s="4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  <c r="I2117" s="4" t="str">
        <f t="shared" si="233"/>
        <v>Coffee</v>
      </c>
      <c r="J2117" s="6">
        <f t="shared" si="234"/>
        <v>5</v>
      </c>
      <c r="K2117" s="6">
        <f t="shared" si="235"/>
        <v>2</v>
      </c>
      <c r="L2117" s="6">
        <f t="shared" si="232"/>
        <v>10</v>
      </c>
      <c r="M2117" t="str">
        <f t="shared" si="236"/>
        <v>Digital Wallet</v>
      </c>
      <c r="N2117" t="str">
        <f t="shared" si="237"/>
        <v>Takeaway</v>
      </c>
      <c r="O2117" s="8">
        <f t="shared" si="238"/>
        <v>45074</v>
      </c>
    </row>
    <row r="2118" spans="1:15" x14ac:dyDescent="0.35">
      <c r="A2118" t="s">
        <v>2139</v>
      </c>
      <c r="B2118" s="4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  <c r="I2118" s="4" t="str">
        <f t="shared" si="233"/>
        <v>Cake</v>
      </c>
      <c r="J2118" s="6">
        <f t="shared" si="234"/>
        <v>3</v>
      </c>
      <c r="K2118" s="6">
        <f t="shared" si="235"/>
        <v>3</v>
      </c>
      <c r="L2118" s="6">
        <f t="shared" si="232"/>
        <v>9</v>
      </c>
      <c r="M2118" t="str">
        <f t="shared" si="236"/>
        <v>Credit Card</v>
      </c>
      <c r="N2118" t="str">
        <f t="shared" si="237"/>
        <v>UNKNOWN</v>
      </c>
      <c r="O2118" s="8">
        <f t="shared" si="238"/>
        <v>45051</v>
      </c>
    </row>
    <row r="2119" spans="1:15" x14ac:dyDescent="0.35">
      <c r="A2119" t="s">
        <v>2140</v>
      </c>
      <c r="B2119" s="4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I2119" s="4" t="str">
        <f t="shared" si="233"/>
        <v>Salad</v>
      </c>
      <c r="J2119" s="6">
        <f t="shared" si="234"/>
        <v>3</v>
      </c>
      <c r="K2119" s="6">
        <f t="shared" si="235"/>
        <v>5</v>
      </c>
      <c r="L2119" s="6">
        <f t="shared" si="232"/>
        <v>15</v>
      </c>
      <c r="M2119" t="str">
        <f t="shared" si="236"/>
        <v>Cash</v>
      </c>
      <c r="N2119" t="str">
        <f t="shared" si="237"/>
        <v>In-store</v>
      </c>
      <c r="O2119" s="8">
        <f t="shared" si="238"/>
        <v>45170</v>
      </c>
    </row>
    <row r="2120" spans="1:15" x14ac:dyDescent="0.35">
      <c r="A2120" t="s">
        <v>2141</v>
      </c>
      <c r="B2120" s="4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  <c r="I2120" s="4" t="str">
        <f t="shared" si="233"/>
        <v>Cake</v>
      </c>
      <c r="J2120" s="6">
        <f t="shared" si="234"/>
        <v>2</v>
      </c>
      <c r="K2120" s="6">
        <f t="shared" si="235"/>
        <v>3</v>
      </c>
      <c r="L2120" s="6">
        <f t="shared" si="232"/>
        <v>6</v>
      </c>
      <c r="M2120" t="str">
        <f t="shared" si="236"/>
        <v>Cash</v>
      </c>
      <c r="N2120" t="str">
        <f t="shared" si="237"/>
        <v>Cafe</v>
      </c>
      <c r="O2120" s="8">
        <f t="shared" si="238"/>
        <v>45221</v>
      </c>
    </row>
    <row r="2121" spans="1:15" x14ac:dyDescent="0.35">
      <c r="A2121" t="s">
        <v>2142</v>
      </c>
      <c r="B2121" s="4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I2121" s="4" t="str">
        <f t="shared" si="233"/>
        <v>Cake</v>
      </c>
      <c r="J2121" s="6">
        <f t="shared" si="234"/>
        <v>1</v>
      </c>
      <c r="K2121" s="6">
        <f t="shared" si="235"/>
        <v>3</v>
      </c>
      <c r="L2121" s="6">
        <f t="shared" si="232"/>
        <v>3</v>
      </c>
      <c r="M2121" t="str">
        <f t="shared" si="236"/>
        <v>Default mode</v>
      </c>
      <c r="N2121" t="str">
        <f t="shared" si="237"/>
        <v>In-store</v>
      </c>
      <c r="O2121" s="8">
        <f t="shared" si="238"/>
        <v>45175</v>
      </c>
    </row>
    <row r="2122" spans="1:15" x14ac:dyDescent="0.35">
      <c r="A2122" t="s">
        <v>2143</v>
      </c>
      <c r="B2122" s="4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  <c r="I2122" s="4" t="str">
        <f t="shared" si="233"/>
        <v>Smoothie</v>
      </c>
      <c r="J2122" s="6">
        <f t="shared" si="234"/>
        <v>2</v>
      </c>
      <c r="K2122" s="6">
        <f t="shared" si="235"/>
        <v>4</v>
      </c>
      <c r="L2122" s="6">
        <f t="shared" si="232"/>
        <v>8</v>
      </c>
      <c r="M2122" t="str">
        <f t="shared" si="236"/>
        <v>Cash</v>
      </c>
      <c r="N2122" t="str">
        <f t="shared" si="237"/>
        <v>UNKNOWN</v>
      </c>
      <c r="O2122" s="8">
        <f t="shared" si="238"/>
        <v>45009</v>
      </c>
    </row>
    <row r="2123" spans="1:15" x14ac:dyDescent="0.35">
      <c r="A2123" t="s">
        <v>2144</v>
      </c>
      <c r="B2123" s="4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I2123" s="4" t="str">
        <f t="shared" si="233"/>
        <v>Sandwich</v>
      </c>
      <c r="J2123" s="6">
        <f t="shared" si="234"/>
        <v>1</v>
      </c>
      <c r="K2123" s="6">
        <f t="shared" si="235"/>
        <v>4</v>
      </c>
      <c r="L2123" s="6">
        <f t="shared" si="232"/>
        <v>4</v>
      </c>
      <c r="M2123" t="str">
        <f t="shared" si="236"/>
        <v>Cash</v>
      </c>
      <c r="N2123" t="str">
        <f t="shared" si="237"/>
        <v>Takeaway</v>
      </c>
      <c r="O2123" s="8">
        <f t="shared" si="238"/>
        <v>44927</v>
      </c>
    </row>
    <row r="2124" spans="1:15" x14ac:dyDescent="0.35">
      <c r="A2124" t="s">
        <v>2145</v>
      </c>
      <c r="B2124" s="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I2124" s="4" t="str">
        <f t="shared" si="233"/>
        <v>Tea</v>
      </c>
      <c r="J2124" s="6">
        <f t="shared" si="234"/>
        <v>2</v>
      </c>
      <c r="K2124" s="6">
        <f t="shared" si="235"/>
        <v>1.5</v>
      </c>
      <c r="L2124" s="6">
        <f t="shared" si="232"/>
        <v>3</v>
      </c>
      <c r="M2124" t="str">
        <f t="shared" si="236"/>
        <v>Credit Card</v>
      </c>
      <c r="N2124" t="str">
        <f t="shared" si="237"/>
        <v>Takeaway</v>
      </c>
      <c r="O2124" s="8">
        <f t="shared" si="238"/>
        <v>45151</v>
      </c>
    </row>
    <row r="2125" spans="1:15" x14ac:dyDescent="0.35">
      <c r="A2125" t="s">
        <v>2146</v>
      </c>
      <c r="B2125" s="4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  <c r="I2125" s="4" t="str">
        <f t="shared" si="233"/>
        <v>Juice</v>
      </c>
      <c r="J2125" s="6">
        <f t="shared" si="234"/>
        <v>2</v>
      </c>
      <c r="K2125" s="6">
        <f t="shared" si="235"/>
        <v>3</v>
      </c>
      <c r="L2125" s="6">
        <f t="shared" si="232"/>
        <v>6</v>
      </c>
      <c r="M2125" t="str">
        <f t="shared" si="236"/>
        <v>Credit Card</v>
      </c>
      <c r="N2125" t="str">
        <f t="shared" si="237"/>
        <v>Takeaway</v>
      </c>
      <c r="O2125" s="8">
        <f t="shared" si="238"/>
        <v>45212</v>
      </c>
    </row>
    <row r="2126" spans="1:15" x14ac:dyDescent="0.35">
      <c r="A2126" t="s">
        <v>2147</v>
      </c>
      <c r="B2126" s="4" t="s">
        <v>65</v>
      </c>
      <c r="C2126">
        <v>5</v>
      </c>
      <c r="D2126">
        <v>1.5</v>
      </c>
      <c r="E2126">
        <v>7.5</v>
      </c>
      <c r="H2126" s="1">
        <v>44972</v>
      </c>
      <c r="I2126" s="4" t="str">
        <f t="shared" si="233"/>
        <v>Tea</v>
      </c>
      <c r="J2126" s="6">
        <f t="shared" si="234"/>
        <v>5</v>
      </c>
      <c r="K2126" s="6">
        <f t="shared" si="235"/>
        <v>1.5</v>
      </c>
      <c r="L2126" s="6">
        <f t="shared" si="232"/>
        <v>7.5</v>
      </c>
      <c r="M2126" t="str">
        <f t="shared" si="236"/>
        <v>Default mode</v>
      </c>
      <c r="N2126" t="str">
        <f t="shared" si="237"/>
        <v>UNKNOWN</v>
      </c>
      <c r="O2126" s="8">
        <f t="shared" si="238"/>
        <v>44972</v>
      </c>
    </row>
    <row r="2127" spans="1:15" x14ac:dyDescent="0.35">
      <c r="A2127" t="s">
        <v>2148</v>
      </c>
      <c r="B2127" s="4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I2127" s="4" t="str">
        <f t="shared" si="233"/>
        <v>Juice</v>
      </c>
      <c r="J2127" s="6">
        <f t="shared" si="234"/>
        <v>4</v>
      </c>
      <c r="K2127" s="6">
        <f t="shared" si="235"/>
        <v>3</v>
      </c>
      <c r="L2127" s="6">
        <f t="shared" si="232"/>
        <v>12</v>
      </c>
      <c r="M2127" t="str">
        <f t="shared" si="236"/>
        <v>Default mode</v>
      </c>
      <c r="N2127" t="str">
        <f t="shared" si="237"/>
        <v>Takeaway</v>
      </c>
      <c r="O2127" s="8">
        <f t="shared" si="238"/>
        <v>45054</v>
      </c>
    </row>
    <row r="2128" spans="1:15" x14ac:dyDescent="0.35">
      <c r="A2128" t="s">
        <v>2149</v>
      </c>
      <c r="B2128" s="4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I2128" s="4" t="str">
        <f t="shared" si="233"/>
        <v>Cake</v>
      </c>
      <c r="J2128" s="6">
        <f t="shared" si="234"/>
        <v>3.0403677058353318</v>
      </c>
      <c r="K2128" s="6">
        <f t="shared" si="235"/>
        <v>3</v>
      </c>
      <c r="L2128" s="6">
        <f t="shared" si="232"/>
        <v>12</v>
      </c>
      <c r="M2128" t="str">
        <f t="shared" si="236"/>
        <v>Credit Card</v>
      </c>
      <c r="N2128" t="str">
        <f t="shared" si="237"/>
        <v>In-store</v>
      </c>
      <c r="O2128" s="8">
        <f t="shared" si="238"/>
        <v>44988</v>
      </c>
    </row>
    <row r="2129" spans="1:15" x14ac:dyDescent="0.35">
      <c r="A2129" t="s">
        <v>2150</v>
      </c>
      <c r="B2129" s="4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  <c r="I2129" s="4" t="str">
        <f t="shared" si="233"/>
        <v>Juice</v>
      </c>
      <c r="J2129" s="6">
        <f t="shared" si="234"/>
        <v>3</v>
      </c>
      <c r="K2129" s="6">
        <f t="shared" si="235"/>
        <v>3</v>
      </c>
      <c r="L2129" s="6">
        <f t="shared" si="232"/>
        <v>9</v>
      </c>
      <c r="M2129" t="str">
        <f t="shared" si="236"/>
        <v>Cash</v>
      </c>
      <c r="N2129" t="str">
        <f t="shared" si="237"/>
        <v>UNKNOWN</v>
      </c>
      <c r="O2129" s="8">
        <f t="shared" si="238"/>
        <v>45027</v>
      </c>
    </row>
    <row r="2130" spans="1:15" x14ac:dyDescent="0.35">
      <c r="A2130" t="s">
        <v>2151</v>
      </c>
      <c r="B2130" s="4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I2130" s="4" t="str">
        <f t="shared" si="233"/>
        <v>Tea</v>
      </c>
      <c r="J2130" s="6">
        <f t="shared" si="234"/>
        <v>1</v>
      </c>
      <c r="K2130" s="6">
        <f t="shared" si="235"/>
        <v>1.5</v>
      </c>
      <c r="L2130" s="6">
        <f t="shared" si="232"/>
        <v>1.5</v>
      </c>
      <c r="M2130" t="str">
        <f t="shared" si="236"/>
        <v>Default mode</v>
      </c>
      <c r="N2130" t="str">
        <f t="shared" si="237"/>
        <v>In-store</v>
      </c>
      <c r="O2130" s="8">
        <f t="shared" si="238"/>
        <v>45225</v>
      </c>
    </row>
    <row r="2131" spans="1:15" x14ac:dyDescent="0.35">
      <c r="A2131" t="s">
        <v>2152</v>
      </c>
      <c r="B2131" s="4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I2131" s="4" t="str">
        <f t="shared" si="233"/>
        <v>Juice</v>
      </c>
      <c r="J2131" s="6">
        <f t="shared" si="234"/>
        <v>2</v>
      </c>
      <c r="K2131" s="6">
        <f t="shared" si="235"/>
        <v>3</v>
      </c>
      <c r="L2131" s="6">
        <f t="shared" si="232"/>
        <v>6</v>
      </c>
      <c r="M2131" t="str">
        <f t="shared" si="236"/>
        <v>Credit Card</v>
      </c>
      <c r="N2131" t="str">
        <f t="shared" si="237"/>
        <v>In-store</v>
      </c>
      <c r="O2131" s="8">
        <f t="shared" si="238"/>
        <v>44984</v>
      </c>
    </row>
    <row r="2132" spans="1:15" x14ac:dyDescent="0.35">
      <c r="A2132" t="s">
        <v>2153</v>
      </c>
      <c r="B2132" s="4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I2132" s="4" t="str">
        <f t="shared" si="233"/>
        <v>Tea</v>
      </c>
      <c r="J2132" s="6">
        <f t="shared" si="234"/>
        <v>2</v>
      </c>
      <c r="K2132" s="6">
        <f t="shared" si="235"/>
        <v>1.5</v>
      </c>
      <c r="L2132" s="6">
        <f t="shared" si="232"/>
        <v>3</v>
      </c>
      <c r="M2132" t="str">
        <f t="shared" si="236"/>
        <v>Default mode</v>
      </c>
      <c r="N2132" t="str">
        <f t="shared" si="237"/>
        <v>Takeaway</v>
      </c>
      <c r="O2132" s="8">
        <f t="shared" si="238"/>
        <v>45017</v>
      </c>
    </row>
    <row r="2133" spans="1:15" x14ac:dyDescent="0.35">
      <c r="A2133" t="s">
        <v>2154</v>
      </c>
      <c r="B2133" s="4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I2133" s="4" t="str">
        <f t="shared" si="233"/>
        <v>Salad</v>
      </c>
      <c r="J2133" s="6">
        <f t="shared" si="234"/>
        <v>2</v>
      </c>
      <c r="K2133" s="6">
        <f t="shared" si="235"/>
        <v>5</v>
      </c>
      <c r="L2133" s="6">
        <f t="shared" si="232"/>
        <v>10</v>
      </c>
      <c r="M2133" t="str">
        <f t="shared" si="236"/>
        <v>Credit Card</v>
      </c>
      <c r="N2133" t="str">
        <f t="shared" si="237"/>
        <v>Takeaway</v>
      </c>
      <c r="O2133" s="8">
        <f t="shared" si="238"/>
        <v>44932</v>
      </c>
    </row>
    <row r="2134" spans="1:15" x14ac:dyDescent="0.35">
      <c r="A2134" t="s">
        <v>2155</v>
      </c>
      <c r="B2134" s="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I2134" s="4" t="str">
        <f t="shared" si="233"/>
        <v>Salad</v>
      </c>
      <c r="J2134" s="6">
        <f t="shared" si="234"/>
        <v>5</v>
      </c>
      <c r="K2134" s="6">
        <f t="shared" si="235"/>
        <v>5</v>
      </c>
      <c r="L2134" s="6">
        <f t="shared" si="232"/>
        <v>25</v>
      </c>
      <c r="M2134" t="str">
        <f t="shared" si="236"/>
        <v>Cash</v>
      </c>
      <c r="N2134" t="str">
        <f t="shared" si="237"/>
        <v>Takeaway</v>
      </c>
      <c r="O2134" s="8">
        <f t="shared" si="238"/>
        <v>45141</v>
      </c>
    </row>
    <row r="2135" spans="1:15" x14ac:dyDescent="0.35">
      <c r="A2135" t="s">
        <v>2156</v>
      </c>
      <c r="B2135" s="4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I2135" s="4" t="str">
        <f t="shared" si="233"/>
        <v>Tea</v>
      </c>
      <c r="J2135" s="6">
        <f t="shared" si="234"/>
        <v>3</v>
      </c>
      <c r="K2135" s="6">
        <f t="shared" si="235"/>
        <v>1.5</v>
      </c>
      <c r="L2135" s="6">
        <f t="shared" si="232"/>
        <v>4.5</v>
      </c>
      <c r="M2135" t="str">
        <f t="shared" si="236"/>
        <v>Cash</v>
      </c>
      <c r="N2135" t="str">
        <f t="shared" si="237"/>
        <v>Takeaway</v>
      </c>
      <c r="O2135" s="8">
        <f t="shared" si="238"/>
        <v>45285</v>
      </c>
    </row>
    <row r="2136" spans="1:15" x14ac:dyDescent="0.35">
      <c r="A2136" t="s">
        <v>2157</v>
      </c>
      <c r="B2136" s="4" t="s">
        <v>28</v>
      </c>
      <c r="C2136">
        <v>5</v>
      </c>
      <c r="D2136">
        <v>4</v>
      </c>
      <c r="E2136">
        <v>20</v>
      </c>
      <c r="H2136" s="1">
        <v>45256</v>
      </c>
      <c r="I2136" s="4" t="str">
        <f t="shared" si="233"/>
        <v>Sandwich</v>
      </c>
      <c r="J2136" s="6">
        <f t="shared" si="234"/>
        <v>5</v>
      </c>
      <c r="K2136" s="6">
        <f t="shared" si="235"/>
        <v>4</v>
      </c>
      <c r="L2136" s="6">
        <f t="shared" si="232"/>
        <v>20</v>
      </c>
      <c r="M2136" t="str">
        <f t="shared" si="236"/>
        <v>Default mode</v>
      </c>
      <c r="N2136" t="str">
        <f t="shared" si="237"/>
        <v>UNKNOWN</v>
      </c>
      <c r="O2136" s="8">
        <f t="shared" si="238"/>
        <v>45256</v>
      </c>
    </row>
    <row r="2137" spans="1:15" x14ac:dyDescent="0.35">
      <c r="A2137" t="s">
        <v>2158</v>
      </c>
      <c r="B2137" s="4" t="s">
        <v>65</v>
      </c>
      <c r="C2137">
        <v>1</v>
      </c>
      <c r="D2137">
        <v>1.5</v>
      </c>
      <c r="E2137">
        <v>1.5</v>
      </c>
      <c r="G2137" t="s">
        <v>11</v>
      </c>
      <c r="I2137" s="4" t="str">
        <f t="shared" si="233"/>
        <v>Tea</v>
      </c>
      <c r="J2137" s="6">
        <f t="shared" si="234"/>
        <v>1</v>
      </c>
      <c r="K2137" s="6">
        <f t="shared" si="235"/>
        <v>1.5</v>
      </c>
      <c r="L2137" s="6">
        <f t="shared" si="232"/>
        <v>1.5</v>
      </c>
      <c r="M2137" t="str">
        <f t="shared" si="236"/>
        <v>Default mode</v>
      </c>
      <c r="N2137" t="str">
        <f t="shared" si="237"/>
        <v>Takeaway</v>
      </c>
      <c r="O2137" s="8">
        <f t="shared" si="238"/>
        <v>44927</v>
      </c>
    </row>
    <row r="2138" spans="1:15" x14ac:dyDescent="0.35">
      <c r="A2138" t="s">
        <v>2159</v>
      </c>
      <c r="B2138" s="4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I2138" s="4" t="str">
        <f t="shared" si="233"/>
        <v>Juice</v>
      </c>
      <c r="J2138" s="6">
        <f t="shared" si="234"/>
        <v>1</v>
      </c>
      <c r="K2138" s="6">
        <f t="shared" si="235"/>
        <v>1.5</v>
      </c>
      <c r="L2138" s="6">
        <f t="shared" si="232"/>
        <v>1.5</v>
      </c>
      <c r="M2138" t="str">
        <f t="shared" si="236"/>
        <v>Credit Card</v>
      </c>
      <c r="N2138" t="str">
        <f t="shared" si="237"/>
        <v>In-store</v>
      </c>
      <c r="O2138" s="8">
        <f t="shared" si="238"/>
        <v>45152</v>
      </c>
    </row>
    <row r="2139" spans="1:15" x14ac:dyDescent="0.35">
      <c r="A2139" t="s">
        <v>2160</v>
      </c>
      <c r="B2139" s="4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  <c r="I2139" s="4" t="str">
        <f t="shared" si="233"/>
        <v>Smoothie</v>
      </c>
      <c r="J2139" s="6">
        <f t="shared" si="234"/>
        <v>2</v>
      </c>
      <c r="K2139" s="6">
        <f t="shared" si="235"/>
        <v>4</v>
      </c>
      <c r="L2139" s="6">
        <f t="shared" si="232"/>
        <v>8</v>
      </c>
      <c r="M2139" t="str">
        <f t="shared" si="236"/>
        <v>Digital Wallet</v>
      </c>
      <c r="N2139" t="str">
        <f t="shared" si="237"/>
        <v>UNKNOWN</v>
      </c>
      <c r="O2139" s="8">
        <f t="shared" si="238"/>
        <v>45057</v>
      </c>
    </row>
    <row r="2140" spans="1:15" x14ac:dyDescent="0.35">
      <c r="A2140" t="s">
        <v>2161</v>
      </c>
      <c r="B2140" s="4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I2140" s="4" t="str">
        <f t="shared" si="233"/>
        <v>Juice</v>
      </c>
      <c r="J2140" s="6">
        <f t="shared" si="234"/>
        <v>4</v>
      </c>
      <c r="K2140" s="6">
        <f t="shared" si="235"/>
        <v>3</v>
      </c>
      <c r="L2140" s="6">
        <f t="shared" si="232"/>
        <v>12</v>
      </c>
      <c r="M2140" t="str">
        <f t="shared" si="236"/>
        <v>Cash</v>
      </c>
      <c r="N2140" t="str">
        <f t="shared" si="237"/>
        <v>In-store</v>
      </c>
      <c r="O2140" s="8">
        <f t="shared" si="238"/>
        <v>45188</v>
      </c>
    </row>
    <row r="2141" spans="1:15" x14ac:dyDescent="0.35">
      <c r="A2141" t="s">
        <v>2162</v>
      </c>
      <c r="B2141" s="4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  <c r="I2141" s="4" t="str">
        <f t="shared" si="233"/>
        <v>UNKNOWN</v>
      </c>
      <c r="J2141" s="6">
        <f t="shared" si="234"/>
        <v>2</v>
      </c>
      <c r="K2141" s="6">
        <f t="shared" si="235"/>
        <v>4</v>
      </c>
      <c r="L2141" s="6">
        <f t="shared" si="232"/>
        <v>8</v>
      </c>
      <c r="M2141" t="str">
        <f t="shared" si="236"/>
        <v>Credit Card</v>
      </c>
      <c r="N2141" t="str">
        <f t="shared" si="237"/>
        <v>UNKNOWN</v>
      </c>
      <c r="O2141" s="8">
        <f t="shared" si="238"/>
        <v>45093</v>
      </c>
    </row>
    <row r="2142" spans="1:15" x14ac:dyDescent="0.35">
      <c r="A2142" t="s">
        <v>2163</v>
      </c>
      <c r="B2142" s="4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I2142" s="4" t="str">
        <f t="shared" si="233"/>
        <v>Salad</v>
      </c>
      <c r="J2142" s="6">
        <f t="shared" si="234"/>
        <v>3</v>
      </c>
      <c r="K2142" s="6">
        <f t="shared" si="235"/>
        <v>5</v>
      </c>
      <c r="L2142" s="6">
        <f t="shared" si="232"/>
        <v>15</v>
      </c>
      <c r="M2142" t="str">
        <f t="shared" si="236"/>
        <v>Cash</v>
      </c>
      <c r="N2142" t="str">
        <f t="shared" si="237"/>
        <v>UNKNOWN</v>
      </c>
      <c r="O2142" s="8">
        <f t="shared" si="238"/>
        <v>45125</v>
      </c>
    </row>
    <row r="2143" spans="1:15" x14ac:dyDescent="0.35">
      <c r="A2143" t="s">
        <v>2164</v>
      </c>
      <c r="B2143" s="4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I2143" s="4" t="str">
        <f t="shared" si="233"/>
        <v>Juice</v>
      </c>
      <c r="J2143" s="6">
        <f t="shared" si="234"/>
        <v>3</v>
      </c>
      <c r="K2143" s="6">
        <f t="shared" si="235"/>
        <v>3</v>
      </c>
      <c r="L2143" s="6">
        <f t="shared" si="232"/>
        <v>9</v>
      </c>
      <c r="M2143" t="str">
        <f t="shared" si="236"/>
        <v>Credit Card</v>
      </c>
      <c r="N2143" t="str">
        <f t="shared" si="237"/>
        <v>Takeaway</v>
      </c>
      <c r="O2143" s="8">
        <f t="shared" si="238"/>
        <v>44977</v>
      </c>
    </row>
    <row r="2144" spans="1:15" x14ac:dyDescent="0.35">
      <c r="A2144" t="s">
        <v>2165</v>
      </c>
      <c r="B2144" s="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I2144" s="4" t="str">
        <f t="shared" si="233"/>
        <v>Coffee</v>
      </c>
      <c r="J2144" s="6">
        <f t="shared" si="234"/>
        <v>4</v>
      </c>
      <c r="K2144" s="6">
        <f t="shared" si="235"/>
        <v>2</v>
      </c>
      <c r="L2144" s="6">
        <f t="shared" si="232"/>
        <v>8</v>
      </c>
      <c r="M2144" t="str">
        <f t="shared" si="236"/>
        <v>Credit Card</v>
      </c>
      <c r="N2144" t="str">
        <f t="shared" si="237"/>
        <v>In-store</v>
      </c>
      <c r="O2144" s="8">
        <f t="shared" si="238"/>
        <v>45266</v>
      </c>
    </row>
    <row r="2145" spans="1:15" x14ac:dyDescent="0.35">
      <c r="A2145" t="s">
        <v>2166</v>
      </c>
      <c r="B2145" s="4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I2145" s="4" t="str">
        <f t="shared" si="233"/>
        <v>Smoothie</v>
      </c>
      <c r="J2145" s="6">
        <f t="shared" si="234"/>
        <v>5</v>
      </c>
      <c r="K2145" s="6">
        <f t="shared" si="235"/>
        <v>4</v>
      </c>
      <c r="L2145" s="6">
        <f t="shared" si="232"/>
        <v>20</v>
      </c>
      <c r="M2145" t="str">
        <f t="shared" si="236"/>
        <v>Credit Card</v>
      </c>
      <c r="N2145" t="str">
        <f t="shared" si="237"/>
        <v>UNKNOWN</v>
      </c>
      <c r="O2145" s="8">
        <f t="shared" si="238"/>
        <v>45191</v>
      </c>
    </row>
    <row r="2146" spans="1:15" x14ac:dyDescent="0.35">
      <c r="A2146" t="s">
        <v>2167</v>
      </c>
      <c r="B2146" s="4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  <c r="I2146" s="4" t="str">
        <f t="shared" si="233"/>
        <v>Cookie</v>
      </c>
      <c r="J2146" s="6">
        <f t="shared" si="234"/>
        <v>4</v>
      </c>
      <c r="K2146" s="6">
        <f t="shared" si="235"/>
        <v>1</v>
      </c>
      <c r="L2146" s="6">
        <f t="shared" si="232"/>
        <v>4</v>
      </c>
      <c r="M2146" t="str">
        <f t="shared" si="236"/>
        <v>Digital Wallet</v>
      </c>
      <c r="N2146" t="str">
        <f t="shared" si="237"/>
        <v>In-store</v>
      </c>
      <c r="O2146" s="8">
        <f t="shared" si="238"/>
        <v>44970</v>
      </c>
    </row>
    <row r="2147" spans="1:15" x14ac:dyDescent="0.35">
      <c r="A2147" t="s">
        <v>2168</v>
      </c>
      <c r="B2147" s="4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  <c r="I2147" s="4" t="str">
        <f t="shared" si="233"/>
        <v>Cake</v>
      </c>
      <c r="J2147" s="6">
        <f t="shared" si="234"/>
        <v>2</v>
      </c>
      <c r="K2147" s="6">
        <f t="shared" si="235"/>
        <v>3</v>
      </c>
      <c r="L2147" s="6">
        <f t="shared" si="232"/>
        <v>6</v>
      </c>
      <c r="M2147" t="str">
        <f t="shared" si="236"/>
        <v>Digital Wallet</v>
      </c>
      <c r="N2147" t="str">
        <f t="shared" si="237"/>
        <v>UNKNOWN</v>
      </c>
      <c r="O2147" s="8">
        <f t="shared" si="238"/>
        <v>45056</v>
      </c>
    </row>
    <row r="2148" spans="1:15" x14ac:dyDescent="0.35">
      <c r="A2148" t="s">
        <v>2169</v>
      </c>
      <c r="B2148" s="4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I2148" s="4" t="str">
        <f t="shared" si="233"/>
        <v>Juice</v>
      </c>
      <c r="J2148" s="6">
        <f t="shared" si="234"/>
        <v>5</v>
      </c>
      <c r="K2148" s="6">
        <f t="shared" si="235"/>
        <v>3</v>
      </c>
      <c r="L2148" s="6">
        <f t="shared" si="232"/>
        <v>15</v>
      </c>
      <c r="M2148" t="str">
        <f t="shared" si="236"/>
        <v>Default mode</v>
      </c>
      <c r="N2148" t="str">
        <f t="shared" si="237"/>
        <v>Takeaway</v>
      </c>
      <c r="O2148" s="8">
        <f t="shared" si="238"/>
        <v>44940</v>
      </c>
    </row>
    <row r="2149" spans="1:15" x14ac:dyDescent="0.35">
      <c r="A2149" t="s">
        <v>2170</v>
      </c>
      <c r="B2149" s="4" t="s">
        <v>13</v>
      </c>
      <c r="C2149">
        <v>4</v>
      </c>
      <c r="D2149">
        <v>3</v>
      </c>
      <c r="H2149" s="1">
        <v>45029</v>
      </c>
      <c r="I2149" s="4" t="str">
        <f t="shared" si="233"/>
        <v>Cake</v>
      </c>
      <c r="J2149" s="6">
        <f t="shared" si="234"/>
        <v>4</v>
      </c>
      <c r="K2149" s="6">
        <f t="shared" si="235"/>
        <v>3</v>
      </c>
      <c r="L2149" s="6">
        <f t="shared" si="232"/>
        <v>12</v>
      </c>
      <c r="M2149" t="str">
        <f t="shared" si="236"/>
        <v>Default mode</v>
      </c>
      <c r="N2149" t="str">
        <f t="shared" si="237"/>
        <v>UNKNOWN</v>
      </c>
      <c r="O2149" s="8">
        <f t="shared" si="238"/>
        <v>45029</v>
      </c>
    </row>
    <row r="2150" spans="1:15" x14ac:dyDescent="0.35">
      <c r="A2150" t="s">
        <v>2171</v>
      </c>
      <c r="B2150" s="4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  <c r="I2150" s="4" t="str">
        <f t="shared" si="233"/>
        <v>Juice</v>
      </c>
      <c r="J2150" s="6">
        <f t="shared" si="234"/>
        <v>2</v>
      </c>
      <c r="K2150" s="6">
        <f t="shared" si="235"/>
        <v>1</v>
      </c>
      <c r="L2150" s="6">
        <f t="shared" si="232"/>
        <v>2</v>
      </c>
      <c r="M2150" t="str">
        <f t="shared" si="236"/>
        <v>Cash</v>
      </c>
      <c r="N2150" t="str">
        <f t="shared" si="237"/>
        <v>UNKNOWN</v>
      </c>
      <c r="O2150" s="8">
        <f t="shared" si="238"/>
        <v>44927</v>
      </c>
    </row>
    <row r="2151" spans="1:15" x14ac:dyDescent="0.35">
      <c r="A2151" t="s">
        <v>2172</v>
      </c>
      <c r="B2151" s="4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I2151" s="4" t="str">
        <f t="shared" si="233"/>
        <v>Salad</v>
      </c>
      <c r="J2151" s="6">
        <f t="shared" si="234"/>
        <v>5</v>
      </c>
      <c r="K2151" s="6">
        <f t="shared" si="235"/>
        <v>5</v>
      </c>
      <c r="L2151" s="6">
        <f t="shared" si="232"/>
        <v>25</v>
      </c>
      <c r="M2151" t="str">
        <f t="shared" si="236"/>
        <v>Cash</v>
      </c>
      <c r="N2151" t="str">
        <f t="shared" si="237"/>
        <v>Takeaway</v>
      </c>
      <c r="O2151" s="8">
        <f t="shared" si="238"/>
        <v>45083</v>
      </c>
    </row>
    <row r="2152" spans="1:15" x14ac:dyDescent="0.35">
      <c r="A2152" t="s">
        <v>2173</v>
      </c>
      <c r="C2152">
        <v>3</v>
      </c>
      <c r="D2152">
        <v>4</v>
      </c>
      <c r="E2152">
        <v>12</v>
      </c>
      <c r="H2152" s="1">
        <v>44960</v>
      </c>
      <c r="I2152" s="4" t="str">
        <f t="shared" si="233"/>
        <v>UNKNOWN</v>
      </c>
      <c r="J2152" s="6">
        <f t="shared" si="234"/>
        <v>3</v>
      </c>
      <c r="K2152" s="6">
        <f t="shared" si="235"/>
        <v>4</v>
      </c>
      <c r="L2152" s="6">
        <f t="shared" si="232"/>
        <v>12</v>
      </c>
      <c r="M2152" t="str">
        <f t="shared" si="236"/>
        <v>Default mode</v>
      </c>
      <c r="N2152" t="str">
        <f t="shared" si="237"/>
        <v>UNKNOWN</v>
      </c>
      <c r="O2152" s="8">
        <f t="shared" si="238"/>
        <v>44960</v>
      </c>
    </row>
    <row r="2153" spans="1:15" x14ac:dyDescent="0.35">
      <c r="A2153" t="s">
        <v>2174</v>
      </c>
      <c r="B2153" s="4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I2153" s="4" t="str">
        <f t="shared" si="233"/>
        <v>Juice</v>
      </c>
      <c r="J2153" s="6">
        <f t="shared" si="234"/>
        <v>5</v>
      </c>
      <c r="K2153" s="6">
        <f t="shared" si="235"/>
        <v>3</v>
      </c>
      <c r="L2153" s="6">
        <f t="shared" si="232"/>
        <v>15</v>
      </c>
      <c r="M2153" t="str">
        <f t="shared" si="236"/>
        <v>Default mode</v>
      </c>
      <c r="N2153" t="str">
        <f t="shared" si="237"/>
        <v>Takeaway</v>
      </c>
      <c r="O2153" s="8">
        <f t="shared" si="238"/>
        <v>45263</v>
      </c>
    </row>
    <row r="2154" spans="1:15" x14ac:dyDescent="0.35">
      <c r="A2154" t="s">
        <v>2175</v>
      </c>
      <c r="B2154" s="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I2154" s="4" t="str">
        <f t="shared" si="233"/>
        <v>Sandwich</v>
      </c>
      <c r="J2154" s="6">
        <f t="shared" si="234"/>
        <v>3</v>
      </c>
      <c r="K2154" s="6">
        <f t="shared" si="235"/>
        <v>4</v>
      </c>
      <c r="L2154" s="6">
        <f t="shared" si="232"/>
        <v>12</v>
      </c>
      <c r="M2154" t="str">
        <f t="shared" si="236"/>
        <v>Default mode</v>
      </c>
      <c r="N2154" t="str">
        <f t="shared" si="237"/>
        <v>In-store</v>
      </c>
      <c r="O2154" s="8">
        <f t="shared" si="238"/>
        <v>45119</v>
      </c>
    </row>
    <row r="2155" spans="1:15" x14ac:dyDescent="0.35">
      <c r="A2155" t="s">
        <v>2176</v>
      </c>
      <c r="B2155" s="4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I2155" s="4" t="str">
        <f t="shared" si="233"/>
        <v>Coffee</v>
      </c>
      <c r="J2155" s="6">
        <f t="shared" si="234"/>
        <v>4</v>
      </c>
      <c r="K2155" s="6">
        <f t="shared" si="235"/>
        <v>2</v>
      </c>
      <c r="L2155" s="6">
        <f t="shared" si="232"/>
        <v>8</v>
      </c>
      <c r="M2155" t="str">
        <f t="shared" si="236"/>
        <v>Default mode</v>
      </c>
      <c r="N2155" t="str">
        <f t="shared" si="237"/>
        <v>In-store</v>
      </c>
      <c r="O2155" s="8">
        <f t="shared" si="238"/>
        <v>45247</v>
      </c>
    </row>
    <row r="2156" spans="1:15" x14ac:dyDescent="0.35">
      <c r="A2156" t="s">
        <v>2177</v>
      </c>
      <c r="B2156" s="4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  <c r="I2156" s="4" t="str">
        <f t="shared" si="233"/>
        <v>Coffee</v>
      </c>
      <c r="J2156" s="6">
        <f t="shared" si="234"/>
        <v>3</v>
      </c>
      <c r="K2156" s="6">
        <f t="shared" si="235"/>
        <v>2.9637866165009408</v>
      </c>
      <c r="L2156" s="6">
        <f t="shared" si="232"/>
        <v>6</v>
      </c>
      <c r="M2156" t="str">
        <f t="shared" si="236"/>
        <v>Digital Wallet</v>
      </c>
      <c r="N2156" t="str">
        <f t="shared" si="237"/>
        <v>In-store</v>
      </c>
      <c r="O2156" s="8">
        <f t="shared" si="238"/>
        <v>45123</v>
      </c>
    </row>
    <row r="2157" spans="1:15" x14ac:dyDescent="0.35">
      <c r="A2157" t="s">
        <v>2178</v>
      </c>
      <c r="B2157" s="4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I2157" s="4" t="str">
        <f t="shared" si="233"/>
        <v>Smoothie</v>
      </c>
      <c r="J2157" s="6">
        <f t="shared" si="234"/>
        <v>1</v>
      </c>
      <c r="K2157" s="6">
        <f t="shared" si="235"/>
        <v>4</v>
      </c>
      <c r="L2157" s="6">
        <f t="shared" si="232"/>
        <v>4</v>
      </c>
      <c r="M2157" t="str">
        <f t="shared" si="236"/>
        <v>Default mode</v>
      </c>
      <c r="N2157" t="str">
        <f t="shared" si="237"/>
        <v>In-store</v>
      </c>
      <c r="O2157" s="8">
        <f t="shared" si="238"/>
        <v>45205</v>
      </c>
    </row>
    <row r="2158" spans="1:15" x14ac:dyDescent="0.35">
      <c r="A2158" t="s">
        <v>2179</v>
      </c>
      <c r="B2158" s="4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I2158" s="4" t="str">
        <f t="shared" si="233"/>
        <v>UNKNOWN</v>
      </c>
      <c r="J2158" s="6">
        <f t="shared" si="234"/>
        <v>4</v>
      </c>
      <c r="K2158" s="6">
        <f t="shared" si="235"/>
        <v>4</v>
      </c>
      <c r="L2158" s="6">
        <f t="shared" si="232"/>
        <v>16</v>
      </c>
      <c r="M2158" t="str">
        <f t="shared" si="236"/>
        <v>Credit Card</v>
      </c>
      <c r="N2158" t="str">
        <f t="shared" si="237"/>
        <v>In-store</v>
      </c>
      <c r="O2158" s="8">
        <f t="shared" si="238"/>
        <v>45021</v>
      </c>
    </row>
    <row r="2159" spans="1:15" x14ac:dyDescent="0.35">
      <c r="A2159" t="s">
        <v>2180</v>
      </c>
      <c r="B2159" s="4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I2159" s="4" t="str">
        <f t="shared" si="233"/>
        <v>Juice</v>
      </c>
      <c r="J2159" s="6">
        <f t="shared" si="234"/>
        <v>5</v>
      </c>
      <c r="K2159" s="6">
        <f t="shared" si="235"/>
        <v>3</v>
      </c>
      <c r="L2159" s="6">
        <f t="shared" si="232"/>
        <v>15</v>
      </c>
      <c r="M2159" t="str">
        <f t="shared" si="236"/>
        <v>Cash</v>
      </c>
      <c r="N2159" t="str">
        <f t="shared" si="237"/>
        <v>Takeaway</v>
      </c>
      <c r="O2159" s="8">
        <f t="shared" si="238"/>
        <v>45209</v>
      </c>
    </row>
    <row r="2160" spans="1:15" x14ac:dyDescent="0.35">
      <c r="A2160" t="s">
        <v>2181</v>
      </c>
      <c r="B2160" s="4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  <c r="I2160" s="4" t="str">
        <f t="shared" si="233"/>
        <v>Coffee</v>
      </c>
      <c r="J2160" s="6">
        <f t="shared" si="234"/>
        <v>3</v>
      </c>
      <c r="K2160" s="6">
        <f t="shared" si="235"/>
        <v>2</v>
      </c>
      <c r="L2160" s="6">
        <f t="shared" si="232"/>
        <v>6</v>
      </c>
      <c r="M2160" t="str">
        <f t="shared" si="236"/>
        <v>Digital Wallet</v>
      </c>
      <c r="N2160" t="str">
        <f t="shared" si="237"/>
        <v>Takeaway</v>
      </c>
      <c r="O2160" s="8">
        <f t="shared" si="238"/>
        <v>45078</v>
      </c>
    </row>
    <row r="2161" spans="1:15" x14ac:dyDescent="0.35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  <c r="I2161" s="4" t="str">
        <f t="shared" si="233"/>
        <v>UNKNOWN</v>
      </c>
      <c r="J2161" s="6">
        <f t="shared" si="234"/>
        <v>1</v>
      </c>
      <c r="K2161" s="6">
        <f t="shared" si="235"/>
        <v>2</v>
      </c>
      <c r="L2161" s="6">
        <f t="shared" si="232"/>
        <v>2</v>
      </c>
      <c r="M2161" t="str">
        <f t="shared" si="236"/>
        <v>Digital Wallet</v>
      </c>
      <c r="N2161" t="str">
        <f t="shared" si="237"/>
        <v>Takeaway</v>
      </c>
      <c r="O2161" s="8">
        <f t="shared" si="238"/>
        <v>45268</v>
      </c>
    </row>
    <row r="2162" spans="1:15" x14ac:dyDescent="0.35">
      <c r="A2162" t="s">
        <v>2183</v>
      </c>
      <c r="B2162" s="4" t="s">
        <v>65</v>
      </c>
      <c r="C2162">
        <v>1</v>
      </c>
      <c r="D2162">
        <v>1.5</v>
      </c>
      <c r="G2162" t="s">
        <v>15</v>
      </c>
      <c r="H2162" s="1">
        <v>45159</v>
      </c>
      <c r="I2162" s="4" t="str">
        <f t="shared" si="233"/>
        <v>Tea</v>
      </c>
      <c r="J2162" s="6">
        <f t="shared" si="234"/>
        <v>1</v>
      </c>
      <c r="K2162" s="6">
        <f t="shared" si="235"/>
        <v>1.5</v>
      </c>
      <c r="L2162" s="6">
        <f t="shared" si="232"/>
        <v>1.5</v>
      </c>
      <c r="M2162" t="str">
        <f t="shared" si="236"/>
        <v>Default mode</v>
      </c>
      <c r="N2162" t="str">
        <f t="shared" si="237"/>
        <v>In-store</v>
      </c>
      <c r="O2162" s="8">
        <f t="shared" si="238"/>
        <v>45159</v>
      </c>
    </row>
    <row r="2163" spans="1:15" x14ac:dyDescent="0.35">
      <c r="A2163" t="s">
        <v>2184</v>
      </c>
      <c r="B2163" s="4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I2163" s="4" t="str">
        <f t="shared" si="233"/>
        <v>Juice</v>
      </c>
      <c r="J2163" s="6">
        <f t="shared" si="234"/>
        <v>2</v>
      </c>
      <c r="K2163" s="6">
        <f t="shared" si="235"/>
        <v>3</v>
      </c>
      <c r="L2163" s="6">
        <f t="shared" si="232"/>
        <v>6</v>
      </c>
      <c r="M2163" t="str">
        <f t="shared" si="236"/>
        <v>Credit Card</v>
      </c>
      <c r="N2163" t="str">
        <f t="shared" si="237"/>
        <v>In-store</v>
      </c>
      <c r="O2163" s="8">
        <f t="shared" si="238"/>
        <v>44943</v>
      </c>
    </row>
    <row r="2164" spans="1:15" x14ac:dyDescent="0.35">
      <c r="A2164" t="s">
        <v>2185</v>
      </c>
      <c r="B2164" s="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I2164" s="4" t="str">
        <f t="shared" si="233"/>
        <v>Salad</v>
      </c>
      <c r="J2164" s="6">
        <f t="shared" si="234"/>
        <v>1</v>
      </c>
      <c r="K2164" s="6">
        <f t="shared" si="235"/>
        <v>5</v>
      </c>
      <c r="L2164" s="6">
        <f t="shared" si="232"/>
        <v>5</v>
      </c>
      <c r="M2164" t="str">
        <f t="shared" si="236"/>
        <v>Default mode</v>
      </c>
      <c r="N2164" t="str">
        <f t="shared" si="237"/>
        <v>Takeaway</v>
      </c>
      <c r="O2164" s="8">
        <f t="shared" si="238"/>
        <v>44970</v>
      </c>
    </row>
    <row r="2165" spans="1:15" x14ac:dyDescent="0.35">
      <c r="A2165" t="s">
        <v>2186</v>
      </c>
      <c r="B2165" s="4" t="s">
        <v>65</v>
      </c>
      <c r="C2165">
        <v>4</v>
      </c>
      <c r="D2165">
        <v>1.5</v>
      </c>
      <c r="E2165">
        <v>6</v>
      </c>
      <c r="H2165" s="1">
        <v>45075</v>
      </c>
      <c r="I2165" s="4" t="str">
        <f t="shared" si="233"/>
        <v>Tea</v>
      </c>
      <c r="J2165" s="6">
        <f t="shared" si="234"/>
        <v>4</v>
      </c>
      <c r="K2165" s="6">
        <f t="shared" si="235"/>
        <v>1.5</v>
      </c>
      <c r="L2165" s="6">
        <f t="shared" si="232"/>
        <v>6</v>
      </c>
      <c r="M2165" t="str">
        <f t="shared" si="236"/>
        <v>Default mode</v>
      </c>
      <c r="N2165" t="str">
        <f t="shared" si="237"/>
        <v>UNKNOWN</v>
      </c>
      <c r="O2165" s="8">
        <f t="shared" si="238"/>
        <v>45075</v>
      </c>
    </row>
    <row r="2166" spans="1:15" x14ac:dyDescent="0.35">
      <c r="A2166" t="s">
        <v>2187</v>
      </c>
      <c r="B2166" s="4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I2166" s="4" t="str">
        <f t="shared" si="233"/>
        <v>Salad</v>
      </c>
      <c r="J2166" s="6">
        <f t="shared" si="234"/>
        <v>5</v>
      </c>
      <c r="K2166" s="6">
        <f t="shared" si="235"/>
        <v>5</v>
      </c>
      <c r="L2166" s="6">
        <f t="shared" si="232"/>
        <v>25</v>
      </c>
      <c r="M2166" t="str">
        <f t="shared" si="236"/>
        <v>Credit Card</v>
      </c>
      <c r="N2166" t="str">
        <f t="shared" si="237"/>
        <v>Takeaway</v>
      </c>
      <c r="O2166" s="8">
        <f t="shared" si="238"/>
        <v>44946</v>
      </c>
    </row>
    <row r="2167" spans="1:15" x14ac:dyDescent="0.35">
      <c r="A2167" t="s">
        <v>2188</v>
      </c>
      <c r="B2167" s="4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  <c r="I2167" s="4" t="str">
        <f t="shared" si="233"/>
        <v>Cookie</v>
      </c>
      <c r="J2167" s="6">
        <f t="shared" si="234"/>
        <v>1</v>
      </c>
      <c r="K2167" s="6">
        <f t="shared" si="235"/>
        <v>1</v>
      </c>
      <c r="L2167" s="6">
        <f t="shared" si="232"/>
        <v>1</v>
      </c>
      <c r="M2167" t="str">
        <f t="shared" si="236"/>
        <v>UNKNOWN</v>
      </c>
      <c r="N2167" t="str">
        <f t="shared" si="237"/>
        <v>In-store</v>
      </c>
      <c r="O2167" s="8">
        <f t="shared" si="238"/>
        <v>45067</v>
      </c>
    </row>
    <row r="2168" spans="1:15" x14ac:dyDescent="0.35">
      <c r="A2168" t="s">
        <v>2189</v>
      </c>
      <c r="B2168" s="4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  <c r="I2168" s="4" t="str">
        <f t="shared" si="233"/>
        <v>Juice</v>
      </c>
      <c r="J2168" s="6">
        <f t="shared" si="234"/>
        <v>5</v>
      </c>
      <c r="K2168" s="6">
        <f t="shared" si="235"/>
        <v>3</v>
      </c>
      <c r="L2168" s="6">
        <f t="shared" si="232"/>
        <v>15</v>
      </c>
      <c r="M2168" t="str">
        <f t="shared" si="236"/>
        <v>Digital Wallet</v>
      </c>
      <c r="N2168" t="str">
        <f t="shared" si="237"/>
        <v>In-store</v>
      </c>
      <c r="O2168" s="8">
        <f t="shared" si="238"/>
        <v>44936</v>
      </c>
    </row>
    <row r="2169" spans="1:15" x14ac:dyDescent="0.35">
      <c r="A2169" t="s">
        <v>2190</v>
      </c>
      <c r="B2169" s="4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  <c r="I2169" s="4" t="str">
        <f t="shared" si="233"/>
        <v>Sandwich</v>
      </c>
      <c r="J2169" s="6">
        <f t="shared" si="234"/>
        <v>5</v>
      </c>
      <c r="K2169" s="6">
        <f t="shared" si="235"/>
        <v>2.9638627187079409</v>
      </c>
      <c r="L2169" s="6">
        <f t="shared" si="232"/>
        <v>20</v>
      </c>
      <c r="M2169" t="str">
        <f t="shared" si="236"/>
        <v>Default mode</v>
      </c>
      <c r="N2169" t="str">
        <f t="shared" si="237"/>
        <v>Takeaway</v>
      </c>
      <c r="O2169" s="8">
        <f t="shared" si="238"/>
        <v>45036</v>
      </c>
    </row>
    <row r="2170" spans="1:15" x14ac:dyDescent="0.35">
      <c r="A2170" t="s">
        <v>2191</v>
      </c>
      <c r="B2170" s="4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I2170" s="4" t="str">
        <f t="shared" si="233"/>
        <v>Cookie</v>
      </c>
      <c r="J2170" s="6">
        <f t="shared" si="234"/>
        <v>4</v>
      </c>
      <c r="K2170" s="6">
        <f t="shared" si="235"/>
        <v>1</v>
      </c>
      <c r="L2170" s="6">
        <f t="shared" si="232"/>
        <v>4</v>
      </c>
      <c r="M2170" t="str">
        <f t="shared" si="236"/>
        <v>Credit Card</v>
      </c>
      <c r="N2170" t="str">
        <f t="shared" si="237"/>
        <v>In-store</v>
      </c>
      <c r="O2170" s="8">
        <f t="shared" si="238"/>
        <v>45266</v>
      </c>
    </row>
    <row r="2171" spans="1:15" x14ac:dyDescent="0.35">
      <c r="A2171" t="s">
        <v>2192</v>
      </c>
      <c r="B2171" s="4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I2171" s="4" t="str">
        <f t="shared" si="233"/>
        <v>Cake</v>
      </c>
      <c r="J2171" s="6">
        <f t="shared" si="234"/>
        <v>1</v>
      </c>
      <c r="K2171" s="6">
        <f t="shared" si="235"/>
        <v>3</v>
      </c>
      <c r="L2171" s="6">
        <f t="shared" si="232"/>
        <v>3</v>
      </c>
      <c r="M2171" t="str">
        <f t="shared" si="236"/>
        <v>Cash</v>
      </c>
      <c r="N2171" t="str">
        <f t="shared" si="237"/>
        <v>UNKNOWN</v>
      </c>
      <c r="O2171" s="8">
        <f t="shared" si="238"/>
        <v>45081</v>
      </c>
    </row>
    <row r="2172" spans="1:15" x14ac:dyDescent="0.35">
      <c r="A2172" t="s">
        <v>2193</v>
      </c>
      <c r="B2172" s="4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I2172" s="4" t="str">
        <f t="shared" si="233"/>
        <v>Salad</v>
      </c>
      <c r="J2172" s="6">
        <f t="shared" si="234"/>
        <v>3</v>
      </c>
      <c r="K2172" s="6">
        <f t="shared" si="235"/>
        <v>5</v>
      </c>
      <c r="L2172" s="6">
        <f t="shared" si="232"/>
        <v>15</v>
      </c>
      <c r="M2172" t="str">
        <f t="shared" si="236"/>
        <v>Cash</v>
      </c>
      <c r="N2172" t="str">
        <f t="shared" si="237"/>
        <v>In-store</v>
      </c>
      <c r="O2172" s="8">
        <f t="shared" si="238"/>
        <v>45289</v>
      </c>
    </row>
    <row r="2173" spans="1:15" x14ac:dyDescent="0.35">
      <c r="A2173" t="s">
        <v>2194</v>
      </c>
      <c r="B2173" s="4" t="s">
        <v>28</v>
      </c>
      <c r="D2173">
        <v>4</v>
      </c>
      <c r="E2173">
        <v>12</v>
      </c>
      <c r="F2173" t="s">
        <v>10</v>
      </c>
      <c r="H2173" s="1">
        <v>44962</v>
      </c>
      <c r="I2173" s="4" t="str">
        <f t="shared" si="233"/>
        <v>Sandwich</v>
      </c>
      <c r="J2173" s="6">
        <f t="shared" si="234"/>
        <v>3</v>
      </c>
      <c r="K2173" s="6">
        <f t="shared" si="235"/>
        <v>4</v>
      </c>
      <c r="L2173" s="6">
        <f t="shared" si="232"/>
        <v>12</v>
      </c>
      <c r="M2173" t="str">
        <f t="shared" si="236"/>
        <v>Credit Card</v>
      </c>
      <c r="N2173" t="str">
        <f t="shared" si="237"/>
        <v>UNKNOWN</v>
      </c>
      <c r="O2173" s="8">
        <f t="shared" si="238"/>
        <v>44962</v>
      </c>
    </row>
    <row r="2174" spans="1:15" x14ac:dyDescent="0.35">
      <c r="A2174" t="s">
        <v>2195</v>
      </c>
      <c r="B2174" s="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I2174" s="4" t="str">
        <f t="shared" si="233"/>
        <v>Cake</v>
      </c>
      <c r="J2174" s="6">
        <f t="shared" si="234"/>
        <v>4</v>
      </c>
      <c r="K2174" s="6">
        <f t="shared" si="235"/>
        <v>3</v>
      </c>
      <c r="L2174" s="6">
        <f t="shared" si="232"/>
        <v>12</v>
      </c>
      <c r="M2174" t="str">
        <f t="shared" si="236"/>
        <v>Credit Card</v>
      </c>
      <c r="N2174" t="str">
        <f t="shared" si="237"/>
        <v>UNKNOWN</v>
      </c>
      <c r="O2174" s="8">
        <f t="shared" si="238"/>
        <v>45067</v>
      </c>
    </row>
    <row r="2175" spans="1:15" x14ac:dyDescent="0.35">
      <c r="A2175" t="s">
        <v>2196</v>
      </c>
      <c r="B2175" s="4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I2175" s="4" t="str">
        <f t="shared" si="233"/>
        <v>Salad</v>
      </c>
      <c r="J2175" s="6">
        <f t="shared" si="234"/>
        <v>4</v>
      </c>
      <c r="K2175" s="6">
        <f t="shared" si="235"/>
        <v>5</v>
      </c>
      <c r="L2175" s="6">
        <f t="shared" si="232"/>
        <v>20</v>
      </c>
      <c r="M2175" t="str">
        <f t="shared" si="236"/>
        <v>Credit Card</v>
      </c>
      <c r="N2175" t="str">
        <f t="shared" si="237"/>
        <v>Takeaway</v>
      </c>
      <c r="O2175" s="8">
        <f t="shared" si="238"/>
        <v>45154</v>
      </c>
    </row>
    <row r="2176" spans="1:15" x14ac:dyDescent="0.35">
      <c r="A2176" t="s">
        <v>2197</v>
      </c>
      <c r="B2176" s="4" t="s">
        <v>18</v>
      </c>
      <c r="C2176">
        <v>5</v>
      </c>
      <c r="D2176">
        <v>3</v>
      </c>
      <c r="E2176">
        <v>15</v>
      </c>
      <c r="H2176" s="1">
        <v>45035</v>
      </c>
      <c r="I2176" s="4" t="str">
        <f t="shared" si="233"/>
        <v>Juice</v>
      </c>
      <c r="J2176" s="6">
        <f t="shared" si="234"/>
        <v>5</v>
      </c>
      <c r="K2176" s="6">
        <f t="shared" si="235"/>
        <v>3</v>
      </c>
      <c r="L2176" s="6">
        <f t="shared" si="232"/>
        <v>15</v>
      </c>
      <c r="M2176" t="str">
        <f t="shared" si="236"/>
        <v>Default mode</v>
      </c>
      <c r="N2176" t="str">
        <f t="shared" si="237"/>
        <v>UNKNOWN</v>
      </c>
      <c r="O2176" s="8">
        <f t="shared" si="238"/>
        <v>45035</v>
      </c>
    </row>
    <row r="2177" spans="1:15" x14ac:dyDescent="0.35">
      <c r="A2177" t="s">
        <v>2198</v>
      </c>
      <c r="B2177" s="4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I2177" s="4" t="str">
        <f t="shared" si="233"/>
        <v>Smoothie</v>
      </c>
      <c r="J2177" s="6">
        <f t="shared" si="234"/>
        <v>4</v>
      </c>
      <c r="K2177" s="6">
        <f t="shared" si="235"/>
        <v>4</v>
      </c>
      <c r="L2177" s="6">
        <f t="shared" si="232"/>
        <v>16</v>
      </c>
      <c r="M2177" t="str">
        <f t="shared" si="236"/>
        <v>Credit Card</v>
      </c>
      <c r="N2177" t="str">
        <f t="shared" si="237"/>
        <v>In-store</v>
      </c>
      <c r="O2177" s="8">
        <f t="shared" si="238"/>
        <v>45283</v>
      </c>
    </row>
    <row r="2178" spans="1:15" x14ac:dyDescent="0.35">
      <c r="A2178" t="s">
        <v>2199</v>
      </c>
      <c r="B2178" s="4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  <c r="I2178" s="4" t="str">
        <f t="shared" si="233"/>
        <v>Coffee</v>
      </c>
      <c r="J2178" s="6">
        <f t="shared" si="234"/>
        <v>2</v>
      </c>
      <c r="K2178" s="6">
        <f t="shared" si="235"/>
        <v>2</v>
      </c>
      <c r="L2178" s="6">
        <f t="shared" ref="L2178:L2241" si="239">IF(ISBLANK(E2178),PRODUCT(J2178,K2178),IF(E2178="ERROR",PRODUCT(J2178,K2178),IF(E2178="UNKNOWN",PRODUCT(J2178,K2178),E2178)))</f>
        <v>4</v>
      </c>
      <c r="M2178" t="str">
        <f t="shared" si="236"/>
        <v>Default mode</v>
      </c>
      <c r="N2178" t="str">
        <f t="shared" si="237"/>
        <v>In-store</v>
      </c>
      <c r="O2178" s="8">
        <f t="shared" si="238"/>
        <v>45029</v>
      </c>
    </row>
    <row r="2179" spans="1:15" x14ac:dyDescent="0.35">
      <c r="A2179" t="s">
        <v>2200</v>
      </c>
      <c r="B2179" s="4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I2179" s="4" t="str">
        <f t="shared" ref="I2179:I2242" si="240">IF(ISBLANK(B2179),"UNKNOWN",IF(B2179="ERROR","Juice",B2179))</f>
        <v>Cookie</v>
      </c>
      <c r="J2179" s="6">
        <f t="shared" ref="J2179:J2242" si="241">IF(ISBLANK(C2179),E2179/D2179,IF(C2179="ERROR",AVERAGE(C2179:C12178),IF(C2179="UNKNOWN",MEDIAN(C2179:C12178),C2179)))</f>
        <v>4</v>
      </c>
      <c r="K2179" s="6">
        <f t="shared" ref="K2179:K2242" si="242">IF(ISBLANK(D2179),0,IF(D2179="ERROR",AVERAGE(D2179:D12178),IF(D2179="UNKNOWN",MEDIAN(D2179:D12178),D2179)))</f>
        <v>1</v>
      </c>
      <c r="L2179" s="6">
        <f t="shared" si="239"/>
        <v>4</v>
      </c>
      <c r="M2179" t="str">
        <f t="shared" ref="M2179:M2242" si="243">IF(ISBLANK(F2179),"Default mode",IF(F2179="ERROR","Cash",F2179))</f>
        <v>Cash</v>
      </c>
      <c r="N2179" t="str">
        <f t="shared" ref="N2179:N2242" si="244">IF(ISBLANK(G2179),"UNKNOWN",IF(G2179="ERROR","Cafe",G2179))</f>
        <v>UNKNOWN</v>
      </c>
      <c r="O2179" s="8">
        <f t="shared" ref="O2179:O2242" si="245">IF(ISBLANK(H2179),DATE(2023,1,1),IF(H2179="ERROR",DATE(2023,6,1),IF(H2179="UNKNOWN",DATE(2023,1,1),H2179)))</f>
        <v>45098</v>
      </c>
    </row>
    <row r="2180" spans="1:15" x14ac:dyDescent="0.35">
      <c r="A2180" t="s">
        <v>2201</v>
      </c>
      <c r="B2180" s="4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I2180" s="4" t="str">
        <f t="shared" si="240"/>
        <v>Tea</v>
      </c>
      <c r="J2180" s="6">
        <f t="shared" si="241"/>
        <v>2</v>
      </c>
      <c r="K2180" s="6">
        <f t="shared" si="242"/>
        <v>1.5</v>
      </c>
      <c r="L2180" s="6">
        <f t="shared" si="239"/>
        <v>3</v>
      </c>
      <c r="M2180" t="str">
        <f t="shared" si="243"/>
        <v>Default mode</v>
      </c>
      <c r="N2180" t="str">
        <f t="shared" si="244"/>
        <v>Takeaway</v>
      </c>
      <c r="O2180" s="8">
        <f t="shared" si="245"/>
        <v>45063</v>
      </c>
    </row>
    <row r="2181" spans="1:15" x14ac:dyDescent="0.35">
      <c r="A2181" t="s">
        <v>2202</v>
      </c>
      <c r="B2181" s="4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I2181" s="4" t="str">
        <f t="shared" si="240"/>
        <v>Smoothie</v>
      </c>
      <c r="J2181" s="6">
        <f t="shared" si="241"/>
        <v>1</v>
      </c>
      <c r="K2181" s="6">
        <f t="shared" si="242"/>
        <v>4</v>
      </c>
      <c r="L2181" s="6">
        <f t="shared" si="239"/>
        <v>4</v>
      </c>
      <c r="M2181" t="str">
        <f t="shared" si="243"/>
        <v>Credit Card</v>
      </c>
      <c r="N2181" t="str">
        <f t="shared" si="244"/>
        <v>Takeaway</v>
      </c>
      <c r="O2181" s="8">
        <f t="shared" si="245"/>
        <v>45105</v>
      </c>
    </row>
    <row r="2182" spans="1:15" x14ac:dyDescent="0.35">
      <c r="A2182" t="s">
        <v>2203</v>
      </c>
      <c r="B2182" s="4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  <c r="I2182" s="4" t="str">
        <f t="shared" si="240"/>
        <v>Smoothie</v>
      </c>
      <c r="J2182" s="6">
        <f t="shared" si="241"/>
        <v>4</v>
      </c>
      <c r="K2182" s="6">
        <f t="shared" si="242"/>
        <v>4</v>
      </c>
      <c r="L2182" s="6">
        <f t="shared" si="239"/>
        <v>16</v>
      </c>
      <c r="M2182" t="str">
        <f t="shared" si="243"/>
        <v>Digital Wallet</v>
      </c>
      <c r="N2182" t="str">
        <f t="shared" si="244"/>
        <v>UNKNOWN</v>
      </c>
      <c r="O2182" s="8">
        <f t="shared" si="245"/>
        <v>45251</v>
      </c>
    </row>
    <row r="2183" spans="1:15" x14ac:dyDescent="0.35">
      <c r="A2183" t="s">
        <v>2204</v>
      </c>
      <c r="B2183" s="4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I2183" s="4" t="str">
        <f t="shared" si="240"/>
        <v>Sandwich</v>
      </c>
      <c r="J2183" s="6">
        <f t="shared" si="241"/>
        <v>3</v>
      </c>
      <c r="K2183" s="6">
        <f t="shared" si="242"/>
        <v>4</v>
      </c>
      <c r="L2183" s="6">
        <f t="shared" si="239"/>
        <v>12</v>
      </c>
      <c r="M2183" t="str">
        <f t="shared" si="243"/>
        <v>Cash</v>
      </c>
      <c r="N2183" t="str">
        <f t="shared" si="244"/>
        <v>UNKNOWN</v>
      </c>
      <c r="O2183" s="8">
        <f t="shared" si="245"/>
        <v>45054</v>
      </c>
    </row>
    <row r="2184" spans="1:15" x14ac:dyDescent="0.35">
      <c r="A2184" t="s">
        <v>2205</v>
      </c>
      <c r="B2184" s="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I2184" s="4" t="str">
        <f t="shared" si="240"/>
        <v>Smoothie</v>
      </c>
      <c r="J2184" s="6">
        <f t="shared" si="241"/>
        <v>2</v>
      </c>
      <c r="K2184" s="6">
        <f t="shared" si="242"/>
        <v>4</v>
      </c>
      <c r="L2184" s="6">
        <f t="shared" si="239"/>
        <v>8</v>
      </c>
      <c r="M2184" t="str">
        <f t="shared" si="243"/>
        <v>Credit Card</v>
      </c>
      <c r="N2184" t="str">
        <f t="shared" si="244"/>
        <v>Takeaway</v>
      </c>
      <c r="O2184" s="8">
        <f t="shared" si="245"/>
        <v>45236</v>
      </c>
    </row>
    <row r="2185" spans="1:15" x14ac:dyDescent="0.35">
      <c r="A2185" t="s">
        <v>2206</v>
      </c>
      <c r="B2185" s="4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I2185" s="4" t="str">
        <f t="shared" si="240"/>
        <v>Smoothie</v>
      </c>
      <c r="J2185" s="6">
        <f t="shared" si="241"/>
        <v>2</v>
      </c>
      <c r="K2185" s="6">
        <f t="shared" si="242"/>
        <v>4</v>
      </c>
      <c r="L2185" s="6">
        <f t="shared" si="239"/>
        <v>8</v>
      </c>
      <c r="M2185" t="str">
        <f t="shared" si="243"/>
        <v>Credit Card</v>
      </c>
      <c r="N2185" t="str">
        <f t="shared" si="244"/>
        <v>UNKNOWN</v>
      </c>
      <c r="O2185" s="8">
        <f t="shared" si="245"/>
        <v>45248</v>
      </c>
    </row>
    <row r="2186" spans="1:15" x14ac:dyDescent="0.35">
      <c r="A2186" t="s">
        <v>2207</v>
      </c>
      <c r="B2186" s="4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 s="4" t="str">
        <f t="shared" si="240"/>
        <v>Coffee</v>
      </c>
      <c r="J2186" s="6">
        <f t="shared" si="241"/>
        <v>4</v>
      </c>
      <c r="K2186" s="6">
        <f t="shared" si="242"/>
        <v>2</v>
      </c>
      <c r="L2186" s="6">
        <f t="shared" si="239"/>
        <v>8</v>
      </c>
      <c r="M2186" t="str">
        <f t="shared" si="243"/>
        <v>Digital Wallet</v>
      </c>
      <c r="N2186" t="str">
        <f t="shared" si="244"/>
        <v>UNKNOWN</v>
      </c>
      <c r="O2186" s="8">
        <f t="shared" si="245"/>
        <v>45174</v>
      </c>
    </row>
    <row r="2187" spans="1:15" x14ac:dyDescent="0.35">
      <c r="A2187" t="s">
        <v>2208</v>
      </c>
      <c r="B2187" s="4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 s="4" t="str">
        <f t="shared" si="240"/>
        <v>UNKNOWN</v>
      </c>
      <c r="J2187" s="6">
        <f t="shared" si="241"/>
        <v>5</v>
      </c>
      <c r="K2187" s="6">
        <f t="shared" si="242"/>
        <v>1.5</v>
      </c>
      <c r="L2187" s="6">
        <f t="shared" si="239"/>
        <v>7.5</v>
      </c>
      <c r="M2187" t="str">
        <f t="shared" si="243"/>
        <v>Digital Wallet</v>
      </c>
      <c r="N2187" t="str">
        <f t="shared" si="244"/>
        <v>UNKNOWN</v>
      </c>
      <c r="O2187" s="8">
        <f t="shared" si="245"/>
        <v>45254</v>
      </c>
    </row>
    <row r="2188" spans="1:15" x14ac:dyDescent="0.35">
      <c r="A2188" t="s">
        <v>2209</v>
      </c>
      <c r="B2188" s="4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I2188" s="4" t="str">
        <f t="shared" si="240"/>
        <v>Cake</v>
      </c>
      <c r="J2188" s="6">
        <f t="shared" si="241"/>
        <v>4</v>
      </c>
      <c r="K2188" s="6">
        <f t="shared" si="242"/>
        <v>3</v>
      </c>
      <c r="L2188" s="6">
        <f t="shared" si="239"/>
        <v>12</v>
      </c>
      <c r="M2188" t="str">
        <f t="shared" si="243"/>
        <v>Credit Card</v>
      </c>
      <c r="N2188" t="str">
        <f t="shared" si="244"/>
        <v>Takeaway</v>
      </c>
      <c r="O2188" s="8">
        <f t="shared" si="245"/>
        <v>45152</v>
      </c>
    </row>
    <row r="2189" spans="1:15" x14ac:dyDescent="0.35">
      <c r="A2189" t="s">
        <v>2210</v>
      </c>
      <c r="B2189" s="4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I2189" s="4" t="str">
        <f t="shared" si="240"/>
        <v>UNKNOWN</v>
      </c>
      <c r="J2189" s="6">
        <f t="shared" si="241"/>
        <v>3</v>
      </c>
      <c r="K2189" s="6">
        <f t="shared" si="242"/>
        <v>2</v>
      </c>
      <c r="L2189" s="6">
        <f t="shared" si="239"/>
        <v>6</v>
      </c>
      <c r="M2189" t="str">
        <f t="shared" si="243"/>
        <v>Cash</v>
      </c>
      <c r="N2189" t="str">
        <f t="shared" si="244"/>
        <v>UNKNOWN</v>
      </c>
      <c r="O2189" s="8">
        <f t="shared" si="245"/>
        <v>45077</v>
      </c>
    </row>
    <row r="2190" spans="1:15" x14ac:dyDescent="0.35">
      <c r="A2190" t="s">
        <v>2211</v>
      </c>
      <c r="B2190" s="4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  <c r="I2190" s="4" t="str">
        <f t="shared" si="240"/>
        <v>Cake</v>
      </c>
      <c r="J2190" s="6">
        <f t="shared" si="241"/>
        <v>5</v>
      </c>
      <c r="K2190" s="6">
        <f t="shared" si="242"/>
        <v>3</v>
      </c>
      <c r="L2190" s="6">
        <f t="shared" si="239"/>
        <v>15</v>
      </c>
      <c r="M2190" t="str">
        <f t="shared" si="243"/>
        <v>Cash</v>
      </c>
      <c r="N2190" t="str">
        <f t="shared" si="244"/>
        <v>Takeaway</v>
      </c>
      <c r="O2190" s="8">
        <f t="shared" si="245"/>
        <v>45122</v>
      </c>
    </row>
    <row r="2191" spans="1:15" x14ac:dyDescent="0.35">
      <c r="A2191" t="s">
        <v>2212</v>
      </c>
      <c r="B2191" s="4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  <c r="I2191" s="4" t="str">
        <f t="shared" si="240"/>
        <v>Salad</v>
      </c>
      <c r="J2191" s="6">
        <f t="shared" si="241"/>
        <v>5</v>
      </c>
      <c r="K2191" s="6">
        <f t="shared" si="242"/>
        <v>2.9636253205560803</v>
      </c>
      <c r="L2191" s="6">
        <f t="shared" si="239"/>
        <v>25</v>
      </c>
      <c r="M2191" t="str">
        <f t="shared" si="243"/>
        <v>Credit Card</v>
      </c>
      <c r="N2191" t="str">
        <f t="shared" si="244"/>
        <v>Cafe</v>
      </c>
      <c r="O2191" s="8">
        <f t="shared" si="245"/>
        <v>45236</v>
      </c>
    </row>
    <row r="2192" spans="1:15" x14ac:dyDescent="0.35">
      <c r="A2192" t="s">
        <v>2213</v>
      </c>
      <c r="B2192" s="4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I2192" s="4" t="str">
        <f t="shared" si="240"/>
        <v>Smoothie</v>
      </c>
      <c r="J2192" s="6">
        <f t="shared" si="241"/>
        <v>4</v>
      </c>
      <c r="K2192" s="6">
        <f t="shared" si="242"/>
        <v>4</v>
      </c>
      <c r="L2192" s="6">
        <f t="shared" si="239"/>
        <v>16</v>
      </c>
      <c r="M2192" t="str">
        <f t="shared" si="243"/>
        <v>Credit Card</v>
      </c>
      <c r="N2192" t="str">
        <f t="shared" si="244"/>
        <v>UNKNOWN</v>
      </c>
      <c r="O2192" s="8">
        <f t="shared" si="245"/>
        <v>45217</v>
      </c>
    </row>
    <row r="2193" spans="1:15" x14ac:dyDescent="0.35">
      <c r="A2193" t="s">
        <v>2214</v>
      </c>
      <c r="B2193" s="4" t="s">
        <v>65</v>
      </c>
      <c r="C2193">
        <v>5</v>
      </c>
      <c r="D2193" t="s">
        <v>18</v>
      </c>
      <c r="E2193">
        <v>7.5</v>
      </c>
      <c r="H2193" s="1">
        <v>45245</v>
      </c>
      <c r="I2193" s="4" t="str">
        <f t="shared" si="240"/>
        <v>Tea</v>
      </c>
      <c r="J2193" s="6">
        <f t="shared" si="241"/>
        <v>5</v>
      </c>
      <c r="K2193" s="6">
        <f t="shared" si="242"/>
        <v>2.9634854211663066</v>
      </c>
      <c r="L2193" s="6">
        <f t="shared" si="239"/>
        <v>7.5</v>
      </c>
      <c r="M2193" t="str">
        <f t="shared" si="243"/>
        <v>Default mode</v>
      </c>
      <c r="N2193" t="str">
        <f t="shared" si="244"/>
        <v>UNKNOWN</v>
      </c>
      <c r="O2193" s="8">
        <f t="shared" si="245"/>
        <v>45245</v>
      </c>
    </row>
    <row r="2194" spans="1:15" x14ac:dyDescent="0.35">
      <c r="A2194" t="s">
        <v>2215</v>
      </c>
      <c r="B2194" s="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I2194" s="4" t="str">
        <f t="shared" si="240"/>
        <v>Smoothie</v>
      </c>
      <c r="J2194" s="6">
        <f t="shared" si="241"/>
        <v>5</v>
      </c>
      <c r="K2194" s="6">
        <f t="shared" si="242"/>
        <v>4</v>
      </c>
      <c r="L2194" s="6">
        <f t="shared" si="239"/>
        <v>20</v>
      </c>
      <c r="M2194" t="str">
        <f t="shared" si="243"/>
        <v>Credit Card</v>
      </c>
      <c r="N2194" t="str">
        <f t="shared" si="244"/>
        <v>In-store</v>
      </c>
      <c r="O2194" s="8">
        <f t="shared" si="245"/>
        <v>44967</v>
      </c>
    </row>
    <row r="2195" spans="1:15" x14ac:dyDescent="0.35">
      <c r="A2195" t="s">
        <v>2216</v>
      </c>
      <c r="B2195" s="4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I2195" s="4" t="str">
        <f t="shared" si="240"/>
        <v>Cookie</v>
      </c>
      <c r="J2195" s="6">
        <f t="shared" si="241"/>
        <v>3</v>
      </c>
      <c r="K2195" s="6">
        <f t="shared" si="242"/>
        <v>1</v>
      </c>
      <c r="L2195" s="6">
        <f t="shared" si="239"/>
        <v>3</v>
      </c>
      <c r="M2195" t="str">
        <f t="shared" si="243"/>
        <v>Cash</v>
      </c>
      <c r="N2195" t="str">
        <f t="shared" si="244"/>
        <v>Takeaway</v>
      </c>
      <c r="O2195" s="8">
        <f t="shared" si="245"/>
        <v>44952</v>
      </c>
    </row>
    <row r="2196" spans="1:15" x14ac:dyDescent="0.35">
      <c r="A2196" t="s">
        <v>2217</v>
      </c>
      <c r="B2196" s="4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  <c r="I2196" s="4" t="str">
        <f t="shared" si="240"/>
        <v>Sandwich</v>
      </c>
      <c r="J2196" s="6">
        <f t="shared" si="241"/>
        <v>2</v>
      </c>
      <c r="K2196" s="6">
        <f t="shared" si="242"/>
        <v>4</v>
      </c>
      <c r="L2196" s="6">
        <f t="shared" si="239"/>
        <v>8</v>
      </c>
      <c r="M2196" t="str">
        <f t="shared" si="243"/>
        <v>Digital Wallet</v>
      </c>
      <c r="N2196" t="str">
        <f t="shared" si="244"/>
        <v>Cafe</v>
      </c>
      <c r="O2196" s="8">
        <f t="shared" si="245"/>
        <v>45192</v>
      </c>
    </row>
    <row r="2197" spans="1:15" x14ac:dyDescent="0.35">
      <c r="A2197" t="s">
        <v>2218</v>
      </c>
      <c r="B2197" s="4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I2197" s="4" t="str">
        <f t="shared" si="240"/>
        <v>Sandwich</v>
      </c>
      <c r="J2197" s="6">
        <f t="shared" si="241"/>
        <v>2</v>
      </c>
      <c r="K2197" s="6">
        <f t="shared" si="242"/>
        <v>4</v>
      </c>
      <c r="L2197" s="6">
        <f t="shared" si="239"/>
        <v>8</v>
      </c>
      <c r="M2197" t="str">
        <f t="shared" si="243"/>
        <v>Credit Card</v>
      </c>
      <c r="N2197" t="str">
        <f t="shared" si="244"/>
        <v>In-store</v>
      </c>
      <c r="O2197" s="8">
        <f t="shared" si="245"/>
        <v>45075</v>
      </c>
    </row>
    <row r="2198" spans="1:15" x14ac:dyDescent="0.35">
      <c r="A2198" t="s">
        <v>2219</v>
      </c>
      <c r="B2198" s="4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I2198" s="4" t="str">
        <f t="shared" si="240"/>
        <v>Sandwich</v>
      </c>
      <c r="J2198" s="6">
        <f t="shared" si="241"/>
        <v>3</v>
      </c>
      <c r="K2198" s="6">
        <f t="shared" si="242"/>
        <v>4</v>
      </c>
      <c r="L2198" s="6">
        <f t="shared" si="239"/>
        <v>12</v>
      </c>
      <c r="M2198" t="str">
        <f t="shared" si="243"/>
        <v>Cash</v>
      </c>
      <c r="N2198" t="str">
        <f t="shared" si="244"/>
        <v>UNKNOWN</v>
      </c>
      <c r="O2198" s="8">
        <f t="shared" si="245"/>
        <v>44951</v>
      </c>
    </row>
    <row r="2199" spans="1:15" x14ac:dyDescent="0.35">
      <c r="A2199" t="s">
        <v>2220</v>
      </c>
      <c r="B2199" s="4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I2199" s="4" t="str">
        <f t="shared" si="240"/>
        <v>Sandwich</v>
      </c>
      <c r="J2199" s="6">
        <f t="shared" si="241"/>
        <v>3</v>
      </c>
      <c r="K2199" s="6">
        <f t="shared" si="242"/>
        <v>4</v>
      </c>
      <c r="L2199" s="6">
        <f t="shared" si="239"/>
        <v>12</v>
      </c>
      <c r="M2199" t="str">
        <f t="shared" si="243"/>
        <v>Credit Card</v>
      </c>
      <c r="N2199" t="str">
        <f t="shared" si="244"/>
        <v>UNKNOWN</v>
      </c>
      <c r="O2199" s="8">
        <f t="shared" si="245"/>
        <v>45231</v>
      </c>
    </row>
    <row r="2200" spans="1:15" x14ac:dyDescent="0.35">
      <c r="A2200" t="s">
        <v>2221</v>
      </c>
      <c r="B2200" s="4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I2200" s="4" t="str">
        <f t="shared" si="240"/>
        <v>Juice</v>
      </c>
      <c r="J2200" s="6">
        <f t="shared" si="241"/>
        <v>5</v>
      </c>
      <c r="K2200" s="6">
        <f t="shared" si="242"/>
        <v>5</v>
      </c>
      <c r="L2200" s="6">
        <f t="shared" si="239"/>
        <v>25</v>
      </c>
      <c r="M2200" t="str">
        <f t="shared" si="243"/>
        <v>Default mode</v>
      </c>
      <c r="N2200" t="str">
        <f t="shared" si="244"/>
        <v>Takeaway</v>
      </c>
      <c r="O2200" s="8">
        <f t="shared" si="245"/>
        <v>45113</v>
      </c>
    </row>
    <row r="2201" spans="1:15" x14ac:dyDescent="0.35">
      <c r="A2201" t="s">
        <v>2222</v>
      </c>
      <c r="B2201" s="4" t="s">
        <v>9</v>
      </c>
      <c r="C2201">
        <v>4</v>
      </c>
      <c r="D2201">
        <v>2</v>
      </c>
      <c r="H2201" s="1">
        <v>45007</v>
      </c>
      <c r="I2201" s="4" t="str">
        <f t="shared" si="240"/>
        <v>Coffee</v>
      </c>
      <c r="J2201" s="6">
        <f t="shared" si="241"/>
        <v>4</v>
      </c>
      <c r="K2201" s="6">
        <f t="shared" si="242"/>
        <v>2</v>
      </c>
      <c r="L2201" s="6">
        <f t="shared" si="239"/>
        <v>8</v>
      </c>
      <c r="M2201" t="str">
        <f t="shared" si="243"/>
        <v>Default mode</v>
      </c>
      <c r="N2201" t="str">
        <f t="shared" si="244"/>
        <v>UNKNOWN</v>
      </c>
      <c r="O2201" s="8">
        <f t="shared" si="245"/>
        <v>45007</v>
      </c>
    </row>
    <row r="2202" spans="1:15" x14ac:dyDescent="0.35">
      <c r="A2202" t="s">
        <v>2223</v>
      </c>
      <c r="B2202" s="4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I2202" s="4" t="str">
        <f t="shared" si="240"/>
        <v>Sandwich</v>
      </c>
      <c r="J2202" s="6">
        <f t="shared" si="241"/>
        <v>3</v>
      </c>
      <c r="K2202" s="6">
        <f t="shared" si="242"/>
        <v>4</v>
      </c>
      <c r="L2202" s="6">
        <f t="shared" si="239"/>
        <v>12</v>
      </c>
      <c r="M2202" t="str">
        <f t="shared" si="243"/>
        <v>Credit Card</v>
      </c>
      <c r="N2202" t="str">
        <f t="shared" si="244"/>
        <v>UNKNOWN</v>
      </c>
      <c r="O2202" s="8">
        <f t="shared" si="245"/>
        <v>45103</v>
      </c>
    </row>
    <row r="2203" spans="1:15" x14ac:dyDescent="0.35">
      <c r="A2203" t="s">
        <v>2224</v>
      </c>
      <c r="B2203" s="4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  <c r="I2203" s="4" t="str">
        <f t="shared" si="240"/>
        <v>Tea</v>
      </c>
      <c r="J2203" s="6">
        <f t="shared" si="241"/>
        <v>2</v>
      </c>
      <c r="K2203" s="6">
        <f t="shared" si="242"/>
        <v>1.5</v>
      </c>
      <c r="L2203" s="6">
        <f t="shared" si="239"/>
        <v>3</v>
      </c>
      <c r="M2203" t="str">
        <f t="shared" si="243"/>
        <v>Digital Wallet</v>
      </c>
      <c r="N2203" t="str">
        <f t="shared" si="244"/>
        <v>UNKNOWN</v>
      </c>
      <c r="O2203" s="8">
        <f t="shared" si="245"/>
        <v>44940</v>
      </c>
    </row>
    <row r="2204" spans="1:15" x14ac:dyDescent="0.35">
      <c r="A2204" t="s">
        <v>2225</v>
      </c>
      <c r="B2204" s="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I2204" s="4" t="str">
        <f t="shared" si="240"/>
        <v>Juice</v>
      </c>
      <c r="J2204" s="6">
        <f t="shared" si="241"/>
        <v>2</v>
      </c>
      <c r="K2204" s="6">
        <f t="shared" si="242"/>
        <v>3</v>
      </c>
      <c r="L2204" s="6">
        <f t="shared" si="239"/>
        <v>6</v>
      </c>
      <c r="M2204" t="str">
        <f t="shared" si="243"/>
        <v>Cash</v>
      </c>
      <c r="N2204" t="str">
        <f t="shared" si="244"/>
        <v>UNKNOWN</v>
      </c>
      <c r="O2204" s="8">
        <f t="shared" si="245"/>
        <v>45239</v>
      </c>
    </row>
    <row r="2205" spans="1:15" x14ac:dyDescent="0.35">
      <c r="A2205" t="s">
        <v>2226</v>
      </c>
      <c r="B2205" s="4" t="s">
        <v>13</v>
      </c>
      <c r="C2205">
        <v>2</v>
      </c>
      <c r="D2205">
        <v>3</v>
      </c>
      <c r="E2205">
        <v>6</v>
      </c>
      <c r="H2205" s="1">
        <v>45274</v>
      </c>
      <c r="I2205" s="4" t="str">
        <f t="shared" si="240"/>
        <v>Cake</v>
      </c>
      <c r="J2205" s="6">
        <f t="shared" si="241"/>
        <v>2</v>
      </c>
      <c r="K2205" s="6">
        <f t="shared" si="242"/>
        <v>3</v>
      </c>
      <c r="L2205" s="6">
        <f t="shared" si="239"/>
        <v>6</v>
      </c>
      <c r="M2205" t="str">
        <f t="shared" si="243"/>
        <v>Default mode</v>
      </c>
      <c r="N2205" t="str">
        <f t="shared" si="244"/>
        <v>UNKNOWN</v>
      </c>
      <c r="O2205" s="8">
        <f t="shared" si="245"/>
        <v>45274</v>
      </c>
    </row>
    <row r="2206" spans="1:15" x14ac:dyDescent="0.35">
      <c r="A2206" t="s">
        <v>2227</v>
      </c>
      <c r="B2206" s="4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  <c r="I2206" s="4" t="str">
        <f t="shared" si="240"/>
        <v>Cake</v>
      </c>
      <c r="J2206" s="6">
        <f t="shared" si="241"/>
        <v>2</v>
      </c>
      <c r="K2206" s="6">
        <f t="shared" si="242"/>
        <v>3</v>
      </c>
      <c r="L2206" s="6">
        <f t="shared" si="239"/>
        <v>6</v>
      </c>
      <c r="M2206" t="str">
        <f t="shared" si="243"/>
        <v>Cash</v>
      </c>
      <c r="N2206" t="str">
        <f t="shared" si="244"/>
        <v>UNKNOWN</v>
      </c>
      <c r="O2206" s="8">
        <f t="shared" si="245"/>
        <v>44934</v>
      </c>
    </row>
    <row r="2207" spans="1:15" x14ac:dyDescent="0.35">
      <c r="A2207" t="s">
        <v>2228</v>
      </c>
      <c r="B2207" s="4" t="s">
        <v>17</v>
      </c>
      <c r="C2207">
        <v>1</v>
      </c>
      <c r="D2207">
        <v>1</v>
      </c>
      <c r="F2207" t="s">
        <v>10</v>
      </c>
      <c r="H2207" t="s">
        <v>18</v>
      </c>
      <c r="I2207" s="4" t="str">
        <f t="shared" si="240"/>
        <v>Cookie</v>
      </c>
      <c r="J2207" s="6">
        <f t="shared" si="241"/>
        <v>1</v>
      </c>
      <c r="K2207" s="6">
        <f t="shared" si="242"/>
        <v>1</v>
      </c>
      <c r="L2207" s="6">
        <f t="shared" si="239"/>
        <v>1</v>
      </c>
      <c r="M2207" t="str">
        <f t="shared" si="243"/>
        <v>Credit Card</v>
      </c>
      <c r="N2207" t="str">
        <f t="shared" si="244"/>
        <v>UNKNOWN</v>
      </c>
      <c r="O2207" s="8">
        <f t="shared" si="245"/>
        <v>45078</v>
      </c>
    </row>
    <row r="2208" spans="1:15" x14ac:dyDescent="0.35">
      <c r="A2208" t="s">
        <v>2229</v>
      </c>
      <c r="B2208" s="4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I2208" s="4" t="str">
        <f t="shared" si="240"/>
        <v>Tea</v>
      </c>
      <c r="J2208" s="6">
        <f t="shared" si="241"/>
        <v>3</v>
      </c>
      <c r="K2208" s="6">
        <f t="shared" si="242"/>
        <v>1.5</v>
      </c>
      <c r="L2208" s="6">
        <f t="shared" si="239"/>
        <v>4.5</v>
      </c>
      <c r="M2208" t="str">
        <f t="shared" si="243"/>
        <v>Credit Card</v>
      </c>
      <c r="N2208" t="str">
        <f t="shared" si="244"/>
        <v>Takeaway</v>
      </c>
      <c r="O2208" s="8">
        <f t="shared" si="245"/>
        <v>44977</v>
      </c>
    </row>
    <row r="2209" spans="1:15" x14ac:dyDescent="0.35">
      <c r="A2209" t="s">
        <v>2230</v>
      </c>
      <c r="B2209" s="4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I2209" s="4" t="str">
        <f t="shared" si="240"/>
        <v>UNKNOWN</v>
      </c>
      <c r="J2209" s="6">
        <f t="shared" si="241"/>
        <v>3</v>
      </c>
      <c r="K2209" s="6">
        <f t="shared" si="242"/>
        <v>2</v>
      </c>
      <c r="L2209" s="6">
        <f t="shared" si="239"/>
        <v>6</v>
      </c>
      <c r="M2209" t="str">
        <f t="shared" si="243"/>
        <v>Credit Card</v>
      </c>
      <c r="N2209" t="str">
        <f t="shared" si="244"/>
        <v>In-store</v>
      </c>
      <c r="O2209" s="8">
        <f t="shared" si="245"/>
        <v>45026</v>
      </c>
    </row>
    <row r="2210" spans="1:15" x14ac:dyDescent="0.35">
      <c r="A2210" t="s">
        <v>2231</v>
      </c>
      <c r="B2210" s="4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I2210" s="4" t="str">
        <f t="shared" si="240"/>
        <v>Coffee</v>
      </c>
      <c r="J2210" s="6">
        <f t="shared" si="241"/>
        <v>3</v>
      </c>
      <c r="K2210" s="6">
        <f t="shared" si="242"/>
        <v>2</v>
      </c>
      <c r="L2210" s="6">
        <f t="shared" si="239"/>
        <v>6</v>
      </c>
      <c r="M2210" t="str">
        <f t="shared" si="243"/>
        <v>Default mode</v>
      </c>
      <c r="N2210" t="str">
        <f t="shared" si="244"/>
        <v>In-store</v>
      </c>
      <c r="O2210" s="8">
        <f t="shared" si="245"/>
        <v>44966</v>
      </c>
    </row>
    <row r="2211" spans="1:15" x14ac:dyDescent="0.35">
      <c r="A2211" t="s">
        <v>2232</v>
      </c>
      <c r="B2211" s="4" t="s">
        <v>25</v>
      </c>
      <c r="C2211">
        <v>2</v>
      </c>
      <c r="D2211">
        <v>4</v>
      </c>
      <c r="E2211">
        <v>8</v>
      </c>
      <c r="H2211" s="1">
        <v>45177</v>
      </c>
      <c r="I2211" s="4" t="str">
        <f t="shared" si="240"/>
        <v>Smoothie</v>
      </c>
      <c r="J2211" s="6">
        <f t="shared" si="241"/>
        <v>2</v>
      </c>
      <c r="K2211" s="6">
        <f t="shared" si="242"/>
        <v>4</v>
      </c>
      <c r="L2211" s="6">
        <f t="shared" si="239"/>
        <v>8</v>
      </c>
      <c r="M2211" t="str">
        <f t="shared" si="243"/>
        <v>Default mode</v>
      </c>
      <c r="N2211" t="str">
        <f t="shared" si="244"/>
        <v>UNKNOWN</v>
      </c>
      <c r="O2211" s="8">
        <f t="shared" si="245"/>
        <v>45177</v>
      </c>
    </row>
    <row r="2212" spans="1:15" x14ac:dyDescent="0.35">
      <c r="A2212" t="s">
        <v>2233</v>
      </c>
      <c r="B2212" s="4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  <c r="I2212" s="4" t="str">
        <f t="shared" si="240"/>
        <v>Cookie</v>
      </c>
      <c r="J2212" s="6">
        <f t="shared" si="241"/>
        <v>2</v>
      </c>
      <c r="K2212" s="6">
        <f t="shared" si="242"/>
        <v>1</v>
      </c>
      <c r="L2212" s="6">
        <f t="shared" si="239"/>
        <v>2</v>
      </c>
      <c r="M2212" t="str">
        <f t="shared" si="243"/>
        <v>Digital Wallet</v>
      </c>
      <c r="N2212" t="str">
        <f t="shared" si="244"/>
        <v>UNKNOWN</v>
      </c>
      <c r="O2212" s="8">
        <f t="shared" si="245"/>
        <v>45115</v>
      </c>
    </row>
    <row r="2213" spans="1:15" x14ac:dyDescent="0.35">
      <c r="A2213" t="s">
        <v>2234</v>
      </c>
      <c r="B2213" s="4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  <c r="I2213" s="4" t="str">
        <f t="shared" si="240"/>
        <v>Cake</v>
      </c>
      <c r="J2213" s="6">
        <f t="shared" si="241"/>
        <v>5</v>
      </c>
      <c r="K2213" s="6">
        <f t="shared" si="242"/>
        <v>3</v>
      </c>
      <c r="L2213" s="6">
        <f t="shared" si="239"/>
        <v>15</v>
      </c>
      <c r="M2213" t="str">
        <f t="shared" si="243"/>
        <v>Digital Wallet</v>
      </c>
      <c r="N2213" t="str">
        <f t="shared" si="244"/>
        <v>UNKNOWN</v>
      </c>
      <c r="O2213" s="8">
        <f t="shared" si="245"/>
        <v>45173</v>
      </c>
    </row>
    <row r="2214" spans="1:15" x14ac:dyDescent="0.35">
      <c r="A2214" t="s">
        <v>2235</v>
      </c>
      <c r="B2214" s="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  <c r="I2214" s="4" t="str">
        <f t="shared" si="240"/>
        <v>Smoothie</v>
      </c>
      <c r="J2214" s="6">
        <f t="shared" si="241"/>
        <v>3</v>
      </c>
      <c r="K2214" s="6">
        <f t="shared" si="242"/>
        <v>4</v>
      </c>
      <c r="L2214" s="6">
        <f t="shared" si="239"/>
        <v>12</v>
      </c>
      <c r="M2214" t="str">
        <f t="shared" si="243"/>
        <v>Digital Wallet</v>
      </c>
      <c r="N2214" t="str">
        <f t="shared" si="244"/>
        <v>UNKNOWN</v>
      </c>
      <c r="O2214" s="8">
        <f t="shared" si="245"/>
        <v>45022</v>
      </c>
    </row>
    <row r="2215" spans="1:15" x14ac:dyDescent="0.35">
      <c r="A2215" t="s">
        <v>2236</v>
      </c>
      <c r="B2215" s="4" t="s">
        <v>25</v>
      </c>
      <c r="C2215">
        <v>1</v>
      </c>
      <c r="D2215">
        <v>4</v>
      </c>
      <c r="E2215">
        <v>4</v>
      </c>
      <c r="H2215" s="1">
        <v>45078</v>
      </c>
      <c r="I2215" s="4" t="str">
        <f t="shared" si="240"/>
        <v>Smoothie</v>
      </c>
      <c r="J2215" s="6">
        <f t="shared" si="241"/>
        <v>1</v>
      </c>
      <c r="K2215" s="6">
        <f t="shared" si="242"/>
        <v>4</v>
      </c>
      <c r="L2215" s="6">
        <f t="shared" si="239"/>
        <v>4</v>
      </c>
      <c r="M2215" t="str">
        <f t="shared" si="243"/>
        <v>Default mode</v>
      </c>
      <c r="N2215" t="str">
        <f t="shared" si="244"/>
        <v>UNKNOWN</v>
      </c>
      <c r="O2215" s="8">
        <f t="shared" si="245"/>
        <v>45078</v>
      </c>
    </row>
    <row r="2216" spans="1:15" x14ac:dyDescent="0.35">
      <c r="A2216" t="s">
        <v>2237</v>
      </c>
      <c r="B2216" s="4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I2216" s="4" t="str">
        <f t="shared" si="240"/>
        <v>Juice</v>
      </c>
      <c r="J2216" s="6">
        <f t="shared" si="241"/>
        <v>1</v>
      </c>
      <c r="K2216" s="6">
        <f t="shared" si="242"/>
        <v>3</v>
      </c>
      <c r="L2216" s="6">
        <f t="shared" si="239"/>
        <v>3</v>
      </c>
      <c r="M2216" t="str">
        <f t="shared" si="243"/>
        <v>Cash</v>
      </c>
      <c r="N2216" t="str">
        <f t="shared" si="244"/>
        <v>UNKNOWN</v>
      </c>
      <c r="O2216" s="8">
        <f t="shared" si="245"/>
        <v>45240</v>
      </c>
    </row>
    <row r="2217" spans="1:15" x14ac:dyDescent="0.35">
      <c r="A2217" t="s">
        <v>2238</v>
      </c>
      <c r="B2217" s="4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I2217" s="4" t="str">
        <f t="shared" si="240"/>
        <v>Juice</v>
      </c>
      <c r="J2217" s="6">
        <f t="shared" si="241"/>
        <v>3</v>
      </c>
      <c r="K2217" s="6">
        <f t="shared" si="242"/>
        <v>3</v>
      </c>
      <c r="L2217" s="6">
        <f t="shared" si="239"/>
        <v>9</v>
      </c>
      <c r="M2217" t="str">
        <f t="shared" si="243"/>
        <v>Cash</v>
      </c>
      <c r="N2217" t="str">
        <f t="shared" si="244"/>
        <v>Takeaway</v>
      </c>
      <c r="O2217" s="8">
        <f t="shared" si="245"/>
        <v>45154</v>
      </c>
    </row>
    <row r="2218" spans="1:15" x14ac:dyDescent="0.35">
      <c r="A2218" t="s">
        <v>2239</v>
      </c>
      <c r="B2218" s="4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I2218" s="4" t="str">
        <f t="shared" si="240"/>
        <v>Sandwich</v>
      </c>
      <c r="J2218" s="6">
        <f t="shared" si="241"/>
        <v>5</v>
      </c>
      <c r="K2218" s="6">
        <f t="shared" si="242"/>
        <v>4</v>
      </c>
      <c r="L2218" s="6">
        <f t="shared" si="239"/>
        <v>20</v>
      </c>
      <c r="M2218" t="str">
        <f t="shared" si="243"/>
        <v>Default mode</v>
      </c>
      <c r="N2218" t="str">
        <f t="shared" si="244"/>
        <v>In-store</v>
      </c>
      <c r="O2218" s="8">
        <f t="shared" si="245"/>
        <v>44987</v>
      </c>
    </row>
    <row r="2219" spans="1:15" x14ac:dyDescent="0.35">
      <c r="A2219" t="s">
        <v>2240</v>
      </c>
      <c r="B2219" s="4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  <c r="I2219" s="4" t="str">
        <f t="shared" si="240"/>
        <v>Coffee</v>
      </c>
      <c r="J2219" s="6">
        <f t="shared" si="241"/>
        <v>2</v>
      </c>
      <c r="K2219" s="6">
        <f t="shared" si="242"/>
        <v>2</v>
      </c>
      <c r="L2219" s="6">
        <f t="shared" si="239"/>
        <v>4</v>
      </c>
      <c r="M2219" t="str">
        <f t="shared" si="243"/>
        <v>Cash</v>
      </c>
      <c r="N2219" t="str">
        <f t="shared" si="244"/>
        <v>UNKNOWN</v>
      </c>
      <c r="O2219" s="8">
        <f t="shared" si="245"/>
        <v>45167</v>
      </c>
    </row>
    <row r="2220" spans="1:15" x14ac:dyDescent="0.35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I2220" s="4" t="str">
        <f t="shared" si="240"/>
        <v>UNKNOWN</v>
      </c>
      <c r="J2220" s="6">
        <f t="shared" si="241"/>
        <v>2</v>
      </c>
      <c r="K2220" s="6">
        <f t="shared" si="242"/>
        <v>3</v>
      </c>
      <c r="L2220" s="6">
        <f t="shared" si="239"/>
        <v>6</v>
      </c>
      <c r="M2220" t="str">
        <f t="shared" si="243"/>
        <v>Credit Card</v>
      </c>
      <c r="N2220" t="str">
        <f t="shared" si="244"/>
        <v>In-store</v>
      </c>
      <c r="O2220" s="8">
        <f t="shared" si="245"/>
        <v>45101</v>
      </c>
    </row>
    <row r="2221" spans="1:15" x14ac:dyDescent="0.35">
      <c r="A2221" t="s">
        <v>2242</v>
      </c>
      <c r="B2221" s="4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I2221" s="4" t="str">
        <f t="shared" si="240"/>
        <v>Sandwich</v>
      </c>
      <c r="J2221" s="6">
        <f t="shared" si="241"/>
        <v>3</v>
      </c>
      <c r="K2221" s="6">
        <f t="shared" si="242"/>
        <v>4</v>
      </c>
      <c r="L2221" s="6">
        <f t="shared" si="239"/>
        <v>12</v>
      </c>
      <c r="M2221" t="str">
        <f t="shared" si="243"/>
        <v>Default mode</v>
      </c>
      <c r="N2221" t="str">
        <f t="shared" si="244"/>
        <v>Takeaway</v>
      </c>
      <c r="O2221" s="8">
        <f t="shared" si="245"/>
        <v>45160</v>
      </c>
    </row>
    <row r="2222" spans="1:15" x14ac:dyDescent="0.35">
      <c r="A2222" t="s">
        <v>2243</v>
      </c>
      <c r="B2222" s="4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  <c r="I2222" s="4" t="str">
        <f t="shared" si="240"/>
        <v>Salad</v>
      </c>
      <c r="J2222" s="6">
        <f t="shared" si="241"/>
        <v>3</v>
      </c>
      <c r="K2222" s="6">
        <f t="shared" si="242"/>
        <v>5</v>
      </c>
      <c r="L2222" s="6">
        <f t="shared" si="239"/>
        <v>15</v>
      </c>
      <c r="M2222" t="str">
        <f t="shared" si="243"/>
        <v>Digital Wallet</v>
      </c>
      <c r="N2222" t="str">
        <f t="shared" si="244"/>
        <v>In-store</v>
      </c>
      <c r="O2222" s="8">
        <f t="shared" si="245"/>
        <v>45102</v>
      </c>
    </row>
    <row r="2223" spans="1:15" x14ac:dyDescent="0.35">
      <c r="A2223" t="s">
        <v>2244</v>
      </c>
      <c r="B2223" s="4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  <c r="I2223" s="4" t="str">
        <f t="shared" si="240"/>
        <v>Smoothie</v>
      </c>
      <c r="J2223" s="6">
        <f t="shared" si="241"/>
        <v>2</v>
      </c>
      <c r="K2223" s="6">
        <f t="shared" si="242"/>
        <v>4</v>
      </c>
      <c r="L2223" s="6">
        <f t="shared" si="239"/>
        <v>8</v>
      </c>
      <c r="M2223" t="str">
        <f t="shared" si="243"/>
        <v>Cash</v>
      </c>
      <c r="N2223" t="str">
        <f t="shared" si="244"/>
        <v>In-store</v>
      </c>
      <c r="O2223" s="8">
        <f t="shared" si="245"/>
        <v>45280</v>
      </c>
    </row>
    <row r="2224" spans="1:15" x14ac:dyDescent="0.35">
      <c r="A2224" t="s">
        <v>2245</v>
      </c>
      <c r="B2224" s="4" t="s">
        <v>21</v>
      </c>
      <c r="C2224">
        <v>4</v>
      </c>
      <c r="D2224">
        <v>4</v>
      </c>
      <c r="E2224">
        <v>16</v>
      </c>
      <c r="F2224" t="s">
        <v>10</v>
      </c>
      <c r="I2224" s="4" t="str">
        <f t="shared" si="240"/>
        <v>UNKNOWN</v>
      </c>
      <c r="J2224" s="6">
        <f t="shared" si="241"/>
        <v>4</v>
      </c>
      <c r="K2224" s="6">
        <f t="shared" si="242"/>
        <v>4</v>
      </c>
      <c r="L2224" s="6">
        <f t="shared" si="239"/>
        <v>16</v>
      </c>
      <c r="M2224" t="str">
        <f t="shared" si="243"/>
        <v>Credit Card</v>
      </c>
      <c r="N2224" t="str">
        <f t="shared" si="244"/>
        <v>UNKNOWN</v>
      </c>
      <c r="O2224" s="8">
        <f t="shared" si="245"/>
        <v>44927</v>
      </c>
    </row>
    <row r="2225" spans="1:15" x14ac:dyDescent="0.35">
      <c r="A2225" t="s">
        <v>2246</v>
      </c>
      <c r="B2225" s="4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  <c r="I2225" s="4" t="str">
        <f t="shared" si="240"/>
        <v>Smoothie</v>
      </c>
      <c r="J2225" s="6">
        <f t="shared" si="241"/>
        <v>5</v>
      </c>
      <c r="K2225" s="6">
        <f t="shared" si="242"/>
        <v>4</v>
      </c>
      <c r="L2225" s="6">
        <f t="shared" si="239"/>
        <v>20</v>
      </c>
      <c r="M2225" t="str">
        <f t="shared" si="243"/>
        <v>Digital Wallet</v>
      </c>
      <c r="N2225" t="str">
        <f t="shared" si="244"/>
        <v>UNKNOWN</v>
      </c>
      <c r="O2225" s="8">
        <f t="shared" si="245"/>
        <v>45271</v>
      </c>
    </row>
    <row r="2226" spans="1:15" x14ac:dyDescent="0.35">
      <c r="A2226" t="s">
        <v>2247</v>
      </c>
      <c r="B2226" s="4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  <c r="I2226" s="4" t="str">
        <f t="shared" si="240"/>
        <v>Salad</v>
      </c>
      <c r="J2226" s="6">
        <f t="shared" si="241"/>
        <v>5</v>
      </c>
      <c r="K2226" s="6">
        <f t="shared" si="242"/>
        <v>5</v>
      </c>
      <c r="L2226" s="6">
        <f t="shared" si="239"/>
        <v>25</v>
      </c>
      <c r="M2226" t="str">
        <f t="shared" si="243"/>
        <v>Credit Card</v>
      </c>
      <c r="N2226" t="str">
        <f t="shared" si="244"/>
        <v>UNKNOWN</v>
      </c>
      <c r="O2226" s="8">
        <f t="shared" si="245"/>
        <v>44930</v>
      </c>
    </row>
    <row r="2227" spans="1:15" x14ac:dyDescent="0.35">
      <c r="A2227" t="s">
        <v>2248</v>
      </c>
      <c r="B2227" s="4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I2227" s="4" t="str">
        <f t="shared" si="240"/>
        <v>Salad</v>
      </c>
      <c r="J2227" s="6">
        <f t="shared" si="241"/>
        <v>3</v>
      </c>
      <c r="K2227" s="6">
        <f t="shared" si="242"/>
        <v>5</v>
      </c>
      <c r="L2227" s="6">
        <f t="shared" si="239"/>
        <v>15</v>
      </c>
      <c r="M2227" t="str">
        <f t="shared" si="243"/>
        <v>Credit Card</v>
      </c>
      <c r="N2227" t="str">
        <f t="shared" si="244"/>
        <v>In-store</v>
      </c>
      <c r="O2227" s="8">
        <f t="shared" si="245"/>
        <v>45075</v>
      </c>
    </row>
    <row r="2228" spans="1:15" x14ac:dyDescent="0.35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I2228" s="4" t="str">
        <f t="shared" si="240"/>
        <v>UNKNOWN</v>
      </c>
      <c r="J2228" s="6">
        <f t="shared" si="241"/>
        <v>2</v>
      </c>
      <c r="K2228" s="6">
        <f t="shared" si="242"/>
        <v>1.5</v>
      </c>
      <c r="L2228" s="6">
        <f t="shared" si="239"/>
        <v>3</v>
      </c>
      <c r="M2228" t="str">
        <f t="shared" si="243"/>
        <v>Cash</v>
      </c>
      <c r="N2228" t="str">
        <f t="shared" si="244"/>
        <v>In-store</v>
      </c>
      <c r="O2228" s="8">
        <f t="shared" si="245"/>
        <v>45181</v>
      </c>
    </row>
    <row r="2229" spans="1:15" x14ac:dyDescent="0.35">
      <c r="A2229" t="s">
        <v>2250</v>
      </c>
      <c r="B2229" s="4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  <c r="I2229" s="4" t="str">
        <f t="shared" si="240"/>
        <v>Juice</v>
      </c>
      <c r="J2229" s="6">
        <f t="shared" si="241"/>
        <v>2</v>
      </c>
      <c r="K2229" s="6">
        <f t="shared" si="242"/>
        <v>3</v>
      </c>
      <c r="L2229" s="6">
        <f t="shared" si="239"/>
        <v>8</v>
      </c>
      <c r="M2229" t="str">
        <f t="shared" si="243"/>
        <v>Default mode</v>
      </c>
      <c r="N2229" t="str">
        <f t="shared" si="244"/>
        <v>UNKNOWN</v>
      </c>
      <c r="O2229" s="8">
        <f t="shared" si="245"/>
        <v>45264</v>
      </c>
    </row>
    <row r="2230" spans="1:15" x14ac:dyDescent="0.35">
      <c r="A2230" t="s">
        <v>2251</v>
      </c>
      <c r="B2230" s="4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I2230" s="4" t="str">
        <f t="shared" si="240"/>
        <v>Cake</v>
      </c>
      <c r="J2230" s="6">
        <f t="shared" si="241"/>
        <v>1</v>
      </c>
      <c r="K2230" s="6">
        <f t="shared" si="242"/>
        <v>3</v>
      </c>
      <c r="L2230" s="6">
        <f t="shared" si="239"/>
        <v>3</v>
      </c>
      <c r="M2230" t="str">
        <f t="shared" si="243"/>
        <v>Credit Card</v>
      </c>
      <c r="N2230" t="str">
        <f t="shared" si="244"/>
        <v>In-store</v>
      </c>
      <c r="O2230" s="8">
        <f t="shared" si="245"/>
        <v>45091</v>
      </c>
    </row>
    <row r="2231" spans="1:15" x14ac:dyDescent="0.35">
      <c r="A2231" t="s">
        <v>2252</v>
      </c>
      <c r="B2231" s="4" t="s">
        <v>28</v>
      </c>
      <c r="C2231">
        <v>2</v>
      </c>
      <c r="D2231" t="s">
        <v>21</v>
      </c>
      <c r="H2231" s="1">
        <v>45238</v>
      </c>
      <c r="I2231" s="4" t="str">
        <f t="shared" si="240"/>
        <v>Sandwich</v>
      </c>
      <c r="J2231" s="6">
        <f t="shared" si="241"/>
        <v>2</v>
      </c>
      <c r="K2231" s="6">
        <f t="shared" si="242"/>
        <v>3</v>
      </c>
      <c r="L2231" s="6">
        <f t="shared" si="239"/>
        <v>6</v>
      </c>
      <c r="M2231" t="str">
        <f t="shared" si="243"/>
        <v>Default mode</v>
      </c>
      <c r="N2231" t="str">
        <f t="shared" si="244"/>
        <v>UNKNOWN</v>
      </c>
      <c r="O2231" s="8">
        <f t="shared" si="245"/>
        <v>45238</v>
      </c>
    </row>
    <row r="2232" spans="1:15" x14ac:dyDescent="0.35">
      <c r="A2232" t="s">
        <v>2253</v>
      </c>
      <c r="B2232" s="4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I2232" s="4" t="str">
        <f t="shared" si="240"/>
        <v>Cake</v>
      </c>
      <c r="J2232" s="6">
        <f t="shared" si="241"/>
        <v>5</v>
      </c>
      <c r="K2232" s="6">
        <f t="shared" si="242"/>
        <v>3</v>
      </c>
      <c r="L2232" s="6">
        <f t="shared" si="239"/>
        <v>15</v>
      </c>
      <c r="M2232" t="str">
        <f t="shared" si="243"/>
        <v>Credit Card</v>
      </c>
      <c r="N2232" t="str">
        <f t="shared" si="244"/>
        <v>UNKNOWN</v>
      </c>
      <c r="O2232" s="8">
        <f t="shared" si="245"/>
        <v>44962</v>
      </c>
    </row>
    <row r="2233" spans="1:15" x14ac:dyDescent="0.35">
      <c r="A2233" t="s">
        <v>2254</v>
      </c>
      <c r="B2233" s="4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  <c r="I2233" s="4" t="str">
        <f t="shared" si="240"/>
        <v>Coffee</v>
      </c>
      <c r="J2233" s="6">
        <f t="shared" si="241"/>
        <v>5</v>
      </c>
      <c r="K2233" s="6">
        <f t="shared" si="242"/>
        <v>2</v>
      </c>
      <c r="L2233" s="6">
        <f t="shared" si="239"/>
        <v>10</v>
      </c>
      <c r="M2233" t="str">
        <f t="shared" si="243"/>
        <v>Digital Wallet</v>
      </c>
      <c r="N2233" t="str">
        <f t="shared" si="244"/>
        <v>Takeaway</v>
      </c>
      <c r="O2233" s="8">
        <f t="shared" si="245"/>
        <v>45034</v>
      </c>
    </row>
    <row r="2234" spans="1:15" x14ac:dyDescent="0.35">
      <c r="A2234" t="s">
        <v>2255</v>
      </c>
      <c r="B2234" s="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I2234" s="4" t="str">
        <f t="shared" si="240"/>
        <v>Sandwich</v>
      </c>
      <c r="J2234" s="6">
        <f t="shared" si="241"/>
        <v>5</v>
      </c>
      <c r="K2234" s="6">
        <f t="shared" si="242"/>
        <v>4</v>
      </c>
      <c r="L2234" s="6">
        <f t="shared" si="239"/>
        <v>20</v>
      </c>
      <c r="M2234" t="str">
        <f t="shared" si="243"/>
        <v>Credit Card</v>
      </c>
      <c r="N2234" t="str">
        <f t="shared" si="244"/>
        <v>In-store</v>
      </c>
      <c r="O2234" s="8">
        <f t="shared" si="245"/>
        <v>45062</v>
      </c>
    </row>
    <row r="2235" spans="1:15" x14ac:dyDescent="0.35">
      <c r="A2235" t="s">
        <v>2256</v>
      </c>
      <c r="B2235" s="4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I2235" s="4" t="str">
        <f t="shared" si="240"/>
        <v>Tea</v>
      </c>
      <c r="J2235" s="6">
        <f t="shared" si="241"/>
        <v>2</v>
      </c>
      <c r="K2235" s="6">
        <f t="shared" si="242"/>
        <v>1.5</v>
      </c>
      <c r="L2235" s="6">
        <f t="shared" si="239"/>
        <v>3</v>
      </c>
      <c r="M2235" t="str">
        <f t="shared" si="243"/>
        <v>Cash</v>
      </c>
      <c r="N2235" t="str">
        <f t="shared" si="244"/>
        <v>UNKNOWN</v>
      </c>
      <c r="O2235" s="8">
        <f t="shared" si="245"/>
        <v>45155</v>
      </c>
    </row>
    <row r="2236" spans="1:15" x14ac:dyDescent="0.35">
      <c r="A2236" t="s">
        <v>2257</v>
      </c>
      <c r="B2236" s="4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I2236" s="4" t="str">
        <f t="shared" si="240"/>
        <v>Cookie</v>
      </c>
      <c r="J2236" s="6">
        <f t="shared" si="241"/>
        <v>5</v>
      </c>
      <c r="K2236" s="6">
        <f t="shared" si="242"/>
        <v>1</v>
      </c>
      <c r="L2236" s="6">
        <f t="shared" si="239"/>
        <v>5</v>
      </c>
      <c r="M2236" t="str">
        <f t="shared" si="243"/>
        <v>Credit Card</v>
      </c>
      <c r="N2236" t="str">
        <f t="shared" si="244"/>
        <v>UNKNOWN</v>
      </c>
      <c r="O2236" s="8">
        <f t="shared" si="245"/>
        <v>45205</v>
      </c>
    </row>
    <row r="2237" spans="1:15" x14ac:dyDescent="0.35">
      <c r="A2237" t="s">
        <v>2258</v>
      </c>
      <c r="B2237" s="4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I2237" s="4" t="str">
        <f t="shared" si="240"/>
        <v>Salad</v>
      </c>
      <c r="J2237" s="6">
        <f t="shared" si="241"/>
        <v>5</v>
      </c>
      <c r="K2237" s="6">
        <f t="shared" si="242"/>
        <v>5</v>
      </c>
      <c r="L2237" s="6">
        <f t="shared" si="239"/>
        <v>25</v>
      </c>
      <c r="M2237" t="str">
        <f t="shared" si="243"/>
        <v>Default mode</v>
      </c>
      <c r="N2237" t="str">
        <f t="shared" si="244"/>
        <v>In-store</v>
      </c>
      <c r="O2237" s="8">
        <f t="shared" si="245"/>
        <v>44949</v>
      </c>
    </row>
    <row r="2238" spans="1:15" x14ac:dyDescent="0.35">
      <c r="A2238" t="s">
        <v>2259</v>
      </c>
      <c r="B2238" s="4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  <c r="I2238" s="4" t="str">
        <f t="shared" si="240"/>
        <v>Coffee</v>
      </c>
      <c r="J2238" s="6">
        <f t="shared" si="241"/>
        <v>2</v>
      </c>
      <c r="K2238" s="6">
        <f t="shared" si="242"/>
        <v>2</v>
      </c>
      <c r="L2238" s="6">
        <f t="shared" si="239"/>
        <v>4</v>
      </c>
      <c r="M2238" t="str">
        <f t="shared" si="243"/>
        <v>Default mode</v>
      </c>
      <c r="N2238" t="str">
        <f t="shared" si="244"/>
        <v>Cafe</v>
      </c>
      <c r="O2238" s="8">
        <f t="shared" si="245"/>
        <v>44948</v>
      </c>
    </row>
    <row r="2239" spans="1:15" x14ac:dyDescent="0.35">
      <c r="A2239" t="s">
        <v>2260</v>
      </c>
      <c r="B2239" s="4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  <c r="I2239" s="4" t="str">
        <f t="shared" si="240"/>
        <v>Smoothie</v>
      </c>
      <c r="J2239" s="6">
        <f t="shared" si="241"/>
        <v>4</v>
      </c>
      <c r="K2239" s="6">
        <f t="shared" si="242"/>
        <v>4</v>
      </c>
      <c r="L2239" s="6">
        <f t="shared" si="239"/>
        <v>16</v>
      </c>
      <c r="M2239" t="str">
        <f t="shared" si="243"/>
        <v>Digital Wallet</v>
      </c>
      <c r="N2239" t="str">
        <f t="shared" si="244"/>
        <v>UNKNOWN</v>
      </c>
      <c r="O2239" s="8">
        <f t="shared" si="245"/>
        <v>45139</v>
      </c>
    </row>
    <row r="2240" spans="1:15" x14ac:dyDescent="0.35">
      <c r="A2240" t="s">
        <v>2261</v>
      </c>
      <c r="B2240" s="4" t="s">
        <v>28</v>
      </c>
      <c r="C2240" t="s">
        <v>18</v>
      </c>
      <c r="D2240">
        <v>4</v>
      </c>
      <c r="E2240">
        <v>8</v>
      </c>
      <c r="H2240" s="1">
        <v>45176</v>
      </c>
      <c r="I2240" s="4" t="str">
        <f t="shared" si="240"/>
        <v>Sandwich</v>
      </c>
      <c r="J2240" s="6">
        <f t="shared" si="241"/>
        <v>3.0386643233743409</v>
      </c>
      <c r="K2240" s="6">
        <f t="shared" si="242"/>
        <v>4</v>
      </c>
      <c r="L2240" s="6">
        <f t="shared" si="239"/>
        <v>8</v>
      </c>
      <c r="M2240" t="str">
        <f t="shared" si="243"/>
        <v>Default mode</v>
      </c>
      <c r="N2240" t="str">
        <f t="shared" si="244"/>
        <v>UNKNOWN</v>
      </c>
      <c r="O2240" s="8">
        <f t="shared" si="245"/>
        <v>45176</v>
      </c>
    </row>
    <row r="2241" spans="1:15" x14ac:dyDescent="0.35">
      <c r="A2241" t="s">
        <v>2262</v>
      </c>
      <c r="B2241" s="4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  <c r="I2241" s="4" t="str">
        <f t="shared" si="240"/>
        <v>UNKNOWN</v>
      </c>
      <c r="J2241" s="6">
        <f t="shared" si="241"/>
        <v>2</v>
      </c>
      <c r="K2241" s="6">
        <f t="shared" si="242"/>
        <v>3</v>
      </c>
      <c r="L2241" s="6">
        <f t="shared" si="239"/>
        <v>6</v>
      </c>
      <c r="M2241" t="str">
        <f t="shared" si="243"/>
        <v>Digital Wallet</v>
      </c>
      <c r="N2241" t="str">
        <f t="shared" si="244"/>
        <v>UNKNOWN</v>
      </c>
      <c r="O2241" s="8">
        <f t="shared" si="245"/>
        <v>45101</v>
      </c>
    </row>
    <row r="2242" spans="1:15" x14ac:dyDescent="0.35">
      <c r="A2242" t="s">
        <v>2263</v>
      </c>
      <c r="B2242" s="4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I2242" s="4" t="str">
        <f t="shared" si="240"/>
        <v>Cookie</v>
      </c>
      <c r="J2242" s="6">
        <f t="shared" si="241"/>
        <v>4</v>
      </c>
      <c r="K2242" s="6">
        <f t="shared" si="242"/>
        <v>1</v>
      </c>
      <c r="L2242" s="6">
        <f t="shared" ref="L2242:L2305" si="246">IF(ISBLANK(E2242),PRODUCT(J2242,K2242),IF(E2242="ERROR",PRODUCT(J2242,K2242),IF(E2242="UNKNOWN",PRODUCT(J2242,K2242),E2242)))</f>
        <v>4</v>
      </c>
      <c r="M2242" t="str">
        <f t="shared" si="243"/>
        <v>Credit Card</v>
      </c>
      <c r="N2242" t="str">
        <f t="shared" si="244"/>
        <v>UNKNOWN</v>
      </c>
      <c r="O2242" s="8">
        <f t="shared" si="245"/>
        <v>45242</v>
      </c>
    </row>
    <row r="2243" spans="1:15" x14ac:dyDescent="0.35">
      <c r="A2243" t="s">
        <v>2264</v>
      </c>
      <c r="B2243" s="4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I2243" s="4" t="str">
        <f t="shared" ref="I2243:I2306" si="247">IF(ISBLANK(B2243),"UNKNOWN",IF(B2243="ERROR","Juice",B2243))</f>
        <v>Coffee</v>
      </c>
      <c r="J2243" s="6">
        <f t="shared" ref="J2243:J2306" si="248">IF(ISBLANK(C2243),E2243/D2243,IF(C2243="ERROR",AVERAGE(C2243:C12242),IF(C2243="UNKNOWN",MEDIAN(C2243:C12242),C2243)))</f>
        <v>4</v>
      </c>
      <c r="K2243" s="6">
        <f t="shared" ref="K2243:K2306" si="249">IF(ISBLANK(D2243),0,IF(D2243="ERROR",AVERAGE(D2243:D12242),IF(D2243="UNKNOWN",MEDIAN(D2243:D12242),D2243)))</f>
        <v>2</v>
      </c>
      <c r="L2243" s="6">
        <f t="shared" si="246"/>
        <v>8</v>
      </c>
      <c r="M2243" t="str">
        <f t="shared" ref="M2243:M2306" si="250">IF(ISBLANK(F2243),"Default mode",IF(F2243="ERROR","Cash",F2243))</f>
        <v>Credit Card</v>
      </c>
      <c r="N2243" t="str">
        <f t="shared" ref="N2243:N2306" si="251">IF(ISBLANK(G2243),"UNKNOWN",IF(G2243="ERROR","Cafe",G2243))</f>
        <v>UNKNOWN</v>
      </c>
      <c r="O2243" s="8">
        <f t="shared" ref="O2243:O2306" si="252">IF(ISBLANK(H2243),DATE(2023,1,1),IF(H2243="ERROR",DATE(2023,6,1),IF(H2243="UNKNOWN",DATE(2023,1,1),H2243)))</f>
        <v>45011</v>
      </c>
    </row>
    <row r="2244" spans="1:15" x14ac:dyDescent="0.35">
      <c r="A2244" t="s">
        <v>2265</v>
      </c>
      <c r="B2244" s="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I2244" s="4" t="str">
        <f t="shared" si="247"/>
        <v>Juice</v>
      </c>
      <c r="J2244" s="6">
        <f t="shared" si="248"/>
        <v>5</v>
      </c>
      <c r="K2244" s="6">
        <f t="shared" si="249"/>
        <v>3</v>
      </c>
      <c r="L2244" s="6">
        <f t="shared" si="246"/>
        <v>15</v>
      </c>
      <c r="M2244" t="str">
        <f t="shared" si="250"/>
        <v>Credit Card</v>
      </c>
      <c r="N2244" t="str">
        <f t="shared" si="251"/>
        <v>UNKNOWN</v>
      </c>
      <c r="O2244" s="8">
        <f t="shared" si="252"/>
        <v>45112</v>
      </c>
    </row>
    <row r="2245" spans="1:15" x14ac:dyDescent="0.35">
      <c r="A2245" t="s">
        <v>2266</v>
      </c>
      <c r="B2245" s="4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  <c r="I2245" s="4" t="str">
        <f t="shared" si="247"/>
        <v>Smoothie</v>
      </c>
      <c r="J2245" s="6">
        <f t="shared" si="248"/>
        <v>3</v>
      </c>
      <c r="K2245" s="6">
        <f t="shared" si="249"/>
        <v>4</v>
      </c>
      <c r="L2245" s="6">
        <f t="shared" si="246"/>
        <v>12</v>
      </c>
      <c r="M2245" t="str">
        <f t="shared" si="250"/>
        <v>Cash</v>
      </c>
      <c r="N2245" t="str">
        <f t="shared" si="251"/>
        <v>Cafe</v>
      </c>
      <c r="O2245" s="8">
        <f t="shared" si="252"/>
        <v>44958</v>
      </c>
    </row>
    <row r="2246" spans="1:15" x14ac:dyDescent="0.35">
      <c r="A2246" t="s">
        <v>2267</v>
      </c>
      <c r="B2246" s="4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  <c r="I2246" s="4" t="str">
        <f t="shared" si="247"/>
        <v>Coffee</v>
      </c>
      <c r="J2246" s="6">
        <f t="shared" si="248"/>
        <v>5</v>
      </c>
      <c r="K2246" s="6">
        <f t="shared" si="249"/>
        <v>2</v>
      </c>
      <c r="L2246" s="6">
        <f t="shared" si="246"/>
        <v>10</v>
      </c>
      <c r="M2246" t="str">
        <f t="shared" si="250"/>
        <v>Digital Wallet</v>
      </c>
      <c r="N2246" t="str">
        <f t="shared" si="251"/>
        <v>Cafe</v>
      </c>
      <c r="O2246" s="8">
        <f t="shared" si="252"/>
        <v>44927</v>
      </c>
    </row>
    <row r="2247" spans="1:15" x14ac:dyDescent="0.35">
      <c r="A2247" t="s">
        <v>2268</v>
      </c>
      <c r="B2247" s="4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I2247" s="4" t="str">
        <f t="shared" si="247"/>
        <v>Smoothie</v>
      </c>
      <c r="J2247" s="6">
        <f t="shared" si="248"/>
        <v>3</v>
      </c>
      <c r="K2247" s="6">
        <f t="shared" si="249"/>
        <v>4</v>
      </c>
      <c r="L2247" s="6">
        <f t="shared" si="246"/>
        <v>12</v>
      </c>
      <c r="M2247" t="str">
        <f t="shared" si="250"/>
        <v>Cash</v>
      </c>
      <c r="N2247" t="str">
        <f t="shared" si="251"/>
        <v>UNKNOWN</v>
      </c>
      <c r="O2247" s="8">
        <f t="shared" si="252"/>
        <v>45249</v>
      </c>
    </row>
    <row r="2248" spans="1:15" x14ac:dyDescent="0.35">
      <c r="A2248" t="s">
        <v>2269</v>
      </c>
      <c r="B2248" s="4" t="s">
        <v>13</v>
      </c>
      <c r="C2248">
        <v>2</v>
      </c>
      <c r="E2248">
        <v>6</v>
      </c>
      <c r="H2248" s="1">
        <v>45261</v>
      </c>
      <c r="I2248" s="4" t="str">
        <f t="shared" si="247"/>
        <v>Cake</v>
      </c>
      <c r="J2248" s="6">
        <f t="shared" si="248"/>
        <v>2</v>
      </c>
      <c r="K2248" s="6">
        <f t="shared" si="249"/>
        <v>0</v>
      </c>
      <c r="L2248" s="6">
        <f t="shared" si="246"/>
        <v>6</v>
      </c>
      <c r="M2248" t="str">
        <f t="shared" si="250"/>
        <v>Default mode</v>
      </c>
      <c r="N2248" t="str">
        <f t="shared" si="251"/>
        <v>UNKNOWN</v>
      </c>
      <c r="O2248" s="8">
        <f t="shared" si="252"/>
        <v>45261</v>
      </c>
    </row>
    <row r="2249" spans="1:15" x14ac:dyDescent="0.35">
      <c r="A2249" t="s">
        <v>2270</v>
      </c>
      <c r="B2249" s="4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  <c r="I2249" s="4" t="str">
        <f t="shared" si="247"/>
        <v>Coffee</v>
      </c>
      <c r="J2249" s="6">
        <f t="shared" si="248"/>
        <v>4</v>
      </c>
      <c r="K2249" s="6">
        <f t="shared" si="249"/>
        <v>2</v>
      </c>
      <c r="L2249" s="6">
        <f t="shared" si="246"/>
        <v>8</v>
      </c>
      <c r="M2249" t="str">
        <f t="shared" si="250"/>
        <v>Credit Card</v>
      </c>
      <c r="N2249" t="str">
        <f t="shared" si="251"/>
        <v>UNKNOWN</v>
      </c>
      <c r="O2249" s="8">
        <f t="shared" si="252"/>
        <v>45176</v>
      </c>
    </row>
    <row r="2250" spans="1:15" x14ac:dyDescent="0.35">
      <c r="A2250" t="s">
        <v>2271</v>
      </c>
      <c r="B2250" s="4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I2250" s="4" t="str">
        <f t="shared" si="247"/>
        <v>Juice</v>
      </c>
      <c r="J2250" s="6">
        <f t="shared" si="248"/>
        <v>2</v>
      </c>
      <c r="K2250" s="6">
        <f t="shared" si="249"/>
        <v>3</v>
      </c>
      <c r="L2250" s="6">
        <f t="shared" si="246"/>
        <v>6</v>
      </c>
      <c r="M2250" t="str">
        <f t="shared" si="250"/>
        <v>Cash</v>
      </c>
      <c r="N2250" t="str">
        <f t="shared" si="251"/>
        <v>Takeaway</v>
      </c>
      <c r="O2250" s="8">
        <f t="shared" si="252"/>
        <v>45275</v>
      </c>
    </row>
    <row r="2251" spans="1:15" x14ac:dyDescent="0.35">
      <c r="A2251" t="s">
        <v>2272</v>
      </c>
      <c r="B2251" s="4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  <c r="I2251" s="4" t="str">
        <f t="shared" si="247"/>
        <v>Coffee</v>
      </c>
      <c r="J2251" s="6">
        <f t="shared" si="248"/>
        <v>5</v>
      </c>
      <c r="K2251" s="6">
        <f t="shared" si="249"/>
        <v>2</v>
      </c>
      <c r="L2251" s="6">
        <f t="shared" si="246"/>
        <v>10</v>
      </c>
      <c r="M2251" t="str">
        <f t="shared" si="250"/>
        <v>UNKNOWN</v>
      </c>
      <c r="N2251" t="str">
        <f t="shared" si="251"/>
        <v>UNKNOWN</v>
      </c>
      <c r="O2251" s="8">
        <f t="shared" si="252"/>
        <v>45229</v>
      </c>
    </row>
    <row r="2252" spans="1:15" x14ac:dyDescent="0.35">
      <c r="A2252" t="s">
        <v>2273</v>
      </c>
      <c r="B2252" s="4" t="s">
        <v>20</v>
      </c>
      <c r="C2252">
        <v>5</v>
      </c>
      <c r="D2252">
        <v>5</v>
      </c>
      <c r="E2252">
        <v>25</v>
      </c>
      <c r="H2252" s="1">
        <v>45135</v>
      </c>
      <c r="I2252" s="4" t="str">
        <f t="shared" si="247"/>
        <v>Salad</v>
      </c>
      <c r="J2252" s="6">
        <f t="shared" si="248"/>
        <v>5</v>
      </c>
      <c r="K2252" s="6">
        <f t="shared" si="249"/>
        <v>5</v>
      </c>
      <c r="L2252" s="6">
        <f t="shared" si="246"/>
        <v>25</v>
      </c>
      <c r="M2252" t="str">
        <f t="shared" si="250"/>
        <v>Default mode</v>
      </c>
      <c r="N2252" t="str">
        <f t="shared" si="251"/>
        <v>UNKNOWN</v>
      </c>
      <c r="O2252" s="8">
        <f t="shared" si="252"/>
        <v>45135</v>
      </c>
    </row>
    <row r="2253" spans="1:15" x14ac:dyDescent="0.35">
      <c r="A2253" t="s">
        <v>2274</v>
      </c>
      <c r="B2253" s="4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I2253" s="4" t="str">
        <f t="shared" si="247"/>
        <v>Sandwich</v>
      </c>
      <c r="J2253" s="6">
        <f t="shared" si="248"/>
        <v>1</v>
      </c>
      <c r="K2253" s="6">
        <f t="shared" si="249"/>
        <v>4</v>
      </c>
      <c r="L2253" s="6">
        <f t="shared" si="246"/>
        <v>4</v>
      </c>
      <c r="M2253" t="str">
        <f t="shared" si="250"/>
        <v>Credit Card</v>
      </c>
      <c r="N2253" t="str">
        <f t="shared" si="251"/>
        <v>UNKNOWN</v>
      </c>
      <c r="O2253" s="8">
        <f t="shared" si="252"/>
        <v>45210</v>
      </c>
    </row>
    <row r="2254" spans="1:15" x14ac:dyDescent="0.35">
      <c r="A2254" t="s">
        <v>2275</v>
      </c>
      <c r="B2254" s="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 s="4" t="str">
        <f t="shared" si="247"/>
        <v>Sandwich</v>
      </c>
      <c r="J2254" s="6">
        <f t="shared" si="248"/>
        <v>2</v>
      </c>
      <c r="K2254" s="6">
        <f t="shared" si="249"/>
        <v>4</v>
      </c>
      <c r="L2254" s="6">
        <f t="shared" si="246"/>
        <v>8</v>
      </c>
      <c r="M2254" t="str">
        <f t="shared" si="250"/>
        <v>Digital Wallet</v>
      </c>
      <c r="N2254" t="str">
        <f t="shared" si="251"/>
        <v>UNKNOWN</v>
      </c>
      <c r="O2254" s="8">
        <f t="shared" si="252"/>
        <v>45102</v>
      </c>
    </row>
    <row r="2255" spans="1:15" x14ac:dyDescent="0.35">
      <c r="A2255" t="s">
        <v>2276</v>
      </c>
      <c r="B2255" s="4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  <c r="I2255" s="4" t="str">
        <f t="shared" si="247"/>
        <v>Cookie</v>
      </c>
      <c r="J2255" s="6">
        <f t="shared" si="248"/>
        <v>1</v>
      </c>
      <c r="K2255" s="6">
        <f t="shared" si="249"/>
        <v>1</v>
      </c>
      <c r="L2255" s="6">
        <f t="shared" si="246"/>
        <v>1</v>
      </c>
      <c r="M2255" t="str">
        <f t="shared" si="250"/>
        <v>Digital Wallet</v>
      </c>
      <c r="N2255" t="str">
        <f t="shared" si="251"/>
        <v>Takeaway</v>
      </c>
      <c r="O2255" s="8">
        <f t="shared" si="252"/>
        <v>45046</v>
      </c>
    </row>
    <row r="2256" spans="1:15" x14ac:dyDescent="0.35">
      <c r="A2256" t="s">
        <v>2277</v>
      </c>
      <c r="B2256" s="4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I2256" s="4" t="str">
        <f t="shared" si="247"/>
        <v>Juice</v>
      </c>
      <c r="J2256" s="6">
        <f t="shared" si="248"/>
        <v>4</v>
      </c>
      <c r="K2256" s="6">
        <f t="shared" si="249"/>
        <v>3</v>
      </c>
      <c r="L2256" s="6">
        <f t="shared" si="246"/>
        <v>12</v>
      </c>
      <c r="M2256" t="str">
        <f t="shared" si="250"/>
        <v>Default mode</v>
      </c>
      <c r="N2256" t="str">
        <f t="shared" si="251"/>
        <v>In-store</v>
      </c>
      <c r="O2256" s="8">
        <f t="shared" si="252"/>
        <v>45224</v>
      </c>
    </row>
    <row r="2257" spans="1:15" x14ac:dyDescent="0.35">
      <c r="A2257" t="s">
        <v>2278</v>
      </c>
      <c r="B2257" s="4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I2257" s="4" t="str">
        <f t="shared" si="247"/>
        <v>Coffee</v>
      </c>
      <c r="J2257" s="6">
        <f t="shared" si="248"/>
        <v>2</v>
      </c>
      <c r="K2257" s="6">
        <f t="shared" si="249"/>
        <v>2</v>
      </c>
      <c r="L2257" s="6">
        <f t="shared" si="246"/>
        <v>4</v>
      </c>
      <c r="M2257" t="str">
        <f t="shared" si="250"/>
        <v>Credit Card</v>
      </c>
      <c r="N2257" t="str">
        <f t="shared" si="251"/>
        <v>Takeaway</v>
      </c>
      <c r="O2257" s="8">
        <f t="shared" si="252"/>
        <v>45261</v>
      </c>
    </row>
    <row r="2258" spans="1:15" x14ac:dyDescent="0.35">
      <c r="A2258" t="s">
        <v>2279</v>
      </c>
      <c r="B2258" s="4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  <c r="I2258" s="4" t="str">
        <f t="shared" si="247"/>
        <v>Tea</v>
      </c>
      <c r="J2258" s="6">
        <f t="shared" si="248"/>
        <v>2</v>
      </c>
      <c r="K2258" s="6">
        <f t="shared" si="249"/>
        <v>3</v>
      </c>
      <c r="L2258" s="6">
        <f t="shared" si="246"/>
        <v>3</v>
      </c>
      <c r="M2258" t="str">
        <f t="shared" si="250"/>
        <v>Digital Wallet</v>
      </c>
      <c r="N2258" t="str">
        <f t="shared" si="251"/>
        <v>In-store</v>
      </c>
      <c r="O2258" s="8">
        <f t="shared" si="252"/>
        <v>45212</v>
      </c>
    </row>
    <row r="2259" spans="1:15" x14ac:dyDescent="0.35">
      <c r="A2259" t="s">
        <v>2280</v>
      </c>
      <c r="B2259" s="4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I2259" s="4" t="str">
        <f t="shared" si="247"/>
        <v>Salad</v>
      </c>
      <c r="J2259" s="6">
        <f t="shared" si="248"/>
        <v>1</v>
      </c>
      <c r="K2259" s="6">
        <f t="shared" si="249"/>
        <v>5</v>
      </c>
      <c r="L2259" s="6">
        <f t="shared" si="246"/>
        <v>5</v>
      </c>
      <c r="M2259" t="str">
        <f t="shared" si="250"/>
        <v>Default mode</v>
      </c>
      <c r="N2259" t="str">
        <f t="shared" si="251"/>
        <v>In-store</v>
      </c>
      <c r="O2259" s="8">
        <f t="shared" si="252"/>
        <v>44937</v>
      </c>
    </row>
    <row r="2260" spans="1:15" x14ac:dyDescent="0.35">
      <c r="A2260" t="s">
        <v>2281</v>
      </c>
      <c r="B2260" s="4" t="s">
        <v>13</v>
      </c>
      <c r="C2260">
        <v>1</v>
      </c>
      <c r="D2260">
        <v>3</v>
      </c>
      <c r="E2260">
        <v>3</v>
      </c>
      <c r="H2260" s="1">
        <v>45183</v>
      </c>
      <c r="I2260" s="4" t="str">
        <f t="shared" si="247"/>
        <v>Cake</v>
      </c>
      <c r="J2260" s="6">
        <f t="shared" si="248"/>
        <v>1</v>
      </c>
      <c r="K2260" s="6">
        <f t="shared" si="249"/>
        <v>3</v>
      </c>
      <c r="L2260" s="6">
        <f t="shared" si="246"/>
        <v>3</v>
      </c>
      <c r="M2260" t="str">
        <f t="shared" si="250"/>
        <v>Default mode</v>
      </c>
      <c r="N2260" t="str">
        <f t="shared" si="251"/>
        <v>UNKNOWN</v>
      </c>
      <c r="O2260" s="8">
        <f t="shared" si="252"/>
        <v>45183</v>
      </c>
    </row>
    <row r="2261" spans="1:15" x14ac:dyDescent="0.35">
      <c r="A2261" t="s">
        <v>2282</v>
      </c>
      <c r="B2261" s="4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I2261" s="4" t="str">
        <f t="shared" si="247"/>
        <v>Coffee</v>
      </c>
      <c r="J2261" s="6">
        <f t="shared" si="248"/>
        <v>3</v>
      </c>
      <c r="K2261" s="6">
        <f t="shared" si="249"/>
        <v>2</v>
      </c>
      <c r="L2261" s="6">
        <f t="shared" si="246"/>
        <v>6</v>
      </c>
      <c r="M2261" t="str">
        <f t="shared" si="250"/>
        <v>Default mode</v>
      </c>
      <c r="N2261" t="str">
        <f t="shared" si="251"/>
        <v>Takeaway</v>
      </c>
      <c r="O2261" s="8">
        <f t="shared" si="252"/>
        <v>44954</v>
      </c>
    </row>
    <row r="2262" spans="1:15" x14ac:dyDescent="0.35">
      <c r="A2262" t="s">
        <v>2283</v>
      </c>
      <c r="B2262" s="4" t="s">
        <v>25</v>
      </c>
      <c r="C2262">
        <v>5</v>
      </c>
      <c r="D2262">
        <v>4</v>
      </c>
      <c r="E2262">
        <v>20</v>
      </c>
      <c r="G2262" t="s">
        <v>18</v>
      </c>
      <c r="I2262" s="4" t="str">
        <f t="shared" si="247"/>
        <v>Smoothie</v>
      </c>
      <c r="J2262" s="6">
        <f t="shared" si="248"/>
        <v>5</v>
      </c>
      <c r="K2262" s="6">
        <f t="shared" si="249"/>
        <v>4</v>
      </c>
      <c r="L2262" s="6">
        <f t="shared" si="246"/>
        <v>20</v>
      </c>
      <c r="M2262" t="str">
        <f t="shared" si="250"/>
        <v>Default mode</v>
      </c>
      <c r="N2262" t="str">
        <f t="shared" si="251"/>
        <v>Cafe</v>
      </c>
      <c r="O2262" s="8">
        <f t="shared" si="252"/>
        <v>44927</v>
      </c>
    </row>
    <row r="2263" spans="1:15" x14ac:dyDescent="0.35">
      <c r="A2263" t="s">
        <v>2284</v>
      </c>
      <c r="B2263" s="4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I2263" s="4" t="str">
        <f t="shared" si="247"/>
        <v>Coffee</v>
      </c>
      <c r="J2263" s="6">
        <f t="shared" si="248"/>
        <v>4</v>
      </c>
      <c r="K2263" s="6">
        <f t="shared" si="249"/>
        <v>2</v>
      </c>
      <c r="L2263" s="6">
        <f t="shared" si="246"/>
        <v>8</v>
      </c>
      <c r="M2263" t="str">
        <f t="shared" si="250"/>
        <v>Default mode</v>
      </c>
      <c r="N2263" t="str">
        <f t="shared" si="251"/>
        <v>Takeaway</v>
      </c>
      <c r="O2263" s="8">
        <f t="shared" si="252"/>
        <v>44975</v>
      </c>
    </row>
    <row r="2264" spans="1:15" x14ac:dyDescent="0.35">
      <c r="A2264" t="s">
        <v>2285</v>
      </c>
      <c r="B2264" s="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  <c r="I2264" s="4" t="str">
        <f t="shared" si="247"/>
        <v>Juice</v>
      </c>
      <c r="J2264" s="6">
        <f t="shared" si="248"/>
        <v>3</v>
      </c>
      <c r="K2264" s="6">
        <f t="shared" si="249"/>
        <v>2.9624761645328248</v>
      </c>
      <c r="L2264" s="6">
        <f t="shared" si="246"/>
        <v>9</v>
      </c>
      <c r="M2264" t="str">
        <f t="shared" si="250"/>
        <v>Cash</v>
      </c>
      <c r="N2264" t="str">
        <f t="shared" si="251"/>
        <v>UNKNOWN</v>
      </c>
      <c r="O2264" s="8">
        <f t="shared" si="252"/>
        <v>45237</v>
      </c>
    </row>
    <row r="2265" spans="1:15" x14ac:dyDescent="0.35">
      <c r="A2265" t="s">
        <v>2286</v>
      </c>
      <c r="B2265" s="4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I2265" s="4" t="str">
        <f t="shared" si="247"/>
        <v>Coffee</v>
      </c>
      <c r="J2265" s="6">
        <f t="shared" si="248"/>
        <v>3</v>
      </c>
      <c r="K2265" s="6">
        <f t="shared" si="249"/>
        <v>2</v>
      </c>
      <c r="L2265" s="6">
        <f t="shared" si="246"/>
        <v>6</v>
      </c>
      <c r="M2265" t="str">
        <f t="shared" si="250"/>
        <v>Default mode</v>
      </c>
      <c r="N2265" t="str">
        <f t="shared" si="251"/>
        <v>Takeaway</v>
      </c>
      <c r="O2265" s="8">
        <f t="shared" si="252"/>
        <v>45199</v>
      </c>
    </row>
    <row r="2266" spans="1:15" x14ac:dyDescent="0.35">
      <c r="A2266" t="s">
        <v>2287</v>
      </c>
      <c r="B2266" s="4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I2266" s="4" t="str">
        <f t="shared" si="247"/>
        <v>Tea</v>
      </c>
      <c r="J2266" s="6">
        <f t="shared" si="248"/>
        <v>3</v>
      </c>
      <c r="K2266" s="6">
        <f t="shared" si="249"/>
        <v>1.5</v>
      </c>
      <c r="L2266" s="6">
        <f t="shared" si="246"/>
        <v>4.5</v>
      </c>
      <c r="M2266" t="str">
        <f t="shared" si="250"/>
        <v>Credit Card</v>
      </c>
      <c r="N2266" t="str">
        <f t="shared" si="251"/>
        <v>Takeaway</v>
      </c>
      <c r="O2266" s="8">
        <f t="shared" si="252"/>
        <v>45109</v>
      </c>
    </row>
    <row r="2267" spans="1:15" x14ac:dyDescent="0.35">
      <c r="A2267" t="s">
        <v>2288</v>
      </c>
      <c r="B2267" s="4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I2267" s="4" t="str">
        <f t="shared" si="247"/>
        <v>Salad</v>
      </c>
      <c r="J2267" s="6">
        <f t="shared" si="248"/>
        <v>5</v>
      </c>
      <c r="K2267" s="6">
        <f t="shared" si="249"/>
        <v>0</v>
      </c>
      <c r="L2267" s="6">
        <f t="shared" si="246"/>
        <v>25</v>
      </c>
      <c r="M2267" t="str">
        <f t="shared" si="250"/>
        <v>Credit Card</v>
      </c>
      <c r="N2267" t="str">
        <f t="shared" si="251"/>
        <v>Takeaway</v>
      </c>
      <c r="O2267" s="8">
        <f t="shared" si="252"/>
        <v>45241</v>
      </c>
    </row>
    <row r="2268" spans="1:15" x14ac:dyDescent="0.35">
      <c r="A2268" t="s">
        <v>2289</v>
      </c>
      <c r="B2268" s="4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I2268" s="4" t="str">
        <f t="shared" si="247"/>
        <v>Smoothie</v>
      </c>
      <c r="J2268" s="6">
        <f t="shared" si="248"/>
        <v>5</v>
      </c>
      <c r="K2268" s="6">
        <f t="shared" si="249"/>
        <v>4</v>
      </c>
      <c r="L2268" s="6">
        <f t="shared" si="246"/>
        <v>20</v>
      </c>
      <c r="M2268" t="str">
        <f t="shared" si="250"/>
        <v>Cash</v>
      </c>
      <c r="N2268" t="str">
        <f t="shared" si="251"/>
        <v>Takeaway</v>
      </c>
      <c r="O2268" s="8">
        <f t="shared" si="252"/>
        <v>45158</v>
      </c>
    </row>
    <row r="2269" spans="1:15" x14ac:dyDescent="0.35">
      <c r="A2269" t="s">
        <v>2290</v>
      </c>
      <c r="B2269" s="4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I2269" s="4" t="str">
        <f t="shared" si="247"/>
        <v>Tea</v>
      </c>
      <c r="J2269" s="6">
        <f t="shared" si="248"/>
        <v>2</v>
      </c>
      <c r="K2269" s="6">
        <f t="shared" si="249"/>
        <v>1.5</v>
      </c>
      <c r="L2269" s="6">
        <f t="shared" si="246"/>
        <v>3</v>
      </c>
      <c r="M2269" t="str">
        <f t="shared" si="250"/>
        <v>Cash</v>
      </c>
      <c r="N2269" t="str">
        <f t="shared" si="251"/>
        <v>Takeaway</v>
      </c>
      <c r="O2269" s="8">
        <f t="shared" si="252"/>
        <v>44927</v>
      </c>
    </row>
    <row r="2270" spans="1:15" x14ac:dyDescent="0.35">
      <c r="A2270" t="s">
        <v>2291</v>
      </c>
      <c r="B2270" s="4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I2270" s="4" t="str">
        <f t="shared" si="247"/>
        <v>Juice</v>
      </c>
      <c r="J2270" s="6">
        <f t="shared" si="248"/>
        <v>3</v>
      </c>
      <c r="K2270" s="6">
        <f t="shared" si="249"/>
        <v>2</v>
      </c>
      <c r="L2270" s="6">
        <f t="shared" si="246"/>
        <v>6</v>
      </c>
      <c r="M2270" t="str">
        <f t="shared" si="250"/>
        <v>Cash</v>
      </c>
      <c r="N2270" t="str">
        <f t="shared" si="251"/>
        <v>UNKNOWN</v>
      </c>
      <c r="O2270" s="8">
        <f t="shared" si="252"/>
        <v>44985</v>
      </c>
    </row>
    <row r="2271" spans="1:15" x14ac:dyDescent="0.35">
      <c r="A2271" t="s">
        <v>2292</v>
      </c>
      <c r="B2271" s="4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I2271" s="4" t="str">
        <f t="shared" si="247"/>
        <v>Smoothie</v>
      </c>
      <c r="J2271" s="6">
        <f t="shared" si="248"/>
        <v>1</v>
      </c>
      <c r="K2271" s="6">
        <f t="shared" si="249"/>
        <v>4</v>
      </c>
      <c r="L2271" s="6">
        <f t="shared" si="246"/>
        <v>4</v>
      </c>
      <c r="M2271" t="str">
        <f t="shared" si="250"/>
        <v>Default mode</v>
      </c>
      <c r="N2271" t="str">
        <f t="shared" si="251"/>
        <v>In-store</v>
      </c>
      <c r="O2271" s="8">
        <f t="shared" si="252"/>
        <v>44974</v>
      </c>
    </row>
    <row r="2272" spans="1:15" x14ac:dyDescent="0.35">
      <c r="A2272" t="s">
        <v>2293</v>
      </c>
      <c r="B2272" s="4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  <c r="I2272" s="4" t="str">
        <f t="shared" si="247"/>
        <v>Juice</v>
      </c>
      <c r="J2272" s="6">
        <f t="shared" si="248"/>
        <v>3.0384145513777656</v>
      </c>
      <c r="K2272" s="6">
        <f t="shared" si="249"/>
        <v>1.5</v>
      </c>
      <c r="L2272" s="6">
        <f t="shared" si="246"/>
        <v>3</v>
      </c>
      <c r="M2272" t="str">
        <f t="shared" si="250"/>
        <v>UNKNOWN</v>
      </c>
      <c r="N2272" t="str">
        <f t="shared" si="251"/>
        <v>Takeaway</v>
      </c>
      <c r="O2272" s="8">
        <f t="shared" si="252"/>
        <v>44950</v>
      </c>
    </row>
    <row r="2273" spans="1:15" x14ac:dyDescent="0.35">
      <c r="A2273" t="s">
        <v>2294</v>
      </c>
      <c r="B2273" s="4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I2273" s="4" t="str">
        <f t="shared" si="247"/>
        <v>Coffee</v>
      </c>
      <c r="J2273" s="6">
        <f t="shared" si="248"/>
        <v>2</v>
      </c>
      <c r="K2273" s="6">
        <f t="shared" si="249"/>
        <v>2</v>
      </c>
      <c r="L2273" s="6">
        <f t="shared" si="246"/>
        <v>4</v>
      </c>
      <c r="M2273" t="str">
        <f t="shared" si="250"/>
        <v>Default mode</v>
      </c>
      <c r="N2273" t="str">
        <f t="shared" si="251"/>
        <v>Takeaway</v>
      </c>
      <c r="O2273" s="8">
        <f t="shared" si="252"/>
        <v>45094</v>
      </c>
    </row>
    <row r="2274" spans="1:15" x14ac:dyDescent="0.35">
      <c r="A2274" t="s">
        <v>2295</v>
      </c>
      <c r="B2274" s="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  <c r="I2274" s="4" t="str">
        <f t="shared" si="247"/>
        <v>Juice</v>
      </c>
      <c r="J2274" s="6">
        <f t="shared" si="248"/>
        <v>3</v>
      </c>
      <c r="K2274" s="6">
        <f t="shared" si="249"/>
        <v>3</v>
      </c>
      <c r="L2274" s="6">
        <f t="shared" si="246"/>
        <v>9</v>
      </c>
      <c r="M2274" t="str">
        <f t="shared" si="250"/>
        <v>Credit Card</v>
      </c>
      <c r="N2274" t="str">
        <f t="shared" si="251"/>
        <v>Cafe</v>
      </c>
      <c r="O2274" s="8">
        <f t="shared" si="252"/>
        <v>45039</v>
      </c>
    </row>
    <row r="2275" spans="1:15" x14ac:dyDescent="0.35">
      <c r="A2275" t="s">
        <v>2296</v>
      </c>
      <c r="B2275" s="4" t="s">
        <v>17</v>
      </c>
      <c r="C2275">
        <v>1</v>
      </c>
      <c r="D2275">
        <v>1</v>
      </c>
      <c r="E2275">
        <v>1</v>
      </c>
      <c r="H2275" s="1">
        <v>45044</v>
      </c>
      <c r="I2275" s="4" t="str">
        <f t="shared" si="247"/>
        <v>Cookie</v>
      </c>
      <c r="J2275" s="6">
        <f t="shared" si="248"/>
        <v>1</v>
      </c>
      <c r="K2275" s="6">
        <f t="shared" si="249"/>
        <v>1</v>
      </c>
      <c r="L2275" s="6">
        <f t="shared" si="246"/>
        <v>1</v>
      </c>
      <c r="M2275" t="str">
        <f t="shared" si="250"/>
        <v>Default mode</v>
      </c>
      <c r="N2275" t="str">
        <f t="shared" si="251"/>
        <v>UNKNOWN</v>
      </c>
      <c r="O2275" s="8">
        <f t="shared" si="252"/>
        <v>45044</v>
      </c>
    </row>
    <row r="2276" spans="1:15" x14ac:dyDescent="0.35">
      <c r="A2276" t="s">
        <v>2297</v>
      </c>
      <c r="B2276" s="4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  <c r="I2276" s="4" t="str">
        <f t="shared" si="247"/>
        <v>Juice</v>
      </c>
      <c r="J2276" s="6">
        <f t="shared" si="248"/>
        <v>2</v>
      </c>
      <c r="K2276" s="6">
        <f t="shared" si="249"/>
        <v>3</v>
      </c>
      <c r="L2276" s="6">
        <f t="shared" si="246"/>
        <v>6</v>
      </c>
      <c r="M2276" t="str">
        <f t="shared" si="250"/>
        <v>Cash</v>
      </c>
      <c r="N2276" t="str">
        <f t="shared" si="251"/>
        <v>UNKNOWN</v>
      </c>
      <c r="O2276" s="8">
        <f t="shared" si="252"/>
        <v>44941</v>
      </c>
    </row>
    <row r="2277" spans="1:15" x14ac:dyDescent="0.35">
      <c r="A2277" t="s">
        <v>2298</v>
      </c>
      <c r="B2277" s="4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  <c r="I2277" s="4" t="str">
        <f t="shared" si="247"/>
        <v>Salad</v>
      </c>
      <c r="J2277" s="6">
        <f t="shared" si="248"/>
        <v>2</v>
      </c>
      <c r="K2277" s="6">
        <f t="shared" si="249"/>
        <v>5</v>
      </c>
      <c r="L2277" s="6">
        <f t="shared" si="246"/>
        <v>10</v>
      </c>
      <c r="M2277" t="str">
        <f t="shared" si="250"/>
        <v>Digital Wallet</v>
      </c>
      <c r="N2277" t="str">
        <f t="shared" si="251"/>
        <v>UNKNOWN</v>
      </c>
      <c r="O2277" s="8">
        <f t="shared" si="252"/>
        <v>45051</v>
      </c>
    </row>
    <row r="2278" spans="1:15" x14ac:dyDescent="0.35">
      <c r="A2278" t="s">
        <v>2299</v>
      </c>
      <c r="B2278" s="4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  <c r="I2278" s="4" t="str">
        <f t="shared" si="247"/>
        <v>Cookie</v>
      </c>
      <c r="J2278" s="6">
        <f t="shared" si="248"/>
        <v>3</v>
      </c>
      <c r="K2278" s="6">
        <f t="shared" si="249"/>
        <v>1</v>
      </c>
      <c r="L2278" s="6">
        <f t="shared" si="246"/>
        <v>3</v>
      </c>
      <c r="M2278" t="str">
        <f t="shared" si="250"/>
        <v>Cash</v>
      </c>
      <c r="N2278" t="str">
        <f t="shared" si="251"/>
        <v>Cafe</v>
      </c>
      <c r="O2278" s="8">
        <f t="shared" si="252"/>
        <v>45064</v>
      </c>
    </row>
    <row r="2279" spans="1:15" x14ac:dyDescent="0.35">
      <c r="A2279" t="s">
        <v>2300</v>
      </c>
      <c r="B2279" s="4" t="s">
        <v>17</v>
      </c>
      <c r="C2279">
        <v>1</v>
      </c>
      <c r="D2279">
        <v>1</v>
      </c>
      <c r="E2279">
        <v>1</v>
      </c>
      <c r="H2279" s="1">
        <v>44998</v>
      </c>
      <c r="I2279" s="4" t="str">
        <f t="shared" si="247"/>
        <v>Cookie</v>
      </c>
      <c r="J2279" s="6">
        <f t="shared" si="248"/>
        <v>1</v>
      </c>
      <c r="K2279" s="6">
        <f t="shared" si="249"/>
        <v>1</v>
      </c>
      <c r="L2279" s="6">
        <f t="shared" si="246"/>
        <v>1</v>
      </c>
      <c r="M2279" t="str">
        <f t="shared" si="250"/>
        <v>Default mode</v>
      </c>
      <c r="N2279" t="str">
        <f t="shared" si="251"/>
        <v>UNKNOWN</v>
      </c>
      <c r="O2279" s="8">
        <f t="shared" si="252"/>
        <v>44998</v>
      </c>
    </row>
    <row r="2280" spans="1:15" x14ac:dyDescent="0.35">
      <c r="A2280" t="s">
        <v>2301</v>
      </c>
      <c r="B2280" s="4" t="s">
        <v>25</v>
      </c>
      <c r="C2280">
        <v>4</v>
      </c>
      <c r="D2280">
        <v>4</v>
      </c>
      <c r="E2280">
        <v>16</v>
      </c>
      <c r="H2280" s="1">
        <v>45267</v>
      </c>
      <c r="I2280" s="4" t="str">
        <f t="shared" si="247"/>
        <v>Smoothie</v>
      </c>
      <c r="J2280" s="6">
        <f t="shared" si="248"/>
        <v>4</v>
      </c>
      <c r="K2280" s="6">
        <f t="shared" si="249"/>
        <v>4</v>
      </c>
      <c r="L2280" s="6">
        <f t="shared" si="246"/>
        <v>16</v>
      </c>
      <c r="M2280" t="str">
        <f t="shared" si="250"/>
        <v>Default mode</v>
      </c>
      <c r="N2280" t="str">
        <f t="shared" si="251"/>
        <v>UNKNOWN</v>
      </c>
      <c r="O2280" s="8">
        <f t="shared" si="252"/>
        <v>45267</v>
      </c>
    </row>
    <row r="2281" spans="1:15" x14ac:dyDescent="0.35">
      <c r="A2281" t="s">
        <v>2302</v>
      </c>
      <c r="B2281" s="4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  <c r="I2281" s="4" t="str">
        <f t="shared" si="247"/>
        <v>Juice</v>
      </c>
      <c r="J2281" s="6">
        <f t="shared" si="248"/>
        <v>4</v>
      </c>
      <c r="K2281" s="6">
        <f t="shared" si="249"/>
        <v>3</v>
      </c>
      <c r="L2281" s="6">
        <f t="shared" si="246"/>
        <v>12</v>
      </c>
      <c r="M2281" t="str">
        <f t="shared" si="250"/>
        <v>UNKNOWN</v>
      </c>
      <c r="N2281" t="str">
        <f t="shared" si="251"/>
        <v>UNKNOWN</v>
      </c>
      <c r="O2281" s="8">
        <f t="shared" si="252"/>
        <v>45051</v>
      </c>
    </row>
    <row r="2282" spans="1:15" x14ac:dyDescent="0.35">
      <c r="A2282" t="s">
        <v>2303</v>
      </c>
      <c r="B2282" s="4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I2282" s="4" t="str">
        <f t="shared" si="247"/>
        <v>Juice</v>
      </c>
      <c r="J2282" s="6">
        <f t="shared" si="248"/>
        <v>2</v>
      </c>
      <c r="K2282" s="6">
        <f t="shared" si="249"/>
        <v>4</v>
      </c>
      <c r="L2282" s="6">
        <f t="shared" si="246"/>
        <v>8</v>
      </c>
      <c r="M2282" t="str">
        <f t="shared" si="250"/>
        <v>Credit Card</v>
      </c>
      <c r="N2282" t="str">
        <f t="shared" si="251"/>
        <v>In-store</v>
      </c>
      <c r="O2282" s="8">
        <f t="shared" si="252"/>
        <v>45245</v>
      </c>
    </row>
    <row r="2283" spans="1:15" x14ac:dyDescent="0.35">
      <c r="A2283" t="s">
        <v>2304</v>
      </c>
      <c r="B2283" s="4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  <c r="I2283" s="4" t="str">
        <f t="shared" si="247"/>
        <v>UNKNOWN</v>
      </c>
      <c r="J2283" s="6">
        <f t="shared" si="248"/>
        <v>3</v>
      </c>
      <c r="K2283" s="6">
        <f t="shared" si="249"/>
        <v>1.5</v>
      </c>
      <c r="L2283" s="6">
        <f t="shared" si="246"/>
        <v>4.5</v>
      </c>
      <c r="M2283" t="str">
        <f t="shared" si="250"/>
        <v>Digital Wallet</v>
      </c>
      <c r="N2283" t="str">
        <f t="shared" si="251"/>
        <v>UNKNOWN</v>
      </c>
      <c r="O2283" s="8">
        <f t="shared" si="252"/>
        <v>45133</v>
      </c>
    </row>
    <row r="2284" spans="1:15" x14ac:dyDescent="0.35">
      <c r="A2284" t="s">
        <v>2305</v>
      </c>
      <c r="B2284" s="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I2284" s="4" t="str">
        <f t="shared" si="247"/>
        <v>Smoothie</v>
      </c>
      <c r="J2284" s="6">
        <f t="shared" si="248"/>
        <v>5</v>
      </c>
      <c r="K2284" s="6">
        <f t="shared" si="249"/>
        <v>4</v>
      </c>
      <c r="L2284" s="6">
        <f t="shared" si="246"/>
        <v>20</v>
      </c>
      <c r="M2284" t="str">
        <f t="shared" si="250"/>
        <v>Cash</v>
      </c>
      <c r="N2284" t="str">
        <f t="shared" si="251"/>
        <v>UNKNOWN</v>
      </c>
      <c r="O2284" s="8">
        <f t="shared" si="252"/>
        <v>45100</v>
      </c>
    </row>
    <row r="2285" spans="1:15" x14ac:dyDescent="0.35">
      <c r="A2285" t="s">
        <v>2306</v>
      </c>
      <c r="B2285" s="4" t="s">
        <v>20</v>
      </c>
      <c r="C2285">
        <v>5</v>
      </c>
      <c r="D2285">
        <v>5</v>
      </c>
      <c r="E2285">
        <v>25</v>
      </c>
      <c r="H2285" s="1">
        <v>45123</v>
      </c>
      <c r="I2285" s="4" t="str">
        <f t="shared" si="247"/>
        <v>Salad</v>
      </c>
      <c r="J2285" s="6">
        <f t="shared" si="248"/>
        <v>5</v>
      </c>
      <c r="K2285" s="6">
        <f t="shared" si="249"/>
        <v>5</v>
      </c>
      <c r="L2285" s="6">
        <f t="shared" si="246"/>
        <v>25</v>
      </c>
      <c r="M2285" t="str">
        <f t="shared" si="250"/>
        <v>Default mode</v>
      </c>
      <c r="N2285" t="str">
        <f t="shared" si="251"/>
        <v>UNKNOWN</v>
      </c>
      <c r="O2285" s="8">
        <f t="shared" si="252"/>
        <v>45123</v>
      </c>
    </row>
    <row r="2286" spans="1:15" x14ac:dyDescent="0.35">
      <c r="A2286" t="s">
        <v>2307</v>
      </c>
      <c r="B2286" s="4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  <c r="I2286" s="4" t="str">
        <f t="shared" si="247"/>
        <v>Juice</v>
      </c>
      <c r="J2286" s="6">
        <f t="shared" si="248"/>
        <v>3</v>
      </c>
      <c r="K2286" s="6">
        <f t="shared" si="249"/>
        <v>3</v>
      </c>
      <c r="L2286" s="6">
        <f t="shared" si="246"/>
        <v>9</v>
      </c>
      <c r="M2286" t="str">
        <f t="shared" si="250"/>
        <v>Default mode</v>
      </c>
      <c r="N2286" t="str">
        <f t="shared" si="251"/>
        <v>Takeaway</v>
      </c>
      <c r="O2286" s="8">
        <f t="shared" si="252"/>
        <v>45070</v>
      </c>
    </row>
    <row r="2287" spans="1:15" x14ac:dyDescent="0.35">
      <c r="A2287" t="s">
        <v>2308</v>
      </c>
      <c r="B2287" s="4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I2287" s="4" t="str">
        <f t="shared" si="247"/>
        <v>Salad</v>
      </c>
      <c r="J2287" s="6">
        <f t="shared" si="248"/>
        <v>2</v>
      </c>
      <c r="K2287" s="6">
        <f t="shared" si="249"/>
        <v>5</v>
      </c>
      <c r="L2287" s="6">
        <f t="shared" si="246"/>
        <v>10</v>
      </c>
      <c r="M2287" t="str">
        <f t="shared" si="250"/>
        <v>Default mode</v>
      </c>
      <c r="N2287" t="str">
        <f t="shared" si="251"/>
        <v>Takeaway</v>
      </c>
      <c r="O2287" s="8">
        <f t="shared" si="252"/>
        <v>45143</v>
      </c>
    </row>
    <row r="2288" spans="1:15" x14ac:dyDescent="0.35">
      <c r="A2288" t="s">
        <v>2309</v>
      </c>
      <c r="B2288" s="4" t="s">
        <v>39</v>
      </c>
      <c r="C2288">
        <v>2</v>
      </c>
      <c r="D2288">
        <v>3</v>
      </c>
      <c r="E2288">
        <v>6</v>
      </c>
      <c r="H2288" s="1">
        <v>45092</v>
      </c>
      <c r="I2288" s="4" t="str">
        <f t="shared" si="247"/>
        <v>Juice</v>
      </c>
      <c r="J2288" s="6">
        <f t="shared" si="248"/>
        <v>2</v>
      </c>
      <c r="K2288" s="6">
        <f t="shared" si="249"/>
        <v>3</v>
      </c>
      <c r="L2288" s="6">
        <f t="shared" si="246"/>
        <v>6</v>
      </c>
      <c r="M2288" t="str">
        <f t="shared" si="250"/>
        <v>Default mode</v>
      </c>
      <c r="N2288" t="str">
        <f t="shared" si="251"/>
        <v>UNKNOWN</v>
      </c>
      <c r="O2288" s="8">
        <f t="shared" si="252"/>
        <v>45092</v>
      </c>
    </row>
    <row r="2289" spans="1:15" x14ac:dyDescent="0.35">
      <c r="A2289" t="s">
        <v>2310</v>
      </c>
      <c r="B2289" s="4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  <c r="I2289" s="4" t="str">
        <f t="shared" si="247"/>
        <v>Juice</v>
      </c>
      <c r="J2289" s="6">
        <f t="shared" si="248"/>
        <v>5</v>
      </c>
      <c r="K2289" s="6">
        <f t="shared" si="249"/>
        <v>4</v>
      </c>
      <c r="L2289" s="6">
        <f t="shared" si="246"/>
        <v>20</v>
      </c>
      <c r="M2289" t="str">
        <f t="shared" si="250"/>
        <v>Digital Wallet</v>
      </c>
      <c r="N2289" t="str">
        <f t="shared" si="251"/>
        <v>UNKNOWN</v>
      </c>
      <c r="O2289" s="8">
        <f t="shared" si="252"/>
        <v>44951</v>
      </c>
    </row>
    <row r="2290" spans="1:15" x14ac:dyDescent="0.35">
      <c r="A2290" t="s">
        <v>2311</v>
      </c>
      <c r="B2290" s="4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I2290" s="4" t="str">
        <f t="shared" si="247"/>
        <v>Coffee</v>
      </c>
      <c r="J2290" s="6">
        <f t="shared" si="248"/>
        <v>4</v>
      </c>
      <c r="K2290" s="6">
        <f t="shared" si="249"/>
        <v>2</v>
      </c>
      <c r="L2290" s="6">
        <f t="shared" si="246"/>
        <v>8</v>
      </c>
      <c r="M2290" t="str">
        <f t="shared" si="250"/>
        <v>Credit Card</v>
      </c>
      <c r="N2290" t="str">
        <f t="shared" si="251"/>
        <v>Takeaway</v>
      </c>
      <c r="O2290" s="8">
        <f t="shared" si="252"/>
        <v>45210</v>
      </c>
    </row>
    <row r="2291" spans="1:15" x14ac:dyDescent="0.35">
      <c r="A2291" t="s">
        <v>2312</v>
      </c>
      <c r="B2291" s="4" t="s">
        <v>21</v>
      </c>
      <c r="C2291">
        <v>4</v>
      </c>
      <c r="D2291" t="s">
        <v>21</v>
      </c>
      <c r="F2291" t="s">
        <v>18</v>
      </c>
      <c r="H2291" s="1">
        <v>45269</v>
      </c>
      <c r="I2291" s="4" t="str">
        <f t="shared" si="247"/>
        <v>UNKNOWN</v>
      </c>
      <c r="J2291" s="6">
        <f t="shared" si="248"/>
        <v>4</v>
      </c>
      <c r="K2291" s="6">
        <f t="shared" si="249"/>
        <v>3</v>
      </c>
      <c r="L2291" s="6">
        <f t="shared" si="246"/>
        <v>12</v>
      </c>
      <c r="M2291" t="str">
        <f t="shared" si="250"/>
        <v>Cash</v>
      </c>
      <c r="N2291" t="str">
        <f t="shared" si="251"/>
        <v>UNKNOWN</v>
      </c>
      <c r="O2291" s="8">
        <f t="shared" si="252"/>
        <v>45269</v>
      </c>
    </row>
    <row r="2292" spans="1:15" x14ac:dyDescent="0.35">
      <c r="A2292" t="s">
        <v>2313</v>
      </c>
      <c r="B2292" s="4" t="s">
        <v>65</v>
      </c>
      <c r="C2292">
        <v>4</v>
      </c>
      <c r="D2292">
        <v>1.5</v>
      </c>
      <c r="E2292">
        <v>6</v>
      </c>
      <c r="H2292" s="1">
        <v>45222</v>
      </c>
      <c r="I2292" s="4" t="str">
        <f t="shared" si="247"/>
        <v>Tea</v>
      </c>
      <c r="J2292" s="6">
        <f t="shared" si="248"/>
        <v>4</v>
      </c>
      <c r="K2292" s="6">
        <f t="shared" si="249"/>
        <v>1.5</v>
      </c>
      <c r="L2292" s="6">
        <f t="shared" si="246"/>
        <v>6</v>
      </c>
      <c r="M2292" t="str">
        <f t="shared" si="250"/>
        <v>Default mode</v>
      </c>
      <c r="N2292" t="str">
        <f t="shared" si="251"/>
        <v>UNKNOWN</v>
      </c>
      <c r="O2292" s="8">
        <f t="shared" si="252"/>
        <v>45222</v>
      </c>
    </row>
    <row r="2293" spans="1:15" x14ac:dyDescent="0.35">
      <c r="A2293" t="s">
        <v>2314</v>
      </c>
      <c r="B2293" s="4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I2293" s="4" t="str">
        <f t="shared" si="247"/>
        <v>Salad</v>
      </c>
      <c r="J2293" s="6">
        <f t="shared" si="248"/>
        <v>4</v>
      </c>
      <c r="K2293" s="6">
        <f t="shared" si="249"/>
        <v>5</v>
      </c>
      <c r="L2293" s="6">
        <f t="shared" si="246"/>
        <v>20</v>
      </c>
      <c r="M2293" t="str">
        <f t="shared" si="250"/>
        <v>Credit Card</v>
      </c>
      <c r="N2293" t="str">
        <f t="shared" si="251"/>
        <v>In-store</v>
      </c>
      <c r="O2293" s="8">
        <f t="shared" si="252"/>
        <v>45095</v>
      </c>
    </row>
    <row r="2294" spans="1:15" x14ac:dyDescent="0.35">
      <c r="A2294" t="s">
        <v>2315</v>
      </c>
      <c r="B2294" s="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I2294" s="4" t="str">
        <f t="shared" si="247"/>
        <v>Tea</v>
      </c>
      <c r="J2294" s="6">
        <f t="shared" si="248"/>
        <v>1</v>
      </c>
      <c r="K2294" s="6">
        <f t="shared" si="249"/>
        <v>1.5</v>
      </c>
      <c r="L2294" s="6">
        <f t="shared" si="246"/>
        <v>1.5</v>
      </c>
      <c r="M2294" t="str">
        <f t="shared" si="250"/>
        <v>Cash</v>
      </c>
      <c r="N2294" t="str">
        <f t="shared" si="251"/>
        <v>Takeaway</v>
      </c>
      <c r="O2294" s="8">
        <f t="shared" si="252"/>
        <v>45139</v>
      </c>
    </row>
    <row r="2295" spans="1:15" x14ac:dyDescent="0.35">
      <c r="A2295" t="s">
        <v>2316</v>
      </c>
      <c r="B2295" s="4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I2295" s="4" t="str">
        <f t="shared" si="247"/>
        <v>Salad</v>
      </c>
      <c r="J2295" s="6">
        <f t="shared" si="248"/>
        <v>4</v>
      </c>
      <c r="K2295" s="6">
        <f t="shared" si="249"/>
        <v>5</v>
      </c>
      <c r="L2295" s="6">
        <f t="shared" si="246"/>
        <v>20</v>
      </c>
      <c r="M2295" t="str">
        <f t="shared" si="250"/>
        <v>Cash</v>
      </c>
      <c r="N2295" t="str">
        <f t="shared" si="251"/>
        <v>In-store</v>
      </c>
      <c r="O2295" s="8">
        <f t="shared" si="252"/>
        <v>45144</v>
      </c>
    </row>
    <row r="2296" spans="1:15" x14ac:dyDescent="0.35">
      <c r="A2296" t="s">
        <v>2317</v>
      </c>
      <c r="B2296" s="4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  <c r="I2296" s="4" t="str">
        <f t="shared" si="247"/>
        <v>Cake</v>
      </c>
      <c r="J2296" s="6">
        <f t="shared" si="248"/>
        <v>3</v>
      </c>
      <c r="K2296" s="6">
        <f t="shared" si="249"/>
        <v>3</v>
      </c>
      <c r="L2296" s="6">
        <f t="shared" si="246"/>
        <v>9</v>
      </c>
      <c r="M2296" t="str">
        <f t="shared" si="250"/>
        <v>Cash</v>
      </c>
      <c r="N2296" t="str">
        <f t="shared" si="251"/>
        <v>Cafe</v>
      </c>
      <c r="O2296" s="8">
        <f t="shared" si="252"/>
        <v>45072</v>
      </c>
    </row>
    <row r="2297" spans="1:15" x14ac:dyDescent="0.35">
      <c r="A2297" t="s">
        <v>2318</v>
      </c>
      <c r="B2297" s="4" t="s">
        <v>9</v>
      </c>
      <c r="C2297">
        <v>3</v>
      </c>
      <c r="D2297">
        <v>2</v>
      </c>
      <c r="E2297">
        <v>6</v>
      </c>
      <c r="H2297" s="1">
        <v>44946</v>
      </c>
      <c r="I2297" s="4" t="str">
        <f t="shared" si="247"/>
        <v>Coffee</v>
      </c>
      <c r="J2297" s="6">
        <f t="shared" si="248"/>
        <v>3</v>
      </c>
      <c r="K2297" s="6">
        <f t="shared" si="249"/>
        <v>2</v>
      </c>
      <c r="L2297" s="6">
        <f t="shared" si="246"/>
        <v>6</v>
      </c>
      <c r="M2297" t="str">
        <f t="shared" si="250"/>
        <v>Default mode</v>
      </c>
      <c r="N2297" t="str">
        <f t="shared" si="251"/>
        <v>UNKNOWN</v>
      </c>
      <c r="O2297" s="8">
        <f t="shared" si="252"/>
        <v>44946</v>
      </c>
    </row>
    <row r="2298" spans="1:15" x14ac:dyDescent="0.35">
      <c r="A2298" t="s">
        <v>2319</v>
      </c>
      <c r="B2298" s="4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I2298" s="4" t="str">
        <f t="shared" si="247"/>
        <v>Salad</v>
      </c>
      <c r="J2298" s="6">
        <f t="shared" si="248"/>
        <v>5</v>
      </c>
      <c r="K2298" s="6">
        <f t="shared" si="249"/>
        <v>5</v>
      </c>
      <c r="L2298" s="6">
        <f t="shared" si="246"/>
        <v>25</v>
      </c>
      <c r="M2298" t="str">
        <f t="shared" si="250"/>
        <v>Default mode</v>
      </c>
      <c r="N2298" t="str">
        <f t="shared" si="251"/>
        <v>Takeaway</v>
      </c>
      <c r="O2298" s="8">
        <f t="shared" si="252"/>
        <v>45123</v>
      </c>
    </row>
    <row r="2299" spans="1:15" x14ac:dyDescent="0.35">
      <c r="A2299" t="s">
        <v>2320</v>
      </c>
      <c r="B2299" s="4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  <c r="I2299" s="4" t="str">
        <f t="shared" si="247"/>
        <v>Tea</v>
      </c>
      <c r="J2299" s="6">
        <f t="shared" si="248"/>
        <v>1</v>
      </c>
      <c r="K2299" s="6">
        <f t="shared" si="249"/>
        <v>1.5</v>
      </c>
      <c r="L2299" s="6">
        <f t="shared" si="246"/>
        <v>1.5</v>
      </c>
      <c r="M2299" t="str">
        <f t="shared" si="250"/>
        <v>Cash</v>
      </c>
      <c r="N2299" t="str">
        <f t="shared" si="251"/>
        <v>UNKNOWN</v>
      </c>
      <c r="O2299" s="8">
        <f t="shared" si="252"/>
        <v>44935</v>
      </c>
    </row>
    <row r="2300" spans="1:15" x14ac:dyDescent="0.35">
      <c r="A2300" t="s">
        <v>2321</v>
      </c>
      <c r="B2300" s="4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  <c r="I2300" s="4" t="str">
        <f t="shared" si="247"/>
        <v>Smoothie</v>
      </c>
      <c r="J2300" s="6">
        <f t="shared" si="248"/>
        <v>5</v>
      </c>
      <c r="K2300" s="6">
        <f t="shared" si="249"/>
        <v>4</v>
      </c>
      <c r="L2300" s="6">
        <f t="shared" si="246"/>
        <v>20</v>
      </c>
      <c r="M2300" t="str">
        <f t="shared" si="250"/>
        <v>Credit Card</v>
      </c>
      <c r="N2300" t="str">
        <f t="shared" si="251"/>
        <v>Cafe</v>
      </c>
      <c r="O2300" s="8">
        <f t="shared" si="252"/>
        <v>45050</v>
      </c>
    </row>
    <row r="2301" spans="1:15" x14ac:dyDescent="0.35">
      <c r="A2301" t="s">
        <v>2322</v>
      </c>
      <c r="B2301" s="4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  <c r="I2301" s="4" t="str">
        <f t="shared" si="247"/>
        <v>Cookie</v>
      </c>
      <c r="J2301" s="6">
        <f t="shared" si="248"/>
        <v>2</v>
      </c>
      <c r="K2301" s="6">
        <f t="shared" si="249"/>
        <v>1</v>
      </c>
      <c r="L2301" s="6">
        <f t="shared" si="246"/>
        <v>2</v>
      </c>
      <c r="M2301" t="str">
        <f t="shared" si="250"/>
        <v>Digital Wallet</v>
      </c>
      <c r="N2301" t="str">
        <f t="shared" si="251"/>
        <v>UNKNOWN</v>
      </c>
      <c r="O2301" s="8">
        <f t="shared" si="252"/>
        <v>44980</v>
      </c>
    </row>
    <row r="2302" spans="1:15" x14ac:dyDescent="0.35">
      <c r="A2302" t="s">
        <v>2323</v>
      </c>
      <c r="B2302" s="4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  <c r="I2302" s="4" t="str">
        <f t="shared" si="247"/>
        <v>Smoothie</v>
      </c>
      <c r="J2302" s="6">
        <f t="shared" si="248"/>
        <v>3</v>
      </c>
      <c r="K2302" s="6">
        <f t="shared" si="249"/>
        <v>4</v>
      </c>
      <c r="L2302" s="6">
        <f t="shared" si="246"/>
        <v>12</v>
      </c>
      <c r="M2302" t="str">
        <f t="shared" si="250"/>
        <v>Cash</v>
      </c>
      <c r="N2302" t="str">
        <f t="shared" si="251"/>
        <v>Takeaway</v>
      </c>
      <c r="O2302" s="8">
        <f t="shared" si="252"/>
        <v>45153</v>
      </c>
    </row>
    <row r="2303" spans="1:15" x14ac:dyDescent="0.35">
      <c r="A2303" t="s">
        <v>2324</v>
      </c>
      <c r="B2303" s="4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  <c r="I2303" s="4" t="str">
        <f t="shared" si="247"/>
        <v>Juice</v>
      </c>
      <c r="J2303" s="6">
        <f t="shared" si="248"/>
        <v>1</v>
      </c>
      <c r="K2303" s="6">
        <f t="shared" si="249"/>
        <v>3</v>
      </c>
      <c r="L2303" s="6">
        <f t="shared" si="246"/>
        <v>3</v>
      </c>
      <c r="M2303" t="str">
        <f t="shared" si="250"/>
        <v>Credit Card</v>
      </c>
      <c r="N2303" t="str">
        <f t="shared" si="251"/>
        <v>UNKNOWN</v>
      </c>
      <c r="O2303" s="8">
        <f t="shared" si="252"/>
        <v>45180</v>
      </c>
    </row>
    <row r="2304" spans="1:15" x14ac:dyDescent="0.35">
      <c r="A2304" t="s">
        <v>2325</v>
      </c>
      <c r="B2304" s="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I2304" s="4" t="str">
        <f t="shared" si="247"/>
        <v>UNKNOWN</v>
      </c>
      <c r="J2304" s="6">
        <f t="shared" si="248"/>
        <v>1</v>
      </c>
      <c r="K2304" s="6">
        <f t="shared" si="249"/>
        <v>4</v>
      </c>
      <c r="L2304" s="6">
        <f t="shared" si="246"/>
        <v>4</v>
      </c>
      <c r="M2304" t="str">
        <f t="shared" si="250"/>
        <v>Credit Card</v>
      </c>
      <c r="N2304" t="str">
        <f t="shared" si="251"/>
        <v>In-store</v>
      </c>
      <c r="O2304" s="8">
        <f t="shared" si="252"/>
        <v>44933</v>
      </c>
    </row>
    <row r="2305" spans="1:15" x14ac:dyDescent="0.35">
      <c r="A2305" t="s">
        <v>2326</v>
      </c>
      <c r="B2305" s="4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  <c r="I2305" s="4" t="str">
        <f t="shared" si="247"/>
        <v>Coffee</v>
      </c>
      <c r="J2305" s="6">
        <f t="shared" si="248"/>
        <v>5</v>
      </c>
      <c r="K2305" s="6">
        <f t="shared" si="249"/>
        <v>2</v>
      </c>
      <c r="L2305" s="6">
        <f t="shared" si="246"/>
        <v>10</v>
      </c>
      <c r="M2305" t="str">
        <f t="shared" si="250"/>
        <v>UNKNOWN</v>
      </c>
      <c r="N2305" t="str">
        <f t="shared" si="251"/>
        <v>Takeaway</v>
      </c>
      <c r="O2305" s="8">
        <f t="shared" si="252"/>
        <v>45209</v>
      </c>
    </row>
    <row r="2306" spans="1:15" x14ac:dyDescent="0.35">
      <c r="A2306" t="s">
        <v>2327</v>
      </c>
      <c r="B2306" s="4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I2306" s="4" t="str">
        <f t="shared" si="247"/>
        <v>Salad</v>
      </c>
      <c r="J2306" s="6">
        <f t="shared" si="248"/>
        <v>2</v>
      </c>
      <c r="K2306" s="6">
        <f t="shared" si="249"/>
        <v>5</v>
      </c>
      <c r="L2306" s="6">
        <f t="shared" ref="L2306:L2369" si="253">IF(ISBLANK(E2306),PRODUCT(J2306,K2306),IF(E2306="ERROR",PRODUCT(J2306,K2306),IF(E2306="UNKNOWN",PRODUCT(J2306,K2306),E2306)))</f>
        <v>10</v>
      </c>
      <c r="M2306" t="str">
        <f t="shared" si="250"/>
        <v>Default mode</v>
      </c>
      <c r="N2306" t="str">
        <f t="shared" si="251"/>
        <v>In-store</v>
      </c>
      <c r="O2306" s="8">
        <f t="shared" si="252"/>
        <v>45104</v>
      </c>
    </row>
    <row r="2307" spans="1:15" x14ac:dyDescent="0.35">
      <c r="A2307" t="s">
        <v>2328</v>
      </c>
      <c r="B2307" s="4" t="s">
        <v>25</v>
      </c>
      <c r="C2307">
        <v>2</v>
      </c>
      <c r="D2307">
        <v>4</v>
      </c>
      <c r="E2307">
        <v>8</v>
      </c>
      <c r="H2307" s="1">
        <v>45009</v>
      </c>
      <c r="I2307" s="4" t="str">
        <f t="shared" ref="I2307:I2370" si="254">IF(ISBLANK(B2307),"UNKNOWN",IF(B2307="ERROR","Juice",B2307))</f>
        <v>Smoothie</v>
      </c>
      <c r="J2307" s="6">
        <f t="shared" ref="J2307:J2370" si="255">IF(ISBLANK(C2307),E2307/D2307,IF(C2307="ERROR",AVERAGE(C2307:C12306),IF(C2307="UNKNOWN",MEDIAN(C2307:C12306),C2307)))</f>
        <v>2</v>
      </c>
      <c r="K2307" s="6">
        <f t="shared" ref="K2307:K2370" si="256">IF(ISBLANK(D2307),0,IF(D2307="ERROR",AVERAGE(D2307:D12306),IF(D2307="UNKNOWN",MEDIAN(D2307:D12306),D2307)))</f>
        <v>4</v>
      </c>
      <c r="L2307" s="6">
        <f t="shared" si="253"/>
        <v>8</v>
      </c>
      <c r="M2307" t="str">
        <f t="shared" ref="M2307:M2370" si="257">IF(ISBLANK(F2307),"Default mode",IF(F2307="ERROR","Cash",F2307))</f>
        <v>Default mode</v>
      </c>
      <c r="N2307" t="str">
        <f t="shared" ref="N2307:N2370" si="258">IF(ISBLANK(G2307),"UNKNOWN",IF(G2307="ERROR","Cafe",G2307))</f>
        <v>UNKNOWN</v>
      </c>
      <c r="O2307" s="8">
        <f t="shared" ref="O2307:O2370" si="259">IF(ISBLANK(H2307),DATE(2023,1,1),IF(H2307="ERROR",DATE(2023,6,1),IF(H2307="UNKNOWN",DATE(2023,1,1),H2307)))</f>
        <v>45009</v>
      </c>
    </row>
    <row r="2308" spans="1:15" x14ac:dyDescent="0.35">
      <c r="A2308" t="s">
        <v>2329</v>
      </c>
      <c r="B2308" s="4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I2308" s="4" t="str">
        <f t="shared" si="254"/>
        <v>Tea</v>
      </c>
      <c r="J2308" s="6">
        <f t="shared" si="255"/>
        <v>2</v>
      </c>
      <c r="K2308" s="6">
        <f t="shared" si="256"/>
        <v>1.5</v>
      </c>
      <c r="L2308" s="6">
        <f t="shared" si="253"/>
        <v>3</v>
      </c>
      <c r="M2308" t="str">
        <f t="shared" si="257"/>
        <v>Credit Card</v>
      </c>
      <c r="N2308" t="str">
        <f t="shared" si="258"/>
        <v>Takeaway</v>
      </c>
      <c r="O2308" s="8">
        <f t="shared" si="259"/>
        <v>44978</v>
      </c>
    </row>
    <row r="2309" spans="1:15" x14ac:dyDescent="0.35">
      <c r="A2309" t="s">
        <v>2330</v>
      </c>
      <c r="B2309" s="4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I2309" s="4" t="str">
        <f t="shared" si="254"/>
        <v>Sandwich</v>
      </c>
      <c r="J2309" s="6">
        <f t="shared" si="255"/>
        <v>1</v>
      </c>
      <c r="K2309" s="6">
        <f t="shared" si="256"/>
        <v>4</v>
      </c>
      <c r="L2309" s="6">
        <f t="shared" si="253"/>
        <v>4</v>
      </c>
      <c r="M2309" t="str">
        <f t="shared" si="257"/>
        <v>Credit Card</v>
      </c>
      <c r="N2309" t="str">
        <f t="shared" si="258"/>
        <v>UNKNOWN</v>
      </c>
      <c r="O2309" s="8">
        <f t="shared" si="259"/>
        <v>44944</v>
      </c>
    </row>
    <row r="2310" spans="1:15" x14ac:dyDescent="0.35">
      <c r="A2310" t="s">
        <v>2331</v>
      </c>
      <c r="B2310" s="4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I2310" s="4" t="str">
        <f t="shared" si="254"/>
        <v>Salad</v>
      </c>
      <c r="J2310" s="6">
        <f t="shared" si="255"/>
        <v>3</v>
      </c>
      <c r="K2310" s="6">
        <f t="shared" si="256"/>
        <v>5</v>
      </c>
      <c r="L2310" s="6">
        <f t="shared" si="253"/>
        <v>15</v>
      </c>
      <c r="M2310" t="str">
        <f t="shared" si="257"/>
        <v>Credit Card</v>
      </c>
      <c r="N2310" t="str">
        <f t="shared" si="258"/>
        <v>In-store</v>
      </c>
      <c r="O2310" s="8">
        <f t="shared" si="259"/>
        <v>45148</v>
      </c>
    </row>
    <row r="2311" spans="1:15" x14ac:dyDescent="0.35">
      <c r="A2311" t="s">
        <v>2332</v>
      </c>
      <c r="B2311" s="4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I2311" s="4" t="str">
        <f t="shared" si="254"/>
        <v>Tea</v>
      </c>
      <c r="J2311" s="6">
        <f t="shared" si="255"/>
        <v>4</v>
      </c>
      <c r="K2311" s="6">
        <f t="shared" si="256"/>
        <v>1.5</v>
      </c>
      <c r="L2311" s="6">
        <f t="shared" si="253"/>
        <v>6</v>
      </c>
      <c r="M2311" t="str">
        <f t="shared" si="257"/>
        <v>Credit Card</v>
      </c>
      <c r="N2311" t="str">
        <f t="shared" si="258"/>
        <v>Takeaway</v>
      </c>
      <c r="O2311" s="8">
        <f t="shared" si="259"/>
        <v>44978</v>
      </c>
    </row>
    <row r="2312" spans="1:15" x14ac:dyDescent="0.35">
      <c r="A2312" t="s">
        <v>2333</v>
      </c>
      <c r="B2312" s="4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I2312" s="4" t="str">
        <f t="shared" si="254"/>
        <v>Salad</v>
      </c>
      <c r="J2312" s="6">
        <f t="shared" si="255"/>
        <v>4</v>
      </c>
      <c r="K2312" s="6">
        <f t="shared" si="256"/>
        <v>5</v>
      </c>
      <c r="L2312" s="6">
        <f t="shared" si="253"/>
        <v>20</v>
      </c>
      <c r="M2312" t="str">
        <f t="shared" si="257"/>
        <v>Credit Card</v>
      </c>
      <c r="N2312" t="str">
        <f t="shared" si="258"/>
        <v>UNKNOWN</v>
      </c>
      <c r="O2312" s="8">
        <f t="shared" si="259"/>
        <v>45007</v>
      </c>
    </row>
    <row r="2313" spans="1:15" x14ac:dyDescent="0.35">
      <c r="A2313" t="s">
        <v>2334</v>
      </c>
      <c r="B2313" s="4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I2313" s="4" t="str">
        <f t="shared" si="254"/>
        <v>Coffee</v>
      </c>
      <c r="J2313" s="6">
        <f t="shared" si="255"/>
        <v>5</v>
      </c>
      <c r="K2313" s="6">
        <f t="shared" si="256"/>
        <v>2</v>
      </c>
      <c r="L2313" s="6">
        <f t="shared" si="253"/>
        <v>10</v>
      </c>
      <c r="M2313" t="str">
        <f t="shared" si="257"/>
        <v>Cash</v>
      </c>
      <c r="N2313" t="str">
        <f t="shared" si="258"/>
        <v>UNKNOWN</v>
      </c>
      <c r="O2313" s="8">
        <f t="shared" si="259"/>
        <v>45243</v>
      </c>
    </row>
    <row r="2314" spans="1:15" x14ac:dyDescent="0.35">
      <c r="A2314" t="s">
        <v>2335</v>
      </c>
      <c r="B2314" s="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I2314" s="4" t="str">
        <f t="shared" si="254"/>
        <v>Smoothie</v>
      </c>
      <c r="J2314" s="6">
        <f t="shared" si="255"/>
        <v>4</v>
      </c>
      <c r="K2314" s="6">
        <f t="shared" si="256"/>
        <v>4</v>
      </c>
      <c r="L2314" s="6">
        <f t="shared" si="253"/>
        <v>16</v>
      </c>
      <c r="M2314" t="str">
        <f t="shared" si="257"/>
        <v>Cash</v>
      </c>
      <c r="N2314" t="str">
        <f t="shared" si="258"/>
        <v>UNKNOWN</v>
      </c>
      <c r="O2314" s="8">
        <f t="shared" si="259"/>
        <v>45070</v>
      </c>
    </row>
    <row r="2315" spans="1:15" x14ac:dyDescent="0.35">
      <c r="A2315" t="s">
        <v>2336</v>
      </c>
      <c r="B2315" s="4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  <c r="I2315" s="4" t="str">
        <f t="shared" si="254"/>
        <v>Salad</v>
      </c>
      <c r="J2315" s="6">
        <f t="shared" si="255"/>
        <v>3</v>
      </c>
      <c r="K2315" s="6">
        <f t="shared" si="256"/>
        <v>3</v>
      </c>
      <c r="L2315" s="6">
        <f t="shared" si="253"/>
        <v>15</v>
      </c>
      <c r="M2315" t="str">
        <f t="shared" si="257"/>
        <v>Default mode</v>
      </c>
      <c r="N2315" t="str">
        <f t="shared" si="258"/>
        <v>In-store</v>
      </c>
      <c r="O2315" s="8">
        <f t="shared" si="259"/>
        <v>45172</v>
      </c>
    </row>
    <row r="2316" spans="1:15" x14ac:dyDescent="0.35">
      <c r="A2316" t="s">
        <v>2337</v>
      </c>
      <c r="B2316" s="4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  <c r="I2316" s="4" t="str">
        <f t="shared" si="254"/>
        <v>Coffee</v>
      </c>
      <c r="J2316" s="6">
        <f t="shared" si="255"/>
        <v>2</v>
      </c>
      <c r="K2316" s="6">
        <f t="shared" si="256"/>
        <v>2</v>
      </c>
      <c r="L2316" s="6">
        <f t="shared" si="253"/>
        <v>4</v>
      </c>
      <c r="M2316" t="str">
        <f t="shared" si="257"/>
        <v>Digital Wallet</v>
      </c>
      <c r="N2316" t="str">
        <f t="shared" si="258"/>
        <v>Takeaway</v>
      </c>
      <c r="O2316" s="8">
        <f t="shared" si="259"/>
        <v>45235</v>
      </c>
    </row>
    <row r="2317" spans="1:15" x14ac:dyDescent="0.35">
      <c r="A2317" t="s">
        <v>2338</v>
      </c>
      <c r="B2317" s="4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I2317" s="4" t="str">
        <f t="shared" si="254"/>
        <v>Sandwich</v>
      </c>
      <c r="J2317" s="6">
        <f t="shared" si="255"/>
        <v>5</v>
      </c>
      <c r="K2317" s="6">
        <f t="shared" si="256"/>
        <v>0</v>
      </c>
      <c r="L2317" s="6">
        <f t="shared" si="253"/>
        <v>20</v>
      </c>
      <c r="M2317" t="str">
        <f t="shared" si="257"/>
        <v>Cash</v>
      </c>
      <c r="N2317" t="str">
        <f t="shared" si="258"/>
        <v>Takeaway</v>
      </c>
      <c r="O2317" s="8">
        <f t="shared" si="259"/>
        <v>45063</v>
      </c>
    </row>
    <row r="2318" spans="1:15" x14ac:dyDescent="0.35">
      <c r="A2318" t="s">
        <v>2339</v>
      </c>
      <c r="B2318" s="4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I2318" s="4" t="str">
        <f t="shared" si="254"/>
        <v>Cake</v>
      </c>
      <c r="J2318" s="6">
        <f t="shared" si="255"/>
        <v>2</v>
      </c>
      <c r="K2318" s="6">
        <f t="shared" si="256"/>
        <v>3</v>
      </c>
      <c r="L2318" s="6">
        <f t="shared" si="253"/>
        <v>6</v>
      </c>
      <c r="M2318" t="str">
        <f t="shared" si="257"/>
        <v>Default mode</v>
      </c>
      <c r="N2318" t="str">
        <f t="shared" si="258"/>
        <v>Takeaway</v>
      </c>
      <c r="O2318" s="8">
        <f t="shared" si="259"/>
        <v>44964</v>
      </c>
    </row>
    <row r="2319" spans="1:15" x14ac:dyDescent="0.35">
      <c r="A2319" t="s">
        <v>2340</v>
      </c>
      <c r="B2319" s="4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I2319" s="4" t="str">
        <f t="shared" si="254"/>
        <v>Coffee</v>
      </c>
      <c r="J2319" s="6">
        <f t="shared" si="255"/>
        <v>1</v>
      </c>
      <c r="K2319" s="6">
        <f t="shared" si="256"/>
        <v>2</v>
      </c>
      <c r="L2319" s="6">
        <f t="shared" si="253"/>
        <v>2</v>
      </c>
      <c r="M2319" t="str">
        <f t="shared" si="257"/>
        <v>Cash</v>
      </c>
      <c r="N2319" t="str">
        <f t="shared" si="258"/>
        <v>In-store</v>
      </c>
      <c r="O2319" s="8">
        <f t="shared" si="259"/>
        <v>45094</v>
      </c>
    </row>
    <row r="2320" spans="1:15" x14ac:dyDescent="0.35">
      <c r="A2320" t="s">
        <v>2341</v>
      </c>
      <c r="B2320" s="4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I2320" s="4" t="str">
        <f t="shared" si="254"/>
        <v>Salad</v>
      </c>
      <c r="J2320" s="6">
        <f t="shared" si="255"/>
        <v>2</v>
      </c>
      <c r="K2320" s="6">
        <f t="shared" si="256"/>
        <v>5</v>
      </c>
      <c r="L2320" s="6">
        <f t="shared" si="253"/>
        <v>10</v>
      </c>
      <c r="M2320" t="str">
        <f t="shared" si="257"/>
        <v>Credit Card</v>
      </c>
      <c r="N2320" t="str">
        <f t="shared" si="258"/>
        <v>In-store</v>
      </c>
      <c r="O2320" s="8">
        <f t="shared" si="259"/>
        <v>44933</v>
      </c>
    </row>
    <row r="2321" spans="1:15" x14ac:dyDescent="0.35">
      <c r="A2321" t="s">
        <v>2342</v>
      </c>
      <c r="B2321" s="4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  <c r="I2321" s="4" t="str">
        <f t="shared" si="254"/>
        <v>Juice</v>
      </c>
      <c r="J2321" s="6">
        <f t="shared" si="255"/>
        <v>4</v>
      </c>
      <c r="K2321" s="6">
        <f t="shared" si="256"/>
        <v>3</v>
      </c>
      <c r="L2321" s="6">
        <f t="shared" si="253"/>
        <v>12</v>
      </c>
      <c r="M2321" t="str">
        <f t="shared" si="257"/>
        <v>Cash</v>
      </c>
      <c r="N2321" t="str">
        <f t="shared" si="258"/>
        <v>Takeaway</v>
      </c>
      <c r="O2321" s="8">
        <f t="shared" si="259"/>
        <v>45061</v>
      </c>
    </row>
    <row r="2322" spans="1:15" x14ac:dyDescent="0.35">
      <c r="A2322" t="s">
        <v>2343</v>
      </c>
      <c r="B2322" s="4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I2322" s="4" t="str">
        <f t="shared" si="254"/>
        <v>Cookie</v>
      </c>
      <c r="J2322" s="6">
        <f t="shared" si="255"/>
        <v>3</v>
      </c>
      <c r="K2322" s="6">
        <f t="shared" si="256"/>
        <v>1</v>
      </c>
      <c r="L2322" s="6">
        <f t="shared" si="253"/>
        <v>3</v>
      </c>
      <c r="M2322" t="str">
        <f t="shared" si="257"/>
        <v>Credit Card</v>
      </c>
      <c r="N2322" t="str">
        <f t="shared" si="258"/>
        <v>UNKNOWN</v>
      </c>
      <c r="O2322" s="8">
        <f t="shared" si="259"/>
        <v>44972</v>
      </c>
    </row>
    <row r="2323" spans="1:15" x14ac:dyDescent="0.35">
      <c r="A2323" t="s">
        <v>2344</v>
      </c>
      <c r="B2323" s="4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I2323" s="4" t="str">
        <f t="shared" si="254"/>
        <v>Smoothie</v>
      </c>
      <c r="J2323" s="6">
        <f t="shared" si="255"/>
        <v>1</v>
      </c>
      <c r="K2323" s="6">
        <f t="shared" si="256"/>
        <v>4</v>
      </c>
      <c r="L2323" s="6">
        <f t="shared" si="253"/>
        <v>4</v>
      </c>
      <c r="M2323" t="str">
        <f t="shared" si="257"/>
        <v>Credit Card</v>
      </c>
      <c r="N2323" t="str">
        <f t="shared" si="258"/>
        <v>Takeaway</v>
      </c>
      <c r="O2323" s="8">
        <f t="shared" si="259"/>
        <v>45220</v>
      </c>
    </row>
    <row r="2324" spans="1:15" x14ac:dyDescent="0.35">
      <c r="A2324" t="s">
        <v>2345</v>
      </c>
      <c r="B2324" s="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I2324" s="4" t="str">
        <f t="shared" si="254"/>
        <v>Tea</v>
      </c>
      <c r="J2324" s="6">
        <f t="shared" si="255"/>
        <v>3</v>
      </c>
      <c r="K2324" s="6">
        <f t="shared" si="256"/>
        <v>1.5</v>
      </c>
      <c r="L2324" s="6">
        <f t="shared" si="253"/>
        <v>4.5</v>
      </c>
      <c r="M2324" t="str">
        <f t="shared" si="257"/>
        <v>Credit Card</v>
      </c>
      <c r="N2324" t="str">
        <f t="shared" si="258"/>
        <v>In-store</v>
      </c>
      <c r="O2324" s="8">
        <f t="shared" si="259"/>
        <v>45236</v>
      </c>
    </row>
    <row r="2325" spans="1:15" x14ac:dyDescent="0.35">
      <c r="A2325" t="s">
        <v>2346</v>
      </c>
      <c r="B2325" s="4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I2325" s="4" t="str">
        <f t="shared" si="254"/>
        <v>Salad</v>
      </c>
      <c r="J2325" s="6">
        <f t="shared" si="255"/>
        <v>3</v>
      </c>
      <c r="K2325" s="6">
        <f t="shared" si="256"/>
        <v>5</v>
      </c>
      <c r="L2325" s="6">
        <f t="shared" si="253"/>
        <v>15</v>
      </c>
      <c r="M2325" t="str">
        <f t="shared" si="257"/>
        <v>Cash</v>
      </c>
      <c r="N2325" t="str">
        <f t="shared" si="258"/>
        <v>UNKNOWN</v>
      </c>
      <c r="O2325" s="8">
        <f t="shared" si="259"/>
        <v>45102</v>
      </c>
    </row>
    <row r="2326" spans="1:15" x14ac:dyDescent="0.35">
      <c r="A2326" t="s">
        <v>2347</v>
      </c>
      <c r="B2326" s="4" t="s">
        <v>25</v>
      </c>
      <c r="C2326">
        <v>4</v>
      </c>
      <c r="E2326">
        <v>16</v>
      </c>
      <c r="F2326" t="s">
        <v>10</v>
      </c>
      <c r="H2326" s="1">
        <v>45009</v>
      </c>
      <c r="I2326" s="4" t="str">
        <f t="shared" si="254"/>
        <v>Smoothie</v>
      </c>
      <c r="J2326" s="6">
        <f t="shared" si="255"/>
        <v>4</v>
      </c>
      <c r="K2326" s="6">
        <f t="shared" si="256"/>
        <v>0</v>
      </c>
      <c r="L2326" s="6">
        <f t="shared" si="253"/>
        <v>16</v>
      </c>
      <c r="M2326" t="str">
        <f t="shared" si="257"/>
        <v>Credit Card</v>
      </c>
      <c r="N2326" t="str">
        <f t="shared" si="258"/>
        <v>UNKNOWN</v>
      </c>
      <c r="O2326" s="8">
        <f t="shared" si="259"/>
        <v>45009</v>
      </c>
    </row>
    <row r="2327" spans="1:15" x14ac:dyDescent="0.35">
      <c r="A2327" t="s">
        <v>2348</v>
      </c>
      <c r="B2327" s="4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I2327" s="4" t="str">
        <f t="shared" si="254"/>
        <v>Sandwich</v>
      </c>
      <c r="J2327" s="6">
        <f t="shared" si="255"/>
        <v>4</v>
      </c>
      <c r="K2327" s="6">
        <f t="shared" si="256"/>
        <v>4</v>
      </c>
      <c r="L2327" s="6">
        <f t="shared" si="253"/>
        <v>16</v>
      </c>
      <c r="M2327" t="str">
        <f t="shared" si="257"/>
        <v>Credit Card</v>
      </c>
      <c r="N2327" t="str">
        <f t="shared" si="258"/>
        <v>Takeaway</v>
      </c>
      <c r="O2327" s="8">
        <f t="shared" si="259"/>
        <v>45212</v>
      </c>
    </row>
    <row r="2328" spans="1:15" x14ac:dyDescent="0.35">
      <c r="A2328" t="s">
        <v>2349</v>
      </c>
      <c r="B2328" s="4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  <c r="I2328" s="4" t="str">
        <f t="shared" si="254"/>
        <v>UNKNOWN</v>
      </c>
      <c r="J2328" s="6">
        <f t="shared" si="255"/>
        <v>1</v>
      </c>
      <c r="K2328" s="6">
        <f t="shared" si="256"/>
        <v>1</v>
      </c>
      <c r="L2328" s="6">
        <f t="shared" si="253"/>
        <v>1</v>
      </c>
      <c r="M2328" t="str">
        <f t="shared" si="257"/>
        <v>Cash</v>
      </c>
      <c r="N2328" t="str">
        <f t="shared" si="258"/>
        <v>UNKNOWN</v>
      </c>
      <c r="O2328" s="8">
        <f t="shared" si="259"/>
        <v>45035</v>
      </c>
    </row>
    <row r="2329" spans="1:15" x14ac:dyDescent="0.35">
      <c r="A2329" t="s">
        <v>2350</v>
      </c>
      <c r="B2329" s="4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  <c r="I2329" s="4" t="str">
        <f t="shared" si="254"/>
        <v>Juice</v>
      </c>
      <c r="J2329" s="6">
        <f t="shared" si="255"/>
        <v>1</v>
      </c>
      <c r="K2329" s="6">
        <f t="shared" si="256"/>
        <v>4</v>
      </c>
      <c r="L2329" s="6">
        <f t="shared" si="253"/>
        <v>4</v>
      </c>
      <c r="M2329" t="str">
        <f t="shared" si="257"/>
        <v>Default mode</v>
      </c>
      <c r="N2329" t="str">
        <f t="shared" si="258"/>
        <v>Cafe</v>
      </c>
      <c r="O2329" s="8">
        <f t="shared" si="259"/>
        <v>45203</v>
      </c>
    </row>
    <row r="2330" spans="1:15" x14ac:dyDescent="0.35">
      <c r="A2330" t="s">
        <v>2351</v>
      </c>
      <c r="C2330">
        <v>2</v>
      </c>
      <c r="D2330">
        <v>2</v>
      </c>
      <c r="E2330">
        <v>4</v>
      </c>
      <c r="H2330" s="1">
        <v>45164</v>
      </c>
      <c r="I2330" s="4" t="str">
        <f t="shared" si="254"/>
        <v>UNKNOWN</v>
      </c>
      <c r="J2330" s="6">
        <f t="shared" si="255"/>
        <v>2</v>
      </c>
      <c r="K2330" s="6">
        <f t="shared" si="256"/>
        <v>2</v>
      </c>
      <c r="L2330" s="6">
        <f t="shared" si="253"/>
        <v>4</v>
      </c>
      <c r="M2330" t="str">
        <f t="shared" si="257"/>
        <v>Default mode</v>
      </c>
      <c r="N2330" t="str">
        <f t="shared" si="258"/>
        <v>UNKNOWN</v>
      </c>
      <c r="O2330" s="8">
        <f t="shared" si="259"/>
        <v>45164</v>
      </c>
    </row>
    <row r="2331" spans="1:15" x14ac:dyDescent="0.35">
      <c r="A2331" t="s">
        <v>2352</v>
      </c>
      <c r="B2331" s="4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I2331" s="4" t="str">
        <f t="shared" si="254"/>
        <v>Coffee</v>
      </c>
      <c r="J2331" s="6">
        <f t="shared" si="255"/>
        <v>4</v>
      </c>
      <c r="K2331" s="6">
        <f t="shared" si="256"/>
        <v>2</v>
      </c>
      <c r="L2331" s="6">
        <f t="shared" si="253"/>
        <v>8</v>
      </c>
      <c r="M2331" t="str">
        <f t="shared" si="257"/>
        <v>Cash</v>
      </c>
      <c r="N2331" t="str">
        <f t="shared" si="258"/>
        <v>Takeaway</v>
      </c>
      <c r="O2331" s="8">
        <f t="shared" si="259"/>
        <v>45182</v>
      </c>
    </row>
    <row r="2332" spans="1:15" x14ac:dyDescent="0.35">
      <c r="A2332" t="s">
        <v>2353</v>
      </c>
      <c r="B2332" s="4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  <c r="I2332" s="4" t="str">
        <f t="shared" si="254"/>
        <v>Salad</v>
      </c>
      <c r="J2332" s="6">
        <f t="shared" si="255"/>
        <v>3</v>
      </c>
      <c r="K2332" s="6">
        <f t="shared" si="256"/>
        <v>3</v>
      </c>
      <c r="L2332" s="6">
        <f t="shared" si="253"/>
        <v>5</v>
      </c>
      <c r="M2332" t="str">
        <f t="shared" si="257"/>
        <v>Default mode</v>
      </c>
      <c r="N2332" t="str">
        <f t="shared" si="258"/>
        <v>In-store</v>
      </c>
      <c r="O2332" s="8">
        <f t="shared" si="259"/>
        <v>44986</v>
      </c>
    </row>
    <row r="2333" spans="1:15" x14ac:dyDescent="0.35">
      <c r="A2333" t="s">
        <v>2354</v>
      </c>
      <c r="B2333" s="4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I2333" s="4" t="str">
        <f t="shared" si="254"/>
        <v>Cookie</v>
      </c>
      <c r="J2333" s="6">
        <f t="shared" si="255"/>
        <v>2</v>
      </c>
      <c r="K2333" s="6">
        <f t="shared" si="256"/>
        <v>1</v>
      </c>
      <c r="L2333" s="6">
        <f t="shared" si="253"/>
        <v>2</v>
      </c>
      <c r="M2333" t="str">
        <f t="shared" si="257"/>
        <v>Credit Card</v>
      </c>
      <c r="N2333" t="str">
        <f t="shared" si="258"/>
        <v>Takeaway</v>
      </c>
      <c r="O2333" s="8">
        <f t="shared" si="259"/>
        <v>45215</v>
      </c>
    </row>
    <row r="2334" spans="1:15" x14ac:dyDescent="0.35">
      <c r="A2334" t="s">
        <v>2355</v>
      </c>
      <c r="B2334" s="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I2334" s="4" t="str">
        <f t="shared" si="254"/>
        <v>Smoothie</v>
      </c>
      <c r="J2334" s="6">
        <f t="shared" si="255"/>
        <v>1</v>
      </c>
      <c r="K2334" s="6">
        <f t="shared" si="256"/>
        <v>4</v>
      </c>
      <c r="L2334" s="6">
        <f t="shared" si="253"/>
        <v>4</v>
      </c>
      <c r="M2334" t="str">
        <f t="shared" si="257"/>
        <v>Cash</v>
      </c>
      <c r="N2334" t="str">
        <f t="shared" si="258"/>
        <v>Takeaway</v>
      </c>
      <c r="O2334" s="8">
        <f t="shared" si="259"/>
        <v>45054</v>
      </c>
    </row>
    <row r="2335" spans="1:15" x14ac:dyDescent="0.35">
      <c r="A2335" t="s">
        <v>2356</v>
      </c>
      <c r="B2335" s="4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I2335" s="4" t="str">
        <f t="shared" si="254"/>
        <v>Cookie</v>
      </c>
      <c r="J2335" s="6">
        <f t="shared" si="255"/>
        <v>3</v>
      </c>
      <c r="K2335" s="6">
        <f t="shared" si="256"/>
        <v>1</v>
      </c>
      <c r="L2335" s="6">
        <f t="shared" si="253"/>
        <v>3</v>
      </c>
      <c r="M2335" t="str">
        <f t="shared" si="257"/>
        <v>Cash</v>
      </c>
      <c r="N2335" t="str">
        <f t="shared" si="258"/>
        <v>In-store</v>
      </c>
      <c r="O2335" s="8">
        <f t="shared" si="259"/>
        <v>45075</v>
      </c>
    </row>
    <row r="2336" spans="1:15" x14ac:dyDescent="0.35">
      <c r="A2336" t="s">
        <v>2357</v>
      </c>
      <c r="B2336" s="4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  <c r="I2336" s="4" t="str">
        <f t="shared" si="254"/>
        <v>Sandwich</v>
      </c>
      <c r="J2336" s="6">
        <f t="shared" si="255"/>
        <v>1</v>
      </c>
      <c r="K2336" s="6">
        <f t="shared" si="256"/>
        <v>4</v>
      </c>
      <c r="L2336" s="6">
        <f t="shared" si="253"/>
        <v>4</v>
      </c>
      <c r="M2336" t="str">
        <f t="shared" si="257"/>
        <v>Digital Wallet</v>
      </c>
      <c r="N2336" t="str">
        <f t="shared" si="258"/>
        <v>Takeaway</v>
      </c>
      <c r="O2336" s="8">
        <f t="shared" si="259"/>
        <v>44958</v>
      </c>
    </row>
    <row r="2337" spans="1:15" x14ac:dyDescent="0.35">
      <c r="A2337" t="s">
        <v>2358</v>
      </c>
      <c r="B2337" s="4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I2337" s="4" t="str">
        <f t="shared" si="254"/>
        <v>Cookie</v>
      </c>
      <c r="J2337" s="6">
        <f t="shared" si="255"/>
        <v>5</v>
      </c>
      <c r="K2337" s="6">
        <f t="shared" si="256"/>
        <v>1</v>
      </c>
      <c r="L2337" s="6">
        <f t="shared" si="253"/>
        <v>5</v>
      </c>
      <c r="M2337" t="str">
        <f t="shared" si="257"/>
        <v>Credit Card</v>
      </c>
      <c r="N2337" t="str">
        <f t="shared" si="258"/>
        <v>Takeaway</v>
      </c>
      <c r="O2337" s="8">
        <f t="shared" si="259"/>
        <v>45135</v>
      </c>
    </row>
    <row r="2338" spans="1:15" x14ac:dyDescent="0.35">
      <c r="A2338" t="s">
        <v>2359</v>
      </c>
      <c r="B2338" s="4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  <c r="I2338" s="4" t="str">
        <f t="shared" si="254"/>
        <v>Smoothie</v>
      </c>
      <c r="J2338" s="6">
        <f t="shared" si="255"/>
        <v>1</v>
      </c>
      <c r="K2338" s="6">
        <f t="shared" si="256"/>
        <v>4</v>
      </c>
      <c r="L2338" s="6">
        <f t="shared" si="253"/>
        <v>4</v>
      </c>
      <c r="M2338" t="str">
        <f t="shared" si="257"/>
        <v>Digital Wallet</v>
      </c>
      <c r="N2338" t="str">
        <f t="shared" si="258"/>
        <v>Takeaway</v>
      </c>
      <c r="O2338" s="8">
        <f t="shared" si="259"/>
        <v>45102</v>
      </c>
    </row>
    <row r="2339" spans="1:15" x14ac:dyDescent="0.35">
      <c r="A2339" t="s">
        <v>2360</v>
      </c>
      <c r="B2339" s="4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  <c r="I2339" s="4" t="str">
        <f t="shared" si="254"/>
        <v>Cookie</v>
      </c>
      <c r="J2339" s="6">
        <f t="shared" si="255"/>
        <v>3</v>
      </c>
      <c r="K2339" s="6">
        <f t="shared" si="256"/>
        <v>1</v>
      </c>
      <c r="L2339" s="6">
        <f t="shared" si="253"/>
        <v>3</v>
      </c>
      <c r="M2339" t="str">
        <f t="shared" si="257"/>
        <v>Digital Wallet</v>
      </c>
      <c r="N2339" t="str">
        <f t="shared" si="258"/>
        <v>UNKNOWN</v>
      </c>
      <c r="O2339" s="8">
        <f t="shared" si="259"/>
        <v>45076</v>
      </c>
    </row>
    <row r="2340" spans="1:15" x14ac:dyDescent="0.35">
      <c r="A2340" t="s">
        <v>2361</v>
      </c>
      <c r="B2340" s="4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I2340" s="4" t="str">
        <f t="shared" si="254"/>
        <v>Cookie</v>
      </c>
      <c r="J2340" s="6">
        <f t="shared" si="255"/>
        <v>1</v>
      </c>
      <c r="K2340" s="6">
        <f t="shared" si="256"/>
        <v>1</v>
      </c>
      <c r="L2340" s="6">
        <f t="shared" si="253"/>
        <v>1</v>
      </c>
      <c r="M2340" t="str">
        <f t="shared" si="257"/>
        <v>Default mode</v>
      </c>
      <c r="N2340" t="str">
        <f t="shared" si="258"/>
        <v>In-store</v>
      </c>
      <c r="O2340" s="8">
        <f t="shared" si="259"/>
        <v>45104</v>
      </c>
    </row>
    <row r="2341" spans="1:15" x14ac:dyDescent="0.35">
      <c r="A2341" t="s">
        <v>2362</v>
      </c>
      <c r="B2341" s="4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  <c r="I2341" s="4" t="str">
        <f t="shared" si="254"/>
        <v>Tea</v>
      </c>
      <c r="J2341" s="6">
        <f t="shared" si="255"/>
        <v>2</v>
      </c>
      <c r="K2341" s="6">
        <f t="shared" si="256"/>
        <v>1.5</v>
      </c>
      <c r="L2341" s="6">
        <f t="shared" si="253"/>
        <v>3</v>
      </c>
      <c r="M2341" t="str">
        <f t="shared" si="257"/>
        <v>Credit Card</v>
      </c>
      <c r="N2341" t="str">
        <f t="shared" si="258"/>
        <v>Cafe</v>
      </c>
      <c r="O2341" s="8">
        <f t="shared" si="259"/>
        <v>45168</v>
      </c>
    </row>
    <row r="2342" spans="1:15" x14ac:dyDescent="0.35">
      <c r="A2342" t="s">
        <v>2363</v>
      </c>
      <c r="B2342" s="4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  <c r="I2342" s="4" t="str">
        <f t="shared" si="254"/>
        <v>Coffee</v>
      </c>
      <c r="J2342" s="6">
        <f t="shared" si="255"/>
        <v>5</v>
      </c>
      <c r="K2342" s="6">
        <f t="shared" si="256"/>
        <v>2</v>
      </c>
      <c r="L2342" s="6">
        <f t="shared" si="253"/>
        <v>10</v>
      </c>
      <c r="M2342" t="str">
        <f t="shared" si="257"/>
        <v>Digital Wallet</v>
      </c>
      <c r="N2342" t="str">
        <f t="shared" si="258"/>
        <v>Takeaway</v>
      </c>
      <c r="O2342" s="8">
        <f t="shared" si="259"/>
        <v>45155</v>
      </c>
    </row>
    <row r="2343" spans="1:15" x14ac:dyDescent="0.35">
      <c r="A2343" t="s">
        <v>2364</v>
      </c>
      <c r="B2343" s="4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  <c r="I2343" s="4" t="str">
        <f t="shared" si="254"/>
        <v>Tea</v>
      </c>
      <c r="J2343" s="6">
        <f t="shared" si="255"/>
        <v>5</v>
      </c>
      <c r="K2343" s="6">
        <f t="shared" si="256"/>
        <v>1.5</v>
      </c>
      <c r="L2343" s="6">
        <f t="shared" si="253"/>
        <v>7.5</v>
      </c>
      <c r="M2343" t="str">
        <f t="shared" si="257"/>
        <v>Digital Wallet</v>
      </c>
      <c r="N2343" t="str">
        <f t="shared" si="258"/>
        <v>In-store</v>
      </c>
      <c r="O2343" s="8">
        <f t="shared" si="259"/>
        <v>45123</v>
      </c>
    </row>
    <row r="2344" spans="1:15" x14ac:dyDescent="0.35">
      <c r="A2344" t="s">
        <v>2365</v>
      </c>
      <c r="B2344" s="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  <c r="I2344" s="4" t="str">
        <f t="shared" si="254"/>
        <v>Coffee</v>
      </c>
      <c r="J2344" s="6">
        <f t="shared" si="255"/>
        <v>1</v>
      </c>
      <c r="K2344" s="6">
        <f t="shared" si="256"/>
        <v>2</v>
      </c>
      <c r="L2344" s="6">
        <f t="shared" si="253"/>
        <v>2</v>
      </c>
      <c r="M2344" t="str">
        <f t="shared" si="257"/>
        <v>Cash</v>
      </c>
      <c r="N2344" t="str">
        <f t="shared" si="258"/>
        <v>Takeaway</v>
      </c>
      <c r="O2344" s="8">
        <f t="shared" si="259"/>
        <v>44927</v>
      </c>
    </row>
    <row r="2345" spans="1:15" x14ac:dyDescent="0.35">
      <c r="A2345" t="s">
        <v>2366</v>
      </c>
      <c r="B2345" s="4" t="s">
        <v>20</v>
      </c>
      <c r="C2345">
        <v>4</v>
      </c>
      <c r="D2345">
        <v>5</v>
      </c>
      <c r="E2345">
        <v>20</v>
      </c>
      <c r="H2345" s="1">
        <v>45066</v>
      </c>
      <c r="I2345" s="4" t="str">
        <f t="shared" si="254"/>
        <v>Salad</v>
      </c>
      <c r="J2345" s="6">
        <f t="shared" si="255"/>
        <v>4</v>
      </c>
      <c r="K2345" s="6">
        <f t="shared" si="256"/>
        <v>5</v>
      </c>
      <c r="L2345" s="6">
        <f t="shared" si="253"/>
        <v>20</v>
      </c>
      <c r="M2345" t="str">
        <f t="shared" si="257"/>
        <v>Default mode</v>
      </c>
      <c r="N2345" t="str">
        <f t="shared" si="258"/>
        <v>UNKNOWN</v>
      </c>
      <c r="O2345" s="8">
        <f t="shared" si="259"/>
        <v>45066</v>
      </c>
    </row>
    <row r="2346" spans="1:15" x14ac:dyDescent="0.35">
      <c r="A2346" t="s">
        <v>2367</v>
      </c>
      <c r="B2346" s="4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  <c r="I2346" s="4" t="str">
        <f t="shared" si="254"/>
        <v>Tea</v>
      </c>
      <c r="J2346" s="6">
        <f t="shared" si="255"/>
        <v>5</v>
      </c>
      <c r="K2346" s="6">
        <f t="shared" si="256"/>
        <v>0</v>
      </c>
      <c r="L2346" s="6">
        <f t="shared" si="253"/>
        <v>7.5</v>
      </c>
      <c r="M2346" t="str">
        <f t="shared" si="257"/>
        <v>Credit Card</v>
      </c>
      <c r="N2346" t="str">
        <f t="shared" si="258"/>
        <v>UNKNOWN</v>
      </c>
      <c r="O2346" s="8">
        <f t="shared" si="259"/>
        <v>45078</v>
      </c>
    </row>
    <row r="2347" spans="1:15" x14ac:dyDescent="0.35">
      <c r="A2347" t="s">
        <v>2368</v>
      </c>
      <c r="B2347" s="4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I2347" s="4" t="str">
        <f t="shared" si="254"/>
        <v>Smoothie</v>
      </c>
      <c r="J2347" s="6">
        <f t="shared" si="255"/>
        <v>5</v>
      </c>
      <c r="K2347" s="6">
        <f t="shared" si="256"/>
        <v>4</v>
      </c>
      <c r="L2347" s="6">
        <f t="shared" si="253"/>
        <v>20</v>
      </c>
      <c r="M2347" t="str">
        <f t="shared" si="257"/>
        <v>Default mode</v>
      </c>
      <c r="N2347" t="str">
        <f t="shared" si="258"/>
        <v>In-store</v>
      </c>
      <c r="O2347" s="8">
        <f t="shared" si="259"/>
        <v>45081</v>
      </c>
    </row>
    <row r="2348" spans="1:15" x14ac:dyDescent="0.35">
      <c r="A2348" t="s">
        <v>2369</v>
      </c>
      <c r="B2348" s="4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I2348" s="4" t="str">
        <f t="shared" si="254"/>
        <v>Smoothie</v>
      </c>
      <c r="J2348" s="6">
        <f t="shared" si="255"/>
        <v>4</v>
      </c>
      <c r="K2348" s="6">
        <f t="shared" si="256"/>
        <v>4</v>
      </c>
      <c r="L2348" s="6">
        <f t="shared" si="253"/>
        <v>16</v>
      </c>
      <c r="M2348" t="str">
        <f t="shared" si="257"/>
        <v>Cash</v>
      </c>
      <c r="N2348" t="str">
        <f t="shared" si="258"/>
        <v>UNKNOWN</v>
      </c>
      <c r="O2348" s="8">
        <f t="shared" si="259"/>
        <v>45116</v>
      </c>
    </row>
    <row r="2349" spans="1:15" x14ac:dyDescent="0.35">
      <c r="A2349" t="s">
        <v>2370</v>
      </c>
      <c r="B2349" s="4" t="s">
        <v>13</v>
      </c>
      <c r="C2349">
        <v>2</v>
      </c>
      <c r="D2349">
        <v>3</v>
      </c>
      <c r="E2349">
        <v>6</v>
      </c>
      <c r="H2349" s="1">
        <v>44971</v>
      </c>
      <c r="I2349" s="4" t="str">
        <f t="shared" si="254"/>
        <v>Cake</v>
      </c>
      <c r="J2349" s="6">
        <f t="shared" si="255"/>
        <v>2</v>
      </c>
      <c r="K2349" s="6">
        <f t="shared" si="256"/>
        <v>3</v>
      </c>
      <c r="L2349" s="6">
        <f t="shared" si="253"/>
        <v>6</v>
      </c>
      <c r="M2349" t="str">
        <f t="shared" si="257"/>
        <v>Default mode</v>
      </c>
      <c r="N2349" t="str">
        <f t="shared" si="258"/>
        <v>UNKNOWN</v>
      </c>
      <c r="O2349" s="8">
        <f t="shared" si="259"/>
        <v>44971</v>
      </c>
    </row>
    <row r="2350" spans="1:15" x14ac:dyDescent="0.35">
      <c r="A2350" t="s">
        <v>2371</v>
      </c>
      <c r="B2350" s="4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 s="4" t="str">
        <f t="shared" si="254"/>
        <v>Salad</v>
      </c>
      <c r="J2350" s="6">
        <f t="shared" si="255"/>
        <v>3</v>
      </c>
      <c r="K2350" s="6">
        <f t="shared" si="256"/>
        <v>5</v>
      </c>
      <c r="L2350" s="6">
        <f t="shared" si="253"/>
        <v>15</v>
      </c>
      <c r="M2350" t="str">
        <f t="shared" si="257"/>
        <v>Digital Wallet</v>
      </c>
      <c r="N2350" t="str">
        <f t="shared" si="258"/>
        <v>UNKNOWN</v>
      </c>
      <c r="O2350" s="8">
        <f t="shared" si="259"/>
        <v>45126</v>
      </c>
    </row>
    <row r="2351" spans="1:15" x14ac:dyDescent="0.35">
      <c r="A2351" t="s">
        <v>2372</v>
      </c>
      <c r="B2351" s="4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  <c r="I2351" s="4" t="str">
        <f t="shared" si="254"/>
        <v>Coffee</v>
      </c>
      <c r="J2351" s="6">
        <f t="shared" si="255"/>
        <v>1</v>
      </c>
      <c r="K2351" s="6">
        <f t="shared" si="256"/>
        <v>2.9630368942731278</v>
      </c>
      <c r="L2351" s="6">
        <f t="shared" si="253"/>
        <v>2</v>
      </c>
      <c r="M2351" t="str">
        <f t="shared" si="257"/>
        <v>Default mode</v>
      </c>
      <c r="N2351" t="str">
        <f t="shared" si="258"/>
        <v>Takeaway</v>
      </c>
      <c r="O2351" s="8">
        <f t="shared" si="259"/>
        <v>45042</v>
      </c>
    </row>
    <row r="2352" spans="1:15" x14ac:dyDescent="0.35">
      <c r="A2352" t="s">
        <v>2373</v>
      </c>
      <c r="B2352" s="4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I2352" s="4" t="str">
        <f t="shared" si="254"/>
        <v>Smoothie</v>
      </c>
      <c r="J2352" s="6">
        <f t="shared" si="255"/>
        <v>5</v>
      </c>
      <c r="K2352" s="6">
        <f t="shared" si="256"/>
        <v>4</v>
      </c>
      <c r="L2352" s="6">
        <f t="shared" si="253"/>
        <v>20</v>
      </c>
      <c r="M2352" t="str">
        <f t="shared" si="257"/>
        <v>Cash</v>
      </c>
      <c r="N2352" t="str">
        <f t="shared" si="258"/>
        <v>Takeaway</v>
      </c>
      <c r="O2352" s="8">
        <f t="shared" si="259"/>
        <v>45196</v>
      </c>
    </row>
    <row r="2353" spans="1:15" x14ac:dyDescent="0.35">
      <c r="A2353" t="s">
        <v>2374</v>
      </c>
      <c r="B2353" s="4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I2353" s="4" t="str">
        <f t="shared" si="254"/>
        <v>Sandwich</v>
      </c>
      <c r="J2353" s="6">
        <f t="shared" si="255"/>
        <v>5</v>
      </c>
      <c r="K2353" s="6">
        <f t="shared" si="256"/>
        <v>4</v>
      </c>
      <c r="L2353" s="6">
        <f t="shared" si="253"/>
        <v>20</v>
      </c>
      <c r="M2353" t="str">
        <f t="shared" si="257"/>
        <v>Credit Card</v>
      </c>
      <c r="N2353" t="str">
        <f t="shared" si="258"/>
        <v>In-store</v>
      </c>
      <c r="O2353" s="8">
        <f t="shared" si="259"/>
        <v>44991</v>
      </c>
    </row>
    <row r="2354" spans="1:15" x14ac:dyDescent="0.35">
      <c r="A2354" t="s">
        <v>2375</v>
      </c>
      <c r="B2354" s="4" t="s">
        <v>25</v>
      </c>
      <c r="C2354">
        <v>4</v>
      </c>
      <c r="D2354">
        <v>4</v>
      </c>
      <c r="E2354">
        <v>16</v>
      </c>
      <c r="H2354" s="1">
        <v>45219</v>
      </c>
      <c r="I2354" s="4" t="str">
        <f t="shared" si="254"/>
        <v>Smoothie</v>
      </c>
      <c r="J2354" s="6">
        <f t="shared" si="255"/>
        <v>4</v>
      </c>
      <c r="K2354" s="6">
        <f t="shared" si="256"/>
        <v>4</v>
      </c>
      <c r="L2354" s="6">
        <f t="shared" si="253"/>
        <v>16</v>
      </c>
      <c r="M2354" t="str">
        <f t="shared" si="257"/>
        <v>Default mode</v>
      </c>
      <c r="N2354" t="str">
        <f t="shared" si="258"/>
        <v>UNKNOWN</v>
      </c>
      <c r="O2354" s="8">
        <f t="shared" si="259"/>
        <v>45219</v>
      </c>
    </row>
    <row r="2355" spans="1:15" x14ac:dyDescent="0.35">
      <c r="A2355" t="s">
        <v>2376</v>
      </c>
      <c r="B2355" s="4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I2355" s="4" t="str">
        <f t="shared" si="254"/>
        <v>Tea</v>
      </c>
      <c r="J2355" s="6">
        <f t="shared" si="255"/>
        <v>5</v>
      </c>
      <c r="K2355" s="6">
        <f t="shared" si="256"/>
        <v>1.5</v>
      </c>
      <c r="L2355" s="6">
        <f t="shared" si="253"/>
        <v>7.5</v>
      </c>
      <c r="M2355" t="str">
        <f t="shared" si="257"/>
        <v>Credit Card</v>
      </c>
      <c r="N2355" t="str">
        <f t="shared" si="258"/>
        <v>UNKNOWN</v>
      </c>
      <c r="O2355" s="8">
        <f t="shared" si="259"/>
        <v>45006</v>
      </c>
    </row>
    <row r="2356" spans="1:15" x14ac:dyDescent="0.35">
      <c r="A2356" t="s">
        <v>2377</v>
      </c>
      <c r="B2356" s="4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  <c r="I2356" s="4" t="str">
        <f t="shared" si="254"/>
        <v>Tea</v>
      </c>
      <c r="J2356" s="6">
        <f t="shared" si="255"/>
        <v>4</v>
      </c>
      <c r="K2356" s="6">
        <f t="shared" si="256"/>
        <v>1.5</v>
      </c>
      <c r="L2356" s="6">
        <f t="shared" si="253"/>
        <v>6</v>
      </c>
      <c r="M2356" t="str">
        <f t="shared" si="257"/>
        <v>Cash</v>
      </c>
      <c r="N2356" t="str">
        <f t="shared" si="258"/>
        <v>Takeaway</v>
      </c>
      <c r="O2356" s="8">
        <f t="shared" si="259"/>
        <v>45078</v>
      </c>
    </row>
    <row r="2357" spans="1:15" x14ac:dyDescent="0.35">
      <c r="A2357" t="s">
        <v>2378</v>
      </c>
      <c r="B2357" s="4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  <c r="I2357" s="4" t="str">
        <f t="shared" si="254"/>
        <v>Sandwich</v>
      </c>
      <c r="J2357" s="6">
        <f t="shared" si="255"/>
        <v>5</v>
      </c>
      <c r="K2357" s="6">
        <f t="shared" si="256"/>
        <v>4</v>
      </c>
      <c r="L2357" s="6">
        <f t="shared" si="253"/>
        <v>20</v>
      </c>
      <c r="M2357" t="str">
        <f t="shared" si="257"/>
        <v>Digital Wallet</v>
      </c>
      <c r="N2357" t="str">
        <f t="shared" si="258"/>
        <v>Takeaway</v>
      </c>
      <c r="O2357" s="8">
        <f t="shared" si="259"/>
        <v>44937</v>
      </c>
    </row>
    <row r="2358" spans="1:15" x14ac:dyDescent="0.35">
      <c r="A2358" t="s">
        <v>2379</v>
      </c>
      <c r="B2358" s="4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  <c r="I2358" s="4" t="str">
        <f t="shared" si="254"/>
        <v>Tea</v>
      </c>
      <c r="J2358" s="6">
        <f t="shared" si="255"/>
        <v>4</v>
      </c>
      <c r="K2358" s="6">
        <f t="shared" si="256"/>
        <v>1.5</v>
      </c>
      <c r="L2358" s="6">
        <f t="shared" si="253"/>
        <v>6</v>
      </c>
      <c r="M2358" t="str">
        <f t="shared" si="257"/>
        <v>Digital Wallet</v>
      </c>
      <c r="N2358" t="str">
        <f t="shared" si="258"/>
        <v>In-store</v>
      </c>
      <c r="O2358" s="8">
        <f t="shared" si="259"/>
        <v>44956</v>
      </c>
    </row>
    <row r="2359" spans="1:15" x14ac:dyDescent="0.35">
      <c r="A2359" t="s">
        <v>2380</v>
      </c>
      <c r="B2359" s="4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I2359" s="4" t="str">
        <f t="shared" si="254"/>
        <v>Coffee</v>
      </c>
      <c r="J2359" s="6">
        <f t="shared" si="255"/>
        <v>2</v>
      </c>
      <c r="K2359" s="6">
        <f t="shared" si="256"/>
        <v>2</v>
      </c>
      <c r="L2359" s="6">
        <f t="shared" si="253"/>
        <v>4</v>
      </c>
      <c r="M2359" t="str">
        <f t="shared" si="257"/>
        <v>Cash</v>
      </c>
      <c r="N2359" t="str">
        <f t="shared" si="258"/>
        <v>In-store</v>
      </c>
      <c r="O2359" s="8">
        <f t="shared" si="259"/>
        <v>45196</v>
      </c>
    </row>
    <row r="2360" spans="1:15" x14ac:dyDescent="0.35">
      <c r="A2360" t="s">
        <v>2381</v>
      </c>
      <c r="B2360" s="4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I2360" s="4" t="str">
        <f t="shared" si="254"/>
        <v>Cake</v>
      </c>
      <c r="J2360" s="6">
        <f t="shared" si="255"/>
        <v>2</v>
      </c>
      <c r="K2360" s="6">
        <f t="shared" si="256"/>
        <v>3</v>
      </c>
      <c r="L2360" s="6">
        <f t="shared" si="253"/>
        <v>6</v>
      </c>
      <c r="M2360" t="str">
        <f t="shared" si="257"/>
        <v>Cash</v>
      </c>
      <c r="N2360" t="str">
        <f t="shared" si="258"/>
        <v>In-store</v>
      </c>
      <c r="O2360" s="8">
        <f t="shared" si="259"/>
        <v>44968</v>
      </c>
    </row>
    <row r="2361" spans="1:15" x14ac:dyDescent="0.35">
      <c r="A2361" t="s">
        <v>2382</v>
      </c>
      <c r="B2361" s="4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I2361" s="4" t="str">
        <f t="shared" si="254"/>
        <v>Juice</v>
      </c>
      <c r="J2361" s="6">
        <f t="shared" si="255"/>
        <v>3</v>
      </c>
      <c r="K2361" s="6">
        <f t="shared" si="256"/>
        <v>3</v>
      </c>
      <c r="L2361" s="6">
        <f t="shared" si="253"/>
        <v>9</v>
      </c>
      <c r="M2361" t="str">
        <f t="shared" si="257"/>
        <v>Cash</v>
      </c>
      <c r="N2361" t="str">
        <f t="shared" si="258"/>
        <v>In-store</v>
      </c>
      <c r="O2361" s="8">
        <f t="shared" si="259"/>
        <v>44951</v>
      </c>
    </row>
    <row r="2362" spans="1:15" x14ac:dyDescent="0.35">
      <c r="A2362" t="s">
        <v>2383</v>
      </c>
      <c r="B2362" s="4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 s="4" t="str">
        <f t="shared" si="254"/>
        <v>Tea</v>
      </c>
      <c r="J2362" s="6">
        <f t="shared" si="255"/>
        <v>5</v>
      </c>
      <c r="K2362" s="6">
        <f t="shared" si="256"/>
        <v>1.5</v>
      </c>
      <c r="L2362" s="6">
        <f t="shared" si="253"/>
        <v>7.5</v>
      </c>
      <c r="M2362" t="str">
        <f t="shared" si="257"/>
        <v>Digital Wallet</v>
      </c>
      <c r="N2362" t="str">
        <f t="shared" si="258"/>
        <v>UNKNOWN</v>
      </c>
      <c r="O2362" s="8">
        <f t="shared" si="259"/>
        <v>45218</v>
      </c>
    </row>
    <row r="2363" spans="1:15" x14ac:dyDescent="0.35">
      <c r="A2363" t="s">
        <v>2384</v>
      </c>
      <c r="B2363" s="4" t="s">
        <v>28</v>
      </c>
      <c r="C2363">
        <v>2</v>
      </c>
      <c r="D2363" t="s">
        <v>18</v>
      </c>
      <c r="E2363">
        <v>8</v>
      </c>
      <c r="F2363" t="s">
        <v>23</v>
      </c>
      <c r="I2363" s="4" t="str">
        <f t="shared" si="254"/>
        <v>Sandwich</v>
      </c>
      <c r="J2363" s="6">
        <f t="shared" si="255"/>
        <v>2</v>
      </c>
      <c r="K2363" s="6">
        <f t="shared" si="256"/>
        <v>2.9633944574658764</v>
      </c>
      <c r="L2363" s="6">
        <f t="shared" si="253"/>
        <v>8</v>
      </c>
      <c r="M2363" t="str">
        <f t="shared" si="257"/>
        <v>Digital Wallet</v>
      </c>
      <c r="N2363" t="str">
        <f t="shared" si="258"/>
        <v>UNKNOWN</v>
      </c>
      <c r="O2363" s="8">
        <f t="shared" si="259"/>
        <v>44927</v>
      </c>
    </row>
    <row r="2364" spans="1:15" x14ac:dyDescent="0.35">
      <c r="A2364" t="s">
        <v>2385</v>
      </c>
      <c r="B2364" s="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  <c r="I2364" s="4" t="str">
        <f t="shared" si="254"/>
        <v>Smoothie</v>
      </c>
      <c r="J2364" s="6">
        <f t="shared" si="255"/>
        <v>1</v>
      </c>
      <c r="K2364" s="6">
        <f t="shared" si="256"/>
        <v>2.9633944574658764</v>
      </c>
      <c r="L2364" s="6">
        <f t="shared" si="253"/>
        <v>4</v>
      </c>
      <c r="M2364" t="str">
        <f t="shared" si="257"/>
        <v>Credit Card</v>
      </c>
      <c r="N2364" t="str">
        <f t="shared" si="258"/>
        <v>In-store</v>
      </c>
      <c r="O2364" s="8">
        <f t="shared" si="259"/>
        <v>45122</v>
      </c>
    </row>
    <row r="2365" spans="1:15" x14ac:dyDescent="0.35">
      <c r="A2365" t="s">
        <v>2386</v>
      </c>
      <c r="B2365" s="4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  <c r="I2365" s="4" t="str">
        <f t="shared" si="254"/>
        <v>Smoothie</v>
      </c>
      <c r="J2365" s="6">
        <f t="shared" si="255"/>
        <v>3</v>
      </c>
      <c r="K2365" s="6">
        <f t="shared" si="256"/>
        <v>4</v>
      </c>
      <c r="L2365" s="6">
        <f t="shared" si="253"/>
        <v>12</v>
      </c>
      <c r="M2365" t="str">
        <f t="shared" si="257"/>
        <v>Default mode</v>
      </c>
      <c r="N2365" t="str">
        <f t="shared" si="258"/>
        <v>UNKNOWN</v>
      </c>
      <c r="O2365" s="8">
        <f t="shared" si="259"/>
        <v>45041</v>
      </c>
    </row>
    <row r="2366" spans="1:15" x14ac:dyDescent="0.35">
      <c r="A2366" t="s">
        <v>2387</v>
      </c>
      <c r="B2366" s="4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I2366" s="4" t="str">
        <f t="shared" si="254"/>
        <v>Cake</v>
      </c>
      <c r="J2366" s="6">
        <f t="shared" si="255"/>
        <v>3</v>
      </c>
      <c r="K2366" s="6">
        <f t="shared" si="256"/>
        <v>3</v>
      </c>
      <c r="L2366" s="6">
        <f t="shared" si="253"/>
        <v>9</v>
      </c>
      <c r="M2366" t="str">
        <f t="shared" si="257"/>
        <v>Credit Card</v>
      </c>
      <c r="N2366" t="str">
        <f t="shared" si="258"/>
        <v>UNKNOWN</v>
      </c>
      <c r="O2366" s="8">
        <f t="shared" si="259"/>
        <v>45057</v>
      </c>
    </row>
    <row r="2367" spans="1:15" x14ac:dyDescent="0.35">
      <c r="A2367" t="s">
        <v>2388</v>
      </c>
      <c r="B2367" s="4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I2367" s="4" t="str">
        <f t="shared" si="254"/>
        <v>Tea</v>
      </c>
      <c r="J2367" s="6">
        <f t="shared" si="255"/>
        <v>3.0393019101277998</v>
      </c>
      <c r="K2367" s="6">
        <f t="shared" si="256"/>
        <v>1.5</v>
      </c>
      <c r="L2367" s="6">
        <f t="shared" si="253"/>
        <v>7.5</v>
      </c>
      <c r="M2367" t="str">
        <f t="shared" si="257"/>
        <v>Credit Card</v>
      </c>
      <c r="N2367" t="str">
        <f t="shared" si="258"/>
        <v>In-store</v>
      </c>
      <c r="O2367" s="8">
        <f t="shared" si="259"/>
        <v>45223</v>
      </c>
    </row>
    <row r="2368" spans="1:15" x14ac:dyDescent="0.35">
      <c r="A2368" t="s">
        <v>2389</v>
      </c>
      <c r="B2368" s="4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I2368" s="4" t="str">
        <f t="shared" si="254"/>
        <v>Cake</v>
      </c>
      <c r="J2368" s="6">
        <f t="shared" si="255"/>
        <v>3</v>
      </c>
      <c r="K2368" s="6">
        <f t="shared" si="256"/>
        <v>3</v>
      </c>
      <c r="L2368" s="6">
        <f t="shared" si="253"/>
        <v>9</v>
      </c>
      <c r="M2368" t="str">
        <f t="shared" si="257"/>
        <v>Default mode</v>
      </c>
      <c r="N2368" t="str">
        <f t="shared" si="258"/>
        <v>In-store</v>
      </c>
      <c r="O2368" s="8">
        <f t="shared" si="259"/>
        <v>45229</v>
      </c>
    </row>
    <row r="2369" spans="1:15" x14ac:dyDescent="0.35">
      <c r="A2369" t="s">
        <v>2390</v>
      </c>
      <c r="B2369" s="4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I2369" s="4" t="str">
        <f t="shared" si="254"/>
        <v>Tea</v>
      </c>
      <c r="J2369" s="6">
        <f t="shared" si="255"/>
        <v>3</v>
      </c>
      <c r="K2369" s="6">
        <f t="shared" si="256"/>
        <v>1.5</v>
      </c>
      <c r="L2369" s="6">
        <f t="shared" si="253"/>
        <v>4.5</v>
      </c>
      <c r="M2369" t="str">
        <f t="shared" si="257"/>
        <v>Cash</v>
      </c>
      <c r="N2369" t="str">
        <f t="shared" si="258"/>
        <v>In-store</v>
      </c>
      <c r="O2369" s="8">
        <f t="shared" si="259"/>
        <v>45148</v>
      </c>
    </row>
    <row r="2370" spans="1:15" x14ac:dyDescent="0.35">
      <c r="A2370" t="s">
        <v>2391</v>
      </c>
      <c r="B2370" s="4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  <c r="I2370" s="4" t="str">
        <f t="shared" si="254"/>
        <v>Sandwich</v>
      </c>
      <c r="J2370" s="6">
        <f t="shared" si="255"/>
        <v>1</v>
      </c>
      <c r="K2370" s="6">
        <f t="shared" si="256"/>
        <v>4</v>
      </c>
      <c r="L2370" s="6">
        <f t="shared" ref="L2370:L2433" si="260">IF(ISBLANK(E2370),PRODUCT(J2370,K2370),IF(E2370="ERROR",PRODUCT(J2370,K2370),IF(E2370="UNKNOWN",PRODUCT(J2370,K2370),E2370)))</f>
        <v>4</v>
      </c>
      <c r="M2370" t="str">
        <f t="shared" si="257"/>
        <v>Credit Card</v>
      </c>
      <c r="N2370" t="str">
        <f t="shared" si="258"/>
        <v>Cafe</v>
      </c>
      <c r="O2370" s="8">
        <f t="shared" si="259"/>
        <v>45237</v>
      </c>
    </row>
    <row r="2371" spans="1:15" x14ac:dyDescent="0.35">
      <c r="A2371" t="s">
        <v>2392</v>
      </c>
      <c r="B2371" s="4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I2371" s="4" t="str">
        <f t="shared" ref="I2371:I2434" si="261">IF(ISBLANK(B2371),"UNKNOWN",IF(B2371="ERROR","Juice",B2371))</f>
        <v>Coffee</v>
      </c>
      <c r="J2371" s="6">
        <f t="shared" ref="J2371:J2434" si="262">IF(ISBLANK(C2371),E2371/D2371,IF(C2371="ERROR",AVERAGE(C2371:C12370),IF(C2371="UNKNOWN",MEDIAN(C2371:C12370),C2371)))</f>
        <v>1</v>
      </c>
      <c r="K2371" s="6">
        <f t="shared" ref="K2371:K2434" si="263">IF(ISBLANK(D2371),0,IF(D2371="ERROR",AVERAGE(D2371:D12370),IF(D2371="UNKNOWN",MEDIAN(D2371:D12370),D2371)))</f>
        <v>2</v>
      </c>
      <c r="L2371" s="6">
        <f t="shared" si="260"/>
        <v>2</v>
      </c>
      <c r="M2371" t="str">
        <f t="shared" ref="M2371:M2434" si="264">IF(ISBLANK(F2371),"Default mode",IF(F2371="ERROR","Cash",F2371))</f>
        <v>Default mode</v>
      </c>
      <c r="N2371" t="str">
        <f t="shared" ref="N2371:N2434" si="265">IF(ISBLANK(G2371),"UNKNOWN",IF(G2371="ERROR","Cafe",G2371))</f>
        <v>In-store</v>
      </c>
      <c r="O2371" s="8">
        <f t="shared" ref="O2371:O2434" si="266">IF(ISBLANK(H2371),DATE(2023,1,1),IF(H2371="ERROR",DATE(2023,6,1),IF(H2371="UNKNOWN",DATE(2023,1,1),H2371)))</f>
        <v>45205</v>
      </c>
    </row>
    <row r="2372" spans="1:15" x14ac:dyDescent="0.35">
      <c r="A2372" t="s">
        <v>2393</v>
      </c>
      <c r="B2372" s="4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I2372" s="4" t="str">
        <f t="shared" si="261"/>
        <v>Salad</v>
      </c>
      <c r="J2372" s="6">
        <f t="shared" si="262"/>
        <v>1</v>
      </c>
      <c r="K2372" s="6">
        <f t="shared" si="263"/>
        <v>5</v>
      </c>
      <c r="L2372" s="6">
        <f t="shared" si="260"/>
        <v>5</v>
      </c>
      <c r="M2372" t="str">
        <f t="shared" si="264"/>
        <v>Credit Card</v>
      </c>
      <c r="N2372" t="str">
        <f t="shared" si="265"/>
        <v>Takeaway</v>
      </c>
      <c r="O2372" s="8">
        <f t="shared" si="266"/>
        <v>45022</v>
      </c>
    </row>
    <row r="2373" spans="1:15" x14ac:dyDescent="0.35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  <c r="I2373" s="4" t="str">
        <f t="shared" si="261"/>
        <v>UNKNOWN</v>
      </c>
      <c r="J2373" s="6">
        <f t="shared" si="262"/>
        <v>3</v>
      </c>
      <c r="K2373" s="6">
        <f t="shared" si="263"/>
        <v>3</v>
      </c>
      <c r="L2373" s="6">
        <f t="shared" si="260"/>
        <v>9</v>
      </c>
      <c r="M2373" t="str">
        <f t="shared" si="264"/>
        <v>Default mode</v>
      </c>
      <c r="N2373" t="str">
        <f t="shared" si="265"/>
        <v>Takeaway</v>
      </c>
      <c r="O2373" s="8">
        <f t="shared" si="266"/>
        <v>45224</v>
      </c>
    </row>
    <row r="2374" spans="1:15" x14ac:dyDescent="0.35">
      <c r="A2374" t="s">
        <v>2395</v>
      </c>
      <c r="B2374" s="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  <c r="I2374" s="4" t="str">
        <f t="shared" si="261"/>
        <v>Salad</v>
      </c>
      <c r="J2374" s="6">
        <f t="shared" si="262"/>
        <v>4</v>
      </c>
      <c r="K2374" s="6">
        <f t="shared" si="263"/>
        <v>5</v>
      </c>
      <c r="L2374" s="6">
        <f t="shared" si="260"/>
        <v>20</v>
      </c>
      <c r="M2374" t="str">
        <f t="shared" si="264"/>
        <v>Default mode</v>
      </c>
      <c r="N2374" t="str">
        <f t="shared" si="265"/>
        <v>In-store</v>
      </c>
      <c r="O2374" s="8">
        <f t="shared" si="266"/>
        <v>44988</v>
      </c>
    </row>
    <row r="2375" spans="1:15" x14ac:dyDescent="0.35">
      <c r="A2375" t="s">
        <v>2396</v>
      </c>
      <c r="B2375" s="4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I2375" s="4" t="str">
        <f t="shared" si="261"/>
        <v>Smoothie</v>
      </c>
      <c r="J2375" s="6">
        <f t="shared" si="262"/>
        <v>4</v>
      </c>
      <c r="K2375" s="6">
        <f t="shared" si="263"/>
        <v>4</v>
      </c>
      <c r="L2375" s="6">
        <f t="shared" si="260"/>
        <v>16</v>
      </c>
      <c r="M2375" t="str">
        <f t="shared" si="264"/>
        <v>Default mode</v>
      </c>
      <c r="N2375" t="str">
        <f t="shared" si="265"/>
        <v>In-store</v>
      </c>
      <c r="O2375" s="8">
        <f t="shared" si="266"/>
        <v>44988</v>
      </c>
    </row>
    <row r="2376" spans="1:15" x14ac:dyDescent="0.35">
      <c r="A2376" t="s">
        <v>2397</v>
      </c>
      <c r="B2376" s="4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I2376" s="4" t="str">
        <f t="shared" si="261"/>
        <v>Cookie</v>
      </c>
      <c r="J2376" s="6">
        <f t="shared" si="262"/>
        <v>4</v>
      </c>
      <c r="K2376" s="6">
        <f t="shared" si="263"/>
        <v>1</v>
      </c>
      <c r="L2376" s="6">
        <f t="shared" si="260"/>
        <v>4</v>
      </c>
      <c r="M2376" t="str">
        <f t="shared" si="264"/>
        <v>Cash</v>
      </c>
      <c r="N2376" t="str">
        <f t="shared" si="265"/>
        <v>UNKNOWN</v>
      </c>
      <c r="O2376" s="8">
        <f t="shared" si="266"/>
        <v>45059</v>
      </c>
    </row>
    <row r="2377" spans="1:15" x14ac:dyDescent="0.35">
      <c r="A2377" t="s">
        <v>2398</v>
      </c>
      <c r="B2377" s="4" t="s">
        <v>28</v>
      </c>
      <c r="C2377">
        <v>3</v>
      </c>
      <c r="D2377">
        <v>4</v>
      </c>
      <c r="F2377" t="s">
        <v>10</v>
      </c>
      <c r="H2377" s="1">
        <v>45150</v>
      </c>
      <c r="I2377" s="4" t="str">
        <f t="shared" si="261"/>
        <v>Sandwich</v>
      </c>
      <c r="J2377" s="6">
        <f t="shared" si="262"/>
        <v>3</v>
      </c>
      <c r="K2377" s="6">
        <f t="shared" si="263"/>
        <v>4</v>
      </c>
      <c r="L2377" s="6">
        <f t="shared" si="260"/>
        <v>12</v>
      </c>
      <c r="M2377" t="str">
        <f t="shared" si="264"/>
        <v>Credit Card</v>
      </c>
      <c r="N2377" t="str">
        <f t="shared" si="265"/>
        <v>UNKNOWN</v>
      </c>
      <c r="O2377" s="8">
        <f t="shared" si="266"/>
        <v>45150</v>
      </c>
    </row>
    <row r="2378" spans="1:15" x14ac:dyDescent="0.35">
      <c r="A2378" t="s">
        <v>2399</v>
      </c>
      <c r="B2378" s="4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  <c r="I2378" s="4" t="str">
        <f t="shared" si="261"/>
        <v>Cake</v>
      </c>
      <c r="J2378" s="6">
        <f t="shared" si="262"/>
        <v>4</v>
      </c>
      <c r="K2378" s="6">
        <f t="shared" si="263"/>
        <v>3</v>
      </c>
      <c r="L2378" s="6">
        <f t="shared" si="260"/>
        <v>12</v>
      </c>
      <c r="M2378" t="str">
        <f t="shared" si="264"/>
        <v>Digital Wallet</v>
      </c>
      <c r="N2378" t="str">
        <f t="shared" si="265"/>
        <v>UNKNOWN</v>
      </c>
      <c r="O2378" s="8">
        <f t="shared" si="266"/>
        <v>45098</v>
      </c>
    </row>
    <row r="2379" spans="1:15" x14ac:dyDescent="0.35">
      <c r="A2379" t="s">
        <v>2400</v>
      </c>
      <c r="B2379" s="4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  <c r="I2379" s="4" t="str">
        <f t="shared" si="261"/>
        <v>Cake</v>
      </c>
      <c r="J2379" s="6">
        <f t="shared" si="262"/>
        <v>5</v>
      </c>
      <c r="K2379" s="6">
        <f t="shared" si="263"/>
        <v>3</v>
      </c>
      <c r="L2379" s="6">
        <f t="shared" si="260"/>
        <v>15</v>
      </c>
      <c r="M2379" t="str">
        <f t="shared" si="264"/>
        <v>Digital Wallet</v>
      </c>
      <c r="N2379" t="str">
        <f t="shared" si="265"/>
        <v>In-store</v>
      </c>
      <c r="O2379" s="8">
        <f t="shared" si="266"/>
        <v>45083</v>
      </c>
    </row>
    <row r="2380" spans="1:15" x14ac:dyDescent="0.35">
      <c r="A2380" t="s">
        <v>2401</v>
      </c>
      <c r="B2380" s="4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I2380" s="4" t="str">
        <f t="shared" si="261"/>
        <v>Tea</v>
      </c>
      <c r="J2380" s="6">
        <f t="shared" si="262"/>
        <v>1</v>
      </c>
      <c r="K2380" s="6">
        <f t="shared" si="263"/>
        <v>1.5</v>
      </c>
      <c r="L2380" s="6">
        <f t="shared" si="260"/>
        <v>1.5</v>
      </c>
      <c r="M2380" t="str">
        <f t="shared" si="264"/>
        <v>Credit Card</v>
      </c>
      <c r="N2380" t="str">
        <f t="shared" si="265"/>
        <v>UNKNOWN</v>
      </c>
      <c r="O2380" s="8">
        <f t="shared" si="266"/>
        <v>45049</v>
      </c>
    </row>
    <row r="2381" spans="1:15" x14ac:dyDescent="0.35">
      <c r="A2381" t="s">
        <v>2402</v>
      </c>
      <c r="B2381" s="4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  <c r="I2381" s="4" t="str">
        <f t="shared" si="261"/>
        <v>Coffee</v>
      </c>
      <c r="J2381" s="6">
        <f t="shared" si="262"/>
        <v>2</v>
      </c>
      <c r="K2381" s="6">
        <f t="shared" si="263"/>
        <v>2</v>
      </c>
      <c r="L2381" s="6">
        <f t="shared" si="260"/>
        <v>4</v>
      </c>
      <c r="M2381" t="str">
        <f t="shared" si="264"/>
        <v>Digital Wallet</v>
      </c>
      <c r="N2381" t="str">
        <f t="shared" si="265"/>
        <v>Takeaway</v>
      </c>
      <c r="O2381" s="8">
        <f t="shared" si="266"/>
        <v>45205</v>
      </c>
    </row>
    <row r="2382" spans="1:15" x14ac:dyDescent="0.35">
      <c r="A2382" t="s">
        <v>2403</v>
      </c>
      <c r="B2382" s="4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I2382" s="4" t="str">
        <f t="shared" si="261"/>
        <v>UNKNOWN</v>
      </c>
      <c r="J2382" s="6">
        <f t="shared" si="262"/>
        <v>1</v>
      </c>
      <c r="K2382" s="6">
        <f t="shared" si="263"/>
        <v>4</v>
      </c>
      <c r="L2382" s="6">
        <f t="shared" si="260"/>
        <v>4</v>
      </c>
      <c r="M2382" t="str">
        <f t="shared" si="264"/>
        <v>Cash</v>
      </c>
      <c r="N2382" t="str">
        <f t="shared" si="265"/>
        <v>UNKNOWN</v>
      </c>
      <c r="O2382" s="8">
        <f t="shared" si="266"/>
        <v>44990</v>
      </c>
    </row>
    <row r="2383" spans="1:15" x14ac:dyDescent="0.35">
      <c r="A2383" t="s">
        <v>2404</v>
      </c>
      <c r="B2383" s="4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  <c r="I2383" s="4" t="str">
        <f t="shared" si="261"/>
        <v>Cookie</v>
      </c>
      <c r="J2383" s="6">
        <f t="shared" si="262"/>
        <v>2</v>
      </c>
      <c r="K2383" s="6">
        <f t="shared" si="263"/>
        <v>1</v>
      </c>
      <c r="L2383" s="6">
        <f t="shared" si="260"/>
        <v>2</v>
      </c>
      <c r="M2383" t="str">
        <f t="shared" si="264"/>
        <v>Digital Wallet</v>
      </c>
      <c r="N2383" t="str">
        <f t="shared" si="265"/>
        <v>Takeaway</v>
      </c>
      <c r="O2383" s="8">
        <f t="shared" si="266"/>
        <v>45056</v>
      </c>
    </row>
    <row r="2384" spans="1:15" x14ac:dyDescent="0.35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  <c r="I2384" s="4" t="str">
        <f t="shared" si="261"/>
        <v>UNKNOWN</v>
      </c>
      <c r="J2384" s="6">
        <f t="shared" si="262"/>
        <v>4</v>
      </c>
      <c r="K2384" s="6">
        <f t="shared" si="263"/>
        <v>1</v>
      </c>
      <c r="L2384" s="6">
        <f t="shared" si="260"/>
        <v>4</v>
      </c>
      <c r="M2384" t="str">
        <f t="shared" si="264"/>
        <v>Credit Card</v>
      </c>
      <c r="N2384" t="str">
        <f t="shared" si="265"/>
        <v>Cafe</v>
      </c>
      <c r="O2384" s="8">
        <f t="shared" si="266"/>
        <v>45043</v>
      </c>
    </row>
    <row r="2385" spans="1:15" x14ac:dyDescent="0.35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I2385" s="4" t="str">
        <f t="shared" si="261"/>
        <v>UNKNOWN</v>
      </c>
      <c r="J2385" s="6">
        <f t="shared" si="262"/>
        <v>5</v>
      </c>
      <c r="K2385" s="6">
        <f t="shared" si="263"/>
        <v>4</v>
      </c>
      <c r="L2385" s="6">
        <f t="shared" si="260"/>
        <v>20</v>
      </c>
      <c r="M2385" t="str">
        <f t="shared" si="264"/>
        <v>Credit Card</v>
      </c>
      <c r="N2385" t="str">
        <f t="shared" si="265"/>
        <v>In-store</v>
      </c>
      <c r="O2385" s="8">
        <f t="shared" si="266"/>
        <v>45087</v>
      </c>
    </row>
    <row r="2386" spans="1:15" x14ac:dyDescent="0.35">
      <c r="A2386" t="s">
        <v>2407</v>
      </c>
      <c r="B2386" s="4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  <c r="I2386" s="4" t="str">
        <f t="shared" si="261"/>
        <v>Sandwich</v>
      </c>
      <c r="J2386" s="6">
        <f t="shared" si="262"/>
        <v>4</v>
      </c>
      <c r="K2386" s="6">
        <f t="shared" si="263"/>
        <v>4</v>
      </c>
      <c r="L2386" s="6">
        <f t="shared" si="260"/>
        <v>16</v>
      </c>
      <c r="M2386" t="str">
        <f t="shared" si="264"/>
        <v>Default mode</v>
      </c>
      <c r="N2386" t="str">
        <f t="shared" si="265"/>
        <v>Cafe</v>
      </c>
      <c r="O2386" s="8">
        <f t="shared" si="266"/>
        <v>45123</v>
      </c>
    </row>
    <row r="2387" spans="1:15" x14ac:dyDescent="0.35">
      <c r="A2387" t="s">
        <v>2408</v>
      </c>
      <c r="B2387" s="4" t="s">
        <v>28</v>
      </c>
      <c r="C2387">
        <v>2</v>
      </c>
      <c r="D2387">
        <v>4</v>
      </c>
      <c r="E2387">
        <v>8</v>
      </c>
      <c r="H2387" s="1">
        <v>45131</v>
      </c>
      <c r="I2387" s="4" t="str">
        <f t="shared" si="261"/>
        <v>Sandwich</v>
      </c>
      <c r="J2387" s="6">
        <f t="shared" si="262"/>
        <v>2</v>
      </c>
      <c r="K2387" s="6">
        <f t="shared" si="263"/>
        <v>4</v>
      </c>
      <c r="L2387" s="6">
        <f t="shared" si="260"/>
        <v>8</v>
      </c>
      <c r="M2387" t="str">
        <f t="shared" si="264"/>
        <v>Default mode</v>
      </c>
      <c r="N2387" t="str">
        <f t="shared" si="265"/>
        <v>UNKNOWN</v>
      </c>
      <c r="O2387" s="8">
        <f t="shared" si="266"/>
        <v>45131</v>
      </c>
    </row>
    <row r="2388" spans="1:15" x14ac:dyDescent="0.35">
      <c r="A2388" t="s">
        <v>2409</v>
      </c>
      <c r="B2388" s="4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I2388" s="4" t="str">
        <f t="shared" si="261"/>
        <v>Cookie</v>
      </c>
      <c r="J2388" s="6">
        <f t="shared" si="262"/>
        <v>5</v>
      </c>
      <c r="K2388" s="6">
        <f t="shared" si="263"/>
        <v>1</v>
      </c>
      <c r="L2388" s="6">
        <f t="shared" si="260"/>
        <v>5</v>
      </c>
      <c r="M2388" t="str">
        <f t="shared" si="264"/>
        <v>Credit Card</v>
      </c>
      <c r="N2388" t="str">
        <f t="shared" si="265"/>
        <v>Takeaway</v>
      </c>
      <c r="O2388" s="8">
        <f t="shared" si="266"/>
        <v>45264</v>
      </c>
    </row>
    <row r="2389" spans="1:15" x14ac:dyDescent="0.35">
      <c r="A2389" t="s">
        <v>2410</v>
      </c>
      <c r="B2389" s="4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  <c r="I2389" s="4" t="str">
        <f t="shared" si="261"/>
        <v>Tea</v>
      </c>
      <c r="J2389" s="6">
        <f t="shared" si="262"/>
        <v>3</v>
      </c>
      <c r="K2389" s="6">
        <f t="shared" si="263"/>
        <v>1.5</v>
      </c>
      <c r="L2389" s="6">
        <f t="shared" si="260"/>
        <v>4.5</v>
      </c>
      <c r="M2389" t="str">
        <f t="shared" si="264"/>
        <v>Digital Wallet</v>
      </c>
      <c r="N2389" t="str">
        <f t="shared" si="265"/>
        <v>UNKNOWN</v>
      </c>
      <c r="O2389" s="8">
        <f t="shared" si="266"/>
        <v>45256</v>
      </c>
    </row>
    <row r="2390" spans="1:15" x14ac:dyDescent="0.35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I2390" s="4" t="str">
        <f t="shared" si="261"/>
        <v>UNKNOWN</v>
      </c>
      <c r="J2390" s="6">
        <f t="shared" si="262"/>
        <v>2</v>
      </c>
      <c r="K2390" s="6">
        <f t="shared" si="263"/>
        <v>3</v>
      </c>
      <c r="L2390" s="6">
        <f t="shared" si="260"/>
        <v>6</v>
      </c>
      <c r="M2390" t="str">
        <f t="shared" si="264"/>
        <v>Credit Card</v>
      </c>
      <c r="N2390" t="str">
        <f t="shared" si="265"/>
        <v>Takeaway</v>
      </c>
      <c r="O2390" s="8">
        <f t="shared" si="266"/>
        <v>45084</v>
      </c>
    </row>
    <row r="2391" spans="1:15" x14ac:dyDescent="0.35">
      <c r="A2391" t="s">
        <v>2412</v>
      </c>
      <c r="B2391" s="4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  <c r="I2391" s="4" t="str">
        <f t="shared" si="261"/>
        <v>Coffee</v>
      </c>
      <c r="J2391" s="6">
        <f t="shared" si="262"/>
        <v>3</v>
      </c>
      <c r="K2391" s="6">
        <f t="shared" si="263"/>
        <v>2</v>
      </c>
      <c r="L2391" s="6">
        <f t="shared" si="260"/>
        <v>6</v>
      </c>
      <c r="M2391" t="str">
        <f t="shared" si="264"/>
        <v>Cash</v>
      </c>
      <c r="N2391" t="str">
        <f t="shared" si="265"/>
        <v>In-store</v>
      </c>
      <c r="O2391" s="8">
        <f t="shared" si="266"/>
        <v>44955</v>
      </c>
    </row>
    <row r="2392" spans="1:15" x14ac:dyDescent="0.35">
      <c r="A2392" t="s">
        <v>2413</v>
      </c>
      <c r="B2392" s="4" t="s">
        <v>17</v>
      </c>
      <c r="C2392">
        <v>4</v>
      </c>
      <c r="D2392">
        <v>1</v>
      </c>
      <c r="E2392">
        <v>4</v>
      </c>
      <c r="H2392" s="1">
        <v>45118</v>
      </c>
      <c r="I2392" s="4" t="str">
        <f t="shared" si="261"/>
        <v>Cookie</v>
      </c>
      <c r="J2392" s="6">
        <f t="shared" si="262"/>
        <v>4</v>
      </c>
      <c r="K2392" s="6">
        <f t="shared" si="263"/>
        <v>1</v>
      </c>
      <c r="L2392" s="6">
        <f t="shared" si="260"/>
        <v>4</v>
      </c>
      <c r="M2392" t="str">
        <f t="shared" si="264"/>
        <v>Default mode</v>
      </c>
      <c r="N2392" t="str">
        <f t="shared" si="265"/>
        <v>UNKNOWN</v>
      </c>
      <c r="O2392" s="8">
        <f t="shared" si="266"/>
        <v>45118</v>
      </c>
    </row>
    <row r="2393" spans="1:15" x14ac:dyDescent="0.35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I2393" s="4" t="str">
        <f t="shared" si="261"/>
        <v>UNKNOWN</v>
      </c>
      <c r="J2393" s="6">
        <f t="shared" si="262"/>
        <v>1</v>
      </c>
      <c r="K2393" s="6">
        <f t="shared" si="263"/>
        <v>5</v>
      </c>
      <c r="L2393" s="6">
        <f t="shared" si="260"/>
        <v>5</v>
      </c>
      <c r="M2393" t="str">
        <f t="shared" si="264"/>
        <v>Cash</v>
      </c>
      <c r="N2393" t="str">
        <f t="shared" si="265"/>
        <v>Takeaway</v>
      </c>
      <c r="O2393" s="8">
        <f t="shared" si="266"/>
        <v>45177</v>
      </c>
    </row>
    <row r="2394" spans="1:15" x14ac:dyDescent="0.35">
      <c r="A2394" t="s">
        <v>2415</v>
      </c>
      <c r="B2394" s="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  <c r="I2394" s="4" t="str">
        <f t="shared" si="261"/>
        <v>Coffee</v>
      </c>
      <c r="J2394" s="6">
        <f t="shared" si="262"/>
        <v>4</v>
      </c>
      <c r="K2394" s="6">
        <f t="shared" si="263"/>
        <v>2</v>
      </c>
      <c r="L2394" s="6">
        <f t="shared" si="260"/>
        <v>8</v>
      </c>
      <c r="M2394" t="str">
        <f t="shared" si="264"/>
        <v>Digital Wallet</v>
      </c>
      <c r="N2394" t="str">
        <f t="shared" si="265"/>
        <v>Takeaway</v>
      </c>
      <c r="O2394" s="8">
        <f t="shared" si="266"/>
        <v>45006</v>
      </c>
    </row>
    <row r="2395" spans="1:15" x14ac:dyDescent="0.35">
      <c r="A2395" t="s">
        <v>2416</v>
      </c>
      <c r="B2395" s="4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  <c r="I2395" s="4" t="str">
        <f t="shared" si="261"/>
        <v>Cookie</v>
      </c>
      <c r="J2395" s="6">
        <f t="shared" si="262"/>
        <v>5</v>
      </c>
      <c r="K2395" s="6">
        <f t="shared" si="263"/>
        <v>1</v>
      </c>
      <c r="L2395" s="6">
        <f t="shared" si="260"/>
        <v>5</v>
      </c>
      <c r="M2395" t="str">
        <f t="shared" si="264"/>
        <v>Digital Wallet</v>
      </c>
      <c r="N2395" t="str">
        <f t="shared" si="265"/>
        <v>In-store</v>
      </c>
      <c r="O2395" s="8">
        <f t="shared" si="266"/>
        <v>45048</v>
      </c>
    </row>
    <row r="2396" spans="1:15" x14ac:dyDescent="0.35">
      <c r="A2396" t="s">
        <v>2417</v>
      </c>
      <c r="B2396" s="4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  <c r="I2396" s="4" t="str">
        <f t="shared" si="261"/>
        <v>Coffee</v>
      </c>
      <c r="J2396" s="6">
        <f t="shared" si="262"/>
        <v>5</v>
      </c>
      <c r="K2396" s="6">
        <f t="shared" si="263"/>
        <v>2</v>
      </c>
      <c r="L2396" s="6">
        <f t="shared" si="260"/>
        <v>10</v>
      </c>
      <c r="M2396" t="str">
        <f t="shared" si="264"/>
        <v>Credit Card</v>
      </c>
      <c r="N2396" t="str">
        <f t="shared" si="265"/>
        <v>Takeaway</v>
      </c>
      <c r="O2396" s="8">
        <f t="shared" si="266"/>
        <v>45256</v>
      </c>
    </row>
    <row r="2397" spans="1:15" x14ac:dyDescent="0.35">
      <c r="A2397" t="s">
        <v>2418</v>
      </c>
      <c r="B2397" s="4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  <c r="I2397" s="4" t="str">
        <f t="shared" si="261"/>
        <v>Juice</v>
      </c>
      <c r="J2397" s="6">
        <f t="shared" si="262"/>
        <v>5</v>
      </c>
      <c r="K2397" s="6">
        <f t="shared" si="263"/>
        <v>3</v>
      </c>
      <c r="L2397" s="6">
        <f t="shared" si="260"/>
        <v>15</v>
      </c>
      <c r="M2397" t="str">
        <f t="shared" si="264"/>
        <v>Digital Wallet</v>
      </c>
      <c r="N2397" t="str">
        <f t="shared" si="265"/>
        <v>UNKNOWN</v>
      </c>
      <c r="O2397" s="8">
        <f t="shared" si="266"/>
        <v>45057</v>
      </c>
    </row>
    <row r="2398" spans="1:15" x14ac:dyDescent="0.35">
      <c r="A2398" t="s">
        <v>2419</v>
      </c>
      <c r="B2398" s="4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  <c r="I2398" s="4" t="str">
        <f t="shared" si="261"/>
        <v>Sandwich</v>
      </c>
      <c r="J2398" s="6">
        <f t="shared" si="262"/>
        <v>4</v>
      </c>
      <c r="K2398" s="6">
        <f t="shared" si="263"/>
        <v>3</v>
      </c>
      <c r="L2398" s="6">
        <f t="shared" si="260"/>
        <v>16</v>
      </c>
      <c r="M2398" t="str">
        <f t="shared" si="264"/>
        <v>Cash</v>
      </c>
      <c r="N2398" t="str">
        <f t="shared" si="265"/>
        <v>Takeaway</v>
      </c>
      <c r="O2398" s="8">
        <f t="shared" si="266"/>
        <v>44972</v>
      </c>
    </row>
    <row r="2399" spans="1:15" x14ac:dyDescent="0.35">
      <c r="A2399" t="s">
        <v>2420</v>
      </c>
      <c r="B2399" s="4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I2399" s="4" t="str">
        <f t="shared" si="261"/>
        <v>Juice</v>
      </c>
      <c r="J2399" s="6">
        <f t="shared" si="262"/>
        <v>1</v>
      </c>
      <c r="K2399" s="6">
        <f t="shared" si="263"/>
        <v>3</v>
      </c>
      <c r="L2399" s="6">
        <f t="shared" si="260"/>
        <v>3</v>
      </c>
      <c r="M2399" t="str">
        <f t="shared" si="264"/>
        <v>Credit Card</v>
      </c>
      <c r="N2399" t="str">
        <f t="shared" si="265"/>
        <v>UNKNOWN</v>
      </c>
      <c r="O2399" s="8">
        <f t="shared" si="266"/>
        <v>45149</v>
      </c>
    </row>
    <row r="2400" spans="1:15" x14ac:dyDescent="0.35">
      <c r="A2400" t="s">
        <v>2421</v>
      </c>
      <c r="B2400" s="4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I2400" s="4" t="str">
        <f t="shared" si="261"/>
        <v>Salad</v>
      </c>
      <c r="J2400" s="6">
        <f t="shared" si="262"/>
        <v>2</v>
      </c>
      <c r="K2400" s="6">
        <f t="shared" si="263"/>
        <v>5</v>
      </c>
      <c r="L2400" s="6">
        <f t="shared" si="260"/>
        <v>10</v>
      </c>
      <c r="M2400" t="str">
        <f t="shared" si="264"/>
        <v>Cash</v>
      </c>
      <c r="N2400" t="str">
        <f t="shared" si="265"/>
        <v>UNKNOWN</v>
      </c>
      <c r="O2400" s="8">
        <f t="shared" si="266"/>
        <v>45209</v>
      </c>
    </row>
    <row r="2401" spans="1:15" x14ac:dyDescent="0.35">
      <c r="A2401" t="s">
        <v>2422</v>
      </c>
      <c r="B2401" s="4" t="s">
        <v>20</v>
      </c>
      <c r="C2401">
        <v>5</v>
      </c>
      <c r="D2401">
        <v>5</v>
      </c>
      <c r="E2401">
        <v>25</v>
      </c>
      <c r="H2401" s="1">
        <v>45036</v>
      </c>
      <c r="I2401" s="4" t="str">
        <f t="shared" si="261"/>
        <v>Salad</v>
      </c>
      <c r="J2401" s="6">
        <f t="shared" si="262"/>
        <v>5</v>
      </c>
      <c r="K2401" s="6">
        <f t="shared" si="263"/>
        <v>5</v>
      </c>
      <c r="L2401" s="6">
        <f t="shared" si="260"/>
        <v>25</v>
      </c>
      <c r="M2401" t="str">
        <f t="shared" si="264"/>
        <v>Default mode</v>
      </c>
      <c r="N2401" t="str">
        <f t="shared" si="265"/>
        <v>UNKNOWN</v>
      </c>
      <c r="O2401" s="8">
        <f t="shared" si="266"/>
        <v>45036</v>
      </c>
    </row>
    <row r="2402" spans="1:15" x14ac:dyDescent="0.35">
      <c r="A2402" t="s">
        <v>2423</v>
      </c>
      <c r="B2402" s="4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I2402" s="4" t="str">
        <f t="shared" si="261"/>
        <v>Sandwich</v>
      </c>
      <c r="J2402" s="6">
        <f t="shared" si="262"/>
        <v>1</v>
      </c>
      <c r="K2402" s="6">
        <f t="shared" si="263"/>
        <v>4</v>
      </c>
      <c r="L2402" s="6">
        <f t="shared" si="260"/>
        <v>4</v>
      </c>
      <c r="M2402" t="str">
        <f t="shared" si="264"/>
        <v>Credit Card</v>
      </c>
      <c r="N2402" t="str">
        <f t="shared" si="265"/>
        <v>In-store</v>
      </c>
      <c r="O2402" s="8">
        <f t="shared" si="266"/>
        <v>44951</v>
      </c>
    </row>
    <row r="2403" spans="1:15" x14ac:dyDescent="0.35">
      <c r="A2403" t="s">
        <v>2424</v>
      </c>
      <c r="B2403" s="4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I2403" s="4" t="str">
        <f t="shared" si="261"/>
        <v>Coffee</v>
      </c>
      <c r="J2403" s="6">
        <f t="shared" si="262"/>
        <v>3</v>
      </c>
      <c r="K2403" s="6">
        <f t="shared" si="263"/>
        <v>2</v>
      </c>
      <c r="L2403" s="6">
        <f t="shared" si="260"/>
        <v>6</v>
      </c>
      <c r="M2403" t="str">
        <f t="shared" si="264"/>
        <v>Credit Card</v>
      </c>
      <c r="N2403" t="str">
        <f t="shared" si="265"/>
        <v>Takeaway</v>
      </c>
      <c r="O2403" s="8">
        <f t="shared" si="266"/>
        <v>45002</v>
      </c>
    </row>
    <row r="2404" spans="1:15" x14ac:dyDescent="0.35">
      <c r="A2404" t="s">
        <v>2425</v>
      </c>
      <c r="B2404" s="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  <c r="I2404" s="4" t="str">
        <f t="shared" si="261"/>
        <v>Salad</v>
      </c>
      <c r="J2404" s="6">
        <f t="shared" si="262"/>
        <v>2</v>
      </c>
      <c r="K2404" s="6">
        <f t="shared" si="263"/>
        <v>5</v>
      </c>
      <c r="L2404" s="6">
        <f t="shared" si="260"/>
        <v>10</v>
      </c>
      <c r="M2404" t="str">
        <f t="shared" si="264"/>
        <v>Digital Wallet</v>
      </c>
      <c r="N2404" t="str">
        <f t="shared" si="265"/>
        <v>UNKNOWN</v>
      </c>
      <c r="O2404" s="8">
        <f t="shared" si="266"/>
        <v>44978</v>
      </c>
    </row>
    <row r="2405" spans="1:15" x14ac:dyDescent="0.35">
      <c r="A2405" t="s">
        <v>2426</v>
      </c>
      <c r="B2405" s="4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  <c r="I2405" s="4" t="str">
        <f t="shared" si="261"/>
        <v>Salad</v>
      </c>
      <c r="J2405" s="6">
        <f t="shared" si="262"/>
        <v>1</v>
      </c>
      <c r="K2405" s="6">
        <f t="shared" si="263"/>
        <v>5</v>
      </c>
      <c r="L2405" s="6">
        <f t="shared" si="260"/>
        <v>5</v>
      </c>
      <c r="M2405" t="str">
        <f t="shared" si="264"/>
        <v>Digital Wallet</v>
      </c>
      <c r="N2405" t="str">
        <f t="shared" si="265"/>
        <v>Takeaway</v>
      </c>
      <c r="O2405" s="8">
        <f t="shared" si="266"/>
        <v>44951</v>
      </c>
    </row>
    <row r="2406" spans="1:15" x14ac:dyDescent="0.35">
      <c r="A2406" t="s">
        <v>2427</v>
      </c>
      <c r="B2406" s="4" t="s">
        <v>9</v>
      </c>
      <c r="C2406">
        <v>4</v>
      </c>
      <c r="D2406">
        <v>2</v>
      </c>
      <c r="E2406">
        <v>8</v>
      </c>
      <c r="H2406" s="1">
        <v>45205</v>
      </c>
      <c r="I2406" s="4" t="str">
        <f t="shared" si="261"/>
        <v>Coffee</v>
      </c>
      <c r="J2406" s="6">
        <f t="shared" si="262"/>
        <v>4</v>
      </c>
      <c r="K2406" s="6">
        <f t="shared" si="263"/>
        <v>2</v>
      </c>
      <c r="L2406" s="6">
        <f t="shared" si="260"/>
        <v>8</v>
      </c>
      <c r="M2406" t="str">
        <f t="shared" si="264"/>
        <v>Default mode</v>
      </c>
      <c r="N2406" t="str">
        <f t="shared" si="265"/>
        <v>UNKNOWN</v>
      </c>
      <c r="O2406" s="8">
        <f t="shared" si="266"/>
        <v>45205</v>
      </c>
    </row>
    <row r="2407" spans="1:15" x14ac:dyDescent="0.35">
      <c r="A2407" t="s">
        <v>2428</v>
      </c>
      <c r="B2407" s="4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  <c r="I2407" s="4" t="str">
        <f t="shared" si="261"/>
        <v>Juice</v>
      </c>
      <c r="J2407" s="6">
        <f t="shared" si="262"/>
        <v>4</v>
      </c>
      <c r="K2407" s="6">
        <f t="shared" si="263"/>
        <v>3</v>
      </c>
      <c r="L2407" s="6">
        <f t="shared" si="260"/>
        <v>12</v>
      </c>
      <c r="M2407" t="str">
        <f t="shared" si="264"/>
        <v>Cash</v>
      </c>
      <c r="N2407" t="str">
        <f t="shared" si="265"/>
        <v>In-store</v>
      </c>
      <c r="O2407" s="8">
        <f t="shared" si="266"/>
        <v>45017</v>
      </c>
    </row>
    <row r="2408" spans="1:15" x14ac:dyDescent="0.35">
      <c r="A2408" t="s">
        <v>2429</v>
      </c>
      <c r="B2408" s="4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  <c r="I2408" s="4" t="str">
        <f t="shared" si="261"/>
        <v>Smoothie</v>
      </c>
      <c r="J2408" s="6">
        <f t="shared" si="262"/>
        <v>4</v>
      </c>
      <c r="K2408" s="6">
        <f t="shared" si="263"/>
        <v>4</v>
      </c>
      <c r="L2408" s="6">
        <f t="shared" si="260"/>
        <v>16</v>
      </c>
      <c r="M2408" t="str">
        <f t="shared" si="264"/>
        <v>Digital Wallet</v>
      </c>
      <c r="N2408" t="str">
        <f t="shared" si="265"/>
        <v>Cafe</v>
      </c>
      <c r="O2408" s="8">
        <f t="shared" si="266"/>
        <v>44977</v>
      </c>
    </row>
    <row r="2409" spans="1:15" x14ac:dyDescent="0.35">
      <c r="A2409" t="s">
        <v>2430</v>
      </c>
      <c r="B2409" s="4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I2409" s="4" t="str">
        <f t="shared" si="261"/>
        <v>Juice</v>
      </c>
      <c r="J2409" s="6">
        <f t="shared" si="262"/>
        <v>5</v>
      </c>
      <c r="K2409" s="6">
        <f t="shared" si="263"/>
        <v>3</v>
      </c>
      <c r="L2409" s="6">
        <f t="shared" si="260"/>
        <v>15</v>
      </c>
      <c r="M2409" t="str">
        <f t="shared" si="264"/>
        <v>Credit Card</v>
      </c>
      <c r="N2409" t="str">
        <f t="shared" si="265"/>
        <v>UNKNOWN</v>
      </c>
      <c r="O2409" s="8">
        <f t="shared" si="266"/>
        <v>45222</v>
      </c>
    </row>
    <row r="2410" spans="1:15" x14ac:dyDescent="0.35">
      <c r="A2410" t="s">
        <v>2431</v>
      </c>
      <c r="B2410" s="4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I2410" s="4" t="str">
        <f t="shared" si="261"/>
        <v>Salad</v>
      </c>
      <c r="J2410" s="6">
        <f t="shared" si="262"/>
        <v>1</v>
      </c>
      <c r="K2410" s="6">
        <f t="shared" si="263"/>
        <v>5</v>
      </c>
      <c r="L2410" s="6">
        <f t="shared" si="260"/>
        <v>5</v>
      </c>
      <c r="M2410" t="str">
        <f t="shared" si="264"/>
        <v>Cash</v>
      </c>
      <c r="N2410" t="str">
        <f t="shared" si="265"/>
        <v>In-store</v>
      </c>
      <c r="O2410" s="8">
        <f t="shared" si="266"/>
        <v>45195</v>
      </c>
    </row>
    <row r="2411" spans="1:15" x14ac:dyDescent="0.35">
      <c r="A2411" t="s">
        <v>2432</v>
      </c>
      <c r="B2411" s="4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  <c r="I2411" s="4" t="str">
        <f t="shared" si="261"/>
        <v>Smoothie</v>
      </c>
      <c r="J2411" s="6">
        <f t="shared" si="262"/>
        <v>4</v>
      </c>
      <c r="K2411" s="6">
        <f t="shared" si="263"/>
        <v>4</v>
      </c>
      <c r="L2411" s="6">
        <f t="shared" si="260"/>
        <v>16</v>
      </c>
      <c r="M2411" t="str">
        <f t="shared" si="264"/>
        <v>Credit Card</v>
      </c>
      <c r="N2411" t="str">
        <f t="shared" si="265"/>
        <v>Takeaway</v>
      </c>
      <c r="O2411" s="8">
        <f t="shared" si="266"/>
        <v>45238</v>
      </c>
    </row>
    <row r="2412" spans="1:15" x14ac:dyDescent="0.35">
      <c r="A2412" t="s">
        <v>2433</v>
      </c>
      <c r="B2412" s="4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I2412" s="4" t="str">
        <f t="shared" si="261"/>
        <v>Cake</v>
      </c>
      <c r="J2412" s="6">
        <f t="shared" si="262"/>
        <v>4</v>
      </c>
      <c r="K2412" s="6">
        <f t="shared" si="263"/>
        <v>3</v>
      </c>
      <c r="L2412" s="6">
        <f t="shared" si="260"/>
        <v>12</v>
      </c>
      <c r="M2412" t="str">
        <f t="shared" si="264"/>
        <v>Cash</v>
      </c>
      <c r="N2412" t="str">
        <f t="shared" si="265"/>
        <v>Takeaway</v>
      </c>
      <c r="O2412" s="8">
        <f t="shared" si="266"/>
        <v>45221</v>
      </c>
    </row>
    <row r="2413" spans="1:15" x14ac:dyDescent="0.35">
      <c r="A2413" t="s">
        <v>2434</v>
      </c>
      <c r="B2413" s="4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  <c r="I2413" s="4" t="str">
        <f t="shared" si="261"/>
        <v>Cake</v>
      </c>
      <c r="J2413" s="6">
        <f t="shared" si="262"/>
        <v>3</v>
      </c>
      <c r="K2413" s="6">
        <f t="shared" si="263"/>
        <v>3</v>
      </c>
      <c r="L2413" s="6">
        <f t="shared" si="260"/>
        <v>9</v>
      </c>
      <c r="M2413" t="str">
        <f t="shared" si="264"/>
        <v>Digital Wallet</v>
      </c>
      <c r="N2413" t="str">
        <f t="shared" si="265"/>
        <v>UNKNOWN</v>
      </c>
      <c r="O2413" s="8">
        <f t="shared" si="266"/>
        <v>45037</v>
      </c>
    </row>
    <row r="2414" spans="1:15" x14ac:dyDescent="0.35">
      <c r="A2414" t="s">
        <v>2435</v>
      </c>
      <c r="B2414" s="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I2414" s="4" t="str">
        <f t="shared" si="261"/>
        <v>Sandwich</v>
      </c>
      <c r="J2414" s="6">
        <f t="shared" si="262"/>
        <v>1</v>
      </c>
      <c r="K2414" s="6">
        <f t="shared" si="263"/>
        <v>4</v>
      </c>
      <c r="L2414" s="6">
        <f t="shared" si="260"/>
        <v>4</v>
      </c>
      <c r="M2414" t="str">
        <f t="shared" si="264"/>
        <v>Default mode</v>
      </c>
      <c r="N2414" t="str">
        <f t="shared" si="265"/>
        <v>In-store</v>
      </c>
      <c r="O2414" s="8">
        <f t="shared" si="266"/>
        <v>45137</v>
      </c>
    </row>
    <row r="2415" spans="1:15" x14ac:dyDescent="0.35">
      <c r="A2415" t="s">
        <v>2436</v>
      </c>
      <c r="B2415" s="4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  <c r="I2415" s="4" t="str">
        <f t="shared" si="261"/>
        <v>Tea</v>
      </c>
      <c r="J2415" s="6">
        <f t="shared" si="262"/>
        <v>5</v>
      </c>
      <c r="K2415" s="6">
        <f t="shared" si="263"/>
        <v>1.5</v>
      </c>
      <c r="L2415" s="6">
        <f t="shared" si="260"/>
        <v>7.5</v>
      </c>
      <c r="M2415" t="str">
        <f t="shared" si="264"/>
        <v>Credit Card</v>
      </c>
      <c r="N2415" t="str">
        <f t="shared" si="265"/>
        <v>UNKNOWN</v>
      </c>
      <c r="O2415" s="8">
        <f t="shared" si="266"/>
        <v>44952</v>
      </c>
    </row>
    <row r="2416" spans="1:15" x14ac:dyDescent="0.35">
      <c r="A2416" t="s">
        <v>2437</v>
      </c>
      <c r="B2416" s="4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  <c r="I2416" s="4" t="str">
        <f t="shared" si="261"/>
        <v>Coffee</v>
      </c>
      <c r="J2416" s="6">
        <f t="shared" si="262"/>
        <v>3</v>
      </c>
      <c r="K2416" s="6">
        <f t="shared" si="263"/>
        <v>2</v>
      </c>
      <c r="L2416" s="6">
        <f t="shared" si="260"/>
        <v>6</v>
      </c>
      <c r="M2416" t="str">
        <f t="shared" si="264"/>
        <v>Digital Wallet</v>
      </c>
      <c r="N2416" t="str">
        <f t="shared" si="265"/>
        <v>In-store</v>
      </c>
      <c r="O2416" s="8">
        <f t="shared" si="266"/>
        <v>45148</v>
      </c>
    </row>
    <row r="2417" spans="1:15" x14ac:dyDescent="0.35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I2417" s="4" t="str">
        <f t="shared" si="261"/>
        <v>UNKNOWN</v>
      </c>
      <c r="J2417" s="6">
        <f t="shared" si="262"/>
        <v>1</v>
      </c>
      <c r="K2417" s="6">
        <f t="shared" si="263"/>
        <v>2</v>
      </c>
      <c r="L2417" s="6">
        <f t="shared" si="260"/>
        <v>2</v>
      </c>
      <c r="M2417" t="str">
        <f t="shared" si="264"/>
        <v>Credit Card</v>
      </c>
      <c r="N2417" t="str">
        <f t="shared" si="265"/>
        <v>In-store</v>
      </c>
      <c r="O2417" s="8">
        <f t="shared" si="266"/>
        <v>45171</v>
      </c>
    </row>
    <row r="2418" spans="1:15" x14ac:dyDescent="0.35">
      <c r="A2418" t="s">
        <v>2439</v>
      </c>
      <c r="B2418" s="4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I2418" s="4" t="str">
        <f t="shared" si="261"/>
        <v>Tea</v>
      </c>
      <c r="J2418" s="6">
        <f t="shared" si="262"/>
        <v>2</v>
      </c>
      <c r="K2418" s="6">
        <f t="shared" si="263"/>
        <v>1.5</v>
      </c>
      <c r="L2418" s="6">
        <f t="shared" si="260"/>
        <v>3</v>
      </c>
      <c r="M2418" t="str">
        <f t="shared" si="264"/>
        <v>Credit Card</v>
      </c>
      <c r="N2418" t="str">
        <f t="shared" si="265"/>
        <v>UNKNOWN</v>
      </c>
      <c r="O2418" s="8">
        <f t="shared" si="266"/>
        <v>45280</v>
      </c>
    </row>
    <row r="2419" spans="1:15" x14ac:dyDescent="0.35">
      <c r="A2419" t="s">
        <v>2440</v>
      </c>
      <c r="B2419" s="4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I2419" s="4" t="str">
        <f t="shared" si="261"/>
        <v>Smoothie</v>
      </c>
      <c r="J2419" s="6">
        <f t="shared" si="262"/>
        <v>1</v>
      </c>
      <c r="K2419" s="6">
        <f t="shared" si="263"/>
        <v>4</v>
      </c>
      <c r="L2419" s="6">
        <f t="shared" si="260"/>
        <v>4</v>
      </c>
      <c r="M2419" t="str">
        <f t="shared" si="264"/>
        <v>Cash</v>
      </c>
      <c r="N2419" t="str">
        <f t="shared" si="265"/>
        <v>In-store</v>
      </c>
      <c r="O2419" s="8">
        <f t="shared" si="266"/>
        <v>45076</v>
      </c>
    </row>
    <row r="2420" spans="1:15" x14ac:dyDescent="0.35">
      <c r="A2420" t="s">
        <v>2441</v>
      </c>
      <c r="B2420" s="4" t="s">
        <v>28</v>
      </c>
      <c r="C2420">
        <v>4</v>
      </c>
      <c r="D2420">
        <v>4</v>
      </c>
      <c r="E2420">
        <v>16</v>
      </c>
      <c r="H2420" s="1">
        <v>45181</v>
      </c>
      <c r="I2420" s="4" t="str">
        <f t="shared" si="261"/>
        <v>Sandwich</v>
      </c>
      <c r="J2420" s="6">
        <f t="shared" si="262"/>
        <v>4</v>
      </c>
      <c r="K2420" s="6">
        <f t="shared" si="263"/>
        <v>4</v>
      </c>
      <c r="L2420" s="6">
        <f t="shared" si="260"/>
        <v>16</v>
      </c>
      <c r="M2420" t="str">
        <f t="shared" si="264"/>
        <v>Default mode</v>
      </c>
      <c r="N2420" t="str">
        <f t="shared" si="265"/>
        <v>UNKNOWN</v>
      </c>
      <c r="O2420" s="8">
        <f t="shared" si="266"/>
        <v>45181</v>
      </c>
    </row>
    <row r="2421" spans="1:15" x14ac:dyDescent="0.35">
      <c r="A2421" t="s">
        <v>2442</v>
      </c>
      <c r="B2421" s="4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  <c r="I2421" s="4" t="str">
        <f t="shared" si="261"/>
        <v>Cookie</v>
      </c>
      <c r="J2421" s="6">
        <f t="shared" si="262"/>
        <v>2</v>
      </c>
      <c r="K2421" s="6">
        <f t="shared" si="263"/>
        <v>2.9631147540983607</v>
      </c>
      <c r="L2421" s="6">
        <f t="shared" si="260"/>
        <v>2</v>
      </c>
      <c r="M2421" t="str">
        <f t="shared" si="264"/>
        <v>Cash</v>
      </c>
      <c r="N2421" t="str">
        <f t="shared" si="265"/>
        <v>UNKNOWN</v>
      </c>
      <c r="O2421" s="8">
        <f t="shared" si="266"/>
        <v>44943</v>
      </c>
    </row>
    <row r="2422" spans="1:15" x14ac:dyDescent="0.35">
      <c r="A2422" t="s">
        <v>2443</v>
      </c>
      <c r="B2422" s="4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  <c r="I2422" s="4" t="str">
        <f t="shared" si="261"/>
        <v>Smoothie</v>
      </c>
      <c r="J2422" s="6">
        <f t="shared" si="262"/>
        <v>5</v>
      </c>
      <c r="K2422" s="6">
        <f t="shared" si="263"/>
        <v>4</v>
      </c>
      <c r="L2422" s="6">
        <f t="shared" si="260"/>
        <v>20</v>
      </c>
      <c r="M2422" t="str">
        <f t="shared" si="264"/>
        <v>Cash</v>
      </c>
      <c r="N2422" t="str">
        <f t="shared" si="265"/>
        <v>Cafe</v>
      </c>
      <c r="O2422" s="8">
        <f t="shared" si="266"/>
        <v>45239</v>
      </c>
    </row>
    <row r="2423" spans="1:15" x14ac:dyDescent="0.35">
      <c r="A2423" t="s">
        <v>2444</v>
      </c>
      <c r="B2423" s="4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I2423" s="4" t="str">
        <f t="shared" si="261"/>
        <v>Cake</v>
      </c>
      <c r="J2423" s="6">
        <f t="shared" si="262"/>
        <v>3</v>
      </c>
      <c r="K2423" s="6">
        <f t="shared" si="263"/>
        <v>3</v>
      </c>
      <c r="L2423" s="6">
        <f t="shared" si="260"/>
        <v>9</v>
      </c>
      <c r="M2423" t="str">
        <f t="shared" si="264"/>
        <v>Cash</v>
      </c>
      <c r="N2423" t="str">
        <f t="shared" si="265"/>
        <v>UNKNOWN</v>
      </c>
      <c r="O2423" s="8">
        <f t="shared" si="266"/>
        <v>44982</v>
      </c>
    </row>
    <row r="2424" spans="1:15" x14ac:dyDescent="0.35">
      <c r="A2424" t="s">
        <v>2445</v>
      </c>
      <c r="B2424" s="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  <c r="I2424" s="4" t="str">
        <f t="shared" si="261"/>
        <v>Cake</v>
      </c>
      <c r="J2424" s="6">
        <f t="shared" si="262"/>
        <v>1</v>
      </c>
      <c r="K2424" s="6">
        <f t="shared" si="263"/>
        <v>3</v>
      </c>
      <c r="L2424" s="6">
        <f t="shared" si="260"/>
        <v>3</v>
      </c>
      <c r="M2424" t="str">
        <f t="shared" si="264"/>
        <v>Digital Wallet</v>
      </c>
      <c r="N2424" t="str">
        <f t="shared" si="265"/>
        <v>Cafe</v>
      </c>
      <c r="O2424" s="8">
        <f t="shared" si="266"/>
        <v>44937</v>
      </c>
    </row>
    <row r="2425" spans="1:15" x14ac:dyDescent="0.35">
      <c r="A2425" t="s">
        <v>2446</v>
      </c>
      <c r="B2425" s="4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I2425" s="4" t="str">
        <f t="shared" si="261"/>
        <v>Cake</v>
      </c>
      <c r="J2425" s="6">
        <f t="shared" si="262"/>
        <v>5</v>
      </c>
      <c r="K2425" s="6">
        <f t="shared" si="263"/>
        <v>3</v>
      </c>
      <c r="L2425" s="6">
        <f t="shared" si="260"/>
        <v>15</v>
      </c>
      <c r="M2425" t="str">
        <f t="shared" si="264"/>
        <v>Default mode</v>
      </c>
      <c r="N2425" t="str">
        <f t="shared" si="265"/>
        <v>Takeaway</v>
      </c>
      <c r="O2425" s="8">
        <f t="shared" si="266"/>
        <v>44972</v>
      </c>
    </row>
    <row r="2426" spans="1:15" x14ac:dyDescent="0.35">
      <c r="A2426" t="s">
        <v>2447</v>
      </c>
      <c r="B2426" s="4" t="s">
        <v>65</v>
      </c>
      <c r="C2426">
        <v>4</v>
      </c>
      <c r="D2426">
        <v>1.5</v>
      </c>
      <c r="E2426">
        <v>6</v>
      </c>
      <c r="F2426" t="s">
        <v>14</v>
      </c>
      <c r="I2426" s="4" t="str">
        <f t="shared" si="261"/>
        <v>Tea</v>
      </c>
      <c r="J2426" s="6">
        <f t="shared" si="262"/>
        <v>4</v>
      </c>
      <c r="K2426" s="6">
        <f t="shared" si="263"/>
        <v>1.5</v>
      </c>
      <c r="L2426" s="6">
        <f t="shared" si="260"/>
        <v>6</v>
      </c>
      <c r="M2426" t="str">
        <f t="shared" si="264"/>
        <v>Cash</v>
      </c>
      <c r="N2426" t="str">
        <f t="shared" si="265"/>
        <v>UNKNOWN</v>
      </c>
      <c r="O2426" s="8">
        <f t="shared" si="266"/>
        <v>44927</v>
      </c>
    </row>
    <row r="2427" spans="1:15" x14ac:dyDescent="0.35">
      <c r="A2427" t="s">
        <v>2448</v>
      </c>
      <c r="B2427" s="4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I2427" s="4" t="str">
        <f t="shared" si="261"/>
        <v>Sandwich</v>
      </c>
      <c r="J2427" s="6">
        <f t="shared" si="262"/>
        <v>2</v>
      </c>
      <c r="K2427" s="6">
        <f t="shared" si="263"/>
        <v>4</v>
      </c>
      <c r="L2427" s="6">
        <f t="shared" si="260"/>
        <v>8</v>
      </c>
      <c r="M2427" t="str">
        <f t="shared" si="264"/>
        <v>Credit Card</v>
      </c>
      <c r="N2427" t="str">
        <f t="shared" si="265"/>
        <v>UNKNOWN</v>
      </c>
      <c r="O2427" s="8">
        <f t="shared" si="266"/>
        <v>45002</v>
      </c>
    </row>
    <row r="2428" spans="1:15" x14ac:dyDescent="0.35">
      <c r="A2428" t="s">
        <v>2449</v>
      </c>
      <c r="B2428" s="4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I2428" s="4" t="str">
        <f t="shared" si="261"/>
        <v>Salad</v>
      </c>
      <c r="J2428" s="6">
        <f t="shared" si="262"/>
        <v>4</v>
      </c>
      <c r="K2428" s="6">
        <f t="shared" si="263"/>
        <v>5</v>
      </c>
      <c r="L2428" s="6">
        <f t="shared" si="260"/>
        <v>20</v>
      </c>
      <c r="M2428" t="str">
        <f t="shared" si="264"/>
        <v>Default mode</v>
      </c>
      <c r="N2428" t="str">
        <f t="shared" si="265"/>
        <v>In-store</v>
      </c>
      <c r="O2428" s="8">
        <f t="shared" si="266"/>
        <v>45183</v>
      </c>
    </row>
    <row r="2429" spans="1:15" x14ac:dyDescent="0.35">
      <c r="A2429" t="s">
        <v>2450</v>
      </c>
      <c r="B2429" s="4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I2429" s="4" t="str">
        <f t="shared" si="261"/>
        <v>Coffee</v>
      </c>
      <c r="J2429" s="6">
        <f t="shared" si="262"/>
        <v>3</v>
      </c>
      <c r="K2429" s="6">
        <f t="shared" si="263"/>
        <v>2</v>
      </c>
      <c r="L2429" s="6">
        <f t="shared" si="260"/>
        <v>6</v>
      </c>
      <c r="M2429" t="str">
        <f t="shared" si="264"/>
        <v>Default mode</v>
      </c>
      <c r="N2429" t="str">
        <f t="shared" si="265"/>
        <v>In-store</v>
      </c>
      <c r="O2429" s="8">
        <f t="shared" si="266"/>
        <v>45067</v>
      </c>
    </row>
    <row r="2430" spans="1:15" x14ac:dyDescent="0.35">
      <c r="A2430" t="s">
        <v>2451</v>
      </c>
      <c r="B2430" s="4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I2430" s="4" t="str">
        <f t="shared" si="261"/>
        <v>Tea</v>
      </c>
      <c r="J2430" s="6">
        <f t="shared" si="262"/>
        <v>5</v>
      </c>
      <c r="K2430" s="6">
        <f t="shared" si="263"/>
        <v>1.5</v>
      </c>
      <c r="L2430" s="6">
        <f t="shared" si="260"/>
        <v>7.5</v>
      </c>
      <c r="M2430" t="str">
        <f t="shared" si="264"/>
        <v>Cash</v>
      </c>
      <c r="N2430" t="str">
        <f t="shared" si="265"/>
        <v>Takeaway</v>
      </c>
      <c r="O2430" s="8">
        <f t="shared" si="266"/>
        <v>45215</v>
      </c>
    </row>
    <row r="2431" spans="1:15" x14ac:dyDescent="0.35">
      <c r="A2431" t="s">
        <v>2452</v>
      </c>
      <c r="B2431" s="4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  <c r="I2431" s="4" t="str">
        <f t="shared" si="261"/>
        <v>Cookie</v>
      </c>
      <c r="J2431" s="6">
        <f t="shared" si="262"/>
        <v>2</v>
      </c>
      <c r="K2431" s="6">
        <f t="shared" si="263"/>
        <v>1</v>
      </c>
      <c r="L2431" s="6">
        <f t="shared" si="260"/>
        <v>2</v>
      </c>
      <c r="M2431" t="str">
        <f t="shared" si="264"/>
        <v>Credit Card</v>
      </c>
      <c r="N2431" t="str">
        <f t="shared" si="265"/>
        <v>UNKNOWN</v>
      </c>
      <c r="O2431" s="8">
        <f t="shared" si="266"/>
        <v>45006</v>
      </c>
    </row>
    <row r="2432" spans="1:15" x14ac:dyDescent="0.35">
      <c r="A2432" t="s">
        <v>2453</v>
      </c>
      <c r="B2432" s="4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I2432" s="4" t="str">
        <f t="shared" si="261"/>
        <v>Salad</v>
      </c>
      <c r="J2432" s="6">
        <f t="shared" si="262"/>
        <v>5</v>
      </c>
      <c r="K2432" s="6">
        <f t="shared" si="263"/>
        <v>5</v>
      </c>
      <c r="L2432" s="6">
        <f t="shared" si="260"/>
        <v>25</v>
      </c>
      <c r="M2432" t="str">
        <f t="shared" si="264"/>
        <v>Credit Card</v>
      </c>
      <c r="N2432" t="str">
        <f t="shared" si="265"/>
        <v>UNKNOWN</v>
      </c>
      <c r="O2432" s="8">
        <f t="shared" si="266"/>
        <v>45064</v>
      </c>
    </row>
    <row r="2433" spans="1:15" x14ac:dyDescent="0.35">
      <c r="A2433" t="s">
        <v>2454</v>
      </c>
      <c r="B2433" s="4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I2433" s="4" t="str">
        <f t="shared" si="261"/>
        <v>Coffee</v>
      </c>
      <c r="J2433" s="6">
        <f t="shared" si="262"/>
        <v>4</v>
      </c>
      <c r="K2433" s="6">
        <f t="shared" si="263"/>
        <v>2</v>
      </c>
      <c r="L2433" s="6">
        <f t="shared" si="260"/>
        <v>8</v>
      </c>
      <c r="M2433" t="str">
        <f t="shared" si="264"/>
        <v>Default mode</v>
      </c>
      <c r="N2433" t="str">
        <f t="shared" si="265"/>
        <v>In-store</v>
      </c>
      <c r="O2433" s="8">
        <f t="shared" si="266"/>
        <v>44972</v>
      </c>
    </row>
    <row r="2434" spans="1:15" x14ac:dyDescent="0.35">
      <c r="A2434" t="s">
        <v>2455</v>
      </c>
      <c r="B2434" s="4" t="s">
        <v>17</v>
      </c>
      <c r="C2434">
        <v>5</v>
      </c>
      <c r="D2434">
        <v>1</v>
      </c>
      <c r="E2434">
        <v>5</v>
      </c>
      <c r="H2434" s="1">
        <v>45224</v>
      </c>
      <c r="I2434" s="4" t="str">
        <f t="shared" si="261"/>
        <v>Cookie</v>
      </c>
      <c r="J2434" s="6">
        <f t="shared" si="262"/>
        <v>5</v>
      </c>
      <c r="K2434" s="6">
        <f t="shared" si="263"/>
        <v>1</v>
      </c>
      <c r="L2434" s="6">
        <f t="shared" ref="L2434:L2497" si="267">IF(ISBLANK(E2434),PRODUCT(J2434,K2434),IF(E2434="ERROR",PRODUCT(J2434,K2434),IF(E2434="UNKNOWN",PRODUCT(J2434,K2434),E2434)))</f>
        <v>5</v>
      </c>
      <c r="M2434" t="str">
        <f t="shared" si="264"/>
        <v>Default mode</v>
      </c>
      <c r="N2434" t="str">
        <f t="shared" si="265"/>
        <v>UNKNOWN</v>
      </c>
      <c r="O2434" s="8">
        <f t="shared" si="266"/>
        <v>45224</v>
      </c>
    </row>
    <row r="2435" spans="1:15" x14ac:dyDescent="0.35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  <c r="I2435" s="4" t="str">
        <f t="shared" ref="I2435:I2498" si="268">IF(ISBLANK(B2435),"UNKNOWN",IF(B2435="ERROR","Juice",B2435))</f>
        <v>UNKNOWN</v>
      </c>
      <c r="J2435" s="6">
        <f t="shared" ref="J2435:J2498" si="269">IF(ISBLANK(C2435),E2435/D2435,IF(C2435="ERROR",AVERAGE(C2435:C12434),IF(C2435="UNKNOWN",MEDIAN(C2435:C12434),C2435)))</f>
        <v>3</v>
      </c>
      <c r="K2435" s="6">
        <f t="shared" ref="K2435:K2498" si="270">IF(ISBLANK(D2435),0,IF(D2435="ERROR",AVERAGE(D2435:D12434),IF(D2435="UNKNOWN",MEDIAN(D2435:D12434),D2435)))</f>
        <v>1</v>
      </c>
      <c r="L2435" s="6">
        <f t="shared" si="267"/>
        <v>3</v>
      </c>
      <c r="M2435" t="str">
        <f t="shared" ref="M2435:M2498" si="271">IF(ISBLANK(F2435),"Default mode",IF(F2435="ERROR","Cash",F2435))</f>
        <v>Digital Wallet</v>
      </c>
      <c r="N2435" t="str">
        <f t="shared" ref="N2435:N2498" si="272">IF(ISBLANK(G2435),"UNKNOWN",IF(G2435="ERROR","Cafe",G2435))</f>
        <v>Takeaway</v>
      </c>
      <c r="O2435" s="8">
        <f t="shared" ref="O2435:O2498" si="273">IF(ISBLANK(H2435),DATE(2023,1,1),IF(H2435="ERROR",DATE(2023,6,1),IF(H2435="UNKNOWN",DATE(2023,1,1),H2435)))</f>
        <v>45036</v>
      </c>
    </row>
    <row r="2436" spans="1:15" x14ac:dyDescent="0.35">
      <c r="A2436" t="s">
        <v>2457</v>
      </c>
      <c r="B2436" s="4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  <c r="I2436" s="4" t="str">
        <f t="shared" si="268"/>
        <v>Cake</v>
      </c>
      <c r="J2436" s="6">
        <f t="shared" si="269"/>
        <v>5</v>
      </c>
      <c r="K2436" s="6">
        <f t="shared" si="270"/>
        <v>3</v>
      </c>
      <c r="L2436" s="6">
        <f t="shared" si="267"/>
        <v>15</v>
      </c>
      <c r="M2436" t="str">
        <f t="shared" si="271"/>
        <v>Credit Card</v>
      </c>
      <c r="N2436" t="str">
        <f t="shared" si="272"/>
        <v>Cafe</v>
      </c>
      <c r="O2436" s="8">
        <f t="shared" si="273"/>
        <v>45040</v>
      </c>
    </row>
    <row r="2437" spans="1:15" x14ac:dyDescent="0.35">
      <c r="A2437" t="s">
        <v>2458</v>
      </c>
      <c r="B2437" s="4" t="s">
        <v>17</v>
      </c>
      <c r="C2437">
        <v>2</v>
      </c>
      <c r="D2437">
        <v>1</v>
      </c>
      <c r="E2437">
        <v>2</v>
      </c>
      <c r="H2437" s="1">
        <v>45123</v>
      </c>
      <c r="I2437" s="4" t="str">
        <f t="shared" si="268"/>
        <v>Cookie</v>
      </c>
      <c r="J2437" s="6">
        <f t="shared" si="269"/>
        <v>2</v>
      </c>
      <c r="K2437" s="6">
        <f t="shared" si="270"/>
        <v>1</v>
      </c>
      <c r="L2437" s="6">
        <f t="shared" si="267"/>
        <v>2</v>
      </c>
      <c r="M2437" t="str">
        <f t="shared" si="271"/>
        <v>Default mode</v>
      </c>
      <c r="N2437" t="str">
        <f t="shared" si="272"/>
        <v>UNKNOWN</v>
      </c>
      <c r="O2437" s="8">
        <f t="shared" si="273"/>
        <v>45123</v>
      </c>
    </row>
    <row r="2438" spans="1:15" x14ac:dyDescent="0.35">
      <c r="A2438" t="s">
        <v>2459</v>
      </c>
      <c r="B2438" s="4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  <c r="I2438" s="4" t="str">
        <f t="shared" si="268"/>
        <v>Smoothie</v>
      </c>
      <c r="J2438" s="6">
        <f t="shared" si="269"/>
        <v>3.0384348550020812</v>
      </c>
      <c r="K2438" s="6">
        <f t="shared" si="270"/>
        <v>4</v>
      </c>
      <c r="L2438" s="6">
        <f t="shared" si="267"/>
        <v>20</v>
      </c>
      <c r="M2438" t="str">
        <f t="shared" si="271"/>
        <v>Cash</v>
      </c>
      <c r="N2438" t="str">
        <f t="shared" si="272"/>
        <v>UNKNOWN</v>
      </c>
      <c r="O2438" s="8">
        <f t="shared" si="273"/>
        <v>44928</v>
      </c>
    </row>
    <row r="2439" spans="1:15" x14ac:dyDescent="0.35">
      <c r="A2439" t="s">
        <v>2460</v>
      </c>
      <c r="B2439" s="4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  <c r="I2439" s="4" t="str">
        <f t="shared" si="268"/>
        <v>Tea</v>
      </c>
      <c r="J2439" s="6">
        <f t="shared" si="269"/>
        <v>3</v>
      </c>
      <c r="K2439" s="6">
        <f t="shared" si="270"/>
        <v>1.5</v>
      </c>
      <c r="L2439" s="6">
        <f t="shared" si="267"/>
        <v>1.5</v>
      </c>
      <c r="M2439" t="str">
        <f t="shared" si="271"/>
        <v>UNKNOWN</v>
      </c>
      <c r="N2439" t="str">
        <f t="shared" si="272"/>
        <v>Takeaway</v>
      </c>
      <c r="O2439" s="8">
        <f t="shared" si="273"/>
        <v>45160</v>
      </c>
    </row>
    <row r="2440" spans="1:15" x14ac:dyDescent="0.35">
      <c r="A2440" t="s">
        <v>2461</v>
      </c>
      <c r="B2440" s="4" t="s">
        <v>39</v>
      </c>
      <c r="C2440">
        <v>1</v>
      </c>
      <c r="D2440">
        <v>3</v>
      </c>
      <c r="E2440">
        <v>3</v>
      </c>
      <c r="H2440" s="1">
        <v>45040</v>
      </c>
      <c r="I2440" s="4" t="str">
        <f t="shared" si="268"/>
        <v>Juice</v>
      </c>
      <c r="J2440" s="6">
        <f t="shared" si="269"/>
        <v>1</v>
      </c>
      <c r="K2440" s="6">
        <f t="shared" si="270"/>
        <v>3</v>
      </c>
      <c r="L2440" s="6">
        <f t="shared" si="267"/>
        <v>3</v>
      </c>
      <c r="M2440" t="str">
        <f t="shared" si="271"/>
        <v>Default mode</v>
      </c>
      <c r="N2440" t="str">
        <f t="shared" si="272"/>
        <v>UNKNOWN</v>
      </c>
      <c r="O2440" s="8">
        <f t="shared" si="273"/>
        <v>45040</v>
      </c>
    </row>
    <row r="2441" spans="1:15" x14ac:dyDescent="0.35">
      <c r="A2441" t="s">
        <v>2462</v>
      </c>
      <c r="B2441" s="4" t="s">
        <v>25</v>
      </c>
      <c r="C2441" t="s">
        <v>21</v>
      </c>
      <c r="D2441">
        <v>4</v>
      </c>
      <c r="E2441">
        <v>8</v>
      </c>
      <c r="H2441" s="1">
        <v>45257</v>
      </c>
      <c r="I2441" s="4" t="str">
        <f t="shared" si="268"/>
        <v>Smoothie</v>
      </c>
      <c r="J2441" s="6">
        <f t="shared" si="269"/>
        <v>3</v>
      </c>
      <c r="K2441" s="6">
        <f t="shared" si="270"/>
        <v>4</v>
      </c>
      <c r="L2441" s="6">
        <f t="shared" si="267"/>
        <v>8</v>
      </c>
      <c r="M2441" t="str">
        <f t="shared" si="271"/>
        <v>Default mode</v>
      </c>
      <c r="N2441" t="str">
        <f t="shared" si="272"/>
        <v>UNKNOWN</v>
      </c>
      <c r="O2441" s="8">
        <f t="shared" si="273"/>
        <v>45257</v>
      </c>
    </row>
    <row r="2442" spans="1:15" x14ac:dyDescent="0.35">
      <c r="A2442" t="s">
        <v>2463</v>
      </c>
      <c r="B2442" s="4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I2442" s="4" t="str">
        <f t="shared" si="268"/>
        <v>Tea</v>
      </c>
      <c r="J2442" s="6">
        <f t="shared" si="269"/>
        <v>3</v>
      </c>
      <c r="K2442" s="6">
        <f t="shared" si="270"/>
        <v>1.5</v>
      </c>
      <c r="L2442" s="6">
        <f t="shared" si="267"/>
        <v>4.5</v>
      </c>
      <c r="M2442" t="str">
        <f t="shared" si="271"/>
        <v>Cash</v>
      </c>
      <c r="N2442" t="str">
        <f t="shared" si="272"/>
        <v>UNKNOWN</v>
      </c>
      <c r="O2442" s="8">
        <f t="shared" si="273"/>
        <v>45120</v>
      </c>
    </row>
    <row r="2443" spans="1:15" x14ac:dyDescent="0.35">
      <c r="A2443" t="s">
        <v>2464</v>
      </c>
      <c r="B2443" s="4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I2443" s="4" t="str">
        <f t="shared" si="268"/>
        <v>Cookie</v>
      </c>
      <c r="J2443" s="6">
        <f t="shared" si="269"/>
        <v>4</v>
      </c>
      <c r="K2443" s="6">
        <f t="shared" si="270"/>
        <v>1</v>
      </c>
      <c r="L2443" s="6">
        <f t="shared" si="267"/>
        <v>4</v>
      </c>
      <c r="M2443" t="str">
        <f t="shared" si="271"/>
        <v>Cash</v>
      </c>
      <c r="N2443" t="str">
        <f t="shared" si="272"/>
        <v>Takeaway</v>
      </c>
      <c r="O2443" s="8">
        <f t="shared" si="273"/>
        <v>45114</v>
      </c>
    </row>
    <row r="2444" spans="1:15" x14ac:dyDescent="0.35">
      <c r="A2444" t="s">
        <v>2465</v>
      </c>
      <c r="B2444" s="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I2444" s="4" t="str">
        <f t="shared" si="268"/>
        <v>Cake</v>
      </c>
      <c r="J2444" s="6">
        <f t="shared" si="269"/>
        <v>1</v>
      </c>
      <c r="K2444" s="6">
        <f t="shared" si="270"/>
        <v>3</v>
      </c>
      <c r="L2444" s="6">
        <f t="shared" si="267"/>
        <v>3</v>
      </c>
      <c r="M2444" t="str">
        <f t="shared" si="271"/>
        <v>Default mode</v>
      </c>
      <c r="N2444" t="str">
        <f t="shared" si="272"/>
        <v>Takeaway</v>
      </c>
      <c r="O2444" s="8">
        <f t="shared" si="273"/>
        <v>44976</v>
      </c>
    </row>
    <row r="2445" spans="1:15" x14ac:dyDescent="0.35">
      <c r="A2445" t="s">
        <v>2466</v>
      </c>
      <c r="B2445" s="4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  <c r="I2445" s="4" t="str">
        <f t="shared" si="268"/>
        <v>Salad</v>
      </c>
      <c r="J2445" s="6">
        <f t="shared" si="269"/>
        <v>2</v>
      </c>
      <c r="K2445" s="6">
        <f t="shared" si="270"/>
        <v>2.964390243902439</v>
      </c>
      <c r="L2445" s="6">
        <f t="shared" si="267"/>
        <v>10</v>
      </c>
      <c r="M2445" t="str">
        <f t="shared" si="271"/>
        <v>Default mode</v>
      </c>
      <c r="N2445" t="str">
        <f t="shared" si="272"/>
        <v>Takeaway</v>
      </c>
      <c r="O2445" s="8">
        <f t="shared" si="273"/>
        <v>45092</v>
      </c>
    </row>
    <row r="2446" spans="1:15" x14ac:dyDescent="0.35">
      <c r="A2446" t="s">
        <v>2467</v>
      </c>
      <c r="B2446" s="4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  <c r="I2446" s="4" t="str">
        <f t="shared" si="268"/>
        <v>Sandwich</v>
      </c>
      <c r="J2446" s="6">
        <f t="shared" si="269"/>
        <v>5</v>
      </c>
      <c r="K2446" s="6">
        <f t="shared" si="270"/>
        <v>3</v>
      </c>
      <c r="L2446" s="6">
        <f t="shared" si="267"/>
        <v>20</v>
      </c>
      <c r="M2446" t="str">
        <f t="shared" si="271"/>
        <v>Credit Card</v>
      </c>
      <c r="N2446" t="str">
        <f t="shared" si="272"/>
        <v>UNKNOWN</v>
      </c>
      <c r="O2446" s="8">
        <f t="shared" si="273"/>
        <v>45184</v>
      </c>
    </row>
    <row r="2447" spans="1:15" x14ac:dyDescent="0.35">
      <c r="A2447" t="s">
        <v>2468</v>
      </c>
      <c r="B2447" s="4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I2447" s="4" t="str">
        <f t="shared" si="268"/>
        <v>Smoothie</v>
      </c>
      <c r="J2447" s="6">
        <f t="shared" si="269"/>
        <v>1</v>
      </c>
      <c r="K2447" s="6">
        <f t="shared" si="270"/>
        <v>4</v>
      </c>
      <c r="L2447" s="6">
        <f t="shared" si="267"/>
        <v>4</v>
      </c>
      <c r="M2447" t="str">
        <f t="shared" si="271"/>
        <v>Cash</v>
      </c>
      <c r="N2447" t="str">
        <f t="shared" si="272"/>
        <v>UNKNOWN</v>
      </c>
      <c r="O2447" s="8">
        <f t="shared" si="273"/>
        <v>45202</v>
      </c>
    </row>
    <row r="2448" spans="1:15" x14ac:dyDescent="0.35">
      <c r="A2448" t="s">
        <v>2469</v>
      </c>
      <c r="B2448" s="4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  <c r="I2448" s="4" t="str">
        <f t="shared" si="268"/>
        <v>Tea</v>
      </c>
      <c r="J2448" s="6">
        <f t="shared" si="269"/>
        <v>1</v>
      </c>
      <c r="K2448" s="6">
        <f t="shared" si="270"/>
        <v>1.5</v>
      </c>
      <c r="L2448" s="6">
        <f t="shared" si="267"/>
        <v>1.5</v>
      </c>
      <c r="M2448" t="str">
        <f t="shared" si="271"/>
        <v>Digital Wallet</v>
      </c>
      <c r="N2448" t="str">
        <f t="shared" si="272"/>
        <v>UNKNOWN</v>
      </c>
      <c r="O2448" s="8">
        <f t="shared" si="273"/>
        <v>44967</v>
      </c>
    </row>
    <row r="2449" spans="1:15" x14ac:dyDescent="0.35">
      <c r="A2449" t="s">
        <v>2470</v>
      </c>
      <c r="B2449" s="4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 s="4" t="str">
        <f t="shared" si="268"/>
        <v>Tea</v>
      </c>
      <c r="J2449" s="6">
        <f t="shared" si="269"/>
        <v>3</v>
      </c>
      <c r="K2449" s="6">
        <f t="shared" si="270"/>
        <v>1.5</v>
      </c>
      <c r="L2449" s="6">
        <f t="shared" si="267"/>
        <v>4.5</v>
      </c>
      <c r="M2449" t="str">
        <f t="shared" si="271"/>
        <v>UNKNOWN</v>
      </c>
      <c r="N2449" t="str">
        <f t="shared" si="272"/>
        <v>UNKNOWN</v>
      </c>
      <c r="O2449" s="8">
        <f t="shared" si="273"/>
        <v>45184</v>
      </c>
    </row>
    <row r="2450" spans="1:15" x14ac:dyDescent="0.35">
      <c r="A2450" t="s">
        <v>2471</v>
      </c>
      <c r="B2450" s="4" t="s">
        <v>25</v>
      </c>
      <c r="C2450">
        <v>1</v>
      </c>
      <c r="D2450">
        <v>4</v>
      </c>
      <c r="E2450">
        <v>4</v>
      </c>
      <c r="H2450" s="1">
        <v>45263</v>
      </c>
      <c r="I2450" s="4" t="str">
        <f t="shared" si="268"/>
        <v>Smoothie</v>
      </c>
      <c r="J2450" s="6">
        <f t="shared" si="269"/>
        <v>1</v>
      </c>
      <c r="K2450" s="6">
        <f t="shared" si="270"/>
        <v>4</v>
      </c>
      <c r="L2450" s="6">
        <f t="shared" si="267"/>
        <v>4</v>
      </c>
      <c r="M2450" t="str">
        <f t="shared" si="271"/>
        <v>Default mode</v>
      </c>
      <c r="N2450" t="str">
        <f t="shared" si="272"/>
        <v>UNKNOWN</v>
      </c>
      <c r="O2450" s="8">
        <f t="shared" si="273"/>
        <v>45263</v>
      </c>
    </row>
    <row r="2451" spans="1:15" x14ac:dyDescent="0.35">
      <c r="A2451" t="s">
        <v>2472</v>
      </c>
      <c r="B2451" s="4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I2451" s="4" t="str">
        <f t="shared" si="268"/>
        <v>Smoothie</v>
      </c>
      <c r="J2451" s="6">
        <f t="shared" si="269"/>
        <v>1</v>
      </c>
      <c r="K2451" s="6">
        <f t="shared" si="270"/>
        <v>4</v>
      </c>
      <c r="L2451" s="6">
        <f t="shared" si="267"/>
        <v>4</v>
      </c>
      <c r="M2451" t="str">
        <f t="shared" si="271"/>
        <v>Cash</v>
      </c>
      <c r="N2451" t="str">
        <f t="shared" si="272"/>
        <v>In-store</v>
      </c>
      <c r="O2451" s="8">
        <f t="shared" si="273"/>
        <v>45126</v>
      </c>
    </row>
    <row r="2452" spans="1:15" x14ac:dyDescent="0.35">
      <c r="A2452" t="s">
        <v>2473</v>
      </c>
      <c r="B2452" s="4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I2452" s="4" t="str">
        <f t="shared" si="268"/>
        <v>Salad</v>
      </c>
      <c r="J2452" s="6">
        <f t="shared" si="269"/>
        <v>2</v>
      </c>
      <c r="K2452" s="6">
        <f t="shared" si="270"/>
        <v>5</v>
      </c>
      <c r="L2452" s="6">
        <f t="shared" si="267"/>
        <v>10</v>
      </c>
      <c r="M2452" t="str">
        <f t="shared" si="271"/>
        <v>Cash</v>
      </c>
      <c r="N2452" t="str">
        <f t="shared" si="272"/>
        <v>UNKNOWN</v>
      </c>
      <c r="O2452" s="8">
        <f t="shared" si="273"/>
        <v>45162</v>
      </c>
    </row>
    <row r="2453" spans="1:15" x14ac:dyDescent="0.35">
      <c r="A2453" t="s">
        <v>2474</v>
      </c>
      <c r="B2453" s="4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  <c r="I2453" s="4" t="str">
        <f t="shared" si="268"/>
        <v>Coffee</v>
      </c>
      <c r="J2453" s="6">
        <f t="shared" si="269"/>
        <v>5</v>
      </c>
      <c r="K2453" s="6">
        <f t="shared" si="270"/>
        <v>2</v>
      </c>
      <c r="L2453" s="6">
        <f t="shared" si="267"/>
        <v>10</v>
      </c>
      <c r="M2453" t="str">
        <f t="shared" si="271"/>
        <v>Digital Wallet</v>
      </c>
      <c r="N2453" t="str">
        <f t="shared" si="272"/>
        <v>Takeaway</v>
      </c>
      <c r="O2453" s="8">
        <f t="shared" si="273"/>
        <v>44935</v>
      </c>
    </row>
    <row r="2454" spans="1:15" x14ac:dyDescent="0.35">
      <c r="A2454" t="s">
        <v>2475</v>
      </c>
      <c r="B2454" s="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I2454" s="4" t="str">
        <f t="shared" si="268"/>
        <v>Cookie</v>
      </c>
      <c r="J2454" s="6">
        <f t="shared" si="269"/>
        <v>4</v>
      </c>
      <c r="K2454" s="6">
        <f t="shared" si="270"/>
        <v>1</v>
      </c>
      <c r="L2454" s="6">
        <f t="shared" si="267"/>
        <v>4</v>
      </c>
      <c r="M2454" t="str">
        <f t="shared" si="271"/>
        <v>Credit Card</v>
      </c>
      <c r="N2454" t="str">
        <f t="shared" si="272"/>
        <v>Takeaway</v>
      </c>
      <c r="O2454" s="8">
        <f t="shared" si="273"/>
        <v>45097</v>
      </c>
    </row>
    <row r="2455" spans="1:15" x14ac:dyDescent="0.35">
      <c r="A2455" t="s">
        <v>2476</v>
      </c>
      <c r="B2455" s="4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  <c r="I2455" s="4" t="str">
        <f t="shared" si="268"/>
        <v>Sandwich</v>
      </c>
      <c r="J2455" s="6">
        <f t="shared" si="269"/>
        <v>3</v>
      </c>
      <c r="K2455" s="6">
        <f t="shared" si="270"/>
        <v>4</v>
      </c>
      <c r="L2455" s="6">
        <f t="shared" si="267"/>
        <v>8</v>
      </c>
      <c r="M2455" t="str">
        <f t="shared" si="271"/>
        <v>Cash</v>
      </c>
      <c r="N2455" t="str">
        <f t="shared" si="272"/>
        <v>UNKNOWN</v>
      </c>
      <c r="O2455" s="8">
        <f t="shared" si="273"/>
        <v>44969</v>
      </c>
    </row>
    <row r="2456" spans="1:15" x14ac:dyDescent="0.35">
      <c r="A2456" t="s">
        <v>2477</v>
      </c>
      <c r="B2456" s="4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I2456" s="4" t="str">
        <f t="shared" si="268"/>
        <v>Salad</v>
      </c>
      <c r="J2456" s="6">
        <f t="shared" si="269"/>
        <v>4</v>
      </c>
      <c r="K2456" s="6">
        <f t="shared" si="270"/>
        <v>5</v>
      </c>
      <c r="L2456" s="6">
        <f t="shared" si="267"/>
        <v>20</v>
      </c>
      <c r="M2456" t="str">
        <f t="shared" si="271"/>
        <v>Credit Card</v>
      </c>
      <c r="N2456" t="str">
        <f t="shared" si="272"/>
        <v>In-store</v>
      </c>
      <c r="O2456" s="8">
        <f t="shared" si="273"/>
        <v>45278</v>
      </c>
    </row>
    <row r="2457" spans="1:15" x14ac:dyDescent="0.35">
      <c r="A2457" t="s">
        <v>2478</v>
      </c>
      <c r="B2457" s="4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  <c r="I2457" s="4" t="str">
        <f t="shared" si="268"/>
        <v>Juice</v>
      </c>
      <c r="J2457" s="6">
        <f t="shared" si="269"/>
        <v>1</v>
      </c>
      <c r="K2457" s="6">
        <f t="shared" si="270"/>
        <v>3</v>
      </c>
      <c r="L2457" s="6">
        <f t="shared" si="267"/>
        <v>3</v>
      </c>
      <c r="M2457" t="str">
        <f t="shared" si="271"/>
        <v>Digital Wallet</v>
      </c>
      <c r="N2457" t="str">
        <f t="shared" si="272"/>
        <v>Takeaway</v>
      </c>
      <c r="O2457" s="8">
        <f t="shared" si="273"/>
        <v>45196</v>
      </c>
    </row>
    <row r="2458" spans="1:15" x14ac:dyDescent="0.35">
      <c r="A2458" t="s">
        <v>2479</v>
      </c>
      <c r="B2458" s="4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I2458" s="4" t="str">
        <f t="shared" si="268"/>
        <v>Cake</v>
      </c>
      <c r="J2458" s="6">
        <f t="shared" si="269"/>
        <v>4</v>
      </c>
      <c r="K2458" s="6">
        <f t="shared" si="270"/>
        <v>3</v>
      </c>
      <c r="L2458" s="6">
        <f t="shared" si="267"/>
        <v>12</v>
      </c>
      <c r="M2458" t="str">
        <f t="shared" si="271"/>
        <v>Credit Card</v>
      </c>
      <c r="N2458" t="str">
        <f t="shared" si="272"/>
        <v>Takeaway</v>
      </c>
      <c r="O2458" s="8">
        <f t="shared" si="273"/>
        <v>45133</v>
      </c>
    </row>
    <row r="2459" spans="1:15" x14ac:dyDescent="0.35">
      <c r="A2459" t="s">
        <v>2480</v>
      </c>
      <c r="B2459" s="4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  <c r="I2459" s="4" t="str">
        <f t="shared" si="268"/>
        <v>Cookie</v>
      </c>
      <c r="J2459" s="6">
        <f t="shared" si="269"/>
        <v>2</v>
      </c>
      <c r="K2459" s="6">
        <f t="shared" si="270"/>
        <v>1</v>
      </c>
      <c r="L2459" s="6">
        <f t="shared" si="267"/>
        <v>2</v>
      </c>
      <c r="M2459" t="str">
        <f t="shared" si="271"/>
        <v>Digital Wallet</v>
      </c>
      <c r="N2459" t="str">
        <f t="shared" si="272"/>
        <v>UNKNOWN</v>
      </c>
      <c r="O2459" s="8">
        <f t="shared" si="273"/>
        <v>45063</v>
      </c>
    </row>
    <row r="2460" spans="1:15" x14ac:dyDescent="0.35">
      <c r="A2460" t="s">
        <v>2481</v>
      </c>
      <c r="B2460" s="4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I2460" s="4" t="str">
        <f t="shared" si="268"/>
        <v>Juice</v>
      </c>
      <c r="J2460" s="6">
        <f t="shared" si="269"/>
        <v>1</v>
      </c>
      <c r="K2460" s="6">
        <f t="shared" si="270"/>
        <v>3</v>
      </c>
      <c r="L2460" s="6">
        <f t="shared" si="267"/>
        <v>3</v>
      </c>
      <c r="M2460" t="str">
        <f t="shared" si="271"/>
        <v>Credit Card</v>
      </c>
      <c r="N2460" t="str">
        <f t="shared" si="272"/>
        <v>Takeaway</v>
      </c>
      <c r="O2460" s="8">
        <f t="shared" si="273"/>
        <v>44979</v>
      </c>
    </row>
    <row r="2461" spans="1:15" x14ac:dyDescent="0.35">
      <c r="A2461" t="s">
        <v>2482</v>
      </c>
      <c r="B2461" s="4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  <c r="I2461" s="4" t="str">
        <f t="shared" si="268"/>
        <v>Cookie</v>
      </c>
      <c r="J2461" s="6">
        <f t="shared" si="269"/>
        <v>4</v>
      </c>
      <c r="K2461" s="6">
        <f t="shared" si="270"/>
        <v>1</v>
      </c>
      <c r="L2461" s="6">
        <f t="shared" si="267"/>
        <v>4</v>
      </c>
      <c r="M2461" t="str">
        <f t="shared" si="271"/>
        <v>Digital Wallet</v>
      </c>
      <c r="N2461" t="str">
        <f t="shared" si="272"/>
        <v>Takeaway</v>
      </c>
      <c r="O2461" s="8">
        <f t="shared" si="273"/>
        <v>44972</v>
      </c>
    </row>
    <row r="2462" spans="1:15" x14ac:dyDescent="0.35">
      <c r="A2462" t="s">
        <v>2483</v>
      </c>
      <c r="B2462" s="4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I2462" s="4" t="str">
        <f t="shared" si="268"/>
        <v>Sandwich</v>
      </c>
      <c r="J2462" s="6">
        <f t="shared" si="269"/>
        <v>5</v>
      </c>
      <c r="K2462" s="6">
        <f t="shared" si="270"/>
        <v>4</v>
      </c>
      <c r="L2462" s="6">
        <f t="shared" si="267"/>
        <v>20</v>
      </c>
      <c r="M2462" t="str">
        <f t="shared" si="271"/>
        <v>Cash</v>
      </c>
      <c r="N2462" t="str">
        <f t="shared" si="272"/>
        <v>Takeaway</v>
      </c>
      <c r="O2462" s="8">
        <f t="shared" si="273"/>
        <v>44931</v>
      </c>
    </row>
    <row r="2463" spans="1:15" x14ac:dyDescent="0.35">
      <c r="A2463" t="s">
        <v>2484</v>
      </c>
      <c r="B2463" s="4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I2463" s="4" t="str">
        <f t="shared" si="268"/>
        <v>Coffee</v>
      </c>
      <c r="J2463" s="6">
        <f t="shared" si="269"/>
        <v>4</v>
      </c>
      <c r="K2463" s="6">
        <f t="shared" si="270"/>
        <v>2</v>
      </c>
      <c r="L2463" s="6">
        <f t="shared" si="267"/>
        <v>8</v>
      </c>
      <c r="M2463" t="str">
        <f t="shared" si="271"/>
        <v>Credit Card</v>
      </c>
      <c r="N2463" t="str">
        <f t="shared" si="272"/>
        <v>UNKNOWN</v>
      </c>
      <c r="O2463" s="8">
        <f t="shared" si="273"/>
        <v>45108</v>
      </c>
    </row>
    <row r="2464" spans="1:15" x14ac:dyDescent="0.35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I2464" s="4" t="str">
        <f t="shared" si="268"/>
        <v>UNKNOWN</v>
      </c>
      <c r="J2464" s="6">
        <f t="shared" si="269"/>
        <v>2</v>
      </c>
      <c r="K2464" s="6">
        <f t="shared" si="270"/>
        <v>1</v>
      </c>
      <c r="L2464" s="6">
        <f t="shared" si="267"/>
        <v>2</v>
      </c>
      <c r="M2464" t="str">
        <f t="shared" si="271"/>
        <v>Cash</v>
      </c>
      <c r="N2464" t="str">
        <f t="shared" si="272"/>
        <v>In-store</v>
      </c>
      <c r="O2464" s="8">
        <f t="shared" si="273"/>
        <v>45010</v>
      </c>
    </row>
    <row r="2465" spans="1:15" x14ac:dyDescent="0.35">
      <c r="A2465" t="s">
        <v>2486</v>
      </c>
      <c r="B2465" s="4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  <c r="I2465" s="4" t="str">
        <f t="shared" si="268"/>
        <v>Smoothie</v>
      </c>
      <c r="J2465" s="6">
        <f t="shared" si="269"/>
        <v>2</v>
      </c>
      <c r="K2465" s="6">
        <f t="shared" si="270"/>
        <v>4</v>
      </c>
      <c r="L2465" s="6">
        <f t="shared" si="267"/>
        <v>8</v>
      </c>
      <c r="M2465" t="str">
        <f t="shared" si="271"/>
        <v>Digital Wallet</v>
      </c>
      <c r="N2465" t="str">
        <f t="shared" si="272"/>
        <v>UNKNOWN</v>
      </c>
      <c r="O2465" s="8">
        <f t="shared" si="273"/>
        <v>45244</v>
      </c>
    </row>
    <row r="2466" spans="1:15" x14ac:dyDescent="0.35">
      <c r="A2466" t="s">
        <v>2487</v>
      </c>
      <c r="B2466" s="4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I2466" s="4" t="str">
        <f t="shared" si="268"/>
        <v>Tea</v>
      </c>
      <c r="J2466" s="6">
        <f t="shared" si="269"/>
        <v>3</v>
      </c>
      <c r="K2466" s="6">
        <f t="shared" si="270"/>
        <v>1.5</v>
      </c>
      <c r="L2466" s="6">
        <f t="shared" si="267"/>
        <v>4.5</v>
      </c>
      <c r="M2466" t="str">
        <f t="shared" si="271"/>
        <v>Default mode</v>
      </c>
      <c r="N2466" t="str">
        <f t="shared" si="272"/>
        <v>Takeaway</v>
      </c>
      <c r="O2466" s="8">
        <f t="shared" si="273"/>
        <v>44986</v>
      </c>
    </row>
    <row r="2467" spans="1:15" x14ac:dyDescent="0.35">
      <c r="A2467" t="s">
        <v>2488</v>
      </c>
      <c r="B2467" s="4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  <c r="I2467" s="4" t="str">
        <f t="shared" si="268"/>
        <v>Sandwich</v>
      </c>
      <c r="J2467" s="6">
        <f t="shared" si="269"/>
        <v>4</v>
      </c>
      <c r="K2467" s="6">
        <f t="shared" si="270"/>
        <v>4</v>
      </c>
      <c r="L2467" s="6">
        <f t="shared" si="267"/>
        <v>16</v>
      </c>
      <c r="M2467" t="str">
        <f t="shared" si="271"/>
        <v>Digital Wallet</v>
      </c>
      <c r="N2467" t="str">
        <f t="shared" si="272"/>
        <v>UNKNOWN</v>
      </c>
      <c r="O2467" s="8">
        <f t="shared" si="273"/>
        <v>45140</v>
      </c>
    </row>
    <row r="2468" spans="1:15" x14ac:dyDescent="0.35">
      <c r="A2468" t="s">
        <v>2489</v>
      </c>
      <c r="B2468" s="4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I2468" s="4" t="str">
        <f t="shared" si="268"/>
        <v>Sandwich</v>
      </c>
      <c r="J2468" s="6">
        <f t="shared" si="269"/>
        <v>4</v>
      </c>
      <c r="K2468" s="6">
        <f t="shared" si="270"/>
        <v>4</v>
      </c>
      <c r="L2468" s="6">
        <f t="shared" si="267"/>
        <v>16</v>
      </c>
      <c r="M2468" t="str">
        <f t="shared" si="271"/>
        <v>Credit Card</v>
      </c>
      <c r="N2468" t="str">
        <f t="shared" si="272"/>
        <v>In-store</v>
      </c>
      <c r="O2468" s="8">
        <f t="shared" si="273"/>
        <v>45122</v>
      </c>
    </row>
    <row r="2469" spans="1:15" x14ac:dyDescent="0.35">
      <c r="A2469" t="s">
        <v>2490</v>
      </c>
      <c r="B2469" s="4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I2469" s="4" t="str">
        <f t="shared" si="268"/>
        <v>Smoothie</v>
      </c>
      <c r="J2469" s="6">
        <f t="shared" si="269"/>
        <v>2</v>
      </c>
      <c r="K2469" s="6">
        <f t="shared" si="270"/>
        <v>4</v>
      </c>
      <c r="L2469" s="6">
        <f t="shared" si="267"/>
        <v>8</v>
      </c>
      <c r="M2469" t="str">
        <f t="shared" si="271"/>
        <v>Default mode</v>
      </c>
      <c r="N2469" t="str">
        <f t="shared" si="272"/>
        <v>In-store</v>
      </c>
      <c r="O2469" s="8">
        <f t="shared" si="273"/>
        <v>45230</v>
      </c>
    </row>
    <row r="2470" spans="1:15" x14ac:dyDescent="0.35">
      <c r="A2470" t="s">
        <v>2491</v>
      </c>
      <c r="B2470" s="4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I2470" s="4" t="str">
        <f t="shared" si="268"/>
        <v>Cake</v>
      </c>
      <c r="J2470" s="6">
        <f t="shared" si="269"/>
        <v>5</v>
      </c>
      <c r="K2470" s="6">
        <f t="shared" si="270"/>
        <v>3</v>
      </c>
      <c r="L2470" s="6">
        <f t="shared" si="267"/>
        <v>15</v>
      </c>
      <c r="M2470" t="str">
        <f t="shared" si="271"/>
        <v>Cash</v>
      </c>
      <c r="N2470" t="str">
        <f t="shared" si="272"/>
        <v>Takeaway</v>
      </c>
      <c r="O2470" s="8">
        <f t="shared" si="273"/>
        <v>45175</v>
      </c>
    </row>
    <row r="2471" spans="1:15" x14ac:dyDescent="0.35">
      <c r="A2471" t="s">
        <v>2492</v>
      </c>
      <c r="B2471" s="4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I2471" s="4" t="str">
        <f t="shared" si="268"/>
        <v>Coffee</v>
      </c>
      <c r="J2471" s="6">
        <f t="shared" si="269"/>
        <v>2</v>
      </c>
      <c r="K2471" s="6">
        <f t="shared" si="270"/>
        <v>2</v>
      </c>
      <c r="L2471" s="6">
        <f t="shared" si="267"/>
        <v>4</v>
      </c>
      <c r="M2471" t="str">
        <f t="shared" si="271"/>
        <v>Credit Card</v>
      </c>
      <c r="N2471" t="str">
        <f t="shared" si="272"/>
        <v>Takeaway</v>
      </c>
      <c r="O2471" s="8">
        <f t="shared" si="273"/>
        <v>45128</v>
      </c>
    </row>
    <row r="2472" spans="1:15" x14ac:dyDescent="0.35">
      <c r="A2472" t="s">
        <v>2493</v>
      </c>
      <c r="B2472" s="4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I2472" s="4" t="str">
        <f t="shared" si="268"/>
        <v>Smoothie</v>
      </c>
      <c r="J2472" s="6">
        <f t="shared" si="269"/>
        <v>3</v>
      </c>
      <c r="K2472" s="6">
        <f t="shared" si="270"/>
        <v>4</v>
      </c>
      <c r="L2472" s="6">
        <f t="shared" si="267"/>
        <v>12</v>
      </c>
      <c r="M2472" t="str">
        <f t="shared" si="271"/>
        <v>Default mode</v>
      </c>
      <c r="N2472" t="str">
        <f t="shared" si="272"/>
        <v>In-store</v>
      </c>
      <c r="O2472" s="8">
        <f t="shared" si="273"/>
        <v>45155</v>
      </c>
    </row>
    <row r="2473" spans="1:15" x14ac:dyDescent="0.35">
      <c r="A2473" t="s">
        <v>2494</v>
      </c>
      <c r="B2473" s="4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I2473" s="4" t="str">
        <f t="shared" si="268"/>
        <v>Sandwich</v>
      </c>
      <c r="J2473" s="6">
        <f t="shared" si="269"/>
        <v>3</v>
      </c>
      <c r="K2473" s="6">
        <f t="shared" si="270"/>
        <v>4</v>
      </c>
      <c r="L2473" s="6">
        <f t="shared" si="267"/>
        <v>12</v>
      </c>
      <c r="M2473" t="str">
        <f t="shared" si="271"/>
        <v>Default mode</v>
      </c>
      <c r="N2473" t="str">
        <f t="shared" si="272"/>
        <v>In-store</v>
      </c>
      <c r="O2473" s="8">
        <f t="shared" si="273"/>
        <v>45078</v>
      </c>
    </row>
    <row r="2474" spans="1:15" x14ac:dyDescent="0.35">
      <c r="A2474" t="s">
        <v>2495</v>
      </c>
      <c r="B2474" s="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I2474" s="4" t="str">
        <f t="shared" si="268"/>
        <v>Coffee</v>
      </c>
      <c r="J2474" s="6">
        <f t="shared" si="269"/>
        <v>1</v>
      </c>
      <c r="K2474" s="6">
        <f t="shared" si="270"/>
        <v>2</v>
      </c>
      <c r="L2474" s="6">
        <f t="shared" si="267"/>
        <v>2</v>
      </c>
      <c r="M2474" t="str">
        <f t="shared" si="271"/>
        <v>Cash</v>
      </c>
      <c r="N2474" t="str">
        <f t="shared" si="272"/>
        <v>In-store</v>
      </c>
      <c r="O2474" s="8">
        <f t="shared" si="273"/>
        <v>44976</v>
      </c>
    </row>
    <row r="2475" spans="1:15" x14ac:dyDescent="0.35">
      <c r="A2475" t="s">
        <v>2496</v>
      </c>
      <c r="B2475" s="4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I2475" s="4" t="str">
        <f t="shared" si="268"/>
        <v>Tea</v>
      </c>
      <c r="J2475" s="6">
        <f t="shared" si="269"/>
        <v>3</v>
      </c>
      <c r="K2475" s="6">
        <f t="shared" si="270"/>
        <v>1.5</v>
      </c>
      <c r="L2475" s="6">
        <f t="shared" si="267"/>
        <v>4.5</v>
      </c>
      <c r="M2475" t="str">
        <f t="shared" si="271"/>
        <v>Cash</v>
      </c>
      <c r="N2475" t="str">
        <f t="shared" si="272"/>
        <v>In-store</v>
      </c>
      <c r="O2475" s="8">
        <f t="shared" si="273"/>
        <v>45042</v>
      </c>
    </row>
    <row r="2476" spans="1:15" x14ac:dyDescent="0.35">
      <c r="A2476" t="s">
        <v>2497</v>
      </c>
      <c r="B2476" s="4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I2476" s="4" t="str">
        <f t="shared" si="268"/>
        <v>Sandwich</v>
      </c>
      <c r="J2476" s="6">
        <f t="shared" si="269"/>
        <v>4</v>
      </c>
      <c r="K2476" s="6">
        <f t="shared" si="270"/>
        <v>4</v>
      </c>
      <c r="L2476" s="6">
        <f t="shared" si="267"/>
        <v>16</v>
      </c>
      <c r="M2476" t="str">
        <f t="shared" si="271"/>
        <v>Credit Card</v>
      </c>
      <c r="N2476" t="str">
        <f t="shared" si="272"/>
        <v>In-store</v>
      </c>
      <c r="O2476" s="8">
        <f t="shared" si="273"/>
        <v>45285</v>
      </c>
    </row>
    <row r="2477" spans="1:15" x14ac:dyDescent="0.35">
      <c r="A2477" t="s">
        <v>2498</v>
      </c>
      <c r="B2477" s="4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  <c r="I2477" s="4" t="str">
        <f t="shared" si="268"/>
        <v>Tea</v>
      </c>
      <c r="J2477" s="6">
        <f t="shared" si="269"/>
        <v>5</v>
      </c>
      <c r="K2477" s="6">
        <f t="shared" si="270"/>
        <v>1.5</v>
      </c>
      <c r="L2477" s="6">
        <f t="shared" si="267"/>
        <v>7.5</v>
      </c>
      <c r="M2477" t="str">
        <f t="shared" si="271"/>
        <v>Digital Wallet</v>
      </c>
      <c r="N2477" t="str">
        <f t="shared" si="272"/>
        <v>UNKNOWN</v>
      </c>
      <c r="O2477" s="8">
        <f t="shared" si="273"/>
        <v>45119</v>
      </c>
    </row>
    <row r="2478" spans="1:15" x14ac:dyDescent="0.35">
      <c r="A2478" t="s">
        <v>2499</v>
      </c>
      <c r="B2478" s="4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I2478" s="4" t="str">
        <f t="shared" si="268"/>
        <v>Salad</v>
      </c>
      <c r="J2478" s="6">
        <f t="shared" si="269"/>
        <v>1</v>
      </c>
      <c r="K2478" s="6">
        <f t="shared" si="270"/>
        <v>5</v>
      </c>
      <c r="L2478" s="6">
        <f t="shared" si="267"/>
        <v>5</v>
      </c>
      <c r="M2478" t="str">
        <f t="shared" si="271"/>
        <v>Credit Card</v>
      </c>
      <c r="N2478" t="str">
        <f t="shared" si="272"/>
        <v>In-store</v>
      </c>
      <c r="O2478" s="8">
        <f t="shared" si="273"/>
        <v>45215</v>
      </c>
    </row>
    <row r="2479" spans="1:15" x14ac:dyDescent="0.35">
      <c r="A2479" t="s">
        <v>2500</v>
      </c>
      <c r="B2479" s="4" t="s">
        <v>13</v>
      </c>
      <c r="C2479">
        <v>4</v>
      </c>
      <c r="D2479">
        <v>3</v>
      </c>
      <c r="E2479">
        <v>12</v>
      </c>
      <c r="H2479" s="1">
        <v>45236</v>
      </c>
      <c r="I2479" s="4" t="str">
        <f t="shared" si="268"/>
        <v>Cake</v>
      </c>
      <c r="J2479" s="6">
        <f t="shared" si="269"/>
        <v>4</v>
      </c>
      <c r="K2479" s="6">
        <f t="shared" si="270"/>
        <v>3</v>
      </c>
      <c r="L2479" s="6">
        <f t="shared" si="267"/>
        <v>12</v>
      </c>
      <c r="M2479" t="str">
        <f t="shared" si="271"/>
        <v>Default mode</v>
      </c>
      <c r="N2479" t="str">
        <f t="shared" si="272"/>
        <v>UNKNOWN</v>
      </c>
      <c r="O2479" s="8">
        <f t="shared" si="273"/>
        <v>45236</v>
      </c>
    </row>
    <row r="2480" spans="1:15" x14ac:dyDescent="0.35">
      <c r="A2480" t="s">
        <v>2501</v>
      </c>
      <c r="B2480" s="4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I2480" s="4" t="str">
        <f t="shared" si="268"/>
        <v>Salad</v>
      </c>
      <c r="J2480" s="6">
        <f t="shared" si="269"/>
        <v>4</v>
      </c>
      <c r="K2480" s="6">
        <f t="shared" si="270"/>
        <v>5</v>
      </c>
      <c r="L2480" s="6">
        <f t="shared" si="267"/>
        <v>20</v>
      </c>
      <c r="M2480" t="str">
        <f t="shared" si="271"/>
        <v>Credit Card</v>
      </c>
      <c r="N2480" t="str">
        <f t="shared" si="272"/>
        <v>In-store</v>
      </c>
      <c r="O2480" s="8">
        <f t="shared" si="273"/>
        <v>44965</v>
      </c>
    </row>
    <row r="2481" spans="1:15" x14ac:dyDescent="0.35">
      <c r="A2481" t="s">
        <v>2502</v>
      </c>
      <c r="B2481" s="4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  <c r="I2481" s="4" t="str">
        <f t="shared" si="268"/>
        <v>Cake</v>
      </c>
      <c r="J2481" s="6">
        <f t="shared" si="269"/>
        <v>3</v>
      </c>
      <c r="K2481" s="6">
        <f t="shared" si="270"/>
        <v>3</v>
      </c>
      <c r="L2481" s="6">
        <f t="shared" si="267"/>
        <v>9</v>
      </c>
      <c r="M2481" t="str">
        <f t="shared" si="271"/>
        <v>Default mode</v>
      </c>
      <c r="N2481" t="str">
        <f t="shared" si="272"/>
        <v>UNKNOWN</v>
      </c>
      <c r="O2481" s="8">
        <f t="shared" si="273"/>
        <v>45223</v>
      </c>
    </row>
    <row r="2482" spans="1:15" x14ac:dyDescent="0.35">
      <c r="A2482" t="s">
        <v>2503</v>
      </c>
      <c r="B2482" s="4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I2482" s="4" t="str">
        <f t="shared" si="268"/>
        <v>Salad</v>
      </c>
      <c r="J2482" s="6">
        <f t="shared" si="269"/>
        <v>5</v>
      </c>
      <c r="K2482" s="6">
        <f t="shared" si="270"/>
        <v>5</v>
      </c>
      <c r="L2482" s="6">
        <f t="shared" si="267"/>
        <v>25</v>
      </c>
      <c r="M2482" t="str">
        <f t="shared" si="271"/>
        <v>Cash</v>
      </c>
      <c r="N2482" t="str">
        <f t="shared" si="272"/>
        <v>UNKNOWN</v>
      </c>
      <c r="O2482" s="8">
        <f t="shared" si="273"/>
        <v>45217</v>
      </c>
    </row>
    <row r="2483" spans="1:15" x14ac:dyDescent="0.35">
      <c r="A2483" t="s">
        <v>2504</v>
      </c>
      <c r="B2483" s="4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I2483" s="4" t="str">
        <f t="shared" si="268"/>
        <v>Coffee</v>
      </c>
      <c r="J2483" s="6">
        <f t="shared" si="269"/>
        <v>1</v>
      </c>
      <c r="K2483" s="6">
        <f t="shared" si="270"/>
        <v>2</v>
      </c>
      <c r="L2483" s="6">
        <f t="shared" si="267"/>
        <v>2</v>
      </c>
      <c r="M2483" t="str">
        <f t="shared" si="271"/>
        <v>Cash</v>
      </c>
      <c r="N2483" t="str">
        <f t="shared" si="272"/>
        <v>In-store</v>
      </c>
      <c r="O2483" s="8">
        <f t="shared" si="273"/>
        <v>45212</v>
      </c>
    </row>
    <row r="2484" spans="1:15" x14ac:dyDescent="0.35">
      <c r="A2484" t="s">
        <v>2505</v>
      </c>
      <c r="B2484" s="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  <c r="I2484" s="4" t="str">
        <f t="shared" si="268"/>
        <v>Cake</v>
      </c>
      <c r="J2484" s="6">
        <f t="shared" si="269"/>
        <v>4</v>
      </c>
      <c r="K2484" s="6">
        <f t="shared" si="270"/>
        <v>3</v>
      </c>
      <c r="L2484" s="6">
        <f t="shared" si="267"/>
        <v>12</v>
      </c>
      <c r="M2484" t="str">
        <f t="shared" si="271"/>
        <v>Digital Wallet</v>
      </c>
      <c r="N2484" t="str">
        <f t="shared" si="272"/>
        <v>In-store</v>
      </c>
      <c r="O2484" s="8">
        <f t="shared" si="273"/>
        <v>45191</v>
      </c>
    </row>
    <row r="2485" spans="1:15" x14ac:dyDescent="0.35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  <c r="I2485" s="4" t="str">
        <f t="shared" si="268"/>
        <v>UNKNOWN</v>
      </c>
      <c r="J2485" s="6">
        <f t="shared" si="269"/>
        <v>3.0393634840871022</v>
      </c>
      <c r="K2485" s="6">
        <f t="shared" si="270"/>
        <v>5</v>
      </c>
      <c r="L2485" s="6">
        <f t="shared" si="267"/>
        <v>20</v>
      </c>
      <c r="M2485" t="str">
        <f t="shared" si="271"/>
        <v>Digital Wallet</v>
      </c>
      <c r="N2485" t="str">
        <f t="shared" si="272"/>
        <v>UNKNOWN</v>
      </c>
      <c r="O2485" s="8">
        <f t="shared" si="273"/>
        <v>45038</v>
      </c>
    </row>
    <row r="2486" spans="1:15" x14ac:dyDescent="0.35">
      <c r="A2486" t="s">
        <v>2507</v>
      </c>
      <c r="B2486" s="4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  <c r="I2486" s="4" t="str">
        <f t="shared" si="268"/>
        <v>Sandwich</v>
      </c>
      <c r="J2486" s="6">
        <f t="shared" si="269"/>
        <v>5</v>
      </c>
      <c r="K2486" s="6">
        <f t="shared" si="270"/>
        <v>4</v>
      </c>
      <c r="L2486" s="6">
        <f t="shared" si="267"/>
        <v>20</v>
      </c>
      <c r="M2486" t="str">
        <f t="shared" si="271"/>
        <v>Digital Wallet</v>
      </c>
      <c r="N2486" t="str">
        <f t="shared" si="272"/>
        <v>In-store</v>
      </c>
      <c r="O2486" s="8">
        <f t="shared" si="273"/>
        <v>45078</v>
      </c>
    </row>
    <row r="2487" spans="1:15" x14ac:dyDescent="0.35">
      <c r="A2487" t="s">
        <v>2508</v>
      </c>
      <c r="B2487" s="4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I2487" s="4" t="str">
        <f t="shared" si="268"/>
        <v>Smoothie</v>
      </c>
      <c r="J2487" s="6">
        <f t="shared" si="269"/>
        <v>3</v>
      </c>
      <c r="K2487" s="6">
        <f t="shared" si="270"/>
        <v>4</v>
      </c>
      <c r="L2487" s="6">
        <f t="shared" si="267"/>
        <v>12</v>
      </c>
      <c r="M2487" t="str">
        <f t="shared" si="271"/>
        <v>Cash</v>
      </c>
      <c r="N2487" t="str">
        <f t="shared" si="272"/>
        <v>In-store</v>
      </c>
      <c r="O2487" s="8">
        <f t="shared" si="273"/>
        <v>45005</v>
      </c>
    </row>
    <row r="2488" spans="1:15" x14ac:dyDescent="0.35">
      <c r="A2488" t="s">
        <v>2509</v>
      </c>
      <c r="B2488" s="4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  <c r="I2488" s="4" t="str">
        <f t="shared" si="268"/>
        <v>Juice</v>
      </c>
      <c r="J2488" s="6">
        <f t="shared" si="269"/>
        <v>2</v>
      </c>
      <c r="K2488" s="6">
        <f t="shared" si="270"/>
        <v>3</v>
      </c>
      <c r="L2488" s="6">
        <f t="shared" si="267"/>
        <v>6</v>
      </c>
      <c r="M2488" t="str">
        <f t="shared" si="271"/>
        <v>Digital Wallet</v>
      </c>
      <c r="N2488" t="str">
        <f t="shared" si="272"/>
        <v>In-store</v>
      </c>
      <c r="O2488" s="8">
        <f t="shared" si="273"/>
        <v>45107</v>
      </c>
    </row>
    <row r="2489" spans="1:15" x14ac:dyDescent="0.35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I2489" s="4" t="str">
        <f t="shared" si="268"/>
        <v>UNKNOWN</v>
      </c>
      <c r="J2489" s="6">
        <f t="shared" si="269"/>
        <v>3</v>
      </c>
      <c r="K2489" s="6">
        <f t="shared" si="270"/>
        <v>5</v>
      </c>
      <c r="L2489" s="6">
        <f t="shared" si="267"/>
        <v>15</v>
      </c>
      <c r="M2489" t="str">
        <f t="shared" si="271"/>
        <v>Credit Card</v>
      </c>
      <c r="N2489" t="str">
        <f t="shared" si="272"/>
        <v>In-store</v>
      </c>
      <c r="O2489" s="8">
        <f t="shared" si="273"/>
        <v>44991</v>
      </c>
    </row>
    <row r="2490" spans="1:15" x14ac:dyDescent="0.35">
      <c r="A2490" t="s">
        <v>2511</v>
      </c>
      <c r="B2490" s="4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  <c r="I2490" s="4" t="str">
        <f t="shared" si="268"/>
        <v>Tea</v>
      </c>
      <c r="J2490" s="6">
        <f t="shared" si="269"/>
        <v>5</v>
      </c>
      <c r="K2490" s="6">
        <f t="shared" si="270"/>
        <v>0</v>
      </c>
      <c r="L2490" s="6">
        <f t="shared" si="267"/>
        <v>7.5</v>
      </c>
      <c r="M2490" t="str">
        <f t="shared" si="271"/>
        <v>UNKNOWN</v>
      </c>
      <c r="N2490" t="str">
        <f t="shared" si="272"/>
        <v>Takeaway</v>
      </c>
      <c r="O2490" s="8">
        <f t="shared" si="273"/>
        <v>45089</v>
      </c>
    </row>
    <row r="2491" spans="1:15" x14ac:dyDescent="0.35">
      <c r="A2491" t="s">
        <v>2512</v>
      </c>
      <c r="B2491" s="4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I2491" s="4" t="str">
        <f t="shared" si="268"/>
        <v>Juice</v>
      </c>
      <c r="J2491" s="6">
        <f t="shared" si="269"/>
        <v>2</v>
      </c>
      <c r="K2491" s="6">
        <f t="shared" si="270"/>
        <v>3</v>
      </c>
      <c r="L2491" s="6">
        <f t="shared" si="267"/>
        <v>6</v>
      </c>
      <c r="M2491" t="str">
        <f t="shared" si="271"/>
        <v>Credit Card</v>
      </c>
      <c r="N2491" t="str">
        <f t="shared" si="272"/>
        <v>Takeaway</v>
      </c>
      <c r="O2491" s="8">
        <f t="shared" si="273"/>
        <v>44948</v>
      </c>
    </row>
    <row r="2492" spans="1:15" x14ac:dyDescent="0.35">
      <c r="A2492" t="s">
        <v>2513</v>
      </c>
      <c r="B2492" s="4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  <c r="I2492" s="4" t="str">
        <f t="shared" si="268"/>
        <v>Juice</v>
      </c>
      <c r="J2492" s="6">
        <f t="shared" si="269"/>
        <v>2</v>
      </c>
      <c r="K2492" s="6">
        <f t="shared" si="270"/>
        <v>3</v>
      </c>
      <c r="L2492" s="6">
        <f t="shared" si="267"/>
        <v>6</v>
      </c>
      <c r="M2492" t="str">
        <f t="shared" si="271"/>
        <v>Digital Wallet</v>
      </c>
      <c r="N2492" t="str">
        <f t="shared" si="272"/>
        <v>UNKNOWN</v>
      </c>
      <c r="O2492" s="8">
        <f t="shared" si="273"/>
        <v>45102</v>
      </c>
    </row>
    <row r="2493" spans="1:15" x14ac:dyDescent="0.35">
      <c r="A2493" t="s">
        <v>2514</v>
      </c>
      <c r="B2493" s="4" t="s">
        <v>17</v>
      </c>
      <c r="C2493">
        <v>1</v>
      </c>
      <c r="D2493">
        <v>1</v>
      </c>
      <c r="E2493">
        <v>1</v>
      </c>
      <c r="H2493" s="1">
        <v>45244</v>
      </c>
      <c r="I2493" s="4" t="str">
        <f t="shared" si="268"/>
        <v>Cookie</v>
      </c>
      <c r="J2493" s="6">
        <f t="shared" si="269"/>
        <v>1</v>
      </c>
      <c r="K2493" s="6">
        <f t="shared" si="270"/>
        <v>1</v>
      </c>
      <c r="L2493" s="6">
        <f t="shared" si="267"/>
        <v>1</v>
      </c>
      <c r="M2493" t="str">
        <f t="shared" si="271"/>
        <v>Default mode</v>
      </c>
      <c r="N2493" t="str">
        <f t="shared" si="272"/>
        <v>UNKNOWN</v>
      </c>
      <c r="O2493" s="8">
        <f t="shared" si="273"/>
        <v>45244</v>
      </c>
    </row>
    <row r="2494" spans="1:15" x14ac:dyDescent="0.35">
      <c r="A2494" t="s">
        <v>2515</v>
      </c>
      <c r="B2494" s="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I2494" s="4" t="str">
        <f t="shared" si="268"/>
        <v>Cake</v>
      </c>
      <c r="J2494" s="6">
        <f t="shared" si="269"/>
        <v>2</v>
      </c>
      <c r="K2494" s="6">
        <f t="shared" si="270"/>
        <v>3</v>
      </c>
      <c r="L2494" s="6">
        <f t="shared" si="267"/>
        <v>6</v>
      </c>
      <c r="M2494" t="str">
        <f t="shared" si="271"/>
        <v>Credit Card</v>
      </c>
      <c r="N2494" t="str">
        <f t="shared" si="272"/>
        <v>UNKNOWN</v>
      </c>
      <c r="O2494" s="8">
        <f t="shared" si="273"/>
        <v>45181</v>
      </c>
    </row>
    <row r="2495" spans="1:15" x14ac:dyDescent="0.35">
      <c r="A2495" t="s">
        <v>2516</v>
      </c>
      <c r="B2495" s="4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I2495" s="4" t="str">
        <f t="shared" si="268"/>
        <v>Salad</v>
      </c>
      <c r="J2495" s="6">
        <f t="shared" si="269"/>
        <v>1</v>
      </c>
      <c r="K2495" s="6">
        <f t="shared" si="270"/>
        <v>5</v>
      </c>
      <c r="L2495" s="6">
        <f t="shared" si="267"/>
        <v>5</v>
      </c>
      <c r="M2495" t="str">
        <f t="shared" si="271"/>
        <v>Credit Card</v>
      </c>
      <c r="N2495" t="str">
        <f t="shared" si="272"/>
        <v>Takeaway</v>
      </c>
      <c r="O2495" s="8">
        <f t="shared" si="273"/>
        <v>45033</v>
      </c>
    </row>
    <row r="2496" spans="1:15" x14ac:dyDescent="0.35">
      <c r="A2496" t="s">
        <v>2517</v>
      </c>
      <c r="B2496" s="4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  <c r="I2496" s="4" t="str">
        <f t="shared" si="268"/>
        <v>Salad</v>
      </c>
      <c r="J2496" s="6">
        <f t="shared" si="269"/>
        <v>3</v>
      </c>
      <c r="K2496" s="6">
        <f t="shared" si="270"/>
        <v>5</v>
      </c>
      <c r="L2496" s="6">
        <f t="shared" si="267"/>
        <v>15</v>
      </c>
      <c r="M2496" t="str">
        <f t="shared" si="271"/>
        <v>Digital Wallet</v>
      </c>
      <c r="N2496" t="str">
        <f t="shared" si="272"/>
        <v>Takeaway</v>
      </c>
      <c r="O2496" s="8">
        <f t="shared" si="273"/>
        <v>45252</v>
      </c>
    </row>
    <row r="2497" spans="1:15" x14ac:dyDescent="0.35">
      <c r="A2497" t="s">
        <v>2518</v>
      </c>
      <c r="B2497" s="4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I2497" s="4" t="str">
        <f t="shared" si="268"/>
        <v>Tea</v>
      </c>
      <c r="J2497" s="6">
        <f t="shared" si="269"/>
        <v>2</v>
      </c>
      <c r="K2497" s="6">
        <f t="shared" si="270"/>
        <v>1.5</v>
      </c>
      <c r="L2497" s="6">
        <f t="shared" si="267"/>
        <v>3</v>
      </c>
      <c r="M2497" t="str">
        <f t="shared" si="271"/>
        <v>Cash</v>
      </c>
      <c r="N2497" t="str">
        <f t="shared" si="272"/>
        <v>In-store</v>
      </c>
      <c r="O2497" s="8">
        <f t="shared" si="273"/>
        <v>45179</v>
      </c>
    </row>
    <row r="2498" spans="1:15" x14ac:dyDescent="0.35">
      <c r="A2498" t="s">
        <v>2519</v>
      </c>
      <c r="B2498" s="4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  <c r="I2498" s="4" t="str">
        <f t="shared" si="268"/>
        <v>Juice</v>
      </c>
      <c r="J2498" s="6">
        <f t="shared" si="269"/>
        <v>5</v>
      </c>
      <c r="K2498" s="6">
        <f t="shared" si="270"/>
        <v>3</v>
      </c>
      <c r="L2498" s="6">
        <f t="shared" ref="L2498:L2561" si="274">IF(ISBLANK(E2498),PRODUCT(J2498,K2498),IF(E2498="ERROR",PRODUCT(J2498,K2498),IF(E2498="UNKNOWN",PRODUCT(J2498,K2498),E2498)))</f>
        <v>15</v>
      </c>
      <c r="M2498" t="str">
        <f t="shared" si="271"/>
        <v>Digital Wallet</v>
      </c>
      <c r="N2498" t="str">
        <f t="shared" si="272"/>
        <v>In-store</v>
      </c>
      <c r="O2498" s="8">
        <f t="shared" si="273"/>
        <v>45001</v>
      </c>
    </row>
    <row r="2499" spans="1:15" x14ac:dyDescent="0.35">
      <c r="A2499" t="s">
        <v>2520</v>
      </c>
      <c r="B2499" s="4" t="s">
        <v>13</v>
      </c>
      <c r="C2499">
        <v>5</v>
      </c>
      <c r="D2499">
        <v>3</v>
      </c>
      <c r="E2499">
        <v>15</v>
      </c>
      <c r="H2499" s="1">
        <v>45198</v>
      </c>
      <c r="I2499" s="4" t="str">
        <f t="shared" ref="I2499:I2562" si="275">IF(ISBLANK(B2499),"UNKNOWN",IF(B2499="ERROR","Juice",B2499))</f>
        <v>Cake</v>
      </c>
      <c r="J2499" s="6">
        <f t="shared" ref="J2499:J2562" si="276">IF(ISBLANK(C2499),E2499/D2499,IF(C2499="ERROR",AVERAGE(C2499:C12498),IF(C2499="UNKNOWN",MEDIAN(C2499:C12498),C2499)))</f>
        <v>5</v>
      </c>
      <c r="K2499" s="6">
        <f t="shared" ref="K2499:K2562" si="277">IF(ISBLANK(D2499),0,IF(D2499="ERROR",AVERAGE(D2499:D12498),IF(D2499="UNKNOWN",MEDIAN(D2499:D12498),D2499)))</f>
        <v>3</v>
      </c>
      <c r="L2499" s="6">
        <f t="shared" si="274"/>
        <v>15</v>
      </c>
      <c r="M2499" t="str">
        <f t="shared" ref="M2499:M2562" si="278">IF(ISBLANK(F2499),"Default mode",IF(F2499="ERROR","Cash",F2499))</f>
        <v>Default mode</v>
      </c>
      <c r="N2499" t="str">
        <f t="shared" ref="N2499:N2562" si="279">IF(ISBLANK(G2499),"UNKNOWN",IF(G2499="ERROR","Cafe",G2499))</f>
        <v>UNKNOWN</v>
      </c>
      <c r="O2499" s="8">
        <f t="shared" ref="O2499:O2562" si="280">IF(ISBLANK(H2499),DATE(2023,1,1),IF(H2499="ERROR",DATE(2023,6,1),IF(H2499="UNKNOWN",DATE(2023,1,1),H2499)))</f>
        <v>45198</v>
      </c>
    </row>
    <row r="2500" spans="1:15" x14ac:dyDescent="0.35">
      <c r="A2500" t="s">
        <v>2521</v>
      </c>
      <c r="B2500" s="4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I2500" s="4" t="str">
        <f t="shared" si="275"/>
        <v>Cake</v>
      </c>
      <c r="J2500" s="6">
        <f t="shared" si="276"/>
        <v>4</v>
      </c>
      <c r="K2500" s="6">
        <f t="shared" si="277"/>
        <v>3</v>
      </c>
      <c r="L2500" s="6">
        <f t="shared" si="274"/>
        <v>12</v>
      </c>
      <c r="M2500" t="str">
        <f t="shared" si="278"/>
        <v>Credit Card</v>
      </c>
      <c r="N2500" t="str">
        <f t="shared" si="279"/>
        <v>In-store</v>
      </c>
      <c r="O2500" s="8">
        <f t="shared" si="280"/>
        <v>45210</v>
      </c>
    </row>
    <row r="2501" spans="1:15" x14ac:dyDescent="0.35">
      <c r="A2501" t="s">
        <v>2522</v>
      </c>
      <c r="B2501" s="4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I2501" s="4" t="str">
        <f t="shared" si="275"/>
        <v>Cookie</v>
      </c>
      <c r="J2501" s="6">
        <f t="shared" si="276"/>
        <v>5</v>
      </c>
      <c r="K2501" s="6">
        <f t="shared" si="277"/>
        <v>1</v>
      </c>
      <c r="L2501" s="6">
        <f t="shared" si="274"/>
        <v>5</v>
      </c>
      <c r="M2501" t="str">
        <f t="shared" si="278"/>
        <v>Credit Card</v>
      </c>
      <c r="N2501" t="str">
        <f t="shared" si="279"/>
        <v>Takeaway</v>
      </c>
      <c r="O2501" s="8">
        <f t="shared" si="280"/>
        <v>45110</v>
      </c>
    </row>
    <row r="2502" spans="1:15" x14ac:dyDescent="0.35">
      <c r="A2502" t="s">
        <v>2523</v>
      </c>
      <c r="B2502" s="4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  <c r="I2502" s="4" t="str">
        <f t="shared" si="275"/>
        <v>Cookie</v>
      </c>
      <c r="J2502" s="6">
        <f t="shared" si="276"/>
        <v>5</v>
      </c>
      <c r="K2502" s="6">
        <f t="shared" si="277"/>
        <v>1</v>
      </c>
      <c r="L2502" s="6">
        <f t="shared" si="274"/>
        <v>5</v>
      </c>
      <c r="M2502" t="str">
        <f t="shared" si="278"/>
        <v>Digital Wallet</v>
      </c>
      <c r="N2502" t="str">
        <f t="shared" si="279"/>
        <v>Takeaway</v>
      </c>
      <c r="O2502" s="8">
        <f t="shared" si="280"/>
        <v>44958</v>
      </c>
    </row>
    <row r="2503" spans="1:15" x14ac:dyDescent="0.35">
      <c r="A2503" t="s">
        <v>2524</v>
      </c>
      <c r="B2503" s="4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  <c r="I2503" s="4" t="str">
        <f t="shared" si="275"/>
        <v>Smoothie</v>
      </c>
      <c r="J2503" s="6">
        <f t="shared" si="276"/>
        <v>5</v>
      </c>
      <c r="K2503" s="6">
        <f t="shared" si="277"/>
        <v>4</v>
      </c>
      <c r="L2503" s="6">
        <f t="shared" si="274"/>
        <v>20</v>
      </c>
      <c r="M2503" t="str">
        <f t="shared" si="278"/>
        <v>Digital Wallet</v>
      </c>
      <c r="N2503" t="str">
        <f t="shared" si="279"/>
        <v>In-store</v>
      </c>
      <c r="O2503" s="8">
        <f t="shared" si="280"/>
        <v>44958</v>
      </c>
    </row>
    <row r="2504" spans="1:15" x14ac:dyDescent="0.35">
      <c r="A2504" t="s">
        <v>2525</v>
      </c>
      <c r="B2504" s="4" t="s">
        <v>20</v>
      </c>
      <c r="C2504">
        <v>5</v>
      </c>
      <c r="D2504">
        <v>5</v>
      </c>
      <c r="E2504">
        <v>25</v>
      </c>
      <c r="H2504" s="1">
        <v>45225</v>
      </c>
      <c r="I2504" s="4" t="str">
        <f t="shared" si="275"/>
        <v>Salad</v>
      </c>
      <c r="J2504" s="6">
        <f t="shared" si="276"/>
        <v>5</v>
      </c>
      <c r="K2504" s="6">
        <f t="shared" si="277"/>
        <v>5</v>
      </c>
      <c r="L2504" s="6">
        <f t="shared" si="274"/>
        <v>25</v>
      </c>
      <c r="M2504" t="str">
        <f t="shared" si="278"/>
        <v>Default mode</v>
      </c>
      <c r="N2504" t="str">
        <f t="shared" si="279"/>
        <v>UNKNOWN</v>
      </c>
      <c r="O2504" s="8">
        <f t="shared" si="280"/>
        <v>45225</v>
      </c>
    </row>
    <row r="2505" spans="1:15" x14ac:dyDescent="0.35">
      <c r="A2505" t="s">
        <v>2526</v>
      </c>
      <c r="B2505" s="4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  <c r="I2505" s="4" t="str">
        <f t="shared" si="275"/>
        <v>Tea</v>
      </c>
      <c r="J2505" s="6">
        <f t="shared" si="276"/>
        <v>2</v>
      </c>
      <c r="K2505" s="6">
        <f t="shared" si="277"/>
        <v>1.5</v>
      </c>
      <c r="L2505" s="6">
        <f t="shared" si="274"/>
        <v>3</v>
      </c>
      <c r="M2505" t="str">
        <f t="shared" si="278"/>
        <v>Digital Wallet</v>
      </c>
      <c r="N2505" t="str">
        <f t="shared" si="279"/>
        <v>UNKNOWN</v>
      </c>
      <c r="O2505" s="8">
        <f t="shared" si="280"/>
        <v>45078</v>
      </c>
    </row>
    <row r="2506" spans="1:15" x14ac:dyDescent="0.35">
      <c r="A2506" t="s">
        <v>2527</v>
      </c>
      <c r="B2506" s="4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I2506" s="4" t="str">
        <f t="shared" si="275"/>
        <v>Cookie</v>
      </c>
      <c r="J2506" s="6">
        <f t="shared" si="276"/>
        <v>5</v>
      </c>
      <c r="K2506" s="6">
        <f t="shared" si="277"/>
        <v>1</v>
      </c>
      <c r="L2506" s="6">
        <f t="shared" si="274"/>
        <v>5</v>
      </c>
      <c r="M2506" t="str">
        <f t="shared" si="278"/>
        <v>Default mode</v>
      </c>
      <c r="N2506" t="str">
        <f t="shared" si="279"/>
        <v>In-store</v>
      </c>
      <c r="O2506" s="8">
        <f t="shared" si="280"/>
        <v>45007</v>
      </c>
    </row>
    <row r="2507" spans="1:15" x14ac:dyDescent="0.35">
      <c r="A2507" t="s">
        <v>2528</v>
      </c>
      <c r="B2507" s="4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  <c r="I2507" s="4" t="str">
        <f t="shared" si="275"/>
        <v>Tea</v>
      </c>
      <c r="J2507" s="6">
        <f t="shared" si="276"/>
        <v>4</v>
      </c>
      <c r="K2507" s="6">
        <f t="shared" si="277"/>
        <v>1.5</v>
      </c>
      <c r="L2507" s="6">
        <f t="shared" si="274"/>
        <v>6</v>
      </c>
      <c r="M2507" t="str">
        <f t="shared" si="278"/>
        <v>Digital Wallet</v>
      </c>
      <c r="N2507" t="str">
        <f t="shared" si="279"/>
        <v>In-store</v>
      </c>
      <c r="O2507" s="8">
        <f t="shared" si="280"/>
        <v>44983</v>
      </c>
    </row>
    <row r="2508" spans="1:15" x14ac:dyDescent="0.35">
      <c r="A2508" t="s">
        <v>2529</v>
      </c>
      <c r="B2508" s="4" t="s">
        <v>65</v>
      </c>
      <c r="C2508">
        <v>4</v>
      </c>
      <c r="E2508">
        <v>6</v>
      </c>
      <c r="F2508" t="s">
        <v>14</v>
      </c>
      <c r="H2508" s="1">
        <v>45063</v>
      </c>
      <c r="I2508" s="4" t="str">
        <f t="shared" si="275"/>
        <v>Tea</v>
      </c>
      <c r="J2508" s="6">
        <f t="shared" si="276"/>
        <v>4</v>
      </c>
      <c r="K2508" s="6">
        <f t="shared" si="277"/>
        <v>0</v>
      </c>
      <c r="L2508" s="6">
        <f t="shared" si="274"/>
        <v>6</v>
      </c>
      <c r="M2508" t="str">
        <f t="shared" si="278"/>
        <v>Cash</v>
      </c>
      <c r="N2508" t="str">
        <f t="shared" si="279"/>
        <v>UNKNOWN</v>
      </c>
      <c r="O2508" s="8">
        <f t="shared" si="280"/>
        <v>45063</v>
      </c>
    </row>
    <row r="2509" spans="1:15" x14ac:dyDescent="0.35">
      <c r="A2509" t="s">
        <v>2530</v>
      </c>
      <c r="B2509" s="4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I2509" s="4" t="str">
        <f t="shared" si="275"/>
        <v>Coffee</v>
      </c>
      <c r="J2509" s="6">
        <f t="shared" si="276"/>
        <v>4</v>
      </c>
      <c r="K2509" s="6">
        <f t="shared" si="277"/>
        <v>2</v>
      </c>
      <c r="L2509" s="6">
        <f t="shared" si="274"/>
        <v>8</v>
      </c>
      <c r="M2509" t="str">
        <f t="shared" si="278"/>
        <v>Cash</v>
      </c>
      <c r="N2509" t="str">
        <f t="shared" si="279"/>
        <v>Takeaway</v>
      </c>
      <c r="O2509" s="8">
        <f t="shared" si="280"/>
        <v>44932</v>
      </c>
    </row>
    <row r="2510" spans="1:15" x14ac:dyDescent="0.35">
      <c r="A2510" t="s">
        <v>2531</v>
      </c>
      <c r="B2510" s="4" t="s">
        <v>17</v>
      </c>
      <c r="C2510">
        <v>1</v>
      </c>
      <c r="D2510">
        <v>1</v>
      </c>
      <c r="E2510">
        <v>1</v>
      </c>
      <c r="H2510" s="1">
        <v>45016</v>
      </c>
      <c r="I2510" s="4" t="str">
        <f t="shared" si="275"/>
        <v>Cookie</v>
      </c>
      <c r="J2510" s="6">
        <f t="shared" si="276"/>
        <v>1</v>
      </c>
      <c r="K2510" s="6">
        <f t="shared" si="277"/>
        <v>1</v>
      </c>
      <c r="L2510" s="6">
        <f t="shared" si="274"/>
        <v>1</v>
      </c>
      <c r="M2510" t="str">
        <f t="shared" si="278"/>
        <v>Default mode</v>
      </c>
      <c r="N2510" t="str">
        <f t="shared" si="279"/>
        <v>UNKNOWN</v>
      </c>
      <c r="O2510" s="8">
        <f t="shared" si="280"/>
        <v>45016</v>
      </c>
    </row>
    <row r="2511" spans="1:15" x14ac:dyDescent="0.35">
      <c r="A2511" t="s">
        <v>2532</v>
      </c>
      <c r="B2511" s="4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  <c r="I2511" s="4" t="str">
        <f t="shared" si="275"/>
        <v>Cookie</v>
      </c>
      <c r="J2511" s="6">
        <f t="shared" si="276"/>
        <v>4</v>
      </c>
      <c r="K2511" s="6">
        <f t="shared" si="277"/>
        <v>1</v>
      </c>
      <c r="L2511" s="6">
        <f t="shared" si="274"/>
        <v>4</v>
      </c>
      <c r="M2511" t="str">
        <f t="shared" si="278"/>
        <v>Cash</v>
      </c>
      <c r="N2511" t="str">
        <f t="shared" si="279"/>
        <v>Takeaway</v>
      </c>
      <c r="O2511" s="8">
        <f t="shared" si="280"/>
        <v>45078</v>
      </c>
    </row>
    <row r="2512" spans="1:15" x14ac:dyDescent="0.35">
      <c r="A2512" t="s">
        <v>2533</v>
      </c>
      <c r="B2512" s="4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  <c r="I2512" s="4" t="str">
        <f t="shared" si="275"/>
        <v>Cookie</v>
      </c>
      <c r="J2512" s="6">
        <f t="shared" si="276"/>
        <v>5</v>
      </c>
      <c r="K2512" s="6">
        <f t="shared" si="277"/>
        <v>1</v>
      </c>
      <c r="L2512" s="6">
        <f t="shared" si="274"/>
        <v>5</v>
      </c>
      <c r="M2512" t="str">
        <f t="shared" si="278"/>
        <v>Digital Wallet</v>
      </c>
      <c r="N2512" t="str">
        <f t="shared" si="279"/>
        <v>Takeaway</v>
      </c>
      <c r="O2512" s="8">
        <f t="shared" si="280"/>
        <v>45035</v>
      </c>
    </row>
    <row r="2513" spans="1:15" x14ac:dyDescent="0.35">
      <c r="A2513" t="s">
        <v>2534</v>
      </c>
      <c r="B2513" s="4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  <c r="I2513" s="4" t="str">
        <f t="shared" si="275"/>
        <v>Cookie</v>
      </c>
      <c r="J2513" s="6">
        <f t="shared" si="276"/>
        <v>3</v>
      </c>
      <c r="K2513" s="6">
        <f t="shared" si="277"/>
        <v>1</v>
      </c>
      <c r="L2513" s="6">
        <f t="shared" si="274"/>
        <v>3</v>
      </c>
      <c r="M2513" t="str">
        <f t="shared" si="278"/>
        <v>Digital Wallet</v>
      </c>
      <c r="N2513" t="str">
        <f t="shared" si="279"/>
        <v>UNKNOWN</v>
      </c>
      <c r="O2513" s="8">
        <f t="shared" si="280"/>
        <v>45102</v>
      </c>
    </row>
    <row r="2514" spans="1:15" x14ac:dyDescent="0.35">
      <c r="A2514" t="s">
        <v>2535</v>
      </c>
      <c r="B2514" s="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I2514" s="4" t="str">
        <f t="shared" si="275"/>
        <v>Salad</v>
      </c>
      <c r="J2514" s="6">
        <f t="shared" si="276"/>
        <v>5</v>
      </c>
      <c r="K2514" s="6">
        <f t="shared" si="277"/>
        <v>5</v>
      </c>
      <c r="L2514" s="6">
        <f t="shared" si="274"/>
        <v>25</v>
      </c>
      <c r="M2514" t="str">
        <f t="shared" si="278"/>
        <v>Cash</v>
      </c>
      <c r="N2514" t="str">
        <f t="shared" si="279"/>
        <v>UNKNOWN</v>
      </c>
      <c r="O2514" s="8">
        <f t="shared" si="280"/>
        <v>45247</v>
      </c>
    </row>
    <row r="2515" spans="1:15" x14ac:dyDescent="0.35">
      <c r="A2515" t="s">
        <v>2536</v>
      </c>
      <c r="B2515" s="4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I2515" s="4" t="str">
        <f t="shared" si="275"/>
        <v>Cake</v>
      </c>
      <c r="J2515" s="6">
        <f t="shared" si="276"/>
        <v>2</v>
      </c>
      <c r="K2515" s="6">
        <f t="shared" si="277"/>
        <v>3</v>
      </c>
      <c r="L2515" s="6">
        <f t="shared" si="274"/>
        <v>6</v>
      </c>
      <c r="M2515" t="str">
        <f t="shared" si="278"/>
        <v>Cash</v>
      </c>
      <c r="N2515" t="str">
        <f t="shared" si="279"/>
        <v>In-store</v>
      </c>
      <c r="O2515" s="8">
        <f t="shared" si="280"/>
        <v>44998</v>
      </c>
    </row>
    <row r="2516" spans="1:15" x14ac:dyDescent="0.35">
      <c r="A2516" t="s">
        <v>2537</v>
      </c>
      <c r="B2516" s="4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I2516" s="4" t="str">
        <f t="shared" si="275"/>
        <v>Smoothie</v>
      </c>
      <c r="J2516" s="6">
        <f t="shared" si="276"/>
        <v>4</v>
      </c>
      <c r="K2516" s="6">
        <f t="shared" si="277"/>
        <v>4</v>
      </c>
      <c r="L2516" s="6">
        <f t="shared" si="274"/>
        <v>16</v>
      </c>
      <c r="M2516" t="str">
        <f t="shared" si="278"/>
        <v>Cash</v>
      </c>
      <c r="N2516" t="str">
        <f t="shared" si="279"/>
        <v>UNKNOWN</v>
      </c>
      <c r="O2516" s="8">
        <f t="shared" si="280"/>
        <v>45139</v>
      </c>
    </row>
    <row r="2517" spans="1:15" x14ac:dyDescent="0.35">
      <c r="A2517" t="s">
        <v>2538</v>
      </c>
      <c r="B2517" s="4" t="s">
        <v>17</v>
      </c>
      <c r="C2517" t="s">
        <v>21</v>
      </c>
      <c r="D2517">
        <v>1</v>
      </c>
      <c r="E2517">
        <v>1</v>
      </c>
      <c r="H2517" s="1">
        <v>45124</v>
      </c>
      <c r="I2517" s="4" t="str">
        <f t="shared" si="275"/>
        <v>Cookie</v>
      </c>
      <c r="J2517" s="6">
        <f t="shared" si="276"/>
        <v>3</v>
      </c>
      <c r="K2517" s="6">
        <f t="shared" si="277"/>
        <v>1</v>
      </c>
      <c r="L2517" s="6">
        <f t="shared" si="274"/>
        <v>1</v>
      </c>
      <c r="M2517" t="str">
        <f t="shared" si="278"/>
        <v>Default mode</v>
      </c>
      <c r="N2517" t="str">
        <f t="shared" si="279"/>
        <v>UNKNOWN</v>
      </c>
      <c r="O2517" s="8">
        <f t="shared" si="280"/>
        <v>45124</v>
      </c>
    </row>
    <row r="2518" spans="1:15" x14ac:dyDescent="0.35">
      <c r="A2518" t="s">
        <v>2539</v>
      </c>
      <c r="B2518" s="4" t="s">
        <v>18</v>
      </c>
      <c r="C2518">
        <v>5</v>
      </c>
      <c r="D2518">
        <v>4</v>
      </c>
      <c r="E2518">
        <v>20</v>
      </c>
      <c r="H2518" s="1">
        <v>45187</v>
      </c>
      <c r="I2518" s="4" t="str">
        <f t="shared" si="275"/>
        <v>Juice</v>
      </c>
      <c r="J2518" s="6">
        <f t="shared" si="276"/>
        <v>5</v>
      </c>
      <c r="K2518" s="6">
        <f t="shared" si="277"/>
        <v>4</v>
      </c>
      <c r="L2518" s="6">
        <f t="shared" si="274"/>
        <v>20</v>
      </c>
      <c r="M2518" t="str">
        <f t="shared" si="278"/>
        <v>Default mode</v>
      </c>
      <c r="N2518" t="str">
        <f t="shared" si="279"/>
        <v>UNKNOWN</v>
      </c>
      <c r="O2518" s="8">
        <f t="shared" si="280"/>
        <v>45187</v>
      </c>
    </row>
    <row r="2519" spans="1:15" x14ac:dyDescent="0.35">
      <c r="A2519" t="s">
        <v>2540</v>
      </c>
      <c r="B2519" s="4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I2519" s="4" t="str">
        <f t="shared" si="275"/>
        <v>Salad</v>
      </c>
      <c r="J2519" s="6">
        <f t="shared" si="276"/>
        <v>4</v>
      </c>
      <c r="K2519" s="6">
        <f t="shared" si="277"/>
        <v>5</v>
      </c>
      <c r="L2519" s="6">
        <f t="shared" si="274"/>
        <v>20</v>
      </c>
      <c r="M2519" t="str">
        <f t="shared" si="278"/>
        <v>Cash</v>
      </c>
      <c r="N2519" t="str">
        <f t="shared" si="279"/>
        <v>In-store</v>
      </c>
      <c r="O2519" s="8">
        <f t="shared" si="280"/>
        <v>45089</v>
      </c>
    </row>
    <row r="2520" spans="1:15" x14ac:dyDescent="0.35">
      <c r="A2520" t="s">
        <v>2541</v>
      </c>
      <c r="B2520" s="4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  <c r="I2520" s="4" t="str">
        <f t="shared" si="275"/>
        <v>Juice</v>
      </c>
      <c r="J2520" s="6">
        <f t="shared" si="276"/>
        <v>3</v>
      </c>
      <c r="K2520" s="6">
        <f t="shared" si="277"/>
        <v>3</v>
      </c>
      <c r="L2520" s="6">
        <f t="shared" si="274"/>
        <v>9</v>
      </c>
      <c r="M2520" t="str">
        <f t="shared" si="278"/>
        <v>UNKNOWN</v>
      </c>
      <c r="N2520" t="str">
        <f t="shared" si="279"/>
        <v>In-store</v>
      </c>
      <c r="O2520" s="8">
        <f t="shared" si="280"/>
        <v>45111</v>
      </c>
    </row>
    <row r="2521" spans="1:15" x14ac:dyDescent="0.35">
      <c r="A2521" t="s">
        <v>2542</v>
      </c>
      <c r="B2521" s="4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  <c r="I2521" s="4" t="str">
        <f t="shared" si="275"/>
        <v>Juice</v>
      </c>
      <c r="J2521" s="6">
        <f t="shared" si="276"/>
        <v>4</v>
      </c>
      <c r="K2521" s="6">
        <f t="shared" si="277"/>
        <v>1</v>
      </c>
      <c r="L2521" s="6">
        <f t="shared" si="274"/>
        <v>4</v>
      </c>
      <c r="M2521" t="str">
        <f t="shared" si="278"/>
        <v>Credit Card</v>
      </c>
      <c r="N2521" t="str">
        <f t="shared" si="279"/>
        <v>Takeaway</v>
      </c>
      <c r="O2521" s="8">
        <f t="shared" si="280"/>
        <v>45003</v>
      </c>
    </row>
    <row r="2522" spans="1:15" x14ac:dyDescent="0.35">
      <c r="A2522" t="s">
        <v>2543</v>
      </c>
      <c r="B2522" s="4" t="s">
        <v>20</v>
      </c>
      <c r="C2522">
        <v>1</v>
      </c>
      <c r="D2522">
        <v>5</v>
      </c>
      <c r="E2522">
        <v>5</v>
      </c>
      <c r="H2522" s="1">
        <v>45120</v>
      </c>
      <c r="I2522" s="4" t="str">
        <f t="shared" si="275"/>
        <v>Salad</v>
      </c>
      <c r="J2522" s="6">
        <f t="shared" si="276"/>
        <v>1</v>
      </c>
      <c r="K2522" s="6">
        <f t="shared" si="277"/>
        <v>5</v>
      </c>
      <c r="L2522" s="6">
        <f t="shared" si="274"/>
        <v>5</v>
      </c>
      <c r="M2522" t="str">
        <f t="shared" si="278"/>
        <v>Default mode</v>
      </c>
      <c r="N2522" t="str">
        <f t="shared" si="279"/>
        <v>UNKNOWN</v>
      </c>
      <c r="O2522" s="8">
        <f t="shared" si="280"/>
        <v>45120</v>
      </c>
    </row>
    <row r="2523" spans="1:15" x14ac:dyDescent="0.35">
      <c r="A2523" t="s">
        <v>2544</v>
      </c>
      <c r="B2523" s="4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  <c r="I2523" s="4" t="str">
        <f t="shared" si="275"/>
        <v>Cake</v>
      </c>
      <c r="J2523" s="6">
        <f t="shared" si="276"/>
        <v>4</v>
      </c>
      <c r="K2523" s="6">
        <f t="shared" si="277"/>
        <v>3</v>
      </c>
      <c r="L2523" s="6">
        <f t="shared" si="274"/>
        <v>12</v>
      </c>
      <c r="M2523" t="str">
        <f t="shared" si="278"/>
        <v>Cash</v>
      </c>
      <c r="N2523" t="str">
        <f t="shared" si="279"/>
        <v>Cafe</v>
      </c>
      <c r="O2523" s="8">
        <f t="shared" si="280"/>
        <v>44998</v>
      </c>
    </row>
    <row r="2524" spans="1:15" x14ac:dyDescent="0.35">
      <c r="A2524" t="s">
        <v>2545</v>
      </c>
      <c r="B2524" s="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  <c r="I2524" s="4" t="str">
        <f t="shared" si="275"/>
        <v>Cookie</v>
      </c>
      <c r="J2524" s="6">
        <f t="shared" si="276"/>
        <v>3</v>
      </c>
      <c r="K2524" s="6">
        <f t="shared" si="277"/>
        <v>1</v>
      </c>
      <c r="L2524" s="6">
        <f t="shared" si="274"/>
        <v>3</v>
      </c>
      <c r="M2524" t="str">
        <f t="shared" si="278"/>
        <v>Digital Wallet</v>
      </c>
      <c r="N2524" t="str">
        <f t="shared" si="279"/>
        <v>UNKNOWN</v>
      </c>
      <c r="O2524" s="8">
        <f t="shared" si="280"/>
        <v>45100</v>
      </c>
    </row>
    <row r="2525" spans="1:15" x14ac:dyDescent="0.35">
      <c r="A2525" t="s">
        <v>2546</v>
      </c>
      <c r="B2525" s="4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  <c r="I2525" s="4" t="str">
        <f t="shared" si="275"/>
        <v>Sandwich</v>
      </c>
      <c r="J2525" s="6">
        <f t="shared" si="276"/>
        <v>2</v>
      </c>
      <c r="K2525" s="6">
        <f t="shared" si="277"/>
        <v>4</v>
      </c>
      <c r="L2525" s="6">
        <f t="shared" si="274"/>
        <v>8</v>
      </c>
      <c r="M2525" t="str">
        <f t="shared" si="278"/>
        <v>UNKNOWN</v>
      </c>
      <c r="N2525" t="str">
        <f t="shared" si="279"/>
        <v>Cafe</v>
      </c>
      <c r="O2525" s="8">
        <f t="shared" si="280"/>
        <v>45110</v>
      </c>
    </row>
    <row r="2526" spans="1:15" x14ac:dyDescent="0.35">
      <c r="A2526" t="s">
        <v>2547</v>
      </c>
      <c r="B2526" s="4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I2526" s="4" t="str">
        <f t="shared" si="275"/>
        <v>Coffee</v>
      </c>
      <c r="J2526" s="6">
        <f t="shared" si="276"/>
        <v>5</v>
      </c>
      <c r="K2526" s="6">
        <f t="shared" si="277"/>
        <v>2</v>
      </c>
      <c r="L2526" s="6">
        <f t="shared" si="274"/>
        <v>10</v>
      </c>
      <c r="M2526" t="str">
        <f t="shared" si="278"/>
        <v>Default mode</v>
      </c>
      <c r="N2526" t="str">
        <f t="shared" si="279"/>
        <v>Takeaway</v>
      </c>
      <c r="O2526" s="8">
        <f t="shared" si="280"/>
        <v>44966</v>
      </c>
    </row>
    <row r="2527" spans="1:15" x14ac:dyDescent="0.35">
      <c r="A2527" t="s">
        <v>2548</v>
      </c>
      <c r="B2527" s="4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I2527" s="4" t="str">
        <f t="shared" si="275"/>
        <v>Salad</v>
      </c>
      <c r="J2527" s="6">
        <f t="shared" si="276"/>
        <v>3</v>
      </c>
      <c r="K2527" s="6">
        <f t="shared" si="277"/>
        <v>5</v>
      </c>
      <c r="L2527" s="6">
        <f t="shared" si="274"/>
        <v>15</v>
      </c>
      <c r="M2527" t="str">
        <f t="shared" si="278"/>
        <v>Default mode</v>
      </c>
      <c r="N2527" t="str">
        <f t="shared" si="279"/>
        <v>Takeaway</v>
      </c>
      <c r="O2527" s="8">
        <f t="shared" si="280"/>
        <v>45081</v>
      </c>
    </row>
    <row r="2528" spans="1:15" x14ac:dyDescent="0.35">
      <c r="A2528" t="s">
        <v>2549</v>
      </c>
      <c r="B2528" s="4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I2528" s="4" t="str">
        <f t="shared" si="275"/>
        <v>Juice</v>
      </c>
      <c r="J2528" s="6">
        <f t="shared" si="276"/>
        <v>5</v>
      </c>
      <c r="K2528" s="6">
        <f t="shared" si="277"/>
        <v>3</v>
      </c>
      <c r="L2528" s="6">
        <f t="shared" si="274"/>
        <v>15</v>
      </c>
      <c r="M2528" t="str">
        <f t="shared" si="278"/>
        <v>Cash</v>
      </c>
      <c r="N2528" t="str">
        <f t="shared" si="279"/>
        <v>Takeaway</v>
      </c>
      <c r="O2528" s="8">
        <f t="shared" si="280"/>
        <v>44963</v>
      </c>
    </row>
    <row r="2529" spans="1:15" x14ac:dyDescent="0.35">
      <c r="A2529" t="s">
        <v>2550</v>
      </c>
      <c r="B2529" s="4" t="s">
        <v>65</v>
      </c>
      <c r="C2529">
        <v>3</v>
      </c>
      <c r="D2529">
        <v>1.5</v>
      </c>
      <c r="E2529">
        <v>4.5</v>
      </c>
      <c r="H2529" s="1">
        <v>44964</v>
      </c>
      <c r="I2529" s="4" t="str">
        <f t="shared" si="275"/>
        <v>Tea</v>
      </c>
      <c r="J2529" s="6">
        <f t="shared" si="276"/>
        <v>3</v>
      </c>
      <c r="K2529" s="6">
        <f t="shared" si="277"/>
        <v>1.5</v>
      </c>
      <c r="L2529" s="6">
        <f t="shared" si="274"/>
        <v>4.5</v>
      </c>
      <c r="M2529" t="str">
        <f t="shared" si="278"/>
        <v>Default mode</v>
      </c>
      <c r="N2529" t="str">
        <f t="shared" si="279"/>
        <v>UNKNOWN</v>
      </c>
      <c r="O2529" s="8">
        <f t="shared" si="280"/>
        <v>44964</v>
      </c>
    </row>
    <row r="2530" spans="1:15" x14ac:dyDescent="0.35">
      <c r="A2530" t="s">
        <v>2551</v>
      </c>
      <c r="B2530" s="4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I2530" s="4" t="str">
        <f t="shared" si="275"/>
        <v>Cookie</v>
      </c>
      <c r="J2530" s="6">
        <f t="shared" si="276"/>
        <v>3</v>
      </c>
      <c r="K2530" s="6">
        <f t="shared" si="277"/>
        <v>1</v>
      </c>
      <c r="L2530" s="6">
        <f t="shared" si="274"/>
        <v>3</v>
      </c>
      <c r="M2530" t="str">
        <f t="shared" si="278"/>
        <v>Credit Card</v>
      </c>
      <c r="N2530" t="str">
        <f t="shared" si="279"/>
        <v>In-store</v>
      </c>
      <c r="O2530" s="8">
        <f t="shared" si="280"/>
        <v>45290</v>
      </c>
    </row>
    <row r="2531" spans="1:15" x14ac:dyDescent="0.35">
      <c r="A2531" t="s">
        <v>2552</v>
      </c>
      <c r="B2531" s="4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I2531" s="4" t="str">
        <f t="shared" si="275"/>
        <v>Cookie</v>
      </c>
      <c r="J2531" s="6">
        <f t="shared" si="276"/>
        <v>2</v>
      </c>
      <c r="K2531" s="6">
        <f t="shared" si="277"/>
        <v>1</v>
      </c>
      <c r="L2531" s="6">
        <f t="shared" si="274"/>
        <v>2</v>
      </c>
      <c r="M2531" t="str">
        <f t="shared" si="278"/>
        <v>Credit Card</v>
      </c>
      <c r="N2531" t="str">
        <f t="shared" si="279"/>
        <v>In-store</v>
      </c>
      <c r="O2531" s="8">
        <f t="shared" si="280"/>
        <v>45062</v>
      </c>
    </row>
    <row r="2532" spans="1:15" x14ac:dyDescent="0.35">
      <c r="A2532" t="s">
        <v>2553</v>
      </c>
      <c r="B2532" s="4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I2532" s="4" t="str">
        <f t="shared" si="275"/>
        <v>Tea</v>
      </c>
      <c r="J2532" s="6">
        <f t="shared" si="276"/>
        <v>2</v>
      </c>
      <c r="K2532" s="6">
        <f t="shared" si="277"/>
        <v>0</v>
      </c>
      <c r="L2532" s="6">
        <f t="shared" si="274"/>
        <v>3</v>
      </c>
      <c r="M2532" t="str">
        <f t="shared" si="278"/>
        <v>Credit Card</v>
      </c>
      <c r="N2532" t="str">
        <f t="shared" si="279"/>
        <v>In-store</v>
      </c>
      <c r="O2532" s="8">
        <f t="shared" si="280"/>
        <v>45019</v>
      </c>
    </row>
    <row r="2533" spans="1:15" x14ac:dyDescent="0.35">
      <c r="A2533" t="s">
        <v>2554</v>
      </c>
      <c r="B2533" s="4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I2533" s="4" t="str">
        <f t="shared" si="275"/>
        <v>Cake</v>
      </c>
      <c r="J2533" s="6">
        <f t="shared" si="276"/>
        <v>2</v>
      </c>
      <c r="K2533" s="6">
        <f t="shared" si="277"/>
        <v>3</v>
      </c>
      <c r="L2533" s="6">
        <f t="shared" si="274"/>
        <v>6</v>
      </c>
      <c r="M2533" t="str">
        <f t="shared" si="278"/>
        <v>Credit Card</v>
      </c>
      <c r="N2533" t="str">
        <f t="shared" si="279"/>
        <v>In-store</v>
      </c>
      <c r="O2533" s="8">
        <f t="shared" si="280"/>
        <v>45090</v>
      </c>
    </row>
    <row r="2534" spans="1:15" x14ac:dyDescent="0.35">
      <c r="A2534" t="s">
        <v>2555</v>
      </c>
      <c r="B2534" s="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I2534" s="4" t="str">
        <f t="shared" si="275"/>
        <v>Salad</v>
      </c>
      <c r="J2534" s="6">
        <f t="shared" si="276"/>
        <v>5</v>
      </c>
      <c r="K2534" s="6">
        <f t="shared" si="277"/>
        <v>0</v>
      </c>
      <c r="L2534" s="6">
        <f t="shared" si="274"/>
        <v>25</v>
      </c>
      <c r="M2534" t="str">
        <f t="shared" si="278"/>
        <v>Credit Card</v>
      </c>
      <c r="N2534" t="str">
        <f t="shared" si="279"/>
        <v>In-store</v>
      </c>
      <c r="O2534" s="8">
        <f t="shared" si="280"/>
        <v>45094</v>
      </c>
    </row>
    <row r="2535" spans="1:15" x14ac:dyDescent="0.35">
      <c r="A2535" t="s">
        <v>2556</v>
      </c>
      <c r="B2535" s="4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  <c r="I2535" s="4" t="str">
        <f t="shared" si="275"/>
        <v>Cake</v>
      </c>
      <c r="J2535" s="6">
        <f t="shared" si="276"/>
        <v>2</v>
      </c>
      <c r="K2535" s="6">
        <f t="shared" si="277"/>
        <v>3</v>
      </c>
      <c r="L2535" s="6">
        <f t="shared" si="274"/>
        <v>6</v>
      </c>
      <c r="M2535" t="str">
        <f t="shared" si="278"/>
        <v>Digital Wallet</v>
      </c>
      <c r="N2535" t="str">
        <f t="shared" si="279"/>
        <v>UNKNOWN</v>
      </c>
      <c r="O2535" s="8">
        <f t="shared" si="280"/>
        <v>45197</v>
      </c>
    </row>
    <row r="2536" spans="1:15" x14ac:dyDescent="0.35">
      <c r="A2536" t="s">
        <v>2557</v>
      </c>
      <c r="B2536" s="4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I2536" s="4" t="str">
        <f t="shared" si="275"/>
        <v>Tea</v>
      </c>
      <c r="J2536" s="6">
        <f t="shared" si="276"/>
        <v>5</v>
      </c>
      <c r="K2536" s="6">
        <f t="shared" si="277"/>
        <v>1.5</v>
      </c>
      <c r="L2536" s="6">
        <f t="shared" si="274"/>
        <v>7.5</v>
      </c>
      <c r="M2536" t="str">
        <f t="shared" si="278"/>
        <v>Default mode</v>
      </c>
      <c r="N2536" t="str">
        <f t="shared" si="279"/>
        <v>Takeaway</v>
      </c>
      <c r="O2536" s="8">
        <f t="shared" si="280"/>
        <v>45105</v>
      </c>
    </row>
    <row r="2537" spans="1:15" x14ac:dyDescent="0.35">
      <c r="A2537" t="s">
        <v>2558</v>
      </c>
      <c r="B2537" s="4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I2537" s="4" t="str">
        <f t="shared" si="275"/>
        <v>Juice</v>
      </c>
      <c r="J2537" s="6">
        <f t="shared" si="276"/>
        <v>1</v>
      </c>
      <c r="K2537" s="6">
        <f t="shared" si="277"/>
        <v>3</v>
      </c>
      <c r="L2537" s="6">
        <f t="shared" si="274"/>
        <v>3</v>
      </c>
      <c r="M2537" t="str">
        <f t="shared" si="278"/>
        <v>Credit Card</v>
      </c>
      <c r="N2537" t="str">
        <f t="shared" si="279"/>
        <v>Takeaway</v>
      </c>
      <c r="O2537" s="8">
        <f t="shared" si="280"/>
        <v>45180</v>
      </c>
    </row>
    <row r="2538" spans="1:15" x14ac:dyDescent="0.35">
      <c r="A2538" t="s">
        <v>2559</v>
      </c>
      <c r="B2538" s="4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  <c r="I2538" s="4" t="str">
        <f t="shared" si="275"/>
        <v>Coffee</v>
      </c>
      <c r="J2538" s="6">
        <f t="shared" si="276"/>
        <v>3</v>
      </c>
      <c r="K2538" s="6">
        <f t="shared" si="277"/>
        <v>2</v>
      </c>
      <c r="L2538" s="6">
        <f t="shared" si="274"/>
        <v>6</v>
      </c>
      <c r="M2538" t="str">
        <f t="shared" si="278"/>
        <v>Digital Wallet</v>
      </c>
      <c r="N2538" t="str">
        <f t="shared" si="279"/>
        <v>UNKNOWN</v>
      </c>
      <c r="O2538" s="8">
        <f t="shared" si="280"/>
        <v>45219</v>
      </c>
    </row>
    <row r="2539" spans="1:15" x14ac:dyDescent="0.35">
      <c r="A2539" t="s">
        <v>2560</v>
      </c>
      <c r="B2539" s="4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I2539" s="4" t="str">
        <f t="shared" si="275"/>
        <v>Cookie</v>
      </c>
      <c r="J2539" s="6">
        <f t="shared" si="276"/>
        <v>2</v>
      </c>
      <c r="K2539" s="6">
        <f t="shared" si="277"/>
        <v>1</v>
      </c>
      <c r="L2539" s="6">
        <f t="shared" si="274"/>
        <v>2</v>
      </c>
      <c r="M2539" t="str">
        <f t="shared" si="278"/>
        <v>Cash</v>
      </c>
      <c r="N2539" t="str">
        <f t="shared" si="279"/>
        <v>Takeaway</v>
      </c>
      <c r="O2539" s="8">
        <f t="shared" si="280"/>
        <v>45231</v>
      </c>
    </row>
    <row r="2540" spans="1:15" x14ac:dyDescent="0.35">
      <c r="A2540" t="s">
        <v>2561</v>
      </c>
      <c r="B2540" s="4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I2540" s="4" t="str">
        <f t="shared" si="275"/>
        <v>Juice</v>
      </c>
      <c r="J2540" s="6">
        <f t="shared" si="276"/>
        <v>4</v>
      </c>
      <c r="K2540" s="6">
        <f t="shared" si="277"/>
        <v>3</v>
      </c>
      <c r="L2540" s="6">
        <f t="shared" si="274"/>
        <v>12</v>
      </c>
      <c r="M2540" t="str">
        <f t="shared" si="278"/>
        <v>Cash</v>
      </c>
      <c r="N2540" t="str">
        <f t="shared" si="279"/>
        <v>In-store</v>
      </c>
      <c r="O2540" s="8">
        <f t="shared" si="280"/>
        <v>45208</v>
      </c>
    </row>
    <row r="2541" spans="1:15" x14ac:dyDescent="0.35">
      <c r="A2541" t="s">
        <v>2562</v>
      </c>
      <c r="B2541" s="4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  <c r="I2541" s="4" t="str">
        <f t="shared" si="275"/>
        <v>Tea</v>
      </c>
      <c r="J2541" s="6">
        <f t="shared" si="276"/>
        <v>2</v>
      </c>
      <c r="K2541" s="6">
        <f t="shared" si="277"/>
        <v>1.5</v>
      </c>
      <c r="L2541" s="6">
        <f t="shared" si="274"/>
        <v>3</v>
      </c>
      <c r="M2541" t="str">
        <f t="shared" si="278"/>
        <v>Digital Wallet</v>
      </c>
      <c r="N2541" t="str">
        <f t="shared" si="279"/>
        <v>In-store</v>
      </c>
      <c r="O2541" s="8">
        <f t="shared" si="280"/>
        <v>44986</v>
      </c>
    </row>
    <row r="2542" spans="1:15" x14ac:dyDescent="0.35">
      <c r="A2542" t="s">
        <v>2563</v>
      </c>
      <c r="B2542" s="4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  <c r="I2542" s="4" t="str">
        <f t="shared" si="275"/>
        <v>Juice</v>
      </c>
      <c r="J2542" s="6">
        <f t="shared" si="276"/>
        <v>2</v>
      </c>
      <c r="K2542" s="6">
        <f t="shared" si="277"/>
        <v>3</v>
      </c>
      <c r="L2542" s="6">
        <f t="shared" si="274"/>
        <v>6</v>
      </c>
      <c r="M2542" t="str">
        <f t="shared" si="278"/>
        <v>Default mode</v>
      </c>
      <c r="N2542" t="str">
        <f t="shared" si="279"/>
        <v>Takeaway</v>
      </c>
      <c r="O2542" s="8">
        <f t="shared" si="280"/>
        <v>44927</v>
      </c>
    </row>
    <row r="2543" spans="1:15" x14ac:dyDescent="0.35">
      <c r="A2543" t="s">
        <v>2564</v>
      </c>
      <c r="B2543" s="4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I2543" s="4" t="str">
        <f t="shared" si="275"/>
        <v>Coffee</v>
      </c>
      <c r="J2543" s="6">
        <f t="shared" si="276"/>
        <v>5</v>
      </c>
      <c r="K2543" s="6">
        <f t="shared" si="277"/>
        <v>2</v>
      </c>
      <c r="L2543" s="6">
        <f t="shared" si="274"/>
        <v>10</v>
      </c>
      <c r="M2543" t="str">
        <f t="shared" si="278"/>
        <v>Cash</v>
      </c>
      <c r="N2543" t="str">
        <f t="shared" si="279"/>
        <v>In-store</v>
      </c>
      <c r="O2543" s="8">
        <f t="shared" si="280"/>
        <v>45256</v>
      </c>
    </row>
    <row r="2544" spans="1:15" x14ac:dyDescent="0.35">
      <c r="A2544" t="s">
        <v>2565</v>
      </c>
      <c r="B2544" s="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  <c r="I2544" s="4" t="str">
        <f t="shared" si="275"/>
        <v>Cookie</v>
      </c>
      <c r="J2544" s="6">
        <f t="shared" si="276"/>
        <v>1</v>
      </c>
      <c r="K2544" s="6">
        <f t="shared" si="277"/>
        <v>1</v>
      </c>
      <c r="L2544" s="6">
        <f t="shared" si="274"/>
        <v>1</v>
      </c>
      <c r="M2544" t="str">
        <f t="shared" si="278"/>
        <v>Digital Wallet</v>
      </c>
      <c r="N2544" t="str">
        <f t="shared" si="279"/>
        <v>UNKNOWN</v>
      </c>
      <c r="O2544" s="8">
        <f t="shared" si="280"/>
        <v>45231</v>
      </c>
    </row>
    <row r="2545" spans="1:15" x14ac:dyDescent="0.35">
      <c r="A2545" t="s">
        <v>2566</v>
      </c>
      <c r="B2545" s="4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I2545" s="4" t="str">
        <f t="shared" si="275"/>
        <v>Juice</v>
      </c>
      <c r="J2545" s="6">
        <f t="shared" si="276"/>
        <v>2</v>
      </c>
      <c r="K2545" s="6">
        <f t="shared" si="277"/>
        <v>3</v>
      </c>
      <c r="L2545" s="6">
        <f t="shared" si="274"/>
        <v>6</v>
      </c>
      <c r="M2545" t="str">
        <f t="shared" si="278"/>
        <v>Default mode</v>
      </c>
      <c r="N2545" t="str">
        <f t="shared" si="279"/>
        <v>In-store</v>
      </c>
      <c r="O2545" s="8">
        <f t="shared" si="280"/>
        <v>45024</v>
      </c>
    </row>
    <row r="2546" spans="1:15" x14ac:dyDescent="0.35">
      <c r="A2546" t="s">
        <v>2567</v>
      </c>
      <c r="B2546" s="4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  <c r="I2546" s="4" t="str">
        <f t="shared" si="275"/>
        <v>Sandwich</v>
      </c>
      <c r="J2546" s="6">
        <f t="shared" si="276"/>
        <v>4</v>
      </c>
      <c r="K2546" s="6">
        <f t="shared" si="277"/>
        <v>4</v>
      </c>
      <c r="L2546" s="6">
        <f t="shared" si="274"/>
        <v>16</v>
      </c>
      <c r="M2546" t="str">
        <f t="shared" si="278"/>
        <v>Digital Wallet</v>
      </c>
      <c r="N2546" t="str">
        <f t="shared" si="279"/>
        <v>UNKNOWN</v>
      </c>
      <c r="O2546" s="8">
        <f t="shared" si="280"/>
        <v>44944</v>
      </c>
    </row>
    <row r="2547" spans="1:15" x14ac:dyDescent="0.35">
      <c r="A2547" t="s">
        <v>2568</v>
      </c>
      <c r="B2547" s="4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  <c r="I2547" s="4" t="str">
        <f t="shared" si="275"/>
        <v>Coffee</v>
      </c>
      <c r="J2547" s="6">
        <f t="shared" si="276"/>
        <v>5</v>
      </c>
      <c r="K2547" s="6">
        <f t="shared" si="277"/>
        <v>2</v>
      </c>
      <c r="L2547" s="6">
        <f t="shared" si="274"/>
        <v>10</v>
      </c>
      <c r="M2547" t="str">
        <f t="shared" si="278"/>
        <v>Credit Card</v>
      </c>
      <c r="N2547" t="str">
        <f t="shared" si="279"/>
        <v>Cafe</v>
      </c>
      <c r="O2547" s="8">
        <f t="shared" si="280"/>
        <v>44942</v>
      </c>
    </row>
    <row r="2548" spans="1:15" x14ac:dyDescent="0.35">
      <c r="A2548" t="s">
        <v>2569</v>
      </c>
      <c r="B2548" s="4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I2548" s="4" t="str">
        <f t="shared" si="275"/>
        <v>Cake</v>
      </c>
      <c r="J2548" s="6">
        <f t="shared" si="276"/>
        <v>1</v>
      </c>
      <c r="K2548" s="6">
        <f t="shared" si="277"/>
        <v>3</v>
      </c>
      <c r="L2548" s="6">
        <f t="shared" si="274"/>
        <v>3</v>
      </c>
      <c r="M2548" t="str">
        <f t="shared" si="278"/>
        <v>Cash</v>
      </c>
      <c r="N2548" t="str">
        <f t="shared" si="279"/>
        <v>UNKNOWN</v>
      </c>
      <c r="O2548" s="8">
        <f t="shared" si="280"/>
        <v>45004</v>
      </c>
    </row>
    <row r="2549" spans="1:15" x14ac:dyDescent="0.35">
      <c r="A2549" t="s">
        <v>2570</v>
      </c>
      <c r="B2549" s="4" t="s">
        <v>9</v>
      </c>
      <c r="C2549">
        <v>4</v>
      </c>
      <c r="D2549">
        <v>2</v>
      </c>
      <c r="F2549" t="s">
        <v>10</v>
      </c>
      <c r="H2549" s="1">
        <v>45086</v>
      </c>
      <c r="I2549" s="4" t="str">
        <f t="shared" si="275"/>
        <v>Coffee</v>
      </c>
      <c r="J2549" s="6">
        <f t="shared" si="276"/>
        <v>4</v>
      </c>
      <c r="K2549" s="6">
        <f t="shared" si="277"/>
        <v>2</v>
      </c>
      <c r="L2549" s="6">
        <f t="shared" si="274"/>
        <v>8</v>
      </c>
      <c r="M2549" t="str">
        <f t="shared" si="278"/>
        <v>Credit Card</v>
      </c>
      <c r="N2549" t="str">
        <f t="shared" si="279"/>
        <v>UNKNOWN</v>
      </c>
      <c r="O2549" s="8">
        <f t="shared" si="280"/>
        <v>45086</v>
      </c>
    </row>
    <row r="2550" spans="1:15" x14ac:dyDescent="0.35">
      <c r="A2550" t="s">
        <v>2571</v>
      </c>
      <c r="B2550" s="4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I2550" s="4" t="str">
        <f t="shared" si="275"/>
        <v>Coffee</v>
      </c>
      <c r="J2550" s="6">
        <f t="shared" si="276"/>
        <v>4</v>
      </c>
      <c r="K2550" s="6">
        <f t="shared" si="277"/>
        <v>2</v>
      </c>
      <c r="L2550" s="6">
        <f t="shared" si="274"/>
        <v>8</v>
      </c>
      <c r="M2550" t="str">
        <f t="shared" si="278"/>
        <v>Cash</v>
      </c>
      <c r="N2550" t="str">
        <f t="shared" si="279"/>
        <v>In-store</v>
      </c>
      <c r="O2550" s="8">
        <f t="shared" si="280"/>
        <v>45012</v>
      </c>
    </row>
    <row r="2551" spans="1:15" x14ac:dyDescent="0.35">
      <c r="A2551" t="s">
        <v>2572</v>
      </c>
      <c r="B2551" s="4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  <c r="I2551" s="4" t="str">
        <f t="shared" si="275"/>
        <v>Salad</v>
      </c>
      <c r="J2551" s="6">
        <f t="shared" si="276"/>
        <v>2</v>
      </c>
      <c r="K2551" s="6">
        <f t="shared" si="277"/>
        <v>5</v>
      </c>
      <c r="L2551" s="6">
        <f t="shared" si="274"/>
        <v>10</v>
      </c>
      <c r="M2551" t="str">
        <f t="shared" si="278"/>
        <v>Credit Card</v>
      </c>
      <c r="N2551" t="str">
        <f t="shared" si="279"/>
        <v>UNKNOWN</v>
      </c>
      <c r="O2551" s="8">
        <f t="shared" si="280"/>
        <v>44927</v>
      </c>
    </row>
    <row r="2552" spans="1:15" x14ac:dyDescent="0.35">
      <c r="A2552" t="s">
        <v>2573</v>
      </c>
      <c r="B2552" s="4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  <c r="I2552" s="4" t="str">
        <f t="shared" si="275"/>
        <v>Sandwich</v>
      </c>
      <c r="J2552" s="6">
        <f t="shared" si="276"/>
        <v>5</v>
      </c>
      <c r="K2552" s="6">
        <f t="shared" si="277"/>
        <v>4</v>
      </c>
      <c r="L2552" s="6">
        <f t="shared" si="274"/>
        <v>20</v>
      </c>
      <c r="M2552" t="str">
        <f t="shared" si="278"/>
        <v>Digital Wallet</v>
      </c>
      <c r="N2552" t="str">
        <f t="shared" si="279"/>
        <v>UNKNOWN</v>
      </c>
      <c r="O2552" s="8">
        <f t="shared" si="280"/>
        <v>45111</v>
      </c>
    </row>
    <row r="2553" spans="1:15" x14ac:dyDescent="0.35">
      <c r="A2553" t="s">
        <v>2574</v>
      </c>
      <c r="B2553" s="4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I2553" s="4" t="str">
        <f t="shared" si="275"/>
        <v>Salad</v>
      </c>
      <c r="J2553" s="6">
        <f t="shared" si="276"/>
        <v>3</v>
      </c>
      <c r="K2553" s="6">
        <f t="shared" si="277"/>
        <v>5</v>
      </c>
      <c r="L2553" s="6">
        <f t="shared" si="274"/>
        <v>15</v>
      </c>
      <c r="M2553" t="str">
        <f t="shared" si="278"/>
        <v>Credit Card</v>
      </c>
      <c r="N2553" t="str">
        <f t="shared" si="279"/>
        <v>UNKNOWN</v>
      </c>
      <c r="O2553" s="8">
        <f t="shared" si="280"/>
        <v>45172</v>
      </c>
    </row>
    <row r="2554" spans="1:15" x14ac:dyDescent="0.35">
      <c r="A2554" t="s">
        <v>2575</v>
      </c>
      <c r="B2554" s="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 s="4" t="str">
        <f t="shared" si="275"/>
        <v>Smoothie</v>
      </c>
      <c r="J2554" s="6">
        <f t="shared" si="276"/>
        <v>2</v>
      </c>
      <c r="K2554" s="6">
        <f t="shared" si="277"/>
        <v>4</v>
      </c>
      <c r="L2554" s="6">
        <f t="shared" si="274"/>
        <v>8</v>
      </c>
      <c r="M2554" t="str">
        <f t="shared" si="278"/>
        <v>Digital Wallet</v>
      </c>
      <c r="N2554" t="str">
        <f t="shared" si="279"/>
        <v>UNKNOWN</v>
      </c>
      <c r="O2554" s="8">
        <f t="shared" si="280"/>
        <v>45103</v>
      </c>
    </row>
    <row r="2555" spans="1:15" x14ac:dyDescent="0.35">
      <c r="A2555" t="s">
        <v>2576</v>
      </c>
      <c r="B2555" s="4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  <c r="I2555" s="4" t="str">
        <f t="shared" si="275"/>
        <v>Coffee</v>
      </c>
      <c r="J2555" s="6">
        <f t="shared" si="276"/>
        <v>3</v>
      </c>
      <c r="K2555" s="6">
        <f t="shared" si="277"/>
        <v>2</v>
      </c>
      <c r="L2555" s="6">
        <f t="shared" si="274"/>
        <v>6</v>
      </c>
      <c r="M2555" t="str">
        <f t="shared" si="278"/>
        <v>Digital Wallet</v>
      </c>
      <c r="N2555" t="str">
        <f t="shared" si="279"/>
        <v>Takeaway</v>
      </c>
      <c r="O2555" s="8">
        <f t="shared" si="280"/>
        <v>45034</v>
      </c>
    </row>
    <row r="2556" spans="1:15" x14ac:dyDescent="0.35">
      <c r="A2556" t="s">
        <v>2577</v>
      </c>
      <c r="B2556" s="4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  <c r="I2556" s="4" t="str">
        <f t="shared" si="275"/>
        <v>Juice</v>
      </c>
      <c r="J2556" s="6">
        <f t="shared" si="276"/>
        <v>4</v>
      </c>
      <c r="K2556" s="6">
        <f t="shared" si="277"/>
        <v>2.9659123055162659</v>
      </c>
      <c r="L2556" s="6">
        <f t="shared" si="274"/>
        <v>12</v>
      </c>
      <c r="M2556" t="str">
        <f t="shared" si="278"/>
        <v>Credit Card</v>
      </c>
      <c r="N2556" t="str">
        <f t="shared" si="279"/>
        <v>In-store</v>
      </c>
      <c r="O2556" s="8">
        <f t="shared" si="280"/>
        <v>45252</v>
      </c>
    </row>
    <row r="2557" spans="1:15" x14ac:dyDescent="0.35">
      <c r="A2557" t="s">
        <v>2578</v>
      </c>
      <c r="B2557" s="4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I2557" s="4" t="str">
        <f t="shared" si="275"/>
        <v>Sandwich</v>
      </c>
      <c r="J2557" s="6">
        <f t="shared" si="276"/>
        <v>4</v>
      </c>
      <c r="K2557" s="6">
        <f t="shared" si="277"/>
        <v>4</v>
      </c>
      <c r="L2557" s="6">
        <f t="shared" si="274"/>
        <v>16</v>
      </c>
      <c r="M2557" t="str">
        <f t="shared" si="278"/>
        <v>Credit Card</v>
      </c>
      <c r="N2557" t="str">
        <f t="shared" si="279"/>
        <v>In-store</v>
      </c>
      <c r="O2557" s="8">
        <f t="shared" si="280"/>
        <v>45285</v>
      </c>
    </row>
    <row r="2558" spans="1:15" x14ac:dyDescent="0.35">
      <c r="A2558" t="s">
        <v>2579</v>
      </c>
      <c r="B2558" s="4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I2558" s="4" t="str">
        <f t="shared" si="275"/>
        <v>Sandwich</v>
      </c>
      <c r="J2558" s="6">
        <f t="shared" si="276"/>
        <v>1</v>
      </c>
      <c r="K2558" s="6">
        <f t="shared" si="277"/>
        <v>4</v>
      </c>
      <c r="L2558" s="6">
        <f t="shared" si="274"/>
        <v>4</v>
      </c>
      <c r="M2558" t="str">
        <f t="shared" si="278"/>
        <v>Credit Card</v>
      </c>
      <c r="N2558" t="str">
        <f t="shared" si="279"/>
        <v>In-store</v>
      </c>
      <c r="O2558" s="8">
        <f t="shared" si="280"/>
        <v>45094</v>
      </c>
    </row>
    <row r="2559" spans="1:15" x14ac:dyDescent="0.35">
      <c r="A2559" t="s">
        <v>2580</v>
      </c>
      <c r="B2559" s="4" t="s">
        <v>18</v>
      </c>
      <c r="C2559">
        <v>4</v>
      </c>
      <c r="D2559">
        <v>3</v>
      </c>
      <c r="E2559">
        <v>12</v>
      </c>
      <c r="H2559" s="1">
        <v>44927</v>
      </c>
      <c r="I2559" s="4" t="str">
        <f t="shared" si="275"/>
        <v>Juice</v>
      </c>
      <c r="J2559" s="6">
        <f t="shared" si="276"/>
        <v>4</v>
      </c>
      <c r="K2559" s="6">
        <f t="shared" si="277"/>
        <v>3</v>
      </c>
      <c r="L2559" s="6">
        <f t="shared" si="274"/>
        <v>12</v>
      </c>
      <c r="M2559" t="str">
        <f t="shared" si="278"/>
        <v>Default mode</v>
      </c>
      <c r="N2559" t="str">
        <f t="shared" si="279"/>
        <v>UNKNOWN</v>
      </c>
      <c r="O2559" s="8">
        <f t="shared" si="280"/>
        <v>44927</v>
      </c>
    </row>
    <row r="2560" spans="1:15" x14ac:dyDescent="0.35">
      <c r="A2560" t="s">
        <v>2581</v>
      </c>
      <c r="B2560" s="4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 s="4" t="str">
        <f t="shared" si="275"/>
        <v>Cake</v>
      </c>
      <c r="J2560" s="6">
        <f t="shared" si="276"/>
        <v>2</v>
      </c>
      <c r="K2560" s="6">
        <f t="shared" si="277"/>
        <v>3</v>
      </c>
      <c r="L2560" s="6">
        <f t="shared" si="274"/>
        <v>6</v>
      </c>
      <c r="M2560" t="str">
        <f t="shared" si="278"/>
        <v>UNKNOWN</v>
      </c>
      <c r="N2560" t="str">
        <f t="shared" si="279"/>
        <v>UNKNOWN</v>
      </c>
      <c r="O2560" s="8">
        <f t="shared" si="280"/>
        <v>45004</v>
      </c>
    </row>
    <row r="2561" spans="1:15" x14ac:dyDescent="0.35">
      <c r="A2561" t="s">
        <v>2582</v>
      </c>
      <c r="B2561" s="4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I2561" s="4" t="str">
        <f t="shared" si="275"/>
        <v>Cake</v>
      </c>
      <c r="J2561" s="6">
        <f t="shared" si="276"/>
        <v>3.0370944992947813</v>
      </c>
      <c r="K2561" s="6">
        <f t="shared" si="277"/>
        <v>3</v>
      </c>
      <c r="L2561" s="6">
        <f t="shared" si="274"/>
        <v>15</v>
      </c>
      <c r="M2561" t="str">
        <f t="shared" si="278"/>
        <v>Cash</v>
      </c>
      <c r="N2561" t="str">
        <f t="shared" si="279"/>
        <v>In-store</v>
      </c>
      <c r="O2561" s="8">
        <f t="shared" si="280"/>
        <v>45177</v>
      </c>
    </row>
    <row r="2562" spans="1:15" x14ac:dyDescent="0.35">
      <c r="A2562" t="s">
        <v>2583</v>
      </c>
      <c r="B2562" s="4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I2562" s="4" t="str">
        <f t="shared" si="275"/>
        <v>Salad</v>
      </c>
      <c r="J2562" s="6">
        <f t="shared" si="276"/>
        <v>2</v>
      </c>
      <c r="K2562" s="6">
        <f t="shared" si="277"/>
        <v>5</v>
      </c>
      <c r="L2562" s="6">
        <f t="shared" ref="L2562:L2625" si="281">IF(ISBLANK(E2562),PRODUCT(J2562,K2562),IF(E2562="ERROR",PRODUCT(J2562,K2562),IF(E2562="UNKNOWN",PRODUCT(J2562,K2562),E2562)))</f>
        <v>10</v>
      </c>
      <c r="M2562" t="str">
        <f t="shared" si="278"/>
        <v>Credit Card</v>
      </c>
      <c r="N2562" t="str">
        <f t="shared" si="279"/>
        <v>UNKNOWN</v>
      </c>
      <c r="O2562" s="8">
        <f t="shared" si="280"/>
        <v>45049</v>
      </c>
    </row>
    <row r="2563" spans="1:15" x14ac:dyDescent="0.35">
      <c r="A2563" t="s">
        <v>2584</v>
      </c>
      <c r="B2563" s="4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I2563" s="4" t="str">
        <f t="shared" ref="I2563:I2626" si="282">IF(ISBLANK(B2563),"UNKNOWN",IF(B2563="ERROR","Juice",B2563))</f>
        <v>Cookie</v>
      </c>
      <c r="J2563" s="6">
        <f t="shared" ref="J2563:J2626" si="283">IF(ISBLANK(C2563),E2563/D2563,IF(C2563="ERROR",AVERAGE(C2563:C12562),IF(C2563="UNKNOWN",MEDIAN(C2563:C12562),C2563)))</f>
        <v>4</v>
      </c>
      <c r="K2563" s="6">
        <f t="shared" ref="K2563:K2626" si="284">IF(ISBLANK(D2563),0,IF(D2563="ERROR",AVERAGE(D2563:D12562),IF(D2563="UNKNOWN",MEDIAN(D2563:D12562),D2563)))</f>
        <v>1</v>
      </c>
      <c r="L2563" s="6">
        <f t="shared" si="281"/>
        <v>4</v>
      </c>
      <c r="M2563" t="str">
        <f t="shared" ref="M2563:M2626" si="285">IF(ISBLANK(F2563),"Default mode",IF(F2563="ERROR","Cash",F2563))</f>
        <v>Cash</v>
      </c>
      <c r="N2563" t="str">
        <f t="shared" ref="N2563:N2626" si="286">IF(ISBLANK(G2563),"UNKNOWN",IF(G2563="ERROR","Cafe",G2563))</f>
        <v>Takeaway</v>
      </c>
      <c r="O2563" s="8">
        <f t="shared" ref="O2563:O2626" si="287">IF(ISBLANK(H2563),DATE(2023,1,1),IF(H2563="ERROR",DATE(2023,6,1),IF(H2563="UNKNOWN",DATE(2023,1,1),H2563)))</f>
        <v>44978</v>
      </c>
    </row>
    <row r="2564" spans="1:15" x14ac:dyDescent="0.35">
      <c r="A2564" t="s">
        <v>2585</v>
      </c>
      <c r="B2564" s="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I2564" s="4" t="str">
        <f t="shared" si="282"/>
        <v>Smoothie</v>
      </c>
      <c r="J2564" s="6">
        <f t="shared" si="283"/>
        <v>4</v>
      </c>
      <c r="K2564" s="6">
        <f t="shared" si="284"/>
        <v>4</v>
      </c>
      <c r="L2564" s="6">
        <f t="shared" si="281"/>
        <v>16</v>
      </c>
      <c r="M2564" t="str">
        <f t="shared" si="285"/>
        <v>Cash</v>
      </c>
      <c r="N2564" t="str">
        <f t="shared" si="286"/>
        <v>Takeaway</v>
      </c>
      <c r="O2564" s="8">
        <f t="shared" si="287"/>
        <v>45246</v>
      </c>
    </row>
    <row r="2565" spans="1:15" x14ac:dyDescent="0.35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I2565" s="4" t="str">
        <f t="shared" si="282"/>
        <v>UNKNOWN</v>
      </c>
      <c r="J2565" s="6">
        <f t="shared" si="283"/>
        <v>1</v>
      </c>
      <c r="K2565" s="6">
        <f t="shared" si="284"/>
        <v>3</v>
      </c>
      <c r="L2565" s="6">
        <f t="shared" si="281"/>
        <v>3</v>
      </c>
      <c r="M2565" t="str">
        <f t="shared" si="285"/>
        <v>Default mode</v>
      </c>
      <c r="N2565" t="str">
        <f t="shared" si="286"/>
        <v>In-store</v>
      </c>
      <c r="O2565" s="8">
        <f t="shared" si="287"/>
        <v>45281</v>
      </c>
    </row>
    <row r="2566" spans="1:15" x14ac:dyDescent="0.35">
      <c r="A2566" t="s">
        <v>2587</v>
      </c>
      <c r="B2566" s="4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I2566" s="4" t="str">
        <f t="shared" si="282"/>
        <v>Sandwich</v>
      </c>
      <c r="J2566" s="6">
        <f t="shared" si="283"/>
        <v>3</v>
      </c>
      <c r="K2566" s="6">
        <f t="shared" si="284"/>
        <v>4</v>
      </c>
      <c r="L2566" s="6">
        <f t="shared" si="281"/>
        <v>20</v>
      </c>
      <c r="M2566" t="str">
        <f t="shared" si="285"/>
        <v>Cash</v>
      </c>
      <c r="N2566" t="str">
        <f t="shared" si="286"/>
        <v>Takeaway</v>
      </c>
      <c r="O2566" s="8">
        <f t="shared" si="287"/>
        <v>45063</v>
      </c>
    </row>
    <row r="2567" spans="1:15" x14ac:dyDescent="0.35">
      <c r="A2567" t="s">
        <v>2588</v>
      </c>
      <c r="B2567" s="4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  <c r="I2567" s="4" t="str">
        <f t="shared" si="282"/>
        <v>Tea</v>
      </c>
      <c r="J2567" s="6">
        <f t="shared" si="283"/>
        <v>3.0372565622353935</v>
      </c>
      <c r="K2567" s="6">
        <f t="shared" si="284"/>
        <v>1.5</v>
      </c>
      <c r="L2567" s="6">
        <f t="shared" si="281"/>
        <v>4.5</v>
      </c>
      <c r="M2567" t="str">
        <f t="shared" si="285"/>
        <v>Cash</v>
      </c>
      <c r="N2567" t="str">
        <f t="shared" si="286"/>
        <v>UNKNOWN</v>
      </c>
      <c r="O2567" s="8">
        <f t="shared" si="287"/>
        <v>45249</v>
      </c>
    </row>
    <row r="2568" spans="1:15" x14ac:dyDescent="0.35">
      <c r="A2568" t="s">
        <v>2589</v>
      </c>
      <c r="B2568" s="4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  <c r="I2568" s="4" t="str">
        <f t="shared" si="282"/>
        <v>Juice</v>
      </c>
      <c r="J2568" s="6">
        <f t="shared" si="283"/>
        <v>1</v>
      </c>
      <c r="K2568" s="6">
        <f t="shared" si="284"/>
        <v>2</v>
      </c>
      <c r="L2568" s="6">
        <f t="shared" si="281"/>
        <v>2</v>
      </c>
      <c r="M2568" t="str">
        <f t="shared" si="285"/>
        <v>Digital Wallet</v>
      </c>
      <c r="N2568" t="str">
        <f t="shared" si="286"/>
        <v>UNKNOWN</v>
      </c>
      <c r="O2568" s="8">
        <f t="shared" si="287"/>
        <v>45165</v>
      </c>
    </row>
    <row r="2569" spans="1:15" x14ac:dyDescent="0.35">
      <c r="A2569" t="s">
        <v>2590</v>
      </c>
      <c r="B2569" s="4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  <c r="I2569" s="4" t="str">
        <f t="shared" si="282"/>
        <v>Sandwich</v>
      </c>
      <c r="J2569" s="6">
        <f t="shared" si="283"/>
        <v>5</v>
      </c>
      <c r="K2569" s="6">
        <f t="shared" si="284"/>
        <v>4</v>
      </c>
      <c r="L2569" s="6">
        <f t="shared" si="281"/>
        <v>20</v>
      </c>
      <c r="M2569" t="str">
        <f t="shared" si="285"/>
        <v>Cash</v>
      </c>
      <c r="N2569" t="str">
        <f t="shared" si="286"/>
        <v>UNKNOWN</v>
      </c>
      <c r="O2569" s="8">
        <f t="shared" si="287"/>
        <v>45282</v>
      </c>
    </row>
    <row r="2570" spans="1:15" x14ac:dyDescent="0.35">
      <c r="A2570" t="s">
        <v>2591</v>
      </c>
      <c r="B2570" s="4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I2570" s="4" t="str">
        <f t="shared" si="282"/>
        <v>Smoothie</v>
      </c>
      <c r="J2570" s="6">
        <f t="shared" si="283"/>
        <v>3</v>
      </c>
      <c r="K2570" s="6">
        <f t="shared" si="284"/>
        <v>4</v>
      </c>
      <c r="L2570" s="6">
        <f t="shared" si="281"/>
        <v>12</v>
      </c>
      <c r="M2570" t="str">
        <f t="shared" si="285"/>
        <v>Default mode</v>
      </c>
      <c r="N2570" t="str">
        <f t="shared" si="286"/>
        <v>Takeaway</v>
      </c>
      <c r="O2570" s="8">
        <f t="shared" si="287"/>
        <v>45234</v>
      </c>
    </row>
    <row r="2571" spans="1:15" x14ac:dyDescent="0.35">
      <c r="A2571" t="s">
        <v>2592</v>
      </c>
      <c r="B2571" s="4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  <c r="I2571" s="4" t="str">
        <f t="shared" si="282"/>
        <v>Coffee</v>
      </c>
      <c r="J2571" s="6">
        <f t="shared" si="283"/>
        <v>1</v>
      </c>
      <c r="K2571" s="6">
        <f t="shared" si="284"/>
        <v>2</v>
      </c>
      <c r="L2571" s="6">
        <f t="shared" si="281"/>
        <v>2</v>
      </c>
      <c r="M2571" t="str">
        <f t="shared" si="285"/>
        <v>Digital Wallet</v>
      </c>
      <c r="N2571" t="str">
        <f t="shared" si="286"/>
        <v>UNKNOWN</v>
      </c>
      <c r="O2571" s="8">
        <f t="shared" si="287"/>
        <v>45031</v>
      </c>
    </row>
    <row r="2572" spans="1:15" x14ac:dyDescent="0.35">
      <c r="A2572" t="s">
        <v>2593</v>
      </c>
      <c r="B2572" s="4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  <c r="I2572" s="4" t="str">
        <f t="shared" si="282"/>
        <v>Coffee</v>
      </c>
      <c r="J2572" s="6">
        <f t="shared" si="283"/>
        <v>1</v>
      </c>
      <c r="K2572" s="6">
        <f t="shared" si="284"/>
        <v>3</v>
      </c>
      <c r="L2572" s="6">
        <f t="shared" si="281"/>
        <v>2</v>
      </c>
      <c r="M2572" t="str">
        <f t="shared" si="285"/>
        <v>Cash</v>
      </c>
      <c r="N2572" t="str">
        <f t="shared" si="286"/>
        <v>UNKNOWN</v>
      </c>
      <c r="O2572" s="8">
        <f t="shared" si="287"/>
        <v>45147</v>
      </c>
    </row>
    <row r="2573" spans="1:15" x14ac:dyDescent="0.35">
      <c r="A2573" t="s">
        <v>2594</v>
      </c>
      <c r="B2573" s="4" t="s">
        <v>28</v>
      </c>
      <c r="C2573">
        <v>4</v>
      </c>
      <c r="E2573">
        <v>16</v>
      </c>
      <c r="G2573" t="s">
        <v>15</v>
      </c>
      <c r="H2573" s="1">
        <v>45267</v>
      </c>
      <c r="I2573" s="4" t="str">
        <f t="shared" si="282"/>
        <v>Sandwich</v>
      </c>
      <c r="J2573" s="6">
        <f t="shared" si="283"/>
        <v>4</v>
      </c>
      <c r="K2573" s="6">
        <f t="shared" si="284"/>
        <v>0</v>
      </c>
      <c r="L2573" s="6">
        <f t="shared" si="281"/>
        <v>16</v>
      </c>
      <c r="M2573" t="str">
        <f t="shared" si="285"/>
        <v>Default mode</v>
      </c>
      <c r="N2573" t="str">
        <f t="shared" si="286"/>
        <v>In-store</v>
      </c>
      <c r="O2573" s="8">
        <f t="shared" si="287"/>
        <v>45267</v>
      </c>
    </row>
    <row r="2574" spans="1:15" x14ac:dyDescent="0.35">
      <c r="A2574" t="s">
        <v>2595</v>
      </c>
      <c r="B2574" s="4" t="s">
        <v>9</v>
      </c>
      <c r="C2574">
        <v>3</v>
      </c>
      <c r="D2574">
        <v>2</v>
      </c>
      <c r="E2574">
        <v>6</v>
      </c>
      <c r="H2574" s="1">
        <v>45076</v>
      </c>
      <c r="I2574" s="4" t="str">
        <f t="shared" si="282"/>
        <v>Coffee</v>
      </c>
      <c r="J2574" s="6">
        <f t="shared" si="283"/>
        <v>3</v>
      </c>
      <c r="K2574" s="6">
        <f t="shared" si="284"/>
        <v>2</v>
      </c>
      <c r="L2574" s="6">
        <f t="shared" si="281"/>
        <v>6</v>
      </c>
      <c r="M2574" t="str">
        <f t="shared" si="285"/>
        <v>Default mode</v>
      </c>
      <c r="N2574" t="str">
        <f t="shared" si="286"/>
        <v>UNKNOWN</v>
      </c>
      <c r="O2574" s="8">
        <f t="shared" si="287"/>
        <v>45076</v>
      </c>
    </row>
    <row r="2575" spans="1:15" x14ac:dyDescent="0.35">
      <c r="A2575" t="s">
        <v>2596</v>
      </c>
      <c r="B2575" s="4" t="s">
        <v>28</v>
      </c>
      <c r="C2575">
        <v>3</v>
      </c>
      <c r="D2575">
        <v>4</v>
      </c>
      <c r="E2575">
        <v>12</v>
      </c>
      <c r="H2575" s="1">
        <v>45278</v>
      </c>
      <c r="I2575" s="4" t="str">
        <f t="shared" si="282"/>
        <v>Sandwich</v>
      </c>
      <c r="J2575" s="6">
        <f t="shared" si="283"/>
        <v>3</v>
      </c>
      <c r="K2575" s="6">
        <f t="shared" si="284"/>
        <v>4</v>
      </c>
      <c r="L2575" s="6">
        <f t="shared" si="281"/>
        <v>12</v>
      </c>
      <c r="M2575" t="str">
        <f t="shared" si="285"/>
        <v>Default mode</v>
      </c>
      <c r="N2575" t="str">
        <f t="shared" si="286"/>
        <v>UNKNOWN</v>
      </c>
      <c r="O2575" s="8">
        <f t="shared" si="287"/>
        <v>45278</v>
      </c>
    </row>
    <row r="2576" spans="1:15" x14ac:dyDescent="0.35">
      <c r="A2576" t="s">
        <v>2597</v>
      </c>
      <c r="B2576" s="4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I2576" s="4" t="str">
        <f t="shared" si="282"/>
        <v>Cake</v>
      </c>
      <c r="J2576" s="6">
        <f t="shared" si="283"/>
        <v>3</v>
      </c>
      <c r="K2576" s="6">
        <f t="shared" si="284"/>
        <v>3</v>
      </c>
      <c r="L2576" s="6">
        <f t="shared" si="281"/>
        <v>9</v>
      </c>
      <c r="M2576" t="str">
        <f t="shared" si="285"/>
        <v>Credit Card</v>
      </c>
      <c r="N2576" t="str">
        <f t="shared" si="286"/>
        <v>In-store</v>
      </c>
      <c r="O2576" s="8">
        <f t="shared" si="287"/>
        <v>45158</v>
      </c>
    </row>
    <row r="2577" spans="1:15" x14ac:dyDescent="0.35">
      <c r="A2577" t="s">
        <v>2598</v>
      </c>
      <c r="B2577" s="4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I2577" s="4" t="str">
        <f t="shared" si="282"/>
        <v>Coffee</v>
      </c>
      <c r="J2577" s="6">
        <f t="shared" si="283"/>
        <v>5</v>
      </c>
      <c r="K2577" s="6">
        <f t="shared" si="284"/>
        <v>2</v>
      </c>
      <c r="L2577" s="6">
        <f t="shared" si="281"/>
        <v>10</v>
      </c>
      <c r="M2577" t="str">
        <f t="shared" si="285"/>
        <v>Cash</v>
      </c>
      <c r="N2577" t="str">
        <f t="shared" si="286"/>
        <v>Takeaway</v>
      </c>
      <c r="O2577" s="8">
        <f t="shared" si="287"/>
        <v>45216</v>
      </c>
    </row>
    <row r="2578" spans="1:15" x14ac:dyDescent="0.35">
      <c r="A2578" t="s">
        <v>2599</v>
      </c>
      <c r="B2578" s="4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  <c r="I2578" s="4" t="str">
        <f t="shared" si="282"/>
        <v>Cookie</v>
      </c>
      <c r="J2578" s="6">
        <f t="shared" si="283"/>
        <v>2</v>
      </c>
      <c r="K2578" s="6">
        <f t="shared" si="284"/>
        <v>1</v>
      </c>
      <c r="L2578" s="6">
        <f t="shared" si="281"/>
        <v>2</v>
      </c>
      <c r="M2578" t="str">
        <f t="shared" si="285"/>
        <v>Digital Wallet</v>
      </c>
      <c r="N2578" t="str">
        <f t="shared" si="286"/>
        <v>Takeaway</v>
      </c>
      <c r="O2578" s="8">
        <f t="shared" si="287"/>
        <v>45145</v>
      </c>
    </row>
    <row r="2579" spans="1:15" x14ac:dyDescent="0.35">
      <c r="A2579" t="s">
        <v>2600</v>
      </c>
      <c r="B2579" s="4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  <c r="I2579" s="4" t="str">
        <f t="shared" si="282"/>
        <v>Juice</v>
      </c>
      <c r="J2579" s="6">
        <f t="shared" si="283"/>
        <v>5</v>
      </c>
      <c r="K2579" s="6">
        <f t="shared" si="284"/>
        <v>3</v>
      </c>
      <c r="L2579" s="6">
        <f t="shared" si="281"/>
        <v>15</v>
      </c>
      <c r="M2579" t="str">
        <f t="shared" si="285"/>
        <v>Digital Wallet</v>
      </c>
      <c r="N2579" t="str">
        <f t="shared" si="286"/>
        <v>In-store</v>
      </c>
      <c r="O2579" s="8">
        <f t="shared" si="287"/>
        <v>45250</v>
      </c>
    </row>
    <row r="2580" spans="1:15" x14ac:dyDescent="0.35">
      <c r="A2580" t="s">
        <v>2601</v>
      </c>
      <c r="B2580" s="4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I2580" s="4" t="str">
        <f t="shared" si="282"/>
        <v>Juice</v>
      </c>
      <c r="J2580" s="6">
        <f t="shared" si="283"/>
        <v>5</v>
      </c>
      <c r="K2580" s="6">
        <f t="shared" si="284"/>
        <v>5</v>
      </c>
      <c r="L2580" s="6">
        <f t="shared" si="281"/>
        <v>25</v>
      </c>
      <c r="M2580" t="str">
        <f t="shared" si="285"/>
        <v>Cash</v>
      </c>
      <c r="N2580" t="str">
        <f t="shared" si="286"/>
        <v>UNKNOWN</v>
      </c>
      <c r="O2580" s="8">
        <f t="shared" si="287"/>
        <v>45142</v>
      </c>
    </row>
    <row r="2581" spans="1:15" x14ac:dyDescent="0.35">
      <c r="A2581" t="s">
        <v>2602</v>
      </c>
      <c r="B2581" s="4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  <c r="I2581" s="4" t="str">
        <f t="shared" si="282"/>
        <v>Cake</v>
      </c>
      <c r="J2581" s="6">
        <f t="shared" si="283"/>
        <v>5</v>
      </c>
      <c r="K2581" s="6">
        <f t="shared" si="284"/>
        <v>3</v>
      </c>
      <c r="L2581" s="6">
        <f t="shared" si="281"/>
        <v>15</v>
      </c>
      <c r="M2581" t="str">
        <f t="shared" si="285"/>
        <v>Cash</v>
      </c>
      <c r="N2581" t="str">
        <f t="shared" si="286"/>
        <v>Cafe</v>
      </c>
      <c r="O2581" s="8">
        <f t="shared" si="287"/>
        <v>45261</v>
      </c>
    </row>
    <row r="2582" spans="1:15" x14ac:dyDescent="0.35">
      <c r="A2582" t="s">
        <v>2603</v>
      </c>
      <c r="B2582" s="4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  <c r="I2582" s="4" t="str">
        <f t="shared" si="282"/>
        <v>Juice</v>
      </c>
      <c r="J2582" s="6">
        <f t="shared" si="283"/>
        <v>3</v>
      </c>
      <c r="K2582" s="6">
        <f t="shared" si="284"/>
        <v>3</v>
      </c>
      <c r="L2582" s="6">
        <f t="shared" si="281"/>
        <v>9</v>
      </c>
      <c r="M2582" t="str">
        <f t="shared" si="285"/>
        <v>Credit Card</v>
      </c>
      <c r="N2582" t="str">
        <f t="shared" si="286"/>
        <v>UNKNOWN</v>
      </c>
      <c r="O2582" s="8">
        <f t="shared" si="287"/>
        <v>44956</v>
      </c>
    </row>
    <row r="2583" spans="1:15" x14ac:dyDescent="0.35">
      <c r="A2583" t="s">
        <v>2604</v>
      </c>
      <c r="B2583" s="4" t="s">
        <v>9</v>
      </c>
      <c r="C2583">
        <v>3</v>
      </c>
      <c r="D2583">
        <v>2</v>
      </c>
      <c r="E2583">
        <v>6</v>
      </c>
      <c r="H2583" s="1">
        <v>44951</v>
      </c>
      <c r="I2583" s="4" t="str">
        <f t="shared" si="282"/>
        <v>Coffee</v>
      </c>
      <c r="J2583" s="6">
        <f t="shared" si="283"/>
        <v>3</v>
      </c>
      <c r="K2583" s="6">
        <f t="shared" si="284"/>
        <v>2</v>
      </c>
      <c r="L2583" s="6">
        <f t="shared" si="281"/>
        <v>6</v>
      </c>
      <c r="M2583" t="str">
        <f t="shared" si="285"/>
        <v>Default mode</v>
      </c>
      <c r="N2583" t="str">
        <f t="shared" si="286"/>
        <v>UNKNOWN</v>
      </c>
      <c r="O2583" s="8">
        <f t="shared" si="287"/>
        <v>44951</v>
      </c>
    </row>
    <row r="2584" spans="1:15" x14ac:dyDescent="0.35">
      <c r="A2584" t="s">
        <v>2605</v>
      </c>
      <c r="B2584" s="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I2584" s="4" t="str">
        <f t="shared" si="282"/>
        <v>Smoothie</v>
      </c>
      <c r="J2584" s="6">
        <f t="shared" si="283"/>
        <v>1</v>
      </c>
      <c r="K2584" s="6">
        <f t="shared" si="284"/>
        <v>4</v>
      </c>
      <c r="L2584" s="6">
        <f t="shared" si="281"/>
        <v>4</v>
      </c>
      <c r="M2584" t="str">
        <f t="shared" si="285"/>
        <v>Credit Card</v>
      </c>
      <c r="N2584" t="str">
        <f t="shared" si="286"/>
        <v>UNKNOWN</v>
      </c>
      <c r="O2584" s="8">
        <f t="shared" si="287"/>
        <v>44952</v>
      </c>
    </row>
    <row r="2585" spans="1:15" x14ac:dyDescent="0.35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  <c r="I2585" s="4" t="str">
        <f t="shared" si="282"/>
        <v>UNKNOWN</v>
      </c>
      <c r="J2585" s="6">
        <f t="shared" si="283"/>
        <v>3.0370632338378836</v>
      </c>
      <c r="K2585" s="6">
        <f t="shared" si="284"/>
        <v>4</v>
      </c>
      <c r="L2585" s="6">
        <f t="shared" si="281"/>
        <v>4</v>
      </c>
      <c r="M2585" t="str">
        <f t="shared" si="285"/>
        <v>Digital Wallet</v>
      </c>
      <c r="N2585" t="str">
        <f t="shared" si="286"/>
        <v>In-store</v>
      </c>
      <c r="O2585" s="8">
        <f t="shared" si="287"/>
        <v>45034</v>
      </c>
    </row>
    <row r="2586" spans="1:15" x14ac:dyDescent="0.35">
      <c r="A2586" t="s">
        <v>2607</v>
      </c>
      <c r="B2586" s="4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I2586" s="4" t="str">
        <f t="shared" si="282"/>
        <v>Juice</v>
      </c>
      <c r="J2586" s="6">
        <f t="shared" si="283"/>
        <v>1</v>
      </c>
      <c r="K2586" s="6">
        <f t="shared" si="284"/>
        <v>3</v>
      </c>
      <c r="L2586" s="6">
        <f t="shared" si="281"/>
        <v>3</v>
      </c>
      <c r="M2586" t="str">
        <f t="shared" si="285"/>
        <v>Credit Card</v>
      </c>
      <c r="N2586" t="str">
        <f t="shared" si="286"/>
        <v>Takeaway</v>
      </c>
      <c r="O2586" s="8">
        <f t="shared" si="287"/>
        <v>45177</v>
      </c>
    </row>
    <row r="2587" spans="1:15" x14ac:dyDescent="0.35">
      <c r="A2587" t="s">
        <v>2608</v>
      </c>
      <c r="B2587" s="4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  <c r="I2587" s="4" t="str">
        <f t="shared" si="282"/>
        <v>Tea</v>
      </c>
      <c r="J2587" s="6">
        <f t="shared" si="283"/>
        <v>3</v>
      </c>
      <c r="K2587" s="6">
        <f t="shared" si="284"/>
        <v>2.9654217551831867</v>
      </c>
      <c r="L2587" s="6">
        <f t="shared" si="281"/>
        <v>8.8962652655495607</v>
      </c>
      <c r="M2587" t="str">
        <f t="shared" si="285"/>
        <v>Digital Wallet</v>
      </c>
      <c r="N2587" t="str">
        <f t="shared" si="286"/>
        <v>UNKNOWN</v>
      </c>
      <c r="O2587" s="8">
        <f t="shared" si="287"/>
        <v>44981</v>
      </c>
    </row>
    <row r="2588" spans="1:15" x14ac:dyDescent="0.35">
      <c r="A2588" t="s">
        <v>2609</v>
      </c>
      <c r="B2588" s="4" t="s">
        <v>17</v>
      </c>
      <c r="C2588">
        <v>3</v>
      </c>
      <c r="D2588">
        <v>1</v>
      </c>
      <c r="E2588">
        <v>3</v>
      </c>
      <c r="H2588" s="1">
        <v>45284</v>
      </c>
      <c r="I2588" s="4" t="str">
        <f t="shared" si="282"/>
        <v>Cookie</v>
      </c>
      <c r="J2588" s="6">
        <f t="shared" si="283"/>
        <v>3</v>
      </c>
      <c r="K2588" s="6">
        <f t="shared" si="284"/>
        <v>1</v>
      </c>
      <c r="L2588" s="6">
        <f t="shared" si="281"/>
        <v>3</v>
      </c>
      <c r="M2588" t="str">
        <f t="shared" si="285"/>
        <v>Default mode</v>
      </c>
      <c r="N2588" t="str">
        <f t="shared" si="286"/>
        <v>UNKNOWN</v>
      </c>
      <c r="O2588" s="8">
        <f t="shared" si="287"/>
        <v>45284</v>
      </c>
    </row>
    <row r="2589" spans="1:15" x14ac:dyDescent="0.35">
      <c r="A2589" t="s">
        <v>2610</v>
      </c>
      <c r="B2589" s="4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  <c r="I2589" s="4" t="str">
        <f t="shared" si="282"/>
        <v>UNKNOWN</v>
      </c>
      <c r="J2589" s="6">
        <f t="shared" si="283"/>
        <v>2</v>
      </c>
      <c r="K2589" s="6">
        <f t="shared" si="284"/>
        <v>4</v>
      </c>
      <c r="L2589" s="6">
        <f t="shared" si="281"/>
        <v>8</v>
      </c>
      <c r="M2589" t="str">
        <f t="shared" si="285"/>
        <v>Digital Wallet</v>
      </c>
      <c r="N2589" t="str">
        <f t="shared" si="286"/>
        <v>Cafe</v>
      </c>
      <c r="O2589" s="8">
        <f t="shared" si="287"/>
        <v>45141</v>
      </c>
    </row>
    <row r="2590" spans="1:15" x14ac:dyDescent="0.35">
      <c r="A2590" t="s">
        <v>2611</v>
      </c>
      <c r="B2590" s="4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I2590" s="4" t="str">
        <f t="shared" si="282"/>
        <v>Cake</v>
      </c>
      <c r="J2590" s="6">
        <f t="shared" si="283"/>
        <v>4</v>
      </c>
      <c r="K2590" s="6">
        <f t="shared" si="284"/>
        <v>3</v>
      </c>
      <c r="L2590" s="6">
        <f t="shared" si="281"/>
        <v>12</v>
      </c>
      <c r="M2590" t="str">
        <f t="shared" si="285"/>
        <v>Default mode</v>
      </c>
      <c r="N2590" t="str">
        <f t="shared" si="286"/>
        <v>Takeaway</v>
      </c>
      <c r="O2590" s="8">
        <f t="shared" si="287"/>
        <v>45021</v>
      </c>
    </row>
    <row r="2591" spans="1:15" x14ac:dyDescent="0.35">
      <c r="A2591" t="s">
        <v>2612</v>
      </c>
      <c r="B2591" s="4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I2591" s="4" t="str">
        <f t="shared" si="282"/>
        <v>Tea</v>
      </c>
      <c r="J2591" s="6">
        <f t="shared" si="283"/>
        <v>4</v>
      </c>
      <c r="K2591" s="6">
        <f t="shared" si="284"/>
        <v>1.5</v>
      </c>
      <c r="L2591" s="6">
        <f t="shared" si="281"/>
        <v>6</v>
      </c>
      <c r="M2591" t="str">
        <f t="shared" si="285"/>
        <v>Cash</v>
      </c>
      <c r="N2591" t="str">
        <f t="shared" si="286"/>
        <v>In-store</v>
      </c>
      <c r="O2591" s="8">
        <f t="shared" si="287"/>
        <v>44944</v>
      </c>
    </row>
    <row r="2592" spans="1:15" x14ac:dyDescent="0.35">
      <c r="A2592" t="s">
        <v>2613</v>
      </c>
      <c r="B2592" s="4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I2592" s="4" t="str">
        <f t="shared" si="282"/>
        <v>Salad</v>
      </c>
      <c r="J2592" s="6">
        <f t="shared" si="283"/>
        <v>1</v>
      </c>
      <c r="K2592" s="6">
        <f t="shared" si="284"/>
        <v>5</v>
      </c>
      <c r="L2592" s="6">
        <f t="shared" si="281"/>
        <v>5</v>
      </c>
      <c r="M2592" t="str">
        <f t="shared" si="285"/>
        <v>Cash</v>
      </c>
      <c r="N2592" t="str">
        <f t="shared" si="286"/>
        <v>Takeaway</v>
      </c>
      <c r="O2592" s="8">
        <f t="shared" si="287"/>
        <v>45184</v>
      </c>
    </row>
    <row r="2593" spans="1:15" x14ac:dyDescent="0.35">
      <c r="A2593" t="s">
        <v>2614</v>
      </c>
      <c r="B2593" s="4" t="s">
        <v>9</v>
      </c>
      <c r="C2593">
        <v>3</v>
      </c>
      <c r="D2593">
        <v>2</v>
      </c>
      <c r="E2593">
        <v>6</v>
      </c>
      <c r="H2593" s="1">
        <v>45232</v>
      </c>
      <c r="I2593" s="4" t="str">
        <f t="shared" si="282"/>
        <v>Coffee</v>
      </c>
      <c r="J2593" s="6">
        <f t="shared" si="283"/>
        <v>3</v>
      </c>
      <c r="K2593" s="6">
        <f t="shared" si="284"/>
        <v>2</v>
      </c>
      <c r="L2593" s="6">
        <f t="shared" si="281"/>
        <v>6</v>
      </c>
      <c r="M2593" t="str">
        <f t="shared" si="285"/>
        <v>Default mode</v>
      </c>
      <c r="N2593" t="str">
        <f t="shared" si="286"/>
        <v>UNKNOWN</v>
      </c>
      <c r="O2593" s="8">
        <f t="shared" si="287"/>
        <v>45232</v>
      </c>
    </row>
    <row r="2594" spans="1:15" x14ac:dyDescent="0.35">
      <c r="A2594" t="s">
        <v>2615</v>
      </c>
      <c r="B2594" s="4" t="s">
        <v>9</v>
      </c>
      <c r="C2594">
        <v>1</v>
      </c>
      <c r="D2594" t="s">
        <v>21</v>
      </c>
      <c r="E2594">
        <v>2</v>
      </c>
      <c r="H2594" s="1">
        <v>45221</v>
      </c>
      <c r="I2594" s="4" t="str">
        <f t="shared" si="282"/>
        <v>Coffee</v>
      </c>
      <c r="J2594" s="6">
        <f t="shared" si="283"/>
        <v>1</v>
      </c>
      <c r="K2594" s="6">
        <f t="shared" si="284"/>
        <v>3</v>
      </c>
      <c r="L2594" s="6">
        <f t="shared" si="281"/>
        <v>2</v>
      </c>
      <c r="M2594" t="str">
        <f t="shared" si="285"/>
        <v>Default mode</v>
      </c>
      <c r="N2594" t="str">
        <f t="shared" si="286"/>
        <v>UNKNOWN</v>
      </c>
      <c r="O2594" s="8">
        <f t="shared" si="287"/>
        <v>45221</v>
      </c>
    </row>
    <row r="2595" spans="1:15" x14ac:dyDescent="0.35">
      <c r="A2595" t="s">
        <v>2616</v>
      </c>
      <c r="B2595" s="4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I2595" s="4" t="str">
        <f t="shared" si="282"/>
        <v>Salad</v>
      </c>
      <c r="J2595" s="6">
        <f t="shared" si="283"/>
        <v>5</v>
      </c>
      <c r="K2595" s="6">
        <f t="shared" si="284"/>
        <v>5</v>
      </c>
      <c r="L2595" s="6">
        <f t="shared" si="281"/>
        <v>25</v>
      </c>
      <c r="M2595" t="str">
        <f t="shared" si="285"/>
        <v>Credit Card</v>
      </c>
      <c r="N2595" t="str">
        <f t="shared" si="286"/>
        <v>In-store</v>
      </c>
      <c r="O2595" s="8">
        <f t="shared" si="287"/>
        <v>45163</v>
      </c>
    </row>
    <row r="2596" spans="1:15" x14ac:dyDescent="0.35">
      <c r="A2596" t="s">
        <v>2617</v>
      </c>
      <c r="B2596" s="4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  <c r="I2596" s="4" t="str">
        <f t="shared" si="282"/>
        <v>Cookie</v>
      </c>
      <c r="J2596" s="6">
        <f t="shared" si="283"/>
        <v>2</v>
      </c>
      <c r="K2596" s="6">
        <f t="shared" si="284"/>
        <v>1</v>
      </c>
      <c r="L2596" s="6">
        <f t="shared" si="281"/>
        <v>2</v>
      </c>
      <c r="M2596" t="str">
        <f t="shared" si="285"/>
        <v>UNKNOWN</v>
      </c>
      <c r="N2596" t="str">
        <f t="shared" si="286"/>
        <v>In-store</v>
      </c>
      <c r="O2596" s="8">
        <f t="shared" si="287"/>
        <v>45077</v>
      </c>
    </row>
    <row r="2597" spans="1:15" x14ac:dyDescent="0.35">
      <c r="A2597" t="s">
        <v>2618</v>
      </c>
      <c r="B2597" s="4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I2597" s="4" t="str">
        <f t="shared" si="282"/>
        <v>Cake</v>
      </c>
      <c r="J2597" s="6">
        <f t="shared" si="283"/>
        <v>5</v>
      </c>
      <c r="K2597" s="6">
        <f t="shared" si="284"/>
        <v>3</v>
      </c>
      <c r="L2597" s="6">
        <f t="shared" si="281"/>
        <v>15</v>
      </c>
      <c r="M2597" t="str">
        <f t="shared" si="285"/>
        <v>Credit Card</v>
      </c>
      <c r="N2597" t="str">
        <f t="shared" si="286"/>
        <v>Takeaway</v>
      </c>
      <c r="O2597" s="8">
        <f t="shared" si="287"/>
        <v>44931</v>
      </c>
    </row>
    <row r="2598" spans="1:15" x14ac:dyDescent="0.35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  <c r="I2598" s="4" t="str">
        <f t="shared" si="282"/>
        <v>UNKNOWN</v>
      </c>
      <c r="J2598" s="6">
        <f t="shared" si="283"/>
        <v>5</v>
      </c>
      <c r="K2598" s="6">
        <f t="shared" si="284"/>
        <v>3</v>
      </c>
      <c r="L2598" s="6">
        <f t="shared" si="281"/>
        <v>15</v>
      </c>
      <c r="M2598" t="str">
        <f t="shared" si="285"/>
        <v>Credit Card</v>
      </c>
      <c r="N2598" t="str">
        <f t="shared" si="286"/>
        <v>In-store</v>
      </c>
      <c r="O2598" s="8">
        <f t="shared" si="287"/>
        <v>45227</v>
      </c>
    </row>
    <row r="2599" spans="1:15" x14ac:dyDescent="0.35">
      <c r="A2599" t="s">
        <v>2620</v>
      </c>
      <c r="B2599" s="4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  <c r="I2599" s="4" t="str">
        <f t="shared" si="282"/>
        <v>Coffee</v>
      </c>
      <c r="J2599" s="6">
        <f t="shared" si="283"/>
        <v>3</v>
      </c>
      <c r="K2599" s="6">
        <f t="shared" si="284"/>
        <v>2</v>
      </c>
      <c r="L2599" s="6">
        <f t="shared" si="281"/>
        <v>6</v>
      </c>
      <c r="M2599" t="str">
        <f t="shared" si="285"/>
        <v>Digital Wallet</v>
      </c>
      <c r="N2599" t="str">
        <f t="shared" si="286"/>
        <v>In-store</v>
      </c>
      <c r="O2599" s="8">
        <f t="shared" si="287"/>
        <v>45088</v>
      </c>
    </row>
    <row r="2600" spans="1:15" x14ac:dyDescent="0.35">
      <c r="A2600" t="s">
        <v>2621</v>
      </c>
      <c r="B2600" s="4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  <c r="I2600" s="4" t="str">
        <f t="shared" si="282"/>
        <v>Tea</v>
      </c>
      <c r="J2600" s="6">
        <f t="shared" si="283"/>
        <v>3</v>
      </c>
      <c r="K2600" s="6">
        <f t="shared" si="284"/>
        <v>1.5</v>
      </c>
      <c r="L2600" s="6">
        <f t="shared" si="281"/>
        <v>4.5</v>
      </c>
      <c r="M2600" t="str">
        <f t="shared" si="285"/>
        <v>Digital Wallet</v>
      </c>
      <c r="N2600" t="str">
        <f t="shared" si="286"/>
        <v>Takeaway</v>
      </c>
      <c r="O2600" s="8">
        <f t="shared" si="287"/>
        <v>45131</v>
      </c>
    </row>
    <row r="2601" spans="1:15" x14ac:dyDescent="0.35">
      <c r="A2601" t="s">
        <v>2622</v>
      </c>
      <c r="B2601" s="4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  <c r="I2601" s="4" t="str">
        <f t="shared" si="282"/>
        <v>Juice</v>
      </c>
      <c r="J2601" s="6">
        <f t="shared" si="283"/>
        <v>1</v>
      </c>
      <c r="K2601" s="6">
        <f t="shared" si="284"/>
        <v>5</v>
      </c>
      <c r="L2601" s="6">
        <f t="shared" si="281"/>
        <v>5</v>
      </c>
      <c r="M2601" t="str">
        <f t="shared" si="285"/>
        <v>Cash</v>
      </c>
      <c r="N2601" t="str">
        <f t="shared" si="286"/>
        <v>UNKNOWN</v>
      </c>
      <c r="O2601" s="8">
        <f t="shared" si="287"/>
        <v>44943</v>
      </c>
    </row>
    <row r="2602" spans="1:15" x14ac:dyDescent="0.35">
      <c r="A2602" t="s">
        <v>2623</v>
      </c>
      <c r="B2602" s="4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  <c r="I2602" s="4" t="str">
        <f t="shared" si="282"/>
        <v>Juice</v>
      </c>
      <c r="J2602" s="6">
        <f t="shared" si="283"/>
        <v>5</v>
      </c>
      <c r="K2602" s="6">
        <f t="shared" si="284"/>
        <v>3</v>
      </c>
      <c r="L2602" s="6">
        <f t="shared" si="281"/>
        <v>15</v>
      </c>
      <c r="M2602" t="str">
        <f t="shared" si="285"/>
        <v>Digital Wallet</v>
      </c>
      <c r="N2602" t="str">
        <f t="shared" si="286"/>
        <v>In-store</v>
      </c>
      <c r="O2602" s="8">
        <f t="shared" si="287"/>
        <v>44938</v>
      </c>
    </row>
    <row r="2603" spans="1:15" x14ac:dyDescent="0.35">
      <c r="A2603" t="s">
        <v>2624</v>
      </c>
      <c r="B2603" s="4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I2603" s="4" t="str">
        <f t="shared" si="282"/>
        <v>Juice</v>
      </c>
      <c r="J2603" s="6">
        <f t="shared" si="283"/>
        <v>5</v>
      </c>
      <c r="K2603" s="6">
        <f t="shared" si="284"/>
        <v>3</v>
      </c>
      <c r="L2603" s="6">
        <f t="shared" si="281"/>
        <v>15</v>
      </c>
      <c r="M2603" t="str">
        <f t="shared" si="285"/>
        <v>Cash</v>
      </c>
      <c r="N2603" t="str">
        <f t="shared" si="286"/>
        <v>Takeaway</v>
      </c>
      <c r="O2603" s="8">
        <f t="shared" si="287"/>
        <v>45150</v>
      </c>
    </row>
    <row r="2604" spans="1:15" x14ac:dyDescent="0.35">
      <c r="A2604" t="s">
        <v>2625</v>
      </c>
      <c r="B2604" s="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  <c r="I2604" s="4" t="str">
        <f t="shared" si="282"/>
        <v>Cookie</v>
      </c>
      <c r="J2604" s="6">
        <f t="shared" si="283"/>
        <v>4</v>
      </c>
      <c r="K2604" s="6">
        <f t="shared" si="284"/>
        <v>1</v>
      </c>
      <c r="L2604" s="6">
        <f t="shared" si="281"/>
        <v>4</v>
      </c>
      <c r="M2604" t="str">
        <f t="shared" si="285"/>
        <v>Digital Wallet</v>
      </c>
      <c r="N2604" t="str">
        <f t="shared" si="286"/>
        <v>UNKNOWN</v>
      </c>
      <c r="O2604" s="8">
        <f t="shared" si="287"/>
        <v>45044</v>
      </c>
    </row>
    <row r="2605" spans="1:15" x14ac:dyDescent="0.35">
      <c r="A2605" t="s">
        <v>2626</v>
      </c>
      <c r="B2605" s="4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  <c r="I2605" s="4" t="str">
        <f t="shared" si="282"/>
        <v>Cookie</v>
      </c>
      <c r="J2605" s="6">
        <f t="shared" si="283"/>
        <v>5</v>
      </c>
      <c r="K2605" s="6">
        <f t="shared" si="284"/>
        <v>1</v>
      </c>
      <c r="L2605" s="6">
        <f t="shared" si="281"/>
        <v>5</v>
      </c>
      <c r="M2605" t="str">
        <f t="shared" si="285"/>
        <v>Digital Wallet</v>
      </c>
      <c r="N2605" t="str">
        <f t="shared" si="286"/>
        <v>UNKNOWN</v>
      </c>
      <c r="O2605" s="8">
        <f t="shared" si="287"/>
        <v>45237</v>
      </c>
    </row>
    <row r="2606" spans="1:15" x14ac:dyDescent="0.35">
      <c r="A2606" t="s">
        <v>2627</v>
      </c>
      <c r="B2606" s="4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I2606" s="4" t="str">
        <f t="shared" si="282"/>
        <v>Salad</v>
      </c>
      <c r="J2606" s="6">
        <f t="shared" si="283"/>
        <v>4</v>
      </c>
      <c r="K2606" s="6">
        <f t="shared" si="284"/>
        <v>5</v>
      </c>
      <c r="L2606" s="6">
        <f t="shared" si="281"/>
        <v>20</v>
      </c>
      <c r="M2606" t="str">
        <f t="shared" si="285"/>
        <v>Cash</v>
      </c>
      <c r="N2606" t="str">
        <f t="shared" si="286"/>
        <v>In-store</v>
      </c>
      <c r="O2606" s="8">
        <f t="shared" si="287"/>
        <v>45010</v>
      </c>
    </row>
    <row r="2607" spans="1:15" x14ac:dyDescent="0.35">
      <c r="A2607" t="s">
        <v>2628</v>
      </c>
      <c r="B2607" s="4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  <c r="I2607" s="4" t="str">
        <f t="shared" si="282"/>
        <v>Sandwich</v>
      </c>
      <c r="J2607" s="6">
        <f t="shared" si="283"/>
        <v>3</v>
      </c>
      <c r="K2607" s="6">
        <f t="shared" si="284"/>
        <v>4</v>
      </c>
      <c r="L2607" s="6">
        <f t="shared" si="281"/>
        <v>12</v>
      </c>
      <c r="M2607" t="str">
        <f t="shared" si="285"/>
        <v>Digital Wallet</v>
      </c>
      <c r="N2607" t="str">
        <f t="shared" si="286"/>
        <v>UNKNOWN</v>
      </c>
      <c r="O2607" s="8">
        <f t="shared" si="287"/>
        <v>44997</v>
      </c>
    </row>
    <row r="2608" spans="1:15" x14ac:dyDescent="0.35">
      <c r="A2608" t="s">
        <v>2629</v>
      </c>
      <c r="B2608" s="4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  <c r="I2608" s="4" t="str">
        <f t="shared" si="282"/>
        <v>Cookie</v>
      </c>
      <c r="J2608" s="6">
        <f t="shared" si="283"/>
        <v>4</v>
      </c>
      <c r="K2608" s="6">
        <f t="shared" si="284"/>
        <v>1</v>
      </c>
      <c r="L2608" s="6">
        <f t="shared" si="281"/>
        <v>4</v>
      </c>
      <c r="M2608" t="str">
        <f t="shared" si="285"/>
        <v>Cash</v>
      </c>
      <c r="N2608" t="str">
        <f t="shared" si="286"/>
        <v>UNKNOWN</v>
      </c>
      <c r="O2608" s="8">
        <f t="shared" si="287"/>
        <v>45284</v>
      </c>
    </row>
    <row r="2609" spans="1:15" x14ac:dyDescent="0.35">
      <c r="A2609" t="s">
        <v>2630</v>
      </c>
      <c r="B2609" s="4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I2609" s="4" t="str">
        <f t="shared" si="282"/>
        <v>Juice</v>
      </c>
      <c r="J2609" s="6">
        <f t="shared" si="283"/>
        <v>4</v>
      </c>
      <c r="K2609" s="6">
        <f t="shared" si="284"/>
        <v>0</v>
      </c>
      <c r="L2609" s="6">
        <f t="shared" si="281"/>
        <v>12</v>
      </c>
      <c r="M2609" t="str">
        <f t="shared" si="285"/>
        <v>Cash</v>
      </c>
      <c r="N2609" t="str">
        <f t="shared" si="286"/>
        <v>In-store</v>
      </c>
      <c r="O2609" s="8">
        <f t="shared" si="287"/>
        <v>45137</v>
      </c>
    </row>
    <row r="2610" spans="1:15" x14ac:dyDescent="0.35">
      <c r="A2610" t="s">
        <v>2631</v>
      </c>
      <c r="B2610" s="4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I2610" s="4" t="str">
        <f t="shared" si="282"/>
        <v>Smoothie</v>
      </c>
      <c r="J2610" s="6">
        <f t="shared" si="283"/>
        <v>4</v>
      </c>
      <c r="K2610" s="6">
        <f t="shared" si="284"/>
        <v>4</v>
      </c>
      <c r="L2610" s="6">
        <f t="shared" si="281"/>
        <v>16</v>
      </c>
      <c r="M2610" t="str">
        <f t="shared" si="285"/>
        <v>Cash</v>
      </c>
      <c r="N2610" t="str">
        <f t="shared" si="286"/>
        <v>In-store</v>
      </c>
      <c r="O2610" s="8">
        <f t="shared" si="287"/>
        <v>44962</v>
      </c>
    </row>
    <row r="2611" spans="1:15" x14ac:dyDescent="0.35">
      <c r="A2611" t="s">
        <v>2632</v>
      </c>
      <c r="B2611" s="4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  <c r="I2611" s="4" t="str">
        <f t="shared" si="282"/>
        <v>Smoothie</v>
      </c>
      <c r="J2611" s="6">
        <f t="shared" si="283"/>
        <v>3</v>
      </c>
      <c r="K2611" s="6">
        <f t="shared" si="284"/>
        <v>4</v>
      </c>
      <c r="L2611" s="6">
        <f t="shared" si="281"/>
        <v>12</v>
      </c>
      <c r="M2611" t="str">
        <f t="shared" si="285"/>
        <v>Cash</v>
      </c>
      <c r="N2611" t="str">
        <f t="shared" si="286"/>
        <v>Cafe</v>
      </c>
      <c r="O2611" s="8">
        <f t="shared" si="287"/>
        <v>45034</v>
      </c>
    </row>
    <row r="2612" spans="1:15" x14ac:dyDescent="0.35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  <c r="I2612" s="4" t="str">
        <f t="shared" si="282"/>
        <v>UNKNOWN</v>
      </c>
      <c r="J2612" s="6">
        <f t="shared" si="283"/>
        <v>5</v>
      </c>
      <c r="K2612" s="6">
        <f t="shared" si="284"/>
        <v>2.9657456202820112</v>
      </c>
      <c r="L2612" s="6">
        <f t="shared" si="281"/>
        <v>15</v>
      </c>
      <c r="M2612" t="str">
        <f t="shared" si="285"/>
        <v>Cash</v>
      </c>
      <c r="N2612" t="str">
        <f t="shared" si="286"/>
        <v>In-store</v>
      </c>
      <c r="O2612" s="8">
        <f t="shared" si="287"/>
        <v>45263</v>
      </c>
    </row>
    <row r="2613" spans="1:15" x14ac:dyDescent="0.35">
      <c r="A2613" t="s">
        <v>2634</v>
      </c>
      <c r="B2613" s="4" t="s">
        <v>65</v>
      </c>
      <c r="C2613">
        <v>1</v>
      </c>
      <c r="D2613">
        <v>1.5</v>
      </c>
      <c r="E2613">
        <v>1.5</v>
      </c>
      <c r="H2613" s="1">
        <v>44959</v>
      </c>
      <c r="I2613" s="4" t="str">
        <f t="shared" si="282"/>
        <v>Tea</v>
      </c>
      <c r="J2613" s="6">
        <f t="shared" si="283"/>
        <v>1</v>
      </c>
      <c r="K2613" s="6">
        <f t="shared" si="284"/>
        <v>1.5</v>
      </c>
      <c r="L2613" s="6">
        <f t="shared" si="281"/>
        <v>1.5</v>
      </c>
      <c r="M2613" t="str">
        <f t="shared" si="285"/>
        <v>Default mode</v>
      </c>
      <c r="N2613" t="str">
        <f t="shared" si="286"/>
        <v>UNKNOWN</v>
      </c>
      <c r="O2613" s="8">
        <f t="shared" si="287"/>
        <v>44959</v>
      </c>
    </row>
    <row r="2614" spans="1:15" x14ac:dyDescent="0.35">
      <c r="A2614" t="s">
        <v>2635</v>
      </c>
      <c r="B2614" s="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I2614" s="4" t="str">
        <f t="shared" si="282"/>
        <v>Sandwich</v>
      </c>
      <c r="J2614" s="6">
        <f t="shared" si="283"/>
        <v>4</v>
      </c>
      <c r="K2614" s="6">
        <f t="shared" si="284"/>
        <v>4</v>
      </c>
      <c r="L2614" s="6">
        <f t="shared" si="281"/>
        <v>16</v>
      </c>
      <c r="M2614" t="str">
        <f t="shared" si="285"/>
        <v>Credit Card</v>
      </c>
      <c r="N2614" t="str">
        <f t="shared" si="286"/>
        <v>UNKNOWN</v>
      </c>
      <c r="O2614" s="8">
        <f t="shared" si="287"/>
        <v>45220</v>
      </c>
    </row>
    <row r="2615" spans="1:15" x14ac:dyDescent="0.35">
      <c r="A2615" t="s">
        <v>2636</v>
      </c>
      <c r="B2615" s="4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I2615" s="4" t="str">
        <f t="shared" si="282"/>
        <v>Smoothie</v>
      </c>
      <c r="J2615" s="6">
        <f t="shared" si="283"/>
        <v>2</v>
      </c>
      <c r="K2615" s="6">
        <f t="shared" si="284"/>
        <v>4</v>
      </c>
      <c r="L2615" s="6">
        <f t="shared" si="281"/>
        <v>8</v>
      </c>
      <c r="M2615" t="str">
        <f t="shared" si="285"/>
        <v>Default mode</v>
      </c>
      <c r="N2615" t="str">
        <f t="shared" si="286"/>
        <v>In-store</v>
      </c>
      <c r="O2615" s="8">
        <f t="shared" si="287"/>
        <v>45146</v>
      </c>
    </row>
    <row r="2616" spans="1:15" x14ac:dyDescent="0.35">
      <c r="A2616" t="s">
        <v>2637</v>
      </c>
      <c r="B2616" s="4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I2616" s="4" t="str">
        <f t="shared" si="282"/>
        <v>Smoothie</v>
      </c>
      <c r="J2616" s="6">
        <f t="shared" si="283"/>
        <v>2</v>
      </c>
      <c r="K2616" s="6">
        <f t="shared" si="284"/>
        <v>4</v>
      </c>
      <c r="L2616" s="6">
        <f t="shared" si="281"/>
        <v>8</v>
      </c>
      <c r="M2616" t="str">
        <f t="shared" si="285"/>
        <v>Default mode</v>
      </c>
      <c r="N2616" t="str">
        <f t="shared" si="286"/>
        <v>Takeaway</v>
      </c>
      <c r="O2616" s="8">
        <f t="shared" si="287"/>
        <v>45013</v>
      </c>
    </row>
    <row r="2617" spans="1:15" x14ac:dyDescent="0.35">
      <c r="A2617" t="s">
        <v>2638</v>
      </c>
      <c r="B2617" s="4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I2617" s="4" t="str">
        <f t="shared" si="282"/>
        <v>Tea</v>
      </c>
      <c r="J2617" s="6">
        <f t="shared" si="283"/>
        <v>2</v>
      </c>
      <c r="K2617" s="6">
        <f t="shared" si="284"/>
        <v>1.5</v>
      </c>
      <c r="L2617" s="6">
        <f t="shared" si="281"/>
        <v>3</v>
      </c>
      <c r="M2617" t="str">
        <f t="shared" si="285"/>
        <v>Default mode</v>
      </c>
      <c r="N2617" t="str">
        <f t="shared" si="286"/>
        <v>Takeaway</v>
      </c>
      <c r="O2617" s="8">
        <f t="shared" si="287"/>
        <v>45153</v>
      </c>
    </row>
    <row r="2618" spans="1:15" x14ac:dyDescent="0.35">
      <c r="A2618" t="s">
        <v>2639</v>
      </c>
      <c r="B2618" s="4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I2618" s="4" t="str">
        <f t="shared" si="282"/>
        <v>Coffee</v>
      </c>
      <c r="J2618" s="6">
        <f t="shared" si="283"/>
        <v>2</v>
      </c>
      <c r="K2618" s="6">
        <f t="shared" si="284"/>
        <v>2</v>
      </c>
      <c r="L2618" s="6">
        <f t="shared" si="281"/>
        <v>4</v>
      </c>
      <c r="M2618" t="str">
        <f t="shared" si="285"/>
        <v>Credit Card</v>
      </c>
      <c r="N2618" t="str">
        <f t="shared" si="286"/>
        <v>Takeaway</v>
      </c>
      <c r="O2618" s="8">
        <f t="shared" si="287"/>
        <v>45204</v>
      </c>
    </row>
    <row r="2619" spans="1:15" x14ac:dyDescent="0.35">
      <c r="A2619" t="s">
        <v>2640</v>
      </c>
      <c r="B2619" s="4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I2619" s="4" t="str">
        <f t="shared" si="282"/>
        <v>UNKNOWN</v>
      </c>
      <c r="J2619" s="6">
        <f t="shared" si="283"/>
        <v>2</v>
      </c>
      <c r="K2619" s="6">
        <f t="shared" si="284"/>
        <v>2</v>
      </c>
      <c r="L2619" s="6">
        <f t="shared" si="281"/>
        <v>4</v>
      </c>
      <c r="M2619" t="str">
        <f t="shared" si="285"/>
        <v>Default mode</v>
      </c>
      <c r="N2619" t="str">
        <f t="shared" si="286"/>
        <v>Takeaway</v>
      </c>
      <c r="O2619" s="8">
        <f t="shared" si="287"/>
        <v>45091</v>
      </c>
    </row>
    <row r="2620" spans="1:15" x14ac:dyDescent="0.35">
      <c r="A2620" t="s">
        <v>2641</v>
      </c>
      <c r="B2620" s="4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  <c r="I2620" s="4" t="str">
        <f t="shared" si="282"/>
        <v>Cake</v>
      </c>
      <c r="J2620" s="6">
        <f t="shared" si="283"/>
        <v>1</v>
      </c>
      <c r="K2620" s="6">
        <f t="shared" si="284"/>
        <v>3</v>
      </c>
      <c r="L2620" s="6">
        <f t="shared" si="281"/>
        <v>3</v>
      </c>
      <c r="M2620" t="str">
        <f t="shared" si="285"/>
        <v>Cash</v>
      </c>
      <c r="N2620" t="str">
        <f t="shared" si="286"/>
        <v>In-store</v>
      </c>
      <c r="O2620" s="8">
        <f t="shared" si="287"/>
        <v>45291</v>
      </c>
    </row>
    <row r="2621" spans="1:15" x14ac:dyDescent="0.35">
      <c r="A2621" t="s">
        <v>2642</v>
      </c>
      <c r="B2621" s="4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  <c r="I2621" s="4" t="str">
        <f t="shared" si="282"/>
        <v>Cookie</v>
      </c>
      <c r="J2621" s="6">
        <f t="shared" si="283"/>
        <v>2</v>
      </c>
      <c r="K2621" s="6">
        <f t="shared" si="284"/>
        <v>1</v>
      </c>
      <c r="L2621" s="6">
        <f t="shared" si="281"/>
        <v>2</v>
      </c>
      <c r="M2621" t="str">
        <f t="shared" si="285"/>
        <v>Digital Wallet</v>
      </c>
      <c r="N2621" t="str">
        <f t="shared" si="286"/>
        <v>Takeaway</v>
      </c>
      <c r="O2621" s="8">
        <f t="shared" si="287"/>
        <v>45094</v>
      </c>
    </row>
    <row r="2622" spans="1:15" x14ac:dyDescent="0.35">
      <c r="A2622" t="s">
        <v>2643</v>
      </c>
      <c r="B2622" s="4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I2622" s="4" t="str">
        <f t="shared" si="282"/>
        <v>Juice</v>
      </c>
      <c r="J2622" s="6">
        <f t="shared" si="283"/>
        <v>5</v>
      </c>
      <c r="K2622" s="6">
        <f t="shared" si="284"/>
        <v>3</v>
      </c>
      <c r="L2622" s="6">
        <f t="shared" si="281"/>
        <v>15</v>
      </c>
      <c r="M2622" t="str">
        <f t="shared" si="285"/>
        <v>Cash</v>
      </c>
      <c r="N2622" t="str">
        <f t="shared" si="286"/>
        <v>In-store</v>
      </c>
      <c r="O2622" s="8">
        <f t="shared" si="287"/>
        <v>44941</v>
      </c>
    </row>
    <row r="2623" spans="1:15" x14ac:dyDescent="0.35">
      <c r="A2623" t="s">
        <v>2644</v>
      </c>
      <c r="B2623" s="4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I2623" s="4" t="str">
        <f t="shared" si="282"/>
        <v>Tea</v>
      </c>
      <c r="J2623" s="6">
        <f t="shared" si="283"/>
        <v>1</v>
      </c>
      <c r="K2623" s="6">
        <f t="shared" si="284"/>
        <v>1.5</v>
      </c>
      <c r="L2623" s="6">
        <f t="shared" si="281"/>
        <v>1.5</v>
      </c>
      <c r="M2623" t="str">
        <f t="shared" si="285"/>
        <v>Cash</v>
      </c>
      <c r="N2623" t="str">
        <f t="shared" si="286"/>
        <v>UNKNOWN</v>
      </c>
      <c r="O2623" s="8">
        <f t="shared" si="287"/>
        <v>45164</v>
      </c>
    </row>
    <row r="2624" spans="1:15" x14ac:dyDescent="0.35">
      <c r="A2624" t="s">
        <v>2645</v>
      </c>
      <c r="B2624" s="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I2624" s="4" t="str">
        <f t="shared" si="282"/>
        <v>Smoothie</v>
      </c>
      <c r="J2624" s="6">
        <f t="shared" si="283"/>
        <v>3</v>
      </c>
      <c r="K2624" s="6">
        <f t="shared" si="284"/>
        <v>4</v>
      </c>
      <c r="L2624" s="6">
        <f t="shared" si="281"/>
        <v>12</v>
      </c>
      <c r="M2624" t="str">
        <f t="shared" si="285"/>
        <v>Default mode</v>
      </c>
      <c r="N2624" t="str">
        <f t="shared" si="286"/>
        <v>Takeaway</v>
      </c>
      <c r="O2624" s="8">
        <f t="shared" si="287"/>
        <v>44944</v>
      </c>
    </row>
    <row r="2625" spans="1:15" x14ac:dyDescent="0.35">
      <c r="A2625" t="s">
        <v>2646</v>
      </c>
      <c r="B2625" s="4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I2625" s="4" t="str">
        <f t="shared" si="282"/>
        <v>Coffee</v>
      </c>
      <c r="J2625" s="6">
        <f t="shared" si="283"/>
        <v>1</v>
      </c>
      <c r="K2625" s="6">
        <f t="shared" si="284"/>
        <v>2</v>
      </c>
      <c r="L2625" s="6">
        <f t="shared" si="281"/>
        <v>2</v>
      </c>
      <c r="M2625" t="str">
        <f t="shared" si="285"/>
        <v>Credit Card</v>
      </c>
      <c r="N2625" t="str">
        <f t="shared" si="286"/>
        <v>In-store</v>
      </c>
      <c r="O2625" s="8">
        <f t="shared" si="287"/>
        <v>45223</v>
      </c>
    </row>
    <row r="2626" spans="1:15" x14ac:dyDescent="0.35">
      <c r="A2626" t="s">
        <v>2647</v>
      </c>
      <c r="B2626" s="4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  <c r="I2626" s="4" t="str">
        <f t="shared" si="282"/>
        <v>UNKNOWN</v>
      </c>
      <c r="J2626" s="6">
        <f t="shared" si="283"/>
        <v>5</v>
      </c>
      <c r="K2626" s="6">
        <f t="shared" si="284"/>
        <v>2</v>
      </c>
      <c r="L2626" s="6">
        <f t="shared" ref="L2626:L2689" si="288">IF(ISBLANK(E2626),PRODUCT(J2626,K2626),IF(E2626="ERROR",PRODUCT(J2626,K2626),IF(E2626="UNKNOWN",PRODUCT(J2626,K2626),E2626)))</f>
        <v>10</v>
      </c>
      <c r="M2626" t="str">
        <f t="shared" si="285"/>
        <v>Digital Wallet</v>
      </c>
      <c r="N2626" t="str">
        <f t="shared" si="286"/>
        <v>Takeaway</v>
      </c>
      <c r="O2626" s="8">
        <f t="shared" si="287"/>
        <v>45170</v>
      </c>
    </row>
    <row r="2627" spans="1:15" x14ac:dyDescent="0.35">
      <c r="A2627" t="s">
        <v>2648</v>
      </c>
      <c r="B2627" s="4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  <c r="I2627" s="4" t="str">
        <f t="shared" ref="I2627:I2690" si="289">IF(ISBLANK(B2627),"UNKNOWN",IF(B2627="ERROR","Juice",B2627))</f>
        <v>Smoothie</v>
      </c>
      <c r="J2627" s="6">
        <f t="shared" ref="J2627:J2690" si="290">IF(ISBLANK(C2627),E2627/D2627,IF(C2627="ERROR",AVERAGE(C2627:C12626),IF(C2627="UNKNOWN",MEDIAN(C2627:C12626),C2627)))</f>
        <v>3</v>
      </c>
      <c r="K2627" s="6">
        <f t="shared" ref="K2627:K2690" si="291">IF(ISBLANK(D2627),0,IF(D2627="ERROR",AVERAGE(D2627:D12626),IF(D2627="UNKNOWN",MEDIAN(D2627:D12626),D2627)))</f>
        <v>4</v>
      </c>
      <c r="L2627" s="6">
        <f t="shared" si="288"/>
        <v>12</v>
      </c>
      <c r="M2627" t="str">
        <f t="shared" ref="M2627:M2690" si="292">IF(ISBLANK(F2627),"Default mode",IF(F2627="ERROR","Cash",F2627))</f>
        <v>Digital Wallet</v>
      </c>
      <c r="N2627" t="str">
        <f t="shared" ref="N2627:N2690" si="293">IF(ISBLANK(G2627),"UNKNOWN",IF(G2627="ERROR","Cafe",G2627))</f>
        <v>In-store</v>
      </c>
      <c r="O2627" s="8">
        <f t="shared" ref="O2627:O2690" si="294">IF(ISBLANK(H2627),DATE(2023,1,1),IF(H2627="ERROR",DATE(2023,6,1),IF(H2627="UNKNOWN",DATE(2023,1,1),H2627)))</f>
        <v>45235</v>
      </c>
    </row>
    <row r="2628" spans="1:15" x14ac:dyDescent="0.35">
      <c r="A2628" t="s">
        <v>2649</v>
      </c>
      <c r="B2628" s="4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I2628" s="4" t="str">
        <f t="shared" si="289"/>
        <v>Sandwich</v>
      </c>
      <c r="J2628" s="6">
        <f t="shared" si="290"/>
        <v>2</v>
      </c>
      <c r="K2628" s="6">
        <f t="shared" si="291"/>
        <v>4</v>
      </c>
      <c r="L2628" s="6">
        <f t="shared" si="288"/>
        <v>8</v>
      </c>
      <c r="M2628" t="str">
        <f t="shared" si="292"/>
        <v>Credit Card</v>
      </c>
      <c r="N2628" t="str">
        <f t="shared" si="293"/>
        <v>UNKNOWN</v>
      </c>
      <c r="O2628" s="8">
        <f t="shared" si="294"/>
        <v>45058</v>
      </c>
    </row>
    <row r="2629" spans="1:15" x14ac:dyDescent="0.35">
      <c r="A2629" t="s">
        <v>2650</v>
      </c>
      <c r="B2629" s="4" t="s">
        <v>9</v>
      </c>
      <c r="C2629">
        <v>2</v>
      </c>
      <c r="D2629">
        <v>2</v>
      </c>
      <c r="E2629">
        <v>4</v>
      </c>
      <c r="H2629" s="1">
        <v>45071</v>
      </c>
      <c r="I2629" s="4" t="str">
        <f t="shared" si="289"/>
        <v>Coffee</v>
      </c>
      <c r="J2629" s="6">
        <f t="shared" si="290"/>
        <v>2</v>
      </c>
      <c r="K2629" s="6">
        <f t="shared" si="291"/>
        <v>2</v>
      </c>
      <c r="L2629" s="6">
        <f t="shared" si="288"/>
        <v>4</v>
      </c>
      <c r="M2629" t="str">
        <f t="shared" si="292"/>
        <v>Default mode</v>
      </c>
      <c r="N2629" t="str">
        <f t="shared" si="293"/>
        <v>UNKNOWN</v>
      </c>
      <c r="O2629" s="8">
        <f t="shared" si="294"/>
        <v>45071</v>
      </c>
    </row>
    <row r="2630" spans="1:15" x14ac:dyDescent="0.35">
      <c r="A2630" t="s">
        <v>2651</v>
      </c>
      <c r="B2630" s="4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  <c r="I2630" s="4" t="str">
        <f t="shared" si="289"/>
        <v>Juice</v>
      </c>
      <c r="J2630" s="6">
        <f t="shared" si="290"/>
        <v>2</v>
      </c>
      <c r="K2630" s="6">
        <f t="shared" si="291"/>
        <v>3</v>
      </c>
      <c r="L2630" s="6">
        <f t="shared" si="288"/>
        <v>6</v>
      </c>
      <c r="M2630" t="str">
        <f t="shared" si="292"/>
        <v>Digital Wallet</v>
      </c>
      <c r="N2630" t="str">
        <f t="shared" si="293"/>
        <v>In-store</v>
      </c>
      <c r="O2630" s="8">
        <f t="shared" si="294"/>
        <v>45119</v>
      </c>
    </row>
    <row r="2631" spans="1:15" x14ac:dyDescent="0.35">
      <c r="A2631" t="s">
        <v>2652</v>
      </c>
      <c r="B2631" s="4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I2631" s="4" t="str">
        <f t="shared" si="289"/>
        <v>UNKNOWN</v>
      </c>
      <c r="J2631" s="6">
        <f t="shared" si="290"/>
        <v>4</v>
      </c>
      <c r="K2631" s="6">
        <f t="shared" si="291"/>
        <v>5</v>
      </c>
      <c r="L2631" s="6">
        <f t="shared" si="288"/>
        <v>20</v>
      </c>
      <c r="M2631" t="str">
        <f t="shared" si="292"/>
        <v>Cash</v>
      </c>
      <c r="N2631" t="str">
        <f t="shared" si="293"/>
        <v>Takeaway</v>
      </c>
      <c r="O2631" s="8">
        <f t="shared" si="294"/>
        <v>45074</v>
      </c>
    </row>
    <row r="2632" spans="1:15" x14ac:dyDescent="0.35">
      <c r="A2632" t="s">
        <v>2653</v>
      </c>
      <c r="B2632" s="4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I2632" s="4" t="str">
        <f t="shared" si="289"/>
        <v>Coffee</v>
      </c>
      <c r="J2632" s="6">
        <f t="shared" si="290"/>
        <v>4</v>
      </c>
      <c r="K2632" s="6">
        <f t="shared" si="291"/>
        <v>2</v>
      </c>
      <c r="L2632" s="6">
        <f t="shared" si="288"/>
        <v>8</v>
      </c>
      <c r="M2632" t="str">
        <f t="shared" si="292"/>
        <v>Default mode</v>
      </c>
      <c r="N2632" t="str">
        <f t="shared" si="293"/>
        <v>Takeaway</v>
      </c>
      <c r="O2632" s="8">
        <f t="shared" si="294"/>
        <v>45046</v>
      </c>
    </row>
    <row r="2633" spans="1:15" x14ac:dyDescent="0.35">
      <c r="A2633" t="s">
        <v>2654</v>
      </c>
      <c r="B2633" s="4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I2633" s="4" t="str">
        <f t="shared" si="289"/>
        <v>Juice</v>
      </c>
      <c r="J2633" s="6">
        <f t="shared" si="290"/>
        <v>3</v>
      </c>
      <c r="K2633" s="6">
        <f t="shared" si="291"/>
        <v>3</v>
      </c>
      <c r="L2633" s="6">
        <f t="shared" si="288"/>
        <v>9</v>
      </c>
      <c r="M2633" t="str">
        <f t="shared" si="292"/>
        <v>Default mode</v>
      </c>
      <c r="N2633" t="str">
        <f t="shared" si="293"/>
        <v>In-store</v>
      </c>
      <c r="O2633" s="8">
        <f t="shared" si="294"/>
        <v>45261</v>
      </c>
    </row>
    <row r="2634" spans="1:15" x14ac:dyDescent="0.35">
      <c r="A2634" t="s">
        <v>2655</v>
      </c>
      <c r="B2634" s="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I2634" s="4" t="str">
        <f t="shared" si="289"/>
        <v>Salad</v>
      </c>
      <c r="J2634" s="6">
        <f t="shared" si="290"/>
        <v>1</v>
      </c>
      <c r="K2634" s="6">
        <f t="shared" si="291"/>
        <v>5</v>
      </c>
      <c r="L2634" s="6">
        <f t="shared" si="288"/>
        <v>5</v>
      </c>
      <c r="M2634" t="str">
        <f t="shared" si="292"/>
        <v>Credit Card</v>
      </c>
      <c r="N2634" t="str">
        <f t="shared" si="293"/>
        <v>In-store</v>
      </c>
      <c r="O2634" s="8">
        <f t="shared" si="294"/>
        <v>44951</v>
      </c>
    </row>
    <row r="2635" spans="1:15" x14ac:dyDescent="0.35">
      <c r="A2635" t="s">
        <v>2656</v>
      </c>
      <c r="B2635" s="4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I2635" s="4" t="str">
        <f t="shared" si="289"/>
        <v>Tea</v>
      </c>
      <c r="J2635" s="6">
        <f t="shared" si="290"/>
        <v>1</v>
      </c>
      <c r="K2635" s="6">
        <f t="shared" si="291"/>
        <v>1.5</v>
      </c>
      <c r="L2635" s="6">
        <f t="shared" si="288"/>
        <v>1.5</v>
      </c>
      <c r="M2635" t="str">
        <f t="shared" si="292"/>
        <v>Cash</v>
      </c>
      <c r="N2635" t="str">
        <f t="shared" si="293"/>
        <v>UNKNOWN</v>
      </c>
      <c r="O2635" s="8">
        <f t="shared" si="294"/>
        <v>45282</v>
      </c>
    </row>
    <row r="2636" spans="1:15" x14ac:dyDescent="0.35">
      <c r="A2636" t="s">
        <v>2657</v>
      </c>
      <c r="B2636" s="4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  <c r="I2636" s="4" t="str">
        <f t="shared" si="289"/>
        <v>Cake</v>
      </c>
      <c r="J2636" s="6">
        <f t="shared" si="290"/>
        <v>5</v>
      </c>
      <c r="K2636" s="6">
        <f t="shared" si="291"/>
        <v>3</v>
      </c>
      <c r="L2636" s="6">
        <f t="shared" si="288"/>
        <v>15</v>
      </c>
      <c r="M2636" t="str">
        <f t="shared" si="292"/>
        <v>Digital Wallet</v>
      </c>
      <c r="N2636" t="str">
        <f t="shared" si="293"/>
        <v>Takeaway</v>
      </c>
      <c r="O2636" s="8">
        <f t="shared" si="294"/>
        <v>45288</v>
      </c>
    </row>
    <row r="2637" spans="1:15" x14ac:dyDescent="0.35">
      <c r="A2637" t="s">
        <v>2658</v>
      </c>
      <c r="B2637" s="4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  <c r="I2637" s="4" t="str">
        <f t="shared" si="289"/>
        <v>Smoothie</v>
      </c>
      <c r="J2637" s="6">
        <f t="shared" si="290"/>
        <v>2</v>
      </c>
      <c r="K2637" s="6">
        <f t="shared" si="291"/>
        <v>4</v>
      </c>
      <c r="L2637" s="6">
        <f t="shared" si="288"/>
        <v>8</v>
      </c>
      <c r="M2637" t="str">
        <f t="shared" si="292"/>
        <v>Digital Wallet</v>
      </c>
      <c r="N2637" t="str">
        <f t="shared" si="293"/>
        <v>Takeaway</v>
      </c>
      <c r="O2637" s="8">
        <f t="shared" si="294"/>
        <v>45015</v>
      </c>
    </row>
    <row r="2638" spans="1:15" x14ac:dyDescent="0.35">
      <c r="A2638" t="s">
        <v>2659</v>
      </c>
      <c r="B2638" s="4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I2638" s="4" t="str">
        <f t="shared" si="289"/>
        <v>Juice</v>
      </c>
      <c r="J2638" s="6">
        <f t="shared" si="290"/>
        <v>1</v>
      </c>
      <c r="K2638" s="6">
        <f t="shared" si="291"/>
        <v>3</v>
      </c>
      <c r="L2638" s="6">
        <f t="shared" si="288"/>
        <v>3</v>
      </c>
      <c r="M2638" t="str">
        <f t="shared" si="292"/>
        <v>Cash</v>
      </c>
      <c r="N2638" t="str">
        <f t="shared" si="293"/>
        <v>UNKNOWN</v>
      </c>
      <c r="O2638" s="8">
        <f t="shared" si="294"/>
        <v>44997</v>
      </c>
    </row>
    <row r="2639" spans="1:15" x14ac:dyDescent="0.35">
      <c r="A2639" t="s">
        <v>2660</v>
      </c>
      <c r="B2639" s="4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  <c r="I2639" s="4" t="str">
        <f t="shared" si="289"/>
        <v>Juice</v>
      </c>
      <c r="J2639" s="6">
        <f t="shared" si="290"/>
        <v>1</v>
      </c>
      <c r="K2639" s="6">
        <f t="shared" si="291"/>
        <v>3</v>
      </c>
      <c r="L2639" s="6">
        <f t="shared" si="288"/>
        <v>3</v>
      </c>
      <c r="M2639" t="str">
        <f t="shared" si="292"/>
        <v>UNKNOWN</v>
      </c>
      <c r="N2639" t="str">
        <f t="shared" si="293"/>
        <v>UNKNOWN</v>
      </c>
      <c r="O2639" s="8">
        <f t="shared" si="294"/>
        <v>45029</v>
      </c>
    </row>
    <row r="2640" spans="1:15" x14ac:dyDescent="0.35">
      <c r="A2640" t="s">
        <v>2661</v>
      </c>
      <c r="B2640" s="4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I2640" s="4" t="str">
        <f t="shared" si="289"/>
        <v>Coffee</v>
      </c>
      <c r="J2640" s="6">
        <f t="shared" si="290"/>
        <v>1</v>
      </c>
      <c r="K2640" s="6">
        <f t="shared" si="291"/>
        <v>2</v>
      </c>
      <c r="L2640" s="6">
        <f t="shared" si="288"/>
        <v>2</v>
      </c>
      <c r="M2640" t="str">
        <f t="shared" si="292"/>
        <v>Credit Card</v>
      </c>
      <c r="N2640" t="str">
        <f t="shared" si="293"/>
        <v>In-store</v>
      </c>
      <c r="O2640" s="8">
        <f t="shared" si="294"/>
        <v>45261</v>
      </c>
    </row>
    <row r="2641" spans="1:15" x14ac:dyDescent="0.35">
      <c r="A2641" t="s">
        <v>2662</v>
      </c>
      <c r="B2641" s="4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  <c r="I2641" s="4" t="str">
        <f t="shared" si="289"/>
        <v>Cookie</v>
      </c>
      <c r="J2641" s="6">
        <f t="shared" si="290"/>
        <v>2</v>
      </c>
      <c r="K2641" s="6">
        <f t="shared" si="291"/>
        <v>1</v>
      </c>
      <c r="L2641" s="6">
        <f t="shared" si="288"/>
        <v>2</v>
      </c>
      <c r="M2641" t="str">
        <f t="shared" si="292"/>
        <v>Digital Wallet</v>
      </c>
      <c r="N2641" t="str">
        <f t="shared" si="293"/>
        <v>Takeaway</v>
      </c>
      <c r="O2641" s="8">
        <f t="shared" si="294"/>
        <v>45270</v>
      </c>
    </row>
    <row r="2642" spans="1:15" x14ac:dyDescent="0.35">
      <c r="A2642" t="s">
        <v>2663</v>
      </c>
      <c r="B2642" s="4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I2642" s="4" t="str">
        <f t="shared" si="289"/>
        <v>Salad</v>
      </c>
      <c r="J2642" s="6">
        <f t="shared" si="290"/>
        <v>4</v>
      </c>
      <c r="K2642" s="6">
        <f t="shared" si="291"/>
        <v>5</v>
      </c>
      <c r="L2642" s="6">
        <f t="shared" si="288"/>
        <v>20</v>
      </c>
      <c r="M2642" t="str">
        <f t="shared" si="292"/>
        <v>Cash</v>
      </c>
      <c r="N2642" t="str">
        <f t="shared" si="293"/>
        <v>UNKNOWN</v>
      </c>
      <c r="O2642" s="8">
        <f t="shared" si="294"/>
        <v>45202</v>
      </c>
    </row>
    <row r="2643" spans="1:15" x14ac:dyDescent="0.35">
      <c r="A2643" t="s">
        <v>2664</v>
      </c>
      <c r="B2643" s="4" t="s">
        <v>28</v>
      </c>
      <c r="C2643" t="s">
        <v>18</v>
      </c>
      <c r="D2643">
        <v>4</v>
      </c>
      <c r="E2643">
        <v>16</v>
      </c>
      <c r="H2643" s="1">
        <v>44983</v>
      </c>
      <c r="I2643" s="4" t="str">
        <f t="shared" si="289"/>
        <v>Sandwich</v>
      </c>
      <c r="J2643" s="6">
        <f t="shared" si="290"/>
        <v>3.0384999287038359</v>
      </c>
      <c r="K2643" s="6">
        <f t="shared" si="291"/>
        <v>4</v>
      </c>
      <c r="L2643" s="6">
        <f t="shared" si="288"/>
        <v>16</v>
      </c>
      <c r="M2643" t="str">
        <f t="shared" si="292"/>
        <v>Default mode</v>
      </c>
      <c r="N2643" t="str">
        <f t="shared" si="293"/>
        <v>UNKNOWN</v>
      </c>
      <c r="O2643" s="8">
        <f t="shared" si="294"/>
        <v>44983</v>
      </c>
    </row>
    <row r="2644" spans="1:15" x14ac:dyDescent="0.35">
      <c r="A2644" t="s">
        <v>2665</v>
      </c>
      <c r="B2644" s="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I2644" s="4" t="str">
        <f t="shared" si="289"/>
        <v>Juice</v>
      </c>
      <c r="J2644" s="6">
        <f t="shared" si="290"/>
        <v>1</v>
      </c>
      <c r="K2644" s="6">
        <f t="shared" si="291"/>
        <v>3</v>
      </c>
      <c r="L2644" s="6">
        <f t="shared" si="288"/>
        <v>3</v>
      </c>
      <c r="M2644" t="str">
        <f t="shared" si="292"/>
        <v>Default mode</v>
      </c>
      <c r="N2644" t="str">
        <f t="shared" si="293"/>
        <v>Takeaway</v>
      </c>
      <c r="O2644" s="8">
        <f t="shared" si="294"/>
        <v>45035</v>
      </c>
    </row>
    <row r="2645" spans="1:15" x14ac:dyDescent="0.35">
      <c r="A2645" t="s">
        <v>2666</v>
      </c>
      <c r="B2645" s="4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I2645" s="4" t="str">
        <f t="shared" si="289"/>
        <v>Sandwich</v>
      </c>
      <c r="J2645" s="6">
        <f t="shared" si="290"/>
        <v>4</v>
      </c>
      <c r="K2645" s="6">
        <f t="shared" si="291"/>
        <v>4</v>
      </c>
      <c r="L2645" s="6">
        <f t="shared" si="288"/>
        <v>16</v>
      </c>
      <c r="M2645" t="str">
        <f t="shared" si="292"/>
        <v>Cash</v>
      </c>
      <c r="N2645" t="str">
        <f t="shared" si="293"/>
        <v>UNKNOWN</v>
      </c>
      <c r="O2645" s="8">
        <f t="shared" si="294"/>
        <v>44941</v>
      </c>
    </row>
    <row r="2646" spans="1:15" x14ac:dyDescent="0.35">
      <c r="A2646" t="s">
        <v>2667</v>
      </c>
      <c r="B2646" s="4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  <c r="I2646" s="4" t="str">
        <f t="shared" si="289"/>
        <v>Salad</v>
      </c>
      <c r="J2646" s="6">
        <f t="shared" si="290"/>
        <v>1</v>
      </c>
      <c r="K2646" s="6">
        <f t="shared" si="291"/>
        <v>5</v>
      </c>
      <c r="L2646" s="6">
        <f t="shared" si="288"/>
        <v>5</v>
      </c>
      <c r="M2646" t="str">
        <f t="shared" si="292"/>
        <v>Cash</v>
      </c>
      <c r="N2646" t="str">
        <f t="shared" si="293"/>
        <v>Takeaway</v>
      </c>
      <c r="O2646" s="8">
        <f t="shared" si="294"/>
        <v>44973</v>
      </c>
    </row>
    <row r="2647" spans="1:15" x14ac:dyDescent="0.35">
      <c r="A2647" t="s">
        <v>2668</v>
      </c>
      <c r="B2647" s="4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  <c r="I2647" s="4" t="str">
        <f t="shared" si="289"/>
        <v>Tea</v>
      </c>
      <c r="J2647" s="6">
        <f t="shared" si="290"/>
        <v>4</v>
      </c>
      <c r="K2647" s="6">
        <f t="shared" si="291"/>
        <v>1.5</v>
      </c>
      <c r="L2647" s="6">
        <f t="shared" si="288"/>
        <v>6</v>
      </c>
      <c r="M2647" t="str">
        <f t="shared" si="292"/>
        <v>Default mode</v>
      </c>
      <c r="N2647" t="str">
        <f t="shared" si="293"/>
        <v>Cafe</v>
      </c>
      <c r="O2647" s="8">
        <f t="shared" si="294"/>
        <v>45162</v>
      </c>
    </row>
    <row r="2648" spans="1:15" x14ac:dyDescent="0.35">
      <c r="A2648" t="s">
        <v>2669</v>
      </c>
      <c r="B2648" s="4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I2648" s="4" t="str">
        <f t="shared" si="289"/>
        <v>Cake</v>
      </c>
      <c r="J2648" s="6">
        <f t="shared" si="290"/>
        <v>1</v>
      </c>
      <c r="K2648" s="6">
        <f t="shared" si="291"/>
        <v>3</v>
      </c>
      <c r="L2648" s="6">
        <f t="shared" si="288"/>
        <v>3</v>
      </c>
      <c r="M2648" t="str">
        <f t="shared" si="292"/>
        <v>Credit Card</v>
      </c>
      <c r="N2648" t="str">
        <f t="shared" si="293"/>
        <v>UNKNOWN</v>
      </c>
      <c r="O2648" s="8">
        <f t="shared" si="294"/>
        <v>44938</v>
      </c>
    </row>
    <row r="2649" spans="1:15" x14ac:dyDescent="0.35">
      <c r="A2649" t="s">
        <v>2670</v>
      </c>
      <c r="B2649" s="4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  <c r="I2649" s="4" t="str">
        <f t="shared" si="289"/>
        <v>Coffee</v>
      </c>
      <c r="J2649" s="6">
        <f t="shared" si="290"/>
        <v>3.0390981735159817</v>
      </c>
      <c r="K2649" s="6">
        <f t="shared" si="291"/>
        <v>2</v>
      </c>
      <c r="L2649" s="6">
        <f t="shared" si="288"/>
        <v>4</v>
      </c>
      <c r="M2649" t="str">
        <f t="shared" si="292"/>
        <v>Digital Wallet</v>
      </c>
      <c r="N2649" t="str">
        <f t="shared" si="293"/>
        <v>UNKNOWN</v>
      </c>
      <c r="O2649" s="8">
        <f t="shared" si="294"/>
        <v>45184</v>
      </c>
    </row>
    <row r="2650" spans="1:15" x14ac:dyDescent="0.35">
      <c r="A2650" t="s">
        <v>2671</v>
      </c>
      <c r="B2650" s="4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I2650" s="4" t="str">
        <f t="shared" si="289"/>
        <v>Cookie</v>
      </c>
      <c r="J2650" s="6">
        <f t="shared" si="290"/>
        <v>4</v>
      </c>
      <c r="K2650" s="6">
        <f t="shared" si="291"/>
        <v>1</v>
      </c>
      <c r="L2650" s="6">
        <f t="shared" si="288"/>
        <v>4</v>
      </c>
      <c r="M2650" t="str">
        <f t="shared" si="292"/>
        <v>Credit Card</v>
      </c>
      <c r="N2650" t="str">
        <f t="shared" si="293"/>
        <v>UNKNOWN</v>
      </c>
      <c r="O2650" s="8">
        <f t="shared" si="294"/>
        <v>45111</v>
      </c>
    </row>
    <row r="2651" spans="1:15" x14ac:dyDescent="0.35">
      <c r="A2651" t="s">
        <v>2672</v>
      </c>
      <c r="B2651" s="4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I2651" s="4" t="str">
        <f t="shared" si="289"/>
        <v>Sandwich</v>
      </c>
      <c r="J2651" s="6">
        <f t="shared" si="290"/>
        <v>4</v>
      </c>
      <c r="K2651" s="6">
        <f t="shared" si="291"/>
        <v>4</v>
      </c>
      <c r="L2651" s="6">
        <f t="shared" si="288"/>
        <v>16</v>
      </c>
      <c r="M2651" t="str">
        <f t="shared" si="292"/>
        <v>Cash</v>
      </c>
      <c r="N2651" t="str">
        <f t="shared" si="293"/>
        <v>In-store</v>
      </c>
      <c r="O2651" s="8">
        <f t="shared" si="294"/>
        <v>44976</v>
      </c>
    </row>
    <row r="2652" spans="1:15" x14ac:dyDescent="0.35">
      <c r="A2652" t="s">
        <v>2673</v>
      </c>
      <c r="B2652" s="4" t="s">
        <v>9</v>
      </c>
      <c r="C2652">
        <v>4</v>
      </c>
      <c r="D2652">
        <v>2</v>
      </c>
      <c r="E2652">
        <v>8</v>
      </c>
      <c r="H2652" s="1">
        <v>45012</v>
      </c>
      <c r="I2652" s="4" t="str">
        <f t="shared" si="289"/>
        <v>Coffee</v>
      </c>
      <c r="J2652" s="6">
        <f t="shared" si="290"/>
        <v>4</v>
      </c>
      <c r="K2652" s="6">
        <f t="shared" si="291"/>
        <v>2</v>
      </c>
      <c r="L2652" s="6">
        <f t="shared" si="288"/>
        <v>8</v>
      </c>
      <c r="M2652" t="str">
        <f t="shared" si="292"/>
        <v>Default mode</v>
      </c>
      <c r="N2652" t="str">
        <f t="shared" si="293"/>
        <v>UNKNOWN</v>
      </c>
      <c r="O2652" s="8">
        <f t="shared" si="294"/>
        <v>45012</v>
      </c>
    </row>
    <row r="2653" spans="1:15" x14ac:dyDescent="0.35">
      <c r="A2653" t="s">
        <v>2674</v>
      </c>
      <c r="B2653" s="4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 s="4" t="str">
        <f t="shared" si="289"/>
        <v>Coffee</v>
      </c>
      <c r="J2653" s="6">
        <f t="shared" si="290"/>
        <v>1</v>
      </c>
      <c r="K2653" s="6">
        <f t="shared" si="291"/>
        <v>2</v>
      </c>
      <c r="L2653" s="6">
        <f t="shared" si="288"/>
        <v>2</v>
      </c>
      <c r="M2653" t="str">
        <f t="shared" si="292"/>
        <v>Digital Wallet</v>
      </c>
      <c r="N2653" t="str">
        <f t="shared" si="293"/>
        <v>UNKNOWN</v>
      </c>
      <c r="O2653" s="8">
        <f t="shared" si="294"/>
        <v>45122</v>
      </c>
    </row>
    <row r="2654" spans="1:15" x14ac:dyDescent="0.35">
      <c r="A2654" t="s">
        <v>2675</v>
      </c>
      <c r="B2654" s="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  <c r="I2654" s="4" t="str">
        <f t="shared" si="289"/>
        <v>Juice</v>
      </c>
      <c r="J2654" s="6">
        <f t="shared" si="290"/>
        <v>1</v>
      </c>
      <c r="K2654" s="6">
        <f t="shared" si="291"/>
        <v>3</v>
      </c>
      <c r="L2654" s="6">
        <f t="shared" si="288"/>
        <v>3</v>
      </c>
      <c r="M2654" t="str">
        <f t="shared" si="292"/>
        <v>Digital Wallet</v>
      </c>
      <c r="N2654" t="str">
        <f t="shared" si="293"/>
        <v>Takeaway</v>
      </c>
      <c r="O2654" s="8">
        <f t="shared" si="294"/>
        <v>45116</v>
      </c>
    </row>
    <row r="2655" spans="1:15" x14ac:dyDescent="0.35">
      <c r="A2655" t="s">
        <v>2676</v>
      </c>
      <c r="B2655" s="4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  <c r="I2655" s="4" t="str">
        <f t="shared" si="289"/>
        <v>Cake</v>
      </c>
      <c r="J2655" s="6">
        <f t="shared" si="290"/>
        <v>2</v>
      </c>
      <c r="K2655" s="6">
        <f t="shared" si="291"/>
        <v>0</v>
      </c>
      <c r="L2655" s="6">
        <f t="shared" si="288"/>
        <v>6</v>
      </c>
      <c r="M2655" t="str">
        <f t="shared" si="292"/>
        <v>Credit Card</v>
      </c>
      <c r="N2655" t="str">
        <f t="shared" si="293"/>
        <v>UNKNOWN</v>
      </c>
      <c r="O2655" s="8">
        <f t="shared" si="294"/>
        <v>45216</v>
      </c>
    </row>
    <row r="2656" spans="1:15" x14ac:dyDescent="0.35">
      <c r="A2656" t="s">
        <v>2677</v>
      </c>
      <c r="B2656" s="4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I2656" s="4" t="str">
        <f t="shared" si="289"/>
        <v>Juice</v>
      </c>
      <c r="J2656" s="6">
        <f t="shared" si="290"/>
        <v>1</v>
      </c>
      <c r="K2656" s="6">
        <f t="shared" si="291"/>
        <v>3</v>
      </c>
      <c r="L2656" s="6">
        <f t="shared" si="288"/>
        <v>3</v>
      </c>
      <c r="M2656" t="str">
        <f t="shared" si="292"/>
        <v>Credit Card</v>
      </c>
      <c r="N2656" t="str">
        <f t="shared" si="293"/>
        <v>In-store</v>
      </c>
      <c r="O2656" s="8">
        <f t="shared" si="294"/>
        <v>45004</v>
      </c>
    </row>
    <row r="2657" spans="1:15" x14ac:dyDescent="0.35">
      <c r="A2657" t="s">
        <v>2678</v>
      </c>
      <c r="B2657" s="4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  <c r="I2657" s="4" t="str">
        <f t="shared" si="289"/>
        <v>Sandwich</v>
      </c>
      <c r="J2657" s="6">
        <f t="shared" si="290"/>
        <v>5</v>
      </c>
      <c r="K2657" s="6">
        <f t="shared" si="291"/>
        <v>4</v>
      </c>
      <c r="L2657" s="6">
        <f t="shared" si="288"/>
        <v>20</v>
      </c>
      <c r="M2657" t="str">
        <f t="shared" si="292"/>
        <v>Digital Wallet</v>
      </c>
      <c r="N2657" t="str">
        <f t="shared" si="293"/>
        <v>In-store</v>
      </c>
      <c r="O2657" s="8">
        <f t="shared" si="294"/>
        <v>44969</v>
      </c>
    </row>
    <row r="2658" spans="1:15" x14ac:dyDescent="0.35">
      <c r="A2658" t="s">
        <v>2679</v>
      </c>
      <c r="B2658" s="4" t="s">
        <v>18</v>
      </c>
      <c r="C2658">
        <v>4</v>
      </c>
      <c r="D2658">
        <v>3</v>
      </c>
      <c r="E2658">
        <v>12</v>
      </c>
      <c r="H2658" s="1">
        <v>44950</v>
      </c>
      <c r="I2658" s="4" t="str">
        <f t="shared" si="289"/>
        <v>Juice</v>
      </c>
      <c r="J2658" s="6">
        <f t="shared" si="290"/>
        <v>4</v>
      </c>
      <c r="K2658" s="6">
        <f t="shared" si="291"/>
        <v>3</v>
      </c>
      <c r="L2658" s="6">
        <f t="shared" si="288"/>
        <v>12</v>
      </c>
      <c r="M2658" t="str">
        <f t="shared" si="292"/>
        <v>Default mode</v>
      </c>
      <c r="N2658" t="str">
        <f t="shared" si="293"/>
        <v>UNKNOWN</v>
      </c>
      <c r="O2658" s="8">
        <f t="shared" si="294"/>
        <v>44950</v>
      </c>
    </row>
    <row r="2659" spans="1:15" x14ac:dyDescent="0.35">
      <c r="A2659" t="s">
        <v>2680</v>
      </c>
      <c r="B2659" s="4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I2659" s="4" t="str">
        <f t="shared" si="289"/>
        <v>Cake</v>
      </c>
      <c r="J2659" s="6">
        <f t="shared" si="290"/>
        <v>2</v>
      </c>
      <c r="K2659" s="6">
        <f t="shared" si="291"/>
        <v>3</v>
      </c>
      <c r="L2659" s="6">
        <f t="shared" si="288"/>
        <v>6</v>
      </c>
      <c r="M2659" t="str">
        <f t="shared" si="292"/>
        <v>Credit Card</v>
      </c>
      <c r="N2659" t="str">
        <f t="shared" si="293"/>
        <v>UNKNOWN</v>
      </c>
      <c r="O2659" s="8">
        <f t="shared" si="294"/>
        <v>44989</v>
      </c>
    </row>
    <row r="2660" spans="1:15" x14ac:dyDescent="0.35">
      <c r="A2660" t="s">
        <v>2681</v>
      </c>
      <c r="B2660" s="4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I2660" s="4" t="str">
        <f t="shared" si="289"/>
        <v>Cookie</v>
      </c>
      <c r="J2660" s="6">
        <f t="shared" si="290"/>
        <v>4</v>
      </c>
      <c r="K2660" s="6">
        <f t="shared" si="291"/>
        <v>1</v>
      </c>
      <c r="L2660" s="6">
        <f t="shared" si="288"/>
        <v>4</v>
      </c>
      <c r="M2660" t="str">
        <f t="shared" si="292"/>
        <v>Default mode</v>
      </c>
      <c r="N2660" t="str">
        <f t="shared" si="293"/>
        <v>Takeaway</v>
      </c>
      <c r="O2660" s="8">
        <f t="shared" si="294"/>
        <v>45048</v>
      </c>
    </row>
    <row r="2661" spans="1:15" x14ac:dyDescent="0.35">
      <c r="A2661" t="s">
        <v>2682</v>
      </c>
      <c r="B2661" s="4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I2661" s="4" t="str">
        <f t="shared" si="289"/>
        <v>Juice</v>
      </c>
      <c r="J2661" s="6">
        <f t="shared" si="290"/>
        <v>2</v>
      </c>
      <c r="K2661" s="6">
        <f t="shared" si="291"/>
        <v>3</v>
      </c>
      <c r="L2661" s="6">
        <f t="shared" si="288"/>
        <v>6</v>
      </c>
      <c r="M2661" t="str">
        <f t="shared" si="292"/>
        <v>Credit Card</v>
      </c>
      <c r="N2661" t="str">
        <f t="shared" si="293"/>
        <v>Takeaway</v>
      </c>
      <c r="O2661" s="8">
        <f t="shared" si="294"/>
        <v>45091</v>
      </c>
    </row>
    <row r="2662" spans="1:15" x14ac:dyDescent="0.35">
      <c r="A2662" t="s">
        <v>2683</v>
      </c>
      <c r="B2662" s="4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I2662" s="4" t="str">
        <f t="shared" si="289"/>
        <v>Smoothie</v>
      </c>
      <c r="J2662" s="6">
        <f t="shared" si="290"/>
        <v>1</v>
      </c>
      <c r="K2662" s="6">
        <f t="shared" si="291"/>
        <v>4</v>
      </c>
      <c r="L2662" s="6">
        <f t="shared" si="288"/>
        <v>4</v>
      </c>
      <c r="M2662" t="str">
        <f t="shared" si="292"/>
        <v>Credit Card</v>
      </c>
      <c r="N2662" t="str">
        <f t="shared" si="293"/>
        <v>Takeaway</v>
      </c>
      <c r="O2662" s="8">
        <f t="shared" si="294"/>
        <v>44966</v>
      </c>
    </row>
    <row r="2663" spans="1:15" x14ac:dyDescent="0.35">
      <c r="A2663" t="s">
        <v>2684</v>
      </c>
      <c r="B2663" s="4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  <c r="I2663" s="4" t="str">
        <f t="shared" si="289"/>
        <v>Sandwich</v>
      </c>
      <c r="J2663" s="6">
        <f t="shared" si="290"/>
        <v>1</v>
      </c>
      <c r="K2663" s="6">
        <f t="shared" si="291"/>
        <v>4</v>
      </c>
      <c r="L2663" s="6">
        <f t="shared" si="288"/>
        <v>4</v>
      </c>
      <c r="M2663" t="str">
        <f t="shared" si="292"/>
        <v>Digital Wallet</v>
      </c>
      <c r="N2663" t="str">
        <f t="shared" si="293"/>
        <v>Takeaway</v>
      </c>
      <c r="O2663" s="8">
        <f t="shared" si="294"/>
        <v>45149</v>
      </c>
    </row>
    <row r="2664" spans="1:15" x14ac:dyDescent="0.35">
      <c r="A2664" t="s">
        <v>2685</v>
      </c>
      <c r="B2664" s="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I2664" s="4" t="str">
        <f t="shared" si="289"/>
        <v>Cookie</v>
      </c>
      <c r="J2664" s="6">
        <f t="shared" si="290"/>
        <v>1</v>
      </c>
      <c r="K2664" s="6">
        <f t="shared" si="291"/>
        <v>1</v>
      </c>
      <c r="L2664" s="6">
        <f t="shared" si="288"/>
        <v>1</v>
      </c>
      <c r="M2664" t="str">
        <f t="shared" si="292"/>
        <v>Credit Card</v>
      </c>
      <c r="N2664" t="str">
        <f t="shared" si="293"/>
        <v>Takeaway</v>
      </c>
      <c r="O2664" s="8">
        <f t="shared" si="294"/>
        <v>45022</v>
      </c>
    </row>
    <row r="2665" spans="1:15" x14ac:dyDescent="0.35">
      <c r="A2665" t="s">
        <v>2686</v>
      </c>
      <c r="B2665" s="4" t="s">
        <v>25</v>
      </c>
      <c r="C2665">
        <v>4</v>
      </c>
      <c r="D2665">
        <v>4</v>
      </c>
      <c r="E2665">
        <v>16</v>
      </c>
      <c r="H2665" s="1">
        <v>45004</v>
      </c>
      <c r="I2665" s="4" t="str">
        <f t="shared" si="289"/>
        <v>Smoothie</v>
      </c>
      <c r="J2665" s="6">
        <f t="shared" si="290"/>
        <v>4</v>
      </c>
      <c r="K2665" s="6">
        <f t="shared" si="291"/>
        <v>4</v>
      </c>
      <c r="L2665" s="6">
        <f t="shared" si="288"/>
        <v>16</v>
      </c>
      <c r="M2665" t="str">
        <f t="shared" si="292"/>
        <v>Default mode</v>
      </c>
      <c r="N2665" t="str">
        <f t="shared" si="293"/>
        <v>UNKNOWN</v>
      </c>
      <c r="O2665" s="8">
        <f t="shared" si="294"/>
        <v>45004</v>
      </c>
    </row>
    <row r="2666" spans="1:15" x14ac:dyDescent="0.35">
      <c r="A2666" t="s">
        <v>2687</v>
      </c>
      <c r="B2666" s="4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I2666" s="4" t="str">
        <f t="shared" si="289"/>
        <v>Salad</v>
      </c>
      <c r="J2666" s="6">
        <f t="shared" si="290"/>
        <v>1</v>
      </c>
      <c r="K2666" s="6">
        <f t="shared" si="291"/>
        <v>5</v>
      </c>
      <c r="L2666" s="6">
        <f t="shared" si="288"/>
        <v>5</v>
      </c>
      <c r="M2666" t="str">
        <f t="shared" si="292"/>
        <v>Default mode</v>
      </c>
      <c r="N2666" t="str">
        <f t="shared" si="293"/>
        <v>In-store</v>
      </c>
      <c r="O2666" s="8">
        <f t="shared" si="294"/>
        <v>45250</v>
      </c>
    </row>
    <row r="2667" spans="1:15" x14ac:dyDescent="0.35">
      <c r="A2667" t="s">
        <v>2688</v>
      </c>
      <c r="B2667" s="4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  <c r="I2667" s="4" t="str">
        <f t="shared" si="289"/>
        <v>Smoothie</v>
      </c>
      <c r="J2667" s="6">
        <f t="shared" si="290"/>
        <v>4</v>
      </c>
      <c r="K2667" s="6">
        <f t="shared" si="291"/>
        <v>4</v>
      </c>
      <c r="L2667" s="6">
        <f t="shared" si="288"/>
        <v>16</v>
      </c>
      <c r="M2667" t="str">
        <f t="shared" si="292"/>
        <v>Cash</v>
      </c>
      <c r="N2667" t="str">
        <f t="shared" si="293"/>
        <v>In-store</v>
      </c>
      <c r="O2667" s="8">
        <f t="shared" si="294"/>
        <v>45226</v>
      </c>
    </row>
    <row r="2668" spans="1:15" x14ac:dyDescent="0.35">
      <c r="A2668" t="s">
        <v>2689</v>
      </c>
      <c r="B2668" s="4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I2668" s="4" t="str">
        <f t="shared" si="289"/>
        <v>Salad</v>
      </c>
      <c r="J2668" s="6">
        <f t="shared" si="290"/>
        <v>5</v>
      </c>
      <c r="K2668" s="6">
        <f t="shared" si="291"/>
        <v>5</v>
      </c>
      <c r="L2668" s="6">
        <f t="shared" si="288"/>
        <v>25</v>
      </c>
      <c r="M2668" t="str">
        <f t="shared" si="292"/>
        <v>Default mode</v>
      </c>
      <c r="N2668" t="str">
        <f t="shared" si="293"/>
        <v>In-store</v>
      </c>
      <c r="O2668" s="8">
        <f t="shared" si="294"/>
        <v>45027</v>
      </c>
    </row>
    <row r="2669" spans="1:15" x14ac:dyDescent="0.35">
      <c r="A2669" t="s">
        <v>2690</v>
      </c>
      <c r="B2669" s="4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I2669" s="4" t="str">
        <f t="shared" si="289"/>
        <v>Cake</v>
      </c>
      <c r="J2669" s="6">
        <f t="shared" si="290"/>
        <v>1</v>
      </c>
      <c r="K2669" s="6">
        <f t="shared" si="291"/>
        <v>3</v>
      </c>
      <c r="L2669" s="6">
        <f t="shared" si="288"/>
        <v>3</v>
      </c>
      <c r="M2669" t="str">
        <f t="shared" si="292"/>
        <v>Credit Card</v>
      </c>
      <c r="N2669" t="str">
        <f t="shared" si="293"/>
        <v>In-store</v>
      </c>
      <c r="O2669" s="8">
        <f t="shared" si="294"/>
        <v>45176</v>
      </c>
    </row>
    <row r="2670" spans="1:15" x14ac:dyDescent="0.35">
      <c r="A2670" t="s">
        <v>2691</v>
      </c>
      <c r="B2670" s="4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I2670" s="4" t="str">
        <f t="shared" si="289"/>
        <v>Cookie</v>
      </c>
      <c r="J2670" s="6">
        <f t="shared" si="290"/>
        <v>3</v>
      </c>
      <c r="K2670" s="6">
        <f t="shared" si="291"/>
        <v>1</v>
      </c>
      <c r="L2670" s="6">
        <f t="shared" si="288"/>
        <v>3</v>
      </c>
      <c r="M2670" t="str">
        <f t="shared" si="292"/>
        <v>Credit Card</v>
      </c>
      <c r="N2670" t="str">
        <f t="shared" si="293"/>
        <v>UNKNOWN</v>
      </c>
      <c r="O2670" s="8">
        <f t="shared" si="294"/>
        <v>45079</v>
      </c>
    </row>
    <row r="2671" spans="1:15" x14ac:dyDescent="0.35">
      <c r="A2671" t="s">
        <v>2692</v>
      </c>
      <c r="B2671" s="4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I2671" s="4" t="str">
        <f t="shared" si="289"/>
        <v>Tea</v>
      </c>
      <c r="J2671" s="6">
        <f t="shared" si="290"/>
        <v>4</v>
      </c>
      <c r="K2671" s="6">
        <f t="shared" si="291"/>
        <v>1.5</v>
      </c>
      <c r="L2671" s="6">
        <f t="shared" si="288"/>
        <v>6</v>
      </c>
      <c r="M2671" t="str">
        <f t="shared" si="292"/>
        <v>Credit Card</v>
      </c>
      <c r="N2671" t="str">
        <f t="shared" si="293"/>
        <v>Takeaway</v>
      </c>
      <c r="O2671" s="8">
        <f t="shared" si="294"/>
        <v>44927</v>
      </c>
    </row>
    <row r="2672" spans="1:15" x14ac:dyDescent="0.35">
      <c r="A2672" t="s">
        <v>2693</v>
      </c>
      <c r="B2672" s="4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I2672" s="4" t="str">
        <f t="shared" si="289"/>
        <v>Sandwich</v>
      </c>
      <c r="J2672" s="6">
        <f t="shared" si="290"/>
        <v>2</v>
      </c>
      <c r="K2672" s="6">
        <f t="shared" si="291"/>
        <v>4</v>
      </c>
      <c r="L2672" s="6">
        <f t="shared" si="288"/>
        <v>8</v>
      </c>
      <c r="M2672" t="str">
        <f t="shared" si="292"/>
        <v>Credit Card</v>
      </c>
      <c r="N2672" t="str">
        <f t="shared" si="293"/>
        <v>Takeaway</v>
      </c>
      <c r="O2672" s="8">
        <f t="shared" si="294"/>
        <v>45192</v>
      </c>
    </row>
    <row r="2673" spans="1:15" x14ac:dyDescent="0.35">
      <c r="A2673" t="s">
        <v>2694</v>
      </c>
      <c r="B2673" s="4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  <c r="I2673" s="4" t="str">
        <f t="shared" si="289"/>
        <v>Smoothie</v>
      </c>
      <c r="J2673" s="6">
        <f t="shared" si="290"/>
        <v>2</v>
      </c>
      <c r="K2673" s="6">
        <f t="shared" si="291"/>
        <v>4</v>
      </c>
      <c r="L2673" s="6">
        <f t="shared" si="288"/>
        <v>8</v>
      </c>
      <c r="M2673" t="str">
        <f t="shared" si="292"/>
        <v>Digital Wallet</v>
      </c>
      <c r="N2673" t="str">
        <f t="shared" si="293"/>
        <v>UNKNOWN</v>
      </c>
      <c r="O2673" s="8">
        <f t="shared" si="294"/>
        <v>45221</v>
      </c>
    </row>
    <row r="2674" spans="1:15" x14ac:dyDescent="0.35">
      <c r="A2674" t="s">
        <v>2695</v>
      </c>
      <c r="B2674" s="4" t="s">
        <v>17</v>
      </c>
      <c r="C2674">
        <v>4</v>
      </c>
      <c r="D2674">
        <v>1</v>
      </c>
      <c r="E2674">
        <v>4</v>
      </c>
      <c r="H2674" s="1">
        <v>45157</v>
      </c>
      <c r="I2674" s="4" t="str">
        <f t="shared" si="289"/>
        <v>Cookie</v>
      </c>
      <c r="J2674" s="6">
        <f t="shared" si="290"/>
        <v>4</v>
      </c>
      <c r="K2674" s="6">
        <f t="shared" si="291"/>
        <v>1</v>
      </c>
      <c r="L2674" s="6">
        <f t="shared" si="288"/>
        <v>4</v>
      </c>
      <c r="M2674" t="str">
        <f t="shared" si="292"/>
        <v>Default mode</v>
      </c>
      <c r="N2674" t="str">
        <f t="shared" si="293"/>
        <v>UNKNOWN</v>
      </c>
      <c r="O2674" s="8">
        <f t="shared" si="294"/>
        <v>45157</v>
      </c>
    </row>
    <row r="2675" spans="1:15" x14ac:dyDescent="0.35">
      <c r="A2675" t="s">
        <v>2696</v>
      </c>
      <c r="B2675" s="4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  <c r="I2675" s="4" t="str">
        <f t="shared" si="289"/>
        <v>Smoothie</v>
      </c>
      <c r="J2675" s="6">
        <f t="shared" si="290"/>
        <v>3</v>
      </c>
      <c r="K2675" s="6">
        <f t="shared" si="291"/>
        <v>4</v>
      </c>
      <c r="L2675" s="6">
        <f t="shared" si="288"/>
        <v>12</v>
      </c>
      <c r="M2675" t="str">
        <f t="shared" si="292"/>
        <v>Digital Wallet</v>
      </c>
      <c r="N2675" t="str">
        <f t="shared" si="293"/>
        <v>In-store</v>
      </c>
      <c r="O2675" s="8">
        <f t="shared" si="294"/>
        <v>45040</v>
      </c>
    </row>
    <row r="2676" spans="1:15" x14ac:dyDescent="0.35">
      <c r="A2676" t="s">
        <v>2697</v>
      </c>
      <c r="B2676" s="4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I2676" s="4" t="str">
        <f t="shared" si="289"/>
        <v>UNKNOWN</v>
      </c>
      <c r="J2676" s="6">
        <f t="shared" si="290"/>
        <v>5</v>
      </c>
      <c r="K2676" s="6">
        <f t="shared" si="291"/>
        <v>3</v>
      </c>
      <c r="L2676" s="6">
        <f t="shared" si="288"/>
        <v>15</v>
      </c>
      <c r="M2676" t="str">
        <f t="shared" si="292"/>
        <v>Credit Card</v>
      </c>
      <c r="N2676" t="str">
        <f t="shared" si="293"/>
        <v>In-store</v>
      </c>
      <c r="O2676" s="8">
        <f t="shared" si="294"/>
        <v>45238</v>
      </c>
    </row>
    <row r="2677" spans="1:15" x14ac:dyDescent="0.35">
      <c r="A2677" t="s">
        <v>2698</v>
      </c>
      <c r="B2677" s="4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  <c r="I2677" s="4" t="str">
        <f t="shared" si="289"/>
        <v>Salad</v>
      </c>
      <c r="J2677" s="6">
        <f t="shared" si="290"/>
        <v>3</v>
      </c>
      <c r="K2677" s="6">
        <f t="shared" si="291"/>
        <v>5</v>
      </c>
      <c r="L2677" s="6">
        <f t="shared" si="288"/>
        <v>15</v>
      </c>
      <c r="M2677" t="str">
        <f t="shared" si="292"/>
        <v>Digital Wallet</v>
      </c>
      <c r="N2677" t="str">
        <f t="shared" si="293"/>
        <v>UNKNOWN</v>
      </c>
      <c r="O2677" s="8">
        <f t="shared" si="294"/>
        <v>45260</v>
      </c>
    </row>
    <row r="2678" spans="1:15" x14ac:dyDescent="0.35">
      <c r="A2678" t="s">
        <v>2699</v>
      </c>
      <c r="B2678" s="4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  <c r="I2678" s="4" t="str">
        <f t="shared" si="289"/>
        <v>Juice</v>
      </c>
      <c r="J2678" s="6">
        <f t="shared" si="290"/>
        <v>5</v>
      </c>
      <c r="K2678" s="6">
        <f t="shared" si="291"/>
        <v>3</v>
      </c>
      <c r="L2678" s="6">
        <f t="shared" si="288"/>
        <v>15</v>
      </c>
      <c r="M2678" t="str">
        <f t="shared" si="292"/>
        <v>Digital Wallet</v>
      </c>
      <c r="N2678" t="str">
        <f t="shared" si="293"/>
        <v>UNKNOWN</v>
      </c>
      <c r="O2678" s="8">
        <f t="shared" si="294"/>
        <v>45023</v>
      </c>
    </row>
    <row r="2679" spans="1:15" x14ac:dyDescent="0.35">
      <c r="A2679" t="s">
        <v>2700</v>
      </c>
      <c r="B2679" s="4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I2679" s="4" t="str">
        <f t="shared" si="289"/>
        <v>Cake</v>
      </c>
      <c r="J2679" s="6">
        <f t="shared" si="290"/>
        <v>5</v>
      </c>
      <c r="K2679" s="6">
        <f t="shared" si="291"/>
        <v>3</v>
      </c>
      <c r="L2679" s="6">
        <f t="shared" si="288"/>
        <v>15</v>
      </c>
      <c r="M2679" t="str">
        <f t="shared" si="292"/>
        <v>Cash</v>
      </c>
      <c r="N2679" t="str">
        <f t="shared" si="293"/>
        <v>UNKNOWN</v>
      </c>
      <c r="O2679" s="8">
        <f t="shared" si="294"/>
        <v>45187</v>
      </c>
    </row>
    <row r="2680" spans="1:15" x14ac:dyDescent="0.35">
      <c r="A2680" t="s">
        <v>2701</v>
      </c>
      <c r="B2680" s="4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I2680" s="4" t="str">
        <f t="shared" si="289"/>
        <v>Cake</v>
      </c>
      <c r="J2680" s="6">
        <f t="shared" si="290"/>
        <v>5</v>
      </c>
      <c r="K2680" s="6">
        <f t="shared" si="291"/>
        <v>3</v>
      </c>
      <c r="L2680" s="6">
        <f t="shared" si="288"/>
        <v>15</v>
      </c>
      <c r="M2680" t="str">
        <f t="shared" si="292"/>
        <v>Credit Card</v>
      </c>
      <c r="N2680" t="str">
        <f t="shared" si="293"/>
        <v>In-store</v>
      </c>
      <c r="O2680" s="8">
        <f t="shared" si="294"/>
        <v>45126</v>
      </c>
    </row>
    <row r="2681" spans="1:15" x14ac:dyDescent="0.35">
      <c r="A2681" t="s">
        <v>2702</v>
      </c>
      <c r="B2681" s="4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I2681" s="4" t="str">
        <f t="shared" si="289"/>
        <v>Cake</v>
      </c>
      <c r="J2681" s="6">
        <f t="shared" si="290"/>
        <v>2</v>
      </c>
      <c r="K2681" s="6">
        <f t="shared" si="291"/>
        <v>3</v>
      </c>
      <c r="L2681" s="6">
        <f t="shared" si="288"/>
        <v>6</v>
      </c>
      <c r="M2681" t="str">
        <f t="shared" si="292"/>
        <v>Cash</v>
      </c>
      <c r="N2681" t="str">
        <f t="shared" si="293"/>
        <v>In-store</v>
      </c>
      <c r="O2681" s="8">
        <f t="shared" si="294"/>
        <v>45132</v>
      </c>
    </row>
    <row r="2682" spans="1:15" x14ac:dyDescent="0.35">
      <c r="A2682" t="s">
        <v>2703</v>
      </c>
      <c r="B2682" s="4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  <c r="I2682" s="4" t="str">
        <f t="shared" si="289"/>
        <v>Cake</v>
      </c>
      <c r="J2682" s="6">
        <f t="shared" si="290"/>
        <v>3</v>
      </c>
      <c r="K2682" s="6">
        <f t="shared" si="291"/>
        <v>3</v>
      </c>
      <c r="L2682" s="6">
        <f t="shared" si="288"/>
        <v>9</v>
      </c>
      <c r="M2682" t="str">
        <f t="shared" si="292"/>
        <v>Cash</v>
      </c>
      <c r="N2682" t="str">
        <f t="shared" si="293"/>
        <v>In-store</v>
      </c>
      <c r="O2682" s="8">
        <f t="shared" si="294"/>
        <v>45149</v>
      </c>
    </row>
    <row r="2683" spans="1:15" x14ac:dyDescent="0.35">
      <c r="A2683" t="s">
        <v>2704</v>
      </c>
      <c r="B2683" s="4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  <c r="I2683" s="4" t="str">
        <f t="shared" si="289"/>
        <v>Cake</v>
      </c>
      <c r="J2683" s="6">
        <f t="shared" si="290"/>
        <v>4</v>
      </c>
      <c r="K2683" s="6">
        <f t="shared" si="291"/>
        <v>3</v>
      </c>
      <c r="L2683" s="6">
        <f t="shared" si="288"/>
        <v>12</v>
      </c>
      <c r="M2683" t="str">
        <f t="shared" si="292"/>
        <v>Digital Wallet</v>
      </c>
      <c r="N2683" t="str">
        <f t="shared" si="293"/>
        <v>Takeaway</v>
      </c>
      <c r="O2683" s="8">
        <f t="shared" si="294"/>
        <v>45227</v>
      </c>
    </row>
    <row r="2684" spans="1:15" x14ac:dyDescent="0.35">
      <c r="A2684" t="s">
        <v>2705</v>
      </c>
      <c r="B2684" s="4" t="s">
        <v>39</v>
      </c>
      <c r="C2684">
        <v>1</v>
      </c>
      <c r="D2684">
        <v>3</v>
      </c>
      <c r="E2684">
        <v>3</v>
      </c>
      <c r="H2684" s="1">
        <v>45066</v>
      </c>
      <c r="I2684" s="4" t="str">
        <f t="shared" si="289"/>
        <v>Juice</v>
      </c>
      <c r="J2684" s="6">
        <f t="shared" si="290"/>
        <v>1</v>
      </c>
      <c r="K2684" s="6">
        <f t="shared" si="291"/>
        <v>3</v>
      </c>
      <c r="L2684" s="6">
        <f t="shared" si="288"/>
        <v>3</v>
      </c>
      <c r="M2684" t="str">
        <f t="shared" si="292"/>
        <v>Default mode</v>
      </c>
      <c r="N2684" t="str">
        <f t="shared" si="293"/>
        <v>UNKNOWN</v>
      </c>
      <c r="O2684" s="8">
        <f t="shared" si="294"/>
        <v>45066</v>
      </c>
    </row>
    <row r="2685" spans="1:15" x14ac:dyDescent="0.35">
      <c r="A2685" t="s">
        <v>2706</v>
      </c>
      <c r="B2685" s="4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  <c r="I2685" s="4" t="str">
        <f t="shared" si="289"/>
        <v>Cookie</v>
      </c>
      <c r="J2685" s="6">
        <f t="shared" si="290"/>
        <v>5</v>
      </c>
      <c r="K2685" s="6">
        <f t="shared" si="291"/>
        <v>1</v>
      </c>
      <c r="L2685" s="6">
        <f t="shared" si="288"/>
        <v>5</v>
      </c>
      <c r="M2685" t="str">
        <f t="shared" si="292"/>
        <v>Digital Wallet</v>
      </c>
      <c r="N2685" t="str">
        <f t="shared" si="293"/>
        <v>In-store</v>
      </c>
      <c r="O2685" s="8">
        <f t="shared" si="294"/>
        <v>45065</v>
      </c>
    </row>
    <row r="2686" spans="1:15" x14ac:dyDescent="0.35">
      <c r="A2686" t="s">
        <v>2707</v>
      </c>
      <c r="B2686" s="4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  <c r="I2686" s="4" t="str">
        <f t="shared" si="289"/>
        <v>Smoothie</v>
      </c>
      <c r="J2686" s="6">
        <f t="shared" si="290"/>
        <v>1</v>
      </c>
      <c r="K2686" s="6">
        <f t="shared" si="291"/>
        <v>4</v>
      </c>
      <c r="L2686" s="6">
        <f t="shared" si="288"/>
        <v>4</v>
      </c>
      <c r="M2686" t="str">
        <f t="shared" si="292"/>
        <v>Cash</v>
      </c>
      <c r="N2686" t="str">
        <f t="shared" si="293"/>
        <v>In-store</v>
      </c>
      <c r="O2686" s="8">
        <f t="shared" si="294"/>
        <v>45174</v>
      </c>
    </row>
    <row r="2687" spans="1:15" x14ac:dyDescent="0.35">
      <c r="A2687" t="s">
        <v>2708</v>
      </c>
      <c r="B2687" s="4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  <c r="I2687" s="4" t="str">
        <f t="shared" si="289"/>
        <v>Cookie</v>
      </c>
      <c r="J2687" s="6">
        <f t="shared" si="290"/>
        <v>4</v>
      </c>
      <c r="K2687" s="6">
        <f t="shared" si="291"/>
        <v>1</v>
      </c>
      <c r="L2687" s="6">
        <f t="shared" si="288"/>
        <v>4</v>
      </c>
      <c r="M2687" t="str">
        <f t="shared" si="292"/>
        <v>UNKNOWN</v>
      </c>
      <c r="N2687" t="str">
        <f t="shared" si="293"/>
        <v>In-store</v>
      </c>
      <c r="O2687" s="8">
        <f t="shared" si="294"/>
        <v>45028</v>
      </c>
    </row>
    <row r="2688" spans="1:15" x14ac:dyDescent="0.35">
      <c r="A2688" t="s">
        <v>2709</v>
      </c>
      <c r="B2688" s="4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  <c r="I2688" s="4" t="str">
        <f t="shared" si="289"/>
        <v>Coffee</v>
      </c>
      <c r="J2688" s="6">
        <f t="shared" si="290"/>
        <v>5</v>
      </c>
      <c r="K2688" s="6">
        <f t="shared" si="291"/>
        <v>2</v>
      </c>
      <c r="L2688" s="6">
        <f t="shared" si="288"/>
        <v>10</v>
      </c>
      <c r="M2688" t="str">
        <f t="shared" si="292"/>
        <v>Digital Wallet</v>
      </c>
      <c r="N2688" t="str">
        <f t="shared" si="293"/>
        <v>Takeaway</v>
      </c>
      <c r="O2688" s="8">
        <f t="shared" si="294"/>
        <v>45099</v>
      </c>
    </row>
    <row r="2689" spans="1:15" x14ac:dyDescent="0.35">
      <c r="A2689" t="s">
        <v>2710</v>
      </c>
      <c r="B2689" s="4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  <c r="I2689" s="4" t="str">
        <f t="shared" si="289"/>
        <v>Cookie</v>
      </c>
      <c r="J2689" s="6">
        <f t="shared" si="290"/>
        <v>3</v>
      </c>
      <c r="K2689" s="6">
        <f t="shared" si="291"/>
        <v>1</v>
      </c>
      <c r="L2689" s="6">
        <f t="shared" si="288"/>
        <v>3</v>
      </c>
      <c r="M2689" t="str">
        <f t="shared" si="292"/>
        <v>Cash</v>
      </c>
      <c r="N2689" t="str">
        <f t="shared" si="293"/>
        <v>In-store</v>
      </c>
      <c r="O2689" s="8">
        <f t="shared" si="294"/>
        <v>45041</v>
      </c>
    </row>
    <row r="2690" spans="1:15" x14ac:dyDescent="0.35">
      <c r="A2690" t="s">
        <v>2711</v>
      </c>
      <c r="B2690" s="4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  <c r="I2690" s="4" t="str">
        <f t="shared" si="289"/>
        <v>Tea</v>
      </c>
      <c r="J2690" s="6">
        <f t="shared" si="290"/>
        <v>2</v>
      </c>
      <c r="K2690" s="6">
        <f t="shared" si="291"/>
        <v>1.5</v>
      </c>
      <c r="L2690" s="6">
        <f t="shared" ref="L2690:L2753" si="295">IF(ISBLANK(E2690),PRODUCT(J2690,K2690),IF(E2690="ERROR",PRODUCT(J2690,K2690),IF(E2690="UNKNOWN",PRODUCT(J2690,K2690),E2690)))</f>
        <v>3</v>
      </c>
      <c r="M2690" t="str">
        <f t="shared" si="292"/>
        <v>Digital Wallet</v>
      </c>
      <c r="N2690" t="str">
        <f t="shared" si="293"/>
        <v>UNKNOWN</v>
      </c>
      <c r="O2690" s="8">
        <f t="shared" si="294"/>
        <v>45091</v>
      </c>
    </row>
    <row r="2691" spans="1:15" x14ac:dyDescent="0.35">
      <c r="A2691" t="s">
        <v>2712</v>
      </c>
      <c r="B2691" s="4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I2691" s="4" t="str">
        <f t="shared" ref="I2691:I2754" si="296">IF(ISBLANK(B2691),"UNKNOWN",IF(B2691="ERROR","Juice",B2691))</f>
        <v>Cookie</v>
      </c>
      <c r="J2691" s="6">
        <f t="shared" ref="J2691:J2754" si="297">IF(ISBLANK(C2691),E2691/D2691,IF(C2691="ERROR",AVERAGE(C2691:C12690),IF(C2691="UNKNOWN",MEDIAN(C2691:C12690),C2691)))</f>
        <v>3</v>
      </c>
      <c r="K2691" s="6">
        <f t="shared" ref="K2691:K2754" si="298">IF(ISBLANK(D2691),0,IF(D2691="ERROR",AVERAGE(D2691:D12690),IF(D2691="UNKNOWN",MEDIAN(D2691:D12690),D2691)))</f>
        <v>1</v>
      </c>
      <c r="L2691" s="6">
        <f t="shared" si="295"/>
        <v>3</v>
      </c>
      <c r="M2691" t="str">
        <f t="shared" ref="M2691:M2754" si="299">IF(ISBLANK(F2691),"Default mode",IF(F2691="ERROR","Cash",F2691))</f>
        <v>Credit Card</v>
      </c>
      <c r="N2691" t="str">
        <f t="shared" ref="N2691:N2754" si="300">IF(ISBLANK(G2691),"UNKNOWN",IF(G2691="ERROR","Cafe",G2691))</f>
        <v>In-store</v>
      </c>
      <c r="O2691" s="8">
        <f t="shared" ref="O2691:O2754" si="301">IF(ISBLANK(H2691),DATE(2023,1,1),IF(H2691="ERROR",DATE(2023,6,1),IF(H2691="UNKNOWN",DATE(2023,1,1),H2691)))</f>
        <v>44931</v>
      </c>
    </row>
    <row r="2692" spans="1:15" x14ac:dyDescent="0.35">
      <c r="A2692" t="s">
        <v>2713</v>
      </c>
      <c r="B2692" s="4" t="s">
        <v>25</v>
      </c>
      <c r="C2692">
        <v>2</v>
      </c>
      <c r="E2692">
        <v>8</v>
      </c>
      <c r="G2692" t="s">
        <v>11</v>
      </c>
      <c r="H2692" s="1">
        <v>45220</v>
      </c>
      <c r="I2692" s="4" t="str">
        <f t="shared" si="296"/>
        <v>Smoothie</v>
      </c>
      <c r="J2692" s="6">
        <f t="shared" si="297"/>
        <v>2</v>
      </c>
      <c r="K2692" s="6">
        <f t="shared" si="298"/>
        <v>0</v>
      </c>
      <c r="L2692" s="6">
        <f t="shared" si="295"/>
        <v>8</v>
      </c>
      <c r="M2692" t="str">
        <f t="shared" si="299"/>
        <v>Default mode</v>
      </c>
      <c r="N2692" t="str">
        <f t="shared" si="300"/>
        <v>Takeaway</v>
      </c>
      <c r="O2692" s="8">
        <f t="shared" si="301"/>
        <v>45220</v>
      </c>
    </row>
    <row r="2693" spans="1:15" x14ac:dyDescent="0.35">
      <c r="A2693" t="s">
        <v>2714</v>
      </c>
      <c r="B2693" s="4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  <c r="I2693" s="4" t="str">
        <f t="shared" si="296"/>
        <v>Salad</v>
      </c>
      <c r="J2693" s="6">
        <f t="shared" si="297"/>
        <v>5</v>
      </c>
      <c r="K2693" s="6">
        <f t="shared" si="298"/>
        <v>5</v>
      </c>
      <c r="L2693" s="6">
        <f t="shared" si="295"/>
        <v>25</v>
      </c>
      <c r="M2693" t="str">
        <f t="shared" si="299"/>
        <v>Digital Wallet</v>
      </c>
      <c r="N2693" t="str">
        <f t="shared" si="300"/>
        <v>In-store</v>
      </c>
      <c r="O2693" s="8">
        <f t="shared" si="301"/>
        <v>45014</v>
      </c>
    </row>
    <row r="2694" spans="1:15" x14ac:dyDescent="0.35">
      <c r="A2694" t="s">
        <v>2715</v>
      </c>
      <c r="B2694" s="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I2694" s="4" t="str">
        <f t="shared" si="296"/>
        <v>Sandwich</v>
      </c>
      <c r="J2694" s="6">
        <f t="shared" si="297"/>
        <v>4</v>
      </c>
      <c r="K2694" s="6">
        <f t="shared" si="298"/>
        <v>4</v>
      </c>
      <c r="L2694" s="6">
        <f t="shared" si="295"/>
        <v>16</v>
      </c>
      <c r="M2694" t="str">
        <f t="shared" si="299"/>
        <v>Cash</v>
      </c>
      <c r="N2694" t="str">
        <f t="shared" si="300"/>
        <v>In-store</v>
      </c>
      <c r="O2694" s="8">
        <f t="shared" si="301"/>
        <v>45080</v>
      </c>
    </row>
    <row r="2695" spans="1:15" x14ac:dyDescent="0.35">
      <c r="A2695" t="s">
        <v>2716</v>
      </c>
      <c r="B2695" s="4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I2695" s="4" t="str">
        <f t="shared" si="296"/>
        <v>Smoothie</v>
      </c>
      <c r="J2695" s="6">
        <f t="shared" si="297"/>
        <v>4</v>
      </c>
      <c r="K2695" s="6">
        <f t="shared" si="298"/>
        <v>4</v>
      </c>
      <c r="L2695" s="6">
        <f t="shared" si="295"/>
        <v>16</v>
      </c>
      <c r="M2695" t="str">
        <f t="shared" si="299"/>
        <v>Cash</v>
      </c>
      <c r="N2695" t="str">
        <f t="shared" si="300"/>
        <v>UNKNOWN</v>
      </c>
      <c r="O2695" s="8">
        <f t="shared" si="301"/>
        <v>45140</v>
      </c>
    </row>
    <row r="2696" spans="1:15" x14ac:dyDescent="0.35">
      <c r="A2696" t="s">
        <v>2717</v>
      </c>
      <c r="B2696" s="4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  <c r="I2696" s="4" t="str">
        <f t="shared" si="296"/>
        <v>Tea</v>
      </c>
      <c r="J2696" s="6">
        <f t="shared" si="297"/>
        <v>3</v>
      </c>
      <c r="K2696" s="6">
        <f t="shared" si="298"/>
        <v>1.5</v>
      </c>
      <c r="L2696" s="6">
        <f t="shared" si="295"/>
        <v>4.5</v>
      </c>
      <c r="M2696" t="str">
        <f t="shared" si="299"/>
        <v>Default mode</v>
      </c>
      <c r="N2696" t="str">
        <f t="shared" si="300"/>
        <v>UNKNOWN</v>
      </c>
      <c r="O2696" s="8">
        <f t="shared" si="301"/>
        <v>45133</v>
      </c>
    </row>
    <row r="2697" spans="1:15" x14ac:dyDescent="0.35">
      <c r="A2697" t="s">
        <v>2718</v>
      </c>
      <c r="B2697" s="4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  <c r="I2697" s="4" t="str">
        <f t="shared" si="296"/>
        <v>Sandwich</v>
      </c>
      <c r="J2697" s="6">
        <f t="shared" si="297"/>
        <v>4</v>
      </c>
      <c r="K2697" s="6">
        <f t="shared" si="298"/>
        <v>4</v>
      </c>
      <c r="L2697" s="6">
        <f t="shared" si="295"/>
        <v>16</v>
      </c>
      <c r="M2697" t="str">
        <f t="shared" si="299"/>
        <v>Digital Wallet</v>
      </c>
      <c r="N2697" t="str">
        <f t="shared" si="300"/>
        <v>In-store</v>
      </c>
      <c r="O2697" s="8">
        <f t="shared" si="301"/>
        <v>45286</v>
      </c>
    </row>
    <row r="2698" spans="1:15" x14ac:dyDescent="0.35">
      <c r="A2698" t="s">
        <v>2719</v>
      </c>
      <c r="B2698" s="4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  <c r="I2698" s="4" t="str">
        <f t="shared" si="296"/>
        <v>Salad</v>
      </c>
      <c r="J2698" s="6">
        <f t="shared" si="297"/>
        <v>1</v>
      </c>
      <c r="K2698" s="6">
        <f t="shared" si="298"/>
        <v>5</v>
      </c>
      <c r="L2698" s="6">
        <f t="shared" si="295"/>
        <v>5</v>
      </c>
      <c r="M2698" t="str">
        <f t="shared" si="299"/>
        <v>Digital Wallet</v>
      </c>
      <c r="N2698" t="str">
        <f t="shared" si="300"/>
        <v>Takeaway</v>
      </c>
      <c r="O2698" s="8">
        <f t="shared" si="301"/>
        <v>45215</v>
      </c>
    </row>
    <row r="2699" spans="1:15" x14ac:dyDescent="0.35">
      <c r="A2699" t="s">
        <v>2720</v>
      </c>
      <c r="B2699" s="4" t="s">
        <v>9</v>
      </c>
      <c r="C2699">
        <v>4</v>
      </c>
      <c r="D2699">
        <v>2</v>
      </c>
      <c r="E2699">
        <v>8</v>
      </c>
      <c r="H2699" s="1">
        <v>44952</v>
      </c>
      <c r="I2699" s="4" t="str">
        <f t="shared" si="296"/>
        <v>Coffee</v>
      </c>
      <c r="J2699" s="6">
        <f t="shared" si="297"/>
        <v>4</v>
      </c>
      <c r="K2699" s="6">
        <f t="shared" si="298"/>
        <v>2</v>
      </c>
      <c r="L2699" s="6">
        <f t="shared" si="295"/>
        <v>8</v>
      </c>
      <c r="M2699" t="str">
        <f t="shared" si="299"/>
        <v>Default mode</v>
      </c>
      <c r="N2699" t="str">
        <f t="shared" si="300"/>
        <v>UNKNOWN</v>
      </c>
      <c r="O2699" s="8">
        <f t="shared" si="301"/>
        <v>44952</v>
      </c>
    </row>
    <row r="2700" spans="1:15" x14ac:dyDescent="0.35">
      <c r="A2700" t="s">
        <v>2721</v>
      </c>
      <c r="B2700" s="4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I2700" s="4" t="str">
        <f t="shared" si="296"/>
        <v>Tea</v>
      </c>
      <c r="J2700" s="6">
        <f t="shared" si="297"/>
        <v>4</v>
      </c>
      <c r="K2700" s="6">
        <f t="shared" si="298"/>
        <v>1.5</v>
      </c>
      <c r="L2700" s="6">
        <f t="shared" si="295"/>
        <v>6</v>
      </c>
      <c r="M2700" t="str">
        <f t="shared" si="299"/>
        <v>Default mode</v>
      </c>
      <c r="N2700" t="str">
        <f t="shared" si="300"/>
        <v>Takeaway</v>
      </c>
      <c r="O2700" s="8">
        <f t="shared" si="301"/>
        <v>45255</v>
      </c>
    </row>
    <row r="2701" spans="1:15" x14ac:dyDescent="0.35">
      <c r="A2701" t="s">
        <v>2722</v>
      </c>
      <c r="B2701" s="4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  <c r="I2701" s="4" t="str">
        <f t="shared" si="296"/>
        <v>Tea</v>
      </c>
      <c r="J2701" s="6">
        <f t="shared" si="297"/>
        <v>2</v>
      </c>
      <c r="K2701" s="6">
        <f t="shared" si="298"/>
        <v>1.5</v>
      </c>
      <c r="L2701" s="6">
        <f t="shared" si="295"/>
        <v>3</v>
      </c>
      <c r="M2701" t="str">
        <f t="shared" si="299"/>
        <v>Digital Wallet</v>
      </c>
      <c r="N2701" t="str">
        <f t="shared" si="300"/>
        <v>In-store</v>
      </c>
      <c r="O2701" s="8">
        <f t="shared" si="301"/>
        <v>45233</v>
      </c>
    </row>
    <row r="2702" spans="1:15" x14ac:dyDescent="0.35">
      <c r="A2702" t="s">
        <v>2723</v>
      </c>
      <c r="B2702" s="4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I2702" s="4" t="str">
        <f t="shared" si="296"/>
        <v>Cookie</v>
      </c>
      <c r="J2702" s="6">
        <f t="shared" si="297"/>
        <v>1</v>
      </c>
      <c r="K2702" s="6">
        <f t="shared" si="298"/>
        <v>1</v>
      </c>
      <c r="L2702" s="6">
        <f t="shared" si="295"/>
        <v>1</v>
      </c>
      <c r="M2702" t="str">
        <f t="shared" si="299"/>
        <v>Credit Card</v>
      </c>
      <c r="N2702" t="str">
        <f t="shared" si="300"/>
        <v>Takeaway</v>
      </c>
      <c r="O2702" s="8">
        <f t="shared" si="301"/>
        <v>45216</v>
      </c>
    </row>
    <row r="2703" spans="1:15" x14ac:dyDescent="0.35">
      <c r="A2703" t="s">
        <v>2724</v>
      </c>
      <c r="B2703" s="4" t="s">
        <v>20</v>
      </c>
      <c r="C2703">
        <v>4</v>
      </c>
      <c r="D2703">
        <v>5</v>
      </c>
      <c r="E2703">
        <v>20</v>
      </c>
      <c r="H2703" s="1">
        <v>45020</v>
      </c>
      <c r="I2703" s="4" t="str">
        <f t="shared" si="296"/>
        <v>Salad</v>
      </c>
      <c r="J2703" s="6">
        <f t="shared" si="297"/>
        <v>4</v>
      </c>
      <c r="K2703" s="6">
        <f t="shared" si="298"/>
        <v>5</v>
      </c>
      <c r="L2703" s="6">
        <f t="shared" si="295"/>
        <v>20</v>
      </c>
      <c r="M2703" t="str">
        <f t="shared" si="299"/>
        <v>Default mode</v>
      </c>
      <c r="N2703" t="str">
        <f t="shared" si="300"/>
        <v>UNKNOWN</v>
      </c>
      <c r="O2703" s="8">
        <f t="shared" si="301"/>
        <v>45020</v>
      </c>
    </row>
    <row r="2704" spans="1:15" x14ac:dyDescent="0.35">
      <c r="A2704" t="s">
        <v>2725</v>
      </c>
      <c r="B2704" s="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I2704" s="4" t="str">
        <f t="shared" si="296"/>
        <v>Tea</v>
      </c>
      <c r="J2704" s="6">
        <f t="shared" si="297"/>
        <v>3</v>
      </c>
      <c r="K2704" s="6">
        <f t="shared" si="298"/>
        <v>1.5</v>
      </c>
      <c r="L2704" s="6">
        <f t="shared" si="295"/>
        <v>4.5</v>
      </c>
      <c r="M2704" t="str">
        <f t="shared" si="299"/>
        <v>Cash</v>
      </c>
      <c r="N2704" t="str">
        <f t="shared" si="300"/>
        <v>In-store</v>
      </c>
      <c r="O2704" s="8">
        <f t="shared" si="301"/>
        <v>45231</v>
      </c>
    </row>
    <row r="2705" spans="1:15" x14ac:dyDescent="0.35">
      <c r="A2705" t="s">
        <v>2726</v>
      </c>
      <c r="B2705" s="4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  <c r="I2705" s="4" t="str">
        <f t="shared" si="296"/>
        <v>Salad</v>
      </c>
      <c r="J2705" s="6">
        <f t="shared" si="297"/>
        <v>2</v>
      </c>
      <c r="K2705" s="6">
        <f t="shared" si="298"/>
        <v>5</v>
      </c>
      <c r="L2705" s="6">
        <f t="shared" si="295"/>
        <v>10</v>
      </c>
      <c r="M2705" t="str">
        <f t="shared" si="299"/>
        <v>Digital Wallet</v>
      </c>
      <c r="N2705" t="str">
        <f t="shared" si="300"/>
        <v>Takeaway</v>
      </c>
      <c r="O2705" s="8">
        <f t="shared" si="301"/>
        <v>45182</v>
      </c>
    </row>
    <row r="2706" spans="1:15" x14ac:dyDescent="0.35">
      <c r="A2706" t="s">
        <v>2727</v>
      </c>
      <c r="B2706" s="4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I2706" s="4" t="str">
        <f t="shared" si="296"/>
        <v>Juice</v>
      </c>
      <c r="J2706" s="6">
        <f t="shared" si="297"/>
        <v>2</v>
      </c>
      <c r="K2706" s="6">
        <f t="shared" si="298"/>
        <v>3</v>
      </c>
      <c r="L2706" s="6">
        <f t="shared" si="295"/>
        <v>6</v>
      </c>
      <c r="M2706" t="str">
        <f t="shared" si="299"/>
        <v>Credit Card</v>
      </c>
      <c r="N2706" t="str">
        <f t="shared" si="300"/>
        <v>Takeaway</v>
      </c>
      <c r="O2706" s="8">
        <f t="shared" si="301"/>
        <v>45222</v>
      </c>
    </row>
    <row r="2707" spans="1:15" x14ac:dyDescent="0.35">
      <c r="A2707" t="s">
        <v>2728</v>
      </c>
      <c r="B2707" s="4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  <c r="I2707" s="4" t="str">
        <f t="shared" si="296"/>
        <v>Cookie</v>
      </c>
      <c r="J2707" s="6">
        <f t="shared" si="297"/>
        <v>1</v>
      </c>
      <c r="K2707" s="6">
        <f t="shared" si="298"/>
        <v>3</v>
      </c>
      <c r="L2707" s="6">
        <f t="shared" si="295"/>
        <v>1</v>
      </c>
      <c r="M2707" t="str">
        <f t="shared" si="299"/>
        <v>Cash</v>
      </c>
      <c r="N2707" t="str">
        <f t="shared" si="300"/>
        <v>UNKNOWN</v>
      </c>
      <c r="O2707" s="8">
        <f t="shared" si="301"/>
        <v>45089</v>
      </c>
    </row>
    <row r="2708" spans="1:15" x14ac:dyDescent="0.35">
      <c r="A2708" t="s">
        <v>2729</v>
      </c>
      <c r="B2708" s="4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  <c r="I2708" s="4" t="str">
        <f t="shared" si="296"/>
        <v>Coffee</v>
      </c>
      <c r="J2708" s="6">
        <f t="shared" si="297"/>
        <v>3</v>
      </c>
      <c r="K2708" s="6">
        <f t="shared" si="298"/>
        <v>2</v>
      </c>
      <c r="L2708" s="6">
        <f t="shared" si="295"/>
        <v>6</v>
      </c>
      <c r="M2708" t="str">
        <f t="shared" si="299"/>
        <v>Digital Wallet</v>
      </c>
      <c r="N2708" t="str">
        <f t="shared" si="300"/>
        <v>Takeaway</v>
      </c>
      <c r="O2708" s="8">
        <f t="shared" si="301"/>
        <v>45065</v>
      </c>
    </row>
    <row r="2709" spans="1:15" x14ac:dyDescent="0.35">
      <c r="A2709" t="s">
        <v>2730</v>
      </c>
      <c r="B2709" s="4" t="s">
        <v>9</v>
      </c>
      <c r="C2709">
        <v>3</v>
      </c>
      <c r="D2709">
        <v>2</v>
      </c>
      <c r="E2709">
        <v>6</v>
      </c>
      <c r="H2709" s="1">
        <v>45285</v>
      </c>
      <c r="I2709" s="4" t="str">
        <f t="shared" si="296"/>
        <v>Coffee</v>
      </c>
      <c r="J2709" s="6">
        <f t="shared" si="297"/>
        <v>3</v>
      </c>
      <c r="K2709" s="6">
        <f t="shared" si="298"/>
        <v>2</v>
      </c>
      <c r="L2709" s="6">
        <f t="shared" si="295"/>
        <v>6</v>
      </c>
      <c r="M2709" t="str">
        <f t="shared" si="299"/>
        <v>Default mode</v>
      </c>
      <c r="N2709" t="str">
        <f t="shared" si="300"/>
        <v>UNKNOWN</v>
      </c>
      <c r="O2709" s="8">
        <f t="shared" si="301"/>
        <v>45285</v>
      </c>
    </row>
    <row r="2710" spans="1:15" x14ac:dyDescent="0.35">
      <c r="A2710" t="s">
        <v>2731</v>
      </c>
      <c r="B2710" s="4" t="s">
        <v>39</v>
      </c>
      <c r="C2710" t="s">
        <v>21</v>
      </c>
      <c r="D2710">
        <v>3</v>
      </c>
      <c r="E2710">
        <v>9</v>
      </c>
      <c r="G2710" t="s">
        <v>11</v>
      </c>
      <c r="I2710" s="4" t="str">
        <f t="shared" si="296"/>
        <v>Juice</v>
      </c>
      <c r="J2710" s="6">
        <f t="shared" si="297"/>
        <v>3</v>
      </c>
      <c r="K2710" s="6">
        <f t="shared" si="298"/>
        <v>3</v>
      </c>
      <c r="L2710" s="6">
        <f t="shared" si="295"/>
        <v>9</v>
      </c>
      <c r="M2710" t="str">
        <f t="shared" si="299"/>
        <v>Default mode</v>
      </c>
      <c r="N2710" t="str">
        <f t="shared" si="300"/>
        <v>Takeaway</v>
      </c>
      <c r="O2710" s="8">
        <f t="shared" si="301"/>
        <v>44927</v>
      </c>
    </row>
    <row r="2711" spans="1:15" x14ac:dyDescent="0.35">
      <c r="A2711" t="s">
        <v>2732</v>
      </c>
      <c r="B2711" s="4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I2711" s="4" t="str">
        <f t="shared" si="296"/>
        <v>Cake</v>
      </c>
      <c r="J2711" s="6">
        <f t="shared" si="297"/>
        <v>3</v>
      </c>
      <c r="K2711" s="6">
        <f t="shared" si="298"/>
        <v>3</v>
      </c>
      <c r="L2711" s="6">
        <f t="shared" si="295"/>
        <v>9</v>
      </c>
      <c r="M2711" t="str">
        <f t="shared" si="299"/>
        <v>Cash</v>
      </c>
      <c r="N2711" t="str">
        <f t="shared" si="300"/>
        <v>UNKNOWN</v>
      </c>
      <c r="O2711" s="8">
        <f t="shared" si="301"/>
        <v>45288</v>
      </c>
    </row>
    <row r="2712" spans="1:15" x14ac:dyDescent="0.35">
      <c r="A2712" t="s">
        <v>2733</v>
      </c>
      <c r="B2712" s="4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I2712" s="4" t="str">
        <f t="shared" si="296"/>
        <v>Tea</v>
      </c>
      <c r="J2712" s="6">
        <f t="shared" si="297"/>
        <v>3</v>
      </c>
      <c r="K2712" s="6">
        <f t="shared" si="298"/>
        <v>1.5</v>
      </c>
      <c r="L2712" s="6">
        <f t="shared" si="295"/>
        <v>4.5</v>
      </c>
      <c r="M2712" t="str">
        <f t="shared" si="299"/>
        <v>Credit Card</v>
      </c>
      <c r="N2712" t="str">
        <f t="shared" si="300"/>
        <v>UNKNOWN</v>
      </c>
      <c r="O2712" s="8">
        <f t="shared" si="301"/>
        <v>44993</v>
      </c>
    </row>
    <row r="2713" spans="1:15" x14ac:dyDescent="0.35">
      <c r="A2713" t="s">
        <v>2734</v>
      </c>
      <c r="B2713" s="4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I2713" s="4" t="str">
        <f t="shared" si="296"/>
        <v>Juice</v>
      </c>
      <c r="J2713" s="6">
        <f t="shared" si="297"/>
        <v>1</v>
      </c>
      <c r="K2713" s="6">
        <f t="shared" si="298"/>
        <v>1.5</v>
      </c>
      <c r="L2713" s="6">
        <f t="shared" si="295"/>
        <v>1.5</v>
      </c>
      <c r="M2713" t="str">
        <f t="shared" si="299"/>
        <v>Credit Card</v>
      </c>
      <c r="N2713" t="str">
        <f t="shared" si="300"/>
        <v>In-store</v>
      </c>
      <c r="O2713" s="8">
        <f t="shared" si="301"/>
        <v>44979</v>
      </c>
    </row>
    <row r="2714" spans="1:15" x14ac:dyDescent="0.35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I2714" s="4" t="str">
        <f t="shared" si="296"/>
        <v>UNKNOWN</v>
      </c>
      <c r="J2714" s="6">
        <f t="shared" si="297"/>
        <v>3</v>
      </c>
      <c r="K2714" s="6">
        <f t="shared" si="298"/>
        <v>4</v>
      </c>
      <c r="L2714" s="6">
        <f t="shared" si="295"/>
        <v>12</v>
      </c>
      <c r="M2714" t="str">
        <f t="shared" si="299"/>
        <v>Credit Card</v>
      </c>
      <c r="N2714" t="str">
        <f t="shared" si="300"/>
        <v>Takeaway</v>
      </c>
      <c r="O2714" s="8">
        <f t="shared" si="301"/>
        <v>45284</v>
      </c>
    </row>
    <row r="2715" spans="1:15" x14ac:dyDescent="0.35">
      <c r="A2715" t="s">
        <v>2736</v>
      </c>
      <c r="B2715" s="4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I2715" s="4" t="str">
        <f t="shared" si="296"/>
        <v>Juice</v>
      </c>
      <c r="J2715" s="6">
        <f t="shared" si="297"/>
        <v>3</v>
      </c>
      <c r="K2715" s="6">
        <f t="shared" si="298"/>
        <v>3</v>
      </c>
      <c r="L2715" s="6">
        <f t="shared" si="295"/>
        <v>9</v>
      </c>
      <c r="M2715" t="str">
        <f t="shared" si="299"/>
        <v>Cash</v>
      </c>
      <c r="N2715" t="str">
        <f t="shared" si="300"/>
        <v>Takeaway</v>
      </c>
      <c r="O2715" s="8">
        <f t="shared" si="301"/>
        <v>45196</v>
      </c>
    </row>
    <row r="2716" spans="1:15" x14ac:dyDescent="0.35">
      <c r="A2716" t="s">
        <v>2737</v>
      </c>
      <c r="B2716" s="4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I2716" s="4" t="str">
        <f t="shared" si="296"/>
        <v>Juice</v>
      </c>
      <c r="J2716" s="6">
        <f t="shared" si="297"/>
        <v>3</v>
      </c>
      <c r="K2716" s="6">
        <f t="shared" si="298"/>
        <v>3</v>
      </c>
      <c r="L2716" s="6">
        <f t="shared" si="295"/>
        <v>9</v>
      </c>
      <c r="M2716" t="str">
        <f t="shared" si="299"/>
        <v>Default mode</v>
      </c>
      <c r="N2716" t="str">
        <f t="shared" si="300"/>
        <v>In-store</v>
      </c>
      <c r="O2716" s="8">
        <f t="shared" si="301"/>
        <v>45040</v>
      </c>
    </row>
    <row r="2717" spans="1:15" x14ac:dyDescent="0.35">
      <c r="A2717" t="s">
        <v>2738</v>
      </c>
      <c r="B2717" s="4" t="s">
        <v>9</v>
      </c>
      <c r="C2717">
        <v>2</v>
      </c>
      <c r="D2717">
        <v>2</v>
      </c>
      <c r="E2717">
        <v>4</v>
      </c>
      <c r="H2717" s="1">
        <v>45064</v>
      </c>
      <c r="I2717" s="4" t="str">
        <f t="shared" si="296"/>
        <v>Coffee</v>
      </c>
      <c r="J2717" s="6">
        <f t="shared" si="297"/>
        <v>2</v>
      </c>
      <c r="K2717" s="6">
        <f t="shared" si="298"/>
        <v>2</v>
      </c>
      <c r="L2717" s="6">
        <f t="shared" si="295"/>
        <v>4</v>
      </c>
      <c r="M2717" t="str">
        <f t="shared" si="299"/>
        <v>Default mode</v>
      </c>
      <c r="N2717" t="str">
        <f t="shared" si="300"/>
        <v>UNKNOWN</v>
      </c>
      <c r="O2717" s="8">
        <f t="shared" si="301"/>
        <v>45064</v>
      </c>
    </row>
    <row r="2718" spans="1:15" x14ac:dyDescent="0.35">
      <c r="A2718" t="s">
        <v>2739</v>
      </c>
      <c r="B2718" s="4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  <c r="I2718" s="4" t="str">
        <f t="shared" si="296"/>
        <v>Cake</v>
      </c>
      <c r="J2718" s="6">
        <f t="shared" si="297"/>
        <v>5</v>
      </c>
      <c r="K2718" s="6">
        <f t="shared" si="298"/>
        <v>3</v>
      </c>
      <c r="L2718" s="6">
        <f t="shared" si="295"/>
        <v>15</v>
      </c>
      <c r="M2718" t="str">
        <f t="shared" si="299"/>
        <v>Digital Wallet</v>
      </c>
      <c r="N2718" t="str">
        <f t="shared" si="300"/>
        <v>Takeaway</v>
      </c>
      <c r="O2718" s="8">
        <f t="shared" si="301"/>
        <v>45091</v>
      </c>
    </row>
    <row r="2719" spans="1:15" x14ac:dyDescent="0.35">
      <c r="A2719" t="s">
        <v>2740</v>
      </c>
      <c r="B2719" s="4" t="s">
        <v>9</v>
      </c>
      <c r="D2719">
        <v>2</v>
      </c>
      <c r="E2719">
        <v>4</v>
      </c>
      <c r="H2719" s="1">
        <v>45189</v>
      </c>
      <c r="I2719" s="4" t="str">
        <f t="shared" si="296"/>
        <v>Coffee</v>
      </c>
      <c r="J2719" s="6">
        <f t="shared" si="297"/>
        <v>2</v>
      </c>
      <c r="K2719" s="6">
        <f t="shared" si="298"/>
        <v>2</v>
      </c>
      <c r="L2719" s="6">
        <f t="shared" si="295"/>
        <v>4</v>
      </c>
      <c r="M2719" t="str">
        <f t="shared" si="299"/>
        <v>Default mode</v>
      </c>
      <c r="N2719" t="str">
        <f t="shared" si="300"/>
        <v>UNKNOWN</v>
      </c>
      <c r="O2719" s="8">
        <f t="shared" si="301"/>
        <v>45189</v>
      </c>
    </row>
    <row r="2720" spans="1:15" x14ac:dyDescent="0.35">
      <c r="A2720" t="s">
        <v>2741</v>
      </c>
      <c r="B2720" s="4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I2720" s="4" t="str">
        <f t="shared" si="296"/>
        <v>Juice</v>
      </c>
      <c r="J2720" s="6">
        <f t="shared" si="297"/>
        <v>2</v>
      </c>
      <c r="K2720" s="6">
        <f t="shared" si="298"/>
        <v>3</v>
      </c>
      <c r="L2720" s="6">
        <f t="shared" si="295"/>
        <v>6</v>
      </c>
      <c r="M2720" t="str">
        <f t="shared" si="299"/>
        <v>Credit Card</v>
      </c>
      <c r="N2720" t="str">
        <f t="shared" si="300"/>
        <v>UNKNOWN</v>
      </c>
      <c r="O2720" s="8">
        <f t="shared" si="301"/>
        <v>45107</v>
      </c>
    </row>
    <row r="2721" spans="1:15" x14ac:dyDescent="0.35">
      <c r="A2721" t="s">
        <v>2742</v>
      </c>
      <c r="B2721" s="4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  <c r="I2721" s="4" t="str">
        <f t="shared" si="296"/>
        <v>Juice</v>
      </c>
      <c r="J2721" s="6">
        <f t="shared" si="297"/>
        <v>3</v>
      </c>
      <c r="K2721" s="6">
        <f t="shared" si="298"/>
        <v>2.9673221515326778</v>
      </c>
      <c r="L2721" s="6">
        <f t="shared" si="295"/>
        <v>9</v>
      </c>
      <c r="M2721" t="str">
        <f t="shared" si="299"/>
        <v>Cash</v>
      </c>
      <c r="N2721" t="str">
        <f t="shared" si="300"/>
        <v>Takeaway</v>
      </c>
      <c r="O2721" s="8">
        <f t="shared" si="301"/>
        <v>44980</v>
      </c>
    </row>
    <row r="2722" spans="1:15" x14ac:dyDescent="0.35">
      <c r="A2722" t="s">
        <v>2743</v>
      </c>
      <c r="B2722" s="4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  <c r="I2722" s="4" t="str">
        <f t="shared" si="296"/>
        <v>Tea</v>
      </c>
      <c r="J2722" s="6">
        <f t="shared" si="297"/>
        <v>5</v>
      </c>
      <c r="K2722" s="6">
        <f t="shared" si="298"/>
        <v>3</v>
      </c>
      <c r="L2722" s="6">
        <f t="shared" si="295"/>
        <v>7.5</v>
      </c>
      <c r="M2722" t="str">
        <f t="shared" si="299"/>
        <v>Credit Card</v>
      </c>
      <c r="N2722" t="str">
        <f t="shared" si="300"/>
        <v>UNKNOWN</v>
      </c>
      <c r="O2722" s="8">
        <f t="shared" si="301"/>
        <v>45153</v>
      </c>
    </row>
    <row r="2723" spans="1:15" x14ac:dyDescent="0.35">
      <c r="A2723" t="s">
        <v>2744</v>
      </c>
      <c r="B2723" s="4" t="s">
        <v>28</v>
      </c>
      <c r="C2723">
        <v>2</v>
      </c>
      <c r="E2723">
        <v>8</v>
      </c>
      <c r="F2723" t="s">
        <v>10</v>
      </c>
      <c r="H2723" s="1">
        <v>45197</v>
      </c>
      <c r="I2723" s="4" t="str">
        <f t="shared" si="296"/>
        <v>Sandwich</v>
      </c>
      <c r="J2723" s="6">
        <f t="shared" si="297"/>
        <v>2</v>
      </c>
      <c r="K2723" s="6">
        <f t="shared" si="298"/>
        <v>0</v>
      </c>
      <c r="L2723" s="6">
        <f t="shared" si="295"/>
        <v>8</v>
      </c>
      <c r="M2723" t="str">
        <f t="shared" si="299"/>
        <v>Credit Card</v>
      </c>
      <c r="N2723" t="str">
        <f t="shared" si="300"/>
        <v>UNKNOWN</v>
      </c>
      <c r="O2723" s="8">
        <f t="shared" si="301"/>
        <v>45197</v>
      </c>
    </row>
    <row r="2724" spans="1:15" x14ac:dyDescent="0.35">
      <c r="A2724" t="s">
        <v>2745</v>
      </c>
      <c r="B2724" s="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  <c r="I2724" s="4" t="str">
        <f t="shared" si="296"/>
        <v>Cookie</v>
      </c>
      <c r="J2724" s="6">
        <f t="shared" si="297"/>
        <v>5</v>
      </c>
      <c r="K2724" s="6">
        <f t="shared" si="298"/>
        <v>1</v>
      </c>
      <c r="L2724" s="6">
        <f t="shared" si="295"/>
        <v>5</v>
      </c>
      <c r="M2724" t="str">
        <f t="shared" si="299"/>
        <v>Digital Wallet</v>
      </c>
      <c r="N2724" t="str">
        <f t="shared" si="300"/>
        <v>In-store</v>
      </c>
      <c r="O2724" s="8">
        <f t="shared" si="301"/>
        <v>45128</v>
      </c>
    </row>
    <row r="2725" spans="1:15" x14ac:dyDescent="0.35">
      <c r="A2725" t="s">
        <v>2746</v>
      </c>
      <c r="B2725" s="4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I2725" s="4" t="str">
        <f t="shared" si="296"/>
        <v>Tea</v>
      </c>
      <c r="J2725" s="6">
        <f t="shared" si="297"/>
        <v>1</v>
      </c>
      <c r="K2725" s="6">
        <f t="shared" si="298"/>
        <v>1.5</v>
      </c>
      <c r="L2725" s="6">
        <f t="shared" si="295"/>
        <v>1.5</v>
      </c>
      <c r="M2725" t="str">
        <f t="shared" si="299"/>
        <v>Default mode</v>
      </c>
      <c r="N2725" t="str">
        <f t="shared" si="300"/>
        <v>Takeaway</v>
      </c>
      <c r="O2725" s="8">
        <f t="shared" si="301"/>
        <v>44987</v>
      </c>
    </row>
    <row r="2726" spans="1:15" x14ac:dyDescent="0.35">
      <c r="A2726" t="s">
        <v>2747</v>
      </c>
      <c r="B2726" s="4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I2726" s="4" t="str">
        <f t="shared" si="296"/>
        <v>Tea</v>
      </c>
      <c r="J2726" s="6">
        <f t="shared" si="297"/>
        <v>5</v>
      </c>
      <c r="K2726" s="6">
        <f t="shared" si="298"/>
        <v>1.5</v>
      </c>
      <c r="L2726" s="6">
        <f t="shared" si="295"/>
        <v>7.5</v>
      </c>
      <c r="M2726" t="str">
        <f t="shared" si="299"/>
        <v>Default mode</v>
      </c>
      <c r="N2726" t="str">
        <f t="shared" si="300"/>
        <v>In-store</v>
      </c>
      <c r="O2726" s="8">
        <f t="shared" si="301"/>
        <v>45176</v>
      </c>
    </row>
    <row r="2727" spans="1:15" x14ac:dyDescent="0.35">
      <c r="A2727" t="s">
        <v>2748</v>
      </c>
      <c r="B2727" s="4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I2727" s="4" t="str">
        <f t="shared" si="296"/>
        <v>Cake</v>
      </c>
      <c r="J2727" s="6">
        <f t="shared" si="297"/>
        <v>2</v>
      </c>
      <c r="K2727" s="6">
        <f t="shared" si="298"/>
        <v>3</v>
      </c>
      <c r="L2727" s="6">
        <f t="shared" si="295"/>
        <v>6</v>
      </c>
      <c r="M2727" t="str">
        <f t="shared" si="299"/>
        <v>Credit Card</v>
      </c>
      <c r="N2727" t="str">
        <f t="shared" si="300"/>
        <v>Takeaway</v>
      </c>
      <c r="O2727" s="8">
        <f t="shared" si="301"/>
        <v>45084</v>
      </c>
    </row>
    <row r="2728" spans="1:15" x14ac:dyDescent="0.35">
      <c r="A2728" t="s">
        <v>2749</v>
      </c>
      <c r="B2728" s="4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  <c r="I2728" s="4" t="str">
        <f t="shared" si="296"/>
        <v>Sandwich</v>
      </c>
      <c r="J2728" s="6">
        <f t="shared" si="297"/>
        <v>1</v>
      </c>
      <c r="K2728" s="6">
        <f t="shared" si="298"/>
        <v>4</v>
      </c>
      <c r="L2728" s="6">
        <f t="shared" si="295"/>
        <v>4</v>
      </c>
      <c r="M2728" t="str">
        <f t="shared" si="299"/>
        <v>Digital Wallet</v>
      </c>
      <c r="N2728" t="str">
        <f t="shared" si="300"/>
        <v>In-store</v>
      </c>
      <c r="O2728" s="8">
        <f t="shared" si="301"/>
        <v>44927</v>
      </c>
    </row>
    <row r="2729" spans="1:15" x14ac:dyDescent="0.35">
      <c r="A2729" t="s">
        <v>2750</v>
      </c>
      <c r="B2729" s="4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  <c r="I2729" s="4" t="str">
        <f t="shared" si="296"/>
        <v>Salad</v>
      </c>
      <c r="J2729" s="6">
        <f t="shared" si="297"/>
        <v>5</v>
      </c>
      <c r="K2729" s="6">
        <f t="shared" si="298"/>
        <v>5</v>
      </c>
      <c r="L2729" s="6">
        <f t="shared" si="295"/>
        <v>25</v>
      </c>
      <c r="M2729" t="str">
        <f t="shared" si="299"/>
        <v>Digital Wallet</v>
      </c>
      <c r="N2729" t="str">
        <f t="shared" si="300"/>
        <v>Takeaway</v>
      </c>
      <c r="O2729" s="8">
        <f t="shared" si="301"/>
        <v>45031</v>
      </c>
    </row>
    <row r="2730" spans="1:15" x14ac:dyDescent="0.35">
      <c r="A2730" t="s">
        <v>2751</v>
      </c>
      <c r="B2730" s="4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  <c r="I2730" s="4" t="str">
        <f t="shared" si="296"/>
        <v>Cake</v>
      </c>
      <c r="J2730" s="6">
        <f t="shared" si="297"/>
        <v>5</v>
      </c>
      <c r="K2730" s="6">
        <f t="shared" si="298"/>
        <v>3</v>
      </c>
      <c r="L2730" s="6">
        <f t="shared" si="295"/>
        <v>15</v>
      </c>
      <c r="M2730" t="str">
        <f t="shared" si="299"/>
        <v>Cash</v>
      </c>
      <c r="N2730" t="str">
        <f t="shared" si="300"/>
        <v>Takeaway</v>
      </c>
      <c r="O2730" s="8">
        <f t="shared" si="301"/>
        <v>45106</v>
      </c>
    </row>
    <row r="2731" spans="1:15" x14ac:dyDescent="0.35">
      <c r="A2731" t="s">
        <v>2752</v>
      </c>
      <c r="B2731" s="4" t="s">
        <v>17</v>
      </c>
      <c r="C2731">
        <v>5</v>
      </c>
      <c r="D2731">
        <v>1</v>
      </c>
      <c r="E2731">
        <v>5</v>
      </c>
      <c r="H2731" s="1">
        <v>44994</v>
      </c>
      <c r="I2731" s="4" t="str">
        <f t="shared" si="296"/>
        <v>Cookie</v>
      </c>
      <c r="J2731" s="6">
        <f t="shared" si="297"/>
        <v>5</v>
      </c>
      <c r="K2731" s="6">
        <f t="shared" si="298"/>
        <v>1</v>
      </c>
      <c r="L2731" s="6">
        <f t="shared" si="295"/>
        <v>5</v>
      </c>
      <c r="M2731" t="str">
        <f t="shared" si="299"/>
        <v>Default mode</v>
      </c>
      <c r="N2731" t="str">
        <f t="shared" si="300"/>
        <v>UNKNOWN</v>
      </c>
      <c r="O2731" s="8">
        <f t="shared" si="301"/>
        <v>44994</v>
      </c>
    </row>
    <row r="2732" spans="1:15" x14ac:dyDescent="0.35">
      <c r="A2732" t="s">
        <v>2753</v>
      </c>
      <c r="B2732" s="4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I2732" s="4" t="str">
        <f t="shared" si="296"/>
        <v>Coffee</v>
      </c>
      <c r="J2732" s="6">
        <f t="shared" si="297"/>
        <v>4</v>
      </c>
      <c r="K2732" s="6">
        <f t="shared" si="298"/>
        <v>2</v>
      </c>
      <c r="L2732" s="6">
        <f t="shared" si="295"/>
        <v>8</v>
      </c>
      <c r="M2732" t="str">
        <f t="shared" si="299"/>
        <v>Credit Card</v>
      </c>
      <c r="N2732" t="str">
        <f t="shared" si="300"/>
        <v>In-store</v>
      </c>
      <c r="O2732" s="8">
        <f t="shared" si="301"/>
        <v>45072</v>
      </c>
    </row>
    <row r="2733" spans="1:15" x14ac:dyDescent="0.35">
      <c r="A2733" t="s">
        <v>2754</v>
      </c>
      <c r="B2733" s="4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  <c r="I2733" s="4" t="str">
        <f t="shared" si="296"/>
        <v>UNKNOWN</v>
      </c>
      <c r="J2733" s="6">
        <f t="shared" si="297"/>
        <v>1</v>
      </c>
      <c r="K2733" s="6">
        <f t="shared" si="298"/>
        <v>4</v>
      </c>
      <c r="L2733" s="6">
        <f t="shared" si="295"/>
        <v>4</v>
      </c>
      <c r="M2733" t="str">
        <f t="shared" si="299"/>
        <v>Digital Wallet</v>
      </c>
      <c r="N2733" t="str">
        <f t="shared" si="300"/>
        <v>Takeaway</v>
      </c>
      <c r="O2733" s="8">
        <f t="shared" si="301"/>
        <v>45178</v>
      </c>
    </row>
    <row r="2734" spans="1:15" x14ac:dyDescent="0.35">
      <c r="A2734" t="s">
        <v>2755</v>
      </c>
      <c r="B2734" s="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  <c r="I2734" s="4" t="str">
        <f t="shared" si="296"/>
        <v>Salad</v>
      </c>
      <c r="J2734" s="6">
        <f t="shared" si="297"/>
        <v>4</v>
      </c>
      <c r="K2734" s="6">
        <f t="shared" si="298"/>
        <v>5</v>
      </c>
      <c r="L2734" s="6">
        <f t="shared" si="295"/>
        <v>20</v>
      </c>
      <c r="M2734" t="str">
        <f t="shared" si="299"/>
        <v>UNKNOWN</v>
      </c>
      <c r="N2734" t="str">
        <f t="shared" si="300"/>
        <v>UNKNOWN</v>
      </c>
      <c r="O2734" s="8">
        <f t="shared" si="301"/>
        <v>45057</v>
      </c>
    </row>
    <row r="2735" spans="1:15" x14ac:dyDescent="0.35">
      <c r="A2735" t="s">
        <v>2756</v>
      </c>
      <c r="B2735" s="4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  <c r="I2735" s="4" t="str">
        <f t="shared" si="296"/>
        <v>Cake</v>
      </c>
      <c r="J2735" s="6">
        <f t="shared" si="297"/>
        <v>2</v>
      </c>
      <c r="K2735" s="6">
        <f t="shared" si="298"/>
        <v>3</v>
      </c>
      <c r="L2735" s="6">
        <f t="shared" si="295"/>
        <v>6</v>
      </c>
      <c r="M2735" t="str">
        <f t="shared" si="299"/>
        <v>Digital Wallet</v>
      </c>
      <c r="N2735" t="str">
        <f t="shared" si="300"/>
        <v>Takeaway</v>
      </c>
      <c r="O2735" s="8">
        <f t="shared" si="301"/>
        <v>45182</v>
      </c>
    </row>
    <row r="2736" spans="1:15" x14ac:dyDescent="0.35">
      <c r="A2736" t="s">
        <v>2757</v>
      </c>
      <c r="B2736" s="4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  <c r="I2736" s="4" t="str">
        <f t="shared" si="296"/>
        <v>Coffee</v>
      </c>
      <c r="J2736" s="6">
        <f t="shared" si="297"/>
        <v>5</v>
      </c>
      <c r="K2736" s="6">
        <f t="shared" si="298"/>
        <v>2</v>
      </c>
      <c r="L2736" s="6">
        <f t="shared" si="295"/>
        <v>10</v>
      </c>
      <c r="M2736" t="str">
        <f t="shared" si="299"/>
        <v>Digital Wallet</v>
      </c>
      <c r="N2736" t="str">
        <f t="shared" si="300"/>
        <v>UNKNOWN</v>
      </c>
      <c r="O2736" s="8">
        <f t="shared" si="301"/>
        <v>45163</v>
      </c>
    </row>
    <row r="2737" spans="1:15" x14ac:dyDescent="0.35">
      <c r="A2737" t="s">
        <v>2758</v>
      </c>
      <c r="B2737" s="4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I2737" s="4" t="str">
        <f t="shared" si="296"/>
        <v>Sandwich</v>
      </c>
      <c r="J2737" s="6">
        <f t="shared" si="297"/>
        <v>5</v>
      </c>
      <c r="K2737" s="6">
        <f t="shared" si="298"/>
        <v>4</v>
      </c>
      <c r="L2737" s="6">
        <f t="shared" si="295"/>
        <v>20</v>
      </c>
      <c r="M2737" t="str">
        <f t="shared" si="299"/>
        <v>Cash</v>
      </c>
      <c r="N2737" t="str">
        <f t="shared" si="300"/>
        <v>In-store</v>
      </c>
      <c r="O2737" s="8">
        <f t="shared" si="301"/>
        <v>45196</v>
      </c>
    </row>
    <row r="2738" spans="1:15" x14ac:dyDescent="0.35">
      <c r="A2738" t="s">
        <v>2759</v>
      </c>
      <c r="B2738" s="4" t="s">
        <v>9</v>
      </c>
      <c r="C2738">
        <v>1</v>
      </c>
      <c r="D2738">
        <v>2</v>
      </c>
      <c r="E2738">
        <v>2</v>
      </c>
      <c r="H2738" s="1">
        <v>45285</v>
      </c>
      <c r="I2738" s="4" t="str">
        <f t="shared" si="296"/>
        <v>Coffee</v>
      </c>
      <c r="J2738" s="6">
        <f t="shared" si="297"/>
        <v>1</v>
      </c>
      <c r="K2738" s="6">
        <f t="shared" si="298"/>
        <v>2</v>
      </c>
      <c r="L2738" s="6">
        <f t="shared" si="295"/>
        <v>2</v>
      </c>
      <c r="M2738" t="str">
        <f t="shared" si="299"/>
        <v>Default mode</v>
      </c>
      <c r="N2738" t="str">
        <f t="shared" si="300"/>
        <v>UNKNOWN</v>
      </c>
      <c r="O2738" s="8">
        <f t="shared" si="301"/>
        <v>45285</v>
      </c>
    </row>
    <row r="2739" spans="1:15" x14ac:dyDescent="0.35">
      <c r="A2739" t="s">
        <v>2760</v>
      </c>
      <c r="B2739" s="4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I2739" s="4" t="str">
        <f t="shared" si="296"/>
        <v>Smoothie</v>
      </c>
      <c r="J2739" s="6">
        <f t="shared" si="297"/>
        <v>5</v>
      </c>
      <c r="K2739" s="6">
        <f t="shared" si="298"/>
        <v>4</v>
      </c>
      <c r="L2739" s="6">
        <f t="shared" si="295"/>
        <v>20</v>
      </c>
      <c r="M2739" t="str">
        <f t="shared" si="299"/>
        <v>Credit Card</v>
      </c>
      <c r="N2739" t="str">
        <f t="shared" si="300"/>
        <v>UNKNOWN</v>
      </c>
      <c r="O2739" s="8">
        <f t="shared" si="301"/>
        <v>45196</v>
      </c>
    </row>
    <row r="2740" spans="1:15" x14ac:dyDescent="0.35">
      <c r="A2740" t="s">
        <v>2761</v>
      </c>
      <c r="B2740" s="4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I2740" s="4" t="str">
        <f t="shared" si="296"/>
        <v>Tea</v>
      </c>
      <c r="J2740" s="6">
        <f t="shared" si="297"/>
        <v>3</v>
      </c>
      <c r="K2740" s="6">
        <f t="shared" si="298"/>
        <v>1.5</v>
      </c>
      <c r="L2740" s="6">
        <f t="shared" si="295"/>
        <v>4.5</v>
      </c>
      <c r="M2740" t="str">
        <f t="shared" si="299"/>
        <v>Default mode</v>
      </c>
      <c r="N2740" t="str">
        <f t="shared" si="300"/>
        <v>Takeaway</v>
      </c>
      <c r="O2740" s="8">
        <f t="shared" si="301"/>
        <v>45155</v>
      </c>
    </row>
    <row r="2741" spans="1:15" x14ac:dyDescent="0.35">
      <c r="A2741" t="s">
        <v>2762</v>
      </c>
      <c r="B2741" s="4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  <c r="I2741" s="4" t="str">
        <f t="shared" si="296"/>
        <v>Salad</v>
      </c>
      <c r="J2741" s="6">
        <f t="shared" si="297"/>
        <v>5</v>
      </c>
      <c r="K2741" s="6">
        <f t="shared" si="298"/>
        <v>5</v>
      </c>
      <c r="L2741" s="6">
        <f t="shared" si="295"/>
        <v>25</v>
      </c>
      <c r="M2741" t="str">
        <f t="shared" si="299"/>
        <v>UNKNOWN</v>
      </c>
      <c r="N2741" t="str">
        <f t="shared" si="300"/>
        <v>UNKNOWN</v>
      </c>
      <c r="O2741" s="8">
        <f t="shared" si="301"/>
        <v>45174</v>
      </c>
    </row>
    <row r="2742" spans="1:15" x14ac:dyDescent="0.35">
      <c r="A2742" t="s">
        <v>2763</v>
      </c>
      <c r="B2742" s="4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I2742" s="4" t="str">
        <f t="shared" si="296"/>
        <v>Coffee</v>
      </c>
      <c r="J2742" s="6">
        <f t="shared" si="297"/>
        <v>4</v>
      </c>
      <c r="K2742" s="6">
        <f t="shared" si="298"/>
        <v>2</v>
      </c>
      <c r="L2742" s="6">
        <f t="shared" si="295"/>
        <v>8</v>
      </c>
      <c r="M2742" t="str">
        <f t="shared" si="299"/>
        <v>Default mode</v>
      </c>
      <c r="N2742" t="str">
        <f t="shared" si="300"/>
        <v>Takeaway</v>
      </c>
      <c r="O2742" s="8">
        <f t="shared" si="301"/>
        <v>44975</v>
      </c>
    </row>
    <row r="2743" spans="1:15" x14ac:dyDescent="0.35">
      <c r="A2743" t="s">
        <v>2764</v>
      </c>
      <c r="B2743" s="4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  <c r="I2743" s="4" t="str">
        <f t="shared" si="296"/>
        <v>Tea</v>
      </c>
      <c r="J2743" s="6">
        <f t="shared" si="297"/>
        <v>3</v>
      </c>
      <c r="K2743" s="6">
        <f t="shared" si="298"/>
        <v>1.5</v>
      </c>
      <c r="L2743" s="6">
        <f t="shared" si="295"/>
        <v>4.5</v>
      </c>
      <c r="M2743" t="str">
        <f t="shared" si="299"/>
        <v>Cash</v>
      </c>
      <c r="N2743" t="str">
        <f t="shared" si="300"/>
        <v>Takeaway</v>
      </c>
      <c r="O2743" s="8">
        <f t="shared" si="301"/>
        <v>45257</v>
      </c>
    </row>
    <row r="2744" spans="1:15" x14ac:dyDescent="0.35">
      <c r="A2744" t="s">
        <v>2765</v>
      </c>
      <c r="B2744" s="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  <c r="I2744" s="4" t="str">
        <f t="shared" si="296"/>
        <v>Cake</v>
      </c>
      <c r="J2744" s="6">
        <f t="shared" si="297"/>
        <v>3</v>
      </c>
      <c r="K2744" s="6">
        <f t="shared" si="298"/>
        <v>3</v>
      </c>
      <c r="L2744" s="6">
        <f t="shared" si="295"/>
        <v>9</v>
      </c>
      <c r="M2744" t="str">
        <f t="shared" si="299"/>
        <v>Digital Wallet</v>
      </c>
      <c r="N2744" t="str">
        <f t="shared" si="300"/>
        <v>UNKNOWN</v>
      </c>
      <c r="O2744" s="8">
        <f t="shared" si="301"/>
        <v>44997</v>
      </c>
    </row>
    <row r="2745" spans="1:15" x14ac:dyDescent="0.35">
      <c r="A2745" t="s">
        <v>2766</v>
      </c>
      <c r="B2745" s="4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  <c r="I2745" s="4" t="str">
        <f t="shared" si="296"/>
        <v>Juice</v>
      </c>
      <c r="J2745" s="6">
        <f t="shared" si="297"/>
        <v>5</v>
      </c>
      <c r="K2745" s="6">
        <f t="shared" si="298"/>
        <v>3</v>
      </c>
      <c r="L2745" s="6">
        <f t="shared" si="295"/>
        <v>15</v>
      </c>
      <c r="M2745" t="str">
        <f t="shared" si="299"/>
        <v>Default mode</v>
      </c>
      <c r="N2745" t="str">
        <f t="shared" si="300"/>
        <v>Takeaway</v>
      </c>
      <c r="O2745" s="8">
        <f t="shared" si="301"/>
        <v>44932</v>
      </c>
    </row>
    <row r="2746" spans="1:15" x14ac:dyDescent="0.35">
      <c r="A2746" t="s">
        <v>2767</v>
      </c>
      <c r="B2746" s="4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I2746" s="4" t="str">
        <f t="shared" si="296"/>
        <v>Tea</v>
      </c>
      <c r="J2746" s="6">
        <f t="shared" si="297"/>
        <v>2</v>
      </c>
      <c r="K2746" s="6">
        <f t="shared" si="298"/>
        <v>1.5</v>
      </c>
      <c r="L2746" s="6">
        <f t="shared" si="295"/>
        <v>3</v>
      </c>
      <c r="M2746" t="str">
        <f t="shared" si="299"/>
        <v>Cash</v>
      </c>
      <c r="N2746" t="str">
        <f t="shared" si="300"/>
        <v>Takeaway</v>
      </c>
      <c r="O2746" s="8">
        <f t="shared" si="301"/>
        <v>45264</v>
      </c>
    </row>
    <row r="2747" spans="1:15" x14ac:dyDescent="0.35">
      <c r="A2747" t="s">
        <v>2768</v>
      </c>
      <c r="B2747" s="4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I2747" s="4" t="str">
        <f t="shared" si="296"/>
        <v>Smoothie</v>
      </c>
      <c r="J2747" s="6">
        <f t="shared" si="297"/>
        <v>1</v>
      </c>
      <c r="K2747" s="6">
        <f t="shared" si="298"/>
        <v>4</v>
      </c>
      <c r="L2747" s="6">
        <f t="shared" si="295"/>
        <v>4</v>
      </c>
      <c r="M2747" t="str">
        <f t="shared" si="299"/>
        <v>Cash</v>
      </c>
      <c r="N2747" t="str">
        <f t="shared" si="300"/>
        <v>Takeaway</v>
      </c>
      <c r="O2747" s="8">
        <f t="shared" si="301"/>
        <v>45159</v>
      </c>
    </row>
    <row r="2748" spans="1:15" x14ac:dyDescent="0.35">
      <c r="A2748" t="s">
        <v>2769</v>
      </c>
      <c r="B2748" s="4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I2748" s="4" t="str">
        <f t="shared" si="296"/>
        <v>Sandwich</v>
      </c>
      <c r="J2748" s="6">
        <f t="shared" si="297"/>
        <v>1</v>
      </c>
      <c r="K2748" s="6">
        <f t="shared" si="298"/>
        <v>4</v>
      </c>
      <c r="L2748" s="6">
        <f t="shared" si="295"/>
        <v>4</v>
      </c>
      <c r="M2748" t="str">
        <f t="shared" si="299"/>
        <v>Cash</v>
      </c>
      <c r="N2748" t="str">
        <f t="shared" si="300"/>
        <v>UNKNOWN</v>
      </c>
      <c r="O2748" s="8">
        <f t="shared" si="301"/>
        <v>45115</v>
      </c>
    </row>
    <row r="2749" spans="1:15" x14ac:dyDescent="0.35">
      <c r="A2749" t="s">
        <v>2770</v>
      </c>
      <c r="B2749" s="4" t="s">
        <v>39</v>
      </c>
      <c r="C2749">
        <v>4</v>
      </c>
      <c r="E2749">
        <v>12</v>
      </c>
      <c r="H2749" s="1">
        <v>45028</v>
      </c>
      <c r="I2749" s="4" t="str">
        <f t="shared" si="296"/>
        <v>Juice</v>
      </c>
      <c r="J2749" s="6">
        <f t="shared" si="297"/>
        <v>4</v>
      </c>
      <c r="K2749" s="6">
        <f t="shared" si="298"/>
        <v>0</v>
      </c>
      <c r="L2749" s="6">
        <f t="shared" si="295"/>
        <v>12</v>
      </c>
      <c r="M2749" t="str">
        <f t="shared" si="299"/>
        <v>Default mode</v>
      </c>
      <c r="N2749" t="str">
        <f t="shared" si="300"/>
        <v>UNKNOWN</v>
      </c>
      <c r="O2749" s="8">
        <f t="shared" si="301"/>
        <v>45028</v>
      </c>
    </row>
    <row r="2750" spans="1:15" x14ac:dyDescent="0.35">
      <c r="A2750" t="s">
        <v>2771</v>
      </c>
      <c r="B2750" s="4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  <c r="I2750" s="4" t="str">
        <f t="shared" si="296"/>
        <v>Smoothie</v>
      </c>
      <c r="J2750" s="6">
        <f t="shared" si="297"/>
        <v>5</v>
      </c>
      <c r="K2750" s="6">
        <f t="shared" si="298"/>
        <v>4</v>
      </c>
      <c r="L2750" s="6">
        <f t="shared" si="295"/>
        <v>20</v>
      </c>
      <c r="M2750" t="str">
        <f t="shared" si="299"/>
        <v>Digital Wallet</v>
      </c>
      <c r="N2750" t="str">
        <f t="shared" si="300"/>
        <v>Cafe</v>
      </c>
      <c r="O2750" s="8">
        <f t="shared" si="301"/>
        <v>45106</v>
      </c>
    </row>
    <row r="2751" spans="1:15" x14ac:dyDescent="0.35">
      <c r="A2751" t="s">
        <v>2772</v>
      </c>
      <c r="B2751" s="4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I2751" s="4" t="str">
        <f t="shared" si="296"/>
        <v>Cake</v>
      </c>
      <c r="J2751" s="6">
        <f t="shared" si="297"/>
        <v>1</v>
      </c>
      <c r="K2751" s="6">
        <f t="shared" si="298"/>
        <v>3</v>
      </c>
      <c r="L2751" s="6">
        <f t="shared" si="295"/>
        <v>3</v>
      </c>
      <c r="M2751" t="str">
        <f t="shared" si="299"/>
        <v>Cash</v>
      </c>
      <c r="N2751" t="str">
        <f t="shared" si="300"/>
        <v>Takeaway</v>
      </c>
      <c r="O2751" s="8">
        <f t="shared" si="301"/>
        <v>45115</v>
      </c>
    </row>
    <row r="2752" spans="1:15" x14ac:dyDescent="0.35">
      <c r="A2752" t="s">
        <v>2773</v>
      </c>
      <c r="B2752" s="4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I2752" s="4" t="str">
        <f t="shared" si="296"/>
        <v>Coffee</v>
      </c>
      <c r="J2752" s="6">
        <f t="shared" si="297"/>
        <v>5</v>
      </c>
      <c r="K2752" s="6">
        <f t="shared" si="298"/>
        <v>2</v>
      </c>
      <c r="L2752" s="6">
        <f t="shared" si="295"/>
        <v>10</v>
      </c>
      <c r="M2752" t="str">
        <f t="shared" si="299"/>
        <v>Credit Card</v>
      </c>
      <c r="N2752" t="str">
        <f t="shared" si="300"/>
        <v>In-store</v>
      </c>
      <c r="O2752" s="8">
        <f t="shared" si="301"/>
        <v>45008</v>
      </c>
    </row>
    <row r="2753" spans="1:15" x14ac:dyDescent="0.35">
      <c r="A2753" t="s">
        <v>2774</v>
      </c>
      <c r="B2753" s="4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  <c r="I2753" s="4" t="str">
        <f t="shared" si="296"/>
        <v>Juice</v>
      </c>
      <c r="J2753" s="6">
        <f t="shared" si="297"/>
        <v>2</v>
      </c>
      <c r="K2753" s="6">
        <f t="shared" si="298"/>
        <v>3</v>
      </c>
      <c r="L2753" s="6">
        <f t="shared" si="295"/>
        <v>6</v>
      </c>
      <c r="M2753" t="str">
        <f t="shared" si="299"/>
        <v>Digital Wallet</v>
      </c>
      <c r="N2753" t="str">
        <f t="shared" si="300"/>
        <v>In-store</v>
      </c>
      <c r="O2753" s="8">
        <f t="shared" si="301"/>
        <v>45162</v>
      </c>
    </row>
    <row r="2754" spans="1:15" x14ac:dyDescent="0.35">
      <c r="A2754" t="s">
        <v>2775</v>
      </c>
      <c r="B2754" s="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I2754" s="4" t="str">
        <f t="shared" si="296"/>
        <v>Salad</v>
      </c>
      <c r="J2754" s="6">
        <f t="shared" si="297"/>
        <v>5</v>
      </c>
      <c r="K2754" s="6">
        <f t="shared" si="298"/>
        <v>5</v>
      </c>
      <c r="L2754" s="6">
        <f t="shared" ref="L2754:L2817" si="302">IF(ISBLANK(E2754),PRODUCT(J2754,K2754),IF(E2754="ERROR",PRODUCT(J2754,K2754),IF(E2754="UNKNOWN",PRODUCT(J2754,K2754),E2754)))</f>
        <v>25</v>
      </c>
      <c r="M2754" t="str">
        <f t="shared" si="299"/>
        <v>Cash</v>
      </c>
      <c r="N2754" t="str">
        <f t="shared" si="300"/>
        <v>UNKNOWN</v>
      </c>
      <c r="O2754" s="8">
        <f t="shared" si="301"/>
        <v>45037</v>
      </c>
    </row>
    <row r="2755" spans="1:15" x14ac:dyDescent="0.35">
      <c r="A2755" t="s">
        <v>2776</v>
      </c>
      <c r="B2755" s="4" t="s">
        <v>28</v>
      </c>
      <c r="C2755">
        <v>1</v>
      </c>
      <c r="D2755">
        <v>4</v>
      </c>
      <c r="E2755">
        <v>4</v>
      </c>
      <c r="H2755" s="1">
        <v>45068</v>
      </c>
      <c r="I2755" s="4" t="str">
        <f t="shared" ref="I2755:I2818" si="303">IF(ISBLANK(B2755),"UNKNOWN",IF(B2755="ERROR","Juice",B2755))</f>
        <v>Sandwich</v>
      </c>
      <c r="J2755" s="6">
        <f t="shared" ref="J2755:J2818" si="304">IF(ISBLANK(C2755),E2755/D2755,IF(C2755="ERROR",AVERAGE(C2755:C12754),IF(C2755="UNKNOWN",MEDIAN(C2755:C12754),C2755)))</f>
        <v>1</v>
      </c>
      <c r="K2755" s="6">
        <f t="shared" ref="K2755:K2818" si="305">IF(ISBLANK(D2755),0,IF(D2755="ERROR",AVERAGE(D2755:D12754),IF(D2755="UNKNOWN",MEDIAN(D2755:D12754),D2755)))</f>
        <v>4</v>
      </c>
      <c r="L2755" s="6">
        <f t="shared" si="302"/>
        <v>4</v>
      </c>
      <c r="M2755" t="str">
        <f t="shared" ref="M2755:M2818" si="306">IF(ISBLANK(F2755),"Default mode",IF(F2755="ERROR","Cash",F2755))</f>
        <v>Default mode</v>
      </c>
      <c r="N2755" t="str">
        <f t="shared" ref="N2755:N2818" si="307">IF(ISBLANK(G2755),"UNKNOWN",IF(G2755="ERROR","Cafe",G2755))</f>
        <v>UNKNOWN</v>
      </c>
      <c r="O2755" s="8">
        <f t="shared" ref="O2755:O2818" si="308">IF(ISBLANK(H2755),DATE(2023,1,1),IF(H2755="ERROR",DATE(2023,6,1),IF(H2755="UNKNOWN",DATE(2023,1,1),H2755)))</f>
        <v>45068</v>
      </c>
    </row>
    <row r="2756" spans="1:15" x14ac:dyDescent="0.35">
      <c r="A2756" t="s">
        <v>2777</v>
      </c>
      <c r="B2756" s="4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  <c r="I2756" s="4" t="str">
        <f t="shared" si="303"/>
        <v>Cookie</v>
      </c>
      <c r="J2756" s="6">
        <f t="shared" si="304"/>
        <v>1</v>
      </c>
      <c r="K2756" s="6">
        <f t="shared" si="305"/>
        <v>1</v>
      </c>
      <c r="L2756" s="6">
        <f t="shared" si="302"/>
        <v>1</v>
      </c>
      <c r="M2756" t="str">
        <f t="shared" si="306"/>
        <v>Digital Wallet</v>
      </c>
      <c r="N2756" t="str">
        <f t="shared" si="307"/>
        <v>UNKNOWN</v>
      </c>
      <c r="O2756" s="8">
        <f t="shared" si="308"/>
        <v>45257</v>
      </c>
    </row>
    <row r="2757" spans="1:15" x14ac:dyDescent="0.35">
      <c r="A2757" t="s">
        <v>2778</v>
      </c>
      <c r="B2757" s="4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I2757" s="4" t="str">
        <f t="shared" si="303"/>
        <v>Cookie</v>
      </c>
      <c r="J2757" s="6">
        <f t="shared" si="304"/>
        <v>2</v>
      </c>
      <c r="K2757" s="6">
        <f t="shared" si="305"/>
        <v>1</v>
      </c>
      <c r="L2757" s="6">
        <f t="shared" si="302"/>
        <v>2</v>
      </c>
      <c r="M2757" t="str">
        <f t="shared" si="306"/>
        <v>Default mode</v>
      </c>
      <c r="N2757" t="str">
        <f t="shared" si="307"/>
        <v>In-store</v>
      </c>
      <c r="O2757" s="8">
        <f t="shared" si="308"/>
        <v>45196</v>
      </c>
    </row>
    <row r="2758" spans="1:15" x14ac:dyDescent="0.35">
      <c r="A2758" t="s">
        <v>2779</v>
      </c>
      <c r="B2758" s="4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I2758" s="4" t="str">
        <f t="shared" si="303"/>
        <v>Smoothie</v>
      </c>
      <c r="J2758" s="6">
        <f t="shared" si="304"/>
        <v>3</v>
      </c>
      <c r="K2758" s="6">
        <f t="shared" si="305"/>
        <v>4</v>
      </c>
      <c r="L2758" s="6">
        <f t="shared" si="302"/>
        <v>12</v>
      </c>
      <c r="M2758" t="str">
        <f t="shared" si="306"/>
        <v>Cash</v>
      </c>
      <c r="N2758" t="str">
        <f t="shared" si="307"/>
        <v>Takeaway</v>
      </c>
      <c r="O2758" s="8">
        <f t="shared" si="308"/>
        <v>45105</v>
      </c>
    </row>
    <row r="2759" spans="1:15" x14ac:dyDescent="0.35">
      <c r="A2759" t="s">
        <v>2780</v>
      </c>
      <c r="B2759" s="4" t="s">
        <v>13</v>
      </c>
      <c r="C2759">
        <v>3</v>
      </c>
      <c r="D2759">
        <v>3</v>
      </c>
      <c r="E2759">
        <v>9</v>
      </c>
      <c r="H2759" s="1">
        <v>45290</v>
      </c>
      <c r="I2759" s="4" t="str">
        <f t="shared" si="303"/>
        <v>Cake</v>
      </c>
      <c r="J2759" s="6">
        <f t="shared" si="304"/>
        <v>3</v>
      </c>
      <c r="K2759" s="6">
        <f t="shared" si="305"/>
        <v>3</v>
      </c>
      <c r="L2759" s="6">
        <f t="shared" si="302"/>
        <v>9</v>
      </c>
      <c r="M2759" t="str">
        <f t="shared" si="306"/>
        <v>Default mode</v>
      </c>
      <c r="N2759" t="str">
        <f t="shared" si="307"/>
        <v>UNKNOWN</v>
      </c>
      <c r="O2759" s="8">
        <f t="shared" si="308"/>
        <v>45290</v>
      </c>
    </row>
    <row r="2760" spans="1:15" x14ac:dyDescent="0.35">
      <c r="A2760" t="s">
        <v>2781</v>
      </c>
      <c r="B2760" s="4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I2760" s="4" t="str">
        <f t="shared" si="303"/>
        <v>Salad</v>
      </c>
      <c r="J2760" s="6">
        <f t="shared" si="304"/>
        <v>1</v>
      </c>
      <c r="K2760" s="6">
        <f t="shared" si="305"/>
        <v>5</v>
      </c>
      <c r="L2760" s="6">
        <f t="shared" si="302"/>
        <v>5</v>
      </c>
      <c r="M2760" t="str">
        <f t="shared" si="306"/>
        <v>Default mode</v>
      </c>
      <c r="N2760" t="str">
        <f t="shared" si="307"/>
        <v>Takeaway</v>
      </c>
      <c r="O2760" s="8">
        <f t="shared" si="308"/>
        <v>45104</v>
      </c>
    </row>
    <row r="2761" spans="1:15" x14ac:dyDescent="0.35">
      <c r="A2761" t="s">
        <v>2782</v>
      </c>
      <c r="B2761" s="4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I2761" s="4" t="str">
        <f t="shared" si="303"/>
        <v>Juice</v>
      </c>
      <c r="J2761" s="6">
        <f t="shared" si="304"/>
        <v>4</v>
      </c>
      <c r="K2761" s="6">
        <f t="shared" si="305"/>
        <v>3</v>
      </c>
      <c r="L2761" s="6">
        <f t="shared" si="302"/>
        <v>12</v>
      </c>
      <c r="M2761" t="str">
        <f t="shared" si="306"/>
        <v>Cash</v>
      </c>
      <c r="N2761" t="str">
        <f t="shared" si="307"/>
        <v>UNKNOWN</v>
      </c>
      <c r="O2761" s="8">
        <f t="shared" si="308"/>
        <v>45148</v>
      </c>
    </row>
    <row r="2762" spans="1:15" x14ac:dyDescent="0.35">
      <c r="A2762" t="s">
        <v>2783</v>
      </c>
      <c r="B2762" s="4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I2762" s="4" t="str">
        <f t="shared" si="303"/>
        <v>Coffee</v>
      </c>
      <c r="J2762" s="6">
        <f t="shared" si="304"/>
        <v>5</v>
      </c>
      <c r="K2762" s="6">
        <f t="shared" si="305"/>
        <v>2</v>
      </c>
      <c r="L2762" s="6">
        <f t="shared" si="302"/>
        <v>10</v>
      </c>
      <c r="M2762" t="str">
        <f t="shared" si="306"/>
        <v>Default mode</v>
      </c>
      <c r="N2762" t="str">
        <f t="shared" si="307"/>
        <v>Takeaway</v>
      </c>
      <c r="O2762" s="8">
        <f t="shared" si="308"/>
        <v>45169</v>
      </c>
    </row>
    <row r="2763" spans="1:15" x14ac:dyDescent="0.35">
      <c r="A2763" t="s">
        <v>2784</v>
      </c>
      <c r="B2763" s="4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  <c r="I2763" s="4" t="str">
        <f t="shared" si="303"/>
        <v>Cake</v>
      </c>
      <c r="J2763" s="6">
        <f t="shared" si="304"/>
        <v>4</v>
      </c>
      <c r="K2763" s="6">
        <f t="shared" si="305"/>
        <v>3</v>
      </c>
      <c r="L2763" s="6">
        <f t="shared" si="302"/>
        <v>12</v>
      </c>
      <c r="M2763" t="str">
        <f t="shared" si="306"/>
        <v>Digital Wallet</v>
      </c>
      <c r="N2763" t="str">
        <f t="shared" si="307"/>
        <v>Takeaway</v>
      </c>
      <c r="O2763" s="8">
        <f t="shared" si="308"/>
        <v>45128</v>
      </c>
    </row>
    <row r="2764" spans="1:15" x14ac:dyDescent="0.35">
      <c r="A2764" t="s">
        <v>2785</v>
      </c>
      <c r="B2764" s="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  <c r="I2764" s="4" t="str">
        <f t="shared" si="303"/>
        <v>Sandwich</v>
      </c>
      <c r="J2764" s="6">
        <f t="shared" si="304"/>
        <v>5</v>
      </c>
      <c r="K2764" s="6">
        <f t="shared" si="305"/>
        <v>4</v>
      </c>
      <c r="L2764" s="6">
        <f t="shared" si="302"/>
        <v>20</v>
      </c>
      <c r="M2764" t="str">
        <f t="shared" si="306"/>
        <v>Digital Wallet</v>
      </c>
      <c r="N2764" t="str">
        <f t="shared" si="307"/>
        <v>In-store</v>
      </c>
      <c r="O2764" s="8">
        <f t="shared" si="308"/>
        <v>45168</v>
      </c>
    </row>
    <row r="2765" spans="1:15" x14ac:dyDescent="0.35">
      <c r="A2765" t="s">
        <v>2786</v>
      </c>
      <c r="B2765" s="4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  <c r="I2765" s="4" t="str">
        <f t="shared" si="303"/>
        <v>Cookie</v>
      </c>
      <c r="J2765" s="6">
        <f t="shared" si="304"/>
        <v>3</v>
      </c>
      <c r="K2765" s="6">
        <f t="shared" si="305"/>
        <v>1</v>
      </c>
      <c r="L2765" s="6">
        <f t="shared" si="302"/>
        <v>3</v>
      </c>
      <c r="M2765" t="str">
        <f t="shared" si="306"/>
        <v>Digital Wallet</v>
      </c>
      <c r="N2765" t="str">
        <f t="shared" si="307"/>
        <v>In-store</v>
      </c>
      <c r="O2765" s="8">
        <f t="shared" si="308"/>
        <v>45170</v>
      </c>
    </row>
    <row r="2766" spans="1:15" x14ac:dyDescent="0.35">
      <c r="A2766" t="s">
        <v>2787</v>
      </c>
      <c r="B2766" s="4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  <c r="I2766" s="4" t="str">
        <f t="shared" si="303"/>
        <v>Cake</v>
      </c>
      <c r="J2766" s="6">
        <f t="shared" si="304"/>
        <v>5</v>
      </c>
      <c r="K2766" s="6">
        <f t="shared" si="305"/>
        <v>3</v>
      </c>
      <c r="L2766" s="6">
        <f t="shared" si="302"/>
        <v>15</v>
      </c>
      <c r="M2766" t="str">
        <f t="shared" si="306"/>
        <v>Cash</v>
      </c>
      <c r="N2766" t="str">
        <f t="shared" si="307"/>
        <v>UNKNOWN</v>
      </c>
      <c r="O2766" s="8">
        <f t="shared" si="308"/>
        <v>44995</v>
      </c>
    </row>
    <row r="2767" spans="1:15" x14ac:dyDescent="0.35">
      <c r="A2767" t="s">
        <v>2788</v>
      </c>
      <c r="B2767" s="4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I2767" s="4" t="str">
        <f t="shared" si="303"/>
        <v>Coffee</v>
      </c>
      <c r="J2767" s="6">
        <f t="shared" si="304"/>
        <v>3</v>
      </c>
      <c r="K2767" s="6">
        <f t="shared" si="305"/>
        <v>2</v>
      </c>
      <c r="L2767" s="6">
        <f t="shared" si="302"/>
        <v>6</v>
      </c>
      <c r="M2767" t="str">
        <f t="shared" si="306"/>
        <v>Credit Card</v>
      </c>
      <c r="N2767" t="str">
        <f t="shared" si="307"/>
        <v>UNKNOWN</v>
      </c>
      <c r="O2767" s="8">
        <f t="shared" si="308"/>
        <v>45098</v>
      </c>
    </row>
    <row r="2768" spans="1:15" x14ac:dyDescent="0.35">
      <c r="A2768" t="s">
        <v>2789</v>
      </c>
      <c r="B2768" s="4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  <c r="I2768" s="4" t="str">
        <f t="shared" si="303"/>
        <v>Juice</v>
      </c>
      <c r="J2768" s="6">
        <f t="shared" si="304"/>
        <v>4</v>
      </c>
      <c r="K2768" s="6">
        <f t="shared" si="305"/>
        <v>3</v>
      </c>
      <c r="L2768" s="6">
        <f t="shared" si="302"/>
        <v>12</v>
      </c>
      <c r="M2768" t="str">
        <f t="shared" si="306"/>
        <v>Cash</v>
      </c>
      <c r="N2768" t="str">
        <f t="shared" si="307"/>
        <v>In-store</v>
      </c>
      <c r="O2768" s="8">
        <f t="shared" si="308"/>
        <v>45109</v>
      </c>
    </row>
    <row r="2769" spans="1:15" x14ac:dyDescent="0.35">
      <c r="A2769" t="s">
        <v>2790</v>
      </c>
      <c r="B2769" s="4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I2769" s="4" t="str">
        <f t="shared" si="303"/>
        <v>Sandwich</v>
      </c>
      <c r="J2769" s="6">
        <f t="shared" si="304"/>
        <v>3</v>
      </c>
      <c r="K2769" s="6">
        <f t="shared" si="305"/>
        <v>4</v>
      </c>
      <c r="L2769" s="6">
        <f t="shared" si="302"/>
        <v>12</v>
      </c>
      <c r="M2769" t="str">
        <f t="shared" si="306"/>
        <v>Default mode</v>
      </c>
      <c r="N2769" t="str">
        <f t="shared" si="307"/>
        <v>Takeaway</v>
      </c>
      <c r="O2769" s="8">
        <f t="shared" si="308"/>
        <v>44995</v>
      </c>
    </row>
    <row r="2770" spans="1:15" x14ac:dyDescent="0.35">
      <c r="A2770" t="s">
        <v>2791</v>
      </c>
      <c r="B2770" s="4" t="s">
        <v>28</v>
      </c>
      <c r="C2770">
        <v>2</v>
      </c>
      <c r="D2770">
        <v>4</v>
      </c>
      <c r="E2770">
        <v>8</v>
      </c>
      <c r="H2770" s="1">
        <v>45057</v>
      </c>
      <c r="I2770" s="4" t="str">
        <f t="shared" si="303"/>
        <v>Sandwich</v>
      </c>
      <c r="J2770" s="6">
        <f t="shared" si="304"/>
        <v>2</v>
      </c>
      <c r="K2770" s="6">
        <f t="shared" si="305"/>
        <v>4</v>
      </c>
      <c r="L2770" s="6">
        <f t="shared" si="302"/>
        <v>8</v>
      </c>
      <c r="M2770" t="str">
        <f t="shared" si="306"/>
        <v>Default mode</v>
      </c>
      <c r="N2770" t="str">
        <f t="shared" si="307"/>
        <v>UNKNOWN</v>
      </c>
      <c r="O2770" s="8">
        <f t="shared" si="308"/>
        <v>45057</v>
      </c>
    </row>
    <row r="2771" spans="1:15" x14ac:dyDescent="0.35">
      <c r="A2771" t="s">
        <v>2792</v>
      </c>
      <c r="B2771" s="4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  <c r="I2771" s="4" t="str">
        <f t="shared" si="303"/>
        <v>Coffee</v>
      </c>
      <c r="J2771" s="6">
        <f t="shared" si="304"/>
        <v>5</v>
      </c>
      <c r="K2771" s="6">
        <f t="shared" si="305"/>
        <v>2</v>
      </c>
      <c r="L2771" s="6">
        <f t="shared" si="302"/>
        <v>10</v>
      </c>
      <c r="M2771" t="str">
        <f t="shared" si="306"/>
        <v>Digital Wallet</v>
      </c>
      <c r="N2771" t="str">
        <f t="shared" si="307"/>
        <v>Takeaway</v>
      </c>
      <c r="O2771" s="8">
        <f t="shared" si="308"/>
        <v>45100</v>
      </c>
    </row>
    <row r="2772" spans="1:15" x14ac:dyDescent="0.35">
      <c r="A2772" t="s">
        <v>2793</v>
      </c>
      <c r="B2772" s="4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  <c r="I2772" s="4" t="str">
        <f t="shared" si="303"/>
        <v>Sandwich</v>
      </c>
      <c r="J2772" s="6">
        <f t="shared" si="304"/>
        <v>3</v>
      </c>
      <c r="K2772" s="6">
        <f t="shared" si="305"/>
        <v>4</v>
      </c>
      <c r="L2772" s="6">
        <f t="shared" si="302"/>
        <v>12</v>
      </c>
      <c r="M2772" t="str">
        <f t="shared" si="306"/>
        <v>Digital Wallet</v>
      </c>
      <c r="N2772" t="str">
        <f t="shared" si="307"/>
        <v>In-store</v>
      </c>
      <c r="O2772" s="8">
        <f t="shared" si="308"/>
        <v>44943</v>
      </c>
    </row>
    <row r="2773" spans="1:15" x14ac:dyDescent="0.35">
      <c r="A2773" t="s">
        <v>2794</v>
      </c>
      <c r="B2773" s="4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  <c r="I2773" s="4" t="str">
        <f t="shared" si="303"/>
        <v>Salad</v>
      </c>
      <c r="J2773" s="6">
        <f t="shared" si="304"/>
        <v>3</v>
      </c>
      <c r="K2773" s="6">
        <f t="shared" si="305"/>
        <v>5</v>
      </c>
      <c r="L2773" s="6">
        <f t="shared" si="302"/>
        <v>15</v>
      </c>
      <c r="M2773" t="str">
        <f t="shared" si="306"/>
        <v>Digital Wallet</v>
      </c>
      <c r="N2773" t="str">
        <f t="shared" si="307"/>
        <v>In-store</v>
      </c>
      <c r="O2773" s="8">
        <f t="shared" si="308"/>
        <v>45130</v>
      </c>
    </row>
    <row r="2774" spans="1:15" x14ac:dyDescent="0.35">
      <c r="A2774" t="s">
        <v>2795</v>
      </c>
      <c r="B2774" s="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I2774" s="4" t="str">
        <f t="shared" si="303"/>
        <v>Smoothie</v>
      </c>
      <c r="J2774" s="6">
        <f t="shared" si="304"/>
        <v>4</v>
      </c>
      <c r="K2774" s="6">
        <f t="shared" si="305"/>
        <v>4</v>
      </c>
      <c r="L2774" s="6">
        <f t="shared" si="302"/>
        <v>16</v>
      </c>
      <c r="M2774" t="str">
        <f t="shared" si="306"/>
        <v>Credit Card</v>
      </c>
      <c r="N2774" t="str">
        <f t="shared" si="307"/>
        <v>UNKNOWN</v>
      </c>
      <c r="O2774" s="8">
        <f t="shared" si="308"/>
        <v>45083</v>
      </c>
    </row>
    <row r="2775" spans="1:15" x14ac:dyDescent="0.35">
      <c r="A2775" t="s">
        <v>2796</v>
      </c>
      <c r="B2775" s="4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  <c r="I2775" s="4" t="str">
        <f t="shared" si="303"/>
        <v>Sandwich</v>
      </c>
      <c r="J2775" s="6">
        <f t="shared" si="304"/>
        <v>2</v>
      </c>
      <c r="K2775" s="6">
        <f t="shared" si="305"/>
        <v>4</v>
      </c>
      <c r="L2775" s="6">
        <f t="shared" si="302"/>
        <v>8</v>
      </c>
      <c r="M2775" t="str">
        <f t="shared" si="306"/>
        <v>Digital Wallet</v>
      </c>
      <c r="N2775" t="str">
        <f t="shared" si="307"/>
        <v>In-store</v>
      </c>
      <c r="O2775" s="8">
        <f t="shared" si="308"/>
        <v>45057</v>
      </c>
    </row>
    <row r="2776" spans="1:15" x14ac:dyDescent="0.35">
      <c r="A2776" t="s">
        <v>2797</v>
      </c>
      <c r="B2776" s="4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I2776" s="4" t="str">
        <f t="shared" si="303"/>
        <v>Cookie</v>
      </c>
      <c r="J2776" s="6">
        <f t="shared" si="304"/>
        <v>3</v>
      </c>
      <c r="K2776" s="6">
        <f t="shared" si="305"/>
        <v>1</v>
      </c>
      <c r="L2776" s="6">
        <f t="shared" si="302"/>
        <v>3</v>
      </c>
      <c r="M2776" t="str">
        <f t="shared" si="306"/>
        <v>Default mode</v>
      </c>
      <c r="N2776" t="str">
        <f t="shared" si="307"/>
        <v>Takeaway</v>
      </c>
      <c r="O2776" s="8">
        <f t="shared" si="308"/>
        <v>45016</v>
      </c>
    </row>
    <row r="2777" spans="1:15" x14ac:dyDescent="0.35">
      <c r="A2777" t="s">
        <v>2798</v>
      </c>
      <c r="B2777" s="4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I2777" s="4" t="str">
        <f t="shared" si="303"/>
        <v>Salad</v>
      </c>
      <c r="J2777" s="6">
        <f t="shared" si="304"/>
        <v>3</v>
      </c>
      <c r="K2777" s="6">
        <f t="shared" si="305"/>
        <v>5</v>
      </c>
      <c r="L2777" s="6">
        <f t="shared" si="302"/>
        <v>15</v>
      </c>
      <c r="M2777" t="str">
        <f t="shared" si="306"/>
        <v>Credit Card</v>
      </c>
      <c r="N2777" t="str">
        <f t="shared" si="307"/>
        <v>In-store</v>
      </c>
      <c r="O2777" s="8">
        <f t="shared" si="308"/>
        <v>45219</v>
      </c>
    </row>
    <row r="2778" spans="1:15" x14ac:dyDescent="0.35">
      <c r="A2778" t="s">
        <v>2799</v>
      </c>
      <c r="B2778" s="4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  <c r="I2778" s="4" t="str">
        <f t="shared" si="303"/>
        <v>Salad</v>
      </c>
      <c r="J2778" s="6">
        <f t="shared" si="304"/>
        <v>1</v>
      </c>
      <c r="K2778" s="6">
        <f t="shared" si="305"/>
        <v>5</v>
      </c>
      <c r="L2778" s="6">
        <f t="shared" si="302"/>
        <v>5</v>
      </c>
      <c r="M2778" t="str">
        <f t="shared" si="306"/>
        <v>Digital Wallet</v>
      </c>
      <c r="N2778" t="str">
        <f t="shared" si="307"/>
        <v>UNKNOWN</v>
      </c>
      <c r="O2778" s="8">
        <f t="shared" si="308"/>
        <v>45156</v>
      </c>
    </row>
    <row r="2779" spans="1:15" x14ac:dyDescent="0.35">
      <c r="A2779" t="s">
        <v>2800</v>
      </c>
      <c r="B2779" s="4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I2779" s="4" t="str">
        <f t="shared" si="303"/>
        <v>Smoothie</v>
      </c>
      <c r="J2779" s="6">
        <f t="shared" si="304"/>
        <v>2</v>
      </c>
      <c r="K2779" s="6">
        <f t="shared" si="305"/>
        <v>4</v>
      </c>
      <c r="L2779" s="6">
        <f t="shared" si="302"/>
        <v>8</v>
      </c>
      <c r="M2779" t="str">
        <f t="shared" si="306"/>
        <v>Cash</v>
      </c>
      <c r="N2779" t="str">
        <f t="shared" si="307"/>
        <v>In-store</v>
      </c>
      <c r="O2779" s="8">
        <f t="shared" si="308"/>
        <v>44942</v>
      </c>
    </row>
    <row r="2780" spans="1:15" x14ac:dyDescent="0.35">
      <c r="A2780" t="s">
        <v>2801</v>
      </c>
      <c r="B2780" s="4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  <c r="I2780" s="4" t="str">
        <f t="shared" si="303"/>
        <v>Tea</v>
      </c>
      <c r="J2780" s="6">
        <f t="shared" si="304"/>
        <v>5</v>
      </c>
      <c r="K2780" s="6">
        <f t="shared" si="305"/>
        <v>1.5</v>
      </c>
      <c r="L2780" s="6">
        <f t="shared" si="302"/>
        <v>7.5</v>
      </c>
      <c r="M2780" t="str">
        <f t="shared" si="306"/>
        <v>Digital Wallet</v>
      </c>
      <c r="N2780" t="str">
        <f t="shared" si="307"/>
        <v>Takeaway</v>
      </c>
      <c r="O2780" s="8">
        <f t="shared" si="308"/>
        <v>45248</v>
      </c>
    </row>
    <row r="2781" spans="1:15" x14ac:dyDescent="0.35">
      <c r="A2781" t="s">
        <v>2802</v>
      </c>
      <c r="B2781" s="4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I2781" s="4" t="str">
        <f t="shared" si="303"/>
        <v>Tea</v>
      </c>
      <c r="J2781" s="6">
        <f t="shared" si="304"/>
        <v>5</v>
      </c>
      <c r="K2781" s="6">
        <f t="shared" si="305"/>
        <v>1.5</v>
      </c>
      <c r="L2781" s="6">
        <f t="shared" si="302"/>
        <v>7.5</v>
      </c>
      <c r="M2781" t="str">
        <f t="shared" si="306"/>
        <v>Cash</v>
      </c>
      <c r="N2781" t="str">
        <f t="shared" si="307"/>
        <v>In-store</v>
      </c>
      <c r="O2781" s="8">
        <f t="shared" si="308"/>
        <v>45241</v>
      </c>
    </row>
    <row r="2782" spans="1:15" x14ac:dyDescent="0.35">
      <c r="A2782" t="s">
        <v>2803</v>
      </c>
      <c r="B2782" s="4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  <c r="I2782" s="4" t="str">
        <f t="shared" si="303"/>
        <v>Smoothie</v>
      </c>
      <c r="J2782" s="6">
        <f t="shared" si="304"/>
        <v>2</v>
      </c>
      <c r="K2782" s="6">
        <f t="shared" si="305"/>
        <v>4</v>
      </c>
      <c r="L2782" s="6">
        <f t="shared" si="302"/>
        <v>8</v>
      </c>
      <c r="M2782" t="str">
        <f t="shared" si="306"/>
        <v>Cash</v>
      </c>
      <c r="N2782" t="str">
        <f t="shared" si="307"/>
        <v>In-store</v>
      </c>
      <c r="O2782" s="8">
        <f t="shared" si="308"/>
        <v>45218</v>
      </c>
    </row>
    <row r="2783" spans="1:15" x14ac:dyDescent="0.35">
      <c r="A2783" t="s">
        <v>2804</v>
      </c>
      <c r="B2783" s="4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I2783" s="4" t="str">
        <f t="shared" si="303"/>
        <v>Coffee</v>
      </c>
      <c r="J2783" s="6">
        <f t="shared" si="304"/>
        <v>2</v>
      </c>
      <c r="K2783" s="6">
        <f t="shared" si="305"/>
        <v>2</v>
      </c>
      <c r="L2783" s="6">
        <f t="shared" si="302"/>
        <v>4</v>
      </c>
      <c r="M2783" t="str">
        <f t="shared" si="306"/>
        <v>Default mode</v>
      </c>
      <c r="N2783" t="str">
        <f t="shared" si="307"/>
        <v>Takeaway</v>
      </c>
      <c r="O2783" s="8">
        <f t="shared" si="308"/>
        <v>45067</v>
      </c>
    </row>
    <row r="2784" spans="1:15" x14ac:dyDescent="0.35">
      <c r="A2784" t="s">
        <v>2805</v>
      </c>
      <c r="B2784" s="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I2784" s="4" t="str">
        <f t="shared" si="303"/>
        <v>Sandwich</v>
      </c>
      <c r="J2784" s="6">
        <f t="shared" si="304"/>
        <v>4</v>
      </c>
      <c r="K2784" s="6">
        <f t="shared" si="305"/>
        <v>4</v>
      </c>
      <c r="L2784" s="6">
        <f t="shared" si="302"/>
        <v>16</v>
      </c>
      <c r="M2784" t="str">
        <f t="shared" si="306"/>
        <v>Cash</v>
      </c>
      <c r="N2784" t="str">
        <f t="shared" si="307"/>
        <v>In-store</v>
      </c>
      <c r="O2784" s="8">
        <f t="shared" si="308"/>
        <v>45189</v>
      </c>
    </row>
    <row r="2785" spans="1:15" x14ac:dyDescent="0.35">
      <c r="A2785" t="s">
        <v>2806</v>
      </c>
      <c r="B2785" s="4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I2785" s="4" t="str">
        <f t="shared" si="303"/>
        <v>Salad</v>
      </c>
      <c r="J2785" s="6">
        <f t="shared" si="304"/>
        <v>3</v>
      </c>
      <c r="K2785" s="6">
        <f t="shared" si="305"/>
        <v>5</v>
      </c>
      <c r="L2785" s="6">
        <f t="shared" si="302"/>
        <v>15</v>
      </c>
      <c r="M2785" t="str">
        <f t="shared" si="306"/>
        <v>Credit Card</v>
      </c>
      <c r="N2785" t="str">
        <f t="shared" si="307"/>
        <v>In-store</v>
      </c>
      <c r="O2785" s="8">
        <f t="shared" si="308"/>
        <v>45200</v>
      </c>
    </row>
    <row r="2786" spans="1:15" x14ac:dyDescent="0.35">
      <c r="A2786" t="s">
        <v>2807</v>
      </c>
      <c r="B2786" s="4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I2786" s="4" t="str">
        <f t="shared" si="303"/>
        <v>Sandwich</v>
      </c>
      <c r="J2786" s="6">
        <f t="shared" si="304"/>
        <v>2</v>
      </c>
      <c r="K2786" s="6">
        <f t="shared" si="305"/>
        <v>4</v>
      </c>
      <c r="L2786" s="6">
        <f t="shared" si="302"/>
        <v>8</v>
      </c>
      <c r="M2786" t="str">
        <f t="shared" si="306"/>
        <v>Default mode</v>
      </c>
      <c r="N2786" t="str">
        <f t="shared" si="307"/>
        <v>In-store</v>
      </c>
      <c r="O2786" s="8">
        <f t="shared" si="308"/>
        <v>45041</v>
      </c>
    </row>
    <row r="2787" spans="1:15" x14ac:dyDescent="0.35">
      <c r="A2787" t="s">
        <v>2808</v>
      </c>
      <c r="B2787" s="4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  <c r="I2787" s="4" t="str">
        <f t="shared" si="303"/>
        <v>Smoothie</v>
      </c>
      <c r="J2787" s="6">
        <f t="shared" si="304"/>
        <v>2</v>
      </c>
      <c r="K2787" s="6">
        <f t="shared" si="305"/>
        <v>4</v>
      </c>
      <c r="L2787" s="6">
        <f t="shared" si="302"/>
        <v>8</v>
      </c>
      <c r="M2787" t="str">
        <f t="shared" si="306"/>
        <v>Digital Wallet</v>
      </c>
      <c r="N2787" t="str">
        <f t="shared" si="307"/>
        <v>Takeaway</v>
      </c>
      <c r="O2787" s="8">
        <f t="shared" si="308"/>
        <v>45201</v>
      </c>
    </row>
    <row r="2788" spans="1:15" x14ac:dyDescent="0.35">
      <c r="A2788" t="s">
        <v>2809</v>
      </c>
      <c r="B2788" s="4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I2788" s="4" t="str">
        <f t="shared" si="303"/>
        <v>Juice</v>
      </c>
      <c r="J2788" s="6">
        <f t="shared" si="304"/>
        <v>4</v>
      </c>
      <c r="K2788" s="6">
        <f t="shared" si="305"/>
        <v>3</v>
      </c>
      <c r="L2788" s="6">
        <f t="shared" si="302"/>
        <v>12</v>
      </c>
      <c r="M2788" t="str">
        <f t="shared" si="306"/>
        <v>Credit Card</v>
      </c>
      <c r="N2788" t="str">
        <f t="shared" si="307"/>
        <v>UNKNOWN</v>
      </c>
      <c r="O2788" s="8">
        <f t="shared" si="308"/>
        <v>44984</v>
      </c>
    </row>
    <row r="2789" spans="1:15" x14ac:dyDescent="0.35">
      <c r="A2789" t="s">
        <v>2810</v>
      </c>
      <c r="B2789" s="4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  <c r="I2789" s="4" t="str">
        <f t="shared" si="303"/>
        <v>UNKNOWN</v>
      </c>
      <c r="J2789" s="6">
        <f t="shared" si="304"/>
        <v>3</v>
      </c>
      <c r="K2789" s="6">
        <f t="shared" si="305"/>
        <v>4</v>
      </c>
      <c r="L2789" s="6">
        <f t="shared" si="302"/>
        <v>12</v>
      </c>
      <c r="M2789" t="str">
        <f t="shared" si="306"/>
        <v>Default mode</v>
      </c>
      <c r="N2789" t="str">
        <f t="shared" si="307"/>
        <v>In-store</v>
      </c>
      <c r="O2789" s="8">
        <f t="shared" si="308"/>
        <v>45291</v>
      </c>
    </row>
    <row r="2790" spans="1:15" x14ac:dyDescent="0.35">
      <c r="A2790" t="s">
        <v>2811</v>
      </c>
      <c r="B2790" s="4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I2790" s="4" t="str">
        <f t="shared" si="303"/>
        <v>Juice</v>
      </c>
      <c r="J2790" s="6">
        <f t="shared" si="304"/>
        <v>3</v>
      </c>
      <c r="K2790" s="6">
        <f t="shared" si="305"/>
        <v>3</v>
      </c>
      <c r="L2790" s="6">
        <f t="shared" si="302"/>
        <v>9</v>
      </c>
      <c r="M2790" t="str">
        <f t="shared" si="306"/>
        <v>Default mode</v>
      </c>
      <c r="N2790" t="str">
        <f t="shared" si="307"/>
        <v>Takeaway</v>
      </c>
      <c r="O2790" s="8">
        <f t="shared" si="308"/>
        <v>45076</v>
      </c>
    </row>
    <row r="2791" spans="1:15" x14ac:dyDescent="0.35">
      <c r="A2791" t="s">
        <v>2812</v>
      </c>
      <c r="B2791" s="4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I2791" s="4" t="str">
        <f t="shared" si="303"/>
        <v>Tea</v>
      </c>
      <c r="J2791" s="6">
        <f t="shared" si="304"/>
        <v>5</v>
      </c>
      <c r="K2791" s="6">
        <f t="shared" si="305"/>
        <v>1.5</v>
      </c>
      <c r="L2791" s="6">
        <f t="shared" si="302"/>
        <v>7.5</v>
      </c>
      <c r="M2791" t="str">
        <f t="shared" si="306"/>
        <v>Default mode</v>
      </c>
      <c r="N2791" t="str">
        <f t="shared" si="307"/>
        <v>Takeaway</v>
      </c>
      <c r="O2791" s="8">
        <f t="shared" si="308"/>
        <v>44943</v>
      </c>
    </row>
    <row r="2792" spans="1:15" x14ac:dyDescent="0.35">
      <c r="A2792" t="s">
        <v>2813</v>
      </c>
      <c r="B2792" s="4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I2792" s="4" t="str">
        <f t="shared" si="303"/>
        <v>Cookie</v>
      </c>
      <c r="J2792" s="6">
        <f t="shared" si="304"/>
        <v>5</v>
      </c>
      <c r="K2792" s="6">
        <f t="shared" si="305"/>
        <v>1</v>
      </c>
      <c r="L2792" s="6">
        <f t="shared" si="302"/>
        <v>5</v>
      </c>
      <c r="M2792" t="str">
        <f t="shared" si="306"/>
        <v>Default mode</v>
      </c>
      <c r="N2792" t="str">
        <f t="shared" si="307"/>
        <v>Takeaway</v>
      </c>
      <c r="O2792" s="8">
        <f t="shared" si="308"/>
        <v>45169</v>
      </c>
    </row>
    <row r="2793" spans="1:15" x14ac:dyDescent="0.35">
      <c r="A2793" t="s">
        <v>2814</v>
      </c>
      <c r="B2793" s="4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  <c r="I2793" s="4" t="str">
        <f t="shared" si="303"/>
        <v>Smoothie</v>
      </c>
      <c r="J2793" s="6">
        <f t="shared" si="304"/>
        <v>4</v>
      </c>
      <c r="K2793" s="6">
        <f t="shared" si="305"/>
        <v>4</v>
      </c>
      <c r="L2793" s="6">
        <f t="shared" si="302"/>
        <v>16</v>
      </c>
      <c r="M2793" t="str">
        <f t="shared" si="306"/>
        <v>Credit Card</v>
      </c>
      <c r="N2793" t="str">
        <f t="shared" si="307"/>
        <v>UNKNOWN</v>
      </c>
      <c r="O2793" s="8">
        <f t="shared" si="308"/>
        <v>44927</v>
      </c>
    </row>
    <row r="2794" spans="1:15" x14ac:dyDescent="0.35">
      <c r="A2794" t="s">
        <v>2815</v>
      </c>
      <c r="B2794" s="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  <c r="I2794" s="4" t="str">
        <f t="shared" si="303"/>
        <v>Smoothie</v>
      </c>
      <c r="J2794" s="6">
        <f t="shared" si="304"/>
        <v>5</v>
      </c>
      <c r="K2794" s="6">
        <f t="shared" si="305"/>
        <v>4</v>
      </c>
      <c r="L2794" s="6">
        <f t="shared" si="302"/>
        <v>20</v>
      </c>
      <c r="M2794" t="str">
        <f t="shared" si="306"/>
        <v>Digital Wallet</v>
      </c>
      <c r="N2794" t="str">
        <f t="shared" si="307"/>
        <v>In-store</v>
      </c>
      <c r="O2794" s="8">
        <f t="shared" si="308"/>
        <v>45066</v>
      </c>
    </row>
    <row r="2795" spans="1:15" x14ac:dyDescent="0.35">
      <c r="A2795" t="s">
        <v>2816</v>
      </c>
      <c r="B2795" s="4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  <c r="I2795" s="4" t="str">
        <f t="shared" si="303"/>
        <v>Cake</v>
      </c>
      <c r="J2795" s="6">
        <f t="shared" si="304"/>
        <v>2</v>
      </c>
      <c r="K2795" s="6">
        <f t="shared" si="305"/>
        <v>3</v>
      </c>
      <c r="L2795" s="6">
        <f t="shared" si="302"/>
        <v>6</v>
      </c>
      <c r="M2795" t="str">
        <f t="shared" si="306"/>
        <v>Cash</v>
      </c>
      <c r="N2795" t="str">
        <f t="shared" si="307"/>
        <v>In-store</v>
      </c>
      <c r="O2795" s="8">
        <f t="shared" si="308"/>
        <v>45274</v>
      </c>
    </row>
    <row r="2796" spans="1:15" x14ac:dyDescent="0.35">
      <c r="A2796" t="s">
        <v>2817</v>
      </c>
      <c r="B2796" s="4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I2796" s="4" t="str">
        <f t="shared" si="303"/>
        <v>Coffee</v>
      </c>
      <c r="J2796" s="6">
        <f t="shared" si="304"/>
        <v>3</v>
      </c>
      <c r="K2796" s="6">
        <f t="shared" si="305"/>
        <v>2</v>
      </c>
      <c r="L2796" s="6">
        <f t="shared" si="302"/>
        <v>6</v>
      </c>
      <c r="M2796" t="str">
        <f t="shared" si="306"/>
        <v>Cash</v>
      </c>
      <c r="N2796" t="str">
        <f t="shared" si="307"/>
        <v>In-store</v>
      </c>
      <c r="O2796" s="8">
        <f t="shared" si="308"/>
        <v>45006</v>
      </c>
    </row>
    <row r="2797" spans="1:15" x14ac:dyDescent="0.35">
      <c r="A2797" t="s">
        <v>2818</v>
      </c>
      <c r="B2797" s="4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I2797" s="4" t="str">
        <f t="shared" si="303"/>
        <v>Salad</v>
      </c>
      <c r="J2797" s="6">
        <f t="shared" si="304"/>
        <v>4</v>
      </c>
      <c r="K2797" s="6">
        <f t="shared" si="305"/>
        <v>5</v>
      </c>
      <c r="L2797" s="6">
        <f t="shared" si="302"/>
        <v>20</v>
      </c>
      <c r="M2797" t="str">
        <f t="shared" si="306"/>
        <v>Credit Card</v>
      </c>
      <c r="N2797" t="str">
        <f t="shared" si="307"/>
        <v>UNKNOWN</v>
      </c>
      <c r="O2797" s="8">
        <f t="shared" si="308"/>
        <v>45287</v>
      </c>
    </row>
    <row r="2798" spans="1:15" x14ac:dyDescent="0.35">
      <c r="A2798" t="s">
        <v>2819</v>
      </c>
      <c r="B2798" s="4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  <c r="I2798" s="4" t="str">
        <f t="shared" si="303"/>
        <v>Cake</v>
      </c>
      <c r="J2798" s="6">
        <f t="shared" si="304"/>
        <v>3.0374417249417252</v>
      </c>
      <c r="K2798" s="6">
        <f t="shared" si="305"/>
        <v>3</v>
      </c>
      <c r="L2798" s="6">
        <f t="shared" si="302"/>
        <v>9.112325174825175</v>
      </c>
      <c r="M2798" t="str">
        <f t="shared" si="306"/>
        <v>Credit Card</v>
      </c>
      <c r="N2798" t="str">
        <f t="shared" si="307"/>
        <v>UNKNOWN</v>
      </c>
      <c r="O2798" s="8">
        <f t="shared" si="308"/>
        <v>45261</v>
      </c>
    </row>
    <row r="2799" spans="1:15" x14ac:dyDescent="0.35">
      <c r="A2799" t="s">
        <v>2820</v>
      </c>
      <c r="B2799" s="4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  <c r="I2799" s="4" t="str">
        <f t="shared" si="303"/>
        <v>Tea</v>
      </c>
      <c r="J2799" s="6">
        <f t="shared" si="304"/>
        <v>1</v>
      </c>
      <c r="K2799" s="6">
        <f t="shared" si="305"/>
        <v>1.5</v>
      </c>
      <c r="L2799" s="6">
        <f t="shared" si="302"/>
        <v>1.5</v>
      </c>
      <c r="M2799" t="str">
        <f t="shared" si="306"/>
        <v>Digital Wallet</v>
      </c>
      <c r="N2799" t="str">
        <f t="shared" si="307"/>
        <v>Takeaway</v>
      </c>
      <c r="O2799" s="8">
        <f t="shared" si="308"/>
        <v>45204</v>
      </c>
    </row>
    <row r="2800" spans="1:15" x14ac:dyDescent="0.35">
      <c r="A2800" t="s">
        <v>2821</v>
      </c>
      <c r="B2800" s="4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I2800" s="4" t="str">
        <f t="shared" si="303"/>
        <v>Salad</v>
      </c>
      <c r="J2800" s="6">
        <f t="shared" si="304"/>
        <v>3</v>
      </c>
      <c r="K2800" s="6">
        <f t="shared" si="305"/>
        <v>5</v>
      </c>
      <c r="L2800" s="6">
        <f t="shared" si="302"/>
        <v>15</v>
      </c>
      <c r="M2800" t="str">
        <f t="shared" si="306"/>
        <v>Cash</v>
      </c>
      <c r="N2800" t="str">
        <f t="shared" si="307"/>
        <v>In-store</v>
      </c>
      <c r="O2800" s="8">
        <f t="shared" si="308"/>
        <v>45113</v>
      </c>
    </row>
    <row r="2801" spans="1:15" x14ac:dyDescent="0.35">
      <c r="A2801" t="s">
        <v>2822</v>
      </c>
      <c r="B2801" s="4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I2801" s="4" t="str">
        <f t="shared" si="303"/>
        <v>Cookie</v>
      </c>
      <c r="J2801" s="6">
        <f t="shared" si="304"/>
        <v>1</v>
      </c>
      <c r="K2801" s="6">
        <f t="shared" si="305"/>
        <v>1</v>
      </c>
      <c r="L2801" s="6">
        <f t="shared" si="302"/>
        <v>1</v>
      </c>
      <c r="M2801" t="str">
        <f t="shared" si="306"/>
        <v>Cash</v>
      </c>
      <c r="N2801" t="str">
        <f t="shared" si="307"/>
        <v>UNKNOWN</v>
      </c>
      <c r="O2801" s="8">
        <f t="shared" si="308"/>
        <v>45086</v>
      </c>
    </row>
    <row r="2802" spans="1:15" x14ac:dyDescent="0.35">
      <c r="A2802" t="s">
        <v>2823</v>
      </c>
      <c r="B2802" s="4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I2802" s="4" t="str">
        <f t="shared" si="303"/>
        <v>Coffee</v>
      </c>
      <c r="J2802" s="6">
        <f t="shared" si="304"/>
        <v>1</v>
      </c>
      <c r="K2802" s="6">
        <f t="shared" si="305"/>
        <v>2</v>
      </c>
      <c r="L2802" s="6">
        <f t="shared" si="302"/>
        <v>2</v>
      </c>
      <c r="M2802" t="str">
        <f t="shared" si="306"/>
        <v>Credit Card</v>
      </c>
      <c r="N2802" t="str">
        <f t="shared" si="307"/>
        <v>Takeaway</v>
      </c>
      <c r="O2802" s="8">
        <f t="shared" si="308"/>
        <v>45015</v>
      </c>
    </row>
    <row r="2803" spans="1:15" x14ac:dyDescent="0.35">
      <c r="A2803" t="s">
        <v>2824</v>
      </c>
      <c r="B2803" s="4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  <c r="I2803" s="4" t="str">
        <f t="shared" si="303"/>
        <v>Coffee</v>
      </c>
      <c r="J2803" s="6">
        <f t="shared" si="304"/>
        <v>1</v>
      </c>
      <c r="K2803" s="6">
        <f t="shared" si="305"/>
        <v>2</v>
      </c>
      <c r="L2803" s="6">
        <f t="shared" si="302"/>
        <v>2</v>
      </c>
      <c r="M2803" t="str">
        <f t="shared" si="306"/>
        <v>Digital Wallet</v>
      </c>
      <c r="N2803" t="str">
        <f t="shared" si="307"/>
        <v>Takeaway</v>
      </c>
      <c r="O2803" s="8">
        <f t="shared" si="308"/>
        <v>45177</v>
      </c>
    </row>
    <row r="2804" spans="1:15" x14ac:dyDescent="0.35">
      <c r="A2804" t="s">
        <v>2825</v>
      </c>
      <c r="B2804" s="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  <c r="I2804" s="4" t="str">
        <f t="shared" si="303"/>
        <v>Juice</v>
      </c>
      <c r="J2804" s="6">
        <f t="shared" si="304"/>
        <v>3</v>
      </c>
      <c r="K2804" s="6">
        <f t="shared" si="305"/>
        <v>4</v>
      </c>
      <c r="L2804" s="6">
        <f t="shared" si="302"/>
        <v>12</v>
      </c>
      <c r="M2804" t="str">
        <f t="shared" si="306"/>
        <v>Credit Card</v>
      </c>
      <c r="N2804" t="str">
        <f t="shared" si="307"/>
        <v>UNKNOWN</v>
      </c>
      <c r="O2804" s="8">
        <f t="shared" si="308"/>
        <v>45025</v>
      </c>
    </row>
    <row r="2805" spans="1:15" x14ac:dyDescent="0.35">
      <c r="A2805" t="s">
        <v>2826</v>
      </c>
      <c r="B2805" s="4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I2805" s="4" t="str">
        <f t="shared" si="303"/>
        <v>Cake</v>
      </c>
      <c r="J2805" s="6">
        <f t="shared" si="304"/>
        <v>2</v>
      </c>
      <c r="K2805" s="6">
        <f t="shared" si="305"/>
        <v>3</v>
      </c>
      <c r="L2805" s="6">
        <f t="shared" si="302"/>
        <v>6</v>
      </c>
      <c r="M2805" t="str">
        <f t="shared" si="306"/>
        <v>Credit Card</v>
      </c>
      <c r="N2805" t="str">
        <f t="shared" si="307"/>
        <v>In-store</v>
      </c>
      <c r="O2805" s="8">
        <f t="shared" si="308"/>
        <v>44943</v>
      </c>
    </row>
    <row r="2806" spans="1:15" x14ac:dyDescent="0.35">
      <c r="A2806" t="s">
        <v>2827</v>
      </c>
      <c r="B2806" s="4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  <c r="I2806" s="4" t="str">
        <f t="shared" si="303"/>
        <v>Cake</v>
      </c>
      <c r="J2806" s="6">
        <f t="shared" si="304"/>
        <v>1</v>
      </c>
      <c r="K2806" s="6">
        <f t="shared" si="305"/>
        <v>3</v>
      </c>
      <c r="L2806" s="6">
        <f t="shared" si="302"/>
        <v>3</v>
      </c>
      <c r="M2806" t="str">
        <f t="shared" si="306"/>
        <v>Digital Wallet</v>
      </c>
      <c r="N2806" t="str">
        <f t="shared" si="307"/>
        <v>In-store</v>
      </c>
      <c r="O2806" s="8">
        <f t="shared" si="308"/>
        <v>44927</v>
      </c>
    </row>
    <row r="2807" spans="1:15" x14ac:dyDescent="0.35">
      <c r="A2807" t="s">
        <v>2828</v>
      </c>
      <c r="B2807" s="4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I2807" s="4" t="str">
        <f t="shared" si="303"/>
        <v>Cake</v>
      </c>
      <c r="J2807" s="6">
        <f t="shared" si="304"/>
        <v>3</v>
      </c>
      <c r="K2807" s="6">
        <f t="shared" si="305"/>
        <v>3</v>
      </c>
      <c r="L2807" s="6">
        <f t="shared" si="302"/>
        <v>9</v>
      </c>
      <c r="M2807" t="str">
        <f t="shared" si="306"/>
        <v>Cash</v>
      </c>
      <c r="N2807" t="str">
        <f t="shared" si="307"/>
        <v>UNKNOWN</v>
      </c>
      <c r="O2807" s="8">
        <f t="shared" si="308"/>
        <v>44984</v>
      </c>
    </row>
    <row r="2808" spans="1:15" x14ac:dyDescent="0.35">
      <c r="A2808" t="s">
        <v>2829</v>
      </c>
      <c r="B2808" s="4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  <c r="I2808" s="4" t="str">
        <f t="shared" si="303"/>
        <v>Cookie</v>
      </c>
      <c r="J2808" s="6">
        <f t="shared" si="304"/>
        <v>4</v>
      </c>
      <c r="K2808" s="6">
        <f t="shared" si="305"/>
        <v>1</v>
      </c>
      <c r="L2808" s="6">
        <f t="shared" si="302"/>
        <v>4</v>
      </c>
      <c r="M2808" t="str">
        <f t="shared" si="306"/>
        <v>Cash</v>
      </c>
      <c r="N2808" t="str">
        <f t="shared" si="307"/>
        <v>Takeaway</v>
      </c>
      <c r="O2808" s="8">
        <f t="shared" si="308"/>
        <v>44993</v>
      </c>
    </row>
    <row r="2809" spans="1:15" x14ac:dyDescent="0.35">
      <c r="A2809" t="s">
        <v>2830</v>
      </c>
      <c r="B2809" s="4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  <c r="I2809" s="4" t="str">
        <f t="shared" si="303"/>
        <v>Cookie</v>
      </c>
      <c r="J2809" s="6">
        <f t="shared" si="304"/>
        <v>5</v>
      </c>
      <c r="K2809" s="6">
        <f t="shared" si="305"/>
        <v>1</v>
      </c>
      <c r="L2809" s="6">
        <f t="shared" si="302"/>
        <v>5</v>
      </c>
      <c r="M2809" t="str">
        <f t="shared" si="306"/>
        <v>Digital Wallet</v>
      </c>
      <c r="N2809" t="str">
        <f t="shared" si="307"/>
        <v>Takeaway</v>
      </c>
      <c r="O2809" s="8">
        <f t="shared" si="308"/>
        <v>45120</v>
      </c>
    </row>
    <row r="2810" spans="1:15" x14ac:dyDescent="0.35">
      <c r="A2810" t="s">
        <v>2831</v>
      </c>
      <c r="B2810" s="4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I2810" s="4" t="str">
        <f t="shared" si="303"/>
        <v>Tea</v>
      </c>
      <c r="J2810" s="6">
        <f t="shared" si="304"/>
        <v>2</v>
      </c>
      <c r="K2810" s="6">
        <f t="shared" si="305"/>
        <v>1.5</v>
      </c>
      <c r="L2810" s="6">
        <f t="shared" si="302"/>
        <v>3</v>
      </c>
      <c r="M2810" t="str">
        <f t="shared" si="306"/>
        <v>Credit Card</v>
      </c>
      <c r="N2810" t="str">
        <f t="shared" si="307"/>
        <v>UNKNOWN</v>
      </c>
      <c r="O2810" s="8">
        <f t="shared" si="308"/>
        <v>45284</v>
      </c>
    </row>
    <row r="2811" spans="1:15" x14ac:dyDescent="0.35">
      <c r="A2811" t="s">
        <v>2832</v>
      </c>
      <c r="B2811" s="4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I2811" s="4" t="str">
        <f t="shared" si="303"/>
        <v>Sandwich</v>
      </c>
      <c r="J2811" s="6">
        <f t="shared" si="304"/>
        <v>4</v>
      </c>
      <c r="K2811" s="6">
        <f t="shared" si="305"/>
        <v>4</v>
      </c>
      <c r="L2811" s="6">
        <f t="shared" si="302"/>
        <v>16</v>
      </c>
      <c r="M2811" t="str">
        <f t="shared" si="306"/>
        <v>Default mode</v>
      </c>
      <c r="N2811" t="str">
        <f t="shared" si="307"/>
        <v>Takeaway</v>
      </c>
      <c r="O2811" s="8">
        <f t="shared" si="308"/>
        <v>45009</v>
      </c>
    </row>
    <row r="2812" spans="1:15" x14ac:dyDescent="0.35">
      <c r="A2812" t="s">
        <v>2833</v>
      </c>
      <c r="B2812" s="4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I2812" s="4" t="str">
        <f t="shared" si="303"/>
        <v>Sandwich</v>
      </c>
      <c r="J2812" s="6">
        <f t="shared" si="304"/>
        <v>1</v>
      </c>
      <c r="K2812" s="6">
        <f t="shared" si="305"/>
        <v>4</v>
      </c>
      <c r="L2812" s="6">
        <f t="shared" si="302"/>
        <v>4</v>
      </c>
      <c r="M2812" t="str">
        <f t="shared" si="306"/>
        <v>Credit Card</v>
      </c>
      <c r="N2812" t="str">
        <f t="shared" si="307"/>
        <v>UNKNOWN</v>
      </c>
      <c r="O2812" s="8">
        <f t="shared" si="308"/>
        <v>45093</v>
      </c>
    </row>
    <row r="2813" spans="1:15" x14ac:dyDescent="0.35">
      <c r="A2813" t="s">
        <v>2834</v>
      </c>
      <c r="B2813" s="4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  <c r="I2813" s="4" t="str">
        <f t="shared" si="303"/>
        <v>Cake</v>
      </c>
      <c r="J2813" s="6">
        <f t="shared" si="304"/>
        <v>5</v>
      </c>
      <c r="K2813" s="6">
        <f t="shared" si="305"/>
        <v>3</v>
      </c>
      <c r="L2813" s="6">
        <f t="shared" si="302"/>
        <v>15</v>
      </c>
      <c r="M2813" t="str">
        <f t="shared" si="306"/>
        <v>UNKNOWN</v>
      </c>
      <c r="N2813" t="str">
        <f t="shared" si="307"/>
        <v>In-store</v>
      </c>
      <c r="O2813" s="8">
        <f t="shared" si="308"/>
        <v>45144</v>
      </c>
    </row>
    <row r="2814" spans="1:15" x14ac:dyDescent="0.35">
      <c r="A2814" t="s">
        <v>2835</v>
      </c>
      <c r="B2814" s="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I2814" s="4" t="str">
        <f t="shared" si="303"/>
        <v>Salad</v>
      </c>
      <c r="J2814" s="6">
        <f t="shared" si="304"/>
        <v>3</v>
      </c>
      <c r="K2814" s="6">
        <f t="shared" si="305"/>
        <v>5</v>
      </c>
      <c r="L2814" s="6">
        <f t="shared" si="302"/>
        <v>15</v>
      </c>
      <c r="M2814" t="str">
        <f t="shared" si="306"/>
        <v>Credit Card</v>
      </c>
      <c r="N2814" t="str">
        <f t="shared" si="307"/>
        <v>In-store</v>
      </c>
      <c r="O2814" s="8">
        <f t="shared" si="308"/>
        <v>45031</v>
      </c>
    </row>
    <row r="2815" spans="1:15" x14ac:dyDescent="0.35">
      <c r="A2815" t="s">
        <v>2836</v>
      </c>
      <c r="B2815" s="4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I2815" s="4" t="str">
        <f t="shared" si="303"/>
        <v>Smoothie</v>
      </c>
      <c r="J2815" s="6">
        <f t="shared" si="304"/>
        <v>4</v>
      </c>
      <c r="K2815" s="6">
        <f t="shared" si="305"/>
        <v>4</v>
      </c>
      <c r="L2815" s="6">
        <f t="shared" si="302"/>
        <v>16</v>
      </c>
      <c r="M2815" t="str">
        <f t="shared" si="306"/>
        <v>Cash</v>
      </c>
      <c r="N2815" t="str">
        <f t="shared" si="307"/>
        <v>UNKNOWN</v>
      </c>
      <c r="O2815" s="8">
        <f t="shared" si="308"/>
        <v>44992</v>
      </c>
    </row>
    <row r="2816" spans="1:15" x14ac:dyDescent="0.35">
      <c r="A2816" t="s">
        <v>2837</v>
      </c>
      <c r="B2816" s="4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I2816" s="4" t="str">
        <f t="shared" si="303"/>
        <v>Salad</v>
      </c>
      <c r="J2816" s="6">
        <f t="shared" si="304"/>
        <v>3</v>
      </c>
      <c r="K2816" s="6">
        <f t="shared" si="305"/>
        <v>5</v>
      </c>
      <c r="L2816" s="6">
        <f t="shared" si="302"/>
        <v>15</v>
      </c>
      <c r="M2816" t="str">
        <f t="shared" si="306"/>
        <v>Cash</v>
      </c>
      <c r="N2816" t="str">
        <f t="shared" si="307"/>
        <v>In-store</v>
      </c>
      <c r="O2816" s="8">
        <f t="shared" si="308"/>
        <v>45279</v>
      </c>
    </row>
    <row r="2817" spans="1:15" x14ac:dyDescent="0.35">
      <c r="A2817" t="s">
        <v>2838</v>
      </c>
      <c r="B2817" s="4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I2817" s="4" t="str">
        <f t="shared" si="303"/>
        <v>Tea</v>
      </c>
      <c r="J2817" s="6">
        <f t="shared" si="304"/>
        <v>3.0385626643295356</v>
      </c>
      <c r="K2817" s="6">
        <f t="shared" si="305"/>
        <v>1.5</v>
      </c>
      <c r="L2817" s="6">
        <f t="shared" si="302"/>
        <v>3</v>
      </c>
      <c r="M2817" t="str">
        <f t="shared" si="306"/>
        <v>Credit Card</v>
      </c>
      <c r="N2817" t="str">
        <f t="shared" si="307"/>
        <v>Takeaway</v>
      </c>
      <c r="O2817" s="8">
        <f t="shared" si="308"/>
        <v>45069</v>
      </c>
    </row>
    <row r="2818" spans="1:15" x14ac:dyDescent="0.35">
      <c r="A2818" t="s">
        <v>2839</v>
      </c>
      <c r="B2818" s="4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I2818" s="4" t="str">
        <f t="shared" si="303"/>
        <v>Sandwich</v>
      </c>
      <c r="J2818" s="6">
        <f t="shared" si="304"/>
        <v>5</v>
      </c>
      <c r="K2818" s="6">
        <f t="shared" si="305"/>
        <v>4</v>
      </c>
      <c r="L2818" s="6">
        <f t="shared" ref="L2818:L2881" si="309">IF(ISBLANK(E2818),PRODUCT(J2818,K2818),IF(E2818="ERROR",PRODUCT(J2818,K2818),IF(E2818="UNKNOWN",PRODUCT(J2818,K2818),E2818)))</f>
        <v>20</v>
      </c>
      <c r="M2818" t="str">
        <f t="shared" si="306"/>
        <v>Credit Card</v>
      </c>
      <c r="N2818" t="str">
        <f t="shared" si="307"/>
        <v>In-store</v>
      </c>
      <c r="O2818" s="8">
        <f t="shared" si="308"/>
        <v>45242</v>
      </c>
    </row>
    <row r="2819" spans="1:15" x14ac:dyDescent="0.35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I2819" s="4" t="str">
        <f t="shared" ref="I2819:I2882" si="310">IF(ISBLANK(B2819),"UNKNOWN",IF(B2819="ERROR","Juice",B2819))</f>
        <v>UNKNOWN</v>
      </c>
      <c r="J2819" s="6">
        <f t="shared" ref="J2819:J2882" si="311">IF(ISBLANK(C2819),E2819/D2819,IF(C2819="ERROR",AVERAGE(C2819:C12818),IF(C2819="UNKNOWN",MEDIAN(C2819:C12818),C2819)))</f>
        <v>2</v>
      </c>
      <c r="K2819" s="6">
        <f t="shared" ref="K2819:K2882" si="312">IF(ISBLANK(D2819),0,IF(D2819="ERROR",AVERAGE(D2819:D12818),IF(D2819="UNKNOWN",MEDIAN(D2819:D12818),D2819)))</f>
        <v>4</v>
      </c>
      <c r="L2819" s="6">
        <f t="shared" si="309"/>
        <v>8</v>
      </c>
      <c r="M2819" t="str">
        <f t="shared" ref="M2819:M2882" si="313">IF(ISBLANK(F2819),"Default mode",IF(F2819="ERROR","Cash",F2819))</f>
        <v>Default mode</v>
      </c>
      <c r="N2819" t="str">
        <f t="shared" ref="N2819:N2882" si="314">IF(ISBLANK(G2819),"UNKNOWN",IF(G2819="ERROR","Cafe",G2819))</f>
        <v>Takeaway</v>
      </c>
      <c r="O2819" s="8">
        <f t="shared" ref="O2819:O2882" si="315">IF(ISBLANK(H2819),DATE(2023,1,1),IF(H2819="ERROR",DATE(2023,6,1),IF(H2819="UNKNOWN",DATE(2023,1,1),H2819)))</f>
        <v>45095</v>
      </c>
    </row>
    <row r="2820" spans="1:15" x14ac:dyDescent="0.35">
      <c r="A2820" t="s">
        <v>2841</v>
      </c>
      <c r="B2820" s="4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 s="4" t="str">
        <f t="shared" si="310"/>
        <v>Coffee</v>
      </c>
      <c r="J2820" s="6">
        <f t="shared" si="311"/>
        <v>2</v>
      </c>
      <c r="K2820" s="6">
        <f t="shared" si="312"/>
        <v>2</v>
      </c>
      <c r="L2820" s="6">
        <f t="shared" si="309"/>
        <v>4</v>
      </c>
      <c r="M2820" t="str">
        <f t="shared" si="313"/>
        <v>Digital Wallet</v>
      </c>
      <c r="N2820" t="str">
        <f t="shared" si="314"/>
        <v>UNKNOWN</v>
      </c>
      <c r="O2820" s="8">
        <f t="shared" si="315"/>
        <v>45009</v>
      </c>
    </row>
    <row r="2821" spans="1:15" x14ac:dyDescent="0.35">
      <c r="A2821" t="s">
        <v>2842</v>
      </c>
      <c r="B2821" s="4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  <c r="I2821" s="4" t="str">
        <f t="shared" si="310"/>
        <v>Tea</v>
      </c>
      <c r="J2821" s="6">
        <f t="shared" si="311"/>
        <v>4</v>
      </c>
      <c r="K2821" s="6">
        <f t="shared" si="312"/>
        <v>1.5</v>
      </c>
      <c r="L2821" s="6">
        <f t="shared" si="309"/>
        <v>6</v>
      </c>
      <c r="M2821" t="str">
        <f t="shared" si="313"/>
        <v>Digital Wallet</v>
      </c>
      <c r="N2821" t="str">
        <f t="shared" si="314"/>
        <v>Takeaway</v>
      </c>
      <c r="O2821" s="8">
        <f t="shared" si="315"/>
        <v>45236</v>
      </c>
    </row>
    <row r="2822" spans="1:15" x14ac:dyDescent="0.35">
      <c r="A2822" t="s">
        <v>2843</v>
      </c>
      <c r="B2822" s="4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 s="4" t="str">
        <f t="shared" si="310"/>
        <v>Tea</v>
      </c>
      <c r="J2822" s="6">
        <f t="shared" si="311"/>
        <v>4</v>
      </c>
      <c r="K2822" s="6">
        <f t="shared" si="312"/>
        <v>1.5</v>
      </c>
      <c r="L2822" s="6">
        <f t="shared" si="309"/>
        <v>6</v>
      </c>
      <c r="M2822" t="str">
        <f t="shared" si="313"/>
        <v>Digital Wallet</v>
      </c>
      <c r="N2822" t="str">
        <f t="shared" si="314"/>
        <v>UNKNOWN</v>
      </c>
      <c r="O2822" s="8">
        <f t="shared" si="315"/>
        <v>45171</v>
      </c>
    </row>
    <row r="2823" spans="1:15" x14ac:dyDescent="0.35">
      <c r="A2823" t="s">
        <v>2844</v>
      </c>
      <c r="B2823" s="4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I2823" s="4" t="str">
        <f t="shared" si="310"/>
        <v>Juice</v>
      </c>
      <c r="J2823" s="6">
        <f t="shared" si="311"/>
        <v>5</v>
      </c>
      <c r="K2823" s="6">
        <f t="shared" si="312"/>
        <v>3</v>
      </c>
      <c r="L2823" s="6">
        <f t="shared" si="309"/>
        <v>15</v>
      </c>
      <c r="M2823" t="str">
        <f t="shared" si="313"/>
        <v>Default mode</v>
      </c>
      <c r="N2823" t="str">
        <f t="shared" si="314"/>
        <v>Takeaway</v>
      </c>
      <c r="O2823" s="8">
        <f t="shared" si="315"/>
        <v>45162</v>
      </c>
    </row>
    <row r="2824" spans="1:15" x14ac:dyDescent="0.35">
      <c r="A2824" t="s">
        <v>2845</v>
      </c>
      <c r="B2824" s="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I2824" s="4" t="str">
        <f t="shared" si="310"/>
        <v>Salad</v>
      </c>
      <c r="J2824" s="6">
        <f t="shared" si="311"/>
        <v>4</v>
      </c>
      <c r="K2824" s="6">
        <f t="shared" si="312"/>
        <v>5</v>
      </c>
      <c r="L2824" s="6">
        <f t="shared" si="309"/>
        <v>20</v>
      </c>
      <c r="M2824" t="str">
        <f t="shared" si="313"/>
        <v>Cash</v>
      </c>
      <c r="N2824" t="str">
        <f t="shared" si="314"/>
        <v>UNKNOWN</v>
      </c>
      <c r="O2824" s="8">
        <f t="shared" si="315"/>
        <v>45069</v>
      </c>
    </row>
    <row r="2825" spans="1:15" x14ac:dyDescent="0.35">
      <c r="A2825" t="s">
        <v>2846</v>
      </c>
      <c r="B2825" s="4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I2825" s="4" t="str">
        <f t="shared" si="310"/>
        <v>Cake</v>
      </c>
      <c r="J2825" s="6">
        <f t="shared" si="311"/>
        <v>3</v>
      </c>
      <c r="K2825" s="6">
        <f t="shared" si="312"/>
        <v>3</v>
      </c>
      <c r="L2825" s="6">
        <f t="shared" si="309"/>
        <v>9</v>
      </c>
      <c r="M2825" t="str">
        <f t="shared" si="313"/>
        <v>Cash</v>
      </c>
      <c r="N2825" t="str">
        <f t="shared" si="314"/>
        <v>In-store</v>
      </c>
      <c r="O2825" s="8">
        <f t="shared" si="315"/>
        <v>44934</v>
      </c>
    </row>
    <row r="2826" spans="1:15" x14ac:dyDescent="0.35">
      <c r="A2826" t="s">
        <v>2847</v>
      </c>
      <c r="B2826" s="4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  <c r="I2826" s="4" t="str">
        <f t="shared" si="310"/>
        <v>Cake</v>
      </c>
      <c r="J2826" s="6">
        <f t="shared" si="311"/>
        <v>5</v>
      </c>
      <c r="K2826" s="6">
        <f t="shared" si="312"/>
        <v>3</v>
      </c>
      <c r="L2826" s="6">
        <f t="shared" si="309"/>
        <v>15</v>
      </c>
      <c r="M2826" t="str">
        <f t="shared" si="313"/>
        <v>Digital Wallet</v>
      </c>
      <c r="N2826" t="str">
        <f t="shared" si="314"/>
        <v>UNKNOWN</v>
      </c>
      <c r="O2826" s="8">
        <f t="shared" si="315"/>
        <v>45202</v>
      </c>
    </row>
    <row r="2827" spans="1:15" x14ac:dyDescent="0.35">
      <c r="A2827" t="s">
        <v>2848</v>
      </c>
      <c r="B2827" s="4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I2827" s="4" t="str">
        <f t="shared" si="310"/>
        <v>Juice</v>
      </c>
      <c r="J2827" s="6">
        <f t="shared" si="311"/>
        <v>2</v>
      </c>
      <c r="K2827" s="6">
        <f t="shared" si="312"/>
        <v>3</v>
      </c>
      <c r="L2827" s="6">
        <f t="shared" si="309"/>
        <v>6</v>
      </c>
      <c r="M2827" t="str">
        <f t="shared" si="313"/>
        <v>Default mode</v>
      </c>
      <c r="N2827" t="str">
        <f t="shared" si="314"/>
        <v>In-store</v>
      </c>
      <c r="O2827" s="8">
        <f t="shared" si="315"/>
        <v>45255</v>
      </c>
    </row>
    <row r="2828" spans="1:15" x14ac:dyDescent="0.35">
      <c r="A2828" t="s">
        <v>2849</v>
      </c>
      <c r="B2828" s="4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I2828" s="4" t="str">
        <f t="shared" si="310"/>
        <v>Juice</v>
      </c>
      <c r="J2828" s="6">
        <f t="shared" si="311"/>
        <v>3</v>
      </c>
      <c r="K2828" s="6">
        <f t="shared" si="312"/>
        <v>3</v>
      </c>
      <c r="L2828" s="6">
        <f t="shared" si="309"/>
        <v>9</v>
      </c>
      <c r="M2828" t="str">
        <f t="shared" si="313"/>
        <v>Credit Card</v>
      </c>
      <c r="N2828" t="str">
        <f t="shared" si="314"/>
        <v>In-store</v>
      </c>
      <c r="O2828" s="8">
        <f t="shared" si="315"/>
        <v>45035</v>
      </c>
    </row>
    <row r="2829" spans="1:15" x14ac:dyDescent="0.35">
      <c r="A2829" t="s">
        <v>2850</v>
      </c>
      <c r="B2829" s="4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  <c r="I2829" s="4" t="str">
        <f t="shared" si="310"/>
        <v>Cookie</v>
      </c>
      <c r="J2829" s="6">
        <f t="shared" si="311"/>
        <v>2</v>
      </c>
      <c r="K2829" s="6">
        <f t="shared" si="312"/>
        <v>1</v>
      </c>
      <c r="L2829" s="6">
        <f t="shared" si="309"/>
        <v>2</v>
      </c>
      <c r="M2829" t="str">
        <f t="shared" si="313"/>
        <v>Digital Wallet</v>
      </c>
      <c r="N2829" t="str">
        <f t="shared" si="314"/>
        <v>Takeaway</v>
      </c>
      <c r="O2829" s="8">
        <f t="shared" si="315"/>
        <v>44927</v>
      </c>
    </row>
    <row r="2830" spans="1:15" x14ac:dyDescent="0.35">
      <c r="A2830" t="s">
        <v>2851</v>
      </c>
      <c r="B2830" s="4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I2830" s="4" t="str">
        <f t="shared" si="310"/>
        <v>Cake</v>
      </c>
      <c r="J2830" s="6">
        <f t="shared" si="311"/>
        <v>1</v>
      </c>
      <c r="K2830" s="6">
        <f t="shared" si="312"/>
        <v>3</v>
      </c>
      <c r="L2830" s="6">
        <f t="shared" si="309"/>
        <v>3</v>
      </c>
      <c r="M2830" t="str">
        <f t="shared" si="313"/>
        <v>Credit Card</v>
      </c>
      <c r="N2830" t="str">
        <f t="shared" si="314"/>
        <v>UNKNOWN</v>
      </c>
      <c r="O2830" s="8">
        <f t="shared" si="315"/>
        <v>45115</v>
      </c>
    </row>
    <row r="2831" spans="1:15" x14ac:dyDescent="0.35">
      <c r="A2831" t="s">
        <v>2852</v>
      </c>
      <c r="B2831" s="4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I2831" s="4" t="str">
        <f t="shared" si="310"/>
        <v>Smoothie</v>
      </c>
      <c r="J2831" s="6">
        <f t="shared" si="311"/>
        <v>4</v>
      </c>
      <c r="K2831" s="6">
        <f t="shared" si="312"/>
        <v>4</v>
      </c>
      <c r="L2831" s="6">
        <f t="shared" si="309"/>
        <v>16</v>
      </c>
      <c r="M2831" t="str">
        <f t="shared" si="313"/>
        <v>Cash</v>
      </c>
      <c r="N2831" t="str">
        <f t="shared" si="314"/>
        <v>Takeaway</v>
      </c>
      <c r="O2831" s="8">
        <f t="shared" si="315"/>
        <v>45135</v>
      </c>
    </row>
    <row r="2832" spans="1:15" x14ac:dyDescent="0.35">
      <c r="A2832" t="s">
        <v>2853</v>
      </c>
      <c r="B2832" s="4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  <c r="I2832" s="4" t="str">
        <f t="shared" si="310"/>
        <v>Cookie</v>
      </c>
      <c r="J2832" s="6">
        <f t="shared" si="311"/>
        <v>1</v>
      </c>
      <c r="K2832" s="6">
        <f t="shared" si="312"/>
        <v>1</v>
      </c>
      <c r="L2832" s="6">
        <f t="shared" si="309"/>
        <v>1</v>
      </c>
      <c r="M2832" t="str">
        <f t="shared" si="313"/>
        <v>UNKNOWN</v>
      </c>
      <c r="N2832" t="str">
        <f t="shared" si="314"/>
        <v>In-store</v>
      </c>
      <c r="O2832" s="8">
        <f t="shared" si="315"/>
        <v>44927</v>
      </c>
    </row>
    <row r="2833" spans="1:15" x14ac:dyDescent="0.35">
      <c r="A2833" t="s">
        <v>2854</v>
      </c>
      <c r="B2833" s="4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  <c r="I2833" s="4" t="str">
        <f t="shared" si="310"/>
        <v>Tea</v>
      </c>
      <c r="J2833" s="6">
        <f t="shared" si="311"/>
        <v>4</v>
      </c>
      <c r="K2833" s="6">
        <f t="shared" si="312"/>
        <v>1.5</v>
      </c>
      <c r="L2833" s="6">
        <f t="shared" si="309"/>
        <v>6</v>
      </c>
      <c r="M2833" t="str">
        <f t="shared" si="313"/>
        <v>Digital Wallet</v>
      </c>
      <c r="N2833" t="str">
        <f t="shared" si="314"/>
        <v>UNKNOWN</v>
      </c>
      <c r="O2833" s="8">
        <f t="shared" si="315"/>
        <v>44988</v>
      </c>
    </row>
    <row r="2834" spans="1:15" x14ac:dyDescent="0.35">
      <c r="A2834" t="s">
        <v>2855</v>
      </c>
      <c r="B2834" s="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I2834" s="4" t="str">
        <f t="shared" si="310"/>
        <v>Juice</v>
      </c>
      <c r="J2834" s="6">
        <f t="shared" si="311"/>
        <v>3</v>
      </c>
      <c r="K2834" s="6">
        <f t="shared" si="312"/>
        <v>3</v>
      </c>
      <c r="L2834" s="6">
        <f t="shared" si="309"/>
        <v>9</v>
      </c>
      <c r="M2834" t="str">
        <f t="shared" si="313"/>
        <v>Cash</v>
      </c>
      <c r="N2834" t="str">
        <f t="shared" si="314"/>
        <v>Takeaway</v>
      </c>
      <c r="O2834" s="8">
        <f t="shared" si="315"/>
        <v>45270</v>
      </c>
    </row>
    <row r="2835" spans="1:15" x14ac:dyDescent="0.35">
      <c r="A2835" t="s">
        <v>2856</v>
      </c>
      <c r="B2835" s="4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I2835" s="4" t="str">
        <f t="shared" si="310"/>
        <v>Salad</v>
      </c>
      <c r="J2835" s="6">
        <f t="shared" si="311"/>
        <v>2</v>
      </c>
      <c r="K2835" s="6">
        <f t="shared" si="312"/>
        <v>5</v>
      </c>
      <c r="L2835" s="6">
        <f t="shared" si="309"/>
        <v>10</v>
      </c>
      <c r="M2835" t="str">
        <f t="shared" si="313"/>
        <v>Credit Card</v>
      </c>
      <c r="N2835" t="str">
        <f t="shared" si="314"/>
        <v>In-store</v>
      </c>
      <c r="O2835" s="8">
        <f t="shared" si="315"/>
        <v>44993</v>
      </c>
    </row>
    <row r="2836" spans="1:15" x14ac:dyDescent="0.35">
      <c r="A2836" t="s">
        <v>2857</v>
      </c>
      <c r="B2836" s="4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  <c r="I2836" s="4" t="str">
        <f t="shared" si="310"/>
        <v>Smoothie</v>
      </c>
      <c r="J2836" s="6">
        <f t="shared" si="311"/>
        <v>2</v>
      </c>
      <c r="K2836" s="6">
        <f t="shared" si="312"/>
        <v>4</v>
      </c>
      <c r="L2836" s="6">
        <f t="shared" si="309"/>
        <v>8</v>
      </c>
      <c r="M2836" t="str">
        <f t="shared" si="313"/>
        <v>UNKNOWN</v>
      </c>
      <c r="N2836" t="str">
        <f t="shared" si="314"/>
        <v>UNKNOWN</v>
      </c>
      <c r="O2836" s="8">
        <f t="shared" si="315"/>
        <v>45157</v>
      </c>
    </row>
    <row r="2837" spans="1:15" x14ac:dyDescent="0.35">
      <c r="A2837" t="s">
        <v>2858</v>
      </c>
      <c r="B2837" s="4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  <c r="I2837" s="4" t="str">
        <f t="shared" si="310"/>
        <v>Smoothie</v>
      </c>
      <c r="J2837" s="6">
        <f t="shared" si="311"/>
        <v>5</v>
      </c>
      <c r="K2837" s="6">
        <f t="shared" si="312"/>
        <v>4</v>
      </c>
      <c r="L2837" s="6">
        <f t="shared" si="309"/>
        <v>20</v>
      </c>
      <c r="M2837" t="str">
        <f t="shared" si="313"/>
        <v>Cash</v>
      </c>
      <c r="N2837" t="str">
        <f t="shared" si="314"/>
        <v>Takeaway</v>
      </c>
      <c r="O2837" s="8">
        <f t="shared" si="315"/>
        <v>45078</v>
      </c>
    </row>
    <row r="2838" spans="1:15" x14ac:dyDescent="0.35">
      <c r="A2838" t="s">
        <v>2859</v>
      </c>
      <c r="B2838" s="4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I2838" s="4" t="str">
        <f t="shared" si="310"/>
        <v>Cake</v>
      </c>
      <c r="J2838" s="6">
        <f t="shared" si="311"/>
        <v>3</v>
      </c>
      <c r="K2838" s="6">
        <f t="shared" si="312"/>
        <v>3</v>
      </c>
      <c r="L2838" s="6">
        <f t="shared" si="309"/>
        <v>9</v>
      </c>
      <c r="M2838" t="str">
        <f t="shared" si="313"/>
        <v>Cash</v>
      </c>
      <c r="N2838" t="str">
        <f t="shared" si="314"/>
        <v>In-store</v>
      </c>
      <c r="O2838" s="8">
        <f t="shared" si="315"/>
        <v>44960</v>
      </c>
    </row>
    <row r="2839" spans="1:15" x14ac:dyDescent="0.35">
      <c r="A2839" t="s">
        <v>2860</v>
      </c>
      <c r="B2839" s="4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  <c r="I2839" s="4" t="str">
        <f t="shared" si="310"/>
        <v>Sandwich</v>
      </c>
      <c r="J2839" s="6">
        <f t="shared" si="311"/>
        <v>3</v>
      </c>
      <c r="K2839" s="6">
        <f t="shared" si="312"/>
        <v>4</v>
      </c>
      <c r="L2839" s="6">
        <f t="shared" si="309"/>
        <v>4</v>
      </c>
      <c r="M2839" t="str">
        <f t="shared" si="313"/>
        <v>Default mode</v>
      </c>
      <c r="N2839" t="str">
        <f t="shared" si="314"/>
        <v>Takeaway</v>
      </c>
      <c r="O2839" s="8">
        <f t="shared" si="315"/>
        <v>44939</v>
      </c>
    </row>
    <row r="2840" spans="1:15" x14ac:dyDescent="0.35">
      <c r="A2840" t="s">
        <v>2861</v>
      </c>
      <c r="B2840" s="4" t="s">
        <v>28</v>
      </c>
      <c r="C2840">
        <v>5</v>
      </c>
      <c r="D2840">
        <v>4</v>
      </c>
      <c r="E2840">
        <v>20</v>
      </c>
      <c r="H2840" s="1">
        <v>45031</v>
      </c>
      <c r="I2840" s="4" t="str">
        <f t="shared" si="310"/>
        <v>Sandwich</v>
      </c>
      <c r="J2840" s="6">
        <f t="shared" si="311"/>
        <v>5</v>
      </c>
      <c r="K2840" s="6">
        <f t="shared" si="312"/>
        <v>4</v>
      </c>
      <c r="L2840" s="6">
        <f t="shared" si="309"/>
        <v>20</v>
      </c>
      <c r="M2840" t="str">
        <f t="shared" si="313"/>
        <v>Default mode</v>
      </c>
      <c r="N2840" t="str">
        <f t="shared" si="314"/>
        <v>UNKNOWN</v>
      </c>
      <c r="O2840" s="8">
        <f t="shared" si="315"/>
        <v>45031</v>
      </c>
    </row>
    <row r="2841" spans="1:15" x14ac:dyDescent="0.35">
      <c r="A2841" t="s">
        <v>2862</v>
      </c>
      <c r="B2841" s="4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  <c r="I2841" s="4" t="str">
        <f t="shared" si="310"/>
        <v>Tea</v>
      </c>
      <c r="J2841" s="6">
        <f t="shared" si="311"/>
        <v>3</v>
      </c>
      <c r="K2841" s="6">
        <f t="shared" si="312"/>
        <v>1.5</v>
      </c>
      <c r="L2841" s="6">
        <f t="shared" si="309"/>
        <v>4.5</v>
      </c>
      <c r="M2841" t="str">
        <f t="shared" si="313"/>
        <v>UNKNOWN</v>
      </c>
      <c r="N2841" t="str">
        <f t="shared" si="314"/>
        <v>In-store</v>
      </c>
      <c r="O2841" s="8">
        <f t="shared" si="315"/>
        <v>45027</v>
      </c>
    </row>
    <row r="2842" spans="1:15" x14ac:dyDescent="0.35">
      <c r="A2842" t="s">
        <v>2863</v>
      </c>
      <c r="B2842" s="4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I2842" s="4" t="str">
        <f t="shared" si="310"/>
        <v>Cake</v>
      </c>
      <c r="J2842" s="6">
        <f t="shared" si="311"/>
        <v>1</v>
      </c>
      <c r="K2842" s="6">
        <f t="shared" si="312"/>
        <v>3</v>
      </c>
      <c r="L2842" s="6">
        <f t="shared" si="309"/>
        <v>3</v>
      </c>
      <c r="M2842" t="str">
        <f t="shared" si="313"/>
        <v>Credit Card</v>
      </c>
      <c r="N2842" t="str">
        <f t="shared" si="314"/>
        <v>Takeaway</v>
      </c>
      <c r="O2842" s="8">
        <f t="shared" si="315"/>
        <v>45013</v>
      </c>
    </row>
    <row r="2843" spans="1:15" x14ac:dyDescent="0.35">
      <c r="A2843" t="s">
        <v>2864</v>
      </c>
      <c r="B2843" s="4" t="s">
        <v>9</v>
      </c>
      <c r="C2843">
        <v>2</v>
      </c>
      <c r="D2843">
        <v>2</v>
      </c>
      <c r="E2843">
        <v>4</v>
      </c>
      <c r="H2843" s="1">
        <v>45015</v>
      </c>
      <c r="I2843" s="4" t="str">
        <f t="shared" si="310"/>
        <v>Coffee</v>
      </c>
      <c r="J2843" s="6">
        <f t="shared" si="311"/>
        <v>2</v>
      </c>
      <c r="K2843" s="6">
        <f t="shared" si="312"/>
        <v>2</v>
      </c>
      <c r="L2843" s="6">
        <f t="shared" si="309"/>
        <v>4</v>
      </c>
      <c r="M2843" t="str">
        <f t="shared" si="313"/>
        <v>Default mode</v>
      </c>
      <c r="N2843" t="str">
        <f t="shared" si="314"/>
        <v>UNKNOWN</v>
      </c>
      <c r="O2843" s="8">
        <f t="shared" si="315"/>
        <v>45015</v>
      </c>
    </row>
    <row r="2844" spans="1:15" x14ac:dyDescent="0.35">
      <c r="A2844" t="s">
        <v>2865</v>
      </c>
      <c r="B2844" s="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I2844" s="4" t="str">
        <f t="shared" si="310"/>
        <v>Juice</v>
      </c>
      <c r="J2844" s="6">
        <f t="shared" si="311"/>
        <v>5</v>
      </c>
      <c r="K2844" s="6">
        <f t="shared" si="312"/>
        <v>3</v>
      </c>
      <c r="L2844" s="6">
        <f t="shared" si="309"/>
        <v>15</v>
      </c>
      <c r="M2844" t="str">
        <f t="shared" si="313"/>
        <v>Credit Card</v>
      </c>
      <c r="N2844" t="str">
        <f t="shared" si="314"/>
        <v>Takeaway</v>
      </c>
      <c r="O2844" s="8">
        <f t="shared" si="315"/>
        <v>45130</v>
      </c>
    </row>
    <row r="2845" spans="1:15" x14ac:dyDescent="0.35">
      <c r="A2845" t="s">
        <v>2866</v>
      </c>
      <c r="B2845" s="4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  <c r="I2845" s="4" t="str">
        <f t="shared" si="310"/>
        <v>Salad</v>
      </c>
      <c r="J2845" s="6">
        <f t="shared" si="311"/>
        <v>4</v>
      </c>
      <c r="K2845" s="6">
        <f t="shared" si="312"/>
        <v>5</v>
      </c>
      <c r="L2845" s="6">
        <f t="shared" si="309"/>
        <v>20</v>
      </c>
      <c r="M2845" t="str">
        <f t="shared" si="313"/>
        <v>Digital Wallet</v>
      </c>
      <c r="N2845" t="str">
        <f t="shared" si="314"/>
        <v>In-store</v>
      </c>
      <c r="O2845" s="8">
        <f t="shared" si="315"/>
        <v>45250</v>
      </c>
    </row>
    <row r="2846" spans="1:15" x14ac:dyDescent="0.35">
      <c r="A2846" t="s">
        <v>2867</v>
      </c>
      <c r="B2846" s="4" t="s">
        <v>65</v>
      </c>
      <c r="C2846">
        <v>3</v>
      </c>
      <c r="D2846">
        <v>1.5</v>
      </c>
      <c r="E2846">
        <v>4.5</v>
      </c>
      <c r="H2846" s="1">
        <v>45276</v>
      </c>
      <c r="I2846" s="4" t="str">
        <f t="shared" si="310"/>
        <v>Tea</v>
      </c>
      <c r="J2846" s="6">
        <f t="shared" si="311"/>
        <v>3</v>
      </c>
      <c r="K2846" s="6">
        <f t="shared" si="312"/>
        <v>1.5</v>
      </c>
      <c r="L2846" s="6">
        <f t="shared" si="309"/>
        <v>4.5</v>
      </c>
      <c r="M2846" t="str">
        <f t="shared" si="313"/>
        <v>Default mode</v>
      </c>
      <c r="N2846" t="str">
        <f t="shared" si="314"/>
        <v>UNKNOWN</v>
      </c>
      <c r="O2846" s="8">
        <f t="shared" si="315"/>
        <v>45276</v>
      </c>
    </row>
    <row r="2847" spans="1:15" x14ac:dyDescent="0.35">
      <c r="A2847" t="s">
        <v>2868</v>
      </c>
      <c r="B2847" s="4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  <c r="I2847" s="4" t="str">
        <f t="shared" si="310"/>
        <v>Cake</v>
      </c>
      <c r="J2847" s="6">
        <f t="shared" si="311"/>
        <v>5</v>
      </c>
      <c r="K2847" s="6">
        <f t="shared" si="312"/>
        <v>3</v>
      </c>
      <c r="L2847" s="6">
        <f t="shared" si="309"/>
        <v>15</v>
      </c>
      <c r="M2847" t="str">
        <f t="shared" si="313"/>
        <v>Digital Wallet</v>
      </c>
      <c r="N2847" t="str">
        <f t="shared" si="314"/>
        <v>Takeaway</v>
      </c>
      <c r="O2847" s="8">
        <f t="shared" si="315"/>
        <v>45150</v>
      </c>
    </row>
    <row r="2848" spans="1:15" x14ac:dyDescent="0.35">
      <c r="A2848" t="s">
        <v>2869</v>
      </c>
      <c r="B2848" s="4" t="s">
        <v>39</v>
      </c>
      <c r="C2848">
        <v>2</v>
      </c>
      <c r="D2848">
        <v>3</v>
      </c>
      <c r="E2848" t="s">
        <v>21</v>
      </c>
      <c r="H2848" s="1">
        <v>45086</v>
      </c>
      <c r="I2848" s="4" t="str">
        <f t="shared" si="310"/>
        <v>Juice</v>
      </c>
      <c r="J2848" s="6">
        <f t="shared" si="311"/>
        <v>2</v>
      </c>
      <c r="K2848" s="6">
        <f t="shared" si="312"/>
        <v>3</v>
      </c>
      <c r="L2848" s="6">
        <f t="shared" si="309"/>
        <v>6</v>
      </c>
      <c r="M2848" t="str">
        <f t="shared" si="313"/>
        <v>Default mode</v>
      </c>
      <c r="N2848" t="str">
        <f t="shared" si="314"/>
        <v>UNKNOWN</v>
      </c>
      <c r="O2848" s="8">
        <f t="shared" si="315"/>
        <v>45086</v>
      </c>
    </row>
    <row r="2849" spans="1:15" x14ac:dyDescent="0.35">
      <c r="A2849" t="s">
        <v>2870</v>
      </c>
      <c r="B2849" s="4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  <c r="I2849" s="4" t="str">
        <f t="shared" si="310"/>
        <v>Tea</v>
      </c>
      <c r="J2849" s="6">
        <f t="shared" si="311"/>
        <v>4</v>
      </c>
      <c r="K2849" s="6">
        <f t="shared" si="312"/>
        <v>1.5</v>
      </c>
      <c r="L2849" s="6">
        <f t="shared" si="309"/>
        <v>6</v>
      </c>
      <c r="M2849" t="str">
        <f t="shared" si="313"/>
        <v>Digital Wallet</v>
      </c>
      <c r="N2849" t="str">
        <f t="shared" si="314"/>
        <v>In-store</v>
      </c>
      <c r="O2849" s="8">
        <f t="shared" si="315"/>
        <v>45035</v>
      </c>
    </row>
    <row r="2850" spans="1:15" x14ac:dyDescent="0.35">
      <c r="A2850" t="s">
        <v>2871</v>
      </c>
      <c r="B2850" s="4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I2850" s="4" t="str">
        <f t="shared" si="310"/>
        <v>Smoothie</v>
      </c>
      <c r="J2850" s="6">
        <f t="shared" si="311"/>
        <v>4</v>
      </c>
      <c r="K2850" s="6">
        <f t="shared" si="312"/>
        <v>4</v>
      </c>
      <c r="L2850" s="6">
        <f t="shared" si="309"/>
        <v>16</v>
      </c>
      <c r="M2850" t="str">
        <f t="shared" si="313"/>
        <v>Cash</v>
      </c>
      <c r="N2850" t="str">
        <f t="shared" si="314"/>
        <v>Takeaway</v>
      </c>
      <c r="O2850" s="8">
        <f t="shared" si="315"/>
        <v>45143</v>
      </c>
    </row>
    <row r="2851" spans="1:15" x14ac:dyDescent="0.35">
      <c r="A2851" t="s">
        <v>2872</v>
      </c>
      <c r="B2851" s="4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  <c r="I2851" s="4" t="str">
        <f t="shared" si="310"/>
        <v>Juice</v>
      </c>
      <c r="J2851" s="6">
        <f t="shared" si="311"/>
        <v>3</v>
      </c>
      <c r="K2851" s="6">
        <f t="shared" si="312"/>
        <v>3</v>
      </c>
      <c r="L2851" s="6">
        <f t="shared" si="309"/>
        <v>9</v>
      </c>
      <c r="M2851" t="str">
        <f t="shared" si="313"/>
        <v>Digital Wallet</v>
      </c>
      <c r="N2851" t="str">
        <f t="shared" si="314"/>
        <v>In-store</v>
      </c>
      <c r="O2851" s="8">
        <f t="shared" si="315"/>
        <v>44994</v>
      </c>
    </row>
    <row r="2852" spans="1:15" x14ac:dyDescent="0.35">
      <c r="A2852" t="s">
        <v>2873</v>
      </c>
      <c r="B2852" s="4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I2852" s="4" t="str">
        <f t="shared" si="310"/>
        <v>Smoothie</v>
      </c>
      <c r="J2852" s="6">
        <f t="shared" si="311"/>
        <v>4</v>
      </c>
      <c r="K2852" s="6">
        <f t="shared" si="312"/>
        <v>4</v>
      </c>
      <c r="L2852" s="6">
        <f t="shared" si="309"/>
        <v>16</v>
      </c>
      <c r="M2852" t="str">
        <f t="shared" si="313"/>
        <v>Default mode</v>
      </c>
      <c r="N2852" t="str">
        <f t="shared" si="314"/>
        <v>Takeaway</v>
      </c>
      <c r="O2852" s="8">
        <f t="shared" si="315"/>
        <v>44961</v>
      </c>
    </row>
    <row r="2853" spans="1:15" x14ac:dyDescent="0.35">
      <c r="A2853" t="s">
        <v>2874</v>
      </c>
      <c r="B2853" s="4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I2853" s="4" t="str">
        <f t="shared" si="310"/>
        <v>Sandwich</v>
      </c>
      <c r="J2853" s="6">
        <f t="shared" si="311"/>
        <v>5</v>
      </c>
      <c r="K2853" s="6">
        <f t="shared" si="312"/>
        <v>4</v>
      </c>
      <c r="L2853" s="6">
        <f t="shared" si="309"/>
        <v>20</v>
      </c>
      <c r="M2853" t="str">
        <f t="shared" si="313"/>
        <v>Cash</v>
      </c>
      <c r="N2853" t="str">
        <f t="shared" si="314"/>
        <v>UNKNOWN</v>
      </c>
      <c r="O2853" s="8">
        <f t="shared" si="315"/>
        <v>44992</v>
      </c>
    </row>
    <row r="2854" spans="1:15" x14ac:dyDescent="0.35">
      <c r="A2854" t="s">
        <v>2875</v>
      </c>
      <c r="B2854" s="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I2854" s="4" t="str">
        <f t="shared" si="310"/>
        <v>Coffee</v>
      </c>
      <c r="J2854" s="6">
        <f t="shared" si="311"/>
        <v>2</v>
      </c>
      <c r="K2854" s="6">
        <f t="shared" si="312"/>
        <v>2</v>
      </c>
      <c r="L2854" s="6">
        <f t="shared" si="309"/>
        <v>4</v>
      </c>
      <c r="M2854" t="str">
        <f t="shared" si="313"/>
        <v>Cash</v>
      </c>
      <c r="N2854" t="str">
        <f t="shared" si="314"/>
        <v>UNKNOWN</v>
      </c>
      <c r="O2854" s="8">
        <f t="shared" si="315"/>
        <v>45106</v>
      </c>
    </row>
    <row r="2855" spans="1:15" x14ac:dyDescent="0.35">
      <c r="A2855" t="s">
        <v>2876</v>
      </c>
      <c r="B2855" s="4" t="s">
        <v>39</v>
      </c>
      <c r="C2855">
        <v>2</v>
      </c>
      <c r="D2855">
        <v>3</v>
      </c>
      <c r="I2855" s="4" t="str">
        <f t="shared" si="310"/>
        <v>Juice</v>
      </c>
      <c r="J2855" s="6">
        <f t="shared" si="311"/>
        <v>2</v>
      </c>
      <c r="K2855" s="6">
        <f t="shared" si="312"/>
        <v>3</v>
      </c>
      <c r="L2855" s="6">
        <f t="shared" si="309"/>
        <v>6</v>
      </c>
      <c r="M2855" t="str">
        <f t="shared" si="313"/>
        <v>Default mode</v>
      </c>
      <c r="N2855" t="str">
        <f t="shared" si="314"/>
        <v>UNKNOWN</v>
      </c>
      <c r="O2855" s="8">
        <f t="shared" si="315"/>
        <v>44927</v>
      </c>
    </row>
    <row r="2856" spans="1:15" x14ac:dyDescent="0.35">
      <c r="A2856" t="s">
        <v>2877</v>
      </c>
      <c r="B2856" s="4" t="s">
        <v>9</v>
      </c>
      <c r="C2856">
        <v>4</v>
      </c>
      <c r="D2856">
        <v>2</v>
      </c>
      <c r="E2856">
        <v>8</v>
      </c>
      <c r="H2856" s="1">
        <v>45138</v>
      </c>
      <c r="I2856" s="4" t="str">
        <f t="shared" si="310"/>
        <v>Coffee</v>
      </c>
      <c r="J2856" s="6">
        <f t="shared" si="311"/>
        <v>4</v>
      </c>
      <c r="K2856" s="6">
        <f t="shared" si="312"/>
        <v>2</v>
      </c>
      <c r="L2856" s="6">
        <f t="shared" si="309"/>
        <v>8</v>
      </c>
      <c r="M2856" t="str">
        <f t="shared" si="313"/>
        <v>Default mode</v>
      </c>
      <c r="N2856" t="str">
        <f t="shared" si="314"/>
        <v>UNKNOWN</v>
      </c>
      <c r="O2856" s="8">
        <f t="shared" si="315"/>
        <v>45138</v>
      </c>
    </row>
    <row r="2857" spans="1:15" x14ac:dyDescent="0.35">
      <c r="A2857" t="s">
        <v>2878</v>
      </c>
      <c r="B2857" s="4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I2857" s="4" t="str">
        <f t="shared" si="310"/>
        <v>Juice</v>
      </c>
      <c r="J2857" s="6">
        <f t="shared" si="311"/>
        <v>5</v>
      </c>
      <c r="K2857" s="6">
        <f t="shared" si="312"/>
        <v>3</v>
      </c>
      <c r="L2857" s="6">
        <f t="shared" si="309"/>
        <v>15</v>
      </c>
      <c r="M2857" t="str">
        <f t="shared" si="313"/>
        <v>Cash</v>
      </c>
      <c r="N2857" t="str">
        <f t="shared" si="314"/>
        <v>UNKNOWN</v>
      </c>
      <c r="O2857" s="8">
        <f t="shared" si="315"/>
        <v>45236</v>
      </c>
    </row>
    <row r="2858" spans="1:15" x14ac:dyDescent="0.35">
      <c r="A2858" t="s">
        <v>2879</v>
      </c>
      <c r="B2858" s="4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I2858" s="4" t="str">
        <f t="shared" si="310"/>
        <v>Cookie</v>
      </c>
      <c r="J2858" s="6">
        <f t="shared" si="311"/>
        <v>3</v>
      </c>
      <c r="K2858" s="6">
        <f t="shared" si="312"/>
        <v>1</v>
      </c>
      <c r="L2858" s="6">
        <f t="shared" si="309"/>
        <v>3</v>
      </c>
      <c r="M2858" t="str">
        <f t="shared" si="313"/>
        <v>Default mode</v>
      </c>
      <c r="N2858" t="str">
        <f t="shared" si="314"/>
        <v>Takeaway</v>
      </c>
      <c r="O2858" s="8">
        <f t="shared" si="315"/>
        <v>45072</v>
      </c>
    </row>
    <row r="2859" spans="1:15" x14ac:dyDescent="0.35">
      <c r="A2859" t="s">
        <v>2880</v>
      </c>
      <c r="B2859" s="4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  <c r="I2859" s="4" t="str">
        <f t="shared" si="310"/>
        <v>Sandwich</v>
      </c>
      <c r="J2859" s="6">
        <f t="shared" si="311"/>
        <v>5</v>
      </c>
      <c r="K2859" s="6">
        <f t="shared" si="312"/>
        <v>4</v>
      </c>
      <c r="L2859" s="6">
        <f t="shared" si="309"/>
        <v>20</v>
      </c>
      <c r="M2859" t="str">
        <f t="shared" si="313"/>
        <v>Digital Wallet</v>
      </c>
      <c r="N2859" t="str">
        <f t="shared" si="314"/>
        <v>UNKNOWN</v>
      </c>
      <c r="O2859" s="8">
        <f t="shared" si="315"/>
        <v>45278</v>
      </c>
    </row>
    <row r="2860" spans="1:15" x14ac:dyDescent="0.35">
      <c r="A2860" t="s">
        <v>2881</v>
      </c>
      <c r="B2860" s="4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  <c r="I2860" s="4" t="str">
        <f t="shared" si="310"/>
        <v>Salad</v>
      </c>
      <c r="J2860" s="6">
        <f t="shared" si="311"/>
        <v>3</v>
      </c>
      <c r="K2860" s="6">
        <f t="shared" si="312"/>
        <v>5</v>
      </c>
      <c r="L2860" s="6">
        <f t="shared" si="309"/>
        <v>15</v>
      </c>
      <c r="M2860" t="str">
        <f t="shared" si="313"/>
        <v>Digital Wallet</v>
      </c>
      <c r="N2860" t="str">
        <f t="shared" si="314"/>
        <v>UNKNOWN</v>
      </c>
      <c r="O2860" s="8">
        <f t="shared" si="315"/>
        <v>45234</v>
      </c>
    </row>
    <row r="2861" spans="1:15" x14ac:dyDescent="0.35">
      <c r="A2861" t="s">
        <v>2882</v>
      </c>
      <c r="B2861" s="4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  <c r="I2861" s="4" t="str">
        <f t="shared" si="310"/>
        <v>Juice</v>
      </c>
      <c r="J2861" s="6">
        <f t="shared" si="311"/>
        <v>3</v>
      </c>
      <c r="K2861" s="6">
        <f t="shared" si="312"/>
        <v>3</v>
      </c>
      <c r="L2861" s="6">
        <f t="shared" si="309"/>
        <v>9</v>
      </c>
      <c r="M2861" t="str">
        <f t="shared" si="313"/>
        <v>Digital Wallet</v>
      </c>
      <c r="N2861" t="str">
        <f t="shared" si="314"/>
        <v>UNKNOWN</v>
      </c>
      <c r="O2861" s="8">
        <f t="shared" si="315"/>
        <v>44956</v>
      </c>
    </row>
    <row r="2862" spans="1:15" x14ac:dyDescent="0.35">
      <c r="A2862" t="s">
        <v>2883</v>
      </c>
      <c r="B2862" s="4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  <c r="I2862" s="4" t="str">
        <f t="shared" si="310"/>
        <v>Salad</v>
      </c>
      <c r="J2862" s="6">
        <f t="shared" si="311"/>
        <v>3.0367430922986478</v>
      </c>
      <c r="K2862" s="6">
        <f t="shared" si="312"/>
        <v>5</v>
      </c>
      <c r="L2862" s="6">
        <f t="shared" si="309"/>
        <v>20</v>
      </c>
      <c r="M2862" t="str">
        <f t="shared" si="313"/>
        <v>Digital Wallet</v>
      </c>
      <c r="N2862" t="str">
        <f t="shared" si="314"/>
        <v>In-store</v>
      </c>
      <c r="O2862" s="8">
        <f t="shared" si="315"/>
        <v>45122</v>
      </c>
    </row>
    <row r="2863" spans="1:15" x14ac:dyDescent="0.35">
      <c r="A2863" t="s">
        <v>2884</v>
      </c>
      <c r="B2863" s="4" t="s">
        <v>39</v>
      </c>
      <c r="C2863">
        <v>2</v>
      </c>
      <c r="D2863">
        <v>3</v>
      </c>
      <c r="E2863">
        <v>6</v>
      </c>
      <c r="H2863" s="1">
        <v>45224</v>
      </c>
      <c r="I2863" s="4" t="str">
        <f t="shared" si="310"/>
        <v>Juice</v>
      </c>
      <c r="J2863" s="6">
        <f t="shared" si="311"/>
        <v>2</v>
      </c>
      <c r="K2863" s="6">
        <f t="shared" si="312"/>
        <v>3</v>
      </c>
      <c r="L2863" s="6">
        <f t="shared" si="309"/>
        <v>6</v>
      </c>
      <c r="M2863" t="str">
        <f t="shared" si="313"/>
        <v>Default mode</v>
      </c>
      <c r="N2863" t="str">
        <f t="shared" si="314"/>
        <v>UNKNOWN</v>
      </c>
      <c r="O2863" s="8">
        <f t="shared" si="315"/>
        <v>45224</v>
      </c>
    </row>
    <row r="2864" spans="1:15" x14ac:dyDescent="0.35">
      <c r="A2864" t="s">
        <v>2885</v>
      </c>
      <c r="B2864" s="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  <c r="I2864" s="4" t="str">
        <f t="shared" si="310"/>
        <v>Juice</v>
      </c>
      <c r="J2864" s="6">
        <f t="shared" si="311"/>
        <v>1</v>
      </c>
      <c r="K2864" s="6">
        <f t="shared" si="312"/>
        <v>2.9656927844178842</v>
      </c>
      <c r="L2864" s="6">
        <f t="shared" si="309"/>
        <v>3</v>
      </c>
      <c r="M2864" t="str">
        <f t="shared" si="313"/>
        <v>Cash</v>
      </c>
      <c r="N2864" t="str">
        <f t="shared" si="314"/>
        <v>UNKNOWN</v>
      </c>
      <c r="O2864" s="8">
        <f t="shared" si="315"/>
        <v>45125</v>
      </c>
    </row>
    <row r="2865" spans="1:15" x14ac:dyDescent="0.35">
      <c r="A2865" t="s">
        <v>2886</v>
      </c>
      <c r="B2865" s="4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  <c r="I2865" s="4" t="str">
        <f t="shared" si="310"/>
        <v>Salad</v>
      </c>
      <c r="J2865" s="6">
        <f t="shared" si="311"/>
        <v>2</v>
      </c>
      <c r="K2865" s="6">
        <f t="shared" si="312"/>
        <v>5</v>
      </c>
      <c r="L2865" s="6">
        <f t="shared" si="309"/>
        <v>10</v>
      </c>
      <c r="M2865" t="str">
        <f t="shared" si="313"/>
        <v>Cash</v>
      </c>
      <c r="N2865" t="str">
        <f t="shared" si="314"/>
        <v>UNKNOWN</v>
      </c>
      <c r="O2865" s="8">
        <f t="shared" si="315"/>
        <v>44957</v>
      </c>
    </row>
    <row r="2866" spans="1:15" x14ac:dyDescent="0.35">
      <c r="A2866" t="s">
        <v>2887</v>
      </c>
      <c r="B2866" s="4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I2866" s="4" t="str">
        <f t="shared" si="310"/>
        <v>Coffee</v>
      </c>
      <c r="J2866" s="6">
        <f t="shared" si="311"/>
        <v>4</v>
      </c>
      <c r="K2866" s="6">
        <f t="shared" si="312"/>
        <v>2</v>
      </c>
      <c r="L2866" s="6">
        <f t="shared" si="309"/>
        <v>8</v>
      </c>
      <c r="M2866" t="str">
        <f t="shared" si="313"/>
        <v>Credit Card</v>
      </c>
      <c r="N2866" t="str">
        <f t="shared" si="314"/>
        <v>UNKNOWN</v>
      </c>
      <c r="O2866" s="8">
        <f t="shared" si="315"/>
        <v>45184</v>
      </c>
    </row>
    <row r="2867" spans="1:15" x14ac:dyDescent="0.35">
      <c r="A2867" t="s">
        <v>2888</v>
      </c>
      <c r="B2867" s="4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  <c r="I2867" s="4" t="str">
        <f t="shared" si="310"/>
        <v>Juice</v>
      </c>
      <c r="J2867" s="6">
        <f t="shared" si="311"/>
        <v>1</v>
      </c>
      <c r="K2867" s="6">
        <f t="shared" si="312"/>
        <v>3</v>
      </c>
      <c r="L2867" s="6">
        <f t="shared" si="309"/>
        <v>3</v>
      </c>
      <c r="M2867" t="str">
        <f t="shared" si="313"/>
        <v>Cash</v>
      </c>
      <c r="N2867" t="str">
        <f t="shared" si="314"/>
        <v>Takeaway</v>
      </c>
      <c r="O2867" s="8">
        <f t="shared" si="315"/>
        <v>45235</v>
      </c>
    </row>
    <row r="2868" spans="1:15" x14ac:dyDescent="0.35">
      <c r="A2868" t="s">
        <v>2889</v>
      </c>
      <c r="B2868" s="4" t="s">
        <v>20</v>
      </c>
      <c r="C2868">
        <v>2</v>
      </c>
      <c r="D2868">
        <v>5</v>
      </c>
      <c r="F2868" t="s">
        <v>21</v>
      </c>
      <c r="H2868" s="1">
        <v>45027</v>
      </c>
      <c r="I2868" s="4" t="str">
        <f t="shared" si="310"/>
        <v>Salad</v>
      </c>
      <c r="J2868" s="6">
        <f t="shared" si="311"/>
        <v>2</v>
      </c>
      <c r="K2868" s="6">
        <f t="shared" si="312"/>
        <v>5</v>
      </c>
      <c r="L2868" s="6">
        <f t="shared" si="309"/>
        <v>10</v>
      </c>
      <c r="M2868" t="str">
        <f t="shared" si="313"/>
        <v>UNKNOWN</v>
      </c>
      <c r="N2868" t="str">
        <f t="shared" si="314"/>
        <v>UNKNOWN</v>
      </c>
      <c r="O2868" s="8">
        <f t="shared" si="315"/>
        <v>45027</v>
      </c>
    </row>
    <row r="2869" spans="1:15" x14ac:dyDescent="0.35">
      <c r="A2869" t="s">
        <v>2890</v>
      </c>
      <c r="B2869" s="4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I2869" s="4" t="str">
        <f t="shared" si="310"/>
        <v>Juice</v>
      </c>
      <c r="J2869" s="6">
        <f t="shared" si="311"/>
        <v>3</v>
      </c>
      <c r="K2869" s="6">
        <f t="shared" si="312"/>
        <v>3</v>
      </c>
      <c r="L2869" s="6">
        <f t="shared" si="309"/>
        <v>9</v>
      </c>
      <c r="M2869" t="str">
        <f t="shared" si="313"/>
        <v>Cash</v>
      </c>
      <c r="N2869" t="str">
        <f t="shared" si="314"/>
        <v>UNKNOWN</v>
      </c>
      <c r="O2869" s="8">
        <f t="shared" si="315"/>
        <v>44972</v>
      </c>
    </row>
    <row r="2870" spans="1:15" x14ac:dyDescent="0.35">
      <c r="A2870" t="s">
        <v>2891</v>
      </c>
      <c r="B2870" s="4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  <c r="I2870" s="4" t="str">
        <f t="shared" si="310"/>
        <v>Tea</v>
      </c>
      <c r="J2870" s="6">
        <f t="shared" si="311"/>
        <v>1</v>
      </c>
      <c r="K2870" s="6">
        <f t="shared" si="312"/>
        <v>1.5</v>
      </c>
      <c r="L2870" s="6">
        <f t="shared" si="309"/>
        <v>1.5</v>
      </c>
      <c r="M2870" t="str">
        <f t="shared" si="313"/>
        <v>Digital Wallet</v>
      </c>
      <c r="N2870" t="str">
        <f t="shared" si="314"/>
        <v>In-store</v>
      </c>
      <c r="O2870" s="8">
        <f t="shared" si="315"/>
        <v>44994</v>
      </c>
    </row>
    <row r="2871" spans="1:15" x14ac:dyDescent="0.35">
      <c r="A2871" t="s">
        <v>2892</v>
      </c>
      <c r="B2871" s="4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I2871" s="4" t="str">
        <f t="shared" si="310"/>
        <v>Juice</v>
      </c>
      <c r="J2871" s="6">
        <f t="shared" si="311"/>
        <v>3</v>
      </c>
      <c r="K2871" s="6">
        <f t="shared" si="312"/>
        <v>3</v>
      </c>
      <c r="L2871" s="6">
        <f t="shared" si="309"/>
        <v>9</v>
      </c>
      <c r="M2871" t="str">
        <f t="shared" si="313"/>
        <v>Default mode</v>
      </c>
      <c r="N2871" t="str">
        <f t="shared" si="314"/>
        <v>Takeaway</v>
      </c>
      <c r="O2871" s="8">
        <f t="shared" si="315"/>
        <v>45009</v>
      </c>
    </row>
    <row r="2872" spans="1:15" x14ac:dyDescent="0.35">
      <c r="A2872" t="s">
        <v>2893</v>
      </c>
      <c r="B2872" s="4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I2872" s="4" t="str">
        <f t="shared" si="310"/>
        <v>Coffee</v>
      </c>
      <c r="J2872" s="6">
        <f t="shared" si="311"/>
        <v>3</v>
      </c>
      <c r="K2872" s="6">
        <f t="shared" si="312"/>
        <v>2</v>
      </c>
      <c r="L2872" s="6">
        <f t="shared" si="309"/>
        <v>6</v>
      </c>
      <c r="M2872" t="str">
        <f t="shared" si="313"/>
        <v>Default mode</v>
      </c>
      <c r="N2872" t="str">
        <f t="shared" si="314"/>
        <v>Takeaway</v>
      </c>
      <c r="O2872" s="8">
        <f t="shared" si="315"/>
        <v>45246</v>
      </c>
    </row>
    <row r="2873" spans="1:15" x14ac:dyDescent="0.35">
      <c r="A2873" t="s">
        <v>2894</v>
      </c>
      <c r="B2873" s="4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  <c r="I2873" s="4" t="str">
        <f t="shared" si="310"/>
        <v>Juice</v>
      </c>
      <c r="J2873" s="6">
        <f t="shared" si="311"/>
        <v>2</v>
      </c>
      <c r="K2873" s="6">
        <f t="shared" si="312"/>
        <v>3</v>
      </c>
      <c r="L2873" s="6">
        <f t="shared" si="309"/>
        <v>6</v>
      </c>
      <c r="M2873" t="str">
        <f t="shared" si="313"/>
        <v>Digital Wallet</v>
      </c>
      <c r="N2873" t="str">
        <f t="shared" si="314"/>
        <v>Takeaway</v>
      </c>
      <c r="O2873" s="8">
        <f t="shared" si="315"/>
        <v>45135</v>
      </c>
    </row>
    <row r="2874" spans="1:15" x14ac:dyDescent="0.35">
      <c r="A2874" t="s">
        <v>2895</v>
      </c>
      <c r="B2874" s="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  <c r="I2874" s="4" t="str">
        <f t="shared" si="310"/>
        <v>Tea</v>
      </c>
      <c r="J2874" s="6">
        <f t="shared" si="311"/>
        <v>2</v>
      </c>
      <c r="K2874" s="6">
        <f t="shared" si="312"/>
        <v>1.5</v>
      </c>
      <c r="L2874" s="6">
        <f t="shared" si="309"/>
        <v>3</v>
      </c>
      <c r="M2874" t="str">
        <f t="shared" si="313"/>
        <v>UNKNOWN</v>
      </c>
      <c r="N2874" t="str">
        <f t="shared" si="314"/>
        <v>UNKNOWN</v>
      </c>
      <c r="O2874" s="8">
        <f t="shared" si="315"/>
        <v>45216</v>
      </c>
    </row>
    <row r="2875" spans="1:15" x14ac:dyDescent="0.35">
      <c r="A2875" t="s">
        <v>2896</v>
      </c>
      <c r="B2875" s="4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I2875" s="4" t="str">
        <f t="shared" si="310"/>
        <v>Juice</v>
      </c>
      <c r="J2875" s="6">
        <f t="shared" si="311"/>
        <v>3</v>
      </c>
      <c r="K2875" s="6">
        <f t="shared" si="312"/>
        <v>3</v>
      </c>
      <c r="L2875" s="6">
        <f t="shared" si="309"/>
        <v>9</v>
      </c>
      <c r="M2875" t="str">
        <f t="shared" si="313"/>
        <v>Credit Card</v>
      </c>
      <c r="N2875" t="str">
        <f t="shared" si="314"/>
        <v>UNKNOWN</v>
      </c>
      <c r="O2875" s="8">
        <f t="shared" si="315"/>
        <v>45206</v>
      </c>
    </row>
    <row r="2876" spans="1:15" x14ac:dyDescent="0.35">
      <c r="A2876" t="s">
        <v>2897</v>
      </c>
      <c r="B2876" s="4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I2876" s="4" t="str">
        <f t="shared" si="310"/>
        <v>Tea</v>
      </c>
      <c r="J2876" s="6">
        <f t="shared" si="311"/>
        <v>5</v>
      </c>
      <c r="K2876" s="6">
        <f t="shared" si="312"/>
        <v>1.5</v>
      </c>
      <c r="L2876" s="6">
        <f t="shared" si="309"/>
        <v>7.5</v>
      </c>
      <c r="M2876" t="str">
        <f t="shared" si="313"/>
        <v>Cash</v>
      </c>
      <c r="N2876" t="str">
        <f t="shared" si="314"/>
        <v>Takeaway</v>
      </c>
      <c r="O2876" s="8">
        <f t="shared" si="315"/>
        <v>44962</v>
      </c>
    </row>
    <row r="2877" spans="1:15" x14ac:dyDescent="0.35">
      <c r="A2877" t="s">
        <v>2898</v>
      </c>
      <c r="B2877" s="4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I2877" s="4" t="str">
        <f t="shared" si="310"/>
        <v>Juice</v>
      </c>
      <c r="J2877" s="6">
        <f t="shared" si="311"/>
        <v>3</v>
      </c>
      <c r="K2877" s="6">
        <f t="shared" si="312"/>
        <v>3</v>
      </c>
      <c r="L2877" s="6">
        <f t="shared" si="309"/>
        <v>9</v>
      </c>
      <c r="M2877" t="str">
        <f t="shared" si="313"/>
        <v>Default mode</v>
      </c>
      <c r="N2877" t="str">
        <f t="shared" si="314"/>
        <v>In-store</v>
      </c>
      <c r="O2877" s="8">
        <f t="shared" si="315"/>
        <v>45147</v>
      </c>
    </row>
    <row r="2878" spans="1:15" x14ac:dyDescent="0.35">
      <c r="A2878" t="s">
        <v>2899</v>
      </c>
      <c r="B2878" s="4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I2878" s="4" t="str">
        <f t="shared" si="310"/>
        <v>Cookie</v>
      </c>
      <c r="J2878" s="6">
        <f t="shared" si="311"/>
        <v>5</v>
      </c>
      <c r="K2878" s="6">
        <f t="shared" si="312"/>
        <v>1</v>
      </c>
      <c r="L2878" s="6">
        <f t="shared" si="309"/>
        <v>5</v>
      </c>
      <c r="M2878" t="str">
        <f t="shared" si="313"/>
        <v>Credit Card</v>
      </c>
      <c r="N2878" t="str">
        <f t="shared" si="314"/>
        <v>UNKNOWN</v>
      </c>
      <c r="O2878" s="8">
        <f t="shared" si="315"/>
        <v>44965</v>
      </c>
    </row>
    <row r="2879" spans="1:15" x14ac:dyDescent="0.35">
      <c r="A2879" t="s">
        <v>2900</v>
      </c>
      <c r="B2879" s="4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I2879" s="4" t="str">
        <f t="shared" si="310"/>
        <v>Tea</v>
      </c>
      <c r="J2879" s="6">
        <f t="shared" si="311"/>
        <v>5</v>
      </c>
      <c r="K2879" s="6">
        <f t="shared" si="312"/>
        <v>1.5</v>
      </c>
      <c r="L2879" s="6">
        <f t="shared" si="309"/>
        <v>7.5</v>
      </c>
      <c r="M2879" t="str">
        <f t="shared" si="313"/>
        <v>Cash</v>
      </c>
      <c r="N2879" t="str">
        <f t="shared" si="314"/>
        <v>UNKNOWN</v>
      </c>
      <c r="O2879" s="8">
        <f t="shared" si="315"/>
        <v>45203</v>
      </c>
    </row>
    <row r="2880" spans="1:15" x14ac:dyDescent="0.35">
      <c r="A2880" t="s">
        <v>2901</v>
      </c>
      <c r="B2880" s="4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I2880" s="4" t="str">
        <f t="shared" si="310"/>
        <v>Cookie</v>
      </c>
      <c r="J2880" s="6">
        <f t="shared" si="311"/>
        <v>5</v>
      </c>
      <c r="K2880" s="6">
        <f t="shared" si="312"/>
        <v>0</v>
      </c>
      <c r="L2880" s="6">
        <f t="shared" si="309"/>
        <v>5</v>
      </c>
      <c r="M2880" t="str">
        <f t="shared" si="313"/>
        <v>Cash</v>
      </c>
      <c r="N2880" t="str">
        <f t="shared" si="314"/>
        <v>Takeaway</v>
      </c>
      <c r="O2880" s="8">
        <f t="shared" si="315"/>
        <v>44984</v>
      </c>
    </row>
    <row r="2881" spans="1:15" x14ac:dyDescent="0.35">
      <c r="A2881" t="s">
        <v>2902</v>
      </c>
      <c r="B2881" s="4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I2881" s="4" t="str">
        <f t="shared" si="310"/>
        <v>Cookie</v>
      </c>
      <c r="J2881" s="6">
        <f t="shared" si="311"/>
        <v>4</v>
      </c>
      <c r="K2881" s="6">
        <f t="shared" si="312"/>
        <v>1</v>
      </c>
      <c r="L2881" s="6">
        <f t="shared" si="309"/>
        <v>4</v>
      </c>
      <c r="M2881" t="str">
        <f t="shared" si="313"/>
        <v>Credit Card</v>
      </c>
      <c r="N2881" t="str">
        <f t="shared" si="314"/>
        <v>In-store</v>
      </c>
      <c r="O2881" s="8">
        <f t="shared" si="315"/>
        <v>44953</v>
      </c>
    </row>
    <row r="2882" spans="1:15" x14ac:dyDescent="0.35">
      <c r="A2882" t="s">
        <v>2903</v>
      </c>
      <c r="B2882" s="4" t="s">
        <v>28</v>
      </c>
      <c r="C2882">
        <v>3</v>
      </c>
      <c r="D2882">
        <v>4</v>
      </c>
      <c r="E2882">
        <v>12</v>
      </c>
      <c r="H2882" s="1">
        <v>45071</v>
      </c>
      <c r="I2882" s="4" t="str">
        <f t="shared" si="310"/>
        <v>Sandwich</v>
      </c>
      <c r="J2882" s="6">
        <f t="shared" si="311"/>
        <v>3</v>
      </c>
      <c r="K2882" s="6">
        <f t="shared" si="312"/>
        <v>4</v>
      </c>
      <c r="L2882" s="6">
        <f t="shared" ref="L2882:L2945" si="316">IF(ISBLANK(E2882),PRODUCT(J2882,K2882),IF(E2882="ERROR",PRODUCT(J2882,K2882),IF(E2882="UNKNOWN",PRODUCT(J2882,K2882),E2882)))</f>
        <v>12</v>
      </c>
      <c r="M2882" t="str">
        <f t="shared" si="313"/>
        <v>Default mode</v>
      </c>
      <c r="N2882" t="str">
        <f t="shared" si="314"/>
        <v>UNKNOWN</v>
      </c>
      <c r="O2882" s="8">
        <f t="shared" si="315"/>
        <v>45071</v>
      </c>
    </row>
    <row r="2883" spans="1:15" x14ac:dyDescent="0.35">
      <c r="A2883" t="s">
        <v>2904</v>
      </c>
      <c r="B2883" s="4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I2883" s="4" t="str">
        <f t="shared" ref="I2883:I2946" si="317">IF(ISBLANK(B2883),"UNKNOWN",IF(B2883="ERROR","Juice",B2883))</f>
        <v>Sandwich</v>
      </c>
      <c r="J2883" s="6">
        <f t="shared" ref="J2883:J2946" si="318">IF(ISBLANK(C2883),E2883/D2883,IF(C2883="ERROR",AVERAGE(C2883:C12882),IF(C2883="UNKNOWN",MEDIAN(C2883:C12882),C2883)))</f>
        <v>5</v>
      </c>
      <c r="K2883" s="6">
        <f t="shared" ref="K2883:K2946" si="319">IF(ISBLANK(D2883),0,IF(D2883="ERROR",AVERAGE(D2883:D12882),IF(D2883="UNKNOWN",MEDIAN(D2883:D12882),D2883)))</f>
        <v>4</v>
      </c>
      <c r="L2883" s="6">
        <f t="shared" si="316"/>
        <v>20</v>
      </c>
      <c r="M2883" t="str">
        <f t="shared" ref="M2883:M2946" si="320">IF(ISBLANK(F2883),"Default mode",IF(F2883="ERROR","Cash",F2883))</f>
        <v>Default mode</v>
      </c>
      <c r="N2883" t="str">
        <f t="shared" ref="N2883:N2946" si="321">IF(ISBLANK(G2883),"UNKNOWN",IF(G2883="ERROR","Cafe",G2883))</f>
        <v>In-store</v>
      </c>
      <c r="O2883" s="8">
        <f t="shared" ref="O2883:O2946" si="322">IF(ISBLANK(H2883),DATE(2023,1,1),IF(H2883="ERROR",DATE(2023,6,1),IF(H2883="UNKNOWN",DATE(2023,1,1),H2883)))</f>
        <v>45054</v>
      </c>
    </row>
    <row r="2884" spans="1:15" x14ac:dyDescent="0.35">
      <c r="A2884" t="s">
        <v>2905</v>
      </c>
      <c r="B2884" s="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I2884" s="4" t="str">
        <f t="shared" si="317"/>
        <v>Juice</v>
      </c>
      <c r="J2884" s="6">
        <f t="shared" si="318"/>
        <v>2</v>
      </c>
      <c r="K2884" s="6">
        <f t="shared" si="319"/>
        <v>3</v>
      </c>
      <c r="L2884" s="6">
        <f t="shared" si="316"/>
        <v>6</v>
      </c>
      <c r="M2884" t="str">
        <f t="shared" si="320"/>
        <v>Cash</v>
      </c>
      <c r="N2884" t="str">
        <f t="shared" si="321"/>
        <v>In-store</v>
      </c>
      <c r="O2884" s="8">
        <f t="shared" si="322"/>
        <v>45123</v>
      </c>
    </row>
    <row r="2885" spans="1:15" x14ac:dyDescent="0.35">
      <c r="A2885" t="s">
        <v>2906</v>
      </c>
      <c r="B2885" s="4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I2885" s="4" t="str">
        <f t="shared" si="317"/>
        <v>Cake</v>
      </c>
      <c r="J2885" s="6">
        <f t="shared" si="318"/>
        <v>5</v>
      </c>
      <c r="K2885" s="6">
        <f t="shared" si="319"/>
        <v>3</v>
      </c>
      <c r="L2885" s="6">
        <f t="shared" si="316"/>
        <v>15</v>
      </c>
      <c r="M2885" t="str">
        <f t="shared" si="320"/>
        <v>Cash</v>
      </c>
      <c r="N2885" t="str">
        <f t="shared" si="321"/>
        <v>UNKNOWN</v>
      </c>
      <c r="O2885" s="8">
        <f t="shared" si="322"/>
        <v>44929</v>
      </c>
    </row>
    <row r="2886" spans="1:15" x14ac:dyDescent="0.35">
      <c r="A2886" t="s">
        <v>2907</v>
      </c>
      <c r="B2886" s="4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I2886" s="4" t="str">
        <f t="shared" si="317"/>
        <v>Sandwich</v>
      </c>
      <c r="J2886" s="6">
        <f t="shared" si="318"/>
        <v>2</v>
      </c>
      <c r="K2886" s="6">
        <f t="shared" si="319"/>
        <v>4</v>
      </c>
      <c r="L2886" s="6">
        <f t="shared" si="316"/>
        <v>8</v>
      </c>
      <c r="M2886" t="str">
        <f t="shared" si="320"/>
        <v>Cash</v>
      </c>
      <c r="N2886" t="str">
        <f t="shared" si="321"/>
        <v>Takeaway</v>
      </c>
      <c r="O2886" s="8">
        <f t="shared" si="322"/>
        <v>45264</v>
      </c>
    </row>
    <row r="2887" spans="1:15" x14ac:dyDescent="0.35">
      <c r="A2887" t="s">
        <v>2908</v>
      </c>
      <c r="B2887" s="4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I2887" s="4" t="str">
        <f t="shared" si="317"/>
        <v>UNKNOWN</v>
      </c>
      <c r="J2887" s="6">
        <f t="shared" si="318"/>
        <v>4</v>
      </c>
      <c r="K2887" s="6">
        <f t="shared" si="319"/>
        <v>5</v>
      </c>
      <c r="L2887" s="6">
        <f t="shared" si="316"/>
        <v>20</v>
      </c>
      <c r="M2887" t="str">
        <f t="shared" si="320"/>
        <v>Cash</v>
      </c>
      <c r="N2887" t="str">
        <f t="shared" si="321"/>
        <v>Takeaway</v>
      </c>
      <c r="O2887" s="8">
        <f t="shared" si="322"/>
        <v>45061</v>
      </c>
    </row>
    <row r="2888" spans="1:15" x14ac:dyDescent="0.35">
      <c r="A2888" t="s">
        <v>2909</v>
      </c>
      <c r="B2888" s="4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I2888" s="4" t="str">
        <f t="shared" si="317"/>
        <v>Cookie</v>
      </c>
      <c r="J2888" s="6">
        <f t="shared" si="318"/>
        <v>3</v>
      </c>
      <c r="K2888" s="6">
        <f t="shared" si="319"/>
        <v>1</v>
      </c>
      <c r="L2888" s="6">
        <f t="shared" si="316"/>
        <v>3</v>
      </c>
      <c r="M2888" t="str">
        <f t="shared" si="320"/>
        <v>Cash</v>
      </c>
      <c r="N2888" t="str">
        <f t="shared" si="321"/>
        <v>UNKNOWN</v>
      </c>
      <c r="O2888" s="8">
        <f t="shared" si="322"/>
        <v>45266</v>
      </c>
    </row>
    <row r="2889" spans="1:15" x14ac:dyDescent="0.35">
      <c r="A2889" t="s">
        <v>2910</v>
      </c>
      <c r="B2889" s="4" t="s">
        <v>9</v>
      </c>
      <c r="C2889">
        <v>5</v>
      </c>
      <c r="D2889">
        <v>2</v>
      </c>
      <c r="E2889">
        <v>10</v>
      </c>
      <c r="H2889" s="1">
        <v>45133</v>
      </c>
      <c r="I2889" s="4" t="str">
        <f t="shared" si="317"/>
        <v>Coffee</v>
      </c>
      <c r="J2889" s="6">
        <f t="shared" si="318"/>
        <v>5</v>
      </c>
      <c r="K2889" s="6">
        <f t="shared" si="319"/>
        <v>2</v>
      </c>
      <c r="L2889" s="6">
        <f t="shared" si="316"/>
        <v>10</v>
      </c>
      <c r="M2889" t="str">
        <f t="shared" si="320"/>
        <v>Default mode</v>
      </c>
      <c r="N2889" t="str">
        <f t="shared" si="321"/>
        <v>UNKNOWN</v>
      </c>
      <c r="O2889" s="8">
        <f t="shared" si="322"/>
        <v>45133</v>
      </c>
    </row>
    <row r="2890" spans="1:15" x14ac:dyDescent="0.35">
      <c r="A2890" t="s">
        <v>2911</v>
      </c>
      <c r="B2890" s="4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I2890" s="4" t="str">
        <f t="shared" si="317"/>
        <v>Coffee</v>
      </c>
      <c r="J2890" s="6">
        <f t="shared" si="318"/>
        <v>5</v>
      </c>
      <c r="K2890" s="6">
        <f t="shared" si="319"/>
        <v>2</v>
      </c>
      <c r="L2890" s="6">
        <f t="shared" si="316"/>
        <v>10</v>
      </c>
      <c r="M2890" t="str">
        <f t="shared" si="320"/>
        <v>Credit Card</v>
      </c>
      <c r="N2890" t="str">
        <f t="shared" si="321"/>
        <v>In-store</v>
      </c>
      <c r="O2890" s="8">
        <f t="shared" si="322"/>
        <v>44934</v>
      </c>
    </row>
    <row r="2891" spans="1:15" x14ac:dyDescent="0.35">
      <c r="A2891" t="s">
        <v>2912</v>
      </c>
      <c r="B2891" s="4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I2891" s="4" t="str">
        <f t="shared" si="317"/>
        <v>Cookie</v>
      </c>
      <c r="J2891" s="6">
        <f t="shared" si="318"/>
        <v>3</v>
      </c>
      <c r="K2891" s="6">
        <f t="shared" si="319"/>
        <v>1</v>
      </c>
      <c r="L2891" s="6">
        <f t="shared" si="316"/>
        <v>3</v>
      </c>
      <c r="M2891" t="str">
        <f t="shared" si="320"/>
        <v>Cash</v>
      </c>
      <c r="N2891" t="str">
        <f t="shared" si="321"/>
        <v>In-store</v>
      </c>
      <c r="O2891" s="8">
        <f t="shared" si="322"/>
        <v>45199</v>
      </c>
    </row>
    <row r="2892" spans="1:15" x14ac:dyDescent="0.35">
      <c r="A2892" t="s">
        <v>2913</v>
      </c>
      <c r="B2892" s="4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  <c r="I2892" s="4" t="str">
        <f t="shared" si="317"/>
        <v>Sandwich</v>
      </c>
      <c r="J2892" s="6">
        <f t="shared" si="318"/>
        <v>2</v>
      </c>
      <c r="K2892" s="6">
        <f t="shared" si="319"/>
        <v>4</v>
      </c>
      <c r="L2892" s="6">
        <f t="shared" si="316"/>
        <v>8</v>
      </c>
      <c r="M2892" t="str">
        <f t="shared" si="320"/>
        <v>Digital Wallet</v>
      </c>
      <c r="N2892" t="str">
        <f t="shared" si="321"/>
        <v>Takeaway</v>
      </c>
      <c r="O2892" s="8">
        <f t="shared" si="322"/>
        <v>45082</v>
      </c>
    </row>
    <row r="2893" spans="1:15" x14ac:dyDescent="0.35">
      <c r="A2893" t="s">
        <v>2914</v>
      </c>
      <c r="B2893" s="4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I2893" s="4" t="str">
        <f t="shared" si="317"/>
        <v>Cookie</v>
      </c>
      <c r="J2893" s="6">
        <f t="shared" si="318"/>
        <v>2</v>
      </c>
      <c r="K2893" s="6">
        <f t="shared" si="319"/>
        <v>1</v>
      </c>
      <c r="L2893" s="6">
        <f t="shared" si="316"/>
        <v>2</v>
      </c>
      <c r="M2893" t="str">
        <f t="shared" si="320"/>
        <v>Cash</v>
      </c>
      <c r="N2893" t="str">
        <f t="shared" si="321"/>
        <v>Takeaway</v>
      </c>
      <c r="O2893" s="8">
        <f t="shared" si="322"/>
        <v>45140</v>
      </c>
    </row>
    <row r="2894" spans="1:15" x14ac:dyDescent="0.35">
      <c r="A2894" t="s">
        <v>2915</v>
      </c>
      <c r="B2894" s="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I2894" s="4" t="str">
        <f t="shared" si="317"/>
        <v>Salad</v>
      </c>
      <c r="J2894" s="6">
        <f t="shared" si="318"/>
        <v>3</v>
      </c>
      <c r="K2894" s="6">
        <f t="shared" si="319"/>
        <v>5</v>
      </c>
      <c r="L2894" s="6">
        <f t="shared" si="316"/>
        <v>5</v>
      </c>
      <c r="M2894" t="str">
        <f t="shared" si="320"/>
        <v>Cash</v>
      </c>
      <c r="N2894" t="str">
        <f t="shared" si="321"/>
        <v>Takeaway</v>
      </c>
      <c r="O2894" s="8">
        <f t="shared" si="322"/>
        <v>45100</v>
      </c>
    </row>
    <row r="2895" spans="1:15" x14ac:dyDescent="0.35">
      <c r="A2895" t="s">
        <v>2916</v>
      </c>
      <c r="B2895" s="4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I2895" s="4" t="str">
        <f t="shared" si="317"/>
        <v>Cake</v>
      </c>
      <c r="J2895" s="6">
        <f t="shared" si="318"/>
        <v>4</v>
      </c>
      <c r="K2895" s="6">
        <f t="shared" si="319"/>
        <v>3</v>
      </c>
      <c r="L2895" s="6">
        <f t="shared" si="316"/>
        <v>12</v>
      </c>
      <c r="M2895" t="str">
        <f t="shared" si="320"/>
        <v>Default mode</v>
      </c>
      <c r="N2895" t="str">
        <f t="shared" si="321"/>
        <v>Takeaway</v>
      </c>
      <c r="O2895" s="8">
        <f t="shared" si="322"/>
        <v>45143</v>
      </c>
    </row>
    <row r="2896" spans="1:15" x14ac:dyDescent="0.35">
      <c r="A2896" t="s">
        <v>2917</v>
      </c>
      <c r="B2896" s="4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  <c r="I2896" s="4" t="str">
        <f t="shared" si="317"/>
        <v>Salad</v>
      </c>
      <c r="J2896" s="6">
        <f t="shared" si="318"/>
        <v>4</v>
      </c>
      <c r="K2896" s="6">
        <f t="shared" si="319"/>
        <v>5</v>
      </c>
      <c r="L2896" s="6">
        <f t="shared" si="316"/>
        <v>20</v>
      </c>
      <c r="M2896" t="str">
        <f t="shared" si="320"/>
        <v>Cash</v>
      </c>
      <c r="N2896" t="str">
        <f t="shared" si="321"/>
        <v>UNKNOWN</v>
      </c>
      <c r="O2896" s="8">
        <f t="shared" si="322"/>
        <v>45087</v>
      </c>
    </row>
    <row r="2897" spans="1:15" x14ac:dyDescent="0.35">
      <c r="A2897" t="s">
        <v>2918</v>
      </c>
      <c r="B2897" s="4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  <c r="I2897" s="4" t="str">
        <f t="shared" si="317"/>
        <v>Sandwich</v>
      </c>
      <c r="J2897" s="6">
        <f t="shared" si="318"/>
        <v>5</v>
      </c>
      <c r="K2897" s="6">
        <f t="shared" si="319"/>
        <v>4</v>
      </c>
      <c r="L2897" s="6">
        <f t="shared" si="316"/>
        <v>20</v>
      </c>
      <c r="M2897" t="str">
        <f t="shared" si="320"/>
        <v>UNKNOWN</v>
      </c>
      <c r="N2897" t="str">
        <f t="shared" si="321"/>
        <v>Takeaway</v>
      </c>
      <c r="O2897" s="8">
        <f t="shared" si="322"/>
        <v>45114</v>
      </c>
    </row>
    <row r="2898" spans="1:15" x14ac:dyDescent="0.35">
      <c r="A2898" t="s">
        <v>2919</v>
      </c>
      <c r="B2898" s="4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I2898" s="4" t="str">
        <f t="shared" si="317"/>
        <v>Coffee</v>
      </c>
      <c r="J2898" s="6">
        <f t="shared" si="318"/>
        <v>4</v>
      </c>
      <c r="K2898" s="6">
        <f t="shared" si="319"/>
        <v>2</v>
      </c>
      <c r="L2898" s="6">
        <f t="shared" si="316"/>
        <v>8</v>
      </c>
      <c r="M2898" t="str">
        <f t="shared" si="320"/>
        <v>Cash</v>
      </c>
      <c r="N2898" t="str">
        <f t="shared" si="321"/>
        <v>In-store</v>
      </c>
      <c r="O2898" s="8">
        <f t="shared" si="322"/>
        <v>45272</v>
      </c>
    </row>
    <row r="2899" spans="1:15" x14ac:dyDescent="0.35">
      <c r="A2899" t="s">
        <v>2920</v>
      </c>
      <c r="B2899" s="4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I2899" s="4" t="str">
        <f t="shared" si="317"/>
        <v>Coffee</v>
      </c>
      <c r="J2899" s="6">
        <f t="shared" si="318"/>
        <v>5</v>
      </c>
      <c r="K2899" s="6">
        <f t="shared" si="319"/>
        <v>2</v>
      </c>
      <c r="L2899" s="6">
        <f t="shared" si="316"/>
        <v>10</v>
      </c>
      <c r="M2899" t="str">
        <f t="shared" si="320"/>
        <v>Default mode</v>
      </c>
      <c r="N2899" t="str">
        <f t="shared" si="321"/>
        <v>Takeaway</v>
      </c>
      <c r="O2899" s="8">
        <f t="shared" si="322"/>
        <v>45049</v>
      </c>
    </row>
    <row r="2900" spans="1:15" x14ac:dyDescent="0.35">
      <c r="A2900" t="s">
        <v>2921</v>
      </c>
      <c r="B2900" s="4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I2900" s="4" t="str">
        <f t="shared" si="317"/>
        <v>Sandwich</v>
      </c>
      <c r="J2900" s="6">
        <f t="shared" si="318"/>
        <v>4</v>
      </c>
      <c r="K2900" s="6">
        <f t="shared" si="319"/>
        <v>4</v>
      </c>
      <c r="L2900" s="6">
        <f t="shared" si="316"/>
        <v>16</v>
      </c>
      <c r="M2900" t="str">
        <f t="shared" si="320"/>
        <v>Cash</v>
      </c>
      <c r="N2900" t="str">
        <f t="shared" si="321"/>
        <v>Takeaway</v>
      </c>
      <c r="O2900" s="8">
        <f t="shared" si="322"/>
        <v>45277</v>
      </c>
    </row>
    <row r="2901" spans="1:15" x14ac:dyDescent="0.35">
      <c r="A2901" t="s">
        <v>2922</v>
      </c>
      <c r="B2901" s="4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  <c r="I2901" s="4" t="str">
        <f t="shared" si="317"/>
        <v>Sandwich</v>
      </c>
      <c r="J2901" s="6">
        <f t="shared" si="318"/>
        <v>5</v>
      </c>
      <c r="K2901" s="6">
        <f t="shared" si="319"/>
        <v>4</v>
      </c>
      <c r="L2901" s="6">
        <f t="shared" si="316"/>
        <v>20</v>
      </c>
      <c r="M2901" t="str">
        <f t="shared" si="320"/>
        <v>Digital Wallet</v>
      </c>
      <c r="N2901" t="str">
        <f t="shared" si="321"/>
        <v>Takeaway</v>
      </c>
      <c r="O2901" s="8">
        <f t="shared" si="322"/>
        <v>44927</v>
      </c>
    </row>
    <row r="2902" spans="1:15" x14ac:dyDescent="0.35">
      <c r="A2902" t="s">
        <v>2923</v>
      </c>
      <c r="B2902" s="4" t="s">
        <v>65</v>
      </c>
      <c r="C2902">
        <v>2</v>
      </c>
      <c r="D2902">
        <v>1.5</v>
      </c>
      <c r="E2902">
        <v>3</v>
      </c>
      <c r="H2902" s="1">
        <v>45080</v>
      </c>
      <c r="I2902" s="4" t="str">
        <f t="shared" si="317"/>
        <v>Tea</v>
      </c>
      <c r="J2902" s="6">
        <f t="shared" si="318"/>
        <v>2</v>
      </c>
      <c r="K2902" s="6">
        <f t="shared" si="319"/>
        <v>1.5</v>
      </c>
      <c r="L2902" s="6">
        <f t="shared" si="316"/>
        <v>3</v>
      </c>
      <c r="M2902" t="str">
        <f t="shared" si="320"/>
        <v>Default mode</v>
      </c>
      <c r="N2902" t="str">
        <f t="shared" si="321"/>
        <v>UNKNOWN</v>
      </c>
      <c r="O2902" s="8">
        <f t="shared" si="322"/>
        <v>45080</v>
      </c>
    </row>
    <row r="2903" spans="1:15" x14ac:dyDescent="0.35">
      <c r="A2903" t="s">
        <v>2924</v>
      </c>
      <c r="B2903" s="4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  <c r="I2903" s="4" t="str">
        <f t="shared" si="317"/>
        <v>Salad</v>
      </c>
      <c r="J2903" s="6">
        <f t="shared" si="318"/>
        <v>3</v>
      </c>
      <c r="K2903" s="6">
        <f t="shared" si="319"/>
        <v>5</v>
      </c>
      <c r="L2903" s="6">
        <f t="shared" si="316"/>
        <v>15</v>
      </c>
      <c r="M2903" t="str">
        <f t="shared" si="320"/>
        <v>Digital Wallet</v>
      </c>
      <c r="N2903" t="str">
        <f t="shared" si="321"/>
        <v>UNKNOWN</v>
      </c>
      <c r="O2903" s="8">
        <f t="shared" si="322"/>
        <v>44976</v>
      </c>
    </row>
    <row r="2904" spans="1:15" x14ac:dyDescent="0.35">
      <c r="A2904" t="s">
        <v>2925</v>
      </c>
      <c r="B2904" s="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  <c r="I2904" s="4" t="str">
        <f t="shared" si="317"/>
        <v>Salad</v>
      </c>
      <c r="J2904" s="6">
        <f t="shared" si="318"/>
        <v>1</v>
      </c>
      <c r="K2904" s="6">
        <f t="shared" si="319"/>
        <v>5</v>
      </c>
      <c r="L2904" s="6">
        <f t="shared" si="316"/>
        <v>5</v>
      </c>
      <c r="M2904" t="str">
        <f t="shared" si="320"/>
        <v>Cash</v>
      </c>
      <c r="N2904" t="str">
        <f t="shared" si="321"/>
        <v>Takeaway</v>
      </c>
      <c r="O2904" s="8">
        <f t="shared" si="322"/>
        <v>45276</v>
      </c>
    </row>
    <row r="2905" spans="1:15" x14ac:dyDescent="0.35">
      <c r="A2905" t="s">
        <v>2926</v>
      </c>
      <c r="B2905" s="4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  <c r="I2905" s="4" t="str">
        <f t="shared" si="317"/>
        <v>Cake</v>
      </c>
      <c r="J2905" s="6">
        <f t="shared" si="318"/>
        <v>1</v>
      </c>
      <c r="K2905" s="6">
        <f t="shared" si="319"/>
        <v>3</v>
      </c>
      <c r="L2905" s="6">
        <f t="shared" si="316"/>
        <v>3</v>
      </c>
      <c r="M2905" t="str">
        <f t="shared" si="320"/>
        <v>UNKNOWN</v>
      </c>
      <c r="N2905" t="str">
        <f t="shared" si="321"/>
        <v>UNKNOWN</v>
      </c>
      <c r="O2905" s="8">
        <f t="shared" si="322"/>
        <v>45221</v>
      </c>
    </row>
    <row r="2906" spans="1:15" x14ac:dyDescent="0.35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I2906" s="4" t="str">
        <f t="shared" si="317"/>
        <v>UNKNOWN</v>
      </c>
      <c r="J2906" s="6">
        <f t="shared" si="318"/>
        <v>1</v>
      </c>
      <c r="K2906" s="6">
        <f t="shared" si="319"/>
        <v>4</v>
      </c>
      <c r="L2906" s="6">
        <f t="shared" si="316"/>
        <v>4</v>
      </c>
      <c r="M2906" t="str">
        <f t="shared" si="320"/>
        <v>Credit Card</v>
      </c>
      <c r="N2906" t="str">
        <f t="shared" si="321"/>
        <v>Takeaway</v>
      </c>
      <c r="O2906" s="8">
        <f t="shared" si="322"/>
        <v>45085</v>
      </c>
    </row>
    <row r="2907" spans="1:15" x14ac:dyDescent="0.35">
      <c r="A2907" t="s">
        <v>2928</v>
      </c>
      <c r="B2907" s="4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  <c r="I2907" s="4" t="str">
        <f t="shared" si="317"/>
        <v>Juice</v>
      </c>
      <c r="J2907" s="6">
        <f t="shared" si="318"/>
        <v>4</v>
      </c>
      <c r="K2907" s="6">
        <f t="shared" si="319"/>
        <v>3</v>
      </c>
      <c r="L2907" s="6">
        <f t="shared" si="316"/>
        <v>12</v>
      </c>
      <c r="M2907" t="str">
        <f t="shared" si="320"/>
        <v>Digital Wallet</v>
      </c>
      <c r="N2907" t="str">
        <f t="shared" si="321"/>
        <v>Takeaway</v>
      </c>
      <c r="O2907" s="8">
        <f t="shared" si="322"/>
        <v>45077</v>
      </c>
    </row>
    <row r="2908" spans="1:15" x14ac:dyDescent="0.35">
      <c r="A2908" t="s">
        <v>2929</v>
      </c>
      <c r="B2908" s="4" t="s">
        <v>28</v>
      </c>
      <c r="C2908">
        <v>1</v>
      </c>
      <c r="D2908">
        <v>4</v>
      </c>
      <c r="E2908">
        <v>4</v>
      </c>
      <c r="H2908" s="1">
        <v>45138</v>
      </c>
      <c r="I2908" s="4" t="str">
        <f t="shared" si="317"/>
        <v>Sandwich</v>
      </c>
      <c r="J2908" s="6">
        <f t="shared" si="318"/>
        <v>1</v>
      </c>
      <c r="K2908" s="6">
        <f t="shared" si="319"/>
        <v>4</v>
      </c>
      <c r="L2908" s="6">
        <f t="shared" si="316"/>
        <v>4</v>
      </c>
      <c r="M2908" t="str">
        <f t="shared" si="320"/>
        <v>Default mode</v>
      </c>
      <c r="N2908" t="str">
        <f t="shared" si="321"/>
        <v>UNKNOWN</v>
      </c>
      <c r="O2908" s="8">
        <f t="shared" si="322"/>
        <v>45138</v>
      </c>
    </row>
    <row r="2909" spans="1:15" x14ac:dyDescent="0.35">
      <c r="A2909" t="s">
        <v>2930</v>
      </c>
      <c r="B2909" s="4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  <c r="I2909" s="4" t="str">
        <f t="shared" si="317"/>
        <v>UNKNOWN</v>
      </c>
      <c r="J2909" s="6">
        <f t="shared" si="318"/>
        <v>5</v>
      </c>
      <c r="K2909" s="6">
        <f t="shared" si="319"/>
        <v>3</v>
      </c>
      <c r="L2909" s="6">
        <f t="shared" si="316"/>
        <v>15</v>
      </c>
      <c r="M2909" t="str">
        <f t="shared" si="320"/>
        <v>Digital Wallet</v>
      </c>
      <c r="N2909" t="str">
        <f t="shared" si="321"/>
        <v>Takeaway</v>
      </c>
      <c r="O2909" s="8">
        <f t="shared" si="322"/>
        <v>45178</v>
      </c>
    </row>
    <row r="2910" spans="1:15" x14ac:dyDescent="0.35">
      <c r="A2910" t="s">
        <v>2931</v>
      </c>
      <c r="B2910" s="4" t="s">
        <v>28</v>
      </c>
      <c r="C2910">
        <v>2</v>
      </c>
      <c r="D2910">
        <v>4</v>
      </c>
      <c r="E2910">
        <v>8</v>
      </c>
      <c r="H2910" s="1">
        <v>45077</v>
      </c>
      <c r="I2910" s="4" t="str">
        <f t="shared" si="317"/>
        <v>Sandwich</v>
      </c>
      <c r="J2910" s="6">
        <f t="shared" si="318"/>
        <v>2</v>
      </c>
      <c r="K2910" s="6">
        <f t="shared" si="319"/>
        <v>4</v>
      </c>
      <c r="L2910" s="6">
        <f t="shared" si="316"/>
        <v>8</v>
      </c>
      <c r="M2910" t="str">
        <f t="shared" si="320"/>
        <v>Default mode</v>
      </c>
      <c r="N2910" t="str">
        <f t="shared" si="321"/>
        <v>UNKNOWN</v>
      </c>
      <c r="O2910" s="8">
        <f t="shared" si="322"/>
        <v>45077</v>
      </c>
    </row>
    <row r="2911" spans="1:15" x14ac:dyDescent="0.35">
      <c r="A2911" t="s">
        <v>2932</v>
      </c>
      <c r="B2911" s="4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  <c r="I2911" s="4" t="str">
        <f t="shared" si="317"/>
        <v>Cake</v>
      </c>
      <c r="J2911" s="6">
        <f t="shared" si="318"/>
        <v>2</v>
      </c>
      <c r="K2911" s="6">
        <f t="shared" si="319"/>
        <v>3</v>
      </c>
      <c r="L2911" s="6">
        <f t="shared" si="316"/>
        <v>6</v>
      </c>
      <c r="M2911" t="str">
        <f t="shared" si="320"/>
        <v>UNKNOWN</v>
      </c>
      <c r="N2911" t="str">
        <f t="shared" si="321"/>
        <v>UNKNOWN</v>
      </c>
      <c r="O2911" s="8">
        <f t="shared" si="322"/>
        <v>45198</v>
      </c>
    </row>
    <row r="2912" spans="1:15" x14ac:dyDescent="0.35">
      <c r="A2912" t="s">
        <v>2933</v>
      </c>
      <c r="B2912" s="4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I2912" s="4" t="str">
        <f t="shared" si="317"/>
        <v>Sandwich</v>
      </c>
      <c r="J2912" s="6">
        <f t="shared" si="318"/>
        <v>5</v>
      </c>
      <c r="K2912" s="6">
        <f t="shared" si="319"/>
        <v>4</v>
      </c>
      <c r="L2912" s="6">
        <f t="shared" si="316"/>
        <v>20</v>
      </c>
      <c r="M2912" t="str">
        <f t="shared" si="320"/>
        <v>Credit Card</v>
      </c>
      <c r="N2912" t="str">
        <f t="shared" si="321"/>
        <v>Takeaway</v>
      </c>
      <c r="O2912" s="8">
        <f t="shared" si="322"/>
        <v>45124</v>
      </c>
    </row>
    <row r="2913" spans="1:15" x14ac:dyDescent="0.35">
      <c r="A2913" t="s">
        <v>2934</v>
      </c>
      <c r="B2913" s="4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  <c r="I2913" s="4" t="str">
        <f t="shared" si="317"/>
        <v>Sandwich</v>
      </c>
      <c r="J2913" s="6">
        <f t="shared" si="318"/>
        <v>2</v>
      </c>
      <c r="K2913" s="6">
        <f t="shared" si="319"/>
        <v>4</v>
      </c>
      <c r="L2913" s="6">
        <f t="shared" si="316"/>
        <v>8</v>
      </c>
      <c r="M2913" t="str">
        <f t="shared" si="320"/>
        <v>Credit Card</v>
      </c>
      <c r="N2913" t="str">
        <f t="shared" si="321"/>
        <v>In-store</v>
      </c>
      <c r="O2913" s="8">
        <f t="shared" si="322"/>
        <v>44928</v>
      </c>
    </row>
    <row r="2914" spans="1:15" x14ac:dyDescent="0.35">
      <c r="A2914" t="s">
        <v>2935</v>
      </c>
      <c r="B2914" s="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  <c r="I2914" s="4" t="str">
        <f t="shared" si="317"/>
        <v>Tea</v>
      </c>
      <c r="J2914" s="6">
        <f t="shared" si="318"/>
        <v>3</v>
      </c>
      <c r="K2914" s="6">
        <f t="shared" si="319"/>
        <v>1.5</v>
      </c>
      <c r="L2914" s="6">
        <f t="shared" si="316"/>
        <v>4.5</v>
      </c>
      <c r="M2914" t="str">
        <f t="shared" si="320"/>
        <v>Digital Wallet</v>
      </c>
      <c r="N2914" t="str">
        <f t="shared" si="321"/>
        <v>In-store</v>
      </c>
      <c r="O2914" s="8">
        <f t="shared" si="322"/>
        <v>44927</v>
      </c>
    </row>
    <row r="2915" spans="1:15" x14ac:dyDescent="0.35">
      <c r="A2915" t="s">
        <v>2936</v>
      </c>
      <c r="B2915" s="4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I2915" s="4" t="str">
        <f t="shared" si="317"/>
        <v>Cake</v>
      </c>
      <c r="J2915" s="6">
        <f t="shared" si="318"/>
        <v>3</v>
      </c>
      <c r="K2915" s="6">
        <f t="shared" si="319"/>
        <v>3</v>
      </c>
      <c r="L2915" s="6">
        <f t="shared" si="316"/>
        <v>9</v>
      </c>
      <c r="M2915" t="str">
        <f t="shared" si="320"/>
        <v>Credit Card</v>
      </c>
      <c r="N2915" t="str">
        <f t="shared" si="321"/>
        <v>Takeaway</v>
      </c>
      <c r="O2915" s="8">
        <f t="shared" si="322"/>
        <v>45027</v>
      </c>
    </row>
    <row r="2916" spans="1:15" x14ac:dyDescent="0.35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I2916" s="4" t="str">
        <f t="shared" si="317"/>
        <v>UNKNOWN</v>
      </c>
      <c r="J2916" s="6">
        <f t="shared" si="318"/>
        <v>5</v>
      </c>
      <c r="K2916" s="6">
        <f t="shared" si="319"/>
        <v>1</v>
      </c>
      <c r="L2916" s="6">
        <f t="shared" si="316"/>
        <v>5</v>
      </c>
      <c r="M2916" t="str">
        <f t="shared" si="320"/>
        <v>Cash</v>
      </c>
      <c r="N2916" t="str">
        <f t="shared" si="321"/>
        <v>In-store</v>
      </c>
      <c r="O2916" s="8">
        <f t="shared" si="322"/>
        <v>45067</v>
      </c>
    </row>
    <row r="2917" spans="1:15" x14ac:dyDescent="0.35">
      <c r="A2917" t="s">
        <v>2938</v>
      </c>
      <c r="B2917" s="4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I2917" s="4" t="str">
        <f t="shared" si="317"/>
        <v>Smoothie</v>
      </c>
      <c r="J2917" s="6">
        <f t="shared" si="318"/>
        <v>3</v>
      </c>
      <c r="K2917" s="6">
        <f t="shared" si="319"/>
        <v>4</v>
      </c>
      <c r="L2917" s="6">
        <f t="shared" si="316"/>
        <v>12</v>
      </c>
      <c r="M2917" t="str">
        <f t="shared" si="320"/>
        <v>Credit Card</v>
      </c>
      <c r="N2917" t="str">
        <f t="shared" si="321"/>
        <v>UNKNOWN</v>
      </c>
      <c r="O2917" s="8">
        <f t="shared" si="322"/>
        <v>45266</v>
      </c>
    </row>
    <row r="2918" spans="1:15" x14ac:dyDescent="0.35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I2918" s="4" t="str">
        <f t="shared" si="317"/>
        <v>UNKNOWN</v>
      </c>
      <c r="J2918" s="6">
        <f t="shared" si="318"/>
        <v>2</v>
      </c>
      <c r="K2918" s="6">
        <f t="shared" si="319"/>
        <v>5</v>
      </c>
      <c r="L2918" s="6">
        <f t="shared" si="316"/>
        <v>10</v>
      </c>
      <c r="M2918" t="str">
        <f t="shared" si="320"/>
        <v>Default mode</v>
      </c>
      <c r="N2918" t="str">
        <f t="shared" si="321"/>
        <v>Takeaway</v>
      </c>
      <c r="O2918" s="8">
        <f t="shared" si="322"/>
        <v>45111</v>
      </c>
    </row>
    <row r="2919" spans="1:15" x14ac:dyDescent="0.35">
      <c r="A2919" t="s">
        <v>2940</v>
      </c>
      <c r="B2919" s="4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I2919" s="4" t="str">
        <f t="shared" si="317"/>
        <v>Juice</v>
      </c>
      <c r="J2919" s="6">
        <f t="shared" si="318"/>
        <v>4</v>
      </c>
      <c r="K2919" s="6">
        <f t="shared" si="319"/>
        <v>3</v>
      </c>
      <c r="L2919" s="6">
        <f t="shared" si="316"/>
        <v>12</v>
      </c>
      <c r="M2919" t="str">
        <f t="shared" si="320"/>
        <v>Credit Card</v>
      </c>
      <c r="N2919" t="str">
        <f t="shared" si="321"/>
        <v>Takeaway</v>
      </c>
      <c r="O2919" s="8">
        <f t="shared" si="322"/>
        <v>45167</v>
      </c>
    </row>
    <row r="2920" spans="1:15" x14ac:dyDescent="0.35">
      <c r="A2920" t="s">
        <v>2941</v>
      </c>
      <c r="B2920" s="4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I2920" s="4" t="str">
        <f t="shared" si="317"/>
        <v>Salad</v>
      </c>
      <c r="J2920" s="6">
        <f t="shared" si="318"/>
        <v>4</v>
      </c>
      <c r="K2920" s="6">
        <f t="shared" si="319"/>
        <v>5</v>
      </c>
      <c r="L2920" s="6">
        <f t="shared" si="316"/>
        <v>20</v>
      </c>
      <c r="M2920" t="str">
        <f t="shared" si="320"/>
        <v>Credit Card</v>
      </c>
      <c r="N2920" t="str">
        <f t="shared" si="321"/>
        <v>Takeaway</v>
      </c>
      <c r="O2920" s="8">
        <f t="shared" si="322"/>
        <v>44969</v>
      </c>
    </row>
    <row r="2921" spans="1:15" x14ac:dyDescent="0.35">
      <c r="A2921" t="s">
        <v>2942</v>
      </c>
      <c r="B2921" s="4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  <c r="I2921" s="4" t="str">
        <f t="shared" si="317"/>
        <v>Salad</v>
      </c>
      <c r="J2921" s="6">
        <f t="shared" si="318"/>
        <v>1</v>
      </c>
      <c r="K2921" s="6">
        <f t="shared" si="319"/>
        <v>5</v>
      </c>
      <c r="L2921" s="6">
        <f t="shared" si="316"/>
        <v>5</v>
      </c>
      <c r="M2921" t="str">
        <f t="shared" si="320"/>
        <v>Digital Wallet</v>
      </c>
      <c r="N2921" t="str">
        <f t="shared" si="321"/>
        <v>Takeaway</v>
      </c>
      <c r="O2921" s="8">
        <f t="shared" si="322"/>
        <v>44962</v>
      </c>
    </row>
    <row r="2922" spans="1:15" x14ac:dyDescent="0.35">
      <c r="A2922" t="s">
        <v>2943</v>
      </c>
      <c r="B2922" s="4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I2922" s="4" t="str">
        <f t="shared" si="317"/>
        <v>Salad</v>
      </c>
      <c r="J2922" s="6">
        <f t="shared" si="318"/>
        <v>2</v>
      </c>
      <c r="K2922" s="6">
        <f t="shared" si="319"/>
        <v>5</v>
      </c>
      <c r="L2922" s="6">
        <f t="shared" si="316"/>
        <v>10</v>
      </c>
      <c r="M2922" t="str">
        <f t="shared" si="320"/>
        <v>Cash</v>
      </c>
      <c r="N2922" t="str">
        <f t="shared" si="321"/>
        <v>In-store</v>
      </c>
      <c r="O2922" s="8">
        <f t="shared" si="322"/>
        <v>45057</v>
      </c>
    </row>
    <row r="2923" spans="1:15" x14ac:dyDescent="0.35">
      <c r="A2923" t="s">
        <v>2944</v>
      </c>
      <c r="B2923" s="4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  <c r="I2923" s="4" t="str">
        <f t="shared" si="317"/>
        <v>Cookie</v>
      </c>
      <c r="J2923" s="6">
        <f t="shared" si="318"/>
        <v>5</v>
      </c>
      <c r="K2923" s="6">
        <f t="shared" si="319"/>
        <v>1</v>
      </c>
      <c r="L2923" s="6">
        <f t="shared" si="316"/>
        <v>5</v>
      </c>
      <c r="M2923" t="str">
        <f t="shared" si="320"/>
        <v>Digital Wallet</v>
      </c>
      <c r="N2923" t="str">
        <f t="shared" si="321"/>
        <v>Takeaway</v>
      </c>
      <c r="O2923" s="8">
        <f t="shared" si="322"/>
        <v>45110</v>
      </c>
    </row>
    <row r="2924" spans="1:15" x14ac:dyDescent="0.35">
      <c r="A2924" t="s">
        <v>2945</v>
      </c>
      <c r="B2924" s="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I2924" s="4" t="str">
        <f t="shared" si="317"/>
        <v>Cookie</v>
      </c>
      <c r="J2924" s="6">
        <f t="shared" si="318"/>
        <v>5</v>
      </c>
      <c r="K2924" s="6">
        <f t="shared" si="319"/>
        <v>1</v>
      </c>
      <c r="L2924" s="6">
        <f t="shared" si="316"/>
        <v>5</v>
      </c>
      <c r="M2924" t="str">
        <f t="shared" si="320"/>
        <v>Credit Card</v>
      </c>
      <c r="N2924" t="str">
        <f t="shared" si="321"/>
        <v>UNKNOWN</v>
      </c>
      <c r="O2924" s="8">
        <f t="shared" si="322"/>
        <v>45046</v>
      </c>
    </row>
    <row r="2925" spans="1:15" x14ac:dyDescent="0.35">
      <c r="A2925" t="s">
        <v>2946</v>
      </c>
      <c r="B2925" s="4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I2925" s="4" t="str">
        <f t="shared" si="317"/>
        <v>Salad</v>
      </c>
      <c r="J2925" s="6">
        <f t="shared" si="318"/>
        <v>2</v>
      </c>
      <c r="K2925" s="6">
        <f t="shared" si="319"/>
        <v>5</v>
      </c>
      <c r="L2925" s="6">
        <f t="shared" si="316"/>
        <v>10</v>
      </c>
      <c r="M2925" t="str">
        <f t="shared" si="320"/>
        <v>Default mode</v>
      </c>
      <c r="N2925" t="str">
        <f t="shared" si="321"/>
        <v>Takeaway</v>
      </c>
      <c r="O2925" s="8">
        <f t="shared" si="322"/>
        <v>45093</v>
      </c>
    </row>
    <row r="2926" spans="1:15" x14ac:dyDescent="0.35">
      <c r="A2926" t="s">
        <v>2947</v>
      </c>
      <c r="B2926" s="4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I2926" s="4" t="str">
        <f t="shared" si="317"/>
        <v>Juice</v>
      </c>
      <c r="J2926" s="6">
        <f t="shared" si="318"/>
        <v>5</v>
      </c>
      <c r="K2926" s="6">
        <f t="shared" si="319"/>
        <v>3</v>
      </c>
      <c r="L2926" s="6">
        <f t="shared" si="316"/>
        <v>15</v>
      </c>
      <c r="M2926" t="str">
        <f t="shared" si="320"/>
        <v>Credit Card</v>
      </c>
      <c r="N2926" t="str">
        <f t="shared" si="321"/>
        <v>UNKNOWN</v>
      </c>
      <c r="O2926" s="8">
        <f t="shared" si="322"/>
        <v>45099</v>
      </c>
    </row>
    <row r="2927" spans="1:15" x14ac:dyDescent="0.35">
      <c r="A2927" t="s">
        <v>2948</v>
      </c>
      <c r="B2927" s="4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I2927" s="4" t="str">
        <f t="shared" si="317"/>
        <v>Cookie</v>
      </c>
      <c r="J2927" s="6">
        <f t="shared" si="318"/>
        <v>4</v>
      </c>
      <c r="K2927" s="6">
        <f t="shared" si="319"/>
        <v>1</v>
      </c>
      <c r="L2927" s="6">
        <f t="shared" si="316"/>
        <v>4</v>
      </c>
      <c r="M2927" t="str">
        <f t="shared" si="320"/>
        <v>Cash</v>
      </c>
      <c r="N2927" t="str">
        <f t="shared" si="321"/>
        <v>Takeaway</v>
      </c>
      <c r="O2927" s="8">
        <f t="shared" si="322"/>
        <v>45115</v>
      </c>
    </row>
    <row r="2928" spans="1:15" x14ac:dyDescent="0.35">
      <c r="A2928" t="s">
        <v>2949</v>
      </c>
      <c r="B2928" s="4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I2928" s="4" t="str">
        <f t="shared" si="317"/>
        <v>Tea</v>
      </c>
      <c r="J2928" s="6">
        <f t="shared" si="318"/>
        <v>1</v>
      </c>
      <c r="K2928" s="6">
        <f t="shared" si="319"/>
        <v>1.5</v>
      </c>
      <c r="L2928" s="6">
        <f t="shared" si="316"/>
        <v>1.5</v>
      </c>
      <c r="M2928" t="str">
        <f t="shared" si="320"/>
        <v>Default mode</v>
      </c>
      <c r="N2928" t="str">
        <f t="shared" si="321"/>
        <v>Takeaway</v>
      </c>
      <c r="O2928" s="8">
        <f t="shared" si="322"/>
        <v>45154</v>
      </c>
    </row>
    <row r="2929" spans="1:15" x14ac:dyDescent="0.35">
      <c r="A2929" t="s">
        <v>2950</v>
      </c>
      <c r="B2929" s="4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  <c r="I2929" s="4" t="str">
        <f t="shared" si="317"/>
        <v>Cake</v>
      </c>
      <c r="J2929" s="6">
        <f t="shared" si="318"/>
        <v>1</v>
      </c>
      <c r="K2929" s="6">
        <f t="shared" si="319"/>
        <v>3</v>
      </c>
      <c r="L2929" s="6">
        <f t="shared" si="316"/>
        <v>3</v>
      </c>
      <c r="M2929" t="str">
        <f t="shared" si="320"/>
        <v>Digital Wallet</v>
      </c>
      <c r="N2929" t="str">
        <f t="shared" si="321"/>
        <v>In-store</v>
      </c>
      <c r="O2929" s="8">
        <f t="shared" si="322"/>
        <v>44943</v>
      </c>
    </row>
    <row r="2930" spans="1:15" x14ac:dyDescent="0.35">
      <c r="A2930" t="s">
        <v>2951</v>
      </c>
      <c r="B2930" s="4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I2930" s="4" t="str">
        <f t="shared" si="317"/>
        <v>Sandwich</v>
      </c>
      <c r="J2930" s="6">
        <f t="shared" si="318"/>
        <v>5</v>
      </c>
      <c r="K2930" s="6">
        <f t="shared" si="319"/>
        <v>4</v>
      </c>
      <c r="L2930" s="6">
        <f t="shared" si="316"/>
        <v>20</v>
      </c>
      <c r="M2930" t="str">
        <f t="shared" si="320"/>
        <v>Cash</v>
      </c>
      <c r="N2930" t="str">
        <f t="shared" si="321"/>
        <v>UNKNOWN</v>
      </c>
      <c r="O2930" s="8">
        <f t="shared" si="322"/>
        <v>45107</v>
      </c>
    </row>
    <row r="2931" spans="1:15" x14ac:dyDescent="0.35">
      <c r="A2931" t="s">
        <v>2952</v>
      </c>
      <c r="B2931" s="4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  <c r="I2931" s="4" t="str">
        <f t="shared" si="317"/>
        <v>Juice</v>
      </c>
      <c r="J2931" s="6">
        <f t="shared" si="318"/>
        <v>5</v>
      </c>
      <c r="K2931" s="6">
        <f t="shared" si="319"/>
        <v>3</v>
      </c>
      <c r="L2931" s="6">
        <f t="shared" si="316"/>
        <v>15</v>
      </c>
      <c r="M2931" t="str">
        <f t="shared" si="320"/>
        <v>Cash</v>
      </c>
      <c r="N2931" t="str">
        <f t="shared" si="321"/>
        <v>UNKNOWN</v>
      </c>
      <c r="O2931" s="8">
        <f t="shared" si="322"/>
        <v>45249</v>
      </c>
    </row>
    <row r="2932" spans="1:15" x14ac:dyDescent="0.35">
      <c r="A2932" t="s">
        <v>2953</v>
      </c>
      <c r="B2932" s="4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I2932" s="4" t="str">
        <f t="shared" si="317"/>
        <v>Salad</v>
      </c>
      <c r="J2932" s="6">
        <f t="shared" si="318"/>
        <v>1</v>
      </c>
      <c r="K2932" s="6">
        <f t="shared" si="319"/>
        <v>5</v>
      </c>
      <c r="L2932" s="6">
        <f t="shared" si="316"/>
        <v>5</v>
      </c>
      <c r="M2932" t="str">
        <f t="shared" si="320"/>
        <v>Credit Card</v>
      </c>
      <c r="N2932" t="str">
        <f t="shared" si="321"/>
        <v>Takeaway</v>
      </c>
      <c r="O2932" s="8">
        <f t="shared" si="322"/>
        <v>45027</v>
      </c>
    </row>
    <row r="2933" spans="1:15" x14ac:dyDescent="0.35">
      <c r="A2933" t="s">
        <v>2954</v>
      </c>
      <c r="B2933" s="4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  <c r="I2933" s="4" t="str">
        <f t="shared" si="317"/>
        <v>Coffee</v>
      </c>
      <c r="J2933" s="6">
        <f t="shared" si="318"/>
        <v>3</v>
      </c>
      <c r="K2933" s="6">
        <f t="shared" si="319"/>
        <v>2</v>
      </c>
      <c r="L2933" s="6">
        <f t="shared" si="316"/>
        <v>6</v>
      </c>
      <c r="M2933" t="str">
        <f t="shared" si="320"/>
        <v>Digital Wallet</v>
      </c>
      <c r="N2933" t="str">
        <f t="shared" si="321"/>
        <v>In-store</v>
      </c>
      <c r="O2933" s="8">
        <f t="shared" si="322"/>
        <v>45144</v>
      </c>
    </row>
    <row r="2934" spans="1:15" x14ac:dyDescent="0.35">
      <c r="A2934" t="s">
        <v>2955</v>
      </c>
      <c r="B2934" s="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I2934" s="4" t="str">
        <f t="shared" si="317"/>
        <v>Salad</v>
      </c>
      <c r="J2934" s="6">
        <f t="shared" si="318"/>
        <v>3</v>
      </c>
      <c r="K2934" s="6">
        <f t="shared" si="319"/>
        <v>5</v>
      </c>
      <c r="L2934" s="6">
        <f t="shared" si="316"/>
        <v>15</v>
      </c>
      <c r="M2934" t="str">
        <f t="shared" si="320"/>
        <v>Credit Card</v>
      </c>
      <c r="N2934" t="str">
        <f t="shared" si="321"/>
        <v>Takeaway</v>
      </c>
      <c r="O2934" s="8">
        <f t="shared" si="322"/>
        <v>45160</v>
      </c>
    </row>
    <row r="2935" spans="1:15" x14ac:dyDescent="0.35">
      <c r="A2935" t="s">
        <v>2956</v>
      </c>
      <c r="B2935" s="4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I2935" s="4" t="str">
        <f t="shared" si="317"/>
        <v>Cake</v>
      </c>
      <c r="J2935" s="6">
        <f t="shared" si="318"/>
        <v>5</v>
      </c>
      <c r="K2935" s="6">
        <f t="shared" si="319"/>
        <v>3</v>
      </c>
      <c r="L2935" s="6">
        <f t="shared" si="316"/>
        <v>15</v>
      </c>
      <c r="M2935" t="str">
        <f t="shared" si="320"/>
        <v>Cash</v>
      </c>
      <c r="N2935" t="str">
        <f t="shared" si="321"/>
        <v>Takeaway</v>
      </c>
      <c r="O2935" s="8">
        <f t="shared" si="322"/>
        <v>45113</v>
      </c>
    </row>
    <row r="2936" spans="1:15" x14ac:dyDescent="0.35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I2936" s="4" t="str">
        <f t="shared" si="317"/>
        <v>UNKNOWN</v>
      </c>
      <c r="J2936" s="6">
        <f t="shared" si="318"/>
        <v>4</v>
      </c>
      <c r="K2936" s="6">
        <f t="shared" si="319"/>
        <v>3</v>
      </c>
      <c r="L2936" s="6">
        <f t="shared" si="316"/>
        <v>12</v>
      </c>
      <c r="M2936" t="str">
        <f t="shared" si="320"/>
        <v>Cash</v>
      </c>
      <c r="N2936" t="str">
        <f t="shared" si="321"/>
        <v>UNKNOWN</v>
      </c>
      <c r="O2936" s="8">
        <f t="shared" si="322"/>
        <v>45230</v>
      </c>
    </row>
    <row r="2937" spans="1:15" x14ac:dyDescent="0.35">
      <c r="A2937" t="s">
        <v>2958</v>
      </c>
      <c r="B2937" s="4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  <c r="I2937" s="4" t="str">
        <f t="shared" si="317"/>
        <v>Cake</v>
      </c>
      <c r="J2937" s="6">
        <f t="shared" si="318"/>
        <v>5</v>
      </c>
      <c r="K2937" s="6">
        <f t="shared" si="319"/>
        <v>3</v>
      </c>
      <c r="L2937" s="6">
        <f t="shared" si="316"/>
        <v>15</v>
      </c>
      <c r="M2937" t="str">
        <f t="shared" si="320"/>
        <v>Credit Card</v>
      </c>
      <c r="N2937" t="str">
        <f t="shared" si="321"/>
        <v>Takeaway</v>
      </c>
      <c r="O2937" s="8">
        <f t="shared" si="322"/>
        <v>45078</v>
      </c>
    </row>
    <row r="2938" spans="1:15" x14ac:dyDescent="0.35">
      <c r="A2938" t="s">
        <v>2959</v>
      </c>
      <c r="B2938" s="4" t="s">
        <v>17</v>
      </c>
      <c r="D2938">
        <v>1</v>
      </c>
      <c r="E2938">
        <v>3</v>
      </c>
      <c r="H2938" s="1">
        <v>45227</v>
      </c>
      <c r="I2938" s="4" t="str">
        <f t="shared" si="317"/>
        <v>Cookie</v>
      </c>
      <c r="J2938" s="6">
        <f t="shared" si="318"/>
        <v>3</v>
      </c>
      <c r="K2938" s="6">
        <f t="shared" si="319"/>
        <v>1</v>
      </c>
      <c r="L2938" s="6">
        <f t="shared" si="316"/>
        <v>3</v>
      </c>
      <c r="M2938" t="str">
        <f t="shared" si="320"/>
        <v>Default mode</v>
      </c>
      <c r="N2938" t="str">
        <f t="shared" si="321"/>
        <v>UNKNOWN</v>
      </c>
      <c r="O2938" s="8">
        <f t="shared" si="322"/>
        <v>45227</v>
      </c>
    </row>
    <row r="2939" spans="1:15" x14ac:dyDescent="0.35">
      <c r="A2939" t="s">
        <v>2960</v>
      </c>
      <c r="B2939" s="4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  <c r="I2939" s="4" t="str">
        <f t="shared" si="317"/>
        <v>Juice</v>
      </c>
      <c r="J2939" s="6">
        <f t="shared" si="318"/>
        <v>4</v>
      </c>
      <c r="K2939" s="6">
        <f t="shared" si="319"/>
        <v>3</v>
      </c>
      <c r="L2939" s="6">
        <f t="shared" si="316"/>
        <v>12</v>
      </c>
      <c r="M2939" t="str">
        <f t="shared" si="320"/>
        <v>Digital Wallet</v>
      </c>
      <c r="N2939" t="str">
        <f t="shared" si="321"/>
        <v>In-store</v>
      </c>
      <c r="O2939" s="8">
        <f t="shared" si="322"/>
        <v>45207</v>
      </c>
    </row>
    <row r="2940" spans="1:15" x14ac:dyDescent="0.35">
      <c r="A2940" t="s">
        <v>2961</v>
      </c>
      <c r="B2940" s="4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  <c r="I2940" s="4" t="str">
        <f t="shared" si="317"/>
        <v>Cookie</v>
      </c>
      <c r="J2940" s="6">
        <f t="shared" si="318"/>
        <v>2</v>
      </c>
      <c r="K2940" s="6">
        <f t="shared" si="319"/>
        <v>1</v>
      </c>
      <c r="L2940" s="6">
        <f t="shared" si="316"/>
        <v>2</v>
      </c>
      <c r="M2940" t="str">
        <f t="shared" si="320"/>
        <v>Digital Wallet</v>
      </c>
      <c r="N2940" t="str">
        <f t="shared" si="321"/>
        <v>UNKNOWN</v>
      </c>
      <c r="O2940" s="8">
        <f t="shared" si="322"/>
        <v>45258</v>
      </c>
    </row>
    <row r="2941" spans="1:15" x14ac:dyDescent="0.35">
      <c r="A2941" t="s">
        <v>2962</v>
      </c>
      <c r="B2941" s="4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I2941" s="4" t="str">
        <f t="shared" si="317"/>
        <v>Coffee</v>
      </c>
      <c r="J2941" s="6">
        <f t="shared" si="318"/>
        <v>2</v>
      </c>
      <c r="K2941" s="6">
        <f t="shared" si="319"/>
        <v>2</v>
      </c>
      <c r="L2941" s="6">
        <f t="shared" si="316"/>
        <v>4</v>
      </c>
      <c r="M2941" t="str">
        <f t="shared" si="320"/>
        <v>Default mode</v>
      </c>
      <c r="N2941" t="str">
        <f t="shared" si="321"/>
        <v>Takeaway</v>
      </c>
      <c r="O2941" s="8">
        <f t="shared" si="322"/>
        <v>45070</v>
      </c>
    </row>
    <row r="2942" spans="1:15" x14ac:dyDescent="0.35">
      <c r="A2942" t="s">
        <v>2963</v>
      </c>
      <c r="B2942" s="4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  <c r="I2942" s="4" t="str">
        <f t="shared" si="317"/>
        <v>Sandwich</v>
      </c>
      <c r="J2942" s="6">
        <f t="shared" si="318"/>
        <v>5</v>
      </c>
      <c r="K2942" s="6">
        <f t="shared" si="319"/>
        <v>4</v>
      </c>
      <c r="L2942" s="6">
        <f t="shared" si="316"/>
        <v>20</v>
      </c>
      <c r="M2942" t="str">
        <f t="shared" si="320"/>
        <v>UNKNOWN</v>
      </c>
      <c r="N2942" t="str">
        <f t="shared" si="321"/>
        <v>Takeaway</v>
      </c>
      <c r="O2942" s="8">
        <f t="shared" si="322"/>
        <v>45078</v>
      </c>
    </row>
    <row r="2943" spans="1:15" x14ac:dyDescent="0.35">
      <c r="A2943" t="s">
        <v>2964</v>
      </c>
      <c r="B2943" s="4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I2943" s="4" t="str">
        <f t="shared" si="317"/>
        <v>Salad</v>
      </c>
      <c r="J2943" s="6">
        <f t="shared" si="318"/>
        <v>3</v>
      </c>
      <c r="K2943" s="6">
        <f t="shared" si="319"/>
        <v>5</v>
      </c>
      <c r="L2943" s="6">
        <f t="shared" si="316"/>
        <v>15</v>
      </c>
      <c r="M2943" t="str">
        <f t="shared" si="320"/>
        <v>Cash</v>
      </c>
      <c r="N2943" t="str">
        <f t="shared" si="321"/>
        <v>In-store</v>
      </c>
      <c r="O2943" s="8">
        <f t="shared" si="322"/>
        <v>45045</v>
      </c>
    </row>
    <row r="2944" spans="1:15" x14ac:dyDescent="0.35">
      <c r="A2944" t="s">
        <v>2965</v>
      </c>
      <c r="B2944" s="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I2944" s="4" t="str">
        <f t="shared" si="317"/>
        <v>Cookie</v>
      </c>
      <c r="J2944" s="6">
        <f t="shared" si="318"/>
        <v>1</v>
      </c>
      <c r="K2944" s="6">
        <f t="shared" si="319"/>
        <v>1</v>
      </c>
      <c r="L2944" s="6">
        <f t="shared" si="316"/>
        <v>1</v>
      </c>
      <c r="M2944" t="str">
        <f t="shared" si="320"/>
        <v>Cash</v>
      </c>
      <c r="N2944" t="str">
        <f t="shared" si="321"/>
        <v>In-store</v>
      </c>
      <c r="O2944" s="8">
        <f t="shared" si="322"/>
        <v>45211</v>
      </c>
    </row>
    <row r="2945" spans="1:15" x14ac:dyDescent="0.35">
      <c r="A2945" t="s">
        <v>2966</v>
      </c>
      <c r="B2945" s="4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I2945" s="4" t="str">
        <f t="shared" si="317"/>
        <v>Cake</v>
      </c>
      <c r="J2945" s="6">
        <f t="shared" si="318"/>
        <v>5</v>
      </c>
      <c r="K2945" s="6">
        <f t="shared" si="319"/>
        <v>3</v>
      </c>
      <c r="L2945" s="6">
        <f t="shared" si="316"/>
        <v>15</v>
      </c>
      <c r="M2945" t="str">
        <f t="shared" si="320"/>
        <v>Credit Card</v>
      </c>
      <c r="N2945" t="str">
        <f t="shared" si="321"/>
        <v>UNKNOWN</v>
      </c>
      <c r="O2945" s="8">
        <f t="shared" si="322"/>
        <v>45072</v>
      </c>
    </row>
    <row r="2946" spans="1:15" x14ac:dyDescent="0.35">
      <c r="A2946" t="s">
        <v>2967</v>
      </c>
      <c r="B2946" s="4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 s="4" t="str">
        <f t="shared" si="317"/>
        <v>Smoothie</v>
      </c>
      <c r="J2946" s="6">
        <f t="shared" si="318"/>
        <v>4</v>
      </c>
      <c r="K2946" s="6">
        <f t="shared" si="319"/>
        <v>4</v>
      </c>
      <c r="L2946" s="6">
        <f t="shared" ref="L2946:L3009" si="323">IF(ISBLANK(E2946),PRODUCT(J2946,K2946),IF(E2946="ERROR",PRODUCT(J2946,K2946),IF(E2946="UNKNOWN",PRODUCT(J2946,K2946),E2946)))</f>
        <v>16</v>
      </c>
      <c r="M2946" t="str">
        <f t="shared" si="320"/>
        <v>Digital Wallet</v>
      </c>
      <c r="N2946" t="str">
        <f t="shared" si="321"/>
        <v>UNKNOWN</v>
      </c>
      <c r="O2946" s="8">
        <f t="shared" si="322"/>
        <v>45045</v>
      </c>
    </row>
    <row r="2947" spans="1:15" x14ac:dyDescent="0.35">
      <c r="A2947" t="s">
        <v>2968</v>
      </c>
      <c r="B2947" s="4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  <c r="I2947" s="4" t="str">
        <f t="shared" ref="I2947:I3010" si="324">IF(ISBLANK(B2947),"UNKNOWN",IF(B2947="ERROR","Juice",B2947))</f>
        <v>Juice</v>
      </c>
      <c r="J2947" s="6">
        <f t="shared" ref="J2947:J3010" si="325">IF(ISBLANK(C2947),E2947/D2947,IF(C2947="ERROR",AVERAGE(C2947:C12946),IF(C2947="UNKNOWN",MEDIAN(C2947:C12946),C2947)))</f>
        <v>1</v>
      </c>
      <c r="K2947" s="6">
        <f t="shared" ref="K2947:K3010" si="326">IF(ISBLANK(D2947),0,IF(D2947="ERROR",AVERAGE(D2947:D12946),IF(D2947="UNKNOWN",MEDIAN(D2947:D12946),D2947)))</f>
        <v>3</v>
      </c>
      <c r="L2947" s="6">
        <f t="shared" si="323"/>
        <v>3</v>
      </c>
      <c r="M2947" t="str">
        <f t="shared" ref="M2947:M3010" si="327">IF(ISBLANK(F2947),"Default mode",IF(F2947="ERROR","Cash",F2947))</f>
        <v>Digital Wallet</v>
      </c>
      <c r="N2947" t="str">
        <f t="shared" ref="N2947:N3010" si="328">IF(ISBLANK(G2947),"UNKNOWN",IF(G2947="ERROR","Cafe",G2947))</f>
        <v>UNKNOWN</v>
      </c>
      <c r="O2947" s="8">
        <f t="shared" ref="O2947:O3010" si="329">IF(ISBLANK(H2947),DATE(2023,1,1),IF(H2947="ERROR",DATE(2023,6,1),IF(H2947="UNKNOWN",DATE(2023,1,1),H2947)))</f>
        <v>44940</v>
      </c>
    </row>
    <row r="2948" spans="1:15" x14ac:dyDescent="0.35">
      <c r="A2948" t="s">
        <v>2969</v>
      </c>
      <c r="B2948" s="4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I2948" s="4" t="str">
        <f t="shared" si="324"/>
        <v>Cookie</v>
      </c>
      <c r="J2948" s="6">
        <f t="shared" si="325"/>
        <v>4</v>
      </c>
      <c r="K2948" s="6">
        <f t="shared" si="326"/>
        <v>1</v>
      </c>
      <c r="L2948" s="6">
        <f t="shared" si="323"/>
        <v>4</v>
      </c>
      <c r="M2948" t="str">
        <f t="shared" si="327"/>
        <v>Default mode</v>
      </c>
      <c r="N2948" t="str">
        <f t="shared" si="328"/>
        <v>Takeaway</v>
      </c>
      <c r="O2948" s="8">
        <f t="shared" si="329"/>
        <v>45083</v>
      </c>
    </row>
    <row r="2949" spans="1:15" x14ac:dyDescent="0.35">
      <c r="A2949" t="s">
        <v>2970</v>
      </c>
      <c r="B2949" s="4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I2949" s="4" t="str">
        <f t="shared" si="324"/>
        <v>Juice</v>
      </c>
      <c r="J2949" s="6">
        <f t="shared" si="325"/>
        <v>5</v>
      </c>
      <c r="K2949" s="6">
        <f t="shared" si="326"/>
        <v>3</v>
      </c>
      <c r="L2949" s="6">
        <f t="shared" si="323"/>
        <v>15</v>
      </c>
      <c r="M2949" t="str">
        <f t="shared" si="327"/>
        <v>Credit Card</v>
      </c>
      <c r="N2949" t="str">
        <f t="shared" si="328"/>
        <v>Takeaway</v>
      </c>
      <c r="O2949" s="8">
        <f t="shared" si="329"/>
        <v>44990</v>
      </c>
    </row>
    <row r="2950" spans="1:15" x14ac:dyDescent="0.35">
      <c r="A2950" t="s">
        <v>2971</v>
      </c>
      <c r="B2950" s="4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  <c r="I2950" s="4" t="str">
        <f t="shared" si="324"/>
        <v>Coffee</v>
      </c>
      <c r="J2950" s="6">
        <f t="shared" si="325"/>
        <v>3</v>
      </c>
      <c r="K2950" s="6">
        <f t="shared" si="326"/>
        <v>2</v>
      </c>
      <c r="L2950" s="6">
        <f t="shared" si="323"/>
        <v>6</v>
      </c>
      <c r="M2950" t="str">
        <f t="shared" si="327"/>
        <v>Digital Wallet</v>
      </c>
      <c r="N2950" t="str">
        <f t="shared" si="328"/>
        <v>UNKNOWN</v>
      </c>
      <c r="O2950" s="8">
        <f t="shared" si="329"/>
        <v>45087</v>
      </c>
    </row>
    <row r="2951" spans="1:15" x14ac:dyDescent="0.35">
      <c r="A2951" t="s">
        <v>2972</v>
      </c>
      <c r="B2951" s="4" t="s">
        <v>20</v>
      </c>
      <c r="C2951">
        <v>5</v>
      </c>
      <c r="D2951">
        <v>5</v>
      </c>
      <c r="E2951">
        <v>25</v>
      </c>
      <c r="H2951" s="1">
        <v>45035</v>
      </c>
      <c r="I2951" s="4" t="str">
        <f t="shared" si="324"/>
        <v>Salad</v>
      </c>
      <c r="J2951" s="6">
        <f t="shared" si="325"/>
        <v>5</v>
      </c>
      <c r="K2951" s="6">
        <f t="shared" si="326"/>
        <v>5</v>
      </c>
      <c r="L2951" s="6">
        <f t="shared" si="323"/>
        <v>25</v>
      </c>
      <c r="M2951" t="str">
        <f t="shared" si="327"/>
        <v>Default mode</v>
      </c>
      <c r="N2951" t="str">
        <f t="shared" si="328"/>
        <v>UNKNOWN</v>
      </c>
      <c r="O2951" s="8">
        <f t="shared" si="329"/>
        <v>45035</v>
      </c>
    </row>
    <row r="2952" spans="1:15" x14ac:dyDescent="0.35">
      <c r="A2952" t="s">
        <v>2973</v>
      </c>
      <c r="B2952" s="4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I2952" s="4" t="str">
        <f t="shared" si="324"/>
        <v>Salad</v>
      </c>
      <c r="J2952" s="6">
        <f t="shared" si="325"/>
        <v>4</v>
      </c>
      <c r="K2952" s="6">
        <f t="shared" si="326"/>
        <v>5</v>
      </c>
      <c r="L2952" s="6">
        <f t="shared" si="323"/>
        <v>20</v>
      </c>
      <c r="M2952" t="str">
        <f t="shared" si="327"/>
        <v>Default mode</v>
      </c>
      <c r="N2952" t="str">
        <f t="shared" si="328"/>
        <v>In-store</v>
      </c>
      <c r="O2952" s="8">
        <f t="shared" si="329"/>
        <v>45230</v>
      </c>
    </row>
    <row r="2953" spans="1:15" x14ac:dyDescent="0.35">
      <c r="A2953" t="s">
        <v>2974</v>
      </c>
      <c r="B2953" s="4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  <c r="I2953" s="4" t="str">
        <f t="shared" si="324"/>
        <v>Coffee</v>
      </c>
      <c r="J2953" s="6">
        <f t="shared" si="325"/>
        <v>3</v>
      </c>
      <c r="K2953" s="6">
        <f t="shared" si="326"/>
        <v>2</v>
      </c>
      <c r="L2953" s="6">
        <f t="shared" si="323"/>
        <v>6</v>
      </c>
      <c r="M2953" t="str">
        <f t="shared" si="327"/>
        <v>Digital Wallet</v>
      </c>
      <c r="N2953" t="str">
        <f t="shared" si="328"/>
        <v>UNKNOWN</v>
      </c>
      <c r="O2953" s="8">
        <f t="shared" si="329"/>
        <v>45185</v>
      </c>
    </row>
    <row r="2954" spans="1:15" x14ac:dyDescent="0.35">
      <c r="A2954" t="s">
        <v>2975</v>
      </c>
      <c r="B2954" s="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I2954" s="4" t="str">
        <f t="shared" si="324"/>
        <v>Juice</v>
      </c>
      <c r="J2954" s="6">
        <f t="shared" si="325"/>
        <v>2</v>
      </c>
      <c r="K2954" s="6">
        <f t="shared" si="326"/>
        <v>3</v>
      </c>
      <c r="L2954" s="6">
        <f t="shared" si="323"/>
        <v>6</v>
      </c>
      <c r="M2954" t="str">
        <f t="shared" si="327"/>
        <v>Credit Card</v>
      </c>
      <c r="N2954" t="str">
        <f t="shared" si="328"/>
        <v>Takeaway</v>
      </c>
      <c r="O2954" s="8">
        <f t="shared" si="329"/>
        <v>45154</v>
      </c>
    </row>
    <row r="2955" spans="1:15" x14ac:dyDescent="0.35">
      <c r="A2955" t="s">
        <v>2976</v>
      </c>
      <c r="B2955" s="4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I2955" s="4" t="str">
        <f t="shared" si="324"/>
        <v>Juice</v>
      </c>
      <c r="J2955" s="6">
        <f t="shared" si="325"/>
        <v>2</v>
      </c>
      <c r="K2955" s="6">
        <f t="shared" si="326"/>
        <v>3</v>
      </c>
      <c r="L2955" s="6">
        <f t="shared" si="323"/>
        <v>6</v>
      </c>
      <c r="M2955" t="str">
        <f t="shared" si="327"/>
        <v>Cash</v>
      </c>
      <c r="N2955" t="str">
        <f t="shared" si="328"/>
        <v>UNKNOWN</v>
      </c>
      <c r="O2955" s="8">
        <f t="shared" si="329"/>
        <v>44952</v>
      </c>
    </row>
    <row r="2956" spans="1:15" x14ac:dyDescent="0.35">
      <c r="A2956" t="s">
        <v>2977</v>
      </c>
      <c r="B2956" s="4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  <c r="I2956" s="4" t="str">
        <f t="shared" si="324"/>
        <v>Tea</v>
      </c>
      <c r="J2956" s="6">
        <f t="shared" si="325"/>
        <v>4</v>
      </c>
      <c r="K2956" s="6">
        <f t="shared" si="326"/>
        <v>1.5</v>
      </c>
      <c r="L2956" s="6">
        <f t="shared" si="323"/>
        <v>6</v>
      </c>
      <c r="M2956" t="str">
        <f t="shared" si="327"/>
        <v>Default mode</v>
      </c>
      <c r="N2956" t="str">
        <f t="shared" si="328"/>
        <v>In-store</v>
      </c>
      <c r="O2956" s="8">
        <f t="shared" si="329"/>
        <v>44927</v>
      </c>
    </row>
    <row r="2957" spans="1:15" x14ac:dyDescent="0.35">
      <c r="A2957" t="s">
        <v>2978</v>
      </c>
      <c r="B2957" s="4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I2957" s="4" t="str">
        <f t="shared" si="324"/>
        <v>Cake</v>
      </c>
      <c r="J2957" s="6">
        <f t="shared" si="325"/>
        <v>2</v>
      </c>
      <c r="K2957" s="6">
        <f t="shared" si="326"/>
        <v>3</v>
      </c>
      <c r="L2957" s="6">
        <f t="shared" si="323"/>
        <v>6</v>
      </c>
      <c r="M2957" t="str">
        <f t="shared" si="327"/>
        <v>Cash</v>
      </c>
      <c r="N2957" t="str">
        <f t="shared" si="328"/>
        <v>In-store</v>
      </c>
      <c r="O2957" s="8">
        <f t="shared" si="329"/>
        <v>45045</v>
      </c>
    </row>
    <row r="2958" spans="1:15" x14ac:dyDescent="0.35">
      <c r="A2958" t="s">
        <v>2979</v>
      </c>
      <c r="B2958" s="4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I2958" s="4" t="str">
        <f t="shared" si="324"/>
        <v>UNKNOWN</v>
      </c>
      <c r="J2958" s="6">
        <f t="shared" si="325"/>
        <v>3</v>
      </c>
      <c r="K2958" s="6">
        <f t="shared" si="326"/>
        <v>1</v>
      </c>
      <c r="L2958" s="6">
        <f t="shared" si="323"/>
        <v>3</v>
      </c>
      <c r="M2958" t="str">
        <f t="shared" si="327"/>
        <v>Credit Card</v>
      </c>
      <c r="N2958" t="str">
        <f t="shared" si="328"/>
        <v>UNKNOWN</v>
      </c>
      <c r="O2958" s="8">
        <f t="shared" si="329"/>
        <v>45015</v>
      </c>
    </row>
    <row r="2959" spans="1:15" x14ac:dyDescent="0.35">
      <c r="A2959" t="s">
        <v>2980</v>
      </c>
      <c r="B2959" s="4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  <c r="I2959" s="4" t="str">
        <f t="shared" si="324"/>
        <v>Juice</v>
      </c>
      <c r="J2959" s="6">
        <f t="shared" si="325"/>
        <v>3</v>
      </c>
      <c r="K2959" s="6">
        <f t="shared" si="326"/>
        <v>2</v>
      </c>
      <c r="L2959" s="6">
        <f t="shared" si="323"/>
        <v>6</v>
      </c>
      <c r="M2959" t="str">
        <f t="shared" si="327"/>
        <v>Digital Wallet</v>
      </c>
      <c r="N2959" t="str">
        <f t="shared" si="328"/>
        <v>Takeaway</v>
      </c>
      <c r="O2959" s="8">
        <f t="shared" si="329"/>
        <v>45232</v>
      </c>
    </row>
    <row r="2960" spans="1:15" x14ac:dyDescent="0.35">
      <c r="A2960" t="s">
        <v>2981</v>
      </c>
      <c r="B2960" s="4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  <c r="I2960" s="4" t="str">
        <f t="shared" si="324"/>
        <v>Coffee</v>
      </c>
      <c r="J2960" s="6">
        <f t="shared" si="325"/>
        <v>1</v>
      </c>
      <c r="K2960" s="6">
        <f t="shared" si="326"/>
        <v>2</v>
      </c>
      <c r="L2960" s="6">
        <f t="shared" si="323"/>
        <v>2</v>
      </c>
      <c r="M2960" t="str">
        <f t="shared" si="327"/>
        <v>Digital Wallet</v>
      </c>
      <c r="N2960" t="str">
        <f t="shared" si="328"/>
        <v>UNKNOWN</v>
      </c>
      <c r="O2960" s="8">
        <f t="shared" si="329"/>
        <v>45101</v>
      </c>
    </row>
    <row r="2961" spans="1:15" x14ac:dyDescent="0.35">
      <c r="A2961" t="s">
        <v>2982</v>
      </c>
      <c r="B2961" s="4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  <c r="I2961" s="4" t="str">
        <f t="shared" si="324"/>
        <v>Salad</v>
      </c>
      <c r="J2961" s="6">
        <f t="shared" si="325"/>
        <v>5</v>
      </c>
      <c r="K2961" s="6">
        <f t="shared" si="326"/>
        <v>5</v>
      </c>
      <c r="L2961" s="6">
        <f t="shared" si="323"/>
        <v>25</v>
      </c>
      <c r="M2961" t="str">
        <f t="shared" si="327"/>
        <v>Cash</v>
      </c>
      <c r="N2961" t="str">
        <f t="shared" si="328"/>
        <v>UNKNOWN</v>
      </c>
      <c r="O2961" s="8">
        <f t="shared" si="329"/>
        <v>45207</v>
      </c>
    </row>
    <row r="2962" spans="1:15" x14ac:dyDescent="0.35">
      <c r="A2962" t="s">
        <v>2983</v>
      </c>
      <c r="B2962" s="4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I2962" s="4" t="str">
        <f t="shared" si="324"/>
        <v>Cookie</v>
      </c>
      <c r="J2962" s="6">
        <f t="shared" si="325"/>
        <v>3</v>
      </c>
      <c r="K2962" s="6">
        <f t="shared" si="326"/>
        <v>1</v>
      </c>
      <c r="L2962" s="6">
        <f t="shared" si="323"/>
        <v>3</v>
      </c>
      <c r="M2962" t="str">
        <f t="shared" si="327"/>
        <v>Default mode</v>
      </c>
      <c r="N2962" t="str">
        <f t="shared" si="328"/>
        <v>Takeaway</v>
      </c>
      <c r="O2962" s="8">
        <f t="shared" si="329"/>
        <v>45239</v>
      </c>
    </row>
    <row r="2963" spans="1:15" x14ac:dyDescent="0.35">
      <c r="A2963" t="s">
        <v>2984</v>
      </c>
      <c r="B2963" s="4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  <c r="I2963" s="4" t="str">
        <f t="shared" si="324"/>
        <v>Smoothie</v>
      </c>
      <c r="J2963" s="6">
        <f t="shared" si="325"/>
        <v>1</v>
      </c>
      <c r="K2963" s="6">
        <f t="shared" si="326"/>
        <v>4</v>
      </c>
      <c r="L2963" s="6">
        <f t="shared" si="323"/>
        <v>4</v>
      </c>
      <c r="M2963" t="str">
        <f t="shared" si="327"/>
        <v>Digital Wallet</v>
      </c>
      <c r="N2963" t="str">
        <f t="shared" si="328"/>
        <v>Takeaway</v>
      </c>
      <c r="O2963" s="8">
        <f t="shared" si="329"/>
        <v>44987</v>
      </c>
    </row>
    <row r="2964" spans="1:15" x14ac:dyDescent="0.35">
      <c r="A2964" t="s">
        <v>2985</v>
      </c>
      <c r="B2964" s="4" t="s">
        <v>21</v>
      </c>
      <c r="C2964">
        <v>4</v>
      </c>
      <c r="E2964">
        <v>16</v>
      </c>
      <c r="G2964" t="s">
        <v>11</v>
      </c>
      <c r="H2964" s="1">
        <v>45117</v>
      </c>
      <c r="I2964" s="4" t="str">
        <f t="shared" si="324"/>
        <v>UNKNOWN</v>
      </c>
      <c r="J2964" s="6">
        <f t="shared" si="325"/>
        <v>4</v>
      </c>
      <c r="K2964" s="6">
        <f t="shared" si="326"/>
        <v>0</v>
      </c>
      <c r="L2964" s="6">
        <f t="shared" si="323"/>
        <v>16</v>
      </c>
      <c r="M2964" t="str">
        <f t="shared" si="327"/>
        <v>Default mode</v>
      </c>
      <c r="N2964" t="str">
        <f t="shared" si="328"/>
        <v>Takeaway</v>
      </c>
      <c r="O2964" s="8">
        <f t="shared" si="329"/>
        <v>45117</v>
      </c>
    </row>
    <row r="2965" spans="1:15" x14ac:dyDescent="0.35">
      <c r="A2965" t="s">
        <v>2986</v>
      </c>
      <c r="B2965" s="4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  <c r="I2965" s="4" t="str">
        <f t="shared" si="324"/>
        <v>Smoothie</v>
      </c>
      <c r="J2965" s="6">
        <f t="shared" si="325"/>
        <v>4</v>
      </c>
      <c r="K2965" s="6">
        <f t="shared" si="326"/>
        <v>4</v>
      </c>
      <c r="L2965" s="6">
        <f t="shared" si="323"/>
        <v>16</v>
      </c>
      <c r="M2965" t="str">
        <f t="shared" si="327"/>
        <v>Credit Card</v>
      </c>
      <c r="N2965" t="str">
        <f t="shared" si="328"/>
        <v>Cafe</v>
      </c>
      <c r="O2965" s="8">
        <f t="shared" si="329"/>
        <v>45028</v>
      </c>
    </row>
    <row r="2966" spans="1:15" x14ac:dyDescent="0.35">
      <c r="A2966" t="s">
        <v>2987</v>
      </c>
      <c r="B2966" s="4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  <c r="I2966" s="4" t="str">
        <f t="shared" si="324"/>
        <v>Juice</v>
      </c>
      <c r="J2966" s="6">
        <f t="shared" si="325"/>
        <v>3</v>
      </c>
      <c r="K2966" s="6">
        <f t="shared" si="326"/>
        <v>3</v>
      </c>
      <c r="L2966" s="6">
        <f t="shared" si="323"/>
        <v>9</v>
      </c>
      <c r="M2966" t="str">
        <f t="shared" si="327"/>
        <v>Digital Wallet</v>
      </c>
      <c r="N2966" t="str">
        <f t="shared" si="328"/>
        <v>Takeaway</v>
      </c>
      <c r="O2966" s="8">
        <f t="shared" si="329"/>
        <v>45056</v>
      </c>
    </row>
    <row r="2967" spans="1:15" x14ac:dyDescent="0.35">
      <c r="A2967" t="s">
        <v>2988</v>
      </c>
      <c r="B2967" s="4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I2967" s="4" t="str">
        <f t="shared" si="324"/>
        <v>Cookie</v>
      </c>
      <c r="J2967" s="6">
        <f t="shared" si="325"/>
        <v>1</v>
      </c>
      <c r="K2967" s="6">
        <f t="shared" si="326"/>
        <v>1</v>
      </c>
      <c r="L2967" s="6">
        <f t="shared" si="323"/>
        <v>1</v>
      </c>
      <c r="M2967" t="str">
        <f t="shared" si="327"/>
        <v>Cash</v>
      </c>
      <c r="N2967" t="str">
        <f t="shared" si="328"/>
        <v>UNKNOWN</v>
      </c>
      <c r="O2967" s="8">
        <f t="shared" si="329"/>
        <v>45122</v>
      </c>
    </row>
    <row r="2968" spans="1:15" x14ac:dyDescent="0.35">
      <c r="A2968" t="s">
        <v>2989</v>
      </c>
      <c r="B2968" s="4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  <c r="I2968" s="4" t="str">
        <f t="shared" si="324"/>
        <v>Coffee</v>
      </c>
      <c r="J2968" s="6">
        <f t="shared" si="325"/>
        <v>4</v>
      </c>
      <c r="K2968" s="6">
        <f t="shared" si="326"/>
        <v>2</v>
      </c>
      <c r="L2968" s="6">
        <f t="shared" si="323"/>
        <v>8</v>
      </c>
      <c r="M2968" t="str">
        <f t="shared" si="327"/>
        <v>Default mode</v>
      </c>
      <c r="N2968" t="str">
        <f t="shared" si="328"/>
        <v>Cafe</v>
      </c>
      <c r="O2968" s="8">
        <f t="shared" si="329"/>
        <v>45206</v>
      </c>
    </row>
    <row r="2969" spans="1:15" x14ac:dyDescent="0.35">
      <c r="A2969" t="s">
        <v>2990</v>
      </c>
      <c r="B2969" s="4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 s="4" t="str">
        <f t="shared" si="324"/>
        <v>Cake</v>
      </c>
      <c r="J2969" s="6">
        <f t="shared" si="325"/>
        <v>5</v>
      </c>
      <c r="K2969" s="6">
        <f t="shared" si="326"/>
        <v>3</v>
      </c>
      <c r="L2969" s="6">
        <f t="shared" si="323"/>
        <v>15</v>
      </c>
      <c r="M2969" t="str">
        <f t="shared" si="327"/>
        <v>Digital Wallet</v>
      </c>
      <c r="N2969" t="str">
        <f t="shared" si="328"/>
        <v>UNKNOWN</v>
      </c>
      <c r="O2969" s="8">
        <f t="shared" si="329"/>
        <v>44954</v>
      </c>
    </row>
    <row r="2970" spans="1:15" x14ac:dyDescent="0.35">
      <c r="A2970" t="s">
        <v>2991</v>
      </c>
      <c r="B2970" s="4" t="s">
        <v>18</v>
      </c>
      <c r="C2970">
        <v>3</v>
      </c>
      <c r="D2970">
        <v>4</v>
      </c>
      <c r="G2970" t="s">
        <v>11</v>
      </c>
      <c r="H2970" s="1">
        <v>45064</v>
      </c>
      <c r="I2970" s="4" t="str">
        <f t="shared" si="324"/>
        <v>Juice</v>
      </c>
      <c r="J2970" s="6">
        <f t="shared" si="325"/>
        <v>3</v>
      </c>
      <c r="K2970" s="6">
        <f t="shared" si="326"/>
        <v>4</v>
      </c>
      <c r="L2970" s="6">
        <f t="shared" si="323"/>
        <v>12</v>
      </c>
      <c r="M2970" t="str">
        <f t="shared" si="327"/>
        <v>Default mode</v>
      </c>
      <c r="N2970" t="str">
        <f t="shared" si="328"/>
        <v>Takeaway</v>
      </c>
      <c r="O2970" s="8">
        <f t="shared" si="329"/>
        <v>45064</v>
      </c>
    </row>
    <row r="2971" spans="1:15" x14ac:dyDescent="0.35">
      <c r="A2971" t="s">
        <v>2992</v>
      </c>
      <c r="B2971" s="4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  <c r="I2971" s="4" t="str">
        <f t="shared" si="324"/>
        <v>UNKNOWN</v>
      </c>
      <c r="J2971" s="6">
        <f t="shared" si="325"/>
        <v>1</v>
      </c>
      <c r="K2971" s="6">
        <f t="shared" si="326"/>
        <v>3</v>
      </c>
      <c r="L2971" s="6">
        <f t="shared" si="323"/>
        <v>3</v>
      </c>
      <c r="M2971" t="str">
        <f t="shared" si="327"/>
        <v>Cash</v>
      </c>
      <c r="N2971" t="str">
        <f t="shared" si="328"/>
        <v>Cafe</v>
      </c>
      <c r="O2971" s="8">
        <f t="shared" si="329"/>
        <v>45159</v>
      </c>
    </row>
    <row r="2972" spans="1:15" x14ac:dyDescent="0.35">
      <c r="A2972" t="s">
        <v>2993</v>
      </c>
      <c r="B2972" s="4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I2972" s="4" t="str">
        <f t="shared" si="324"/>
        <v>Tea</v>
      </c>
      <c r="J2972" s="6">
        <f t="shared" si="325"/>
        <v>3</v>
      </c>
      <c r="K2972" s="6">
        <f t="shared" si="326"/>
        <v>1.5</v>
      </c>
      <c r="L2972" s="6">
        <f t="shared" si="323"/>
        <v>4.5</v>
      </c>
      <c r="M2972" t="str">
        <f t="shared" si="327"/>
        <v>Credit Card</v>
      </c>
      <c r="N2972" t="str">
        <f t="shared" si="328"/>
        <v>In-store</v>
      </c>
      <c r="O2972" s="8">
        <f t="shared" si="329"/>
        <v>45284</v>
      </c>
    </row>
    <row r="2973" spans="1:15" x14ac:dyDescent="0.35">
      <c r="A2973" t="s">
        <v>2994</v>
      </c>
      <c r="B2973" s="4" t="s">
        <v>28</v>
      </c>
      <c r="C2973">
        <v>2</v>
      </c>
      <c r="D2973">
        <v>4</v>
      </c>
      <c r="E2973">
        <v>8</v>
      </c>
      <c r="H2973" s="1">
        <v>45125</v>
      </c>
      <c r="I2973" s="4" t="str">
        <f t="shared" si="324"/>
        <v>Sandwich</v>
      </c>
      <c r="J2973" s="6">
        <f t="shared" si="325"/>
        <v>2</v>
      </c>
      <c r="K2973" s="6">
        <f t="shared" si="326"/>
        <v>4</v>
      </c>
      <c r="L2973" s="6">
        <f t="shared" si="323"/>
        <v>8</v>
      </c>
      <c r="M2973" t="str">
        <f t="shared" si="327"/>
        <v>Default mode</v>
      </c>
      <c r="N2973" t="str">
        <f t="shared" si="328"/>
        <v>UNKNOWN</v>
      </c>
      <c r="O2973" s="8">
        <f t="shared" si="329"/>
        <v>45125</v>
      </c>
    </row>
    <row r="2974" spans="1:15" x14ac:dyDescent="0.35">
      <c r="A2974" t="s">
        <v>2995</v>
      </c>
      <c r="B2974" s="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I2974" s="4" t="str">
        <f t="shared" si="324"/>
        <v>Juice</v>
      </c>
      <c r="J2974" s="6">
        <f t="shared" si="325"/>
        <v>5</v>
      </c>
      <c r="K2974" s="6">
        <f t="shared" si="326"/>
        <v>1</v>
      </c>
      <c r="L2974" s="6">
        <f t="shared" si="323"/>
        <v>5</v>
      </c>
      <c r="M2974" t="str">
        <f t="shared" si="327"/>
        <v>Default mode</v>
      </c>
      <c r="N2974" t="str">
        <f t="shared" si="328"/>
        <v>Takeaway</v>
      </c>
      <c r="O2974" s="8">
        <f t="shared" si="329"/>
        <v>45126</v>
      </c>
    </row>
    <row r="2975" spans="1:15" x14ac:dyDescent="0.35">
      <c r="A2975" t="s">
        <v>2996</v>
      </c>
      <c r="B2975" s="4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  <c r="I2975" s="4" t="str">
        <f t="shared" si="324"/>
        <v>Coffee</v>
      </c>
      <c r="J2975" s="6">
        <f t="shared" si="325"/>
        <v>5</v>
      </c>
      <c r="K2975" s="6">
        <f t="shared" si="326"/>
        <v>2</v>
      </c>
      <c r="L2975" s="6">
        <f t="shared" si="323"/>
        <v>10</v>
      </c>
      <c r="M2975" t="str">
        <f t="shared" si="327"/>
        <v>Digital Wallet</v>
      </c>
      <c r="N2975" t="str">
        <f t="shared" si="328"/>
        <v>UNKNOWN</v>
      </c>
      <c r="O2975" s="8">
        <f t="shared" si="329"/>
        <v>45205</v>
      </c>
    </row>
    <row r="2976" spans="1:15" x14ac:dyDescent="0.35">
      <c r="A2976" t="s">
        <v>2997</v>
      </c>
      <c r="B2976" s="4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  <c r="I2976" s="4" t="str">
        <f t="shared" si="324"/>
        <v>Juice</v>
      </c>
      <c r="J2976" s="6">
        <f t="shared" si="325"/>
        <v>3</v>
      </c>
      <c r="K2976" s="6">
        <f t="shared" si="326"/>
        <v>0</v>
      </c>
      <c r="L2976" s="6">
        <f t="shared" si="323"/>
        <v>9</v>
      </c>
      <c r="M2976" t="str">
        <f t="shared" si="327"/>
        <v>Cash</v>
      </c>
      <c r="N2976" t="str">
        <f t="shared" si="328"/>
        <v>Cafe</v>
      </c>
      <c r="O2976" s="8">
        <f t="shared" si="329"/>
        <v>45287</v>
      </c>
    </row>
    <row r="2977" spans="1:15" x14ac:dyDescent="0.35">
      <c r="A2977" t="s">
        <v>2998</v>
      </c>
      <c r="B2977" s="4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I2977" s="4" t="str">
        <f t="shared" si="324"/>
        <v>Tea</v>
      </c>
      <c r="J2977" s="6">
        <f t="shared" si="325"/>
        <v>3</v>
      </c>
      <c r="K2977" s="6">
        <f t="shared" si="326"/>
        <v>1.5</v>
      </c>
      <c r="L2977" s="6">
        <f t="shared" si="323"/>
        <v>4.5</v>
      </c>
      <c r="M2977" t="str">
        <f t="shared" si="327"/>
        <v>Default mode</v>
      </c>
      <c r="N2977" t="str">
        <f t="shared" si="328"/>
        <v>Takeaway</v>
      </c>
      <c r="O2977" s="8">
        <f t="shared" si="329"/>
        <v>45279</v>
      </c>
    </row>
    <row r="2978" spans="1:15" x14ac:dyDescent="0.35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I2978" s="4" t="str">
        <f t="shared" si="324"/>
        <v>UNKNOWN</v>
      </c>
      <c r="J2978" s="6">
        <f t="shared" si="325"/>
        <v>2</v>
      </c>
      <c r="K2978" s="6">
        <f t="shared" si="326"/>
        <v>5</v>
      </c>
      <c r="L2978" s="6">
        <f t="shared" si="323"/>
        <v>10</v>
      </c>
      <c r="M2978" t="str">
        <f t="shared" si="327"/>
        <v>Cash</v>
      </c>
      <c r="N2978" t="str">
        <f t="shared" si="328"/>
        <v>UNKNOWN</v>
      </c>
      <c r="O2978" s="8">
        <f t="shared" si="329"/>
        <v>45133</v>
      </c>
    </row>
    <row r="2979" spans="1:15" x14ac:dyDescent="0.35">
      <c r="A2979" t="s">
        <v>3000</v>
      </c>
      <c r="B2979" s="4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I2979" s="4" t="str">
        <f t="shared" si="324"/>
        <v>Tea</v>
      </c>
      <c r="J2979" s="6">
        <f t="shared" si="325"/>
        <v>5</v>
      </c>
      <c r="K2979" s="6">
        <f t="shared" si="326"/>
        <v>1.5</v>
      </c>
      <c r="L2979" s="6">
        <f t="shared" si="323"/>
        <v>7.5</v>
      </c>
      <c r="M2979" t="str">
        <f t="shared" si="327"/>
        <v>Default mode</v>
      </c>
      <c r="N2979" t="str">
        <f t="shared" si="328"/>
        <v>In-store</v>
      </c>
      <c r="O2979" s="8">
        <f t="shared" si="329"/>
        <v>44963</v>
      </c>
    </row>
    <row r="2980" spans="1:15" x14ac:dyDescent="0.35">
      <c r="A2980" t="s">
        <v>3001</v>
      </c>
      <c r="B2980" s="4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I2980" s="4" t="str">
        <f t="shared" si="324"/>
        <v>Juice</v>
      </c>
      <c r="J2980" s="6">
        <f t="shared" si="325"/>
        <v>3</v>
      </c>
      <c r="K2980" s="6">
        <f t="shared" si="326"/>
        <v>3</v>
      </c>
      <c r="L2980" s="6">
        <f t="shared" si="323"/>
        <v>9</v>
      </c>
      <c r="M2980" t="str">
        <f t="shared" si="327"/>
        <v>Cash</v>
      </c>
      <c r="N2980" t="str">
        <f t="shared" si="328"/>
        <v>In-store</v>
      </c>
      <c r="O2980" s="8">
        <f t="shared" si="329"/>
        <v>45201</v>
      </c>
    </row>
    <row r="2981" spans="1:15" x14ac:dyDescent="0.35">
      <c r="A2981" t="s">
        <v>3002</v>
      </c>
      <c r="B2981" s="4" t="s">
        <v>9</v>
      </c>
      <c r="D2981">
        <v>2</v>
      </c>
      <c r="E2981">
        <v>10</v>
      </c>
      <c r="F2981" t="s">
        <v>23</v>
      </c>
      <c r="H2981" s="1">
        <v>45128</v>
      </c>
      <c r="I2981" s="4" t="str">
        <f t="shared" si="324"/>
        <v>Coffee</v>
      </c>
      <c r="J2981" s="6">
        <f t="shared" si="325"/>
        <v>5</v>
      </c>
      <c r="K2981" s="6">
        <f t="shared" si="326"/>
        <v>2</v>
      </c>
      <c r="L2981" s="6">
        <f t="shared" si="323"/>
        <v>10</v>
      </c>
      <c r="M2981" t="str">
        <f t="shared" si="327"/>
        <v>Digital Wallet</v>
      </c>
      <c r="N2981" t="str">
        <f t="shared" si="328"/>
        <v>UNKNOWN</v>
      </c>
      <c r="O2981" s="8">
        <f t="shared" si="329"/>
        <v>45128</v>
      </c>
    </row>
    <row r="2982" spans="1:15" x14ac:dyDescent="0.35">
      <c r="A2982" t="s">
        <v>3003</v>
      </c>
      <c r="B2982" s="4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I2982" s="4" t="str">
        <f t="shared" si="324"/>
        <v>Smoothie</v>
      </c>
      <c r="J2982" s="6">
        <f t="shared" si="325"/>
        <v>3</v>
      </c>
      <c r="K2982" s="6">
        <f t="shared" si="326"/>
        <v>4</v>
      </c>
      <c r="L2982" s="6">
        <f t="shared" si="323"/>
        <v>12</v>
      </c>
      <c r="M2982" t="str">
        <f t="shared" si="327"/>
        <v>Credit Card</v>
      </c>
      <c r="N2982" t="str">
        <f t="shared" si="328"/>
        <v>In-store</v>
      </c>
      <c r="O2982" s="8">
        <f t="shared" si="329"/>
        <v>45234</v>
      </c>
    </row>
    <row r="2983" spans="1:15" x14ac:dyDescent="0.35">
      <c r="A2983" t="s">
        <v>3004</v>
      </c>
      <c r="B2983" s="4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  <c r="I2983" s="4" t="str">
        <f t="shared" si="324"/>
        <v>Cookie</v>
      </c>
      <c r="J2983" s="6">
        <f t="shared" si="325"/>
        <v>2</v>
      </c>
      <c r="K2983" s="6">
        <f t="shared" si="326"/>
        <v>1</v>
      </c>
      <c r="L2983" s="6">
        <f t="shared" si="323"/>
        <v>2</v>
      </c>
      <c r="M2983" t="str">
        <f t="shared" si="327"/>
        <v>Cash</v>
      </c>
      <c r="N2983" t="str">
        <f t="shared" si="328"/>
        <v>Takeaway</v>
      </c>
      <c r="O2983" s="8">
        <f t="shared" si="329"/>
        <v>45018</v>
      </c>
    </row>
    <row r="2984" spans="1:15" x14ac:dyDescent="0.35">
      <c r="A2984" t="s">
        <v>3005</v>
      </c>
      <c r="B2984" s="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I2984" s="4" t="str">
        <f t="shared" si="324"/>
        <v>Cookie</v>
      </c>
      <c r="J2984" s="6">
        <f t="shared" si="325"/>
        <v>1</v>
      </c>
      <c r="K2984" s="6">
        <f t="shared" si="326"/>
        <v>1</v>
      </c>
      <c r="L2984" s="6">
        <f t="shared" si="323"/>
        <v>1</v>
      </c>
      <c r="M2984" t="str">
        <f t="shared" si="327"/>
        <v>Credit Card</v>
      </c>
      <c r="N2984" t="str">
        <f t="shared" si="328"/>
        <v>Takeaway</v>
      </c>
      <c r="O2984" s="8">
        <f t="shared" si="329"/>
        <v>45251</v>
      </c>
    </row>
    <row r="2985" spans="1:15" x14ac:dyDescent="0.35">
      <c r="A2985" t="s">
        <v>3006</v>
      </c>
      <c r="B2985" s="4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  <c r="I2985" s="4" t="str">
        <f t="shared" si="324"/>
        <v>Cake</v>
      </c>
      <c r="J2985" s="6">
        <f t="shared" si="325"/>
        <v>2</v>
      </c>
      <c r="K2985" s="6">
        <f t="shared" si="326"/>
        <v>3</v>
      </c>
      <c r="L2985" s="6">
        <f t="shared" si="323"/>
        <v>6</v>
      </c>
      <c r="M2985" t="str">
        <f t="shared" si="327"/>
        <v>Digital Wallet</v>
      </c>
      <c r="N2985" t="str">
        <f t="shared" si="328"/>
        <v>In-store</v>
      </c>
      <c r="O2985" s="8">
        <f t="shared" si="329"/>
        <v>44967</v>
      </c>
    </row>
    <row r="2986" spans="1:15" x14ac:dyDescent="0.35">
      <c r="A2986" t="s">
        <v>3007</v>
      </c>
      <c r="B2986" s="4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I2986" s="4" t="str">
        <f t="shared" si="324"/>
        <v>Tea</v>
      </c>
      <c r="J2986" s="6">
        <f t="shared" si="325"/>
        <v>2</v>
      </c>
      <c r="K2986" s="6">
        <f t="shared" si="326"/>
        <v>1.5</v>
      </c>
      <c r="L2986" s="6">
        <f t="shared" si="323"/>
        <v>3</v>
      </c>
      <c r="M2986" t="str">
        <f t="shared" si="327"/>
        <v>Credit Card</v>
      </c>
      <c r="N2986" t="str">
        <f t="shared" si="328"/>
        <v>UNKNOWN</v>
      </c>
      <c r="O2986" s="8">
        <f t="shared" si="329"/>
        <v>45103</v>
      </c>
    </row>
    <row r="2987" spans="1:15" x14ac:dyDescent="0.35">
      <c r="A2987" t="s">
        <v>3008</v>
      </c>
      <c r="B2987" s="4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I2987" s="4" t="str">
        <f t="shared" si="324"/>
        <v>Smoothie</v>
      </c>
      <c r="J2987" s="6">
        <f t="shared" si="325"/>
        <v>3</v>
      </c>
      <c r="K2987" s="6">
        <f t="shared" si="326"/>
        <v>4</v>
      </c>
      <c r="L2987" s="6">
        <f t="shared" si="323"/>
        <v>12</v>
      </c>
      <c r="M2987" t="str">
        <f t="shared" si="327"/>
        <v>Credit Card</v>
      </c>
      <c r="N2987" t="str">
        <f t="shared" si="328"/>
        <v>In-store</v>
      </c>
      <c r="O2987" s="8">
        <f t="shared" si="329"/>
        <v>45255</v>
      </c>
    </row>
    <row r="2988" spans="1:15" x14ac:dyDescent="0.35">
      <c r="A2988" t="s">
        <v>3009</v>
      </c>
      <c r="B2988" s="4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I2988" s="4" t="str">
        <f t="shared" si="324"/>
        <v>Salad</v>
      </c>
      <c r="J2988" s="6">
        <f t="shared" si="325"/>
        <v>5</v>
      </c>
      <c r="K2988" s="6">
        <f t="shared" si="326"/>
        <v>5</v>
      </c>
      <c r="L2988" s="6">
        <f t="shared" si="323"/>
        <v>25</v>
      </c>
      <c r="M2988" t="str">
        <f t="shared" si="327"/>
        <v>Default mode</v>
      </c>
      <c r="N2988" t="str">
        <f t="shared" si="328"/>
        <v>Takeaway</v>
      </c>
      <c r="O2988" s="8">
        <f t="shared" si="329"/>
        <v>45291</v>
      </c>
    </row>
    <row r="2989" spans="1:15" x14ac:dyDescent="0.35">
      <c r="A2989" t="s">
        <v>3010</v>
      </c>
      <c r="B2989" s="4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I2989" s="4" t="str">
        <f t="shared" si="324"/>
        <v>Tea</v>
      </c>
      <c r="J2989" s="6">
        <f t="shared" si="325"/>
        <v>1</v>
      </c>
      <c r="K2989" s="6">
        <f t="shared" si="326"/>
        <v>1.5</v>
      </c>
      <c r="L2989" s="6">
        <f t="shared" si="323"/>
        <v>1.5</v>
      </c>
      <c r="M2989" t="str">
        <f t="shared" si="327"/>
        <v>Credit Card</v>
      </c>
      <c r="N2989" t="str">
        <f t="shared" si="328"/>
        <v>In-store</v>
      </c>
      <c r="O2989" s="8">
        <f t="shared" si="329"/>
        <v>45218</v>
      </c>
    </row>
    <row r="2990" spans="1:15" x14ac:dyDescent="0.35">
      <c r="A2990" t="s">
        <v>3011</v>
      </c>
      <c r="B2990" s="4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  <c r="I2990" s="4" t="str">
        <f t="shared" si="324"/>
        <v>Salad</v>
      </c>
      <c r="J2990" s="6">
        <f t="shared" si="325"/>
        <v>2</v>
      </c>
      <c r="K2990" s="6">
        <f t="shared" si="326"/>
        <v>5</v>
      </c>
      <c r="L2990" s="6">
        <f t="shared" si="323"/>
        <v>10</v>
      </c>
      <c r="M2990" t="str">
        <f t="shared" si="327"/>
        <v>UNKNOWN</v>
      </c>
      <c r="N2990" t="str">
        <f t="shared" si="328"/>
        <v>Takeaway</v>
      </c>
      <c r="O2990" s="8">
        <f t="shared" si="329"/>
        <v>45130</v>
      </c>
    </row>
    <row r="2991" spans="1:15" x14ac:dyDescent="0.35">
      <c r="A2991" t="s">
        <v>3012</v>
      </c>
      <c r="B2991" s="4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I2991" s="4" t="str">
        <f t="shared" si="324"/>
        <v>Coffee</v>
      </c>
      <c r="J2991" s="6">
        <f t="shared" si="325"/>
        <v>4</v>
      </c>
      <c r="K2991" s="6">
        <f t="shared" si="326"/>
        <v>2</v>
      </c>
      <c r="L2991" s="6">
        <f t="shared" si="323"/>
        <v>8</v>
      </c>
      <c r="M2991" t="str">
        <f t="shared" si="327"/>
        <v>Credit Card</v>
      </c>
      <c r="N2991" t="str">
        <f t="shared" si="328"/>
        <v>In-store</v>
      </c>
      <c r="O2991" s="8">
        <f t="shared" si="329"/>
        <v>45279</v>
      </c>
    </row>
    <row r="2992" spans="1:15" x14ac:dyDescent="0.35">
      <c r="A2992" t="s">
        <v>3013</v>
      </c>
      <c r="B2992" s="4" t="s">
        <v>17</v>
      </c>
      <c r="C2992" t="s">
        <v>21</v>
      </c>
      <c r="D2992">
        <v>1</v>
      </c>
      <c r="E2992">
        <v>5</v>
      </c>
      <c r="H2992" s="1">
        <v>44963</v>
      </c>
      <c r="I2992" s="4" t="str">
        <f t="shared" si="324"/>
        <v>Cookie</v>
      </c>
      <c r="J2992" s="6">
        <f t="shared" si="325"/>
        <v>3</v>
      </c>
      <c r="K2992" s="6">
        <f t="shared" si="326"/>
        <v>1</v>
      </c>
      <c r="L2992" s="6">
        <f t="shared" si="323"/>
        <v>5</v>
      </c>
      <c r="M2992" t="str">
        <f t="shared" si="327"/>
        <v>Default mode</v>
      </c>
      <c r="N2992" t="str">
        <f t="shared" si="328"/>
        <v>UNKNOWN</v>
      </c>
      <c r="O2992" s="8">
        <f t="shared" si="329"/>
        <v>44963</v>
      </c>
    </row>
    <row r="2993" spans="1:15" x14ac:dyDescent="0.35">
      <c r="A2993" t="s">
        <v>3014</v>
      </c>
      <c r="B2993" s="4" t="s">
        <v>39</v>
      </c>
      <c r="C2993">
        <v>5</v>
      </c>
      <c r="D2993">
        <v>3</v>
      </c>
      <c r="E2993">
        <v>15</v>
      </c>
      <c r="H2993" s="1">
        <v>45018</v>
      </c>
      <c r="I2993" s="4" t="str">
        <f t="shared" si="324"/>
        <v>Juice</v>
      </c>
      <c r="J2993" s="6">
        <f t="shared" si="325"/>
        <v>5</v>
      </c>
      <c r="K2993" s="6">
        <f t="shared" si="326"/>
        <v>3</v>
      </c>
      <c r="L2993" s="6">
        <f t="shared" si="323"/>
        <v>15</v>
      </c>
      <c r="M2993" t="str">
        <f t="shared" si="327"/>
        <v>Default mode</v>
      </c>
      <c r="N2993" t="str">
        <f t="shared" si="328"/>
        <v>UNKNOWN</v>
      </c>
      <c r="O2993" s="8">
        <f t="shared" si="329"/>
        <v>45018</v>
      </c>
    </row>
    <row r="2994" spans="1:15" x14ac:dyDescent="0.35">
      <c r="A2994" t="s">
        <v>3015</v>
      </c>
      <c r="B2994" s="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I2994" s="4" t="str">
        <f t="shared" si="324"/>
        <v>Juice</v>
      </c>
      <c r="J2994" s="6">
        <f t="shared" si="325"/>
        <v>5</v>
      </c>
      <c r="K2994" s="6">
        <f t="shared" si="326"/>
        <v>3</v>
      </c>
      <c r="L2994" s="6">
        <f t="shared" si="323"/>
        <v>15</v>
      </c>
      <c r="M2994" t="str">
        <f t="shared" si="327"/>
        <v>Credit Card</v>
      </c>
      <c r="N2994" t="str">
        <f t="shared" si="328"/>
        <v>UNKNOWN</v>
      </c>
      <c r="O2994" s="8">
        <f t="shared" si="329"/>
        <v>45088</v>
      </c>
    </row>
    <row r="2995" spans="1:15" x14ac:dyDescent="0.35">
      <c r="A2995" t="s">
        <v>3016</v>
      </c>
      <c r="B2995" s="4" t="s">
        <v>25</v>
      </c>
      <c r="D2995">
        <v>4</v>
      </c>
      <c r="E2995">
        <v>4</v>
      </c>
      <c r="H2995" s="1">
        <v>44937</v>
      </c>
      <c r="I2995" s="4" t="str">
        <f t="shared" si="324"/>
        <v>Smoothie</v>
      </c>
      <c r="J2995" s="6">
        <f t="shared" si="325"/>
        <v>1</v>
      </c>
      <c r="K2995" s="6">
        <f t="shared" si="326"/>
        <v>4</v>
      </c>
      <c r="L2995" s="6">
        <f t="shared" si="323"/>
        <v>4</v>
      </c>
      <c r="M2995" t="str">
        <f t="shared" si="327"/>
        <v>Default mode</v>
      </c>
      <c r="N2995" t="str">
        <f t="shared" si="328"/>
        <v>UNKNOWN</v>
      </c>
      <c r="O2995" s="8">
        <f t="shared" si="329"/>
        <v>44937</v>
      </c>
    </row>
    <row r="2996" spans="1:15" x14ac:dyDescent="0.35">
      <c r="A2996" t="s">
        <v>3017</v>
      </c>
      <c r="B2996" s="4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  <c r="I2996" s="4" t="str">
        <f t="shared" si="324"/>
        <v>Cookie</v>
      </c>
      <c r="J2996" s="6">
        <f t="shared" si="325"/>
        <v>1</v>
      </c>
      <c r="K2996" s="6">
        <f t="shared" si="326"/>
        <v>1</v>
      </c>
      <c r="L2996" s="6">
        <f t="shared" si="323"/>
        <v>1</v>
      </c>
      <c r="M2996" t="str">
        <f t="shared" si="327"/>
        <v>Digital Wallet</v>
      </c>
      <c r="N2996" t="str">
        <f t="shared" si="328"/>
        <v>Takeaway</v>
      </c>
      <c r="O2996" s="8">
        <f t="shared" si="329"/>
        <v>45067</v>
      </c>
    </row>
    <row r="2997" spans="1:15" x14ac:dyDescent="0.35">
      <c r="A2997" t="s">
        <v>3018</v>
      </c>
      <c r="B2997" s="4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I2997" s="4" t="str">
        <f t="shared" si="324"/>
        <v>Cake</v>
      </c>
      <c r="J2997" s="6">
        <f t="shared" si="325"/>
        <v>5</v>
      </c>
      <c r="K2997" s="6">
        <f t="shared" si="326"/>
        <v>3</v>
      </c>
      <c r="L2997" s="6">
        <f t="shared" si="323"/>
        <v>15</v>
      </c>
      <c r="M2997" t="str">
        <f t="shared" si="327"/>
        <v>Cash</v>
      </c>
      <c r="N2997" t="str">
        <f t="shared" si="328"/>
        <v>Takeaway</v>
      </c>
      <c r="O2997" s="8">
        <f t="shared" si="329"/>
        <v>45195</v>
      </c>
    </row>
    <row r="2998" spans="1:15" x14ac:dyDescent="0.35">
      <c r="A2998" t="s">
        <v>3019</v>
      </c>
      <c r="B2998" s="4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  <c r="I2998" s="4" t="str">
        <f t="shared" si="324"/>
        <v>Cookie</v>
      </c>
      <c r="J2998" s="6">
        <f t="shared" si="325"/>
        <v>4</v>
      </c>
      <c r="K2998" s="6">
        <f t="shared" si="326"/>
        <v>1</v>
      </c>
      <c r="L2998" s="6">
        <f t="shared" si="323"/>
        <v>4</v>
      </c>
      <c r="M2998" t="str">
        <f t="shared" si="327"/>
        <v>Digital Wallet</v>
      </c>
      <c r="N2998" t="str">
        <f t="shared" si="328"/>
        <v>UNKNOWN</v>
      </c>
      <c r="O2998" s="8">
        <f t="shared" si="329"/>
        <v>45130</v>
      </c>
    </row>
    <row r="2999" spans="1:15" x14ac:dyDescent="0.35">
      <c r="A2999" t="s">
        <v>3020</v>
      </c>
      <c r="B2999" s="4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  <c r="I2999" s="4" t="str">
        <f t="shared" si="324"/>
        <v>Coffee</v>
      </c>
      <c r="J2999" s="6">
        <f t="shared" si="325"/>
        <v>1</v>
      </c>
      <c r="K2999" s="6">
        <f t="shared" si="326"/>
        <v>2</v>
      </c>
      <c r="L2999" s="6">
        <f t="shared" si="323"/>
        <v>2</v>
      </c>
      <c r="M2999" t="str">
        <f t="shared" si="327"/>
        <v>Credit Card</v>
      </c>
      <c r="N2999" t="str">
        <f t="shared" si="328"/>
        <v>UNKNOWN</v>
      </c>
      <c r="O2999" s="8">
        <f t="shared" si="329"/>
        <v>45220</v>
      </c>
    </row>
    <row r="3000" spans="1:15" x14ac:dyDescent="0.35">
      <c r="A3000" t="s">
        <v>3021</v>
      </c>
      <c r="B3000" s="4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  <c r="I3000" s="4" t="str">
        <f t="shared" si="324"/>
        <v>Smoothie</v>
      </c>
      <c r="J3000" s="6">
        <f t="shared" si="325"/>
        <v>5</v>
      </c>
      <c r="K3000" s="6">
        <f t="shared" si="326"/>
        <v>4</v>
      </c>
      <c r="L3000" s="6">
        <f t="shared" si="323"/>
        <v>20</v>
      </c>
      <c r="M3000" t="str">
        <f t="shared" si="327"/>
        <v>Digital Wallet</v>
      </c>
      <c r="N3000" t="str">
        <f t="shared" si="328"/>
        <v>In-store</v>
      </c>
      <c r="O3000" s="8">
        <f t="shared" si="329"/>
        <v>45217</v>
      </c>
    </row>
    <row r="3001" spans="1:15" x14ac:dyDescent="0.35">
      <c r="A3001" t="s">
        <v>3022</v>
      </c>
      <c r="B3001" s="4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  <c r="I3001" s="4" t="str">
        <f t="shared" si="324"/>
        <v>Tea</v>
      </c>
      <c r="J3001" s="6">
        <f t="shared" si="325"/>
        <v>5</v>
      </c>
      <c r="K3001" s="6">
        <f t="shared" si="326"/>
        <v>1.5</v>
      </c>
      <c r="L3001" s="6">
        <f t="shared" si="323"/>
        <v>7.5</v>
      </c>
      <c r="M3001" t="str">
        <f t="shared" si="327"/>
        <v>Credit Card</v>
      </c>
      <c r="N3001" t="str">
        <f t="shared" si="328"/>
        <v>In-store</v>
      </c>
      <c r="O3001" s="8">
        <f t="shared" si="329"/>
        <v>44927</v>
      </c>
    </row>
    <row r="3002" spans="1:15" x14ac:dyDescent="0.35">
      <c r="A3002" t="s">
        <v>3023</v>
      </c>
      <c r="B3002" s="4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I3002" s="4" t="str">
        <f t="shared" si="324"/>
        <v>Salad</v>
      </c>
      <c r="J3002" s="6">
        <f t="shared" si="325"/>
        <v>1</v>
      </c>
      <c r="K3002" s="6">
        <f t="shared" si="326"/>
        <v>5</v>
      </c>
      <c r="L3002" s="6">
        <f t="shared" si="323"/>
        <v>5</v>
      </c>
      <c r="M3002" t="str">
        <f t="shared" si="327"/>
        <v>Cash</v>
      </c>
      <c r="N3002" t="str">
        <f t="shared" si="328"/>
        <v>In-store</v>
      </c>
      <c r="O3002" s="8">
        <f t="shared" si="329"/>
        <v>45100</v>
      </c>
    </row>
    <row r="3003" spans="1:15" x14ac:dyDescent="0.35">
      <c r="A3003" t="s">
        <v>3024</v>
      </c>
      <c r="B3003" s="4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I3003" s="4" t="str">
        <f t="shared" si="324"/>
        <v>Juice</v>
      </c>
      <c r="J3003" s="6">
        <f t="shared" si="325"/>
        <v>5</v>
      </c>
      <c r="K3003" s="6">
        <f t="shared" si="326"/>
        <v>3</v>
      </c>
      <c r="L3003" s="6">
        <f t="shared" si="323"/>
        <v>15</v>
      </c>
      <c r="M3003" t="str">
        <f t="shared" si="327"/>
        <v>Credit Card</v>
      </c>
      <c r="N3003" t="str">
        <f t="shared" si="328"/>
        <v>In-store</v>
      </c>
      <c r="O3003" s="8">
        <f t="shared" si="329"/>
        <v>45086</v>
      </c>
    </row>
    <row r="3004" spans="1:15" x14ac:dyDescent="0.35">
      <c r="A3004" t="s">
        <v>3025</v>
      </c>
      <c r="B3004" s="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  <c r="I3004" s="4" t="str">
        <f t="shared" si="324"/>
        <v>Cake</v>
      </c>
      <c r="J3004" s="6">
        <f t="shared" si="325"/>
        <v>2</v>
      </c>
      <c r="K3004" s="6">
        <f t="shared" si="326"/>
        <v>3</v>
      </c>
      <c r="L3004" s="6">
        <f t="shared" si="323"/>
        <v>6</v>
      </c>
      <c r="M3004" t="str">
        <f t="shared" si="327"/>
        <v>Digital Wallet</v>
      </c>
      <c r="N3004" t="str">
        <f t="shared" si="328"/>
        <v>In-store</v>
      </c>
      <c r="O3004" s="8">
        <f t="shared" si="329"/>
        <v>44939</v>
      </c>
    </row>
    <row r="3005" spans="1:15" x14ac:dyDescent="0.35">
      <c r="A3005" t="s">
        <v>3026</v>
      </c>
      <c r="B3005" s="4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I3005" s="4" t="str">
        <f t="shared" si="324"/>
        <v>Coffee</v>
      </c>
      <c r="J3005" s="6">
        <f t="shared" si="325"/>
        <v>3</v>
      </c>
      <c r="K3005" s="6">
        <f t="shared" si="326"/>
        <v>2</v>
      </c>
      <c r="L3005" s="6">
        <f t="shared" si="323"/>
        <v>6</v>
      </c>
      <c r="M3005" t="str">
        <f t="shared" si="327"/>
        <v>Default mode</v>
      </c>
      <c r="N3005" t="str">
        <f t="shared" si="328"/>
        <v>In-store</v>
      </c>
      <c r="O3005" s="8">
        <f t="shared" si="329"/>
        <v>45131</v>
      </c>
    </row>
    <row r="3006" spans="1:15" x14ac:dyDescent="0.35">
      <c r="A3006" t="s">
        <v>3027</v>
      </c>
      <c r="B3006" s="4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I3006" s="4" t="str">
        <f t="shared" si="324"/>
        <v>Sandwich</v>
      </c>
      <c r="J3006" s="6">
        <f t="shared" si="325"/>
        <v>2</v>
      </c>
      <c r="K3006" s="6">
        <f t="shared" si="326"/>
        <v>4</v>
      </c>
      <c r="L3006" s="6">
        <f t="shared" si="323"/>
        <v>8</v>
      </c>
      <c r="M3006" t="str">
        <f t="shared" si="327"/>
        <v>Default mode</v>
      </c>
      <c r="N3006" t="str">
        <f t="shared" si="328"/>
        <v>Takeaway</v>
      </c>
      <c r="O3006" s="8">
        <f t="shared" si="329"/>
        <v>45177</v>
      </c>
    </row>
    <row r="3007" spans="1:15" x14ac:dyDescent="0.35">
      <c r="A3007" t="s">
        <v>3028</v>
      </c>
      <c r="B3007" s="4" t="s">
        <v>13</v>
      </c>
      <c r="C3007">
        <v>4</v>
      </c>
      <c r="D3007">
        <v>3</v>
      </c>
      <c r="E3007">
        <v>12</v>
      </c>
      <c r="H3007" s="1">
        <v>45238</v>
      </c>
      <c r="I3007" s="4" t="str">
        <f t="shared" si="324"/>
        <v>Cake</v>
      </c>
      <c r="J3007" s="6">
        <f t="shared" si="325"/>
        <v>4</v>
      </c>
      <c r="K3007" s="6">
        <f t="shared" si="326"/>
        <v>3</v>
      </c>
      <c r="L3007" s="6">
        <f t="shared" si="323"/>
        <v>12</v>
      </c>
      <c r="M3007" t="str">
        <f t="shared" si="327"/>
        <v>Default mode</v>
      </c>
      <c r="N3007" t="str">
        <f t="shared" si="328"/>
        <v>UNKNOWN</v>
      </c>
      <c r="O3007" s="8">
        <f t="shared" si="329"/>
        <v>45238</v>
      </c>
    </row>
    <row r="3008" spans="1:15" x14ac:dyDescent="0.35">
      <c r="A3008" t="s">
        <v>3029</v>
      </c>
      <c r="B3008" s="4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  <c r="I3008" s="4" t="str">
        <f t="shared" si="324"/>
        <v>Salad</v>
      </c>
      <c r="J3008" s="6">
        <f t="shared" si="325"/>
        <v>3</v>
      </c>
      <c r="K3008" s="6">
        <f t="shared" si="326"/>
        <v>5</v>
      </c>
      <c r="L3008" s="6">
        <f t="shared" si="323"/>
        <v>15</v>
      </c>
      <c r="M3008" t="str">
        <f t="shared" si="327"/>
        <v>Digital Wallet</v>
      </c>
      <c r="N3008" t="str">
        <f t="shared" si="328"/>
        <v>In-store</v>
      </c>
      <c r="O3008" s="8">
        <f t="shared" si="329"/>
        <v>45093</v>
      </c>
    </row>
    <row r="3009" spans="1:15" x14ac:dyDescent="0.35">
      <c r="A3009" t="s">
        <v>3030</v>
      </c>
      <c r="B3009" s="4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I3009" s="4" t="str">
        <f t="shared" si="324"/>
        <v>Tea</v>
      </c>
      <c r="J3009" s="6">
        <f t="shared" si="325"/>
        <v>5</v>
      </c>
      <c r="K3009" s="6">
        <f t="shared" si="326"/>
        <v>1.5</v>
      </c>
      <c r="L3009" s="6">
        <f t="shared" si="323"/>
        <v>7.5</v>
      </c>
      <c r="M3009" t="str">
        <f t="shared" si="327"/>
        <v>Credit Card</v>
      </c>
      <c r="N3009" t="str">
        <f t="shared" si="328"/>
        <v>Takeaway</v>
      </c>
      <c r="O3009" s="8">
        <f t="shared" si="329"/>
        <v>45029</v>
      </c>
    </row>
    <row r="3010" spans="1:15" x14ac:dyDescent="0.35">
      <c r="A3010" t="s">
        <v>3031</v>
      </c>
      <c r="B3010" s="4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  <c r="I3010" s="4" t="str">
        <f t="shared" si="324"/>
        <v>Coffee</v>
      </c>
      <c r="J3010" s="6">
        <f t="shared" si="325"/>
        <v>2</v>
      </c>
      <c r="K3010" s="6">
        <f t="shared" si="326"/>
        <v>2</v>
      </c>
      <c r="L3010" s="6">
        <f t="shared" ref="L3010:L3073" si="330">IF(ISBLANK(E3010),PRODUCT(J3010,K3010),IF(E3010="ERROR",PRODUCT(J3010,K3010),IF(E3010="UNKNOWN",PRODUCT(J3010,K3010),E3010)))</f>
        <v>4</v>
      </c>
      <c r="M3010" t="str">
        <f t="shared" si="327"/>
        <v>Digital Wallet</v>
      </c>
      <c r="N3010" t="str">
        <f t="shared" si="328"/>
        <v>Takeaway</v>
      </c>
      <c r="O3010" s="8">
        <f t="shared" si="329"/>
        <v>45222</v>
      </c>
    </row>
    <row r="3011" spans="1:15" x14ac:dyDescent="0.35">
      <c r="A3011" t="s">
        <v>3032</v>
      </c>
      <c r="B3011" s="4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  <c r="I3011" s="4" t="str">
        <f t="shared" ref="I3011:I3074" si="331">IF(ISBLANK(B3011),"UNKNOWN",IF(B3011="ERROR","Juice",B3011))</f>
        <v>Juice</v>
      </c>
      <c r="J3011" s="6">
        <f t="shared" ref="J3011:J3074" si="332">IF(ISBLANK(C3011),E3011/D3011,IF(C3011="ERROR",AVERAGE(C3011:C13010),IF(C3011="UNKNOWN",MEDIAN(C3011:C13010),C3011)))</f>
        <v>3</v>
      </c>
      <c r="K3011" s="6">
        <f t="shared" ref="K3011:K3074" si="333">IF(ISBLANK(D3011),0,IF(D3011="ERROR",AVERAGE(D3011:D13010),IF(D3011="UNKNOWN",MEDIAN(D3011:D13010),D3011)))</f>
        <v>3</v>
      </c>
      <c r="L3011" s="6">
        <f t="shared" si="330"/>
        <v>9</v>
      </c>
      <c r="M3011" t="str">
        <f t="shared" ref="M3011:M3074" si="334">IF(ISBLANK(F3011),"Default mode",IF(F3011="ERROR","Cash",F3011))</f>
        <v>Digital Wallet</v>
      </c>
      <c r="N3011" t="str">
        <f t="shared" ref="N3011:N3074" si="335">IF(ISBLANK(G3011),"UNKNOWN",IF(G3011="ERROR","Cafe",G3011))</f>
        <v>In-store</v>
      </c>
      <c r="O3011" s="8">
        <f t="shared" ref="O3011:O3074" si="336">IF(ISBLANK(H3011),DATE(2023,1,1),IF(H3011="ERROR",DATE(2023,6,1),IF(H3011="UNKNOWN",DATE(2023,1,1),H3011)))</f>
        <v>44980</v>
      </c>
    </row>
    <row r="3012" spans="1:15" x14ac:dyDescent="0.35">
      <c r="A3012" t="s">
        <v>3033</v>
      </c>
      <c r="B3012" s="4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  <c r="I3012" s="4" t="str">
        <f t="shared" si="331"/>
        <v>UNKNOWN</v>
      </c>
      <c r="J3012" s="6">
        <f t="shared" si="332"/>
        <v>3.0336184901695931</v>
      </c>
      <c r="K3012" s="6">
        <f t="shared" si="333"/>
        <v>4</v>
      </c>
      <c r="L3012" s="6">
        <f t="shared" si="330"/>
        <v>4</v>
      </c>
      <c r="M3012" t="str">
        <f t="shared" si="334"/>
        <v>Digital Wallet</v>
      </c>
      <c r="N3012" t="str">
        <f t="shared" si="335"/>
        <v>UNKNOWN</v>
      </c>
      <c r="O3012" s="8">
        <f t="shared" si="336"/>
        <v>44963</v>
      </c>
    </row>
    <row r="3013" spans="1:15" x14ac:dyDescent="0.35">
      <c r="A3013" t="s">
        <v>3034</v>
      </c>
      <c r="B3013" s="4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  <c r="I3013" s="4" t="str">
        <f t="shared" si="331"/>
        <v>Cookie</v>
      </c>
      <c r="J3013" s="6">
        <f t="shared" si="332"/>
        <v>3</v>
      </c>
      <c r="K3013" s="6">
        <f t="shared" si="333"/>
        <v>1</v>
      </c>
      <c r="L3013" s="6">
        <f t="shared" si="330"/>
        <v>5</v>
      </c>
      <c r="M3013" t="str">
        <f t="shared" si="334"/>
        <v>Credit Card</v>
      </c>
      <c r="N3013" t="str">
        <f t="shared" si="335"/>
        <v>UNKNOWN</v>
      </c>
      <c r="O3013" s="8">
        <f t="shared" si="336"/>
        <v>45188</v>
      </c>
    </row>
    <row r="3014" spans="1:15" x14ac:dyDescent="0.35">
      <c r="A3014" t="s">
        <v>3035</v>
      </c>
      <c r="B3014" s="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I3014" s="4" t="str">
        <f t="shared" si="331"/>
        <v>UNKNOWN</v>
      </c>
      <c r="J3014" s="6">
        <f t="shared" si="332"/>
        <v>2</v>
      </c>
      <c r="K3014" s="6">
        <f t="shared" si="333"/>
        <v>1.5</v>
      </c>
      <c r="L3014" s="6">
        <f t="shared" si="330"/>
        <v>3</v>
      </c>
      <c r="M3014" t="str">
        <f t="shared" si="334"/>
        <v>Credit Card</v>
      </c>
      <c r="N3014" t="str">
        <f t="shared" si="335"/>
        <v>Takeaway</v>
      </c>
      <c r="O3014" s="8">
        <f t="shared" si="336"/>
        <v>44930</v>
      </c>
    </row>
    <row r="3015" spans="1:15" x14ac:dyDescent="0.35">
      <c r="A3015" t="s">
        <v>3036</v>
      </c>
      <c r="B3015" s="4" t="s">
        <v>21</v>
      </c>
      <c r="C3015">
        <v>5</v>
      </c>
      <c r="E3015">
        <v>15</v>
      </c>
      <c r="H3015" s="1">
        <v>45224</v>
      </c>
      <c r="I3015" s="4" t="str">
        <f t="shared" si="331"/>
        <v>UNKNOWN</v>
      </c>
      <c r="J3015" s="6">
        <f t="shared" si="332"/>
        <v>5</v>
      </c>
      <c r="K3015" s="6">
        <f t="shared" si="333"/>
        <v>0</v>
      </c>
      <c r="L3015" s="6">
        <f t="shared" si="330"/>
        <v>15</v>
      </c>
      <c r="M3015" t="str">
        <f t="shared" si="334"/>
        <v>Default mode</v>
      </c>
      <c r="N3015" t="str">
        <f t="shared" si="335"/>
        <v>UNKNOWN</v>
      </c>
      <c r="O3015" s="8">
        <f t="shared" si="336"/>
        <v>45224</v>
      </c>
    </row>
    <row r="3016" spans="1:15" x14ac:dyDescent="0.35">
      <c r="A3016" t="s">
        <v>3037</v>
      </c>
      <c r="B3016" s="4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  <c r="I3016" s="4" t="str">
        <f t="shared" si="331"/>
        <v>Tea</v>
      </c>
      <c r="J3016" s="6">
        <f t="shared" si="332"/>
        <v>4</v>
      </c>
      <c r="K3016" s="6">
        <f t="shared" si="333"/>
        <v>1.5</v>
      </c>
      <c r="L3016" s="6">
        <f t="shared" si="330"/>
        <v>6</v>
      </c>
      <c r="M3016" t="str">
        <f t="shared" si="334"/>
        <v>Digital Wallet</v>
      </c>
      <c r="N3016" t="str">
        <f t="shared" si="335"/>
        <v>Takeaway</v>
      </c>
      <c r="O3016" s="8">
        <f t="shared" si="336"/>
        <v>45275</v>
      </c>
    </row>
    <row r="3017" spans="1:15" x14ac:dyDescent="0.35">
      <c r="A3017" t="s">
        <v>3038</v>
      </c>
      <c r="B3017" s="4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I3017" s="4" t="str">
        <f t="shared" si="331"/>
        <v>Juice</v>
      </c>
      <c r="J3017" s="6">
        <f t="shared" si="332"/>
        <v>3</v>
      </c>
      <c r="K3017" s="6">
        <f t="shared" si="333"/>
        <v>3</v>
      </c>
      <c r="L3017" s="6">
        <f t="shared" si="330"/>
        <v>9</v>
      </c>
      <c r="M3017" t="str">
        <f t="shared" si="334"/>
        <v>Cash</v>
      </c>
      <c r="N3017" t="str">
        <f t="shared" si="335"/>
        <v>UNKNOWN</v>
      </c>
      <c r="O3017" s="8">
        <f t="shared" si="336"/>
        <v>45168</v>
      </c>
    </row>
    <row r="3018" spans="1:15" x14ac:dyDescent="0.35">
      <c r="A3018" t="s">
        <v>3039</v>
      </c>
      <c r="B3018" s="4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I3018" s="4" t="str">
        <f t="shared" si="331"/>
        <v>Tea</v>
      </c>
      <c r="J3018" s="6">
        <f t="shared" si="332"/>
        <v>3</v>
      </c>
      <c r="K3018" s="6">
        <f t="shared" si="333"/>
        <v>1.5</v>
      </c>
      <c r="L3018" s="6">
        <f t="shared" si="330"/>
        <v>4.5</v>
      </c>
      <c r="M3018" t="str">
        <f t="shared" si="334"/>
        <v>Default mode</v>
      </c>
      <c r="N3018" t="str">
        <f t="shared" si="335"/>
        <v>Takeaway</v>
      </c>
      <c r="O3018" s="8">
        <f t="shared" si="336"/>
        <v>45005</v>
      </c>
    </row>
    <row r="3019" spans="1:15" x14ac:dyDescent="0.35">
      <c r="A3019" t="s">
        <v>3040</v>
      </c>
      <c r="B3019" s="4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  <c r="I3019" s="4" t="str">
        <f t="shared" si="331"/>
        <v>UNKNOWN</v>
      </c>
      <c r="J3019" s="6">
        <f t="shared" si="332"/>
        <v>4</v>
      </c>
      <c r="K3019" s="6">
        <f t="shared" si="333"/>
        <v>3</v>
      </c>
      <c r="L3019" s="6">
        <f t="shared" si="330"/>
        <v>12</v>
      </c>
      <c r="M3019" t="str">
        <f t="shared" si="334"/>
        <v>Digital Wallet</v>
      </c>
      <c r="N3019" t="str">
        <f t="shared" si="335"/>
        <v>UNKNOWN</v>
      </c>
      <c r="O3019" s="8">
        <f t="shared" si="336"/>
        <v>45208</v>
      </c>
    </row>
    <row r="3020" spans="1:15" x14ac:dyDescent="0.35">
      <c r="A3020" t="s">
        <v>3041</v>
      </c>
      <c r="B3020" s="4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  <c r="I3020" s="4" t="str">
        <f t="shared" si="331"/>
        <v>Sandwich</v>
      </c>
      <c r="J3020" s="6">
        <f t="shared" si="332"/>
        <v>2</v>
      </c>
      <c r="K3020" s="6">
        <f t="shared" si="333"/>
        <v>4</v>
      </c>
      <c r="L3020" s="6">
        <f t="shared" si="330"/>
        <v>8</v>
      </c>
      <c r="M3020" t="str">
        <f t="shared" si="334"/>
        <v>Cash</v>
      </c>
      <c r="N3020" t="str">
        <f t="shared" si="335"/>
        <v>UNKNOWN</v>
      </c>
      <c r="O3020" s="8">
        <f t="shared" si="336"/>
        <v>45087</v>
      </c>
    </row>
    <row r="3021" spans="1:15" x14ac:dyDescent="0.35">
      <c r="A3021" t="s">
        <v>3042</v>
      </c>
      <c r="B3021" s="4" t="s">
        <v>65</v>
      </c>
      <c r="C3021">
        <v>4</v>
      </c>
      <c r="D3021">
        <v>1.5</v>
      </c>
      <c r="E3021">
        <v>6</v>
      </c>
      <c r="H3021" s="1">
        <v>45160</v>
      </c>
      <c r="I3021" s="4" t="str">
        <f t="shared" si="331"/>
        <v>Tea</v>
      </c>
      <c r="J3021" s="6">
        <f t="shared" si="332"/>
        <v>4</v>
      </c>
      <c r="K3021" s="6">
        <f t="shared" si="333"/>
        <v>1.5</v>
      </c>
      <c r="L3021" s="6">
        <f t="shared" si="330"/>
        <v>6</v>
      </c>
      <c r="M3021" t="str">
        <f t="shared" si="334"/>
        <v>Default mode</v>
      </c>
      <c r="N3021" t="str">
        <f t="shared" si="335"/>
        <v>UNKNOWN</v>
      </c>
      <c r="O3021" s="8">
        <f t="shared" si="336"/>
        <v>45160</v>
      </c>
    </row>
    <row r="3022" spans="1:15" x14ac:dyDescent="0.35">
      <c r="A3022" t="s">
        <v>3043</v>
      </c>
      <c r="B3022" s="4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I3022" s="4" t="str">
        <f t="shared" si="331"/>
        <v>Tea</v>
      </c>
      <c r="J3022" s="6">
        <f t="shared" si="332"/>
        <v>4</v>
      </c>
      <c r="K3022" s="6">
        <f t="shared" si="333"/>
        <v>1.5</v>
      </c>
      <c r="L3022" s="6">
        <f t="shared" si="330"/>
        <v>6</v>
      </c>
      <c r="M3022" t="str">
        <f t="shared" si="334"/>
        <v>Default mode</v>
      </c>
      <c r="N3022" t="str">
        <f t="shared" si="335"/>
        <v>In-store</v>
      </c>
      <c r="O3022" s="8">
        <f t="shared" si="336"/>
        <v>45147</v>
      </c>
    </row>
    <row r="3023" spans="1:15" x14ac:dyDescent="0.35">
      <c r="A3023" t="s">
        <v>3044</v>
      </c>
      <c r="B3023" s="4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I3023" s="4" t="str">
        <f t="shared" si="331"/>
        <v>Cake</v>
      </c>
      <c r="J3023" s="6">
        <f t="shared" si="332"/>
        <v>1</v>
      </c>
      <c r="K3023" s="6">
        <f t="shared" si="333"/>
        <v>3</v>
      </c>
      <c r="L3023" s="6">
        <f t="shared" si="330"/>
        <v>3</v>
      </c>
      <c r="M3023" t="str">
        <f t="shared" si="334"/>
        <v>Cash</v>
      </c>
      <c r="N3023" t="str">
        <f t="shared" si="335"/>
        <v>In-store</v>
      </c>
      <c r="O3023" s="8">
        <f t="shared" si="336"/>
        <v>44965</v>
      </c>
    </row>
    <row r="3024" spans="1:15" x14ac:dyDescent="0.35">
      <c r="A3024" t="s">
        <v>3045</v>
      </c>
      <c r="B3024" s="4" t="s">
        <v>9</v>
      </c>
      <c r="C3024">
        <v>4</v>
      </c>
      <c r="D3024">
        <v>2</v>
      </c>
      <c r="E3024">
        <v>8</v>
      </c>
      <c r="H3024" s="1">
        <v>45107</v>
      </c>
      <c r="I3024" s="4" t="str">
        <f t="shared" si="331"/>
        <v>Coffee</v>
      </c>
      <c r="J3024" s="6">
        <f t="shared" si="332"/>
        <v>4</v>
      </c>
      <c r="K3024" s="6">
        <f t="shared" si="333"/>
        <v>2</v>
      </c>
      <c r="L3024" s="6">
        <f t="shared" si="330"/>
        <v>8</v>
      </c>
      <c r="M3024" t="str">
        <f t="shared" si="334"/>
        <v>Default mode</v>
      </c>
      <c r="N3024" t="str">
        <f t="shared" si="335"/>
        <v>UNKNOWN</v>
      </c>
      <c r="O3024" s="8">
        <f t="shared" si="336"/>
        <v>45107</v>
      </c>
    </row>
    <row r="3025" spans="1:15" x14ac:dyDescent="0.35">
      <c r="A3025" t="s">
        <v>3046</v>
      </c>
      <c r="B3025" s="4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I3025" s="4" t="str">
        <f t="shared" si="331"/>
        <v>Sandwich</v>
      </c>
      <c r="J3025" s="6">
        <f t="shared" si="332"/>
        <v>2</v>
      </c>
      <c r="K3025" s="6">
        <f t="shared" si="333"/>
        <v>4</v>
      </c>
      <c r="L3025" s="6">
        <f t="shared" si="330"/>
        <v>8</v>
      </c>
      <c r="M3025" t="str">
        <f t="shared" si="334"/>
        <v>Default mode</v>
      </c>
      <c r="N3025" t="str">
        <f t="shared" si="335"/>
        <v>In-store</v>
      </c>
      <c r="O3025" s="8">
        <f t="shared" si="336"/>
        <v>44948</v>
      </c>
    </row>
    <row r="3026" spans="1:15" x14ac:dyDescent="0.35">
      <c r="A3026" t="s">
        <v>3047</v>
      </c>
      <c r="B3026" s="4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  <c r="I3026" s="4" t="str">
        <f t="shared" si="331"/>
        <v>Juice</v>
      </c>
      <c r="J3026" s="6">
        <f t="shared" si="332"/>
        <v>2</v>
      </c>
      <c r="K3026" s="6">
        <f t="shared" si="333"/>
        <v>3</v>
      </c>
      <c r="L3026" s="6">
        <f t="shared" si="330"/>
        <v>6</v>
      </c>
      <c r="M3026" t="str">
        <f t="shared" si="334"/>
        <v>Digital Wallet</v>
      </c>
      <c r="N3026" t="str">
        <f t="shared" si="335"/>
        <v>In-store</v>
      </c>
      <c r="O3026" s="8">
        <f t="shared" si="336"/>
        <v>44933</v>
      </c>
    </row>
    <row r="3027" spans="1:15" x14ac:dyDescent="0.35">
      <c r="A3027" t="s">
        <v>3048</v>
      </c>
      <c r="B3027" s="4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  <c r="I3027" s="4" t="str">
        <f t="shared" si="331"/>
        <v>Coffee</v>
      </c>
      <c r="J3027" s="6">
        <f t="shared" si="332"/>
        <v>1</v>
      </c>
      <c r="K3027" s="6">
        <f t="shared" si="333"/>
        <v>2</v>
      </c>
      <c r="L3027" s="6">
        <f t="shared" si="330"/>
        <v>2</v>
      </c>
      <c r="M3027" t="str">
        <f t="shared" si="334"/>
        <v>Credit Card</v>
      </c>
      <c r="N3027" t="str">
        <f t="shared" si="335"/>
        <v>Takeaway</v>
      </c>
      <c r="O3027" s="8">
        <f t="shared" si="336"/>
        <v>45182</v>
      </c>
    </row>
    <row r="3028" spans="1:15" x14ac:dyDescent="0.35">
      <c r="A3028" t="s">
        <v>3049</v>
      </c>
      <c r="B3028" s="4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  <c r="I3028" s="4" t="str">
        <f t="shared" si="331"/>
        <v>Coffee</v>
      </c>
      <c r="J3028" s="6">
        <f t="shared" si="332"/>
        <v>2</v>
      </c>
      <c r="K3028" s="6">
        <f t="shared" si="333"/>
        <v>2</v>
      </c>
      <c r="L3028" s="6">
        <f t="shared" si="330"/>
        <v>4</v>
      </c>
      <c r="M3028" t="str">
        <f t="shared" si="334"/>
        <v>Cash</v>
      </c>
      <c r="N3028" t="str">
        <f t="shared" si="335"/>
        <v>Takeaway</v>
      </c>
      <c r="O3028" s="8">
        <f t="shared" si="336"/>
        <v>45214</v>
      </c>
    </row>
    <row r="3029" spans="1:15" x14ac:dyDescent="0.35">
      <c r="A3029" t="s">
        <v>3050</v>
      </c>
      <c r="B3029" s="4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  <c r="I3029" s="4" t="str">
        <f t="shared" si="331"/>
        <v>Cookie</v>
      </c>
      <c r="J3029" s="6">
        <f t="shared" si="332"/>
        <v>2</v>
      </c>
      <c r="K3029" s="6">
        <f t="shared" si="333"/>
        <v>1</v>
      </c>
      <c r="L3029" s="6">
        <f t="shared" si="330"/>
        <v>2</v>
      </c>
      <c r="M3029" t="str">
        <f t="shared" si="334"/>
        <v>Credit Card</v>
      </c>
      <c r="N3029" t="str">
        <f t="shared" si="335"/>
        <v>In-store</v>
      </c>
      <c r="O3029" s="8">
        <f t="shared" si="336"/>
        <v>45078</v>
      </c>
    </row>
    <row r="3030" spans="1:15" x14ac:dyDescent="0.35">
      <c r="A3030" t="s">
        <v>3051</v>
      </c>
      <c r="B3030" s="4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I3030" s="4" t="str">
        <f t="shared" si="331"/>
        <v>Sandwich</v>
      </c>
      <c r="J3030" s="6">
        <f t="shared" si="332"/>
        <v>2</v>
      </c>
      <c r="K3030" s="6">
        <f t="shared" si="333"/>
        <v>4</v>
      </c>
      <c r="L3030" s="6">
        <f t="shared" si="330"/>
        <v>8</v>
      </c>
      <c r="M3030" t="str">
        <f t="shared" si="334"/>
        <v>Cash</v>
      </c>
      <c r="N3030" t="str">
        <f t="shared" si="335"/>
        <v>Takeaway</v>
      </c>
      <c r="O3030" s="8">
        <f t="shared" si="336"/>
        <v>45190</v>
      </c>
    </row>
    <row r="3031" spans="1:15" x14ac:dyDescent="0.35">
      <c r="A3031" t="s">
        <v>3052</v>
      </c>
      <c r="B3031" s="4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I3031" s="4" t="str">
        <f t="shared" si="331"/>
        <v>Tea</v>
      </c>
      <c r="J3031" s="6">
        <f t="shared" si="332"/>
        <v>5</v>
      </c>
      <c r="K3031" s="6">
        <f t="shared" si="333"/>
        <v>1.5</v>
      </c>
      <c r="L3031" s="6">
        <f t="shared" si="330"/>
        <v>7.5</v>
      </c>
      <c r="M3031" t="str">
        <f t="shared" si="334"/>
        <v>Default mode</v>
      </c>
      <c r="N3031" t="str">
        <f t="shared" si="335"/>
        <v>Takeaway</v>
      </c>
      <c r="O3031" s="8">
        <f t="shared" si="336"/>
        <v>45174</v>
      </c>
    </row>
    <row r="3032" spans="1:15" x14ac:dyDescent="0.35">
      <c r="A3032" t="s">
        <v>3053</v>
      </c>
      <c r="B3032" s="4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I3032" s="4" t="str">
        <f t="shared" si="331"/>
        <v>Salad</v>
      </c>
      <c r="J3032" s="6">
        <f t="shared" si="332"/>
        <v>2</v>
      </c>
      <c r="K3032" s="6">
        <f t="shared" si="333"/>
        <v>5</v>
      </c>
      <c r="L3032" s="6">
        <f t="shared" si="330"/>
        <v>10</v>
      </c>
      <c r="M3032" t="str">
        <f t="shared" si="334"/>
        <v>Default mode</v>
      </c>
      <c r="N3032" t="str">
        <f t="shared" si="335"/>
        <v>Takeaway</v>
      </c>
      <c r="O3032" s="8">
        <f t="shared" si="336"/>
        <v>45237</v>
      </c>
    </row>
    <row r="3033" spans="1:15" x14ac:dyDescent="0.35">
      <c r="A3033" t="s">
        <v>3054</v>
      </c>
      <c r="B3033" s="4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I3033" s="4" t="str">
        <f t="shared" si="331"/>
        <v>Sandwich</v>
      </c>
      <c r="J3033" s="6">
        <f t="shared" si="332"/>
        <v>2</v>
      </c>
      <c r="K3033" s="6">
        <f t="shared" si="333"/>
        <v>4</v>
      </c>
      <c r="L3033" s="6">
        <f t="shared" si="330"/>
        <v>8</v>
      </c>
      <c r="M3033" t="str">
        <f t="shared" si="334"/>
        <v>Default mode</v>
      </c>
      <c r="N3033" t="str">
        <f t="shared" si="335"/>
        <v>In-store</v>
      </c>
      <c r="O3033" s="8">
        <f t="shared" si="336"/>
        <v>45122</v>
      </c>
    </row>
    <row r="3034" spans="1:15" x14ac:dyDescent="0.35">
      <c r="A3034" t="s">
        <v>3055</v>
      </c>
      <c r="B3034" s="4" t="s">
        <v>28</v>
      </c>
      <c r="C3034">
        <v>3</v>
      </c>
      <c r="E3034">
        <v>12</v>
      </c>
      <c r="G3034" t="s">
        <v>21</v>
      </c>
      <c r="H3034" s="1">
        <v>44938</v>
      </c>
      <c r="I3034" s="4" t="str">
        <f t="shared" si="331"/>
        <v>Sandwich</v>
      </c>
      <c r="J3034" s="6">
        <f t="shared" si="332"/>
        <v>3</v>
      </c>
      <c r="K3034" s="6">
        <f t="shared" si="333"/>
        <v>0</v>
      </c>
      <c r="L3034" s="6">
        <f t="shared" si="330"/>
        <v>12</v>
      </c>
      <c r="M3034" t="str">
        <f t="shared" si="334"/>
        <v>Default mode</v>
      </c>
      <c r="N3034" t="str">
        <f t="shared" si="335"/>
        <v>UNKNOWN</v>
      </c>
      <c r="O3034" s="8">
        <f t="shared" si="336"/>
        <v>44938</v>
      </c>
    </row>
    <row r="3035" spans="1:15" x14ac:dyDescent="0.35">
      <c r="A3035" t="s">
        <v>3056</v>
      </c>
      <c r="B3035" s="4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I3035" s="4" t="str">
        <f t="shared" si="331"/>
        <v>Cake</v>
      </c>
      <c r="J3035" s="6">
        <f t="shared" si="332"/>
        <v>1</v>
      </c>
      <c r="K3035" s="6">
        <f t="shared" si="333"/>
        <v>3</v>
      </c>
      <c r="L3035" s="6">
        <f t="shared" si="330"/>
        <v>3</v>
      </c>
      <c r="M3035" t="str">
        <f t="shared" si="334"/>
        <v>Default mode</v>
      </c>
      <c r="N3035" t="str">
        <f t="shared" si="335"/>
        <v>Takeaway</v>
      </c>
      <c r="O3035" s="8">
        <f t="shared" si="336"/>
        <v>45077</v>
      </c>
    </row>
    <row r="3036" spans="1:15" x14ac:dyDescent="0.35">
      <c r="A3036" t="s">
        <v>3057</v>
      </c>
      <c r="B3036" s="4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I3036" s="4" t="str">
        <f t="shared" si="331"/>
        <v>Coffee</v>
      </c>
      <c r="J3036" s="6">
        <f t="shared" si="332"/>
        <v>3</v>
      </c>
      <c r="K3036" s="6">
        <f t="shared" si="333"/>
        <v>2</v>
      </c>
      <c r="L3036" s="6">
        <f t="shared" si="330"/>
        <v>2</v>
      </c>
      <c r="M3036" t="str">
        <f t="shared" si="334"/>
        <v>Cash</v>
      </c>
      <c r="N3036" t="str">
        <f t="shared" si="335"/>
        <v>In-store</v>
      </c>
      <c r="O3036" s="8">
        <f t="shared" si="336"/>
        <v>45095</v>
      </c>
    </row>
    <row r="3037" spans="1:15" x14ac:dyDescent="0.35">
      <c r="A3037" t="s">
        <v>3058</v>
      </c>
      <c r="B3037" s="4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  <c r="I3037" s="4" t="str">
        <f t="shared" si="331"/>
        <v>Cake</v>
      </c>
      <c r="J3037" s="6">
        <f t="shared" si="332"/>
        <v>4</v>
      </c>
      <c r="K3037" s="6">
        <f t="shared" si="333"/>
        <v>3</v>
      </c>
      <c r="L3037" s="6">
        <f t="shared" si="330"/>
        <v>12</v>
      </c>
      <c r="M3037" t="str">
        <f t="shared" si="334"/>
        <v>Cash</v>
      </c>
      <c r="N3037" t="str">
        <f t="shared" si="335"/>
        <v>Takeaway</v>
      </c>
      <c r="O3037" s="8">
        <f t="shared" si="336"/>
        <v>45105</v>
      </c>
    </row>
    <row r="3038" spans="1:15" x14ac:dyDescent="0.35">
      <c r="A3038" t="s">
        <v>3059</v>
      </c>
      <c r="B3038" s="4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I3038" s="4" t="str">
        <f t="shared" si="331"/>
        <v>Cake</v>
      </c>
      <c r="J3038" s="6">
        <f t="shared" si="332"/>
        <v>2</v>
      </c>
      <c r="K3038" s="6">
        <f t="shared" si="333"/>
        <v>3</v>
      </c>
      <c r="L3038" s="6">
        <f t="shared" si="330"/>
        <v>6</v>
      </c>
      <c r="M3038" t="str">
        <f t="shared" si="334"/>
        <v>Cash</v>
      </c>
      <c r="N3038" t="str">
        <f t="shared" si="335"/>
        <v>In-store</v>
      </c>
      <c r="O3038" s="8">
        <f t="shared" si="336"/>
        <v>45008</v>
      </c>
    </row>
    <row r="3039" spans="1:15" x14ac:dyDescent="0.35">
      <c r="A3039" t="s">
        <v>3060</v>
      </c>
      <c r="B3039" s="4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  <c r="I3039" s="4" t="str">
        <f t="shared" si="331"/>
        <v>Sandwich</v>
      </c>
      <c r="J3039" s="6">
        <f t="shared" si="332"/>
        <v>4</v>
      </c>
      <c r="K3039" s="6">
        <f t="shared" si="333"/>
        <v>4</v>
      </c>
      <c r="L3039" s="6">
        <f t="shared" si="330"/>
        <v>16</v>
      </c>
      <c r="M3039" t="str">
        <f t="shared" si="334"/>
        <v>Cash</v>
      </c>
      <c r="N3039" t="str">
        <f t="shared" si="335"/>
        <v>In-store</v>
      </c>
      <c r="O3039" s="8">
        <f t="shared" si="336"/>
        <v>45109</v>
      </c>
    </row>
    <row r="3040" spans="1:15" x14ac:dyDescent="0.35">
      <c r="A3040" t="s">
        <v>3061</v>
      </c>
      <c r="B3040" s="4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  <c r="I3040" s="4" t="str">
        <f t="shared" si="331"/>
        <v>Juice</v>
      </c>
      <c r="J3040" s="6">
        <f t="shared" si="332"/>
        <v>4</v>
      </c>
      <c r="K3040" s="6">
        <f t="shared" si="333"/>
        <v>3</v>
      </c>
      <c r="L3040" s="6">
        <f t="shared" si="330"/>
        <v>12</v>
      </c>
      <c r="M3040" t="str">
        <f t="shared" si="334"/>
        <v>Digital Wallet</v>
      </c>
      <c r="N3040" t="str">
        <f t="shared" si="335"/>
        <v>Takeaway</v>
      </c>
      <c r="O3040" s="8">
        <f t="shared" si="336"/>
        <v>45117</v>
      </c>
    </row>
    <row r="3041" spans="1:15" x14ac:dyDescent="0.35">
      <c r="A3041" t="s">
        <v>3062</v>
      </c>
      <c r="B3041" s="4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I3041" s="4" t="str">
        <f t="shared" si="331"/>
        <v>Coffee</v>
      </c>
      <c r="J3041" s="6">
        <f t="shared" si="332"/>
        <v>1</v>
      </c>
      <c r="K3041" s="6">
        <f t="shared" si="333"/>
        <v>2</v>
      </c>
      <c r="L3041" s="6">
        <f t="shared" si="330"/>
        <v>2</v>
      </c>
      <c r="M3041" t="str">
        <f t="shared" si="334"/>
        <v>Credit Card</v>
      </c>
      <c r="N3041" t="str">
        <f t="shared" si="335"/>
        <v>In-store</v>
      </c>
      <c r="O3041" s="8">
        <f t="shared" si="336"/>
        <v>45082</v>
      </c>
    </row>
    <row r="3042" spans="1:15" x14ac:dyDescent="0.35">
      <c r="A3042" t="s">
        <v>3063</v>
      </c>
      <c r="B3042" s="4" t="s">
        <v>20</v>
      </c>
      <c r="C3042">
        <v>5</v>
      </c>
      <c r="D3042">
        <v>5</v>
      </c>
      <c r="E3042">
        <v>25</v>
      </c>
      <c r="H3042" s="1">
        <v>45250</v>
      </c>
      <c r="I3042" s="4" t="str">
        <f t="shared" si="331"/>
        <v>Salad</v>
      </c>
      <c r="J3042" s="6">
        <f t="shared" si="332"/>
        <v>5</v>
      </c>
      <c r="K3042" s="6">
        <f t="shared" si="333"/>
        <v>5</v>
      </c>
      <c r="L3042" s="6">
        <f t="shared" si="330"/>
        <v>25</v>
      </c>
      <c r="M3042" t="str">
        <f t="shared" si="334"/>
        <v>Default mode</v>
      </c>
      <c r="N3042" t="str">
        <f t="shared" si="335"/>
        <v>UNKNOWN</v>
      </c>
      <c r="O3042" s="8">
        <f t="shared" si="336"/>
        <v>45250</v>
      </c>
    </row>
    <row r="3043" spans="1:15" x14ac:dyDescent="0.35">
      <c r="A3043" t="s">
        <v>3064</v>
      </c>
      <c r="B3043" s="4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  <c r="I3043" s="4" t="str">
        <f t="shared" si="331"/>
        <v>Tea</v>
      </c>
      <c r="J3043" s="6">
        <f t="shared" si="332"/>
        <v>1</v>
      </c>
      <c r="K3043" s="6">
        <f t="shared" si="333"/>
        <v>1.5</v>
      </c>
      <c r="L3043" s="6">
        <f t="shared" si="330"/>
        <v>1.5</v>
      </c>
      <c r="M3043" t="str">
        <f t="shared" si="334"/>
        <v>Cash</v>
      </c>
      <c r="N3043" t="str">
        <f t="shared" si="335"/>
        <v>Takeaway</v>
      </c>
      <c r="O3043" s="8">
        <f t="shared" si="336"/>
        <v>45065</v>
      </c>
    </row>
    <row r="3044" spans="1:15" x14ac:dyDescent="0.35">
      <c r="A3044" t="s">
        <v>3065</v>
      </c>
      <c r="B3044" s="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I3044" s="4" t="str">
        <f t="shared" si="331"/>
        <v>Tea</v>
      </c>
      <c r="J3044" s="6">
        <f t="shared" si="332"/>
        <v>5</v>
      </c>
      <c r="K3044" s="6">
        <f t="shared" si="333"/>
        <v>1.5</v>
      </c>
      <c r="L3044" s="6">
        <f t="shared" si="330"/>
        <v>7.5</v>
      </c>
      <c r="M3044" t="str">
        <f t="shared" si="334"/>
        <v>Credit Card</v>
      </c>
      <c r="N3044" t="str">
        <f t="shared" si="335"/>
        <v>Takeaway</v>
      </c>
      <c r="O3044" s="8">
        <f t="shared" si="336"/>
        <v>45051</v>
      </c>
    </row>
    <row r="3045" spans="1:15" x14ac:dyDescent="0.35">
      <c r="A3045" t="s">
        <v>3066</v>
      </c>
      <c r="B3045" s="4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  <c r="I3045" s="4" t="str">
        <f t="shared" si="331"/>
        <v>Juice</v>
      </c>
      <c r="J3045" s="6">
        <f t="shared" si="332"/>
        <v>2</v>
      </c>
      <c r="K3045" s="6">
        <f t="shared" si="333"/>
        <v>5</v>
      </c>
      <c r="L3045" s="6">
        <f t="shared" si="330"/>
        <v>10</v>
      </c>
      <c r="M3045" t="str">
        <f t="shared" si="334"/>
        <v>Digital Wallet</v>
      </c>
      <c r="N3045" t="str">
        <f t="shared" si="335"/>
        <v>In-store</v>
      </c>
      <c r="O3045" s="8">
        <f t="shared" si="336"/>
        <v>44957</v>
      </c>
    </row>
    <row r="3046" spans="1:15" x14ac:dyDescent="0.35">
      <c r="A3046" t="s">
        <v>3067</v>
      </c>
      <c r="B3046" s="4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  <c r="I3046" s="4" t="str">
        <f t="shared" si="331"/>
        <v>Sandwich</v>
      </c>
      <c r="J3046" s="6">
        <f t="shared" si="332"/>
        <v>3</v>
      </c>
      <c r="K3046" s="6">
        <f t="shared" si="333"/>
        <v>4</v>
      </c>
      <c r="L3046" s="6">
        <f t="shared" si="330"/>
        <v>12</v>
      </c>
      <c r="M3046" t="str">
        <f t="shared" si="334"/>
        <v>Digital Wallet</v>
      </c>
      <c r="N3046" t="str">
        <f t="shared" si="335"/>
        <v>Cafe</v>
      </c>
      <c r="O3046" s="8">
        <f t="shared" si="336"/>
        <v>45207</v>
      </c>
    </row>
    <row r="3047" spans="1:15" x14ac:dyDescent="0.35">
      <c r="A3047" t="s">
        <v>3068</v>
      </c>
      <c r="B3047" s="4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  <c r="I3047" s="4" t="str">
        <f t="shared" si="331"/>
        <v>Juice</v>
      </c>
      <c r="J3047" s="6">
        <f t="shared" si="332"/>
        <v>1</v>
      </c>
      <c r="K3047" s="6">
        <f t="shared" si="333"/>
        <v>3</v>
      </c>
      <c r="L3047" s="6">
        <f t="shared" si="330"/>
        <v>3</v>
      </c>
      <c r="M3047" t="str">
        <f t="shared" si="334"/>
        <v>Digital Wallet</v>
      </c>
      <c r="N3047" t="str">
        <f t="shared" si="335"/>
        <v>UNKNOWN</v>
      </c>
      <c r="O3047" s="8">
        <f t="shared" si="336"/>
        <v>45005</v>
      </c>
    </row>
    <row r="3048" spans="1:15" x14ac:dyDescent="0.35">
      <c r="A3048" t="s">
        <v>3069</v>
      </c>
      <c r="B3048" s="4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  <c r="I3048" s="4" t="str">
        <f t="shared" si="331"/>
        <v>Sandwich</v>
      </c>
      <c r="J3048" s="6">
        <f t="shared" si="332"/>
        <v>3</v>
      </c>
      <c r="K3048" s="6">
        <f t="shared" si="333"/>
        <v>4</v>
      </c>
      <c r="L3048" s="6">
        <f t="shared" si="330"/>
        <v>12</v>
      </c>
      <c r="M3048" t="str">
        <f t="shared" si="334"/>
        <v>Digital Wallet</v>
      </c>
      <c r="N3048" t="str">
        <f t="shared" si="335"/>
        <v>Takeaway</v>
      </c>
      <c r="O3048" s="8">
        <f t="shared" si="336"/>
        <v>44953</v>
      </c>
    </row>
    <row r="3049" spans="1:15" x14ac:dyDescent="0.35">
      <c r="A3049" t="s">
        <v>3070</v>
      </c>
      <c r="B3049" s="4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I3049" s="4" t="str">
        <f t="shared" si="331"/>
        <v>Cookie</v>
      </c>
      <c r="J3049" s="6">
        <f t="shared" si="332"/>
        <v>5</v>
      </c>
      <c r="K3049" s="6">
        <f t="shared" si="333"/>
        <v>1</v>
      </c>
      <c r="L3049" s="6">
        <f t="shared" si="330"/>
        <v>5</v>
      </c>
      <c r="M3049" t="str">
        <f t="shared" si="334"/>
        <v>Credit Card</v>
      </c>
      <c r="N3049" t="str">
        <f t="shared" si="335"/>
        <v>UNKNOWN</v>
      </c>
      <c r="O3049" s="8">
        <f t="shared" si="336"/>
        <v>44928</v>
      </c>
    </row>
    <row r="3050" spans="1:15" x14ac:dyDescent="0.35">
      <c r="A3050" t="s">
        <v>3071</v>
      </c>
      <c r="B3050" s="4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  <c r="I3050" s="4" t="str">
        <f t="shared" si="331"/>
        <v>Sandwich</v>
      </c>
      <c r="J3050" s="6">
        <f t="shared" si="332"/>
        <v>3</v>
      </c>
      <c r="K3050" s="6">
        <f t="shared" si="333"/>
        <v>4</v>
      </c>
      <c r="L3050" s="6">
        <f t="shared" si="330"/>
        <v>12</v>
      </c>
      <c r="M3050" t="str">
        <f t="shared" si="334"/>
        <v>Cash</v>
      </c>
      <c r="N3050" t="str">
        <f t="shared" si="335"/>
        <v>Cafe</v>
      </c>
      <c r="O3050" s="8">
        <f t="shared" si="336"/>
        <v>45012</v>
      </c>
    </row>
    <row r="3051" spans="1:15" x14ac:dyDescent="0.35">
      <c r="A3051" t="s">
        <v>3072</v>
      </c>
      <c r="B3051" s="4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  <c r="I3051" s="4" t="str">
        <f t="shared" si="331"/>
        <v>Smoothie</v>
      </c>
      <c r="J3051" s="6">
        <f t="shared" si="332"/>
        <v>5</v>
      </c>
      <c r="K3051" s="6">
        <f t="shared" si="333"/>
        <v>2.9681625227410553</v>
      </c>
      <c r="L3051" s="6">
        <f t="shared" si="330"/>
        <v>20</v>
      </c>
      <c r="M3051" t="str">
        <f t="shared" si="334"/>
        <v>Default mode</v>
      </c>
      <c r="N3051" t="str">
        <f t="shared" si="335"/>
        <v>Takeaway</v>
      </c>
      <c r="O3051" s="8">
        <f t="shared" si="336"/>
        <v>45289</v>
      </c>
    </row>
    <row r="3052" spans="1:15" x14ac:dyDescent="0.35">
      <c r="A3052" t="s">
        <v>3073</v>
      </c>
      <c r="B3052" s="4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I3052" s="4" t="str">
        <f t="shared" si="331"/>
        <v>Salad</v>
      </c>
      <c r="J3052" s="6">
        <f t="shared" si="332"/>
        <v>1</v>
      </c>
      <c r="K3052" s="6">
        <f t="shared" si="333"/>
        <v>5</v>
      </c>
      <c r="L3052" s="6">
        <f t="shared" si="330"/>
        <v>5</v>
      </c>
      <c r="M3052" t="str">
        <f t="shared" si="334"/>
        <v>Default mode</v>
      </c>
      <c r="N3052" t="str">
        <f t="shared" si="335"/>
        <v>In-store</v>
      </c>
      <c r="O3052" s="8">
        <f t="shared" si="336"/>
        <v>45143</v>
      </c>
    </row>
    <row r="3053" spans="1:15" x14ac:dyDescent="0.35">
      <c r="A3053" t="s">
        <v>3074</v>
      </c>
      <c r="B3053" s="4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I3053" s="4" t="str">
        <f t="shared" si="331"/>
        <v>Juice</v>
      </c>
      <c r="J3053" s="6">
        <f t="shared" si="332"/>
        <v>4</v>
      </c>
      <c r="K3053" s="6">
        <f t="shared" si="333"/>
        <v>3</v>
      </c>
      <c r="L3053" s="6">
        <f t="shared" si="330"/>
        <v>12</v>
      </c>
      <c r="M3053" t="str">
        <f t="shared" si="334"/>
        <v>Credit Card</v>
      </c>
      <c r="N3053" t="str">
        <f t="shared" si="335"/>
        <v>Takeaway</v>
      </c>
      <c r="O3053" s="8">
        <f t="shared" si="336"/>
        <v>45036</v>
      </c>
    </row>
    <row r="3054" spans="1:15" x14ac:dyDescent="0.35">
      <c r="A3054" t="s">
        <v>3075</v>
      </c>
      <c r="B3054" s="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I3054" s="4" t="str">
        <f t="shared" si="331"/>
        <v>Juice</v>
      </c>
      <c r="J3054" s="6">
        <f t="shared" si="332"/>
        <v>5</v>
      </c>
      <c r="K3054" s="6">
        <f t="shared" si="333"/>
        <v>3</v>
      </c>
      <c r="L3054" s="6">
        <f t="shared" si="330"/>
        <v>15</v>
      </c>
      <c r="M3054" t="str">
        <f t="shared" si="334"/>
        <v>Default mode</v>
      </c>
      <c r="N3054" t="str">
        <f t="shared" si="335"/>
        <v>Takeaway</v>
      </c>
      <c r="O3054" s="8">
        <f t="shared" si="336"/>
        <v>45286</v>
      </c>
    </row>
    <row r="3055" spans="1:15" x14ac:dyDescent="0.35">
      <c r="A3055" t="s">
        <v>3076</v>
      </c>
      <c r="B3055" s="4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I3055" s="4" t="str">
        <f t="shared" si="331"/>
        <v>Salad</v>
      </c>
      <c r="J3055" s="6">
        <f t="shared" si="332"/>
        <v>2</v>
      </c>
      <c r="K3055" s="6">
        <f t="shared" si="333"/>
        <v>0</v>
      </c>
      <c r="L3055" s="6">
        <f t="shared" si="330"/>
        <v>10</v>
      </c>
      <c r="M3055" t="str">
        <f t="shared" si="334"/>
        <v>Credit Card</v>
      </c>
      <c r="N3055" t="str">
        <f t="shared" si="335"/>
        <v>In-store</v>
      </c>
      <c r="O3055" s="8">
        <f t="shared" si="336"/>
        <v>45197</v>
      </c>
    </row>
    <row r="3056" spans="1:15" x14ac:dyDescent="0.35">
      <c r="A3056" t="s">
        <v>3077</v>
      </c>
      <c r="B3056" s="4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  <c r="I3056" s="4" t="str">
        <f t="shared" si="331"/>
        <v>Sandwich</v>
      </c>
      <c r="J3056" s="6">
        <f t="shared" si="332"/>
        <v>1</v>
      </c>
      <c r="K3056" s="6">
        <f t="shared" si="333"/>
        <v>4</v>
      </c>
      <c r="L3056" s="6">
        <f t="shared" si="330"/>
        <v>4</v>
      </c>
      <c r="M3056" t="str">
        <f t="shared" si="334"/>
        <v>Digital Wallet</v>
      </c>
      <c r="N3056" t="str">
        <f t="shared" si="335"/>
        <v>UNKNOWN</v>
      </c>
      <c r="O3056" s="8">
        <f t="shared" si="336"/>
        <v>45104</v>
      </c>
    </row>
    <row r="3057" spans="1:15" x14ac:dyDescent="0.35">
      <c r="A3057" t="s">
        <v>3078</v>
      </c>
      <c r="B3057" s="4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  <c r="I3057" s="4" t="str">
        <f t="shared" si="331"/>
        <v>Cake</v>
      </c>
      <c r="J3057" s="6">
        <f t="shared" si="332"/>
        <v>3</v>
      </c>
      <c r="K3057" s="6">
        <f t="shared" si="333"/>
        <v>3</v>
      </c>
      <c r="L3057" s="6">
        <f t="shared" si="330"/>
        <v>9</v>
      </c>
      <c r="M3057" t="str">
        <f t="shared" si="334"/>
        <v>UNKNOWN</v>
      </c>
      <c r="N3057" t="str">
        <f t="shared" si="335"/>
        <v>Takeaway</v>
      </c>
      <c r="O3057" s="8">
        <f t="shared" si="336"/>
        <v>45142</v>
      </c>
    </row>
    <row r="3058" spans="1:15" x14ac:dyDescent="0.35">
      <c r="A3058" t="s">
        <v>3079</v>
      </c>
      <c r="B3058" s="4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I3058" s="4" t="str">
        <f t="shared" si="331"/>
        <v>Juice</v>
      </c>
      <c r="J3058" s="6">
        <f t="shared" si="332"/>
        <v>2</v>
      </c>
      <c r="K3058" s="6">
        <f t="shared" si="333"/>
        <v>3</v>
      </c>
      <c r="L3058" s="6">
        <f t="shared" si="330"/>
        <v>6</v>
      </c>
      <c r="M3058" t="str">
        <f t="shared" si="334"/>
        <v>Cash</v>
      </c>
      <c r="N3058" t="str">
        <f t="shared" si="335"/>
        <v>Takeaway</v>
      </c>
      <c r="O3058" s="8">
        <f t="shared" si="336"/>
        <v>45237</v>
      </c>
    </row>
    <row r="3059" spans="1:15" x14ac:dyDescent="0.35">
      <c r="A3059" t="s">
        <v>3080</v>
      </c>
      <c r="B3059" s="4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  <c r="I3059" s="4" t="str">
        <f t="shared" si="331"/>
        <v>Juice</v>
      </c>
      <c r="J3059" s="6">
        <f t="shared" si="332"/>
        <v>3</v>
      </c>
      <c r="K3059" s="6">
        <f t="shared" si="333"/>
        <v>3</v>
      </c>
      <c r="L3059" s="6">
        <f t="shared" si="330"/>
        <v>9</v>
      </c>
      <c r="M3059" t="str">
        <f t="shared" si="334"/>
        <v>Digital Wallet</v>
      </c>
      <c r="N3059" t="str">
        <f t="shared" si="335"/>
        <v>In-store</v>
      </c>
      <c r="O3059" s="8">
        <f t="shared" si="336"/>
        <v>45050</v>
      </c>
    </row>
    <row r="3060" spans="1:15" x14ac:dyDescent="0.35">
      <c r="A3060" t="s">
        <v>3081</v>
      </c>
      <c r="B3060" s="4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  <c r="I3060" s="4" t="str">
        <f t="shared" si="331"/>
        <v>Cookie</v>
      </c>
      <c r="J3060" s="6">
        <f t="shared" si="332"/>
        <v>5</v>
      </c>
      <c r="K3060" s="6">
        <f t="shared" si="333"/>
        <v>1</v>
      </c>
      <c r="L3060" s="6">
        <f t="shared" si="330"/>
        <v>5</v>
      </c>
      <c r="M3060" t="str">
        <f t="shared" si="334"/>
        <v>Digital Wallet</v>
      </c>
      <c r="N3060" t="str">
        <f t="shared" si="335"/>
        <v>Takeaway</v>
      </c>
      <c r="O3060" s="8">
        <f t="shared" si="336"/>
        <v>45135</v>
      </c>
    </row>
    <row r="3061" spans="1:15" x14ac:dyDescent="0.35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I3061" s="4" t="str">
        <f t="shared" si="331"/>
        <v>UNKNOWN</v>
      </c>
      <c r="J3061" s="6">
        <f t="shared" si="332"/>
        <v>4</v>
      </c>
      <c r="K3061" s="6">
        <f t="shared" si="333"/>
        <v>4</v>
      </c>
      <c r="L3061" s="6">
        <f t="shared" si="330"/>
        <v>16</v>
      </c>
      <c r="M3061" t="str">
        <f t="shared" si="334"/>
        <v>Default mode</v>
      </c>
      <c r="N3061" t="str">
        <f t="shared" si="335"/>
        <v>In-store</v>
      </c>
      <c r="O3061" s="8">
        <f t="shared" si="336"/>
        <v>45266</v>
      </c>
    </row>
    <row r="3062" spans="1:15" x14ac:dyDescent="0.35">
      <c r="A3062" t="s">
        <v>3083</v>
      </c>
      <c r="B3062" s="4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  <c r="I3062" s="4" t="str">
        <f t="shared" si="331"/>
        <v>Cake</v>
      </c>
      <c r="J3062" s="6">
        <f t="shared" si="332"/>
        <v>4</v>
      </c>
      <c r="K3062" s="6">
        <f t="shared" si="333"/>
        <v>2.9678153939577956</v>
      </c>
      <c r="L3062" s="6">
        <f t="shared" si="330"/>
        <v>12</v>
      </c>
      <c r="M3062" t="str">
        <f t="shared" si="334"/>
        <v>Digital Wallet</v>
      </c>
      <c r="N3062" t="str">
        <f t="shared" si="335"/>
        <v>Takeaway</v>
      </c>
      <c r="O3062" s="8">
        <f t="shared" si="336"/>
        <v>45176</v>
      </c>
    </row>
    <row r="3063" spans="1:15" x14ac:dyDescent="0.35">
      <c r="A3063" t="s">
        <v>3084</v>
      </c>
      <c r="B3063" s="4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  <c r="I3063" s="4" t="str">
        <f t="shared" si="331"/>
        <v>Cake</v>
      </c>
      <c r="J3063" s="6">
        <f t="shared" si="332"/>
        <v>4</v>
      </c>
      <c r="K3063" s="6">
        <f t="shared" si="333"/>
        <v>3</v>
      </c>
      <c r="L3063" s="6">
        <f t="shared" si="330"/>
        <v>12</v>
      </c>
      <c r="M3063" t="str">
        <f t="shared" si="334"/>
        <v>Digital Wallet</v>
      </c>
      <c r="N3063" t="str">
        <f t="shared" si="335"/>
        <v>In-store</v>
      </c>
      <c r="O3063" s="8">
        <f t="shared" si="336"/>
        <v>45207</v>
      </c>
    </row>
    <row r="3064" spans="1:15" x14ac:dyDescent="0.35">
      <c r="A3064" t="s">
        <v>3085</v>
      </c>
      <c r="B3064" s="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  <c r="I3064" s="4" t="str">
        <f t="shared" si="331"/>
        <v>Sandwich</v>
      </c>
      <c r="J3064" s="6">
        <f t="shared" si="332"/>
        <v>4</v>
      </c>
      <c r="K3064" s="6">
        <f t="shared" si="333"/>
        <v>4</v>
      </c>
      <c r="L3064" s="6">
        <f t="shared" si="330"/>
        <v>16</v>
      </c>
      <c r="M3064" t="str">
        <f t="shared" si="334"/>
        <v>Credit Card</v>
      </c>
      <c r="N3064" t="str">
        <f t="shared" si="335"/>
        <v>UNKNOWN</v>
      </c>
      <c r="O3064" s="8">
        <f t="shared" si="336"/>
        <v>45142</v>
      </c>
    </row>
    <row r="3065" spans="1:15" x14ac:dyDescent="0.35">
      <c r="A3065" t="s">
        <v>3086</v>
      </c>
      <c r="B3065" s="4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I3065" s="4" t="str">
        <f t="shared" si="331"/>
        <v>Cake</v>
      </c>
      <c r="J3065" s="6">
        <f t="shared" si="332"/>
        <v>5</v>
      </c>
      <c r="K3065" s="6">
        <f t="shared" si="333"/>
        <v>3</v>
      </c>
      <c r="L3065" s="6">
        <f t="shared" si="330"/>
        <v>15</v>
      </c>
      <c r="M3065" t="str">
        <f t="shared" si="334"/>
        <v>Cash</v>
      </c>
      <c r="N3065" t="str">
        <f t="shared" si="335"/>
        <v>In-store</v>
      </c>
      <c r="O3065" s="8">
        <f t="shared" si="336"/>
        <v>45028</v>
      </c>
    </row>
    <row r="3066" spans="1:15" x14ac:dyDescent="0.35">
      <c r="A3066" t="s">
        <v>3087</v>
      </c>
      <c r="B3066" s="4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  <c r="I3066" s="4" t="str">
        <f t="shared" si="331"/>
        <v>Cookie</v>
      </c>
      <c r="J3066" s="6">
        <f t="shared" si="332"/>
        <v>1</v>
      </c>
      <c r="K3066" s="6">
        <f t="shared" si="333"/>
        <v>1</v>
      </c>
      <c r="L3066" s="6">
        <f t="shared" si="330"/>
        <v>1</v>
      </c>
      <c r="M3066" t="str">
        <f t="shared" si="334"/>
        <v>Cash</v>
      </c>
      <c r="N3066" t="str">
        <f t="shared" si="335"/>
        <v>UNKNOWN</v>
      </c>
      <c r="O3066" s="8">
        <f t="shared" si="336"/>
        <v>44954</v>
      </c>
    </row>
    <row r="3067" spans="1:15" x14ac:dyDescent="0.35">
      <c r="A3067" t="s">
        <v>3088</v>
      </c>
      <c r="B3067" s="4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  <c r="I3067" s="4" t="str">
        <f t="shared" si="331"/>
        <v>Juice</v>
      </c>
      <c r="J3067" s="6">
        <f t="shared" si="332"/>
        <v>2</v>
      </c>
      <c r="K3067" s="6">
        <f t="shared" si="333"/>
        <v>3</v>
      </c>
      <c r="L3067" s="6">
        <f t="shared" si="330"/>
        <v>6</v>
      </c>
      <c r="M3067" t="str">
        <f t="shared" si="334"/>
        <v>Default mode</v>
      </c>
      <c r="N3067" t="str">
        <f t="shared" si="335"/>
        <v>UNKNOWN</v>
      </c>
      <c r="O3067" s="8">
        <f t="shared" si="336"/>
        <v>45181</v>
      </c>
    </row>
    <row r="3068" spans="1:15" x14ac:dyDescent="0.35">
      <c r="A3068" t="s">
        <v>3089</v>
      </c>
      <c r="B3068" s="4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  <c r="I3068" s="4" t="str">
        <f t="shared" si="331"/>
        <v>Juice</v>
      </c>
      <c r="J3068" s="6">
        <f t="shared" si="332"/>
        <v>1</v>
      </c>
      <c r="K3068" s="6">
        <f t="shared" si="333"/>
        <v>3</v>
      </c>
      <c r="L3068" s="6">
        <f t="shared" si="330"/>
        <v>3</v>
      </c>
      <c r="M3068" t="str">
        <f t="shared" si="334"/>
        <v>Digital Wallet</v>
      </c>
      <c r="N3068" t="str">
        <f t="shared" si="335"/>
        <v>In-store</v>
      </c>
      <c r="O3068" s="8">
        <f t="shared" si="336"/>
        <v>45159</v>
      </c>
    </row>
    <row r="3069" spans="1:15" x14ac:dyDescent="0.35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I3069" s="4" t="str">
        <f t="shared" si="331"/>
        <v>UNKNOWN</v>
      </c>
      <c r="J3069" s="6">
        <f t="shared" si="332"/>
        <v>5</v>
      </c>
      <c r="K3069" s="6">
        <f t="shared" si="333"/>
        <v>3</v>
      </c>
      <c r="L3069" s="6">
        <f t="shared" si="330"/>
        <v>15</v>
      </c>
      <c r="M3069" t="str">
        <f t="shared" si="334"/>
        <v>Cash</v>
      </c>
      <c r="N3069" t="str">
        <f t="shared" si="335"/>
        <v>In-store</v>
      </c>
      <c r="O3069" s="8">
        <f t="shared" si="336"/>
        <v>45156</v>
      </c>
    </row>
    <row r="3070" spans="1:15" x14ac:dyDescent="0.35">
      <c r="A3070" t="s">
        <v>3091</v>
      </c>
      <c r="B3070" s="4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I3070" s="4" t="str">
        <f t="shared" si="331"/>
        <v>Cake</v>
      </c>
      <c r="J3070" s="6">
        <f t="shared" si="332"/>
        <v>2</v>
      </c>
      <c r="K3070" s="6">
        <f t="shared" si="333"/>
        <v>3</v>
      </c>
      <c r="L3070" s="6">
        <f t="shared" si="330"/>
        <v>6</v>
      </c>
      <c r="M3070" t="str">
        <f t="shared" si="334"/>
        <v>Credit Card</v>
      </c>
      <c r="N3070" t="str">
        <f t="shared" si="335"/>
        <v>UNKNOWN</v>
      </c>
      <c r="O3070" s="8">
        <f t="shared" si="336"/>
        <v>45183</v>
      </c>
    </row>
    <row r="3071" spans="1:15" x14ac:dyDescent="0.35">
      <c r="A3071" t="s">
        <v>3092</v>
      </c>
      <c r="B3071" s="4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  <c r="I3071" s="4" t="str">
        <f t="shared" si="331"/>
        <v>Cookie</v>
      </c>
      <c r="J3071" s="6">
        <f t="shared" si="332"/>
        <v>1</v>
      </c>
      <c r="K3071" s="6">
        <f t="shared" si="333"/>
        <v>1</v>
      </c>
      <c r="L3071" s="6">
        <f t="shared" si="330"/>
        <v>1</v>
      </c>
      <c r="M3071" t="str">
        <f t="shared" si="334"/>
        <v>Digital Wallet</v>
      </c>
      <c r="N3071" t="str">
        <f t="shared" si="335"/>
        <v>Takeaway</v>
      </c>
      <c r="O3071" s="8">
        <f t="shared" si="336"/>
        <v>45016</v>
      </c>
    </row>
    <row r="3072" spans="1:15" x14ac:dyDescent="0.35">
      <c r="A3072" t="s">
        <v>3093</v>
      </c>
      <c r="B3072" s="4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  <c r="I3072" s="4" t="str">
        <f t="shared" si="331"/>
        <v>Coffee</v>
      </c>
      <c r="J3072" s="6">
        <f t="shared" si="332"/>
        <v>5</v>
      </c>
      <c r="K3072" s="6">
        <f t="shared" si="333"/>
        <v>2</v>
      </c>
      <c r="L3072" s="6">
        <f t="shared" si="330"/>
        <v>10</v>
      </c>
      <c r="M3072" t="str">
        <f t="shared" si="334"/>
        <v>Digital Wallet</v>
      </c>
      <c r="N3072" t="str">
        <f t="shared" si="335"/>
        <v>Takeaway</v>
      </c>
      <c r="O3072" s="8">
        <f t="shared" si="336"/>
        <v>45208</v>
      </c>
    </row>
    <row r="3073" spans="1:15" x14ac:dyDescent="0.35">
      <c r="A3073" t="s">
        <v>3094</v>
      </c>
      <c r="B3073" s="4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  <c r="I3073" s="4" t="str">
        <f t="shared" si="331"/>
        <v>Tea</v>
      </c>
      <c r="J3073" s="6">
        <f t="shared" si="332"/>
        <v>5</v>
      </c>
      <c r="K3073" s="6">
        <f t="shared" si="333"/>
        <v>1.5</v>
      </c>
      <c r="L3073" s="6">
        <f t="shared" si="330"/>
        <v>7.5</v>
      </c>
      <c r="M3073" t="str">
        <f t="shared" si="334"/>
        <v>Cash</v>
      </c>
      <c r="N3073" t="str">
        <f t="shared" si="335"/>
        <v>Takeaway</v>
      </c>
      <c r="O3073" s="8">
        <f t="shared" si="336"/>
        <v>45079</v>
      </c>
    </row>
    <row r="3074" spans="1:15" x14ac:dyDescent="0.35">
      <c r="A3074" t="s">
        <v>3095</v>
      </c>
      <c r="B3074" s="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  <c r="I3074" s="4" t="str">
        <f t="shared" si="331"/>
        <v>Cake</v>
      </c>
      <c r="J3074" s="6">
        <f t="shared" si="332"/>
        <v>3</v>
      </c>
      <c r="K3074" s="6">
        <f t="shared" si="333"/>
        <v>3</v>
      </c>
      <c r="L3074" s="6">
        <f t="shared" ref="L3074:L3137" si="337">IF(ISBLANK(E3074),PRODUCT(J3074,K3074),IF(E3074="ERROR",PRODUCT(J3074,K3074),IF(E3074="UNKNOWN",PRODUCT(J3074,K3074),E3074)))</f>
        <v>9</v>
      </c>
      <c r="M3074" t="str">
        <f t="shared" si="334"/>
        <v>Digital Wallet</v>
      </c>
      <c r="N3074" t="str">
        <f t="shared" si="335"/>
        <v>In-store</v>
      </c>
      <c r="O3074" s="8">
        <f t="shared" si="336"/>
        <v>45152</v>
      </c>
    </row>
    <row r="3075" spans="1:15" x14ac:dyDescent="0.35">
      <c r="A3075" t="s">
        <v>3096</v>
      </c>
      <c r="B3075" s="4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  <c r="I3075" s="4" t="str">
        <f t="shared" ref="I3075:I3138" si="338">IF(ISBLANK(B3075),"UNKNOWN",IF(B3075="ERROR","Juice",B3075))</f>
        <v>Coffee</v>
      </c>
      <c r="J3075" s="6">
        <f t="shared" ref="J3075:J3138" si="339">IF(ISBLANK(C3075),E3075/D3075,IF(C3075="ERROR",AVERAGE(C3075:C13074),IF(C3075="UNKNOWN",MEDIAN(C3075:C13074),C3075)))</f>
        <v>3</v>
      </c>
      <c r="K3075" s="6">
        <f t="shared" ref="K3075:K3138" si="340">IF(ISBLANK(D3075),0,IF(D3075="ERROR",AVERAGE(D3075:D13074),IF(D3075="UNKNOWN",MEDIAN(D3075:D13074),D3075)))</f>
        <v>2</v>
      </c>
      <c r="L3075" s="6">
        <f t="shared" si="337"/>
        <v>6</v>
      </c>
      <c r="M3075" t="str">
        <f t="shared" ref="M3075:M3138" si="341">IF(ISBLANK(F3075),"Default mode",IF(F3075="ERROR","Cash",F3075))</f>
        <v>Digital Wallet</v>
      </c>
      <c r="N3075" t="str">
        <f t="shared" ref="N3075:N3138" si="342">IF(ISBLANK(G3075),"UNKNOWN",IF(G3075="ERROR","Cafe",G3075))</f>
        <v>Takeaway</v>
      </c>
      <c r="O3075" s="8">
        <f t="shared" ref="O3075:O3138" si="343">IF(ISBLANK(H3075),DATE(2023,1,1),IF(H3075="ERROR",DATE(2023,6,1),IF(H3075="UNKNOWN",DATE(2023,1,1),H3075)))</f>
        <v>45168</v>
      </c>
    </row>
    <row r="3076" spans="1:15" x14ac:dyDescent="0.35">
      <c r="A3076" t="s">
        <v>3097</v>
      </c>
      <c r="B3076" s="4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  <c r="I3076" s="4" t="str">
        <f t="shared" si="338"/>
        <v>Smoothie</v>
      </c>
      <c r="J3076" s="6">
        <f t="shared" si="339"/>
        <v>3</v>
      </c>
      <c r="K3076" s="6">
        <f t="shared" si="340"/>
        <v>4</v>
      </c>
      <c r="L3076" s="6">
        <f t="shared" si="337"/>
        <v>12</v>
      </c>
      <c r="M3076" t="str">
        <f t="shared" si="341"/>
        <v>Credit Card</v>
      </c>
      <c r="N3076" t="str">
        <f t="shared" si="342"/>
        <v>UNKNOWN</v>
      </c>
      <c r="O3076" s="8">
        <f t="shared" si="343"/>
        <v>44948</v>
      </c>
    </row>
    <row r="3077" spans="1:15" x14ac:dyDescent="0.35">
      <c r="A3077" t="s">
        <v>3098</v>
      </c>
      <c r="B3077" s="4" t="s">
        <v>13</v>
      </c>
      <c r="C3077">
        <v>1</v>
      </c>
      <c r="D3077">
        <v>3</v>
      </c>
      <c r="E3077">
        <v>3</v>
      </c>
      <c r="H3077" s="1">
        <v>45281</v>
      </c>
      <c r="I3077" s="4" t="str">
        <f t="shared" si="338"/>
        <v>Cake</v>
      </c>
      <c r="J3077" s="6">
        <f t="shared" si="339"/>
        <v>1</v>
      </c>
      <c r="K3077" s="6">
        <f t="shared" si="340"/>
        <v>3</v>
      </c>
      <c r="L3077" s="6">
        <f t="shared" si="337"/>
        <v>3</v>
      </c>
      <c r="M3077" t="str">
        <f t="shared" si="341"/>
        <v>Default mode</v>
      </c>
      <c r="N3077" t="str">
        <f t="shared" si="342"/>
        <v>UNKNOWN</v>
      </c>
      <c r="O3077" s="8">
        <f t="shared" si="343"/>
        <v>45281</v>
      </c>
    </row>
    <row r="3078" spans="1:15" x14ac:dyDescent="0.35">
      <c r="A3078" t="s">
        <v>3099</v>
      </c>
      <c r="B3078" s="4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  <c r="I3078" s="4" t="str">
        <f t="shared" si="338"/>
        <v>Sandwich</v>
      </c>
      <c r="J3078" s="6">
        <f t="shared" si="339"/>
        <v>1</v>
      </c>
      <c r="K3078" s="6">
        <f t="shared" si="340"/>
        <v>4</v>
      </c>
      <c r="L3078" s="6">
        <f t="shared" si="337"/>
        <v>4</v>
      </c>
      <c r="M3078" t="str">
        <f t="shared" si="341"/>
        <v>Digital Wallet</v>
      </c>
      <c r="N3078" t="str">
        <f t="shared" si="342"/>
        <v>Takeaway</v>
      </c>
      <c r="O3078" s="8">
        <f t="shared" si="343"/>
        <v>45121</v>
      </c>
    </row>
    <row r="3079" spans="1:15" x14ac:dyDescent="0.35">
      <c r="A3079" t="s">
        <v>3100</v>
      </c>
      <c r="B3079" s="4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I3079" s="4" t="str">
        <f t="shared" si="338"/>
        <v>Juice</v>
      </c>
      <c r="J3079" s="6">
        <f t="shared" si="339"/>
        <v>3</v>
      </c>
      <c r="K3079" s="6">
        <f t="shared" si="340"/>
        <v>3</v>
      </c>
      <c r="L3079" s="6">
        <f t="shared" si="337"/>
        <v>9</v>
      </c>
      <c r="M3079" t="str">
        <f t="shared" si="341"/>
        <v>Default mode</v>
      </c>
      <c r="N3079" t="str">
        <f t="shared" si="342"/>
        <v>In-store</v>
      </c>
      <c r="O3079" s="8">
        <f t="shared" si="343"/>
        <v>45273</v>
      </c>
    </row>
    <row r="3080" spans="1:15" x14ac:dyDescent="0.35">
      <c r="A3080" t="s">
        <v>3101</v>
      </c>
      <c r="B3080" s="4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  <c r="I3080" s="4" t="str">
        <f t="shared" si="338"/>
        <v>Tea</v>
      </c>
      <c r="J3080" s="6">
        <f t="shared" si="339"/>
        <v>3.0345559260381934</v>
      </c>
      <c r="K3080" s="6">
        <f t="shared" si="340"/>
        <v>1.5</v>
      </c>
      <c r="L3080" s="6">
        <f t="shared" si="337"/>
        <v>6</v>
      </c>
      <c r="M3080" t="str">
        <f t="shared" si="341"/>
        <v>Credit Card</v>
      </c>
      <c r="N3080" t="str">
        <f t="shared" si="342"/>
        <v>UNKNOWN</v>
      </c>
      <c r="O3080" s="8">
        <f t="shared" si="343"/>
        <v>45176</v>
      </c>
    </row>
    <row r="3081" spans="1:15" x14ac:dyDescent="0.35">
      <c r="A3081" t="s">
        <v>3102</v>
      </c>
      <c r="B3081" s="4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I3081" s="4" t="str">
        <f t="shared" si="338"/>
        <v>Juice</v>
      </c>
      <c r="J3081" s="6">
        <f t="shared" si="339"/>
        <v>1</v>
      </c>
      <c r="K3081" s="6">
        <f t="shared" si="340"/>
        <v>3</v>
      </c>
      <c r="L3081" s="6">
        <f t="shared" si="337"/>
        <v>3</v>
      </c>
      <c r="M3081" t="str">
        <f t="shared" si="341"/>
        <v>Cash</v>
      </c>
      <c r="N3081" t="str">
        <f t="shared" si="342"/>
        <v>UNKNOWN</v>
      </c>
      <c r="O3081" s="8">
        <f t="shared" si="343"/>
        <v>44956</v>
      </c>
    </row>
    <row r="3082" spans="1:15" x14ac:dyDescent="0.35">
      <c r="A3082" t="s">
        <v>3103</v>
      </c>
      <c r="B3082" s="4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I3082" s="4" t="str">
        <f t="shared" si="338"/>
        <v>Cake</v>
      </c>
      <c r="J3082" s="6">
        <f t="shared" si="339"/>
        <v>2</v>
      </c>
      <c r="K3082" s="6">
        <f t="shared" si="340"/>
        <v>3</v>
      </c>
      <c r="L3082" s="6">
        <f t="shared" si="337"/>
        <v>6</v>
      </c>
      <c r="M3082" t="str">
        <f t="shared" si="341"/>
        <v>Credit Card</v>
      </c>
      <c r="N3082" t="str">
        <f t="shared" si="342"/>
        <v>Takeaway</v>
      </c>
      <c r="O3082" s="8">
        <f t="shared" si="343"/>
        <v>45250</v>
      </c>
    </row>
    <row r="3083" spans="1:15" x14ac:dyDescent="0.35">
      <c r="A3083" t="s">
        <v>3104</v>
      </c>
      <c r="B3083" s="4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  <c r="I3083" s="4" t="str">
        <f t="shared" si="338"/>
        <v>Cake</v>
      </c>
      <c r="J3083" s="6">
        <f t="shared" si="339"/>
        <v>3</v>
      </c>
      <c r="K3083" s="6">
        <f t="shared" si="340"/>
        <v>3</v>
      </c>
      <c r="L3083" s="6">
        <f t="shared" si="337"/>
        <v>3</v>
      </c>
      <c r="M3083" t="str">
        <f t="shared" si="341"/>
        <v>UNKNOWN</v>
      </c>
      <c r="N3083" t="str">
        <f t="shared" si="342"/>
        <v>UNKNOWN</v>
      </c>
      <c r="O3083" s="8">
        <f t="shared" si="343"/>
        <v>45174</v>
      </c>
    </row>
    <row r="3084" spans="1:15" x14ac:dyDescent="0.35">
      <c r="A3084" t="s">
        <v>3105</v>
      </c>
      <c r="B3084" s="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  <c r="I3084" s="4" t="str">
        <f t="shared" si="338"/>
        <v>Cake</v>
      </c>
      <c r="J3084" s="6">
        <f t="shared" si="339"/>
        <v>3</v>
      </c>
      <c r="K3084" s="6">
        <f t="shared" si="340"/>
        <v>3</v>
      </c>
      <c r="L3084" s="6">
        <f t="shared" si="337"/>
        <v>9</v>
      </c>
      <c r="M3084" t="str">
        <f t="shared" si="341"/>
        <v>Cash</v>
      </c>
      <c r="N3084" t="str">
        <f t="shared" si="342"/>
        <v>Cafe</v>
      </c>
      <c r="O3084" s="8">
        <f t="shared" si="343"/>
        <v>44978</v>
      </c>
    </row>
    <row r="3085" spans="1:15" x14ac:dyDescent="0.35">
      <c r="A3085" t="s">
        <v>3106</v>
      </c>
      <c r="B3085" s="4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I3085" s="4" t="str">
        <f t="shared" si="338"/>
        <v>Juice</v>
      </c>
      <c r="J3085" s="6">
        <f t="shared" si="339"/>
        <v>1</v>
      </c>
      <c r="K3085" s="6">
        <f t="shared" si="340"/>
        <v>3</v>
      </c>
      <c r="L3085" s="6">
        <f t="shared" si="337"/>
        <v>3</v>
      </c>
      <c r="M3085" t="str">
        <f t="shared" si="341"/>
        <v>Credit Card</v>
      </c>
      <c r="N3085" t="str">
        <f t="shared" si="342"/>
        <v>Takeaway</v>
      </c>
      <c r="O3085" s="8">
        <f t="shared" si="343"/>
        <v>45101</v>
      </c>
    </row>
    <row r="3086" spans="1:15" x14ac:dyDescent="0.35">
      <c r="A3086" t="s">
        <v>3107</v>
      </c>
      <c r="B3086" s="4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  <c r="I3086" s="4" t="str">
        <f t="shared" si="338"/>
        <v>Cake</v>
      </c>
      <c r="J3086" s="6">
        <f t="shared" si="339"/>
        <v>4</v>
      </c>
      <c r="K3086" s="6">
        <f t="shared" si="340"/>
        <v>3</v>
      </c>
      <c r="L3086" s="6">
        <f t="shared" si="337"/>
        <v>12</v>
      </c>
      <c r="M3086" t="str">
        <f t="shared" si="341"/>
        <v>Digital Wallet</v>
      </c>
      <c r="N3086" t="str">
        <f t="shared" si="342"/>
        <v>In-store</v>
      </c>
      <c r="O3086" s="8">
        <f t="shared" si="343"/>
        <v>45092</v>
      </c>
    </row>
    <row r="3087" spans="1:15" x14ac:dyDescent="0.35">
      <c r="A3087" t="s">
        <v>3108</v>
      </c>
      <c r="B3087" s="4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  <c r="I3087" s="4" t="str">
        <f t="shared" si="338"/>
        <v>Coffee</v>
      </c>
      <c r="J3087" s="6">
        <f t="shared" si="339"/>
        <v>4</v>
      </c>
      <c r="K3087" s="6">
        <f t="shared" si="340"/>
        <v>2</v>
      </c>
      <c r="L3087" s="6">
        <f t="shared" si="337"/>
        <v>8</v>
      </c>
      <c r="M3087" t="str">
        <f t="shared" si="341"/>
        <v>Digital Wallet</v>
      </c>
      <c r="N3087" t="str">
        <f t="shared" si="342"/>
        <v>UNKNOWN</v>
      </c>
      <c r="O3087" s="8">
        <f t="shared" si="343"/>
        <v>45015</v>
      </c>
    </row>
    <row r="3088" spans="1:15" x14ac:dyDescent="0.35">
      <c r="A3088" t="s">
        <v>3109</v>
      </c>
      <c r="B3088" s="4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I3088" s="4" t="str">
        <f t="shared" si="338"/>
        <v>Tea</v>
      </c>
      <c r="J3088" s="6">
        <f t="shared" si="339"/>
        <v>3</v>
      </c>
      <c r="K3088" s="6">
        <f t="shared" si="340"/>
        <v>1.5</v>
      </c>
      <c r="L3088" s="6">
        <f t="shared" si="337"/>
        <v>4.5</v>
      </c>
      <c r="M3088" t="str">
        <f t="shared" si="341"/>
        <v>Default mode</v>
      </c>
      <c r="N3088" t="str">
        <f t="shared" si="342"/>
        <v>In-store</v>
      </c>
      <c r="O3088" s="8">
        <f t="shared" si="343"/>
        <v>44945</v>
      </c>
    </row>
    <row r="3089" spans="1:15" x14ac:dyDescent="0.35">
      <c r="A3089" t="s">
        <v>3110</v>
      </c>
      <c r="B3089" s="4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I3089" s="4" t="str">
        <f t="shared" si="338"/>
        <v>Cake</v>
      </c>
      <c r="J3089" s="6">
        <f t="shared" si="339"/>
        <v>3</v>
      </c>
      <c r="K3089" s="6">
        <f t="shared" si="340"/>
        <v>3</v>
      </c>
      <c r="L3089" s="6">
        <f t="shared" si="337"/>
        <v>9</v>
      </c>
      <c r="M3089" t="str">
        <f t="shared" si="341"/>
        <v>Cash</v>
      </c>
      <c r="N3089" t="str">
        <f t="shared" si="342"/>
        <v>In-store</v>
      </c>
      <c r="O3089" s="8">
        <f t="shared" si="343"/>
        <v>45184</v>
      </c>
    </row>
    <row r="3090" spans="1:15" x14ac:dyDescent="0.35">
      <c r="A3090" t="s">
        <v>3111</v>
      </c>
      <c r="B3090" s="4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 s="4" t="str">
        <f t="shared" si="338"/>
        <v>Salad</v>
      </c>
      <c r="J3090" s="6">
        <f t="shared" si="339"/>
        <v>4</v>
      </c>
      <c r="K3090" s="6">
        <f t="shared" si="340"/>
        <v>5</v>
      </c>
      <c r="L3090" s="6">
        <f t="shared" si="337"/>
        <v>20</v>
      </c>
      <c r="M3090" t="str">
        <f t="shared" si="341"/>
        <v>Digital Wallet</v>
      </c>
      <c r="N3090" t="str">
        <f t="shared" si="342"/>
        <v>UNKNOWN</v>
      </c>
      <c r="O3090" s="8">
        <f t="shared" si="343"/>
        <v>45098</v>
      </c>
    </row>
    <row r="3091" spans="1:15" x14ac:dyDescent="0.35">
      <c r="A3091" t="s">
        <v>3112</v>
      </c>
      <c r="B3091" s="4" t="s">
        <v>20</v>
      </c>
      <c r="C3091">
        <v>3</v>
      </c>
      <c r="D3091">
        <v>5</v>
      </c>
      <c r="G3091" t="s">
        <v>11</v>
      </c>
      <c r="H3091" s="1">
        <v>45107</v>
      </c>
      <c r="I3091" s="4" t="str">
        <f t="shared" si="338"/>
        <v>Salad</v>
      </c>
      <c r="J3091" s="6">
        <f t="shared" si="339"/>
        <v>3</v>
      </c>
      <c r="K3091" s="6">
        <f t="shared" si="340"/>
        <v>5</v>
      </c>
      <c r="L3091" s="6">
        <f t="shared" si="337"/>
        <v>15</v>
      </c>
      <c r="M3091" t="str">
        <f t="shared" si="341"/>
        <v>Default mode</v>
      </c>
      <c r="N3091" t="str">
        <f t="shared" si="342"/>
        <v>Takeaway</v>
      </c>
      <c r="O3091" s="8">
        <f t="shared" si="343"/>
        <v>45107</v>
      </c>
    </row>
    <row r="3092" spans="1:15" x14ac:dyDescent="0.35">
      <c r="A3092" t="s">
        <v>3113</v>
      </c>
      <c r="B3092" s="4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I3092" s="4" t="str">
        <f t="shared" si="338"/>
        <v>Cookie</v>
      </c>
      <c r="J3092" s="6">
        <f t="shared" si="339"/>
        <v>5</v>
      </c>
      <c r="K3092" s="6">
        <f t="shared" si="340"/>
        <v>1</v>
      </c>
      <c r="L3092" s="6">
        <f t="shared" si="337"/>
        <v>5</v>
      </c>
      <c r="M3092" t="str">
        <f t="shared" si="341"/>
        <v>Cash</v>
      </c>
      <c r="N3092" t="str">
        <f t="shared" si="342"/>
        <v>Takeaway</v>
      </c>
      <c r="O3092" s="8">
        <f t="shared" si="343"/>
        <v>45078</v>
      </c>
    </row>
    <row r="3093" spans="1:15" x14ac:dyDescent="0.35">
      <c r="A3093" t="s">
        <v>3114</v>
      </c>
      <c r="B3093" s="4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I3093" s="4" t="str">
        <f t="shared" si="338"/>
        <v>Cookie</v>
      </c>
      <c r="J3093" s="6">
        <f t="shared" si="339"/>
        <v>2</v>
      </c>
      <c r="K3093" s="6">
        <f t="shared" si="340"/>
        <v>1</v>
      </c>
      <c r="L3093" s="6">
        <f t="shared" si="337"/>
        <v>2</v>
      </c>
      <c r="M3093" t="str">
        <f t="shared" si="341"/>
        <v>Credit Card</v>
      </c>
      <c r="N3093" t="str">
        <f t="shared" si="342"/>
        <v>In-store</v>
      </c>
      <c r="O3093" s="8">
        <f t="shared" si="343"/>
        <v>45265</v>
      </c>
    </row>
    <row r="3094" spans="1:15" x14ac:dyDescent="0.35">
      <c r="A3094" t="s">
        <v>3115</v>
      </c>
      <c r="B3094" s="4" t="s">
        <v>28</v>
      </c>
      <c r="C3094">
        <v>1</v>
      </c>
      <c r="D3094">
        <v>4</v>
      </c>
      <c r="E3094">
        <v>4</v>
      </c>
      <c r="F3094" t="s">
        <v>23</v>
      </c>
      <c r="I3094" s="4" t="str">
        <f t="shared" si="338"/>
        <v>Sandwich</v>
      </c>
      <c r="J3094" s="6">
        <f t="shared" si="339"/>
        <v>1</v>
      </c>
      <c r="K3094" s="6">
        <f t="shared" si="340"/>
        <v>4</v>
      </c>
      <c r="L3094" s="6">
        <f t="shared" si="337"/>
        <v>4</v>
      </c>
      <c r="M3094" t="str">
        <f t="shared" si="341"/>
        <v>Digital Wallet</v>
      </c>
      <c r="N3094" t="str">
        <f t="shared" si="342"/>
        <v>UNKNOWN</v>
      </c>
      <c r="O3094" s="8">
        <f t="shared" si="343"/>
        <v>44927</v>
      </c>
    </row>
    <row r="3095" spans="1:15" x14ac:dyDescent="0.35">
      <c r="A3095" t="s">
        <v>3116</v>
      </c>
      <c r="B3095" s="4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  <c r="I3095" s="4" t="str">
        <f t="shared" si="338"/>
        <v>Smoothie</v>
      </c>
      <c r="J3095" s="6">
        <f t="shared" si="339"/>
        <v>5</v>
      </c>
      <c r="K3095" s="6">
        <f t="shared" si="340"/>
        <v>4</v>
      </c>
      <c r="L3095" s="6">
        <f t="shared" si="337"/>
        <v>20</v>
      </c>
      <c r="M3095" t="str">
        <f t="shared" si="341"/>
        <v>UNKNOWN</v>
      </c>
      <c r="N3095" t="str">
        <f t="shared" si="342"/>
        <v>UNKNOWN</v>
      </c>
      <c r="O3095" s="8">
        <f t="shared" si="343"/>
        <v>45147</v>
      </c>
    </row>
    <row r="3096" spans="1:15" x14ac:dyDescent="0.35">
      <c r="A3096" t="s">
        <v>3117</v>
      </c>
      <c r="B3096" s="4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I3096" s="4" t="str">
        <f t="shared" si="338"/>
        <v>Smoothie</v>
      </c>
      <c r="J3096" s="6">
        <f t="shared" si="339"/>
        <v>3</v>
      </c>
      <c r="K3096" s="6">
        <f t="shared" si="340"/>
        <v>4</v>
      </c>
      <c r="L3096" s="6">
        <f t="shared" si="337"/>
        <v>12</v>
      </c>
      <c r="M3096" t="str">
        <f t="shared" si="341"/>
        <v>Credit Card</v>
      </c>
      <c r="N3096" t="str">
        <f t="shared" si="342"/>
        <v>Takeaway</v>
      </c>
      <c r="O3096" s="8">
        <f t="shared" si="343"/>
        <v>45170</v>
      </c>
    </row>
    <row r="3097" spans="1:15" x14ac:dyDescent="0.35">
      <c r="A3097" t="s">
        <v>3118</v>
      </c>
      <c r="B3097" s="4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  <c r="I3097" s="4" t="str">
        <f t="shared" si="338"/>
        <v>Coffee</v>
      </c>
      <c r="J3097" s="6">
        <f t="shared" si="339"/>
        <v>1</v>
      </c>
      <c r="K3097" s="6">
        <f t="shared" si="340"/>
        <v>2</v>
      </c>
      <c r="L3097" s="6">
        <f t="shared" si="337"/>
        <v>2</v>
      </c>
      <c r="M3097" t="str">
        <f t="shared" si="341"/>
        <v>Digital Wallet</v>
      </c>
      <c r="N3097" t="str">
        <f t="shared" si="342"/>
        <v>UNKNOWN</v>
      </c>
      <c r="O3097" s="8">
        <f t="shared" si="343"/>
        <v>44993</v>
      </c>
    </row>
    <row r="3098" spans="1:15" x14ac:dyDescent="0.35">
      <c r="A3098" t="s">
        <v>3119</v>
      </c>
      <c r="B3098" s="4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I3098" s="4" t="str">
        <f t="shared" si="338"/>
        <v>Sandwich</v>
      </c>
      <c r="J3098" s="6">
        <f t="shared" si="339"/>
        <v>3</v>
      </c>
      <c r="K3098" s="6">
        <f t="shared" si="340"/>
        <v>4</v>
      </c>
      <c r="L3098" s="6">
        <f t="shared" si="337"/>
        <v>12</v>
      </c>
      <c r="M3098" t="str">
        <f t="shared" si="341"/>
        <v>Credit Card</v>
      </c>
      <c r="N3098" t="str">
        <f t="shared" si="342"/>
        <v>In-store</v>
      </c>
      <c r="O3098" s="8">
        <f t="shared" si="343"/>
        <v>44985</v>
      </c>
    </row>
    <row r="3099" spans="1:15" x14ac:dyDescent="0.35">
      <c r="A3099" t="s">
        <v>3120</v>
      </c>
      <c r="B3099" s="4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  <c r="I3099" s="4" t="str">
        <f t="shared" si="338"/>
        <v>Salad</v>
      </c>
      <c r="J3099" s="6">
        <f t="shared" si="339"/>
        <v>3</v>
      </c>
      <c r="K3099" s="6">
        <f t="shared" si="340"/>
        <v>5</v>
      </c>
      <c r="L3099" s="6">
        <f t="shared" si="337"/>
        <v>15</v>
      </c>
      <c r="M3099" t="str">
        <f t="shared" si="341"/>
        <v>Digital Wallet</v>
      </c>
      <c r="N3099" t="str">
        <f t="shared" si="342"/>
        <v>Takeaway</v>
      </c>
      <c r="O3099" s="8">
        <f t="shared" si="343"/>
        <v>45237</v>
      </c>
    </row>
    <row r="3100" spans="1:15" x14ac:dyDescent="0.35">
      <c r="A3100" t="s">
        <v>3121</v>
      </c>
      <c r="B3100" s="4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  <c r="I3100" s="4" t="str">
        <f t="shared" si="338"/>
        <v>Cake</v>
      </c>
      <c r="J3100" s="6">
        <f t="shared" si="339"/>
        <v>5</v>
      </c>
      <c r="K3100" s="6">
        <f t="shared" si="340"/>
        <v>3</v>
      </c>
      <c r="L3100" s="6">
        <f t="shared" si="337"/>
        <v>15</v>
      </c>
      <c r="M3100" t="str">
        <f t="shared" si="341"/>
        <v>Credit Card</v>
      </c>
      <c r="N3100" t="str">
        <f t="shared" si="342"/>
        <v>UNKNOWN</v>
      </c>
      <c r="O3100" s="8">
        <f t="shared" si="343"/>
        <v>45078</v>
      </c>
    </row>
    <row r="3101" spans="1:15" x14ac:dyDescent="0.35">
      <c r="A3101" t="s">
        <v>3122</v>
      </c>
      <c r="B3101" s="4" t="s">
        <v>25</v>
      </c>
      <c r="C3101">
        <v>5</v>
      </c>
      <c r="D3101">
        <v>4</v>
      </c>
      <c r="E3101">
        <v>20</v>
      </c>
      <c r="H3101" s="1">
        <v>45054</v>
      </c>
      <c r="I3101" s="4" t="str">
        <f t="shared" si="338"/>
        <v>Smoothie</v>
      </c>
      <c r="J3101" s="6">
        <f t="shared" si="339"/>
        <v>5</v>
      </c>
      <c r="K3101" s="6">
        <f t="shared" si="340"/>
        <v>4</v>
      </c>
      <c r="L3101" s="6">
        <f t="shared" si="337"/>
        <v>20</v>
      </c>
      <c r="M3101" t="str">
        <f t="shared" si="341"/>
        <v>Default mode</v>
      </c>
      <c r="N3101" t="str">
        <f t="shared" si="342"/>
        <v>UNKNOWN</v>
      </c>
      <c r="O3101" s="8">
        <f t="shared" si="343"/>
        <v>45054</v>
      </c>
    </row>
    <row r="3102" spans="1:15" x14ac:dyDescent="0.35">
      <c r="A3102" t="s">
        <v>3123</v>
      </c>
      <c r="B3102" s="4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I3102" s="4" t="str">
        <f t="shared" si="338"/>
        <v>Juice</v>
      </c>
      <c r="J3102" s="6">
        <f t="shared" si="339"/>
        <v>1</v>
      </c>
      <c r="K3102" s="6">
        <f t="shared" si="340"/>
        <v>3</v>
      </c>
      <c r="L3102" s="6">
        <f t="shared" si="337"/>
        <v>3</v>
      </c>
      <c r="M3102" t="str">
        <f t="shared" si="341"/>
        <v>Cash</v>
      </c>
      <c r="N3102" t="str">
        <f t="shared" si="342"/>
        <v>UNKNOWN</v>
      </c>
      <c r="O3102" s="8">
        <f t="shared" si="343"/>
        <v>45223</v>
      </c>
    </row>
    <row r="3103" spans="1:15" x14ac:dyDescent="0.35">
      <c r="A3103" t="s">
        <v>3124</v>
      </c>
      <c r="B3103" s="4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I3103" s="4" t="str">
        <f t="shared" si="338"/>
        <v>Cookie</v>
      </c>
      <c r="J3103" s="6">
        <f t="shared" si="339"/>
        <v>4</v>
      </c>
      <c r="K3103" s="6">
        <f t="shared" si="340"/>
        <v>1</v>
      </c>
      <c r="L3103" s="6">
        <f t="shared" si="337"/>
        <v>4</v>
      </c>
      <c r="M3103" t="str">
        <f t="shared" si="341"/>
        <v>Cash</v>
      </c>
      <c r="N3103" t="str">
        <f t="shared" si="342"/>
        <v>Takeaway</v>
      </c>
      <c r="O3103" s="8">
        <f t="shared" si="343"/>
        <v>45226</v>
      </c>
    </row>
    <row r="3104" spans="1:15" x14ac:dyDescent="0.35">
      <c r="A3104" t="s">
        <v>3125</v>
      </c>
      <c r="B3104" s="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  <c r="I3104" s="4" t="str">
        <f t="shared" si="338"/>
        <v>Salad</v>
      </c>
      <c r="J3104" s="6">
        <f t="shared" si="339"/>
        <v>5</v>
      </c>
      <c r="K3104" s="6">
        <f t="shared" si="340"/>
        <v>2.9683012526733883</v>
      </c>
      <c r="L3104" s="6">
        <f t="shared" si="337"/>
        <v>25</v>
      </c>
      <c r="M3104" t="str">
        <f t="shared" si="341"/>
        <v>Digital Wallet</v>
      </c>
      <c r="N3104" t="str">
        <f t="shared" si="342"/>
        <v>In-store</v>
      </c>
      <c r="O3104" s="8">
        <f t="shared" si="343"/>
        <v>44986</v>
      </c>
    </row>
    <row r="3105" spans="1:15" x14ac:dyDescent="0.35">
      <c r="A3105" t="s">
        <v>3126</v>
      </c>
      <c r="B3105" s="4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  <c r="I3105" s="4" t="str">
        <f t="shared" si="338"/>
        <v>Salad</v>
      </c>
      <c r="J3105" s="6">
        <f t="shared" si="339"/>
        <v>4</v>
      </c>
      <c r="K3105" s="6">
        <f t="shared" si="340"/>
        <v>5</v>
      </c>
      <c r="L3105" s="6">
        <f t="shared" si="337"/>
        <v>20</v>
      </c>
      <c r="M3105" t="str">
        <f t="shared" si="341"/>
        <v>Cash</v>
      </c>
      <c r="N3105" t="str">
        <f t="shared" si="342"/>
        <v>Cafe</v>
      </c>
      <c r="O3105" s="8">
        <f t="shared" si="343"/>
        <v>45210</v>
      </c>
    </row>
    <row r="3106" spans="1:15" x14ac:dyDescent="0.35">
      <c r="A3106" t="s">
        <v>3127</v>
      </c>
      <c r="B3106" s="4" t="s">
        <v>9</v>
      </c>
      <c r="C3106">
        <v>2</v>
      </c>
      <c r="D3106">
        <v>2</v>
      </c>
      <c r="E3106">
        <v>4</v>
      </c>
      <c r="H3106" s="1">
        <v>45107</v>
      </c>
      <c r="I3106" s="4" t="str">
        <f t="shared" si="338"/>
        <v>Coffee</v>
      </c>
      <c r="J3106" s="6">
        <f t="shared" si="339"/>
        <v>2</v>
      </c>
      <c r="K3106" s="6">
        <f t="shared" si="340"/>
        <v>2</v>
      </c>
      <c r="L3106" s="6">
        <f t="shared" si="337"/>
        <v>4</v>
      </c>
      <c r="M3106" t="str">
        <f t="shared" si="341"/>
        <v>Default mode</v>
      </c>
      <c r="N3106" t="str">
        <f t="shared" si="342"/>
        <v>UNKNOWN</v>
      </c>
      <c r="O3106" s="8">
        <f t="shared" si="343"/>
        <v>45107</v>
      </c>
    </row>
    <row r="3107" spans="1:15" x14ac:dyDescent="0.35">
      <c r="A3107" t="s">
        <v>3128</v>
      </c>
      <c r="B3107" s="4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I3107" s="4" t="str">
        <f t="shared" si="338"/>
        <v>Smoothie</v>
      </c>
      <c r="J3107" s="6">
        <f t="shared" si="339"/>
        <v>5</v>
      </c>
      <c r="K3107" s="6">
        <f t="shared" si="340"/>
        <v>4</v>
      </c>
      <c r="L3107" s="6">
        <f t="shared" si="337"/>
        <v>20</v>
      </c>
      <c r="M3107" t="str">
        <f t="shared" si="341"/>
        <v>Default mode</v>
      </c>
      <c r="N3107" t="str">
        <f t="shared" si="342"/>
        <v>Takeaway</v>
      </c>
      <c r="O3107" s="8">
        <f t="shared" si="343"/>
        <v>45052</v>
      </c>
    </row>
    <row r="3108" spans="1:15" x14ac:dyDescent="0.35">
      <c r="A3108" t="s">
        <v>3129</v>
      </c>
      <c r="B3108" s="4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I3108" s="4" t="str">
        <f t="shared" si="338"/>
        <v>Cookie</v>
      </c>
      <c r="J3108" s="6">
        <f t="shared" si="339"/>
        <v>2</v>
      </c>
      <c r="K3108" s="6">
        <f t="shared" si="340"/>
        <v>0</v>
      </c>
      <c r="L3108" s="6">
        <f t="shared" si="337"/>
        <v>2</v>
      </c>
      <c r="M3108" t="str">
        <f t="shared" si="341"/>
        <v>Credit Card</v>
      </c>
      <c r="N3108" t="str">
        <f t="shared" si="342"/>
        <v>In-store</v>
      </c>
      <c r="O3108" s="8">
        <f t="shared" si="343"/>
        <v>45044</v>
      </c>
    </row>
    <row r="3109" spans="1:15" x14ac:dyDescent="0.35">
      <c r="A3109" t="s">
        <v>3130</v>
      </c>
      <c r="B3109" s="4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I3109" s="4" t="str">
        <f t="shared" si="338"/>
        <v>Sandwich</v>
      </c>
      <c r="J3109" s="6">
        <f t="shared" si="339"/>
        <v>5</v>
      </c>
      <c r="K3109" s="6">
        <f t="shared" si="340"/>
        <v>4</v>
      </c>
      <c r="L3109" s="6">
        <f t="shared" si="337"/>
        <v>20</v>
      </c>
      <c r="M3109" t="str">
        <f t="shared" si="341"/>
        <v>Credit Card</v>
      </c>
      <c r="N3109" t="str">
        <f t="shared" si="342"/>
        <v>UNKNOWN</v>
      </c>
      <c r="O3109" s="8">
        <f t="shared" si="343"/>
        <v>45131</v>
      </c>
    </row>
    <row r="3110" spans="1:15" x14ac:dyDescent="0.35">
      <c r="A3110" t="s">
        <v>3131</v>
      </c>
      <c r="B3110" s="4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  <c r="I3110" s="4" t="str">
        <f t="shared" si="338"/>
        <v>Smoothie</v>
      </c>
      <c r="J3110" s="6">
        <f t="shared" si="339"/>
        <v>5</v>
      </c>
      <c r="K3110" s="6">
        <f t="shared" si="340"/>
        <v>4</v>
      </c>
      <c r="L3110" s="6">
        <f t="shared" si="337"/>
        <v>20</v>
      </c>
      <c r="M3110" t="str">
        <f t="shared" si="341"/>
        <v>Digital Wallet</v>
      </c>
      <c r="N3110" t="str">
        <f t="shared" si="342"/>
        <v>In-store</v>
      </c>
      <c r="O3110" s="8">
        <f t="shared" si="343"/>
        <v>45271</v>
      </c>
    </row>
    <row r="3111" spans="1:15" x14ac:dyDescent="0.35">
      <c r="A3111" t="s">
        <v>3132</v>
      </c>
      <c r="B3111" s="4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I3111" s="4" t="str">
        <f t="shared" si="338"/>
        <v>Salad</v>
      </c>
      <c r="J3111" s="6">
        <f t="shared" si="339"/>
        <v>1</v>
      </c>
      <c r="K3111" s="6">
        <f t="shared" si="340"/>
        <v>5</v>
      </c>
      <c r="L3111" s="6">
        <f t="shared" si="337"/>
        <v>5</v>
      </c>
      <c r="M3111" t="str">
        <f t="shared" si="341"/>
        <v>Cash</v>
      </c>
      <c r="N3111" t="str">
        <f t="shared" si="342"/>
        <v>In-store</v>
      </c>
      <c r="O3111" s="8">
        <f t="shared" si="343"/>
        <v>45045</v>
      </c>
    </row>
    <row r="3112" spans="1:15" x14ac:dyDescent="0.35">
      <c r="A3112" t="s">
        <v>3133</v>
      </c>
      <c r="B3112" s="4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I3112" s="4" t="str">
        <f t="shared" si="338"/>
        <v>Salad</v>
      </c>
      <c r="J3112" s="6">
        <f t="shared" si="339"/>
        <v>2</v>
      </c>
      <c r="K3112" s="6">
        <f t="shared" si="340"/>
        <v>5</v>
      </c>
      <c r="L3112" s="6">
        <f t="shared" si="337"/>
        <v>10</v>
      </c>
      <c r="M3112" t="str">
        <f t="shared" si="341"/>
        <v>Cash</v>
      </c>
      <c r="N3112" t="str">
        <f t="shared" si="342"/>
        <v>In-store</v>
      </c>
      <c r="O3112" s="8">
        <f t="shared" si="343"/>
        <v>45276</v>
      </c>
    </row>
    <row r="3113" spans="1:15" x14ac:dyDescent="0.35">
      <c r="A3113" t="s">
        <v>3134</v>
      </c>
      <c r="B3113" s="4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I3113" s="4" t="str">
        <f t="shared" si="338"/>
        <v>Cookie</v>
      </c>
      <c r="J3113" s="6">
        <f t="shared" si="339"/>
        <v>4</v>
      </c>
      <c r="K3113" s="6">
        <f t="shared" si="340"/>
        <v>1</v>
      </c>
      <c r="L3113" s="6">
        <f t="shared" si="337"/>
        <v>4</v>
      </c>
      <c r="M3113" t="str">
        <f t="shared" si="341"/>
        <v>Default mode</v>
      </c>
      <c r="N3113" t="str">
        <f t="shared" si="342"/>
        <v>Takeaway</v>
      </c>
      <c r="O3113" s="8">
        <f t="shared" si="343"/>
        <v>45052</v>
      </c>
    </row>
    <row r="3114" spans="1:15" x14ac:dyDescent="0.35">
      <c r="A3114" t="s">
        <v>3135</v>
      </c>
      <c r="B3114" s="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  <c r="I3114" s="4" t="str">
        <f t="shared" si="338"/>
        <v>Salad</v>
      </c>
      <c r="J3114" s="6">
        <f t="shared" si="339"/>
        <v>3</v>
      </c>
      <c r="K3114" s="6">
        <f t="shared" si="340"/>
        <v>5</v>
      </c>
      <c r="L3114" s="6">
        <f t="shared" si="337"/>
        <v>15</v>
      </c>
      <c r="M3114" t="str">
        <f t="shared" si="341"/>
        <v>Digital Wallet</v>
      </c>
      <c r="N3114" t="str">
        <f t="shared" si="342"/>
        <v>Takeaway</v>
      </c>
      <c r="O3114" s="8">
        <f t="shared" si="343"/>
        <v>45078</v>
      </c>
    </row>
    <row r="3115" spans="1:15" x14ac:dyDescent="0.35">
      <c r="A3115" t="s">
        <v>3136</v>
      </c>
      <c r="B3115" s="4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I3115" s="4" t="str">
        <f t="shared" si="338"/>
        <v>Tea</v>
      </c>
      <c r="J3115" s="6">
        <f t="shared" si="339"/>
        <v>3</v>
      </c>
      <c r="K3115" s="6">
        <f t="shared" si="340"/>
        <v>1.5</v>
      </c>
      <c r="L3115" s="6">
        <f t="shared" si="337"/>
        <v>4.5</v>
      </c>
      <c r="M3115" t="str">
        <f t="shared" si="341"/>
        <v>Default mode</v>
      </c>
      <c r="N3115" t="str">
        <f t="shared" si="342"/>
        <v>In-store</v>
      </c>
      <c r="O3115" s="8">
        <f t="shared" si="343"/>
        <v>45252</v>
      </c>
    </row>
    <row r="3116" spans="1:15" x14ac:dyDescent="0.35">
      <c r="A3116" t="s">
        <v>3137</v>
      </c>
      <c r="B3116" s="4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  <c r="I3116" s="4" t="str">
        <f t="shared" si="338"/>
        <v>Sandwich</v>
      </c>
      <c r="J3116" s="6">
        <f t="shared" si="339"/>
        <v>2</v>
      </c>
      <c r="K3116" s="6">
        <f t="shared" si="340"/>
        <v>4</v>
      </c>
      <c r="L3116" s="6">
        <f t="shared" si="337"/>
        <v>8</v>
      </c>
      <c r="M3116" t="str">
        <f t="shared" si="341"/>
        <v>Cash</v>
      </c>
      <c r="N3116" t="str">
        <f t="shared" si="342"/>
        <v>Cafe</v>
      </c>
      <c r="O3116" s="8">
        <f t="shared" si="343"/>
        <v>45036</v>
      </c>
    </row>
    <row r="3117" spans="1:15" x14ac:dyDescent="0.35">
      <c r="A3117" t="s">
        <v>3138</v>
      </c>
      <c r="B3117" s="4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I3117" s="4" t="str">
        <f t="shared" si="338"/>
        <v>UNKNOWN</v>
      </c>
      <c r="J3117" s="6">
        <f t="shared" si="339"/>
        <v>4</v>
      </c>
      <c r="K3117" s="6">
        <f t="shared" si="340"/>
        <v>3</v>
      </c>
      <c r="L3117" s="6">
        <f t="shared" si="337"/>
        <v>12</v>
      </c>
      <c r="M3117" t="str">
        <f t="shared" si="341"/>
        <v>Credit Card</v>
      </c>
      <c r="N3117" t="str">
        <f t="shared" si="342"/>
        <v>Takeaway</v>
      </c>
      <c r="O3117" s="8">
        <f t="shared" si="343"/>
        <v>45086</v>
      </c>
    </row>
    <row r="3118" spans="1:15" x14ac:dyDescent="0.35">
      <c r="A3118" t="s">
        <v>3139</v>
      </c>
      <c r="B3118" s="4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I3118" s="4" t="str">
        <f t="shared" si="338"/>
        <v>Cake</v>
      </c>
      <c r="J3118" s="6">
        <f t="shared" si="339"/>
        <v>2</v>
      </c>
      <c r="K3118" s="6">
        <f t="shared" si="340"/>
        <v>3</v>
      </c>
      <c r="L3118" s="6">
        <f t="shared" si="337"/>
        <v>6</v>
      </c>
      <c r="M3118" t="str">
        <f t="shared" si="341"/>
        <v>Cash</v>
      </c>
      <c r="N3118" t="str">
        <f t="shared" si="342"/>
        <v>UNKNOWN</v>
      </c>
      <c r="O3118" s="8">
        <f t="shared" si="343"/>
        <v>45178</v>
      </c>
    </row>
    <row r="3119" spans="1:15" x14ac:dyDescent="0.35">
      <c r="A3119" t="s">
        <v>3140</v>
      </c>
      <c r="B3119" s="4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I3119" s="4" t="str">
        <f t="shared" si="338"/>
        <v>Cake</v>
      </c>
      <c r="J3119" s="6">
        <f t="shared" si="339"/>
        <v>1</v>
      </c>
      <c r="K3119" s="6">
        <f t="shared" si="340"/>
        <v>3</v>
      </c>
      <c r="L3119" s="6">
        <f t="shared" si="337"/>
        <v>3</v>
      </c>
      <c r="M3119" t="str">
        <f t="shared" si="341"/>
        <v>Credit Card</v>
      </c>
      <c r="N3119" t="str">
        <f t="shared" si="342"/>
        <v>In-store</v>
      </c>
      <c r="O3119" s="8">
        <f t="shared" si="343"/>
        <v>45253</v>
      </c>
    </row>
    <row r="3120" spans="1:15" x14ac:dyDescent="0.35">
      <c r="A3120" t="s">
        <v>3141</v>
      </c>
      <c r="B3120" s="4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  <c r="I3120" s="4" t="str">
        <f t="shared" si="338"/>
        <v>Juice</v>
      </c>
      <c r="J3120" s="6">
        <f t="shared" si="339"/>
        <v>2</v>
      </c>
      <c r="K3120" s="6">
        <f t="shared" si="340"/>
        <v>3</v>
      </c>
      <c r="L3120" s="6">
        <f t="shared" si="337"/>
        <v>6</v>
      </c>
      <c r="M3120" t="str">
        <f t="shared" si="341"/>
        <v>Digital Wallet</v>
      </c>
      <c r="N3120" t="str">
        <f t="shared" si="342"/>
        <v>UNKNOWN</v>
      </c>
      <c r="O3120" s="8">
        <f t="shared" si="343"/>
        <v>45163</v>
      </c>
    </row>
    <row r="3121" spans="1:15" x14ac:dyDescent="0.35">
      <c r="A3121" t="s">
        <v>3142</v>
      </c>
      <c r="B3121" s="4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I3121" s="4" t="str">
        <f t="shared" si="338"/>
        <v>Smoothie</v>
      </c>
      <c r="J3121" s="6">
        <f t="shared" si="339"/>
        <v>2</v>
      </c>
      <c r="K3121" s="6">
        <f t="shared" si="340"/>
        <v>4</v>
      </c>
      <c r="L3121" s="6">
        <f t="shared" si="337"/>
        <v>8</v>
      </c>
      <c r="M3121" t="str">
        <f t="shared" si="341"/>
        <v>Credit Card</v>
      </c>
      <c r="N3121" t="str">
        <f t="shared" si="342"/>
        <v>In-store</v>
      </c>
      <c r="O3121" s="8">
        <f t="shared" si="343"/>
        <v>45229</v>
      </c>
    </row>
    <row r="3122" spans="1:15" x14ac:dyDescent="0.35">
      <c r="A3122" t="s">
        <v>3143</v>
      </c>
      <c r="B3122" s="4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I3122" s="4" t="str">
        <f t="shared" si="338"/>
        <v>Cake</v>
      </c>
      <c r="J3122" s="6">
        <f t="shared" si="339"/>
        <v>4</v>
      </c>
      <c r="K3122" s="6">
        <f t="shared" si="340"/>
        <v>0</v>
      </c>
      <c r="L3122" s="6">
        <f t="shared" si="337"/>
        <v>12</v>
      </c>
      <c r="M3122" t="str">
        <f t="shared" si="341"/>
        <v>Credit Card</v>
      </c>
      <c r="N3122" t="str">
        <f t="shared" si="342"/>
        <v>Takeaway</v>
      </c>
      <c r="O3122" s="8">
        <f t="shared" si="343"/>
        <v>45100</v>
      </c>
    </row>
    <row r="3123" spans="1:15" x14ac:dyDescent="0.35">
      <c r="A3123" t="s">
        <v>3144</v>
      </c>
      <c r="B3123" s="4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  <c r="I3123" s="4" t="str">
        <f t="shared" si="338"/>
        <v>Tea</v>
      </c>
      <c r="J3123" s="6">
        <f t="shared" si="339"/>
        <v>3</v>
      </c>
      <c r="K3123" s="6">
        <f t="shared" si="340"/>
        <v>1.5</v>
      </c>
      <c r="L3123" s="6">
        <f t="shared" si="337"/>
        <v>4.5</v>
      </c>
      <c r="M3123" t="str">
        <f t="shared" si="341"/>
        <v>Cash</v>
      </c>
      <c r="N3123" t="str">
        <f t="shared" si="342"/>
        <v>UNKNOWN</v>
      </c>
      <c r="O3123" s="8">
        <f t="shared" si="343"/>
        <v>45053</v>
      </c>
    </row>
    <row r="3124" spans="1:15" x14ac:dyDescent="0.35">
      <c r="A3124" t="s">
        <v>3145</v>
      </c>
      <c r="B3124" s="4" t="s">
        <v>17</v>
      </c>
      <c r="C3124">
        <v>5</v>
      </c>
      <c r="D3124">
        <v>1</v>
      </c>
      <c r="E3124">
        <v>5</v>
      </c>
      <c r="H3124" s="1">
        <v>44964</v>
      </c>
      <c r="I3124" s="4" t="str">
        <f t="shared" si="338"/>
        <v>Cookie</v>
      </c>
      <c r="J3124" s="6">
        <f t="shared" si="339"/>
        <v>5</v>
      </c>
      <c r="K3124" s="6">
        <f t="shared" si="340"/>
        <v>1</v>
      </c>
      <c r="L3124" s="6">
        <f t="shared" si="337"/>
        <v>5</v>
      </c>
      <c r="M3124" t="str">
        <f t="shared" si="341"/>
        <v>Default mode</v>
      </c>
      <c r="N3124" t="str">
        <f t="shared" si="342"/>
        <v>UNKNOWN</v>
      </c>
      <c r="O3124" s="8">
        <f t="shared" si="343"/>
        <v>44964</v>
      </c>
    </row>
    <row r="3125" spans="1:15" x14ac:dyDescent="0.35">
      <c r="A3125" t="s">
        <v>3146</v>
      </c>
      <c r="B3125" s="4" t="s">
        <v>17</v>
      </c>
      <c r="C3125">
        <v>1</v>
      </c>
      <c r="D3125">
        <v>1</v>
      </c>
      <c r="E3125">
        <v>1</v>
      </c>
      <c r="H3125" s="1">
        <v>45045</v>
      </c>
      <c r="I3125" s="4" t="str">
        <f t="shared" si="338"/>
        <v>Cookie</v>
      </c>
      <c r="J3125" s="6">
        <f t="shared" si="339"/>
        <v>1</v>
      </c>
      <c r="K3125" s="6">
        <f t="shared" si="340"/>
        <v>1</v>
      </c>
      <c r="L3125" s="6">
        <f t="shared" si="337"/>
        <v>1</v>
      </c>
      <c r="M3125" t="str">
        <f t="shared" si="341"/>
        <v>Default mode</v>
      </c>
      <c r="N3125" t="str">
        <f t="shared" si="342"/>
        <v>UNKNOWN</v>
      </c>
      <c r="O3125" s="8">
        <f t="shared" si="343"/>
        <v>45045</v>
      </c>
    </row>
    <row r="3126" spans="1:15" x14ac:dyDescent="0.35">
      <c r="A3126" t="s">
        <v>3147</v>
      </c>
      <c r="B3126" s="4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  <c r="I3126" s="4" t="str">
        <f t="shared" si="338"/>
        <v>Juice</v>
      </c>
      <c r="J3126" s="6">
        <f t="shared" si="339"/>
        <v>3</v>
      </c>
      <c r="K3126" s="6">
        <f t="shared" si="340"/>
        <v>3</v>
      </c>
      <c r="L3126" s="6">
        <f t="shared" si="337"/>
        <v>9</v>
      </c>
      <c r="M3126" t="str">
        <f t="shared" si="341"/>
        <v>Digital Wallet</v>
      </c>
      <c r="N3126" t="str">
        <f t="shared" si="342"/>
        <v>In-store</v>
      </c>
      <c r="O3126" s="8">
        <f t="shared" si="343"/>
        <v>44927</v>
      </c>
    </row>
    <row r="3127" spans="1:15" x14ac:dyDescent="0.35">
      <c r="A3127" t="s">
        <v>3148</v>
      </c>
      <c r="B3127" s="4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I3127" s="4" t="str">
        <f t="shared" si="338"/>
        <v>Juice</v>
      </c>
      <c r="J3127" s="6">
        <f t="shared" si="339"/>
        <v>1</v>
      </c>
      <c r="K3127" s="6">
        <f t="shared" si="340"/>
        <v>3</v>
      </c>
      <c r="L3127" s="6">
        <f t="shared" si="337"/>
        <v>3</v>
      </c>
      <c r="M3127" t="str">
        <f t="shared" si="341"/>
        <v>Cash</v>
      </c>
      <c r="N3127" t="str">
        <f t="shared" si="342"/>
        <v>Takeaway</v>
      </c>
      <c r="O3127" s="8">
        <f t="shared" si="343"/>
        <v>45016</v>
      </c>
    </row>
    <row r="3128" spans="1:15" x14ac:dyDescent="0.35">
      <c r="A3128" t="s">
        <v>3149</v>
      </c>
      <c r="B3128" s="4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I3128" s="4" t="str">
        <f t="shared" si="338"/>
        <v>Sandwich</v>
      </c>
      <c r="J3128" s="6">
        <f t="shared" si="339"/>
        <v>2</v>
      </c>
      <c r="K3128" s="6">
        <f t="shared" si="340"/>
        <v>4</v>
      </c>
      <c r="L3128" s="6">
        <f t="shared" si="337"/>
        <v>8</v>
      </c>
      <c r="M3128" t="str">
        <f t="shared" si="341"/>
        <v>Default mode</v>
      </c>
      <c r="N3128" t="str">
        <f t="shared" si="342"/>
        <v>Takeaway</v>
      </c>
      <c r="O3128" s="8">
        <f t="shared" si="343"/>
        <v>45154</v>
      </c>
    </row>
    <row r="3129" spans="1:15" x14ac:dyDescent="0.35">
      <c r="A3129" t="s">
        <v>3150</v>
      </c>
      <c r="B3129" s="4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I3129" s="4" t="str">
        <f t="shared" si="338"/>
        <v>Cookie</v>
      </c>
      <c r="J3129" s="6">
        <f t="shared" si="339"/>
        <v>4</v>
      </c>
      <c r="K3129" s="6">
        <f t="shared" si="340"/>
        <v>1</v>
      </c>
      <c r="L3129" s="6">
        <f t="shared" si="337"/>
        <v>4</v>
      </c>
      <c r="M3129" t="str">
        <f t="shared" si="341"/>
        <v>Cash</v>
      </c>
      <c r="N3129" t="str">
        <f t="shared" si="342"/>
        <v>Takeaway</v>
      </c>
      <c r="O3129" s="8">
        <f t="shared" si="343"/>
        <v>45242</v>
      </c>
    </row>
    <row r="3130" spans="1:15" x14ac:dyDescent="0.35">
      <c r="A3130" t="s">
        <v>3151</v>
      </c>
      <c r="B3130" s="4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  <c r="I3130" s="4" t="str">
        <f t="shared" si="338"/>
        <v>Smoothie</v>
      </c>
      <c r="J3130" s="6">
        <f t="shared" si="339"/>
        <v>5</v>
      </c>
      <c r="K3130" s="6">
        <f t="shared" si="340"/>
        <v>4</v>
      </c>
      <c r="L3130" s="6">
        <f t="shared" si="337"/>
        <v>20</v>
      </c>
      <c r="M3130" t="str">
        <f t="shared" si="341"/>
        <v>UNKNOWN</v>
      </c>
      <c r="N3130" t="str">
        <f t="shared" si="342"/>
        <v>Takeaway</v>
      </c>
      <c r="O3130" s="8">
        <f t="shared" si="343"/>
        <v>45253</v>
      </c>
    </row>
    <row r="3131" spans="1:15" x14ac:dyDescent="0.35">
      <c r="A3131" t="s">
        <v>3152</v>
      </c>
      <c r="B3131" s="4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I3131" s="4" t="str">
        <f t="shared" si="338"/>
        <v>Salad</v>
      </c>
      <c r="J3131" s="6">
        <f t="shared" si="339"/>
        <v>3</v>
      </c>
      <c r="K3131" s="6">
        <f t="shared" si="340"/>
        <v>5</v>
      </c>
      <c r="L3131" s="6">
        <f t="shared" si="337"/>
        <v>25</v>
      </c>
      <c r="M3131" t="str">
        <f t="shared" si="341"/>
        <v>Credit Card</v>
      </c>
      <c r="N3131" t="str">
        <f t="shared" si="342"/>
        <v>In-store</v>
      </c>
      <c r="O3131" s="8">
        <f t="shared" si="343"/>
        <v>44931</v>
      </c>
    </row>
    <row r="3132" spans="1:15" x14ac:dyDescent="0.35">
      <c r="A3132" t="s">
        <v>3153</v>
      </c>
      <c r="B3132" s="4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I3132" s="4" t="str">
        <f t="shared" si="338"/>
        <v>Juice</v>
      </c>
      <c r="J3132" s="6">
        <f t="shared" si="339"/>
        <v>3</v>
      </c>
      <c r="K3132" s="6">
        <f t="shared" si="340"/>
        <v>3</v>
      </c>
      <c r="L3132" s="6">
        <f t="shared" si="337"/>
        <v>9</v>
      </c>
      <c r="M3132" t="str">
        <f t="shared" si="341"/>
        <v>Default mode</v>
      </c>
      <c r="N3132" t="str">
        <f t="shared" si="342"/>
        <v>Takeaway</v>
      </c>
      <c r="O3132" s="8">
        <f t="shared" si="343"/>
        <v>45154</v>
      </c>
    </row>
    <row r="3133" spans="1:15" x14ac:dyDescent="0.35">
      <c r="A3133" t="s">
        <v>3154</v>
      </c>
      <c r="B3133" s="4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  <c r="I3133" s="4" t="str">
        <f t="shared" si="338"/>
        <v>Cookie</v>
      </c>
      <c r="J3133" s="6">
        <f t="shared" si="339"/>
        <v>1</v>
      </c>
      <c r="K3133" s="6">
        <f t="shared" si="340"/>
        <v>1</v>
      </c>
      <c r="L3133" s="6">
        <f t="shared" si="337"/>
        <v>1</v>
      </c>
      <c r="M3133" t="str">
        <f t="shared" si="341"/>
        <v>Digital Wallet</v>
      </c>
      <c r="N3133" t="str">
        <f t="shared" si="342"/>
        <v>UNKNOWN</v>
      </c>
      <c r="O3133" s="8">
        <f t="shared" si="343"/>
        <v>45240</v>
      </c>
    </row>
    <row r="3134" spans="1:15" x14ac:dyDescent="0.35">
      <c r="A3134" t="s">
        <v>3155</v>
      </c>
      <c r="B3134" s="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I3134" s="4" t="str">
        <f t="shared" si="338"/>
        <v>Salad</v>
      </c>
      <c r="J3134" s="6">
        <f t="shared" si="339"/>
        <v>4</v>
      </c>
      <c r="K3134" s="6">
        <f t="shared" si="340"/>
        <v>5</v>
      </c>
      <c r="L3134" s="6">
        <f t="shared" si="337"/>
        <v>20</v>
      </c>
      <c r="M3134" t="str">
        <f t="shared" si="341"/>
        <v>Default mode</v>
      </c>
      <c r="N3134" t="str">
        <f t="shared" si="342"/>
        <v>Takeaway</v>
      </c>
      <c r="O3134" s="8">
        <f t="shared" si="343"/>
        <v>45228</v>
      </c>
    </row>
    <row r="3135" spans="1:15" x14ac:dyDescent="0.35">
      <c r="A3135" t="s">
        <v>3156</v>
      </c>
      <c r="B3135" s="4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  <c r="I3135" s="4" t="str">
        <f t="shared" si="338"/>
        <v>Coffee</v>
      </c>
      <c r="J3135" s="6">
        <f t="shared" si="339"/>
        <v>5</v>
      </c>
      <c r="K3135" s="6">
        <f t="shared" si="340"/>
        <v>2</v>
      </c>
      <c r="L3135" s="6">
        <f t="shared" si="337"/>
        <v>10</v>
      </c>
      <c r="M3135" t="str">
        <f t="shared" si="341"/>
        <v>Digital Wallet</v>
      </c>
      <c r="N3135" t="str">
        <f t="shared" si="342"/>
        <v>In-store</v>
      </c>
      <c r="O3135" s="8">
        <f t="shared" si="343"/>
        <v>44934</v>
      </c>
    </row>
    <row r="3136" spans="1:15" x14ac:dyDescent="0.35">
      <c r="A3136" t="s">
        <v>3157</v>
      </c>
      <c r="B3136" s="4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  <c r="I3136" s="4" t="str">
        <f t="shared" si="338"/>
        <v>Sandwich</v>
      </c>
      <c r="J3136" s="6">
        <f t="shared" si="339"/>
        <v>2</v>
      </c>
      <c r="K3136" s="6">
        <f t="shared" si="340"/>
        <v>4</v>
      </c>
      <c r="L3136" s="6">
        <f t="shared" si="337"/>
        <v>8</v>
      </c>
      <c r="M3136" t="str">
        <f t="shared" si="341"/>
        <v>Cash</v>
      </c>
      <c r="N3136" t="str">
        <f t="shared" si="342"/>
        <v>Takeaway</v>
      </c>
      <c r="O3136" s="8">
        <f t="shared" si="343"/>
        <v>44967</v>
      </c>
    </row>
    <row r="3137" spans="1:15" x14ac:dyDescent="0.35">
      <c r="A3137" t="s">
        <v>3158</v>
      </c>
      <c r="B3137" s="4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I3137" s="4" t="str">
        <f t="shared" si="338"/>
        <v>Smoothie</v>
      </c>
      <c r="J3137" s="6">
        <f t="shared" si="339"/>
        <v>4</v>
      </c>
      <c r="K3137" s="6">
        <f t="shared" si="340"/>
        <v>4</v>
      </c>
      <c r="L3137" s="6">
        <f t="shared" si="337"/>
        <v>16</v>
      </c>
      <c r="M3137" t="str">
        <f t="shared" si="341"/>
        <v>Cash</v>
      </c>
      <c r="N3137" t="str">
        <f t="shared" si="342"/>
        <v>In-store</v>
      </c>
      <c r="O3137" s="8">
        <f t="shared" si="343"/>
        <v>45054</v>
      </c>
    </row>
    <row r="3138" spans="1:15" x14ac:dyDescent="0.35">
      <c r="A3138" t="s">
        <v>3159</v>
      </c>
      <c r="B3138" s="4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I3138" s="4" t="str">
        <f t="shared" si="338"/>
        <v>Juice</v>
      </c>
      <c r="J3138" s="6">
        <f t="shared" si="339"/>
        <v>3</v>
      </c>
      <c r="K3138" s="6">
        <f t="shared" si="340"/>
        <v>3</v>
      </c>
      <c r="L3138" s="6">
        <f t="shared" ref="L3138:L3201" si="344">IF(ISBLANK(E3138),PRODUCT(J3138,K3138),IF(E3138="ERROR",PRODUCT(J3138,K3138),IF(E3138="UNKNOWN",PRODUCT(J3138,K3138),E3138)))</f>
        <v>9</v>
      </c>
      <c r="M3138" t="str">
        <f t="shared" si="341"/>
        <v>Credit Card</v>
      </c>
      <c r="N3138" t="str">
        <f t="shared" si="342"/>
        <v>In-store</v>
      </c>
      <c r="O3138" s="8">
        <f t="shared" si="343"/>
        <v>45031</v>
      </c>
    </row>
    <row r="3139" spans="1:15" x14ac:dyDescent="0.35">
      <c r="A3139" t="s">
        <v>3160</v>
      </c>
      <c r="B3139" s="4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I3139" s="4" t="str">
        <f t="shared" ref="I3139:I3202" si="345">IF(ISBLANK(B3139),"UNKNOWN",IF(B3139="ERROR","Juice",B3139))</f>
        <v>Cookie</v>
      </c>
      <c r="J3139" s="6">
        <f t="shared" ref="J3139:J3202" si="346">IF(ISBLANK(C3139),E3139/D3139,IF(C3139="ERROR",AVERAGE(C3139:C13138),IF(C3139="UNKNOWN",MEDIAN(C3139:C13138),C3139)))</f>
        <v>1</v>
      </c>
      <c r="K3139" s="6">
        <f t="shared" ref="K3139:K3202" si="347">IF(ISBLANK(D3139),0,IF(D3139="ERROR",AVERAGE(D3139:D13138),IF(D3139="UNKNOWN",MEDIAN(D3139:D13138),D3139)))</f>
        <v>1</v>
      </c>
      <c r="L3139" s="6">
        <f t="shared" si="344"/>
        <v>1</v>
      </c>
      <c r="M3139" t="str">
        <f t="shared" ref="M3139:M3202" si="348">IF(ISBLANK(F3139),"Default mode",IF(F3139="ERROR","Cash",F3139))</f>
        <v>Credit Card</v>
      </c>
      <c r="N3139" t="str">
        <f t="shared" ref="N3139:N3202" si="349">IF(ISBLANK(G3139),"UNKNOWN",IF(G3139="ERROR","Cafe",G3139))</f>
        <v>UNKNOWN</v>
      </c>
      <c r="O3139" s="8">
        <f t="shared" ref="O3139:O3202" si="350">IF(ISBLANK(H3139),DATE(2023,1,1),IF(H3139="ERROR",DATE(2023,6,1),IF(H3139="UNKNOWN",DATE(2023,1,1),H3139)))</f>
        <v>45234</v>
      </c>
    </row>
    <row r="3140" spans="1:15" x14ac:dyDescent="0.35">
      <c r="A3140" t="s">
        <v>3161</v>
      </c>
      <c r="B3140" s="4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  <c r="I3140" s="4" t="str">
        <f t="shared" si="345"/>
        <v>UNKNOWN</v>
      </c>
      <c r="J3140" s="6">
        <f t="shared" si="346"/>
        <v>4</v>
      </c>
      <c r="K3140" s="6">
        <f t="shared" si="347"/>
        <v>2</v>
      </c>
      <c r="L3140" s="6">
        <f t="shared" si="344"/>
        <v>8</v>
      </c>
      <c r="M3140" t="str">
        <f t="shared" si="348"/>
        <v>Digital Wallet</v>
      </c>
      <c r="N3140" t="str">
        <f t="shared" si="349"/>
        <v>In-store</v>
      </c>
      <c r="O3140" s="8">
        <f t="shared" si="350"/>
        <v>45198</v>
      </c>
    </row>
    <row r="3141" spans="1:15" x14ac:dyDescent="0.35">
      <c r="A3141" t="s">
        <v>3162</v>
      </c>
      <c r="B3141" s="4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  <c r="I3141" s="4" t="str">
        <f t="shared" si="345"/>
        <v>Cake</v>
      </c>
      <c r="J3141" s="6">
        <f t="shared" si="346"/>
        <v>3</v>
      </c>
      <c r="K3141" s="6">
        <f t="shared" si="347"/>
        <v>0</v>
      </c>
      <c r="L3141" s="6">
        <f t="shared" si="344"/>
        <v>9</v>
      </c>
      <c r="M3141" t="str">
        <f t="shared" si="348"/>
        <v>Cash</v>
      </c>
      <c r="N3141" t="str">
        <f t="shared" si="349"/>
        <v>Takeaway</v>
      </c>
      <c r="O3141" s="8">
        <f t="shared" si="350"/>
        <v>44927</v>
      </c>
    </row>
    <row r="3142" spans="1:15" x14ac:dyDescent="0.35">
      <c r="A3142" t="s">
        <v>3163</v>
      </c>
      <c r="B3142" s="4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  <c r="I3142" s="4" t="str">
        <f t="shared" si="345"/>
        <v>Salad</v>
      </c>
      <c r="J3142" s="6">
        <f t="shared" si="346"/>
        <v>3</v>
      </c>
      <c r="K3142" s="6">
        <f t="shared" si="347"/>
        <v>5</v>
      </c>
      <c r="L3142" s="6">
        <f t="shared" si="344"/>
        <v>15</v>
      </c>
      <c r="M3142" t="str">
        <f t="shared" si="348"/>
        <v>UNKNOWN</v>
      </c>
      <c r="N3142" t="str">
        <f t="shared" si="349"/>
        <v>In-store</v>
      </c>
      <c r="O3142" s="8">
        <f t="shared" si="350"/>
        <v>45078</v>
      </c>
    </row>
    <row r="3143" spans="1:15" x14ac:dyDescent="0.35">
      <c r="A3143" t="s">
        <v>3164</v>
      </c>
      <c r="B3143" s="4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  <c r="I3143" s="4" t="str">
        <f t="shared" si="345"/>
        <v>Coffee</v>
      </c>
      <c r="J3143" s="6">
        <f t="shared" si="346"/>
        <v>3</v>
      </c>
      <c r="K3143" s="6">
        <f t="shared" si="347"/>
        <v>2</v>
      </c>
      <c r="L3143" s="6">
        <f t="shared" si="344"/>
        <v>6</v>
      </c>
      <c r="M3143" t="str">
        <f t="shared" si="348"/>
        <v>Cash</v>
      </c>
      <c r="N3143" t="str">
        <f t="shared" si="349"/>
        <v>UNKNOWN</v>
      </c>
      <c r="O3143" s="8">
        <f t="shared" si="350"/>
        <v>45091</v>
      </c>
    </row>
    <row r="3144" spans="1:15" x14ac:dyDescent="0.35">
      <c r="A3144" t="s">
        <v>3165</v>
      </c>
      <c r="B3144" s="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  <c r="I3144" s="4" t="str">
        <f t="shared" si="345"/>
        <v>Cookie</v>
      </c>
      <c r="J3144" s="6">
        <f t="shared" si="346"/>
        <v>5</v>
      </c>
      <c r="K3144" s="6">
        <f t="shared" si="347"/>
        <v>3</v>
      </c>
      <c r="L3144" s="6">
        <f t="shared" si="344"/>
        <v>5</v>
      </c>
      <c r="M3144" t="str">
        <f t="shared" si="348"/>
        <v>Default mode</v>
      </c>
      <c r="N3144" t="str">
        <f t="shared" si="349"/>
        <v>Cafe</v>
      </c>
      <c r="O3144" s="8">
        <f t="shared" si="350"/>
        <v>45078</v>
      </c>
    </row>
    <row r="3145" spans="1:15" x14ac:dyDescent="0.35">
      <c r="A3145" t="s">
        <v>3166</v>
      </c>
      <c r="B3145" s="4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I3145" s="4" t="str">
        <f t="shared" si="345"/>
        <v>Cake</v>
      </c>
      <c r="J3145" s="6">
        <f t="shared" si="346"/>
        <v>2</v>
      </c>
      <c r="K3145" s="6">
        <f t="shared" si="347"/>
        <v>3</v>
      </c>
      <c r="L3145" s="6">
        <f t="shared" si="344"/>
        <v>6</v>
      </c>
      <c r="M3145" t="str">
        <f t="shared" si="348"/>
        <v>Cash</v>
      </c>
      <c r="N3145" t="str">
        <f t="shared" si="349"/>
        <v>Takeaway</v>
      </c>
      <c r="O3145" s="8">
        <f t="shared" si="350"/>
        <v>45198</v>
      </c>
    </row>
    <row r="3146" spans="1:15" x14ac:dyDescent="0.35">
      <c r="A3146" t="s">
        <v>3167</v>
      </c>
      <c r="B3146" s="4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  <c r="I3146" s="4" t="str">
        <f t="shared" si="345"/>
        <v>Salad</v>
      </c>
      <c r="J3146" s="6">
        <f t="shared" si="346"/>
        <v>5</v>
      </c>
      <c r="K3146" s="6">
        <f t="shared" si="347"/>
        <v>5</v>
      </c>
      <c r="L3146" s="6">
        <f t="shared" si="344"/>
        <v>25</v>
      </c>
      <c r="M3146" t="str">
        <f t="shared" si="348"/>
        <v>Cash</v>
      </c>
      <c r="N3146" t="str">
        <f t="shared" si="349"/>
        <v>UNKNOWN</v>
      </c>
      <c r="O3146" s="8">
        <f t="shared" si="350"/>
        <v>45234</v>
      </c>
    </row>
    <row r="3147" spans="1:15" x14ac:dyDescent="0.35">
      <c r="A3147" t="s">
        <v>3168</v>
      </c>
      <c r="B3147" s="4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I3147" s="4" t="str">
        <f t="shared" si="345"/>
        <v>Cake</v>
      </c>
      <c r="J3147" s="6">
        <f t="shared" si="346"/>
        <v>5</v>
      </c>
      <c r="K3147" s="6">
        <f t="shared" si="347"/>
        <v>3</v>
      </c>
      <c r="L3147" s="6">
        <f t="shared" si="344"/>
        <v>15</v>
      </c>
      <c r="M3147" t="str">
        <f t="shared" si="348"/>
        <v>Cash</v>
      </c>
      <c r="N3147" t="str">
        <f t="shared" si="349"/>
        <v>Takeaway</v>
      </c>
      <c r="O3147" s="8">
        <f t="shared" si="350"/>
        <v>45163</v>
      </c>
    </row>
    <row r="3148" spans="1:15" x14ac:dyDescent="0.35">
      <c r="A3148" t="s">
        <v>3169</v>
      </c>
      <c r="B3148" s="4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I3148" s="4" t="str">
        <f t="shared" si="345"/>
        <v>Juice</v>
      </c>
      <c r="J3148" s="6">
        <f t="shared" si="346"/>
        <v>4</v>
      </c>
      <c r="K3148" s="6">
        <f t="shared" si="347"/>
        <v>3</v>
      </c>
      <c r="L3148" s="6">
        <f t="shared" si="344"/>
        <v>12</v>
      </c>
      <c r="M3148" t="str">
        <f t="shared" si="348"/>
        <v>Default mode</v>
      </c>
      <c r="N3148" t="str">
        <f t="shared" si="349"/>
        <v>Takeaway</v>
      </c>
      <c r="O3148" s="8">
        <f t="shared" si="350"/>
        <v>45015</v>
      </c>
    </row>
    <row r="3149" spans="1:15" x14ac:dyDescent="0.35">
      <c r="A3149" t="s">
        <v>3170</v>
      </c>
      <c r="B3149" s="4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  <c r="I3149" s="4" t="str">
        <f t="shared" si="345"/>
        <v>Tea</v>
      </c>
      <c r="J3149" s="6">
        <f t="shared" si="346"/>
        <v>1</v>
      </c>
      <c r="K3149" s="6">
        <f t="shared" si="347"/>
        <v>3</v>
      </c>
      <c r="L3149" s="6">
        <f t="shared" si="344"/>
        <v>1.5</v>
      </c>
      <c r="M3149" t="str">
        <f t="shared" si="348"/>
        <v>Credit Card</v>
      </c>
      <c r="N3149" t="str">
        <f t="shared" si="349"/>
        <v>UNKNOWN</v>
      </c>
      <c r="O3149" s="8">
        <f t="shared" si="350"/>
        <v>44977</v>
      </c>
    </row>
    <row r="3150" spans="1:15" x14ac:dyDescent="0.35">
      <c r="A3150" t="s">
        <v>3171</v>
      </c>
      <c r="B3150" s="4" t="s">
        <v>39</v>
      </c>
      <c r="C3150">
        <v>3</v>
      </c>
      <c r="D3150">
        <v>3</v>
      </c>
      <c r="E3150">
        <v>9</v>
      </c>
      <c r="H3150" s="1">
        <v>44976</v>
      </c>
      <c r="I3150" s="4" t="str">
        <f t="shared" si="345"/>
        <v>Juice</v>
      </c>
      <c r="J3150" s="6">
        <f t="shared" si="346"/>
        <v>3</v>
      </c>
      <c r="K3150" s="6">
        <f t="shared" si="347"/>
        <v>3</v>
      </c>
      <c r="L3150" s="6">
        <f t="shared" si="344"/>
        <v>9</v>
      </c>
      <c r="M3150" t="str">
        <f t="shared" si="348"/>
        <v>Default mode</v>
      </c>
      <c r="N3150" t="str">
        <f t="shared" si="349"/>
        <v>UNKNOWN</v>
      </c>
      <c r="O3150" s="8">
        <f t="shared" si="350"/>
        <v>44976</v>
      </c>
    </row>
    <row r="3151" spans="1:15" x14ac:dyDescent="0.35">
      <c r="A3151" t="s">
        <v>3172</v>
      </c>
      <c r="B3151" s="4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  <c r="I3151" s="4" t="str">
        <f t="shared" si="345"/>
        <v>Juice</v>
      </c>
      <c r="J3151" s="6">
        <f t="shared" si="346"/>
        <v>3</v>
      </c>
      <c r="K3151" s="6">
        <f t="shared" si="347"/>
        <v>4</v>
      </c>
      <c r="L3151" s="6">
        <f t="shared" si="344"/>
        <v>8</v>
      </c>
      <c r="M3151" t="str">
        <f t="shared" si="348"/>
        <v>Digital Wallet</v>
      </c>
      <c r="N3151" t="str">
        <f t="shared" si="349"/>
        <v>In-store</v>
      </c>
      <c r="O3151" s="8">
        <f t="shared" si="350"/>
        <v>44993</v>
      </c>
    </row>
    <row r="3152" spans="1:15" x14ac:dyDescent="0.35">
      <c r="A3152" t="s">
        <v>3173</v>
      </c>
      <c r="B3152" s="4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I3152" s="4" t="str">
        <f t="shared" si="345"/>
        <v>Tea</v>
      </c>
      <c r="J3152" s="6">
        <f t="shared" si="346"/>
        <v>2</v>
      </c>
      <c r="K3152" s="6">
        <f t="shared" si="347"/>
        <v>1.5</v>
      </c>
      <c r="L3152" s="6">
        <f t="shared" si="344"/>
        <v>3</v>
      </c>
      <c r="M3152" t="str">
        <f t="shared" si="348"/>
        <v>Default mode</v>
      </c>
      <c r="N3152" t="str">
        <f t="shared" si="349"/>
        <v>In-store</v>
      </c>
      <c r="O3152" s="8">
        <f t="shared" si="350"/>
        <v>45170</v>
      </c>
    </row>
    <row r="3153" spans="1:15" x14ac:dyDescent="0.35">
      <c r="A3153" t="s">
        <v>3174</v>
      </c>
      <c r="B3153" s="4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  <c r="I3153" s="4" t="str">
        <f t="shared" si="345"/>
        <v>Tea</v>
      </c>
      <c r="J3153" s="6">
        <f t="shared" si="346"/>
        <v>1</v>
      </c>
      <c r="K3153" s="6">
        <f t="shared" si="347"/>
        <v>1.5</v>
      </c>
      <c r="L3153" s="6">
        <f t="shared" si="344"/>
        <v>1.5</v>
      </c>
      <c r="M3153" t="str">
        <f t="shared" si="348"/>
        <v>UNKNOWN</v>
      </c>
      <c r="N3153" t="str">
        <f t="shared" si="349"/>
        <v>UNKNOWN</v>
      </c>
      <c r="O3153" s="8">
        <f t="shared" si="350"/>
        <v>45008</v>
      </c>
    </row>
    <row r="3154" spans="1:15" x14ac:dyDescent="0.35">
      <c r="A3154" t="s">
        <v>3175</v>
      </c>
      <c r="B3154" s="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I3154" s="4" t="str">
        <f t="shared" si="345"/>
        <v>Cake</v>
      </c>
      <c r="J3154" s="6">
        <f t="shared" si="346"/>
        <v>2</v>
      </c>
      <c r="K3154" s="6">
        <f t="shared" si="347"/>
        <v>3</v>
      </c>
      <c r="L3154" s="6">
        <f t="shared" si="344"/>
        <v>6</v>
      </c>
      <c r="M3154" t="str">
        <f t="shared" si="348"/>
        <v>Credit Card</v>
      </c>
      <c r="N3154" t="str">
        <f t="shared" si="349"/>
        <v>UNKNOWN</v>
      </c>
      <c r="O3154" s="8">
        <f t="shared" si="350"/>
        <v>45026</v>
      </c>
    </row>
    <row r="3155" spans="1:15" x14ac:dyDescent="0.35">
      <c r="A3155" t="s">
        <v>3176</v>
      </c>
      <c r="B3155" s="4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I3155" s="4" t="str">
        <f t="shared" si="345"/>
        <v>Tea</v>
      </c>
      <c r="J3155" s="6">
        <f t="shared" si="346"/>
        <v>2</v>
      </c>
      <c r="K3155" s="6">
        <f t="shared" si="347"/>
        <v>1.5</v>
      </c>
      <c r="L3155" s="6">
        <f t="shared" si="344"/>
        <v>3</v>
      </c>
      <c r="M3155" t="str">
        <f t="shared" si="348"/>
        <v>Credit Card</v>
      </c>
      <c r="N3155" t="str">
        <f t="shared" si="349"/>
        <v>Takeaway</v>
      </c>
      <c r="O3155" s="8">
        <f t="shared" si="350"/>
        <v>45168</v>
      </c>
    </row>
    <row r="3156" spans="1:15" x14ac:dyDescent="0.35">
      <c r="A3156" t="s">
        <v>3177</v>
      </c>
      <c r="B3156" s="4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I3156" s="4" t="str">
        <f t="shared" si="345"/>
        <v>Tea</v>
      </c>
      <c r="J3156" s="6">
        <f t="shared" si="346"/>
        <v>3</v>
      </c>
      <c r="K3156" s="6">
        <f t="shared" si="347"/>
        <v>1.5</v>
      </c>
      <c r="L3156" s="6">
        <f t="shared" si="344"/>
        <v>4.5</v>
      </c>
      <c r="M3156" t="str">
        <f t="shared" si="348"/>
        <v>Default mode</v>
      </c>
      <c r="N3156" t="str">
        <f t="shared" si="349"/>
        <v>In-store</v>
      </c>
      <c r="O3156" s="8">
        <f t="shared" si="350"/>
        <v>45115</v>
      </c>
    </row>
    <row r="3157" spans="1:15" x14ac:dyDescent="0.35">
      <c r="A3157" t="s">
        <v>3178</v>
      </c>
      <c r="B3157" s="4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I3157" s="4" t="str">
        <f t="shared" si="345"/>
        <v>Sandwich</v>
      </c>
      <c r="J3157" s="6">
        <f t="shared" si="346"/>
        <v>2</v>
      </c>
      <c r="K3157" s="6">
        <f t="shared" si="347"/>
        <v>4</v>
      </c>
      <c r="L3157" s="6">
        <f t="shared" si="344"/>
        <v>8</v>
      </c>
      <c r="M3157" t="str">
        <f t="shared" si="348"/>
        <v>Cash</v>
      </c>
      <c r="N3157" t="str">
        <f t="shared" si="349"/>
        <v>In-store</v>
      </c>
      <c r="O3157" s="8">
        <f t="shared" si="350"/>
        <v>45146</v>
      </c>
    </row>
    <row r="3158" spans="1:15" x14ac:dyDescent="0.35">
      <c r="A3158" t="s">
        <v>3179</v>
      </c>
      <c r="B3158" s="4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I3158" s="4" t="str">
        <f t="shared" si="345"/>
        <v>Juice</v>
      </c>
      <c r="J3158" s="6">
        <f t="shared" si="346"/>
        <v>5</v>
      </c>
      <c r="K3158" s="6">
        <f t="shared" si="347"/>
        <v>3</v>
      </c>
      <c r="L3158" s="6">
        <f t="shared" si="344"/>
        <v>15</v>
      </c>
      <c r="M3158" t="str">
        <f t="shared" si="348"/>
        <v>Credit Card</v>
      </c>
      <c r="N3158" t="str">
        <f t="shared" si="349"/>
        <v>Takeaway</v>
      </c>
      <c r="O3158" s="8">
        <f t="shared" si="350"/>
        <v>45105</v>
      </c>
    </row>
    <row r="3159" spans="1:15" x14ac:dyDescent="0.35">
      <c r="A3159" t="s">
        <v>3180</v>
      </c>
      <c r="B3159" s="4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I3159" s="4" t="str">
        <f t="shared" si="345"/>
        <v>Cake</v>
      </c>
      <c r="J3159" s="6">
        <f t="shared" si="346"/>
        <v>1</v>
      </c>
      <c r="K3159" s="6">
        <f t="shared" si="347"/>
        <v>3</v>
      </c>
      <c r="L3159" s="6">
        <f t="shared" si="344"/>
        <v>3</v>
      </c>
      <c r="M3159" t="str">
        <f t="shared" si="348"/>
        <v>Cash</v>
      </c>
      <c r="N3159" t="str">
        <f t="shared" si="349"/>
        <v>UNKNOWN</v>
      </c>
      <c r="O3159" s="8">
        <f t="shared" si="350"/>
        <v>45253</v>
      </c>
    </row>
    <row r="3160" spans="1:15" x14ac:dyDescent="0.35">
      <c r="A3160" t="s">
        <v>3181</v>
      </c>
      <c r="B3160" s="4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I3160" s="4" t="str">
        <f t="shared" si="345"/>
        <v>Juice</v>
      </c>
      <c r="J3160" s="6">
        <f t="shared" si="346"/>
        <v>1</v>
      </c>
      <c r="K3160" s="6">
        <f t="shared" si="347"/>
        <v>3</v>
      </c>
      <c r="L3160" s="6">
        <f t="shared" si="344"/>
        <v>3</v>
      </c>
      <c r="M3160" t="str">
        <f t="shared" si="348"/>
        <v>Cash</v>
      </c>
      <c r="N3160" t="str">
        <f t="shared" si="349"/>
        <v>Takeaway</v>
      </c>
      <c r="O3160" s="8">
        <f t="shared" si="350"/>
        <v>45082</v>
      </c>
    </row>
    <row r="3161" spans="1:15" x14ac:dyDescent="0.35">
      <c r="A3161" t="s">
        <v>3182</v>
      </c>
      <c r="B3161" s="4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I3161" s="4" t="str">
        <f t="shared" si="345"/>
        <v>Smoothie</v>
      </c>
      <c r="J3161" s="6">
        <f t="shared" si="346"/>
        <v>3</v>
      </c>
      <c r="K3161" s="6">
        <f t="shared" si="347"/>
        <v>4</v>
      </c>
      <c r="L3161" s="6">
        <f t="shared" si="344"/>
        <v>12</v>
      </c>
      <c r="M3161" t="str">
        <f t="shared" si="348"/>
        <v>Credit Card</v>
      </c>
      <c r="N3161" t="str">
        <f t="shared" si="349"/>
        <v>In-store</v>
      </c>
      <c r="O3161" s="8">
        <f t="shared" si="350"/>
        <v>45187</v>
      </c>
    </row>
    <row r="3162" spans="1:15" x14ac:dyDescent="0.35">
      <c r="A3162" t="s">
        <v>3183</v>
      </c>
      <c r="B3162" s="4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I3162" s="4" t="str">
        <f t="shared" si="345"/>
        <v>Cookie</v>
      </c>
      <c r="J3162" s="6">
        <f t="shared" si="346"/>
        <v>1</v>
      </c>
      <c r="K3162" s="6">
        <f t="shared" si="347"/>
        <v>1</v>
      </c>
      <c r="L3162" s="6">
        <f t="shared" si="344"/>
        <v>1</v>
      </c>
      <c r="M3162" t="str">
        <f t="shared" si="348"/>
        <v>Credit Card</v>
      </c>
      <c r="N3162" t="str">
        <f t="shared" si="349"/>
        <v>In-store</v>
      </c>
      <c r="O3162" s="8">
        <f t="shared" si="350"/>
        <v>45178</v>
      </c>
    </row>
    <row r="3163" spans="1:15" x14ac:dyDescent="0.35">
      <c r="A3163" t="s">
        <v>3184</v>
      </c>
      <c r="B3163" s="4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  <c r="I3163" s="4" t="str">
        <f t="shared" si="345"/>
        <v>Cookie</v>
      </c>
      <c r="J3163" s="6">
        <f t="shared" si="346"/>
        <v>2</v>
      </c>
      <c r="K3163" s="6">
        <f t="shared" si="347"/>
        <v>1</v>
      </c>
      <c r="L3163" s="6">
        <f t="shared" si="344"/>
        <v>2</v>
      </c>
      <c r="M3163" t="str">
        <f t="shared" si="348"/>
        <v>Digital Wallet</v>
      </c>
      <c r="N3163" t="str">
        <f t="shared" si="349"/>
        <v>Takeaway</v>
      </c>
      <c r="O3163" s="8">
        <f t="shared" si="350"/>
        <v>45047</v>
      </c>
    </row>
    <row r="3164" spans="1:15" x14ac:dyDescent="0.35">
      <c r="A3164" t="s">
        <v>3185</v>
      </c>
      <c r="B3164" s="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  <c r="I3164" s="4" t="str">
        <f t="shared" si="345"/>
        <v>Cake</v>
      </c>
      <c r="J3164" s="6">
        <f t="shared" si="346"/>
        <v>3</v>
      </c>
      <c r="K3164" s="6">
        <f t="shared" si="347"/>
        <v>0</v>
      </c>
      <c r="L3164" s="6">
        <f t="shared" si="344"/>
        <v>0</v>
      </c>
      <c r="M3164" t="str">
        <f t="shared" si="348"/>
        <v>Cash</v>
      </c>
      <c r="N3164" t="str">
        <f t="shared" si="349"/>
        <v>Takeaway</v>
      </c>
      <c r="O3164" s="8">
        <f t="shared" si="350"/>
        <v>45041</v>
      </c>
    </row>
    <row r="3165" spans="1:15" x14ac:dyDescent="0.35">
      <c r="A3165" t="s">
        <v>3186</v>
      </c>
      <c r="B3165" s="4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  <c r="I3165" s="4" t="str">
        <f t="shared" si="345"/>
        <v>Cake</v>
      </c>
      <c r="J3165" s="6">
        <f t="shared" si="346"/>
        <v>5</v>
      </c>
      <c r="K3165" s="6">
        <f t="shared" si="347"/>
        <v>3</v>
      </c>
      <c r="L3165" s="6">
        <f t="shared" si="344"/>
        <v>15</v>
      </c>
      <c r="M3165" t="str">
        <f t="shared" si="348"/>
        <v>Digital Wallet</v>
      </c>
      <c r="N3165" t="str">
        <f t="shared" si="349"/>
        <v>UNKNOWN</v>
      </c>
      <c r="O3165" s="8">
        <f t="shared" si="350"/>
        <v>44978</v>
      </c>
    </row>
    <row r="3166" spans="1:15" x14ac:dyDescent="0.35">
      <c r="A3166" t="s">
        <v>3187</v>
      </c>
      <c r="B3166" s="4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I3166" s="4" t="str">
        <f t="shared" si="345"/>
        <v>Cookie</v>
      </c>
      <c r="J3166" s="6">
        <f t="shared" si="346"/>
        <v>2</v>
      </c>
      <c r="K3166" s="6">
        <f t="shared" si="347"/>
        <v>1</v>
      </c>
      <c r="L3166" s="6">
        <f t="shared" si="344"/>
        <v>2</v>
      </c>
      <c r="M3166" t="str">
        <f t="shared" si="348"/>
        <v>Cash</v>
      </c>
      <c r="N3166" t="str">
        <f t="shared" si="349"/>
        <v>Takeaway</v>
      </c>
      <c r="O3166" s="8">
        <f t="shared" si="350"/>
        <v>45024</v>
      </c>
    </row>
    <row r="3167" spans="1:15" x14ac:dyDescent="0.35">
      <c r="A3167" t="s">
        <v>3188</v>
      </c>
      <c r="B3167" s="4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  <c r="I3167" s="4" t="str">
        <f t="shared" si="345"/>
        <v>Cookie</v>
      </c>
      <c r="J3167" s="6">
        <f t="shared" si="346"/>
        <v>5</v>
      </c>
      <c r="K3167" s="6">
        <f t="shared" si="347"/>
        <v>1</v>
      </c>
      <c r="L3167" s="6">
        <f t="shared" si="344"/>
        <v>5</v>
      </c>
      <c r="M3167" t="str">
        <f t="shared" si="348"/>
        <v>Digital Wallet</v>
      </c>
      <c r="N3167" t="str">
        <f t="shared" si="349"/>
        <v>Cafe</v>
      </c>
      <c r="O3167" s="8">
        <f t="shared" si="350"/>
        <v>45224</v>
      </c>
    </row>
    <row r="3168" spans="1:15" x14ac:dyDescent="0.35">
      <c r="A3168" t="s">
        <v>3189</v>
      </c>
      <c r="B3168" s="4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I3168" s="4" t="str">
        <f t="shared" si="345"/>
        <v>Cake</v>
      </c>
      <c r="J3168" s="6">
        <f t="shared" si="346"/>
        <v>4</v>
      </c>
      <c r="K3168" s="6">
        <f t="shared" si="347"/>
        <v>3</v>
      </c>
      <c r="L3168" s="6">
        <f t="shared" si="344"/>
        <v>12</v>
      </c>
      <c r="M3168" t="str">
        <f t="shared" si="348"/>
        <v>Cash</v>
      </c>
      <c r="N3168" t="str">
        <f t="shared" si="349"/>
        <v>Takeaway</v>
      </c>
      <c r="O3168" s="8">
        <f t="shared" si="350"/>
        <v>45001</v>
      </c>
    </row>
    <row r="3169" spans="1:15" x14ac:dyDescent="0.35">
      <c r="A3169" t="s">
        <v>3190</v>
      </c>
      <c r="B3169" s="4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  <c r="I3169" s="4" t="str">
        <f t="shared" si="345"/>
        <v>Juice</v>
      </c>
      <c r="J3169" s="6">
        <f t="shared" si="346"/>
        <v>3</v>
      </c>
      <c r="K3169" s="6">
        <f t="shared" si="347"/>
        <v>1</v>
      </c>
      <c r="L3169" s="6">
        <f t="shared" si="344"/>
        <v>3</v>
      </c>
      <c r="M3169" t="str">
        <f t="shared" si="348"/>
        <v>Digital Wallet</v>
      </c>
      <c r="N3169" t="str">
        <f t="shared" si="349"/>
        <v>Takeaway</v>
      </c>
      <c r="O3169" s="8">
        <f t="shared" si="350"/>
        <v>45175</v>
      </c>
    </row>
    <row r="3170" spans="1:15" x14ac:dyDescent="0.35">
      <c r="A3170" t="s">
        <v>3191</v>
      </c>
      <c r="B3170" s="4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  <c r="I3170" s="4" t="str">
        <f t="shared" si="345"/>
        <v>Smoothie</v>
      </c>
      <c r="J3170" s="6">
        <f t="shared" si="346"/>
        <v>5</v>
      </c>
      <c r="K3170" s="6">
        <f t="shared" si="347"/>
        <v>4</v>
      </c>
      <c r="L3170" s="6">
        <f t="shared" si="344"/>
        <v>20</v>
      </c>
      <c r="M3170" t="str">
        <f t="shared" si="348"/>
        <v>Digital Wallet</v>
      </c>
      <c r="N3170" t="str">
        <f t="shared" si="349"/>
        <v>Takeaway</v>
      </c>
      <c r="O3170" s="8">
        <f t="shared" si="350"/>
        <v>44964</v>
      </c>
    </row>
    <row r="3171" spans="1:15" x14ac:dyDescent="0.35">
      <c r="A3171" t="s">
        <v>3192</v>
      </c>
      <c r="B3171" s="4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I3171" s="4" t="str">
        <f t="shared" si="345"/>
        <v>Salad</v>
      </c>
      <c r="J3171" s="6">
        <f t="shared" si="346"/>
        <v>3</v>
      </c>
      <c r="K3171" s="6">
        <f t="shared" si="347"/>
        <v>5</v>
      </c>
      <c r="L3171" s="6">
        <f t="shared" si="344"/>
        <v>15</v>
      </c>
      <c r="M3171" t="str">
        <f t="shared" si="348"/>
        <v>Default mode</v>
      </c>
      <c r="N3171" t="str">
        <f t="shared" si="349"/>
        <v>Takeaway</v>
      </c>
      <c r="O3171" s="8">
        <f t="shared" si="350"/>
        <v>45215</v>
      </c>
    </row>
    <row r="3172" spans="1:15" x14ac:dyDescent="0.35">
      <c r="A3172" t="s">
        <v>3193</v>
      </c>
      <c r="B3172" s="4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  <c r="I3172" s="4" t="str">
        <f t="shared" si="345"/>
        <v>Tea</v>
      </c>
      <c r="J3172" s="6">
        <f t="shared" si="346"/>
        <v>2</v>
      </c>
      <c r="K3172" s="6">
        <f t="shared" si="347"/>
        <v>3</v>
      </c>
      <c r="L3172" s="6">
        <f t="shared" si="344"/>
        <v>3</v>
      </c>
      <c r="M3172" t="str">
        <f t="shared" si="348"/>
        <v>Credit Card</v>
      </c>
      <c r="N3172" t="str">
        <f t="shared" si="349"/>
        <v>Takeaway</v>
      </c>
      <c r="O3172" s="8">
        <f t="shared" si="350"/>
        <v>45232</v>
      </c>
    </row>
    <row r="3173" spans="1:15" x14ac:dyDescent="0.35">
      <c r="A3173" t="s">
        <v>3194</v>
      </c>
      <c r="B3173" s="4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I3173" s="4" t="str">
        <f t="shared" si="345"/>
        <v>Smoothie</v>
      </c>
      <c r="J3173" s="6">
        <f t="shared" si="346"/>
        <v>3</v>
      </c>
      <c r="K3173" s="6">
        <f t="shared" si="347"/>
        <v>4</v>
      </c>
      <c r="L3173" s="6">
        <f t="shared" si="344"/>
        <v>12</v>
      </c>
      <c r="M3173" t="str">
        <f t="shared" si="348"/>
        <v>Cash</v>
      </c>
      <c r="N3173" t="str">
        <f t="shared" si="349"/>
        <v>In-store</v>
      </c>
      <c r="O3173" s="8">
        <f t="shared" si="350"/>
        <v>44932</v>
      </c>
    </row>
    <row r="3174" spans="1:15" x14ac:dyDescent="0.35">
      <c r="A3174" t="s">
        <v>3195</v>
      </c>
      <c r="C3174">
        <v>1</v>
      </c>
      <c r="D3174">
        <v>3</v>
      </c>
      <c r="E3174">
        <v>3</v>
      </c>
      <c r="H3174" s="1">
        <v>45041</v>
      </c>
      <c r="I3174" s="4" t="str">
        <f t="shared" si="345"/>
        <v>UNKNOWN</v>
      </c>
      <c r="J3174" s="6">
        <f t="shared" si="346"/>
        <v>1</v>
      </c>
      <c r="K3174" s="6">
        <f t="shared" si="347"/>
        <v>3</v>
      </c>
      <c r="L3174" s="6">
        <f t="shared" si="344"/>
        <v>3</v>
      </c>
      <c r="M3174" t="str">
        <f t="shared" si="348"/>
        <v>Default mode</v>
      </c>
      <c r="N3174" t="str">
        <f t="shared" si="349"/>
        <v>UNKNOWN</v>
      </c>
      <c r="O3174" s="8">
        <f t="shared" si="350"/>
        <v>45041</v>
      </c>
    </row>
    <row r="3175" spans="1:15" x14ac:dyDescent="0.35">
      <c r="A3175" t="s">
        <v>3196</v>
      </c>
      <c r="B3175" s="4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I3175" s="4" t="str">
        <f t="shared" si="345"/>
        <v>Sandwich</v>
      </c>
      <c r="J3175" s="6">
        <f t="shared" si="346"/>
        <v>3</v>
      </c>
      <c r="K3175" s="6">
        <f t="shared" si="347"/>
        <v>4</v>
      </c>
      <c r="L3175" s="6">
        <f t="shared" si="344"/>
        <v>12</v>
      </c>
      <c r="M3175" t="str">
        <f t="shared" si="348"/>
        <v>Credit Card</v>
      </c>
      <c r="N3175" t="str">
        <f t="shared" si="349"/>
        <v>In-store</v>
      </c>
      <c r="O3175" s="8">
        <f t="shared" si="350"/>
        <v>44982</v>
      </c>
    </row>
    <row r="3176" spans="1:15" x14ac:dyDescent="0.35">
      <c r="A3176" t="s">
        <v>3197</v>
      </c>
      <c r="B3176" s="4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  <c r="I3176" s="4" t="str">
        <f t="shared" si="345"/>
        <v>Cookie</v>
      </c>
      <c r="J3176" s="6">
        <f t="shared" si="346"/>
        <v>3</v>
      </c>
      <c r="K3176" s="6">
        <f t="shared" si="347"/>
        <v>1</v>
      </c>
      <c r="L3176" s="6">
        <f t="shared" si="344"/>
        <v>3</v>
      </c>
      <c r="M3176" t="str">
        <f t="shared" si="348"/>
        <v>Cash</v>
      </c>
      <c r="N3176" t="str">
        <f t="shared" si="349"/>
        <v>UNKNOWN</v>
      </c>
      <c r="O3176" s="8">
        <f t="shared" si="350"/>
        <v>45197</v>
      </c>
    </row>
    <row r="3177" spans="1:15" x14ac:dyDescent="0.35">
      <c r="A3177" t="s">
        <v>3198</v>
      </c>
      <c r="B3177" s="4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I3177" s="4" t="str">
        <f t="shared" si="345"/>
        <v>Juice</v>
      </c>
      <c r="J3177" s="6">
        <f t="shared" si="346"/>
        <v>4</v>
      </c>
      <c r="K3177" s="6">
        <f t="shared" si="347"/>
        <v>3</v>
      </c>
      <c r="L3177" s="6">
        <f t="shared" si="344"/>
        <v>12</v>
      </c>
      <c r="M3177" t="str">
        <f t="shared" si="348"/>
        <v>Cash</v>
      </c>
      <c r="N3177" t="str">
        <f t="shared" si="349"/>
        <v>In-store</v>
      </c>
      <c r="O3177" s="8">
        <f t="shared" si="350"/>
        <v>45128</v>
      </c>
    </row>
    <row r="3178" spans="1:15" x14ac:dyDescent="0.35">
      <c r="A3178" t="s">
        <v>3199</v>
      </c>
      <c r="B3178" s="4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  <c r="I3178" s="4" t="str">
        <f t="shared" si="345"/>
        <v>Cake</v>
      </c>
      <c r="J3178" s="6">
        <f t="shared" si="346"/>
        <v>4</v>
      </c>
      <c r="K3178" s="6">
        <f t="shared" si="347"/>
        <v>3</v>
      </c>
      <c r="L3178" s="6">
        <f t="shared" si="344"/>
        <v>12</v>
      </c>
      <c r="M3178" t="str">
        <f t="shared" si="348"/>
        <v>Digital Wallet</v>
      </c>
      <c r="N3178" t="str">
        <f t="shared" si="349"/>
        <v>Takeaway</v>
      </c>
      <c r="O3178" s="8">
        <f t="shared" si="350"/>
        <v>45238</v>
      </c>
    </row>
    <row r="3179" spans="1:15" x14ac:dyDescent="0.35">
      <c r="A3179" t="s">
        <v>3200</v>
      </c>
      <c r="B3179" s="4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  <c r="I3179" s="4" t="str">
        <f t="shared" si="345"/>
        <v>Tea</v>
      </c>
      <c r="J3179" s="6">
        <f t="shared" si="346"/>
        <v>2</v>
      </c>
      <c r="K3179" s="6">
        <f t="shared" si="347"/>
        <v>1.5</v>
      </c>
      <c r="L3179" s="6">
        <f t="shared" si="344"/>
        <v>3</v>
      </c>
      <c r="M3179" t="str">
        <f t="shared" si="348"/>
        <v>Digital Wallet</v>
      </c>
      <c r="N3179" t="str">
        <f t="shared" si="349"/>
        <v>UNKNOWN</v>
      </c>
      <c r="O3179" s="8">
        <f t="shared" si="350"/>
        <v>44977</v>
      </c>
    </row>
    <row r="3180" spans="1:15" x14ac:dyDescent="0.35">
      <c r="A3180" t="s">
        <v>3201</v>
      </c>
      <c r="B3180" s="4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I3180" s="4" t="str">
        <f t="shared" si="345"/>
        <v>Cake</v>
      </c>
      <c r="J3180" s="6">
        <f t="shared" si="346"/>
        <v>1</v>
      </c>
      <c r="K3180" s="6">
        <f t="shared" si="347"/>
        <v>3</v>
      </c>
      <c r="L3180" s="6">
        <f t="shared" si="344"/>
        <v>3</v>
      </c>
      <c r="M3180" t="str">
        <f t="shared" si="348"/>
        <v>Credit Card</v>
      </c>
      <c r="N3180" t="str">
        <f t="shared" si="349"/>
        <v>Takeaway</v>
      </c>
      <c r="O3180" s="8">
        <f t="shared" si="350"/>
        <v>45174</v>
      </c>
    </row>
    <row r="3181" spans="1:15" x14ac:dyDescent="0.35">
      <c r="A3181" t="s">
        <v>3202</v>
      </c>
      <c r="B3181" s="4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I3181" s="4" t="str">
        <f t="shared" si="345"/>
        <v>Tea</v>
      </c>
      <c r="J3181" s="6">
        <f t="shared" si="346"/>
        <v>5</v>
      </c>
      <c r="K3181" s="6">
        <f t="shared" si="347"/>
        <v>1.5</v>
      </c>
      <c r="L3181" s="6">
        <f t="shared" si="344"/>
        <v>7.5</v>
      </c>
      <c r="M3181" t="str">
        <f t="shared" si="348"/>
        <v>Credit Card</v>
      </c>
      <c r="N3181" t="str">
        <f t="shared" si="349"/>
        <v>UNKNOWN</v>
      </c>
      <c r="O3181" s="8">
        <f t="shared" si="350"/>
        <v>45265</v>
      </c>
    </row>
    <row r="3182" spans="1:15" x14ac:dyDescent="0.35">
      <c r="A3182" t="s">
        <v>3203</v>
      </c>
      <c r="B3182" s="4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  <c r="I3182" s="4" t="str">
        <f t="shared" si="345"/>
        <v>Salad</v>
      </c>
      <c r="J3182" s="6">
        <f t="shared" si="346"/>
        <v>5</v>
      </c>
      <c r="K3182" s="6">
        <f t="shared" si="347"/>
        <v>5</v>
      </c>
      <c r="L3182" s="6">
        <f t="shared" si="344"/>
        <v>25</v>
      </c>
      <c r="M3182" t="str">
        <f t="shared" si="348"/>
        <v>Digital Wallet</v>
      </c>
      <c r="N3182" t="str">
        <f t="shared" si="349"/>
        <v>In-store</v>
      </c>
      <c r="O3182" s="8">
        <f t="shared" si="350"/>
        <v>45158</v>
      </c>
    </row>
    <row r="3183" spans="1:15" x14ac:dyDescent="0.35">
      <c r="A3183" t="s">
        <v>3204</v>
      </c>
      <c r="B3183" s="4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I3183" s="4" t="str">
        <f t="shared" si="345"/>
        <v>Smoothie</v>
      </c>
      <c r="J3183" s="6">
        <f t="shared" si="346"/>
        <v>3</v>
      </c>
      <c r="K3183" s="6">
        <f t="shared" si="347"/>
        <v>4</v>
      </c>
      <c r="L3183" s="6">
        <f t="shared" si="344"/>
        <v>12</v>
      </c>
      <c r="M3183" t="str">
        <f t="shared" si="348"/>
        <v>Default mode</v>
      </c>
      <c r="N3183" t="str">
        <f t="shared" si="349"/>
        <v>Takeaway</v>
      </c>
      <c r="O3183" s="8">
        <f t="shared" si="350"/>
        <v>45209</v>
      </c>
    </row>
    <row r="3184" spans="1:15" x14ac:dyDescent="0.35">
      <c r="A3184" t="s">
        <v>3205</v>
      </c>
      <c r="B3184" s="4" t="s">
        <v>65</v>
      </c>
      <c r="C3184" t="s">
        <v>21</v>
      </c>
      <c r="D3184">
        <v>1.5</v>
      </c>
      <c r="E3184">
        <v>4.5</v>
      </c>
      <c r="H3184" s="1">
        <v>45117</v>
      </c>
      <c r="I3184" s="4" t="str">
        <f t="shared" si="345"/>
        <v>Tea</v>
      </c>
      <c r="J3184" s="6">
        <f t="shared" si="346"/>
        <v>3</v>
      </c>
      <c r="K3184" s="6">
        <f t="shared" si="347"/>
        <v>1.5</v>
      </c>
      <c r="L3184" s="6">
        <f t="shared" si="344"/>
        <v>4.5</v>
      </c>
      <c r="M3184" t="str">
        <f t="shared" si="348"/>
        <v>Default mode</v>
      </c>
      <c r="N3184" t="str">
        <f t="shared" si="349"/>
        <v>UNKNOWN</v>
      </c>
      <c r="O3184" s="8">
        <f t="shared" si="350"/>
        <v>45117</v>
      </c>
    </row>
    <row r="3185" spans="1:15" x14ac:dyDescent="0.35">
      <c r="A3185" t="s">
        <v>3206</v>
      </c>
      <c r="B3185" s="4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I3185" s="4" t="str">
        <f t="shared" si="345"/>
        <v>Salad</v>
      </c>
      <c r="J3185" s="6">
        <f t="shared" si="346"/>
        <v>5</v>
      </c>
      <c r="K3185" s="6">
        <f t="shared" si="347"/>
        <v>5</v>
      </c>
      <c r="L3185" s="6">
        <f t="shared" si="344"/>
        <v>25</v>
      </c>
      <c r="M3185" t="str">
        <f t="shared" si="348"/>
        <v>Cash</v>
      </c>
      <c r="N3185" t="str">
        <f t="shared" si="349"/>
        <v>In-store</v>
      </c>
      <c r="O3185" s="8">
        <f t="shared" si="350"/>
        <v>45034</v>
      </c>
    </row>
    <row r="3186" spans="1:15" x14ac:dyDescent="0.35">
      <c r="A3186" t="s">
        <v>3207</v>
      </c>
      <c r="B3186" s="4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  <c r="I3186" s="4" t="str">
        <f t="shared" si="345"/>
        <v>Sandwich</v>
      </c>
      <c r="J3186" s="6">
        <f t="shared" si="346"/>
        <v>5</v>
      </c>
      <c r="K3186" s="6">
        <f t="shared" si="347"/>
        <v>4</v>
      </c>
      <c r="L3186" s="6">
        <f t="shared" si="344"/>
        <v>20</v>
      </c>
      <c r="M3186" t="str">
        <f t="shared" si="348"/>
        <v>Digital Wallet</v>
      </c>
      <c r="N3186" t="str">
        <f t="shared" si="349"/>
        <v>UNKNOWN</v>
      </c>
      <c r="O3186" s="8">
        <f t="shared" si="350"/>
        <v>45056</v>
      </c>
    </row>
    <row r="3187" spans="1:15" x14ac:dyDescent="0.35">
      <c r="A3187" t="s">
        <v>3208</v>
      </c>
      <c r="B3187" s="4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  <c r="I3187" s="4" t="str">
        <f t="shared" si="345"/>
        <v>Juice</v>
      </c>
      <c r="J3187" s="6">
        <f t="shared" si="346"/>
        <v>3</v>
      </c>
      <c r="K3187" s="6">
        <f t="shared" si="347"/>
        <v>3</v>
      </c>
      <c r="L3187" s="6">
        <f t="shared" si="344"/>
        <v>9</v>
      </c>
      <c r="M3187" t="str">
        <f t="shared" si="348"/>
        <v>Digital Wallet</v>
      </c>
      <c r="N3187" t="str">
        <f t="shared" si="349"/>
        <v>UNKNOWN</v>
      </c>
      <c r="O3187" s="8">
        <f t="shared" si="350"/>
        <v>44949</v>
      </c>
    </row>
    <row r="3188" spans="1:15" x14ac:dyDescent="0.35">
      <c r="A3188" t="s">
        <v>3209</v>
      </c>
      <c r="B3188" s="4" t="s">
        <v>39</v>
      </c>
      <c r="D3188">
        <v>3</v>
      </c>
      <c r="E3188">
        <v>6</v>
      </c>
      <c r="G3188" t="s">
        <v>15</v>
      </c>
      <c r="H3188" s="1">
        <v>45086</v>
      </c>
      <c r="I3188" s="4" t="str">
        <f t="shared" si="345"/>
        <v>Juice</v>
      </c>
      <c r="J3188" s="6">
        <f t="shared" si="346"/>
        <v>2</v>
      </c>
      <c r="K3188" s="6">
        <f t="shared" si="347"/>
        <v>3</v>
      </c>
      <c r="L3188" s="6">
        <f t="shared" si="344"/>
        <v>6</v>
      </c>
      <c r="M3188" t="str">
        <f t="shared" si="348"/>
        <v>Default mode</v>
      </c>
      <c r="N3188" t="str">
        <f t="shared" si="349"/>
        <v>In-store</v>
      </c>
      <c r="O3188" s="8">
        <f t="shared" si="350"/>
        <v>45086</v>
      </c>
    </row>
    <row r="3189" spans="1:15" x14ac:dyDescent="0.35">
      <c r="A3189" t="s">
        <v>3210</v>
      </c>
      <c r="B3189" s="4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  <c r="I3189" s="4" t="str">
        <f t="shared" si="345"/>
        <v>UNKNOWN</v>
      </c>
      <c r="J3189" s="6">
        <f t="shared" si="346"/>
        <v>1</v>
      </c>
      <c r="K3189" s="6">
        <f t="shared" si="347"/>
        <v>5</v>
      </c>
      <c r="L3189" s="6">
        <f t="shared" si="344"/>
        <v>5</v>
      </c>
      <c r="M3189" t="str">
        <f t="shared" si="348"/>
        <v>Digital Wallet</v>
      </c>
      <c r="N3189" t="str">
        <f t="shared" si="349"/>
        <v>In-store</v>
      </c>
      <c r="O3189" s="8">
        <f t="shared" si="350"/>
        <v>44937</v>
      </c>
    </row>
    <row r="3190" spans="1:15" x14ac:dyDescent="0.35">
      <c r="A3190" t="s">
        <v>3211</v>
      </c>
      <c r="B3190" s="4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  <c r="I3190" s="4" t="str">
        <f t="shared" si="345"/>
        <v>Smoothie</v>
      </c>
      <c r="J3190" s="6">
        <f t="shared" si="346"/>
        <v>3</v>
      </c>
      <c r="K3190" s="6">
        <f t="shared" si="347"/>
        <v>4</v>
      </c>
      <c r="L3190" s="6">
        <f t="shared" si="344"/>
        <v>12</v>
      </c>
      <c r="M3190" t="str">
        <f t="shared" si="348"/>
        <v>Digital Wallet</v>
      </c>
      <c r="N3190" t="str">
        <f t="shared" si="349"/>
        <v>In-store</v>
      </c>
      <c r="O3190" s="8">
        <f t="shared" si="350"/>
        <v>44956</v>
      </c>
    </row>
    <row r="3191" spans="1:15" x14ac:dyDescent="0.35">
      <c r="A3191" t="s">
        <v>3212</v>
      </c>
      <c r="B3191" s="4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I3191" s="4" t="str">
        <f t="shared" si="345"/>
        <v>Coffee</v>
      </c>
      <c r="J3191" s="6">
        <f t="shared" si="346"/>
        <v>3</v>
      </c>
      <c r="K3191" s="6">
        <f t="shared" si="347"/>
        <v>2</v>
      </c>
      <c r="L3191" s="6">
        <f t="shared" si="344"/>
        <v>6</v>
      </c>
      <c r="M3191" t="str">
        <f t="shared" si="348"/>
        <v>Credit Card</v>
      </c>
      <c r="N3191" t="str">
        <f t="shared" si="349"/>
        <v>UNKNOWN</v>
      </c>
      <c r="O3191" s="8">
        <f t="shared" si="350"/>
        <v>45122</v>
      </c>
    </row>
    <row r="3192" spans="1:15" x14ac:dyDescent="0.35">
      <c r="A3192" t="s">
        <v>3213</v>
      </c>
      <c r="B3192" s="4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I3192" s="4" t="str">
        <f t="shared" si="345"/>
        <v>Salad</v>
      </c>
      <c r="J3192" s="6">
        <f t="shared" si="346"/>
        <v>3</v>
      </c>
      <c r="K3192" s="6">
        <f t="shared" si="347"/>
        <v>5</v>
      </c>
      <c r="L3192" s="6">
        <f t="shared" si="344"/>
        <v>15</v>
      </c>
      <c r="M3192" t="str">
        <f t="shared" si="348"/>
        <v>Credit Card</v>
      </c>
      <c r="N3192" t="str">
        <f t="shared" si="349"/>
        <v>UNKNOWN</v>
      </c>
      <c r="O3192" s="8">
        <f t="shared" si="350"/>
        <v>45113</v>
      </c>
    </row>
    <row r="3193" spans="1:15" x14ac:dyDescent="0.35">
      <c r="A3193" t="s">
        <v>3214</v>
      </c>
      <c r="B3193" s="4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  <c r="I3193" s="4" t="str">
        <f t="shared" si="345"/>
        <v>Juice</v>
      </c>
      <c r="J3193" s="6">
        <f t="shared" si="346"/>
        <v>4</v>
      </c>
      <c r="K3193" s="6">
        <f t="shared" si="347"/>
        <v>4</v>
      </c>
      <c r="L3193" s="6">
        <f t="shared" si="344"/>
        <v>16</v>
      </c>
      <c r="M3193" t="str">
        <f t="shared" si="348"/>
        <v>Digital Wallet</v>
      </c>
      <c r="N3193" t="str">
        <f t="shared" si="349"/>
        <v>In-store</v>
      </c>
      <c r="O3193" s="8">
        <f t="shared" si="350"/>
        <v>44962</v>
      </c>
    </row>
    <row r="3194" spans="1:15" x14ac:dyDescent="0.35">
      <c r="A3194" t="s">
        <v>3215</v>
      </c>
      <c r="B3194" s="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  <c r="I3194" s="4" t="str">
        <f t="shared" si="345"/>
        <v>Tea</v>
      </c>
      <c r="J3194" s="6">
        <f t="shared" si="346"/>
        <v>5</v>
      </c>
      <c r="K3194" s="6">
        <f t="shared" si="347"/>
        <v>1.5</v>
      </c>
      <c r="L3194" s="6">
        <f t="shared" si="344"/>
        <v>7.5</v>
      </c>
      <c r="M3194" t="str">
        <f t="shared" si="348"/>
        <v>Digital Wallet</v>
      </c>
      <c r="N3194" t="str">
        <f t="shared" si="349"/>
        <v>In-store</v>
      </c>
      <c r="O3194" s="8">
        <f t="shared" si="350"/>
        <v>45268</v>
      </c>
    </row>
    <row r="3195" spans="1:15" x14ac:dyDescent="0.35">
      <c r="A3195" t="s">
        <v>3216</v>
      </c>
      <c r="B3195" s="4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  <c r="I3195" s="4" t="str">
        <f t="shared" si="345"/>
        <v>Smoothie</v>
      </c>
      <c r="J3195" s="6">
        <f t="shared" si="346"/>
        <v>1</v>
      </c>
      <c r="K3195" s="6">
        <f t="shared" si="347"/>
        <v>4</v>
      </c>
      <c r="L3195" s="6">
        <f t="shared" si="344"/>
        <v>4</v>
      </c>
      <c r="M3195" t="str">
        <f t="shared" si="348"/>
        <v>Digital Wallet</v>
      </c>
      <c r="N3195" t="str">
        <f t="shared" si="349"/>
        <v>UNKNOWN</v>
      </c>
      <c r="O3195" s="8">
        <f t="shared" si="350"/>
        <v>45070</v>
      </c>
    </row>
    <row r="3196" spans="1:15" x14ac:dyDescent="0.35">
      <c r="A3196" t="s">
        <v>3217</v>
      </c>
      <c r="B3196" s="4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I3196" s="4" t="str">
        <f t="shared" si="345"/>
        <v>Tea</v>
      </c>
      <c r="J3196" s="6">
        <f t="shared" si="346"/>
        <v>2</v>
      </c>
      <c r="K3196" s="6">
        <f t="shared" si="347"/>
        <v>1.5</v>
      </c>
      <c r="L3196" s="6">
        <f t="shared" si="344"/>
        <v>3</v>
      </c>
      <c r="M3196" t="str">
        <f t="shared" si="348"/>
        <v>Default mode</v>
      </c>
      <c r="N3196" t="str">
        <f t="shared" si="349"/>
        <v>Takeaway</v>
      </c>
      <c r="O3196" s="8">
        <f t="shared" si="350"/>
        <v>45175</v>
      </c>
    </row>
    <row r="3197" spans="1:15" x14ac:dyDescent="0.35">
      <c r="A3197" t="s">
        <v>3218</v>
      </c>
      <c r="B3197" s="4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I3197" s="4" t="str">
        <f t="shared" si="345"/>
        <v>Coffee</v>
      </c>
      <c r="J3197" s="6">
        <f t="shared" si="346"/>
        <v>3</v>
      </c>
      <c r="K3197" s="6">
        <f t="shared" si="347"/>
        <v>2</v>
      </c>
      <c r="L3197" s="6">
        <f t="shared" si="344"/>
        <v>6</v>
      </c>
      <c r="M3197" t="str">
        <f t="shared" si="348"/>
        <v>Credit Card</v>
      </c>
      <c r="N3197" t="str">
        <f t="shared" si="349"/>
        <v>UNKNOWN</v>
      </c>
      <c r="O3197" s="8">
        <f t="shared" si="350"/>
        <v>45048</v>
      </c>
    </row>
    <row r="3198" spans="1:15" x14ac:dyDescent="0.35">
      <c r="A3198" t="s">
        <v>3219</v>
      </c>
      <c r="B3198" s="4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I3198" s="4" t="str">
        <f t="shared" si="345"/>
        <v>Salad</v>
      </c>
      <c r="J3198" s="6">
        <f t="shared" si="346"/>
        <v>2</v>
      </c>
      <c r="K3198" s="6">
        <f t="shared" si="347"/>
        <v>5</v>
      </c>
      <c r="L3198" s="6">
        <f t="shared" si="344"/>
        <v>10</v>
      </c>
      <c r="M3198" t="str">
        <f t="shared" si="348"/>
        <v>Cash</v>
      </c>
      <c r="N3198" t="str">
        <f t="shared" si="349"/>
        <v>Takeaway</v>
      </c>
      <c r="O3198" s="8">
        <f t="shared" si="350"/>
        <v>45228</v>
      </c>
    </row>
    <row r="3199" spans="1:15" x14ac:dyDescent="0.35">
      <c r="A3199" t="s">
        <v>3220</v>
      </c>
      <c r="B3199" s="4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I3199" s="4" t="str">
        <f t="shared" si="345"/>
        <v>Tea</v>
      </c>
      <c r="J3199" s="6">
        <f t="shared" si="346"/>
        <v>1</v>
      </c>
      <c r="K3199" s="6">
        <f t="shared" si="347"/>
        <v>1.5</v>
      </c>
      <c r="L3199" s="6">
        <f t="shared" si="344"/>
        <v>1.5</v>
      </c>
      <c r="M3199" t="str">
        <f t="shared" si="348"/>
        <v>Credit Card</v>
      </c>
      <c r="N3199" t="str">
        <f t="shared" si="349"/>
        <v>Takeaway</v>
      </c>
      <c r="O3199" s="8">
        <f t="shared" si="350"/>
        <v>44955</v>
      </c>
    </row>
    <row r="3200" spans="1:15" x14ac:dyDescent="0.35">
      <c r="A3200" t="s">
        <v>3221</v>
      </c>
      <c r="B3200" s="4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  <c r="I3200" s="4" t="str">
        <f t="shared" si="345"/>
        <v>Tea</v>
      </c>
      <c r="J3200" s="6">
        <f t="shared" si="346"/>
        <v>4</v>
      </c>
      <c r="K3200" s="6">
        <f t="shared" si="347"/>
        <v>1.5</v>
      </c>
      <c r="L3200" s="6">
        <f t="shared" si="344"/>
        <v>6</v>
      </c>
      <c r="M3200" t="str">
        <f t="shared" si="348"/>
        <v>Digital Wallet</v>
      </c>
      <c r="N3200" t="str">
        <f t="shared" si="349"/>
        <v>Takeaway</v>
      </c>
      <c r="O3200" s="8">
        <f t="shared" si="350"/>
        <v>44927</v>
      </c>
    </row>
    <row r="3201" spans="1:15" x14ac:dyDescent="0.35">
      <c r="A3201" t="s">
        <v>3222</v>
      </c>
      <c r="B3201" s="4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  <c r="I3201" s="4" t="str">
        <f t="shared" si="345"/>
        <v>Juice</v>
      </c>
      <c r="J3201" s="6">
        <f t="shared" si="346"/>
        <v>1</v>
      </c>
      <c r="K3201" s="6">
        <f t="shared" si="347"/>
        <v>3</v>
      </c>
      <c r="L3201" s="6">
        <f t="shared" si="344"/>
        <v>3</v>
      </c>
      <c r="M3201" t="str">
        <f t="shared" si="348"/>
        <v>Digital Wallet</v>
      </c>
      <c r="N3201" t="str">
        <f t="shared" si="349"/>
        <v>In-store</v>
      </c>
      <c r="O3201" s="8">
        <f t="shared" si="350"/>
        <v>45063</v>
      </c>
    </row>
    <row r="3202" spans="1:15" x14ac:dyDescent="0.35">
      <c r="A3202" t="s">
        <v>3223</v>
      </c>
      <c r="B3202" s="4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I3202" s="4" t="str">
        <f t="shared" si="345"/>
        <v>UNKNOWN</v>
      </c>
      <c r="J3202" s="6">
        <f t="shared" si="346"/>
        <v>5</v>
      </c>
      <c r="K3202" s="6">
        <f t="shared" si="347"/>
        <v>4</v>
      </c>
      <c r="L3202" s="6">
        <f t="shared" ref="L3202:L3265" si="351">IF(ISBLANK(E3202),PRODUCT(J3202,K3202),IF(E3202="ERROR",PRODUCT(J3202,K3202),IF(E3202="UNKNOWN",PRODUCT(J3202,K3202),E3202)))</f>
        <v>20</v>
      </c>
      <c r="M3202" t="str">
        <f t="shared" si="348"/>
        <v>Cash</v>
      </c>
      <c r="N3202" t="str">
        <f t="shared" si="349"/>
        <v>UNKNOWN</v>
      </c>
      <c r="O3202" s="8">
        <f t="shared" si="350"/>
        <v>45287</v>
      </c>
    </row>
    <row r="3203" spans="1:15" x14ac:dyDescent="0.35">
      <c r="A3203" t="s">
        <v>3224</v>
      </c>
      <c r="B3203" s="4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I3203" s="4" t="str">
        <f t="shared" ref="I3203:I3266" si="352">IF(ISBLANK(B3203),"UNKNOWN",IF(B3203="ERROR","Juice",B3203))</f>
        <v>Tea</v>
      </c>
      <c r="J3203" s="6">
        <f t="shared" ref="J3203:J3266" si="353">IF(ISBLANK(C3203),E3203/D3203,IF(C3203="ERROR",AVERAGE(C3203:C13202),IF(C3203="UNKNOWN",MEDIAN(C3203:C13202),C3203)))</f>
        <v>4</v>
      </c>
      <c r="K3203" s="6">
        <f t="shared" ref="K3203:K3266" si="354">IF(ISBLANK(D3203),0,IF(D3203="ERROR",AVERAGE(D3203:D13202),IF(D3203="UNKNOWN",MEDIAN(D3203:D13202),D3203)))</f>
        <v>1.5</v>
      </c>
      <c r="L3203" s="6">
        <f t="shared" si="351"/>
        <v>6</v>
      </c>
      <c r="M3203" t="str">
        <f t="shared" ref="M3203:M3266" si="355">IF(ISBLANK(F3203),"Default mode",IF(F3203="ERROR","Cash",F3203))</f>
        <v>Credit Card</v>
      </c>
      <c r="N3203" t="str">
        <f t="shared" ref="N3203:N3266" si="356">IF(ISBLANK(G3203),"UNKNOWN",IF(G3203="ERROR","Cafe",G3203))</f>
        <v>In-store</v>
      </c>
      <c r="O3203" s="8">
        <f t="shared" ref="O3203:O3266" si="357">IF(ISBLANK(H3203),DATE(2023,1,1),IF(H3203="ERROR",DATE(2023,6,1),IF(H3203="UNKNOWN",DATE(2023,1,1),H3203)))</f>
        <v>45049</v>
      </c>
    </row>
    <row r="3204" spans="1:15" x14ac:dyDescent="0.35">
      <c r="A3204" t="s">
        <v>3225</v>
      </c>
      <c r="B3204" s="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I3204" s="4" t="str">
        <f t="shared" si="352"/>
        <v>Cake</v>
      </c>
      <c r="J3204" s="6">
        <f t="shared" si="353"/>
        <v>5</v>
      </c>
      <c r="K3204" s="6">
        <f t="shared" si="354"/>
        <v>3</v>
      </c>
      <c r="L3204" s="6">
        <f t="shared" si="351"/>
        <v>15</v>
      </c>
      <c r="M3204" t="str">
        <f t="shared" si="355"/>
        <v>Credit Card</v>
      </c>
      <c r="N3204" t="str">
        <f t="shared" si="356"/>
        <v>Takeaway</v>
      </c>
      <c r="O3204" s="8">
        <f t="shared" si="357"/>
        <v>45016</v>
      </c>
    </row>
    <row r="3205" spans="1:15" x14ac:dyDescent="0.35">
      <c r="A3205" t="s">
        <v>3226</v>
      </c>
      <c r="B3205" s="4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  <c r="I3205" s="4" t="str">
        <f t="shared" si="352"/>
        <v>Smoothie</v>
      </c>
      <c r="J3205" s="6" t="e">
        <f t="shared" si="353"/>
        <v>#VALUE!</v>
      </c>
      <c r="K3205" s="6">
        <f t="shared" si="354"/>
        <v>4</v>
      </c>
      <c r="L3205" s="6" t="e">
        <f t="shared" si="351"/>
        <v>#VALUE!</v>
      </c>
      <c r="M3205" t="str">
        <f t="shared" si="355"/>
        <v>Digital Wallet</v>
      </c>
      <c r="N3205" t="str">
        <f t="shared" si="356"/>
        <v>Takeaway</v>
      </c>
      <c r="O3205" s="8">
        <f t="shared" si="357"/>
        <v>45205</v>
      </c>
    </row>
    <row r="3206" spans="1:15" x14ac:dyDescent="0.35">
      <c r="A3206" t="s">
        <v>3227</v>
      </c>
      <c r="B3206" s="4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  <c r="I3206" s="4" t="str">
        <f t="shared" si="352"/>
        <v>Sandwich</v>
      </c>
      <c r="J3206" s="6">
        <f t="shared" si="353"/>
        <v>5</v>
      </c>
      <c r="K3206" s="6">
        <f t="shared" si="354"/>
        <v>4</v>
      </c>
      <c r="L3206" s="6">
        <f t="shared" si="351"/>
        <v>20</v>
      </c>
      <c r="M3206" t="str">
        <f t="shared" si="355"/>
        <v>Digital Wallet</v>
      </c>
      <c r="N3206" t="str">
        <f t="shared" si="356"/>
        <v>In-store</v>
      </c>
      <c r="O3206" s="8">
        <f t="shared" si="357"/>
        <v>45003</v>
      </c>
    </row>
    <row r="3207" spans="1:15" x14ac:dyDescent="0.35">
      <c r="A3207" t="s">
        <v>3228</v>
      </c>
      <c r="B3207" s="4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I3207" s="4" t="str">
        <f t="shared" si="352"/>
        <v>Juice</v>
      </c>
      <c r="J3207" s="6">
        <f t="shared" si="353"/>
        <v>4</v>
      </c>
      <c r="K3207" s="6">
        <f t="shared" si="354"/>
        <v>3</v>
      </c>
      <c r="L3207" s="6">
        <f t="shared" si="351"/>
        <v>12</v>
      </c>
      <c r="M3207" t="str">
        <f t="shared" si="355"/>
        <v>Credit Card</v>
      </c>
      <c r="N3207" t="str">
        <f t="shared" si="356"/>
        <v>Takeaway</v>
      </c>
      <c r="O3207" s="8">
        <f t="shared" si="357"/>
        <v>45279</v>
      </c>
    </row>
    <row r="3208" spans="1:15" x14ac:dyDescent="0.35">
      <c r="A3208" t="s">
        <v>3229</v>
      </c>
      <c r="B3208" s="4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  <c r="I3208" s="4" t="str">
        <f t="shared" si="352"/>
        <v>Tea</v>
      </c>
      <c r="J3208" s="6">
        <f t="shared" si="353"/>
        <v>3</v>
      </c>
      <c r="K3208" s="6">
        <f t="shared" si="354"/>
        <v>1.5</v>
      </c>
      <c r="L3208" s="6">
        <f t="shared" si="351"/>
        <v>4.5</v>
      </c>
      <c r="M3208" t="str">
        <f t="shared" si="355"/>
        <v>Cash</v>
      </c>
      <c r="N3208" t="str">
        <f t="shared" si="356"/>
        <v>Cafe</v>
      </c>
      <c r="O3208" s="8">
        <f t="shared" si="357"/>
        <v>45287</v>
      </c>
    </row>
    <row r="3209" spans="1:15" x14ac:dyDescent="0.35">
      <c r="A3209" t="s">
        <v>3230</v>
      </c>
      <c r="B3209" s="4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I3209" s="4" t="str">
        <f t="shared" si="352"/>
        <v>Coffee</v>
      </c>
      <c r="J3209" s="6">
        <f t="shared" si="353"/>
        <v>4</v>
      </c>
      <c r="K3209" s="6">
        <f t="shared" si="354"/>
        <v>2</v>
      </c>
      <c r="L3209" s="6">
        <f t="shared" si="351"/>
        <v>8</v>
      </c>
      <c r="M3209" t="str">
        <f t="shared" si="355"/>
        <v>Default mode</v>
      </c>
      <c r="N3209" t="str">
        <f t="shared" si="356"/>
        <v>In-store</v>
      </c>
      <c r="O3209" s="8">
        <f t="shared" si="357"/>
        <v>44959</v>
      </c>
    </row>
    <row r="3210" spans="1:15" x14ac:dyDescent="0.35">
      <c r="A3210" t="s">
        <v>3231</v>
      </c>
      <c r="B3210" s="4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  <c r="I3210" s="4" t="str">
        <f t="shared" si="352"/>
        <v>Cookie</v>
      </c>
      <c r="J3210" s="6">
        <f t="shared" si="353"/>
        <v>5</v>
      </c>
      <c r="K3210" s="6">
        <f t="shared" si="354"/>
        <v>1</v>
      </c>
      <c r="L3210" s="6">
        <f t="shared" si="351"/>
        <v>5</v>
      </c>
      <c r="M3210" t="str">
        <f t="shared" si="355"/>
        <v>Digital Wallet</v>
      </c>
      <c r="N3210" t="str">
        <f t="shared" si="356"/>
        <v>UNKNOWN</v>
      </c>
      <c r="O3210" s="8">
        <f t="shared" si="357"/>
        <v>45059</v>
      </c>
    </row>
    <row r="3211" spans="1:15" x14ac:dyDescent="0.35">
      <c r="A3211" t="s">
        <v>3232</v>
      </c>
      <c r="B3211" s="4" t="s">
        <v>13</v>
      </c>
      <c r="D3211">
        <v>3</v>
      </c>
      <c r="E3211">
        <v>15</v>
      </c>
      <c r="G3211" t="s">
        <v>11</v>
      </c>
      <c r="H3211" s="1">
        <v>45218</v>
      </c>
      <c r="I3211" s="4" t="str">
        <f t="shared" si="352"/>
        <v>Cake</v>
      </c>
      <c r="J3211" s="6">
        <f t="shared" si="353"/>
        <v>5</v>
      </c>
      <c r="K3211" s="6">
        <f t="shared" si="354"/>
        <v>3</v>
      </c>
      <c r="L3211" s="6">
        <f t="shared" si="351"/>
        <v>15</v>
      </c>
      <c r="M3211" t="str">
        <f t="shared" si="355"/>
        <v>Default mode</v>
      </c>
      <c r="N3211" t="str">
        <f t="shared" si="356"/>
        <v>Takeaway</v>
      </c>
      <c r="O3211" s="8">
        <f t="shared" si="357"/>
        <v>45218</v>
      </c>
    </row>
    <row r="3212" spans="1:15" x14ac:dyDescent="0.35">
      <c r="A3212" t="s">
        <v>3233</v>
      </c>
      <c r="B3212" s="4" t="s">
        <v>18</v>
      </c>
      <c r="C3212">
        <v>3</v>
      </c>
      <c r="D3212">
        <v>4</v>
      </c>
      <c r="G3212" t="s">
        <v>11</v>
      </c>
      <c r="H3212" s="1">
        <v>45178</v>
      </c>
      <c r="I3212" s="4" t="str">
        <f t="shared" si="352"/>
        <v>Juice</v>
      </c>
      <c r="J3212" s="6">
        <f t="shared" si="353"/>
        <v>3</v>
      </c>
      <c r="K3212" s="6">
        <f t="shared" si="354"/>
        <v>4</v>
      </c>
      <c r="L3212" s="6">
        <f t="shared" si="351"/>
        <v>12</v>
      </c>
      <c r="M3212" t="str">
        <f t="shared" si="355"/>
        <v>Default mode</v>
      </c>
      <c r="N3212" t="str">
        <f t="shared" si="356"/>
        <v>Takeaway</v>
      </c>
      <c r="O3212" s="8">
        <f t="shared" si="357"/>
        <v>45178</v>
      </c>
    </row>
    <row r="3213" spans="1:15" x14ac:dyDescent="0.35">
      <c r="A3213" t="s">
        <v>3234</v>
      </c>
      <c r="B3213" s="4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  <c r="I3213" s="4" t="str">
        <f t="shared" si="352"/>
        <v>Smoothie</v>
      </c>
      <c r="J3213" s="6">
        <f t="shared" si="353"/>
        <v>1</v>
      </c>
      <c r="K3213" s="6">
        <f t="shared" si="354"/>
        <v>4</v>
      </c>
      <c r="L3213" s="6">
        <f t="shared" si="351"/>
        <v>4</v>
      </c>
      <c r="M3213" t="str">
        <f t="shared" si="355"/>
        <v>Digital Wallet</v>
      </c>
      <c r="N3213" t="str">
        <f t="shared" si="356"/>
        <v>In-store</v>
      </c>
      <c r="O3213" s="8">
        <f t="shared" si="357"/>
        <v>45278</v>
      </c>
    </row>
    <row r="3214" spans="1:15" x14ac:dyDescent="0.35">
      <c r="A3214" t="s">
        <v>3235</v>
      </c>
      <c r="B3214" s="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  <c r="I3214" s="4" t="str">
        <f t="shared" si="352"/>
        <v>Sandwich</v>
      </c>
      <c r="J3214" s="6">
        <f t="shared" si="353"/>
        <v>5</v>
      </c>
      <c r="K3214" s="6">
        <f t="shared" si="354"/>
        <v>4</v>
      </c>
      <c r="L3214" s="6">
        <f t="shared" si="351"/>
        <v>20</v>
      </c>
      <c r="M3214" t="str">
        <f t="shared" si="355"/>
        <v>Digital Wallet</v>
      </c>
      <c r="N3214" t="str">
        <f t="shared" si="356"/>
        <v>In-store</v>
      </c>
      <c r="O3214" s="8">
        <f t="shared" si="357"/>
        <v>44983</v>
      </c>
    </row>
    <row r="3215" spans="1:15" x14ac:dyDescent="0.35">
      <c r="A3215" t="s">
        <v>3236</v>
      </c>
      <c r="B3215" s="4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I3215" s="4" t="str">
        <f t="shared" si="352"/>
        <v>Cake</v>
      </c>
      <c r="J3215" s="6">
        <f t="shared" si="353"/>
        <v>5</v>
      </c>
      <c r="K3215" s="6">
        <f t="shared" si="354"/>
        <v>3</v>
      </c>
      <c r="L3215" s="6">
        <f t="shared" si="351"/>
        <v>15</v>
      </c>
      <c r="M3215" t="str">
        <f t="shared" si="355"/>
        <v>Cash</v>
      </c>
      <c r="N3215" t="str">
        <f t="shared" si="356"/>
        <v>In-store</v>
      </c>
      <c r="O3215" s="8">
        <f t="shared" si="357"/>
        <v>45024</v>
      </c>
    </row>
    <row r="3216" spans="1:15" x14ac:dyDescent="0.35">
      <c r="A3216" t="s">
        <v>3237</v>
      </c>
      <c r="B3216" s="4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I3216" s="4" t="str">
        <f t="shared" si="352"/>
        <v>Cookie</v>
      </c>
      <c r="J3216" s="6">
        <f t="shared" si="353"/>
        <v>2</v>
      </c>
      <c r="K3216" s="6">
        <f t="shared" si="354"/>
        <v>1</v>
      </c>
      <c r="L3216" s="6">
        <f t="shared" si="351"/>
        <v>2</v>
      </c>
      <c r="M3216" t="str">
        <f t="shared" si="355"/>
        <v>Credit Card</v>
      </c>
      <c r="N3216" t="str">
        <f t="shared" si="356"/>
        <v>In-store</v>
      </c>
      <c r="O3216" s="8">
        <f t="shared" si="357"/>
        <v>45037</v>
      </c>
    </row>
    <row r="3217" spans="1:15" x14ac:dyDescent="0.35">
      <c r="A3217" t="s">
        <v>3238</v>
      </c>
      <c r="B3217" s="4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  <c r="I3217" s="4" t="str">
        <f t="shared" si="352"/>
        <v>Juice</v>
      </c>
      <c r="J3217" s="6">
        <f t="shared" si="353"/>
        <v>4</v>
      </c>
      <c r="K3217" s="6">
        <f t="shared" si="354"/>
        <v>3</v>
      </c>
      <c r="L3217" s="6">
        <f t="shared" si="351"/>
        <v>12</v>
      </c>
      <c r="M3217" t="str">
        <f t="shared" si="355"/>
        <v>UNKNOWN</v>
      </c>
      <c r="N3217" t="str">
        <f t="shared" si="356"/>
        <v>In-store</v>
      </c>
      <c r="O3217" s="8">
        <f t="shared" si="357"/>
        <v>45088</v>
      </c>
    </row>
    <row r="3218" spans="1:15" x14ac:dyDescent="0.35">
      <c r="A3218" t="s">
        <v>3239</v>
      </c>
      <c r="B3218" s="4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I3218" s="4" t="str">
        <f t="shared" si="352"/>
        <v>Cookie</v>
      </c>
      <c r="J3218" s="6">
        <f t="shared" si="353"/>
        <v>3</v>
      </c>
      <c r="K3218" s="6">
        <f t="shared" si="354"/>
        <v>1</v>
      </c>
      <c r="L3218" s="6">
        <f t="shared" si="351"/>
        <v>3</v>
      </c>
      <c r="M3218" t="str">
        <f t="shared" si="355"/>
        <v>Cash</v>
      </c>
      <c r="N3218" t="str">
        <f t="shared" si="356"/>
        <v>In-store</v>
      </c>
      <c r="O3218" s="8">
        <f t="shared" si="357"/>
        <v>45139</v>
      </c>
    </row>
    <row r="3219" spans="1:15" x14ac:dyDescent="0.35">
      <c r="A3219" t="s">
        <v>3240</v>
      </c>
      <c r="B3219" s="4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  <c r="I3219" s="4" t="str">
        <f t="shared" si="352"/>
        <v>Sandwich</v>
      </c>
      <c r="J3219" s="6">
        <f t="shared" si="353"/>
        <v>5</v>
      </c>
      <c r="K3219" s="6">
        <f t="shared" si="354"/>
        <v>4</v>
      </c>
      <c r="L3219" s="6">
        <f t="shared" si="351"/>
        <v>20</v>
      </c>
      <c r="M3219" t="str">
        <f t="shared" si="355"/>
        <v>Credit Card</v>
      </c>
      <c r="N3219" t="str">
        <f t="shared" si="356"/>
        <v>Cafe</v>
      </c>
      <c r="O3219" s="8">
        <f t="shared" si="357"/>
        <v>45039</v>
      </c>
    </row>
    <row r="3220" spans="1:15" x14ac:dyDescent="0.35">
      <c r="A3220" t="s">
        <v>3241</v>
      </c>
      <c r="B3220" s="4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I3220" s="4" t="str">
        <f t="shared" si="352"/>
        <v>Juice</v>
      </c>
      <c r="J3220" s="6">
        <f t="shared" si="353"/>
        <v>4</v>
      </c>
      <c r="K3220" s="6">
        <f t="shared" si="354"/>
        <v>3</v>
      </c>
      <c r="L3220" s="6">
        <f t="shared" si="351"/>
        <v>12</v>
      </c>
      <c r="M3220" t="str">
        <f t="shared" si="355"/>
        <v>Credit Card</v>
      </c>
      <c r="N3220" t="str">
        <f t="shared" si="356"/>
        <v>In-store</v>
      </c>
      <c r="O3220" s="8">
        <f t="shared" si="357"/>
        <v>45169</v>
      </c>
    </row>
    <row r="3221" spans="1:15" x14ac:dyDescent="0.35">
      <c r="A3221" t="s">
        <v>3242</v>
      </c>
      <c r="B3221" s="4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  <c r="I3221" s="4" t="str">
        <f t="shared" si="352"/>
        <v>Salad</v>
      </c>
      <c r="J3221" s="6">
        <f t="shared" si="353"/>
        <v>4</v>
      </c>
      <c r="K3221" s="6">
        <f t="shared" si="354"/>
        <v>5</v>
      </c>
      <c r="L3221" s="6">
        <f t="shared" si="351"/>
        <v>20</v>
      </c>
      <c r="M3221" t="str">
        <f t="shared" si="355"/>
        <v>Default mode</v>
      </c>
      <c r="N3221" t="str">
        <f t="shared" si="356"/>
        <v>Takeaway</v>
      </c>
      <c r="O3221" s="8">
        <f t="shared" si="357"/>
        <v>45111</v>
      </c>
    </row>
    <row r="3222" spans="1:15" x14ac:dyDescent="0.35">
      <c r="A3222" t="s">
        <v>3243</v>
      </c>
      <c r="B3222" s="4" t="s">
        <v>9</v>
      </c>
      <c r="C3222">
        <v>1</v>
      </c>
      <c r="D3222">
        <v>2</v>
      </c>
      <c r="E3222">
        <v>2</v>
      </c>
      <c r="I3222" s="4" t="str">
        <f t="shared" si="352"/>
        <v>Coffee</v>
      </c>
      <c r="J3222" s="6">
        <f t="shared" si="353"/>
        <v>1</v>
      </c>
      <c r="K3222" s="6">
        <f t="shared" si="354"/>
        <v>2</v>
      </c>
      <c r="L3222" s="6">
        <f t="shared" si="351"/>
        <v>2</v>
      </c>
      <c r="M3222" t="str">
        <f t="shared" si="355"/>
        <v>Default mode</v>
      </c>
      <c r="N3222" t="str">
        <f t="shared" si="356"/>
        <v>UNKNOWN</v>
      </c>
      <c r="O3222" s="8">
        <f t="shared" si="357"/>
        <v>44927</v>
      </c>
    </row>
    <row r="3223" spans="1:15" x14ac:dyDescent="0.35">
      <c r="A3223" t="s">
        <v>3244</v>
      </c>
      <c r="B3223" s="4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  <c r="I3223" s="4" t="str">
        <f t="shared" si="352"/>
        <v>Juice</v>
      </c>
      <c r="J3223" s="6">
        <f t="shared" si="353"/>
        <v>4</v>
      </c>
      <c r="K3223" s="6">
        <f t="shared" si="354"/>
        <v>3</v>
      </c>
      <c r="L3223" s="6">
        <f t="shared" si="351"/>
        <v>12</v>
      </c>
      <c r="M3223" t="str">
        <f t="shared" si="355"/>
        <v>Digital Wallet</v>
      </c>
      <c r="N3223" t="str">
        <f t="shared" si="356"/>
        <v>Cafe</v>
      </c>
      <c r="O3223" s="8">
        <f t="shared" si="357"/>
        <v>45026</v>
      </c>
    </row>
    <row r="3224" spans="1:15" x14ac:dyDescent="0.35">
      <c r="A3224" t="s">
        <v>3245</v>
      </c>
      <c r="B3224" s="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I3224" s="4" t="str">
        <f t="shared" si="352"/>
        <v>Coffee</v>
      </c>
      <c r="J3224" s="6">
        <f t="shared" si="353"/>
        <v>2</v>
      </c>
      <c r="K3224" s="6">
        <f t="shared" si="354"/>
        <v>2</v>
      </c>
      <c r="L3224" s="6">
        <f t="shared" si="351"/>
        <v>4</v>
      </c>
      <c r="M3224" t="str">
        <f t="shared" si="355"/>
        <v>Credit Card</v>
      </c>
      <c r="N3224" t="str">
        <f t="shared" si="356"/>
        <v>UNKNOWN</v>
      </c>
      <c r="O3224" s="8">
        <f t="shared" si="357"/>
        <v>45127</v>
      </c>
    </row>
    <row r="3225" spans="1:15" x14ac:dyDescent="0.35">
      <c r="A3225" t="s">
        <v>3246</v>
      </c>
      <c r="B3225" s="4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  <c r="I3225" s="4" t="str">
        <f t="shared" si="352"/>
        <v>Juice</v>
      </c>
      <c r="J3225" s="6">
        <f t="shared" si="353"/>
        <v>3</v>
      </c>
      <c r="K3225" s="6">
        <f t="shared" si="354"/>
        <v>3</v>
      </c>
      <c r="L3225" s="6">
        <f t="shared" si="351"/>
        <v>9</v>
      </c>
      <c r="M3225" t="str">
        <f t="shared" si="355"/>
        <v>Cash</v>
      </c>
      <c r="N3225" t="str">
        <f t="shared" si="356"/>
        <v>Takeaway</v>
      </c>
      <c r="O3225" s="8">
        <f t="shared" si="357"/>
        <v>44970</v>
      </c>
    </row>
    <row r="3226" spans="1:15" x14ac:dyDescent="0.35">
      <c r="A3226" t="s">
        <v>3247</v>
      </c>
      <c r="B3226" s="4" t="s">
        <v>9</v>
      </c>
      <c r="D3226">
        <v>2</v>
      </c>
      <c r="E3226" t="s">
        <v>21</v>
      </c>
      <c r="H3226" s="1">
        <v>45023</v>
      </c>
      <c r="I3226" s="4" t="str">
        <f t="shared" si="352"/>
        <v>Coffee</v>
      </c>
      <c r="J3226" s="6" t="e">
        <f t="shared" si="353"/>
        <v>#VALUE!</v>
      </c>
      <c r="K3226" s="6">
        <f t="shared" si="354"/>
        <v>2</v>
      </c>
      <c r="L3226" s="6" t="e">
        <f t="shared" si="351"/>
        <v>#VALUE!</v>
      </c>
      <c r="M3226" t="str">
        <f t="shared" si="355"/>
        <v>Default mode</v>
      </c>
      <c r="N3226" t="str">
        <f t="shared" si="356"/>
        <v>UNKNOWN</v>
      </c>
      <c r="O3226" s="8">
        <f t="shared" si="357"/>
        <v>45023</v>
      </c>
    </row>
    <row r="3227" spans="1:15" x14ac:dyDescent="0.35">
      <c r="A3227" t="s">
        <v>3248</v>
      </c>
      <c r="B3227" s="4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  <c r="I3227" s="4" t="str">
        <f t="shared" si="352"/>
        <v>Tea</v>
      </c>
      <c r="J3227" s="6">
        <f t="shared" si="353"/>
        <v>5</v>
      </c>
      <c r="K3227" s="6">
        <f t="shared" si="354"/>
        <v>1.5</v>
      </c>
      <c r="L3227" s="6">
        <f t="shared" si="351"/>
        <v>7.5</v>
      </c>
      <c r="M3227" t="str">
        <f t="shared" si="355"/>
        <v>Default mode</v>
      </c>
      <c r="N3227" t="str">
        <f t="shared" si="356"/>
        <v>UNKNOWN</v>
      </c>
      <c r="O3227" s="8">
        <f t="shared" si="357"/>
        <v>44973</v>
      </c>
    </row>
    <row r="3228" spans="1:15" x14ac:dyDescent="0.35">
      <c r="A3228" t="s">
        <v>3249</v>
      </c>
      <c r="B3228" s="4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I3228" s="4" t="str">
        <f t="shared" si="352"/>
        <v>Smoothie</v>
      </c>
      <c r="J3228" s="6">
        <f t="shared" si="353"/>
        <v>1</v>
      </c>
      <c r="K3228" s="6">
        <f t="shared" si="354"/>
        <v>4</v>
      </c>
      <c r="L3228" s="6">
        <f t="shared" si="351"/>
        <v>4</v>
      </c>
      <c r="M3228" t="str">
        <f t="shared" si="355"/>
        <v>Cash</v>
      </c>
      <c r="N3228" t="str">
        <f t="shared" si="356"/>
        <v>UNKNOWN</v>
      </c>
      <c r="O3228" s="8">
        <f t="shared" si="357"/>
        <v>44967</v>
      </c>
    </row>
    <row r="3229" spans="1:15" x14ac:dyDescent="0.35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I3229" s="4" t="str">
        <f t="shared" si="352"/>
        <v>UNKNOWN</v>
      </c>
      <c r="J3229" s="6">
        <f t="shared" si="353"/>
        <v>4</v>
      </c>
      <c r="K3229" s="6">
        <f t="shared" si="354"/>
        <v>4</v>
      </c>
      <c r="L3229" s="6">
        <f t="shared" si="351"/>
        <v>16</v>
      </c>
      <c r="M3229" t="str">
        <f t="shared" si="355"/>
        <v>Credit Card</v>
      </c>
      <c r="N3229" t="str">
        <f t="shared" si="356"/>
        <v>UNKNOWN</v>
      </c>
      <c r="O3229" s="8">
        <f t="shared" si="357"/>
        <v>45053</v>
      </c>
    </row>
    <row r="3230" spans="1:15" x14ac:dyDescent="0.35">
      <c r="A3230" t="s">
        <v>3251</v>
      </c>
      <c r="B3230" s="4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I3230" s="4" t="str">
        <f t="shared" si="352"/>
        <v>Salad</v>
      </c>
      <c r="J3230" s="6">
        <f t="shared" si="353"/>
        <v>1</v>
      </c>
      <c r="K3230" s="6">
        <f t="shared" si="354"/>
        <v>5</v>
      </c>
      <c r="L3230" s="6">
        <f t="shared" si="351"/>
        <v>5</v>
      </c>
      <c r="M3230" t="str">
        <f t="shared" si="355"/>
        <v>Cash</v>
      </c>
      <c r="N3230" t="str">
        <f t="shared" si="356"/>
        <v>Takeaway</v>
      </c>
      <c r="O3230" s="8">
        <f t="shared" si="357"/>
        <v>44949</v>
      </c>
    </row>
    <row r="3231" spans="1:15" x14ac:dyDescent="0.35">
      <c r="A3231" t="s">
        <v>3252</v>
      </c>
      <c r="B3231" s="4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  <c r="I3231" s="4" t="str">
        <f t="shared" si="352"/>
        <v>Sandwich</v>
      </c>
      <c r="J3231" s="6">
        <f t="shared" si="353"/>
        <v>5</v>
      </c>
      <c r="K3231" s="6">
        <f t="shared" si="354"/>
        <v>4</v>
      </c>
      <c r="L3231" s="6">
        <f t="shared" si="351"/>
        <v>20</v>
      </c>
      <c r="M3231" t="str">
        <f t="shared" si="355"/>
        <v>Digital Wallet</v>
      </c>
      <c r="N3231" t="str">
        <f t="shared" si="356"/>
        <v>Takeaway</v>
      </c>
      <c r="O3231" s="8">
        <f t="shared" si="357"/>
        <v>45070</v>
      </c>
    </row>
    <row r="3232" spans="1:15" x14ac:dyDescent="0.35">
      <c r="A3232" t="s">
        <v>3253</v>
      </c>
      <c r="B3232" s="4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I3232" s="4" t="str">
        <f t="shared" si="352"/>
        <v>Cake</v>
      </c>
      <c r="J3232" s="6">
        <f t="shared" si="353"/>
        <v>5</v>
      </c>
      <c r="K3232" s="6">
        <f t="shared" si="354"/>
        <v>3</v>
      </c>
      <c r="L3232" s="6">
        <f t="shared" si="351"/>
        <v>15</v>
      </c>
      <c r="M3232" t="str">
        <f t="shared" si="355"/>
        <v>Cash</v>
      </c>
      <c r="N3232" t="str">
        <f t="shared" si="356"/>
        <v>UNKNOWN</v>
      </c>
      <c r="O3232" s="8">
        <f t="shared" si="357"/>
        <v>45284</v>
      </c>
    </row>
    <row r="3233" spans="1:15" x14ac:dyDescent="0.35">
      <c r="A3233" t="s">
        <v>3254</v>
      </c>
      <c r="B3233" s="4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  <c r="I3233" s="4" t="str">
        <f t="shared" si="352"/>
        <v>Juice</v>
      </c>
      <c r="J3233" s="6">
        <f t="shared" si="353"/>
        <v>3</v>
      </c>
      <c r="K3233" s="6">
        <f t="shared" si="354"/>
        <v>3</v>
      </c>
      <c r="L3233" s="6">
        <f t="shared" si="351"/>
        <v>9</v>
      </c>
      <c r="M3233" t="str">
        <f t="shared" si="355"/>
        <v>Digital Wallet</v>
      </c>
      <c r="N3233" t="str">
        <f t="shared" si="356"/>
        <v>Takeaway</v>
      </c>
      <c r="O3233" s="8">
        <f t="shared" si="357"/>
        <v>45197</v>
      </c>
    </row>
    <row r="3234" spans="1:15" x14ac:dyDescent="0.35">
      <c r="A3234" t="s">
        <v>3255</v>
      </c>
      <c r="B3234" s="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I3234" s="4" t="str">
        <f t="shared" si="352"/>
        <v>Smoothie</v>
      </c>
      <c r="J3234" s="6">
        <f t="shared" si="353"/>
        <v>3</v>
      </c>
      <c r="K3234" s="6">
        <f t="shared" si="354"/>
        <v>4</v>
      </c>
      <c r="L3234" s="6">
        <f t="shared" si="351"/>
        <v>12</v>
      </c>
      <c r="M3234" t="str">
        <f t="shared" si="355"/>
        <v>Cash</v>
      </c>
      <c r="N3234" t="str">
        <f t="shared" si="356"/>
        <v>UNKNOWN</v>
      </c>
      <c r="O3234" s="8">
        <f t="shared" si="357"/>
        <v>45181</v>
      </c>
    </row>
    <row r="3235" spans="1:15" x14ac:dyDescent="0.35">
      <c r="A3235" t="s">
        <v>3256</v>
      </c>
      <c r="B3235" s="4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I3235" s="4" t="str">
        <f t="shared" si="352"/>
        <v>Cake</v>
      </c>
      <c r="J3235" s="6">
        <f t="shared" si="353"/>
        <v>3</v>
      </c>
      <c r="K3235" s="6">
        <f t="shared" si="354"/>
        <v>3</v>
      </c>
      <c r="L3235" s="6">
        <f t="shared" si="351"/>
        <v>9</v>
      </c>
      <c r="M3235" t="str">
        <f t="shared" si="355"/>
        <v>Default mode</v>
      </c>
      <c r="N3235" t="str">
        <f t="shared" si="356"/>
        <v>In-store</v>
      </c>
      <c r="O3235" s="8">
        <f t="shared" si="357"/>
        <v>44999</v>
      </c>
    </row>
    <row r="3236" spans="1:15" x14ac:dyDescent="0.35">
      <c r="A3236" t="s">
        <v>3257</v>
      </c>
      <c r="B3236" s="4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I3236" s="4" t="str">
        <f t="shared" si="352"/>
        <v>Coffee</v>
      </c>
      <c r="J3236" s="6">
        <f t="shared" si="353"/>
        <v>5</v>
      </c>
      <c r="K3236" s="6">
        <f t="shared" si="354"/>
        <v>2</v>
      </c>
      <c r="L3236" s="6">
        <f t="shared" si="351"/>
        <v>10</v>
      </c>
      <c r="M3236" t="str">
        <f t="shared" si="355"/>
        <v>Default mode</v>
      </c>
      <c r="N3236" t="str">
        <f t="shared" si="356"/>
        <v>Takeaway</v>
      </c>
      <c r="O3236" s="8">
        <f t="shared" si="357"/>
        <v>45262</v>
      </c>
    </row>
    <row r="3237" spans="1:15" x14ac:dyDescent="0.35">
      <c r="A3237" t="s">
        <v>3258</v>
      </c>
      <c r="B3237" s="4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I3237" s="4" t="str">
        <f t="shared" si="352"/>
        <v>Sandwich</v>
      </c>
      <c r="J3237" s="6">
        <f t="shared" si="353"/>
        <v>1</v>
      </c>
      <c r="K3237" s="6">
        <f t="shared" si="354"/>
        <v>4</v>
      </c>
      <c r="L3237" s="6">
        <f t="shared" si="351"/>
        <v>4</v>
      </c>
      <c r="M3237" t="str">
        <f t="shared" si="355"/>
        <v>Cash</v>
      </c>
      <c r="N3237" t="str">
        <f t="shared" si="356"/>
        <v>UNKNOWN</v>
      </c>
      <c r="O3237" s="8">
        <f t="shared" si="357"/>
        <v>44933</v>
      </c>
    </row>
    <row r="3238" spans="1:15" x14ac:dyDescent="0.35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I3238" s="4" t="str">
        <f t="shared" si="352"/>
        <v>UNKNOWN</v>
      </c>
      <c r="J3238" s="6">
        <f t="shared" si="353"/>
        <v>2</v>
      </c>
      <c r="K3238" s="6">
        <f t="shared" si="354"/>
        <v>1.5</v>
      </c>
      <c r="L3238" s="6">
        <f t="shared" si="351"/>
        <v>3</v>
      </c>
      <c r="M3238" t="str">
        <f t="shared" si="355"/>
        <v>Default mode</v>
      </c>
      <c r="N3238" t="str">
        <f t="shared" si="356"/>
        <v>In-store</v>
      </c>
      <c r="O3238" s="8">
        <f t="shared" si="357"/>
        <v>44936</v>
      </c>
    </row>
    <row r="3239" spans="1:15" x14ac:dyDescent="0.35">
      <c r="A3239" t="s">
        <v>3260</v>
      </c>
      <c r="B3239" s="4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I3239" s="4" t="str">
        <f t="shared" si="352"/>
        <v>Cookie</v>
      </c>
      <c r="J3239" s="6">
        <f t="shared" si="353"/>
        <v>2</v>
      </c>
      <c r="K3239" s="6">
        <f t="shared" si="354"/>
        <v>1</v>
      </c>
      <c r="L3239" s="6">
        <f t="shared" si="351"/>
        <v>2</v>
      </c>
      <c r="M3239" t="str">
        <f t="shared" si="355"/>
        <v>Default mode</v>
      </c>
      <c r="N3239" t="str">
        <f t="shared" si="356"/>
        <v>In-store</v>
      </c>
      <c r="O3239" s="8">
        <f t="shared" si="357"/>
        <v>45121</v>
      </c>
    </row>
    <row r="3240" spans="1:15" x14ac:dyDescent="0.35">
      <c r="A3240" t="s">
        <v>3261</v>
      </c>
      <c r="B3240" s="4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I3240" s="4" t="str">
        <f t="shared" si="352"/>
        <v>Salad</v>
      </c>
      <c r="J3240" s="6">
        <f t="shared" si="353"/>
        <v>4</v>
      </c>
      <c r="K3240" s="6">
        <f t="shared" si="354"/>
        <v>5</v>
      </c>
      <c r="L3240" s="6">
        <f t="shared" si="351"/>
        <v>20</v>
      </c>
      <c r="M3240" t="str">
        <f t="shared" si="355"/>
        <v>Default mode</v>
      </c>
      <c r="N3240" t="str">
        <f t="shared" si="356"/>
        <v>Takeaway</v>
      </c>
      <c r="O3240" s="8">
        <f t="shared" si="357"/>
        <v>45159</v>
      </c>
    </row>
    <row r="3241" spans="1:15" x14ac:dyDescent="0.35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I3241" s="4" t="str">
        <f t="shared" si="352"/>
        <v>UNKNOWN</v>
      </c>
      <c r="J3241" s="6">
        <f t="shared" si="353"/>
        <v>5</v>
      </c>
      <c r="K3241" s="6">
        <f t="shared" si="354"/>
        <v>4</v>
      </c>
      <c r="L3241" s="6">
        <f t="shared" si="351"/>
        <v>20</v>
      </c>
      <c r="M3241" t="str">
        <f t="shared" si="355"/>
        <v>Credit Card</v>
      </c>
      <c r="N3241" t="str">
        <f t="shared" si="356"/>
        <v>UNKNOWN</v>
      </c>
      <c r="O3241" s="8">
        <f t="shared" si="357"/>
        <v>45172</v>
      </c>
    </row>
    <row r="3242" spans="1:15" x14ac:dyDescent="0.35">
      <c r="A3242" t="s">
        <v>3263</v>
      </c>
      <c r="B3242" s="4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I3242" s="4" t="str">
        <f t="shared" si="352"/>
        <v>Juice</v>
      </c>
      <c r="J3242" s="6">
        <f t="shared" si="353"/>
        <v>2</v>
      </c>
      <c r="K3242" s="6">
        <f t="shared" si="354"/>
        <v>5</v>
      </c>
      <c r="L3242" s="6">
        <f t="shared" si="351"/>
        <v>10</v>
      </c>
      <c r="M3242" t="str">
        <f t="shared" si="355"/>
        <v>Default mode</v>
      </c>
      <c r="N3242" t="str">
        <f t="shared" si="356"/>
        <v>Takeaway</v>
      </c>
      <c r="O3242" s="8">
        <f t="shared" si="357"/>
        <v>45038</v>
      </c>
    </row>
    <row r="3243" spans="1:15" x14ac:dyDescent="0.35">
      <c r="A3243" t="s">
        <v>3264</v>
      </c>
      <c r="B3243" s="4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I3243" s="4" t="str">
        <f t="shared" si="352"/>
        <v>Cookie</v>
      </c>
      <c r="J3243" s="6">
        <f t="shared" si="353"/>
        <v>1</v>
      </c>
      <c r="K3243" s="6">
        <f t="shared" si="354"/>
        <v>1</v>
      </c>
      <c r="L3243" s="6">
        <f t="shared" si="351"/>
        <v>1</v>
      </c>
      <c r="M3243" t="str">
        <f t="shared" si="355"/>
        <v>Cash</v>
      </c>
      <c r="N3243" t="str">
        <f t="shared" si="356"/>
        <v>In-store</v>
      </c>
      <c r="O3243" s="8">
        <f t="shared" si="357"/>
        <v>44927</v>
      </c>
    </row>
    <row r="3244" spans="1:15" x14ac:dyDescent="0.35">
      <c r="A3244" t="s">
        <v>3265</v>
      </c>
      <c r="B3244" s="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I3244" s="4" t="str">
        <f t="shared" si="352"/>
        <v>Sandwich</v>
      </c>
      <c r="J3244" s="6">
        <f t="shared" si="353"/>
        <v>3</v>
      </c>
      <c r="K3244" s="6">
        <f t="shared" si="354"/>
        <v>4</v>
      </c>
      <c r="L3244" s="6">
        <f t="shared" si="351"/>
        <v>12</v>
      </c>
      <c r="M3244" t="str">
        <f t="shared" si="355"/>
        <v>Credit Card</v>
      </c>
      <c r="N3244" t="str">
        <f t="shared" si="356"/>
        <v>In-store</v>
      </c>
      <c r="O3244" s="8">
        <f t="shared" si="357"/>
        <v>44964</v>
      </c>
    </row>
    <row r="3245" spans="1:15" x14ac:dyDescent="0.35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I3245" s="4" t="str">
        <f t="shared" si="352"/>
        <v>UNKNOWN</v>
      </c>
      <c r="J3245" s="6">
        <f t="shared" si="353"/>
        <v>3</v>
      </c>
      <c r="K3245" s="6">
        <f t="shared" si="354"/>
        <v>3</v>
      </c>
      <c r="L3245" s="6">
        <f t="shared" si="351"/>
        <v>9</v>
      </c>
      <c r="M3245" t="str">
        <f t="shared" si="355"/>
        <v>Credit Card</v>
      </c>
      <c r="N3245" t="str">
        <f t="shared" si="356"/>
        <v>In-store</v>
      </c>
      <c r="O3245" s="8">
        <f t="shared" si="357"/>
        <v>45151</v>
      </c>
    </row>
    <row r="3246" spans="1:15" x14ac:dyDescent="0.35">
      <c r="A3246" t="s">
        <v>3267</v>
      </c>
      <c r="B3246" s="4" t="s">
        <v>28</v>
      </c>
      <c r="C3246">
        <v>3</v>
      </c>
      <c r="D3246">
        <v>4</v>
      </c>
      <c r="E3246">
        <v>12</v>
      </c>
      <c r="H3246" s="1">
        <v>45259</v>
      </c>
      <c r="I3246" s="4" t="str">
        <f t="shared" si="352"/>
        <v>Sandwich</v>
      </c>
      <c r="J3246" s="6">
        <f t="shared" si="353"/>
        <v>3</v>
      </c>
      <c r="K3246" s="6">
        <f t="shared" si="354"/>
        <v>4</v>
      </c>
      <c r="L3246" s="6">
        <f t="shared" si="351"/>
        <v>12</v>
      </c>
      <c r="M3246" t="str">
        <f t="shared" si="355"/>
        <v>Default mode</v>
      </c>
      <c r="N3246" t="str">
        <f t="shared" si="356"/>
        <v>UNKNOWN</v>
      </c>
      <c r="O3246" s="8">
        <f t="shared" si="357"/>
        <v>45259</v>
      </c>
    </row>
    <row r="3247" spans="1:15" x14ac:dyDescent="0.35">
      <c r="A3247" t="s">
        <v>3268</v>
      </c>
      <c r="B3247" s="4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I3247" s="4" t="str">
        <f t="shared" si="352"/>
        <v>Cookie</v>
      </c>
      <c r="J3247" s="6">
        <f t="shared" si="353"/>
        <v>5</v>
      </c>
      <c r="K3247" s="6">
        <f t="shared" si="354"/>
        <v>1</v>
      </c>
      <c r="L3247" s="6">
        <f t="shared" si="351"/>
        <v>5</v>
      </c>
      <c r="M3247" t="str">
        <f t="shared" si="355"/>
        <v>Default mode</v>
      </c>
      <c r="N3247" t="str">
        <f t="shared" si="356"/>
        <v>In-store</v>
      </c>
      <c r="O3247" s="8">
        <f t="shared" si="357"/>
        <v>45179</v>
      </c>
    </row>
    <row r="3248" spans="1:15" x14ac:dyDescent="0.35">
      <c r="A3248" t="s">
        <v>3269</v>
      </c>
      <c r="B3248" s="4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I3248" s="4" t="str">
        <f t="shared" si="352"/>
        <v>Cake</v>
      </c>
      <c r="J3248" s="6">
        <f t="shared" si="353"/>
        <v>5</v>
      </c>
      <c r="K3248" s="6">
        <f t="shared" si="354"/>
        <v>3</v>
      </c>
      <c r="L3248" s="6">
        <f t="shared" si="351"/>
        <v>15</v>
      </c>
      <c r="M3248" t="str">
        <f t="shared" si="355"/>
        <v>Cash</v>
      </c>
      <c r="N3248" t="str">
        <f t="shared" si="356"/>
        <v>In-store</v>
      </c>
      <c r="O3248" s="8">
        <f t="shared" si="357"/>
        <v>45153</v>
      </c>
    </row>
    <row r="3249" spans="1:15" x14ac:dyDescent="0.35">
      <c r="A3249" t="s">
        <v>3270</v>
      </c>
      <c r="B3249" s="4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  <c r="I3249" s="4" t="str">
        <f t="shared" si="352"/>
        <v>Tea</v>
      </c>
      <c r="J3249" s="6">
        <f t="shared" si="353"/>
        <v>3</v>
      </c>
      <c r="K3249" s="6">
        <f t="shared" si="354"/>
        <v>1.5</v>
      </c>
      <c r="L3249" s="6">
        <f t="shared" si="351"/>
        <v>4.5</v>
      </c>
      <c r="M3249" t="str">
        <f t="shared" si="355"/>
        <v>UNKNOWN</v>
      </c>
      <c r="N3249" t="str">
        <f t="shared" si="356"/>
        <v>UNKNOWN</v>
      </c>
      <c r="O3249" s="8">
        <f t="shared" si="357"/>
        <v>45185</v>
      </c>
    </row>
    <row r="3250" spans="1:15" x14ac:dyDescent="0.35">
      <c r="A3250" t="s">
        <v>3271</v>
      </c>
      <c r="B3250" s="4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  <c r="I3250" s="4" t="str">
        <f t="shared" si="352"/>
        <v>Smoothie</v>
      </c>
      <c r="J3250" s="6">
        <f t="shared" si="353"/>
        <v>4</v>
      </c>
      <c r="K3250" s="6">
        <f t="shared" si="354"/>
        <v>3</v>
      </c>
      <c r="L3250" s="6">
        <f t="shared" si="351"/>
        <v>16</v>
      </c>
      <c r="M3250" t="str">
        <f t="shared" si="355"/>
        <v>Credit Card</v>
      </c>
      <c r="N3250" t="str">
        <f t="shared" si="356"/>
        <v>In-store</v>
      </c>
      <c r="O3250" s="8">
        <f t="shared" si="357"/>
        <v>45124</v>
      </c>
    </row>
    <row r="3251" spans="1:15" x14ac:dyDescent="0.35">
      <c r="A3251" t="s">
        <v>3272</v>
      </c>
      <c r="B3251" s="4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I3251" s="4" t="str">
        <f t="shared" si="352"/>
        <v>Cake</v>
      </c>
      <c r="J3251" s="6">
        <f t="shared" si="353"/>
        <v>3</v>
      </c>
      <c r="K3251" s="6">
        <f t="shared" si="354"/>
        <v>3</v>
      </c>
      <c r="L3251" s="6">
        <f t="shared" si="351"/>
        <v>12</v>
      </c>
      <c r="M3251" t="str">
        <f t="shared" si="355"/>
        <v>Cash</v>
      </c>
      <c r="N3251" t="str">
        <f t="shared" si="356"/>
        <v>Takeaway</v>
      </c>
      <c r="O3251" s="8">
        <f t="shared" si="357"/>
        <v>45018</v>
      </c>
    </row>
    <row r="3252" spans="1:15" x14ac:dyDescent="0.35">
      <c r="A3252" t="s">
        <v>3273</v>
      </c>
      <c r="B3252" s="4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  <c r="I3252" s="4" t="str">
        <f t="shared" si="352"/>
        <v>Cookie</v>
      </c>
      <c r="J3252" s="6">
        <f t="shared" si="353"/>
        <v>5</v>
      </c>
      <c r="K3252" s="6">
        <f t="shared" si="354"/>
        <v>1</v>
      </c>
      <c r="L3252" s="6">
        <f t="shared" si="351"/>
        <v>5</v>
      </c>
      <c r="M3252" t="str">
        <f t="shared" si="355"/>
        <v>Digital Wallet</v>
      </c>
      <c r="N3252" t="str">
        <f t="shared" si="356"/>
        <v>Takeaway</v>
      </c>
      <c r="O3252" s="8">
        <f t="shared" si="357"/>
        <v>45155</v>
      </c>
    </row>
    <row r="3253" spans="1:15" x14ac:dyDescent="0.35">
      <c r="A3253" t="s">
        <v>3274</v>
      </c>
      <c r="B3253" s="4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I3253" s="4" t="str">
        <f t="shared" si="352"/>
        <v>Smoothie</v>
      </c>
      <c r="J3253" s="6">
        <f t="shared" si="353"/>
        <v>4</v>
      </c>
      <c r="K3253" s="6">
        <f t="shared" si="354"/>
        <v>4</v>
      </c>
      <c r="L3253" s="6">
        <f t="shared" si="351"/>
        <v>16</v>
      </c>
      <c r="M3253" t="str">
        <f t="shared" si="355"/>
        <v>Default mode</v>
      </c>
      <c r="N3253" t="str">
        <f t="shared" si="356"/>
        <v>In-store</v>
      </c>
      <c r="O3253" s="8">
        <f t="shared" si="357"/>
        <v>45019</v>
      </c>
    </row>
    <row r="3254" spans="1:15" x14ac:dyDescent="0.35">
      <c r="A3254" t="s">
        <v>3275</v>
      </c>
      <c r="B3254" s="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I3254" s="4" t="str">
        <f t="shared" si="352"/>
        <v>Cake</v>
      </c>
      <c r="J3254" s="6">
        <f t="shared" si="353"/>
        <v>5</v>
      </c>
      <c r="K3254" s="6">
        <f t="shared" si="354"/>
        <v>3</v>
      </c>
      <c r="L3254" s="6">
        <f t="shared" si="351"/>
        <v>15</v>
      </c>
      <c r="M3254" t="str">
        <f t="shared" si="355"/>
        <v>Cash</v>
      </c>
      <c r="N3254" t="str">
        <f t="shared" si="356"/>
        <v>UNKNOWN</v>
      </c>
      <c r="O3254" s="8">
        <f t="shared" si="357"/>
        <v>45149</v>
      </c>
    </row>
    <row r="3255" spans="1:15" x14ac:dyDescent="0.35">
      <c r="A3255" t="s">
        <v>3276</v>
      </c>
      <c r="B3255" s="4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  <c r="I3255" s="4" t="str">
        <f t="shared" si="352"/>
        <v>Coffee</v>
      </c>
      <c r="J3255" s="6">
        <f t="shared" si="353"/>
        <v>3</v>
      </c>
      <c r="K3255" s="6">
        <f t="shared" si="354"/>
        <v>3</v>
      </c>
      <c r="L3255" s="6">
        <f t="shared" si="351"/>
        <v>6</v>
      </c>
      <c r="M3255" t="str">
        <f t="shared" si="355"/>
        <v>Credit Card</v>
      </c>
      <c r="N3255" t="str">
        <f t="shared" si="356"/>
        <v>UNKNOWN</v>
      </c>
      <c r="O3255" s="8">
        <f t="shared" si="357"/>
        <v>45247</v>
      </c>
    </row>
    <row r="3256" spans="1:15" x14ac:dyDescent="0.35">
      <c r="A3256" t="s">
        <v>3277</v>
      </c>
      <c r="B3256" s="4" t="s">
        <v>28</v>
      </c>
      <c r="C3256">
        <v>5</v>
      </c>
      <c r="D3256">
        <v>4</v>
      </c>
      <c r="E3256">
        <v>20</v>
      </c>
      <c r="H3256" s="1">
        <v>45223</v>
      </c>
      <c r="I3256" s="4" t="str">
        <f t="shared" si="352"/>
        <v>Sandwich</v>
      </c>
      <c r="J3256" s="6">
        <f t="shared" si="353"/>
        <v>5</v>
      </c>
      <c r="K3256" s="6">
        <f t="shared" si="354"/>
        <v>4</v>
      </c>
      <c r="L3256" s="6">
        <f t="shared" si="351"/>
        <v>20</v>
      </c>
      <c r="M3256" t="str">
        <f t="shared" si="355"/>
        <v>Default mode</v>
      </c>
      <c r="N3256" t="str">
        <f t="shared" si="356"/>
        <v>UNKNOWN</v>
      </c>
      <c r="O3256" s="8">
        <f t="shared" si="357"/>
        <v>45223</v>
      </c>
    </row>
    <row r="3257" spans="1:15" x14ac:dyDescent="0.35">
      <c r="A3257" t="s">
        <v>3278</v>
      </c>
      <c r="B3257" s="4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  <c r="I3257" s="4" t="str">
        <f t="shared" si="352"/>
        <v>Cake</v>
      </c>
      <c r="J3257" s="6">
        <f t="shared" si="353"/>
        <v>1</v>
      </c>
      <c r="K3257" s="6">
        <f t="shared" si="354"/>
        <v>3</v>
      </c>
      <c r="L3257" s="6">
        <f t="shared" si="351"/>
        <v>3</v>
      </c>
      <c r="M3257" t="str">
        <f t="shared" si="355"/>
        <v>Default mode</v>
      </c>
      <c r="N3257" t="str">
        <f t="shared" si="356"/>
        <v>Cafe</v>
      </c>
      <c r="O3257" s="8">
        <f t="shared" si="357"/>
        <v>45117</v>
      </c>
    </row>
    <row r="3258" spans="1:15" x14ac:dyDescent="0.35">
      <c r="A3258" t="s">
        <v>3279</v>
      </c>
      <c r="B3258" s="4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I3258" s="4" t="str">
        <f t="shared" si="352"/>
        <v>Smoothie</v>
      </c>
      <c r="J3258" s="6">
        <f t="shared" si="353"/>
        <v>1</v>
      </c>
      <c r="K3258" s="6">
        <f t="shared" si="354"/>
        <v>4</v>
      </c>
      <c r="L3258" s="6">
        <f t="shared" si="351"/>
        <v>4</v>
      </c>
      <c r="M3258" t="str">
        <f t="shared" si="355"/>
        <v>Cash</v>
      </c>
      <c r="N3258" t="str">
        <f t="shared" si="356"/>
        <v>Takeaway</v>
      </c>
      <c r="O3258" s="8">
        <f t="shared" si="357"/>
        <v>45073</v>
      </c>
    </row>
    <row r="3259" spans="1:15" x14ac:dyDescent="0.35">
      <c r="A3259" t="s">
        <v>3280</v>
      </c>
      <c r="B3259" s="4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I3259" s="4" t="str">
        <f t="shared" si="352"/>
        <v>Cake</v>
      </c>
      <c r="J3259" s="6">
        <f t="shared" si="353"/>
        <v>1</v>
      </c>
      <c r="K3259" s="6">
        <f t="shared" si="354"/>
        <v>3</v>
      </c>
      <c r="L3259" s="6">
        <f t="shared" si="351"/>
        <v>3</v>
      </c>
      <c r="M3259" t="str">
        <f t="shared" si="355"/>
        <v>Default mode</v>
      </c>
      <c r="N3259" t="str">
        <f t="shared" si="356"/>
        <v>Takeaway</v>
      </c>
      <c r="O3259" s="8">
        <f t="shared" si="357"/>
        <v>45020</v>
      </c>
    </row>
    <row r="3260" spans="1:15" x14ac:dyDescent="0.35">
      <c r="A3260" t="s">
        <v>3281</v>
      </c>
      <c r="B3260" s="4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  <c r="I3260" s="4" t="str">
        <f t="shared" si="352"/>
        <v>Sandwich</v>
      </c>
      <c r="J3260" s="6">
        <f t="shared" si="353"/>
        <v>5</v>
      </c>
      <c r="K3260" s="6">
        <f t="shared" si="354"/>
        <v>4</v>
      </c>
      <c r="L3260" s="6">
        <f t="shared" si="351"/>
        <v>20</v>
      </c>
      <c r="M3260" t="str">
        <f t="shared" si="355"/>
        <v>Credit Card</v>
      </c>
      <c r="N3260" t="str">
        <f t="shared" si="356"/>
        <v>UNKNOWN</v>
      </c>
      <c r="O3260" s="8">
        <f t="shared" si="357"/>
        <v>45078</v>
      </c>
    </row>
    <row r="3261" spans="1:15" x14ac:dyDescent="0.35">
      <c r="A3261" t="s">
        <v>3282</v>
      </c>
      <c r="B3261" s="4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  <c r="I3261" s="4" t="str">
        <f t="shared" si="352"/>
        <v>Cookie</v>
      </c>
      <c r="J3261" s="6">
        <f t="shared" si="353"/>
        <v>3</v>
      </c>
      <c r="K3261" s="6">
        <f t="shared" si="354"/>
        <v>1</v>
      </c>
      <c r="L3261" s="6">
        <f t="shared" si="351"/>
        <v>3</v>
      </c>
      <c r="M3261" t="str">
        <f t="shared" si="355"/>
        <v>Cash</v>
      </c>
      <c r="N3261" t="str">
        <f t="shared" si="356"/>
        <v>In-store</v>
      </c>
      <c r="O3261" s="8">
        <f t="shared" si="357"/>
        <v>44989</v>
      </c>
    </row>
    <row r="3262" spans="1:15" x14ac:dyDescent="0.35">
      <c r="A3262" t="s">
        <v>3283</v>
      </c>
      <c r="B3262" s="4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I3262" s="4" t="str">
        <f t="shared" si="352"/>
        <v>Cookie</v>
      </c>
      <c r="J3262" s="6">
        <f t="shared" si="353"/>
        <v>2</v>
      </c>
      <c r="K3262" s="6">
        <f t="shared" si="354"/>
        <v>1</v>
      </c>
      <c r="L3262" s="6">
        <f t="shared" si="351"/>
        <v>2</v>
      </c>
      <c r="M3262" t="str">
        <f t="shared" si="355"/>
        <v>Credit Card</v>
      </c>
      <c r="N3262" t="str">
        <f t="shared" si="356"/>
        <v>Takeaway</v>
      </c>
      <c r="O3262" s="8">
        <f t="shared" si="357"/>
        <v>45288</v>
      </c>
    </row>
    <row r="3263" spans="1:15" x14ac:dyDescent="0.35">
      <c r="A3263" t="s">
        <v>3284</v>
      </c>
      <c r="B3263" s="4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I3263" s="4" t="str">
        <f t="shared" si="352"/>
        <v>Cookie</v>
      </c>
      <c r="J3263" s="6">
        <f t="shared" si="353"/>
        <v>1</v>
      </c>
      <c r="K3263" s="6">
        <f t="shared" si="354"/>
        <v>1</v>
      </c>
      <c r="L3263" s="6">
        <f t="shared" si="351"/>
        <v>1</v>
      </c>
      <c r="M3263" t="str">
        <f t="shared" si="355"/>
        <v>Credit Card</v>
      </c>
      <c r="N3263" t="str">
        <f t="shared" si="356"/>
        <v>In-store</v>
      </c>
      <c r="O3263" s="8">
        <f t="shared" si="357"/>
        <v>45137</v>
      </c>
    </row>
    <row r="3264" spans="1:15" x14ac:dyDescent="0.35">
      <c r="A3264" t="s">
        <v>3285</v>
      </c>
      <c r="B3264" s="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I3264" s="4" t="str">
        <f t="shared" si="352"/>
        <v>Juice</v>
      </c>
      <c r="J3264" s="6">
        <f t="shared" si="353"/>
        <v>2</v>
      </c>
      <c r="K3264" s="6">
        <f t="shared" si="354"/>
        <v>4</v>
      </c>
      <c r="L3264" s="6">
        <f t="shared" si="351"/>
        <v>8</v>
      </c>
      <c r="M3264" t="str">
        <f t="shared" si="355"/>
        <v>Cash</v>
      </c>
      <c r="N3264" t="str">
        <f t="shared" si="356"/>
        <v>Takeaway</v>
      </c>
      <c r="O3264" s="8">
        <f t="shared" si="357"/>
        <v>44959</v>
      </c>
    </row>
    <row r="3265" spans="1:15" x14ac:dyDescent="0.35">
      <c r="A3265" t="s">
        <v>3286</v>
      </c>
      <c r="B3265" s="4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  <c r="I3265" s="4" t="str">
        <f t="shared" si="352"/>
        <v>Smoothie</v>
      </c>
      <c r="J3265" s="6">
        <f t="shared" si="353"/>
        <v>1</v>
      </c>
      <c r="K3265" s="6">
        <f t="shared" si="354"/>
        <v>4</v>
      </c>
      <c r="L3265" s="6">
        <f t="shared" si="351"/>
        <v>4</v>
      </c>
      <c r="M3265" t="str">
        <f t="shared" si="355"/>
        <v>Digital Wallet</v>
      </c>
      <c r="N3265" t="str">
        <f t="shared" si="356"/>
        <v>UNKNOWN</v>
      </c>
      <c r="O3265" s="8">
        <f t="shared" si="357"/>
        <v>45111</v>
      </c>
    </row>
    <row r="3266" spans="1:15" x14ac:dyDescent="0.35">
      <c r="A3266" t="s">
        <v>3287</v>
      </c>
      <c r="B3266" s="4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  <c r="I3266" s="4" t="str">
        <f t="shared" si="352"/>
        <v>Sandwich</v>
      </c>
      <c r="J3266" s="6">
        <f t="shared" si="353"/>
        <v>5</v>
      </c>
      <c r="K3266" s="6">
        <f t="shared" si="354"/>
        <v>4</v>
      </c>
      <c r="L3266" s="6">
        <f t="shared" ref="L3266:L3329" si="358">IF(ISBLANK(E3266),PRODUCT(J3266,K3266),IF(E3266="ERROR",PRODUCT(J3266,K3266),IF(E3266="UNKNOWN",PRODUCT(J3266,K3266),E3266)))</f>
        <v>20</v>
      </c>
      <c r="M3266" t="str">
        <f t="shared" si="355"/>
        <v>Digital Wallet</v>
      </c>
      <c r="N3266" t="str">
        <f t="shared" si="356"/>
        <v>In-store</v>
      </c>
      <c r="O3266" s="8">
        <f t="shared" si="357"/>
        <v>45122</v>
      </c>
    </row>
    <row r="3267" spans="1:15" x14ac:dyDescent="0.35">
      <c r="A3267" t="s">
        <v>3288</v>
      </c>
      <c r="B3267" s="4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  <c r="I3267" s="4" t="str">
        <f t="shared" ref="I3267:I3330" si="359">IF(ISBLANK(B3267),"UNKNOWN",IF(B3267="ERROR","Juice",B3267))</f>
        <v>Cake</v>
      </c>
      <c r="J3267" s="6">
        <f t="shared" ref="J3267:J3330" si="360">IF(ISBLANK(C3267),E3267/D3267,IF(C3267="ERROR",AVERAGE(C3267:C13266),IF(C3267="UNKNOWN",MEDIAN(C3267:C13266),C3267)))</f>
        <v>5</v>
      </c>
      <c r="K3267" s="6">
        <f t="shared" ref="K3267:K3330" si="361">IF(ISBLANK(D3267),0,IF(D3267="ERROR",AVERAGE(D3267:D13266),IF(D3267="UNKNOWN",MEDIAN(D3267:D13266),D3267)))</f>
        <v>3</v>
      </c>
      <c r="L3267" s="6">
        <f t="shared" si="358"/>
        <v>15</v>
      </c>
      <c r="M3267" t="str">
        <f t="shared" ref="M3267:M3330" si="362">IF(ISBLANK(F3267),"Default mode",IF(F3267="ERROR","Cash",F3267))</f>
        <v>Default mode</v>
      </c>
      <c r="N3267" t="str">
        <f t="shared" ref="N3267:N3330" si="363">IF(ISBLANK(G3267),"UNKNOWN",IF(G3267="ERROR","Cafe",G3267))</f>
        <v>In-store</v>
      </c>
      <c r="O3267" s="8">
        <f t="shared" ref="O3267:O3330" si="364">IF(ISBLANK(H3267),DATE(2023,1,1),IF(H3267="ERROR",DATE(2023,6,1),IF(H3267="UNKNOWN",DATE(2023,1,1),H3267)))</f>
        <v>45078</v>
      </c>
    </row>
    <row r="3268" spans="1:15" x14ac:dyDescent="0.35">
      <c r="A3268" t="s">
        <v>3289</v>
      </c>
      <c r="B3268" s="4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I3268" s="4" t="str">
        <f t="shared" si="359"/>
        <v>Cake</v>
      </c>
      <c r="J3268" s="6">
        <f t="shared" si="360"/>
        <v>2</v>
      </c>
      <c r="K3268" s="6">
        <f t="shared" si="361"/>
        <v>3</v>
      </c>
      <c r="L3268" s="6">
        <f t="shared" si="358"/>
        <v>6</v>
      </c>
      <c r="M3268" t="str">
        <f t="shared" si="362"/>
        <v>Credit Card</v>
      </c>
      <c r="N3268" t="str">
        <f t="shared" si="363"/>
        <v>Takeaway</v>
      </c>
      <c r="O3268" s="8">
        <f t="shared" si="364"/>
        <v>45169</v>
      </c>
    </row>
    <row r="3269" spans="1:15" x14ac:dyDescent="0.35">
      <c r="A3269" t="s">
        <v>3290</v>
      </c>
      <c r="B3269" s="4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  <c r="I3269" s="4" t="str">
        <f t="shared" si="359"/>
        <v>Salad</v>
      </c>
      <c r="J3269" s="6">
        <f t="shared" si="360"/>
        <v>1</v>
      </c>
      <c r="K3269" s="6">
        <f t="shared" si="361"/>
        <v>5</v>
      </c>
      <c r="L3269" s="6">
        <f t="shared" si="358"/>
        <v>5</v>
      </c>
      <c r="M3269" t="str">
        <f t="shared" si="362"/>
        <v>Cash</v>
      </c>
      <c r="N3269" t="str">
        <f t="shared" si="363"/>
        <v>UNKNOWN</v>
      </c>
      <c r="O3269" s="8">
        <f t="shared" si="364"/>
        <v>45137</v>
      </c>
    </row>
    <row r="3270" spans="1:15" x14ac:dyDescent="0.35">
      <c r="A3270" t="s">
        <v>3291</v>
      </c>
      <c r="B3270" s="4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I3270" s="4" t="str">
        <f t="shared" si="359"/>
        <v>Juice</v>
      </c>
      <c r="J3270" s="6">
        <f t="shared" si="360"/>
        <v>1</v>
      </c>
      <c r="K3270" s="6">
        <f t="shared" si="361"/>
        <v>3</v>
      </c>
      <c r="L3270" s="6">
        <f t="shared" si="358"/>
        <v>3</v>
      </c>
      <c r="M3270" t="str">
        <f t="shared" si="362"/>
        <v>Credit Card</v>
      </c>
      <c r="N3270" t="str">
        <f t="shared" si="363"/>
        <v>UNKNOWN</v>
      </c>
      <c r="O3270" s="8">
        <f t="shared" si="364"/>
        <v>45089</v>
      </c>
    </row>
    <row r="3271" spans="1:15" x14ac:dyDescent="0.35">
      <c r="A3271" t="s">
        <v>3292</v>
      </c>
      <c r="B3271" s="4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  <c r="I3271" s="4" t="str">
        <f t="shared" si="359"/>
        <v>Cake</v>
      </c>
      <c r="J3271" s="6">
        <f t="shared" si="360"/>
        <v>5</v>
      </c>
      <c r="K3271" s="6">
        <f t="shared" si="361"/>
        <v>3</v>
      </c>
      <c r="L3271" s="6">
        <f t="shared" si="358"/>
        <v>15</v>
      </c>
      <c r="M3271" t="str">
        <f t="shared" si="362"/>
        <v>Digital Wallet</v>
      </c>
      <c r="N3271" t="str">
        <f t="shared" si="363"/>
        <v>UNKNOWN</v>
      </c>
      <c r="O3271" s="8">
        <f t="shared" si="364"/>
        <v>45072</v>
      </c>
    </row>
    <row r="3272" spans="1:15" x14ac:dyDescent="0.35">
      <c r="A3272" t="s">
        <v>3293</v>
      </c>
      <c r="B3272" s="4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I3272" s="4" t="str">
        <f t="shared" si="359"/>
        <v>Sandwich</v>
      </c>
      <c r="J3272" s="6">
        <f t="shared" si="360"/>
        <v>4</v>
      </c>
      <c r="K3272" s="6">
        <f t="shared" si="361"/>
        <v>4</v>
      </c>
      <c r="L3272" s="6">
        <f t="shared" si="358"/>
        <v>16</v>
      </c>
      <c r="M3272" t="str">
        <f t="shared" si="362"/>
        <v>Default mode</v>
      </c>
      <c r="N3272" t="str">
        <f t="shared" si="363"/>
        <v>In-store</v>
      </c>
      <c r="O3272" s="8">
        <f t="shared" si="364"/>
        <v>45235</v>
      </c>
    </row>
    <row r="3273" spans="1:15" x14ac:dyDescent="0.35">
      <c r="A3273" t="s">
        <v>3294</v>
      </c>
      <c r="B3273" s="4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  <c r="I3273" s="4" t="str">
        <f t="shared" si="359"/>
        <v>Cookie</v>
      </c>
      <c r="J3273" s="6">
        <f t="shared" si="360"/>
        <v>5</v>
      </c>
      <c r="K3273" s="6">
        <f t="shared" si="361"/>
        <v>1</v>
      </c>
      <c r="L3273" s="6">
        <f t="shared" si="358"/>
        <v>5</v>
      </c>
      <c r="M3273" t="str">
        <f t="shared" si="362"/>
        <v>Credit Card</v>
      </c>
      <c r="N3273" t="str">
        <f t="shared" si="363"/>
        <v>Takeaway</v>
      </c>
      <c r="O3273" s="8">
        <f t="shared" si="364"/>
        <v>45242</v>
      </c>
    </row>
    <row r="3274" spans="1:15" x14ac:dyDescent="0.35">
      <c r="A3274" t="s">
        <v>3295</v>
      </c>
      <c r="B3274" s="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I3274" s="4" t="str">
        <f t="shared" si="359"/>
        <v>Salad</v>
      </c>
      <c r="J3274" s="6">
        <f t="shared" si="360"/>
        <v>3</v>
      </c>
      <c r="K3274" s="6">
        <f t="shared" si="361"/>
        <v>5</v>
      </c>
      <c r="L3274" s="6">
        <f t="shared" si="358"/>
        <v>25</v>
      </c>
      <c r="M3274" t="str">
        <f t="shared" si="362"/>
        <v>Cash</v>
      </c>
      <c r="N3274" t="str">
        <f t="shared" si="363"/>
        <v>Takeaway</v>
      </c>
      <c r="O3274" s="8">
        <f t="shared" si="364"/>
        <v>45222</v>
      </c>
    </row>
    <row r="3275" spans="1:15" x14ac:dyDescent="0.35">
      <c r="A3275" t="s">
        <v>3296</v>
      </c>
      <c r="B3275" s="4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  <c r="I3275" s="4" t="str">
        <f t="shared" si="359"/>
        <v>Cake</v>
      </c>
      <c r="J3275" s="6">
        <f t="shared" si="360"/>
        <v>1</v>
      </c>
      <c r="K3275" s="6">
        <f t="shared" si="361"/>
        <v>3</v>
      </c>
      <c r="L3275" s="6">
        <f t="shared" si="358"/>
        <v>3</v>
      </c>
      <c r="M3275" t="str">
        <f t="shared" si="362"/>
        <v>Digital Wallet</v>
      </c>
      <c r="N3275" t="str">
        <f t="shared" si="363"/>
        <v>In-store</v>
      </c>
      <c r="O3275" s="8">
        <f t="shared" si="364"/>
        <v>45096</v>
      </c>
    </row>
    <row r="3276" spans="1:15" x14ac:dyDescent="0.35">
      <c r="A3276" t="s">
        <v>3297</v>
      </c>
      <c r="B3276" s="4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I3276" s="4" t="str">
        <f t="shared" si="359"/>
        <v>Coffee</v>
      </c>
      <c r="J3276" s="6">
        <f t="shared" si="360"/>
        <v>2</v>
      </c>
      <c r="K3276" s="6">
        <f t="shared" si="361"/>
        <v>2</v>
      </c>
      <c r="L3276" s="6">
        <f t="shared" si="358"/>
        <v>4</v>
      </c>
      <c r="M3276" t="str">
        <f t="shared" si="362"/>
        <v>Default mode</v>
      </c>
      <c r="N3276" t="str">
        <f t="shared" si="363"/>
        <v>Takeaway</v>
      </c>
      <c r="O3276" s="8">
        <f t="shared" si="364"/>
        <v>45209</v>
      </c>
    </row>
    <row r="3277" spans="1:15" x14ac:dyDescent="0.35">
      <c r="A3277" t="s">
        <v>3298</v>
      </c>
      <c r="B3277" s="4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I3277" s="4" t="str">
        <f t="shared" si="359"/>
        <v>Coffee</v>
      </c>
      <c r="J3277" s="6">
        <f t="shared" si="360"/>
        <v>5</v>
      </c>
      <c r="K3277" s="6">
        <f t="shared" si="361"/>
        <v>2</v>
      </c>
      <c r="L3277" s="6">
        <f t="shared" si="358"/>
        <v>10</v>
      </c>
      <c r="M3277" t="str">
        <f t="shared" si="362"/>
        <v>Cash</v>
      </c>
      <c r="N3277" t="str">
        <f t="shared" si="363"/>
        <v>Takeaway</v>
      </c>
      <c r="O3277" s="8">
        <f t="shared" si="364"/>
        <v>44971</v>
      </c>
    </row>
    <row r="3278" spans="1:15" x14ac:dyDescent="0.35">
      <c r="A3278" t="s">
        <v>3299</v>
      </c>
      <c r="B3278" s="4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  <c r="I3278" s="4" t="str">
        <f t="shared" si="359"/>
        <v>Cookie</v>
      </c>
      <c r="J3278" s="6">
        <f t="shared" si="360"/>
        <v>3.0324341181974117</v>
      </c>
      <c r="K3278" s="6">
        <f t="shared" si="361"/>
        <v>1</v>
      </c>
      <c r="L3278" s="6">
        <f t="shared" si="358"/>
        <v>3</v>
      </c>
      <c r="M3278" t="str">
        <f t="shared" si="362"/>
        <v>Digital Wallet</v>
      </c>
      <c r="N3278" t="str">
        <f t="shared" si="363"/>
        <v>Takeaway</v>
      </c>
      <c r="O3278" s="8">
        <f t="shared" si="364"/>
        <v>45000</v>
      </c>
    </row>
    <row r="3279" spans="1:15" x14ac:dyDescent="0.35">
      <c r="A3279" t="s">
        <v>3300</v>
      </c>
      <c r="B3279" s="4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  <c r="I3279" s="4" t="str">
        <f t="shared" si="359"/>
        <v>Juice</v>
      </c>
      <c r="J3279" s="6">
        <f t="shared" si="360"/>
        <v>1</v>
      </c>
      <c r="K3279" s="6">
        <f t="shared" si="361"/>
        <v>3</v>
      </c>
      <c r="L3279" s="6">
        <f t="shared" si="358"/>
        <v>3</v>
      </c>
      <c r="M3279" t="str">
        <f t="shared" si="362"/>
        <v>Default mode</v>
      </c>
      <c r="N3279" t="str">
        <f t="shared" si="363"/>
        <v>UNKNOWN</v>
      </c>
      <c r="O3279" s="8">
        <f t="shared" si="364"/>
        <v>45158</v>
      </c>
    </row>
    <row r="3280" spans="1:15" x14ac:dyDescent="0.35">
      <c r="A3280" t="s">
        <v>3301</v>
      </c>
      <c r="B3280" s="4" t="s">
        <v>28</v>
      </c>
      <c r="C3280">
        <v>3</v>
      </c>
      <c r="D3280">
        <v>4</v>
      </c>
      <c r="E3280">
        <v>12</v>
      </c>
      <c r="H3280" s="1">
        <v>45238</v>
      </c>
      <c r="I3280" s="4" t="str">
        <f t="shared" si="359"/>
        <v>Sandwich</v>
      </c>
      <c r="J3280" s="6">
        <f t="shared" si="360"/>
        <v>3</v>
      </c>
      <c r="K3280" s="6">
        <f t="shared" si="361"/>
        <v>4</v>
      </c>
      <c r="L3280" s="6">
        <f t="shared" si="358"/>
        <v>12</v>
      </c>
      <c r="M3280" t="str">
        <f t="shared" si="362"/>
        <v>Default mode</v>
      </c>
      <c r="N3280" t="str">
        <f t="shared" si="363"/>
        <v>UNKNOWN</v>
      </c>
      <c r="O3280" s="8">
        <f t="shared" si="364"/>
        <v>45238</v>
      </c>
    </row>
    <row r="3281" spans="1:15" x14ac:dyDescent="0.35">
      <c r="A3281" t="s">
        <v>3302</v>
      </c>
      <c r="B3281" s="4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  <c r="I3281" s="4" t="str">
        <f t="shared" si="359"/>
        <v>Sandwich</v>
      </c>
      <c r="J3281" s="6">
        <f t="shared" si="360"/>
        <v>2</v>
      </c>
      <c r="K3281" s="6">
        <f t="shared" si="361"/>
        <v>4</v>
      </c>
      <c r="L3281" s="6">
        <f t="shared" si="358"/>
        <v>8</v>
      </c>
      <c r="M3281" t="str">
        <f t="shared" si="362"/>
        <v>UNKNOWN</v>
      </c>
      <c r="N3281" t="str">
        <f t="shared" si="363"/>
        <v>Takeaway</v>
      </c>
      <c r="O3281" s="8">
        <f t="shared" si="364"/>
        <v>45217</v>
      </c>
    </row>
    <row r="3282" spans="1:15" x14ac:dyDescent="0.35">
      <c r="A3282" t="s">
        <v>3303</v>
      </c>
      <c r="B3282" s="4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I3282" s="4" t="str">
        <f t="shared" si="359"/>
        <v>Salad</v>
      </c>
      <c r="J3282" s="6">
        <f t="shared" si="360"/>
        <v>3</v>
      </c>
      <c r="K3282" s="6">
        <f t="shared" si="361"/>
        <v>5</v>
      </c>
      <c r="L3282" s="6">
        <f t="shared" si="358"/>
        <v>15</v>
      </c>
      <c r="M3282" t="str">
        <f t="shared" si="362"/>
        <v>Cash</v>
      </c>
      <c r="N3282" t="str">
        <f t="shared" si="363"/>
        <v>In-store</v>
      </c>
      <c r="O3282" s="8">
        <f t="shared" si="364"/>
        <v>45291</v>
      </c>
    </row>
    <row r="3283" spans="1:15" x14ac:dyDescent="0.35">
      <c r="A3283" t="s">
        <v>3304</v>
      </c>
      <c r="B3283" s="4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I3283" s="4" t="str">
        <f t="shared" si="359"/>
        <v>Juice</v>
      </c>
      <c r="J3283" s="6">
        <f t="shared" si="360"/>
        <v>4</v>
      </c>
      <c r="K3283" s="6">
        <f t="shared" si="361"/>
        <v>3</v>
      </c>
      <c r="L3283" s="6">
        <f t="shared" si="358"/>
        <v>12</v>
      </c>
      <c r="M3283" t="str">
        <f t="shared" si="362"/>
        <v>Credit Card</v>
      </c>
      <c r="N3283" t="str">
        <f t="shared" si="363"/>
        <v>Takeaway</v>
      </c>
      <c r="O3283" s="8">
        <f t="shared" si="364"/>
        <v>44979</v>
      </c>
    </row>
    <row r="3284" spans="1:15" x14ac:dyDescent="0.35">
      <c r="A3284" t="s">
        <v>3305</v>
      </c>
      <c r="B3284" s="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I3284" s="4" t="str">
        <f t="shared" si="359"/>
        <v>Cookie</v>
      </c>
      <c r="J3284" s="6">
        <f t="shared" si="360"/>
        <v>5</v>
      </c>
      <c r="K3284" s="6">
        <f t="shared" si="361"/>
        <v>1</v>
      </c>
      <c r="L3284" s="6">
        <f t="shared" si="358"/>
        <v>5</v>
      </c>
      <c r="M3284" t="str">
        <f t="shared" si="362"/>
        <v>Default mode</v>
      </c>
      <c r="N3284" t="str">
        <f t="shared" si="363"/>
        <v>In-store</v>
      </c>
      <c r="O3284" s="8">
        <f t="shared" si="364"/>
        <v>45240</v>
      </c>
    </row>
    <row r="3285" spans="1:15" x14ac:dyDescent="0.35">
      <c r="A3285" t="s">
        <v>3306</v>
      </c>
      <c r="B3285" s="4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  <c r="I3285" s="4" t="str">
        <f t="shared" si="359"/>
        <v>Smoothie</v>
      </c>
      <c r="J3285" s="6">
        <f t="shared" si="360"/>
        <v>2</v>
      </c>
      <c r="K3285" s="6">
        <f t="shared" si="361"/>
        <v>4</v>
      </c>
      <c r="L3285" s="6">
        <f t="shared" si="358"/>
        <v>8</v>
      </c>
      <c r="M3285" t="str">
        <f t="shared" si="362"/>
        <v>Digital Wallet</v>
      </c>
      <c r="N3285" t="str">
        <f t="shared" si="363"/>
        <v>In-store</v>
      </c>
      <c r="O3285" s="8">
        <f t="shared" si="364"/>
        <v>45078</v>
      </c>
    </row>
    <row r="3286" spans="1:15" x14ac:dyDescent="0.35">
      <c r="A3286" t="s">
        <v>3307</v>
      </c>
      <c r="B3286" s="4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I3286" s="4" t="str">
        <f t="shared" si="359"/>
        <v>Coffee</v>
      </c>
      <c r="J3286" s="6">
        <f t="shared" si="360"/>
        <v>3</v>
      </c>
      <c r="K3286" s="6">
        <f t="shared" si="361"/>
        <v>2</v>
      </c>
      <c r="L3286" s="6">
        <f t="shared" si="358"/>
        <v>6</v>
      </c>
      <c r="M3286" t="str">
        <f t="shared" si="362"/>
        <v>Credit Card</v>
      </c>
      <c r="N3286" t="str">
        <f t="shared" si="363"/>
        <v>In-store</v>
      </c>
      <c r="O3286" s="8">
        <f t="shared" si="364"/>
        <v>44930</v>
      </c>
    </row>
    <row r="3287" spans="1:15" x14ac:dyDescent="0.35">
      <c r="A3287" t="s">
        <v>3308</v>
      </c>
      <c r="B3287" s="4" t="s">
        <v>9</v>
      </c>
      <c r="C3287">
        <v>2</v>
      </c>
      <c r="D3287">
        <v>2</v>
      </c>
      <c r="E3287">
        <v>4</v>
      </c>
      <c r="H3287" s="1">
        <v>45227</v>
      </c>
      <c r="I3287" s="4" t="str">
        <f t="shared" si="359"/>
        <v>Coffee</v>
      </c>
      <c r="J3287" s="6">
        <f t="shared" si="360"/>
        <v>2</v>
      </c>
      <c r="K3287" s="6">
        <f t="shared" si="361"/>
        <v>2</v>
      </c>
      <c r="L3287" s="6">
        <f t="shared" si="358"/>
        <v>4</v>
      </c>
      <c r="M3287" t="str">
        <f t="shared" si="362"/>
        <v>Default mode</v>
      </c>
      <c r="N3287" t="str">
        <f t="shared" si="363"/>
        <v>UNKNOWN</v>
      </c>
      <c r="O3287" s="8">
        <f t="shared" si="364"/>
        <v>45227</v>
      </c>
    </row>
    <row r="3288" spans="1:15" x14ac:dyDescent="0.35">
      <c r="A3288" t="s">
        <v>3309</v>
      </c>
      <c r="B3288" s="4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  <c r="I3288" s="4" t="str">
        <f t="shared" si="359"/>
        <v>Salad</v>
      </c>
      <c r="J3288" s="6">
        <f t="shared" si="360"/>
        <v>2</v>
      </c>
      <c r="K3288" s="6">
        <f t="shared" si="361"/>
        <v>5</v>
      </c>
      <c r="L3288" s="6">
        <f t="shared" si="358"/>
        <v>10</v>
      </c>
      <c r="M3288" t="str">
        <f t="shared" si="362"/>
        <v>Default mode</v>
      </c>
      <c r="N3288" t="str">
        <f t="shared" si="363"/>
        <v>Takeaway</v>
      </c>
      <c r="O3288" s="8">
        <f t="shared" si="364"/>
        <v>45078</v>
      </c>
    </row>
    <row r="3289" spans="1:15" x14ac:dyDescent="0.35">
      <c r="A3289" t="s">
        <v>3310</v>
      </c>
      <c r="B3289" s="4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I3289" s="4" t="str">
        <f t="shared" si="359"/>
        <v>Tea</v>
      </c>
      <c r="J3289" s="6">
        <f t="shared" si="360"/>
        <v>2</v>
      </c>
      <c r="K3289" s="6">
        <f t="shared" si="361"/>
        <v>1.5</v>
      </c>
      <c r="L3289" s="6">
        <f t="shared" si="358"/>
        <v>3</v>
      </c>
      <c r="M3289" t="str">
        <f t="shared" si="362"/>
        <v>Credit Card</v>
      </c>
      <c r="N3289" t="str">
        <f t="shared" si="363"/>
        <v>UNKNOWN</v>
      </c>
      <c r="O3289" s="8">
        <f t="shared" si="364"/>
        <v>45058</v>
      </c>
    </row>
    <row r="3290" spans="1:15" x14ac:dyDescent="0.35">
      <c r="A3290" t="s">
        <v>3311</v>
      </c>
      <c r="B3290" s="4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  <c r="I3290" s="4" t="str">
        <f t="shared" si="359"/>
        <v>Cake</v>
      </c>
      <c r="J3290" s="6">
        <f t="shared" si="360"/>
        <v>3</v>
      </c>
      <c r="K3290" s="6">
        <f t="shared" si="361"/>
        <v>3</v>
      </c>
      <c r="L3290" s="6">
        <f t="shared" si="358"/>
        <v>9</v>
      </c>
      <c r="M3290" t="str">
        <f t="shared" si="362"/>
        <v>Digital Wallet</v>
      </c>
      <c r="N3290" t="str">
        <f t="shared" si="363"/>
        <v>UNKNOWN</v>
      </c>
      <c r="O3290" s="8">
        <f t="shared" si="364"/>
        <v>44959</v>
      </c>
    </row>
    <row r="3291" spans="1:15" x14ac:dyDescent="0.35">
      <c r="A3291" t="s">
        <v>3312</v>
      </c>
      <c r="B3291" s="4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I3291" s="4" t="str">
        <f t="shared" si="359"/>
        <v>UNKNOWN</v>
      </c>
      <c r="J3291" s="6">
        <f t="shared" si="360"/>
        <v>3</v>
      </c>
      <c r="K3291" s="6">
        <f t="shared" si="361"/>
        <v>1.5</v>
      </c>
      <c r="L3291" s="6">
        <f t="shared" si="358"/>
        <v>4.5</v>
      </c>
      <c r="M3291" t="str">
        <f t="shared" si="362"/>
        <v>Cash</v>
      </c>
      <c r="N3291" t="str">
        <f t="shared" si="363"/>
        <v>Takeaway</v>
      </c>
      <c r="O3291" s="8">
        <f t="shared" si="364"/>
        <v>44937</v>
      </c>
    </row>
    <row r="3292" spans="1:15" x14ac:dyDescent="0.35">
      <c r="A3292" t="s">
        <v>3313</v>
      </c>
      <c r="B3292" s="4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I3292" s="4" t="str">
        <f t="shared" si="359"/>
        <v>Juice</v>
      </c>
      <c r="J3292" s="6">
        <f t="shared" si="360"/>
        <v>1</v>
      </c>
      <c r="K3292" s="6">
        <f t="shared" si="361"/>
        <v>3</v>
      </c>
      <c r="L3292" s="6">
        <f t="shared" si="358"/>
        <v>3</v>
      </c>
      <c r="M3292" t="str">
        <f t="shared" si="362"/>
        <v>Cash</v>
      </c>
      <c r="N3292" t="str">
        <f t="shared" si="363"/>
        <v>UNKNOWN</v>
      </c>
      <c r="O3292" s="8">
        <f t="shared" si="364"/>
        <v>45285</v>
      </c>
    </row>
    <row r="3293" spans="1:15" x14ac:dyDescent="0.35">
      <c r="A3293" t="s">
        <v>3314</v>
      </c>
      <c r="B3293" s="4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  <c r="I3293" s="4" t="str">
        <f t="shared" si="359"/>
        <v>Smoothie</v>
      </c>
      <c r="J3293" s="6">
        <f t="shared" si="360"/>
        <v>5</v>
      </c>
      <c r="K3293" s="6">
        <f t="shared" si="361"/>
        <v>4</v>
      </c>
      <c r="L3293" s="6">
        <f t="shared" si="358"/>
        <v>20</v>
      </c>
      <c r="M3293" t="str">
        <f t="shared" si="362"/>
        <v>Digital Wallet</v>
      </c>
      <c r="N3293" t="str">
        <f t="shared" si="363"/>
        <v>In-store</v>
      </c>
      <c r="O3293" s="8">
        <f t="shared" si="364"/>
        <v>45139</v>
      </c>
    </row>
    <row r="3294" spans="1:15" x14ac:dyDescent="0.35">
      <c r="A3294" t="s">
        <v>3315</v>
      </c>
      <c r="B3294" s="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  <c r="I3294" s="4" t="str">
        <f t="shared" si="359"/>
        <v>Juice</v>
      </c>
      <c r="J3294" s="6">
        <f t="shared" si="360"/>
        <v>1</v>
      </c>
      <c r="K3294" s="6">
        <f t="shared" si="361"/>
        <v>3</v>
      </c>
      <c r="L3294" s="6">
        <f t="shared" si="358"/>
        <v>3</v>
      </c>
      <c r="M3294" t="str">
        <f t="shared" si="362"/>
        <v>Digital Wallet</v>
      </c>
      <c r="N3294" t="str">
        <f t="shared" si="363"/>
        <v>Takeaway</v>
      </c>
      <c r="O3294" s="8">
        <f t="shared" si="364"/>
        <v>45019</v>
      </c>
    </row>
    <row r="3295" spans="1:15" x14ac:dyDescent="0.35">
      <c r="A3295" t="s">
        <v>3316</v>
      </c>
      <c r="B3295" s="4" t="s">
        <v>28</v>
      </c>
      <c r="C3295">
        <v>4</v>
      </c>
      <c r="D3295">
        <v>4</v>
      </c>
      <c r="E3295">
        <v>16</v>
      </c>
      <c r="H3295" s="1">
        <v>45263</v>
      </c>
      <c r="I3295" s="4" t="str">
        <f t="shared" si="359"/>
        <v>Sandwich</v>
      </c>
      <c r="J3295" s="6">
        <f t="shared" si="360"/>
        <v>4</v>
      </c>
      <c r="K3295" s="6">
        <f t="shared" si="361"/>
        <v>4</v>
      </c>
      <c r="L3295" s="6">
        <f t="shared" si="358"/>
        <v>16</v>
      </c>
      <c r="M3295" t="str">
        <f t="shared" si="362"/>
        <v>Default mode</v>
      </c>
      <c r="N3295" t="str">
        <f t="shared" si="363"/>
        <v>UNKNOWN</v>
      </c>
      <c r="O3295" s="8">
        <f t="shared" si="364"/>
        <v>45263</v>
      </c>
    </row>
    <row r="3296" spans="1:15" x14ac:dyDescent="0.35">
      <c r="A3296" t="s">
        <v>3317</v>
      </c>
      <c r="B3296" s="4" t="s">
        <v>9</v>
      </c>
      <c r="C3296">
        <v>2</v>
      </c>
      <c r="D3296">
        <v>2</v>
      </c>
      <c r="E3296">
        <v>4</v>
      </c>
      <c r="H3296" s="1">
        <v>44956</v>
      </c>
      <c r="I3296" s="4" t="str">
        <f t="shared" si="359"/>
        <v>Coffee</v>
      </c>
      <c r="J3296" s="6">
        <f t="shared" si="360"/>
        <v>2</v>
      </c>
      <c r="K3296" s="6">
        <f t="shared" si="361"/>
        <v>2</v>
      </c>
      <c r="L3296" s="6">
        <f t="shared" si="358"/>
        <v>4</v>
      </c>
      <c r="M3296" t="str">
        <f t="shared" si="362"/>
        <v>Default mode</v>
      </c>
      <c r="N3296" t="str">
        <f t="shared" si="363"/>
        <v>UNKNOWN</v>
      </c>
      <c r="O3296" s="8">
        <f t="shared" si="364"/>
        <v>44956</v>
      </c>
    </row>
    <row r="3297" spans="1:15" x14ac:dyDescent="0.35">
      <c r="A3297" t="s">
        <v>3318</v>
      </c>
      <c r="B3297" s="4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I3297" s="4" t="str">
        <f t="shared" si="359"/>
        <v>Coffee</v>
      </c>
      <c r="J3297" s="6">
        <f t="shared" si="360"/>
        <v>1</v>
      </c>
      <c r="K3297" s="6">
        <f t="shared" si="361"/>
        <v>2</v>
      </c>
      <c r="L3297" s="6">
        <f t="shared" si="358"/>
        <v>2</v>
      </c>
      <c r="M3297" t="str">
        <f t="shared" si="362"/>
        <v>Credit Card</v>
      </c>
      <c r="N3297" t="str">
        <f t="shared" si="363"/>
        <v>UNKNOWN</v>
      </c>
      <c r="O3297" s="8">
        <f t="shared" si="364"/>
        <v>45243</v>
      </c>
    </row>
    <row r="3298" spans="1:15" x14ac:dyDescent="0.35">
      <c r="A3298" t="s">
        <v>3319</v>
      </c>
      <c r="B3298" s="4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  <c r="I3298" s="4" t="str">
        <f t="shared" si="359"/>
        <v>Sandwich</v>
      </c>
      <c r="J3298" s="6">
        <f t="shared" si="360"/>
        <v>4</v>
      </c>
      <c r="K3298" s="6">
        <f t="shared" si="361"/>
        <v>4</v>
      </c>
      <c r="L3298" s="6">
        <f t="shared" si="358"/>
        <v>16</v>
      </c>
      <c r="M3298" t="str">
        <f t="shared" si="362"/>
        <v>Digital Wallet</v>
      </c>
      <c r="N3298" t="str">
        <f t="shared" si="363"/>
        <v>In-store</v>
      </c>
      <c r="O3298" s="8">
        <f t="shared" si="364"/>
        <v>45175</v>
      </c>
    </row>
    <row r="3299" spans="1:15" x14ac:dyDescent="0.35">
      <c r="A3299" t="s">
        <v>3320</v>
      </c>
      <c r="B3299" s="4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I3299" s="4" t="str">
        <f t="shared" si="359"/>
        <v>Salad</v>
      </c>
      <c r="J3299" s="6">
        <f t="shared" si="360"/>
        <v>2</v>
      </c>
      <c r="K3299" s="6">
        <f t="shared" si="361"/>
        <v>5</v>
      </c>
      <c r="L3299" s="6">
        <f t="shared" si="358"/>
        <v>10</v>
      </c>
      <c r="M3299" t="str">
        <f t="shared" si="362"/>
        <v>Default mode</v>
      </c>
      <c r="N3299" t="str">
        <f t="shared" si="363"/>
        <v>In-store</v>
      </c>
      <c r="O3299" s="8">
        <f t="shared" si="364"/>
        <v>44941</v>
      </c>
    </row>
    <row r="3300" spans="1:15" x14ac:dyDescent="0.35">
      <c r="A3300" t="s">
        <v>3321</v>
      </c>
      <c r="B3300" s="4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I3300" s="4" t="str">
        <f t="shared" si="359"/>
        <v>Smoothie</v>
      </c>
      <c r="J3300" s="6">
        <f t="shared" si="360"/>
        <v>3</v>
      </c>
      <c r="K3300" s="6">
        <f t="shared" si="361"/>
        <v>4</v>
      </c>
      <c r="L3300" s="6">
        <f t="shared" si="358"/>
        <v>12</v>
      </c>
      <c r="M3300" t="str">
        <f t="shared" si="362"/>
        <v>Credit Card</v>
      </c>
      <c r="N3300" t="str">
        <f t="shared" si="363"/>
        <v>In-store</v>
      </c>
      <c r="O3300" s="8">
        <f t="shared" si="364"/>
        <v>44978</v>
      </c>
    </row>
    <row r="3301" spans="1:15" x14ac:dyDescent="0.35">
      <c r="A3301" t="s">
        <v>3322</v>
      </c>
      <c r="B3301" s="4" t="s">
        <v>9</v>
      </c>
      <c r="C3301">
        <v>5</v>
      </c>
      <c r="D3301">
        <v>2</v>
      </c>
      <c r="E3301">
        <v>10</v>
      </c>
      <c r="H3301" s="1">
        <v>45044</v>
      </c>
      <c r="I3301" s="4" t="str">
        <f t="shared" si="359"/>
        <v>Coffee</v>
      </c>
      <c r="J3301" s="6">
        <f t="shared" si="360"/>
        <v>5</v>
      </c>
      <c r="K3301" s="6">
        <f t="shared" si="361"/>
        <v>2</v>
      </c>
      <c r="L3301" s="6">
        <f t="shared" si="358"/>
        <v>10</v>
      </c>
      <c r="M3301" t="str">
        <f t="shared" si="362"/>
        <v>Default mode</v>
      </c>
      <c r="N3301" t="str">
        <f t="shared" si="363"/>
        <v>UNKNOWN</v>
      </c>
      <c r="O3301" s="8">
        <f t="shared" si="364"/>
        <v>45044</v>
      </c>
    </row>
    <row r="3302" spans="1:15" x14ac:dyDescent="0.35">
      <c r="A3302" t="s">
        <v>3323</v>
      </c>
      <c r="B3302" s="4" t="s">
        <v>25</v>
      </c>
      <c r="C3302">
        <v>3</v>
      </c>
      <c r="E3302">
        <v>12</v>
      </c>
      <c r="G3302" t="s">
        <v>11</v>
      </c>
      <c r="H3302" s="1">
        <v>45085</v>
      </c>
      <c r="I3302" s="4" t="str">
        <f t="shared" si="359"/>
        <v>Smoothie</v>
      </c>
      <c r="J3302" s="6">
        <f t="shared" si="360"/>
        <v>3</v>
      </c>
      <c r="K3302" s="6">
        <f t="shared" si="361"/>
        <v>0</v>
      </c>
      <c r="L3302" s="6">
        <f t="shared" si="358"/>
        <v>12</v>
      </c>
      <c r="M3302" t="str">
        <f t="shared" si="362"/>
        <v>Default mode</v>
      </c>
      <c r="N3302" t="str">
        <f t="shared" si="363"/>
        <v>Takeaway</v>
      </c>
      <c r="O3302" s="8">
        <f t="shared" si="364"/>
        <v>45085</v>
      </c>
    </row>
    <row r="3303" spans="1:15" x14ac:dyDescent="0.35">
      <c r="A3303" t="s">
        <v>3324</v>
      </c>
      <c r="B3303" s="4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  <c r="I3303" s="4" t="str">
        <f t="shared" si="359"/>
        <v>Smoothie</v>
      </c>
      <c r="J3303" s="6">
        <f t="shared" si="360"/>
        <v>4</v>
      </c>
      <c r="K3303" s="6">
        <f t="shared" si="361"/>
        <v>4</v>
      </c>
      <c r="L3303" s="6">
        <f t="shared" si="358"/>
        <v>16</v>
      </c>
      <c r="M3303" t="str">
        <f t="shared" si="362"/>
        <v>Digital Wallet</v>
      </c>
      <c r="N3303" t="str">
        <f t="shared" si="363"/>
        <v>Takeaway</v>
      </c>
      <c r="O3303" s="8">
        <f t="shared" si="364"/>
        <v>45219</v>
      </c>
    </row>
    <row r="3304" spans="1:15" x14ac:dyDescent="0.35">
      <c r="A3304" t="s">
        <v>3325</v>
      </c>
      <c r="B3304" s="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  <c r="I3304" s="4" t="str">
        <f t="shared" si="359"/>
        <v>Cake</v>
      </c>
      <c r="J3304" s="6">
        <f t="shared" si="360"/>
        <v>1</v>
      </c>
      <c r="K3304" s="6">
        <f t="shared" si="361"/>
        <v>3</v>
      </c>
      <c r="L3304" s="6">
        <f t="shared" si="358"/>
        <v>3</v>
      </c>
      <c r="M3304" t="str">
        <f t="shared" si="362"/>
        <v>Cash</v>
      </c>
      <c r="N3304" t="str">
        <f t="shared" si="363"/>
        <v>In-store</v>
      </c>
      <c r="O3304" s="8">
        <f t="shared" si="364"/>
        <v>45078</v>
      </c>
    </row>
    <row r="3305" spans="1:15" x14ac:dyDescent="0.35">
      <c r="A3305" t="s">
        <v>3326</v>
      </c>
      <c r="B3305" s="4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  <c r="I3305" s="4" t="str">
        <f t="shared" si="359"/>
        <v>Tea</v>
      </c>
      <c r="J3305" s="6">
        <f t="shared" si="360"/>
        <v>4</v>
      </c>
      <c r="K3305" s="6">
        <f t="shared" si="361"/>
        <v>1.5</v>
      </c>
      <c r="L3305" s="6">
        <f t="shared" si="358"/>
        <v>6</v>
      </c>
      <c r="M3305" t="str">
        <f t="shared" si="362"/>
        <v>Digital Wallet</v>
      </c>
      <c r="N3305" t="str">
        <f t="shared" si="363"/>
        <v>In-store</v>
      </c>
      <c r="O3305" s="8">
        <f t="shared" si="364"/>
        <v>45043</v>
      </c>
    </row>
    <row r="3306" spans="1:15" x14ac:dyDescent="0.35">
      <c r="A3306" t="s">
        <v>3327</v>
      </c>
      <c r="B3306" s="4" t="s">
        <v>13</v>
      </c>
      <c r="C3306">
        <v>5</v>
      </c>
      <c r="D3306">
        <v>3</v>
      </c>
      <c r="E3306">
        <v>15</v>
      </c>
      <c r="H3306" s="1">
        <v>45220</v>
      </c>
      <c r="I3306" s="4" t="str">
        <f t="shared" si="359"/>
        <v>Cake</v>
      </c>
      <c r="J3306" s="6">
        <f t="shared" si="360"/>
        <v>5</v>
      </c>
      <c r="K3306" s="6">
        <f t="shared" si="361"/>
        <v>3</v>
      </c>
      <c r="L3306" s="6">
        <f t="shared" si="358"/>
        <v>15</v>
      </c>
      <c r="M3306" t="str">
        <f t="shared" si="362"/>
        <v>Default mode</v>
      </c>
      <c r="N3306" t="str">
        <f t="shared" si="363"/>
        <v>UNKNOWN</v>
      </c>
      <c r="O3306" s="8">
        <f t="shared" si="364"/>
        <v>45220</v>
      </c>
    </row>
    <row r="3307" spans="1:15" x14ac:dyDescent="0.35">
      <c r="A3307" t="s">
        <v>3328</v>
      </c>
      <c r="B3307" s="4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I3307" s="4" t="str">
        <f t="shared" si="359"/>
        <v>UNKNOWN</v>
      </c>
      <c r="J3307" s="6">
        <f t="shared" si="360"/>
        <v>3</v>
      </c>
      <c r="K3307" s="6">
        <f t="shared" si="361"/>
        <v>1</v>
      </c>
      <c r="L3307" s="6">
        <f t="shared" si="358"/>
        <v>3</v>
      </c>
      <c r="M3307" t="str">
        <f t="shared" si="362"/>
        <v>Cash</v>
      </c>
      <c r="N3307" t="str">
        <f t="shared" si="363"/>
        <v>In-store</v>
      </c>
      <c r="O3307" s="8">
        <f t="shared" si="364"/>
        <v>45048</v>
      </c>
    </row>
    <row r="3308" spans="1:15" x14ac:dyDescent="0.35">
      <c r="A3308" t="s">
        <v>3329</v>
      </c>
      <c r="B3308" s="4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  <c r="I3308" s="4" t="str">
        <f t="shared" si="359"/>
        <v>Coffee</v>
      </c>
      <c r="J3308" s="6">
        <f t="shared" si="360"/>
        <v>4</v>
      </c>
      <c r="K3308" s="6">
        <f t="shared" si="361"/>
        <v>2</v>
      </c>
      <c r="L3308" s="6">
        <f t="shared" si="358"/>
        <v>8</v>
      </c>
      <c r="M3308" t="str">
        <f t="shared" si="362"/>
        <v>Digital Wallet</v>
      </c>
      <c r="N3308" t="str">
        <f t="shared" si="363"/>
        <v>UNKNOWN</v>
      </c>
      <c r="O3308" s="8">
        <f t="shared" si="364"/>
        <v>45019</v>
      </c>
    </row>
    <row r="3309" spans="1:15" x14ac:dyDescent="0.35">
      <c r="A3309" t="s">
        <v>3330</v>
      </c>
      <c r="B3309" s="4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I3309" s="4" t="str">
        <f t="shared" si="359"/>
        <v>Smoothie</v>
      </c>
      <c r="J3309" s="6">
        <f t="shared" si="360"/>
        <v>3</v>
      </c>
      <c r="K3309" s="6">
        <f t="shared" si="361"/>
        <v>4</v>
      </c>
      <c r="L3309" s="6">
        <f t="shared" si="358"/>
        <v>12</v>
      </c>
      <c r="M3309" t="str">
        <f t="shared" si="362"/>
        <v>Credit Card</v>
      </c>
      <c r="N3309" t="str">
        <f t="shared" si="363"/>
        <v>In-store</v>
      </c>
      <c r="O3309" s="8">
        <f t="shared" si="364"/>
        <v>44954</v>
      </c>
    </row>
    <row r="3310" spans="1:15" x14ac:dyDescent="0.35">
      <c r="A3310" t="s">
        <v>3331</v>
      </c>
      <c r="B3310" s="4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I3310" s="4" t="str">
        <f t="shared" si="359"/>
        <v>Cake</v>
      </c>
      <c r="J3310" s="6">
        <f t="shared" si="360"/>
        <v>5</v>
      </c>
      <c r="K3310" s="6">
        <f t="shared" si="361"/>
        <v>3</v>
      </c>
      <c r="L3310" s="6">
        <f t="shared" si="358"/>
        <v>15</v>
      </c>
      <c r="M3310" t="str">
        <f t="shared" si="362"/>
        <v>Credit Card</v>
      </c>
      <c r="N3310" t="str">
        <f t="shared" si="363"/>
        <v>UNKNOWN</v>
      </c>
      <c r="O3310" s="8">
        <f t="shared" si="364"/>
        <v>44992</v>
      </c>
    </row>
    <row r="3311" spans="1:15" x14ac:dyDescent="0.35">
      <c r="A3311" t="s">
        <v>3332</v>
      </c>
      <c r="B3311" s="4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I3311" s="4" t="str">
        <f t="shared" si="359"/>
        <v>Cake</v>
      </c>
      <c r="J3311" s="6">
        <f t="shared" si="360"/>
        <v>1</v>
      </c>
      <c r="K3311" s="6">
        <f t="shared" si="361"/>
        <v>3</v>
      </c>
      <c r="L3311" s="6">
        <f t="shared" si="358"/>
        <v>3</v>
      </c>
      <c r="M3311" t="str">
        <f t="shared" si="362"/>
        <v>Cash</v>
      </c>
      <c r="N3311" t="str">
        <f t="shared" si="363"/>
        <v>Takeaway</v>
      </c>
      <c r="O3311" s="8">
        <f t="shared" si="364"/>
        <v>44986</v>
      </c>
    </row>
    <row r="3312" spans="1:15" x14ac:dyDescent="0.35">
      <c r="A3312" t="s">
        <v>3333</v>
      </c>
      <c r="B3312" s="4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I3312" s="4" t="str">
        <f t="shared" si="359"/>
        <v>Cake</v>
      </c>
      <c r="J3312" s="6">
        <f t="shared" si="360"/>
        <v>1</v>
      </c>
      <c r="K3312" s="6">
        <f t="shared" si="361"/>
        <v>3</v>
      </c>
      <c r="L3312" s="6">
        <f t="shared" si="358"/>
        <v>3</v>
      </c>
      <c r="M3312" t="str">
        <f t="shared" si="362"/>
        <v>Default mode</v>
      </c>
      <c r="N3312" t="str">
        <f t="shared" si="363"/>
        <v>Takeaway</v>
      </c>
      <c r="O3312" s="8">
        <f t="shared" si="364"/>
        <v>44939</v>
      </c>
    </row>
    <row r="3313" spans="1:15" x14ac:dyDescent="0.35">
      <c r="A3313" t="s">
        <v>3334</v>
      </c>
      <c r="B3313" s="4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  <c r="I3313" s="4" t="str">
        <f t="shared" si="359"/>
        <v>Cake</v>
      </c>
      <c r="J3313" s="6">
        <f t="shared" si="360"/>
        <v>3</v>
      </c>
      <c r="K3313" s="6">
        <f t="shared" si="361"/>
        <v>3</v>
      </c>
      <c r="L3313" s="6">
        <f t="shared" si="358"/>
        <v>9</v>
      </c>
      <c r="M3313" t="str">
        <f t="shared" si="362"/>
        <v>Digital Wallet</v>
      </c>
      <c r="N3313" t="str">
        <f t="shared" si="363"/>
        <v>In-store</v>
      </c>
      <c r="O3313" s="8">
        <f t="shared" si="364"/>
        <v>45027</v>
      </c>
    </row>
    <row r="3314" spans="1:15" x14ac:dyDescent="0.35">
      <c r="A3314" t="s">
        <v>3335</v>
      </c>
      <c r="B3314" s="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  <c r="I3314" s="4" t="str">
        <f t="shared" si="359"/>
        <v>Juice</v>
      </c>
      <c r="J3314" s="6">
        <f t="shared" si="360"/>
        <v>3</v>
      </c>
      <c r="K3314" s="6">
        <f t="shared" si="361"/>
        <v>3</v>
      </c>
      <c r="L3314" s="6">
        <f t="shared" si="358"/>
        <v>9</v>
      </c>
      <c r="M3314" t="str">
        <f t="shared" si="362"/>
        <v>Digital Wallet</v>
      </c>
      <c r="N3314" t="str">
        <f t="shared" si="363"/>
        <v>Takeaway</v>
      </c>
      <c r="O3314" s="8">
        <f t="shared" si="364"/>
        <v>45096</v>
      </c>
    </row>
    <row r="3315" spans="1:15" x14ac:dyDescent="0.35">
      <c r="A3315" t="s">
        <v>3336</v>
      </c>
      <c r="B3315" s="4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  <c r="I3315" s="4" t="str">
        <f t="shared" si="359"/>
        <v>Tea</v>
      </c>
      <c r="J3315" s="6">
        <f t="shared" si="360"/>
        <v>3</v>
      </c>
      <c r="K3315" s="6">
        <f t="shared" si="361"/>
        <v>1.5</v>
      </c>
      <c r="L3315" s="6">
        <f t="shared" si="358"/>
        <v>4.5</v>
      </c>
      <c r="M3315" t="str">
        <f t="shared" si="362"/>
        <v>UNKNOWN</v>
      </c>
      <c r="N3315" t="str">
        <f t="shared" si="363"/>
        <v>Takeaway</v>
      </c>
      <c r="O3315" s="8">
        <f t="shared" si="364"/>
        <v>44951</v>
      </c>
    </row>
    <row r="3316" spans="1:15" x14ac:dyDescent="0.35">
      <c r="A3316" t="s">
        <v>3337</v>
      </c>
      <c r="B3316" s="4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  <c r="I3316" s="4" t="str">
        <f t="shared" si="359"/>
        <v>Sandwich</v>
      </c>
      <c r="J3316" s="6">
        <f t="shared" si="360"/>
        <v>3</v>
      </c>
      <c r="K3316" s="6">
        <f t="shared" si="361"/>
        <v>4</v>
      </c>
      <c r="L3316" s="6">
        <f t="shared" si="358"/>
        <v>16</v>
      </c>
      <c r="M3316" t="str">
        <f t="shared" si="362"/>
        <v>Cash</v>
      </c>
      <c r="N3316" t="str">
        <f t="shared" si="363"/>
        <v>Takeaway</v>
      </c>
      <c r="O3316" s="8">
        <f t="shared" si="364"/>
        <v>45078</v>
      </c>
    </row>
    <row r="3317" spans="1:15" x14ac:dyDescent="0.35">
      <c r="A3317" t="s">
        <v>3338</v>
      </c>
      <c r="B3317" s="4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  <c r="I3317" s="4" t="str">
        <f t="shared" si="359"/>
        <v>Coffee</v>
      </c>
      <c r="J3317" s="6">
        <f t="shared" si="360"/>
        <v>3</v>
      </c>
      <c r="K3317" s="6">
        <f t="shared" si="361"/>
        <v>2</v>
      </c>
      <c r="L3317" s="6">
        <f t="shared" si="358"/>
        <v>4</v>
      </c>
      <c r="M3317" t="str">
        <f t="shared" si="362"/>
        <v>Default mode</v>
      </c>
      <c r="N3317" t="str">
        <f t="shared" si="363"/>
        <v>Takeaway</v>
      </c>
      <c r="O3317" s="8">
        <f t="shared" si="364"/>
        <v>45061</v>
      </c>
    </row>
    <row r="3318" spans="1:15" x14ac:dyDescent="0.35">
      <c r="A3318" t="s">
        <v>3339</v>
      </c>
      <c r="B3318" s="4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I3318" s="4" t="str">
        <f t="shared" si="359"/>
        <v>Tea</v>
      </c>
      <c r="J3318" s="6">
        <f t="shared" si="360"/>
        <v>3</v>
      </c>
      <c r="K3318" s="6">
        <f t="shared" si="361"/>
        <v>1.5</v>
      </c>
      <c r="L3318" s="6">
        <f t="shared" si="358"/>
        <v>4.5</v>
      </c>
      <c r="M3318" t="str">
        <f t="shared" si="362"/>
        <v>Cash</v>
      </c>
      <c r="N3318" t="str">
        <f t="shared" si="363"/>
        <v>In-store</v>
      </c>
      <c r="O3318" s="8">
        <f t="shared" si="364"/>
        <v>45104</v>
      </c>
    </row>
    <row r="3319" spans="1:15" x14ac:dyDescent="0.35">
      <c r="A3319" t="s">
        <v>3340</v>
      </c>
      <c r="B3319" s="4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  <c r="I3319" s="4" t="str">
        <f t="shared" si="359"/>
        <v>Salad</v>
      </c>
      <c r="J3319" s="6">
        <f t="shared" si="360"/>
        <v>4</v>
      </c>
      <c r="K3319" s="6">
        <f t="shared" si="361"/>
        <v>5</v>
      </c>
      <c r="L3319" s="6">
        <f t="shared" si="358"/>
        <v>20</v>
      </c>
      <c r="M3319" t="str">
        <f t="shared" si="362"/>
        <v>Credit Card</v>
      </c>
      <c r="N3319" t="str">
        <f t="shared" si="363"/>
        <v>UNKNOWN</v>
      </c>
      <c r="O3319" s="8">
        <f t="shared" si="364"/>
        <v>44939</v>
      </c>
    </row>
    <row r="3320" spans="1:15" x14ac:dyDescent="0.35">
      <c r="A3320" t="s">
        <v>3341</v>
      </c>
      <c r="B3320" s="4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I3320" s="4" t="str">
        <f t="shared" si="359"/>
        <v>Sandwich</v>
      </c>
      <c r="J3320" s="6">
        <f t="shared" si="360"/>
        <v>1</v>
      </c>
      <c r="K3320" s="6">
        <f t="shared" si="361"/>
        <v>4</v>
      </c>
      <c r="L3320" s="6">
        <f t="shared" si="358"/>
        <v>4</v>
      </c>
      <c r="M3320" t="str">
        <f t="shared" si="362"/>
        <v>Cash</v>
      </c>
      <c r="N3320" t="str">
        <f t="shared" si="363"/>
        <v>Takeaway</v>
      </c>
      <c r="O3320" s="8">
        <f t="shared" si="364"/>
        <v>45157</v>
      </c>
    </row>
    <row r="3321" spans="1:15" x14ac:dyDescent="0.35">
      <c r="A3321" t="s">
        <v>3342</v>
      </c>
      <c r="B3321" s="4" t="s">
        <v>65</v>
      </c>
      <c r="C3321">
        <v>2</v>
      </c>
      <c r="D3321">
        <v>1.5</v>
      </c>
      <c r="E3321">
        <v>3</v>
      </c>
      <c r="H3321" s="1">
        <v>45204</v>
      </c>
      <c r="I3321" s="4" t="str">
        <f t="shared" si="359"/>
        <v>Tea</v>
      </c>
      <c r="J3321" s="6">
        <f t="shared" si="360"/>
        <v>2</v>
      </c>
      <c r="K3321" s="6">
        <f t="shared" si="361"/>
        <v>1.5</v>
      </c>
      <c r="L3321" s="6">
        <f t="shared" si="358"/>
        <v>3</v>
      </c>
      <c r="M3321" t="str">
        <f t="shared" si="362"/>
        <v>Default mode</v>
      </c>
      <c r="N3321" t="str">
        <f t="shared" si="363"/>
        <v>UNKNOWN</v>
      </c>
      <c r="O3321" s="8">
        <f t="shared" si="364"/>
        <v>45204</v>
      </c>
    </row>
    <row r="3322" spans="1:15" x14ac:dyDescent="0.35">
      <c r="A3322" t="s">
        <v>3343</v>
      </c>
      <c r="B3322" s="4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  <c r="I3322" s="4" t="str">
        <f t="shared" si="359"/>
        <v>Coffee</v>
      </c>
      <c r="J3322" s="6">
        <f t="shared" si="360"/>
        <v>3</v>
      </c>
      <c r="K3322" s="6">
        <f t="shared" si="361"/>
        <v>2</v>
      </c>
      <c r="L3322" s="6">
        <f t="shared" si="358"/>
        <v>6</v>
      </c>
      <c r="M3322" t="str">
        <f t="shared" si="362"/>
        <v>Digital Wallet</v>
      </c>
      <c r="N3322" t="str">
        <f t="shared" si="363"/>
        <v>Takeaway</v>
      </c>
      <c r="O3322" s="8">
        <f t="shared" si="364"/>
        <v>45049</v>
      </c>
    </row>
    <row r="3323" spans="1:15" x14ac:dyDescent="0.35">
      <c r="A3323" t="s">
        <v>3344</v>
      </c>
      <c r="B3323" s="4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I3323" s="4" t="str">
        <f t="shared" si="359"/>
        <v>Cookie</v>
      </c>
      <c r="J3323" s="6">
        <f t="shared" si="360"/>
        <v>4</v>
      </c>
      <c r="K3323" s="6">
        <f t="shared" si="361"/>
        <v>1</v>
      </c>
      <c r="L3323" s="6">
        <f t="shared" si="358"/>
        <v>4</v>
      </c>
      <c r="M3323" t="str">
        <f t="shared" si="362"/>
        <v>Default mode</v>
      </c>
      <c r="N3323" t="str">
        <f t="shared" si="363"/>
        <v>Takeaway</v>
      </c>
      <c r="O3323" s="8">
        <f t="shared" si="364"/>
        <v>44963</v>
      </c>
    </row>
    <row r="3324" spans="1:15" x14ac:dyDescent="0.35">
      <c r="A3324" t="s">
        <v>3345</v>
      </c>
      <c r="B3324" s="4" t="s">
        <v>21</v>
      </c>
      <c r="C3324" t="s">
        <v>21</v>
      </c>
      <c r="D3324">
        <v>2</v>
      </c>
      <c r="E3324">
        <v>4</v>
      </c>
      <c r="H3324" s="1">
        <v>45199</v>
      </c>
      <c r="I3324" s="4" t="str">
        <f t="shared" si="359"/>
        <v>UNKNOWN</v>
      </c>
      <c r="J3324" s="6">
        <f t="shared" si="360"/>
        <v>3</v>
      </c>
      <c r="K3324" s="6">
        <f t="shared" si="361"/>
        <v>2</v>
      </c>
      <c r="L3324" s="6">
        <f t="shared" si="358"/>
        <v>4</v>
      </c>
      <c r="M3324" t="str">
        <f t="shared" si="362"/>
        <v>Default mode</v>
      </c>
      <c r="N3324" t="str">
        <f t="shared" si="363"/>
        <v>UNKNOWN</v>
      </c>
      <c r="O3324" s="8">
        <f t="shared" si="364"/>
        <v>45199</v>
      </c>
    </row>
    <row r="3325" spans="1:15" x14ac:dyDescent="0.35">
      <c r="A3325" t="s">
        <v>3346</v>
      </c>
      <c r="B3325" s="4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I3325" s="4" t="str">
        <f t="shared" si="359"/>
        <v>Tea</v>
      </c>
      <c r="J3325" s="6">
        <f t="shared" si="360"/>
        <v>5</v>
      </c>
      <c r="K3325" s="6">
        <f t="shared" si="361"/>
        <v>1.5</v>
      </c>
      <c r="L3325" s="6">
        <f t="shared" si="358"/>
        <v>7.5</v>
      </c>
      <c r="M3325" t="str">
        <f t="shared" si="362"/>
        <v>Credit Card</v>
      </c>
      <c r="N3325" t="str">
        <f t="shared" si="363"/>
        <v>In-store</v>
      </c>
      <c r="O3325" s="8">
        <f t="shared" si="364"/>
        <v>45017</v>
      </c>
    </row>
    <row r="3326" spans="1:15" x14ac:dyDescent="0.35">
      <c r="A3326" t="s">
        <v>3347</v>
      </c>
      <c r="B3326" s="4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I3326" s="4" t="str">
        <f t="shared" si="359"/>
        <v>Salad</v>
      </c>
      <c r="J3326" s="6">
        <f t="shared" si="360"/>
        <v>5</v>
      </c>
      <c r="K3326" s="6">
        <f t="shared" si="361"/>
        <v>5</v>
      </c>
      <c r="L3326" s="6">
        <f t="shared" si="358"/>
        <v>25</v>
      </c>
      <c r="M3326" t="str">
        <f t="shared" si="362"/>
        <v>Default mode</v>
      </c>
      <c r="N3326" t="str">
        <f t="shared" si="363"/>
        <v>In-store</v>
      </c>
      <c r="O3326" s="8">
        <f t="shared" si="364"/>
        <v>45032</v>
      </c>
    </row>
    <row r="3327" spans="1:15" x14ac:dyDescent="0.35">
      <c r="A3327" t="s">
        <v>3348</v>
      </c>
      <c r="B3327" s="4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  <c r="I3327" s="4" t="str">
        <f t="shared" si="359"/>
        <v>Salad</v>
      </c>
      <c r="J3327" s="6">
        <f t="shared" si="360"/>
        <v>1</v>
      </c>
      <c r="K3327" s="6">
        <f t="shared" si="361"/>
        <v>2.9687450670876085</v>
      </c>
      <c r="L3327" s="6">
        <f t="shared" si="358"/>
        <v>5</v>
      </c>
      <c r="M3327" t="str">
        <f t="shared" si="362"/>
        <v>Cash</v>
      </c>
      <c r="N3327" t="str">
        <f t="shared" si="363"/>
        <v>In-store</v>
      </c>
      <c r="O3327" s="8">
        <f t="shared" si="364"/>
        <v>45131</v>
      </c>
    </row>
    <row r="3328" spans="1:15" x14ac:dyDescent="0.35">
      <c r="A3328" t="s">
        <v>3349</v>
      </c>
      <c r="B3328" s="4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I3328" s="4" t="str">
        <f t="shared" si="359"/>
        <v>Juice</v>
      </c>
      <c r="J3328" s="6">
        <f t="shared" si="360"/>
        <v>4</v>
      </c>
      <c r="K3328" s="6">
        <f t="shared" si="361"/>
        <v>3</v>
      </c>
      <c r="L3328" s="6">
        <f t="shared" si="358"/>
        <v>12</v>
      </c>
      <c r="M3328" t="str">
        <f t="shared" si="362"/>
        <v>Credit Card</v>
      </c>
      <c r="N3328" t="str">
        <f t="shared" si="363"/>
        <v>In-store</v>
      </c>
      <c r="O3328" s="8">
        <f t="shared" si="364"/>
        <v>44972</v>
      </c>
    </row>
    <row r="3329" spans="1:15" x14ac:dyDescent="0.35">
      <c r="A3329" t="s">
        <v>3350</v>
      </c>
      <c r="B3329" s="4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  <c r="I3329" s="4" t="str">
        <f t="shared" si="359"/>
        <v>Coffee</v>
      </c>
      <c r="J3329" s="6">
        <f t="shared" si="360"/>
        <v>5</v>
      </c>
      <c r="K3329" s="6">
        <f t="shared" si="361"/>
        <v>2</v>
      </c>
      <c r="L3329" s="6">
        <f t="shared" si="358"/>
        <v>10</v>
      </c>
      <c r="M3329" t="str">
        <f t="shared" si="362"/>
        <v>Cash</v>
      </c>
      <c r="N3329" t="str">
        <f t="shared" si="363"/>
        <v>In-store</v>
      </c>
      <c r="O3329" s="8">
        <f t="shared" si="364"/>
        <v>45078</v>
      </c>
    </row>
    <row r="3330" spans="1:15" x14ac:dyDescent="0.35">
      <c r="A3330" t="s">
        <v>3351</v>
      </c>
      <c r="B3330" s="4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I3330" s="4" t="str">
        <f t="shared" si="359"/>
        <v>Salad</v>
      </c>
      <c r="J3330" s="6">
        <f t="shared" si="360"/>
        <v>4</v>
      </c>
      <c r="K3330" s="6">
        <f t="shared" si="361"/>
        <v>5</v>
      </c>
      <c r="L3330" s="6">
        <f t="shared" ref="L3330:L3393" si="365">IF(ISBLANK(E3330),PRODUCT(J3330,K3330),IF(E3330="ERROR",PRODUCT(J3330,K3330),IF(E3330="UNKNOWN",PRODUCT(J3330,K3330),E3330)))</f>
        <v>20</v>
      </c>
      <c r="M3330" t="str">
        <f t="shared" si="362"/>
        <v>Credit Card</v>
      </c>
      <c r="N3330" t="str">
        <f t="shared" si="363"/>
        <v>In-store</v>
      </c>
      <c r="O3330" s="8">
        <f t="shared" si="364"/>
        <v>45158</v>
      </c>
    </row>
    <row r="3331" spans="1:15" x14ac:dyDescent="0.35">
      <c r="A3331" t="s">
        <v>3352</v>
      </c>
      <c r="B3331" s="4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I3331" s="4" t="str">
        <f t="shared" ref="I3331:I3394" si="366">IF(ISBLANK(B3331),"UNKNOWN",IF(B3331="ERROR","Juice",B3331))</f>
        <v>Smoothie</v>
      </c>
      <c r="J3331" s="6">
        <f t="shared" ref="J3331:J3394" si="367">IF(ISBLANK(C3331),E3331/D3331,IF(C3331="ERROR",AVERAGE(C3331:C13330),IF(C3331="UNKNOWN",MEDIAN(C3331:C13330),C3331)))</f>
        <v>2</v>
      </c>
      <c r="K3331" s="6">
        <f t="shared" ref="K3331:K3394" si="368">IF(ISBLANK(D3331),0,IF(D3331="ERROR",AVERAGE(D3331:D13330),IF(D3331="UNKNOWN",MEDIAN(D3331:D13330),D3331)))</f>
        <v>4</v>
      </c>
      <c r="L3331" s="6">
        <f t="shared" si="365"/>
        <v>8</v>
      </c>
      <c r="M3331" t="str">
        <f t="shared" ref="M3331:M3394" si="369">IF(ISBLANK(F3331),"Default mode",IF(F3331="ERROR","Cash",F3331))</f>
        <v>Credit Card</v>
      </c>
      <c r="N3331" t="str">
        <f t="shared" ref="N3331:N3394" si="370">IF(ISBLANK(G3331),"UNKNOWN",IF(G3331="ERROR","Cafe",G3331))</f>
        <v>In-store</v>
      </c>
      <c r="O3331" s="8">
        <f t="shared" ref="O3331:O3394" si="371">IF(ISBLANK(H3331),DATE(2023,1,1),IF(H3331="ERROR",DATE(2023,6,1),IF(H3331="UNKNOWN",DATE(2023,1,1),H3331)))</f>
        <v>45234</v>
      </c>
    </row>
    <row r="3332" spans="1:15" x14ac:dyDescent="0.35">
      <c r="A3332" t="s">
        <v>3353</v>
      </c>
      <c r="B3332" s="4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I3332" s="4" t="str">
        <f t="shared" si="366"/>
        <v>Tea</v>
      </c>
      <c r="J3332" s="6">
        <f t="shared" si="367"/>
        <v>1</v>
      </c>
      <c r="K3332" s="6">
        <f t="shared" si="368"/>
        <v>1.5</v>
      </c>
      <c r="L3332" s="6">
        <f t="shared" si="365"/>
        <v>1.5</v>
      </c>
      <c r="M3332" t="str">
        <f t="shared" si="369"/>
        <v>Cash</v>
      </c>
      <c r="N3332" t="str">
        <f t="shared" si="370"/>
        <v>In-store</v>
      </c>
      <c r="O3332" s="8">
        <f t="shared" si="371"/>
        <v>45156</v>
      </c>
    </row>
    <row r="3333" spans="1:15" x14ac:dyDescent="0.35">
      <c r="A3333" t="s">
        <v>3354</v>
      </c>
      <c r="B3333" s="4" t="s">
        <v>13</v>
      </c>
      <c r="C3333">
        <v>5</v>
      </c>
      <c r="D3333">
        <v>3</v>
      </c>
      <c r="E3333">
        <v>15</v>
      </c>
      <c r="H3333" s="1">
        <v>45198</v>
      </c>
      <c r="I3333" s="4" t="str">
        <f t="shared" si="366"/>
        <v>Cake</v>
      </c>
      <c r="J3333" s="6">
        <f t="shared" si="367"/>
        <v>5</v>
      </c>
      <c r="K3333" s="6">
        <f t="shared" si="368"/>
        <v>3</v>
      </c>
      <c r="L3333" s="6">
        <f t="shared" si="365"/>
        <v>15</v>
      </c>
      <c r="M3333" t="str">
        <f t="shared" si="369"/>
        <v>Default mode</v>
      </c>
      <c r="N3333" t="str">
        <f t="shared" si="370"/>
        <v>UNKNOWN</v>
      </c>
      <c r="O3333" s="8">
        <f t="shared" si="371"/>
        <v>45198</v>
      </c>
    </row>
    <row r="3334" spans="1:15" x14ac:dyDescent="0.35">
      <c r="A3334" t="s">
        <v>3355</v>
      </c>
      <c r="B3334" s="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  <c r="I3334" s="4" t="str">
        <f t="shared" si="366"/>
        <v>Coffee</v>
      </c>
      <c r="J3334" s="6">
        <f t="shared" si="367"/>
        <v>4</v>
      </c>
      <c r="K3334" s="6">
        <f t="shared" si="368"/>
        <v>2</v>
      </c>
      <c r="L3334" s="6">
        <f t="shared" si="365"/>
        <v>8</v>
      </c>
      <c r="M3334" t="str">
        <f t="shared" si="369"/>
        <v>Digital Wallet</v>
      </c>
      <c r="N3334" t="str">
        <f t="shared" si="370"/>
        <v>In-store</v>
      </c>
      <c r="O3334" s="8">
        <f t="shared" si="371"/>
        <v>45051</v>
      </c>
    </row>
    <row r="3335" spans="1:15" x14ac:dyDescent="0.35">
      <c r="A3335" t="s">
        <v>3356</v>
      </c>
      <c r="B3335" s="4" t="s">
        <v>39</v>
      </c>
      <c r="C3335">
        <v>5</v>
      </c>
      <c r="D3335">
        <v>3</v>
      </c>
      <c r="E3335">
        <v>15</v>
      </c>
      <c r="H3335" s="1">
        <v>45277</v>
      </c>
      <c r="I3335" s="4" t="str">
        <f t="shared" si="366"/>
        <v>Juice</v>
      </c>
      <c r="J3335" s="6">
        <f t="shared" si="367"/>
        <v>5</v>
      </c>
      <c r="K3335" s="6">
        <f t="shared" si="368"/>
        <v>3</v>
      </c>
      <c r="L3335" s="6">
        <f t="shared" si="365"/>
        <v>15</v>
      </c>
      <c r="M3335" t="str">
        <f t="shared" si="369"/>
        <v>Default mode</v>
      </c>
      <c r="N3335" t="str">
        <f t="shared" si="370"/>
        <v>UNKNOWN</v>
      </c>
      <c r="O3335" s="8">
        <f t="shared" si="371"/>
        <v>45277</v>
      </c>
    </row>
    <row r="3336" spans="1:15" x14ac:dyDescent="0.35">
      <c r="A3336" t="s">
        <v>3357</v>
      </c>
      <c r="B3336" s="4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I3336" s="4" t="str">
        <f t="shared" si="366"/>
        <v>Tea</v>
      </c>
      <c r="J3336" s="6">
        <f t="shared" si="367"/>
        <v>1</v>
      </c>
      <c r="K3336" s="6">
        <f t="shared" si="368"/>
        <v>1.5</v>
      </c>
      <c r="L3336" s="6">
        <f t="shared" si="365"/>
        <v>1.5</v>
      </c>
      <c r="M3336" t="str">
        <f t="shared" si="369"/>
        <v>Credit Card</v>
      </c>
      <c r="N3336" t="str">
        <f t="shared" si="370"/>
        <v>Takeaway</v>
      </c>
      <c r="O3336" s="8">
        <f t="shared" si="371"/>
        <v>44931</v>
      </c>
    </row>
    <row r="3337" spans="1:15" x14ac:dyDescent="0.35">
      <c r="A3337" t="s">
        <v>3358</v>
      </c>
      <c r="B3337" s="4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I3337" s="4" t="str">
        <f t="shared" si="366"/>
        <v>Cookie</v>
      </c>
      <c r="J3337" s="6">
        <f t="shared" si="367"/>
        <v>1</v>
      </c>
      <c r="K3337" s="6">
        <f t="shared" si="368"/>
        <v>1</v>
      </c>
      <c r="L3337" s="6">
        <f t="shared" si="365"/>
        <v>1</v>
      </c>
      <c r="M3337" t="str">
        <f t="shared" si="369"/>
        <v>Cash</v>
      </c>
      <c r="N3337" t="str">
        <f t="shared" si="370"/>
        <v>Takeaway</v>
      </c>
      <c r="O3337" s="8">
        <f t="shared" si="371"/>
        <v>45158</v>
      </c>
    </row>
    <row r="3338" spans="1:15" x14ac:dyDescent="0.35">
      <c r="A3338" t="s">
        <v>3359</v>
      </c>
      <c r="B3338" s="4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I3338" s="4" t="str">
        <f t="shared" si="366"/>
        <v>Cake</v>
      </c>
      <c r="J3338" s="6">
        <f t="shared" si="367"/>
        <v>3</v>
      </c>
      <c r="K3338" s="6">
        <f t="shared" si="368"/>
        <v>3</v>
      </c>
      <c r="L3338" s="6">
        <f t="shared" si="365"/>
        <v>9</v>
      </c>
      <c r="M3338" t="str">
        <f t="shared" si="369"/>
        <v>Default mode</v>
      </c>
      <c r="N3338" t="str">
        <f t="shared" si="370"/>
        <v>In-store</v>
      </c>
      <c r="O3338" s="8">
        <f t="shared" si="371"/>
        <v>44947</v>
      </c>
    </row>
    <row r="3339" spans="1:15" x14ac:dyDescent="0.35">
      <c r="A3339" t="s">
        <v>3360</v>
      </c>
      <c r="B3339" s="4" t="s">
        <v>25</v>
      </c>
      <c r="C3339">
        <v>4</v>
      </c>
      <c r="D3339">
        <v>4</v>
      </c>
      <c r="E3339">
        <v>16</v>
      </c>
      <c r="H3339" s="1">
        <v>45113</v>
      </c>
      <c r="I3339" s="4" t="str">
        <f t="shared" si="366"/>
        <v>Smoothie</v>
      </c>
      <c r="J3339" s="6">
        <f t="shared" si="367"/>
        <v>4</v>
      </c>
      <c r="K3339" s="6">
        <f t="shared" si="368"/>
        <v>4</v>
      </c>
      <c r="L3339" s="6">
        <f t="shared" si="365"/>
        <v>16</v>
      </c>
      <c r="M3339" t="str">
        <f t="shared" si="369"/>
        <v>Default mode</v>
      </c>
      <c r="N3339" t="str">
        <f t="shared" si="370"/>
        <v>UNKNOWN</v>
      </c>
      <c r="O3339" s="8">
        <f t="shared" si="371"/>
        <v>45113</v>
      </c>
    </row>
    <row r="3340" spans="1:15" x14ac:dyDescent="0.35">
      <c r="A3340" t="s">
        <v>3361</v>
      </c>
      <c r="B3340" s="4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I3340" s="4" t="str">
        <f t="shared" si="366"/>
        <v>Tea</v>
      </c>
      <c r="J3340" s="6">
        <f t="shared" si="367"/>
        <v>5</v>
      </c>
      <c r="K3340" s="6">
        <f t="shared" si="368"/>
        <v>1.5</v>
      </c>
      <c r="L3340" s="6">
        <f t="shared" si="365"/>
        <v>7.5</v>
      </c>
      <c r="M3340" t="str">
        <f t="shared" si="369"/>
        <v>Credit Card</v>
      </c>
      <c r="N3340" t="str">
        <f t="shared" si="370"/>
        <v>UNKNOWN</v>
      </c>
      <c r="O3340" s="8">
        <f t="shared" si="371"/>
        <v>45093</v>
      </c>
    </row>
    <row r="3341" spans="1:15" x14ac:dyDescent="0.35">
      <c r="A3341" t="s">
        <v>3362</v>
      </c>
      <c r="B3341" s="4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I3341" s="4" t="str">
        <f t="shared" si="366"/>
        <v>Smoothie</v>
      </c>
      <c r="J3341" s="6">
        <f t="shared" si="367"/>
        <v>4</v>
      </c>
      <c r="K3341" s="6">
        <f t="shared" si="368"/>
        <v>4</v>
      </c>
      <c r="L3341" s="6">
        <f t="shared" si="365"/>
        <v>16</v>
      </c>
      <c r="M3341" t="str">
        <f t="shared" si="369"/>
        <v>Default mode</v>
      </c>
      <c r="N3341" t="str">
        <f t="shared" si="370"/>
        <v>Takeaway</v>
      </c>
      <c r="O3341" s="8">
        <f t="shared" si="371"/>
        <v>45045</v>
      </c>
    </row>
    <row r="3342" spans="1:15" x14ac:dyDescent="0.35">
      <c r="A3342" t="s">
        <v>3363</v>
      </c>
      <c r="B3342" s="4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I3342" s="4" t="str">
        <f t="shared" si="366"/>
        <v>Sandwich</v>
      </c>
      <c r="J3342" s="6">
        <f t="shared" si="367"/>
        <v>2</v>
      </c>
      <c r="K3342" s="6">
        <f t="shared" si="368"/>
        <v>4</v>
      </c>
      <c r="L3342" s="6">
        <f t="shared" si="365"/>
        <v>8</v>
      </c>
      <c r="M3342" t="str">
        <f t="shared" si="369"/>
        <v>Cash</v>
      </c>
      <c r="N3342" t="str">
        <f t="shared" si="370"/>
        <v>In-store</v>
      </c>
      <c r="O3342" s="8">
        <f t="shared" si="371"/>
        <v>45220</v>
      </c>
    </row>
    <row r="3343" spans="1:15" x14ac:dyDescent="0.35">
      <c r="A3343" t="s">
        <v>3364</v>
      </c>
      <c r="B3343" s="4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I3343" s="4" t="str">
        <f t="shared" si="366"/>
        <v>Smoothie</v>
      </c>
      <c r="J3343" s="6">
        <f t="shared" si="367"/>
        <v>2</v>
      </c>
      <c r="K3343" s="6">
        <f t="shared" si="368"/>
        <v>4</v>
      </c>
      <c r="L3343" s="6">
        <f t="shared" si="365"/>
        <v>8</v>
      </c>
      <c r="M3343" t="str">
        <f t="shared" si="369"/>
        <v>Default mode</v>
      </c>
      <c r="N3343" t="str">
        <f t="shared" si="370"/>
        <v>In-store</v>
      </c>
      <c r="O3343" s="8">
        <f t="shared" si="371"/>
        <v>45020</v>
      </c>
    </row>
    <row r="3344" spans="1:15" x14ac:dyDescent="0.35">
      <c r="A3344" t="s">
        <v>3365</v>
      </c>
      <c r="B3344" s="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  <c r="I3344" s="4" t="str">
        <f t="shared" si="366"/>
        <v>Coffee</v>
      </c>
      <c r="J3344" s="6">
        <f t="shared" si="367"/>
        <v>2</v>
      </c>
      <c r="K3344" s="6">
        <f t="shared" si="368"/>
        <v>2</v>
      </c>
      <c r="L3344" s="6">
        <f t="shared" si="365"/>
        <v>4</v>
      </c>
      <c r="M3344" t="str">
        <f t="shared" si="369"/>
        <v>Digital Wallet</v>
      </c>
      <c r="N3344" t="str">
        <f t="shared" si="370"/>
        <v>Takeaway</v>
      </c>
      <c r="O3344" s="8">
        <f t="shared" si="371"/>
        <v>45028</v>
      </c>
    </row>
    <row r="3345" spans="1:15" x14ac:dyDescent="0.35">
      <c r="A3345" t="s">
        <v>3366</v>
      </c>
      <c r="B3345" s="4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I3345" s="4" t="str">
        <f t="shared" si="366"/>
        <v>Coffee</v>
      </c>
      <c r="J3345" s="6">
        <f t="shared" si="367"/>
        <v>2</v>
      </c>
      <c r="K3345" s="6">
        <f t="shared" si="368"/>
        <v>2</v>
      </c>
      <c r="L3345" s="6">
        <f t="shared" si="365"/>
        <v>4</v>
      </c>
      <c r="M3345" t="str">
        <f t="shared" si="369"/>
        <v>Credit Card</v>
      </c>
      <c r="N3345" t="str">
        <f t="shared" si="370"/>
        <v>Takeaway</v>
      </c>
      <c r="O3345" s="8">
        <f t="shared" si="371"/>
        <v>45006</v>
      </c>
    </row>
    <row r="3346" spans="1:15" x14ac:dyDescent="0.35">
      <c r="A3346" t="s">
        <v>3367</v>
      </c>
      <c r="B3346" s="4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  <c r="I3346" s="4" t="str">
        <f t="shared" si="366"/>
        <v>UNKNOWN</v>
      </c>
      <c r="J3346" s="6">
        <f t="shared" si="367"/>
        <v>1</v>
      </c>
      <c r="K3346" s="6">
        <f t="shared" si="368"/>
        <v>2</v>
      </c>
      <c r="L3346" s="6">
        <f t="shared" si="365"/>
        <v>2</v>
      </c>
      <c r="M3346" t="str">
        <f t="shared" si="369"/>
        <v>Cash</v>
      </c>
      <c r="N3346" t="str">
        <f t="shared" si="370"/>
        <v>Takeaway</v>
      </c>
      <c r="O3346" s="8">
        <f t="shared" si="371"/>
        <v>45093</v>
      </c>
    </row>
    <row r="3347" spans="1:15" x14ac:dyDescent="0.35">
      <c r="A3347" t="s">
        <v>3368</v>
      </c>
      <c r="B3347" s="4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  <c r="I3347" s="4" t="str">
        <f t="shared" si="366"/>
        <v>Juice</v>
      </c>
      <c r="J3347" s="6">
        <f t="shared" si="367"/>
        <v>4</v>
      </c>
      <c r="K3347" s="6">
        <f t="shared" si="368"/>
        <v>3</v>
      </c>
      <c r="L3347" s="6">
        <f t="shared" si="365"/>
        <v>12</v>
      </c>
      <c r="M3347" t="str">
        <f t="shared" si="369"/>
        <v>Credit Card</v>
      </c>
      <c r="N3347" t="str">
        <f t="shared" si="370"/>
        <v>In-store</v>
      </c>
      <c r="O3347" s="8">
        <f t="shared" si="371"/>
        <v>45286</v>
      </c>
    </row>
    <row r="3348" spans="1:15" x14ac:dyDescent="0.35">
      <c r="A3348" t="s">
        <v>3369</v>
      </c>
      <c r="B3348" s="4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I3348" s="4" t="str">
        <f t="shared" si="366"/>
        <v>Salad</v>
      </c>
      <c r="J3348" s="6">
        <f t="shared" si="367"/>
        <v>1</v>
      </c>
      <c r="K3348" s="6">
        <f t="shared" si="368"/>
        <v>5</v>
      </c>
      <c r="L3348" s="6">
        <f t="shared" si="365"/>
        <v>5</v>
      </c>
      <c r="M3348" t="str">
        <f t="shared" si="369"/>
        <v>Default mode</v>
      </c>
      <c r="N3348" t="str">
        <f t="shared" si="370"/>
        <v>Takeaway</v>
      </c>
      <c r="O3348" s="8">
        <f t="shared" si="371"/>
        <v>45130</v>
      </c>
    </row>
    <row r="3349" spans="1:15" x14ac:dyDescent="0.35">
      <c r="A3349" t="s">
        <v>3370</v>
      </c>
      <c r="B3349" s="4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I3349" s="4" t="str">
        <f t="shared" si="366"/>
        <v>Coffee</v>
      </c>
      <c r="J3349" s="6">
        <f t="shared" si="367"/>
        <v>4</v>
      </c>
      <c r="K3349" s="6">
        <f t="shared" si="368"/>
        <v>2</v>
      </c>
      <c r="L3349" s="6">
        <f t="shared" si="365"/>
        <v>8</v>
      </c>
      <c r="M3349" t="str">
        <f t="shared" si="369"/>
        <v>Default mode</v>
      </c>
      <c r="N3349" t="str">
        <f t="shared" si="370"/>
        <v>In-store</v>
      </c>
      <c r="O3349" s="8">
        <f t="shared" si="371"/>
        <v>45079</v>
      </c>
    </row>
    <row r="3350" spans="1:15" x14ac:dyDescent="0.35">
      <c r="A3350" t="s">
        <v>3371</v>
      </c>
      <c r="B3350" s="4" t="s">
        <v>25</v>
      </c>
      <c r="C3350">
        <v>5</v>
      </c>
      <c r="D3350">
        <v>4</v>
      </c>
      <c r="E3350">
        <v>20</v>
      </c>
      <c r="H3350" s="1">
        <v>45069</v>
      </c>
      <c r="I3350" s="4" t="str">
        <f t="shared" si="366"/>
        <v>Smoothie</v>
      </c>
      <c r="J3350" s="6">
        <f t="shared" si="367"/>
        <v>5</v>
      </c>
      <c r="K3350" s="6">
        <f t="shared" si="368"/>
        <v>4</v>
      </c>
      <c r="L3350" s="6">
        <f t="shared" si="365"/>
        <v>20</v>
      </c>
      <c r="M3350" t="str">
        <f t="shared" si="369"/>
        <v>Default mode</v>
      </c>
      <c r="N3350" t="str">
        <f t="shared" si="370"/>
        <v>UNKNOWN</v>
      </c>
      <c r="O3350" s="8">
        <f t="shared" si="371"/>
        <v>45069</v>
      </c>
    </row>
    <row r="3351" spans="1:15" x14ac:dyDescent="0.35">
      <c r="A3351" t="s">
        <v>3372</v>
      </c>
      <c r="B3351" s="4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I3351" s="4" t="str">
        <f t="shared" si="366"/>
        <v>Cake</v>
      </c>
      <c r="J3351" s="6">
        <f t="shared" si="367"/>
        <v>3</v>
      </c>
      <c r="K3351" s="6">
        <f t="shared" si="368"/>
        <v>3</v>
      </c>
      <c r="L3351" s="6">
        <f t="shared" si="365"/>
        <v>9</v>
      </c>
      <c r="M3351" t="str">
        <f t="shared" si="369"/>
        <v>Cash</v>
      </c>
      <c r="N3351" t="str">
        <f t="shared" si="370"/>
        <v>In-store</v>
      </c>
      <c r="O3351" s="8">
        <f t="shared" si="371"/>
        <v>45184</v>
      </c>
    </row>
    <row r="3352" spans="1:15" x14ac:dyDescent="0.35">
      <c r="A3352" t="s">
        <v>3373</v>
      </c>
      <c r="B3352" s="4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I3352" s="4" t="str">
        <f t="shared" si="366"/>
        <v>Salad</v>
      </c>
      <c r="J3352" s="6">
        <f t="shared" si="367"/>
        <v>1</v>
      </c>
      <c r="K3352" s="6">
        <f t="shared" si="368"/>
        <v>5</v>
      </c>
      <c r="L3352" s="6">
        <f t="shared" si="365"/>
        <v>5</v>
      </c>
      <c r="M3352" t="str">
        <f t="shared" si="369"/>
        <v>Credit Card</v>
      </c>
      <c r="N3352" t="str">
        <f t="shared" si="370"/>
        <v>Takeaway</v>
      </c>
      <c r="O3352" s="8">
        <f t="shared" si="371"/>
        <v>45144</v>
      </c>
    </row>
    <row r="3353" spans="1:15" x14ac:dyDescent="0.35">
      <c r="A3353" t="s">
        <v>3374</v>
      </c>
      <c r="B3353" s="4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I3353" s="4" t="str">
        <f t="shared" si="366"/>
        <v>Cookie</v>
      </c>
      <c r="J3353" s="6">
        <f t="shared" si="367"/>
        <v>1</v>
      </c>
      <c r="K3353" s="6">
        <f t="shared" si="368"/>
        <v>1</v>
      </c>
      <c r="L3353" s="6">
        <f t="shared" si="365"/>
        <v>1</v>
      </c>
      <c r="M3353" t="str">
        <f t="shared" si="369"/>
        <v>Cash</v>
      </c>
      <c r="N3353" t="str">
        <f t="shared" si="370"/>
        <v>In-store</v>
      </c>
      <c r="O3353" s="8">
        <f t="shared" si="371"/>
        <v>45083</v>
      </c>
    </row>
    <row r="3354" spans="1:15" x14ac:dyDescent="0.35">
      <c r="A3354" t="s">
        <v>3375</v>
      </c>
      <c r="B3354" s="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I3354" s="4" t="str">
        <f t="shared" si="366"/>
        <v>Cake</v>
      </c>
      <c r="J3354" s="6">
        <f t="shared" si="367"/>
        <v>5</v>
      </c>
      <c r="K3354" s="6">
        <f t="shared" si="368"/>
        <v>3</v>
      </c>
      <c r="L3354" s="6">
        <f t="shared" si="365"/>
        <v>15</v>
      </c>
      <c r="M3354" t="str">
        <f t="shared" si="369"/>
        <v>Default mode</v>
      </c>
      <c r="N3354" t="str">
        <f t="shared" si="370"/>
        <v>In-store</v>
      </c>
      <c r="O3354" s="8">
        <f t="shared" si="371"/>
        <v>45246</v>
      </c>
    </row>
    <row r="3355" spans="1:15" x14ac:dyDescent="0.35">
      <c r="A3355" t="s">
        <v>3376</v>
      </c>
      <c r="B3355" s="4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I3355" s="4" t="str">
        <f t="shared" si="366"/>
        <v>Cookie</v>
      </c>
      <c r="J3355" s="6">
        <f t="shared" si="367"/>
        <v>1</v>
      </c>
      <c r="K3355" s="6">
        <f t="shared" si="368"/>
        <v>1</v>
      </c>
      <c r="L3355" s="6">
        <f t="shared" si="365"/>
        <v>1</v>
      </c>
      <c r="M3355" t="str">
        <f t="shared" si="369"/>
        <v>Credit Card</v>
      </c>
      <c r="N3355" t="str">
        <f t="shared" si="370"/>
        <v>Takeaway</v>
      </c>
      <c r="O3355" s="8">
        <f t="shared" si="371"/>
        <v>45183</v>
      </c>
    </row>
    <row r="3356" spans="1:15" x14ac:dyDescent="0.35">
      <c r="A3356" t="s">
        <v>3377</v>
      </c>
      <c r="B3356" s="4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  <c r="I3356" s="4" t="str">
        <f t="shared" si="366"/>
        <v>UNKNOWN</v>
      </c>
      <c r="J3356" s="6">
        <f t="shared" si="367"/>
        <v>5</v>
      </c>
      <c r="K3356" s="6">
        <f t="shared" si="368"/>
        <v>3</v>
      </c>
      <c r="L3356" s="6">
        <f t="shared" si="365"/>
        <v>15</v>
      </c>
      <c r="M3356" t="str">
        <f t="shared" si="369"/>
        <v>Digital Wallet</v>
      </c>
      <c r="N3356" t="str">
        <f t="shared" si="370"/>
        <v>In-store</v>
      </c>
      <c r="O3356" s="8">
        <f t="shared" si="371"/>
        <v>44967</v>
      </c>
    </row>
    <row r="3357" spans="1:15" x14ac:dyDescent="0.35">
      <c r="A3357" t="s">
        <v>3378</v>
      </c>
      <c r="B3357" s="4" t="s">
        <v>17</v>
      </c>
      <c r="C3357">
        <v>4</v>
      </c>
      <c r="D3357">
        <v>1</v>
      </c>
      <c r="E3357">
        <v>4</v>
      </c>
      <c r="H3357" s="1">
        <v>44964</v>
      </c>
      <c r="I3357" s="4" t="str">
        <f t="shared" si="366"/>
        <v>Cookie</v>
      </c>
      <c r="J3357" s="6">
        <f t="shared" si="367"/>
        <v>4</v>
      </c>
      <c r="K3357" s="6">
        <f t="shared" si="368"/>
        <v>1</v>
      </c>
      <c r="L3357" s="6">
        <f t="shared" si="365"/>
        <v>4</v>
      </c>
      <c r="M3357" t="str">
        <f t="shared" si="369"/>
        <v>Default mode</v>
      </c>
      <c r="N3357" t="str">
        <f t="shared" si="370"/>
        <v>UNKNOWN</v>
      </c>
      <c r="O3357" s="8">
        <f t="shared" si="371"/>
        <v>44964</v>
      </c>
    </row>
    <row r="3358" spans="1:15" x14ac:dyDescent="0.35">
      <c r="A3358" t="s">
        <v>3379</v>
      </c>
      <c r="B3358" s="4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I3358" s="4" t="str">
        <f t="shared" si="366"/>
        <v>Coffee</v>
      </c>
      <c r="J3358" s="6">
        <f t="shared" si="367"/>
        <v>4</v>
      </c>
      <c r="K3358" s="6">
        <f t="shared" si="368"/>
        <v>2</v>
      </c>
      <c r="L3358" s="6">
        <f t="shared" si="365"/>
        <v>8</v>
      </c>
      <c r="M3358" t="str">
        <f t="shared" si="369"/>
        <v>Credit Card</v>
      </c>
      <c r="N3358" t="str">
        <f t="shared" si="370"/>
        <v>UNKNOWN</v>
      </c>
      <c r="O3358" s="8">
        <f t="shared" si="371"/>
        <v>45061</v>
      </c>
    </row>
    <row r="3359" spans="1:15" x14ac:dyDescent="0.35">
      <c r="A3359" t="s">
        <v>3380</v>
      </c>
      <c r="B3359" s="4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I3359" s="4" t="str">
        <f t="shared" si="366"/>
        <v>Tea</v>
      </c>
      <c r="J3359" s="6">
        <f t="shared" si="367"/>
        <v>4</v>
      </c>
      <c r="K3359" s="6">
        <f t="shared" si="368"/>
        <v>1.5</v>
      </c>
      <c r="L3359" s="6">
        <f t="shared" si="365"/>
        <v>6</v>
      </c>
      <c r="M3359" t="str">
        <f t="shared" si="369"/>
        <v>Cash</v>
      </c>
      <c r="N3359" t="str">
        <f t="shared" si="370"/>
        <v>Takeaway</v>
      </c>
      <c r="O3359" s="8">
        <f t="shared" si="371"/>
        <v>45009</v>
      </c>
    </row>
    <row r="3360" spans="1:15" x14ac:dyDescent="0.35">
      <c r="A3360" t="s">
        <v>3381</v>
      </c>
      <c r="B3360" s="4" t="s">
        <v>28</v>
      </c>
      <c r="C3360">
        <v>3</v>
      </c>
      <c r="D3360">
        <v>4</v>
      </c>
      <c r="E3360">
        <v>12</v>
      </c>
      <c r="H3360" s="1">
        <v>44955</v>
      </c>
      <c r="I3360" s="4" t="str">
        <f t="shared" si="366"/>
        <v>Sandwich</v>
      </c>
      <c r="J3360" s="6">
        <f t="shared" si="367"/>
        <v>3</v>
      </c>
      <c r="K3360" s="6">
        <f t="shared" si="368"/>
        <v>4</v>
      </c>
      <c r="L3360" s="6">
        <f t="shared" si="365"/>
        <v>12</v>
      </c>
      <c r="M3360" t="str">
        <f t="shared" si="369"/>
        <v>Default mode</v>
      </c>
      <c r="N3360" t="str">
        <f t="shared" si="370"/>
        <v>UNKNOWN</v>
      </c>
      <c r="O3360" s="8">
        <f t="shared" si="371"/>
        <v>44955</v>
      </c>
    </row>
    <row r="3361" spans="1:15" x14ac:dyDescent="0.35">
      <c r="A3361" t="s">
        <v>3382</v>
      </c>
      <c r="B3361" s="4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I3361" s="4" t="str">
        <f t="shared" si="366"/>
        <v>Juice</v>
      </c>
      <c r="J3361" s="6">
        <f t="shared" si="367"/>
        <v>5</v>
      </c>
      <c r="K3361" s="6">
        <f t="shared" si="368"/>
        <v>3</v>
      </c>
      <c r="L3361" s="6">
        <f t="shared" si="365"/>
        <v>15</v>
      </c>
      <c r="M3361" t="str">
        <f t="shared" si="369"/>
        <v>Default mode</v>
      </c>
      <c r="N3361" t="str">
        <f t="shared" si="370"/>
        <v>In-store</v>
      </c>
      <c r="O3361" s="8">
        <f t="shared" si="371"/>
        <v>45040</v>
      </c>
    </row>
    <row r="3362" spans="1:15" x14ac:dyDescent="0.35">
      <c r="A3362" t="s">
        <v>3383</v>
      </c>
      <c r="B3362" s="4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I3362" s="4" t="str">
        <f t="shared" si="366"/>
        <v>Juice</v>
      </c>
      <c r="J3362" s="6">
        <f t="shared" si="367"/>
        <v>2</v>
      </c>
      <c r="K3362" s="6">
        <f t="shared" si="368"/>
        <v>3</v>
      </c>
      <c r="L3362" s="6">
        <f t="shared" si="365"/>
        <v>6</v>
      </c>
      <c r="M3362" t="str">
        <f t="shared" si="369"/>
        <v>Credit Card</v>
      </c>
      <c r="N3362" t="str">
        <f t="shared" si="370"/>
        <v>UNKNOWN</v>
      </c>
      <c r="O3362" s="8">
        <f t="shared" si="371"/>
        <v>45196</v>
      </c>
    </row>
    <row r="3363" spans="1:15" x14ac:dyDescent="0.35">
      <c r="A3363" t="s">
        <v>3384</v>
      </c>
      <c r="B3363" s="4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I3363" s="4" t="str">
        <f t="shared" si="366"/>
        <v>Tea</v>
      </c>
      <c r="J3363" s="6">
        <f t="shared" si="367"/>
        <v>2</v>
      </c>
      <c r="K3363" s="6">
        <f t="shared" si="368"/>
        <v>1.5</v>
      </c>
      <c r="L3363" s="6">
        <f t="shared" si="365"/>
        <v>3</v>
      </c>
      <c r="M3363" t="str">
        <f t="shared" si="369"/>
        <v>Cash</v>
      </c>
      <c r="N3363" t="str">
        <f t="shared" si="370"/>
        <v>Takeaway</v>
      </c>
      <c r="O3363" s="8">
        <f t="shared" si="371"/>
        <v>45166</v>
      </c>
    </row>
    <row r="3364" spans="1:15" x14ac:dyDescent="0.35">
      <c r="A3364" t="s">
        <v>3385</v>
      </c>
      <c r="B3364" s="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I3364" s="4" t="str">
        <f t="shared" si="366"/>
        <v>Sandwich</v>
      </c>
      <c r="J3364" s="6">
        <f t="shared" si="367"/>
        <v>2</v>
      </c>
      <c r="K3364" s="6">
        <f t="shared" si="368"/>
        <v>4</v>
      </c>
      <c r="L3364" s="6">
        <f t="shared" si="365"/>
        <v>8</v>
      </c>
      <c r="M3364" t="str">
        <f t="shared" si="369"/>
        <v>Cash</v>
      </c>
      <c r="N3364" t="str">
        <f t="shared" si="370"/>
        <v>Takeaway</v>
      </c>
      <c r="O3364" s="8">
        <f t="shared" si="371"/>
        <v>45125</v>
      </c>
    </row>
    <row r="3365" spans="1:15" x14ac:dyDescent="0.35">
      <c r="A3365" t="s">
        <v>3386</v>
      </c>
      <c r="B3365" s="4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  <c r="I3365" s="4" t="str">
        <f t="shared" si="366"/>
        <v>Coffee</v>
      </c>
      <c r="J3365" s="6">
        <f t="shared" si="367"/>
        <v>4</v>
      </c>
      <c r="K3365" s="6">
        <f t="shared" si="368"/>
        <v>2</v>
      </c>
      <c r="L3365" s="6">
        <f t="shared" si="365"/>
        <v>8</v>
      </c>
      <c r="M3365" t="str">
        <f t="shared" si="369"/>
        <v>Digital Wallet</v>
      </c>
      <c r="N3365" t="str">
        <f t="shared" si="370"/>
        <v>UNKNOWN</v>
      </c>
      <c r="O3365" s="8">
        <f t="shared" si="371"/>
        <v>45260</v>
      </c>
    </row>
    <row r="3366" spans="1:15" x14ac:dyDescent="0.35">
      <c r="A3366" t="s">
        <v>3387</v>
      </c>
      <c r="B3366" s="4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  <c r="I3366" s="4" t="str">
        <f t="shared" si="366"/>
        <v>Salad</v>
      </c>
      <c r="J3366" s="6">
        <f t="shared" si="367"/>
        <v>4</v>
      </c>
      <c r="K3366" s="6">
        <f t="shared" si="368"/>
        <v>5</v>
      </c>
      <c r="L3366" s="6">
        <f t="shared" si="365"/>
        <v>20</v>
      </c>
      <c r="M3366" t="str">
        <f t="shared" si="369"/>
        <v>Digital Wallet</v>
      </c>
      <c r="N3366" t="str">
        <f t="shared" si="370"/>
        <v>In-store</v>
      </c>
      <c r="O3366" s="8">
        <f t="shared" si="371"/>
        <v>45093</v>
      </c>
    </row>
    <row r="3367" spans="1:15" x14ac:dyDescent="0.35">
      <c r="A3367" t="s">
        <v>3388</v>
      </c>
      <c r="B3367" s="4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I3367" s="4" t="str">
        <f t="shared" si="366"/>
        <v>Juice</v>
      </c>
      <c r="J3367" s="6">
        <f t="shared" si="367"/>
        <v>2</v>
      </c>
      <c r="K3367" s="6">
        <f t="shared" si="368"/>
        <v>3</v>
      </c>
      <c r="L3367" s="6">
        <f t="shared" si="365"/>
        <v>6</v>
      </c>
      <c r="M3367" t="str">
        <f t="shared" si="369"/>
        <v>Cash</v>
      </c>
      <c r="N3367" t="str">
        <f t="shared" si="370"/>
        <v>Takeaway</v>
      </c>
      <c r="O3367" s="8">
        <f t="shared" si="371"/>
        <v>44998</v>
      </c>
    </row>
    <row r="3368" spans="1:15" x14ac:dyDescent="0.35">
      <c r="A3368" t="s">
        <v>3389</v>
      </c>
      <c r="B3368" s="4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I3368" s="4" t="str">
        <f t="shared" si="366"/>
        <v>Tea</v>
      </c>
      <c r="J3368" s="6">
        <f t="shared" si="367"/>
        <v>3</v>
      </c>
      <c r="K3368" s="6">
        <f t="shared" si="368"/>
        <v>1.5</v>
      </c>
      <c r="L3368" s="6">
        <f t="shared" si="365"/>
        <v>4.5</v>
      </c>
      <c r="M3368" t="str">
        <f t="shared" si="369"/>
        <v>Cash</v>
      </c>
      <c r="N3368" t="str">
        <f t="shared" si="370"/>
        <v>UNKNOWN</v>
      </c>
      <c r="O3368" s="8">
        <f t="shared" si="371"/>
        <v>45066</v>
      </c>
    </row>
    <row r="3369" spans="1:15" x14ac:dyDescent="0.35">
      <c r="A3369" t="s">
        <v>3390</v>
      </c>
      <c r="B3369" s="4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I3369" s="4" t="str">
        <f t="shared" si="366"/>
        <v>Juice</v>
      </c>
      <c r="J3369" s="6">
        <f t="shared" si="367"/>
        <v>1</v>
      </c>
      <c r="K3369" s="6">
        <f t="shared" si="368"/>
        <v>3</v>
      </c>
      <c r="L3369" s="6">
        <f t="shared" si="365"/>
        <v>3</v>
      </c>
      <c r="M3369" t="str">
        <f t="shared" si="369"/>
        <v>Default mode</v>
      </c>
      <c r="N3369" t="str">
        <f t="shared" si="370"/>
        <v>In-store</v>
      </c>
      <c r="O3369" s="8">
        <f t="shared" si="371"/>
        <v>45290</v>
      </c>
    </row>
    <row r="3370" spans="1:15" x14ac:dyDescent="0.35">
      <c r="A3370" t="s">
        <v>3391</v>
      </c>
      <c r="B3370" s="4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  <c r="I3370" s="4" t="str">
        <f t="shared" si="366"/>
        <v>Coffee</v>
      </c>
      <c r="J3370" s="6">
        <f t="shared" si="367"/>
        <v>4</v>
      </c>
      <c r="K3370" s="6">
        <f t="shared" si="368"/>
        <v>2</v>
      </c>
      <c r="L3370" s="6">
        <f t="shared" si="365"/>
        <v>8</v>
      </c>
      <c r="M3370" t="str">
        <f t="shared" si="369"/>
        <v>Digital Wallet</v>
      </c>
      <c r="N3370" t="str">
        <f t="shared" si="370"/>
        <v>UNKNOWN</v>
      </c>
      <c r="O3370" s="8">
        <f t="shared" si="371"/>
        <v>44948</v>
      </c>
    </row>
    <row r="3371" spans="1:15" x14ac:dyDescent="0.35">
      <c r="A3371" t="s">
        <v>3392</v>
      </c>
      <c r="B3371" s="4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I3371" s="4" t="str">
        <f t="shared" si="366"/>
        <v>Sandwich</v>
      </c>
      <c r="J3371" s="6">
        <f t="shared" si="367"/>
        <v>1</v>
      </c>
      <c r="K3371" s="6">
        <f t="shared" si="368"/>
        <v>4</v>
      </c>
      <c r="L3371" s="6">
        <f t="shared" si="365"/>
        <v>4</v>
      </c>
      <c r="M3371" t="str">
        <f t="shared" si="369"/>
        <v>Credit Card</v>
      </c>
      <c r="N3371" t="str">
        <f t="shared" si="370"/>
        <v>Takeaway</v>
      </c>
      <c r="O3371" s="8">
        <f t="shared" si="371"/>
        <v>45163</v>
      </c>
    </row>
    <row r="3372" spans="1:15" x14ac:dyDescent="0.35">
      <c r="A3372" t="s">
        <v>3393</v>
      </c>
      <c r="B3372" s="4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I3372" s="4" t="str">
        <f t="shared" si="366"/>
        <v>Smoothie</v>
      </c>
      <c r="J3372" s="6">
        <f t="shared" si="367"/>
        <v>5</v>
      </c>
      <c r="K3372" s="6">
        <f t="shared" si="368"/>
        <v>4</v>
      </c>
      <c r="L3372" s="6">
        <f t="shared" si="365"/>
        <v>20</v>
      </c>
      <c r="M3372" t="str">
        <f t="shared" si="369"/>
        <v>Credit Card</v>
      </c>
      <c r="N3372" t="str">
        <f t="shared" si="370"/>
        <v>UNKNOWN</v>
      </c>
      <c r="O3372" s="8">
        <f t="shared" si="371"/>
        <v>45239</v>
      </c>
    </row>
    <row r="3373" spans="1:15" x14ac:dyDescent="0.35">
      <c r="A3373" t="s">
        <v>3394</v>
      </c>
      <c r="B3373" s="4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I3373" s="4" t="str">
        <f t="shared" si="366"/>
        <v>Sandwich</v>
      </c>
      <c r="J3373" s="6">
        <f t="shared" si="367"/>
        <v>5</v>
      </c>
      <c r="K3373" s="6">
        <f t="shared" si="368"/>
        <v>4</v>
      </c>
      <c r="L3373" s="6">
        <f t="shared" si="365"/>
        <v>20</v>
      </c>
      <c r="M3373" t="str">
        <f t="shared" si="369"/>
        <v>Credit Card</v>
      </c>
      <c r="N3373" t="str">
        <f t="shared" si="370"/>
        <v>In-store</v>
      </c>
      <c r="O3373" s="8">
        <f t="shared" si="371"/>
        <v>44939</v>
      </c>
    </row>
    <row r="3374" spans="1:15" x14ac:dyDescent="0.35">
      <c r="A3374" t="s">
        <v>3395</v>
      </c>
      <c r="B3374" s="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I3374" s="4" t="str">
        <f t="shared" si="366"/>
        <v>Sandwich</v>
      </c>
      <c r="J3374" s="6">
        <f t="shared" si="367"/>
        <v>5</v>
      </c>
      <c r="K3374" s="6">
        <f t="shared" si="368"/>
        <v>0</v>
      </c>
      <c r="L3374" s="6">
        <f t="shared" si="365"/>
        <v>20</v>
      </c>
      <c r="M3374" t="str">
        <f t="shared" si="369"/>
        <v>Credit Card</v>
      </c>
      <c r="N3374" t="str">
        <f t="shared" si="370"/>
        <v>In-store</v>
      </c>
      <c r="O3374" s="8">
        <f t="shared" si="371"/>
        <v>45043</v>
      </c>
    </row>
    <row r="3375" spans="1:15" x14ac:dyDescent="0.35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  <c r="I3375" s="4" t="str">
        <f t="shared" si="366"/>
        <v>UNKNOWN</v>
      </c>
      <c r="J3375" s="6">
        <f t="shared" si="367"/>
        <v>3.0322631662185673</v>
      </c>
      <c r="K3375" s="6">
        <f t="shared" si="368"/>
        <v>1.5</v>
      </c>
      <c r="L3375" s="6">
        <f t="shared" si="365"/>
        <v>3</v>
      </c>
      <c r="M3375" t="str">
        <f t="shared" si="369"/>
        <v>Credit Card</v>
      </c>
      <c r="N3375" t="str">
        <f t="shared" si="370"/>
        <v>UNKNOWN</v>
      </c>
      <c r="O3375" s="8">
        <f t="shared" si="371"/>
        <v>45011</v>
      </c>
    </row>
    <row r="3376" spans="1:15" x14ac:dyDescent="0.35">
      <c r="A3376" t="s">
        <v>3397</v>
      </c>
      <c r="B3376" s="4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  <c r="I3376" s="4" t="str">
        <f t="shared" si="366"/>
        <v>UNKNOWN</v>
      </c>
      <c r="J3376" s="6">
        <f t="shared" si="367"/>
        <v>3</v>
      </c>
      <c r="K3376" s="6">
        <f t="shared" si="368"/>
        <v>3</v>
      </c>
      <c r="L3376" s="6">
        <f t="shared" si="365"/>
        <v>15</v>
      </c>
      <c r="M3376" t="str">
        <f t="shared" si="369"/>
        <v>Digital Wallet</v>
      </c>
      <c r="N3376" t="str">
        <f t="shared" si="370"/>
        <v>Takeaway</v>
      </c>
      <c r="O3376" s="8">
        <f t="shared" si="371"/>
        <v>44958</v>
      </c>
    </row>
    <row r="3377" spans="1:15" x14ac:dyDescent="0.35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I3377" s="4" t="str">
        <f t="shared" si="366"/>
        <v>UNKNOWN</v>
      </c>
      <c r="J3377" s="6">
        <f t="shared" si="367"/>
        <v>2</v>
      </c>
      <c r="K3377" s="6">
        <f t="shared" si="368"/>
        <v>4</v>
      </c>
      <c r="L3377" s="6">
        <f t="shared" si="365"/>
        <v>8</v>
      </c>
      <c r="M3377" t="str">
        <f t="shared" si="369"/>
        <v>Credit Card</v>
      </c>
      <c r="N3377" t="str">
        <f t="shared" si="370"/>
        <v>Takeaway</v>
      </c>
      <c r="O3377" s="8">
        <f t="shared" si="371"/>
        <v>45286</v>
      </c>
    </row>
    <row r="3378" spans="1:15" x14ac:dyDescent="0.35">
      <c r="A3378" t="s">
        <v>3399</v>
      </c>
      <c r="B3378" s="4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I3378" s="4" t="str">
        <f t="shared" si="366"/>
        <v>Coffee</v>
      </c>
      <c r="J3378" s="6">
        <f t="shared" si="367"/>
        <v>2</v>
      </c>
      <c r="K3378" s="6">
        <f t="shared" si="368"/>
        <v>2</v>
      </c>
      <c r="L3378" s="6">
        <f t="shared" si="365"/>
        <v>4</v>
      </c>
      <c r="M3378" t="str">
        <f t="shared" si="369"/>
        <v>Cash</v>
      </c>
      <c r="N3378" t="str">
        <f t="shared" si="370"/>
        <v>UNKNOWN</v>
      </c>
      <c r="O3378" s="8">
        <f t="shared" si="371"/>
        <v>45087</v>
      </c>
    </row>
    <row r="3379" spans="1:15" x14ac:dyDescent="0.35">
      <c r="A3379" t="s">
        <v>3400</v>
      </c>
      <c r="B3379" s="4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  <c r="I3379" s="4" t="str">
        <f t="shared" si="366"/>
        <v>Coffee</v>
      </c>
      <c r="J3379" s="6">
        <f t="shared" si="367"/>
        <v>5</v>
      </c>
      <c r="K3379" s="6">
        <f t="shared" si="368"/>
        <v>2</v>
      </c>
      <c r="L3379" s="6">
        <f t="shared" si="365"/>
        <v>10</v>
      </c>
      <c r="M3379" t="str">
        <f t="shared" si="369"/>
        <v>Digital Wallet</v>
      </c>
      <c r="N3379" t="str">
        <f t="shared" si="370"/>
        <v>UNKNOWN</v>
      </c>
      <c r="O3379" s="8">
        <f t="shared" si="371"/>
        <v>44960</v>
      </c>
    </row>
    <row r="3380" spans="1:15" x14ac:dyDescent="0.35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I3380" s="4" t="str">
        <f t="shared" si="366"/>
        <v>UNKNOWN</v>
      </c>
      <c r="J3380" s="6">
        <f t="shared" si="367"/>
        <v>1</v>
      </c>
      <c r="K3380" s="6">
        <f t="shared" si="368"/>
        <v>3</v>
      </c>
      <c r="L3380" s="6">
        <f t="shared" si="365"/>
        <v>3</v>
      </c>
      <c r="M3380" t="str">
        <f t="shared" si="369"/>
        <v>Credit Card</v>
      </c>
      <c r="N3380" t="str">
        <f t="shared" si="370"/>
        <v>In-store</v>
      </c>
      <c r="O3380" s="8">
        <f t="shared" si="371"/>
        <v>45234</v>
      </c>
    </row>
    <row r="3381" spans="1:15" x14ac:dyDescent="0.35">
      <c r="A3381" t="s">
        <v>3402</v>
      </c>
      <c r="B3381" s="4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I3381" s="4" t="str">
        <f t="shared" si="366"/>
        <v>Salad</v>
      </c>
      <c r="J3381" s="6">
        <f t="shared" si="367"/>
        <v>1</v>
      </c>
      <c r="K3381" s="6">
        <f t="shared" si="368"/>
        <v>5</v>
      </c>
      <c r="L3381" s="6">
        <f t="shared" si="365"/>
        <v>5</v>
      </c>
      <c r="M3381" t="str">
        <f t="shared" si="369"/>
        <v>Default mode</v>
      </c>
      <c r="N3381" t="str">
        <f t="shared" si="370"/>
        <v>In-store</v>
      </c>
      <c r="O3381" s="8">
        <f t="shared" si="371"/>
        <v>45234</v>
      </c>
    </row>
    <row r="3382" spans="1:15" x14ac:dyDescent="0.35">
      <c r="A3382" t="s">
        <v>3403</v>
      </c>
      <c r="B3382" s="4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  <c r="I3382" s="4" t="str">
        <f t="shared" si="366"/>
        <v>Tea</v>
      </c>
      <c r="J3382" s="6">
        <f t="shared" si="367"/>
        <v>3</v>
      </c>
      <c r="K3382" s="6">
        <f t="shared" si="368"/>
        <v>1.5</v>
      </c>
      <c r="L3382" s="6">
        <f t="shared" si="365"/>
        <v>4.5</v>
      </c>
      <c r="M3382" t="str">
        <f t="shared" si="369"/>
        <v>Digital Wallet</v>
      </c>
      <c r="N3382" t="str">
        <f t="shared" si="370"/>
        <v>UNKNOWN</v>
      </c>
      <c r="O3382" s="8">
        <f t="shared" si="371"/>
        <v>45038</v>
      </c>
    </row>
    <row r="3383" spans="1:15" x14ac:dyDescent="0.35">
      <c r="A3383" t="s">
        <v>3404</v>
      </c>
      <c r="B3383" s="4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I3383" s="4" t="str">
        <f t="shared" si="366"/>
        <v>Cookie</v>
      </c>
      <c r="J3383" s="6">
        <f t="shared" si="367"/>
        <v>5</v>
      </c>
      <c r="K3383" s="6">
        <f t="shared" si="368"/>
        <v>1</v>
      </c>
      <c r="L3383" s="6">
        <f t="shared" si="365"/>
        <v>5</v>
      </c>
      <c r="M3383" t="str">
        <f t="shared" si="369"/>
        <v>Cash</v>
      </c>
      <c r="N3383" t="str">
        <f t="shared" si="370"/>
        <v>In-store</v>
      </c>
      <c r="O3383" s="8">
        <f t="shared" si="371"/>
        <v>45057</v>
      </c>
    </row>
    <row r="3384" spans="1:15" x14ac:dyDescent="0.35">
      <c r="A3384" t="s">
        <v>3405</v>
      </c>
      <c r="B3384" s="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  <c r="I3384" s="4" t="str">
        <f t="shared" si="366"/>
        <v>Cake</v>
      </c>
      <c r="J3384" s="6">
        <f t="shared" si="367"/>
        <v>3</v>
      </c>
      <c r="K3384" s="6">
        <f t="shared" si="368"/>
        <v>3</v>
      </c>
      <c r="L3384" s="6">
        <f t="shared" si="365"/>
        <v>9</v>
      </c>
      <c r="M3384" t="str">
        <f t="shared" si="369"/>
        <v>Cash</v>
      </c>
      <c r="N3384" t="str">
        <f t="shared" si="370"/>
        <v>Cafe</v>
      </c>
      <c r="O3384" s="8">
        <f t="shared" si="371"/>
        <v>45078</v>
      </c>
    </row>
    <row r="3385" spans="1:15" x14ac:dyDescent="0.35">
      <c r="A3385" t="s">
        <v>3406</v>
      </c>
      <c r="B3385" s="4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I3385" s="4" t="str">
        <f t="shared" si="366"/>
        <v>Cake</v>
      </c>
      <c r="J3385" s="6">
        <f t="shared" si="367"/>
        <v>4</v>
      </c>
      <c r="K3385" s="6">
        <f t="shared" si="368"/>
        <v>3</v>
      </c>
      <c r="L3385" s="6">
        <f t="shared" si="365"/>
        <v>12</v>
      </c>
      <c r="M3385" t="str">
        <f t="shared" si="369"/>
        <v>Cash</v>
      </c>
      <c r="N3385" t="str">
        <f t="shared" si="370"/>
        <v>UNKNOWN</v>
      </c>
      <c r="O3385" s="8">
        <f t="shared" si="371"/>
        <v>45260</v>
      </c>
    </row>
    <row r="3386" spans="1:15" x14ac:dyDescent="0.35">
      <c r="A3386" t="s">
        <v>3407</v>
      </c>
      <c r="B3386" s="4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  <c r="I3386" s="4" t="str">
        <f t="shared" si="366"/>
        <v>Juice</v>
      </c>
      <c r="J3386" s="6">
        <f t="shared" si="367"/>
        <v>2</v>
      </c>
      <c r="K3386" s="6">
        <f t="shared" si="368"/>
        <v>3</v>
      </c>
      <c r="L3386" s="6">
        <f t="shared" si="365"/>
        <v>6</v>
      </c>
      <c r="M3386" t="str">
        <f t="shared" si="369"/>
        <v>Digital Wallet</v>
      </c>
      <c r="N3386" t="str">
        <f t="shared" si="370"/>
        <v>Takeaway</v>
      </c>
      <c r="O3386" s="8">
        <f t="shared" si="371"/>
        <v>44952</v>
      </c>
    </row>
    <row r="3387" spans="1:15" x14ac:dyDescent="0.35">
      <c r="A3387" t="s">
        <v>3408</v>
      </c>
      <c r="B3387" s="4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I3387" s="4" t="str">
        <f t="shared" si="366"/>
        <v>Coffee</v>
      </c>
      <c r="J3387" s="6">
        <f t="shared" si="367"/>
        <v>4</v>
      </c>
      <c r="K3387" s="6">
        <f t="shared" si="368"/>
        <v>2</v>
      </c>
      <c r="L3387" s="6">
        <f t="shared" si="365"/>
        <v>8</v>
      </c>
      <c r="M3387" t="str">
        <f t="shared" si="369"/>
        <v>Credit Card</v>
      </c>
      <c r="N3387" t="str">
        <f t="shared" si="370"/>
        <v>In-store</v>
      </c>
      <c r="O3387" s="8">
        <f t="shared" si="371"/>
        <v>45217</v>
      </c>
    </row>
    <row r="3388" spans="1:15" x14ac:dyDescent="0.35">
      <c r="A3388" t="s">
        <v>3409</v>
      </c>
      <c r="B3388" s="4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I3388" s="4" t="str">
        <f t="shared" si="366"/>
        <v>Tea</v>
      </c>
      <c r="J3388" s="6">
        <f t="shared" si="367"/>
        <v>4</v>
      </c>
      <c r="K3388" s="6">
        <f t="shared" si="368"/>
        <v>1.5</v>
      </c>
      <c r="L3388" s="6">
        <f t="shared" si="365"/>
        <v>6</v>
      </c>
      <c r="M3388" t="str">
        <f t="shared" si="369"/>
        <v>Default mode</v>
      </c>
      <c r="N3388" t="str">
        <f t="shared" si="370"/>
        <v>In-store</v>
      </c>
      <c r="O3388" s="8">
        <f t="shared" si="371"/>
        <v>44966</v>
      </c>
    </row>
    <row r="3389" spans="1:15" x14ac:dyDescent="0.35">
      <c r="A3389" t="s">
        <v>3410</v>
      </c>
      <c r="B3389" s="4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I3389" s="4" t="str">
        <f t="shared" si="366"/>
        <v>Tea</v>
      </c>
      <c r="J3389" s="6">
        <f t="shared" si="367"/>
        <v>1</v>
      </c>
      <c r="K3389" s="6">
        <f t="shared" si="368"/>
        <v>1.5</v>
      </c>
      <c r="L3389" s="6">
        <f t="shared" si="365"/>
        <v>1.5</v>
      </c>
      <c r="M3389" t="str">
        <f t="shared" si="369"/>
        <v>Cash</v>
      </c>
      <c r="N3389" t="str">
        <f t="shared" si="370"/>
        <v>In-store</v>
      </c>
      <c r="O3389" s="8">
        <f t="shared" si="371"/>
        <v>45061</v>
      </c>
    </row>
    <row r="3390" spans="1:15" x14ac:dyDescent="0.35">
      <c r="A3390" t="s">
        <v>3411</v>
      </c>
      <c r="B3390" s="4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I3390" s="4" t="str">
        <f t="shared" si="366"/>
        <v>Smoothie</v>
      </c>
      <c r="J3390" s="6">
        <f t="shared" si="367"/>
        <v>5</v>
      </c>
      <c r="K3390" s="6">
        <f t="shared" si="368"/>
        <v>4</v>
      </c>
      <c r="L3390" s="6">
        <f t="shared" si="365"/>
        <v>20</v>
      </c>
      <c r="M3390" t="str">
        <f t="shared" si="369"/>
        <v>Cash</v>
      </c>
      <c r="N3390" t="str">
        <f t="shared" si="370"/>
        <v>UNKNOWN</v>
      </c>
      <c r="O3390" s="8">
        <f t="shared" si="371"/>
        <v>45282</v>
      </c>
    </row>
    <row r="3391" spans="1:15" x14ac:dyDescent="0.35">
      <c r="A3391" t="s">
        <v>3412</v>
      </c>
      <c r="B3391" s="4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I3391" s="4" t="str">
        <f t="shared" si="366"/>
        <v>Salad</v>
      </c>
      <c r="J3391" s="6">
        <f t="shared" si="367"/>
        <v>2</v>
      </c>
      <c r="K3391" s="6">
        <f t="shared" si="368"/>
        <v>5</v>
      </c>
      <c r="L3391" s="6">
        <f t="shared" si="365"/>
        <v>10</v>
      </c>
      <c r="M3391" t="str">
        <f t="shared" si="369"/>
        <v>Default mode</v>
      </c>
      <c r="N3391" t="str">
        <f t="shared" si="370"/>
        <v>In-store</v>
      </c>
      <c r="O3391" s="8">
        <f t="shared" si="371"/>
        <v>45226</v>
      </c>
    </row>
    <row r="3392" spans="1:15" x14ac:dyDescent="0.35">
      <c r="A3392" t="s">
        <v>3413</v>
      </c>
      <c r="B3392" s="4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I3392" s="4" t="str">
        <f t="shared" si="366"/>
        <v>Cookie</v>
      </c>
      <c r="J3392" s="6">
        <f t="shared" si="367"/>
        <v>3</v>
      </c>
      <c r="K3392" s="6">
        <f t="shared" si="368"/>
        <v>1</v>
      </c>
      <c r="L3392" s="6">
        <f t="shared" si="365"/>
        <v>3</v>
      </c>
      <c r="M3392" t="str">
        <f t="shared" si="369"/>
        <v>Credit Card</v>
      </c>
      <c r="N3392" t="str">
        <f t="shared" si="370"/>
        <v>UNKNOWN</v>
      </c>
      <c r="O3392" s="8">
        <f t="shared" si="371"/>
        <v>45061</v>
      </c>
    </row>
    <row r="3393" spans="1:15" x14ac:dyDescent="0.35">
      <c r="A3393" t="s">
        <v>3414</v>
      </c>
      <c r="B3393" s="4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I3393" s="4" t="str">
        <f t="shared" si="366"/>
        <v>Tea</v>
      </c>
      <c r="J3393" s="6">
        <f t="shared" si="367"/>
        <v>4</v>
      </c>
      <c r="K3393" s="6">
        <f t="shared" si="368"/>
        <v>1.5</v>
      </c>
      <c r="L3393" s="6">
        <f t="shared" si="365"/>
        <v>6</v>
      </c>
      <c r="M3393" t="str">
        <f t="shared" si="369"/>
        <v>Default mode</v>
      </c>
      <c r="N3393" t="str">
        <f t="shared" si="370"/>
        <v>In-store</v>
      </c>
      <c r="O3393" s="8">
        <f t="shared" si="371"/>
        <v>45231</v>
      </c>
    </row>
    <row r="3394" spans="1:15" x14ac:dyDescent="0.35">
      <c r="A3394" t="s">
        <v>3415</v>
      </c>
      <c r="B3394" s="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  <c r="I3394" s="4" t="str">
        <f t="shared" si="366"/>
        <v>Juice</v>
      </c>
      <c r="J3394" s="6">
        <f t="shared" si="367"/>
        <v>3</v>
      </c>
      <c r="K3394" s="6">
        <f t="shared" si="368"/>
        <v>3</v>
      </c>
      <c r="L3394" s="6">
        <f t="shared" ref="L3394:L3457" si="372">IF(ISBLANK(E3394),PRODUCT(J3394,K3394),IF(E3394="ERROR",PRODUCT(J3394,K3394),IF(E3394="UNKNOWN",PRODUCT(J3394,K3394),E3394)))</f>
        <v>9</v>
      </c>
      <c r="M3394" t="str">
        <f t="shared" si="369"/>
        <v>Digital Wallet</v>
      </c>
      <c r="N3394" t="str">
        <f t="shared" si="370"/>
        <v>UNKNOWN</v>
      </c>
      <c r="O3394" s="8">
        <f t="shared" si="371"/>
        <v>45003</v>
      </c>
    </row>
    <row r="3395" spans="1:15" x14ac:dyDescent="0.35">
      <c r="A3395" t="s">
        <v>3416</v>
      </c>
      <c r="B3395" s="4" t="s">
        <v>39</v>
      </c>
      <c r="C3395">
        <v>2</v>
      </c>
      <c r="D3395">
        <v>3</v>
      </c>
      <c r="E3395">
        <v>6</v>
      </c>
      <c r="H3395" s="1">
        <v>45191</v>
      </c>
      <c r="I3395" s="4" t="str">
        <f t="shared" ref="I3395:I3458" si="373">IF(ISBLANK(B3395),"UNKNOWN",IF(B3395="ERROR","Juice",B3395))</f>
        <v>Juice</v>
      </c>
      <c r="J3395" s="6">
        <f t="shared" ref="J3395:J3458" si="374">IF(ISBLANK(C3395),E3395/D3395,IF(C3395="ERROR",AVERAGE(C3395:C13394),IF(C3395="UNKNOWN",MEDIAN(C3395:C13394),C3395)))</f>
        <v>2</v>
      </c>
      <c r="K3395" s="6">
        <f t="shared" ref="K3395:K3458" si="375">IF(ISBLANK(D3395),0,IF(D3395="ERROR",AVERAGE(D3395:D13394),IF(D3395="UNKNOWN",MEDIAN(D3395:D13394),D3395)))</f>
        <v>3</v>
      </c>
      <c r="L3395" s="6">
        <f t="shared" si="372"/>
        <v>6</v>
      </c>
      <c r="M3395" t="str">
        <f t="shared" ref="M3395:M3458" si="376">IF(ISBLANK(F3395),"Default mode",IF(F3395="ERROR","Cash",F3395))</f>
        <v>Default mode</v>
      </c>
      <c r="N3395" t="str">
        <f t="shared" ref="N3395:N3458" si="377">IF(ISBLANK(G3395),"UNKNOWN",IF(G3395="ERROR","Cafe",G3395))</f>
        <v>UNKNOWN</v>
      </c>
      <c r="O3395" s="8">
        <f t="shared" ref="O3395:O3458" si="378">IF(ISBLANK(H3395),DATE(2023,1,1),IF(H3395="ERROR",DATE(2023,6,1),IF(H3395="UNKNOWN",DATE(2023,1,1),H3395)))</f>
        <v>45191</v>
      </c>
    </row>
    <row r="3396" spans="1:15" x14ac:dyDescent="0.35">
      <c r="A3396" t="s">
        <v>3417</v>
      </c>
      <c r="B3396" s="4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  <c r="I3396" s="4" t="str">
        <f t="shared" si="373"/>
        <v>Tea</v>
      </c>
      <c r="J3396" s="6">
        <f t="shared" si="374"/>
        <v>4</v>
      </c>
      <c r="K3396" s="6">
        <f t="shared" si="375"/>
        <v>1.5</v>
      </c>
      <c r="L3396" s="6">
        <f t="shared" si="372"/>
        <v>6</v>
      </c>
      <c r="M3396" t="str">
        <f t="shared" si="376"/>
        <v>Digital Wallet</v>
      </c>
      <c r="N3396" t="str">
        <f t="shared" si="377"/>
        <v>UNKNOWN</v>
      </c>
      <c r="O3396" s="8">
        <f t="shared" si="378"/>
        <v>45113</v>
      </c>
    </row>
    <row r="3397" spans="1:15" x14ac:dyDescent="0.35">
      <c r="A3397" t="s">
        <v>3418</v>
      </c>
      <c r="B3397" s="4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  <c r="I3397" s="4" t="str">
        <f t="shared" si="373"/>
        <v>Cookie</v>
      </c>
      <c r="J3397" s="6">
        <f t="shared" si="374"/>
        <v>1</v>
      </c>
      <c r="K3397" s="6">
        <f t="shared" si="375"/>
        <v>1</v>
      </c>
      <c r="L3397" s="6">
        <f t="shared" si="372"/>
        <v>1</v>
      </c>
      <c r="M3397" t="str">
        <f t="shared" si="376"/>
        <v>Digital Wallet</v>
      </c>
      <c r="N3397" t="str">
        <f t="shared" si="377"/>
        <v>UNKNOWN</v>
      </c>
      <c r="O3397" s="8">
        <f t="shared" si="378"/>
        <v>45184</v>
      </c>
    </row>
    <row r="3398" spans="1:15" x14ac:dyDescent="0.35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  <c r="I3398" s="4" t="str">
        <f t="shared" si="373"/>
        <v>UNKNOWN</v>
      </c>
      <c r="J3398" s="6">
        <f t="shared" si="374"/>
        <v>2</v>
      </c>
      <c r="K3398" s="6">
        <f t="shared" si="375"/>
        <v>4</v>
      </c>
      <c r="L3398" s="6">
        <f t="shared" si="372"/>
        <v>8</v>
      </c>
      <c r="M3398" t="str">
        <f t="shared" si="376"/>
        <v>Digital Wallet</v>
      </c>
      <c r="N3398" t="str">
        <f t="shared" si="377"/>
        <v>In-store</v>
      </c>
      <c r="O3398" s="8">
        <f t="shared" si="378"/>
        <v>45020</v>
      </c>
    </row>
    <row r="3399" spans="1:15" x14ac:dyDescent="0.35">
      <c r="A3399" t="s">
        <v>3420</v>
      </c>
      <c r="B3399" s="4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  <c r="I3399" s="4" t="str">
        <f t="shared" si="373"/>
        <v>Tea</v>
      </c>
      <c r="J3399" s="6">
        <f t="shared" si="374"/>
        <v>3</v>
      </c>
      <c r="K3399" s="6">
        <f t="shared" si="375"/>
        <v>1.5</v>
      </c>
      <c r="L3399" s="6">
        <f t="shared" si="372"/>
        <v>6</v>
      </c>
      <c r="M3399" t="str">
        <f t="shared" si="376"/>
        <v>Digital Wallet</v>
      </c>
      <c r="N3399" t="str">
        <f t="shared" si="377"/>
        <v>UNKNOWN</v>
      </c>
      <c r="O3399" s="8">
        <f t="shared" si="378"/>
        <v>45175</v>
      </c>
    </row>
    <row r="3400" spans="1:15" x14ac:dyDescent="0.35">
      <c r="A3400" t="s">
        <v>3421</v>
      </c>
      <c r="B3400" s="4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I3400" s="4" t="str">
        <f t="shared" si="373"/>
        <v>Cookie</v>
      </c>
      <c r="J3400" s="6">
        <f t="shared" si="374"/>
        <v>5</v>
      </c>
      <c r="K3400" s="6">
        <f t="shared" si="375"/>
        <v>1</v>
      </c>
      <c r="L3400" s="6">
        <f t="shared" si="372"/>
        <v>5</v>
      </c>
      <c r="M3400" t="str">
        <f t="shared" si="376"/>
        <v>Credit Card</v>
      </c>
      <c r="N3400" t="str">
        <f t="shared" si="377"/>
        <v>UNKNOWN</v>
      </c>
      <c r="O3400" s="8">
        <f t="shared" si="378"/>
        <v>45102</v>
      </c>
    </row>
    <row r="3401" spans="1:15" x14ac:dyDescent="0.35">
      <c r="A3401" t="s">
        <v>3422</v>
      </c>
      <c r="B3401" s="4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  <c r="I3401" s="4" t="str">
        <f t="shared" si="373"/>
        <v>Smoothie</v>
      </c>
      <c r="J3401" s="6">
        <f t="shared" si="374"/>
        <v>5</v>
      </c>
      <c r="K3401" s="6">
        <f t="shared" si="375"/>
        <v>4</v>
      </c>
      <c r="L3401" s="6">
        <f t="shared" si="372"/>
        <v>20</v>
      </c>
      <c r="M3401" t="str">
        <f t="shared" si="376"/>
        <v>Digital Wallet</v>
      </c>
      <c r="N3401" t="str">
        <f t="shared" si="377"/>
        <v>UNKNOWN</v>
      </c>
      <c r="O3401" s="8">
        <f t="shared" si="378"/>
        <v>45106</v>
      </c>
    </row>
    <row r="3402" spans="1:15" x14ac:dyDescent="0.35">
      <c r="A3402" t="s">
        <v>3423</v>
      </c>
      <c r="B3402" s="4" t="s">
        <v>20</v>
      </c>
      <c r="C3402">
        <v>1</v>
      </c>
      <c r="D3402">
        <v>5</v>
      </c>
      <c r="E3402">
        <v>5</v>
      </c>
      <c r="H3402" s="1">
        <v>45223</v>
      </c>
      <c r="I3402" s="4" t="str">
        <f t="shared" si="373"/>
        <v>Salad</v>
      </c>
      <c r="J3402" s="6">
        <f t="shared" si="374"/>
        <v>1</v>
      </c>
      <c r="K3402" s="6">
        <f t="shared" si="375"/>
        <v>5</v>
      </c>
      <c r="L3402" s="6">
        <f t="shared" si="372"/>
        <v>5</v>
      </c>
      <c r="M3402" t="str">
        <f t="shared" si="376"/>
        <v>Default mode</v>
      </c>
      <c r="N3402" t="str">
        <f t="shared" si="377"/>
        <v>UNKNOWN</v>
      </c>
      <c r="O3402" s="8">
        <f t="shared" si="378"/>
        <v>45223</v>
      </c>
    </row>
    <row r="3403" spans="1:15" x14ac:dyDescent="0.35">
      <c r="A3403" t="s">
        <v>3424</v>
      </c>
      <c r="B3403" s="4" t="s">
        <v>65</v>
      </c>
      <c r="D3403">
        <v>1.5</v>
      </c>
      <c r="F3403" t="s">
        <v>23</v>
      </c>
      <c r="G3403" t="s">
        <v>15</v>
      </c>
      <c r="H3403" s="1">
        <v>45132</v>
      </c>
      <c r="I3403" s="4" t="str">
        <f t="shared" si="373"/>
        <v>Tea</v>
      </c>
      <c r="J3403" s="6">
        <f t="shared" si="374"/>
        <v>0</v>
      </c>
      <c r="K3403" s="6">
        <f t="shared" si="375"/>
        <v>1.5</v>
      </c>
      <c r="L3403" s="6">
        <f t="shared" si="372"/>
        <v>0</v>
      </c>
      <c r="M3403" t="str">
        <f t="shared" si="376"/>
        <v>Digital Wallet</v>
      </c>
      <c r="N3403" t="str">
        <f t="shared" si="377"/>
        <v>In-store</v>
      </c>
      <c r="O3403" s="8">
        <f t="shared" si="378"/>
        <v>45132</v>
      </c>
    </row>
    <row r="3404" spans="1:15" x14ac:dyDescent="0.35">
      <c r="A3404" t="s">
        <v>3425</v>
      </c>
      <c r="B3404" s="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I3404" s="4" t="str">
        <f t="shared" si="373"/>
        <v>Cake</v>
      </c>
      <c r="J3404" s="6">
        <f t="shared" si="374"/>
        <v>5</v>
      </c>
      <c r="K3404" s="6">
        <f t="shared" si="375"/>
        <v>3</v>
      </c>
      <c r="L3404" s="6">
        <f t="shared" si="372"/>
        <v>15</v>
      </c>
      <c r="M3404" t="str">
        <f t="shared" si="376"/>
        <v>Cash</v>
      </c>
      <c r="N3404" t="str">
        <f t="shared" si="377"/>
        <v>Takeaway</v>
      </c>
      <c r="O3404" s="8">
        <f t="shared" si="378"/>
        <v>44946</v>
      </c>
    </row>
    <row r="3405" spans="1:15" x14ac:dyDescent="0.35">
      <c r="A3405" t="s">
        <v>3426</v>
      </c>
      <c r="B3405" s="4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I3405" s="4" t="str">
        <f t="shared" si="373"/>
        <v>Sandwich</v>
      </c>
      <c r="J3405" s="6">
        <f t="shared" si="374"/>
        <v>1</v>
      </c>
      <c r="K3405" s="6">
        <f t="shared" si="375"/>
        <v>4</v>
      </c>
      <c r="L3405" s="6">
        <f t="shared" si="372"/>
        <v>4</v>
      </c>
      <c r="M3405" t="str">
        <f t="shared" si="376"/>
        <v>Default mode</v>
      </c>
      <c r="N3405" t="str">
        <f t="shared" si="377"/>
        <v>In-store</v>
      </c>
      <c r="O3405" s="8">
        <f t="shared" si="378"/>
        <v>45037</v>
      </c>
    </row>
    <row r="3406" spans="1:15" x14ac:dyDescent="0.35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  <c r="I3406" s="4" t="str">
        <f t="shared" si="373"/>
        <v>UNKNOWN</v>
      </c>
      <c r="J3406" s="6">
        <f t="shared" si="374"/>
        <v>5</v>
      </c>
      <c r="K3406" s="6">
        <f t="shared" si="375"/>
        <v>3</v>
      </c>
      <c r="L3406" s="6">
        <f t="shared" si="372"/>
        <v>10</v>
      </c>
      <c r="M3406" t="str">
        <f t="shared" si="376"/>
        <v>Digital Wallet</v>
      </c>
      <c r="N3406" t="str">
        <f t="shared" si="377"/>
        <v>UNKNOWN</v>
      </c>
      <c r="O3406" s="8">
        <f t="shared" si="378"/>
        <v>45051</v>
      </c>
    </row>
    <row r="3407" spans="1:15" x14ac:dyDescent="0.35">
      <c r="A3407" t="s">
        <v>3428</v>
      </c>
      <c r="B3407" s="4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I3407" s="4" t="str">
        <f t="shared" si="373"/>
        <v>Smoothie</v>
      </c>
      <c r="J3407" s="6">
        <f t="shared" si="374"/>
        <v>4</v>
      </c>
      <c r="K3407" s="6">
        <f t="shared" si="375"/>
        <v>4</v>
      </c>
      <c r="L3407" s="6">
        <f t="shared" si="372"/>
        <v>16</v>
      </c>
      <c r="M3407" t="str">
        <f t="shared" si="376"/>
        <v>Cash</v>
      </c>
      <c r="N3407" t="str">
        <f t="shared" si="377"/>
        <v>In-store</v>
      </c>
      <c r="O3407" s="8">
        <f t="shared" si="378"/>
        <v>45224</v>
      </c>
    </row>
    <row r="3408" spans="1:15" x14ac:dyDescent="0.35">
      <c r="A3408" t="s">
        <v>3429</v>
      </c>
      <c r="B3408" s="4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  <c r="I3408" s="4" t="str">
        <f t="shared" si="373"/>
        <v>Cake</v>
      </c>
      <c r="J3408" s="6">
        <f t="shared" si="374"/>
        <v>1</v>
      </c>
      <c r="K3408" s="6">
        <f t="shared" si="375"/>
        <v>3</v>
      </c>
      <c r="L3408" s="6">
        <f t="shared" si="372"/>
        <v>3</v>
      </c>
      <c r="M3408" t="str">
        <f t="shared" si="376"/>
        <v>Digital Wallet</v>
      </c>
      <c r="N3408" t="str">
        <f t="shared" si="377"/>
        <v>Takeaway</v>
      </c>
      <c r="O3408" s="8">
        <f t="shared" si="378"/>
        <v>45249</v>
      </c>
    </row>
    <row r="3409" spans="1:15" x14ac:dyDescent="0.35">
      <c r="A3409" t="s">
        <v>3430</v>
      </c>
      <c r="B3409" s="4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I3409" s="4" t="str">
        <f t="shared" si="373"/>
        <v>Cake</v>
      </c>
      <c r="J3409" s="6">
        <f t="shared" si="374"/>
        <v>1</v>
      </c>
      <c r="K3409" s="6">
        <f t="shared" si="375"/>
        <v>3</v>
      </c>
      <c r="L3409" s="6">
        <f t="shared" si="372"/>
        <v>3</v>
      </c>
      <c r="M3409" t="str">
        <f t="shared" si="376"/>
        <v>Cash</v>
      </c>
      <c r="N3409" t="str">
        <f t="shared" si="377"/>
        <v>UNKNOWN</v>
      </c>
      <c r="O3409" s="8">
        <f t="shared" si="378"/>
        <v>45206</v>
      </c>
    </row>
    <row r="3410" spans="1:15" x14ac:dyDescent="0.35">
      <c r="A3410" t="s">
        <v>3431</v>
      </c>
      <c r="B3410" s="4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I3410" s="4" t="str">
        <f t="shared" si="373"/>
        <v>Cookie</v>
      </c>
      <c r="J3410" s="6">
        <f t="shared" si="374"/>
        <v>2</v>
      </c>
      <c r="K3410" s="6">
        <f t="shared" si="375"/>
        <v>1</v>
      </c>
      <c r="L3410" s="6">
        <f t="shared" si="372"/>
        <v>2</v>
      </c>
      <c r="M3410" t="str">
        <f t="shared" si="376"/>
        <v>Credit Card</v>
      </c>
      <c r="N3410" t="str">
        <f t="shared" si="377"/>
        <v>UNKNOWN</v>
      </c>
      <c r="O3410" s="8">
        <f t="shared" si="378"/>
        <v>45016</v>
      </c>
    </row>
    <row r="3411" spans="1:15" x14ac:dyDescent="0.35">
      <c r="A3411" t="s">
        <v>3432</v>
      </c>
      <c r="B3411" s="4" t="s">
        <v>25</v>
      </c>
      <c r="C3411">
        <v>2</v>
      </c>
      <c r="D3411">
        <v>4</v>
      </c>
      <c r="E3411">
        <v>8</v>
      </c>
      <c r="F3411" t="s">
        <v>14</v>
      </c>
      <c r="I3411" s="4" t="str">
        <f t="shared" si="373"/>
        <v>Smoothie</v>
      </c>
      <c r="J3411" s="6">
        <f t="shared" si="374"/>
        <v>2</v>
      </c>
      <c r="K3411" s="6">
        <f t="shared" si="375"/>
        <v>4</v>
      </c>
      <c r="L3411" s="6">
        <f t="shared" si="372"/>
        <v>8</v>
      </c>
      <c r="M3411" t="str">
        <f t="shared" si="376"/>
        <v>Cash</v>
      </c>
      <c r="N3411" t="str">
        <f t="shared" si="377"/>
        <v>UNKNOWN</v>
      </c>
      <c r="O3411" s="8">
        <f t="shared" si="378"/>
        <v>44927</v>
      </c>
    </row>
    <row r="3412" spans="1:15" x14ac:dyDescent="0.35">
      <c r="A3412" t="s">
        <v>3433</v>
      </c>
      <c r="B3412" s="4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I3412" s="4" t="str">
        <f t="shared" si="373"/>
        <v>Sandwich</v>
      </c>
      <c r="J3412" s="6">
        <f t="shared" si="374"/>
        <v>3</v>
      </c>
      <c r="K3412" s="6">
        <f t="shared" si="375"/>
        <v>4</v>
      </c>
      <c r="L3412" s="6">
        <f t="shared" si="372"/>
        <v>12</v>
      </c>
      <c r="M3412" t="str">
        <f t="shared" si="376"/>
        <v>Credit Card</v>
      </c>
      <c r="N3412" t="str">
        <f t="shared" si="377"/>
        <v>In-store</v>
      </c>
      <c r="O3412" s="8">
        <f t="shared" si="378"/>
        <v>45110</v>
      </c>
    </row>
    <row r="3413" spans="1:15" x14ac:dyDescent="0.35">
      <c r="A3413" t="s">
        <v>3434</v>
      </c>
      <c r="B3413" s="4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I3413" s="4" t="str">
        <f t="shared" si="373"/>
        <v>Tea</v>
      </c>
      <c r="J3413" s="6">
        <f t="shared" si="374"/>
        <v>2</v>
      </c>
      <c r="K3413" s="6">
        <f t="shared" si="375"/>
        <v>1.5</v>
      </c>
      <c r="L3413" s="6">
        <f t="shared" si="372"/>
        <v>3</v>
      </c>
      <c r="M3413" t="str">
        <f t="shared" si="376"/>
        <v>Default mode</v>
      </c>
      <c r="N3413" t="str">
        <f t="shared" si="377"/>
        <v>Takeaway</v>
      </c>
      <c r="O3413" s="8">
        <f t="shared" si="378"/>
        <v>45141</v>
      </c>
    </row>
    <row r="3414" spans="1:15" x14ac:dyDescent="0.35">
      <c r="A3414" t="s">
        <v>3435</v>
      </c>
      <c r="B3414" s="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  <c r="I3414" s="4" t="str">
        <f t="shared" si="373"/>
        <v>Cake</v>
      </c>
      <c r="J3414" s="6">
        <f t="shared" si="374"/>
        <v>2</v>
      </c>
      <c r="K3414" s="6">
        <f t="shared" si="375"/>
        <v>3</v>
      </c>
      <c r="L3414" s="6">
        <f t="shared" si="372"/>
        <v>6</v>
      </c>
      <c r="M3414" t="str">
        <f t="shared" si="376"/>
        <v>Cash</v>
      </c>
      <c r="N3414" t="str">
        <f t="shared" si="377"/>
        <v>UNKNOWN</v>
      </c>
      <c r="O3414" s="8">
        <f t="shared" si="378"/>
        <v>45218</v>
      </c>
    </row>
    <row r="3415" spans="1:15" x14ac:dyDescent="0.35">
      <c r="A3415" t="s">
        <v>3436</v>
      </c>
      <c r="B3415" s="4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I3415" s="4" t="str">
        <f t="shared" si="373"/>
        <v>Cake</v>
      </c>
      <c r="J3415" s="6">
        <f t="shared" si="374"/>
        <v>2</v>
      </c>
      <c r="K3415" s="6">
        <f t="shared" si="375"/>
        <v>3</v>
      </c>
      <c r="L3415" s="6">
        <f t="shared" si="372"/>
        <v>6</v>
      </c>
      <c r="M3415" t="str">
        <f t="shared" si="376"/>
        <v>Cash</v>
      </c>
      <c r="N3415" t="str">
        <f t="shared" si="377"/>
        <v>UNKNOWN</v>
      </c>
      <c r="O3415" s="8">
        <f t="shared" si="378"/>
        <v>45087</v>
      </c>
    </row>
    <row r="3416" spans="1:15" x14ac:dyDescent="0.35">
      <c r="A3416" t="s">
        <v>3437</v>
      </c>
      <c r="B3416" s="4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I3416" s="4" t="str">
        <f t="shared" si="373"/>
        <v>Salad</v>
      </c>
      <c r="J3416" s="6">
        <f t="shared" si="374"/>
        <v>5</v>
      </c>
      <c r="K3416" s="6">
        <f t="shared" si="375"/>
        <v>5</v>
      </c>
      <c r="L3416" s="6">
        <f t="shared" si="372"/>
        <v>25</v>
      </c>
      <c r="M3416" t="str">
        <f t="shared" si="376"/>
        <v>Cash</v>
      </c>
      <c r="N3416" t="str">
        <f t="shared" si="377"/>
        <v>In-store</v>
      </c>
      <c r="O3416" s="8">
        <f t="shared" si="378"/>
        <v>45147</v>
      </c>
    </row>
    <row r="3417" spans="1:15" x14ac:dyDescent="0.35">
      <c r="A3417" t="s">
        <v>3438</v>
      </c>
      <c r="B3417" s="4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I3417" s="4" t="str">
        <f t="shared" si="373"/>
        <v>Salad</v>
      </c>
      <c r="J3417" s="6">
        <f t="shared" si="374"/>
        <v>4</v>
      </c>
      <c r="K3417" s="6">
        <f t="shared" si="375"/>
        <v>5</v>
      </c>
      <c r="L3417" s="6">
        <f t="shared" si="372"/>
        <v>20</v>
      </c>
      <c r="M3417" t="str">
        <f t="shared" si="376"/>
        <v>Cash</v>
      </c>
      <c r="N3417" t="str">
        <f t="shared" si="377"/>
        <v>Takeaway</v>
      </c>
      <c r="O3417" s="8">
        <f t="shared" si="378"/>
        <v>45013</v>
      </c>
    </row>
    <row r="3418" spans="1:15" x14ac:dyDescent="0.35">
      <c r="A3418" t="s">
        <v>3439</v>
      </c>
      <c r="B3418" s="4" t="s">
        <v>20</v>
      </c>
      <c r="C3418">
        <v>5</v>
      </c>
      <c r="E3418">
        <v>25</v>
      </c>
      <c r="H3418" s="1">
        <v>45265</v>
      </c>
      <c r="I3418" s="4" t="str">
        <f t="shared" si="373"/>
        <v>Salad</v>
      </c>
      <c r="J3418" s="6">
        <f t="shared" si="374"/>
        <v>5</v>
      </c>
      <c r="K3418" s="6">
        <f t="shared" si="375"/>
        <v>0</v>
      </c>
      <c r="L3418" s="6">
        <f t="shared" si="372"/>
        <v>25</v>
      </c>
      <c r="M3418" t="str">
        <f t="shared" si="376"/>
        <v>Default mode</v>
      </c>
      <c r="N3418" t="str">
        <f t="shared" si="377"/>
        <v>UNKNOWN</v>
      </c>
      <c r="O3418" s="8">
        <f t="shared" si="378"/>
        <v>45265</v>
      </c>
    </row>
    <row r="3419" spans="1:15" x14ac:dyDescent="0.35">
      <c r="A3419" t="s">
        <v>3440</v>
      </c>
      <c r="B3419" s="4" t="s">
        <v>39</v>
      </c>
      <c r="C3419">
        <v>2</v>
      </c>
      <c r="D3419">
        <v>3</v>
      </c>
      <c r="E3419">
        <v>6</v>
      </c>
      <c r="H3419" s="1">
        <v>44972</v>
      </c>
      <c r="I3419" s="4" t="str">
        <f t="shared" si="373"/>
        <v>Juice</v>
      </c>
      <c r="J3419" s="6">
        <f t="shared" si="374"/>
        <v>2</v>
      </c>
      <c r="K3419" s="6">
        <f t="shared" si="375"/>
        <v>3</v>
      </c>
      <c r="L3419" s="6">
        <f t="shared" si="372"/>
        <v>6</v>
      </c>
      <c r="M3419" t="str">
        <f t="shared" si="376"/>
        <v>Default mode</v>
      </c>
      <c r="N3419" t="str">
        <f t="shared" si="377"/>
        <v>UNKNOWN</v>
      </c>
      <c r="O3419" s="8">
        <f t="shared" si="378"/>
        <v>44972</v>
      </c>
    </row>
    <row r="3420" spans="1:15" x14ac:dyDescent="0.35">
      <c r="A3420" t="s">
        <v>3441</v>
      </c>
      <c r="B3420" s="4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I3420" s="4" t="str">
        <f t="shared" si="373"/>
        <v>Coffee</v>
      </c>
      <c r="J3420" s="6">
        <f t="shared" si="374"/>
        <v>3.0332643641572496</v>
      </c>
      <c r="K3420" s="6">
        <f t="shared" si="375"/>
        <v>2</v>
      </c>
      <c r="L3420" s="6">
        <f t="shared" si="372"/>
        <v>4</v>
      </c>
      <c r="M3420" t="str">
        <f t="shared" si="376"/>
        <v>Cash</v>
      </c>
      <c r="N3420" t="str">
        <f t="shared" si="377"/>
        <v>Takeaway</v>
      </c>
      <c r="O3420" s="8">
        <f t="shared" si="378"/>
        <v>45265</v>
      </c>
    </row>
    <row r="3421" spans="1:15" x14ac:dyDescent="0.35">
      <c r="A3421" t="s">
        <v>3442</v>
      </c>
      <c r="B3421" s="4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I3421" s="4" t="str">
        <f t="shared" si="373"/>
        <v>Sandwich</v>
      </c>
      <c r="J3421" s="6">
        <f t="shared" si="374"/>
        <v>5</v>
      </c>
      <c r="K3421" s="6">
        <f t="shared" si="375"/>
        <v>4</v>
      </c>
      <c r="L3421" s="6">
        <f t="shared" si="372"/>
        <v>20</v>
      </c>
      <c r="M3421" t="str">
        <f t="shared" si="376"/>
        <v>Default mode</v>
      </c>
      <c r="N3421" t="str">
        <f t="shared" si="377"/>
        <v>In-store</v>
      </c>
      <c r="O3421" s="8">
        <f t="shared" si="378"/>
        <v>44967</v>
      </c>
    </row>
    <row r="3422" spans="1:15" x14ac:dyDescent="0.35">
      <c r="A3422" t="s">
        <v>3443</v>
      </c>
      <c r="B3422" s="4" t="s">
        <v>65</v>
      </c>
      <c r="C3422">
        <v>1</v>
      </c>
      <c r="D3422">
        <v>1.5</v>
      </c>
      <c r="E3422">
        <v>1.5</v>
      </c>
      <c r="G3422" t="s">
        <v>11</v>
      </c>
      <c r="I3422" s="4" t="str">
        <f t="shared" si="373"/>
        <v>Tea</v>
      </c>
      <c r="J3422" s="6">
        <f t="shared" si="374"/>
        <v>1</v>
      </c>
      <c r="K3422" s="6">
        <f t="shared" si="375"/>
        <v>1.5</v>
      </c>
      <c r="L3422" s="6">
        <f t="shared" si="372"/>
        <v>1.5</v>
      </c>
      <c r="M3422" t="str">
        <f t="shared" si="376"/>
        <v>Default mode</v>
      </c>
      <c r="N3422" t="str">
        <f t="shared" si="377"/>
        <v>Takeaway</v>
      </c>
      <c r="O3422" s="8">
        <f t="shared" si="378"/>
        <v>44927</v>
      </c>
    </row>
    <row r="3423" spans="1:15" x14ac:dyDescent="0.35">
      <c r="A3423" t="s">
        <v>3444</v>
      </c>
      <c r="B3423" s="4" t="s">
        <v>28</v>
      </c>
      <c r="C3423">
        <v>1</v>
      </c>
      <c r="D3423" t="s">
        <v>18</v>
      </c>
      <c r="E3423">
        <v>4</v>
      </c>
      <c r="H3423" s="1">
        <v>45013</v>
      </c>
      <c r="I3423" s="4" t="str">
        <f t="shared" si="373"/>
        <v>Sandwich</v>
      </c>
      <c r="J3423" s="6">
        <f t="shared" si="374"/>
        <v>1</v>
      </c>
      <c r="K3423" s="6">
        <f t="shared" si="375"/>
        <v>2.9710075284318438</v>
      </c>
      <c r="L3423" s="6">
        <f t="shared" si="372"/>
        <v>4</v>
      </c>
      <c r="M3423" t="str">
        <f t="shared" si="376"/>
        <v>Default mode</v>
      </c>
      <c r="N3423" t="str">
        <f t="shared" si="377"/>
        <v>UNKNOWN</v>
      </c>
      <c r="O3423" s="8">
        <f t="shared" si="378"/>
        <v>45013</v>
      </c>
    </row>
    <row r="3424" spans="1:15" x14ac:dyDescent="0.35">
      <c r="A3424" t="s">
        <v>3445</v>
      </c>
      <c r="B3424" s="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I3424" s="4" t="str">
        <f t="shared" si="373"/>
        <v>Tea</v>
      </c>
      <c r="J3424" s="6">
        <f t="shared" si="374"/>
        <v>3</v>
      </c>
      <c r="K3424" s="6">
        <f t="shared" si="375"/>
        <v>1.5</v>
      </c>
      <c r="L3424" s="6">
        <f t="shared" si="372"/>
        <v>4.5</v>
      </c>
      <c r="M3424" t="str">
        <f t="shared" si="376"/>
        <v>Credit Card</v>
      </c>
      <c r="N3424" t="str">
        <f t="shared" si="377"/>
        <v>In-store</v>
      </c>
      <c r="O3424" s="8">
        <f t="shared" si="378"/>
        <v>45083</v>
      </c>
    </row>
    <row r="3425" spans="1:15" x14ac:dyDescent="0.35">
      <c r="A3425" t="s">
        <v>3446</v>
      </c>
      <c r="B3425" s="4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I3425" s="4" t="str">
        <f t="shared" si="373"/>
        <v>Cake</v>
      </c>
      <c r="J3425" s="6">
        <f t="shared" si="374"/>
        <v>5</v>
      </c>
      <c r="K3425" s="6">
        <f t="shared" si="375"/>
        <v>3</v>
      </c>
      <c r="L3425" s="6">
        <f t="shared" si="372"/>
        <v>15</v>
      </c>
      <c r="M3425" t="str">
        <f t="shared" si="376"/>
        <v>Credit Card</v>
      </c>
      <c r="N3425" t="str">
        <f t="shared" si="377"/>
        <v>Takeaway</v>
      </c>
      <c r="O3425" s="8">
        <f t="shared" si="378"/>
        <v>45105</v>
      </c>
    </row>
    <row r="3426" spans="1:15" x14ac:dyDescent="0.35">
      <c r="A3426" t="s">
        <v>3447</v>
      </c>
      <c r="B3426" s="4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  <c r="I3426" s="4" t="str">
        <f t="shared" si="373"/>
        <v>Smoothie</v>
      </c>
      <c r="J3426" s="6">
        <f t="shared" si="374"/>
        <v>5</v>
      </c>
      <c r="K3426" s="6">
        <f t="shared" si="375"/>
        <v>4</v>
      </c>
      <c r="L3426" s="6">
        <f t="shared" si="372"/>
        <v>20</v>
      </c>
      <c r="M3426" t="str">
        <f t="shared" si="376"/>
        <v>Cash</v>
      </c>
      <c r="N3426" t="str">
        <f t="shared" si="377"/>
        <v>In-store</v>
      </c>
      <c r="O3426" s="8">
        <f t="shared" si="378"/>
        <v>44970</v>
      </c>
    </row>
    <row r="3427" spans="1:15" x14ac:dyDescent="0.35">
      <c r="A3427" t="s">
        <v>3448</v>
      </c>
      <c r="B3427" s="4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  <c r="I3427" s="4" t="str">
        <f t="shared" si="373"/>
        <v>Juice</v>
      </c>
      <c r="J3427" s="6">
        <f t="shared" si="374"/>
        <v>3</v>
      </c>
      <c r="K3427" s="6">
        <f t="shared" si="375"/>
        <v>3</v>
      </c>
      <c r="L3427" s="6">
        <f t="shared" si="372"/>
        <v>9</v>
      </c>
      <c r="M3427" t="str">
        <f t="shared" si="376"/>
        <v>Digital Wallet</v>
      </c>
      <c r="N3427" t="str">
        <f t="shared" si="377"/>
        <v>Takeaway</v>
      </c>
      <c r="O3427" s="8">
        <f t="shared" si="378"/>
        <v>45001</v>
      </c>
    </row>
    <row r="3428" spans="1:15" x14ac:dyDescent="0.35">
      <c r="A3428" t="s">
        <v>3449</v>
      </c>
      <c r="B3428" s="4" t="s">
        <v>9</v>
      </c>
      <c r="C3428">
        <v>4</v>
      </c>
      <c r="D3428">
        <v>2</v>
      </c>
      <c r="E3428">
        <v>8</v>
      </c>
      <c r="H3428" s="1">
        <v>44944</v>
      </c>
      <c r="I3428" s="4" t="str">
        <f t="shared" si="373"/>
        <v>Coffee</v>
      </c>
      <c r="J3428" s="6">
        <f t="shared" si="374"/>
        <v>4</v>
      </c>
      <c r="K3428" s="6">
        <f t="shared" si="375"/>
        <v>2</v>
      </c>
      <c r="L3428" s="6">
        <f t="shared" si="372"/>
        <v>8</v>
      </c>
      <c r="M3428" t="str">
        <f t="shared" si="376"/>
        <v>Default mode</v>
      </c>
      <c r="N3428" t="str">
        <f t="shared" si="377"/>
        <v>UNKNOWN</v>
      </c>
      <c r="O3428" s="8">
        <f t="shared" si="378"/>
        <v>44944</v>
      </c>
    </row>
    <row r="3429" spans="1:15" x14ac:dyDescent="0.35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I3429" s="4" t="str">
        <f t="shared" si="373"/>
        <v>UNKNOWN</v>
      </c>
      <c r="J3429" s="6">
        <f t="shared" si="374"/>
        <v>4</v>
      </c>
      <c r="K3429" s="6">
        <f t="shared" si="375"/>
        <v>4</v>
      </c>
      <c r="L3429" s="6">
        <f t="shared" si="372"/>
        <v>16</v>
      </c>
      <c r="M3429" t="str">
        <f t="shared" si="376"/>
        <v>Default mode</v>
      </c>
      <c r="N3429" t="str">
        <f t="shared" si="377"/>
        <v>Takeaway</v>
      </c>
      <c r="O3429" s="8">
        <f t="shared" si="378"/>
        <v>45037</v>
      </c>
    </row>
    <row r="3430" spans="1:15" x14ac:dyDescent="0.35">
      <c r="A3430" t="s">
        <v>3451</v>
      </c>
      <c r="B3430" s="4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I3430" s="4" t="str">
        <f t="shared" si="373"/>
        <v>Juice</v>
      </c>
      <c r="J3430" s="6">
        <f t="shared" si="374"/>
        <v>5</v>
      </c>
      <c r="K3430" s="6">
        <f t="shared" si="375"/>
        <v>3</v>
      </c>
      <c r="L3430" s="6">
        <f t="shared" si="372"/>
        <v>15</v>
      </c>
      <c r="M3430" t="str">
        <f t="shared" si="376"/>
        <v>Credit Card</v>
      </c>
      <c r="N3430" t="str">
        <f t="shared" si="377"/>
        <v>UNKNOWN</v>
      </c>
      <c r="O3430" s="8">
        <f t="shared" si="378"/>
        <v>45226</v>
      </c>
    </row>
    <row r="3431" spans="1:15" x14ac:dyDescent="0.35">
      <c r="A3431" t="s">
        <v>3452</v>
      </c>
      <c r="B3431" s="4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I3431" s="4" t="str">
        <f t="shared" si="373"/>
        <v>Cookie</v>
      </c>
      <c r="J3431" s="6">
        <f t="shared" si="374"/>
        <v>2</v>
      </c>
      <c r="K3431" s="6">
        <f t="shared" si="375"/>
        <v>1</v>
      </c>
      <c r="L3431" s="6">
        <f t="shared" si="372"/>
        <v>2</v>
      </c>
      <c r="M3431" t="str">
        <f t="shared" si="376"/>
        <v>Default mode</v>
      </c>
      <c r="N3431" t="str">
        <f t="shared" si="377"/>
        <v>In-store</v>
      </c>
      <c r="O3431" s="8">
        <f t="shared" si="378"/>
        <v>45134</v>
      </c>
    </row>
    <row r="3432" spans="1:15" x14ac:dyDescent="0.35">
      <c r="A3432" t="s">
        <v>3453</v>
      </c>
      <c r="B3432" s="4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I3432" s="4" t="str">
        <f t="shared" si="373"/>
        <v>UNKNOWN</v>
      </c>
      <c r="J3432" s="6">
        <f t="shared" si="374"/>
        <v>4</v>
      </c>
      <c r="K3432" s="6">
        <f t="shared" si="375"/>
        <v>5</v>
      </c>
      <c r="L3432" s="6">
        <f t="shared" si="372"/>
        <v>20</v>
      </c>
      <c r="M3432" t="str">
        <f t="shared" si="376"/>
        <v>Credit Card</v>
      </c>
      <c r="N3432" t="str">
        <f t="shared" si="377"/>
        <v>Takeaway</v>
      </c>
      <c r="O3432" s="8">
        <f t="shared" si="378"/>
        <v>45014</v>
      </c>
    </row>
    <row r="3433" spans="1:15" x14ac:dyDescent="0.35">
      <c r="A3433" t="s">
        <v>3454</v>
      </c>
      <c r="B3433" s="4" t="s">
        <v>17</v>
      </c>
      <c r="C3433">
        <v>5</v>
      </c>
      <c r="E3433">
        <v>5</v>
      </c>
      <c r="F3433" t="s">
        <v>14</v>
      </c>
      <c r="H3433" s="1">
        <v>45253</v>
      </c>
      <c r="I3433" s="4" t="str">
        <f t="shared" si="373"/>
        <v>Cookie</v>
      </c>
      <c r="J3433" s="6">
        <f t="shared" si="374"/>
        <v>5</v>
      </c>
      <c r="K3433" s="6">
        <f t="shared" si="375"/>
        <v>0</v>
      </c>
      <c r="L3433" s="6">
        <f t="shared" si="372"/>
        <v>5</v>
      </c>
      <c r="M3433" t="str">
        <f t="shared" si="376"/>
        <v>Cash</v>
      </c>
      <c r="N3433" t="str">
        <f t="shared" si="377"/>
        <v>UNKNOWN</v>
      </c>
      <c r="O3433" s="8">
        <f t="shared" si="378"/>
        <v>45253</v>
      </c>
    </row>
    <row r="3434" spans="1:15" x14ac:dyDescent="0.35">
      <c r="A3434" t="s">
        <v>3455</v>
      </c>
      <c r="B3434" s="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I3434" s="4" t="str">
        <f t="shared" si="373"/>
        <v>Cake</v>
      </c>
      <c r="J3434" s="6">
        <f t="shared" si="374"/>
        <v>5</v>
      </c>
      <c r="K3434" s="6">
        <f t="shared" si="375"/>
        <v>3</v>
      </c>
      <c r="L3434" s="6">
        <f t="shared" si="372"/>
        <v>15</v>
      </c>
      <c r="M3434" t="str">
        <f t="shared" si="376"/>
        <v>Default mode</v>
      </c>
      <c r="N3434" t="str">
        <f t="shared" si="377"/>
        <v>In-store</v>
      </c>
      <c r="O3434" s="8">
        <f t="shared" si="378"/>
        <v>45145</v>
      </c>
    </row>
    <row r="3435" spans="1:15" x14ac:dyDescent="0.35">
      <c r="A3435" t="s">
        <v>3456</v>
      </c>
      <c r="B3435" s="4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I3435" s="4" t="str">
        <f t="shared" si="373"/>
        <v>Juice</v>
      </c>
      <c r="J3435" s="6">
        <f t="shared" si="374"/>
        <v>1</v>
      </c>
      <c r="K3435" s="6">
        <f t="shared" si="375"/>
        <v>3</v>
      </c>
      <c r="L3435" s="6">
        <f t="shared" si="372"/>
        <v>3</v>
      </c>
      <c r="M3435" t="str">
        <f t="shared" si="376"/>
        <v>Credit Card</v>
      </c>
      <c r="N3435" t="str">
        <f t="shared" si="377"/>
        <v>UNKNOWN</v>
      </c>
      <c r="O3435" s="8">
        <f t="shared" si="378"/>
        <v>45146</v>
      </c>
    </row>
    <row r="3436" spans="1:15" x14ac:dyDescent="0.35">
      <c r="A3436" t="s">
        <v>3457</v>
      </c>
      <c r="B3436" s="4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  <c r="I3436" s="4" t="str">
        <f t="shared" si="373"/>
        <v>UNKNOWN</v>
      </c>
      <c r="J3436" s="6">
        <f t="shared" si="374"/>
        <v>1</v>
      </c>
      <c r="K3436" s="6">
        <f t="shared" si="375"/>
        <v>2.9710365853658538</v>
      </c>
      <c r="L3436" s="6">
        <f t="shared" si="372"/>
        <v>4</v>
      </c>
      <c r="M3436" t="str">
        <f t="shared" si="376"/>
        <v>Credit Card</v>
      </c>
      <c r="N3436" t="str">
        <f t="shared" si="377"/>
        <v>UNKNOWN</v>
      </c>
      <c r="O3436" s="8">
        <f t="shared" si="378"/>
        <v>45272</v>
      </c>
    </row>
    <row r="3437" spans="1:15" x14ac:dyDescent="0.35">
      <c r="A3437" t="s">
        <v>3458</v>
      </c>
      <c r="B3437" s="4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  <c r="I3437" s="4" t="str">
        <f t="shared" si="373"/>
        <v>Juice</v>
      </c>
      <c r="J3437" s="6">
        <f t="shared" si="374"/>
        <v>5</v>
      </c>
      <c r="K3437" s="6">
        <f t="shared" si="375"/>
        <v>1</v>
      </c>
      <c r="L3437" s="6">
        <f t="shared" si="372"/>
        <v>5</v>
      </c>
      <c r="M3437" t="str">
        <f t="shared" si="376"/>
        <v>Digital Wallet</v>
      </c>
      <c r="N3437" t="str">
        <f t="shared" si="377"/>
        <v>UNKNOWN</v>
      </c>
      <c r="O3437" s="8">
        <f t="shared" si="378"/>
        <v>45025</v>
      </c>
    </row>
    <row r="3438" spans="1:15" x14ac:dyDescent="0.35">
      <c r="A3438" t="s">
        <v>3459</v>
      </c>
      <c r="B3438" s="4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I3438" s="4" t="str">
        <f t="shared" si="373"/>
        <v>Juice</v>
      </c>
      <c r="J3438" s="6">
        <f t="shared" si="374"/>
        <v>5</v>
      </c>
      <c r="K3438" s="6">
        <f t="shared" si="375"/>
        <v>3</v>
      </c>
      <c r="L3438" s="6">
        <f t="shared" si="372"/>
        <v>15</v>
      </c>
      <c r="M3438" t="str">
        <f t="shared" si="376"/>
        <v>Credit Card</v>
      </c>
      <c r="N3438" t="str">
        <f t="shared" si="377"/>
        <v>UNKNOWN</v>
      </c>
      <c r="O3438" s="8">
        <f t="shared" si="378"/>
        <v>45006</v>
      </c>
    </row>
    <row r="3439" spans="1:15" x14ac:dyDescent="0.35">
      <c r="A3439" t="s">
        <v>3460</v>
      </c>
      <c r="B3439" s="4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I3439" s="4" t="str">
        <f t="shared" si="373"/>
        <v>Smoothie</v>
      </c>
      <c r="J3439" s="6">
        <f t="shared" si="374"/>
        <v>1</v>
      </c>
      <c r="K3439" s="6">
        <f t="shared" si="375"/>
        <v>4</v>
      </c>
      <c r="L3439" s="6">
        <f t="shared" si="372"/>
        <v>4</v>
      </c>
      <c r="M3439" t="str">
        <f t="shared" si="376"/>
        <v>Credit Card</v>
      </c>
      <c r="N3439" t="str">
        <f t="shared" si="377"/>
        <v>Takeaway</v>
      </c>
      <c r="O3439" s="8">
        <f t="shared" si="378"/>
        <v>45060</v>
      </c>
    </row>
    <row r="3440" spans="1:15" x14ac:dyDescent="0.35">
      <c r="A3440" t="s">
        <v>3461</v>
      </c>
      <c r="B3440" s="4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I3440" s="4" t="str">
        <f t="shared" si="373"/>
        <v>Smoothie</v>
      </c>
      <c r="J3440" s="6">
        <f t="shared" si="374"/>
        <v>1</v>
      </c>
      <c r="K3440" s="6">
        <f t="shared" si="375"/>
        <v>4</v>
      </c>
      <c r="L3440" s="6">
        <f t="shared" si="372"/>
        <v>4</v>
      </c>
      <c r="M3440" t="str">
        <f t="shared" si="376"/>
        <v>Default mode</v>
      </c>
      <c r="N3440" t="str">
        <f t="shared" si="377"/>
        <v>Takeaway</v>
      </c>
      <c r="O3440" s="8">
        <f t="shared" si="378"/>
        <v>45081</v>
      </c>
    </row>
    <row r="3441" spans="1:15" x14ac:dyDescent="0.35">
      <c r="A3441" t="s">
        <v>3462</v>
      </c>
      <c r="B3441" s="4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I3441" s="4" t="str">
        <f t="shared" si="373"/>
        <v>Juice</v>
      </c>
      <c r="J3441" s="6">
        <f t="shared" si="374"/>
        <v>1</v>
      </c>
      <c r="K3441" s="6">
        <f t="shared" si="375"/>
        <v>3</v>
      </c>
      <c r="L3441" s="6">
        <f t="shared" si="372"/>
        <v>3</v>
      </c>
      <c r="M3441" t="str">
        <f t="shared" si="376"/>
        <v>Cash</v>
      </c>
      <c r="N3441" t="str">
        <f t="shared" si="377"/>
        <v>Takeaway</v>
      </c>
      <c r="O3441" s="8">
        <f t="shared" si="378"/>
        <v>44998</v>
      </c>
    </row>
    <row r="3442" spans="1:15" x14ac:dyDescent="0.35">
      <c r="A3442" t="s">
        <v>3463</v>
      </c>
      <c r="B3442" s="4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  <c r="I3442" s="4" t="str">
        <f t="shared" si="373"/>
        <v>Cookie</v>
      </c>
      <c r="J3442" s="6">
        <f t="shared" si="374"/>
        <v>3.0327371446822102</v>
      </c>
      <c r="K3442" s="6">
        <f t="shared" si="375"/>
        <v>1</v>
      </c>
      <c r="L3442" s="6">
        <f t="shared" si="372"/>
        <v>1</v>
      </c>
      <c r="M3442" t="str">
        <f t="shared" si="376"/>
        <v>Default mode</v>
      </c>
      <c r="N3442" t="str">
        <f t="shared" si="377"/>
        <v>In-store</v>
      </c>
      <c r="O3442" s="8">
        <f t="shared" si="378"/>
        <v>45274</v>
      </c>
    </row>
    <row r="3443" spans="1:15" x14ac:dyDescent="0.35">
      <c r="A3443" t="s">
        <v>3464</v>
      </c>
      <c r="B3443" s="4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  <c r="I3443" s="4" t="str">
        <f t="shared" si="373"/>
        <v>Coffee</v>
      </c>
      <c r="J3443" s="6">
        <f t="shared" si="374"/>
        <v>3.0327371446822102</v>
      </c>
      <c r="K3443" s="6">
        <f t="shared" si="375"/>
        <v>2</v>
      </c>
      <c r="L3443" s="6">
        <f t="shared" si="372"/>
        <v>8</v>
      </c>
      <c r="M3443" t="str">
        <f t="shared" si="376"/>
        <v>Default mode</v>
      </c>
      <c r="N3443" t="str">
        <f t="shared" si="377"/>
        <v>Takeaway</v>
      </c>
      <c r="O3443" s="8">
        <f t="shared" si="378"/>
        <v>45209</v>
      </c>
    </row>
    <row r="3444" spans="1:15" x14ac:dyDescent="0.35">
      <c r="A3444" t="s">
        <v>3465</v>
      </c>
      <c r="B3444" s="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I3444" s="4" t="str">
        <f t="shared" si="373"/>
        <v>Coffee</v>
      </c>
      <c r="J3444" s="6">
        <f t="shared" si="374"/>
        <v>5</v>
      </c>
      <c r="K3444" s="6">
        <f t="shared" si="375"/>
        <v>2</v>
      </c>
      <c r="L3444" s="6">
        <f t="shared" si="372"/>
        <v>10</v>
      </c>
      <c r="M3444" t="str">
        <f t="shared" si="376"/>
        <v>Cash</v>
      </c>
      <c r="N3444" t="str">
        <f t="shared" si="377"/>
        <v>Takeaway</v>
      </c>
      <c r="O3444" s="8">
        <f t="shared" si="378"/>
        <v>45039</v>
      </c>
    </row>
    <row r="3445" spans="1:15" x14ac:dyDescent="0.35">
      <c r="A3445" t="s">
        <v>3466</v>
      </c>
      <c r="B3445" s="4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I3445" s="4" t="str">
        <f t="shared" si="373"/>
        <v>Tea</v>
      </c>
      <c r="J3445" s="6">
        <f t="shared" si="374"/>
        <v>4</v>
      </c>
      <c r="K3445" s="6">
        <f t="shared" si="375"/>
        <v>1.5</v>
      </c>
      <c r="L3445" s="6">
        <f t="shared" si="372"/>
        <v>6</v>
      </c>
      <c r="M3445" t="str">
        <f t="shared" si="376"/>
        <v>Cash</v>
      </c>
      <c r="N3445" t="str">
        <f t="shared" si="377"/>
        <v>UNKNOWN</v>
      </c>
      <c r="O3445" s="8">
        <f t="shared" si="378"/>
        <v>44986</v>
      </c>
    </row>
    <row r="3446" spans="1:15" x14ac:dyDescent="0.35">
      <c r="A3446" t="s">
        <v>3467</v>
      </c>
      <c r="B3446" s="4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  <c r="I3446" s="4" t="str">
        <f t="shared" si="373"/>
        <v>Juice</v>
      </c>
      <c r="J3446" s="6">
        <f t="shared" si="374"/>
        <v>3</v>
      </c>
      <c r="K3446" s="6">
        <f t="shared" si="375"/>
        <v>4</v>
      </c>
      <c r="L3446" s="6">
        <f t="shared" si="372"/>
        <v>12</v>
      </c>
      <c r="M3446" t="str">
        <f t="shared" si="376"/>
        <v>UNKNOWN</v>
      </c>
      <c r="N3446" t="str">
        <f t="shared" si="377"/>
        <v>In-store</v>
      </c>
      <c r="O3446" s="8">
        <f t="shared" si="378"/>
        <v>44962</v>
      </c>
    </row>
    <row r="3447" spans="1:15" x14ac:dyDescent="0.35">
      <c r="A3447" t="s">
        <v>3468</v>
      </c>
      <c r="B3447" s="4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I3447" s="4" t="str">
        <f t="shared" si="373"/>
        <v>Juice</v>
      </c>
      <c r="J3447" s="6">
        <f t="shared" si="374"/>
        <v>4</v>
      </c>
      <c r="K3447" s="6">
        <f t="shared" si="375"/>
        <v>3</v>
      </c>
      <c r="L3447" s="6">
        <f t="shared" si="372"/>
        <v>12</v>
      </c>
      <c r="M3447" t="str">
        <f t="shared" si="376"/>
        <v>Credit Card</v>
      </c>
      <c r="N3447" t="str">
        <f t="shared" si="377"/>
        <v>UNKNOWN</v>
      </c>
      <c r="O3447" s="8">
        <f t="shared" si="378"/>
        <v>45026</v>
      </c>
    </row>
    <row r="3448" spans="1:15" x14ac:dyDescent="0.35">
      <c r="A3448" t="s">
        <v>3469</v>
      </c>
      <c r="B3448" s="4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  <c r="I3448" s="4" t="str">
        <f t="shared" si="373"/>
        <v>UNKNOWN</v>
      </c>
      <c r="J3448" s="6">
        <f t="shared" si="374"/>
        <v>2</v>
      </c>
      <c r="K3448" s="6">
        <f t="shared" si="375"/>
        <v>3</v>
      </c>
      <c r="L3448" s="6">
        <f t="shared" si="372"/>
        <v>6</v>
      </c>
      <c r="M3448" t="str">
        <f t="shared" si="376"/>
        <v>Digital Wallet</v>
      </c>
      <c r="N3448" t="str">
        <f t="shared" si="377"/>
        <v>UNKNOWN</v>
      </c>
      <c r="O3448" s="8">
        <f t="shared" si="378"/>
        <v>45100</v>
      </c>
    </row>
    <row r="3449" spans="1:15" x14ac:dyDescent="0.35">
      <c r="A3449" t="s">
        <v>3470</v>
      </c>
      <c r="B3449" s="4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  <c r="I3449" s="4" t="str">
        <f t="shared" si="373"/>
        <v>Cake</v>
      </c>
      <c r="J3449" s="6">
        <f t="shared" si="374"/>
        <v>5</v>
      </c>
      <c r="K3449" s="6">
        <f t="shared" si="375"/>
        <v>3</v>
      </c>
      <c r="L3449" s="6">
        <f t="shared" si="372"/>
        <v>15</v>
      </c>
      <c r="M3449" t="str">
        <f t="shared" si="376"/>
        <v>Digital Wallet</v>
      </c>
      <c r="N3449" t="str">
        <f t="shared" si="377"/>
        <v>Takeaway</v>
      </c>
      <c r="O3449" s="8">
        <f t="shared" si="378"/>
        <v>45025</v>
      </c>
    </row>
    <row r="3450" spans="1:15" x14ac:dyDescent="0.35">
      <c r="A3450" t="s">
        <v>3471</v>
      </c>
      <c r="B3450" s="4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I3450" s="4" t="str">
        <f t="shared" si="373"/>
        <v>Juice</v>
      </c>
      <c r="J3450" s="6">
        <f t="shared" si="374"/>
        <v>1</v>
      </c>
      <c r="K3450" s="6">
        <f t="shared" si="375"/>
        <v>1</v>
      </c>
      <c r="L3450" s="6">
        <f t="shared" si="372"/>
        <v>1</v>
      </c>
      <c r="M3450" t="str">
        <f t="shared" si="376"/>
        <v>Default mode</v>
      </c>
      <c r="N3450" t="str">
        <f t="shared" si="377"/>
        <v>Takeaway</v>
      </c>
      <c r="O3450" s="8">
        <f t="shared" si="378"/>
        <v>44983</v>
      </c>
    </row>
    <row r="3451" spans="1:15" x14ac:dyDescent="0.35">
      <c r="A3451" t="s">
        <v>3472</v>
      </c>
      <c r="B3451" s="4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I3451" s="4" t="str">
        <f t="shared" si="373"/>
        <v>Tea</v>
      </c>
      <c r="J3451" s="6">
        <f t="shared" si="374"/>
        <v>1</v>
      </c>
      <c r="K3451" s="6">
        <f t="shared" si="375"/>
        <v>1.5</v>
      </c>
      <c r="L3451" s="6">
        <f t="shared" si="372"/>
        <v>1.5</v>
      </c>
      <c r="M3451" t="str">
        <f t="shared" si="376"/>
        <v>Credit Card</v>
      </c>
      <c r="N3451" t="str">
        <f t="shared" si="377"/>
        <v>In-store</v>
      </c>
      <c r="O3451" s="8">
        <f t="shared" si="378"/>
        <v>45182</v>
      </c>
    </row>
    <row r="3452" spans="1:15" x14ac:dyDescent="0.35">
      <c r="A3452" t="s">
        <v>3473</v>
      </c>
      <c r="B3452" s="4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I3452" s="4" t="str">
        <f t="shared" si="373"/>
        <v>UNKNOWN</v>
      </c>
      <c r="J3452" s="6">
        <f t="shared" si="374"/>
        <v>4</v>
      </c>
      <c r="K3452" s="6">
        <f t="shared" si="375"/>
        <v>1</v>
      </c>
      <c r="L3452" s="6">
        <f t="shared" si="372"/>
        <v>4</v>
      </c>
      <c r="M3452" t="str">
        <f t="shared" si="376"/>
        <v>Default mode</v>
      </c>
      <c r="N3452" t="str">
        <f t="shared" si="377"/>
        <v>In-store</v>
      </c>
      <c r="O3452" s="8">
        <f t="shared" si="378"/>
        <v>44942</v>
      </c>
    </row>
    <row r="3453" spans="1:15" x14ac:dyDescent="0.35">
      <c r="A3453" t="s">
        <v>3474</v>
      </c>
      <c r="B3453" s="4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I3453" s="4" t="str">
        <f t="shared" si="373"/>
        <v>Smoothie</v>
      </c>
      <c r="J3453" s="6">
        <f t="shared" si="374"/>
        <v>4</v>
      </c>
      <c r="K3453" s="6">
        <f t="shared" si="375"/>
        <v>4</v>
      </c>
      <c r="L3453" s="6">
        <f t="shared" si="372"/>
        <v>16</v>
      </c>
      <c r="M3453" t="str">
        <f t="shared" si="376"/>
        <v>Credit Card</v>
      </c>
      <c r="N3453" t="str">
        <f t="shared" si="377"/>
        <v>UNKNOWN</v>
      </c>
      <c r="O3453" s="8">
        <f t="shared" si="378"/>
        <v>44973</v>
      </c>
    </row>
    <row r="3454" spans="1:15" x14ac:dyDescent="0.35">
      <c r="A3454" t="s">
        <v>3475</v>
      </c>
      <c r="B3454" s="4" t="s">
        <v>17</v>
      </c>
      <c r="C3454">
        <v>2</v>
      </c>
      <c r="D3454">
        <v>1</v>
      </c>
      <c r="E3454">
        <v>2</v>
      </c>
      <c r="H3454" s="1">
        <v>45246</v>
      </c>
      <c r="I3454" s="4" t="str">
        <f t="shared" si="373"/>
        <v>Cookie</v>
      </c>
      <c r="J3454" s="6">
        <f t="shared" si="374"/>
        <v>2</v>
      </c>
      <c r="K3454" s="6">
        <f t="shared" si="375"/>
        <v>1</v>
      </c>
      <c r="L3454" s="6">
        <f t="shared" si="372"/>
        <v>2</v>
      </c>
      <c r="M3454" t="str">
        <f t="shared" si="376"/>
        <v>Default mode</v>
      </c>
      <c r="N3454" t="str">
        <f t="shared" si="377"/>
        <v>UNKNOWN</v>
      </c>
      <c r="O3454" s="8">
        <f t="shared" si="378"/>
        <v>45246</v>
      </c>
    </row>
    <row r="3455" spans="1:15" x14ac:dyDescent="0.35">
      <c r="A3455" t="s">
        <v>3476</v>
      </c>
      <c r="B3455" s="4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  <c r="I3455" s="4" t="str">
        <f t="shared" si="373"/>
        <v>Cookie</v>
      </c>
      <c r="J3455" s="6">
        <f t="shared" si="374"/>
        <v>5</v>
      </c>
      <c r="K3455" s="6">
        <f t="shared" si="375"/>
        <v>1</v>
      </c>
      <c r="L3455" s="6">
        <f t="shared" si="372"/>
        <v>5</v>
      </c>
      <c r="M3455" t="str">
        <f t="shared" si="376"/>
        <v>Digital Wallet</v>
      </c>
      <c r="N3455" t="str">
        <f t="shared" si="377"/>
        <v>In-store</v>
      </c>
      <c r="O3455" s="8">
        <f t="shared" si="378"/>
        <v>45024</v>
      </c>
    </row>
    <row r="3456" spans="1:15" x14ac:dyDescent="0.35">
      <c r="A3456" t="s">
        <v>3477</v>
      </c>
      <c r="B3456" s="4" t="s">
        <v>17</v>
      </c>
      <c r="C3456">
        <v>1</v>
      </c>
      <c r="D3456">
        <v>1</v>
      </c>
      <c r="E3456">
        <v>1</v>
      </c>
      <c r="H3456" s="1">
        <v>45269</v>
      </c>
      <c r="I3456" s="4" t="str">
        <f t="shared" si="373"/>
        <v>Cookie</v>
      </c>
      <c r="J3456" s="6">
        <f t="shared" si="374"/>
        <v>1</v>
      </c>
      <c r="K3456" s="6">
        <f t="shared" si="375"/>
        <v>1</v>
      </c>
      <c r="L3456" s="6">
        <f t="shared" si="372"/>
        <v>1</v>
      </c>
      <c r="M3456" t="str">
        <f t="shared" si="376"/>
        <v>Default mode</v>
      </c>
      <c r="N3456" t="str">
        <f t="shared" si="377"/>
        <v>UNKNOWN</v>
      </c>
      <c r="O3456" s="8">
        <f t="shared" si="378"/>
        <v>45269</v>
      </c>
    </row>
    <row r="3457" spans="1:15" x14ac:dyDescent="0.35">
      <c r="A3457" t="s">
        <v>3478</v>
      </c>
      <c r="B3457" s="4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  <c r="I3457" s="4" t="str">
        <f t="shared" si="373"/>
        <v>Coffee</v>
      </c>
      <c r="J3457" s="6">
        <f t="shared" si="374"/>
        <v>5</v>
      </c>
      <c r="K3457" s="6">
        <f t="shared" si="375"/>
        <v>2</v>
      </c>
      <c r="L3457" s="6">
        <f t="shared" si="372"/>
        <v>10</v>
      </c>
      <c r="M3457" t="str">
        <f t="shared" si="376"/>
        <v>Digital Wallet</v>
      </c>
      <c r="N3457" t="str">
        <f t="shared" si="377"/>
        <v>UNKNOWN</v>
      </c>
      <c r="O3457" s="8">
        <f t="shared" si="378"/>
        <v>44999</v>
      </c>
    </row>
    <row r="3458" spans="1:15" x14ac:dyDescent="0.35">
      <c r="A3458" t="s">
        <v>3479</v>
      </c>
      <c r="B3458" s="4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I3458" s="4" t="str">
        <f t="shared" si="373"/>
        <v>Salad</v>
      </c>
      <c r="J3458" s="6">
        <f t="shared" si="374"/>
        <v>1</v>
      </c>
      <c r="K3458" s="6">
        <f t="shared" si="375"/>
        <v>5</v>
      </c>
      <c r="L3458" s="6">
        <f t="shared" ref="L3458:L3521" si="379">IF(ISBLANK(E3458),PRODUCT(J3458,K3458),IF(E3458="ERROR",PRODUCT(J3458,K3458),IF(E3458="UNKNOWN",PRODUCT(J3458,K3458),E3458)))</f>
        <v>5</v>
      </c>
      <c r="M3458" t="str">
        <f t="shared" si="376"/>
        <v>Cash</v>
      </c>
      <c r="N3458" t="str">
        <f t="shared" si="377"/>
        <v>Takeaway</v>
      </c>
      <c r="O3458" s="8">
        <f t="shared" si="378"/>
        <v>45180</v>
      </c>
    </row>
    <row r="3459" spans="1:15" x14ac:dyDescent="0.35">
      <c r="A3459" t="s">
        <v>3480</v>
      </c>
      <c r="B3459" s="4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  <c r="I3459" s="4" t="str">
        <f t="shared" ref="I3459:I3522" si="380">IF(ISBLANK(B3459),"UNKNOWN",IF(B3459="ERROR","Juice",B3459))</f>
        <v>Salad</v>
      </c>
      <c r="J3459" s="6">
        <f t="shared" ref="J3459:J3522" si="381">IF(ISBLANK(C3459),E3459/D3459,IF(C3459="ERROR",AVERAGE(C3459:C13458),IF(C3459="UNKNOWN",MEDIAN(C3459:C13458),C3459)))</f>
        <v>2</v>
      </c>
      <c r="K3459" s="6">
        <f t="shared" ref="K3459:K3522" si="382">IF(ISBLANK(D3459),0,IF(D3459="ERROR",AVERAGE(D3459:D13458),IF(D3459="UNKNOWN",MEDIAN(D3459:D13458),D3459)))</f>
        <v>5</v>
      </c>
      <c r="L3459" s="6">
        <f t="shared" si="379"/>
        <v>10</v>
      </c>
      <c r="M3459" t="str">
        <f t="shared" ref="M3459:M3522" si="383">IF(ISBLANK(F3459),"Default mode",IF(F3459="ERROR","Cash",F3459))</f>
        <v>Digital Wallet</v>
      </c>
      <c r="N3459" t="str">
        <f t="shared" ref="N3459:N3522" si="384">IF(ISBLANK(G3459),"UNKNOWN",IF(G3459="ERROR","Cafe",G3459))</f>
        <v>In-store</v>
      </c>
      <c r="O3459" s="8">
        <f t="shared" ref="O3459:O3522" si="385">IF(ISBLANK(H3459),DATE(2023,1,1),IF(H3459="ERROR",DATE(2023,6,1),IF(H3459="UNKNOWN",DATE(2023,1,1),H3459)))</f>
        <v>45203</v>
      </c>
    </row>
    <row r="3460" spans="1:15" x14ac:dyDescent="0.35">
      <c r="A3460" t="s">
        <v>3481</v>
      </c>
      <c r="B3460" s="4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I3460" s="4" t="str">
        <f t="shared" si="380"/>
        <v>Sandwich</v>
      </c>
      <c r="J3460" s="6">
        <f t="shared" si="381"/>
        <v>5</v>
      </c>
      <c r="K3460" s="6">
        <f t="shared" si="382"/>
        <v>4</v>
      </c>
      <c r="L3460" s="6">
        <f t="shared" si="379"/>
        <v>20</v>
      </c>
      <c r="M3460" t="str">
        <f t="shared" si="383"/>
        <v>Default mode</v>
      </c>
      <c r="N3460" t="str">
        <f t="shared" si="384"/>
        <v>Takeaway</v>
      </c>
      <c r="O3460" s="8">
        <f t="shared" si="385"/>
        <v>45214</v>
      </c>
    </row>
    <row r="3461" spans="1:15" x14ac:dyDescent="0.35">
      <c r="A3461" t="s">
        <v>3482</v>
      </c>
      <c r="B3461" s="4" t="s">
        <v>21</v>
      </c>
      <c r="C3461">
        <v>4</v>
      </c>
      <c r="D3461">
        <v>5</v>
      </c>
      <c r="E3461">
        <v>20</v>
      </c>
      <c r="F3461" t="s">
        <v>14</v>
      </c>
      <c r="I3461" s="4" t="str">
        <f t="shared" si="380"/>
        <v>UNKNOWN</v>
      </c>
      <c r="J3461" s="6">
        <f t="shared" si="381"/>
        <v>4</v>
      </c>
      <c r="K3461" s="6">
        <f t="shared" si="382"/>
        <v>5</v>
      </c>
      <c r="L3461" s="6">
        <f t="shared" si="379"/>
        <v>20</v>
      </c>
      <c r="M3461" t="str">
        <f t="shared" si="383"/>
        <v>Cash</v>
      </c>
      <c r="N3461" t="str">
        <f t="shared" si="384"/>
        <v>UNKNOWN</v>
      </c>
      <c r="O3461" s="8">
        <f t="shared" si="385"/>
        <v>44927</v>
      </c>
    </row>
    <row r="3462" spans="1:15" x14ac:dyDescent="0.35">
      <c r="A3462" t="s">
        <v>3483</v>
      </c>
      <c r="B3462" s="4" t="s">
        <v>9</v>
      </c>
      <c r="C3462">
        <v>3</v>
      </c>
      <c r="D3462">
        <v>2</v>
      </c>
      <c r="E3462">
        <v>6</v>
      </c>
      <c r="H3462" s="1">
        <v>45260</v>
      </c>
      <c r="I3462" s="4" t="str">
        <f t="shared" si="380"/>
        <v>Coffee</v>
      </c>
      <c r="J3462" s="6">
        <f t="shared" si="381"/>
        <v>3</v>
      </c>
      <c r="K3462" s="6">
        <f t="shared" si="382"/>
        <v>2</v>
      </c>
      <c r="L3462" s="6">
        <f t="shared" si="379"/>
        <v>6</v>
      </c>
      <c r="M3462" t="str">
        <f t="shared" si="383"/>
        <v>Default mode</v>
      </c>
      <c r="N3462" t="str">
        <f t="shared" si="384"/>
        <v>UNKNOWN</v>
      </c>
      <c r="O3462" s="8">
        <f t="shared" si="385"/>
        <v>45260</v>
      </c>
    </row>
    <row r="3463" spans="1:15" x14ac:dyDescent="0.35">
      <c r="A3463" t="s">
        <v>3484</v>
      </c>
      <c r="B3463" s="4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  <c r="I3463" s="4" t="str">
        <f t="shared" si="380"/>
        <v>Cake</v>
      </c>
      <c r="J3463" s="6">
        <f t="shared" si="381"/>
        <v>4</v>
      </c>
      <c r="K3463" s="6">
        <f t="shared" si="382"/>
        <v>3</v>
      </c>
      <c r="L3463" s="6">
        <f t="shared" si="379"/>
        <v>12</v>
      </c>
      <c r="M3463" t="str">
        <f t="shared" si="383"/>
        <v>Default mode</v>
      </c>
      <c r="N3463" t="str">
        <f t="shared" si="384"/>
        <v>Cafe</v>
      </c>
      <c r="O3463" s="8">
        <f t="shared" si="385"/>
        <v>45204</v>
      </c>
    </row>
    <row r="3464" spans="1:15" x14ac:dyDescent="0.35">
      <c r="A3464" t="s">
        <v>3485</v>
      </c>
      <c r="B3464" s="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  <c r="I3464" s="4" t="str">
        <f t="shared" si="380"/>
        <v>Sandwich</v>
      </c>
      <c r="J3464" s="6">
        <f t="shared" si="381"/>
        <v>1</v>
      </c>
      <c r="K3464" s="6">
        <f t="shared" si="382"/>
        <v>4</v>
      </c>
      <c r="L3464" s="6">
        <f t="shared" si="379"/>
        <v>4</v>
      </c>
      <c r="M3464" t="str">
        <f t="shared" si="383"/>
        <v>Credit Card</v>
      </c>
      <c r="N3464" t="str">
        <f t="shared" si="384"/>
        <v>UNKNOWN</v>
      </c>
      <c r="O3464" s="8">
        <f t="shared" si="385"/>
        <v>45004</v>
      </c>
    </row>
    <row r="3465" spans="1:15" x14ac:dyDescent="0.35">
      <c r="A3465" t="s">
        <v>3486</v>
      </c>
      <c r="B3465" s="4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I3465" s="4" t="str">
        <f t="shared" si="380"/>
        <v>UNKNOWN</v>
      </c>
      <c r="J3465" s="6">
        <f t="shared" si="381"/>
        <v>4</v>
      </c>
      <c r="K3465" s="6">
        <f t="shared" si="382"/>
        <v>1</v>
      </c>
      <c r="L3465" s="6">
        <f t="shared" si="379"/>
        <v>4</v>
      </c>
      <c r="M3465" t="str">
        <f t="shared" si="383"/>
        <v>Cash</v>
      </c>
      <c r="N3465" t="str">
        <f t="shared" si="384"/>
        <v>Takeaway</v>
      </c>
      <c r="O3465" s="8">
        <f t="shared" si="385"/>
        <v>45105</v>
      </c>
    </row>
    <row r="3466" spans="1:15" x14ac:dyDescent="0.35">
      <c r="A3466" t="s">
        <v>3487</v>
      </c>
      <c r="B3466" s="4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  <c r="I3466" s="4" t="str">
        <f t="shared" si="380"/>
        <v>Juice</v>
      </c>
      <c r="J3466" s="6">
        <f t="shared" si="381"/>
        <v>2</v>
      </c>
      <c r="K3466" s="6">
        <f t="shared" si="382"/>
        <v>2.972674512332742</v>
      </c>
      <c r="L3466" s="6">
        <f t="shared" si="379"/>
        <v>6</v>
      </c>
      <c r="M3466" t="str">
        <f t="shared" si="383"/>
        <v>Credit Card</v>
      </c>
      <c r="N3466" t="str">
        <f t="shared" si="384"/>
        <v>UNKNOWN</v>
      </c>
      <c r="O3466" s="8">
        <f t="shared" si="385"/>
        <v>44930</v>
      </c>
    </row>
    <row r="3467" spans="1:15" x14ac:dyDescent="0.35">
      <c r="A3467" t="s">
        <v>3488</v>
      </c>
      <c r="B3467" s="4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  <c r="I3467" s="4" t="str">
        <f t="shared" si="380"/>
        <v>Juice</v>
      </c>
      <c r="J3467" s="6">
        <f t="shared" si="381"/>
        <v>3</v>
      </c>
      <c r="K3467" s="6">
        <f t="shared" si="382"/>
        <v>3</v>
      </c>
      <c r="L3467" s="6">
        <f t="shared" si="379"/>
        <v>3</v>
      </c>
      <c r="M3467" t="str">
        <f t="shared" si="383"/>
        <v>Digital Wallet</v>
      </c>
      <c r="N3467" t="str">
        <f t="shared" si="384"/>
        <v>UNKNOWN</v>
      </c>
      <c r="O3467" s="8">
        <f t="shared" si="385"/>
        <v>45102</v>
      </c>
    </row>
    <row r="3468" spans="1:15" x14ac:dyDescent="0.35">
      <c r="A3468" t="s">
        <v>3489</v>
      </c>
      <c r="B3468" s="4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  <c r="I3468" s="4" t="str">
        <f t="shared" si="380"/>
        <v>Tea</v>
      </c>
      <c r="J3468" s="6">
        <f t="shared" si="381"/>
        <v>5</v>
      </c>
      <c r="K3468" s="6">
        <f t="shared" si="382"/>
        <v>1.5</v>
      </c>
      <c r="L3468" s="6">
        <f t="shared" si="379"/>
        <v>7.5</v>
      </c>
      <c r="M3468" t="str">
        <f t="shared" si="383"/>
        <v>Digital Wallet</v>
      </c>
      <c r="N3468" t="str">
        <f t="shared" si="384"/>
        <v>In-store</v>
      </c>
      <c r="O3468" s="8">
        <f t="shared" si="385"/>
        <v>45206</v>
      </c>
    </row>
    <row r="3469" spans="1:15" x14ac:dyDescent="0.35">
      <c r="A3469" t="s">
        <v>3490</v>
      </c>
      <c r="B3469" s="4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  <c r="I3469" s="4" t="str">
        <f t="shared" si="380"/>
        <v>Coffee</v>
      </c>
      <c r="J3469" s="6">
        <f t="shared" si="381"/>
        <v>3</v>
      </c>
      <c r="K3469" s="6">
        <f t="shared" si="382"/>
        <v>2</v>
      </c>
      <c r="L3469" s="6">
        <f t="shared" si="379"/>
        <v>6</v>
      </c>
      <c r="M3469" t="str">
        <f t="shared" si="383"/>
        <v>UNKNOWN</v>
      </c>
      <c r="N3469" t="str">
        <f t="shared" si="384"/>
        <v>UNKNOWN</v>
      </c>
      <c r="O3469" s="8">
        <f t="shared" si="385"/>
        <v>45176</v>
      </c>
    </row>
    <row r="3470" spans="1:15" x14ac:dyDescent="0.35">
      <c r="A3470" t="s">
        <v>3491</v>
      </c>
      <c r="B3470" s="4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  <c r="I3470" s="4" t="str">
        <f t="shared" si="380"/>
        <v>UNKNOWN</v>
      </c>
      <c r="J3470" s="6">
        <f t="shared" si="381"/>
        <v>4</v>
      </c>
      <c r="K3470" s="6">
        <f t="shared" si="382"/>
        <v>3</v>
      </c>
      <c r="L3470" s="6">
        <f t="shared" si="379"/>
        <v>12</v>
      </c>
      <c r="M3470" t="str">
        <f t="shared" si="383"/>
        <v>Digital Wallet</v>
      </c>
      <c r="N3470" t="str">
        <f t="shared" si="384"/>
        <v>UNKNOWN</v>
      </c>
      <c r="O3470" s="8">
        <f t="shared" si="385"/>
        <v>45113</v>
      </c>
    </row>
    <row r="3471" spans="1:15" x14ac:dyDescent="0.35">
      <c r="A3471" t="s">
        <v>3492</v>
      </c>
      <c r="B3471" s="4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  <c r="I3471" s="4" t="str">
        <f t="shared" si="380"/>
        <v>Coffee</v>
      </c>
      <c r="J3471" s="6">
        <f t="shared" si="381"/>
        <v>4</v>
      </c>
      <c r="K3471" s="6">
        <f t="shared" si="382"/>
        <v>2</v>
      </c>
      <c r="L3471" s="6">
        <f t="shared" si="379"/>
        <v>8</v>
      </c>
      <c r="M3471" t="str">
        <f t="shared" si="383"/>
        <v>Cash</v>
      </c>
      <c r="N3471" t="str">
        <f t="shared" si="384"/>
        <v>UNKNOWN</v>
      </c>
      <c r="O3471" s="8">
        <f t="shared" si="385"/>
        <v>45170</v>
      </c>
    </row>
    <row r="3472" spans="1:15" x14ac:dyDescent="0.35">
      <c r="A3472" t="s">
        <v>3493</v>
      </c>
      <c r="B3472" s="4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  <c r="I3472" s="4" t="str">
        <f t="shared" si="380"/>
        <v>Juice</v>
      </c>
      <c r="J3472" s="6">
        <f t="shared" si="381"/>
        <v>5</v>
      </c>
      <c r="K3472" s="6">
        <f t="shared" si="382"/>
        <v>3</v>
      </c>
      <c r="L3472" s="6">
        <f t="shared" si="379"/>
        <v>15</v>
      </c>
      <c r="M3472" t="str">
        <f t="shared" si="383"/>
        <v>Credit Card</v>
      </c>
      <c r="N3472" t="str">
        <f t="shared" si="384"/>
        <v>Takeaway</v>
      </c>
      <c r="O3472" s="8">
        <f t="shared" si="385"/>
        <v>44927</v>
      </c>
    </row>
    <row r="3473" spans="1:15" x14ac:dyDescent="0.35">
      <c r="A3473" t="s">
        <v>3494</v>
      </c>
      <c r="B3473" s="4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I3473" s="4" t="str">
        <f t="shared" si="380"/>
        <v>Cookie</v>
      </c>
      <c r="J3473" s="6">
        <f t="shared" si="381"/>
        <v>5</v>
      </c>
      <c r="K3473" s="6">
        <f t="shared" si="382"/>
        <v>1</v>
      </c>
      <c r="L3473" s="6">
        <f t="shared" si="379"/>
        <v>5</v>
      </c>
      <c r="M3473" t="str">
        <f t="shared" si="383"/>
        <v>Cash</v>
      </c>
      <c r="N3473" t="str">
        <f t="shared" si="384"/>
        <v>In-store</v>
      </c>
      <c r="O3473" s="8">
        <f t="shared" si="385"/>
        <v>45077</v>
      </c>
    </row>
    <row r="3474" spans="1:15" x14ac:dyDescent="0.35">
      <c r="A3474" t="s">
        <v>3495</v>
      </c>
      <c r="B3474" s="4" t="s">
        <v>25</v>
      </c>
      <c r="C3474">
        <v>2</v>
      </c>
      <c r="D3474">
        <v>4</v>
      </c>
      <c r="E3474">
        <v>8</v>
      </c>
      <c r="H3474" s="1">
        <v>45176</v>
      </c>
      <c r="I3474" s="4" t="str">
        <f t="shared" si="380"/>
        <v>Smoothie</v>
      </c>
      <c r="J3474" s="6">
        <f t="shared" si="381"/>
        <v>2</v>
      </c>
      <c r="K3474" s="6">
        <f t="shared" si="382"/>
        <v>4</v>
      </c>
      <c r="L3474" s="6">
        <f t="shared" si="379"/>
        <v>8</v>
      </c>
      <c r="M3474" t="str">
        <f t="shared" si="383"/>
        <v>Default mode</v>
      </c>
      <c r="N3474" t="str">
        <f t="shared" si="384"/>
        <v>UNKNOWN</v>
      </c>
      <c r="O3474" s="8">
        <f t="shared" si="385"/>
        <v>45176</v>
      </c>
    </row>
    <row r="3475" spans="1:15" x14ac:dyDescent="0.35">
      <c r="A3475" t="s">
        <v>3496</v>
      </c>
      <c r="B3475" s="4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I3475" s="4" t="str">
        <f t="shared" si="380"/>
        <v>Coffee</v>
      </c>
      <c r="J3475" s="6">
        <f t="shared" si="381"/>
        <v>5</v>
      </c>
      <c r="K3475" s="6">
        <f t="shared" si="382"/>
        <v>2</v>
      </c>
      <c r="L3475" s="6">
        <f t="shared" si="379"/>
        <v>10</v>
      </c>
      <c r="M3475" t="str">
        <f t="shared" si="383"/>
        <v>Cash</v>
      </c>
      <c r="N3475" t="str">
        <f t="shared" si="384"/>
        <v>UNKNOWN</v>
      </c>
      <c r="O3475" s="8">
        <f t="shared" si="385"/>
        <v>45095</v>
      </c>
    </row>
    <row r="3476" spans="1:15" x14ac:dyDescent="0.35">
      <c r="A3476" t="s">
        <v>3497</v>
      </c>
      <c r="B3476" s="4" t="s">
        <v>25</v>
      </c>
      <c r="C3476">
        <v>1</v>
      </c>
      <c r="D3476">
        <v>4</v>
      </c>
      <c r="E3476">
        <v>4</v>
      </c>
      <c r="H3476" s="1">
        <v>45283</v>
      </c>
      <c r="I3476" s="4" t="str">
        <f t="shared" si="380"/>
        <v>Smoothie</v>
      </c>
      <c r="J3476" s="6">
        <f t="shared" si="381"/>
        <v>1</v>
      </c>
      <c r="K3476" s="6">
        <f t="shared" si="382"/>
        <v>4</v>
      </c>
      <c r="L3476" s="6">
        <f t="shared" si="379"/>
        <v>4</v>
      </c>
      <c r="M3476" t="str">
        <f t="shared" si="383"/>
        <v>Default mode</v>
      </c>
      <c r="N3476" t="str">
        <f t="shared" si="384"/>
        <v>UNKNOWN</v>
      </c>
      <c r="O3476" s="8">
        <f t="shared" si="385"/>
        <v>45283</v>
      </c>
    </row>
    <row r="3477" spans="1:15" x14ac:dyDescent="0.35">
      <c r="A3477" t="s">
        <v>3498</v>
      </c>
      <c r="B3477" s="4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  <c r="I3477" s="4" t="str">
        <f t="shared" si="380"/>
        <v>Cake</v>
      </c>
      <c r="J3477" s="6">
        <f t="shared" si="381"/>
        <v>3</v>
      </c>
      <c r="K3477" s="6">
        <f t="shared" si="382"/>
        <v>3</v>
      </c>
      <c r="L3477" s="6">
        <f t="shared" si="379"/>
        <v>9</v>
      </c>
      <c r="M3477" t="str">
        <f t="shared" si="383"/>
        <v>Digital Wallet</v>
      </c>
      <c r="N3477" t="str">
        <f t="shared" si="384"/>
        <v>In-store</v>
      </c>
      <c r="O3477" s="8">
        <f t="shared" si="385"/>
        <v>44999</v>
      </c>
    </row>
    <row r="3478" spans="1:15" x14ac:dyDescent="0.35">
      <c r="A3478" t="s">
        <v>3499</v>
      </c>
      <c r="B3478" s="4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I3478" s="4" t="str">
        <f t="shared" si="380"/>
        <v>Cookie</v>
      </c>
      <c r="J3478" s="6">
        <f t="shared" si="381"/>
        <v>5</v>
      </c>
      <c r="K3478" s="6">
        <f t="shared" si="382"/>
        <v>1</v>
      </c>
      <c r="L3478" s="6">
        <f t="shared" si="379"/>
        <v>5</v>
      </c>
      <c r="M3478" t="str">
        <f t="shared" si="383"/>
        <v>Cash</v>
      </c>
      <c r="N3478" t="str">
        <f t="shared" si="384"/>
        <v>In-store</v>
      </c>
      <c r="O3478" s="8">
        <f t="shared" si="385"/>
        <v>45157</v>
      </c>
    </row>
    <row r="3479" spans="1:15" x14ac:dyDescent="0.35">
      <c r="A3479" t="s">
        <v>3500</v>
      </c>
      <c r="B3479" s="4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  <c r="I3479" s="4" t="str">
        <f t="shared" si="380"/>
        <v>Sandwich</v>
      </c>
      <c r="J3479" s="6">
        <f t="shared" si="381"/>
        <v>5</v>
      </c>
      <c r="K3479" s="6">
        <f t="shared" si="382"/>
        <v>2.9736714585688904</v>
      </c>
      <c r="L3479" s="6">
        <f t="shared" si="379"/>
        <v>20</v>
      </c>
      <c r="M3479" t="str">
        <f t="shared" si="383"/>
        <v>Cash</v>
      </c>
      <c r="N3479" t="str">
        <f t="shared" si="384"/>
        <v>Takeaway</v>
      </c>
      <c r="O3479" s="8">
        <f t="shared" si="385"/>
        <v>45043</v>
      </c>
    </row>
    <row r="3480" spans="1:15" x14ac:dyDescent="0.35">
      <c r="A3480" t="s">
        <v>3501</v>
      </c>
      <c r="B3480" s="4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I3480" s="4" t="str">
        <f t="shared" si="380"/>
        <v>Sandwich</v>
      </c>
      <c r="J3480" s="6">
        <f t="shared" si="381"/>
        <v>2</v>
      </c>
      <c r="K3480" s="6">
        <f t="shared" si="382"/>
        <v>4</v>
      </c>
      <c r="L3480" s="6">
        <f t="shared" si="379"/>
        <v>8</v>
      </c>
      <c r="M3480" t="str">
        <f t="shared" si="383"/>
        <v>Credit Card</v>
      </c>
      <c r="N3480" t="str">
        <f t="shared" si="384"/>
        <v>UNKNOWN</v>
      </c>
      <c r="O3480" s="8">
        <f t="shared" si="385"/>
        <v>45273</v>
      </c>
    </row>
    <row r="3481" spans="1:15" x14ac:dyDescent="0.35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  <c r="I3481" s="4" t="str">
        <f t="shared" si="380"/>
        <v>UNKNOWN</v>
      </c>
      <c r="J3481" s="6">
        <f t="shared" si="381"/>
        <v>3</v>
      </c>
      <c r="K3481" s="6">
        <f t="shared" si="382"/>
        <v>3</v>
      </c>
      <c r="L3481" s="6">
        <f t="shared" si="379"/>
        <v>9</v>
      </c>
      <c r="M3481" t="str">
        <f t="shared" si="383"/>
        <v>Digital Wallet</v>
      </c>
      <c r="N3481" t="str">
        <f t="shared" si="384"/>
        <v>In-store</v>
      </c>
      <c r="O3481" s="8">
        <f t="shared" si="385"/>
        <v>45264</v>
      </c>
    </row>
    <row r="3482" spans="1:15" x14ac:dyDescent="0.35">
      <c r="A3482" t="s">
        <v>3503</v>
      </c>
      <c r="B3482" s="4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I3482" s="4" t="str">
        <f t="shared" si="380"/>
        <v>Cake</v>
      </c>
      <c r="J3482" s="6">
        <f t="shared" si="381"/>
        <v>5</v>
      </c>
      <c r="K3482" s="6">
        <f t="shared" si="382"/>
        <v>3</v>
      </c>
      <c r="L3482" s="6">
        <f t="shared" si="379"/>
        <v>15</v>
      </c>
      <c r="M3482" t="str">
        <f t="shared" si="383"/>
        <v>Credit Card</v>
      </c>
      <c r="N3482" t="str">
        <f t="shared" si="384"/>
        <v>In-store</v>
      </c>
      <c r="O3482" s="8">
        <f t="shared" si="385"/>
        <v>45148</v>
      </c>
    </row>
    <row r="3483" spans="1:15" x14ac:dyDescent="0.35">
      <c r="A3483" t="s">
        <v>3504</v>
      </c>
      <c r="B3483" s="4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  <c r="I3483" s="4" t="str">
        <f t="shared" si="380"/>
        <v>Smoothie</v>
      </c>
      <c r="J3483" s="6">
        <f t="shared" si="381"/>
        <v>5</v>
      </c>
      <c r="K3483" s="6">
        <f t="shared" si="382"/>
        <v>4</v>
      </c>
      <c r="L3483" s="6">
        <f t="shared" si="379"/>
        <v>20</v>
      </c>
      <c r="M3483" t="str">
        <f t="shared" si="383"/>
        <v>Digital Wallet</v>
      </c>
      <c r="N3483" t="str">
        <f t="shared" si="384"/>
        <v>Takeaway</v>
      </c>
      <c r="O3483" s="8">
        <f t="shared" si="385"/>
        <v>45249</v>
      </c>
    </row>
    <row r="3484" spans="1:15" x14ac:dyDescent="0.35">
      <c r="A3484" t="s">
        <v>3505</v>
      </c>
      <c r="B3484" s="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I3484" s="4" t="str">
        <f t="shared" si="380"/>
        <v>Cake</v>
      </c>
      <c r="J3484" s="6">
        <f t="shared" si="381"/>
        <v>1</v>
      </c>
      <c r="K3484" s="6">
        <f t="shared" si="382"/>
        <v>3</v>
      </c>
      <c r="L3484" s="6">
        <f t="shared" si="379"/>
        <v>3</v>
      </c>
      <c r="M3484" t="str">
        <f t="shared" si="383"/>
        <v>Default mode</v>
      </c>
      <c r="N3484" t="str">
        <f t="shared" si="384"/>
        <v>Takeaway</v>
      </c>
      <c r="O3484" s="8">
        <f t="shared" si="385"/>
        <v>45116</v>
      </c>
    </row>
    <row r="3485" spans="1:15" x14ac:dyDescent="0.35">
      <c r="A3485" t="s">
        <v>3506</v>
      </c>
      <c r="B3485" s="4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I3485" s="4" t="str">
        <f t="shared" si="380"/>
        <v>Tea</v>
      </c>
      <c r="J3485" s="6">
        <f t="shared" si="381"/>
        <v>2</v>
      </c>
      <c r="K3485" s="6">
        <f t="shared" si="382"/>
        <v>1.5</v>
      </c>
      <c r="L3485" s="6">
        <f t="shared" si="379"/>
        <v>3</v>
      </c>
      <c r="M3485" t="str">
        <f t="shared" si="383"/>
        <v>Credit Card</v>
      </c>
      <c r="N3485" t="str">
        <f t="shared" si="384"/>
        <v>UNKNOWN</v>
      </c>
      <c r="O3485" s="8">
        <f t="shared" si="385"/>
        <v>45150</v>
      </c>
    </row>
    <row r="3486" spans="1:15" x14ac:dyDescent="0.35">
      <c r="A3486" t="s">
        <v>3507</v>
      </c>
      <c r="B3486" s="4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  <c r="I3486" s="4" t="str">
        <f t="shared" si="380"/>
        <v>Juice</v>
      </c>
      <c r="J3486" s="6">
        <f t="shared" si="381"/>
        <v>4</v>
      </c>
      <c r="K3486" s="6">
        <f t="shared" si="382"/>
        <v>3</v>
      </c>
      <c r="L3486" s="6">
        <f t="shared" si="379"/>
        <v>12</v>
      </c>
      <c r="M3486" t="str">
        <f t="shared" si="383"/>
        <v>Credit Card</v>
      </c>
      <c r="N3486" t="str">
        <f t="shared" si="384"/>
        <v>In-store</v>
      </c>
      <c r="O3486" s="8">
        <f t="shared" si="385"/>
        <v>44927</v>
      </c>
    </row>
    <row r="3487" spans="1:15" x14ac:dyDescent="0.35">
      <c r="A3487" t="s">
        <v>3508</v>
      </c>
      <c r="B3487" s="4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I3487" s="4" t="str">
        <f t="shared" si="380"/>
        <v>Coffee</v>
      </c>
      <c r="J3487" s="6">
        <f t="shared" si="381"/>
        <v>5</v>
      </c>
      <c r="K3487" s="6">
        <f t="shared" si="382"/>
        <v>2</v>
      </c>
      <c r="L3487" s="6">
        <f t="shared" si="379"/>
        <v>10</v>
      </c>
      <c r="M3487" t="str">
        <f t="shared" si="383"/>
        <v>Credit Card</v>
      </c>
      <c r="N3487" t="str">
        <f t="shared" si="384"/>
        <v>Takeaway</v>
      </c>
      <c r="O3487" s="8">
        <f t="shared" si="385"/>
        <v>45065</v>
      </c>
    </row>
    <row r="3488" spans="1:15" x14ac:dyDescent="0.35">
      <c r="A3488" t="s">
        <v>3509</v>
      </c>
      <c r="B3488" s="4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  <c r="I3488" s="4" t="str">
        <f t="shared" si="380"/>
        <v>Coffee</v>
      </c>
      <c r="J3488" s="6">
        <f t="shared" si="381"/>
        <v>5</v>
      </c>
      <c r="K3488" s="6">
        <f t="shared" si="382"/>
        <v>2</v>
      </c>
      <c r="L3488" s="6">
        <f t="shared" si="379"/>
        <v>10</v>
      </c>
      <c r="M3488" t="str">
        <f t="shared" si="383"/>
        <v>Digital Wallet</v>
      </c>
      <c r="N3488" t="str">
        <f t="shared" si="384"/>
        <v>UNKNOWN</v>
      </c>
      <c r="O3488" s="8">
        <f t="shared" si="385"/>
        <v>45244</v>
      </c>
    </row>
    <row r="3489" spans="1:15" x14ac:dyDescent="0.35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I3489" s="4" t="str">
        <f t="shared" si="380"/>
        <v>UNKNOWN</v>
      </c>
      <c r="J3489" s="6">
        <f t="shared" si="381"/>
        <v>5</v>
      </c>
      <c r="K3489" s="6">
        <f t="shared" si="382"/>
        <v>1</v>
      </c>
      <c r="L3489" s="6">
        <f t="shared" si="379"/>
        <v>5</v>
      </c>
      <c r="M3489" t="str">
        <f t="shared" si="383"/>
        <v>Cash</v>
      </c>
      <c r="N3489" t="str">
        <f t="shared" si="384"/>
        <v>In-store</v>
      </c>
      <c r="O3489" s="8">
        <f t="shared" si="385"/>
        <v>45093</v>
      </c>
    </row>
    <row r="3490" spans="1:15" x14ac:dyDescent="0.35">
      <c r="A3490" t="s">
        <v>3511</v>
      </c>
      <c r="B3490" s="4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  <c r="I3490" s="4" t="str">
        <f t="shared" si="380"/>
        <v>Cookie</v>
      </c>
      <c r="J3490" s="6">
        <f t="shared" si="381"/>
        <v>2</v>
      </c>
      <c r="K3490" s="6">
        <f t="shared" si="382"/>
        <v>1</v>
      </c>
      <c r="L3490" s="6">
        <f t="shared" si="379"/>
        <v>2</v>
      </c>
      <c r="M3490" t="str">
        <f t="shared" si="383"/>
        <v>Digital Wallet</v>
      </c>
      <c r="N3490" t="str">
        <f t="shared" si="384"/>
        <v>Takeaway</v>
      </c>
      <c r="O3490" s="8">
        <f t="shared" si="385"/>
        <v>45223</v>
      </c>
    </row>
    <row r="3491" spans="1:15" x14ac:dyDescent="0.35">
      <c r="A3491" t="s">
        <v>3512</v>
      </c>
      <c r="B3491" s="4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  <c r="I3491" s="4" t="str">
        <f t="shared" si="380"/>
        <v>Juice</v>
      </c>
      <c r="J3491" s="6">
        <f t="shared" si="381"/>
        <v>4</v>
      </c>
      <c r="K3491" s="6">
        <f t="shared" si="382"/>
        <v>3</v>
      </c>
      <c r="L3491" s="6">
        <f t="shared" si="379"/>
        <v>12</v>
      </c>
      <c r="M3491" t="str">
        <f t="shared" si="383"/>
        <v>Digital Wallet</v>
      </c>
      <c r="N3491" t="str">
        <f t="shared" si="384"/>
        <v>UNKNOWN</v>
      </c>
      <c r="O3491" s="8">
        <f t="shared" si="385"/>
        <v>45130</v>
      </c>
    </row>
    <row r="3492" spans="1:15" x14ac:dyDescent="0.35">
      <c r="A3492" t="s">
        <v>3513</v>
      </c>
      <c r="B3492" s="4" t="s">
        <v>9</v>
      </c>
      <c r="C3492">
        <v>3</v>
      </c>
      <c r="D3492">
        <v>2</v>
      </c>
      <c r="E3492" t="s">
        <v>21</v>
      </c>
      <c r="H3492" s="1">
        <v>45136</v>
      </c>
      <c r="I3492" s="4" t="str">
        <f t="shared" si="380"/>
        <v>Coffee</v>
      </c>
      <c r="J3492" s="6">
        <f t="shared" si="381"/>
        <v>3</v>
      </c>
      <c r="K3492" s="6">
        <f t="shared" si="382"/>
        <v>2</v>
      </c>
      <c r="L3492" s="6">
        <f t="shared" si="379"/>
        <v>6</v>
      </c>
      <c r="M3492" t="str">
        <f t="shared" si="383"/>
        <v>Default mode</v>
      </c>
      <c r="N3492" t="str">
        <f t="shared" si="384"/>
        <v>UNKNOWN</v>
      </c>
      <c r="O3492" s="8">
        <f t="shared" si="385"/>
        <v>45136</v>
      </c>
    </row>
    <row r="3493" spans="1:15" x14ac:dyDescent="0.35">
      <c r="A3493" t="s">
        <v>3514</v>
      </c>
      <c r="B3493" s="4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I3493" s="4" t="str">
        <f t="shared" si="380"/>
        <v>Tea</v>
      </c>
      <c r="J3493" s="6">
        <f t="shared" si="381"/>
        <v>4</v>
      </c>
      <c r="K3493" s="6">
        <f t="shared" si="382"/>
        <v>1.5</v>
      </c>
      <c r="L3493" s="6">
        <f t="shared" si="379"/>
        <v>6</v>
      </c>
      <c r="M3493" t="str">
        <f t="shared" si="383"/>
        <v>Default mode</v>
      </c>
      <c r="N3493" t="str">
        <f t="shared" si="384"/>
        <v>Takeaway</v>
      </c>
      <c r="O3493" s="8">
        <f t="shared" si="385"/>
        <v>45276</v>
      </c>
    </row>
    <row r="3494" spans="1:15" x14ac:dyDescent="0.35">
      <c r="A3494" t="s">
        <v>3515</v>
      </c>
      <c r="B3494" s="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I3494" s="4" t="str">
        <f t="shared" si="380"/>
        <v>Cake</v>
      </c>
      <c r="J3494" s="6">
        <f t="shared" si="381"/>
        <v>4</v>
      </c>
      <c r="K3494" s="6">
        <f t="shared" si="382"/>
        <v>3</v>
      </c>
      <c r="L3494" s="6">
        <f t="shared" si="379"/>
        <v>12</v>
      </c>
      <c r="M3494" t="str">
        <f t="shared" si="383"/>
        <v>Cash</v>
      </c>
      <c r="N3494" t="str">
        <f t="shared" si="384"/>
        <v>Takeaway</v>
      </c>
      <c r="O3494" s="8">
        <f t="shared" si="385"/>
        <v>45093</v>
      </c>
    </row>
    <row r="3495" spans="1:15" x14ac:dyDescent="0.35">
      <c r="A3495" t="s">
        <v>3516</v>
      </c>
      <c r="B3495" s="4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  <c r="I3495" s="4" t="str">
        <f t="shared" si="380"/>
        <v>Cake</v>
      </c>
      <c r="J3495" s="6">
        <f t="shared" si="381"/>
        <v>4</v>
      </c>
      <c r="K3495" s="6">
        <f t="shared" si="382"/>
        <v>3</v>
      </c>
      <c r="L3495" s="6">
        <f t="shared" si="379"/>
        <v>12</v>
      </c>
      <c r="M3495" t="str">
        <f t="shared" si="383"/>
        <v>Cash</v>
      </c>
      <c r="N3495" t="str">
        <f t="shared" si="384"/>
        <v>Takeaway</v>
      </c>
      <c r="O3495" s="8">
        <f t="shared" si="385"/>
        <v>45052</v>
      </c>
    </row>
    <row r="3496" spans="1:15" x14ac:dyDescent="0.35">
      <c r="A3496" t="s">
        <v>3517</v>
      </c>
      <c r="B3496" s="4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  <c r="I3496" s="4" t="str">
        <f t="shared" si="380"/>
        <v>Tea</v>
      </c>
      <c r="J3496" s="6">
        <f t="shared" si="381"/>
        <v>5</v>
      </c>
      <c r="K3496" s="6">
        <f t="shared" si="382"/>
        <v>1.5</v>
      </c>
      <c r="L3496" s="6">
        <f t="shared" si="379"/>
        <v>7.5</v>
      </c>
      <c r="M3496" t="str">
        <f t="shared" si="383"/>
        <v>Digital Wallet</v>
      </c>
      <c r="N3496" t="str">
        <f t="shared" si="384"/>
        <v>In-store</v>
      </c>
      <c r="O3496" s="8">
        <f t="shared" si="385"/>
        <v>45284</v>
      </c>
    </row>
    <row r="3497" spans="1:15" x14ac:dyDescent="0.35">
      <c r="A3497" t="s">
        <v>3518</v>
      </c>
      <c r="B3497" s="4" t="s">
        <v>39</v>
      </c>
      <c r="C3497">
        <v>3</v>
      </c>
      <c r="D3497">
        <v>3</v>
      </c>
      <c r="E3497">
        <v>9</v>
      </c>
      <c r="H3497" s="1">
        <v>45175</v>
      </c>
      <c r="I3497" s="4" t="str">
        <f t="shared" si="380"/>
        <v>Juice</v>
      </c>
      <c r="J3497" s="6">
        <f t="shared" si="381"/>
        <v>3</v>
      </c>
      <c r="K3497" s="6">
        <f t="shared" si="382"/>
        <v>3</v>
      </c>
      <c r="L3497" s="6">
        <f t="shared" si="379"/>
        <v>9</v>
      </c>
      <c r="M3497" t="str">
        <f t="shared" si="383"/>
        <v>Default mode</v>
      </c>
      <c r="N3497" t="str">
        <f t="shared" si="384"/>
        <v>UNKNOWN</v>
      </c>
      <c r="O3497" s="8">
        <f t="shared" si="385"/>
        <v>45175</v>
      </c>
    </row>
    <row r="3498" spans="1:15" x14ac:dyDescent="0.35">
      <c r="A3498" t="s">
        <v>3519</v>
      </c>
      <c r="B3498" s="4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I3498" s="4" t="str">
        <f t="shared" si="380"/>
        <v>Cookie</v>
      </c>
      <c r="J3498" s="6">
        <f t="shared" si="381"/>
        <v>4</v>
      </c>
      <c r="K3498" s="6">
        <f t="shared" si="382"/>
        <v>1</v>
      </c>
      <c r="L3498" s="6">
        <f t="shared" si="379"/>
        <v>4</v>
      </c>
      <c r="M3498" t="str">
        <f t="shared" si="383"/>
        <v>Credit Card</v>
      </c>
      <c r="N3498" t="str">
        <f t="shared" si="384"/>
        <v>In-store</v>
      </c>
      <c r="O3498" s="8">
        <f t="shared" si="385"/>
        <v>44987</v>
      </c>
    </row>
    <row r="3499" spans="1:15" x14ac:dyDescent="0.35">
      <c r="A3499" t="s">
        <v>3520</v>
      </c>
      <c r="B3499" s="4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  <c r="I3499" s="4" t="str">
        <f t="shared" si="380"/>
        <v>Smoothie</v>
      </c>
      <c r="J3499" s="6">
        <f t="shared" si="381"/>
        <v>3</v>
      </c>
      <c r="K3499" s="6">
        <f t="shared" si="382"/>
        <v>4</v>
      </c>
      <c r="L3499" s="6">
        <f t="shared" si="379"/>
        <v>12</v>
      </c>
      <c r="M3499" t="str">
        <f t="shared" si="383"/>
        <v>Digital Wallet</v>
      </c>
      <c r="N3499" t="str">
        <f t="shared" si="384"/>
        <v>Takeaway</v>
      </c>
      <c r="O3499" s="8">
        <f t="shared" si="385"/>
        <v>44927</v>
      </c>
    </row>
    <row r="3500" spans="1:15" x14ac:dyDescent="0.35">
      <c r="A3500" t="s">
        <v>3521</v>
      </c>
      <c r="B3500" s="4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I3500" s="4" t="str">
        <f t="shared" si="380"/>
        <v>UNKNOWN</v>
      </c>
      <c r="J3500" s="6">
        <f t="shared" si="381"/>
        <v>4</v>
      </c>
      <c r="K3500" s="6">
        <f t="shared" si="382"/>
        <v>3</v>
      </c>
      <c r="L3500" s="6">
        <f t="shared" si="379"/>
        <v>12</v>
      </c>
      <c r="M3500" t="str">
        <f t="shared" si="383"/>
        <v>Cash</v>
      </c>
      <c r="N3500" t="str">
        <f t="shared" si="384"/>
        <v>Takeaway</v>
      </c>
      <c r="O3500" s="8">
        <f t="shared" si="385"/>
        <v>45045</v>
      </c>
    </row>
    <row r="3501" spans="1:15" x14ac:dyDescent="0.35">
      <c r="A3501" t="s">
        <v>3522</v>
      </c>
      <c r="B3501" s="4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  <c r="I3501" s="4" t="str">
        <f t="shared" si="380"/>
        <v>Sandwich</v>
      </c>
      <c r="J3501" s="6">
        <f t="shared" si="381"/>
        <v>1</v>
      </c>
      <c r="K3501" s="6">
        <f t="shared" si="382"/>
        <v>4</v>
      </c>
      <c r="L3501" s="6">
        <f t="shared" si="379"/>
        <v>4</v>
      </c>
      <c r="M3501" t="str">
        <f t="shared" si="383"/>
        <v>Digital Wallet</v>
      </c>
      <c r="N3501" t="str">
        <f t="shared" si="384"/>
        <v>Cafe</v>
      </c>
      <c r="O3501" s="8">
        <f t="shared" si="385"/>
        <v>45235</v>
      </c>
    </row>
    <row r="3502" spans="1:15" x14ac:dyDescent="0.35">
      <c r="A3502" t="s">
        <v>3523</v>
      </c>
      <c r="B3502" s="4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I3502" s="4" t="str">
        <f t="shared" si="380"/>
        <v>Tea</v>
      </c>
      <c r="J3502" s="6">
        <f t="shared" si="381"/>
        <v>3</v>
      </c>
      <c r="K3502" s="6">
        <f t="shared" si="382"/>
        <v>1.5</v>
      </c>
      <c r="L3502" s="6">
        <f t="shared" si="379"/>
        <v>4.5</v>
      </c>
      <c r="M3502" t="str">
        <f t="shared" si="383"/>
        <v>Cash</v>
      </c>
      <c r="N3502" t="str">
        <f t="shared" si="384"/>
        <v>Takeaway</v>
      </c>
      <c r="O3502" s="8">
        <f t="shared" si="385"/>
        <v>45171</v>
      </c>
    </row>
    <row r="3503" spans="1:15" x14ac:dyDescent="0.35">
      <c r="A3503" t="s">
        <v>3524</v>
      </c>
      <c r="B3503" s="4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I3503" s="4" t="str">
        <f t="shared" si="380"/>
        <v>Cake</v>
      </c>
      <c r="J3503" s="6">
        <f t="shared" si="381"/>
        <v>1</v>
      </c>
      <c r="K3503" s="6">
        <f t="shared" si="382"/>
        <v>3</v>
      </c>
      <c r="L3503" s="6">
        <f t="shared" si="379"/>
        <v>3</v>
      </c>
      <c r="M3503" t="str">
        <f t="shared" si="383"/>
        <v>Credit Card</v>
      </c>
      <c r="N3503" t="str">
        <f t="shared" si="384"/>
        <v>In-store</v>
      </c>
      <c r="O3503" s="8">
        <f t="shared" si="385"/>
        <v>45086</v>
      </c>
    </row>
    <row r="3504" spans="1:15" x14ac:dyDescent="0.35">
      <c r="A3504" t="s">
        <v>3525</v>
      </c>
      <c r="B3504" s="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I3504" s="4" t="str">
        <f t="shared" si="380"/>
        <v>Coffee</v>
      </c>
      <c r="J3504" s="6">
        <f t="shared" si="381"/>
        <v>5</v>
      </c>
      <c r="K3504" s="6">
        <f t="shared" si="382"/>
        <v>2</v>
      </c>
      <c r="L3504" s="6">
        <f t="shared" si="379"/>
        <v>10</v>
      </c>
      <c r="M3504" t="str">
        <f t="shared" si="383"/>
        <v>Credit Card</v>
      </c>
      <c r="N3504" t="str">
        <f t="shared" si="384"/>
        <v>UNKNOWN</v>
      </c>
      <c r="O3504" s="8">
        <f t="shared" si="385"/>
        <v>45207</v>
      </c>
    </row>
    <row r="3505" spans="1:15" x14ac:dyDescent="0.35">
      <c r="A3505" t="s">
        <v>3526</v>
      </c>
      <c r="B3505" s="4" t="s">
        <v>25</v>
      </c>
      <c r="C3505">
        <v>3</v>
      </c>
      <c r="D3505">
        <v>4</v>
      </c>
      <c r="E3505">
        <v>12</v>
      </c>
      <c r="H3505" s="1">
        <v>45133</v>
      </c>
      <c r="I3505" s="4" t="str">
        <f t="shared" si="380"/>
        <v>Smoothie</v>
      </c>
      <c r="J3505" s="6">
        <f t="shared" si="381"/>
        <v>3</v>
      </c>
      <c r="K3505" s="6">
        <f t="shared" si="382"/>
        <v>4</v>
      </c>
      <c r="L3505" s="6">
        <f t="shared" si="379"/>
        <v>12</v>
      </c>
      <c r="M3505" t="str">
        <f t="shared" si="383"/>
        <v>Default mode</v>
      </c>
      <c r="N3505" t="str">
        <f t="shared" si="384"/>
        <v>UNKNOWN</v>
      </c>
      <c r="O3505" s="8">
        <f t="shared" si="385"/>
        <v>45133</v>
      </c>
    </row>
    <row r="3506" spans="1:15" x14ac:dyDescent="0.35">
      <c r="A3506" t="s">
        <v>3527</v>
      </c>
      <c r="B3506" s="4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  <c r="I3506" s="4" t="str">
        <f t="shared" si="380"/>
        <v>Sandwich</v>
      </c>
      <c r="J3506" s="6">
        <f t="shared" si="381"/>
        <v>4</v>
      </c>
      <c r="K3506" s="6">
        <f t="shared" si="382"/>
        <v>4</v>
      </c>
      <c r="L3506" s="6">
        <f t="shared" si="379"/>
        <v>16</v>
      </c>
      <c r="M3506" t="str">
        <f t="shared" si="383"/>
        <v>Cash</v>
      </c>
      <c r="N3506" t="str">
        <f t="shared" si="384"/>
        <v>UNKNOWN</v>
      </c>
      <c r="O3506" s="8">
        <f t="shared" si="385"/>
        <v>45217</v>
      </c>
    </row>
    <row r="3507" spans="1:15" x14ac:dyDescent="0.35">
      <c r="A3507" t="s">
        <v>3528</v>
      </c>
      <c r="B3507" s="4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  <c r="I3507" s="4" t="str">
        <f t="shared" si="380"/>
        <v>Coffee</v>
      </c>
      <c r="J3507" s="6">
        <f t="shared" si="381"/>
        <v>1</v>
      </c>
      <c r="K3507" s="6">
        <f t="shared" si="382"/>
        <v>2</v>
      </c>
      <c r="L3507" s="6">
        <f t="shared" si="379"/>
        <v>2</v>
      </c>
      <c r="M3507" t="str">
        <f t="shared" si="383"/>
        <v>Digital Wallet</v>
      </c>
      <c r="N3507" t="str">
        <f t="shared" si="384"/>
        <v>UNKNOWN</v>
      </c>
      <c r="O3507" s="8">
        <f t="shared" si="385"/>
        <v>45032</v>
      </c>
    </row>
    <row r="3508" spans="1:15" x14ac:dyDescent="0.35">
      <c r="A3508" t="s">
        <v>3529</v>
      </c>
      <c r="B3508" s="4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I3508" s="4" t="str">
        <f t="shared" si="380"/>
        <v>Cake</v>
      </c>
      <c r="J3508" s="6">
        <f t="shared" si="381"/>
        <v>2</v>
      </c>
      <c r="K3508" s="6">
        <f t="shared" si="382"/>
        <v>3</v>
      </c>
      <c r="L3508" s="6">
        <f t="shared" si="379"/>
        <v>6</v>
      </c>
      <c r="M3508" t="str">
        <f t="shared" si="383"/>
        <v>Cash</v>
      </c>
      <c r="N3508" t="str">
        <f t="shared" si="384"/>
        <v>UNKNOWN</v>
      </c>
      <c r="O3508" s="8">
        <f t="shared" si="385"/>
        <v>45288</v>
      </c>
    </row>
    <row r="3509" spans="1:15" x14ac:dyDescent="0.35">
      <c r="A3509" t="s">
        <v>3530</v>
      </c>
      <c r="B3509" s="4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I3509" s="4" t="str">
        <f t="shared" si="380"/>
        <v>Tea</v>
      </c>
      <c r="J3509" s="6">
        <f t="shared" si="381"/>
        <v>4</v>
      </c>
      <c r="K3509" s="6">
        <f t="shared" si="382"/>
        <v>0</v>
      </c>
      <c r="L3509" s="6">
        <f t="shared" si="379"/>
        <v>6</v>
      </c>
      <c r="M3509" t="str">
        <f t="shared" si="383"/>
        <v>Credit Card</v>
      </c>
      <c r="N3509" t="str">
        <f t="shared" si="384"/>
        <v>In-store</v>
      </c>
      <c r="O3509" s="8">
        <f t="shared" si="385"/>
        <v>44972</v>
      </c>
    </row>
    <row r="3510" spans="1:15" x14ac:dyDescent="0.35">
      <c r="A3510" t="s">
        <v>3531</v>
      </c>
      <c r="B3510" s="4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  <c r="I3510" s="4" t="str">
        <f t="shared" si="380"/>
        <v>UNKNOWN</v>
      </c>
      <c r="J3510" s="6">
        <f t="shared" si="381"/>
        <v>2</v>
      </c>
      <c r="K3510" s="6">
        <f t="shared" si="382"/>
        <v>1</v>
      </c>
      <c r="L3510" s="6">
        <f t="shared" si="379"/>
        <v>2</v>
      </c>
      <c r="M3510" t="str">
        <f t="shared" si="383"/>
        <v>Digital Wallet</v>
      </c>
      <c r="N3510" t="str">
        <f t="shared" si="384"/>
        <v>Takeaway</v>
      </c>
      <c r="O3510" s="8">
        <f t="shared" si="385"/>
        <v>45233</v>
      </c>
    </row>
    <row r="3511" spans="1:15" x14ac:dyDescent="0.35">
      <c r="A3511" t="s">
        <v>3532</v>
      </c>
      <c r="B3511" s="4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I3511" s="4" t="str">
        <f t="shared" si="380"/>
        <v>Tea</v>
      </c>
      <c r="J3511" s="6">
        <f t="shared" si="381"/>
        <v>1</v>
      </c>
      <c r="K3511" s="6">
        <f t="shared" si="382"/>
        <v>1.5</v>
      </c>
      <c r="L3511" s="6">
        <f t="shared" si="379"/>
        <v>1.5</v>
      </c>
      <c r="M3511" t="str">
        <f t="shared" si="383"/>
        <v>Cash</v>
      </c>
      <c r="N3511" t="str">
        <f t="shared" si="384"/>
        <v>Takeaway</v>
      </c>
      <c r="O3511" s="8">
        <f t="shared" si="385"/>
        <v>45005</v>
      </c>
    </row>
    <row r="3512" spans="1:15" x14ac:dyDescent="0.35">
      <c r="A3512" t="s">
        <v>3533</v>
      </c>
      <c r="B3512" s="4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I3512" s="4" t="str">
        <f t="shared" si="380"/>
        <v>Smoothie</v>
      </c>
      <c r="J3512" s="6">
        <f t="shared" si="381"/>
        <v>5</v>
      </c>
      <c r="K3512" s="6">
        <f t="shared" si="382"/>
        <v>4</v>
      </c>
      <c r="L3512" s="6">
        <f t="shared" si="379"/>
        <v>20</v>
      </c>
      <c r="M3512" t="str">
        <f t="shared" si="383"/>
        <v>Credit Card</v>
      </c>
      <c r="N3512" t="str">
        <f t="shared" si="384"/>
        <v>UNKNOWN</v>
      </c>
      <c r="O3512" s="8">
        <f t="shared" si="385"/>
        <v>45143</v>
      </c>
    </row>
    <row r="3513" spans="1:15" x14ac:dyDescent="0.35">
      <c r="A3513" t="s">
        <v>3534</v>
      </c>
      <c r="B3513" s="4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  <c r="I3513" s="4" t="str">
        <f t="shared" si="380"/>
        <v>Smoothie</v>
      </c>
      <c r="J3513" s="6">
        <f t="shared" si="381"/>
        <v>5</v>
      </c>
      <c r="K3513" s="6">
        <f t="shared" si="382"/>
        <v>4</v>
      </c>
      <c r="L3513" s="6">
        <f t="shared" si="379"/>
        <v>20</v>
      </c>
      <c r="M3513" t="str">
        <f t="shared" si="383"/>
        <v>Digital Wallet</v>
      </c>
      <c r="N3513" t="str">
        <f t="shared" si="384"/>
        <v>Takeaway</v>
      </c>
      <c r="O3513" s="8">
        <f t="shared" si="385"/>
        <v>45033</v>
      </c>
    </row>
    <row r="3514" spans="1:15" x14ac:dyDescent="0.35">
      <c r="A3514" t="s">
        <v>3535</v>
      </c>
      <c r="B3514" s="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  <c r="I3514" s="4" t="str">
        <f t="shared" si="380"/>
        <v>Smoothie</v>
      </c>
      <c r="J3514" s="6">
        <f t="shared" si="381"/>
        <v>3</v>
      </c>
      <c r="K3514" s="6">
        <f t="shared" si="382"/>
        <v>4</v>
      </c>
      <c r="L3514" s="6">
        <f t="shared" si="379"/>
        <v>12</v>
      </c>
      <c r="M3514" t="str">
        <f t="shared" si="383"/>
        <v>Digital Wallet</v>
      </c>
      <c r="N3514" t="str">
        <f t="shared" si="384"/>
        <v>UNKNOWN</v>
      </c>
      <c r="O3514" s="8">
        <f t="shared" si="385"/>
        <v>45047</v>
      </c>
    </row>
    <row r="3515" spans="1:15" x14ac:dyDescent="0.35">
      <c r="A3515" t="s">
        <v>3536</v>
      </c>
      <c r="B3515" s="4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  <c r="I3515" s="4" t="str">
        <f t="shared" si="380"/>
        <v>Juice</v>
      </c>
      <c r="J3515" s="6">
        <f t="shared" si="381"/>
        <v>4</v>
      </c>
      <c r="K3515" s="6">
        <f t="shared" si="382"/>
        <v>3</v>
      </c>
      <c r="L3515" s="6">
        <f t="shared" si="379"/>
        <v>12</v>
      </c>
      <c r="M3515" t="str">
        <f t="shared" si="383"/>
        <v>Digital Wallet</v>
      </c>
      <c r="N3515" t="str">
        <f t="shared" si="384"/>
        <v>Takeaway</v>
      </c>
      <c r="O3515" s="8">
        <f t="shared" si="385"/>
        <v>45030</v>
      </c>
    </row>
    <row r="3516" spans="1:15" x14ac:dyDescent="0.35">
      <c r="A3516" t="s">
        <v>3537</v>
      </c>
      <c r="B3516" s="4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I3516" s="4" t="str">
        <f t="shared" si="380"/>
        <v>Tea</v>
      </c>
      <c r="J3516" s="6">
        <f t="shared" si="381"/>
        <v>3</v>
      </c>
      <c r="K3516" s="6">
        <f t="shared" si="382"/>
        <v>1.5</v>
      </c>
      <c r="L3516" s="6">
        <f t="shared" si="379"/>
        <v>4.5</v>
      </c>
      <c r="M3516" t="str">
        <f t="shared" si="383"/>
        <v>Cash</v>
      </c>
      <c r="N3516" t="str">
        <f t="shared" si="384"/>
        <v>UNKNOWN</v>
      </c>
      <c r="O3516" s="8">
        <f t="shared" si="385"/>
        <v>45210</v>
      </c>
    </row>
    <row r="3517" spans="1:15" x14ac:dyDescent="0.35">
      <c r="A3517" t="s">
        <v>3538</v>
      </c>
      <c r="B3517" s="4" t="s">
        <v>17</v>
      </c>
      <c r="C3517">
        <v>3</v>
      </c>
      <c r="D3517">
        <v>1</v>
      </c>
      <c r="E3517" t="s">
        <v>21</v>
      </c>
      <c r="H3517" s="1">
        <v>45190</v>
      </c>
      <c r="I3517" s="4" t="str">
        <f t="shared" si="380"/>
        <v>Cookie</v>
      </c>
      <c r="J3517" s="6">
        <f t="shared" si="381"/>
        <v>3</v>
      </c>
      <c r="K3517" s="6">
        <f t="shared" si="382"/>
        <v>1</v>
      </c>
      <c r="L3517" s="6">
        <f t="shared" si="379"/>
        <v>3</v>
      </c>
      <c r="M3517" t="str">
        <f t="shared" si="383"/>
        <v>Default mode</v>
      </c>
      <c r="N3517" t="str">
        <f t="shared" si="384"/>
        <v>UNKNOWN</v>
      </c>
      <c r="O3517" s="8">
        <f t="shared" si="385"/>
        <v>45190</v>
      </c>
    </row>
    <row r="3518" spans="1:15" x14ac:dyDescent="0.35">
      <c r="A3518" t="s">
        <v>3539</v>
      </c>
      <c r="B3518" s="4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  <c r="I3518" s="4" t="str">
        <f t="shared" si="380"/>
        <v>Smoothie</v>
      </c>
      <c r="J3518" s="6">
        <f t="shared" si="381"/>
        <v>3</v>
      </c>
      <c r="K3518" s="6">
        <f t="shared" si="382"/>
        <v>4</v>
      </c>
      <c r="L3518" s="6">
        <f t="shared" si="379"/>
        <v>12</v>
      </c>
      <c r="M3518" t="str">
        <f t="shared" si="383"/>
        <v>Default mode</v>
      </c>
      <c r="N3518" t="str">
        <f t="shared" si="384"/>
        <v>In-store</v>
      </c>
      <c r="O3518" s="8">
        <f t="shared" si="385"/>
        <v>45055</v>
      </c>
    </row>
    <row r="3519" spans="1:15" x14ac:dyDescent="0.35">
      <c r="A3519" t="s">
        <v>3540</v>
      </c>
      <c r="B3519" s="4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I3519" s="4" t="str">
        <f t="shared" si="380"/>
        <v>Salad</v>
      </c>
      <c r="J3519" s="6">
        <f t="shared" si="381"/>
        <v>5</v>
      </c>
      <c r="K3519" s="6">
        <f t="shared" si="382"/>
        <v>5</v>
      </c>
      <c r="L3519" s="6">
        <f t="shared" si="379"/>
        <v>25</v>
      </c>
      <c r="M3519" t="str">
        <f t="shared" si="383"/>
        <v>Default mode</v>
      </c>
      <c r="N3519" t="str">
        <f t="shared" si="384"/>
        <v>Takeaway</v>
      </c>
      <c r="O3519" s="8">
        <f t="shared" si="385"/>
        <v>44956</v>
      </c>
    </row>
    <row r="3520" spans="1:15" x14ac:dyDescent="0.35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  <c r="I3520" s="4" t="str">
        <f t="shared" si="380"/>
        <v>UNKNOWN</v>
      </c>
      <c r="J3520" s="6">
        <f t="shared" si="381"/>
        <v>5</v>
      </c>
      <c r="K3520" s="6">
        <f t="shared" si="382"/>
        <v>2</v>
      </c>
      <c r="L3520" s="6">
        <f t="shared" si="379"/>
        <v>10</v>
      </c>
      <c r="M3520" t="str">
        <f t="shared" si="383"/>
        <v>Digital Wallet</v>
      </c>
      <c r="N3520" t="str">
        <f t="shared" si="384"/>
        <v>UNKNOWN</v>
      </c>
      <c r="O3520" s="8">
        <f t="shared" si="385"/>
        <v>45032</v>
      </c>
    </row>
    <row r="3521" spans="1:15" x14ac:dyDescent="0.35">
      <c r="A3521" t="s">
        <v>3542</v>
      </c>
      <c r="B3521" s="4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  <c r="I3521" s="4" t="str">
        <f t="shared" si="380"/>
        <v>Tea</v>
      </c>
      <c r="J3521" s="6">
        <f t="shared" si="381"/>
        <v>4</v>
      </c>
      <c r="K3521" s="6">
        <f t="shared" si="382"/>
        <v>3</v>
      </c>
      <c r="L3521" s="6">
        <f t="shared" si="379"/>
        <v>6</v>
      </c>
      <c r="M3521" t="str">
        <f t="shared" si="383"/>
        <v>Cash</v>
      </c>
      <c r="N3521" t="str">
        <f t="shared" si="384"/>
        <v>UNKNOWN</v>
      </c>
      <c r="O3521" s="8">
        <f t="shared" si="385"/>
        <v>45228</v>
      </c>
    </row>
    <row r="3522" spans="1:15" x14ac:dyDescent="0.35">
      <c r="A3522" t="s">
        <v>3543</v>
      </c>
      <c r="B3522" s="4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I3522" s="4" t="str">
        <f t="shared" si="380"/>
        <v>Juice</v>
      </c>
      <c r="J3522" s="6">
        <f t="shared" si="381"/>
        <v>3.0279708973322554</v>
      </c>
      <c r="K3522" s="6">
        <f t="shared" si="382"/>
        <v>1.5</v>
      </c>
      <c r="L3522" s="6">
        <f t="shared" ref="L3522:L3585" si="386">IF(ISBLANK(E3522),PRODUCT(J3522,K3522),IF(E3522="ERROR",PRODUCT(J3522,K3522),IF(E3522="UNKNOWN",PRODUCT(J3522,K3522),E3522)))</f>
        <v>1.5</v>
      </c>
      <c r="M3522" t="str">
        <f t="shared" si="383"/>
        <v>Cash</v>
      </c>
      <c r="N3522" t="str">
        <f t="shared" si="384"/>
        <v>In-store</v>
      </c>
      <c r="O3522" s="8">
        <f t="shared" si="385"/>
        <v>45190</v>
      </c>
    </row>
    <row r="3523" spans="1:15" x14ac:dyDescent="0.35">
      <c r="A3523" t="s">
        <v>3544</v>
      </c>
      <c r="B3523" s="4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I3523" s="4" t="str">
        <f t="shared" ref="I3523:I3586" si="387">IF(ISBLANK(B3523),"UNKNOWN",IF(B3523="ERROR","Juice",B3523))</f>
        <v>Salad</v>
      </c>
      <c r="J3523" s="6">
        <f t="shared" ref="J3523:J3586" si="388">IF(ISBLANK(C3523),E3523/D3523,IF(C3523="ERROR",AVERAGE(C3523:C13522),IF(C3523="UNKNOWN",MEDIAN(C3523:C13522),C3523)))</f>
        <v>4</v>
      </c>
      <c r="K3523" s="6">
        <f t="shared" ref="K3523:K3586" si="389">IF(ISBLANK(D3523),0,IF(D3523="ERROR",AVERAGE(D3523:D13522),IF(D3523="UNKNOWN",MEDIAN(D3523:D13522),D3523)))</f>
        <v>5</v>
      </c>
      <c r="L3523" s="6">
        <f t="shared" si="386"/>
        <v>20</v>
      </c>
      <c r="M3523" t="str">
        <f t="shared" ref="M3523:M3586" si="390">IF(ISBLANK(F3523),"Default mode",IF(F3523="ERROR","Cash",F3523))</f>
        <v>Cash</v>
      </c>
      <c r="N3523" t="str">
        <f t="shared" ref="N3523:N3586" si="391">IF(ISBLANK(G3523),"UNKNOWN",IF(G3523="ERROR","Cafe",G3523))</f>
        <v>UNKNOWN</v>
      </c>
      <c r="O3523" s="8">
        <f t="shared" ref="O3523:O3586" si="392">IF(ISBLANK(H3523),DATE(2023,1,1),IF(H3523="ERROR",DATE(2023,6,1),IF(H3523="UNKNOWN",DATE(2023,1,1),H3523)))</f>
        <v>45146</v>
      </c>
    </row>
    <row r="3524" spans="1:15" x14ac:dyDescent="0.35">
      <c r="A3524" t="s">
        <v>3545</v>
      </c>
      <c r="B3524" s="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  <c r="I3524" s="4" t="str">
        <f t="shared" si="387"/>
        <v>Tea</v>
      </c>
      <c r="J3524" s="6">
        <f t="shared" si="388"/>
        <v>3</v>
      </c>
      <c r="K3524" s="6">
        <f t="shared" si="389"/>
        <v>1.5</v>
      </c>
      <c r="L3524" s="6">
        <f t="shared" si="386"/>
        <v>4.5</v>
      </c>
      <c r="M3524" t="str">
        <f t="shared" si="390"/>
        <v>Digital Wallet</v>
      </c>
      <c r="N3524" t="str">
        <f t="shared" si="391"/>
        <v>UNKNOWN</v>
      </c>
      <c r="O3524" s="8">
        <f t="shared" si="392"/>
        <v>44974</v>
      </c>
    </row>
    <row r="3525" spans="1:15" x14ac:dyDescent="0.35">
      <c r="A3525" t="s">
        <v>3546</v>
      </c>
      <c r="B3525" s="4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I3525" s="4" t="str">
        <f t="shared" si="387"/>
        <v>Cookie</v>
      </c>
      <c r="J3525" s="6">
        <f t="shared" si="388"/>
        <v>5</v>
      </c>
      <c r="K3525" s="6">
        <f t="shared" si="389"/>
        <v>1</v>
      </c>
      <c r="L3525" s="6">
        <f t="shared" si="386"/>
        <v>5</v>
      </c>
      <c r="M3525" t="str">
        <f t="shared" si="390"/>
        <v>Cash</v>
      </c>
      <c r="N3525" t="str">
        <f t="shared" si="391"/>
        <v>UNKNOWN</v>
      </c>
      <c r="O3525" s="8">
        <f t="shared" si="392"/>
        <v>45081</v>
      </c>
    </row>
    <row r="3526" spans="1:15" x14ac:dyDescent="0.35">
      <c r="A3526" t="s">
        <v>3547</v>
      </c>
      <c r="B3526" s="4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I3526" s="4" t="str">
        <f t="shared" si="387"/>
        <v>Salad</v>
      </c>
      <c r="J3526" s="6">
        <f t="shared" si="388"/>
        <v>2</v>
      </c>
      <c r="K3526" s="6">
        <f t="shared" si="389"/>
        <v>5</v>
      </c>
      <c r="L3526" s="6">
        <f t="shared" si="386"/>
        <v>10</v>
      </c>
      <c r="M3526" t="str">
        <f t="shared" si="390"/>
        <v>Credit Card</v>
      </c>
      <c r="N3526" t="str">
        <f t="shared" si="391"/>
        <v>In-store</v>
      </c>
      <c r="O3526" s="8">
        <f t="shared" si="392"/>
        <v>45175</v>
      </c>
    </row>
    <row r="3527" spans="1:15" x14ac:dyDescent="0.35">
      <c r="A3527" t="s">
        <v>3548</v>
      </c>
      <c r="B3527" s="4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I3527" s="4" t="str">
        <f t="shared" si="387"/>
        <v>Salad</v>
      </c>
      <c r="J3527" s="6">
        <f t="shared" si="388"/>
        <v>3</v>
      </c>
      <c r="K3527" s="6">
        <f t="shared" si="389"/>
        <v>5</v>
      </c>
      <c r="L3527" s="6">
        <f t="shared" si="386"/>
        <v>15</v>
      </c>
      <c r="M3527" t="str">
        <f t="shared" si="390"/>
        <v>Credit Card</v>
      </c>
      <c r="N3527" t="str">
        <f t="shared" si="391"/>
        <v>In-store</v>
      </c>
      <c r="O3527" s="8">
        <f t="shared" si="392"/>
        <v>45072</v>
      </c>
    </row>
    <row r="3528" spans="1:15" x14ac:dyDescent="0.35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  <c r="I3528" s="4" t="str">
        <f t="shared" si="387"/>
        <v>UNKNOWN</v>
      </c>
      <c r="J3528" s="6">
        <f t="shared" si="388"/>
        <v>3</v>
      </c>
      <c r="K3528" s="6">
        <f t="shared" si="389"/>
        <v>5</v>
      </c>
      <c r="L3528" s="6">
        <f t="shared" si="386"/>
        <v>15</v>
      </c>
      <c r="M3528" t="str">
        <f t="shared" si="390"/>
        <v>Digital Wallet</v>
      </c>
      <c r="N3528" t="str">
        <f t="shared" si="391"/>
        <v>UNKNOWN</v>
      </c>
      <c r="O3528" s="8">
        <f t="shared" si="392"/>
        <v>45111</v>
      </c>
    </row>
    <row r="3529" spans="1:15" x14ac:dyDescent="0.35">
      <c r="A3529" t="s">
        <v>3550</v>
      </c>
      <c r="B3529" s="4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  <c r="I3529" s="4" t="str">
        <f t="shared" si="387"/>
        <v>Cake</v>
      </c>
      <c r="J3529" s="6">
        <f t="shared" si="388"/>
        <v>1</v>
      </c>
      <c r="K3529" s="6">
        <f t="shared" si="389"/>
        <v>3</v>
      </c>
      <c r="L3529" s="6">
        <f t="shared" si="386"/>
        <v>3</v>
      </c>
      <c r="M3529" t="str">
        <f t="shared" si="390"/>
        <v>Credit Card</v>
      </c>
      <c r="N3529" t="str">
        <f t="shared" si="391"/>
        <v>UNKNOWN</v>
      </c>
      <c r="O3529" s="8">
        <f t="shared" si="392"/>
        <v>44992</v>
      </c>
    </row>
    <row r="3530" spans="1:15" x14ac:dyDescent="0.35">
      <c r="A3530" t="s">
        <v>3551</v>
      </c>
      <c r="B3530" s="4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  <c r="I3530" s="4" t="str">
        <f t="shared" si="387"/>
        <v>Salad</v>
      </c>
      <c r="J3530" s="6">
        <f t="shared" si="388"/>
        <v>2</v>
      </c>
      <c r="K3530" s="6">
        <f t="shared" si="389"/>
        <v>3</v>
      </c>
      <c r="L3530" s="6">
        <f t="shared" si="386"/>
        <v>10</v>
      </c>
      <c r="M3530" t="str">
        <f t="shared" si="390"/>
        <v>Default mode</v>
      </c>
      <c r="N3530" t="str">
        <f t="shared" si="391"/>
        <v>Takeaway</v>
      </c>
      <c r="O3530" s="8">
        <f t="shared" si="392"/>
        <v>45167</v>
      </c>
    </row>
    <row r="3531" spans="1:15" x14ac:dyDescent="0.35">
      <c r="A3531" t="s">
        <v>3552</v>
      </c>
      <c r="B3531" s="4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I3531" s="4" t="str">
        <f t="shared" si="387"/>
        <v>Sandwich</v>
      </c>
      <c r="J3531" s="6">
        <f t="shared" si="388"/>
        <v>5</v>
      </c>
      <c r="K3531" s="6">
        <f t="shared" si="389"/>
        <v>4</v>
      </c>
      <c r="L3531" s="6">
        <f t="shared" si="386"/>
        <v>20</v>
      </c>
      <c r="M3531" t="str">
        <f t="shared" si="390"/>
        <v>Cash</v>
      </c>
      <c r="N3531" t="str">
        <f t="shared" si="391"/>
        <v>Takeaway</v>
      </c>
      <c r="O3531" s="8">
        <f t="shared" si="392"/>
        <v>44942</v>
      </c>
    </row>
    <row r="3532" spans="1:15" x14ac:dyDescent="0.35">
      <c r="A3532" t="s">
        <v>3553</v>
      </c>
      <c r="B3532" s="4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  <c r="I3532" s="4" t="str">
        <f t="shared" si="387"/>
        <v>Cookie</v>
      </c>
      <c r="J3532" s="6">
        <f t="shared" si="388"/>
        <v>4</v>
      </c>
      <c r="K3532" s="6">
        <f t="shared" si="389"/>
        <v>1</v>
      </c>
      <c r="L3532" s="6">
        <f t="shared" si="386"/>
        <v>4</v>
      </c>
      <c r="M3532" t="str">
        <f t="shared" si="390"/>
        <v>Digital Wallet</v>
      </c>
      <c r="N3532" t="str">
        <f t="shared" si="391"/>
        <v>Takeaway</v>
      </c>
      <c r="O3532" s="8">
        <f t="shared" si="392"/>
        <v>45022</v>
      </c>
    </row>
    <row r="3533" spans="1:15" x14ac:dyDescent="0.35">
      <c r="A3533" t="s">
        <v>3554</v>
      </c>
      <c r="B3533" s="4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I3533" s="4" t="str">
        <f t="shared" si="387"/>
        <v>Cookie</v>
      </c>
      <c r="J3533" s="6">
        <f t="shared" si="388"/>
        <v>2</v>
      </c>
      <c r="K3533" s="6">
        <f t="shared" si="389"/>
        <v>1</v>
      </c>
      <c r="L3533" s="6">
        <f t="shared" si="386"/>
        <v>2</v>
      </c>
      <c r="M3533" t="str">
        <f t="shared" si="390"/>
        <v>Credit Card</v>
      </c>
      <c r="N3533" t="str">
        <f t="shared" si="391"/>
        <v>UNKNOWN</v>
      </c>
      <c r="O3533" s="8">
        <f t="shared" si="392"/>
        <v>45115</v>
      </c>
    </row>
    <row r="3534" spans="1:15" x14ac:dyDescent="0.35">
      <c r="A3534" t="s">
        <v>3555</v>
      </c>
      <c r="B3534" s="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  <c r="I3534" s="4" t="str">
        <f t="shared" si="387"/>
        <v>Cake</v>
      </c>
      <c r="J3534" s="6">
        <f t="shared" si="388"/>
        <v>1</v>
      </c>
      <c r="K3534" s="6">
        <f t="shared" si="389"/>
        <v>3</v>
      </c>
      <c r="L3534" s="6">
        <f t="shared" si="386"/>
        <v>3</v>
      </c>
      <c r="M3534" t="str">
        <f t="shared" si="390"/>
        <v>Cash</v>
      </c>
      <c r="N3534" t="str">
        <f t="shared" si="391"/>
        <v>In-store</v>
      </c>
      <c r="O3534" s="8">
        <f t="shared" si="392"/>
        <v>45280</v>
      </c>
    </row>
    <row r="3535" spans="1:15" x14ac:dyDescent="0.35">
      <c r="A3535" t="s">
        <v>3556</v>
      </c>
      <c r="B3535" s="4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  <c r="I3535" s="4" t="str">
        <f t="shared" si="387"/>
        <v>Cookie</v>
      </c>
      <c r="J3535" s="6">
        <f t="shared" si="388"/>
        <v>3</v>
      </c>
      <c r="K3535" s="6">
        <f t="shared" si="389"/>
        <v>1</v>
      </c>
      <c r="L3535" s="6">
        <f t="shared" si="386"/>
        <v>3</v>
      </c>
      <c r="M3535" t="str">
        <f t="shared" si="390"/>
        <v>Default mode</v>
      </c>
      <c r="N3535" t="str">
        <f t="shared" si="391"/>
        <v>Cafe</v>
      </c>
      <c r="O3535" s="8">
        <f t="shared" si="392"/>
        <v>45108</v>
      </c>
    </row>
    <row r="3536" spans="1:15" x14ac:dyDescent="0.35">
      <c r="A3536" t="s">
        <v>3557</v>
      </c>
      <c r="B3536" s="4" t="s">
        <v>20</v>
      </c>
      <c r="C3536">
        <v>1</v>
      </c>
      <c r="D3536" t="s">
        <v>18</v>
      </c>
      <c r="E3536">
        <v>5</v>
      </c>
      <c r="H3536" s="1">
        <v>45073</v>
      </c>
      <c r="I3536" s="4" t="str">
        <f t="shared" si="387"/>
        <v>Salad</v>
      </c>
      <c r="J3536" s="6">
        <f t="shared" si="388"/>
        <v>1</v>
      </c>
      <c r="K3536" s="6">
        <f t="shared" si="389"/>
        <v>2.9758879113717822</v>
      </c>
      <c r="L3536" s="6">
        <f t="shared" si="386"/>
        <v>5</v>
      </c>
      <c r="M3536" t="str">
        <f t="shared" si="390"/>
        <v>Default mode</v>
      </c>
      <c r="N3536" t="str">
        <f t="shared" si="391"/>
        <v>UNKNOWN</v>
      </c>
      <c r="O3536" s="8">
        <f t="shared" si="392"/>
        <v>45073</v>
      </c>
    </row>
    <row r="3537" spans="1:15" x14ac:dyDescent="0.35">
      <c r="A3537" t="s">
        <v>3558</v>
      </c>
      <c r="B3537" s="4" t="s">
        <v>20</v>
      </c>
      <c r="C3537">
        <v>2</v>
      </c>
      <c r="D3537">
        <v>5</v>
      </c>
      <c r="G3537" t="s">
        <v>11</v>
      </c>
      <c r="H3537" s="1">
        <v>44954</v>
      </c>
      <c r="I3537" s="4" t="str">
        <f t="shared" si="387"/>
        <v>Salad</v>
      </c>
      <c r="J3537" s="6">
        <f t="shared" si="388"/>
        <v>2</v>
      </c>
      <c r="K3537" s="6">
        <f t="shared" si="389"/>
        <v>5</v>
      </c>
      <c r="L3537" s="6">
        <f t="shared" si="386"/>
        <v>10</v>
      </c>
      <c r="M3537" t="str">
        <f t="shared" si="390"/>
        <v>Default mode</v>
      </c>
      <c r="N3537" t="str">
        <f t="shared" si="391"/>
        <v>Takeaway</v>
      </c>
      <c r="O3537" s="8">
        <f t="shared" si="392"/>
        <v>44954</v>
      </c>
    </row>
    <row r="3538" spans="1:15" x14ac:dyDescent="0.35">
      <c r="A3538" t="s">
        <v>3559</v>
      </c>
      <c r="B3538" s="4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  <c r="I3538" s="4" t="str">
        <f t="shared" si="387"/>
        <v>Salad</v>
      </c>
      <c r="J3538" s="6">
        <f t="shared" si="388"/>
        <v>4</v>
      </c>
      <c r="K3538" s="6">
        <f t="shared" si="389"/>
        <v>5</v>
      </c>
      <c r="L3538" s="6">
        <f t="shared" si="386"/>
        <v>20</v>
      </c>
      <c r="M3538" t="str">
        <f t="shared" si="390"/>
        <v>Digital Wallet</v>
      </c>
      <c r="N3538" t="str">
        <f t="shared" si="391"/>
        <v>Takeaway</v>
      </c>
      <c r="O3538" s="8">
        <f t="shared" si="392"/>
        <v>45066</v>
      </c>
    </row>
    <row r="3539" spans="1:15" x14ac:dyDescent="0.35">
      <c r="A3539" t="s">
        <v>3560</v>
      </c>
      <c r="B3539" s="4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  <c r="I3539" s="4" t="str">
        <f t="shared" si="387"/>
        <v>Sandwich</v>
      </c>
      <c r="J3539" s="6">
        <f t="shared" si="388"/>
        <v>2</v>
      </c>
      <c r="K3539" s="6">
        <f t="shared" si="389"/>
        <v>4</v>
      </c>
      <c r="L3539" s="6">
        <f t="shared" si="386"/>
        <v>8</v>
      </c>
      <c r="M3539" t="str">
        <f t="shared" si="390"/>
        <v>Digital Wallet</v>
      </c>
      <c r="N3539" t="str">
        <f t="shared" si="391"/>
        <v>Takeaway</v>
      </c>
      <c r="O3539" s="8">
        <f t="shared" si="392"/>
        <v>45228</v>
      </c>
    </row>
    <row r="3540" spans="1:15" x14ac:dyDescent="0.35">
      <c r="A3540" t="s">
        <v>3561</v>
      </c>
      <c r="B3540" s="4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I3540" s="4" t="str">
        <f t="shared" si="387"/>
        <v>Coffee</v>
      </c>
      <c r="J3540" s="6">
        <f t="shared" si="388"/>
        <v>2</v>
      </c>
      <c r="K3540" s="6">
        <f t="shared" si="389"/>
        <v>2</v>
      </c>
      <c r="L3540" s="6">
        <f t="shared" si="386"/>
        <v>4</v>
      </c>
      <c r="M3540" t="str">
        <f t="shared" si="390"/>
        <v>Cash</v>
      </c>
      <c r="N3540" t="str">
        <f t="shared" si="391"/>
        <v>In-store</v>
      </c>
      <c r="O3540" s="8">
        <f t="shared" si="392"/>
        <v>45233</v>
      </c>
    </row>
    <row r="3541" spans="1:15" x14ac:dyDescent="0.35">
      <c r="A3541" t="s">
        <v>3562</v>
      </c>
      <c r="B3541" s="4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I3541" s="4" t="str">
        <f t="shared" si="387"/>
        <v>Cookie</v>
      </c>
      <c r="J3541" s="6">
        <f t="shared" si="388"/>
        <v>1</v>
      </c>
      <c r="K3541" s="6">
        <f t="shared" si="389"/>
        <v>1</v>
      </c>
      <c r="L3541" s="6">
        <f t="shared" si="386"/>
        <v>1</v>
      </c>
      <c r="M3541" t="str">
        <f t="shared" si="390"/>
        <v>Default mode</v>
      </c>
      <c r="N3541" t="str">
        <f t="shared" si="391"/>
        <v>Takeaway</v>
      </c>
      <c r="O3541" s="8">
        <f t="shared" si="392"/>
        <v>45068</v>
      </c>
    </row>
    <row r="3542" spans="1:15" x14ac:dyDescent="0.35">
      <c r="A3542" t="s">
        <v>3563</v>
      </c>
      <c r="B3542" s="4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  <c r="I3542" s="4" t="str">
        <f t="shared" si="387"/>
        <v>Smoothie</v>
      </c>
      <c r="J3542" s="6">
        <f t="shared" si="388"/>
        <v>1</v>
      </c>
      <c r="K3542" s="6">
        <f t="shared" si="389"/>
        <v>4</v>
      </c>
      <c r="L3542" s="6">
        <f t="shared" si="386"/>
        <v>4</v>
      </c>
      <c r="M3542" t="str">
        <f t="shared" si="390"/>
        <v>Digital Wallet</v>
      </c>
      <c r="N3542" t="str">
        <f t="shared" si="391"/>
        <v>UNKNOWN</v>
      </c>
      <c r="O3542" s="8">
        <f t="shared" si="392"/>
        <v>45198</v>
      </c>
    </row>
    <row r="3543" spans="1:15" x14ac:dyDescent="0.35">
      <c r="A3543" t="s">
        <v>3564</v>
      </c>
      <c r="B3543" s="4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  <c r="I3543" s="4" t="str">
        <f t="shared" si="387"/>
        <v>Juice</v>
      </c>
      <c r="J3543" s="6">
        <f t="shared" si="388"/>
        <v>5</v>
      </c>
      <c r="K3543" s="6">
        <f t="shared" si="389"/>
        <v>3</v>
      </c>
      <c r="L3543" s="6">
        <f t="shared" si="386"/>
        <v>15</v>
      </c>
      <c r="M3543" t="str">
        <f t="shared" si="390"/>
        <v>Digital Wallet</v>
      </c>
      <c r="N3543" t="str">
        <f t="shared" si="391"/>
        <v>UNKNOWN</v>
      </c>
      <c r="O3543" s="8">
        <f t="shared" si="392"/>
        <v>45086</v>
      </c>
    </row>
    <row r="3544" spans="1:15" x14ac:dyDescent="0.35">
      <c r="A3544" t="s">
        <v>3565</v>
      </c>
      <c r="B3544" s="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I3544" s="4" t="str">
        <f t="shared" si="387"/>
        <v>Sandwich</v>
      </c>
      <c r="J3544" s="6">
        <f t="shared" si="388"/>
        <v>1</v>
      </c>
      <c r="K3544" s="6">
        <f t="shared" si="389"/>
        <v>4</v>
      </c>
      <c r="L3544" s="6">
        <f t="shared" si="386"/>
        <v>4</v>
      </c>
      <c r="M3544" t="str">
        <f t="shared" si="390"/>
        <v>Cash</v>
      </c>
      <c r="N3544" t="str">
        <f t="shared" si="391"/>
        <v>UNKNOWN</v>
      </c>
      <c r="O3544" s="8">
        <f t="shared" si="392"/>
        <v>45160</v>
      </c>
    </row>
    <row r="3545" spans="1:15" x14ac:dyDescent="0.35">
      <c r="A3545" t="s">
        <v>3566</v>
      </c>
      <c r="B3545" s="4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I3545" s="4" t="str">
        <f t="shared" si="387"/>
        <v>Coffee</v>
      </c>
      <c r="J3545" s="6">
        <f t="shared" si="388"/>
        <v>3</v>
      </c>
      <c r="K3545" s="6">
        <f t="shared" si="389"/>
        <v>2</v>
      </c>
      <c r="L3545" s="6">
        <f t="shared" si="386"/>
        <v>6</v>
      </c>
      <c r="M3545" t="str">
        <f t="shared" si="390"/>
        <v>Credit Card</v>
      </c>
      <c r="N3545" t="str">
        <f t="shared" si="391"/>
        <v>UNKNOWN</v>
      </c>
      <c r="O3545" s="8">
        <f t="shared" si="392"/>
        <v>45251</v>
      </c>
    </row>
    <row r="3546" spans="1:15" x14ac:dyDescent="0.35">
      <c r="A3546" t="s">
        <v>3567</v>
      </c>
      <c r="B3546" s="4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  <c r="I3546" s="4" t="str">
        <f t="shared" si="387"/>
        <v>Smoothie</v>
      </c>
      <c r="J3546" s="6">
        <f t="shared" si="388"/>
        <v>1</v>
      </c>
      <c r="K3546" s="6">
        <f t="shared" si="389"/>
        <v>2.9753630282264645</v>
      </c>
      <c r="L3546" s="6">
        <f t="shared" si="386"/>
        <v>4</v>
      </c>
      <c r="M3546" t="str">
        <f t="shared" si="390"/>
        <v>Cash</v>
      </c>
      <c r="N3546" t="str">
        <f t="shared" si="391"/>
        <v>In-store</v>
      </c>
      <c r="O3546" s="8">
        <f t="shared" si="392"/>
        <v>45190</v>
      </c>
    </row>
    <row r="3547" spans="1:15" x14ac:dyDescent="0.35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I3547" s="4" t="str">
        <f t="shared" si="387"/>
        <v>UNKNOWN</v>
      </c>
      <c r="J3547" s="6">
        <f t="shared" si="388"/>
        <v>1</v>
      </c>
      <c r="K3547" s="6">
        <f t="shared" si="389"/>
        <v>4</v>
      </c>
      <c r="L3547" s="6">
        <f t="shared" si="386"/>
        <v>4</v>
      </c>
      <c r="M3547" t="str">
        <f t="shared" si="390"/>
        <v>Cash</v>
      </c>
      <c r="N3547" t="str">
        <f t="shared" si="391"/>
        <v>UNKNOWN</v>
      </c>
      <c r="O3547" s="8">
        <f t="shared" si="392"/>
        <v>45186</v>
      </c>
    </row>
    <row r="3548" spans="1:15" x14ac:dyDescent="0.35">
      <c r="A3548" t="s">
        <v>3569</v>
      </c>
      <c r="B3548" s="4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  <c r="I3548" s="4" t="str">
        <f t="shared" si="387"/>
        <v>UNKNOWN</v>
      </c>
      <c r="J3548" s="6">
        <f t="shared" si="388"/>
        <v>1</v>
      </c>
      <c r="K3548" s="6">
        <f t="shared" si="389"/>
        <v>2</v>
      </c>
      <c r="L3548" s="6">
        <f t="shared" si="386"/>
        <v>2</v>
      </c>
      <c r="M3548" t="str">
        <f t="shared" si="390"/>
        <v>Default mode</v>
      </c>
      <c r="N3548" t="str">
        <f t="shared" si="391"/>
        <v>UNKNOWN</v>
      </c>
      <c r="O3548" s="8">
        <f t="shared" si="392"/>
        <v>45012</v>
      </c>
    </row>
    <row r="3549" spans="1:15" x14ac:dyDescent="0.35">
      <c r="A3549" t="s">
        <v>3570</v>
      </c>
      <c r="B3549" s="4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  <c r="I3549" s="4" t="str">
        <f t="shared" si="387"/>
        <v>Cookie</v>
      </c>
      <c r="J3549" s="6">
        <f t="shared" si="388"/>
        <v>3</v>
      </c>
      <c r="K3549" s="6">
        <f t="shared" si="389"/>
        <v>1</v>
      </c>
      <c r="L3549" s="6">
        <f t="shared" si="386"/>
        <v>3</v>
      </c>
      <c r="M3549" t="str">
        <f t="shared" si="390"/>
        <v>Digital Wallet</v>
      </c>
      <c r="N3549" t="str">
        <f t="shared" si="391"/>
        <v>UNKNOWN</v>
      </c>
      <c r="O3549" s="8">
        <f t="shared" si="392"/>
        <v>44995</v>
      </c>
    </row>
    <row r="3550" spans="1:15" x14ac:dyDescent="0.35">
      <c r="A3550" t="s">
        <v>3571</v>
      </c>
      <c r="B3550" s="4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  <c r="I3550" s="4" t="str">
        <f t="shared" si="387"/>
        <v>Smoothie</v>
      </c>
      <c r="J3550" s="6">
        <f t="shared" si="388"/>
        <v>5</v>
      </c>
      <c r="K3550" s="6">
        <f t="shared" si="389"/>
        <v>4</v>
      </c>
      <c r="L3550" s="6">
        <f t="shared" si="386"/>
        <v>20</v>
      </c>
      <c r="M3550" t="str">
        <f t="shared" si="390"/>
        <v>Digital Wallet</v>
      </c>
      <c r="N3550" t="str">
        <f t="shared" si="391"/>
        <v>Takeaway</v>
      </c>
      <c r="O3550" s="8">
        <f t="shared" si="392"/>
        <v>45262</v>
      </c>
    </row>
    <row r="3551" spans="1:15" x14ac:dyDescent="0.35">
      <c r="A3551" t="s">
        <v>3572</v>
      </c>
      <c r="B3551" s="4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I3551" s="4" t="str">
        <f t="shared" si="387"/>
        <v>Coffee</v>
      </c>
      <c r="J3551" s="6">
        <f t="shared" si="388"/>
        <v>2</v>
      </c>
      <c r="K3551" s="6">
        <f t="shared" si="389"/>
        <v>2</v>
      </c>
      <c r="L3551" s="6">
        <f t="shared" si="386"/>
        <v>4</v>
      </c>
      <c r="M3551" t="str">
        <f t="shared" si="390"/>
        <v>Cash</v>
      </c>
      <c r="N3551" t="str">
        <f t="shared" si="391"/>
        <v>Takeaway</v>
      </c>
      <c r="O3551" s="8">
        <f t="shared" si="392"/>
        <v>45265</v>
      </c>
    </row>
    <row r="3552" spans="1:15" x14ac:dyDescent="0.35">
      <c r="A3552" t="s">
        <v>3573</v>
      </c>
      <c r="B3552" s="4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I3552" s="4" t="str">
        <f t="shared" si="387"/>
        <v>Cake</v>
      </c>
      <c r="J3552" s="6">
        <f t="shared" si="388"/>
        <v>4</v>
      </c>
      <c r="K3552" s="6">
        <f t="shared" si="389"/>
        <v>3</v>
      </c>
      <c r="L3552" s="6">
        <f t="shared" si="386"/>
        <v>12</v>
      </c>
      <c r="M3552" t="str">
        <f t="shared" si="390"/>
        <v>Credit Card</v>
      </c>
      <c r="N3552" t="str">
        <f t="shared" si="391"/>
        <v>Takeaway</v>
      </c>
      <c r="O3552" s="8">
        <f t="shared" si="392"/>
        <v>45219</v>
      </c>
    </row>
    <row r="3553" spans="1:15" x14ac:dyDescent="0.35">
      <c r="A3553" t="s">
        <v>3574</v>
      </c>
      <c r="B3553" s="4" t="s">
        <v>28</v>
      </c>
      <c r="C3553">
        <v>1</v>
      </c>
      <c r="D3553">
        <v>4</v>
      </c>
      <c r="E3553">
        <v>4</v>
      </c>
      <c r="H3553" s="1">
        <v>44995</v>
      </c>
      <c r="I3553" s="4" t="str">
        <f t="shared" si="387"/>
        <v>Sandwich</v>
      </c>
      <c r="J3553" s="6">
        <f t="shared" si="388"/>
        <v>1</v>
      </c>
      <c r="K3553" s="6">
        <f t="shared" si="389"/>
        <v>4</v>
      </c>
      <c r="L3553" s="6">
        <f t="shared" si="386"/>
        <v>4</v>
      </c>
      <c r="M3553" t="str">
        <f t="shared" si="390"/>
        <v>Default mode</v>
      </c>
      <c r="N3553" t="str">
        <f t="shared" si="391"/>
        <v>UNKNOWN</v>
      </c>
      <c r="O3553" s="8">
        <f t="shared" si="392"/>
        <v>44995</v>
      </c>
    </row>
    <row r="3554" spans="1:15" x14ac:dyDescent="0.35">
      <c r="A3554" t="s">
        <v>3575</v>
      </c>
      <c r="B3554" s="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  <c r="I3554" s="4" t="str">
        <f t="shared" si="387"/>
        <v>Coffee</v>
      </c>
      <c r="J3554" s="6">
        <f t="shared" si="388"/>
        <v>3</v>
      </c>
      <c r="K3554" s="6">
        <f t="shared" si="389"/>
        <v>2</v>
      </c>
      <c r="L3554" s="6">
        <f t="shared" si="386"/>
        <v>6</v>
      </c>
      <c r="M3554" t="str">
        <f t="shared" si="390"/>
        <v>Default mode</v>
      </c>
      <c r="N3554" t="str">
        <f t="shared" si="391"/>
        <v>UNKNOWN</v>
      </c>
      <c r="O3554" s="8">
        <f t="shared" si="392"/>
        <v>45066</v>
      </c>
    </row>
    <row r="3555" spans="1:15" x14ac:dyDescent="0.35">
      <c r="A3555" t="s">
        <v>3576</v>
      </c>
      <c r="B3555" s="4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I3555" s="4" t="str">
        <f t="shared" si="387"/>
        <v>Cookie</v>
      </c>
      <c r="J3555" s="6">
        <f t="shared" si="388"/>
        <v>4</v>
      </c>
      <c r="K3555" s="6">
        <f t="shared" si="389"/>
        <v>1</v>
      </c>
      <c r="L3555" s="6">
        <f t="shared" si="386"/>
        <v>4</v>
      </c>
      <c r="M3555" t="str">
        <f t="shared" si="390"/>
        <v>Default mode</v>
      </c>
      <c r="N3555" t="str">
        <f t="shared" si="391"/>
        <v>Takeaway</v>
      </c>
      <c r="O3555" s="8">
        <f t="shared" si="392"/>
        <v>45078</v>
      </c>
    </row>
    <row r="3556" spans="1:15" x14ac:dyDescent="0.35">
      <c r="A3556" t="s">
        <v>3577</v>
      </c>
      <c r="B3556" s="4" t="s">
        <v>21</v>
      </c>
      <c r="C3556">
        <v>4</v>
      </c>
      <c r="D3556">
        <v>1</v>
      </c>
      <c r="E3556">
        <v>4</v>
      </c>
      <c r="H3556" s="1">
        <v>45034</v>
      </c>
      <c r="I3556" s="4" t="str">
        <f t="shared" si="387"/>
        <v>UNKNOWN</v>
      </c>
      <c r="J3556" s="6">
        <f t="shared" si="388"/>
        <v>4</v>
      </c>
      <c r="K3556" s="6">
        <f t="shared" si="389"/>
        <v>1</v>
      </c>
      <c r="L3556" s="6">
        <f t="shared" si="386"/>
        <v>4</v>
      </c>
      <c r="M3556" t="str">
        <f t="shared" si="390"/>
        <v>Default mode</v>
      </c>
      <c r="N3556" t="str">
        <f t="shared" si="391"/>
        <v>UNKNOWN</v>
      </c>
      <c r="O3556" s="8">
        <f t="shared" si="392"/>
        <v>45034</v>
      </c>
    </row>
    <row r="3557" spans="1:15" x14ac:dyDescent="0.35">
      <c r="A3557" t="s">
        <v>3578</v>
      </c>
      <c r="B3557" s="4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  <c r="I3557" s="4" t="str">
        <f t="shared" si="387"/>
        <v>Tea</v>
      </c>
      <c r="J3557" s="6">
        <f t="shared" si="388"/>
        <v>3</v>
      </c>
      <c r="K3557" s="6">
        <f t="shared" si="389"/>
        <v>1.5</v>
      </c>
      <c r="L3557" s="6">
        <f t="shared" si="386"/>
        <v>4.5</v>
      </c>
      <c r="M3557" t="str">
        <f t="shared" si="390"/>
        <v>Cash</v>
      </c>
      <c r="N3557" t="str">
        <f t="shared" si="391"/>
        <v>In-store</v>
      </c>
      <c r="O3557" s="8">
        <f t="shared" si="392"/>
        <v>44949</v>
      </c>
    </row>
    <row r="3558" spans="1:15" x14ac:dyDescent="0.35">
      <c r="A3558" t="s">
        <v>3579</v>
      </c>
      <c r="B3558" s="4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  <c r="I3558" s="4" t="str">
        <f t="shared" si="387"/>
        <v>Salad</v>
      </c>
      <c r="J3558" s="6">
        <f t="shared" si="388"/>
        <v>3</v>
      </c>
      <c r="K3558" s="6">
        <f t="shared" si="389"/>
        <v>5</v>
      </c>
      <c r="L3558" s="6">
        <f t="shared" si="386"/>
        <v>15</v>
      </c>
      <c r="M3558" t="str">
        <f t="shared" si="390"/>
        <v>Digital Wallet</v>
      </c>
      <c r="N3558" t="str">
        <f t="shared" si="391"/>
        <v>In-store</v>
      </c>
      <c r="O3558" s="8">
        <f t="shared" si="392"/>
        <v>45221</v>
      </c>
    </row>
    <row r="3559" spans="1:15" x14ac:dyDescent="0.35">
      <c r="A3559" t="s">
        <v>3580</v>
      </c>
      <c r="B3559" s="4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  <c r="I3559" s="4" t="str">
        <f t="shared" si="387"/>
        <v>Cookie</v>
      </c>
      <c r="J3559" s="6">
        <f t="shared" si="388"/>
        <v>1</v>
      </c>
      <c r="K3559" s="6">
        <f t="shared" si="389"/>
        <v>1</v>
      </c>
      <c r="L3559" s="6">
        <f t="shared" si="386"/>
        <v>1</v>
      </c>
      <c r="M3559" t="str">
        <f t="shared" si="390"/>
        <v>UNKNOWN</v>
      </c>
      <c r="N3559" t="str">
        <f t="shared" si="391"/>
        <v>UNKNOWN</v>
      </c>
      <c r="O3559" s="8">
        <f t="shared" si="392"/>
        <v>45280</v>
      </c>
    </row>
    <row r="3560" spans="1:15" x14ac:dyDescent="0.35">
      <c r="A3560" t="s">
        <v>3581</v>
      </c>
      <c r="B3560" s="4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I3560" s="4" t="str">
        <f t="shared" si="387"/>
        <v>Cookie</v>
      </c>
      <c r="J3560" s="6">
        <f t="shared" si="388"/>
        <v>4</v>
      </c>
      <c r="K3560" s="6">
        <f t="shared" si="389"/>
        <v>1</v>
      </c>
      <c r="L3560" s="6">
        <f t="shared" si="386"/>
        <v>4</v>
      </c>
      <c r="M3560" t="str">
        <f t="shared" si="390"/>
        <v>Default mode</v>
      </c>
      <c r="N3560" t="str">
        <f t="shared" si="391"/>
        <v>Takeaway</v>
      </c>
      <c r="O3560" s="8">
        <f t="shared" si="392"/>
        <v>45206</v>
      </c>
    </row>
    <row r="3561" spans="1:15" x14ac:dyDescent="0.35">
      <c r="A3561" t="s">
        <v>3582</v>
      </c>
      <c r="B3561" s="4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  <c r="I3561" s="4" t="str">
        <f t="shared" si="387"/>
        <v>UNKNOWN</v>
      </c>
      <c r="J3561" s="6">
        <f t="shared" si="388"/>
        <v>1</v>
      </c>
      <c r="K3561" s="6">
        <f t="shared" si="389"/>
        <v>1</v>
      </c>
      <c r="L3561" s="6">
        <f t="shared" si="386"/>
        <v>1</v>
      </c>
      <c r="M3561" t="str">
        <f t="shared" si="390"/>
        <v>Digital Wallet</v>
      </c>
      <c r="N3561" t="str">
        <f t="shared" si="391"/>
        <v>UNKNOWN</v>
      </c>
      <c r="O3561" s="8">
        <f t="shared" si="392"/>
        <v>44943</v>
      </c>
    </row>
    <row r="3562" spans="1:15" x14ac:dyDescent="0.35">
      <c r="A3562" t="s">
        <v>3583</v>
      </c>
      <c r="B3562" s="4" t="s">
        <v>9</v>
      </c>
      <c r="C3562">
        <v>2</v>
      </c>
      <c r="D3562">
        <v>2</v>
      </c>
      <c r="E3562">
        <v>4</v>
      </c>
      <c r="H3562" s="1">
        <v>45026</v>
      </c>
      <c r="I3562" s="4" t="str">
        <f t="shared" si="387"/>
        <v>Coffee</v>
      </c>
      <c r="J3562" s="6">
        <f t="shared" si="388"/>
        <v>2</v>
      </c>
      <c r="K3562" s="6">
        <f t="shared" si="389"/>
        <v>2</v>
      </c>
      <c r="L3562" s="6">
        <f t="shared" si="386"/>
        <v>4</v>
      </c>
      <c r="M3562" t="str">
        <f t="shared" si="390"/>
        <v>Default mode</v>
      </c>
      <c r="N3562" t="str">
        <f t="shared" si="391"/>
        <v>UNKNOWN</v>
      </c>
      <c r="O3562" s="8">
        <f t="shared" si="392"/>
        <v>45026</v>
      </c>
    </row>
    <row r="3563" spans="1:15" x14ac:dyDescent="0.35">
      <c r="A3563" t="s">
        <v>3584</v>
      </c>
      <c r="B3563" s="4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I3563" s="4" t="str">
        <f t="shared" si="387"/>
        <v>Salad</v>
      </c>
      <c r="J3563" s="6">
        <f t="shared" si="388"/>
        <v>3</v>
      </c>
      <c r="K3563" s="6">
        <f t="shared" si="389"/>
        <v>5</v>
      </c>
      <c r="L3563" s="6">
        <f t="shared" si="386"/>
        <v>15</v>
      </c>
      <c r="M3563" t="str">
        <f t="shared" si="390"/>
        <v>Default mode</v>
      </c>
      <c r="N3563" t="str">
        <f t="shared" si="391"/>
        <v>In-store</v>
      </c>
      <c r="O3563" s="8">
        <f t="shared" si="392"/>
        <v>45149</v>
      </c>
    </row>
    <row r="3564" spans="1:15" x14ac:dyDescent="0.35">
      <c r="A3564" t="s">
        <v>3585</v>
      </c>
      <c r="B3564" s="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  <c r="I3564" s="4" t="str">
        <f t="shared" si="387"/>
        <v>Cookie</v>
      </c>
      <c r="J3564" s="6">
        <f t="shared" si="388"/>
        <v>2</v>
      </c>
      <c r="K3564" s="6">
        <f t="shared" si="389"/>
        <v>3</v>
      </c>
      <c r="L3564" s="6">
        <f t="shared" si="386"/>
        <v>2</v>
      </c>
      <c r="M3564" t="str">
        <f t="shared" si="390"/>
        <v>Digital Wallet</v>
      </c>
      <c r="N3564" t="str">
        <f t="shared" si="391"/>
        <v>UNKNOWN</v>
      </c>
      <c r="O3564" s="8">
        <f t="shared" si="392"/>
        <v>45238</v>
      </c>
    </row>
    <row r="3565" spans="1:15" x14ac:dyDescent="0.35">
      <c r="A3565" t="s">
        <v>3586</v>
      </c>
      <c r="B3565" s="4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I3565" s="4" t="str">
        <f t="shared" si="387"/>
        <v>Sandwich</v>
      </c>
      <c r="J3565" s="6">
        <f t="shared" si="388"/>
        <v>2</v>
      </c>
      <c r="K3565" s="6">
        <f t="shared" si="389"/>
        <v>4</v>
      </c>
      <c r="L3565" s="6">
        <f t="shared" si="386"/>
        <v>8</v>
      </c>
      <c r="M3565" t="str">
        <f t="shared" si="390"/>
        <v>Default mode</v>
      </c>
      <c r="N3565" t="str">
        <f t="shared" si="391"/>
        <v>In-store</v>
      </c>
      <c r="O3565" s="8">
        <f t="shared" si="392"/>
        <v>45185</v>
      </c>
    </row>
    <row r="3566" spans="1:15" x14ac:dyDescent="0.35">
      <c r="A3566" t="s">
        <v>3587</v>
      </c>
      <c r="B3566" s="4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  <c r="I3566" s="4" t="str">
        <f t="shared" si="387"/>
        <v>Tea</v>
      </c>
      <c r="J3566" s="6">
        <f t="shared" si="388"/>
        <v>2</v>
      </c>
      <c r="K3566" s="6">
        <f t="shared" si="389"/>
        <v>1.5</v>
      </c>
      <c r="L3566" s="6">
        <f t="shared" si="386"/>
        <v>3</v>
      </c>
      <c r="M3566" t="str">
        <f t="shared" si="390"/>
        <v>Digital Wallet</v>
      </c>
      <c r="N3566" t="str">
        <f t="shared" si="391"/>
        <v>Takeaway</v>
      </c>
      <c r="O3566" s="8">
        <f t="shared" si="392"/>
        <v>45136</v>
      </c>
    </row>
    <row r="3567" spans="1:15" x14ac:dyDescent="0.35">
      <c r="A3567" t="s">
        <v>3588</v>
      </c>
      <c r="B3567" s="4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  <c r="I3567" s="4" t="str">
        <f t="shared" si="387"/>
        <v>Tea</v>
      </c>
      <c r="J3567" s="6">
        <f t="shared" si="388"/>
        <v>3</v>
      </c>
      <c r="K3567" s="6">
        <f t="shared" si="389"/>
        <v>1.5</v>
      </c>
      <c r="L3567" s="6">
        <f t="shared" si="386"/>
        <v>4.5</v>
      </c>
      <c r="M3567" t="str">
        <f t="shared" si="390"/>
        <v>Cash</v>
      </c>
      <c r="N3567" t="str">
        <f t="shared" si="391"/>
        <v>Cafe</v>
      </c>
      <c r="O3567" s="8">
        <f t="shared" si="392"/>
        <v>45199</v>
      </c>
    </row>
    <row r="3568" spans="1:15" x14ac:dyDescent="0.35">
      <c r="A3568" t="s">
        <v>3589</v>
      </c>
      <c r="B3568" s="4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I3568" s="4" t="str">
        <f t="shared" si="387"/>
        <v>Salad</v>
      </c>
      <c r="J3568" s="6">
        <f t="shared" si="388"/>
        <v>5</v>
      </c>
      <c r="K3568" s="6">
        <f t="shared" si="389"/>
        <v>5</v>
      </c>
      <c r="L3568" s="6">
        <f t="shared" si="386"/>
        <v>25</v>
      </c>
      <c r="M3568" t="str">
        <f t="shared" si="390"/>
        <v>Cash</v>
      </c>
      <c r="N3568" t="str">
        <f t="shared" si="391"/>
        <v>Takeaway</v>
      </c>
      <c r="O3568" s="8">
        <f t="shared" si="392"/>
        <v>45178</v>
      </c>
    </row>
    <row r="3569" spans="1:15" x14ac:dyDescent="0.35">
      <c r="A3569" t="s">
        <v>3590</v>
      </c>
      <c r="B3569" s="4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  <c r="I3569" s="4" t="str">
        <f t="shared" si="387"/>
        <v>Coffee</v>
      </c>
      <c r="J3569" s="6">
        <f t="shared" si="388"/>
        <v>3</v>
      </c>
      <c r="K3569" s="6">
        <f t="shared" si="389"/>
        <v>2</v>
      </c>
      <c r="L3569" s="6">
        <f t="shared" si="386"/>
        <v>6</v>
      </c>
      <c r="M3569" t="str">
        <f t="shared" si="390"/>
        <v>Default mode</v>
      </c>
      <c r="N3569" t="str">
        <f t="shared" si="391"/>
        <v>UNKNOWN</v>
      </c>
      <c r="O3569" s="8">
        <f t="shared" si="392"/>
        <v>45287</v>
      </c>
    </row>
    <row r="3570" spans="1:15" x14ac:dyDescent="0.35">
      <c r="A3570" t="s">
        <v>3591</v>
      </c>
      <c r="B3570" s="4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  <c r="I3570" s="4" t="str">
        <f t="shared" si="387"/>
        <v>Tea</v>
      </c>
      <c r="J3570" s="6">
        <f t="shared" si="388"/>
        <v>2</v>
      </c>
      <c r="K3570" s="6">
        <f t="shared" si="389"/>
        <v>1.5</v>
      </c>
      <c r="L3570" s="6">
        <f t="shared" si="386"/>
        <v>3</v>
      </c>
      <c r="M3570" t="str">
        <f t="shared" si="390"/>
        <v>Digital Wallet</v>
      </c>
      <c r="N3570" t="str">
        <f t="shared" si="391"/>
        <v>In-store</v>
      </c>
      <c r="O3570" s="8">
        <f t="shared" si="392"/>
        <v>45012</v>
      </c>
    </row>
    <row r="3571" spans="1:15" x14ac:dyDescent="0.35">
      <c r="A3571" t="s">
        <v>3592</v>
      </c>
      <c r="B3571" s="4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  <c r="I3571" s="4" t="str">
        <f t="shared" si="387"/>
        <v>Coffee</v>
      </c>
      <c r="J3571" s="6">
        <f t="shared" si="388"/>
        <v>3</v>
      </c>
      <c r="K3571" s="6">
        <f t="shared" si="389"/>
        <v>2</v>
      </c>
      <c r="L3571" s="6">
        <f t="shared" si="386"/>
        <v>6</v>
      </c>
      <c r="M3571" t="str">
        <f t="shared" si="390"/>
        <v>Digital Wallet</v>
      </c>
      <c r="N3571" t="str">
        <f t="shared" si="391"/>
        <v>UNKNOWN</v>
      </c>
      <c r="O3571" s="8">
        <f t="shared" si="392"/>
        <v>45041</v>
      </c>
    </row>
    <row r="3572" spans="1:15" x14ac:dyDescent="0.35">
      <c r="A3572" t="s">
        <v>3593</v>
      </c>
      <c r="B3572" s="4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  <c r="I3572" s="4" t="str">
        <f t="shared" si="387"/>
        <v>Cake</v>
      </c>
      <c r="J3572" s="6">
        <f t="shared" si="388"/>
        <v>5</v>
      </c>
      <c r="K3572" s="6">
        <f t="shared" si="389"/>
        <v>3</v>
      </c>
      <c r="L3572" s="6">
        <f t="shared" si="386"/>
        <v>15</v>
      </c>
      <c r="M3572" t="str">
        <f t="shared" si="390"/>
        <v>Digital Wallet</v>
      </c>
      <c r="N3572" t="str">
        <f t="shared" si="391"/>
        <v>UNKNOWN</v>
      </c>
      <c r="O3572" s="8">
        <f t="shared" si="392"/>
        <v>45068</v>
      </c>
    </row>
    <row r="3573" spans="1:15" x14ac:dyDescent="0.35">
      <c r="A3573" t="s">
        <v>3594</v>
      </c>
      <c r="B3573" s="4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I3573" s="4" t="str">
        <f t="shared" si="387"/>
        <v>Salad</v>
      </c>
      <c r="J3573" s="6">
        <f t="shared" si="388"/>
        <v>1</v>
      </c>
      <c r="K3573" s="6">
        <f t="shared" si="389"/>
        <v>5</v>
      </c>
      <c r="L3573" s="6">
        <f t="shared" si="386"/>
        <v>5</v>
      </c>
      <c r="M3573" t="str">
        <f t="shared" si="390"/>
        <v>Cash</v>
      </c>
      <c r="N3573" t="str">
        <f t="shared" si="391"/>
        <v>In-store</v>
      </c>
      <c r="O3573" s="8">
        <f t="shared" si="392"/>
        <v>45163</v>
      </c>
    </row>
    <row r="3574" spans="1:15" x14ac:dyDescent="0.35">
      <c r="A3574" t="s">
        <v>3595</v>
      </c>
      <c r="B3574" s="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I3574" s="4" t="str">
        <f t="shared" si="387"/>
        <v>Smoothie</v>
      </c>
      <c r="J3574" s="6">
        <f t="shared" si="388"/>
        <v>4</v>
      </c>
      <c r="K3574" s="6">
        <f t="shared" si="389"/>
        <v>4</v>
      </c>
      <c r="L3574" s="6">
        <f t="shared" si="386"/>
        <v>16</v>
      </c>
      <c r="M3574" t="str">
        <f t="shared" si="390"/>
        <v>Cash</v>
      </c>
      <c r="N3574" t="str">
        <f t="shared" si="391"/>
        <v>In-store</v>
      </c>
      <c r="O3574" s="8">
        <f t="shared" si="392"/>
        <v>45189</v>
      </c>
    </row>
    <row r="3575" spans="1:15" x14ac:dyDescent="0.35">
      <c r="A3575" t="s">
        <v>3596</v>
      </c>
      <c r="B3575" s="4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  <c r="I3575" s="4" t="str">
        <f t="shared" si="387"/>
        <v>Salad</v>
      </c>
      <c r="J3575" s="6">
        <f t="shared" si="388"/>
        <v>5</v>
      </c>
      <c r="K3575" s="6">
        <f t="shared" si="389"/>
        <v>2.9770567027204193</v>
      </c>
      <c r="L3575" s="6">
        <f t="shared" si="386"/>
        <v>25</v>
      </c>
      <c r="M3575" t="str">
        <f t="shared" si="390"/>
        <v>Digital Wallet</v>
      </c>
      <c r="N3575" t="str">
        <f t="shared" si="391"/>
        <v>UNKNOWN</v>
      </c>
      <c r="O3575" s="8">
        <f t="shared" si="392"/>
        <v>44967</v>
      </c>
    </row>
    <row r="3576" spans="1:15" x14ac:dyDescent="0.35">
      <c r="A3576" t="s">
        <v>3597</v>
      </c>
      <c r="B3576" s="4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  <c r="I3576" s="4" t="str">
        <f t="shared" si="387"/>
        <v>Salad</v>
      </c>
      <c r="J3576" s="6">
        <f t="shared" si="388"/>
        <v>5</v>
      </c>
      <c r="K3576" s="6">
        <f t="shared" si="389"/>
        <v>5</v>
      </c>
      <c r="L3576" s="6">
        <f t="shared" si="386"/>
        <v>25</v>
      </c>
      <c r="M3576" t="str">
        <f t="shared" si="390"/>
        <v>Digital Wallet</v>
      </c>
      <c r="N3576" t="str">
        <f t="shared" si="391"/>
        <v>UNKNOWN</v>
      </c>
      <c r="O3576" s="8">
        <f t="shared" si="392"/>
        <v>45115</v>
      </c>
    </row>
    <row r="3577" spans="1:15" x14ac:dyDescent="0.35">
      <c r="A3577" t="s">
        <v>3598</v>
      </c>
      <c r="B3577" s="4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I3577" s="4" t="str">
        <f t="shared" si="387"/>
        <v>Juice</v>
      </c>
      <c r="J3577" s="6">
        <f t="shared" si="388"/>
        <v>2</v>
      </c>
      <c r="K3577" s="6">
        <f t="shared" si="389"/>
        <v>4</v>
      </c>
      <c r="L3577" s="6">
        <f t="shared" si="386"/>
        <v>8</v>
      </c>
      <c r="M3577" t="str">
        <f t="shared" si="390"/>
        <v>Cash</v>
      </c>
      <c r="N3577" t="str">
        <f t="shared" si="391"/>
        <v>UNKNOWN</v>
      </c>
      <c r="O3577" s="8">
        <f t="shared" si="392"/>
        <v>44944</v>
      </c>
    </row>
    <row r="3578" spans="1:15" x14ac:dyDescent="0.35">
      <c r="A3578" t="s">
        <v>3599</v>
      </c>
      <c r="B3578" s="4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  <c r="I3578" s="4" t="str">
        <f t="shared" si="387"/>
        <v>Cookie</v>
      </c>
      <c r="J3578" s="6">
        <f t="shared" si="388"/>
        <v>3</v>
      </c>
      <c r="K3578" s="6">
        <f t="shared" si="389"/>
        <v>1</v>
      </c>
      <c r="L3578" s="6">
        <f t="shared" si="386"/>
        <v>2</v>
      </c>
      <c r="M3578" t="str">
        <f t="shared" si="390"/>
        <v>Cash</v>
      </c>
      <c r="N3578" t="str">
        <f t="shared" si="391"/>
        <v>UNKNOWN</v>
      </c>
      <c r="O3578" s="8">
        <f t="shared" si="392"/>
        <v>45064</v>
      </c>
    </row>
    <row r="3579" spans="1:15" x14ac:dyDescent="0.35">
      <c r="A3579" t="s">
        <v>3600</v>
      </c>
      <c r="B3579" s="4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I3579" s="4" t="str">
        <f t="shared" si="387"/>
        <v>Coffee</v>
      </c>
      <c r="J3579" s="6">
        <f t="shared" si="388"/>
        <v>2</v>
      </c>
      <c r="K3579" s="6">
        <f t="shared" si="389"/>
        <v>2</v>
      </c>
      <c r="L3579" s="6">
        <f t="shared" si="386"/>
        <v>4</v>
      </c>
      <c r="M3579" t="str">
        <f t="shared" si="390"/>
        <v>Default mode</v>
      </c>
      <c r="N3579" t="str">
        <f t="shared" si="391"/>
        <v>Takeaway</v>
      </c>
      <c r="O3579" s="8">
        <f t="shared" si="392"/>
        <v>45179</v>
      </c>
    </row>
    <row r="3580" spans="1:15" x14ac:dyDescent="0.35">
      <c r="A3580" t="s">
        <v>3601</v>
      </c>
      <c r="B3580" s="4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I3580" s="4" t="str">
        <f t="shared" si="387"/>
        <v>Cookie</v>
      </c>
      <c r="J3580" s="6">
        <f t="shared" si="388"/>
        <v>4</v>
      </c>
      <c r="K3580" s="6">
        <f t="shared" si="389"/>
        <v>1</v>
      </c>
      <c r="L3580" s="6">
        <f t="shared" si="386"/>
        <v>4</v>
      </c>
      <c r="M3580" t="str">
        <f t="shared" si="390"/>
        <v>Default mode</v>
      </c>
      <c r="N3580" t="str">
        <f t="shared" si="391"/>
        <v>In-store</v>
      </c>
      <c r="O3580" s="8">
        <f t="shared" si="392"/>
        <v>44950</v>
      </c>
    </row>
    <row r="3581" spans="1:15" x14ac:dyDescent="0.35">
      <c r="A3581" t="s">
        <v>3602</v>
      </c>
      <c r="B3581" s="4" t="s">
        <v>28</v>
      </c>
      <c r="C3581">
        <v>4</v>
      </c>
      <c r="D3581">
        <v>4</v>
      </c>
      <c r="E3581">
        <v>16</v>
      </c>
      <c r="H3581" s="1">
        <v>44996</v>
      </c>
      <c r="I3581" s="4" t="str">
        <f t="shared" si="387"/>
        <v>Sandwich</v>
      </c>
      <c r="J3581" s="6">
        <f t="shared" si="388"/>
        <v>4</v>
      </c>
      <c r="K3581" s="6">
        <f t="shared" si="389"/>
        <v>4</v>
      </c>
      <c r="L3581" s="6">
        <f t="shared" si="386"/>
        <v>16</v>
      </c>
      <c r="M3581" t="str">
        <f t="shared" si="390"/>
        <v>Default mode</v>
      </c>
      <c r="N3581" t="str">
        <f t="shared" si="391"/>
        <v>UNKNOWN</v>
      </c>
      <c r="O3581" s="8">
        <f t="shared" si="392"/>
        <v>44996</v>
      </c>
    </row>
    <row r="3582" spans="1:15" x14ac:dyDescent="0.35">
      <c r="A3582" t="s">
        <v>3603</v>
      </c>
      <c r="B3582" s="4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  <c r="I3582" s="4" t="str">
        <f t="shared" si="387"/>
        <v>Coffee</v>
      </c>
      <c r="J3582" s="6">
        <f t="shared" si="388"/>
        <v>2</v>
      </c>
      <c r="K3582" s="6">
        <f t="shared" si="389"/>
        <v>2</v>
      </c>
      <c r="L3582" s="6">
        <f t="shared" si="386"/>
        <v>4</v>
      </c>
      <c r="M3582" t="str">
        <f t="shared" si="390"/>
        <v>Digital Wallet</v>
      </c>
      <c r="N3582" t="str">
        <f t="shared" si="391"/>
        <v>Takeaway</v>
      </c>
      <c r="O3582" s="8">
        <f t="shared" si="392"/>
        <v>45103</v>
      </c>
    </row>
    <row r="3583" spans="1:15" x14ac:dyDescent="0.35">
      <c r="A3583" t="s">
        <v>3604</v>
      </c>
      <c r="B3583" s="4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I3583" s="4" t="str">
        <f t="shared" si="387"/>
        <v>Salad</v>
      </c>
      <c r="J3583" s="6">
        <f t="shared" si="388"/>
        <v>5</v>
      </c>
      <c r="K3583" s="6">
        <f t="shared" si="389"/>
        <v>5</v>
      </c>
      <c r="L3583" s="6">
        <f t="shared" si="386"/>
        <v>25</v>
      </c>
      <c r="M3583" t="str">
        <f t="shared" si="390"/>
        <v>Cash</v>
      </c>
      <c r="N3583" t="str">
        <f t="shared" si="391"/>
        <v>In-store</v>
      </c>
      <c r="O3583" s="8">
        <f t="shared" si="392"/>
        <v>45240</v>
      </c>
    </row>
    <row r="3584" spans="1:15" x14ac:dyDescent="0.35">
      <c r="A3584" t="s">
        <v>3605</v>
      </c>
      <c r="B3584" s="4" t="s">
        <v>21</v>
      </c>
      <c r="C3584">
        <v>3</v>
      </c>
      <c r="D3584">
        <v>2</v>
      </c>
      <c r="E3584">
        <v>6</v>
      </c>
      <c r="H3584" s="1">
        <v>45272</v>
      </c>
      <c r="I3584" s="4" t="str">
        <f t="shared" si="387"/>
        <v>UNKNOWN</v>
      </c>
      <c r="J3584" s="6">
        <f t="shared" si="388"/>
        <v>3</v>
      </c>
      <c r="K3584" s="6">
        <f t="shared" si="389"/>
        <v>2</v>
      </c>
      <c r="L3584" s="6">
        <f t="shared" si="386"/>
        <v>6</v>
      </c>
      <c r="M3584" t="str">
        <f t="shared" si="390"/>
        <v>Default mode</v>
      </c>
      <c r="N3584" t="str">
        <f t="shared" si="391"/>
        <v>UNKNOWN</v>
      </c>
      <c r="O3584" s="8">
        <f t="shared" si="392"/>
        <v>45272</v>
      </c>
    </row>
    <row r="3585" spans="1:15" x14ac:dyDescent="0.35">
      <c r="A3585" t="s">
        <v>3606</v>
      </c>
      <c r="B3585" s="4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  <c r="I3585" s="4" t="str">
        <f t="shared" si="387"/>
        <v>UNKNOWN</v>
      </c>
      <c r="J3585" s="6">
        <f t="shared" si="388"/>
        <v>4</v>
      </c>
      <c r="K3585" s="6">
        <f t="shared" si="389"/>
        <v>1.5</v>
      </c>
      <c r="L3585" s="6">
        <f t="shared" si="386"/>
        <v>6</v>
      </c>
      <c r="M3585" t="str">
        <f t="shared" si="390"/>
        <v>Digital Wallet</v>
      </c>
      <c r="N3585" t="str">
        <f t="shared" si="391"/>
        <v>UNKNOWN</v>
      </c>
      <c r="O3585" s="8">
        <f t="shared" si="392"/>
        <v>45181</v>
      </c>
    </row>
    <row r="3586" spans="1:15" x14ac:dyDescent="0.35">
      <c r="A3586" t="s">
        <v>3607</v>
      </c>
      <c r="B3586" s="4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I3586" s="4" t="str">
        <f t="shared" si="387"/>
        <v>Cookie</v>
      </c>
      <c r="J3586" s="6">
        <f t="shared" si="388"/>
        <v>2</v>
      </c>
      <c r="K3586" s="6">
        <f t="shared" si="389"/>
        <v>1</v>
      </c>
      <c r="L3586" s="6">
        <f t="shared" ref="L3586:L3649" si="393">IF(ISBLANK(E3586),PRODUCT(J3586,K3586),IF(E3586="ERROR",PRODUCT(J3586,K3586),IF(E3586="UNKNOWN",PRODUCT(J3586,K3586),E3586)))</f>
        <v>2</v>
      </c>
      <c r="M3586" t="str">
        <f t="shared" si="390"/>
        <v>Default mode</v>
      </c>
      <c r="N3586" t="str">
        <f t="shared" si="391"/>
        <v>In-store</v>
      </c>
      <c r="O3586" s="8">
        <f t="shared" si="392"/>
        <v>44955</v>
      </c>
    </row>
    <row r="3587" spans="1:15" x14ac:dyDescent="0.35">
      <c r="A3587" t="s">
        <v>3608</v>
      </c>
      <c r="B3587" s="4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I3587" s="4" t="str">
        <f t="shared" ref="I3587:I3650" si="394">IF(ISBLANK(B3587),"UNKNOWN",IF(B3587="ERROR","Juice",B3587))</f>
        <v>Cookie</v>
      </c>
      <c r="J3587" s="6">
        <f t="shared" ref="J3587:J3650" si="395">IF(ISBLANK(C3587),E3587/D3587,IF(C3587="ERROR",AVERAGE(C3587:C13586),IF(C3587="UNKNOWN",MEDIAN(C3587:C13586),C3587)))</f>
        <v>2</v>
      </c>
      <c r="K3587" s="6">
        <f t="shared" ref="K3587:K3650" si="396">IF(ISBLANK(D3587),0,IF(D3587="ERROR",AVERAGE(D3587:D13586),IF(D3587="UNKNOWN",MEDIAN(D3587:D13586),D3587)))</f>
        <v>0</v>
      </c>
      <c r="L3587" s="6">
        <f t="shared" si="393"/>
        <v>2</v>
      </c>
      <c r="M3587" t="str">
        <f t="shared" ref="M3587:M3650" si="397">IF(ISBLANK(F3587),"Default mode",IF(F3587="ERROR","Cash",F3587))</f>
        <v>Credit Card</v>
      </c>
      <c r="N3587" t="str">
        <f t="shared" ref="N3587:N3650" si="398">IF(ISBLANK(G3587),"UNKNOWN",IF(G3587="ERROR","Cafe",G3587))</f>
        <v>In-store</v>
      </c>
      <c r="O3587" s="8">
        <f t="shared" ref="O3587:O3650" si="399">IF(ISBLANK(H3587),DATE(2023,1,1),IF(H3587="ERROR",DATE(2023,6,1),IF(H3587="UNKNOWN",DATE(2023,1,1),H3587)))</f>
        <v>45112</v>
      </c>
    </row>
    <row r="3588" spans="1:15" x14ac:dyDescent="0.35">
      <c r="A3588" t="s">
        <v>3609</v>
      </c>
      <c r="B3588" s="4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I3588" s="4" t="str">
        <f t="shared" si="394"/>
        <v>Juice</v>
      </c>
      <c r="J3588" s="6">
        <f t="shared" si="395"/>
        <v>2</v>
      </c>
      <c r="K3588" s="6">
        <f t="shared" si="396"/>
        <v>1.5</v>
      </c>
      <c r="L3588" s="6">
        <f t="shared" si="393"/>
        <v>3</v>
      </c>
      <c r="M3588" t="str">
        <f t="shared" si="397"/>
        <v>Default mode</v>
      </c>
      <c r="N3588" t="str">
        <f t="shared" si="398"/>
        <v>Takeaway</v>
      </c>
      <c r="O3588" s="8">
        <f t="shared" si="399"/>
        <v>45227</v>
      </c>
    </row>
    <row r="3589" spans="1:15" x14ac:dyDescent="0.35">
      <c r="A3589" t="s">
        <v>3610</v>
      </c>
      <c r="B3589" s="4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I3589" s="4" t="str">
        <f t="shared" si="394"/>
        <v>Juice</v>
      </c>
      <c r="J3589" s="6">
        <f t="shared" si="395"/>
        <v>4</v>
      </c>
      <c r="K3589" s="6">
        <f t="shared" si="396"/>
        <v>1</v>
      </c>
      <c r="L3589" s="6">
        <f t="shared" si="393"/>
        <v>4</v>
      </c>
      <c r="M3589" t="str">
        <f t="shared" si="397"/>
        <v>Credit Card</v>
      </c>
      <c r="N3589" t="str">
        <f t="shared" si="398"/>
        <v>Takeaway</v>
      </c>
      <c r="O3589" s="8">
        <f t="shared" si="399"/>
        <v>45006</v>
      </c>
    </row>
    <row r="3590" spans="1:15" x14ac:dyDescent="0.35">
      <c r="A3590" t="s">
        <v>3611</v>
      </c>
      <c r="B3590" s="4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  <c r="I3590" s="4" t="str">
        <f t="shared" si="394"/>
        <v>Cake</v>
      </c>
      <c r="J3590" s="6">
        <f t="shared" si="395"/>
        <v>4</v>
      </c>
      <c r="K3590" s="6">
        <f t="shared" si="396"/>
        <v>3</v>
      </c>
      <c r="L3590" s="6">
        <f t="shared" si="393"/>
        <v>12</v>
      </c>
      <c r="M3590" t="str">
        <f t="shared" si="397"/>
        <v>Cash</v>
      </c>
      <c r="N3590" t="str">
        <f t="shared" si="398"/>
        <v>UNKNOWN</v>
      </c>
      <c r="O3590" s="8">
        <f t="shared" si="399"/>
        <v>45109</v>
      </c>
    </row>
    <row r="3591" spans="1:15" x14ac:dyDescent="0.35">
      <c r="A3591" t="s">
        <v>3612</v>
      </c>
      <c r="B3591" s="4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  <c r="I3591" s="4" t="str">
        <f t="shared" si="394"/>
        <v>Sandwich</v>
      </c>
      <c r="J3591" s="6">
        <f t="shared" si="395"/>
        <v>5</v>
      </c>
      <c r="K3591" s="6">
        <f t="shared" si="396"/>
        <v>3</v>
      </c>
      <c r="L3591" s="6">
        <f t="shared" si="393"/>
        <v>20</v>
      </c>
      <c r="M3591" t="str">
        <f t="shared" si="397"/>
        <v>Credit Card</v>
      </c>
      <c r="N3591" t="str">
        <f t="shared" si="398"/>
        <v>UNKNOWN</v>
      </c>
      <c r="O3591" s="8">
        <f t="shared" si="399"/>
        <v>45153</v>
      </c>
    </row>
    <row r="3592" spans="1:15" x14ac:dyDescent="0.35">
      <c r="A3592" t="s">
        <v>3613</v>
      </c>
      <c r="B3592" s="4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  <c r="I3592" s="4" t="str">
        <f t="shared" si="394"/>
        <v>Cookie</v>
      </c>
      <c r="J3592" s="6">
        <f t="shared" si="395"/>
        <v>1</v>
      </c>
      <c r="K3592" s="6">
        <f t="shared" si="396"/>
        <v>3</v>
      </c>
      <c r="L3592" s="6">
        <f t="shared" si="393"/>
        <v>1</v>
      </c>
      <c r="M3592" t="str">
        <f t="shared" si="397"/>
        <v>Cash</v>
      </c>
      <c r="N3592" t="str">
        <f t="shared" si="398"/>
        <v>UNKNOWN</v>
      </c>
      <c r="O3592" s="8">
        <f t="shared" si="399"/>
        <v>45095</v>
      </c>
    </row>
    <row r="3593" spans="1:15" x14ac:dyDescent="0.35">
      <c r="A3593" t="s">
        <v>3614</v>
      </c>
      <c r="B3593" s="4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  <c r="I3593" s="4" t="str">
        <f t="shared" si="394"/>
        <v>Smoothie</v>
      </c>
      <c r="J3593" s="6">
        <f t="shared" si="395"/>
        <v>3</v>
      </c>
      <c r="K3593" s="6">
        <f t="shared" si="396"/>
        <v>4</v>
      </c>
      <c r="L3593" s="6">
        <f t="shared" si="393"/>
        <v>12</v>
      </c>
      <c r="M3593" t="str">
        <f t="shared" si="397"/>
        <v>Digital Wallet</v>
      </c>
      <c r="N3593" t="str">
        <f t="shared" si="398"/>
        <v>Takeaway</v>
      </c>
      <c r="O3593" s="8">
        <f t="shared" si="399"/>
        <v>45172</v>
      </c>
    </row>
    <row r="3594" spans="1:15" x14ac:dyDescent="0.35">
      <c r="A3594" t="s">
        <v>3615</v>
      </c>
      <c r="B3594" s="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I3594" s="4" t="str">
        <f t="shared" si="394"/>
        <v>Cookie</v>
      </c>
      <c r="J3594" s="6">
        <f t="shared" si="395"/>
        <v>1</v>
      </c>
      <c r="K3594" s="6">
        <f t="shared" si="396"/>
        <v>1</v>
      </c>
      <c r="L3594" s="6">
        <f t="shared" si="393"/>
        <v>1</v>
      </c>
      <c r="M3594" t="str">
        <f t="shared" si="397"/>
        <v>Credit Card</v>
      </c>
      <c r="N3594" t="str">
        <f t="shared" si="398"/>
        <v>Takeaway</v>
      </c>
      <c r="O3594" s="8">
        <f t="shared" si="399"/>
        <v>45119</v>
      </c>
    </row>
    <row r="3595" spans="1:15" x14ac:dyDescent="0.35">
      <c r="A3595" t="s">
        <v>3616</v>
      </c>
      <c r="B3595" s="4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I3595" s="4" t="str">
        <f t="shared" si="394"/>
        <v>Salad</v>
      </c>
      <c r="J3595" s="6">
        <f t="shared" si="395"/>
        <v>4</v>
      </c>
      <c r="K3595" s="6">
        <f t="shared" si="396"/>
        <v>5</v>
      </c>
      <c r="L3595" s="6">
        <f t="shared" si="393"/>
        <v>20</v>
      </c>
      <c r="M3595" t="str">
        <f t="shared" si="397"/>
        <v>Credit Card</v>
      </c>
      <c r="N3595" t="str">
        <f t="shared" si="398"/>
        <v>In-store</v>
      </c>
      <c r="O3595" s="8">
        <f t="shared" si="399"/>
        <v>45202</v>
      </c>
    </row>
    <row r="3596" spans="1:15" x14ac:dyDescent="0.35">
      <c r="A3596" t="s">
        <v>3617</v>
      </c>
      <c r="B3596" s="4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I3596" s="4" t="str">
        <f t="shared" si="394"/>
        <v>Juice</v>
      </c>
      <c r="J3596" s="6">
        <f t="shared" si="395"/>
        <v>4</v>
      </c>
      <c r="K3596" s="6">
        <f t="shared" si="396"/>
        <v>3</v>
      </c>
      <c r="L3596" s="6">
        <f t="shared" si="393"/>
        <v>12</v>
      </c>
      <c r="M3596" t="str">
        <f t="shared" si="397"/>
        <v>Cash</v>
      </c>
      <c r="N3596" t="str">
        <f t="shared" si="398"/>
        <v>Takeaway</v>
      </c>
      <c r="O3596" s="8">
        <f t="shared" si="399"/>
        <v>45155</v>
      </c>
    </row>
    <row r="3597" spans="1:15" x14ac:dyDescent="0.35">
      <c r="A3597" t="s">
        <v>3618</v>
      </c>
      <c r="B3597" s="4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I3597" s="4" t="str">
        <f t="shared" si="394"/>
        <v>UNKNOWN</v>
      </c>
      <c r="J3597" s="6">
        <f t="shared" si="395"/>
        <v>4</v>
      </c>
      <c r="K3597" s="6">
        <f t="shared" si="396"/>
        <v>5</v>
      </c>
      <c r="L3597" s="6">
        <f t="shared" si="393"/>
        <v>20</v>
      </c>
      <c r="M3597" t="str">
        <f t="shared" si="397"/>
        <v>Cash</v>
      </c>
      <c r="N3597" t="str">
        <f t="shared" si="398"/>
        <v>In-store</v>
      </c>
      <c r="O3597" s="8">
        <f t="shared" si="399"/>
        <v>45083</v>
      </c>
    </row>
    <row r="3598" spans="1:15" x14ac:dyDescent="0.35">
      <c r="A3598" t="s">
        <v>3619</v>
      </c>
      <c r="B3598" s="4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I3598" s="4" t="str">
        <f t="shared" si="394"/>
        <v>Salad</v>
      </c>
      <c r="J3598" s="6">
        <f t="shared" si="395"/>
        <v>2</v>
      </c>
      <c r="K3598" s="6">
        <f t="shared" si="396"/>
        <v>5</v>
      </c>
      <c r="L3598" s="6">
        <f t="shared" si="393"/>
        <v>10</v>
      </c>
      <c r="M3598" t="str">
        <f t="shared" si="397"/>
        <v>Credit Card</v>
      </c>
      <c r="N3598" t="str">
        <f t="shared" si="398"/>
        <v>UNKNOWN</v>
      </c>
      <c r="O3598" s="8">
        <f t="shared" si="399"/>
        <v>45145</v>
      </c>
    </row>
    <row r="3599" spans="1:15" x14ac:dyDescent="0.35">
      <c r="A3599" t="s">
        <v>3620</v>
      </c>
      <c r="B3599" s="4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I3599" s="4" t="str">
        <f t="shared" si="394"/>
        <v>Smoothie</v>
      </c>
      <c r="J3599" s="6">
        <f t="shared" si="395"/>
        <v>4</v>
      </c>
      <c r="K3599" s="6">
        <f t="shared" si="396"/>
        <v>4</v>
      </c>
      <c r="L3599" s="6">
        <f t="shared" si="393"/>
        <v>16</v>
      </c>
      <c r="M3599" t="str">
        <f t="shared" si="397"/>
        <v>Cash</v>
      </c>
      <c r="N3599" t="str">
        <f t="shared" si="398"/>
        <v>In-store</v>
      </c>
      <c r="O3599" s="8">
        <f t="shared" si="399"/>
        <v>44927</v>
      </c>
    </row>
    <row r="3600" spans="1:15" x14ac:dyDescent="0.35">
      <c r="A3600" t="s">
        <v>3621</v>
      </c>
      <c r="B3600" s="4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  <c r="I3600" s="4" t="str">
        <f t="shared" si="394"/>
        <v>Smoothie</v>
      </c>
      <c r="J3600" s="6">
        <f t="shared" si="395"/>
        <v>1</v>
      </c>
      <c r="K3600" s="6">
        <f t="shared" si="396"/>
        <v>2.9773063640848543</v>
      </c>
      <c r="L3600" s="6">
        <f t="shared" si="393"/>
        <v>2.9773063640848543</v>
      </c>
      <c r="M3600" t="str">
        <f t="shared" si="397"/>
        <v>Cash</v>
      </c>
      <c r="N3600" t="str">
        <f t="shared" si="398"/>
        <v>Takeaway</v>
      </c>
      <c r="O3600" s="8">
        <f t="shared" si="399"/>
        <v>45056</v>
      </c>
    </row>
    <row r="3601" spans="1:15" x14ac:dyDescent="0.35">
      <c r="A3601" t="s">
        <v>3622</v>
      </c>
      <c r="B3601" s="4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  <c r="I3601" s="4" t="str">
        <f t="shared" si="394"/>
        <v>Juice</v>
      </c>
      <c r="J3601" s="6">
        <f t="shared" si="395"/>
        <v>4</v>
      </c>
      <c r="K3601" s="6">
        <f t="shared" si="396"/>
        <v>3</v>
      </c>
      <c r="L3601" s="6">
        <f t="shared" si="393"/>
        <v>12</v>
      </c>
      <c r="M3601" t="str">
        <f t="shared" si="397"/>
        <v>Digital Wallet</v>
      </c>
      <c r="N3601" t="str">
        <f t="shared" si="398"/>
        <v>In-store</v>
      </c>
      <c r="O3601" s="8">
        <f t="shared" si="399"/>
        <v>44999</v>
      </c>
    </row>
    <row r="3602" spans="1:15" x14ac:dyDescent="0.35">
      <c r="A3602" t="s">
        <v>3623</v>
      </c>
      <c r="B3602" s="4" t="s">
        <v>21</v>
      </c>
      <c r="C3602">
        <v>3</v>
      </c>
      <c r="D3602">
        <v>1</v>
      </c>
      <c r="H3602" s="1">
        <v>44995</v>
      </c>
      <c r="I3602" s="4" t="str">
        <f t="shared" si="394"/>
        <v>UNKNOWN</v>
      </c>
      <c r="J3602" s="6">
        <f t="shared" si="395"/>
        <v>3</v>
      </c>
      <c r="K3602" s="6">
        <f t="shared" si="396"/>
        <v>1</v>
      </c>
      <c r="L3602" s="6">
        <f t="shared" si="393"/>
        <v>3</v>
      </c>
      <c r="M3602" t="str">
        <f t="shared" si="397"/>
        <v>Default mode</v>
      </c>
      <c r="N3602" t="str">
        <f t="shared" si="398"/>
        <v>UNKNOWN</v>
      </c>
      <c r="O3602" s="8">
        <f t="shared" si="399"/>
        <v>44995</v>
      </c>
    </row>
    <row r="3603" spans="1:15" x14ac:dyDescent="0.35">
      <c r="A3603" t="s">
        <v>3624</v>
      </c>
      <c r="B3603" s="4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  <c r="I3603" s="4" t="str">
        <f t="shared" si="394"/>
        <v>Juice</v>
      </c>
      <c r="J3603" s="6">
        <f t="shared" si="395"/>
        <v>2</v>
      </c>
      <c r="K3603" s="6">
        <f t="shared" si="396"/>
        <v>3</v>
      </c>
      <c r="L3603" s="6">
        <f t="shared" si="393"/>
        <v>6</v>
      </c>
      <c r="M3603" t="str">
        <f t="shared" si="397"/>
        <v>Digital Wallet</v>
      </c>
      <c r="N3603" t="str">
        <f t="shared" si="398"/>
        <v>Takeaway</v>
      </c>
      <c r="O3603" s="8">
        <f t="shared" si="399"/>
        <v>45004</v>
      </c>
    </row>
    <row r="3604" spans="1:15" x14ac:dyDescent="0.35">
      <c r="A3604" t="s">
        <v>3625</v>
      </c>
      <c r="B3604" s="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I3604" s="4" t="str">
        <f t="shared" si="394"/>
        <v>Coffee</v>
      </c>
      <c r="J3604" s="6">
        <f t="shared" si="395"/>
        <v>1</v>
      </c>
      <c r="K3604" s="6">
        <f t="shared" si="396"/>
        <v>2</v>
      </c>
      <c r="L3604" s="6">
        <f t="shared" si="393"/>
        <v>2</v>
      </c>
      <c r="M3604" t="str">
        <f t="shared" si="397"/>
        <v>Credit Card</v>
      </c>
      <c r="N3604" t="str">
        <f t="shared" si="398"/>
        <v>In-store</v>
      </c>
      <c r="O3604" s="8">
        <f t="shared" si="399"/>
        <v>45205</v>
      </c>
    </row>
    <row r="3605" spans="1:15" x14ac:dyDescent="0.35">
      <c r="A3605" t="s">
        <v>3626</v>
      </c>
      <c r="B3605" s="4" t="s">
        <v>20</v>
      </c>
      <c r="C3605">
        <v>2</v>
      </c>
      <c r="D3605">
        <v>5</v>
      </c>
      <c r="E3605">
        <v>10</v>
      </c>
      <c r="H3605" s="1">
        <v>45105</v>
      </c>
      <c r="I3605" s="4" t="str">
        <f t="shared" si="394"/>
        <v>Salad</v>
      </c>
      <c r="J3605" s="6">
        <f t="shared" si="395"/>
        <v>2</v>
      </c>
      <c r="K3605" s="6">
        <f t="shared" si="396"/>
        <v>5</v>
      </c>
      <c r="L3605" s="6">
        <f t="shared" si="393"/>
        <v>10</v>
      </c>
      <c r="M3605" t="str">
        <f t="shared" si="397"/>
        <v>Default mode</v>
      </c>
      <c r="N3605" t="str">
        <f t="shared" si="398"/>
        <v>UNKNOWN</v>
      </c>
      <c r="O3605" s="8">
        <f t="shared" si="399"/>
        <v>45105</v>
      </c>
    </row>
    <row r="3606" spans="1:15" x14ac:dyDescent="0.35">
      <c r="A3606" t="s">
        <v>3627</v>
      </c>
      <c r="B3606" s="4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  <c r="I3606" s="4" t="str">
        <f t="shared" si="394"/>
        <v>Coffee</v>
      </c>
      <c r="J3606" s="6">
        <f t="shared" si="395"/>
        <v>5</v>
      </c>
      <c r="K3606" s="6">
        <f t="shared" si="396"/>
        <v>2</v>
      </c>
      <c r="L3606" s="6">
        <f t="shared" si="393"/>
        <v>10</v>
      </c>
      <c r="M3606" t="str">
        <f t="shared" si="397"/>
        <v>Cash</v>
      </c>
      <c r="N3606" t="str">
        <f t="shared" si="398"/>
        <v>In-store</v>
      </c>
      <c r="O3606" s="8">
        <f t="shared" si="399"/>
        <v>45211</v>
      </c>
    </row>
    <row r="3607" spans="1:15" x14ac:dyDescent="0.35">
      <c r="A3607" t="s">
        <v>3628</v>
      </c>
      <c r="B3607" s="4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  <c r="I3607" s="4" t="str">
        <f t="shared" si="394"/>
        <v>Juice</v>
      </c>
      <c r="J3607" s="6">
        <f t="shared" si="395"/>
        <v>2</v>
      </c>
      <c r="K3607" s="6">
        <f t="shared" si="396"/>
        <v>3</v>
      </c>
      <c r="L3607" s="6">
        <f t="shared" si="393"/>
        <v>6</v>
      </c>
      <c r="M3607" t="str">
        <f t="shared" si="397"/>
        <v>Digital Wallet</v>
      </c>
      <c r="N3607" t="str">
        <f t="shared" si="398"/>
        <v>Takeaway</v>
      </c>
      <c r="O3607" s="8">
        <f t="shared" si="399"/>
        <v>45050</v>
      </c>
    </row>
    <row r="3608" spans="1:15" x14ac:dyDescent="0.35">
      <c r="A3608" t="s">
        <v>3629</v>
      </c>
      <c r="B3608" s="4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I3608" s="4" t="str">
        <f t="shared" si="394"/>
        <v>Cake</v>
      </c>
      <c r="J3608" s="6">
        <f t="shared" si="395"/>
        <v>4</v>
      </c>
      <c r="K3608" s="6">
        <f t="shared" si="396"/>
        <v>3</v>
      </c>
      <c r="L3608" s="6">
        <f t="shared" si="393"/>
        <v>12</v>
      </c>
      <c r="M3608" t="str">
        <f t="shared" si="397"/>
        <v>Default mode</v>
      </c>
      <c r="N3608" t="str">
        <f t="shared" si="398"/>
        <v>Takeaway</v>
      </c>
      <c r="O3608" s="8">
        <f t="shared" si="399"/>
        <v>45171</v>
      </c>
    </row>
    <row r="3609" spans="1:15" x14ac:dyDescent="0.35">
      <c r="A3609" t="s">
        <v>3630</v>
      </c>
      <c r="B3609" s="4" t="s">
        <v>20</v>
      </c>
      <c r="C3609">
        <v>5</v>
      </c>
      <c r="D3609">
        <v>5</v>
      </c>
      <c r="E3609">
        <v>25</v>
      </c>
      <c r="H3609" s="1">
        <v>45103</v>
      </c>
      <c r="I3609" s="4" t="str">
        <f t="shared" si="394"/>
        <v>Salad</v>
      </c>
      <c r="J3609" s="6">
        <f t="shared" si="395"/>
        <v>5</v>
      </c>
      <c r="K3609" s="6">
        <f t="shared" si="396"/>
        <v>5</v>
      </c>
      <c r="L3609" s="6">
        <f t="shared" si="393"/>
        <v>25</v>
      </c>
      <c r="M3609" t="str">
        <f t="shared" si="397"/>
        <v>Default mode</v>
      </c>
      <c r="N3609" t="str">
        <f t="shared" si="398"/>
        <v>UNKNOWN</v>
      </c>
      <c r="O3609" s="8">
        <f t="shared" si="399"/>
        <v>45103</v>
      </c>
    </row>
    <row r="3610" spans="1:15" x14ac:dyDescent="0.35">
      <c r="A3610" t="s">
        <v>3631</v>
      </c>
      <c r="B3610" s="4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  <c r="I3610" s="4" t="str">
        <f t="shared" si="394"/>
        <v>Cookie</v>
      </c>
      <c r="J3610" s="6">
        <f t="shared" si="395"/>
        <v>3</v>
      </c>
      <c r="K3610" s="6">
        <f t="shared" si="396"/>
        <v>0</v>
      </c>
      <c r="L3610" s="6">
        <f t="shared" si="393"/>
        <v>3</v>
      </c>
      <c r="M3610" t="str">
        <f t="shared" si="397"/>
        <v>Digital Wallet</v>
      </c>
      <c r="N3610" t="str">
        <f t="shared" si="398"/>
        <v>Takeaway</v>
      </c>
      <c r="O3610" s="8">
        <f t="shared" si="399"/>
        <v>45213</v>
      </c>
    </row>
    <row r="3611" spans="1:15" x14ac:dyDescent="0.35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  <c r="I3611" s="4" t="str">
        <f t="shared" si="394"/>
        <v>UNKNOWN</v>
      </c>
      <c r="J3611" s="6">
        <f t="shared" si="395"/>
        <v>4</v>
      </c>
      <c r="K3611" s="6">
        <f t="shared" si="396"/>
        <v>2</v>
      </c>
      <c r="L3611" s="6">
        <f t="shared" si="393"/>
        <v>8</v>
      </c>
      <c r="M3611" t="str">
        <f t="shared" si="397"/>
        <v>Digital Wallet</v>
      </c>
      <c r="N3611" t="str">
        <f t="shared" si="398"/>
        <v>In-store</v>
      </c>
      <c r="O3611" s="8">
        <f t="shared" si="399"/>
        <v>45176</v>
      </c>
    </row>
    <row r="3612" spans="1:15" x14ac:dyDescent="0.35">
      <c r="A3612" t="s">
        <v>3633</v>
      </c>
      <c r="B3612" s="4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  <c r="I3612" s="4" t="str">
        <f t="shared" si="394"/>
        <v>Cookie</v>
      </c>
      <c r="J3612" s="6">
        <f t="shared" si="395"/>
        <v>3</v>
      </c>
      <c r="K3612" s="6">
        <f t="shared" si="396"/>
        <v>1</v>
      </c>
      <c r="L3612" s="6">
        <f t="shared" si="393"/>
        <v>3</v>
      </c>
      <c r="M3612" t="str">
        <f t="shared" si="397"/>
        <v>Cash</v>
      </c>
      <c r="N3612" t="str">
        <f t="shared" si="398"/>
        <v>In-store</v>
      </c>
      <c r="O3612" s="8">
        <f t="shared" si="399"/>
        <v>45248</v>
      </c>
    </row>
    <row r="3613" spans="1:15" x14ac:dyDescent="0.35">
      <c r="A3613" t="s">
        <v>3634</v>
      </c>
      <c r="B3613" s="4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I3613" s="4" t="str">
        <f t="shared" si="394"/>
        <v>Smoothie</v>
      </c>
      <c r="J3613" s="6">
        <f t="shared" si="395"/>
        <v>2</v>
      </c>
      <c r="K3613" s="6">
        <f t="shared" si="396"/>
        <v>4</v>
      </c>
      <c r="L3613" s="6">
        <f t="shared" si="393"/>
        <v>8</v>
      </c>
      <c r="M3613" t="str">
        <f t="shared" si="397"/>
        <v>Credit Card</v>
      </c>
      <c r="N3613" t="str">
        <f t="shared" si="398"/>
        <v>Takeaway</v>
      </c>
      <c r="O3613" s="8">
        <f t="shared" si="399"/>
        <v>44957</v>
      </c>
    </row>
    <row r="3614" spans="1:15" x14ac:dyDescent="0.35">
      <c r="A3614" t="s">
        <v>3635</v>
      </c>
      <c r="B3614" s="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  <c r="I3614" s="4" t="str">
        <f t="shared" si="394"/>
        <v>Coffee</v>
      </c>
      <c r="J3614" s="6">
        <f t="shared" si="395"/>
        <v>2</v>
      </c>
      <c r="K3614" s="6">
        <f t="shared" si="396"/>
        <v>2</v>
      </c>
      <c r="L3614" s="6">
        <f t="shared" si="393"/>
        <v>4</v>
      </c>
      <c r="M3614" t="str">
        <f t="shared" si="397"/>
        <v>Cash</v>
      </c>
      <c r="N3614" t="str">
        <f t="shared" si="398"/>
        <v>Cafe</v>
      </c>
      <c r="O3614" s="8">
        <f t="shared" si="399"/>
        <v>45267</v>
      </c>
    </row>
    <row r="3615" spans="1:15" x14ac:dyDescent="0.35">
      <c r="A3615" t="s">
        <v>3636</v>
      </c>
      <c r="B3615" s="4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I3615" s="4" t="str">
        <f t="shared" si="394"/>
        <v>Coffee</v>
      </c>
      <c r="J3615" s="6">
        <f t="shared" si="395"/>
        <v>1</v>
      </c>
      <c r="K3615" s="6">
        <f t="shared" si="396"/>
        <v>2</v>
      </c>
      <c r="L3615" s="6">
        <f t="shared" si="393"/>
        <v>2</v>
      </c>
      <c r="M3615" t="str">
        <f t="shared" si="397"/>
        <v>Credit Card</v>
      </c>
      <c r="N3615" t="str">
        <f t="shared" si="398"/>
        <v>UNKNOWN</v>
      </c>
      <c r="O3615" s="8">
        <f t="shared" si="399"/>
        <v>45066</v>
      </c>
    </row>
    <row r="3616" spans="1:15" x14ac:dyDescent="0.35">
      <c r="A3616" t="s">
        <v>3637</v>
      </c>
      <c r="B3616" s="4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  <c r="I3616" s="4" t="str">
        <f t="shared" si="394"/>
        <v>Coffee</v>
      </c>
      <c r="J3616" s="6">
        <f t="shared" si="395"/>
        <v>3</v>
      </c>
      <c r="K3616" s="6">
        <f t="shared" si="396"/>
        <v>2</v>
      </c>
      <c r="L3616" s="6">
        <f t="shared" si="393"/>
        <v>6</v>
      </c>
      <c r="M3616" t="str">
        <f t="shared" si="397"/>
        <v>Digital Wallet</v>
      </c>
      <c r="N3616" t="str">
        <f t="shared" si="398"/>
        <v>Takeaway</v>
      </c>
      <c r="O3616" s="8">
        <f t="shared" si="399"/>
        <v>45072</v>
      </c>
    </row>
    <row r="3617" spans="1:15" x14ac:dyDescent="0.35">
      <c r="A3617" t="s">
        <v>3638</v>
      </c>
      <c r="B3617" s="4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  <c r="I3617" s="4" t="str">
        <f t="shared" si="394"/>
        <v>Smoothie</v>
      </c>
      <c r="J3617" s="6">
        <f t="shared" si="395"/>
        <v>5</v>
      </c>
      <c r="K3617" s="6">
        <f t="shared" si="396"/>
        <v>4</v>
      </c>
      <c r="L3617" s="6">
        <f t="shared" si="393"/>
        <v>20</v>
      </c>
      <c r="M3617" t="str">
        <f t="shared" si="397"/>
        <v>Digital Wallet</v>
      </c>
      <c r="N3617" t="str">
        <f t="shared" si="398"/>
        <v>In-store</v>
      </c>
      <c r="O3617" s="8">
        <f t="shared" si="399"/>
        <v>45004</v>
      </c>
    </row>
    <row r="3618" spans="1:15" x14ac:dyDescent="0.35">
      <c r="A3618" t="s">
        <v>3639</v>
      </c>
      <c r="B3618" s="4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  <c r="I3618" s="4" t="str">
        <f t="shared" si="394"/>
        <v>Salad</v>
      </c>
      <c r="J3618" s="6">
        <f t="shared" si="395"/>
        <v>3.0307010343129206</v>
      </c>
      <c r="K3618" s="6">
        <f t="shared" si="396"/>
        <v>5</v>
      </c>
      <c r="L3618" s="6">
        <f t="shared" si="393"/>
        <v>20</v>
      </c>
      <c r="M3618" t="str">
        <f t="shared" si="397"/>
        <v>Credit Card</v>
      </c>
      <c r="N3618" t="str">
        <f t="shared" si="398"/>
        <v>In-store</v>
      </c>
      <c r="O3618" s="8">
        <f t="shared" si="399"/>
        <v>45078</v>
      </c>
    </row>
    <row r="3619" spans="1:15" x14ac:dyDescent="0.35">
      <c r="A3619" t="s">
        <v>3640</v>
      </c>
      <c r="B3619" s="4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I3619" s="4" t="str">
        <f t="shared" si="394"/>
        <v>Tea</v>
      </c>
      <c r="J3619" s="6">
        <f t="shared" si="395"/>
        <v>5</v>
      </c>
      <c r="K3619" s="6">
        <f t="shared" si="396"/>
        <v>1.5</v>
      </c>
      <c r="L3619" s="6">
        <f t="shared" si="393"/>
        <v>7.5</v>
      </c>
      <c r="M3619" t="str">
        <f t="shared" si="397"/>
        <v>Cash</v>
      </c>
      <c r="N3619" t="str">
        <f t="shared" si="398"/>
        <v>Takeaway</v>
      </c>
      <c r="O3619" s="8">
        <f t="shared" si="399"/>
        <v>45113</v>
      </c>
    </row>
    <row r="3620" spans="1:15" x14ac:dyDescent="0.35">
      <c r="A3620" t="s">
        <v>3641</v>
      </c>
      <c r="B3620" s="4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  <c r="I3620" s="4" t="str">
        <f t="shared" si="394"/>
        <v>Tea</v>
      </c>
      <c r="J3620" s="6">
        <f t="shared" si="395"/>
        <v>5</v>
      </c>
      <c r="K3620" s="6">
        <f t="shared" si="396"/>
        <v>1.5</v>
      </c>
      <c r="L3620" s="6">
        <f t="shared" si="393"/>
        <v>7.5</v>
      </c>
      <c r="M3620" t="str">
        <f t="shared" si="397"/>
        <v>Credit Card</v>
      </c>
      <c r="N3620" t="str">
        <f t="shared" si="398"/>
        <v>Takeaway</v>
      </c>
      <c r="O3620" s="8">
        <f t="shared" si="399"/>
        <v>45263</v>
      </c>
    </row>
    <row r="3621" spans="1:15" x14ac:dyDescent="0.35">
      <c r="A3621" t="s">
        <v>3642</v>
      </c>
      <c r="B3621" s="4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I3621" s="4" t="str">
        <f t="shared" si="394"/>
        <v>Cake</v>
      </c>
      <c r="J3621" s="6">
        <f t="shared" si="395"/>
        <v>5</v>
      </c>
      <c r="K3621" s="6">
        <f t="shared" si="396"/>
        <v>3</v>
      </c>
      <c r="L3621" s="6">
        <f t="shared" si="393"/>
        <v>15</v>
      </c>
      <c r="M3621" t="str">
        <f t="shared" si="397"/>
        <v>Credit Card</v>
      </c>
      <c r="N3621" t="str">
        <f t="shared" si="398"/>
        <v>UNKNOWN</v>
      </c>
      <c r="O3621" s="8">
        <f t="shared" si="399"/>
        <v>45288</v>
      </c>
    </row>
    <row r="3622" spans="1:15" x14ac:dyDescent="0.35">
      <c r="A3622" t="s">
        <v>3643</v>
      </c>
      <c r="B3622" s="4" t="s">
        <v>17</v>
      </c>
      <c r="C3622">
        <v>3</v>
      </c>
      <c r="D3622">
        <v>1</v>
      </c>
      <c r="E3622">
        <v>3</v>
      </c>
      <c r="F3622" t="s">
        <v>23</v>
      </c>
      <c r="I3622" s="4" t="str">
        <f t="shared" si="394"/>
        <v>Cookie</v>
      </c>
      <c r="J3622" s="6">
        <f t="shared" si="395"/>
        <v>3</v>
      </c>
      <c r="K3622" s="6">
        <f t="shared" si="396"/>
        <v>1</v>
      </c>
      <c r="L3622" s="6">
        <f t="shared" si="393"/>
        <v>3</v>
      </c>
      <c r="M3622" t="str">
        <f t="shared" si="397"/>
        <v>Digital Wallet</v>
      </c>
      <c r="N3622" t="str">
        <f t="shared" si="398"/>
        <v>UNKNOWN</v>
      </c>
      <c r="O3622" s="8">
        <f t="shared" si="399"/>
        <v>44927</v>
      </c>
    </row>
    <row r="3623" spans="1:15" x14ac:dyDescent="0.35">
      <c r="A3623" t="s">
        <v>3644</v>
      </c>
      <c r="B3623" s="4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  <c r="I3623" s="4" t="str">
        <f t="shared" si="394"/>
        <v>Tea</v>
      </c>
      <c r="J3623" s="6">
        <f t="shared" si="395"/>
        <v>3</v>
      </c>
      <c r="K3623" s="6">
        <f t="shared" si="396"/>
        <v>1.5</v>
      </c>
      <c r="L3623" s="6">
        <f t="shared" si="393"/>
        <v>4.5</v>
      </c>
      <c r="M3623" t="str">
        <f t="shared" si="397"/>
        <v>Digital Wallet</v>
      </c>
      <c r="N3623" t="str">
        <f t="shared" si="398"/>
        <v>UNKNOWN</v>
      </c>
      <c r="O3623" s="8">
        <f t="shared" si="399"/>
        <v>44947</v>
      </c>
    </row>
    <row r="3624" spans="1:15" x14ac:dyDescent="0.35">
      <c r="A3624" t="s">
        <v>3645</v>
      </c>
      <c r="B3624" s="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I3624" s="4" t="str">
        <f t="shared" si="394"/>
        <v>Juice</v>
      </c>
      <c r="J3624" s="6">
        <f t="shared" si="395"/>
        <v>3</v>
      </c>
      <c r="K3624" s="6">
        <f t="shared" si="396"/>
        <v>3</v>
      </c>
      <c r="L3624" s="6">
        <f t="shared" si="393"/>
        <v>9</v>
      </c>
      <c r="M3624" t="str">
        <f t="shared" si="397"/>
        <v>Credit Card</v>
      </c>
      <c r="N3624" t="str">
        <f t="shared" si="398"/>
        <v>In-store</v>
      </c>
      <c r="O3624" s="8">
        <f t="shared" si="399"/>
        <v>45143</v>
      </c>
    </row>
    <row r="3625" spans="1:15" x14ac:dyDescent="0.35">
      <c r="A3625" t="s">
        <v>3646</v>
      </c>
      <c r="B3625" s="4" t="s">
        <v>28</v>
      </c>
      <c r="C3625">
        <v>1</v>
      </c>
      <c r="D3625">
        <v>4</v>
      </c>
      <c r="E3625">
        <v>4</v>
      </c>
      <c r="G3625" t="s">
        <v>11</v>
      </c>
      <c r="I3625" s="4" t="str">
        <f t="shared" si="394"/>
        <v>Sandwich</v>
      </c>
      <c r="J3625" s="6">
        <f t="shared" si="395"/>
        <v>1</v>
      </c>
      <c r="K3625" s="6">
        <f t="shared" si="396"/>
        <v>4</v>
      </c>
      <c r="L3625" s="6">
        <f t="shared" si="393"/>
        <v>4</v>
      </c>
      <c r="M3625" t="str">
        <f t="shared" si="397"/>
        <v>Default mode</v>
      </c>
      <c r="N3625" t="str">
        <f t="shared" si="398"/>
        <v>Takeaway</v>
      </c>
      <c r="O3625" s="8">
        <f t="shared" si="399"/>
        <v>44927</v>
      </c>
    </row>
    <row r="3626" spans="1:15" x14ac:dyDescent="0.35">
      <c r="A3626" t="s">
        <v>3647</v>
      </c>
      <c r="B3626" s="4" t="s">
        <v>9</v>
      </c>
      <c r="C3626">
        <v>5</v>
      </c>
      <c r="D3626">
        <v>2</v>
      </c>
      <c r="E3626">
        <v>10</v>
      </c>
      <c r="H3626" s="1">
        <v>45269</v>
      </c>
      <c r="I3626" s="4" t="str">
        <f t="shared" si="394"/>
        <v>Coffee</v>
      </c>
      <c r="J3626" s="6">
        <f t="shared" si="395"/>
        <v>5</v>
      </c>
      <c r="K3626" s="6">
        <f t="shared" si="396"/>
        <v>2</v>
      </c>
      <c r="L3626" s="6">
        <f t="shared" si="393"/>
        <v>10</v>
      </c>
      <c r="M3626" t="str">
        <f t="shared" si="397"/>
        <v>Default mode</v>
      </c>
      <c r="N3626" t="str">
        <f t="shared" si="398"/>
        <v>UNKNOWN</v>
      </c>
      <c r="O3626" s="8">
        <f t="shared" si="399"/>
        <v>45269</v>
      </c>
    </row>
    <row r="3627" spans="1:15" x14ac:dyDescent="0.35">
      <c r="A3627" t="s">
        <v>3648</v>
      </c>
      <c r="B3627" s="4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I3627" s="4" t="str">
        <f t="shared" si="394"/>
        <v>Coffee</v>
      </c>
      <c r="J3627" s="6">
        <f t="shared" si="395"/>
        <v>3</v>
      </c>
      <c r="K3627" s="6">
        <f t="shared" si="396"/>
        <v>2</v>
      </c>
      <c r="L3627" s="6">
        <f t="shared" si="393"/>
        <v>8</v>
      </c>
      <c r="M3627" t="str">
        <f t="shared" si="397"/>
        <v>Credit Card</v>
      </c>
      <c r="N3627" t="str">
        <f t="shared" si="398"/>
        <v>Takeaway</v>
      </c>
      <c r="O3627" s="8">
        <f t="shared" si="399"/>
        <v>45051</v>
      </c>
    </row>
    <row r="3628" spans="1:15" x14ac:dyDescent="0.35">
      <c r="A3628" t="s">
        <v>3649</v>
      </c>
      <c r="B3628" s="4" t="s">
        <v>13</v>
      </c>
      <c r="C3628">
        <v>2</v>
      </c>
      <c r="D3628">
        <v>3</v>
      </c>
      <c r="E3628">
        <v>6</v>
      </c>
      <c r="H3628" s="1">
        <v>45099</v>
      </c>
      <c r="I3628" s="4" t="str">
        <f t="shared" si="394"/>
        <v>Cake</v>
      </c>
      <c r="J3628" s="6">
        <f t="shared" si="395"/>
        <v>2</v>
      </c>
      <c r="K3628" s="6">
        <f t="shared" si="396"/>
        <v>3</v>
      </c>
      <c r="L3628" s="6">
        <f t="shared" si="393"/>
        <v>6</v>
      </c>
      <c r="M3628" t="str">
        <f t="shared" si="397"/>
        <v>Default mode</v>
      </c>
      <c r="N3628" t="str">
        <f t="shared" si="398"/>
        <v>UNKNOWN</v>
      </c>
      <c r="O3628" s="8">
        <f t="shared" si="399"/>
        <v>45099</v>
      </c>
    </row>
    <row r="3629" spans="1:15" x14ac:dyDescent="0.35">
      <c r="A3629" t="s">
        <v>3650</v>
      </c>
      <c r="B3629" s="4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  <c r="I3629" s="4" t="str">
        <f t="shared" si="394"/>
        <v>Tea</v>
      </c>
      <c r="J3629" s="6">
        <f t="shared" si="395"/>
        <v>4</v>
      </c>
      <c r="K3629" s="6">
        <f t="shared" si="396"/>
        <v>1.5</v>
      </c>
      <c r="L3629" s="6">
        <f t="shared" si="393"/>
        <v>6</v>
      </c>
      <c r="M3629" t="str">
        <f t="shared" si="397"/>
        <v>Credit Card</v>
      </c>
      <c r="N3629" t="str">
        <f t="shared" si="398"/>
        <v>Cafe</v>
      </c>
      <c r="O3629" s="8">
        <f t="shared" si="399"/>
        <v>45097</v>
      </c>
    </row>
    <row r="3630" spans="1:15" x14ac:dyDescent="0.35">
      <c r="A3630" t="s">
        <v>3651</v>
      </c>
      <c r="B3630" s="4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I3630" s="4" t="str">
        <f t="shared" si="394"/>
        <v>Cake</v>
      </c>
      <c r="J3630" s="6">
        <f t="shared" si="395"/>
        <v>3</v>
      </c>
      <c r="K3630" s="6">
        <f t="shared" si="396"/>
        <v>3</v>
      </c>
      <c r="L3630" s="6">
        <f t="shared" si="393"/>
        <v>9</v>
      </c>
      <c r="M3630" t="str">
        <f t="shared" si="397"/>
        <v>Cash</v>
      </c>
      <c r="N3630" t="str">
        <f t="shared" si="398"/>
        <v>UNKNOWN</v>
      </c>
      <c r="O3630" s="8">
        <f t="shared" si="399"/>
        <v>45268</v>
      </c>
    </row>
    <row r="3631" spans="1:15" x14ac:dyDescent="0.35">
      <c r="A3631" t="s">
        <v>3652</v>
      </c>
      <c r="B3631" s="4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I3631" s="4" t="str">
        <f t="shared" si="394"/>
        <v>Sandwich</v>
      </c>
      <c r="J3631" s="6">
        <f t="shared" si="395"/>
        <v>4</v>
      </c>
      <c r="K3631" s="6">
        <f t="shared" si="396"/>
        <v>4</v>
      </c>
      <c r="L3631" s="6">
        <f t="shared" si="393"/>
        <v>16</v>
      </c>
      <c r="M3631" t="str">
        <f t="shared" si="397"/>
        <v>Credit Card</v>
      </c>
      <c r="N3631" t="str">
        <f t="shared" si="398"/>
        <v>Takeaway</v>
      </c>
      <c r="O3631" s="8">
        <f t="shared" si="399"/>
        <v>45070</v>
      </c>
    </row>
    <row r="3632" spans="1:15" x14ac:dyDescent="0.35">
      <c r="A3632" t="s">
        <v>3653</v>
      </c>
      <c r="B3632" s="4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  <c r="I3632" s="4" t="str">
        <f t="shared" si="394"/>
        <v>Tea</v>
      </c>
      <c r="J3632" s="6">
        <f t="shared" si="395"/>
        <v>2</v>
      </c>
      <c r="K3632" s="6">
        <f t="shared" si="396"/>
        <v>1.5</v>
      </c>
      <c r="L3632" s="6">
        <f t="shared" si="393"/>
        <v>3</v>
      </c>
      <c r="M3632" t="str">
        <f t="shared" si="397"/>
        <v>Digital Wallet</v>
      </c>
      <c r="N3632" t="str">
        <f t="shared" si="398"/>
        <v>In-store</v>
      </c>
      <c r="O3632" s="8">
        <f t="shared" si="399"/>
        <v>45026</v>
      </c>
    </row>
    <row r="3633" spans="1:15" x14ac:dyDescent="0.35">
      <c r="A3633" t="s">
        <v>3654</v>
      </c>
      <c r="B3633" s="4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I3633" s="4" t="str">
        <f t="shared" si="394"/>
        <v>Coffee</v>
      </c>
      <c r="J3633" s="6">
        <f t="shared" si="395"/>
        <v>3</v>
      </c>
      <c r="K3633" s="6">
        <f t="shared" si="396"/>
        <v>2</v>
      </c>
      <c r="L3633" s="6">
        <f t="shared" si="393"/>
        <v>6</v>
      </c>
      <c r="M3633" t="str">
        <f t="shared" si="397"/>
        <v>Default mode</v>
      </c>
      <c r="N3633" t="str">
        <f t="shared" si="398"/>
        <v>Takeaway</v>
      </c>
      <c r="O3633" s="8">
        <f t="shared" si="399"/>
        <v>45160</v>
      </c>
    </row>
    <row r="3634" spans="1:15" x14ac:dyDescent="0.35">
      <c r="A3634" t="s">
        <v>3655</v>
      </c>
      <c r="B3634" s="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I3634" s="4" t="str">
        <f t="shared" si="394"/>
        <v>Sandwich</v>
      </c>
      <c r="J3634" s="6">
        <f t="shared" si="395"/>
        <v>1</v>
      </c>
      <c r="K3634" s="6">
        <f t="shared" si="396"/>
        <v>4</v>
      </c>
      <c r="L3634" s="6">
        <f t="shared" si="393"/>
        <v>4</v>
      </c>
      <c r="M3634" t="str">
        <f t="shared" si="397"/>
        <v>Default mode</v>
      </c>
      <c r="N3634" t="str">
        <f t="shared" si="398"/>
        <v>In-store</v>
      </c>
      <c r="O3634" s="8">
        <f t="shared" si="399"/>
        <v>45286</v>
      </c>
    </row>
    <row r="3635" spans="1:15" x14ac:dyDescent="0.35">
      <c r="A3635" t="s">
        <v>3656</v>
      </c>
      <c r="B3635" s="4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  <c r="I3635" s="4" t="str">
        <f t="shared" si="394"/>
        <v>Juice</v>
      </c>
      <c r="J3635" s="6">
        <f t="shared" si="395"/>
        <v>3</v>
      </c>
      <c r="K3635" s="6">
        <f t="shared" si="396"/>
        <v>3</v>
      </c>
      <c r="L3635" s="6">
        <f t="shared" si="393"/>
        <v>15</v>
      </c>
      <c r="M3635" t="str">
        <f t="shared" si="397"/>
        <v>Default mode</v>
      </c>
      <c r="N3635" t="str">
        <f t="shared" si="398"/>
        <v>In-store</v>
      </c>
      <c r="O3635" s="8">
        <f t="shared" si="399"/>
        <v>45002</v>
      </c>
    </row>
    <row r="3636" spans="1:15" x14ac:dyDescent="0.35">
      <c r="A3636" t="s">
        <v>3657</v>
      </c>
      <c r="B3636" s="4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  <c r="I3636" s="4" t="str">
        <f t="shared" si="394"/>
        <v>UNKNOWN</v>
      </c>
      <c r="J3636" s="6">
        <f t="shared" si="395"/>
        <v>5</v>
      </c>
      <c r="K3636" s="6">
        <f t="shared" si="396"/>
        <v>5</v>
      </c>
      <c r="L3636" s="6">
        <f t="shared" si="393"/>
        <v>25</v>
      </c>
      <c r="M3636" t="str">
        <f t="shared" si="397"/>
        <v>Digital Wallet</v>
      </c>
      <c r="N3636" t="str">
        <f t="shared" si="398"/>
        <v>UNKNOWN</v>
      </c>
      <c r="O3636" s="8">
        <f t="shared" si="399"/>
        <v>45280</v>
      </c>
    </row>
    <row r="3637" spans="1:15" x14ac:dyDescent="0.35">
      <c r="A3637" t="s">
        <v>3658</v>
      </c>
      <c r="B3637" s="4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  <c r="I3637" s="4" t="str">
        <f t="shared" si="394"/>
        <v>Cookie</v>
      </c>
      <c r="J3637" s="6">
        <f t="shared" si="395"/>
        <v>3.0297942386831274</v>
      </c>
      <c r="K3637" s="6">
        <f t="shared" si="396"/>
        <v>3</v>
      </c>
      <c r="L3637" s="6">
        <f t="shared" si="393"/>
        <v>1</v>
      </c>
      <c r="M3637" t="str">
        <f t="shared" si="397"/>
        <v>Cash</v>
      </c>
      <c r="N3637" t="str">
        <f t="shared" si="398"/>
        <v>Cafe</v>
      </c>
      <c r="O3637" s="8">
        <f t="shared" si="399"/>
        <v>45133</v>
      </c>
    </row>
    <row r="3638" spans="1:15" x14ac:dyDescent="0.35">
      <c r="A3638" t="s">
        <v>3659</v>
      </c>
      <c r="B3638" s="4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  <c r="I3638" s="4" t="str">
        <f t="shared" si="394"/>
        <v>Sandwich</v>
      </c>
      <c r="J3638" s="6">
        <f t="shared" si="395"/>
        <v>5</v>
      </c>
      <c r="K3638" s="6">
        <f t="shared" si="396"/>
        <v>4</v>
      </c>
      <c r="L3638" s="6">
        <f t="shared" si="393"/>
        <v>20</v>
      </c>
      <c r="M3638" t="str">
        <f t="shared" si="397"/>
        <v>Default mode</v>
      </c>
      <c r="N3638" t="str">
        <f t="shared" si="398"/>
        <v>Cafe</v>
      </c>
      <c r="O3638" s="8">
        <f t="shared" si="399"/>
        <v>45066</v>
      </c>
    </row>
    <row r="3639" spans="1:15" x14ac:dyDescent="0.35">
      <c r="A3639" t="s">
        <v>3660</v>
      </c>
      <c r="B3639" s="4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  <c r="I3639" s="4" t="str">
        <f t="shared" si="394"/>
        <v>Juice</v>
      </c>
      <c r="J3639" s="6">
        <f t="shared" si="395"/>
        <v>4</v>
      </c>
      <c r="K3639" s="6">
        <f t="shared" si="396"/>
        <v>2</v>
      </c>
      <c r="L3639" s="6">
        <f t="shared" si="393"/>
        <v>8</v>
      </c>
      <c r="M3639" t="str">
        <f t="shared" si="397"/>
        <v>Default mode</v>
      </c>
      <c r="N3639" t="str">
        <f t="shared" si="398"/>
        <v>UNKNOWN</v>
      </c>
      <c r="O3639" s="8">
        <f t="shared" si="399"/>
        <v>45019</v>
      </c>
    </row>
    <row r="3640" spans="1:15" x14ac:dyDescent="0.35">
      <c r="A3640" t="s">
        <v>3661</v>
      </c>
      <c r="B3640" s="4" t="s">
        <v>39</v>
      </c>
      <c r="C3640">
        <v>5</v>
      </c>
      <c r="D3640">
        <v>3</v>
      </c>
      <c r="E3640">
        <v>15</v>
      </c>
      <c r="H3640" s="1">
        <v>44950</v>
      </c>
      <c r="I3640" s="4" t="str">
        <f t="shared" si="394"/>
        <v>Juice</v>
      </c>
      <c r="J3640" s="6">
        <f t="shared" si="395"/>
        <v>5</v>
      </c>
      <c r="K3640" s="6">
        <f t="shared" si="396"/>
        <v>3</v>
      </c>
      <c r="L3640" s="6">
        <f t="shared" si="393"/>
        <v>15</v>
      </c>
      <c r="M3640" t="str">
        <f t="shared" si="397"/>
        <v>Default mode</v>
      </c>
      <c r="N3640" t="str">
        <f t="shared" si="398"/>
        <v>UNKNOWN</v>
      </c>
      <c r="O3640" s="8">
        <f t="shared" si="399"/>
        <v>44950</v>
      </c>
    </row>
    <row r="3641" spans="1:15" x14ac:dyDescent="0.35">
      <c r="A3641" t="s">
        <v>3662</v>
      </c>
      <c r="B3641" s="4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I3641" s="4" t="str">
        <f t="shared" si="394"/>
        <v>Tea</v>
      </c>
      <c r="J3641" s="6">
        <f t="shared" si="395"/>
        <v>5</v>
      </c>
      <c r="K3641" s="6">
        <f t="shared" si="396"/>
        <v>1.5</v>
      </c>
      <c r="L3641" s="6">
        <f t="shared" si="393"/>
        <v>7.5</v>
      </c>
      <c r="M3641" t="str">
        <f t="shared" si="397"/>
        <v>Credit Card</v>
      </c>
      <c r="N3641" t="str">
        <f t="shared" si="398"/>
        <v>In-store</v>
      </c>
      <c r="O3641" s="8">
        <f t="shared" si="399"/>
        <v>44964</v>
      </c>
    </row>
    <row r="3642" spans="1:15" x14ac:dyDescent="0.35">
      <c r="A3642" t="s">
        <v>3663</v>
      </c>
      <c r="B3642" s="4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I3642" s="4" t="str">
        <f t="shared" si="394"/>
        <v>Tea</v>
      </c>
      <c r="J3642" s="6">
        <f t="shared" si="395"/>
        <v>5</v>
      </c>
      <c r="K3642" s="6">
        <f t="shared" si="396"/>
        <v>1.5</v>
      </c>
      <c r="L3642" s="6">
        <f t="shared" si="393"/>
        <v>7.5</v>
      </c>
      <c r="M3642" t="str">
        <f t="shared" si="397"/>
        <v>Credit Card</v>
      </c>
      <c r="N3642" t="str">
        <f t="shared" si="398"/>
        <v>UNKNOWN</v>
      </c>
      <c r="O3642" s="8">
        <f t="shared" si="399"/>
        <v>45074</v>
      </c>
    </row>
    <row r="3643" spans="1:15" x14ac:dyDescent="0.35">
      <c r="A3643" t="s">
        <v>3664</v>
      </c>
      <c r="B3643" s="4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I3643" s="4" t="str">
        <f t="shared" si="394"/>
        <v>Tea</v>
      </c>
      <c r="J3643" s="6">
        <f t="shared" si="395"/>
        <v>2</v>
      </c>
      <c r="K3643" s="6">
        <f t="shared" si="396"/>
        <v>1.5</v>
      </c>
      <c r="L3643" s="6">
        <f t="shared" si="393"/>
        <v>3</v>
      </c>
      <c r="M3643" t="str">
        <f t="shared" si="397"/>
        <v>Cash</v>
      </c>
      <c r="N3643" t="str">
        <f t="shared" si="398"/>
        <v>In-store</v>
      </c>
      <c r="O3643" s="8">
        <f t="shared" si="399"/>
        <v>45085</v>
      </c>
    </row>
    <row r="3644" spans="1:15" x14ac:dyDescent="0.35">
      <c r="A3644" t="s">
        <v>3665</v>
      </c>
      <c r="B3644" s="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I3644" s="4" t="str">
        <f t="shared" si="394"/>
        <v>Juice</v>
      </c>
      <c r="J3644" s="6">
        <f t="shared" si="395"/>
        <v>4</v>
      </c>
      <c r="K3644" s="6">
        <f t="shared" si="396"/>
        <v>3</v>
      </c>
      <c r="L3644" s="6">
        <f t="shared" si="393"/>
        <v>12</v>
      </c>
      <c r="M3644" t="str">
        <f t="shared" si="397"/>
        <v>Cash</v>
      </c>
      <c r="N3644" t="str">
        <f t="shared" si="398"/>
        <v>UNKNOWN</v>
      </c>
      <c r="O3644" s="8">
        <f t="shared" si="399"/>
        <v>45088</v>
      </c>
    </row>
    <row r="3645" spans="1:15" x14ac:dyDescent="0.35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  <c r="I3645" s="4" t="str">
        <f t="shared" si="394"/>
        <v>UNKNOWN</v>
      </c>
      <c r="J3645" s="6">
        <f t="shared" si="395"/>
        <v>2</v>
      </c>
      <c r="K3645" s="6">
        <f t="shared" si="396"/>
        <v>3</v>
      </c>
      <c r="L3645" s="6">
        <f t="shared" si="393"/>
        <v>6</v>
      </c>
      <c r="M3645" t="str">
        <f t="shared" si="397"/>
        <v>Digital Wallet</v>
      </c>
      <c r="N3645" t="str">
        <f t="shared" si="398"/>
        <v>Takeaway</v>
      </c>
      <c r="O3645" s="8">
        <f t="shared" si="399"/>
        <v>45093</v>
      </c>
    </row>
    <row r="3646" spans="1:15" x14ac:dyDescent="0.35">
      <c r="A3646" t="s">
        <v>3667</v>
      </c>
      <c r="B3646" s="4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I3646" s="4" t="str">
        <f t="shared" si="394"/>
        <v>Salad</v>
      </c>
      <c r="J3646" s="6">
        <f t="shared" si="395"/>
        <v>3</v>
      </c>
      <c r="K3646" s="6">
        <f t="shared" si="396"/>
        <v>5</v>
      </c>
      <c r="L3646" s="6">
        <f t="shared" si="393"/>
        <v>15</v>
      </c>
      <c r="M3646" t="str">
        <f t="shared" si="397"/>
        <v>Credit Card</v>
      </c>
      <c r="N3646" t="str">
        <f t="shared" si="398"/>
        <v>In-store</v>
      </c>
      <c r="O3646" s="8">
        <f t="shared" si="399"/>
        <v>45246</v>
      </c>
    </row>
    <row r="3647" spans="1:15" x14ac:dyDescent="0.35">
      <c r="A3647" t="s">
        <v>3668</v>
      </c>
      <c r="B3647" s="4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I3647" s="4" t="str">
        <f t="shared" si="394"/>
        <v>Tea</v>
      </c>
      <c r="J3647" s="6">
        <f t="shared" si="395"/>
        <v>2</v>
      </c>
      <c r="K3647" s="6">
        <f t="shared" si="396"/>
        <v>1.5</v>
      </c>
      <c r="L3647" s="6">
        <f t="shared" si="393"/>
        <v>3</v>
      </c>
      <c r="M3647" t="str">
        <f t="shared" si="397"/>
        <v>Credit Card</v>
      </c>
      <c r="N3647" t="str">
        <f t="shared" si="398"/>
        <v>In-store</v>
      </c>
      <c r="O3647" s="8">
        <f t="shared" si="399"/>
        <v>45159</v>
      </c>
    </row>
    <row r="3648" spans="1:15" x14ac:dyDescent="0.35">
      <c r="A3648" t="s">
        <v>3669</v>
      </c>
      <c r="B3648" s="4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  <c r="I3648" s="4" t="str">
        <f t="shared" si="394"/>
        <v>Coffee</v>
      </c>
      <c r="J3648" s="6">
        <f t="shared" si="395"/>
        <v>1</v>
      </c>
      <c r="K3648" s="6">
        <f t="shared" si="396"/>
        <v>2</v>
      </c>
      <c r="L3648" s="6">
        <f t="shared" si="393"/>
        <v>2</v>
      </c>
      <c r="M3648" t="str">
        <f t="shared" si="397"/>
        <v>Cash</v>
      </c>
      <c r="N3648" t="str">
        <f t="shared" si="398"/>
        <v>UNKNOWN</v>
      </c>
      <c r="O3648" s="8">
        <f t="shared" si="399"/>
        <v>44945</v>
      </c>
    </row>
    <row r="3649" spans="1:15" x14ac:dyDescent="0.35">
      <c r="A3649" t="s">
        <v>3670</v>
      </c>
      <c r="B3649" s="4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I3649" s="4" t="str">
        <f t="shared" si="394"/>
        <v>Cake</v>
      </c>
      <c r="J3649" s="6">
        <f t="shared" si="395"/>
        <v>1</v>
      </c>
      <c r="K3649" s="6">
        <f t="shared" si="396"/>
        <v>3</v>
      </c>
      <c r="L3649" s="6">
        <f t="shared" si="393"/>
        <v>3</v>
      </c>
      <c r="M3649" t="str">
        <f t="shared" si="397"/>
        <v>Credit Card</v>
      </c>
      <c r="N3649" t="str">
        <f t="shared" si="398"/>
        <v>UNKNOWN</v>
      </c>
      <c r="O3649" s="8">
        <f t="shared" si="399"/>
        <v>45141</v>
      </c>
    </row>
    <row r="3650" spans="1:15" x14ac:dyDescent="0.35">
      <c r="A3650" t="s">
        <v>3671</v>
      </c>
      <c r="B3650" s="4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I3650" s="4" t="str">
        <f t="shared" si="394"/>
        <v>Smoothie</v>
      </c>
      <c r="J3650" s="6">
        <f t="shared" si="395"/>
        <v>5</v>
      </c>
      <c r="K3650" s="6">
        <f t="shared" si="396"/>
        <v>4</v>
      </c>
      <c r="L3650" s="6">
        <f t="shared" ref="L3650:L3713" si="400">IF(ISBLANK(E3650),PRODUCT(J3650,K3650),IF(E3650="ERROR",PRODUCT(J3650,K3650),IF(E3650="UNKNOWN",PRODUCT(J3650,K3650),E3650)))</f>
        <v>20</v>
      </c>
      <c r="M3650" t="str">
        <f t="shared" si="397"/>
        <v>Credit Card</v>
      </c>
      <c r="N3650" t="str">
        <f t="shared" si="398"/>
        <v>UNKNOWN</v>
      </c>
      <c r="O3650" s="8">
        <f t="shared" si="399"/>
        <v>44930</v>
      </c>
    </row>
    <row r="3651" spans="1:15" x14ac:dyDescent="0.35">
      <c r="A3651" t="s">
        <v>3672</v>
      </c>
      <c r="B3651" s="4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I3651" s="4" t="str">
        <f t="shared" ref="I3651:I3714" si="401">IF(ISBLANK(B3651),"UNKNOWN",IF(B3651="ERROR","Juice",B3651))</f>
        <v>UNKNOWN</v>
      </c>
      <c r="J3651" s="6">
        <f t="shared" ref="J3651:J3714" si="402">IF(ISBLANK(C3651),E3651/D3651,IF(C3651="ERROR",AVERAGE(C3651:C13650),IF(C3651="UNKNOWN",MEDIAN(C3651:C13650),C3651)))</f>
        <v>5</v>
      </c>
      <c r="K3651" s="6">
        <f t="shared" ref="K3651:K3714" si="403">IF(ISBLANK(D3651),0,IF(D3651="ERROR",AVERAGE(D3651:D13650),IF(D3651="UNKNOWN",MEDIAN(D3651:D13650),D3651)))</f>
        <v>4</v>
      </c>
      <c r="L3651" s="6">
        <f t="shared" si="400"/>
        <v>20</v>
      </c>
      <c r="M3651" t="str">
        <f t="shared" ref="M3651:M3714" si="404">IF(ISBLANK(F3651),"Default mode",IF(F3651="ERROR","Cash",F3651))</f>
        <v>Credit Card</v>
      </c>
      <c r="N3651" t="str">
        <f t="shared" ref="N3651:N3714" si="405">IF(ISBLANK(G3651),"UNKNOWN",IF(G3651="ERROR","Cafe",G3651))</f>
        <v>Takeaway</v>
      </c>
      <c r="O3651" s="8">
        <f t="shared" ref="O3651:O3714" si="406">IF(ISBLANK(H3651),DATE(2023,1,1),IF(H3651="ERROR",DATE(2023,6,1),IF(H3651="UNKNOWN",DATE(2023,1,1),H3651)))</f>
        <v>45140</v>
      </c>
    </row>
    <row r="3652" spans="1:15" x14ac:dyDescent="0.35">
      <c r="A3652" t="s">
        <v>3673</v>
      </c>
      <c r="B3652" s="4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  <c r="I3652" s="4" t="str">
        <f t="shared" si="401"/>
        <v>Sandwich</v>
      </c>
      <c r="J3652" s="6">
        <f t="shared" si="402"/>
        <v>3</v>
      </c>
      <c r="K3652" s="6">
        <f t="shared" si="403"/>
        <v>4</v>
      </c>
      <c r="L3652" s="6">
        <f t="shared" si="400"/>
        <v>12</v>
      </c>
      <c r="M3652" t="str">
        <f t="shared" si="404"/>
        <v>Digital Wallet</v>
      </c>
      <c r="N3652" t="str">
        <f t="shared" si="405"/>
        <v>In-store</v>
      </c>
      <c r="O3652" s="8">
        <f t="shared" si="406"/>
        <v>45106</v>
      </c>
    </row>
    <row r="3653" spans="1:15" x14ac:dyDescent="0.35">
      <c r="A3653" t="s">
        <v>3674</v>
      </c>
      <c r="B3653" s="4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  <c r="I3653" s="4" t="str">
        <f t="shared" si="401"/>
        <v>Sandwich</v>
      </c>
      <c r="J3653" s="6">
        <f t="shared" si="402"/>
        <v>4</v>
      </c>
      <c r="K3653" s="6">
        <f t="shared" si="403"/>
        <v>4</v>
      </c>
      <c r="L3653" s="6">
        <f t="shared" si="400"/>
        <v>16</v>
      </c>
      <c r="M3653" t="str">
        <f t="shared" si="404"/>
        <v>Digital Wallet</v>
      </c>
      <c r="N3653" t="str">
        <f t="shared" si="405"/>
        <v>In-store</v>
      </c>
      <c r="O3653" s="8">
        <f t="shared" si="406"/>
        <v>44938</v>
      </c>
    </row>
    <row r="3654" spans="1:15" x14ac:dyDescent="0.35">
      <c r="A3654" t="s">
        <v>3675</v>
      </c>
      <c r="B3654" s="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I3654" s="4" t="str">
        <f t="shared" si="401"/>
        <v>Cake</v>
      </c>
      <c r="J3654" s="6">
        <f t="shared" si="402"/>
        <v>4</v>
      </c>
      <c r="K3654" s="6">
        <f t="shared" si="403"/>
        <v>3</v>
      </c>
      <c r="L3654" s="6">
        <f t="shared" si="400"/>
        <v>12</v>
      </c>
      <c r="M3654" t="str">
        <f t="shared" si="404"/>
        <v>Credit Card</v>
      </c>
      <c r="N3654" t="str">
        <f t="shared" si="405"/>
        <v>Takeaway</v>
      </c>
      <c r="O3654" s="8">
        <f t="shared" si="406"/>
        <v>45197</v>
      </c>
    </row>
    <row r="3655" spans="1:15" x14ac:dyDescent="0.35">
      <c r="A3655" t="s">
        <v>3676</v>
      </c>
      <c r="B3655" s="4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I3655" s="4" t="str">
        <f t="shared" si="401"/>
        <v>Coffee</v>
      </c>
      <c r="J3655" s="6">
        <f t="shared" si="402"/>
        <v>3.0283922086497195</v>
      </c>
      <c r="K3655" s="6">
        <f t="shared" si="403"/>
        <v>2</v>
      </c>
      <c r="L3655" s="6">
        <f t="shared" si="400"/>
        <v>10</v>
      </c>
      <c r="M3655" t="str">
        <f t="shared" si="404"/>
        <v>Credit Card</v>
      </c>
      <c r="N3655" t="str">
        <f t="shared" si="405"/>
        <v>Takeaway</v>
      </c>
      <c r="O3655" s="8">
        <f t="shared" si="406"/>
        <v>45062</v>
      </c>
    </row>
    <row r="3656" spans="1:15" x14ac:dyDescent="0.35">
      <c r="A3656" t="s">
        <v>3677</v>
      </c>
      <c r="B3656" s="4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  <c r="I3656" s="4" t="str">
        <f t="shared" si="401"/>
        <v>Smoothie</v>
      </c>
      <c r="J3656" s="6">
        <f t="shared" si="402"/>
        <v>2</v>
      </c>
      <c r="K3656" s="6">
        <f t="shared" si="403"/>
        <v>4</v>
      </c>
      <c r="L3656" s="6">
        <f t="shared" si="400"/>
        <v>8</v>
      </c>
      <c r="M3656" t="str">
        <f t="shared" si="404"/>
        <v>UNKNOWN</v>
      </c>
      <c r="N3656" t="str">
        <f t="shared" si="405"/>
        <v>Takeaway</v>
      </c>
      <c r="O3656" s="8">
        <f t="shared" si="406"/>
        <v>45057</v>
      </c>
    </row>
    <row r="3657" spans="1:15" x14ac:dyDescent="0.35">
      <c r="A3657" t="s">
        <v>3678</v>
      </c>
      <c r="B3657" s="4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  <c r="I3657" s="4" t="str">
        <f t="shared" si="401"/>
        <v>Smoothie</v>
      </c>
      <c r="J3657" s="6">
        <f t="shared" si="402"/>
        <v>3</v>
      </c>
      <c r="K3657" s="6">
        <f t="shared" si="403"/>
        <v>4</v>
      </c>
      <c r="L3657" s="6">
        <f t="shared" si="400"/>
        <v>12</v>
      </c>
      <c r="M3657" t="str">
        <f t="shared" si="404"/>
        <v>Credit Card</v>
      </c>
      <c r="N3657" t="str">
        <f t="shared" si="405"/>
        <v>Cafe</v>
      </c>
      <c r="O3657" s="8">
        <f t="shared" si="406"/>
        <v>45156</v>
      </c>
    </row>
    <row r="3658" spans="1:15" x14ac:dyDescent="0.35">
      <c r="A3658" t="s">
        <v>3679</v>
      </c>
      <c r="B3658" s="4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  <c r="I3658" s="4" t="str">
        <f t="shared" si="401"/>
        <v>UNKNOWN</v>
      </c>
      <c r="J3658" s="6">
        <f t="shared" si="402"/>
        <v>4</v>
      </c>
      <c r="K3658" s="6">
        <f t="shared" si="403"/>
        <v>3</v>
      </c>
      <c r="L3658" s="6">
        <f t="shared" si="400"/>
        <v>12</v>
      </c>
      <c r="M3658" t="str">
        <f t="shared" si="404"/>
        <v>UNKNOWN</v>
      </c>
      <c r="N3658" t="str">
        <f t="shared" si="405"/>
        <v>In-store</v>
      </c>
      <c r="O3658" s="8">
        <f t="shared" si="406"/>
        <v>45086</v>
      </c>
    </row>
    <row r="3659" spans="1:15" x14ac:dyDescent="0.35">
      <c r="A3659" t="s">
        <v>3680</v>
      </c>
      <c r="B3659" s="4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  <c r="I3659" s="4" t="str">
        <f t="shared" si="401"/>
        <v>Smoothie</v>
      </c>
      <c r="J3659" s="6">
        <f t="shared" si="402"/>
        <v>1</v>
      </c>
      <c r="K3659" s="6">
        <f t="shared" si="403"/>
        <v>4</v>
      </c>
      <c r="L3659" s="6">
        <f t="shared" si="400"/>
        <v>4</v>
      </c>
      <c r="M3659" t="str">
        <f t="shared" si="404"/>
        <v>Digital Wallet</v>
      </c>
      <c r="N3659" t="str">
        <f t="shared" si="405"/>
        <v>In-store</v>
      </c>
      <c r="O3659" s="8">
        <f t="shared" si="406"/>
        <v>45195</v>
      </c>
    </row>
    <row r="3660" spans="1:15" x14ac:dyDescent="0.35">
      <c r="A3660" t="s">
        <v>3681</v>
      </c>
      <c r="B3660" s="4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I3660" s="4" t="str">
        <f t="shared" si="401"/>
        <v>UNKNOWN</v>
      </c>
      <c r="J3660" s="6">
        <f t="shared" si="402"/>
        <v>1</v>
      </c>
      <c r="K3660" s="6">
        <f t="shared" si="403"/>
        <v>3</v>
      </c>
      <c r="L3660" s="6">
        <f t="shared" si="400"/>
        <v>3</v>
      </c>
      <c r="M3660" t="str">
        <f t="shared" si="404"/>
        <v>Cash</v>
      </c>
      <c r="N3660" t="str">
        <f t="shared" si="405"/>
        <v>UNKNOWN</v>
      </c>
      <c r="O3660" s="8">
        <f t="shared" si="406"/>
        <v>45161</v>
      </c>
    </row>
    <row r="3661" spans="1:15" x14ac:dyDescent="0.35">
      <c r="A3661" t="s">
        <v>3682</v>
      </c>
      <c r="B3661" s="4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I3661" s="4" t="str">
        <f t="shared" si="401"/>
        <v>Juice</v>
      </c>
      <c r="J3661" s="6">
        <f t="shared" si="402"/>
        <v>4</v>
      </c>
      <c r="K3661" s="6">
        <f t="shared" si="403"/>
        <v>4</v>
      </c>
      <c r="L3661" s="6">
        <f t="shared" si="400"/>
        <v>16</v>
      </c>
      <c r="M3661" t="str">
        <f t="shared" si="404"/>
        <v>Credit Card</v>
      </c>
      <c r="N3661" t="str">
        <f t="shared" si="405"/>
        <v>Takeaway</v>
      </c>
      <c r="O3661" s="8">
        <f t="shared" si="406"/>
        <v>45188</v>
      </c>
    </row>
    <row r="3662" spans="1:15" x14ac:dyDescent="0.35">
      <c r="A3662" t="s">
        <v>3683</v>
      </c>
      <c r="B3662" s="4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  <c r="I3662" s="4" t="str">
        <f t="shared" si="401"/>
        <v>Cake</v>
      </c>
      <c r="J3662" s="6">
        <f t="shared" si="402"/>
        <v>4</v>
      </c>
      <c r="K3662" s="6">
        <f t="shared" si="403"/>
        <v>3</v>
      </c>
      <c r="L3662" s="6">
        <f t="shared" si="400"/>
        <v>12</v>
      </c>
      <c r="M3662" t="str">
        <f t="shared" si="404"/>
        <v>Credit Card</v>
      </c>
      <c r="N3662" t="str">
        <f t="shared" si="405"/>
        <v>In-store</v>
      </c>
      <c r="O3662" s="8">
        <f t="shared" si="406"/>
        <v>44927</v>
      </c>
    </row>
    <row r="3663" spans="1:15" x14ac:dyDescent="0.35">
      <c r="A3663" t="s">
        <v>3684</v>
      </c>
      <c r="B3663" s="4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I3663" s="4" t="str">
        <f t="shared" si="401"/>
        <v>Juice</v>
      </c>
      <c r="J3663" s="6">
        <f t="shared" si="402"/>
        <v>4</v>
      </c>
      <c r="K3663" s="6">
        <f t="shared" si="403"/>
        <v>3</v>
      </c>
      <c r="L3663" s="6">
        <f t="shared" si="400"/>
        <v>12</v>
      </c>
      <c r="M3663" t="str">
        <f t="shared" si="404"/>
        <v>Cash</v>
      </c>
      <c r="N3663" t="str">
        <f t="shared" si="405"/>
        <v>UNKNOWN</v>
      </c>
      <c r="O3663" s="8">
        <f t="shared" si="406"/>
        <v>44963</v>
      </c>
    </row>
    <row r="3664" spans="1:15" x14ac:dyDescent="0.35">
      <c r="A3664" t="s">
        <v>3685</v>
      </c>
      <c r="B3664" s="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I3664" s="4" t="str">
        <f t="shared" si="401"/>
        <v>UNKNOWN</v>
      </c>
      <c r="J3664" s="6">
        <f t="shared" si="402"/>
        <v>5</v>
      </c>
      <c r="K3664" s="6">
        <f t="shared" si="403"/>
        <v>3</v>
      </c>
      <c r="L3664" s="6">
        <f t="shared" si="400"/>
        <v>15</v>
      </c>
      <c r="M3664" t="str">
        <f t="shared" si="404"/>
        <v>Default mode</v>
      </c>
      <c r="N3664" t="str">
        <f t="shared" si="405"/>
        <v>Takeaway</v>
      </c>
      <c r="O3664" s="8">
        <f t="shared" si="406"/>
        <v>45104</v>
      </c>
    </row>
    <row r="3665" spans="1:15" x14ac:dyDescent="0.35">
      <c r="A3665" t="s">
        <v>3686</v>
      </c>
      <c r="B3665" s="4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I3665" s="4" t="str">
        <f t="shared" si="401"/>
        <v>Cake</v>
      </c>
      <c r="J3665" s="6">
        <f t="shared" si="402"/>
        <v>4</v>
      </c>
      <c r="K3665" s="6">
        <f t="shared" si="403"/>
        <v>3</v>
      </c>
      <c r="L3665" s="6">
        <f t="shared" si="400"/>
        <v>12</v>
      </c>
      <c r="M3665" t="str">
        <f t="shared" si="404"/>
        <v>Default mode</v>
      </c>
      <c r="N3665" t="str">
        <f t="shared" si="405"/>
        <v>Takeaway</v>
      </c>
      <c r="O3665" s="8">
        <f t="shared" si="406"/>
        <v>45029</v>
      </c>
    </row>
    <row r="3666" spans="1:15" x14ac:dyDescent="0.35">
      <c r="A3666" t="s">
        <v>3687</v>
      </c>
      <c r="B3666" s="4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I3666" s="4" t="str">
        <f t="shared" si="401"/>
        <v>Coffee</v>
      </c>
      <c r="J3666" s="6">
        <f t="shared" si="402"/>
        <v>1</v>
      </c>
      <c r="K3666" s="6">
        <f t="shared" si="403"/>
        <v>2</v>
      </c>
      <c r="L3666" s="6">
        <f t="shared" si="400"/>
        <v>2</v>
      </c>
      <c r="M3666" t="str">
        <f t="shared" si="404"/>
        <v>Credit Card</v>
      </c>
      <c r="N3666" t="str">
        <f t="shared" si="405"/>
        <v>UNKNOWN</v>
      </c>
      <c r="O3666" s="8">
        <f t="shared" si="406"/>
        <v>45085</v>
      </c>
    </row>
    <row r="3667" spans="1:15" x14ac:dyDescent="0.35">
      <c r="A3667" t="s">
        <v>3688</v>
      </c>
      <c r="B3667" s="4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I3667" s="4" t="str">
        <f t="shared" si="401"/>
        <v>Cookie</v>
      </c>
      <c r="J3667" s="6">
        <f t="shared" si="402"/>
        <v>4</v>
      </c>
      <c r="K3667" s="6">
        <f t="shared" si="403"/>
        <v>1</v>
      </c>
      <c r="L3667" s="6">
        <f t="shared" si="400"/>
        <v>4</v>
      </c>
      <c r="M3667" t="str">
        <f t="shared" si="404"/>
        <v>Credit Card</v>
      </c>
      <c r="N3667" t="str">
        <f t="shared" si="405"/>
        <v>Takeaway</v>
      </c>
      <c r="O3667" s="8">
        <f t="shared" si="406"/>
        <v>45198</v>
      </c>
    </row>
    <row r="3668" spans="1:15" x14ac:dyDescent="0.35">
      <c r="A3668" t="s">
        <v>3689</v>
      </c>
      <c r="B3668" s="4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  <c r="I3668" s="4" t="str">
        <f t="shared" si="401"/>
        <v>UNKNOWN</v>
      </c>
      <c r="J3668" s="6">
        <f t="shared" si="402"/>
        <v>2</v>
      </c>
      <c r="K3668" s="6">
        <f t="shared" si="403"/>
        <v>3</v>
      </c>
      <c r="L3668" s="6">
        <f t="shared" si="400"/>
        <v>3</v>
      </c>
      <c r="M3668" t="str">
        <f t="shared" si="404"/>
        <v>Digital Wallet</v>
      </c>
      <c r="N3668" t="str">
        <f t="shared" si="405"/>
        <v>Takeaway</v>
      </c>
      <c r="O3668" s="8">
        <f t="shared" si="406"/>
        <v>45129</v>
      </c>
    </row>
    <row r="3669" spans="1:15" x14ac:dyDescent="0.35">
      <c r="A3669" t="s">
        <v>3690</v>
      </c>
      <c r="B3669" s="4" t="s">
        <v>17</v>
      </c>
      <c r="C3669">
        <v>4</v>
      </c>
      <c r="D3669">
        <v>1</v>
      </c>
      <c r="E3669">
        <v>4</v>
      </c>
      <c r="H3669" s="1">
        <v>45017</v>
      </c>
      <c r="I3669" s="4" t="str">
        <f t="shared" si="401"/>
        <v>Cookie</v>
      </c>
      <c r="J3669" s="6">
        <f t="shared" si="402"/>
        <v>4</v>
      </c>
      <c r="K3669" s="6">
        <f t="shared" si="403"/>
        <v>1</v>
      </c>
      <c r="L3669" s="6">
        <f t="shared" si="400"/>
        <v>4</v>
      </c>
      <c r="M3669" t="str">
        <f t="shared" si="404"/>
        <v>Default mode</v>
      </c>
      <c r="N3669" t="str">
        <f t="shared" si="405"/>
        <v>UNKNOWN</v>
      </c>
      <c r="O3669" s="8">
        <f t="shared" si="406"/>
        <v>45017</v>
      </c>
    </row>
    <row r="3670" spans="1:15" x14ac:dyDescent="0.35">
      <c r="A3670" t="s">
        <v>3691</v>
      </c>
      <c r="B3670" s="4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I3670" s="4" t="str">
        <f t="shared" si="401"/>
        <v>Juice</v>
      </c>
      <c r="J3670" s="6">
        <f t="shared" si="402"/>
        <v>1</v>
      </c>
      <c r="K3670" s="6">
        <f t="shared" si="403"/>
        <v>3</v>
      </c>
      <c r="L3670" s="6">
        <f t="shared" si="400"/>
        <v>3</v>
      </c>
      <c r="M3670" t="str">
        <f t="shared" si="404"/>
        <v>Credit Card</v>
      </c>
      <c r="N3670" t="str">
        <f t="shared" si="405"/>
        <v>UNKNOWN</v>
      </c>
      <c r="O3670" s="8">
        <f t="shared" si="406"/>
        <v>45233</v>
      </c>
    </row>
    <row r="3671" spans="1:15" x14ac:dyDescent="0.35">
      <c r="A3671" t="s">
        <v>3692</v>
      </c>
      <c r="B3671" s="4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I3671" s="4" t="str">
        <f t="shared" si="401"/>
        <v>Cookie</v>
      </c>
      <c r="J3671" s="6">
        <f t="shared" si="402"/>
        <v>3</v>
      </c>
      <c r="K3671" s="6">
        <f t="shared" si="403"/>
        <v>1</v>
      </c>
      <c r="L3671" s="6">
        <f t="shared" si="400"/>
        <v>3</v>
      </c>
      <c r="M3671" t="str">
        <f t="shared" si="404"/>
        <v>Credit Card</v>
      </c>
      <c r="N3671" t="str">
        <f t="shared" si="405"/>
        <v>Takeaway</v>
      </c>
      <c r="O3671" s="8">
        <f t="shared" si="406"/>
        <v>45258</v>
      </c>
    </row>
    <row r="3672" spans="1:15" x14ac:dyDescent="0.35">
      <c r="A3672" t="s">
        <v>3693</v>
      </c>
      <c r="B3672" s="4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  <c r="I3672" s="4" t="str">
        <f t="shared" si="401"/>
        <v>Cake</v>
      </c>
      <c r="J3672" s="6">
        <f t="shared" si="402"/>
        <v>4</v>
      </c>
      <c r="K3672" s="6">
        <f t="shared" si="403"/>
        <v>3</v>
      </c>
      <c r="L3672" s="6">
        <f t="shared" si="400"/>
        <v>12</v>
      </c>
      <c r="M3672" t="str">
        <f t="shared" si="404"/>
        <v>Digital Wallet</v>
      </c>
      <c r="N3672" t="str">
        <f t="shared" si="405"/>
        <v>In-store</v>
      </c>
      <c r="O3672" s="8">
        <f t="shared" si="406"/>
        <v>45244</v>
      </c>
    </row>
    <row r="3673" spans="1:15" x14ac:dyDescent="0.35">
      <c r="A3673" t="s">
        <v>3694</v>
      </c>
      <c r="B3673" s="4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I3673" s="4" t="str">
        <f t="shared" si="401"/>
        <v>Salad</v>
      </c>
      <c r="J3673" s="6">
        <f t="shared" si="402"/>
        <v>2</v>
      </c>
      <c r="K3673" s="6">
        <f t="shared" si="403"/>
        <v>5</v>
      </c>
      <c r="L3673" s="6">
        <f t="shared" si="400"/>
        <v>10</v>
      </c>
      <c r="M3673" t="str">
        <f t="shared" si="404"/>
        <v>Credit Card</v>
      </c>
      <c r="N3673" t="str">
        <f t="shared" si="405"/>
        <v>In-store</v>
      </c>
      <c r="O3673" s="8">
        <f t="shared" si="406"/>
        <v>45064</v>
      </c>
    </row>
    <row r="3674" spans="1:15" x14ac:dyDescent="0.35">
      <c r="A3674" t="s">
        <v>3695</v>
      </c>
      <c r="B3674" s="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  <c r="I3674" s="4" t="str">
        <f t="shared" si="401"/>
        <v>Tea</v>
      </c>
      <c r="J3674" s="6">
        <f t="shared" si="402"/>
        <v>5</v>
      </c>
      <c r="K3674" s="6">
        <f t="shared" si="403"/>
        <v>1.5</v>
      </c>
      <c r="L3674" s="6">
        <f t="shared" si="400"/>
        <v>7.5</v>
      </c>
      <c r="M3674" t="str">
        <f t="shared" si="404"/>
        <v>Digital Wallet</v>
      </c>
      <c r="N3674" t="str">
        <f t="shared" si="405"/>
        <v>Takeaway</v>
      </c>
      <c r="O3674" s="8">
        <f t="shared" si="406"/>
        <v>45002</v>
      </c>
    </row>
    <row r="3675" spans="1:15" x14ac:dyDescent="0.35">
      <c r="A3675" t="s">
        <v>3696</v>
      </c>
      <c r="B3675" s="4" t="s">
        <v>25</v>
      </c>
      <c r="C3675">
        <v>2</v>
      </c>
      <c r="D3675" t="s">
        <v>21</v>
      </c>
      <c r="E3675" t="s">
        <v>21</v>
      </c>
      <c r="G3675" t="s">
        <v>21</v>
      </c>
      <c r="I3675" s="4" t="str">
        <f t="shared" si="401"/>
        <v>Smoothie</v>
      </c>
      <c r="J3675" s="6">
        <f t="shared" si="402"/>
        <v>2</v>
      </c>
      <c r="K3675" s="6">
        <f t="shared" si="403"/>
        <v>3</v>
      </c>
      <c r="L3675" s="6">
        <f t="shared" si="400"/>
        <v>6</v>
      </c>
      <c r="M3675" t="str">
        <f t="shared" si="404"/>
        <v>Default mode</v>
      </c>
      <c r="N3675" t="str">
        <f t="shared" si="405"/>
        <v>UNKNOWN</v>
      </c>
      <c r="O3675" s="8">
        <f t="shared" si="406"/>
        <v>44927</v>
      </c>
    </row>
    <row r="3676" spans="1:15" x14ac:dyDescent="0.35">
      <c r="A3676" t="s">
        <v>3697</v>
      </c>
      <c r="B3676" s="4" t="s">
        <v>17</v>
      </c>
      <c r="C3676" t="s">
        <v>21</v>
      </c>
      <c r="D3676">
        <v>1</v>
      </c>
      <c r="E3676">
        <v>1</v>
      </c>
      <c r="H3676" s="1">
        <v>45094</v>
      </c>
      <c r="I3676" s="4" t="str">
        <f t="shared" si="401"/>
        <v>Cookie</v>
      </c>
      <c r="J3676" s="6">
        <f t="shared" si="402"/>
        <v>3</v>
      </c>
      <c r="K3676" s="6">
        <f t="shared" si="403"/>
        <v>1</v>
      </c>
      <c r="L3676" s="6">
        <f t="shared" si="400"/>
        <v>1</v>
      </c>
      <c r="M3676" t="str">
        <f t="shared" si="404"/>
        <v>Default mode</v>
      </c>
      <c r="N3676" t="str">
        <f t="shared" si="405"/>
        <v>UNKNOWN</v>
      </c>
      <c r="O3676" s="8">
        <f t="shared" si="406"/>
        <v>45094</v>
      </c>
    </row>
    <row r="3677" spans="1:15" x14ac:dyDescent="0.35">
      <c r="A3677" t="s">
        <v>3698</v>
      </c>
      <c r="B3677" s="4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  <c r="I3677" s="4" t="str">
        <f t="shared" si="401"/>
        <v>Tea</v>
      </c>
      <c r="J3677" s="6">
        <f t="shared" si="402"/>
        <v>3</v>
      </c>
      <c r="K3677" s="6">
        <f t="shared" si="403"/>
        <v>1.5</v>
      </c>
      <c r="L3677" s="6">
        <f t="shared" si="400"/>
        <v>7.5</v>
      </c>
      <c r="M3677" t="str">
        <f t="shared" si="404"/>
        <v>Cash</v>
      </c>
      <c r="N3677" t="str">
        <f t="shared" si="405"/>
        <v>UNKNOWN</v>
      </c>
      <c r="O3677" s="8">
        <f t="shared" si="406"/>
        <v>45019</v>
      </c>
    </row>
    <row r="3678" spans="1:15" x14ac:dyDescent="0.35">
      <c r="A3678" t="s">
        <v>3699</v>
      </c>
      <c r="B3678" s="4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  <c r="I3678" s="4" t="str">
        <f t="shared" si="401"/>
        <v>Coffee</v>
      </c>
      <c r="J3678" s="6">
        <f t="shared" si="402"/>
        <v>3</v>
      </c>
      <c r="K3678" s="6">
        <f t="shared" si="403"/>
        <v>2</v>
      </c>
      <c r="L3678" s="6">
        <f t="shared" si="400"/>
        <v>6</v>
      </c>
      <c r="M3678" t="str">
        <f t="shared" si="404"/>
        <v>Default mode</v>
      </c>
      <c r="N3678" t="str">
        <f t="shared" si="405"/>
        <v>UNKNOWN</v>
      </c>
      <c r="O3678" s="8">
        <f t="shared" si="406"/>
        <v>45173</v>
      </c>
    </row>
    <row r="3679" spans="1:15" x14ac:dyDescent="0.35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I3679" s="4" t="str">
        <f t="shared" si="401"/>
        <v>UNKNOWN</v>
      </c>
      <c r="J3679" s="6">
        <f t="shared" si="402"/>
        <v>3</v>
      </c>
      <c r="K3679" s="6">
        <f t="shared" si="403"/>
        <v>2</v>
      </c>
      <c r="L3679" s="6">
        <f t="shared" si="400"/>
        <v>6</v>
      </c>
      <c r="M3679" t="str">
        <f t="shared" si="404"/>
        <v>Credit Card</v>
      </c>
      <c r="N3679" t="str">
        <f t="shared" si="405"/>
        <v>Takeaway</v>
      </c>
      <c r="O3679" s="8">
        <f t="shared" si="406"/>
        <v>44963</v>
      </c>
    </row>
    <row r="3680" spans="1:15" x14ac:dyDescent="0.35">
      <c r="A3680" t="s">
        <v>3701</v>
      </c>
      <c r="B3680" s="4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I3680" s="4" t="str">
        <f t="shared" si="401"/>
        <v>Cookie</v>
      </c>
      <c r="J3680" s="6">
        <f t="shared" si="402"/>
        <v>2</v>
      </c>
      <c r="K3680" s="6">
        <f t="shared" si="403"/>
        <v>1</v>
      </c>
      <c r="L3680" s="6">
        <f t="shared" si="400"/>
        <v>2</v>
      </c>
      <c r="M3680" t="str">
        <f t="shared" si="404"/>
        <v>Cash</v>
      </c>
      <c r="N3680" t="str">
        <f t="shared" si="405"/>
        <v>Takeaway</v>
      </c>
      <c r="O3680" s="8">
        <f t="shared" si="406"/>
        <v>45268</v>
      </c>
    </row>
    <row r="3681" spans="1:15" x14ac:dyDescent="0.35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  <c r="I3681" s="4" t="str">
        <f t="shared" si="401"/>
        <v>UNKNOWN</v>
      </c>
      <c r="J3681" s="6">
        <f t="shared" si="402"/>
        <v>5</v>
      </c>
      <c r="K3681" s="6">
        <f t="shared" si="403"/>
        <v>2</v>
      </c>
      <c r="L3681" s="6">
        <f t="shared" si="400"/>
        <v>10</v>
      </c>
      <c r="M3681" t="str">
        <f t="shared" si="404"/>
        <v>Digital Wallet</v>
      </c>
      <c r="N3681" t="str">
        <f t="shared" si="405"/>
        <v>In-store</v>
      </c>
      <c r="O3681" s="8">
        <f t="shared" si="406"/>
        <v>45257</v>
      </c>
    </row>
    <row r="3682" spans="1:15" x14ac:dyDescent="0.35">
      <c r="A3682" t="s">
        <v>3703</v>
      </c>
      <c r="B3682" s="4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I3682" s="4" t="str">
        <f t="shared" si="401"/>
        <v>Tea</v>
      </c>
      <c r="J3682" s="6">
        <f t="shared" si="402"/>
        <v>2</v>
      </c>
      <c r="K3682" s="6">
        <f t="shared" si="403"/>
        <v>1.5</v>
      </c>
      <c r="L3682" s="6">
        <f t="shared" si="400"/>
        <v>3</v>
      </c>
      <c r="M3682" t="str">
        <f t="shared" si="404"/>
        <v>Credit Card</v>
      </c>
      <c r="N3682" t="str">
        <f t="shared" si="405"/>
        <v>In-store</v>
      </c>
      <c r="O3682" s="8">
        <f t="shared" si="406"/>
        <v>45260</v>
      </c>
    </row>
    <row r="3683" spans="1:15" x14ac:dyDescent="0.35">
      <c r="A3683" t="s">
        <v>3704</v>
      </c>
      <c r="B3683" s="4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I3683" s="4" t="str">
        <f t="shared" si="401"/>
        <v>Smoothie</v>
      </c>
      <c r="J3683" s="6">
        <f t="shared" si="402"/>
        <v>3</v>
      </c>
      <c r="K3683" s="6">
        <f t="shared" si="403"/>
        <v>4</v>
      </c>
      <c r="L3683" s="6">
        <f t="shared" si="400"/>
        <v>12</v>
      </c>
      <c r="M3683" t="str">
        <f t="shared" si="404"/>
        <v>Default mode</v>
      </c>
      <c r="N3683" t="str">
        <f t="shared" si="405"/>
        <v>Takeaway</v>
      </c>
      <c r="O3683" s="8">
        <f t="shared" si="406"/>
        <v>45075</v>
      </c>
    </row>
    <row r="3684" spans="1:15" x14ac:dyDescent="0.35">
      <c r="A3684" t="s">
        <v>3705</v>
      </c>
      <c r="B3684" s="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I3684" s="4" t="str">
        <f t="shared" si="401"/>
        <v>Sandwich</v>
      </c>
      <c r="J3684" s="6">
        <f t="shared" si="402"/>
        <v>4</v>
      </c>
      <c r="K3684" s="6">
        <f t="shared" si="403"/>
        <v>4</v>
      </c>
      <c r="L3684" s="6">
        <f t="shared" si="400"/>
        <v>16</v>
      </c>
      <c r="M3684" t="str">
        <f t="shared" si="404"/>
        <v>Default mode</v>
      </c>
      <c r="N3684" t="str">
        <f t="shared" si="405"/>
        <v>Takeaway</v>
      </c>
      <c r="O3684" s="8">
        <f t="shared" si="406"/>
        <v>45089</v>
      </c>
    </row>
    <row r="3685" spans="1:15" x14ac:dyDescent="0.35">
      <c r="A3685" t="s">
        <v>3706</v>
      </c>
      <c r="B3685" s="4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  <c r="I3685" s="4" t="str">
        <f t="shared" si="401"/>
        <v>Tea</v>
      </c>
      <c r="J3685" s="6">
        <f t="shared" si="402"/>
        <v>3</v>
      </c>
      <c r="K3685" s="6">
        <f t="shared" si="403"/>
        <v>1.5</v>
      </c>
      <c r="L3685" s="6">
        <f t="shared" si="400"/>
        <v>4.5</v>
      </c>
      <c r="M3685" t="str">
        <f t="shared" si="404"/>
        <v>Digital Wallet</v>
      </c>
      <c r="N3685" t="str">
        <f t="shared" si="405"/>
        <v>Cafe</v>
      </c>
      <c r="O3685" s="8">
        <f t="shared" si="406"/>
        <v>44935</v>
      </c>
    </row>
    <row r="3686" spans="1:15" x14ac:dyDescent="0.35">
      <c r="A3686" t="s">
        <v>3707</v>
      </c>
      <c r="B3686" s="4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  <c r="I3686" s="4" t="str">
        <f t="shared" si="401"/>
        <v>Cookie</v>
      </c>
      <c r="J3686" s="6">
        <f t="shared" si="402"/>
        <v>1</v>
      </c>
      <c r="K3686" s="6">
        <f t="shared" si="403"/>
        <v>1</v>
      </c>
      <c r="L3686" s="6">
        <f t="shared" si="400"/>
        <v>1</v>
      </c>
      <c r="M3686" t="str">
        <f t="shared" si="404"/>
        <v>Digital Wallet</v>
      </c>
      <c r="N3686" t="str">
        <f t="shared" si="405"/>
        <v>Cafe</v>
      </c>
      <c r="O3686" s="8">
        <f t="shared" si="406"/>
        <v>45009</v>
      </c>
    </row>
    <row r="3687" spans="1:15" x14ac:dyDescent="0.35">
      <c r="A3687" t="s">
        <v>3708</v>
      </c>
      <c r="B3687" s="4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I3687" s="4" t="str">
        <f t="shared" si="401"/>
        <v>Sandwich</v>
      </c>
      <c r="J3687" s="6">
        <f t="shared" si="402"/>
        <v>4</v>
      </c>
      <c r="K3687" s="6">
        <f t="shared" si="403"/>
        <v>4</v>
      </c>
      <c r="L3687" s="6">
        <f t="shared" si="400"/>
        <v>16</v>
      </c>
      <c r="M3687" t="str">
        <f t="shared" si="404"/>
        <v>Cash</v>
      </c>
      <c r="N3687" t="str">
        <f t="shared" si="405"/>
        <v>In-store</v>
      </c>
      <c r="O3687" s="8">
        <f t="shared" si="406"/>
        <v>45031</v>
      </c>
    </row>
    <row r="3688" spans="1:15" x14ac:dyDescent="0.35">
      <c r="A3688" t="s">
        <v>3709</v>
      </c>
      <c r="B3688" s="4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I3688" s="4" t="str">
        <f t="shared" si="401"/>
        <v>Salad</v>
      </c>
      <c r="J3688" s="6">
        <f t="shared" si="402"/>
        <v>5</v>
      </c>
      <c r="K3688" s="6">
        <f t="shared" si="403"/>
        <v>5</v>
      </c>
      <c r="L3688" s="6">
        <f t="shared" si="400"/>
        <v>25</v>
      </c>
      <c r="M3688" t="str">
        <f t="shared" si="404"/>
        <v>Credit Card</v>
      </c>
      <c r="N3688" t="str">
        <f t="shared" si="405"/>
        <v>UNKNOWN</v>
      </c>
      <c r="O3688" s="8">
        <f t="shared" si="406"/>
        <v>44935</v>
      </c>
    </row>
    <row r="3689" spans="1:15" x14ac:dyDescent="0.35">
      <c r="A3689" t="s">
        <v>3710</v>
      </c>
      <c r="B3689" s="4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  <c r="I3689" s="4" t="str">
        <f t="shared" si="401"/>
        <v>Coffee</v>
      </c>
      <c r="J3689" s="6">
        <f t="shared" si="402"/>
        <v>2</v>
      </c>
      <c r="K3689" s="6">
        <f t="shared" si="403"/>
        <v>2</v>
      </c>
      <c r="L3689" s="6">
        <f t="shared" si="400"/>
        <v>4</v>
      </c>
      <c r="M3689" t="str">
        <f t="shared" si="404"/>
        <v>UNKNOWN</v>
      </c>
      <c r="N3689" t="str">
        <f t="shared" si="405"/>
        <v>Takeaway</v>
      </c>
      <c r="O3689" s="8">
        <f t="shared" si="406"/>
        <v>45162</v>
      </c>
    </row>
    <row r="3690" spans="1:15" x14ac:dyDescent="0.35">
      <c r="A3690" t="s">
        <v>3711</v>
      </c>
      <c r="B3690" s="4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I3690" s="4" t="str">
        <f t="shared" si="401"/>
        <v>Cake</v>
      </c>
      <c r="J3690" s="6">
        <f t="shared" si="402"/>
        <v>4</v>
      </c>
      <c r="K3690" s="6">
        <f t="shared" si="403"/>
        <v>3</v>
      </c>
      <c r="L3690" s="6">
        <f t="shared" si="400"/>
        <v>12</v>
      </c>
      <c r="M3690" t="str">
        <f t="shared" si="404"/>
        <v>Default mode</v>
      </c>
      <c r="N3690" t="str">
        <f t="shared" si="405"/>
        <v>Takeaway</v>
      </c>
      <c r="O3690" s="8">
        <f t="shared" si="406"/>
        <v>45059</v>
      </c>
    </row>
    <row r="3691" spans="1:15" x14ac:dyDescent="0.35">
      <c r="A3691" t="s">
        <v>3712</v>
      </c>
      <c r="B3691" s="4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I3691" s="4" t="str">
        <f t="shared" si="401"/>
        <v>Cookie</v>
      </c>
      <c r="J3691" s="6">
        <f t="shared" si="402"/>
        <v>1</v>
      </c>
      <c r="K3691" s="6">
        <f t="shared" si="403"/>
        <v>1</v>
      </c>
      <c r="L3691" s="6">
        <f t="shared" si="400"/>
        <v>1</v>
      </c>
      <c r="M3691" t="str">
        <f t="shared" si="404"/>
        <v>Credit Card</v>
      </c>
      <c r="N3691" t="str">
        <f t="shared" si="405"/>
        <v>Takeaway</v>
      </c>
      <c r="O3691" s="8">
        <f t="shared" si="406"/>
        <v>45204</v>
      </c>
    </row>
    <row r="3692" spans="1:15" x14ac:dyDescent="0.35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I3692" s="4" t="str">
        <f t="shared" si="401"/>
        <v>UNKNOWN</v>
      </c>
      <c r="J3692" s="6">
        <f t="shared" si="402"/>
        <v>1</v>
      </c>
      <c r="K3692" s="6">
        <f t="shared" si="403"/>
        <v>1.5</v>
      </c>
      <c r="L3692" s="6">
        <f t="shared" si="400"/>
        <v>1.5</v>
      </c>
      <c r="M3692" t="str">
        <f t="shared" si="404"/>
        <v>Credit Card</v>
      </c>
      <c r="N3692" t="str">
        <f t="shared" si="405"/>
        <v>Takeaway</v>
      </c>
      <c r="O3692" s="8">
        <f t="shared" si="406"/>
        <v>45072</v>
      </c>
    </row>
    <row r="3693" spans="1:15" x14ac:dyDescent="0.35">
      <c r="A3693" t="s">
        <v>3714</v>
      </c>
      <c r="B3693" s="4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I3693" s="4" t="str">
        <f t="shared" si="401"/>
        <v>Cake</v>
      </c>
      <c r="J3693" s="6">
        <f t="shared" si="402"/>
        <v>5</v>
      </c>
      <c r="K3693" s="6">
        <f t="shared" si="403"/>
        <v>3</v>
      </c>
      <c r="L3693" s="6">
        <f t="shared" si="400"/>
        <v>15</v>
      </c>
      <c r="M3693" t="str">
        <f t="shared" si="404"/>
        <v>Default mode</v>
      </c>
      <c r="N3693" t="str">
        <f t="shared" si="405"/>
        <v>Takeaway</v>
      </c>
      <c r="O3693" s="8">
        <f t="shared" si="406"/>
        <v>45249</v>
      </c>
    </row>
    <row r="3694" spans="1:15" x14ac:dyDescent="0.35">
      <c r="A3694" t="s">
        <v>3715</v>
      </c>
      <c r="B3694" s="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I3694" s="4" t="str">
        <f t="shared" si="401"/>
        <v>Salad</v>
      </c>
      <c r="J3694" s="6">
        <f t="shared" si="402"/>
        <v>4</v>
      </c>
      <c r="K3694" s="6">
        <f t="shared" si="403"/>
        <v>5</v>
      </c>
      <c r="L3694" s="6">
        <f t="shared" si="400"/>
        <v>20</v>
      </c>
      <c r="M3694" t="str">
        <f t="shared" si="404"/>
        <v>Cash</v>
      </c>
      <c r="N3694" t="str">
        <f t="shared" si="405"/>
        <v>In-store</v>
      </c>
      <c r="O3694" s="8">
        <f t="shared" si="406"/>
        <v>45218</v>
      </c>
    </row>
    <row r="3695" spans="1:15" x14ac:dyDescent="0.35">
      <c r="A3695" t="s">
        <v>3716</v>
      </c>
      <c r="B3695" s="4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  <c r="I3695" s="4" t="str">
        <f t="shared" si="401"/>
        <v>Salad</v>
      </c>
      <c r="J3695" s="6">
        <f t="shared" si="402"/>
        <v>3</v>
      </c>
      <c r="K3695" s="6">
        <f t="shared" si="403"/>
        <v>5</v>
      </c>
      <c r="L3695" s="6">
        <f t="shared" si="400"/>
        <v>15</v>
      </c>
      <c r="M3695" t="str">
        <f t="shared" si="404"/>
        <v>Digital Wallet</v>
      </c>
      <c r="N3695" t="str">
        <f t="shared" si="405"/>
        <v>UNKNOWN</v>
      </c>
      <c r="O3695" s="8">
        <f t="shared" si="406"/>
        <v>45154</v>
      </c>
    </row>
    <row r="3696" spans="1:15" x14ac:dyDescent="0.35">
      <c r="A3696" t="s">
        <v>3717</v>
      </c>
      <c r="B3696" s="4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I3696" s="4" t="str">
        <f t="shared" si="401"/>
        <v>Tea</v>
      </c>
      <c r="J3696" s="6">
        <f t="shared" si="402"/>
        <v>1</v>
      </c>
      <c r="K3696" s="6">
        <f t="shared" si="403"/>
        <v>1.5</v>
      </c>
      <c r="L3696" s="6">
        <f t="shared" si="400"/>
        <v>1.5</v>
      </c>
      <c r="M3696" t="str">
        <f t="shared" si="404"/>
        <v>Cash</v>
      </c>
      <c r="N3696" t="str">
        <f t="shared" si="405"/>
        <v>UNKNOWN</v>
      </c>
      <c r="O3696" s="8">
        <f t="shared" si="406"/>
        <v>44948</v>
      </c>
    </row>
    <row r="3697" spans="1:15" x14ac:dyDescent="0.35">
      <c r="A3697" t="s">
        <v>3718</v>
      </c>
      <c r="B3697" s="4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I3697" s="4" t="str">
        <f t="shared" si="401"/>
        <v>Cookie</v>
      </c>
      <c r="J3697" s="6">
        <f t="shared" si="402"/>
        <v>2</v>
      </c>
      <c r="K3697" s="6">
        <f t="shared" si="403"/>
        <v>1</v>
      </c>
      <c r="L3697" s="6">
        <f t="shared" si="400"/>
        <v>2</v>
      </c>
      <c r="M3697" t="str">
        <f t="shared" si="404"/>
        <v>Credit Card</v>
      </c>
      <c r="N3697" t="str">
        <f t="shared" si="405"/>
        <v>UNKNOWN</v>
      </c>
      <c r="O3697" s="8">
        <f t="shared" si="406"/>
        <v>45167</v>
      </c>
    </row>
    <row r="3698" spans="1:15" x14ac:dyDescent="0.35">
      <c r="A3698" t="s">
        <v>3719</v>
      </c>
      <c r="B3698" s="4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I3698" s="4" t="str">
        <f t="shared" si="401"/>
        <v>Smoothie</v>
      </c>
      <c r="J3698" s="6">
        <f t="shared" si="402"/>
        <v>1</v>
      </c>
      <c r="K3698" s="6">
        <f t="shared" si="403"/>
        <v>4</v>
      </c>
      <c r="L3698" s="6">
        <f t="shared" si="400"/>
        <v>4</v>
      </c>
      <c r="M3698" t="str">
        <f t="shared" si="404"/>
        <v>Credit Card</v>
      </c>
      <c r="N3698" t="str">
        <f t="shared" si="405"/>
        <v>Takeaway</v>
      </c>
      <c r="O3698" s="8">
        <f t="shared" si="406"/>
        <v>45056</v>
      </c>
    </row>
    <row r="3699" spans="1:15" x14ac:dyDescent="0.35">
      <c r="A3699" t="s">
        <v>3720</v>
      </c>
      <c r="B3699" s="4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  <c r="I3699" s="4" t="str">
        <f t="shared" si="401"/>
        <v>UNKNOWN</v>
      </c>
      <c r="J3699" s="6">
        <f t="shared" si="402"/>
        <v>1</v>
      </c>
      <c r="K3699" s="6">
        <f t="shared" si="403"/>
        <v>1.5</v>
      </c>
      <c r="L3699" s="6">
        <f t="shared" si="400"/>
        <v>1.5</v>
      </c>
      <c r="M3699" t="str">
        <f t="shared" si="404"/>
        <v>UNKNOWN</v>
      </c>
      <c r="N3699" t="str">
        <f t="shared" si="405"/>
        <v>UNKNOWN</v>
      </c>
      <c r="O3699" s="8">
        <f t="shared" si="406"/>
        <v>45246</v>
      </c>
    </row>
    <row r="3700" spans="1:15" x14ac:dyDescent="0.35">
      <c r="A3700" t="s">
        <v>3721</v>
      </c>
      <c r="B3700" s="4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  <c r="I3700" s="4" t="str">
        <f t="shared" si="401"/>
        <v>Coffee</v>
      </c>
      <c r="J3700" s="6">
        <f t="shared" si="402"/>
        <v>2</v>
      </c>
      <c r="K3700" s="6">
        <f t="shared" si="403"/>
        <v>2</v>
      </c>
      <c r="L3700" s="6">
        <f t="shared" si="400"/>
        <v>4</v>
      </c>
      <c r="M3700" t="str">
        <f t="shared" si="404"/>
        <v>Digital Wallet</v>
      </c>
      <c r="N3700" t="str">
        <f t="shared" si="405"/>
        <v>Takeaway</v>
      </c>
      <c r="O3700" s="8">
        <f t="shared" si="406"/>
        <v>45108</v>
      </c>
    </row>
    <row r="3701" spans="1:15" x14ac:dyDescent="0.35">
      <c r="A3701" t="s">
        <v>3722</v>
      </c>
      <c r="B3701" s="4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  <c r="I3701" s="4" t="str">
        <f t="shared" si="401"/>
        <v>Tea</v>
      </c>
      <c r="J3701" s="6">
        <f t="shared" si="402"/>
        <v>1</v>
      </c>
      <c r="K3701" s="6">
        <f t="shared" si="403"/>
        <v>1.5</v>
      </c>
      <c r="L3701" s="6">
        <f t="shared" si="400"/>
        <v>1.5</v>
      </c>
      <c r="M3701" t="str">
        <f t="shared" si="404"/>
        <v>Digital Wallet</v>
      </c>
      <c r="N3701" t="str">
        <f t="shared" si="405"/>
        <v>Takeaway</v>
      </c>
      <c r="O3701" s="8">
        <f t="shared" si="406"/>
        <v>45039</v>
      </c>
    </row>
    <row r="3702" spans="1:15" x14ac:dyDescent="0.35">
      <c r="A3702" t="s">
        <v>3723</v>
      </c>
      <c r="B3702" s="4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  <c r="I3702" s="4" t="str">
        <f t="shared" si="401"/>
        <v>Tea</v>
      </c>
      <c r="J3702" s="6">
        <f t="shared" si="402"/>
        <v>1</v>
      </c>
      <c r="K3702" s="6">
        <f t="shared" si="403"/>
        <v>1.5</v>
      </c>
      <c r="L3702" s="6">
        <f t="shared" si="400"/>
        <v>1.5</v>
      </c>
      <c r="M3702" t="str">
        <f t="shared" si="404"/>
        <v>Digital Wallet</v>
      </c>
      <c r="N3702" t="str">
        <f t="shared" si="405"/>
        <v>Takeaway</v>
      </c>
      <c r="O3702" s="8">
        <f t="shared" si="406"/>
        <v>44954</v>
      </c>
    </row>
    <row r="3703" spans="1:15" x14ac:dyDescent="0.35">
      <c r="A3703" t="s">
        <v>3724</v>
      </c>
      <c r="B3703" s="4" t="s">
        <v>65</v>
      </c>
      <c r="D3703">
        <v>1.5</v>
      </c>
      <c r="E3703">
        <v>1.5</v>
      </c>
      <c r="G3703" t="s">
        <v>15</v>
      </c>
      <c r="H3703" s="1">
        <v>45081</v>
      </c>
      <c r="I3703" s="4" t="str">
        <f t="shared" si="401"/>
        <v>Tea</v>
      </c>
      <c r="J3703" s="6">
        <f t="shared" si="402"/>
        <v>1</v>
      </c>
      <c r="K3703" s="6">
        <f t="shared" si="403"/>
        <v>1.5</v>
      </c>
      <c r="L3703" s="6">
        <f t="shared" si="400"/>
        <v>1.5</v>
      </c>
      <c r="M3703" t="str">
        <f t="shared" si="404"/>
        <v>Default mode</v>
      </c>
      <c r="N3703" t="str">
        <f t="shared" si="405"/>
        <v>In-store</v>
      </c>
      <c r="O3703" s="8">
        <f t="shared" si="406"/>
        <v>45081</v>
      </c>
    </row>
    <row r="3704" spans="1:15" x14ac:dyDescent="0.35">
      <c r="A3704" t="s">
        <v>3725</v>
      </c>
      <c r="B3704" s="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I3704" s="4" t="str">
        <f t="shared" si="401"/>
        <v>Salad</v>
      </c>
      <c r="J3704" s="6">
        <f t="shared" si="402"/>
        <v>5</v>
      </c>
      <c r="K3704" s="6">
        <f t="shared" si="403"/>
        <v>5</v>
      </c>
      <c r="L3704" s="6">
        <f t="shared" si="400"/>
        <v>25</v>
      </c>
      <c r="M3704" t="str">
        <f t="shared" si="404"/>
        <v>Credit Card</v>
      </c>
      <c r="N3704" t="str">
        <f t="shared" si="405"/>
        <v>Takeaway</v>
      </c>
      <c r="O3704" s="8">
        <f t="shared" si="406"/>
        <v>44976</v>
      </c>
    </row>
    <row r="3705" spans="1:15" x14ac:dyDescent="0.35">
      <c r="A3705" t="s">
        <v>3726</v>
      </c>
      <c r="B3705" s="4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I3705" s="4" t="str">
        <f t="shared" si="401"/>
        <v>Coffee</v>
      </c>
      <c r="J3705" s="6">
        <f t="shared" si="402"/>
        <v>1</v>
      </c>
      <c r="K3705" s="6">
        <f t="shared" si="403"/>
        <v>2</v>
      </c>
      <c r="L3705" s="6">
        <f t="shared" si="400"/>
        <v>2</v>
      </c>
      <c r="M3705" t="str">
        <f t="shared" si="404"/>
        <v>Default mode</v>
      </c>
      <c r="N3705" t="str">
        <f t="shared" si="405"/>
        <v>In-store</v>
      </c>
      <c r="O3705" s="8">
        <f t="shared" si="406"/>
        <v>45255</v>
      </c>
    </row>
    <row r="3706" spans="1:15" x14ac:dyDescent="0.35">
      <c r="A3706" t="s">
        <v>3727</v>
      </c>
      <c r="B3706" s="4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I3706" s="4" t="str">
        <f t="shared" si="401"/>
        <v>Tea</v>
      </c>
      <c r="J3706" s="6">
        <f t="shared" si="402"/>
        <v>4</v>
      </c>
      <c r="K3706" s="6">
        <f t="shared" si="403"/>
        <v>1.5</v>
      </c>
      <c r="L3706" s="6">
        <f t="shared" si="400"/>
        <v>6</v>
      </c>
      <c r="M3706" t="str">
        <f t="shared" si="404"/>
        <v>Cash</v>
      </c>
      <c r="N3706" t="str">
        <f t="shared" si="405"/>
        <v>Takeaway</v>
      </c>
      <c r="O3706" s="8">
        <f t="shared" si="406"/>
        <v>45038</v>
      </c>
    </row>
    <row r="3707" spans="1:15" x14ac:dyDescent="0.35">
      <c r="A3707" t="s">
        <v>3728</v>
      </c>
      <c r="B3707" s="4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I3707" s="4" t="str">
        <f t="shared" si="401"/>
        <v>Juice</v>
      </c>
      <c r="J3707" s="6">
        <f t="shared" si="402"/>
        <v>4</v>
      </c>
      <c r="K3707" s="6">
        <f t="shared" si="403"/>
        <v>4</v>
      </c>
      <c r="L3707" s="6">
        <f t="shared" si="400"/>
        <v>16</v>
      </c>
      <c r="M3707" t="str">
        <f t="shared" si="404"/>
        <v>Cash</v>
      </c>
      <c r="N3707" t="str">
        <f t="shared" si="405"/>
        <v>Takeaway</v>
      </c>
      <c r="O3707" s="8">
        <f t="shared" si="406"/>
        <v>45255</v>
      </c>
    </row>
    <row r="3708" spans="1:15" x14ac:dyDescent="0.35">
      <c r="A3708" t="s">
        <v>3729</v>
      </c>
      <c r="B3708" s="4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  <c r="I3708" s="4" t="str">
        <f t="shared" si="401"/>
        <v>Smoothie</v>
      </c>
      <c r="J3708" s="6">
        <f t="shared" si="402"/>
        <v>4</v>
      </c>
      <c r="K3708" s="6">
        <f t="shared" si="403"/>
        <v>4</v>
      </c>
      <c r="L3708" s="6">
        <f t="shared" si="400"/>
        <v>16</v>
      </c>
      <c r="M3708" t="str">
        <f t="shared" si="404"/>
        <v>UNKNOWN</v>
      </c>
      <c r="N3708" t="str">
        <f t="shared" si="405"/>
        <v>In-store</v>
      </c>
      <c r="O3708" s="8">
        <f t="shared" si="406"/>
        <v>45093</v>
      </c>
    </row>
    <row r="3709" spans="1:15" x14ac:dyDescent="0.35">
      <c r="A3709" t="s">
        <v>3730</v>
      </c>
      <c r="B3709" s="4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I3709" s="4" t="str">
        <f t="shared" si="401"/>
        <v>Tea</v>
      </c>
      <c r="J3709" s="6">
        <f t="shared" si="402"/>
        <v>3</v>
      </c>
      <c r="K3709" s="6">
        <f t="shared" si="403"/>
        <v>1.5</v>
      </c>
      <c r="L3709" s="6">
        <f t="shared" si="400"/>
        <v>4.5</v>
      </c>
      <c r="M3709" t="str">
        <f t="shared" si="404"/>
        <v>Credit Card</v>
      </c>
      <c r="N3709" t="str">
        <f t="shared" si="405"/>
        <v>UNKNOWN</v>
      </c>
      <c r="O3709" s="8">
        <f t="shared" si="406"/>
        <v>44987</v>
      </c>
    </row>
    <row r="3710" spans="1:15" x14ac:dyDescent="0.35">
      <c r="A3710" t="s">
        <v>3731</v>
      </c>
      <c r="B3710" s="4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I3710" s="4" t="str">
        <f t="shared" si="401"/>
        <v>Juice</v>
      </c>
      <c r="J3710" s="6">
        <f t="shared" si="402"/>
        <v>5</v>
      </c>
      <c r="K3710" s="6">
        <f t="shared" si="403"/>
        <v>3</v>
      </c>
      <c r="L3710" s="6">
        <f t="shared" si="400"/>
        <v>15</v>
      </c>
      <c r="M3710" t="str">
        <f t="shared" si="404"/>
        <v>Credit Card</v>
      </c>
      <c r="N3710" t="str">
        <f t="shared" si="405"/>
        <v>UNKNOWN</v>
      </c>
      <c r="O3710" s="8">
        <f t="shared" si="406"/>
        <v>45074</v>
      </c>
    </row>
    <row r="3711" spans="1:15" x14ac:dyDescent="0.35">
      <c r="A3711" t="s">
        <v>3732</v>
      </c>
      <c r="B3711" s="4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I3711" s="4" t="str">
        <f t="shared" si="401"/>
        <v>Tea</v>
      </c>
      <c r="J3711" s="6">
        <f t="shared" si="402"/>
        <v>5</v>
      </c>
      <c r="K3711" s="6">
        <f t="shared" si="403"/>
        <v>1.5</v>
      </c>
      <c r="L3711" s="6">
        <f t="shared" si="400"/>
        <v>7.5</v>
      </c>
      <c r="M3711" t="str">
        <f t="shared" si="404"/>
        <v>Credit Card</v>
      </c>
      <c r="N3711" t="str">
        <f t="shared" si="405"/>
        <v>UNKNOWN</v>
      </c>
      <c r="O3711" s="8">
        <f t="shared" si="406"/>
        <v>45052</v>
      </c>
    </row>
    <row r="3712" spans="1:15" x14ac:dyDescent="0.35">
      <c r="A3712" t="s">
        <v>3733</v>
      </c>
      <c r="B3712" s="4" t="s">
        <v>21</v>
      </c>
      <c r="C3712">
        <v>1</v>
      </c>
      <c r="D3712">
        <v>5</v>
      </c>
      <c r="E3712">
        <v>5</v>
      </c>
      <c r="H3712" s="1">
        <v>44973</v>
      </c>
      <c r="I3712" s="4" t="str">
        <f t="shared" si="401"/>
        <v>UNKNOWN</v>
      </c>
      <c r="J3712" s="6">
        <f t="shared" si="402"/>
        <v>1</v>
      </c>
      <c r="K3712" s="6">
        <f t="shared" si="403"/>
        <v>5</v>
      </c>
      <c r="L3712" s="6">
        <f t="shared" si="400"/>
        <v>5</v>
      </c>
      <c r="M3712" t="str">
        <f t="shared" si="404"/>
        <v>Default mode</v>
      </c>
      <c r="N3712" t="str">
        <f t="shared" si="405"/>
        <v>UNKNOWN</v>
      </c>
      <c r="O3712" s="8">
        <f t="shared" si="406"/>
        <v>44973</v>
      </c>
    </row>
    <row r="3713" spans="1:15" x14ac:dyDescent="0.35">
      <c r="A3713" t="s">
        <v>3734</v>
      </c>
      <c r="B3713" s="4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  <c r="I3713" s="4" t="str">
        <f t="shared" si="401"/>
        <v>UNKNOWN</v>
      </c>
      <c r="J3713" s="6">
        <f t="shared" si="402"/>
        <v>5</v>
      </c>
      <c r="K3713" s="6">
        <f t="shared" si="403"/>
        <v>2</v>
      </c>
      <c r="L3713" s="6">
        <f t="shared" si="400"/>
        <v>10</v>
      </c>
      <c r="M3713" t="str">
        <f t="shared" si="404"/>
        <v>UNKNOWN</v>
      </c>
      <c r="N3713" t="str">
        <f t="shared" si="405"/>
        <v>In-store</v>
      </c>
      <c r="O3713" s="8">
        <f t="shared" si="406"/>
        <v>45244</v>
      </c>
    </row>
    <row r="3714" spans="1:15" x14ac:dyDescent="0.35">
      <c r="A3714" t="s">
        <v>3735</v>
      </c>
      <c r="B3714" s="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  <c r="I3714" s="4" t="str">
        <f t="shared" si="401"/>
        <v>Coffee</v>
      </c>
      <c r="J3714" s="6">
        <f t="shared" si="402"/>
        <v>3</v>
      </c>
      <c r="K3714" s="6">
        <f t="shared" si="403"/>
        <v>2</v>
      </c>
      <c r="L3714" s="6">
        <f t="shared" ref="L3714:L3777" si="407">IF(ISBLANK(E3714),PRODUCT(J3714,K3714),IF(E3714="ERROR",PRODUCT(J3714,K3714),IF(E3714="UNKNOWN",PRODUCT(J3714,K3714),E3714)))</f>
        <v>6</v>
      </c>
      <c r="M3714" t="str">
        <f t="shared" si="404"/>
        <v>UNKNOWN</v>
      </c>
      <c r="N3714" t="str">
        <f t="shared" si="405"/>
        <v>Takeaway</v>
      </c>
      <c r="O3714" s="8">
        <f t="shared" si="406"/>
        <v>45178</v>
      </c>
    </row>
    <row r="3715" spans="1:15" x14ac:dyDescent="0.35">
      <c r="A3715" t="s">
        <v>3736</v>
      </c>
      <c r="B3715" s="4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I3715" s="4" t="str">
        <f t="shared" ref="I3715:I3778" si="408">IF(ISBLANK(B3715),"UNKNOWN",IF(B3715="ERROR","Juice",B3715))</f>
        <v>Cookie</v>
      </c>
      <c r="J3715" s="6">
        <f t="shared" ref="J3715:J3778" si="409">IF(ISBLANK(C3715),E3715/D3715,IF(C3715="ERROR",AVERAGE(C3715:C13714),IF(C3715="UNKNOWN",MEDIAN(C3715:C13714),C3715)))</f>
        <v>3</v>
      </c>
      <c r="K3715" s="6">
        <f t="shared" ref="K3715:K3778" si="410">IF(ISBLANK(D3715),0,IF(D3715="ERROR",AVERAGE(D3715:D13714),IF(D3715="UNKNOWN",MEDIAN(D3715:D13714),D3715)))</f>
        <v>1</v>
      </c>
      <c r="L3715" s="6">
        <f t="shared" si="407"/>
        <v>3</v>
      </c>
      <c r="M3715" t="str">
        <f t="shared" ref="M3715:M3778" si="411">IF(ISBLANK(F3715),"Default mode",IF(F3715="ERROR","Cash",F3715))</f>
        <v>Credit Card</v>
      </c>
      <c r="N3715" t="str">
        <f t="shared" ref="N3715:N3778" si="412">IF(ISBLANK(G3715),"UNKNOWN",IF(G3715="ERROR","Cafe",G3715))</f>
        <v>In-store</v>
      </c>
      <c r="O3715" s="8">
        <f t="shared" ref="O3715:O3778" si="413">IF(ISBLANK(H3715),DATE(2023,1,1),IF(H3715="ERROR",DATE(2023,6,1),IF(H3715="UNKNOWN",DATE(2023,1,1),H3715)))</f>
        <v>45067</v>
      </c>
    </row>
    <row r="3716" spans="1:15" x14ac:dyDescent="0.35">
      <c r="A3716" t="s">
        <v>3737</v>
      </c>
      <c r="B3716" s="4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  <c r="I3716" s="4" t="str">
        <f t="shared" si="408"/>
        <v>Sandwich</v>
      </c>
      <c r="J3716" s="6">
        <f t="shared" si="409"/>
        <v>2</v>
      </c>
      <c r="K3716" s="6">
        <f t="shared" si="410"/>
        <v>0</v>
      </c>
      <c r="L3716" s="6">
        <f t="shared" si="407"/>
        <v>8</v>
      </c>
      <c r="M3716" t="str">
        <f t="shared" si="411"/>
        <v>Digital Wallet</v>
      </c>
      <c r="N3716" t="str">
        <f t="shared" si="412"/>
        <v>In-store</v>
      </c>
      <c r="O3716" s="8">
        <f t="shared" si="413"/>
        <v>45238</v>
      </c>
    </row>
    <row r="3717" spans="1:15" x14ac:dyDescent="0.35">
      <c r="A3717" t="s">
        <v>3738</v>
      </c>
      <c r="B3717" s="4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I3717" s="4" t="str">
        <f t="shared" si="408"/>
        <v>Cookie</v>
      </c>
      <c r="J3717" s="6">
        <f t="shared" si="409"/>
        <v>3</v>
      </c>
      <c r="K3717" s="6">
        <f t="shared" si="410"/>
        <v>1</v>
      </c>
      <c r="L3717" s="6">
        <f t="shared" si="407"/>
        <v>3</v>
      </c>
      <c r="M3717" t="str">
        <f t="shared" si="411"/>
        <v>Cash</v>
      </c>
      <c r="N3717" t="str">
        <f t="shared" si="412"/>
        <v>Takeaway</v>
      </c>
      <c r="O3717" s="8">
        <f t="shared" si="413"/>
        <v>44955</v>
      </c>
    </row>
    <row r="3718" spans="1:15" x14ac:dyDescent="0.35">
      <c r="A3718" t="s">
        <v>3739</v>
      </c>
      <c r="B3718" s="4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  <c r="I3718" s="4" t="str">
        <f t="shared" si="408"/>
        <v>Cookie</v>
      </c>
      <c r="J3718" s="6">
        <f t="shared" si="409"/>
        <v>1</v>
      </c>
      <c r="K3718" s="6">
        <f t="shared" si="410"/>
        <v>2.9832467750041882</v>
      </c>
      <c r="L3718" s="6">
        <f t="shared" si="407"/>
        <v>1</v>
      </c>
      <c r="M3718" t="str">
        <f t="shared" si="411"/>
        <v>Digital Wallet</v>
      </c>
      <c r="N3718" t="str">
        <f t="shared" si="412"/>
        <v>UNKNOWN</v>
      </c>
      <c r="O3718" s="8">
        <f t="shared" si="413"/>
        <v>45232</v>
      </c>
    </row>
    <row r="3719" spans="1:15" x14ac:dyDescent="0.35">
      <c r="A3719" t="s">
        <v>3740</v>
      </c>
      <c r="B3719" s="4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  <c r="I3719" s="4" t="str">
        <f t="shared" si="408"/>
        <v>Juice</v>
      </c>
      <c r="J3719" s="6">
        <f t="shared" si="409"/>
        <v>3</v>
      </c>
      <c r="K3719" s="6">
        <f t="shared" si="410"/>
        <v>4</v>
      </c>
      <c r="L3719" s="6">
        <f t="shared" si="407"/>
        <v>12</v>
      </c>
      <c r="M3719" t="str">
        <f t="shared" si="411"/>
        <v>Cash</v>
      </c>
      <c r="N3719" t="str">
        <f t="shared" si="412"/>
        <v>Cafe</v>
      </c>
      <c r="O3719" s="8">
        <f t="shared" si="413"/>
        <v>45073</v>
      </c>
    </row>
    <row r="3720" spans="1:15" x14ac:dyDescent="0.35">
      <c r="A3720" t="s">
        <v>3741</v>
      </c>
      <c r="B3720" s="4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I3720" s="4" t="str">
        <f t="shared" si="408"/>
        <v>Smoothie</v>
      </c>
      <c r="J3720" s="6">
        <f t="shared" si="409"/>
        <v>1</v>
      </c>
      <c r="K3720" s="6">
        <f t="shared" si="410"/>
        <v>4</v>
      </c>
      <c r="L3720" s="6">
        <f t="shared" si="407"/>
        <v>4</v>
      </c>
      <c r="M3720" t="str">
        <f t="shared" si="411"/>
        <v>Cash</v>
      </c>
      <c r="N3720" t="str">
        <f t="shared" si="412"/>
        <v>In-store</v>
      </c>
      <c r="O3720" s="8">
        <f t="shared" si="413"/>
        <v>44992</v>
      </c>
    </row>
    <row r="3721" spans="1:15" x14ac:dyDescent="0.35">
      <c r="A3721" t="s">
        <v>3742</v>
      </c>
      <c r="B3721" s="4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  <c r="I3721" s="4" t="str">
        <f t="shared" si="408"/>
        <v>Tea</v>
      </c>
      <c r="J3721" s="6">
        <f t="shared" si="409"/>
        <v>2</v>
      </c>
      <c r="K3721" s="6">
        <f t="shared" si="410"/>
        <v>1.5</v>
      </c>
      <c r="L3721" s="6">
        <f t="shared" si="407"/>
        <v>3</v>
      </c>
      <c r="M3721" t="str">
        <f t="shared" si="411"/>
        <v>Credit Card</v>
      </c>
      <c r="N3721" t="str">
        <f t="shared" si="412"/>
        <v>UNKNOWN</v>
      </c>
      <c r="O3721" s="8">
        <f t="shared" si="413"/>
        <v>45050</v>
      </c>
    </row>
    <row r="3722" spans="1:15" x14ac:dyDescent="0.35">
      <c r="A3722" t="s">
        <v>3743</v>
      </c>
      <c r="B3722" s="4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  <c r="I3722" s="4" t="str">
        <f t="shared" si="408"/>
        <v>Sandwich</v>
      </c>
      <c r="J3722" s="6">
        <f t="shared" si="409"/>
        <v>2</v>
      </c>
      <c r="K3722" s="6">
        <f t="shared" si="410"/>
        <v>3</v>
      </c>
      <c r="L3722" s="6">
        <f t="shared" si="407"/>
        <v>8</v>
      </c>
      <c r="M3722" t="str">
        <f t="shared" si="411"/>
        <v>Default mode</v>
      </c>
      <c r="N3722" t="str">
        <f t="shared" si="412"/>
        <v>UNKNOWN</v>
      </c>
      <c r="O3722" s="8">
        <f t="shared" si="413"/>
        <v>45219</v>
      </c>
    </row>
    <row r="3723" spans="1:15" x14ac:dyDescent="0.35">
      <c r="A3723" t="s">
        <v>3744</v>
      </c>
      <c r="B3723" s="4" t="s">
        <v>28</v>
      </c>
      <c r="C3723">
        <v>3</v>
      </c>
      <c r="E3723">
        <v>12</v>
      </c>
      <c r="G3723" t="s">
        <v>15</v>
      </c>
      <c r="H3723" s="1">
        <v>45123</v>
      </c>
      <c r="I3723" s="4" t="str">
        <f t="shared" si="408"/>
        <v>Sandwich</v>
      </c>
      <c r="J3723" s="6">
        <f t="shared" si="409"/>
        <v>3</v>
      </c>
      <c r="K3723" s="6">
        <f t="shared" si="410"/>
        <v>0</v>
      </c>
      <c r="L3723" s="6">
        <f t="shared" si="407"/>
        <v>12</v>
      </c>
      <c r="M3723" t="str">
        <f t="shared" si="411"/>
        <v>Default mode</v>
      </c>
      <c r="N3723" t="str">
        <f t="shared" si="412"/>
        <v>In-store</v>
      </c>
      <c r="O3723" s="8">
        <f t="shared" si="413"/>
        <v>45123</v>
      </c>
    </row>
    <row r="3724" spans="1:15" x14ac:dyDescent="0.35">
      <c r="A3724" t="s">
        <v>3745</v>
      </c>
      <c r="B3724" s="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  <c r="I3724" s="4" t="str">
        <f t="shared" si="408"/>
        <v>Salad</v>
      </c>
      <c r="J3724" s="6">
        <f t="shared" si="409"/>
        <v>5</v>
      </c>
      <c r="K3724" s="6">
        <f t="shared" si="410"/>
        <v>5</v>
      </c>
      <c r="L3724" s="6">
        <f t="shared" si="407"/>
        <v>25</v>
      </c>
      <c r="M3724" t="str">
        <f t="shared" si="411"/>
        <v>Digital Wallet</v>
      </c>
      <c r="N3724" t="str">
        <f t="shared" si="412"/>
        <v>In-store</v>
      </c>
      <c r="O3724" s="8">
        <f t="shared" si="413"/>
        <v>45258</v>
      </c>
    </row>
    <row r="3725" spans="1:15" x14ac:dyDescent="0.35">
      <c r="A3725" t="s">
        <v>3746</v>
      </c>
      <c r="B3725" s="4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I3725" s="4" t="str">
        <f t="shared" si="408"/>
        <v>Sandwich</v>
      </c>
      <c r="J3725" s="6">
        <f t="shared" si="409"/>
        <v>3.0302019022192557</v>
      </c>
      <c r="K3725" s="6">
        <f t="shared" si="410"/>
        <v>4</v>
      </c>
      <c r="L3725" s="6">
        <f t="shared" si="407"/>
        <v>20</v>
      </c>
      <c r="M3725" t="str">
        <f t="shared" si="411"/>
        <v>Cash</v>
      </c>
      <c r="N3725" t="str">
        <f t="shared" si="412"/>
        <v>Takeaway</v>
      </c>
      <c r="O3725" s="8">
        <f t="shared" si="413"/>
        <v>44931</v>
      </c>
    </row>
    <row r="3726" spans="1:15" x14ac:dyDescent="0.35">
      <c r="A3726" t="s">
        <v>3747</v>
      </c>
      <c r="B3726" s="4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I3726" s="4" t="str">
        <f t="shared" si="408"/>
        <v>Juice</v>
      </c>
      <c r="J3726" s="6">
        <f t="shared" si="409"/>
        <v>3</v>
      </c>
      <c r="K3726" s="6">
        <f t="shared" si="410"/>
        <v>3</v>
      </c>
      <c r="L3726" s="6">
        <f t="shared" si="407"/>
        <v>9</v>
      </c>
      <c r="M3726" t="str">
        <f t="shared" si="411"/>
        <v>Credit Card</v>
      </c>
      <c r="N3726" t="str">
        <f t="shared" si="412"/>
        <v>Takeaway</v>
      </c>
      <c r="O3726" s="8">
        <f t="shared" si="413"/>
        <v>45226</v>
      </c>
    </row>
    <row r="3727" spans="1:15" x14ac:dyDescent="0.35">
      <c r="A3727" t="s">
        <v>3748</v>
      </c>
      <c r="B3727" s="4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I3727" s="4" t="str">
        <f t="shared" si="408"/>
        <v>Juice</v>
      </c>
      <c r="J3727" s="6">
        <f t="shared" si="409"/>
        <v>4</v>
      </c>
      <c r="K3727" s="6">
        <f t="shared" si="410"/>
        <v>3</v>
      </c>
      <c r="L3727" s="6">
        <f t="shared" si="407"/>
        <v>12</v>
      </c>
      <c r="M3727" t="str">
        <f t="shared" si="411"/>
        <v>Default mode</v>
      </c>
      <c r="N3727" t="str">
        <f t="shared" si="412"/>
        <v>Takeaway</v>
      </c>
      <c r="O3727" s="8">
        <f t="shared" si="413"/>
        <v>44929</v>
      </c>
    </row>
    <row r="3728" spans="1:15" x14ac:dyDescent="0.35">
      <c r="A3728" t="s">
        <v>3749</v>
      </c>
      <c r="B3728" s="4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I3728" s="4" t="str">
        <f t="shared" si="408"/>
        <v>Cake</v>
      </c>
      <c r="J3728" s="6">
        <f t="shared" si="409"/>
        <v>3</v>
      </c>
      <c r="K3728" s="6">
        <f t="shared" si="410"/>
        <v>3</v>
      </c>
      <c r="L3728" s="6">
        <f t="shared" si="407"/>
        <v>9</v>
      </c>
      <c r="M3728" t="str">
        <f t="shared" si="411"/>
        <v>Cash</v>
      </c>
      <c r="N3728" t="str">
        <f t="shared" si="412"/>
        <v>Takeaway</v>
      </c>
      <c r="O3728" s="8">
        <f t="shared" si="413"/>
        <v>45256</v>
      </c>
    </row>
    <row r="3729" spans="1:15" x14ac:dyDescent="0.35">
      <c r="A3729" t="s">
        <v>3750</v>
      </c>
      <c r="B3729" s="4" t="s">
        <v>20</v>
      </c>
      <c r="C3729">
        <v>5</v>
      </c>
      <c r="E3729">
        <v>25</v>
      </c>
      <c r="G3729" t="s">
        <v>18</v>
      </c>
      <c r="H3729" s="1">
        <v>44935</v>
      </c>
      <c r="I3729" s="4" t="str">
        <f t="shared" si="408"/>
        <v>Salad</v>
      </c>
      <c r="J3729" s="6">
        <f t="shared" si="409"/>
        <v>5</v>
      </c>
      <c r="K3729" s="6">
        <f t="shared" si="410"/>
        <v>0</v>
      </c>
      <c r="L3729" s="6">
        <f t="shared" si="407"/>
        <v>25</v>
      </c>
      <c r="M3729" t="str">
        <f t="shared" si="411"/>
        <v>Default mode</v>
      </c>
      <c r="N3729" t="str">
        <f t="shared" si="412"/>
        <v>Cafe</v>
      </c>
      <c r="O3729" s="8">
        <f t="shared" si="413"/>
        <v>44935</v>
      </c>
    </row>
    <row r="3730" spans="1:15" x14ac:dyDescent="0.35">
      <c r="A3730" t="s">
        <v>3751</v>
      </c>
      <c r="B3730" s="4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  <c r="I3730" s="4" t="str">
        <f t="shared" si="408"/>
        <v>Juice</v>
      </c>
      <c r="J3730" s="6">
        <f t="shared" si="409"/>
        <v>2</v>
      </c>
      <c r="K3730" s="6">
        <f t="shared" si="410"/>
        <v>3</v>
      </c>
      <c r="L3730" s="6">
        <f t="shared" si="407"/>
        <v>6</v>
      </c>
      <c r="M3730" t="str">
        <f t="shared" si="411"/>
        <v>Digital Wallet</v>
      </c>
      <c r="N3730" t="str">
        <f t="shared" si="412"/>
        <v>In-store</v>
      </c>
      <c r="O3730" s="8">
        <f t="shared" si="413"/>
        <v>45001</v>
      </c>
    </row>
    <row r="3731" spans="1:15" x14ac:dyDescent="0.35">
      <c r="A3731" t="s">
        <v>3752</v>
      </c>
      <c r="B3731" s="4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I3731" s="4" t="str">
        <f t="shared" si="408"/>
        <v>Tea</v>
      </c>
      <c r="J3731" s="6">
        <f t="shared" si="409"/>
        <v>1</v>
      </c>
      <c r="K3731" s="6">
        <f t="shared" si="410"/>
        <v>1.5</v>
      </c>
      <c r="L3731" s="6">
        <f t="shared" si="407"/>
        <v>1.5</v>
      </c>
      <c r="M3731" t="str">
        <f t="shared" si="411"/>
        <v>Cash</v>
      </c>
      <c r="N3731" t="str">
        <f t="shared" si="412"/>
        <v>UNKNOWN</v>
      </c>
      <c r="O3731" s="8">
        <f t="shared" si="413"/>
        <v>45291</v>
      </c>
    </row>
    <row r="3732" spans="1:15" x14ac:dyDescent="0.35">
      <c r="A3732" t="s">
        <v>3753</v>
      </c>
      <c r="B3732" s="4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I3732" s="4" t="str">
        <f t="shared" si="408"/>
        <v>UNKNOWN</v>
      </c>
      <c r="J3732" s="6">
        <f t="shared" si="409"/>
        <v>1</v>
      </c>
      <c r="K3732" s="6">
        <f t="shared" si="410"/>
        <v>3</v>
      </c>
      <c r="L3732" s="6">
        <f t="shared" si="407"/>
        <v>3</v>
      </c>
      <c r="M3732" t="str">
        <f t="shared" si="411"/>
        <v>Default mode</v>
      </c>
      <c r="N3732" t="str">
        <f t="shared" si="412"/>
        <v>In-store</v>
      </c>
      <c r="O3732" s="8">
        <f t="shared" si="413"/>
        <v>44935</v>
      </c>
    </row>
    <row r="3733" spans="1:15" x14ac:dyDescent="0.35">
      <c r="A3733" t="s">
        <v>3754</v>
      </c>
      <c r="B3733" s="4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I3733" s="4" t="str">
        <f t="shared" si="408"/>
        <v>Salad</v>
      </c>
      <c r="J3733" s="6">
        <f t="shared" si="409"/>
        <v>5</v>
      </c>
      <c r="K3733" s="6">
        <f t="shared" si="410"/>
        <v>5</v>
      </c>
      <c r="L3733" s="6">
        <f t="shared" si="407"/>
        <v>25</v>
      </c>
      <c r="M3733" t="str">
        <f t="shared" si="411"/>
        <v>Cash</v>
      </c>
      <c r="N3733" t="str">
        <f t="shared" si="412"/>
        <v>UNKNOWN</v>
      </c>
      <c r="O3733" s="8">
        <f t="shared" si="413"/>
        <v>45205</v>
      </c>
    </row>
    <row r="3734" spans="1:15" x14ac:dyDescent="0.35">
      <c r="A3734" t="s">
        <v>3755</v>
      </c>
      <c r="B3734" s="4" t="s">
        <v>39</v>
      </c>
      <c r="C3734">
        <v>1</v>
      </c>
      <c r="D3734">
        <v>3</v>
      </c>
      <c r="E3734">
        <v>3</v>
      </c>
      <c r="F3734" t="s">
        <v>10</v>
      </c>
      <c r="I3734" s="4" t="str">
        <f t="shared" si="408"/>
        <v>Juice</v>
      </c>
      <c r="J3734" s="6">
        <f t="shared" si="409"/>
        <v>1</v>
      </c>
      <c r="K3734" s="6">
        <f t="shared" si="410"/>
        <v>3</v>
      </c>
      <c r="L3734" s="6">
        <f t="shared" si="407"/>
        <v>3</v>
      </c>
      <c r="M3734" t="str">
        <f t="shared" si="411"/>
        <v>Credit Card</v>
      </c>
      <c r="N3734" t="str">
        <f t="shared" si="412"/>
        <v>UNKNOWN</v>
      </c>
      <c r="O3734" s="8">
        <f t="shared" si="413"/>
        <v>44927</v>
      </c>
    </row>
    <row r="3735" spans="1:15" x14ac:dyDescent="0.35">
      <c r="A3735" t="s">
        <v>3756</v>
      </c>
      <c r="B3735" s="4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  <c r="I3735" s="4" t="str">
        <f t="shared" si="408"/>
        <v>Coffee</v>
      </c>
      <c r="J3735" s="6">
        <f t="shared" si="409"/>
        <v>3.0305815508021392</v>
      </c>
      <c r="K3735" s="6">
        <f t="shared" si="410"/>
        <v>2</v>
      </c>
      <c r="L3735" s="6">
        <f t="shared" si="407"/>
        <v>8</v>
      </c>
      <c r="M3735" t="str">
        <f t="shared" si="411"/>
        <v>Cash</v>
      </c>
      <c r="N3735" t="str">
        <f t="shared" si="412"/>
        <v>UNKNOWN</v>
      </c>
      <c r="O3735" s="8">
        <f t="shared" si="413"/>
        <v>45263</v>
      </c>
    </row>
    <row r="3736" spans="1:15" x14ac:dyDescent="0.35">
      <c r="A3736" t="s">
        <v>3757</v>
      </c>
      <c r="B3736" s="4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  <c r="I3736" s="4" t="str">
        <f t="shared" si="408"/>
        <v>Cake</v>
      </c>
      <c r="J3736" s="6">
        <f t="shared" si="409"/>
        <v>1</v>
      </c>
      <c r="K3736" s="6">
        <f t="shared" si="410"/>
        <v>3</v>
      </c>
      <c r="L3736" s="6">
        <f t="shared" si="407"/>
        <v>3</v>
      </c>
      <c r="M3736" t="str">
        <f t="shared" si="411"/>
        <v>Digital Wallet</v>
      </c>
      <c r="N3736" t="str">
        <f t="shared" si="412"/>
        <v>Takeaway</v>
      </c>
      <c r="O3736" s="8">
        <f t="shared" si="413"/>
        <v>45125</v>
      </c>
    </row>
    <row r="3737" spans="1:15" x14ac:dyDescent="0.35">
      <c r="A3737" t="s">
        <v>3758</v>
      </c>
      <c r="B3737" s="4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I3737" s="4" t="str">
        <f t="shared" si="408"/>
        <v>Cookie</v>
      </c>
      <c r="J3737" s="6">
        <f t="shared" si="409"/>
        <v>1</v>
      </c>
      <c r="K3737" s="6">
        <f t="shared" si="410"/>
        <v>1</v>
      </c>
      <c r="L3737" s="6">
        <f t="shared" si="407"/>
        <v>1</v>
      </c>
      <c r="M3737" t="str">
        <f t="shared" si="411"/>
        <v>Default mode</v>
      </c>
      <c r="N3737" t="str">
        <f t="shared" si="412"/>
        <v>Takeaway</v>
      </c>
      <c r="O3737" s="8">
        <f t="shared" si="413"/>
        <v>44929</v>
      </c>
    </row>
    <row r="3738" spans="1:15" x14ac:dyDescent="0.35">
      <c r="A3738" t="s">
        <v>3759</v>
      </c>
      <c r="B3738" s="4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I3738" s="4" t="str">
        <f t="shared" si="408"/>
        <v>Cake</v>
      </c>
      <c r="J3738" s="6">
        <f t="shared" si="409"/>
        <v>1</v>
      </c>
      <c r="K3738" s="6">
        <f t="shared" si="410"/>
        <v>3</v>
      </c>
      <c r="L3738" s="6">
        <f t="shared" si="407"/>
        <v>3</v>
      </c>
      <c r="M3738" t="str">
        <f t="shared" si="411"/>
        <v>Cash</v>
      </c>
      <c r="N3738" t="str">
        <f t="shared" si="412"/>
        <v>In-store</v>
      </c>
      <c r="O3738" s="8">
        <f t="shared" si="413"/>
        <v>45253</v>
      </c>
    </row>
    <row r="3739" spans="1:15" x14ac:dyDescent="0.35">
      <c r="A3739" t="s">
        <v>3760</v>
      </c>
      <c r="B3739" s="4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I3739" s="4" t="str">
        <f t="shared" si="408"/>
        <v>Coffee</v>
      </c>
      <c r="J3739" s="6">
        <f t="shared" si="409"/>
        <v>1</v>
      </c>
      <c r="K3739" s="6">
        <f t="shared" si="410"/>
        <v>2</v>
      </c>
      <c r="L3739" s="6">
        <f t="shared" si="407"/>
        <v>2</v>
      </c>
      <c r="M3739" t="str">
        <f t="shared" si="411"/>
        <v>Cash</v>
      </c>
      <c r="N3739" t="str">
        <f t="shared" si="412"/>
        <v>UNKNOWN</v>
      </c>
      <c r="O3739" s="8">
        <f t="shared" si="413"/>
        <v>45213</v>
      </c>
    </row>
    <row r="3740" spans="1:15" x14ac:dyDescent="0.35">
      <c r="A3740" t="s">
        <v>3761</v>
      </c>
      <c r="B3740" s="4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I3740" s="4" t="str">
        <f t="shared" si="408"/>
        <v>Tea</v>
      </c>
      <c r="J3740" s="6">
        <f t="shared" si="409"/>
        <v>1</v>
      </c>
      <c r="K3740" s="6">
        <f t="shared" si="410"/>
        <v>1.5</v>
      </c>
      <c r="L3740" s="6">
        <f t="shared" si="407"/>
        <v>1.5</v>
      </c>
      <c r="M3740" t="str">
        <f t="shared" si="411"/>
        <v>Default mode</v>
      </c>
      <c r="N3740" t="str">
        <f t="shared" si="412"/>
        <v>Takeaway</v>
      </c>
      <c r="O3740" s="8">
        <f t="shared" si="413"/>
        <v>44940</v>
      </c>
    </row>
    <row r="3741" spans="1:15" x14ac:dyDescent="0.35">
      <c r="A3741" t="s">
        <v>3762</v>
      </c>
      <c r="B3741" s="4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I3741" s="4" t="str">
        <f t="shared" si="408"/>
        <v>UNKNOWN</v>
      </c>
      <c r="J3741" s="6">
        <f t="shared" si="409"/>
        <v>5</v>
      </c>
      <c r="K3741" s="6">
        <f t="shared" si="410"/>
        <v>0</v>
      </c>
      <c r="L3741" s="6">
        <f t="shared" si="407"/>
        <v>15</v>
      </c>
      <c r="M3741" t="str">
        <f t="shared" si="411"/>
        <v>Credit Card</v>
      </c>
      <c r="N3741" t="str">
        <f t="shared" si="412"/>
        <v>In-store</v>
      </c>
      <c r="O3741" s="8">
        <f t="shared" si="413"/>
        <v>45213</v>
      </c>
    </row>
    <row r="3742" spans="1:15" x14ac:dyDescent="0.35">
      <c r="A3742" t="s">
        <v>3763</v>
      </c>
      <c r="B3742" s="4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I3742" s="4" t="str">
        <f t="shared" si="408"/>
        <v>Cake</v>
      </c>
      <c r="J3742" s="6">
        <f t="shared" si="409"/>
        <v>4</v>
      </c>
      <c r="K3742" s="6">
        <f t="shared" si="410"/>
        <v>3</v>
      </c>
      <c r="L3742" s="6">
        <f t="shared" si="407"/>
        <v>12</v>
      </c>
      <c r="M3742" t="str">
        <f t="shared" si="411"/>
        <v>Credit Card</v>
      </c>
      <c r="N3742" t="str">
        <f t="shared" si="412"/>
        <v>Takeaway</v>
      </c>
      <c r="O3742" s="8">
        <f t="shared" si="413"/>
        <v>45229</v>
      </c>
    </row>
    <row r="3743" spans="1:15" x14ac:dyDescent="0.35">
      <c r="A3743" t="s">
        <v>3764</v>
      </c>
      <c r="B3743" s="4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I3743" s="4" t="str">
        <f t="shared" si="408"/>
        <v>Juice</v>
      </c>
      <c r="J3743" s="6">
        <f t="shared" si="409"/>
        <v>1</v>
      </c>
      <c r="K3743" s="6">
        <f t="shared" si="410"/>
        <v>3</v>
      </c>
      <c r="L3743" s="6">
        <f t="shared" si="407"/>
        <v>3</v>
      </c>
      <c r="M3743" t="str">
        <f t="shared" si="411"/>
        <v>Credit Card</v>
      </c>
      <c r="N3743" t="str">
        <f t="shared" si="412"/>
        <v>In-store</v>
      </c>
      <c r="O3743" s="8">
        <f t="shared" si="413"/>
        <v>44955</v>
      </c>
    </row>
    <row r="3744" spans="1:15" x14ac:dyDescent="0.35">
      <c r="A3744" t="s">
        <v>3765</v>
      </c>
      <c r="B3744" s="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 s="4" t="str">
        <f t="shared" si="408"/>
        <v>Salad</v>
      </c>
      <c r="J3744" s="6">
        <f t="shared" si="409"/>
        <v>5</v>
      </c>
      <c r="K3744" s="6">
        <f t="shared" si="410"/>
        <v>5</v>
      </c>
      <c r="L3744" s="6">
        <f t="shared" si="407"/>
        <v>25</v>
      </c>
      <c r="M3744" t="str">
        <f t="shared" si="411"/>
        <v>UNKNOWN</v>
      </c>
      <c r="N3744" t="str">
        <f t="shared" si="412"/>
        <v>UNKNOWN</v>
      </c>
      <c r="O3744" s="8">
        <f t="shared" si="413"/>
        <v>45218</v>
      </c>
    </row>
    <row r="3745" spans="1:15" x14ac:dyDescent="0.35">
      <c r="A3745" t="s">
        <v>3766</v>
      </c>
      <c r="B3745" s="4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  <c r="I3745" s="4" t="str">
        <f t="shared" si="408"/>
        <v>Cookie</v>
      </c>
      <c r="J3745" s="6">
        <f t="shared" si="409"/>
        <v>1</v>
      </c>
      <c r="K3745" s="6">
        <f t="shared" si="410"/>
        <v>1</v>
      </c>
      <c r="L3745" s="6">
        <f t="shared" si="407"/>
        <v>1</v>
      </c>
      <c r="M3745" t="str">
        <f t="shared" si="411"/>
        <v>Digital Wallet</v>
      </c>
      <c r="N3745" t="str">
        <f t="shared" si="412"/>
        <v>UNKNOWN</v>
      </c>
      <c r="O3745" s="8">
        <f t="shared" si="413"/>
        <v>45083</v>
      </c>
    </row>
    <row r="3746" spans="1:15" x14ac:dyDescent="0.35">
      <c r="A3746" t="s">
        <v>3767</v>
      </c>
      <c r="B3746" s="4" t="s">
        <v>17</v>
      </c>
      <c r="C3746">
        <v>5</v>
      </c>
      <c r="D3746">
        <v>1</v>
      </c>
      <c r="G3746" t="s">
        <v>11</v>
      </c>
      <c r="H3746" s="1">
        <v>44952</v>
      </c>
      <c r="I3746" s="4" t="str">
        <f t="shared" si="408"/>
        <v>Cookie</v>
      </c>
      <c r="J3746" s="6">
        <f t="shared" si="409"/>
        <v>5</v>
      </c>
      <c r="K3746" s="6">
        <f t="shared" si="410"/>
        <v>1</v>
      </c>
      <c r="L3746" s="6">
        <f t="shared" si="407"/>
        <v>5</v>
      </c>
      <c r="M3746" t="str">
        <f t="shared" si="411"/>
        <v>Default mode</v>
      </c>
      <c r="N3746" t="str">
        <f t="shared" si="412"/>
        <v>Takeaway</v>
      </c>
      <c r="O3746" s="8">
        <f t="shared" si="413"/>
        <v>44952</v>
      </c>
    </row>
    <row r="3747" spans="1:15" x14ac:dyDescent="0.35">
      <c r="A3747" t="s">
        <v>3768</v>
      </c>
      <c r="B3747" s="4" t="s">
        <v>20</v>
      </c>
      <c r="C3747">
        <v>5</v>
      </c>
      <c r="D3747">
        <v>5</v>
      </c>
      <c r="E3747">
        <v>25</v>
      </c>
      <c r="H3747" s="1">
        <v>45222</v>
      </c>
      <c r="I3747" s="4" t="str">
        <f t="shared" si="408"/>
        <v>Salad</v>
      </c>
      <c r="J3747" s="6">
        <f t="shared" si="409"/>
        <v>5</v>
      </c>
      <c r="K3747" s="6">
        <f t="shared" si="410"/>
        <v>5</v>
      </c>
      <c r="L3747" s="6">
        <f t="shared" si="407"/>
        <v>25</v>
      </c>
      <c r="M3747" t="str">
        <f t="shared" si="411"/>
        <v>Default mode</v>
      </c>
      <c r="N3747" t="str">
        <f t="shared" si="412"/>
        <v>UNKNOWN</v>
      </c>
      <c r="O3747" s="8">
        <f t="shared" si="413"/>
        <v>45222</v>
      </c>
    </row>
    <row r="3748" spans="1:15" x14ac:dyDescent="0.35">
      <c r="A3748" t="s">
        <v>3769</v>
      </c>
      <c r="B3748" s="4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I3748" s="4" t="str">
        <f t="shared" si="408"/>
        <v>Cake</v>
      </c>
      <c r="J3748" s="6">
        <f t="shared" si="409"/>
        <v>5</v>
      </c>
      <c r="K3748" s="6">
        <f t="shared" si="410"/>
        <v>3</v>
      </c>
      <c r="L3748" s="6">
        <f t="shared" si="407"/>
        <v>15</v>
      </c>
      <c r="M3748" t="str">
        <f t="shared" si="411"/>
        <v>Credit Card</v>
      </c>
      <c r="N3748" t="str">
        <f t="shared" si="412"/>
        <v>UNKNOWN</v>
      </c>
      <c r="O3748" s="8">
        <f t="shared" si="413"/>
        <v>45241</v>
      </c>
    </row>
    <row r="3749" spans="1:15" x14ac:dyDescent="0.35">
      <c r="A3749" t="s">
        <v>3770</v>
      </c>
      <c r="B3749" s="4" t="s">
        <v>17</v>
      </c>
      <c r="C3749">
        <v>4</v>
      </c>
      <c r="D3749">
        <v>1</v>
      </c>
      <c r="E3749">
        <v>4</v>
      </c>
      <c r="H3749" s="1">
        <v>45003</v>
      </c>
      <c r="I3749" s="4" t="str">
        <f t="shared" si="408"/>
        <v>Cookie</v>
      </c>
      <c r="J3749" s="6">
        <f t="shared" si="409"/>
        <v>4</v>
      </c>
      <c r="K3749" s="6">
        <f t="shared" si="410"/>
        <v>1</v>
      </c>
      <c r="L3749" s="6">
        <f t="shared" si="407"/>
        <v>4</v>
      </c>
      <c r="M3749" t="str">
        <f t="shared" si="411"/>
        <v>Default mode</v>
      </c>
      <c r="N3749" t="str">
        <f t="shared" si="412"/>
        <v>UNKNOWN</v>
      </c>
      <c r="O3749" s="8">
        <f t="shared" si="413"/>
        <v>45003</v>
      </c>
    </row>
    <row r="3750" spans="1:15" x14ac:dyDescent="0.35">
      <c r="A3750" t="s">
        <v>3771</v>
      </c>
      <c r="B3750" s="4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  <c r="I3750" s="4" t="str">
        <f t="shared" si="408"/>
        <v>Cookie</v>
      </c>
      <c r="J3750" s="6">
        <f t="shared" si="409"/>
        <v>2</v>
      </c>
      <c r="K3750" s="6">
        <f t="shared" si="410"/>
        <v>1</v>
      </c>
      <c r="L3750" s="6">
        <f t="shared" si="407"/>
        <v>2</v>
      </c>
      <c r="M3750" t="str">
        <f t="shared" si="411"/>
        <v>Cash</v>
      </c>
      <c r="N3750" t="str">
        <f t="shared" si="412"/>
        <v>UNKNOWN</v>
      </c>
      <c r="O3750" s="8">
        <f t="shared" si="413"/>
        <v>45022</v>
      </c>
    </row>
    <row r="3751" spans="1:15" x14ac:dyDescent="0.35">
      <c r="A3751" t="s">
        <v>3772</v>
      </c>
      <c r="B3751" s="4" t="s">
        <v>25</v>
      </c>
      <c r="C3751">
        <v>5</v>
      </c>
      <c r="D3751">
        <v>4</v>
      </c>
      <c r="E3751">
        <v>20</v>
      </c>
      <c r="H3751" s="1">
        <v>45118</v>
      </c>
      <c r="I3751" s="4" t="str">
        <f t="shared" si="408"/>
        <v>Smoothie</v>
      </c>
      <c r="J3751" s="6">
        <f t="shared" si="409"/>
        <v>5</v>
      </c>
      <c r="K3751" s="6">
        <f t="shared" si="410"/>
        <v>4</v>
      </c>
      <c r="L3751" s="6">
        <f t="shared" si="407"/>
        <v>20</v>
      </c>
      <c r="M3751" t="str">
        <f t="shared" si="411"/>
        <v>Default mode</v>
      </c>
      <c r="N3751" t="str">
        <f t="shared" si="412"/>
        <v>UNKNOWN</v>
      </c>
      <c r="O3751" s="8">
        <f t="shared" si="413"/>
        <v>45118</v>
      </c>
    </row>
    <row r="3752" spans="1:15" x14ac:dyDescent="0.35">
      <c r="A3752" t="s">
        <v>3773</v>
      </c>
      <c r="B3752" s="4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I3752" s="4" t="str">
        <f t="shared" si="408"/>
        <v>Cake</v>
      </c>
      <c r="J3752" s="6">
        <f t="shared" si="409"/>
        <v>4</v>
      </c>
      <c r="K3752" s="6">
        <f t="shared" si="410"/>
        <v>3</v>
      </c>
      <c r="L3752" s="6">
        <f t="shared" si="407"/>
        <v>12</v>
      </c>
      <c r="M3752" t="str">
        <f t="shared" si="411"/>
        <v>Cash</v>
      </c>
      <c r="N3752" t="str">
        <f t="shared" si="412"/>
        <v>UNKNOWN</v>
      </c>
      <c r="O3752" s="8">
        <f t="shared" si="413"/>
        <v>45148</v>
      </c>
    </row>
    <row r="3753" spans="1:15" x14ac:dyDescent="0.35">
      <c r="A3753" t="s">
        <v>3774</v>
      </c>
      <c r="B3753" s="4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  <c r="I3753" s="4" t="str">
        <f t="shared" si="408"/>
        <v>Sandwich</v>
      </c>
      <c r="J3753" s="6">
        <f t="shared" si="409"/>
        <v>3</v>
      </c>
      <c r="K3753" s="6">
        <f t="shared" si="410"/>
        <v>4</v>
      </c>
      <c r="L3753" s="6">
        <f t="shared" si="407"/>
        <v>12</v>
      </c>
      <c r="M3753" t="str">
        <f t="shared" si="411"/>
        <v>Digital Wallet</v>
      </c>
      <c r="N3753" t="str">
        <f t="shared" si="412"/>
        <v>Cafe</v>
      </c>
      <c r="O3753" s="8">
        <f t="shared" si="413"/>
        <v>45249</v>
      </c>
    </row>
    <row r="3754" spans="1:15" x14ac:dyDescent="0.35">
      <c r="A3754" t="s">
        <v>3775</v>
      </c>
      <c r="B3754" s="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  <c r="I3754" s="4" t="str">
        <f t="shared" si="408"/>
        <v>Smoothie</v>
      </c>
      <c r="J3754" s="6">
        <f t="shared" si="409"/>
        <v>2</v>
      </c>
      <c r="K3754" s="6">
        <f t="shared" si="410"/>
        <v>4</v>
      </c>
      <c r="L3754" s="6">
        <f t="shared" si="407"/>
        <v>8</v>
      </c>
      <c r="M3754" t="str">
        <f t="shared" si="411"/>
        <v>Digital Wallet</v>
      </c>
      <c r="N3754" t="str">
        <f t="shared" si="412"/>
        <v>In-store</v>
      </c>
      <c r="O3754" s="8">
        <f t="shared" si="413"/>
        <v>44945</v>
      </c>
    </row>
    <row r="3755" spans="1:15" x14ac:dyDescent="0.35">
      <c r="A3755" t="s">
        <v>3776</v>
      </c>
      <c r="B3755" s="4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  <c r="I3755" s="4" t="str">
        <f t="shared" si="408"/>
        <v>Juice</v>
      </c>
      <c r="J3755" s="6">
        <f t="shared" si="409"/>
        <v>1</v>
      </c>
      <c r="K3755" s="6">
        <f t="shared" si="410"/>
        <v>3</v>
      </c>
      <c r="L3755" s="6">
        <f t="shared" si="407"/>
        <v>3</v>
      </c>
      <c r="M3755" t="str">
        <f t="shared" si="411"/>
        <v>Digital Wallet</v>
      </c>
      <c r="N3755" t="str">
        <f t="shared" si="412"/>
        <v>UNKNOWN</v>
      </c>
      <c r="O3755" s="8">
        <f t="shared" si="413"/>
        <v>45078</v>
      </c>
    </row>
    <row r="3756" spans="1:15" x14ac:dyDescent="0.35">
      <c r="A3756" t="s">
        <v>3777</v>
      </c>
      <c r="B3756" s="4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  <c r="I3756" s="4" t="str">
        <f t="shared" si="408"/>
        <v>Cookie</v>
      </c>
      <c r="J3756" s="6">
        <f t="shared" si="409"/>
        <v>4</v>
      </c>
      <c r="K3756" s="6">
        <f t="shared" si="410"/>
        <v>1</v>
      </c>
      <c r="L3756" s="6">
        <f t="shared" si="407"/>
        <v>4</v>
      </c>
      <c r="M3756" t="str">
        <f t="shared" si="411"/>
        <v>Cash</v>
      </c>
      <c r="N3756" t="str">
        <f t="shared" si="412"/>
        <v>Takeaway</v>
      </c>
      <c r="O3756" s="8">
        <f t="shared" si="413"/>
        <v>45095</v>
      </c>
    </row>
    <row r="3757" spans="1:15" x14ac:dyDescent="0.35">
      <c r="A3757" t="s">
        <v>3778</v>
      </c>
      <c r="B3757" s="4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  <c r="I3757" s="4" t="str">
        <f t="shared" si="408"/>
        <v>Sandwich</v>
      </c>
      <c r="J3757" s="6">
        <f t="shared" si="409"/>
        <v>4</v>
      </c>
      <c r="K3757" s="6">
        <f t="shared" si="410"/>
        <v>4</v>
      </c>
      <c r="L3757" s="6">
        <f t="shared" si="407"/>
        <v>16</v>
      </c>
      <c r="M3757" t="str">
        <f t="shared" si="411"/>
        <v>Cash</v>
      </c>
      <c r="N3757" t="str">
        <f t="shared" si="412"/>
        <v>In-store</v>
      </c>
      <c r="O3757" s="8">
        <f t="shared" si="413"/>
        <v>45078</v>
      </c>
    </row>
    <row r="3758" spans="1:15" x14ac:dyDescent="0.35">
      <c r="A3758" t="s">
        <v>3779</v>
      </c>
      <c r="B3758" s="4" t="s">
        <v>13</v>
      </c>
      <c r="C3758">
        <v>4</v>
      </c>
      <c r="D3758">
        <v>3</v>
      </c>
      <c r="E3758">
        <v>12</v>
      </c>
      <c r="H3758" s="1">
        <v>45036</v>
      </c>
      <c r="I3758" s="4" t="str">
        <f t="shared" si="408"/>
        <v>Cake</v>
      </c>
      <c r="J3758" s="6">
        <f t="shared" si="409"/>
        <v>4</v>
      </c>
      <c r="K3758" s="6">
        <f t="shared" si="410"/>
        <v>3</v>
      </c>
      <c r="L3758" s="6">
        <f t="shared" si="407"/>
        <v>12</v>
      </c>
      <c r="M3758" t="str">
        <f t="shared" si="411"/>
        <v>Default mode</v>
      </c>
      <c r="N3758" t="str">
        <f t="shared" si="412"/>
        <v>UNKNOWN</v>
      </c>
      <c r="O3758" s="8">
        <f t="shared" si="413"/>
        <v>45036</v>
      </c>
    </row>
    <row r="3759" spans="1:15" x14ac:dyDescent="0.35">
      <c r="A3759" t="s">
        <v>3780</v>
      </c>
      <c r="B3759" s="4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I3759" s="4" t="str">
        <f t="shared" si="408"/>
        <v>UNKNOWN</v>
      </c>
      <c r="J3759" s="6">
        <f t="shared" si="409"/>
        <v>3</v>
      </c>
      <c r="K3759" s="6">
        <f t="shared" si="410"/>
        <v>2</v>
      </c>
      <c r="L3759" s="6">
        <f t="shared" si="407"/>
        <v>6</v>
      </c>
      <c r="M3759" t="str">
        <f t="shared" si="411"/>
        <v>Default mode</v>
      </c>
      <c r="N3759" t="str">
        <f t="shared" si="412"/>
        <v>In-store</v>
      </c>
      <c r="O3759" s="8">
        <f t="shared" si="413"/>
        <v>44941</v>
      </c>
    </row>
    <row r="3760" spans="1:15" x14ac:dyDescent="0.35">
      <c r="A3760" t="s">
        <v>3781</v>
      </c>
      <c r="B3760" s="4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I3760" s="4" t="str">
        <f t="shared" si="408"/>
        <v>Sandwich</v>
      </c>
      <c r="J3760" s="6">
        <f t="shared" si="409"/>
        <v>2</v>
      </c>
      <c r="K3760" s="6">
        <f t="shared" si="410"/>
        <v>4</v>
      </c>
      <c r="L3760" s="6">
        <f t="shared" si="407"/>
        <v>8</v>
      </c>
      <c r="M3760" t="str">
        <f t="shared" si="411"/>
        <v>Credit Card</v>
      </c>
      <c r="N3760" t="str">
        <f t="shared" si="412"/>
        <v>UNKNOWN</v>
      </c>
      <c r="O3760" s="8">
        <f t="shared" si="413"/>
        <v>45151</v>
      </c>
    </row>
    <row r="3761" spans="1:15" x14ac:dyDescent="0.35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  <c r="I3761" s="4" t="str">
        <f t="shared" si="408"/>
        <v>UNKNOWN</v>
      </c>
      <c r="J3761" s="6">
        <f t="shared" si="409"/>
        <v>2</v>
      </c>
      <c r="K3761" s="6">
        <f t="shared" si="410"/>
        <v>5</v>
      </c>
      <c r="L3761" s="6">
        <f t="shared" si="407"/>
        <v>10</v>
      </c>
      <c r="M3761" t="str">
        <f t="shared" si="411"/>
        <v>Digital Wallet</v>
      </c>
      <c r="N3761" t="str">
        <f t="shared" si="412"/>
        <v>UNKNOWN</v>
      </c>
      <c r="O3761" s="8">
        <f t="shared" si="413"/>
        <v>44960</v>
      </c>
    </row>
    <row r="3762" spans="1:15" x14ac:dyDescent="0.35">
      <c r="A3762" t="s">
        <v>3783</v>
      </c>
      <c r="B3762" s="4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I3762" s="4" t="str">
        <f t="shared" si="408"/>
        <v>Sandwich</v>
      </c>
      <c r="J3762" s="6">
        <f t="shared" si="409"/>
        <v>2</v>
      </c>
      <c r="K3762" s="6">
        <f t="shared" si="410"/>
        <v>4</v>
      </c>
      <c r="L3762" s="6">
        <f t="shared" si="407"/>
        <v>8</v>
      </c>
      <c r="M3762" t="str">
        <f t="shared" si="411"/>
        <v>Credit Card</v>
      </c>
      <c r="N3762" t="str">
        <f t="shared" si="412"/>
        <v>Takeaway</v>
      </c>
      <c r="O3762" s="8">
        <f t="shared" si="413"/>
        <v>45214</v>
      </c>
    </row>
    <row r="3763" spans="1:15" x14ac:dyDescent="0.35">
      <c r="A3763" t="s">
        <v>3784</v>
      </c>
      <c r="B3763" s="4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  <c r="I3763" s="4" t="str">
        <f t="shared" si="408"/>
        <v>UNKNOWN</v>
      </c>
      <c r="J3763" s="6">
        <f t="shared" si="409"/>
        <v>5</v>
      </c>
      <c r="K3763" s="6">
        <f t="shared" si="410"/>
        <v>2</v>
      </c>
      <c r="L3763" s="6">
        <f t="shared" si="407"/>
        <v>10</v>
      </c>
      <c r="M3763" t="str">
        <f t="shared" si="411"/>
        <v>Digital Wallet</v>
      </c>
      <c r="N3763" t="str">
        <f t="shared" si="412"/>
        <v>Takeaway</v>
      </c>
      <c r="O3763" s="8">
        <f t="shared" si="413"/>
        <v>45139</v>
      </c>
    </row>
    <row r="3764" spans="1:15" x14ac:dyDescent="0.35">
      <c r="A3764" t="s">
        <v>3785</v>
      </c>
      <c r="B3764" s="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I3764" s="4" t="str">
        <f t="shared" si="408"/>
        <v>Salad</v>
      </c>
      <c r="J3764" s="6">
        <f t="shared" si="409"/>
        <v>3.0308932169241101</v>
      </c>
      <c r="K3764" s="6">
        <f t="shared" si="410"/>
        <v>5</v>
      </c>
      <c r="L3764" s="6">
        <f t="shared" si="407"/>
        <v>20</v>
      </c>
      <c r="M3764" t="str">
        <f t="shared" si="411"/>
        <v>Cash</v>
      </c>
      <c r="N3764" t="str">
        <f t="shared" si="412"/>
        <v>Takeaway</v>
      </c>
      <c r="O3764" s="8">
        <f t="shared" si="413"/>
        <v>45004</v>
      </c>
    </row>
    <row r="3765" spans="1:15" x14ac:dyDescent="0.35">
      <c r="A3765" t="s">
        <v>3786</v>
      </c>
      <c r="B3765" s="4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  <c r="I3765" s="4" t="str">
        <f t="shared" si="408"/>
        <v>Tea</v>
      </c>
      <c r="J3765" s="6">
        <f t="shared" si="409"/>
        <v>3</v>
      </c>
      <c r="K3765" s="6">
        <f t="shared" si="410"/>
        <v>1.5</v>
      </c>
      <c r="L3765" s="6">
        <f t="shared" si="407"/>
        <v>4.5</v>
      </c>
      <c r="M3765" t="str">
        <f t="shared" si="411"/>
        <v>Digital Wallet</v>
      </c>
      <c r="N3765" t="str">
        <f t="shared" si="412"/>
        <v>Takeaway</v>
      </c>
      <c r="O3765" s="8">
        <f t="shared" si="413"/>
        <v>45089</v>
      </c>
    </row>
    <row r="3766" spans="1:15" x14ac:dyDescent="0.35">
      <c r="A3766" t="s">
        <v>3787</v>
      </c>
      <c r="B3766" s="4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I3766" s="4" t="str">
        <f t="shared" si="408"/>
        <v>UNKNOWN</v>
      </c>
      <c r="J3766" s="6">
        <f t="shared" si="409"/>
        <v>3</v>
      </c>
      <c r="K3766" s="6">
        <f t="shared" si="410"/>
        <v>2</v>
      </c>
      <c r="L3766" s="6">
        <f t="shared" si="407"/>
        <v>6</v>
      </c>
      <c r="M3766" t="str">
        <f t="shared" si="411"/>
        <v>Cash</v>
      </c>
      <c r="N3766" t="str">
        <f t="shared" si="412"/>
        <v>UNKNOWN</v>
      </c>
      <c r="O3766" s="8">
        <f t="shared" si="413"/>
        <v>45112</v>
      </c>
    </row>
    <row r="3767" spans="1:15" x14ac:dyDescent="0.35">
      <c r="A3767" t="s">
        <v>3788</v>
      </c>
      <c r="B3767" s="4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I3767" s="4" t="str">
        <f t="shared" si="408"/>
        <v>Salad</v>
      </c>
      <c r="J3767" s="6">
        <f t="shared" si="409"/>
        <v>1</v>
      </c>
      <c r="K3767" s="6">
        <f t="shared" si="410"/>
        <v>5</v>
      </c>
      <c r="L3767" s="6">
        <f t="shared" si="407"/>
        <v>5</v>
      </c>
      <c r="M3767" t="str">
        <f t="shared" si="411"/>
        <v>Credit Card</v>
      </c>
      <c r="N3767" t="str">
        <f t="shared" si="412"/>
        <v>UNKNOWN</v>
      </c>
      <c r="O3767" s="8">
        <f t="shared" si="413"/>
        <v>44981</v>
      </c>
    </row>
    <row r="3768" spans="1:15" x14ac:dyDescent="0.35">
      <c r="A3768" t="s">
        <v>3789</v>
      </c>
      <c r="B3768" s="4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I3768" s="4" t="str">
        <f t="shared" si="408"/>
        <v>Tea</v>
      </c>
      <c r="J3768" s="6">
        <f t="shared" si="409"/>
        <v>5</v>
      </c>
      <c r="K3768" s="6">
        <f t="shared" si="410"/>
        <v>1.5</v>
      </c>
      <c r="L3768" s="6">
        <f t="shared" si="407"/>
        <v>7.5</v>
      </c>
      <c r="M3768" t="str">
        <f t="shared" si="411"/>
        <v>Credit Card</v>
      </c>
      <c r="N3768" t="str">
        <f t="shared" si="412"/>
        <v>In-store</v>
      </c>
      <c r="O3768" s="8">
        <f t="shared" si="413"/>
        <v>45276</v>
      </c>
    </row>
    <row r="3769" spans="1:15" x14ac:dyDescent="0.35">
      <c r="A3769" t="s">
        <v>3790</v>
      </c>
      <c r="B3769" s="4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I3769" s="4" t="str">
        <f t="shared" si="408"/>
        <v>Tea</v>
      </c>
      <c r="J3769" s="6">
        <f t="shared" si="409"/>
        <v>5</v>
      </c>
      <c r="K3769" s="6">
        <f t="shared" si="410"/>
        <v>1.5</v>
      </c>
      <c r="L3769" s="6">
        <f t="shared" si="407"/>
        <v>7.5</v>
      </c>
      <c r="M3769" t="str">
        <f t="shared" si="411"/>
        <v>Cash</v>
      </c>
      <c r="N3769" t="str">
        <f t="shared" si="412"/>
        <v>UNKNOWN</v>
      </c>
      <c r="O3769" s="8">
        <f t="shared" si="413"/>
        <v>45087</v>
      </c>
    </row>
    <row r="3770" spans="1:15" x14ac:dyDescent="0.35">
      <c r="A3770" t="s">
        <v>3791</v>
      </c>
      <c r="B3770" s="4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  <c r="I3770" s="4" t="str">
        <f t="shared" si="408"/>
        <v>Tea</v>
      </c>
      <c r="J3770" s="6">
        <f t="shared" si="409"/>
        <v>4</v>
      </c>
      <c r="K3770" s="6">
        <f t="shared" si="410"/>
        <v>1.5</v>
      </c>
      <c r="L3770" s="6">
        <f t="shared" si="407"/>
        <v>6</v>
      </c>
      <c r="M3770" t="str">
        <f t="shared" si="411"/>
        <v>Digital Wallet</v>
      </c>
      <c r="N3770" t="str">
        <f t="shared" si="412"/>
        <v>Takeaway</v>
      </c>
      <c r="O3770" s="8">
        <f t="shared" si="413"/>
        <v>45070</v>
      </c>
    </row>
    <row r="3771" spans="1:15" x14ac:dyDescent="0.35">
      <c r="A3771" t="s">
        <v>3792</v>
      </c>
      <c r="B3771" s="4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  <c r="I3771" s="4" t="str">
        <f t="shared" si="408"/>
        <v>Tea</v>
      </c>
      <c r="J3771" s="6">
        <f t="shared" si="409"/>
        <v>5</v>
      </c>
      <c r="K3771" s="6">
        <f t="shared" si="410"/>
        <v>1.5</v>
      </c>
      <c r="L3771" s="6">
        <f t="shared" si="407"/>
        <v>7.5</v>
      </c>
      <c r="M3771" t="str">
        <f t="shared" si="411"/>
        <v>Default mode</v>
      </c>
      <c r="N3771" t="str">
        <f t="shared" si="412"/>
        <v>In-store</v>
      </c>
      <c r="O3771" s="8">
        <f t="shared" si="413"/>
        <v>44927</v>
      </c>
    </row>
    <row r="3772" spans="1:15" x14ac:dyDescent="0.35">
      <c r="A3772" t="s">
        <v>3793</v>
      </c>
      <c r="B3772" s="4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I3772" s="4" t="str">
        <f t="shared" si="408"/>
        <v>Juice</v>
      </c>
      <c r="J3772" s="6">
        <f t="shared" si="409"/>
        <v>3</v>
      </c>
      <c r="K3772" s="6">
        <f t="shared" si="410"/>
        <v>3</v>
      </c>
      <c r="L3772" s="6">
        <f t="shared" si="407"/>
        <v>9</v>
      </c>
      <c r="M3772" t="str">
        <f t="shared" si="411"/>
        <v>Credit Card</v>
      </c>
      <c r="N3772" t="str">
        <f t="shared" si="412"/>
        <v>Takeaway</v>
      </c>
      <c r="O3772" s="8">
        <f t="shared" si="413"/>
        <v>44998</v>
      </c>
    </row>
    <row r="3773" spans="1:15" x14ac:dyDescent="0.35">
      <c r="A3773" t="s">
        <v>3794</v>
      </c>
      <c r="B3773" s="4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  <c r="I3773" s="4" t="str">
        <f t="shared" si="408"/>
        <v>Salad</v>
      </c>
      <c r="J3773" s="6">
        <f t="shared" si="409"/>
        <v>2</v>
      </c>
      <c r="K3773" s="6">
        <f t="shared" si="410"/>
        <v>5</v>
      </c>
      <c r="L3773" s="6">
        <f t="shared" si="407"/>
        <v>10</v>
      </c>
      <c r="M3773" t="str">
        <f t="shared" si="411"/>
        <v>Digital Wallet</v>
      </c>
      <c r="N3773" t="str">
        <f t="shared" si="412"/>
        <v>UNKNOWN</v>
      </c>
      <c r="O3773" s="8">
        <f t="shared" si="413"/>
        <v>45130</v>
      </c>
    </row>
    <row r="3774" spans="1:15" x14ac:dyDescent="0.35">
      <c r="A3774" t="s">
        <v>3795</v>
      </c>
      <c r="B3774" s="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I3774" s="4" t="str">
        <f t="shared" si="408"/>
        <v>Sandwich</v>
      </c>
      <c r="J3774" s="6">
        <f t="shared" si="409"/>
        <v>4</v>
      </c>
      <c r="K3774" s="6">
        <f t="shared" si="410"/>
        <v>4</v>
      </c>
      <c r="L3774" s="6">
        <f t="shared" si="407"/>
        <v>16</v>
      </c>
      <c r="M3774" t="str">
        <f t="shared" si="411"/>
        <v>Default mode</v>
      </c>
      <c r="N3774" t="str">
        <f t="shared" si="412"/>
        <v>Takeaway</v>
      </c>
      <c r="O3774" s="8">
        <f t="shared" si="413"/>
        <v>45142</v>
      </c>
    </row>
    <row r="3775" spans="1:15" x14ac:dyDescent="0.35">
      <c r="A3775" t="s">
        <v>3796</v>
      </c>
      <c r="B3775" s="4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I3775" s="4" t="str">
        <f t="shared" si="408"/>
        <v>Salad</v>
      </c>
      <c r="J3775" s="6">
        <f t="shared" si="409"/>
        <v>3.0301042717793476</v>
      </c>
      <c r="K3775" s="6">
        <f t="shared" si="410"/>
        <v>5</v>
      </c>
      <c r="L3775" s="6">
        <f t="shared" si="407"/>
        <v>20</v>
      </c>
      <c r="M3775" t="str">
        <f t="shared" si="411"/>
        <v>Credit Card</v>
      </c>
      <c r="N3775" t="str">
        <f t="shared" si="412"/>
        <v>In-store</v>
      </c>
      <c r="O3775" s="8">
        <f t="shared" si="413"/>
        <v>44989</v>
      </c>
    </row>
    <row r="3776" spans="1:15" x14ac:dyDescent="0.35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I3776" s="4" t="str">
        <f t="shared" si="408"/>
        <v>UNKNOWN</v>
      </c>
      <c r="J3776" s="6">
        <f t="shared" si="409"/>
        <v>3</v>
      </c>
      <c r="K3776" s="6">
        <f t="shared" si="410"/>
        <v>2</v>
      </c>
      <c r="L3776" s="6">
        <f t="shared" si="407"/>
        <v>6</v>
      </c>
      <c r="M3776" t="str">
        <f t="shared" si="411"/>
        <v>Credit Card</v>
      </c>
      <c r="N3776" t="str">
        <f t="shared" si="412"/>
        <v>UNKNOWN</v>
      </c>
      <c r="O3776" s="8">
        <f t="shared" si="413"/>
        <v>45221</v>
      </c>
    </row>
    <row r="3777" spans="1:15" x14ac:dyDescent="0.35">
      <c r="A3777" t="s">
        <v>3798</v>
      </c>
      <c r="B3777" s="4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  <c r="I3777" s="4" t="str">
        <f t="shared" si="408"/>
        <v>Salad</v>
      </c>
      <c r="J3777" s="6">
        <f t="shared" si="409"/>
        <v>5</v>
      </c>
      <c r="K3777" s="6">
        <f t="shared" si="410"/>
        <v>5</v>
      </c>
      <c r="L3777" s="6">
        <f t="shared" si="407"/>
        <v>25</v>
      </c>
      <c r="M3777" t="str">
        <f t="shared" si="411"/>
        <v>Digital Wallet</v>
      </c>
      <c r="N3777" t="str">
        <f t="shared" si="412"/>
        <v>In-store</v>
      </c>
      <c r="O3777" s="8">
        <f t="shared" si="413"/>
        <v>45239</v>
      </c>
    </row>
    <row r="3778" spans="1:15" x14ac:dyDescent="0.35">
      <c r="A3778" t="s">
        <v>3799</v>
      </c>
      <c r="B3778" s="4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  <c r="I3778" s="4" t="str">
        <f t="shared" si="408"/>
        <v>Coffee</v>
      </c>
      <c r="J3778" s="6">
        <f t="shared" si="409"/>
        <v>5</v>
      </c>
      <c r="K3778" s="6">
        <f t="shared" si="410"/>
        <v>2</v>
      </c>
      <c r="L3778" s="6">
        <f t="shared" ref="L3778:L3841" si="414">IF(ISBLANK(E3778),PRODUCT(J3778,K3778),IF(E3778="ERROR",PRODUCT(J3778,K3778),IF(E3778="UNKNOWN",PRODUCT(J3778,K3778),E3778)))</f>
        <v>10</v>
      </c>
      <c r="M3778" t="str">
        <f t="shared" si="411"/>
        <v>Cash</v>
      </c>
      <c r="N3778" t="str">
        <f t="shared" si="412"/>
        <v>Takeaway</v>
      </c>
      <c r="O3778" s="8">
        <f t="shared" si="413"/>
        <v>44979</v>
      </c>
    </row>
    <row r="3779" spans="1:15" x14ac:dyDescent="0.35">
      <c r="A3779" t="s">
        <v>3800</v>
      </c>
      <c r="B3779" s="4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  <c r="I3779" s="4" t="str">
        <f t="shared" ref="I3779:I3842" si="415">IF(ISBLANK(B3779),"UNKNOWN",IF(B3779="ERROR","Juice",B3779))</f>
        <v>Cake</v>
      </c>
      <c r="J3779" s="6">
        <f t="shared" ref="J3779:J3842" si="416">IF(ISBLANK(C3779),E3779/D3779,IF(C3779="ERROR",AVERAGE(C3779:C13778),IF(C3779="UNKNOWN",MEDIAN(C3779:C13778),C3779)))</f>
        <v>3</v>
      </c>
      <c r="K3779" s="6">
        <f t="shared" ref="K3779:K3842" si="417">IF(ISBLANK(D3779),0,IF(D3779="ERROR",AVERAGE(D3779:D13778),IF(D3779="UNKNOWN",MEDIAN(D3779:D13778),D3779)))</f>
        <v>3</v>
      </c>
      <c r="L3779" s="6">
        <f t="shared" si="414"/>
        <v>9</v>
      </c>
      <c r="M3779" t="str">
        <f t="shared" ref="M3779:M3842" si="418">IF(ISBLANK(F3779),"Default mode",IF(F3779="ERROR","Cash",F3779))</f>
        <v>Digital Wallet</v>
      </c>
      <c r="N3779" t="str">
        <f t="shared" ref="N3779:N3842" si="419">IF(ISBLANK(G3779),"UNKNOWN",IF(G3779="ERROR","Cafe",G3779))</f>
        <v>Takeaway</v>
      </c>
      <c r="O3779" s="8">
        <f t="shared" ref="O3779:O3842" si="420">IF(ISBLANK(H3779),DATE(2023,1,1),IF(H3779="ERROR",DATE(2023,6,1),IF(H3779="UNKNOWN",DATE(2023,1,1),H3779)))</f>
        <v>44956</v>
      </c>
    </row>
    <row r="3780" spans="1:15" x14ac:dyDescent="0.35">
      <c r="A3780" t="s">
        <v>3801</v>
      </c>
      <c r="B3780" s="4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I3780" s="4" t="str">
        <f t="shared" si="415"/>
        <v>Salad</v>
      </c>
      <c r="J3780" s="6">
        <f t="shared" si="416"/>
        <v>2</v>
      </c>
      <c r="K3780" s="6">
        <f t="shared" si="417"/>
        <v>5</v>
      </c>
      <c r="L3780" s="6">
        <f t="shared" si="414"/>
        <v>10</v>
      </c>
      <c r="M3780" t="str">
        <f t="shared" si="418"/>
        <v>Default mode</v>
      </c>
      <c r="N3780" t="str">
        <f t="shared" si="419"/>
        <v>In-store</v>
      </c>
      <c r="O3780" s="8">
        <f t="shared" si="420"/>
        <v>45153</v>
      </c>
    </row>
    <row r="3781" spans="1:15" x14ac:dyDescent="0.35">
      <c r="A3781" t="s">
        <v>3802</v>
      </c>
      <c r="B3781" s="4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  <c r="I3781" s="4" t="str">
        <f t="shared" si="415"/>
        <v>UNKNOWN</v>
      </c>
      <c r="J3781" s="6">
        <f t="shared" si="416"/>
        <v>3</v>
      </c>
      <c r="K3781" s="6">
        <f t="shared" si="417"/>
        <v>3</v>
      </c>
      <c r="L3781" s="6">
        <f t="shared" si="414"/>
        <v>25</v>
      </c>
      <c r="M3781" t="str">
        <f t="shared" si="418"/>
        <v>Default mode</v>
      </c>
      <c r="N3781" t="str">
        <f t="shared" si="419"/>
        <v>In-store</v>
      </c>
      <c r="O3781" s="8">
        <f t="shared" si="420"/>
        <v>45073</v>
      </c>
    </row>
    <row r="3782" spans="1:15" x14ac:dyDescent="0.35">
      <c r="A3782" t="s">
        <v>3803</v>
      </c>
      <c r="B3782" s="4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  <c r="I3782" s="4" t="str">
        <f t="shared" si="415"/>
        <v>Cookie</v>
      </c>
      <c r="J3782" s="6">
        <f t="shared" si="416"/>
        <v>2</v>
      </c>
      <c r="K3782" s="6">
        <f t="shared" si="417"/>
        <v>1</v>
      </c>
      <c r="L3782" s="6">
        <f t="shared" si="414"/>
        <v>2</v>
      </c>
      <c r="M3782" t="str">
        <f t="shared" si="418"/>
        <v>Digital Wallet</v>
      </c>
      <c r="N3782" t="str">
        <f t="shared" si="419"/>
        <v>Cafe</v>
      </c>
      <c r="O3782" s="8">
        <f t="shared" si="420"/>
        <v>45151</v>
      </c>
    </row>
    <row r="3783" spans="1:15" x14ac:dyDescent="0.35">
      <c r="A3783" t="s">
        <v>3804</v>
      </c>
      <c r="B3783" s="4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  <c r="I3783" s="4" t="str">
        <f t="shared" si="415"/>
        <v>Coffee</v>
      </c>
      <c r="J3783" s="6">
        <f t="shared" si="416"/>
        <v>2</v>
      </c>
      <c r="K3783" s="6">
        <f t="shared" si="417"/>
        <v>2</v>
      </c>
      <c r="L3783" s="6">
        <f t="shared" si="414"/>
        <v>4</v>
      </c>
      <c r="M3783" t="str">
        <f t="shared" si="418"/>
        <v>Cash</v>
      </c>
      <c r="N3783" t="str">
        <f t="shared" si="419"/>
        <v>Cafe</v>
      </c>
      <c r="O3783" s="8">
        <f t="shared" si="420"/>
        <v>44977</v>
      </c>
    </row>
    <row r="3784" spans="1:15" x14ac:dyDescent="0.35">
      <c r="A3784" t="s">
        <v>3805</v>
      </c>
      <c r="B3784" s="4" t="s">
        <v>28</v>
      </c>
      <c r="C3784">
        <v>4</v>
      </c>
      <c r="D3784">
        <v>4</v>
      </c>
      <c r="E3784">
        <v>16</v>
      </c>
      <c r="H3784" s="1">
        <v>45274</v>
      </c>
      <c r="I3784" s="4" t="str">
        <f t="shared" si="415"/>
        <v>Sandwich</v>
      </c>
      <c r="J3784" s="6">
        <f t="shared" si="416"/>
        <v>4</v>
      </c>
      <c r="K3784" s="6">
        <f t="shared" si="417"/>
        <v>4</v>
      </c>
      <c r="L3784" s="6">
        <f t="shared" si="414"/>
        <v>16</v>
      </c>
      <c r="M3784" t="str">
        <f t="shared" si="418"/>
        <v>Default mode</v>
      </c>
      <c r="N3784" t="str">
        <f t="shared" si="419"/>
        <v>UNKNOWN</v>
      </c>
      <c r="O3784" s="8">
        <f t="shared" si="420"/>
        <v>45274</v>
      </c>
    </row>
    <row r="3785" spans="1:15" x14ac:dyDescent="0.35">
      <c r="A3785" t="s">
        <v>3806</v>
      </c>
      <c r="B3785" s="4" t="s">
        <v>28</v>
      </c>
      <c r="C3785">
        <v>4</v>
      </c>
      <c r="D3785">
        <v>4</v>
      </c>
      <c r="E3785">
        <v>16</v>
      </c>
      <c r="H3785" s="1">
        <v>45075</v>
      </c>
      <c r="I3785" s="4" t="str">
        <f t="shared" si="415"/>
        <v>Sandwich</v>
      </c>
      <c r="J3785" s="6">
        <f t="shared" si="416"/>
        <v>4</v>
      </c>
      <c r="K3785" s="6">
        <f t="shared" si="417"/>
        <v>4</v>
      </c>
      <c r="L3785" s="6">
        <f t="shared" si="414"/>
        <v>16</v>
      </c>
      <c r="M3785" t="str">
        <f t="shared" si="418"/>
        <v>Default mode</v>
      </c>
      <c r="N3785" t="str">
        <f t="shared" si="419"/>
        <v>UNKNOWN</v>
      </c>
      <c r="O3785" s="8">
        <f t="shared" si="420"/>
        <v>45075</v>
      </c>
    </row>
    <row r="3786" spans="1:15" x14ac:dyDescent="0.35">
      <c r="A3786" t="s">
        <v>3807</v>
      </c>
      <c r="B3786" s="4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I3786" s="4" t="str">
        <f t="shared" si="415"/>
        <v>Coffee</v>
      </c>
      <c r="J3786" s="6">
        <f t="shared" si="416"/>
        <v>5</v>
      </c>
      <c r="K3786" s="6">
        <f t="shared" si="417"/>
        <v>2</v>
      </c>
      <c r="L3786" s="6">
        <f t="shared" si="414"/>
        <v>10</v>
      </c>
      <c r="M3786" t="str">
        <f t="shared" si="418"/>
        <v>Default mode</v>
      </c>
      <c r="N3786" t="str">
        <f t="shared" si="419"/>
        <v>Takeaway</v>
      </c>
      <c r="O3786" s="8">
        <f t="shared" si="420"/>
        <v>45131</v>
      </c>
    </row>
    <row r="3787" spans="1:15" x14ac:dyDescent="0.35">
      <c r="A3787" t="s">
        <v>3808</v>
      </c>
      <c r="B3787" s="4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  <c r="I3787" s="4" t="str">
        <f t="shared" si="415"/>
        <v>Sandwich</v>
      </c>
      <c r="J3787" s="6">
        <f t="shared" si="416"/>
        <v>3</v>
      </c>
      <c r="K3787" s="6">
        <f t="shared" si="417"/>
        <v>4</v>
      </c>
      <c r="L3787" s="6">
        <f t="shared" si="414"/>
        <v>12</v>
      </c>
      <c r="M3787" t="str">
        <f t="shared" si="418"/>
        <v>Digital Wallet</v>
      </c>
      <c r="N3787" t="str">
        <f t="shared" si="419"/>
        <v>UNKNOWN</v>
      </c>
      <c r="O3787" s="8">
        <f t="shared" si="420"/>
        <v>45263</v>
      </c>
    </row>
    <row r="3788" spans="1:15" x14ac:dyDescent="0.35">
      <c r="A3788" t="s">
        <v>3809</v>
      </c>
      <c r="B3788" s="4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I3788" s="4" t="str">
        <f t="shared" si="415"/>
        <v>Smoothie</v>
      </c>
      <c r="J3788" s="6">
        <f t="shared" si="416"/>
        <v>3</v>
      </c>
      <c r="K3788" s="6">
        <f t="shared" si="417"/>
        <v>4</v>
      </c>
      <c r="L3788" s="6">
        <f t="shared" si="414"/>
        <v>12</v>
      </c>
      <c r="M3788" t="str">
        <f t="shared" si="418"/>
        <v>Default mode</v>
      </c>
      <c r="N3788" t="str">
        <f t="shared" si="419"/>
        <v>Takeaway</v>
      </c>
      <c r="O3788" s="8">
        <f t="shared" si="420"/>
        <v>45246</v>
      </c>
    </row>
    <row r="3789" spans="1:15" x14ac:dyDescent="0.35">
      <c r="A3789" t="s">
        <v>3810</v>
      </c>
      <c r="B3789" s="4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I3789" s="4" t="str">
        <f t="shared" si="415"/>
        <v>Juice</v>
      </c>
      <c r="J3789" s="6">
        <f t="shared" si="416"/>
        <v>3</v>
      </c>
      <c r="K3789" s="6">
        <f t="shared" si="417"/>
        <v>3</v>
      </c>
      <c r="L3789" s="6">
        <f t="shared" si="414"/>
        <v>9</v>
      </c>
      <c r="M3789" t="str">
        <f t="shared" si="418"/>
        <v>Credit Card</v>
      </c>
      <c r="N3789" t="str">
        <f t="shared" si="419"/>
        <v>UNKNOWN</v>
      </c>
      <c r="O3789" s="8">
        <f t="shared" si="420"/>
        <v>45253</v>
      </c>
    </row>
    <row r="3790" spans="1:15" x14ac:dyDescent="0.35">
      <c r="A3790" t="s">
        <v>3811</v>
      </c>
      <c r="B3790" s="4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I3790" s="4" t="str">
        <f t="shared" si="415"/>
        <v>Salad</v>
      </c>
      <c r="J3790" s="6">
        <f t="shared" si="416"/>
        <v>5</v>
      </c>
      <c r="K3790" s="6">
        <f t="shared" si="417"/>
        <v>5</v>
      </c>
      <c r="L3790" s="6">
        <f t="shared" si="414"/>
        <v>25</v>
      </c>
      <c r="M3790" t="str">
        <f t="shared" si="418"/>
        <v>Credit Card</v>
      </c>
      <c r="N3790" t="str">
        <f t="shared" si="419"/>
        <v>In-store</v>
      </c>
      <c r="O3790" s="8">
        <f t="shared" si="420"/>
        <v>45182</v>
      </c>
    </row>
    <row r="3791" spans="1:15" x14ac:dyDescent="0.35">
      <c r="A3791" t="s">
        <v>3812</v>
      </c>
      <c r="B3791" s="4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  <c r="I3791" s="4" t="str">
        <f t="shared" si="415"/>
        <v>Juice</v>
      </c>
      <c r="J3791" s="6">
        <f t="shared" si="416"/>
        <v>4</v>
      </c>
      <c r="K3791" s="6">
        <f t="shared" si="417"/>
        <v>3</v>
      </c>
      <c r="L3791" s="6">
        <f t="shared" si="414"/>
        <v>12</v>
      </c>
      <c r="M3791" t="str">
        <f t="shared" si="418"/>
        <v>Digital Wallet</v>
      </c>
      <c r="N3791" t="str">
        <f t="shared" si="419"/>
        <v>In-store</v>
      </c>
      <c r="O3791" s="8">
        <f t="shared" si="420"/>
        <v>45249</v>
      </c>
    </row>
    <row r="3792" spans="1:15" x14ac:dyDescent="0.35">
      <c r="A3792" t="s">
        <v>3813</v>
      </c>
      <c r="B3792" s="4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  <c r="I3792" s="4" t="str">
        <f t="shared" si="415"/>
        <v>Salad</v>
      </c>
      <c r="J3792" s="6">
        <f t="shared" si="416"/>
        <v>4</v>
      </c>
      <c r="K3792" s="6">
        <f t="shared" si="417"/>
        <v>5</v>
      </c>
      <c r="L3792" s="6">
        <f t="shared" si="414"/>
        <v>20</v>
      </c>
      <c r="M3792" t="str">
        <f t="shared" si="418"/>
        <v>Digital Wallet</v>
      </c>
      <c r="N3792" t="str">
        <f t="shared" si="419"/>
        <v>Takeaway</v>
      </c>
      <c r="O3792" s="8">
        <f t="shared" si="420"/>
        <v>45018</v>
      </c>
    </row>
    <row r="3793" spans="1:15" x14ac:dyDescent="0.35">
      <c r="A3793" t="s">
        <v>3814</v>
      </c>
      <c r="B3793" s="4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  <c r="I3793" s="4" t="str">
        <f t="shared" si="415"/>
        <v>Smoothie</v>
      </c>
      <c r="J3793" s="6">
        <f t="shared" si="416"/>
        <v>1</v>
      </c>
      <c r="K3793" s="6">
        <f t="shared" si="417"/>
        <v>4</v>
      </c>
      <c r="L3793" s="6">
        <f t="shared" si="414"/>
        <v>4</v>
      </c>
      <c r="M3793" t="str">
        <f t="shared" si="418"/>
        <v>Digital Wallet</v>
      </c>
      <c r="N3793" t="str">
        <f t="shared" si="419"/>
        <v>In-store</v>
      </c>
      <c r="O3793" s="8">
        <f t="shared" si="420"/>
        <v>45002</v>
      </c>
    </row>
    <row r="3794" spans="1:15" x14ac:dyDescent="0.35">
      <c r="A3794" t="s">
        <v>3815</v>
      </c>
      <c r="B3794" s="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I3794" s="4" t="str">
        <f t="shared" si="415"/>
        <v>Salad</v>
      </c>
      <c r="J3794" s="6">
        <f t="shared" si="416"/>
        <v>4</v>
      </c>
      <c r="K3794" s="6">
        <f t="shared" si="417"/>
        <v>5</v>
      </c>
      <c r="L3794" s="6">
        <f t="shared" si="414"/>
        <v>20</v>
      </c>
      <c r="M3794" t="str">
        <f t="shared" si="418"/>
        <v>Credit Card</v>
      </c>
      <c r="N3794" t="str">
        <f t="shared" si="419"/>
        <v>UNKNOWN</v>
      </c>
      <c r="O3794" s="8">
        <f t="shared" si="420"/>
        <v>44960</v>
      </c>
    </row>
    <row r="3795" spans="1:15" x14ac:dyDescent="0.35">
      <c r="A3795" t="s">
        <v>3816</v>
      </c>
      <c r="B3795" s="4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  <c r="I3795" s="4" t="str">
        <f t="shared" si="415"/>
        <v>Smoothie</v>
      </c>
      <c r="J3795" s="6">
        <f t="shared" si="416"/>
        <v>3</v>
      </c>
      <c r="K3795" s="6">
        <f t="shared" si="417"/>
        <v>4</v>
      </c>
      <c r="L3795" s="6">
        <f t="shared" si="414"/>
        <v>12</v>
      </c>
      <c r="M3795" t="str">
        <f t="shared" si="418"/>
        <v>Digital Wallet</v>
      </c>
      <c r="N3795" t="str">
        <f t="shared" si="419"/>
        <v>UNKNOWN</v>
      </c>
      <c r="O3795" s="8">
        <f t="shared" si="420"/>
        <v>45023</v>
      </c>
    </row>
    <row r="3796" spans="1:15" x14ac:dyDescent="0.35">
      <c r="A3796" t="s">
        <v>3817</v>
      </c>
      <c r="B3796" s="4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  <c r="I3796" s="4" t="str">
        <f t="shared" si="415"/>
        <v>Cookie</v>
      </c>
      <c r="J3796" s="6">
        <f t="shared" si="416"/>
        <v>4</v>
      </c>
      <c r="K3796" s="6">
        <f t="shared" si="417"/>
        <v>1</v>
      </c>
      <c r="L3796" s="6">
        <f t="shared" si="414"/>
        <v>4</v>
      </c>
      <c r="M3796" t="str">
        <f t="shared" si="418"/>
        <v>Digital Wallet</v>
      </c>
      <c r="N3796" t="str">
        <f t="shared" si="419"/>
        <v>Takeaway</v>
      </c>
      <c r="O3796" s="8">
        <f t="shared" si="420"/>
        <v>45107</v>
      </c>
    </row>
    <row r="3797" spans="1:15" x14ac:dyDescent="0.35">
      <c r="A3797" t="s">
        <v>3818</v>
      </c>
      <c r="B3797" s="4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  <c r="I3797" s="4" t="str">
        <f t="shared" si="415"/>
        <v>Cake</v>
      </c>
      <c r="J3797" s="6">
        <f t="shared" si="416"/>
        <v>5</v>
      </c>
      <c r="K3797" s="6">
        <f t="shared" si="417"/>
        <v>3</v>
      </c>
      <c r="L3797" s="6">
        <f t="shared" si="414"/>
        <v>15</v>
      </c>
      <c r="M3797" t="str">
        <f t="shared" si="418"/>
        <v>Credit Card</v>
      </c>
      <c r="N3797" t="str">
        <f t="shared" si="419"/>
        <v>Cafe</v>
      </c>
      <c r="O3797" s="8">
        <f t="shared" si="420"/>
        <v>44927</v>
      </c>
    </row>
    <row r="3798" spans="1:15" x14ac:dyDescent="0.35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I3798" s="4" t="str">
        <f t="shared" si="415"/>
        <v>UNKNOWN</v>
      </c>
      <c r="J3798" s="6">
        <f t="shared" si="416"/>
        <v>2</v>
      </c>
      <c r="K3798" s="6">
        <f t="shared" si="417"/>
        <v>1.5</v>
      </c>
      <c r="L3798" s="6">
        <f t="shared" si="414"/>
        <v>3</v>
      </c>
      <c r="M3798" t="str">
        <f t="shared" si="418"/>
        <v>Credit Card</v>
      </c>
      <c r="N3798" t="str">
        <f t="shared" si="419"/>
        <v>Takeaway</v>
      </c>
      <c r="O3798" s="8">
        <f t="shared" si="420"/>
        <v>45016</v>
      </c>
    </row>
    <row r="3799" spans="1:15" x14ac:dyDescent="0.35">
      <c r="A3799" t="s">
        <v>3820</v>
      </c>
      <c r="B3799" s="4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I3799" s="4" t="str">
        <f t="shared" si="415"/>
        <v>Smoothie</v>
      </c>
      <c r="J3799" s="6">
        <f t="shared" si="416"/>
        <v>2</v>
      </c>
      <c r="K3799" s="6">
        <f t="shared" si="417"/>
        <v>4</v>
      </c>
      <c r="L3799" s="6">
        <f t="shared" si="414"/>
        <v>8</v>
      </c>
      <c r="M3799" t="str">
        <f t="shared" si="418"/>
        <v>Credit Card</v>
      </c>
      <c r="N3799" t="str">
        <f t="shared" si="419"/>
        <v>In-store</v>
      </c>
      <c r="O3799" s="8">
        <f t="shared" si="420"/>
        <v>45191</v>
      </c>
    </row>
    <row r="3800" spans="1:15" x14ac:dyDescent="0.35">
      <c r="A3800" t="s">
        <v>3821</v>
      </c>
      <c r="B3800" s="4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I3800" s="4" t="str">
        <f t="shared" si="415"/>
        <v>Cake</v>
      </c>
      <c r="J3800" s="6">
        <f t="shared" si="416"/>
        <v>5</v>
      </c>
      <c r="K3800" s="6">
        <f t="shared" si="417"/>
        <v>3</v>
      </c>
      <c r="L3800" s="6">
        <f t="shared" si="414"/>
        <v>15</v>
      </c>
      <c r="M3800" t="str">
        <f t="shared" si="418"/>
        <v>Cash</v>
      </c>
      <c r="N3800" t="str">
        <f t="shared" si="419"/>
        <v>UNKNOWN</v>
      </c>
      <c r="O3800" s="8">
        <f t="shared" si="420"/>
        <v>45086</v>
      </c>
    </row>
    <row r="3801" spans="1:15" x14ac:dyDescent="0.35">
      <c r="A3801" t="s">
        <v>3822</v>
      </c>
      <c r="B3801" s="4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  <c r="I3801" s="4" t="str">
        <f t="shared" si="415"/>
        <v>Cookie</v>
      </c>
      <c r="J3801" s="6">
        <f t="shared" si="416"/>
        <v>1</v>
      </c>
      <c r="K3801" s="6">
        <f t="shared" si="417"/>
        <v>1</v>
      </c>
      <c r="L3801" s="6">
        <f t="shared" si="414"/>
        <v>1</v>
      </c>
      <c r="M3801" t="str">
        <f t="shared" si="418"/>
        <v>Digital Wallet</v>
      </c>
      <c r="N3801" t="str">
        <f t="shared" si="419"/>
        <v>In-store</v>
      </c>
      <c r="O3801" s="8">
        <f t="shared" si="420"/>
        <v>45084</v>
      </c>
    </row>
    <row r="3802" spans="1:15" x14ac:dyDescent="0.35">
      <c r="A3802" t="s">
        <v>3823</v>
      </c>
      <c r="B3802" s="4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I3802" s="4" t="str">
        <f t="shared" si="415"/>
        <v>Cookie</v>
      </c>
      <c r="J3802" s="6">
        <f t="shared" si="416"/>
        <v>3</v>
      </c>
      <c r="K3802" s="6">
        <f t="shared" si="417"/>
        <v>1</v>
      </c>
      <c r="L3802" s="6">
        <f t="shared" si="414"/>
        <v>3</v>
      </c>
      <c r="M3802" t="str">
        <f t="shared" si="418"/>
        <v>Credit Card</v>
      </c>
      <c r="N3802" t="str">
        <f t="shared" si="419"/>
        <v>In-store</v>
      </c>
      <c r="O3802" s="8">
        <f t="shared" si="420"/>
        <v>45138</v>
      </c>
    </row>
    <row r="3803" spans="1:15" x14ac:dyDescent="0.35">
      <c r="A3803" t="s">
        <v>3824</v>
      </c>
      <c r="B3803" s="4" t="s">
        <v>65</v>
      </c>
      <c r="C3803">
        <v>3</v>
      </c>
      <c r="D3803">
        <v>1.5</v>
      </c>
      <c r="E3803">
        <v>4.5</v>
      </c>
      <c r="I3803" s="4" t="str">
        <f t="shared" si="415"/>
        <v>Tea</v>
      </c>
      <c r="J3803" s="6">
        <f t="shared" si="416"/>
        <v>3</v>
      </c>
      <c r="K3803" s="6">
        <f t="shared" si="417"/>
        <v>1.5</v>
      </c>
      <c r="L3803" s="6">
        <f t="shared" si="414"/>
        <v>4.5</v>
      </c>
      <c r="M3803" t="str">
        <f t="shared" si="418"/>
        <v>Default mode</v>
      </c>
      <c r="N3803" t="str">
        <f t="shared" si="419"/>
        <v>UNKNOWN</v>
      </c>
      <c r="O3803" s="8">
        <f t="shared" si="420"/>
        <v>44927</v>
      </c>
    </row>
    <row r="3804" spans="1:15" x14ac:dyDescent="0.35">
      <c r="A3804" t="s">
        <v>3825</v>
      </c>
      <c r="B3804" s="4" t="s">
        <v>39</v>
      </c>
      <c r="C3804">
        <v>3</v>
      </c>
      <c r="D3804">
        <v>3</v>
      </c>
      <c r="E3804">
        <v>9</v>
      </c>
      <c r="H3804" s="1">
        <v>44978</v>
      </c>
      <c r="I3804" s="4" t="str">
        <f t="shared" si="415"/>
        <v>Juice</v>
      </c>
      <c r="J3804" s="6">
        <f t="shared" si="416"/>
        <v>3</v>
      </c>
      <c r="K3804" s="6">
        <f t="shared" si="417"/>
        <v>3</v>
      </c>
      <c r="L3804" s="6">
        <f t="shared" si="414"/>
        <v>9</v>
      </c>
      <c r="M3804" t="str">
        <f t="shared" si="418"/>
        <v>Default mode</v>
      </c>
      <c r="N3804" t="str">
        <f t="shared" si="419"/>
        <v>UNKNOWN</v>
      </c>
      <c r="O3804" s="8">
        <f t="shared" si="420"/>
        <v>44978</v>
      </c>
    </row>
    <row r="3805" spans="1:15" x14ac:dyDescent="0.35">
      <c r="A3805" t="s">
        <v>3826</v>
      </c>
      <c r="B3805" s="4" t="s">
        <v>25</v>
      </c>
      <c r="C3805">
        <v>2</v>
      </c>
      <c r="D3805">
        <v>4</v>
      </c>
      <c r="F3805" t="s">
        <v>14</v>
      </c>
      <c r="H3805" s="1">
        <v>45069</v>
      </c>
      <c r="I3805" s="4" t="str">
        <f t="shared" si="415"/>
        <v>Smoothie</v>
      </c>
      <c r="J3805" s="6">
        <f t="shared" si="416"/>
        <v>2</v>
      </c>
      <c r="K3805" s="6">
        <f t="shared" si="417"/>
        <v>4</v>
      </c>
      <c r="L3805" s="6">
        <f t="shared" si="414"/>
        <v>8</v>
      </c>
      <c r="M3805" t="str">
        <f t="shared" si="418"/>
        <v>Cash</v>
      </c>
      <c r="N3805" t="str">
        <f t="shared" si="419"/>
        <v>UNKNOWN</v>
      </c>
      <c r="O3805" s="8">
        <f t="shared" si="420"/>
        <v>45069</v>
      </c>
    </row>
    <row r="3806" spans="1:15" x14ac:dyDescent="0.35">
      <c r="A3806" t="s">
        <v>3827</v>
      </c>
      <c r="B3806" s="4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  <c r="I3806" s="4" t="str">
        <f t="shared" si="415"/>
        <v>Coffee</v>
      </c>
      <c r="J3806" s="6">
        <f t="shared" si="416"/>
        <v>2</v>
      </c>
      <c r="K3806" s="6">
        <f t="shared" si="417"/>
        <v>3</v>
      </c>
      <c r="L3806" s="6">
        <f t="shared" si="414"/>
        <v>4</v>
      </c>
      <c r="M3806" t="str">
        <f t="shared" si="418"/>
        <v>Digital Wallet</v>
      </c>
      <c r="N3806" t="str">
        <f t="shared" si="419"/>
        <v>In-store</v>
      </c>
      <c r="O3806" s="8">
        <f t="shared" si="420"/>
        <v>45259</v>
      </c>
    </row>
    <row r="3807" spans="1:15" x14ac:dyDescent="0.35">
      <c r="A3807" t="s">
        <v>3828</v>
      </c>
      <c r="B3807" s="4" t="s">
        <v>18</v>
      </c>
      <c r="C3807" t="s">
        <v>18</v>
      </c>
      <c r="D3807">
        <v>4</v>
      </c>
      <c r="E3807">
        <v>12</v>
      </c>
      <c r="H3807" s="1">
        <v>45266</v>
      </c>
      <c r="I3807" s="4" t="str">
        <f t="shared" si="415"/>
        <v>Juice</v>
      </c>
      <c r="J3807" s="6">
        <f t="shared" si="416"/>
        <v>3.0290736984448952</v>
      </c>
      <c r="K3807" s="6">
        <f t="shared" si="417"/>
        <v>4</v>
      </c>
      <c r="L3807" s="6">
        <f t="shared" si="414"/>
        <v>12</v>
      </c>
      <c r="M3807" t="str">
        <f t="shared" si="418"/>
        <v>Default mode</v>
      </c>
      <c r="N3807" t="str">
        <f t="shared" si="419"/>
        <v>UNKNOWN</v>
      </c>
      <c r="O3807" s="8">
        <f t="shared" si="420"/>
        <v>45266</v>
      </c>
    </row>
    <row r="3808" spans="1:15" x14ac:dyDescent="0.35">
      <c r="A3808" t="s">
        <v>3829</v>
      </c>
      <c r="B3808" s="4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  <c r="I3808" s="4" t="str">
        <f t="shared" si="415"/>
        <v>Coffee</v>
      </c>
      <c r="J3808" s="6">
        <f t="shared" si="416"/>
        <v>3</v>
      </c>
      <c r="K3808" s="6">
        <f t="shared" si="417"/>
        <v>3</v>
      </c>
      <c r="L3808" s="6">
        <f t="shared" si="414"/>
        <v>6</v>
      </c>
      <c r="M3808" t="str">
        <f t="shared" si="418"/>
        <v>Digital Wallet</v>
      </c>
      <c r="N3808" t="str">
        <f t="shared" si="419"/>
        <v>UNKNOWN</v>
      </c>
      <c r="O3808" s="8">
        <f t="shared" si="420"/>
        <v>45116</v>
      </c>
    </row>
    <row r="3809" spans="1:15" x14ac:dyDescent="0.35">
      <c r="A3809" t="s">
        <v>3830</v>
      </c>
      <c r="B3809" s="4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I3809" s="4" t="str">
        <f t="shared" si="415"/>
        <v>Coffee</v>
      </c>
      <c r="J3809" s="6">
        <f t="shared" si="416"/>
        <v>2</v>
      </c>
      <c r="K3809" s="6">
        <f t="shared" si="417"/>
        <v>2</v>
      </c>
      <c r="L3809" s="6">
        <f t="shared" si="414"/>
        <v>4</v>
      </c>
      <c r="M3809" t="str">
        <f t="shared" si="418"/>
        <v>Credit Card</v>
      </c>
      <c r="N3809" t="str">
        <f t="shared" si="419"/>
        <v>Takeaway</v>
      </c>
      <c r="O3809" s="8">
        <f t="shared" si="420"/>
        <v>45003</v>
      </c>
    </row>
    <row r="3810" spans="1:15" x14ac:dyDescent="0.35">
      <c r="A3810" t="s">
        <v>3831</v>
      </c>
      <c r="B3810" s="4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I3810" s="4" t="str">
        <f t="shared" si="415"/>
        <v>Juice</v>
      </c>
      <c r="J3810" s="6">
        <f t="shared" si="416"/>
        <v>1</v>
      </c>
      <c r="K3810" s="6">
        <f t="shared" si="417"/>
        <v>5</v>
      </c>
      <c r="L3810" s="6">
        <f t="shared" si="414"/>
        <v>5</v>
      </c>
      <c r="M3810" t="str">
        <f t="shared" si="418"/>
        <v>Default mode</v>
      </c>
      <c r="N3810" t="str">
        <f t="shared" si="419"/>
        <v>In-store</v>
      </c>
      <c r="O3810" s="8">
        <f t="shared" si="420"/>
        <v>45214</v>
      </c>
    </row>
    <row r="3811" spans="1:15" x14ac:dyDescent="0.35">
      <c r="A3811" t="s">
        <v>3832</v>
      </c>
      <c r="B3811" s="4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  <c r="I3811" s="4" t="str">
        <f t="shared" si="415"/>
        <v>Tea</v>
      </c>
      <c r="J3811" s="6">
        <f t="shared" si="416"/>
        <v>4</v>
      </c>
      <c r="K3811" s="6">
        <f t="shared" si="417"/>
        <v>1.5</v>
      </c>
      <c r="L3811" s="6">
        <f t="shared" si="414"/>
        <v>6</v>
      </c>
      <c r="M3811" t="str">
        <f t="shared" si="418"/>
        <v>Default mode</v>
      </c>
      <c r="N3811" t="str">
        <f t="shared" si="419"/>
        <v>In-store</v>
      </c>
      <c r="O3811" s="8">
        <f t="shared" si="420"/>
        <v>44927</v>
      </c>
    </row>
    <row r="3812" spans="1:15" x14ac:dyDescent="0.35">
      <c r="A3812" t="s">
        <v>3833</v>
      </c>
      <c r="B3812" s="4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  <c r="I3812" s="4" t="str">
        <f t="shared" si="415"/>
        <v>Sandwich</v>
      </c>
      <c r="J3812" s="6">
        <f t="shared" si="416"/>
        <v>1</v>
      </c>
      <c r="K3812" s="6">
        <f t="shared" si="417"/>
        <v>4</v>
      </c>
      <c r="L3812" s="6">
        <f t="shared" si="414"/>
        <v>4</v>
      </c>
      <c r="M3812" t="str">
        <f t="shared" si="418"/>
        <v>Digital Wallet</v>
      </c>
      <c r="N3812" t="str">
        <f t="shared" si="419"/>
        <v>Takeaway</v>
      </c>
      <c r="O3812" s="8">
        <f t="shared" si="420"/>
        <v>45126</v>
      </c>
    </row>
    <row r="3813" spans="1:15" x14ac:dyDescent="0.35">
      <c r="A3813" t="s">
        <v>3834</v>
      </c>
      <c r="B3813" s="4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I3813" s="4" t="str">
        <f t="shared" si="415"/>
        <v>Juice</v>
      </c>
      <c r="J3813" s="6">
        <f t="shared" si="416"/>
        <v>4</v>
      </c>
      <c r="K3813" s="6">
        <f t="shared" si="417"/>
        <v>3</v>
      </c>
      <c r="L3813" s="6">
        <f t="shared" si="414"/>
        <v>12</v>
      </c>
      <c r="M3813" t="str">
        <f t="shared" si="418"/>
        <v>Default mode</v>
      </c>
      <c r="N3813" t="str">
        <f t="shared" si="419"/>
        <v>In-store</v>
      </c>
      <c r="O3813" s="8">
        <f t="shared" si="420"/>
        <v>45150</v>
      </c>
    </row>
    <row r="3814" spans="1:15" x14ac:dyDescent="0.35">
      <c r="A3814" t="s">
        <v>3835</v>
      </c>
      <c r="B3814" s="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I3814" s="4" t="str">
        <f t="shared" si="415"/>
        <v>Tea</v>
      </c>
      <c r="J3814" s="6">
        <f t="shared" si="416"/>
        <v>3</v>
      </c>
      <c r="K3814" s="6">
        <f t="shared" si="417"/>
        <v>1.5</v>
      </c>
      <c r="L3814" s="6">
        <f t="shared" si="414"/>
        <v>4.5</v>
      </c>
      <c r="M3814" t="str">
        <f t="shared" si="418"/>
        <v>Credit Card</v>
      </c>
      <c r="N3814" t="str">
        <f t="shared" si="419"/>
        <v>UNKNOWN</v>
      </c>
      <c r="O3814" s="8">
        <f t="shared" si="420"/>
        <v>44963</v>
      </c>
    </row>
    <row r="3815" spans="1:15" x14ac:dyDescent="0.35">
      <c r="A3815" t="s">
        <v>3836</v>
      </c>
      <c r="B3815" s="4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  <c r="I3815" s="4" t="str">
        <f t="shared" si="415"/>
        <v>Juice</v>
      </c>
      <c r="J3815" s="6">
        <f t="shared" si="416"/>
        <v>2</v>
      </c>
      <c r="K3815" s="6">
        <f t="shared" si="417"/>
        <v>3</v>
      </c>
      <c r="L3815" s="6">
        <f t="shared" si="414"/>
        <v>6</v>
      </c>
      <c r="M3815" t="str">
        <f t="shared" si="418"/>
        <v>Digital Wallet</v>
      </c>
      <c r="N3815" t="str">
        <f t="shared" si="419"/>
        <v>Takeaway</v>
      </c>
      <c r="O3815" s="8">
        <f t="shared" si="420"/>
        <v>45057</v>
      </c>
    </row>
    <row r="3816" spans="1:15" x14ac:dyDescent="0.35">
      <c r="A3816" t="s">
        <v>3837</v>
      </c>
      <c r="B3816" s="4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I3816" s="4" t="str">
        <f t="shared" si="415"/>
        <v>Sandwich</v>
      </c>
      <c r="J3816" s="6">
        <f t="shared" si="416"/>
        <v>4</v>
      </c>
      <c r="K3816" s="6">
        <f t="shared" si="417"/>
        <v>4</v>
      </c>
      <c r="L3816" s="6">
        <f t="shared" si="414"/>
        <v>16</v>
      </c>
      <c r="M3816" t="str">
        <f t="shared" si="418"/>
        <v>Credit Card</v>
      </c>
      <c r="N3816" t="str">
        <f t="shared" si="419"/>
        <v>In-store</v>
      </c>
      <c r="O3816" s="8">
        <f t="shared" si="420"/>
        <v>45134</v>
      </c>
    </row>
    <row r="3817" spans="1:15" x14ac:dyDescent="0.35">
      <c r="A3817" t="s">
        <v>3838</v>
      </c>
      <c r="B3817" s="4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I3817" s="4" t="str">
        <f t="shared" si="415"/>
        <v>Coffee</v>
      </c>
      <c r="J3817" s="6">
        <f t="shared" si="416"/>
        <v>1</v>
      </c>
      <c r="K3817" s="6">
        <f t="shared" si="417"/>
        <v>2</v>
      </c>
      <c r="L3817" s="6">
        <f t="shared" si="414"/>
        <v>2</v>
      </c>
      <c r="M3817" t="str">
        <f t="shared" si="418"/>
        <v>Credit Card</v>
      </c>
      <c r="N3817" t="str">
        <f t="shared" si="419"/>
        <v>In-store</v>
      </c>
      <c r="O3817" s="8">
        <f t="shared" si="420"/>
        <v>45266</v>
      </c>
    </row>
    <row r="3818" spans="1:15" x14ac:dyDescent="0.35">
      <c r="A3818" t="s">
        <v>3839</v>
      </c>
      <c r="B3818" s="4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I3818" s="4" t="str">
        <f t="shared" si="415"/>
        <v>Cookie</v>
      </c>
      <c r="J3818" s="6">
        <f t="shared" si="416"/>
        <v>5</v>
      </c>
      <c r="K3818" s="6">
        <f t="shared" si="417"/>
        <v>1</v>
      </c>
      <c r="L3818" s="6">
        <f t="shared" si="414"/>
        <v>5</v>
      </c>
      <c r="M3818" t="str">
        <f t="shared" si="418"/>
        <v>Cash</v>
      </c>
      <c r="N3818" t="str">
        <f t="shared" si="419"/>
        <v>In-store</v>
      </c>
      <c r="O3818" s="8">
        <f t="shared" si="420"/>
        <v>45275</v>
      </c>
    </row>
    <row r="3819" spans="1:15" x14ac:dyDescent="0.35">
      <c r="A3819" t="s">
        <v>3840</v>
      </c>
      <c r="C3819">
        <v>2</v>
      </c>
      <c r="D3819">
        <v>5</v>
      </c>
      <c r="E3819">
        <v>10</v>
      </c>
      <c r="H3819" s="1">
        <v>45127</v>
      </c>
      <c r="I3819" s="4" t="str">
        <f t="shared" si="415"/>
        <v>UNKNOWN</v>
      </c>
      <c r="J3819" s="6">
        <f t="shared" si="416"/>
        <v>2</v>
      </c>
      <c r="K3819" s="6">
        <f t="shared" si="417"/>
        <v>5</v>
      </c>
      <c r="L3819" s="6">
        <f t="shared" si="414"/>
        <v>10</v>
      </c>
      <c r="M3819" t="str">
        <f t="shared" si="418"/>
        <v>Default mode</v>
      </c>
      <c r="N3819" t="str">
        <f t="shared" si="419"/>
        <v>UNKNOWN</v>
      </c>
      <c r="O3819" s="8">
        <f t="shared" si="420"/>
        <v>45127</v>
      </c>
    </row>
    <row r="3820" spans="1:15" x14ac:dyDescent="0.35">
      <c r="A3820" t="s">
        <v>3841</v>
      </c>
      <c r="B3820" s="4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I3820" s="4" t="str">
        <f t="shared" si="415"/>
        <v>UNKNOWN</v>
      </c>
      <c r="J3820" s="6">
        <f t="shared" si="416"/>
        <v>4</v>
      </c>
      <c r="K3820" s="6">
        <f t="shared" si="417"/>
        <v>2</v>
      </c>
      <c r="L3820" s="6">
        <f t="shared" si="414"/>
        <v>8</v>
      </c>
      <c r="M3820" t="str">
        <f t="shared" si="418"/>
        <v>Credit Card</v>
      </c>
      <c r="N3820" t="str">
        <f t="shared" si="419"/>
        <v>Takeaway</v>
      </c>
      <c r="O3820" s="8">
        <f t="shared" si="420"/>
        <v>45023</v>
      </c>
    </row>
    <row r="3821" spans="1:15" x14ac:dyDescent="0.35">
      <c r="A3821" t="s">
        <v>3842</v>
      </c>
      <c r="B3821" s="4" t="s">
        <v>13</v>
      </c>
      <c r="C3821">
        <v>5</v>
      </c>
      <c r="D3821">
        <v>3</v>
      </c>
      <c r="E3821">
        <v>15</v>
      </c>
      <c r="I3821" s="4" t="str">
        <f t="shared" si="415"/>
        <v>Cake</v>
      </c>
      <c r="J3821" s="6">
        <f t="shared" si="416"/>
        <v>5</v>
      </c>
      <c r="K3821" s="6">
        <f t="shared" si="417"/>
        <v>3</v>
      </c>
      <c r="L3821" s="6">
        <f t="shared" si="414"/>
        <v>15</v>
      </c>
      <c r="M3821" t="str">
        <f t="shared" si="418"/>
        <v>Default mode</v>
      </c>
      <c r="N3821" t="str">
        <f t="shared" si="419"/>
        <v>UNKNOWN</v>
      </c>
      <c r="O3821" s="8">
        <f t="shared" si="420"/>
        <v>44927</v>
      </c>
    </row>
    <row r="3822" spans="1:15" x14ac:dyDescent="0.35">
      <c r="A3822" t="s">
        <v>3843</v>
      </c>
      <c r="B3822" s="4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 s="4" t="str">
        <f t="shared" si="415"/>
        <v>Cake</v>
      </c>
      <c r="J3822" s="6">
        <f t="shared" si="416"/>
        <v>2</v>
      </c>
      <c r="K3822" s="6">
        <f t="shared" si="417"/>
        <v>3</v>
      </c>
      <c r="L3822" s="6">
        <f t="shared" si="414"/>
        <v>6</v>
      </c>
      <c r="M3822" t="str">
        <f t="shared" si="418"/>
        <v>Digital Wallet</v>
      </c>
      <c r="N3822" t="str">
        <f t="shared" si="419"/>
        <v>UNKNOWN</v>
      </c>
      <c r="O3822" s="8">
        <f t="shared" si="420"/>
        <v>45010</v>
      </c>
    </row>
    <row r="3823" spans="1:15" x14ac:dyDescent="0.35">
      <c r="A3823" t="s">
        <v>3844</v>
      </c>
      <c r="B3823" s="4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I3823" s="4" t="str">
        <f t="shared" si="415"/>
        <v>Juice</v>
      </c>
      <c r="J3823" s="6">
        <f t="shared" si="416"/>
        <v>3</v>
      </c>
      <c r="K3823" s="6">
        <f t="shared" si="417"/>
        <v>1.5</v>
      </c>
      <c r="L3823" s="6">
        <f t="shared" si="414"/>
        <v>4.5</v>
      </c>
      <c r="M3823" t="str">
        <f t="shared" si="418"/>
        <v>Credit Card</v>
      </c>
      <c r="N3823" t="str">
        <f t="shared" si="419"/>
        <v>UNKNOWN</v>
      </c>
      <c r="O3823" s="8">
        <f t="shared" si="420"/>
        <v>45250</v>
      </c>
    </row>
    <row r="3824" spans="1:15" x14ac:dyDescent="0.35">
      <c r="A3824" t="s">
        <v>3845</v>
      </c>
      <c r="B3824" s="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  <c r="I3824" s="4" t="str">
        <f t="shared" si="415"/>
        <v>Cookie</v>
      </c>
      <c r="J3824" s="6">
        <f t="shared" si="416"/>
        <v>5</v>
      </c>
      <c r="K3824" s="6">
        <f t="shared" si="417"/>
        <v>1</v>
      </c>
      <c r="L3824" s="6">
        <f t="shared" si="414"/>
        <v>5</v>
      </c>
      <c r="M3824" t="str">
        <f t="shared" si="418"/>
        <v>Digital Wallet</v>
      </c>
      <c r="N3824" t="str">
        <f t="shared" si="419"/>
        <v>Takeaway</v>
      </c>
      <c r="O3824" s="8">
        <f t="shared" si="420"/>
        <v>45050</v>
      </c>
    </row>
    <row r="3825" spans="1:15" x14ac:dyDescent="0.35">
      <c r="A3825" t="s">
        <v>3846</v>
      </c>
      <c r="B3825" s="4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  <c r="I3825" s="4" t="str">
        <f t="shared" si="415"/>
        <v>Salad</v>
      </c>
      <c r="J3825" s="6">
        <f t="shared" si="416"/>
        <v>5</v>
      </c>
      <c r="K3825" s="6">
        <f t="shared" si="417"/>
        <v>5</v>
      </c>
      <c r="L3825" s="6">
        <f t="shared" si="414"/>
        <v>25</v>
      </c>
      <c r="M3825" t="str">
        <f t="shared" si="418"/>
        <v>Digital Wallet</v>
      </c>
      <c r="N3825" t="str">
        <f t="shared" si="419"/>
        <v>UNKNOWN</v>
      </c>
      <c r="O3825" s="8">
        <f t="shared" si="420"/>
        <v>45110</v>
      </c>
    </row>
    <row r="3826" spans="1:15" x14ac:dyDescent="0.35">
      <c r="A3826" t="s">
        <v>3847</v>
      </c>
      <c r="C3826">
        <v>1</v>
      </c>
      <c r="D3826">
        <v>3</v>
      </c>
      <c r="E3826">
        <v>3</v>
      </c>
      <c r="H3826" s="1">
        <v>45145</v>
      </c>
      <c r="I3826" s="4" t="str">
        <f t="shared" si="415"/>
        <v>UNKNOWN</v>
      </c>
      <c r="J3826" s="6">
        <f t="shared" si="416"/>
        <v>1</v>
      </c>
      <c r="K3826" s="6">
        <f t="shared" si="417"/>
        <v>3</v>
      </c>
      <c r="L3826" s="6">
        <f t="shared" si="414"/>
        <v>3</v>
      </c>
      <c r="M3826" t="str">
        <f t="shared" si="418"/>
        <v>Default mode</v>
      </c>
      <c r="N3826" t="str">
        <f t="shared" si="419"/>
        <v>UNKNOWN</v>
      </c>
      <c r="O3826" s="8">
        <f t="shared" si="420"/>
        <v>45145</v>
      </c>
    </row>
    <row r="3827" spans="1:15" x14ac:dyDescent="0.35">
      <c r="A3827" t="s">
        <v>3848</v>
      </c>
      <c r="B3827" s="4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  <c r="I3827" s="4" t="str">
        <f t="shared" si="415"/>
        <v>Smoothie</v>
      </c>
      <c r="J3827" s="6">
        <f t="shared" si="416"/>
        <v>3</v>
      </c>
      <c r="K3827" s="6">
        <f t="shared" si="417"/>
        <v>4</v>
      </c>
      <c r="L3827" s="6">
        <f t="shared" si="414"/>
        <v>12</v>
      </c>
      <c r="M3827" t="str">
        <f t="shared" si="418"/>
        <v>Digital Wallet</v>
      </c>
      <c r="N3827" t="str">
        <f t="shared" si="419"/>
        <v>Takeaway</v>
      </c>
      <c r="O3827" s="8">
        <f t="shared" si="420"/>
        <v>44957</v>
      </c>
    </row>
    <row r="3828" spans="1:15" x14ac:dyDescent="0.35">
      <c r="A3828" t="s">
        <v>3849</v>
      </c>
      <c r="B3828" s="4" t="s">
        <v>65</v>
      </c>
      <c r="C3828">
        <v>1</v>
      </c>
      <c r="D3828">
        <v>1.5</v>
      </c>
      <c r="F3828" t="s">
        <v>14</v>
      </c>
      <c r="H3828" s="1">
        <v>44938</v>
      </c>
      <c r="I3828" s="4" t="str">
        <f t="shared" si="415"/>
        <v>Tea</v>
      </c>
      <c r="J3828" s="6">
        <f t="shared" si="416"/>
        <v>1</v>
      </c>
      <c r="K3828" s="6">
        <f t="shared" si="417"/>
        <v>1.5</v>
      </c>
      <c r="L3828" s="6">
        <f t="shared" si="414"/>
        <v>1.5</v>
      </c>
      <c r="M3828" t="str">
        <f t="shared" si="418"/>
        <v>Cash</v>
      </c>
      <c r="N3828" t="str">
        <f t="shared" si="419"/>
        <v>UNKNOWN</v>
      </c>
      <c r="O3828" s="8">
        <f t="shared" si="420"/>
        <v>44938</v>
      </c>
    </row>
    <row r="3829" spans="1:15" x14ac:dyDescent="0.35">
      <c r="A3829" t="s">
        <v>3850</v>
      </c>
      <c r="B3829" s="4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  <c r="I3829" s="4" t="str">
        <f t="shared" si="415"/>
        <v>Cake</v>
      </c>
      <c r="J3829" s="6">
        <f t="shared" si="416"/>
        <v>5</v>
      </c>
      <c r="K3829" s="6">
        <f t="shared" si="417"/>
        <v>3</v>
      </c>
      <c r="L3829" s="6">
        <f t="shared" si="414"/>
        <v>15</v>
      </c>
      <c r="M3829" t="str">
        <f t="shared" si="418"/>
        <v>Digital Wallet</v>
      </c>
      <c r="N3829" t="str">
        <f t="shared" si="419"/>
        <v>Takeaway</v>
      </c>
      <c r="O3829" s="8">
        <f t="shared" si="420"/>
        <v>44933</v>
      </c>
    </row>
    <row r="3830" spans="1:15" x14ac:dyDescent="0.35">
      <c r="A3830" t="s">
        <v>3851</v>
      </c>
      <c r="B3830" s="4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I3830" s="4" t="str">
        <f t="shared" si="415"/>
        <v>Coffee</v>
      </c>
      <c r="J3830" s="6">
        <f t="shared" si="416"/>
        <v>3</v>
      </c>
      <c r="K3830" s="6">
        <f t="shared" si="417"/>
        <v>2</v>
      </c>
      <c r="L3830" s="6">
        <f t="shared" si="414"/>
        <v>6</v>
      </c>
      <c r="M3830" t="str">
        <f t="shared" si="418"/>
        <v>Cash</v>
      </c>
      <c r="N3830" t="str">
        <f t="shared" si="419"/>
        <v>UNKNOWN</v>
      </c>
      <c r="O3830" s="8">
        <f t="shared" si="420"/>
        <v>45225</v>
      </c>
    </row>
    <row r="3831" spans="1:15" x14ac:dyDescent="0.35">
      <c r="A3831" t="s">
        <v>3852</v>
      </c>
      <c r="B3831" s="4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I3831" s="4" t="str">
        <f t="shared" si="415"/>
        <v>Cookie</v>
      </c>
      <c r="J3831" s="6">
        <f t="shared" si="416"/>
        <v>4</v>
      </c>
      <c r="K3831" s="6">
        <f t="shared" si="417"/>
        <v>1</v>
      </c>
      <c r="L3831" s="6">
        <f t="shared" si="414"/>
        <v>4</v>
      </c>
      <c r="M3831" t="str">
        <f t="shared" si="418"/>
        <v>Credit Card</v>
      </c>
      <c r="N3831" t="str">
        <f t="shared" si="419"/>
        <v>In-store</v>
      </c>
      <c r="O3831" s="8">
        <f t="shared" si="420"/>
        <v>45277</v>
      </c>
    </row>
    <row r="3832" spans="1:15" x14ac:dyDescent="0.35">
      <c r="A3832" t="s">
        <v>3853</v>
      </c>
      <c r="B3832" s="4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I3832" s="4" t="str">
        <f t="shared" si="415"/>
        <v>Salad</v>
      </c>
      <c r="J3832" s="6">
        <f t="shared" si="416"/>
        <v>1</v>
      </c>
      <c r="K3832" s="6">
        <f t="shared" si="417"/>
        <v>5</v>
      </c>
      <c r="L3832" s="6">
        <f t="shared" si="414"/>
        <v>5</v>
      </c>
      <c r="M3832" t="str">
        <f t="shared" si="418"/>
        <v>Credit Card</v>
      </c>
      <c r="N3832" t="str">
        <f t="shared" si="419"/>
        <v>In-store</v>
      </c>
      <c r="O3832" s="8">
        <f t="shared" si="420"/>
        <v>44998</v>
      </c>
    </row>
    <row r="3833" spans="1:15" x14ac:dyDescent="0.35">
      <c r="A3833" t="s">
        <v>3854</v>
      </c>
      <c r="B3833" s="4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I3833" s="4" t="str">
        <f t="shared" si="415"/>
        <v>UNKNOWN</v>
      </c>
      <c r="J3833" s="6">
        <f t="shared" si="416"/>
        <v>3</v>
      </c>
      <c r="K3833" s="6">
        <f t="shared" si="417"/>
        <v>1</v>
      </c>
      <c r="L3833" s="6">
        <f t="shared" si="414"/>
        <v>3</v>
      </c>
      <c r="M3833" t="str">
        <f t="shared" si="418"/>
        <v>Default mode</v>
      </c>
      <c r="N3833" t="str">
        <f t="shared" si="419"/>
        <v>Takeaway</v>
      </c>
      <c r="O3833" s="8">
        <f t="shared" si="420"/>
        <v>45266</v>
      </c>
    </row>
    <row r="3834" spans="1:15" x14ac:dyDescent="0.35">
      <c r="A3834" t="s">
        <v>3855</v>
      </c>
      <c r="B3834" s="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  <c r="I3834" s="4" t="str">
        <f t="shared" si="415"/>
        <v>UNKNOWN</v>
      </c>
      <c r="J3834" s="6">
        <f t="shared" si="416"/>
        <v>1</v>
      </c>
      <c r="K3834" s="6">
        <f t="shared" si="417"/>
        <v>1.5</v>
      </c>
      <c r="L3834" s="6">
        <f t="shared" si="414"/>
        <v>1.5</v>
      </c>
      <c r="M3834" t="str">
        <f t="shared" si="418"/>
        <v>Credit Card</v>
      </c>
      <c r="N3834" t="str">
        <f t="shared" si="419"/>
        <v>UNKNOWN</v>
      </c>
      <c r="O3834" s="8">
        <f t="shared" si="420"/>
        <v>44941</v>
      </c>
    </row>
    <row r="3835" spans="1:15" x14ac:dyDescent="0.35">
      <c r="A3835" t="s">
        <v>3856</v>
      </c>
      <c r="B3835" s="4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I3835" s="4" t="str">
        <f t="shared" si="415"/>
        <v>Juice</v>
      </c>
      <c r="J3835" s="6">
        <f t="shared" si="416"/>
        <v>2</v>
      </c>
      <c r="K3835" s="6">
        <f t="shared" si="417"/>
        <v>1</v>
      </c>
      <c r="L3835" s="6">
        <f t="shared" si="414"/>
        <v>2</v>
      </c>
      <c r="M3835" t="str">
        <f t="shared" si="418"/>
        <v>Cash</v>
      </c>
      <c r="N3835" t="str">
        <f t="shared" si="419"/>
        <v>Takeaway</v>
      </c>
      <c r="O3835" s="8">
        <f t="shared" si="420"/>
        <v>44986</v>
      </c>
    </row>
    <row r="3836" spans="1:15" x14ac:dyDescent="0.35">
      <c r="A3836" t="s">
        <v>3857</v>
      </c>
      <c r="B3836" s="4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  <c r="I3836" s="4" t="str">
        <f t="shared" si="415"/>
        <v>Coffee</v>
      </c>
      <c r="J3836" s="6">
        <f t="shared" si="416"/>
        <v>1</v>
      </c>
      <c r="K3836" s="6">
        <f t="shared" si="417"/>
        <v>2</v>
      </c>
      <c r="L3836" s="6">
        <f t="shared" si="414"/>
        <v>2</v>
      </c>
      <c r="M3836" t="str">
        <f t="shared" si="418"/>
        <v>UNKNOWN</v>
      </c>
      <c r="N3836" t="str">
        <f t="shared" si="419"/>
        <v>UNKNOWN</v>
      </c>
      <c r="O3836" s="8">
        <f t="shared" si="420"/>
        <v>45129</v>
      </c>
    </row>
    <row r="3837" spans="1:15" x14ac:dyDescent="0.35">
      <c r="A3837" t="s">
        <v>3858</v>
      </c>
      <c r="B3837" s="4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  <c r="I3837" s="4" t="str">
        <f t="shared" si="415"/>
        <v>Cake</v>
      </c>
      <c r="J3837" s="6">
        <f t="shared" si="416"/>
        <v>4</v>
      </c>
      <c r="K3837" s="6">
        <f t="shared" si="417"/>
        <v>3</v>
      </c>
      <c r="L3837" s="6">
        <f t="shared" si="414"/>
        <v>12</v>
      </c>
      <c r="M3837" t="str">
        <f t="shared" si="418"/>
        <v>Default mode</v>
      </c>
      <c r="N3837" t="str">
        <f t="shared" si="419"/>
        <v>UNKNOWN</v>
      </c>
      <c r="O3837" s="8">
        <f t="shared" si="420"/>
        <v>44992</v>
      </c>
    </row>
    <row r="3838" spans="1:15" x14ac:dyDescent="0.35">
      <c r="A3838" t="s">
        <v>3859</v>
      </c>
      <c r="B3838" s="4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I3838" s="4" t="str">
        <f t="shared" si="415"/>
        <v>Salad</v>
      </c>
      <c r="J3838" s="6">
        <f t="shared" si="416"/>
        <v>2</v>
      </c>
      <c r="K3838" s="6">
        <f t="shared" si="417"/>
        <v>5</v>
      </c>
      <c r="L3838" s="6">
        <f t="shared" si="414"/>
        <v>10</v>
      </c>
      <c r="M3838" t="str">
        <f t="shared" si="418"/>
        <v>Cash</v>
      </c>
      <c r="N3838" t="str">
        <f t="shared" si="419"/>
        <v>UNKNOWN</v>
      </c>
      <c r="O3838" s="8">
        <f t="shared" si="420"/>
        <v>44997</v>
      </c>
    </row>
    <row r="3839" spans="1:15" x14ac:dyDescent="0.35">
      <c r="A3839" t="s">
        <v>3860</v>
      </c>
      <c r="B3839" s="4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  <c r="I3839" s="4" t="str">
        <f t="shared" si="415"/>
        <v>Salad</v>
      </c>
      <c r="J3839" s="6">
        <f t="shared" si="416"/>
        <v>2</v>
      </c>
      <c r="K3839" s="6">
        <f t="shared" si="417"/>
        <v>2.9840334699453552</v>
      </c>
      <c r="L3839" s="6">
        <f t="shared" si="414"/>
        <v>10</v>
      </c>
      <c r="M3839" t="str">
        <f t="shared" si="418"/>
        <v>Cash</v>
      </c>
      <c r="N3839" t="str">
        <f t="shared" si="419"/>
        <v>UNKNOWN</v>
      </c>
      <c r="O3839" s="8">
        <f t="shared" si="420"/>
        <v>45069</v>
      </c>
    </row>
    <row r="3840" spans="1:15" x14ac:dyDescent="0.35">
      <c r="A3840" t="s">
        <v>3861</v>
      </c>
      <c r="B3840" s="4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  <c r="I3840" s="4" t="str">
        <f t="shared" si="415"/>
        <v>Cake</v>
      </c>
      <c r="J3840" s="6">
        <f t="shared" si="416"/>
        <v>3.0304214819850444</v>
      </c>
      <c r="K3840" s="6">
        <f t="shared" si="417"/>
        <v>3</v>
      </c>
      <c r="L3840" s="6">
        <f t="shared" si="414"/>
        <v>3</v>
      </c>
      <c r="M3840" t="str">
        <f t="shared" si="418"/>
        <v>Default mode</v>
      </c>
      <c r="N3840" t="str">
        <f t="shared" si="419"/>
        <v>In-store</v>
      </c>
      <c r="O3840" s="8">
        <f t="shared" si="420"/>
        <v>45285</v>
      </c>
    </row>
    <row r="3841" spans="1:15" x14ac:dyDescent="0.35">
      <c r="A3841" t="s">
        <v>3862</v>
      </c>
      <c r="B3841" s="4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I3841" s="4" t="str">
        <f t="shared" si="415"/>
        <v>Cookie</v>
      </c>
      <c r="J3841" s="6">
        <f t="shared" si="416"/>
        <v>4</v>
      </c>
      <c r="K3841" s="6">
        <f t="shared" si="417"/>
        <v>1</v>
      </c>
      <c r="L3841" s="6">
        <f t="shared" si="414"/>
        <v>4</v>
      </c>
      <c r="M3841" t="str">
        <f t="shared" si="418"/>
        <v>Default mode</v>
      </c>
      <c r="N3841" t="str">
        <f t="shared" si="419"/>
        <v>Takeaway</v>
      </c>
      <c r="O3841" s="8">
        <f t="shared" si="420"/>
        <v>44993</v>
      </c>
    </row>
    <row r="3842" spans="1:15" x14ac:dyDescent="0.35">
      <c r="A3842" t="s">
        <v>3863</v>
      </c>
      <c r="B3842" s="4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I3842" s="4" t="str">
        <f t="shared" si="415"/>
        <v>Cake</v>
      </c>
      <c r="J3842" s="6">
        <f t="shared" si="416"/>
        <v>4</v>
      </c>
      <c r="K3842" s="6">
        <f t="shared" si="417"/>
        <v>3</v>
      </c>
      <c r="L3842" s="6">
        <f t="shared" ref="L3842:L3905" si="421">IF(ISBLANK(E3842),PRODUCT(J3842,K3842),IF(E3842="ERROR",PRODUCT(J3842,K3842),IF(E3842="UNKNOWN",PRODUCT(J3842,K3842),E3842)))</f>
        <v>12</v>
      </c>
      <c r="M3842" t="str">
        <f t="shared" si="418"/>
        <v>Cash</v>
      </c>
      <c r="N3842" t="str">
        <f t="shared" si="419"/>
        <v>Takeaway</v>
      </c>
      <c r="O3842" s="8">
        <f t="shared" si="420"/>
        <v>44963</v>
      </c>
    </row>
    <row r="3843" spans="1:15" x14ac:dyDescent="0.35">
      <c r="A3843" t="s">
        <v>3864</v>
      </c>
      <c r="B3843" s="4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  <c r="I3843" s="4" t="str">
        <f t="shared" ref="I3843:I3906" si="422">IF(ISBLANK(B3843),"UNKNOWN",IF(B3843="ERROR","Juice",B3843))</f>
        <v>Smoothie</v>
      </c>
      <c r="J3843" s="6">
        <f t="shared" ref="J3843:J3906" si="423">IF(ISBLANK(C3843),E3843/D3843,IF(C3843="ERROR",AVERAGE(C3843:C13842),IF(C3843="UNKNOWN",MEDIAN(C3843:C13842),C3843)))</f>
        <v>5</v>
      </c>
      <c r="K3843" s="6">
        <f t="shared" ref="K3843:K3906" si="424">IF(ISBLANK(D3843),0,IF(D3843="ERROR",AVERAGE(D3843:D13842),IF(D3843="UNKNOWN",MEDIAN(D3843:D13842),D3843)))</f>
        <v>4</v>
      </c>
      <c r="L3843" s="6">
        <f t="shared" si="421"/>
        <v>20</v>
      </c>
      <c r="M3843" t="str">
        <f t="shared" ref="M3843:M3906" si="425">IF(ISBLANK(F3843),"Default mode",IF(F3843="ERROR","Cash",F3843))</f>
        <v>Digital Wallet</v>
      </c>
      <c r="N3843" t="str">
        <f t="shared" ref="N3843:N3906" si="426">IF(ISBLANK(G3843),"UNKNOWN",IF(G3843="ERROR","Cafe",G3843))</f>
        <v>Takeaway</v>
      </c>
      <c r="O3843" s="8">
        <f t="shared" ref="O3843:O3906" si="427">IF(ISBLANK(H3843),DATE(2023,1,1),IF(H3843="ERROR",DATE(2023,6,1),IF(H3843="UNKNOWN",DATE(2023,1,1),H3843)))</f>
        <v>45084</v>
      </c>
    </row>
    <row r="3844" spans="1:15" x14ac:dyDescent="0.35">
      <c r="A3844" t="s">
        <v>3865</v>
      </c>
      <c r="B3844" s="4" t="s">
        <v>20</v>
      </c>
      <c r="C3844">
        <v>4</v>
      </c>
      <c r="E3844">
        <v>20</v>
      </c>
      <c r="F3844" t="s">
        <v>23</v>
      </c>
      <c r="H3844" s="1">
        <v>44957</v>
      </c>
      <c r="I3844" s="4" t="str">
        <f t="shared" si="422"/>
        <v>Salad</v>
      </c>
      <c r="J3844" s="6">
        <f t="shared" si="423"/>
        <v>4</v>
      </c>
      <c r="K3844" s="6">
        <f t="shared" si="424"/>
        <v>0</v>
      </c>
      <c r="L3844" s="6">
        <f t="shared" si="421"/>
        <v>20</v>
      </c>
      <c r="M3844" t="str">
        <f t="shared" si="425"/>
        <v>Digital Wallet</v>
      </c>
      <c r="N3844" t="str">
        <f t="shared" si="426"/>
        <v>UNKNOWN</v>
      </c>
      <c r="O3844" s="8">
        <f t="shared" si="427"/>
        <v>44957</v>
      </c>
    </row>
    <row r="3845" spans="1:15" x14ac:dyDescent="0.35">
      <c r="A3845" t="s">
        <v>3866</v>
      </c>
      <c r="B3845" s="4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  <c r="I3845" s="4" t="str">
        <f t="shared" si="422"/>
        <v>Coffee</v>
      </c>
      <c r="J3845" s="6">
        <f t="shared" si="423"/>
        <v>1</v>
      </c>
      <c r="K3845" s="6">
        <f t="shared" si="424"/>
        <v>2</v>
      </c>
      <c r="L3845" s="6">
        <f t="shared" si="421"/>
        <v>2</v>
      </c>
      <c r="M3845" t="str">
        <f t="shared" si="425"/>
        <v>Digital Wallet</v>
      </c>
      <c r="N3845" t="str">
        <f t="shared" si="426"/>
        <v>In-store</v>
      </c>
      <c r="O3845" s="8">
        <f t="shared" si="427"/>
        <v>45022</v>
      </c>
    </row>
    <row r="3846" spans="1:15" x14ac:dyDescent="0.35">
      <c r="A3846" t="s">
        <v>3867</v>
      </c>
      <c r="B3846" s="4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  <c r="I3846" s="4" t="str">
        <f t="shared" si="422"/>
        <v>Salad</v>
      </c>
      <c r="J3846" s="6">
        <f t="shared" si="423"/>
        <v>2</v>
      </c>
      <c r="K3846" s="6">
        <f t="shared" si="424"/>
        <v>5</v>
      </c>
      <c r="L3846" s="6">
        <f t="shared" si="421"/>
        <v>10</v>
      </c>
      <c r="M3846" t="str">
        <f t="shared" si="425"/>
        <v>Digital Wallet</v>
      </c>
      <c r="N3846" t="str">
        <f t="shared" si="426"/>
        <v>UNKNOWN</v>
      </c>
      <c r="O3846" s="8">
        <f t="shared" si="427"/>
        <v>45066</v>
      </c>
    </row>
    <row r="3847" spans="1:15" x14ac:dyDescent="0.35">
      <c r="A3847" t="s">
        <v>3868</v>
      </c>
      <c r="B3847" s="4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I3847" s="4" t="str">
        <f t="shared" si="422"/>
        <v>Sandwich</v>
      </c>
      <c r="J3847" s="6">
        <f t="shared" si="423"/>
        <v>5</v>
      </c>
      <c r="K3847" s="6">
        <f t="shared" si="424"/>
        <v>4</v>
      </c>
      <c r="L3847" s="6">
        <f t="shared" si="421"/>
        <v>20</v>
      </c>
      <c r="M3847" t="str">
        <f t="shared" si="425"/>
        <v>Credit Card</v>
      </c>
      <c r="N3847" t="str">
        <f t="shared" si="426"/>
        <v>In-store</v>
      </c>
      <c r="O3847" s="8">
        <f t="shared" si="427"/>
        <v>44977</v>
      </c>
    </row>
    <row r="3848" spans="1:15" x14ac:dyDescent="0.35">
      <c r="A3848" t="s">
        <v>3869</v>
      </c>
      <c r="B3848" s="4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  <c r="I3848" s="4" t="str">
        <f t="shared" si="422"/>
        <v>Tea</v>
      </c>
      <c r="J3848" s="6">
        <f t="shared" si="423"/>
        <v>2</v>
      </c>
      <c r="K3848" s="6">
        <f t="shared" si="424"/>
        <v>1.5</v>
      </c>
      <c r="L3848" s="6">
        <f t="shared" si="421"/>
        <v>3</v>
      </c>
      <c r="M3848" t="str">
        <f t="shared" si="425"/>
        <v>Digital Wallet</v>
      </c>
      <c r="N3848" t="str">
        <f t="shared" si="426"/>
        <v>Takeaway</v>
      </c>
      <c r="O3848" s="8">
        <f t="shared" si="427"/>
        <v>45244</v>
      </c>
    </row>
    <row r="3849" spans="1:15" x14ac:dyDescent="0.35">
      <c r="A3849" t="s">
        <v>3870</v>
      </c>
      <c r="B3849" s="4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I3849" s="4" t="str">
        <f t="shared" si="422"/>
        <v>UNKNOWN</v>
      </c>
      <c r="J3849" s="6">
        <f t="shared" si="423"/>
        <v>5</v>
      </c>
      <c r="K3849" s="6">
        <f t="shared" si="424"/>
        <v>2</v>
      </c>
      <c r="L3849" s="6">
        <f t="shared" si="421"/>
        <v>10</v>
      </c>
      <c r="M3849" t="str">
        <f t="shared" si="425"/>
        <v>Credit Card</v>
      </c>
      <c r="N3849" t="str">
        <f t="shared" si="426"/>
        <v>UNKNOWN</v>
      </c>
      <c r="O3849" s="8">
        <f t="shared" si="427"/>
        <v>44995</v>
      </c>
    </row>
    <row r="3850" spans="1:15" x14ac:dyDescent="0.35">
      <c r="A3850" t="s">
        <v>3871</v>
      </c>
      <c r="B3850" s="4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I3850" s="4" t="str">
        <f t="shared" si="422"/>
        <v>Juice</v>
      </c>
      <c r="J3850" s="6">
        <f t="shared" si="423"/>
        <v>3</v>
      </c>
      <c r="K3850" s="6">
        <f t="shared" si="424"/>
        <v>1.5</v>
      </c>
      <c r="L3850" s="6">
        <f t="shared" si="421"/>
        <v>4.5</v>
      </c>
      <c r="M3850" t="str">
        <f t="shared" si="425"/>
        <v>Credit Card</v>
      </c>
      <c r="N3850" t="str">
        <f t="shared" si="426"/>
        <v>In-store</v>
      </c>
      <c r="O3850" s="8">
        <f t="shared" si="427"/>
        <v>45007</v>
      </c>
    </row>
    <row r="3851" spans="1:15" x14ac:dyDescent="0.35">
      <c r="A3851" t="s">
        <v>3872</v>
      </c>
      <c r="B3851" s="4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I3851" s="4" t="str">
        <f t="shared" si="422"/>
        <v>Juice</v>
      </c>
      <c r="J3851" s="6">
        <f t="shared" si="423"/>
        <v>5</v>
      </c>
      <c r="K3851" s="6">
        <f t="shared" si="424"/>
        <v>3</v>
      </c>
      <c r="L3851" s="6">
        <f t="shared" si="421"/>
        <v>15</v>
      </c>
      <c r="M3851" t="str">
        <f t="shared" si="425"/>
        <v>Credit Card</v>
      </c>
      <c r="N3851" t="str">
        <f t="shared" si="426"/>
        <v>UNKNOWN</v>
      </c>
      <c r="O3851" s="8">
        <f t="shared" si="427"/>
        <v>45121</v>
      </c>
    </row>
    <row r="3852" spans="1:15" x14ac:dyDescent="0.35">
      <c r="A3852" t="s">
        <v>3873</v>
      </c>
      <c r="B3852" s="4" t="s">
        <v>13</v>
      </c>
      <c r="C3852">
        <v>2</v>
      </c>
      <c r="E3852">
        <v>6</v>
      </c>
      <c r="F3852" t="s">
        <v>10</v>
      </c>
      <c r="H3852" s="1">
        <v>45104</v>
      </c>
      <c r="I3852" s="4" t="str">
        <f t="shared" si="422"/>
        <v>Cake</v>
      </c>
      <c r="J3852" s="6">
        <f t="shared" si="423"/>
        <v>2</v>
      </c>
      <c r="K3852" s="6">
        <f t="shared" si="424"/>
        <v>0</v>
      </c>
      <c r="L3852" s="6">
        <f t="shared" si="421"/>
        <v>6</v>
      </c>
      <c r="M3852" t="str">
        <f t="shared" si="425"/>
        <v>Credit Card</v>
      </c>
      <c r="N3852" t="str">
        <f t="shared" si="426"/>
        <v>UNKNOWN</v>
      </c>
      <c r="O3852" s="8">
        <f t="shared" si="427"/>
        <v>45104</v>
      </c>
    </row>
    <row r="3853" spans="1:15" x14ac:dyDescent="0.35">
      <c r="A3853" t="s">
        <v>3874</v>
      </c>
      <c r="B3853" s="4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I3853" s="4" t="str">
        <f t="shared" si="422"/>
        <v>Smoothie</v>
      </c>
      <c r="J3853" s="6">
        <f t="shared" si="423"/>
        <v>4</v>
      </c>
      <c r="K3853" s="6">
        <f t="shared" si="424"/>
        <v>4</v>
      </c>
      <c r="L3853" s="6">
        <f t="shared" si="421"/>
        <v>16</v>
      </c>
      <c r="M3853" t="str">
        <f t="shared" si="425"/>
        <v>Default mode</v>
      </c>
      <c r="N3853" t="str">
        <f t="shared" si="426"/>
        <v>Takeaway</v>
      </c>
      <c r="O3853" s="8">
        <f t="shared" si="427"/>
        <v>45029</v>
      </c>
    </row>
    <row r="3854" spans="1:15" x14ac:dyDescent="0.35">
      <c r="A3854" t="s">
        <v>3875</v>
      </c>
      <c r="B3854" s="4" t="s">
        <v>65</v>
      </c>
      <c r="C3854">
        <v>3</v>
      </c>
      <c r="D3854">
        <v>1.5</v>
      </c>
      <c r="E3854">
        <v>4.5</v>
      </c>
      <c r="H3854" s="1">
        <v>45216</v>
      </c>
      <c r="I3854" s="4" t="str">
        <f t="shared" si="422"/>
        <v>Tea</v>
      </c>
      <c r="J3854" s="6">
        <f t="shared" si="423"/>
        <v>3</v>
      </c>
      <c r="K3854" s="6">
        <f t="shared" si="424"/>
        <v>1.5</v>
      </c>
      <c r="L3854" s="6">
        <f t="shared" si="421"/>
        <v>4.5</v>
      </c>
      <c r="M3854" t="str">
        <f t="shared" si="425"/>
        <v>Default mode</v>
      </c>
      <c r="N3854" t="str">
        <f t="shared" si="426"/>
        <v>UNKNOWN</v>
      </c>
      <c r="O3854" s="8">
        <f t="shared" si="427"/>
        <v>45216</v>
      </c>
    </row>
    <row r="3855" spans="1:15" x14ac:dyDescent="0.35">
      <c r="A3855" t="s">
        <v>3876</v>
      </c>
      <c r="B3855" s="4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  <c r="I3855" s="4" t="str">
        <f t="shared" si="422"/>
        <v>Coffee</v>
      </c>
      <c r="J3855" s="6">
        <f t="shared" si="423"/>
        <v>3</v>
      </c>
      <c r="K3855" s="6">
        <f t="shared" si="424"/>
        <v>2</v>
      </c>
      <c r="L3855" s="6">
        <f t="shared" si="421"/>
        <v>6</v>
      </c>
      <c r="M3855" t="str">
        <f t="shared" si="425"/>
        <v>UNKNOWN</v>
      </c>
      <c r="N3855" t="str">
        <f t="shared" si="426"/>
        <v>Takeaway</v>
      </c>
      <c r="O3855" s="8">
        <f t="shared" si="427"/>
        <v>44979</v>
      </c>
    </row>
    <row r="3856" spans="1:15" x14ac:dyDescent="0.35">
      <c r="A3856" t="s">
        <v>3877</v>
      </c>
      <c r="B3856" s="4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  <c r="I3856" s="4" t="str">
        <f t="shared" si="422"/>
        <v>Juice</v>
      </c>
      <c r="J3856" s="6">
        <f t="shared" si="423"/>
        <v>2</v>
      </c>
      <c r="K3856" s="6">
        <f t="shared" si="424"/>
        <v>3</v>
      </c>
      <c r="L3856" s="6">
        <f t="shared" si="421"/>
        <v>6</v>
      </c>
      <c r="M3856" t="str">
        <f t="shared" si="425"/>
        <v>Digital Wallet</v>
      </c>
      <c r="N3856" t="str">
        <f t="shared" si="426"/>
        <v>UNKNOWN</v>
      </c>
      <c r="O3856" s="8">
        <f t="shared" si="427"/>
        <v>45190</v>
      </c>
    </row>
    <row r="3857" spans="1:15" x14ac:dyDescent="0.35">
      <c r="A3857" t="s">
        <v>3878</v>
      </c>
      <c r="B3857" s="4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  <c r="I3857" s="4" t="str">
        <f t="shared" si="422"/>
        <v>Juice</v>
      </c>
      <c r="J3857" s="6">
        <f t="shared" si="423"/>
        <v>4</v>
      </c>
      <c r="K3857" s="6">
        <f t="shared" si="424"/>
        <v>3</v>
      </c>
      <c r="L3857" s="6">
        <f t="shared" si="421"/>
        <v>12</v>
      </c>
      <c r="M3857" t="str">
        <f t="shared" si="425"/>
        <v>Digital Wallet</v>
      </c>
      <c r="N3857" t="str">
        <f t="shared" si="426"/>
        <v>Takeaway</v>
      </c>
      <c r="O3857" s="8">
        <f t="shared" si="427"/>
        <v>44968</v>
      </c>
    </row>
    <row r="3858" spans="1:15" x14ac:dyDescent="0.35">
      <c r="A3858" t="s">
        <v>3879</v>
      </c>
      <c r="B3858" s="4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  <c r="I3858" s="4" t="str">
        <f t="shared" si="422"/>
        <v>Juice</v>
      </c>
      <c r="J3858" s="6">
        <f t="shared" si="423"/>
        <v>2</v>
      </c>
      <c r="K3858" s="6">
        <f t="shared" si="424"/>
        <v>3</v>
      </c>
      <c r="L3858" s="6">
        <f t="shared" si="421"/>
        <v>6</v>
      </c>
      <c r="M3858" t="str">
        <f t="shared" si="425"/>
        <v>UNKNOWN</v>
      </c>
      <c r="N3858" t="str">
        <f t="shared" si="426"/>
        <v>In-store</v>
      </c>
      <c r="O3858" s="8">
        <f t="shared" si="427"/>
        <v>45207</v>
      </c>
    </row>
    <row r="3859" spans="1:15" x14ac:dyDescent="0.35">
      <c r="A3859" t="s">
        <v>3880</v>
      </c>
      <c r="B3859" s="4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I3859" s="4" t="str">
        <f t="shared" si="422"/>
        <v>Juice</v>
      </c>
      <c r="J3859" s="6">
        <f t="shared" si="423"/>
        <v>5</v>
      </c>
      <c r="K3859" s="6">
        <f t="shared" si="424"/>
        <v>3</v>
      </c>
      <c r="L3859" s="6">
        <f t="shared" si="421"/>
        <v>15</v>
      </c>
      <c r="M3859" t="str">
        <f t="shared" si="425"/>
        <v>Cash</v>
      </c>
      <c r="N3859" t="str">
        <f t="shared" si="426"/>
        <v>UNKNOWN</v>
      </c>
      <c r="O3859" s="8">
        <f t="shared" si="427"/>
        <v>44945</v>
      </c>
    </row>
    <row r="3860" spans="1:15" x14ac:dyDescent="0.35">
      <c r="A3860" t="s">
        <v>3881</v>
      </c>
      <c r="B3860" s="4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I3860" s="4" t="str">
        <f t="shared" si="422"/>
        <v>Cake</v>
      </c>
      <c r="J3860" s="6">
        <f t="shared" si="423"/>
        <v>4</v>
      </c>
      <c r="K3860" s="6">
        <f t="shared" si="424"/>
        <v>3</v>
      </c>
      <c r="L3860" s="6">
        <f t="shared" si="421"/>
        <v>12</v>
      </c>
      <c r="M3860" t="str">
        <f t="shared" si="425"/>
        <v>Credit Card</v>
      </c>
      <c r="N3860" t="str">
        <f t="shared" si="426"/>
        <v>Takeaway</v>
      </c>
      <c r="O3860" s="8">
        <f t="shared" si="427"/>
        <v>45221</v>
      </c>
    </row>
    <row r="3861" spans="1:15" x14ac:dyDescent="0.35">
      <c r="A3861" t="s">
        <v>3882</v>
      </c>
      <c r="B3861" s="4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I3861" s="4" t="str">
        <f t="shared" si="422"/>
        <v>Cake</v>
      </c>
      <c r="J3861" s="6">
        <f t="shared" si="423"/>
        <v>2</v>
      </c>
      <c r="K3861" s="6">
        <f t="shared" si="424"/>
        <v>3</v>
      </c>
      <c r="L3861" s="6">
        <f t="shared" si="421"/>
        <v>6</v>
      </c>
      <c r="M3861" t="str">
        <f t="shared" si="425"/>
        <v>Credit Card</v>
      </c>
      <c r="N3861" t="str">
        <f t="shared" si="426"/>
        <v>UNKNOWN</v>
      </c>
      <c r="O3861" s="8">
        <f t="shared" si="427"/>
        <v>45210</v>
      </c>
    </row>
    <row r="3862" spans="1:15" x14ac:dyDescent="0.35">
      <c r="A3862" t="s">
        <v>3883</v>
      </c>
      <c r="B3862" s="4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  <c r="I3862" s="4" t="str">
        <f t="shared" si="422"/>
        <v>Cookie</v>
      </c>
      <c r="J3862" s="6">
        <f t="shared" si="423"/>
        <v>1</v>
      </c>
      <c r="K3862" s="6">
        <f t="shared" si="424"/>
        <v>1</v>
      </c>
      <c r="L3862" s="6">
        <f t="shared" si="421"/>
        <v>1</v>
      </c>
      <c r="M3862" t="str">
        <f t="shared" si="425"/>
        <v>Digital Wallet</v>
      </c>
      <c r="N3862" t="str">
        <f t="shared" si="426"/>
        <v>Takeaway</v>
      </c>
      <c r="O3862" s="8">
        <f t="shared" si="427"/>
        <v>45170</v>
      </c>
    </row>
    <row r="3863" spans="1:15" x14ac:dyDescent="0.35">
      <c r="A3863" t="s">
        <v>3884</v>
      </c>
      <c r="B3863" s="4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I3863" s="4" t="str">
        <f t="shared" si="422"/>
        <v>Cake</v>
      </c>
      <c r="J3863" s="6">
        <f t="shared" si="423"/>
        <v>1</v>
      </c>
      <c r="K3863" s="6">
        <f t="shared" si="424"/>
        <v>3</v>
      </c>
      <c r="L3863" s="6">
        <f t="shared" si="421"/>
        <v>3</v>
      </c>
      <c r="M3863" t="str">
        <f t="shared" si="425"/>
        <v>Cash</v>
      </c>
      <c r="N3863" t="str">
        <f t="shared" si="426"/>
        <v>In-store</v>
      </c>
      <c r="O3863" s="8">
        <f t="shared" si="427"/>
        <v>45185</v>
      </c>
    </row>
    <row r="3864" spans="1:15" x14ac:dyDescent="0.35">
      <c r="A3864" t="s">
        <v>3885</v>
      </c>
      <c r="B3864" s="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I3864" s="4" t="str">
        <f t="shared" si="422"/>
        <v>Cake</v>
      </c>
      <c r="J3864" s="6">
        <f t="shared" si="423"/>
        <v>1</v>
      </c>
      <c r="K3864" s="6">
        <f t="shared" si="424"/>
        <v>3</v>
      </c>
      <c r="L3864" s="6">
        <f t="shared" si="421"/>
        <v>3</v>
      </c>
      <c r="M3864" t="str">
        <f t="shared" si="425"/>
        <v>Cash</v>
      </c>
      <c r="N3864" t="str">
        <f t="shared" si="426"/>
        <v>Takeaway</v>
      </c>
      <c r="O3864" s="8">
        <f t="shared" si="427"/>
        <v>45233</v>
      </c>
    </row>
    <row r="3865" spans="1:15" x14ac:dyDescent="0.35">
      <c r="A3865" t="s">
        <v>3886</v>
      </c>
      <c r="B3865" s="4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I3865" s="4" t="str">
        <f t="shared" si="422"/>
        <v>Coffee</v>
      </c>
      <c r="J3865" s="6">
        <f t="shared" si="423"/>
        <v>5</v>
      </c>
      <c r="K3865" s="6">
        <f t="shared" si="424"/>
        <v>2</v>
      </c>
      <c r="L3865" s="6">
        <f t="shared" si="421"/>
        <v>10</v>
      </c>
      <c r="M3865" t="str">
        <f t="shared" si="425"/>
        <v>Default mode</v>
      </c>
      <c r="N3865" t="str">
        <f t="shared" si="426"/>
        <v>Takeaway</v>
      </c>
      <c r="O3865" s="8">
        <f t="shared" si="427"/>
        <v>45065</v>
      </c>
    </row>
    <row r="3866" spans="1:15" x14ac:dyDescent="0.35">
      <c r="A3866" t="s">
        <v>3887</v>
      </c>
      <c r="B3866" s="4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  <c r="I3866" s="4" t="str">
        <f t="shared" si="422"/>
        <v>Cake</v>
      </c>
      <c r="J3866" s="6">
        <f t="shared" si="423"/>
        <v>3</v>
      </c>
      <c r="K3866" s="6">
        <f t="shared" si="424"/>
        <v>3</v>
      </c>
      <c r="L3866" s="6">
        <f t="shared" si="421"/>
        <v>9</v>
      </c>
      <c r="M3866" t="str">
        <f t="shared" si="425"/>
        <v>Credit Card</v>
      </c>
      <c r="N3866" t="str">
        <f t="shared" si="426"/>
        <v>Cafe</v>
      </c>
      <c r="O3866" s="8">
        <f t="shared" si="427"/>
        <v>44991</v>
      </c>
    </row>
    <row r="3867" spans="1:15" x14ac:dyDescent="0.35">
      <c r="A3867" t="s">
        <v>3888</v>
      </c>
      <c r="B3867" s="4" t="s">
        <v>9</v>
      </c>
      <c r="C3867">
        <v>1</v>
      </c>
      <c r="D3867">
        <v>2</v>
      </c>
      <c r="E3867">
        <v>2</v>
      </c>
      <c r="H3867" s="1">
        <v>45283</v>
      </c>
      <c r="I3867" s="4" t="str">
        <f t="shared" si="422"/>
        <v>Coffee</v>
      </c>
      <c r="J3867" s="6">
        <f t="shared" si="423"/>
        <v>1</v>
      </c>
      <c r="K3867" s="6">
        <f t="shared" si="424"/>
        <v>2</v>
      </c>
      <c r="L3867" s="6">
        <f t="shared" si="421"/>
        <v>2</v>
      </c>
      <c r="M3867" t="str">
        <f t="shared" si="425"/>
        <v>Default mode</v>
      </c>
      <c r="N3867" t="str">
        <f t="shared" si="426"/>
        <v>UNKNOWN</v>
      </c>
      <c r="O3867" s="8">
        <f t="shared" si="427"/>
        <v>45283</v>
      </c>
    </row>
    <row r="3868" spans="1:15" x14ac:dyDescent="0.35">
      <c r="A3868" t="s">
        <v>3889</v>
      </c>
      <c r="B3868" s="4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I3868" s="4" t="str">
        <f t="shared" si="422"/>
        <v>Coffee</v>
      </c>
      <c r="J3868" s="6">
        <f t="shared" si="423"/>
        <v>1</v>
      </c>
      <c r="K3868" s="6">
        <f t="shared" si="424"/>
        <v>2</v>
      </c>
      <c r="L3868" s="6">
        <f t="shared" si="421"/>
        <v>2</v>
      </c>
      <c r="M3868" t="str">
        <f t="shared" si="425"/>
        <v>Credit Card</v>
      </c>
      <c r="N3868" t="str">
        <f t="shared" si="426"/>
        <v>Takeaway</v>
      </c>
      <c r="O3868" s="8">
        <f t="shared" si="427"/>
        <v>45234</v>
      </c>
    </row>
    <row r="3869" spans="1:15" x14ac:dyDescent="0.35">
      <c r="A3869" t="s">
        <v>3890</v>
      </c>
      <c r="B3869" s="4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I3869" s="4" t="str">
        <f t="shared" si="422"/>
        <v>Cookie</v>
      </c>
      <c r="J3869" s="6">
        <f t="shared" si="423"/>
        <v>3</v>
      </c>
      <c r="K3869" s="6">
        <f t="shared" si="424"/>
        <v>1</v>
      </c>
      <c r="L3869" s="6">
        <f t="shared" si="421"/>
        <v>3</v>
      </c>
      <c r="M3869" t="str">
        <f t="shared" si="425"/>
        <v>Cash</v>
      </c>
      <c r="N3869" t="str">
        <f t="shared" si="426"/>
        <v>In-store</v>
      </c>
      <c r="O3869" s="8">
        <f t="shared" si="427"/>
        <v>44958</v>
      </c>
    </row>
    <row r="3870" spans="1:15" x14ac:dyDescent="0.35">
      <c r="A3870" t="s">
        <v>3891</v>
      </c>
      <c r="B3870" s="4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  <c r="I3870" s="4" t="str">
        <f t="shared" si="422"/>
        <v>Coffee</v>
      </c>
      <c r="J3870" s="6">
        <f t="shared" si="423"/>
        <v>5</v>
      </c>
      <c r="K3870" s="6">
        <f t="shared" si="424"/>
        <v>2</v>
      </c>
      <c r="L3870" s="6">
        <f t="shared" si="421"/>
        <v>10</v>
      </c>
      <c r="M3870" t="str">
        <f t="shared" si="425"/>
        <v>Digital Wallet</v>
      </c>
      <c r="N3870" t="str">
        <f t="shared" si="426"/>
        <v>Takeaway</v>
      </c>
      <c r="O3870" s="8">
        <f t="shared" si="427"/>
        <v>45085</v>
      </c>
    </row>
    <row r="3871" spans="1:15" x14ac:dyDescent="0.35">
      <c r="A3871" t="s">
        <v>3892</v>
      </c>
      <c r="B3871" s="4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I3871" s="4" t="str">
        <f t="shared" si="422"/>
        <v>Tea</v>
      </c>
      <c r="J3871" s="6">
        <f t="shared" si="423"/>
        <v>1</v>
      </c>
      <c r="K3871" s="6">
        <f t="shared" si="424"/>
        <v>1.5</v>
      </c>
      <c r="L3871" s="6">
        <f t="shared" si="421"/>
        <v>1.5</v>
      </c>
      <c r="M3871" t="str">
        <f t="shared" si="425"/>
        <v>Default mode</v>
      </c>
      <c r="N3871" t="str">
        <f t="shared" si="426"/>
        <v>In-store</v>
      </c>
      <c r="O3871" s="8">
        <f t="shared" si="427"/>
        <v>44937</v>
      </c>
    </row>
    <row r="3872" spans="1:15" x14ac:dyDescent="0.35">
      <c r="A3872" t="s">
        <v>3893</v>
      </c>
      <c r="B3872" s="4" t="s">
        <v>65</v>
      </c>
      <c r="C3872">
        <v>2</v>
      </c>
      <c r="D3872">
        <v>1.5</v>
      </c>
      <c r="E3872">
        <v>3</v>
      </c>
      <c r="H3872" s="1">
        <v>44935</v>
      </c>
      <c r="I3872" s="4" t="str">
        <f t="shared" si="422"/>
        <v>Tea</v>
      </c>
      <c r="J3872" s="6">
        <f t="shared" si="423"/>
        <v>2</v>
      </c>
      <c r="K3872" s="6">
        <f t="shared" si="424"/>
        <v>1.5</v>
      </c>
      <c r="L3872" s="6">
        <f t="shared" si="421"/>
        <v>3</v>
      </c>
      <c r="M3872" t="str">
        <f t="shared" si="425"/>
        <v>Default mode</v>
      </c>
      <c r="N3872" t="str">
        <f t="shared" si="426"/>
        <v>UNKNOWN</v>
      </c>
      <c r="O3872" s="8">
        <f t="shared" si="427"/>
        <v>44935</v>
      </c>
    </row>
    <row r="3873" spans="1:15" x14ac:dyDescent="0.35">
      <c r="A3873" t="s">
        <v>3894</v>
      </c>
      <c r="B3873" s="4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I3873" s="4" t="str">
        <f t="shared" si="422"/>
        <v>Cake</v>
      </c>
      <c r="J3873" s="6">
        <f t="shared" si="423"/>
        <v>5</v>
      </c>
      <c r="K3873" s="6">
        <f t="shared" si="424"/>
        <v>3</v>
      </c>
      <c r="L3873" s="6">
        <f t="shared" si="421"/>
        <v>15</v>
      </c>
      <c r="M3873" t="str">
        <f t="shared" si="425"/>
        <v>Default mode</v>
      </c>
      <c r="N3873" t="str">
        <f t="shared" si="426"/>
        <v>In-store</v>
      </c>
      <c r="O3873" s="8">
        <f t="shared" si="427"/>
        <v>45203</v>
      </c>
    </row>
    <row r="3874" spans="1:15" x14ac:dyDescent="0.35">
      <c r="A3874" t="s">
        <v>3895</v>
      </c>
      <c r="B3874" s="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I3874" s="4" t="str">
        <f t="shared" si="422"/>
        <v>Sandwich</v>
      </c>
      <c r="J3874" s="6">
        <f t="shared" si="423"/>
        <v>3</v>
      </c>
      <c r="K3874" s="6">
        <f t="shared" si="424"/>
        <v>4</v>
      </c>
      <c r="L3874" s="6">
        <f t="shared" si="421"/>
        <v>12</v>
      </c>
      <c r="M3874" t="str">
        <f t="shared" si="425"/>
        <v>Default mode</v>
      </c>
      <c r="N3874" t="str">
        <f t="shared" si="426"/>
        <v>In-store</v>
      </c>
      <c r="O3874" s="8">
        <f t="shared" si="427"/>
        <v>45176</v>
      </c>
    </row>
    <row r="3875" spans="1:15" x14ac:dyDescent="0.35">
      <c r="A3875" t="s">
        <v>3896</v>
      </c>
      <c r="B3875" s="4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I3875" s="4" t="str">
        <f t="shared" si="422"/>
        <v>Tea</v>
      </c>
      <c r="J3875" s="6">
        <f t="shared" si="423"/>
        <v>4</v>
      </c>
      <c r="K3875" s="6">
        <f t="shared" si="424"/>
        <v>1.5</v>
      </c>
      <c r="L3875" s="6">
        <f t="shared" si="421"/>
        <v>6</v>
      </c>
      <c r="M3875" t="str">
        <f t="shared" si="425"/>
        <v>Cash</v>
      </c>
      <c r="N3875" t="str">
        <f t="shared" si="426"/>
        <v>Takeaway</v>
      </c>
      <c r="O3875" s="8">
        <f t="shared" si="427"/>
        <v>44976</v>
      </c>
    </row>
    <row r="3876" spans="1:15" x14ac:dyDescent="0.35">
      <c r="A3876" t="s">
        <v>3897</v>
      </c>
      <c r="B3876" s="4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I3876" s="4" t="str">
        <f t="shared" si="422"/>
        <v>Cookie</v>
      </c>
      <c r="J3876" s="6">
        <f t="shared" si="423"/>
        <v>1</v>
      </c>
      <c r="K3876" s="6">
        <f t="shared" si="424"/>
        <v>1</v>
      </c>
      <c r="L3876" s="6">
        <f t="shared" si="421"/>
        <v>1</v>
      </c>
      <c r="M3876" t="str">
        <f t="shared" si="425"/>
        <v>Default mode</v>
      </c>
      <c r="N3876" t="str">
        <f t="shared" si="426"/>
        <v>In-store</v>
      </c>
      <c r="O3876" s="8">
        <f t="shared" si="427"/>
        <v>45275</v>
      </c>
    </row>
    <row r="3877" spans="1:15" x14ac:dyDescent="0.35">
      <c r="A3877" t="s">
        <v>3898</v>
      </c>
      <c r="B3877" s="4" t="s">
        <v>9</v>
      </c>
      <c r="C3877">
        <v>5</v>
      </c>
      <c r="D3877">
        <v>2</v>
      </c>
      <c r="E3877">
        <v>10</v>
      </c>
      <c r="H3877" s="1">
        <v>44960</v>
      </c>
      <c r="I3877" s="4" t="str">
        <f t="shared" si="422"/>
        <v>Coffee</v>
      </c>
      <c r="J3877" s="6">
        <f t="shared" si="423"/>
        <v>5</v>
      </c>
      <c r="K3877" s="6">
        <f t="shared" si="424"/>
        <v>2</v>
      </c>
      <c r="L3877" s="6">
        <f t="shared" si="421"/>
        <v>10</v>
      </c>
      <c r="M3877" t="str">
        <f t="shared" si="425"/>
        <v>Default mode</v>
      </c>
      <c r="N3877" t="str">
        <f t="shared" si="426"/>
        <v>UNKNOWN</v>
      </c>
      <c r="O3877" s="8">
        <f t="shared" si="427"/>
        <v>44960</v>
      </c>
    </row>
    <row r="3878" spans="1:15" x14ac:dyDescent="0.35">
      <c r="A3878" t="s">
        <v>3899</v>
      </c>
      <c r="B3878" s="4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I3878" s="4" t="str">
        <f t="shared" si="422"/>
        <v>Tea</v>
      </c>
      <c r="J3878" s="6">
        <f t="shared" si="423"/>
        <v>3</v>
      </c>
      <c r="K3878" s="6">
        <f t="shared" si="424"/>
        <v>1.5</v>
      </c>
      <c r="L3878" s="6">
        <f t="shared" si="421"/>
        <v>4.5</v>
      </c>
      <c r="M3878" t="str">
        <f t="shared" si="425"/>
        <v>Default mode</v>
      </c>
      <c r="N3878" t="str">
        <f t="shared" si="426"/>
        <v>Takeaway</v>
      </c>
      <c r="O3878" s="8">
        <f t="shared" si="427"/>
        <v>45034</v>
      </c>
    </row>
    <row r="3879" spans="1:15" x14ac:dyDescent="0.35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I3879" s="4" t="str">
        <f t="shared" si="422"/>
        <v>UNKNOWN</v>
      </c>
      <c r="J3879" s="6">
        <f t="shared" si="423"/>
        <v>2</v>
      </c>
      <c r="K3879" s="6">
        <f t="shared" si="424"/>
        <v>4</v>
      </c>
      <c r="L3879" s="6">
        <f t="shared" si="421"/>
        <v>8</v>
      </c>
      <c r="M3879" t="str">
        <f t="shared" si="425"/>
        <v>Cash</v>
      </c>
      <c r="N3879" t="str">
        <f t="shared" si="426"/>
        <v>In-store</v>
      </c>
      <c r="O3879" s="8">
        <f t="shared" si="427"/>
        <v>45099</v>
      </c>
    </row>
    <row r="3880" spans="1:15" x14ac:dyDescent="0.35">
      <c r="A3880" t="s">
        <v>3901</v>
      </c>
      <c r="C3880">
        <v>3</v>
      </c>
      <c r="D3880">
        <v>1.5</v>
      </c>
      <c r="E3880">
        <v>4.5</v>
      </c>
      <c r="H3880" s="1">
        <v>45063</v>
      </c>
      <c r="I3880" s="4" t="str">
        <f t="shared" si="422"/>
        <v>UNKNOWN</v>
      </c>
      <c r="J3880" s="6">
        <f t="shared" si="423"/>
        <v>3</v>
      </c>
      <c r="K3880" s="6">
        <f t="shared" si="424"/>
        <v>1.5</v>
      </c>
      <c r="L3880" s="6">
        <f t="shared" si="421"/>
        <v>4.5</v>
      </c>
      <c r="M3880" t="str">
        <f t="shared" si="425"/>
        <v>Default mode</v>
      </c>
      <c r="N3880" t="str">
        <f t="shared" si="426"/>
        <v>UNKNOWN</v>
      </c>
      <c r="O3880" s="8">
        <f t="shared" si="427"/>
        <v>45063</v>
      </c>
    </row>
    <row r="3881" spans="1:15" x14ac:dyDescent="0.35">
      <c r="A3881" t="s">
        <v>3902</v>
      </c>
      <c r="B3881" s="4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  <c r="I3881" s="4" t="str">
        <f t="shared" si="422"/>
        <v>Coffee</v>
      </c>
      <c r="J3881" s="6">
        <f t="shared" si="423"/>
        <v>5</v>
      </c>
      <c r="K3881" s="6">
        <f t="shared" si="424"/>
        <v>2</v>
      </c>
      <c r="L3881" s="6">
        <f t="shared" si="421"/>
        <v>10</v>
      </c>
      <c r="M3881" t="str">
        <f t="shared" si="425"/>
        <v>Cash</v>
      </c>
      <c r="N3881" t="str">
        <f t="shared" si="426"/>
        <v>UNKNOWN</v>
      </c>
      <c r="O3881" s="8">
        <f t="shared" si="427"/>
        <v>45288</v>
      </c>
    </row>
    <row r="3882" spans="1:15" x14ac:dyDescent="0.35">
      <c r="A3882" t="s">
        <v>3903</v>
      </c>
      <c r="B3882" s="4" t="s">
        <v>9</v>
      </c>
      <c r="C3882">
        <v>5</v>
      </c>
      <c r="D3882">
        <v>2</v>
      </c>
      <c r="E3882">
        <v>10</v>
      </c>
      <c r="H3882" s="1">
        <v>45265</v>
      </c>
      <c r="I3882" s="4" t="str">
        <f t="shared" si="422"/>
        <v>Coffee</v>
      </c>
      <c r="J3882" s="6">
        <f t="shared" si="423"/>
        <v>5</v>
      </c>
      <c r="K3882" s="6">
        <f t="shared" si="424"/>
        <v>2</v>
      </c>
      <c r="L3882" s="6">
        <f t="shared" si="421"/>
        <v>10</v>
      </c>
      <c r="M3882" t="str">
        <f t="shared" si="425"/>
        <v>Default mode</v>
      </c>
      <c r="N3882" t="str">
        <f t="shared" si="426"/>
        <v>UNKNOWN</v>
      </c>
      <c r="O3882" s="8">
        <f t="shared" si="427"/>
        <v>45265</v>
      </c>
    </row>
    <row r="3883" spans="1:15" x14ac:dyDescent="0.35">
      <c r="A3883" t="s">
        <v>3904</v>
      </c>
      <c r="B3883" s="4" t="s">
        <v>9</v>
      </c>
      <c r="C3883">
        <v>5</v>
      </c>
      <c r="D3883">
        <v>2</v>
      </c>
      <c r="G3883" t="s">
        <v>11</v>
      </c>
      <c r="H3883" s="1">
        <v>44987</v>
      </c>
      <c r="I3883" s="4" t="str">
        <f t="shared" si="422"/>
        <v>Coffee</v>
      </c>
      <c r="J3883" s="6">
        <f t="shared" si="423"/>
        <v>5</v>
      </c>
      <c r="K3883" s="6">
        <f t="shared" si="424"/>
        <v>2</v>
      </c>
      <c r="L3883" s="6">
        <f t="shared" si="421"/>
        <v>10</v>
      </c>
      <c r="M3883" t="str">
        <f t="shared" si="425"/>
        <v>Default mode</v>
      </c>
      <c r="N3883" t="str">
        <f t="shared" si="426"/>
        <v>Takeaway</v>
      </c>
      <c r="O3883" s="8">
        <f t="shared" si="427"/>
        <v>44987</v>
      </c>
    </row>
    <row r="3884" spans="1:15" x14ac:dyDescent="0.35">
      <c r="A3884" t="s">
        <v>3905</v>
      </c>
      <c r="B3884" s="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I3884" s="4" t="str">
        <f t="shared" si="422"/>
        <v>Cookie</v>
      </c>
      <c r="J3884" s="6">
        <f t="shared" si="423"/>
        <v>4</v>
      </c>
      <c r="K3884" s="6">
        <f t="shared" si="424"/>
        <v>1</v>
      </c>
      <c r="L3884" s="6">
        <f t="shared" si="421"/>
        <v>4</v>
      </c>
      <c r="M3884" t="str">
        <f t="shared" si="425"/>
        <v>Cash</v>
      </c>
      <c r="N3884" t="str">
        <f t="shared" si="426"/>
        <v>In-store</v>
      </c>
      <c r="O3884" s="8">
        <f t="shared" si="427"/>
        <v>44952</v>
      </c>
    </row>
    <row r="3885" spans="1:15" x14ac:dyDescent="0.35">
      <c r="A3885" t="s">
        <v>3906</v>
      </c>
      <c r="B3885" s="4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  <c r="I3885" s="4" t="str">
        <f t="shared" si="422"/>
        <v>Sandwich</v>
      </c>
      <c r="J3885" s="6">
        <f t="shared" si="423"/>
        <v>3</v>
      </c>
      <c r="K3885" s="6">
        <f t="shared" si="424"/>
        <v>3</v>
      </c>
      <c r="L3885" s="6">
        <f t="shared" si="421"/>
        <v>12</v>
      </c>
      <c r="M3885" t="str">
        <f t="shared" si="425"/>
        <v>Default mode</v>
      </c>
      <c r="N3885" t="str">
        <f t="shared" si="426"/>
        <v>Takeaway</v>
      </c>
      <c r="O3885" s="8">
        <f t="shared" si="427"/>
        <v>45114</v>
      </c>
    </row>
    <row r="3886" spans="1:15" x14ac:dyDescent="0.35">
      <c r="A3886" t="s">
        <v>3907</v>
      </c>
      <c r="B3886" s="4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I3886" s="4" t="str">
        <f t="shared" si="422"/>
        <v>Juice</v>
      </c>
      <c r="J3886" s="6">
        <f t="shared" si="423"/>
        <v>4</v>
      </c>
      <c r="K3886" s="6">
        <f t="shared" si="424"/>
        <v>3</v>
      </c>
      <c r="L3886" s="6">
        <f t="shared" si="421"/>
        <v>12</v>
      </c>
      <c r="M3886" t="str">
        <f t="shared" si="425"/>
        <v>Cash</v>
      </c>
      <c r="N3886" t="str">
        <f t="shared" si="426"/>
        <v>In-store</v>
      </c>
      <c r="O3886" s="8">
        <f t="shared" si="427"/>
        <v>45027</v>
      </c>
    </row>
    <row r="3887" spans="1:15" x14ac:dyDescent="0.35">
      <c r="A3887" t="s">
        <v>3908</v>
      </c>
      <c r="B3887" s="4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I3887" s="4" t="str">
        <f t="shared" si="422"/>
        <v>Cookie</v>
      </c>
      <c r="J3887" s="6">
        <f t="shared" si="423"/>
        <v>1</v>
      </c>
      <c r="K3887" s="6">
        <f t="shared" si="424"/>
        <v>1</v>
      </c>
      <c r="L3887" s="6">
        <f t="shared" si="421"/>
        <v>1</v>
      </c>
      <c r="M3887" t="str">
        <f t="shared" si="425"/>
        <v>Credit Card</v>
      </c>
      <c r="N3887" t="str">
        <f t="shared" si="426"/>
        <v>Takeaway</v>
      </c>
      <c r="O3887" s="8">
        <f t="shared" si="427"/>
        <v>45185</v>
      </c>
    </row>
    <row r="3888" spans="1:15" x14ac:dyDescent="0.35">
      <c r="A3888" t="s">
        <v>3909</v>
      </c>
      <c r="B3888" s="4" t="s">
        <v>28</v>
      </c>
      <c r="C3888">
        <v>1</v>
      </c>
      <c r="D3888">
        <v>4</v>
      </c>
      <c r="E3888">
        <v>4</v>
      </c>
      <c r="H3888" s="1">
        <v>44935</v>
      </c>
      <c r="I3888" s="4" t="str">
        <f t="shared" si="422"/>
        <v>Sandwich</v>
      </c>
      <c r="J3888" s="6">
        <f t="shared" si="423"/>
        <v>1</v>
      </c>
      <c r="K3888" s="6">
        <f t="shared" si="424"/>
        <v>4</v>
      </c>
      <c r="L3888" s="6">
        <f t="shared" si="421"/>
        <v>4</v>
      </c>
      <c r="M3888" t="str">
        <f t="shared" si="425"/>
        <v>Default mode</v>
      </c>
      <c r="N3888" t="str">
        <f t="shared" si="426"/>
        <v>UNKNOWN</v>
      </c>
      <c r="O3888" s="8">
        <f t="shared" si="427"/>
        <v>44935</v>
      </c>
    </row>
    <row r="3889" spans="1:15" x14ac:dyDescent="0.35">
      <c r="A3889" t="s">
        <v>3910</v>
      </c>
      <c r="B3889" s="4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  <c r="I3889" s="4" t="str">
        <f t="shared" si="422"/>
        <v>Smoothie</v>
      </c>
      <c r="J3889" s="6">
        <f t="shared" si="423"/>
        <v>3</v>
      </c>
      <c r="K3889" s="6">
        <f t="shared" si="424"/>
        <v>4</v>
      </c>
      <c r="L3889" s="6">
        <f t="shared" si="421"/>
        <v>12</v>
      </c>
      <c r="M3889" t="str">
        <f t="shared" si="425"/>
        <v>Cash</v>
      </c>
      <c r="N3889" t="str">
        <f t="shared" si="426"/>
        <v>In-store</v>
      </c>
      <c r="O3889" s="8">
        <f t="shared" si="427"/>
        <v>44927</v>
      </c>
    </row>
    <row r="3890" spans="1:15" x14ac:dyDescent="0.35">
      <c r="A3890" t="s">
        <v>3911</v>
      </c>
      <c r="B3890" s="4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I3890" s="4" t="str">
        <f t="shared" si="422"/>
        <v>Juice</v>
      </c>
      <c r="J3890" s="6">
        <f t="shared" si="423"/>
        <v>4</v>
      </c>
      <c r="K3890" s="6">
        <f t="shared" si="424"/>
        <v>3</v>
      </c>
      <c r="L3890" s="6">
        <f t="shared" si="421"/>
        <v>12</v>
      </c>
      <c r="M3890" t="str">
        <f t="shared" si="425"/>
        <v>Cash</v>
      </c>
      <c r="N3890" t="str">
        <f t="shared" si="426"/>
        <v>In-store</v>
      </c>
      <c r="O3890" s="8">
        <f t="shared" si="427"/>
        <v>44956</v>
      </c>
    </row>
    <row r="3891" spans="1:15" x14ac:dyDescent="0.35">
      <c r="A3891" t="s">
        <v>3912</v>
      </c>
      <c r="B3891" s="4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  <c r="I3891" s="4" t="str">
        <f t="shared" si="422"/>
        <v>Coffee</v>
      </c>
      <c r="J3891" s="6">
        <f t="shared" si="423"/>
        <v>2</v>
      </c>
      <c r="K3891" s="6">
        <f t="shared" si="424"/>
        <v>2</v>
      </c>
      <c r="L3891" s="6">
        <f t="shared" si="421"/>
        <v>4</v>
      </c>
      <c r="M3891" t="str">
        <f t="shared" si="425"/>
        <v>Default mode</v>
      </c>
      <c r="N3891" t="str">
        <f t="shared" si="426"/>
        <v>UNKNOWN</v>
      </c>
      <c r="O3891" s="8">
        <f t="shared" si="427"/>
        <v>45063</v>
      </c>
    </row>
    <row r="3892" spans="1:15" x14ac:dyDescent="0.35">
      <c r="A3892" t="s">
        <v>3913</v>
      </c>
      <c r="B3892" s="4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I3892" s="4" t="str">
        <f t="shared" si="422"/>
        <v>Coffee</v>
      </c>
      <c r="J3892" s="6">
        <f t="shared" si="423"/>
        <v>4</v>
      </c>
      <c r="K3892" s="6">
        <f t="shared" si="424"/>
        <v>2</v>
      </c>
      <c r="L3892" s="6">
        <f t="shared" si="421"/>
        <v>8</v>
      </c>
      <c r="M3892" t="str">
        <f t="shared" si="425"/>
        <v>Credit Card</v>
      </c>
      <c r="N3892" t="str">
        <f t="shared" si="426"/>
        <v>Takeaway</v>
      </c>
      <c r="O3892" s="8">
        <f t="shared" si="427"/>
        <v>45131</v>
      </c>
    </row>
    <row r="3893" spans="1:15" x14ac:dyDescent="0.35">
      <c r="A3893" t="s">
        <v>3914</v>
      </c>
      <c r="B3893" s="4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  <c r="I3893" s="4" t="str">
        <f t="shared" si="422"/>
        <v>Salad</v>
      </c>
      <c r="J3893" s="6">
        <f t="shared" si="423"/>
        <v>1</v>
      </c>
      <c r="K3893" s="6">
        <f t="shared" si="424"/>
        <v>5</v>
      </c>
      <c r="L3893" s="6">
        <f t="shared" si="421"/>
        <v>5</v>
      </c>
      <c r="M3893" t="str">
        <f t="shared" si="425"/>
        <v>Default mode</v>
      </c>
      <c r="N3893" t="str">
        <f t="shared" si="426"/>
        <v>UNKNOWN</v>
      </c>
      <c r="O3893" s="8">
        <f t="shared" si="427"/>
        <v>45204</v>
      </c>
    </row>
    <row r="3894" spans="1:15" x14ac:dyDescent="0.35">
      <c r="A3894" t="s">
        <v>3915</v>
      </c>
      <c r="B3894" s="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I3894" s="4" t="str">
        <f t="shared" si="422"/>
        <v>Sandwich</v>
      </c>
      <c r="J3894" s="6">
        <f t="shared" si="423"/>
        <v>4</v>
      </c>
      <c r="K3894" s="6">
        <f t="shared" si="424"/>
        <v>4</v>
      </c>
      <c r="L3894" s="6">
        <f t="shared" si="421"/>
        <v>16</v>
      </c>
      <c r="M3894" t="str">
        <f t="shared" si="425"/>
        <v>Default mode</v>
      </c>
      <c r="N3894" t="str">
        <f t="shared" si="426"/>
        <v>In-store</v>
      </c>
      <c r="O3894" s="8">
        <f t="shared" si="427"/>
        <v>44959</v>
      </c>
    </row>
    <row r="3895" spans="1:15" x14ac:dyDescent="0.35">
      <c r="A3895" t="s">
        <v>3916</v>
      </c>
      <c r="B3895" s="4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I3895" s="4" t="str">
        <f t="shared" si="422"/>
        <v>Cake</v>
      </c>
      <c r="J3895" s="6">
        <f t="shared" si="423"/>
        <v>3</v>
      </c>
      <c r="K3895" s="6">
        <f t="shared" si="424"/>
        <v>3</v>
      </c>
      <c r="L3895" s="6">
        <f t="shared" si="421"/>
        <v>9</v>
      </c>
      <c r="M3895" t="str">
        <f t="shared" si="425"/>
        <v>Cash</v>
      </c>
      <c r="N3895" t="str">
        <f t="shared" si="426"/>
        <v>In-store</v>
      </c>
      <c r="O3895" s="8">
        <f t="shared" si="427"/>
        <v>45143</v>
      </c>
    </row>
    <row r="3896" spans="1:15" x14ac:dyDescent="0.35">
      <c r="A3896" t="s">
        <v>3917</v>
      </c>
      <c r="B3896" s="4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  <c r="I3896" s="4" t="str">
        <f t="shared" si="422"/>
        <v>Sandwich</v>
      </c>
      <c r="J3896" s="6">
        <f t="shared" si="423"/>
        <v>5</v>
      </c>
      <c r="K3896" s="6">
        <f t="shared" si="424"/>
        <v>4</v>
      </c>
      <c r="L3896" s="6">
        <f t="shared" si="421"/>
        <v>20</v>
      </c>
      <c r="M3896" t="str">
        <f t="shared" si="425"/>
        <v>Cash</v>
      </c>
      <c r="N3896" t="str">
        <f t="shared" si="426"/>
        <v>Takeaway</v>
      </c>
      <c r="O3896" s="8">
        <f t="shared" si="427"/>
        <v>45042</v>
      </c>
    </row>
    <row r="3897" spans="1:15" x14ac:dyDescent="0.35">
      <c r="A3897" t="s">
        <v>3918</v>
      </c>
      <c r="B3897" s="4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  <c r="I3897" s="4" t="str">
        <f t="shared" si="422"/>
        <v>Sandwich</v>
      </c>
      <c r="J3897" s="6">
        <f t="shared" si="423"/>
        <v>5</v>
      </c>
      <c r="K3897" s="6">
        <f t="shared" si="424"/>
        <v>4</v>
      </c>
      <c r="L3897" s="6">
        <f t="shared" si="421"/>
        <v>20</v>
      </c>
      <c r="M3897" t="str">
        <f t="shared" si="425"/>
        <v>Digital Wallet</v>
      </c>
      <c r="N3897" t="str">
        <f t="shared" si="426"/>
        <v>UNKNOWN</v>
      </c>
      <c r="O3897" s="8">
        <f t="shared" si="427"/>
        <v>44930</v>
      </c>
    </row>
    <row r="3898" spans="1:15" x14ac:dyDescent="0.35">
      <c r="A3898" t="s">
        <v>3919</v>
      </c>
      <c r="B3898" s="4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I3898" s="4" t="str">
        <f t="shared" si="422"/>
        <v>Smoothie</v>
      </c>
      <c r="J3898" s="6">
        <f t="shared" si="423"/>
        <v>5</v>
      </c>
      <c r="K3898" s="6">
        <f t="shared" si="424"/>
        <v>4</v>
      </c>
      <c r="L3898" s="6">
        <f t="shared" si="421"/>
        <v>20</v>
      </c>
      <c r="M3898" t="str">
        <f t="shared" si="425"/>
        <v>Cash</v>
      </c>
      <c r="N3898" t="str">
        <f t="shared" si="426"/>
        <v>UNKNOWN</v>
      </c>
      <c r="O3898" s="8">
        <f t="shared" si="427"/>
        <v>45090</v>
      </c>
    </row>
    <row r="3899" spans="1:15" x14ac:dyDescent="0.35">
      <c r="A3899" t="s">
        <v>3920</v>
      </c>
      <c r="B3899" s="4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  <c r="I3899" s="4" t="str">
        <f t="shared" si="422"/>
        <v>Coffee</v>
      </c>
      <c r="J3899" s="6">
        <f t="shared" si="423"/>
        <v>2</v>
      </c>
      <c r="K3899" s="6">
        <f t="shared" si="424"/>
        <v>2</v>
      </c>
      <c r="L3899" s="6">
        <f t="shared" si="421"/>
        <v>4</v>
      </c>
      <c r="M3899" t="str">
        <f t="shared" si="425"/>
        <v>Digital Wallet</v>
      </c>
      <c r="N3899" t="str">
        <f t="shared" si="426"/>
        <v>UNKNOWN</v>
      </c>
      <c r="O3899" s="8">
        <f t="shared" si="427"/>
        <v>44963</v>
      </c>
    </row>
    <row r="3900" spans="1:15" x14ac:dyDescent="0.35">
      <c r="A3900" t="s">
        <v>3921</v>
      </c>
      <c r="B3900" s="4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  <c r="I3900" s="4" t="str">
        <f t="shared" si="422"/>
        <v>Cookie</v>
      </c>
      <c r="J3900" s="6">
        <f t="shared" si="423"/>
        <v>3</v>
      </c>
      <c r="K3900" s="6">
        <f t="shared" si="424"/>
        <v>1</v>
      </c>
      <c r="L3900" s="6">
        <f t="shared" si="421"/>
        <v>3</v>
      </c>
      <c r="M3900" t="str">
        <f t="shared" si="425"/>
        <v>Digital Wallet</v>
      </c>
      <c r="N3900" t="str">
        <f t="shared" si="426"/>
        <v>Cafe</v>
      </c>
      <c r="O3900" s="8">
        <f t="shared" si="427"/>
        <v>45222</v>
      </c>
    </row>
    <row r="3901" spans="1:15" x14ac:dyDescent="0.35">
      <c r="A3901" t="s">
        <v>3922</v>
      </c>
      <c r="B3901" s="4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  <c r="I3901" s="4" t="str">
        <f t="shared" si="422"/>
        <v>Cake</v>
      </c>
      <c r="J3901" s="6">
        <f t="shared" si="423"/>
        <v>5</v>
      </c>
      <c r="K3901" s="6">
        <f t="shared" si="424"/>
        <v>3</v>
      </c>
      <c r="L3901" s="6">
        <f t="shared" si="421"/>
        <v>15</v>
      </c>
      <c r="M3901" t="str">
        <f t="shared" si="425"/>
        <v>Digital Wallet</v>
      </c>
      <c r="N3901" t="str">
        <f t="shared" si="426"/>
        <v>UNKNOWN</v>
      </c>
      <c r="O3901" s="8">
        <f t="shared" si="427"/>
        <v>45052</v>
      </c>
    </row>
    <row r="3902" spans="1:15" x14ac:dyDescent="0.35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  <c r="I3902" s="4" t="str">
        <f t="shared" si="422"/>
        <v>UNKNOWN</v>
      </c>
      <c r="J3902" s="6">
        <f t="shared" si="423"/>
        <v>4</v>
      </c>
      <c r="K3902" s="6">
        <f t="shared" si="424"/>
        <v>2.9881835432120063</v>
      </c>
      <c r="L3902" s="6">
        <f t="shared" si="421"/>
        <v>6</v>
      </c>
      <c r="M3902" t="str">
        <f t="shared" si="425"/>
        <v>Cash</v>
      </c>
      <c r="N3902" t="str">
        <f t="shared" si="426"/>
        <v>Takeaway</v>
      </c>
      <c r="O3902" s="8">
        <f t="shared" si="427"/>
        <v>45253</v>
      </c>
    </row>
    <row r="3903" spans="1:15" x14ac:dyDescent="0.35">
      <c r="A3903" t="s">
        <v>3924</v>
      </c>
      <c r="B3903" s="4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I3903" s="4" t="str">
        <f t="shared" si="422"/>
        <v>Juice</v>
      </c>
      <c r="J3903" s="6">
        <f t="shared" si="423"/>
        <v>4</v>
      </c>
      <c r="K3903" s="6">
        <f t="shared" si="424"/>
        <v>1</v>
      </c>
      <c r="L3903" s="6">
        <f t="shared" si="421"/>
        <v>4</v>
      </c>
      <c r="M3903" t="str">
        <f t="shared" si="425"/>
        <v>Credit Card</v>
      </c>
      <c r="N3903" t="str">
        <f t="shared" si="426"/>
        <v>In-store</v>
      </c>
      <c r="O3903" s="8">
        <f t="shared" si="427"/>
        <v>44940</v>
      </c>
    </row>
    <row r="3904" spans="1:15" x14ac:dyDescent="0.35">
      <c r="A3904" t="s">
        <v>3925</v>
      </c>
      <c r="B3904" s="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I3904" s="4" t="str">
        <f t="shared" si="422"/>
        <v>Smoothie</v>
      </c>
      <c r="J3904" s="6">
        <f t="shared" si="423"/>
        <v>5</v>
      </c>
      <c r="K3904" s="6">
        <f t="shared" si="424"/>
        <v>4</v>
      </c>
      <c r="L3904" s="6">
        <f t="shared" si="421"/>
        <v>20</v>
      </c>
      <c r="M3904" t="str">
        <f t="shared" si="425"/>
        <v>Credit Card</v>
      </c>
      <c r="N3904" t="str">
        <f t="shared" si="426"/>
        <v>UNKNOWN</v>
      </c>
      <c r="O3904" s="8">
        <f t="shared" si="427"/>
        <v>45133</v>
      </c>
    </row>
    <row r="3905" spans="1:15" x14ac:dyDescent="0.35">
      <c r="A3905" t="s">
        <v>3926</v>
      </c>
      <c r="B3905" s="4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  <c r="I3905" s="4" t="str">
        <f t="shared" si="422"/>
        <v>Coffee</v>
      </c>
      <c r="J3905" s="6">
        <f t="shared" si="423"/>
        <v>4</v>
      </c>
      <c r="K3905" s="6">
        <f t="shared" si="424"/>
        <v>2</v>
      </c>
      <c r="L3905" s="6">
        <f t="shared" si="421"/>
        <v>8</v>
      </c>
      <c r="M3905" t="str">
        <f t="shared" si="425"/>
        <v>Digital Wallet</v>
      </c>
      <c r="N3905" t="str">
        <f t="shared" si="426"/>
        <v>Takeaway</v>
      </c>
      <c r="O3905" s="8">
        <f t="shared" si="427"/>
        <v>45134</v>
      </c>
    </row>
    <row r="3906" spans="1:15" x14ac:dyDescent="0.35">
      <c r="A3906" t="s">
        <v>3927</v>
      </c>
      <c r="B3906" s="4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I3906" s="4" t="str">
        <f t="shared" si="422"/>
        <v>Cookie</v>
      </c>
      <c r="J3906" s="6">
        <f t="shared" si="423"/>
        <v>1</v>
      </c>
      <c r="K3906" s="6">
        <f t="shared" si="424"/>
        <v>1</v>
      </c>
      <c r="L3906" s="6">
        <f t="shared" ref="L3906:L3969" si="428">IF(ISBLANK(E3906),PRODUCT(J3906,K3906),IF(E3906="ERROR",PRODUCT(J3906,K3906),IF(E3906="UNKNOWN",PRODUCT(J3906,K3906),E3906)))</f>
        <v>1</v>
      </c>
      <c r="M3906" t="str">
        <f t="shared" si="425"/>
        <v>Credit Card</v>
      </c>
      <c r="N3906" t="str">
        <f t="shared" si="426"/>
        <v>In-store</v>
      </c>
      <c r="O3906" s="8">
        <f t="shared" si="427"/>
        <v>45109</v>
      </c>
    </row>
    <row r="3907" spans="1:15" x14ac:dyDescent="0.35">
      <c r="A3907" t="s">
        <v>3928</v>
      </c>
      <c r="B3907" s="4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I3907" s="4" t="str">
        <f t="shared" ref="I3907:I3970" si="429">IF(ISBLANK(B3907),"UNKNOWN",IF(B3907="ERROR","Juice",B3907))</f>
        <v>Salad</v>
      </c>
      <c r="J3907" s="6">
        <f t="shared" ref="J3907:J3970" si="430">IF(ISBLANK(C3907),E3907/D3907,IF(C3907="ERROR",AVERAGE(C3907:C13906),IF(C3907="UNKNOWN",MEDIAN(C3907:C13906),C3907)))</f>
        <v>2</v>
      </c>
      <c r="K3907" s="6">
        <f t="shared" ref="K3907:K3970" si="431">IF(ISBLANK(D3907),0,IF(D3907="ERROR",AVERAGE(D3907:D13906),IF(D3907="UNKNOWN",MEDIAN(D3907:D13906),D3907)))</f>
        <v>5</v>
      </c>
      <c r="L3907" s="6">
        <f t="shared" si="428"/>
        <v>10</v>
      </c>
      <c r="M3907" t="str">
        <f t="shared" ref="M3907:M3970" si="432">IF(ISBLANK(F3907),"Default mode",IF(F3907="ERROR","Cash",F3907))</f>
        <v>Cash</v>
      </c>
      <c r="N3907" t="str">
        <f t="shared" ref="N3907:N3970" si="433">IF(ISBLANK(G3907),"UNKNOWN",IF(G3907="ERROR","Cafe",G3907))</f>
        <v>Takeaway</v>
      </c>
      <c r="O3907" s="8">
        <f t="shared" ref="O3907:O3970" si="434">IF(ISBLANK(H3907),DATE(2023,1,1),IF(H3907="ERROR",DATE(2023,6,1),IF(H3907="UNKNOWN",DATE(2023,1,1),H3907)))</f>
        <v>44941</v>
      </c>
    </row>
    <row r="3908" spans="1:15" x14ac:dyDescent="0.35">
      <c r="A3908" t="s">
        <v>3929</v>
      </c>
      <c r="B3908" s="4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I3908" s="4" t="str">
        <f t="shared" si="429"/>
        <v>Sandwich</v>
      </c>
      <c r="J3908" s="6">
        <f t="shared" si="430"/>
        <v>1</v>
      </c>
      <c r="K3908" s="6">
        <f t="shared" si="431"/>
        <v>4</v>
      </c>
      <c r="L3908" s="6">
        <f t="shared" si="428"/>
        <v>4</v>
      </c>
      <c r="M3908" t="str">
        <f t="shared" si="432"/>
        <v>Credit Card</v>
      </c>
      <c r="N3908" t="str">
        <f t="shared" si="433"/>
        <v>In-store</v>
      </c>
      <c r="O3908" s="8">
        <f t="shared" si="434"/>
        <v>45158</v>
      </c>
    </row>
    <row r="3909" spans="1:15" x14ac:dyDescent="0.35">
      <c r="A3909" t="s">
        <v>3930</v>
      </c>
      <c r="B3909" s="4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  <c r="I3909" s="4" t="str">
        <f t="shared" si="429"/>
        <v>Juice</v>
      </c>
      <c r="J3909" s="6">
        <f t="shared" si="430"/>
        <v>3</v>
      </c>
      <c r="K3909" s="6">
        <f t="shared" si="431"/>
        <v>3</v>
      </c>
      <c r="L3909" s="6">
        <f t="shared" si="428"/>
        <v>9</v>
      </c>
      <c r="M3909" t="str">
        <f t="shared" si="432"/>
        <v>Digital Wallet</v>
      </c>
      <c r="N3909" t="str">
        <f t="shared" si="433"/>
        <v>In-store</v>
      </c>
      <c r="O3909" s="8">
        <f t="shared" si="434"/>
        <v>45188</v>
      </c>
    </row>
    <row r="3910" spans="1:15" x14ac:dyDescent="0.35">
      <c r="A3910" t="s">
        <v>3931</v>
      </c>
      <c r="B3910" s="4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  <c r="I3910" s="4" t="str">
        <f t="shared" si="429"/>
        <v>Salad</v>
      </c>
      <c r="J3910" s="6">
        <f t="shared" si="430"/>
        <v>3</v>
      </c>
      <c r="K3910" s="6">
        <f t="shared" si="431"/>
        <v>5</v>
      </c>
      <c r="L3910" s="6">
        <f t="shared" si="428"/>
        <v>15</v>
      </c>
      <c r="M3910" t="str">
        <f t="shared" si="432"/>
        <v>Digital Wallet</v>
      </c>
      <c r="N3910" t="str">
        <f t="shared" si="433"/>
        <v>In-store</v>
      </c>
      <c r="O3910" s="8">
        <f t="shared" si="434"/>
        <v>45116</v>
      </c>
    </row>
    <row r="3911" spans="1:15" x14ac:dyDescent="0.35">
      <c r="A3911" t="s">
        <v>3932</v>
      </c>
      <c r="B3911" s="4" t="s">
        <v>28</v>
      </c>
      <c r="C3911">
        <v>2</v>
      </c>
      <c r="D3911">
        <v>4</v>
      </c>
      <c r="F3911" t="s">
        <v>23</v>
      </c>
      <c r="H3911" s="1">
        <v>45044</v>
      </c>
      <c r="I3911" s="4" t="str">
        <f t="shared" si="429"/>
        <v>Sandwich</v>
      </c>
      <c r="J3911" s="6">
        <f t="shared" si="430"/>
        <v>2</v>
      </c>
      <c r="K3911" s="6">
        <f t="shared" si="431"/>
        <v>4</v>
      </c>
      <c r="L3911" s="6">
        <f t="shared" si="428"/>
        <v>8</v>
      </c>
      <c r="M3911" t="str">
        <f t="shared" si="432"/>
        <v>Digital Wallet</v>
      </c>
      <c r="N3911" t="str">
        <f t="shared" si="433"/>
        <v>UNKNOWN</v>
      </c>
      <c r="O3911" s="8">
        <f t="shared" si="434"/>
        <v>45044</v>
      </c>
    </row>
    <row r="3912" spans="1:15" x14ac:dyDescent="0.35">
      <c r="A3912" t="s">
        <v>3933</v>
      </c>
      <c r="B3912" s="4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  <c r="I3912" s="4" t="str">
        <f t="shared" si="429"/>
        <v>Cake</v>
      </c>
      <c r="J3912" s="6">
        <f t="shared" si="430"/>
        <v>3</v>
      </c>
      <c r="K3912" s="6">
        <f t="shared" si="431"/>
        <v>3</v>
      </c>
      <c r="L3912" s="6">
        <f t="shared" si="428"/>
        <v>9</v>
      </c>
      <c r="M3912" t="str">
        <f t="shared" si="432"/>
        <v>Digital Wallet</v>
      </c>
      <c r="N3912" t="str">
        <f t="shared" si="433"/>
        <v>UNKNOWN</v>
      </c>
      <c r="O3912" s="8">
        <f t="shared" si="434"/>
        <v>45177</v>
      </c>
    </row>
    <row r="3913" spans="1:15" x14ac:dyDescent="0.35">
      <c r="A3913" t="s">
        <v>3934</v>
      </c>
      <c r="B3913" s="4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I3913" s="4" t="str">
        <f t="shared" si="429"/>
        <v>Cookie</v>
      </c>
      <c r="J3913" s="6">
        <f t="shared" si="430"/>
        <v>5</v>
      </c>
      <c r="K3913" s="6">
        <f t="shared" si="431"/>
        <v>1</v>
      </c>
      <c r="L3913" s="6">
        <f t="shared" si="428"/>
        <v>5</v>
      </c>
      <c r="M3913" t="str">
        <f t="shared" si="432"/>
        <v>Credit Card</v>
      </c>
      <c r="N3913" t="str">
        <f t="shared" si="433"/>
        <v>UNKNOWN</v>
      </c>
      <c r="O3913" s="8">
        <f t="shared" si="434"/>
        <v>45143</v>
      </c>
    </row>
    <row r="3914" spans="1:15" x14ac:dyDescent="0.35">
      <c r="A3914" t="s">
        <v>3935</v>
      </c>
      <c r="B3914" s="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  <c r="I3914" s="4" t="str">
        <f t="shared" si="429"/>
        <v>Cake</v>
      </c>
      <c r="J3914" s="6">
        <f t="shared" si="430"/>
        <v>1</v>
      </c>
      <c r="K3914" s="6">
        <f t="shared" si="431"/>
        <v>3</v>
      </c>
      <c r="L3914" s="6">
        <f t="shared" si="428"/>
        <v>3</v>
      </c>
      <c r="M3914" t="str">
        <f t="shared" si="432"/>
        <v>Digital Wallet</v>
      </c>
      <c r="N3914" t="str">
        <f t="shared" si="433"/>
        <v>UNKNOWN</v>
      </c>
      <c r="O3914" s="8">
        <f t="shared" si="434"/>
        <v>45087</v>
      </c>
    </row>
    <row r="3915" spans="1:15" x14ac:dyDescent="0.35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I3915" s="4" t="str">
        <f t="shared" si="429"/>
        <v>UNKNOWN</v>
      </c>
      <c r="J3915" s="6">
        <f t="shared" si="430"/>
        <v>4</v>
      </c>
      <c r="K3915" s="6">
        <f t="shared" si="431"/>
        <v>4</v>
      </c>
      <c r="L3915" s="6">
        <f t="shared" si="428"/>
        <v>16</v>
      </c>
      <c r="M3915" t="str">
        <f t="shared" si="432"/>
        <v>Default mode</v>
      </c>
      <c r="N3915" t="str">
        <f t="shared" si="433"/>
        <v>Takeaway</v>
      </c>
      <c r="O3915" s="8">
        <f t="shared" si="434"/>
        <v>45171</v>
      </c>
    </row>
    <row r="3916" spans="1:15" x14ac:dyDescent="0.35">
      <c r="A3916" t="s">
        <v>3937</v>
      </c>
      <c r="B3916" s="4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  <c r="I3916" s="4" t="str">
        <f t="shared" si="429"/>
        <v>Coffee</v>
      </c>
      <c r="J3916" s="6">
        <f t="shared" si="430"/>
        <v>1</v>
      </c>
      <c r="K3916" s="6">
        <f t="shared" si="431"/>
        <v>2</v>
      </c>
      <c r="L3916" s="6">
        <f t="shared" si="428"/>
        <v>2</v>
      </c>
      <c r="M3916" t="str">
        <f t="shared" si="432"/>
        <v>Digital Wallet</v>
      </c>
      <c r="N3916" t="str">
        <f t="shared" si="433"/>
        <v>Takeaway</v>
      </c>
      <c r="O3916" s="8">
        <f t="shared" si="434"/>
        <v>45225</v>
      </c>
    </row>
    <row r="3917" spans="1:15" x14ac:dyDescent="0.35">
      <c r="A3917" t="s">
        <v>3938</v>
      </c>
      <c r="B3917" s="4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I3917" s="4" t="str">
        <f t="shared" si="429"/>
        <v>Cake</v>
      </c>
      <c r="J3917" s="6">
        <f t="shared" si="430"/>
        <v>5</v>
      </c>
      <c r="K3917" s="6">
        <f t="shared" si="431"/>
        <v>3</v>
      </c>
      <c r="L3917" s="6">
        <f t="shared" si="428"/>
        <v>15</v>
      </c>
      <c r="M3917" t="str">
        <f t="shared" si="432"/>
        <v>Cash</v>
      </c>
      <c r="N3917" t="str">
        <f t="shared" si="433"/>
        <v>In-store</v>
      </c>
      <c r="O3917" s="8">
        <f t="shared" si="434"/>
        <v>45068</v>
      </c>
    </row>
    <row r="3918" spans="1:15" x14ac:dyDescent="0.35">
      <c r="A3918" t="s">
        <v>3939</v>
      </c>
      <c r="B3918" s="4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I3918" s="4" t="str">
        <f t="shared" si="429"/>
        <v>Juice</v>
      </c>
      <c r="J3918" s="6">
        <f t="shared" si="430"/>
        <v>4</v>
      </c>
      <c r="K3918" s="6">
        <f t="shared" si="431"/>
        <v>3</v>
      </c>
      <c r="L3918" s="6">
        <f t="shared" si="428"/>
        <v>12</v>
      </c>
      <c r="M3918" t="str">
        <f t="shared" si="432"/>
        <v>Cash</v>
      </c>
      <c r="N3918" t="str">
        <f t="shared" si="433"/>
        <v>UNKNOWN</v>
      </c>
      <c r="O3918" s="8">
        <f t="shared" si="434"/>
        <v>45027</v>
      </c>
    </row>
    <row r="3919" spans="1:15" x14ac:dyDescent="0.35">
      <c r="A3919" t="s">
        <v>3940</v>
      </c>
      <c r="B3919" s="4" t="s">
        <v>21</v>
      </c>
      <c r="C3919">
        <v>4</v>
      </c>
      <c r="D3919">
        <v>5</v>
      </c>
      <c r="F3919" t="s">
        <v>14</v>
      </c>
      <c r="H3919" s="1">
        <v>45285</v>
      </c>
      <c r="I3919" s="4" t="str">
        <f t="shared" si="429"/>
        <v>UNKNOWN</v>
      </c>
      <c r="J3919" s="6">
        <f t="shared" si="430"/>
        <v>4</v>
      </c>
      <c r="K3919" s="6">
        <f t="shared" si="431"/>
        <v>5</v>
      </c>
      <c r="L3919" s="6">
        <f t="shared" si="428"/>
        <v>20</v>
      </c>
      <c r="M3919" t="str">
        <f t="shared" si="432"/>
        <v>Cash</v>
      </c>
      <c r="N3919" t="str">
        <f t="shared" si="433"/>
        <v>UNKNOWN</v>
      </c>
      <c r="O3919" s="8">
        <f t="shared" si="434"/>
        <v>45285</v>
      </c>
    </row>
    <row r="3920" spans="1:15" x14ac:dyDescent="0.35">
      <c r="A3920" t="s">
        <v>3941</v>
      </c>
      <c r="B3920" s="4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  <c r="I3920" s="4" t="str">
        <f t="shared" si="429"/>
        <v>Smoothie</v>
      </c>
      <c r="J3920" s="6">
        <f t="shared" si="430"/>
        <v>1</v>
      </c>
      <c r="K3920" s="6">
        <f t="shared" si="431"/>
        <v>4</v>
      </c>
      <c r="L3920" s="6">
        <f t="shared" si="428"/>
        <v>4</v>
      </c>
      <c r="M3920" t="str">
        <f t="shared" si="432"/>
        <v>Digital Wallet</v>
      </c>
      <c r="N3920" t="str">
        <f t="shared" si="433"/>
        <v>Takeaway</v>
      </c>
      <c r="O3920" s="8">
        <f t="shared" si="434"/>
        <v>44927</v>
      </c>
    </row>
    <row r="3921" spans="1:15" x14ac:dyDescent="0.35">
      <c r="A3921" t="s">
        <v>3942</v>
      </c>
      <c r="B3921" s="4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  <c r="I3921" s="4" t="str">
        <f t="shared" si="429"/>
        <v>Salad</v>
      </c>
      <c r="J3921" s="6">
        <f t="shared" si="430"/>
        <v>2</v>
      </c>
      <c r="K3921" s="6">
        <f t="shared" si="431"/>
        <v>5</v>
      </c>
      <c r="L3921" s="6">
        <f t="shared" si="428"/>
        <v>10</v>
      </c>
      <c r="M3921" t="str">
        <f t="shared" si="432"/>
        <v>Credit Card</v>
      </c>
      <c r="N3921" t="str">
        <f t="shared" si="433"/>
        <v>UNKNOWN</v>
      </c>
      <c r="O3921" s="8">
        <f t="shared" si="434"/>
        <v>44998</v>
      </c>
    </row>
    <row r="3922" spans="1:15" x14ac:dyDescent="0.35">
      <c r="A3922" t="s">
        <v>3943</v>
      </c>
      <c r="B3922" s="4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I3922" s="4" t="str">
        <f t="shared" si="429"/>
        <v>Coffee</v>
      </c>
      <c r="J3922" s="6">
        <f t="shared" si="430"/>
        <v>1</v>
      </c>
      <c r="K3922" s="6">
        <f t="shared" si="431"/>
        <v>2</v>
      </c>
      <c r="L3922" s="6">
        <f t="shared" si="428"/>
        <v>2</v>
      </c>
      <c r="M3922" t="str">
        <f t="shared" si="432"/>
        <v>Credit Card</v>
      </c>
      <c r="N3922" t="str">
        <f t="shared" si="433"/>
        <v>UNKNOWN</v>
      </c>
      <c r="O3922" s="8">
        <f t="shared" si="434"/>
        <v>44938</v>
      </c>
    </row>
    <row r="3923" spans="1:15" x14ac:dyDescent="0.35">
      <c r="A3923" t="s">
        <v>3944</v>
      </c>
      <c r="B3923" s="4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I3923" s="4" t="str">
        <f t="shared" si="429"/>
        <v>Juice</v>
      </c>
      <c r="J3923" s="6">
        <f t="shared" si="430"/>
        <v>2</v>
      </c>
      <c r="K3923" s="6">
        <f t="shared" si="431"/>
        <v>3</v>
      </c>
      <c r="L3923" s="6">
        <f t="shared" si="428"/>
        <v>6</v>
      </c>
      <c r="M3923" t="str">
        <f t="shared" si="432"/>
        <v>Credit Card</v>
      </c>
      <c r="N3923" t="str">
        <f t="shared" si="433"/>
        <v>Takeaway</v>
      </c>
      <c r="O3923" s="8">
        <f t="shared" si="434"/>
        <v>44969</v>
      </c>
    </row>
    <row r="3924" spans="1:15" x14ac:dyDescent="0.35">
      <c r="A3924" t="s">
        <v>3945</v>
      </c>
      <c r="B3924" s="4" t="s">
        <v>13</v>
      </c>
      <c r="C3924">
        <v>4</v>
      </c>
      <c r="D3924">
        <v>3</v>
      </c>
      <c r="E3924">
        <v>12</v>
      </c>
      <c r="I3924" s="4" t="str">
        <f t="shared" si="429"/>
        <v>Cake</v>
      </c>
      <c r="J3924" s="6">
        <f t="shared" si="430"/>
        <v>4</v>
      </c>
      <c r="K3924" s="6">
        <f t="shared" si="431"/>
        <v>3</v>
      </c>
      <c r="L3924" s="6">
        <f t="shared" si="428"/>
        <v>12</v>
      </c>
      <c r="M3924" t="str">
        <f t="shared" si="432"/>
        <v>Default mode</v>
      </c>
      <c r="N3924" t="str">
        <f t="shared" si="433"/>
        <v>UNKNOWN</v>
      </c>
      <c r="O3924" s="8">
        <f t="shared" si="434"/>
        <v>44927</v>
      </c>
    </row>
    <row r="3925" spans="1:15" x14ac:dyDescent="0.35">
      <c r="A3925" t="s">
        <v>3946</v>
      </c>
      <c r="B3925" s="4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I3925" s="4" t="str">
        <f t="shared" si="429"/>
        <v>Salad</v>
      </c>
      <c r="J3925" s="6">
        <f t="shared" si="430"/>
        <v>2</v>
      </c>
      <c r="K3925" s="6">
        <f t="shared" si="431"/>
        <v>5</v>
      </c>
      <c r="L3925" s="6">
        <f t="shared" si="428"/>
        <v>10</v>
      </c>
      <c r="M3925" t="str">
        <f t="shared" si="432"/>
        <v>Cash</v>
      </c>
      <c r="N3925" t="str">
        <f t="shared" si="433"/>
        <v>In-store</v>
      </c>
      <c r="O3925" s="8">
        <f t="shared" si="434"/>
        <v>44965</v>
      </c>
    </row>
    <row r="3926" spans="1:15" x14ac:dyDescent="0.35">
      <c r="A3926" t="s">
        <v>3947</v>
      </c>
      <c r="B3926" s="4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  <c r="I3926" s="4" t="str">
        <f t="shared" si="429"/>
        <v>Coffee</v>
      </c>
      <c r="J3926" s="6">
        <f t="shared" si="430"/>
        <v>3</v>
      </c>
      <c r="K3926" s="6">
        <f t="shared" si="431"/>
        <v>2</v>
      </c>
      <c r="L3926" s="6">
        <f t="shared" si="428"/>
        <v>6</v>
      </c>
      <c r="M3926" t="str">
        <f t="shared" si="432"/>
        <v>Digital Wallet</v>
      </c>
      <c r="N3926" t="str">
        <f t="shared" si="433"/>
        <v>Takeaway</v>
      </c>
      <c r="O3926" s="8">
        <f t="shared" si="434"/>
        <v>45163</v>
      </c>
    </row>
    <row r="3927" spans="1:15" x14ac:dyDescent="0.35">
      <c r="A3927" t="s">
        <v>3948</v>
      </c>
      <c r="B3927" s="4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  <c r="I3927" s="4" t="str">
        <f t="shared" si="429"/>
        <v>Juice</v>
      </c>
      <c r="J3927" s="6">
        <f t="shared" si="430"/>
        <v>3</v>
      </c>
      <c r="K3927" s="6">
        <f t="shared" si="431"/>
        <v>3</v>
      </c>
      <c r="L3927" s="6">
        <f t="shared" si="428"/>
        <v>9</v>
      </c>
      <c r="M3927" t="str">
        <f t="shared" si="432"/>
        <v>Digital Wallet</v>
      </c>
      <c r="N3927" t="str">
        <f t="shared" si="433"/>
        <v>UNKNOWN</v>
      </c>
      <c r="O3927" s="8">
        <f t="shared" si="434"/>
        <v>44981</v>
      </c>
    </row>
    <row r="3928" spans="1:15" x14ac:dyDescent="0.35">
      <c r="A3928" t="s">
        <v>3949</v>
      </c>
      <c r="B3928" s="4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  <c r="I3928" s="4" t="str">
        <f t="shared" si="429"/>
        <v>Cookie</v>
      </c>
      <c r="J3928" s="6">
        <f t="shared" si="430"/>
        <v>2</v>
      </c>
      <c r="K3928" s="6">
        <f t="shared" si="431"/>
        <v>1</v>
      </c>
      <c r="L3928" s="6">
        <f t="shared" si="428"/>
        <v>2</v>
      </c>
      <c r="M3928" t="str">
        <f t="shared" si="432"/>
        <v>Digital Wallet</v>
      </c>
      <c r="N3928" t="str">
        <f t="shared" si="433"/>
        <v>UNKNOWN</v>
      </c>
      <c r="O3928" s="8">
        <f t="shared" si="434"/>
        <v>45232</v>
      </c>
    </row>
    <row r="3929" spans="1:15" x14ac:dyDescent="0.35">
      <c r="A3929" t="s">
        <v>3950</v>
      </c>
      <c r="B3929" s="4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  <c r="I3929" s="4" t="str">
        <f t="shared" si="429"/>
        <v>Salad</v>
      </c>
      <c r="J3929" s="6">
        <f t="shared" si="430"/>
        <v>1</v>
      </c>
      <c r="K3929" s="6">
        <f t="shared" si="431"/>
        <v>2.9876104661237219</v>
      </c>
      <c r="L3929" s="6">
        <f t="shared" si="428"/>
        <v>5</v>
      </c>
      <c r="M3929" t="str">
        <f t="shared" si="432"/>
        <v>Default mode</v>
      </c>
      <c r="N3929" t="str">
        <f t="shared" si="433"/>
        <v>In-store</v>
      </c>
      <c r="O3929" s="8">
        <f t="shared" si="434"/>
        <v>44969</v>
      </c>
    </row>
    <row r="3930" spans="1:15" x14ac:dyDescent="0.35">
      <c r="A3930" t="s">
        <v>3951</v>
      </c>
      <c r="B3930" s="4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I3930" s="4" t="str">
        <f t="shared" si="429"/>
        <v>Sandwich</v>
      </c>
      <c r="J3930" s="6">
        <f t="shared" si="430"/>
        <v>3</v>
      </c>
      <c r="K3930" s="6">
        <f t="shared" si="431"/>
        <v>4</v>
      </c>
      <c r="L3930" s="6">
        <f t="shared" si="428"/>
        <v>12</v>
      </c>
      <c r="M3930" t="str">
        <f t="shared" si="432"/>
        <v>Credit Card</v>
      </c>
      <c r="N3930" t="str">
        <f t="shared" si="433"/>
        <v>UNKNOWN</v>
      </c>
      <c r="O3930" s="8">
        <f t="shared" si="434"/>
        <v>45218</v>
      </c>
    </row>
    <row r="3931" spans="1:15" x14ac:dyDescent="0.35">
      <c r="A3931" t="s">
        <v>3952</v>
      </c>
      <c r="B3931" s="4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  <c r="I3931" s="4" t="str">
        <f t="shared" si="429"/>
        <v>Cake</v>
      </c>
      <c r="J3931" s="6">
        <f t="shared" si="430"/>
        <v>5</v>
      </c>
      <c r="K3931" s="6">
        <f t="shared" si="431"/>
        <v>3</v>
      </c>
      <c r="L3931" s="6">
        <f t="shared" si="428"/>
        <v>15</v>
      </c>
      <c r="M3931" t="str">
        <f t="shared" si="432"/>
        <v>Digital Wallet</v>
      </c>
      <c r="N3931" t="str">
        <f t="shared" si="433"/>
        <v>In-store</v>
      </c>
      <c r="O3931" s="8">
        <f t="shared" si="434"/>
        <v>44954</v>
      </c>
    </row>
    <row r="3932" spans="1:15" x14ac:dyDescent="0.35">
      <c r="A3932" t="s">
        <v>3953</v>
      </c>
      <c r="B3932" s="4" t="s">
        <v>20</v>
      </c>
      <c r="D3932">
        <v>5</v>
      </c>
      <c r="E3932">
        <v>10</v>
      </c>
      <c r="F3932" t="s">
        <v>10</v>
      </c>
      <c r="H3932" s="1">
        <v>45018</v>
      </c>
      <c r="I3932" s="4" t="str">
        <f t="shared" si="429"/>
        <v>Salad</v>
      </c>
      <c r="J3932" s="6">
        <f t="shared" si="430"/>
        <v>2</v>
      </c>
      <c r="K3932" s="6">
        <f t="shared" si="431"/>
        <v>5</v>
      </c>
      <c r="L3932" s="6">
        <f t="shared" si="428"/>
        <v>10</v>
      </c>
      <c r="M3932" t="str">
        <f t="shared" si="432"/>
        <v>Credit Card</v>
      </c>
      <c r="N3932" t="str">
        <f t="shared" si="433"/>
        <v>UNKNOWN</v>
      </c>
      <c r="O3932" s="8">
        <f t="shared" si="434"/>
        <v>45018</v>
      </c>
    </row>
    <row r="3933" spans="1:15" x14ac:dyDescent="0.35">
      <c r="A3933" t="s">
        <v>3954</v>
      </c>
      <c r="B3933" s="4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I3933" s="4" t="str">
        <f t="shared" si="429"/>
        <v>Coffee</v>
      </c>
      <c r="J3933" s="6">
        <f t="shared" si="430"/>
        <v>3</v>
      </c>
      <c r="K3933" s="6">
        <f t="shared" si="431"/>
        <v>2</v>
      </c>
      <c r="L3933" s="6">
        <f t="shared" si="428"/>
        <v>6</v>
      </c>
      <c r="M3933" t="str">
        <f t="shared" si="432"/>
        <v>Default mode</v>
      </c>
      <c r="N3933" t="str">
        <f t="shared" si="433"/>
        <v>In-store</v>
      </c>
      <c r="O3933" s="8">
        <f t="shared" si="434"/>
        <v>45284</v>
      </c>
    </row>
    <row r="3934" spans="1:15" x14ac:dyDescent="0.35">
      <c r="A3934" t="s">
        <v>3955</v>
      </c>
      <c r="B3934" s="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  <c r="I3934" s="4" t="str">
        <f t="shared" si="429"/>
        <v>Cake</v>
      </c>
      <c r="J3934" s="6">
        <f t="shared" si="430"/>
        <v>2</v>
      </c>
      <c r="K3934" s="6">
        <f t="shared" si="431"/>
        <v>3</v>
      </c>
      <c r="L3934" s="6">
        <f t="shared" si="428"/>
        <v>6</v>
      </c>
      <c r="M3934" t="str">
        <f t="shared" si="432"/>
        <v>Digital Wallet</v>
      </c>
      <c r="N3934" t="str">
        <f t="shared" si="433"/>
        <v>In-store</v>
      </c>
      <c r="O3934" s="8">
        <f t="shared" si="434"/>
        <v>45022</v>
      </c>
    </row>
    <row r="3935" spans="1:15" x14ac:dyDescent="0.35">
      <c r="A3935" t="s">
        <v>3956</v>
      </c>
      <c r="B3935" s="4" t="s">
        <v>17</v>
      </c>
      <c r="C3935">
        <v>4</v>
      </c>
      <c r="D3935">
        <v>1</v>
      </c>
      <c r="E3935">
        <v>4</v>
      </c>
      <c r="H3935" s="1">
        <v>45286</v>
      </c>
      <c r="I3935" s="4" t="str">
        <f t="shared" si="429"/>
        <v>Cookie</v>
      </c>
      <c r="J3935" s="6">
        <f t="shared" si="430"/>
        <v>4</v>
      </c>
      <c r="K3935" s="6">
        <f t="shared" si="431"/>
        <v>1</v>
      </c>
      <c r="L3935" s="6">
        <f t="shared" si="428"/>
        <v>4</v>
      </c>
      <c r="M3935" t="str">
        <f t="shared" si="432"/>
        <v>Default mode</v>
      </c>
      <c r="N3935" t="str">
        <f t="shared" si="433"/>
        <v>UNKNOWN</v>
      </c>
      <c r="O3935" s="8">
        <f t="shared" si="434"/>
        <v>45286</v>
      </c>
    </row>
    <row r="3936" spans="1:15" x14ac:dyDescent="0.35">
      <c r="A3936" t="s">
        <v>3957</v>
      </c>
      <c r="B3936" s="4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  <c r="I3936" s="4" t="str">
        <f t="shared" si="429"/>
        <v>Salad</v>
      </c>
      <c r="J3936" s="6">
        <f t="shared" si="430"/>
        <v>4</v>
      </c>
      <c r="K3936" s="6">
        <f t="shared" si="431"/>
        <v>5</v>
      </c>
      <c r="L3936" s="6">
        <f t="shared" si="428"/>
        <v>20</v>
      </c>
      <c r="M3936" t="str">
        <f t="shared" si="432"/>
        <v>Digital Wallet</v>
      </c>
      <c r="N3936" t="str">
        <f t="shared" si="433"/>
        <v>Takeaway</v>
      </c>
      <c r="O3936" s="8">
        <f t="shared" si="434"/>
        <v>45042</v>
      </c>
    </row>
    <row r="3937" spans="1:15" x14ac:dyDescent="0.35">
      <c r="A3937" t="s">
        <v>3958</v>
      </c>
      <c r="B3937" s="4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  <c r="I3937" s="4" t="str">
        <f t="shared" si="429"/>
        <v>Cookie</v>
      </c>
      <c r="J3937" s="6">
        <f t="shared" si="430"/>
        <v>4</v>
      </c>
      <c r="K3937" s="6">
        <f t="shared" si="431"/>
        <v>1</v>
      </c>
      <c r="L3937" s="6">
        <f t="shared" si="428"/>
        <v>4</v>
      </c>
      <c r="M3937" t="str">
        <f t="shared" si="432"/>
        <v>Cash</v>
      </c>
      <c r="N3937" t="str">
        <f t="shared" si="433"/>
        <v>In-store</v>
      </c>
      <c r="O3937" s="8">
        <f t="shared" si="434"/>
        <v>44961</v>
      </c>
    </row>
    <row r="3938" spans="1:15" x14ac:dyDescent="0.35">
      <c r="A3938" t="s">
        <v>3959</v>
      </c>
      <c r="B3938" s="4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I3938" s="4" t="str">
        <f t="shared" si="429"/>
        <v>Cake</v>
      </c>
      <c r="J3938" s="6">
        <f t="shared" si="430"/>
        <v>4</v>
      </c>
      <c r="K3938" s="6">
        <f t="shared" si="431"/>
        <v>3</v>
      </c>
      <c r="L3938" s="6">
        <f t="shared" si="428"/>
        <v>12</v>
      </c>
      <c r="M3938" t="str">
        <f t="shared" si="432"/>
        <v>Credit Card</v>
      </c>
      <c r="N3938" t="str">
        <f t="shared" si="433"/>
        <v>UNKNOWN</v>
      </c>
      <c r="O3938" s="8">
        <f t="shared" si="434"/>
        <v>45212</v>
      </c>
    </row>
    <row r="3939" spans="1:15" x14ac:dyDescent="0.35">
      <c r="A3939" t="s">
        <v>3960</v>
      </c>
      <c r="B3939" s="4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I3939" s="4" t="str">
        <f t="shared" si="429"/>
        <v>Tea</v>
      </c>
      <c r="J3939" s="6">
        <f t="shared" si="430"/>
        <v>5</v>
      </c>
      <c r="K3939" s="6">
        <f t="shared" si="431"/>
        <v>1.5</v>
      </c>
      <c r="L3939" s="6">
        <f t="shared" si="428"/>
        <v>7.5</v>
      </c>
      <c r="M3939" t="str">
        <f t="shared" si="432"/>
        <v>Cash</v>
      </c>
      <c r="N3939" t="str">
        <f t="shared" si="433"/>
        <v>Takeaway</v>
      </c>
      <c r="O3939" s="8">
        <f t="shared" si="434"/>
        <v>45229</v>
      </c>
    </row>
    <row r="3940" spans="1:15" x14ac:dyDescent="0.35">
      <c r="A3940" t="s">
        <v>3961</v>
      </c>
      <c r="B3940" s="4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  <c r="I3940" s="4" t="str">
        <f t="shared" si="429"/>
        <v>Tea</v>
      </c>
      <c r="J3940" s="6">
        <f t="shared" si="430"/>
        <v>3</v>
      </c>
      <c r="K3940" s="6">
        <f t="shared" si="431"/>
        <v>1.5</v>
      </c>
      <c r="L3940" s="6">
        <f t="shared" si="428"/>
        <v>4.5</v>
      </c>
      <c r="M3940" t="str">
        <f t="shared" si="432"/>
        <v>Default mode</v>
      </c>
      <c r="N3940" t="str">
        <f t="shared" si="433"/>
        <v>UNKNOWN</v>
      </c>
      <c r="O3940" s="8">
        <f t="shared" si="434"/>
        <v>45042</v>
      </c>
    </row>
    <row r="3941" spans="1:15" x14ac:dyDescent="0.35">
      <c r="A3941" t="s">
        <v>3962</v>
      </c>
      <c r="B3941" s="4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  <c r="I3941" s="4" t="str">
        <f t="shared" si="429"/>
        <v>Juice</v>
      </c>
      <c r="J3941" s="6">
        <f t="shared" si="430"/>
        <v>3</v>
      </c>
      <c r="K3941" s="6">
        <f t="shared" si="431"/>
        <v>3</v>
      </c>
      <c r="L3941" s="6">
        <f t="shared" si="428"/>
        <v>9</v>
      </c>
      <c r="M3941" t="str">
        <f t="shared" si="432"/>
        <v>Digital Wallet</v>
      </c>
      <c r="N3941" t="str">
        <f t="shared" si="433"/>
        <v>UNKNOWN</v>
      </c>
      <c r="O3941" s="8">
        <f t="shared" si="434"/>
        <v>45121</v>
      </c>
    </row>
    <row r="3942" spans="1:15" x14ac:dyDescent="0.35">
      <c r="A3942" t="s">
        <v>3963</v>
      </c>
      <c r="B3942" s="4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  <c r="I3942" s="4" t="str">
        <f t="shared" si="429"/>
        <v>Coffee</v>
      </c>
      <c r="J3942" s="6">
        <f t="shared" si="430"/>
        <v>5</v>
      </c>
      <c r="K3942" s="6">
        <f t="shared" si="431"/>
        <v>2</v>
      </c>
      <c r="L3942" s="6">
        <f t="shared" si="428"/>
        <v>10</v>
      </c>
      <c r="M3942" t="str">
        <f t="shared" si="432"/>
        <v>Cash</v>
      </c>
      <c r="N3942" t="str">
        <f t="shared" si="433"/>
        <v>In-store</v>
      </c>
      <c r="O3942" s="8">
        <f t="shared" si="434"/>
        <v>44927</v>
      </c>
    </row>
    <row r="3943" spans="1:15" x14ac:dyDescent="0.35">
      <c r="A3943" t="s">
        <v>3964</v>
      </c>
      <c r="B3943" s="4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I3943" s="4" t="str">
        <f t="shared" si="429"/>
        <v>Tea</v>
      </c>
      <c r="J3943" s="6">
        <f t="shared" si="430"/>
        <v>5</v>
      </c>
      <c r="K3943" s="6">
        <f t="shared" si="431"/>
        <v>1.5</v>
      </c>
      <c r="L3943" s="6">
        <f t="shared" si="428"/>
        <v>7.5</v>
      </c>
      <c r="M3943" t="str">
        <f t="shared" si="432"/>
        <v>Cash</v>
      </c>
      <c r="N3943" t="str">
        <f t="shared" si="433"/>
        <v>UNKNOWN</v>
      </c>
      <c r="O3943" s="8">
        <f t="shared" si="434"/>
        <v>45112</v>
      </c>
    </row>
    <row r="3944" spans="1:15" x14ac:dyDescent="0.35">
      <c r="A3944" t="s">
        <v>3965</v>
      </c>
      <c r="B3944" s="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  <c r="I3944" s="4" t="str">
        <f t="shared" si="429"/>
        <v>Cookie</v>
      </c>
      <c r="J3944" s="6">
        <f t="shared" si="430"/>
        <v>3</v>
      </c>
      <c r="K3944" s="6">
        <f t="shared" si="431"/>
        <v>1</v>
      </c>
      <c r="L3944" s="6">
        <f t="shared" si="428"/>
        <v>3</v>
      </c>
      <c r="M3944" t="str">
        <f t="shared" si="432"/>
        <v>Digital Wallet</v>
      </c>
      <c r="N3944" t="str">
        <f t="shared" si="433"/>
        <v>In-store</v>
      </c>
      <c r="O3944" s="8">
        <f t="shared" si="434"/>
        <v>45278</v>
      </c>
    </row>
    <row r="3945" spans="1:15" x14ac:dyDescent="0.35">
      <c r="A3945" t="s">
        <v>3966</v>
      </c>
      <c r="B3945" s="4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I3945" s="4" t="str">
        <f t="shared" si="429"/>
        <v>Tea</v>
      </c>
      <c r="J3945" s="6">
        <f t="shared" si="430"/>
        <v>5</v>
      </c>
      <c r="K3945" s="6">
        <f t="shared" si="431"/>
        <v>1.5</v>
      </c>
      <c r="L3945" s="6">
        <f t="shared" si="428"/>
        <v>7.5</v>
      </c>
      <c r="M3945" t="str">
        <f t="shared" si="432"/>
        <v>Credit Card</v>
      </c>
      <c r="N3945" t="str">
        <f t="shared" si="433"/>
        <v>Takeaway</v>
      </c>
      <c r="O3945" s="8">
        <f t="shared" si="434"/>
        <v>45208</v>
      </c>
    </row>
    <row r="3946" spans="1:15" x14ac:dyDescent="0.35">
      <c r="A3946" t="s">
        <v>3967</v>
      </c>
      <c r="B3946" s="4" t="s">
        <v>65</v>
      </c>
      <c r="C3946">
        <v>1</v>
      </c>
      <c r="D3946">
        <v>1.5</v>
      </c>
      <c r="E3946">
        <v>1.5</v>
      </c>
      <c r="H3946" s="1">
        <v>45203</v>
      </c>
      <c r="I3946" s="4" t="str">
        <f t="shared" si="429"/>
        <v>Tea</v>
      </c>
      <c r="J3946" s="6">
        <f t="shared" si="430"/>
        <v>1</v>
      </c>
      <c r="K3946" s="6">
        <f t="shared" si="431"/>
        <v>1.5</v>
      </c>
      <c r="L3946" s="6">
        <f t="shared" si="428"/>
        <v>1.5</v>
      </c>
      <c r="M3946" t="str">
        <f t="shared" si="432"/>
        <v>Default mode</v>
      </c>
      <c r="N3946" t="str">
        <f t="shared" si="433"/>
        <v>UNKNOWN</v>
      </c>
      <c r="O3946" s="8">
        <f t="shared" si="434"/>
        <v>45203</v>
      </c>
    </row>
    <row r="3947" spans="1:15" x14ac:dyDescent="0.35">
      <c r="A3947" t="s">
        <v>3968</v>
      </c>
      <c r="B3947" s="4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I3947" s="4" t="str">
        <f t="shared" si="429"/>
        <v>UNKNOWN</v>
      </c>
      <c r="J3947" s="6">
        <f t="shared" si="430"/>
        <v>2</v>
      </c>
      <c r="K3947" s="6">
        <f t="shared" si="431"/>
        <v>4</v>
      </c>
      <c r="L3947" s="6">
        <f t="shared" si="428"/>
        <v>8</v>
      </c>
      <c r="M3947" t="str">
        <f t="shared" si="432"/>
        <v>Credit Card</v>
      </c>
      <c r="N3947" t="str">
        <f t="shared" si="433"/>
        <v>UNKNOWN</v>
      </c>
      <c r="O3947" s="8">
        <f t="shared" si="434"/>
        <v>45164</v>
      </c>
    </row>
    <row r="3948" spans="1:15" x14ac:dyDescent="0.35">
      <c r="A3948" t="s">
        <v>3969</v>
      </c>
      <c r="B3948" s="4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  <c r="I3948" s="4" t="str">
        <f t="shared" si="429"/>
        <v>Sandwich</v>
      </c>
      <c r="J3948" s="6">
        <f t="shared" si="430"/>
        <v>4</v>
      </c>
      <c r="K3948" s="6">
        <f t="shared" si="431"/>
        <v>4</v>
      </c>
      <c r="L3948" s="6">
        <f t="shared" si="428"/>
        <v>16</v>
      </c>
      <c r="M3948" t="str">
        <f t="shared" si="432"/>
        <v>Default mode</v>
      </c>
      <c r="N3948" t="str">
        <f t="shared" si="433"/>
        <v>Takeaway</v>
      </c>
      <c r="O3948" s="8">
        <f t="shared" si="434"/>
        <v>44970</v>
      </c>
    </row>
    <row r="3949" spans="1:15" x14ac:dyDescent="0.35">
      <c r="A3949" t="s">
        <v>3970</v>
      </c>
      <c r="B3949" s="4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I3949" s="4" t="str">
        <f t="shared" si="429"/>
        <v>Smoothie</v>
      </c>
      <c r="J3949" s="6">
        <f t="shared" si="430"/>
        <v>1</v>
      </c>
      <c r="K3949" s="6">
        <f t="shared" si="431"/>
        <v>4</v>
      </c>
      <c r="L3949" s="6">
        <f t="shared" si="428"/>
        <v>4</v>
      </c>
      <c r="M3949" t="str">
        <f t="shared" si="432"/>
        <v>Cash</v>
      </c>
      <c r="N3949" t="str">
        <f t="shared" si="433"/>
        <v>Takeaway</v>
      </c>
      <c r="O3949" s="8">
        <f t="shared" si="434"/>
        <v>45124</v>
      </c>
    </row>
    <row r="3950" spans="1:15" x14ac:dyDescent="0.35">
      <c r="A3950" t="s">
        <v>3971</v>
      </c>
      <c r="B3950" s="4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  <c r="I3950" s="4" t="str">
        <f t="shared" si="429"/>
        <v>Juice</v>
      </c>
      <c r="J3950" s="6">
        <f t="shared" si="430"/>
        <v>4</v>
      </c>
      <c r="K3950" s="6">
        <f t="shared" si="431"/>
        <v>3</v>
      </c>
      <c r="L3950" s="6">
        <f t="shared" si="428"/>
        <v>12</v>
      </c>
      <c r="M3950" t="str">
        <f t="shared" si="432"/>
        <v>Digital Wallet</v>
      </c>
      <c r="N3950" t="str">
        <f t="shared" si="433"/>
        <v>Takeaway</v>
      </c>
      <c r="O3950" s="8">
        <f t="shared" si="434"/>
        <v>45143</v>
      </c>
    </row>
    <row r="3951" spans="1:15" x14ac:dyDescent="0.35">
      <c r="A3951" t="s">
        <v>3972</v>
      </c>
      <c r="B3951" s="4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I3951" s="4" t="str">
        <f t="shared" si="429"/>
        <v>Juice</v>
      </c>
      <c r="J3951" s="6">
        <f t="shared" si="430"/>
        <v>3</v>
      </c>
      <c r="K3951" s="6">
        <f t="shared" si="431"/>
        <v>3</v>
      </c>
      <c r="L3951" s="6">
        <f t="shared" si="428"/>
        <v>9</v>
      </c>
      <c r="M3951" t="str">
        <f t="shared" si="432"/>
        <v>Cash</v>
      </c>
      <c r="N3951" t="str">
        <f t="shared" si="433"/>
        <v>In-store</v>
      </c>
      <c r="O3951" s="8">
        <f t="shared" si="434"/>
        <v>45249</v>
      </c>
    </row>
    <row r="3952" spans="1:15" x14ac:dyDescent="0.35">
      <c r="A3952" t="s">
        <v>3973</v>
      </c>
      <c r="B3952" s="4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I3952" s="4" t="str">
        <f t="shared" si="429"/>
        <v>Cake</v>
      </c>
      <c r="J3952" s="6">
        <f t="shared" si="430"/>
        <v>1</v>
      </c>
      <c r="K3952" s="6">
        <f t="shared" si="431"/>
        <v>3</v>
      </c>
      <c r="L3952" s="6">
        <f t="shared" si="428"/>
        <v>3</v>
      </c>
      <c r="M3952" t="str">
        <f t="shared" si="432"/>
        <v>Default mode</v>
      </c>
      <c r="N3952" t="str">
        <f t="shared" si="433"/>
        <v>Takeaway</v>
      </c>
      <c r="O3952" s="8">
        <f t="shared" si="434"/>
        <v>45061</v>
      </c>
    </row>
    <row r="3953" spans="1:15" x14ac:dyDescent="0.35">
      <c r="A3953" t="s">
        <v>3974</v>
      </c>
      <c r="B3953" s="4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I3953" s="4" t="str">
        <f t="shared" si="429"/>
        <v>Cookie</v>
      </c>
      <c r="J3953" s="6">
        <f t="shared" si="430"/>
        <v>5</v>
      </c>
      <c r="K3953" s="6">
        <f t="shared" si="431"/>
        <v>1</v>
      </c>
      <c r="L3953" s="6">
        <f t="shared" si="428"/>
        <v>5</v>
      </c>
      <c r="M3953" t="str">
        <f t="shared" si="432"/>
        <v>Credit Card</v>
      </c>
      <c r="N3953" t="str">
        <f t="shared" si="433"/>
        <v>In-store</v>
      </c>
      <c r="O3953" s="8">
        <f t="shared" si="434"/>
        <v>45202</v>
      </c>
    </row>
    <row r="3954" spans="1:15" x14ac:dyDescent="0.35">
      <c r="A3954" t="s">
        <v>3975</v>
      </c>
      <c r="B3954" s="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  <c r="I3954" s="4" t="str">
        <f t="shared" si="429"/>
        <v>Cake</v>
      </c>
      <c r="J3954" s="6">
        <f t="shared" si="430"/>
        <v>4</v>
      </c>
      <c r="K3954" s="6">
        <f t="shared" si="431"/>
        <v>3</v>
      </c>
      <c r="L3954" s="6">
        <f t="shared" si="428"/>
        <v>12</v>
      </c>
      <c r="M3954" t="str">
        <f t="shared" si="432"/>
        <v>Digital Wallet</v>
      </c>
      <c r="N3954" t="str">
        <f t="shared" si="433"/>
        <v>Takeaway</v>
      </c>
      <c r="O3954" s="8">
        <f t="shared" si="434"/>
        <v>44949</v>
      </c>
    </row>
    <row r="3955" spans="1:15" x14ac:dyDescent="0.35">
      <c r="A3955" t="s">
        <v>3976</v>
      </c>
      <c r="B3955" s="4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I3955" s="4" t="str">
        <f t="shared" si="429"/>
        <v>Salad</v>
      </c>
      <c r="J3955" s="6">
        <f t="shared" si="430"/>
        <v>1</v>
      </c>
      <c r="K3955" s="6">
        <f t="shared" si="431"/>
        <v>5</v>
      </c>
      <c r="L3955" s="6">
        <f t="shared" si="428"/>
        <v>5</v>
      </c>
      <c r="M3955" t="str">
        <f t="shared" si="432"/>
        <v>Cash</v>
      </c>
      <c r="N3955" t="str">
        <f t="shared" si="433"/>
        <v>In-store</v>
      </c>
      <c r="O3955" s="8">
        <f t="shared" si="434"/>
        <v>45225</v>
      </c>
    </row>
    <row r="3956" spans="1:15" x14ac:dyDescent="0.35">
      <c r="A3956" t="s">
        <v>3977</v>
      </c>
      <c r="B3956" s="4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I3956" s="4" t="str">
        <f t="shared" si="429"/>
        <v>Salad</v>
      </c>
      <c r="J3956" s="6">
        <f t="shared" si="430"/>
        <v>1</v>
      </c>
      <c r="K3956" s="6">
        <f t="shared" si="431"/>
        <v>5</v>
      </c>
      <c r="L3956" s="6">
        <f t="shared" si="428"/>
        <v>5</v>
      </c>
      <c r="M3956" t="str">
        <f t="shared" si="432"/>
        <v>Credit Card</v>
      </c>
      <c r="N3956" t="str">
        <f t="shared" si="433"/>
        <v>UNKNOWN</v>
      </c>
      <c r="O3956" s="8">
        <f t="shared" si="434"/>
        <v>45167</v>
      </c>
    </row>
    <row r="3957" spans="1:15" x14ac:dyDescent="0.35">
      <c r="A3957" t="s">
        <v>3978</v>
      </c>
      <c r="B3957" s="4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  <c r="I3957" s="4" t="str">
        <f t="shared" si="429"/>
        <v>Cookie</v>
      </c>
      <c r="J3957" s="6">
        <f t="shared" si="430"/>
        <v>1</v>
      </c>
      <c r="K3957" s="6">
        <f t="shared" si="431"/>
        <v>1</v>
      </c>
      <c r="L3957" s="6">
        <f t="shared" si="428"/>
        <v>1</v>
      </c>
      <c r="M3957" t="str">
        <f t="shared" si="432"/>
        <v>Cash</v>
      </c>
      <c r="N3957" t="str">
        <f t="shared" si="433"/>
        <v>Takeaway</v>
      </c>
      <c r="O3957" s="8">
        <f t="shared" si="434"/>
        <v>45193</v>
      </c>
    </row>
    <row r="3958" spans="1:15" x14ac:dyDescent="0.35">
      <c r="A3958" t="s">
        <v>3979</v>
      </c>
      <c r="B3958" s="4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I3958" s="4" t="str">
        <f t="shared" si="429"/>
        <v>Smoothie</v>
      </c>
      <c r="J3958" s="6">
        <f t="shared" si="430"/>
        <v>4</v>
      </c>
      <c r="K3958" s="6">
        <f t="shared" si="431"/>
        <v>4</v>
      </c>
      <c r="L3958" s="6">
        <f t="shared" si="428"/>
        <v>16</v>
      </c>
      <c r="M3958" t="str">
        <f t="shared" si="432"/>
        <v>Credit Card</v>
      </c>
      <c r="N3958" t="str">
        <f t="shared" si="433"/>
        <v>UNKNOWN</v>
      </c>
      <c r="O3958" s="8">
        <f t="shared" si="434"/>
        <v>45211</v>
      </c>
    </row>
    <row r="3959" spans="1:15" x14ac:dyDescent="0.35">
      <c r="A3959" t="s">
        <v>3980</v>
      </c>
      <c r="B3959" s="4" t="s">
        <v>9</v>
      </c>
      <c r="C3959">
        <v>4</v>
      </c>
      <c r="D3959">
        <v>2</v>
      </c>
      <c r="E3959">
        <v>8</v>
      </c>
      <c r="H3959" s="1">
        <v>45270</v>
      </c>
      <c r="I3959" s="4" t="str">
        <f t="shared" si="429"/>
        <v>Coffee</v>
      </c>
      <c r="J3959" s="6">
        <f t="shared" si="430"/>
        <v>4</v>
      </c>
      <c r="K3959" s="6">
        <f t="shared" si="431"/>
        <v>2</v>
      </c>
      <c r="L3959" s="6">
        <f t="shared" si="428"/>
        <v>8</v>
      </c>
      <c r="M3959" t="str">
        <f t="shared" si="432"/>
        <v>Default mode</v>
      </c>
      <c r="N3959" t="str">
        <f t="shared" si="433"/>
        <v>UNKNOWN</v>
      </c>
      <c r="O3959" s="8">
        <f t="shared" si="434"/>
        <v>45270</v>
      </c>
    </row>
    <row r="3960" spans="1:15" x14ac:dyDescent="0.35">
      <c r="A3960" t="s">
        <v>3981</v>
      </c>
      <c r="B3960" s="4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I3960" s="4" t="str">
        <f t="shared" si="429"/>
        <v>Sandwich</v>
      </c>
      <c r="J3960" s="6">
        <f t="shared" si="430"/>
        <v>4</v>
      </c>
      <c r="K3960" s="6">
        <f t="shared" si="431"/>
        <v>4</v>
      </c>
      <c r="L3960" s="6">
        <f t="shared" si="428"/>
        <v>16</v>
      </c>
      <c r="M3960" t="str">
        <f t="shared" si="432"/>
        <v>Cash</v>
      </c>
      <c r="N3960" t="str">
        <f t="shared" si="433"/>
        <v>UNKNOWN</v>
      </c>
      <c r="O3960" s="8">
        <f t="shared" si="434"/>
        <v>45115</v>
      </c>
    </row>
    <row r="3961" spans="1:15" x14ac:dyDescent="0.35">
      <c r="A3961" t="s">
        <v>3982</v>
      </c>
      <c r="B3961" s="4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  <c r="I3961" s="4" t="str">
        <f t="shared" si="429"/>
        <v>Coffee</v>
      </c>
      <c r="J3961" s="6">
        <f t="shared" si="430"/>
        <v>5</v>
      </c>
      <c r="K3961" s="6">
        <f t="shared" si="431"/>
        <v>0</v>
      </c>
      <c r="L3961" s="6">
        <f t="shared" si="428"/>
        <v>10</v>
      </c>
      <c r="M3961" t="str">
        <f t="shared" si="432"/>
        <v>Digital Wallet</v>
      </c>
      <c r="N3961" t="str">
        <f t="shared" si="433"/>
        <v>Takeaway</v>
      </c>
      <c r="O3961" s="8">
        <f t="shared" si="434"/>
        <v>45085</v>
      </c>
    </row>
    <row r="3962" spans="1:15" x14ac:dyDescent="0.35">
      <c r="A3962" t="s">
        <v>3983</v>
      </c>
      <c r="B3962" s="4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  <c r="I3962" s="4" t="str">
        <f t="shared" si="429"/>
        <v>Cookie</v>
      </c>
      <c r="J3962" s="6">
        <f t="shared" si="430"/>
        <v>2</v>
      </c>
      <c r="K3962" s="6">
        <f t="shared" si="431"/>
        <v>1</v>
      </c>
      <c r="L3962" s="6">
        <f t="shared" si="428"/>
        <v>2</v>
      </c>
      <c r="M3962" t="str">
        <f t="shared" si="432"/>
        <v>Credit Card</v>
      </c>
      <c r="N3962" t="str">
        <f t="shared" si="433"/>
        <v>UNKNOWN</v>
      </c>
      <c r="O3962" s="8">
        <f t="shared" si="434"/>
        <v>45238</v>
      </c>
    </row>
    <row r="3963" spans="1:15" x14ac:dyDescent="0.35">
      <c r="A3963" t="s">
        <v>3984</v>
      </c>
      <c r="B3963" s="4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I3963" s="4" t="str">
        <f t="shared" si="429"/>
        <v>Sandwich</v>
      </c>
      <c r="J3963" s="6">
        <f t="shared" si="430"/>
        <v>3</v>
      </c>
      <c r="K3963" s="6">
        <f t="shared" si="431"/>
        <v>4</v>
      </c>
      <c r="L3963" s="6">
        <f t="shared" si="428"/>
        <v>12</v>
      </c>
      <c r="M3963" t="str">
        <f t="shared" si="432"/>
        <v>Credit Card</v>
      </c>
      <c r="N3963" t="str">
        <f t="shared" si="433"/>
        <v>In-store</v>
      </c>
      <c r="O3963" s="8">
        <f t="shared" si="434"/>
        <v>44985</v>
      </c>
    </row>
    <row r="3964" spans="1:15" x14ac:dyDescent="0.35">
      <c r="A3964" t="s">
        <v>3985</v>
      </c>
      <c r="B3964" s="4" t="s">
        <v>13</v>
      </c>
      <c r="C3964">
        <v>1</v>
      </c>
      <c r="D3964">
        <v>3</v>
      </c>
      <c r="E3964">
        <v>3</v>
      </c>
      <c r="H3964" s="1">
        <v>45087</v>
      </c>
      <c r="I3964" s="4" t="str">
        <f t="shared" si="429"/>
        <v>Cake</v>
      </c>
      <c r="J3964" s="6">
        <f t="shared" si="430"/>
        <v>1</v>
      </c>
      <c r="K3964" s="6">
        <f t="shared" si="431"/>
        <v>3</v>
      </c>
      <c r="L3964" s="6">
        <f t="shared" si="428"/>
        <v>3</v>
      </c>
      <c r="M3964" t="str">
        <f t="shared" si="432"/>
        <v>Default mode</v>
      </c>
      <c r="N3964" t="str">
        <f t="shared" si="433"/>
        <v>UNKNOWN</v>
      </c>
      <c r="O3964" s="8">
        <f t="shared" si="434"/>
        <v>45087</v>
      </c>
    </row>
    <row r="3965" spans="1:15" x14ac:dyDescent="0.35">
      <c r="A3965" t="s">
        <v>3986</v>
      </c>
      <c r="B3965" s="4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I3965" s="4" t="str">
        <f t="shared" si="429"/>
        <v>Cake</v>
      </c>
      <c r="J3965" s="6">
        <f t="shared" si="430"/>
        <v>2</v>
      </c>
      <c r="K3965" s="6">
        <f t="shared" si="431"/>
        <v>3</v>
      </c>
      <c r="L3965" s="6">
        <f t="shared" si="428"/>
        <v>6</v>
      </c>
      <c r="M3965" t="str">
        <f t="shared" si="432"/>
        <v>Credit Card</v>
      </c>
      <c r="N3965" t="str">
        <f t="shared" si="433"/>
        <v>Takeaway</v>
      </c>
      <c r="O3965" s="8">
        <f t="shared" si="434"/>
        <v>44991</v>
      </c>
    </row>
    <row r="3966" spans="1:15" x14ac:dyDescent="0.35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I3966" s="4" t="str">
        <f t="shared" si="429"/>
        <v>UNKNOWN</v>
      </c>
      <c r="J3966" s="6">
        <f t="shared" si="430"/>
        <v>4</v>
      </c>
      <c r="K3966" s="6">
        <f t="shared" si="431"/>
        <v>1</v>
      </c>
      <c r="L3966" s="6">
        <f t="shared" si="428"/>
        <v>4</v>
      </c>
      <c r="M3966" t="str">
        <f t="shared" si="432"/>
        <v>Default mode</v>
      </c>
      <c r="N3966" t="str">
        <f t="shared" si="433"/>
        <v>Takeaway</v>
      </c>
      <c r="O3966" s="8">
        <f t="shared" si="434"/>
        <v>44940</v>
      </c>
    </row>
    <row r="3967" spans="1:15" x14ac:dyDescent="0.35">
      <c r="A3967" t="s">
        <v>3988</v>
      </c>
      <c r="B3967" s="4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I3967" s="4" t="str">
        <f t="shared" si="429"/>
        <v>Salad</v>
      </c>
      <c r="J3967" s="6">
        <f t="shared" si="430"/>
        <v>2</v>
      </c>
      <c r="K3967" s="6">
        <f t="shared" si="431"/>
        <v>5</v>
      </c>
      <c r="L3967" s="6">
        <f t="shared" si="428"/>
        <v>10</v>
      </c>
      <c r="M3967" t="str">
        <f t="shared" si="432"/>
        <v>Cash</v>
      </c>
      <c r="N3967" t="str">
        <f t="shared" si="433"/>
        <v>Takeaway</v>
      </c>
      <c r="O3967" s="8">
        <f t="shared" si="434"/>
        <v>45133</v>
      </c>
    </row>
    <row r="3968" spans="1:15" x14ac:dyDescent="0.35">
      <c r="A3968" t="s">
        <v>3989</v>
      </c>
      <c r="B3968" s="4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I3968" s="4" t="str">
        <f t="shared" si="429"/>
        <v>Smoothie</v>
      </c>
      <c r="J3968" s="6">
        <f t="shared" si="430"/>
        <v>4</v>
      </c>
      <c r="K3968" s="6">
        <f t="shared" si="431"/>
        <v>4</v>
      </c>
      <c r="L3968" s="6">
        <f t="shared" si="428"/>
        <v>16</v>
      </c>
      <c r="M3968" t="str">
        <f t="shared" si="432"/>
        <v>Cash</v>
      </c>
      <c r="N3968" t="str">
        <f t="shared" si="433"/>
        <v>Takeaway</v>
      </c>
      <c r="O3968" s="8">
        <f t="shared" si="434"/>
        <v>45063</v>
      </c>
    </row>
    <row r="3969" spans="1:15" x14ac:dyDescent="0.35">
      <c r="A3969" t="s">
        <v>3990</v>
      </c>
      <c r="B3969" s="4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I3969" s="4" t="str">
        <f t="shared" si="429"/>
        <v>Cookie</v>
      </c>
      <c r="J3969" s="6">
        <f t="shared" si="430"/>
        <v>4</v>
      </c>
      <c r="K3969" s="6">
        <f t="shared" si="431"/>
        <v>1</v>
      </c>
      <c r="L3969" s="6">
        <f t="shared" si="428"/>
        <v>4</v>
      </c>
      <c r="M3969" t="str">
        <f t="shared" si="432"/>
        <v>Cash</v>
      </c>
      <c r="N3969" t="str">
        <f t="shared" si="433"/>
        <v>In-store</v>
      </c>
      <c r="O3969" s="8">
        <f t="shared" si="434"/>
        <v>45100</v>
      </c>
    </row>
    <row r="3970" spans="1:15" x14ac:dyDescent="0.35">
      <c r="A3970" t="s">
        <v>3991</v>
      </c>
      <c r="B3970" s="4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I3970" s="4" t="str">
        <f t="shared" si="429"/>
        <v>Cookie</v>
      </c>
      <c r="J3970" s="6">
        <f t="shared" si="430"/>
        <v>4</v>
      </c>
      <c r="K3970" s="6">
        <f t="shared" si="431"/>
        <v>1</v>
      </c>
      <c r="L3970" s="6">
        <f t="shared" ref="L3970:L4033" si="435">IF(ISBLANK(E3970),PRODUCT(J3970,K3970),IF(E3970="ERROR",PRODUCT(J3970,K3970),IF(E3970="UNKNOWN",PRODUCT(J3970,K3970),E3970)))</f>
        <v>4</v>
      </c>
      <c r="M3970" t="str">
        <f t="shared" si="432"/>
        <v>Cash</v>
      </c>
      <c r="N3970" t="str">
        <f t="shared" si="433"/>
        <v>UNKNOWN</v>
      </c>
      <c r="O3970" s="8">
        <f t="shared" si="434"/>
        <v>45074</v>
      </c>
    </row>
    <row r="3971" spans="1:15" x14ac:dyDescent="0.35">
      <c r="A3971" t="s">
        <v>3992</v>
      </c>
      <c r="B3971" s="4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I3971" s="4" t="str">
        <f t="shared" ref="I3971:I4034" si="436">IF(ISBLANK(B3971),"UNKNOWN",IF(B3971="ERROR","Juice",B3971))</f>
        <v>Juice</v>
      </c>
      <c r="J3971" s="6">
        <f t="shared" ref="J3971:J4034" si="437">IF(ISBLANK(C3971),E3971/D3971,IF(C3971="ERROR",AVERAGE(C3971:C13970),IF(C3971="UNKNOWN",MEDIAN(C3971:C13970),C3971)))</f>
        <v>4</v>
      </c>
      <c r="K3971" s="6">
        <f t="shared" ref="K3971:K4034" si="438">IF(ISBLANK(D3971),0,IF(D3971="ERROR",AVERAGE(D3971:D13970),IF(D3971="UNKNOWN",MEDIAN(D3971:D13970),D3971)))</f>
        <v>3</v>
      </c>
      <c r="L3971" s="6">
        <f t="shared" si="435"/>
        <v>12</v>
      </c>
      <c r="M3971" t="str">
        <f t="shared" ref="M3971:M4034" si="439">IF(ISBLANK(F3971),"Default mode",IF(F3971="ERROR","Cash",F3971))</f>
        <v>Credit Card</v>
      </c>
      <c r="N3971" t="str">
        <f t="shared" ref="N3971:N4034" si="440">IF(ISBLANK(G3971),"UNKNOWN",IF(G3971="ERROR","Cafe",G3971))</f>
        <v>In-store</v>
      </c>
      <c r="O3971" s="8">
        <f t="shared" ref="O3971:O4034" si="441">IF(ISBLANK(H3971),DATE(2023,1,1),IF(H3971="ERROR",DATE(2023,6,1),IF(H3971="UNKNOWN",DATE(2023,1,1),H3971)))</f>
        <v>45067</v>
      </c>
    </row>
    <row r="3972" spans="1:15" x14ac:dyDescent="0.35">
      <c r="A3972" t="s">
        <v>3993</v>
      </c>
      <c r="B3972" s="4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  <c r="I3972" s="4" t="str">
        <f t="shared" si="436"/>
        <v>Tea</v>
      </c>
      <c r="J3972" s="6">
        <f t="shared" si="437"/>
        <v>5</v>
      </c>
      <c r="K3972" s="6">
        <f t="shared" si="438"/>
        <v>1.5</v>
      </c>
      <c r="L3972" s="6">
        <f t="shared" si="435"/>
        <v>7.5</v>
      </c>
      <c r="M3972" t="str">
        <f t="shared" si="439"/>
        <v>Digital Wallet</v>
      </c>
      <c r="N3972" t="str">
        <f t="shared" si="440"/>
        <v>Takeaway</v>
      </c>
      <c r="O3972" s="8">
        <f t="shared" si="441"/>
        <v>45198</v>
      </c>
    </row>
    <row r="3973" spans="1:15" x14ac:dyDescent="0.35">
      <c r="A3973" t="s">
        <v>3994</v>
      </c>
      <c r="B3973" s="4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  <c r="I3973" s="4" t="str">
        <f t="shared" si="436"/>
        <v>Cookie</v>
      </c>
      <c r="J3973" s="6">
        <f t="shared" si="437"/>
        <v>5</v>
      </c>
      <c r="K3973" s="6">
        <f t="shared" si="438"/>
        <v>1</v>
      </c>
      <c r="L3973" s="6">
        <f t="shared" si="435"/>
        <v>5</v>
      </c>
      <c r="M3973" t="str">
        <f t="shared" si="439"/>
        <v>Digital Wallet</v>
      </c>
      <c r="N3973" t="str">
        <f t="shared" si="440"/>
        <v>Cafe</v>
      </c>
      <c r="O3973" s="8">
        <f t="shared" si="441"/>
        <v>45196</v>
      </c>
    </row>
    <row r="3974" spans="1:15" x14ac:dyDescent="0.35">
      <c r="A3974" t="s">
        <v>3995</v>
      </c>
      <c r="B3974" s="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  <c r="I3974" s="4" t="str">
        <f t="shared" si="436"/>
        <v>Cake</v>
      </c>
      <c r="J3974" s="6">
        <f t="shared" si="437"/>
        <v>3</v>
      </c>
      <c r="K3974" s="6">
        <f t="shared" si="438"/>
        <v>3</v>
      </c>
      <c r="L3974" s="6">
        <f t="shared" si="435"/>
        <v>9</v>
      </c>
      <c r="M3974" t="str">
        <f t="shared" si="439"/>
        <v>Digital Wallet</v>
      </c>
      <c r="N3974" t="str">
        <f t="shared" si="440"/>
        <v>In-store</v>
      </c>
      <c r="O3974" s="8">
        <f t="shared" si="441"/>
        <v>44999</v>
      </c>
    </row>
    <row r="3975" spans="1:15" x14ac:dyDescent="0.35">
      <c r="A3975" t="s">
        <v>3996</v>
      </c>
      <c r="B3975" s="4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I3975" s="4" t="str">
        <f t="shared" si="436"/>
        <v>Tea</v>
      </c>
      <c r="J3975" s="6">
        <f t="shared" si="437"/>
        <v>1</v>
      </c>
      <c r="K3975" s="6">
        <f t="shared" si="438"/>
        <v>1.5</v>
      </c>
      <c r="L3975" s="6">
        <f t="shared" si="435"/>
        <v>1.5</v>
      </c>
      <c r="M3975" t="str">
        <f t="shared" si="439"/>
        <v>Default mode</v>
      </c>
      <c r="N3975" t="str">
        <f t="shared" si="440"/>
        <v>Takeaway</v>
      </c>
      <c r="O3975" s="8">
        <f t="shared" si="441"/>
        <v>45221</v>
      </c>
    </row>
    <row r="3976" spans="1:15" x14ac:dyDescent="0.35">
      <c r="A3976" t="s">
        <v>3997</v>
      </c>
      <c r="B3976" s="4" t="s">
        <v>21</v>
      </c>
      <c r="D3976">
        <v>4</v>
      </c>
      <c r="E3976">
        <v>12</v>
      </c>
      <c r="G3976" t="s">
        <v>15</v>
      </c>
      <c r="H3976" s="1">
        <v>45154</v>
      </c>
      <c r="I3976" s="4" t="str">
        <f t="shared" si="436"/>
        <v>UNKNOWN</v>
      </c>
      <c r="J3976" s="6">
        <f t="shared" si="437"/>
        <v>3</v>
      </c>
      <c r="K3976" s="6">
        <f t="shared" si="438"/>
        <v>4</v>
      </c>
      <c r="L3976" s="6">
        <f t="shared" si="435"/>
        <v>12</v>
      </c>
      <c r="M3976" t="str">
        <f t="shared" si="439"/>
        <v>Default mode</v>
      </c>
      <c r="N3976" t="str">
        <f t="shared" si="440"/>
        <v>In-store</v>
      </c>
      <c r="O3976" s="8">
        <f t="shared" si="441"/>
        <v>45154</v>
      </c>
    </row>
    <row r="3977" spans="1:15" x14ac:dyDescent="0.35">
      <c r="A3977" t="s">
        <v>3998</v>
      </c>
      <c r="B3977" s="4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  <c r="I3977" s="4" t="str">
        <f t="shared" si="436"/>
        <v>Coffee</v>
      </c>
      <c r="J3977" s="6">
        <f t="shared" si="437"/>
        <v>3</v>
      </c>
      <c r="K3977" s="6">
        <f t="shared" si="438"/>
        <v>2</v>
      </c>
      <c r="L3977" s="6">
        <f t="shared" si="435"/>
        <v>6</v>
      </c>
      <c r="M3977" t="str">
        <f t="shared" si="439"/>
        <v>Digital Wallet</v>
      </c>
      <c r="N3977" t="str">
        <f t="shared" si="440"/>
        <v>Takeaway</v>
      </c>
      <c r="O3977" s="8">
        <f t="shared" si="441"/>
        <v>45271</v>
      </c>
    </row>
    <row r="3978" spans="1:15" x14ac:dyDescent="0.35">
      <c r="A3978" t="s">
        <v>3999</v>
      </c>
      <c r="B3978" s="4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  <c r="I3978" s="4" t="str">
        <f t="shared" si="436"/>
        <v>Salad</v>
      </c>
      <c r="J3978" s="6">
        <f t="shared" si="437"/>
        <v>3</v>
      </c>
      <c r="K3978" s="6">
        <f t="shared" si="438"/>
        <v>5</v>
      </c>
      <c r="L3978" s="6">
        <f t="shared" si="435"/>
        <v>15</v>
      </c>
      <c r="M3978" t="str">
        <f t="shared" si="439"/>
        <v>Digital Wallet</v>
      </c>
      <c r="N3978" t="str">
        <f t="shared" si="440"/>
        <v>UNKNOWN</v>
      </c>
      <c r="O3978" s="8">
        <f t="shared" si="441"/>
        <v>45025</v>
      </c>
    </row>
    <row r="3979" spans="1:15" x14ac:dyDescent="0.35">
      <c r="A3979" t="s">
        <v>4000</v>
      </c>
      <c r="B3979" s="4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I3979" s="4" t="str">
        <f t="shared" si="436"/>
        <v>Juice</v>
      </c>
      <c r="J3979" s="6">
        <f t="shared" si="437"/>
        <v>3</v>
      </c>
      <c r="K3979" s="6">
        <f t="shared" si="438"/>
        <v>3</v>
      </c>
      <c r="L3979" s="6">
        <f t="shared" si="435"/>
        <v>9</v>
      </c>
      <c r="M3979" t="str">
        <f t="shared" si="439"/>
        <v>Default mode</v>
      </c>
      <c r="N3979" t="str">
        <f t="shared" si="440"/>
        <v>In-store</v>
      </c>
      <c r="O3979" s="8">
        <f t="shared" si="441"/>
        <v>45095</v>
      </c>
    </row>
    <row r="3980" spans="1:15" x14ac:dyDescent="0.35">
      <c r="A3980" t="s">
        <v>4001</v>
      </c>
      <c r="B3980" s="4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I3980" s="4" t="str">
        <f t="shared" si="436"/>
        <v>Sandwich</v>
      </c>
      <c r="J3980" s="6">
        <f t="shared" si="437"/>
        <v>4</v>
      </c>
      <c r="K3980" s="6">
        <f t="shared" si="438"/>
        <v>4</v>
      </c>
      <c r="L3980" s="6">
        <f t="shared" si="435"/>
        <v>16</v>
      </c>
      <c r="M3980" t="str">
        <f t="shared" si="439"/>
        <v>Cash</v>
      </c>
      <c r="N3980" t="str">
        <f t="shared" si="440"/>
        <v>Takeaway</v>
      </c>
      <c r="O3980" s="8">
        <f t="shared" si="441"/>
        <v>45003</v>
      </c>
    </row>
    <row r="3981" spans="1:15" x14ac:dyDescent="0.35">
      <c r="A3981" t="s">
        <v>4002</v>
      </c>
      <c r="B3981" s="4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I3981" s="4" t="str">
        <f t="shared" si="436"/>
        <v>Cake</v>
      </c>
      <c r="J3981" s="6">
        <f t="shared" si="437"/>
        <v>4</v>
      </c>
      <c r="K3981" s="6">
        <f t="shared" si="438"/>
        <v>3</v>
      </c>
      <c r="L3981" s="6">
        <f t="shared" si="435"/>
        <v>12</v>
      </c>
      <c r="M3981" t="str">
        <f t="shared" si="439"/>
        <v>Credit Card</v>
      </c>
      <c r="N3981" t="str">
        <f t="shared" si="440"/>
        <v>Takeaway</v>
      </c>
      <c r="O3981" s="8">
        <f t="shared" si="441"/>
        <v>45239</v>
      </c>
    </row>
    <row r="3982" spans="1:15" x14ac:dyDescent="0.35">
      <c r="A3982" t="s">
        <v>4003</v>
      </c>
      <c r="B3982" s="4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I3982" s="4" t="str">
        <f t="shared" si="436"/>
        <v>Salad</v>
      </c>
      <c r="J3982" s="6">
        <f t="shared" si="437"/>
        <v>3</v>
      </c>
      <c r="K3982" s="6">
        <f t="shared" si="438"/>
        <v>5</v>
      </c>
      <c r="L3982" s="6">
        <f t="shared" si="435"/>
        <v>15</v>
      </c>
      <c r="M3982" t="str">
        <f t="shared" si="439"/>
        <v>Credit Card</v>
      </c>
      <c r="N3982" t="str">
        <f t="shared" si="440"/>
        <v>Takeaway</v>
      </c>
      <c r="O3982" s="8">
        <f t="shared" si="441"/>
        <v>45133</v>
      </c>
    </row>
    <row r="3983" spans="1:15" x14ac:dyDescent="0.35">
      <c r="A3983" t="s">
        <v>4004</v>
      </c>
      <c r="B3983" s="4" t="s">
        <v>21</v>
      </c>
      <c r="C3983">
        <v>1</v>
      </c>
      <c r="D3983">
        <v>5</v>
      </c>
      <c r="E3983">
        <v>5</v>
      </c>
      <c r="H3983" s="1">
        <v>45066</v>
      </c>
      <c r="I3983" s="4" t="str">
        <f t="shared" si="436"/>
        <v>UNKNOWN</v>
      </c>
      <c r="J3983" s="6">
        <f t="shared" si="437"/>
        <v>1</v>
      </c>
      <c r="K3983" s="6">
        <f t="shared" si="438"/>
        <v>5</v>
      </c>
      <c r="L3983" s="6">
        <f t="shared" si="435"/>
        <v>5</v>
      </c>
      <c r="M3983" t="str">
        <f t="shared" si="439"/>
        <v>Default mode</v>
      </c>
      <c r="N3983" t="str">
        <f t="shared" si="440"/>
        <v>UNKNOWN</v>
      </c>
      <c r="O3983" s="8">
        <f t="shared" si="441"/>
        <v>45066</v>
      </c>
    </row>
    <row r="3984" spans="1:15" x14ac:dyDescent="0.35">
      <c r="A3984" t="s">
        <v>4005</v>
      </c>
      <c r="B3984" s="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I3984" s="4" t="str">
        <f t="shared" si="436"/>
        <v>Salad</v>
      </c>
      <c r="J3984" s="6">
        <f t="shared" si="437"/>
        <v>2</v>
      </c>
      <c r="K3984" s="6">
        <f t="shared" si="438"/>
        <v>5</v>
      </c>
      <c r="L3984" s="6">
        <f t="shared" si="435"/>
        <v>10</v>
      </c>
      <c r="M3984" t="str">
        <f t="shared" si="439"/>
        <v>Default mode</v>
      </c>
      <c r="N3984" t="str">
        <f t="shared" si="440"/>
        <v>In-store</v>
      </c>
      <c r="O3984" s="8">
        <f t="shared" si="441"/>
        <v>45136</v>
      </c>
    </row>
    <row r="3985" spans="1:15" x14ac:dyDescent="0.35">
      <c r="A3985" t="s">
        <v>4006</v>
      </c>
      <c r="B3985" s="4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I3985" s="4" t="str">
        <f t="shared" si="436"/>
        <v>Coffee</v>
      </c>
      <c r="J3985" s="6">
        <f t="shared" si="437"/>
        <v>3</v>
      </c>
      <c r="K3985" s="6">
        <f t="shared" si="438"/>
        <v>2</v>
      </c>
      <c r="L3985" s="6">
        <f t="shared" si="435"/>
        <v>6</v>
      </c>
      <c r="M3985" t="str">
        <f t="shared" si="439"/>
        <v>Default mode</v>
      </c>
      <c r="N3985" t="str">
        <f t="shared" si="440"/>
        <v>Takeaway</v>
      </c>
      <c r="O3985" s="8">
        <f t="shared" si="441"/>
        <v>44966</v>
      </c>
    </row>
    <row r="3986" spans="1:15" x14ac:dyDescent="0.35">
      <c r="A3986" t="s">
        <v>4007</v>
      </c>
      <c r="B3986" s="4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  <c r="I3986" s="4" t="str">
        <f t="shared" si="436"/>
        <v>Sandwich</v>
      </c>
      <c r="J3986" s="6">
        <f t="shared" si="437"/>
        <v>1</v>
      </c>
      <c r="K3986" s="6">
        <f t="shared" si="438"/>
        <v>3</v>
      </c>
      <c r="L3986" s="6">
        <f t="shared" si="435"/>
        <v>4</v>
      </c>
      <c r="M3986" t="str">
        <f t="shared" si="439"/>
        <v>Digital Wallet</v>
      </c>
      <c r="N3986" t="str">
        <f t="shared" si="440"/>
        <v>Takeaway</v>
      </c>
      <c r="O3986" s="8">
        <f t="shared" si="441"/>
        <v>45273</v>
      </c>
    </row>
    <row r="3987" spans="1:15" x14ac:dyDescent="0.35">
      <c r="A3987" t="s">
        <v>4008</v>
      </c>
      <c r="B3987" s="4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I3987" s="4" t="str">
        <f t="shared" si="436"/>
        <v>Sandwich</v>
      </c>
      <c r="J3987" s="6">
        <f t="shared" si="437"/>
        <v>2</v>
      </c>
      <c r="K3987" s="6">
        <f t="shared" si="438"/>
        <v>4</v>
      </c>
      <c r="L3987" s="6">
        <f t="shared" si="435"/>
        <v>8</v>
      </c>
      <c r="M3987" t="str">
        <f t="shared" si="439"/>
        <v>Credit Card</v>
      </c>
      <c r="N3987" t="str">
        <f t="shared" si="440"/>
        <v>UNKNOWN</v>
      </c>
      <c r="O3987" s="8">
        <f t="shared" si="441"/>
        <v>45050</v>
      </c>
    </row>
    <row r="3988" spans="1:15" x14ac:dyDescent="0.35">
      <c r="A3988" t="s">
        <v>4009</v>
      </c>
      <c r="B3988" s="4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  <c r="I3988" s="4" t="str">
        <f t="shared" si="436"/>
        <v>Cake</v>
      </c>
      <c r="J3988" s="6">
        <f t="shared" si="437"/>
        <v>5</v>
      </c>
      <c r="K3988" s="6">
        <f t="shared" si="438"/>
        <v>3</v>
      </c>
      <c r="L3988" s="6">
        <f t="shared" si="435"/>
        <v>15</v>
      </c>
      <c r="M3988" t="str">
        <f t="shared" si="439"/>
        <v>Digital Wallet</v>
      </c>
      <c r="N3988" t="str">
        <f t="shared" si="440"/>
        <v>In-store</v>
      </c>
      <c r="O3988" s="8">
        <f t="shared" si="441"/>
        <v>45223</v>
      </c>
    </row>
    <row r="3989" spans="1:15" x14ac:dyDescent="0.35">
      <c r="A3989" t="s">
        <v>4010</v>
      </c>
      <c r="B3989" s="4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I3989" s="4" t="str">
        <f t="shared" si="436"/>
        <v>Sandwich</v>
      </c>
      <c r="J3989" s="6">
        <f t="shared" si="437"/>
        <v>1</v>
      </c>
      <c r="K3989" s="6">
        <f t="shared" si="438"/>
        <v>4</v>
      </c>
      <c r="L3989" s="6">
        <f t="shared" si="435"/>
        <v>4</v>
      </c>
      <c r="M3989" t="str">
        <f t="shared" si="439"/>
        <v>Credit Card</v>
      </c>
      <c r="N3989" t="str">
        <f t="shared" si="440"/>
        <v>Takeaway</v>
      </c>
      <c r="O3989" s="8">
        <f t="shared" si="441"/>
        <v>45022</v>
      </c>
    </row>
    <row r="3990" spans="1:15" x14ac:dyDescent="0.35">
      <c r="A3990" t="s">
        <v>4011</v>
      </c>
      <c r="B3990" s="4" t="s">
        <v>18</v>
      </c>
      <c r="C3990">
        <v>5</v>
      </c>
      <c r="D3990">
        <v>2</v>
      </c>
      <c r="E3990">
        <v>10</v>
      </c>
      <c r="H3990" s="1">
        <v>45225</v>
      </c>
      <c r="I3990" s="4" t="str">
        <f t="shared" si="436"/>
        <v>Juice</v>
      </c>
      <c r="J3990" s="6">
        <f t="shared" si="437"/>
        <v>5</v>
      </c>
      <c r="K3990" s="6">
        <f t="shared" si="438"/>
        <v>2</v>
      </c>
      <c r="L3990" s="6">
        <f t="shared" si="435"/>
        <v>10</v>
      </c>
      <c r="M3990" t="str">
        <f t="shared" si="439"/>
        <v>Default mode</v>
      </c>
      <c r="N3990" t="str">
        <f t="shared" si="440"/>
        <v>UNKNOWN</v>
      </c>
      <c r="O3990" s="8">
        <f t="shared" si="441"/>
        <v>45225</v>
      </c>
    </row>
    <row r="3991" spans="1:15" x14ac:dyDescent="0.35">
      <c r="A3991" t="s">
        <v>4012</v>
      </c>
      <c r="B3991" s="4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I3991" s="4" t="str">
        <f t="shared" si="436"/>
        <v>Coffee</v>
      </c>
      <c r="J3991" s="6">
        <f t="shared" si="437"/>
        <v>4</v>
      </c>
      <c r="K3991" s="6">
        <f t="shared" si="438"/>
        <v>2</v>
      </c>
      <c r="L3991" s="6">
        <f t="shared" si="435"/>
        <v>8</v>
      </c>
      <c r="M3991" t="str">
        <f t="shared" si="439"/>
        <v>Cash</v>
      </c>
      <c r="N3991" t="str">
        <f t="shared" si="440"/>
        <v>Takeaway</v>
      </c>
      <c r="O3991" s="8">
        <f t="shared" si="441"/>
        <v>45093</v>
      </c>
    </row>
    <row r="3992" spans="1:15" x14ac:dyDescent="0.35">
      <c r="A3992" t="s">
        <v>4013</v>
      </c>
      <c r="B3992" s="4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  <c r="I3992" s="4" t="str">
        <f t="shared" si="436"/>
        <v>Juice</v>
      </c>
      <c r="J3992" s="6">
        <f t="shared" si="437"/>
        <v>2</v>
      </c>
      <c r="K3992" s="6">
        <f t="shared" si="438"/>
        <v>3</v>
      </c>
      <c r="L3992" s="6">
        <f t="shared" si="435"/>
        <v>6</v>
      </c>
      <c r="M3992" t="str">
        <f t="shared" si="439"/>
        <v>Cash</v>
      </c>
      <c r="N3992" t="str">
        <f t="shared" si="440"/>
        <v>In-store</v>
      </c>
      <c r="O3992" s="8">
        <f t="shared" si="441"/>
        <v>45284</v>
      </c>
    </row>
    <row r="3993" spans="1:15" x14ac:dyDescent="0.35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I3993" s="4" t="str">
        <f t="shared" si="436"/>
        <v>UNKNOWN</v>
      </c>
      <c r="J3993" s="6">
        <f t="shared" si="437"/>
        <v>4</v>
      </c>
      <c r="K3993" s="6">
        <f t="shared" si="438"/>
        <v>4</v>
      </c>
      <c r="L3993" s="6">
        <f t="shared" si="435"/>
        <v>16</v>
      </c>
      <c r="M3993" t="str">
        <f t="shared" si="439"/>
        <v>Cash</v>
      </c>
      <c r="N3993" t="str">
        <f t="shared" si="440"/>
        <v>UNKNOWN</v>
      </c>
      <c r="O3993" s="8">
        <f t="shared" si="441"/>
        <v>45096</v>
      </c>
    </row>
    <row r="3994" spans="1:15" x14ac:dyDescent="0.35">
      <c r="A3994" t="s">
        <v>4015</v>
      </c>
      <c r="B3994" s="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I3994" s="4" t="str">
        <f t="shared" si="436"/>
        <v>Juice</v>
      </c>
      <c r="J3994" s="6">
        <f t="shared" si="437"/>
        <v>5</v>
      </c>
      <c r="K3994" s="6">
        <f t="shared" si="438"/>
        <v>3</v>
      </c>
      <c r="L3994" s="6">
        <f t="shared" si="435"/>
        <v>15</v>
      </c>
      <c r="M3994" t="str">
        <f t="shared" si="439"/>
        <v>Default mode</v>
      </c>
      <c r="N3994" t="str">
        <f t="shared" si="440"/>
        <v>Takeaway</v>
      </c>
      <c r="O3994" s="8">
        <f t="shared" si="441"/>
        <v>45018</v>
      </c>
    </row>
    <row r="3995" spans="1:15" x14ac:dyDescent="0.35">
      <c r="A3995" t="s">
        <v>4016</v>
      </c>
      <c r="B3995" s="4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I3995" s="4" t="str">
        <f t="shared" si="436"/>
        <v>Coffee</v>
      </c>
      <c r="J3995" s="6">
        <f t="shared" si="437"/>
        <v>5</v>
      </c>
      <c r="K3995" s="6">
        <f t="shared" si="438"/>
        <v>2</v>
      </c>
      <c r="L3995" s="6">
        <f t="shared" si="435"/>
        <v>10</v>
      </c>
      <c r="M3995" t="str">
        <f t="shared" si="439"/>
        <v>Default mode</v>
      </c>
      <c r="N3995" t="str">
        <f t="shared" si="440"/>
        <v>In-store</v>
      </c>
      <c r="O3995" s="8">
        <f t="shared" si="441"/>
        <v>45206</v>
      </c>
    </row>
    <row r="3996" spans="1:15" x14ac:dyDescent="0.35">
      <c r="A3996" t="s">
        <v>4017</v>
      </c>
      <c r="B3996" s="4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I3996" s="4" t="str">
        <f t="shared" si="436"/>
        <v>Juice</v>
      </c>
      <c r="J3996" s="6">
        <f t="shared" si="437"/>
        <v>5</v>
      </c>
      <c r="K3996" s="6">
        <f t="shared" si="438"/>
        <v>3</v>
      </c>
      <c r="L3996" s="6">
        <f t="shared" si="435"/>
        <v>15</v>
      </c>
      <c r="M3996" t="str">
        <f t="shared" si="439"/>
        <v>Cash</v>
      </c>
      <c r="N3996" t="str">
        <f t="shared" si="440"/>
        <v>UNKNOWN</v>
      </c>
      <c r="O3996" s="8">
        <f t="shared" si="441"/>
        <v>45272</v>
      </c>
    </row>
    <row r="3997" spans="1:15" x14ac:dyDescent="0.35">
      <c r="A3997" t="s">
        <v>4018</v>
      </c>
      <c r="B3997" s="4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I3997" s="4" t="str">
        <f t="shared" si="436"/>
        <v>Tea</v>
      </c>
      <c r="J3997" s="6">
        <f t="shared" si="437"/>
        <v>5</v>
      </c>
      <c r="K3997" s="6">
        <f t="shared" si="438"/>
        <v>1.5</v>
      </c>
      <c r="L3997" s="6">
        <f t="shared" si="435"/>
        <v>7.5</v>
      </c>
      <c r="M3997" t="str">
        <f t="shared" si="439"/>
        <v>Credit Card</v>
      </c>
      <c r="N3997" t="str">
        <f t="shared" si="440"/>
        <v>In-store</v>
      </c>
      <c r="O3997" s="8">
        <f t="shared" si="441"/>
        <v>45227</v>
      </c>
    </row>
    <row r="3998" spans="1:15" x14ac:dyDescent="0.35">
      <c r="A3998" t="s">
        <v>4019</v>
      </c>
      <c r="B3998" s="4" t="s">
        <v>28</v>
      </c>
      <c r="C3998">
        <v>4</v>
      </c>
      <c r="D3998">
        <v>4</v>
      </c>
      <c r="E3998" t="s">
        <v>21</v>
      </c>
      <c r="H3998" s="1">
        <v>45138</v>
      </c>
      <c r="I3998" s="4" t="str">
        <f t="shared" si="436"/>
        <v>Sandwich</v>
      </c>
      <c r="J3998" s="6">
        <f t="shared" si="437"/>
        <v>4</v>
      </c>
      <c r="K3998" s="6">
        <f t="shared" si="438"/>
        <v>4</v>
      </c>
      <c r="L3998" s="6">
        <f t="shared" si="435"/>
        <v>16</v>
      </c>
      <c r="M3998" t="str">
        <f t="shared" si="439"/>
        <v>Default mode</v>
      </c>
      <c r="N3998" t="str">
        <f t="shared" si="440"/>
        <v>UNKNOWN</v>
      </c>
      <c r="O3998" s="8">
        <f t="shared" si="441"/>
        <v>45138</v>
      </c>
    </row>
    <row r="3999" spans="1:15" x14ac:dyDescent="0.35">
      <c r="A3999" t="s">
        <v>4020</v>
      </c>
      <c r="B3999" s="4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  <c r="I3999" s="4" t="str">
        <f t="shared" si="436"/>
        <v>Juice</v>
      </c>
      <c r="J3999" s="6">
        <f t="shared" si="437"/>
        <v>4</v>
      </c>
      <c r="K3999" s="6">
        <f t="shared" si="438"/>
        <v>3</v>
      </c>
      <c r="L3999" s="6">
        <f t="shared" si="435"/>
        <v>12</v>
      </c>
      <c r="M3999" t="str">
        <f t="shared" si="439"/>
        <v>Credit Card</v>
      </c>
      <c r="N3999" t="str">
        <f t="shared" si="440"/>
        <v>UNKNOWN</v>
      </c>
      <c r="O3999" s="8">
        <f t="shared" si="441"/>
        <v>45223</v>
      </c>
    </row>
    <row r="4000" spans="1:15" x14ac:dyDescent="0.35">
      <c r="A4000" t="s">
        <v>4021</v>
      </c>
      <c r="B4000" s="4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I4000" s="4" t="str">
        <f t="shared" si="436"/>
        <v>Cookie</v>
      </c>
      <c r="J4000" s="6">
        <f t="shared" si="437"/>
        <v>1</v>
      </c>
      <c r="K4000" s="6">
        <f t="shared" si="438"/>
        <v>1</v>
      </c>
      <c r="L4000" s="6">
        <f t="shared" si="435"/>
        <v>1</v>
      </c>
      <c r="M4000" t="str">
        <f t="shared" si="439"/>
        <v>Credit Card</v>
      </c>
      <c r="N4000" t="str">
        <f t="shared" si="440"/>
        <v>In-store</v>
      </c>
      <c r="O4000" s="8">
        <f t="shared" si="441"/>
        <v>44964</v>
      </c>
    </row>
    <row r="4001" spans="1:15" x14ac:dyDescent="0.35">
      <c r="A4001" t="s">
        <v>4022</v>
      </c>
      <c r="B4001" s="4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I4001" s="4" t="str">
        <f t="shared" si="436"/>
        <v>Cookie</v>
      </c>
      <c r="J4001" s="6">
        <f t="shared" si="437"/>
        <v>5</v>
      </c>
      <c r="K4001" s="6">
        <f t="shared" si="438"/>
        <v>1</v>
      </c>
      <c r="L4001" s="6">
        <f t="shared" si="435"/>
        <v>5</v>
      </c>
      <c r="M4001" t="str">
        <f t="shared" si="439"/>
        <v>Cash</v>
      </c>
      <c r="N4001" t="str">
        <f t="shared" si="440"/>
        <v>In-store</v>
      </c>
      <c r="O4001" s="8">
        <f t="shared" si="441"/>
        <v>44976</v>
      </c>
    </row>
    <row r="4002" spans="1:15" x14ac:dyDescent="0.35">
      <c r="A4002" t="s">
        <v>4023</v>
      </c>
      <c r="B4002" s="4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I4002" s="4" t="str">
        <f t="shared" si="436"/>
        <v>Cookie</v>
      </c>
      <c r="J4002" s="6">
        <f t="shared" si="437"/>
        <v>1</v>
      </c>
      <c r="K4002" s="6">
        <f t="shared" si="438"/>
        <v>1</v>
      </c>
      <c r="L4002" s="6">
        <f t="shared" si="435"/>
        <v>1</v>
      </c>
      <c r="M4002" t="str">
        <f t="shared" si="439"/>
        <v>Credit Card</v>
      </c>
      <c r="N4002" t="str">
        <f t="shared" si="440"/>
        <v>In-store</v>
      </c>
      <c r="O4002" s="8">
        <f t="shared" si="441"/>
        <v>44998</v>
      </c>
    </row>
    <row r="4003" spans="1:15" x14ac:dyDescent="0.35">
      <c r="A4003" t="s">
        <v>4024</v>
      </c>
      <c r="B4003" s="4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  <c r="I4003" s="4" t="str">
        <f t="shared" si="436"/>
        <v>Cake</v>
      </c>
      <c r="J4003" s="6">
        <f t="shared" si="437"/>
        <v>4</v>
      </c>
      <c r="K4003" s="6">
        <f t="shared" si="438"/>
        <v>3</v>
      </c>
      <c r="L4003" s="6">
        <f t="shared" si="435"/>
        <v>12</v>
      </c>
      <c r="M4003" t="str">
        <f t="shared" si="439"/>
        <v>Digital Wallet</v>
      </c>
      <c r="N4003" t="str">
        <f t="shared" si="440"/>
        <v>UNKNOWN</v>
      </c>
      <c r="O4003" s="8">
        <f t="shared" si="441"/>
        <v>45172</v>
      </c>
    </row>
    <row r="4004" spans="1:15" x14ac:dyDescent="0.35">
      <c r="A4004" t="s">
        <v>4025</v>
      </c>
      <c r="B4004" s="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I4004" s="4" t="str">
        <f t="shared" si="436"/>
        <v>Cake</v>
      </c>
      <c r="J4004" s="6">
        <f t="shared" si="437"/>
        <v>4</v>
      </c>
      <c r="K4004" s="6">
        <f t="shared" si="438"/>
        <v>3</v>
      </c>
      <c r="L4004" s="6">
        <f t="shared" si="435"/>
        <v>12</v>
      </c>
      <c r="M4004" t="str">
        <f t="shared" si="439"/>
        <v>Credit Card</v>
      </c>
      <c r="N4004" t="str">
        <f t="shared" si="440"/>
        <v>In-store</v>
      </c>
      <c r="O4004" s="8">
        <f t="shared" si="441"/>
        <v>45103</v>
      </c>
    </row>
    <row r="4005" spans="1:15" x14ac:dyDescent="0.35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  <c r="I4005" s="4" t="str">
        <f t="shared" si="436"/>
        <v>UNKNOWN</v>
      </c>
      <c r="J4005" s="6">
        <f t="shared" si="437"/>
        <v>3</v>
      </c>
      <c r="K4005" s="6">
        <f t="shared" si="438"/>
        <v>3</v>
      </c>
      <c r="L4005" s="6">
        <f t="shared" si="435"/>
        <v>9</v>
      </c>
      <c r="M4005" t="str">
        <f t="shared" si="439"/>
        <v>Cash</v>
      </c>
      <c r="N4005" t="str">
        <f t="shared" si="440"/>
        <v>UNKNOWN</v>
      </c>
      <c r="O4005" s="8">
        <f t="shared" si="441"/>
        <v>45285</v>
      </c>
    </row>
    <row r="4006" spans="1:15" x14ac:dyDescent="0.35">
      <c r="A4006" t="s">
        <v>4027</v>
      </c>
      <c r="B4006" s="4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I4006" s="4" t="str">
        <f t="shared" si="436"/>
        <v>Tea</v>
      </c>
      <c r="J4006" s="6">
        <f t="shared" si="437"/>
        <v>1</v>
      </c>
      <c r="K4006" s="6">
        <f t="shared" si="438"/>
        <v>1.5</v>
      </c>
      <c r="L4006" s="6">
        <f t="shared" si="435"/>
        <v>1.5</v>
      </c>
      <c r="M4006" t="str">
        <f t="shared" si="439"/>
        <v>Credit Card</v>
      </c>
      <c r="N4006" t="str">
        <f t="shared" si="440"/>
        <v>UNKNOWN</v>
      </c>
      <c r="O4006" s="8">
        <f t="shared" si="441"/>
        <v>45139</v>
      </c>
    </row>
    <row r="4007" spans="1:15" x14ac:dyDescent="0.35">
      <c r="A4007" t="s">
        <v>4028</v>
      </c>
      <c r="B4007" s="4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  <c r="I4007" s="4" t="str">
        <f t="shared" si="436"/>
        <v>Juice</v>
      </c>
      <c r="J4007" s="6">
        <f t="shared" si="437"/>
        <v>3</v>
      </c>
      <c r="K4007" s="6">
        <f t="shared" si="438"/>
        <v>3</v>
      </c>
      <c r="L4007" s="6">
        <f t="shared" si="435"/>
        <v>9</v>
      </c>
      <c r="M4007" t="str">
        <f t="shared" si="439"/>
        <v>Digital Wallet</v>
      </c>
      <c r="N4007" t="str">
        <f t="shared" si="440"/>
        <v>In-store</v>
      </c>
      <c r="O4007" s="8">
        <f t="shared" si="441"/>
        <v>45140</v>
      </c>
    </row>
    <row r="4008" spans="1:15" x14ac:dyDescent="0.35">
      <c r="A4008" t="s">
        <v>4029</v>
      </c>
      <c r="B4008" s="4" t="s">
        <v>20</v>
      </c>
      <c r="C4008">
        <v>2</v>
      </c>
      <c r="D4008" t="s">
        <v>18</v>
      </c>
      <c r="E4008">
        <v>10</v>
      </c>
      <c r="H4008" s="1">
        <v>45106</v>
      </c>
      <c r="I4008" s="4" t="str">
        <f t="shared" si="436"/>
        <v>Salad</v>
      </c>
      <c r="J4008" s="6">
        <f t="shared" si="437"/>
        <v>2</v>
      </c>
      <c r="K4008" s="6">
        <f t="shared" si="438"/>
        <v>2.9901668129938543</v>
      </c>
      <c r="L4008" s="6">
        <f t="shared" si="435"/>
        <v>10</v>
      </c>
      <c r="M4008" t="str">
        <f t="shared" si="439"/>
        <v>Default mode</v>
      </c>
      <c r="N4008" t="str">
        <f t="shared" si="440"/>
        <v>UNKNOWN</v>
      </c>
      <c r="O4008" s="8">
        <f t="shared" si="441"/>
        <v>45106</v>
      </c>
    </row>
    <row r="4009" spans="1:15" x14ac:dyDescent="0.35">
      <c r="A4009" t="s">
        <v>4030</v>
      </c>
      <c r="B4009" s="4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I4009" s="4" t="str">
        <f t="shared" si="436"/>
        <v>Salad</v>
      </c>
      <c r="J4009" s="6">
        <f t="shared" si="437"/>
        <v>2</v>
      </c>
      <c r="K4009" s="6">
        <f t="shared" si="438"/>
        <v>5</v>
      </c>
      <c r="L4009" s="6">
        <f t="shared" si="435"/>
        <v>10</v>
      </c>
      <c r="M4009" t="str">
        <f t="shared" si="439"/>
        <v>Cash</v>
      </c>
      <c r="N4009" t="str">
        <f t="shared" si="440"/>
        <v>In-store</v>
      </c>
      <c r="O4009" s="8">
        <f t="shared" si="441"/>
        <v>45120</v>
      </c>
    </row>
    <row r="4010" spans="1:15" x14ac:dyDescent="0.35">
      <c r="A4010" t="s">
        <v>4031</v>
      </c>
      <c r="B4010" s="4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I4010" s="4" t="str">
        <f t="shared" si="436"/>
        <v>Juice</v>
      </c>
      <c r="J4010" s="6">
        <f t="shared" si="437"/>
        <v>2</v>
      </c>
      <c r="K4010" s="6">
        <f t="shared" si="438"/>
        <v>3</v>
      </c>
      <c r="L4010" s="6">
        <f t="shared" si="435"/>
        <v>6</v>
      </c>
      <c r="M4010" t="str">
        <f t="shared" si="439"/>
        <v>Credit Card</v>
      </c>
      <c r="N4010" t="str">
        <f t="shared" si="440"/>
        <v>UNKNOWN</v>
      </c>
      <c r="O4010" s="8">
        <f t="shared" si="441"/>
        <v>44986</v>
      </c>
    </row>
    <row r="4011" spans="1:15" x14ac:dyDescent="0.35">
      <c r="A4011" t="s">
        <v>4032</v>
      </c>
      <c r="B4011" s="4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I4011" s="4" t="str">
        <f t="shared" si="436"/>
        <v>Tea</v>
      </c>
      <c r="J4011" s="6">
        <f t="shared" si="437"/>
        <v>2</v>
      </c>
      <c r="K4011" s="6">
        <f t="shared" si="438"/>
        <v>1.5</v>
      </c>
      <c r="L4011" s="6">
        <f t="shared" si="435"/>
        <v>3</v>
      </c>
      <c r="M4011" t="str">
        <f t="shared" si="439"/>
        <v>Credit Card</v>
      </c>
      <c r="N4011" t="str">
        <f t="shared" si="440"/>
        <v>Takeaway</v>
      </c>
      <c r="O4011" s="8">
        <f t="shared" si="441"/>
        <v>45148</v>
      </c>
    </row>
    <row r="4012" spans="1:15" x14ac:dyDescent="0.35">
      <c r="A4012" t="s">
        <v>4033</v>
      </c>
      <c r="B4012" s="4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  <c r="I4012" s="4" t="str">
        <f t="shared" si="436"/>
        <v>Coffee</v>
      </c>
      <c r="J4012" s="6">
        <f t="shared" si="437"/>
        <v>5</v>
      </c>
      <c r="K4012" s="6">
        <f t="shared" si="438"/>
        <v>2</v>
      </c>
      <c r="L4012" s="6">
        <f t="shared" si="435"/>
        <v>10</v>
      </c>
      <c r="M4012" t="str">
        <f t="shared" si="439"/>
        <v>Digital Wallet</v>
      </c>
      <c r="N4012" t="str">
        <f t="shared" si="440"/>
        <v>Takeaway</v>
      </c>
      <c r="O4012" s="8">
        <f t="shared" si="441"/>
        <v>45005</v>
      </c>
    </row>
    <row r="4013" spans="1:15" x14ac:dyDescent="0.35">
      <c r="A4013" t="s">
        <v>4034</v>
      </c>
      <c r="B4013" s="4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  <c r="I4013" s="4" t="str">
        <f t="shared" si="436"/>
        <v>Smoothie</v>
      </c>
      <c r="J4013" s="6">
        <f t="shared" si="437"/>
        <v>5</v>
      </c>
      <c r="K4013" s="6">
        <f t="shared" si="438"/>
        <v>4</v>
      </c>
      <c r="L4013" s="6">
        <f t="shared" si="435"/>
        <v>20</v>
      </c>
      <c r="M4013" t="str">
        <f t="shared" si="439"/>
        <v>Digital Wallet</v>
      </c>
      <c r="N4013" t="str">
        <f t="shared" si="440"/>
        <v>Takeaway</v>
      </c>
      <c r="O4013" s="8">
        <f t="shared" si="441"/>
        <v>45234</v>
      </c>
    </row>
    <row r="4014" spans="1:15" x14ac:dyDescent="0.35">
      <c r="A4014" t="s">
        <v>4035</v>
      </c>
      <c r="B4014" s="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I4014" s="4" t="str">
        <f t="shared" si="436"/>
        <v>Smoothie</v>
      </c>
      <c r="J4014" s="6">
        <f t="shared" si="437"/>
        <v>1</v>
      </c>
      <c r="K4014" s="6">
        <f t="shared" si="438"/>
        <v>4</v>
      </c>
      <c r="L4014" s="6">
        <f t="shared" si="435"/>
        <v>4</v>
      </c>
      <c r="M4014" t="str">
        <f t="shared" si="439"/>
        <v>Default mode</v>
      </c>
      <c r="N4014" t="str">
        <f t="shared" si="440"/>
        <v>In-store</v>
      </c>
      <c r="O4014" s="8">
        <f t="shared" si="441"/>
        <v>45118</v>
      </c>
    </row>
    <row r="4015" spans="1:15" x14ac:dyDescent="0.35">
      <c r="A4015" t="s">
        <v>4036</v>
      </c>
      <c r="B4015" s="4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I4015" s="4" t="str">
        <f t="shared" si="436"/>
        <v>Salad</v>
      </c>
      <c r="J4015" s="6">
        <f t="shared" si="437"/>
        <v>3</v>
      </c>
      <c r="K4015" s="6">
        <f t="shared" si="438"/>
        <v>5</v>
      </c>
      <c r="L4015" s="6">
        <f t="shared" si="435"/>
        <v>15</v>
      </c>
      <c r="M4015" t="str">
        <f t="shared" si="439"/>
        <v>Default mode</v>
      </c>
      <c r="N4015" t="str">
        <f t="shared" si="440"/>
        <v>Takeaway</v>
      </c>
      <c r="O4015" s="8">
        <f t="shared" si="441"/>
        <v>45281</v>
      </c>
    </row>
    <row r="4016" spans="1:15" x14ac:dyDescent="0.35">
      <c r="A4016" t="s">
        <v>4037</v>
      </c>
      <c r="B4016" s="4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I4016" s="4" t="str">
        <f t="shared" si="436"/>
        <v>Juice</v>
      </c>
      <c r="J4016" s="6">
        <f t="shared" si="437"/>
        <v>5</v>
      </c>
      <c r="K4016" s="6">
        <f t="shared" si="438"/>
        <v>5</v>
      </c>
      <c r="L4016" s="6">
        <f t="shared" si="435"/>
        <v>25</v>
      </c>
      <c r="M4016" t="str">
        <f t="shared" si="439"/>
        <v>Credit Card</v>
      </c>
      <c r="N4016" t="str">
        <f t="shared" si="440"/>
        <v>In-store</v>
      </c>
      <c r="O4016" s="8">
        <f t="shared" si="441"/>
        <v>45017</v>
      </c>
    </row>
    <row r="4017" spans="1:15" x14ac:dyDescent="0.35">
      <c r="A4017" t="s">
        <v>4038</v>
      </c>
      <c r="B4017" s="4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I4017" s="4" t="str">
        <f t="shared" si="436"/>
        <v>Juice</v>
      </c>
      <c r="J4017" s="6">
        <f t="shared" si="437"/>
        <v>1</v>
      </c>
      <c r="K4017" s="6">
        <f t="shared" si="438"/>
        <v>3</v>
      </c>
      <c r="L4017" s="6">
        <f t="shared" si="435"/>
        <v>3</v>
      </c>
      <c r="M4017" t="str">
        <f t="shared" si="439"/>
        <v>Credit Card</v>
      </c>
      <c r="N4017" t="str">
        <f t="shared" si="440"/>
        <v>In-store</v>
      </c>
      <c r="O4017" s="8">
        <f t="shared" si="441"/>
        <v>45213</v>
      </c>
    </row>
    <row r="4018" spans="1:15" x14ac:dyDescent="0.35">
      <c r="A4018" t="s">
        <v>4039</v>
      </c>
      <c r="B4018" s="4" t="s">
        <v>25</v>
      </c>
      <c r="C4018">
        <v>1</v>
      </c>
      <c r="D4018">
        <v>4</v>
      </c>
      <c r="G4018" t="s">
        <v>11</v>
      </c>
      <c r="H4018" s="1">
        <v>45248</v>
      </c>
      <c r="I4018" s="4" t="str">
        <f t="shared" si="436"/>
        <v>Smoothie</v>
      </c>
      <c r="J4018" s="6">
        <f t="shared" si="437"/>
        <v>1</v>
      </c>
      <c r="K4018" s="6">
        <f t="shared" si="438"/>
        <v>4</v>
      </c>
      <c r="L4018" s="6">
        <f t="shared" si="435"/>
        <v>4</v>
      </c>
      <c r="M4018" t="str">
        <f t="shared" si="439"/>
        <v>Default mode</v>
      </c>
      <c r="N4018" t="str">
        <f t="shared" si="440"/>
        <v>Takeaway</v>
      </c>
      <c r="O4018" s="8">
        <f t="shared" si="441"/>
        <v>45248</v>
      </c>
    </row>
    <row r="4019" spans="1:15" x14ac:dyDescent="0.35">
      <c r="A4019" t="s">
        <v>4040</v>
      </c>
      <c r="B4019" s="4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I4019" s="4" t="str">
        <f t="shared" si="436"/>
        <v>Cookie</v>
      </c>
      <c r="J4019" s="6">
        <f t="shared" si="437"/>
        <v>3</v>
      </c>
      <c r="K4019" s="6">
        <f t="shared" si="438"/>
        <v>1</v>
      </c>
      <c r="L4019" s="6">
        <f t="shared" si="435"/>
        <v>3</v>
      </c>
      <c r="M4019" t="str">
        <f t="shared" si="439"/>
        <v>Cash</v>
      </c>
      <c r="N4019" t="str">
        <f t="shared" si="440"/>
        <v>In-store</v>
      </c>
      <c r="O4019" s="8">
        <f t="shared" si="441"/>
        <v>45290</v>
      </c>
    </row>
    <row r="4020" spans="1:15" x14ac:dyDescent="0.35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I4020" s="4" t="str">
        <f t="shared" si="436"/>
        <v>UNKNOWN</v>
      </c>
      <c r="J4020" s="6">
        <f t="shared" si="437"/>
        <v>2</v>
      </c>
      <c r="K4020" s="6">
        <f t="shared" si="438"/>
        <v>4</v>
      </c>
      <c r="L4020" s="6">
        <f t="shared" si="435"/>
        <v>8</v>
      </c>
      <c r="M4020" t="str">
        <f t="shared" si="439"/>
        <v>Cash</v>
      </c>
      <c r="N4020" t="str">
        <f t="shared" si="440"/>
        <v>UNKNOWN</v>
      </c>
      <c r="O4020" s="8">
        <f t="shared" si="441"/>
        <v>45106</v>
      </c>
    </row>
    <row r="4021" spans="1:15" x14ac:dyDescent="0.35">
      <c r="A4021" t="s">
        <v>4042</v>
      </c>
      <c r="B4021" s="4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  <c r="I4021" s="4" t="str">
        <f t="shared" si="436"/>
        <v>Coffee</v>
      </c>
      <c r="J4021" s="6">
        <f t="shared" si="437"/>
        <v>1</v>
      </c>
      <c r="K4021" s="6">
        <f t="shared" si="438"/>
        <v>2</v>
      </c>
      <c r="L4021" s="6">
        <f t="shared" si="435"/>
        <v>2</v>
      </c>
      <c r="M4021" t="str">
        <f t="shared" si="439"/>
        <v>Digital Wallet</v>
      </c>
      <c r="N4021" t="str">
        <f t="shared" si="440"/>
        <v>Takeaway</v>
      </c>
      <c r="O4021" s="8">
        <f t="shared" si="441"/>
        <v>45103</v>
      </c>
    </row>
    <row r="4022" spans="1:15" x14ac:dyDescent="0.35">
      <c r="A4022" t="s">
        <v>4043</v>
      </c>
      <c r="B4022" s="4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I4022" s="4" t="str">
        <f t="shared" si="436"/>
        <v>Salad</v>
      </c>
      <c r="J4022" s="6">
        <f t="shared" si="437"/>
        <v>1</v>
      </c>
      <c r="K4022" s="6">
        <f t="shared" si="438"/>
        <v>5</v>
      </c>
      <c r="L4022" s="6">
        <f t="shared" si="435"/>
        <v>5</v>
      </c>
      <c r="M4022" t="str">
        <f t="shared" si="439"/>
        <v>Cash</v>
      </c>
      <c r="N4022" t="str">
        <f t="shared" si="440"/>
        <v>Takeaway</v>
      </c>
      <c r="O4022" s="8">
        <f t="shared" si="441"/>
        <v>45065</v>
      </c>
    </row>
    <row r="4023" spans="1:15" x14ac:dyDescent="0.35">
      <c r="A4023" t="s">
        <v>4044</v>
      </c>
      <c r="B4023" s="4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  <c r="I4023" s="4" t="str">
        <f t="shared" si="436"/>
        <v>Cookie</v>
      </c>
      <c r="J4023" s="6">
        <f t="shared" si="437"/>
        <v>2</v>
      </c>
      <c r="K4023" s="6">
        <f t="shared" si="438"/>
        <v>3</v>
      </c>
      <c r="L4023" s="6">
        <f t="shared" si="435"/>
        <v>6</v>
      </c>
      <c r="M4023" t="str">
        <f t="shared" si="439"/>
        <v>Credit Card</v>
      </c>
      <c r="N4023" t="str">
        <f t="shared" si="440"/>
        <v>In-store</v>
      </c>
      <c r="O4023" s="8">
        <f t="shared" si="441"/>
        <v>45250</v>
      </c>
    </row>
    <row r="4024" spans="1:15" x14ac:dyDescent="0.35">
      <c r="A4024" t="s">
        <v>4045</v>
      </c>
      <c r="B4024" s="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I4024" s="4" t="str">
        <f t="shared" si="436"/>
        <v>Coffee</v>
      </c>
      <c r="J4024" s="6">
        <f t="shared" si="437"/>
        <v>2</v>
      </c>
      <c r="K4024" s="6">
        <f t="shared" si="438"/>
        <v>2</v>
      </c>
      <c r="L4024" s="6">
        <f t="shared" si="435"/>
        <v>4</v>
      </c>
      <c r="M4024" t="str">
        <f t="shared" si="439"/>
        <v>Cash</v>
      </c>
      <c r="N4024" t="str">
        <f t="shared" si="440"/>
        <v>In-store</v>
      </c>
      <c r="O4024" s="8">
        <f t="shared" si="441"/>
        <v>44956</v>
      </c>
    </row>
    <row r="4025" spans="1:15" x14ac:dyDescent="0.35">
      <c r="A4025" t="s">
        <v>4046</v>
      </c>
      <c r="B4025" s="4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I4025" s="4" t="str">
        <f t="shared" si="436"/>
        <v>Cake</v>
      </c>
      <c r="J4025" s="6">
        <f t="shared" si="437"/>
        <v>1</v>
      </c>
      <c r="K4025" s="6">
        <f t="shared" si="438"/>
        <v>3</v>
      </c>
      <c r="L4025" s="6">
        <f t="shared" si="435"/>
        <v>3</v>
      </c>
      <c r="M4025" t="str">
        <f t="shared" si="439"/>
        <v>Default mode</v>
      </c>
      <c r="N4025" t="str">
        <f t="shared" si="440"/>
        <v>In-store</v>
      </c>
      <c r="O4025" s="8">
        <f t="shared" si="441"/>
        <v>45120</v>
      </c>
    </row>
    <row r="4026" spans="1:15" x14ac:dyDescent="0.35">
      <c r="A4026" t="s">
        <v>4047</v>
      </c>
      <c r="B4026" s="4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I4026" s="4" t="str">
        <f t="shared" si="436"/>
        <v>Salad</v>
      </c>
      <c r="J4026" s="6">
        <f t="shared" si="437"/>
        <v>5</v>
      </c>
      <c r="K4026" s="6">
        <f t="shared" si="438"/>
        <v>5</v>
      </c>
      <c r="L4026" s="6">
        <f t="shared" si="435"/>
        <v>25</v>
      </c>
      <c r="M4026" t="str">
        <f t="shared" si="439"/>
        <v>Cash</v>
      </c>
      <c r="N4026" t="str">
        <f t="shared" si="440"/>
        <v>In-store</v>
      </c>
      <c r="O4026" s="8">
        <f t="shared" si="441"/>
        <v>44943</v>
      </c>
    </row>
    <row r="4027" spans="1:15" x14ac:dyDescent="0.35">
      <c r="A4027" t="s">
        <v>4048</v>
      </c>
      <c r="B4027" s="4" t="s">
        <v>39</v>
      </c>
      <c r="C4027">
        <v>3</v>
      </c>
      <c r="E4027">
        <v>9</v>
      </c>
      <c r="G4027" t="s">
        <v>11</v>
      </c>
      <c r="H4027" s="1">
        <v>45172</v>
      </c>
      <c r="I4027" s="4" t="str">
        <f t="shared" si="436"/>
        <v>Juice</v>
      </c>
      <c r="J4027" s="6">
        <f t="shared" si="437"/>
        <v>3</v>
      </c>
      <c r="K4027" s="6">
        <f t="shared" si="438"/>
        <v>0</v>
      </c>
      <c r="L4027" s="6">
        <f t="shared" si="435"/>
        <v>9</v>
      </c>
      <c r="M4027" t="str">
        <f t="shared" si="439"/>
        <v>Default mode</v>
      </c>
      <c r="N4027" t="str">
        <f t="shared" si="440"/>
        <v>Takeaway</v>
      </c>
      <c r="O4027" s="8">
        <f t="shared" si="441"/>
        <v>45172</v>
      </c>
    </row>
    <row r="4028" spans="1:15" x14ac:dyDescent="0.35">
      <c r="A4028" t="s">
        <v>4049</v>
      </c>
      <c r="B4028" s="4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I4028" s="4" t="str">
        <f t="shared" si="436"/>
        <v>Coffee</v>
      </c>
      <c r="J4028" s="6">
        <f t="shared" si="437"/>
        <v>2</v>
      </c>
      <c r="K4028" s="6">
        <f t="shared" si="438"/>
        <v>2</v>
      </c>
      <c r="L4028" s="6">
        <f t="shared" si="435"/>
        <v>4</v>
      </c>
      <c r="M4028" t="str">
        <f t="shared" si="439"/>
        <v>Credit Card</v>
      </c>
      <c r="N4028" t="str">
        <f t="shared" si="440"/>
        <v>In-store</v>
      </c>
      <c r="O4028" s="8">
        <f t="shared" si="441"/>
        <v>45279</v>
      </c>
    </row>
    <row r="4029" spans="1:15" x14ac:dyDescent="0.35">
      <c r="A4029" t="s">
        <v>4050</v>
      </c>
      <c r="B4029" s="4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I4029" s="4" t="str">
        <f t="shared" si="436"/>
        <v>Cookie</v>
      </c>
      <c r="J4029" s="6">
        <f t="shared" si="437"/>
        <v>4</v>
      </c>
      <c r="K4029" s="6">
        <f t="shared" si="438"/>
        <v>1</v>
      </c>
      <c r="L4029" s="6">
        <f t="shared" si="435"/>
        <v>4</v>
      </c>
      <c r="M4029" t="str">
        <f t="shared" si="439"/>
        <v>Credit Card</v>
      </c>
      <c r="N4029" t="str">
        <f t="shared" si="440"/>
        <v>In-store</v>
      </c>
      <c r="O4029" s="8">
        <f t="shared" si="441"/>
        <v>44940</v>
      </c>
    </row>
    <row r="4030" spans="1:15" x14ac:dyDescent="0.35">
      <c r="A4030" t="s">
        <v>4051</v>
      </c>
      <c r="B4030" s="4" t="s">
        <v>39</v>
      </c>
      <c r="C4030">
        <v>4</v>
      </c>
      <c r="D4030">
        <v>3</v>
      </c>
      <c r="E4030">
        <v>12</v>
      </c>
      <c r="H4030" s="1">
        <v>45160</v>
      </c>
      <c r="I4030" s="4" t="str">
        <f t="shared" si="436"/>
        <v>Juice</v>
      </c>
      <c r="J4030" s="6">
        <f t="shared" si="437"/>
        <v>4</v>
      </c>
      <c r="K4030" s="6">
        <f t="shared" si="438"/>
        <v>3</v>
      </c>
      <c r="L4030" s="6">
        <f t="shared" si="435"/>
        <v>12</v>
      </c>
      <c r="M4030" t="str">
        <f t="shared" si="439"/>
        <v>Default mode</v>
      </c>
      <c r="N4030" t="str">
        <f t="shared" si="440"/>
        <v>UNKNOWN</v>
      </c>
      <c r="O4030" s="8">
        <f t="shared" si="441"/>
        <v>45160</v>
      </c>
    </row>
    <row r="4031" spans="1:15" x14ac:dyDescent="0.35">
      <c r="A4031" t="s">
        <v>4052</v>
      </c>
      <c r="B4031" s="4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  <c r="I4031" s="4" t="str">
        <f t="shared" si="436"/>
        <v>Tea</v>
      </c>
      <c r="J4031" s="6">
        <f t="shared" si="437"/>
        <v>5</v>
      </c>
      <c r="K4031" s="6">
        <f t="shared" si="438"/>
        <v>1.5</v>
      </c>
      <c r="L4031" s="6">
        <f t="shared" si="435"/>
        <v>7.5</v>
      </c>
      <c r="M4031" t="str">
        <f t="shared" si="439"/>
        <v>Digital Wallet</v>
      </c>
      <c r="N4031" t="str">
        <f t="shared" si="440"/>
        <v>Takeaway</v>
      </c>
      <c r="O4031" s="8">
        <f t="shared" si="441"/>
        <v>44988</v>
      </c>
    </row>
    <row r="4032" spans="1:15" x14ac:dyDescent="0.35">
      <c r="A4032" t="s">
        <v>4053</v>
      </c>
      <c r="B4032" s="4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I4032" s="4" t="str">
        <f t="shared" si="436"/>
        <v>Smoothie</v>
      </c>
      <c r="J4032" s="6">
        <f t="shared" si="437"/>
        <v>1</v>
      </c>
      <c r="K4032" s="6">
        <f t="shared" si="438"/>
        <v>4</v>
      </c>
      <c r="L4032" s="6">
        <f t="shared" si="435"/>
        <v>4</v>
      </c>
      <c r="M4032" t="str">
        <f t="shared" si="439"/>
        <v>Default mode</v>
      </c>
      <c r="N4032" t="str">
        <f t="shared" si="440"/>
        <v>In-store</v>
      </c>
      <c r="O4032" s="8">
        <f t="shared" si="441"/>
        <v>45291</v>
      </c>
    </row>
    <row r="4033" spans="1:15" x14ac:dyDescent="0.35">
      <c r="A4033" t="s">
        <v>4054</v>
      </c>
      <c r="B4033" s="4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I4033" s="4" t="str">
        <f t="shared" si="436"/>
        <v>Sandwich</v>
      </c>
      <c r="J4033" s="6">
        <f t="shared" si="437"/>
        <v>5</v>
      </c>
      <c r="K4033" s="6">
        <f t="shared" si="438"/>
        <v>4</v>
      </c>
      <c r="L4033" s="6">
        <f t="shared" si="435"/>
        <v>20</v>
      </c>
      <c r="M4033" t="str">
        <f t="shared" si="439"/>
        <v>Cash</v>
      </c>
      <c r="N4033" t="str">
        <f t="shared" si="440"/>
        <v>UNKNOWN</v>
      </c>
      <c r="O4033" s="8">
        <f t="shared" si="441"/>
        <v>44938</v>
      </c>
    </row>
    <row r="4034" spans="1:15" x14ac:dyDescent="0.35">
      <c r="A4034" t="s">
        <v>4055</v>
      </c>
      <c r="B4034" s="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I4034" s="4" t="str">
        <f t="shared" si="436"/>
        <v>Tea</v>
      </c>
      <c r="J4034" s="6">
        <f t="shared" si="437"/>
        <v>3</v>
      </c>
      <c r="K4034" s="6">
        <f t="shared" si="438"/>
        <v>1.5</v>
      </c>
      <c r="L4034" s="6">
        <f t="shared" ref="L4034:L4097" si="442">IF(ISBLANK(E4034),PRODUCT(J4034,K4034),IF(E4034="ERROR",PRODUCT(J4034,K4034),IF(E4034="UNKNOWN",PRODUCT(J4034,K4034),E4034)))</f>
        <v>4.5</v>
      </c>
      <c r="M4034" t="str">
        <f t="shared" si="439"/>
        <v>Credit Card</v>
      </c>
      <c r="N4034" t="str">
        <f t="shared" si="440"/>
        <v>UNKNOWN</v>
      </c>
      <c r="O4034" s="8">
        <f t="shared" si="441"/>
        <v>45277</v>
      </c>
    </row>
    <row r="4035" spans="1:15" x14ac:dyDescent="0.35">
      <c r="A4035" t="s">
        <v>4056</v>
      </c>
      <c r="B4035" s="4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I4035" s="4" t="str">
        <f t="shared" ref="I4035:I4098" si="443">IF(ISBLANK(B4035),"UNKNOWN",IF(B4035="ERROR","Juice",B4035))</f>
        <v>Cake</v>
      </c>
      <c r="J4035" s="6">
        <f t="shared" ref="J4035:J4098" si="444">IF(ISBLANK(C4035),E4035/D4035,IF(C4035="ERROR",AVERAGE(C4035:C14034),IF(C4035="UNKNOWN",MEDIAN(C4035:C14034),C4035)))</f>
        <v>3</v>
      </c>
      <c r="K4035" s="6">
        <f t="shared" ref="K4035:K4098" si="445">IF(ISBLANK(D4035),0,IF(D4035="ERROR",AVERAGE(D4035:D14034),IF(D4035="UNKNOWN",MEDIAN(D4035:D14034),D4035)))</f>
        <v>3</v>
      </c>
      <c r="L4035" s="6">
        <f t="shared" si="442"/>
        <v>9</v>
      </c>
      <c r="M4035" t="str">
        <f t="shared" ref="M4035:M4098" si="446">IF(ISBLANK(F4035),"Default mode",IF(F4035="ERROR","Cash",F4035))</f>
        <v>Default mode</v>
      </c>
      <c r="N4035" t="str">
        <f t="shared" ref="N4035:N4098" si="447">IF(ISBLANK(G4035),"UNKNOWN",IF(G4035="ERROR","Cafe",G4035))</f>
        <v>Takeaway</v>
      </c>
      <c r="O4035" s="8">
        <f t="shared" ref="O4035:O4098" si="448">IF(ISBLANK(H4035),DATE(2023,1,1),IF(H4035="ERROR",DATE(2023,6,1),IF(H4035="UNKNOWN",DATE(2023,1,1),H4035)))</f>
        <v>44930</v>
      </c>
    </row>
    <row r="4036" spans="1:15" x14ac:dyDescent="0.35">
      <c r="A4036" t="s">
        <v>4057</v>
      </c>
      <c r="B4036" s="4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I4036" s="4" t="str">
        <f t="shared" si="443"/>
        <v>Smoothie</v>
      </c>
      <c r="J4036" s="6">
        <f t="shared" si="444"/>
        <v>1</v>
      </c>
      <c r="K4036" s="6">
        <f t="shared" si="445"/>
        <v>4</v>
      </c>
      <c r="L4036" s="6">
        <f t="shared" si="442"/>
        <v>4</v>
      </c>
      <c r="M4036" t="str">
        <f t="shared" si="446"/>
        <v>Credit Card</v>
      </c>
      <c r="N4036" t="str">
        <f t="shared" si="447"/>
        <v>UNKNOWN</v>
      </c>
      <c r="O4036" s="8">
        <f t="shared" si="448"/>
        <v>45204</v>
      </c>
    </row>
    <row r="4037" spans="1:15" x14ac:dyDescent="0.35">
      <c r="A4037" t="s">
        <v>4058</v>
      </c>
      <c r="B4037" s="4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I4037" s="4" t="str">
        <f t="shared" si="443"/>
        <v>Juice</v>
      </c>
      <c r="J4037" s="6">
        <f t="shared" si="444"/>
        <v>3</v>
      </c>
      <c r="K4037" s="6">
        <f t="shared" si="445"/>
        <v>3</v>
      </c>
      <c r="L4037" s="6">
        <f t="shared" si="442"/>
        <v>9</v>
      </c>
      <c r="M4037" t="str">
        <f t="shared" si="446"/>
        <v>Default mode</v>
      </c>
      <c r="N4037" t="str">
        <f t="shared" si="447"/>
        <v>Takeaway</v>
      </c>
      <c r="O4037" s="8">
        <f t="shared" si="448"/>
        <v>45039</v>
      </c>
    </row>
    <row r="4038" spans="1:15" x14ac:dyDescent="0.35">
      <c r="A4038" t="s">
        <v>4059</v>
      </c>
      <c r="B4038" s="4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I4038" s="4" t="str">
        <f t="shared" si="443"/>
        <v>Salad</v>
      </c>
      <c r="J4038" s="6">
        <f t="shared" si="444"/>
        <v>2</v>
      </c>
      <c r="K4038" s="6">
        <f t="shared" si="445"/>
        <v>5</v>
      </c>
      <c r="L4038" s="6">
        <f t="shared" si="442"/>
        <v>10</v>
      </c>
      <c r="M4038" t="str">
        <f t="shared" si="446"/>
        <v>Credit Card</v>
      </c>
      <c r="N4038" t="str">
        <f t="shared" si="447"/>
        <v>In-store</v>
      </c>
      <c r="O4038" s="8">
        <f t="shared" si="448"/>
        <v>45290</v>
      </c>
    </row>
    <row r="4039" spans="1:15" x14ac:dyDescent="0.35">
      <c r="A4039" t="s">
        <v>4060</v>
      </c>
      <c r="B4039" s="4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I4039" s="4" t="str">
        <f t="shared" si="443"/>
        <v>Smoothie</v>
      </c>
      <c r="J4039" s="6">
        <f t="shared" si="444"/>
        <v>2</v>
      </c>
      <c r="K4039" s="6">
        <f t="shared" si="445"/>
        <v>4</v>
      </c>
      <c r="L4039" s="6">
        <f t="shared" si="442"/>
        <v>8</v>
      </c>
      <c r="M4039" t="str">
        <f t="shared" si="446"/>
        <v>Default mode</v>
      </c>
      <c r="N4039" t="str">
        <f t="shared" si="447"/>
        <v>Takeaway</v>
      </c>
      <c r="O4039" s="8">
        <f t="shared" si="448"/>
        <v>44942</v>
      </c>
    </row>
    <row r="4040" spans="1:15" x14ac:dyDescent="0.35">
      <c r="A4040" t="s">
        <v>4061</v>
      </c>
      <c r="B4040" s="4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I4040" s="4" t="str">
        <f t="shared" si="443"/>
        <v>Tea</v>
      </c>
      <c r="J4040" s="6">
        <f t="shared" si="444"/>
        <v>5</v>
      </c>
      <c r="K4040" s="6">
        <f t="shared" si="445"/>
        <v>1.5</v>
      </c>
      <c r="L4040" s="6">
        <f t="shared" si="442"/>
        <v>7.5</v>
      </c>
      <c r="M4040" t="str">
        <f t="shared" si="446"/>
        <v>Credit Card</v>
      </c>
      <c r="N4040" t="str">
        <f t="shared" si="447"/>
        <v>In-store</v>
      </c>
      <c r="O4040" s="8">
        <f t="shared" si="448"/>
        <v>44945</v>
      </c>
    </row>
    <row r="4041" spans="1:15" x14ac:dyDescent="0.35">
      <c r="A4041" t="s">
        <v>4062</v>
      </c>
      <c r="B4041" s="4" t="s">
        <v>28</v>
      </c>
      <c r="C4041">
        <v>2</v>
      </c>
      <c r="D4041">
        <v>4</v>
      </c>
      <c r="H4041" s="1">
        <v>45058</v>
      </c>
      <c r="I4041" s="4" t="str">
        <f t="shared" si="443"/>
        <v>Sandwich</v>
      </c>
      <c r="J4041" s="6">
        <f t="shared" si="444"/>
        <v>2</v>
      </c>
      <c r="K4041" s="6">
        <f t="shared" si="445"/>
        <v>4</v>
      </c>
      <c r="L4041" s="6">
        <f t="shared" si="442"/>
        <v>8</v>
      </c>
      <c r="M4041" t="str">
        <f t="shared" si="446"/>
        <v>Default mode</v>
      </c>
      <c r="N4041" t="str">
        <f t="shared" si="447"/>
        <v>UNKNOWN</v>
      </c>
      <c r="O4041" s="8">
        <f t="shared" si="448"/>
        <v>45058</v>
      </c>
    </row>
    <row r="4042" spans="1:15" x14ac:dyDescent="0.35">
      <c r="A4042" t="s">
        <v>4063</v>
      </c>
      <c r="B4042" s="4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  <c r="I4042" s="4" t="str">
        <f t="shared" si="443"/>
        <v>Smoothie</v>
      </c>
      <c r="J4042" s="6">
        <f t="shared" si="444"/>
        <v>3</v>
      </c>
      <c r="K4042" s="6">
        <f t="shared" si="445"/>
        <v>4</v>
      </c>
      <c r="L4042" s="6">
        <f t="shared" si="442"/>
        <v>12</v>
      </c>
      <c r="M4042" t="str">
        <f t="shared" si="446"/>
        <v>Digital Wallet</v>
      </c>
      <c r="N4042" t="str">
        <f t="shared" si="447"/>
        <v>UNKNOWN</v>
      </c>
      <c r="O4042" s="8">
        <f t="shared" si="448"/>
        <v>45212</v>
      </c>
    </row>
    <row r="4043" spans="1:15" x14ac:dyDescent="0.35">
      <c r="A4043" t="s">
        <v>4064</v>
      </c>
      <c r="B4043" s="4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  <c r="I4043" s="4" t="str">
        <f t="shared" si="443"/>
        <v>Cookie</v>
      </c>
      <c r="J4043" s="6">
        <f t="shared" si="444"/>
        <v>2</v>
      </c>
      <c r="K4043" s="6">
        <f t="shared" si="445"/>
        <v>1</v>
      </c>
      <c r="L4043" s="6">
        <f t="shared" si="442"/>
        <v>2</v>
      </c>
      <c r="M4043" t="str">
        <f t="shared" si="446"/>
        <v>Digital Wallet</v>
      </c>
      <c r="N4043" t="str">
        <f t="shared" si="447"/>
        <v>Takeaway</v>
      </c>
      <c r="O4043" s="8">
        <f t="shared" si="448"/>
        <v>45036</v>
      </c>
    </row>
    <row r="4044" spans="1:15" x14ac:dyDescent="0.35">
      <c r="A4044" t="s">
        <v>4065</v>
      </c>
      <c r="B4044" s="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I4044" s="4" t="str">
        <f t="shared" si="443"/>
        <v>Cake</v>
      </c>
      <c r="J4044" s="6">
        <f t="shared" si="444"/>
        <v>2</v>
      </c>
      <c r="K4044" s="6">
        <f t="shared" si="445"/>
        <v>3</v>
      </c>
      <c r="L4044" s="6">
        <f t="shared" si="442"/>
        <v>6</v>
      </c>
      <c r="M4044" t="str">
        <f t="shared" si="446"/>
        <v>Default mode</v>
      </c>
      <c r="N4044" t="str">
        <f t="shared" si="447"/>
        <v>Takeaway</v>
      </c>
      <c r="O4044" s="8">
        <f t="shared" si="448"/>
        <v>45170</v>
      </c>
    </row>
    <row r="4045" spans="1:15" x14ac:dyDescent="0.35">
      <c r="A4045" t="s">
        <v>4066</v>
      </c>
      <c r="B4045" s="4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  <c r="I4045" s="4" t="str">
        <f t="shared" si="443"/>
        <v>Smoothie</v>
      </c>
      <c r="J4045" s="6">
        <f t="shared" si="444"/>
        <v>5</v>
      </c>
      <c r="K4045" s="6">
        <f t="shared" si="445"/>
        <v>4</v>
      </c>
      <c r="L4045" s="6">
        <f t="shared" si="442"/>
        <v>20</v>
      </c>
      <c r="M4045" t="str">
        <f t="shared" si="446"/>
        <v>Digital Wallet</v>
      </c>
      <c r="N4045" t="str">
        <f t="shared" si="447"/>
        <v>In-store</v>
      </c>
      <c r="O4045" s="8">
        <f t="shared" si="448"/>
        <v>44976</v>
      </c>
    </row>
    <row r="4046" spans="1:15" x14ac:dyDescent="0.35">
      <c r="A4046" t="s">
        <v>4067</v>
      </c>
      <c r="B4046" s="4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  <c r="I4046" s="4" t="str">
        <f t="shared" si="443"/>
        <v>Juice</v>
      </c>
      <c r="J4046" s="6">
        <f t="shared" si="444"/>
        <v>4</v>
      </c>
      <c r="K4046" s="6">
        <f t="shared" si="445"/>
        <v>3</v>
      </c>
      <c r="L4046" s="6">
        <f t="shared" si="442"/>
        <v>12</v>
      </c>
      <c r="M4046" t="str">
        <f t="shared" si="446"/>
        <v>Digital Wallet</v>
      </c>
      <c r="N4046" t="str">
        <f t="shared" si="447"/>
        <v>In-store</v>
      </c>
      <c r="O4046" s="8">
        <f t="shared" si="448"/>
        <v>45144</v>
      </c>
    </row>
    <row r="4047" spans="1:15" x14ac:dyDescent="0.35">
      <c r="A4047" t="s">
        <v>4068</v>
      </c>
      <c r="B4047" s="4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I4047" s="4" t="str">
        <f t="shared" si="443"/>
        <v>Tea</v>
      </c>
      <c r="J4047" s="6">
        <f t="shared" si="444"/>
        <v>5</v>
      </c>
      <c r="K4047" s="6">
        <f t="shared" si="445"/>
        <v>1.5</v>
      </c>
      <c r="L4047" s="6">
        <f t="shared" si="442"/>
        <v>7.5</v>
      </c>
      <c r="M4047" t="str">
        <f t="shared" si="446"/>
        <v>Default mode</v>
      </c>
      <c r="N4047" t="str">
        <f t="shared" si="447"/>
        <v>Takeaway</v>
      </c>
      <c r="O4047" s="8">
        <f t="shared" si="448"/>
        <v>45130</v>
      </c>
    </row>
    <row r="4048" spans="1:15" x14ac:dyDescent="0.35">
      <c r="A4048" t="s">
        <v>4069</v>
      </c>
      <c r="B4048" s="4" t="s">
        <v>28</v>
      </c>
      <c r="D4048">
        <v>4</v>
      </c>
      <c r="E4048">
        <v>20</v>
      </c>
      <c r="G4048" t="s">
        <v>15</v>
      </c>
      <c r="H4048" s="1">
        <v>45163</v>
      </c>
      <c r="I4048" s="4" t="str">
        <f t="shared" si="443"/>
        <v>Sandwich</v>
      </c>
      <c r="J4048" s="6">
        <f t="shared" si="444"/>
        <v>5</v>
      </c>
      <c r="K4048" s="6">
        <f t="shared" si="445"/>
        <v>4</v>
      </c>
      <c r="L4048" s="6">
        <f t="shared" si="442"/>
        <v>20</v>
      </c>
      <c r="M4048" t="str">
        <f t="shared" si="446"/>
        <v>Default mode</v>
      </c>
      <c r="N4048" t="str">
        <f t="shared" si="447"/>
        <v>In-store</v>
      </c>
      <c r="O4048" s="8">
        <f t="shared" si="448"/>
        <v>45163</v>
      </c>
    </row>
    <row r="4049" spans="1:15" x14ac:dyDescent="0.35">
      <c r="A4049" t="s">
        <v>4070</v>
      </c>
      <c r="B4049" s="4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  <c r="I4049" s="4" t="str">
        <f t="shared" si="443"/>
        <v>Cookie</v>
      </c>
      <c r="J4049" s="6">
        <f t="shared" si="444"/>
        <v>4</v>
      </c>
      <c r="K4049" s="6">
        <f t="shared" si="445"/>
        <v>1</v>
      </c>
      <c r="L4049" s="6">
        <f t="shared" si="442"/>
        <v>4</v>
      </c>
      <c r="M4049" t="str">
        <f t="shared" si="446"/>
        <v>Default mode</v>
      </c>
      <c r="N4049" t="str">
        <f t="shared" si="447"/>
        <v>Takeaway</v>
      </c>
      <c r="O4049" s="8">
        <f t="shared" si="448"/>
        <v>44927</v>
      </c>
    </row>
    <row r="4050" spans="1:15" x14ac:dyDescent="0.35">
      <c r="A4050" t="s">
        <v>4071</v>
      </c>
      <c r="B4050" s="4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I4050" s="4" t="str">
        <f t="shared" si="443"/>
        <v>Sandwich</v>
      </c>
      <c r="J4050" s="6">
        <f t="shared" si="444"/>
        <v>4</v>
      </c>
      <c r="K4050" s="6">
        <f t="shared" si="445"/>
        <v>4</v>
      </c>
      <c r="L4050" s="6">
        <f t="shared" si="442"/>
        <v>16</v>
      </c>
      <c r="M4050" t="str">
        <f t="shared" si="446"/>
        <v>Default mode</v>
      </c>
      <c r="N4050" t="str">
        <f t="shared" si="447"/>
        <v>Takeaway</v>
      </c>
      <c r="O4050" s="8">
        <f t="shared" si="448"/>
        <v>45179</v>
      </c>
    </row>
    <row r="4051" spans="1:15" x14ac:dyDescent="0.35">
      <c r="A4051" t="s">
        <v>4072</v>
      </c>
      <c r="B4051" s="4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I4051" s="4" t="str">
        <f t="shared" si="443"/>
        <v>Juice</v>
      </c>
      <c r="J4051" s="6">
        <f t="shared" si="444"/>
        <v>1</v>
      </c>
      <c r="K4051" s="6">
        <f t="shared" si="445"/>
        <v>3</v>
      </c>
      <c r="L4051" s="6">
        <f t="shared" si="442"/>
        <v>3</v>
      </c>
      <c r="M4051" t="str">
        <f t="shared" si="446"/>
        <v>Credit Card</v>
      </c>
      <c r="N4051" t="str">
        <f t="shared" si="447"/>
        <v>In-store</v>
      </c>
      <c r="O4051" s="8">
        <f t="shared" si="448"/>
        <v>44995</v>
      </c>
    </row>
    <row r="4052" spans="1:15" x14ac:dyDescent="0.35">
      <c r="A4052" t="s">
        <v>4073</v>
      </c>
      <c r="B4052" s="4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I4052" s="4" t="str">
        <f t="shared" si="443"/>
        <v>Cookie</v>
      </c>
      <c r="J4052" s="6">
        <f t="shared" si="444"/>
        <v>2</v>
      </c>
      <c r="K4052" s="6">
        <f t="shared" si="445"/>
        <v>1</v>
      </c>
      <c r="L4052" s="6">
        <f t="shared" si="442"/>
        <v>2</v>
      </c>
      <c r="M4052" t="str">
        <f t="shared" si="446"/>
        <v>Default mode</v>
      </c>
      <c r="N4052" t="str">
        <f t="shared" si="447"/>
        <v>In-store</v>
      </c>
      <c r="O4052" s="8">
        <f t="shared" si="448"/>
        <v>45060</v>
      </c>
    </row>
    <row r="4053" spans="1:15" x14ac:dyDescent="0.35">
      <c r="A4053" t="s">
        <v>4074</v>
      </c>
      <c r="B4053" s="4" t="s">
        <v>9</v>
      </c>
      <c r="C4053">
        <v>4</v>
      </c>
      <c r="D4053">
        <v>2</v>
      </c>
      <c r="E4053">
        <v>8</v>
      </c>
      <c r="H4053" s="1">
        <v>45123</v>
      </c>
      <c r="I4053" s="4" t="str">
        <f t="shared" si="443"/>
        <v>Coffee</v>
      </c>
      <c r="J4053" s="6">
        <f t="shared" si="444"/>
        <v>4</v>
      </c>
      <c r="K4053" s="6">
        <f t="shared" si="445"/>
        <v>2</v>
      </c>
      <c r="L4053" s="6">
        <f t="shared" si="442"/>
        <v>8</v>
      </c>
      <c r="M4053" t="str">
        <f t="shared" si="446"/>
        <v>Default mode</v>
      </c>
      <c r="N4053" t="str">
        <f t="shared" si="447"/>
        <v>UNKNOWN</v>
      </c>
      <c r="O4053" s="8">
        <f t="shared" si="448"/>
        <v>45123</v>
      </c>
    </row>
    <row r="4054" spans="1:15" x14ac:dyDescent="0.35">
      <c r="A4054" t="s">
        <v>4075</v>
      </c>
      <c r="B4054" s="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I4054" s="4" t="str">
        <f t="shared" si="443"/>
        <v>Cake</v>
      </c>
      <c r="J4054" s="6">
        <f t="shared" si="444"/>
        <v>3</v>
      </c>
      <c r="K4054" s="6">
        <f t="shared" si="445"/>
        <v>3</v>
      </c>
      <c r="L4054" s="6">
        <f t="shared" si="442"/>
        <v>9</v>
      </c>
      <c r="M4054" t="str">
        <f t="shared" si="446"/>
        <v>Cash</v>
      </c>
      <c r="N4054" t="str">
        <f t="shared" si="447"/>
        <v>In-store</v>
      </c>
      <c r="O4054" s="8">
        <f t="shared" si="448"/>
        <v>45279</v>
      </c>
    </row>
    <row r="4055" spans="1:15" x14ac:dyDescent="0.35">
      <c r="A4055" t="s">
        <v>4076</v>
      </c>
      <c r="B4055" s="4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I4055" s="4" t="str">
        <f t="shared" si="443"/>
        <v>Salad</v>
      </c>
      <c r="J4055" s="6">
        <f t="shared" si="444"/>
        <v>5</v>
      </c>
      <c r="K4055" s="6">
        <f t="shared" si="445"/>
        <v>5</v>
      </c>
      <c r="L4055" s="6">
        <f t="shared" si="442"/>
        <v>25</v>
      </c>
      <c r="M4055" t="str">
        <f t="shared" si="446"/>
        <v>Cash</v>
      </c>
      <c r="N4055" t="str">
        <f t="shared" si="447"/>
        <v>UNKNOWN</v>
      </c>
      <c r="O4055" s="8">
        <f t="shared" si="448"/>
        <v>45216</v>
      </c>
    </row>
    <row r="4056" spans="1:15" x14ac:dyDescent="0.35">
      <c r="A4056" t="s">
        <v>4077</v>
      </c>
      <c r="B4056" s="4" t="s">
        <v>9</v>
      </c>
      <c r="C4056">
        <v>2</v>
      </c>
      <c r="D4056">
        <v>2</v>
      </c>
      <c r="E4056">
        <v>4</v>
      </c>
      <c r="H4056" s="1">
        <v>45192</v>
      </c>
      <c r="I4056" s="4" t="str">
        <f t="shared" si="443"/>
        <v>Coffee</v>
      </c>
      <c r="J4056" s="6">
        <f t="shared" si="444"/>
        <v>2</v>
      </c>
      <c r="K4056" s="6">
        <f t="shared" si="445"/>
        <v>2</v>
      </c>
      <c r="L4056" s="6">
        <f t="shared" si="442"/>
        <v>4</v>
      </c>
      <c r="M4056" t="str">
        <f t="shared" si="446"/>
        <v>Default mode</v>
      </c>
      <c r="N4056" t="str">
        <f t="shared" si="447"/>
        <v>UNKNOWN</v>
      </c>
      <c r="O4056" s="8">
        <f t="shared" si="448"/>
        <v>45192</v>
      </c>
    </row>
    <row r="4057" spans="1:15" x14ac:dyDescent="0.35">
      <c r="A4057" t="s">
        <v>4078</v>
      </c>
      <c r="B4057" s="4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  <c r="I4057" s="4" t="str">
        <f t="shared" si="443"/>
        <v>Smoothie</v>
      </c>
      <c r="J4057" s="6">
        <f t="shared" si="444"/>
        <v>1</v>
      </c>
      <c r="K4057" s="6">
        <f t="shared" si="445"/>
        <v>4</v>
      </c>
      <c r="L4057" s="6">
        <f t="shared" si="442"/>
        <v>4</v>
      </c>
      <c r="M4057" t="str">
        <f t="shared" si="446"/>
        <v>Digital Wallet</v>
      </c>
      <c r="N4057" t="str">
        <f t="shared" si="447"/>
        <v>Takeaway</v>
      </c>
      <c r="O4057" s="8">
        <f t="shared" si="448"/>
        <v>44997</v>
      </c>
    </row>
    <row r="4058" spans="1:15" x14ac:dyDescent="0.35">
      <c r="A4058" t="s">
        <v>4079</v>
      </c>
      <c r="B4058" s="4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  <c r="I4058" s="4" t="str">
        <f t="shared" si="443"/>
        <v>Salad</v>
      </c>
      <c r="J4058" s="6">
        <f t="shared" si="444"/>
        <v>1</v>
      </c>
      <c r="K4058" s="6">
        <f t="shared" si="445"/>
        <v>5</v>
      </c>
      <c r="L4058" s="6">
        <f t="shared" si="442"/>
        <v>5</v>
      </c>
      <c r="M4058" t="str">
        <f t="shared" si="446"/>
        <v>Default mode</v>
      </c>
      <c r="N4058" t="str">
        <f t="shared" si="447"/>
        <v>In-store</v>
      </c>
      <c r="O4058" s="8">
        <f t="shared" si="448"/>
        <v>45079</v>
      </c>
    </row>
    <row r="4059" spans="1:15" x14ac:dyDescent="0.35">
      <c r="A4059" t="s">
        <v>4080</v>
      </c>
      <c r="B4059" s="4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I4059" s="4" t="str">
        <f t="shared" si="443"/>
        <v>Cookie</v>
      </c>
      <c r="J4059" s="6">
        <f t="shared" si="444"/>
        <v>3</v>
      </c>
      <c r="K4059" s="6">
        <f t="shared" si="445"/>
        <v>1</v>
      </c>
      <c r="L4059" s="6">
        <f t="shared" si="442"/>
        <v>3</v>
      </c>
      <c r="M4059" t="str">
        <f t="shared" si="446"/>
        <v>Credit Card</v>
      </c>
      <c r="N4059" t="str">
        <f t="shared" si="447"/>
        <v>UNKNOWN</v>
      </c>
      <c r="O4059" s="8">
        <f t="shared" si="448"/>
        <v>45000</v>
      </c>
    </row>
    <row r="4060" spans="1:15" x14ac:dyDescent="0.35">
      <c r="A4060" t="s">
        <v>4081</v>
      </c>
      <c r="B4060" s="4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  <c r="I4060" s="4" t="str">
        <f t="shared" si="443"/>
        <v>Juice</v>
      </c>
      <c r="J4060" s="6">
        <f t="shared" si="444"/>
        <v>2</v>
      </c>
      <c r="K4060" s="6">
        <f t="shared" si="445"/>
        <v>1.5</v>
      </c>
      <c r="L4060" s="6">
        <f t="shared" si="442"/>
        <v>3</v>
      </c>
      <c r="M4060" t="str">
        <f t="shared" si="446"/>
        <v>Cash</v>
      </c>
      <c r="N4060" t="str">
        <f t="shared" si="447"/>
        <v>Takeaway</v>
      </c>
      <c r="O4060" s="8">
        <f t="shared" si="448"/>
        <v>45128</v>
      </c>
    </row>
    <row r="4061" spans="1:15" x14ac:dyDescent="0.35">
      <c r="A4061" t="s">
        <v>4082</v>
      </c>
      <c r="B4061" s="4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  <c r="I4061" s="4" t="str">
        <f t="shared" si="443"/>
        <v>Smoothie</v>
      </c>
      <c r="J4061" s="6">
        <f t="shared" si="444"/>
        <v>1</v>
      </c>
      <c r="K4061" s="6">
        <f t="shared" si="445"/>
        <v>4</v>
      </c>
      <c r="L4061" s="6">
        <f t="shared" si="442"/>
        <v>4</v>
      </c>
      <c r="M4061" t="str">
        <f t="shared" si="446"/>
        <v>Digital Wallet</v>
      </c>
      <c r="N4061" t="str">
        <f t="shared" si="447"/>
        <v>In-store</v>
      </c>
      <c r="O4061" s="8">
        <f t="shared" si="448"/>
        <v>45169</v>
      </c>
    </row>
    <row r="4062" spans="1:15" x14ac:dyDescent="0.35">
      <c r="A4062" t="s">
        <v>4083</v>
      </c>
      <c r="B4062" s="4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  <c r="I4062" s="4" t="str">
        <f t="shared" si="443"/>
        <v>Sandwich</v>
      </c>
      <c r="J4062" s="6">
        <f t="shared" si="444"/>
        <v>5</v>
      </c>
      <c r="K4062" s="6">
        <f t="shared" si="445"/>
        <v>4</v>
      </c>
      <c r="L4062" s="6">
        <f t="shared" si="442"/>
        <v>20</v>
      </c>
      <c r="M4062" t="str">
        <f t="shared" si="446"/>
        <v>Digital Wallet</v>
      </c>
      <c r="N4062" t="str">
        <f t="shared" si="447"/>
        <v>In-store</v>
      </c>
      <c r="O4062" s="8">
        <f t="shared" si="448"/>
        <v>45053</v>
      </c>
    </row>
    <row r="4063" spans="1:15" x14ac:dyDescent="0.35">
      <c r="A4063" t="s">
        <v>4084</v>
      </c>
      <c r="B4063" s="4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  <c r="I4063" s="4" t="str">
        <f t="shared" si="443"/>
        <v>Tea</v>
      </c>
      <c r="J4063" s="6">
        <f t="shared" si="444"/>
        <v>4</v>
      </c>
      <c r="K4063" s="6">
        <f t="shared" si="445"/>
        <v>1.5</v>
      </c>
      <c r="L4063" s="6">
        <f t="shared" si="442"/>
        <v>6</v>
      </c>
      <c r="M4063" t="str">
        <f t="shared" si="446"/>
        <v>UNKNOWN</v>
      </c>
      <c r="N4063" t="str">
        <f t="shared" si="447"/>
        <v>In-store</v>
      </c>
      <c r="O4063" s="8">
        <f t="shared" si="448"/>
        <v>45020</v>
      </c>
    </row>
    <row r="4064" spans="1:15" x14ac:dyDescent="0.35">
      <c r="A4064" t="s">
        <v>4085</v>
      </c>
      <c r="B4064" s="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I4064" s="4" t="str">
        <f t="shared" si="443"/>
        <v>Smoothie</v>
      </c>
      <c r="J4064" s="6">
        <f t="shared" si="444"/>
        <v>5</v>
      </c>
      <c r="K4064" s="6">
        <f t="shared" si="445"/>
        <v>4</v>
      </c>
      <c r="L4064" s="6">
        <f t="shared" si="442"/>
        <v>20</v>
      </c>
      <c r="M4064" t="str">
        <f t="shared" si="446"/>
        <v>Cash</v>
      </c>
      <c r="N4064" t="str">
        <f t="shared" si="447"/>
        <v>UNKNOWN</v>
      </c>
      <c r="O4064" s="8">
        <f t="shared" si="448"/>
        <v>45167</v>
      </c>
    </row>
    <row r="4065" spans="1:15" x14ac:dyDescent="0.35">
      <c r="A4065" t="s">
        <v>4086</v>
      </c>
      <c r="B4065" s="4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I4065" s="4" t="str">
        <f t="shared" si="443"/>
        <v>Juice</v>
      </c>
      <c r="J4065" s="6">
        <f t="shared" si="444"/>
        <v>3</v>
      </c>
      <c r="K4065" s="6">
        <f t="shared" si="445"/>
        <v>3</v>
      </c>
      <c r="L4065" s="6">
        <f t="shared" si="442"/>
        <v>9</v>
      </c>
      <c r="M4065" t="str">
        <f t="shared" si="446"/>
        <v>Credit Card</v>
      </c>
      <c r="N4065" t="str">
        <f t="shared" si="447"/>
        <v>In-store</v>
      </c>
      <c r="O4065" s="8">
        <f t="shared" si="448"/>
        <v>44957</v>
      </c>
    </row>
    <row r="4066" spans="1:15" x14ac:dyDescent="0.35">
      <c r="A4066" t="s">
        <v>4087</v>
      </c>
      <c r="B4066" s="4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  <c r="I4066" s="4" t="str">
        <f t="shared" si="443"/>
        <v>Cookie</v>
      </c>
      <c r="J4066" s="6">
        <f t="shared" si="444"/>
        <v>1</v>
      </c>
      <c r="K4066" s="6">
        <f t="shared" si="445"/>
        <v>1</v>
      </c>
      <c r="L4066" s="6">
        <f t="shared" si="442"/>
        <v>1</v>
      </c>
      <c r="M4066" t="str">
        <f t="shared" si="446"/>
        <v>Credit Card</v>
      </c>
      <c r="N4066" t="str">
        <f t="shared" si="447"/>
        <v>In-store</v>
      </c>
      <c r="O4066" s="8">
        <f t="shared" si="448"/>
        <v>45227</v>
      </c>
    </row>
    <row r="4067" spans="1:15" x14ac:dyDescent="0.35">
      <c r="A4067" t="s">
        <v>4088</v>
      </c>
      <c r="B4067" s="4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  <c r="I4067" s="4" t="str">
        <f t="shared" si="443"/>
        <v>Coffee</v>
      </c>
      <c r="J4067" s="6">
        <f t="shared" si="444"/>
        <v>2</v>
      </c>
      <c r="K4067" s="6">
        <f t="shared" si="445"/>
        <v>2</v>
      </c>
      <c r="L4067" s="6">
        <f t="shared" si="442"/>
        <v>4</v>
      </c>
      <c r="M4067" t="str">
        <f t="shared" si="446"/>
        <v>Digital Wallet</v>
      </c>
      <c r="N4067" t="str">
        <f t="shared" si="447"/>
        <v>In-store</v>
      </c>
      <c r="O4067" s="8">
        <f t="shared" si="448"/>
        <v>44960</v>
      </c>
    </row>
    <row r="4068" spans="1:15" x14ac:dyDescent="0.35">
      <c r="A4068" t="s">
        <v>4089</v>
      </c>
      <c r="B4068" s="4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  <c r="I4068" s="4" t="str">
        <f t="shared" si="443"/>
        <v>Juice</v>
      </c>
      <c r="J4068" s="6">
        <f t="shared" si="444"/>
        <v>2</v>
      </c>
      <c r="K4068" s="6">
        <f t="shared" si="445"/>
        <v>3</v>
      </c>
      <c r="L4068" s="6">
        <f t="shared" si="442"/>
        <v>6</v>
      </c>
      <c r="M4068" t="str">
        <f t="shared" si="446"/>
        <v>Digital Wallet</v>
      </c>
      <c r="N4068" t="str">
        <f t="shared" si="447"/>
        <v>UNKNOWN</v>
      </c>
      <c r="O4068" s="8">
        <f t="shared" si="448"/>
        <v>45027</v>
      </c>
    </row>
    <row r="4069" spans="1:15" x14ac:dyDescent="0.35">
      <c r="A4069" t="s">
        <v>4090</v>
      </c>
      <c r="B4069" s="4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I4069" s="4" t="str">
        <f t="shared" si="443"/>
        <v>Cookie</v>
      </c>
      <c r="J4069" s="6">
        <f t="shared" si="444"/>
        <v>3</v>
      </c>
      <c r="K4069" s="6">
        <f t="shared" si="445"/>
        <v>1</v>
      </c>
      <c r="L4069" s="6">
        <f t="shared" si="442"/>
        <v>3</v>
      </c>
      <c r="M4069" t="str">
        <f t="shared" si="446"/>
        <v>Default mode</v>
      </c>
      <c r="N4069" t="str">
        <f t="shared" si="447"/>
        <v>In-store</v>
      </c>
      <c r="O4069" s="8">
        <f t="shared" si="448"/>
        <v>44944</v>
      </c>
    </row>
    <row r="4070" spans="1:15" x14ac:dyDescent="0.35">
      <c r="A4070" t="s">
        <v>4091</v>
      </c>
      <c r="B4070" s="4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  <c r="I4070" s="4" t="str">
        <f t="shared" si="443"/>
        <v>Coffee</v>
      </c>
      <c r="J4070" s="6">
        <f t="shared" si="444"/>
        <v>2</v>
      </c>
      <c r="K4070" s="6">
        <f t="shared" si="445"/>
        <v>2</v>
      </c>
      <c r="L4070" s="6">
        <f t="shared" si="442"/>
        <v>4</v>
      </c>
      <c r="M4070" t="str">
        <f t="shared" si="446"/>
        <v>Digital Wallet</v>
      </c>
      <c r="N4070" t="str">
        <f t="shared" si="447"/>
        <v>Takeaway</v>
      </c>
      <c r="O4070" s="8">
        <f t="shared" si="448"/>
        <v>45261</v>
      </c>
    </row>
    <row r="4071" spans="1:15" x14ac:dyDescent="0.35">
      <c r="A4071" t="s">
        <v>4092</v>
      </c>
      <c r="B4071" s="4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  <c r="I4071" s="4" t="str">
        <f t="shared" si="443"/>
        <v>Juice</v>
      </c>
      <c r="J4071" s="6">
        <f t="shared" si="444"/>
        <v>4</v>
      </c>
      <c r="K4071" s="6">
        <f t="shared" si="445"/>
        <v>5</v>
      </c>
      <c r="L4071" s="6">
        <f t="shared" si="442"/>
        <v>20</v>
      </c>
      <c r="M4071" t="str">
        <f t="shared" si="446"/>
        <v>Digital Wallet</v>
      </c>
      <c r="N4071" t="str">
        <f t="shared" si="447"/>
        <v>UNKNOWN</v>
      </c>
      <c r="O4071" s="8">
        <f t="shared" si="448"/>
        <v>45015</v>
      </c>
    </row>
    <row r="4072" spans="1:15" x14ac:dyDescent="0.35">
      <c r="A4072" t="s">
        <v>4093</v>
      </c>
      <c r="B4072" s="4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I4072" s="4" t="str">
        <f t="shared" si="443"/>
        <v>Cake</v>
      </c>
      <c r="J4072" s="6">
        <f t="shared" si="444"/>
        <v>1</v>
      </c>
      <c r="K4072" s="6">
        <f t="shared" si="445"/>
        <v>3</v>
      </c>
      <c r="L4072" s="6">
        <f t="shared" si="442"/>
        <v>3</v>
      </c>
      <c r="M4072" t="str">
        <f t="shared" si="446"/>
        <v>Cash</v>
      </c>
      <c r="N4072" t="str">
        <f t="shared" si="447"/>
        <v>Takeaway</v>
      </c>
      <c r="O4072" s="8">
        <f t="shared" si="448"/>
        <v>45161</v>
      </c>
    </row>
    <row r="4073" spans="1:15" x14ac:dyDescent="0.35">
      <c r="A4073" t="s">
        <v>4094</v>
      </c>
      <c r="B4073" s="4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I4073" s="4" t="str">
        <f t="shared" si="443"/>
        <v>Tea</v>
      </c>
      <c r="J4073" s="6">
        <f t="shared" si="444"/>
        <v>4</v>
      </c>
      <c r="K4073" s="6">
        <f t="shared" si="445"/>
        <v>1.5</v>
      </c>
      <c r="L4073" s="6">
        <f t="shared" si="442"/>
        <v>6</v>
      </c>
      <c r="M4073" t="str">
        <f t="shared" si="446"/>
        <v>Cash</v>
      </c>
      <c r="N4073" t="str">
        <f t="shared" si="447"/>
        <v>UNKNOWN</v>
      </c>
      <c r="O4073" s="8">
        <f t="shared" si="448"/>
        <v>45180</v>
      </c>
    </row>
    <row r="4074" spans="1:15" x14ac:dyDescent="0.35">
      <c r="A4074" t="s">
        <v>4095</v>
      </c>
      <c r="B4074" s="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I4074" s="4" t="str">
        <f t="shared" si="443"/>
        <v>Tea</v>
      </c>
      <c r="J4074" s="6">
        <f t="shared" si="444"/>
        <v>5</v>
      </c>
      <c r="K4074" s="6">
        <f t="shared" si="445"/>
        <v>1.5</v>
      </c>
      <c r="L4074" s="6">
        <f t="shared" si="442"/>
        <v>7.5</v>
      </c>
      <c r="M4074" t="str">
        <f t="shared" si="446"/>
        <v>Default mode</v>
      </c>
      <c r="N4074" t="str">
        <f t="shared" si="447"/>
        <v>Takeaway</v>
      </c>
      <c r="O4074" s="8">
        <f t="shared" si="448"/>
        <v>45159</v>
      </c>
    </row>
    <row r="4075" spans="1:15" x14ac:dyDescent="0.35">
      <c r="A4075" t="s">
        <v>4096</v>
      </c>
      <c r="B4075" s="4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  <c r="I4075" s="4" t="str">
        <f t="shared" si="443"/>
        <v>Juice</v>
      </c>
      <c r="J4075" s="6">
        <f t="shared" si="444"/>
        <v>2</v>
      </c>
      <c r="K4075" s="6">
        <f t="shared" si="445"/>
        <v>3</v>
      </c>
      <c r="L4075" s="6">
        <f t="shared" si="442"/>
        <v>6</v>
      </c>
      <c r="M4075" t="str">
        <f t="shared" si="446"/>
        <v>Digital Wallet</v>
      </c>
      <c r="N4075" t="str">
        <f t="shared" si="447"/>
        <v>UNKNOWN</v>
      </c>
      <c r="O4075" s="8">
        <f t="shared" si="448"/>
        <v>45156</v>
      </c>
    </row>
    <row r="4076" spans="1:15" x14ac:dyDescent="0.35">
      <c r="A4076" t="s">
        <v>4097</v>
      </c>
      <c r="B4076" s="4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I4076" s="4" t="str">
        <f t="shared" si="443"/>
        <v>Cookie</v>
      </c>
      <c r="J4076" s="6">
        <f t="shared" si="444"/>
        <v>4</v>
      </c>
      <c r="K4076" s="6">
        <f t="shared" si="445"/>
        <v>1</v>
      </c>
      <c r="L4076" s="6">
        <f t="shared" si="442"/>
        <v>4</v>
      </c>
      <c r="M4076" t="str">
        <f t="shared" si="446"/>
        <v>Credit Card</v>
      </c>
      <c r="N4076" t="str">
        <f t="shared" si="447"/>
        <v>Takeaway</v>
      </c>
      <c r="O4076" s="8">
        <f t="shared" si="448"/>
        <v>44941</v>
      </c>
    </row>
    <row r="4077" spans="1:15" x14ac:dyDescent="0.35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  <c r="I4077" s="4" t="str">
        <f t="shared" si="443"/>
        <v>UNKNOWN</v>
      </c>
      <c r="J4077" s="6">
        <f t="shared" si="444"/>
        <v>4</v>
      </c>
      <c r="K4077" s="6">
        <f t="shared" si="445"/>
        <v>1.5</v>
      </c>
      <c r="L4077" s="6">
        <f t="shared" si="442"/>
        <v>6</v>
      </c>
      <c r="M4077" t="str">
        <f t="shared" si="446"/>
        <v>UNKNOWN</v>
      </c>
      <c r="N4077" t="str">
        <f t="shared" si="447"/>
        <v>In-store</v>
      </c>
      <c r="O4077" s="8">
        <f t="shared" si="448"/>
        <v>45001</v>
      </c>
    </row>
    <row r="4078" spans="1:15" x14ac:dyDescent="0.35">
      <c r="A4078" t="s">
        <v>4099</v>
      </c>
      <c r="B4078" s="4" t="s">
        <v>9</v>
      </c>
      <c r="C4078">
        <v>1</v>
      </c>
      <c r="D4078" t="s">
        <v>21</v>
      </c>
      <c r="E4078">
        <v>2</v>
      </c>
      <c r="H4078" s="1">
        <v>44974</v>
      </c>
      <c r="I4078" s="4" t="str">
        <f t="shared" si="443"/>
        <v>Coffee</v>
      </c>
      <c r="J4078" s="6">
        <f t="shared" si="444"/>
        <v>1</v>
      </c>
      <c r="K4078" s="6">
        <f t="shared" si="445"/>
        <v>3</v>
      </c>
      <c r="L4078" s="6">
        <f t="shared" si="442"/>
        <v>2</v>
      </c>
      <c r="M4078" t="str">
        <f t="shared" si="446"/>
        <v>Default mode</v>
      </c>
      <c r="N4078" t="str">
        <f t="shared" si="447"/>
        <v>UNKNOWN</v>
      </c>
      <c r="O4078" s="8">
        <f t="shared" si="448"/>
        <v>44974</v>
      </c>
    </row>
    <row r="4079" spans="1:15" x14ac:dyDescent="0.35">
      <c r="A4079" t="s">
        <v>4100</v>
      </c>
      <c r="B4079" s="4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  <c r="I4079" s="4" t="str">
        <f t="shared" si="443"/>
        <v>Juice</v>
      </c>
      <c r="J4079" s="6">
        <f t="shared" si="444"/>
        <v>1</v>
      </c>
      <c r="K4079" s="6">
        <f t="shared" si="445"/>
        <v>2</v>
      </c>
      <c r="L4079" s="6">
        <f t="shared" si="442"/>
        <v>2</v>
      </c>
      <c r="M4079" t="str">
        <f t="shared" si="446"/>
        <v>Digital Wallet</v>
      </c>
      <c r="N4079" t="str">
        <f t="shared" si="447"/>
        <v>In-store</v>
      </c>
      <c r="O4079" s="8">
        <f t="shared" si="448"/>
        <v>44947</v>
      </c>
    </row>
    <row r="4080" spans="1:15" x14ac:dyDescent="0.35">
      <c r="A4080" t="s">
        <v>4101</v>
      </c>
      <c r="B4080" s="4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I4080" s="4" t="str">
        <f t="shared" si="443"/>
        <v>Sandwich</v>
      </c>
      <c r="J4080" s="6">
        <f t="shared" si="444"/>
        <v>1</v>
      </c>
      <c r="K4080" s="6">
        <f t="shared" si="445"/>
        <v>4</v>
      </c>
      <c r="L4080" s="6">
        <f t="shared" si="442"/>
        <v>4</v>
      </c>
      <c r="M4080" t="str">
        <f t="shared" si="446"/>
        <v>Credit Card</v>
      </c>
      <c r="N4080" t="str">
        <f t="shared" si="447"/>
        <v>UNKNOWN</v>
      </c>
      <c r="O4080" s="8">
        <f t="shared" si="448"/>
        <v>45087</v>
      </c>
    </row>
    <row r="4081" spans="1:15" x14ac:dyDescent="0.35">
      <c r="A4081" t="s">
        <v>4102</v>
      </c>
      <c r="B4081" s="4" t="s">
        <v>13</v>
      </c>
      <c r="C4081">
        <v>5</v>
      </c>
      <c r="D4081">
        <v>3</v>
      </c>
      <c r="E4081">
        <v>15</v>
      </c>
      <c r="H4081" s="1">
        <v>44962</v>
      </c>
      <c r="I4081" s="4" t="str">
        <f t="shared" si="443"/>
        <v>Cake</v>
      </c>
      <c r="J4081" s="6">
        <f t="shared" si="444"/>
        <v>5</v>
      </c>
      <c r="K4081" s="6">
        <f t="shared" si="445"/>
        <v>3</v>
      </c>
      <c r="L4081" s="6">
        <f t="shared" si="442"/>
        <v>15</v>
      </c>
      <c r="M4081" t="str">
        <f t="shared" si="446"/>
        <v>Default mode</v>
      </c>
      <c r="N4081" t="str">
        <f t="shared" si="447"/>
        <v>UNKNOWN</v>
      </c>
      <c r="O4081" s="8">
        <f t="shared" si="448"/>
        <v>44962</v>
      </c>
    </row>
    <row r="4082" spans="1:15" x14ac:dyDescent="0.35">
      <c r="A4082" t="s">
        <v>4103</v>
      </c>
      <c r="B4082" s="4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  <c r="I4082" s="4" t="str">
        <f t="shared" si="443"/>
        <v>Tea</v>
      </c>
      <c r="J4082" s="6">
        <f t="shared" si="444"/>
        <v>4</v>
      </c>
      <c r="K4082" s="6">
        <f t="shared" si="445"/>
        <v>1.5</v>
      </c>
      <c r="L4082" s="6">
        <f t="shared" si="442"/>
        <v>6</v>
      </c>
      <c r="M4082" t="str">
        <f t="shared" si="446"/>
        <v>Digital Wallet</v>
      </c>
      <c r="N4082" t="str">
        <f t="shared" si="447"/>
        <v>Takeaway</v>
      </c>
      <c r="O4082" s="8">
        <f t="shared" si="448"/>
        <v>45174</v>
      </c>
    </row>
    <row r="4083" spans="1:15" x14ac:dyDescent="0.35">
      <c r="A4083" t="s">
        <v>4104</v>
      </c>
      <c r="B4083" s="4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  <c r="I4083" s="4" t="str">
        <f t="shared" si="443"/>
        <v>Tea</v>
      </c>
      <c r="J4083" s="6">
        <f t="shared" si="444"/>
        <v>1</v>
      </c>
      <c r="K4083" s="6">
        <f t="shared" si="445"/>
        <v>1.5</v>
      </c>
      <c r="L4083" s="6">
        <f t="shared" si="442"/>
        <v>1.5</v>
      </c>
      <c r="M4083" t="str">
        <f t="shared" si="446"/>
        <v>Cash</v>
      </c>
      <c r="N4083" t="str">
        <f t="shared" si="447"/>
        <v>UNKNOWN</v>
      </c>
      <c r="O4083" s="8">
        <f t="shared" si="448"/>
        <v>45156</v>
      </c>
    </row>
    <row r="4084" spans="1:15" x14ac:dyDescent="0.35">
      <c r="A4084" t="s">
        <v>4105</v>
      </c>
      <c r="B4084" s="4" t="s">
        <v>9</v>
      </c>
      <c r="C4084">
        <v>3</v>
      </c>
      <c r="D4084">
        <v>2</v>
      </c>
      <c r="E4084">
        <v>6</v>
      </c>
      <c r="H4084" s="1">
        <v>45180</v>
      </c>
      <c r="I4084" s="4" t="str">
        <f t="shared" si="443"/>
        <v>Coffee</v>
      </c>
      <c r="J4084" s="6">
        <f t="shared" si="444"/>
        <v>3</v>
      </c>
      <c r="K4084" s="6">
        <f t="shared" si="445"/>
        <v>2</v>
      </c>
      <c r="L4084" s="6">
        <f t="shared" si="442"/>
        <v>6</v>
      </c>
      <c r="M4084" t="str">
        <f t="shared" si="446"/>
        <v>Default mode</v>
      </c>
      <c r="N4084" t="str">
        <f t="shared" si="447"/>
        <v>UNKNOWN</v>
      </c>
      <c r="O4084" s="8">
        <f t="shared" si="448"/>
        <v>45180</v>
      </c>
    </row>
    <row r="4085" spans="1:15" x14ac:dyDescent="0.35">
      <c r="A4085" t="s">
        <v>4106</v>
      </c>
      <c r="B4085" s="4" t="s">
        <v>17</v>
      </c>
      <c r="C4085">
        <v>1</v>
      </c>
      <c r="D4085">
        <v>1</v>
      </c>
      <c r="F4085" t="s">
        <v>14</v>
      </c>
      <c r="G4085" t="s">
        <v>15</v>
      </c>
      <c r="I4085" s="4" t="str">
        <f t="shared" si="443"/>
        <v>Cookie</v>
      </c>
      <c r="J4085" s="6">
        <f t="shared" si="444"/>
        <v>1</v>
      </c>
      <c r="K4085" s="6">
        <f t="shared" si="445"/>
        <v>1</v>
      </c>
      <c r="L4085" s="6">
        <f t="shared" si="442"/>
        <v>1</v>
      </c>
      <c r="M4085" t="str">
        <f t="shared" si="446"/>
        <v>Cash</v>
      </c>
      <c r="N4085" t="str">
        <f t="shared" si="447"/>
        <v>In-store</v>
      </c>
      <c r="O4085" s="8">
        <f t="shared" si="448"/>
        <v>44927</v>
      </c>
    </row>
    <row r="4086" spans="1:15" x14ac:dyDescent="0.35">
      <c r="A4086" t="s">
        <v>4107</v>
      </c>
      <c r="B4086" s="4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  <c r="I4086" s="4" t="str">
        <f t="shared" si="443"/>
        <v>Smoothie</v>
      </c>
      <c r="J4086" s="6">
        <f t="shared" si="444"/>
        <v>4</v>
      </c>
      <c r="K4086" s="6">
        <f t="shared" si="445"/>
        <v>4</v>
      </c>
      <c r="L4086" s="6">
        <f t="shared" si="442"/>
        <v>16</v>
      </c>
      <c r="M4086" t="str">
        <f t="shared" si="446"/>
        <v>Digital Wallet</v>
      </c>
      <c r="N4086" t="str">
        <f t="shared" si="447"/>
        <v>In-store</v>
      </c>
      <c r="O4086" s="8">
        <f t="shared" si="448"/>
        <v>45081</v>
      </c>
    </row>
    <row r="4087" spans="1:15" x14ac:dyDescent="0.35">
      <c r="A4087" t="s">
        <v>4108</v>
      </c>
      <c r="B4087" s="4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I4087" s="4" t="str">
        <f t="shared" si="443"/>
        <v>Juice</v>
      </c>
      <c r="J4087" s="6">
        <f t="shared" si="444"/>
        <v>2</v>
      </c>
      <c r="K4087" s="6">
        <f t="shared" si="445"/>
        <v>2</v>
      </c>
      <c r="L4087" s="6">
        <f t="shared" si="442"/>
        <v>4</v>
      </c>
      <c r="M4087" t="str">
        <f t="shared" si="446"/>
        <v>Cash</v>
      </c>
      <c r="N4087" t="str">
        <f t="shared" si="447"/>
        <v>In-store</v>
      </c>
      <c r="O4087" s="8">
        <f t="shared" si="448"/>
        <v>45219</v>
      </c>
    </row>
    <row r="4088" spans="1:15" x14ac:dyDescent="0.35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I4088" s="4" t="str">
        <f t="shared" si="443"/>
        <v>UNKNOWN</v>
      </c>
      <c r="J4088" s="6">
        <f t="shared" si="444"/>
        <v>3</v>
      </c>
      <c r="K4088" s="6">
        <f t="shared" si="445"/>
        <v>3</v>
      </c>
      <c r="L4088" s="6">
        <f t="shared" si="442"/>
        <v>9</v>
      </c>
      <c r="M4088" t="str">
        <f t="shared" si="446"/>
        <v>Credit Card</v>
      </c>
      <c r="N4088" t="str">
        <f t="shared" si="447"/>
        <v>UNKNOWN</v>
      </c>
      <c r="O4088" s="8">
        <f t="shared" si="448"/>
        <v>45070</v>
      </c>
    </row>
    <row r="4089" spans="1:15" x14ac:dyDescent="0.35">
      <c r="A4089" t="s">
        <v>4110</v>
      </c>
      <c r="B4089" s="4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I4089" s="4" t="str">
        <f t="shared" si="443"/>
        <v>Cookie</v>
      </c>
      <c r="J4089" s="6">
        <f t="shared" si="444"/>
        <v>3</v>
      </c>
      <c r="K4089" s="6">
        <f t="shared" si="445"/>
        <v>1</v>
      </c>
      <c r="L4089" s="6">
        <f t="shared" si="442"/>
        <v>1</v>
      </c>
      <c r="M4089" t="str">
        <f t="shared" si="446"/>
        <v>Credit Card</v>
      </c>
      <c r="N4089" t="str">
        <f t="shared" si="447"/>
        <v>In-store</v>
      </c>
      <c r="O4089" s="8">
        <f t="shared" si="448"/>
        <v>45054</v>
      </c>
    </row>
    <row r="4090" spans="1:15" x14ac:dyDescent="0.35">
      <c r="A4090" t="s">
        <v>4111</v>
      </c>
      <c r="B4090" s="4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I4090" s="4" t="str">
        <f t="shared" si="443"/>
        <v>Cookie</v>
      </c>
      <c r="J4090" s="6">
        <f t="shared" si="444"/>
        <v>4</v>
      </c>
      <c r="K4090" s="6">
        <f t="shared" si="445"/>
        <v>1</v>
      </c>
      <c r="L4090" s="6">
        <f t="shared" si="442"/>
        <v>4</v>
      </c>
      <c r="M4090" t="str">
        <f t="shared" si="446"/>
        <v>Default mode</v>
      </c>
      <c r="N4090" t="str">
        <f t="shared" si="447"/>
        <v>In-store</v>
      </c>
      <c r="O4090" s="8">
        <f t="shared" si="448"/>
        <v>45257</v>
      </c>
    </row>
    <row r="4091" spans="1:15" x14ac:dyDescent="0.35">
      <c r="A4091" t="s">
        <v>4112</v>
      </c>
      <c r="B4091" s="4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I4091" s="4" t="str">
        <f t="shared" si="443"/>
        <v>Sandwich</v>
      </c>
      <c r="J4091" s="6">
        <f t="shared" si="444"/>
        <v>1</v>
      </c>
      <c r="K4091" s="6">
        <f t="shared" si="445"/>
        <v>4</v>
      </c>
      <c r="L4091" s="6">
        <f t="shared" si="442"/>
        <v>4</v>
      </c>
      <c r="M4091" t="str">
        <f t="shared" si="446"/>
        <v>Credit Card</v>
      </c>
      <c r="N4091" t="str">
        <f t="shared" si="447"/>
        <v>In-store</v>
      </c>
      <c r="O4091" s="8">
        <f t="shared" si="448"/>
        <v>45115</v>
      </c>
    </row>
    <row r="4092" spans="1:15" x14ac:dyDescent="0.35">
      <c r="A4092" t="s">
        <v>4113</v>
      </c>
      <c r="B4092" s="4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I4092" s="4" t="str">
        <f t="shared" si="443"/>
        <v>Cake</v>
      </c>
      <c r="J4092" s="6">
        <f t="shared" si="444"/>
        <v>3</v>
      </c>
      <c r="K4092" s="6">
        <f t="shared" si="445"/>
        <v>3</v>
      </c>
      <c r="L4092" s="6">
        <f t="shared" si="442"/>
        <v>9</v>
      </c>
      <c r="M4092" t="str">
        <f t="shared" si="446"/>
        <v>Cash</v>
      </c>
      <c r="N4092" t="str">
        <f t="shared" si="447"/>
        <v>UNKNOWN</v>
      </c>
      <c r="O4092" s="8">
        <f t="shared" si="448"/>
        <v>45269</v>
      </c>
    </row>
    <row r="4093" spans="1:15" x14ac:dyDescent="0.35">
      <c r="A4093" t="s">
        <v>4114</v>
      </c>
      <c r="B4093" s="4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I4093" s="4" t="str">
        <f t="shared" si="443"/>
        <v>Tea</v>
      </c>
      <c r="J4093" s="6">
        <f t="shared" si="444"/>
        <v>4</v>
      </c>
      <c r="K4093" s="6">
        <f t="shared" si="445"/>
        <v>1.5</v>
      </c>
      <c r="L4093" s="6">
        <f t="shared" si="442"/>
        <v>6</v>
      </c>
      <c r="M4093" t="str">
        <f t="shared" si="446"/>
        <v>Credit Card</v>
      </c>
      <c r="N4093" t="str">
        <f t="shared" si="447"/>
        <v>In-store</v>
      </c>
      <c r="O4093" s="8">
        <f t="shared" si="448"/>
        <v>45261</v>
      </c>
    </row>
    <row r="4094" spans="1:15" x14ac:dyDescent="0.35">
      <c r="A4094" t="s">
        <v>4115</v>
      </c>
      <c r="B4094" s="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  <c r="I4094" s="4" t="str">
        <f t="shared" si="443"/>
        <v>UNKNOWN</v>
      </c>
      <c r="J4094" s="6">
        <f t="shared" si="444"/>
        <v>1</v>
      </c>
      <c r="K4094" s="6">
        <f t="shared" si="445"/>
        <v>3</v>
      </c>
      <c r="L4094" s="6">
        <f t="shared" si="442"/>
        <v>5</v>
      </c>
      <c r="M4094" t="str">
        <f t="shared" si="446"/>
        <v>Cash</v>
      </c>
      <c r="N4094" t="str">
        <f t="shared" si="447"/>
        <v>UNKNOWN</v>
      </c>
      <c r="O4094" s="8">
        <f t="shared" si="448"/>
        <v>45080</v>
      </c>
    </row>
    <row r="4095" spans="1:15" x14ac:dyDescent="0.35">
      <c r="A4095" t="s">
        <v>4116</v>
      </c>
      <c r="B4095" s="4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  <c r="I4095" s="4" t="str">
        <f t="shared" si="443"/>
        <v>Juice</v>
      </c>
      <c r="J4095" s="6">
        <f t="shared" si="444"/>
        <v>5</v>
      </c>
      <c r="K4095" s="6">
        <f t="shared" si="445"/>
        <v>4</v>
      </c>
      <c r="L4095" s="6">
        <f t="shared" si="442"/>
        <v>20</v>
      </c>
      <c r="M4095" t="str">
        <f t="shared" si="446"/>
        <v>Digital Wallet</v>
      </c>
      <c r="N4095" t="str">
        <f t="shared" si="447"/>
        <v>Takeaway</v>
      </c>
      <c r="O4095" s="8">
        <f t="shared" si="448"/>
        <v>45110</v>
      </c>
    </row>
    <row r="4096" spans="1:15" x14ac:dyDescent="0.35">
      <c r="A4096" t="s">
        <v>4117</v>
      </c>
      <c r="B4096" s="4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I4096" s="4" t="str">
        <f t="shared" si="443"/>
        <v>Salad</v>
      </c>
      <c r="J4096" s="6">
        <f t="shared" si="444"/>
        <v>1</v>
      </c>
      <c r="K4096" s="6">
        <f t="shared" si="445"/>
        <v>5</v>
      </c>
      <c r="L4096" s="6">
        <f t="shared" si="442"/>
        <v>5</v>
      </c>
      <c r="M4096" t="str">
        <f t="shared" si="446"/>
        <v>Cash</v>
      </c>
      <c r="N4096" t="str">
        <f t="shared" si="447"/>
        <v>Takeaway</v>
      </c>
      <c r="O4096" s="8">
        <f t="shared" si="448"/>
        <v>45077</v>
      </c>
    </row>
    <row r="4097" spans="1:15" x14ac:dyDescent="0.35">
      <c r="A4097" t="s">
        <v>4118</v>
      </c>
      <c r="B4097" s="4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  <c r="I4097" s="4" t="str">
        <f t="shared" si="443"/>
        <v>Salad</v>
      </c>
      <c r="J4097" s="6">
        <f t="shared" si="444"/>
        <v>5</v>
      </c>
      <c r="K4097" s="6">
        <f t="shared" si="445"/>
        <v>5</v>
      </c>
      <c r="L4097" s="6">
        <f t="shared" si="442"/>
        <v>25</v>
      </c>
      <c r="M4097" t="str">
        <f t="shared" si="446"/>
        <v>Default mode</v>
      </c>
      <c r="N4097" t="str">
        <f t="shared" si="447"/>
        <v>UNKNOWN</v>
      </c>
      <c r="O4097" s="8">
        <f t="shared" si="448"/>
        <v>45153</v>
      </c>
    </row>
    <row r="4098" spans="1:15" x14ac:dyDescent="0.35">
      <c r="A4098" t="s">
        <v>4119</v>
      </c>
      <c r="B4098" s="4" t="s">
        <v>13</v>
      </c>
      <c r="C4098">
        <v>5</v>
      </c>
      <c r="D4098">
        <v>3</v>
      </c>
      <c r="E4098">
        <v>15</v>
      </c>
      <c r="H4098" s="1">
        <v>45259</v>
      </c>
      <c r="I4098" s="4" t="str">
        <f t="shared" si="443"/>
        <v>Cake</v>
      </c>
      <c r="J4098" s="6">
        <f t="shared" si="444"/>
        <v>5</v>
      </c>
      <c r="K4098" s="6">
        <f t="shared" si="445"/>
        <v>3</v>
      </c>
      <c r="L4098" s="6">
        <f t="shared" ref="L4098:L4161" si="449">IF(ISBLANK(E4098),PRODUCT(J4098,K4098),IF(E4098="ERROR",PRODUCT(J4098,K4098),IF(E4098="UNKNOWN",PRODUCT(J4098,K4098),E4098)))</f>
        <v>15</v>
      </c>
      <c r="M4098" t="str">
        <f t="shared" si="446"/>
        <v>Default mode</v>
      </c>
      <c r="N4098" t="str">
        <f t="shared" si="447"/>
        <v>UNKNOWN</v>
      </c>
      <c r="O4098" s="8">
        <f t="shared" si="448"/>
        <v>45259</v>
      </c>
    </row>
    <row r="4099" spans="1:15" x14ac:dyDescent="0.35">
      <c r="A4099" t="s">
        <v>4120</v>
      </c>
      <c r="B4099" s="4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  <c r="I4099" s="4" t="str">
        <f t="shared" ref="I4099:I4162" si="450">IF(ISBLANK(B4099),"UNKNOWN",IF(B4099="ERROR","Juice",B4099))</f>
        <v>Smoothie</v>
      </c>
      <c r="J4099" s="6">
        <f t="shared" ref="J4099:J4162" si="451">IF(ISBLANK(C4099),E4099/D4099,IF(C4099="ERROR",AVERAGE(C4099:C14098),IF(C4099="UNKNOWN",MEDIAN(C4099:C14098),C4099)))</f>
        <v>3</v>
      </c>
      <c r="K4099" s="6">
        <f t="shared" ref="K4099:K4162" si="452">IF(ISBLANK(D4099),0,IF(D4099="ERROR",AVERAGE(D4099:D14098),IF(D4099="UNKNOWN",MEDIAN(D4099:D14098),D4099)))</f>
        <v>4</v>
      </c>
      <c r="L4099" s="6">
        <f t="shared" si="449"/>
        <v>12</v>
      </c>
      <c r="M4099" t="str">
        <f t="shared" ref="M4099:M4162" si="453">IF(ISBLANK(F4099),"Default mode",IF(F4099="ERROR","Cash",F4099))</f>
        <v>Cash</v>
      </c>
      <c r="N4099" t="str">
        <f t="shared" ref="N4099:N4162" si="454">IF(ISBLANK(G4099),"UNKNOWN",IF(G4099="ERROR","Cafe",G4099))</f>
        <v>Takeaway</v>
      </c>
      <c r="O4099" s="8">
        <f t="shared" ref="O4099:O4162" si="455">IF(ISBLANK(H4099),DATE(2023,1,1),IF(H4099="ERROR",DATE(2023,6,1),IF(H4099="UNKNOWN",DATE(2023,1,1),H4099)))</f>
        <v>45041</v>
      </c>
    </row>
    <row r="4100" spans="1:15" x14ac:dyDescent="0.35">
      <c r="A4100" t="s">
        <v>4121</v>
      </c>
      <c r="B4100" s="4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I4100" s="4" t="str">
        <f t="shared" si="450"/>
        <v>Tea</v>
      </c>
      <c r="J4100" s="6">
        <f t="shared" si="451"/>
        <v>4</v>
      </c>
      <c r="K4100" s="6">
        <f t="shared" si="452"/>
        <v>1.5</v>
      </c>
      <c r="L4100" s="6">
        <f t="shared" si="449"/>
        <v>6</v>
      </c>
      <c r="M4100" t="str">
        <f t="shared" si="453"/>
        <v>Default mode</v>
      </c>
      <c r="N4100" t="str">
        <f t="shared" si="454"/>
        <v>In-store</v>
      </c>
      <c r="O4100" s="8">
        <f t="shared" si="455"/>
        <v>44938</v>
      </c>
    </row>
    <row r="4101" spans="1:15" x14ac:dyDescent="0.35">
      <c r="A4101" t="s">
        <v>4122</v>
      </c>
      <c r="B4101" s="4" t="s">
        <v>9</v>
      </c>
      <c r="C4101">
        <v>4</v>
      </c>
      <c r="D4101">
        <v>2</v>
      </c>
      <c r="E4101">
        <v>8</v>
      </c>
      <c r="H4101" s="1">
        <v>45219</v>
      </c>
      <c r="I4101" s="4" t="str">
        <f t="shared" si="450"/>
        <v>Coffee</v>
      </c>
      <c r="J4101" s="6">
        <f t="shared" si="451"/>
        <v>4</v>
      </c>
      <c r="K4101" s="6">
        <f t="shared" si="452"/>
        <v>2</v>
      </c>
      <c r="L4101" s="6">
        <f t="shared" si="449"/>
        <v>8</v>
      </c>
      <c r="M4101" t="str">
        <f t="shared" si="453"/>
        <v>Default mode</v>
      </c>
      <c r="N4101" t="str">
        <f t="shared" si="454"/>
        <v>UNKNOWN</v>
      </c>
      <c r="O4101" s="8">
        <f t="shared" si="455"/>
        <v>45219</v>
      </c>
    </row>
    <row r="4102" spans="1:15" x14ac:dyDescent="0.35">
      <c r="A4102" t="s">
        <v>4123</v>
      </c>
      <c r="B4102" s="4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  <c r="I4102" s="4" t="str">
        <f t="shared" si="450"/>
        <v>UNKNOWN</v>
      </c>
      <c r="J4102" s="6">
        <f t="shared" si="451"/>
        <v>3.0293020777836972</v>
      </c>
      <c r="K4102" s="6">
        <f t="shared" si="452"/>
        <v>1</v>
      </c>
      <c r="L4102" s="6">
        <f t="shared" si="449"/>
        <v>4</v>
      </c>
      <c r="M4102" t="str">
        <f t="shared" si="453"/>
        <v>Default mode</v>
      </c>
      <c r="N4102" t="str">
        <f t="shared" si="454"/>
        <v>In-store</v>
      </c>
      <c r="O4102" s="8">
        <f t="shared" si="455"/>
        <v>44938</v>
      </c>
    </row>
    <row r="4103" spans="1:15" x14ac:dyDescent="0.35">
      <c r="A4103" t="s">
        <v>4124</v>
      </c>
      <c r="B4103" s="4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I4103" s="4" t="str">
        <f t="shared" si="450"/>
        <v>Cookie</v>
      </c>
      <c r="J4103" s="6">
        <f t="shared" si="451"/>
        <v>1</v>
      </c>
      <c r="K4103" s="6">
        <f t="shared" si="452"/>
        <v>1</v>
      </c>
      <c r="L4103" s="6">
        <f t="shared" si="449"/>
        <v>1</v>
      </c>
      <c r="M4103" t="str">
        <f t="shared" si="453"/>
        <v>Cash</v>
      </c>
      <c r="N4103" t="str">
        <f t="shared" si="454"/>
        <v>Takeaway</v>
      </c>
      <c r="O4103" s="8">
        <f t="shared" si="455"/>
        <v>45087</v>
      </c>
    </row>
    <row r="4104" spans="1:15" x14ac:dyDescent="0.35">
      <c r="A4104" t="s">
        <v>4125</v>
      </c>
      <c r="B4104" s="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I4104" s="4" t="str">
        <f t="shared" si="450"/>
        <v>Smoothie</v>
      </c>
      <c r="J4104" s="6">
        <f t="shared" si="451"/>
        <v>4</v>
      </c>
      <c r="K4104" s="6">
        <f t="shared" si="452"/>
        <v>4</v>
      </c>
      <c r="L4104" s="6">
        <f t="shared" si="449"/>
        <v>16</v>
      </c>
      <c r="M4104" t="str">
        <f t="shared" si="453"/>
        <v>Cash</v>
      </c>
      <c r="N4104" t="str">
        <f t="shared" si="454"/>
        <v>In-store</v>
      </c>
      <c r="O4104" s="8">
        <f t="shared" si="455"/>
        <v>45181</v>
      </c>
    </row>
    <row r="4105" spans="1:15" x14ac:dyDescent="0.35">
      <c r="A4105" t="s">
        <v>4126</v>
      </c>
      <c r="B4105" s="4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I4105" s="4" t="str">
        <f t="shared" si="450"/>
        <v>Juice</v>
      </c>
      <c r="J4105" s="6">
        <f t="shared" si="451"/>
        <v>1</v>
      </c>
      <c r="K4105" s="6">
        <f t="shared" si="452"/>
        <v>3</v>
      </c>
      <c r="L4105" s="6">
        <f t="shared" si="449"/>
        <v>3</v>
      </c>
      <c r="M4105" t="str">
        <f t="shared" si="453"/>
        <v>Cash</v>
      </c>
      <c r="N4105" t="str">
        <f t="shared" si="454"/>
        <v>In-store</v>
      </c>
      <c r="O4105" s="8">
        <f t="shared" si="455"/>
        <v>45044</v>
      </c>
    </row>
    <row r="4106" spans="1:15" x14ac:dyDescent="0.35">
      <c r="A4106" t="s">
        <v>4127</v>
      </c>
      <c r="B4106" s="4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I4106" s="4" t="str">
        <f t="shared" si="450"/>
        <v>Salad</v>
      </c>
      <c r="J4106" s="6">
        <f t="shared" si="451"/>
        <v>3</v>
      </c>
      <c r="K4106" s="6">
        <f t="shared" si="452"/>
        <v>5</v>
      </c>
      <c r="L4106" s="6">
        <f t="shared" si="449"/>
        <v>15</v>
      </c>
      <c r="M4106" t="str">
        <f t="shared" si="453"/>
        <v>Default mode</v>
      </c>
      <c r="N4106" t="str">
        <f t="shared" si="454"/>
        <v>In-store</v>
      </c>
      <c r="O4106" s="8">
        <f t="shared" si="455"/>
        <v>45046</v>
      </c>
    </row>
    <row r="4107" spans="1:15" x14ac:dyDescent="0.35">
      <c r="A4107" t="s">
        <v>4128</v>
      </c>
      <c r="B4107" s="4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  <c r="I4107" s="4" t="str">
        <f t="shared" si="450"/>
        <v>Salad</v>
      </c>
      <c r="J4107" s="6">
        <f t="shared" si="451"/>
        <v>4</v>
      </c>
      <c r="K4107" s="6">
        <f t="shared" si="452"/>
        <v>5</v>
      </c>
      <c r="L4107" s="6">
        <f t="shared" si="449"/>
        <v>20</v>
      </c>
      <c r="M4107" t="str">
        <f t="shared" si="453"/>
        <v>Credit Card</v>
      </c>
      <c r="N4107" t="str">
        <f t="shared" si="454"/>
        <v>UNKNOWN</v>
      </c>
      <c r="O4107" s="8">
        <f t="shared" si="455"/>
        <v>45231</v>
      </c>
    </row>
    <row r="4108" spans="1:15" x14ac:dyDescent="0.35">
      <c r="A4108" t="s">
        <v>4129</v>
      </c>
      <c r="B4108" s="4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I4108" s="4" t="str">
        <f t="shared" si="450"/>
        <v>Tea</v>
      </c>
      <c r="J4108" s="6">
        <f t="shared" si="451"/>
        <v>5</v>
      </c>
      <c r="K4108" s="6">
        <f t="shared" si="452"/>
        <v>1.5</v>
      </c>
      <c r="L4108" s="6">
        <f t="shared" si="449"/>
        <v>7.5</v>
      </c>
      <c r="M4108" t="str">
        <f t="shared" si="453"/>
        <v>Default mode</v>
      </c>
      <c r="N4108" t="str">
        <f t="shared" si="454"/>
        <v>In-store</v>
      </c>
      <c r="O4108" s="8">
        <f t="shared" si="455"/>
        <v>45041</v>
      </c>
    </row>
    <row r="4109" spans="1:15" x14ac:dyDescent="0.35">
      <c r="A4109" t="s">
        <v>4130</v>
      </c>
      <c r="B4109" s="4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  <c r="I4109" s="4" t="str">
        <f t="shared" si="450"/>
        <v>Juice</v>
      </c>
      <c r="J4109" s="6">
        <f t="shared" si="451"/>
        <v>4</v>
      </c>
      <c r="K4109" s="6">
        <f t="shared" si="452"/>
        <v>2.9924093588140739</v>
      </c>
      <c r="L4109" s="6">
        <f t="shared" si="449"/>
        <v>12</v>
      </c>
      <c r="M4109" t="str">
        <f t="shared" si="453"/>
        <v>Credit Card</v>
      </c>
      <c r="N4109" t="str">
        <f t="shared" si="454"/>
        <v>UNKNOWN</v>
      </c>
      <c r="O4109" s="8">
        <f t="shared" si="455"/>
        <v>45024</v>
      </c>
    </row>
    <row r="4110" spans="1:15" x14ac:dyDescent="0.35">
      <c r="A4110" t="s">
        <v>4131</v>
      </c>
      <c r="B4110" s="4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I4110" s="4" t="str">
        <f t="shared" si="450"/>
        <v>Coffee</v>
      </c>
      <c r="J4110" s="6">
        <f t="shared" si="451"/>
        <v>3</v>
      </c>
      <c r="K4110" s="6">
        <f t="shared" si="452"/>
        <v>2</v>
      </c>
      <c r="L4110" s="6">
        <f t="shared" si="449"/>
        <v>6</v>
      </c>
      <c r="M4110" t="str">
        <f t="shared" si="453"/>
        <v>Cash</v>
      </c>
      <c r="N4110" t="str">
        <f t="shared" si="454"/>
        <v>Takeaway</v>
      </c>
      <c r="O4110" s="8">
        <f t="shared" si="455"/>
        <v>45230</v>
      </c>
    </row>
    <row r="4111" spans="1:15" x14ac:dyDescent="0.35">
      <c r="A4111" t="s">
        <v>4132</v>
      </c>
      <c r="B4111" s="4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  <c r="I4111" s="4" t="str">
        <f t="shared" si="450"/>
        <v>Salad</v>
      </c>
      <c r="J4111" s="6">
        <f t="shared" si="451"/>
        <v>5</v>
      </c>
      <c r="K4111" s="6">
        <f t="shared" si="452"/>
        <v>5</v>
      </c>
      <c r="L4111" s="6">
        <f t="shared" si="449"/>
        <v>25</v>
      </c>
      <c r="M4111" t="str">
        <f t="shared" si="453"/>
        <v>Digital Wallet</v>
      </c>
      <c r="N4111" t="str">
        <f t="shared" si="454"/>
        <v>In-store</v>
      </c>
      <c r="O4111" s="8">
        <f t="shared" si="455"/>
        <v>45095</v>
      </c>
    </row>
    <row r="4112" spans="1:15" x14ac:dyDescent="0.35">
      <c r="A4112" t="s">
        <v>4133</v>
      </c>
      <c r="B4112" s="4" t="s">
        <v>9</v>
      </c>
      <c r="C4112">
        <v>1</v>
      </c>
      <c r="D4112">
        <v>2</v>
      </c>
      <c r="E4112">
        <v>2</v>
      </c>
      <c r="H4112" s="1">
        <v>45083</v>
      </c>
      <c r="I4112" s="4" t="str">
        <f t="shared" si="450"/>
        <v>Coffee</v>
      </c>
      <c r="J4112" s="6">
        <f t="shared" si="451"/>
        <v>1</v>
      </c>
      <c r="K4112" s="6">
        <f t="shared" si="452"/>
        <v>2</v>
      </c>
      <c r="L4112" s="6">
        <f t="shared" si="449"/>
        <v>2</v>
      </c>
      <c r="M4112" t="str">
        <f t="shared" si="453"/>
        <v>Default mode</v>
      </c>
      <c r="N4112" t="str">
        <f t="shared" si="454"/>
        <v>UNKNOWN</v>
      </c>
      <c r="O4112" s="8">
        <f t="shared" si="455"/>
        <v>45083</v>
      </c>
    </row>
    <row r="4113" spans="1:15" x14ac:dyDescent="0.35">
      <c r="A4113" t="s">
        <v>4134</v>
      </c>
      <c r="B4113" s="4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  <c r="I4113" s="4" t="str">
        <f t="shared" si="450"/>
        <v>Smoothie</v>
      </c>
      <c r="J4113" s="6">
        <f t="shared" si="451"/>
        <v>3</v>
      </c>
      <c r="K4113" s="6">
        <f t="shared" si="452"/>
        <v>4</v>
      </c>
      <c r="L4113" s="6">
        <f t="shared" si="449"/>
        <v>4</v>
      </c>
      <c r="M4113" t="str">
        <f t="shared" si="453"/>
        <v>Credit Card</v>
      </c>
      <c r="N4113" t="str">
        <f t="shared" si="454"/>
        <v>UNKNOWN</v>
      </c>
      <c r="O4113" s="8">
        <f t="shared" si="455"/>
        <v>45100</v>
      </c>
    </row>
    <row r="4114" spans="1:15" x14ac:dyDescent="0.35">
      <c r="A4114" t="s">
        <v>4135</v>
      </c>
      <c r="B4114" s="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I4114" s="4" t="str">
        <f t="shared" si="450"/>
        <v>Juice</v>
      </c>
      <c r="J4114" s="6">
        <f t="shared" si="451"/>
        <v>3</v>
      </c>
      <c r="K4114" s="6">
        <f t="shared" si="452"/>
        <v>2</v>
      </c>
      <c r="L4114" s="6">
        <f t="shared" si="449"/>
        <v>6</v>
      </c>
      <c r="M4114" t="str">
        <f t="shared" si="453"/>
        <v>Credit Card</v>
      </c>
      <c r="N4114" t="str">
        <f t="shared" si="454"/>
        <v>UNKNOWN</v>
      </c>
      <c r="O4114" s="8">
        <f t="shared" si="455"/>
        <v>45113</v>
      </c>
    </row>
    <row r="4115" spans="1:15" x14ac:dyDescent="0.35">
      <c r="A4115" t="s">
        <v>4136</v>
      </c>
      <c r="B4115" s="4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I4115" s="4" t="str">
        <f t="shared" si="450"/>
        <v>Tea</v>
      </c>
      <c r="J4115" s="6">
        <f t="shared" si="451"/>
        <v>5</v>
      </c>
      <c r="K4115" s="6">
        <f t="shared" si="452"/>
        <v>1.5</v>
      </c>
      <c r="L4115" s="6">
        <f t="shared" si="449"/>
        <v>7.5</v>
      </c>
      <c r="M4115" t="str">
        <f t="shared" si="453"/>
        <v>Credit Card</v>
      </c>
      <c r="N4115" t="str">
        <f t="shared" si="454"/>
        <v>Takeaway</v>
      </c>
      <c r="O4115" s="8">
        <f t="shared" si="455"/>
        <v>44952</v>
      </c>
    </row>
    <row r="4116" spans="1:15" x14ac:dyDescent="0.35">
      <c r="A4116" t="s">
        <v>4137</v>
      </c>
      <c r="B4116" s="4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I4116" s="4" t="str">
        <f t="shared" si="450"/>
        <v>UNKNOWN</v>
      </c>
      <c r="J4116" s="6">
        <f t="shared" si="451"/>
        <v>2</v>
      </c>
      <c r="K4116" s="6">
        <f t="shared" si="452"/>
        <v>2</v>
      </c>
      <c r="L4116" s="6">
        <f t="shared" si="449"/>
        <v>4</v>
      </c>
      <c r="M4116" t="str">
        <f t="shared" si="453"/>
        <v>Credit Card</v>
      </c>
      <c r="N4116" t="str">
        <f t="shared" si="454"/>
        <v>Takeaway</v>
      </c>
      <c r="O4116" s="8">
        <f t="shared" si="455"/>
        <v>45094</v>
      </c>
    </row>
    <row r="4117" spans="1:15" x14ac:dyDescent="0.35">
      <c r="A4117" t="s">
        <v>4138</v>
      </c>
      <c r="B4117" s="4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  <c r="I4117" s="4" t="str">
        <f t="shared" si="450"/>
        <v>UNKNOWN</v>
      </c>
      <c r="J4117" s="6">
        <f t="shared" si="451"/>
        <v>5</v>
      </c>
      <c r="K4117" s="6">
        <f t="shared" si="452"/>
        <v>4</v>
      </c>
      <c r="L4117" s="6">
        <f t="shared" si="449"/>
        <v>20</v>
      </c>
      <c r="M4117" t="str">
        <f t="shared" si="453"/>
        <v>Cash</v>
      </c>
      <c r="N4117" t="str">
        <f t="shared" si="454"/>
        <v>In-store</v>
      </c>
      <c r="O4117" s="8">
        <f t="shared" si="455"/>
        <v>45078</v>
      </c>
    </row>
    <row r="4118" spans="1:15" x14ac:dyDescent="0.35">
      <c r="A4118" t="s">
        <v>4139</v>
      </c>
      <c r="B4118" s="4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  <c r="I4118" s="4" t="str">
        <f t="shared" si="450"/>
        <v>Juice</v>
      </c>
      <c r="J4118" s="6">
        <f t="shared" si="451"/>
        <v>2</v>
      </c>
      <c r="K4118" s="6">
        <f t="shared" si="452"/>
        <v>4</v>
      </c>
      <c r="L4118" s="6">
        <f t="shared" si="449"/>
        <v>8</v>
      </c>
      <c r="M4118" t="str">
        <f t="shared" si="453"/>
        <v>Cash</v>
      </c>
      <c r="N4118" t="str">
        <f t="shared" si="454"/>
        <v>Cafe</v>
      </c>
      <c r="O4118" s="8">
        <f t="shared" si="455"/>
        <v>45288</v>
      </c>
    </row>
    <row r="4119" spans="1:15" x14ac:dyDescent="0.35">
      <c r="A4119" t="s">
        <v>4140</v>
      </c>
      <c r="B4119" s="4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  <c r="I4119" s="4" t="str">
        <f t="shared" si="450"/>
        <v>Cake</v>
      </c>
      <c r="J4119" s="6">
        <f t="shared" si="451"/>
        <v>1</v>
      </c>
      <c r="K4119" s="6">
        <f t="shared" si="452"/>
        <v>3</v>
      </c>
      <c r="L4119" s="6">
        <f t="shared" si="449"/>
        <v>3</v>
      </c>
      <c r="M4119" t="str">
        <f t="shared" si="453"/>
        <v>Credit Card</v>
      </c>
      <c r="N4119" t="str">
        <f t="shared" si="454"/>
        <v>UNKNOWN</v>
      </c>
      <c r="O4119" s="8">
        <f t="shared" si="455"/>
        <v>45108</v>
      </c>
    </row>
    <row r="4120" spans="1:15" x14ac:dyDescent="0.35">
      <c r="A4120" t="s">
        <v>4141</v>
      </c>
      <c r="B4120" s="4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I4120" s="4" t="str">
        <f t="shared" si="450"/>
        <v>Tea</v>
      </c>
      <c r="J4120" s="6">
        <f t="shared" si="451"/>
        <v>1</v>
      </c>
      <c r="K4120" s="6">
        <f t="shared" si="452"/>
        <v>1.5</v>
      </c>
      <c r="L4120" s="6">
        <f t="shared" si="449"/>
        <v>1.5</v>
      </c>
      <c r="M4120" t="str">
        <f t="shared" si="453"/>
        <v>Cash</v>
      </c>
      <c r="N4120" t="str">
        <f t="shared" si="454"/>
        <v>UNKNOWN</v>
      </c>
      <c r="O4120" s="8">
        <f t="shared" si="455"/>
        <v>45278</v>
      </c>
    </row>
    <row r="4121" spans="1:15" x14ac:dyDescent="0.35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I4121" s="4" t="str">
        <f t="shared" si="450"/>
        <v>UNKNOWN</v>
      </c>
      <c r="J4121" s="6">
        <f t="shared" si="451"/>
        <v>5</v>
      </c>
      <c r="K4121" s="6">
        <f t="shared" si="452"/>
        <v>3</v>
      </c>
      <c r="L4121" s="6">
        <f t="shared" si="449"/>
        <v>15</v>
      </c>
      <c r="M4121" t="str">
        <f t="shared" si="453"/>
        <v>Credit Card</v>
      </c>
      <c r="N4121" t="str">
        <f t="shared" si="454"/>
        <v>Takeaway</v>
      </c>
      <c r="O4121" s="8">
        <f t="shared" si="455"/>
        <v>45053</v>
      </c>
    </row>
    <row r="4122" spans="1:15" x14ac:dyDescent="0.35">
      <c r="A4122" t="s">
        <v>4143</v>
      </c>
      <c r="B4122" s="4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  <c r="I4122" s="4" t="str">
        <f t="shared" si="450"/>
        <v>Juice</v>
      </c>
      <c r="J4122" s="6">
        <f t="shared" si="451"/>
        <v>2</v>
      </c>
      <c r="K4122" s="6">
        <f t="shared" si="452"/>
        <v>3</v>
      </c>
      <c r="L4122" s="6">
        <f t="shared" si="449"/>
        <v>6</v>
      </c>
      <c r="M4122" t="str">
        <f t="shared" si="453"/>
        <v>Digital Wallet</v>
      </c>
      <c r="N4122" t="str">
        <f t="shared" si="454"/>
        <v>In-store</v>
      </c>
      <c r="O4122" s="8">
        <f t="shared" si="455"/>
        <v>45241</v>
      </c>
    </row>
    <row r="4123" spans="1:15" x14ac:dyDescent="0.35">
      <c r="A4123" t="s">
        <v>4144</v>
      </c>
      <c r="B4123" s="4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I4123" s="4" t="str">
        <f t="shared" si="450"/>
        <v>Sandwich</v>
      </c>
      <c r="J4123" s="6">
        <f t="shared" si="451"/>
        <v>3</v>
      </c>
      <c r="K4123" s="6">
        <f t="shared" si="452"/>
        <v>4</v>
      </c>
      <c r="L4123" s="6">
        <f t="shared" si="449"/>
        <v>12</v>
      </c>
      <c r="M4123" t="str">
        <f t="shared" si="453"/>
        <v>Credit Card</v>
      </c>
      <c r="N4123" t="str">
        <f t="shared" si="454"/>
        <v>Takeaway</v>
      </c>
      <c r="O4123" s="8">
        <f t="shared" si="455"/>
        <v>45041</v>
      </c>
    </row>
    <row r="4124" spans="1:15" x14ac:dyDescent="0.35">
      <c r="A4124" t="s">
        <v>4145</v>
      </c>
      <c r="B4124" s="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  <c r="I4124" s="4" t="str">
        <f t="shared" si="450"/>
        <v>Juice</v>
      </c>
      <c r="J4124" s="6">
        <f t="shared" si="451"/>
        <v>5</v>
      </c>
      <c r="K4124" s="6">
        <f t="shared" si="452"/>
        <v>3</v>
      </c>
      <c r="L4124" s="6">
        <f t="shared" si="449"/>
        <v>15</v>
      </c>
      <c r="M4124" t="str">
        <f t="shared" si="453"/>
        <v>Cash</v>
      </c>
      <c r="N4124" t="str">
        <f t="shared" si="454"/>
        <v>Cafe</v>
      </c>
      <c r="O4124" s="8">
        <f t="shared" si="455"/>
        <v>45049</v>
      </c>
    </row>
    <row r="4125" spans="1:15" x14ac:dyDescent="0.35">
      <c r="A4125" t="s">
        <v>4146</v>
      </c>
      <c r="B4125" s="4" t="s">
        <v>17</v>
      </c>
      <c r="C4125">
        <v>3</v>
      </c>
      <c r="D4125" t="s">
        <v>18</v>
      </c>
      <c r="E4125">
        <v>3</v>
      </c>
      <c r="G4125" t="s">
        <v>15</v>
      </c>
      <c r="I4125" s="4" t="str">
        <f t="shared" si="450"/>
        <v>Cookie</v>
      </c>
      <c r="J4125" s="6">
        <f t="shared" si="451"/>
        <v>3</v>
      </c>
      <c r="K4125" s="6">
        <f t="shared" si="452"/>
        <v>2.9925680515759314</v>
      </c>
      <c r="L4125" s="6">
        <f t="shared" si="449"/>
        <v>3</v>
      </c>
      <c r="M4125" t="str">
        <f t="shared" si="453"/>
        <v>Default mode</v>
      </c>
      <c r="N4125" t="str">
        <f t="shared" si="454"/>
        <v>In-store</v>
      </c>
      <c r="O4125" s="8">
        <f t="shared" si="455"/>
        <v>44927</v>
      </c>
    </row>
    <row r="4126" spans="1:15" x14ac:dyDescent="0.35">
      <c r="A4126" t="s">
        <v>4147</v>
      </c>
      <c r="B4126" s="4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I4126" s="4" t="str">
        <f t="shared" si="450"/>
        <v>Smoothie</v>
      </c>
      <c r="J4126" s="6">
        <f t="shared" si="451"/>
        <v>4</v>
      </c>
      <c r="K4126" s="6">
        <f t="shared" si="452"/>
        <v>4</v>
      </c>
      <c r="L4126" s="6">
        <f t="shared" si="449"/>
        <v>16</v>
      </c>
      <c r="M4126" t="str">
        <f t="shared" si="453"/>
        <v>Cash</v>
      </c>
      <c r="N4126" t="str">
        <f t="shared" si="454"/>
        <v>Takeaway</v>
      </c>
      <c r="O4126" s="8">
        <f t="shared" si="455"/>
        <v>45127</v>
      </c>
    </row>
    <row r="4127" spans="1:15" x14ac:dyDescent="0.35">
      <c r="A4127" t="s">
        <v>4148</v>
      </c>
      <c r="B4127" s="4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I4127" s="4" t="str">
        <f t="shared" si="450"/>
        <v>Sandwich</v>
      </c>
      <c r="J4127" s="6">
        <f t="shared" si="451"/>
        <v>4</v>
      </c>
      <c r="K4127" s="6">
        <f t="shared" si="452"/>
        <v>4</v>
      </c>
      <c r="L4127" s="6">
        <f t="shared" si="449"/>
        <v>16</v>
      </c>
      <c r="M4127" t="str">
        <f t="shared" si="453"/>
        <v>Default mode</v>
      </c>
      <c r="N4127" t="str">
        <f t="shared" si="454"/>
        <v>In-store</v>
      </c>
      <c r="O4127" s="8">
        <f t="shared" si="455"/>
        <v>45257</v>
      </c>
    </row>
    <row r="4128" spans="1:15" x14ac:dyDescent="0.35">
      <c r="A4128" t="s">
        <v>4149</v>
      </c>
      <c r="B4128" s="4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I4128" s="4" t="str">
        <f t="shared" si="450"/>
        <v>Cookie</v>
      </c>
      <c r="J4128" s="6">
        <f t="shared" si="451"/>
        <v>5</v>
      </c>
      <c r="K4128" s="6">
        <f t="shared" si="452"/>
        <v>1</v>
      </c>
      <c r="L4128" s="6">
        <f t="shared" si="449"/>
        <v>5</v>
      </c>
      <c r="M4128" t="str">
        <f t="shared" si="453"/>
        <v>Credit Card</v>
      </c>
      <c r="N4128" t="str">
        <f t="shared" si="454"/>
        <v>Takeaway</v>
      </c>
      <c r="O4128" s="8">
        <f t="shared" si="455"/>
        <v>45149</v>
      </c>
    </row>
    <row r="4129" spans="1:15" x14ac:dyDescent="0.35">
      <c r="A4129" t="s">
        <v>4150</v>
      </c>
      <c r="B4129" s="4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  <c r="I4129" s="4" t="str">
        <f t="shared" si="450"/>
        <v>Cookie</v>
      </c>
      <c r="J4129" s="6">
        <f t="shared" si="451"/>
        <v>4</v>
      </c>
      <c r="K4129" s="6">
        <f t="shared" si="452"/>
        <v>2.9925640566206773</v>
      </c>
      <c r="L4129" s="6">
        <f t="shared" si="449"/>
        <v>4</v>
      </c>
      <c r="M4129" t="str">
        <f t="shared" si="453"/>
        <v>Default mode</v>
      </c>
      <c r="N4129" t="str">
        <f t="shared" si="454"/>
        <v>Takeaway</v>
      </c>
      <c r="O4129" s="8">
        <f t="shared" si="455"/>
        <v>45279</v>
      </c>
    </row>
    <row r="4130" spans="1:15" x14ac:dyDescent="0.35">
      <c r="A4130" t="s">
        <v>4151</v>
      </c>
      <c r="B4130" s="4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I4130" s="4" t="str">
        <f t="shared" si="450"/>
        <v>Juice</v>
      </c>
      <c r="J4130" s="6">
        <f t="shared" si="451"/>
        <v>2</v>
      </c>
      <c r="K4130" s="6">
        <f t="shared" si="452"/>
        <v>3</v>
      </c>
      <c r="L4130" s="6">
        <f t="shared" si="449"/>
        <v>6</v>
      </c>
      <c r="M4130" t="str">
        <f t="shared" si="453"/>
        <v>Cash</v>
      </c>
      <c r="N4130" t="str">
        <f t="shared" si="454"/>
        <v>In-store</v>
      </c>
      <c r="O4130" s="8">
        <f t="shared" si="455"/>
        <v>45282</v>
      </c>
    </row>
    <row r="4131" spans="1:15" x14ac:dyDescent="0.35">
      <c r="A4131" t="s">
        <v>4152</v>
      </c>
      <c r="B4131" s="4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I4131" s="4" t="str">
        <f t="shared" si="450"/>
        <v>Juice</v>
      </c>
      <c r="J4131" s="6">
        <f t="shared" si="451"/>
        <v>3</v>
      </c>
      <c r="K4131" s="6">
        <f t="shared" si="452"/>
        <v>5</v>
      </c>
      <c r="L4131" s="6">
        <f t="shared" si="449"/>
        <v>15</v>
      </c>
      <c r="M4131" t="str">
        <f t="shared" si="453"/>
        <v>Cash</v>
      </c>
      <c r="N4131" t="str">
        <f t="shared" si="454"/>
        <v>Takeaway</v>
      </c>
      <c r="O4131" s="8">
        <f t="shared" si="455"/>
        <v>45104</v>
      </c>
    </row>
    <row r="4132" spans="1:15" x14ac:dyDescent="0.35">
      <c r="A4132" t="s">
        <v>4153</v>
      </c>
      <c r="B4132" s="4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I4132" s="4" t="str">
        <f t="shared" si="450"/>
        <v>Cake</v>
      </c>
      <c r="J4132" s="6">
        <f t="shared" si="451"/>
        <v>4</v>
      </c>
      <c r="K4132" s="6">
        <f t="shared" si="452"/>
        <v>3</v>
      </c>
      <c r="L4132" s="6">
        <f t="shared" si="449"/>
        <v>12</v>
      </c>
      <c r="M4132" t="str">
        <f t="shared" si="453"/>
        <v>Default mode</v>
      </c>
      <c r="N4132" t="str">
        <f t="shared" si="454"/>
        <v>Takeaway</v>
      </c>
      <c r="O4132" s="8">
        <f t="shared" si="455"/>
        <v>44978</v>
      </c>
    </row>
    <row r="4133" spans="1:15" x14ac:dyDescent="0.35">
      <c r="A4133" t="s">
        <v>4154</v>
      </c>
      <c r="B4133" s="4" t="s">
        <v>65</v>
      </c>
      <c r="C4133">
        <v>3</v>
      </c>
      <c r="D4133">
        <v>1.5</v>
      </c>
      <c r="E4133">
        <v>4.5</v>
      </c>
      <c r="H4133" s="1">
        <v>45120</v>
      </c>
      <c r="I4133" s="4" t="str">
        <f t="shared" si="450"/>
        <v>Tea</v>
      </c>
      <c r="J4133" s="6">
        <f t="shared" si="451"/>
        <v>3</v>
      </c>
      <c r="K4133" s="6">
        <f t="shared" si="452"/>
        <v>1.5</v>
      </c>
      <c r="L4133" s="6">
        <f t="shared" si="449"/>
        <v>4.5</v>
      </c>
      <c r="M4133" t="str">
        <f t="shared" si="453"/>
        <v>Default mode</v>
      </c>
      <c r="N4133" t="str">
        <f t="shared" si="454"/>
        <v>UNKNOWN</v>
      </c>
      <c r="O4133" s="8">
        <f t="shared" si="455"/>
        <v>45120</v>
      </c>
    </row>
    <row r="4134" spans="1:15" x14ac:dyDescent="0.35">
      <c r="A4134" t="s">
        <v>4155</v>
      </c>
      <c r="B4134" s="4" t="s">
        <v>13</v>
      </c>
      <c r="C4134">
        <v>1</v>
      </c>
      <c r="D4134">
        <v>3</v>
      </c>
      <c r="E4134">
        <v>3</v>
      </c>
      <c r="H4134" s="1">
        <v>45282</v>
      </c>
      <c r="I4134" s="4" t="str">
        <f t="shared" si="450"/>
        <v>Cake</v>
      </c>
      <c r="J4134" s="6">
        <f t="shared" si="451"/>
        <v>1</v>
      </c>
      <c r="K4134" s="6">
        <f t="shared" si="452"/>
        <v>3</v>
      </c>
      <c r="L4134" s="6">
        <f t="shared" si="449"/>
        <v>3</v>
      </c>
      <c r="M4134" t="str">
        <f t="shared" si="453"/>
        <v>Default mode</v>
      </c>
      <c r="N4134" t="str">
        <f t="shared" si="454"/>
        <v>UNKNOWN</v>
      </c>
      <c r="O4134" s="8">
        <f t="shared" si="455"/>
        <v>45282</v>
      </c>
    </row>
    <row r="4135" spans="1:15" x14ac:dyDescent="0.35">
      <c r="A4135" t="s">
        <v>4156</v>
      </c>
      <c r="B4135" s="4" t="s">
        <v>39</v>
      </c>
      <c r="C4135">
        <v>1</v>
      </c>
      <c r="D4135">
        <v>3</v>
      </c>
      <c r="E4135">
        <v>3</v>
      </c>
      <c r="H4135" s="1">
        <v>45069</v>
      </c>
      <c r="I4135" s="4" t="str">
        <f t="shared" si="450"/>
        <v>Juice</v>
      </c>
      <c r="J4135" s="6">
        <f t="shared" si="451"/>
        <v>1</v>
      </c>
      <c r="K4135" s="6">
        <f t="shared" si="452"/>
        <v>3</v>
      </c>
      <c r="L4135" s="6">
        <f t="shared" si="449"/>
        <v>3</v>
      </c>
      <c r="M4135" t="str">
        <f t="shared" si="453"/>
        <v>Default mode</v>
      </c>
      <c r="N4135" t="str">
        <f t="shared" si="454"/>
        <v>UNKNOWN</v>
      </c>
      <c r="O4135" s="8">
        <f t="shared" si="455"/>
        <v>45069</v>
      </c>
    </row>
    <row r="4136" spans="1:15" x14ac:dyDescent="0.35">
      <c r="A4136" t="s">
        <v>4157</v>
      </c>
      <c r="B4136" s="4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I4136" s="4" t="str">
        <f t="shared" si="450"/>
        <v>Cookie</v>
      </c>
      <c r="J4136" s="6">
        <f t="shared" si="451"/>
        <v>5</v>
      </c>
      <c r="K4136" s="6">
        <f t="shared" si="452"/>
        <v>1</v>
      </c>
      <c r="L4136" s="6">
        <f t="shared" si="449"/>
        <v>5</v>
      </c>
      <c r="M4136" t="str">
        <f t="shared" si="453"/>
        <v>Credit Card</v>
      </c>
      <c r="N4136" t="str">
        <f t="shared" si="454"/>
        <v>Takeaway</v>
      </c>
      <c r="O4136" s="8">
        <f t="shared" si="455"/>
        <v>45056</v>
      </c>
    </row>
    <row r="4137" spans="1:15" x14ac:dyDescent="0.35">
      <c r="A4137" t="s">
        <v>4158</v>
      </c>
      <c r="B4137" s="4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I4137" s="4" t="str">
        <f t="shared" si="450"/>
        <v>Cake</v>
      </c>
      <c r="J4137" s="6">
        <f t="shared" si="451"/>
        <v>3</v>
      </c>
      <c r="K4137" s="6">
        <f t="shared" si="452"/>
        <v>3</v>
      </c>
      <c r="L4137" s="6">
        <f t="shared" si="449"/>
        <v>9</v>
      </c>
      <c r="M4137" t="str">
        <f t="shared" si="453"/>
        <v>Default mode</v>
      </c>
      <c r="N4137" t="str">
        <f t="shared" si="454"/>
        <v>Takeaway</v>
      </c>
      <c r="O4137" s="8">
        <f t="shared" si="455"/>
        <v>45236</v>
      </c>
    </row>
    <row r="4138" spans="1:15" x14ac:dyDescent="0.35">
      <c r="A4138" t="s">
        <v>4159</v>
      </c>
      <c r="B4138" s="4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  <c r="I4138" s="4" t="str">
        <f t="shared" si="450"/>
        <v>Coffee</v>
      </c>
      <c r="J4138" s="6">
        <f t="shared" si="451"/>
        <v>3.0285867428979811</v>
      </c>
      <c r="K4138" s="6">
        <f t="shared" si="452"/>
        <v>2</v>
      </c>
      <c r="L4138" s="6">
        <f t="shared" si="449"/>
        <v>2</v>
      </c>
      <c r="M4138" t="str">
        <f t="shared" si="453"/>
        <v>Default mode</v>
      </c>
      <c r="N4138" t="str">
        <f t="shared" si="454"/>
        <v>Takeaway</v>
      </c>
      <c r="O4138" s="8">
        <f t="shared" si="455"/>
        <v>45267</v>
      </c>
    </row>
    <row r="4139" spans="1:15" x14ac:dyDescent="0.35">
      <c r="A4139" t="s">
        <v>4160</v>
      </c>
      <c r="B4139" s="4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I4139" s="4" t="str">
        <f t="shared" si="450"/>
        <v>Tea</v>
      </c>
      <c r="J4139" s="6">
        <f t="shared" si="451"/>
        <v>1</v>
      </c>
      <c r="K4139" s="6">
        <f t="shared" si="452"/>
        <v>1.5</v>
      </c>
      <c r="L4139" s="6">
        <f t="shared" si="449"/>
        <v>1.5</v>
      </c>
      <c r="M4139" t="str">
        <f t="shared" si="453"/>
        <v>Cash</v>
      </c>
      <c r="N4139" t="str">
        <f t="shared" si="454"/>
        <v>In-store</v>
      </c>
      <c r="O4139" s="8">
        <f t="shared" si="455"/>
        <v>45188</v>
      </c>
    </row>
    <row r="4140" spans="1:15" x14ac:dyDescent="0.35">
      <c r="A4140" t="s">
        <v>4161</v>
      </c>
      <c r="B4140" s="4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  <c r="I4140" s="4" t="str">
        <f t="shared" si="450"/>
        <v>Coffee</v>
      </c>
      <c r="J4140" s="6">
        <f t="shared" si="451"/>
        <v>1</v>
      </c>
      <c r="K4140" s="6">
        <f t="shared" si="452"/>
        <v>2</v>
      </c>
      <c r="L4140" s="6">
        <f t="shared" si="449"/>
        <v>2</v>
      </c>
      <c r="M4140" t="str">
        <f t="shared" si="453"/>
        <v>Digital Wallet</v>
      </c>
      <c r="N4140" t="str">
        <f t="shared" si="454"/>
        <v>In-store</v>
      </c>
      <c r="O4140" s="8">
        <f t="shared" si="455"/>
        <v>45286</v>
      </c>
    </row>
    <row r="4141" spans="1:15" x14ac:dyDescent="0.35">
      <c r="A4141" t="s">
        <v>4162</v>
      </c>
      <c r="B4141" s="4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  <c r="I4141" s="4" t="str">
        <f t="shared" si="450"/>
        <v>Cake</v>
      </c>
      <c r="J4141" s="6">
        <f t="shared" si="451"/>
        <v>2</v>
      </c>
      <c r="K4141" s="6">
        <f t="shared" si="452"/>
        <v>3</v>
      </c>
      <c r="L4141" s="6">
        <f t="shared" si="449"/>
        <v>6</v>
      </c>
      <c r="M4141" t="str">
        <f t="shared" si="453"/>
        <v>Cash</v>
      </c>
      <c r="N4141" t="str">
        <f t="shared" si="454"/>
        <v>In-store</v>
      </c>
      <c r="O4141" s="8">
        <f t="shared" si="455"/>
        <v>45167</v>
      </c>
    </row>
    <row r="4142" spans="1:15" x14ac:dyDescent="0.35">
      <c r="A4142" t="s">
        <v>4163</v>
      </c>
      <c r="B4142" s="4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I4142" s="4" t="str">
        <f t="shared" si="450"/>
        <v>Salad</v>
      </c>
      <c r="J4142" s="6">
        <f t="shared" si="451"/>
        <v>3</v>
      </c>
      <c r="K4142" s="6">
        <f t="shared" si="452"/>
        <v>5</v>
      </c>
      <c r="L4142" s="6">
        <f t="shared" si="449"/>
        <v>15</v>
      </c>
      <c r="M4142" t="str">
        <f t="shared" si="453"/>
        <v>Cash</v>
      </c>
      <c r="N4142" t="str">
        <f t="shared" si="454"/>
        <v>Takeaway</v>
      </c>
      <c r="O4142" s="8">
        <f t="shared" si="455"/>
        <v>45025</v>
      </c>
    </row>
    <row r="4143" spans="1:15" x14ac:dyDescent="0.35">
      <c r="A4143" t="s">
        <v>4164</v>
      </c>
      <c r="B4143" s="4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  <c r="I4143" s="4" t="str">
        <f t="shared" si="450"/>
        <v>Juice</v>
      </c>
      <c r="J4143" s="6">
        <f t="shared" si="451"/>
        <v>1</v>
      </c>
      <c r="K4143" s="6">
        <f t="shared" si="452"/>
        <v>3</v>
      </c>
      <c r="L4143" s="6">
        <f t="shared" si="449"/>
        <v>3</v>
      </c>
      <c r="M4143" t="str">
        <f t="shared" si="453"/>
        <v>Digital Wallet</v>
      </c>
      <c r="N4143" t="str">
        <f t="shared" si="454"/>
        <v>In-store</v>
      </c>
      <c r="O4143" s="8">
        <f t="shared" si="455"/>
        <v>45253</v>
      </c>
    </row>
    <row r="4144" spans="1:15" x14ac:dyDescent="0.35">
      <c r="A4144" t="s">
        <v>4165</v>
      </c>
      <c r="B4144" s="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I4144" s="4" t="str">
        <f t="shared" si="450"/>
        <v>Sandwich</v>
      </c>
      <c r="J4144" s="6">
        <f t="shared" si="451"/>
        <v>4</v>
      </c>
      <c r="K4144" s="6">
        <f t="shared" si="452"/>
        <v>4</v>
      </c>
      <c r="L4144" s="6">
        <f t="shared" si="449"/>
        <v>16</v>
      </c>
      <c r="M4144" t="str">
        <f t="shared" si="453"/>
        <v>Cash</v>
      </c>
      <c r="N4144" t="str">
        <f t="shared" si="454"/>
        <v>In-store</v>
      </c>
      <c r="O4144" s="8">
        <f t="shared" si="455"/>
        <v>44943</v>
      </c>
    </row>
    <row r="4145" spans="1:15" x14ac:dyDescent="0.35">
      <c r="A4145" t="s">
        <v>4166</v>
      </c>
      <c r="B4145" s="4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I4145" s="4" t="str">
        <f t="shared" si="450"/>
        <v>Sandwich</v>
      </c>
      <c r="J4145" s="6">
        <f t="shared" si="451"/>
        <v>3</v>
      </c>
      <c r="K4145" s="6">
        <f t="shared" si="452"/>
        <v>4</v>
      </c>
      <c r="L4145" s="6">
        <f t="shared" si="449"/>
        <v>12</v>
      </c>
      <c r="M4145" t="str">
        <f t="shared" si="453"/>
        <v>Default mode</v>
      </c>
      <c r="N4145" t="str">
        <f t="shared" si="454"/>
        <v>Takeaway</v>
      </c>
      <c r="O4145" s="8">
        <f t="shared" si="455"/>
        <v>45087</v>
      </c>
    </row>
    <row r="4146" spans="1:15" x14ac:dyDescent="0.35">
      <c r="A4146" t="s">
        <v>4167</v>
      </c>
      <c r="B4146" s="4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  <c r="I4146" s="4" t="str">
        <f t="shared" si="450"/>
        <v>Coffee</v>
      </c>
      <c r="J4146" s="6">
        <f t="shared" si="451"/>
        <v>2</v>
      </c>
      <c r="K4146" s="6">
        <f t="shared" si="452"/>
        <v>2</v>
      </c>
      <c r="L4146" s="6">
        <f t="shared" si="449"/>
        <v>4</v>
      </c>
      <c r="M4146" t="str">
        <f t="shared" si="453"/>
        <v>Default mode</v>
      </c>
      <c r="N4146" t="str">
        <f t="shared" si="454"/>
        <v>UNKNOWN</v>
      </c>
      <c r="O4146" s="8">
        <f t="shared" si="455"/>
        <v>45220</v>
      </c>
    </row>
    <row r="4147" spans="1:15" x14ac:dyDescent="0.35">
      <c r="A4147" t="s">
        <v>4168</v>
      </c>
      <c r="B4147" s="4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I4147" s="4" t="str">
        <f t="shared" si="450"/>
        <v>Juice</v>
      </c>
      <c r="J4147" s="6">
        <f t="shared" si="451"/>
        <v>2</v>
      </c>
      <c r="K4147" s="6">
        <f t="shared" si="452"/>
        <v>3</v>
      </c>
      <c r="L4147" s="6">
        <f t="shared" si="449"/>
        <v>6</v>
      </c>
      <c r="M4147" t="str">
        <f t="shared" si="453"/>
        <v>Default mode</v>
      </c>
      <c r="N4147" t="str">
        <f t="shared" si="454"/>
        <v>In-store</v>
      </c>
      <c r="O4147" s="8">
        <f t="shared" si="455"/>
        <v>45210</v>
      </c>
    </row>
    <row r="4148" spans="1:15" x14ac:dyDescent="0.35">
      <c r="A4148" t="s">
        <v>4169</v>
      </c>
      <c r="B4148" s="4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I4148" s="4" t="str">
        <f t="shared" si="450"/>
        <v>Juice</v>
      </c>
      <c r="J4148" s="6">
        <f t="shared" si="451"/>
        <v>3</v>
      </c>
      <c r="K4148" s="6">
        <f t="shared" si="452"/>
        <v>3</v>
      </c>
      <c r="L4148" s="6">
        <f t="shared" si="449"/>
        <v>9</v>
      </c>
      <c r="M4148" t="str">
        <f t="shared" si="453"/>
        <v>Credit Card</v>
      </c>
      <c r="N4148" t="str">
        <f t="shared" si="454"/>
        <v>UNKNOWN</v>
      </c>
      <c r="O4148" s="8">
        <f t="shared" si="455"/>
        <v>45059</v>
      </c>
    </row>
    <row r="4149" spans="1:15" x14ac:dyDescent="0.35">
      <c r="A4149" t="s">
        <v>4170</v>
      </c>
      <c r="B4149" s="4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  <c r="I4149" s="4" t="str">
        <f t="shared" si="450"/>
        <v>Tea</v>
      </c>
      <c r="J4149" s="6">
        <f t="shared" si="451"/>
        <v>2</v>
      </c>
      <c r="K4149" s="6">
        <f t="shared" si="452"/>
        <v>1.5</v>
      </c>
      <c r="L4149" s="6">
        <f t="shared" si="449"/>
        <v>3</v>
      </c>
      <c r="M4149" t="str">
        <f t="shared" si="453"/>
        <v>Credit Card</v>
      </c>
      <c r="N4149" t="str">
        <f t="shared" si="454"/>
        <v>Cafe</v>
      </c>
      <c r="O4149" s="8">
        <f t="shared" si="455"/>
        <v>45166</v>
      </c>
    </row>
    <row r="4150" spans="1:15" x14ac:dyDescent="0.35">
      <c r="A4150" t="s">
        <v>4171</v>
      </c>
      <c r="B4150" s="4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I4150" s="4" t="str">
        <f t="shared" si="450"/>
        <v>Cake</v>
      </c>
      <c r="J4150" s="6">
        <f t="shared" si="451"/>
        <v>2</v>
      </c>
      <c r="K4150" s="6">
        <f t="shared" si="452"/>
        <v>3</v>
      </c>
      <c r="L4150" s="6">
        <f t="shared" si="449"/>
        <v>6</v>
      </c>
      <c r="M4150" t="str">
        <f t="shared" si="453"/>
        <v>Cash</v>
      </c>
      <c r="N4150" t="str">
        <f t="shared" si="454"/>
        <v>Takeaway</v>
      </c>
      <c r="O4150" s="8">
        <f t="shared" si="455"/>
        <v>45025</v>
      </c>
    </row>
    <row r="4151" spans="1:15" x14ac:dyDescent="0.35">
      <c r="A4151" t="s">
        <v>4172</v>
      </c>
      <c r="B4151" s="4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I4151" s="4" t="str">
        <f t="shared" si="450"/>
        <v>Cake</v>
      </c>
      <c r="J4151" s="6">
        <f t="shared" si="451"/>
        <v>4</v>
      </c>
      <c r="K4151" s="6">
        <f t="shared" si="452"/>
        <v>3</v>
      </c>
      <c r="L4151" s="6">
        <f t="shared" si="449"/>
        <v>12</v>
      </c>
      <c r="M4151" t="str">
        <f t="shared" si="453"/>
        <v>Cash</v>
      </c>
      <c r="N4151" t="str">
        <f t="shared" si="454"/>
        <v>In-store</v>
      </c>
      <c r="O4151" s="8">
        <f t="shared" si="455"/>
        <v>45093</v>
      </c>
    </row>
    <row r="4152" spans="1:15" x14ac:dyDescent="0.35">
      <c r="A4152" t="s">
        <v>4173</v>
      </c>
      <c r="B4152" s="4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I4152" s="4" t="str">
        <f t="shared" si="450"/>
        <v>Salad</v>
      </c>
      <c r="J4152" s="6">
        <f t="shared" si="451"/>
        <v>1</v>
      </c>
      <c r="K4152" s="6">
        <f t="shared" si="452"/>
        <v>5</v>
      </c>
      <c r="L4152" s="6">
        <f t="shared" si="449"/>
        <v>5</v>
      </c>
      <c r="M4152" t="str">
        <f t="shared" si="453"/>
        <v>Default mode</v>
      </c>
      <c r="N4152" t="str">
        <f t="shared" si="454"/>
        <v>In-store</v>
      </c>
      <c r="O4152" s="8">
        <f t="shared" si="455"/>
        <v>45187</v>
      </c>
    </row>
    <row r="4153" spans="1:15" x14ac:dyDescent="0.35">
      <c r="A4153" t="s">
        <v>4174</v>
      </c>
      <c r="B4153" s="4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I4153" s="4" t="str">
        <f t="shared" si="450"/>
        <v>Juice</v>
      </c>
      <c r="J4153" s="6">
        <f t="shared" si="451"/>
        <v>5</v>
      </c>
      <c r="K4153" s="6">
        <f t="shared" si="452"/>
        <v>1.5</v>
      </c>
      <c r="L4153" s="6">
        <f t="shared" si="449"/>
        <v>7.5</v>
      </c>
      <c r="M4153" t="str">
        <f t="shared" si="453"/>
        <v>Default mode</v>
      </c>
      <c r="N4153" t="str">
        <f t="shared" si="454"/>
        <v>In-store</v>
      </c>
      <c r="O4153" s="8">
        <f t="shared" si="455"/>
        <v>45204</v>
      </c>
    </row>
    <row r="4154" spans="1:15" x14ac:dyDescent="0.35">
      <c r="A4154" t="s">
        <v>4175</v>
      </c>
      <c r="B4154" s="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  <c r="I4154" s="4" t="str">
        <f t="shared" si="450"/>
        <v>Juice</v>
      </c>
      <c r="J4154" s="6">
        <f t="shared" si="451"/>
        <v>2</v>
      </c>
      <c r="K4154" s="6">
        <f t="shared" si="452"/>
        <v>2.993071801331654</v>
      </c>
      <c r="L4154" s="6">
        <f t="shared" si="449"/>
        <v>5.9861436026633079</v>
      </c>
      <c r="M4154" t="str">
        <f t="shared" si="453"/>
        <v>Default mode</v>
      </c>
      <c r="N4154" t="str">
        <f t="shared" si="454"/>
        <v>In-store</v>
      </c>
      <c r="O4154" s="8">
        <f t="shared" si="455"/>
        <v>45274</v>
      </c>
    </row>
    <row r="4155" spans="1:15" x14ac:dyDescent="0.35">
      <c r="A4155" t="s">
        <v>4176</v>
      </c>
      <c r="B4155" s="4" t="s">
        <v>9</v>
      </c>
      <c r="C4155">
        <v>2</v>
      </c>
      <c r="D4155">
        <v>2</v>
      </c>
      <c r="E4155">
        <v>4</v>
      </c>
      <c r="H4155" s="1">
        <v>45053</v>
      </c>
      <c r="I4155" s="4" t="str">
        <f t="shared" si="450"/>
        <v>Coffee</v>
      </c>
      <c r="J4155" s="6">
        <f t="shared" si="451"/>
        <v>2</v>
      </c>
      <c r="K4155" s="6">
        <f t="shared" si="452"/>
        <v>2</v>
      </c>
      <c r="L4155" s="6">
        <f t="shared" si="449"/>
        <v>4</v>
      </c>
      <c r="M4155" t="str">
        <f t="shared" si="453"/>
        <v>Default mode</v>
      </c>
      <c r="N4155" t="str">
        <f t="shared" si="454"/>
        <v>UNKNOWN</v>
      </c>
      <c r="O4155" s="8">
        <f t="shared" si="455"/>
        <v>45053</v>
      </c>
    </row>
    <row r="4156" spans="1:15" x14ac:dyDescent="0.35">
      <c r="A4156" t="s">
        <v>4177</v>
      </c>
      <c r="B4156" s="4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I4156" s="4" t="str">
        <f t="shared" si="450"/>
        <v>Cookie</v>
      </c>
      <c r="J4156" s="6">
        <f t="shared" si="451"/>
        <v>5</v>
      </c>
      <c r="K4156" s="6">
        <f t="shared" si="452"/>
        <v>1</v>
      </c>
      <c r="L4156" s="6">
        <f t="shared" si="449"/>
        <v>5</v>
      </c>
      <c r="M4156" t="str">
        <f t="shared" si="453"/>
        <v>Cash</v>
      </c>
      <c r="N4156" t="str">
        <f t="shared" si="454"/>
        <v>Takeaway</v>
      </c>
      <c r="O4156" s="8">
        <f t="shared" si="455"/>
        <v>44964</v>
      </c>
    </row>
    <row r="4157" spans="1:15" x14ac:dyDescent="0.35">
      <c r="A4157" t="s">
        <v>4178</v>
      </c>
      <c r="B4157" s="4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  <c r="I4157" s="4" t="str">
        <f t="shared" si="450"/>
        <v>Sandwich</v>
      </c>
      <c r="J4157" s="6">
        <f t="shared" si="451"/>
        <v>2</v>
      </c>
      <c r="K4157" s="6">
        <f t="shared" si="452"/>
        <v>4</v>
      </c>
      <c r="L4157" s="6">
        <f t="shared" si="449"/>
        <v>8</v>
      </c>
      <c r="M4157" t="str">
        <f t="shared" si="453"/>
        <v>Credit Card</v>
      </c>
      <c r="N4157" t="str">
        <f t="shared" si="454"/>
        <v>UNKNOWN</v>
      </c>
      <c r="O4157" s="8">
        <f t="shared" si="455"/>
        <v>44957</v>
      </c>
    </row>
    <row r="4158" spans="1:15" x14ac:dyDescent="0.35">
      <c r="A4158" t="s">
        <v>4179</v>
      </c>
      <c r="B4158" s="4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  <c r="I4158" s="4" t="str">
        <f t="shared" si="450"/>
        <v>Sandwich</v>
      </c>
      <c r="J4158" s="6">
        <f t="shared" si="451"/>
        <v>5</v>
      </c>
      <c r="K4158" s="6">
        <f t="shared" si="452"/>
        <v>4</v>
      </c>
      <c r="L4158" s="6">
        <f t="shared" si="449"/>
        <v>20</v>
      </c>
      <c r="M4158" t="str">
        <f t="shared" si="453"/>
        <v>Digital Wallet</v>
      </c>
      <c r="N4158" t="str">
        <f t="shared" si="454"/>
        <v>UNKNOWN</v>
      </c>
      <c r="O4158" s="8">
        <f t="shared" si="455"/>
        <v>45195</v>
      </c>
    </row>
    <row r="4159" spans="1:15" x14ac:dyDescent="0.35">
      <c r="A4159" t="s">
        <v>4180</v>
      </c>
      <c r="B4159" s="4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I4159" s="4" t="str">
        <f t="shared" si="450"/>
        <v>Smoothie</v>
      </c>
      <c r="J4159" s="6">
        <f t="shared" si="451"/>
        <v>2</v>
      </c>
      <c r="K4159" s="6">
        <f t="shared" si="452"/>
        <v>4</v>
      </c>
      <c r="L4159" s="6">
        <f t="shared" si="449"/>
        <v>8</v>
      </c>
      <c r="M4159" t="str">
        <f t="shared" si="453"/>
        <v>Default mode</v>
      </c>
      <c r="N4159" t="str">
        <f t="shared" si="454"/>
        <v>In-store</v>
      </c>
      <c r="O4159" s="8">
        <f t="shared" si="455"/>
        <v>44954</v>
      </c>
    </row>
    <row r="4160" spans="1:15" x14ac:dyDescent="0.35">
      <c r="A4160" t="s">
        <v>4181</v>
      </c>
      <c r="B4160" s="4" t="s">
        <v>65</v>
      </c>
      <c r="C4160">
        <v>3</v>
      </c>
      <c r="D4160">
        <v>1.5</v>
      </c>
      <c r="E4160">
        <v>4.5</v>
      </c>
      <c r="H4160" s="1">
        <v>45047</v>
      </c>
      <c r="I4160" s="4" t="str">
        <f t="shared" si="450"/>
        <v>Tea</v>
      </c>
      <c r="J4160" s="6">
        <f t="shared" si="451"/>
        <v>3</v>
      </c>
      <c r="K4160" s="6">
        <f t="shared" si="452"/>
        <v>1.5</v>
      </c>
      <c r="L4160" s="6">
        <f t="shared" si="449"/>
        <v>4.5</v>
      </c>
      <c r="M4160" t="str">
        <f t="shared" si="453"/>
        <v>Default mode</v>
      </c>
      <c r="N4160" t="str">
        <f t="shared" si="454"/>
        <v>UNKNOWN</v>
      </c>
      <c r="O4160" s="8">
        <f t="shared" si="455"/>
        <v>45047</v>
      </c>
    </row>
    <row r="4161" spans="1:15" x14ac:dyDescent="0.35">
      <c r="A4161" t="s">
        <v>4182</v>
      </c>
      <c r="B4161" s="4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I4161" s="4" t="str">
        <f t="shared" si="450"/>
        <v>Sandwich</v>
      </c>
      <c r="J4161" s="6">
        <f t="shared" si="451"/>
        <v>2</v>
      </c>
      <c r="K4161" s="6">
        <f t="shared" si="452"/>
        <v>4</v>
      </c>
      <c r="L4161" s="6">
        <f t="shared" si="449"/>
        <v>8</v>
      </c>
      <c r="M4161" t="str">
        <f t="shared" si="453"/>
        <v>Cash</v>
      </c>
      <c r="N4161" t="str">
        <f t="shared" si="454"/>
        <v>In-store</v>
      </c>
      <c r="O4161" s="8">
        <f t="shared" si="455"/>
        <v>45074</v>
      </c>
    </row>
    <row r="4162" spans="1:15" x14ac:dyDescent="0.35">
      <c r="A4162" t="s">
        <v>4183</v>
      </c>
      <c r="B4162" s="4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  <c r="I4162" s="4" t="str">
        <f t="shared" si="450"/>
        <v>Cake</v>
      </c>
      <c r="J4162" s="6">
        <f t="shared" si="451"/>
        <v>5</v>
      </c>
      <c r="K4162" s="6">
        <f t="shared" si="452"/>
        <v>3</v>
      </c>
      <c r="L4162" s="6">
        <f t="shared" ref="L4162:L4225" si="456">IF(ISBLANK(E4162),PRODUCT(J4162,K4162),IF(E4162="ERROR",PRODUCT(J4162,K4162),IF(E4162="UNKNOWN",PRODUCT(J4162,K4162),E4162)))</f>
        <v>15</v>
      </c>
      <c r="M4162" t="str">
        <f t="shared" si="453"/>
        <v>Credit Card</v>
      </c>
      <c r="N4162" t="str">
        <f t="shared" si="454"/>
        <v>UNKNOWN</v>
      </c>
      <c r="O4162" s="8">
        <f t="shared" si="455"/>
        <v>45234</v>
      </c>
    </row>
    <row r="4163" spans="1:15" x14ac:dyDescent="0.35">
      <c r="A4163" t="s">
        <v>4184</v>
      </c>
      <c r="B4163" s="4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I4163" s="4" t="str">
        <f t="shared" ref="I4163:I4226" si="457">IF(ISBLANK(B4163),"UNKNOWN",IF(B4163="ERROR","Juice",B4163))</f>
        <v>Cookie</v>
      </c>
      <c r="J4163" s="6">
        <f t="shared" ref="J4163:J4226" si="458">IF(ISBLANK(C4163),E4163/D4163,IF(C4163="ERROR",AVERAGE(C4163:C14162),IF(C4163="UNKNOWN",MEDIAN(C4163:C14162),C4163)))</f>
        <v>4</v>
      </c>
      <c r="K4163" s="6">
        <f t="shared" ref="K4163:K4226" si="459">IF(ISBLANK(D4163),0,IF(D4163="ERROR",AVERAGE(D4163:D14162),IF(D4163="UNKNOWN",MEDIAN(D4163:D14162),D4163)))</f>
        <v>1</v>
      </c>
      <c r="L4163" s="6">
        <f t="shared" si="456"/>
        <v>4</v>
      </c>
      <c r="M4163" t="str">
        <f t="shared" ref="M4163:M4226" si="460">IF(ISBLANK(F4163),"Default mode",IF(F4163="ERROR","Cash",F4163))</f>
        <v>Cash</v>
      </c>
      <c r="N4163" t="str">
        <f t="shared" ref="N4163:N4226" si="461">IF(ISBLANK(G4163),"UNKNOWN",IF(G4163="ERROR","Cafe",G4163))</f>
        <v>Takeaway</v>
      </c>
      <c r="O4163" s="8">
        <f t="shared" ref="O4163:O4226" si="462">IF(ISBLANK(H4163),DATE(2023,1,1),IF(H4163="ERROR",DATE(2023,6,1),IF(H4163="UNKNOWN",DATE(2023,1,1),H4163)))</f>
        <v>45171</v>
      </c>
    </row>
    <row r="4164" spans="1:15" x14ac:dyDescent="0.35">
      <c r="A4164" t="s">
        <v>4185</v>
      </c>
      <c r="B4164" s="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I4164" s="4" t="str">
        <f t="shared" si="457"/>
        <v>Cake</v>
      </c>
      <c r="J4164" s="6">
        <f t="shared" si="458"/>
        <v>2</v>
      </c>
      <c r="K4164" s="6">
        <f t="shared" si="459"/>
        <v>3</v>
      </c>
      <c r="L4164" s="6">
        <f t="shared" si="456"/>
        <v>6</v>
      </c>
      <c r="M4164" t="str">
        <f t="shared" si="460"/>
        <v>Cash</v>
      </c>
      <c r="N4164" t="str">
        <f t="shared" si="461"/>
        <v>Takeaway</v>
      </c>
      <c r="O4164" s="8">
        <f t="shared" si="462"/>
        <v>44928</v>
      </c>
    </row>
    <row r="4165" spans="1:15" x14ac:dyDescent="0.35">
      <c r="A4165" t="s">
        <v>4186</v>
      </c>
      <c r="B4165" s="4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I4165" s="4" t="str">
        <f t="shared" si="457"/>
        <v>Tea</v>
      </c>
      <c r="J4165" s="6">
        <f t="shared" si="458"/>
        <v>1</v>
      </c>
      <c r="K4165" s="6">
        <f t="shared" si="459"/>
        <v>1.5</v>
      </c>
      <c r="L4165" s="6">
        <f t="shared" si="456"/>
        <v>1.5</v>
      </c>
      <c r="M4165" t="str">
        <f t="shared" si="460"/>
        <v>Cash</v>
      </c>
      <c r="N4165" t="str">
        <f t="shared" si="461"/>
        <v>UNKNOWN</v>
      </c>
      <c r="O4165" s="8">
        <f t="shared" si="462"/>
        <v>45289</v>
      </c>
    </row>
    <row r="4166" spans="1:15" x14ac:dyDescent="0.35">
      <c r="A4166" t="s">
        <v>4187</v>
      </c>
      <c r="B4166" s="4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I4166" s="4" t="str">
        <f t="shared" si="457"/>
        <v>Salad</v>
      </c>
      <c r="J4166" s="6">
        <f t="shared" si="458"/>
        <v>2</v>
      </c>
      <c r="K4166" s="6">
        <f t="shared" si="459"/>
        <v>5</v>
      </c>
      <c r="L4166" s="6">
        <f t="shared" si="456"/>
        <v>10</v>
      </c>
      <c r="M4166" t="str">
        <f t="shared" si="460"/>
        <v>Credit Card</v>
      </c>
      <c r="N4166" t="str">
        <f t="shared" si="461"/>
        <v>UNKNOWN</v>
      </c>
      <c r="O4166" s="8">
        <f t="shared" si="462"/>
        <v>45054</v>
      </c>
    </row>
    <row r="4167" spans="1:15" x14ac:dyDescent="0.35">
      <c r="A4167" t="s">
        <v>4188</v>
      </c>
      <c r="B4167" s="4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I4167" s="4" t="str">
        <f t="shared" si="457"/>
        <v>Salad</v>
      </c>
      <c r="J4167" s="6">
        <f t="shared" si="458"/>
        <v>2</v>
      </c>
      <c r="K4167" s="6">
        <f t="shared" si="459"/>
        <v>5</v>
      </c>
      <c r="L4167" s="6">
        <f t="shared" si="456"/>
        <v>10</v>
      </c>
      <c r="M4167" t="str">
        <f t="shared" si="460"/>
        <v>Credit Card</v>
      </c>
      <c r="N4167" t="str">
        <f t="shared" si="461"/>
        <v>In-store</v>
      </c>
      <c r="O4167" s="8">
        <f t="shared" si="462"/>
        <v>45098</v>
      </c>
    </row>
    <row r="4168" spans="1:15" x14ac:dyDescent="0.35">
      <c r="A4168" t="s">
        <v>4189</v>
      </c>
      <c r="B4168" s="4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I4168" s="4" t="str">
        <f t="shared" si="457"/>
        <v>Salad</v>
      </c>
      <c r="J4168" s="6">
        <f t="shared" si="458"/>
        <v>4</v>
      </c>
      <c r="K4168" s="6">
        <f t="shared" si="459"/>
        <v>5</v>
      </c>
      <c r="L4168" s="6">
        <f t="shared" si="456"/>
        <v>20</v>
      </c>
      <c r="M4168" t="str">
        <f t="shared" si="460"/>
        <v>Cash</v>
      </c>
      <c r="N4168" t="str">
        <f t="shared" si="461"/>
        <v>In-store</v>
      </c>
      <c r="O4168" s="8">
        <f t="shared" si="462"/>
        <v>45075</v>
      </c>
    </row>
    <row r="4169" spans="1:15" x14ac:dyDescent="0.35">
      <c r="A4169" t="s">
        <v>4190</v>
      </c>
      <c r="B4169" s="4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I4169" s="4" t="str">
        <f t="shared" si="457"/>
        <v>Cookie</v>
      </c>
      <c r="J4169" s="6">
        <f t="shared" si="458"/>
        <v>2</v>
      </c>
      <c r="K4169" s="6">
        <f t="shared" si="459"/>
        <v>1</v>
      </c>
      <c r="L4169" s="6">
        <f t="shared" si="456"/>
        <v>2</v>
      </c>
      <c r="M4169" t="str">
        <f t="shared" si="460"/>
        <v>Cash</v>
      </c>
      <c r="N4169" t="str">
        <f t="shared" si="461"/>
        <v>UNKNOWN</v>
      </c>
      <c r="O4169" s="8">
        <f t="shared" si="462"/>
        <v>45173</v>
      </c>
    </row>
    <row r="4170" spans="1:15" x14ac:dyDescent="0.35">
      <c r="A4170" t="s">
        <v>4191</v>
      </c>
      <c r="B4170" s="4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I4170" s="4" t="str">
        <f t="shared" si="457"/>
        <v>Cake</v>
      </c>
      <c r="J4170" s="6">
        <f t="shared" si="458"/>
        <v>1</v>
      </c>
      <c r="K4170" s="6">
        <f t="shared" si="459"/>
        <v>3</v>
      </c>
      <c r="L4170" s="6">
        <f t="shared" si="456"/>
        <v>3</v>
      </c>
      <c r="M4170" t="str">
        <f t="shared" si="460"/>
        <v>Credit Card</v>
      </c>
      <c r="N4170" t="str">
        <f t="shared" si="461"/>
        <v>Takeaway</v>
      </c>
      <c r="O4170" s="8">
        <f t="shared" si="462"/>
        <v>45070</v>
      </c>
    </row>
    <row r="4171" spans="1:15" x14ac:dyDescent="0.35">
      <c r="A4171" t="s">
        <v>4192</v>
      </c>
      <c r="B4171" s="4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I4171" s="4" t="str">
        <f t="shared" si="457"/>
        <v>Juice</v>
      </c>
      <c r="J4171" s="6">
        <f t="shared" si="458"/>
        <v>3</v>
      </c>
      <c r="K4171" s="6">
        <f t="shared" si="459"/>
        <v>3</v>
      </c>
      <c r="L4171" s="6">
        <f t="shared" si="456"/>
        <v>9</v>
      </c>
      <c r="M4171" t="str">
        <f t="shared" si="460"/>
        <v>Default mode</v>
      </c>
      <c r="N4171" t="str">
        <f t="shared" si="461"/>
        <v>Takeaway</v>
      </c>
      <c r="O4171" s="8">
        <f t="shared" si="462"/>
        <v>45057</v>
      </c>
    </row>
    <row r="4172" spans="1:15" x14ac:dyDescent="0.35">
      <c r="A4172" t="s">
        <v>4193</v>
      </c>
      <c r="B4172" s="4" t="s">
        <v>39</v>
      </c>
      <c r="C4172">
        <v>4</v>
      </c>
      <c r="E4172">
        <v>12</v>
      </c>
      <c r="F4172" t="s">
        <v>10</v>
      </c>
      <c r="H4172" s="1">
        <v>45117</v>
      </c>
      <c r="I4172" s="4" t="str">
        <f t="shared" si="457"/>
        <v>Juice</v>
      </c>
      <c r="J4172" s="6">
        <f t="shared" si="458"/>
        <v>4</v>
      </c>
      <c r="K4172" s="6">
        <f t="shared" si="459"/>
        <v>0</v>
      </c>
      <c r="L4172" s="6">
        <f t="shared" si="456"/>
        <v>12</v>
      </c>
      <c r="M4172" t="str">
        <f t="shared" si="460"/>
        <v>Credit Card</v>
      </c>
      <c r="N4172" t="str">
        <f t="shared" si="461"/>
        <v>UNKNOWN</v>
      </c>
      <c r="O4172" s="8">
        <f t="shared" si="462"/>
        <v>45117</v>
      </c>
    </row>
    <row r="4173" spans="1:15" x14ac:dyDescent="0.35">
      <c r="A4173" t="s">
        <v>4194</v>
      </c>
      <c r="B4173" s="4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  <c r="I4173" s="4" t="str">
        <f t="shared" si="457"/>
        <v>Salad</v>
      </c>
      <c r="J4173" s="6">
        <f t="shared" si="458"/>
        <v>3</v>
      </c>
      <c r="K4173" s="6">
        <f t="shared" si="459"/>
        <v>5</v>
      </c>
      <c r="L4173" s="6">
        <f t="shared" si="456"/>
        <v>15</v>
      </c>
      <c r="M4173" t="str">
        <f t="shared" si="460"/>
        <v>Cash</v>
      </c>
      <c r="N4173" t="str">
        <f t="shared" si="461"/>
        <v>Cafe</v>
      </c>
      <c r="O4173" s="8">
        <f t="shared" si="462"/>
        <v>45093</v>
      </c>
    </row>
    <row r="4174" spans="1:15" x14ac:dyDescent="0.35">
      <c r="A4174" t="s">
        <v>4195</v>
      </c>
      <c r="B4174" s="4" t="s">
        <v>65</v>
      </c>
      <c r="C4174" t="s">
        <v>21</v>
      </c>
      <c r="D4174">
        <v>1.5</v>
      </c>
      <c r="E4174">
        <v>1.5</v>
      </c>
      <c r="H4174" s="1">
        <v>45093</v>
      </c>
      <c r="I4174" s="4" t="str">
        <f t="shared" si="457"/>
        <v>Tea</v>
      </c>
      <c r="J4174" s="6">
        <f t="shared" si="458"/>
        <v>3</v>
      </c>
      <c r="K4174" s="6">
        <f t="shared" si="459"/>
        <v>1.5</v>
      </c>
      <c r="L4174" s="6">
        <f t="shared" si="456"/>
        <v>1.5</v>
      </c>
      <c r="M4174" t="str">
        <f t="shared" si="460"/>
        <v>Default mode</v>
      </c>
      <c r="N4174" t="str">
        <f t="shared" si="461"/>
        <v>UNKNOWN</v>
      </c>
      <c r="O4174" s="8">
        <f t="shared" si="462"/>
        <v>45093</v>
      </c>
    </row>
    <row r="4175" spans="1:15" x14ac:dyDescent="0.35">
      <c r="A4175" t="s">
        <v>4196</v>
      </c>
      <c r="B4175" s="4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  <c r="I4175" s="4" t="str">
        <f t="shared" si="457"/>
        <v>Cake</v>
      </c>
      <c r="J4175" s="6">
        <f t="shared" si="458"/>
        <v>5</v>
      </c>
      <c r="K4175" s="6">
        <f t="shared" si="459"/>
        <v>3</v>
      </c>
      <c r="L4175" s="6">
        <f t="shared" si="456"/>
        <v>15</v>
      </c>
      <c r="M4175" t="str">
        <f t="shared" si="460"/>
        <v>Digital Wallet</v>
      </c>
      <c r="N4175" t="str">
        <f t="shared" si="461"/>
        <v>In-store</v>
      </c>
      <c r="O4175" s="8">
        <f t="shared" si="462"/>
        <v>45068</v>
      </c>
    </row>
    <row r="4176" spans="1:15" x14ac:dyDescent="0.35">
      <c r="A4176" t="s">
        <v>4197</v>
      </c>
      <c r="B4176" s="4" t="s">
        <v>28</v>
      </c>
      <c r="C4176">
        <v>5</v>
      </c>
      <c r="D4176">
        <v>4</v>
      </c>
      <c r="E4176">
        <v>20</v>
      </c>
      <c r="H4176" s="1">
        <v>45246</v>
      </c>
      <c r="I4176" s="4" t="str">
        <f t="shared" si="457"/>
        <v>Sandwich</v>
      </c>
      <c r="J4176" s="6">
        <f t="shared" si="458"/>
        <v>5</v>
      </c>
      <c r="K4176" s="6">
        <f t="shared" si="459"/>
        <v>4</v>
      </c>
      <c r="L4176" s="6">
        <f t="shared" si="456"/>
        <v>20</v>
      </c>
      <c r="M4176" t="str">
        <f t="shared" si="460"/>
        <v>Default mode</v>
      </c>
      <c r="N4176" t="str">
        <f t="shared" si="461"/>
        <v>UNKNOWN</v>
      </c>
      <c r="O4176" s="8">
        <f t="shared" si="462"/>
        <v>45246</v>
      </c>
    </row>
    <row r="4177" spans="1:15" x14ac:dyDescent="0.35">
      <c r="A4177" t="s">
        <v>4198</v>
      </c>
      <c r="B4177" s="4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  <c r="I4177" s="4" t="str">
        <f t="shared" si="457"/>
        <v>Sandwich</v>
      </c>
      <c r="J4177" s="6">
        <f t="shared" si="458"/>
        <v>5</v>
      </c>
      <c r="K4177" s="6">
        <f t="shared" si="459"/>
        <v>4</v>
      </c>
      <c r="L4177" s="6">
        <f t="shared" si="456"/>
        <v>20</v>
      </c>
      <c r="M4177" t="str">
        <f t="shared" si="460"/>
        <v>Digital Wallet</v>
      </c>
      <c r="N4177" t="str">
        <f t="shared" si="461"/>
        <v>In-store</v>
      </c>
      <c r="O4177" s="8">
        <f t="shared" si="462"/>
        <v>44969</v>
      </c>
    </row>
    <row r="4178" spans="1:15" x14ac:dyDescent="0.35">
      <c r="A4178" t="s">
        <v>4199</v>
      </c>
      <c r="B4178" s="4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  <c r="I4178" s="4" t="str">
        <f t="shared" si="457"/>
        <v>Juice</v>
      </c>
      <c r="J4178" s="6">
        <f t="shared" si="458"/>
        <v>2</v>
      </c>
      <c r="K4178" s="6">
        <f t="shared" si="459"/>
        <v>3</v>
      </c>
      <c r="L4178" s="6">
        <f t="shared" si="456"/>
        <v>6</v>
      </c>
      <c r="M4178" t="str">
        <f t="shared" si="460"/>
        <v>Digital Wallet</v>
      </c>
      <c r="N4178" t="str">
        <f t="shared" si="461"/>
        <v>Takeaway</v>
      </c>
      <c r="O4178" s="8">
        <f t="shared" si="462"/>
        <v>45082</v>
      </c>
    </row>
    <row r="4179" spans="1:15" x14ac:dyDescent="0.35">
      <c r="A4179" t="s">
        <v>4200</v>
      </c>
      <c r="B4179" s="4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  <c r="I4179" s="4" t="str">
        <f t="shared" si="457"/>
        <v>Sandwich</v>
      </c>
      <c r="J4179" s="6">
        <f t="shared" si="458"/>
        <v>4</v>
      </c>
      <c r="K4179" s="6">
        <f t="shared" si="459"/>
        <v>4</v>
      </c>
      <c r="L4179" s="6">
        <f t="shared" si="456"/>
        <v>16</v>
      </c>
      <c r="M4179" t="str">
        <f t="shared" si="460"/>
        <v>Digital Wallet</v>
      </c>
      <c r="N4179" t="str">
        <f t="shared" si="461"/>
        <v>UNKNOWN</v>
      </c>
      <c r="O4179" s="8">
        <f t="shared" si="462"/>
        <v>45022</v>
      </c>
    </row>
    <row r="4180" spans="1:15" x14ac:dyDescent="0.35">
      <c r="A4180" t="s">
        <v>4201</v>
      </c>
      <c r="B4180" s="4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I4180" s="4" t="str">
        <f t="shared" si="457"/>
        <v>Cookie</v>
      </c>
      <c r="J4180" s="6">
        <f t="shared" si="458"/>
        <v>5</v>
      </c>
      <c r="K4180" s="6">
        <f t="shared" si="459"/>
        <v>1</v>
      </c>
      <c r="L4180" s="6">
        <f t="shared" si="456"/>
        <v>5</v>
      </c>
      <c r="M4180" t="str">
        <f t="shared" si="460"/>
        <v>Default mode</v>
      </c>
      <c r="N4180" t="str">
        <f t="shared" si="461"/>
        <v>Takeaway</v>
      </c>
      <c r="O4180" s="8">
        <f t="shared" si="462"/>
        <v>45081</v>
      </c>
    </row>
    <row r="4181" spans="1:15" x14ac:dyDescent="0.35">
      <c r="A4181" t="s">
        <v>4202</v>
      </c>
      <c r="B4181" s="4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I4181" s="4" t="str">
        <f t="shared" si="457"/>
        <v>Tea</v>
      </c>
      <c r="J4181" s="6">
        <f t="shared" si="458"/>
        <v>5</v>
      </c>
      <c r="K4181" s="6">
        <f t="shared" si="459"/>
        <v>1.5</v>
      </c>
      <c r="L4181" s="6">
        <f t="shared" si="456"/>
        <v>7.5</v>
      </c>
      <c r="M4181" t="str">
        <f t="shared" si="460"/>
        <v>Default mode</v>
      </c>
      <c r="N4181" t="str">
        <f t="shared" si="461"/>
        <v>In-store</v>
      </c>
      <c r="O4181" s="8">
        <f t="shared" si="462"/>
        <v>44992</v>
      </c>
    </row>
    <row r="4182" spans="1:15" x14ac:dyDescent="0.35">
      <c r="A4182" t="s">
        <v>4203</v>
      </c>
      <c r="B4182" s="4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I4182" s="4" t="str">
        <f t="shared" si="457"/>
        <v>Smoothie</v>
      </c>
      <c r="J4182" s="6">
        <f t="shared" si="458"/>
        <v>4</v>
      </c>
      <c r="K4182" s="6">
        <f t="shared" si="459"/>
        <v>4</v>
      </c>
      <c r="L4182" s="6">
        <f t="shared" si="456"/>
        <v>16</v>
      </c>
      <c r="M4182" t="str">
        <f t="shared" si="460"/>
        <v>Default mode</v>
      </c>
      <c r="N4182" t="str">
        <f t="shared" si="461"/>
        <v>Takeaway</v>
      </c>
      <c r="O4182" s="8">
        <f t="shared" si="462"/>
        <v>45093</v>
      </c>
    </row>
    <row r="4183" spans="1:15" x14ac:dyDescent="0.35">
      <c r="A4183" t="s">
        <v>4204</v>
      </c>
      <c r="B4183" s="4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I4183" s="4" t="str">
        <f t="shared" si="457"/>
        <v>Tea</v>
      </c>
      <c r="J4183" s="6">
        <f t="shared" si="458"/>
        <v>3</v>
      </c>
      <c r="K4183" s="6">
        <f t="shared" si="459"/>
        <v>1.5</v>
      </c>
      <c r="L4183" s="6">
        <f t="shared" si="456"/>
        <v>4.5</v>
      </c>
      <c r="M4183" t="str">
        <f t="shared" si="460"/>
        <v>Credit Card</v>
      </c>
      <c r="N4183" t="str">
        <f t="shared" si="461"/>
        <v>In-store</v>
      </c>
      <c r="O4183" s="8">
        <f t="shared" si="462"/>
        <v>44979</v>
      </c>
    </row>
    <row r="4184" spans="1:15" x14ac:dyDescent="0.35">
      <c r="A4184" t="s">
        <v>4205</v>
      </c>
      <c r="B4184" s="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I4184" s="4" t="str">
        <f t="shared" si="457"/>
        <v>Smoothie</v>
      </c>
      <c r="J4184" s="6">
        <f t="shared" si="458"/>
        <v>3</v>
      </c>
      <c r="K4184" s="6">
        <f t="shared" si="459"/>
        <v>4</v>
      </c>
      <c r="L4184" s="6">
        <f t="shared" si="456"/>
        <v>12</v>
      </c>
      <c r="M4184" t="str">
        <f t="shared" si="460"/>
        <v>Cash</v>
      </c>
      <c r="N4184" t="str">
        <f t="shared" si="461"/>
        <v>Takeaway</v>
      </c>
      <c r="O4184" s="8">
        <f t="shared" si="462"/>
        <v>45249</v>
      </c>
    </row>
    <row r="4185" spans="1:15" x14ac:dyDescent="0.35">
      <c r="A4185" t="s">
        <v>4206</v>
      </c>
      <c r="B4185" s="4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I4185" s="4" t="str">
        <f t="shared" si="457"/>
        <v>Coffee</v>
      </c>
      <c r="J4185" s="6">
        <f t="shared" si="458"/>
        <v>2</v>
      </c>
      <c r="K4185" s="6">
        <f t="shared" si="459"/>
        <v>2</v>
      </c>
      <c r="L4185" s="6">
        <f t="shared" si="456"/>
        <v>4</v>
      </c>
      <c r="M4185" t="str">
        <f t="shared" si="460"/>
        <v>Cash</v>
      </c>
      <c r="N4185" t="str">
        <f t="shared" si="461"/>
        <v>In-store</v>
      </c>
      <c r="O4185" s="8">
        <f t="shared" si="462"/>
        <v>45226</v>
      </c>
    </row>
    <row r="4186" spans="1:15" x14ac:dyDescent="0.35">
      <c r="A4186" t="s">
        <v>4207</v>
      </c>
      <c r="B4186" s="4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  <c r="I4186" s="4" t="str">
        <f t="shared" si="457"/>
        <v>Cake</v>
      </c>
      <c r="J4186" s="6">
        <f t="shared" si="458"/>
        <v>1</v>
      </c>
      <c r="K4186" s="6">
        <f t="shared" si="459"/>
        <v>3</v>
      </c>
      <c r="L4186" s="6">
        <f t="shared" si="456"/>
        <v>3</v>
      </c>
      <c r="M4186" t="str">
        <f t="shared" si="460"/>
        <v>Digital Wallet</v>
      </c>
      <c r="N4186" t="str">
        <f t="shared" si="461"/>
        <v>In-store</v>
      </c>
      <c r="O4186" s="8">
        <f t="shared" si="462"/>
        <v>45126</v>
      </c>
    </row>
    <row r="4187" spans="1:15" x14ac:dyDescent="0.35">
      <c r="A4187" t="s">
        <v>4208</v>
      </c>
      <c r="B4187" s="4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I4187" s="4" t="str">
        <f t="shared" si="457"/>
        <v>Cookie</v>
      </c>
      <c r="J4187" s="6">
        <f t="shared" si="458"/>
        <v>3</v>
      </c>
      <c r="K4187" s="6">
        <f t="shared" si="459"/>
        <v>1</v>
      </c>
      <c r="L4187" s="6">
        <f t="shared" si="456"/>
        <v>3</v>
      </c>
      <c r="M4187" t="str">
        <f t="shared" si="460"/>
        <v>Cash</v>
      </c>
      <c r="N4187" t="str">
        <f t="shared" si="461"/>
        <v>In-store</v>
      </c>
      <c r="O4187" s="8">
        <f t="shared" si="462"/>
        <v>45036</v>
      </c>
    </row>
    <row r="4188" spans="1:15" x14ac:dyDescent="0.35">
      <c r="A4188" t="s">
        <v>4209</v>
      </c>
      <c r="B4188" s="4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  <c r="I4188" s="4" t="str">
        <f t="shared" si="457"/>
        <v>Cake</v>
      </c>
      <c r="J4188" s="6">
        <f t="shared" si="458"/>
        <v>3</v>
      </c>
      <c r="K4188" s="6">
        <f t="shared" si="459"/>
        <v>3</v>
      </c>
      <c r="L4188" s="6">
        <f t="shared" si="456"/>
        <v>9</v>
      </c>
      <c r="M4188" t="str">
        <f t="shared" si="460"/>
        <v>Cash</v>
      </c>
      <c r="N4188" t="str">
        <f t="shared" si="461"/>
        <v>UNKNOWN</v>
      </c>
      <c r="O4188" s="8">
        <f t="shared" si="462"/>
        <v>44998</v>
      </c>
    </row>
    <row r="4189" spans="1:15" x14ac:dyDescent="0.35">
      <c r="A4189" t="s">
        <v>4210</v>
      </c>
      <c r="B4189" s="4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  <c r="I4189" s="4" t="str">
        <f t="shared" si="457"/>
        <v>Sandwich</v>
      </c>
      <c r="J4189" s="6">
        <f t="shared" si="458"/>
        <v>1</v>
      </c>
      <c r="K4189" s="6">
        <f t="shared" si="459"/>
        <v>4</v>
      </c>
      <c r="L4189" s="6">
        <f t="shared" si="456"/>
        <v>4</v>
      </c>
      <c r="M4189" t="str">
        <f t="shared" si="460"/>
        <v>Digital Wallet</v>
      </c>
      <c r="N4189" t="str">
        <f t="shared" si="461"/>
        <v>In-store</v>
      </c>
      <c r="O4189" s="8">
        <f t="shared" si="462"/>
        <v>45115</v>
      </c>
    </row>
    <row r="4190" spans="1:15" x14ac:dyDescent="0.35">
      <c r="A4190" t="s">
        <v>4211</v>
      </c>
      <c r="B4190" s="4" t="s">
        <v>17</v>
      </c>
      <c r="D4190">
        <v>1</v>
      </c>
      <c r="E4190">
        <v>3</v>
      </c>
      <c r="G4190" t="s">
        <v>15</v>
      </c>
      <c r="H4190" s="1">
        <v>45094</v>
      </c>
      <c r="I4190" s="4" t="str">
        <f t="shared" si="457"/>
        <v>Cookie</v>
      </c>
      <c r="J4190" s="6">
        <f t="shared" si="458"/>
        <v>3</v>
      </c>
      <c r="K4190" s="6">
        <f t="shared" si="459"/>
        <v>1</v>
      </c>
      <c r="L4190" s="6">
        <f t="shared" si="456"/>
        <v>3</v>
      </c>
      <c r="M4190" t="str">
        <f t="shared" si="460"/>
        <v>Default mode</v>
      </c>
      <c r="N4190" t="str">
        <f t="shared" si="461"/>
        <v>In-store</v>
      </c>
      <c r="O4190" s="8">
        <f t="shared" si="462"/>
        <v>45094</v>
      </c>
    </row>
    <row r="4191" spans="1:15" x14ac:dyDescent="0.35">
      <c r="A4191" t="s">
        <v>4212</v>
      </c>
      <c r="B4191" s="4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  <c r="I4191" s="4" t="str">
        <f t="shared" si="457"/>
        <v>Cake</v>
      </c>
      <c r="J4191" s="6">
        <f t="shared" si="458"/>
        <v>2</v>
      </c>
      <c r="K4191" s="6">
        <f t="shared" si="459"/>
        <v>3</v>
      </c>
      <c r="L4191" s="6">
        <f t="shared" si="456"/>
        <v>6</v>
      </c>
      <c r="M4191" t="str">
        <f t="shared" si="460"/>
        <v>Digital Wallet</v>
      </c>
      <c r="N4191" t="str">
        <f t="shared" si="461"/>
        <v>In-store</v>
      </c>
      <c r="O4191" s="8">
        <f t="shared" si="462"/>
        <v>45127</v>
      </c>
    </row>
    <row r="4192" spans="1:15" x14ac:dyDescent="0.35">
      <c r="A4192" t="s">
        <v>4213</v>
      </c>
      <c r="B4192" s="4" t="s">
        <v>20</v>
      </c>
      <c r="C4192">
        <v>3</v>
      </c>
      <c r="D4192">
        <v>5</v>
      </c>
      <c r="E4192">
        <v>15</v>
      </c>
      <c r="H4192" s="1">
        <v>45193</v>
      </c>
      <c r="I4192" s="4" t="str">
        <f t="shared" si="457"/>
        <v>Salad</v>
      </c>
      <c r="J4192" s="6">
        <f t="shared" si="458"/>
        <v>3</v>
      </c>
      <c r="K4192" s="6">
        <f t="shared" si="459"/>
        <v>5</v>
      </c>
      <c r="L4192" s="6">
        <f t="shared" si="456"/>
        <v>15</v>
      </c>
      <c r="M4192" t="str">
        <f t="shared" si="460"/>
        <v>Default mode</v>
      </c>
      <c r="N4192" t="str">
        <f t="shared" si="461"/>
        <v>UNKNOWN</v>
      </c>
      <c r="O4192" s="8">
        <f t="shared" si="462"/>
        <v>45193</v>
      </c>
    </row>
    <row r="4193" spans="1:15" x14ac:dyDescent="0.35">
      <c r="A4193" t="s">
        <v>4214</v>
      </c>
      <c r="B4193" s="4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I4193" s="4" t="str">
        <f t="shared" si="457"/>
        <v>Tea</v>
      </c>
      <c r="J4193" s="6">
        <f t="shared" si="458"/>
        <v>1</v>
      </c>
      <c r="K4193" s="6">
        <f t="shared" si="459"/>
        <v>1.5</v>
      </c>
      <c r="L4193" s="6">
        <f t="shared" si="456"/>
        <v>1.5</v>
      </c>
      <c r="M4193" t="str">
        <f t="shared" si="460"/>
        <v>Credit Card</v>
      </c>
      <c r="N4193" t="str">
        <f t="shared" si="461"/>
        <v>Takeaway</v>
      </c>
      <c r="O4193" s="8">
        <f t="shared" si="462"/>
        <v>45267</v>
      </c>
    </row>
    <row r="4194" spans="1:15" x14ac:dyDescent="0.35">
      <c r="A4194" t="s">
        <v>4215</v>
      </c>
      <c r="B4194" s="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I4194" s="4" t="str">
        <f t="shared" si="457"/>
        <v>Coffee</v>
      </c>
      <c r="J4194" s="6">
        <f t="shared" si="458"/>
        <v>2</v>
      </c>
      <c r="K4194" s="6">
        <f t="shared" si="459"/>
        <v>2</v>
      </c>
      <c r="L4194" s="6">
        <f t="shared" si="456"/>
        <v>4</v>
      </c>
      <c r="M4194" t="str">
        <f t="shared" si="460"/>
        <v>Default mode</v>
      </c>
      <c r="N4194" t="str">
        <f t="shared" si="461"/>
        <v>Takeaway</v>
      </c>
      <c r="O4194" s="8">
        <f t="shared" si="462"/>
        <v>45021</v>
      </c>
    </row>
    <row r="4195" spans="1:15" x14ac:dyDescent="0.35">
      <c r="A4195" t="s">
        <v>4216</v>
      </c>
      <c r="B4195" s="4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  <c r="I4195" s="4" t="str">
        <f t="shared" si="457"/>
        <v>Smoothie</v>
      </c>
      <c r="J4195" s="6">
        <f t="shared" si="458"/>
        <v>4</v>
      </c>
      <c r="K4195" s="6">
        <f t="shared" si="459"/>
        <v>3</v>
      </c>
      <c r="L4195" s="6">
        <f t="shared" si="456"/>
        <v>16</v>
      </c>
      <c r="M4195" t="str">
        <f t="shared" si="460"/>
        <v>Credit Card</v>
      </c>
      <c r="N4195" t="str">
        <f t="shared" si="461"/>
        <v>Takeaway</v>
      </c>
      <c r="O4195" s="8">
        <f t="shared" si="462"/>
        <v>45291</v>
      </c>
    </row>
    <row r="4196" spans="1:15" x14ac:dyDescent="0.35">
      <c r="A4196" t="s">
        <v>4217</v>
      </c>
      <c r="B4196" s="4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I4196" s="4" t="str">
        <f t="shared" si="457"/>
        <v>Smoothie</v>
      </c>
      <c r="J4196" s="6">
        <f t="shared" si="458"/>
        <v>1</v>
      </c>
      <c r="K4196" s="6">
        <f t="shared" si="459"/>
        <v>4</v>
      </c>
      <c r="L4196" s="6">
        <f t="shared" si="456"/>
        <v>4</v>
      </c>
      <c r="M4196" t="str">
        <f t="shared" si="460"/>
        <v>Default mode</v>
      </c>
      <c r="N4196" t="str">
        <f t="shared" si="461"/>
        <v>Takeaway</v>
      </c>
      <c r="O4196" s="8">
        <f t="shared" si="462"/>
        <v>45146</v>
      </c>
    </row>
    <row r="4197" spans="1:15" x14ac:dyDescent="0.35">
      <c r="A4197" t="s">
        <v>4218</v>
      </c>
      <c r="B4197" s="4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I4197" s="4" t="str">
        <f t="shared" si="457"/>
        <v>Juice</v>
      </c>
      <c r="J4197" s="6">
        <f t="shared" si="458"/>
        <v>5</v>
      </c>
      <c r="K4197" s="6">
        <f t="shared" si="459"/>
        <v>3</v>
      </c>
      <c r="L4197" s="6">
        <f t="shared" si="456"/>
        <v>15</v>
      </c>
      <c r="M4197" t="str">
        <f t="shared" si="460"/>
        <v>Credit Card</v>
      </c>
      <c r="N4197" t="str">
        <f t="shared" si="461"/>
        <v>In-store</v>
      </c>
      <c r="O4197" s="8">
        <f t="shared" si="462"/>
        <v>45052</v>
      </c>
    </row>
    <row r="4198" spans="1:15" x14ac:dyDescent="0.35">
      <c r="A4198" t="s">
        <v>4219</v>
      </c>
      <c r="B4198" s="4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I4198" s="4" t="str">
        <f t="shared" si="457"/>
        <v>Cookie</v>
      </c>
      <c r="J4198" s="6">
        <f t="shared" si="458"/>
        <v>3</v>
      </c>
      <c r="K4198" s="6">
        <f t="shared" si="459"/>
        <v>1</v>
      </c>
      <c r="L4198" s="6">
        <f t="shared" si="456"/>
        <v>3</v>
      </c>
      <c r="M4198" t="str">
        <f t="shared" si="460"/>
        <v>Cash</v>
      </c>
      <c r="N4198" t="str">
        <f t="shared" si="461"/>
        <v>Takeaway</v>
      </c>
      <c r="O4198" s="8">
        <f t="shared" si="462"/>
        <v>45051</v>
      </c>
    </row>
    <row r="4199" spans="1:15" x14ac:dyDescent="0.35">
      <c r="A4199" t="s">
        <v>4220</v>
      </c>
      <c r="B4199" s="4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I4199" s="4" t="str">
        <f t="shared" si="457"/>
        <v>Sandwich</v>
      </c>
      <c r="J4199" s="6">
        <f t="shared" si="458"/>
        <v>1</v>
      </c>
      <c r="K4199" s="6">
        <f t="shared" si="459"/>
        <v>4</v>
      </c>
      <c r="L4199" s="6">
        <f t="shared" si="456"/>
        <v>4</v>
      </c>
      <c r="M4199" t="str">
        <f t="shared" si="460"/>
        <v>Cash</v>
      </c>
      <c r="N4199" t="str">
        <f t="shared" si="461"/>
        <v>UNKNOWN</v>
      </c>
      <c r="O4199" s="8">
        <f t="shared" si="462"/>
        <v>44977</v>
      </c>
    </row>
    <row r="4200" spans="1:15" x14ac:dyDescent="0.35">
      <c r="A4200" t="s">
        <v>4221</v>
      </c>
      <c r="B4200" s="4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I4200" s="4" t="str">
        <f t="shared" si="457"/>
        <v>Coffee</v>
      </c>
      <c r="J4200" s="6">
        <f t="shared" si="458"/>
        <v>5</v>
      </c>
      <c r="K4200" s="6">
        <f t="shared" si="459"/>
        <v>2</v>
      </c>
      <c r="L4200" s="6">
        <f t="shared" si="456"/>
        <v>10</v>
      </c>
      <c r="M4200" t="str">
        <f t="shared" si="460"/>
        <v>Cash</v>
      </c>
      <c r="N4200" t="str">
        <f t="shared" si="461"/>
        <v>Takeaway</v>
      </c>
      <c r="O4200" s="8">
        <f t="shared" si="462"/>
        <v>45152</v>
      </c>
    </row>
    <row r="4201" spans="1:15" x14ac:dyDescent="0.35">
      <c r="A4201" t="s">
        <v>4222</v>
      </c>
      <c r="B4201" s="4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I4201" s="4" t="str">
        <f t="shared" si="457"/>
        <v>Cake</v>
      </c>
      <c r="J4201" s="6">
        <f t="shared" si="458"/>
        <v>4</v>
      </c>
      <c r="K4201" s="6">
        <f t="shared" si="459"/>
        <v>3</v>
      </c>
      <c r="L4201" s="6">
        <f t="shared" si="456"/>
        <v>12</v>
      </c>
      <c r="M4201" t="str">
        <f t="shared" si="460"/>
        <v>Credit Card</v>
      </c>
      <c r="N4201" t="str">
        <f t="shared" si="461"/>
        <v>Takeaway</v>
      </c>
      <c r="O4201" s="8">
        <f t="shared" si="462"/>
        <v>45179</v>
      </c>
    </row>
    <row r="4202" spans="1:15" x14ac:dyDescent="0.35">
      <c r="A4202" t="s">
        <v>4223</v>
      </c>
      <c r="B4202" s="4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I4202" s="4" t="str">
        <f t="shared" si="457"/>
        <v>Tea</v>
      </c>
      <c r="J4202" s="6">
        <f t="shared" si="458"/>
        <v>1</v>
      </c>
      <c r="K4202" s="6">
        <f t="shared" si="459"/>
        <v>1.5</v>
      </c>
      <c r="L4202" s="6">
        <f t="shared" si="456"/>
        <v>1.5</v>
      </c>
      <c r="M4202" t="str">
        <f t="shared" si="460"/>
        <v>Cash</v>
      </c>
      <c r="N4202" t="str">
        <f t="shared" si="461"/>
        <v>In-store</v>
      </c>
      <c r="O4202" s="8">
        <f t="shared" si="462"/>
        <v>45099</v>
      </c>
    </row>
    <row r="4203" spans="1:15" x14ac:dyDescent="0.35">
      <c r="A4203" t="s">
        <v>4224</v>
      </c>
      <c r="B4203" s="4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I4203" s="4" t="str">
        <f t="shared" si="457"/>
        <v>Sandwich</v>
      </c>
      <c r="J4203" s="6">
        <f t="shared" si="458"/>
        <v>3</v>
      </c>
      <c r="K4203" s="6">
        <f t="shared" si="459"/>
        <v>4</v>
      </c>
      <c r="L4203" s="6">
        <f t="shared" si="456"/>
        <v>12</v>
      </c>
      <c r="M4203" t="str">
        <f t="shared" si="460"/>
        <v>Credit Card</v>
      </c>
      <c r="N4203" t="str">
        <f t="shared" si="461"/>
        <v>In-store</v>
      </c>
      <c r="O4203" s="8">
        <f t="shared" si="462"/>
        <v>45045</v>
      </c>
    </row>
    <row r="4204" spans="1:15" x14ac:dyDescent="0.35">
      <c r="A4204" t="s">
        <v>4225</v>
      </c>
      <c r="B4204" s="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  <c r="I4204" s="4" t="str">
        <f t="shared" si="457"/>
        <v>Smoothie</v>
      </c>
      <c r="J4204" s="6">
        <f t="shared" si="458"/>
        <v>5</v>
      </c>
      <c r="K4204" s="6">
        <f t="shared" si="459"/>
        <v>4</v>
      </c>
      <c r="L4204" s="6">
        <f t="shared" si="456"/>
        <v>20</v>
      </c>
      <c r="M4204" t="str">
        <f t="shared" si="460"/>
        <v>Digital Wallet</v>
      </c>
      <c r="N4204" t="str">
        <f t="shared" si="461"/>
        <v>Takeaway</v>
      </c>
      <c r="O4204" s="8">
        <f t="shared" si="462"/>
        <v>45283</v>
      </c>
    </row>
    <row r="4205" spans="1:15" x14ac:dyDescent="0.35">
      <c r="A4205" t="s">
        <v>4226</v>
      </c>
      <c r="B4205" s="4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I4205" s="4" t="str">
        <f t="shared" si="457"/>
        <v>Salad</v>
      </c>
      <c r="J4205" s="6">
        <f t="shared" si="458"/>
        <v>2</v>
      </c>
      <c r="K4205" s="6">
        <f t="shared" si="459"/>
        <v>5</v>
      </c>
      <c r="L4205" s="6">
        <f t="shared" si="456"/>
        <v>10</v>
      </c>
      <c r="M4205" t="str">
        <f t="shared" si="460"/>
        <v>Default mode</v>
      </c>
      <c r="N4205" t="str">
        <f t="shared" si="461"/>
        <v>In-store</v>
      </c>
      <c r="O4205" s="8">
        <f t="shared" si="462"/>
        <v>45127</v>
      </c>
    </row>
    <row r="4206" spans="1:15" x14ac:dyDescent="0.35">
      <c r="A4206" t="s">
        <v>4227</v>
      </c>
      <c r="B4206" s="4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I4206" s="4" t="str">
        <f t="shared" si="457"/>
        <v>Cookie</v>
      </c>
      <c r="J4206" s="6">
        <f t="shared" si="458"/>
        <v>2</v>
      </c>
      <c r="K4206" s="6">
        <f t="shared" si="459"/>
        <v>1</v>
      </c>
      <c r="L4206" s="6">
        <f t="shared" si="456"/>
        <v>2</v>
      </c>
      <c r="M4206" t="str">
        <f t="shared" si="460"/>
        <v>Credit Card</v>
      </c>
      <c r="N4206" t="str">
        <f t="shared" si="461"/>
        <v>In-store</v>
      </c>
      <c r="O4206" s="8">
        <f t="shared" si="462"/>
        <v>45016</v>
      </c>
    </row>
    <row r="4207" spans="1:15" x14ac:dyDescent="0.35">
      <c r="A4207" t="s">
        <v>4228</v>
      </c>
      <c r="B4207" s="4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I4207" s="4" t="str">
        <f t="shared" si="457"/>
        <v>Cake</v>
      </c>
      <c r="J4207" s="6">
        <f t="shared" si="458"/>
        <v>5</v>
      </c>
      <c r="K4207" s="6">
        <f t="shared" si="459"/>
        <v>3</v>
      </c>
      <c r="L4207" s="6">
        <f t="shared" si="456"/>
        <v>15</v>
      </c>
      <c r="M4207" t="str">
        <f t="shared" si="460"/>
        <v>Credit Card</v>
      </c>
      <c r="N4207" t="str">
        <f t="shared" si="461"/>
        <v>Takeaway</v>
      </c>
      <c r="O4207" s="8">
        <f t="shared" si="462"/>
        <v>44973</v>
      </c>
    </row>
    <row r="4208" spans="1:15" x14ac:dyDescent="0.35">
      <c r="A4208" t="s">
        <v>4229</v>
      </c>
      <c r="B4208" s="4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  <c r="I4208" s="4" t="str">
        <f t="shared" si="457"/>
        <v>Cake</v>
      </c>
      <c r="J4208" s="6">
        <f t="shared" si="458"/>
        <v>4</v>
      </c>
      <c r="K4208" s="6">
        <f t="shared" si="459"/>
        <v>3</v>
      </c>
      <c r="L4208" s="6">
        <f t="shared" si="456"/>
        <v>12</v>
      </c>
      <c r="M4208" t="str">
        <f t="shared" si="460"/>
        <v>Credit Card</v>
      </c>
      <c r="N4208" t="str">
        <f t="shared" si="461"/>
        <v>Cafe</v>
      </c>
      <c r="O4208" s="8">
        <f t="shared" si="462"/>
        <v>45187</v>
      </c>
    </row>
    <row r="4209" spans="1:15" x14ac:dyDescent="0.35">
      <c r="A4209" t="s">
        <v>4230</v>
      </c>
      <c r="B4209" s="4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I4209" s="4" t="str">
        <f t="shared" si="457"/>
        <v>Smoothie</v>
      </c>
      <c r="J4209" s="6">
        <f t="shared" si="458"/>
        <v>5</v>
      </c>
      <c r="K4209" s="6">
        <f t="shared" si="459"/>
        <v>4</v>
      </c>
      <c r="L4209" s="6">
        <f t="shared" si="456"/>
        <v>20</v>
      </c>
      <c r="M4209" t="str">
        <f t="shared" si="460"/>
        <v>Default mode</v>
      </c>
      <c r="N4209" t="str">
        <f t="shared" si="461"/>
        <v>In-store</v>
      </c>
      <c r="O4209" s="8">
        <f t="shared" si="462"/>
        <v>45095</v>
      </c>
    </row>
    <row r="4210" spans="1:15" x14ac:dyDescent="0.35">
      <c r="A4210" t="s">
        <v>4231</v>
      </c>
      <c r="B4210" s="4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I4210" s="4" t="str">
        <f t="shared" si="457"/>
        <v>Salad</v>
      </c>
      <c r="J4210" s="6">
        <f t="shared" si="458"/>
        <v>1</v>
      </c>
      <c r="K4210" s="6">
        <f t="shared" si="459"/>
        <v>5</v>
      </c>
      <c r="L4210" s="6">
        <f t="shared" si="456"/>
        <v>5</v>
      </c>
      <c r="M4210" t="str">
        <f t="shared" si="460"/>
        <v>Cash</v>
      </c>
      <c r="N4210" t="str">
        <f t="shared" si="461"/>
        <v>Takeaway</v>
      </c>
      <c r="O4210" s="8">
        <f t="shared" si="462"/>
        <v>44931</v>
      </c>
    </row>
    <row r="4211" spans="1:15" x14ac:dyDescent="0.35">
      <c r="A4211" t="s">
        <v>4232</v>
      </c>
      <c r="B4211" s="4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I4211" s="4" t="str">
        <f t="shared" si="457"/>
        <v>Smoothie</v>
      </c>
      <c r="J4211" s="6">
        <f t="shared" si="458"/>
        <v>3</v>
      </c>
      <c r="K4211" s="6">
        <f t="shared" si="459"/>
        <v>4</v>
      </c>
      <c r="L4211" s="6">
        <f t="shared" si="456"/>
        <v>12</v>
      </c>
      <c r="M4211" t="str">
        <f t="shared" si="460"/>
        <v>Cash</v>
      </c>
      <c r="N4211" t="str">
        <f t="shared" si="461"/>
        <v>UNKNOWN</v>
      </c>
      <c r="O4211" s="8">
        <f t="shared" si="462"/>
        <v>45174</v>
      </c>
    </row>
    <row r="4212" spans="1:15" x14ac:dyDescent="0.35">
      <c r="A4212" t="s">
        <v>4233</v>
      </c>
      <c r="B4212" s="4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I4212" s="4" t="str">
        <f t="shared" si="457"/>
        <v>Sandwich</v>
      </c>
      <c r="J4212" s="6">
        <f t="shared" si="458"/>
        <v>4</v>
      </c>
      <c r="K4212" s="6">
        <f t="shared" si="459"/>
        <v>4</v>
      </c>
      <c r="L4212" s="6">
        <f t="shared" si="456"/>
        <v>16</v>
      </c>
      <c r="M4212" t="str">
        <f t="shared" si="460"/>
        <v>Credit Card</v>
      </c>
      <c r="N4212" t="str">
        <f t="shared" si="461"/>
        <v>Takeaway</v>
      </c>
      <c r="O4212" s="8">
        <f t="shared" si="462"/>
        <v>45007</v>
      </c>
    </row>
    <row r="4213" spans="1:15" x14ac:dyDescent="0.35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  <c r="I4213" s="4" t="str">
        <f t="shared" si="457"/>
        <v>UNKNOWN</v>
      </c>
      <c r="J4213" s="6">
        <f t="shared" si="458"/>
        <v>1</v>
      </c>
      <c r="K4213" s="6">
        <f t="shared" si="459"/>
        <v>3</v>
      </c>
      <c r="L4213" s="6">
        <f t="shared" si="456"/>
        <v>3</v>
      </c>
      <c r="M4213" t="str">
        <f t="shared" si="460"/>
        <v>Digital Wallet</v>
      </c>
      <c r="N4213" t="str">
        <f t="shared" si="461"/>
        <v>Takeaway</v>
      </c>
      <c r="O4213" s="8">
        <f t="shared" si="462"/>
        <v>45039</v>
      </c>
    </row>
    <row r="4214" spans="1:15" x14ac:dyDescent="0.35">
      <c r="A4214" t="s">
        <v>4235</v>
      </c>
      <c r="B4214" s="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  <c r="I4214" s="4" t="str">
        <f t="shared" si="457"/>
        <v>Coffee</v>
      </c>
      <c r="J4214" s="6">
        <f t="shared" si="458"/>
        <v>1</v>
      </c>
      <c r="K4214" s="6">
        <f t="shared" si="459"/>
        <v>2</v>
      </c>
      <c r="L4214" s="6">
        <f t="shared" si="456"/>
        <v>2</v>
      </c>
      <c r="M4214" t="str">
        <f t="shared" si="460"/>
        <v>Credit Card</v>
      </c>
      <c r="N4214" t="str">
        <f t="shared" si="461"/>
        <v>UNKNOWN</v>
      </c>
      <c r="O4214" s="8">
        <f t="shared" si="462"/>
        <v>44927</v>
      </c>
    </row>
    <row r="4215" spans="1:15" x14ac:dyDescent="0.35">
      <c r="A4215" t="s">
        <v>4236</v>
      </c>
      <c r="B4215" s="4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  <c r="I4215" s="4" t="str">
        <f t="shared" si="457"/>
        <v>Coffee</v>
      </c>
      <c r="J4215" s="6">
        <f t="shared" si="458"/>
        <v>5</v>
      </c>
      <c r="K4215" s="6">
        <f t="shared" si="459"/>
        <v>2</v>
      </c>
      <c r="L4215" s="6">
        <f t="shared" si="456"/>
        <v>10</v>
      </c>
      <c r="M4215" t="str">
        <f t="shared" si="460"/>
        <v>Digital Wallet</v>
      </c>
      <c r="N4215" t="str">
        <f t="shared" si="461"/>
        <v>UNKNOWN</v>
      </c>
      <c r="O4215" s="8">
        <f t="shared" si="462"/>
        <v>45160</v>
      </c>
    </row>
    <row r="4216" spans="1:15" x14ac:dyDescent="0.35">
      <c r="A4216" t="s">
        <v>4237</v>
      </c>
      <c r="B4216" s="4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  <c r="I4216" s="4" t="str">
        <f t="shared" si="457"/>
        <v>Tea</v>
      </c>
      <c r="J4216" s="6">
        <f t="shared" si="458"/>
        <v>1</v>
      </c>
      <c r="K4216" s="6">
        <f t="shared" si="459"/>
        <v>2.9932702801018554</v>
      </c>
      <c r="L4216" s="6">
        <f t="shared" si="456"/>
        <v>1.5</v>
      </c>
      <c r="M4216" t="str">
        <f t="shared" si="460"/>
        <v>Default mode</v>
      </c>
      <c r="N4216" t="str">
        <f t="shared" si="461"/>
        <v>In-store</v>
      </c>
      <c r="O4216" s="8">
        <f t="shared" si="462"/>
        <v>45105</v>
      </c>
    </row>
    <row r="4217" spans="1:15" x14ac:dyDescent="0.35">
      <c r="A4217" t="s">
        <v>4238</v>
      </c>
      <c r="B4217" s="4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  <c r="I4217" s="4" t="str">
        <f t="shared" si="457"/>
        <v>Juice</v>
      </c>
      <c r="J4217" s="6">
        <f t="shared" si="458"/>
        <v>5</v>
      </c>
      <c r="K4217" s="6">
        <f t="shared" si="459"/>
        <v>4</v>
      </c>
      <c r="L4217" s="6">
        <f t="shared" si="456"/>
        <v>20</v>
      </c>
      <c r="M4217" t="str">
        <f t="shared" si="460"/>
        <v>Digital Wallet</v>
      </c>
      <c r="N4217" t="str">
        <f t="shared" si="461"/>
        <v>UNKNOWN</v>
      </c>
      <c r="O4217" s="8">
        <f t="shared" si="462"/>
        <v>44963</v>
      </c>
    </row>
    <row r="4218" spans="1:15" x14ac:dyDescent="0.35">
      <c r="A4218" t="s">
        <v>4239</v>
      </c>
      <c r="B4218" s="4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I4218" s="4" t="str">
        <f t="shared" si="457"/>
        <v>Juice</v>
      </c>
      <c r="J4218" s="6">
        <f t="shared" si="458"/>
        <v>1</v>
      </c>
      <c r="K4218" s="6">
        <f t="shared" si="459"/>
        <v>3</v>
      </c>
      <c r="L4218" s="6">
        <f t="shared" si="456"/>
        <v>3</v>
      </c>
      <c r="M4218" t="str">
        <f t="shared" si="460"/>
        <v>Default mode</v>
      </c>
      <c r="N4218" t="str">
        <f t="shared" si="461"/>
        <v>In-store</v>
      </c>
      <c r="O4218" s="8">
        <f t="shared" si="462"/>
        <v>45098</v>
      </c>
    </row>
    <row r="4219" spans="1:15" x14ac:dyDescent="0.35">
      <c r="A4219" t="s">
        <v>4240</v>
      </c>
      <c r="B4219" s="4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I4219" s="4" t="str">
        <f t="shared" si="457"/>
        <v>Cake</v>
      </c>
      <c r="J4219" s="6">
        <f t="shared" si="458"/>
        <v>1</v>
      </c>
      <c r="K4219" s="6">
        <f t="shared" si="459"/>
        <v>3</v>
      </c>
      <c r="L4219" s="6">
        <f t="shared" si="456"/>
        <v>3</v>
      </c>
      <c r="M4219" t="str">
        <f t="shared" si="460"/>
        <v>Credit Card</v>
      </c>
      <c r="N4219" t="str">
        <f t="shared" si="461"/>
        <v>In-store</v>
      </c>
      <c r="O4219" s="8">
        <f t="shared" si="462"/>
        <v>45127</v>
      </c>
    </row>
    <row r="4220" spans="1:15" x14ac:dyDescent="0.35">
      <c r="A4220" t="s">
        <v>4241</v>
      </c>
      <c r="B4220" s="4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  <c r="I4220" s="4" t="str">
        <f t="shared" si="457"/>
        <v>Tea</v>
      </c>
      <c r="J4220" s="6">
        <f t="shared" si="458"/>
        <v>1</v>
      </c>
      <c r="K4220" s="6">
        <f t="shared" si="459"/>
        <v>1.5</v>
      </c>
      <c r="L4220" s="6">
        <f t="shared" si="456"/>
        <v>1.5</v>
      </c>
      <c r="M4220" t="str">
        <f t="shared" si="460"/>
        <v>Credit Card</v>
      </c>
      <c r="N4220" t="str">
        <f t="shared" si="461"/>
        <v>UNKNOWN</v>
      </c>
      <c r="O4220" s="8">
        <f t="shared" si="462"/>
        <v>45161</v>
      </c>
    </row>
    <row r="4221" spans="1:15" x14ac:dyDescent="0.35">
      <c r="A4221" t="s">
        <v>4242</v>
      </c>
      <c r="B4221" s="4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  <c r="I4221" s="4" t="str">
        <f t="shared" si="457"/>
        <v>Smoothie</v>
      </c>
      <c r="J4221" s="6">
        <f t="shared" si="458"/>
        <v>1</v>
      </c>
      <c r="K4221" s="6">
        <f t="shared" si="459"/>
        <v>4</v>
      </c>
      <c r="L4221" s="6">
        <f t="shared" si="456"/>
        <v>4</v>
      </c>
      <c r="M4221" t="str">
        <f t="shared" si="460"/>
        <v>Digital Wallet</v>
      </c>
      <c r="N4221" t="str">
        <f t="shared" si="461"/>
        <v>Takeaway</v>
      </c>
      <c r="O4221" s="8">
        <f t="shared" si="462"/>
        <v>45160</v>
      </c>
    </row>
    <row r="4222" spans="1:15" x14ac:dyDescent="0.35">
      <c r="A4222" t="s">
        <v>4243</v>
      </c>
      <c r="B4222" s="4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I4222" s="4" t="str">
        <f t="shared" si="457"/>
        <v>Cake</v>
      </c>
      <c r="J4222" s="6">
        <f t="shared" si="458"/>
        <v>2</v>
      </c>
      <c r="K4222" s="6">
        <f t="shared" si="459"/>
        <v>3</v>
      </c>
      <c r="L4222" s="6">
        <f t="shared" si="456"/>
        <v>6</v>
      </c>
      <c r="M4222" t="str">
        <f t="shared" si="460"/>
        <v>Cash</v>
      </c>
      <c r="N4222" t="str">
        <f t="shared" si="461"/>
        <v>Takeaway</v>
      </c>
      <c r="O4222" s="8">
        <f t="shared" si="462"/>
        <v>45186</v>
      </c>
    </row>
    <row r="4223" spans="1:15" x14ac:dyDescent="0.35">
      <c r="A4223" t="s">
        <v>4244</v>
      </c>
      <c r="B4223" s="4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I4223" s="4" t="str">
        <f t="shared" si="457"/>
        <v>Coffee</v>
      </c>
      <c r="J4223" s="6">
        <f t="shared" si="458"/>
        <v>3</v>
      </c>
      <c r="K4223" s="6">
        <f t="shared" si="459"/>
        <v>2</v>
      </c>
      <c r="L4223" s="6">
        <f t="shared" si="456"/>
        <v>6</v>
      </c>
      <c r="M4223" t="str">
        <f t="shared" si="460"/>
        <v>Cash</v>
      </c>
      <c r="N4223" t="str">
        <f t="shared" si="461"/>
        <v>UNKNOWN</v>
      </c>
      <c r="O4223" s="8">
        <f t="shared" si="462"/>
        <v>45181</v>
      </c>
    </row>
    <row r="4224" spans="1:15" x14ac:dyDescent="0.35">
      <c r="A4224" t="s">
        <v>4245</v>
      </c>
      <c r="B4224" s="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I4224" s="4" t="str">
        <f t="shared" si="457"/>
        <v>Cookie</v>
      </c>
      <c r="J4224" s="6">
        <f t="shared" si="458"/>
        <v>4</v>
      </c>
      <c r="K4224" s="6">
        <f t="shared" si="459"/>
        <v>1</v>
      </c>
      <c r="L4224" s="6">
        <f t="shared" si="456"/>
        <v>4</v>
      </c>
      <c r="M4224" t="str">
        <f t="shared" si="460"/>
        <v>Cash</v>
      </c>
      <c r="N4224" t="str">
        <f t="shared" si="461"/>
        <v>In-store</v>
      </c>
      <c r="O4224" s="8">
        <f t="shared" si="462"/>
        <v>45173</v>
      </c>
    </row>
    <row r="4225" spans="1:15" x14ac:dyDescent="0.35">
      <c r="A4225" t="s">
        <v>4246</v>
      </c>
      <c r="B4225" s="4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I4225" s="4" t="str">
        <f t="shared" si="457"/>
        <v>Tea</v>
      </c>
      <c r="J4225" s="6">
        <f t="shared" si="458"/>
        <v>4</v>
      </c>
      <c r="K4225" s="6">
        <f t="shared" si="459"/>
        <v>1.5</v>
      </c>
      <c r="L4225" s="6">
        <f t="shared" si="456"/>
        <v>6</v>
      </c>
      <c r="M4225" t="str">
        <f t="shared" si="460"/>
        <v>Default mode</v>
      </c>
      <c r="N4225" t="str">
        <f t="shared" si="461"/>
        <v>Takeaway</v>
      </c>
      <c r="O4225" s="8">
        <f t="shared" si="462"/>
        <v>45239</v>
      </c>
    </row>
    <row r="4226" spans="1:15" x14ac:dyDescent="0.35">
      <c r="A4226" t="s">
        <v>4247</v>
      </c>
      <c r="B4226" s="4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I4226" s="4" t="str">
        <f t="shared" si="457"/>
        <v>Cake</v>
      </c>
      <c r="J4226" s="6">
        <f t="shared" si="458"/>
        <v>3</v>
      </c>
      <c r="K4226" s="6">
        <f t="shared" si="459"/>
        <v>0</v>
      </c>
      <c r="L4226" s="6">
        <f t="shared" ref="L4226:L4289" si="463">IF(ISBLANK(E4226),PRODUCT(J4226,K4226),IF(E4226="ERROR",PRODUCT(J4226,K4226),IF(E4226="UNKNOWN",PRODUCT(J4226,K4226),E4226)))</f>
        <v>9</v>
      </c>
      <c r="M4226" t="str">
        <f t="shared" si="460"/>
        <v>Cash</v>
      </c>
      <c r="N4226" t="str">
        <f t="shared" si="461"/>
        <v>Takeaway</v>
      </c>
      <c r="O4226" s="8">
        <f t="shared" si="462"/>
        <v>45103</v>
      </c>
    </row>
    <row r="4227" spans="1:15" x14ac:dyDescent="0.35">
      <c r="A4227" t="s">
        <v>4248</v>
      </c>
      <c r="B4227" s="4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  <c r="I4227" s="4" t="str">
        <f t="shared" ref="I4227:I4290" si="464">IF(ISBLANK(B4227),"UNKNOWN",IF(B4227="ERROR","Juice",B4227))</f>
        <v>Cake</v>
      </c>
      <c r="J4227" s="6">
        <f t="shared" ref="J4227:J4290" si="465">IF(ISBLANK(C4227),E4227/D4227,IF(C4227="ERROR",AVERAGE(C4227:C14226),IF(C4227="UNKNOWN",MEDIAN(C4227:C14226),C4227)))</f>
        <v>3</v>
      </c>
      <c r="K4227" s="6">
        <f t="shared" ref="K4227:K4290" si="466">IF(ISBLANK(D4227),0,IF(D4227="ERROR",AVERAGE(D4227:D14226),IF(D4227="UNKNOWN",MEDIAN(D4227:D14226),D4227)))</f>
        <v>3</v>
      </c>
      <c r="L4227" s="6">
        <f t="shared" si="463"/>
        <v>9</v>
      </c>
      <c r="M4227" t="str">
        <f t="shared" ref="M4227:M4290" si="467">IF(ISBLANK(F4227),"Default mode",IF(F4227="ERROR","Cash",F4227))</f>
        <v>UNKNOWN</v>
      </c>
      <c r="N4227" t="str">
        <f t="shared" ref="N4227:N4290" si="468">IF(ISBLANK(G4227),"UNKNOWN",IF(G4227="ERROR","Cafe",G4227))</f>
        <v>UNKNOWN</v>
      </c>
      <c r="O4227" s="8">
        <f t="shared" ref="O4227:O4290" si="469">IF(ISBLANK(H4227),DATE(2023,1,1),IF(H4227="ERROR",DATE(2023,6,1),IF(H4227="UNKNOWN",DATE(2023,1,1),H4227)))</f>
        <v>44927</v>
      </c>
    </row>
    <row r="4228" spans="1:15" x14ac:dyDescent="0.35">
      <c r="A4228" t="s">
        <v>4249</v>
      </c>
      <c r="B4228" s="4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I4228" s="4" t="str">
        <f t="shared" si="464"/>
        <v>Salad</v>
      </c>
      <c r="J4228" s="6">
        <f t="shared" si="465"/>
        <v>1</v>
      </c>
      <c r="K4228" s="6">
        <f t="shared" si="466"/>
        <v>5</v>
      </c>
      <c r="L4228" s="6">
        <f t="shared" si="463"/>
        <v>5</v>
      </c>
      <c r="M4228" t="str">
        <f t="shared" si="467"/>
        <v>Cash</v>
      </c>
      <c r="N4228" t="str">
        <f t="shared" si="468"/>
        <v>In-store</v>
      </c>
      <c r="O4228" s="8">
        <f t="shared" si="469"/>
        <v>44936</v>
      </c>
    </row>
    <row r="4229" spans="1:15" x14ac:dyDescent="0.35">
      <c r="A4229" t="s">
        <v>4250</v>
      </c>
      <c r="B4229" s="4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I4229" s="4" t="str">
        <f t="shared" si="464"/>
        <v>Cake</v>
      </c>
      <c r="J4229" s="6">
        <f t="shared" si="465"/>
        <v>2</v>
      </c>
      <c r="K4229" s="6">
        <f t="shared" si="466"/>
        <v>3</v>
      </c>
      <c r="L4229" s="6">
        <f t="shared" si="463"/>
        <v>6</v>
      </c>
      <c r="M4229" t="str">
        <f t="shared" si="467"/>
        <v>Cash</v>
      </c>
      <c r="N4229" t="str">
        <f t="shared" si="468"/>
        <v>In-store</v>
      </c>
      <c r="O4229" s="8">
        <f t="shared" si="469"/>
        <v>45248</v>
      </c>
    </row>
    <row r="4230" spans="1:15" x14ac:dyDescent="0.35">
      <c r="A4230" t="s">
        <v>4251</v>
      </c>
      <c r="B4230" s="4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I4230" s="4" t="str">
        <f t="shared" si="464"/>
        <v>Smoothie</v>
      </c>
      <c r="J4230" s="6">
        <f t="shared" si="465"/>
        <v>2</v>
      </c>
      <c r="K4230" s="6">
        <f t="shared" si="466"/>
        <v>4</v>
      </c>
      <c r="L4230" s="6">
        <f t="shared" si="463"/>
        <v>8</v>
      </c>
      <c r="M4230" t="str">
        <f t="shared" si="467"/>
        <v>Default mode</v>
      </c>
      <c r="N4230" t="str">
        <f t="shared" si="468"/>
        <v>Takeaway</v>
      </c>
      <c r="O4230" s="8">
        <f t="shared" si="469"/>
        <v>44944</v>
      </c>
    </row>
    <row r="4231" spans="1:15" x14ac:dyDescent="0.35">
      <c r="A4231" t="s">
        <v>4252</v>
      </c>
      <c r="B4231" s="4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I4231" s="4" t="str">
        <f t="shared" si="464"/>
        <v>Cookie</v>
      </c>
      <c r="J4231" s="6">
        <f t="shared" si="465"/>
        <v>3</v>
      </c>
      <c r="K4231" s="6">
        <f t="shared" si="466"/>
        <v>1</v>
      </c>
      <c r="L4231" s="6">
        <f t="shared" si="463"/>
        <v>3</v>
      </c>
      <c r="M4231" t="str">
        <f t="shared" si="467"/>
        <v>Credit Card</v>
      </c>
      <c r="N4231" t="str">
        <f t="shared" si="468"/>
        <v>Takeaway</v>
      </c>
      <c r="O4231" s="8">
        <f t="shared" si="469"/>
        <v>45079</v>
      </c>
    </row>
    <row r="4232" spans="1:15" x14ac:dyDescent="0.35">
      <c r="A4232" t="s">
        <v>4253</v>
      </c>
      <c r="B4232" s="4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I4232" s="4" t="str">
        <f t="shared" si="464"/>
        <v>Cookie</v>
      </c>
      <c r="J4232" s="6">
        <f t="shared" si="465"/>
        <v>5</v>
      </c>
      <c r="K4232" s="6">
        <f t="shared" si="466"/>
        <v>1</v>
      </c>
      <c r="L4232" s="6">
        <f t="shared" si="463"/>
        <v>5</v>
      </c>
      <c r="M4232" t="str">
        <f t="shared" si="467"/>
        <v>Credit Card</v>
      </c>
      <c r="N4232" t="str">
        <f t="shared" si="468"/>
        <v>Takeaway</v>
      </c>
      <c r="O4232" s="8">
        <f t="shared" si="469"/>
        <v>45123</v>
      </c>
    </row>
    <row r="4233" spans="1:15" x14ac:dyDescent="0.35">
      <c r="A4233" t="s">
        <v>4254</v>
      </c>
      <c r="B4233" s="4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I4233" s="4" t="str">
        <f t="shared" si="464"/>
        <v>Sandwich</v>
      </c>
      <c r="J4233" s="6">
        <f t="shared" si="465"/>
        <v>3</v>
      </c>
      <c r="K4233" s="6">
        <f t="shared" si="466"/>
        <v>4</v>
      </c>
      <c r="L4233" s="6">
        <f t="shared" si="463"/>
        <v>12</v>
      </c>
      <c r="M4233" t="str">
        <f t="shared" si="467"/>
        <v>Credit Card</v>
      </c>
      <c r="N4233" t="str">
        <f t="shared" si="468"/>
        <v>Takeaway</v>
      </c>
      <c r="O4233" s="8">
        <f t="shared" si="469"/>
        <v>45180</v>
      </c>
    </row>
    <row r="4234" spans="1:15" x14ac:dyDescent="0.35">
      <c r="A4234" t="s">
        <v>4255</v>
      </c>
      <c r="B4234" s="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  <c r="I4234" s="4" t="str">
        <f t="shared" si="464"/>
        <v>Cookie</v>
      </c>
      <c r="J4234" s="6">
        <f t="shared" si="465"/>
        <v>1</v>
      </c>
      <c r="K4234" s="6">
        <f t="shared" si="466"/>
        <v>1</v>
      </c>
      <c r="L4234" s="6">
        <f t="shared" si="463"/>
        <v>1</v>
      </c>
      <c r="M4234" t="str">
        <f t="shared" si="467"/>
        <v>Digital Wallet</v>
      </c>
      <c r="N4234" t="str">
        <f t="shared" si="468"/>
        <v>In-store</v>
      </c>
      <c r="O4234" s="8">
        <f t="shared" si="469"/>
        <v>45005</v>
      </c>
    </row>
    <row r="4235" spans="1:15" x14ac:dyDescent="0.35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  <c r="I4235" s="4" t="str">
        <f t="shared" si="464"/>
        <v>UNKNOWN</v>
      </c>
      <c r="J4235" s="6">
        <f t="shared" si="465"/>
        <v>3</v>
      </c>
      <c r="K4235" s="6">
        <f t="shared" si="466"/>
        <v>3</v>
      </c>
      <c r="L4235" s="6">
        <f t="shared" si="463"/>
        <v>9</v>
      </c>
      <c r="M4235" t="str">
        <f t="shared" si="467"/>
        <v>Digital Wallet</v>
      </c>
      <c r="N4235" t="str">
        <f t="shared" si="468"/>
        <v>In-store</v>
      </c>
      <c r="O4235" s="8">
        <f t="shared" si="469"/>
        <v>45262</v>
      </c>
    </row>
    <row r="4236" spans="1:15" x14ac:dyDescent="0.35">
      <c r="A4236" t="s">
        <v>4257</v>
      </c>
      <c r="B4236" s="4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  <c r="I4236" s="4" t="str">
        <f t="shared" si="464"/>
        <v>Tea</v>
      </c>
      <c r="J4236" s="6">
        <f t="shared" si="465"/>
        <v>3</v>
      </c>
      <c r="K4236" s="6">
        <f t="shared" si="466"/>
        <v>1.5</v>
      </c>
      <c r="L4236" s="6">
        <f t="shared" si="463"/>
        <v>4.5</v>
      </c>
      <c r="M4236" t="str">
        <f t="shared" si="467"/>
        <v>Digital Wallet</v>
      </c>
      <c r="N4236" t="str">
        <f t="shared" si="468"/>
        <v>UNKNOWN</v>
      </c>
      <c r="O4236" s="8">
        <f t="shared" si="469"/>
        <v>45183</v>
      </c>
    </row>
    <row r="4237" spans="1:15" x14ac:dyDescent="0.35">
      <c r="A4237" t="s">
        <v>4258</v>
      </c>
      <c r="B4237" s="4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I4237" s="4" t="str">
        <f t="shared" si="464"/>
        <v>Cookie</v>
      </c>
      <c r="J4237" s="6">
        <f t="shared" si="465"/>
        <v>5</v>
      </c>
      <c r="K4237" s="6">
        <f t="shared" si="466"/>
        <v>1</v>
      </c>
      <c r="L4237" s="6">
        <f t="shared" si="463"/>
        <v>5</v>
      </c>
      <c r="M4237" t="str">
        <f t="shared" si="467"/>
        <v>Default mode</v>
      </c>
      <c r="N4237" t="str">
        <f t="shared" si="468"/>
        <v>In-store</v>
      </c>
      <c r="O4237" s="8">
        <f t="shared" si="469"/>
        <v>45270</v>
      </c>
    </row>
    <row r="4238" spans="1:15" x14ac:dyDescent="0.35">
      <c r="A4238" t="s">
        <v>4259</v>
      </c>
      <c r="B4238" s="4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I4238" s="4" t="str">
        <f t="shared" si="464"/>
        <v>Sandwich</v>
      </c>
      <c r="J4238" s="6">
        <f t="shared" si="465"/>
        <v>1</v>
      </c>
      <c r="K4238" s="6">
        <f t="shared" si="466"/>
        <v>4</v>
      </c>
      <c r="L4238" s="6">
        <f t="shared" si="463"/>
        <v>4</v>
      </c>
      <c r="M4238" t="str">
        <f t="shared" si="467"/>
        <v>Cash</v>
      </c>
      <c r="N4238" t="str">
        <f t="shared" si="468"/>
        <v>In-store</v>
      </c>
      <c r="O4238" s="8">
        <f t="shared" si="469"/>
        <v>45011</v>
      </c>
    </row>
    <row r="4239" spans="1:15" x14ac:dyDescent="0.35">
      <c r="A4239" t="s">
        <v>4260</v>
      </c>
      <c r="B4239" s="4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  <c r="I4239" s="4" t="str">
        <f t="shared" si="464"/>
        <v>Cookie</v>
      </c>
      <c r="J4239" s="6">
        <f t="shared" si="465"/>
        <v>5</v>
      </c>
      <c r="K4239" s="6">
        <f t="shared" si="466"/>
        <v>1</v>
      </c>
      <c r="L4239" s="6">
        <f t="shared" si="463"/>
        <v>5</v>
      </c>
      <c r="M4239" t="str">
        <f t="shared" si="467"/>
        <v>Digital Wallet</v>
      </c>
      <c r="N4239" t="str">
        <f t="shared" si="468"/>
        <v>UNKNOWN</v>
      </c>
      <c r="O4239" s="8">
        <f t="shared" si="469"/>
        <v>45282</v>
      </c>
    </row>
    <row r="4240" spans="1:15" x14ac:dyDescent="0.35">
      <c r="A4240" t="s">
        <v>4261</v>
      </c>
      <c r="B4240" s="4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  <c r="I4240" s="4" t="str">
        <f t="shared" si="464"/>
        <v>Tea</v>
      </c>
      <c r="J4240" s="6">
        <f t="shared" si="465"/>
        <v>4</v>
      </c>
      <c r="K4240" s="6">
        <f t="shared" si="466"/>
        <v>1.5</v>
      </c>
      <c r="L4240" s="6">
        <f t="shared" si="463"/>
        <v>6</v>
      </c>
      <c r="M4240" t="str">
        <f t="shared" si="467"/>
        <v>Digital Wallet</v>
      </c>
      <c r="N4240" t="str">
        <f t="shared" si="468"/>
        <v>Takeaway</v>
      </c>
      <c r="O4240" s="8">
        <f t="shared" si="469"/>
        <v>45107</v>
      </c>
    </row>
    <row r="4241" spans="1:15" x14ac:dyDescent="0.35">
      <c r="A4241" t="s">
        <v>4262</v>
      </c>
      <c r="B4241" s="4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I4241" s="4" t="str">
        <f t="shared" si="464"/>
        <v>Smoothie</v>
      </c>
      <c r="J4241" s="6">
        <f t="shared" si="465"/>
        <v>3</v>
      </c>
      <c r="K4241" s="6">
        <f t="shared" si="466"/>
        <v>4</v>
      </c>
      <c r="L4241" s="6">
        <f t="shared" si="463"/>
        <v>12</v>
      </c>
      <c r="M4241" t="str">
        <f t="shared" si="467"/>
        <v>Default mode</v>
      </c>
      <c r="N4241" t="str">
        <f t="shared" si="468"/>
        <v>In-store</v>
      </c>
      <c r="O4241" s="8">
        <f t="shared" si="469"/>
        <v>45224</v>
      </c>
    </row>
    <row r="4242" spans="1:15" x14ac:dyDescent="0.35">
      <c r="A4242" t="s">
        <v>4263</v>
      </c>
      <c r="B4242" s="4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I4242" s="4" t="str">
        <f t="shared" si="464"/>
        <v>Coffee</v>
      </c>
      <c r="J4242" s="6">
        <f t="shared" si="465"/>
        <v>1</v>
      </c>
      <c r="K4242" s="6">
        <f t="shared" si="466"/>
        <v>2</v>
      </c>
      <c r="L4242" s="6">
        <f t="shared" si="463"/>
        <v>2</v>
      </c>
      <c r="M4242" t="str">
        <f t="shared" si="467"/>
        <v>Default mode</v>
      </c>
      <c r="N4242" t="str">
        <f t="shared" si="468"/>
        <v>Takeaway</v>
      </c>
      <c r="O4242" s="8">
        <f t="shared" si="469"/>
        <v>45167</v>
      </c>
    </row>
    <row r="4243" spans="1:15" x14ac:dyDescent="0.35">
      <c r="A4243" t="s">
        <v>4264</v>
      </c>
      <c r="B4243" s="4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 s="4" t="str">
        <f t="shared" si="464"/>
        <v>Cookie</v>
      </c>
      <c r="J4243" s="6">
        <f t="shared" si="465"/>
        <v>3</v>
      </c>
      <c r="K4243" s="6">
        <f t="shared" si="466"/>
        <v>1</v>
      </c>
      <c r="L4243" s="6">
        <f t="shared" si="463"/>
        <v>3</v>
      </c>
      <c r="M4243" t="str">
        <f t="shared" si="467"/>
        <v>Digital Wallet</v>
      </c>
      <c r="N4243" t="str">
        <f t="shared" si="468"/>
        <v>UNKNOWN</v>
      </c>
      <c r="O4243" s="8">
        <f t="shared" si="469"/>
        <v>45135</v>
      </c>
    </row>
    <row r="4244" spans="1:15" x14ac:dyDescent="0.35">
      <c r="A4244" t="s">
        <v>4265</v>
      </c>
      <c r="B4244" s="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  <c r="I4244" s="4" t="str">
        <f t="shared" si="464"/>
        <v>Coffee</v>
      </c>
      <c r="J4244" s="6">
        <f t="shared" si="465"/>
        <v>1</v>
      </c>
      <c r="K4244" s="6">
        <f t="shared" si="466"/>
        <v>2</v>
      </c>
      <c r="L4244" s="6">
        <f t="shared" si="463"/>
        <v>2</v>
      </c>
      <c r="M4244" t="str">
        <f t="shared" si="467"/>
        <v>Cash</v>
      </c>
      <c r="N4244" t="str">
        <f t="shared" si="468"/>
        <v>Takeaway</v>
      </c>
      <c r="O4244" s="8">
        <f t="shared" si="469"/>
        <v>45269</v>
      </c>
    </row>
    <row r="4245" spans="1:15" x14ac:dyDescent="0.35">
      <c r="A4245" t="s">
        <v>4266</v>
      </c>
      <c r="B4245" s="4" t="s">
        <v>65</v>
      </c>
      <c r="D4245">
        <v>1.5</v>
      </c>
      <c r="E4245">
        <v>1.5</v>
      </c>
      <c r="F4245" t="s">
        <v>10</v>
      </c>
      <c r="H4245" s="1">
        <v>45199</v>
      </c>
      <c r="I4245" s="4" t="str">
        <f t="shared" si="464"/>
        <v>Tea</v>
      </c>
      <c r="J4245" s="6">
        <f t="shared" si="465"/>
        <v>1</v>
      </c>
      <c r="K4245" s="6">
        <f t="shared" si="466"/>
        <v>1.5</v>
      </c>
      <c r="L4245" s="6">
        <f t="shared" si="463"/>
        <v>1.5</v>
      </c>
      <c r="M4245" t="str">
        <f t="shared" si="467"/>
        <v>Credit Card</v>
      </c>
      <c r="N4245" t="str">
        <f t="shared" si="468"/>
        <v>UNKNOWN</v>
      </c>
      <c r="O4245" s="8">
        <f t="shared" si="469"/>
        <v>45199</v>
      </c>
    </row>
    <row r="4246" spans="1:15" x14ac:dyDescent="0.35">
      <c r="A4246" t="s">
        <v>4267</v>
      </c>
      <c r="B4246" s="4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  <c r="I4246" s="4" t="str">
        <f t="shared" si="464"/>
        <v>Juice</v>
      </c>
      <c r="J4246" s="6">
        <f t="shared" si="465"/>
        <v>1</v>
      </c>
      <c r="K4246" s="6">
        <f t="shared" si="466"/>
        <v>3</v>
      </c>
      <c r="L4246" s="6">
        <f t="shared" si="463"/>
        <v>3</v>
      </c>
      <c r="M4246" t="str">
        <f t="shared" si="467"/>
        <v>UNKNOWN</v>
      </c>
      <c r="N4246" t="str">
        <f t="shared" si="468"/>
        <v>UNKNOWN</v>
      </c>
      <c r="O4246" s="8">
        <f t="shared" si="469"/>
        <v>45126</v>
      </c>
    </row>
    <row r="4247" spans="1:15" x14ac:dyDescent="0.35">
      <c r="A4247" t="s">
        <v>4268</v>
      </c>
      <c r="B4247" s="4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  <c r="I4247" s="4" t="str">
        <f t="shared" si="464"/>
        <v>Tea</v>
      </c>
      <c r="J4247" s="6">
        <f t="shared" si="465"/>
        <v>5</v>
      </c>
      <c r="K4247" s="6">
        <f t="shared" si="466"/>
        <v>1.5</v>
      </c>
      <c r="L4247" s="6">
        <f t="shared" si="463"/>
        <v>7.5</v>
      </c>
      <c r="M4247" t="str">
        <f t="shared" si="467"/>
        <v>Digital Wallet</v>
      </c>
      <c r="N4247" t="str">
        <f t="shared" si="468"/>
        <v>In-store</v>
      </c>
      <c r="O4247" s="8">
        <f t="shared" si="469"/>
        <v>45024</v>
      </c>
    </row>
    <row r="4248" spans="1:15" x14ac:dyDescent="0.35">
      <c r="A4248" t="s">
        <v>4269</v>
      </c>
      <c r="B4248" s="4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I4248" s="4" t="str">
        <f t="shared" si="464"/>
        <v>Sandwich</v>
      </c>
      <c r="J4248" s="6">
        <f t="shared" si="465"/>
        <v>5</v>
      </c>
      <c r="K4248" s="6">
        <f t="shared" si="466"/>
        <v>4</v>
      </c>
      <c r="L4248" s="6">
        <f t="shared" si="463"/>
        <v>20</v>
      </c>
      <c r="M4248" t="str">
        <f t="shared" si="467"/>
        <v>Default mode</v>
      </c>
      <c r="N4248" t="str">
        <f t="shared" si="468"/>
        <v>In-store</v>
      </c>
      <c r="O4248" s="8">
        <f t="shared" si="469"/>
        <v>44939</v>
      </c>
    </row>
    <row r="4249" spans="1:15" x14ac:dyDescent="0.35">
      <c r="A4249" t="s">
        <v>4270</v>
      </c>
      <c r="B4249" s="4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I4249" s="4" t="str">
        <f t="shared" si="464"/>
        <v>UNKNOWN</v>
      </c>
      <c r="J4249" s="6">
        <f t="shared" si="465"/>
        <v>4</v>
      </c>
      <c r="K4249" s="6">
        <f t="shared" si="466"/>
        <v>1</v>
      </c>
      <c r="L4249" s="6">
        <f t="shared" si="463"/>
        <v>4</v>
      </c>
      <c r="M4249" t="str">
        <f t="shared" si="467"/>
        <v>Cash</v>
      </c>
      <c r="N4249" t="str">
        <f t="shared" si="468"/>
        <v>Takeaway</v>
      </c>
      <c r="O4249" s="8">
        <f t="shared" si="469"/>
        <v>45159</v>
      </c>
    </row>
    <row r="4250" spans="1:15" x14ac:dyDescent="0.35">
      <c r="A4250" t="s">
        <v>4271</v>
      </c>
      <c r="B4250" s="4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I4250" s="4" t="str">
        <f t="shared" si="464"/>
        <v>Salad</v>
      </c>
      <c r="J4250" s="6">
        <f t="shared" si="465"/>
        <v>1</v>
      </c>
      <c r="K4250" s="6">
        <f t="shared" si="466"/>
        <v>5</v>
      </c>
      <c r="L4250" s="6">
        <f t="shared" si="463"/>
        <v>5</v>
      </c>
      <c r="M4250" t="str">
        <f t="shared" si="467"/>
        <v>Credit Card</v>
      </c>
      <c r="N4250" t="str">
        <f t="shared" si="468"/>
        <v>UNKNOWN</v>
      </c>
      <c r="O4250" s="8">
        <f t="shared" si="469"/>
        <v>45068</v>
      </c>
    </row>
    <row r="4251" spans="1:15" x14ac:dyDescent="0.35">
      <c r="A4251" t="s">
        <v>4272</v>
      </c>
      <c r="B4251" s="4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  <c r="I4251" s="4" t="str">
        <f t="shared" si="464"/>
        <v>Juice</v>
      </c>
      <c r="J4251" s="6">
        <f t="shared" si="465"/>
        <v>2</v>
      </c>
      <c r="K4251" s="6">
        <f t="shared" si="466"/>
        <v>3</v>
      </c>
      <c r="L4251" s="6">
        <f t="shared" si="463"/>
        <v>6</v>
      </c>
      <c r="M4251" t="str">
        <f t="shared" si="467"/>
        <v>Digital Wallet</v>
      </c>
      <c r="N4251" t="str">
        <f t="shared" si="468"/>
        <v>UNKNOWN</v>
      </c>
      <c r="O4251" s="8">
        <f t="shared" si="469"/>
        <v>45031</v>
      </c>
    </row>
    <row r="4252" spans="1:15" x14ac:dyDescent="0.35">
      <c r="A4252" t="s">
        <v>4273</v>
      </c>
      <c r="B4252" s="4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I4252" s="4" t="str">
        <f t="shared" si="464"/>
        <v>Smoothie</v>
      </c>
      <c r="J4252" s="6">
        <f t="shared" si="465"/>
        <v>4</v>
      </c>
      <c r="K4252" s="6">
        <f t="shared" si="466"/>
        <v>4</v>
      </c>
      <c r="L4252" s="6">
        <f t="shared" si="463"/>
        <v>16</v>
      </c>
      <c r="M4252" t="str">
        <f t="shared" si="467"/>
        <v>Credit Card</v>
      </c>
      <c r="N4252" t="str">
        <f t="shared" si="468"/>
        <v>Takeaway</v>
      </c>
      <c r="O4252" s="8">
        <f t="shared" si="469"/>
        <v>44933</v>
      </c>
    </row>
    <row r="4253" spans="1:15" x14ac:dyDescent="0.35">
      <c r="A4253" t="s">
        <v>4274</v>
      </c>
      <c r="B4253" s="4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I4253" s="4" t="str">
        <f t="shared" si="464"/>
        <v>Smoothie</v>
      </c>
      <c r="J4253" s="6">
        <f t="shared" si="465"/>
        <v>5</v>
      </c>
      <c r="K4253" s="6">
        <f t="shared" si="466"/>
        <v>4</v>
      </c>
      <c r="L4253" s="6">
        <f t="shared" si="463"/>
        <v>20</v>
      </c>
      <c r="M4253" t="str">
        <f t="shared" si="467"/>
        <v>Cash</v>
      </c>
      <c r="N4253" t="str">
        <f t="shared" si="468"/>
        <v>UNKNOWN</v>
      </c>
      <c r="O4253" s="8">
        <f t="shared" si="469"/>
        <v>45182</v>
      </c>
    </row>
    <row r="4254" spans="1:15" x14ac:dyDescent="0.35">
      <c r="A4254" t="s">
        <v>4275</v>
      </c>
      <c r="B4254" s="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  <c r="I4254" s="4" t="str">
        <f t="shared" si="464"/>
        <v>Salad</v>
      </c>
      <c r="J4254" s="6">
        <f t="shared" si="465"/>
        <v>3</v>
      </c>
      <c r="K4254" s="6">
        <f t="shared" si="466"/>
        <v>5</v>
      </c>
      <c r="L4254" s="6">
        <f t="shared" si="463"/>
        <v>15</v>
      </c>
      <c r="M4254" t="str">
        <f t="shared" si="467"/>
        <v>Digital Wallet</v>
      </c>
      <c r="N4254" t="str">
        <f t="shared" si="468"/>
        <v>UNKNOWN</v>
      </c>
      <c r="O4254" s="8">
        <f t="shared" si="469"/>
        <v>44967</v>
      </c>
    </row>
    <row r="4255" spans="1:15" x14ac:dyDescent="0.35">
      <c r="A4255" t="s">
        <v>4276</v>
      </c>
      <c r="B4255" s="4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  <c r="I4255" s="4" t="str">
        <f t="shared" si="464"/>
        <v>Tea</v>
      </c>
      <c r="J4255" s="6">
        <f t="shared" si="465"/>
        <v>2</v>
      </c>
      <c r="K4255" s="6">
        <f t="shared" si="466"/>
        <v>1.5</v>
      </c>
      <c r="L4255" s="6">
        <f t="shared" si="463"/>
        <v>3</v>
      </c>
      <c r="M4255" t="str">
        <f t="shared" si="467"/>
        <v>Default mode</v>
      </c>
      <c r="N4255" t="str">
        <f t="shared" si="468"/>
        <v>In-store</v>
      </c>
      <c r="O4255" s="8">
        <f t="shared" si="469"/>
        <v>45078</v>
      </c>
    </row>
    <row r="4256" spans="1:15" x14ac:dyDescent="0.35">
      <c r="A4256" t="s">
        <v>4277</v>
      </c>
      <c r="B4256" s="4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  <c r="I4256" s="4" t="str">
        <f t="shared" si="464"/>
        <v>Smoothie</v>
      </c>
      <c r="J4256" s="6">
        <f t="shared" si="465"/>
        <v>3</v>
      </c>
      <c r="K4256" s="6">
        <f t="shared" si="466"/>
        <v>4</v>
      </c>
      <c r="L4256" s="6">
        <f t="shared" si="463"/>
        <v>12</v>
      </c>
      <c r="M4256" t="str">
        <f t="shared" si="467"/>
        <v>UNKNOWN</v>
      </c>
      <c r="N4256" t="str">
        <f t="shared" si="468"/>
        <v>UNKNOWN</v>
      </c>
      <c r="O4256" s="8">
        <f t="shared" si="469"/>
        <v>45277</v>
      </c>
    </row>
    <row r="4257" spans="1:15" x14ac:dyDescent="0.35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I4257" s="4" t="str">
        <f t="shared" si="464"/>
        <v>UNKNOWN</v>
      </c>
      <c r="J4257" s="6">
        <f t="shared" si="465"/>
        <v>2</v>
      </c>
      <c r="K4257" s="6">
        <f t="shared" si="466"/>
        <v>3</v>
      </c>
      <c r="L4257" s="6">
        <f t="shared" si="463"/>
        <v>6</v>
      </c>
      <c r="M4257" t="str">
        <f t="shared" si="467"/>
        <v>Credit Card</v>
      </c>
      <c r="N4257" t="str">
        <f t="shared" si="468"/>
        <v>Takeaway</v>
      </c>
      <c r="O4257" s="8">
        <f t="shared" si="469"/>
        <v>44935</v>
      </c>
    </row>
    <row r="4258" spans="1:15" x14ac:dyDescent="0.35">
      <c r="A4258" t="s">
        <v>4279</v>
      </c>
      <c r="B4258" s="4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I4258" s="4" t="str">
        <f t="shared" si="464"/>
        <v>Smoothie</v>
      </c>
      <c r="J4258" s="6">
        <f t="shared" si="465"/>
        <v>1</v>
      </c>
      <c r="K4258" s="6">
        <f t="shared" si="466"/>
        <v>4</v>
      </c>
      <c r="L4258" s="6">
        <f t="shared" si="463"/>
        <v>4</v>
      </c>
      <c r="M4258" t="str">
        <f t="shared" si="467"/>
        <v>Default mode</v>
      </c>
      <c r="N4258" t="str">
        <f t="shared" si="468"/>
        <v>In-store</v>
      </c>
      <c r="O4258" s="8">
        <f t="shared" si="469"/>
        <v>44963</v>
      </c>
    </row>
    <row r="4259" spans="1:15" x14ac:dyDescent="0.35">
      <c r="A4259" t="s">
        <v>4280</v>
      </c>
      <c r="B4259" s="4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  <c r="I4259" s="4" t="str">
        <f t="shared" si="464"/>
        <v>Coffee</v>
      </c>
      <c r="J4259" s="6">
        <f t="shared" si="465"/>
        <v>3.0331995622035755</v>
      </c>
      <c r="K4259" s="6">
        <f t="shared" si="466"/>
        <v>2</v>
      </c>
      <c r="L4259" s="6">
        <f t="shared" si="463"/>
        <v>6.0663991244071509</v>
      </c>
      <c r="M4259" t="str">
        <f t="shared" si="467"/>
        <v>Digital Wallet</v>
      </c>
      <c r="N4259" t="str">
        <f t="shared" si="468"/>
        <v>Takeaway</v>
      </c>
      <c r="O4259" s="8">
        <f t="shared" si="469"/>
        <v>45187</v>
      </c>
    </row>
    <row r="4260" spans="1:15" x14ac:dyDescent="0.35">
      <c r="A4260" t="s">
        <v>4281</v>
      </c>
      <c r="B4260" s="4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I4260" s="4" t="str">
        <f t="shared" si="464"/>
        <v>Salad</v>
      </c>
      <c r="J4260" s="6">
        <f t="shared" si="465"/>
        <v>1</v>
      </c>
      <c r="K4260" s="6">
        <f t="shared" si="466"/>
        <v>5</v>
      </c>
      <c r="L4260" s="6">
        <f t="shared" si="463"/>
        <v>5</v>
      </c>
      <c r="M4260" t="str">
        <f t="shared" si="467"/>
        <v>Credit Card</v>
      </c>
      <c r="N4260" t="str">
        <f t="shared" si="468"/>
        <v>In-store</v>
      </c>
      <c r="O4260" s="8">
        <f t="shared" si="469"/>
        <v>45208</v>
      </c>
    </row>
    <row r="4261" spans="1:15" x14ac:dyDescent="0.35">
      <c r="A4261" t="s">
        <v>4282</v>
      </c>
      <c r="B4261" s="4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  <c r="I4261" s="4" t="str">
        <f t="shared" si="464"/>
        <v>Cookie</v>
      </c>
      <c r="J4261" s="6">
        <f t="shared" si="465"/>
        <v>1</v>
      </c>
      <c r="K4261" s="6">
        <f t="shared" si="466"/>
        <v>1</v>
      </c>
      <c r="L4261" s="6">
        <f t="shared" si="463"/>
        <v>1</v>
      </c>
      <c r="M4261" t="str">
        <f t="shared" si="467"/>
        <v>Cash</v>
      </c>
      <c r="N4261" t="str">
        <f t="shared" si="468"/>
        <v>UNKNOWN</v>
      </c>
      <c r="O4261" s="8">
        <f t="shared" si="469"/>
        <v>45212</v>
      </c>
    </row>
    <row r="4262" spans="1:15" x14ac:dyDescent="0.35">
      <c r="A4262" t="s">
        <v>4283</v>
      </c>
      <c r="B4262" s="4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  <c r="I4262" s="4" t="str">
        <f t="shared" si="464"/>
        <v>Salad</v>
      </c>
      <c r="J4262" s="6">
        <f t="shared" si="465"/>
        <v>1</v>
      </c>
      <c r="K4262" s="6">
        <f t="shared" si="466"/>
        <v>5</v>
      </c>
      <c r="L4262" s="6">
        <f t="shared" si="463"/>
        <v>5</v>
      </c>
      <c r="M4262" t="str">
        <f t="shared" si="467"/>
        <v>Digital Wallet</v>
      </c>
      <c r="N4262" t="str">
        <f t="shared" si="468"/>
        <v>Takeaway</v>
      </c>
      <c r="O4262" s="8">
        <f t="shared" si="469"/>
        <v>44942</v>
      </c>
    </row>
    <row r="4263" spans="1:15" x14ac:dyDescent="0.35">
      <c r="A4263" t="s">
        <v>4284</v>
      </c>
      <c r="B4263" s="4" t="s">
        <v>39</v>
      </c>
      <c r="C4263">
        <v>4</v>
      </c>
      <c r="D4263">
        <v>3</v>
      </c>
      <c r="E4263">
        <v>12</v>
      </c>
      <c r="H4263" s="1">
        <v>45210</v>
      </c>
      <c r="I4263" s="4" t="str">
        <f t="shared" si="464"/>
        <v>Juice</v>
      </c>
      <c r="J4263" s="6">
        <f t="shared" si="465"/>
        <v>4</v>
      </c>
      <c r="K4263" s="6">
        <f t="shared" si="466"/>
        <v>3</v>
      </c>
      <c r="L4263" s="6">
        <f t="shared" si="463"/>
        <v>12</v>
      </c>
      <c r="M4263" t="str">
        <f t="shared" si="467"/>
        <v>Default mode</v>
      </c>
      <c r="N4263" t="str">
        <f t="shared" si="468"/>
        <v>UNKNOWN</v>
      </c>
      <c r="O4263" s="8">
        <f t="shared" si="469"/>
        <v>45210</v>
      </c>
    </row>
    <row r="4264" spans="1:15" x14ac:dyDescent="0.35">
      <c r="A4264" t="s">
        <v>4285</v>
      </c>
      <c r="B4264" s="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I4264" s="4" t="str">
        <f t="shared" si="464"/>
        <v>Cake</v>
      </c>
      <c r="J4264" s="6">
        <f t="shared" si="465"/>
        <v>5</v>
      </c>
      <c r="K4264" s="6">
        <f t="shared" si="466"/>
        <v>3</v>
      </c>
      <c r="L4264" s="6">
        <f t="shared" si="463"/>
        <v>15</v>
      </c>
      <c r="M4264" t="str">
        <f t="shared" si="467"/>
        <v>Cash</v>
      </c>
      <c r="N4264" t="str">
        <f t="shared" si="468"/>
        <v>UNKNOWN</v>
      </c>
      <c r="O4264" s="8">
        <f t="shared" si="469"/>
        <v>45243</v>
      </c>
    </row>
    <row r="4265" spans="1:15" x14ac:dyDescent="0.35">
      <c r="A4265" t="s">
        <v>4286</v>
      </c>
      <c r="B4265" s="4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I4265" s="4" t="str">
        <f t="shared" si="464"/>
        <v>Sandwich</v>
      </c>
      <c r="J4265" s="6">
        <f t="shared" si="465"/>
        <v>2</v>
      </c>
      <c r="K4265" s="6">
        <f t="shared" si="466"/>
        <v>4</v>
      </c>
      <c r="L4265" s="6">
        <f t="shared" si="463"/>
        <v>8</v>
      </c>
      <c r="M4265" t="str">
        <f t="shared" si="467"/>
        <v>Credit Card</v>
      </c>
      <c r="N4265" t="str">
        <f t="shared" si="468"/>
        <v>Takeaway</v>
      </c>
      <c r="O4265" s="8">
        <f t="shared" si="469"/>
        <v>44929</v>
      </c>
    </row>
    <row r="4266" spans="1:15" x14ac:dyDescent="0.35">
      <c r="A4266" t="s">
        <v>4287</v>
      </c>
      <c r="B4266" s="4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I4266" s="4" t="str">
        <f t="shared" si="464"/>
        <v>Salad</v>
      </c>
      <c r="J4266" s="6">
        <f t="shared" si="465"/>
        <v>2</v>
      </c>
      <c r="K4266" s="6">
        <f t="shared" si="466"/>
        <v>5</v>
      </c>
      <c r="L4266" s="6">
        <f t="shared" si="463"/>
        <v>10</v>
      </c>
      <c r="M4266" t="str">
        <f t="shared" si="467"/>
        <v>Credit Card</v>
      </c>
      <c r="N4266" t="str">
        <f t="shared" si="468"/>
        <v>Takeaway</v>
      </c>
      <c r="O4266" s="8">
        <f t="shared" si="469"/>
        <v>45182</v>
      </c>
    </row>
    <row r="4267" spans="1:15" x14ac:dyDescent="0.35">
      <c r="A4267" t="s">
        <v>4288</v>
      </c>
      <c r="B4267" s="4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  <c r="I4267" s="4" t="str">
        <f t="shared" si="464"/>
        <v>Coffee</v>
      </c>
      <c r="J4267" s="6">
        <f t="shared" si="465"/>
        <v>1</v>
      </c>
      <c r="K4267" s="6">
        <f t="shared" si="466"/>
        <v>3</v>
      </c>
      <c r="L4267" s="6">
        <f t="shared" si="463"/>
        <v>2</v>
      </c>
      <c r="M4267" t="str">
        <f t="shared" si="467"/>
        <v>Cash</v>
      </c>
      <c r="N4267" t="str">
        <f t="shared" si="468"/>
        <v>In-store</v>
      </c>
      <c r="O4267" s="8">
        <f t="shared" si="469"/>
        <v>45224</v>
      </c>
    </row>
    <row r="4268" spans="1:15" x14ac:dyDescent="0.35">
      <c r="A4268" t="s">
        <v>4289</v>
      </c>
      <c r="B4268" s="4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I4268" s="4" t="str">
        <f t="shared" si="464"/>
        <v>Juice</v>
      </c>
      <c r="J4268" s="6">
        <f t="shared" si="465"/>
        <v>3</v>
      </c>
      <c r="K4268" s="6">
        <f t="shared" si="466"/>
        <v>3</v>
      </c>
      <c r="L4268" s="6">
        <f t="shared" si="463"/>
        <v>9</v>
      </c>
      <c r="M4268" t="str">
        <f t="shared" si="467"/>
        <v>Credit Card</v>
      </c>
      <c r="N4268" t="str">
        <f t="shared" si="468"/>
        <v>Takeaway</v>
      </c>
      <c r="O4268" s="8">
        <f t="shared" si="469"/>
        <v>44948</v>
      </c>
    </row>
    <row r="4269" spans="1:15" x14ac:dyDescent="0.35">
      <c r="A4269" t="s">
        <v>4290</v>
      </c>
      <c r="B4269" s="4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I4269" s="4" t="str">
        <f t="shared" si="464"/>
        <v>Juice</v>
      </c>
      <c r="J4269" s="6">
        <f t="shared" si="465"/>
        <v>5</v>
      </c>
      <c r="K4269" s="6">
        <f t="shared" si="466"/>
        <v>3</v>
      </c>
      <c r="L4269" s="6">
        <f t="shared" si="463"/>
        <v>15</v>
      </c>
      <c r="M4269" t="str">
        <f t="shared" si="467"/>
        <v>Credit Card</v>
      </c>
      <c r="N4269" t="str">
        <f t="shared" si="468"/>
        <v>Takeaway</v>
      </c>
      <c r="O4269" s="8">
        <f t="shared" si="469"/>
        <v>45229</v>
      </c>
    </row>
    <row r="4270" spans="1:15" x14ac:dyDescent="0.35">
      <c r="A4270" t="s">
        <v>4291</v>
      </c>
      <c r="B4270" s="4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 s="4" t="str">
        <f t="shared" si="464"/>
        <v>Cookie</v>
      </c>
      <c r="J4270" s="6">
        <f t="shared" si="465"/>
        <v>3</v>
      </c>
      <c r="K4270" s="6">
        <f t="shared" si="466"/>
        <v>1</v>
      </c>
      <c r="L4270" s="6">
        <f t="shared" si="463"/>
        <v>3</v>
      </c>
      <c r="M4270" t="str">
        <f t="shared" si="467"/>
        <v>Digital Wallet</v>
      </c>
      <c r="N4270" t="str">
        <f t="shared" si="468"/>
        <v>UNKNOWN</v>
      </c>
      <c r="O4270" s="8">
        <f t="shared" si="469"/>
        <v>45029</v>
      </c>
    </row>
    <row r="4271" spans="1:15" x14ac:dyDescent="0.35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I4271" s="4" t="str">
        <f t="shared" si="464"/>
        <v>UNKNOWN</v>
      </c>
      <c r="J4271" s="6">
        <f t="shared" si="465"/>
        <v>5</v>
      </c>
      <c r="K4271" s="6">
        <f t="shared" si="466"/>
        <v>5</v>
      </c>
      <c r="L4271" s="6">
        <f t="shared" si="463"/>
        <v>25</v>
      </c>
      <c r="M4271" t="str">
        <f t="shared" si="467"/>
        <v>Credit Card</v>
      </c>
      <c r="N4271" t="str">
        <f t="shared" si="468"/>
        <v>UNKNOWN</v>
      </c>
      <c r="O4271" s="8">
        <f t="shared" si="469"/>
        <v>45039</v>
      </c>
    </row>
    <row r="4272" spans="1:15" x14ac:dyDescent="0.35">
      <c r="A4272" t="s">
        <v>4293</v>
      </c>
      <c r="B4272" s="4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  <c r="I4272" s="4" t="str">
        <f t="shared" si="464"/>
        <v>Cake</v>
      </c>
      <c r="J4272" s="6">
        <f t="shared" si="465"/>
        <v>4</v>
      </c>
      <c r="K4272" s="6">
        <f t="shared" si="466"/>
        <v>3</v>
      </c>
      <c r="L4272" s="6">
        <f t="shared" si="463"/>
        <v>12</v>
      </c>
      <c r="M4272" t="str">
        <f t="shared" si="467"/>
        <v>Cash</v>
      </c>
      <c r="N4272" t="str">
        <f t="shared" si="468"/>
        <v>In-store</v>
      </c>
      <c r="O4272" s="8">
        <f t="shared" si="469"/>
        <v>45209</v>
      </c>
    </row>
    <row r="4273" spans="1:15" x14ac:dyDescent="0.35">
      <c r="A4273" t="s">
        <v>4294</v>
      </c>
      <c r="B4273" s="4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I4273" s="4" t="str">
        <f t="shared" si="464"/>
        <v>Cookie</v>
      </c>
      <c r="J4273" s="6">
        <f t="shared" si="465"/>
        <v>4</v>
      </c>
      <c r="K4273" s="6">
        <f t="shared" si="466"/>
        <v>1</v>
      </c>
      <c r="L4273" s="6">
        <f t="shared" si="463"/>
        <v>4</v>
      </c>
      <c r="M4273" t="str">
        <f t="shared" si="467"/>
        <v>Credit Card</v>
      </c>
      <c r="N4273" t="str">
        <f t="shared" si="468"/>
        <v>UNKNOWN</v>
      </c>
      <c r="O4273" s="8">
        <f t="shared" si="469"/>
        <v>45124</v>
      </c>
    </row>
    <row r="4274" spans="1:15" x14ac:dyDescent="0.35">
      <c r="A4274" t="s">
        <v>4295</v>
      </c>
      <c r="B4274" s="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  <c r="I4274" s="4" t="str">
        <f t="shared" si="464"/>
        <v>Sandwich</v>
      </c>
      <c r="J4274" s="6">
        <f t="shared" si="465"/>
        <v>4</v>
      </c>
      <c r="K4274" s="6">
        <f t="shared" si="466"/>
        <v>4</v>
      </c>
      <c r="L4274" s="6">
        <f t="shared" si="463"/>
        <v>16</v>
      </c>
      <c r="M4274" t="str">
        <f t="shared" si="467"/>
        <v>Digital Wallet</v>
      </c>
      <c r="N4274" t="str">
        <f t="shared" si="468"/>
        <v>UNKNOWN</v>
      </c>
      <c r="O4274" s="8">
        <f t="shared" si="469"/>
        <v>45242</v>
      </c>
    </row>
    <row r="4275" spans="1:15" x14ac:dyDescent="0.35">
      <c r="A4275" t="s">
        <v>4296</v>
      </c>
      <c r="B4275" s="4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I4275" s="4" t="str">
        <f t="shared" si="464"/>
        <v>Coffee</v>
      </c>
      <c r="J4275" s="6">
        <f t="shared" si="465"/>
        <v>3</v>
      </c>
      <c r="K4275" s="6">
        <f t="shared" si="466"/>
        <v>2</v>
      </c>
      <c r="L4275" s="6">
        <f t="shared" si="463"/>
        <v>6</v>
      </c>
      <c r="M4275" t="str">
        <f t="shared" si="467"/>
        <v>Default mode</v>
      </c>
      <c r="N4275" t="str">
        <f t="shared" si="468"/>
        <v>Takeaway</v>
      </c>
      <c r="O4275" s="8">
        <f t="shared" si="469"/>
        <v>45084</v>
      </c>
    </row>
    <row r="4276" spans="1:15" x14ac:dyDescent="0.35">
      <c r="A4276" t="s">
        <v>4297</v>
      </c>
      <c r="B4276" s="4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  <c r="I4276" s="4" t="str">
        <f t="shared" si="464"/>
        <v>Coffee</v>
      </c>
      <c r="J4276" s="6">
        <f t="shared" si="465"/>
        <v>1</v>
      </c>
      <c r="K4276" s="6">
        <f t="shared" si="466"/>
        <v>2</v>
      </c>
      <c r="L4276" s="6">
        <f t="shared" si="463"/>
        <v>2</v>
      </c>
      <c r="M4276" t="str">
        <f t="shared" si="467"/>
        <v>Digital Wallet</v>
      </c>
      <c r="N4276" t="str">
        <f t="shared" si="468"/>
        <v>Takeaway</v>
      </c>
      <c r="O4276" s="8">
        <f t="shared" si="469"/>
        <v>45249</v>
      </c>
    </row>
    <row r="4277" spans="1:15" x14ac:dyDescent="0.35">
      <c r="A4277" t="s">
        <v>4298</v>
      </c>
      <c r="B4277" s="4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I4277" s="4" t="str">
        <f t="shared" si="464"/>
        <v>Coffee</v>
      </c>
      <c r="J4277" s="6">
        <f t="shared" si="465"/>
        <v>4</v>
      </c>
      <c r="K4277" s="6">
        <f t="shared" si="466"/>
        <v>2</v>
      </c>
      <c r="L4277" s="6">
        <f t="shared" si="463"/>
        <v>8</v>
      </c>
      <c r="M4277" t="str">
        <f t="shared" si="467"/>
        <v>Credit Card</v>
      </c>
      <c r="N4277" t="str">
        <f t="shared" si="468"/>
        <v>Takeaway</v>
      </c>
      <c r="O4277" s="8">
        <f t="shared" si="469"/>
        <v>45219</v>
      </c>
    </row>
    <row r="4278" spans="1:15" x14ac:dyDescent="0.35">
      <c r="A4278" t="s">
        <v>4299</v>
      </c>
      <c r="B4278" s="4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  <c r="I4278" s="4" t="str">
        <f t="shared" si="464"/>
        <v>Sandwich</v>
      </c>
      <c r="J4278" s="6">
        <f t="shared" si="465"/>
        <v>1</v>
      </c>
      <c r="K4278" s="6">
        <f t="shared" si="466"/>
        <v>4</v>
      </c>
      <c r="L4278" s="6">
        <f t="shared" si="463"/>
        <v>4</v>
      </c>
      <c r="M4278" t="str">
        <f t="shared" si="467"/>
        <v>Default mode</v>
      </c>
      <c r="N4278" t="str">
        <f t="shared" si="468"/>
        <v>Takeaway</v>
      </c>
      <c r="O4278" s="8">
        <f t="shared" si="469"/>
        <v>45107</v>
      </c>
    </row>
    <row r="4279" spans="1:15" x14ac:dyDescent="0.35">
      <c r="A4279" t="s">
        <v>4300</v>
      </c>
      <c r="B4279" s="4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  <c r="I4279" s="4" t="str">
        <f t="shared" si="464"/>
        <v>Cookie</v>
      </c>
      <c r="J4279" s="6">
        <f t="shared" si="465"/>
        <v>1</v>
      </c>
      <c r="K4279" s="6">
        <f t="shared" si="466"/>
        <v>1</v>
      </c>
      <c r="L4279" s="6">
        <f t="shared" si="463"/>
        <v>1</v>
      </c>
      <c r="M4279" t="str">
        <f t="shared" si="467"/>
        <v>Digital Wallet</v>
      </c>
      <c r="N4279" t="str">
        <f t="shared" si="468"/>
        <v>UNKNOWN</v>
      </c>
      <c r="O4279" s="8">
        <f t="shared" si="469"/>
        <v>45182</v>
      </c>
    </row>
    <row r="4280" spans="1:15" x14ac:dyDescent="0.35">
      <c r="A4280" t="s">
        <v>4301</v>
      </c>
      <c r="B4280" s="4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I4280" s="4" t="str">
        <f t="shared" si="464"/>
        <v>Cake</v>
      </c>
      <c r="J4280" s="6">
        <f t="shared" si="465"/>
        <v>5</v>
      </c>
      <c r="K4280" s="6">
        <f t="shared" si="466"/>
        <v>3</v>
      </c>
      <c r="L4280" s="6">
        <f t="shared" si="463"/>
        <v>15</v>
      </c>
      <c r="M4280" t="str">
        <f t="shared" si="467"/>
        <v>Cash</v>
      </c>
      <c r="N4280" t="str">
        <f t="shared" si="468"/>
        <v>UNKNOWN</v>
      </c>
      <c r="O4280" s="8">
        <f t="shared" si="469"/>
        <v>45119</v>
      </c>
    </row>
    <row r="4281" spans="1:15" x14ac:dyDescent="0.35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I4281" s="4" t="str">
        <f t="shared" si="464"/>
        <v>UNKNOWN</v>
      </c>
      <c r="J4281" s="6">
        <f t="shared" si="465"/>
        <v>5</v>
      </c>
      <c r="K4281" s="6">
        <f t="shared" si="466"/>
        <v>4</v>
      </c>
      <c r="L4281" s="6">
        <f t="shared" si="463"/>
        <v>20</v>
      </c>
      <c r="M4281" t="str">
        <f t="shared" si="467"/>
        <v>Default mode</v>
      </c>
      <c r="N4281" t="str">
        <f t="shared" si="468"/>
        <v>Takeaway</v>
      </c>
      <c r="O4281" s="8">
        <f t="shared" si="469"/>
        <v>45243</v>
      </c>
    </row>
    <row r="4282" spans="1:15" x14ac:dyDescent="0.35">
      <c r="A4282" t="s">
        <v>4303</v>
      </c>
      <c r="B4282" s="4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I4282" s="4" t="str">
        <f t="shared" si="464"/>
        <v>Tea</v>
      </c>
      <c r="J4282" s="6">
        <f t="shared" si="465"/>
        <v>4</v>
      </c>
      <c r="K4282" s="6">
        <f t="shared" si="466"/>
        <v>1.5</v>
      </c>
      <c r="L4282" s="6">
        <f t="shared" si="463"/>
        <v>6</v>
      </c>
      <c r="M4282" t="str">
        <f t="shared" si="467"/>
        <v>Cash</v>
      </c>
      <c r="N4282" t="str">
        <f t="shared" si="468"/>
        <v>UNKNOWN</v>
      </c>
      <c r="O4282" s="8">
        <f t="shared" si="469"/>
        <v>45152</v>
      </c>
    </row>
    <row r="4283" spans="1:15" x14ac:dyDescent="0.35">
      <c r="A4283" t="s">
        <v>4304</v>
      </c>
      <c r="B4283" s="4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I4283" s="4" t="str">
        <f t="shared" si="464"/>
        <v>Juice</v>
      </c>
      <c r="J4283" s="6">
        <f t="shared" si="465"/>
        <v>4</v>
      </c>
      <c r="K4283" s="6">
        <f t="shared" si="466"/>
        <v>3</v>
      </c>
      <c r="L4283" s="6">
        <f t="shared" si="463"/>
        <v>12</v>
      </c>
      <c r="M4283" t="str">
        <f t="shared" si="467"/>
        <v>Cash</v>
      </c>
      <c r="N4283" t="str">
        <f t="shared" si="468"/>
        <v>UNKNOWN</v>
      </c>
      <c r="O4283" s="8">
        <f t="shared" si="469"/>
        <v>45080</v>
      </c>
    </row>
    <row r="4284" spans="1:15" x14ac:dyDescent="0.35">
      <c r="A4284" t="s">
        <v>4305</v>
      </c>
      <c r="B4284" s="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I4284" s="4" t="str">
        <f t="shared" si="464"/>
        <v>Tea</v>
      </c>
      <c r="J4284" s="6">
        <f t="shared" si="465"/>
        <v>2</v>
      </c>
      <c r="K4284" s="6">
        <f t="shared" si="466"/>
        <v>1.5</v>
      </c>
      <c r="L4284" s="6">
        <f t="shared" si="463"/>
        <v>3</v>
      </c>
      <c r="M4284" t="str">
        <f t="shared" si="467"/>
        <v>Default mode</v>
      </c>
      <c r="N4284" t="str">
        <f t="shared" si="468"/>
        <v>In-store</v>
      </c>
      <c r="O4284" s="8">
        <f t="shared" si="469"/>
        <v>44979</v>
      </c>
    </row>
    <row r="4285" spans="1:15" x14ac:dyDescent="0.35">
      <c r="A4285" t="s">
        <v>4306</v>
      </c>
      <c r="B4285" s="4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I4285" s="4" t="str">
        <f t="shared" si="464"/>
        <v>Salad</v>
      </c>
      <c r="J4285" s="6">
        <f t="shared" si="465"/>
        <v>2</v>
      </c>
      <c r="K4285" s="6">
        <f t="shared" si="466"/>
        <v>5</v>
      </c>
      <c r="L4285" s="6">
        <f t="shared" si="463"/>
        <v>10</v>
      </c>
      <c r="M4285" t="str">
        <f t="shared" si="467"/>
        <v>Cash</v>
      </c>
      <c r="N4285" t="str">
        <f t="shared" si="468"/>
        <v>In-store</v>
      </c>
      <c r="O4285" s="8">
        <f t="shared" si="469"/>
        <v>44969</v>
      </c>
    </row>
    <row r="4286" spans="1:15" x14ac:dyDescent="0.35">
      <c r="A4286" t="s">
        <v>4307</v>
      </c>
      <c r="B4286" s="4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  <c r="I4286" s="4" t="str">
        <f t="shared" si="464"/>
        <v>Sandwich</v>
      </c>
      <c r="J4286" s="6">
        <f t="shared" si="465"/>
        <v>1</v>
      </c>
      <c r="K4286" s="6">
        <f t="shared" si="466"/>
        <v>4</v>
      </c>
      <c r="L4286" s="6">
        <f t="shared" si="463"/>
        <v>4</v>
      </c>
      <c r="M4286" t="str">
        <f t="shared" si="467"/>
        <v>Digital Wallet</v>
      </c>
      <c r="N4286" t="str">
        <f t="shared" si="468"/>
        <v>In-store</v>
      </c>
      <c r="O4286" s="8">
        <f t="shared" si="469"/>
        <v>45287</v>
      </c>
    </row>
    <row r="4287" spans="1:15" x14ac:dyDescent="0.35">
      <c r="A4287" t="s">
        <v>4308</v>
      </c>
      <c r="B4287" s="4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I4287" s="4" t="str">
        <f t="shared" si="464"/>
        <v>Cake</v>
      </c>
      <c r="J4287" s="6">
        <f t="shared" si="465"/>
        <v>4</v>
      </c>
      <c r="K4287" s="6">
        <f t="shared" si="466"/>
        <v>3</v>
      </c>
      <c r="L4287" s="6">
        <f t="shared" si="463"/>
        <v>12</v>
      </c>
      <c r="M4287" t="str">
        <f t="shared" si="467"/>
        <v>Cash</v>
      </c>
      <c r="N4287" t="str">
        <f t="shared" si="468"/>
        <v>Takeaway</v>
      </c>
      <c r="O4287" s="8">
        <f t="shared" si="469"/>
        <v>44927</v>
      </c>
    </row>
    <row r="4288" spans="1:15" x14ac:dyDescent="0.35">
      <c r="A4288" t="s">
        <v>4309</v>
      </c>
      <c r="B4288" s="4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I4288" s="4" t="str">
        <f t="shared" si="464"/>
        <v>Tea</v>
      </c>
      <c r="J4288" s="6">
        <f t="shared" si="465"/>
        <v>3</v>
      </c>
      <c r="K4288" s="6">
        <f t="shared" si="466"/>
        <v>1.5</v>
      </c>
      <c r="L4288" s="6">
        <f t="shared" si="463"/>
        <v>4.5</v>
      </c>
      <c r="M4288" t="str">
        <f t="shared" si="467"/>
        <v>Cash</v>
      </c>
      <c r="N4288" t="str">
        <f t="shared" si="468"/>
        <v>Takeaway</v>
      </c>
      <c r="O4288" s="8">
        <f t="shared" si="469"/>
        <v>45010</v>
      </c>
    </row>
    <row r="4289" spans="1:15" x14ac:dyDescent="0.35">
      <c r="A4289" t="s">
        <v>4310</v>
      </c>
      <c r="B4289" s="4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I4289" s="4" t="str">
        <f t="shared" si="464"/>
        <v>Cookie</v>
      </c>
      <c r="J4289" s="6">
        <f t="shared" si="465"/>
        <v>1</v>
      </c>
      <c r="K4289" s="6">
        <f t="shared" si="466"/>
        <v>1</v>
      </c>
      <c r="L4289" s="6">
        <f t="shared" si="463"/>
        <v>1</v>
      </c>
      <c r="M4289" t="str">
        <f t="shared" si="467"/>
        <v>Credit Card</v>
      </c>
      <c r="N4289" t="str">
        <f t="shared" si="468"/>
        <v>Takeaway</v>
      </c>
      <c r="O4289" s="8">
        <f t="shared" si="469"/>
        <v>45005</v>
      </c>
    </row>
    <row r="4290" spans="1:15" x14ac:dyDescent="0.35">
      <c r="A4290" t="s">
        <v>4311</v>
      </c>
      <c r="B4290" s="4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  <c r="I4290" s="4" t="str">
        <f t="shared" si="464"/>
        <v>Sandwich</v>
      </c>
      <c r="J4290" s="6">
        <f t="shared" si="465"/>
        <v>2</v>
      </c>
      <c r="K4290" s="6">
        <f t="shared" si="466"/>
        <v>4</v>
      </c>
      <c r="L4290" s="6">
        <f t="shared" ref="L4290:L4353" si="470">IF(ISBLANK(E4290),PRODUCT(J4290,K4290),IF(E4290="ERROR",PRODUCT(J4290,K4290),IF(E4290="UNKNOWN",PRODUCT(J4290,K4290),E4290)))</f>
        <v>8</v>
      </c>
      <c r="M4290" t="str">
        <f t="shared" si="467"/>
        <v>Default mode</v>
      </c>
      <c r="N4290" t="str">
        <f t="shared" si="468"/>
        <v>In-store</v>
      </c>
      <c r="O4290" s="8">
        <f t="shared" si="469"/>
        <v>45078</v>
      </c>
    </row>
    <row r="4291" spans="1:15" x14ac:dyDescent="0.35">
      <c r="A4291" t="s">
        <v>4312</v>
      </c>
      <c r="B4291" s="4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  <c r="I4291" s="4" t="str">
        <f t="shared" ref="I4291:I4354" si="471">IF(ISBLANK(B4291),"UNKNOWN",IF(B4291="ERROR","Juice",B4291))</f>
        <v>Cake</v>
      </c>
      <c r="J4291" s="6">
        <f t="shared" ref="J4291:J4354" si="472">IF(ISBLANK(C4291),E4291/D4291,IF(C4291="ERROR",AVERAGE(C4291:C14290),IF(C4291="UNKNOWN",MEDIAN(C4291:C14290),C4291)))</f>
        <v>5</v>
      </c>
      <c r="K4291" s="6">
        <f t="shared" ref="K4291:K4354" si="473">IF(ISBLANK(D4291),0,IF(D4291="ERROR",AVERAGE(D4291:D14290),IF(D4291="UNKNOWN",MEDIAN(D4291:D14290),D4291)))</f>
        <v>3</v>
      </c>
      <c r="L4291" s="6">
        <f t="shared" si="470"/>
        <v>15</v>
      </c>
      <c r="M4291" t="str">
        <f t="shared" ref="M4291:M4354" si="474">IF(ISBLANK(F4291),"Default mode",IF(F4291="ERROR","Cash",F4291))</f>
        <v>Digital Wallet</v>
      </c>
      <c r="N4291" t="str">
        <f t="shared" ref="N4291:N4354" si="475">IF(ISBLANK(G4291),"UNKNOWN",IF(G4291="ERROR","Cafe",G4291))</f>
        <v>In-store</v>
      </c>
      <c r="O4291" s="8">
        <f t="shared" ref="O4291:O4354" si="476">IF(ISBLANK(H4291),DATE(2023,1,1),IF(H4291="ERROR",DATE(2023,6,1),IF(H4291="UNKNOWN",DATE(2023,1,1),H4291)))</f>
        <v>45264</v>
      </c>
    </row>
    <row r="4292" spans="1:15" x14ac:dyDescent="0.35">
      <c r="A4292" t="s">
        <v>4313</v>
      </c>
      <c r="B4292" s="4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I4292" s="4" t="str">
        <f t="shared" si="471"/>
        <v>Sandwich</v>
      </c>
      <c r="J4292" s="6">
        <f t="shared" si="472"/>
        <v>3</v>
      </c>
      <c r="K4292" s="6">
        <f t="shared" si="473"/>
        <v>4</v>
      </c>
      <c r="L4292" s="6">
        <f t="shared" si="470"/>
        <v>12</v>
      </c>
      <c r="M4292" t="str">
        <f t="shared" si="474"/>
        <v>Cash</v>
      </c>
      <c r="N4292" t="str">
        <f t="shared" si="475"/>
        <v>UNKNOWN</v>
      </c>
      <c r="O4292" s="8">
        <f t="shared" si="476"/>
        <v>45037</v>
      </c>
    </row>
    <row r="4293" spans="1:15" x14ac:dyDescent="0.35">
      <c r="A4293" t="s">
        <v>4314</v>
      </c>
      <c r="B4293" s="4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  <c r="I4293" s="4" t="str">
        <f t="shared" si="471"/>
        <v>Smoothie</v>
      </c>
      <c r="J4293" s="6">
        <f t="shared" si="472"/>
        <v>5</v>
      </c>
      <c r="K4293" s="6">
        <f t="shared" si="473"/>
        <v>4</v>
      </c>
      <c r="L4293" s="6">
        <f t="shared" si="470"/>
        <v>20</v>
      </c>
      <c r="M4293" t="str">
        <f t="shared" si="474"/>
        <v>Digital Wallet</v>
      </c>
      <c r="N4293" t="str">
        <f t="shared" si="475"/>
        <v>Takeaway</v>
      </c>
      <c r="O4293" s="8">
        <f t="shared" si="476"/>
        <v>44978</v>
      </c>
    </row>
    <row r="4294" spans="1:15" x14ac:dyDescent="0.35">
      <c r="A4294" t="s">
        <v>4315</v>
      </c>
      <c r="B4294" s="4" t="s">
        <v>65</v>
      </c>
      <c r="C4294">
        <v>2</v>
      </c>
      <c r="D4294">
        <v>1.5</v>
      </c>
      <c r="E4294">
        <v>3</v>
      </c>
      <c r="H4294" s="1">
        <v>45029</v>
      </c>
      <c r="I4294" s="4" t="str">
        <f t="shared" si="471"/>
        <v>Tea</v>
      </c>
      <c r="J4294" s="6">
        <f t="shared" si="472"/>
        <v>2</v>
      </c>
      <c r="K4294" s="6">
        <f t="shared" si="473"/>
        <v>1.5</v>
      </c>
      <c r="L4294" s="6">
        <f t="shared" si="470"/>
        <v>3</v>
      </c>
      <c r="M4294" t="str">
        <f t="shared" si="474"/>
        <v>Default mode</v>
      </c>
      <c r="N4294" t="str">
        <f t="shared" si="475"/>
        <v>UNKNOWN</v>
      </c>
      <c r="O4294" s="8">
        <f t="shared" si="476"/>
        <v>45029</v>
      </c>
    </row>
    <row r="4295" spans="1:15" x14ac:dyDescent="0.35">
      <c r="A4295" t="s">
        <v>4316</v>
      </c>
      <c r="B4295" s="4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I4295" s="4" t="str">
        <f t="shared" si="471"/>
        <v>Cake</v>
      </c>
      <c r="J4295" s="6">
        <f t="shared" si="472"/>
        <v>1</v>
      </c>
      <c r="K4295" s="6">
        <f t="shared" si="473"/>
        <v>3</v>
      </c>
      <c r="L4295" s="6">
        <f t="shared" si="470"/>
        <v>3</v>
      </c>
      <c r="M4295" t="str">
        <f t="shared" si="474"/>
        <v>Credit Card</v>
      </c>
      <c r="N4295" t="str">
        <f t="shared" si="475"/>
        <v>UNKNOWN</v>
      </c>
      <c r="O4295" s="8">
        <f t="shared" si="476"/>
        <v>45145</v>
      </c>
    </row>
    <row r="4296" spans="1:15" x14ac:dyDescent="0.35">
      <c r="A4296" t="s">
        <v>4317</v>
      </c>
      <c r="B4296" s="4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I4296" s="4" t="str">
        <f t="shared" si="471"/>
        <v>Coffee</v>
      </c>
      <c r="J4296" s="6">
        <f t="shared" si="472"/>
        <v>4</v>
      </c>
      <c r="K4296" s="6">
        <f t="shared" si="473"/>
        <v>2</v>
      </c>
      <c r="L4296" s="6">
        <f t="shared" si="470"/>
        <v>8</v>
      </c>
      <c r="M4296" t="str">
        <f t="shared" si="474"/>
        <v>Cash</v>
      </c>
      <c r="N4296" t="str">
        <f t="shared" si="475"/>
        <v>In-store</v>
      </c>
      <c r="O4296" s="8">
        <f t="shared" si="476"/>
        <v>45209</v>
      </c>
    </row>
    <row r="4297" spans="1:15" x14ac:dyDescent="0.35">
      <c r="A4297" t="s">
        <v>4318</v>
      </c>
      <c r="B4297" s="4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  <c r="I4297" s="4" t="str">
        <f t="shared" si="471"/>
        <v>Smoothie</v>
      </c>
      <c r="J4297" s="6">
        <f t="shared" si="472"/>
        <v>3</v>
      </c>
      <c r="K4297" s="6">
        <f t="shared" si="473"/>
        <v>4</v>
      </c>
      <c r="L4297" s="6">
        <f t="shared" si="470"/>
        <v>12</v>
      </c>
      <c r="M4297" t="str">
        <f t="shared" si="474"/>
        <v>Digital Wallet</v>
      </c>
      <c r="N4297" t="str">
        <f t="shared" si="475"/>
        <v>Cafe</v>
      </c>
      <c r="O4297" s="8">
        <f t="shared" si="476"/>
        <v>45123</v>
      </c>
    </row>
    <row r="4298" spans="1:15" x14ac:dyDescent="0.35">
      <c r="A4298" t="s">
        <v>4319</v>
      </c>
      <c r="B4298" s="4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  <c r="I4298" s="4" t="str">
        <f t="shared" si="471"/>
        <v>Sandwich</v>
      </c>
      <c r="J4298" s="6">
        <f t="shared" si="472"/>
        <v>3</v>
      </c>
      <c r="K4298" s="6">
        <f t="shared" si="473"/>
        <v>4</v>
      </c>
      <c r="L4298" s="6">
        <f t="shared" si="470"/>
        <v>12</v>
      </c>
      <c r="M4298" t="str">
        <f t="shared" si="474"/>
        <v>Credit Card</v>
      </c>
      <c r="N4298" t="str">
        <f t="shared" si="475"/>
        <v>Takeaway</v>
      </c>
      <c r="O4298" s="8">
        <f t="shared" si="476"/>
        <v>44927</v>
      </c>
    </row>
    <row r="4299" spans="1:15" x14ac:dyDescent="0.35">
      <c r="A4299" t="s">
        <v>4320</v>
      </c>
      <c r="B4299" s="4" t="s">
        <v>13</v>
      </c>
      <c r="C4299" t="s">
        <v>21</v>
      </c>
      <c r="D4299">
        <v>3</v>
      </c>
      <c r="E4299">
        <v>15</v>
      </c>
      <c r="H4299" s="1">
        <v>45061</v>
      </c>
      <c r="I4299" s="4" t="str">
        <f t="shared" si="471"/>
        <v>Cake</v>
      </c>
      <c r="J4299" s="6">
        <f t="shared" si="472"/>
        <v>3</v>
      </c>
      <c r="K4299" s="6">
        <f t="shared" si="473"/>
        <v>3</v>
      </c>
      <c r="L4299" s="6">
        <f t="shared" si="470"/>
        <v>15</v>
      </c>
      <c r="M4299" t="str">
        <f t="shared" si="474"/>
        <v>Default mode</v>
      </c>
      <c r="N4299" t="str">
        <f t="shared" si="475"/>
        <v>UNKNOWN</v>
      </c>
      <c r="O4299" s="8">
        <f t="shared" si="476"/>
        <v>45061</v>
      </c>
    </row>
    <row r="4300" spans="1:15" x14ac:dyDescent="0.35">
      <c r="A4300" t="s">
        <v>4321</v>
      </c>
      <c r="B4300" s="4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  <c r="I4300" s="4" t="str">
        <f t="shared" si="471"/>
        <v>Juice</v>
      </c>
      <c r="J4300" s="6">
        <f t="shared" si="472"/>
        <v>2</v>
      </c>
      <c r="K4300" s="6">
        <f t="shared" si="473"/>
        <v>3</v>
      </c>
      <c r="L4300" s="6">
        <f t="shared" si="470"/>
        <v>6</v>
      </c>
      <c r="M4300" t="str">
        <f t="shared" si="474"/>
        <v>Digital Wallet</v>
      </c>
      <c r="N4300" t="str">
        <f t="shared" si="475"/>
        <v>In-store</v>
      </c>
      <c r="O4300" s="8">
        <f t="shared" si="476"/>
        <v>45249</v>
      </c>
    </row>
    <row r="4301" spans="1:15" x14ac:dyDescent="0.35">
      <c r="A4301" t="s">
        <v>4322</v>
      </c>
      <c r="B4301" s="4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  <c r="I4301" s="4" t="str">
        <f t="shared" si="471"/>
        <v>Cookie</v>
      </c>
      <c r="J4301" s="6">
        <f t="shared" si="472"/>
        <v>5</v>
      </c>
      <c r="K4301" s="6">
        <f t="shared" si="473"/>
        <v>1</v>
      </c>
      <c r="L4301" s="6">
        <f t="shared" si="470"/>
        <v>5</v>
      </c>
      <c r="M4301" t="str">
        <f t="shared" si="474"/>
        <v>Credit Card</v>
      </c>
      <c r="N4301" t="str">
        <f t="shared" si="475"/>
        <v>Cafe</v>
      </c>
      <c r="O4301" s="8">
        <f t="shared" si="476"/>
        <v>44927</v>
      </c>
    </row>
    <row r="4302" spans="1:15" x14ac:dyDescent="0.35">
      <c r="A4302" t="s">
        <v>4323</v>
      </c>
      <c r="B4302" s="4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  <c r="I4302" s="4" t="str">
        <f t="shared" si="471"/>
        <v>UNKNOWN</v>
      </c>
      <c r="J4302" s="6">
        <f t="shared" si="472"/>
        <v>4</v>
      </c>
      <c r="K4302" s="6">
        <f t="shared" si="473"/>
        <v>3</v>
      </c>
      <c r="L4302" s="6">
        <f t="shared" si="470"/>
        <v>12</v>
      </c>
      <c r="M4302" t="str">
        <f t="shared" si="474"/>
        <v>Cash</v>
      </c>
      <c r="N4302" t="str">
        <f t="shared" si="475"/>
        <v>UNKNOWN</v>
      </c>
      <c r="O4302" s="8">
        <f t="shared" si="476"/>
        <v>45269</v>
      </c>
    </row>
    <row r="4303" spans="1:15" x14ac:dyDescent="0.35">
      <c r="A4303" t="s">
        <v>4324</v>
      </c>
      <c r="B4303" s="4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I4303" s="4" t="str">
        <f t="shared" si="471"/>
        <v>Sandwich</v>
      </c>
      <c r="J4303" s="6">
        <f t="shared" si="472"/>
        <v>3</v>
      </c>
      <c r="K4303" s="6">
        <f t="shared" si="473"/>
        <v>4</v>
      </c>
      <c r="L4303" s="6">
        <f t="shared" si="470"/>
        <v>12</v>
      </c>
      <c r="M4303" t="str">
        <f t="shared" si="474"/>
        <v>Credit Card</v>
      </c>
      <c r="N4303" t="str">
        <f t="shared" si="475"/>
        <v>In-store</v>
      </c>
      <c r="O4303" s="8">
        <f t="shared" si="476"/>
        <v>44938</v>
      </c>
    </row>
    <row r="4304" spans="1:15" x14ac:dyDescent="0.35">
      <c r="A4304" t="s">
        <v>4325</v>
      </c>
      <c r="B4304" s="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  <c r="I4304" s="4" t="str">
        <f t="shared" si="471"/>
        <v>Tea</v>
      </c>
      <c r="J4304" s="6">
        <f t="shared" si="472"/>
        <v>5</v>
      </c>
      <c r="K4304" s="6">
        <f t="shared" si="473"/>
        <v>1.5</v>
      </c>
      <c r="L4304" s="6">
        <f t="shared" si="470"/>
        <v>7.5</v>
      </c>
      <c r="M4304" t="str">
        <f t="shared" si="474"/>
        <v>Digital Wallet</v>
      </c>
      <c r="N4304" t="str">
        <f t="shared" si="475"/>
        <v>In-store</v>
      </c>
      <c r="O4304" s="8">
        <f t="shared" si="476"/>
        <v>44943</v>
      </c>
    </row>
    <row r="4305" spans="1:15" x14ac:dyDescent="0.35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I4305" s="4" t="str">
        <f t="shared" si="471"/>
        <v>UNKNOWN</v>
      </c>
      <c r="J4305" s="6">
        <f t="shared" si="472"/>
        <v>3</v>
      </c>
      <c r="K4305" s="6">
        <f t="shared" si="473"/>
        <v>1</v>
      </c>
      <c r="L4305" s="6">
        <f t="shared" si="470"/>
        <v>3</v>
      </c>
      <c r="M4305" t="str">
        <f t="shared" si="474"/>
        <v>Credit Card</v>
      </c>
      <c r="N4305" t="str">
        <f t="shared" si="475"/>
        <v>In-store</v>
      </c>
      <c r="O4305" s="8">
        <f t="shared" si="476"/>
        <v>45128</v>
      </c>
    </row>
    <row r="4306" spans="1:15" x14ac:dyDescent="0.35">
      <c r="A4306" t="s">
        <v>4327</v>
      </c>
      <c r="B4306" s="4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I4306" s="4" t="str">
        <f t="shared" si="471"/>
        <v>Cookie</v>
      </c>
      <c r="J4306" s="6">
        <f t="shared" si="472"/>
        <v>2</v>
      </c>
      <c r="K4306" s="6">
        <f t="shared" si="473"/>
        <v>1</v>
      </c>
      <c r="L4306" s="6">
        <f t="shared" si="470"/>
        <v>2</v>
      </c>
      <c r="M4306" t="str">
        <f t="shared" si="474"/>
        <v>Cash</v>
      </c>
      <c r="N4306" t="str">
        <f t="shared" si="475"/>
        <v>UNKNOWN</v>
      </c>
      <c r="O4306" s="8">
        <f t="shared" si="476"/>
        <v>45271</v>
      </c>
    </row>
    <row r="4307" spans="1:15" x14ac:dyDescent="0.35">
      <c r="A4307" t="s">
        <v>4328</v>
      </c>
      <c r="B4307" s="4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I4307" s="4" t="str">
        <f t="shared" si="471"/>
        <v>Sandwich</v>
      </c>
      <c r="J4307" s="6">
        <f t="shared" si="472"/>
        <v>1</v>
      </c>
      <c r="K4307" s="6">
        <f t="shared" si="473"/>
        <v>4</v>
      </c>
      <c r="L4307" s="6">
        <f t="shared" si="470"/>
        <v>4</v>
      </c>
      <c r="M4307" t="str">
        <f t="shared" si="474"/>
        <v>Cash</v>
      </c>
      <c r="N4307" t="str">
        <f t="shared" si="475"/>
        <v>Takeaway</v>
      </c>
      <c r="O4307" s="8">
        <f t="shared" si="476"/>
        <v>45238</v>
      </c>
    </row>
    <row r="4308" spans="1:15" x14ac:dyDescent="0.35">
      <c r="A4308" t="s">
        <v>4329</v>
      </c>
      <c r="B4308" s="4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I4308" s="4" t="str">
        <f t="shared" si="471"/>
        <v>UNKNOWN</v>
      </c>
      <c r="J4308" s="6">
        <f t="shared" si="472"/>
        <v>2</v>
      </c>
      <c r="K4308" s="6">
        <f t="shared" si="473"/>
        <v>3</v>
      </c>
      <c r="L4308" s="6">
        <f t="shared" si="470"/>
        <v>6</v>
      </c>
      <c r="M4308" t="str">
        <f t="shared" si="474"/>
        <v>Cash</v>
      </c>
      <c r="N4308" t="str">
        <f t="shared" si="475"/>
        <v>In-store</v>
      </c>
      <c r="O4308" s="8">
        <f t="shared" si="476"/>
        <v>45196</v>
      </c>
    </row>
    <row r="4309" spans="1:15" x14ac:dyDescent="0.35">
      <c r="A4309" t="s">
        <v>4330</v>
      </c>
      <c r="B4309" s="4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  <c r="I4309" s="4" t="str">
        <f t="shared" si="471"/>
        <v>UNKNOWN</v>
      </c>
      <c r="J4309" s="6">
        <f t="shared" si="472"/>
        <v>3</v>
      </c>
      <c r="K4309" s="6">
        <f t="shared" si="473"/>
        <v>2</v>
      </c>
      <c r="L4309" s="6">
        <f t="shared" si="470"/>
        <v>10</v>
      </c>
      <c r="M4309" t="str">
        <f t="shared" si="474"/>
        <v>Credit Card</v>
      </c>
      <c r="N4309" t="str">
        <f t="shared" si="475"/>
        <v>UNKNOWN</v>
      </c>
      <c r="O4309" s="8">
        <f t="shared" si="476"/>
        <v>45106</v>
      </c>
    </row>
    <row r="4310" spans="1:15" x14ac:dyDescent="0.35">
      <c r="A4310" t="s">
        <v>4331</v>
      </c>
      <c r="B4310" s="4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I4310" s="4" t="str">
        <f t="shared" si="471"/>
        <v>Cookie</v>
      </c>
      <c r="J4310" s="6">
        <f t="shared" si="472"/>
        <v>3</v>
      </c>
      <c r="K4310" s="6">
        <f t="shared" si="473"/>
        <v>1</v>
      </c>
      <c r="L4310" s="6">
        <f t="shared" si="470"/>
        <v>3</v>
      </c>
      <c r="M4310" t="str">
        <f t="shared" si="474"/>
        <v>Credit Card</v>
      </c>
      <c r="N4310" t="str">
        <f t="shared" si="475"/>
        <v>In-store</v>
      </c>
      <c r="O4310" s="8">
        <f t="shared" si="476"/>
        <v>44938</v>
      </c>
    </row>
    <row r="4311" spans="1:15" x14ac:dyDescent="0.35">
      <c r="A4311" t="s">
        <v>4332</v>
      </c>
      <c r="B4311" s="4" t="s">
        <v>65</v>
      </c>
      <c r="C4311">
        <v>3</v>
      </c>
      <c r="D4311">
        <v>1.5</v>
      </c>
      <c r="E4311">
        <v>4.5</v>
      </c>
      <c r="H4311" s="1">
        <v>45110</v>
      </c>
      <c r="I4311" s="4" t="str">
        <f t="shared" si="471"/>
        <v>Tea</v>
      </c>
      <c r="J4311" s="6">
        <f t="shared" si="472"/>
        <v>3</v>
      </c>
      <c r="K4311" s="6">
        <f t="shared" si="473"/>
        <v>1.5</v>
      </c>
      <c r="L4311" s="6">
        <f t="shared" si="470"/>
        <v>4.5</v>
      </c>
      <c r="M4311" t="str">
        <f t="shared" si="474"/>
        <v>Default mode</v>
      </c>
      <c r="N4311" t="str">
        <f t="shared" si="475"/>
        <v>UNKNOWN</v>
      </c>
      <c r="O4311" s="8">
        <f t="shared" si="476"/>
        <v>45110</v>
      </c>
    </row>
    <row r="4312" spans="1:15" x14ac:dyDescent="0.35">
      <c r="A4312" t="s">
        <v>4333</v>
      </c>
      <c r="B4312" s="4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  <c r="I4312" s="4" t="str">
        <f t="shared" si="471"/>
        <v>Coffee</v>
      </c>
      <c r="J4312" s="6">
        <f t="shared" si="472"/>
        <v>2</v>
      </c>
      <c r="K4312" s="6">
        <f t="shared" si="473"/>
        <v>2</v>
      </c>
      <c r="L4312" s="6">
        <f t="shared" si="470"/>
        <v>4</v>
      </c>
      <c r="M4312" t="str">
        <f t="shared" si="474"/>
        <v>Digital Wallet</v>
      </c>
      <c r="N4312" t="str">
        <f t="shared" si="475"/>
        <v>In-store</v>
      </c>
      <c r="O4312" s="8">
        <f t="shared" si="476"/>
        <v>45078</v>
      </c>
    </row>
    <row r="4313" spans="1:15" x14ac:dyDescent="0.35">
      <c r="A4313" t="s">
        <v>4334</v>
      </c>
      <c r="B4313" s="4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  <c r="I4313" s="4" t="str">
        <f t="shared" si="471"/>
        <v>Salad</v>
      </c>
      <c r="J4313" s="6">
        <f t="shared" si="472"/>
        <v>2</v>
      </c>
      <c r="K4313" s="6">
        <f t="shared" si="473"/>
        <v>5</v>
      </c>
      <c r="L4313" s="6">
        <f t="shared" si="470"/>
        <v>10</v>
      </c>
      <c r="M4313" t="str">
        <f t="shared" si="474"/>
        <v>Digital Wallet</v>
      </c>
      <c r="N4313" t="str">
        <f t="shared" si="475"/>
        <v>Takeaway</v>
      </c>
      <c r="O4313" s="8">
        <f t="shared" si="476"/>
        <v>45026</v>
      </c>
    </row>
    <row r="4314" spans="1:15" x14ac:dyDescent="0.35">
      <c r="A4314" t="s">
        <v>4335</v>
      </c>
      <c r="B4314" s="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  <c r="I4314" s="4" t="str">
        <f t="shared" si="471"/>
        <v>Juice</v>
      </c>
      <c r="J4314" s="6">
        <f t="shared" si="472"/>
        <v>5</v>
      </c>
      <c r="K4314" s="6">
        <f t="shared" si="473"/>
        <v>3</v>
      </c>
      <c r="L4314" s="6">
        <f t="shared" si="470"/>
        <v>15</v>
      </c>
      <c r="M4314" t="str">
        <f t="shared" si="474"/>
        <v>Cash</v>
      </c>
      <c r="N4314" t="str">
        <f t="shared" si="475"/>
        <v>UNKNOWN</v>
      </c>
      <c r="O4314" s="8">
        <f t="shared" si="476"/>
        <v>44995</v>
      </c>
    </row>
    <row r="4315" spans="1:15" x14ac:dyDescent="0.35">
      <c r="A4315" t="s">
        <v>4336</v>
      </c>
      <c r="B4315" s="4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  <c r="I4315" s="4" t="str">
        <f t="shared" si="471"/>
        <v>Tea</v>
      </c>
      <c r="J4315" s="6">
        <f t="shared" si="472"/>
        <v>5</v>
      </c>
      <c r="K4315" s="6">
        <f t="shared" si="473"/>
        <v>1.5</v>
      </c>
      <c r="L4315" s="6">
        <f t="shared" si="470"/>
        <v>7.5</v>
      </c>
      <c r="M4315" t="str">
        <f t="shared" si="474"/>
        <v>Credit Card</v>
      </c>
      <c r="N4315" t="str">
        <f t="shared" si="475"/>
        <v>UNKNOWN</v>
      </c>
      <c r="O4315" s="8">
        <f t="shared" si="476"/>
        <v>45028</v>
      </c>
    </row>
    <row r="4316" spans="1:15" x14ac:dyDescent="0.35">
      <c r="A4316" t="s">
        <v>4337</v>
      </c>
      <c r="B4316" s="4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  <c r="I4316" s="4" t="str">
        <f t="shared" si="471"/>
        <v>Salad</v>
      </c>
      <c r="J4316" s="6">
        <f t="shared" si="472"/>
        <v>5</v>
      </c>
      <c r="K4316" s="6">
        <f t="shared" si="473"/>
        <v>5</v>
      </c>
      <c r="L4316" s="6">
        <f t="shared" si="470"/>
        <v>25</v>
      </c>
      <c r="M4316" t="str">
        <f t="shared" si="474"/>
        <v>Cash</v>
      </c>
      <c r="N4316" t="str">
        <f t="shared" si="475"/>
        <v>Takeaway</v>
      </c>
      <c r="O4316" s="8">
        <f t="shared" si="476"/>
        <v>45054</v>
      </c>
    </row>
    <row r="4317" spans="1:15" x14ac:dyDescent="0.35">
      <c r="A4317" t="s">
        <v>4338</v>
      </c>
      <c r="B4317" s="4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I4317" s="4" t="str">
        <f t="shared" si="471"/>
        <v>Salad</v>
      </c>
      <c r="J4317" s="6">
        <f t="shared" si="472"/>
        <v>5</v>
      </c>
      <c r="K4317" s="6">
        <f t="shared" si="473"/>
        <v>5</v>
      </c>
      <c r="L4317" s="6">
        <f t="shared" si="470"/>
        <v>25</v>
      </c>
      <c r="M4317" t="str">
        <f t="shared" si="474"/>
        <v>Default mode</v>
      </c>
      <c r="N4317" t="str">
        <f t="shared" si="475"/>
        <v>Takeaway</v>
      </c>
      <c r="O4317" s="8">
        <f t="shared" si="476"/>
        <v>45037</v>
      </c>
    </row>
    <row r="4318" spans="1:15" x14ac:dyDescent="0.35">
      <c r="A4318" t="s">
        <v>4339</v>
      </c>
      <c r="B4318" s="4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  <c r="I4318" s="4" t="str">
        <f t="shared" si="471"/>
        <v>Sandwich</v>
      </c>
      <c r="J4318" s="6">
        <f t="shared" si="472"/>
        <v>2</v>
      </c>
      <c r="K4318" s="6">
        <f t="shared" si="473"/>
        <v>4</v>
      </c>
      <c r="L4318" s="6">
        <f t="shared" si="470"/>
        <v>8</v>
      </c>
      <c r="M4318" t="str">
        <f t="shared" si="474"/>
        <v>Digital Wallet</v>
      </c>
      <c r="N4318" t="str">
        <f t="shared" si="475"/>
        <v>In-store</v>
      </c>
      <c r="O4318" s="8">
        <f t="shared" si="476"/>
        <v>45289</v>
      </c>
    </row>
    <row r="4319" spans="1:15" x14ac:dyDescent="0.35">
      <c r="A4319" t="s">
        <v>4340</v>
      </c>
      <c r="B4319" s="4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I4319" s="4" t="str">
        <f t="shared" si="471"/>
        <v>Cake</v>
      </c>
      <c r="J4319" s="6">
        <f t="shared" si="472"/>
        <v>4</v>
      </c>
      <c r="K4319" s="6">
        <f t="shared" si="473"/>
        <v>3</v>
      </c>
      <c r="L4319" s="6">
        <f t="shared" si="470"/>
        <v>12</v>
      </c>
      <c r="M4319" t="str">
        <f t="shared" si="474"/>
        <v>Credit Card</v>
      </c>
      <c r="N4319" t="str">
        <f t="shared" si="475"/>
        <v>UNKNOWN</v>
      </c>
      <c r="O4319" s="8">
        <f t="shared" si="476"/>
        <v>45203</v>
      </c>
    </row>
    <row r="4320" spans="1:15" x14ac:dyDescent="0.35">
      <c r="A4320" t="s">
        <v>4341</v>
      </c>
      <c r="B4320" s="4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I4320" s="4" t="str">
        <f t="shared" si="471"/>
        <v>Cake</v>
      </c>
      <c r="J4320" s="6">
        <f t="shared" si="472"/>
        <v>4</v>
      </c>
      <c r="K4320" s="6">
        <f t="shared" si="473"/>
        <v>3</v>
      </c>
      <c r="L4320" s="6">
        <f t="shared" si="470"/>
        <v>12</v>
      </c>
      <c r="M4320" t="str">
        <f t="shared" si="474"/>
        <v>Default mode</v>
      </c>
      <c r="N4320" t="str">
        <f t="shared" si="475"/>
        <v>Takeaway</v>
      </c>
      <c r="O4320" s="8">
        <f t="shared" si="476"/>
        <v>45175</v>
      </c>
    </row>
    <row r="4321" spans="1:15" x14ac:dyDescent="0.35">
      <c r="A4321" t="s">
        <v>4342</v>
      </c>
      <c r="B4321" s="4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  <c r="I4321" s="4" t="str">
        <f t="shared" si="471"/>
        <v>UNKNOWN</v>
      </c>
      <c r="J4321" s="6">
        <f t="shared" si="472"/>
        <v>3</v>
      </c>
      <c r="K4321" s="6">
        <f t="shared" si="473"/>
        <v>3</v>
      </c>
      <c r="L4321" s="6">
        <f t="shared" si="470"/>
        <v>9</v>
      </c>
      <c r="M4321" t="str">
        <f t="shared" si="474"/>
        <v>Digital Wallet</v>
      </c>
      <c r="N4321" t="str">
        <f t="shared" si="475"/>
        <v>In-store</v>
      </c>
      <c r="O4321" s="8">
        <f t="shared" si="476"/>
        <v>44927</v>
      </c>
    </row>
    <row r="4322" spans="1:15" x14ac:dyDescent="0.35">
      <c r="A4322" t="s">
        <v>4343</v>
      </c>
      <c r="B4322" s="4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I4322" s="4" t="str">
        <f t="shared" si="471"/>
        <v>Smoothie</v>
      </c>
      <c r="J4322" s="6">
        <f t="shared" si="472"/>
        <v>2</v>
      </c>
      <c r="K4322" s="6">
        <f t="shared" si="473"/>
        <v>4</v>
      </c>
      <c r="L4322" s="6">
        <f t="shared" si="470"/>
        <v>8</v>
      </c>
      <c r="M4322" t="str">
        <f t="shared" si="474"/>
        <v>Default mode</v>
      </c>
      <c r="N4322" t="str">
        <f t="shared" si="475"/>
        <v>Takeaway</v>
      </c>
      <c r="O4322" s="8">
        <f t="shared" si="476"/>
        <v>45273</v>
      </c>
    </row>
    <row r="4323" spans="1:15" x14ac:dyDescent="0.35">
      <c r="A4323" t="s">
        <v>4344</v>
      </c>
      <c r="B4323" s="4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  <c r="I4323" s="4" t="str">
        <f t="shared" si="471"/>
        <v>Sandwich</v>
      </c>
      <c r="J4323" s="6">
        <f t="shared" si="472"/>
        <v>5</v>
      </c>
      <c r="K4323" s="6">
        <f t="shared" si="473"/>
        <v>4</v>
      </c>
      <c r="L4323" s="6">
        <f t="shared" si="470"/>
        <v>20</v>
      </c>
      <c r="M4323" t="str">
        <f t="shared" si="474"/>
        <v>Cash</v>
      </c>
      <c r="N4323" t="str">
        <f t="shared" si="475"/>
        <v>UNKNOWN</v>
      </c>
      <c r="O4323" s="8">
        <f t="shared" si="476"/>
        <v>44927</v>
      </c>
    </row>
    <row r="4324" spans="1:15" x14ac:dyDescent="0.35">
      <c r="A4324" t="s">
        <v>4345</v>
      </c>
      <c r="B4324" s="4" t="s">
        <v>13</v>
      </c>
      <c r="C4324">
        <v>1</v>
      </c>
      <c r="D4324">
        <v>3</v>
      </c>
      <c r="E4324">
        <v>3</v>
      </c>
      <c r="H4324" s="1">
        <v>44998</v>
      </c>
      <c r="I4324" s="4" t="str">
        <f t="shared" si="471"/>
        <v>Cake</v>
      </c>
      <c r="J4324" s="6">
        <f t="shared" si="472"/>
        <v>1</v>
      </c>
      <c r="K4324" s="6">
        <f t="shared" si="473"/>
        <v>3</v>
      </c>
      <c r="L4324" s="6">
        <f t="shared" si="470"/>
        <v>3</v>
      </c>
      <c r="M4324" t="str">
        <f t="shared" si="474"/>
        <v>Default mode</v>
      </c>
      <c r="N4324" t="str">
        <f t="shared" si="475"/>
        <v>UNKNOWN</v>
      </c>
      <c r="O4324" s="8">
        <f t="shared" si="476"/>
        <v>44998</v>
      </c>
    </row>
    <row r="4325" spans="1:15" x14ac:dyDescent="0.35">
      <c r="A4325" t="s">
        <v>4346</v>
      </c>
      <c r="B4325" s="4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I4325" s="4" t="str">
        <f t="shared" si="471"/>
        <v>Cookie</v>
      </c>
      <c r="J4325" s="6">
        <f t="shared" si="472"/>
        <v>5</v>
      </c>
      <c r="K4325" s="6">
        <f t="shared" si="473"/>
        <v>1</v>
      </c>
      <c r="L4325" s="6">
        <f t="shared" si="470"/>
        <v>5</v>
      </c>
      <c r="M4325" t="str">
        <f t="shared" si="474"/>
        <v>Default mode</v>
      </c>
      <c r="N4325" t="str">
        <f t="shared" si="475"/>
        <v>In-store</v>
      </c>
      <c r="O4325" s="8">
        <f t="shared" si="476"/>
        <v>45155</v>
      </c>
    </row>
    <row r="4326" spans="1:15" x14ac:dyDescent="0.35">
      <c r="A4326" t="s">
        <v>4347</v>
      </c>
      <c r="B4326" s="4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  <c r="I4326" s="4" t="str">
        <f t="shared" si="471"/>
        <v>UNKNOWN</v>
      </c>
      <c r="J4326" s="6">
        <f t="shared" si="472"/>
        <v>5</v>
      </c>
      <c r="K4326" s="6">
        <f t="shared" si="473"/>
        <v>4</v>
      </c>
      <c r="L4326" s="6">
        <f t="shared" si="470"/>
        <v>20</v>
      </c>
      <c r="M4326" t="str">
        <f t="shared" si="474"/>
        <v>UNKNOWN</v>
      </c>
      <c r="N4326" t="str">
        <f t="shared" si="475"/>
        <v>In-store</v>
      </c>
      <c r="O4326" s="8">
        <f t="shared" si="476"/>
        <v>45148</v>
      </c>
    </row>
    <row r="4327" spans="1:15" x14ac:dyDescent="0.35">
      <c r="A4327" t="s">
        <v>4348</v>
      </c>
      <c r="B4327" s="4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  <c r="I4327" s="4" t="str">
        <f t="shared" si="471"/>
        <v>Juice</v>
      </c>
      <c r="J4327" s="6">
        <f t="shared" si="472"/>
        <v>1</v>
      </c>
      <c r="K4327" s="6">
        <f t="shared" si="473"/>
        <v>3</v>
      </c>
      <c r="L4327" s="6">
        <f t="shared" si="470"/>
        <v>3</v>
      </c>
      <c r="M4327" t="str">
        <f t="shared" si="474"/>
        <v>Digital Wallet</v>
      </c>
      <c r="N4327" t="str">
        <f t="shared" si="475"/>
        <v>UNKNOWN</v>
      </c>
      <c r="O4327" s="8">
        <f t="shared" si="476"/>
        <v>45013</v>
      </c>
    </row>
    <row r="4328" spans="1:15" x14ac:dyDescent="0.35">
      <c r="A4328" t="s">
        <v>4349</v>
      </c>
      <c r="B4328" s="4" t="s">
        <v>20</v>
      </c>
      <c r="C4328" t="s">
        <v>18</v>
      </c>
      <c r="D4328">
        <v>5</v>
      </c>
      <c r="E4328">
        <v>25</v>
      </c>
      <c r="H4328" s="1">
        <v>45153</v>
      </c>
      <c r="I4328" s="4" t="str">
        <f t="shared" si="471"/>
        <v>Salad</v>
      </c>
      <c r="J4328" s="6">
        <f t="shared" si="472"/>
        <v>3.0326809453471197</v>
      </c>
      <c r="K4328" s="6">
        <f t="shared" si="473"/>
        <v>5</v>
      </c>
      <c r="L4328" s="6">
        <f t="shared" si="470"/>
        <v>25</v>
      </c>
      <c r="M4328" t="str">
        <f t="shared" si="474"/>
        <v>Default mode</v>
      </c>
      <c r="N4328" t="str">
        <f t="shared" si="475"/>
        <v>UNKNOWN</v>
      </c>
      <c r="O4328" s="8">
        <f t="shared" si="476"/>
        <v>45153</v>
      </c>
    </row>
    <row r="4329" spans="1:15" x14ac:dyDescent="0.35">
      <c r="A4329" t="s">
        <v>4350</v>
      </c>
      <c r="B4329" s="4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I4329" s="4" t="str">
        <f t="shared" si="471"/>
        <v>UNKNOWN</v>
      </c>
      <c r="J4329" s="6">
        <f t="shared" si="472"/>
        <v>2</v>
      </c>
      <c r="K4329" s="6">
        <f t="shared" si="473"/>
        <v>3</v>
      </c>
      <c r="L4329" s="6">
        <f t="shared" si="470"/>
        <v>6</v>
      </c>
      <c r="M4329" t="str">
        <f t="shared" si="474"/>
        <v>Default mode</v>
      </c>
      <c r="N4329" t="str">
        <f t="shared" si="475"/>
        <v>In-store</v>
      </c>
      <c r="O4329" s="8">
        <f t="shared" si="476"/>
        <v>45178</v>
      </c>
    </row>
    <row r="4330" spans="1:15" x14ac:dyDescent="0.35">
      <c r="A4330" t="s">
        <v>4351</v>
      </c>
      <c r="B4330" s="4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  <c r="I4330" s="4" t="str">
        <f t="shared" si="471"/>
        <v>Coffee</v>
      </c>
      <c r="J4330" s="6">
        <f t="shared" si="472"/>
        <v>2</v>
      </c>
      <c r="K4330" s="6">
        <f t="shared" si="473"/>
        <v>2</v>
      </c>
      <c r="L4330" s="6">
        <f t="shared" si="470"/>
        <v>4</v>
      </c>
      <c r="M4330" t="str">
        <f t="shared" si="474"/>
        <v>Digital Wallet</v>
      </c>
      <c r="N4330" t="str">
        <f t="shared" si="475"/>
        <v>UNKNOWN</v>
      </c>
      <c r="O4330" s="8">
        <f t="shared" si="476"/>
        <v>45130</v>
      </c>
    </row>
    <row r="4331" spans="1:15" x14ac:dyDescent="0.35">
      <c r="A4331" t="s">
        <v>4352</v>
      </c>
      <c r="B4331" s="4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I4331" s="4" t="str">
        <f t="shared" si="471"/>
        <v>Coffee</v>
      </c>
      <c r="J4331" s="6">
        <f t="shared" si="472"/>
        <v>5</v>
      </c>
      <c r="K4331" s="6">
        <f t="shared" si="473"/>
        <v>2</v>
      </c>
      <c r="L4331" s="6">
        <f t="shared" si="470"/>
        <v>10</v>
      </c>
      <c r="M4331" t="str">
        <f t="shared" si="474"/>
        <v>Credit Card</v>
      </c>
      <c r="N4331" t="str">
        <f t="shared" si="475"/>
        <v>UNKNOWN</v>
      </c>
      <c r="O4331" s="8">
        <f t="shared" si="476"/>
        <v>45142</v>
      </c>
    </row>
    <row r="4332" spans="1:15" x14ac:dyDescent="0.35">
      <c r="A4332" t="s">
        <v>4353</v>
      </c>
      <c r="B4332" s="4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I4332" s="4" t="str">
        <f t="shared" si="471"/>
        <v>Tea</v>
      </c>
      <c r="J4332" s="6">
        <f t="shared" si="472"/>
        <v>1</v>
      </c>
      <c r="K4332" s="6">
        <f t="shared" si="473"/>
        <v>1.5</v>
      </c>
      <c r="L4332" s="6">
        <f t="shared" si="470"/>
        <v>1.5</v>
      </c>
      <c r="M4332" t="str">
        <f t="shared" si="474"/>
        <v>Cash</v>
      </c>
      <c r="N4332" t="str">
        <f t="shared" si="475"/>
        <v>Takeaway</v>
      </c>
      <c r="O4332" s="8">
        <f t="shared" si="476"/>
        <v>45132</v>
      </c>
    </row>
    <row r="4333" spans="1:15" x14ac:dyDescent="0.35">
      <c r="A4333" t="s">
        <v>4354</v>
      </c>
      <c r="B4333" s="4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  <c r="I4333" s="4" t="str">
        <f t="shared" si="471"/>
        <v>Sandwich</v>
      </c>
      <c r="J4333" s="6">
        <f t="shared" si="472"/>
        <v>2</v>
      </c>
      <c r="K4333" s="6">
        <f t="shared" si="473"/>
        <v>4</v>
      </c>
      <c r="L4333" s="6">
        <f t="shared" si="470"/>
        <v>8</v>
      </c>
      <c r="M4333" t="str">
        <f t="shared" si="474"/>
        <v>Digital Wallet</v>
      </c>
      <c r="N4333" t="str">
        <f t="shared" si="475"/>
        <v>UNKNOWN</v>
      </c>
      <c r="O4333" s="8">
        <f t="shared" si="476"/>
        <v>45232</v>
      </c>
    </row>
    <row r="4334" spans="1:15" x14ac:dyDescent="0.35">
      <c r="A4334" t="s">
        <v>4355</v>
      </c>
      <c r="B4334" s="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  <c r="I4334" s="4" t="str">
        <f t="shared" si="471"/>
        <v>Coffee</v>
      </c>
      <c r="J4334" s="6">
        <f t="shared" si="472"/>
        <v>4</v>
      </c>
      <c r="K4334" s="6">
        <f t="shared" si="473"/>
        <v>2</v>
      </c>
      <c r="L4334" s="6">
        <f t="shared" si="470"/>
        <v>8</v>
      </c>
      <c r="M4334" t="str">
        <f t="shared" si="474"/>
        <v>Digital Wallet</v>
      </c>
      <c r="N4334" t="str">
        <f t="shared" si="475"/>
        <v>UNKNOWN</v>
      </c>
      <c r="O4334" s="8">
        <f t="shared" si="476"/>
        <v>44948</v>
      </c>
    </row>
    <row r="4335" spans="1:15" x14ac:dyDescent="0.35">
      <c r="A4335" t="s">
        <v>4356</v>
      </c>
      <c r="B4335" s="4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I4335" s="4" t="str">
        <f t="shared" si="471"/>
        <v>Sandwich</v>
      </c>
      <c r="J4335" s="6">
        <f t="shared" si="472"/>
        <v>5</v>
      </c>
      <c r="K4335" s="6">
        <f t="shared" si="473"/>
        <v>4</v>
      </c>
      <c r="L4335" s="6">
        <f t="shared" si="470"/>
        <v>20</v>
      </c>
      <c r="M4335" t="str">
        <f t="shared" si="474"/>
        <v>Cash</v>
      </c>
      <c r="N4335" t="str">
        <f t="shared" si="475"/>
        <v>In-store</v>
      </c>
      <c r="O4335" s="8">
        <f t="shared" si="476"/>
        <v>45090</v>
      </c>
    </row>
    <row r="4336" spans="1:15" x14ac:dyDescent="0.35">
      <c r="A4336" t="s">
        <v>4357</v>
      </c>
      <c r="B4336" s="4" t="s">
        <v>13</v>
      </c>
      <c r="D4336">
        <v>3</v>
      </c>
      <c r="E4336">
        <v>12</v>
      </c>
      <c r="G4336" t="s">
        <v>15</v>
      </c>
      <c r="H4336" s="1">
        <v>45178</v>
      </c>
      <c r="I4336" s="4" t="str">
        <f t="shared" si="471"/>
        <v>Cake</v>
      </c>
      <c r="J4336" s="6">
        <f t="shared" si="472"/>
        <v>4</v>
      </c>
      <c r="K4336" s="6">
        <f t="shared" si="473"/>
        <v>3</v>
      </c>
      <c r="L4336" s="6">
        <f t="shared" si="470"/>
        <v>12</v>
      </c>
      <c r="M4336" t="str">
        <f t="shared" si="474"/>
        <v>Default mode</v>
      </c>
      <c r="N4336" t="str">
        <f t="shared" si="475"/>
        <v>In-store</v>
      </c>
      <c r="O4336" s="8">
        <f t="shared" si="476"/>
        <v>45178</v>
      </c>
    </row>
    <row r="4337" spans="1:15" x14ac:dyDescent="0.35">
      <c r="A4337" t="s">
        <v>4358</v>
      </c>
      <c r="B4337" s="4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I4337" s="4" t="str">
        <f t="shared" si="471"/>
        <v>Smoothie</v>
      </c>
      <c r="J4337" s="6">
        <f t="shared" si="472"/>
        <v>5</v>
      </c>
      <c r="K4337" s="6">
        <f t="shared" si="473"/>
        <v>4</v>
      </c>
      <c r="L4337" s="6">
        <f t="shared" si="470"/>
        <v>20</v>
      </c>
      <c r="M4337" t="str">
        <f t="shared" si="474"/>
        <v>Credit Card</v>
      </c>
      <c r="N4337" t="str">
        <f t="shared" si="475"/>
        <v>In-store</v>
      </c>
      <c r="O4337" s="8">
        <f t="shared" si="476"/>
        <v>44972</v>
      </c>
    </row>
    <row r="4338" spans="1:15" x14ac:dyDescent="0.35">
      <c r="A4338" t="s">
        <v>4359</v>
      </c>
      <c r="B4338" s="4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I4338" s="4" t="str">
        <f t="shared" si="471"/>
        <v>Cookie</v>
      </c>
      <c r="J4338" s="6">
        <f t="shared" si="472"/>
        <v>3</v>
      </c>
      <c r="K4338" s="6">
        <f t="shared" si="473"/>
        <v>1</v>
      </c>
      <c r="L4338" s="6">
        <f t="shared" si="470"/>
        <v>3</v>
      </c>
      <c r="M4338" t="str">
        <f t="shared" si="474"/>
        <v>Cash</v>
      </c>
      <c r="N4338" t="str">
        <f t="shared" si="475"/>
        <v>Takeaway</v>
      </c>
      <c r="O4338" s="8">
        <f t="shared" si="476"/>
        <v>45030</v>
      </c>
    </row>
    <row r="4339" spans="1:15" x14ac:dyDescent="0.35">
      <c r="A4339" t="s">
        <v>4360</v>
      </c>
      <c r="B4339" s="4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I4339" s="4" t="str">
        <f t="shared" si="471"/>
        <v>Salad</v>
      </c>
      <c r="J4339" s="6">
        <f t="shared" si="472"/>
        <v>3</v>
      </c>
      <c r="K4339" s="6">
        <f t="shared" si="473"/>
        <v>5</v>
      </c>
      <c r="L4339" s="6">
        <f t="shared" si="470"/>
        <v>15</v>
      </c>
      <c r="M4339" t="str">
        <f t="shared" si="474"/>
        <v>Cash</v>
      </c>
      <c r="N4339" t="str">
        <f t="shared" si="475"/>
        <v>In-store</v>
      </c>
      <c r="O4339" s="8">
        <f t="shared" si="476"/>
        <v>44998</v>
      </c>
    </row>
    <row r="4340" spans="1:15" x14ac:dyDescent="0.35">
      <c r="A4340" t="s">
        <v>4361</v>
      </c>
      <c r="B4340" s="4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  <c r="I4340" s="4" t="str">
        <f t="shared" si="471"/>
        <v>Coffee</v>
      </c>
      <c r="J4340" s="6">
        <f t="shared" si="472"/>
        <v>3</v>
      </c>
      <c r="K4340" s="6">
        <f t="shared" si="473"/>
        <v>3</v>
      </c>
      <c r="L4340" s="6">
        <f t="shared" si="470"/>
        <v>6</v>
      </c>
      <c r="M4340" t="str">
        <f t="shared" si="474"/>
        <v>Credit Card</v>
      </c>
      <c r="N4340" t="str">
        <f t="shared" si="475"/>
        <v>In-store</v>
      </c>
      <c r="O4340" s="8">
        <f t="shared" si="476"/>
        <v>44927</v>
      </c>
    </row>
    <row r="4341" spans="1:15" x14ac:dyDescent="0.35">
      <c r="A4341" t="s">
        <v>4362</v>
      </c>
      <c r="B4341" s="4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  <c r="I4341" s="4" t="str">
        <f t="shared" si="471"/>
        <v>Juice</v>
      </c>
      <c r="J4341" s="6">
        <f t="shared" si="472"/>
        <v>5</v>
      </c>
      <c r="K4341" s="6">
        <f t="shared" si="473"/>
        <v>3</v>
      </c>
      <c r="L4341" s="6">
        <f t="shared" si="470"/>
        <v>15</v>
      </c>
      <c r="M4341" t="str">
        <f t="shared" si="474"/>
        <v>UNKNOWN</v>
      </c>
      <c r="N4341" t="str">
        <f t="shared" si="475"/>
        <v>Takeaway</v>
      </c>
      <c r="O4341" s="8">
        <f t="shared" si="476"/>
        <v>45078</v>
      </c>
    </row>
    <row r="4342" spans="1:15" x14ac:dyDescent="0.35">
      <c r="A4342" t="s">
        <v>4363</v>
      </c>
      <c r="B4342" s="4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I4342" s="4" t="str">
        <f t="shared" si="471"/>
        <v>Tea</v>
      </c>
      <c r="J4342" s="6">
        <f t="shared" si="472"/>
        <v>1</v>
      </c>
      <c r="K4342" s="6">
        <f t="shared" si="473"/>
        <v>1.5</v>
      </c>
      <c r="L4342" s="6">
        <f t="shared" si="470"/>
        <v>1.5</v>
      </c>
      <c r="M4342" t="str">
        <f t="shared" si="474"/>
        <v>Cash</v>
      </c>
      <c r="N4342" t="str">
        <f t="shared" si="475"/>
        <v>In-store</v>
      </c>
      <c r="O4342" s="8">
        <f t="shared" si="476"/>
        <v>45089</v>
      </c>
    </row>
    <row r="4343" spans="1:15" x14ac:dyDescent="0.35">
      <c r="A4343" t="s">
        <v>4364</v>
      </c>
      <c r="B4343" s="4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I4343" s="4" t="str">
        <f t="shared" si="471"/>
        <v>Juice</v>
      </c>
      <c r="J4343" s="6">
        <f t="shared" si="472"/>
        <v>5</v>
      </c>
      <c r="K4343" s="6">
        <f t="shared" si="473"/>
        <v>3</v>
      </c>
      <c r="L4343" s="6">
        <f t="shared" si="470"/>
        <v>15</v>
      </c>
      <c r="M4343" t="str">
        <f t="shared" si="474"/>
        <v>Credit Card</v>
      </c>
      <c r="N4343" t="str">
        <f t="shared" si="475"/>
        <v>UNKNOWN</v>
      </c>
      <c r="O4343" s="8">
        <f t="shared" si="476"/>
        <v>45201</v>
      </c>
    </row>
    <row r="4344" spans="1:15" x14ac:dyDescent="0.35">
      <c r="A4344" t="s">
        <v>4365</v>
      </c>
      <c r="B4344" s="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 s="4" t="str">
        <f t="shared" si="471"/>
        <v>Sandwich</v>
      </c>
      <c r="J4344" s="6">
        <f t="shared" si="472"/>
        <v>3</v>
      </c>
      <c r="K4344" s="6">
        <f t="shared" si="473"/>
        <v>4</v>
      </c>
      <c r="L4344" s="6">
        <f t="shared" si="470"/>
        <v>12</v>
      </c>
      <c r="M4344" t="str">
        <f t="shared" si="474"/>
        <v>Digital Wallet</v>
      </c>
      <c r="N4344" t="str">
        <f t="shared" si="475"/>
        <v>UNKNOWN</v>
      </c>
      <c r="O4344" s="8">
        <f t="shared" si="476"/>
        <v>45103</v>
      </c>
    </row>
    <row r="4345" spans="1:15" x14ac:dyDescent="0.35">
      <c r="A4345" t="s">
        <v>4366</v>
      </c>
      <c r="B4345" s="4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I4345" s="4" t="str">
        <f t="shared" si="471"/>
        <v>Sandwich</v>
      </c>
      <c r="J4345" s="6">
        <f t="shared" si="472"/>
        <v>3</v>
      </c>
      <c r="K4345" s="6">
        <f t="shared" si="473"/>
        <v>0</v>
      </c>
      <c r="L4345" s="6">
        <f t="shared" si="470"/>
        <v>12</v>
      </c>
      <c r="M4345" t="str">
        <f t="shared" si="474"/>
        <v>Cash</v>
      </c>
      <c r="N4345" t="str">
        <f t="shared" si="475"/>
        <v>Takeaway</v>
      </c>
      <c r="O4345" s="8">
        <f t="shared" si="476"/>
        <v>45073</v>
      </c>
    </row>
    <row r="4346" spans="1:15" x14ac:dyDescent="0.35">
      <c r="A4346" t="s">
        <v>4367</v>
      </c>
      <c r="B4346" s="4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I4346" s="4" t="str">
        <f t="shared" si="471"/>
        <v>Salad</v>
      </c>
      <c r="J4346" s="6">
        <f t="shared" si="472"/>
        <v>2</v>
      </c>
      <c r="K4346" s="6">
        <f t="shared" si="473"/>
        <v>5</v>
      </c>
      <c r="L4346" s="6">
        <f t="shared" si="470"/>
        <v>10</v>
      </c>
      <c r="M4346" t="str">
        <f t="shared" si="474"/>
        <v>Credit Card</v>
      </c>
      <c r="N4346" t="str">
        <f t="shared" si="475"/>
        <v>UNKNOWN</v>
      </c>
      <c r="O4346" s="8">
        <f t="shared" si="476"/>
        <v>44953</v>
      </c>
    </row>
    <row r="4347" spans="1:15" x14ac:dyDescent="0.35">
      <c r="A4347" t="s">
        <v>4368</v>
      </c>
      <c r="B4347" s="4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I4347" s="4" t="str">
        <f t="shared" si="471"/>
        <v>Tea</v>
      </c>
      <c r="J4347" s="6">
        <f t="shared" si="472"/>
        <v>1</v>
      </c>
      <c r="K4347" s="6">
        <f t="shared" si="473"/>
        <v>1.5</v>
      </c>
      <c r="L4347" s="6">
        <f t="shared" si="470"/>
        <v>1.5</v>
      </c>
      <c r="M4347" t="str">
        <f t="shared" si="474"/>
        <v>Cash</v>
      </c>
      <c r="N4347" t="str">
        <f t="shared" si="475"/>
        <v>UNKNOWN</v>
      </c>
      <c r="O4347" s="8">
        <f t="shared" si="476"/>
        <v>44962</v>
      </c>
    </row>
    <row r="4348" spans="1:15" x14ac:dyDescent="0.35">
      <c r="A4348" t="s">
        <v>4369</v>
      </c>
      <c r="B4348" s="4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  <c r="I4348" s="4" t="str">
        <f t="shared" si="471"/>
        <v>Tea</v>
      </c>
      <c r="J4348" s="6">
        <f t="shared" si="472"/>
        <v>5</v>
      </c>
      <c r="K4348" s="6">
        <f t="shared" si="473"/>
        <v>1.5</v>
      </c>
      <c r="L4348" s="6">
        <f t="shared" si="470"/>
        <v>7.5</v>
      </c>
      <c r="M4348" t="str">
        <f t="shared" si="474"/>
        <v>Digital Wallet</v>
      </c>
      <c r="N4348" t="str">
        <f t="shared" si="475"/>
        <v>UNKNOWN</v>
      </c>
      <c r="O4348" s="8">
        <f t="shared" si="476"/>
        <v>45234</v>
      </c>
    </row>
    <row r="4349" spans="1:15" x14ac:dyDescent="0.35">
      <c r="A4349" t="s">
        <v>4370</v>
      </c>
      <c r="B4349" s="4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I4349" s="4" t="str">
        <f t="shared" si="471"/>
        <v>Cookie</v>
      </c>
      <c r="J4349" s="6">
        <f t="shared" si="472"/>
        <v>3</v>
      </c>
      <c r="K4349" s="6">
        <f t="shared" si="473"/>
        <v>1</v>
      </c>
      <c r="L4349" s="6">
        <f t="shared" si="470"/>
        <v>3</v>
      </c>
      <c r="M4349" t="str">
        <f t="shared" si="474"/>
        <v>Default mode</v>
      </c>
      <c r="N4349" t="str">
        <f t="shared" si="475"/>
        <v>Takeaway</v>
      </c>
      <c r="O4349" s="8">
        <f t="shared" si="476"/>
        <v>45216</v>
      </c>
    </row>
    <row r="4350" spans="1:15" x14ac:dyDescent="0.35">
      <c r="A4350" t="s">
        <v>4371</v>
      </c>
      <c r="B4350" s="4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I4350" s="4" t="str">
        <f t="shared" si="471"/>
        <v>Sandwich</v>
      </c>
      <c r="J4350" s="6">
        <f t="shared" si="472"/>
        <v>2</v>
      </c>
      <c r="K4350" s="6">
        <f t="shared" si="473"/>
        <v>4</v>
      </c>
      <c r="L4350" s="6">
        <f t="shared" si="470"/>
        <v>8</v>
      </c>
      <c r="M4350" t="str">
        <f t="shared" si="474"/>
        <v>Default mode</v>
      </c>
      <c r="N4350" t="str">
        <f t="shared" si="475"/>
        <v>In-store</v>
      </c>
      <c r="O4350" s="8">
        <f t="shared" si="476"/>
        <v>45222</v>
      </c>
    </row>
    <row r="4351" spans="1:15" x14ac:dyDescent="0.35">
      <c r="A4351" t="s">
        <v>4372</v>
      </c>
      <c r="B4351" s="4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I4351" s="4" t="str">
        <f t="shared" si="471"/>
        <v>Juice</v>
      </c>
      <c r="J4351" s="6">
        <f t="shared" si="472"/>
        <v>2</v>
      </c>
      <c r="K4351" s="6">
        <f t="shared" si="473"/>
        <v>3</v>
      </c>
      <c r="L4351" s="6">
        <f t="shared" si="470"/>
        <v>6</v>
      </c>
      <c r="M4351" t="str">
        <f t="shared" si="474"/>
        <v>Credit Card</v>
      </c>
      <c r="N4351" t="str">
        <f t="shared" si="475"/>
        <v>UNKNOWN</v>
      </c>
      <c r="O4351" s="8">
        <f t="shared" si="476"/>
        <v>44960</v>
      </c>
    </row>
    <row r="4352" spans="1:15" x14ac:dyDescent="0.35">
      <c r="A4352" t="s">
        <v>4373</v>
      </c>
      <c r="B4352" s="4" t="s">
        <v>21</v>
      </c>
      <c r="D4352">
        <v>2</v>
      </c>
      <c r="E4352">
        <v>10</v>
      </c>
      <c r="G4352" t="s">
        <v>15</v>
      </c>
      <c r="H4352" s="1">
        <v>45074</v>
      </c>
      <c r="I4352" s="4" t="str">
        <f t="shared" si="471"/>
        <v>UNKNOWN</v>
      </c>
      <c r="J4352" s="6">
        <f t="shared" si="472"/>
        <v>5</v>
      </c>
      <c r="K4352" s="6">
        <f t="shared" si="473"/>
        <v>2</v>
      </c>
      <c r="L4352" s="6">
        <f t="shared" si="470"/>
        <v>10</v>
      </c>
      <c r="M4352" t="str">
        <f t="shared" si="474"/>
        <v>Default mode</v>
      </c>
      <c r="N4352" t="str">
        <f t="shared" si="475"/>
        <v>In-store</v>
      </c>
      <c r="O4352" s="8">
        <f t="shared" si="476"/>
        <v>45074</v>
      </c>
    </row>
    <row r="4353" spans="1:15" x14ac:dyDescent="0.35">
      <c r="A4353" t="s">
        <v>4374</v>
      </c>
      <c r="B4353" s="4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I4353" s="4" t="str">
        <f t="shared" si="471"/>
        <v>Sandwich</v>
      </c>
      <c r="J4353" s="6">
        <f t="shared" si="472"/>
        <v>4</v>
      </c>
      <c r="K4353" s="6">
        <f t="shared" si="473"/>
        <v>4</v>
      </c>
      <c r="L4353" s="6">
        <f t="shared" si="470"/>
        <v>16</v>
      </c>
      <c r="M4353" t="str">
        <f t="shared" si="474"/>
        <v>Default mode</v>
      </c>
      <c r="N4353" t="str">
        <f t="shared" si="475"/>
        <v>Takeaway</v>
      </c>
      <c r="O4353" s="8">
        <f t="shared" si="476"/>
        <v>45202</v>
      </c>
    </row>
    <row r="4354" spans="1:15" x14ac:dyDescent="0.35">
      <c r="A4354" t="s">
        <v>4375</v>
      </c>
      <c r="B4354" s="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  <c r="I4354" s="4" t="str">
        <f t="shared" si="471"/>
        <v>Cookie</v>
      </c>
      <c r="J4354" s="6">
        <f t="shared" si="472"/>
        <v>3</v>
      </c>
      <c r="K4354" s="6">
        <f t="shared" si="473"/>
        <v>3</v>
      </c>
      <c r="L4354" s="6">
        <f t="shared" ref="L4354:L4417" si="477">IF(ISBLANK(E4354),PRODUCT(J4354,K4354),IF(E4354="ERROR",PRODUCT(J4354,K4354),IF(E4354="UNKNOWN",PRODUCT(J4354,K4354),E4354)))</f>
        <v>3</v>
      </c>
      <c r="M4354" t="str">
        <f t="shared" si="474"/>
        <v>Credit Card</v>
      </c>
      <c r="N4354" t="str">
        <f t="shared" si="475"/>
        <v>Takeaway</v>
      </c>
      <c r="O4354" s="8">
        <f t="shared" si="476"/>
        <v>45169</v>
      </c>
    </row>
    <row r="4355" spans="1:15" x14ac:dyDescent="0.35">
      <c r="A4355" t="s">
        <v>4376</v>
      </c>
      <c r="B4355" s="4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  <c r="I4355" s="4" t="str">
        <f t="shared" ref="I4355:I4418" si="478">IF(ISBLANK(B4355),"UNKNOWN",IF(B4355="ERROR","Juice",B4355))</f>
        <v>Juice</v>
      </c>
      <c r="J4355" s="6">
        <f t="shared" ref="J4355:J4418" si="479">IF(ISBLANK(C4355),E4355/D4355,IF(C4355="ERROR",AVERAGE(C4355:C14354),IF(C4355="UNKNOWN",MEDIAN(C4355:C14354),C4355)))</f>
        <v>3</v>
      </c>
      <c r="K4355" s="6">
        <f t="shared" ref="K4355:K4418" si="480">IF(ISBLANK(D4355),0,IF(D4355="ERROR",AVERAGE(D4355:D14354),IF(D4355="UNKNOWN",MEDIAN(D4355:D14354),D4355)))</f>
        <v>1</v>
      </c>
      <c r="L4355" s="6">
        <f t="shared" si="477"/>
        <v>3</v>
      </c>
      <c r="M4355" t="str">
        <f t="shared" ref="M4355:M4418" si="481">IF(ISBLANK(F4355),"Default mode",IF(F4355="ERROR","Cash",F4355))</f>
        <v>Digital Wallet</v>
      </c>
      <c r="N4355" t="str">
        <f t="shared" ref="N4355:N4418" si="482">IF(ISBLANK(G4355),"UNKNOWN",IF(G4355="ERROR","Cafe",G4355))</f>
        <v>In-store</v>
      </c>
      <c r="O4355" s="8">
        <f t="shared" ref="O4355:O4418" si="483">IF(ISBLANK(H4355),DATE(2023,1,1),IF(H4355="ERROR",DATE(2023,6,1),IF(H4355="UNKNOWN",DATE(2023,1,1),H4355)))</f>
        <v>45118</v>
      </c>
    </row>
    <row r="4356" spans="1:15" x14ac:dyDescent="0.35">
      <c r="A4356" t="s">
        <v>4377</v>
      </c>
      <c r="B4356" s="4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I4356" s="4" t="str">
        <f t="shared" si="478"/>
        <v>Salad</v>
      </c>
      <c r="J4356" s="6">
        <f t="shared" si="479"/>
        <v>5</v>
      </c>
      <c r="K4356" s="6">
        <f t="shared" si="480"/>
        <v>5</v>
      </c>
      <c r="L4356" s="6">
        <f t="shared" si="477"/>
        <v>25</v>
      </c>
      <c r="M4356" t="str">
        <f t="shared" si="481"/>
        <v>Credit Card</v>
      </c>
      <c r="N4356" t="str">
        <f t="shared" si="482"/>
        <v>Takeaway</v>
      </c>
      <c r="O4356" s="8">
        <f t="shared" si="483"/>
        <v>45258</v>
      </c>
    </row>
    <row r="4357" spans="1:15" x14ac:dyDescent="0.35">
      <c r="A4357" t="s">
        <v>4378</v>
      </c>
      <c r="B4357" s="4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  <c r="I4357" s="4" t="str">
        <f t="shared" si="478"/>
        <v>Cake</v>
      </c>
      <c r="J4357" s="6">
        <f t="shared" si="479"/>
        <v>2</v>
      </c>
      <c r="K4357" s="6">
        <f t="shared" si="480"/>
        <v>3</v>
      </c>
      <c r="L4357" s="6">
        <f t="shared" si="477"/>
        <v>6</v>
      </c>
      <c r="M4357" t="str">
        <f t="shared" si="481"/>
        <v>Default mode</v>
      </c>
      <c r="N4357" t="str">
        <f t="shared" si="482"/>
        <v>UNKNOWN</v>
      </c>
      <c r="O4357" s="8">
        <f t="shared" si="483"/>
        <v>45064</v>
      </c>
    </row>
    <row r="4358" spans="1:15" x14ac:dyDescent="0.35">
      <c r="A4358" t="s">
        <v>4379</v>
      </c>
      <c r="B4358" s="4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  <c r="I4358" s="4" t="str">
        <f t="shared" si="478"/>
        <v>Tea</v>
      </c>
      <c r="J4358" s="6">
        <f t="shared" si="479"/>
        <v>4</v>
      </c>
      <c r="K4358" s="6">
        <f t="shared" si="480"/>
        <v>1.5</v>
      </c>
      <c r="L4358" s="6">
        <f t="shared" si="477"/>
        <v>6</v>
      </c>
      <c r="M4358" t="str">
        <f t="shared" si="481"/>
        <v>Digital Wallet</v>
      </c>
      <c r="N4358" t="str">
        <f t="shared" si="482"/>
        <v>UNKNOWN</v>
      </c>
      <c r="O4358" s="8">
        <f t="shared" si="483"/>
        <v>45086</v>
      </c>
    </row>
    <row r="4359" spans="1:15" x14ac:dyDescent="0.35">
      <c r="A4359" t="s">
        <v>4380</v>
      </c>
      <c r="B4359" s="4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I4359" s="4" t="str">
        <f t="shared" si="478"/>
        <v>Salad</v>
      </c>
      <c r="J4359" s="6">
        <f t="shared" si="479"/>
        <v>2</v>
      </c>
      <c r="K4359" s="6">
        <f t="shared" si="480"/>
        <v>5</v>
      </c>
      <c r="L4359" s="6">
        <f t="shared" si="477"/>
        <v>10</v>
      </c>
      <c r="M4359" t="str">
        <f t="shared" si="481"/>
        <v>Cash</v>
      </c>
      <c r="N4359" t="str">
        <f t="shared" si="482"/>
        <v>In-store</v>
      </c>
      <c r="O4359" s="8">
        <f t="shared" si="483"/>
        <v>45046</v>
      </c>
    </row>
    <row r="4360" spans="1:15" x14ac:dyDescent="0.35">
      <c r="A4360" t="s">
        <v>4381</v>
      </c>
      <c r="B4360" s="4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I4360" s="4" t="str">
        <f t="shared" si="478"/>
        <v>Coffee</v>
      </c>
      <c r="J4360" s="6">
        <f t="shared" si="479"/>
        <v>3</v>
      </c>
      <c r="K4360" s="6">
        <f t="shared" si="480"/>
        <v>2</v>
      </c>
      <c r="L4360" s="6">
        <f t="shared" si="477"/>
        <v>6</v>
      </c>
      <c r="M4360" t="str">
        <f t="shared" si="481"/>
        <v>Cash</v>
      </c>
      <c r="N4360" t="str">
        <f t="shared" si="482"/>
        <v>In-store</v>
      </c>
      <c r="O4360" s="8">
        <f t="shared" si="483"/>
        <v>45186</v>
      </c>
    </row>
    <row r="4361" spans="1:15" x14ac:dyDescent="0.35">
      <c r="A4361" t="s">
        <v>4382</v>
      </c>
      <c r="B4361" s="4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I4361" s="4" t="str">
        <f t="shared" si="478"/>
        <v>Smoothie</v>
      </c>
      <c r="J4361" s="6">
        <f t="shared" si="479"/>
        <v>2</v>
      </c>
      <c r="K4361" s="6">
        <f t="shared" si="480"/>
        <v>4</v>
      </c>
      <c r="L4361" s="6">
        <f t="shared" si="477"/>
        <v>8</v>
      </c>
      <c r="M4361" t="str">
        <f t="shared" si="481"/>
        <v>Default mode</v>
      </c>
      <c r="N4361" t="str">
        <f t="shared" si="482"/>
        <v>In-store</v>
      </c>
      <c r="O4361" s="8">
        <f t="shared" si="483"/>
        <v>45025</v>
      </c>
    </row>
    <row r="4362" spans="1:15" x14ac:dyDescent="0.35">
      <c r="A4362" t="s">
        <v>4383</v>
      </c>
      <c r="B4362" s="4" t="s">
        <v>17</v>
      </c>
      <c r="C4362">
        <v>5</v>
      </c>
      <c r="D4362">
        <v>1</v>
      </c>
      <c r="E4362">
        <v>5</v>
      </c>
      <c r="H4362" s="1">
        <v>45018</v>
      </c>
      <c r="I4362" s="4" t="str">
        <f t="shared" si="478"/>
        <v>Cookie</v>
      </c>
      <c r="J4362" s="6">
        <f t="shared" si="479"/>
        <v>5</v>
      </c>
      <c r="K4362" s="6">
        <f t="shared" si="480"/>
        <v>1</v>
      </c>
      <c r="L4362" s="6">
        <f t="shared" si="477"/>
        <v>5</v>
      </c>
      <c r="M4362" t="str">
        <f t="shared" si="481"/>
        <v>Default mode</v>
      </c>
      <c r="N4362" t="str">
        <f t="shared" si="482"/>
        <v>UNKNOWN</v>
      </c>
      <c r="O4362" s="8">
        <f t="shared" si="483"/>
        <v>45018</v>
      </c>
    </row>
    <row r="4363" spans="1:15" x14ac:dyDescent="0.35">
      <c r="A4363" t="s">
        <v>4384</v>
      </c>
      <c r="B4363" s="4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  <c r="I4363" s="4" t="str">
        <f t="shared" si="478"/>
        <v>Sandwich</v>
      </c>
      <c r="J4363" s="6">
        <f t="shared" si="479"/>
        <v>4</v>
      </c>
      <c r="K4363" s="6">
        <f t="shared" si="480"/>
        <v>4</v>
      </c>
      <c r="L4363" s="6">
        <f t="shared" si="477"/>
        <v>16</v>
      </c>
      <c r="M4363" t="str">
        <f t="shared" si="481"/>
        <v>Cash</v>
      </c>
      <c r="N4363" t="str">
        <f t="shared" si="482"/>
        <v>Cafe</v>
      </c>
      <c r="O4363" s="8">
        <f t="shared" si="483"/>
        <v>45135</v>
      </c>
    </row>
    <row r="4364" spans="1:15" x14ac:dyDescent="0.35">
      <c r="A4364" t="s">
        <v>4385</v>
      </c>
      <c r="B4364" s="4" t="s">
        <v>28</v>
      </c>
      <c r="C4364">
        <v>4</v>
      </c>
      <c r="D4364">
        <v>4</v>
      </c>
      <c r="E4364">
        <v>16</v>
      </c>
      <c r="H4364" s="1">
        <v>45283</v>
      </c>
      <c r="I4364" s="4" t="str">
        <f t="shared" si="478"/>
        <v>Sandwich</v>
      </c>
      <c r="J4364" s="6">
        <f t="shared" si="479"/>
        <v>4</v>
      </c>
      <c r="K4364" s="6">
        <f t="shared" si="480"/>
        <v>4</v>
      </c>
      <c r="L4364" s="6">
        <f t="shared" si="477"/>
        <v>16</v>
      </c>
      <c r="M4364" t="str">
        <f t="shared" si="481"/>
        <v>Default mode</v>
      </c>
      <c r="N4364" t="str">
        <f t="shared" si="482"/>
        <v>UNKNOWN</v>
      </c>
      <c r="O4364" s="8">
        <f t="shared" si="483"/>
        <v>45283</v>
      </c>
    </row>
    <row r="4365" spans="1:15" x14ac:dyDescent="0.35">
      <c r="A4365" t="s">
        <v>4386</v>
      </c>
      <c r="B4365" s="4" t="s">
        <v>17</v>
      </c>
      <c r="C4365">
        <v>5</v>
      </c>
      <c r="E4365">
        <v>5</v>
      </c>
      <c r="F4365" t="s">
        <v>23</v>
      </c>
      <c r="G4365" t="s">
        <v>21</v>
      </c>
      <c r="I4365" s="4" t="str">
        <f t="shared" si="478"/>
        <v>Cookie</v>
      </c>
      <c r="J4365" s="6">
        <f t="shared" si="479"/>
        <v>5</v>
      </c>
      <c r="K4365" s="6">
        <f t="shared" si="480"/>
        <v>0</v>
      </c>
      <c r="L4365" s="6">
        <f t="shared" si="477"/>
        <v>5</v>
      </c>
      <c r="M4365" t="str">
        <f t="shared" si="481"/>
        <v>Digital Wallet</v>
      </c>
      <c r="N4365" t="str">
        <f t="shared" si="482"/>
        <v>UNKNOWN</v>
      </c>
      <c r="O4365" s="8">
        <f t="shared" si="483"/>
        <v>44927</v>
      </c>
    </row>
    <row r="4366" spans="1:15" x14ac:dyDescent="0.35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  <c r="I4366" s="4" t="str">
        <f t="shared" si="478"/>
        <v>UNKNOWN</v>
      </c>
      <c r="J4366" s="6">
        <f t="shared" si="479"/>
        <v>1</v>
      </c>
      <c r="K4366" s="6">
        <f t="shared" si="480"/>
        <v>1</v>
      </c>
      <c r="L4366" s="6">
        <f t="shared" si="477"/>
        <v>1</v>
      </c>
      <c r="M4366" t="str">
        <f t="shared" si="481"/>
        <v>Cash</v>
      </c>
      <c r="N4366" t="str">
        <f t="shared" si="482"/>
        <v>UNKNOWN</v>
      </c>
      <c r="O4366" s="8">
        <f t="shared" si="483"/>
        <v>45037</v>
      </c>
    </row>
    <row r="4367" spans="1:15" x14ac:dyDescent="0.35">
      <c r="A4367" t="s">
        <v>4388</v>
      </c>
      <c r="B4367" s="4" t="s">
        <v>13</v>
      </c>
      <c r="C4367">
        <v>2</v>
      </c>
      <c r="D4367">
        <v>3</v>
      </c>
      <c r="E4367">
        <v>6</v>
      </c>
      <c r="H4367" t="s">
        <v>18</v>
      </c>
      <c r="I4367" s="4" t="str">
        <f t="shared" si="478"/>
        <v>Cake</v>
      </c>
      <c r="J4367" s="6">
        <f t="shared" si="479"/>
        <v>2</v>
      </c>
      <c r="K4367" s="6">
        <f t="shared" si="480"/>
        <v>3</v>
      </c>
      <c r="L4367" s="6">
        <f t="shared" si="477"/>
        <v>6</v>
      </c>
      <c r="M4367" t="str">
        <f t="shared" si="481"/>
        <v>Default mode</v>
      </c>
      <c r="N4367" t="str">
        <f t="shared" si="482"/>
        <v>UNKNOWN</v>
      </c>
      <c r="O4367" s="8">
        <f t="shared" si="483"/>
        <v>45078</v>
      </c>
    </row>
    <row r="4368" spans="1:15" x14ac:dyDescent="0.35">
      <c r="A4368" t="s">
        <v>4389</v>
      </c>
      <c r="B4368" s="4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I4368" s="4" t="str">
        <f t="shared" si="478"/>
        <v>Smoothie</v>
      </c>
      <c r="J4368" s="6">
        <f t="shared" si="479"/>
        <v>1</v>
      </c>
      <c r="K4368" s="6">
        <f t="shared" si="480"/>
        <v>4</v>
      </c>
      <c r="L4368" s="6">
        <f t="shared" si="477"/>
        <v>4</v>
      </c>
      <c r="M4368" t="str">
        <f t="shared" si="481"/>
        <v>Credit Card</v>
      </c>
      <c r="N4368" t="str">
        <f t="shared" si="482"/>
        <v>In-store</v>
      </c>
      <c r="O4368" s="8">
        <f t="shared" si="483"/>
        <v>45064</v>
      </c>
    </row>
    <row r="4369" spans="1:15" x14ac:dyDescent="0.35">
      <c r="A4369" t="s">
        <v>4390</v>
      </c>
      <c r="B4369" s="4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I4369" s="4" t="str">
        <f t="shared" si="478"/>
        <v>Tea</v>
      </c>
      <c r="J4369" s="6">
        <f t="shared" si="479"/>
        <v>3</v>
      </c>
      <c r="K4369" s="6">
        <f t="shared" si="480"/>
        <v>1.5</v>
      </c>
      <c r="L4369" s="6">
        <f t="shared" si="477"/>
        <v>4.5</v>
      </c>
      <c r="M4369" t="str">
        <f t="shared" si="481"/>
        <v>Credit Card</v>
      </c>
      <c r="N4369" t="str">
        <f t="shared" si="482"/>
        <v>UNKNOWN</v>
      </c>
      <c r="O4369" s="8">
        <f t="shared" si="483"/>
        <v>44965</v>
      </c>
    </row>
    <row r="4370" spans="1:15" x14ac:dyDescent="0.35">
      <c r="A4370" t="s">
        <v>4391</v>
      </c>
      <c r="B4370" s="4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I4370" s="4" t="str">
        <f t="shared" si="478"/>
        <v>Smoothie</v>
      </c>
      <c r="J4370" s="6">
        <f t="shared" si="479"/>
        <v>3</v>
      </c>
      <c r="K4370" s="6">
        <f t="shared" si="480"/>
        <v>4</v>
      </c>
      <c r="L4370" s="6">
        <f t="shared" si="477"/>
        <v>12</v>
      </c>
      <c r="M4370" t="str">
        <f t="shared" si="481"/>
        <v>Default mode</v>
      </c>
      <c r="N4370" t="str">
        <f t="shared" si="482"/>
        <v>Takeaway</v>
      </c>
      <c r="O4370" s="8">
        <f t="shared" si="483"/>
        <v>45205</v>
      </c>
    </row>
    <row r="4371" spans="1:15" x14ac:dyDescent="0.35">
      <c r="A4371" t="s">
        <v>4392</v>
      </c>
      <c r="B4371" s="4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  <c r="I4371" s="4" t="str">
        <f t="shared" si="478"/>
        <v>Coffee</v>
      </c>
      <c r="J4371" s="6">
        <f t="shared" si="479"/>
        <v>5</v>
      </c>
      <c r="K4371" s="6">
        <f t="shared" si="480"/>
        <v>2</v>
      </c>
      <c r="L4371" s="6">
        <f t="shared" si="477"/>
        <v>10</v>
      </c>
      <c r="M4371" t="str">
        <f t="shared" si="481"/>
        <v>Digital Wallet</v>
      </c>
      <c r="N4371" t="str">
        <f t="shared" si="482"/>
        <v>UNKNOWN</v>
      </c>
      <c r="O4371" s="8">
        <f t="shared" si="483"/>
        <v>45140</v>
      </c>
    </row>
    <row r="4372" spans="1:15" x14ac:dyDescent="0.35">
      <c r="A4372" t="s">
        <v>4393</v>
      </c>
      <c r="B4372" s="4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I4372" s="4" t="str">
        <f t="shared" si="478"/>
        <v>Salad</v>
      </c>
      <c r="J4372" s="6">
        <f t="shared" si="479"/>
        <v>4</v>
      </c>
      <c r="K4372" s="6">
        <f t="shared" si="480"/>
        <v>5</v>
      </c>
      <c r="L4372" s="6">
        <f t="shared" si="477"/>
        <v>20</v>
      </c>
      <c r="M4372" t="str">
        <f t="shared" si="481"/>
        <v>Credit Card</v>
      </c>
      <c r="N4372" t="str">
        <f t="shared" si="482"/>
        <v>UNKNOWN</v>
      </c>
      <c r="O4372" s="8">
        <f t="shared" si="483"/>
        <v>45174</v>
      </c>
    </row>
    <row r="4373" spans="1:15" x14ac:dyDescent="0.35">
      <c r="A4373" t="s">
        <v>4394</v>
      </c>
      <c r="B4373" s="4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I4373" s="4" t="str">
        <f t="shared" si="478"/>
        <v>Salad</v>
      </c>
      <c r="J4373" s="6">
        <f t="shared" si="479"/>
        <v>1</v>
      </c>
      <c r="K4373" s="6">
        <f t="shared" si="480"/>
        <v>5</v>
      </c>
      <c r="L4373" s="6">
        <f t="shared" si="477"/>
        <v>5</v>
      </c>
      <c r="M4373" t="str">
        <f t="shared" si="481"/>
        <v>Default mode</v>
      </c>
      <c r="N4373" t="str">
        <f t="shared" si="482"/>
        <v>In-store</v>
      </c>
      <c r="O4373" s="8">
        <f t="shared" si="483"/>
        <v>45094</v>
      </c>
    </row>
    <row r="4374" spans="1:15" x14ac:dyDescent="0.35">
      <c r="A4374" t="s">
        <v>4395</v>
      </c>
      <c r="B4374" s="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I4374" s="4" t="str">
        <f t="shared" si="478"/>
        <v>Tea</v>
      </c>
      <c r="J4374" s="6">
        <f t="shared" si="479"/>
        <v>1</v>
      </c>
      <c r="K4374" s="6">
        <f t="shared" si="480"/>
        <v>1.5</v>
      </c>
      <c r="L4374" s="6">
        <f t="shared" si="477"/>
        <v>1.5</v>
      </c>
      <c r="M4374" t="str">
        <f t="shared" si="481"/>
        <v>Default mode</v>
      </c>
      <c r="N4374" t="str">
        <f t="shared" si="482"/>
        <v>In-store</v>
      </c>
      <c r="O4374" s="8">
        <f t="shared" si="483"/>
        <v>45171</v>
      </c>
    </row>
    <row r="4375" spans="1:15" x14ac:dyDescent="0.35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  <c r="I4375" s="4" t="str">
        <f t="shared" si="478"/>
        <v>UNKNOWN</v>
      </c>
      <c r="J4375" s="6">
        <f t="shared" si="479"/>
        <v>3.032564197990324</v>
      </c>
      <c r="K4375" s="6">
        <f t="shared" si="480"/>
        <v>2</v>
      </c>
      <c r="L4375" s="6">
        <f t="shared" si="477"/>
        <v>8</v>
      </c>
      <c r="M4375" t="str">
        <f t="shared" si="481"/>
        <v>Default mode</v>
      </c>
      <c r="N4375" t="str">
        <f t="shared" si="482"/>
        <v>Takeaway</v>
      </c>
      <c r="O4375" s="8">
        <f t="shared" si="483"/>
        <v>45178</v>
      </c>
    </row>
    <row r="4376" spans="1:15" x14ac:dyDescent="0.35">
      <c r="A4376" t="s">
        <v>4397</v>
      </c>
      <c r="B4376" s="4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I4376" s="4" t="str">
        <f t="shared" si="478"/>
        <v>Cookie</v>
      </c>
      <c r="J4376" s="6">
        <f t="shared" si="479"/>
        <v>3</v>
      </c>
      <c r="K4376" s="6">
        <f t="shared" si="480"/>
        <v>1</v>
      </c>
      <c r="L4376" s="6">
        <f t="shared" si="477"/>
        <v>3</v>
      </c>
      <c r="M4376" t="str">
        <f t="shared" si="481"/>
        <v>Credit Card</v>
      </c>
      <c r="N4376" t="str">
        <f t="shared" si="482"/>
        <v>Takeaway</v>
      </c>
      <c r="O4376" s="8">
        <f t="shared" si="483"/>
        <v>44940</v>
      </c>
    </row>
    <row r="4377" spans="1:15" x14ac:dyDescent="0.35">
      <c r="A4377" t="s">
        <v>4398</v>
      </c>
      <c r="B4377" s="4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I4377" s="4" t="str">
        <f t="shared" si="478"/>
        <v>Coffee</v>
      </c>
      <c r="J4377" s="6">
        <f t="shared" si="479"/>
        <v>5</v>
      </c>
      <c r="K4377" s="6">
        <f t="shared" si="480"/>
        <v>2</v>
      </c>
      <c r="L4377" s="6">
        <f t="shared" si="477"/>
        <v>10</v>
      </c>
      <c r="M4377" t="str">
        <f t="shared" si="481"/>
        <v>Default mode</v>
      </c>
      <c r="N4377" t="str">
        <f t="shared" si="482"/>
        <v>Takeaway</v>
      </c>
      <c r="O4377" s="8">
        <f t="shared" si="483"/>
        <v>45133</v>
      </c>
    </row>
    <row r="4378" spans="1:15" x14ac:dyDescent="0.35">
      <c r="A4378" t="s">
        <v>4399</v>
      </c>
      <c r="B4378" s="4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  <c r="I4378" s="4" t="str">
        <f t="shared" si="478"/>
        <v>Sandwich</v>
      </c>
      <c r="J4378" s="6">
        <f t="shared" si="479"/>
        <v>3</v>
      </c>
      <c r="K4378" s="6">
        <f t="shared" si="480"/>
        <v>4</v>
      </c>
      <c r="L4378" s="6">
        <f t="shared" si="477"/>
        <v>20</v>
      </c>
      <c r="M4378" t="str">
        <f t="shared" si="481"/>
        <v>Digital Wallet</v>
      </c>
      <c r="N4378" t="str">
        <f t="shared" si="482"/>
        <v>UNKNOWN</v>
      </c>
      <c r="O4378" s="8">
        <f t="shared" si="483"/>
        <v>45197</v>
      </c>
    </row>
    <row r="4379" spans="1:15" x14ac:dyDescent="0.35">
      <c r="A4379" t="s">
        <v>4400</v>
      </c>
      <c r="B4379" s="4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  <c r="I4379" s="4" t="str">
        <f t="shared" si="478"/>
        <v>Coffee</v>
      </c>
      <c r="J4379" s="6">
        <f t="shared" si="479"/>
        <v>1</v>
      </c>
      <c r="K4379" s="6">
        <f t="shared" si="480"/>
        <v>2</v>
      </c>
      <c r="L4379" s="6">
        <f t="shared" si="477"/>
        <v>2</v>
      </c>
      <c r="M4379" t="str">
        <f t="shared" si="481"/>
        <v>Digital Wallet</v>
      </c>
      <c r="N4379" t="str">
        <f t="shared" si="482"/>
        <v>UNKNOWN</v>
      </c>
      <c r="O4379" s="8">
        <f t="shared" si="483"/>
        <v>45000</v>
      </c>
    </row>
    <row r="4380" spans="1:15" x14ac:dyDescent="0.35">
      <c r="A4380" t="s">
        <v>4401</v>
      </c>
      <c r="B4380" s="4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  <c r="I4380" s="4" t="str">
        <f t="shared" si="478"/>
        <v>Juice</v>
      </c>
      <c r="J4380" s="6">
        <f t="shared" si="479"/>
        <v>1</v>
      </c>
      <c r="K4380" s="6">
        <f t="shared" si="480"/>
        <v>3</v>
      </c>
      <c r="L4380" s="6">
        <f t="shared" si="477"/>
        <v>3</v>
      </c>
      <c r="M4380" t="str">
        <f t="shared" si="481"/>
        <v>Credit Card</v>
      </c>
      <c r="N4380" t="str">
        <f t="shared" si="482"/>
        <v>Takeaway</v>
      </c>
      <c r="O4380" s="8">
        <f t="shared" si="483"/>
        <v>44927</v>
      </c>
    </row>
    <row r="4381" spans="1:15" x14ac:dyDescent="0.35">
      <c r="A4381" t="s">
        <v>4402</v>
      </c>
      <c r="B4381" s="4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  <c r="I4381" s="4" t="str">
        <f t="shared" si="478"/>
        <v>Juice</v>
      </c>
      <c r="J4381" s="6">
        <f t="shared" si="479"/>
        <v>5</v>
      </c>
      <c r="K4381" s="6">
        <f t="shared" si="480"/>
        <v>3</v>
      </c>
      <c r="L4381" s="6">
        <f t="shared" si="477"/>
        <v>15</v>
      </c>
      <c r="M4381" t="str">
        <f t="shared" si="481"/>
        <v>Cash</v>
      </c>
      <c r="N4381" t="str">
        <f t="shared" si="482"/>
        <v>UNKNOWN</v>
      </c>
      <c r="O4381" s="8">
        <f t="shared" si="483"/>
        <v>45110</v>
      </c>
    </row>
    <row r="4382" spans="1:15" x14ac:dyDescent="0.35">
      <c r="A4382" t="s">
        <v>4403</v>
      </c>
      <c r="B4382" s="4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  <c r="I4382" s="4" t="str">
        <f t="shared" si="478"/>
        <v>Cake</v>
      </c>
      <c r="J4382" s="6">
        <f t="shared" si="479"/>
        <v>4</v>
      </c>
      <c r="K4382" s="6">
        <f t="shared" si="480"/>
        <v>3</v>
      </c>
      <c r="L4382" s="6">
        <f t="shared" si="477"/>
        <v>12</v>
      </c>
      <c r="M4382" t="str">
        <f t="shared" si="481"/>
        <v>Digital Wallet</v>
      </c>
      <c r="N4382" t="str">
        <f t="shared" si="482"/>
        <v>Takeaway</v>
      </c>
      <c r="O4382" s="8">
        <f t="shared" si="483"/>
        <v>45253</v>
      </c>
    </row>
    <row r="4383" spans="1:15" x14ac:dyDescent="0.35">
      <c r="A4383" t="s">
        <v>4404</v>
      </c>
      <c r="B4383" s="4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I4383" s="4" t="str">
        <f t="shared" si="478"/>
        <v>Cake</v>
      </c>
      <c r="J4383" s="6">
        <f t="shared" si="479"/>
        <v>5</v>
      </c>
      <c r="K4383" s="6">
        <f t="shared" si="480"/>
        <v>3</v>
      </c>
      <c r="L4383" s="6">
        <f t="shared" si="477"/>
        <v>15</v>
      </c>
      <c r="M4383" t="str">
        <f t="shared" si="481"/>
        <v>Cash</v>
      </c>
      <c r="N4383" t="str">
        <f t="shared" si="482"/>
        <v>UNKNOWN</v>
      </c>
      <c r="O4383" s="8">
        <f t="shared" si="483"/>
        <v>45230</v>
      </c>
    </row>
    <row r="4384" spans="1:15" x14ac:dyDescent="0.35">
      <c r="A4384" t="s">
        <v>4405</v>
      </c>
      <c r="B4384" s="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  <c r="I4384" s="4" t="str">
        <f t="shared" si="478"/>
        <v>Sandwich</v>
      </c>
      <c r="J4384" s="6">
        <f t="shared" si="479"/>
        <v>2</v>
      </c>
      <c r="K4384" s="6">
        <f t="shared" si="480"/>
        <v>4</v>
      </c>
      <c r="L4384" s="6">
        <f t="shared" si="477"/>
        <v>8</v>
      </c>
      <c r="M4384" t="str">
        <f t="shared" si="481"/>
        <v>Digital Wallet</v>
      </c>
      <c r="N4384" t="str">
        <f t="shared" si="482"/>
        <v>UNKNOWN</v>
      </c>
      <c r="O4384" s="8">
        <f t="shared" si="483"/>
        <v>45143</v>
      </c>
    </row>
    <row r="4385" spans="1:15" x14ac:dyDescent="0.35">
      <c r="A4385" t="s">
        <v>4406</v>
      </c>
      <c r="B4385" s="4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  <c r="I4385" s="4" t="str">
        <f t="shared" si="478"/>
        <v>Juice</v>
      </c>
      <c r="J4385" s="6">
        <f t="shared" si="479"/>
        <v>4</v>
      </c>
      <c r="K4385" s="6">
        <f t="shared" si="480"/>
        <v>3</v>
      </c>
      <c r="L4385" s="6">
        <f t="shared" si="477"/>
        <v>12</v>
      </c>
      <c r="M4385" t="str">
        <f t="shared" si="481"/>
        <v>Digital Wallet</v>
      </c>
      <c r="N4385" t="str">
        <f t="shared" si="482"/>
        <v>In-store</v>
      </c>
      <c r="O4385" s="8">
        <f t="shared" si="483"/>
        <v>45232</v>
      </c>
    </row>
    <row r="4386" spans="1:15" x14ac:dyDescent="0.35">
      <c r="A4386" t="s">
        <v>4407</v>
      </c>
      <c r="B4386" s="4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I4386" s="4" t="str">
        <f t="shared" si="478"/>
        <v>Cake</v>
      </c>
      <c r="J4386" s="6">
        <f t="shared" si="479"/>
        <v>5</v>
      </c>
      <c r="K4386" s="6">
        <f t="shared" si="480"/>
        <v>3</v>
      </c>
      <c r="L4386" s="6">
        <f t="shared" si="477"/>
        <v>15</v>
      </c>
      <c r="M4386" t="str">
        <f t="shared" si="481"/>
        <v>Credit Card</v>
      </c>
      <c r="N4386" t="str">
        <f t="shared" si="482"/>
        <v>Takeaway</v>
      </c>
      <c r="O4386" s="8">
        <f t="shared" si="483"/>
        <v>44951</v>
      </c>
    </row>
    <row r="4387" spans="1:15" x14ac:dyDescent="0.35">
      <c r="A4387" t="s">
        <v>4408</v>
      </c>
      <c r="B4387" s="4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I4387" s="4" t="str">
        <f t="shared" si="478"/>
        <v>Cake</v>
      </c>
      <c r="J4387" s="6">
        <f t="shared" si="479"/>
        <v>1</v>
      </c>
      <c r="K4387" s="6">
        <f t="shared" si="480"/>
        <v>3</v>
      </c>
      <c r="L4387" s="6">
        <f t="shared" si="477"/>
        <v>3</v>
      </c>
      <c r="M4387" t="str">
        <f t="shared" si="481"/>
        <v>Cash</v>
      </c>
      <c r="N4387" t="str">
        <f t="shared" si="482"/>
        <v>In-store</v>
      </c>
      <c r="O4387" s="8">
        <f t="shared" si="483"/>
        <v>45061</v>
      </c>
    </row>
    <row r="4388" spans="1:15" x14ac:dyDescent="0.35">
      <c r="A4388" t="s">
        <v>4409</v>
      </c>
      <c r="B4388" s="4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I4388" s="4" t="str">
        <f t="shared" si="478"/>
        <v>Cookie</v>
      </c>
      <c r="J4388" s="6">
        <f t="shared" si="479"/>
        <v>4</v>
      </c>
      <c r="K4388" s="6">
        <f t="shared" si="480"/>
        <v>1</v>
      </c>
      <c r="L4388" s="6">
        <f t="shared" si="477"/>
        <v>4</v>
      </c>
      <c r="M4388" t="str">
        <f t="shared" si="481"/>
        <v>Cash</v>
      </c>
      <c r="N4388" t="str">
        <f t="shared" si="482"/>
        <v>In-store</v>
      </c>
      <c r="O4388" s="8">
        <f t="shared" si="483"/>
        <v>45204</v>
      </c>
    </row>
    <row r="4389" spans="1:15" x14ac:dyDescent="0.35">
      <c r="A4389" t="s">
        <v>4410</v>
      </c>
      <c r="B4389" s="4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I4389" s="4" t="str">
        <f t="shared" si="478"/>
        <v>Tea</v>
      </c>
      <c r="J4389" s="6">
        <f t="shared" si="479"/>
        <v>5</v>
      </c>
      <c r="K4389" s="6">
        <f t="shared" si="480"/>
        <v>1.5</v>
      </c>
      <c r="L4389" s="6">
        <f t="shared" si="477"/>
        <v>7.5</v>
      </c>
      <c r="M4389" t="str">
        <f t="shared" si="481"/>
        <v>Credit Card</v>
      </c>
      <c r="N4389" t="str">
        <f t="shared" si="482"/>
        <v>In-store</v>
      </c>
      <c r="O4389" s="8">
        <f t="shared" si="483"/>
        <v>44971</v>
      </c>
    </row>
    <row r="4390" spans="1:15" x14ac:dyDescent="0.35">
      <c r="A4390" t="s">
        <v>4411</v>
      </c>
      <c r="B4390" s="4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  <c r="I4390" s="4" t="str">
        <f t="shared" si="478"/>
        <v>Cake</v>
      </c>
      <c r="J4390" s="6">
        <f t="shared" si="479"/>
        <v>4</v>
      </c>
      <c r="K4390" s="6">
        <f t="shared" si="480"/>
        <v>3</v>
      </c>
      <c r="L4390" s="6">
        <f t="shared" si="477"/>
        <v>12</v>
      </c>
      <c r="M4390" t="str">
        <f t="shared" si="481"/>
        <v>Digital Wallet</v>
      </c>
      <c r="N4390" t="str">
        <f t="shared" si="482"/>
        <v>UNKNOWN</v>
      </c>
      <c r="O4390" s="8">
        <f t="shared" si="483"/>
        <v>45216</v>
      </c>
    </row>
    <row r="4391" spans="1:15" x14ac:dyDescent="0.35">
      <c r="A4391" t="s">
        <v>4412</v>
      </c>
      <c r="B4391" s="4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I4391" s="4" t="str">
        <f t="shared" si="478"/>
        <v>Coffee</v>
      </c>
      <c r="J4391" s="6">
        <f t="shared" si="479"/>
        <v>2</v>
      </c>
      <c r="K4391" s="6">
        <f t="shared" si="480"/>
        <v>2</v>
      </c>
      <c r="L4391" s="6">
        <f t="shared" si="477"/>
        <v>4</v>
      </c>
      <c r="M4391" t="str">
        <f t="shared" si="481"/>
        <v>Cash</v>
      </c>
      <c r="N4391" t="str">
        <f t="shared" si="482"/>
        <v>UNKNOWN</v>
      </c>
      <c r="O4391" s="8">
        <f t="shared" si="483"/>
        <v>45110</v>
      </c>
    </row>
    <row r="4392" spans="1:15" x14ac:dyDescent="0.35">
      <c r="A4392" t="s">
        <v>4413</v>
      </c>
      <c r="B4392" s="4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  <c r="I4392" s="4" t="str">
        <f t="shared" si="478"/>
        <v>Smoothie</v>
      </c>
      <c r="J4392" s="6">
        <f t="shared" si="479"/>
        <v>2</v>
      </c>
      <c r="K4392" s="6">
        <f t="shared" si="480"/>
        <v>4</v>
      </c>
      <c r="L4392" s="6">
        <f t="shared" si="477"/>
        <v>8</v>
      </c>
      <c r="M4392" t="str">
        <f t="shared" si="481"/>
        <v>Cash</v>
      </c>
      <c r="N4392" t="str">
        <f t="shared" si="482"/>
        <v>UNKNOWN</v>
      </c>
      <c r="O4392" s="8">
        <f t="shared" si="483"/>
        <v>45043</v>
      </c>
    </row>
    <row r="4393" spans="1:15" x14ac:dyDescent="0.35">
      <c r="A4393" t="s">
        <v>4414</v>
      </c>
      <c r="B4393" s="4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I4393" s="4" t="str">
        <f t="shared" si="478"/>
        <v>Coffee</v>
      </c>
      <c r="J4393" s="6">
        <f t="shared" si="479"/>
        <v>3</v>
      </c>
      <c r="K4393" s="6">
        <f t="shared" si="480"/>
        <v>2</v>
      </c>
      <c r="L4393" s="6">
        <f t="shared" si="477"/>
        <v>6</v>
      </c>
      <c r="M4393" t="str">
        <f t="shared" si="481"/>
        <v>Credit Card</v>
      </c>
      <c r="N4393" t="str">
        <f t="shared" si="482"/>
        <v>UNKNOWN</v>
      </c>
      <c r="O4393" s="8">
        <f t="shared" si="483"/>
        <v>45184</v>
      </c>
    </row>
    <row r="4394" spans="1:15" x14ac:dyDescent="0.35">
      <c r="A4394" t="s">
        <v>4415</v>
      </c>
      <c r="B4394" s="4" t="s">
        <v>20</v>
      </c>
      <c r="C4394">
        <v>5</v>
      </c>
      <c r="D4394">
        <v>5</v>
      </c>
      <c r="E4394">
        <v>25</v>
      </c>
      <c r="H4394" t="s">
        <v>21</v>
      </c>
      <c r="I4394" s="4" t="str">
        <f t="shared" si="478"/>
        <v>Salad</v>
      </c>
      <c r="J4394" s="6">
        <f t="shared" si="479"/>
        <v>5</v>
      </c>
      <c r="K4394" s="6">
        <f t="shared" si="480"/>
        <v>5</v>
      </c>
      <c r="L4394" s="6">
        <f t="shared" si="477"/>
        <v>25</v>
      </c>
      <c r="M4394" t="str">
        <f t="shared" si="481"/>
        <v>Default mode</v>
      </c>
      <c r="N4394" t="str">
        <f t="shared" si="482"/>
        <v>UNKNOWN</v>
      </c>
      <c r="O4394" s="8">
        <f t="shared" si="483"/>
        <v>44927</v>
      </c>
    </row>
    <row r="4395" spans="1:15" x14ac:dyDescent="0.35">
      <c r="A4395" t="s">
        <v>4416</v>
      </c>
      <c r="B4395" s="4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  <c r="I4395" s="4" t="str">
        <f t="shared" si="478"/>
        <v>Cake</v>
      </c>
      <c r="J4395" s="6">
        <f t="shared" si="479"/>
        <v>2</v>
      </c>
      <c r="K4395" s="6">
        <f t="shared" si="480"/>
        <v>3</v>
      </c>
      <c r="L4395" s="6">
        <f t="shared" si="477"/>
        <v>6</v>
      </c>
      <c r="M4395" t="str">
        <f t="shared" si="481"/>
        <v>Cash</v>
      </c>
      <c r="N4395" t="str">
        <f t="shared" si="482"/>
        <v>UNKNOWN</v>
      </c>
      <c r="O4395" s="8">
        <f t="shared" si="483"/>
        <v>45022</v>
      </c>
    </row>
    <row r="4396" spans="1:15" x14ac:dyDescent="0.35">
      <c r="A4396" t="s">
        <v>4417</v>
      </c>
      <c r="B4396" s="4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I4396" s="4" t="str">
        <f t="shared" si="478"/>
        <v>Cookie</v>
      </c>
      <c r="J4396" s="6">
        <f t="shared" si="479"/>
        <v>5</v>
      </c>
      <c r="K4396" s="6">
        <f t="shared" si="480"/>
        <v>1</v>
      </c>
      <c r="L4396" s="6">
        <f t="shared" si="477"/>
        <v>5</v>
      </c>
      <c r="M4396" t="str">
        <f t="shared" si="481"/>
        <v>Credit Card</v>
      </c>
      <c r="N4396" t="str">
        <f t="shared" si="482"/>
        <v>Takeaway</v>
      </c>
      <c r="O4396" s="8">
        <f t="shared" si="483"/>
        <v>45260</v>
      </c>
    </row>
    <row r="4397" spans="1:15" x14ac:dyDescent="0.35">
      <c r="A4397" t="s">
        <v>4418</v>
      </c>
      <c r="B4397" s="4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  <c r="I4397" s="4" t="str">
        <f t="shared" si="478"/>
        <v>Coffee</v>
      </c>
      <c r="J4397" s="6">
        <f t="shared" si="479"/>
        <v>4</v>
      </c>
      <c r="K4397" s="6">
        <f t="shared" si="480"/>
        <v>2</v>
      </c>
      <c r="L4397" s="6">
        <f t="shared" si="477"/>
        <v>8</v>
      </c>
      <c r="M4397" t="str">
        <f t="shared" si="481"/>
        <v>Digital Wallet</v>
      </c>
      <c r="N4397" t="str">
        <f t="shared" si="482"/>
        <v>Takeaway</v>
      </c>
      <c r="O4397" s="8">
        <f t="shared" si="483"/>
        <v>45057</v>
      </c>
    </row>
    <row r="4398" spans="1:15" x14ac:dyDescent="0.35">
      <c r="A4398" t="s">
        <v>4419</v>
      </c>
      <c r="B4398" s="4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I4398" s="4" t="str">
        <f t="shared" si="478"/>
        <v>Tea</v>
      </c>
      <c r="J4398" s="6">
        <f t="shared" si="479"/>
        <v>2</v>
      </c>
      <c r="K4398" s="6">
        <f t="shared" si="480"/>
        <v>1.5</v>
      </c>
      <c r="L4398" s="6">
        <f t="shared" si="477"/>
        <v>3</v>
      </c>
      <c r="M4398" t="str">
        <f t="shared" si="481"/>
        <v>Cash</v>
      </c>
      <c r="N4398" t="str">
        <f t="shared" si="482"/>
        <v>UNKNOWN</v>
      </c>
      <c r="O4398" s="8">
        <f t="shared" si="483"/>
        <v>45253</v>
      </c>
    </row>
    <row r="4399" spans="1:15" x14ac:dyDescent="0.35">
      <c r="A4399" t="s">
        <v>4420</v>
      </c>
      <c r="B4399" s="4" t="s">
        <v>13</v>
      </c>
      <c r="C4399">
        <v>5</v>
      </c>
      <c r="D4399">
        <v>3</v>
      </c>
      <c r="E4399">
        <v>15</v>
      </c>
      <c r="F4399" t="s">
        <v>14</v>
      </c>
      <c r="I4399" s="4" t="str">
        <f t="shared" si="478"/>
        <v>Cake</v>
      </c>
      <c r="J4399" s="6">
        <f t="shared" si="479"/>
        <v>5</v>
      </c>
      <c r="K4399" s="6">
        <f t="shared" si="480"/>
        <v>3</v>
      </c>
      <c r="L4399" s="6">
        <f t="shared" si="477"/>
        <v>15</v>
      </c>
      <c r="M4399" t="str">
        <f t="shared" si="481"/>
        <v>Cash</v>
      </c>
      <c r="N4399" t="str">
        <f t="shared" si="482"/>
        <v>UNKNOWN</v>
      </c>
      <c r="O4399" s="8">
        <f t="shared" si="483"/>
        <v>44927</v>
      </c>
    </row>
    <row r="4400" spans="1:15" x14ac:dyDescent="0.35">
      <c r="A4400" t="s">
        <v>4421</v>
      </c>
      <c r="B4400" s="4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I4400" s="4" t="str">
        <f t="shared" si="478"/>
        <v>Tea</v>
      </c>
      <c r="J4400" s="6">
        <f t="shared" si="479"/>
        <v>5</v>
      </c>
      <c r="K4400" s="6">
        <f t="shared" si="480"/>
        <v>1.5</v>
      </c>
      <c r="L4400" s="6">
        <f t="shared" si="477"/>
        <v>7.5</v>
      </c>
      <c r="M4400" t="str">
        <f t="shared" si="481"/>
        <v>Default mode</v>
      </c>
      <c r="N4400" t="str">
        <f t="shared" si="482"/>
        <v>Takeaway</v>
      </c>
      <c r="O4400" s="8">
        <f t="shared" si="483"/>
        <v>45089</v>
      </c>
    </row>
    <row r="4401" spans="1:15" x14ac:dyDescent="0.35">
      <c r="A4401" t="s">
        <v>4422</v>
      </c>
      <c r="B4401" s="4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  <c r="I4401" s="4" t="str">
        <f t="shared" si="478"/>
        <v>Tea</v>
      </c>
      <c r="J4401" s="6">
        <f t="shared" si="479"/>
        <v>2</v>
      </c>
      <c r="K4401" s="6">
        <f t="shared" si="480"/>
        <v>1.5</v>
      </c>
      <c r="L4401" s="6">
        <f t="shared" si="477"/>
        <v>3</v>
      </c>
      <c r="M4401" t="str">
        <f t="shared" si="481"/>
        <v>Default mode</v>
      </c>
      <c r="N4401" t="str">
        <f t="shared" si="482"/>
        <v>UNKNOWN</v>
      </c>
      <c r="O4401" s="8">
        <f t="shared" si="483"/>
        <v>45078</v>
      </c>
    </row>
    <row r="4402" spans="1:15" x14ac:dyDescent="0.35">
      <c r="A4402" t="s">
        <v>4423</v>
      </c>
      <c r="B4402" s="4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I4402" s="4" t="str">
        <f t="shared" si="478"/>
        <v>Cake</v>
      </c>
      <c r="J4402" s="6">
        <f t="shared" si="479"/>
        <v>5</v>
      </c>
      <c r="K4402" s="6">
        <f t="shared" si="480"/>
        <v>3</v>
      </c>
      <c r="L4402" s="6">
        <f t="shared" si="477"/>
        <v>15</v>
      </c>
      <c r="M4402" t="str">
        <f t="shared" si="481"/>
        <v>Cash</v>
      </c>
      <c r="N4402" t="str">
        <f t="shared" si="482"/>
        <v>Takeaway</v>
      </c>
      <c r="O4402" s="8">
        <f t="shared" si="483"/>
        <v>44976</v>
      </c>
    </row>
    <row r="4403" spans="1:15" x14ac:dyDescent="0.35">
      <c r="A4403" t="s">
        <v>4424</v>
      </c>
      <c r="B4403" s="4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I4403" s="4" t="str">
        <f t="shared" si="478"/>
        <v>Smoothie</v>
      </c>
      <c r="J4403" s="6">
        <f t="shared" si="479"/>
        <v>1</v>
      </c>
      <c r="K4403" s="6">
        <f t="shared" si="480"/>
        <v>4</v>
      </c>
      <c r="L4403" s="6">
        <f t="shared" si="477"/>
        <v>4</v>
      </c>
      <c r="M4403" t="str">
        <f t="shared" si="481"/>
        <v>Cash</v>
      </c>
      <c r="N4403" t="str">
        <f t="shared" si="482"/>
        <v>In-store</v>
      </c>
      <c r="O4403" s="8">
        <f t="shared" si="483"/>
        <v>45079</v>
      </c>
    </row>
    <row r="4404" spans="1:15" x14ac:dyDescent="0.35">
      <c r="A4404" t="s">
        <v>4425</v>
      </c>
      <c r="B4404" s="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I4404" s="4" t="str">
        <f t="shared" si="478"/>
        <v>Sandwich</v>
      </c>
      <c r="J4404" s="6">
        <f t="shared" si="479"/>
        <v>4</v>
      </c>
      <c r="K4404" s="6">
        <f t="shared" si="480"/>
        <v>4</v>
      </c>
      <c r="L4404" s="6">
        <f t="shared" si="477"/>
        <v>16</v>
      </c>
      <c r="M4404" t="str">
        <f t="shared" si="481"/>
        <v>Credit Card</v>
      </c>
      <c r="N4404" t="str">
        <f t="shared" si="482"/>
        <v>UNKNOWN</v>
      </c>
      <c r="O4404" s="8">
        <f t="shared" si="483"/>
        <v>45008</v>
      </c>
    </row>
    <row r="4405" spans="1:15" x14ac:dyDescent="0.35">
      <c r="A4405" t="s">
        <v>4426</v>
      </c>
      <c r="B4405" s="4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I4405" s="4" t="str">
        <f t="shared" si="478"/>
        <v>Cookie</v>
      </c>
      <c r="J4405" s="6">
        <f t="shared" si="479"/>
        <v>2</v>
      </c>
      <c r="K4405" s="6">
        <f t="shared" si="480"/>
        <v>1</v>
      </c>
      <c r="L4405" s="6">
        <f t="shared" si="477"/>
        <v>2</v>
      </c>
      <c r="M4405" t="str">
        <f t="shared" si="481"/>
        <v>Credit Card</v>
      </c>
      <c r="N4405" t="str">
        <f t="shared" si="482"/>
        <v>In-store</v>
      </c>
      <c r="O4405" s="8">
        <f t="shared" si="483"/>
        <v>45182</v>
      </c>
    </row>
    <row r="4406" spans="1:15" x14ac:dyDescent="0.35">
      <c r="A4406" t="s">
        <v>4427</v>
      </c>
      <c r="B4406" s="4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  <c r="I4406" s="4" t="str">
        <f t="shared" si="478"/>
        <v>Tea</v>
      </c>
      <c r="J4406" s="6">
        <f t="shared" si="479"/>
        <v>4</v>
      </c>
      <c r="K4406" s="6">
        <f t="shared" si="480"/>
        <v>3</v>
      </c>
      <c r="L4406" s="6">
        <f t="shared" si="477"/>
        <v>6</v>
      </c>
      <c r="M4406" t="str">
        <f t="shared" si="481"/>
        <v>Default mode</v>
      </c>
      <c r="N4406" t="str">
        <f t="shared" si="482"/>
        <v>In-store</v>
      </c>
      <c r="O4406" s="8">
        <f t="shared" si="483"/>
        <v>45089</v>
      </c>
    </row>
    <row r="4407" spans="1:15" x14ac:dyDescent="0.35">
      <c r="A4407" t="s">
        <v>4428</v>
      </c>
      <c r="B4407" s="4" t="s">
        <v>13</v>
      </c>
      <c r="C4407">
        <v>3</v>
      </c>
      <c r="D4407">
        <v>3</v>
      </c>
      <c r="E4407">
        <v>9</v>
      </c>
      <c r="H4407" s="1">
        <v>45230</v>
      </c>
      <c r="I4407" s="4" t="str">
        <f t="shared" si="478"/>
        <v>Cake</v>
      </c>
      <c r="J4407" s="6">
        <f t="shared" si="479"/>
        <v>3</v>
      </c>
      <c r="K4407" s="6">
        <f t="shared" si="480"/>
        <v>3</v>
      </c>
      <c r="L4407" s="6">
        <f t="shared" si="477"/>
        <v>9</v>
      </c>
      <c r="M4407" t="str">
        <f t="shared" si="481"/>
        <v>Default mode</v>
      </c>
      <c r="N4407" t="str">
        <f t="shared" si="482"/>
        <v>UNKNOWN</v>
      </c>
      <c r="O4407" s="8">
        <f t="shared" si="483"/>
        <v>45230</v>
      </c>
    </row>
    <row r="4408" spans="1:15" x14ac:dyDescent="0.35">
      <c r="A4408" t="s">
        <v>4429</v>
      </c>
      <c r="B4408" s="4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  <c r="I4408" s="4" t="str">
        <f t="shared" si="478"/>
        <v>Sandwich</v>
      </c>
      <c r="J4408" s="6">
        <f t="shared" si="479"/>
        <v>4</v>
      </c>
      <c r="K4408" s="6">
        <f t="shared" si="480"/>
        <v>2.9991531802785096</v>
      </c>
      <c r="L4408" s="6">
        <f t="shared" si="477"/>
        <v>16</v>
      </c>
      <c r="M4408" t="str">
        <f t="shared" si="481"/>
        <v>Cash</v>
      </c>
      <c r="N4408" t="str">
        <f t="shared" si="482"/>
        <v>UNKNOWN</v>
      </c>
      <c r="O4408" s="8">
        <f t="shared" si="483"/>
        <v>45203</v>
      </c>
    </row>
    <row r="4409" spans="1:15" x14ac:dyDescent="0.35">
      <c r="A4409" t="s">
        <v>4430</v>
      </c>
      <c r="B4409" s="4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  <c r="I4409" s="4" t="str">
        <f t="shared" si="478"/>
        <v>Cake</v>
      </c>
      <c r="J4409" s="6">
        <f t="shared" si="479"/>
        <v>1</v>
      </c>
      <c r="K4409" s="6">
        <f t="shared" si="480"/>
        <v>3</v>
      </c>
      <c r="L4409" s="6">
        <f t="shared" si="477"/>
        <v>3</v>
      </c>
      <c r="M4409" t="str">
        <f t="shared" si="481"/>
        <v>Digital Wallet</v>
      </c>
      <c r="N4409" t="str">
        <f t="shared" si="482"/>
        <v>UNKNOWN</v>
      </c>
      <c r="O4409" s="8">
        <f t="shared" si="483"/>
        <v>45169</v>
      </c>
    </row>
    <row r="4410" spans="1:15" x14ac:dyDescent="0.35">
      <c r="A4410" t="s">
        <v>4431</v>
      </c>
      <c r="B4410" s="4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I4410" s="4" t="str">
        <f t="shared" si="478"/>
        <v>Sandwich</v>
      </c>
      <c r="J4410" s="6">
        <f t="shared" si="479"/>
        <v>4</v>
      </c>
      <c r="K4410" s="6">
        <f t="shared" si="480"/>
        <v>4</v>
      </c>
      <c r="L4410" s="6">
        <f t="shared" si="477"/>
        <v>16</v>
      </c>
      <c r="M4410" t="str">
        <f t="shared" si="481"/>
        <v>Credit Card</v>
      </c>
      <c r="N4410" t="str">
        <f t="shared" si="482"/>
        <v>UNKNOWN</v>
      </c>
      <c r="O4410" s="8">
        <f t="shared" si="483"/>
        <v>45012</v>
      </c>
    </row>
    <row r="4411" spans="1:15" x14ac:dyDescent="0.35">
      <c r="A4411" t="s">
        <v>4432</v>
      </c>
      <c r="B4411" s="4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I4411" s="4" t="str">
        <f t="shared" si="478"/>
        <v>Smoothie</v>
      </c>
      <c r="J4411" s="6">
        <f t="shared" si="479"/>
        <v>2</v>
      </c>
      <c r="K4411" s="6">
        <f t="shared" si="480"/>
        <v>4</v>
      </c>
      <c r="L4411" s="6">
        <f t="shared" si="477"/>
        <v>8</v>
      </c>
      <c r="M4411" t="str">
        <f t="shared" si="481"/>
        <v>Credit Card</v>
      </c>
      <c r="N4411" t="str">
        <f t="shared" si="482"/>
        <v>UNKNOWN</v>
      </c>
      <c r="O4411" s="8">
        <f t="shared" si="483"/>
        <v>45171</v>
      </c>
    </row>
    <row r="4412" spans="1:15" x14ac:dyDescent="0.35">
      <c r="A4412" t="s">
        <v>4433</v>
      </c>
      <c r="B4412" s="4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I4412" s="4" t="str">
        <f t="shared" si="478"/>
        <v>Sandwich</v>
      </c>
      <c r="J4412" s="6">
        <f t="shared" si="479"/>
        <v>5</v>
      </c>
      <c r="K4412" s="6">
        <f t="shared" si="480"/>
        <v>4</v>
      </c>
      <c r="L4412" s="6">
        <f t="shared" si="477"/>
        <v>20</v>
      </c>
      <c r="M4412" t="str">
        <f t="shared" si="481"/>
        <v>Credit Card</v>
      </c>
      <c r="N4412" t="str">
        <f t="shared" si="482"/>
        <v>In-store</v>
      </c>
      <c r="O4412" s="8">
        <f t="shared" si="483"/>
        <v>45262</v>
      </c>
    </row>
    <row r="4413" spans="1:15" x14ac:dyDescent="0.35">
      <c r="A4413" t="s">
        <v>4434</v>
      </c>
      <c r="B4413" s="4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I4413" s="4" t="str">
        <f t="shared" si="478"/>
        <v>Smoothie</v>
      </c>
      <c r="J4413" s="6">
        <f t="shared" si="479"/>
        <v>4</v>
      </c>
      <c r="K4413" s="6">
        <f t="shared" si="480"/>
        <v>4</v>
      </c>
      <c r="L4413" s="6">
        <f t="shared" si="477"/>
        <v>16</v>
      </c>
      <c r="M4413" t="str">
        <f t="shared" si="481"/>
        <v>Credit Card</v>
      </c>
      <c r="N4413" t="str">
        <f t="shared" si="482"/>
        <v>Takeaway</v>
      </c>
      <c r="O4413" s="8">
        <f t="shared" si="483"/>
        <v>45239</v>
      </c>
    </row>
    <row r="4414" spans="1:15" x14ac:dyDescent="0.35">
      <c r="A4414" t="s">
        <v>4435</v>
      </c>
      <c r="B4414" s="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  <c r="I4414" s="4" t="str">
        <f t="shared" si="478"/>
        <v>Juice</v>
      </c>
      <c r="J4414" s="6">
        <f t="shared" si="479"/>
        <v>3</v>
      </c>
      <c r="K4414" s="6">
        <f t="shared" si="480"/>
        <v>3</v>
      </c>
      <c r="L4414" s="6">
        <f t="shared" si="477"/>
        <v>9</v>
      </c>
      <c r="M4414" t="str">
        <f t="shared" si="481"/>
        <v>Default mode</v>
      </c>
      <c r="N4414" t="str">
        <f t="shared" si="482"/>
        <v>Takeaway</v>
      </c>
      <c r="O4414" s="8">
        <f t="shared" si="483"/>
        <v>45002</v>
      </c>
    </row>
    <row r="4415" spans="1:15" x14ac:dyDescent="0.35">
      <c r="A4415" t="s">
        <v>4436</v>
      </c>
      <c r="B4415" s="4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  <c r="I4415" s="4" t="str">
        <f t="shared" si="478"/>
        <v>Cake</v>
      </c>
      <c r="J4415" s="6">
        <f t="shared" si="479"/>
        <v>2</v>
      </c>
      <c r="K4415" s="6">
        <f t="shared" si="480"/>
        <v>3</v>
      </c>
      <c r="L4415" s="6">
        <f t="shared" si="477"/>
        <v>6</v>
      </c>
      <c r="M4415" t="str">
        <f t="shared" si="481"/>
        <v>Credit Card</v>
      </c>
      <c r="N4415" t="str">
        <f t="shared" si="482"/>
        <v>UNKNOWN</v>
      </c>
      <c r="O4415" s="8">
        <f t="shared" si="483"/>
        <v>45083</v>
      </c>
    </row>
    <row r="4416" spans="1:15" x14ac:dyDescent="0.35">
      <c r="A4416" t="s">
        <v>4437</v>
      </c>
      <c r="B4416" s="4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I4416" s="4" t="str">
        <f t="shared" si="478"/>
        <v>Smoothie</v>
      </c>
      <c r="J4416" s="6">
        <f t="shared" si="479"/>
        <v>3</v>
      </c>
      <c r="K4416" s="6">
        <f t="shared" si="480"/>
        <v>4</v>
      </c>
      <c r="L4416" s="6">
        <f t="shared" si="477"/>
        <v>12</v>
      </c>
      <c r="M4416" t="str">
        <f t="shared" si="481"/>
        <v>Default mode</v>
      </c>
      <c r="N4416" t="str">
        <f t="shared" si="482"/>
        <v>In-store</v>
      </c>
      <c r="O4416" s="8">
        <f t="shared" si="483"/>
        <v>45203</v>
      </c>
    </row>
    <row r="4417" spans="1:15" x14ac:dyDescent="0.35">
      <c r="A4417" t="s">
        <v>4438</v>
      </c>
      <c r="B4417" s="4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I4417" s="4" t="str">
        <f t="shared" si="478"/>
        <v>Cake</v>
      </c>
      <c r="J4417" s="6">
        <f t="shared" si="479"/>
        <v>3</v>
      </c>
      <c r="K4417" s="6">
        <f t="shared" si="480"/>
        <v>3</v>
      </c>
      <c r="L4417" s="6">
        <f t="shared" si="477"/>
        <v>9</v>
      </c>
      <c r="M4417" t="str">
        <f t="shared" si="481"/>
        <v>Credit Card</v>
      </c>
      <c r="N4417" t="str">
        <f t="shared" si="482"/>
        <v>In-store</v>
      </c>
      <c r="O4417" s="8">
        <f t="shared" si="483"/>
        <v>45001</v>
      </c>
    </row>
    <row r="4418" spans="1:15" x14ac:dyDescent="0.35">
      <c r="A4418" t="s">
        <v>4439</v>
      </c>
      <c r="B4418" s="4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  <c r="I4418" s="4" t="str">
        <f t="shared" si="478"/>
        <v>Sandwich</v>
      </c>
      <c r="J4418" s="6">
        <f t="shared" si="479"/>
        <v>5</v>
      </c>
      <c r="K4418" s="6">
        <f t="shared" si="480"/>
        <v>4</v>
      </c>
      <c r="L4418" s="6">
        <f t="shared" ref="L4418:L4481" si="484">IF(ISBLANK(E4418),PRODUCT(J4418,K4418),IF(E4418="ERROR",PRODUCT(J4418,K4418),IF(E4418="UNKNOWN",PRODUCT(J4418,K4418),E4418)))</f>
        <v>20</v>
      </c>
      <c r="M4418" t="str">
        <f t="shared" si="481"/>
        <v>Digital Wallet</v>
      </c>
      <c r="N4418" t="str">
        <f t="shared" si="482"/>
        <v>In-store</v>
      </c>
      <c r="O4418" s="8">
        <f t="shared" si="483"/>
        <v>44959</v>
      </c>
    </row>
    <row r="4419" spans="1:15" x14ac:dyDescent="0.35">
      <c r="A4419" t="s">
        <v>4440</v>
      </c>
      <c r="B4419" s="4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I4419" s="4" t="str">
        <f t="shared" ref="I4419:I4482" si="485">IF(ISBLANK(B4419),"UNKNOWN",IF(B4419="ERROR","Juice",B4419))</f>
        <v>Smoothie</v>
      </c>
      <c r="J4419" s="6">
        <f t="shared" ref="J4419:J4482" si="486">IF(ISBLANK(C4419),E4419/D4419,IF(C4419="ERROR",AVERAGE(C4419:C14418),IF(C4419="UNKNOWN",MEDIAN(C4419:C14418),C4419)))</f>
        <v>2</v>
      </c>
      <c r="K4419" s="6">
        <f t="shared" ref="K4419:K4482" si="487">IF(ISBLANK(D4419),0,IF(D4419="ERROR",AVERAGE(D4419:D14418),IF(D4419="UNKNOWN",MEDIAN(D4419:D14418),D4419)))</f>
        <v>4</v>
      </c>
      <c r="L4419" s="6">
        <f t="shared" si="484"/>
        <v>8</v>
      </c>
      <c r="M4419" t="str">
        <f t="shared" ref="M4419:M4482" si="488">IF(ISBLANK(F4419),"Default mode",IF(F4419="ERROR","Cash",F4419))</f>
        <v>Cash</v>
      </c>
      <c r="N4419" t="str">
        <f t="shared" ref="N4419:N4482" si="489">IF(ISBLANK(G4419),"UNKNOWN",IF(G4419="ERROR","Cafe",G4419))</f>
        <v>Takeaway</v>
      </c>
      <c r="O4419" s="8">
        <f t="shared" ref="O4419:O4482" si="490">IF(ISBLANK(H4419),DATE(2023,1,1),IF(H4419="ERROR",DATE(2023,6,1),IF(H4419="UNKNOWN",DATE(2023,1,1),H4419)))</f>
        <v>45180</v>
      </c>
    </row>
    <row r="4420" spans="1:15" x14ac:dyDescent="0.35">
      <c r="A4420" t="s">
        <v>4441</v>
      </c>
      <c r="B4420" s="4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I4420" s="4" t="str">
        <f t="shared" si="485"/>
        <v>Cake</v>
      </c>
      <c r="J4420" s="6">
        <f t="shared" si="486"/>
        <v>4</v>
      </c>
      <c r="K4420" s="6">
        <f t="shared" si="487"/>
        <v>3</v>
      </c>
      <c r="L4420" s="6">
        <f t="shared" si="484"/>
        <v>12</v>
      </c>
      <c r="M4420" t="str">
        <f t="shared" si="488"/>
        <v>Credit Card</v>
      </c>
      <c r="N4420" t="str">
        <f t="shared" si="489"/>
        <v>In-store</v>
      </c>
      <c r="O4420" s="8">
        <f t="shared" si="490"/>
        <v>45107</v>
      </c>
    </row>
    <row r="4421" spans="1:15" x14ac:dyDescent="0.35">
      <c r="A4421" t="s">
        <v>4442</v>
      </c>
      <c r="B4421" s="4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I4421" s="4" t="str">
        <f t="shared" si="485"/>
        <v>Sandwich</v>
      </c>
      <c r="J4421" s="6">
        <f t="shared" si="486"/>
        <v>2</v>
      </c>
      <c r="K4421" s="6">
        <f t="shared" si="487"/>
        <v>4</v>
      </c>
      <c r="L4421" s="6">
        <f t="shared" si="484"/>
        <v>8</v>
      </c>
      <c r="M4421" t="str">
        <f t="shared" si="488"/>
        <v>Cash</v>
      </c>
      <c r="N4421" t="str">
        <f t="shared" si="489"/>
        <v>Takeaway</v>
      </c>
      <c r="O4421" s="8">
        <f t="shared" si="490"/>
        <v>45107</v>
      </c>
    </row>
    <row r="4422" spans="1:15" x14ac:dyDescent="0.35">
      <c r="A4422" t="s">
        <v>4443</v>
      </c>
      <c r="B4422" s="4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  <c r="I4422" s="4" t="str">
        <f t="shared" si="485"/>
        <v>Cookie</v>
      </c>
      <c r="J4422" s="6">
        <f t="shared" si="486"/>
        <v>2</v>
      </c>
      <c r="K4422" s="6">
        <f t="shared" si="487"/>
        <v>1</v>
      </c>
      <c r="L4422" s="6">
        <f t="shared" si="484"/>
        <v>2</v>
      </c>
      <c r="M4422" t="str">
        <f t="shared" si="488"/>
        <v>Cash</v>
      </c>
      <c r="N4422" t="str">
        <f t="shared" si="489"/>
        <v>Cafe</v>
      </c>
      <c r="O4422" s="8">
        <f t="shared" si="490"/>
        <v>45119</v>
      </c>
    </row>
    <row r="4423" spans="1:15" x14ac:dyDescent="0.35">
      <c r="A4423" t="s">
        <v>4444</v>
      </c>
      <c r="B4423" s="4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  <c r="I4423" s="4" t="str">
        <f t="shared" si="485"/>
        <v>Juice</v>
      </c>
      <c r="J4423" s="6">
        <f t="shared" si="486"/>
        <v>5</v>
      </c>
      <c r="K4423" s="6">
        <f t="shared" si="487"/>
        <v>3</v>
      </c>
      <c r="L4423" s="6">
        <f t="shared" si="484"/>
        <v>15</v>
      </c>
      <c r="M4423" t="str">
        <f t="shared" si="488"/>
        <v>Cash</v>
      </c>
      <c r="N4423" t="str">
        <f t="shared" si="489"/>
        <v>UNKNOWN</v>
      </c>
      <c r="O4423" s="8">
        <f t="shared" si="490"/>
        <v>45194</v>
      </c>
    </row>
    <row r="4424" spans="1:15" x14ac:dyDescent="0.35">
      <c r="A4424" t="s">
        <v>4445</v>
      </c>
      <c r="B4424" s="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  <c r="I4424" s="4" t="str">
        <f t="shared" si="485"/>
        <v>Cookie</v>
      </c>
      <c r="J4424" s="6">
        <f t="shared" si="486"/>
        <v>3</v>
      </c>
      <c r="K4424" s="6">
        <f t="shared" si="487"/>
        <v>1</v>
      </c>
      <c r="L4424" s="6">
        <f t="shared" si="484"/>
        <v>3</v>
      </c>
      <c r="M4424" t="str">
        <f t="shared" si="488"/>
        <v>Cash</v>
      </c>
      <c r="N4424" t="str">
        <f t="shared" si="489"/>
        <v>Takeaway</v>
      </c>
      <c r="O4424" s="8">
        <f t="shared" si="490"/>
        <v>45260</v>
      </c>
    </row>
    <row r="4425" spans="1:15" x14ac:dyDescent="0.35">
      <c r="A4425" t="s">
        <v>4446</v>
      </c>
      <c r="B4425" s="4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  <c r="I4425" s="4" t="str">
        <f t="shared" si="485"/>
        <v>Coffee</v>
      </c>
      <c r="J4425" s="6">
        <f t="shared" si="486"/>
        <v>4</v>
      </c>
      <c r="K4425" s="6">
        <f t="shared" si="487"/>
        <v>3</v>
      </c>
      <c r="L4425" s="6">
        <f t="shared" si="484"/>
        <v>8</v>
      </c>
      <c r="M4425" t="str">
        <f t="shared" si="488"/>
        <v>Cash</v>
      </c>
      <c r="N4425" t="str">
        <f t="shared" si="489"/>
        <v>In-store</v>
      </c>
      <c r="O4425" s="8">
        <f t="shared" si="490"/>
        <v>44951</v>
      </c>
    </row>
    <row r="4426" spans="1:15" x14ac:dyDescent="0.35">
      <c r="A4426" t="s">
        <v>4447</v>
      </c>
      <c r="B4426" s="4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I4426" s="4" t="str">
        <f t="shared" si="485"/>
        <v>Juice</v>
      </c>
      <c r="J4426" s="6">
        <f t="shared" si="486"/>
        <v>1</v>
      </c>
      <c r="K4426" s="6">
        <f t="shared" si="487"/>
        <v>3</v>
      </c>
      <c r="L4426" s="6">
        <f t="shared" si="484"/>
        <v>3</v>
      </c>
      <c r="M4426" t="str">
        <f t="shared" si="488"/>
        <v>Credit Card</v>
      </c>
      <c r="N4426" t="str">
        <f t="shared" si="489"/>
        <v>UNKNOWN</v>
      </c>
      <c r="O4426" s="8">
        <f t="shared" si="490"/>
        <v>45014</v>
      </c>
    </row>
    <row r="4427" spans="1:15" x14ac:dyDescent="0.35">
      <c r="A4427" t="s">
        <v>4448</v>
      </c>
      <c r="B4427" s="4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  <c r="I4427" s="4" t="str">
        <f t="shared" si="485"/>
        <v>Coffee</v>
      </c>
      <c r="J4427" s="6">
        <f t="shared" si="486"/>
        <v>1</v>
      </c>
      <c r="K4427" s="6">
        <f t="shared" si="487"/>
        <v>2</v>
      </c>
      <c r="L4427" s="6">
        <f t="shared" si="484"/>
        <v>2</v>
      </c>
      <c r="M4427" t="str">
        <f t="shared" si="488"/>
        <v>Digital Wallet</v>
      </c>
      <c r="N4427" t="str">
        <f t="shared" si="489"/>
        <v>Takeaway</v>
      </c>
      <c r="O4427" s="8">
        <f t="shared" si="490"/>
        <v>45278</v>
      </c>
    </row>
    <row r="4428" spans="1:15" x14ac:dyDescent="0.35">
      <c r="A4428" t="s">
        <v>4449</v>
      </c>
      <c r="B4428" s="4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I4428" s="4" t="str">
        <f t="shared" si="485"/>
        <v>Tea</v>
      </c>
      <c r="J4428" s="6">
        <f t="shared" si="486"/>
        <v>5</v>
      </c>
      <c r="K4428" s="6">
        <f t="shared" si="487"/>
        <v>1.5</v>
      </c>
      <c r="L4428" s="6">
        <f t="shared" si="484"/>
        <v>7.5</v>
      </c>
      <c r="M4428" t="str">
        <f t="shared" si="488"/>
        <v>Cash</v>
      </c>
      <c r="N4428" t="str">
        <f t="shared" si="489"/>
        <v>In-store</v>
      </c>
      <c r="O4428" s="8">
        <f t="shared" si="490"/>
        <v>45107</v>
      </c>
    </row>
    <row r="4429" spans="1:15" x14ac:dyDescent="0.35">
      <c r="A4429" t="s">
        <v>4450</v>
      </c>
      <c r="B4429" s="4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I4429" s="4" t="str">
        <f t="shared" si="485"/>
        <v>Juice</v>
      </c>
      <c r="J4429" s="6">
        <f t="shared" si="486"/>
        <v>3</v>
      </c>
      <c r="K4429" s="6">
        <f t="shared" si="487"/>
        <v>3</v>
      </c>
      <c r="L4429" s="6">
        <f t="shared" si="484"/>
        <v>9</v>
      </c>
      <c r="M4429" t="str">
        <f t="shared" si="488"/>
        <v>Cash</v>
      </c>
      <c r="N4429" t="str">
        <f t="shared" si="489"/>
        <v>In-store</v>
      </c>
      <c r="O4429" s="8">
        <f t="shared" si="490"/>
        <v>45039</v>
      </c>
    </row>
    <row r="4430" spans="1:15" x14ac:dyDescent="0.35">
      <c r="A4430" t="s">
        <v>4451</v>
      </c>
      <c r="B4430" s="4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  <c r="I4430" s="4" t="str">
        <f t="shared" si="485"/>
        <v>Juice</v>
      </c>
      <c r="J4430" s="6">
        <f t="shared" si="486"/>
        <v>4</v>
      </c>
      <c r="K4430" s="6">
        <f t="shared" si="487"/>
        <v>3</v>
      </c>
      <c r="L4430" s="6">
        <f t="shared" si="484"/>
        <v>12</v>
      </c>
      <c r="M4430" t="str">
        <f t="shared" si="488"/>
        <v>Digital Wallet</v>
      </c>
      <c r="N4430" t="str">
        <f t="shared" si="489"/>
        <v>In-store</v>
      </c>
      <c r="O4430" s="8">
        <f t="shared" si="490"/>
        <v>45224</v>
      </c>
    </row>
    <row r="4431" spans="1:15" x14ac:dyDescent="0.35">
      <c r="A4431" t="s">
        <v>4452</v>
      </c>
      <c r="B4431" s="4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  <c r="I4431" s="4" t="str">
        <f t="shared" si="485"/>
        <v>Tea</v>
      </c>
      <c r="J4431" s="6">
        <f t="shared" si="486"/>
        <v>1</v>
      </c>
      <c r="K4431" s="6">
        <f t="shared" si="487"/>
        <v>1.5</v>
      </c>
      <c r="L4431" s="6">
        <f t="shared" si="484"/>
        <v>1.5</v>
      </c>
      <c r="M4431" t="str">
        <f t="shared" si="488"/>
        <v>Digital Wallet</v>
      </c>
      <c r="N4431" t="str">
        <f t="shared" si="489"/>
        <v>Takeaway</v>
      </c>
      <c r="O4431" s="8">
        <f t="shared" si="490"/>
        <v>45215</v>
      </c>
    </row>
    <row r="4432" spans="1:15" x14ac:dyDescent="0.35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  <c r="I4432" s="4" t="str">
        <f t="shared" si="485"/>
        <v>UNKNOWN</v>
      </c>
      <c r="J4432" s="6">
        <f t="shared" si="486"/>
        <v>5</v>
      </c>
      <c r="K4432" s="6">
        <f t="shared" si="487"/>
        <v>3</v>
      </c>
      <c r="L4432" s="6">
        <f t="shared" si="484"/>
        <v>15</v>
      </c>
      <c r="M4432" t="str">
        <f t="shared" si="488"/>
        <v>UNKNOWN</v>
      </c>
      <c r="N4432" t="str">
        <f t="shared" si="489"/>
        <v>Takeaway</v>
      </c>
      <c r="O4432" s="8">
        <f t="shared" si="490"/>
        <v>45176</v>
      </c>
    </row>
    <row r="4433" spans="1:15" x14ac:dyDescent="0.35">
      <c r="A4433" t="s">
        <v>4454</v>
      </c>
      <c r="B4433" s="4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I4433" s="4" t="str">
        <f t="shared" si="485"/>
        <v>Salad</v>
      </c>
      <c r="J4433" s="6">
        <f t="shared" si="486"/>
        <v>3</v>
      </c>
      <c r="K4433" s="6">
        <f t="shared" si="487"/>
        <v>5</v>
      </c>
      <c r="L4433" s="6">
        <f t="shared" si="484"/>
        <v>15</v>
      </c>
      <c r="M4433" t="str">
        <f t="shared" si="488"/>
        <v>Default mode</v>
      </c>
      <c r="N4433" t="str">
        <f t="shared" si="489"/>
        <v>Takeaway</v>
      </c>
      <c r="O4433" s="8">
        <f t="shared" si="490"/>
        <v>44954</v>
      </c>
    </row>
    <row r="4434" spans="1:15" x14ac:dyDescent="0.35">
      <c r="A4434" t="s">
        <v>4455</v>
      </c>
      <c r="B4434" s="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  <c r="I4434" s="4" t="str">
        <f t="shared" si="485"/>
        <v>Tea</v>
      </c>
      <c r="J4434" s="6">
        <f t="shared" si="486"/>
        <v>4</v>
      </c>
      <c r="K4434" s="6">
        <f t="shared" si="487"/>
        <v>2.9987712665406425</v>
      </c>
      <c r="L4434" s="6">
        <f t="shared" si="484"/>
        <v>6</v>
      </c>
      <c r="M4434" t="str">
        <f t="shared" si="488"/>
        <v>Cash</v>
      </c>
      <c r="N4434" t="str">
        <f t="shared" si="489"/>
        <v>Takeaway</v>
      </c>
      <c r="O4434" s="8">
        <f t="shared" si="490"/>
        <v>44932</v>
      </c>
    </row>
    <row r="4435" spans="1:15" x14ac:dyDescent="0.35">
      <c r="A4435" t="s">
        <v>4456</v>
      </c>
      <c r="B4435" s="4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  <c r="I4435" s="4" t="str">
        <f t="shared" si="485"/>
        <v>Sandwich</v>
      </c>
      <c r="J4435" s="6">
        <f t="shared" si="486"/>
        <v>2</v>
      </c>
      <c r="K4435" s="6">
        <f t="shared" si="487"/>
        <v>4</v>
      </c>
      <c r="L4435" s="6">
        <f t="shared" si="484"/>
        <v>8</v>
      </c>
      <c r="M4435" t="str">
        <f t="shared" si="488"/>
        <v>Digital Wallet</v>
      </c>
      <c r="N4435" t="str">
        <f t="shared" si="489"/>
        <v>Takeaway</v>
      </c>
      <c r="O4435" s="8">
        <f t="shared" si="490"/>
        <v>45093</v>
      </c>
    </row>
    <row r="4436" spans="1:15" x14ac:dyDescent="0.35">
      <c r="A4436" t="s">
        <v>4457</v>
      </c>
      <c r="B4436" s="4" t="s">
        <v>9</v>
      </c>
      <c r="C4436">
        <v>4</v>
      </c>
      <c r="D4436">
        <v>2</v>
      </c>
      <c r="E4436">
        <v>8</v>
      </c>
      <c r="H4436" s="1">
        <v>45075</v>
      </c>
      <c r="I4436" s="4" t="str">
        <f t="shared" si="485"/>
        <v>Coffee</v>
      </c>
      <c r="J4436" s="6">
        <f t="shared" si="486"/>
        <v>4</v>
      </c>
      <c r="K4436" s="6">
        <f t="shared" si="487"/>
        <v>2</v>
      </c>
      <c r="L4436" s="6">
        <f t="shared" si="484"/>
        <v>8</v>
      </c>
      <c r="M4436" t="str">
        <f t="shared" si="488"/>
        <v>Default mode</v>
      </c>
      <c r="N4436" t="str">
        <f t="shared" si="489"/>
        <v>UNKNOWN</v>
      </c>
      <c r="O4436" s="8">
        <f t="shared" si="490"/>
        <v>45075</v>
      </c>
    </row>
    <row r="4437" spans="1:15" x14ac:dyDescent="0.35">
      <c r="A4437" t="s">
        <v>4458</v>
      </c>
      <c r="B4437" s="4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I4437" s="4" t="str">
        <f t="shared" si="485"/>
        <v>Salad</v>
      </c>
      <c r="J4437" s="6">
        <f t="shared" si="486"/>
        <v>2</v>
      </c>
      <c r="K4437" s="6">
        <f t="shared" si="487"/>
        <v>5</v>
      </c>
      <c r="L4437" s="6">
        <f t="shared" si="484"/>
        <v>10</v>
      </c>
      <c r="M4437" t="str">
        <f t="shared" si="488"/>
        <v>Default mode</v>
      </c>
      <c r="N4437" t="str">
        <f t="shared" si="489"/>
        <v>In-store</v>
      </c>
      <c r="O4437" s="8">
        <f t="shared" si="490"/>
        <v>45052</v>
      </c>
    </row>
    <row r="4438" spans="1:15" x14ac:dyDescent="0.35">
      <c r="A4438" t="s">
        <v>4459</v>
      </c>
      <c r="B4438" s="4" t="s">
        <v>25</v>
      </c>
      <c r="C4438">
        <v>2</v>
      </c>
      <c r="D4438">
        <v>4</v>
      </c>
      <c r="E4438">
        <v>8</v>
      </c>
      <c r="H4438" s="1">
        <v>45245</v>
      </c>
      <c r="I4438" s="4" t="str">
        <f t="shared" si="485"/>
        <v>Smoothie</v>
      </c>
      <c r="J4438" s="6">
        <f t="shared" si="486"/>
        <v>2</v>
      </c>
      <c r="K4438" s="6">
        <f t="shared" si="487"/>
        <v>4</v>
      </c>
      <c r="L4438" s="6">
        <f t="shared" si="484"/>
        <v>8</v>
      </c>
      <c r="M4438" t="str">
        <f t="shared" si="488"/>
        <v>Default mode</v>
      </c>
      <c r="N4438" t="str">
        <f t="shared" si="489"/>
        <v>UNKNOWN</v>
      </c>
      <c r="O4438" s="8">
        <f t="shared" si="490"/>
        <v>45245</v>
      </c>
    </row>
    <row r="4439" spans="1:15" x14ac:dyDescent="0.35">
      <c r="A4439" t="s">
        <v>4460</v>
      </c>
      <c r="B4439" s="4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I4439" s="4" t="str">
        <f t="shared" si="485"/>
        <v>Cake</v>
      </c>
      <c r="J4439" s="6">
        <f t="shared" si="486"/>
        <v>3.0301148127235082</v>
      </c>
      <c r="K4439" s="6">
        <f t="shared" si="487"/>
        <v>3</v>
      </c>
      <c r="L4439" s="6">
        <f t="shared" si="484"/>
        <v>9</v>
      </c>
      <c r="M4439" t="str">
        <f t="shared" si="488"/>
        <v>Cash</v>
      </c>
      <c r="N4439" t="str">
        <f t="shared" si="489"/>
        <v>Takeaway</v>
      </c>
      <c r="O4439" s="8">
        <f t="shared" si="490"/>
        <v>45289</v>
      </c>
    </row>
    <row r="4440" spans="1:15" x14ac:dyDescent="0.35">
      <c r="A4440" t="s">
        <v>4461</v>
      </c>
      <c r="B4440" s="4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  <c r="I4440" s="4" t="str">
        <f t="shared" si="485"/>
        <v>Coffee</v>
      </c>
      <c r="J4440" s="6">
        <f t="shared" si="486"/>
        <v>3</v>
      </c>
      <c r="K4440" s="6">
        <f t="shared" si="487"/>
        <v>2</v>
      </c>
      <c r="L4440" s="6">
        <f t="shared" si="484"/>
        <v>6</v>
      </c>
      <c r="M4440" t="str">
        <f t="shared" si="488"/>
        <v>Cash</v>
      </c>
      <c r="N4440" t="str">
        <f t="shared" si="489"/>
        <v>Cafe</v>
      </c>
      <c r="O4440" s="8">
        <f t="shared" si="490"/>
        <v>45140</v>
      </c>
    </row>
    <row r="4441" spans="1:15" x14ac:dyDescent="0.35">
      <c r="A4441" t="s">
        <v>4462</v>
      </c>
      <c r="B4441" s="4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  <c r="I4441" s="4" t="str">
        <f t="shared" si="485"/>
        <v>Cake</v>
      </c>
      <c r="J4441" s="6">
        <f t="shared" si="486"/>
        <v>2</v>
      </c>
      <c r="K4441" s="6">
        <f t="shared" si="487"/>
        <v>3</v>
      </c>
      <c r="L4441" s="6">
        <f t="shared" si="484"/>
        <v>6</v>
      </c>
      <c r="M4441" t="str">
        <f t="shared" si="488"/>
        <v>Digital Wallet</v>
      </c>
      <c r="N4441" t="str">
        <f t="shared" si="489"/>
        <v>UNKNOWN</v>
      </c>
      <c r="O4441" s="8">
        <f t="shared" si="490"/>
        <v>45272</v>
      </c>
    </row>
    <row r="4442" spans="1:15" x14ac:dyDescent="0.35">
      <c r="A4442" t="s">
        <v>4463</v>
      </c>
      <c r="B4442" s="4" t="s">
        <v>39</v>
      </c>
      <c r="C4442">
        <v>5</v>
      </c>
      <c r="D4442">
        <v>3</v>
      </c>
      <c r="E4442">
        <v>15</v>
      </c>
      <c r="H4442" s="1">
        <v>45151</v>
      </c>
      <c r="I4442" s="4" t="str">
        <f t="shared" si="485"/>
        <v>Juice</v>
      </c>
      <c r="J4442" s="6">
        <f t="shared" si="486"/>
        <v>5</v>
      </c>
      <c r="K4442" s="6">
        <f t="shared" si="487"/>
        <v>3</v>
      </c>
      <c r="L4442" s="6">
        <f t="shared" si="484"/>
        <v>15</v>
      </c>
      <c r="M4442" t="str">
        <f t="shared" si="488"/>
        <v>Default mode</v>
      </c>
      <c r="N4442" t="str">
        <f t="shared" si="489"/>
        <v>UNKNOWN</v>
      </c>
      <c r="O4442" s="8">
        <f t="shared" si="490"/>
        <v>45151</v>
      </c>
    </row>
    <row r="4443" spans="1:15" x14ac:dyDescent="0.35">
      <c r="A4443" t="s">
        <v>4464</v>
      </c>
      <c r="B4443" s="4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I4443" s="4" t="str">
        <f t="shared" si="485"/>
        <v>UNKNOWN</v>
      </c>
      <c r="J4443" s="6">
        <f t="shared" si="486"/>
        <v>1</v>
      </c>
      <c r="K4443" s="6">
        <f t="shared" si="487"/>
        <v>2</v>
      </c>
      <c r="L4443" s="6">
        <f t="shared" si="484"/>
        <v>2</v>
      </c>
      <c r="M4443" t="str">
        <f t="shared" si="488"/>
        <v>Cash</v>
      </c>
      <c r="N4443" t="str">
        <f t="shared" si="489"/>
        <v>Takeaway</v>
      </c>
      <c r="O4443" s="8">
        <f t="shared" si="490"/>
        <v>45064</v>
      </c>
    </row>
    <row r="4444" spans="1:15" x14ac:dyDescent="0.35">
      <c r="A4444" t="s">
        <v>4465</v>
      </c>
      <c r="B4444" s="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  <c r="I4444" s="4" t="str">
        <f t="shared" si="485"/>
        <v>Juice</v>
      </c>
      <c r="J4444" s="6">
        <f t="shared" si="486"/>
        <v>5</v>
      </c>
      <c r="K4444" s="6">
        <f t="shared" si="487"/>
        <v>3</v>
      </c>
      <c r="L4444" s="6">
        <f t="shared" si="484"/>
        <v>15</v>
      </c>
      <c r="M4444" t="str">
        <f t="shared" si="488"/>
        <v>Digital Wallet</v>
      </c>
      <c r="N4444" t="str">
        <f t="shared" si="489"/>
        <v>UNKNOWN</v>
      </c>
      <c r="O4444" s="8">
        <f t="shared" si="490"/>
        <v>45152</v>
      </c>
    </row>
    <row r="4445" spans="1:15" x14ac:dyDescent="0.35">
      <c r="A4445" t="s">
        <v>4466</v>
      </c>
      <c r="B4445" s="4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I4445" s="4" t="str">
        <f t="shared" si="485"/>
        <v>Juice</v>
      </c>
      <c r="J4445" s="6">
        <f t="shared" si="486"/>
        <v>1</v>
      </c>
      <c r="K4445" s="6">
        <f t="shared" si="487"/>
        <v>3</v>
      </c>
      <c r="L4445" s="6">
        <f t="shared" si="484"/>
        <v>3</v>
      </c>
      <c r="M4445" t="str">
        <f t="shared" si="488"/>
        <v>Credit Card</v>
      </c>
      <c r="N4445" t="str">
        <f t="shared" si="489"/>
        <v>Takeaway</v>
      </c>
      <c r="O4445" s="8">
        <f t="shared" si="490"/>
        <v>45048</v>
      </c>
    </row>
    <row r="4446" spans="1:15" x14ac:dyDescent="0.35">
      <c r="A4446" t="s">
        <v>4467</v>
      </c>
      <c r="B4446" s="4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I4446" s="4" t="str">
        <f t="shared" si="485"/>
        <v>Coffee</v>
      </c>
      <c r="J4446" s="6">
        <f t="shared" si="486"/>
        <v>2</v>
      </c>
      <c r="K4446" s="6">
        <f t="shared" si="487"/>
        <v>2</v>
      </c>
      <c r="L4446" s="6">
        <f t="shared" si="484"/>
        <v>4</v>
      </c>
      <c r="M4446" t="str">
        <f t="shared" si="488"/>
        <v>Cash</v>
      </c>
      <c r="N4446" t="str">
        <f t="shared" si="489"/>
        <v>UNKNOWN</v>
      </c>
      <c r="O4446" s="8">
        <f t="shared" si="490"/>
        <v>45262</v>
      </c>
    </row>
    <row r="4447" spans="1:15" x14ac:dyDescent="0.35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I4447" s="4" t="str">
        <f t="shared" si="485"/>
        <v>UNKNOWN</v>
      </c>
      <c r="J4447" s="6">
        <f t="shared" si="486"/>
        <v>5</v>
      </c>
      <c r="K4447" s="6">
        <f t="shared" si="487"/>
        <v>4</v>
      </c>
      <c r="L4447" s="6">
        <f t="shared" si="484"/>
        <v>20</v>
      </c>
      <c r="M4447" t="str">
        <f t="shared" si="488"/>
        <v>Credit Card</v>
      </c>
      <c r="N4447" t="str">
        <f t="shared" si="489"/>
        <v>UNKNOWN</v>
      </c>
      <c r="O4447" s="8">
        <f t="shared" si="490"/>
        <v>45285</v>
      </c>
    </row>
    <row r="4448" spans="1:15" x14ac:dyDescent="0.35">
      <c r="A4448" t="s">
        <v>4469</v>
      </c>
      <c r="B4448" s="4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  <c r="I4448" s="4" t="str">
        <f t="shared" si="485"/>
        <v>Cookie</v>
      </c>
      <c r="J4448" s="6">
        <f t="shared" si="486"/>
        <v>2</v>
      </c>
      <c r="K4448" s="6">
        <f t="shared" si="487"/>
        <v>1</v>
      </c>
      <c r="L4448" s="6">
        <f t="shared" si="484"/>
        <v>2</v>
      </c>
      <c r="M4448" t="str">
        <f t="shared" si="488"/>
        <v>Credit Card</v>
      </c>
      <c r="N4448" t="str">
        <f t="shared" si="489"/>
        <v>In-store</v>
      </c>
      <c r="O4448" s="8">
        <f t="shared" si="490"/>
        <v>44927</v>
      </c>
    </row>
    <row r="4449" spans="1:15" x14ac:dyDescent="0.35">
      <c r="A4449" t="s">
        <v>4470</v>
      </c>
      <c r="B4449" s="4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  <c r="I4449" s="4" t="str">
        <f t="shared" si="485"/>
        <v>Smoothie</v>
      </c>
      <c r="J4449" s="6">
        <f t="shared" si="486"/>
        <v>1</v>
      </c>
      <c r="K4449" s="6">
        <f t="shared" si="487"/>
        <v>4</v>
      </c>
      <c r="L4449" s="6">
        <f t="shared" si="484"/>
        <v>4</v>
      </c>
      <c r="M4449" t="str">
        <f t="shared" si="488"/>
        <v>Cash</v>
      </c>
      <c r="N4449" t="str">
        <f t="shared" si="489"/>
        <v>UNKNOWN</v>
      </c>
      <c r="O4449" s="8">
        <f t="shared" si="490"/>
        <v>45086</v>
      </c>
    </row>
    <row r="4450" spans="1:15" x14ac:dyDescent="0.35">
      <c r="A4450" t="s">
        <v>4471</v>
      </c>
      <c r="B4450" s="4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I4450" s="4" t="str">
        <f t="shared" si="485"/>
        <v>Juice</v>
      </c>
      <c r="J4450" s="6">
        <f t="shared" si="486"/>
        <v>5</v>
      </c>
      <c r="K4450" s="6">
        <f t="shared" si="487"/>
        <v>1.5</v>
      </c>
      <c r="L4450" s="6">
        <f t="shared" si="484"/>
        <v>7.5</v>
      </c>
      <c r="M4450" t="str">
        <f t="shared" si="488"/>
        <v>Credit Card</v>
      </c>
      <c r="N4450" t="str">
        <f t="shared" si="489"/>
        <v>UNKNOWN</v>
      </c>
      <c r="O4450" s="8">
        <f t="shared" si="490"/>
        <v>45123</v>
      </c>
    </row>
    <row r="4451" spans="1:15" x14ac:dyDescent="0.35">
      <c r="A4451" t="s">
        <v>4472</v>
      </c>
      <c r="B4451" s="4" t="s">
        <v>65</v>
      </c>
      <c r="C4451">
        <v>2</v>
      </c>
      <c r="D4451">
        <v>1.5</v>
      </c>
      <c r="E4451">
        <v>3</v>
      </c>
      <c r="H4451" s="1">
        <v>45001</v>
      </c>
      <c r="I4451" s="4" t="str">
        <f t="shared" si="485"/>
        <v>Tea</v>
      </c>
      <c r="J4451" s="6">
        <f t="shared" si="486"/>
        <v>2</v>
      </c>
      <c r="K4451" s="6">
        <f t="shared" si="487"/>
        <v>1.5</v>
      </c>
      <c r="L4451" s="6">
        <f t="shared" si="484"/>
        <v>3</v>
      </c>
      <c r="M4451" t="str">
        <f t="shared" si="488"/>
        <v>Default mode</v>
      </c>
      <c r="N4451" t="str">
        <f t="shared" si="489"/>
        <v>UNKNOWN</v>
      </c>
      <c r="O4451" s="8">
        <f t="shared" si="490"/>
        <v>45001</v>
      </c>
    </row>
    <row r="4452" spans="1:15" x14ac:dyDescent="0.35">
      <c r="A4452" t="s">
        <v>4473</v>
      </c>
      <c r="B4452" s="4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  <c r="I4452" s="4" t="str">
        <f t="shared" si="485"/>
        <v>Salad</v>
      </c>
      <c r="J4452" s="6">
        <f t="shared" si="486"/>
        <v>3</v>
      </c>
      <c r="K4452" s="6">
        <f t="shared" si="487"/>
        <v>5</v>
      </c>
      <c r="L4452" s="6">
        <f t="shared" si="484"/>
        <v>15</v>
      </c>
      <c r="M4452" t="str">
        <f t="shared" si="488"/>
        <v>Digital Wallet</v>
      </c>
      <c r="N4452" t="str">
        <f t="shared" si="489"/>
        <v>UNKNOWN</v>
      </c>
      <c r="O4452" s="8">
        <f t="shared" si="490"/>
        <v>45006</v>
      </c>
    </row>
    <row r="4453" spans="1:15" x14ac:dyDescent="0.35">
      <c r="A4453" t="s">
        <v>4474</v>
      </c>
      <c r="B4453" s="4" t="s">
        <v>65</v>
      </c>
      <c r="C4453">
        <v>2</v>
      </c>
      <c r="D4453" t="s">
        <v>18</v>
      </c>
      <c r="E4453">
        <v>3</v>
      </c>
      <c r="H4453" s="1">
        <v>45229</v>
      </c>
      <c r="I4453" s="4" t="str">
        <f t="shared" si="485"/>
        <v>Tea</v>
      </c>
      <c r="J4453" s="6">
        <f t="shared" si="486"/>
        <v>2</v>
      </c>
      <c r="K4453" s="6">
        <f t="shared" si="487"/>
        <v>2.9989567526555385</v>
      </c>
      <c r="L4453" s="6">
        <f t="shared" si="484"/>
        <v>3</v>
      </c>
      <c r="M4453" t="str">
        <f t="shared" si="488"/>
        <v>Default mode</v>
      </c>
      <c r="N4453" t="str">
        <f t="shared" si="489"/>
        <v>UNKNOWN</v>
      </c>
      <c r="O4453" s="8">
        <f t="shared" si="490"/>
        <v>45229</v>
      </c>
    </row>
    <row r="4454" spans="1:15" x14ac:dyDescent="0.35">
      <c r="A4454" t="s">
        <v>4475</v>
      </c>
      <c r="B4454" s="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  <c r="I4454" s="4" t="str">
        <f t="shared" si="485"/>
        <v>Coffee</v>
      </c>
      <c r="J4454" s="6">
        <f t="shared" si="486"/>
        <v>1</v>
      </c>
      <c r="K4454" s="6">
        <f t="shared" si="487"/>
        <v>2</v>
      </c>
      <c r="L4454" s="6">
        <f t="shared" si="484"/>
        <v>2</v>
      </c>
      <c r="M4454" t="str">
        <f t="shared" si="488"/>
        <v>Digital Wallet</v>
      </c>
      <c r="N4454" t="str">
        <f t="shared" si="489"/>
        <v>UNKNOWN</v>
      </c>
      <c r="O4454" s="8">
        <f t="shared" si="490"/>
        <v>45002</v>
      </c>
    </row>
    <row r="4455" spans="1:15" x14ac:dyDescent="0.35">
      <c r="A4455" t="s">
        <v>4476</v>
      </c>
      <c r="B4455" s="4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I4455" s="4" t="str">
        <f t="shared" si="485"/>
        <v>Salad</v>
      </c>
      <c r="J4455" s="6">
        <f t="shared" si="486"/>
        <v>4</v>
      </c>
      <c r="K4455" s="6">
        <f t="shared" si="487"/>
        <v>5</v>
      </c>
      <c r="L4455" s="6">
        <f t="shared" si="484"/>
        <v>20</v>
      </c>
      <c r="M4455" t="str">
        <f t="shared" si="488"/>
        <v>Cash</v>
      </c>
      <c r="N4455" t="str">
        <f t="shared" si="489"/>
        <v>Takeaway</v>
      </c>
      <c r="O4455" s="8">
        <f t="shared" si="490"/>
        <v>44971</v>
      </c>
    </row>
    <row r="4456" spans="1:15" x14ac:dyDescent="0.35">
      <c r="A4456" t="s">
        <v>4477</v>
      </c>
      <c r="B4456" s="4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  <c r="I4456" s="4" t="str">
        <f t="shared" si="485"/>
        <v>Juice</v>
      </c>
      <c r="J4456" s="6">
        <f t="shared" si="486"/>
        <v>2</v>
      </c>
      <c r="K4456" s="6">
        <f t="shared" si="487"/>
        <v>3</v>
      </c>
      <c r="L4456" s="6">
        <f t="shared" si="484"/>
        <v>6</v>
      </c>
      <c r="M4456" t="str">
        <f t="shared" si="488"/>
        <v>Digital Wallet</v>
      </c>
      <c r="N4456" t="str">
        <f t="shared" si="489"/>
        <v>In-store</v>
      </c>
      <c r="O4456" s="8">
        <f t="shared" si="490"/>
        <v>45237</v>
      </c>
    </row>
    <row r="4457" spans="1:15" x14ac:dyDescent="0.35">
      <c r="A4457" t="s">
        <v>4478</v>
      </c>
      <c r="B4457" s="4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I4457" s="4" t="str">
        <f t="shared" si="485"/>
        <v>Sandwich</v>
      </c>
      <c r="J4457" s="6">
        <f t="shared" si="486"/>
        <v>2</v>
      </c>
      <c r="K4457" s="6">
        <f t="shared" si="487"/>
        <v>4</v>
      </c>
      <c r="L4457" s="6">
        <f t="shared" si="484"/>
        <v>8</v>
      </c>
      <c r="M4457" t="str">
        <f t="shared" si="488"/>
        <v>Credit Card</v>
      </c>
      <c r="N4457" t="str">
        <f t="shared" si="489"/>
        <v>Takeaway</v>
      </c>
      <c r="O4457" s="8">
        <f t="shared" si="490"/>
        <v>45114</v>
      </c>
    </row>
    <row r="4458" spans="1:15" x14ac:dyDescent="0.35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I4458" s="4" t="str">
        <f t="shared" si="485"/>
        <v>UNKNOWN</v>
      </c>
      <c r="J4458" s="6">
        <f t="shared" si="486"/>
        <v>3</v>
      </c>
      <c r="K4458" s="6">
        <f t="shared" si="487"/>
        <v>3</v>
      </c>
      <c r="L4458" s="6">
        <f t="shared" si="484"/>
        <v>9</v>
      </c>
      <c r="M4458" t="str">
        <f t="shared" si="488"/>
        <v>Cash</v>
      </c>
      <c r="N4458" t="str">
        <f t="shared" si="489"/>
        <v>In-store</v>
      </c>
      <c r="O4458" s="8">
        <f t="shared" si="490"/>
        <v>45177</v>
      </c>
    </row>
    <row r="4459" spans="1:15" x14ac:dyDescent="0.35">
      <c r="A4459" t="s">
        <v>4480</v>
      </c>
      <c r="B4459" s="4" t="s">
        <v>17</v>
      </c>
      <c r="C4459">
        <v>1</v>
      </c>
      <c r="D4459">
        <v>1</v>
      </c>
      <c r="E4459">
        <v>1</v>
      </c>
      <c r="H4459" s="1">
        <v>44991</v>
      </c>
      <c r="I4459" s="4" t="str">
        <f t="shared" si="485"/>
        <v>Cookie</v>
      </c>
      <c r="J4459" s="6">
        <f t="shared" si="486"/>
        <v>1</v>
      </c>
      <c r="K4459" s="6">
        <f t="shared" si="487"/>
        <v>1</v>
      </c>
      <c r="L4459" s="6">
        <f t="shared" si="484"/>
        <v>1</v>
      </c>
      <c r="M4459" t="str">
        <f t="shared" si="488"/>
        <v>Default mode</v>
      </c>
      <c r="N4459" t="str">
        <f t="shared" si="489"/>
        <v>UNKNOWN</v>
      </c>
      <c r="O4459" s="8">
        <f t="shared" si="490"/>
        <v>44991</v>
      </c>
    </row>
    <row r="4460" spans="1:15" x14ac:dyDescent="0.35">
      <c r="A4460" t="s">
        <v>4481</v>
      </c>
      <c r="B4460" s="4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I4460" s="4" t="str">
        <f t="shared" si="485"/>
        <v>Salad</v>
      </c>
      <c r="J4460" s="6">
        <f t="shared" si="486"/>
        <v>5</v>
      </c>
      <c r="K4460" s="6">
        <f t="shared" si="487"/>
        <v>5</v>
      </c>
      <c r="L4460" s="6">
        <f t="shared" si="484"/>
        <v>25</v>
      </c>
      <c r="M4460" t="str">
        <f t="shared" si="488"/>
        <v>Credit Card</v>
      </c>
      <c r="N4460" t="str">
        <f t="shared" si="489"/>
        <v>Takeaway</v>
      </c>
      <c r="O4460" s="8">
        <f t="shared" si="490"/>
        <v>45274</v>
      </c>
    </row>
    <row r="4461" spans="1:15" x14ac:dyDescent="0.35">
      <c r="A4461" t="s">
        <v>4482</v>
      </c>
      <c r="B4461" s="4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  <c r="I4461" s="4" t="str">
        <f t="shared" si="485"/>
        <v>Juice</v>
      </c>
      <c r="J4461" s="6">
        <f t="shared" si="486"/>
        <v>5</v>
      </c>
      <c r="K4461" s="6">
        <f t="shared" si="487"/>
        <v>3</v>
      </c>
      <c r="L4461" s="6">
        <f t="shared" si="484"/>
        <v>15</v>
      </c>
      <c r="M4461" t="str">
        <f t="shared" si="488"/>
        <v>Digital Wallet</v>
      </c>
      <c r="N4461" t="str">
        <f t="shared" si="489"/>
        <v>Takeaway</v>
      </c>
      <c r="O4461" s="8">
        <f t="shared" si="490"/>
        <v>45225</v>
      </c>
    </row>
    <row r="4462" spans="1:15" x14ac:dyDescent="0.35">
      <c r="A4462" t="s">
        <v>4483</v>
      </c>
      <c r="B4462" s="4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I4462" s="4" t="str">
        <f t="shared" si="485"/>
        <v>Smoothie</v>
      </c>
      <c r="J4462" s="6">
        <f t="shared" si="486"/>
        <v>5</v>
      </c>
      <c r="K4462" s="6">
        <f t="shared" si="487"/>
        <v>4</v>
      </c>
      <c r="L4462" s="6">
        <f t="shared" si="484"/>
        <v>20</v>
      </c>
      <c r="M4462" t="str">
        <f t="shared" si="488"/>
        <v>Cash</v>
      </c>
      <c r="N4462" t="str">
        <f t="shared" si="489"/>
        <v>UNKNOWN</v>
      </c>
      <c r="O4462" s="8">
        <f t="shared" si="490"/>
        <v>45200</v>
      </c>
    </row>
    <row r="4463" spans="1:15" x14ac:dyDescent="0.35">
      <c r="A4463" t="s">
        <v>4484</v>
      </c>
      <c r="B4463" s="4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  <c r="I4463" s="4" t="str">
        <f t="shared" si="485"/>
        <v>Cake</v>
      </c>
      <c r="J4463" s="6">
        <f t="shared" si="486"/>
        <v>2</v>
      </c>
      <c r="K4463" s="6">
        <f t="shared" si="487"/>
        <v>3</v>
      </c>
      <c r="L4463" s="6">
        <f t="shared" si="484"/>
        <v>6</v>
      </c>
      <c r="M4463" t="str">
        <f t="shared" si="488"/>
        <v>Credit Card</v>
      </c>
      <c r="N4463" t="str">
        <f t="shared" si="489"/>
        <v>In-store</v>
      </c>
      <c r="O4463" s="8">
        <f t="shared" si="490"/>
        <v>44980</v>
      </c>
    </row>
    <row r="4464" spans="1:15" x14ac:dyDescent="0.35">
      <c r="A4464" t="s">
        <v>4485</v>
      </c>
      <c r="B4464" s="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  <c r="I4464" s="4" t="str">
        <f t="shared" si="485"/>
        <v>Juice</v>
      </c>
      <c r="J4464" s="6">
        <f t="shared" si="486"/>
        <v>5</v>
      </c>
      <c r="K4464" s="6">
        <f t="shared" si="487"/>
        <v>3</v>
      </c>
      <c r="L4464" s="6">
        <f t="shared" si="484"/>
        <v>15</v>
      </c>
      <c r="M4464" t="str">
        <f t="shared" si="488"/>
        <v>Cash</v>
      </c>
      <c r="N4464" t="str">
        <f t="shared" si="489"/>
        <v>Takeaway</v>
      </c>
      <c r="O4464" s="8">
        <f t="shared" si="490"/>
        <v>45078</v>
      </c>
    </row>
    <row r="4465" spans="1:15" x14ac:dyDescent="0.35">
      <c r="A4465" t="s">
        <v>4486</v>
      </c>
      <c r="B4465" s="4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I4465" s="4" t="str">
        <f t="shared" si="485"/>
        <v>Sandwich</v>
      </c>
      <c r="J4465" s="6">
        <f t="shared" si="486"/>
        <v>2</v>
      </c>
      <c r="K4465" s="6">
        <f t="shared" si="487"/>
        <v>4</v>
      </c>
      <c r="L4465" s="6">
        <f t="shared" si="484"/>
        <v>8</v>
      </c>
      <c r="M4465" t="str">
        <f t="shared" si="488"/>
        <v>Cash</v>
      </c>
      <c r="N4465" t="str">
        <f t="shared" si="489"/>
        <v>Takeaway</v>
      </c>
      <c r="O4465" s="8">
        <f t="shared" si="490"/>
        <v>44940</v>
      </c>
    </row>
    <row r="4466" spans="1:15" x14ac:dyDescent="0.35">
      <c r="A4466" t="s">
        <v>4487</v>
      </c>
      <c r="B4466" s="4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  <c r="I4466" s="4" t="str">
        <f t="shared" si="485"/>
        <v>Coffee</v>
      </c>
      <c r="J4466" s="6">
        <f t="shared" si="486"/>
        <v>3</v>
      </c>
      <c r="K4466" s="6">
        <f t="shared" si="487"/>
        <v>2</v>
      </c>
      <c r="L4466" s="6">
        <f t="shared" si="484"/>
        <v>8</v>
      </c>
      <c r="M4466" t="str">
        <f t="shared" si="488"/>
        <v>Cash</v>
      </c>
      <c r="N4466" t="str">
        <f t="shared" si="489"/>
        <v>In-store</v>
      </c>
      <c r="O4466" s="8">
        <f t="shared" si="490"/>
        <v>44992</v>
      </c>
    </row>
    <row r="4467" spans="1:15" x14ac:dyDescent="0.35">
      <c r="A4467" t="s">
        <v>4488</v>
      </c>
      <c r="B4467" s="4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I4467" s="4" t="str">
        <f t="shared" si="485"/>
        <v>Salad</v>
      </c>
      <c r="J4467" s="6">
        <f t="shared" si="486"/>
        <v>2</v>
      </c>
      <c r="K4467" s="6">
        <f t="shared" si="487"/>
        <v>5</v>
      </c>
      <c r="L4467" s="6">
        <f t="shared" si="484"/>
        <v>10</v>
      </c>
      <c r="M4467" t="str">
        <f t="shared" si="488"/>
        <v>Credit Card</v>
      </c>
      <c r="N4467" t="str">
        <f t="shared" si="489"/>
        <v>UNKNOWN</v>
      </c>
      <c r="O4467" s="8">
        <f t="shared" si="490"/>
        <v>44948</v>
      </c>
    </row>
    <row r="4468" spans="1:15" x14ac:dyDescent="0.35">
      <c r="A4468" t="s">
        <v>4489</v>
      </c>
      <c r="B4468" s="4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I4468" s="4" t="str">
        <f t="shared" si="485"/>
        <v>Tea</v>
      </c>
      <c r="J4468" s="6">
        <f t="shared" si="486"/>
        <v>3</v>
      </c>
      <c r="K4468" s="6">
        <f t="shared" si="487"/>
        <v>1.5</v>
      </c>
      <c r="L4468" s="6">
        <f t="shared" si="484"/>
        <v>4.5</v>
      </c>
      <c r="M4468" t="str">
        <f t="shared" si="488"/>
        <v>Credit Card</v>
      </c>
      <c r="N4468" t="str">
        <f t="shared" si="489"/>
        <v>Takeaway</v>
      </c>
      <c r="O4468" s="8">
        <f t="shared" si="490"/>
        <v>45187</v>
      </c>
    </row>
    <row r="4469" spans="1:15" x14ac:dyDescent="0.35">
      <c r="A4469" t="s">
        <v>4490</v>
      </c>
      <c r="B4469" s="4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  <c r="I4469" s="4" t="str">
        <f t="shared" si="485"/>
        <v>Sandwich</v>
      </c>
      <c r="J4469" s="6">
        <f t="shared" si="486"/>
        <v>3</v>
      </c>
      <c r="K4469" s="6">
        <f t="shared" si="487"/>
        <v>0</v>
      </c>
      <c r="L4469" s="6">
        <f t="shared" si="484"/>
        <v>12</v>
      </c>
      <c r="M4469" t="str">
        <f t="shared" si="488"/>
        <v>Digital Wallet</v>
      </c>
      <c r="N4469" t="str">
        <f t="shared" si="489"/>
        <v>In-store</v>
      </c>
      <c r="O4469" s="8">
        <f t="shared" si="490"/>
        <v>45152</v>
      </c>
    </row>
    <row r="4470" spans="1:15" x14ac:dyDescent="0.35">
      <c r="A4470" t="s">
        <v>4491</v>
      </c>
      <c r="B4470" s="4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  <c r="I4470" s="4" t="str">
        <f t="shared" si="485"/>
        <v>Juice</v>
      </c>
      <c r="J4470" s="6">
        <f t="shared" si="486"/>
        <v>3</v>
      </c>
      <c r="K4470" s="6">
        <f t="shared" si="487"/>
        <v>3</v>
      </c>
      <c r="L4470" s="6">
        <f t="shared" si="484"/>
        <v>9</v>
      </c>
      <c r="M4470" t="str">
        <f t="shared" si="488"/>
        <v>Digital Wallet</v>
      </c>
      <c r="N4470" t="str">
        <f t="shared" si="489"/>
        <v>Cafe</v>
      </c>
      <c r="O4470" s="8">
        <f t="shared" si="490"/>
        <v>44997</v>
      </c>
    </row>
    <row r="4471" spans="1:15" x14ac:dyDescent="0.35">
      <c r="A4471" t="s">
        <v>4492</v>
      </c>
      <c r="B4471" s="4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  <c r="I4471" s="4" t="str">
        <f t="shared" si="485"/>
        <v>Sandwich</v>
      </c>
      <c r="J4471" s="6">
        <f t="shared" si="486"/>
        <v>1</v>
      </c>
      <c r="K4471" s="6">
        <f t="shared" si="487"/>
        <v>4</v>
      </c>
      <c r="L4471" s="6">
        <f t="shared" si="484"/>
        <v>4</v>
      </c>
      <c r="M4471" t="str">
        <f t="shared" si="488"/>
        <v>Default mode</v>
      </c>
      <c r="N4471" t="str">
        <f t="shared" si="489"/>
        <v>In-store</v>
      </c>
      <c r="O4471" s="8">
        <f t="shared" si="490"/>
        <v>44942</v>
      </c>
    </row>
    <row r="4472" spans="1:15" x14ac:dyDescent="0.35">
      <c r="A4472" t="s">
        <v>4493</v>
      </c>
      <c r="B4472" s="4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  <c r="I4472" s="4" t="str">
        <f t="shared" si="485"/>
        <v>Salad</v>
      </c>
      <c r="J4472" s="6">
        <f t="shared" si="486"/>
        <v>2</v>
      </c>
      <c r="K4472" s="6">
        <f t="shared" si="487"/>
        <v>5</v>
      </c>
      <c r="L4472" s="6">
        <f t="shared" si="484"/>
        <v>10</v>
      </c>
      <c r="M4472" t="str">
        <f t="shared" si="488"/>
        <v>Digital Wallet</v>
      </c>
      <c r="N4472" t="str">
        <f t="shared" si="489"/>
        <v>UNKNOWN</v>
      </c>
      <c r="O4472" s="8">
        <f t="shared" si="490"/>
        <v>45279</v>
      </c>
    </row>
    <row r="4473" spans="1:15" x14ac:dyDescent="0.35">
      <c r="A4473" t="s">
        <v>4494</v>
      </c>
      <c r="B4473" s="4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I4473" s="4" t="str">
        <f t="shared" si="485"/>
        <v>Coffee</v>
      </c>
      <c r="J4473" s="6">
        <f t="shared" si="486"/>
        <v>3</v>
      </c>
      <c r="K4473" s="6">
        <f t="shared" si="487"/>
        <v>2</v>
      </c>
      <c r="L4473" s="6">
        <f t="shared" si="484"/>
        <v>6</v>
      </c>
      <c r="M4473" t="str">
        <f t="shared" si="488"/>
        <v>Cash</v>
      </c>
      <c r="N4473" t="str">
        <f t="shared" si="489"/>
        <v>Takeaway</v>
      </c>
      <c r="O4473" s="8">
        <f t="shared" si="490"/>
        <v>44988</v>
      </c>
    </row>
    <row r="4474" spans="1:15" x14ac:dyDescent="0.35">
      <c r="A4474" t="s">
        <v>4495</v>
      </c>
      <c r="B4474" s="4" t="s">
        <v>28</v>
      </c>
      <c r="C4474">
        <v>2</v>
      </c>
      <c r="D4474">
        <v>4</v>
      </c>
      <c r="E4474">
        <v>8</v>
      </c>
      <c r="H4474" s="1">
        <v>45269</v>
      </c>
      <c r="I4474" s="4" t="str">
        <f t="shared" si="485"/>
        <v>Sandwich</v>
      </c>
      <c r="J4474" s="6">
        <f t="shared" si="486"/>
        <v>2</v>
      </c>
      <c r="K4474" s="6">
        <f t="shared" si="487"/>
        <v>4</v>
      </c>
      <c r="L4474" s="6">
        <f t="shared" si="484"/>
        <v>8</v>
      </c>
      <c r="M4474" t="str">
        <f t="shared" si="488"/>
        <v>Default mode</v>
      </c>
      <c r="N4474" t="str">
        <f t="shared" si="489"/>
        <v>UNKNOWN</v>
      </c>
      <c r="O4474" s="8">
        <f t="shared" si="490"/>
        <v>45269</v>
      </c>
    </row>
    <row r="4475" spans="1:15" x14ac:dyDescent="0.35">
      <c r="A4475" t="s">
        <v>4496</v>
      </c>
      <c r="B4475" s="4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I4475" s="4" t="str">
        <f t="shared" si="485"/>
        <v>Juice</v>
      </c>
      <c r="J4475" s="6">
        <f t="shared" si="486"/>
        <v>1</v>
      </c>
      <c r="K4475" s="6">
        <f t="shared" si="487"/>
        <v>3</v>
      </c>
      <c r="L4475" s="6">
        <f t="shared" si="484"/>
        <v>3</v>
      </c>
      <c r="M4475" t="str">
        <f t="shared" si="488"/>
        <v>Credit Card</v>
      </c>
      <c r="N4475" t="str">
        <f t="shared" si="489"/>
        <v>UNKNOWN</v>
      </c>
      <c r="O4475" s="8">
        <f t="shared" si="490"/>
        <v>44931</v>
      </c>
    </row>
    <row r="4476" spans="1:15" x14ac:dyDescent="0.35">
      <c r="A4476" t="s">
        <v>4497</v>
      </c>
      <c r="B4476" s="4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I4476" s="4" t="str">
        <f t="shared" si="485"/>
        <v>Sandwich</v>
      </c>
      <c r="J4476" s="6">
        <f t="shared" si="486"/>
        <v>1</v>
      </c>
      <c r="K4476" s="6">
        <f t="shared" si="487"/>
        <v>4</v>
      </c>
      <c r="L4476" s="6">
        <f t="shared" si="484"/>
        <v>4</v>
      </c>
      <c r="M4476" t="str">
        <f t="shared" si="488"/>
        <v>Cash</v>
      </c>
      <c r="N4476" t="str">
        <f t="shared" si="489"/>
        <v>Takeaway</v>
      </c>
      <c r="O4476" s="8">
        <f t="shared" si="490"/>
        <v>45226</v>
      </c>
    </row>
    <row r="4477" spans="1:15" x14ac:dyDescent="0.35">
      <c r="A4477" t="s">
        <v>4498</v>
      </c>
      <c r="B4477" s="4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  <c r="I4477" s="4" t="str">
        <f t="shared" si="485"/>
        <v>Coffee</v>
      </c>
      <c r="J4477" s="6">
        <f t="shared" si="486"/>
        <v>2</v>
      </c>
      <c r="K4477" s="6">
        <f t="shared" si="487"/>
        <v>2</v>
      </c>
      <c r="L4477" s="6">
        <f t="shared" si="484"/>
        <v>4</v>
      </c>
      <c r="M4477" t="str">
        <f t="shared" si="488"/>
        <v>Digital Wallet</v>
      </c>
      <c r="N4477" t="str">
        <f t="shared" si="489"/>
        <v>UNKNOWN</v>
      </c>
      <c r="O4477" s="8">
        <f t="shared" si="490"/>
        <v>45029</v>
      </c>
    </row>
    <row r="4478" spans="1:15" x14ac:dyDescent="0.35">
      <c r="A4478" t="s">
        <v>4499</v>
      </c>
      <c r="B4478" s="4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I4478" s="4" t="str">
        <f t="shared" si="485"/>
        <v>Salad</v>
      </c>
      <c r="J4478" s="6">
        <f t="shared" si="486"/>
        <v>2</v>
      </c>
      <c r="K4478" s="6">
        <f t="shared" si="487"/>
        <v>5</v>
      </c>
      <c r="L4478" s="6">
        <f t="shared" si="484"/>
        <v>10</v>
      </c>
      <c r="M4478" t="str">
        <f t="shared" si="488"/>
        <v>Cash</v>
      </c>
      <c r="N4478" t="str">
        <f t="shared" si="489"/>
        <v>UNKNOWN</v>
      </c>
      <c r="O4478" s="8">
        <f t="shared" si="490"/>
        <v>45130</v>
      </c>
    </row>
    <row r="4479" spans="1:15" x14ac:dyDescent="0.35">
      <c r="A4479" t="s">
        <v>4500</v>
      </c>
      <c r="B4479" s="4" t="s">
        <v>13</v>
      </c>
      <c r="C4479">
        <v>5</v>
      </c>
      <c r="E4479">
        <v>15</v>
      </c>
      <c r="G4479" t="s">
        <v>11</v>
      </c>
      <c r="H4479" s="1">
        <v>45205</v>
      </c>
      <c r="I4479" s="4" t="str">
        <f t="shared" si="485"/>
        <v>Cake</v>
      </c>
      <c r="J4479" s="6">
        <f t="shared" si="486"/>
        <v>5</v>
      </c>
      <c r="K4479" s="6">
        <f t="shared" si="487"/>
        <v>0</v>
      </c>
      <c r="L4479" s="6">
        <f t="shared" si="484"/>
        <v>15</v>
      </c>
      <c r="M4479" t="str">
        <f t="shared" si="488"/>
        <v>Default mode</v>
      </c>
      <c r="N4479" t="str">
        <f t="shared" si="489"/>
        <v>Takeaway</v>
      </c>
      <c r="O4479" s="8">
        <f t="shared" si="490"/>
        <v>45205</v>
      </c>
    </row>
    <row r="4480" spans="1:15" x14ac:dyDescent="0.35">
      <c r="A4480" t="s">
        <v>4501</v>
      </c>
      <c r="B4480" s="4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  <c r="I4480" s="4" t="str">
        <f t="shared" si="485"/>
        <v>Tea</v>
      </c>
      <c r="J4480" s="6">
        <f t="shared" si="486"/>
        <v>3</v>
      </c>
      <c r="K4480" s="6">
        <f t="shared" si="487"/>
        <v>1.5</v>
      </c>
      <c r="L4480" s="6">
        <f t="shared" si="484"/>
        <v>4.5</v>
      </c>
      <c r="M4480" t="str">
        <f t="shared" si="488"/>
        <v>Digital Wallet</v>
      </c>
      <c r="N4480" t="str">
        <f t="shared" si="489"/>
        <v>In-store</v>
      </c>
      <c r="O4480" s="8">
        <f t="shared" si="490"/>
        <v>45190</v>
      </c>
    </row>
    <row r="4481" spans="1:15" x14ac:dyDescent="0.35">
      <c r="A4481" t="s">
        <v>4502</v>
      </c>
      <c r="B4481" s="4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I4481" s="4" t="str">
        <f t="shared" si="485"/>
        <v>Salad</v>
      </c>
      <c r="J4481" s="6">
        <f t="shared" si="486"/>
        <v>4</v>
      </c>
      <c r="K4481" s="6">
        <f t="shared" si="487"/>
        <v>5</v>
      </c>
      <c r="L4481" s="6">
        <f t="shared" si="484"/>
        <v>20</v>
      </c>
      <c r="M4481" t="str">
        <f t="shared" si="488"/>
        <v>Default mode</v>
      </c>
      <c r="N4481" t="str">
        <f t="shared" si="489"/>
        <v>Takeaway</v>
      </c>
      <c r="O4481" s="8">
        <f t="shared" si="490"/>
        <v>45031</v>
      </c>
    </row>
    <row r="4482" spans="1:15" x14ac:dyDescent="0.35">
      <c r="A4482" t="s">
        <v>4503</v>
      </c>
      <c r="B4482" s="4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  <c r="I4482" s="4" t="str">
        <f t="shared" si="485"/>
        <v>Smoothie</v>
      </c>
      <c r="J4482" s="6">
        <f t="shared" si="486"/>
        <v>4</v>
      </c>
      <c r="K4482" s="6">
        <f t="shared" si="487"/>
        <v>4</v>
      </c>
      <c r="L4482" s="6">
        <f t="shared" ref="L4482:L4545" si="491">IF(ISBLANK(E4482),PRODUCT(J4482,K4482),IF(E4482="ERROR",PRODUCT(J4482,K4482),IF(E4482="UNKNOWN",PRODUCT(J4482,K4482),E4482)))</f>
        <v>16</v>
      </c>
      <c r="M4482" t="str">
        <f t="shared" si="488"/>
        <v>Digital Wallet</v>
      </c>
      <c r="N4482" t="str">
        <f t="shared" si="489"/>
        <v>Cafe</v>
      </c>
      <c r="O4482" s="8">
        <f t="shared" si="490"/>
        <v>45215</v>
      </c>
    </row>
    <row r="4483" spans="1:15" x14ac:dyDescent="0.35">
      <c r="A4483" t="s">
        <v>4504</v>
      </c>
      <c r="B4483" s="4" t="s">
        <v>13</v>
      </c>
      <c r="C4483">
        <v>5</v>
      </c>
      <c r="D4483">
        <v>3</v>
      </c>
      <c r="E4483">
        <v>15</v>
      </c>
      <c r="F4483" t="s">
        <v>10</v>
      </c>
      <c r="I4483" s="4" t="str">
        <f t="shared" ref="I4483:I4546" si="492">IF(ISBLANK(B4483),"UNKNOWN",IF(B4483="ERROR","Juice",B4483))</f>
        <v>Cake</v>
      </c>
      <c r="J4483" s="6">
        <f t="shared" ref="J4483:J4546" si="493">IF(ISBLANK(C4483),E4483/D4483,IF(C4483="ERROR",AVERAGE(C4483:C14482),IF(C4483="UNKNOWN",MEDIAN(C4483:C14482),C4483)))</f>
        <v>5</v>
      </c>
      <c r="K4483" s="6">
        <f t="shared" ref="K4483:K4546" si="494">IF(ISBLANK(D4483),0,IF(D4483="ERROR",AVERAGE(D4483:D14482),IF(D4483="UNKNOWN",MEDIAN(D4483:D14482),D4483)))</f>
        <v>3</v>
      </c>
      <c r="L4483" s="6">
        <f t="shared" si="491"/>
        <v>15</v>
      </c>
      <c r="M4483" t="str">
        <f t="shared" ref="M4483:M4546" si="495">IF(ISBLANK(F4483),"Default mode",IF(F4483="ERROR","Cash",F4483))</f>
        <v>Credit Card</v>
      </c>
      <c r="N4483" t="str">
        <f t="shared" ref="N4483:N4546" si="496">IF(ISBLANK(G4483),"UNKNOWN",IF(G4483="ERROR","Cafe",G4483))</f>
        <v>UNKNOWN</v>
      </c>
      <c r="O4483" s="8">
        <f t="shared" ref="O4483:O4546" si="497">IF(ISBLANK(H4483),DATE(2023,1,1),IF(H4483="ERROR",DATE(2023,6,1),IF(H4483="UNKNOWN",DATE(2023,1,1),H4483)))</f>
        <v>44927</v>
      </c>
    </row>
    <row r="4484" spans="1:15" x14ac:dyDescent="0.35">
      <c r="A4484" t="s">
        <v>4505</v>
      </c>
      <c r="B4484" s="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I4484" s="4" t="str">
        <f t="shared" si="492"/>
        <v>Tea</v>
      </c>
      <c r="J4484" s="6">
        <f t="shared" si="493"/>
        <v>4</v>
      </c>
      <c r="K4484" s="6">
        <f t="shared" si="494"/>
        <v>1.5</v>
      </c>
      <c r="L4484" s="6">
        <f t="shared" si="491"/>
        <v>6</v>
      </c>
      <c r="M4484" t="str">
        <f t="shared" si="495"/>
        <v>Credit Card</v>
      </c>
      <c r="N4484" t="str">
        <f t="shared" si="496"/>
        <v>UNKNOWN</v>
      </c>
      <c r="O4484" s="8">
        <f t="shared" si="497"/>
        <v>45199</v>
      </c>
    </row>
    <row r="4485" spans="1:15" x14ac:dyDescent="0.35">
      <c r="A4485" t="s">
        <v>4506</v>
      </c>
      <c r="B4485" s="4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  <c r="I4485" s="4" t="str">
        <f t="shared" si="492"/>
        <v>Cookie</v>
      </c>
      <c r="J4485" s="6">
        <f t="shared" si="493"/>
        <v>1</v>
      </c>
      <c r="K4485" s="6">
        <f t="shared" si="494"/>
        <v>1</v>
      </c>
      <c r="L4485" s="6">
        <f t="shared" si="491"/>
        <v>1</v>
      </c>
      <c r="M4485" t="str">
        <f t="shared" si="495"/>
        <v>Digital Wallet</v>
      </c>
      <c r="N4485" t="str">
        <f t="shared" si="496"/>
        <v>In-store</v>
      </c>
      <c r="O4485" s="8">
        <f t="shared" si="497"/>
        <v>45051</v>
      </c>
    </row>
    <row r="4486" spans="1:15" x14ac:dyDescent="0.35">
      <c r="A4486" t="s">
        <v>4507</v>
      </c>
      <c r="B4486" s="4" t="s">
        <v>17</v>
      </c>
      <c r="C4486">
        <v>5</v>
      </c>
      <c r="E4486">
        <v>5</v>
      </c>
      <c r="F4486" t="s">
        <v>10</v>
      </c>
      <c r="H4486" s="1">
        <v>45098</v>
      </c>
      <c r="I4486" s="4" t="str">
        <f t="shared" si="492"/>
        <v>Cookie</v>
      </c>
      <c r="J4486" s="6">
        <f t="shared" si="493"/>
        <v>5</v>
      </c>
      <c r="K4486" s="6">
        <f t="shared" si="494"/>
        <v>0</v>
      </c>
      <c r="L4486" s="6">
        <f t="shared" si="491"/>
        <v>5</v>
      </c>
      <c r="M4486" t="str">
        <f t="shared" si="495"/>
        <v>Credit Card</v>
      </c>
      <c r="N4486" t="str">
        <f t="shared" si="496"/>
        <v>UNKNOWN</v>
      </c>
      <c r="O4486" s="8">
        <f t="shared" si="497"/>
        <v>45098</v>
      </c>
    </row>
    <row r="4487" spans="1:15" x14ac:dyDescent="0.35">
      <c r="A4487" t="s">
        <v>4508</v>
      </c>
      <c r="B4487" s="4" t="s">
        <v>65</v>
      </c>
      <c r="C4487">
        <v>2</v>
      </c>
      <c r="D4487">
        <v>1.5</v>
      </c>
      <c r="E4487">
        <v>3</v>
      </c>
      <c r="I4487" s="4" t="str">
        <f t="shared" si="492"/>
        <v>Tea</v>
      </c>
      <c r="J4487" s="6">
        <f t="shared" si="493"/>
        <v>2</v>
      </c>
      <c r="K4487" s="6">
        <f t="shared" si="494"/>
        <v>1.5</v>
      </c>
      <c r="L4487" s="6">
        <f t="shared" si="491"/>
        <v>3</v>
      </c>
      <c r="M4487" t="str">
        <f t="shared" si="495"/>
        <v>Default mode</v>
      </c>
      <c r="N4487" t="str">
        <f t="shared" si="496"/>
        <v>UNKNOWN</v>
      </c>
      <c r="O4487" s="8">
        <f t="shared" si="497"/>
        <v>44927</v>
      </c>
    </row>
    <row r="4488" spans="1:15" x14ac:dyDescent="0.35">
      <c r="A4488" t="s">
        <v>4509</v>
      </c>
      <c r="B4488" s="4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I4488" s="4" t="str">
        <f t="shared" si="492"/>
        <v>Juice</v>
      </c>
      <c r="J4488" s="6">
        <f t="shared" si="493"/>
        <v>2</v>
      </c>
      <c r="K4488" s="6">
        <f t="shared" si="494"/>
        <v>3</v>
      </c>
      <c r="L4488" s="6">
        <f t="shared" si="491"/>
        <v>6</v>
      </c>
      <c r="M4488" t="str">
        <f t="shared" si="495"/>
        <v>Credit Card</v>
      </c>
      <c r="N4488" t="str">
        <f t="shared" si="496"/>
        <v>Takeaway</v>
      </c>
      <c r="O4488" s="8">
        <f t="shared" si="497"/>
        <v>45279</v>
      </c>
    </row>
    <row r="4489" spans="1:15" x14ac:dyDescent="0.35">
      <c r="A4489" t="s">
        <v>4510</v>
      </c>
      <c r="B4489" s="4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  <c r="I4489" s="4" t="str">
        <f t="shared" si="492"/>
        <v>Salad</v>
      </c>
      <c r="J4489" s="6">
        <f t="shared" si="493"/>
        <v>4</v>
      </c>
      <c r="K4489" s="6">
        <f t="shared" si="494"/>
        <v>5</v>
      </c>
      <c r="L4489" s="6">
        <f t="shared" si="491"/>
        <v>20</v>
      </c>
      <c r="M4489" t="str">
        <f t="shared" si="495"/>
        <v>Cash</v>
      </c>
      <c r="N4489" t="str">
        <f t="shared" si="496"/>
        <v>UNKNOWN</v>
      </c>
      <c r="O4489" s="8">
        <f t="shared" si="497"/>
        <v>45032</v>
      </c>
    </row>
    <row r="4490" spans="1:15" x14ac:dyDescent="0.35">
      <c r="A4490" t="s">
        <v>4511</v>
      </c>
      <c r="B4490" s="4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  <c r="I4490" s="4" t="str">
        <f t="shared" si="492"/>
        <v>Tea</v>
      </c>
      <c r="J4490" s="6">
        <f t="shared" si="493"/>
        <v>4</v>
      </c>
      <c r="K4490" s="6">
        <f t="shared" si="494"/>
        <v>1.5</v>
      </c>
      <c r="L4490" s="6">
        <f t="shared" si="491"/>
        <v>6</v>
      </c>
      <c r="M4490" t="str">
        <f t="shared" si="495"/>
        <v>Cash</v>
      </c>
      <c r="N4490" t="str">
        <f t="shared" si="496"/>
        <v>In-store</v>
      </c>
      <c r="O4490" s="8">
        <f t="shared" si="497"/>
        <v>45092</v>
      </c>
    </row>
    <row r="4491" spans="1:15" x14ac:dyDescent="0.35">
      <c r="A4491" t="s">
        <v>4512</v>
      </c>
      <c r="B4491" s="4" t="s">
        <v>20</v>
      </c>
      <c r="C4491">
        <v>3</v>
      </c>
      <c r="D4491">
        <v>5</v>
      </c>
      <c r="E4491">
        <v>15</v>
      </c>
      <c r="H4491" s="1">
        <v>45060</v>
      </c>
      <c r="I4491" s="4" t="str">
        <f t="shared" si="492"/>
        <v>Salad</v>
      </c>
      <c r="J4491" s="6">
        <f t="shared" si="493"/>
        <v>3</v>
      </c>
      <c r="K4491" s="6">
        <f t="shared" si="494"/>
        <v>5</v>
      </c>
      <c r="L4491" s="6">
        <f t="shared" si="491"/>
        <v>15</v>
      </c>
      <c r="M4491" t="str">
        <f t="shared" si="495"/>
        <v>Default mode</v>
      </c>
      <c r="N4491" t="str">
        <f t="shared" si="496"/>
        <v>UNKNOWN</v>
      </c>
      <c r="O4491" s="8">
        <f t="shared" si="497"/>
        <v>45060</v>
      </c>
    </row>
    <row r="4492" spans="1:15" x14ac:dyDescent="0.35">
      <c r="A4492" t="s">
        <v>4513</v>
      </c>
      <c r="B4492" s="4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  <c r="I4492" s="4" t="str">
        <f t="shared" si="492"/>
        <v>Juice</v>
      </c>
      <c r="J4492" s="6">
        <f t="shared" si="493"/>
        <v>2</v>
      </c>
      <c r="K4492" s="6">
        <f t="shared" si="494"/>
        <v>3</v>
      </c>
      <c r="L4492" s="6">
        <f t="shared" si="491"/>
        <v>6</v>
      </c>
      <c r="M4492" t="str">
        <f t="shared" si="495"/>
        <v>Digital Wallet</v>
      </c>
      <c r="N4492" t="str">
        <f t="shared" si="496"/>
        <v>Takeaway</v>
      </c>
      <c r="O4492" s="8">
        <f t="shared" si="497"/>
        <v>45061</v>
      </c>
    </row>
    <row r="4493" spans="1:15" x14ac:dyDescent="0.35">
      <c r="A4493" t="s">
        <v>4514</v>
      </c>
      <c r="B4493" s="4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I4493" s="4" t="str">
        <f t="shared" si="492"/>
        <v>Cookie</v>
      </c>
      <c r="J4493" s="6">
        <f t="shared" si="493"/>
        <v>2</v>
      </c>
      <c r="K4493" s="6">
        <f t="shared" si="494"/>
        <v>1</v>
      </c>
      <c r="L4493" s="6">
        <f t="shared" si="491"/>
        <v>2</v>
      </c>
      <c r="M4493" t="str">
        <f t="shared" si="495"/>
        <v>Credit Card</v>
      </c>
      <c r="N4493" t="str">
        <f t="shared" si="496"/>
        <v>Takeaway</v>
      </c>
      <c r="O4493" s="8">
        <f t="shared" si="497"/>
        <v>45052</v>
      </c>
    </row>
    <row r="4494" spans="1:15" x14ac:dyDescent="0.35">
      <c r="A4494" t="s">
        <v>4515</v>
      </c>
      <c r="B4494" s="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  <c r="I4494" s="4" t="str">
        <f t="shared" si="492"/>
        <v>Smoothie</v>
      </c>
      <c r="J4494" s="6">
        <f t="shared" si="493"/>
        <v>4</v>
      </c>
      <c r="K4494" s="6">
        <f t="shared" si="494"/>
        <v>2.9978991596638656</v>
      </c>
      <c r="L4494" s="6">
        <f t="shared" si="491"/>
        <v>16</v>
      </c>
      <c r="M4494" t="str">
        <f t="shared" si="495"/>
        <v>Digital Wallet</v>
      </c>
      <c r="N4494" t="str">
        <f t="shared" si="496"/>
        <v>In-store</v>
      </c>
      <c r="O4494" s="8">
        <f t="shared" si="497"/>
        <v>45260</v>
      </c>
    </row>
    <row r="4495" spans="1:15" x14ac:dyDescent="0.35">
      <c r="A4495" t="s">
        <v>4516</v>
      </c>
      <c r="B4495" s="4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I4495" s="4" t="str">
        <f t="shared" si="492"/>
        <v>Smoothie</v>
      </c>
      <c r="J4495" s="6">
        <f t="shared" si="493"/>
        <v>1</v>
      </c>
      <c r="K4495" s="6">
        <f t="shared" si="494"/>
        <v>4</v>
      </c>
      <c r="L4495" s="6">
        <f t="shared" si="491"/>
        <v>4</v>
      </c>
      <c r="M4495" t="str">
        <f t="shared" si="495"/>
        <v>Cash</v>
      </c>
      <c r="N4495" t="str">
        <f t="shared" si="496"/>
        <v>UNKNOWN</v>
      </c>
      <c r="O4495" s="8">
        <f t="shared" si="497"/>
        <v>45139</v>
      </c>
    </row>
    <row r="4496" spans="1:15" x14ac:dyDescent="0.35">
      <c r="A4496" t="s">
        <v>4517</v>
      </c>
      <c r="B4496" s="4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I4496" s="4" t="str">
        <f t="shared" si="492"/>
        <v>Cookie</v>
      </c>
      <c r="J4496" s="6">
        <f t="shared" si="493"/>
        <v>1</v>
      </c>
      <c r="K4496" s="6">
        <f t="shared" si="494"/>
        <v>1</v>
      </c>
      <c r="L4496" s="6">
        <f t="shared" si="491"/>
        <v>1</v>
      </c>
      <c r="M4496" t="str">
        <f t="shared" si="495"/>
        <v>Default mode</v>
      </c>
      <c r="N4496" t="str">
        <f t="shared" si="496"/>
        <v>In-store</v>
      </c>
      <c r="O4496" s="8">
        <f t="shared" si="497"/>
        <v>45240</v>
      </c>
    </row>
    <row r="4497" spans="1:15" x14ac:dyDescent="0.35">
      <c r="A4497" t="s">
        <v>4518</v>
      </c>
      <c r="B4497" s="4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I4497" s="4" t="str">
        <f t="shared" si="492"/>
        <v>Tea</v>
      </c>
      <c r="J4497" s="6">
        <f t="shared" si="493"/>
        <v>3</v>
      </c>
      <c r="K4497" s="6">
        <f t="shared" si="494"/>
        <v>1.5</v>
      </c>
      <c r="L4497" s="6">
        <f t="shared" si="491"/>
        <v>4.5</v>
      </c>
      <c r="M4497" t="str">
        <f t="shared" si="495"/>
        <v>Credit Card</v>
      </c>
      <c r="N4497" t="str">
        <f t="shared" si="496"/>
        <v>In-store</v>
      </c>
      <c r="O4497" s="8">
        <f t="shared" si="497"/>
        <v>45207</v>
      </c>
    </row>
    <row r="4498" spans="1:15" x14ac:dyDescent="0.35">
      <c r="A4498" t="s">
        <v>4519</v>
      </c>
      <c r="B4498" s="4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  <c r="I4498" s="4" t="str">
        <f t="shared" si="492"/>
        <v>Coffee</v>
      </c>
      <c r="J4498" s="6">
        <f t="shared" si="493"/>
        <v>1</v>
      </c>
      <c r="K4498" s="6">
        <f t="shared" si="494"/>
        <v>2</v>
      </c>
      <c r="L4498" s="6">
        <f t="shared" si="491"/>
        <v>2</v>
      </c>
      <c r="M4498" t="str">
        <f t="shared" si="495"/>
        <v>Digital Wallet</v>
      </c>
      <c r="N4498" t="str">
        <f t="shared" si="496"/>
        <v>In-store</v>
      </c>
      <c r="O4498" s="8">
        <f t="shared" si="497"/>
        <v>45159</v>
      </c>
    </row>
    <row r="4499" spans="1:15" x14ac:dyDescent="0.35">
      <c r="A4499" t="s">
        <v>4520</v>
      </c>
      <c r="B4499" s="4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I4499" s="4" t="str">
        <f t="shared" si="492"/>
        <v>Cake</v>
      </c>
      <c r="J4499" s="6">
        <f t="shared" si="493"/>
        <v>4</v>
      </c>
      <c r="K4499" s="6">
        <f t="shared" si="494"/>
        <v>3</v>
      </c>
      <c r="L4499" s="6">
        <f t="shared" si="491"/>
        <v>12</v>
      </c>
      <c r="M4499" t="str">
        <f t="shared" si="495"/>
        <v>Cash</v>
      </c>
      <c r="N4499" t="str">
        <f t="shared" si="496"/>
        <v>UNKNOWN</v>
      </c>
      <c r="O4499" s="8">
        <f t="shared" si="497"/>
        <v>45221</v>
      </c>
    </row>
    <row r="4500" spans="1:15" x14ac:dyDescent="0.35">
      <c r="A4500" t="s">
        <v>4521</v>
      </c>
      <c r="B4500" s="4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I4500" s="4" t="str">
        <f t="shared" si="492"/>
        <v>Tea</v>
      </c>
      <c r="J4500" s="6">
        <f t="shared" si="493"/>
        <v>2</v>
      </c>
      <c r="K4500" s="6">
        <f t="shared" si="494"/>
        <v>1.5</v>
      </c>
      <c r="L4500" s="6">
        <f t="shared" si="491"/>
        <v>3</v>
      </c>
      <c r="M4500" t="str">
        <f t="shared" si="495"/>
        <v>Credit Card</v>
      </c>
      <c r="N4500" t="str">
        <f t="shared" si="496"/>
        <v>UNKNOWN</v>
      </c>
      <c r="O4500" s="8">
        <f t="shared" si="497"/>
        <v>45224</v>
      </c>
    </row>
    <row r="4501" spans="1:15" x14ac:dyDescent="0.35">
      <c r="A4501" t="s">
        <v>4522</v>
      </c>
      <c r="B4501" s="4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I4501" s="4" t="str">
        <f t="shared" si="492"/>
        <v>Coffee</v>
      </c>
      <c r="J4501" s="6">
        <f t="shared" si="493"/>
        <v>4</v>
      </c>
      <c r="K4501" s="6">
        <f t="shared" si="494"/>
        <v>2</v>
      </c>
      <c r="L4501" s="6">
        <f t="shared" si="491"/>
        <v>8</v>
      </c>
      <c r="M4501" t="str">
        <f t="shared" si="495"/>
        <v>Default mode</v>
      </c>
      <c r="N4501" t="str">
        <f t="shared" si="496"/>
        <v>Takeaway</v>
      </c>
      <c r="O4501" s="8">
        <f t="shared" si="497"/>
        <v>44985</v>
      </c>
    </row>
    <row r="4502" spans="1:15" x14ac:dyDescent="0.35">
      <c r="A4502" t="s">
        <v>4523</v>
      </c>
      <c r="B4502" s="4" t="s">
        <v>9</v>
      </c>
      <c r="C4502" t="s">
        <v>21</v>
      </c>
      <c r="D4502">
        <v>2</v>
      </c>
      <c r="E4502">
        <v>2</v>
      </c>
      <c r="H4502" s="1">
        <v>45232</v>
      </c>
      <c r="I4502" s="4" t="str">
        <f t="shared" si="492"/>
        <v>Coffee</v>
      </c>
      <c r="J4502" s="6">
        <f t="shared" si="493"/>
        <v>3</v>
      </c>
      <c r="K4502" s="6">
        <f t="shared" si="494"/>
        <v>2</v>
      </c>
      <c r="L4502" s="6">
        <f t="shared" si="491"/>
        <v>2</v>
      </c>
      <c r="M4502" t="str">
        <f t="shared" si="495"/>
        <v>Default mode</v>
      </c>
      <c r="N4502" t="str">
        <f t="shared" si="496"/>
        <v>UNKNOWN</v>
      </c>
      <c r="O4502" s="8">
        <f t="shared" si="497"/>
        <v>45232</v>
      </c>
    </row>
    <row r="4503" spans="1:15" x14ac:dyDescent="0.35">
      <c r="A4503" t="s">
        <v>4524</v>
      </c>
      <c r="B4503" s="4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  <c r="I4503" s="4" t="str">
        <f t="shared" si="492"/>
        <v>Coffee</v>
      </c>
      <c r="J4503" s="6">
        <f t="shared" si="493"/>
        <v>4</v>
      </c>
      <c r="K4503" s="6">
        <f t="shared" si="494"/>
        <v>2</v>
      </c>
      <c r="L4503" s="6">
        <f t="shared" si="491"/>
        <v>8</v>
      </c>
      <c r="M4503" t="str">
        <f t="shared" si="495"/>
        <v>Cash</v>
      </c>
      <c r="N4503" t="str">
        <f t="shared" si="496"/>
        <v>UNKNOWN</v>
      </c>
      <c r="O4503" s="8">
        <f t="shared" si="497"/>
        <v>45149</v>
      </c>
    </row>
    <row r="4504" spans="1:15" x14ac:dyDescent="0.35">
      <c r="A4504" t="s">
        <v>4525</v>
      </c>
      <c r="B4504" s="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I4504" s="4" t="str">
        <f t="shared" si="492"/>
        <v>Tea</v>
      </c>
      <c r="J4504" s="6">
        <f t="shared" si="493"/>
        <v>4</v>
      </c>
      <c r="K4504" s="6">
        <f t="shared" si="494"/>
        <v>1.5</v>
      </c>
      <c r="L4504" s="6">
        <f t="shared" si="491"/>
        <v>6</v>
      </c>
      <c r="M4504" t="str">
        <f t="shared" si="495"/>
        <v>Default mode</v>
      </c>
      <c r="N4504" t="str">
        <f t="shared" si="496"/>
        <v>Takeaway</v>
      </c>
      <c r="O4504" s="8">
        <f t="shared" si="497"/>
        <v>44978</v>
      </c>
    </row>
    <row r="4505" spans="1:15" x14ac:dyDescent="0.35">
      <c r="A4505" t="s">
        <v>4526</v>
      </c>
      <c r="B4505" s="4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  <c r="I4505" s="4" t="str">
        <f t="shared" si="492"/>
        <v>Tea</v>
      </c>
      <c r="J4505" s="6">
        <f t="shared" si="493"/>
        <v>4</v>
      </c>
      <c r="K4505" s="6">
        <f t="shared" si="494"/>
        <v>1.5</v>
      </c>
      <c r="L4505" s="6">
        <f t="shared" si="491"/>
        <v>6</v>
      </c>
      <c r="M4505" t="str">
        <f t="shared" si="495"/>
        <v>Digital Wallet</v>
      </c>
      <c r="N4505" t="str">
        <f t="shared" si="496"/>
        <v>UNKNOWN</v>
      </c>
      <c r="O4505" s="8">
        <f t="shared" si="497"/>
        <v>45269</v>
      </c>
    </row>
    <row r="4506" spans="1:15" x14ac:dyDescent="0.35">
      <c r="A4506" t="s">
        <v>4527</v>
      </c>
      <c r="B4506" s="4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  <c r="I4506" s="4" t="str">
        <f t="shared" si="492"/>
        <v>Tea</v>
      </c>
      <c r="J4506" s="6">
        <f t="shared" si="493"/>
        <v>5</v>
      </c>
      <c r="K4506" s="6">
        <f t="shared" si="494"/>
        <v>1.5</v>
      </c>
      <c r="L4506" s="6">
        <f t="shared" si="491"/>
        <v>7.5</v>
      </c>
      <c r="M4506" t="str">
        <f t="shared" si="495"/>
        <v>Default mode</v>
      </c>
      <c r="N4506" t="str">
        <f t="shared" si="496"/>
        <v>In-store</v>
      </c>
      <c r="O4506" s="8">
        <f t="shared" si="497"/>
        <v>44927</v>
      </c>
    </row>
    <row r="4507" spans="1:15" x14ac:dyDescent="0.35">
      <c r="A4507" t="s">
        <v>4528</v>
      </c>
      <c r="B4507" s="4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I4507" s="4" t="str">
        <f t="shared" si="492"/>
        <v>Smoothie</v>
      </c>
      <c r="J4507" s="6">
        <f t="shared" si="493"/>
        <v>5</v>
      </c>
      <c r="K4507" s="6">
        <f t="shared" si="494"/>
        <v>4</v>
      </c>
      <c r="L4507" s="6">
        <f t="shared" si="491"/>
        <v>20</v>
      </c>
      <c r="M4507" t="str">
        <f t="shared" si="495"/>
        <v>Credit Card</v>
      </c>
      <c r="N4507" t="str">
        <f t="shared" si="496"/>
        <v>Takeaway</v>
      </c>
      <c r="O4507" s="8">
        <f t="shared" si="497"/>
        <v>45154</v>
      </c>
    </row>
    <row r="4508" spans="1:15" x14ac:dyDescent="0.35">
      <c r="A4508" t="s">
        <v>4529</v>
      </c>
      <c r="B4508" s="4" t="s">
        <v>39</v>
      </c>
      <c r="C4508">
        <v>5</v>
      </c>
      <c r="D4508">
        <v>3</v>
      </c>
      <c r="E4508">
        <v>15</v>
      </c>
      <c r="H4508" s="1">
        <v>45071</v>
      </c>
      <c r="I4508" s="4" t="str">
        <f t="shared" si="492"/>
        <v>Juice</v>
      </c>
      <c r="J4508" s="6">
        <f t="shared" si="493"/>
        <v>5</v>
      </c>
      <c r="K4508" s="6">
        <f t="shared" si="494"/>
        <v>3</v>
      </c>
      <c r="L4508" s="6">
        <f t="shared" si="491"/>
        <v>15</v>
      </c>
      <c r="M4508" t="str">
        <f t="shared" si="495"/>
        <v>Default mode</v>
      </c>
      <c r="N4508" t="str">
        <f t="shared" si="496"/>
        <v>UNKNOWN</v>
      </c>
      <c r="O4508" s="8">
        <f t="shared" si="497"/>
        <v>45071</v>
      </c>
    </row>
    <row r="4509" spans="1:15" x14ac:dyDescent="0.35">
      <c r="A4509" t="s">
        <v>4530</v>
      </c>
      <c r="B4509" s="4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  <c r="I4509" s="4" t="str">
        <f t="shared" si="492"/>
        <v>Smoothie</v>
      </c>
      <c r="J4509" s="6">
        <f t="shared" si="493"/>
        <v>3</v>
      </c>
      <c r="K4509" s="6">
        <f t="shared" si="494"/>
        <v>4</v>
      </c>
      <c r="L4509" s="6">
        <f t="shared" si="491"/>
        <v>12</v>
      </c>
      <c r="M4509" t="str">
        <f t="shared" si="495"/>
        <v>Digital Wallet</v>
      </c>
      <c r="N4509" t="str">
        <f t="shared" si="496"/>
        <v>Takeaway</v>
      </c>
      <c r="O4509" s="8">
        <f t="shared" si="497"/>
        <v>45226</v>
      </c>
    </row>
    <row r="4510" spans="1:15" x14ac:dyDescent="0.35">
      <c r="A4510" t="s">
        <v>4531</v>
      </c>
      <c r="B4510" s="4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I4510" s="4" t="str">
        <f t="shared" si="492"/>
        <v>Cookie</v>
      </c>
      <c r="J4510" s="6">
        <f t="shared" si="493"/>
        <v>5</v>
      </c>
      <c r="K4510" s="6">
        <f t="shared" si="494"/>
        <v>1</v>
      </c>
      <c r="L4510" s="6">
        <f t="shared" si="491"/>
        <v>5</v>
      </c>
      <c r="M4510" t="str">
        <f t="shared" si="495"/>
        <v>Cash</v>
      </c>
      <c r="N4510" t="str">
        <f t="shared" si="496"/>
        <v>In-store</v>
      </c>
      <c r="O4510" s="8">
        <f t="shared" si="497"/>
        <v>45256</v>
      </c>
    </row>
    <row r="4511" spans="1:15" x14ac:dyDescent="0.35">
      <c r="A4511" t="s">
        <v>4532</v>
      </c>
      <c r="B4511" s="4" t="s">
        <v>25</v>
      </c>
      <c r="C4511">
        <v>2</v>
      </c>
      <c r="D4511">
        <v>4</v>
      </c>
      <c r="E4511">
        <v>8</v>
      </c>
      <c r="H4511" s="1">
        <v>45222</v>
      </c>
      <c r="I4511" s="4" t="str">
        <f t="shared" si="492"/>
        <v>Smoothie</v>
      </c>
      <c r="J4511" s="6">
        <f t="shared" si="493"/>
        <v>2</v>
      </c>
      <c r="K4511" s="6">
        <f t="shared" si="494"/>
        <v>4</v>
      </c>
      <c r="L4511" s="6">
        <f t="shared" si="491"/>
        <v>8</v>
      </c>
      <c r="M4511" t="str">
        <f t="shared" si="495"/>
        <v>Default mode</v>
      </c>
      <c r="N4511" t="str">
        <f t="shared" si="496"/>
        <v>UNKNOWN</v>
      </c>
      <c r="O4511" s="8">
        <f t="shared" si="497"/>
        <v>45222</v>
      </c>
    </row>
    <row r="4512" spans="1:15" x14ac:dyDescent="0.35">
      <c r="A4512" t="s">
        <v>4533</v>
      </c>
      <c r="B4512" s="4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  <c r="I4512" s="4" t="str">
        <f t="shared" si="492"/>
        <v>Coffee</v>
      </c>
      <c r="J4512" s="6">
        <f t="shared" si="493"/>
        <v>2</v>
      </c>
      <c r="K4512" s="6">
        <f t="shared" si="494"/>
        <v>2</v>
      </c>
      <c r="L4512" s="6">
        <f t="shared" si="491"/>
        <v>4</v>
      </c>
      <c r="M4512" t="str">
        <f t="shared" si="495"/>
        <v>Credit Card</v>
      </c>
      <c r="N4512" t="str">
        <f t="shared" si="496"/>
        <v>UNKNOWN</v>
      </c>
      <c r="O4512" s="8">
        <f t="shared" si="497"/>
        <v>45185</v>
      </c>
    </row>
    <row r="4513" spans="1:15" x14ac:dyDescent="0.35">
      <c r="A4513" t="s">
        <v>4534</v>
      </c>
      <c r="B4513" s="4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I4513" s="4" t="str">
        <f t="shared" si="492"/>
        <v>Sandwich</v>
      </c>
      <c r="J4513" s="6">
        <f t="shared" si="493"/>
        <v>1</v>
      </c>
      <c r="K4513" s="6">
        <f t="shared" si="494"/>
        <v>4</v>
      </c>
      <c r="L4513" s="6">
        <f t="shared" si="491"/>
        <v>4</v>
      </c>
      <c r="M4513" t="str">
        <f t="shared" si="495"/>
        <v>Cash</v>
      </c>
      <c r="N4513" t="str">
        <f t="shared" si="496"/>
        <v>In-store</v>
      </c>
      <c r="O4513" s="8">
        <f t="shared" si="497"/>
        <v>45052</v>
      </c>
    </row>
    <row r="4514" spans="1:15" x14ac:dyDescent="0.35">
      <c r="A4514" t="s">
        <v>4535</v>
      </c>
      <c r="B4514" s="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I4514" s="4" t="str">
        <f t="shared" si="492"/>
        <v>Tea</v>
      </c>
      <c r="J4514" s="6">
        <f t="shared" si="493"/>
        <v>2</v>
      </c>
      <c r="K4514" s="6">
        <f t="shared" si="494"/>
        <v>1.5</v>
      </c>
      <c r="L4514" s="6">
        <f t="shared" si="491"/>
        <v>3</v>
      </c>
      <c r="M4514" t="str">
        <f t="shared" si="495"/>
        <v>Credit Card</v>
      </c>
      <c r="N4514" t="str">
        <f t="shared" si="496"/>
        <v>Takeaway</v>
      </c>
      <c r="O4514" s="8">
        <f t="shared" si="497"/>
        <v>44960</v>
      </c>
    </row>
    <row r="4515" spans="1:15" x14ac:dyDescent="0.35">
      <c r="A4515" t="s">
        <v>4536</v>
      </c>
      <c r="B4515" s="4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  <c r="I4515" s="4" t="str">
        <f t="shared" si="492"/>
        <v>Cookie</v>
      </c>
      <c r="J4515" s="6">
        <f t="shared" si="493"/>
        <v>1</v>
      </c>
      <c r="K4515" s="6">
        <f t="shared" si="494"/>
        <v>1</v>
      </c>
      <c r="L4515" s="6">
        <f t="shared" si="491"/>
        <v>1</v>
      </c>
      <c r="M4515" t="str">
        <f t="shared" si="495"/>
        <v>Credit Card</v>
      </c>
      <c r="N4515" t="str">
        <f t="shared" si="496"/>
        <v>UNKNOWN</v>
      </c>
      <c r="O4515" s="8">
        <f t="shared" si="497"/>
        <v>45041</v>
      </c>
    </row>
    <row r="4516" spans="1:15" x14ac:dyDescent="0.35">
      <c r="A4516" t="s">
        <v>4537</v>
      </c>
      <c r="B4516" s="4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  <c r="I4516" s="4" t="str">
        <f t="shared" si="492"/>
        <v>Smoothie</v>
      </c>
      <c r="J4516" s="6">
        <f t="shared" si="493"/>
        <v>3</v>
      </c>
      <c r="K4516" s="6">
        <f t="shared" si="494"/>
        <v>4</v>
      </c>
      <c r="L4516" s="6">
        <f t="shared" si="491"/>
        <v>12</v>
      </c>
      <c r="M4516" t="str">
        <f t="shared" si="495"/>
        <v>Digital Wallet</v>
      </c>
      <c r="N4516" t="str">
        <f t="shared" si="496"/>
        <v>UNKNOWN</v>
      </c>
      <c r="O4516" s="8">
        <f t="shared" si="497"/>
        <v>44927</v>
      </c>
    </row>
    <row r="4517" spans="1:15" x14ac:dyDescent="0.35">
      <c r="A4517" t="s">
        <v>4538</v>
      </c>
      <c r="B4517" s="4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I4517" s="4" t="str">
        <f t="shared" si="492"/>
        <v>Smoothie</v>
      </c>
      <c r="J4517" s="6">
        <f t="shared" si="493"/>
        <v>2</v>
      </c>
      <c r="K4517" s="6">
        <f t="shared" si="494"/>
        <v>4</v>
      </c>
      <c r="L4517" s="6">
        <f t="shared" si="491"/>
        <v>8</v>
      </c>
      <c r="M4517" t="str">
        <f t="shared" si="495"/>
        <v>Credit Card</v>
      </c>
      <c r="N4517" t="str">
        <f t="shared" si="496"/>
        <v>Takeaway</v>
      </c>
      <c r="O4517" s="8">
        <f t="shared" si="497"/>
        <v>44965</v>
      </c>
    </row>
    <row r="4518" spans="1:15" x14ac:dyDescent="0.35">
      <c r="A4518" t="s">
        <v>4539</v>
      </c>
      <c r="B4518" s="4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I4518" s="4" t="str">
        <f t="shared" si="492"/>
        <v>Salad</v>
      </c>
      <c r="J4518" s="6">
        <f t="shared" si="493"/>
        <v>2</v>
      </c>
      <c r="K4518" s="6">
        <f t="shared" si="494"/>
        <v>5</v>
      </c>
      <c r="L4518" s="6">
        <f t="shared" si="491"/>
        <v>10</v>
      </c>
      <c r="M4518" t="str">
        <f t="shared" si="495"/>
        <v>Credit Card</v>
      </c>
      <c r="N4518" t="str">
        <f t="shared" si="496"/>
        <v>Takeaway</v>
      </c>
      <c r="O4518" s="8">
        <f t="shared" si="497"/>
        <v>44998</v>
      </c>
    </row>
    <row r="4519" spans="1:15" x14ac:dyDescent="0.35">
      <c r="A4519" t="s">
        <v>4540</v>
      </c>
      <c r="B4519" s="4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I4519" s="4" t="str">
        <f t="shared" si="492"/>
        <v>Smoothie</v>
      </c>
      <c r="J4519" s="6">
        <f t="shared" si="493"/>
        <v>3</v>
      </c>
      <c r="K4519" s="6">
        <f t="shared" si="494"/>
        <v>4</v>
      </c>
      <c r="L4519" s="6">
        <f t="shared" si="491"/>
        <v>12</v>
      </c>
      <c r="M4519" t="str">
        <f t="shared" si="495"/>
        <v>Credit Card</v>
      </c>
      <c r="N4519" t="str">
        <f t="shared" si="496"/>
        <v>Takeaway</v>
      </c>
      <c r="O4519" s="8">
        <f t="shared" si="497"/>
        <v>45170</v>
      </c>
    </row>
    <row r="4520" spans="1:15" x14ac:dyDescent="0.35">
      <c r="A4520" t="s">
        <v>4541</v>
      </c>
      <c r="B4520" s="4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  <c r="I4520" s="4" t="str">
        <f t="shared" si="492"/>
        <v>Tea</v>
      </c>
      <c r="J4520" s="6">
        <f t="shared" si="493"/>
        <v>1</v>
      </c>
      <c r="K4520" s="6">
        <f t="shared" si="494"/>
        <v>1.5</v>
      </c>
      <c r="L4520" s="6">
        <f t="shared" si="491"/>
        <v>1.5</v>
      </c>
      <c r="M4520" t="str">
        <f t="shared" si="495"/>
        <v>Digital Wallet</v>
      </c>
      <c r="N4520" t="str">
        <f t="shared" si="496"/>
        <v>Takeaway</v>
      </c>
      <c r="O4520" s="8">
        <f t="shared" si="497"/>
        <v>45257</v>
      </c>
    </row>
    <row r="4521" spans="1:15" x14ac:dyDescent="0.35">
      <c r="A4521" t="s">
        <v>4542</v>
      </c>
      <c r="B4521" s="4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I4521" s="4" t="str">
        <f t="shared" si="492"/>
        <v>Sandwich</v>
      </c>
      <c r="J4521" s="6">
        <f t="shared" si="493"/>
        <v>2</v>
      </c>
      <c r="K4521" s="6">
        <f t="shared" si="494"/>
        <v>4</v>
      </c>
      <c r="L4521" s="6">
        <f t="shared" si="491"/>
        <v>8</v>
      </c>
      <c r="M4521" t="str">
        <f t="shared" si="495"/>
        <v>Cash</v>
      </c>
      <c r="N4521" t="str">
        <f t="shared" si="496"/>
        <v>Takeaway</v>
      </c>
      <c r="O4521" s="8">
        <f t="shared" si="497"/>
        <v>44992</v>
      </c>
    </row>
    <row r="4522" spans="1:15" x14ac:dyDescent="0.35">
      <c r="A4522" t="s">
        <v>4543</v>
      </c>
      <c r="B4522" s="4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I4522" s="4" t="str">
        <f t="shared" si="492"/>
        <v>Coffee</v>
      </c>
      <c r="J4522" s="6">
        <f t="shared" si="493"/>
        <v>2</v>
      </c>
      <c r="K4522" s="6">
        <f t="shared" si="494"/>
        <v>2</v>
      </c>
      <c r="L4522" s="6">
        <f t="shared" si="491"/>
        <v>4</v>
      </c>
      <c r="M4522" t="str">
        <f t="shared" si="495"/>
        <v>Credit Card</v>
      </c>
      <c r="N4522" t="str">
        <f t="shared" si="496"/>
        <v>UNKNOWN</v>
      </c>
      <c r="O4522" s="8">
        <f t="shared" si="497"/>
        <v>45155</v>
      </c>
    </row>
    <row r="4523" spans="1:15" x14ac:dyDescent="0.35">
      <c r="A4523" t="s">
        <v>4544</v>
      </c>
      <c r="B4523" s="4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  <c r="I4523" s="4" t="str">
        <f t="shared" si="492"/>
        <v>Cake</v>
      </c>
      <c r="J4523" s="6">
        <f t="shared" si="493"/>
        <v>2</v>
      </c>
      <c r="K4523" s="6">
        <f t="shared" si="494"/>
        <v>3</v>
      </c>
      <c r="L4523" s="6">
        <f t="shared" si="491"/>
        <v>6</v>
      </c>
      <c r="M4523" t="str">
        <f t="shared" si="495"/>
        <v>Digital Wallet</v>
      </c>
      <c r="N4523" t="str">
        <f t="shared" si="496"/>
        <v>UNKNOWN</v>
      </c>
      <c r="O4523" s="8">
        <f t="shared" si="497"/>
        <v>45199</v>
      </c>
    </row>
    <row r="4524" spans="1:15" x14ac:dyDescent="0.35">
      <c r="A4524" t="s">
        <v>4545</v>
      </c>
      <c r="B4524" s="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I4524" s="4" t="str">
        <f t="shared" si="492"/>
        <v>Cookie</v>
      </c>
      <c r="J4524" s="6">
        <f t="shared" si="493"/>
        <v>4</v>
      </c>
      <c r="K4524" s="6">
        <f t="shared" si="494"/>
        <v>1</v>
      </c>
      <c r="L4524" s="6">
        <f t="shared" si="491"/>
        <v>4</v>
      </c>
      <c r="M4524" t="str">
        <f t="shared" si="495"/>
        <v>Cash</v>
      </c>
      <c r="N4524" t="str">
        <f t="shared" si="496"/>
        <v>Takeaway</v>
      </c>
      <c r="O4524" s="8">
        <f t="shared" si="497"/>
        <v>44939</v>
      </c>
    </row>
    <row r="4525" spans="1:15" x14ac:dyDescent="0.35">
      <c r="A4525" t="s">
        <v>4546</v>
      </c>
      <c r="B4525" s="4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I4525" s="4" t="str">
        <f t="shared" si="492"/>
        <v>Tea</v>
      </c>
      <c r="J4525" s="6">
        <f t="shared" si="493"/>
        <v>4</v>
      </c>
      <c r="K4525" s="6">
        <f t="shared" si="494"/>
        <v>1.5</v>
      </c>
      <c r="L4525" s="6">
        <f t="shared" si="491"/>
        <v>6</v>
      </c>
      <c r="M4525" t="str">
        <f t="shared" si="495"/>
        <v>Cash</v>
      </c>
      <c r="N4525" t="str">
        <f t="shared" si="496"/>
        <v>Takeaway</v>
      </c>
      <c r="O4525" s="8">
        <f t="shared" si="497"/>
        <v>45149</v>
      </c>
    </row>
    <row r="4526" spans="1:15" x14ac:dyDescent="0.35">
      <c r="A4526" t="s">
        <v>4547</v>
      </c>
      <c r="B4526" s="4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I4526" s="4" t="str">
        <f t="shared" si="492"/>
        <v>Smoothie</v>
      </c>
      <c r="J4526" s="6">
        <f t="shared" si="493"/>
        <v>4</v>
      </c>
      <c r="K4526" s="6">
        <f t="shared" si="494"/>
        <v>4</v>
      </c>
      <c r="L4526" s="6">
        <f t="shared" si="491"/>
        <v>16</v>
      </c>
      <c r="M4526" t="str">
        <f t="shared" si="495"/>
        <v>Cash</v>
      </c>
      <c r="N4526" t="str">
        <f t="shared" si="496"/>
        <v>Takeaway</v>
      </c>
      <c r="O4526" s="8">
        <f t="shared" si="497"/>
        <v>44966</v>
      </c>
    </row>
    <row r="4527" spans="1:15" x14ac:dyDescent="0.35">
      <c r="A4527" t="s">
        <v>4548</v>
      </c>
      <c r="B4527" s="4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  <c r="I4527" s="4" t="str">
        <f t="shared" si="492"/>
        <v>Tea</v>
      </c>
      <c r="J4527" s="6">
        <f t="shared" si="493"/>
        <v>1</v>
      </c>
      <c r="K4527" s="6">
        <f t="shared" si="494"/>
        <v>1.5</v>
      </c>
      <c r="L4527" s="6">
        <f t="shared" si="491"/>
        <v>1.5</v>
      </c>
      <c r="M4527" t="str">
        <f t="shared" si="495"/>
        <v>Cash</v>
      </c>
      <c r="N4527" t="str">
        <f t="shared" si="496"/>
        <v>Takeaway</v>
      </c>
      <c r="O4527" s="8">
        <f t="shared" si="497"/>
        <v>45224</v>
      </c>
    </row>
    <row r="4528" spans="1:15" x14ac:dyDescent="0.35">
      <c r="A4528" t="s">
        <v>4549</v>
      </c>
      <c r="B4528" s="4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I4528" s="4" t="str">
        <f t="shared" si="492"/>
        <v>Tea</v>
      </c>
      <c r="J4528" s="6">
        <f t="shared" si="493"/>
        <v>5</v>
      </c>
      <c r="K4528" s="6">
        <f t="shared" si="494"/>
        <v>1.5</v>
      </c>
      <c r="L4528" s="6">
        <f t="shared" si="491"/>
        <v>7.5</v>
      </c>
      <c r="M4528" t="str">
        <f t="shared" si="495"/>
        <v>Default mode</v>
      </c>
      <c r="N4528" t="str">
        <f t="shared" si="496"/>
        <v>In-store</v>
      </c>
      <c r="O4528" s="8">
        <f t="shared" si="497"/>
        <v>45111</v>
      </c>
    </row>
    <row r="4529" spans="1:15" x14ac:dyDescent="0.35">
      <c r="A4529" t="s">
        <v>4550</v>
      </c>
      <c r="B4529" s="4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I4529" s="4" t="str">
        <f t="shared" si="492"/>
        <v>Salad</v>
      </c>
      <c r="J4529" s="6">
        <f t="shared" si="493"/>
        <v>3</v>
      </c>
      <c r="K4529" s="6">
        <f t="shared" si="494"/>
        <v>5</v>
      </c>
      <c r="L4529" s="6">
        <f t="shared" si="491"/>
        <v>15</v>
      </c>
      <c r="M4529" t="str">
        <f t="shared" si="495"/>
        <v>Cash</v>
      </c>
      <c r="N4529" t="str">
        <f t="shared" si="496"/>
        <v>UNKNOWN</v>
      </c>
      <c r="O4529" s="8">
        <f t="shared" si="497"/>
        <v>45246</v>
      </c>
    </row>
    <row r="4530" spans="1:15" x14ac:dyDescent="0.35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I4530" s="4" t="str">
        <f t="shared" si="492"/>
        <v>UNKNOWN</v>
      </c>
      <c r="J4530" s="6">
        <f t="shared" si="493"/>
        <v>1</v>
      </c>
      <c r="K4530" s="6">
        <f t="shared" si="494"/>
        <v>3</v>
      </c>
      <c r="L4530" s="6">
        <f t="shared" si="491"/>
        <v>3</v>
      </c>
      <c r="M4530" t="str">
        <f t="shared" si="495"/>
        <v>Default mode</v>
      </c>
      <c r="N4530" t="str">
        <f t="shared" si="496"/>
        <v>In-store</v>
      </c>
      <c r="O4530" s="8">
        <f t="shared" si="497"/>
        <v>45111</v>
      </c>
    </row>
    <row r="4531" spans="1:15" x14ac:dyDescent="0.35">
      <c r="A4531" t="s">
        <v>4552</v>
      </c>
      <c r="B4531" s="4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  <c r="I4531" s="4" t="str">
        <f t="shared" si="492"/>
        <v>Cookie</v>
      </c>
      <c r="J4531" s="6">
        <f t="shared" si="493"/>
        <v>3.0329186602870815</v>
      </c>
      <c r="K4531" s="6">
        <f t="shared" si="494"/>
        <v>1</v>
      </c>
      <c r="L4531" s="6">
        <f t="shared" si="491"/>
        <v>5</v>
      </c>
      <c r="M4531" t="str">
        <f t="shared" si="495"/>
        <v>Digital Wallet</v>
      </c>
      <c r="N4531" t="str">
        <f t="shared" si="496"/>
        <v>In-store</v>
      </c>
      <c r="O4531" s="8">
        <f t="shared" si="497"/>
        <v>45127</v>
      </c>
    </row>
    <row r="4532" spans="1:15" x14ac:dyDescent="0.35">
      <c r="A4532" t="s">
        <v>4553</v>
      </c>
      <c r="B4532" s="4" t="s">
        <v>20</v>
      </c>
      <c r="C4532">
        <v>2</v>
      </c>
      <c r="D4532">
        <v>5</v>
      </c>
      <c r="E4532">
        <v>10</v>
      </c>
      <c r="H4532" s="1">
        <v>45181</v>
      </c>
      <c r="I4532" s="4" t="str">
        <f t="shared" si="492"/>
        <v>Salad</v>
      </c>
      <c r="J4532" s="6">
        <f t="shared" si="493"/>
        <v>2</v>
      </c>
      <c r="K4532" s="6">
        <f t="shared" si="494"/>
        <v>5</v>
      </c>
      <c r="L4532" s="6">
        <f t="shared" si="491"/>
        <v>10</v>
      </c>
      <c r="M4532" t="str">
        <f t="shared" si="495"/>
        <v>Default mode</v>
      </c>
      <c r="N4532" t="str">
        <f t="shared" si="496"/>
        <v>UNKNOWN</v>
      </c>
      <c r="O4532" s="8">
        <f t="shared" si="497"/>
        <v>45181</v>
      </c>
    </row>
    <row r="4533" spans="1:15" x14ac:dyDescent="0.35">
      <c r="A4533" t="s">
        <v>4554</v>
      </c>
      <c r="B4533" s="4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I4533" s="4" t="str">
        <f t="shared" si="492"/>
        <v>Salad</v>
      </c>
      <c r="J4533" s="6">
        <f t="shared" si="493"/>
        <v>2</v>
      </c>
      <c r="K4533" s="6">
        <f t="shared" si="494"/>
        <v>5</v>
      </c>
      <c r="L4533" s="6">
        <f t="shared" si="491"/>
        <v>10</v>
      </c>
      <c r="M4533" t="str">
        <f t="shared" si="495"/>
        <v>Credit Card</v>
      </c>
      <c r="N4533" t="str">
        <f t="shared" si="496"/>
        <v>UNKNOWN</v>
      </c>
      <c r="O4533" s="8">
        <f t="shared" si="497"/>
        <v>45001</v>
      </c>
    </row>
    <row r="4534" spans="1:15" x14ac:dyDescent="0.35">
      <c r="A4534" t="s">
        <v>4555</v>
      </c>
      <c r="B4534" s="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  <c r="I4534" s="4" t="str">
        <f t="shared" si="492"/>
        <v>Juice</v>
      </c>
      <c r="J4534" s="6">
        <f t="shared" si="493"/>
        <v>2</v>
      </c>
      <c r="K4534" s="6">
        <f t="shared" si="494"/>
        <v>3</v>
      </c>
      <c r="L4534" s="6">
        <f t="shared" si="491"/>
        <v>6</v>
      </c>
      <c r="M4534" t="str">
        <f t="shared" si="495"/>
        <v>Digital Wallet</v>
      </c>
      <c r="N4534" t="str">
        <f t="shared" si="496"/>
        <v>In-store</v>
      </c>
      <c r="O4534" s="8">
        <f t="shared" si="497"/>
        <v>45048</v>
      </c>
    </row>
    <row r="4535" spans="1:15" x14ac:dyDescent="0.35">
      <c r="A4535" t="s">
        <v>4556</v>
      </c>
      <c r="B4535" s="4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  <c r="I4535" s="4" t="str">
        <f t="shared" si="492"/>
        <v>Smoothie</v>
      </c>
      <c r="J4535" s="6">
        <f t="shared" si="493"/>
        <v>3</v>
      </c>
      <c r="K4535" s="6">
        <f t="shared" si="494"/>
        <v>4</v>
      </c>
      <c r="L4535" s="6">
        <f t="shared" si="491"/>
        <v>12</v>
      </c>
      <c r="M4535" t="str">
        <f t="shared" si="495"/>
        <v>Digital Wallet</v>
      </c>
      <c r="N4535" t="str">
        <f t="shared" si="496"/>
        <v>In-store</v>
      </c>
      <c r="O4535" s="8">
        <f t="shared" si="497"/>
        <v>45072</v>
      </c>
    </row>
    <row r="4536" spans="1:15" x14ac:dyDescent="0.35">
      <c r="A4536" t="s">
        <v>4557</v>
      </c>
      <c r="B4536" s="4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  <c r="I4536" s="4" t="str">
        <f t="shared" si="492"/>
        <v>Sandwich</v>
      </c>
      <c r="J4536" s="6">
        <f t="shared" si="493"/>
        <v>4</v>
      </c>
      <c r="K4536" s="6">
        <f t="shared" si="494"/>
        <v>4</v>
      </c>
      <c r="L4536" s="6">
        <f t="shared" si="491"/>
        <v>16</v>
      </c>
      <c r="M4536" t="str">
        <f t="shared" si="495"/>
        <v>Digital Wallet</v>
      </c>
      <c r="N4536" t="str">
        <f t="shared" si="496"/>
        <v>UNKNOWN</v>
      </c>
      <c r="O4536" s="8">
        <f t="shared" si="497"/>
        <v>45164</v>
      </c>
    </row>
    <row r="4537" spans="1:15" x14ac:dyDescent="0.35">
      <c r="A4537" t="s">
        <v>4558</v>
      </c>
      <c r="B4537" s="4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  <c r="I4537" s="4" t="str">
        <f t="shared" si="492"/>
        <v>Smoothie</v>
      </c>
      <c r="J4537" s="6">
        <f t="shared" si="493"/>
        <v>3</v>
      </c>
      <c r="K4537" s="6">
        <f t="shared" si="494"/>
        <v>4</v>
      </c>
      <c r="L4537" s="6">
        <f t="shared" si="491"/>
        <v>4</v>
      </c>
      <c r="M4537" t="str">
        <f t="shared" si="495"/>
        <v>Default mode</v>
      </c>
      <c r="N4537" t="str">
        <f t="shared" si="496"/>
        <v>In-store</v>
      </c>
      <c r="O4537" s="8">
        <f t="shared" si="497"/>
        <v>45057</v>
      </c>
    </row>
    <row r="4538" spans="1:15" x14ac:dyDescent="0.35">
      <c r="A4538" t="s">
        <v>4559</v>
      </c>
      <c r="B4538" s="4" t="s">
        <v>13</v>
      </c>
      <c r="C4538">
        <v>2</v>
      </c>
      <c r="D4538">
        <v>3</v>
      </c>
      <c r="E4538">
        <v>6</v>
      </c>
      <c r="H4538" s="1">
        <v>45095</v>
      </c>
      <c r="I4538" s="4" t="str">
        <f t="shared" si="492"/>
        <v>Cake</v>
      </c>
      <c r="J4538" s="6">
        <f t="shared" si="493"/>
        <v>2</v>
      </c>
      <c r="K4538" s="6">
        <f t="shared" si="494"/>
        <v>3</v>
      </c>
      <c r="L4538" s="6">
        <f t="shared" si="491"/>
        <v>6</v>
      </c>
      <c r="M4538" t="str">
        <f t="shared" si="495"/>
        <v>Default mode</v>
      </c>
      <c r="N4538" t="str">
        <f t="shared" si="496"/>
        <v>UNKNOWN</v>
      </c>
      <c r="O4538" s="8">
        <f t="shared" si="497"/>
        <v>45095</v>
      </c>
    </row>
    <row r="4539" spans="1:15" x14ac:dyDescent="0.35">
      <c r="A4539" t="s">
        <v>4560</v>
      </c>
      <c r="B4539" s="4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I4539" s="4" t="str">
        <f t="shared" si="492"/>
        <v>Sandwich</v>
      </c>
      <c r="J4539" s="6">
        <f t="shared" si="493"/>
        <v>2</v>
      </c>
      <c r="K4539" s="6">
        <f t="shared" si="494"/>
        <v>4</v>
      </c>
      <c r="L4539" s="6">
        <f t="shared" si="491"/>
        <v>8</v>
      </c>
      <c r="M4539" t="str">
        <f t="shared" si="495"/>
        <v>Credit Card</v>
      </c>
      <c r="N4539" t="str">
        <f t="shared" si="496"/>
        <v>UNKNOWN</v>
      </c>
      <c r="O4539" s="8">
        <f t="shared" si="497"/>
        <v>44962</v>
      </c>
    </row>
    <row r="4540" spans="1:15" x14ac:dyDescent="0.35">
      <c r="A4540" t="s">
        <v>4561</v>
      </c>
      <c r="B4540" s="4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I4540" s="4" t="str">
        <f t="shared" si="492"/>
        <v>Cookie</v>
      </c>
      <c r="J4540" s="6">
        <f t="shared" si="493"/>
        <v>5</v>
      </c>
      <c r="K4540" s="6">
        <f t="shared" si="494"/>
        <v>1</v>
      </c>
      <c r="L4540" s="6">
        <f t="shared" si="491"/>
        <v>5</v>
      </c>
      <c r="M4540" t="str">
        <f t="shared" si="495"/>
        <v>Cash</v>
      </c>
      <c r="N4540" t="str">
        <f t="shared" si="496"/>
        <v>UNKNOWN</v>
      </c>
      <c r="O4540" s="8">
        <f t="shared" si="497"/>
        <v>45161</v>
      </c>
    </row>
    <row r="4541" spans="1:15" x14ac:dyDescent="0.35">
      <c r="A4541" t="s">
        <v>4562</v>
      </c>
      <c r="B4541" s="4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I4541" s="4" t="str">
        <f t="shared" si="492"/>
        <v>Sandwich</v>
      </c>
      <c r="J4541" s="6">
        <f t="shared" si="493"/>
        <v>1</v>
      </c>
      <c r="K4541" s="6">
        <f t="shared" si="494"/>
        <v>4</v>
      </c>
      <c r="L4541" s="6">
        <f t="shared" si="491"/>
        <v>4</v>
      </c>
      <c r="M4541" t="str">
        <f t="shared" si="495"/>
        <v>Credit Card</v>
      </c>
      <c r="N4541" t="str">
        <f t="shared" si="496"/>
        <v>Takeaway</v>
      </c>
      <c r="O4541" s="8">
        <f t="shared" si="497"/>
        <v>45171</v>
      </c>
    </row>
    <row r="4542" spans="1:15" x14ac:dyDescent="0.35">
      <c r="A4542" t="s">
        <v>4563</v>
      </c>
      <c r="B4542" s="4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I4542" s="4" t="str">
        <f t="shared" si="492"/>
        <v>Tea</v>
      </c>
      <c r="J4542" s="6">
        <f t="shared" si="493"/>
        <v>3</v>
      </c>
      <c r="K4542" s="6">
        <f t="shared" si="494"/>
        <v>1.5</v>
      </c>
      <c r="L4542" s="6">
        <f t="shared" si="491"/>
        <v>4.5</v>
      </c>
      <c r="M4542" t="str">
        <f t="shared" si="495"/>
        <v>Default mode</v>
      </c>
      <c r="N4542" t="str">
        <f t="shared" si="496"/>
        <v>In-store</v>
      </c>
      <c r="O4542" s="8">
        <f t="shared" si="497"/>
        <v>45112</v>
      </c>
    </row>
    <row r="4543" spans="1:15" x14ac:dyDescent="0.35">
      <c r="A4543" t="s">
        <v>4564</v>
      </c>
      <c r="B4543" s="4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I4543" s="4" t="str">
        <f t="shared" si="492"/>
        <v>Cake</v>
      </c>
      <c r="J4543" s="6">
        <f t="shared" si="493"/>
        <v>5</v>
      </c>
      <c r="K4543" s="6">
        <f t="shared" si="494"/>
        <v>3</v>
      </c>
      <c r="L4543" s="6">
        <f t="shared" si="491"/>
        <v>15</v>
      </c>
      <c r="M4543" t="str">
        <f t="shared" si="495"/>
        <v>Default mode</v>
      </c>
      <c r="N4543" t="str">
        <f t="shared" si="496"/>
        <v>In-store</v>
      </c>
      <c r="O4543" s="8">
        <f t="shared" si="497"/>
        <v>45093</v>
      </c>
    </row>
    <row r="4544" spans="1:15" x14ac:dyDescent="0.35">
      <c r="A4544" t="s">
        <v>4565</v>
      </c>
      <c r="B4544" s="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  <c r="I4544" s="4" t="str">
        <f t="shared" si="492"/>
        <v>Juice</v>
      </c>
      <c r="J4544" s="6">
        <f t="shared" si="493"/>
        <v>2</v>
      </c>
      <c r="K4544" s="6">
        <f t="shared" si="494"/>
        <v>3</v>
      </c>
      <c r="L4544" s="6">
        <f t="shared" si="491"/>
        <v>6</v>
      </c>
      <c r="M4544" t="str">
        <f t="shared" si="495"/>
        <v>Digital Wallet</v>
      </c>
      <c r="N4544" t="str">
        <f t="shared" si="496"/>
        <v>Takeaway</v>
      </c>
      <c r="O4544" s="8">
        <f t="shared" si="497"/>
        <v>45036</v>
      </c>
    </row>
    <row r="4545" spans="1:15" x14ac:dyDescent="0.35">
      <c r="A4545" t="s">
        <v>4566</v>
      </c>
      <c r="B4545" s="4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  <c r="I4545" s="4" t="str">
        <f t="shared" si="492"/>
        <v>Smoothie</v>
      </c>
      <c r="J4545" s="6">
        <f t="shared" si="493"/>
        <v>1</v>
      </c>
      <c r="K4545" s="6">
        <f t="shared" si="494"/>
        <v>4</v>
      </c>
      <c r="L4545" s="6">
        <f t="shared" si="491"/>
        <v>4</v>
      </c>
      <c r="M4545" t="str">
        <f t="shared" si="495"/>
        <v>Credit Card</v>
      </c>
      <c r="N4545" t="str">
        <f t="shared" si="496"/>
        <v>Cafe</v>
      </c>
      <c r="O4545" s="8">
        <f t="shared" si="497"/>
        <v>45131</v>
      </c>
    </row>
    <row r="4546" spans="1:15" x14ac:dyDescent="0.35">
      <c r="A4546" t="s">
        <v>4567</v>
      </c>
      <c r="B4546" s="4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  <c r="I4546" s="4" t="str">
        <f t="shared" si="492"/>
        <v>Sandwich</v>
      </c>
      <c r="J4546" s="6">
        <f t="shared" si="493"/>
        <v>5</v>
      </c>
      <c r="K4546" s="6">
        <f t="shared" si="494"/>
        <v>4</v>
      </c>
      <c r="L4546" s="6">
        <f t="shared" ref="L4546:L4609" si="498">IF(ISBLANK(E4546),PRODUCT(J4546,K4546),IF(E4546="ERROR",PRODUCT(J4546,K4546),IF(E4546="UNKNOWN",PRODUCT(J4546,K4546),E4546)))</f>
        <v>20</v>
      </c>
      <c r="M4546" t="str">
        <f t="shared" si="495"/>
        <v>Cash</v>
      </c>
      <c r="N4546" t="str">
        <f t="shared" si="496"/>
        <v>Cafe</v>
      </c>
      <c r="O4546" s="8">
        <f t="shared" si="497"/>
        <v>44959</v>
      </c>
    </row>
    <row r="4547" spans="1:15" x14ac:dyDescent="0.35">
      <c r="A4547" t="s">
        <v>4568</v>
      </c>
      <c r="B4547" s="4" t="s">
        <v>18</v>
      </c>
      <c r="D4547">
        <v>1.5</v>
      </c>
      <c r="E4547">
        <v>4.5</v>
      </c>
      <c r="G4547" t="s">
        <v>11</v>
      </c>
      <c r="H4547" s="1">
        <v>45077</v>
      </c>
      <c r="I4547" s="4" t="str">
        <f t="shared" ref="I4547:I4610" si="499">IF(ISBLANK(B4547),"UNKNOWN",IF(B4547="ERROR","Juice",B4547))</f>
        <v>Juice</v>
      </c>
      <c r="J4547" s="6">
        <f t="shared" ref="J4547:J4610" si="500">IF(ISBLANK(C4547),E4547/D4547,IF(C4547="ERROR",AVERAGE(C4547:C14546),IF(C4547="UNKNOWN",MEDIAN(C4547:C14546),C4547)))</f>
        <v>3</v>
      </c>
      <c r="K4547" s="6">
        <f t="shared" ref="K4547:K4610" si="501">IF(ISBLANK(D4547),0,IF(D4547="ERROR",AVERAGE(D4547:D14546),IF(D4547="UNKNOWN",MEDIAN(D4547:D14546),D4547)))</f>
        <v>1.5</v>
      </c>
      <c r="L4547" s="6">
        <f t="shared" si="498"/>
        <v>4.5</v>
      </c>
      <c r="M4547" t="str">
        <f t="shared" ref="M4547:M4610" si="502">IF(ISBLANK(F4547),"Default mode",IF(F4547="ERROR","Cash",F4547))</f>
        <v>Default mode</v>
      </c>
      <c r="N4547" t="str">
        <f t="shared" ref="N4547:N4610" si="503">IF(ISBLANK(G4547),"UNKNOWN",IF(G4547="ERROR","Cafe",G4547))</f>
        <v>Takeaway</v>
      </c>
      <c r="O4547" s="8">
        <f t="shared" ref="O4547:O4610" si="504">IF(ISBLANK(H4547),DATE(2023,1,1),IF(H4547="ERROR",DATE(2023,6,1),IF(H4547="UNKNOWN",DATE(2023,1,1),H4547)))</f>
        <v>45077</v>
      </c>
    </row>
    <row r="4548" spans="1:15" x14ac:dyDescent="0.35">
      <c r="A4548" t="s">
        <v>4569</v>
      </c>
      <c r="B4548" s="4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I4548" s="4" t="str">
        <f t="shared" si="499"/>
        <v>Tea</v>
      </c>
      <c r="J4548" s="6">
        <f t="shared" si="500"/>
        <v>1</v>
      </c>
      <c r="K4548" s="6">
        <f t="shared" si="501"/>
        <v>1.5</v>
      </c>
      <c r="L4548" s="6">
        <f t="shared" si="498"/>
        <v>1.5</v>
      </c>
      <c r="M4548" t="str">
        <f t="shared" si="502"/>
        <v>Cash</v>
      </c>
      <c r="N4548" t="str">
        <f t="shared" si="503"/>
        <v>UNKNOWN</v>
      </c>
      <c r="O4548" s="8">
        <f t="shared" si="504"/>
        <v>45046</v>
      </c>
    </row>
    <row r="4549" spans="1:15" x14ac:dyDescent="0.35">
      <c r="A4549" t="s">
        <v>4570</v>
      </c>
      <c r="B4549" s="4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I4549" s="4" t="str">
        <f t="shared" si="499"/>
        <v>Cake</v>
      </c>
      <c r="J4549" s="6">
        <f t="shared" si="500"/>
        <v>5</v>
      </c>
      <c r="K4549" s="6">
        <f t="shared" si="501"/>
        <v>3</v>
      </c>
      <c r="L4549" s="6">
        <f t="shared" si="498"/>
        <v>15</v>
      </c>
      <c r="M4549" t="str">
        <f t="shared" si="502"/>
        <v>Default mode</v>
      </c>
      <c r="N4549" t="str">
        <f t="shared" si="503"/>
        <v>In-store</v>
      </c>
      <c r="O4549" s="8">
        <f t="shared" si="504"/>
        <v>45145</v>
      </c>
    </row>
    <row r="4550" spans="1:15" x14ac:dyDescent="0.35">
      <c r="A4550" t="s">
        <v>4571</v>
      </c>
      <c r="B4550" s="4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I4550" s="4" t="str">
        <f t="shared" si="499"/>
        <v>Cookie</v>
      </c>
      <c r="J4550" s="6">
        <f t="shared" si="500"/>
        <v>5</v>
      </c>
      <c r="K4550" s="6">
        <f t="shared" si="501"/>
        <v>1</v>
      </c>
      <c r="L4550" s="6">
        <f t="shared" si="498"/>
        <v>5</v>
      </c>
      <c r="M4550" t="str">
        <f t="shared" si="502"/>
        <v>Default mode</v>
      </c>
      <c r="N4550" t="str">
        <f t="shared" si="503"/>
        <v>Takeaway</v>
      </c>
      <c r="O4550" s="8">
        <f t="shared" si="504"/>
        <v>45195</v>
      </c>
    </row>
    <row r="4551" spans="1:15" x14ac:dyDescent="0.35">
      <c r="A4551" t="s">
        <v>4572</v>
      </c>
      <c r="B4551" s="4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I4551" s="4" t="str">
        <f t="shared" si="499"/>
        <v>Cake</v>
      </c>
      <c r="J4551" s="6">
        <f t="shared" si="500"/>
        <v>3</v>
      </c>
      <c r="K4551" s="6">
        <f t="shared" si="501"/>
        <v>3</v>
      </c>
      <c r="L4551" s="6">
        <f t="shared" si="498"/>
        <v>9</v>
      </c>
      <c r="M4551" t="str">
        <f t="shared" si="502"/>
        <v>Credit Card</v>
      </c>
      <c r="N4551" t="str">
        <f t="shared" si="503"/>
        <v>In-store</v>
      </c>
      <c r="O4551" s="8">
        <f t="shared" si="504"/>
        <v>45199</v>
      </c>
    </row>
    <row r="4552" spans="1:15" x14ac:dyDescent="0.35">
      <c r="A4552" t="s">
        <v>4573</v>
      </c>
      <c r="B4552" s="4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I4552" s="4" t="str">
        <f t="shared" si="499"/>
        <v>Salad</v>
      </c>
      <c r="J4552" s="6">
        <f t="shared" si="500"/>
        <v>4</v>
      </c>
      <c r="K4552" s="6">
        <f t="shared" si="501"/>
        <v>5</v>
      </c>
      <c r="L4552" s="6">
        <f t="shared" si="498"/>
        <v>20</v>
      </c>
      <c r="M4552" t="str">
        <f t="shared" si="502"/>
        <v>Default mode</v>
      </c>
      <c r="N4552" t="str">
        <f t="shared" si="503"/>
        <v>Takeaway</v>
      </c>
      <c r="O4552" s="8">
        <f t="shared" si="504"/>
        <v>45216</v>
      </c>
    </row>
    <row r="4553" spans="1:15" x14ac:dyDescent="0.35">
      <c r="A4553" t="s">
        <v>4574</v>
      </c>
      <c r="B4553" s="4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I4553" s="4" t="str">
        <f t="shared" si="499"/>
        <v>Tea</v>
      </c>
      <c r="J4553" s="6">
        <f t="shared" si="500"/>
        <v>4</v>
      </c>
      <c r="K4553" s="6">
        <f t="shared" si="501"/>
        <v>1.5</v>
      </c>
      <c r="L4553" s="6">
        <f t="shared" si="498"/>
        <v>6</v>
      </c>
      <c r="M4553" t="str">
        <f t="shared" si="502"/>
        <v>Credit Card</v>
      </c>
      <c r="N4553" t="str">
        <f t="shared" si="503"/>
        <v>In-store</v>
      </c>
      <c r="O4553" s="8">
        <f t="shared" si="504"/>
        <v>45248</v>
      </c>
    </row>
    <row r="4554" spans="1:15" x14ac:dyDescent="0.35">
      <c r="A4554" t="s">
        <v>4575</v>
      </c>
      <c r="B4554" s="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  <c r="I4554" s="4" t="str">
        <f t="shared" si="499"/>
        <v>Smoothie</v>
      </c>
      <c r="J4554" s="6">
        <f t="shared" si="500"/>
        <v>3</v>
      </c>
      <c r="K4554" s="6">
        <f t="shared" si="501"/>
        <v>4</v>
      </c>
      <c r="L4554" s="6">
        <f t="shared" si="498"/>
        <v>12</v>
      </c>
      <c r="M4554" t="str">
        <f t="shared" si="502"/>
        <v>Digital Wallet</v>
      </c>
      <c r="N4554" t="str">
        <f t="shared" si="503"/>
        <v>Takeaway</v>
      </c>
      <c r="O4554" s="8">
        <f t="shared" si="504"/>
        <v>45199</v>
      </c>
    </row>
    <row r="4555" spans="1:15" x14ac:dyDescent="0.35">
      <c r="A4555" t="s">
        <v>4576</v>
      </c>
      <c r="B4555" s="4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  <c r="I4555" s="4" t="str">
        <f t="shared" si="499"/>
        <v>UNKNOWN</v>
      </c>
      <c r="J4555" s="6">
        <f t="shared" si="500"/>
        <v>4</v>
      </c>
      <c r="K4555" s="6">
        <f t="shared" si="501"/>
        <v>1</v>
      </c>
      <c r="L4555" s="6">
        <f t="shared" si="498"/>
        <v>4</v>
      </c>
      <c r="M4555" t="str">
        <f t="shared" si="502"/>
        <v>UNKNOWN</v>
      </c>
      <c r="N4555" t="str">
        <f t="shared" si="503"/>
        <v>Takeaway</v>
      </c>
      <c r="O4555" s="8">
        <f t="shared" si="504"/>
        <v>45094</v>
      </c>
    </row>
    <row r="4556" spans="1:15" x14ac:dyDescent="0.35">
      <c r="A4556" t="s">
        <v>4577</v>
      </c>
      <c r="B4556" s="4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  <c r="I4556" s="4" t="str">
        <f t="shared" si="499"/>
        <v>Smoothie</v>
      </c>
      <c r="J4556" s="6">
        <f t="shared" si="500"/>
        <v>2</v>
      </c>
      <c r="K4556" s="6">
        <f t="shared" si="501"/>
        <v>4</v>
      </c>
      <c r="L4556" s="6">
        <f t="shared" si="498"/>
        <v>8</v>
      </c>
      <c r="M4556" t="str">
        <f t="shared" si="502"/>
        <v>Digital Wallet</v>
      </c>
      <c r="N4556" t="str">
        <f t="shared" si="503"/>
        <v>UNKNOWN</v>
      </c>
      <c r="O4556" s="8">
        <f t="shared" si="504"/>
        <v>45218</v>
      </c>
    </row>
    <row r="4557" spans="1:15" x14ac:dyDescent="0.35">
      <c r="A4557" t="s">
        <v>4578</v>
      </c>
      <c r="B4557" s="4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  <c r="I4557" s="4" t="str">
        <f t="shared" si="499"/>
        <v>Cake</v>
      </c>
      <c r="J4557" s="6">
        <f t="shared" si="500"/>
        <v>5</v>
      </c>
      <c r="K4557" s="6">
        <f t="shared" si="501"/>
        <v>3.0005798221878623</v>
      </c>
      <c r="L4557" s="6">
        <f t="shared" si="498"/>
        <v>15</v>
      </c>
      <c r="M4557" t="str">
        <f t="shared" si="502"/>
        <v>Digital Wallet</v>
      </c>
      <c r="N4557" t="str">
        <f t="shared" si="503"/>
        <v>In-store</v>
      </c>
      <c r="O4557" s="8">
        <f t="shared" si="504"/>
        <v>45076</v>
      </c>
    </row>
    <row r="4558" spans="1:15" x14ac:dyDescent="0.35">
      <c r="A4558" t="s">
        <v>4579</v>
      </c>
      <c r="B4558" s="4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I4558" s="4" t="str">
        <f t="shared" si="499"/>
        <v>Juice</v>
      </c>
      <c r="J4558" s="6">
        <f t="shared" si="500"/>
        <v>2</v>
      </c>
      <c r="K4558" s="6">
        <f t="shared" si="501"/>
        <v>3</v>
      </c>
      <c r="L4558" s="6">
        <f t="shared" si="498"/>
        <v>6</v>
      </c>
      <c r="M4558" t="str">
        <f t="shared" si="502"/>
        <v>Credit Card</v>
      </c>
      <c r="N4558" t="str">
        <f t="shared" si="503"/>
        <v>UNKNOWN</v>
      </c>
      <c r="O4558" s="8">
        <f t="shared" si="504"/>
        <v>45111</v>
      </c>
    </row>
    <row r="4559" spans="1:15" x14ac:dyDescent="0.35">
      <c r="A4559" t="s">
        <v>4580</v>
      </c>
      <c r="B4559" s="4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I4559" s="4" t="str">
        <f t="shared" si="499"/>
        <v>Juice</v>
      </c>
      <c r="J4559" s="6">
        <f t="shared" si="500"/>
        <v>5</v>
      </c>
      <c r="K4559" s="6">
        <f t="shared" si="501"/>
        <v>3</v>
      </c>
      <c r="L4559" s="6">
        <f t="shared" si="498"/>
        <v>15</v>
      </c>
      <c r="M4559" t="str">
        <f t="shared" si="502"/>
        <v>Default mode</v>
      </c>
      <c r="N4559" t="str">
        <f t="shared" si="503"/>
        <v>In-store</v>
      </c>
      <c r="O4559" s="8">
        <f t="shared" si="504"/>
        <v>45036</v>
      </c>
    </row>
    <row r="4560" spans="1:15" x14ac:dyDescent="0.35">
      <c r="A4560" t="s">
        <v>4581</v>
      </c>
      <c r="B4560" s="4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I4560" s="4" t="str">
        <f t="shared" si="499"/>
        <v>Sandwich</v>
      </c>
      <c r="J4560" s="6">
        <f t="shared" si="500"/>
        <v>3</v>
      </c>
      <c r="K4560" s="6">
        <f t="shared" si="501"/>
        <v>4</v>
      </c>
      <c r="L4560" s="6">
        <f t="shared" si="498"/>
        <v>20</v>
      </c>
      <c r="M4560" t="str">
        <f t="shared" si="502"/>
        <v>Cash</v>
      </c>
      <c r="N4560" t="str">
        <f t="shared" si="503"/>
        <v>In-store</v>
      </c>
      <c r="O4560" s="8">
        <f t="shared" si="504"/>
        <v>45089</v>
      </c>
    </row>
    <row r="4561" spans="1:15" x14ac:dyDescent="0.35">
      <c r="A4561" t="s">
        <v>4582</v>
      </c>
      <c r="B4561" s="4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  <c r="I4561" s="4" t="str">
        <f t="shared" si="499"/>
        <v>Cookie</v>
      </c>
      <c r="J4561" s="6">
        <f t="shared" si="500"/>
        <v>3</v>
      </c>
      <c r="K4561" s="6">
        <f t="shared" si="501"/>
        <v>1</v>
      </c>
      <c r="L4561" s="6">
        <f t="shared" si="498"/>
        <v>3</v>
      </c>
      <c r="M4561" t="str">
        <f t="shared" si="502"/>
        <v>Digital Wallet</v>
      </c>
      <c r="N4561" t="str">
        <f t="shared" si="503"/>
        <v>Takeaway</v>
      </c>
      <c r="O4561" s="8">
        <f t="shared" si="504"/>
        <v>45176</v>
      </c>
    </row>
    <row r="4562" spans="1:15" x14ac:dyDescent="0.35">
      <c r="A4562" t="s">
        <v>4583</v>
      </c>
      <c r="B4562" s="4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I4562" s="4" t="str">
        <f t="shared" si="499"/>
        <v>Tea</v>
      </c>
      <c r="J4562" s="6">
        <f t="shared" si="500"/>
        <v>2</v>
      </c>
      <c r="K4562" s="6">
        <f t="shared" si="501"/>
        <v>1.5</v>
      </c>
      <c r="L4562" s="6">
        <f t="shared" si="498"/>
        <v>3</v>
      </c>
      <c r="M4562" t="str">
        <f t="shared" si="502"/>
        <v>Credit Card</v>
      </c>
      <c r="N4562" t="str">
        <f t="shared" si="503"/>
        <v>Takeaway</v>
      </c>
      <c r="O4562" s="8">
        <f t="shared" si="504"/>
        <v>44932</v>
      </c>
    </row>
    <row r="4563" spans="1:15" x14ac:dyDescent="0.35">
      <c r="A4563" t="s">
        <v>4584</v>
      </c>
      <c r="B4563" s="4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I4563" s="4" t="str">
        <f t="shared" si="499"/>
        <v>Salad</v>
      </c>
      <c r="J4563" s="6">
        <f t="shared" si="500"/>
        <v>5</v>
      </c>
      <c r="K4563" s="6">
        <f t="shared" si="501"/>
        <v>5</v>
      </c>
      <c r="L4563" s="6">
        <f t="shared" si="498"/>
        <v>25</v>
      </c>
      <c r="M4563" t="str">
        <f t="shared" si="502"/>
        <v>Credit Card</v>
      </c>
      <c r="N4563" t="str">
        <f t="shared" si="503"/>
        <v>Takeaway</v>
      </c>
      <c r="O4563" s="8">
        <f t="shared" si="504"/>
        <v>45130</v>
      </c>
    </row>
    <row r="4564" spans="1:15" x14ac:dyDescent="0.35">
      <c r="A4564" t="s">
        <v>4585</v>
      </c>
      <c r="B4564" s="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  <c r="I4564" s="4" t="str">
        <f t="shared" si="499"/>
        <v>Sandwich</v>
      </c>
      <c r="J4564" s="6">
        <f t="shared" si="500"/>
        <v>5</v>
      </c>
      <c r="K4564" s="6">
        <f t="shared" si="501"/>
        <v>4</v>
      </c>
      <c r="L4564" s="6">
        <f t="shared" si="498"/>
        <v>20</v>
      </c>
      <c r="M4564" t="str">
        <f t="shared" si="502"/>
        <v>Digital Wallet</v>
      </c>
      <c r="N4564" t="str">
        <f t="shared" si="503"/>
        <v>Takeaway</v>
      </c>
      <c r="O4564" s="8">
        <f t="shared" si="504"/>
        <v>45089</v>
      </c>
    </row>
    <row r="4565" spans="1:15" x14ac:dyDescent="0.35">
      <c r="A4565" t="s">
        <v>4586</v>
      </c>
      <c r="B4565" s="4" t="s">
        <v>13</v>
      </c>
      <c r="C4565">
        <v>2</v>
      </c>
      <c r="D4565">
        <v>3</v>
      </c>
      <c r="E4565">
        <v>6</v>
      </c>
      <c r="G4565" t="s">
        <v>11</v>
      </c>
      <c r="I4565" s="4" t="str">
        <f t="shared" si="499"/>
        <v>Cake</v>
      </c>
      <c r="J4565" s="6">
        <f t="shared" si="500"/>
        <v>2</v>
      </c>
      <c r="K4565" s="6">
        <f t="shared" si="501"/>
        <v>3</v>
      </c>
      <c r="L4565" s="6">
        <f t="shared" si="498"/>
        <v>6</v>
      </c>
      <c r="M4565" t="str">
        <f t="shared" si="502"/>
        <v>Default mode</v>
      </c>
      <c r="N4565" t="str">
        <f t="shared" si="503"/>
        <v>Takeaway</v>
      </c>
      <c r="O4565" s="8">
        <f t="shared" si="504"/>
        <v>44927</v>
      </c>
    </row>
    <row r="4566" spans="1:15" x14ac:dyDescent="0.35">
      <c r="A4566" t="s">
        <v>4587</v>
      </c>
      <c r="B4566" s="4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  <c r="I4566" s="4" t="str">
        <f t="shared" si="499"/>
        <v>Cake</v>
      </c>
      <c r="J4566" s="6">
        <f t="shared" si="500"/>
        <v>5</v>
      </c>
      <c r="K4566" s="6">
        <f t="shared" si="501"/>
        <v>3</v>
      </c>
      <c r="L4566" s="6">
        <f t="shared" si="498"/>
        <v>15</v>
      </c>
      <c r="M4566" t="str">
        <f t="shared" si="502"/>
        <v>Cash</v>
      </c>
      <c r="N4566" t="str">
        <f t="shared" si="503"/>
        <v>In-store</v>
      </c>
      <c r="O4566" s="8">
        <f t="shared" si="504"/>
        <v>44939</v>
      </c>
    </row>
    <row r="4567" spans="1:15" x14ac:dyDescent="0.35">
      <c r="A4567" t="s">
        <v>4588</v>
      </c>
      <c r="B4567" s="4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I4567" s="4" t="str">
        <f t="shared" si="499"/>
        <v>Sandwich</v>
      </c>
      <c r="J4567" s="6">
        <f t="shared" si="500"/>
        <v>5</v>
      </c>
      <c r="K4567" s="6">
        <f t="shared" si="501"/>
        <v>4</v>
      </c>
      <c r="L4567" s="6">
        <f t="shared" si="498"/>
        <v>20</v>
      </c>
      <c r="M4567" t="str">
        <f t="shared" si="502"/>
        <v>Default mode</v>
      </c>
      <c r="N4567" t="str">
        <f t="shared" si="503"/>
        <v>In-store</v>
      </c>
      <c r="O4567" s="8">
        <f t="shared" si="504"/>
        <v>45149</v>
      </c>
    </row>
    <row r="4568" spans="1:15" x14ac:dyDescent="0.35">
      <c r="A4568" t="s">
        <v>4589</v>
      </c>
      <c r="B4568" s="4" t="s">
        <v>18</v>
      </c>
      <c r="C4568">
        <v>2</v>
      </c>
      <c r="D4568">
        <v>3</v>
      </c>
      <c r="E4568">
        <v>6</v>
      </c>
      <c r="H4568" s="1">
        <v>45280</v>
      </c>
      <c r="I4568" s="4" t="str">
        <f t="shared" si="499"/>
        <v>Juice</v>
      </c>
      <c r="J4568" s="6">
        <f t="shared" si="500"/>
        <v>2</v>
      </c>
      <c r="K4568" s="6">
        <f t="shared" si="501"/>
        <v>3</v>
      </c>
      <c r="L4568" s="6">
        <f t="shared" si="498"/>
        <v>6</v>
      </c>
      <c r="M4568" t="str">
        <f t="shared" si="502"/>
        <v>Default mode</v>
      </c>
      <c r="N4568" t="str">
        <f t="shared" si="503"/>
        <v>UNKNOWN</v>
      </c>
      <c r="O4568" s="8">
        <f t="shared" si="504"/>
        <v>45280</v>
      </c>
    </row>
    <row r="4569" spans="1:15" x14ac:dyDescent="0.35">
      <c r="A4569" t="s">
        <v>4590</v>
      </c>
      <c r="B4569" s="4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  <c r="I4569" s="4" t="str">
        <f t="shared" si="499"/>
        <v>Juice</v>
      </c>
      <c r="J4569" s="6">
        <f t="shared" si="500"/>
        <v>3</v>
      </c>
      <c r="K4569" s="6">
        <f t="shared" si="501"/>
        <v>3</v>
      </c>
      <c r="L4569" s="6">
        <f t="shared" si="498"/>
        <v>9</v>
      </c>
      <c r="M4569" t="str">
        <f t="shared" si="502"/>
        <v>Cash</v>
      </c>
      <c r="N4569" t="str">
        <f t="shared" si="503"/>
        <v>In-store</v>
      </c>
      <c r="O4569" s="8">
        <f t="shared" si="504"/>
        <v>45226</v>
      </c>
    </row>
    <row r="4570" spans="1:15" x14ac:dyDescent="0.35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I4570" s="4" t="str">
        <f t="shared" si="499"/>
        <v>UNKNOWN</v>
      </c>
      <c r="J4570" s="6">
        <f t="shared" si="500"/>
        <v>4</v>
      </c>
      <c r="K4570" s="6">
        <f t="shared" si="501"/>
        <v>1</v>
      </c>
      <c r="L4570" s="6">
        <f t="shared" si="498"/>
        <v>4</v>
      </c>
      <c r="M4570" t="str">
        <f t="shared" si="502"/>
        <v>Default mode</v>
      </c>
      <c r="N4570" t="str">
        <f t="shared" si="503"/>
        <v>In-store</v>
      </c>
      <c r="O4570" s="8">
        <f t="shared" si="504"/>
        <v>45142</v>
      </c>
    </row>
    <row r="4571" spans="1:15" x14ac:dyDescent="0.35">
      <c r="A4571" t="s">
        <v>4592</v>
      </c>
      <c r="B4571" s="4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  <c r="I4571" s="4" t="str">
        <f t="shared" si="499"/>
        <v>Sandwich</v>
      </c>
      <c r="J4571" s="6">
        <f t="shared" si="500"/>
        <v>5</v>
      </c>
      <c r="K4571" s="6">
        <f t="shared" si="501"/>
        <v>4</v>
      </c>
      <c r="L4571" s="6">
        <f t="shared" si="498"/>
        <v>20</v>
      </c>
      <c r="M4571" t="str">
        <f t="shared" si="502"/>
        <v>Digital Wallet</v>
      </c>
      <c r="N4571" t="str">
        <f t="shared" si="503"/>
        <v>Takeaway</v>
      </c>
      <c r="O4571" s="8">
        <f t="shared" si="504"/>
        <v>45167</v>
      </c>
    </row>
    <row r="4572" spans="1:15" x14ac:dyDescent="0.35">
      <c r="A4572" t="s">
        <v>4593</v>
      </c>
      <c r="B4572" s="4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I4572" s="4" t="str">
        <f t="shared" si="499"/>
        <v>Juice</v>
      </c>
      <c r="J4572" s="6">
        <f t="shared" si="500"/>
        <v>5</v>
      </c>
      <c r="K4572" s="6">
        <f t="shared" si="501"/>
        <v>3</v>
      </c>
      <c r="L4572" s="6">
        <f t="shared" si="498"/>
        <v>15</v>
      </c>
      <c r="M4572" t="str">
        <f t="shared" si="502"/>
        <v>Cash</v>
      </c>
      <c r="N4572" t="str">
        <f t="shared" si="503"/>
        <v>In-store</v>
      </c>
      <c r="O4572" s="8">
        <f t="shared" si="504"/>
        <v>45285</v>
      </c>
    </row>
    <row r="4573" spans="1:15" x14ac:dyDescent="0.35">
      <c r="A4573" t="s">
        <v>4594</v>
      </c>
      <c r="B4573" s="4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I4573" s="4" t="str">
        <f t="shared" si="499"/>
        <v>Sandwich</v>
      </c>
      <c r="J4573" s="6">
        <f t="shared" si="500"/>
        <v>3</v>
      </c>
      <c r="K4573" s="6">
        <f t="shared" si="501"/>
        <v>4</v>
      </c>
      <c r="L4573" s="6">
        <f t="shared" si="498"/>
        <v>12</v>
      </c>
      <c r="M4573" t="str">
        <f t="shared" si="502"/>
        <v>Cash</v>
      </c>
      <c r="N4573" t="str">
        <f t="shared" si="503"/>
        <v>In-store</v>
      </c>
      <c r="O4573" s="8">
        <f t="shared" si="504"/>
        <v>45054</v>
      </c>
    </row>
    <row r="4574" spans="1:15" x14ac:dyDescent="0.35">
      <c r="A4574" t="s">
        <v>4595</v>
      </c>
      <c r="B4574" s="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  <c r="I4574" s="4" t="str">
        <f t="shared" si="499"/>
        <v>UNKNOWN</v>
      </c>
      <c r="J4574" s="6">
        <f t="shared" si="500"/>
        <v>3</v>
      </c>
      <c r="K4574" s="6">
        <f t="shared" si="501"/>
        <v>2</v>
      </c>
      <c r="L4574" s="6">
        <f t="shared" si="498"/>
        <v>6</v>
      </c>
      <c r="M4574" t="str">
        <f t="shared" si="502"/>
        <v>Digital Wallet</v>
      </c>
      <c r="N4574" t="str">
        <f t="shared" si="503"/>
        <v>Takeaway</v>
      </c>
      <c r="O4574" s="8">
        <f t="shared" si="504"/>
        <v>45253</v>
      </c>
    </row>
    <row r="4575" spans="1:15" x14ac:dyDescent="0.35">
      <c r="A4575" t="s">
        <v>4596</v>
      </c>
      <c r="B4575" s="4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  <c r="I4575" s="4" t="str">
        <f t="shared" si="499"/>
        <v>Sandwich</v>
      </c>
      <c r="J4575" s="6">
        <f t="shared" si="500"/>
        <v>1</v>
      </c>
      <c r="K4575" s="6">
        <f t="shared" si="501"/>
        <v>4</v>
      </c>
      <c r="L4575" s="6">
        <f t="shared" si="498"/>
        <v>4</v>
      </c>
      <c r="M4575" t="str">
        <f t="shared" si="502"/>
        <v>UNKNOWN</v>
      </c>
      <c r="N4575" t="str">
        <f t="shared" si="503"/>
        <v>UNKNOWN</v>
      </c>
      <c r="O4575" s="8">
        <f t="shared" si="504"/>
        <v>45196</v>
      </c>
    </row>
    <row r="4576" spans="1:15" x14ac:dyDescent="0.35">
      <c r="A4576" t="s">
        <v>4597</v>
      </c>
      <c r="B4576" s="4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  <c r="I4576" s="4" t="str">
        <f t="shared" si="499"/>
        <v>Cookie</v>
      </c>
      <c r="J4576" s="6">
        <f t="shared" si="500"/>
        <v>3</v>
      </c>
      <c r="K4576" s="6">
        <f t="shared" si="501"/>
        <v>1</v>
      </c>
      <c r="L4576" s="6">
        <f t="shared" si="498"/>
        <v>3</v>
      </c>
      <c r="M4576" t="str">
        <f t="shared" si="502"/>
        <v>Credit Card</v>
      </c>
      <c r="N4576" t="str">
        <f t="shared" si="503"/>
        <v>UNKNOWN</v>
      </c>
      <c r="O4576" s="8">
        <f t="shared" si="504"/>
        <v>45271</v>
      </c>
    </row>
    <row r="4577" spans="1:15" x14ac:dyDescent="0.35">
      <c r="A4577" t="s">
        <v>4598</v>
      </c>
      <c r="B4577" s="4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  <c r="I4577" s="4" t="str">
        <f t="shared" si="499"/>
        <v>Juice</v>
      </c>
      <c r="J4577" s="6">
        <f t="shared" si="500"/>
        <v>4</v>
      </c>
      <c r="K4577" s="6">
        <f t="shared" si="501"/>
        <v>3</v>
      </c>
      <c r="L4577" s="6">
        <f t="shared" si="498"/>
        <v>12</v>
      </c>
      <c r="M4577" t="str">
        <f t="shared" si="502"/>
        <v>Cash</v>
      </c>
      <c r="N4577" t="str">
        <f t="shared" si="503"/>
        <v>In-store</v>
      </c>
      <c r="O4577" s="8">
        <f t="shared" si="504"/>
        <v>45073</v>
      </c>
    </row>
    <row r="4578" spans="1:15" x14ac:dyDescent="0.35">
      <c r="A4578" t="s">
        <v>4599</v>
      </c>
      <c r="B4578" s="4" t="s">
        <v>9</v>
      </c>
      <c r="C4578">
        <v>2</v>
      </c>
      <c r="D4578">
        <v>2</v>
      </c>
      <c r="E4578">
        <v>4</v>
      </c>
      <c r="H4578" s="1">
        <v>45217</v>
      </c>
      <c r="I4578" s="4" t="str">
        <f t="shared" si="499"/>
        <v>Coffee</v>
      </c>
      <c r="J4578" s="6">
        <f t="shared" si="500"/>
        <v>2</v>
      </c>
      <c r="K4578" s="6">
        <f t="shared" si="501"/>
        <v>2</v>
      </c>
      <c r="L4578" s="6">
        <f t="shared" si="498"/>
        <v>4</v>
      </c>
      <c r="M4578" t="str">
        <f t="shared" si="502"/>
        <v>Default mode</v>
      </c>
      <c r="N4578" t="str">
        <f t="shared" si="503"/>
        <v>UNKNOWN</v>
      </c>
      <c r="O4578" s="8">
        <f t="shared" si="504"/>
        <v>45217</v>
      </c>
    </row>
    <row r="4579" spans="1:15" x14ac:dyDescent="0.35">
      <c r="A4579" t="s">
        <v>4600</v>
      </c>
      <c r="B4579" s="4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  <c r="I4579" s="4" t="str">
        <f t="shared" si="499"/>
        <v>Cake</v>
      </c>
      <c r="J4579" s="6">
        <f t="shared" si="500"/>
        <v>5</v>
      </c>
      <c r="K4579" s="6">
        <f t="shared" si="501"/>
        <v>3</v>
      </c>
      <c r="L4579" s="6">
        <f t="shared" si="498"/>
        <v>15</v>
      </c>
      <c r="M4579" t="str">
        <f t="shared" si="502"/>
        <v>Digital Wallet</v>
      </c>
      <c r="N4579" t="str">
        <f t="shared" si="503"/>
        <v>UNKNOWN</v>
      </c>
      <c r="O4579" s="8">
        <f t="shared" si="504"/>
        <v>45214</v>
      </c>
    </row>
    <row r="4580" spans="1:15" x14ac:dyDescent="0.35">
      <c r="A4580" t="s">
        <v>4601</v>
      </c>
      <c r="B4580" s="4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I4580" s="4" t="str">
        <f t="shared" si="499"/>
        <v>Salad</v>
      </c>
      <c r="J4580" s="6">
        <f t="shared" si="500"/>
        <v>1</v>
      </c>
      <c r="K4580" s="6">
        <f t="shared" si="501"/>
        <v>5</v>
      </c>
      <c r="L4580" s="6">
        <f t="shared" si="498"/>
        <v>5</v>
      </c>
      <c r="M4580" t="str">
        <f t="shared" si="502"/>
        <v>Default mode</v>
      </c>
      <c r="N4580" t="str">
        <f t="shared" si="503"/>
        <v>Takeaway</v>
      </c>
      <c r="O4580" s="8">
        <f t="shared" si="504"/>
        <v>44994</v>
      </c>
    </row>
    <row r="4581" spans="1:15" x14ac:dyDescent="0.35">
      <c r="A4581" t="s">
        <v>4602</v>
      </c>
      <c r="B4581" s="4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  <c r="I4581" s="4" t="str">
        <f t="shared" si="499"/>
        <v>Cookie</v>
      </c>
      <c r="J4581" s="6">
        <f t="shared" si="500"/>
        <v>4</v>
      </c>
      <c r="K4581" s="6">
        <f t="shared" si="501"/>
        <v>1</v>
      </c>
      <c r="L4581" s="6">
        <f t="shared" si="498"/>
        <v>4</v>
      </c>
      <c r="M4581" t="str">
        <f t="shared" si="502"/>
        <v>Default mode</v>
      </c>
      <c r="N4581" t="str">
        <f t="shared" si="503"/>
        <v>In-store</v>
      </c>
      <c r="O4581" s="8">
        <f t="shared" si="504"/>
        <v>45278</v>
      </c>
    </row>
    <row r="4582" spans="1:15" x14ac:dyDescent="0.35">
      <c r="A4582" t="s">
        <v>4603</v>
      </c>
      <c r="B4582" s="4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  <c r="I4582" s="4" t="str">
        <f t="shared" si="499"/>
        <v>Smoothie</v>
      </c>
      <c r="J4582" s="6">
        <f t="shared" si="500"/>
        <v>1</v>
      </c>
      <c r="K4582" s="6">
        <f t="shared" si="501"/>
        <v>4</v>
      </c>
      <c r="L4582" s="6">
        <f t="shared" si="498"/>
        <v>4</v>
      </c>
      <c r="M4582" t="str">
        <f t="shared" si="502"/>
        <v>UNKNOWN</v>
      </c>
      <c r="N4582" t="str">
        <f t="shared" si="503"/>
        <v>In-store</v>
      </c>
      <c r="O4582" s="8">
        <f t="shared" si="504"/>
        <v>45120</v>
      </c>
    </row>
    <row r="4583" spans="1:15" x14ac:dyDescent="0.35">
      <c r="A4583" t="s">
        <v>4604</v>
      </c>
      <c r="B4583" s="4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I4583" s="4" t="str">
        <f t="shared" si="499"/>
        <v>Sandwich</v>
      </c>
      <c r="J4583" s="6">
        <f t="shared" si="500"/>
        <v>2</v>
      </c>
      <c r="K4583" s="6">
        <f t="shared" si="501"/>
        <v>4</v>
      </c>
      <c r="L4583" s="6">
        <f t="shared" si="498"/>
        <v>8</v>
      </c>
      <c r="M4583" t="str">
        <f t="shared" si="502"/>
        <v>Credit Card</v>
      </c>
      <c r="N4583" t="str">
        <f t="shared" si="503"/>
        <v>Takeaway</v>
      </c>
      <c r="O4583" s="8">
        <f t="shared" si="504"/>
        <v>45166</v>
      </c>
    </row>
    <row r="4584" spans="1:15" x14ac:dyDescent="0.35">
      <c r="A4584" t="s">
        <v>4605</v>
      </c>
      <c r="B4584" s="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I4584" s="4" t="str">
        <f t="shared" si="499"/>
        <v>Salad</v>
      </c>
      <c r="J4584" s="6">
        <f t="shared" si="500"/>
        <v>2</v>
      </c>
      <c r="K4584" s="6">
        <f t="shared" si="501"/>
        <v>5</v>
      </c>
      <c r="L4584" s="6">
        <f t="shared" si="498"/>
        <v>10</v>
      </c>
      <c r="M4584" t="str">
        <f t="shared" si="502"/>
        <v>Credit Card</v>
      </c>
      <c r="N4584" t="str">
        <f t="shared" si="503"/>
        <v>Takeaway</v>
      </c>
      <c r="O4584" s="8">
        <f t="shared" si="504"/>
        <v>44975</v>
      </c>
    </row>
    <row r="4585" spans="1:15" x14ac:dyDescent="0.35">
      <c r="A4585" t="s">
        <v>4606</v>
      </c>
      <c r="B4585" s="4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I4585" s="4" t="str">
        <f t="shared" si="499"/>
        <v>Juice</v>
      </c>
      <c r="J4585" s="6">
        <f t="shared" si="500"/>
        <v>1</v>
      </c>
      <c r="K4585" s="6">
        <f t="shared" si="501"/>
        <v>3</v>
      </c>
      <c r="L4585" s="6">
        <f t="shared" si="498"/>
        <v>3</v>
      </c>
      <c r="M4585" t="str">
        <f t="shared" si="502"/>
        <v>Default mode</v>
      </c>
      <c r="N4585" t="str">
        <f t="shared" si="503"/>
        <v>In-store</v>
      </c>
      <c r="O4585" s="8">
        <f t="shared" si="504"/>
        <v>44955</v>
      </c>
    </row>
    <row r="4586" spans="1:15" x14ac:dyDescent="0.35">
      <c r="A4586" t="s">
        <v>4607</v>
      </c>
      <c r="B4586" s="4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  <c r="I4586" s="4" t="str">
        <f t="shared" si="499"/>
        <v>Smoothie</v>
      </c>
      <c r="J4586" s="6">
        <f t="shared" si="500"/>
        <v>2</v>
      </c>
      <c r="K4586" s="6">
        <f t="shared" si="501"/>
        <v>4</v>
      </c>
      <c r="L4586" s="6">
        <f t="shared" si="498"/>
        <v>8</v>
      </c>
      <c r="M4586" t="str">
        <f t="shared" si="502"/>
        <v>Cash</v>
      </c>
      <c r="N4586" t="str">
        <f t="shared" si="503"/>
        <v>Takeaway</v>
      </c>
      <c r="O4586" s="8">
        <f t="shared" si="504"/>
        <v>45248</v>
      </c>
    </row>
    <row r="4587" spans="1:15" x14ac:dyDescent="0.35">
      <c r="A4587" t="s">
        <v>4608</v>
      </c>
      <c r="B4587" s="4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  <c r="I4587" s="4" t="str">
        <f t="shared" si="499"/>
        <v>Tea</v>
      </c>
      <c r="J4587" s="6">
        <f t="shared" si="500"/>
        <v>3</v>
      </c>
      <c r="K4587" s="6">
        <f t="shared" si="501"/>
        <v>1.5</v>
      </c>
      <c r="L4587" s="6">
        <f t="shared" si="498"/>
        <v>4.5</v>
      </c>
      <c r="M4587" t="str">
        <f t="shared" si="502"/>
        <v>Digital Wallet</v>
      </c>
      <c r="N4587" t="str">
        <f t="shared" si="503"/>
        <v>In-store</v>
      </c>
      <c r="O4587" s="8">
        <f t="shared" si="504"/>
        <v>45034</v>
      </c>
    </row>
    <row r="4588" spans="1:15" x14ac:dyDescent="0.35">
      <c r="A4588" t="s">
        <v>4609</v>
      </c>
      <c r="B4588" s="4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  <c r="I4588" s="4" t="str">
        <f t="shared" si="499"/>
        <v>Salad</v>
      </c>
      <c r="J4588" s="6">
        <f t="shared" si="500"/>
        <v>3</v>
      </c>
      <c r="K4588" s="6">
        <f t="shared" si="501"/>
        <v>5</v>
      </c>
      <c r="L4588" s="6">
        <f t="shared" si="498"/>
        <v>15</v>
      </c>
      <c r="M4588" t="str">
        <f t="shared" si="502"/>
        <v>Digital Wallet</v>
      </c>
      <c r="N4588" t="str">
        <f t="shared" si="503"/>
        <v>Takeaway</v>
      </c>
      <c r="O4588" s="8">
        <f t="shared" si="504"/>
        <v>45187</v>
      </c>
    </row>
    <row r="4589" spans="1:15" x14ac:dyDescent="0.35">
      <c r="A4589" t="s">
        <v>4610</v>
      </c>
      <c r="B4589" s="4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I4589" s="4" t="str">
        <f t="shared" si="499"/>
        <v>Cake</v>
      </c>
      <c r="J4589" s="6">
        <f t="shared" si="500"/>
        <v>2</v>
      </c>
      <c r="K4589" s="6">
        <f t="shared" si="501"/>
        <v>3</v>
      </c>
      <c r="L4589" s="6">
        <f t="shared" si="498"/>
        <v>6</v>
      </c>
      <c r="M4589" t="str">
        <f t="shared" si="502"/>
        <v>Credit Card</v>
      </c>
      <c r="N4589" t="str">
        <f t="shared" si="503"/>
        <v>UNKNOWN</v>
      </c>
      <c r="O4589" s="8">
        <f t="shared" si="504"/>
        <v>45258</v>
      </c>
    </row>
    <row r="4590" spans="1:15" x14ac:dyDescent="0.35">
      <c r="A4590" t="s">
        <v>4611</v>
      </c>
      <c r="B4590" s="4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  <c r="I4590" s="4" t="str">
        <f t="shared" si="499"/>
        <v>Coffee</v>
      </c>
      <c r="J4590" s="6">
        <f t="shared" si="500"/>
        <v>5</v>
      </c>
      <c r="K4590" s="6">
        <f t="shared" si="501"/>
        <v>2</v>
      </c>
      <c r="L4590" s="6">
        <f t="shared" si="498"/>
        <v>10</v>
      </c>
      <c r="M4590" t="str">
        <f t="shared" si="502"/>
        <v>Cash</v>
      </c>
      <c r="N4590" t="str">
        <f t="shared" si="503"/>
        <v>UNKNOWN</v>
      </c>
      <c r="O4590" s="8">
        <f t="shared" si="504"/>
        <v>45203</v>
      </c>
    </row>
    <row r="4591" spans="1:15" x14ac:dyDescent="0.35">
      <c r="A4591" t="s">
        <v>4612</v>
      </c>
      <c r="B4591" s="4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  <c r="I4591" s="4" t="str">
        <f t="shared" si="499"/>
        <v>Sandwich</v>
      </c>
      <c r="J4591" s="6">
        <f t="shared" si="500"/>
        <v>3</v>
      </c>
      <c r="K4591" s="6">
        <f t="shared" si="501"/>
        <v>4</v>
      </c>
      <c r="L4591" s="6">
        <f t="shared" si="498"/>
        <v>12</v>
      </c>
      <c r="M4591" t="str">
        <f t="shared" si="502"/>
        <v>Cash</v>
      </c>
      <c r="N4591" t="str">
        <f t="shared" si="503"/>
        <v>Cafe</v>
      </c>
      <c r="O4591" s="8">
        <f t="shared" si="504"/>
        <v>45150</v>
      </c>
    </row>
    <row r="4592" spans="1:15" x14ac:dyDescent="0.35">
      <c r="A4592" t="s">
        <v>4613</v>
      </c>
      <c r="B4592" s="4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  <c r="I4592" s="4" t="str">
        <f t="shared" si="499"/>
        <v>Coffee</v>
      </c>
      <c r="J4592" s="6">
        <f t="shared" si="500"/>
        <v>4</v>
      </c>
      <c r="K4592" s="6">
        <f t="shared" si="501"/>
        <v>2</v>
      </c>
      <c r="L4592" s="6">
        <f t="shared" si="498"/>
        <v>8</v>
      </c>
      <c r="M4592" t="str">
        <f t="shared" si="502"/>
        <v>Cash</v>
      </c>
      <c r="N4592" t="str">
        <f t="shared" si="503"/>
        <v>UNKNOWN</v>
      </c>
      <c r="O4592" s="8">
        <f t="shared" si="504"/>
        <v>45015</v>
      </c>
    </row>
    <row r="4593" spans="1:15" x14ac:dyDescent="0.35">
      <c r="A4593" t="s">
        <v>4614</v>
      </c>
      <c r="B4593" s="4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I4593" s="4" t="str">
        <f t="shared" si="499"/>
        <v>Cake</v>
      </c>
      <c r="J4593" s="6">
        <f t="shared" si="500"/>
        <v>5</v>
      </c>
      <c r="K4593" s="6">
        <f t="shared" si="501"/>
        <v>3</v>
      </c>
      <c r="L4593" s="6">
        <f t="shared" si="498"/>
        <v>15</v>
      </c>
      <c r="M4593" t="str">
        <f t="shared" si="502"/>
        <v>Cash</v>
      </c>
      <c r="N4593" t="str">
        <f t="shared" si="503"/>
        <v>Takeaway</v>
      </c>
      <c r="O4593" s="8">
        <f t="shared" si="504"/>
        <v>44992</v>
      </c>
    </row>
    <row r="4594" spans="1:15" x14ac:dyDescent="0.35">
      <c r="A4594" t="s">
        <v>4615</v>
      </c>
      <c r="B4594" s="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  <c r="I4594" s="4" t="str">
        <f t="shared" si="499"/>
        <v>Cake</v>
      </c>
      <c r="J4594" s="6">
        <f t="shared" si="500"/>
        <v>2</v>
      </c>
      <c r="K4594" s="6">
        <f t="shared" si="501"/>
        <v>3</v>
      </c>
      <c r="L4594" s="6">
        <f t="shared" si="498"/>
        <v>6</v>
      </c>
      <c r="M4594" t="str">
        <f t="shared" si="502"/>
        <v>Cash</v>
      </c>
      <c r="N4594" t="str">
        <f t="shared" si="503"/>
        <v>Takeaway</v>
      </c>
      <c r="O4594" s="8">
        <f t="shared" si="504"/>
        <v>45018</v>
      </c>
    </row>
    <row r="4595" spans="1:15" x14ac:dyDescent="0.35">
      <c r="A4595" t="s">
        <v>4616</v>
      </c>
      <c r="B4595" s="4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I4595" s="4" t="str">
        <f t="shared" si="499"/>
        <v>Cookie</v>
      </c>
      <c r="J4595" s="6">
        <f t="shared" si="500"/>
        <v>5</v>
      </c>
      <c r="K4595" s="6">
        <f t="shared" si="501"/>
        <v>1</v>
      </c>
      <c r="L4595" s="6">
        <f t="shared" si="498"/>
        <v>5</v>
      </c>
      <c r="M4595" t="str">
        <f t="shared" si="502"/>
        <v>Default mode</v>
      </c>
      <c r="N4595" t="str">
        <f t="shared" si="503"/>
        <v>Takeaway</v>
      </c>
      <c r="O4595" s="8">
        <f t="shared" si="504"/>
        <v>45058</v>
      </c>
    </row>
    <row r="4596" spans="1:15" x14ac:dyDescent="0.35">
      <c r="A4596" t="s">
        <v>4617</v>
      </c>
      <c r="B4596" s="4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I4596" s="4" t="str">
        <f t="shared" si="499"/>
        <v>UNKNOWN</v>
      </c>
      <c r="J4596" s="6">
        <f t="shared" si="500"/>
        <v>2</v>
      </c>
      <c r="K4596" s="6">
        <f t="shared" si="501"/>
        <v>1</v>
      </c>
      <c r="L4596" s="6">
        <f t="shared" si="498"/>
        <v>2</v>
      </c>
      <c r="M4596" t="str">
        <f t="shared" si="502"/>
        <v>Credit Card</v>
      </c>
      <c r="N4596" t="str">
        <f t="shared" si="503"/>
        <v>In-store</v>
      </c>
      <c r="O4596" s="8">
        <f t="shared" si="504"/>
        <v>45063</v>
      </c>
    </row>
    <row r="4597" spans="1:15" x14ac:dyDescent="0.35">
      <c r="A4597" t="s">
        <v>4618</v>
      </c>
      <c r="B4597" s="4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I4597" s="4" t="str">
        <f t="shared" si="499"/>
        <v>Salad</v>
      </c>
      <c r="J4597" s="6">
        <f t="shared" si="500"/>
        <v>2</v>
      </c>
      <c r="K4597" s="6">
        <f t="shared" si="501"/>
        <v>5</v>
      </c>
      <c r="L4597" s="6">
        <f t="shared" si="498"/>
        <v>10</v>
      </c>
      <c r="M4597" t="str">
        <f t="shared" si="502"/>
        <v>Default mode</v>
      </c>
      <c r="N4597" t="str">
        <f t="shared" si="503"/>
        <v>In-store</v>
      </c>
      <c r="O4597" s="8">
        <f t="shared" si="504"/>
        <v>45136</v>
      </c>
    </row>
    <row r="4598" spans="1:15" x14ac:dyDescent="0.35">
      <c r="A4598" t="s">
        <v>4619</v>
      </c>
      <c r="B4598" s="4" t="s">
        <v>21</v>
      </c>
      <c r="C4598">
        <v>1</v>
      </c>
      <c r="D4598">
        <v>3</v>
      </c>
      <c r="E4598">
        <v>3</v>
      </c>
      <c r="H4598" s="1">
        <v>45150</v>
      </c>
      <c r="I4598" s="4" t="str">
        <f t="shared" si="499"/>
        <v>UNKNOWN</v>
      </c>
      <c r="J4598" s="6">
        <f t="shared" si="500"/>
        <v>1</v>
      </c>
      <c r="K4598" s="6">
        <f t="shared" si="501"/>
        <v>3</v>
      </c>
      <c r="L4598" s="6">
        <f t="shared" si="498"/>
        <v>3</v>
      </c>
      <c r="M4598" t="str">
        <f t="shared" si="502"/>
        <v>Default mode</v>
      </c>
      <c r="N4598" t="str">
        <f t="shared" si="503"/>
        <v>UNKNOWN</v>
      </c>
      <c r="O4598" s="8">
        <f t="shared" si="504"/>
        <v>45150</v>
      </c>
    </row>
    <row r="4599" spans="1:15" x14ac:dyDescent="0.35">
      <c r="A4599" t="s">
        <v>4620</v>
      </c>
      <c r="B4599" s="4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I4599" s="4" t="str">
        <f t="shared" si="499"/>
        <v>Smoothie</v>
      </c>
      <c r="J4599" s="6">
        <f t="shared" si="500"/>
        <v>2</v>
      </c>
      <c r="K4599" s="6">
        <f t="shared" si="501"/>
        <v>4</v>
      </c>
      <c r="L4599" s="6">
        <f t="shared" si="498"/>
        <v>8</v>
      </c>
      <c r="M4599" t="str">
        <f t="shared" si="502"/>
        <v>Credit Card</v>
      </c>
      <c r="N4599" t="str">
        <f t="shared" si="503"/>
        <v>In-store</v>
      </c>
      <c r="O4599" s="8">
        <f t="shared" si="504"/>
        <v>45075</v>
      </c>
    </row>
    <row r="4600" spans="1:15" x14ac:dyDescent="0.35">
      <c r="A4600" t="s">
        <v>4621</v>
      </c>
      <c r="B4600" s="4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I4600" s="4" t="str">
        <f t="shared" si="499"/>
        <v>Tea</v>
      </c>
      <c r="J4600" s="6">
        <f t="shared" si="500"/>
        <v>4</v>
      </c>
      <c r="K4600" s="6">
        <f t="shared" si="501"/>
        <v>1.5</v>
      </c>
      <c r="L4600" s="6">
        <f t="shared" si="498"/>
        <v>6</v>
      </c>
      <c r="M4600" t="str">
        <f t="shared" si="502"/>
        <v>Default mode</v>
      </c>
      <c r="N4600" t="str">
        <f t="shared" si="503"/>
        <v>In-store</v>
      </c>
      <c r="O4600" s="8">
        <f t="shared" si="504"/>
        <v>45043</v>
      </c>
    </row>
    <row r="4601" spans="1:15" x14ac:dyDescent="0.35">
      <c r="A4601" t="s">
        <v>4622</v>
      </c>
      <c r="B4601" s="4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I4601" s="4" t="str">
        <f t="shared" si="499"/>
        <v>Smoothie</v>
      </c>
      <c r="J4601" s="6">
        <f t="shared" si="500"/>
        <v>2</v>
      </c>
      <c r="K4601" s="6">
        <f t="shared" si="501"/>
        <v>4</v>
      </c>
      <c r="L4601" s="6">
        <f t="shared" si="498"/>
        <v>8</v>
      </c>
      <c r="M4601" t="str">
        <f t="shared" si="502"/>
        <v>Default mode</v>
      </c>
      <c r="N4601" t="str">
        <f t="shared" si="503"/>
        <v>In-store</v>
      </c>
      <c r="O4601" s="8">
        <f t="shared" si="504"/>
        <v>45121</v>
      </c>
    </row>
    <row r="4602" spans="1:15" x14ac:dyDescent="0.35">
      <c r="A4602" t="s">
        <v>4623</v>
      </c>
      <c r="B4602" s="4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I4602" s="4" t="str">
        <f t="shared" si="499"/>
        <v>Juice</v>
      </c>
      <c r="J4602" s="6">
        <f t="shared" si="500"/>
        <v>3</v>
      </c>
      <c r="K4602" s="6">
        <f t="shared" si="501"/>
        <v>3</v>
      </c>
      <c r="L4602" s="6">
        <f t="shared" si="498"/>
        <v>6</v>
      </c>
      <c r="M4602" t="str">
        <f t="shared" si="502"/>
        <v>Credit Card</v>
      </c>
      <c r="N4602" t="str">
        <f t="shared" si="503"/>
        <v>Takeaway</v>
      </c>
      <c r="O4602" s="8">
        <f t="shared" si="504"/>
        <v>45210</v>
      </c>
    </row>
    <row r="4603" spans="1:15" x14ac:dyDescent="0.35">
      <c r="A4603" t="s">
        <v>4624</v>
      </c>
      <c r="B4603" s="4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  <c r="I4603" s="4" t="str">
        <f t="shared" si="499"/>
        <v>Coffee</v>
      </c>
      <c r="J4603" s="6">
        <f t="shared" si="500"/>
        <v>5</v>
      </c>
      <c r="K4603" s="6">
        <f t="shared" si="501"/>
        <v>2</v>
      </c>
      <c r="L4603" s="6">
        <f t="shared" si="498"/>
        <v>10</v>
      </c>
      <c r="M4603" t="str">
        <f t="shared" si="502"/>
        <v>UNKNOWN</v>
      </c>
      <c r="N4603" t="str">
        <f t="shared" si="503"/>
        <v>UNKNOWN</v>
      </c>
      <c r="O4603" s="8">
        <f t="shared" si="504"/>
        <v>45010</v>
      </c>
    </row>
    <row r="4604" spans="1:15" x14ac:dyDescent="0.35">
      <c r="A4604" t="s">
        <v>4625</v>
      </c>
      <c r="B4604" s="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I4604" s="4" t="str">
        <f t="shared" si="499"/>
        <v>Cookie</v>
      </c>
      <c r="J4604" s="6">
        <f t="shared" si="500"/>
        <v>5</v>
      </c>
      <c r="K4604" s="6">
        <f t="shared" si="501"/>
        <v>1</v>
      </c>
      <c r="L4604" s="6">
        <f t="shared" si="498"/>
        <v>5</v>
      </c>
      <c r="M4604" t="str">
        <f t="shared" si="502"/>
        <v>Credit Card</v>
      </c>
      <c r="N4604" t="str">
        <f t="shared" si="503"/>
        <v>In-store</v>
      </c>
      <c r="O4604" s="8">
        <f t="shared" si="504"/>
        <v>45271</v>
      </c>
    </row>
    <row r="4605" spans="1:15" x14ac:dyDescent="0.35">
      <c r="A4605" t="s">
        <v>4626</v>
      </c>
      <c r="B4605" s="4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  <c r="I4605" s="4" t="str">
        <f t="shared" si="499"/>
        <v>Cake</v>
      </c>
      <c r="J4605" s="6">
        <f t="shared" si="500"/>
        <v>5</v>
      </c>
      <c r="K4605" s="6">
        <f t="shared" si="501"/>
        <v>3</v>
      </c>
      <c r="L4605" s="6">
        <f t="shared" si="498"/>
        <v>15</v>
      </c>
      <c r="M4605" t="str">
        <f t="shared" si="502"/>
        <v>Digital Wallet</v>
      </c>
      <c r="N4605" t="str">
        <f t="shared" si="503"/>
        <v>UNKNOWN</v>
      </c>
      <c r="O4605" s="8">
        <f t="shared" si="504"/>
        <v>44991</v>
      </c>
    </row>
    <row r="4606" spans="1:15" x14ac:dyDescent="0.35">
      <c r="A4606" t="s">
        <v>4627</v>
      </c>
      <c r="B4606" s="4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  <c r="I4606" s="4" t="str">
        <f t="shared" si="499"/>
        <v>Coffee</v>
      </c>
      <c r="J4606" s="6">
        <f t="shared" si="500"/>
        <v>1</v>
      </c>
      <c r="K4606" s="6">
        <f t="shared" si="501"/>
        <v>2</v>
      </c>
      <c r="L4606" s="6">
        <f t="shared" si="498"/>
        <v>2</v>
      </c>
      <c r="M4606" t="str">
        <f t="shared" si="502"/>
        <v>Digital Wallet</v>
      </c>
      <c r="N4606" t="str">
        <f t="shared" si="503"/>
        <v>Takeaway</v>
      </c>
      <c r="O4606" s="8">
        <f t="shared" si="504"/>
        <v>45228</v>
      </c>
    </row>
    <row r="4607" spans="1:15" x14ac:dyDescent="0.35">
      <c r="A4607" t="s">
        <v>4628</v>
      </c>
      <c r="B4607" s="4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I4607" s="4" t="str">
        <f t="shared" si="499"/>
        <v>Cake</v>
      </c>
      <c r="J4607" s="6">
        <f t="shared" si="500"/>
        <v>1</v>
      </c>
      <c r="K4607" s="6">
        <f t="shared" si="501"/>
        <v>3</v>
      </c>
      <c r="L4607" s="6">
        <f t="shared" si="498"/>
        <v>3</v>
      </c>
      <c r="M4607" t="str">
        <f t="shared" si="502"/>
        <v>Cash</v>
      </c>
      <c r="N4607" t="str">
        <f t="shared" si="503"/>
        <v>UNKNOWN</v>
      </c>
      <c r="O4607" s="8">
        <f t="shared" si="504"/>
        <v>45002</v>
      </c>
    </row>
    <row r="4608" spans="1:15" x14ac:dyDescent="0.35">
      <c r="A4608" t="s">
        <v>4629</v>
      </c>
      <c r="B4608" s="4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I4608" s="4" t="str">
        <f t="shared" si="499"/>
        <v>Coffee</v>
      </c>
      <c r="J4608" s="6">
        <f t="shared" si="500"/>
        <v>4</v>
      </c>
      <c r="K4608" s="6">
        <f t="shared" si="501"/>
        <v>2</v>
      </c>
      <c r="L4608" s="6">
        <f t="shared" si="498"/>
        <v>8</v>
      </c>
      <c r="M4608" t="str">
        <f t="shared" si="502"/>
        <v>Cash</v>
      </c>
      <c r="N4608" t="str">
        <f t="shared" si="503"/>
        <v>UNKNOWN</v>
      </c>
      <c r="O4608" s="8">
        <f t="shared" si="504"/>
        <v>45219</v>
      </c>
    </row>
    <row r="4609" spans="1:15" x14ac:dyDescent="0.35">
      <c r="A4609" t="s">
        <v>4630</v>
      </c>
      <c r="B4609" s="4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  <c r="I4609" s="4" t="str">
        <f t="shared" si="499"/>
        <v>Cake</v>
      </c>
      <c r="J4609" s="6">
        <f t="shared" si="500"/>
        <v>2</v>
      </c>
      <c r="K4609" s="6">
        <f t="shared" si="501"/>
        <v>3</v>
      </c>
      <c r="L4609" s="6">
        <f t="shared" si="498"/>
        <v>6</v>
      </c>
      <c r="M4609" t="str">
        <f t="shared" si="502"/>
        <v>Digital Wallet</v>
      </c>
      <c r="N4609" t="str">
        <f t="shared" si="503"/>
        <v>UNKNOWN</v>
      </c>
      <c r="O4609" s="8">
        <f t="shared" si="504"/>
        <v>45093</v>
      </c>
    </row>
    <row r="4610" spans="1:15" x14ac:dyDescent="0.35">
      <c r="A4610" t="s">
        <v>4631</v>
      </c>
      <c r="B4610" s="4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  <c r="I4610" s="4" t="str">
        <f t="shared" si="499"/>
        <v>Smoothie</v>
      </c>
      <c r="J4610" s="6">
        <f t="shared" si="500"/>
        <v>3</v>
      </c>
      <c r="K4610" s="6">
        <f t="shared" si="501"/>
        <v>4</v>
      </c>
      <c r="L4610" s="6">
        <f t="shared" ref="L4610:L4673" si="505">IF(ISBLANK(E4610),PRODUCT(J4610,K4610),IF(E4610="ERROR",PRODUCT(J4610,K4610),IF(E4610="UNKNOWN",PRODUCT(J4610,K4610),E4610)))</f>
        <v>12</v>
      </c>
      <c r="M4610" t="str">
        <f t="shared" si="502"/>
        <v>Digital Wallet</v>
      </c>
      <c r="N4610" t="str">
        <f t="shared" si="503"/>
        <v>Takeaway</v>
      </c>
      <c r="O4610" s="8">
        <f t="shared" si="504"/>
        <v>45023</v>
      </c>
    </row>
    <row r="4611" spans="1:15" x14ac:dyDescent="0.35">
      <c r="A4611" t="s">
        <v>4632</v>
      </c>
      <c r="B4611" s="4" t="s">
        <v>18</v>
      </c>
      <c r="C4611">
        <v>1</v>
      </c>
      <c r="D4611">
        <v>1</v>
      </c>
      <c r="G4611" t="s">
        <v>11</v>
      </c>
      <c r="H4611" s="1">
        <v>45054</v>
      </c>
      <c r="I4611" s="4" t="str">
        <f t="shared" ref="I4611:I4674" si="506">IF(ISBLANK(B4611),"UNKNOWN",IF(B4611="ERROR","Juice",B4611))</f>
        <v>Juice</v>
      </c>
      <c r="J4611" s="6">
        <f t="shared" ref="J4611:J4674" si="507">IF(ISBLANK(C4611),E4611/D4611,IF(C4611="ERROR",AVERAGE(C4611:C14610),IF(C4611="UNKNOWN",MEDIAN(C4611:C14610),C4611)))</f>
        <v>1</v>
      </c>
      <c r="K4611" s="6">
        <f t="shared" ref="K4611:K4674" si="508">IF(ISBLANK(D4611),0,IF(D4611="ERROR",AVERAGE(D4611:D14610),IF(D4611="UNKNOWN",MEDIAN(D4611:D14610),D4611)))</f>
        <v>1</v>
      </c>
      <c r="L4611" s="6">
        <f t="shared" si="505"/>
        <v>1</v>
      </c>
      <c r="M4611" t="str">
        <f t="shared" ref="M4611:M4674" si="509">IF(ISBLANK(F4611),"Default mode",IF(F4611="ERROR","Cash",F4611))</f>
        <v>Default mode</v>
      </c>
      <c r="N4611" t="str">
        <f t="shared" ref="N4611:N4674" si="510">IF(ISBLANK(G4611),"UNKNOWN",IF(G4611="ERROR","Cafe",G4611))</f>
        <v>Takeaway</v>
      </c>
      <c r="O4611" s="8">
        <f t="shared" ref="O4611:O4674" si="511">IF(ISBLANK(H4611),DATE(2023,1,1),IF(H4611="ERROR",DATE(2023,6,1),IF(H4611="UNKNOWN",DATE(2023,1,1),H4611)))</f>
        <v>45054</v>
      </c>
    </row>
    <row r="4612" spans="1:15" x14ac:dyDescent="0.35">
      <c r="A4612" t="s">
        <v>4633</v>
      </c>
      <c r="B4612" s="4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  <c r="I4612" s="4" t="str">
        <f t="shared" si="506"/>
        <v>Juice</v>
      </c>
      <c r="J4612" s="6">
        <f t="shared" si="507"/>
        <v>4</v>
      </c>
      <c r="K4612" s="6">
        <f t="shared" si="508"/>
        <v>3</v>
      </c>
      <c r="L4612" s="6">
        <f t="shared" si="505"/>
        <v>12</v>
      </c>
      <c r="M4612" t="str">
        <f t="shared" si="509"/>
        <v>UNKNOWN</v>
      </c>
      <c r="N4612" t="str">
        <f t="shared" si="510"/>
        <v>UNKNOWN</v>
      </c>
      <c r="O4612" s="8">
        <f t="shared" si="511"/>
        <v>44948</v>
      </c>
    </row>
    <row r="4613" spans="1:15" x14ac:dyDescent="0.35">
      <c r="A4613" t="s">
        <v>4634</v>
      </c>
      <c r="B4613" s="4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I4613" s="4" t="str">
        <f t="shared" si="506"/>
        <v>Sandwich</v>
      </c>
      <c r="J4613" s="6">
        <f t="shared" si="507"/>
        <v>4</v>
      </c>
      <c r="K4613" s="6">
        <f t="shared" si="508"/>
        <v>4</v>
      </c>
      <c r="L4613" s="6">
        <f t="shared" si="505"/>
        <v>16</v>
      </c>
      <c r="M4613" t="str">
        <f t="shared" si="509"/>
        <v>Default mode</v>
      </c>
      <c r="N4613" t="str">
        <f t="shared" si="510"/>
        <v>In-store</v>
      </c>
      <c r="O4613" s="8">
        <f t="shared" si="511"/>
        <v>45238</v>
      </c>
    </row>
    <row r="4614" spans="1:15" x14ac:dyDescent="0.35">
      <c r="A4614" t="s">
        <v>4635</v>
      </c>
      <c r="B4614" s="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I4614" s="4" t="str">
        <f t="shared" si="506"/>
        <v>Coffee</v>
      </c>
      <c r="J4614" s="6">
        <f t="shared" si="507"/>
        <v>1</v>
      </c>
      <c r="K4614" s="6">
        <f t="shared" si="508"/>
        <v>2</v>
      </c>
      <c r="L4614" s="6">
        <f t="shared" si="505"/>
        <v>2</v>
      </c>
      <c r="M4614" t="str">
        <f t="shared" si="509"/>
        <v>Credit Card</v>
      </c>
      <c r="N4614" t="str">
        <f t="shared" si="510"/>
        <v>UNKNOWN</v>
      </c>
      <c r="O4614" s="8">
        <f t="shared" si="511"/>
        <v>45284</v>
      </c>
    </row>
    <row r="4615" spans="1:15" x14ac:dyDescent="0.35">
      <c r="A4615" t="s">
        <v>4636</v>
      </c>
      <c r="B4615" s="4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I4615" s="4" t="str">
        <f t="shared" si="506"/>
        <v>Juice</v>
      </c>
      <c r="J4615" s="6">
        <f t="shared" si="507"/>
        <v>5</v>
      </c>
      <c r="K4615" s="6">
        <f t="shared" si="508"/>
        <v>3</v>
      </c>
      <c r="L4615" s="6">
        <f t="shared" si="505"/>
        <v>15</v>
      </c>
      <c r="M4615" t="str">
        <f t="shared" si="509"/>
        <v>Credit Card</v>
      </c>
      <c r="N4615" t="str">
        <f t="shared" si="510"/>
        <v>Takeaway</v>
      </c>
      <c r="O4615" s="8">
        <f t="shared" si="511"/>
        <v>45210</v>
      </c>
    </row>
    <row r="4616" spans="1:15" x14ac:dyDescent="0.35">
      <c r="A4616" t="s">
        <v>4637</v>
      </c>
      <c r="B4616" s="4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I4616" s="4" t="str">
        <f t="shared" si="506"/>
        <v>UNKNOWN</v>
      </c>
      <c r="J4616" s="6">
        <f t="shared" si="507"/>
        <v>2</v>
      </c>
      <c r="K4616" s="6">
        <f t="shared" si="508"/>
        <v>2</v>
      </c>
      <c r="L4616" s="6">
        <f t="shared" si="505"/>
        <v>4</v>
      </c>
      <c r="M4616" t="str">
        <f t="shared" si="509"/>
        <v>Cash</v>
      </c>
      <c r="N4616" t="str">
        <f t="shared" si="510"/>
        <v>Takeaway</v>
      </c>
      <c r="O4616" s="8">
        <f t="shared" si="511"/>
        <v>45146</v>
      </c>
    </row>
    <row r="4617" spans="1:15" x14ac:dyDescent="0.35">
      <c r="A4617" t="s">
        <v>4638</v>
      </c>
      <c r="B4617" s="4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I4617" s="4" t="str">
        <f t="shared" si="506"/>
        <v>Sandwich</v>
      </c>
      <c r="J4617" s="6">
        <f t="shared" si="507"/>
        <v>5</v>
      </c>
      <c r="K4617" s="6">
        <f t="shared" si="508"/>
        <v>4</v>
      </c>
      <c r="L4617" s="6">
        <f t="shared" si="505"/>
        <v>20</v>
      </c>
      <c r="M4617" t="str">
        <f t="shared" si="509"/>
        <v>Cash</v>
      </c>
      <c r="N4617" t="str">
        <f t="shared" si="510"/>
        <v>Takeaway</v>
      </c>
      <c r="O4617" s="8">
        <f t="shared" si="511"/>
        <v>45027</v>
      </c>
    </row>
    <row r="4618" spans="1:15" x14ac:dyDescent="0.35">
      <c r="A4618" t="s">
        <v>4639</v>
      </c>
      <c r="B4618" s="4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I4618" s="4" t="str">
        <f t="shared" si="506"/>
        <v>Coffee</v>
      </c>
      <c r="J4618" s="6">
        <f t="shared" si="507"/>
        <v>2</v>
      </c>
      <c r="K4618" s="6">
        <f t="shared" si="508"/>
        <v>2</v>
      </c>
      <c r="L4618" s="6">
        <f t="shared" si="505"/>
        <v>4</v>
      </c>
      <c r="M4618" t="str">
        <f t="shared" si="509"/>
        <v>Default mode</v>
      </c>
      <c r="N4618" t="str">
        <f t="shared" si="510"/>
        <v>Takeaway</v>
      </c>
      <c r="O4618" s="8">
        <f t="shared" si="511"/>
        <v>44988</v>
      </c>
    </row>
    <row r="4619" spans="1:15" x14ac:dyDescent="0.35">
      <c r="A4619" t="s">
        <v>4640</v>
      </c>
      <c r="B4619" s="4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I4619" s="4" t="str">
        <f t="shared" si="506"/>
        <v>Sandwich</v>
      </c>
      <c r="J4619" s="6">
        <f t="shared" si="507"/>
        <v>2</v>
      </c>
      <c r="K4619" s="6">
        <f t="shared" si="508"/>
        <v>4</v>
      </c>
      <c r="L4619" s="6">
        <f t="shared" si="505"/>
        <v>8</v>
      </c>
      <c r="M4619" t="str">
        <f t="shared" si="509"/>
        <v>Default mode</v>
      </c>
      <c r="N4619" t="str">
        <f t="shared" si="510"/>
        <v>In-store</v>
      </c>
      <c r="O4619" s="8">
        <f t="shared" si="511"/>
        <v>45020</v>
      </c>
    </row>
    <row r="4620" spans="1:15" x14ac:dyDescent="0.35">
      <c r="A4620" t="s">
        <v>4641</v>
      </c>
      <c r="B4620" s="4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I4620" s="4" t="str">
        <f t="shared" si="506"/>
        <v>Sandwich</v>
      </c>
      <c r="J4620" s="6">
        <f t="shared" si="507"/>
        <v>5</v>
      </c>
      <c r="K4620" s="6">
        <f t="shared" si="508"/>
        <v>4</v>
      </c>
      <c r="L4620" s="6">
        <f t="shared" si="505"/>
        <v>20</v>
      </c>
      <c r="M4620" t="str">
        <f t="shared" si="509"/>
        <v>Cash</v>
      </c>
      <c r="N4620" t="str">
        <f t="shared" si="510"/>
        <v>Takeaway</v>
      </c>
      <c r="O4620" s="8">
        <f t="shared" si="511"/>
        <v>45135</v>
      </c>
    </row>
    <row r="4621" spans="1:15" x14ac:dyDescent="0.35">
      <c r="A4621" t="s">
        <v>4642</v>
      </c>
      <c r="B4621" s="4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  <c r="I4621" s="4" t="str">
        <f t="shared" si="506"/>
        <v>Sandwich</v>
      </c>
      <c r="J4621" s="6">
        <f t="shared" si="507"/>
        <v>4</v>
      </c>
      <c r="K4621" s="6">
        <f t="shared" si="508"/>
        <v>4</v>
      </c>
      <c r="L4621" s="6">
        <f t="shared" si="505"/>
        <v>16</v>
      </c>
      <c r="M4621" t="str">
        <f t="shared" si="509"/>
        <v>Digital Wallet</v>
      </c>
      <c r="N4621" t="str">
        <f t="shared" si="510"/>
        <v>UNKNOWN</v>
      </c>
      <c r="O4621" s="8">
        <f t="shared" si="511"/>
        <v>45244</v>
      </c>
    </row>
    <row r="4622" spans="1:15" x14ac:dyDescent="0.35">
      <c r="A4622" t="s">
        <v>4643</v>
      </c>
      <c r="B4622" s="4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I4622" s="4" t="str">
        <f t="shared" si="506"/>
        <v>Salad</v>
      </c>
      <c r="J4622" s="6">
        <f t="shared" si="507"/>
        <v>3</v>
      </c>
      <c r="K4622" s="6">
        <f t="shared" si="508"/>
        <v>5</v>
      </c>
      <c r="L4622" s="6">
        <f t="shared" si="505"/>
        <v>15</v>
      </c>
      <c r="M4622" t="str">
        <f t="shared" si="509"/>
        <v>Cash</v>
      </c>
      <c r="N4622" t="str">
        <f t="shared" si="510"/>
        <v>Takeaway</v>
      </c>
      <c r="O4622" s="8">
        <f t="shared" si="511"/>
        <v>44997</v>
      </c>
    </row>
    <row r="4623" spans="1:15" x14ac:dyDescent="0.35">
      <c r="A4623" t="s">
        <v>4644</v>
      </c>
      <c r="B4623" s="4" t="s">
        <v>18</v>
      </c>
      <c r="C4623">
        <v>2</v>
      </c>
      <c r="E4623">
        <v>6</v>
      </c>
      <c r="F4623" t="s">
        <v>10</v>
      </c>
      <c r="H4623" s="1">
        <v>45133</v>
      </c>
      <c r="I4623" s="4" t="str">
        <f t="shared" si="506"/>
        <v>Juice</v>
      </c>
      <c r="J4623" s="6">
        <f t="shared" si="507"/>
        <v>2</v>
      </c>
      <c r="K4623" s="6">
        <f t="shared" si="508"/>
        <v>0</v>
      </c>
      <c r="L4623" s="6">
        <f t="shared" si="505"/>
        <v>6</v>
      </c>
      <c r="M4623" t="str">
        <f t="shared" si="509"/>
        <v>Credit Card</v>
      </c>
      <c r="N4623" t="str">
        <f t="shared" si="510"/>
        <v>UNKNOWN</v>
      </c>
      <c r="O4623" s="8">
        <f t="shared" si="511"/>
        <v>45133</v>
      </c>
    </row>
    <row r="4624" spans="1:15" x14ac:dyDescent="0.35">
      <c r="A4624" t="s">
        <v>4645</v>
      </c>
      <c r="B4624" s="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I4624" s="4" t="str">
        <f t="shared" si="506"/>
        <v>Smoothie</v>
      </c>
      <c r="J4624" s="6">
        <f t="shared" si="507"/>
        <v>2</v>
      </c>
      <c r="K4624" s="6">
        <f t="shared" si="508"/>
        <v>4</v>
      </c>
      <c r="L4624" s="6">
        <f t="shared" si="505"/>
        <v>8</v>
      </c>
      <c r="M4624" t="str">
        <f t="shared" si="509"/>
        <v>Default mode</v>
      </c>
      <c r="N4624" t="str">
        <f t="shared" si="510"/>
        <v>In-store</v>
      </c>
      <c r="O4624" s="8">
        <f t="shared" si="511"/>
        <v>44928</v>
      </c>
    </row>
    <row r="4625" spans="1:15" x14ac:dyDescent="0.35">
      <c r="A4625" t="s">
        <v>4646</v>
      </c>
      <c r="B4625" s="4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I4625" s="4" t="str">
        <f t="shared" si="506"/>
        <v>Sandwich</v>
      </c>
      <c r="J4625" s="6">
        <f t="shared" si="507"/>
        <v>3</v>
      </c>
      <c r="K4625" s="6">
        <f t="shared" si="508"/>
        <v>4</v>
      </c>
      <c r="L4625" s="6">
        <f t="shared" si="505"/>
        <v>12</v>
      </c>
      <c r="M4625" t="str">
        <f t="shared" si="509"/>
        <v>Cash</v>
      </c>
      <c r="N4625" t="str">
        <f t="shared" si="510"/>
        <v>Takeaway</v>
      </c>
      <c r="O4625" s="8">
        <f t="shared" si="511"/>
        <v>45127</v>
      </c>
    </row>
    <row r="4626" spans="1:15" x14ac:dyDescent="0.35">
      <c r="A4626" t="s">
        <v>4647</v>
      </c>
      <c r="B4626" s="4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I4626" s="4" t="str">
        <f t="shared" si="506"/>
        <v>Tea</v>
      </c>
      <c r="J4626" s="6">
        <f t="shared" si="507"/>
        <v>3</v>
      </c>
      <c r="K4626" s="6">
        <f t="shared" si="508"/>
        <v>1.5</v>
      </c>
      <c r="L4626" s="6">
        <f t="shared" si="505"/>
        <v>6</v>
      </c>
      <c r="M4626" t="str">
        <f t="shared" si="509"/>
        <v>Cash</v>
      </c>
      <c r="N4626" t="str">
        <f t="shared" si="510"/>
        <v>Takeaway</v>
      </c>
      <c r="O4626" s="8">
        <f t="shared" si="511"/>
        <v>45139</v>
      </c>
    </row>
    <row r="4627" spans="1:15" x14ac:dyDescent="0.35">
      <c r="A4627" t="s">
        <v>4648</v>
      </c>
      <c r="B4627" s="4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  <c r="I4627" s="4" t="str">
        <f t="shared" si="506"/>
        <v>Salad</v>
      </c>
      <c r="J4627" s="6">
        <f t="shared" si="507"/>
        <v>4</v>
      </c>
      <c r="K4627" s="6">
        <f t="shared" si="508"/>
        <v>5</v>
      </c>
      <c r="L4627" s="6">
        <f t="shared" si="505"/>
        <v>20</v>
      </c>
      <c r="M4627" t="str">
        <f t="shared" si="509"/>
        <v>Cash</v>
      </c>
      <c r="N4627" t="str">
        <f t="shared" si="510"/>
        <v>UNKNOWN</v>
      </c>
      <c r="O4627" s="8">
        <f t="shared" si="511"/>
        <v>44927</v>
      </c>
    </row>
    <row r="4628" spans="1:15" x14ac:dyDescent="0.35">
      <c r="A4628" t="s">
        <v>4649</v>
      </c>
      <c r="B4628" s="4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  <c r="I4628" s="4" t="str">
        <f t="shared" si="506"/>
        <v>Sandwich</v>
      </c>
      <c r="J4628" s="6">
        <f t="shared" si="507"/>
        <v>3</v>
      </c>
      <c r="K4628" s="6">
        <f t="shared" si="508"/>
        <v>4</v>
      </c>
      <c r="L4628" s="6">
        <f t="shared" si="505"/>
        <v>12</v>
      </c>
      <c r="M4628" t="str">
        <f t="shared" si="509"/>
        <v>Cash</v>
      </c>
      <c r="N4628" t="str">
        <f t="shared" si="510"/>
        <v>UNKNOWN</v>
      </c>
      <c r="O4628" s="8">
        <f t="shared" si="511"/>
        <v>45078</v>
      </c>
    </row>
    <row r="4629" spans="1:15" x14ac:dyDescent="0.35">
      <c r="A4629" t="s">
        <v>4650</v>
      </c>
      <c r="B4629" s="4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  <c r="I4629" s="4" t="str">
        <f t="shared" si="506"/>
        <v>Smoothie</v>
      </c>
      <c r="J4629" s="6">
        <f t="shared" si="507"/>
        <v>3</v>
      </c>
      <c r="K4629" s="6">
        <f t="shared" si="508"/>
        <v>4</v>
      </c>
      <c r="L4629" s="6">
        <f t="shared" si="505"/>
        <v>12</v>
      </c>
      <c r="M4629" t="str">
        <f t="shared" si="509"/>
        <v>Credit Card</v>
      </c>
      <c r="N4629" t="str">
        <f t="shared" si="510"/>
        <v>Cafe</v>
      </c>
      <c r="O4629" s="8">
        <f t="shared" si="511"/>
        <v>44953</v>
      </c>
    </row>
    <row r="4630" spans="1:15" x14ac:dyDescent="0.35">
      <c r="A4630" t="s">
        <v>4651</v>
      </c>
      <c r="B4630" s="4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I4630" s="4" t="str">
        <f t="shared" si="506"/>
        <v>Coffee</v>
      </c>
      <c r="J4630" s="6">
        <f t="shared" si="507"/>
        <v>2</v>
      </c>
      <c r="K4630" s="6">
        <f t="shared" si="508"/>
        <v>2</v>
      </c>
      <c r="L4630" s="6">
        <f t="shared" si="505"/>
        <v>4</v>
      </c>
      <c r="M4630" t="str">
        <f t="shared" si="509"/>
        <v>Cash</v>
      </c>
      <c r="N4630" t="str">
        <f t="shared" si="510"/>
        <v>Takeaway</v>
      </c>
      <c r="O4630" s="8">
        <f t="shared" si="511"/>
        <v>45270</v>
      </c>
    </row>
    <row r="4631" spans="1:15" x14ac:dyDescent="0.35">
      <c r="A4631" t="s">
        <v>4652</v>
      </c>
      <c r="B4631" s="4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  <c r="I4631" s="4" t="str">
        <f t="shared" si="506"/>
        <v>Tea</v>
      </c>
      <c r="J4631" s="6">
        <f t="shared" si="507"/>
        <v>4</v>
      </c>
      <c r="K4631" s="6">
        <f t="shared" si="508"/>
        <v>1.5</v>
      </c>
      <c r="L4631" s="6">
        <f t="shared" si="505"/>
        <v>6</v>
      </c>
      <c r="M4631" t="str">
        <f t="shared" si="509"/>
        <v>Digital Wallet</v>
      </c>
      <c r="N4631" t="str">
        <f t="shared" si="510"/>
        <v>In-store</v>
      </c>
      <c r="O4631" s="8">
        <f t="shared" si="511"/>
        <v>45024</v>
      </c>
    </row>
    <row r="4632" spans="1:15" x14ac:dyDescent="0.35">
      <c r="A4632" t="s">
        <v>4653</v>
      </c>
      <c r="B4632" s="4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I4632" s="4" t="str">
        <f t="shared" si="506"/>
        <v>Salad</v>
      </c>
      <c r="J4632" s="6">
        <f t="shared" si="507"/>
        <v>5</v>
      </c>
      <c r="K4632" s="6">
        <f t="shared" si="508"/>
        <v>5</v>
      </c>
      <c r="L4632" s="6">
        <f t="shared" si="505"/>
        <v>25</v>
      </c>
      <c r="M4632" t="str">
        <f t="shared" si="509"/>
        <v>Credit Card</v>
      </c>
      <c r="N4632" t="str">
        <f t="shared" si="510"/>
        <v>In-store</v>
      </c>
      <c r="O4632" s="8">
        <f t="shared" si="511"/>
        <v>44968</v>
      </c>
    </row>
    <row r="4633" spans="1:15" x14ac:dyDescent="0.35">
      <c r="A4633" t="s">
        <v>4654</v>
      </c>
      <c r="B4633" s="4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  <c r="I4633" s="4" t="str">
        <f t="shared" si="506"/>
        <v>Juice</v>
      </c>
      <c r="J4633" s="6">
        <f t="shared" si="507"/>
        <v>2</v>
      </c>
      <c r="K4633" s="6">
        <f t="shared" si="508"/>
        <v>3</v>
      </c>
      <c r="L4633" s="6">
        <f t="shared" si="505"/>
        <v>6</v>
      </c>
      <c r="M4633" t="str">
        <f t="shared" si="509"/>
        <v>Cash</v>
      </c>
      <c r="N4633" t="str">
        <f t="shared" si="510"/>
        <v>Takeaway</v>
      </c>
      <c r="O4633" s="8">
        <f t="shared" si="511"/>
        <v>45277</v>
      </c>
    </row>
    <row r="4634" spans="1:15" x14ac:dyDescent="0.35">
      <c r="A4634" t="s">
        <v>4655</v>
      </c>
      <c r="B4634" s="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I4634" s="4" t="str">
        <f t="shared" si="506"/>
        <v>Sandwich</v>
      </c>
      <c r="J4634" s="6">
        <f t="shared" si="507"/>
        <v>5</v>
      </c>
      <c r="K4634" s="6">
        <f t="shared" si="508"/>
        <v>4</v>
      </c>
      <c r="L4634" s="6">
        <f t="shared" si="505"/>
        <v>20</v>
      </c>
      <c r="M4634" t="str">
        <f t="shared" si="509"/>
        <v>Credit Card</v>
      </c>
      <c r="N4634" t="str">
        <f t="shared" si="510"/>
        <v>Takeaway</v>
      </c>
      <c r="O4634" s="8">
        <f t="shared" si="511"/>
        <v>45277</v>
      </c>
    </row>
    <row r="4635" spans="1:15" x14ac:dyDescent="0.35">
      <c r="A4635" t="s">
        <v>4656</v>
      </c>
      <c r="B4635" s="4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  <c r="I4635" s="4" t="str">
        <f t="shared" si="506"/>
        <v>Tea</v>
      </c>
      <c r="J4635" s="6">
        <f t="shared" si="507"/>
        <v>4</v>
      </c>
      <c r="K4635" s="6">
        <f t="shared" si="508"/>
        <v>1.5</v>
      </c>
      <c r="L4635" s="6">
        <f t="shared" si="505"/>
        <v>6</v>
      </c>
      <c r="M4635" t="str">
        <f t="shared" si="509"/>
        <v>Digital Wallet</v>
      </c>
      <c r="N4635" t="str">
        <f t="shared" si="510"/>
        <v>UNKNOWN</v>
      </c>
      <c r="O4635" s="8">
        <f t="shared" si="511"/>
        <v>45064</v>
      </c>
    </row>
    <row r="4636" spans="1:15" x14ac:dyDescent="0.35">
      <c r="A4636" t="s">
        <v>4657</v>
      </c>
      <c r="B4636" s="4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I4636" s="4" t="str">
        <f t="shared" si="506"/>
        <v>Juice</v>
      </c>
      <c r="J4636" s="6">
        <f t="shared" si="507"/>
        <v>3.0310183378852908</v>
      </c>
      <c r="K4636" s="6">
        <f t="shared" si="508"/>
        <v>1.5</v>
      </c>
      <c r="L4636" s="6">
        <f t="shared" si="505"/>
        <v>3</v>
      </c>
      <c r="M4636" t="str">
        <f t="shared" si="509"/>
        <v>Credit Card</v>
      </c>
      <c r="N4636" t="str">
        <f t="shared" si="510"/>
        <v>Takeaway</v>
      </c>
      <c r="O4636" s="8">
        <f t="shared" si="511"/>
        <v>45096</v>
      </c>
    </row>
    <row r="4637" spans="1:15" x14ac:dyDescent="0.35">
      <c r="A4637" t="s">
        <v>4658</v>
      </c>
      <c r="B4637" s="4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  <c r="I4637" s="4" t="str">
        <f t="shared" si="506"/>
        <v>Tea</v>
      </c>
      <c r="J4637" s="6">
        <f t="shared" si="507"/>
        <v>1</v>
      </c>
      <c r="K4637" s="6">
        <f t="shared" si="508"/>
        <v>1.5</v>
      </c>
      <c r="L4637" s="6">
        <f t="shared" si="505"/>
        <v>1.5</v>
      </c>
      <c r="M4637" t="str">
        <f t="shared" si="509"/>
        <v>Digital Wallet</v>
      </c>
      <c r="N4637" t="str">
        <f t="shared" si="510"/>
        <v>In-store</v>
      </c>
      <c r="O4637" s="8">
        <f t="shared" si="511"/>
        <v>45034</v>
      </c>
    </row>
    <row r="4638" spans="1:15" x14ac:dyDescent="0.35">
      <c r="A4638" t="s">
        <v>4659</v>
      </c>
      <c r="B4638" s="4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I4638" s="4" t="str">
        <f t="shared" si="506"/>
        <v>Salad</v>
      </c>
      <c r="J4638" s="6">
        <f t="shared" si="507"/>
        <v>4</v>
      </c>
      <c r="K4638" s="6">
        <f t="shared" si="508"/>
        <v>5</v>
      </c>
      <c r="L4638" s="6">
        <f t="shared" si="505"/>
        <v>20</v>
      </c>
      <c r="M4638" t="str">
        <f t="shared" si="509"/>
        <v>Credit Card</v>
      </c>
      <c r="N4638" t="str">
        <f t="shared" si="510"/>
        <v>In-store</v>
      </c>
      <c r="O4638" s="8">
        <f t="shared" si="511"/>
        <v>45290</v>
      </c>
    </row>
    <row r="4639" spans="1:15" x14ac:dyDescent="0.35">
      <c r="A4639" t="s">
        <v>4660</v>
      </c>
      <c r="B4639" s="4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I4639" s="4" t="str">
        <f t="shared" si="506"/>
        <v>Cookie</v>
      </c>
      <c r="J4639" s="6">
        <f t="shared" si="507"/>
        <v>4</v>
      </c>
      <c r="K4639" s="6">
        <f t="shared" si="508"/>
        <v>1</v>
      </c>
      <c r="L4639" s="6">
        <f t="shared" si="505"/>
        <v>4</v>
      </c>
      <c r="M4639" t="str">
        <f t="shared" si="509"/>
        <v>Credit Card</v>
      </c>
      <c r="N4639" t="str">
        <f t="shared" si="510"/>
        <v>In-store</v>
      </c>
      <c r="O4639" s="8">
        <f t="shared" si="511"/>
        <v>45224</v>
      </c>
    </row>
    <row r="4640" spans="1:15" x14ac:dyDescent="0.35">
      <c r="A4640" t="s">
        <v>4661</v>
      </c>
      <c r="B4640" s="4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  <c r="I4640" s="4" t="str">
        <f t="shared" si="506"/>
        <v>Cookie</v>
      </c>
      <c r="J4640" s="6">
        <f t="shared" si="507"/>
        <v>4</v>
      </c>
      <c r="K4640" s="6">
        <f t="shared" si="508"/>
        <v>1</v>
      </c>
      <c r="L4640" s="6">
        <f t="shared" si="505"/>
        <v>4</v>
      </c>
      <c r="M4640" t="str">
        <f t="shared" si="509"/>
        <v>Cash</v>
      </c>
      <c r="N4640" t="str">
        <f t="shared" si="510"/>
        <v>UNKNOWN</v>
      </c>
      <c r="O4640" s="8">
        <f t="shared" si="511"/>
        <v>44935</v>
      </c>
    </row>
    <row r="4641" spans="1:15" x14ac:dyDescent="0.35">
      <c r="A4641" t="s">
        <v>4662</v>
      </c>
      <c r="B4641" s="4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  <c r="I4641" s="4" t="str">
        <f t="shared" si="506"/>
        <v>Salad</v>
      </c>
      <c r="J4641" s="6">
        <f t="shared" si="507"/>
        <v>5</v>
      </c>
      <c r="K4641" s="6">
        <f t="shared" si="508"/>
        <v>5</v>
      </c>
      <c r="L4641" s="6">
        <f t="shared" si="505"/>
        <v>25</v>
      </c>
      <c r="M4641" t="str">
        <f t="shared" si="509"/>
        <v>Digital Wallet</v>
      </c>
      <c r="N4641" t="str">
        <f t="shared" si="510"/>
        <v>Takeaway</v>
      </c>
      <c r="O4641" s="8">
        <f t="shared" si="511"/>
        <v>45225</v>
      </c>
    </row>
    <row r="4642" spans="1:15" x14ac:dyDescent="0.35">
      <c r="A4642" t="s">
        <v>4663</v>
      </c>
      <c r="B4642" s="4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I4642" s="4" t="str">
        <f t="shared" si="506"/>
        <v>Tea</v>
      </c>
      <c r="J4642" s="6">
        <f t="shared" si="507"/>
        <v>3</v>
      </c>
      <c r="K4642" s="6">
        <f t="shared" si="508"/>
        <v>1.5</v>
      </c>
      <c r="L4642" s="6">
        <f t="shared" si="505"/>
        <v>4.5</v>
      </c>
      <c r="M4642" t="str">
        <f t="shared" si="509"/>
        <v>Credit Card</v>
      </c>
      <c r="N4642" t="str">
        <f t="shared" si="510"/>
        <v>Takeaway</v>
      </c>
      <c r="O4642" s="8">
        <f t="shared" si="511"/>
        <v>45098</v>
      </c>
    </row>
    <row r="4643" spans="1:15" x14ac:dyDescent="0.35">
      <c r="A4643" t="s">
        <v>4664</v>
      </c>
      <c r="B4643" s="4" t="s">
        <v>9</v>
      </c>
      <c r="C4643">
        <v>2</v>
      </c>
      <c r="E4643">
        <v>4</v>
      </c>
      <c r="G4643" t="s">
        <v>11</v>
      </c>
      <c r="H4643" s="1">
        <v>45095</v>
      </c>
      <c r="I4643" s="4" t="str">
        <f t="shared" si="506"/>
        <v>Coffee</v>
      </c>
      <c r="J4643" s="6">
        <f t="shared" si="507"/>
        <v>2</v>
      </c>
      <c r="K4643" s="6">
        <f t="shared" si="508"/>
        <v>0</v>
      </c>
      <c r="L4643" s="6">
        <f t="shared" si="505"/>
        <v>4</v>
      </c>
      <c r="M4643" t="str">
        <f t="shared" si="509"/>
        <v>Default mode</v>
      </c>
      <c r="N4643" t="str">
        <f t="shared" si="510"/>
        <v>Takeaway</v>
      </c>
      <c r="O4643" s="8">
        <f t="shared" si="511"/>
        <v>45095</v>
      </c>
    </row>
    <row r="4644" spans="1:15" x14ac:dyDescent="0.35">
      <c r="A4644" t="s">
        <v>4665</v>
      </c>
      <c r="B4644" s="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I4644" s="4" t="str">
        <f t="shared" si="506"/>
        <v>Coffee</v>
      </c>
      <c r="J4644" s="6">
        <f t="shared" si="507"/>
        <v>3</v>
      </c>
      <c r="K4644" s="6">
        <f t="shared" si="508"/>
        <v>2</v>
      </c>
      <c r="L4644" s="6">
        <f t="shared" si="505"/>
        <v>6</v>
      </c>
      <c r="M4644" t="str">
        <f t="shared" si="509"/>
        <v>Default mode</v>
      </c>
      <c r="N4644" t="str">
        <f t="shared" si="510"/>
        <v>Takeaway</v>
      </c>
      <c r="O4644" s="8">
        <f t="shared" si="511"/>
        <v>45279</v>
      </c>
    </row>
    <row r="4645" spans="1:15" x14ac:dyDescent="0.35">
      <c r="A4645" t="s">
        <v>4666</v>
      </c>
      <c r="B4645" s="4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I4645" s="4" t="str">
        <f t="shared" si="506"/>
        <v>Sandwich</v>
      </c>
      <c r="J4645" s="6">
        <f t="shared" si="507"/>
        <v>5</v>
      </c>
      <c r="K4645" s="6">
        <f t="shared" si="508"/>
        <v>4</v>
      </c>
      <c r="L4645" s="6">
        <f t="shared" si="505"/>
        <v>20</v>
      </c>
      <c r="M4645" t="str">
        <f t="shared" si="509"/>
        <v>Default mode</v>
      </c>
      <c r="N4645" t="str">
        <f t="shared" si="510"/>
        <v>In-store</v>
      </c>
      <c r="O4645" s="8">
        <f t="shared" si="511"/>
        <v>45166</v>
      </c>
    </row>
    <row r="4646" spans="1:15" x14ac:dyDescent="0.35">
      <c r="A4646" t="s">
        <v>4667</v>
      </c>
      <c r="B4646" s="4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  <c r="I4646" s="4" t="str">
        <f t="shared" si="506"/>
        <v>Smoothie</v>
      </c>
      <c r="J4646" s="6">
        <f t="shared" si="507"/>
        <v>2</v>
      </c>
      <c r="K4646" s="6">
        <f t="shared" si="508"/>
        <v>4</v>
      </c>
      <c r="L4646" s="6">
        <f t="shared" si="505"/>
        <v>8</v>
      </c>
      <c r="M4646" t="str">
        <f t="shared" si="509"/>
        <v>Digital Wallet</v>
      </c>
      <c r="N4646" t="str">
        <f t="shared" si="510"/>
        <v>Takeaway</v>
      </c>
      <c r="O4646" s="8">
        <f t="shared" si="511"/>
        <v>45267</v>
      </c>
    </row>
    <row r="4647" spans="1:15" x14ac:dyDescent="0.35">
      <c r="A4647" t="s">
        <v>4668</v>
      </c>
      <c r="B4647" s="4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I4647" s="4" t="str">
        <f t="shared" si="506"/>
        <v>Smoothie</v>
      </c>
      <c r="J4647" s="6">
        <f t="shared" si="507"/>
        <v>4</v>
      </c>
      <c r="K4647" s="6">
        <f t="shared" si="508"/>
        <v>4</v>
      </c>
      <c r="L4647" s="6">
        <f t="shared" si="505"/>
        <v>16</v>
      </c>
      <c r="M4647" t="str">
        <f t="shared" si="509"/>
        <v>Cash</v>
      </c>
      <c r="N4647" t="str">
        <f t="shared" si="510"/>
        <v>In-store</v>
      </c>
      <c r="O4647" s="8">
        <f t="shared" si="511"/>
        <v>45044</v>
      </c>
    </row>
    <row r="4648" spans="1:15" x14ac:dyDescent="0.35">
      <c r="A4648" t="s">
        <v>4669</v>
      </c>
      <c r="B4648" s="4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I4648" s="4" t="str">
        <f t="shared" si="506"/>
        <v>Tea</v>
      </c>
      <c r="J4648" s="6">
        <f t="shared" si="507"/>
        <v>4</v>
      </c>
      <c r="K4648" s="6">
        <f t="shared" si="508"/>
        <v>1.5</v>
      </c>
      <c r="L4648" s="6">
        <f t="shared" si="505"/>
        <v>6</v>
      </c>
      <c r="M4648" t="str">
        <f t="shared" si="509"/>
        <v>Credit Card</v>
      </c>
      <c r="N4648" t="str">
        <f t="shared" si="510"/>
        <v>In-store</v>
      </c>
      <c r="O4648" s="8">
        <f t="shared" si="511"/>
        <v>44966</v>
      </c>
    </row>
    <row r="4649" spans="1:15" x14ac:dyDescent="0.35">
      <c r="A4649" t="s">
        <v>4670</v>
      </c>
      <c r="B4649" s="4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I4649" s="4" t="str">
        <f t="shared" si="506"/>
        <v>Salad</v>
      </c>
      <c r="J4649" s="6">
        <f t="shared" si="507"/>
        <v>2</v>
      </c>
      <c r="K4649" s="6">
        <f t="shared" si="508"/>
        <v>5</v>
      </c>
      <c r="L4649" s="6">
        <f t="shared" si="505"/>
        <v>10</v>
      </c>
      <c r="M4649" t="str">
        <f t="shared" si="509"/>
        <v>Cash</v>
      </c>
      <c r="N4649" t="str">
        <f t="shared" si="510"/>
        <v>In-store</v>
      </c>
      <c r="O4649" s="8">
        <f t="shared" si="511"/>
        <v>45070</v>
      </c>
    </row>
    <row r="4650" spans="1:15" x14ac:dyDescent="0.35">
      <c r="A4650" t="s">
        <v>4671</v>
      </c>
      <c r="B4650" s="4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I4650" s="4" t="str">
        <f t="shared" si="506"/>
        <v>Smoothie</v>
      </c>
      <c r="J4650" s="6">
        <f t="shared" si="507"/>
        <v>2</v>
      </c>
      <c r="K4650" s="6">
        <f t="shared" si="508"/>
        <v>4</v>
      </c>
      <c r="L4650" s="6">
        <f t="shared" si="505"/>
        <v>8</v>
      </c>
      <c r="M4650" t="str">
        <f t="shared" si="509"/>
        <v>Credit Card</v>
      </c>
      <c r="N4650" t="str">
        <f t="shared" si="510"/>
        <v>In-store</v>
      </c>
      <c r="O4650" s="8">
        <f t="shared" si="511"/>
        <v>45095</v>
      </c>
    </row>
    <row r="4651" spans="1:15" x14ac:dyDescent="0.35">
      <c r="A4651" t="s">
        <v>4672</v>
      </c>
      <c r="B4651" s="4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  <c r="I4651" s="4" t="str">
        <f t="shared" si="506"/>
        <v>UNKNOWN</v>
      </c>
      <c r="J4651" s="6">
        <f t="shared" si="507"/>
        <v>1</v>
      </c>
      <c r="K4651" s="6">
        <f t="shared" si="508"/>
        <v>3</v>
      </c>
      <c r="L4651" s="6">
        <f t="shared" si="505"/>
        <v>3</v>
      </c>
      <c r="M4651" t="str">
        <f t="shared" si="509"/>
        <v>UNKNOWN</v>
      </c>
      <c r="N4651" t="str">
        <f t="shared" si="510"/>
        <v>In-store</v>
      </c>
      <c r="O4651" s="8">
        <f t="shared" si="511"/>
        <v>45201</v>
      </c>
    </row>
    <row r="4652" spans="1:15" x14ac:dyDescent="0.35">
      <c r="A4652" t="s">
        <v>4673</v>
      </c>
      <c r="B4652" s="4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I4652" s="4" t="str">
        <f t="shared" si="506"/>
        <v>Cookie</v>
      </c>
      <c r="J4652" s="6">
        <f t="shared" si="507"/>
        <v>3</v>
      </c>
      <c r="K4652" s="6">
        <f t="shared" si="508"/>
        <v>1</v>
      </c>
      <c r="L4652" s="6">
        <f t="shared" si="505"/>
        <v>3</v>
      </c>
      <c r="M4652" t="str">
        <f t="shared" si="509"/>
        <v>Credit Card</v>
      </c>
      <c r="N4652" t="str">
        <f t="shared" si="510"/>
        <v>Takeaway</v>
      </c>
      <c r="O4652" s="8">
        <f t="shared" si="511"/>
        <v>45287</v>
      </c>
    </row>
    <row r="4653" spans="1:15" x14ac:dyDescent="0.35">
      <c r="A4653" t="s">
        <v>4674</v>
      </c>
      <c r="B4653" s="4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  <c r="I4653" s="4" t="str">
        <f t="shared" si="506"/>
        <v>Juice</v>
      </c>
      <c r="J4653" s="6">
        <f t="shared" si="507"/>
        <v>3</v>
      </c>
      <c r="K4653" s="6">
        <f t="shared" si="508"/>
        <v>3</v>
      </c>
      <c r="L4653" s="6">
        <f t="shared" si="505"/>
        <v>9</v>
      </c>
      <c r="M4653" t="str">
        <f t="shared" si="509"/>
        <v>Cash</v>
      </c>
      <c r="N4653" t="str">
        <f t="shared" si="510"/>
        <v>In-store</v>
      </c>
      <c r="O4653" s="8">
        <f t="shared" si="511"/>
        <v>45077</v>
      </c>
    </row>
    <row r="4654" spans="1:15" x14ac:dyDescent="0.35">
      <c r="A4654" t="s">
        <v>4675</v>
      </c>
      <c r="B4654" s="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  <c r="I4654" s="4" t="str">
        <f t="shared" si="506"/>
        <v>Salad</v>
      </c>
      <c r="J4654" s="6">
        <f t="shared" si="507"/>
        <v>2</v>
      </c>
      <c r="K4654" s="6">
        <f t="shared" si="508"/>
        <v>5</v>
      </c>
      <c r="L4654" s="6">
        <f t="shared" si="505"/>
        <v>10</v>
      </c>
      <c r="M4654" t="str">
        <f t="shared" si="509"/>
        <v>Digital Wallet</v>
      </c>
      <c r="N4654" t="str">
        <f t="shared" si="510"/>
        <v>UNKNOWN</v>
      </c>
      <c r="O4654" s="8">
        <f t="shared" si="511"/>
        <v>45182</v>
      </c>
    </row>
    <row r="4655" spans="1:15" x14ac:dyDescent="0.35">
      <c r="A4655" t="s">
        <v>4676</v>
      </c>
      <c r="B4655" s="4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  <c r="I4655" s="4" t="str">
        <f t="shared" si="506"/>
        <v>Juice</v>
      </c>
      <c r="J4655" s="6">
        <f t="shared" si="507"/>
        <v>3</v>
      </c>
      <c r="K4655" s="6">
        <f t="shared" si="508"/>
        <v>3</v>
      </c>
      <c r="L4655" s="6">
        <f t="shared" si="505"/>
        <v>9</v>
      </c>
      <c r="M4655" t="str">
        <f t="shared" si="509"/>
        <v>Digital Wallet</v>
      </c>
      <c r="N4655" t="str">
        <f t="shared" si="510"/>
        <v>Cafe</v>
      </c>
      <c r="O4655" s="8">
        <f t="shared" si="511"/>
        <v>44954</v>
      </c>
    </row>
    <row r="4656" spans="1:15" x14ac:dyDescent="0.35">
      <c r="A4656" t="s">
        <v>4677</v>
      </c>
      <c r="B4656" s="4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I4656" s="4" t="str">
        <f t="shared" si="506"/>
        <v>Smoothie</v>
      </c>
      <c r="J4656" s="6">
        <f t="shared" si="507"/>
        <v>5</v>
      </c>
      <c r="K4656" s="6">
        <f t="shared" si="508"/>
        <v>4</v>
      </c>
      <c r="L4656" s="6">
        <f t="shared" si="505"/>
        <v>20</v>
      </c>
      <c r="M4656" t="str">
        <f t="shared" si="509"/>
        <v>Cash</v>
      </c>
      <c r="N4656" t="str">
        <f t="shared" si="510"/>
        <v>UNKNOWN</v>
      </c>
      <c r="O4656" s="8">
        <f t="shared" si="511"/>
        <v>45141</v>
      </c>
    </row>
    <row r="4657" spans="1:15" x14ac:dyDescent="0.35">
      <c r="A4657" t="s">
        <v>4678</v>
      </c>
      <c r="B4657" s="4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  <c r="I4657" s="4" t="str">
        <f t="shared" si="506"/>
        <v>Coffee</v>
      </c>
      <c r="J4657" s="6">
        <f t="shared" si="507"/>
        <v>2</v>
      </c>
      <c r="K4657" s="6">
        <f t="shared" si="508"/>
        <v>2</v>
      </c>
      <c r="L4657" s="6">
        <f t="shared" si="505"/>
        <v>4</v>
      </c>
      <c r="M4657" t="str">
        <f t="shared" si="509"/>
        <v>Default mode</v>
      </c>
      <c r="N4657" t="str">
        <f t="shared" si="510"/>
        <v>UNKNOWN</v>
      </c>
      <c r="O4657" s="8">
        <f t="shared" si="511"/>
        <v>45147</v>
      </c>
    </row>
    <row r="4658" spans="1:15" x14ac:dyDescent="0.35">
      <c r="A4658" t="s">
        <v>4679</v>
      </c>
      <c r="B4658" s="4" t="s">
        <v>21</v>
      </c>
      <c r="C4658">
        <v>3</v>
      </c>
      <c r="D4658">
        <v>3</v>
      </c>
      <c r="F4658" t="s">
        <v>21</v>
      </c>
      <c r="H4658" s="1">
        <v>45013</v>
      </c>
      <c r="I4658" s="4" t="str">
        <f t="shared" si="506"/>
        <v>UNKNOWN</v>
      </c>
      <c r="J4658" s="6">
        <f t="shared" si="507"/>
        <v>3</v>
      </c>
      <c r="K4658" s="6">
        <f t="shared" si="508"/>
        <v>3</v>
      </c>
      <c r="L4658" s="6">
        <f t="shared" si="505"/>
        <v>9</v>
      </c>
      <c r="M4658" t="str">
        <f t="shared" si="509"/>
        <v>UNKNOWN</v>
      </c>
      <c r="N4658" t="str">
        <f t="shared" si="510"/>
        <v>UNKNOWN</v>
      </c>
      <c r="O4658" s="8">
        <f t="shared" si="511"/>
        <v>45013</v>
      </c>
    </row>
    <row r="4659" spans="1:15" x14ac:dyDescent="0.35">
      <c r="A4659" t="s">
        <v>4680</v>
      </c>
      <c r="B4659" s="4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  <c r="I4659" s="4" t="str">
        <f t="shared" si="506"/>
        <v>Sandwich</v>
      </c>
      <c r="J4659" s="6">
        <f t="shared" si="507"/>
        <v>3.0309561128526648</v>
      </c>
      <c r="K4659" s="6">
        <f t="shared" si="508"/>
        <v>4</v>
      </c>
      <c r="L4659" s="6">
        <f t="shared" si="505"/>
        <v>12</v>
      </c>
      <c r="M4659" t="str">
        <f t="shared" si="509"/>
        <v>Default mode</v>
      </c>
      <c r="N4659" t="str">
        <f t="shared" si="510"/>
        <v>In-store</v>
      </c>
      <c r="O4659" s="8">
        <f t="shared" si="511"/>
        <v>44957</v>
      </c>
    </row>
    <row r="4660" spans="1:15" x14ac:dyDescent="0.35">
      <c r="A4660" t="s">
        <v>4681</v>
      </c>
      <c r="B4660" s="4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I4660" s="4" t="str">
        <f t="shared" si="506"/>
        <v>Juice</v>
      </c>
      <c r="J4660" s="6">
        <f t="shared" si="507"/>
        <v>3</v>
      </c>
      <c r="K4660" s="6">
        <f t="shared" si="508"/>
        <v>3</v>
      </c>
      <c r="L4660" s="6">
        <f t="shared" si="505"/>
        <v>9</v>
      </c>
      <c r="M4660" t="str">
        <f t="shared" si="509"/>
        <v>Default mode</v>
      </c>
      <c r="N4660" t="str">
        <f t="shared" si="510"/>
        <v>In-store</v>
      </c>
      <c r="O4660" s="8">
        <f t="shared" si="511"/>
        <v>45213</v>
      </c>
    </row>
    <row r="4661" spans="1:15" x14ac:dyDescent="0.35">
      <c r="A4661" t="s">
        <v>4682</v>
      </c>
      <c r="B4661" s="4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I4661" s="4" t="str">
        <f t="shared" si="506"/>
        <v>Tea</v>
      </c>
      <c r="J4661" s="6">
        <f t="shared" si="507"/>
        <v>2</v>
      </c>
      <c r="K4661" s="6">
        <f t="shared" si="508"/>
        <v>1.5</v>
      </c>
      <c r="L4661" s="6">
        <f t="shared" si="505"/>
        <v>3</v>
      </c>
      <c r="M4661" t="str">
        <f t="shared" si="509"/>
        <v>Cash</v>
      </c>
      <c r="N4661" t="str">
        <f t="shared" si="510"/>
        <v>Takeaway</v>
      </c>
      <c r="O4661" s="8">
        <f t="shared" si="511"/>
        <v>45284</v>
      </c>
    </row>
    <row r="4662" spans="1:15" x14ac:dyDescent="0.35">
      <c r="A4662" t="s">
        <v>4683</v>
      </c>
      <c r="B4662" s="4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I4662" s="4" t="str">
        <f t="shared" si="506"/>
        <v>Juice</v>
      </c>
      <c r="J4662" s="6">
        <f t="shared" si="507"/>
        <v>4</v>
      </c>
      <c r="K4662" s="6">
        <f t="shared" si="508"/>
        <v>3</v>
      </c>
      <c r="L4662" s="6">
        <f t="shared" si="505"/>
        <v>12</v>
      </c>
      <c r="M4662" t="str">
        <f t="shared" si="509"/>
        <v>Cash</v>
      </c>
      <c r="N4662" t="str">
        <f t="shared" si="510"/>
        <v>In-store</v>
      </c>
      <c r="O4662" s="8">
        <f t="shared" si="511"/>
        <v>45237</v>
      </c>
    </row>
    <row r="4663" spans="1:15" x14ac:dyDescent="0.35">
      <c r="A4663" t="s">
        <v>4684</v>
      </c>
      <c r="B4663" s="4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I4663" s="4" t="str">
        <f t="shared" si="506"/>
        <v>Sandwich</v>
      </c>
      <c r="J4663" s="6">
        <f t="shared" si="507"/>
        <v>2</v>
      </c>
      <c r="K4663" s="6">
        <f t="shared" si="508"/>
        <v>4</v>
      </c>
      <c r="L4663" s="6">
        <f t="shared" si="505"/>
        <v>8</v>
      </c>
      <c r="M4663" t="str">
        <f t="shared" si="509"/>
        <v>Cash</v>
      </c>
      <c r="N4663" t="str">
        <f t="shared" si="510"/>
        <v>Takeaway</v>
      </c>
      <c r="O4663" s="8">
        <f t="shared" si="511"/>
        <v>44948</v>
      </c>
    </row>
    <row r="4664" spans="1:15" x14ac:dyDescent="0.35">
      <c r="A4664" t="s">
        <v>4685</v>
      </c>
      <c r="B4664" s="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I4664" s="4" t="str">
        <f t="shared" si="506"/>
        <v>Smoothie</v>
      </c>
      <c r="J4664" s="6">
        <f t="shared" si="507"/>
        <v>1</v>
      </c>
      <c r="K4664" s="6">
        <f t="shared" si="508"/>
        <v>4</v>
      </c>
      <c r="L4664" s="6">
        <f t="shared" si="505"/>
        <v>4</v>
      </c>
      <c r="M4664" t="str">
        <f t="shared" si="509"/>
        <v>Cash</v>
      </c>
      <c r="N4664" t="str">
        <f t="shared" si="510"/>
        <v>UNKNOWN</v>
      </c>
      <c r="O4664" s="8">
        <f t="shared" si="511"/>
        <v>45239</v>
      </c>
    </row>
    <row r="4665" spans="1:15" x14ac:dyDescent="0.35">
      <c r="A4665" t="s">
        <v>4686</v>
      </c>
      <c r="B4665" s="4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I4665" s="4" t="str">
        <f t="shared" si="506"/>
        <v>Cookie</v>
      </c>
      <c r="J4665" s="6">
        <f t="shared" si="507"/>
        <v>5</v>
      </c>
      <c r="K4665" s="6">
        <f t="shared" si="508"/>
        <v>1</v>
      </c>
      <c r="L4665" s="6">
        <f t="shared" si="505"/>
        <v>5</v>
      </c>
      <c r="M4665" t="str">
        <f t="shared" si="509"/>
        <v>Credit Card</v>
      </c>
      <c r="N4665" t="str">
        <f t="shared" si="510"/>
        <v>UNKNOWN</v>
      </c>
      <c r="O4665" s="8">
        <f t="shared" si="511"/>
        <v>45170</v>
      </c>
    </row>
    <row r="4666" spans="1:15" x14ac:dyDescent="0.35">
      <c r="A4666" t="s">
        <v>4687</v>
      </c>
      <c r="B4666" s="4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  <c r="I4666" s="4" t="str">
        <f t="shared" si="506"/>
        <v>Smoothie</v>
      </c>
      <c r="J4666" s="6">
        <f t="shared" si="507"/>
        <v>3</v>
      </c>
      <c r="K4666" s="6">
        <f t="shared" si="508"/>
        <v>4</v>
      </c>
      <c r="L4666" s="6">
        <f t="shared" si="505"/>
        <v>12</v>
      </c>
      <c r="M4666" t="str">
        <f t="shared" si="509"/>
        <v>Digital Wallet</v>
      </c>
      <c r="N4666" t="str">
        <f t="shared" si="510"/>
        <v>UNKNOWN</v>
      </c>
      <c r="O4666" s="8">
        <f t="shared" si="511"/>
        <v>45161</v>
      </c>
    </row>
    <row r="4667" spans="1:15" x14ac:dyDescent="0.35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I4667" s="4" t="str">
        <f t="shared" si="506"/>
        <v>UNKNOWN</v>
      </c>
      <c r="J4667" s="6">
        <f t="shared" si="507"/>
        <v>1</v>
      </c>
      <c r="K4667" s="6">
        <f t="shared" si="508"/>
        <v>4</v>
      </c>
      <c r="L4667" s="6">
        <f t="shared" si="505"/>
        <v>4</v>
      </c>
      <c r="M4667" t="str">
        <f t="shared" si="509"/>
        <v>Cash</v>
      </c>
      <c r="N4667" t="str">
        <f t="shared" si="510"/>
        <v>Takeaway</v>
      </c>
      <c r="O4667" s="8">
        <f t="shared" si="511"/>
        <v>45231</v>
      </c>
    </row>
    <row r="4668" spans="1:15" x14ac:dyDescent="0.35">
      <c r="A4668" t="s">
        <v>4689</v>
      </c>
      <c r="B4668" s="4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I4668" s="4" t="str">
        <f t="shared" si="506"/>
        <v>Cake</v>
      </c>
      <c r="J4668" s="6">
        <f t="shared" si="507"/>
        <v>4</v>
      </c>
      <c r="K4668" s="6">
        <f t="shared" si="508"/>
        <v>3</v>
      </c>
      <c r="L4668" s="6">
        <f t="shared" si="505"/>
        <v>12</v>
      </c>
      <c r="M4668" t="str">
        <f t="shared" si="509"/>
        <v>Cash</v>
      </c>
      <c r="N4668" t="str">
        <f t="shared" si="510"/>
        <v>UNKNOWN</v>
      </c>
      <c r="O4668" s="8">
        <f t="shared" si="511"/>
        <v>44932</v>
      </c>
    </row>
    <row r="4669" spans="1:15" x14ac:dyDescent="0.35">
      <c r="A4669" t="s">
        <v>4690</v>
      </c>
      <c r="B4669" s="4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I4669" s="4" t="str">
        <f t="shared" si="506"/>
        <v>Juice</v>
      </c>
      <c r="J4669" s="6">
        <f t="shared" si="507"/>
        <v>1</v>
      </c>
      <c r="K4669" s="6">
        <f t="shared" si="508"/>
        <v>3</v>
      </c>
      <c r="L4669" s="6">
        <f t="shared" si="505"/>
        <v>3</v>
      </c>
      <c r="M4669" t="str">
        <f t="shared" si="509"/>
        <v>Cash</v>
      </c>
      <c r="N4669" t="str">
        <f t="shared" si="510"/>
        <v>UNKNOWN</v>
      </c>
      <c r="O4669" s="8">
        <f t="shared" si="511"/>
        <v>45224</v>
      </c>
    </row>
    <row r="4670" spans="1:15" x14ac:dyDescent="0.35">
      <c r="A4670" t="s">
        <v>4691</v>
      </c>
      <c r="B4670" s="4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I4670" s="4" t="str">
        <f t="shared" si="506"/>
        <v>Salad</v>
      </c>
      <c r="J4670" s="6">
        <f t="shared" si="507"/>
        <v>4</v>
      </c>
      <c r="K4670" s="6">
        <f t="shared" si="508"/>
        <v>5</v>
      </c>
      <c r="L4670" s="6">
        <f t="shared" si="505"/>
        <v>20</v>
      </c>
      <c r="M4670" t="str">
        <f t="shared" si="509"/>
        <v>Default mode</v>
      </c>
      <c r="N4670" t="str">
        <f t="shared" si="510"/>
        <v>In-store</v>
      </c>
      <c r="O4670" s="8">
        <f t="shared" si="511"/>
        <v>45258</v>
      </c>
    </row>
    <row r="4671" spans="1:15" x14ac:dyDescent="0.35">
      <c r="A4671" t="s">
        <v>4692</v>
      </c>
      <c r="B4671" s="4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I4671" s="4" t="str">
        <f t="shared" si="506"/>
        <v>Smoothie</v>
      </c>
      <c r="J4671" s="6">
        <f t="shared" si="507"/>
        <v>5</v>
      </c>
      <c r="K4671" s="6">
        <f t="shared" si="508"/>
        <v>4</v>
      </c>
      <c r="L4671" s="6">
        <f t="shared" si="505"/>
        <v>20</v>
      </c>
      <c r="M4671" t="str">
        <f t="shared" si="509"/>
        <v>Default mode</v>
      </c>
      <c r="N4671" t="str">
        <f t="shared" si="510"/>
        <v>In-store</v>
      </c>
      <c r="O4671" s="8">
        <f t="shared" si="511"/>
        <v>45117</v>
      </c>
    </row>
    <row r="4672" spans="1:15" x14ac:dyDescent="0.35">
      <c r="A4672" t="s">
        <v>4693</v>
      </c>
      <c r="B4672" s="4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  <c r="I4672" s="4" t="str">
        <f t="shared" si="506"/>
        <v>Juice</v>
      </c>
      <c r="J4672" s="6">
        <f t="shared" si="507"/>
        <v>5</v>
      </c>
      <c r="K4672" s="6">
        <f t="shared" si="508"/>
        <v>3</v>
      </c>
      <c r="L4672" s="6">
        <f t="shared" si="505"/>
        <v>15</v>
      </c>
      <c r="M4672" t="str">
        <f t="shared" si="509"/>
        <v>Cash</v>
      </c>
      <c r="N4672" t="str">
        <f t="shared" si="510"/>
        <v>Takeaway</v>
      </c>
      <c r="O4672" s="8">
        <f t="shared" si="511"/>
        <v>45097</v>
      </c>
    </row>
    <row r="4673" spans="1:15" x14ac:dyDescent="0.35">
      <c r="A4673" t="s">
        <v>4694</v>
      </c>
      <c r="B4673" s="4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I4673" s="4" t="str">
        <f t="shared" si="506"/>
        <v>Sandwich</v>
      </c>
      <c r="J4673" s="6">
        <f t="shared" si="507"/>
        <v>4</v>
      </c>
      <c r="K4673" s="6">
        <f t="shared" si="508"/>
        <v>4</v>
      </c>
      <c r="L4673" s="6">
        <f t="shared" si="505"/>
        <v>16</v>
      </c>
      <c r="M4673" t="str">
        <f t="shared" si="509"/>
        <v>Default mode</v>
      </c>
      <c r="N4673" t="str">
        <f t="shared" si="510"/>
        <v>Takeaway</v>
      </c>
      <c r="O4673" s="8">
        <f t="shared" si="511"/>
        <v>45010</v>
      </c>
    </row>
    <row r="4674" spans="1:15" x14ac:dyDescent="0.35">
      <c r="A4674" t="s">
        <v>4695</v>
      </c>
      <c r="B4674" s="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  <c r="I4674" s="4" t="str">
        <f t="shared" si="506"/>
        <v>Coffee</v>
      </c>
      <c r="J4674" s="6">
        <f t="shared" si="507"/>
        <v>3</v>
      </c>
      <c r="K4674" s="6">
        <f t="shared" si="508"/>
        <v>2.9991108476585655</v>
      </c>
      <c r="L4674" s="6">
        <f t="shared" ref="L4674:L4737" si="512">IF(ISBLANK(E4674),PRODUCT(J4674,K4674),IF(E4674="ERROR",PRODUCT(J4674,K4674),IF(E4674="UNKNOWN",PRODUCT(J4674,K4674),E4674)))</f>
        <v>6</v>
      </c>
      <c r="M4674" t="str">
        <f t="shared" si="509"/>
        <v>Cash</v>
      </c>
      <c r="N4674" t="str">
        <f t="shared" si="510"/>
        <v>Takeaway</v>
      </c>
      <c r="O4674" s="8">
        <f t="shared" si="511"/>
        <v>45100</v>
      </c>
    </row>
    <row r="4675" spans="1:15" x14ac:dyDescent="0.35">
      <c r="A4675" t="s">
        <v>4696</v>
      </c>
      <c r="B4675" s="4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I4675" s="4" t="str">
        <f t="shared" ref="I4675:I4738" si="513">IF(ISBLANK(B4675),"UNKNOWN",IF(B4675="ERROR","Juice",B4675))</f>
        <v>Cake</v>
      </c>
      <c r="J4675" s="6">
        <f t="shared" ref="J4675:J4738" si="514">IF(ISBLANK(C4675),E4675/D4675,IF(C4675="ERROR",AVERAGE(C4675:C14674),IF(C4675="UNKNOWN",MEDIAN(C4675:C14674),C4675)))</f>
        <v>5</v>
      </c>
      <c r="K4675" s="6">
        <f t="shared" ref="K4675:K4738" si="515">IF(ISBLANK(D4675),0,IF(D4675="ERROR",AVERAGE(D4675:D14674),IF(D4675="UNKNOWN",MEDIAN(D4675:D14674),D4675)))</f>
        <v>3</v>
      </c>
      <c r="L4675" s="6">
        <f t="shared" si="512"/>
        <v>15</v>
      </c>
      <c r="M4675" t="str">
        <f t="shared" ref="M4675:M4738" si="516">IF(ISBLANK(F4675),"Default mode",IF(F4675="ERROR","Cash",F4675))</f>
        <v>Default mode</v>
      </c>
      <c r="N4675" t="str">
        <f t="shared" ref="N4675:N4738" si="517">IF(ISBLANK(G4675),"UNKNOWN",IF(G4675="ERROR","Cafe",G4675))</f>
        <v>In-store</v>
      </c>
      <c r="O4675" s="8">
        <f t="shared" ref="O4675:O4738" si="518">IF(ISBLANK(H4675),DATE(2023,1,1),IF(H4675="ERROR",DATE(2023,6,1),IF(H4675="UNKNOWN",DATE(2023,1,1),H4675)))</f>
        <v>45286</v>
      </c>
    </row>
    <row r="4676" spans="1:15" x14ac:dyDescent="0.35">
      <c r="A4676" t="s">
        <v>4697</v>
      </c>
      <c r="B4676" s="4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  <c r="I4676" s="4" t="str">
        <f t="shared" si="513"/>
        <v>Smoothie</v>
      </c>
      <c r="J4676" s="6">
        <f t="shared" si="514"/>
        <v>3</v>
      </c>
      <c r="K4676" s="6">
        <f t="shared" si="515"/>
        <v>4</v>
      </c>
      <c r="L4676" s="6">
        <f t="shared" si="512"/>
        <v>12</v>
      </c>
      <c r="M4676" t="str">
        <f t="shared" si="516"/>
        <v>Credit Card</v>
      </c>
      <c r="N4676" t="str">
        <f t="shared" si="517"/>
        <v>UNKNOWN</v>
      </c>
      <c r="O4676" s="8">
        <f t="shared" si="518"/>
        <v>45128</v>
      </c>
    </row>
    <row r="4677" spans="1:15" x14ac:dyDescent="0.35">
      <c r="A4677" t="s">
        <v>4698</v>
      </c>
      <c r="B4677" s="4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I4677" s="4" t="str">
        <f t="shared" si="513"/>
        <v>Smoothie</v>
      </c>
      <c r="J4677" s="6">
        <f t="shared" si="514"/>
        <v>4</v>
      </c>
      <c r="K4677" s="6">
        <f t="shared" si="515"/>
        <v>4</v>
      </c>
      <c r="L4677" s="6">
        <f t="shared" si="512"/>
        <v>16</v>
      </c>
      <c r="M4677" t="str">
        <f t="shared" si="516"/>
        <v>Cash</v>
      </c>
      <c r="N4677" t="str">
        <f t="shared" si="517"/>
        <v>UNKNOWN</v>
      </c>
      <c r="O4677" s="8">
        <f t="shared" si="518"/>
        <v>45267</v>
      </c>
    </row>
    <row r="4678" spans="1:15" x14ac:dyDescent="0.35">
      <c r="A4678" t="s">
        <v>4699</v>
      </c>
      <c r="B4678" s="4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I4678" s="4" t="str">
        <f t="shared" si="513"/>
        <v>Tea</v>
      </c>
      <c r="J4678" s="6">
        <f t="shared" si="514"/>
        <v>3</v>
      </c>
      <c r="K4678" s="6">
        <f t="shared" si="515"/>
        <v>1.5</v>
      </c>
      <c r="L4678" s="6">
        <f t="shared" si="512"/>
        <v>4.5</v>
      </c>
      <c r="M4678" t="str">
        <f t="shared" si="516"/>
        <v>Cash</v>
      </c>
      <c r="N4678" t="str">
        <f t="shared" si="517"/>
        <v>Takeaway</v>
      </c>
      <c r="O4678" s="8">
        <f t="shared" si="518"/>
        <v>44940</v>
      </c>
    </row>
    <row r="4679" spans="1:15" x14ac:dyDescent="0.35">
      <c r="A4679" t="s">
        <v>4700</v>
      </c>
      <c r="B4679" s="4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I4679" s="4" t="str">
        <f t="shared" si="513"/>
        <v>Cookie</v>
      </c>
      <c r="J4679" s="6">
        <f t="shared" si="514"/>
        <v>3</v>
      </c>
      <c r="K4679" s="6">
        <f t="shared" si="515"/>
        <v>1</v>
      </c>
      <c r="L4679" s="6">
        <f t="shared" si="512"/>
        <v>3</v>
      </c>
      <c r="M4679" t="str">
        <f t="shared" si="516"/>
        <v>Default mode</v>
      </c>
      <c r="N4679" t="str">
        <f t="shared" si="517"/>
        <v>In-store</v>
      </c>
      <c r="O4679" s="8">
        <f t="shared" si="518"/>
        <v>45094</v>
      </c>
    </row>
    <row r="4680" spans="1:15" x14ac:dyDescent="0.35">
      <c r="A4680" t="s">
        <v>4701</v>
      </c>
      <c r="B4680" s="4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  <c r="I4680" s="4" t="str">
        <f t="shared" si="513"/>
        <v>Tea</v>
      </c>
      <c r="J4680" s="6">
        <f t="shared" si="514"/>
        <v>5</v>
      </c>
      <c r="K4680" s="6">
        <f t="shared" si="515"/>
        <v>1.5</v>
      </c>
      <c r="L4680" s="6">
        <f t="shared" si="512"/>
        <v>7.5</v>
      </c>
      <c r="M4680" t="str">
        <f t="shared" si="516"/>
        <v>Digital Wallet</v>
      </c>
      <c r="N4680" t="str">
        <f t="shared" si="517"/>
        <v>In-store</v>
      </c>
      <c r="O4680" s="8">
        <f t="shared" si="518"/>
        <v>45080</v>
      </c>
    </row>
    <row r="4681" spans="1:15" x14ac:dyDescent="0.35">
      <c r="A4681" t="s">
        <v>4702</v>
      </c>
      <c r="B4681" s="4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  <c r="I4681" s="4" t="str">
        <f t="shared" si="513"/>
        <v>Juice</v>
      </c>
      <c r="J4681" s="6">
        <f t="shared" si="514"/>
        <v>1</v>
      </c>
      <c r="K4681" s="6">
        <f t="shared" si="515"/>
        <v>3</v>
      </c>
      <c r="L4681" s="6">
        <f t="shared" si="512"/>
        <v>3</v>
      </c>
      <c r="M4681" t="str">
        <f t="shared" si="516"/>
        <v>Digital Wallet</v>
      </c>
      <c r="N4681" t="str">
        <f t="shared" si="517"/>
        <v>In-store</v>
      </c>
      <c r="O4681" s="8">
        <f t="shared" si="518"/>
        <v>44956</v>
      </c>
    </row>
    <row r="4682" spans="1:15" x14ac:dyDescent="0.35">
      <c r="A4682" t="s">
        <v>4703</v>
      </c>
      <c r="B4682" s="4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I4682" s="4" t="str">
        <f t="shared" si="513"/>
        <v>Smoothie</v>
      </c>
      <c r="J4682" s="6">
        <f t="shared" si="514"/>
        <v>5</v>
      </c>
      <c r="K4682" s="6">
        <f t="shared" si="515"/>
        <v>4</v>
      </c>
      <c r="L4682" s="6">
        <f t="shared" si="512"/>
        <v>20</v>
      </c>
      <c r="M4682" t="str">
        <f t="shared" si="516"/>
        <v>Default mode</v>
      </c>
      <c r="N4682" t="str">
        <f t="shared" si="517"/>
        <v>Takeaway</v>
      </c>
      <c r="O4682" s="8">
        <f t="shared" si="518"/>
        <v>45078</v>
      </c>
    </row>
    <row r="4683" spans="1:15" x14ac:dyDescent="0.35">
      <c r="A4683" t="s">
        <v>4704</v>
      </c>
      <c r="B4683" s="4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  <c r="I4683" s="4" t="str">
        <f t="shared" si="513"/>
        <v>Tea</v>
      </c>
      <c r="J4683" s="6">
        <f t="shared" si="514"/>
        <v>4</v>
      </c>
      <c r="K4683" s="6">
        <f t="shared" si="515"/>
        <v>1.5</v>
      </c>
      <c r="L4683" s="6">
        <f t="shared" si="512"/>
        <v>6</v>
      </c>
      <c r="M4683" t="str">
        <f t="shared" si="516"/>
        <v>Cash</v>
      </c>
      <c r="N4683" t="str">
        <f t="shared" si="517"/>
        <v>Cafe</v>
      </c>
      <c r="O4683" s="8">
        <f t="shared" si="518"/>
        <v>45185</v>
      </c>
    </row>
    <row r="4684" spans="1:15" x14ac:dyDescent="0.35">
      <c r="A4684" t="s">
        <v>4705</v>
      </c>
      <c r="B4684" s="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  <c r="I4684" s="4" t="str">
        <f t="shared" si="513"/>
        <v>Sandwich</v>
      </c>
      <c r="J4684" s="6">
        <f t="shared" si="514"/>
        <v>1</v>
      </c>
      <c r="K4684" s="6">
        <f t="shared" si="515"/>
        <v>4</v>
      </c>
      <c r="L4684" s="6">
        <f t="shared" si="512"/>
        <v>4</v>
      </c>
      <c r="M4684" t="str">
        <f t="shared" si="516"/>
        <v>Cash</v>
      </c>
      <c r="N4684" t="str">
        <f t="shared" si="517"/>
        <v>Takeaway</v>
      </c>
      <c r="O4684" s="8">
        <f t="shared" si="518"/>
        <v>45207</v>
      </c>
    </row>
    <row r="4685" spans="1:15" x14ac:dyDescent="0.35">
      <c r="A4685" t="s">
        <v>4706</v>
      </c>
      <c r="B4685" s="4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I4685" s="4" t="str">
        <f t="shared" si="513"/>
        <v>Cake</v>
      </c>
      <c r="J4685" s="6">
        <f t="shared" si="514"/>
        <v>5</v>
      </c>
      <c r="K4685" s="6">
        <f t="shared" si="515"/>
        <v>3</v>
      </c>
      <c r="L4685" s="6">
        <f t="shared" si="512"/>
        <v>15</v>
      </c>
      <c r="M4685" t="str">
        <f t="shared" si="516"/>
        <v>Credit Card</v>
      </c>
      <c r="N4685" t="str">
        <f t="shared" si="517"/>
        <v>In-store</v>
      </c>
      <c r="O4685" s="8">
        <f t="shared" si="518"/>
        <v>45256</v>
      </c>
    </row>
    <row r="4686" spans="1:15" x14ac:dyDescent="0.35">
      <c r="A4686" t="s">
        <v>4707</v>
      </c>
      <c r="B4686" s="4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I4686" s="4" t="str">
        <f t="shared" si="513"/>
        <v>Juice</v>
      </c>
      <c r="J4686" s="6">
        <f t="shared" si="514"/>
        <v>1</v>
      </c>
      <c r="K4686" s="6">
        <f t="shared" si="515"/>
        <v>3</v>
      </c>
      <c r="L4686" s="6">
        <f t="shared" si="512"/>
        <v>3</v>
      </c>
      <c r="M4686" t="str">
        <f t="shared" si="516"/>
        <v>Cash</v>
      </c>
      <c r="N4686" t="str">
        <f t="shared" si="517"/>
        <v>UNKNOWN</v>
      </c>
      <c r="O4686" s="8">
        <f t="shared" si="518"/>
        <v>45123</v>
      </c>
    </row>
    <row r="4687" spans="1:15" x14ac:dyDescent="0.35">
      <c r="A4687" t="s">
        <v>4708</v>
      </c>
      <c r="B4687" s="4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  <c r="I4687" s="4" t="str">
        <f t="shared" si="513"/>
        <v>Cookie</v>
      </c>
      <c r="J4687" s="6">
        <f t="shared" si="514"/>
        <v>1</v>
      </c>
      <c r="K4687" s="6">
        <f t="shared" si="515"/>
        <v>1</v>
      </c>
      <c r="L4687" s="6">
        <f t="shared" si="512"/>
        <v>1</v>
      </c>
      <c r="M4687" t="str">
        <f t="shared" si="516"/>
        <v>Cash</v>
      </c>
      <c r="N4687" t="str">
        <f t="shared" si="517"/>
        <v>Cafe</v>
      </c>
      <c r="O4687" s="8">
        <f t="shared" si="518"/>
        <v>45097</v>
      </c>
    </row>
    <row r="4688" spans="1:15" x14ac:dyDescent="0.35">
      <c r="A4688" t="s">
        <v>4709</v>
      </c>
      <c r="B4688" s="4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I4688" s="4" t="str">
        <f t="shared" si="513"/>
        <v>Juice</v>
      </c>
      <c r="J4688" s="6">
        <f t="shared" si="514"/>
        <v>4</v>
      </c>
      <c r="K4688" s="6">
        <f t="shared" si="515"/>
        <v>3</v>
      </c>
      <c r="L4688" s="6">
        <f t="shared" si="512"/>
        <v>12</v>
      </c>
      <c r="M4688" t="str">
        <f t="shared" si="516"/>
        <v>Credit Card</v>
      </c>
      <c r="N4688" t="str">
        <f t="shared" si="517"/>
        <v>In-store</v>
      </c>
      <c r="O4688" s="8">
        <f t="shared" si="518"/>
        <v>45104</v>
      </c>
    </row>
    <row r="4689" spans="1:15" x14ac:dyDescent="0.35">
      <c r="A4689" t="s">
        <v>4710</v>
      </c>
      <c r="B4689" s="4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  <c r="I4689" s="4" t="str">
        <f t="shared" si="513"/>
        <v>Cookie</v>
      </c>
      <c r="J4689" s="6">
        <f t="shared" si="514"/>
        <v>1</v>
      </c>
      <c r="K4689" s="6">
        <f t="shared" si="515"/>
        <v>1</v>
      </c>
      <c r="L4689" s="6">
        <f t="shared" si="512"/>
        <v>1</v>
      </c>
      <c r="M4689" t="str">
        <f t="shared" si="516"/>
        <v>Digital Wallet</v>
      </c>
      <c r="N4689" t="str">
        <f t="shared" si="517"/>
        <v>In-store</v>
      </c>
      <c r="O4689" s="8">
        <f t="shared" si="518"/>
        <v>45035</v>
      </c>
    </row>
    <row r="4690" spans="1:15" x14ac:dyDescent="0.35">
      <c r="A4690" t="s">
        <v>4711</v>
      </c>
      <c r="B4690" s="4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  <c r="I4690" s="4" t="str">
        <f t="shared" si="513"/>
        <v>Smoothie</v>
      </c>
      <c r="J4690" s="6">
        <f t="shared" si="514"/>
        <v>1</v>
      </c>
      <c r="K4690" s="6">
        <f t="shared" si="515"/>
        <v>4</v>
      </c>
      <c r="L4690" s="6">
        <f t="shared" si="512"/>
        <v>4</v>
      </c>
      <c r="M4690" t="str">
        <f t="shared" si="516"/>
        <v>Digital Wallet</v>
      </c>
      <c r="N4690" t="str">
        <f t="shared" si="517"/>
        <v>Takeaway</v>
      </c>
      <c r="O4690" s="8">
        <f t="shared" si="518"/>
        <v>44996</v>
      </c>
    </row>
    <row r="4691" spans="1:15" x14ac:dyDescent="0.35">
      <c r="A4691" t="s">
        <v>4712</v>
      </c>
      <c r="B4691" s="4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I4691" s="4" t="str">
        <f t="shared" si="513"/>
        <v>Smoothie</v>
      </c>
      <c r="J4691" s="6">
        <f t="shared" si="514"/>
        <v>3</v>
      </c>
      <c r="K4691" s="6">
        <f t="shared" si="515"/>
        <v>4</v>
      </c>
      <c r="L4691" s="6">
        <f t="shared" si="512"/>
        <v>12</v>
      </c>
      <c r="M4691" t="str">
        <f t="shared" si="516"/>
        <v>Credit Card</v>
      </c>
      <c r="N4691" t="str">
        <f t="shared" si="517"/>
        <v>Takeaway</v>
      </c>
      <c r="O4691" s="8">
        <f t="shared" si="518"/>
        <v>44982</v>
      </c>
    </row>
    <row r="4692" spans="1:15" x14ac:dyDescent="0.35">
      <c r="A4692" t="s">
        <v>4713</v>
      </c>
      <c r="B4692" s="4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I4692" s="4" t="str">
        <f t="shared" si="513"/>
        <v>Juice</v>
      </c>
      <c r="J4692" s="6">
        <f t="shared" si="514"/>
        <v>4</v>
      </c>
      <c r="K4692" s="6">
        <f t="shared" si="515"/>
        <v>3</v>
      </c>
      <c r="L4692" s="6">
        <f t="shared" si="512"/>
        <v>12</v>
      </c>
      <c r="M4692" t="str">
        <f t="shared" si="516"/>
        <v>Credit Card</v>
      </c>
      <c r="N4692" t="str">
        <f t="shared" si="517"/>
        <v>In-store</v>
      </c>
      <c r="O4692" s="8">
        <f t="shared" si="518"/>
        <v>45083</v>
      </c>
    </row>
    <row r="4693" spans="1:15" x14ac:dyDescent="0.35">
      <c r="A4693" t="s">
        <v>4714</v>
      </c>
      <c r="B4693" s="4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  <c r="I4693" s="4" t="str">
        <f t="shared" si="513"/>
        <v>Juice</v>
      </c>
      <c r="J4693" s="6">
        <f t="shared" si="514"/>
        <v>3</v>
      </c>
      <c r="K4693" s="6">
        <f t="shared" si="515"/>
        <v>3</v>
      </c>
      <c r="L4693" s="6">
        <f t="shared" si="512"/>
        <v>9</v>
      </c>
      <c r="M4693" t="str">
        <f t="shared" si="516"/>
        <v>Default mode</v>
      </c>
      <c r="N4693" t="str">
        <f t="shared" si="517"/>
        <v>UNKNOWN</v>
      </c>
      <c r="O4693" s="8">
        <f t="shared" si="518"/>
        <v>45001</v>
      </c>
    </row>
    <row r="4694" spans="1:15" x14ac:dyDescent="0.35">
      <c r="A4694" t="s">
        <v>4715</v>
      </c>
      <c r="B4694" s="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I4694" s="4" t="str">
        <f t="shared" si="513"/>
        <v>Coffee</v>
      </c>
      <c r="J4694" s="6">
        <f t="shared" si="514"/>
        <v>2</v>
      </c>
      <c r="K4694" s="6">
        <f t="shared" si="515"/>
        <v>2</v>
      </c>
      <c r="L4694" s="6">
        <f t="shared" si="512"/>
        <v>4</v>
      </c>
      <c r="M4694" t="str">
        <f t="shared" si="516"/>
        <v>Cash</v>
      </c>
      <c r="N4694" t="str">
        <f t="shared" si="517"/>
        <v>UNKNOWN</v>
      </c>
      <c r="O4694" s="8">
        <f t="shared" si="518"/>
        <v>44936</v>
      </c>
    </row>
    <row r="4695" spans="1:15" x14ac:dyDescent="0.35">
      <c r="A4695" t="s">
        <v>4716</v>
      </c>
      <c r="B4695" s="4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  <c r="I4695" s="4" t="str">
        <f t="shared" si="513"/>
        <v>Juice</v>
      </c>
      <c r="J4695" s="6">
        <f t="shared" si="514"/>
        <v>5</v>
      </c>
      <c r="K4695" s="6">
        <f t="shared" si="515"/>
        <v>3</v>
      </c>
      <c r="L4695" s="6">
        <f t="shared" si="512"/>
        <v>15</v>
      </c>
      <c r="M4695" t="str">
        <f t="shared" si="516"/>
        <v>Digital Wallet</v>
      </c>
      <c r="N4695" t="str">
        <f t="shared" si="517"/>
        <v>UNKNOWN</v>
      </c>
      <c r="O4695" s="8">
        <f t="shared" si="518"/>
        <v>45083</v>
      </c>
    </row>
    <row r="4696" spans="1:15" x14ac:dyDescent="0.35">
      <c r="A4696" t="s">
        <v>4717</v>
      </c>
      <c r="B4696" s="4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I4696" s="4" t="str">
        <f t="shared" si="513"/>
        <v>Coffee</v>
      </c>
      <c r="J4696" s="6">
        <f t="shared" si="514"/>
        <v>2</v>
      </c>
      <c r="K4696" s="6">
        <f t="shared" si="515"/>
        <v>2</v>
      </c>
      <c r="L4696" s="6">
        <f t="shared" si="512"/>
        <v>4</v>
      </c>
      <c r="M4696" t="str">
        <f t="shared" si="516"/>
        <v>Default mode</v>
      </c>
      <c r="N4696" t="str">
        <f t="shared" si="517"/>
        <v>In-store</v>
      </c>
      <c r="O4696" s="8">
        <f t="shared" si="518"/>
        <v>45069</v>
      </c>
    </row>
    <row r="4697" spans="1:15" x14ac:dyDescent="0.35">
      <c r="A4697" t="s">
        <v>4718</v>
      </c>
      <c r="B4697" s="4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  <c r="I4697" s="4" t="str">
        <f t="shared" si="513"/>
        <v>Cookie</v>
      </c>
      <c r="J4697" s="6">
        <f t="shared" si="514"/>
        <v>4</v>
      </c>
      <c r="K4697" s="6">
        <f t="shared" si="515"/>
        <v>1</v>
      </c>
      <c r="L4697" s="6">
        <f t="shared" si="512"/>
        <v>4</v>
      </c>
      <c r="M4697" t="str">
        <f t="shared" si="516"/>
        <v>Digital Wallet</v>
      </c>
      <c r="N4697" t="str">
        <f t="shared" si="517"/>
        <v>In-store</v>
      </c>
      <c r="O4697" s="8">
        <f t="shared" si="518"/>
        <v>45244</v>
      </c>
    </row>
    <row r="4698" spans="1:15" x14ac:dyDescent="0.35">
      <c r="A4698" t="s">
        <v>4719</v>
      </c>
      <c r="B4698" s="4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I4698" s="4" t="str">
        <f t="shared" si="513"/>
        <v>Juice</v>
      </c>
      <c r="J4698" s="6">
        <f t="shared" si="514"/>
        <v>2</v>
      </c>
      <c r="K4698" s="6">
        <f t="shared" si="515"/>
        <v>3</v>
      </c>
      <c r="L4698" s="6">
        <f t="shared" si="512"/>
        <v>6</v>
      </c>
      <c r="M4698" t="str">
        <f t="shared" si="516"/>
        <v>Cash</v>
      </c>
      <c r="N4698" t="str">
        <f t="shared" si="517"/>
        <v>UNKNOWN</v>
      </c>
      <c r="O4698" s="8">
        <f t="shared" si="518"/>
        <v>45026</v>
      </c>
    </row>
    <row r="4699" spans="1:15" x14ac:dyDescent="0.35">
      <c r="A4699" t="s">
        <v>4720</v>
      </c>
      <c r="B4699" s="4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I4699" s="4" t="str">
        <f t="shared" si="513"/>
        <v>Sandwich</v>
      </c>
      <c r="J4699" s="6">
        <f t="shared" si="514"/>
        <v>3</v>
      </c>
      <c r="K4699" s="6">
        <f t="shared" si="515"/>
        <v>4</v>
      </c>
      <c r="L4699" s="6">
        <f t="shared" si="512"/>
        <v>12</v>
      </c>
      <c r="M4699" t="str">
        <f t="shared" si="516"/>
        <v>Default mode</v>
      </c>
      <c r="N4699" t="str">
        <f t="shared" si="517"/>
        <v>In-store</v>
      </c>
      <c r="O4699" s="8">
        <f t="shared" si="518"/>
        <v>45141</v>
      </c>
    </row>
    <row r="4700" spans="1:15" x14ac:dyDescent="0.35">
      <c r="A4700" t="s">
        <v>4721</v>
      </c>
      <c r="B4700" s="4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I4700" s="4" t="str">
        <f t="shared" si="513"/>
        <v>Cookie</v>
      </c>
      <c r="J4700" s="6">
        <f t="shared" si="514"/>
        <v>5</v>
      </c>
      <c r="K4700" s="6">
        <f t="shared" si="515"/>
        <v>1</v>
      </c>
      <c r="L4700" s="6">
        <f t="shared" si="512"/>
        <v>5</v>
      </c>
      <c r="M4700" t="str">
        <f t="shared" si="516"/>
        <v>Cash</v>
      </c>
      <c r="N4700" t="str">
        <f t="shared" si="517"/>
        <v>In-store</v>
      </c>
      <c r="O4700" s="8">
        <f t="shared" si="518"/>
        <v>45242</v>
      </c>
    </row>
    <row r="4701" spans="1:15" x14ac:dyDescent="0.35">
      <c r="A4701" t="s">
        <v>4722</v>
      </c>
      <c r="B4701" s="4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I4701" s="4" t="str">
        <f t="shared" si="513"/>
        <v>Cookie</v>
      </c>
      <c r="J4701" s="6">
        <f t="shared" si="514"/>
        <v>1</v>
      </c>
      <c r="K4701" s="6">
        <f t="shared" si="515"/>
        <v>1</v>
      </c>
      <c r="L4701" s="6">
        <f t="shared" si="512"/>
        <v>1</v>
      </c>
      <c r="M4701" t="str">
        <f t="shared" si="516"/>
        <v>Credit Card</v>
      </c>
      <c r="N4701" t="str">
        <f t="shared" si="517"/>
        <v>UNKNOWN</v>
      </c>
      <c r="O4701" s="8">
        <f t="shared" si="518"/>
        <v>45039</v>
      </c>
    </row>
    <row r="4702" spans="1:15" x14ac:dyDescent="0.35">
      <c r="A4702" t="s">
        <v>4723</v>
      </c>
      <c r="B4702" s="4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  <c r="I4702" s="4" t="str">
        <f t="shared" si="513"/>
        <v>Salad</v>
      </c>
      <c r="J4702" s="6">
        <f t="shared" si="514"/>
        <v>1</v>
      </c>
      <c r="K4702" s="6">
        <f t="shared" si="515"/>
        <v>5</v>
      </c>
      <c r="L4702" s="6">
        <f t="shared" si="512"/>
        <v>5</v>
      </c>
      <c r="M4702" t="str">
        <f t="shared" si="516"/>
        <v>UNKNOWN</v>
      </c>
      <c r="N4702" t="str">
        <f t="shared" si="517"/>
        <v>UNKNOWN</v>
      </c>
      <c r="O4702" s="8">
        <f t="shared" si="518"/>
        <v>45169</v>
      </c>
    </row>
    <row r="4703" spans="1:15" x14ac:dyDescent="0.35">
      <c r="A4703" t="s">
        <v>4724</v>
      </c>
      <c r="B4703" s="4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  <c r="I4703" s="4" t="str">
        <f t="shared" si="513"/>
        <v>Juice</v>
      </c>
      <c r="J4703" s="6">
        <f t="shared" si="514"/>
        <v>3</v>
      </c>
      <c r="K4703" s="6">
        <f t="shared" si="515"/>
        <v>4</v>
      </c>
      <c r="L4703" s="6">
        <f t="shared" si="512"/>
        <v>12</v>
      </c>
      <c r="M4703" t="str">
        <f t="shared" si="516"/>
        <v>Digital Wallet</v>
      </c>
      <c r="N4703" t="str">
        <f t="shared" si="517"/>
        <v>In-store</v>
      </c>
      <c r="O4703" s="8">
        <f t="shared" si="518"/>
        <v>45283</v>
      </c>
    </row>
    <row r="4704" spans="1:15" x14ac:dyDescent="0.35">
      <c r="A4704" t="s">
        <v>4725</v>
      </c>
      <c r="B4704" s="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  <c r="I4704" s="4" t="str">
        <f t="shared" si="513"/>
        <v>Sandwich</v>
      </c>
      <c r="J4704" s="6">
        <f t="shared" si="514"/>
        <v>3</v>
      </c>
      <c r="K4704" s="6">
        <f t="shared" si="515"/>
        <v>0</v>
      </c>
      <c r="L4704" s="6">
        <f t="shared" si="512"/>
        <v>12</v>
      </c>
      <c r="M4704" t="str">
        <f t="shared" si="516"/>
        <v>Credit Card</v>
      </c>
      <c r="N4704" t="str">
        <f t="shared" si="517"/>
        <v>Cafe</v>
      </c>
      <c r="O4704" s="8">
        <f t="shared" si="518"/>
        <v>45265</v>
      </c>
    </row>
    <row r="4705" spans="1:15" x14ac:dyDescent="0.35">
      <c r="A4705" t="s">
        <v>4726</v>
      </c>
      <c r="B4705" s="4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I4705" s="4" t="str">
        <f t="shared" si="513"/>
        <v>Juice</v>
      </c>
      <c r="J4705" s="6">
        <f t="shared" si="514"/>
        <v>2</v>
      </c>
      <c r="K4705" s="6">
        <f t="shared" si="515"/>
        <v>3</v>
      </c>
      <c r="L4705" s="6">
        <f t="shared" si="512"/>
        <v>6</v>
      </c>
      <c r="M4705" t="str">
        <f t="shared" si="516"/>
        <v>Credit Card</v>
      </c>
      <c r="N4705" t="str">
        <f t="shared" si="517"/>
        <v>In-store</v>
      </c>
      <c r="O4705" s="8">
        <f t="shared" si="518"/>
        <v>45168</v>
      </c>
    </row>
    <row r="4706" spans="1:15" x14ac:dyDescent="0.35">
      <c r="A4706" t="s">
        <v>4727</v>
      </c>
      <c r="B4706" s="4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  <c r="I4706" s="4" t="str">
        <f t="shared" si="513"/>
        <v>Salad</v>
      </c>
      <c r="J4706" s="6">
        <f t="shared" si="514"/>
        <v>3</v>
      </c>
      <c r="K4706" s="6">
        <f t="shared" si="515"/>
        <v>5</v>
      </c>
      <c r="L4706" s="6">
        <f t="shared" si="512"/>
        <v>15</v>
      </c>
      <c r="M4706" t="str">
        <f t="shared" si="516"/>
        <v>Default mode</v>
      </c>
      <c r="N4706" t="str">
        <f t="shared" si="517"/>
        <v>In-store</v>
      </c>
      <c r="O4706" s="8">
        <f t="shared" si="518"/>
        <v>44927</v>
      </c>
    </row>
    <row r="4707" spans="1:15" x14ac:dyDescent="0.35">
      <c r="A4707" t="s">
        <v>4728</v>
      </c>
      <c r="B4707" s="4" t="s">
        <v>20</v>
      </c>
      <c r="C4707" t="s">
        <v>21</v>
      </c>
      <c r="D4707">
        <v>5</v>
      </c>
      <c r="E4707">
        <v>20</v>
      </c>
      <c r="H4707" s="1">
        <v>44963</v>
      </c>
      <c r="I4707" s="4" t="str">
        <f t="shared" si="513"/>
        <v>Salad</v>
      </c>
      <c r="J4707" s="6">
        <f t="shared" si="514"/>
        <v>3</v>
      </c>
      <c r="K4707" s="6">
        <f t="shared" si="515"/>
        <v>5</v>
      </c>
      <c r="L4707" s="6">
        <f t="shared" si="512"/>
        <v>20</v>
      </c>
      <c r="M4707" t="str">
        <f t="shared" si="516"/>
        <v>Default mode</v>
      </c>
      <c r="N4707" t="str">
        <f t="shared" si="517"/>
        <v>UNKNOWN</v>
      </c>
      <c r="O4707" s="8">
        <f t="shared" si="518"/>
        <v>44963</v>
      </c>
    </row>
    <row r="4708" spans="1:15" x14ac:dyDescent="0.35">
      <c r="A4708" t="s">
        <v>4729</v>
      </c>
      <c r="B4708" s="4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  <c r="I4708" s="4" t="str">
        <f t="shared" si="513"/>
        <v>Smoothie</v>
      </c>
      <c r="J4708" s="6">
        <f t="shared" si="514"/>
        <v>3</v>
      </c>
      <c r="K4708" s="6">
        <f t="shared" si="515"/>
        <v>4</v>
      </c>
      <c r="L4708" s="6">
        <f t="shared" si="512"/>
        <v>12</v>
      </c>
      <c r="M4708" t="str">
        <f t="shared" si="516"/>
        <v>Cash</v>
      </c>
      <c r="N4708" t="str">
        <f t="shared" si="517"/>
        <v>Cafe</v>
      </c>
      <c r="O4708" s="8">
        <f t="shared" si="518"/>
        <v>45128</v>
      </c>
    </row>
    <row r="4709" spans="1:15" x14ac:dyDescent="0.35">
      <c r="A4709" t="s">
        <v>4730</v>
      </c>
      <c r="B4709" s="4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I4709" s="4" t="str">
        <f t="shared" si="513"/>
        <v>Cake</v>
      </c>
      <c r="J4709" s="6">
        <f t="shared" si="514"/>
        <v>4</v>
      </c>
      <c r="K4709" s="6">
        <f t="shared" si="515"/>
        <v>3</v>
      </c>
      <c r="L4709" s="6">
        <f t="shared" si="512"/>
        <v>12</v>
      </c>
      <c r="M4709" t="str">
        <f t="shared" si="516"/>
        <v>Credit Card</v>
      </c>
      <c r="N4709" t="str">
        <f t="shared" si="517"/>
        <v>Takeaway</v>
      </c>
      <c r="O4709" s="8">
        <f t="shared" si="518"/>
        <v>45252</v>
      </c>
    </row>
    <row r="4710" spans="1:15" x14ac:dyDescent="0.35">
      <c r="A4710" t="s">
        <v>4731</v>
      </c>
      <c r="B4710" s="4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I4710" s="4" t="str">
        <f t="shared" si="513"/>
        <v>Coffee</v>
      </c>
      <c r="J4710" s="6">
        <f t="shared" si="514"/>
        <v>4</v>
      </c>
      <c r="K4710" s="6">
        <f t="shared" si="515"/>
        <v>2</v>
      </c>
      <c r="L4710" s="6">
        <f t="shared" si="512"/>
        <v>8</v>
      </c>
      <c r="M4710" t="str">
        <f t="shared" si="516"/>
        <v>Cash</v>
      </c>
      <c r="N4710" t="str">
        <f t="shared" si="517"/>
        <v>Takeaway</v>
      </c>
      <c r="O4710" s="8">
        <f t="shared" si="518"/>
        <v>45071</v>
      </c>
    </row>
    <row r="4711" spans="1:15" x14ac:dyDescent="0.35">
      <c r="A4711" t="s">
        <v>4732</v>
      </c>
      <c r="B4711" s="4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  <c r="I4711" s="4" t="str">
        <f t="shared" si="513"/>
        <v>Salad</v>
      </c>
      <c r="J4711" s="6">
        <f t="shared" si="514"/>
        <v>4</v>
      </c>
      <c r="K4711" s="6">
        <f t="shared" si="515"/>
        <v>5</v>
      </c>
      <c r="L4711" s="6">
        <f t="shared" si="512"/>
        <v>20</v>
      </c>
      <c r="M4711" t="str">
        <f t="shared" si="516"/>
        <v>Digital Wallet</v>
      </c>
      <c r="N4711" t="str">
        <f t="shared" si="517"/>
        <v>UNKNOWN</v>
      </c>
      <c r="O4711" s="8">
        <f t="shared" si="518"/>
        <v>45120</v>
      </c>
    </row>
    <row r="4712" spans="1:15" x14ac:dyDescent="0.35">
      <c r="A4712" t="s">
        <v>4733</v>
      </c>
      <c r="B4712" s="4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  <c r="I4712" s="4" t="str">
        <f t="shared" si="513"/>
        <v>Juice</v>
      </c>
      <c r="J4712" s="6">
        <f t="shared" si="514"/>
        <v>1</v>
      </c>
      <c r="K4712" s="6">
        <f t="shared" si="515"/>
        <v>2</v>
      </c>
      <c r="L4712" s="6">
        <f t="shared" si="512"/>
        <v>2</v>
      </c>
      <c r="M4712" t="str">
        <f t="shared" si="516"/>
        <v>Digital Wallet</v>
      </c>
      <c r="N4712" t="str">
        <f t="shared" si="517"/>
        <v>Takeaway</v>
      </c>
      <c r="O4712" s="8">
        <f t="shared" si="518"/>
        <v>45021</v>
      </c>
    </row>
    <row r="4713" spans="1:15" x14ac:dyDescent="0.35">
      <c r="A4713" t="s">
        <v>4734</v>
      </c>
      <c r="B4713" s="4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  <c r="I4713" s="4" t="str">
        <f t="shared" si="513"/>
        <v>Cake</v>
      </c>
      <c r="J4713" s="6">
        <f t="shared" si="514"/>
        <v>5</v>
      </c>
      <c r="K4713" s="6">
        <f t="shared" si="515"/>
        <v>3</v>
      </c>
      <c r="L4713" s="6">
        <f t="shared" si="512"/>
        <v>15</v>
      </c>
      <c r="M4713" t="str">
        <f t="shared" si="516"/>
        <v>Default mode</v>
      </c>
      <c r="N4713" t="str">
        <f t="shared" si="517"/>
        <v>In-store</v>
      </c>
      <c r="O4713" s="8">
        <f t="shared" si="518"/>
        <v>44927</v>
      </c>
    </row>
    <row r="4714" spans="1:15" x14ac:dyDescent="0.35">
      <c r="A4714" t="s">
        <v>4735</v>
      </c>
      <c r="B4714" s="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I4714" s="4" t="str">
        <f t="shared" si="513"/>
        <v>Juice</v>
      </c>
      <c r="J4714" s="6">
        <f t="shared" si="514"/>
        <v>3</v>
      </c>
      <c r="K4714" s="6">
        <f t="shared" si="515"/>
        <v>3</v>
      </c>
      <c r="L4714" s="6">
        <f t="shared" si="512"/>
        <v>9</v>
      </c>
      <c r="M4714" t="str">
        <f t="shared" si="516"/>
        <v>Credit Card</v>
      </c>
      <c r="N4714" t="str">
        <f t="shared" si="517"/>
        <v>In-store</v>
      </c>
      <c r="O4714" s="8">
        <f t="shared" si="518"/>
        <v>45008</v>
      </c>
    </row>
    <row r="4715" spans="1:15" x14ac:dyDescent="0.35">
      <c r="A4715" t="s">
        <v>4736</v>
      </c>
      <c r="B4715" s="4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  <c r="I4715" s="4" t="str">
        <f t="shared" si="513"/>
        <v>Cookie</v>
      </c>
      <c r="J4715" s="6">
        <f t="shared" si="514"/>
        <v>4</v>
      </c>
      <c r="K4715" s="6">
        <f t="shared" si="515"/>
        <v>1</v>
      </c>
      <c r="L4715" s="6">
        <f t="shared" si="512"/>
        <v>4</v>
      </c>
      <c r="M4715" t="str">
        <f t="shared" si="516"/>
        <v>Credit Card</v>
      </c>
      <c r="N4715" t="str">
        <f t="shared" si="517"/>
        <v>UNKNOWN</v>
      </c>
      <c r="O4715" s="8">
        <f t="shared" si="518"/>
        <v>44927</v>
      </c>
    </row>
    <row r="4716" spans="1:15" x14ac:dyDescent="0.35">
      <c r="A4716" t="s">
        <v>4737</v>
      </c>
      <c r="B4716" s="4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I4716" s="4" t="str">
        <f t="shared" si="513"/>
        <v>Juice</v>
      </c>
      <c r="J4716" s="6">
        <f t="shared" si="514"/>
        <v>2</v>
      </c>
      <c r="K4716" s="6">
        <f t="shared" si="515"/>
        <v>3</v>
      </c>
      <c r="L4716" s="6">
        <f t="shared" si="512"/>
        <v>6</v>
      </c>
      <c r="M4716" t="str">
        <f t="shared" si="516"/>
        <v>Cash</v>
      </c>
      <c r="N4716" t="str">
        <f t="shared" si="517"/>
        <v>In-store</v>
      </c>
      <c r="O4716" s="8">
        <f t="shared" si="518"/>
        <v>44960</v>
      </c>
    </row>
    <row r="4717" spans="1:15" x14ac:dyDescent="0.35">
      <c r="A4717" t="s">
        <v>4738</v>
      </c>
      <c r="B4717" s="4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I4717" s="4" t="str">
        <f t="shared" si="513"/>
        <v>Tea</v>
      </c>
      <c r="J4717" s="6">
        <f t="shared" si="514"/>
        <v>3</v>
      </c>
      <c r="K4717" s="6">
        <f t="shared" si="515"/>
        <v>1.5</v>
      </c>
      <c r="L4717" s="6">
        <f t="shared" si="512"/>
        <v>4.5</v>
      </c>
      <c r="M4717" t="str">
        <f t="shared" si="516"/>
        <v>Credit Card</v>
      </c>
      <c r="N4717" t="str">
        <f t="shared" si="517"/>
        <v>In-store</v>
      </c>
      <c r="O4717" s="8">
        <f t="shared" si="518"/>
        <v>45009</v>
      </c>
    </row>
    <row r="4718" spans="1:15" x14ac:dyDescent="0.35">
      <c r="A4718" t="s">
        <v>4739</v>
      </c>
      <c r="B4718" s="4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  <c r="I4718" s="4" t="str">
        <f t="shared" si="513"/>
        <v>Smoothie</v>
      </c>
      <c r="J4718" s="6">
        <f t="shared" si="514"/>
        <v>2</v>
      </c>
      <c r="K4718" s="6">
        <f t="shared" si="515"/>
        <v>4</v>
      </c>
      <c r="L4718" s="6">
        <f t="shared" si="512"/>
        <v>8</v>
      </c>
      <c r="M4718" t="str">
        <f t="shared" si="516"/>
        <v>Cash</v>
      </c>
      <c r="N4718" t="str">
        <f t="shared" si="517"/>
        <v>UNKNOWN</v>
      </c>
      <c r="O4718" s="8">
        <f t="shared" si="518"/>
        <v>45278</v>
      </c>
    </row>
    <row r="4719" spans="1:15" x14ac:dyDescent="0.35">
      <c r="A4719" t="s">
        <v>4740</v>
      </c>
      <c r="B4719" s="4" t="s">
        <v>20</v>
      </c>
      <c r="C4719">
        <v>1</v>
      </c>
      <c r="D4719">
        <v>5</v>
      </c>
      <c r="E4719" t="s">
        <v>18</v>
      </c>
      <c r="H4719" s="1">
        <v>44972</v>
      </c>
      <c r="I4719" s="4" t="str">
        <f t="shared" si="513"/>
        <v>Salad</v>
      </c>
      <c r="J4719" s="6">
        <f t="shared" si="514"/>
        <v>1</v>
      </c>
      <c r="K4719" s="6">
        <f t="shared" si="515"/>
        <v>5</v>
      </c>
      <c r="L4719" s="6">
        <f t="shared" si="512"/>
        <v>5</v>
      </c>
      <c r="M4719" t="str">
        <f t="shared" si="516"/>
        <v>Default mode</v>
      </c>
      <c r="N4719" t="str">
        <f t="shared" si="517"/>
        <v>UNKNOWN</v>
      </c>
      <c r="O4719" s="8">
        <f t="shared" si="518"/>
        <v>44972</v>
      </c>
    </row>
    <row r="4720" spans="1:15" x14ac:dyDescent="0.35">
      <c r="A4720" t="s">
        <v>4741</v>
      </c>
      <c r="B4720" s="4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I4720" s="4" t="str">
        <f t="shared" si="513"/>
        <v>Smoothie</v>
      </c>
      <c r="J4720" s="6">
        <f t="shared" si="514"/>
        <v>1</v>
      </c>
      <c r="K4720" s="6">
        <f t="shared" si="515"/>
        <v>4</v>
      </c>
      <c r="L4720" s="6">
        <f t="shared" si="512"/>
        <v>4</v>
      </c>
      <c r="M4720" t="str">
        <f t="shared" si="516"/>
        <v>Cash</v>
      </c>
      <c r="N4720" t="str">
        <f t="shared" si="517"/>
        <v>UNKNOWN</v>
      </c>
      <c r="O4720" s="8">
        <f t="shared" si="518"/>
        <v>45056</v>
      </c>
    </row>
    <row r="4721" spans="1:15" x14ac:dyDescent="0.35">
      <c r="A4721" t="s">
        <v>4742</v>
      </c>
      <c r="B4721" s="4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I4721" s="4" t="str">
        <f t="shared" si="513"/>
        <v>Smoothie</v>
      </c>
      <c r="J4721" s="6">
        <f t="shared" si="514"/>
        <v>3</v>
      </c>
      <c r="K4721" s="6">
        <f t="shared" si="515"/>
        <v>4</v>
      </c>
      <c r="L4721" s="6">
        <f t="shared" si="512"/>
        <v>12</v>
      </c>
      <c r="M4721" t="str">
        <f t="shared" si="516"/>
        <v>Credit Card</v>
      </c>
      <c r="N4721" t="str">
        <f t="shared" si="517"/>
        <v>Takeaway</v>
      </c>
      <c r="O4721" s="8">
        <f t="shared" si="518"/>
        <v>45053</v>
      </c>
    </row>
    <row r="4722" spans="1:15" x14ac:dyDescent="0.35">
      <c r="A4722" t="s">
        <v>4743</v>
      </c>
      <c r="B4722" s="4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I4722" s="4" t="str">
        <f t="shared" si="513"/>
        <v>Sandwich</v>
      </c>
      <c r="J4722" s="6">
        <f t="shared" si="514"/>
        <v>2</v>
      </c>
      <c r="K4722" s="6">
        <f t="shared" si="515"/>
        <v>4</v>
      </c>
      <c r="L4722" s="6">
        <f t="shared" si="512"/>
        <v>8</v>
      </c>
      <c r="M4722" t="str">
        <f t="shared" si="516"/>
        <v>Cash</v>
      </c>
      <c r="N4722" t="str">
        <f t="shared" si="517"/>
        <v>UNKNOWN</v>
      </c>
      <c r="O4722" s="8">
        <f t="shared" si="518"/>
        <v>45104</v>
      </c>
    </row>
    <row r="4723" spans="1:15" x14ac:dyDescent="0.35">
      <c r="A4723" t="s">
        <v>4744</v>
      </c>
      <c r="B4723" s="4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I4723" s="4" t="str">
        <f t="shared" si="513"/>
        <v>UNKNOWN</v>
      </c>
      <c r="J4723" s="6">
        <f t="shared" si="514"/>
        <v>3</v>
      </c>
      <c r="K4723" s="6">
        <f t="shared" si="515"/>
        <v>1.5</v>
      </c>
      <c r="L4723" s="6">
        <f t="shared" si="512"/>
        <v>4.5</v>
      </c>
      <c r="M4723" t="str">
        <f t="shared" si="516"/>
        <v>Cash</v>
      </c>
      <c r="N4723" t="str">
        <f t="shared" si="517"/>
        <v>In-store</v>
      </c>
      <c r="O4723" s="8">
        <f t="shared" si="518"/>
        <v>45211</v>
      </c>
    </row>
    <row r="4724" spans="1:15" x14ac:dyDescent="0.35">
      <c r="A4724" t="s">
        <v>4745</v>
      </c>
      <c r="B4724" s="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I4724" s="4" t="str">
        <f t="shared" si="513"/>
        <v>Coffee</v>
      </c>
      <c r="J4724" s="6">
        <f t="shared" si="514"/>
        <v>5</v>
      </c>
      <c r="K4724" s="6">
        <f t="shared" si="515"/>
        <v>2</v>
      </c>
      <c r="L4724" s="6">
        <f t="shared" si="512"/>
        <v>10</v>
      </c>
      <c r="M4724" t="str">
        <f t="shared" si="516"/>
        <v>Default mode</v>
      </c>
      <c r="N4724" t="str">
        <f t="shared" si="517"/>
        <v>In-store</v>
      </c>
      <c r="O4724" s="8">
        <f t="shared" si="518"/>
        <v>44991</v>
      </c>
    </row>
    <row r="4725" spans="1:15" x14ac:dyDescent="0.35">
      <c r="A4725" t="s">
        <v>4746</v>
      </c>
      <c r="B4725" s="4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  <c r="I4725" s="4" t="str">
        <f t="shared" si="513"/>
        <v>Cake</v>
      </c>
      <c r="J4725" s="6">
        <f t="shared" si="514"/>
        <v>5</v>
      </c>
      <c r="K4725" s="6">
        <f t="shared" si="515"/>
        <v>3</v>
      </c>
      <c r="L4725" s="6">
        <f t="shared" si="512"/>
        <v>15</v>
      </c>
      <c r="M4725" t="str">
        <f t="shared" si="516"/>
        <v>Digital Wallet</v>
      </c>
      <c r="N4725" t="str">
        <f t="shared" si="517"/>
        <v>UNKNOWN</v>
      </c>
      <c r="O4725" s="8">
        <f t="shared" si="518"/>
        <v>45214</v>
      </c>
    </row>
    <row r="4726" spans="1:15" x14ac:dyDescent="0.35">
      <c r="A4726" t="s">
        <v>4747</v>
      </c>
      <c r="B4726" s="4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  <c r="I4726" s="4" t="str">
        <f t="shared" si="513"/>
        <v>Cookie</v>
      </c>
      <c r="J4726" s="6">
        <f t="shared" si="514"/>
        <v>4</v>
      </c>
      <c r="K4726" s="6">
        <f t="shared" si="515"/>
        <v>1</v>
      </c>
      <c r="L4726" s="6">
        <f t="shared" si="512"/>
        <v>4</v>
      </c>
      <c r="M4726" t="str">
        <f t="shared" si="516"/>
        <v>Digital Wallet</v>
      </c>
      <c r="N4726" t="str">
        <f t="shared" si="517"/>
        <v>In-store</v>
      </c>
      <c r="O4726" s="8">
        <f t="shared" si="518"/>
        <v>45199</v>
      </c>
    </row>
    <row r="4727" spans="1:15" x14ac:dyDescent="0.35">
      <c r="A4727" t="s">
        <v>4748</v>
      </c>
      <c r="B4727" s="4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I4727" s="4" t="str">
        <f t="shared" si="513"/>
        <v>Juice</v>
      </c>
      <c r="J4727" s="6">
        <f t="shared" si="514"/>
        <v>1</v>
      </c>
      <c r="K4727" s="6">
        <f t="shared" si="515"/>
        <v>3</v>
      </c>
      <c r="L4727" s="6">
        <f t="shared" si="512"/>
        <v>3</v>
      </c>
      <c r="M4727" t="str">
        <f t="shared" si="516"/>
        <v>Cash</v>
      </c>
      <c r="N4727" t="str">
        <f t="shared" si="517"/>
        <v>In-store</v>
      </c>
      <c r="O4727" s="8">
        <f t="shared" si="518"/>
        <v>45196</v>
      </c>
    </row>
    <row r="4728" spans="1:15" x14ac:dyDescent="0.35">
      <c r="A4728" t="s">
        <v>4749</v>
      </c>
      <c r="B4728" s="4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I4728" s="4" t="str">
        <f t="shared" si="513"/>
        <v>Sandwich</v>
      </c>
      <c r="J4728" s="6">
        <f t="shared" si="514"/>
        <v>1</v>
      </c>
      <c r="K4728" s="6">
        <f t="shared" si="515"/>
        <v>4</v>
      </c>
      <c r="L4728" s="6">
        <f t="shared" si="512"/>
        <v>4</v>
      </c>
      <c r="M4728" t="str">
        <f t="shared" si="516"/>
        <v>Credit Card</v>
      </c>
      <c r="N4728" t="str">
        <f t="shared" si="517"/>
        <v>UNKNOWN</v>
      </c>
      <c r="O4728" s="8">
        <f t="shared" si="518"/>
        <v>45043</v>
      </c>
    </row>
    <row r="4729" spans="1:15" x14ac:dyDescent="0.35">
      <c r="A4729" t="s">
        <v>4750</v>
      </c>
      <c r="B4729" s="4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I4729" s="4" t="str">
        <f t="shared" si="513"/>
        <v>Cookie</v>
      </c>
      <c r="J4729" s="6">
        <f t="shared" si="514"/>
        <v>1</v>
      </c>
      <c r="K4729" s="6">
        <f t="shared" si="515"/>
        <v>1</v>
      </c>
      <c r="L4729" s="6">
        <f t="shared" si="512"/>
        <v>1</v>
      </c>
      <c r="M4729" t="str">
        <f t="shared" si="516"/>
        <v>Credit Card</v>
      </c>
      <c r="N4729" t="str">
        <f t="shared" si="517"/>
        <v>In-store</v>
      </c>
      <c r="O4729" s="8">
        <f t="shared" si="518"/>
        <v>45275</v>
      </c>
    </row>
    <row r="4730" spans="1:15" x14ac:dyDescent="0.35">
      <c r="A4730" t="s">
        <v>4751</v>
      </c>
      <c r="B4730" s="4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  <c r="I4730" s="4" t="str">
        <f t="shared" si="513"/>
        <v>Tea</v>
      </c>
      <c r="J4730" s="6">
        <f t="shared" si="514"/>
        <v>4</v>
      </c>
      <c r="K4730" s="6">
        <f t="shared" si="515"/>
        <v>1.5</v>
      </c>
      <c r="L4730" s="6">
        <f t="shared" si="512"/>
        <v>6</v>
      </c>
      <c r="M4730" t="str">
        <f t="shared" si="516"/>
        <v>Digital Wallet</v>
      </c>
      <c r="N4730" t="str">
        <f t="shared" si="517"/>
        <v>UNKNOWN</v>
      </c>
      <c r="O4730" s="8">
        <f t="shared" si="518"/>
        <v>44934</v>
      </c>
    </row>
    <row r="4731" spans="1:15" x14ac:dyDescent="0.35">
      <c r="A4731" t="s">
        <v>4752</v>
      </c>
      <c r="B4731" s="4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  <c r="I4731" s="4" t="str">
        <f t="shared" si="513"/>
        <v>Cake</v>
      </c>
      <c r="J4731" s="6">
        <f t="shared" si="514"/>
        <v>1</v>
      </c>
      <c r="K4731" s="6">
        <f t="shared" si="515"/>
        <v>3</v>
      </c>
      <c r="L4731" s="6">
        <f t="shared" si="512"/>
        <v>3</v>
      </c>
      <c r="M4731" t="str">
        <f t="shared" si="516"/>
        <v>UNKNOWN</v>
      </c>
      <c r="N4731" t="str">
        <f t="shared" si="517"/>
        <v>Takeaway</v>
      </c>
      <c r="O4731" s="8">
        <f t="shared" si="518"/>
        <v>45018</v>
      </c>
    </row>
    <row r="4732" spans="1:15" x14ac:dyDescent="0.35">
      <c r="A4732" t="s">
        <v>4753</v>
      </c>
      <c r="B4732" s="4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I4732" s="4" t="str">
        <f t="shared" si="513"/>
        <v>Salad</v>
      </c>
      <c r="J4732" s="6">
        <f t="shared" si="514"/>
        <v>2</v>
      </c>
      <c r="K4732" s="6">
        <f t="shared" si="515"/>
        <v>5</v>
      </c>
      <c r="L4732" s="6">
        <f t="shared" si="512"/>
        <v>10</v>
      </c>
      <c r="M4732" t="str">
        <f t="shared" si="516"/>
        <v>Cash</v>
      </c>
      <c r="N4732" t="str">
        <f t="shared" si="517"/>
        <v>Takeaway</v>
      </c>
      <c r="O4732" s="8">
        <f t="shared" si="518"/>
        <v>45158</v>
      </c>
    </row>
    <row r="4733" spans="1:15" x14ac:dyDescent="0.35">
      <c r="A4733" t="s">
        <v>4754</v>
      </c>
      <c r="B4733" s="4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  <c r="I4733" s="4" t="str">
        <f t="shared" si="513"/>
        <v>Tea</v>
      </c>
      <c r="J4733" s="6">
        <f t="shared" si="514"/>
        <v>3</v>
      </c>
      <c r="K4733" s="6">
        <f t="shared" si="515"/>
        <v>3</v>
      </c>
      <c r="L4733" s="6">
        <f t="shared" si="512"/>
        <v>4.5</v>
      </c>
      <c r="M4733" t="str">
        <f t="shared" si="516"/>
        <v>Default mode</v>
      </c>
      <c r="N4733" t="str">
        <f t="shared" si="517"/>
        <v>In-store</v>
      </c>
      <c r="O4733" s="8">
        <f t="shared" si="518"/>
        <v>45105</v>
      </c>
    </row>
    <row r="4734" spans="1:15" x14ac:dyDescent="0.35">
      <c r="A4734" t="s">
        <v>4755</v>
      </c>
      <c r="B4734" s="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I4734" s="4" t="str">
        <f t="shared" si="513"/>
        <v>Sandwich</v>
      </c>
      <c r="J4734" s="6">
        <f t="shared" si="514"/>
        <v>3</v>
      </c>
      <c r="K4734" s="6">
        <f t="shared" si="515"/>
        <v>4</v>
      </c>
      <c r="L4734" s="6">
        <f t="shared" si="512"/>
        <v>16</v>
      </c>
      <c r="M4734" t="str">
        <f t="shared" si="516"/>
        <v>Credit Card</v>
      </c>
      <c r="N4734" t="str">
        <f t="shared" si="517"/>
        <v>Takeaway</v>
      </c>
      <c r="O4734" s="8">
        <f t="shared" si="518"/>
        <v>45181</v>
      </c>
    </row>
    <row r="4735" spans="1:15" x14ac:dyDescent="0.35">
      <c r="A4735" t="s">
        <v>4756</v>
      </c>
      <c r="B4735" s="4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  <c r="I4735" s="4" t="str">
        <f t="shared" si="513"/>
        <v>Salad</v>
      </c>
      <c r="J4735" s="6">
        <f t="shared" si="514"/>
        <v>4</v>
      </c>
      <c r="K4735" s="6">
        <f t="shared" si="515"/>
        <v>5</v>
      </c>
      <c r="L4735" s="6">
        <f t="shared" si="512"/>
        <v>20</v>
      </c>
      <c r="M4735" t="str">
        <f t="shared" si="516"/>
        <v>Digital Wallet</v>
      </c>
      <c r="N4735" t="str">
        <f t="shared" si="517"/>
        <v>UNKNOWN</v>
      </c>
      <c r="O4735" s="8">
        <f t="shared" si="518"/>
        <v>45094</v>
      </c>
    </row>
    <row r="4736" spans="1:15" x14ac:dyDescent="0.35">
      <c r="A4736" t="s">
        <v>4757</v>
      </c>
      <c r="B4736" s="4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  <c r="I4736" s="4" t="str">
        <f t="shared" si="513"/>
        <v>Cake</v>
      </c>
      <c r="J4736" s="6">
        <f t="shared" si="514"/>
        <v>4</v>
      </c>
      <c r="K4736" s="6">
        <f t="shared" si="515"/>
        <v>3</v>
      </c>
      <c r="L4736" s="6">
        <f t="shared" si="512"/>
        <v>12</v>
      </c>
      <c r="M4736" t="str">
        <f t="shared" si="516"/>
        <v>Digital Wallet</v>
      </c>
      <c r="N4736" t="str">
        <f t="shared" si="517"/>
        <v>Takeaway</v>
      </c>
      <c r="O4736" s="8">
        <f t="shared" si="518"/>
        <v>45111</v>
      </c>
    </row>
    <row r="4737" spans="1:15" x14ac:dyDescent="0.35">
      <c r="A4737" t="s">
        <v>4758</v>
      </c>
      <c r="B4737" s="4" t="s">
        <v>18</v>
      </c>
      <c r="C4737">
        <v>3</v>
      </c>
      <c r="D4737">
        <v>5</v>
      </c>
      <c r="E4737">
        <v>15</v>
      </c>
      <c r="H4737" t="s">
        <v>21</v>
      </c>
      <c r="I4737" s="4" t="str">
        <f t="shared" si="513"/>
        <v>Juice</v>
      </c>
      <c r="J4737" s="6">
        <f t="shared" si="514"/>
        <v>3</v>
      </c>
      <c r="K4737" s="6">
        <f t="shared" si="515"/>
        <v>5</v>
      </c>
      <c r="L4737" s="6">
        <f t="shared" si="512"/>
        <v>15</v>
      </c>
      <c r="M4737" t="str">
        <f t="shared" si="516"/>
        <v>Default mode</v>
      </c>
      <c r="N4737" t="str">
        <f t="shared" si="517"/>
        <v>UNKNOWN</v>
      </c>
      <c r="O4737" s="8">
        <f t="shared" si="518"/>
        <v>44927</v>
      </c>
    </row>
    <row r="4738" spans="1:15" x14ac:dyDescent="0.35">
      <c r="A4738" t="s">
        <v>4759</v>
      </c>
      <c r="B4738" s="4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  <c r="I4738" s="4" t="str">
        <f t="shared" si="513"/>
        <v>UNKNOWN</v>
      </c>
      <c r="J4738" s="6">
        <f t="shared" si="514"/>
        <v>2</v>
      </c>
      <c r="K4738" s="6">
        <f t="shared" si="515"/>
        <v>4</v>
      </c>
      <c r="L4738" s="6">
        <f t="shared" ref="L4738:L4801" si="519">IF(ISBLANK(E4738),PRODUCT(J4738,K4738),IF(E4738="ERROR",PRODUCT(J4738,K4738),IF(E4738="UNKNOWN",PRODUCT(J4738,K4738),E4738)))</f>
        <v>8</v>
      </c>
      <c r="M4738" t="str">
        <f t="shared" si="516"/>
        <v>Digital Wallet</v>
      </c>
      <c r="N4738" t="str">
        <f t="shared" si="517"/>
        <v>In-store</v>
      </c>
      <c r="O4738" s="8">
        <f t="shared" si="518"/>
        <v>44966</v>
      </c>
    </row>
    <row r="4739" spans="1:15" x14ac:dyDescent="0.35">
      <c r="A4739" t="s">
        <v>4760</v>
      </c>
      <c r="B4739" s="4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I4739" s="4" t="str">
        <f t="shared" ref="I4739:I4802" si="520">IF(ISBLANK(B4739),"UNKNOWN",IF(B4739="ERROR","Juice",B4739))</f>
        <v>UNKNOWN</v>
      </c>
      <c r="J4739" s="6">
        <f t="shared" ref="J4739:J4802" si="521">IF(ISBLANK(C4739),E4739/D4739,IF(C4739="ERROR",AVERAGE(C4739:C14738),IF(C4739="UNKNOWN",MEDIAN(C4739:C14738),C4739)))</f>
        <v>3</v>
      </c>
      <c r="K4739" s="6">
        <f t="shared" ref="K4739:K4802" si="522">IF(ISBLANK(D4739),0,IF(D4739="ERROR",AVERAGE(D4739:D14738),IF(D4739="UNKNOWN",MEDIAN(D4739:D14738),D4739)))</f>
        <v>3</v>
      </c>
      <c r="L4739" s="6">
        <f t="shared" si="519"/>
        <v>9</v>
      </c>
      <c r="M4739" t="str">
        <f t="shared" ref="M4739:M4802" si="523">IF(ISBLANK(F4739),"Default mode",IF(F4739="ERROR","Cash",F4739))</f>
        <v>Credit Card</v>
      </c>
      <c r="N4739" t="str">
        <f t="shared" ref="N4739:N4802" si="524">IF(ISBLANK(G4739),"UNKNOWN",IF(G4739="ERROR","Cafe",G4739))</f>
        <v>UNKNOWN</v>
      </c>
      <c r="O4739" s="8">
        <f t="shared" ref="O4739:O4802" si="525">IF(ISBLANK(H4739),DATE(2023,1,1),IF(H4739="ERROR",DATE(2023,6,1),IF(H4739="UNKNOWN",DATE(2023,1,1),H4739)))</f>
        <v>45074</v>
      </c>
    </row>
    <row r="4740" spans="1:15" x14ac:dyDescent="0.35">
      <c r="A4740" t="s">
        <v>4761</v>
      </c>
      <c r="B4740" s="4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I4740" s="4" t="str">
        <f t="shared" si="520"/>
        <v>Sandwich</v>
      </c>
      <c r="J4740" s="6">
        <f t="shared" si="521"/>
        <v>1</v>
      </c>
      <c r="K4740" s="6">
        <f t="shared" si="522"/>
        <v>4</v>
      </c>
      <c r="L4740" s="6">
        <f t="shared" si="519"/>
        <v>4</v>
      </c>
      <c r="M4740" t="str">
        <f t="shared" si="523"/>
        <v>Cash</v>
      </c>
      <c r="N4740" t="str">
        <f t="shared" si="524"/>
        <v>UNKNOWN</v>
      </c>
      <c r="O4740" s="8">
        <f t="shared" si="525"/>
        <v>45002</v>
      </c>
    </row>
    <row r="4741" spans="1:15" x14ac:dyDescent="0.35">
      <c r="A4741" t="s">
        <v>4762</v>
      </c>
      <c r="B4741" s="4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I4741" s="4" t="str">
        <f t="shared" si="520"/>
        <v>Juice</v>
      </c>
      <c r="J4741" s="6">
        <f t="shared" si="521"/>
        <v>1</v>
      </c>
      <c r="K4741" s="6">
        <f t="shared" si="522"/>
        <v>3</v>
      </c>
      <c r="L4741" s="6">
        <f t="shared" si="519"/>
        <v>3</v>
      </c>
      <c r="M4741" t="str">
        <f t="shared" si="523"/>
        <v>Credit Card</v>
      </c>
      <c r="N4741" t="str">
        <f t="shared" si="524"/>
        <v>Takeaway</v>
      </c>
      <c r="O4741" s="8">
        <f t="shared" si="525"/>
        <v>45091</v>
      </c>
    </row>
    <row r="4742" spans="1:15" x14ac:dyDescent="0.35">
      <c r="A4742" t="s">
        <v>4763</v>
      </c>
      <c r="B4742" s="4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  <c r="I4742" s="4" t="str">
        <f t="shared" si="520"/>
        <v>Tea</v>
      </c>
      <c r="J4742" s="6">
        <f t="shared" si="521"/>
        <v>1</v>
      </c>
      <c r="K4742" s="6">
        <f t="shared" si="522"/>
        <v>1.5</v>
      </c>
      <c r="L4742" s="6">
        <f t="shared" si="519"/>
        <v>1.5</v>
      </c>
      <c r="M4742" t="str">
        <f t="shared" si="523"/>
        <v>Default mode</v>
      </c>
      <c r="N4742" t="str">
        <f t="shared" si="524"/>
        <v>UNKNOWN</v>
      </c>
      <c r="O4742" s="8">
        <f t="shared" si="525"/>
        <v>45118</v>
      </c>
    </row>
    <row r="4743" spans="1:15" x14ac:dyDescent="0.35">
      <c r="A4743" t="s">
        <v>4764</v>
      </c>
      <c r="B4743" s="4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I4743" s="4" t="str">
        <f t="shared" si="520"/>
        <v>Salad</v>
      </c>
      <c r="J4743" s="6">
        <f t="shared" si="521"/>
        <v>3</v>
      </c>
      <c r="K4743" s="6">
        <f t="shared" si="522"/>
        <v>5</v>
      </c>
      <c r="L4743" s="6">
        <f t="shared" si="519"/>
        <v>15</v>
      </c>
      <c r="M4743" t="str">
        <f t="shared" si="523"/>
        <v>Default mode</v>
      </c>
      <c r="N4743" t="str">
        <f t="shared" si="524"/>
        <v>In-store</v>
      </c>
      <c r="O4743" s="8">
        <f t="shared" si="525"/>
        <v>44938</v>
      </c>
    </row>
    <row r="4744" spans="1:15" x14ac:dyDescent="0.35">
      <c r="A4744" t="s">
        <v>4765</v>
      </c>
      <c r="B4744" s="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I4744" s="4" t="str">
        <f t="shared" si="520"/>
        <v>Juice</v>
      </c>
      <c r="J4744" s="6">
        <f t="shared" si="521"/>
        <v>3</v>
      </c>
      <c r="K4744" s="6">
        <f t="shared" si="522"/>
        <v>3</v>
      </c>
      <c r="L4744" s="6">
        <f t="shared" si="519"/>
        <v>9</v>
      </c>
      <c r="M4744" t="str">
        <f t="shared" si="523"/>
        <v>Default mode</v>
      </c>
      <c r="N4744" t="str">
        <f t="shared" si="524"/>
        <v>In-store</v>
      </c>
      <c r="O4744" s="8">
        <f t="shared" si="525"/>
        <v>45018</v>
      </c>
    </row>
    <row r="4745" spans="1:15" x14ac:dyDescent="0.35">
      <c r="A4745" t="s">
        <v>4766</v>
      </c>
      <c r="B4745" s="4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I4745" s="4" t="str">
        <f t="shared" si="520"/>
        <v>Salad</v>
      </c>
      <c r="J4745" s="6">
        <f t="shared" si="521"/>
        <v>2</v>
      </c>
      <c r="K4745" s="6">
        <f t="shared" si="522"/>
        <v>5</v>
      </c>
      <c r="L4745" s="6">
        <f t="shared" si="519"/>
        <v>10</v>
      </c>
      <c r="M4745" t="str">
        <f t="shared" si="523"/>
        <v>Credit Card</v>
      </c>
      <c r="N4745" t="str">
        <f t="shared" si="524"/>
        <v>Takeaway</v>
      </c>
      <c r="O4745" s="8">
        <f t="shared" si="525"/>
        <v>45028</v>
      </c>
    </row>
    <row r="4746" spans="1:15" x14ac:dyDescent="0.35">
      <c r="A4746" t="s">
        <v>4767</v>
      </c>
      <c r="B4746" s="4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I4746" s="4" t="str">
        <f t="shared" si="520"/>
        <v>Salad</v>
      </c>
      <c r="J4746" s="6">
        <f t="shared" si="521"/>
        <v>1</v>
      </c>
      <c r="K4746" s="6">
        <f t="shared" si="522"/>
        <v>5</v>
      </c>
      <c r="L4746" s="6">
        <f t="shared" si="519"/>
        <v>5</v>
      </c>
      <c r="M4746" t="str">
        <f t="shared" si="523"/>
        <v>Credit Card</v>
      </c>
      <c r="N4746" t="str">
        <f t="shared" si="524"/>
        <v>In-store</v>
      </c>
      <c r="O4746" s="8">
        <f t="shared" si="525"/>
        <v>45260</v>
      </c>
    </row>
    <row r="4747" spans="1:15" x14ac:dyDescent="0.35">
      <c r="A4747" t="s">
        <v>4768</v>
      </c>
      <c r="B4747" s="4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I4747" s="4" t="str">
        <f t="shared" si="520"/>
        <v>Juice</v>
      </c>
      <c r="J4747" s="6">
        <f t="shared" si="521"/>
        <v>2</v>
      </c>
      <c r="K4747" s="6">
        <f t="shared" si="522"/>
        <v>3</v>
      </c>
      <c r="L4747" s="6">
        <f t="shared" si="519"/>
        <v>6</v>
      </c>
      <c r="M4747" t="str">
        <f t="shared" si="523"/>
        <v>Cash</v>
      </c>
      <c r="N4747" t="str">
        <f t="shared" si="524"/>
        <v>In-store</v>
      </c>
      <c r="O4747" s="8">
        <f t="shared" si="525"/>
        <v>45152</v>
      </c>
    </row>
    <row r="4748" spans="1:15" x14ac:dyDescent="0.35">
      <c r="A4748" t="s">
        <v>4769</v>
      </c>
      <c r="B4748" s="4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  <c r="I4748" s="4" t="str">
        <f t="shared" si="520"/>
        <v>Tea</v>
      </c>
      <c r="J4748" s="6">
        <f t="shared" si="521"/>
        <v>5</v>
      </c>
      <c r="K4748" s="6">
        <f t="shared" si="522"/>
        <v>1.5</v>
      </c>
      <c r="L4748" s="6">
        <f t="shared" si="519"/>
        <v>7.5</v>
      </c>
      <c r="M4748" t="str">
        <f t="shared" si="523"/>
        <v>Default mode</v>
      </c>
      <c r="N4748" t="str">
        <f t="shared" si="524"/>
        <v>Cafe</v>
      </c>
      <c r="O4748" s="8">
        <f t="shared" si="525"/>
        <v>45037</v>
      </c>
    </row>
    <row r="4749" spans="1:15" x14ac:dyDescent="0.35">
      <c r="A4749" t="s">
        <v>4770</v>
      </c>
      <c r="B4749" s="4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  <c r="I4749" s="4" t="str">
        <f t="shared" si="520"/>
        <v>Tea</v>
      </c>
      <c r="J4749" s="6">
        <f t="shared" si="521"/>
        <v>1</v>
      </c>
      <c r="K4749" s="6">
        <f t="shared" si="522"/>
        <v>1.5</v>
      </c>
      <c r="L4749" s="6">
        <f t="shared" si="519"/>
        <v>1.5</v>
      </c>
      <c r="M4749" t="str">
        <f t="shared" si="523"/>
        <v>Cash</v>
      </c>
      <c r="N4749" t="str">
        <f t="shared" si="524"/>
        <v>Takeaway</v>
      </c>
      <c r="O4749" s="8">
        <f t="shared" si="525"/>
        <v>45247</v>
      </c>
    </row>
    <row r="4750" spans="1:15" x14ac:dyDescent="0.35">
      <c r="A4750" t="s">
        <v>4771</v>
      </c>
      <c r="B4750" s="4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  <c r="I4750" s="4" t="str">
        <f t="shared" si="520"/>
        <v>Cake</v>
      </c>
      <c r="J4750" s="6">
        <f t="shared" si="521"/>
        <v>5</v>
      </c>
      <c r="K4750" s="6">
        <f t="shared" si="522"/>
        <v>3</v>
      </c>
      <c r="L4750" s="6">
        <f t="shared" si="519"/>
        <v>15</v>
      </c>
      <c r="M4750" t="str">
        <f t="shared" si="523"/>
        <v>Credit Card</v>
      </c>
      <c r="N4750" t="str">
        <f t="shared" si="524"/>
        <v>UNKNOWN</v>
      </c>
      <c r="O4750" s="8">
        <f t="shared" si="525"/>
        <v>44927</v>
      </c>
    </row>
    <row r="4751" spans="1:15" x14ac:dyDescent="0.35">
      <c r="A4751" t="s">
        <v>4772</v>
      </c>
      <c r="B4751" s="4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  <c r="I4751" s="4" t="str">
        <f t="shared" si="520"/>
        <v>Salad</v>
      </c>
      <c r="J4751" s="6">
        <f t="shared" si="521"/>
        <v>3.0338847917081924</v>
      </c>
      <c r="K4751" s="6">
        <f t="shared" si="522"/>
        <v>5</v>
      </c>
      <c r="L4751" s="6">
        <f t="shared" si="519"/>
        <v>15</v>
      </c>
      <c r="M4751" t="str">
        <f t="shared" si="523"/>
        <v>Default mode</v>
      </c>
      <c r="N4751" t="str">
        <f t="shared" si="524"/>
        <v>Cafe</v>
      </c>
      <c r="O4751" s="8">
        <f t="shared" si="525"/>
        <v>45091</v>
      </c>
    </row>
    <row r="4752" spans="1:15" x14ac:dyDescent="0.35">
      <c r="A4752" t="s">
        <v>4773</v>
      </c>
      <c r="B4752" s="4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I4752" s="4" t="str">
        <f t="shared" si="520"/>
        <v>Cookie</v>
      </c>
      <c r="J4752" s="6">
        <f t="shared" si="521"/>
        <v>2</v>
      </c>
      <c r="K4752" s="6">
        <f t="shared" si="522"/>
        <v>1</v>
      </c>
      <c r="L4752" s="6">
        <f t="shared" si="519"/>
        <v>2</v>
      </c>
      <c r="M4752" t="str">
        <f t="shared" si="523"/>
        <v>Credit Card</v>
      </c>
      <c r="N4752" t="str">
        <f t="shared" si="524"/>
        <v>UNKNOWN</v>
      </c>
      <c r="O4752" s="8">
        <f t="shared" si="525"/>
        <v>45237</v>
      </c>
    </row>
    <row r="4753" spans="1:15" x14ac:dyDescent="0.35">
      <c r="A4753" t="s">
        <v>4774</v>
      </c>
      <c r="B4753" s="4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  <c r="I4753" s="4" t="str">
        <f t="shared" si="520"/>
        <v>Salad</v>
      </c>
      <c r="J4753" s="6">
        <f t="shared" si="521"/>
        <v>5</v>
      </c>
      <c r="K4753" s="6">
        <f t="shared" si="522"/>
        <v>5</v>
      </c>
      <c r="L4753" s="6">
        <f t="shared" si="519"/>
        <v>25</v>
      </c>
      <c r="M4753" t="str">
        <f t="shared" si="523"/>
        <v>Digital Wallet</v>
      </c>
      <c r="N4753" t="str">
        <f t="shared" si="524"/>
        <v>Takeaway</v>
      </c>
      <c r="O4753" s="8">
        <f t="shared" si="525"/>
        <v>45028</v>
      </c>
    </row>
    <row r="4754" spans="1:15" x14ac:dyDescent="0.35">
      <c r="A4754" t="s">
        <v>4775</v>
      </c>
      <c r="B4754" s="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I4754" s="4" t="str">
        <f t="shared" si="520"/>
        <v>Coffee</v>
      </c>
      <c r="J4754" s="6">
        <f t="shared" si="521"/>
        <v>2</v>
      </c>
      <c r="K4754" s="6">
        <f t="shared" si="522"/>
        <v>2</v>
      </c>
      <c r="L4754" s="6">
        <f t="shared" si="519"/>
        <v>4</v>
      </c>
      <c r="M4754" t="str">
        <f t="shared" si="523"/>
        <v>Cash</v>
      </c>
      <c r="N4754" t="str">
        <f t="shared" si="524"/>
        <v>UNKNOWN</v>
      </c>
      <c r="O4754" s="8">
        <f t="shared" si="525"/>
        <v>45065</v>
      </c>
    </row>
    <row r="4755" spans="1:15" x14ac:dyDescent="0.35">
      <c r="A4755" t="s">
        <v>4776</v>
      </c>
      <c r="B4755" s="4" t="s">
        <v>17</v>
      </c>
      <c r="C4755">
        <v>1</v>
      </c>
      <c r="D4755">
        <v>1</v>
      </c>
      <c r="E4755">
        <v>1</v>
      </c>
      <c r="H4755" s="1">
        <v>45233</v>
      </c>
      <c r="I4755" s="4" t="str">
        <f t="shared" si="520"/>
        <v>Cookie</v>
      </c>
      <c r="J4755" s="6">
        <f t="shared" si="521"/>
        <v>1</v>
      </c>
      <c r="K4755" s="6">
        <f t="shared" si="522"/>
        <v>1</v>
      </c>
      <c r="L4755" s="6">
        <f t="shared" si="519"/>
        <v>1</v>
      </c>
      <c r="M4755" t="str">
        <f t="shared" si="523"/>
        <v>Default mode</v>
      </c>
      <c r="N4755" t="str">
        <f t="shared" si="524"/>
        <v>UNKNOWN</v>
      </c>
      <c r="O4755" s="8">
        <f t="shared" si="525"/>
        <v>45233</v>
      </c>
    </row>
    <row r="4756" spans="1:15" x14ac:dyDescent="0.35">
      <c r="A4756" t="s">
        <v>4777</v>
      </c>
      <c r="B4756" s="4" t="s">
        <v>65</v>
      </c>
      <c r="C4756">
        <v>1</v>
      </c>
      <c r="D4756" t="s">
        <v>21</v>
      </c>
      <c r="E4756">
        <v>1.5</v>
      </c>
      <c r="H4756" s="1">
        <v>45023</v>
      </c>
      <c r="I4756" s="4" t="str">
        <f t="shared" si="520"/>
        <v>Tea</v>
      </c>
      <c r="J4756" s="6">
        <f t="shared" si="521"/>
        <v>1</v>
      </c>
      <c r="K4756" s="6">
        <f t="shared" si="522"/>
        <v>3</v>
      </c>
      <c r="L4756" s="6">
        <f t="shared" si="519"/>
        <v>1.5</v>
      </c>
      <c r="M4756" t="str">
        <f t="shared" si="523"/>
        <v>Default mode</v>
      </c>
      <c r="N4756" t="str">
        <f t="shared" si="524"/>
        <v>UNKNOWN</v>
      </c>
      <c r="O4756" s="8">
        <f t="shared" si="525"/>
        <v>45023</v>
      </c>
    </row>
    <row r="4757" spans="1:15" x14ac:dyDescent="0.35">
      <c r="A4757" t="s">
        <v>4778</v>
      </c>
      <c r="B4757" s="4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  <c r="I4757" s="4" t="str">
        <f t="shared" si="520"/>
        <v>Smoothie</v>
      </c>
      <c r="J4757" s="6">
        <f t="shared" si="521"/>
        <v>4</v>
      </c>
      <c r="K4757" s="6">
        <f t="shared" si="522"/>
        <v>4</v>
      </c>
      <c r="L4757" s="6">
        <f t="shared" si="519"/>
        <v>16</v>
      </c>
      <c r="M4757" t="str">
        <f t="shared" si="523"/>
        <v>Default mode</v>
      </c>
      <c r="N4757" t="str">
        <f t="shared" si="524"/>
        <v>Cafe</v>
      </c>
      <c r="O4757" s="8">
        <f t="shared" si="525"/>
        <v>45078</v>
      </c>
    </row>
    <row r="4758" spans="1:15" x14ac:dyDescent="0.35">
      <c r="A4758" t="s">
        <v>4779</v>
      </c>
      <c r="B4758" s="4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I4758" s="4" t="str">
        <f t="shared" si="520"/>
        <v>Tea</v>
      </c>
      <c r="J4758" s="6">
        <f t="shared" si="521"/>
        <v>3</v>
      </c>
      <c r="K4758" s="6">
        <f t="shared" si="522"/>
        <v>1.5</v>
      </c>
      <c r="L4758" s="6">
        <f t="shared" si="519"/>
        <v>4.5</v>
      </c>
      <c r="M4758" t="str">
        <f t="shared" si="523"/>
        <v>Default mode</v>
      </c>
      <c r="N4758" t="str">
        <f t="shared" si="524"/>
        <v>In-store</v>
      </c>
      <c r="O4758" s="8">
        <f t="shared" si="525"/>
        <v>45193</v>
      </c>
    </row>
    <row r="4759" spans="1:15" x14ac:dyDescent="0.35">
      <c r="A4759" t="s">
        <v>4780</v>
      </c>
      <c r="B4759" s="4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  <c r="I4759" s="4" t="str">
        <f t="shared" si="520"/>
        <v>Tea</v>
      </c>
      <c r="J4759" s="6">
        <f t="shared" si="521"/>
        <v>5</v>
      </c>
      <c r="K4759" s="6">
        <f t="shared" si="522"/>
        <v>1.5</v>
      </c>
      <c r="L4759" s="6">
        <f t="shared" si="519"/>
        <v>7.5</v>
      </c>
      <c r="M4759" t="str">
        <f t="shared" si="523"/>
        <v>Digital Wallet</v>
      </c>
      <c r="N4759" t="str">
        <f t="shared" si="524"/>
        <v>Takeaway</v>
      </c>
      <c r="O4759" s="8">
        <f t="shared" si="525"/>
        <v>44931</v>
      </c>
    </row>
    <row r="4760" spans="1:15" x14ac:dyDescent="0.35">
      <c r="A4760" t="s">
        <v>4781</v>
      </c>
      <c r="B4760" s="4" t="s">
        <v>39</v>
      </c>
      <c r="C4760">
        <v>1</v>
      </c>
      <c r="D4760">
        <v>3</v>
      </c>
      <c r="E4760">
        <v>3</v>
      </c>
      <c r="H4760" s="1">
        <v>44982</v>
      </c>
      <c r="I4760" s="4" t="str">
        <f t="shared" si="520"/>
        <v>Juice</v>
      </c>
      <c r="J4760" s="6">
        <f t="shared" si="521"/>
        <v>1</v>
      </c>
      <c r="K4760" s="6">
        <f t="shared" si="522"/>
        <v>3</v>
      </c>
      <c r="L4760" s="6">
        <f t="shared" si="519"/>
        <v>3</v>
      </c>
      <c r="M4760" t="str">
        <f t="shared" si="523"/>
        <v>Default mode</v>
      </c>
      <c r="N4760" t="str">
        <f t="shared" si="524"/>
        <v>UNKNOWN</v>
      </c>
      <c r="O4760" s="8">
        <f t="shared" si="525"/>
        <v>44982</v>
      </c>
    </row>
    <row r="4761" spans="1:15" x14ac:dyDescent="0.35">
      <c r="A4761" t="s">
        <v>4782</v>
      </c>
      <c r="B4761" s="4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  <c r="I4761" s="4" t="str">
        <f t="shared" si="520"/>
        <v>Smoothie</v>
      </c>
      <c r="J4761" s="6">
        <f t="shared" si="521"/>
        <v>1</v>
      </c>
      <c r="K4761" s="6">
        <f t="shared" si="522"/>
        <v>4</v>
      </c>
      <c r="L4761" s="6">
        <f t="shared" si="519"/>
        <v>4</v>
      </c>
      <c r="M4761" t="str">
        <f t="shared" si="523"/>
        <v>Digital Wallet</v>
      </c>
      <c r="N4761" t="str">
        <f t="shared" si="524"/>
        <v>UNKNOWN</v>
      </c>
      <c r="O4761" s="8">
        <f t="shared" si="525"/>
        <v>45040</v>
      </c>
    </row>
    <row r="4762" spans="1:15" x14ac:dyDescent="0.35">
      <c r="A4762" t="s">
        <v>4783</v>
      </c>
      <c r="B4762" s="4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I4762" s="4" t="str">
        <f t="shared" si="520"/>
        <v>Juice</v>
      </c>
      <c r="J4762" s="6">
        <f t="shared" si="521"/>
        <v>5</v>
      </c>
      <c r="K4762" s="6">
        <f t="shared" si="522"/>
        <v>1.5</v>
      </c>
      <c r="L4762" s="6">
        <f t="shared" si="519"/>
        <v>7.5</v>
      </c>
      <c r="M4762" t="str">
        <f t="shared" si="523"/>
        <v>Credit Card</v>
      </c>
      <c r="N4762" t="str">
        <f t="shared" si="524"/>
        <v>UNKNOWN</v>
      </c>
      <c r="O4762" s="8">
        <f t="shared" si="525"/>
        <v>45227</v>
      </c>
    </row>
    <row r="4763" spans="1:15" x14ac:dyDescent="0.35">
      <c r="A4763" t="s">
        <v>4784</v>
      </c>
      <c r="B4763" s="4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I4763" s="4" t="str">
        <f t="shared" si="520"/>
        <v>Salad</v>
      </c>
      <c r="J4763" s="6">
        <f t="shared" si="521"/>
        <v>1</v>
      </c>
      <c r="K4763" s="6">
        <f t="shared" si="522"/>
        <v>5</v>
      </c>
      <c r="L4763" s="6">
        <f t="shared" si="519"/>
        <v>5</v>
      </c>
      <c r="M4763" t="str">
        <f t="shared" si="523"/>
        <v>Credit Card</v>
      </c>
      <c r="N4763" t="str">
        <f t="shared" si="524"/>
        <v>Takeaway</v>
      </c>
      <c r="O4763" s="8">
        <f t="shared" si="525"/>
        <v>45135</v>
      </c>
    </row>
    <row r="4764" spans="1:15" x14ac:dyDescent="0.35">
      <c r="A4764" t="s">
        <v>4785</v>
      </c>
      <c r="B4764" s="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I4764" s="4" t="str">
        <f t="shared" si="520"/>
        <v>Sandwich</v>
      </c>
      <c r="J4764" s="6">
        <f t="shared" si="521"/>
        <v>1</v>
      </c>
      <c r="K4764" s="6">
        <f t="shared" si="522"/>
        <v>4</v>
      </c>
      <c r="L4764" s="6">
        <f t="shared" si="519"/>
        <v>4</v>
      </c>
      <c r="M4764" t="str">
        <f t="shared" si="523"/>
        <v>Cash</v>
      </c>
      <c r="N4764" t="str">
        <f t="shared" si="524"/>
        <v>Takeaway</v>
      </c>
      <c r="O4764" s="8">
        <f t="shared" si="525"/>
        <v>45144</v>
      </c>
    </row>
    <row r="4765" spans="1:15" x14ac:dyDescent="0.35">
      <c r="A4765" t="s">
        <v>4786</v>
      </c>
      <c r="B4765" s="4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  <c r="I4765" s="4" t="str">
        <f t="shared" si="520"/>
        <v>Juice</v>
      </c>
      <c r="J4765" s="6">
        <f t="shared" si="521"/>
        <v>1</v>
      </c>
      <c r="K4765" s="6">
        <f t="shared" si="522"/>
        <v>3</v>
      </c>
      <c r="L4765" s="6">
        <f t="shared" si="519"/>
        <v>3</v>
      </c>
      <c r="M4765" t="str">
        <f t="shared" si="523"/>
        <v>Digital Wallet</v>
      </c>
      <c r="N4765" t="str">
        <f t="shared" si="524"/>
        <v>Takeaway</v>
      </c>
      <c r="O4765" s="8">
        <f t="shared" si="525"/>
        <v>44946</v>
      </c>
    </row>
    <row r="4766" spans="1:15" x14ac:dyDescent="0.35">
      <c r="A4766" t="s">
        <v>4787</v>
      </c>
      <c r="C4766">
        <v>5</v>
      </c>
      <c r="D4766">
        <v>1.5</v>
      </c>
      <c r="E4766">
        <v>7.5</v>
      </c>
      <c r="H4766" s="1">
        <v>45151</v>
      </c>
      <c r="I4766" s="4" t="str">
        <f t="shared" si="520"/>
        <v>UNKNOWN</v>
      </c>
      <c r="J4766" s="6">
        <f t="shared" si="521"/>
        <v>5</v>
      </c>
      <c r="K4766" s="6">
        <f t="shared" si="522"/>
        <v>1.5</v>
      </c>
      <c r="L4766" s="6">
        <f t="shared" si="519"/>
        <v>7.5</v>
      </c>
      <c r="M4766" t="str">
        <f t="shared" si="523"/>
        <v>Default mode</v>
      </c>
      <c r="N4766" t="str">
        <f t="shared" si="524"/>
        <v>UNKNOWN</v>
      </c>
      <c r="O4766" s="8">
        <f t="shared" si="525"/>
        <v>45151</v>
      </c>
    </row>
    <row r="4767" spans="1:15" x14ac:dyDescent="0.35">
      <c r="A4767" t="s">
        <v>4788</v>
      </c>
      <c r="B4767" s="4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I4767" s="4" t="str">
        <f t="shared" si="520"/>
        <v>Smoothie</v>
      </c>
      <c r="J4767" s="6">
        <f t="shared" si="521"/>
        <v>4</v>
      </c>
      <c r="K4767" s="6">
        <f t="shared" si="522"/>
        <v>4</v>
      </c>
      <c r="L4767" s="6">
        <f t="shared" si="519"/>
        <v>16</v>
      </c>
      <c r="M4767" t="str">
        <f t="shared" si="523"/>
        <v>Credit Card</v>
      </c>
      <c r="N4767" t="str">
        <f t="shared" si="524"/>
        <v>Takeaway</v>
      </c>
      <c r="O4767" s="8">
        <f t="shared" si="525"/>
        <v>45104</v>
      </c>
    </row>
    <row r="4768" spans="1:15" x14ac:dyDescent="0.35">
      <c r="A4768" t="s">
        <v>4789</v>
      </c>
      <c r="B4768" s="4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I4768" s="4" t="str">
        <f t="shared" si="520"/>
        <v>Cookie</v>
      </c>
      <c r="J4768" s="6">
        <f t="shared" si="521"/>
        <v>3</v>
      </c>
      <c r="K4768" s="6">
        <f t="shared" si="522"/>
        <v>1</v>
      </c>
      <c r="L4768" s="6">
        <f t="shared" si="519"/>
        <v>3</v>
      </c>
      <c r="M4768" t="str">
        <f t="shared" si="523"/>
        <v>Default mode</v>
      </c>
      <c r="N4768" t="str">
        <f t="shared" si="524"/>
        <v>In-store</v>
      </c>
      <c r="O4768" s="8">
        <f t="shared" si="525"/>
        <v>45046</v>
      </c>
    </row>
    <row r="4769" spans="1:15" x14ac:dyDescent="0.35">
      <c r="A4769" t="s">
        <v>4790</v>
      </c>
      <c r="B4769" s="4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  <c r="I4769" s="4" t="str">
        <f t="shared" si="520"/>
        <v>Sandwich</v>
      </c>
      <c r="J4769" s="6">
        <f t="shared" si="521"/>
        <v>1</v>
      </c>
      <c r="K4769" s="6">
        <f t="shared" si="522"/>
        <v>4</v>
      </c>
      <c r="L4769" s="6">
        <f t="shared" si="519"/>
        <v>4</v>
      </c>
      <c r="M4769" t="str">
        <f t="shared" si="523"/>
        <v>Cash</v>
      </c>
      <c r="N4769" t="str">
        <f t="shared" si="524"/>
        <v>Cafe</v>
      </c>
      <c r="O4769" s="8">
        <f t="shared" si="525"/>
        <v>45081</v>
      </c>
    </row>
    <row r="4770" spans="1:15" x14ac:dyDescent="0.35">
      <c r="A4770" t="s">
        <v>4791</v>
      </c>
      <c r="B4770" s="4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I4770" s="4" t="str">
        <f t="shared" si="520"/>
        <v>Salad</v>
      </c>
      <c r="J4770" s="6">
        <f t="shared" si="521"/>
        <v>1</v>
      </c>
      <c r="K4770" s="6">
        <f t="shared" si="522"/>
        <v>5</v>
      </c>
      <c r="L4770" s="6">
        <f t="shared" si="519"/>
        <v>5</v>
      </c>
      <c r="M4770" t="str">
        <f t="shared" si="523"/>
        <v>Cash</v>
      </c>
      <c r="N4770" t="str">
        <f t="shared" si="524"/>
        <v>In-store</v>
      </c>
      <c r="O4770" s="8">
        <f t="shared" si="525"/>
        <v>45030</v>
      </c>
    </row>
    <row r="4771" spans="1:15" x14ac:dyDescent="0.35">
      <c r="A4771" t="s">
        <v>4792</v>
      </c>
      <c r="B4771" s="4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I4771" s="4" t="str">
        <f t="shared" si="520"/>
        <v>Coffee</v>
      </c>
      <c r="J4771" s="6">
        <f t="shared" si="521"/>
        <v>2</v>
      </c>
      <c r="K4771" s="6">
        <f t="shared" si="522"/>
        <v>2</v>
      </c>
      <c r="L4771" s="6">
        <f t="shared" si="519"/>
        <v>4</v>
      </c>
      <c r="M4771" t="str">
        <f t="shared" si="523"/>
        <v>Default mode</v>
      </c>
      <c r="N4771" t="str">
        <f t="shared" si="524"/>
        <v>In-store</v>
      </c>
      <c r="O4771" s="8">
        <f t="shared" si="525"/>
        <v>44942</v>
      </c>
    </row>
    <row r="4772" spans="1:15" x14ac:dyDescent="0.35">
      <c r="A4772" t="s">
        <v>4793</v>
      </c>
      <c r="B4772" s="4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I4772" s="4" t="str">
        <f t="shared" si="520"/>
        <v>Sandwich</v>
      </c>
      <c r="J4772" s="6">
        <f t="shared" si="521"/>
        <v>2</v>
      </c>
      <c r="K4772" s="6">
        <f t="shared" si="522"/>
        <v>4</v>
      </c>
      <c r="L4772" s="6">
        <f t="shared" si="519"/>
        <v>8</v>
      </c>
      <c r="M4772" t="str">
        <f t="shared" si="523"/>
        <v>Cash</v>
      </c>
      <c r="N4772" t="str">
        <f t="shared" si="524"/>
        <v>UNKNOWN</v>
      </c>
      <c r="O4772" s="8">
        <f t="shared" si="525"/>
        <v>45048</v>
      </c>
    </row>
    <row r="4773" spans="1:15" x14ac:dyDescent="0.35">
      <c r="A4773" t="s">
        <v>4794</v>
      </c>
      <c r="B4773" s="4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I4773" s="4" t="str">
        <f t="shared" si="520"/>
        <v>Smoothie</v>
      </c>
      <c r="J4773" s="6">
        <f t="shared" si="521"/>
        <v>5</v>
      </c>
      <c r="K4773" s="6">
        <f t="shared" si="522"/>
        <v>4</v>
      </c>
      <c r="L4773" s="6">
        <f t="shared" si="519"/>
        <v>20</v>
      </c>
      <c r="M4773" t="str">
        <f t="shared" si="523"/>
        <v>Cash</v>
      </c>
      <c r="N4773" t="str">
        <f t="shared" si="524"/>
        <v>UNKNOWN</v>
      </c>
      <c r="O4773" s="8">
        <f t="shared" si="525"/>
        <v>45152</v>
      </c>
    </row>
    <row r="4774" spans="1:15" x14ac:dyDescent="0.35">
      <c r="A4774" t="s">
        <v>4795</v>
      </c>
      <c r="B4774" s="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  <c r="I4774" s="4" t="str">
        <f t="shared" si="520"/>
        <v>Juice</v>
      </c>
      <c r="J4774" s="6">
        <f t="shared" si="521"/>
        <v>1</v>
      </c>
      <c r="K4774" s="6">
        <f t="shared" si="522"/>
        <v>3</v>
      </c>
      <c r="L4774" s="6">
        <f t="shared" si="519"/>
        <v>3</v>
      </c>
      <c r="M4774" t="str">
        <f t="shared" si="523"/>
        <v>Digital Wallet</v>
      </c>
      <c r="N4774" t="str">
        <f t="shared" si="524"/>
        <v>In-store</v>
      </c>
      <c r="O4774" s="8">
        <f t="shared" si="525"/>
        <v>45195</v>
      </c>
    </row>
    <row r="4775" spans="1:15" x14ac:dyDescent="0.35">
      <c r="A4775" t="s">
        <v>4796</v>
      </c>
      <c r="B4775" s="4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  <c r="I4775" s="4" t="str">
        <f t="shared" si="520"/>
        <v>Smoothie</v>
      </c>
      <c r="J4775" s="6">
        <f t="shared" si="521"/>
        <v>1</v>
      </c>
      <c r="K4775" s="6">
        <f t="shared" si="522"/>
        <v>4</v>
      </c>
      <c r="L4775" s="6">
        <f t="shared" si="519"/>
        <v>4</v>
      </c>
      <c r="M4775" t="str">
        <f t="shared" si="523"/>
        <v>Digital Wallet</v>
      </c>
      <c r="N4775" t="str">
        <f t="shared" si="524"/>
        <v>Takeaway</v>
      </c>
      <c r="O4775" s="8">
        <f t="shared" si="525"/>
        <v>45088</v>
      </c>
    </row>
    <row r="4776" spans="1:15" x14ac:dyDescent="0.35">
      <c r="A4776" t="s">
        <v>4797</v>
      </c>
      <c r="B4776" s="4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I4776" s="4" t="str">
        <f t="shared" si="520"/>
        <v>Salad</v>
      </c>
      <c r="J4776" s="6">
        <f t="shared" si="521"/>
        <v>4</v>
      </c>
      <c r="K4776" s="6">
        <f t="shared" si="522"/>
        <v>5</v>
      </c>
      <c r="L4776" s="6">
        <f t="shared" si="519"/>
        <v>20</v>
      </c>
      <c r="M4776" t="str">
        <f t="shared" si="523"/>
        <v>Cash</v>
      </c>
      <c r="N4776" t="str">
        <f t="shared" si="524"/>
        <v>In-store</v>
      </c>
      <c r="O4776" s="8">
        <f t="shared" si="525"/>
        <v>45085</v>
      </c>
    </row>
    <row r="4777" spans="1:15" x14ac:dyDescent="0.35">
      <c r="A4777" t="s">
        <v>4798</v>
      </c>
      <c r="B4777" s="4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  <c r="I4777" s="4" t="str">
        <f t="shared" si="520"/>
        <v>Smoothie</v>
      </c>
      <c r="J4777" s="6">
        <f t="shared" si="521"/>
        <v>2</v>
      </c>
      <c r="K4777" s="6">
        <f t="shared" si="522"/>
        <v>4</v>
      </c>
      <c r="L4777" s="6">
        <f t="shared" si="519"/>
        <v>8</v>
      </c>
      <c r="M4777" t="str">
        <f t="shared" si="523"/>
        <v>Digital Wallet</v>
      </c>
      <c r="N4777" t="str">
        <f t="shared" si="524"/>
        <v>Takeaway</v>
      </c>
      <c r="O4777" s="8">
        <f t="shared" si="525"/>
        <v>45144</v>
      </c>
    </row>
    <row r="4778" spans="1:15" x14ac:dyDescent="0.35">
      <c r="A4778" t="s">
        <v>4799</v>
      </c>
      <c r="B4778" s="4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I4778" s="4" t="str">
        <f t="shared" si="520"/>
        <v>Cookie</v>
      </c>
      <c r="J4778" s="6">
        <f t="shared" si="521"/>
        <v>4</v>
      </c>
      <c r="K4778" s="6">
        <f t="shared" si="522"/>
        <v>1</v>
      </c>
      <c r="L4778" s="6">
        <f t="shared" si="519"/>
        <v>4</v>
      </c>
      <c r="M4778" t="str">
        <f t="shared" si="523"/>
        <v>Credit Card</v>
      </c>
      <c r="N4778" t="str">
        <f t="shared" si="524"/>
        <v>In-store</v>
      </c>
      <c r="O4778" s="8">
        <f t="shared" si="525"/>
        <v>45146</v>
      </c>
    </row>
    <row r="4779" spans="1:15" x14ac:dyDescent="0.35">
      <c r="A4779" t="s">
        <v>4800</v>
      </c>
      <c r="B4779" s="4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  <c r="I4779" s="4" t="str">
        <f t="shared" si="520"/>
        <v>Cake</v>
      </c>
      <c r="J4779" s="6">
        <f t="shared" si="521"/>
        <v>1</v>
      </c>
      <c r="K4779" s="6">
        <f t="shared" si="522"/>
        <v>3</v>
      </c>
      <c r="L4779" s="6">
        <f t="shared" si="519"/>
        <v>3</v>
      </c>
      <c r="M4779" t="str">
        <f t="shared" si="523"/>
        <v>Digital Wallet</v>
      </c>
      <c r="N4779" t="str">
        <f t="shared" si="524"/>
        <v>Takeaway</v>
      </c>
      <c r="O4779" s="8">
        <f t="shared" si="525"/>
        <v>45270</v>
      </c>
    </row>
    <row r="4780" spans="1:15" x14ac:dyDescent="0.35">
      <c r="A4780" t="s">
        <v>4801</v>
      </c>
      <c r="B4780" s="4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I4780" s="4" t="str">
        <f t="shared" si="520"/>
        <v>Smoothie</v>
      </c>
      <c r="J4780" s="6">
        <f t="shared" si="521"/>
        <v>3</v>
      </c>
      <c r="K4780" s="6">
        <f t="shared" si="522"/>
        <v>4</v>
      </c>
      <c r="L4780" s="6">
        <f t="shared" si="519"/>
        <v>12</v>
      </c>
      <c r="M4780" t="str">
        <f t="shared" si="523"/>
        <v>Default mode</v>
      </c>
      <c r="N4780" t="str">
        <f t="shared" si="524"/>
        <v>In-store</v>
      </c>
      <c r="O4780" s="8">
        <f t="shared" si="525"/>
        <v>44951</v>
      </c>
    </row>
    <row r="4781" spans="1:15" x14ac:dyDescent="0.35">
      <c r="A4781" t="s">
        <v>4802</v>
      </c>
      <c r="B4781" s="4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  <c r="I4781" s="4" t="str">
        <f t="shared" si="520"/>
        <v>Smoothie</v>
      </c>
      <c r="J4781" s="6">
        <f t="shared" si="521"/>
        <v>2</v>
      </c>
      <c r="K4781" s="6">
        <f t="shared" si="522"/>
        <v>4</v>
      </c>
      <c r="L4781" s="6">
        <f t="shared" si="519"/>
        <v>8</v>
      </c>
      <c r="M4781" t="str">
        <f t="shared" si="523"/>
        <v>Digital Wallet</v>
      </c>
      <c r="N4781" t="str">
        <f t="shared" si="524"/>
        <v>Cafe</v>
      </c>
      <c r="O4781" s="8">
        <f t="shared" si="525"/>
        <v>45084</v>
      </c>
    </row>
    <row r="4782" spans="1:15" x14ac:dyDescent="0.35">
      <c r="A4782" t="s">
        <v>4803</v>
      </c>
      <c r="B4782" s="4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  <c r="I4782" s="4" t="str">
        <f t="shared" si="520"/>
        <v>Tea</v>
      </c>
      <c r="J4782" s="6">
        <f t="shared" si="521"/>
        <v>3</v>
      </c>
      <c r="K4782" s="6">
        <f t="shared" si="522"/>
        <v>1.5</v>
      </c>
      <c r="L4782" s="6">
        <f t="shared" si="519"/>
        <v>4.5</v>
      </c>
      <c r="M4782" t="str">
        <f t="shared" si="523"/>
        <v>Digital Wallet</v>
      </c>
      <c r="N4782" t="str">
        <f t="shared" si="524"/>
        <v>In-store</v>
      </c>
      <c r="O4782" s="8">
        <f t="shared" si="525"/>
        <v>45218</v>
      </c>
    </row>
    <row r="4783" spans="1:15" x14ac:dyDescent="0.35">
      <c r="A4783" t="s">
        <v>4804</v>
      </c>
      <c r="B4783" s="4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  <c r="I4783" s="4" t="str">
        <f t="shared" si="520"/>
        <v>Cookie</v>
      </c>
      <c r="J4783" s="6">
        <f t="shared" si="521"/>
        <v>5</v>
      </c>
      <c r="K4783" s="6">
        <f t="shared" si="522"/>
        <v>1</v>
      </c>
      <c r="L4783" s="6">
        <f t="shared" si="519"/>
        <v>5</v>
      </c>
      <c r="M4783" t="str">
        <f t="shared" si="523"/>
        <v>Digital Wallet</v>
      </c>
      <c r="N4783" t="str">
        <f t="shared" si="524"/>
        <v>In-store</v>
      </c>
      <c r="O4783" s="8">
        <f t="shared" si="525"/>
        <v>45005</v>
      </c>
    </row>
    <row r="4784" spans="1:15" x14ac:dyDescent="0.35">
      <c r="A4784" t="s">
        <v>4805</v>
      </c>
      <c r="B4784" s="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I4784" s="4" t="str">
        <f t="shared" si="520"/>
        <v>UNKNOWN</v>
      </c>
      <c r="J4784" s="6">
        <f t="shared" si="521"/>
        <v>4</v>
      </c>
      <c r="K4784" s="6">
        <f t="shared" si="522"/>
        <v>5</v>
      </c>
      <c r="L4784" s="6">
        <f t="shared" si="519"/>
        <v>20</v>
      </c>
      <c r="M4784" t="str">
        <f t="shared" si="523"/>
        <v>Default mode</v>
      </c>
      <c r="N4784" t="str">
        <f t="shared" si="524"/>
        <v>Takeaway</v>
      </c>
      <c r="O4784" s="8">
        <f t="shared" si="525"/>
        <v>45131</v>
      </c>
    </row>
    <row r="4785" spans="1:15" x14ac:dyDescent="0.35">
      <c r="A4785" t="s">
        <v>4806</v>
      </c>
      <c r="B4785" s="4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  <c r="I4785" s="4" t="str">
        <f t="shared" si="520"/>
        <v>Smoothie</v>
      </c>
      <c r="J4785" s="6">
        <f t="shared" si="521"/>
        <v>3</v>
      </c>
      <c r="K4785" s="6">
        <f t="shared" si="522"/>
        <v>4</v>
      </c>
      <c r="L4785" s="6">
        <f t="shared" si="519"/>
        <v>12</v>
      </c>
      <c r="M4785" t="str">
        <f t="shared" si="523"/>
        <v>Cash</v>
      </c>
      <c r="N4785" t="str">
        <f t="shared" si="524"/>
        <v>UNKNOWN</v>
      </c>
      <c r="O4785" s="8">
        <f t="shared" si="525"/>
        <v>45009</v>
      </c>
    </row>
    <row r="4786" spans="1:15" x14ac:dyDescent="0.35">
      <c r="A4786" t="s">
        <v>4807</v>
      </c>
      <c r="B4786" s="4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I4786" s="4" t="str">
        <f t="shared" si="520"/>
        <v>Coffee</v>
      </c>
      <c r="J4786" s="6">
        <f t="shared" si="521"/>
        <v>5</v>
      </c>
      <c r="K4786" s="6">
        <f t="shared" si="522"/>
        <v>2</v>
      </c>
      <c r="L4786" s="6">
        <f t="shared" si="519"/>
        <v>10</v>
      </c>
      <c r="M4786" t="str">
        <f t="shared" si="523"/>
        <v>Credit Card</v>
      </c>
      <c r="N4786" t="str">
        <f t="shared" si="524"/>
        <v>UNKNOWN</v>
      </c>
      <c r="O4786" s="8">
        <f t="shared" si="525"/>
        <v>45221</v>
      </c>
    </row>
    <row r="4787" spans="1:15" x14ac:dyDescent="0.35">
      <c r="A4787" t="s">
        <v>4808</v>
      </c>
      <c r="B4787" s="4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  <c r="I4787" s="4" t="str">
        <f t="shared" si="520"/>
        <v>Juice</v>
      </c>
      <c r="J4787" s="6">
        <f t="shared" si="521"/>
        <v>5</v>
      </c>
      <c r="K4787" s="6">
        <f t="shared" si="522"/>
        <v>3</v>
      </c>
      <c r="L4787" s="6">
        <f t="shared" si="519"/>
        <v>15</v>
      </c>
      <c r="M4787" t="str">
        <f t="shared" si="523"/>
        <v>Cash</v>
      </c>
      <c r="N4787" t="str">
        <f t="shared" si="524"/>
        <v>Takeaway</v>
      </c>
      <c r="O4787" s="8">
        <f t="shared" si="525"/>
        <v>45253</v>
      </c>
    </row>
    <row r="4788" spans="1:15" x14ac:dyDescent="0.35">
      <c r="A4788" t="s">
        <v>4809</v>
      </c>
      <c r="B4788" s="4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  <c r="I4788" s="4" t="str">
        <f t="shared" si="520"/>
        <v>Cake</v>
      </c>
      <c r="J4788" s="6">
        <f t="shared" si="521"/>
        <v>3</v>
      </c>
      <c r="K4788" s="6">
        <f t="shared" si="522"/>
        <v>3</v>
      </c>
      <c r="L4788" s="6">
        <f t="shared" si="519"/>
        <v>9</v>
      </c>
      <c r="M4788" t="str">
        <f t="shared" si="523"/>
        <v>Default mode</v>
      </c>
      <c r="N4788" t="str">
        <f t="shared" si="524"/>
        <v>In-store</v>
      </c>
      <c r="O4788" s="8">
        <f t="shared" si="525"/>
        <v>45006</v>
      </c>
    </row>
    <row r="4789" spans="1:15" x14ac:dyDescent="0.35">
      <c r="A4789" t="s">
        <v>4810</v>
      </c>
      <c r="B4789" s="4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I4789" s="4" t="str">
        <f t="shared" si="520"/>
        <v>Smoothie</v>
      </c>
      <c r="J4789" s="6">
        <f t="shared" si="521"/>
        <v>1</v>
      </c>
      <c r="K4789" s="6">
        <f t="shared" si="522"/>
        <v>4</v>
      </c>
      <c r="L4789" s="6">
        <f t="shared" si="519"/>
        <v>4</v>
      </c>
      <c r="M4789" t="str">
        <f t="shared" si="523"/>
        <v>Credit Card</v>
      </c>
      <c r="N4789" t="str">
        <f t="shared" si="524"/>
        <v>UNKNOWN</v>
      </c>
      <c r="O4789" s="8">
        <f t="shared" si="525"/>
        <v>45050</v>
      </c>
    </row>
    <row r="4790" spans="1:15" x14ac:dyDescent="0.35">
      <c r="A4790" t="s">
        <v>4811</v>
      </c>
      <c r="B4790" s="4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I4790" s="4" t="str">
        <f t="shared" si="520"/>
        <v>Tea</v>
      </c>
      <c r="J4790" s="6">
        <f t="shared" si="521"/>
        <v>2</v>
      </c>
      <c r="K4790" s="6">
        <f t="shared" si="522"/>
        <v>1.5</v>
      </c>
      <c r="L4790" s="6">
        <f t="shared" si="519"/>
        <v>3</v>
      </c>
      <c r="M4790" t="str">
        <f t="shared" si="523"/>
        <v>Default mode</v>
      </c>
      <c r="N4790" t="str">
        <f t="shared" si="524"/>
        <v>Takeaway</v>
      </c>
      <c r="O4790" s="8">
        <f t="shared" si="525"/>
        <v>45212</v>
      </c>
    </row>
    <row r="4791" spans="1:15" x14ac:dyDescent="0.35">
      <c r="A4791" t="s">
        <v>4812</v>
      </c>
      <c r="B4791" s="4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  <c r="I4791" s="4" t="str">
        <f t="shared" si="520"/>
        <v>Smoothie</v>
      </c>
      <c r="J4791" s="6">
        <f t="shared" si="521"/>
        <v>2</v>
      </c>
      <c r="K4791" s="6">
        <f t="shared" si="522"/>
        <v>4</v>
      </c>
      <c r="L4791" s="6">
        <f t="shared" si="519"/>
        <v>8</v>
      </c>
      <c r="M4791" t="str">
        <f t="shared" si="523"/>
        <v>Digital Wallet</v>
      </c>
      <c r="N4791" t="str">
        <f t="shared" si="524"/>
        <v>In-store</v>
      </c>
      <c r="O4791" s="8">
        <f t="shared" si="525"/>
        <v>45222</v>
      </c>
    </row>
    <row r="4792" spans="1:15" x14ac:dyDescent="0.35">
      <c r="A4792" t="s">
        <v>4813</v>
      </c>
      <c r="B4792" s="4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 s="4" t="str">
        <f t="shared" si="520"/>
        <v>Smoothie</v>
      </c>
      <c r="J4792" s="6">
        <f t="shared" si="521"/>
        <v>5</v>
      </c>
      <c r="K4792" s="6">
        <f t="shared" si="522"/>
        <v>4</v>
      </c>
      <c r="L4792" s="6">
        <f t="shared" si="519"/>
        <v>20</v>
      </c>
      <c r="M4792" t="str">
        <f t="shared" si="523"/>
        <v>Digital Wallet</v>
      </c>
      <c r="N4792" t="str">
        <f t="shared" si="524"/>
        <v>UNKNOWN</v>
      </c>
      <c r="O4792" s="8">
        <f t="shared" si="525"/>
        <v>45219</v>
      </c>
    </row>
    <row r="4793" spans="1:15" x14ac:dyDescent="0.35">
      <c r="A4793" t="s">
        <v>4814</v>
      </c>
      <c r="B4793" s="4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  <c r="I4793" s="4" t="str">
        <f t="shared" si="520"/>
        <v>Salad</v>
      </c>
      <c r="J4793" s="6">
        <f t="shared" si="521"/>
        <v>3</v>
      </c>
      <c r="K4793" s="6">
        <f t="shared" si="522"/>
        <v>2.9975742874469375</v>
      </c>
      <c r="L4793" s="6">
        <f t="shared" si="519"/>
        <v>15</v>
      </c>
      <c r="M4793" t="str">
        <f t="shared" si="523"/>
        <v>UNKNOWN</v>
      </c>
      <c r="N4793" t="str">
        <f t="shared" si="524"/>
        <v>Takeaway</v>
      </c>
      <c r="O4793" s="8">
        <f t="shared" si="525"/>
        <v>45046</v>
      </c>
    </row>
    <row r="4794" spans="1:15" x14ac:dyDescent="0.35">
      <c r="A4794" t="s">
        <v>4815</v>
      </c>
      <c r="B4794" s="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  <c r="I4794" s="4" t="str">
        <f t="shared" si="520"/>
        <v>Salad</v>
      </c>
      <c r="J4794" s="6">
        <f t="shared" si="521"/>
        <v>2</v>
      </c>
      <c r="K4794" s="6">
        <f t="shared" si="522"/>
        <v>5</v>
      </c>
      <c r="L4794" s="6">
        <f t="shared" si="519"/>
        <v>10</v>
      </c>
      <c r="M4794" t="str">
        <f t="shared" si="523"/>
        <v>Cash</v>
      </c>
      <c r="N4794" t="str">
        <f t="shared" si="524"/>
        <v>In-store</v>
      </c>
      <c r="O4794" s="8">
        <f t="shared" si="525"/>
        <v>44958</v>
      </c>
    </row>
    <row r="4795" spans="1:15" x14ac:dyDescent="0.35">
      <c r="A4795" t="s">
        <v>4816</v>
      </c>
      <c r="B4795" s="4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  <c r="I4795" s="4" t="str">
        <f t="shared" si="520"/>
        <v>Cake</v>
      </c>
      <c r="J4795" s="6">
        <f t="shared" si="521"/>
        <v>3</v>
      </c>
      <c r="K4795" s="6">
        <f t="shared" si="522"/>
        <v>3</v>
      </c>
      <c r="L4795" s="6">
        <f t="shared" si="519"/>
        <v>9</v>
      </c>
      <c r="M4795" t="str">
        <f t="shared" si="523"/>
        <v>Digital Wallet</v>
      </c>
      <c r="N4795" t="str">
        <f t="shared" si="524"/>
        <v>In-store</v>
      </c>
      <c r="O4795" s="8">
        <f t="shared" si="525"/>
        <v>45200</v>
      </c>
    </row>
    <row r="4796" spans="1:15" x14ac:dyDescent="0.35">
      <c r="A4796" t="s">
        <v>4817</v>
      </c>
      <c r="B4796" s="4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I4796" s="4" t="str">
        <f t="shared" si="520"/>
        <v>Tea</v>
      </c>
      <c r="J4796" s="6">
        <f t="shared" si="521"/>
        <v>4</v>
      </c>
      <c r="K4796" s="6">
        <f t="shared" si="522"/>
        <v>1.5</v>
      </c>
      <c r="L4796" s="6">
        <f t="shared" si="519"/>
        <v>6</v>
      </c>
      <c r="M4796" t="str">
        <f t="shared" si="523"/>
        <v>Cash</v>
      </c>
      <c r="N4796" t="str">
        <f t="shared" si="524"/>
        <v>UNKNOWN</v>
      </c>
      <c r="O4796" s="8">
        <f t="shared" si="525"/>
        <v>44975</v>
      </c>
    </row>
    <row r="4797" spans="1:15" x14ac:dyDescent="0.35">
      <c r="A4797" t="s">
        <v>4818</v>
      </c>
      <c r="B4797" s="4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I4797" s="4" t="str">
        <f t="shared" si="520"/>
        <v>Juice</v>
      </c>
      <c r="J4797" s="6">
        <f t="shared" si="521"/>
        <v>4</v>
      </c>
      <c r="K4797" s="6">
        <f t="shared" si="522"/>
        <v>3</v>
      </c>
      <c r="L4797" s="6">
        <f t="shared" si="519"/>
        <v>12</v>
      </c>
      <c r="M4797" t="str">
        <f t="shared" si="523"/>
        <v>Credit Card</v>
      </c>
      <c r="N4797" t="str">
        <f t="shared" si="524"/>
        <v>In-store</v>
      </c>
      <c r="O4797" s="8">
        <f t="shared" si="525"/>
        <v>44978</v>
      </c>
    </row>
    <row r="4798" spans="1:15" x14ac:dyDescent="0.35">
      <c r="A4798" t="s">
        <v>4819</v>
      </c>
      <c r="B4798" s="4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I4798" s="4" t="str">
        <f t="shared" si="520"/>
        <v>Salad</v>
      </c>
      <c r="J4798" s="6">
        <f t="shared" si="521"/>
        <v>1</v>
      </c>
      <c r="K4798" s="6">
        <f t="shared" si="522"/>
        <v>5</v>
      </c>
      <c r="L4798" s="6">
        <f t="shared" si="519"/>
        <v>5</v>
      </c>
      <c r="M4798" t="str">
        <f t="shared" si="523"/>
        <v>Credit Card</v>
      </c>
      <c r="N4798" t="str">
        <f t="shared" si="524"/>
        <v>Takeaway</v>
      </c>
      <c r="O4798" s="8">
        <f t="shared" si="525"/>
        <v>44960</v>
      </c>
    </row>
    <row r="4799" spans="1:15" x14ac:dyDescent="0.35">
      <c r="A4799" t="s">
        <v>4820</v>
      </c>
      <c r="B4799" s="4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I4799" s="4" t="str">
        <f t="shared" si="520"/>
        <v>Juice</v>
      </c>
      <c r="J4799" s="6">
        <f t="shared" si="521"/>
        <v>4</v>
      </c>
      <c r="K4799" s="6">
        <f t="shared" si="522"/>
        <v>4</v>
      </c>
      <c r="L4799" s="6">
        <f t="shared" si="519"/>
        <v>16</v>
      </c>
      <c r="M4799" t="str">
        <f t="shared" si="523"/>
        <v>Credit Card</v>
      </c>
      <c r="N4799" t="str">
        <f t="shared" si="524"/>
        <v>Takeaway</v>
      </c>
      <c r="O4799" s="8">
        <f t="shared" si="525"/>
        <v>45255</v>
      </c>
    </row>
    <row r="4800" spans="1:15" x14ac:dyDescent="0.35">
      <c r="A4800" t="s">
        <v>4821</v>
      </c>
      <c r="B4800" s="4" t="s">
        <v>28</v>
      </c>
      <c r="C4800">
        <v>5</v>
      </c>
      <c r="D4800">
        <v>4</v>
      </c>
      <c r="F4800" t="s">
        <v>10</v>
      </c>
      <c r="H4800" s="1">
        <v>45197</v>
      </c>
      <c r="I4800" s="4" t="str">
        <f t="shared" si="520"/>
        <v>Sandwich</v>
      </c>
      <c r="J4800" s="6">
        <f t="shared" si="521"/>
        <v>5</v>
      </c>
      <c r="K4800" s="6">
        <f t="shared" si="522"/>
        <v>4</v>
      </c>
      <c r="L4800" s="6">
        <f t="shared" si="519"/>
        <v>20</v>
      </c>
      <c r="M4800" t="str">
        <f t="shared" si="523"/>
        <v>Credit Card</v>
      </c>
      <c r="N4800" t="str">
        <f t="shared" si="524"/>
        <v>UNKNOWN</v>
      </c>
      <c r="O4800" s="8">
        <f t="shared" si="525"/>
        <v>45197</v>
      </c>
    </row>
    <row r="4801" spans="1:15" x14ac:dyDescent="0.35">
      <c r="A4801" t="s">
        <v>4822</v>
      </c>
      <c r="B4801" s="4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  <c r="I4801" s="4" t="str">
        <f t="shared" si="520"/>
        <v>Juice</v>
      </c>
      <c r="J4801" s="6">
        <f t="shared" si="521"/>
        <v>3</v>
      </c>
      <c r="K4801" s="6">
        <f t="shared" si="522"/>
        <v>3</v>
      </c>
      <c r="L4801" s="6">
        <f t="shared" si="519"/>
        <v>9</v>
      </c>
      <c r="M4801" t="str">
        <f t="shared" si="523"/>
        <v>UNKNOWN</v>
      </c>
      <c r="N4801" t="str">
        <f t="shared" si="524"/>
        <v>In-store</v>
      </c>
      <c r="O4801" s="8">
        <f t="shared" si="525"/>
        <v>45235</v>
      </c>
    </row>
    <row r="4802" spans="1:15" x14ac:dyDescent="0.35">
      <c r="A4802" t="s">
        <v>4823</v>
      </c>
      <c r="B4802" s="4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  <c r="I4802" s="4" t="str">
        <f t="shared" si="520"/>
        <v>Coffee</v>
      </c>
      <c r="J4802" s="6">
        <f t="shared" si="521"/>
        <v>3.0362318840579712</v>
      </c>
      <c r="K4802" s="6">
        <f t="shared" si="522"/>
        <v>2</v>
      </c>
      <c r="L4802" s="6">
        <f t="shared" ref="L4802:L4865" si="526">IF(ISBLANK(E4802),PRODUCT(J4802,K4802),IF(E4802="ERROR",PRODUCT(J4802,K4802),IF(E4802="UNKNOWN",PRODUCT(J4802,K4802),E4802)))</f>
        <v>6</v>
      </c>
      <c r="M4802" t="str">
        <f t="shared" si="523"/>
        <v>Default mode</v>
      </c>
      <c r="N4802" t="str">
        <f t="shared" si="524"/>
        <v>In-store</v>
      </c>
      <c r="O4802" s="8">
        <f t="shared" si="525"/>
        <v>45162</v>
      </c>
    </row>
    <row r="4803" spans="1:15" x14ac:dyDescent="0.35">
      <c r="A4803" t="s">
        <v>4824</v>
      </c>
      <c r="B4803" s="4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  <c r="I4803" s="4" t="str">
        <f t="shared" ref="I4803:I4866" si="527">IF(ISBLANK(B4803),"UNKNOWN",IF(B4803="ERROR","Juice",B4803))</f>
        <v>Juice</v>
      </c>
      <c r="J4803" s="6">
        <f t="shared" ref="J4803:J4866" si="528">IF(ISBLANK(C4803),E4803/D4803,IF(C4803="ERROR",AVERAGE(C4803:C14802),IF(C4803="UNKNOWN",MEDIAN(C4803:C14802),C4803)))</f>
        <v>1</v>
      </c>
      <c r="K4803" s="6">
        <f t="shared" ref="K4803:K4866" si="529">IF(ISBLANK(D4803),0,IF(D4803="ERROR",AVERAGE(D4803:D14802),IF(D4803="UNKNOWN",MEDIAN(D4803:D14802),D4803)))</f>
        <v>3</v>
      </c>
      <c r="L4803" s="6">
        <f t="shared" si="526"/>
        <v>3</v>
      </c>
      <c r="M4803" t="str">
        <f t="shared" ref="M4803:M4866" si="530">IF(ISBLANK(F4803),"Default mode",IF(F4803="ERROR","Cash",F4803))</f>
        <v>Cash</v>
      </c>
      <c r="N4803" t="str">
        <f t="shared" ref="N4803:N4866" si="531">IF(ISBLANK(G4803),"UNKNOWN",IF(G4803="ERROR","Cafe",G4803))</f>
        <v>UNKNOWN</v>
      </c>
      <c r="O4803" s="8">
        <f t="shared" ref="O4803:O4866" si="532">IF(ISBLANK(H4803),DATE(2023,1,1),IF(H4803="ERROR",DATE(2023,6,1),IF(H4803="UNKNOWN",DATE(2023,1,1),H4803)))</f>
        <v>45114</v>
      </c>
    </row>
    <row r="4804" spans="1:15" x14ac:dyDescent="0.35">
      <c r="A4804" t="s">
        <v>4825</v>
      </c>
      <c r="B4804" s="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I4804" s="4" t="str">
        <f t="shared" si="527"/>
        <v>Tea</v>
      </c>
      <c r="J4804" s="6">
        <f t="shared" si="528"/>
        <v>5</v>
      </c>
      <c r="K4804" s="6">
        <f t="shared" si="529"/>
        <v>1.5</v>
      </c>
      <c r="L4804" s="6">
        <f t="shared" si="526"/>
        <v>7.5</v>
      </c>
      <c r="M4804" t="str">
        <f t="shared" si="530"/>
        <v>Credit Card</v>
      </c>
      <c r="N4804" t="str">
        <f t="shared" si="531"/>
        <v>Takeaway</v>
      </c>
      <c r="O4804" s="8">
        <f t="shared" si="532"/>
        <v>45221</v>
      </c>
    </row>
    <row r="4805" spans="1:15" x14ac:dyDescent="0.35">
      <c r="A4805" t="s">
        <v>4826</v>
      </c>
      <c r="B4805" s="4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I4805" s="4" t="str">
        <f t="shared" si="527"/>
        <v>Cake</v>
      </c>
      <c r="J4805" s="6">
        <f t="shared" si="528"/>
        <v>5</v>
      </c>
      <c r="K4805" s="6">
        <f t="shared" si="529"/>
        <v>3</v>
      </c>
      <c r="L4805" s="6">
        <f t="shared" si="526"/>
        <v>15</v>
      </c>
      <c r="M4805" t="str">
        <f t="shared" si="530"/>
        <v>Cash</v>
      </c>
      <c r="N4805" t="str">
        <f t="shared" si="531"/>
        <v>UNKNOWN</v>
      </c>
      <c r="O4805" s="8">
        <f t="shared" si="532"/>
        <v>45152</v>
      </c>
    </row>
    <row r="4806" spans="1:15" x14ac:dyDescent="0.35">
      <c r="A4806" t="s">
        <v>4827</v>
      </c>
      <c r="B4806" s="4" t="s">
        <v>17</v>
      </c>
      <c r="C4806">
        <v>4</v>
      </c>
      <c r="D4806">
        <v>1</v>
      </c>
      <c r="E4806">
        <v>4</v>
      </c>
      <c r="H4806" s="1">
        <v>45160</v>
      </c>
      <c r="I4806" s="4" t="str">
        <f t="shared" si="527"/>
        <v>Cookie</v>
      </c>
      <c r="J4806" s="6">
        <f t="shared" si="528"/>
        <v>4</v>
      </c>
      <c r="K4806" s="6">
        <f t="shared" si="529"/>
        <v>1</v>
      </c>
      <c r="L4806" s="6">
        <f t="shared" si="526"/>
        <v>4</v>
      </c>
      <c r="M4806" t="str">
        <f t="shared" si="530"/>
        <v>Default mode</v>
      </c>
      <c r="N4806" t="str">
        <f t="shared" si="531"/>
        <v>UNKNOWN</v>
      </c>
      <c r="O4806" s="8">
        <f t="shared" si="532"/>
        <v>45160</v>
      </c>
    </row>
    <row r="4807" spans="1:15" x14ac:dyDescent="0.35">
      <c r="A4807" t="s">
        <v>4828</v>
      </c>
      <c r="B4807" s="4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I4807" s="4" t="str">
        <f t="shared" si="527"/>
        <v>Coffee</v>
      </c>
      <c r="J4807" s="6">
        <f t="shared" si="528"/>
        <v>3</v>
      </c>
      <c r="K4807" s="6">
        <f t="shared" si="529"/>
        <v>2</v>
      </c>
      <c r="L4807" s="6">
        <f t="shared" si="526"/>
        <v>6</v>
      </c>
      <c r="M4807" t="str">
        <f t="shared" si="530"/>
        <v>Cash</v>
      </c>
      <c r="N4807" t="str">
        <f t="shared" si="531"/>
        <v>In-store</v>
      </c>
      <c r="O4807" s="8">
        <f t="shared" si="532"/>
        <v>45266</v>
      </c>
    </row>
    <row r="4808" spans="1:15" x14ac:dyDescent="0.35">
      <c r="A4808" t="s">
        <v>4829</v>
      </c>
      <c r="B4808" s="4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  <c r="I4808" s="4" t="str">
        <f t="shared" si="527"/>
        <v>Juice</v>
      </c>
      <c r="J4808" s="6">
        <f t="shared" si="528"/>
        <v>4</v>
      </c>
      <c r="K4808" s="6">
        <f t="shared" si="529"/>
        <v>4</v>
      </c>
      <c r="L4808" s="6">
        <f t="shared" si="526"/>
        <v>16</v>
      </c>
      <c r="M4808" t="str">
        <f t="shared" si="530"/>
        <v>Digital Wallet</v>
      </c>
      <c r="N4808" t="str">
        <f t="shared" si="531"/>
        <v>Takeaway</v>
      </c>
      <c r="O4808" s="8">
        <f t="shared" si="532"/>
        <v>45052</v>
      </c>
    </row>
    <row r="4809" spans="1:15" x14ac:dyDescent="0.35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  <c r="I4809" s="4" t="str">
        <f t="shared" si="527"/>
        <v>UNKNOWN</v>
      </c>
      <c r="J4809" s="6">
        <f t="shared" si="528"/>
        <v>2</v>
      </c>
      <c r="K4809" s="6">
        <f t="shared" si="529"/>
        <v>3</v>
      </c>
      <c r="L4809" s="6">
        <f t="shared" si="526"/>
        <v>6</v>
      </c>
      <c r="M4809" t="str">
        <f t="shared" si="530"/>
        <v>Digital Wallet</v>
      </c>
      <c r="N4809" t="str">
        <f t="shared" si="531"/>
        <v>In-store</v>
      </c>
      <c r="O4809" s="8">
        <f t="shared" si="532"/>
        <v>44960</v>
      </c>
    </row>
    <row r="4810" spans="1:15" x14ac:dyDescent="0.35">
      <c r="A4810" t="s">
        <v>4831</v>
      </c>
      <c r="B4810" s="4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I4810" s="4" t="str">
        <f t="shared" si="527"/>
        <v>UNKNOWN</v>
      </c>
      <c r="J4810" s="6">
        <f t="shared" si="528"/>
        <v>2</v>
      </c>
      <c r="K4810" s="6">
        <f t="shared" si="529"/>
        <v>1.5</v>
      </c>
      <c r="L4810" s="6">
        <f t="shared" si="526"/>
        <v>3</v>
      </c>
      <c r="M4810" t="str">
        <f t="shared" si="530"/>
        <v>Cash</v>
      </c>
      <c r="N4810" t="str">
        <f t="shared" si="531"/>
        <v>UNKNOWN</v>
      </c>
      <c r="O4810" s="8">
        <f t="shared" si="532"/>
        <v>44964</v>
      </c>
    </row>
    <row r="4811" spans="1:15" x14ac:dyDescent="0.35">
      <c r="A4811" t="s">
        <v>4832</v>
      </c>
      <c r="B4811" s="4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I4811" s="4" t="str">
        <f t="shared" si="527"/>
        <v>Coffee</v>
      </c>
      <c r="J4811" s="6">
        <f t="shared" si="528"/>
        <v>4</v>
      </c>
      <c r="K4811" s="6">
        <f t="shared" si="529"/>
        <v>2</v>
      </c>
      <c r="L4811" s="6">
        <f t="shared" si="526"/>
        <v>8</v>
      </c>
      <c r="M4811" t="str">
        <f t="shared" si="530"/>
        <v>Credit Card</v>
      </c>
      <c r="N4811" t="str">
        <f t="shared" si="531"/>
        <v>Takeaway</v>
      </c>
      <c r="O4811" s="8">
        <f t="shared" si="532"/>
        <v>45081</v>
      </c>
    </row>
    <row r="4812" spans="1:15" x14ac:dyDescent="0.35">
      <c r="A4812" t="s">
        <v>4833</v>
      </c>
      <c r="B4812" s="4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  <c r="I4812" s="4" t="str">
        <f t="shared" si="527"/>
        <v>Tea</v>
      </c>
      <c r="J4812" s="6">
        <f t="shared" si="528"/>
        <v>5</v>
      </c>
      <c r="K4812" s="6">
        <f t="shared" si="529"/>
        <v>1.5</v>
      </c>
      <c r="L4812" s="6">
        <f t="shared" si="526"/>
        <v>7.5</v>
      </c>
      <c r="M4812" t="str">
        <f t="shared" si="530"/>
        <v>Digital Wallet</v>
      </c>
      <c r="N4812" t="str">
        <f t="shared" si="531"/>
        <v>In-store</v>
      </c>
      <c r="O4812" s="8">
        <f t="shared" si="532"/>
        <v>45270</v>
      </c>
    </row>
    <row r="4813" spans="1:15" x14ac:dyDescent="0.35">
      <c r="A4813" t="s">
        <v>4834</v>
      </c>
      <c r="B4813" s="4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I4813" s="4" t="str">
        <f t="shared" si="527"/>
        <v>Coffee</v>
      </c>
      <c r="J4813" s="6">
        <f t="shared" si="528"/>
        <v>3</v>
      </c>
      <c r="K4813" s="6">
        <f t="shared" si="529"/>
        <v>2</v>
      </c>
      <c r="L4813" s="6">
        <f t="shared" si="526"/>
        <v>6</v>
      </c>
      <c r="M4813" t="str">
        <f t="shared" si="530"/>
        <v>Cash</v>
      </c>
      <c r="N4813" t="str">
        <f t="shared" si="531"/>
        <v>In-store</v>
      </c>
      <c r="O4813" s="8">
        <f t="shared" si="532"/>
        <v>45021</v>
      </c>
    </row>
    <row r="4814" spans="1:15" x14ac:dyDescent="0.35">
      <c r="A4814" t="s">
        <v>4835</v>
      </c>
      <c r="B4814" s="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  <c r="I4814" s="4" t="str">
        <f t="shared" si="527"/>
        <v>Tea</v>
      </c>
      <c r="J4814" s="6">
        <f t="shared" si="528"/>
        <v>1</v>
      </c>
      <c r="K4814" s="6">
        <f t="shared" si="529"/>
        <v>1.5</v>
      </c>
      <c r="L4814" s="6">
        <f t="shared" si="526"/>
        <v>1.5</v>
      </c>
      <c r="M4814" t="str">
        <f t="shared" si="530"/>
        <v>Cash</v>
      </c>
      <c r="N4814" t="str">
        <f t="shared" si="531"/>
        <v>UNKNOWN</v>
      </c>
      <c r="O4814" s="8">
        <f t="shared" si="532"/>
        <v>45094</v>
      </c>
    </row>
    <row r="4815" spans="1:15" x14ac:dyDescent="0.35">
      <c r="A4815" t="s">
        <v>4836</v>
      </c>
      <c r="B4815" s="4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I4815" s="4" t="str">
        <f t="shared" si="527"/>
        <v>Salad</v>
      </c>
      <c r="J4815" s="6">
        <f t="shared" si="528"/>
        <v>1</v>
      </c>
      <c r="K4815" s="6">
        <f t="shared" si="529"/>
        <v>5</v>
      </c>
      <c r="L4815" s="6">
        <f t="shared" si="526"/>
        <v>5</v>
      </c>
      <c r="M4815" t="str">
        <f t="shared" si="530"/>
        <v>Cash</v>
      </c>
      <c r="N4815" t="str">
        <f t="shared" si="531"/>
        <v>UNKNOWN</v>
      </c>
      <c r="O4815" s="8">
        <f t="shared" si="532"/>
        <v>45164</v>
      </c>
    </row>
    <row r="4816" spans="1:15" x14ac:dyDescent="0.35">
      <c r="A4816" t="s">
        <v>4837</v>
      </c>
      <c r="B4816" s="4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  <c r="I4816" s="4" t="str">
        <f t="shared" si="527"/>
        <v>Smoothie</v>
      </c>
      <c r="J4816" s="6">
        <f t="shared" si="528"/>
        <v>2</v>
      </c>
      <c r="K4816" s="6">
        <f t="shared" si="529"/>
        <v>4</v>
      </c>
      <c r="L4816" s="6">
        <f t="shared" si="526"/>
        <v>8</v>
      </c>
      <c r="M4816" t="str">
        <f t="shared" si="530"/>
        <v>Digital Wallet</v>
      </c>
      <c r="N4816" t="str">
        <f t="shared" si="531"/>
        <v>UNKNOWN</v>
      </c>
      <c r="O4816" s="8">
        <f t="shared" si="532"/>
        <v>45131</v>
      </c>
    </row>
    <row r="4817" spans="1:15" x14ac:dyDescent="0.35">
      <c r="A4817" t="s">
        <v>4838</v>
      </c>
      <c r="B4817" s="4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I4817" s="4" t="str">
        <f t="shared" si="527"/>
        <v>Coffee</v>
      </c>
      <c r="J4817" s="6">
        <f t="shared" si="528"/>
        <v>3</v>
      </c>
      <c r="K4817" s="6">
        <f t="shared" si="529"/>
        <v>2</v>
      </c>
      <c r="L4817" s="6">
        <f t="shared" si="526"/>
        <v>6</v>
      </c>
      <c r="M4817" t="str">
        <f t="shared" si="530"/>
        <v>Cash</v>
      </c>
      <c r="N4817" t="str">
        <f t="shared" si="531"/>
        <v>In-store</v>
      </c>
      <c r="O4817" s="8">
        <f t="shared" si="532"/>
        <v>45041</v>
      </c>
    </row>
    <row r="4818" spans="1:15" x14ac:dyDescent="0.35">
      <c r="A4818" t="s">
        <v>4839</v>
      </c>
      <c r="B4818" s="4" t="s">
        <v>65</v>
      </c>
      <c r="C4818">
        <v>5</v>
      </c>
      <c r="E4818">
        <v>7.5</v>
      </c>
      <c r="G4818" t="s">
        <v>11</v>
      </c>
      <c r="H4818" s="1">
        <v>45272</v>
      </c>
      <c r="I4818" s="4" t="str">
        <f t="shared" si="527"/>
        <v>Tea</v>
      </c>
      <c r="J4818" s="6">
        <f t="shared" si="528"/>
        <v>5</v>
      </c>
      <c r="K4818" s="6">
        <f t="shared" si="529"/>
        <v>0</v>
      </c>
      <c r="L4818" s="6">
        <f t="shared" si="526"/>
        <v>7.5</v>
      </c>
      <c r="M4818" t="str">
        <f t="shared" si="530"/>
        <v>Default mode</v>
      </c>
      <c r="N4818" t="str">
        <f t="shared" si="531"/>
        <v>Takeaway</v>
      </c>
      <c r="O4818" s="8">
        <f t="shared" si="532"/>
        <v>45272</v>
      </c>
    </row>
    <row r="4819" spans="1:15" x14ac:dyDescent="0.35">
      <c r="A4819" t="s">
        <v>4840</v>
      </c>
      <c r="B4819" s="4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  <c r="I4819" s="4" t="str">
        <f t="shared" si="527"/>
        <v>Cake</v>
      </c>
      <c r="J4819" s="6">
        <f t="shared" si="528"/>
        <v>1</v>
      </c>
      <c r="K4819" s="6">
        <f t="shared" si="529"/>
        <v>3</v>
      </c>
      <c r="L4819" s="6">
        <f t="shared" si="526"/>
        <v>3</v>
      </c>
      <c r="M4819" t="str">
        <f t="shared" si="530"/>
        <v>Cash</v>
      </c>
      <c r="N4819" t="str">
        <f t="shared" si="531"/>
        <v>In-store</v>
      </c>
      <c r="O4819" s="8">
        <f t="shared" si="532"/>
        <v>44999</v>
      </c>
    </row>
    <row r="4820" spans="1:15" x14ac:dyDescent="0.35">
      <c r="A4820" t="s">
        <v>4841</v>
      </c>
      <c r="B4820" s="4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I4820" s="4" t="str">
        <f t="shared" si="527"/>
        <v>Sandwich</v>
      </c>
      <c r="J4820" s="6">
        <f t="shared" si="528"/>
        <v>5</v>
      </c>
      <c r="K4820" s="6">
        <f t="shared" si="529"/>
        <v>4</v>
      </c>
      <c r="L4820" s="6">
        <f t="shared" si="526"/>
        <v>20</v>
      </c>
      <c r="M4820" t="str">
        <f t="shared" si="530"/>
        <v>Cash</v>
      </c>
      <c r="N4820" t="str">
        <f t="shared" si="531"/>
        <v>In-store</v>
      </c>
      <c r="O4820" s="8">
        <f t="shared" si="532"/>
        <v>45184</v>
      </c>
    </row>
    <row r="4821" spans="1:15" x14ac:dyDescent="0.35">
      <c r="A4821" t="s">
        <v>4842</v>
      </c>
      <c r="B4821" s="4" t="s">
        <v>9</v>
      </c>
      <c r="C4821">
        <v>2</v>
      </c>
      <c r="D4821">
        <v>2</v>
      </c>
      <c r="E4821">
        <v>4</v>
      </c>
      <c r="H4821" s="1">
        <v>44930</v>
      </c>
      <c r="I4821" s="4" t="str">
        <f t="shared" si="527"/>
        <v>Coffee</v>
      </c>
      <c r="J4821" s="6">
        <f t="shared" si="528"/>
        <v>2</v>
      </c>
      <c r="K4821" s="6">
        <f t="shared" si="529"/>
        <v>2</v>
      </c>
      <c r="L4821" s="6">
        <f t="shared" si="526"/>
        <v>4</v>
      </c>
      <c r="M4821" t="str">
        <f t="shared" si="530"/>
        <v>Default mode</v>
      </c>
      <c r="N4821" t="str">
        <f t="shared" si="531"/>
        <v>UNKNOWN</v>
      </c>
      <c r="O4821" s="8">
        <f t="shared" si="532"/>
        <v>44930</v>
      </c>
    </row>
    <row r="4822" spans="1:15" x14ac:dyDescent="0.35">
      <c r="A4822" t="s">
        <v>4843</v>
      </c>
      <c r="B4822" s="4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I4822" s="4" t="str">
        <f t="shared" si="527"/>
        <v>Tea</v>
      </c>
      <c r="J4822" s="6">
        <f t="shared" si="528"/>
        <v>1</v>
      </c>
      <c r="K4822" s="6">
        <f t="shared" si="529"/>
        <v>1.5</v>
      </c>
      <c r="L4822" s="6">
        <f t="shared" si="526"/>
        <v>1.5</v>
      </c>
      <c r="M4822" t="str">
        <f t="shared" si="530"/>
        <v>Cash</v>
      </c>
      <c r="N4822" t="str">
        <f t="shared" si="531"/>
        <v>In-store</v>
      </c>
      <c r="O4822" s="8">
        <f t="shared" si="532"/>
        <v>44958</v>
      </c>
    </row>
    <row r="4823" spans="1:15" x14ac:dyDescent="0.35">
      <c r="A4823" t="s">
        <v>4844</v>
      </c>
      <c r="B4823" s="4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  <c r="I4823" s="4" t="str">
        <f t="shared" si="527"/>
        <v>Sandwich</v>
      </c>
      <c r="J4823" s="6">
        <f t="shared" si="528"/>
        <v>3</v>
      </c>
      <c r="K4823" s="6">
        <f t="shared" si="529"/>
        <v>4</v>
      </c>
      <c r="L4823" s="6">
        <f t="shared" si="526"/>
        <v>12</v>
      </c>
      <c r="M4823" t="str">
        <f t="shared" si="530"/>
        <v>Digital Wallet</v>
      </c>
      <c r="N4823" t="str">
        <f t="shared" si="531"/>
        <v>Takeaway</v>
      </c>
      <c r="O4823" s="8">
        <f t="shared" si="532"/>
        <v>45025</v>
      </c>
    </row>
    <row r="4824" spans="1:15" x14ac:dyDescent="0.35">
      <c r="A4824" t="s">
        <v>4845</v>
      </c>
      <c r="B4824" s="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  <c r="I4824" s="4" t="str">
        <f t="shared" si="527"/>
        <v>Cake</v>
      </c>
      <c r="J4824" s="6">
        <f t="shared" si="528"/>
        <v>1</v>
      </c>
      <c r="K4824" s="6">
        <f t="shared" si="529"/>
        <v>3</v>
      </c>
      <c r="L4824" s="6">
        <f t="shared" si="526"/>
        <v>3</v>
      </c>
      <c r="M4824" t="str">
        <f t="shared" si="530"/>
        <v>Digital Wallet</v>
      </c>
      <c r="N4824" t="str">
        <f t="shared" si="531"/>
        <v>In-store</v>
      </c>
      <c r="O4824" s="8">
        <f t="shared" si="532"/>
        <v>44934</v>
      </c>
    </row>
    <row r="4825" spans="1:15" x14ac:dyDescent="0.35">
      <c r="A4825" t="s">
        <v>4846</v>
      </c>
      <c r="B4825" s="4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I4825" s="4" t="str">
        <f t="shared" si="527"/>
        <v>Sandwich</v>
      </c>
      <c r="J4825" s="6">
        <f t="shared" si="528"/>
        <v>4</v>
      </c>
      <c r="K4825" s="6">
        <f t="shared" si="529"/>
        <v>4</v>
      </c>
      <c r="L4825" s="6">
        <f t="shared" si="526"/>
        <v>16</v>
      </c>
      <c r="M4825" t="str">
        <f t="shared" si="530"/>
        <v>Cash</v>
      </c>
      <c r="N4825" t="str">
        <f t="shared" si="531"/>
        <v>UNKNOWN</v>
      </c>
      <c r="O4825" s="8">
        <f t="shared" si="532"/>
        <v>45167</v>
      </c>
    </row>
    <row r="4826" spans="1:15" x14ac:dyDescent="0.35">
      <c r="A4826" t="s">
        <v>4847</v>
      </c>
      <c r="B4826" s="4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I4826" s="4" t="str">
        <f t="shared" si="527"/>
        <v>Smoothie</v>
      </c>
      <c r="J4826" s="6">
        <f t="shared" si="528"/>
        <v>1</v>
      </c>
      <c r="K4826" s="6">
        <f t="shared" si="529"/>
        <v>4</v>
      </c>
      <c r="L4826" s="6">
        <f t="shared" si="526"/>
        <v>4</v>
      </c>
      <c r="M4826" t="str">
        <f t="shared" si="530"/>
        <v>Default mode</v>
      </c>
      <c r="N4826" t="str">
        <f t="shared" si="531"/>
        <v>In-store</v>
      </c>
      <c r="O4826" s="8">
        <f t="shared" si="532"/>
        <v>45107</v>
      </c>
    </row>
    <row r="4827" spans="1:15" x14ac:dyDescent="0.35">
      <c r="A4827" t="s">
        <v>4848</v>
      </c>
      <c r="B4827" s="4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I4827" s="4" t="str">
        <f t="shared" si="527"/>
        <v>Sandwich</v>
      </c>
      <c r="J4827" s="6">
        <f t="shared" si="528"/>
        <v>2</v>
      </c>
      <c r="K4827" s="6">
        <f t="shared" si="529"/>
        <v>4</v>
      </c>
      <c r="L4827" s="6">
        <f t="shared" si="526"/>
        <v>8</v>
      </c>
      <c r="M4827" t="str">
        <f t="shared" si="530"/>
        <v>Cash</v>
      </c>
      <c r="N4827" t="str">
        <f t="shared" si="531"/>
        <v>Takeaway</v>
      </c>
      <c r="O4827" s="8">
        <f t="shared" si="532"/>
        <v>45023</v>
      </c>
    </row>
    <row r="4828" spans="1:15" x14ac:dyDescent="0.35">
      <c r="A4828" t="s">
        <v>4849</v>
      </c>
      <c r="B4828" s="4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I4828" s="4" t="str">
        <f t="shared" si="527"/>
        <v>Cookie</v>
      </c>
      <c r="J4828" s="6">
        <f t="shared" si="528"/>
        <v>2</v>
      </c>
      <c r="K4828" s="6">
        <f t="shared" si="529"/>
        <v>1</v>
      </c>
      <c r="L4828" s="6">
        <f t="shared" si="526"/>
        <v>2</v>
      </c>
      <c r="M4828" t="str">
        <f t="shared" si="530"/>
        <v>Cash</v>
      </c>
      <c r="N4828" t="str">
        <f t="shared" si="531"/>
        <v>UNKNOWN</v>
      </c>
      <c r="O4828" s="8">
        <f t="shared" si="532"/>
        <v>45252</v>
      </c>
    </row>
    <row r="4829" spans="1:15" x14ac:dyDescent="0.35">
      <c r="A4829" t="s">
        <v>4850</v>
      </c>
      <c r="B4829" s="4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I4829" s="4" t="str">
        <f t="shared" si="527"/>
        <v>Coffee</v>
      </c>
      <c r="J4829" s="6">
        <f t="shared" si="528"/>
        <v>3</v>
      </c>
      <c r="K4829" s="6">
        <f t="shared" si="529"/>
        <v>2</v>
      </c>
      <c r="L4829" s="6">
        <f t="shared" si="526"/>
        <v>6</v>
      </c>
      <c r="M4829" t="str">
        <f t="shared" si="530"/>
        <v>Cash</v>
      </c>
      <c r="N4829" t="str">
        <f t="shared" si="531"/>
        <v>Takeaway</v>
      </c>
      <c r="O4829" s="8">
        <f t="shared" si="532"/>
        <v>45215</v>
      </c>
    </row>
    <row r="4830" spans="1:15" x14ac:dyDescent="0.35">
      <c r="A4830" t="s">
        <v>4851</v>
      </c>
      <c r="B4830" s="4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  <c r="I4830" s="4" t="str">
        <f t="shared" si="527"/>
        <v>Cookie</v>
      </c>
      <c r="J4830" s="6">
        <f t="shared" si="528"/>
        <v>2</v>
      </c>
      <c r="K4830" s="6">
        <f t="shared" si="529"/>
        <v>1</v>
      </c>
      <c r="L4830" s="6">
        <f t="shared" si="526"/>
        <v>2</v>
      </c>
      <c r="M4830" t="str">
        <f t="shared" si="530"/>
        <v>Digital Wallet</v>
      </c>
      <c r="N4830" t="str">
        <f t="shared" si="531"/>
        <v>UNKNOWN</v>
      </c>
      <c r="O4830" s="8">
        <f t="shared" si="532"/>
        <v>45255</v>
      </c>
    </row>
    <row r="4831" spans="1:15" x14ac:dyDescent="0.35">
      <c r="A4831" t="s">
        <v>4852</v>
      </c>
      <c r="B4831" s="4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I4831" s="4" t="str">
        <f t="shared" si="527"/>
        <v>Coffee</v>
      </c>
      <c r="J4831" s="6">
        <f t="shared" si="528"/>
        <v>4</v>
      </c>
      <c r="K4831" s="6">
        <f t="shared" si="529"/>
        <v>2</v>
      </c>
      <c r="L4831" s="6">
        <f t="shared" si="526"/>
        <v>8</v>
      </c>
      <c r="M4831" t="str">
        <f t="shared" si="530"/>
        <v>Credit Card</v>
      </c>
      <c r="N4831" t="str">
        <f t="shared" si="531"/>
        <v>Takeaway</v>
      </c>
      <c r="O4831" s="8">
        <f t="shared" si="532"/>
        <v>45095</v>
      </c>
    </row>
    <row r="4832" spans="1:15" x14ac:dyDescent="0.35">
      <c r="A4832" t="s">
        <v>4853</v>
      </c>
      <c r="B4832" s="4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  <c r="I4832" s="4" t="str">
        <f t="shared" si="527"/>
        <v>Tea</v>
      </c>
      <c r="J4832" s="6">
        <f t="shared" si="528"/>
        <v>3</v>
      </c>
      <c r="K4832" s="6">
        <f t="shared" si="529"/>
        <v>1.5</v>
      </c>
      <c r="L4832" s="6">
        <f t="shared" si="526"/>
        <v>1.5</v>
      </c>
      <c r="M4832" t="str">
        <f t="shared" si="530"/>
        <v>Credit Card</v>
      </c>
      <c r="N4832" t="str">
        <f t="shared" si="531"/>
        <v>UNKNOWN</v>
      </c>
      <c r="O4832" s="8">
        <f t="shared" si="532"/>
        <v>45112</v>
      </c>
    </row>
    <row r="4833" spans="1:15" x14ac:dyDescent="0.35">
      <c r="A4833" t="s">
        <v>4854</v>
      </c>
      <c r="C4833">
        <v>2</v>
      </c>
      <c r="D4833">
        <v>4</v>
      </c>
      <c r="F4833" t="s">
        <v>23</v>
      </c>
      <c r="H4833" s="1">
        <v>45136</v>
      </c>
      <c r="I4833" s="4" t="str">
        <f t="shared" si="527"/>
        <v>UNKNOWN</v>
      </c>
      <c r="J4833" s="6">
        <f t="shared" si="528"/>
        <v>2</v>
      </c>
      <c r="K4833" s="6">
        <f t="shared" si="529"/>
        <v>4</v>
      </c>
      <c r="L4833" s="6">
        <f t="shared" si="526"/>
        <v>8</v>
      </c>
      <c r="M4833" t="str">
        <f t="shared" si="530"/>
        <v>Digital Wallet</v>
      </c>
      <c r="N4833" t="str">
        <f t="shared" si="531"/>
        <v>UNKNOWN</v>
      </c>
      <c r="O4833" s="8">
        <f t="shared" si="532"/>
        <v>45136</v>
      </c>
    </row>
    <row r="4834" spans="1:15" x14ac:dyDescent="0.35">
      <c r="A4834" t="s">
        <v>4855</v>
      </c>
      <c r="B4834" s="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  <c r="I4834" s="4" t="str">
        <f t="shared" si="527"/>
        <v>Salad</v>
      </c>
      <c r="J4834" s="6">
        <f t="shared" si="528"/>
        <v>4</v>
      </c>
      <c r="K4834" s="6">
        <f t="shared" si="529"/>
        <v>5</v>
      </c>
      <c r="L4834" s="6">
        <f t="shared" si="526"/>
        <v>20</v>
      </c>
      <c r="M4834" t="str">
        <f t="shared" si="530"/>
        <v>Credit Card</v>
      </c>
      <c r="N4834" t="str">
        <f t="shared" si="531"/>
        <v>UNKNOWN</v>
      </c>
      <c r="O4834" s="8">
        <f t="shared" si="532"/>
        <v>45133</v>
      </c>
    </row>
    <row r="4835" spans="1:15" x14ac:dyDescent="0.35">
      <c r="A4835" t="s">
        <v>4856</v>
      </c>
      <c r="B4835" s="4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I4835" s="4" t="str">
        <f t="shared" si="527"/>
        <v>Cookie</v>
      </c>
      <c r="J4835" s="6">
        <f t="shared" si="528"/>
        <v>2</v>
      </c>
      <c r="K4835" s="6">
        <f t="shared" si="529"/>
        <v>1</v>
      </c>
      <c r="L4835" s="6">
        <f t="shared" si="526"/>
        <v>2</v>
      </c>
      <c r="M4835" t="str">
        <f t="shared" si="530"/>
        <v>Credit Card</v>
      </c>
      <c r="N4835" t="str">
        <f t="shared" si="531"/>
        <v>UNKNOWN</v>
      </c>
      <c r="O4835" s="8">
        <f t="shared" si="532"/>
        <v>45209</v>
      </c>
    </row>
    <row r="4836" spans="1:15" x14ac:dyDescent="0.35">
      <c r="A4836" t="s">
        <v>4857</v>
      </c>
      <c r="B4836" s="4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I4836" s="4" t="str">
        <f t="shared" si="527"/>
        <v>Coffee</v>
      </c>
      <c r="J4836" s="6">
        <f t="shared" si="528"/>
        <v>2</v>
      </c>
      <c r="K4836" s="6">
        <f t="shared" si="529"/>
        <v>2</v>
      </c>
      <c r="L4836" s="6">
        <f t="shared" si="526"/>
        <v>4</v>
      </c>
      <c r="M4836" t="str">
        <f t="shared" si="530"/>
        <v>Cash</v>
      </c>
      <c r="N4836" t="str">
        <f t="shared" si="531"/>
        <v>Takeaway</v>
      </c>
      <c r="O4836" s="8">
        <f t="shared" si="532"/>
        <v>45025</v>
      </c>
    </row>
    <row r="4837" spans="1:15" x14ac:dyDescent="0.35">
      <c r="A4837" t="s">
        <v>4858</v>
      </c>
      <c r="B4837" s="4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  <c r="I4837" s="4" t="str">
        <f t="shared" si="527"/>
        <v>Smoothie</v>
      </c>
      <c r="J4837" s="6">
        <f t="shared" si="528"/>
        <v>4</v>
      </c>
      <c r="K4837" s="6">
        <f t="shared" si="529"/>
        <v>4</v>
      </c>
      <c r="L4837" s="6">
        <f t="shared" si="526"/>
        <v>16</v>
      </c>
      <c r="M4837" t="str">
        <f t="shared" si="530"/>
        <v>Digital Wallet</v>
      </c>
      <c r="N4837" t="str">
        <f t="shared" si="531"/>
        <v>UNKNOWN</v>
      </c>
      <c r="O4837" s="8">
        <f t="shared" si="532"/>
        <v>45083</v>
      </c>
    </row>
    <row r="4838" spans="1:15" x14ac:dyDescent="0.35">
      <c r="A4838" t="s">
        <v>4859</v>
      </c>
      <c r="B4838" s="4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  <c r="I4838" s="4" t="str">
        <f t="shared" si="527"/>
        <v>Smoothie</v>
      </c>
      <c r="J4838" s="6">
        <f t="shared" si="528"/>
        <v>3</v>
      </c>
      <c r="K4838" s="6">
        <f t="shared" si="529"/>
        <v>4</v>
      </c>
      <c r="L4838" s="6">
        <f t="shared" si="526"/>
        <v>12</v>
      </c>
      <c r="M4838" t="str">
        <f t="shared" si="530"/>
        <v>Digital Wallet</v>
      </c>
      <c r="N4838" t="str">
        <f t="shared" si="531"/>
        <v>UNKNOWN</v>
      </c>
      <c r="O4838" s="8">
        <f t="shared" si="532"/>
        <v>45129</v>
      </c>
    </row>
    <row r="4839" spans="1:15" x14ac:dyDescent="0.35">
      <c r="A4839" t="s">
        <v>4860</v>
      </c>
      <c r="B4839" s="4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I4839" s="4" t="str">
        <f t="shared" si="527"/>
        <v>Smoothie</v>
      </c>
      <c r="J4839" s="6">
        <f t="shared" si="528"/>
        <v>1</v>
      </c>
      <c r="K4839" s="6">
        <f t="shared" si="529"/>
        <v>4</v>
      </c>
      <c r="L4839" s="6">
        <f t="shared" si="526"/>
        <v>4</v>
      </c>
      <c r="M4839" t="str">
        <f t="shared" si="530"/>
        <v>Default mode</v>
      </c>
      <c r="N4839" t="str">
        <f t="shared" si="531"/>
        <v>Takeaway</v>
      </c>
      <c r="O4839" s="8">
        <f t="shared" si="532"/>
        <v>45183</v>
      </c>
    </row>
    <row r="4840" spans="1:15" x14ac:dyDescent="0.35">
      <c r="A4840" t="s">
        <v>4861</v>
      </c>
      <c r="B4840" s="4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I4840" s="4" t="str">
        <f t="shared" si="527"/>
        <v>UNKNOWN</v>
      </c>
      <c r="J4840" s="6">
        <f t="shared" si="528"/>
        <v>1</v>
      </c>
      <c r="K4840" s="6">
        <f t="shared" si="529"/>
        <v>4</v>
      </c>
      <c r="L4840" s="6">
        <f t="shared" si="526"/>
        <v>4</v>
      </c>
      <c r="M4840" t="str">
        <f t="shared" si="530"/>
        <v>Cash</v>
      </c>
      <c r="N4840" t="str">
        <f t="shared" si="531"/>
        <v>In-store</v>
      </c>
      <c r="O4840" s="8">
        <f t="shared" si="532"/>
        <v>45262</v>
      </c>
    </row>
    <row r="4841" spans="1:15" x14ac:dyDescent="0.35">
      <c r="A4841" t="s">
        <v>4862</v>
      </c>
      <c r="B4841" s="4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I4841" s="4" t="str">
        <f t="shared" si="527"/>
        <v>Sandwich</v>
      </c>
      <c r="J4841" s="6">
        <f t="shared" si="528"/>
        <v>1</v>
      </c>
      <c r="K4841" s="6">
        <f t="shared" si="529"/>
        <v>4</v>
      </c>
      <c r="L4841" s="6">
        <f t="shared" si="526"/>
        <v>4</v>
      </c>
      <c r="M4841" t="str">
        <f t="shared" si="530"/>
        <v>Cash</v>
      </c>
      <c r="N4841" t="str">
        <f t="shared" si="531"/>
        <v>In-store</v>
      </c>
      <c r="O4841" s="8">
        <f t="shared" si="532"/>
        <v>45064</v>
      </c>
    </row>
    <row r="4842" spans="1:15" x14ac:dyDescent="0.35">
      <c r="A4842" t="s">
        <v>4863</v>
      </c>
      <c r="B4842" s="4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I4842" s="4" t="str">
        <f t="shared" si="527"/>
        <v>Juice</v>
      </c>
      <c r="J4842" s="6">
        <f t="shared" si="528"/>
        <v>3</v>
      </c>
      <c r="K4842" s="6">
        <f t="shared" si="529"/>
        <v>3</v>
      </c>
      <c r="L4842" s="6">
        <f t="shared" si="526"/>
        <v>9</v>
      </c>
      <c r="M4842" t="str">
        <f t="shared" si="530"/>
        <v>Cash</v>
      </c>
      <c r="N4842" t="str">
        <f t="shared" si="531"/>
        <v>Takeaway</v>
      </c>
      <c r="O4842" s="8">
        <f t="shared" si="532"/>
        <v>45132</v>
      </c>
    </row>
    <row r="4843" spans="1:15" x14ac:dyDescent="0.35">
      <c r="A4843" t="s">
        <v>4864</v>
      </c>
      <c r="B4843" s="4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I4843" s="4" t="str">
        <f t="shared" si="527"/>
        <v>Juice</v>
      </c>
      <c r="J4843" s="6">
        <f t="shared" si="528"/>
        <v>1</v>
      </c>
      <c r="K4843" s="6">
        <f t="shared" si="529"/>
        <v>3</v>
      </c>
      <c r="L4843" s="6">
        <f t="shared" si="526"/>
        <v>3</v>
      </c>
      <c r="M4843" t="str">
        <f t="shared" si="530"/>
        <v>Default mode</v>
      </c>
      <c r="N4843" t="str">
        <f t="shared" si="531"/>
        <v>Takeaway</v>
      </c>
      <c r="O4843" s="8">
        <f t="shared" si="532"/>
        <v>45230</v>
      </c>
    </row>
    <row r="4844" spans="1:15" x14ac:dyDescent="0.35">
      <c r="A4844" t="s">
        <v>4865</v>
      </c>
      <c r="B4844" s="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I4844" s="4" t="str">
        <f t="shared" si="527"/>
        <v>UNKNOWN</v>
      </c>
      <c r="J4844" s="6">
        <f t="shared" si="528"/>
        <v>1</v>
      </c>
      <c r="K4844" s="6">
        <f t="shared" si="529"/>
        <v>4</v>
      </c>
      <c r="L4844" s="6">
        <f t="shared" si="526"/>
        <v>4</v>
      </c>
      <c r="M4844" t="str">
        <f t="shared" si="530"/>
        <v>Cash</v>
      </c>
      <c r="N4844" t="str">
        <f t="shared" si="531"/>
        <v>UNKNOWN</v>
      </c>
      <c r="O4844" s="8">
        <f t="shared" si="532"/>
        <v>45118</v>
      </c>
    </row>
    <row r="4845" spans="1:15" x14ac:dyDescent="0.35">
      <c r="A4845" t="s">
        <v>4866</v>
      </c>
      <c r="B4845" s="4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I4845" s="4" t="str">
        <f t="shared" si="527"/>
        <v>Tea</v>
      </c>
      <c r="J4845" s="6">
        <f t="shared" si="528"/>
        <v>1</v>
      </c>
      <c r="K4845" s="6">
        <f t="shared" si="529"/>
        <v>1.5</v>
      </c>
      <c r="L4845" s="6">
        <f t="shared" si="526"/>
        <v>1.5</v>
      </c>
      <c r="M4845" t="str">
        <f t="shared" si="530"/>
        <v>Default mode</v>
      </c>
      <c r="N4845" t="str">
        <f t="shared" si="531"/>
        <v>In-store</v>
      </c>
      <c r="O4845" s="8">
        <f t="shared" si="532"/>
        <v>45121</v>
      </c>
    </row>
    <row r="4846" spans="1:15" x14ac:dyDescent="0.35">
      <c r="A4846" t="s">
        <v>4867</v>
      </c>
      <c r="B4846" s="4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  <c r="I4846" s="4" t="str">
        <f t="shared" si="527"/>
        <v>Smoothie</v>
      </c>
      <c r="J4846" s="6">
        <f t="shared" si="528"/>
        <v>3</v>
      </c>
      <c r="K4846" s="6">
        <f t="shared" si="529"/>
        <v>4</v>
      </c>
      <c r="L4846" s="6">
        <f t="shared" si="526"/>
        <v>12</v>
      </c>
      <c r="M4846" t="str">
        <f t="shared" si="530"/>
        <v>Digital Wallet</v>
      </c>
      <c r="N4846" t="str">
        <f t="shared" si="531"/>
        <v>Takeaway</v>
      </c>
      <c r="O4846" s="8">
        <f t="shared" si="532"/>
        <v>45256</v>
      </c>
    </row>
    <row r="4847" spans="1:15" x14ac:dyDescent="0.35">
      <c r="A4847" t="s">
        <v>4868</v>
      </c>
      <c r="B4847" s="4" t="s">
        <v>20</v>
      </c>
      <c r="D4847">
        <v>5</v>
      </c>
      <c r="E4847">
        <v>20</v>
      </c>
      <c r="G4847" t="s">
        <v>15</v>
      </c>
      <c r="H4847" s="1">
        <v>45212</v>
      </c>
      <c r="I4847" s="4" t="str">
        <f t="shared" si="527"/>
        <v>Salad</v>
      </c>
      <c r="J4847" s="6">
        <f t="shared" si="528"/>
        <v>4</v>
      </c>
      <c r="K4847" s="6">
        <f t="shared" si="529"/>
        <v>5</v>
      </c>
      <c r="L4847" s="6">
        <f t="shared" si="526"/>
        <v>20</v>
      </c>
      <c r="M4847" t="str">
        <f t="shared" si="530"/>
        <v>Default mode</v>
      </c>
      <c r="N4847" t="str">
        <f t="shared" si="531"/>
        <v>In-store</v>
      </c>
      <c r="O4847" s="8">
        <f t="shared" si="532"/>
        <v>45212</v>
      </c>
    </row>
    <row r="4848" spans="1:15" x14ac:dyDescent="0.35">
      <c r="A4848" t="s">
        <v>4869</v>
      </c>
      <c r="B4848" s="4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I4848" s="4" t="str">
        <f t="shared" si="527"/>
        <v>Cake</v>
      </c>
      <c r="J4848" s="6">
        <f t="shared" si="528"/>
        <v>2</v>
      </c>
      <c r="K4848" s="6">
        <f t="shared" si="529"/>
        <v>3</v>
      </c>
      <c r="L4848" s="6">
        <f t="shared" si="526"/>
        <v>6</v>
      </c>
      <c r="M4848" t="str">
        <f t="shared" si="530"/>
        <v>Default mode</v>
      </c>
      <c r="N4848" t="str">
        <f t="shared" si="531"/>
        <v>In-store</v>
      </c>
      <c r="O4848" s="8">
        <f t="shared" si="532"/>
        <v>44947</v>
      </c>
    </row>
    <row r="4849" spans="1:15" x14ac:dyDescent="0.35">
      <c r="A4849" t="s">
        <v>4870</v>
      </c>
      <c r="B4849" s="4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  <c r="I4849" s="4" t="str">
        <f t="shared" si="527"/>
        <v>Sandwich</v>
      </c>
      <c r="J4849" s="6">
        <f t="shared" si="528"/>
        <v>5</v>
      </c>
      <c r="K4849" s="6">
        <f t="shared" si="529"/>
        <v>4</v>
      </c>
      <c r="L4849" s="6">
        <f t="shared" si="526"/>
        <v>20</v>
      </c>
      <c r="M4849" t="str">
        <f t="shared" si="530"/>
        <v>Digital Wallet</v>
      </c>
      <c r="N4849" t="str">
        <f t="shared" si="531"/>
        <v>UNKNOWN</v>
      </c>
      <c r="O4849" s="8">
        <f t="shared" si="532"/>
        <v>45133</v>
      </c>
    </row>
    <row r="4850" spans="1:15" x14ac:dyDescent="0.35">
      <c r="A4850" t="s">
        <v>4871</v>
      </c>
      <c r="B4850" s="4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I4850" s="4" t="str">
        <f t="shared" si="527"/>
        <v>Tea</v>
      </c>
      <c r="J4850" s="6">
        <f t="shared" si="528"/>
        <v>1</v>
      </c>
      <c r="K4850" s="6">
        <f t="shared" si="529"/>
        <v>1.5</v>
      </c>
      <c r="L4850" s="6">
        <f t="shared" si="526"/>
        <v>1.5</v>
      </c>
      <c r="M4850" t="str">
        <f t="shared" si="530"/>
        <v>Credit Card</v>
      </c>
      <c r="N4850" t="str">
        <f t="shared" si="531"/>
        <v>Takeaway</v>
      </c>
      <c r="O4850" s="8">
        <f t="shared" si="532"/>
        <v>45020</v>
      </c>
    </row>
    <row r="4851" spans="1:15" x14ac:dyDescent="0.35">
      <c r="A4851" t="s">
        <v>4872</v>
      </c>
      <c r="B4851" s="4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I4851" s="4" t="str">
        <f t="shared" si="527"/>
        <v>Salad</v>
      </c>
      <c r="J4851" s="6">
        <f t="shared" si="528"/>
        <v>4</v>
      </c>
      <c r="K4851" s="6">
        <f t="shared" si="529"/>
        <v>5</v>
      </c>
      <c r="L4851" s="6">
        <f t="shared" si="526"/>
        <v>20</v>
      </c>
      <c r="M4851" t="str">
        <f t="shared" si="530"/>
        <v>Cash</v>
      </c>
      <c r="N4851" t="str">
        <f t="shared" si="531"/>
        <v>Takeaway</v>
      </c>
      <c r="O4851" s="8">
        <f t="shared" si="532"/>
        <v>45037</v>
      </c>
    </row>
    <row r="4852" spans="1:15" x14ac:dyDescent="0.35">
      <c r="A4852" t="s">
        <v>4873</v>
      </c>
      <c r="B4852" s="4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  <c r="I4852" s="4" t="str">
        <f t="shared" si="527"/>
        <v>Cake</v>
      </c>
      <c r="J4852" s="6">
        <f t="shared" si="528"/>
        <v>2</v>
      </c>
      <c r="K4852" s="6">
        <f t="shared" si="529"/>
        <v>3</v>
      </c>
      <c r="L4852" s="6">
        <f t="shared" si="526"/>
        <v>6</v>
      </c>
      <c r="M4852" t="str">
        <f t="shared" si="530"/>
        <v>Cash</v>
      </c>
      <c r="N4852" t="str">
        <f t="shared" si="531"/>
        <v>UNKNOWN</v>
      </c>
      <c r="O4852" s="8">
        <f t="shared" si="532"/>
        <v>45128</v>
      </c>
    </row>
    <row r="4853" spans="1:15" x14ac:dyDescent="0.35">
      <c r="A4853" t="s">
        <v>4874</v>
      </c>
      <c r="B4853" s="4" t="s">
        <v>39</v>
      </c>
      <c r="C4853">
        <v>3</v>
      </c>
      <c r="D4853">
        <v>3</v>
      </c>
      <c r="E4853">
        <v>9</v>
      </c>
      <c r="H4853" s="1">
        <v>45261</v>
      </c>
      <c r="I4853" s="4" t="str">
        <f t="shared" si="527"/>
        <v>Juice</v>
      </c>
      <c r="J4853" s="6">
        <f t="shared" si="528"/>
        <v>3</v>
      </c>
      <c r="K4853" s="6">
        <f t="shared" si="529"/>
        <v>3</v>
      </c>
      <c r="L4853" s="6">
        <f t="shared" si="526"/>
        <v>9</v>
      </c>
      <c r="M4853" t="str">
        <f t="shared" si="530"/>
        <v>Default mode</v>
      </c>
      <c r="N4853" t="str">
        <f t="shared" si="531"/>
        <v>UNKNOWN</v>
      </c>
      <c r="O4853" s="8">
        <f t="shared" si="532"/>
        <v>45261</v>
      </c>
    </row>
    <row r="4854" spans="1:15" x14ac:dyDescent="0.35">
      <c r="A4854" t="s">
        <v>4875</v>
      </c>
      <c r="B4854" s="4" t="s">
        <v>28</v>
      </c>
      <c r="C4854">
        <v>4</v>
      </c>
      <c r="D4854">
        <v>4</v>
      </c>
      <c r="E4854">
        <v>16</v>
      </c>
      <c r="H4854" s="1">
        <v>45001</v>
      </c>
      <c r="I4854" s="4" t="str">
        <f t="shared" si="527"/>
        <v>Sandwich</v>
      </c>
      <c r="J4854" s="6">
        <f t="shared" si="528"/>
        <v>4</v>
      </c>
      <c r="K4854" s="6">
        <f t="shared" si="529"/>
        <v>4</v>
      </c>
      <c r="L4854" s="6">
        <f t="shared" si="526"/>
        <v>16</v>
      </c>
      <c r="M4854" t="str">
        <f t="shared" si="530"/>
        <v>Default mode</v>
      </c>
      <c r="N4854" t="str">
        <f t="shared" si="531"/>
        <v>UNKNOWN</v>
      </c>
      <c r="O4854" s="8">
        <f t="shared" si="532"/>
        <v>45001</v>
      </c>
    </row>
    <row r="4855" spans="1:15" x14ac:dyDescent="0.35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I4855" s="4" t="str">
        <f t="shared" si="527"/>
        <v>UNKNOWN</v>
      </c>
      <c r="J4855" s="6">
        <f t="shared" si="528"/>
        <v>4</v>
      </c>
      <c r="K4855" s="6">
        <f t="shared" si="529"/>
        <v>4</v>
      </c>
      <c r="L4855" s="6">
        <f t="shared" si="526"/>
        <v>16</v>
      </c>
      <c r="M4855" t="str">
        <f t="shared" si="530"/>
        <v>Credit Card</v>
      </c>
      <c r="N4855" t="str">
        <f t="shared" si="531"/>
        <v>UNKNOWN</v>
      </c>
      <c r="O4855" s="8">
        <f t="shared" si="532"/>
        <v>45000</v>
      </c>
    </row>
    <row r="4856" spans="1:15" x14ac:dyDescent="0.35">
      <c r="A4856" t="s">
        <v>4877</v>
      </c>
      <c r="B4856" s="4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I4856" s="4" t="str">
        <f t="shared" si="527"/>
        <v>Cookie</v>
      </c>
      <c r="J4856" s="6">
        <f t="shared" si="528"/>
        <v>3</v>
      </c>
      <c r="K4856" s="6">
        <f t="shared" si="529"/>
        <v>1</v>
      </c>
      <c r="L4856" s="6">
        <f t="shared" si="526"/>
        <v>3</v>
      </c>
      <c r="M4856" t="str">
        <f t="shared" si="530"/>
        <v>Cash</v>
      </c>
      <c r="N4856" t="str">
        <f t="shared" si="531"/>
        <v>UNKNOWN</v>
      </c>
      <c r="O4856" s="8">
        <f t="shared" si="532"/>
        <v>45000</v>
      </c>
    </row>
    <row r="4857" spans="1:15" x14ac:dyDescent="0.35">
      <c r="A4857" t="s">
        <v>4878</v>
      </c>
      <c r="B4857" s="4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I4857" s="4" t="str">
        <f t="shared" si="527"/>
        <v>Cake</v>
      </c>
      <c r="J4857" s="6">
        <f t="shared" si="528"/>
        <v>2</v>
      </c>
      <c r="K4857" s="6">
        <f t="shared" si="529"/>
        <v>3</v>
      </c>
      <c r="L4857" s="6">
        <f t="shared" si="526"/>
        <v>6</v>
      </c>
      <c r="M4857" t="str">
        <f t="shared" si="530"/>
        <v>Cash</v>
      </c>
      <c r="N4857" t="str">
        <f t="shared" si="531"/>
        <v>In-store</v>
      </c>
      <c r="O4857" s="8">
        <f t="shared" si="532"/>
        <v>45071</v>
      </c>
    </row>
    <row r="4858" spans="1:15" x14ac:dyDescent="0.35">
      <c r="A4858" t="s">
        <v>4879</v>
      </c>
      <c r="B4858" s="4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I4858" s="4" t="str">
        <f t="shared" si="527"/>
        <v>Cake</v>
      </c>
      <c r="J4858" s="6">
        <f t="shared" si="528"/>
        <v>4</v>
      </c>
      <c r="K4858" s="6">
        <f t="shared" si="529"/>
        <v>3</v>
      </c>
      <c r="L4858" s="6">
        <f t="shared" si="526"/>
        <v>12</v>
      </c>
      <c r="M4858" t="str">
        <f t="shared" si="530"/>
        <v>Cash</v>
      </c>
      <c r="N4858" t="str">
        <f t="shared" si="531"/>
        <v>In-store</v>
      </c>
      <c r="O4858" s="8">
        <f t="shared" si="532"/>
        <v>45014</v>
      </c>
    </row>
    <row r="4859" spans="1:15" x14ac:dyDescent="0.35">
      <c r="A4859" t="s">
        <v>4880</v>
      </c>
      <c r="B4859" s="4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  <c r="I4859" s="4" t="str">
        <f t="shared" si="527"/>
        <v>Coffee</v>
      </c>
      <c r="J4859" s="6">
        <f t="shared" si="528"/>
        <v>3</v>
      </c>
      <c r="K4859" s="6">
        <f t="shared" si="529"/>
        <v>2</v>
      </c>
      <c r="L4859" s="6">
        <f t="shared" si="526"/>
        <v>6</v>
      </c>
      <c r="M4859" t="str">
        <f t="shared" si="530"/>
        <v>Digital Wallet</v>
      </c>
      <c r="N4859" t="str">
        <f t="shared" si="531"/>
        <v>UNKNOWN</v>
      </c>
      <c r="O4859" s="8">
        <f t="shared" si="532"/>
        <v>45257</v>
      </c>
    </row>
    <row r="4860" spans="1:15" x14ac:dyDescent="0.35">
      <c r="A4860" t="s">
        <v>4881</v>
      </c>
      <c r="B4860" s="4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I4860" s="4" t="str">
        <f t="shared" si="527"/>
        <v>Smoothie</v>
      </c>
      <c r="J4860" s="6">
        <f t="shared" si="528"/>
        <v>5</v>
      </c>
      <c r="K4860" s="6">
        <f t="shared" si="529"/>
        <v>4</v>
      </c>
      <c r="L4860" s="6">
        <f t="shared" si="526"/>
        <v>20</v>
      </c>
      <c r="M4860" t="str">
        <f t="shared" si="530"/>
        <v>Credit Card</v>
      </c>
      <c r="N4860" t="str">
        <f t="shared" si="531"/>
        <v>In-store</v>
      </c>
      <c r="O4860" s="8">
        <f t="shared" si="532"/>
        <v>45153</v>
      </c>
    </row>
    <row r="4861" spans="1:15" x14ac:dyDescent="0.35">
      <c r="A4861" t="s">
        <v>4882</v>
      </c>
      <c r="B4861" s="4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I4861" s="4" t="str">
        <f t="shared" si="527"/>
        <v>Cookie</v>
      </c>
      <c r="J4861" s="6">
        <f t="shared" si="528"/>
        <v>3</v>
      </c>
      <c r="K4861" s="6">
        <f t="shared" si="529"/>
        <v>1</v>
      </c>
      <c r="L4861" s="6">
        <f t="shared" si="526"/>
        <v>3</v>
      </c>
      <c r="M4861" t="str">
        <f t="shared" si="530"/>
        <v>Credit Card</v>
      </c>
      <c r="N4861" t="str">
        <f t="shared" si="531"/>
        <v>Takeaway</v>
      </c>
      <c r="O4861" s="8">
        <f t="shared" si="532"/>
        <v>45225</v>
      </c>
    </row>
    <row r="4862" spans="1:15" x14ac:dyDescent="0.35">
      <c r="A4862" t="s">
        <v>4883</v>
      </c>
      <c r="B4862" s="4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I4862" s="4" t="str">
        <f t="shared" si="527"/>
        <v>Juice</v>
      </c>
      <c r="J4862" s="6">
        <f t="shared" si="528"/>
        <v>5</v>
      </c>
      <c r="K4862" s="6">
        <f t="shared" si="529"/>
        <v>1.5</v>
      </c>
      <c r="L4862" s="6">
        <f t="shared" si="526"/>
        <v>7.5</v>
      </c>
      <c r="M4862" t="str">
        <f t="shared" si="530"/>
        <v>Cash</v>
      </c>
      <c r="N4862" t="str">
        <f t="shared" si="531"/>
        <v>In-store</v>
      </c>
      <c r="O4862" s="8">
        <f t="shared" si="532"/>
        <v>45257</v>
      </c>
    </row>
    <row r="4863" spans="1:15" x14ac:dyDescent="0.35">
      <c r="A4863" t="s">
        <v>4884</v>
      </c>
      <c r="B4863" s="4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I4863" s="4" t="str">
        <f t="shared" si="527"/>
        <v>Cookie</v>
      </c>
      <c r="J4863" s="6">
        <f t="shared" si="528"/>
        <v>5</v>
      </c>
      <c r="K4863" s="6">
        <f t="shared" si="529"/>
        <v>1</v>
      </c>
      <c r="L4863" s="6">
        <f t="shared" si="526"/>
        <v>5</v>
      </c>
      <c r="M4863" t="str">
        <f t="shared" si="530"/>
        <v>Credit Card</v>
      </c>
      <c r="N4863" t="str">
        <f t="shared" si="531"/>
        <v>In-store</v>
      </c>
      <c r="O4863" s="8">
        <f t="shared" si="532"/>
        <v>44971</v>
      </c>
    </row>
    <row r="4864" spans="1:15" x14ac:dyDescent="0.35">
      <c r="A4864" t="s">
        <v>4885</v>
      </c>
      <c r="B4864" s="4" t="s">
        <v>9</v>
      </c>
      <c r="C4864">
        <v>1</v>
      </c>
      <c r="E4864">
        <v>2</v>
      </c>
      <c r="H4864" s="1">
        <v>45215</v>
      </c>
      <c r="I4864" s="4" t="str">
        <f t="shared" si="527"/>
        <v>Coffee</v>
      </c>
      <c r="J4864" s="6">
        <f t="shared" si="528"/>
        <v>1</v>
      </c>
      <c r="K4864" s="6">
        <f t="shared" si="529"/>
        <v>0</v>
      </c>
      <c r="L4864" s="6">
        <f t="shared" si="526"/>
        <v>2</v>
      </c>
      <c r="M4864" t="str">
        <f t="shared" si="530"/>
        <v>Default mode</v>
      </c>
      <c r="N4864" t="str">
        <f t="shared" si="531"/>
        <v>UNKNOWN</v>
      </c>
      <c r="O4864" s="8">
        <f t="shared" si="532"/>
        <v>45215</v>
      </c>
    </row>
    <row r="4865" spans="1:15" x14ac:dyDescent="0.35">
      <c r="A4865" t="s">
        <v>4886</v>
      </c>
      <c r="B4865" s="4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I4865" s="4" t="str">
        <f t="shared" si="527"/>
        <v>Sandwich</v>
      </c>
      <c r="J4865" s="6">
        <f t="shared" si="528"/>
        <v>3</v>
      </c>
      <c r="K4865" s="6">
        <f t="shared" si="529"/>
        <v>4</v>
      </c>
      <c r="L4865" s="6">
        <f t="shared" si="526"/>
        <v>12</v>
      </c>
      <c r="M4865" t="str">
        <f t="shared" si="530"/>
        <v>Credit Card</v>
      </c>
      <c r="N4865" t="str">
        <f t="shared" si="531"/>
        <v>UNKNOWN</v>
      </c>
      <c r="O4865" s="8">
        <f t="shared" si="532"/>
        <v>45024</v>
      </c>
    </row>
    <row r="4866" spans="1:15" x14ac:dyDescent="0.35">
      <c r="A4866" t="s">
        <v>4887</v>
      </c>
      <c r="B4866" s="4" t="s">
        <v>21</v>
      </c>
      <c r="C4866">
        <v>4</v>
      </c>
      <c r="D4866">
        <v>5</v>
      </c>
      <c r="E4866">
        <v>20</v>
      </c>
      <c r="H4866" s="1">
        <v>45070</v>
      </c>
      <c r="I4866" s="4" t="str">
        <f t="shared" si="527"/>
        <v>UNKNOWN</v>
      </c>
      <c r="J4866" s="6">
        <f t="shared" si="528"/>
        <v>4</v>
      </c>
      <c r="K4866" s="6">
        <f t="shared" si="529"/>
        <v>5</v>
      </c>
      <c r="L4866" s="6">
        <f t="shared" ref="L4866:L4929" si="533">IF(ISBLANK(E4866),PRODUCT(J4866,K4866),IF(E4866="ERROR",PRODUCT(J4866,K4866),IF(E4866="UNKNOWN",PRODUCT(J4866,K4866),E4866)))</f>
        <v>20</v>
      </c>
      <c r="M4866" t="str">
        <f t="shared" si="530"/>
        <v>Default mode</v>
      </c>
      <c r="N4866" t="str">
        <f t="shared" si="531"/>
        <v>UNKNOWN</v>
      </c>
      <c r="O4866" s="8">
        <f t="shared" si="532"/>
        <v>45070</v>
      </c>
    </row>
    <row r="4867" spans="1:15" x14ac:dyDescent="0.35">
      <c r="A4867" t="s">
        <v>4888</v>
      </c>
      <c r="B4867" s="4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I4867" s="4" t="str">
        <f t="shared" ref="I4867:I4930" si="534">IF(ISBLANK(B4867),"UNKNOWN",IF(B4867="ERROR","Juice",B4867))</f>
        <v>Coffee</v>
      </c>
      <c r="J4867" s="6">
        <f t="shared" ref="J4867:J4930" si="535">IF(ISBLANK(C4867),E4867/D4867,IF(C4867="ERROR",AVERAGE(C4867:C14866),IF(C4867="UNKNOWN",MEDIAN(C4867:C14866),C4867)))</f>
        <v>4</v>
      </c>
      <c r="K4867" s="6">
        <f t="shared" ref="K4867:K4930" si="536">IF(ISBLANK(D4867),0,IF(D4867="ERROR",AVERAGE(D4867:D14866),IF(D4867="UNKNOWN",MEDIAN(D4867:D14866),D4867)))</f>
        <v>2</v>
      </c>
      <c r="L4867" s="6">
        <f t="shared" si="533"/>
        <v>8</v>
      </c>
      <c r="M4867" t="str">
        <f t="shared" ref="M4867:M4930" si="537">IF(ISBLANK(F4867),"Default mode",IF(F4867="ERROR","Cash",F4867))</f>
        <v>Cash</v>
      </c>
      <c r="N4867" t="str">
        <f t="shared" ref="N4867:N4930" si="538">IF(ISBLANK(G4867),"UNKNOWN",IF(G4867="ERROR","Cafe",G4867))</f>
        <v>In-store</v>
      </c>
      <c r="O4867" s="8">
        <f t="shared" ref="O4867:O4930" si="539">IF(ISBLANK(H4867),DATE(2023,1,1),IF(H4867="ERROR",DATE(2023,6,1),IF(H4867="UNKNOWN",DATE(2023,1,1),H4867)))</f>
        <v>45128</v>
      </c>
    </row>
    <row r="4868" spans="1:15" x14ac:dyDescent="0.35">
      <c r="A4868" t="s">
        <v>4889</v>
      </c>
      <c r="B4868" s="4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  <c r="I4868" s="4" t="str">
        <f t="shared" si="534"/>
        <v>Cookie</v>
      </c>
      <c r="J4868" s="6">
        <f t="shared" si="535"/>
        <v>4</v>
      </c>
      <c r="K4868" s="6">
        <f t="shared" si="536"/>
        <v>1</v>
      </c>
      <c r="L4868" s="6">
        <f t="shared" si="533"/>
        <v>4</v>
      </c>
      <c r="M4868" t="str">
        <f t="shared" si="537"/>
        <v>Digital Wallet</v>
      </c>
      <c r="N4868" t="str">
        <f t="shared" si="538"/>
        <v>UNKNOWN</v>
      </c>
      <c r="O4868" s="8">
        <f t="shared" si="539"/>
        <v>45034</v>
      </c>
    </row>
    <row r="4869" spans="1:15" x14ac:dyDescent="0.35">
      <c r="A4869" t="s">
        <v>4890</v>
      </c>
      <c r="B4869" s="4" t="s">
        <v>25</v>
      </c>
      <c r="C4869">
        <v>4</v>
      </c>
      <c r="D4869">
        <v>4</v>
      </c>
      <c r="E4869">
        <v>16</v>
      </c>
      <c r="H4869" s="1">
        <v>45285</v>
      </c>
      <c r="I4869" s="4" t="str">
        <f t="shared" si="534"/>
        <v>Smoothie</v>
      </c>
      <c r="J4869" s="6">
        <f t="shared" si="535"/>
        <v>4</v>
      </c>
      <c r="K4869" s="6">
        <f t="shared" si="536"/>
        <v>4</v>
      </c>
      <c r="L4869" s="6">
        <f t="shared" si="533"/>
        <v>16</v>
      </c>
      <c r="M4869" t="str">
        <f t="shared" si="537"/>
        <v>Default mode</v>
      </c>
      <c r="N4869" t="str">
        <f t="shared" si="538"/>
        <v>UNKNOWN</v>
      </c>
      <c r="O4869" s="8">
        <f t="shared" si="539"/>
        <v>45285</v>
      </c>
    </row>
    <row r="4870" spans="1:15" x14ac:dyDescent="0.35">
      <c r="A4870" t="s">
        <v>4891</v>
      </c>
      <c r="B4870" s="4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I4870" s="4" t="str">
        <f t="shared" si="534"/>
        <v>Sandwich</v>
      </c>
      <c r="J4870" s="6">
        <f t="shared" si="535"/>
        <v>1</v>
      </c>
      <c r="K4870" s="6">
        <f t="shared" si="536"/>
        <v>4</v>
      </c>
      <c r="L4870" s="6">
        <f t="shared" si="533"/>
        <v>4</v>
      </c>
      <c r="M4870" t="str">
        <f t="shared" si="537"/>
        <v>Default mode</v>
      </c>
      <c r="N4870" t="str">
        <f t="shared" si="538"/>
        <v>In-store</v>
      </c>
      <c r="O4870" s="8">
        <f t="shared" si="539"/>
        <v>45127</v>
      </c>
    </row>
    <row r="4871" spans="1:15" x14ac:dyDescent="0.35">
      <c r="A4871" t="s">
        <v>4892</v>
      </c>
      <c r="B4871" s="4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I4871" s="4" t="str">
        <f t="shared" si="534"/>
        <v>Cake</v>
      </c>
      <c r="J4871" s="6">
        <f t="shared" si="535"/>
        <v>2</v>
      </c>
      <c r="K4871" s="6">
        <f t="shared" si="536"/>
        <v>3</v>
      </c>
      <c r="L4871" s="6">
        <f t="shared" si="533"/>
        <v>6</v>
      </c>
      <c r="M4871" t="str">
        <f t="shared" si="537"/>
        <v>Cash</v>
      </c>
      <c r="N4871" t="str">
        <f t="shared" si="538"/>
        <v>UNKNOWN</v>
      </c>
      <c r="O4871" s="8">
        <f t="shared" si="539"/>
        <v>45108</v>
      </c>
    </row>
    <row r="4872" spans="1:15" x14ac:dyDescent="0.35">
      <c r="A4872" t="s">
        <v>4893</v>
      </c>
      <c r="B4872" s="4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  <c r="I4872" s="4" t="str">
        <f t="shared" si="534"/>
        <v>Tea</v>
      </c>
      <c r="J4872" s="6">
        <f t="shared" si="535"/>
        <v>3</v>
      </c>
      <c r="K4872" s="6">
        <f t="shared" si="536"/>
        <v>1.5</v>
      </c>
      <c r="L4872" s="6">
        <f t="shared" si="533"/>
        <v>6</v>
      </c>
      <c r="M4872" t="str">
        <f t="shared" si="537"/>
        <v>Digital Wallet</v>
      </c>
      <c r="N4872" t="str">
        <f t="shared" si="538"/>
        <v>Takeaway</v>
      </c>
      <c r="O4872" s="8">
        <f t="shared" si="539"/>
        <v>45092</v>
      </c>
    </row>
    <row r="4873" spans="1:15" x14ac:dyDescent="0.35">
      <c r="A4873" t="s">
        <v>4894</v>
      </c>
      <c r="B4873" s="4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I4873" s="4" t="str">
        <f t="shared" si="534"/>
        <v>Cake</v>
      </c>
      <c r="J4873" s="6">
        <f t="shared" si="535"/>
        <v>5</v>
      </c>
      <c r="K4873" s="6">
        <f t="shared" si="536"/>
        <v>3</v>
      </c>
      <c r="L4873" s="6">
        <f t="shared" si="533"/>
        <v>15</v>
      </c>
      <c r="M4873" t="str">
        <f t="shared" si="537"/>
        <v>Credit Card</v>
      </c>
      <c r="N4873" t="str">
        <f t="shared" si="538"/>
        <v>In-store</v>
      </c>
      <c r="O4873" s="8">
        <f t="shared" si="539"/>
        <v>45254</v>
      </c>
    </row>
    <row r="4874" spans="1:15" x14ac:dyDescent="0.35">
      <c r="A4874" t="s">
        <v>4895</v>
      </c>
      <c r="B4874" s="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  <c r="I4874" s="4" t="str">
        <f t="shared" si="534"/>
        <v>Juice</v>
      </c>
      <c r="J4874" s="6">
        <f t="shared" si="535"/>
        <v>3</v>
      </c>
      <c r="K4874" s="6">
        <f t="shared" si="536"/>
        <v>3</v>
      </c>
      <c r="L4874" s="6">
        <f t="shared" si="533"/>
        <v>9</v>
      </c>
      <c r="M4874" t="str">
        <f t="shared" si="537"/>
        <v>UNKNOWN</v>
      </c>
      <c r="N4874" t="str">
        <f t="shared" si="538"/>
        <v>In-store</v>
      </c>
      <c r="O4874" s="8">
        <f t="shared" si="539"/>
        <v>45175</v>
      </c>
    </row>
    <row r="4875" spans="1:15" x14ac:dyDescent="0.35">
      <c r="A4875" t="s">
        <v>4896</v>
      </c>
      <c r="B4875" s="4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I4875" s="4" t="str">
        <f t="shared" si="534"/>
        <v>Cake</v>
      </c>
      <c r="J4875" s="6">
        <f t="shared" si="535"/>
        <v>1</v>
      </c>
      <c r="K4875" s="6">
        <f t="shared" si="536"/>
        <v>3</v>
      </c>
      <c r="L4875" s="6">
        <f t="shared" si="533"/>
        <v>3</v>
      </c>
      <c r="M4875" t="str">
        <f t="shared" si="537"/>
        <v>Cash</v>
      </c>
      <c r="N4875" t="str">
        <f t="shared" si="538"/>
        <v>Takeaway</v>
      </c>
      <c r="O4875" s="8">
        <f t="shared" si="539"/>
        <v>44947</v>
      </c>
    </row>
    <row r="4876" spans="1:15" x14ac:dyDescent="0.35">
      <c r="A4876" t="s">
        <v>4897</v>
      </c>
      <c r="B4876" s="4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  <c r="I4876" s="4" t="str">
        <f t="shared" si="534"/>
        <v>Juice</v>
      </c>
      <c r="J4876" s="6">
        <f t="shared" si="535"/>
        <v>1</v>
      </c>
      <c r="K4876" s="6">
        <f t="shared" si="536"/>
        <v>3</v>
      </c>
      <c r="L4876" s="6">
        <f t="shared" si="533"/>
        <v>3</v>
      </c>
      <c r="M4876" t="str">
        <f t="shared" si="537"/>
        <v>Digital Wallet</v>
      </c>
      <c r="N4876" t="str">
        <f t="shared" si="538"/>
        <v>UNKNOWN</v>
      </c>
      <c r="O4876" s="8">
        <f t="shared" si="539"/>
        <v>44938</v>
      </c>
    </row>
    <row r="4877" spans="1:15" x14ac:dyDescent="0.35">
      <c r="A4877" t="s">
        <v>4898</v>
      </c>
      <c r="B4877" s="4" t="s">
        <v>21</v>
      </c>
      <c r="C4877">
        <v>1</v>
      </c>
      <c r="D4877">
        <v>4</v>
      </c>
      <c r="E4877">
        <v>4</v>
      </c>
      <c r="H4877" s="1">
        <v>45204</v>
      </c>
      <c r="I4877" s="4" t="str">
        <f t="shared" si="534"/>
        <v>UNKNOWN</v>
      </c>
      <c r="J4877" s="6">
        <f t="shared" si="535"/>
        <v>1</v>
      </c>
      <c r="K4877" s="6">
        <f t="shared" si="536"/>
        <v>4</v>
      </c>
      <c r="L4877" s="6">
        <f t="shared" si="533"/>
        <v>4</v>
      </c>
      <c r="M4877" t="str">
        <f t="shared" si="537"/>
        <v>Default mode</v>
      </c>
      <c r="N4877" t="str">
        <f t="shared" si="538"/>
        <v>UNKNOWN</v>
      </c>
      <c r="O4877" s="8">
        <f t="shared" si="539"/>
        <v>45204</v>
      </c>
    </row>
    <row r="4878" spans="1:15" x14ac:dyDescent="0.35">
      <c r="A4878" t="s">
        <v>4899</v>
      </c>
      <c r="B4878" s="4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  <c r="I4878" s="4" t="str">
        <f t="shared" si="534"/>
        <v>Cookie</v>
      </c>
      <c r="J4878" s="6">
        <f t="shared" si="535"/>
        <v>5</v>
      </c>
      <c r="K4878" s="6">
        <f t="shared" si="536"/>
        <v>1</v>
      </c>
      <c r="L4878" s="6">
        <f t="shared" si="533"/>
        <v>5</v>
      </c>
      <c r="M4878" t="str">
        <f t="shared" si="537"/>
        <v>Digital Wallet</v>
      </c>
      <c r="N4878" t="str">
        <f t="shared" si="538"/>
        <v>Takeaway</v>
      </c>
      <c r="O4878" s="8">
        <f t="shared" si="539"/>
        <v>45011</v>
      </c>
    </row>
    <row r="4879" spans="1:15" x14ac:dyDescent="0.35">
      <c r="A4879" t="s">
        <v>4900</v>
      </c>
      <c r="B4879" s="4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I4879" s="4" t="str">
        <f t="shared" si="534"/>
        <v>Juice</v>
      </c>
      <c r="J4879" s="6">
        <f t="shared" si="535"/>
        <v>1</v>
      </c>
      <c r="K4879" s="6">
        <f t="shared" si="536"/>
        <v>3</v>
      </c>
      <c r="L4879" s="6">
        <f t="shared" si="533"/>
        <v>3</v>
      </c>
      <c r="M4879" t="str">
        <f t="shared" si="537"/>
        <v>Credit Card</v>
      </c>
      <c r="N4879" t="str">
        <f t="shared" si="538"/>
        <v>UNKNOWN</v>
      </c>
      <c r="O4879" s="8">
        <f t="shared" si="539"/>
        <v>45273</v>
      </c>
    </row>
    <row r="4880" spans="1:15" x14ac:dyDescent="0.35">
      <c r="A4880" t="s">
        <v>4901</v>
      </c>
      <c r="B4880" s="4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I4880" s="4" t="str">
        <f t="shared" si="534"/>
        <v>Sandwich</v>
      </c>
      <c r="J4880" s="6">
        <f t="shared" si="535"/>
        <v>1</v>
      </c>
      <c r="K4880" s="6">
        <f t="shared" si="536"/>
        <v>4</v>
      </c>
      <c r="L4880" s="6">
        <f t="shared" si="533"/>
        <v>4</v>
      </c>
      <c r="M4880" t="str">
        <f t="shared" si="537"/>
        <v>Credit Card</v>
      </c>
      <c r="N4880" t="str">
        <f t="shared" si="538"/>
        <v>UNKNOWN</v>
      </c>
      <c r="O4880" s="8">
        <f t="shared" si="539"/>
        <v>44947</v>
      </c>
    </row>
    <row r="4881" spans="1:15" x14ac:dyDescent="0.35">
      <c r="A4881" t="s">
        <v>4902</v>
      </c>
      <c r="B4881" s="4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I4881" s="4" t="str">
        <f t="shared" si="534"/>
        <v>Cake</v>
      </c>
      <c r="J4881" s="6">
        <f t="shared" si="535"/>
        <v>4</v>
      </c>
      <c r="K4881" s="6">
        <f t="shared" si="536"/>
        <v>3</v>
      </c>
      <c r="L4881" s="6">
        <f t="shared" si="533"/>
        <v>12</v>
      </c>
      <c r="M4881" t="str">
        <f t="shared" si="537"/>
        <v>Cash</v>
      </c>
      <c r="N4881" t="str">
        <f t="shared" si="538"/>
        <v>Takeaway</v>
      </c>
      <c r="O4881" s="8">
        <f t="shared" si="539"/>
        <v>45109</v>
      </c>
    </row>
    <row r="4882" spans="1:15" x14ac:dyDescent="0.35">
      <c r="A4882" t="s">
        <v>4903</v>
      </c>
      <c r="B4882" s="4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I4882" s="4" t="str">
        <f t="shared" si="534"/>
        <v>Cookie</v>
      </c>
      <c r="J4882" s="6">
        <f t="shared" si="535"/>
        <v>3</v>
      </c>
      <c r="K4882" s="6">
        <f t="shared" si="536"/>
        <v>1</v>
      </c>
      <c r="L4882" s="6">
        <f t="shared" si="533"/>
        <v>3</v>
      </c>
      <c r="M4882" t="str">
        <f t="shared" si="537"/>
        <v>Cash</v>
      </c>
      <c r="N4882" t="str">
        <f t="shared" si="538"/>
        <v>In-store</v>
      </c>
      <c r="O4882" s="8">
        <f t="shared" si="539"/>
        <v>45237</v>
      </c>
    </row>
    <row r="4883" spans="1:15" x14ac:dyDescent="0.35">
      <c r="A4883" t="s">
        <v>4904</v>
      </c>
      <c r="B4883" s="4" t="s">
        <v>17</v>
      </c>
      <c r="C4883">
        <v>1</v>
      </c>
      <c r="D4883">
        <v>1</v>
      </c>
      <c r="E4883">
        <v>1</v>
      </c>
      <c r="H4883" s="1">
        <v>45101</v>
      </c>
      <c r="I4883" s="4" t="str">
        <f t="shared" si="534"/>
        <v>Cookie</v>
      </c>
      <c r="J4883" s="6">
        <f t="shared" si="535"/>
        <v>1</v>
      </c>
      <c r="K4883" s="6">
        <f t="shared" si="536"/>
        <v>1</v>
      </c>
      <c r="L4883" s="6">
        <f t="shared" si="533"/>
        <v>1</v>
      </c>
      <c r="M4883" t="str">
        <f t="shared" si="537"/>
        <v>Default mode</v>
      </c>
      <c r="N4883" t="str">
        <f t="shared" si="538"/>
        <v>UNKNOWN</v>
      </c>
      <c r="O4883" s="8">
        <f t="shared" si="539"/>
        <v>45101</v>
      </c>
    </row>
    <row r="4884" spans="1:15" x14ac:dyDescent="0.35">
      <c r="A4884" t="s">
        <v>4905</v>
      </c>
      <c r="B4884" s="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I4884" s="4" t="str">
        <f t="shared" si="534"/>
        <v>Juice</v>
      </c>
      <c r="J4884" s="6">
        <f t="shared" si="535"/>
        <v>2</v>
      </c>
      <c r="K4884" s="6">
        <f t="shared" si="536"/>
        <v>3</v>
      </c>
      <c r="L4884" s="6">
        <f t="shared" si="533"/>
        <v>6</v>
      </c>
      <c r="M4884" t="str">
        <f t="shared" si="537"/>
        <v>Cash</v>
      </c>
      <c r="N4884" t="str">
        <f t="shared" si="538"/>
        <v>In-store</v>
      </c>
      <c r="O4884" s="8">
        <f t="shared" si="539"/>
        <v>45006</v>
      </c>
    </row>
    <row r="4885" spans="1:15" x14ac:dyDescent="0.35">
      <c r="A4885" t="s">
        <v>4906</v>
      </c>
      <c r="B4885" s="4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I4885" s="4" t="str">
        <f t="shared" si="534"/>
        <v>Coffee</v>
      </c>
      <c r="J4885" s="6">
        <f t="shared" si="535"/>
        <v>3.0411127019840456</v>
      </c>
      <c r="K4885" s="6">
        <f t="shared" si="536"/>
        <v>2</v>
      </c>
      <c r="L4885" s="6">
        <f t="shared" si="533"/>
        <v>8</v>
      </c>
      <c r="M4885" t="str">
        <f t="shared" si="537"/>
        <v>Cash</v>
      </c>
      <c r="N4885" t="str">
        <f t="shared" si="538"/>
        <v>Takeaway</v>
      </c>
      <c r="O4885" s="8">
        <f t="shared" si="539"/>
        <v>45146</v>
      </c>
    </row>
    <row r="4886" spans="1:15" x14ac:dyDescent="0.35">
      <c r="A4886" t="s">
        <v>4907</v>
      </c>
      <c r="B4886" s="4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  <c r="I4886" s="4" t="str">
        <f t="shared" si="534"/>
        <v>Salad</v>
      </c>
      <c r="J4886" s="6">
        <f t="shared" si="535"/>
        <v>1</v>
      </c>
      <c r="K4886" s="6">
        <f t="shared" si="536"/>
        <v>5</v>
      </c>
      <c r="L4886" s="6">
        <f t="shared" si="533"/>
        <v>5</v>
      </c>
      <c r="M4886" t="str">
        <f t="shared" si="537"/>
        <v>Digital Wallet</v>
      </c>
      <c r="N4886" t="str">
        <f t="shared" si="538"/>
        <v>Takeaway</v>
      </c>
      <c r="O4886" s="8">
        <f t="shared" si="539"/>
        <v>44949</v>
      </c>
    </row>
    <row r="4887" spans="1:15" x14ac:dyDescent="0.35">
      <c r="A4887" t="s">
        <v>4908</v>
      </c>
      <c r="B4887" s="4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  <c r="I4887" s="4" t="str">
        <f t="shared" si="534"/>
        <v>Cake</v>
      </c>
      <c r="J4887" s="6">
        <f t="shared" si="535"/>
        <v>2</v>
      </c>
      <c r="K4887" s="6">
        <f t="shared" si="536"/>
        <v>3</v>
      </c>
      <c r="L4887" s="6">
        <f t="shared" si="533"/>
        <v>6</v>
      </c>
      <c r="M4887" t="str">
        <f t="shared" si="537"/>
        <v>UNKNOWN</v>
      </c>
      <c r="N4887" t="str">
        <f t="shared" si="538"/>
        <v>UNKNOWN</v>
      </c>
      <c r="O4887" s="8">
        <f t="shared" si="539"/>
        <v>45030</v>
      </c>
    </row>
    <row r="4888" spans="1:15" x14ac:dyDescent="0.35">
      <c r="A4888" t="s">
        <v>4909</v>
      </c>
      <c r="B4888" s="4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I4888" s="4" t="str">
        <f t="shared" si="534"/>
        <v>Juice</v>
      </c>
      <c r="J4888" s="6">
        <f t="shared" si="535"/>
        <v>2</v>
      </c>
      <c r="K4888" s="6">
        <f t="shared" si="536"/>
        <v>1.5</v>
      </c>
      <c r="L4888" s="6">
        <f t="shared" si="533"/>
        <v>3</v>
      </c>
      <c r="M4888" t="str">
        <f t="shared" si="537"/>
        <v>Cash</v>
      </c>
      <c r="N4888" t="str">
        <f t="shared" si="538"/>
        <v>UNKNOWN</v>
      </c>
      <c r="O4888" s="8">
        <f t="shared" si="539"/>
        <v>45217</v>
      </c>
    </row>
    <row r="4889" spans="1:15" x14ac:dyDescent="0.35">
      <c r="A4889" t="s">
        <v>4910</v>
      </c>
      <c r="B4889" s="4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I4889" s="4" t="str">
        <f t="shared" si="534"/>
        <v>Tea</v>
      </c>
      <c r="J4889" s="6">
        <f t="shared" si="535"/>
        <v>5</v>
      </c>
      <c r="K4889" s="6">
        <f t="shared" si="536"/>
        <v>1.5</v>
      </c>
      <c r="L4889" s="6">
        <f t="shared" si="533"/>
        <v>7.5</v>
      </c>
      <c r="M4889" t="str">
        <f t="shared" si="537"/>
        <v>Cash</v>
      </c>
      <c r="N4889" t="str">
        <f t="shared" si="538"/>
        <v>UNKNOWN</v>
      </c>
      <c r="O4889" s="8">
        <f t="shared" si="539"/>
        <v>44984</v>
      </c>
    </row>
    <row r="4890" spans="1:15" x14ac:dyDescent="0.35">
      <c r="A4890" t="s">
        <v>4911</v>
      </c>
      <c r="B4890" s="4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  <c r="I4890" s="4" t="str">
        <f t="shared" si="534"/>
        <v>Juice</v>
      </c>
      <c r="J4890" s="6">
        <f t="shared" si="535"/>
        <v>4</v>
      </c>
      <c r="K4890" s="6">
        <f t="shared" si="536"/>
        <v>3</v>
      </c>
      <c r="L4890" s="6">
        <f t="shared" si="533"/>
        <v>12</v>
      </c>
      <c r="M4890" t="str">
        <f t="shared" si="537"/>
        <v>Digital Wallet</v>
      </c>
      <c r="N4890" t="str">
        <f t="shared" si="538"/>
        <v>UNKNOWN</v>
      </c>
      <c r="O4890" s="8">
        <f t="shared" si="539"/>
        <v>45008</v>
      </c>
    </row>
    <row r="4891" spans="1:15" x14ac:dyDescent="0.35">
      <c r="A4891" t="s">
        <v>4912</v>
      </c>
      <c r="B4891" s="4" t="s">
        <v>39</v>
      </c>
      <c r="C4891">
        <v>1</v>
      </c>
      <c r="E4891">
        <v>3</v>
      </c>
      <c r="H4891" s="1">
        <v>44985</v>
      </c>
      <c r="I4891" s="4" t="str">
        <f t="shared" si="534"/>
        <v>Juice</v>
      </c>
      <c r="J4891" s="6">
        <f t="shared" si="535"/>
        <v>1</v>
      </c>
      <c r="K4891" s="6">
        <f t="shared" si="536"/>
        <v>0</v>
      </c>
      <c r="L4891" s="6">
        <f t="shared" si="533"/>
        <v>3</v>
      </c>
      <c r="M4891" t="str">
        <f t="shared" si="537"/>
        <v>Default mode</v>
      </c>
      <c r="N4891" t="str">
        <f t="shared" si="538"/>
        <v>UNKNOWN</v>
      </c>
      <c r="O4891" s="8">
        <f t="shared" si="539"/>
        <v>44985</v>
      </c>
    </row>
    <row r="4892" spans="1:15" x14ac:dyDescent="0.35">
      <c r="A4892" t="s">
        <v>4913</v>
      </c>
      <c r="B4892" s="4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  <c r="I4892" s="4" t="str">
        <f t="shared" si="534"/>
        <v>Cookie</v>
      </c>
      <c r="J4892" s="6">
        <f t="shared" si="535"/>
        <v>4</v>
      </c>
      <c r="K4892" s="6">
        <f t="shared" si="536"/>
        <v>1</v>
      </c>
      <c r="L4892" s="6">
        <f t="shared" si="533"/>
        <v>4</v>
      </c>
      <c r="M4892" t="str">
        <f t="shared" si="537"/>
        <v>Digital Wallet</v>
      </c>
      <c r="N4892" t="str">
        <f t="shared" si="538"/>
        <v>UNKNOWN</v>
      </c>
      <c r="O4892" s="8">
        <f t="shared" si="539"/>
        <v>45190</v>
      </c>
    </row>
    <row r="4893" spans="1:15" x14ac:dyDescent="0.35">
      <c r="A4893" t="s">
        <v>4914</v>
      </c>
      <c r="B4893" s="4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  <c r="I4893" s="4" t="str">
        <f t="shared" si="534"/>
        <v>Cake</v>
      </c>
      <c r="J4893" s="6">
        <f t="shared" si="535"/>
        <v>5</v>
      </c>
      <c r="K4893" s="6">
        <f t="shared" si="536"/>
        <v>3</v>
      </c>
      <c r="L4893" s="6">
        <f t="shared" si="533"/>
        <v>15</v>
      </c>
      <c r="M4893" t="str">
        <f t="shared" si="537"/>
        <v>Default mode</v>
      </c>
      <c r="N4893" t="str">
        <f t="shared" si="538"/>
        <v>UNKNOWN</v>
      </c>
      <c r="O4893" s="8">
        <f t="shared" si="539"/>
        <v>45073</v>
      </c>
    </row>
    <row r="4894" spans="1:15" x14ac:dyDescent="0.35">
      <c r="A4894" t="s">
        <v>4915</v>
      </c>
      <c r="B4894" s="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  <c r="I4894" s="4" t="str">
        <f t="shared" si="534"/>
        <v>Juice</v>
      </c>
      <c r="J4894" s="6">
        <f t="shared" si="535"/>
        <v>5</v>
      </c>
      <c r="K4894" s="6">
        <f t="shared" si="536"/>
        <v>3.0003092145949291</v>
      </c>
      <c r="L4894" s="6">
        <f t="shared" si="533"/>
        <v>15</v>
      </c>
      <c r="M4894" t="str">
        <f t="shared" si="537"/>
        <v>Default mode</v>
      </c>
      <c r="N4894" t="str">
        <f t="shared" si="538"/>
        <v>In-store</v>
      </c>
      <c r="O4894" s="8">
        <f t="shared" si="539"/>
        <v>45170</v>
      </c>
    </row>
    <row r="4895" spans="1:15" x14ac:dyDescent="0.35">
      <c r="A4895" t="s">
        <v>4916</v>
      </c>
      <c r="B4895" s="4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  <c r="I4895" s="4" t="str">
        <f t="shared" si="534"/>
        <v>Cake</v>
      </c>
      <c r="J4895" s="6">
        <f t="shared" si="535"/>
        <v>3</v>
      </c>
      <c r="K4895" s="6">
        <f t="shared" si="536"/>
        <v>3</v>
      </c>
      <c r="L4895" s="6">
        <f t="shared" si="533"/>
        <v>9</v>
      </c>
      <c r="M4895" t="str">
        <f t="shared" si="537"/>
        <v>Digital Wallet</v>
      </c>
      <c r="N4895" t="str">
        <f t="shared" si="538"/>
        <v>Takeaway</v>
      </c>
      <c r="O4895" s="8">
        <f t="shared" si="539"/>
        <v>45133</v>
      </c>
    </row>
    <row r="4896" spans="1:15" x14ac:dyDescent="0.35">
      <c r="A4896" t="s">
        <v>4917</v>
      </c>
      <c r="B4896" s="4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I4896" s="4" t="str">
        <f t="shared" si="534"/>
        <v>Smoothie</v>
      </c>
      <c r="J4896" s="6">
        <f t="shared" si="535"/>
        <v>2</v>
      </c>
      <c r="K4896" s="6">
        <f t="shared" si="536"/>
        <v>4</v>
      </c>
      <c r="L4896" s="6">
        <f t="shared" si="533"/>
        <v>8</v>
      </c>
      <c r="M4896" t="str">
        <f t="shared" si="537"/>
        <v>Cash</v>
      </c>
      <c r="N4896" t="str">
        <f t="shared" si="538"/>
        <v>In-store</v>
      </c>
      <c r="O4896" s="8">
        <f t="shared" si="539"/>
        <v>45115</v>
      </c>
    </row>
    <row r="4897" spans="1:15" x14ac:dyDescent="0.35">
      <c r="A4897" t="s">
        <v>4918</v>
      </c>
      <c r="B4897" s="4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I4897" s="4" t="str">
        <f t="shared" si="534"/>
        <v>Salad</v>
      </c>
      <c r="J4897" s="6">
        <f t="shared" si="535"/>
        <v>4</v>
      </c>
      <c r="K4897" s="6">
        <f t="shared" si="536"/>
        <v>5</v>
      </c>
      <c r="L4897" s="6">
        <f t="shared" si="533"/>
        <v>20</v>
      </c>
      <c r="M4897" t="str">
        <f t="shared" si="537"/>
        <v>Cash</v>
      </c>
      <c r="N4897" t="str">
        <f t="shared" si="538"/>
        <v>UNKNOWN</v>
      </c>
      <c r="O4897" s="8">
        <f t="shared" si="539"/>
        <v>45168</v>
      </c>
    </row>
    <row r="4898" spans="1:15" x14ac:dyDescent="0.35">
      <c r="A4898" t="s">
        <v>4919</v>
      </c>
      <c r="B4898" s="4" t="s">
        <v>20</v>
      </c>
      <c r="C4898">
        <v>5</v>
      </c>
      <c r="D4898">
        <v>5</v>
      </c>
      <c r="E4898">
        <v>25</v>
      </c>
      <c r="H4898" s="1">
        <v>45097</v>
      </c>
      <c r="I4898" s="4" t="str">
        <f t="shared" si="534"/>
        <v>Salad</v>
      </c>
      <c r="J4898" s="6">
        <f t="shared" si="535"/>
        <v>5</v>
      </c>
      <c r="K4898" s="6">
        <f t="shared" si="536"/>
        <v>5</v>
      </c>
      <c r="L4898" s="6">
        <f t="shared" si="533"/>
        <v>25</v>
      </c>
      <c r="M4898" t="str">
        <f t="shared" si="537"/>
        <v>Default mode</v>
      </c>
      <c r="N4898" t="str">
        <f t="shared" si="538"/>
        <v>UNKNOWN</v>
      </c>
      <c r="O4898" s="8">
        <f t="shared" si="539"/>
        <v>45097</v>
      </c>
    </row>
    <row r="4899" spans="1:15" x14ac:dyDescent="0.35">
      <c r="A4899" t="s">
        <v>4920</v>
      </c>
      <c r="B4899" s="4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I4899" s="4" t="str">
        <f t="shared" si="534"/>
        <v>Coffee</v>
      </c>
      <c r="J4899" s="6">
        <f t="shared" si="535"/>
        <v>1</v>
      </c>
      <c r="K4899" s="6">
        <f t="shared" si="536"/>
        <v>2</v>
      </c>
      <c r="L4899" s="6">
        <f t="shared" si="533"/>
        <v>2</v>
      </c>
      <c r="M4899" t="str">
        <f t="shared" si="537"/>
        <v>Cash</v>
      </c>
      <c r="N4899" t="str">
        <f t="shared" si="538"/>
        <v>In-store</v>
      </c>
      <c r="O4899" s="8">
        <f t="shared" si="539"/>
        <v>45187</v>
      </c>
    </row>
    <row r="4900" spans="1:15" x14ac:dyDescent="0.35">
      <c r="A4900" t="s">
        <v>4921</v>
      </c>
      <c r="B4900" s="4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I4900" s="4" t="str">
        <f t="shared" si="534"/>
        <v>Cookie</v>
      </c>
      <c r="J4900" s="6">
        <f t="shared" si="535"/>
        <v>4</v>
      </c>
      <c r="K4900" s="6">
        <f t="shared" si="536"/>
        <v>1</v>
      </c>
      <c r="L4900" s="6">
        <f t="shared" si="533"/>
        <v>4</v>
      </c>
      <c r="M4900" t="str">
        <f t="shared" si="537"/>
        <v>Cash</v>
      </c>
      <c r="N4900" t="str">
        <f t="shared" si="538"/>
        <v>UNKNOWN</v>
      </c>
      <c r="O4900" s="8">
        <f t="shared" si="539"/>
        <v>45011</v>
      </c>
    </row>
    <row r="4901" spans="1:15" x14ac:dyDescent="0.35">
      <c r="A4901" t="s">
        <v>4922</v>
      </c>
      <c r="B4901" s="4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  <c r="I4901" s="4" t="str">
        <f t="shared" si="534"/>
        <v>Juice</v>
      </c>
      <c r="J4901" s="6">
        <f t="shared" si="535"/>
        <v>3</v>
      </c>
      <c r="K4901" s="6">
        <f t="shared" si="536"/>
        <v>3</v>
      </c>
      <c r="L4901" s="6">
        <f t="shared" si="533"/>
        <v>9</v>
      </c>
      <c r="M4901" t="str">
        <f t="shared" si="537"/>
        <v>Default mode</v>
      </c>
      <c r="N4901" t="str">
        <f t="shared" si="538"/>
        <v>Cafe</v>
      </c>
      <c r="O4901" s="8">
        <f t="shared" si="539"/>
        <v>44983</v>
      </c>
    </row>
    <row r="4902" spans="1:15" x14ac:dyDescent="0.35">
      <c r="A4902" t="s">
        <v>4923</v>
      </c>
      <c r="B4902" s="4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I4902" s="4" t="str">
        <f t="shared" si="534"/>
        <v>Smoothie</v>
      </c>
      <c r="J4902" s="6">
        <f t="shared" si="535"/>
        <v>4</v>
      </c>
      <c r="K4902" s="6">
        <f t="shared" si="536"/>
        <v>4</v>
      </c>
      <c r="L4902" s="6">
        <f t="shared" si="533"/>
        <v>16</v>
      </c>
      <c r="M4902" t="str">
        <f t="shared" si="537"/>
        <v>Default mode</v>
      </c>
      <c r="N4902" t="str">
        <f t="shared" si="538"/>
        <v>In-store</v>
      </c>
      <c r="O4902" s="8">
        <f t="shared" si="539"/>
        <v>45079</v>
      </c>
    </row>
    <row r="4903" spans="1:15" x14ac:dyDescent="0.35">
      <c r="A4903" t="s">
        <v>4924</v>
      </c>
      <c r="B4903" s="4" t="s">
        <v>39</v>
      </c>
      <c r="C4903">
        <v>3</v>
      </c>
      <c r="D4903">
        <v>3</v>
      </c>
      <c r="E4903">
        <v>9</v>
      </c>
      <c r="H4903" s="1">
        <v>45273</v>
      </c>
      <c r="I4903" s="4" t="str">
        <f t="shared" si="534"/>
        <v>Juice</v>
      </c>
      <c r="J4903" s="6">
        <f t="shared" si="535"/>
        <v>3</v>
      </c>
      <c r="K4903" s="6">
        <f t="shared" si="536"/>
        <v>3</v>
      </c>
      <c r="L4903" s="6">
        <f t="shared" si="533"/>
        <v>9</v>
      </c>
      <c r="M4903" t="str">
        <f t="shared" si="537"/>
        <v>Default mode</v>
      </c>
      <c r="N4903" t="str">
        <f t="shared" si="538"/>
        <v>UNKNOWN</v>
      </c>
      <c r="O4903" s="8">
        <f t="shared" si="539"/>
        <v>45273</v>
      </c>
    </row>
    <row r="4904" spans="1:15" x14ac:dyDescent="0.35">
      <c r="A4904" t="s">
        <v>4925</v>
      </c>
      <c r="B4904" s="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  <c r="I4904" s="4" t="str">
        <f t="shared" si="534"/>
        <v>Salad</v>
      </c>
      <c r="J4904" s="6">
        <f t="shared" si="535"/>
        <v>5</v>
      </c>
      <c r="K4904" s="6">
        <f t="shared" si="536"/>
        <v>5</v>
      </c>
      <c r="L4904" s="6">
        <f t="shared" si="533"/>
        <v>25</v>
      </c>
      <c r="M4904" t="str">
        <f t="shared" si="537"/>
        <v>Default mode</v>
      </c>
      <c r="N4904" t="str">
        <f t="shared" si="538"/>
        <v>UNKNOWN</v>
      </c>
      <c r="O4904" s="8">
        <f t="shared" si="539"/>
        <v>45230</v>
      </c>
    </row>
    <row r="4905" spans="1:15" x14ac:dyDescent="0.35">
      <c r="A4905" t="s">
        <v>4926</v>
      </c>
      <c r="B4905" s="4" t="s">
        <v>17</v>
      </c>
      <c r="C4905">
        <v>3</v>
      </c>
      <c r="E4905">
        <v>3</v>
      </c>
      <c r="G4905" t="s">
        <v>21</v>
      </c>
      <c r="H4905" s="1">
        <v>44962</v>
      </c>
      <c r="I4905" s="4" t="str">
        <f t="shared" si="534"/>
        <v>Cookie</v>
      </c>
      <c r="J4905" s="6">
        <f t="shared" si="535"/>
        <v>3</v>
      </c>
      <c r="K4905" s="6">
        <f t="shared" si="536"/>
        <v>0</v>
      </c>
      <c r="L4905" s="6">
        <f t="shared" si="533"/>
        <v>3</v>
      </c>
      <c r="M4905" t="str">
        <f t="shared" si="537"/>
        <v>Default mode</v>
      </c>
      <c r="N4905" t="str">
        <f t="shared" si="538"/>
        <v>UNKNOWN</v>
      </c>
      <c r="O4905" s="8">
        <f t="shared" si="539"/>
        <v>44962</v>
      </c>
    </row>
    <row r="4906" spans="1:15" x14ac:dyDescent="0.35">
      <c r="A4906" t="s">
        <v>4927</v>
      </c>
      <c r="B4906" s="4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I4906" s="4" t="str">
        <f t="shared" si="534"/>
        <v>Juice</v>
      </c>
      <c r="J4906" s="6">
        <f t="shared" si="535"/>
        <v>3</v>
      </c>
      <c r="K4906" s="6">
        <f t="shared" si="536"/>
        <v>3</v>
      </c>
      <c r="L4906" s="6">
        <f t="shared" si="533"/>
        <v>9</v>
      </c>
      <c r="M4906" t="str">
        <f t="shared" si="537"/>
        <v>Cash</v>
      </c>
      <c r="N4906" t="str">
        <f t="shared" si="538"/>
        <v>UNKNOWN</v>
      </c>
      <c r="O4906" s="8">
        <f t="shared" si="539"/>
        <v>45107</v>
      </c>
    </row>
    <row r="4907" spans="1:15" x14ac:dyDescent="0.35">
      <c r="A4907" t="s">
        <v>4928</v>
      </c>
      <c r="B4907" s="4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I4907" s="4" t="str">
        <f t="shared" si="534"/>
        <v>Sandwich</v>
      </c>
      <c r="J4907" s="6">
        <f t="shared" si="535"/>
        <v>3</v>
      </c>
      <c r="K4907" s="6">
        <f t="shared" si="536"/>
        <v>4</v>
      </c>
      <c r="L4907" s="6">
        <f t="shared" si="533"/>
        <v>12</v>
      </c>
      <c r="M4907" t="str">
        <f t="shared" si="537"/>
        <v>Default mode</v>
      </c>
      <c r="N4907" t="str">
        <f t="shared" si="538"/>
        <v>In-store</v>
      </c>
      <c r="O4907" s="8">
        <f t="shared" si="539"/>
        <v>45162</v>
      </c>
    </row>
    <row r="4908" spans="1:15" x14ac:dyDescent="0.35">
      <c r="A4908" t="s">
        <v>4929</v>
      </c>
      <c r="B4908" s="4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  <c r="I4908" s="4" t="str">
        <f t="shared" si="534"/>
        <v>Juice</v>
      </c>
      <c r="J4908" s="6">
        <f t="shared" si="535"/>
        <v>4</v>
      </c>
      <c r="K4908" s="6">
        <f t="shared" si="536"/>
        <v>4</v>
      </c>
      <c r="L4908" s="6">
        <f t="shared" si="533"/>
        <v>16</v>
      </c>
      <c r="M4908" t="str">
        <f t="shared" si="537"/>
        <v>Default mode</v>
      </c>
      <c r="N4908" t="str">
        <f t="shared" si="538"/>
        <v>Takeaway</v>
      </c>
      <c r="O4908" s="8">
        <f t="shared" si="539"/>
        <v>45078</v>
      </c>
    </row>
    <row r="4909" spans="1:15" x14ac:dyDescent="0.35">
      <c r="A4909" t="s">
        <v>4930</v>
      </c>
      <c r="B4909" s="4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  <c r="I4909" s="4" t="str">
        <f t="shared" si="534"/>
        <v>Cake</v>
      </c>
      <c r="J4909" s="6">
        <f t="shared" si="535"/>
        <v>3</v>
      </c>
      <c r="K4909" s="6">
        <f t="shared" si="536"/>
        <v>3</v>
      </c>
      <c r="L4909" s="6">
        <f t="shared" si="533"/>
        <v>9</v>
      </c>
      <c r="M4909" t="str">
        <f t="shared" si="537"/>
        <v>Digital Wallet</v>
      </c>
      <c r="N4909" t="str">
        <f t="shared" si="538"/>
        <v>In-store</v>
      </c>
      <c r="O4909" s="8">
        <f t="shared" si="539"/>
        <v>45221</v>
      </c>
    </row>
    <row r="4910" spans="1:15" x14ac:dyDescent="0.35">
      <c r="A4910" t="s">
        <v>4931</v>
      </c>
      <c r="B4910" s="4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I4910" s="4" t="str">
        <f t="shared" si="534"/>
        <v>Juice</v>
      </c>
      <c r="J4910" s="6">
        <f t="shared" si="535"/>
        <v>3</v>
      </c>
      <c r="K4910" s="6">
        <f t="shared" si="536"/>
        <v>3</v>
      </c>
      <c r="L4910" s="6">
        <f t="shared" si="533"/>
        <v>9</v>
      </c>
      <c r="M4910" t="str">
        <f t="shared" si="537"/>
        <v>Cash</v>
      </c>
      <c r="N4910" t="str">
        <f t="shared" si="538"/>
        <v>In-store</v>
      </c>
      <c r="O4910" s="8">
        <f t="shared" si="539"/>
        <v>44981</v>
      </c>
    </row>
    <row r="4911" spans="1:15" x14ac:dyDescent="0.35">
      <c r="A4911" t="s">
        <v>4932</v>
      </c>
      <c r="B4911" s="4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I4911" s="4" t="str">
        <f t="shared" si="534"/>
        <v>Juice</v>
      </c>
      <c r="J4911" s="6">
        <f t="shared" si="535"/>
        <v>3</v>
      </c>
      <c r="K4911" s="6">
        <f t="shared" si="536"/>
        <v>4</v>
      </c>
      <c r="L4911" s="6">
        <f t="shared" si="533"/>
        <v>12</v>
      </c>
      <c r="M4911" t="str">
        <f t="shared" si="537"/>
        <v>Default mode</v>
      </c>
      <c r="N4911" t="str">
        <f t="shared" si="538"/>
        <v>Takeaway</v>
      </c>
      <c r="O4911" s="8">
        <f t="shared" si="539"/>
        <v>45284</v>
      </c>
    </row>
    <row r="4912" spans="1:15" x14ac:dyDescent="0.35">
      <c r="A4912" t="s">
        <v>4933</v>
      </c>
      <c r="B4912" s="4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I4912" s="4" t="str">
        <f t="shared" si="534"/>
        <v>Coffee</v>
      </c>
      <c r="J4912" s="6">
        <f t="shared" si="535"/>
        <v>4</v>
      </c>
      <c r="K4912" s="6">
        <f t="shared" si="536"/>
        <v>2</v>
      </c>
      <c r="L4912" s="6">
        <f t="shared" si="533"/>
        <v>8</v>
      </c>
      <c r="M4912" t="str">
        <f t="shared" si="537"/>
        <v>Credit Card</v>
      </c>
      <c r="N4912" t="str">
        <f t="shared" si="538"/>
        <v>In-store</v>
      </c>
      <c r="O4912" s="8">
        <f t="shared" si="539"/>
        <v>45103</v>
      </c>
    </row>
    <row r="4913" spans="1:15" x14ac:dyDescent="0.35">
      <c r="A4913" t="s">
        <v>4934</v>
      </c>
      <c r="B4913" s="4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  <c r="I4913" s="4" t="str">
        <f t="shared" si="534"/>
        <v>Juice</v>
      </c>
      <c r="J4913" s="6">
        <f t="shared" si="535"/>
        <v>5</v>
      </c>
      <c r="K4913" s="6">
        <f t="shared" si="536"/>
        <v>3</v>
      </c>
      <c r="L4913" s="6">
        <f t="shared" si="533"/>
        <v>15</v>
      </c>
      <c r="M4913" t="str">
        <f t="shared" si="537"/>
        <v>Digital Wallet</v>
      </c>
      <c r="N4913" t="str">
        <f t="shared" si="538"/>
        <v>Takeaway</v>
      </c>
      <c r="O4913" s="8">
        <f t="shared" si="539"/>
        <v>45272</v>
      </c>
    </row>
    <row r="4914" spans="1:15" x14ac:dyDescent="0.35">
      <c r="A4914" t="s">
        <v>4935</v>
      </c>
      <c r="B4914" s="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I4914" s="4" t="str">
        <f t="shared" si="534"/>
        <v>Salad</v>
      </c>
      <c r="J4914" s="6">
        <f t="shared" si="535"/>
        <v>5</v>
      </c>
      <c r="K4914" s="6">
        <f t="shared" si="536"/>
        <v>5</v>
      </c>
      <c r="L4914" s="6">
        <f t="shared" si="533"/>
        <v>25</v>
      </c>
      <c r="M4914" t="str">
        <f t="shared" si="537"/>
        <v>Cash</v>
      </c>
      <c r="N4914" t="str">
        <f t="shared" si="538"/>
        <v>Takeaway</v>
      </c>
      <c r="O4914" s="8">
        <f t="shared" si="539"/>
        <v>45164</v>
      </c>
    </row>
    <row r="4915" spans="1:15" x14ac:dyDescent="0.35">
      <c r="A4915" t="s">
        <v>4936</v>
      </c>
      <c r="B4915" s="4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I4915" s="4" t="str">
        <f t="shared" si="534"/>
        <v>Coffee</v>
      </c>
      <c r="J4915" s="6">
        <f t="shared" si="535"/>
        <v>1</v>
      </c>
      <c r="K4915" s="6">
        <f t="shared" si="536"/>
        <v>2</v>
      </c>
      <c r="L4915" s="6">
        <f t="shared" si="533"/>
        <v>2</v>
      </c>
      <c r="M4915" t="str">
        <f t="shared" si="537"/>
        <v>Credit Card</v>
      </c>
      <c r="N4915" t="str">
        <f t="shared" si="538"/>
        <v>UNKNOWN</v>
      </c>
      <c r="O4915" s="8">
        <f t="shared" si="539"/>
        <v>45144</v>
      </c>
    </row>
    <row r="4916" spans="1:15" x14ac:dyDescent="0.35">
      <c r="A4916" t="s">
        <v>4937</v>
      </c>
      <c r="B4916" s="4" t="s">
        <v>28</v>
      </c>
      <c r="C4916">
        <v>3</v>
      </c>
      <c r="D4916">
        <v>4</v>
      </c>
      <c r="E4916">
        <v>12</v>
      </c>
      <c r="H4916" s="1">
        <v>45219</v>
      </c>
      <c r="I4916" s="4" t="str">
        <f t="shared" si="534"/>
        <v>Sandwich</v>
      </c>
      <c r="J4916" s="6">
        <f t="shared" si="535"/>
        <v>3</v>
      </c>
      <c r="K4916" s="6">
        <f t="shared" si="536"/>
        <v>4</v>
      </c>
      <c r="L4916" s="6">
        <f t="shared" si="533"/>
        <v>12</v>
      </c>
      <c r="M4916" t="str">
        <f t="shared" si="537"/>
        <v>Default mode</v>
      </c>
      <c r="N4916" t="str">
        <f t="shared" si="538"/>
        <v>UNKNOWN</v>
      </c>
      <c r="O4916" s="8">
        <f t="shared" si="539"/>
        <v>45219</v>
      </c>
    </row>
    <row r="4917" spans="1:15" x14ac:dyDescent="0.35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  <c r="I4917" s="4" t="str">
        <f t="shared" si="534"/>
        <v>UNKNOWN</v>
      </c>
      <c r="J4917" s="6">
        <f t="shared" si="535"/>
        <v>5</v>
      </c>
      <c r="K4917" s="6">
        <f t="shared" si="536"/>
        <v>4</v>
      </c>
      <c r="L4917" s="6">
        <f t="shared" si="533"/>
        <v>20</v>
      </c>
      <c r="M4917" t="str">
        <f t="shared" si="537"/>
        <v>Digital Wallet</v>
      </c>
      <c r="N4917" t="str">
        <f t="shared" si="538"/>
        <v>Takeaway</v>
      </c>
      <c r="O4917" s="8">
        <f t="shared" si="539"/>
        <v>45078</v>
      </c>
    </row>
    <row r="4918" spans="1:15" x14ac:dyDescent="0.35">
      <c r="A4918" t="s">
        <v>4939</v>
      </c>
      <c r="B4918" s="4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  <c r="I4918" s="4" t="str">
        <f t="shared" si="534"/>
        <v>Juice</v>
      </c>
      <c r="J4918" s="6">
        <f t="shared" si="535"/>
        <v>5</v>
      </c>
      <c r="K4918" s="6">
        <f t="shared" si="536"/>
        <v>3</v>
      </c>
      <c r="L4918" s="6">
        <f t="shared" si="533"/>
        <v>15</v>
      </c>
      <c r="M4918" t="str">
        <f t="shared" si="537"/>
        <v>Credit Card</v>
      </c>
      <c r="N4918" t="str">
        <f t="shared" si="538"/>
        <v>UNKNOWN</v>
      </c>
      <c r="O4918" s="8">
        <f t="shared" si="539"/>
        <v>45078</v>
      </c>
    </row>
    <row r="4919" spans="1:15" x14ac:dyDescent="0.35">
      <c r="A4919" t="s">
        <v>4940</v>
      </c>
      <c r="B4919" s="4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  <c r="I4919" s="4" t="str">
        <f t="shared" si="534"/>
        <v>Tea</v>
      </c>
      <c r="J4919" s="6">
        <f t="shared" si="535"/>
        <v>5</v>
      </c>
      <c r="K4919" s="6">
        <f t="shared" si="536"/>
        <v>1.5</v>
      </c>
      <c r="L4919" s="6">
        <f t="shared" si="533"/>
        <v>7.5</v>
      </c>
      <c r="M4919" t="str">
        <f t="shared" si="537"/>
        <v>Credit Card</v>
      </c>
      <c r="N4919" t="str">
        <f t="shared" si="538"/>
        <v>UNKNOWN</v>
      </c>
      <c r="O4919" s="8">
        <f t="shared" si="539"/>
        <v>44927</v>
      </c>
    </row>
    <row r="4920" spans="1:15" x14ac:dyDescent="0.35">
      <c r="A4920" t="s">
        <v>4941</v>
      </c>
      <c r="B4920" s="4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I4920" s="4" t="str">
        <f t="shared" si="534"/>
        <v>Tea</v>
      </c>
      <c r="J4920" s="6">
        <f t="shared" si="535"/>
        <v>1</v>
      </c>
      <c r="K4920" s="6">
        <f t="shared" si="536"/>
        <v>1.5</v>
      </c>
      <c r="L4920" s="6">
        <f t="shared" si="533"/>
        <v>1.5</v>
      </c>
      <c r="M4920" t="str">
        <f t="shared" si="537"/>
        <v>Credit Card</v>
      </c>
      <c r="N4920" t="str">
        <f t="shared" si="538"/>
        <v>Takeaway</v>
      </c>
      <c r="O4920" s="8">
        <f t="shared" si="539"/>
        <v>45042</v>
      </c>
    </row>
    <row r="4921" spans="1:15" x14ac:dyDescent="0.35">
      <c r="A4921" t="s">
        <v>4942</v>
      </c>
      <c r="B4921" s="4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I4921" s="4" t="str">
        <f t="shared" si="534"/>
        <v>Smoothie</v>
      </c>
      <c r="J4921" s="6">
        <f t="shared" si="535"/>
        <v>3</v>
      </c>
      <c r="K4921" s="6">
        <f t="shared" si="536"/>
        <v>4</v>
      </c>
      <c r="L4921" s="6">
        <f t="shared" si="533"/>
        <v>12</v>
      </c>
      <c r="M4921" t="str">
        <f t="shared" si="537"/>
        <v>Credit Card</v>
      </c>
      <c r="N4921" t="str">
        <f t="shared" si="538"/>
        <v>In-store</v>
      </c>
      <c r="O4921" s="8">
        <f t="shared" si="539"/>
        <v>45205</v>
      </c>
    </row>
    <row r="4922" spans="1:15" x14ac:dyDescent="0.35">
      <c r="A4922" t="s">
        <v>4943</v>
      </c>
      <c r="B4922" s="4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  <c r="I4922" s="4" t="str">
        <f t="shared" si="534"/>
        <v>Cake</v>
      </c>
      <c r="J4922" s="6">
        <f t="shared" si="535"/>
        <v>1</v>
      </c>
      <c r="K4922" s="6">
        <f t="shared" si="536"/>
        <v>3</v>
      </c>
      <c r="L4922" s="6">
        <f t="shared" si="533"/>
        <v>3</v>
      </c>
      <c r="M4922" t="str">
        <f t="shared" si="537"/>
        <v>Digital Wallet</v>
      </c>
      <c r="N4922" t="str">
        <f t="shared" si="538"/>
        <v>In-store</v>
      </c>
      <c r="O4922" s="8">
        <f t="shared" si="539"/>
        <v>45289</v>
      </c>
    </row>
    <row r="4923" spans="1:15" x14ac:dyDescent="0.35">
      <c r="A4923" t="s">
        <v>4944</v>
      </c>
      <c r="B4923" s="4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I4923" s="4" t="str">
        <f t="shared" si="534"/>
        <v>Coffee</v>
      </c>
      <c r="J4923" s="6">
        <f t="shared" si="535"/>
        <v>5</v>
      </c>
      <c r="K4923" s="6">
        <f t="shared" si="536"/>
        <v>2</v>
      </c>
      <c r="L4923" s="6">
        <f t="shared" si="533"/>
        <v>10</v>
      </c>
      <c r="M4923" t="str">
        <f t="shared" si="537"/>
        <v>Credit Card</v>
      </c>
      <c r="N4923" t="str">
        <f t="shared" si="538"/>
        <v>In-store</v>
      </c>
      <c r="O4923" s="8">
        <f t="shared" si="539"/>
        <v>45210</v>
      </c>
    </row>
    <row r="4924" spans="1:15" x14ac:dyDescent="0.35">
      <c r="A4924" t="s">
        <v>4945</v>
      </c>
      <c r="B4924" s="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I4924" s="4" t="str">
        <f t="shared" si="534"/>
        <v>Cake</v>
      </c>
      <c r="J4924" s="6">
        <f t="shared" si="535"/>
        <v>3</v>
      </c>
      <c r="K4924" s="6">
        <f t="shared" si="536"/>
        <v>3</v>
      </c>
      <c r="L4924" s="6">
        <f t="shared" si="533"/>
        <v>9</v>
      </c>
      <c r="M4924" t="str">
        <f t="shared" si="537"/>
        <v>Cash</v>
      </c>
      <c r="N4924" t="str">
        <f t="shared" si="538"/>
        <v>UNKNOWN</v>
      </c>
      <c r="O4924" s="8">
        <f t="shared" si="539"/>
        <v>45213</v>
      </c>
    </row>
    <row r="4925" spans="1:15" x14ac:dyDescent="0.35">
      <c r="A4925" t="s">
        <v>4946</v>
      </c>
      <c r="B4925" s="4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I4925" s="4" t="str">
        <f t="shared" si="534"/>
        <v>Juice</v>
      </c>
      <c r="J4925" s="6">
        <f t="shared" si="535"/>
        <v>3</v>
      </c>
      <c r="K4925" s="6">
        <f t="shared" si="536"/>
        <v>3</v>
      </c>
      <c r="L4925" s="6">
        <f t="shared" si="533"/>
        <v>9</v>
      </c>
      <c r="M4925" t="str">
        <f t="shared" si="537"/>
        <v>Default mode</v>
      </c>
      <c r="N4925" t="str">
        <f t="shared" si="538"/>
        <v>In-store</v>
      </c>
      <c r="O4925" s="8">
        <f t="shared" si="539"/>
        <v>45173</v>
      </c>
    </row>
    <row r="4926" spans="1:15" x14ac:dyDescent="0.35">
      <c r="A4926" t="s">
        <v>4947</v>
      </c>
      <c r="B4926" s="4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  <c r="I4926" s="4" t="str">
        <f t="shared" si="534"/>
        <v>Cookie</v>
      </c>
      <c r="J4926" s="6">
        <f t="shared" si="535"/>
        <v>5</v>
      </c>
      <c r="K4926" s="6">
        <f t="shared" si="536"/>
        <v>3</v>
      </c>
      <c r="L4926" s="6">
        <f t="shared" si="533"/>
        <v>5</v>
      </c>
      <c r="M4926" t="str">
        <f t="shared" si="537"/>
        <v>Default mode</v>
      </c>
      <c r="N4926" t="str">
        <f t="shared" si="538"/>
        <v>Takeaway</v>
      </c>
      <c r="O4926" s="8">
        <f t="shared" si="539"/>
        <v>44971</v>
      </c>
    </row>
    <row r="4927" spans="1:15" x14ac:dyDescent="0.35">
      <c r="A4927" t="s">
        <v>4948</v>
      </c>
      <c r="B4927" s="4" t="s">
        <v>25</v>
      </c>
      <c r="C4927">
        <v>4</v>
      </c>
      <c r="D4927">
        <v>4</v>
      </c>
      <c r="E4927">
        <v>16</v>
      </c>
      <c r="F4927" t="s">
        <v>10</v>
      </c>
      <c r="I4927" s="4" t="str">
        <f t="shared" si="534"/>
        <v>Smoothie</v>
      </c>
      <c r="J4927" s="6">
        <f t="shared" si="535"/>
        <v>4</v>
      </c>
      <c r="K4927" s="6">
        <f t="shared" si="536"/>
        <v>4</v>
      </c>
      <c r="L4927" s="6">
        <f t="shared" si="533"/>
        <v>16</v>
      </c>
      <c r="M4927" t="str">
        <f t="shared" si="537"/>
        <v>Credit Card</v>
      </c>
      <c r="N4927" t="str">
        <f t="shared" si="538"/>
        <v>UNKNOWN</v>
      </c>
      <c r="O4927" s="8">
        <f t="shared" si="539"/>
        <v>44927</v>
      </c>
    </row>
    <row r="4928" spans="1:15" x14ac:dyDescent="0.35">
      <c r="A4928" t="s">
        <v>4949</v>
      </c>
      <c r="B4928" s="4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I4928" s="4" t="str">
        <f t="shared" si="534"/>
        <v>Tea</v>
      </c>
      <c r="J4928" s="6">
        <f t="shared" si="535"/>
        <v>4</v>
      </c>
      <c r="K4928" s="6">
        <f t="shared" si="536"/>
        <v>1.5</v>
      </c>
      <c r="L4928" s="6">
        <f t="shared" si="533"/>
        <v>6</v>
      </c>
      <c r="M4928" t="str">
        <f t="shared" si="537"/>
        <v>Credit Card</v>
      </c>
      <c r="N4928" t="str">
        <f t="shared" si="538"/>
        <v>Takeaway</v>
      </c>
      <c r="O4928" s="8">
        <f t="shared" si="539"/>
        <v>44932</v>
      </c>
    </row>
    <row r="4929" spans="1:15" x14ac:dyDescent="0.35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I4929" s="4" t="str">
        <f t="shared" si="534"/>
        <v>UNKNOWN</v>
      </c>
      <c r="J4929" s="6">
        <f t="shared" si="535"/>
        <v>5</v>
      </c>
      <c r="K4929" s="6">
        <f t="shared" si="536"/>
        <v>4</v>
      </c>
      <c r="L4929" s="6">
        <f t="shared" si="533"/>
        <v>20</v>
      </c>
      <c r="M4929" t="str">
        <f t="shared" si="537"/>
        <v>Cash</v>
      </c>
      <c r="N4929" t="str">
        <f t="shared" si="538"/>
        <v>UNKNOWN</v>
      </c>
      <c r="O4929" s="8">
        <f t="shared" si="539"/>
        <v>45265</v>
      </c>
    </row>
    <row r="4930" spans="1:15" x14ac:dyDescent="0.35">
      <c r="A4930" t="s">
        <v>4951</v>
      </c>
      <c r="B4930" s="4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  <c r="I4930" s="4" t="str">
        <f t="shared" si="534"/>
        <v>Salad</v>
      </c>
      <c r="J4930" s="6">
        <f t="shared" si="535"/>
        <v>4</v>
      </c>
      <c r="K4930" s="6">
        <f t="shared" si="536"/>
        <v>5</v>
      </c>
      <c r="L4930" s="6">
        <f t="shared" ref="L4930:L4993" si="540">IF(ISBLANK(E4930),PRODUCT(J4930,K4930),IF(E4930="ERROR",PRODUCT(J4930,K4930),IF(E4930="UNKNOWN",PRODUCT(J4930,K4930),E4930)))</f>
        <v>20</v>
      </c>
      <c r="M4930" t="str">
        <f t="shared" si="537"/>
        <v>Digital Wallet</v>
      </c>
      <c r="N4930" t="str">
        <f t="shared" si="538"/>
        <v>In-store</v>
      </c>
      <c r="O4930" s="8">
        <f t="shared" si="539"/>
        <v>44936</v>
      </c>
    </row>
    <row r="4931" spans="1:15" x14ac:dyDescent="0.35">
      <c r="A4931" t="s">
        <v>4952</v>
      </c>
      <c r="B4931" s="4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I4931" s="4" t="str">
        <f t="shared" ref="I4931:I4994" si="541">IF(ISBLANK(B4931),"UNKNOWN",IF(B4931="ERROR","Juice",B4931))</f>
        <v>Coffee</v>
      </c>
      <c r="J4931" s="6">
        <f t="shared" ref="J4931:J4994" si="542">IF(ISBLANK(C4931),E4931/D4931,IF(C4931="ERROR",AVERAGE(C4931:C14930),IF(C4931="UNKNOWN",MEDIAN(C4931:C14930),C4931)))</f>
        <v>4</v>
      </c>
      <c r="K4931" s="6">
        <f t="shared" ref="K4931:K4994" si="543">IF(ISBLANK(D4931),0,IF(D4931="ERROR",AVERAGE(D4931:D14930),IF(D4931="UNKNOWN",MEDIAN(D4931:D14930),D4931)))</f>
        <v>2</v>
      </c>
      <c r="L4931" s="6">
        <f t="shared" si="540"/>
        <v>8</v>
      </c>
      <c r="M4931" t="str">
        <f t="shared" ref="M4931:M4994" si="544">IF(ISBLANK(F4931),"Default mode",IF(F4931="ERROR","Cash",F4931))</f>
        <v>Credit Card</v>
      </c>
      <c r="N4931" t="str">
        <f t="shared" ref="N4931:N4994" si="545">IF(ISBLANK(G4931),"UNKNOWN",IF(G4931="ERROR","Cafe",G4931))</f>
        <v>In-store</v>
      </c>
      <c r="O4931" s="8">
        <f t="shared" ref="O4931:O4994" si="546">IF(ISBLANK(H4931),DATE(2023,1,1),IF(H4931="ERROR",DATE(2023,6,1),IF(H4931="UNKNOWN",DATE(2023,1,1),H4931)))</f>
        <v>45236</v>
      </c>
    </row>
    <row r="4932" spans="1:15" x14ac:dyDescent="0.35">
      <c r="A4932" t="s">
        <v>4953</v>
      </c>
      <c r="B4932" s="4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  <c r="I4932" s="4" t="str">
        <f t="shared" si="541"/>
        <v>Sandwich</v>
      </c>
      <c r="J4932" s="6">
        <f t="shared" si="542"/>
        <v>2</v>
      </c>
      <c r="K4932" s="6">
        <f t="shared" si="543"/>
        <v>4</v>
      </c>
      <c r="L4932" s="6">
        <f t="shared" si="540"/>
        <v>8</v>
      </c>
      <c r="M4932" t="str">
        <f t="shared" si="544"/>
        <v>Digital Wallet</v>
      </c>
      <c r="N4932" t="str">
        <f t="shared" si="545"/>
        <v>Takeaway</v>
      </c>
      <c r="O4932" s="8">
        <f t="shared" si="546"/>
        <v>45160</v>
      </c>
    </row>
    <row r="4933" spans="1:15" x14ac:dyDescent="0.35">
      <c r="A4933" t="s">
        <v>4954</v>
      </c>
      <c r="B4933" s="4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  <c r="I4933" s="4" t="str">
        <f t="shared" si="541"/>
        <v>Cookie</v>
      </c>
      <c r="J4933" s="6">
        <f t="shared" si="542"/>
        <v>1</v>
      </c>
      <c r="K4933" s="6">
        <f t="shared" si="543"/>
        <v>1</v>
      </c>
      <c r="L4933" s="6">
        <f t="shared" si="540"/>
        <v>1</v>
      </c>
      <c r="M4933" t="str">
        <f t="shared" si="544"/>
        <v>Credit Card</v>
      </c>
      <c r="N4933" t="str">
        <f t="shared" si="545"/>
        <v>Takeaway</v>
      </c>
      <c r="O4933" s="8">
        <f t="shared" si="546"/>
        <v>45208</v>
      </c>
    </row>
    <row r="4934" spans="1:15" x14ac:dyDescent="0.35">
      <c r="A4934" t="s">
        <v>4955</v>
      </c>
      <c r="B4934" s="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I4934" s="4" t="str">
        <f t="shared" si="541"/>
        <v>Cookie</v>
      </c>
      <c r="J4934" s="6">
        <f t="shared" si="542"/>
        <v>2</v>
      </c>
      <c r="K4934" s="6">
        <f t="shared" si="543"/>
        <v>1</v>
      </c>
      <c r="L4934" s="6">
        <f t="shared" si="540"/>
        <v>2</v>
      </c>
      <c r="M4934" t="str">
        <f t="shared" si="544"/>
        <v>Cash</v>
      </c>
      <c r="N4934" t="str">
        <f t="shared" si="545"/>
        <v>UNKNOWN</v>
      </c>
      <c r="O4934" s="8">
        <f t="shared" si="546"/>
        <v>45238</v>
      </c>
    </row>
    <row r="4935" spans="1:15" x14ac:dyDescent="0.35">
      <c r="A4935" t="s">
        <v>4956</v>
      </c>
      <c r="B4935" s="4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I4935" s="4" t="str">
        <f t="shared" si="541"/>
        <v>Juice</v>
      </c>
      <c r="J4935" s="6">
        <f t="shared" si="542"/>
        <v>2</v>
      </c>
      <c r="K4935" s="6">
        <f t="shared" si="543"/>
        <v>3</v>
      </c>
      <c r="L4935" s="6">
        <f t="shared" si="540"/>
        <v>6</v>
      </c>
      <c r="M4935" t="str">
        <f t="shared" si="544"/>
        <v>Cash</v>
      </c>
      <c r="N4935" t="str">
        <f t="shared" si="545"/>
        <v>Takeaway</v>
      </c>
      <c r="O4935" s="8">
        <f t="shared" si="546"/>
        <v>44970</v>
      </c>
    </row>
    <row r="4936" spans="1:15" x14ac:dyDescent="0.35">
      <c r="A4936" t="s">
        <v>4957</v>
      </c>
      <c r="B4936" s="4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I4936" s="4" t="str">
        <f t="shared" si="541"/>
        <v>Cookie</v>
      </c>
      <c r="J4936" s="6">
        <f t="shared" si="542"/>
        <v>4</v>
      </c>
      <c r="K4936" s="6">
        <f t="shared" si="543"/>
        <v>1</v>
      </c>
      <c r="L4936" s="6">
        <f t="shared" si="540"/>
        <v>4</v>
      </c>
      <c r="M4936" t="str">
        <f t="shared" si="544"/>
        <v>Default mode</v>
      </c>
      <c r="N4936" t="str">
        <f t="shared" si="545"/>
        <v>In-store</v>
      </c>
      <c r="O4936" s="8">
        <f t="shared" si="546"/>
        <v>44933</v>
      </c>
    </row>
    <row r="4937" spans="1:15" x14ac:dyDescent="0.35">
      <c r="A4937" t="s">
        <v>4958</v>
      </c>
      <c r="B4937" s="4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I4937" s="4" t="str">
        <f t="shared" si="541"/>
        <v>UNKNOWN</v>
      </c>
      <c r="J4937" s="6">
        <f t="shared" si="542"/>
        <v>4</v>
      </c>
      <c r="K4937" s="6">
        <f t="shared" si="543"/>
        <v>1.5</v>
      </c>
      <c r="L4937" s="6">
        <f t="shared" si="540"/>
        <v>6</v>
      </c>
      <c r="M4937" t="str">
        <f t="shared" si="544"/>
        <v>Default mode</v>
      </c>
      <c r="N4937" t="str">
        <f t="shared" si="545"/>
        <v>In-store</v>
      </c>
      <c r="O4937" s="8">
        <f t="shared" si="546"/>
        <v>45039</v>
      </c>
    </row>
    <row r="4938" spans="1:15" x14ac:dyDescent="0.35">
      <c r="A4938" t="s">
        <v>4959</v>
      </c>
      <c r="B4938" s="4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I4938" s="4" t="str">
        <f t="shared" si="541"/>
        <v>Smoothie</v>
      </c>
      <c r="J4938" s="6">
        <f t="shared" si="542"/>
        <v>2</v>
      </c>
      <c r="K4938" s="6">
        <f t="shared" si="543"/>
        <v>4</v>
      </c>
      <c r="L4938" s="6">
        <f t="shared" si="540"/>
        <v>8</v>
      </c>
      <c r="M4938" t="str">
        <f t="shared" si="544"/>
        <v>Cash</v>
      </c>
      <c r="N4938" t="str">
        <f t="shared" si="545"/>
        <v>Takeaway</v>
      </c>
      <c r="O4938" s="8">
        <f t="shared" si="546"/>
        <v>45270</v>
      </c>
    </row>
    <row r="4939" spans="1:15" x14ac:dyDescent="0.35">
      <c r="A4939" t="s">
        <v>4960</v>
      </c>
      <c r="B4939" s="4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I4939" s="4" t="str">
        <f t="shared" si="541"/>
        <v>Cookie</v>
      </c>
      <c r="J4939" s="6">
        <f t="shared" si="542"/>
        <v>1</v>
      </c>
      <c r="K4939" s="6">
        <f t="shared" si="543"/>
        <v>1</v>
      </c>
      <c r="L4939" s="6">
        <f t="shared" si="540"/>
        <v>1</v>
      </c>
      <c r="M4939" t="str">
        <f t="shared" si="544"/>
        <v>Default mode</v>
      </c>
      <c r="N4939" t="str">
        <f t="shared" si="545"/>
        <v>Takeaway</v>
      </c>
      <c r="O4939" s="8">
        <f t="shared" si="546"/>
        <v>44970</v>
      </c>
    </row>
    <row r="4940" spans="1:15" x14ac:dyDescent="0.35">
      <c r="A4940" t="s">
        <v>4961</v>
      </c>
      <c r="B4940" s="4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I4940" s="4" t="str">
        <f t="shared" si="541"/>
        <v>Juice</v>
      </c>
      <c r="J4940" s="6">
        <f t="shared" si="542"/>
        <v>4</v>
      </c>
      <c r="K4940" s="6">
        <f t="shared" si="543"/>
        <v>3</v>
      </c>
      <c r="L4940" s="6">
        <f t="shared" si="540"/>
        <v>12</v>
      </c>
      <c r="M4940" t="str">
        <f t="shared" si="544"/>
        <v>Credit Card</v>
      </c>
      <c r="N4940" t="str">
        <f t="shared" si="545"/>
        <v>In-store</v>
      </c>
      <c r="O4940" s="8">
        <f t="shared" si="546"/>
        <v>45022</v>
      </c>
    </row>
    <row r="4941" spans="1:15" x14ac:dyDescent="0.35">
      <c r="A4941" t="s">
        <v>4962</v>
      </c>
      <c r="B4941" s="4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I4941" s="4" t="str">
        <f t="shared" si="541"/>
        <v>UNKNOWN</v>
      </c>
      <c r="J4941" s="6">
        <f t="shared" si="542"/>
        <v>1</v>
      </c>
      <c r="K4941" s="6">
        <f t="shared" si="543"/>
        <v>3</v>
      </c>
      <c r="L4941" s="6">
        <f t="shared" si="540"/>
        <v>3</v>
      </c>
      <c r="M4941" t="str">
        <f t="shared" si="544"/>
        <v>Credit Card</v>
      </c>
      <c r="N4941" t="str">
        <f t="shared" si="545"/>
        <v>Takeaway</v>
      </c>
      <c r="O4941" s="8">
        <f t="shared" si="546"/>
        <v>44985</v>
      </c>
    </row>
    <row r="4942" spans="1:15" x14ac:dyDescent="0.35">
      <c r="A4942" t="s">
        <v>4963</v>
      </c>
      <c r="B4942" s="4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I4942" s="4" t="str">
        <f t="shared" si="541"/>
        <v>Salad</v>
      </c>
      <c r="J4942" s="6">
        <f t="shared" si="542"/>
        <v>2</v>
      </c>
      <c r="K4942" s="6">
        <f t="shared" si="543"/>
        <v>5</v>
      </c>
      <c r="L4942" s="6">
        <f t="shared" si="540"/>
        <v>10</v>
      </c>
      <c r="M4942" t="str">
        <f t="shared" si="544"/>
        <v>Default mode</v>
      </c>
      <c r="N4942" t="str">
        <f t="shared" si="545"/>
        <v>Takeaway</v>
      </c>
      <c r="O4942" s="8">
        <f t="shared" si="546"/>
        <v>45023</v>
      </c>
    </row>
    <row r="4943" spans="1:15" x14ac:dyDescent="0.35">
      <c r="A4943" t="s">
        <v>4964</v>
      </c>
      <c r="B4943" s="4" t="s">
        <v>39</v>
      </c>
      <c r="C4943">
        <v>1</v>
      </c>
      <c r="D4943">
        <v>3</v>
      </c>
      <c r="E4943">
        <v>3</v>
      </c>
      <c r="H4943" s="1">
        <v>45093</v>
      </c>
      <c r="I4943" s="4" t="str">
        <f t="shared" si="541"/>
        <v>Juice</v>
      </c>
      <c r="J4943" s="6">
        <f t="shared" si="542"/>
        <v>1</v>
      </c>
      <c r="K4943" s="6">
        <f t="shared" si="543"/>
        <v>3</v>
      </c>
      <c r="L4943" s="6">
        <f t="shared" si="540"/>
        <v>3</v>
      </c>
      <c r="M4943" t="str">
        <f t="shared" si="544"/>
        <v>Default mode</v>
      </c>
      <c r="N4943" t="str">
        <f t="shared" si="545"/>
        <v>UNKNOWN</v>
      </c>
      <c r="O4943" s="8">
        <f t="shared" si="546"/>
        <v>45093</v>
      </c>
    </row>
    <row r="4944" spans="1:15" x14ac:dyDescent="0.35">
      <c r="A4944" t="s">
        <v>4965</v>
      </c>
      <c r="B4944" s="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  <c r="I4944" s="4" t="str">
        <f t="shared" si="541"/>
        <v>Cookie</v>
      </c>
      <c r="J4944" s="6">
        <f t="shared" si="542"/>
        <v>2</v>
      </c>
      <c r="K4944" s="6">
        <f t="shared" si="543"/>
        <v>1</v>
      </c>
      <c r="L4944" s="6">
        <f t="shared" si="540"/>
        <v>2</v>
      </c>
      <c r="M4944" t="str">
        <f t="shared" si="544"/>
        <v>Digital Wallet</v>
      </c>
      <c r="N4944" t="str">
        <f t="shared" si="545"/>
        <v>UNKNOWN</v>
      </c>
      <c r="O4944" s="8">
        <f t="shared" si="546"/>
        <v>45255</v>
      </c>
    </row>
    <row r="4945" spans="1:15" x14ac:dyDescent="0.35">
      <c r="A4945" t="s">
        <v>4966</v>
      </c>
      <c r="B4945" s="4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I4945" s="4" t="str">
        <f t="shared" si="541"/>
        <v>Cake</v>
      </c>
      <c r="J4945" s="6">
        <f t="shared" si="542"/>
        <v>2</v>
      </c>
      <c r="K4945" s="6">
        <f t="shared" si="543"/>
        <v>3</v>
      </c>
      <c r="L4945" s="6">
        <f t="shared" si="540"/>
        <v>6</v>
      </c>
      <c r="M4945" t="str">
        <f t="shared" si="544"/>
        <v>Cash</v>
      </c>
      <c r="N4945" t="str">
        <f t="shared" si="545"/>
        <v>UNKNOWN</v>
      </c>
      <c r="O4945" s="8">
        <f t="shared" si="546"/>
        <v>44943</v>
      </c>
    </row>
    <row r="4946" spans="1:15" x14ac:dyDescent="0.35">
      <c r="A4946" t="s">
        <v>4967</v>
      </c>
      <c r="B4946" s="4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I4946" s="4" t="str">
        <f t="shared" si="541"/>
        <v>Salad</v>
      </c>
      <c r="J4946" s="6">
        <f t="shared" si="542"/>
        <v>1</v>
      </c>
      <c r="K4946" s="6">
        <f t="shared" si="543"/>
        <v>5</v>
      </c>
      <c r="L4946" s="6">
        <f t="shared" si="540"/>
        <v>5</v>
      </c>
      <c r="M4946" t="str">
        <f t="shared" si="544"/>
        <v>Cash</v>
      </c>
      <c r="N4946" t="str">
        <f t="shared" si="545"/>
        <v>UNKNOWN</v>
      </c>
      <c r="O4946" s="8">
        <f t="shared" si="546"/>
        <v>45218</v>
      </c>
    </row>
    <row r="4947" spans="1:15" x14ac:dyDescent="0.35">
      <c r="A4947" t="s">
        <v>4968</v>
      </c>
      <c r="B4947" s="4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  <c r="I4947" s="4" t="str">
        <f t="shared" si="541"/>
        <v>Cookie</v>
      </c>
      <c r="J4947" s="6">
        <f t="shared" si="542"/>
        <v>3</v>
      </c>
      <c r="K4947" s="6">
        <f t="shared" si="543"/>
        <v>1</v>
      </c>
      <c r="L4947" s="6">
        <f t="shared" si="540"/>
        <v>3</v>
      </c>
      <c r="M4947" t="str">
        <f t="shared" si="544"/>
        <v>Digital Wallet</v>
      </c>
      <c r="N4947" t="str">
        <f t="shared" si="545"/>
        <v>Takeaway</v>
      </c>
      <c r="O4947" s="8">
        <f t="shared" si="546"/>
        <v>44983</v>
      </c>
    </row>
    <row r="4948" spans="1:15" x14ac:dyDescent="0.35">
      <c r="A4948" t="s">
        <v>4969</v>
      </c>
      <c r="B4948" s="4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I4948" s="4" t="str">
        <f t="shared" si="541"/>
        <v>Sandwich</v>
      </c>
      <c r="J4948" s="6">
        <f t="shared" si="542"/>
        <v>3</v>
      </c>
      <c r="K4948" s="6">
        <f t="shared" si="543"/>
        <v>4</v>
      </c>
      <c r="L4948" s="6">
        <f t="shared" si="540"/>
        <v>12</v>
      </c>
      <c r="M4948" t="str">
        <f t="shared" si="544"/>
        <v>Default mode</v>
      </c>
      <c r="N4948" t="str">
        <f t="shared" si="545"/>
        <v>In-store</v>
      </c>
      <c r="O4948" s="8">
        <f t="shared" si="546"/>
        <v>45266</v>
      </c>
    </row>
    <row r="4949" spans="1:15" x14ac:dyDescent="0.35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I4949" s="4" t="str">
        <f t="shared" si="541"/>
        <v>UNKNOWN</v>
      </c>
      <c r="J4949" s="6">
        <f t="shared" si="542"/>
        <v>1</v>
      </c>
      <c r="K4949" s="6">
        <f t="shared" si="543"/>
        <v>2</v>
      </c>
      <c r="L4949" s="6">
        <f t="shared" si="540"/>
        <v>2</v>
      </c>
      <c r="M4949" t="str">
        <f t="shared" si="544"/>
        <v>Default mode</v>
      </c>
      <c r="N4949" t="str">
        <f t="shared" si="545"/>
        <v>In-store</v>
      </c>
      <c r="O4949" s="8">
        <f t="shared" si="546"/>
        <v>44973</v>
      </c>
    </row>
    <row r="4950" spans="1:15" x14ac:dyDescent="0.35">
      <c r="A4950" t="s">
        <v>4971</v>
      </c>
      <c r="B4950" s="4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I4950" s="4" t="str">
        <f t="shared" si="541"/>
        <v>Coffee</v>
      </c>
      <c r="J4950" s="6">
        <f t="shared" si="542"/>
        <v>1</v>
      </c>
      <c r="K4950" s="6">
        <f t="shared" si="543"/>
        <v>2</v>
      </c>
      <c r="L4950" s="6">
        <f t="shared" si="540"/>
        <v>2</v>
      </c>
      <c r="M4950" t="str">
        <f t="shared" si="544"/>
        <v>Cash</v>
      </c>
      <c r="N4950" t="str">
        <f t="shared" si="545"/>
        <v>In-store</v>
      </c>
      <c r="O4950" s="8">
        <f t="shared" si="546"/>
        <v>45147</v>
      </c>
    </row>
    <row r="4951" spans="1:15" x14ac:dyDescent="0.35">
      <c r="A4951" t="s">
        <v>4972</v>
      </c>
      <c r="B4951" s="4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  <c r="I4951" s="4" t="str">
        <f t="shared" si="541"/>
        <v>Smoothie</v>
      </c>
      <c r="J4951" s="6">
        <f t="shared" si="542"/>
        <v>5</v>
      </c>
      <c r="K4951" s="6">
        <f t="shared" si="543"/>
        <v>4</v>
      </c>
      <c r="L4951" s="6">
        <f t="shared" si="540"/>
        <v>20</v>
      </c>
      <c r="M4951" t="str">
        <f t="shared" si="544"/>
        <v>Cash</v>
      </c>
      <c r="N4951" t="str">
        <f t="shared" si="545"/>
        <v>UNKNOWN</v>
      </c>
      <c r="O4951" s="8">
        <f t="shared" si="546"/>
        <v>44979</v>
      </c>
    </row>
    <row r="4952" spans="1:15" x14ac:dyDescent="0.35">
      <c r="A4952" t="s">
        <v>4973</v>
      </c>
      <c r="B4952" s="4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I4952" s="4" t="str">
        <f t="shared" si="541"/>
        <v>Smoothie</v>
      </c>
      <c r="J4952" s="6">
        <f t="shared" si="542"/>
        <v>2</v>
      </c>
      <c r="K4952" s="6">
        <f t="shared" si="543"/>
        <v>4</v>
      </c>
      <c r="L4952" s="6">
        <f t="shared" si="540"/>
        <v>8</v>
      </c>
      <c r="M4952" t="str">
        <f t="shared" si="544"/>
        <v>Default mode</v>
      </c>
      <c r="N4952" t="str">
        <f t="shared" si="545"/>
        <v>In-store</v>
      </c>
      <c r="O4952" s="8">
        <f t="shared" si="546"/>
        <v>44936</v>
      </c>
    </row>
    <row r="4953" spans="1:15" x14ac:dyDescent="0.35">
      <c r="A4953" t="s">
        <v>4974</v>
      </c>
      <c r="B4953" s="4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  <c r="I4953" s="4" t="str">
        <f t="shared" si="541"/>
        <v>Juice</v>
      </c>
      <c r="J4953" s="6">
        <f t="shared" si="542"/>
        <v>3</v>
      </c>
      <c r="K4953" s="6">
        <f t="shared" si="543"/>
        <v>3</v>
      </c>
      <c r="L4953" s="6">
        <f t="shared" si="540"/>
        <v>9</v>
      </c>
      <c r="M4953" t="str">
        <f t="shared" si="544"/>
        <v>Default mode</v>
      </c>
      <c r="N4953" t="str">
        <f t="shared" si="545"/>
        <v>Cafe</v>
      </c>
      <c r="O4953" s="8">
        <f t="shared" si="546"/>
        <v>44940</v>
      </c>
    </row>
    <row r="4954" spans="1:15" x14ac:dyDescent="0.35">
      <c r="A4954" t="s">
        <v>4975</v>
      </c>
      <c r="B4954" s="4" t="s">
        <v>17</v>
      </c>
      <c r="C4954">
        <v>5</v>
      </c>
      <c r="D4954">
        <v>1</v>
      </c>
      <c r="E4954">
        <v>5</v>
      </c>
      <c r="H4954" s="1">
        <v>45170</v>
      </c>
      <c r="I4954" s="4" t="str">
        <f t="shared" si="541"/>
        <v>Cookie</v>
      </c>
      <c r="J4954" s="6">
        <f t="shared" si="542"/>
        <v>5</v>
      </c>
      <c r="K4954" s="6">
        <f t="shared" si="543"/>
        <v>1</v>
      </c>
      <c r="L4954" s="6">
        <f t="shared" si="540"/>
        <v>5</v>
      </c>
      <c r="M4954" t="str">
        <f t="shared" si="544"/>
        <v>Default mode</v>
      </c>
      <c r="N4954" t="str">
        <f t="shared" si="545"/>
        <v>UNKNOWN</v>
      </c>
      <c r="O4954" s="8">
        <f t="shared" si="546"/>
        <v>45170</v>
      </c>
    </row>
    <row r="4955" spans="1:15" x14ac:dyDescent="0.35">
      <c r="A4955" t="s">
        <v>4976</v>
      </c>
      <c r="B4955" s="4" t="s">
        <v>28</v>
      </c>
      <c r="C4955">
        <v>1</v>
      </c>
      <c r="D4955">
        <v>4</v>
      </c>
      <c r="E4955">
        <v>4</v>
      </c>
      <c r="H4955" s="1">
        <v>45012</v>
      </c>
      <c r="I4955" s="4" t="str">
        <f t="shared" si="541"/>
        <v>Sandwich</v>
      </c>
      <c r="J4955" s="6">
        <f t="shared" si="542"/>
        <v>1</v>
      </c>
      <c r="K4955" s="6">
        <f t="shared" si="543"/>
        <v>4</v>
      </c>
      <c r="L4955" s="6">
        <f t="shared" si="540"/>
        <v>4</v>
      </c>
      <c r="M4955" t="str">
        <f t="shared" si="544"/>
        <v>Default mode</v>
      </c>
      <c r="N4955" t="str">
        <f t="shared" si="545"/>
        <v>UNKNOWN</v>
      </c>
      <c r="O4955" s="8">
        <f t="shared" si="546"/>
        <v>45012</v>
      </c>
    </row>
    <row r="4956" spans="1:15" x14ac:dyDescent="0.35">
      <c r="A4956" t="s">
        <v>4977</v>
      </c>
      <c r="B4956" s="4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I4956" s="4" t="str">
        <f t="shared" si="541"/>
        <v>Sandwich</v>
      </c>
      <c r="J4956" s="6">
        <f t="shared" si="542"/>
        <v>5</v>
      </c>
      <c r="K4956" s="6">
        <f t="shared" si="543"/>
        <v>4</v>
      </c>
      <c r="L4956" s="6">
        <f t="shared" si="540"/>
        <v>20</v>
      </c>
      <c r="M4956" t="str">
        <f t="shared" si="544"/>
        <v>Credit Card</v>
      </c>
      <c r="N4956" t="str">
        <f t="shared" si="545"/>
        <v>UNKNOWN</v>
      </c>
      <c r="O4956" s="8">
        <f t="shared" si="546"/>
        <v>44934</v>
      </c>
    </row>
    <row r="4957" spans="1:15" x14ac:dyDescent="0.35">
      <c r="A4957" t="s">
        <v>4978</v>
      </c>
      <c r="B4957" s="4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I4957" s="4" t="str">
        <f t="shared" si="541"/>
        <v>Salad</v>
      </c>
      <c r="J4957" s="6">
        <f t="shared" si="542"/>
        <v>5</v>
      </c>
      <c r="K4957" s="6">
        <f t="shared" si="543"/>
        <v>5</v>
      </c>
      <c r="L4957" s="6">
        <f t="shared" si="540"/>
        <v>25</v>
      </c>
      <c r="M4957" t="str">
        <f t="shared" si="544"/>
        <v>Default mode</v>
      </c>
      <c r="N4957" t="str">
        <f t="shared" si="545"/>
        <v>Takeaway</v>
      </c>
      <c r="O4957" s="8">
        <f t="shared" si="546"/>
        <v>45110</v>
      </c>
    </row>
    <row r="4958" spans="1:15" x14ac:dyDescent="0.35">
      <c r="A4958" t="s">
        <v>4979</v>
      </c>
      <c r="B4958" s="4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I4958" s="4" t="str">
        <f t="shared" si="541"/>
        <v>Salad</v>
      </c>
      <c r="J4958" s="6">
        <f t="shared" si="542"/>
        <v>1</v>
      </c>
      <c r="K4958" s="6">
        <f t="shared" si="543"/>
        <v>5</v>
      </c>
      <c r="L4958" s="6">
        <f t="shared" si="540"/>
        <v>5</v>
      </c>
      <c r="M4958" t="str">
        <f t="shared" si="544"/>
        <v>Credit Card</v>
      </c>
      <c r="N4958" t="str">
        <f t="shared" si="545"/>
        <v>Takeaway</v>
      </c>
      <c r="O4958" s="8">
        <f t="shared" si="546"/>
        <v>45052</v>
      </c>
    </row>
    <row r="4959" spans="1:15" x14ac:dyDescent="0.35">
      <c r="A4959" t="s">
        <v>4980</v>
      </c>
      <c r="B4959" s="4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  <c r="I4959" s="4" t="str">
        <f t="shared" si="541"/>
        <v>Tea</v>
      </c>
      <c r="J4959" s="6">
        <f t="shared" si="542"/>
        <v>4</v>
      </c>
      <c r="K4959" s="6">
        <f t="shared" si="543"/>
        <v>1.5</v>
      </c>
      <c r="L4959" s="6">
        <f t="shared" si="540"/>
        <v>6</v>
      </c>
      <c r="M4959" t="str">
        <f t="shared" si="544"/>
        <v>Cash</v>
      </c>
      <c r="N4959" t="str">
        <f t="shared" si="545"/>
        <v>UNKNOWN</v>
      </c>
      <c r="O4959" s="8">
        <f t="shared" si="546"/>
        <v>45163</v>
      </c>
    </row>
    <row r="4960" spans="1:15" x14ac:dyDescent="0.35">
      <c r="A4960" t="s">
        <v>4981</v>
      </c>
      <c r="B4960" s="4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  <c r="I4960" s="4" t="str">
        <f t="shared" si="541"/>
        <v>Smoothie</v>
      </c>
      <c r="J4960" s="6">
        <f t="shared" si="542"/>
        <v>5</v>
      </c>
      <c r="K4960" s="6">
        <f t="shared" si="543"/>
        <v>4</v>
      </c>
      <c r="L4960" s="6">
        <f t="shared" si="540"/>
        <v>20</v>
      </c>
      <c r="M4960" t="str">
        <f t="shared" si="544"/>
        <v>UNKNOWN</v>
      </c>
      <c r="N4960" t="str">
        <f t="shared" si="545"/>
        <v>Takeaway</v>
      </c>
      <c r="O4960" s="8">
        <f t="shared" si="546"/>
        <v>45016</v>
      </c>
    </row>
    <row r="4961" spans="1:15" x14ac:dyDescent="0.35">
      <c r="A4961" t="s">
        <v>4982</v>
      </c>
      <c r="B4961" s="4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  <c r="I4961" s="4" t="str">
        <f t="shared" si="541"/>
        <v>Cake</v>
      </c>
      <c r="J4961" s="6">
        <f t="shared" si="542"/>
        <v>4</v>
      </c>
      <c r="K4961" s="6">
        <f t="shared" si="543"/>
        <v>3</v>
      </c>
      <c r="L4961" s="6">
        <f t="shared" si="540"/>
        <v>12</v>
      </c>
      <c r="M4961" t="str">
        <f t="shared" si="544"/>
        <v>Digital Wallet</v>
      </c>
      <c r="N4961" t="str">
        <f t="shared" si="545"/>
        <v>In-store</v>
      </c>
      <c r="O4961" s="8">
        <f t="shared" si="546"/>
        <v>45069</v>
      </c>
    </row>
    <row r="4962" spans="1:15" x14ac:dyDescent="0.35">
      <c r="A4962" t="s">
        <v>4983</v>
      </c>
      <c r="B4962" s="4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I4962" s="4" t="str">
        <f t="shared" si="541"/>
        <v>Juice</v>
      </c>
      <c r="J4962" s="6">
        <f t="shared" si="542"/>
        <v>1</v>
      </c>
      <c r="K4962" s="6">
        <f t="shared" si="543"/>
        <v>3</v>
      </c>
      <c r="L4962" s="6">
        <f t="shared" si="540"/>
        <v>3</v>
      </c>
      <c r="M4962" t="str">
        <f t="shared" si="544"/>
        <v>Default mode</v>
      </c>
      <c r="N4962" t="str">
        <f t="shared" si="545"/>
        <v>In-store</v>
      </c>
      <c r="O4962" s="8">
        <f t="shared" si="546"/>
        <v>44995</v>
      </c>
    </row>
    <row r="4963" spans="1:15" x14ac:dyDescent="0.35">
      <c r="A4963" t="s">
        <v>4984</v>
      </c>
      <c r="B4963" s="4" t="s">
        <v>25</v>
      </c>
      <c r="C4963">
        <v>5</v>
      </c>
      <c r="E4963">
        <v>20</v>
      </c>
      <c r="F4963" t="s">
        <v>10</v>
      </c>
      <c r="H4963" s="1">
        <v>45138</v>
      </c>
      <c r="I4963" s="4" t="str">
        <f t="shared" si="541"/>
        <v>Smoothie</v>
      </c>
      <c r="J4963" s="6">
        <f t="shared" si="542"/>
        <v>5</v>
      </c>
      <c r="K4963" s="6">
        <f t="shared" si="543"/>
        <v>0</v>
      </c>
      <c r="L4963" s="6">
        <f t="shared" si="540"/>
        <v>20</v>
      </c>
      <c r="M4963" t="str">
        <f t="shared" si="544"/>
        <v>Credit Card</v>
      </c>
      <c r="N4963" t="str">
        <f t="shared" si="545"/>
        <v>UNKNOWN</v>
      </c>
      <c r="O4963" s="8">
        <f t="shared" si="546"/>
        <v>45138</v>
      </c>
    </row>
    <row r="4964" spans="1:15" x14ac:dyDescent="0.35">
      <c r="A4964" t="s">
        <v>4985</v>
      </c>
      <c r="B4964" s="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I4964" s="4" t="str">
        <f t="shared" si="541"/>
        <v>Coffee</v>
      </c>
      <c r="J4964" s="6">
        <f t="shared" si="542"/>
        <v>1</v>
      </c>
      <c r="K4964" s="6">
        <f t="shared" si="543"/>
        <v>2</v>
      </c>
      <c r="L4964" s="6">
        <f t="shared" si="540"/>
        <v>2</v>
      </c>
      <c r="M4964" t="str">
        <f t="shared" si="544"/>
        <v>Cash</v>
      </c>
      <c r="N4964" t="str">
        <f t="shared" si="545"/>
        <v>Takeaway</v>
      </c>
      <c r="O4964" s="8">
        <f t="shared" si="546"/>
        <v>45245</v>
      </c>
    </row>
    <row r="4965" spans="1:15" x14ac:dyDescent="0.35">
      <c r="A4965" t="s">
        <v>4986</v>
      </c>
      <c r="B4965" s="4" t="s">
        <v>28</v>
      </c>
      <c r="C4965">
        <v>5</v>
      </c>
      <c r="D4965">
        <v>4</v>
      </c>
      <c r="H4965" s="1">
        <v>45275</v>
      </c>
      <c r="I4965" s="4" t="str">
        <f t="shared" si="541"/>
        <v>Sandwich</v>
      </c>
      <c r="J4965" s="6">
        <f t="shared" si="542"/>
        <v>5</v>
      </c>
      <c r="K4965" s="6">
        <f t="shared" si="543"/>
        <v>4</v>
      </c>
      <c r="L4965" s="6">
        <f t="shared" si="540"/>
        <v>20</v>
      </c>
      <c r="M4965" t="str">
        <f t="shared" si="544"/>
        <v>Default mode</v>
      </c>
      <c r="N4965" t="str">
        <f t="shared" si="545"/>
        <v>UNKNOWN</v>
      </c>
      <c r="O4965" s="8">
        <f t="shared" si="546"/>
        <v>45275</v>
      </c>
    </row>
    <row r="4966" spans="1:15" x14ac:dyDescent="0.35">
      <c r="A4966" t="s">
        <v>4987</v>
      </c>
      <c r="B4966" s="4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  <c r="I4966" s="4" t="str">
        <f t="shared" si="541"/>
        <v>Salad</v>
      </c>
      <c r="J4966" s="6">
        <f t="shared" si="542"/>
        <v>2</v>
      </c>
      <c r="K4966" s="6">
        <f t="shared" si="543"/>
        <v>5</v>
      </c>
      <c r="L4966" s="6">
        <f t="shared" si="540"/>
        <v>10</v>
      </c>
      <c r="M4966" t="str">
        <f t="shared" si="544"/>
        <v>Digital Wallet</v>
      </c>
      <c r="N4966" t="str">
        <f t="shared" si="545"/>
        <v>Takeaway</v>
      </c>
      <c r="O4966" s="8">
        <f t="shared" si="546"/>
        <v>45186</v>
      </c>
    </row>
    <row r="4967" spans="1:15" x14ac:dyDescent="0.35">
      <c r="A4967" t="s">
        <v>4988</v>
      </c>
      <c r="B4967" s="4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  <c r="I4967" s="4" t="str">
        <f t="shared" si="541"/>
        <v>Cookie</v>
      </c>
      <c r="J4967" s="6">
        <f t="shared" si="542"/>
        <v>5</v>
      </c>
      <c r="K4967" s="6">
        <f t="shared" si="543"/>
        <v>1</v>
      </c>
      <c r="L4967" s="6">
        <f t="shared" si="540"/>
        <v>5</v>
      </c>
      <c r="M4967" t="str">
        <f t="shared" si="544"/>
        <v>Digital Wallet</v>
      </c>
      <c r="N4967" t="str">
        <f t="shared" si="545"/>
        <v>Takeaway</v>
      </c>
      <c r="O4967" s="8">
        <f t="shared" si="546"/>
        <v>45091</v>
      </c>
    </row>
    <row r="4968" spans="1:15" x14ac:dyDescent="0.35">
      <c r="A4968" t="s">
        <v>4989</v>
      </c>
      <c r="B4968" s="4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  <c r="I4968" s="4" t="str">
        <f t="shared" si="541"/>
        <v>Tea</v>
      </c>
      <c r="J4968" s="6">
        <f t="shared" si="542"/>
        <v>2</v>
      </c>
      <c r="K4968" s="6">
        <f t="shared" si="543"/>
        <v>1.5</v>
      </c>
      <c r="L4968" s="6">
        <f t="shared" si="540"/>
        <v>3</v>
      </c>
      <c r="M4968" t="str">
        <f t="shared" si="544"/>
        <v>Cash</v>
      </c>
      <c r="N4968" t="str">
        <f t="shared" si="545"/>
        <v>UNKNOWN</v>
      </c>
      <c r="O4968" s="8">
        <f t="shared" si="546"/>
        <v>45253</v>
      </c>
    </row>
    <row r="4969" spans="1:15" x14ac:dyDescent="0.35">
      <c r="A4969" t="s">
        <v>4990</v>
      </c>
      <c r="B4969" s="4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  <c r="I4969" s="4" t="str">
        <f t="shared" si="541"/>
        <v>Sandwich</v>
      </c>
      <c r="J4969" s="6">
        <f t="shared" si="542"/>
        <v>4</v>
      </c>
      <c r="K4969" s="6">
        <f t="shared" si="543"/>
        <v>4</v>
      </c>
      <c r="L4969" s="6">
        <f t="shared" si="540"/>
        <v>16</v>
      </c>
      <c r="M4969" t="str">
        <f t="shared" si="544"/>
        <v>Digital Wallet</v>
      </c>
      <c r="N4969" t="str">
        <f t="shared" si="545"/>
        <v>In-store</v>
      </c>
      <c r="O4969" s="8">
        <f t="shared" si="546"/>
        <v>45029</v>
      </c>
    </row>
    <row r="4970" spans="1:15" x14ac:dyDescent="0.35">
      <c r="A4970" t="s">
        <v>4991</v>
      </c>
      <c r="B4970" s="4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I4970" s="4" t="str">
        <f t="shared" si="541"/>
        <v>Juice</v>
      </c>
      <c r="J4970" s="6">
        <f t="shared" si="542"/>
        <v>4</v>
      </c>
      <c r="K4970" s="6">
        <f t="shared" si="543"/>
        <v>3</v>
      </c>
      <c r="L4970" s="6">
        <f t="shared" si="540"/>
        <v>12</v>
      </c>
      <c r="M4970" t="str">
        <f t="shared" si="544"/>
        <v>Default mode</v>
      </c>
      <c r="N4970" t="str">
        <f t="shared" si="545"/>
        <v>Takeaway</v>
      </c>
      <c r="O4970" s="8">
        <f t="shared" si="546"/>
        <v>45229</v>
      </c>
    </row>
    <row r="4971" spans="1:15" x14ac:dyDescent="0.35">
      <c r="A4971" t="s">
        <v>4992</v>
      </c>
      <c r="B4971" s="4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I4971" s="4" t="str">
        <f t="shared" si="541"/>
        <v>Tea</v>
      </c>
      <c r="J4971" s="6">
        <f t="shared" si="542"/>
        <v>2</v>
      </c>
      <c r="K4971" s="6">
        <f t="shared" si="543"/>
        <v>1.5</v>
      </c>
      <c r="L4971" s="6">
        <f t="shared" si="540"/>
        <v>3</v>
      </c>
      <c r="M4971" t="str">
        <f t="shared" si="544"/>
        <v>Cash</v>
      </c>
      <c r="N4971" t="str">
        <f t="shared" si="545"/>
        <v>Takeaway</v>
      </c>
      <c r="O4971" s="8">
        <f t="shared" si="546"/>
        <v>44953</v>
      </c>
    </row>
    <row r="4972" spans="1:15" x14ac:dyDescent="0.35">
      <c r="A4972" t="s">
        <v>4993</v>
      </c>
      <c r="B4972" s="4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I4972" s="4" t="str">
        <f t="shared" si="541"/>
        <v>Tea</v>
      </c>
      <c r="J4972" s="6">
        <f t="shared" si="542"/>
        <v>3</v>
      </c>
      <c r="K4972" s="6">
        <f t="shared" si="543"/>
        <v>1.5</v>
      </c>
      <c r="L4972" s="6">
        <f t="shared" si="540"/>
        <v>4.5</v>
      </c>
      <c r="M4972" t="str">
        <f t="shared" si="544"/>
        <v>Default mode</v>
      </c>
      <c r="N4972" t="str">
        <f t="shared" si="545"/>
        <v>Takeaway</v>
      </c>
      <c r="O4972" s="8">
        <f t="shared" si="546"/>
        <v>44990</v>
      </c>
    </row>
    <row r="4973" spans="1:15" x14ac:dyDescent="0.35">
      <c r="A4973" t="s">
        <v>4994</v>
      </c>
      <c r="B4973" s="4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  <c r="I4973" s="4" t="str">
        <f t="shared" si="541"/>
        <v>Coffee</v>
      </c>
      <c r="J4973" s="6">
        <f t="shared" si="542"/>
        <v>1</v>
      </c>
      <c r="K4973" s="6">
        <f t="shared" si="543"/>
        <v>2</v>
      </c>
      <c r="L4973" s="6">
        <f t="shared" si="540"/>
        <v>2</v>
      </c>
      <c r="M4973" t="str">
        <f t="shared" si="544"/>
        <v>Cash</v>
      </c>
      <c r="N4973" t="str">
        <f t="shared" si="545"/>
        <v>UNKNOWN</v>
      </c>
      <c r="O4973" s="8">
        <f t="shared" si="546"/>
        <v>45288</v>
      </c>
    </row>
    <row r="4974" spans="1:15" x14ac:dyDescent="0.35">
      <c r="A4974" t="s">
        <v>4995</v>
      </c>
      <c r="B4974" s="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  <c r="I4974" s="4" t="str">
        <f t="shared" si="541"/>
        <v>Smoothie</v>
      </c>
      <c r="J4974" s="6">
        <f t="shared" si="542"/>
        <v>4</v>
      </c>
      <c r="K4974" s="6">
        <f t="shared" si="543"/>
        <v>4</v>
      </c>
      <c r="L4974" s="6">
        <f t="shared" si="540"/>
        <v>16</v>
      </c>
      <c r="M4974" t="str">
        <f t="shared" si="544"/>
        <v>Digital Wallet</v>
      </c>
      <c r="N4974" t="str">
        <f t="shared" si="545"/>
        <v>Takeaway</v>
      </c>
      <c r="O4974" s="8">
        <f t="shared" si="546"/>
        <v>45199</v>
      </c>
    </row>
    <row r="4975" spans="1:15" x14ac:dyDescent="0.35">
      <c r="A4975" t="s">
        <v>4996</v>
      </c>
      <c r="B4975" s="4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I4975" s="4" t="str">
        <f t="shared" si="541"/>
        <v>Salad</v>
      </c>
      <c r="J4975" s="6">
        <f t="shared" si="542"/>
        <v>1</v>
      </c>
      <c r="K4975" s="6">
        <f t="shared" si="543"/>
        <v>5</v>
      </c>
      <c r="L4975" s="6">
        <f t="shared" si="540"/>
        <v>5</v>
      </c>
      <c r="M4975" t="str">
        <f t="shared" si="544"/>
        <v>Credit Card</v>
      </c>
      <c r="N4975" t="str">
        <f t="shared" si="545"/>
        <v>UNKNOWN</v>
      </c>
      <c r="O4975" s="8">
        <f t="shared" si="546"/>
        <v>45071</v>
      </c>
    </row>
    <row r="4976" spans="1:15" x14ac:dyDescent="0.35">
      <c r="A4976" t="s">
        <v>4997</v>
      </c>
      <c r="B4976" s="4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I4976" s="4" t="str">
        <f t="shared" si="541"/>
        <v>Cookie</v>
      </c>
      <c r="J4976" s="6">
        <f t="shared" si="542"/>
        <v>3</v>
      </c>
      <c r="K4976" s="6">
        <f t="shared" si="543"/>
        <v>1</v>
      </c>
      <c r="L4976" s="6">
        <f t="shared" si="540"/>
        <v>3</v>
      </c>
      <c r="M4976" t="str">
        <f t="shared" si="544"/>
        <v>Credit Card</v>
      </c>
      <c r="N4976" t="str">
        <f t="shared" si="545"/>
        <v>In-store</v>
      </c>
      <c r="O4976" s="8">
        <f t="shared" si="546"/>
        <v>44945</v>
      </c>
    </row>
    <row r="4977" spans="1:15" x14ac:dyDescent="0.35">
      <c r="A4977" t="s">
        <v>4998</v>
      </c>
      <c r="B4977" s="4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  <c r="I4977" s="4" t="str">
        <f t="shared" si="541"/>
        <v>Tea</v>
      </c>
      <c r="J4977" s="6">
        <f t="shared" si="542"/>
        <v>3</v>
      </c>
      <c r="K4977" s="6">
        <f t="shared" si="543"/>
        <v>1.5</v>
      </c>
      <c r="L4977" s="6">
        <f t="shared" si="540"/>
        <v>1.5</v>
      </c>
      <c r="M4977" t="str">
        <f t="shared" si="544"/>
        <v>Default mode</v>
      </c>
      <c r="N4977" t="str">
        <f t="shared" si="545"/>
        <v>Cafe</v>
      </c>
      <c r="O4977" s="8">
        <f t="shared" si="546"/>
        <v>45173</v>
      </c>
    </row>
    <row r="4978" spans="1:15" x14ac:dyDescent="0.35">
      <c r="A4978" t="s">
        <v>4999</v>
      </c>
      <c r="B4978" s="4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I4978" s="4" t="str">
        <f t="shared" si="541"/>
        <v>Cake</v>
      </c>
      <c r="J4978" s="6">
        <f t="shared" si="542"/>
        <v>1</v>
      </c>
      <c r="K4978" s="6">
        <f t="shared" si="543"/>
        <v>3</v>
      </c>
      <c r="L4978" s="6">
        <f t="shared" si="540"/>
        <v>3</v>
      </c>
      <c r="M4978" t="str">
        <f t="shared" si="544"/>
        <v>Credit Card</v>
      </c>
      <c r="N4978" t="str">
        <f t="shared" si="545"/>
        <v>UNKNOWN</v>
      </c>
      <c r="O4978" s="8">
        <f t="shared" si="546"/>
        <v>45229</v>
      </c>
    </row>
    <row r="4979" spans="1:15" x14ac:dyDescent="0.35">
      <c r="A4979" t="s">
        <v>5000</v>
      </c>
      <c r="B4979" s="4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I4979" s="4" t="str">
        <f t="shared" si="541"/>
        <v>Salad</v>
      </c>
      <c r="J4979" s="6">
        <f t="shared" si="542"/>
        <v>2</v>
      </c>
      <c r="K4979" s="6">
        <f t="shared" si="543"/>
        <v>5</v>
      </c>
      <c r="L4979" s="6">
        <f t="shared" si="540"/>
        <v>10</v>
      </c>
      <c r="M4979" t="str">
        <f t="shared" si="544"/>
        <v>Cash</v>
      </c>
      <c r="N4979" t="str">
        <f t="shared" si="545"/>
        <v>In-store</v>
      </c>
      <c r="O4979" s="8">
        <f t="shared" si="546"/>
        <v>45157</v>
      </c>
    </row>
    <row r="4980" spans="1:15" x14ac:dyDescent="0.35">
      <c r="A4980" t="s">
        <v>5001</v>
      </c>
      <c r="B4980" s="4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I4980" s="4" t="str">
        <f t="shared" si="541"/>
        <v>Salad</v>
      </c>
      <c r="J4980" s="6">
        <f t="shared" si="542"/>
        <v>3</v>
      </c>
      <c r="K4980" s="6">
        <f t="shared" si="543"/>
        <v>5</v>
      </c>
      <c r="L4980" s="6">
        <f t="shared" si="540"/>
        <v>25</v>
      </c>
      <c r="M4980" t="str">
        <f t="shared" si="544"/>
        <v>Credit Card</v>
      </c>
      <c r="N4980" t="str">
        <f t="shared" si="545"/>
        <v>In-store</v>
      </c>
      <c r="O4980" s="8">
        <f t="shared" si="546"/>
        <v>45029</v>
      </c>
    </row>
    <row r="4981" spans="1:15" x14ac:dyDescent="0.35">
      <c r="A4981" t="s">
        <v>5002</v>
      </c>
      <c r="B4981" s="4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I4981" s="4" t="str">
        <f t="shared" si="541"/>
        <v>Cookie</v>
      </c>
      <c r="J4981" s="6">
        <f t="shared" si="542"/>
        <v>1</v>
      </c>
      <c r="K4981" s="6">
        <f t="shared" si="543"/>
        <v>1</v>
      </c>
      <c r="L4981" s="6">
        <f t="shared" si="540"/>
        <v>1</v>
      </c>
      <c r="M4981" t="str">
        <f t="shared" si="544"/>
        <v>Cash</v>
      </c>
      <c r="N4981" t="str">
        <f t="shared" si="545"/>
        <v>In-store</v>
      </c>
      <c r="O4981" s="8">
        <f t="shared" si="546"/>
        <v>45231</v>
      </c>
    </row>
    <row r="4982" spans="1:15" x14ac:dyDescent="0.35">
      <c r="A4982" t="s">
        <v>5003</v>
      </c>
      <c r="B4982" s="4" t="s">
        <v>25</v>
      </c>
      <c r="C4982">
        <v>2</v>
      </c>
      <c r="E4982">
        <v>8</v>
      </c>
      <c r="H4982" s="1">
        <v>45166</v>
      </c>
      <c r="I4982" s="4" t="str">
        <f t="shared" si="541"/>
        <v>Smoothie</v>
      </c>
      <c r="J4982" s="6">
        <f t="shared" si="542"/>
        <v>2</v>
      </c>
      <c r="K4982" s="6">
        <f t="shared" si="543"/>
        <v>0</v>
      </c>
      <c r="L4982" s="6">
        <f t="shared" si="540"/>
        <v>8</v>
      </c>
      <c r="M4982" t="str">
        <f t="shared" si="544"/>
        <v>Default mode</v>
      </c>
      <c r="N4982" t="str">
        <f t="shared" si="545"/>
        <v>UNKNOWN</v>
      </c>
      <c r="O4982" s="8">
        <f t="shared" si="546"/>
        <v>45166</v>
      </c>
    </row>
    <row r="4983" spans="1:15" x14ac:dyDescent="0.35">
      <c r="A4983" t="s">
        <v>5004</v>
      </c>
      <c r="B4983" s="4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  <c r="I4983" s="4" t="str">
        <f t="shared" si="541"/>
        <v>Sandwich</v>
      </c>
      <c r="J4983" s="6">
        <f t="shared" si="542"/>
        <v>2</v>
      </c>
      <c r="K4983" s="6">
        <f t="shared" si="543"/>
        <v>4</v>
      </c>
      <c r="L4983" s="6">
        <f t="shared" si="540"/>
        <v>8</v>
      </c>
      <c r="M4983" t="str">
        <f t="shared" si="544"/>
        <v>Digital Wallet</v>
      </c>
      <c r="N4983" t="str">
        <f t="shared" si="545"/>
        <v>Takeaway</v>
      </c>
      <c r="O4983" s="8">
        <f t="shared" si="546"/>
        <v>45247</v>
      </c>
    </row>
    <row r="4984" spans="1:15" x14ac:dyDescent="0.35">
      <c r="A4984" t="s">
        <v>5005</v>
      </c>
      <c r="B4984" s="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  <c r="I4984" s="4" t="str">
        <f t="shared" si="541"/>
        <v>Cake</v>
      </c>
      <c r="J4984" s="6">
        <f t="shared" si="542"/>
        <v>3</v>
      </c>
      <c r="K4984" s="6">
        <f t="shared" si="543"/>
        <v>3</v>
      </c>
      <c r="L4984" s="6">
        <f t="shared" si="540"/>
        <v>9</v>
      </c>
      <c r="M4984" t="str">
        <f t="shared" si="544"/>
        <v>Credit Card</v>
      </c>
      <c r="N4984" t="str">
        <f t="shared" si="545"/>
        <v>UNKNOWN</v>
      </c>
      <c r="O4984" s="8">
        <f t="shared" si="546"/>
        <v>44943</v>
      </c>
    </row>
    <row r="4985" spans="1:15" x14ac:dyDescent="0.35">
      <c r="A4985" t="s">
        <v>5006</v>
      </c>
      <c r="B4985" s="4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I4985" s="4" t="str">
        <f t="shared" si="541"/>
        <v>Juice</v>
      </c>
      <c r="J4985" s="6">
        <f t="shared" si="542"/>
        <v>2</v>
      </c>
      <c r="K4985" s="6">
        <f t="shared" si="543"/>
        <v>3</v>
      </c>
      <c r="L4985" s="6">
        <f t="shared" si="540"/>
        <v>6</v>
      </c>
      <c r="M4985" t="str">
        <f t="shared" si="544"/>
        <v>Default mode</v>
      </c>
      <c r="N4985" t="str">
        <f t="shared" si="545"/>
        <v>In-store</v>
      </c>
      <c r="O4985" s="8">
        <f t="shared" si="546"/>
        <v>45196</v>
      </c>
    </row>
    <row r="4986" spans="1:15" x14ac:dyDescent="0.35">
      <c r="A4986" t="s">
        <v>5007</v>
      </c>
      <c r="B4986" s="4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I4986" s="4" t="str">
        <f t="shared" si="541"/>
        <v>Coffee</v>
      </c>
      <c r="J4986" s="6">
        <f t="shared" si="542"/>
        <v>1</v>
      </c>
      <c r="K4986" s="6">
        <f t="shared" si="543"/>
        <v>2</v>
      </c>
      <c r="L4986" s="6">
        <f t="shared" si="540"/>
        <v>2</v>
      </c>
      <c r="M4986" t="str">
        <f t="shared" si="544"/>
        <v>Cash</v>
      </c>
      <c r="N4986" t="str">
        <f t="shared" si="545"/>
        <v>UNKNOWN</v>
      </c>
      <c r="O4986" s="8">
        <f t="shared" si="546"/>
        <v>45237</v>
      </c>
    </row>
    <row r="4987" spans="1:15" x14ac:dyDescent="0.35">
      <c r="A4987" t="s">
        <v>5008</v>
      </c>
      <c r="B4987" s="4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I4987" s="4" t="str">
        <f t="shared" si="541"/>
        <v>UNKNOWN</v>
      </c>
      <c r="J4987" s="6">
        <f t="shared" si="542"/>
        <v>1</v>
      </c>
      <c r="K4987" s="6">
        <f t="shared" si="543"/>
        <v>4</v>
      </c>
      <c r="L4987" s="6">
        <f t="shared" si="540"/>
        <v>4</v>
      </c>
      <c r="M4987" t="str">
        <f t="shared" si="544"/>
        <v>Credit Card</v>
      </c>
      <c r="N4987" t="str">
        <f t="shared" si="545"/>
        <v>UNKNOWN</v>
      </c>
      <c r="O4987" s="8">
        <f t="shared" si="546"/>
        <v>45273</v>
      </c>
    </row>
    <row r="4988" spans="1:15" x14ac:dyDescent="0.35">
      <c r="A4988" t="s">
        <v>5009</v>
      </c>
      <c r="B4988" s="4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  <c r="I4988" s="4" t="str">
        <f t="shared" si="541"/>
        <v>Smoothie</v>
      </c>
      <c r="J4988" s="6">
        <f t="shared" si="542"/>
        <v>5</v>
      </c>
      <c r="K4988" s="6">
        <f t="shared" si="543"/>
        <v>4</v>
      </c>
      <c r="L4988" s="6">
        <f t="shared" si="540"/>
        <v>20</v>
      </c>
      <c r="M4988" t="str">
        <f t="shared" si="544"/>
        <v>Credit Card</v>
      </c>
      <c r="N4988" t="str">
        <f t="shared" si="545"/>
        <v>In-store</v>
      </c>
      <c r="O4988" s="8">
        <f t="shared" si="546"/>
        <v>44927</v>
      </c>
    </row>
    <row r="4989" spans="1:15" x14ac:dyDescent="0.35">
      <c r="A4989" t="s">
        <v>5010</v>
      </c>
      <c r="B4989" s="4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I4989" s="4" t="str">
        <f t="shared" si="541"/>
        <v>Salad</v>
      </c>
      <c r="J4989" s="6">
        <f t="shared" si="542"/>
        <v>3</v>
      </c>
      <c r="K4989" s="6">
        <f t="shared" si="543"/>
        <v>5</v>
      </c>
      <c r="L4989" s="6">
        <f t="shared" si="540"/>
        <v>15</v>
      </c>
      <c r="M4989" t="str">
        <f t="shared" si="544"/>
        <v>Cash</v>
      </c>
      <c r="N4989" t="str">
        <f t="shared" si="545"/>
        <v>Takeaway</v>
      </c>
      <c r="O4989" s="8">
        <f t="shared" si="546"/>
        <v>45236</v>
      </c>
    </row>
    <row r="4990" spans="1:15" x14ac:dyDescent="0.35">
      <c r="A4990" t="s">
        <v>5011</v>
      </c>
      <c r="B4990" s="4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  <c r="I4990" s="4" t="str">
        <f t="shared" si="541"/>
        <v>Coffee</v>
      </c>
      <c r="J4990" s="6">
        <f t="shared" si="542"/>
        <v>1</v>
      </c>
      <c r="K4990" s="6">
        <f t="shared" si="543"/>
        <v>2</v>
      </c>
      <c r="L4990" s="6">
        <f t="shared" si="540"/>
        <v>2</v>
      </c>
      <c r="M4990" t="str">
        <f t="shared" si="544"/>
        <v>Credit Card</v>
      </c>
      <c r="N4990" t="str">
        <f t="shared" si="545"/>
        <v>UNKNOWN</v>
      </c>
      <c r="O4990" s="8">
        <f t="shared" si="546"/>
        <v>45037</v>
      </c>
    </row>
    <row r="4991" spans="1:15" x14ac:dyDescent="0.35">
      <c r="A4991" t="s">
        <v>5012</v>
      </c>
      <c r="B4991" s="4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I4991" s="4" t="str">
        <f t="shared" si="541"/>
        <v>Smoothie</v>
      </c>
      <c r="J4991" s="6">
        <f t="shared" si="542"/>
        <v>5</v>
      </c>
      <c r="K4991" s="6">
        <f t="shared" si="543"/>
        <v>4</v>
      </c>
      <c r="L4991" s="6">
        <f t="shared" si="540"/>
        <v>20</v>
      </c>
      <c r="M4991" t="str">
        <f t="shared" si="544"/>
        <v>Cash</v>
      </c>
      <c r="N4991" t="str">
        <f t="shared" si="545"/>
        <v>UNKNOWN</v>
      </c>
      <c r="O4991" s="8">
        <f t="shared" si="546"/>
        <v>45162</v>
      </c>
    </row>
    <row r="4992" spans="1:15" x14ac:dyDescent="0.35">
      <c r="A4992" t="s">
        <v>5013</v>
      </c>
      <c r="B4992" s="4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  <c r="I4992" s="4" t="str">
        <f t="shared" si="541"/>
        <v>Salad</v>
      </c>
      <c r="J4992" s="6">
        <f t="shared" si="542"/>
        <v>5</v>
      </c>
      <c r="K4992" s="6">
        <f t="shared" si="543"/>
        <v>2.9989491382934004</v>
      </c>
      <c r="L4992" s="6">
        <f t="shared" si="540"/>
        <v>25</v>
      </c>
      <c r="M4992" t="str">
        <f t="shared" si="544"/>
        <v>Digital Wallet</v>
      </c>
      <c r="N4992" t="str">
        <f t="shared" si="545"/>
        <v>UNKNOWN</v>
      </c>
      <c r="O4992" s="8">
        <f t="shared" si="546"/>
        <v>44995</v>
      </c>
    </row>
    <row r="4993" spans="1:15" x14ac:dyDescent="0.35">
      <c r="A4993" t="s">
        <v>5014</v>
      </c>
      <c r="B4993" s="4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  <c r="I4993" s="4" t="str">
        <f t="shared" si="541"/>
        <v>Sandwich</v>
      </c>
      <c r="J4993" s="6">
        <f t="shared" si="542"/>
        <v>4</v>
      </c>
      <c r="K4993" s="6">
        <f t="shared" si="543"/>
        <v>4</v>
      </c>
      <c r="L4993" s="6">
        <f t="shared" si="540"/>
        <v>16</v>
      </c>
      <c r="M4993" t="str">
        <f t="shared" si="544"/>
        <v>Digital Wallet</v>
      </c>
      <c r="N4993" t="str">
        <f t="shared" si="545"/>
        <v>In-store</v>
      </c>
      <c r="O4993" s="8">
        <f t="shared" si="546"/>
        <v>45098</v>
      </c>
    </row>
    <row r="4994" spans="1:15" x14ac:dyDescent="0.35">
      <c r="A4994" t="s">
        <v>5015</v>
      </c>
      <c r="B4994" s="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  <c r="I4994" s="4" t="str">
        <f t="shared" si="541"/>
        <v>Salad</v>
      </c>
      <c r="J4994" s="6">
        <f t="shared" si="542"/>
        <v>2</v>
      </c>
      <c r="K4994" s="6">
        <f t="shared" si="543"/>
        <v>5</v>
      </c>
      <c r="L4994" s="6">
        <f t="shared" ref="L4994:L5057" si="547">IF(ISBLANK(E4994),PRODUCT(J4994,K4994),IF(E4994="ERROR",PRODUCT(J4994,K4994),IF(E4994="UNKNOWN",PRODUCT(J4994,K4994),E4994)))</f>
        <v>10</v>
      </c>
      <c r="M4994" t="str">
        <f t="shared" si="544"/>
        <v>Credit Card</v>
      </c>
      <c r="N4994" t="str">
        <f t="shared" si="545"/>
        <v>Cafe</v>
      </c>
      <c r="O4994" s="8">
        <f t="shared" si="546"/>
        <v>45243</v>
      </c>
    </row>
    <row r="4995" spans="1:15" x14ac:dyDescent="0.35">
      <c r="A4995" t="s">
        <v>5016</v>
      </c>
      <c r="B4995" s="4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  <c r="I4995" s="4" t="str">
        <f t="shared" ref="I4995:I5058" si="548">IF(ISBLANK(B4995),"UNKNOWN",IF(B4995="ERROR","Juice",B4995))</f>
        <v>Smoothie</v>
      </c>
      <c r="J4995" s="6">
        <f t="shared" ref="J4995:J5058" si="549">IF(ISBLANK(C4995),E4995/D4995,IF(C4995="ERROR",AVERAGE(C4995:C14994),IF(C4995="UNKNOWN",MEDIAN(C4995:C14994),C4995)))</f>
        <v>3</v>
      </c>
      <c r="K4995" s="6">
        <f t="shared" ref="K4995:K5058" si="550">IF(ISBLANK(D4995),0,IF(D4995="ERROR",AVERAGE(D4995:D14994),IF(D4995="UNKNOWN",MEDIAN(D4995:D14994),D4995)))</f>
        <v>4</v>
      </c>
      <c r="L4995" s="6">
        <f t="shared" si="547"/>
        <v>12</v>
      </c>
      <c r="M4995" t="str">
        <f t="shared" ref="M4995:M5058" si="551">IF(ISBLANK(F4995),"Default mode",IF(F4995="ERROR","Cash",F4995))</f>
        <v>Default mode</v>
      </c>
      <c r="N4995" t="str">
        <f t="shared" ref="N4995:N5058" si="552">IF(ISBLANK(G4995),"UNKNOWN",IF(G4995="ERROR","Cafe",G4995))</f>
        <v>Cafe</v>
      </c>
      <c r="O4995" s="8">
        <f t="shared" ref="O4995:O5058" si="553">IF(ISBLANK(H4995),DATE(2023,1,1),IF(H4995="ERROR",DATE(2023,6,1),IF(H4995="UNKNOWN",DATE(2023,1,1),H4995)))</f>
        <v>44977</v>
      </c>
    </row>
    <row r="4996" spans="1:15" x14ac:dyDescent="0.35">
      <c r="A4996" t="s">
        <v>5017</v>
      </c>
      <c r="B4996" s="4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I4996" s="4" t="str">
        <f t="shared" si="548"/>
        <v>Cookie</v>
      </c>
      <c r="J4996" s="6">
        <f t="shared" si="549"/>
        <v>4</v>
      </c>
      <c r="K4996" s="6">
        <f t="shared" si="550"/>
        <v>1</v>
      </c>
      <c r="L4996" s="6">
        <f t="shared" si="547"/>
        <v>4</v>
      </c>
      <c r="M4996" t="str">
        <f t="shared" si="551"/>
        <v>Credit Card</v>
      </c>
      <c r="N4996" t="str">
        <f t="shared" si="552"/>
        <v>Takeaway</v>
      </c>
      <c r="O4996" s="8">
        <f t="shared" si="553"/>
        <v>44964</v>
      </c>
    </row>
    <row r="4997" spans="1:15" x14ac:dyDescent="0.35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I4997" s="4" t="str">
        <f t="shared" si="548"/>
        <v>UNKNOWN</v>
      </c>
      <c r="J4997" s="6">
        <f t="shared" si="549"/>
        <v>3</v>
      </c>
      <c r="K4997" s="6">
        <f t="shared" si="550"/>
        <v>4</v>
      </c>
      <c r="L4997" s="6">
        <f t="shared" si="547"/>
        <v>12</v>
      </c>
      <c r="M4997" t="str">
        <f t="shared" si="551"/>
        <v>Cash</v>
      </c>
      <c r="N4997" t="str">
        <f t="shared" si="552"/>
        <v>Takeaway</v>
      </c>
      <c r="O4997" s="8">
        <f t="shared" si="553"/>
        <v>45169</v>
      </c>
    </row>
    <row r="4998" spans="1:15" x14ac:dyDescent="0.35">
      <c r="A4998" t="s">
        <v>5019</v>
      </c>
      <c r="B4998" s="4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  <c r="I4998" s="4" t="str">
        <f t="shared" si="548"/>
        <v>Sandwich</v>
      </c>
      <c r="J4998" s="6">
        <f t="shared" si="549"/>
        <v>1</v>
      </c>
      <c r="K4998" s="6">
        <f t="shared" si="550"/>
        <v>4</v>
      </c>
      <c r="L4998" s="6">
        <f t="shared" si="547"/>
        <v>4</v>
      </c>
      <c r="M4998" t="str">
        <f t="shared" si="551"/>
        <v>Digital Wallet</v>
      </c>
      <c r="N4998" t="str">
        <f t="shared" si="552"/>
        <v>UNKNOWN</v>
      </c>
      <c r="O4998" s="8">
        <f t="shared" si="553"/>
        <v>44930</v>
      </c>
    </row>
    <row r="4999" spans="1:15" x14ac:dyDescent="0.35">
      <c r="A4999" t="s">
        <v>5020</v>
      </c>
      <c r="B4999" s="4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I4999" s="4" t="str">
        <f t="shared" si="548"/>
        <v>Salad</v>
      </c>
      <c r="J4999" s="6">
        <f t="shared" si="549"/>
        <v>2</v>
      </c>
      <c r="K4999" s="6">
        <f t="shared" si="550"/>
        <v>5</v>
      </c>
      <c r="L4999" s="6">
        <f t="shared" si="547"/>
        <v>10</v>
      </c>
      <c r="M4999" t="str">
        <f t="shared" si="551"/>
        <v>Cash</v>
      </c>
      <c r="N4999" t="str">
        <f t="shared" si="552"/>
        <v>Takeaway</v>
      </c>
      <c r="O4999" s="8">
        <f t="shared" si="553"/>
        <v>45124</v>
      </c>
    </row>
    <row r="5000" spans="1:15" x14ac:dyDescent="0.35">
      <c r="A5000" t="s">
        <v>5021</v>
      </c>
      <c r="B5000" s="4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I5000" s="4" t="str">
        <f t="shared" si="548"/>
        <v>Juice</v>
      </c>
      <c r="J5000" s="6">
        <f t="shared" si="549"/>
        <v>3</v>
      </c>
      <c r="K5000" s="6">
        <f t="shared" si="550"/>
        <v>2</v>
      </c>
      <c r="L5000" s="6">
        <f t="shared" si="547"/>
        <v>6</v>
      </c>
      <c r="M5000" t="str">
        <f t="shared" si="551"/>
        <v>Credit Card</v>
      </c>
      <c r="N5000" t="str">
        <f t="shared" si="552"/>
        <v>UNKNOWN</v>
      </c>
      <c r="O5000" s="8">
        <f t="shared" si="553"/>
        <v>45189</v>
      </c>
    </row>
    <row r="5001" spans="1:15" x14ac:dyDescent="0.35">
      <c r="A5001" t="s">
        <v>5022</v>
      </c>
      <c r="B5001" s="4" t="s">
        <v>25</v>
      </c>
      <c r="C5001">
        <v>5</v>
      </c>
      <c r="E5001">
        <v>20</v>
      </c>
      <c r="H5001" s="1">
        <v>45063</v>
      </c>
      <c r="I5001" s="4" t="str">
        <f t="shared" si="548"/>
        <v>Smoothie</v>
      </c>
      <c r="J5001" s="6">
        <f t="shared" si="549"/>
        <v>5</v>
      </c>
      <c r="K5001" s="6">
        <f t="shared" si="550"/>
        <v>0</v>
      </c>
      <c r="L5001" s="6">
        <f t="shared" si="547"/>
        <v>20</v>
      </c>
      <c r="M5001" t="str">
        <f t="shared" si="551"/>
        <v>Default mode</v>
      </c>
      <c r="N5001" t="str">
        <f t="shared" si="552"/>
        <v>UNKNOWN</v>
      </c>
      <c r="O5001" s="8">
        <f t="shared" si="553"/>
        <v>45063</v>
      </c>
    </row>
    <row r="5002" spans="1:15" x14ac:dyDescent="0.35">
      <c r="A5002" t="s">
        <v>5023</v>
      </c>
      <c r="B5002" s="4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I5002" s="4" t="str">
        <f t="shared" si="548"/>
        <v>Smoothie</v>
      </c>
      <c r="J5002" s="6">
        <f t="shared" si="549"/>
        <v>3</v>
      </c>
      <c r="K5002" s="6">
        <f t="shared" si="550"/>
        <v>4</v>
      </c>
      <c r="L5002" s="6">
        <f t="shared" si="547"/>
        <v>12</v>
      </c>
      <c r="M5002" t="str">
        <f t="shared" si="551"/>
        <v>Credit Card</v>
      </c>
      <c r="N5002" t="str">
        <f t="shared" si="552"/>
        <v>Takeaway</v>
      </c>
      <c r="O5002" s="8">
        <f t="shared" si="553"/>
        <v>45114</v>
      </c>
    </row>
    <row r="5003" spans="1:15" x14ac:dyDescent="0.35">
      <c r="A5003" t="s">
        <v>5024</v>
      </c>
      <c r="B5003" s="4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  <c r="I5003" s="4" t="str">
        <f t="shared" si="548"/>
        <v>Juice</v>
      </c>
      <c r="J5003" s="6">
        <f t="shared" si="549"/>
        <v>2</v>
      </c>
      <c r="K5003" s="6">
        <f t="shared" si="550"/>
        <v>2.9976837228890294</v>
      </c>
      <c r="L5003" s="6">
        <f t="shared" si="547"/>
        <v>6</v>
      </c>
      <c r="M5003" t="str">
        <f t="shared" si="551"/>
        <v>Digital Wallet</v>
      </c>
      <c r="N5003" t="str">
        <f t="shared" si="552"/>
        <v>Takeaway</v>
      </c>
      <c r="O5003" s="8">
        <f t="shared" si="553"/>
        <v>44972</v>
      </c>
    </row>
    <row r="5004" spans="1:15" x14ac:dyDescent="0.35">
      <c r="A5004" t="s">
        <v>5025</v>
      </c>
      <c r="B5004" s="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I5004" s="4" t="str">
        <f t="shared" si="548"/>
        <v>Coffee</v>
      </c>
      <c r="J5004" s="6">
        <f t="shared" si="549"/>
        <v>2</v>
      </c>
      <c r="K5004" s="6">
        <f t="shared" si="550"/>
        <v>2</v>
      </c>
      <c r="L5004" s="6">
        <f t="shared" si="547"/>
        <v>4</v>
      </c>
      <c r="M5004" t="str">
        <f t="shared" si="551"/>
        <v>Default mode</v>
      </c>
      <c r="N5004" t="str">
        <f t="shared" si="552"/>
        <v>Takeaway</v>
      </c>
      <c r="O5004" s="8">
        <f t="shared" si="553"/>
        <v>45034</v>
      </c>
    </row>
    <row r="5005" spans="1:15" x14ac:dyDescent="0.35">
      <c r="A5005" t="s">
        <v>5026</v>
      </c>
      <c r="B5005" s="4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  <c r="I5005" s="4" t="str">
        <f t="shared" si="548"/>
        <v>Cookie</v>
      </c>
      <c r="J5005" s="6">
        <f t="shared" si="549"/>
        <v>2</v>
      </c>
      <c r="K5005" s="6">
        <f t="shared" si="550"/>
        <v>1</v>
      </c>
      <c r="L5005" s="6">
        <f t="shared" si="547"/>
        <v>2</v>
      </c>
      <c r="M5005" t="str">
        <f t="shared" si="551"/>
        <v>Digital Wallet</v>
      </c>
      <c r="N5005" t="str">
        <f t="shared" si="552"/>
        <v>In-store</v>
      </c>
      <c r="O5005" s="8">
        <f t="shared" si="553"/>
        <v>44927</v>
      </c>
    </row>
    <row r="5006" spans="1:15" x14ac:dyDescent="0.35">
      <c r="A5006" t="s">
        <v>5027</v>
      </c>
      <c r="B5006" s="4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I5006" s="4" t="str">
        <f t="shared" si="548"/>
        <v>Coffee</v>
      </c>
      <c r="J5006" s="6">
        <f t="shared" si="549"/>
        <v>1</v>
      </c>
      <c r="K5006" s="6">
        <f t="shared" si="550"/>
        <v>2</v>
      </c>
      <c r="L5006" s="6">
        <f t="shared" si="547"/>
        <v>2</v>
      </c>
      <c r="M5006" t="str">
        <f t="shared" si="551"/>
        <v>Default mode</v>
      </c>
      <c r="N5006" t="str">
        <f t="shared" si="552"/>
        <v>In-store</v>
      </c>
      <c r="O5006" s="8">
        <f t="shared" si="553"/>
        <v>45011</v>
      </c>
    </row>
    <row r="5007" spans="1:15" x14ac:dyDescent="0.35">
      <c r="A5007" t="s">
        <v>5028</v>
      </c>
      <c r="B5007" s="4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  <c r="I5007" s="4" t="str">
        <f t="shared" si="548"/>
        <v>Tea</v>
      </c>
      <c r="J5007" s="6">
        <f t="shared" si="549"/>
        <v>5</v>
      </c>
      <c r="K5007" s="6">
        <f t="shared" si="550"/>
        <v>3</v>
      </c>
      <c r="L5007" s="6">
        <f t="shared" si="547"/>
        <v>7.5</v>
      </c>
      <c r="M5007" t="str">
        <f t="shared" si="551"/>
        <v>Digital Wallet</v>
      </c>
      <c r="N5007" t="str">
        <f t="shared" si="552"/>
        <v>UNKNOWN</v>
      </c>
      <c r="O5007" s="8">
        <f t="shared" si="553"/>
        <v>45286</v>
      </c>
    </row>
    <row r="5008" spans="1:15" x14ac:dyDescent="0.35">
      <c r="A5008" t="s">
        <v>5029</v>
      </c>
      <c r="B5008" s="4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I5008" s="4" t="str">
        <f t="shared" si="548"/>
        <v>Sandwich</v>
      </c>
      <c r="J5008" s="6">
        <f t="shared" si="549"/>
        <v>4</v>
      </c>
      <c r="K5008" s="6">
        <f t="shared" si="550"/>
        <v>4</v>
      </c>
      <c r="L5008" s="6">
        <f t="shared" si="547"/>
        <v>16</v>
      </c>
      <c r="M5008" t="str">
        <f t="shared" si="551"/>
        <v>Default mode</v>
      </c>
      <c r="N5008" t="str">
        <f t="shared" si="552"/>
        <v>Takeaway</v>
      </c>
      <c r="O5008" s="8">
        <f t="shared" si="553"/>
        <v>45178</v>
      </c>
    </row>
    <row r="5009" spans="1:15" x14ac:dyDescent="0.35">
      <c r="A5009" t="s">
        <v>5030</v>
      </c>
      <c r="B5009" s="4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I5009" s="4" t="str">
        <f t="shared" si="548"/>
        <v>Cookie</v>
      </c>
      <c r="J5009" s="6">
        <f t="shared" si="549"/>
        <v>4</v>
      </c>
      <c r="K5009" s="6">
        <f t="shared" si="550"/>
        <v>1</v>
      </c>
      <c r="L5009" s="6">
        <f t="shared" si="547"/>
        <v>4</v>
      </c>
      <c r="M5009" t="str">
        <f t="shared" si="551"/>
        <v>Cash</v>
      </c>
      <c r="N5009" t="str">
        <f t="shared" si="552"/>
        <v>In-store</v>
      </c>
      <c r="O5009" s="8">
        <f t="shared" si="553"/>
        <v>45215</v>
      </c>
    </row>
    <row r="5010" spans="1:15" x14ac:dyDescent="0.35">
      <c r="A5010" t="s">
        <v>5031</v>
      </c>
      <c r="B5010" s="4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  <c r="I5010" s="4" t="str">
        <f t="shared" si="548"/>
        <v>Cake</v>
      </c>
      <c r="J5010" s="6">
        <f t="shared" si="549"/>
        <v>5</v>
      </c>
      <c r="K5010" s="6">
        <f t="shared" si="550"/>
        <v>3</v>
      </c>
      <c r="L5010" s="6">
        <f t="shared" si="547"/>
        <v>15</v>
      </c>
      <c r="M5010" t="str">
        <f t="shared" si="551"/>
        <v>Digital Wallet</v>
      </c>
      <c r="N5010" t="str">
        <f t="shared" si="552"/>
        <v>In-store</v>
      </c>
      <c r="O5010" s="8">
        <f t="shared" si="553"/>
        <v>45132</v>
      </c>
    </row>
    <row r="5011" spans="1:15" x14ac:dyDescent="0.35">
      <c r="A5011" t="s">
        <v>5032</v>
      </c>
      <c r="B5011" s="4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  <c r="I5011" s="4" t="str">
        <f t="shared" si="548"/>
        <v>Tea</v>
      </c>
      <c r="J5011" s="6">
        <f t="shared" si="549"/>
        <v>4</v>
      </c>
      <c r="K5011" s="6">
        <f t="shared" si="550"/>
        <v>1.5</v>
      </c>
      <c r="L5011" s="6">
        <f t="shared" si="547"/>
        <v>6</v>
      </c>
      <c r="M5011" t="str">
        <f t="shared" si="551"/>
        <v>Cash</v>
      </c>
      <c r="N5011" t="str">
        <f t="shared" si="552"/>
        <v>In-store</v>
      </c>
      <c r="O5011" s="8">
        <f t="shared" si="553"/>
        <v>45194</v>
      </c>
    </row>
    <row r="5012" spans="1:15" x14ac:dyDescent="0.35">
      <c r="A5012" t="s">
        <v>5033</v>
      </c>
      <c r="B5012" s="4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I5012" s="4" t="str">
        <f t="shared" si="548"/>
        <v>Juice</v>
      </c>
      <c r="J5012" s="6">
        <f t="shared" si="549"/>
        <v>4</v>
      </c>
      <c r="K5012" s="6">
        <f t="shared" si="550"/>
        <v>3</v>
      </c>
      <c r="L5012" s="6">
        <f t="shared" si="547"/>
        <v>12</v>
      </c>
      <c r="M5012" t="str">
        <f t="shared" si="551"/>
        <v>Default mode</v>
      </c>
      <c r="N5012" t="str">
        <f t="shared" si="552"/>
        <v>In-store</v>
      </c>
      <c r="O5012" s="8">
        <f t="shared" si="553"/>
        <v>45282</v>
      </c>
    </row>
    <row r="5013" spans="1:15" x14ac:dyDescent="0.35">
      <c r="A5013" t="s">
        <v>5034</v>
      </c>
      <c r="B5013" s="4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I5013" s="4" t="str">
        <f t="shared" si="548"/>
        <v>Salad</v>
      </c>
      <c r="J5013" s="6">
        <f t="shared" si="549"/>
        <v>1</v>
      </c>
      <c r="K5013" s="6">
        <f t="shared" si="550"/>
        <v>0</v>
      </c>
      <c r="L5013" s="6">
        <f t="shared" si="547"/>
        <v>5</v>
      </c>
      <c r="M5013" t="str">
        <f t="shared" si="551"/>
        <v>Credit Card</v>
      </c>
      <c r="N5013" t="str">
        <f t="shared" si="552"/>
        <v>In-store</v>
      </c>
      <c r="O5013" s="8">
        <f t="shared" si="553"/>
        <v>44946</v>
      </c>
    </row>
    <row r="5014" spans="1:15" x14ac:dyDescent="0.35">
      <c r="A5014" t="s">
        <v>5035</v>
      </c>
      <c r="B5014" s="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I5014" s="4" t="str">
        <f t="shared" si="548"/>
        <v>Juice</v>
      </c>
      <c r="J5014" s="6">
        <f t="shared" si="549"/>
        <v>1</v>
      </c>
      <c r="K5014" s="6">
        <f t="shared" si="550"/>
        <v>3</v>
      </c>
      <c r="L5014" s="6">
        <f t="shared" si="547"/>
        <v>3</v>
      </c>
      <c r="M5014" t="str">
        <f t="shared" si="551"/>
        <v>Cash</v>
      </c>
      <c r="N5014" t="str">
        <f t="shared" si="552"/>
        <v>In-store</v>
      </c>
      <c r="O5014" s="8">
        <f t="shared" si="553"/>
        <v>45284</v>
      </c>
    </row>
    <row r="5015" spans="1:15" x14ac:dyDescent="0.35">
      <c r="A5015" t="s">
        <v>5036</v>
      </c>
      <c r="B5015" s="4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  <c r="I5015" s="4" t="str">
        <f t="shared" si="548"/>
        <v>Juice</v>
      </c>
      <c r="J5015" s="6">
        <f t="shared" si="549"/>
        <v>3.0424102456435018</v>
      </c>
      <c r="K5015" s="6">
        <f t="shared" si="550"/>
        <v>2</v>
      </c>
      <c r="L5015" s="6">
        <f t="shared" si="547"/>
        <v>2</v>
      </c>
      <c r="M5015" t="str">
        <f t="shared" si="551"/>
        <v>Credit Card</v>
      </c>
      <c r="N5015" t="str">
        <f t="shared" si="552"/>
        <v>UNKNOWN</v>
      </c>
      <c r="O5015" s="8">
        <f t="shared" si="553"/>
        <v>45114</v>
      </c>
    </row>
    <row r="5016" spans="1:15" x14ac:dyDescent="0.35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I5016" s="4" t="str">
        <f t="shared" si="548"/>
        <v>UNKNOWN</v>
      </c>
      <c r="J5016" s="6">
        <f t="shared" si="549"/>
        <v>3</v>
      </c>
      <c r="K5016" s="6">
        <f t="shared" si="550"/>
        <v>3</v>
      </c>
      <c r="L5016" s="6">
        <f t="shared" si="547"/>
        <v>9</v>
      </c>
      <c r="M5016" t="str">
        <f t="shared" si="551"/>
        <v>Cash</v>
      </c>
      <c r="N5016" t="str">
        <f t="shared" si="552"/>
        <v>UNKNOWN</v>
      </c>
      <c r="O5016" s="8">
        <f t="shared" si="553"/>
        <v>45192</v>
      </c>
    </row>
    <row r="5017" spans="1:15" x14ac:dyDescent="0.35">
      <c r="A5017" t="s">
        <v>5038</v>
      </c>
      <c r="B5017" s="4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I5017" s="4" t="str">
        <f t="shared" si="548"/>
        <v>Salad</v>
      </c>
      <c r="J5017" s="6">
        <f t="shared" si="549"/>
        <v>1</v>
      </c>
      <c r="K5017" s="6">
        <f t="shared" si="550"/>
        <v>5</v>
      </c>
      <c r="L5017" s="6">
        <f t="shared" si="547"/>
        <v>5</v>
      </c>
      <c r="M5017" t="str">
        <f t="shared" si="551"/>
        <v>Credit Card</v>
      </c>
      <c r="N5017" t="str">
        <f t="shared" si="552"/>
        <v>UNKNOWN</v>
      </c>
      <c r="O5017" s="8">
        <f t="shared" si="553"/>
        <v>45006</v>
      </c>
    </row>
    <row r="5018" spans="1:15" x14ac:dyDescent="0.35">
      <c r="A5018" t="s">
        <v>5039</v>
      </c>
      <c r="B5018" s="4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I5018" s="4" t="str">
        <f t="shared" si="548"/>
        <v>Cookie</v>
      </c>
      <c r="J5018" s="6">
        <f t="shared" si="549"/>
        <v>5</v>
      </c>
      <c r="K5018" s="6">
        <f t="shared" si="550"/>
        <v>1</v>
      </c>
      <c r="L5018" s="6">
        <f t="shared" si="547"/>
        <v>5</v>
      </c>
      <c r="M5018" t="str">
        <f t="shared" si="551"/>
        <v>Cash</v>
      </c>
      <c r="N5018" t="str">
        <f t="shared" si="552"/>
        <v>UNKNOWN</v>
      </c>
      <c r="O5018" s="8">
        <f t="shared" si="553"/>
        <v>44969</v>
      </c>
    </row>
    <row r="5019" spans="1:15" x14ac:dyDescent="0.35">
      <c r="A5019" t="s">
        <v>5040</v>
      </c>
      <c r="B5019" s="4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  <c r="I5019" s="4" t="str">
        <f t="shared" si="548"/>
        <v>Smoothie</v>
      </c>
      <c r="J5019" s="6">
        <f t="shared" si="549"/>
        <v>1</v>
      </c>
      <c r="K5019" s="6">
        <f t="shared" si="550"/>
        <v>4</v>
      </c>
      <c r="L5019" s="6">
        <f t="shared" si="547"/>
        <v>4</v>
      </c>
      <c r="M5019" t="str">
        <f t="shared" si="551"/>
        <v>Digital Wallet</v>
      </c>
      <c r="N5019" t="str">
        <f t="shared" si="552"/>
        <v>UNKNOWN</v>
      </c>
      <c r="O5019" s="8">
        <f t="shared" si="553"/>
        <v>45073</v>
      </c>
    </row>
    <row r="5020" spans="1:15" x14ac:dyDescent="0.35">
      <c r="A5020" t="s">
        <v>5041</v>
      </c>
      <c r="B5020" s="4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  <c r="I5020" s="4" t="str">
        <f t="shared" si="548"/>
        <v>Cake</v>
      </c>
      <c r="J5020" s="6">
        <f t="shared" si="549"/>
        <v>3</v>
      </c>
      <c r="K5020" s="6">
        <f t="shared" si="550"/>
        <v>3</v>
      </c>
      <c r="L5020" s="6">
        <f t="shared" si="547"/>
        <v>9</v>
      </c>
      <c r="M5020" t="str">
        <f t="shared" si="551"/>
        <v>Default mode</v>
      </c>
      <c r="N5020" t="str">
        <f t="shared" si="552"/>
        <v>Cafe</v>
      </c>
      <c r="O5020" s="8">
        <f t="shared" si="553"/>
        <v>45199</v>
      </c>
    </row>
    <row r="5021" spans="1:15" x14ac:dyDescent="0.35">
      <c r="A5021" t="s">
        <v>5042</v>
      </c>
      <c r="B5021" s="4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I5021" s="4" t="str">
        <f t="shared" si="548"/>
        <v>Salad</v>
      </c>
      <c r="J5021" s="6">
        <f t="shared" si="549"/>
        <v>4</v>
      </c>
      <c r="K5021" s="6">
        <f t="shared" si="550"/>
        <v>5</v>
      </c>
      <c r="L5021" s="6">
        <f t="shared" si="547"/>
        <v>20</v>
      </c>
      <c r="M5021" t="str">
        <f t="shared" si="551"/>
        <v>Default mode</v>
      </c>
      <c r="N5021" t="str">
        <f t="shared" si="552"/>
        <v>In-store</v>
      </c>
      <c r="O5021" s="8">
        <f t="shared" si="553"/>
        <v>45015</v>
      </c>
    </row>
    <row r="5022" spans="1:15" x14ac:dyDescent="0.35">
      <c r="A5022" t="s">
        <v>5043</v>
      </c>
      <c r="B5022" s="4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I5022" s="4" t="str">
        <f t="shared" si="548"/>
        <v>Juice</v>
      </c>
      <c r="J5022" s="6">
        <f t="shared" si="549"/>
        <v>2</v>
      </c>
      <c r="K5022" s="6">
        <f t="shared" si="550"/>
        <v>3</v>
      </c>
      <c r="L5022" s="6">
        <f t="shared" si="547"/>
        <v>6</v>
      </c>
      <c r="M5022" t="str">
        <f t="shared" si="551"/>
        <v>Cash</v>
      </c>
      <c r="N5022" t="str">
        <f t="shared" si="552"/>
        <v>UNKNOWN</v>
      </c>
      <c r="O5022" s="8">
        <f t="shared" si="553"/>
        <v>45096</v>
      </c>
    </row>
    <row r="5023" spans="1:15" x14ac:dyDescent="0.35">
      <c r="A5023" t="s">
        <v>5044</v>
      </c>
      <c r="B5023" s="4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  <c r="I5023" s="4" t="str">
        <f t="shared" si="548"/>
        <v>Juice</v>
      </c>
      <c r="J5023" s="6">
        <f t="shared" si="549"/>
        <v>4</v>
      </c>
      <c r="K5023" s="6">
        <f t="shared" si="550"/>
        <v>3</v>
      </c>
      <c r="L5023" s="6">
        <f t="shared" si="547"/>
        <v>12</v>
      </c>
      <c r="M5023" t="str">
        <f t="shared" si="551"/>
        <v>Digital Wallet</v>
      </c>
      <c r="N5023" t="str">
        <f t="shared" si="552"/>
        <v>Takeaway</v>
      </c>
      <c r="O5023" s="8">
        <f t="shared" si="553"/>
        <v>45175</v>
      </c>
    </row>
    <row r="5024" spans="1:15" x14ac:dyDescent="0.35">
      <c r="A5024" t="s">
        <v>5045</v>
      </c>
      <c r="B5024" s="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  <c r="I5024" s="4" t="str">
        <f t="shared" si="548"/>
        <v>Sandwich</v>
      </c>
      <c r="J5024" s="6">
        <f t="shared" si="549"/>
        <v>2</v>
      </c>
      <c r="K5024" s="6">
        <f t="shared" si="550"/>
        <v>4</v>
      </c>
      <c r="L5024" s="6">
        <f t="shared" si="547"/>
        <v>8</v>
      </c>
      <c r="M5024" t="str">
        <f t="shared" si="551"/>
        <v>Credit Card</v>
      </c>
      <c r="N5024" t="str">
        <f t="shared" si="552"/>
        <v>Takeaway</v>
      </c>
      <c r="O5024" s="8">
        <f t="shared" si="553"/>
        <v>45128</v>
      </c>
    </row>
    <row r="5025" spans="1:15" x14ac:dyDescent="0.35">
      <c r="A5025" t="s">
        <v>5046</v>
      </c>
      <c r="B5025" s="4" t="s">
        <v>17</v>
      </c>
      <c r="C5025">
        <v>2</v>
      </c>
      <c r="D5025">
        <v>1</v>
      </c>
      <c r="E5025">
        <v>2</v>
      </c>
      <c r="H5025" s="1">
        <v>45278</v>
      </c>
      <c r="I5025" s="4" t="str">
        <f t="shared" si="548"/>
        <v>Cookie</v>
      </c>
      <c r="J5025" s="6">
        <f t="shared" si="549"/>
        <v>2</v>
      </c>
      <c r="K5025" s="6">
        <f t="shared" si="550"/>
        <v>1</v>
      </c>
      <c r="L5025" s="6">
        <f t="shared" si="547"/>
        <v>2</v>
      </c>
      <c r="M5025" t="str">
        <f t="shared" si="551"/>
        <v>Default mode</v>
      </c>
      <c r="N5025" t="str">
        <f t="shared" si="552"/>
        <v>UNKNOWN</v>
      </c>
      <c r="O5025" s="8">
        <f t="shared" si="553"/>
        <v>45278</v>
      </c>
    </row>
    <row r="5026" spans="1:15" x14ac:dyDescent="0.35">
      <c r="A5026" t="s">
        <v>5047</v>
      </c>
      <c r="B5026" s="4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  <c r="I5026" s="4" t="str">
        <f t="shared" si="548"/>
        <v>Smoothie</v>
      </c>
      <c r="J5026" s="6">
        <f t="shared" si="549"/>
        <v>3</v>
      </c>
      <c r="K5026" s="6">
        <f t="shared" si="550"/>
        <v>4</v>
      </c>
      <c r="L5026" s="6">
        <f t="shared" si="547"/>
        <v>12</v>
      </c>
      <c r="M5026" t="str">
        <f t="shared" si="551"/>
        <v>Digital Wallet</v>
      </c>
      <c r="N5026" t="str">
        <f t="shared" si="552"/>
        <v>UNKNOWN</v>
      </c>
      <c r="O5026" s="8">
        <f t="shared" si="553"/>
        <v>45283</v>
      </c>
    </row>
    <row r="5027" spans="1:15" x14ac:dyDescent="0.35">
      <c r="A5027" t="s">
        <v>5048</v>
      </c>
      <c r="B5027" s="4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I5027" s="4" t="str">
        <f t="shared" si="548"/>
        <v>Tea</v>
      </c>
      <c r="J5027" s="6">
        <f t="shared" si="549"/>
        <v>1</v>
      </c>
      <c r="K5027" s="6">
        <f t="shared" si="550"/>
        <v>1.5</v>
      </c>
      <c r="L5027" s="6">
        <f t="shared" si="547"/>
        <v>1.5</v>
      </c>
      <c r="M5027" t="str">
        <f t="shared" si="551"/>
        <v>Default mode</v>
      </c>
      <c r="N5027" t="str">
        <f t="shared" si="552"/>
        <v>In-store</v>
      </c>
      <c r="O5027" s="8">
        <f t="shared" si="553"/>
        <v>45106</v>
      </c>
    </row>
    <row r="5028" spans="1:15" x14ac:dyDescent="0.35">
      <c r="A5028" t="s">
        <v>5049</v>
      </c>
      <c r="B5028" s="4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  <c r="I5028" s="4" t="str">
        <f t="shared" si="548"/>
        <v>Sandwich</v>
      </c>
      <c r="J5028" s="6">
        <f t="shared" si="549"/>
        <v>1</v>
      </c>
      <c r="K5028" s="6">
        <f t="shared" si="550"/>
        <v>4</v>
      </c>
      <c r="L5028" s="6">
        <f t="shared" si="547"/>
        <v>4</v>
      </c>
      <c r="M5028" t="str">
        <f t="shared" si="551"/>
        <v>UNKNOWN</v>
      </c>
      <c r="N5028" t="str">
        <f t="shared" si="552"/>
        <v>In-store</v>
      </c>
      <c r="O5028" s="8">
        <f t="shared" si="553"/>
        <v>45097</v>
      </c>
    </row>
    <row r="5029" spans="1:15" x14ac:dyDescent="0.35">
      <c r="A5029" t="s">
        <v>5050</v>
      </c>
      <c r="B5029" s="4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  <c r="I5029" s="4" t="str">
        <f t="shared" si="548"/>
        <v>Sandwich</v>
      </c>
      <c r="J5029" s="6">
        <f t="shared" si="549"/>
        <v>3</v>
      </c>
      <c r="K5029" s="6">
        <f t="shared" si="550"/>
        <v>4</v>
      </c>
      <c r="L5029" s="6">
        <f t="shared" si="547"/>
        <v>12</v>
      </c>
      <c r="M5029" t="str">
        <f t="shared" si="551"/>
        <v>Digital Wallet</v>
      </c>
      <c r="N5029" t="str">
        <f t="shared" si="552"/>
        <v>UNKNOWN</v>
      </c>
      <c r="O5029" s="8">
        <f t="shared" si="553"/>
        <v>45067</v>
      </c>
    </row>
    <row r="5030" spans="1:15" x14ac:dyDescent="0.35">
      <c r="A5030" t="s">
        <v>5051</v>
      </c>
      <c r="B5030" s="4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I5030" s="4" t="str">
        <f t="shared" si="548"/>
        <v>Sandwich</v>
      </c>
      <c r="J5030" s="6">
        <f t="shared" si="549"/>
        <v>5</v>
      </c>
      <c r="K5030" s="6">
        <f t="shared" si="550"/>
        <v>4</v>
      </c>
      <c r="L5030" s="6">
        <f t="shared" si="547"/>
        <v>20</v>
      </c>
      <c r="M5030" t="str">
        <f t="shared" si="551"/>
        <v>Cash</v>
      </c>
      <c r="N5030" t="str">
        <f t="shared" si="552"/>
        <v>In-store</v>
      </c>
      <c r="O5030" s="8">
        <f t="shared" si="553"/>
        <v>44932</v>
      </c>
    </row>
    <row r="5031" spans="1:15" x14ac:dyDescent="0.35">
      <c r="A5031" t="s">
        <v>5052</v>
      </c>
      <c r="B5031" s="4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I5031" s="4" t="str">
        <f t="shared" si="548"/>
        <v>Tea</v>
      </c>
      <c r="J5031" s="6">
        <f t="shared" si="549"/>
        <v>1</v>
      </c>
      <c r="K5031" s="6">
        <f t="shared" si="550"/>
        <v>1.5</v>
      </c>
      <c r="L5031" s="6">
        <f t="shared" si="547"/>
        <v>1.5</v>
      </c>
      <c r="M5031" t="str">
        <f t="shared" si="551"/>
        <v>Credit Card</v>
      </c>
      <c r="N5031" t="str">
        <f t="shared" si="552"/>
        <v>Takeaway</v>
      </c>
      <c r="O5031" s="8">
        <f t="shared" si="553"/>
        <v>45115</v>
      </c>
    </row>
    <row r="5032" spans="1:15" x14ac:dyDescent="0.35">
      <c r="A5032" t="s">
        <v>5053</v>
      </c>
      <c r="B5032" s="4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I5032" s="4" t="str">
        <f t="shared" si="548"/>
        <v>Sandwich</v>
      </c>
      <c r="J5032" s="6">
        <f t="shared" si="549"/>
        <v>1</v>
      </c>
      <c r="K5032" s="6">
        <f t="shared" si="550"/>
        <v>4</v>
      </c>
      <c r="L5032" s="6">
        <f t="shared" si="547"/>
        <v>4</v>
      </c>
      <c r="M5032" t="str">
        <f t="shared" si="551"/>
        <v>Default mode</v>
      </c>
      <c r="N5032" t="str">
        <f t="shared" si="552"/>
        <v>In-store</v>
      </c>
      <c r="O5032" s="8">
        <f t="shared" si="553"/>
        <v>45266</v>
      </c>
    </row>
    <row r="5033" spans="1:15" x14ac:dyDescent="0.35">
      <c r="A5033" t="s">
        <v>5054</v>
      </c>
      <c r="B5033" s="4" t="s">
        <v>9</v>
      </c>
      <c r="C5033">
        <v>1</v>
      </c>
      <c r="D5033">
        <v>2</v>
      </c>
      <c r="E5033">
        <v>2</v>
      </c>
      <c r="H5033" s="1">
        <v>45269</v>
      </c>
      <c r="I5033" s="4" t="str">
        <f t="shared" si="548"/>
        <v>Coffee</v>
      </c>
      <c r="J5033" s="6">
        <f t="shared" si="549"/>
        <v>1</v>
      </c>
      <c r="K5033" s="6">
        <f t="shared" si="550"/>
        <v>2</v>
      </c>
      <c r="L5033" s="6">
        <f t="shared" si="547"/>
        <v>2</v>
      </c>
      <c r="M5033" t="str">
        <f t="shared" si="551"/>
        <v>Default mode</v>
      </c>
      <c r="N5033" t="str">
        <f t="shared" si="552"/>
        <v>UNKNOWN</v>
      </c>
      <c r="O5033" s="8">
        <f t="shared" si="553"/>
        <v>45269</v>
      </c>
    </row>
    <row r="5034" spans="1:15" x14ac:dyDescent="0.35">
      <c r="A5034" t="s">
        <v>5055</v>
      </c>
      <c r="B5034" s="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I5034" s="4" t="str">
        <f t="shared" si="548"/>
        <v>UNKNOWN</v>
      </c>
      <c r="J5034" s="6">
        <f t="shared" si="549"/>
        <v>3</v>
      </c>
      <c r="K5034" s="6">
        <f t="shared" si="550"/>
        <v>1.5</v>
      </c>
      <c r="L5034" s="6">
        <f t="shared" si="547"/>
        <v>4.5</v>
      </c>
      <c r="M5034" t="str">
        <f t="shared" si="551"/>
        <v>Credit Card</v>
      </c>
      <c r="N5034" t="str">
        <f t="shared" si="552"/>
        <v>In-store</v>
      </c>
      <c r="O5034" s="8">
        <f t="shared" si="553"/>
        <v>45248</v>
      </c>
    </row>
    <row r="5035" spans="1:15" x14ac:dyDescent="0.35">
      <c r="A5035" t="s">
        <v>5056</v>
      </c>
      <c r="B5035" s="4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  <c r="I5035" s="4" t="str">
        <f t="shared" si="548"/>
        <v>Cake</v>
      </c>
      <c r="J5035" s="6">
        <f t="shared" si="549"/>
        <v>2</v>
      </c>
      <c r="K5035" s="6">
        <f t="shared" si="550"/>
        <v>3</v>
      </c>
      <c r="L5035" s="6">
        <f t="shared" si="547"/>
        <v>6</v>
      </c>
      <c r="M5035" t="str">
        <f t="shared" si="551"/>
        <v>Cash</v>
      </c>
      <c r="N5035" t="str">
        <f t="shared" si="552"/>
        <v>UNKNOWN</v>
      </c>
      <c r="O5035" s="8">
        <f t="shared" si="553"/>
        <v>45024</v>
      </c>
    </row>
    <row r="5036" spans="1:15" x14ac:dyDescent="0.35">
      <c r="A5036" t="s">
        <v>5057</v>
      </c>
      <c r="B5036" s="4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I5036" s="4" t="str">
        <f t="shared" si="548"/>
        <v>Smoothie</v>
      </c>
      <c r="J5036" s="6">
        <f t="shared" si="549"/>
        <v>4</v>
      </c>
      <c r="K5036" s="6">
        <f t="shared" si="550"/>
        <v>4</v>
      </c>
      <c r="L5036" s="6">
        <f t="shared" si="547"/>
        <v>16</v>
      </c>
      <c r="M5036" t="str">
        <f t="shared" si="551"/>
        <v>Cash</v>
      </c>
      <c r="N5036" t="str">
        <f t="shared" si="552"/>
        <v>Takeaway</v>
      </c>
      <c r="O5036" s="8">
        <f t="shared" si="553"/>
        <v>45147</v>
      </c>
    </row>
    <row r="5037" spans="1:15" x14ac:dyDescent="0.35">
      <c r="A5037" t="s">
        <v>5058</v>
      </c>
      <c r="B5037" s="4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I5037" s="4" t="str">
        <f t="shared" si="548"/>
        <v>Juice</v>
      </c>
      <c r="J5037" s="6">
        <f t="shared" si="549"/>
        <v>2</v>
      </c>
      <c r="K5037" s="6">
        <f t="shared" si="550"/>
        <v>3</v>
      </c>
      <c r="L5037" s="6">
        <f t="shared" si="547"/>
        <v>6</v>
      </c>
      <c r="M5037" t="str">
        <f t="shared" si="551"/>
        <v>Cash</v>
      </c>
      <c r="N5037" t="str">
        <f t="shared" si="552"/>
        <v>Takeaway</v>
      </c>
      <c r="O5037" s="8">
        <f t="shared" si="553"/>
        <v>45011</v>
      </c>
    </row>
    <row r="5038" spans="1:15" x14ac:dyDescent="0.35">
      <c r="A5038" t="s">
        <v>5059</v>
      </c>
      <c r="B5038" s="4" t="s">
        <v>17</v>
      </c>
      <c r="C5038">
        <v>2</v>
      </c>
      <c r="D5038">
        <v>1</v>
      </c>
      <c r="E5038">
        <v>2</v>
      </c>
      <c r="H5038" s="1">
        <v>44987</v>
      </c>
      <c r="I5038" s="4" t="str">
        <f t="shared" si="548"/>
        <v>Cookie</v>
      </c>
      <c r="J5038" s="6">
        <f t="shared" si="549"/>
        <v>2</v>
      </c>
      <c r="K5038" s="6">
        <f t="shared" si="550"/>
        <v>1</v>
      </c>
      <c r="L5038" s="6">
        <f t="shared" si="547"/>
        <v>2</v>
      </c>
      <c r="M5038" t="str">
        <f t="shared" si="551"/>
        <v>Default mode</v>
      </c>
      <c r="N5038" t="str">
        <f t="shared" si="552"/>
        <v>UNKNOWN</v>
      </c>
      <c r="O5038" s="8">
        <f t="shared" si="553"/>
        <v>44987</v>
      </c>
    </row>
    <row r="5039" spans="1:15" x14ac:dyDescent="0.35">
      <c r="A5039" t="s">
        <v>5060</v>
      </c>
      <c r="B5039" s="4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  <c r="I5039" s="4" t="str">
        <f t="shared" si="548"/>
        <v>Juice</v>
      </c>
      <c r="J5039" s="6">
        <f t="shared" si="549"/>
        <v>2</v>
      </c>
      <c r="K5039" s="6">
        <f t="shared" si="550"/>
        <v>3</v>
      </c>
      <c r="L5039" s="6">
        <f t="shared" si="547"/>
        <v>6</v>
      </c>
      <c r="M5039" t="str">
        <f t="shared" si="551"/>
        <v>Digital Wallet</v>
      </c>
      <c r="N5039" t="str">
        <f t="shared" si="552"/>
        <v>Takeaway</v>
      </c>
      <c r="O5039" s="8">
        <f t="shared" si="553"/>
        <v>44927</v>
      </c>
    </row>
    <row r="5040" spans="1:15" x14ac:dyDescent="0.35">
      <c r="A5040" t="s">
        <v>5061</v>
      </c>
      <c r="B5040" s="4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I5040" s="4" t="str">
        <f t="shared" si="548"/>
        <v>Juice</v>
      </c>
      <c r="J5040" s="6">
        <f t="shared" si="549"/>
        <v>2</v>
      </c>
      <c r="K5040" s="6">
        <f t="shared" si="550"/>
        <v>1.5</v>
      </c>
      <c r="L5040" s="6">
        <f t="shared" si="547"/>
        <v>3</v>
      </c>
      <c r="M5040" t="str">
        <f t="shared" si="551"/>
        <v>Credit Card</v>
      </c>
      <c r="N5040" t="str">
        <f t="shared" si="552"/>
        <v>In-store</v>
      </c>
      <c r="O5040" s="8">
        <f t="shared" si="553"/>
        <v>45147</v>
      </c>
    </row>
    <row r="5041" spans="1:15" x14ac:dyDescent="0.35">
      <c r="A5041" t="s">
        <v>5062</v>
      </c>
      <c r="B5041" s="4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I5041" s="4" t="str">
        <f t="shared" si="548"/>
        <v>Juice</v>
      </c>
      <c r="J5041" s="6">
        <f t="shared" si="549"/>
        <v>5</v>
      </c>
      <c r="K5041" s="6">
        <f t="shared" si="550"/>
        <v>0</v>
      </c>
      <c r="L5041" s="6">
        <f t="shared" si="547"/>
        <v>10</v>
      </c>
      <c r="M5041" t="str">
        <f t="shared" si="551"/>
        <v>Credit Card</v>
      </c>
      <c r="N5041" t="str">
        <f t="shared" si="552"/>
        <v>Takeaway</v>
      </c>
      <c r="O5041" s="8">
        <f t="shared" si="553"/>
        <v>45136</v>
      </c>
    </row>
    <row r="5042" spans="1:15" x14ac:dyDescent="0.35">
      <c r="A5042" t="s">
        <v>5063</v>
      </c>
      <c r="B5042" s="4" t="s">
        <v>28</v>
      </c>
      <c r="C5042">
        <v>5</v>
      </c>
      <c r="D5042">
        <v>4</v>
      </c>
      <c r="E5042">
        <v>20</v>
      </c>
      <c r="H5042" s="1">
        <v>45067</v>
      </c>
      <c r="I5042" s="4" t="str">
        <f t="shared" si="548"/>
        <v>Sandwich</v>
      </c>
      <c r="J5042" s="6">
        <f t="shared" si="549"/>
        <v>5</v>
      </c>
      <c r="K5042" s="6">
        <f t="shared" si="550"/>
        <v>4</v>
      </c>
      <c r="L5042" s="6">
        <f t="shared" si="547"/>
        <v>20</v>
      </c>
      <c r="M5042" t="str">
        <f t="shared" si="551"/>
        <v>Default mode</v>
      </c>
      <c r="N5042" t="str">
        <f t="shared" si="552"/>
        <v>UNKNOWN</v>
      </c>
      <c r="O5042" s="8">
        <f t="shared" si="553"/>
        <v>45067</v>
      </c>
    </row>
    <row r="5043" spans="1:15" x14ac:dyDescent="0.35">
      <c r="A5043" t="s">
        <v>5064</v>
      </c>
      <c r="B5043" s="4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I5043" s="4" t="str">
        <f t="shared" si="548"/>
        <v>Smoothie</v>
      </c>
      <c r="J5043" s="6">
        <f t="shared" si="549"/>
        <v>3</v>
      </c>
      <c r="K5043" s="6">
        <f t="shared" si="550"/>
        <v>4</v>
      </c>
      <c r="L5043" s="6">
        <f t="shared" si="547"/>
        <v>12</v>
      </c>
      <c r="M5043" t="str">
        <f t="shared" si="551"/>
        <v>Default mode</v>
      </c>
      <c r="N5043" t="str">
        <f t="shared" si="552"/>
        <v>In-store</v>
      </c>
      <c r="O5043" s="8">
        <f t="shared" si="553"/>
        <v>45227</v>
      </c>
    </row>
    <row r="5044" spans="1:15" x14ac:dyDescent="0.35">
      <c r="A5044" t="s">
        <v>5065</v>
      </c>
      <c r="B5044" s="4" t="s">
        <v>65</v>
      </c>
      <c r="C5044">
        <v>1</v>
      </c>
      <c r="D5044">
        <v>1.5</v>
      </c>
      <c r="E5044">
        <v>1.5</v>
      </c>
      <c r="H5044" s="1">
        <v>44947</v>
      </c>
      <c r="I5044" s="4" t="str">
        <f t="shared" si="548"/>
        <v>Tea</v>
      </c>
      <c r="J5044" s="6">
        <f t="shared" si="549"/>
        <v>1</v>
      </c>
      <c r="K5044" s="6">
        <f t="shared" si="550"/>
        <v>1.5</v>
      </c>
      <c r="L5044" s="6">
        <f t="shared" si="547"/>
        <v>1.5</v>
      </c>
      <c r="M5044" t="str">
        <f t="shared" si="551"/>
        <v>Default mode</v>
      </c>
      <c r="N5044" t="str">
        <f t="shared" si="552"/>
        <v>UNKNOWN</v>
      </c>
      <c r="O5044" s="8">
        <f t="shared" si="553"/>
        <v>44947</v>
      </c>
    </row>
    <row r="5045" spans="1:15" x14ac:dyDescent="0.35">
      <c r="A5045" t="s">
        <v>5066</v>
      </c>
      <c r="B5045" s="4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 s="4" t="str">
        <f t="shared" si="548"/>
        <v>Juice</v>
      </c>
      <c r="J5045" s="6">
        <f t="shared" si="549"/>
        <v>4</v>
      </c>
      <c r="K5045" s="6">
        <f t="shared" si="550"/>
        <v>3</v>
      </c>
      <c r="L5045" s="6">
        <f t="shared" si="547"/>
        <v>12</v>
      </c>
      <c r="M5045" t="str">
        <f t="shared" si="551"/>
        <v>Digital Wallet</v>
      </c>
      <c r="N5045" t="str">
        <f t="shared" si="552"/>
        <v>UNKNOWN</v>
      </c>
      <c r="O5045" s="8">
        <f t="shared" si="553"/>
        <v>45153</v>
      </c>
    </row>
    <row r="5046" spans="1:15" x14ac:dyDescent="0.35">
      <c r="A5046" t="s">
        <v>5067</v>
      </c>
      <c r="B5046" s="4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I5046" s="4" t="str">
        <f t="shared" si="548"/>
        <v>Coffee</v>
      </c>
      <c r="J5046" s="6">
        <f t="shared" si="549"/>
        <v>4</v>
      </c>
      <c r="K5046" s="6">
        <f t="shared" si="550"/>
        <v>2</v>
      </c>
      <c r="L5046" s="6">
        <f t="shared" si="547"/>
        <v>8</v>
      </c>
      <c r="M5046" t="str">
        <f t="shared" si="551"/>
        <v>Cash</v>
      </c>
      <c r="N5046" t="str">
        <f t="shared" si="552"/>
        <v>In-store</v>
      </c>
      <c r="O5046" s="8">
        <f t="shared" si="553"/>
        <v>45288</v>
      </c>
    </row>
    <row r="5047" spans="1:15" x14ac:dyDescent="0.35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  <c r="I5047" s="4" t="str">
        <f t="shared" si="548"/>
        <v>UNKNOWN</v>
      </c>
      <c r="J5047" s="6">
        <f t="shared" si="549"/>
        <v>4</v>
      </c>
      <c r="K5047" s="6">
        <f t="shared" si="550"/>
        <v>4</v>
      </c>
      <c r="L5047" s="6">
        <f t="shared" si="547"/>
        <v>16</v>
      </c>
      <c r="M5047" t="str">
        <f t="shared" si="551"/>
        <v>Digital Wallet</v>
      </c>
      <c r="N5047" t="str">
        <f t="shared" si="552"/>
        <v>Takeaway</v>
      </c>
      <c r="O5047" s="8">
        <f t="shared" si="553"/>
        <v>45021</v>
      </c>
    </row>
    <row r="5048" spans="1:15" x14ac:dyDescent="0.35">
      <c r="A5048" t="s">
        <v>5069</v>
      </c>
      <c r="B5048" s="4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I5048" s="4" t="str">
        <f t="shared" si="548"/>
        <v>Smoothie</v>
      </c>
      <c r="J5048" s="6">
        <f t="shared" si="549"/>
        <v>2</v>
      </c>
      <c r="K5048" s="6">
        <f t="shared" si="550"/>
        <v>4</v>
      </c>
      <c r="L5048" s="6">
        <f t="shared" si="547"/>
        <v>8</v>
      </c>
      <c r="M5048" t="str">
        <f t="shared" si="551"/>
        <v>Credit Card</v>
      </c>
      <c r="N5048" t="str">
        <f t="shared" si="552"/>
        <v>UNKNOWN</v>
      </c>
      <c r="O5048" s="8">
        <f t="shared" si="553"/>
        <v>45101</v>
      </c>
    </row>
    <row r="5049" spans="1:15" x14ac:dyDescent="0.35">
      <c r="A5049" t="s">
        <v>5070</v>
      </c>
      <c r="B5049" s="4" t="s">
        <v>65</v>
      </c>
      <c r="C5049">
        <v>3</v>
      </c>
      <c r="E5049">
        <v>4.5</v>
      </c>
      <c r="F5049" t="s">
        <v>14</v>
      </c>
      <c r="H5049" s="1">
        <v>45157</v>
      </c>
      <c r="I5049" s="4" t="str">
        <f t="shared" si="548"/>
        <v>Tea</v>
      </c>
      <c r="J5049" s="6">
        <f t="shared" si="549"/>
        <v>3</v>
      </c>
      <c r="K5049" s="6">
        <f t="shared" si="550"/>
        <v>0</v>
      </c>
      <c r="L5049" s="6">
        <f t="shared" si="547"/>
        <v>4.5</v>
      </c>
      <c r="M5049" t="str">
        <f t="shared" si="551"/>
        <v>Cash</v>
      </c>
      <c r="N5049" t="str">
        <f t="shared" si="552"/>
        <v>UNKNOWN</v>
      </c>
      <c r="O5049" s="8">
        <f t="shared" si="553"/>
        <v>45157</v>
      </c>
    </row>
    <row r="5050" spans="1:15" x14ac:dyDescent="0.35">
      <c r="A5050" t="s">
        <v>5071</v>
      </c>
      <c r="B5050" s="4" t="s">
        <v>20</v>
      </c>
      <c r="C5050">
        <v>1</v>
      </c>
      <c r="D5050">
        <v>5</v>
      </c>
      <c r="E5050">
        <v>5</v>
      </c>
      <c r="H5050" s="1">
        <v>45145</v>
      </c>
      <c r="I5050" s="4" t="str">
        <f t="shared" si="548"/>
        <v>Salad</v>
      </c>
      <c r="J5050" s="6">
        <f t="shared" si="549"/>
        <v>1</v>
      </c>
      <c r="K5050" s="6">
        <f t="shared" si="550"/>
        <v>5</v>
      </c>
      <c r="L5050" s="6">
        <f t="shared" si="547"/>
        <v>5</v>
      </c>
      <c r="M5050" t="str">
        <f t="shared" si="551"/>
        <v>Default mode</v>
      </c>
      <c r="N5050" t="str">
        <f t="shared" si="552"/>
        <v>UNKNOWN</v>
      </c>
      <c r="O5050" s="8">
        <f t="shared" si="553"/>
        <v>45145</v>
      </c>
    </row>
    <row r="5051" spans="1:15" x14ac:dyDescent="0.35">
      <c r="A5051" t="s">
        <v>5072</v>
      </c>
      <c r="B5051" s="4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  <c r="I5051" s="4" t="str">
        <f t="shared" si="548"/>
        <v>Salad</v>
      </c>
      <c r="J5051" s="6">
        <f t="shared" si="549"/>
        <v>3</v>
      </c>
      <c r="K5051" s="6">
        <f t="shared" si="550"/>
        <v>5</v>
      </c>
      <c r="L5051" s="6">
        <f t="shared" si="547"/>
        <v>15</v>
      </c>
      <c r="M5051" t="str">
        <f t="shared" si="551"/>
        <v>Digital Wallet</v>
      </c>
      <c r="N5051" t="str">
        <f t="shared" si="552"/>
        <v>In-store</v>
      </c>
      <c r="O5051" s="8">
        <f t="shared" si="553"/>
        <v>45193</v>
      </c>
    </row>
    <row r="5052" spans="1:15" x14ac:dyDescent="0.35">
      <c r="A5052" t="s">
        <v>5073</v>
      </c>
      <c r="B5052" s="4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  <c r="I5052" s="4" t="str">
        <f t="shared" si="548"/>
        <v>Cake</v>
      </c>
      <c r="J5052" s="6">
        <f t="shared" si="549"/>
        <v>1</v>
      </c>
      <c r="K5052" s="6">
        <f t="shared" si="550"/>
        <v>3</v>
      </c>
      <c r="L5052" s="6">
        <f t="shared" si="547"/>
        <v>3</v>
      </c>
      <c r="M5052" t="str">
        <f t="shared" si="551"/>
        <v>UNKNOWN</v>
      </c>
      <c r="N5052" t="str">
        <f t="shared" si="552"/>
        <v>UNKNOWN</v>
      </c>
      <c r="O5052" s="8">
        <f t="shared" si="553"/>
        <v>44983</v>
      </c>
    </row>
    <row r="5053" spans="1:15" x14ac:dyDescent="0.35">
      <c r="A5053" t="s">
        <v>5074</v>
      </c>
      <c r="B5053" s="4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I5053" s="4" t="str">
        <f t="shared" si="548"/>
        <v>Cake</v>
      </c>
      <c r="J5053" s="6">
        <f t="shared" si="549"/>
        <v>5</v>
      </c>
      <c r="K5053" s="6">
        <f t="shared" si="550"/>
        <v>3</v>
      </c>
      <c r="L5053" s="6">
        <f t="shared" si="547"/>
        <v>15</v>
      </c>
      <c r="M5053" t="str">
        <f t="shared" si="551"/>
        <v>Default mode</v>
      </c>
      <c r="N5053" t="str">
        <f t="shared" si="552"/>
        <v>Takeaway</v>
      </c>
      <c r="O5053" s="8">
        <f t="shared" si="553"/>
        <v>45022</v>
      </c>
    </row>
    <row r="5054" spans="1:15" x14ac:dyDescent="0.35">
      <c r="A5054" t="s">
        <v>5075</v>
      </c>
      <c r="B5054" s="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I5054" s="4" t="str">
        <f t="shared" si="548"/>
        <v>Cookie</v>
      </c>
      <c r="J5054" s="6">
        <f t="shared" si="549"/>
        <v>4</v>
      </c>
      <c r="K5054" s="6">
        <f t="shared" si="550"/>
        <v>1</v>
      </c>
      <c r="L5054" s="6">
        <f t="shared" si="547"/>
        <v>4</v>
      </c>
      <c r="M5054" t="str">
        <f t="shared" si="551"/>
        <v>Cash</v>
      </c>
      <c r="N5054" t="str">
        <f t="shared" si="552"/>
        <v>UNKNOWN</v>
      </c>
      <c r="O5054" s="8">
        <f t="shared" si="553"/>
        <v>45239</v>
      </c>
    </row>
    <row r="5055" spans="1:15" x14ac:dyDescent="0.35">
      <c r="A5055" t="s">
        <v>5076</v>
      </c>
      <c r="B5055" s="4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I5055" s="4" t="str">
        <f t="shared" si="548"/>
        <v>Juice</v>
      </c>
      <c r="J5055" s="6">
        <f t="shared" si="549"/>
        <v>5</v>
      </c>
      <c r="K5055" s="6">
        <f t="shared" si="550"/>
        <v>5</v>
      </c>
      <c r="L5055" s="6">
        <f t="shared" si="547"/>
        <v>25</v>
      </c>
      <c r="M5055" t="str">
        <f t="shared" si="551"/>
        <v>Cash</v>
      </c>
      <c r="N5055" t="str">
        <f t="shared" si="552"/>
        <v>In-store</v>
      </c>
      <c r="O5055" s="8">
        <f t="shared" si="553"/>
        <v>45008</v>
      </c>
    </row>
    <row r="5056" spans="1:15" x14ac:dyDescent="0.35">
      <c r="A5056" t="s">
        <v>5077</v>
      </c>
      <c r="B5056" s="4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  <c r="I5056" s="4" t="str">
        <f t="shared" si="548"/>
        <v>Salad</v>
      </c>
      <c r="J5056" s="6">
        <f t="shared" si="549"/>
        <v>5</v>
      </c>
      <c r="K5056" s="6">
        <f t="shared" si="550"/>
        <v>5</v>
      </c>
      <c r="L5056" s="6">
        <f t="shared" si="547"/>
        <v>25</v>
      </c>
      <c r="M5056" t="str">
        <f t="shared" si="551"/>
        <v>Digital Wallet</v>
      </c>
      <c r="N5056" t="str">
        <f t="shared" si="552"/>
        <v>In-store</v>
      </c>
      <c r="O5056" s="8">
        <f t="shared" si="553"/>
        <v>45062</v>
      </c>
    </row>
    <row r="5057" spans="1:15" x14ac:dyDescent="0.35">
      <c r="A5057" t="s">
        <v>5078</v>
      </c>
      <c r="B5057" s="4" t="s">
        <v>9</v>
      </c>
      <c r="C5057">
        <v>3</v>
      </c>
      <c r="D5057">
        <v>2</v>
      </c>
      <c r="E5057">
        <v>6</v>
      </c>
      <c r="H5057" s="1">
        <v>45021</v>
      </c>
      <c r="I5057" s="4" t="str">
        <f t="shared" si="548"/>
        <v>Coffee</v>
      </c>
      <c r="J5057" s="6">
        <f t="shared" si="549"/>
        <v>3</v>
      </c>
      <c r="K5057" s="6">
        <f t="shared" si="550"/>
        <v>2</v>
      </c>
      <c r="L5057" s="6">
        <f t="shared" si="547"/>
        <v>6</v>
      </c>
      <c r="M5057" t="str">
        <f t="shared" si="551"/>
        <v>Default mode</v>
      </c>
      <c r="N5057" t="str">
        <f t="shared" si="552"/>
        <v>UNKNOWN</v>
      </c>
      <c r="O5057" s="8">
        <f t="shared" si="553"/>
        <v>45021</v>
      </c>
    </row>
    <row r="5058" spans="1:15" x14ac:dyDescent="0.35">
      <c r="A5058" t="s">
        <v>5079</v>
      </c>
      <c r="B5058" s="4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I5058" s="4" t="str">
        <f t="shared" si="548"/>
        <v>Coffee</v>
      </c>
      <c r="J5058" s="6">
        <f t="shared" si="549"/>
        <v>2</v>
      </c>
      <c r="K5058" s="6">
        <f t="shared" si="550"/>
        <v>2</v>
      </c>
      <c r="L5058" s="6">
        <f t="shared" ref="L5058:L5121" si="554">IF(ISBLANK(E5058),PRODUCT(J5058,K5058),IF(E5058="ERROR",PRODUCT(J5058,K5058),IF(E5058="UNKNOWN",PRODUCT(J5058,K5058),E5058)))</f>
        <v>4</v>
      </c>
      <c r="M5058" t="str">
        <f t="shared" si="551"/>
        <v>Default mode</v>
      </c>
      <c r="N5058" t="str">
        <f t="shared" si="552"/>
        <v>Takeaway</v>
      </c>
      <c r="O5058" s="8">
        <f t="shared" si="553"/>
        <v>45018</v>
      </c>
    </row>
    <row r="5059" spans="1:15" x14ac:dyDescent="0.35">
      <c r="A5059" t="s">
        <v>5080</v>
      </c>
      <c r="B5059" s="4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I5059" s="4" t="str">
        <f t="shared" ref="I5059:I5122" si="555">IF(ISBLANK(B5059),"UNKNOWN",IF(B5059="ERROR","Juice",B5059))</f>
        <v>Salad</v>
      </c>
      <c r="J5059" s="6">
        <f t="shared" ref="J5059:J5122" si="556">IF(ISBLANK(C5059),E5059/D5059,IF(C5059="ERROR",AVERAGE(C5059:C15058),IF(C5059="UNKNOWN",MEDIAN(C5059:C15058),C5059)))</f>
        <v>5</v>
      </c>
      <c r="K5059" s="6">
        <f t="shared" ref="K5059:K5122" si="557">IF(ISBLANK(D5059),0,IF(D5059="ERROR",AVERAGE(D5059:D15058),IF(D5059="UNKNOWN",MEDIAN(D5059:D15058),D5059)))</f>
        <v>5</v>
      </c>
      <c r="L5059" s="6">
        <f t="shared" si="554"/>
        <v>25</v>
      </c>
      <c r="M5059" t="str">
        <f t="shared" ref="M5059:M5122" si="558">IF(ISBLANK(F5059),"Default mode",IF(F5059="ERROR","Cash",F5059))</f>
        <v>Cash</v>
      </c>
      <c r="N5059" t="str">
        <f t="shared" ref="N5059:N5122" si="559">IF(ISBLANK(G5059),"UNKNOWN",IF(G5059="ERROR","Cafe",G5059))</f>
        <v>In-store</v>
      </c>
      <c r="O5059" s="8">
        <f t="shared" ref="O5059:O5122" si="560">IF(ISBLANK(H5059),DATE(2023,1,1),IF(H5059="ERROR",DATE(2023,6,1),IF(H5059="UNKNOWN",DATE(2023,1,1),H5059)))</f>
        <v>45268</v>
      </c>
    </row>
    <row r="5060" spans="1:15" x14ac:dyDescent="0.35">
      <c r="A5060" t="s">
        <v>5081</v>
      </c>
      <c r="B5060" s="4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I5060" s="4" t="str">
        <f t="shared" si="555"/>
        <v>Sandwich</v>
      </c>
      <c r="J5060" s="6">
        <f t="shared" si="556"/>
        <v>3</v>
      </c>
      <c r="K5060" s="6">
        <f t="shared" si="557"/>
        <v>4</v>
      </c>
      <c r="L5060" s="6">
        <f t="shared" si="554"/>
        <v>12</v>
      </c>
      <c r="M5060" t="str">
        <f t="shared" si="558"/>
        <v>Credit Card</v>
      </c>
      <c r="N5060" t="str">
        <f t="shared" si="559"/>
        <v>UNKNOWN</v>
      </c>
      <c r="O5060" s="8">
        <f t="shared" si="560"/>
        <v>45173</v>
      </c>
    </row>
    <row r="5061" spans="1:15" x14ac:dyDescent="0.35">
      <c r="A5061" t="s">
        <v>5082</v>
      </c>
      <c r="B5061" s="4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I5061" s="4" t="str">
        <f t="shared" si="555"/>
        <v>Cookie</v>
      </c>
      <c r="J5061" s="6">
        <f t="shared" si="556"/>
        <v>5</v>
      </c>
      <c r="K5061" s="6">
        <f t="shared" si="557"/>
        <v>1</v>
      </c>
      <c r="L5061" s="6">
        <f t="shared" si="554"/>
        <v>5</v>
      </c>
      <c r="M5061" t="str">
        <f t="shared" si="558"/>
        <v>Cash</v>
      </c>
      <c r="N5061" t="str">
        <f t="shared" si="559"/>
        <v>Takeaway</v>
      </c>
      <c r="O5061" s="8">
        <f t="shared" si="560"/>
        <v>45269</v>
      </c>
    </row>
    <row r="5062" spans="1:15" x14ac:dyDescent="0.35">
      <c r="A5062" t="s">
        <v>5083</v>
      </c>
      <c r="B5062" s="4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  <c r="I5062" s="4" t="str">
        <f t="shared" si="555"/>
        <v>Juice</v>
      </c>
      <c r="J5062" s="6">
        <f t="shared" si="556"/>
        <v>2</v>
      </c>
      <c r="K5062" s="6">
        <f t="shared" si="557"/>
        <v>3</v>
      </c>
      <c r="L5062" s="6">
        <f t="shared" si="554"/>
        <v>6</v>
      </c>
      <c r="M5062" t="str">
        <f t="shared" si="558"/>
        <v>UNKNOWN</v>
      </c>
      <c r="N5062" t="str">
        <f t="shared" si="559"/>
        <v>Takeaway</v>
      </c>
      <c r="O5062" s="8">
        <f t="shared" si="560"/>
        <v>45291</v>
      </c>
    </row>
    <row r="5063" spans="1:15" x14ac:dyDescent="0.35">
      <c r="A5063" t="s">
        <v>5084</v>
      </c>
      <c r="B5063" s="4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I5063" s="4" t="str">
        <f t="shared" si="555"/>
        <v>Sandwich</v>
      </c>
      <c r="J5063" s="6">
        <f t="shared" si="556"/>
        <v>2</v>
      </c>
      <c r="K5063" s="6">
        <f t="shared" si="557"/>
        <v>4</v>
      </c>
      <c r="L5063" s="6">
        <f t="shared" si="554"/>
        <v>8</v>
      </c>
      <c r="M5063" t="str">
        <f t="shared" si="558"/>
        <v>Credit Card</v>
      </c>
      <c r="N5063" t="str">
        <f t="shared" si="559"/>
        <v>UNKNOWN</v>
      </c>
      <c r="O5063" s="8">
        <f t="shared" si="560"/>
        <v>45222</v>
      </c>
    </row>
    <row r="5064" spans="1:15" x14ac:dyDescent="0.35">
      <c r="A5064" t="s">
        <v>5085</v>
      </c>
      <c r="B5064" s="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  <c r="I5064" s="4" t="str">
        <f t="shared" si="555"/>
        <v>Juice</v>
      </c>
      <c r="J5064" s="6">
        <f t="shared" si="556"/>
        <v>5</v>
      </c>
      <c r="K5064" s="6">
        <f t="shared" si="557"/>
        <v>3</v>
      </c>
      <c r="L5064" s="6">
        <f t="shared" si="554"/>
        <v>15</v>
      </c>
      <c r="M5064" t="str">
        <f t="shared" si="558"/>
        <v>Cash</v>
      </c>
      <c r="N5064" t="str">
        <f t="shared" si="559"/>
        <v>Takeaway</v>
      </c>
      <c r="O5064" s="8">
        <f t="shared" si="560"/>
        <v>44978</v>
      </c>
    </row>
    <row r="5065" spans="1:15" x14ac:dyDescent="0.35">
      <c r="A5065" t="s">
        <v>5086</v>
      </c>
      <c r="B5065" s="4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I5065" s="4" t="str">
        <f t="shared" si="555"/>
        <v>Cookie</v>
      </c>
      <c r="J5065" s="6">
        <f t="shared" si="556"/>
        <v>1</v>
      </c>
      <c r="K5065" s="6">
        <f t="shared" si="557"/>
        <v>1</v>
      </c>
      <c r="L5065" s="6">
        <f t="shared" si="554"/>
        <v>1</v>
      </c>
      <c r="M5065" t="str">
        <f t="shared" si="558"/>
        <v>Credit Card</v>
      </c>
      <c r="N5065" t="str">
        <f t="shared" si="559"/>
        <v>UNKNOWN</v>
      </c>
      <c r="O5065" s="8">
        <f t="shared" si="560"/>
        <v>45193</v>
      </c>
    </row>
    <row r="5066" spans="1:15" x14ac:dyDescent="0.35">
      <c r="A5066" t="s">
        <v>5087</v>
      </c>
      <c r="B5066" s="4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I5066" s="4" t="str">
        <f t="shared" si="555"/>
        <v>Coffee</v>
      </c>
      <c r="J5066" s="6">
        <f t="shared" si="556"/>
        <v>2</v>
      </c>
      <c r="K5066" s="6">
        <f t="shared" si="557"/>
        <v>2</v>
      </c>
      <c r="L5066" s="6">
        <f t="shared" si="554"/>
        <v>4</v>
      </c>
      <c r="M5066" t="str">
        <f t="shared" si="558"/>
        <v>Default mode</v>
      </c>
      <c r="N5066" t="str">
        <f t="shared" si="559"/>
        <v>In-store</v>
      </c>
      <c r="O5066" s="8">
        <f t="shared" si="560"/>
        <v>45230</v>
      </c>
    </row>
    <row r="5067" spans="1:15" x14ac:dyDescent="0.35">
      <c r="A5067" t="s">
        <v>5088</v>
      </c>
      <c r="B5067" s="4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I5067" s="4" t="str">
        <f t="shared" si="555"/>
        <v>Juice</v>
      </c>
      <c r="J5067" s="6">
        <f t="shared" si="556"/>
        <v>5</v>
      </c>
      <c r="K5067" s="6">
        <f t="shared" si="557"/>
        <v>3</v>
      </c>
      <c r="L5067" s="6">
        <f t="shared" si="554"/>
        <v>15</v>
      </c>
      <c r="M5067" t="str">
        <f t="shared" si="558"/>
        <v>Default mode</v>
      </c>
      <c r="N5067" t="str">
        <f t="shared" si="559"/>
        <v>In-store</v>
      </c>
      <c r="O5067" s="8">
        <f t="shared" si="560"/>
        <v>45059</v>
      </c>
    </row>
    <row r="5068" spans="1:15" x14ac:dyDescent="0.35">
      <c r="A5068" t="s">
        <v>5089</v>
      </c>
      <c r="B5068" s="4" t="s">
        <v>17</v>
      </c>
      <c r="C5068">
        <v>3</v>
      </c>
      <c r="D5068">
        <v>1</v>
      </c>
      <c r="E5068">
        <v>3</v>
      </c>
      <c r="H5068" s="1">
        <v>45258</v>
      </c>
      <c r="I5068" s="4" t="str">
        <f t="shared" si="555"/>
        <v>Cookie</v>
      </c>
      <c r="J5068" s="6">
        <f t="shared" si="556"/>
        <v>3</v>
      </c>
      <c r="K5068" s="6">
        <f t="shared" si="557"/>
        <v>1</v>
      </c>
      <c r="L5068" s="6">
        <f t="shared" si="554"/>
        <v>3</v>
      </c>
      <c r="M5068" t="str">
        <f t="shared" si="558"/>
        <v>Default mode</v>
      </c>
      <c r="N5068" t="str">
        <f t="shared" si="559"/>
        <v>UNKNOWN</v>
      </c>
      <c r="O5068" s="8">
        <f t="shared" si="560"/>
        <v>45258</v>
      </c>
    </row>
    <row r="5069" spans="1:15" x14ac:dyDescent="0.35">
      <c r="A5069" t="s">
        <v>5090</v>
      </c>
      <c r="B5069" s="4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I5069" s="4" t="str">
        <f t="shared" si="555"/>
        <v>Sandwich</v>
      </c>
      <c r="J5069" s="6">
        <f t="shared" si="556"/>
        <v>1</v>
      </c>
      <c r="K5069" s="6">
        <f t="shared" si="557"/>
        <v>4</v>
      </c>
      <c r="L5069" s="6">
        <f t="shared" si="554"/>
        <v>4</v>
      </c>
      <c r="M5069" t="str">
        <f t="shared" si="558"/>
        <v>Cash</v>
      </c>
      <c r="N5069" t="str">
        <f t="shared" si="559"/>
        <v>In-store</v>
      </c>
      <c r="O5069" s="8">
        <f t="shared" si="560"/>
        <v>45186</v>
      </c>
    </row>
    <row r="5070" spans="1:15" x14ac:dyDescent="0.35">
      <c r="A5070" t="s">
        <v>5091</v>
      </c>
      <c r="B5070" s="4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I5070" s="4" t="str">
        <f t="shared" si="555"/>
        <v>UNKNOWN</v>
      </c>
      <c r="J5070" s="6">
        <f t="shared" si="556"/>
        <v>2</v>
      </c>
      <c r="K5070" s="6">
        <f t="shared" si="557"/>
        <v>2</v>
      </c>
      <c r="L5070" s="6">
        <f t="shared" si="554"/>
        <v>4</v>
      </c>
      <c r="M5070" t="str">
        <f t="shared" si="558"/>
        <v>Credit Card</v>
      </c>
      <c r="N5070" t="str">
        <f t="shared" si="559"/>
        <v>UNKNOWN</v>
      </c>
      <c r="O5070" s="8">
        <f t="shared" si="560"/>
        <v>45093</v>
      </c>
    </row>
    <row r="5071" spans="1:15" x14ac:dyDescent="0.35">
      <c r="A5071" t="s">
        <v>5092</v>
      </c>
      <c r="B5071" s="4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  <c r="I5071" s="4" t="str">
        <f t="shared" si="555"/>
        <v>Juice</v>
      </c>
      <c r="J5071" s="6">
        <f t="shared" si="556"/>
        <v>3</v>
      </c>
      <c r="K5071" s="6">
        <f t="shared" si="557"/>
        <v>3</v>
      </c>
      <c r="L5071" s="6">
        <f t="shared" si="554"/>
        <v>9</v>
      </c>
      <c r="M5071" t="str">
        <f t="shared" si="558"/>
        <v>Credit Card</v>
      </c>
      <c r="N5071" t="str">
        <f t="shared" si="559"/>
        <v>UNKNOWN</v>
      </c>
      <c r="O5071" s="8">
        <f t="shared" si="560"/>
        <v>45116</v>
      </c>
    </row>
    <row r="5072" spans="1:15" x14ac:dyDescent="0.35">
      <c r="A5072" t="s">
        <v>5093</v>
      </c>
      <c r="B5072" s="4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I5072" s="4" t="str">
        <f t="shared" si="555"/>
        <v>Cookie</v>
      </c>
      <c r="J5072" s="6">
        <f t="shared" si="556"/>
        <v>4</v>
      </c>
      <c r="K5072" s="6">
        <f t="shared" si="557"/>
        <v>1</v>
      </c>
      <c r="L5072" s="6">
        <f t="shared" si="554"/>
        <v>4</v>
      </c>
      <c r="M5072" t="str">
        <f t="shared" si="558"/>
        <v>Default mode</v>
      </c>
      <c r="N5072" t="str">
        <f t="shared" si="559"/>
        <v>In-store</v>
      </c>
      <c r="O5072" s="8">
        <f t="shared" si="560"/>
        <v>45111</v>
      </c>
    </row>
    <row r="5073" spans="1:15" x14ac:dyDescent="0.35">
      <c r="A5073" t="s">
        <v>5094</v>
      </c>
      <c r="B5073" s="4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  <c r="I5073" s="4" t="str">
        <f t="shared" si="555"/>
        <v>Cake</v>
      </c>
      <c r="J5073" s="6">
        <f t="shared" si="556"/>
        <v>5</v>
      </c>
      <c r="K5073" s="6">
        <f t="shared" si="557"/>
        <v>3</v>
      </c>
      <c r="L5073" s="6">
        <f t="shared" si="554"/>
        <v>15</v>
      </c>
      <c r="M5073" t="str">
        <f t="shared" si="558"/>
        <v>Credit Card</v>
      </c>
      <c r="N5073" t="str">
        <f t="shared" si="559"/>
        <v>UNKNOWN</v>
      </c>
      <c r="O5073" s="8">
        <f t="shared" si="560"/>
        <v>44927</v>
      </c>
    </row>
    <row r="5074" spans="1:15" x14ac:dyDescent="0.35">
      <c r="A5074" t="s">
        <v>5095</v>
      </c>
      <c r="B5074" s="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I5074" s="4" t="str">
        <f t="shared" si="555"/>
        <v>Salad</v>
      </c>
      <c r="J5074" s="6">
        <f t="shared" si="556"/>
        <v>5</v>
      </c>
      <c r="K5074" s="6">
        <f t="shared" si="557"/>
        <v>5</v>
      </c>
      <c r="L5074" s="6">
        <f t="shared" si="554"/>
        <v>25</v>
      </c>
      <c r="M5074" t="str">
        <f t="shared" si="558"/>
        <v>Credit Card</v>
      </c>
      <c r="N5074" t="str">
        <f t="shared" si="559"/>
        <v>UNKNOWN</v>
      </c>
      <c r="O5074" s="8">
        <f t="shared" si="560"/>
        <v>45154</v>
      </c>
    </row>
    <row r="5075" spans="1:15" x14ac:dyDescent="0.35">
      <c r="A5075" t="s">
        <v>5096</v>
      </c>
      <c r="B5075" s="4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  <c r="I5075" s="4" t="str">
        <f t="shared" si="555"/>
        <v>Smoothie</v>
      </c>
      <c r="J5075" s="6">
        <f t="shared" si="556"/>
        <v>2</v>
      </c>
      <c r="K5075" s="6">
        <f t="shared" si="557"/>
        <v>4</v>
      </c>
      <c r="L5075" s="6">
        <f t="shared" si="554"/>
        <v>8</v>
      </c>
      <c r="M5075" t="str">
        <f t="shared" si="558"/>
        <v>Digital Wallet</v>
      </c>
      <c r="N5075" t="str">
        <f t="shared" si="559"/>
        <v>UNKNOWN</v>
      </c>
      <c r="O5075" s="8">
        <f t="shared" si="560"/>
        <v>45018</v>
      </c>
    </row>
    <row r="5076" spans="1:15" x14ac:dyDescent="0.35">
      <c r="A5076" t="s">
        <v>5097</v>
      </c>
      <c r="B5076" s="4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  <c r="I5076" s="4" t="str">
        <f t="shared" si="555"/>
        <v>Juice</v>
      </c>
      <c r="J5076" s="6">
        <f t="shared" si="556"/>
        <v>5</v>
      </c>
      <c r="K5076" s="6">
        <f t="shared" si="557"/>
        <v>3</v>
      </c>
      <c r="L5076" s="6">
        <f t="shared" si="554"/>
        <v>15</v>
      </c>
      <c r="M5076" t="str">
        <f t="shared" si="558"/>
        <v>Digital Wallet</v>
      </c>
      <c r="N5076" t="str">
        <f t="shared" si="559"/>
        <v>In-store</v>
      </c>
      <c r="O5076" s="8">
        <f t="shared" si="560"/>
        <v>45020</v>
      </c>
    </row>
    <row r="5077" spans="1:15" x14ac:dyDescent="0.35">
      <c r="A5077" t="s">
        <v>5098</v>
      </c>
      <c r="B5077" s="4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I5077" s="4" t="str">
        <f t="shared" si="555"/>
        <v>Tea</v>
      </c>
      <c r="J5077" s="6">
        <f t="shared" si="556"/>
        <v>5</v>
      </c>
      <c r="K5077" s="6">
        <f t="shared" si="557"/>
        <v>1.5</v>
      </c>
      <c r="L5077" s="6">
        <f t="shared" si="554"/>
        <v>7.5</v>
      </c>
      <c r="M5077" t="str">
        <f t="shared" si="558"/>
        <v>Cash</v>
      </c>
      <c r="N5077" t="str">
        <f t="shared" si="559"/>
        <v>UNKNOWN</v>
      </c>
      <c r="O5077" s="8">
        <f t="shared" si="560"/>
        <v>45202</v>
      </c>
    </row>
    <row r="5078" spans="1:15" x14ac:dyDescent="0.35">
      <c r="A5078" t="s">
        <v>5099</v>
      </c>
      <c r="B5078" s="4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  <c r="I5078" s="4" t="str">
        <f t="shared" si="555"/>
        <v>Sandwich</v>
      </c>
      <c r="J5078" s="6">
        <f t="shared" si="556"/>
        <v>5</v>
      </c>
      <c r="K5078" s="6">
        <f t="shared" si="557"/>
        <v>4</v>
      </c>
      <c r="L5078" s="6">
        <f t="shared" si="554"/>
        <v>20</v>
      </c>
      <c r="M5078" t="str">
        <f t="shared" si="558"/>
        <v>Cash</v>
      </c>
      <c r="N5078" t="str">
        <f t="shared" si="559"/>
        <v>Cafe</v>
      </c>
      <c r="O5078" s="8">
        <f t="shared" si="560"/>
        <v>44927</v>
      </c>
    </row>
    <row r="5079" spans="1:15" x14ac:dyDescent="0.35">
      <c r="A5079" t="s">
        <v>5100</v>
      </c>
      <c r="B5079" s="4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I5079" s="4" t="str">
        <f t="shared" si="555"/>
        <v>Coffee</v>
      </c>
      <c r="J5079" s="6">
        <f t="shared" si="556"/>
        <v>5</v>
      </c>
      <c r="K5079" s="6">
        <f t="shared" si="557"/>
        <v>2</v>
      </c>
      <c r="L5079" s="6">
        <f t="shared" si="554"/>
        <v>10</v>
      </c>
      <c r="M5079" t="str">
        <f t="shared" si="558"/>
        <v>Default mode</v>
      </c>
      <c r="N5079" t="str">
        <f t="shared" si="559"/>
        <v>Takeaway</v>
      </c>
      <c r="O5079" s="8">
        <f t="shared" si="560"/>
        <v>45084</v>
      </c>
    </row>
    <row r="5080" spans="1:15" x14ac:dyDescent="0.35">
      <c r="A5080" t="s">
        <v>5101</v>
      </c>
      <c r="B5080" s="4" t="s">
        <v>17</v>
      </c>
      <c r="C5080">
        <v>3</v>
      </c>
      <c r="D5080">
        <v>1</v>
      </c>
      <c r="E5080">
        <v>3</v>
      </c>
      <c r="H5080" t="s">
        <v>18</v>
      </c>
      <c r="I5080" s="4" t="str">
        <f t="shared" si="555"/>
        <v>Cookie</v>
      </c>
      <c r="J5080" s="6">
        <f t="shared" si="556"/>
        <v>3</v>
      </c>
      <c r="K5080" s="6">
        <f t="shared" si="557"/>
        <v>1</v>
      </c>
      <c r="L5080" s="6">
        <f t="shared" si="554"/>
        <v>3</v>
      </c>
      <c r="M5080" t="str">
        <f t="shared" si="558"/>
        <v>Default mode</v>
      </c>
      <c r="N5080" t="str">
        <f t="shared" si="559"/>
        <v>UNKNOWN</v>
      </c>
      <c r="O5080" s="8">
        <f t="shared" si="560"/>
        <v>45078</v>
      </c>
    </row>
    <row r="5081" spans="1:15" x14ac:dyDescent="0.35">
      <c r="A5081" t="s">
        <v>5102</v>
      </c>
      <c r="B5081" s="4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  <c r="I5081" s="4" t="str">
        <f t="shared" si="555"/>
        <v>Cake</v>
      </c>
      <c r="J5081" s="6">
        <f t="shared" si="556"/>
        <v>2</v>
      </c>
      <c r="K5081" s="6">
        <f t="shared" si="557"/>
        <v>3</v>
      </c>
      <c r="L5081" s="6">
        <f t="shared" si="554"/>
        <v>6</v>
      </c>
      <c r="M5081" t="str">
        <f t="shared" si="558"/>
        <v>Digital Wallet</v>
      </c>
      <c r="N5081" t="str">
        <f t="shared" si="559"/>
        <v>UNKNOWN</v>
      </c>
      <c r="O5081" s="8">
        <f t="shared" si="560"/>
        <v>45185</v>
      </c>
    </row>
    <row r="5082" spans="1:15" x14ac:dyDescent="0.35">
      <c r="A5082" t="s">
        <v>5103</v>
      </c>
      <c r="B5082" s="4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  <c r="I5082" s="4" t="str">
        <f t="shared" si="555"/>
        <v>Salad</v>
      </c>
      <c r="J5082" s="6">
        <f t="shared" si="556"/>
        <v>2</v>
      </c>
      <c r="K5082" s="6">
        <f t="shared" si="557"/>
        <v>2.9994652406417113</v>
      </c>
      <c r="L5082" s="6">
        <f t="shared" si="554"/>
        <v>10</v>
      </c>
      <c r="M5082" t="str">
        <f t="shared" si="558"/>
        <v>Credit Card</v>
      </c>
      <c r="N5082" t="str">
        <f t="shared" si="559"/>
        <v>In-store</v>
      </c>
      <c r="O5082" s="8">
        <f t="shared" si="560"/>
        <v>44948</v>
      </c>
    </row>
    <row r="5083" spans="1:15" x14ac:dyDescent="0.35">
      <c r="A5083" t="s">
        <v>5104</v>
      </c>
      <c r="B5083" s="4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I5083" s="4" t="str">
        <f t="shared" si="555"/>
        <v>Juice</v>
      </c>
      <c r="J5083" s="6">
        <f t="shared" si="556"/>
        <v>1</v>
      </c>
      <c r="K5083" s="6">
        <f t="shared" si="557"/>
        <v>3</v>
      </c>
      <c r="L5083" s="6">
        <f t="shared" si="554"/>
        <v>3</v>
      </c>
      <c r="M5083" t="str">
        <f t="shared" si="558"/>
        <v>Credit Card</v>
      </c>
      <c r="N5083" t="str">
        <f t="shared" si="559"/>
        <v>UNKNOWN</v>
      </c>
      <c r="O5083" s="8">
        <f t="shared" si="560"/>
        <v>45055</v>
      </c>
    </row>
    <row r="5084" spans="1:15" x14ac:dyDescent="0.35">
      <c r="A5084" t="s">
        <v>5105</v>
      </c>
      <c r="B5084" s="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I5084" s="4" t="str">
        <f t="shared" si="555"/>
        <v>Juice</v>
      </c>
      <c r="J5084" s="6">
        <f t="shared" si="556"/>
        <v>3</v>
      </c>
      <c r="K5084" s="6">
        <f t="shared" si="557"/>
        <v>3</v>
      </c>
      <c r="L5084" s="6">
        <f t="shared" si="554"/>
        <v>9</v>
      </c>
      <c r="M5084" t="str">
        <f t="shared" si="558"/>
        <v>Cash</v>
      </c>
      <c r="N5084" t="str">
        <f t="shared" si="559"/>
        <v>UNKNOWN</v>
      </c>
      <c r="O5084" s="8">
        <f t="shared" si="560"/>
        <v>45270</v>
      </c>
    </row>
    <row r="5085" spans="1:15" x14ac:dyDescent="0.35">
      <c r="A5085" t="s">
        <v>5106</v>
      </c>
      <c r="B5085" s="4" t="s">
        <v>9</v>
      </c>
      <c r="C5085">
        <v>5</v>
      </c>
      <c r="D5085">
        <v>2</v>
      </c>
      <c r="E5085">
        <v>10</v>
      </c>
      <c r="H5085" s="1">
        <v>45115</v>
      </c>
      <c r="I5085" s="4" t="str">
        <f t="shared" si="555"/>
        <v>Coffee</v>
      </c>
      <c r="J5085" s="6">
        <f t="shared" si="556"/>
        <v>5</v>
      </c>
      <c r="K5085" s="6">
        <f t="shared" si="557"/>
        <v>2</v>
      </c>
      <c r="L5085" s="6">
        <f t="shared" si="554"/>
        <v>10</v>
      </c>
      <c r="M5085" t="str">
        <f t="shared" si="558"/>
        <v>Default mode</v>
      </c>
      <c r="N5085" t="str">
        <f t="shared" si="559"/>
        <v>UNKNOWN</v>
      </c>
      <c r="O5085" s="8">
        <f t="shared" si="560"/>
        <v>45115</v>
      </c>
    </row>
    <row r="5086" spans="1:15" x14ac:dyDescent="0.35">
      <c r="A5086" t="s">
        <v>5107</v>
      </c>
      <c r="B5086" s="4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I5086" s="4" t="str">
        <f t="shared" si="555"/>
        <v>Salad</v>
      </c>
      <c r="J5086" s="6">
        <f t="shared" si="556"/>
        <v>3</v>
      </c>
      <c r="K5086" s="6">
        <f t="shared" si="557"/>
        <v>5</v>
      </c>
      <c r="L5086" s="6">
        <f t="shared" si="554"/>
        <v>15</v>
      </c>
      <c r="M5086" t="str">
        <f t="shared" si="558"/>
        <v>Cash</v>
      </c>
      <c r="N5086" t="str">
        <f t="shared" si="559"/>
        <v>In-store</v>
      </c>
      <c r="O5086" s="8">
        <f t="shared" si="560"/>
        <v>44964</v>
      </c>
    </row>
    <row r="5087" spans="1:15" x14ac:dyDescent="0.35">
      <c r="A5087" t="s">
        <v>5108</v>
      </c>
      <c r="B5087" s="4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I5087" s="4" t="str">
        <f t="shared" si="555"/>
        <v>UNKNOWN</v>
      </c>
      <c r="J5087" s="6">
        <f t="shared" si="556"/>
        <v>2</v>
      </c>
      <c r="K5087" s="6">
        <f t="shared" si="557"/>
        <v>1</v>
      </c>
      <c r="L5087" s="6">
        <f t="shared" si="554"/>
        <v>2</v>
      </c>
      <c r="M5087" t="str">
        <f t="shared" si="558"/>
        <v>Credit Card</v>
      </c>
      <c r="N5087" t="str">
        <f t="shared" si="559"/>
        <v>In-store</v>
      </c>
      <c r="O5087" s="8">
        <f t="shared" si="560"/>
        <v>45199</v>
      </c>
    </row>
    <row r="5088" spans="1:15" x14ac:dyDescent="0.35">
      <c r="A5088" t="s">
        <v>5109</v>
      </c>
      <c r="B5088" s="4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I5088" s="4" t="str">
        <f t="shared" si="555"/>
        <v>Cake</v>
      </c>
      <c r="J5088" s="6">
        <f t="shared" si="556"/>
        <v>1</v>
      </c>
      <c r="K5088" s="6">
        <f t="shared" si="557"/>
        <v>3</v>
      </c>
      <c r="L5088" s="6">
        <f t="shared" si="554"/>
        <v>3</v>
      </c>
      <c r="M5088" t="str">
        <f t="shared" si="558"/>
        <v>Credit Card</v>
      </c>
      <c r="N5088" t="str">
        <f t="shared" si="559"/>
        <v>UNKNOWN</v>
      </c>
      <c r="O5088" s="8">
        <f t="shared" si="560"/>
        <v>45146</v>
      </c>
    </row>
    <row r="5089" spans="1:15" x14ac:dyDescent="0.35">
      <c r="A5089" t="s">
        <v>5110</v>
      </c>
      <c r="B5089" s="4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I5089" s="4" t="str">
        <f t="shared" si="555"/>
        <v>Cake</v>
      </c>
      <c r="J5089" s="6">
        <f t="shared" si="556"/>
        <v>3</v>
      </c>
      <c r="K5089" s="6">
        <f t="shared" si="557"/>
        <v>3</v>
      </c>
      <c r="L5089" s="6">
        <f t="shared" si="554"/>
        <v>9</v>
      </c>
      <c r="M5089" t="str">
        <f t="shared" si="558"/>
        <v>Cash</v>
      </c>
      <c r="N5089" t="str">
        <f t="shared" si="559"/>
        <v>In-store</v>
      </c>
      <c r="O5089" s="8">
        <f t="shared" si="560"/>
        <v>45200</v>
      </c>
    </row>
    <row r="5090" spans="1:15" x14ac:dyDescent="0.35">
      <c r="A5090" t="s">
        <v>5111</v>
      </c>
      <c r="B5090" s="4" t="s">
        <v>21</v>
      </c>
      <c r="C5090">
        <v>2</v>
      </c>
      <c r="D5090">
        <v>2</v>
      </c>
      <c r="E5090">
        <v>4</v>
      </c>
      <c r="H5090" s="1">
        <v>45005</v>
      </c>
      <c r="I5090" s="4" t="str">
        <f t="shared" si="555"/>
        <v>UNKNOWN</v>
      </c>
      <c r="J5090" s="6">
        <f t="shared" si="556"/>
        <v>2</v>
      </c>
      <c r="K5090" s="6">
        <f t="shared" si="557"/>
        <v>2</v>
      </c>
      <c r="L5090" s="6">
        <f t="shared" si="554"/>
        <v>4</v>
      </c>
      <c r="M5090" t="str">
        <f t="shared" si="558"/>
        <v>Default mode</v>
      </c>
      <c r="N5090" t="str">
        <f t="shared" si="559"/>
        <v>UNKNOWN</v>
      </c>
      <c r="O5090" s="8">
        <f t="shared" si="560"/>
        <v>45005</v>
      </c>
    </row>
    <row r="5091" spans="1:15" x14ac:dyDescent="0.35">
      <c r="A5091" t="s">
        <v>5112</v>
      </c>
      <c r="B5091" s="4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  <c r="I5091" s="4" t="str">
        <f t="shared" si="555"/>
        <v>Tea</v>
      </c>
      <c r="J5091" s="6">
        <f t="shared" si="556"/>
        <v>3</v>
      </c>
      <c r="K5091" s="6">
        <f t="shared" si="557"/>
        <v>1.5</v>
      </c>
      <c r="L5091" s="6">
        <f t="shared" si="554"/>
        <v>4.5</v>
      </c>
      <c r="M5091" t="str">
        <f t="shared" si="558"/>
        <v>Default mode</v>
      </c>
      <c r="N5091" t="str">
        <f t="shared" si="559"/>
        <v>Takeaway</v>
      </c>
      <c r="O5091" s="8">
        <f t="shared" si="560"/>
        <v>45061</v>
      </c>
    </row>
    <row r="5092" spans="1:15" x14ac:dyDescent="0.35">
      <c r="A5092" t="s">
        <v>5113</v>
      </c>
      <c r="B5092" s="4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  <c r="I5092" s="4" t="str">
        <f t="shared" si="555"/>
        <v>Cookie</v>
      </c>
      <c r="J5092" s="6">
        <f t="shared" si="556"/>
        <v>3</v>
      </c>
      <c r="K5092" s="6">
        <f t="shared" si="557"/>
        <v>1</v>
      </c>
      <c r="L5092" s="6">
        <f t="shared" si="554"/>
        <v>3</v>
      </c>
      <c r="M5092" t="str">
        <f t="shared" si="558"/>
        <v>Digital Wallet</v>
      </c>
      <c r="N5092" t="str">
        <f t="shared" si="559"/>
        <v>In-store</v>
      </c>
      <c r="O5092" s="8">
        <f t="shared" si="560"/>
        <v>44989</v>
      </c>
    </row>
    <row r="5093" spans="1:15" x14ac:dyDescent="0.35">
      <c r="A5093" t="s">
        <v>5114</v>
      </c>
      <c r="B5093" s="4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I5093" s="4" t="str">
        <f t="shared" si="555"/>
        <v>Coffee</v>
      </c>
      <c r="J5093" s="6">
        <f t="shared" si="556"/>
        <v>4</v>
      </c>
      <c r="K5093" s="6">
        <f t="shared" si="557"/>
        <v>2</v>
      </c>
      <c r="L5093" s="6">
        <f t="shared" si="554"/>
        <v>8</v>
      </c>
      <c r="M5093" t="str">
        <f t="shared" si="558"/>
        <v>Default mode</v>
      </c>
      <c r="N5093" t="str">
        <f t="shared" si="559"/>
        <v>In-store</v>
      </c>
      <c r="O5093" s="8">
        <f t="shared" si="560"/>
        <v>45161</v>
      </c>
    </row>
    <row r="5094" spans="1:15" x14ac:dyDescent="0.35">
      <c r="A5094" t="s">
        <v>5115</v>
      </c>
      <c r="B5094" s="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I5094" s="4" t="str">
        <f t="shared" si="555"/>
        <v>Salad</v>
      </c>
      <c r="J5094" s="6">
        <f t="shared" si="556"/>
        <v>4</v>
      </c>
      <c r="K5094" s="6">
        <f t="shared" si="557"/>
        <v>5</v>
      </c>
      <c r="L5094" s="6">
        <f t="shared" si="554"/>
        <v>20</v>
      </c>
      <c r="M5094" t="str">
        <f t="shared" si="558"/>
        <v>Cash</v>
      </c>
      <c r="N5094" t="str">
        <f t="shared" si="559"/>
        <v>In-store</v>
      </c>
      <c r="O5094" s="8">
        <f t="shared" si="560"/>
        <v>45259</v>
      </c>
    </row>
    <row r="5095" spans="1:15" x14ac:dyDescent="0.35">
      <c r="A5095" t="s">
        <v>5116</v>
      </c>
      <c r="B5095" s="4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I5095" s="4" t="str">
        <f t="shared" si="555"/>
        <v>Smoothie</v>
      </c>
      <c r="J5095" s="6">
        <f t="shared" si="556"/>
        <v>3.0433297758804696</v>
      </c>
      <c r="K5095" s="6">
        <f t="shared" si="557"/>
        <v>4</v>
      </c>
      <c r="L5095" s="6">
        <f t="shared" si="554"/>
        <v>16</v>
      </c>
      <c r="M5095" t="str">
        <f t="shared" si="558"/>
        <v>Credit Card</v>
      </c>
      <c r="N5095" t="str">
        <f t="shared" si="559"/>
        <v>Takeaway</v>
      </c>
      <c r="O5095" s="8">
        <f t="shared" si="560"/>
        <v>44978</v>
      </c>
    </row>
    <row r="5096" spans="1:15" x14ac:dyDescent="0.35">
      <c r="A5096" t="s">
        <v>5117</v>
      </c>
      <c r="B5096" s="4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  <c r="I5096" s="4" t="str">
        <f t="shared" si="555"/>
        <v>Coffee</v>
      </c>
      <c r="J5096" s="6">
        <f t="shared" si="556"/>
        <v>2</v>
      </c>
      <c r="K5096" s="6">
        <f t="shared" si="557"/>
        <v>2</v>
      </c>
      <c r="L5096" s="6">
        <f t="shared" si="554"/>
        <v>4</v>
      </c>
      <c r="M5096" t="str">
        <f t="shared" si="558"/>
        <v>Digital Wallet</v>
      </c>
      <c r="N5096" t="str">
        <f t="shared" si="559"/>
        <v>Cafe</v>
      </c>
      <c r="O5096" s="8">
        <f t="shared" si="560"/>
        <v>45064</v>
      </c>
    </row>
    <row r="5097" spans="1:15" x14ac:dyDescent="0.35">
      <c r="A5097" t="s">
        <v>5118</v>
      </c>
      <c r="B5097" s="4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I5097" s="4" t="str">
        <f t="shared" si="555"/>
        <v>Coffee</v>
      </c>
      <c r="J5097" s="6">
        <f t="shared" si="556"/>
        <v>3</v>
      </c>
      <c r="K5097" s="6">
        <f t="shared" si="557"/>
        <v>2</v>
      </c>
      <c r="L5097" s="6">
        <f t="shared" si="554"/>
        <v>6</v>
      </c>
      <c r="M5097" t="str">
        <f t="shared" si="558"/>
        <v>Cash</v>
      </c>
      <c r="N5097" t="str">
        <f t="shared" si="559"/>
        <v>In-store</v>
      </c>
      <c r="O5097" s="8">
        <f t="shared" si="560"/>
        <v>45162</v>
      </c>
    </row>
    <row r="5098" spans="1:15" x14ac:dyDescent="0.35">
      <c r="A5098" t="s">
        <v>5119</v>
      </c>
      <c r="B5098" s="4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  <c r="I5098" s="4" t="str">
        <f t="shared" si="555"/>
        <v>Tea</v>
      </c>
      <c r="J5098" s="6">
        <f t="shared" si="556"/>
        <v>5</v>
      </c>
      <c r="K5098" s="6">
        <f t="shared" si="557"/>
        <v>3.0006437768240342</v>
      </c>
      <c r="L5098" s="6">
        <f t="shared" si="554"/>
        <v>7.5</v>
      </c>
      <c r="M5098" t="str">
        <f t="shared" si="558"/>
        <v>Default mode</v>
      </c>
      <c r="N5098" t="str">
        <f t="shared" si="559"/>
        <v>In-store</v>
      </c>
      <c r="O5098" s="8">
        <f t="shared" si="560"/>
        <v>45052</v>
      </c>
    </row>
    <row r="5099" spans="1:15" x14ac:dyDescent="0.35">
      <c r="A5099" t="s">
        <v>5120</v>
      </c>
      <c r="B5099" s="4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  <c r="I5099" s="4" t="str">
        <f t="shared" si="555"/>
        <v>Smoothie</v>
      </c>
      <c r="J5099" s="6">
        <f t="shared" si="556"/>
        <v>3</v>
      </c>
      <c r="K5099" s="6">
        <f t="shared" si="557"/>
        <v>4</v>
      </c>
      <c r="L5099" s="6">
        <f t="shared" si="554"/>
        <v>12</v>
      </c>
      <c r="M5099" t="str">
        <f t="shared" si="558"/>
        <v>Cash</v>
      </c>
      <c r="N5099" t="str">
        <f t="shared" si="559"/>
        <v>Cafe</v>
      </c>
      <c r="O5099" s="8">
        <f t="shared" si="560"/>
        <v>44974</v>
      </c>
    </row>
    <row r="5100" spans="1:15" x14ac:dyDescent="0.35">
      <c r="A5100" t="s">
        <v>5121</v>
      </c>
      <c r="B5100" s="4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  <c r="I5100" s="4" t="str">
        <f t="shared" si="555"/>
        <v>Juice</v>
      </c>
      <c r="J5100" s="6">
        <f t="shared" si="556"/>
        <v>1</v>
      </c>
      <c r="K5100" s="6">
        <f t="shared" si="557"/>
        <v>3</v>
      </c>
      <c r="L5100" s="6">
        <f t="shared" si="554"/>
        <v>3</v>
      </c>
      <c r="M5100" t="str">
        <f t="shared" si="558"/>
        <v>Digital Wallet</v>
      </c>
      <c r="N5100" t="str">
        <f t="shared" si="559"/>
        <v>In-store</v>
      </c>
      <c r="O5100" s="8">
        <f t="shared" si="560"/>
        <v>45000</v>
      </c>
    </row>
    <row r="5101" spans="1:15" x14ac:dyDescent="0.35">
      <c r="A5101" t="s">
        <v>5122</v>
      </c>
      <c r="B5101" s="4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  <c r="I5101" s="4" t="str">
        <f t="shared" si="555"/>
        <v>Cookie</v>
      </c>
      <c r="J5101" s="6">
        <f t="shared" si="556"/>
        <v>5</v>
      </c>
      <c r="K5101" s="6">
        <f t="shared" si="557"/>
        <v>3.000429368827823</v>
      </c>
      <c r="L5101" s="6">
        <f t="shared" si="554"/>
        <v>5</v>
      </c>
      <c r="M5101" t="str">
        <f t="shared" si="558"/>
        <v>Credit Card</v>
      </c>
      <c r="N5101" t="str">
        <f t="shared" si="559"/>
        <v>In-store</v>
      </c>
      <c r="O5101" s="8">
        <f t="shared" si="560"/>
        <v>45219</v>
      </c>
    </row>
    <row r="5102" spans="1:15" x14ac:dyDescent="0.35">
      <c r="A5102" t="s">
        <v>5123</v>
      </c>
      <c r="B5102" s="4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I5102" s="4" t="str">
        <f t="shared" si="555"/>
        <v>Salad</v>
      </c>
      <c r="J5102" s="6">
        <f t="shared" si="556"/>
        <v>2</v>
      </c>
      <c r="K5102" s="6">
        <f t="shared" si="557"/>
        <v>5</v>
      </c>
      <c r="L5102" s="6">
        <f t="shared" si="554"/>
        <v>10</v>
      </c>
      <c r="M5102" t="str">
        <f t="shared" si="558"/>
        <v>Default mode</v>
      </c>
      <c r="N5102" t="str">
        <f t="shared" si="559"/>
        <v>In-store</v>
      </c>
      <c r="O5102" s="8">
        <f t="shared" si="560"/>
        <v>45044</v>
      </c>
    </row>
    <row r="5103" spans="1:15" x14ac:dyDescent="0.35">
      <c r="A5103" t="s">
        <v>5124</v>
      </c>
      <c r="B5103" s="4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I5103" s="4" t="str">
        <f t="shared" si="555"/>
        <v>Tea</v>
      </c>
      <c r="J5103" s="6">
        <f t="shared" si="556"/>
        <v>4</v>
      </c>
      <c r="K5103" s="6">
        <f t="shared" si="557"/>
        <v>1.5</v>
      </c>
      <c r="L5103" s="6">
        <f t="shared" si="554"/>
        <v>6</v>
      </c>
      <c r="M5103" t="str">
        <f t="shared" si="558"/>
        <v>Credit Card</v>
      </c>
      <c r="N5103" t="str">
        <f t="shared" si="559"/>
        <v>Takeaway</v>
      </c>
      <c r="O5103" s="8">
        <f t="shared" si="560"/>
        <v>45250</v>
      </c>
    </row>
    <row r="5104" spans="1:15" x14ac:dyDescent="0.35">
      <c r="A5104" t="s">
        <v>5125</v>
      </c>
      <c r="B5104" s="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  <c r="I5104" s="4" t="str">
        <f t="shared" si="555"/>
        <v>Smoothie</v>
      </c>
      <c r="J5104" s="6">
        <f t="shared" si="556"/>
        <v>3.0431808465156052</v>
      </c>
      <c r="K5104" s="6">
        <f t="shared" si="557"/>
        <v>4</v>
      </c>
      <c r="L5104" s="6">
        <f t="shared" si="554"/>
        <v>8</v>
      </c>
      <c r="M5104" t="str">
        <f t="shared" si="558"/>
        <v>UNKNOWN</v>
      </c>
      <c r="N5104" t="str">
        <f t="shared" si="559"/>
        <v>UNKNOWN</v>
      </c>
      <c r="O5104" s="8">
        <f t="shared" si="560"/>
        <v>44950</v>
      </c>
    </row>
    <row r="5105" spans="1:15" x14ac:dyDescent="0.35">
      <c r="A5105" t="s">
        <v>5126</v>
      </c>
      <c r="B5105" s="4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  <c r="I5105" s="4" t="str">
        <f t="shared" si="555"/>
        <v>Smoothie</v>
      </c>
      <c r="J5105" s="6">
        <f t="shared" si="556"/>
        <v>1</v>
      </c>
      <c r="K5105" s="6">
        <f t="shared" si="557"/>
        <v>4</v>
      </c>
      <c r="L5105" s="6">
        <f t="shared" si="554"/>
        <v>4</v>
      </c>
      <c r="M5105" t="str">
        <f t="shared" si="558"/>
        <v>Digital Wallet</v>
      </c>
      <c r="N5105" t="str">
        <f t="shared" si="559"/>
        <v>In-store</v>
      </c>
      <c r="O5105" s="8">
        <f t="shared" si="560"/>
        <v>45046</v>
      </c>
    </row>
    <row r="5106" spans="1:15" x14ac:dyDescent="0.35">
      <c r="A5106" t="s">
        <v>5127</v>
      </c>
      <c r="B5106" s="4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I5106" s="4" t="str">
        <f t="shared" si="555"/>
        <v>Sandwich</v>
      </c>
      <c r="J5106" s="6">
        <f t="shared" si="556"/>
        <v>5</v>
      </c>
      <c r="K5106" s="6">
        <f t="shared" si="557"/>
        <v>4</v>
      </c>
      <c r="L5106" s="6">
        <f t="shared" si="554"/>
        <v>20</v>
      </c>
      <c r="M5106" t="str">
        <f t="shared" si="558"/>
        <v>Cash</v>
      </c>
      <c r="N5106" t="str">
        <f t="shared" si="559"/>
        <v>In-store</v>
      </c>
      <c r="O5106" s="8">
        <f t="shared" si="560"/>
        <v>45196</v>
      </c>
    </row>
    <row r="5107" spans="1:15" x14ac:dyDescent="0.35">
      <c r="A5107" t="s">
        <v>5128</v>
      </c>
      <c r="B5107" s="4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  <c r="I5107" s="4" t="str">
        <f t="shared" si="555"/>
        <v>Coffee</v>
      </c>
      <c r="J5107" s="6">
        <f t="shared" si="556"/>
        <v>5</v>
      </c>
      <c r="K5107" s="6">
        <f t="shared" si="557"/>
        <v>2.9996776273372019</v>
      </c>
      <c r="L5107" s="6">
        <f t="shared" si="554"/>
        <v>10</v>
      </c>
      <c r="M5107" t="str">
        <f t="shared" si="558"/>
        <v>Digital Wallet</v>
      </c>
      <c r="N5107" t="str">
        <f t="shared" si="559"/>
        <v>In-store</v>
      </c>
      <c r="O5107" s="8">
        <f t="shared" si="560"/>
        <v>44960</v>
      </c>
    </row>
    <row r="5108" spans="1:15" x14ac:dyDescent="0.35">
      <c r="A5108" t="s">
        <v>5129</v>
      </c>
      <c r="B5108" s="4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  <c r="I5108" s="4" t="str">
        <f t="shared" si="555"/>
        <v>Juice</v>
      </c>
      <c r="J5108" s="6">
        <f t="shared" si="556"/>
        <v>3</v>
      </c>
      <c r="K5108" s="6">
        <f t="shared" si="557"/>
        <v>3</v>
      </c>
      <c r="L5108" s="6">
        <f t="shared" si="554"/>
        <v>9</v>
      </c>
      <c r="M5108" t="str">
        <f t="shared" si="558"/>
        <v>Digital Wallet</v>
      </c>
      <c r="N5108" t="str">
        <f t="shared" si="559"/>
        <v>In-store</v>
      </c>
      <c r="O5108" s="8">
        <f t="shared" si="560"/>
        <v>45246</v>
      </c>
    </row>
    <row r="5109" spans="1:15" x14ac:dyDescent="0.35">
      <c r="A5109" t="s">
        <v>5130</v>
      </c>
      <c r="B5109" s="4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  <c r="I5109" s="4" t="str">
        <f t="shared" si="555"/>
        <v>Smoothie</v>
      </c>
      <c r="J5109" s="6">
        <f t="shared" si="556"/>
        <v>3</v>
      </c>
      <c r="K5109" s="6">
        <f t="shared" si="557"/>
        <v>4</v>
      </c>
      <c r="L5109" s="6">
        <f t="shared" si="554"/>
        <v>12</v>
      </c>
      <c r="M5109" t="str">
        <f t="shared" si="558"/>
        <v>Digital Wallet</v>
      </c>
      <c r="N5109" t="str">
        <f t="shared" si="559"/>
        <v>UNKNOWN</v>
      </c>
      <c r="O5109" s="8">
        <f t="shared" si="560"/>
        <v>45007</v>
      </c>
    </row>
    <row r="5110" spans="1:15" x14ac:dyDescent="0.35">
      <c r="A5110" t="s">
        <v>5131</v>
      </c>
      <c r="B5110" s="4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I5110" s="4" t="str">
        <f t="shared" si="555"/>
        <v>Cookie</v>
      </c>
      <c r="J5110" s="6">
        <f t="shared" si="556"/>
        <v>1</v>
      </c>
      <c r="K5110" s="6">
        <f t="shared" si="557"/>
        <v>1</v>
      </c>
      <c r="L5110" s="6">
        <f t="shared" si="554"/>
        <v>1</v>
      </c>
      <c r="M5110" t="str">
        <f t="shared" si="558"/>
        <v>Credit Card</v>
      </c>
      <c r="N5110" t="str">
        <f t="shared" si="559"/>
        <v>In-store</v>
      </c>
      <c r="O5110" s="8">
        <f t="shared" si="560"/>
        <v>44940</v>
      </c>
    </row>
    <row r="5111" spans="1:15" x14ac:dyDescent="0.35">
      <c r="A5111" t="s">
        <v>5132</v>
      </c>
      <c r="B5111" s="4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  <c r="I5111" s="4" t="str">
        <f t="shared" si="555"/>
        <v>Sandwich</v>
      </c>
      <c r="J5111" s="6">
        <f t="shared" si="556"/>
        <v>3</v>
      </c>
      <c r="K5111" s="6">
        <f t="shared" si="557"/>
        <v>4</v>
      </c>
      <c r="L5111" s="6">
        <f t="shared" si="554"/>
        <v>12</v>
      </c>
      <c r="M5111" t="str">
        <f t="shared" si="558"/>
        <v>Cash</v>
      </c>
      <c r="N5111" t="str">
        <f t="shared" si="559"/>
        <v>Takeaway</v>
      </c>
      <c r="O5111" s="8">
        <f t="shared" si="560"/>
        <v>45236</v>
      </c>
    </row>
    <row r="5112" spans="1:15" x14ac:dyDescent="0.35">
      <c r="A5112" t="s">
        <v>5133</v>
      </c>
      <c r="B5112" s="4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  <c r="I5112" s="4" t="str">
        <f t="shared" si="555"/>
        <v>Cookie</v>
      </c>
      <c r="J5112" s="6">
        <f t="shared" si="556"/>
        <v>2</v>
      </c>
      <c r="K5112" s="6">
        <f t="shared" si="557"/>
        <v>1</v>
      </c>
      <c r="L5112" s="6">
        <f t="shared" si="554"/>
        <v>2</v>
      </c>
      <c r="M5112" t="str">
        <f t="shared" si="558"/>
        <v>Digital Wallet</v>
      </c>
      <c r="N5112" t="str">
        <f t="shared" si="559"/>
        <v>UNKNOWN</v>
      </c>
      <c r="O5112" s="8">
        <f t="shared" si="560"/>
        <v>45083</v>
      </c>
    </row>
    <row r="5113" spans="1:15" x14ac:dyDescent="0.35">
      <c r="A5113" t="s">
        <v>5134</v>
      </c>
      <c r="B5113" s="4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I5113" s="4" t="str">
        <f t="shared" si="555"/>
        <v>Salad</v>
      </c>
      <c r="J5113" s="6">
        <f t="shared" si="556"/>
        <v>3</v>
      </c>
      <c r="K5113" s="6">
        <f t="shared" si="557"/>
        <v>5</v>
      </c>
      <c r="L5113" s="6">
        <f t="shared" si="554"/>
        <v>15</v>
      </c>
      <c r="M5113" t="str">
        <f t="shared" si="558"/>
        <v>Default mode</v>
      </c>
      <c r="N5113" t="str">
        <f t="shared" si="559"/>
        <v>In-store</v>
      </c>
      <c r="O5113" s="8">
        <f t="shared" si="560"/>
        <v>45135</v>
      </c>
    </row>
    <row r="5114" spans="1:15" x14ac:dyDescent="0.35">
      <c r="A5114" t="s">
        <v>5135</v>
      </c>
      <c r="B5114" s="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I5114" s="4" t="str">
        <f t="shared" si="555"/>
        <v>Tea</v>
      </c>
      <c r="J5114" s="6">
        <f t="shared" si="556"/>
        <v>2</v>
      </c>
      <c r="K5114" s="6">
        <f t="shared" si="557"/>
        <v>1.5</v>
      </c>
      <c r="L5114" s="6">
        <f t="shared" si="554"/>
        <v>3</v>
      </c>
      <c r="M5114" t="str">
        <f t="shared" si="558"/>
        <v>Cash</v>
      </c>
      <c r="N5114" t="str">
        <f t="shared" si="559"/>
        <v>In-store</v>
      </c>
      <c r="O5114" s="8">
        <f t="shared" si="560"/>
        <v>45257</v>
      </c>
    </row>
    <row r="5115" spans="1:15" x14ac:dyDescent="0.35">
      <c r="A5115" t="s">
        <v>5136</v>
      </c>
      <c r="B5115" s="4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  <c r="I5115" s="4" t="str">
        <f t="shared" si="555"/>
        <v>Coffee</v>
      </c>
      <c r="J5115" s="6">
        <f t="shared" si="556"/>
        <v>3.0437017994858611</v>
      </c>
      <c r="K5115" s="6">
        <f t="shared" si="557"/>
        <v>2</v>
      </c>
      <c r="L5115" s="6">
        <f t="shared" si="554"/>
        <v>8</v>
      </c>
      <c r="M5115" t="str">
        <f t="shared" si="558"/>
        <v>Digital Wallet</v>
      </c>
      <c r="N5115" t="str">
        <f t="shared" si="559"/>
        <v>In-store</v>
      </c>
      <c r="O5115" s="8">
        <f t="shared" si="560"/>
        <v>45087</v>
      </c>
    </row>
    <row r="5116" spans="1:15" x14ac:dyDescent="0.35">
      <c r="A5116" t="s">
        <v>5137</v>
      </c>
      <c r="B5116" s="4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  <c r="I5116" s="4" t="str">
        <f t="shared" si="555"/>
        <v>Juice</v>
      </c>
      <c r="J5116" s="6">
        <f t="shared" si="556"/>
        <v>1</v>
      </c>
      <c r="K5116" s="6">
        <f t="shared" si="557"/>
        <v>3</v>
      </c>
      <c r="L5116" s="6">
        <f t="shared" si="554"/>
        <v>3</v>
      </c>
      <c r="M5116" t="str">
        <f t="shared" si="558"/>
        <v>Credit Card</v>
      </c>
      <c r="N5116" t="str">
        <f t="shared" si="559"/>
        <v>In-store</v>
      </c>
      <c r="O5116" s="8">
        <f t="shared" si="560"/>
        <v>45093</v>
      </c>
    </row>
    <row r="5117" spans="1:15" x14ac:dyDescent="0.35">
      <c r="A5117" t="s">
        <v>5138</v>
      </c>
      <c r="B5117" s="4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I5117" s="4" t="str">
        <f t="shared" si="555"/>
        <v>Cookie</v>
      </c>
      <c r="J5117" s="6">
        <f t="shared" si="556"/>
        <v>3</v>
      </c>
      <c r="K5117" s="6">
        <f t="shared" si="557"/>
        <v>1</v>
      </c>
      <c r="L5117" s="6">
        <f t="shared" si="554"/>
        <v>3</v>
      </c>
      <c r="M5117" t="str">
        <f t="shared" si="558"/>
        <v>Cash</v>
      </c>
      <c r="N5117" t="str">
        <f t="shared" si="559"/>
        <v>In-store</v>
      </c>
      <c r="O5117" s="8">
        <f t="shared" si="560"/>
        <v>45212</v>
      </c>
    </row>
    <row r="5118" spans="1:15" x14ac:dyDescent="0.35">
      <c r="A5118" t="s">
        <v>5139</v>
      </c>
      <c r="B5118" s="4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  <c r="I5118" s="4" t="str">
        <f t="shared" si="555"/>
        <v>Smoothie</v>
      </c>
      <c r="J5118" s="6">
        <f t="shared" si="556"/>
        <v>3</v>
      </c>
      <c r="K5118" s="6">
        <f t="shared" si="557"/>
        <v>4</v>
      </c>
      <c r="L5118" s="6">
        <f t="shared" si="554"/>
        <v>12</v>
      </c>
      <c r="M5118" t="str">
        <f t="shared" si="558"/>
        <v>Cash</v>
      </c>
      <c r="N5118" t="str">
        <f t="shared" si="559"/>
        <v>In-store</v>
      </c>
      <c r="O5118" s="8">
        <f t="shared" si="560"/>
        <v>45179</v>
      </c>
    </row>
    <row r="5119" spans="1:15" x14ac:dyDescent="0.35">
      <c r="A5119" t="s">
        <v>5140</v>
      </c>
      <c r="B5119" s="4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I5119" s="4" t="str">
        <f t="shared" si="555"/>
        <v>Salad</v>
      </c>
      <c r="J5119" s="6">
        <f t="shared" si="556"/>
        <v>3</v>
      </c>
      <c r="K5119" s="6">
        <f t="shared" si="557"/>
        <v>5</v>
      </c>
      <c r="L5119" s="6">
        <f t="shared" si="554"/>
        <v>15</v>
      </c>
      <c r="M5119" t="str">
        <f t="shared" si="558"/>
        <v>Cash</v>
      </c>
      <c r="N5119" t="str">
        <f t="shared" si="559"/>
        <v>UNKNOWN</v>
      </c>
      <c r="O5119" s="8">
        <f t="shared" si="560"/>
        <v>45258</v>
      </c>
    </row>
    <row r="5120" spans="1:15" x14ac:dyDescent="0.35">
      <c r="A5120" t="s">
        <v>5141</v>
      </c>
      <c r="B5120" s="4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I5120" s="4" t="str">
        <f t="shared" si="555"/>
        <v>Cake</v>
      </c>
      <c r="J5120" s="6">
        <f t="shared" si="556"/>
        <v>2</v>
      </c>
      <c r="K5120" s="6">
        <f t="shared" si="557"/>
        <v>3</v>
      </c>
      <c r="L5120" s="6">
        <f t="shared" si="554"/>
        <v>6</v>
      </c>
      <c r="M5120" t="str">
        <f t="shared" si="558"/>
        <v>Cash</v>
      </c>
      <c r="N5120" t="str">
        <f t="shared" si="559"/>
        <v>In-store</v>
      </c>
      <c r="O5120" s="8">
        <f t="shared" si="560"/>
        <v>44968</v>
      </c>
    </row>
    <row r="5121" spans="1:15" x14ac:dyDescent="0.35">
      <c r="A5121" t="s">
        <v>5142</v>
      </c>
      <c r="B5121" s="4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I5121" s="4" t="str">
        <f t="shared" si="555"/>
        <v>Juice</v>
      </c>
      <c r="J5121" s="6">
        <f t="shared" si="556"/>
        <v>4</v>
      </c>
      <c r="K5121" s="6">
        <f t="shared" si="557"/>
        <v>3</v>
      </c>
      <c r="L5121" s="6">
        <f t="shared" si="554"/>
        <v>12</v>
      </c>
      <c r="M5121" t="str">
        <f t="shared" si="558"/>
        <v>Credit Card</v>
      </c>
      <c r="N5121" t="str">
        <f t="shared" si="559"/>
        <v>In-store</v>
      </c>
      <c r="O5121" s="8">
        <f t="shared" si="560"/>
        <v>45061</v>
      </c>
    </row>
    <row r="5122" spans="1:15" x14ac:dyDescent="0.35">
      <c r="A5122" t="s">
        <v>5143</v>
      </c>
      <c r="B5122" s="4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I5122" s="4" t="str">
        <f t="shared" si="555"/>
        <v>Smoothie</v>
      </c>
      <c r="J5122" s="6">
        <f t="shared" si="556"/>
        <v>1</v>
      </c>
      <c r="K5122" s="6">
        <f t="shared" si="557"/>
        <v>4</v>
      </c>
      <c r="L5122" s="6">
        <f t="shared" ref="L5122:L5185" si="561">IF(ISBLANK(E5122),PRODUCT(J5122,K5122),IF(E5122="ERROR",PRODUCT(J5122,K5122),IF(E5122="UNKNOWN",PRODUCT(J5122,K5122),E5122)))</f>
        <v>4</v>
      </c>
      <c r="M5122" t="str">
        <f t="shared" si="558"/>
        <v>Default mode</v>
      </c>
      <c r="N5122" t="str">
        <f t="shared" si="559"/>
        <v>In-store</v>
      </c>
      <c r="O5122" s="8">
        <f t="shared" si="560"/>
        <v>44950</v>
      </c>
    </row>
    <row r="5123" spans="1:15" x14ac:dyDescent="0.35">
      <c r="A5123" t="s">
        <v>5144</v>
      </c>
      <c r="B5123" s="4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  <c r="I5123" s="4" t="str">
        <f t="shared" ref="I5123:I5186" si="562">IF(ISBLANK(B5123),"UNKNOWN",IF(B5123="ERROR","Juice",B5123))</f>
        <v>Coffee</v>
      </c>
      <c r="J5123" s="6">
        <f t="shared" ref="J5123:J5186" si="563">IF(ISBLANK(C5123),E5123/D5123,IF(C5123="ERROR",AVERAGE(C5123:C15122),IF(C5123="UNKNOWN",MEDIAN(C5123:C15122),C5123)))</f>
        <v>3</v>
      </c>
      <c r="K5123" s="6">
        <f t="shared" ref="K5123:K5186" si="564">IF(ISBLANK(D5123),0,IF(D5123="ERROR",AVERAGE(D5123:D15122),IF(D5123="UNKNOWN",MEDIAN(D5123:D15122),D5123)))</f>
        <v>2</v>
      </c>
      <c r="L5123" s="6">
        <f t="shared" si="561"/>
        <v>6</v>
      </c>
      <c r="M5123" t="str">
        <f t="shared" ref="M5123:M5186" si="565">IF(ISBLANK(F5123),"Default mode",IF(F5123="ERROR","Cash",F5123))</f>
        <v>Cash</v>
      </c>
      <c r="N5123" t="str">
        <f t="shared" ref="N5123:N5186" si="566">IF(ISBLANK(G5123),"UNKNOWN",IF(G5123="ERROR","Cafe",G5123))</f>
        <v>UNKNOWN</v>
      </c>
      <c r="O5123" s="8">
        <f t="shared" ref="O5123:O5186" si="567">IF(ISBLANK(H5123),DATE(2023,1,1),IF(H5123="ERROR",DATE(2023,6,1),IF(H5123="UNKNOWN",DATE(2023,1,1),H5123)))</f>
        <v>45196</v>
      </c>
    </row>
    <row r="5124" spans="1:15" x14ac:dyDescent="0.35">
      <c r="A5124" t="s">
        <v>5145</v>
      </c>
      <c r="B5124" s="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  <c r="I5124" s="4" t="str">
        <f t="shared" si="562"/>
        <v>Coffee</v>
      </c>
      <c r="J5124" s="6">
        <f t="shared" si="563"/>
        <v>3</v>
      </c>
      <c r="K5124" s="6">
        <f t="shared" si="564"/>
        <v>2</v>
      </c>
      <c r="L5124" s="6">
        <f t="shared" si="561"/>
        <v>10</v>
      </c>
      <c r="M5124" t="str">
        <f t="shared" si="565"/>
        <v>Cash</v>
      </c>
      <c r="N5124" t="str">
        <f t="shared" si="566"/>
        <v>UNKNOWN</v>
      </c>
      <c r="O5124" s="8">
        <f t="shared" si="567"/>
        <v>44927</v>
      </c>
    </row>
    <row r="5125" spans="1:15" x14ac:dyDescent="0.35">
      <c r="A5125" t="s">
        <v>5146</v>
      </c>
      <c r="B5125" s="4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I5125" s="4" t="str">
        <f t="shared" si="562"/>
        <v>Smoothie</v>
      </c>
      <c r="J5125" s="6">
        <f t="shared" si="563"/>
        <v>4</v>
      </c>
      <c r="K5125" s="6">
        <f t="shared" si="564"/>
        <v>4</v>
      </c>
      <c r="L5125" s="6">
        <f t="shared" si="561"/>
        <v>16</v>
      </c>
      <c r="M5125" t="str">
        <f t="shared" si="565"/>
        <v>Credit Card</v>
      </c>
      <c r="N5125" t="str">
        <f t="shared" si="566"/>
        <v>UNKNOWN</v>
      </c>
      <c r="O5125" s="8">
        <f t="shared" si="567"/>
        <v>45100</v>
      </c>
    </row>
    <row r="5126" spans="1:15" x14ac:dyDescent="0.35">
      <c r="A5126" t="s">
        <v>5147</v>
      </c>
      <c r="B5126" s="4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  <c r="I5126" s="4" t="str">
        <f t="shared" si="562"/>
        <v>Cookie</v>
      </c>
      <c r="J5126" s="6">
        <f t="shared" si="563"/>
        <v>2</v>
      </c>
      <c r="K5126" s="6">
        <f t="shared" si="564"/>
        <v>1</v>
      </c>
      <c r="L5126" s="6">
        <f t="shared" si="561"/>
        <v>2</v>
      </c>
      <c r="M5126" t="str">
        <f t="shared" si="565"/>
        <v>Digital Wallet</v>
      </c>
      <c r="N5126" t="str">
        <f t="shared" si="566"/>
        <v>UNKNOWN</v>
      </c>
      <c r="O5126" s="8">
        <f t="shared" si="567"/>
        <v>45235</v>
      </c>
    </row>
    <row r="5127" spans="1:15" x14ac:dyDescent="0.35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  <c r="I5127" s="4" t="str">
        <f t="shared" si="562"/>
        <v>UNKNOWN</v>
      </c>
      <c r="J5127" s="6">
        <f t="shared" si="563"/>
        <v>1</v>
      </c>
      <c r="K5127" s="6">
        <f t="shared" si="564"/>
        <v>3</v>
      </c>
      <c r="L5127" s="6">
        <f t="shared" si="561"/>
        <v>3</v>
      </c>
      <c r="M5127" t="str">
        <f t="shared" si="565"/>
        <v>Cash</v>
      </c>
      <c r="N5127" t="str">
        <f t="shared" si="566"/>
        <v>UNKNOWN</v>
      </c>
      <c r="O5127" s="8">
        <f t="shared" si="567"/>
        <v>45172</v>
      </c>
    </row>
    <row r="5128" spans="1:15" x14ac:dyDescent="0.35">
      <c r="A5128" t="s">
        <v>5149</v>
      </c>
      <c r="B5128" s="4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  <c r="I5128" s="4" t="str">
        <f t="shared" si="562"/>
        <v>Tea</v>
      </c>
      <c r="J5128" s="6">
        <f t="shared" si="563"/>
        <v>3</v>
      </c>
      <c r="K5128" s="6">
        <f t="shared" si="564"/>
        <v>1.5</v>
      </c>
      <c r="L5128" s="6">
        <f t="shared" si="561"/>
        <v>4.5</v>
      </c>
      <c r="M5128" t="str">
        <f t="shared" si="565"/>
        <v>Digital Wallet</v>
      </c>
      <c r="N5128" t="str">
        <f t="shared" si="566"/>
        <v>In-store</v>
      </c>
      <c r="O5128" s="8">
        <f t="shared" si="567"/>
        <v>45182</v>
      </c>
    </row>
    <row r="5129" spans="1:15" x14ac:dyDescent="0.35">
      <c r="A5129" t="s">
        <v>5150</v>
      </c>
      <c r="B5129" s="4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I5129" s="4" t="str">
        <f t="shared" si="562"/>
        <v>Salad</v>
      </c>
      <c r="J5129" s="6">
        <f t="shared" si="563"/>
        <v>3</v>
      </c>
      <c r="K5129" s="6">
        <f t="shared" si="564"/>
        <v>5</v>
      </c>
      <c r="L5129" s="6">
        <f t="shared" si="561"/>
        <v>15</v>
      </c>
      <c r="M5129" t="str">
        <f t="shared" si="565"/>
        <v>Cash</v>
      </c>
      <c r="N5129" t="str">
        <f t="shared" si="566"/>
        <v>UNKNOWN</v>
      </c>
      <c r="O5129" s="8">
        <f t="shared" si="567"/>
        <v>44937</v>
      </c>
    </row>
    <row r="5130" spans="1:15" x14ac:dyDescent="0.35">
      <c r="A5130" t="s">
        <v>5151</v>
      </c>
      <c r="B5130" s="4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  <c r="I5130" s="4" t="str">
        <f t="shared" si="562"/>
        <v>Salad</v>
      </c>
      <c r="J5130" s="6">
        <f t="shared" si="563"/>
        <v>4</v>
      </c>
      <c r="K5130" s="6">
        <f t="shared" si="564"/>
        <v>5</v>
      </c>
      <c r="L5130" s="6">
        <f t="shared" si="561"/>
        <v>20</v>
      </c>
      <c r="M5130" t="str">
        <f t="shared" si="565"/>
        <v>Digital Wallet</v>
      </c>
      <c r="N5130" t="str">
        <f t="shared" si="566"/>
        <v>UNKNOWN</v>
      </c>
      <c r="O5130" s="8">
        <f t="shared" si="567"/>
        <v>45131</v>
      </c>
    </row>
    <row r="5131" spans="1:15" x14ac:dyDescent="0.35">
      <c r="A5131" t="s">
        <v>5152</v>
      </c>
      <c r="B5131" s="4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  <c r="I5131" s="4" t="str">
        <f t="shared" si="562"/>
        <v>Smoothie</v>
      </c>
      <c r="J5131" s="6">
        <f t="shared" si="563"/>
        <v>4</v>
      </c>
      <c r="K5131" s="6">
        <f t="shared" si="564"/>
        <v>4</v>
      </c>
      <c r="L5131" s="6">
        <f t="shared" si="561"/>
        <v>16</v>
      </c>
      <c r="M5131" t="str">
        <f t="shared" si="565"/>
        <v>Digital Wallet</v>
      </c>
      <c r="N5131" t="str">
        <f t="shared" si="566"/>
        <v>In-store</v>
      </c>
      <c r="O5131" s="8">
        <f t="shared" si="567"/>
        <v>45261</v>
      </c>
    </row>
    <row r="5132" spans="1:15" x14ac:dyDescent="0.35">
      <c r="A5132" t="s">
        <v>5153</v>
      </c>
      <c r="B5132" s="4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I5132" s="4" t="str">
        <f t="shared" si="562"/>
        <v>Coffee</v>
      </c>
      <c r="J5132" s="6">
        <f t="shared" si="563"/>
        <v>3</v>
      </c>
      <c r="K5132" s="6">
        <f t="shared" si="564"/>
        <v>2</v>
      </c>
      <c r="L5132" s="6">
        <f t="shared" si="561"/>
        <v>6</v>
      </c>
      <c r="M5132" t="str">
        <f t="shared" si="565"/>
        <v>Default mode</v>
      </c>
      <c r="N5132" t="str">
        <f t="shared" si="566"/>
        <v>In-store</v>
      </c>
      <c r="O5132" s="8">
        <f t="shared" si="567"/>
        <v>45116</v>
      </c>
    </row>
    <row r="5133" spans="1:15" x14ac:dyDescent="0.35">
      <c r="A5133" t="s">
        <v>5154</v>
      </c>
      <c r="B5133" s="4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I5133" s="4" t="str">
        <f t="shared" si="562"/>
        <v>Smoothie</v>
      </c>
      <c r="J5133" s="6">
        <f t="shared" si="563"/>
        <v>4</v>
      </c>
      <c r="K5133" s="6">
        <f t="shared" si="564"/>
        <v>4</v>
      </c>
      <c r="L5133" s="6">
        <f t="shared" si="561"/>
        <v>16</v>
      </c>
      <c r="M5133" t="str">
        <f t="shared" si="565"/>
        <v>Default mode</v>
      </c>
      <c r="N5133" t="str">
        <f t="shared" si="566"/>
        <v>Takeaway</v>
      </c>
      <c r="O5133" s="8">
        <f t="shared" si="567"/>
        <v>45008</v>
      </c>
    </row>
    <row r="5134" spans="1:15" x14ac:dyDescent="0.35">
      <c r="A5134" t="s">
        <v>5155</v>
      </c>
      <c r="B5134" s="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I5134" s="4" t="str">
        <f t="shared" si="562"/>
        <v>Smoothie</v>
      </c>
      <c r="J5134" s="6">
        <f t="shared" si="563"/>
        <v>1</v>
      </c>
      <c r="K5134" s="6">
        <f t="shared" si="564"/>
        <v>4</v>
      </c>
      <c r="L5134" s="6">
        <f t="shared" si="561"/>
        <v>4</v>
      </c>
      <c r="M5134" t="str">
        <f t="shared" si="565"/>
        <v>Default mode</v>
      </c>
      <c r="N5134" t="str">
        <f t="shared" si="566"/>
        <v>In-store</v>
      </c>
      <c r="O5134" s="8">
        <f t="shared" si="567"/>
        <v>44951</v>
      </c>
    </row>
    <row r="5135" spans="1:15" x14ac:dyDescent="0.35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I5135" s="4" t="str">
        <f t="shared" si="562"/>
        <v>UNKNOWN</v>
      </c>
      <c r="J5135" s="6">
        <f t="shared" si="563"/>
        <v>2</v>
      </c>
      <c r="K5135" s="6">
        <f t="shared" si="564"/>
        <v>1.5</v>
      </c>
      <c r="L5135" s="6">
        <f t="shared" si="561"/>
        <v>3</v>
      </c>
      <c r="M5135" t="str">
        <f t="shared" si="565"/>
        <v>Cash</v>
      </c>
      <c r="N5135" t="str">
        <f t="shared" si="566"/>
        <v>UNKNOWN</v>
      </c>
      <c r="O5135" s="8">
        <f t="shared" si="567"/>
        <v>45270</v>
      </c>
    </row>
    <row r="5136" spans="1:15" x14ac:dyDescent="0.35">
      <c r="A5136" t="s">
        <v>5157</v>
      </c>
      <c r="B5136" s="4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I5136" s="4" t="str">
        <f t="shared" si="562"/>
        <v>Smoothie</v>
      </c>
      <c r="J5136" s="6">
        <f t="shared" si="563"/>
        <v>4</v>
      </c>
      <c r="K5136" s="6">
        <f t="shared" si="564"/>
        <v>4</v>
      </c>
      <c r="L5136" s="6">
        <f t="shared" si="561"/>
        <v>16</v>
      </c>
      <c r="M5136" t="str">
        <f t="shared" si="565"/>
        <v>Credit Card</v>
      </c>
      <c r="N5136" t="str">
        <f t="shared" si="566"/>
        <v>In-store</v>
      </c>
      <c r="O5136" s="8">
        <f t="shared" si="567"/>
        <v>45149</v>
      </c>
    </row>
    <row r="5137" spans="1:15" x14ac:dyDescent="0.35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  <c r="I5137" s="4" t="str">
        <f t="shared" si="562"/>
        <v>UNKNOWN</v>
      </c>
      <c r="J5137" s="6">
        <f t="shared" si="563"/>
        <v>3</v>
      </c>
      <c r="K5137" s="6">
        <f t="shared" si="564"/>
        <v>2</v>
      </c>
      <c r="L5137" s="6">
        <f t="shared" si="561"/>
        <v>2</v>
      </c>
      <c r="M5137" t="str">
        <f t="shared" si="565"/>
        <v>Credit Card</v>
      </c>
      <c r="N5137" t="str">
        <f t="shared" si="566"/>
        <v>UNKNOWN</v>
      </c>
      <c r="O5137" s="8">
        <f t="shared" si="567"/>
        <v>44943</v>
      </c>
    </row>
    <row r="5138" spans="1:15" x14ac:dyDescent="0.35">
      <c r="A5138" t="s">
        <v>5159</v>
      </c>
      <c r="B5138" s="4" t="s">
        <v>25</v>
      </c>
      <c r="C5138">
        <v>3</v>
      </c>
      <c r="D5138">
        <v>4</v>
      </c>
      <c r="E5138">
        <v>12</v>
      </c>
      <c r="H5138" s="1">
        <v>44930</v>
      </c>
      <c r="I5138" s="4" t="str">
        <f t="shared" si="562"/>
        <v>Smoothie</v>
      </c>
      <c r="J5138" s="6">
        <f t="shared" si="563"/>
        <v>3</v>
      </c>
      <c r="K5138" s="6">
        <f t="shared" si="564"/>
        <v>4</v>
      </c>
      <c r="L5138" s="6">
        <f t="shared" si="561"/>
        <v>12</v>
      </c>
      <c r="M5138" t="str">
        <f t="shared" si="565"/>
        <v>Default mode</v>
      </c>
      <c r="N5138" t="str">
        <f t="shared" si="566"/>
        <v>UNKNOWN</v>
      </c>
      <c r="O5138" s="8">
        <f t="shared" si="567"/>
        <v>44930</v>
      </c>
    </row>
    <row r="5139" spans="1:15" x14ac:dyDescent="0.35">
      <c r="A5139" t="s">
        <v>5160</v>
      </c>
      <c r="B5139" s="4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I5139" s="4" t="str">
        <f t="shared" si="562"/>
        <v>Tea</v>
      </c>
      <c r="J5139" s="6">
        <f t="shared" si="563"/>
        <v>2</v>
      </c>
      <c r="K5139" s="6">
        <f t="shared" si="564"/>
        <v>1.5</v>
      </c>
      <c r="L5139" s="6">
        <f t="shared" si="561"/>
        <v>3</v>
      </c>
      <c r="M5139" t="str">
        <f t="shared" si="565"/>
        <v>Cash</v>
      </c>
      <c r="N5139" t="str">
        <f t="shared" si="566"/>
        <v>UNKNOWN</v>
      </c>
      <c r="O5139" s="8">
        <f t="shared" si="567"/>
        <v>45289</v>
      </c>
    </row>
    <row r="5140" spans="1:15" x14ac:dyDescent="0.35">
      <c r="A5140" t="s">
        <v>5161</v>
      </c>
      <c r="B5140" s="4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I5140" s="4" t="str">
        <f t="shared" si="562"/>
        <v>Cake</v>
      </c>
      <c r="J5140" s="6">
        <f t="shared" si="563"/>
        <v>2</v>
      </c>
      <c r="K5140" s="6">
        <f t="shared" si="564"/>
        <v>3</v>
      </c>
      <c r="L5140" s="6">
        <f t="shared" si="561"/>
        <v>6</v>
      </c>
      <c r="M5140" t="str">
        <f t="shared" si="565"/>
        <v>Credit Card</v>
      </c>
      <c r="N5140" t="str">
        <f t="shared" si="566"/>
        <v>In-store</v>
      </c>
      <c r="O5140" s="8">
        <f t="shared" si="567"/>
        <v>45037</v>
      </c>
    </row>
    <row r="5141" spans="1:15" x14ac:dyDescent="0.35">
      <c r="A5141" t="s">
        <v>5162</v>
      </c>
      <c r="B5141" s="4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I5141" s="4" t="str">
        <f t="shared" si="562"/>
        <v>Smoothie</v>
      </c>
      <c r="J5141" s="6">
        <f t="shared" si="563"/>
        <v>5</v>
      </c>
      <c r="K5141" s="6">
        <f t="shared" si="564"/>
        <v>4</v>
      </c>
      <c r="L5141" s="6">
        <f t="shared" si="561"/>
        <v>20</v>
      </c>
      <c r="M5141" t="str">
        <f t="shared" si="565"/>
        <v>Cash</v>
      </c>
      <c r="N5141" t="str">
        <f t="shared" si="566"/>
        <v>UNKNOWN</v>
      </c>
      <c r="O5141" s="8">
        <f t="shared" si="567"/>
        <v>45229</v>
      </c>
    </row>
    <row r="5142" spans="1:15" x14ac:dyDescent="0.35">
      <c r="A5142" t="s">
        <v>5163</v>
      </c>
      <c r="B5142" s="4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  <c r="I5142" s="4" t="str">
        <f t="shared" si="562"/>
        <v>Juice</v>
      </c>
      <c r="J5142" s="6">
        <f t="shared" si="563"/>
        <v>3</v>
      </c>
      <c r="K5142" s="6">
        <f t="shared" si="564"/>
        <v>3</v>
      </c>
      <c r="L5142" s="6">
        <f t="shared" si="561"/>
        <v>9</v>
      </c>
      <c r="M5142" t="str">
        <f t="shared" si="565"/>
        <v>Digital Wallet</v>
      </c>
      <c r="N5142" t="str">
        <f t="shared" si="566"/>
        <v>Takeaway</v>
      </c>
      <c r="O5142" s="8">
        <f t="shared" si="567"/>
        <v>45135</v>
      </c>
    </row>
    <row r="5143" spans="1:15" x14ac:dyDescent="0.35">
      <c r="A5143" t="s">
        <v>5164</v>
      </c>
      <c r="B5143" s="4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  <c r="I5143" s="4" t="str">
        <f t="shared" si="562"/>
        <v>Salad</v>
      </c>
      <c r="J5143" s="6">
        <f t="shared" si="563"/>
        <v>1</v>
      </c>
      <c r="K5143" s="6">
        <f t="shared" si="564"/>
        <v>5</v>
      </c>
      <c r="L5143" s="6">
        <f t="shared" si="561"/>
        <v>5</v>
      </c>
      <c r="M5143" t="str">
        <f t="shared" si="565"/>
        <v>Digital Wallet</v>
      </c>
      <c r="N5143" t="str">
        <f t="shared" si="566"/>
        <v>In-store</v>
      </c>
      <c r="O5143" s="8">
        <f t="shared" si="567"/>
        <v>45172</v>
      </c>
    </row>
    <row r="5144" spans="1:15" x14ac:dyDescent="0.35">
      <c r="A5144" t="s">
        <v>5165</v>
      </c>
      <c r="B5144" s="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  <c r="I5144" s="4" t="str">
        <f t="shared" si="562"/>
        <v>Juice</v>
      </c>
      <c r="J5144" s="6">
        <f t="shared" si="563"/>
        <v>5</v>
      </c>
      <c r="K5144" s="6">
        <f t="shared" si="564"/>
        <v>3</v>
      </c>
      <c r="L5144" s="6">
        <f t="shared" si="561"/>
        <v>15</v>
      </c>
      <c r="M5144" t="str">
        <f t="shared" si="565"/>
        <v>Cash</v>
      </c>
      <c r="N5144" t="str">
        <f t="shared" si="566"/>
        <v>In-store</v>
      </c>
      <c r="O5144" s="8">
        <f t="shared" si="567"/>
        <v>45218</v>
      </c>
    </row>
    <row r="5145" spans="1:15" x14ac:dyDescent="0.35">
      <c r="A5145" t="s">
        <v>5166</v>
      </c>
      <c r="B5145" s="4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I5145" s="4" t="str">
        <f t="shared" si="562"/>
        <v>Cake</v>
      </c>
      <c r="J5145" s="6">
        <f t="shared" si="563"/>
        <v>3</v>
      </c>
      <c r="K5145" s="6">
        <f t="shared" si="564"/>
        <v>3</v>
      </c>
      <c r="L5145" s="6">
        <f t="shared" si="561"/>
        <v>9</v>
      </c>
      <c r="M5145" t="str">
        <f t="shared" si="565"/>
        <v>Credit Card</v>
      </c>
      <c r="N5145" t="str">
        <f t="shared" si="566"/>
        <v>Takeaway</v>
      </c>
      <c r="O5145" s="8">
        <f t="shared" si="567"/>
        <v>45201</v>
      </c>
    </row>
    <row r="5146" spans="1:15" x14ac:dyDescent="0.35">
      <c r="A5146" t="s">
        <v>5167</v>
      </c>
      <c r="B5146" s="4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I5146" s="4" t="str">
        <f t="shared" si="562"/>
        <v>Coffee</v>
      </c>
      <c r="J5146" s="6">
        <f t="shared" si="563"/>
        <v>1</v>
      </c>
      <c r="K5146" s="6">
        <f t="shared" si="564"/>
        <v>2</v>
      </c>
      <c r="L5146" s="6">
        <f t="shared" si="561"/>
        <v>2</v>
      </c>
      <c r="M5146" t="str">
        <f t="shared" si="565"/>
        <v>Credit Card</v>
      </c>
      <c r="N5146" t="str">
        <f t="shared" si="566"/>
        <v>UNKNOWN</v>
      </c>
      <c r="O5146" s="8">
        <f t="shared" si="567"/>
        <v>45213</v>
      </c>
    </row>
    <row r="5147" spans="1:15" x14ac:dyDescent="0.35">
      <c r="A5147" t="s">
        <v>5168</v>
      </c>
      <c r="B5147" s="4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I5147" s="4" t="str">
        <f t="shared" si="562"/>
        <v>Tea</v>
      </c>
      <c r="J5147" s="6">
        <f t="shared" si="563"/>
        <v>4</v>
      </c>
      <c r="K5147" s="6">
        <f t="shared" si="564"/>
        <v>1.5</v>
      </c>
      <c r="L5147" s="6">
        <f t="shared" si="561"/>
        <v>6</v>
      </c>
      <c r="M5147" t="str">
        <f t="shared" si="565"/>
        <v>Cash</v>
      </c>
      <c r="N5147" t="str">
        <f t="shared" si="566"/>
        <v>UNKNOWN</v>
      </c>
      <c r="O5147" s="8">
        <f t="shared" si="567"/>
        <v>45016</v>
      </c>
    </row>
    <row r="5148" spans="1:15" x14ac:dyDescent="0.35">
      <c r="A5148" t="s">
        <v>5169</v>
      </c>
      <c r="B5148" s="4" t="s">
        <v>28</v>
      </c>
      <c r="C5148">
        <v>2</v>
      </c>
      <c r="D5148">
        <v>4</v>
      </c>
      <c r="E5148">
        <v>8</v>
      </c>
      <c r="H5148" s="1">
        <v>44996</v>
      </c>
      <c r="I5148" s="4" t="str">
        <f t="shared" si="562"/>
        <v>Sandwich</v>
      </c>
      <c r="J5148" s="6">
        <f t="shared" si="563"/>
        <v>2</v>
      </c>
      <c r="K5148" s="6">
        <f t="shared" si="564"/>
        <v>4</v>
      </c>
      <c r="L5148" s="6">
        <f t="shared" si="561"/>
        <v>8</v>
      </c>
      <c r="M5148" t="str">
        <f t="shared" si="565"/>
        <v>Default mode</v>
      </c>
      <c r="N5148" t="str">
        <f t="shared" si="566"/>
        <v>UNKNOWN</v>
      </c>
      <c r="O5148" s="8">
        <f t="shared" si="567"/>
        <v>44996</v>
      </c>
    </row>
    <row r="5149" spans="1:15" x14ac:dyDescent="0.35">
      <c r="A5149" t="s">
        <v>5170</v>
      </c>
      <c r="B5149" s="4" t="s">
        <v>17</v>
      </c>
      <c r="C5149">
        <v>4</v>
      </c>
      <c r="D5149">
        <v>1</v>
      </c>
      <c r="E5149">
        <v>4</v>
      </c>
      <c r="H5149" t="s">
        <v>18</v>
      </c>
      <c r="I5149" s="4" t="str">
        <f t="shared" si="562"/>
        <v>Cookie</v>
      </c>
      <c r="J5149" s="6">
        <f t="shared" si="563"/>
        <v>4</v>
      </c>
      <c r="K5149" s="6">
        <f t="shared" si="564"/>
        <v>1</v>
      </c>
      <c r="L5149" s="6">
        <f t="shared" si="561"/>
        <v>4</v>
      </c>
      <c r="M5149" t="str">
        <f t="shared" si="565"/>
        <v>Default mode</v>
      </c>
      <c r="N5149" t="str">
        <f t="shared" si="566"/>
        <v>UNKNOWN</v>
      </c>
      <c r="O5149" s="8">
        <f t="shared" si="567"/>
        <v>45078</v>
      </c>
    </row>
    <row r="5150" spans="1:15" x14ac:dyDescent="0.35">
      <c r="A5150" t="s">
        <v>5171</v>
      </c>
      <c r="B5150" s="4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  <c r="I5150" s="4" t="str">
        <f t="shared" si="562"/>
        <v>Cake</v>
      </c>
      <c r="J5150" s="6">
        <f t="shared" si="563"/>
        <v>3</v>
      </c>
      <c r="K5150" s="6">
        <f t="shared" si="564"/>
        <v>3</v>
      </c>
      <c r="L5150" s="6">
        <f t="shared" si="561"/>
        <v>9</v>
      </c>
      <c r="M5150" t="str">
        <f t="shared" si="565"/>
        <v>Digital Wallet</v>
      </c>
      <c r="N5150" t="str">
        <f t="shared" si="566"/>
        <v>In-store</v>
      </c>
      <c r="O5150" s="8">
        <f t="shared" si="567"/>
        <v>45234</v>
      </c>
    </row>
    <row r="5151" spans="1:15" x14ac:dyDescent="0.35">
      <c r="A5151" t="s">
        <v>5172</v>
      </c>
      <c r="B5151" s="4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I5151" s="4" t="str">
        <f t="shared" si="562"/>
        <v>Cookie</v>
      </c>
      <c r="J5151" s="6">
        <f t="shared" si="563"/>
        <v>3</v>
      </c>
      <c r="K5151" s="6">
        <f t="shared" si="564"/>
        <v>1</v>
      </c>
      <c r="L5151" s="6">
        <f t="shared" si="561"/>
        <v>3</v>
      </c>
      <c r="M5151" t="str">
        <f t="shared" si="565"/>
        <v>Default mode</v>
      </c>
      <c r="N5151" t="str">
        <f t="shared" si="566"/>
        <v>Takeaway</v>
      </c>
      <c r="O5151" s="8">
        <f t="shared" si="567"/>
        <v>45181</v>
      </c>
    </row>
    <row r="5152" spans="1:15" x14ac:dyDescent="0.35">
      <c r="A5152" t="s">
        <v>5173</v>
      </c>
      <c r="B5152" s="4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  <c r="I5152" s="4" t="str">
        <f t="shared" si="562"/>
        <v>Smoothie</v>
      </c>
      <c r="J5152" s="6">
        <f t="shared" si="563"/>
        <v>1</v>
      </c>
      <c r="K5152" s="6">
        <f t="shared" si="564"/>
        <v>4</v>
      </c>
      <c r="L5152" s="6">
        <f t="shared" si="561"/>
        <v>4</v>
      </c>
      <c r="M5152" t="str">
        <f t="shared" si="565"/>
        <v>Default mode</v>
      </c>
      <c r="N5152" t="str">
        <f t="shared" si="566"/>
        <v>In-store</v>
      </c>
      <c r="O5152" s="8">
        <f t="shared" si="567"/>
        <v>44993</v>
      </c>
    </row>
    <row r="5153" spans="1:15" x14ac:dyDescent="0.35">
      <c r="A5153" t="s">
        <v>5174</v>
      </c>
      <c r="B5153" s="4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  <c r="I5153" s="4" t="str">
        <f t="shared" si="562"/>
        <v>Tea</v>
      </c>
      <c r="J5153" s="6">
        <f t="shared" si="563"/>
        <v>3</v>
      </c>
      <c r="K5153" s="6">
        <f t="shared" si="564"/>
        <v>1.5</v>
      </c>
      <c r="L5153" s="6">
        <f t="shared" si="561"/>
        <v>4.5</v>
      </c>
      <c r="M5153" t="str">
        <f t="shared" si="565"/>
        <v>Digital Wallet</v>
      </c>
      <c r="N5153" t="str">
        <f t="shared" si="566"/>
        <v>UNKNOWN</v>
      </c>
      <c r="O5153" s="8">
        <f t="shared" si="567"/>
        <v>45283</v>
      </c>
    </row>
    <row r="5154" spans="1:15" x14ac:dyDescent="0.35">
      <c r="A5154" t="s">
        <v>5175</v>
      </c>
      <c r="B5154" s="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  <c r="I5154" s="4" t="str">
        <f t="shared" si="562"/>
        <v>Juice</v>
      </c>
      <c r="J5154" s="6">
        <f t="shared" si="563"/>
        <v>2</v>
      </c>
      <c r="K5154" s="6">
        <f t="shared" si="564"/>
        <v>3</v>
      </c>
      <c r="L5154" s="6">
        <f t="shared" si="561"/>
        <v>6</v>
      </c>
      <c r="M5154" t="str">
        <f t="shared" si="565"/>
        <v>Credit Card</v>
      </c>
      <c r="N5154" t="str">
        <f t="shared" si="566"/>
        <v>UNKNOWN</v>
      </c>
      <c r="O5154" s="8">
        <f t="shared" si="567"/>
        <v>45005</v>
      </c>
    </row>
    <row r="5155" spans="1:15" x14ac:dyDescent="0.35">
      <c r="A5155" t="s">
        <v>5176</v>
      </c>
      <c r="B5155" s="4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  <c r="I5155" s="4" t="str">
        <f t="shared" si="562"/>
        <v>Salad</v>
      </c>
      <c r="J5155" s="6">
        <f t="shared" si="563"/>
        <v>5</v>
      </c>
      <c r="K5155" s="6">
        <f t="shared" si="564"/>
        <v>5</v>
      </c>
      <c r="L5155" s="6">
        <f t="shared" si="561"/>
        <v>25</v>
      </c>
      <c r="M5155" t="str">
        <f t="shared" si="565"/>
        <v>Digital Wallet</v>
      </c>
      <c r="N5155" t="str">
        <f t="shared" si="566"/>
        <v>UNKNOWN</v>
      </c>
      <c r="O5155" s="8">
        <f t="shared" si="567"/>
        <v>44927</v>
      </c>
    </row>
    <row r="5156" spans="1:15" x14ac:dyDescent="0.35">
      <c r="A5156" t="s">
        <v>5177</v>
      </c>
      <c r="B5156" s="4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I5156" s="4" t="str">
        <f t="shared" si="562"/>
        <v>Salad</v>
      </c>
      <c r="J5156" s="6">
        <f t="shared" si="563"/>
        <v>2</v>
      </c>
      <c r="K5156" s="6">
        <f t="shared" si="564"/>
        <v>5</v>
      </c>
      <c r="L5156" s="6">
        <f t="shared" si="561"/>
        <v>10</v>
      </c>
      <c r="M5156" t="str">
        <f t="shared" si="565"/>
        <v>Cash</v>
      </c>
      <c r="N5156" t="str">
        <f t="shared" si="566"/>
        <v>UNKNOWN</v>
      </c>
      <c r="O5156" s="8">
        <f t="shared" si="567"/>
        <v>45202</v>
      </c>
    </row>
    <row r="5157" spans="1:15" x14ac:dyDescent="0.35">
      <c r="A5157" t="s">
        <v>5178</v>
      </c>
      <c r="B5157" s="4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 s="4" t="str">
        <f t="shared" si="562"/>
        <v>Juice</v>
      </c>
      <c r="J5157" s="6">
        <f t="shared" si="563"/>
        <v>3</v>
      </c>
      <c r="K5157" s="6">
        <f t="shared" si="564"/>
        <v>3</v>
      </c>
      <c r="L5157" s="6">
        <f t="shared" si="561"/>
        <v>9</v>
      </c>
      <c r="M5157" t="str">
        <f t="shared" si="565"/>
        <v>Digital Wallet</v>
      </c>
      <c r="N5157" t="str">
        <f t="shared" si="566"/>
        <v>UNKNOWN</v>
      </c>
      <c r="O5157" s="8">
        <f t="shared" si="567"/>
        <v>45152</v>
      </c>
    </row>
    <row r="5158" spans="1:15" x14ac:dyDescent="0.35">
      <c r="A5158" t="s">
        <v>5179</v>
      </c>
      <c r="B5158" s="4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  <c r="I5158" s="4" t="str">
        <f t="shared" si="562"/>
        <v>Salad</v>
      </c>
      <c r="J5158" s="6">
        <f t="shared" si="563"/>
        <v>1</v>
      </c>
      <c r="K5158" s="6">
        <f t="shared" si="564"/>
        <v>3</v>
      </c>
      <c r="L5158" s="6">
        <f t="shared" si="561"/>
        <v>5</v>
      </c>
      <c r="M5158" t="str">
        <f t="shared" si="565"/>
        <v>Digital Wallet</v>
      </c>
      <c r="N5158" t="str">
        <f t="shared" si="566"/>
        <v>Takeaway</v>
      </c>
      <c r="O5158" s="8">
        <f t="shared" si="567"/>
        <v>45154</v>
      </c>
    </row>
    <row r="5159" spans="1:15" x14ac:dyDescent="0.35">
      <c r="A5159" t="s">
        <v>5180</v>
      </c>
      <c r="B5159" s="4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  <c r="I5159" s="4" t="str">
        <f t="shared" si="562"/>
        <v>Juice</v>
      </c>
      <c r="J5159" s="6">
        <f t="shared" si="563"/>
        <v>4</v>
      </c>
      <c r="K5159" s="6">
        <f t="shared" si="564"/>
        <v>3</v>
      </c>
      <c r="L5159" s="6">
        <f t="shared" si="561"/>
        <v>12</v>
      </c>
      <c r="M5159" t="str">
        <f t="shared" si="565"/>
        <v>Credit Card</v>
      </c>
      <c r="N5159" t="str">
        <f t="shared" si="566"/>
        <v>Cafe</v>
      </c>
      <c r="O5159" s="8">
        <f t="shared" si="567"/>
        <v>45137</v>
      </c>
    </row>
    <row r="5160" spans="1:15" x14ac:dyDescent="0.35">
      <c r="A5160" t="s">
        <v>5181</v>
      </c>
      <c r="B5160" s="4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I5160" s="4" t="str">
        <f t="shared" si="562"/>
        <v>Coffee</v>
      </c>
      <c r="J5160" s="6">
        <f t="shared" si="563"/>
        <v>2</v>
      </c>
      <c r="K5160" s="6">
        <f t="shared" si="564"/>
        <v>2</v>
      </c>
      <c r="L5160" s="6">
        <f t="shared" si="561"/>
        <v>4</v>
      </c>
      <c r="M5160" t="str">
        <f t="shared" si="565"/>
        <v>Cash</v>
      </c>
      <c r="N5160" t="str">
        <f t="shared" si="566"/>
        <v>Takeaway</v>
      </c>
      <c r="O5160" s="8">
        <f t="shared" si="567"/>
        <v>44987</v>
      </c>
    </row>
    <row r="5161" spans="1:15" x14ac:dyDescent="0.35">
      <c r="A5161" t="s">
        <v>5182</v>
      </c>
      <c r="B5161" s="4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  <c r="I5161" s="4" t="str">
        <f t="shared" si="562"/>
        <v>Coffee</v>
      </c>
      <c r="J5161" s="6">
        <f t="shared" si="563"/>
        <v>1</v>
      </c>
      <c r="K5161" s="6">
        <f t="shared" si="564"/>
        <v>2</v>
      </c>
      <c r="L5161" s="6">
        <f t="shared" si="561"/>
        <v>2</v>
      </c>
      <c r="M5161" t="str">
        <f t="shared" si="565"/>
        <v>Digital Wallet</v>
      </c>
      <c r="N5161" t="str">
        <f t="shared" si="566"/>
        <v>In-store</v>
      </c>
      <c r="O5161" s="8">
        <f t="shared" si="567"/>
        <v>45152</v>
      </c>
    </row>
    <row r="5162" spans="1:15" x14ac:dyDescent="0.35">
      <c r="A5162" t="s">
        <v>5183</v>
      </c>
      <c r="B5162" s="4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  <c r="I5162" s="4" t="str">
        <f t="shared" si="562"/>
        <v>Smoothie</v>
      </c>
      <c r="J5162" s="6">
        <f t="shared" si="563"/>
        <v>4</v>
      </c>
      <c r="K5162" s="6">
        <f t="shared" si="564"/>
        <v>4</v>
      </c>
      <c r="L5162" s="6">
        <f t="shared" si="561"/>
        <v>16</v>
      </c>
      <c r="M5162" t="str">
        <f t="shared" si="565"/>
        <v>Digital Wallet</v>
      </c>
      <c r="N5162" t="str">
        <f t="shared" si="566"/>
        <v>In-store</v>
      </c>
      <c r="O5162" s="8">
        <f t="shared" si="567"/>
        <v>45260</v>
      </c>
    </row>
    <row r="5163" spans="1:15" x14ac:dyDescent="0.35">
      <c r="A5163" t="s">
        <v>5184</v>
      </c>
      <c r="B5163" s="4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  <c r="I5163" s="4" t="str">
        <f t="shared" si="562"/>
        <v>Cake</v>
      </c>
      <c r="J5163" s="6">
        <f t="shared" si="563"/>
        <v>3</v>
      </c>
      <c r="K5163" s="6">
        <f t="shared" si="564"/>
        <v>3</v>
      </c>
      <c r="L5163" s="6">
        <f t="shared" si="561"/>
        <v>9</v>
      </c>
      <c r="M5163" t="str">
        <f t="shared" si="565"/>
        <v>Digital Wallet</v>
      </c>
      <c r="N5163" t="str">
        <f t="shared" si="566"/>
        <v>UNKNOWN</v>
      </c>
      <c r="O5163" s="8">
        <f t="shared" si="567"/>
        <v>45022</v>
      </c>
    </row>
    <row r="5164" spans="1:15" x14ac:dyDescent="0.35">
      <c r="A5164" t="s">
        <v>5185</v>
      </c>
      <c r="B5164" s="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I5164" s="4" t="str">
        <f t="shared" si="562"/>
        <v>Smoothie</v>
      </c>
      <c r="J5164" s="6">
        <f t="shared" si="563"/>
        <v>2</v>
      </c>
      <c r="K5164" s="6">
        <f t="shared" si="564"/>
        <v>4</v>
      </c>
      <c r="L5164" s="6">
        <f t="shared" si="561"/>
        <v>8</v>
      </c>
      <c r="M5164" t="str">
        <f t="shared" si="565"/>
        <v>Credit Card</v>
      </c>
      <c r="N5164" t="str">
        <f t="shared" si="566"/>
        <v>Takeaway</v>
      </c>
      <c r="O5164" s="8">
        <f t="shared" si="567"/>
        <v>45182</v>
      </c>
    </row>
    <row r="5165" spans="1:15" x14ac:dyDescent="0.35">
      <c r="A5165" t="s">
        <v>5186</v>
      </c>
      <c r="B5165" s="4" t="s">
        <v>9</v>
      </c>
      <c r="C5165">
        <v>5</v>
      </c>
      <c r="D5165">
        <v>2</v>
      </c>
      <c r="E5165">
        <v>10</v>
      </c>
      <c r="H5165" s="1">
        <v>45219</v>
      </c>
      <c r="I5165" s="4" t="str">
        <f t="shared" si="562"/>
        <v>Coffee</v>
      </c>
      <c r="J5165" s="6">
        <f t="shared" si="563"/>
        <v>5</v>
      </c>
      <c r="K5165" s="6">
        <f t="shared" si="564"/>
        <v>2</v>
      </c>
      <c r="L5165" s="6">
        <f t="shared" si="561"/>
        <v>10</v>
      </c>
      <c r="M5165" t="str">
        <f t="shared" si="565"/>
        <v>Default mode</v>
      </c>
      <c r="N5165" t="str">
        <f t="shared" si="566"/>
        <v>UNKNOWN</v>
      </c>
      <c r="O5165" s="8">
        <f t="shared" si="567"/>
        <v>45219</v>
      </c>
    </row>
    <row r="5166" spans="1:15" x14ac:dyDescent="0.35">
      <c r="A5166" t="s">
        <v>5187</v>
      </c>
      <c r="B5166" s="4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  <c r="I5166" s="4" t="str">
        <f t="shared" si="562"/>
        <v>Sandwich</v>
      </c>
      <c r="J5166" s="6">
        <f t="shared" si="563"/>
        <v>5</v>
      </c>
      <c r="K5166" s="6">
        <f t="shared" si="564"/>
        <v>4</v>
      </c>
      <c r="L5166" s="6">
        <f t="shared" si="561"/>
        <v>20</v>
      </c>
      <c r="M5166" t="str">
        <f t="shared" si="565"/>
        <v>Cash</v>
      </c>
      <c r="N5166" t="str">
        <f t="shared" si="566"/>
        <v>Takeaway</v>
      </c>
      <c r="O5166" s="8">
        <f t="shared" si="567"/>
        <v>44997</v>
      </c>
    </row>
    <row r="5167" spans="1:15" x14ac:dyDescent="0.35">
      <c r="A5167" t="s">
        <v>5188</v>
      </c>
      <c r="B5167" s="4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I5167" s="4" t="str">
        <f t="shared" si="562"/>
        <v>UNKNOWN</v>
      </c>
      <c r="J5167" s="6">
        <f t="shared" si="563"/>
        <v>4</v>
      </c>
      <c r="K5167" s="6">
        <f t="shared" si="564"/>
        <v>1.5</v>
      </c>
      <c r="L5167" s="6">
        <f t="shared" si="561"/>
        <v>6</v>
      </c>
      <c r="M5167" t="str">
        <f t="shared" si="565"/>
        <v>Credit Card</v>
      </c>
      <c r="N5167" t="str">
        <f t="shared" si="566"/>
        <v>UNKNOWN</v>
      </c>
      <c r="O5167" s="8">
        <f t="shared" si="567"/>
        <v>45246</v>
      </c>
    </row>
    <row r="5168" spans="1:15" x14ac:dyDescent="0.35">
      <c r="A5168" t="s">
        <v>5189</v>
      </c>
      <c r="B5168" s="4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I5168" s="4" t="str">
        <f t="shared" si="562"/>
        <v>Salad</v>
      </c>
      <c r="J5168" s="6">
        <f t="shared" si="563"/>
        <v>1</v>
      </c>
      <c r="K5168" s="6">
        <f t="shared" si="564"/>
        <v>5</v>
      </c>
      <c r="L5168" s="6">
        <f t="shared" si="561"/>
        <v>5</v>
      </c>
      <c r="M5168" t="str">
        <f t="shared" si="565"/>
        <v>Cash</v>
      </c>
      <c r="N5168" t="str">
        <f t="shared" si="566"/>
        <v>In-store</v>
      </c>
      <c r="O5168" s="8">
        <f t="shared" si="567"/>
        <v>44982</v>
      </c>
    </row>
    <row r="5169" spans="1:15" x14ac:dyDescent="0.35">
      <c r="A5169" t="s">
        <v>5190</v>
      </c>
      <c r="B5169" s="4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  <c r="I5169" s="4" t="str">
        <f t="shared" si="562"/>
        <v>Smoothie</v>
      </c>
      <c r="J5169" s="6">
        <f t="shared" si="563"/>
        <v>3</v>
      </c>
      <c r="K5169" s="6">
        <f t="shared" si="564"/>
        <v>4</v>
      </c>
      <c r="L5169" s="6">
        <f t="shared" si="561"/>
        <v>20</v>
      </c>
      <c r="M5169" t="str">
        <f t="shared" si="565"/>
        <v>Digital Wallet</v>
      </c>
      <c r="N5169" t="str">
        <f t="shared" si="566"/>
        <v>UNKNOWN</v>
      </c>
      <c r="O5169" s="8">
        <f t="shared" si="567"/>
        <v>45036</v>
      </c>
    </row>
    <row r="5170" spans="1:15" x14ac:dyDescent="0.35">
      <c r="A5170" t="s">
        <v>5191</v>
      </c>
      <c r="B5170" s="4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  <c r="I5170" s="4" t="str">
        <f t="shared" si="562"/>
        <v>Coffee</v>
      </c>
      <c r="J5170" s="6">
        <f t="shared" si="563"/>
        <v>2</v>
      </c>
      <c r="K5170" s="6">
        <f t="shared" si="564"/>
        <v>2</v>
      </c>
      <c r="L5170" s="6">
        <f t="shared" si="561"/>
        <v>4</v>
      </c>
      <c r="M5170" t="str">
        <f t="shared" si="565"/>
        <v>Digital Wallet</v>
      </c>
      <c r="N5170" t="str">
        <f t="shared" si="566"/>
        <v>UNKNOWN</v>
      </c>
      <c r="O5170" s="8">
        <f t="shared" si="567"/>
        <v>45145</v>
      </c>
    </row>
    <row r="5171" spans="1:15" x14ac:dyDescent="0.35">
      <c r="A5171" t="s">
        <v>5192</v>
      </c>
      <c r="B5171" s="4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I5171" s="4" t="str">
        <f t="shared" si="562"/>
        <v>Cake</v>
      </c>
      <c r="J5171" s="6">
        <f t="shared" si="563"/>
        <v>3</v>
      </c>
      <c r="K5171" s="6">
        <f t="shared" si="564"/>
        <v>3</v>
      </c>
      <c r="L5171" s="6">
        <f t="shared" si="561"/>
        <v>9</v>
      </c>
      <c r="M5171" t="str">
        <f t="shared" si="565"/>
        <v>Credit Card</v>
      </c>
      <c r="N5171" t="str">
        <f t="shared" si="566"/>
        <v>UNKNOWN</v>
      </c>
      <c r="O5171" s="8">
        <f t="shared" si="567"/>
        <v>44954</v>
      </c>
    </row>
    <row r="5172" spans="1:15" x14ac:dyDescent="0.35">
      <c r="A5172" t="s">
        <v>5193</v>
      </c>
      <c r="B5172" s="4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  <c r="I5172" s="4" t="str">
        <f t="shared" si="562"/>
        <v>Tea</v>
      </c>
      <c r="J5172" s="6">
        <f t="shared" si="563"/>
        <v>2</v>
      </c>
      <c r="K5172" s="6">
        <f t="shared" si="564"/>
        <v>1.5</v>
      </c>
      <c r="L5172" s="6">
        <f t="shared" si="561"/>
        <v>3</v>
      </c>
      <c r="M5172" t="str">
        <f t="shared" si="565"/>
        <v>Digital Wallet</v>
      </c>
      <c r="N5172" t="str">
        <f t="shared" si="566"/>
        <v>UNKNOWN</v>
      </c>
      <c r="O5172" s="8">
        <f t="shared" si="567"/>
        <v>45192</v>
      </c>
    </row>
    <row r="5173" spans="1:15" x14ac:dyDescent="0.35">
      <c r="A5173" t="s">
        <v>5194</v>
      </c>
      <c r="B5173" s="4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  <c r="I5173" s="4" t="str">
        <f t="shared" si="562"/>
        <v>Salad</v>
      </c>
      <c r="J5173" s="6">
        <f t="shared" si="563"/>
        <v>1</v>
      </c>
      <c r="K5173" s="6">
        <f t="shared" si="564"/>
        <v>5</v>
      </c>
      <c r="L5173" s="6">
        <f t="shared" si="561"/>
        <v>5</v>
      </c>
      <c r="M5173" t="str">
        <f t="shared" si="565"/>
        <v>Digital Wallet</v>
      </c>
      <c r="N5173" t="str">
        <f t="shared" si="566"/>
        <v>Takeaway</v>
      </c>
      <c r="O5173" s="8">
        <f t="shared" si="567"/>
        <v>45117</v>
      </c>
    </row>
    <row r="5174" spans="1:15" x14ac:dyDescent="0.35">
      <c r="A5174" t="s">
        <v>5195</v>
      </c>
      <c r="B5174" s="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  <c r="I5174" s="4" t="str">
        <f t="shared" si="562"/>
        <v>Smoothie</v>
      </c>
      <c r="J5174" s="6">
        <f t="shared" si="563"/>
        <v>2</v>
      </c>
      <c r="K5174" s="6">
        <f t="shared" si="564"/>
        <v>2.9994551002615517</v>
      </c>
      <c r="L5174" s="6">
        <f t="shared" si="561"/>
        <v>8</v>
      </c>
      <c r="M5174" t="str">
        <f t="shared" si="565"/>
        <v>Credit Card</v>
      </c>
      <c r="N5174" t="str">
        <f t="shared" si="566"/>
        <v>UNKNOWN</v>
      </c>
      <c r="O5174" s="8">
        <f t="shared" si="567"/>
        <v>45083</v>
      </c>
    </row>
    <row r="5175" spans="1:15" x14ac:dyDescent="0.35">
      <c r="A5175" t="s">
        <v>5196</v>
      </c>
      <c r="B5175" s="4" t="s">
        <v>13</v>
      </c>
      <c r="C5175">
        <v>4</v>
      </c>
      <c r="E5175">
        <v>12</v>
      </c>
      <c r="G5175" t="s">
        <v>11</v>
      </c>
      <c r="H5175" s="1">
        <v>45077</v>
      </c>
      <c r="I5175" s="4" t="str">
        <f t="shared" si="562"/>
        <v>Cake</v>
      </c>
      <c r="J5175" s="6">
        <f t="shared" si="563"/>
        <v>4</v>
      </c>
      <c r="K5175" s="6">
        <f t="shared" si="564"/>
        <v>0</v>
      </c>
      <c r="L5175" s="6">
        <f t="shared" si="561"/>
        <v>12</v>
      </c>
      <c r="M5175" t="str">
        <f t="shared" si="565"/>
        <v>Default mode</v>
      </c>
      <c r="N5175" t="str">
        <f t="shared" si="566"/>
        <v>Takeaway</v>
      </c>
      <c r="O5175" s="8">
        <f t="shared" si="567"/>
        <v>45077</v>
      </c>
    </row>
    <row r="5176" spans="1:15" x14ac:dyDescent="0.35">
      <c r="A5176" t="s">
        <v>5197</v>
      </c>
      <c r="B5176" s="4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  <c r="I5176" s="4" t="str">
        <f t="shared" si="562"/>
        <v>Coffee</v>
      </c>
      <c r="J5176" s="6">
        <f t="shared" si="563"/>
        <v>2</v>
      </c>
      <c r="K5176" s="6">
        <f t="shared" si="564"/>
        <v>2</v>
      </c>
      <c r="L5176" s="6">
        <f t="shared" si="561"/>
        <v>4</v>
      </c>
      <c r="M5176" t="str">
        <f t="shared" si="565"/>
        <v>Digital Wallet</v>
      </c>
      <c r="N5176" t="str">
        <f t="shared" si="566"/>
        <v>UNKNOWN</v>
      </c>
      <c r="O5176" s="8">
        <f t="shared" si="567"/>
        <v>45228</v>
      </c>
    </row>
    <row r="5177" spans="1:15" x14ac:dyDescent="0.35">
      <c r="A5177" t="s">
        <v>5198</v>
      </c>
      <c r="B5177" s="4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  <c r="I5177" s="4" t="str">
        <f t="shared" si="562"/>
        <v>Salad</v>
      </c>
      <c r="J5177" s="6">
        <f t="shared" si="563"/>
        <v>5</v>
      </c>
      <c r="K5177" s="6">
        <f t="shared" si="564"/>
        <v>5</v>
      </c>
      <c r="L5177" s="6">
        <f t="shared" si="561"/>
        <v>25</v>
      </c>
      <c r="M5177" t="str">
        <f t="shared" si="565"/>
        <v>Digital Wallet</v>
      </c>
      <c r="N5177" t="str">
        <f t="shared" si="566"/>
        <v>Takeaway</v>
      </c>
      <c r="O5177" s="8">
        <f t="shared" si="567"/>
        <v>45052</v>
      </c>
    </row>
    <row r="5178" spans="1:15" x14ac:dyDescent="0.35">
      <c r="A5178" t="s">
        <v>5199</v>
      </c>
      <c r="B5178" s="4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I5178" s="4" t="str">
        <f t="shared" si="562"/>
        <v>Cookie</v>
      </c>
      <c r="J5178" s="6">
        <f t="shared" si="563"/>
        <v>4</v>
      </c>
      <c r="K5178" s="6">
        <f t="shared" si="564"/>
        <v>1</v>
      </c>
      <c r="L5178" s="6">
        <f t="shared" si="561"/>
        <v>4</v>
      </c>
      <c r="M5178" t="str">
        <f t="shared" si="565"/>
        <v>Cash</v>
      </c>
      <c r="N5178" t="str">
        <f t="shared" si="566"/>
        <v>In-store</v>
      </c>
      <c r="O5178" s="8">
        <f t="shared" si="567"/>
        <v>45145</v>
      </c>
    </row>
    <row r="5179" spans="1:15" x14ac:dyDescent="0.35">
      <c r="A5179" t="s">
        <v>5200</v>
      </c>
      <c r="B5179" s="4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  <c r="I5179" s="4" t="str">
        <f t="shared" si="562"/>
        <v>Juice</v>
      </c>
      <c r="J5179" s="6">
        <f t="shared" si="563"/>
        <v>3</v>
      </c>
      <c r="K5179" s="6">
        <f t="shared" si="564"/>
        <v>3</v>
      </c>
      <c r="L5179" s="6">
        <f t="shared" si="561"/>
        <v>9</v>
      </c>
      <c r="M5179" t="str">
        <f t="shared" si="565"/>
        <v>Digital Wallet</v>
      </c>
      <c r="N5179" t="str">
        <f t="shared" si="566"/>
        <v>Takeaway</v>
      </c>
      <c r="O5179" s="8">
        <f t="shared" si="567"/>
        <v>44949</v>
      </c>
    </row>
    <row r="5180" spans="1:15" x14ac:dyDescent="0.35">
      <c r="A5180" t="s">
        <v>5201</v>
      </c>
      <c r="B5180" s="4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  <c r="I5180" s="4" t="str">
        <f t="shared" si="562"/>
        <v>Cake</v>
      </c>
      <c r="J5180" s="6">
        <f t="shared" si="563"/>
        <v>1</v>
      </c>
      <c r="K5180" s="6">
        <f t="shared" si="564"/>
        <v>3</v>
      </c>
      <c r="L5180" s="6">
        <f t="shared" si="561"/>
        <v>3</v>
      </c>
      <c r="M5180" t="str">
        <f t="shared" si="565"/>
        <v>Digital Wallet</v>
      </c>
      <c r="N5180" t="str">
        <f t="shared" si="566"/>
        <v>Cafe</v>
      </c>
      <c r="O5180" s="8">
        <f t="shared" si="567"/>
        <v>45117</v>
      </c>
    </row>
    <row r="5181" spans="1:15" x14ac:dyDescent="0.35">
      <c r="A5181" t="s">
        <v>5202</v>
      </c>
      <c r="B5181" s="4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  <c r="I5181" s="4" t="str">
        <f t="shared" si="562"/>
        <v>Cake</v>
      </c>
      <c r="J5181" s="6">
        <f t="shared" si="563"/>
        <v>5</v>
      </c>
      <c r="K5181" s="6">
        <f t="shared" si="564"/>
        <v>3</v>
      </c>
      <c r="L5181" s="6">
        <f t="shared" si="561"/>
        <v>15</v>
      </c>
      <c r="M5181" t="str">
        <f t="shared" si="565"/>
        <v>Default mode</v>
      </c>
      <c r="N5181" t="str">
        <f t="shared" si="566"/>
        <v>Takeaway</v>
      </c>
      <c r="O5181" s="8">
        <f t="shared" si="567"/>
        <v>45078</v>
      </c>
    </row>
    <row r="5182" spans="1:15" x14ac:dyDescent="0.35">
      <c r="A5182" t="s">
        <v>5203</v>
      </c>
      <c r="B5182" s="4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  <c r="I5182" s="4" t="str">
        <f t="shared" si="562"/>
        <v>Salad</v>
      </c>
      <c r="J5182" s="6">
        <f t="shared" si="563"/>
        <v>4</v>
      </c>
      <c r="K5182" s="6">
        <f t="shared" si="564"/>
        <v>5</v>
      </c>
      <c r="L5182" s="6">
        <f t="shared" si="561"/>
        <v>20</v>
      </c>
      <c r="M5182" t="str">
        <f t="shared" si="565"/>
        <v>Digital Wallet</v>
      </c>
      <c r="N5182" t="str">
        <f t="shared" si="566"/>
        <v>In-store</v>
      </c>
      <c r="O5182" s="8">
        <f t="shared" si="567"/>
        <v>45274</v>
      </c>
    </row>
    <row r="5183" spans="1:15" x14ac:dyDescent="0.35">
      <c r="A5183" t="s">
        <v>5204</v>
      </c>
      <c r="B5183" s="4" t="s">
        <v>25</v>
      </c>
      <c r="C5183">
        <v>4</v>
      </c>
      <c r="D5183">
        <v>4</v>
      </c>
      <c r="E5183">
        <v>16</v>
      </c>
      <c r="H5183" s="1">
        <v>45191</v>
      </c>
      <c r="I5183" s="4" t="str">
        <f t="shared" si="562"/>
        <v>Smoothie</v>
      </c>
      <c r="J5183" s="6">
        <f t="shared" si="563"/>
        <v>4</v>
      </c>
      <c r="K5183" s="6">
        <f t="shared" si="564"/>
        <v>4</v>
      </c>
      <c r="L5183" s="6">
        <f t="shared" si="561"/>
        <v>16</v>
      </c>
      <c r="M5183" t="str">
        <f t="shared" si="565"/>
        <v>Default mode</v>
      </c>
      <c r="N5183" t="str">
        <f t="shared" si="566"/>
        <v>UNKNOWN</v>
      </c>
      <c r="O5183" s="8">
        <f t="shared" si="567"/>
        <v>45191</v>
      </c>
    </row>
    <row r="5184" spans="1:15" x14ac:dyDescent="0.35">
      <c r="A5184" t="s">
        <v>5205</v>
      </c>
      <c r="B5184" s="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I5184" s="4" t="str">
        <f t="shared" si="562"/>
        <v>Cookie</v>
      </c>
      <c r="J5184" s="6">
        <f t="shared" si="563"/>
        <v>2</v>
      </c>
      <c r="K5184" s="6">
        <f t="shared" si="564"/>
        <v>1</v>
      </c>
      <c r="L5184" s="6">
        <f t="shared" si="561"/>
        <v>2</v>
      </c>
      <c r="M5184" t="str">
        <f t="shared" si="565"/>
        <v>Cash</v>
      </c>
      <c r="N5184" t="str">
        <f t="shared" si="566"/>
        <v>Takeaway</v>
      </c>
      <c r="O5184" s="8">
        <f t="shared" si="567"/>
        <v>45033</v>
      </c>
    </row>
    <row r="5185" spans="1:15" x14ac:dyDescent="0.35">
      <c r="A5185" t="s">
        <v>5206</v>
      </c>
      <c r="B5185" s="4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I5185" s="4" t="str">
        <f t="shared" si="562"/>
        <v>Sandwich</v>
      </c>
      <c r="J5185" s="6">
        <f t="shared" si="563"/>
        <v>3</v>
      </c>
      <c r="K5185" s="6">
        <f t="shared" si="564"/>
        <v>4</v>
      </c>
      <c r="L5185" s="6">
        <f t="shared" si="561"/>
        <v>8</v>
      </c>
      <c r="M5185" t="str">
        <f t="shared" si="565"/>
        <v>Credit Card</v>
      </c>
      <c r="N5185" t="str">
        <f t="shared" si="566"/>
        <v>In-store</v>
      </c>
      <c r="O5185" s="8">
        <f t="shared" si="567"/>
        <v>45102</v>
      </c>
    </row>
    <row r="5186" spans="1:15" x14ac:dyDescent="0.35">
      <c r="A5186" t="s">
        <v>5207</v>
      </c>
      <c r="B5186" s="4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I5186" s="4" t="str">
        <f t="shared" si="562"/>
        <v>Sandwich</v>
      </c>
      <c r="J5186" s="6">
        <f t="shared" si="563"/>
        <v>1</v>
      </c>
      <c r="K5186" s="6">
        <f t="shared" si="564"/>
        <v>4</v>
      </c>
      <c r="L5186" s="6">
        <f t="shared" ref="L5186:L5249" si="568">IF(ISBLANK(E5186),PRODUCT(J5186,K5186),IF(E5186="ERROR",PRODUCT(J5186,K5186),IF(E5186="UNKNOWN",PRODUCT(J5186,K5186),E5186)))</f>
        <v>4</v>
      </c>
      <c r="M5186" t="str">
        <f t="shared" si="565"/>
        <v>Cash</v>
      </c>
      <c r="N5186" t="str">
        <f t="shared" si="566"/>
        <v>Takeaway</v>
      </c>
      <c r="O5186" s="8">
        <f t="shared" si="567"/>
        <v>45122</v>
      </c>
    </row>
    <row r="5187" spans="1:15" x14ac:dyDescent="0.35">
      <c r="A5187" t="s">
        <v>5208</v>
      </c>
      <c r="B5187" s="4" t="s">
        <v>9</v>
      </c>
      <c r="C5187">
        <v>1</v>
      </c>
      <c r="D5187">
        <v>2</v>
      </c>
      <c r="E5187">
        <v>2</v>
      </c>
      <c r="H5187" s="1">
        <v>44985</v>
      </c>
      <c r="I5187" s="4" t="str">
        <f t="shared" ref="I5187:I5250" si="569">IF(ISBLANK(B5187),"UNKNOWN",IF(B5187="ERROR","Juice",B5187))</f>
        <v>Coffee</v>
      </c>
      <c r="J5187" s="6">
        <f t="shared" ref="J5187:J5250" si="570">IF(ISBLANK(C5187),E5187/D5187,IF(C5187="ERROR",AVERAGE(C5187:C15186),IF(C5187="UNKNOWN",MEDIAN(C5187:C15186),C5187)))</f>
        <v>1</v>
      </c>
      <c r="K5187" s="6">
        <f t="shared" ref="K5187:K5250" si="571">IF(ISBLANK(D5187),0,IF(D5187="ERROR",AVERAGE(D5187:D15186),IF(D5187="UNKNOWN",MEDIAN(D5187:D15186),D5187)))</f>
        <v>2</v>
      </c>
      <c r="L5187" s="6">
        <f t="shared" si="568"/>
        <v>2</v>
      </c>
      <c r="M5187" t="str">
        <f t="shared" ref="M5187:M5250" si="572">IF(ISBLANK(F5187),"Default mode",IF(F5187="ERROR","Cash",F5187))</f>
        <v>Default mode</v>
      </c>
      <c r="N5187" t="str">
        <f t="shared" ref="N5187:N5250" si="573">IF(ISBLANK(G5187),"UNKNOWN",IF(G5187="ERROR","Cafe",G5187))</f>
        <v>UNKNOWN</v>
      </c>
      <c r="O5187" s="8">
        <f t="shared" ref="O5187:O5250" si="574">IF(ISBLANK(H5187),DATE(2023,1,1),IF(H5187="ERROR",DATE(2023,6,1),IF(H5187="UNKNOWN",DATE(2023,1,1),H5187)))</f>
        <v>44985</v>
      </c>
    </row>
    <row r="5188" spans="1:15" x14ac:dyDescent="0.35">
      <c r="A5188" t="s">
        <v>5209</v>
      </c>
      <c r="B5188" s="4" t="s">
        <v>20</v>
      </c>
      <c r="C5188">
        <v>1</v>
      </c>
      <c r="D5188">
        <v>5</v>
      </c>
      <c r="E5188">
        <v>5</v>
      </c>
      <c r="H5188" s="1">
        <v>45264</v>
      </c>
      <c r="I5188" s="4" t="str">
        <f t="shared" si="569"/>
        <v>Salad</v>
      </c>
      <c r="J5188" s="6">
        <f t="shared" si="570"/>
        <v>1</v>
      </c>
      <c r="K5188" s="6">
        <f t="shared" si="571"/>
        <v>5</v>
      </c>
      <c r="L5188" s="6">
        <f t="shared" si="568"/>
        <v>5</v>
      </c>
      <c r="M5188" t="str">
        <f t="shared" si="572"/>
        <v>Default mode</v>
      </c>
      <c r="N5188" t="str">
        <f t="shared" si="573"/>
        <v>UNKNOWN</v>
      </c>
      <c r="O5188" s="8">
        <f t="shared" si="574"/>
        <v>45264</v>
      </c>
    </row>
    <row r="5189" spans="1:15" x14ac:dyDescent="0.35">
      <c r="A5189" t="s">
        <v>5210</v>
      </c>
      <c r="B5189" s="4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I5189" s="4" t="str">
        <f t="shared" si="569"/>
        <v>Coffee</v>
      </c>
      <c r="J5189" s="6">
        <f t="shared" si="570"/>
        <v>1</v>
      </c>
      <c r="K5189" s="6">
        <f t="shared" si="571"/>
        <v>2</v>
      </c>
      <c r="L5189" s="6">
        <f t="shared" si="568"/>
        <v>2</v>
      </c>
      <c r="M5189" t="str">
        <f t="shared" si="572"/>
        <v>Cash</v>
      </c>
      <c r="N5189" t="str">
        <f t="shared" si="573"/>
        <v>In-store</v>
      </c>
      <c r="O5189" s="8">
        <f t="shared" si="574"/>
        <v>45022</v>
      </c>
    </row>
    <row r="5190" spans="1:15" x14ac:dyDescent="0.35">
      <c r="A5190" t="s">
        <v>5211</v>
      </c>
      <c r="B5190" s="4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  <c r="I5190" s="4" t="str">
        <f t="shared" si="569"/>
        <v>Sandwich</v>
      </c>
      <c r="J5190" s="6">
        <f t="shared" si="570"/>
        <v>3</v>
      </c>
      <c r="K5190" s="6">
        <f t="shared" si="571"/>
        <v>4</v>
      </c>
      <c r="L5190" s="6">
        <f t="shared" si="568"/>
        <v>12</v>
      </c>
      <c r="M5190" t="str">
        <f t="shared" si="572"/>
        <v>Digital Wallet</v>
      </c>
      <c r="N5190" t="str">
        <f t="shared" si="573"/>
        <v>Takeaway</v>
      </c>
      <c r="O5190" s="8">
        <f t="shared" si="574"/>
        <v>45031</v>
      </c>
    </row>
    <row r="5191" spans="1:15" x14ac:dyDescent="0.35">
      <c r="A5191" t="s">
        <v>5212</v>
      </c>
      <c r="B5191" s="4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I5191" s="4" t="str">
        <f t="shared" si="569"/>
        <v>Smoothie</v>
      </c>
      <c r="J5191" s="6">
        <f t="shared" si="570"/>
        <v>3</v>
      </c>
      <c r="K5191" s="6">
        <f t="shared" si="571"/>
        <v>4</v>
      </c>
      <c r="L5191" s="6">
        <f t="shared" si="568"/>
        <v>12</v>
      </c>
      <c r="M5191" t="str">
        <f t="shared" si="572"/>
        <v>Default mode</v>
      </c>
      <c r="N5191" t="str">
        <f t="shared" si="573"/>
        <v>In-store</v>
      </c>
      <c r="O5191" s="8">
        <f t="shared" si="574"/>
        <v>45020</v>
      </c>
    </row>
    <row r="5192" spans="1:15" x14ac:dyDescent="0.35">
      <c r="A5192" t="s">
        <v>5213</v>
      </c>
      <c r="B5192" s="4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I5192" s="4" t="str">
        <f t="shared" si="569"/>
        <v>Cookie</v>
      </c>
      <c r="J5192" s="6">
        <f t="shared" si="570"/>
        <v>2</v>
      </c>
      <c r="K5192" s="6">
        <f t="shared" si="571"/>
        <v>1</v>
      </c>
      <c r="L5192" s="6">
        <f t="shared" si="568"/>
        <v>2</v>
      </c>
      <c r="M5192" t="str">
        <f t="shared" si="572"/>
        <v>Credit Card</v>
      </c>
      <c r="N5192" t="str">
        <f t="shared" si="573"/>
        <v>Takeaway</v>
      </c>
      <c r="O5192" s="8">
        <f t="shared" si="574"/>
        <v>45207</v>
      </c>
    </row>
    <row r="5193" spans="1:15" x14ac:dyDescent="0.35">
      <c r="A5193" t="s">
        <v>5214</v>
      </c>
      <c r="B5193" s="4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I5193" s="4" t="str">
        <f t="shared" si="569"/>
        <v>Coffee</v>
      </c>
      <c r="J5193" s="6">
        <f t="shared" si="570"/>
        <v>4</v>
      </c>
      <c r="K5193" s="6">
        <f t="shared" si="571"/>
        <v>2</v>
      </c>
      <c r="L5193" s="6">
        <f t="shared" si="568"/>
        <v>8</v>
      </c>
      <c r="M5193" t="str">
        <f t="shared" si="572"/>
        <v>Credit Card</v>
      </c>
      <c r="N5193" t="str">
        <f t="shared" si="573"/>
        <v>UNKNOWN</v>
      </c>
      <c r="O5193" s="8">
        <f t="shared" si="574"/>
        <v>44993</v>
      </c>
    </row>
    <row r="5194" spans="1:15" x14ac:dyDescent="0.35">
      <c r="A5194" t="s">
        <v>5215</v>
      </c>
      <c r="B5194" s="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I5194" s="4" t="str">
        <f t="shared" si="569"/>
        <v>UNKNOWN</v>
      </c>
      <c r="J5194" s="6">
        <f t="shared" si="570"/>
        <v>2</v>
      </c>
      <c r="K5194" s="6">
        <f t="shared" si="571"/>
        <v>1.5</v>
      </c>
      <c r="L5194" s="6">
        <f t="shared" si="568"/>
        <v>3</v>
      </c>
      <c r="M5194" t="str">
        <f t="shared" si="572"/>
        <v>Credit Card</v>
      </c>
      <c r="N5194" t="str">
        <f t="shared" si="573"/>
        <v>Takeaway</v>
      </c>
      <c r="O5194" s="8">
        <f t="shared" si="574"/>
        <v>44928</v>
      </c>
    </row>
    <row r="5195" spans="1:15" x14ac:dyDescent="0.35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I5195" s="4" t="str">
        <f t="shared" si="569"/>
        <v>UNKNOWN</v>
      </c>
      <c r="J5195" s="6">
        <f t="shared" si="570"/>
        <v>1</v>
      </c>
      <c r="K5195" s="6">
        <f t="shared" si="571"/>
        <v>1</v>
      </c>
      <c r="L5195" s="6">
        <f t="shared" si="568"/>
        <v>1</v>
      </c>
      <c r="M5195" t="str">
        <f t="shared" si="572"/>
        <v>Credit Card</v>
      </c>
      <c r="N5195" t="str">
        <f t="shared" si="573"/>
        <v>UNKNOWN</v>
      </c>
      <c r="O5195" s="8">
        <f t="shared" si="574"/>
        <v>45157</v>
      </c>
    </row>
    <row r="5196" spans="1:15" x14ac:dyDescent="0.35">
      <c r="A5196" t="s">
        <v>5217</v>
      </c>
      <c r="B5196" s="4" t="s">
        <v>65</v>
      </c>
      <c r="C5196" t="s">
        <v>18</v>
      </c>
      <c r="D5196">
        <v>1.5</v>
      </c>
      <c r="E5196">
        <v>4.5</v>
      </c>
      <c r="G5196" t="s">
        <v>15</v>
      </c>
      <c r="I5196" s="4" t="str">
        <f t="shared" si="569"/>
        <v>Tea</v>
      </c>
      <c r="J5196" s="6">
        <f t="shared" si="570"/>
        <v>3.0489875898105812</v>
      </c>
      <c r="K5196" s="6">
        <f t="shared" si="571"/>
        <v>1.5</v>
      </c>
      <c r="L5196" s="6">
        <f t="shared" si="568"/>
        <v>4.5</v>
      </c>
      <c r="M5196" t="str">
        <f t="shared" si="572"/>
        <v>Default mode</v>
      </c>
      <c r="N5196" t="str">
        <f t="shared" si="573"/>
        <v>In-store</v>
      </c>
      <c r="O5196" s="8">
        <f t="shared" si="574"/>
        <v>44927</v>
      </c>
    </row>
    <row r="5197" spans="1:15" x14ac:dyDescent="0.35">
      <c r="A5197" t="s">
        <v>5218</v>
      </c>
      <c r="B5197" s="4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  <c r="I5197" s="4" t="str">
        <f t="shared" si="569"/>
        <v>Tea</v>
      </c>
      <c r="J5197" s="6">
        <f t="shared" si="570"/>
        <v>4</v>
      </c>
      <c r="K5197" s="6">
        <f t="shared" si="571"/>
        <v>1.5</v>
      </c>
      <c r="L5197" s="6">
        <f t="shared" si="568"/>
        <v>6</v>
      </c>
      <c r="M5197" t="str">
        <f t="shared" si="572"/>
        <v>Default mode</v>
      </c>
      <c r="N5197" t="str">
        <f t="shared" si="573"/>
        <v>In-store</v>
      </c>
      <c r="O5197" s="8">
        <f t="shared" si="574"/>
        <v>45095</v>
      </c>
    </row>
    <row r="5198" spans="1:15" x14ac:dyDescent="0.35">
      <c r="A5198" t="s">
        <v>5219</v>
      </c>
      <c r="B5198" s="4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  <c r="I5198" s="4" t="str">
        <f t="shared" si="569"/>
        <v>Sandwich</v>
      </c>
      <c r="J5198" s="6">
        <f t="shared" si="570"/>
        <v>4</v>
      </c>
      <c r="K5198" s="6">
        <f t="shared" si="571"/>
        <v>4</v>
      </c>
      <c r="L5198" s="6">
        <f t="shared" si="568"/>
        <v>16</v>
      </c>
      <c r="M5198" t="str">
        <f t="shared" si="572"/>
        <v>Digital Wallet</v>
      </c>
      <c r="N5198" t="str">
        <f t="shared" si="573"/>
        <v>UNKNOWN</v>
      </c>
      <c r="O5198" s="8">
        <f t="shared" si="574"/>
        <v>45046</v>
      </c>
    </row>
    <row r="5199" spans="1:15" x14ac:dyDescent="0.35">
      <c r="A5199" t="s">
        <v>5220</v>
      </c>
      <c r="B5199" s="4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  <c r="I5199" s="4" t="str">
        <f t="shared" si="569"/>
        <v>Juice</v>
      </c>
      <c r="J5199" s="6">
        <f t="shared" si="570"/>
        <v>5</v>
      </c>
      <c r="K5199" s="6">
        <f t="shared" si="571"/>
        <v>3</v>
      </c>
      <c r="L5199" s="6">
        <f t="shared" si="568"/>
        <v>15</v>
      </c>
      <c r="M5199" t="str">
        <f t="shared" si="572"/>
        <v>Default mode</v>
      </c>
      <c r="N5199" t="str">
        <f t="shared" si="573"/>
        <v>Takeaway</v>
      </c>
      <c r="O5199" s="8">
        <f t="shared" si="574"/>
        <v>44927</v>
      </c>
    </row>
    <row r="5200" spans="1:15" x14ac:dyDescent="0.35">
      <c r="A5200" t="s">
        <v>5221</v>
      </c>
      <c r="B5200" s="4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  <c r="I5200" s="4" t="str">
        <f t="shared" si="569"/>
        <v>Juice</v>
      </c>
      <c r="J5200" s="6">
        <f t="shared" si="570"/>
        <v>3</v>
      </c>
      <c r="K5200" s="6">
        <f t="shared" si="571"/>
        <v>3</v>
      </c>
      <c r="L5200" s="6">
        <f t="shared" si="568"/>
        <v>9</v>
      </c>
      <c r="M5200" t="str">
        <f t="shared" si="572"/>
        <v>Digital Wallet</v>
      </c>
      <c r="N5200" t="str">
        <f t="shared" si="573"/>
        <v>Takeaway</v>
      </c>
      <c r="O5200" s="8">
        <f t="shared" si="574"/>
        <v>45266</v>
      </c>
    </row>
    <row r="5201" spans="1:15" x14ac:dyDescent="0.35">
      <c r="A5201" t="s">
        <v>5222</v>
      </c>
      <c r="B5201" s="4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I5201" s="4" t="str">
        <f t="shared" si="569"/>
        <v>Coffee</v>
      </c>
      <c r="J5201" s="6">
        <f t="shared" si="570"/>
        <v>3</v>
      </c>
      <c r="K5201" s="6">
        <f t="shared" si="571"/>
        <v>2</v>
      </c>
      <c r="L5201" s="6">
        <f t="shared" si="568"/>
        <v>6</v>
      </c>
      <c r="M5201" t="str">
        <f t="shared" si="572"/>
        <v>Credit Card</v>
      </c>
      <c r="N5201" t="str">
        <f t="shared" si="573"/>
        <v>In-store</v>
      </c>
      <c r="O5201" s="8">
        <f t="shared" si="574"/>
        <v>44979</v>
      </c>
    </row>
    <row r="5202" spans="1:15" x14ac:dyDescent="0.35">
      <c r="A5202" t="s">
        <v>5223</v>
      </c>
      <c r="B5202" s="4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  <c r="I5202" s="4" t="str">
        <f t="shared" si="569"/>
        <v>Tea</v>
      </c>
      <c r="J5202" s="6">
        <f t="shared" si="570"/>
        <v>3</v>
      </c>
      <c r="K5202" s="6">
        <f t="shared" si="571"/>
        <v>1.5</v>
      </c>
      <c r="L5202" s="6">
        <f t="shared" si="568"/>
        <v>4.5</v>
      </c>
      <c r="M5202" t="str">
        <f t="shared" si="572"/>
        <v>UNKNOWN</v>
      </c>
      <c r="N5202" t="str">
        <f t="shared" si="573"/>
        <v>In-store</v>
      </c>
      <c r="O5202" s="8">
        <f t="shared" si="574"/>
        <v>45014</v>
      </c>
    </row>
    <row r="5203" spans="1:15" x14ac:dyDescent="0.35">
      <c r="A5203" t="s">
        <v>5224</v>
      </c>
      <c r="B5203" s="4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  <c r="I5203" s="4" t="str">
        <f t="shared" si="569"/>
        <v>Tea</v>
      </c>
      <c r="J5203" s="6">
        <f t="shared" si="570"/>
        <v>5</v>
      </c>
      <c r="K5203" s="6">
        <f t="shared" si="571"/>
        <v>3.0009866257399693</v>
      </c>
      <c r="L5203" s="6">
        <f t="shared" si="568"/>
        <v>7.5</v>
      </c>
      <c r="M5203" t="str">
        <f t="shared" si="572"/>
        <v>Credit Card</v>
      </c>
      <c r="N5203" t="str">
        <f t="shared" si="573"/>
        <v>In-store</v>
      </c>
      <c r="O5203" s="8">
        <f t="shared" si="574"/>
        <v>44976</v>
      </c>
    </row>
    <row r="5204" spans="1:15" x14ac:dyDescent="0.35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I5204" s="4" t="str">
        <f t="shared" si="569"/>
        <v>UNKNOWN</v>
      </c>
      <c r="J5204" s="6">
        <f t="shared" si="570"/>
        <v>1</v>
      </c>
      <c r="K5204" s="6">
        <f t="shared" si="571"/>
        <v>1.5</v>
      </c>
      <c r="L5204" s="6">
        <f t="shared" si="568"/>
        <v>1.5</v>
      </c>
      <c r="M5204" t="str">
        <f t="shared" si="572"/>
        <v>Cash</v>
      </c>
      <c r="N5204" t="str">
        <f t="shared" si="573"/>
        <v>Takeaway</v>
      </c>
      <c r="O5204" s="8">
        <f t="shared" si="574"/>
        <v>44975</v>
      </c>
    </row>
    <row r="5205" spans="1:15" x14ac:dyDescent="0.35">
      <c r="A5205" t="s">
        <v>5226</v>
      </c>
      <c r="B5205" s="4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I5205" s="4" t="str">
        <f t="shared" si="569"/>
        <v>Salad</v>
      </c>
      <c r="J5205" s="6">
        <f t="shared" si="570"/>
        <v>2</v>
      </c>
      <c r="K5205" s="6">
        <f t="shared" si="571"/>
        <v>5</v>
      </c>
      <c r="L5205" s="6">
        <f t="shared" si="568"/>
        <v>10</v>
      </c>
      <c r="M5205" t="str">
        <f t="shared" si="572"/>
        <v>Credit Card</v>
      </c>
      <c r="N5205" t="str">
        <f t="shared" si="573"/>
        <v>Takeaway</v>
      </c>
      <c r="O5205" s="8">
        <f t="shared" si="574"/>
        <v>45106</v>
      </c>
    </row>
    <row r="5206" spans="1:15" x14ac:dyDescent="0.35">
      <c r="A5206" t="s">
        <v>5227</v>
      </c>
      <c r="B5206" s="4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  <c r="I5206" s="4" t="str">
        <f t="shared" si="569"/>
        <v>Smoothie</v>
      </c>
      <c r="J5206" s="6">
        <f t="shared" si="570"/>
        <v>1</v>
      </c>
      <c r="K5206" s="6">
        <f t="shared" si="571"/>
        <v>4</v>
      </c>
      <c r="L5206" s="6">
        <f t="shared" si="568"/>
        <v>4</v>
      </c>
      <c r="M5206" t="str">
        <f t="shared" si="572"/>
        <v>Cash</v>
      </c>
      <c r="N5206" t="str">
        <f t="shared" si="573"/>
        <v>UNKNOWN</v>
      </c>
      <c r="O5206" s="8">
        <f t="shared" si="574"/>
        <v>45078</v>
      </c>
    </row>
    <row r="5207" spans="1:15" x14ac:dyDescent="0.35">
      <c r="A5207" t="s">
        <v>5228</v>
      </c>
      <c r="B5207" s="4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  <c r="I5207" s="4" t="str">
        <f t="shared" si="569"/>
        <v>Salad</v>
      </c>
      <c r="J5207" s="6">
        <f t="shared" si="570"/>
        <v>4</v>
      </c>
      <c r="K5207" s="6">
        <f t="shared" si="571"/>
        <v>5</v>
      </c>
      <c r="L5207" s="6">
        <f t="shared" si="568"/>
        <v>20</v>
      </c>
      <c r="M5207" t="str">
        <f t="shared" si="572"/>
        <v>Credit Card</v>
      </c>
      <c r="N5207" t="str">
        <f t="shared" si="573"/>
        <v>Cafe</v>
      </c>
      <c r="O5207" s="8">
        <f t="shared" si="574"/>
        <v>45181</v>
      </c>
    </row>
    <row r="5208" spans="1:15" x14ac:dyDescent="0.35">
      <c r="A5208" t="s">
        <v>5229</v>
      </c>
      <c r="B5208" s="4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  <c r="I5208" s="4" t="str">
        <f t="shared" si="569"/>
        <v>Cookie</v>
      </c>
      <c r="J5208" s="6">
        <f t="shared" si="570"/>
        <v>5</v>
      </c>
      <c r="K5208" s="6">
        <f t="shared" si="571"/>
        <v>1</v>
      </c>
      <c r="L5208" s="6">
        <f t="shared" si="568"/>
        <v>5</v>
      </c>
      <c r="M5208" t="str">
        <f t="shared" si="572"/>
        <v>Digital Wallet</v>
      </c>
      <c r="N5208" t="str">
        <f t="shared" si="573"/>
        <v>In-store</v>
      </c>
      <c r="O5208" s="8">
        <f t="shared" si="574"/>
        <v>45024</v>
      </c>
    </row>
    <row r="5209" spans="1:15" x14ac:dyDescent="0.35">
      <c r="A5209" t="s">
        <v>5230</v>
      </c>
      <c r="B5209" s="4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I5209" s="4" t="str">
        <f t="shared" si="569"/>
        <v>Smoothie</v>
      </c>
      <c r="J5209" s="6">
        <f t="shared" si="570"/>
        <v>1</v>
      </c>
      <c r="K5209" s="6">
        <f t="shared" si="571"/>
        <v>4</v>
      </c>
      <c r="L5209" s="6">
        <f t="shared" si="568"/>
        <v>4</v>
      </c>
      <c r="M5209" t="str">
        <f t="shared" si="572"/>
        <v>Cash</v>
      </c>
      <c r="N5209" t="str">
        <f t="shared" si="573"/>
        <v>UNKNOWN</v>
      </c>
      <c r="O5209" s="8">
        <f t="shared" si="574"/>
        <v>45138</v>
      </c>
    </row>
    <row r="5210" spans="1:15" x14ac:dyDescent="0.35">
      <c r="A5210" t="s">
        <v>5231</v>
      </c>
      <c r="B5210" s="4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I5210" s="4" t="str">
        <f t="shared" si="569"/>
        <v>Tea</v>
      </c>
      <c r="J5210" s="6">
        <f t="shared" si="570"/>
        <v>3</v>
      </c>
      <c r="K5210" s="6">
        <f t="shared" si="571"/>
        <v>1.5</v>
      </c>
      <c r="L5210" s="6">
        <f t="shared" si="568"/>
        <v>4.5</v>
      </c>
      <c r="M5210" t="str">
        <f t="shared" si="572"/>
        <v>Credit Card</v>
      </c>
      <c r="N5210" t="str">
        <f t="shared" si="573"/>
        <v>In-store</v>
      </c>
      <c r="O5210" s="8">
        <f t="shared" si="574"/>
        <v>45220</v>
      </c>
    </row>
    <row r="5211" spans="1:15" x14ac:dyDescent="0.35">
      <c r="A5211" t="s">
        <v>5232</v>
      </c>
      <c r="B5211" s="4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  <c r="I5211" s="4" t="str">
        <f t="shared" si="569"/>
        <v>Sandwich</v>
      </c>
      <c r="J5211" s="6">
        <f t="shared" si="570"/>
        <v>5</v>
      </c>
      <c r="K5211" s="6">
        <f t="shared" si="571"/>
        <v>4</v>
      </c>
      <c r="L5211" s="6">
        <f t="shared" si="568"/>
        <v>20</v>
      </c>
      <c r="M5211" t="str">
        <f t="shared" si="572"/>
        <v>Cash</v>
      </c>
      <c r="N5211" t="str">
        <f t="shared" si="573"/>
        <v>UNKNOWN</v>
      </c>
      <c r="O5211" s="8">
        <f t="shared" si="574"/>
        <v>45198</v>
      </c>
    </row>
    <row r="5212" spans="1:15" x14ac:dyDescent="0.35">
      <c r="A5212" t="s">
        <v>5233</v>
      </c>
      <c r="B5212" s="4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I5212" s="4" t="str">
        <f t="shared" si="569"/>
        <v>Coffee</v>
      </c>
      <c r="J5212" s="6">
        <f t="shared" si="570"/>
        <v>4</v>
      </c>
      <c r="K5212" s="6">
        <f t="shared" si="571"/>
        <v>2</v>
      </c>
      <c r="L5212" s="6">
        <f t="shared" si="568"/>
        <v>8</v>
      </c>
      <c r="M5212" t="str">
        <f t="shared" si="572"/>
        <v>Default mode</v>
      </c>
      <c r="N5212" t="str">
        <f t="shared" si="573"/>
        <v>In-store</v>
      </c>
      <c r="O5212" s="8">
        <f t="shared" si="574"/>
        <v>45162</v>
      </c>
    </row>
    <row r="5213" spans="1:15" x14ac:dyDescent="0.35">
      <c r="A5213" t="s">
        <v>5234</v>
      </c>
      <c r="B5213" s="4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  <c r="I5213" s="4" t="str">
        <f t="shared" si="569"/>
        <v>Cookie</v>
      </c>
      <c r="J5213" s="6">
        <f t="shared" si="570"/>
        <v>2</v>
      </c>
      <c r="K5213" s="6">
        <f t="shared" si="571"/>
        <v>1</v>
      </c>
      <c r="L5213" s="6">
        <f t="shared" si="568"/>
        <v>2</v>
      </c>
      <c r="M5213" t="str">
        <f t="shared" si="572"/>
        <v>UNKNOWN</v>
      </c>
      <c r="N5213" t="str">
        <f t="shared" si="573"/>
        <v>In-store</v>
      </c>
      <c r="O5213" s="8">
        <f t="shared" si="574"/>
        <v>45154</v>
      </c>
    </row>
    <row r="5214" spans="1:15" x14ac:dyDescent="0.35">
      <c r="A5214" t="s">
        <v>5235</v>
      </c>
      <c r="B5214" s="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  <c r="I5214" s="4" t="str">
        <f t="shared" si="569"/>
        <v>Juice</v>
      </c>
      <c r="J5214" s="6">
        <f t="shared" si="570"/>
        <v>3</v>
      </c>
      <c r="K5214" s="6">
        <f t="shared" si="571"/>
        <v>3</v>
      </c>
      <c r="L5214" s="6">
        <f t="shared" si="568"/>
        <v>12</v>
      </c>
      <c r="M5214" t="str">
        <f t="shared" si="572"/>
        <v>Digital Wallet</v>
      </c>
      <c r="N5214" t="str">
        <f t="shared" si="573"/>
        <v>Takeaway</v>
      </c>
      <c r="O5214" s="8">
        <f t="shared" si="574"/>
        <v>45264</v>
      </c>
    </row>
    <row r="5215" spans="1:15" x14ac:dyDescent="0.35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I5215" s="4" t="str">
        <f t="shared" si="569"/>
        <v>UNKNOWN</v>
      </c>
      <c r="J5215" s="6">
        <f t="shared" si="570"/>
        <v>5</v>
      </c>
      <c r="K5215" s="6">
        <f t="shared" si="571"/>
        <v>4</v>
      </c>
      <c r="L5215" s="6">
        <f t="shared" si="568"/>
        <v>20</v>
      </c>
      <c r="M5215" t="str">
        <f t="shared" si="572"/>
        <v>Cash</v>
      </c>
      <c r="N5215" t="str">
        <f t="shared" si="573"/>
        <v>Takeaway</v>
      </c>
      <c r="O5215" s="8">
        <f t="shared" si="574"/>
        <v>45082</v>
      </c>
    </row>
    <row r="5216" spans="1:15" x14ac:dyDescent="0.35">
      <c r="A5216" t="s">
        <v>5237</v>
      </c>
      <c r="B5216" s="4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  <c r="I5216" s="4" t="str">
        <f t="shared" si="569"/>
        <v>Smoothie</v>
      </c>
      <c r="J5216" s="6">
        <f t="shared" si="570"/>
        <v>4</v>
      </c>
      <c r="K5216" s="6">
        <f t="shared" si="571"/>
        <v>0</v>
      </c>
      <c r="L5216" s="6">
        <f t="shared" si="568"/>
        <v>16</v>
      </c>
      <c r="M5216" t="str">
        <f t="shared" si="572"/>
        <v>Digital Wallet</v>
      </c>
      <c r="N5216" t="str">
        <f t="shared" si="573"/>
        <v>In-store</v>
      </c>
      <c r="O5216" s="8">
        <f t="shared" si="574"/>
        <v>45286</v>
      </c>
    </row>
    <row r="5217" spans="1:15" x14ac:dyDescent="0.35">
      <c r="A5217" t="s">
        <v>5238</v>
      </c>
      <c r="B5217" s="4" t="s">
        <v>65</v>
      </c>
      <c r="C5217">
        <v>1</v>
      </c>
      <c r="E5217">
        <v>1.5</v>
      </c>
      <c r="G5217" t="s">
        <v>15</v>
      </c>
      <c r="H5217" s="1">
        <v>45243</v>
      </c>
      <c r="I5217" s="4" t="str">
        <f t="shared" si="569"/>
        <v>Tea</v>
      </c>
      <c r="J5217" s="6">
        <f t="shared" si="570"/>
        <v>1</v>
      </c>
      <c r="K5217" s="6">
        <f t="shared" si="571"/>
        <v>0</v>
      </c>
      <c r="L5217" s="6">
        <f t="shared" si="568"/>
        <v>1.5</v>
      </c>
      <c r="M5217" t="str">
        <f t="shared" si="572"/>
        <v>Default mode</v>
      </c>
      <c r="N5217" t="str">
        <f t="shared" si="573"/>
        <v>In-store</v>
      </c>
      <c r="O5217" s="8">
        <f t="shared" si="574"/>
        <v>45243</v>
      </c>
    </row>
    <row r="5218" spans="1:15" x14ac:dyDescent="0.35">
      <c r="A5218" t="s">
        <v>5239</v>
      </c>
      <c r="B5218" s="4" t="s">
        <v>18</v>
      </c>
      <c r="C5218">
        <v>5</v>
      </c>
      <c r="D5218">
        <v>4</v>
      </c>
      <c r="E5218">
        <v>20</v>
      </c>
      <c r="H5218" s="1">
        <v>44971</v>
      </c>
      <c r="I5218" s="4" t="str">
        <f t="shared" si="569"/>
        <v>Juice</v>
      </c>
      <c r="J5218" s="6">
        <f t="shared" si="570"/>
        <v>5</v>
      </c>
      <c r="K5218" s="6">
        <f t="shared" si="571"/>
        <v>4</v>
      </c>
      <c r="L5218" s="6">
        <f t="shared" si="568"/>
        <v>20</v>
      </c>
      <c r="M5218" t="str">
        <f t="shared" si="572"/>
        <v>Default mode</v>
      </c>
      <c r="N5218" t="str">
        <f t="shared" si="573"/>
        <v>UNKNOWN</v>
      </c>
      <c r="O5218" s="8">
        <f t="shared" si="574"/>
        <v>44971</v>
      </c>
    </row>
    <row r="5219" spans="1:15" x14ac:dyDescent="0.35">
      <c r="A5219" t="s">
        <v>5240</v>
      </c>
      <c r="B5219" s="4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I5219" s="4" t="str">
        <f t="shared" si="569"/>
        <v>Cookie</v>
      </c>
      <c r="J5219" s="6">
        <f t="shared" si="570"/>
        <v>5</v>
      </c>
      <c r="K5219" s="6">
        <f t="shared" si="571"/>
        <v>1</v>
      </c>
      <c r="L5219" s="6">
        <f t="shared" si="568"/>
        <v>5</v>
      </c>
      <c r="M5219" t="str">
        <f t="shared" si="572"/>
        <v>Cash</v>
      </c>
      <c r="N5219" t="str">
        <f t="shared" si="573"/>
        <v>Takeaway</v>
      </c>
      <c r="O5219" s="8">
        <f t="shared" si="574"/>
        <v>45282</v>
      </c>
    </row>
    <row r="5220" spans="1:15" x14ac:dyDescent="0.35">
      <c r="A5220" t="s">
        <v>5241</v>
      </c>
      <c r="B5220" s="4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  <c r="I5220" s="4" t="str">
        <f t="shared" si="569"/>
        <v>Juice</v>
      </c>
      <c r="J5220" s="6">
        <f t="shared" si="570"/>
        <v>2</v>
      </c>
      <c r="K5220" s="6">
        <f t="shared" si="571"/>
        <v>3</v>
      </c>
      <c r="L5220" s="6">
        <f t="shared" si="568"/>
        <v>6</v>
      </c>
      <c r="M5220" t="str">
        <f t="shared" si="572"/>
        <v>Digital Wallet</v>
      </c>
      <c r="N5220" t="str">
        <f t="shared" si="573"/>
        <v>Takeaway</v>
      </c>
      <c r="O5220" s="8">
        <f t="shared" si="574"/>
        <v>45149</v>
      </c>
    </row>
    <row r="5221" spans="1:15" x14ac:dyDescent="0.35">
      <c r="A5221" t="s">
        <v>5242</v>
      </c>
      <c r="B5221" s="4" t="s">
        <v>39</v>
      </c>
      <c r="C5221">
        <v>5</v>
      </c>
      <c r="E5221">
        <v>15</v>
      </c>
      <c r="F5221" t="s">
        <v>10</v>
      </c>
      <c r="H5221" s="1">
        <v>45258</v>
      </c>
      <c r="I5221" s="4" t="str">
        <f t="shared" si="569"/>
        <v>Juice</v>
      </c>
      <c r="J5221" s="6">
        <f t="shared" si="570"/>
        <v>5</v>
      </c>
      <c r="K5221" s="6">
        <f t="shared" si="571"/>
        <v>0</v>
      </c>
      <c r="L5221" s="6">
        <f t="shared" si="568"/>
        <v>15</v>
      </c>
      <c r="M5221" t="str">
        <f t="shared" si="572"/>
        <v>Credit Card</v>
      </c>
      <c r="N5221" t="str">
        <f t="shared" si="573"/>
        <v>UNKNOWN</v>
      </c>
      <c r="O5221" s="8">
        <f t="shared" si="574"/>
        <v>45258</v>
      </c>
    </row>
    <row r="5222" spans="1:15" x14ac:dyDescent="0.35">
      <c r="A5222" t="s">
        <v>5243</v>
      </c>
      <c r="B5222" s="4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  <c r="I5222" s="4" t="str">
        <f t="shared" si="569"/>
        <v>Coffee</v>
      </c>
      <c r="J5222" s="6">
        <f t="shared" si="570"/>
        <v>3</v>
      </c>
      <c r="K5222" s="6">
        <f t="shared" si="571"/>
        <v>2</v>
      </c>
      <c r="L5222" s="6">
        <f t="shared" si="568"/>
        <v>6</v>
      </c>
      <c r="M5222" t="str">
        <f t="shared" si="572"/>
        <v>Default mode</v>
      </c>
      <c r="N5222" t="str">
        <f t="shared" si="573"/>
        <v>In-store</v>
      </c>
      <c r="O5222" s="8">
        <f t="shared" si="574"/>
        <v>45111</v>
      </c>
    </row>
    <row r="5223" spans="1:15" x14ac:dyDescent="0.35">
      <c r="A5223" t="s">
        <v>5244</v>
      </c>
      <c r="B5223" s="4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I5223" s="4" t="str">
        <f t="shared" si="569"/>
        <v>Cake</v>
      </c>
      <c r="J5223" s="6">
        <f t="shared" si="570"/>
        <v>1</v>
      </c>
      <c r="K5223" s="6">
        <f t="shared" si="571"/>
        <v>3</v>
      </c>
      <c r="L5223" s="6">
        <f t="shared" si="568"/>
        <v>3</v>
      </c>
      <c r="M5223" t="str">
        <f t="shared" si="572"/>
        <v>Default mode</v>
      </c>
      <c r="N5223" t="str">
        <f t="shared" si="573"/>
        <v>In-store</v>
      </c>
      <c r="O5223" s="8">
        <f t="shared" si="574"/>
        <v>45088</v>
      </c>
    </row>
    <row r="5224" spans="1:15" x14ac:dyDescent="0.35">
      <c r="A5224" t="s">
        <v>5245</v>
      </c>
      <c r="B5224" s="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  <c r="I5224" s="4" t="str">
        <f t="shared" si="569"/>
        <v>Salad</v>
      </c>
      <c r="J5224" s="6">
        <f t="shared" si="570"/>
        <v>4</v>
      </c>
      <c r="K5224" s="6">
        <f t="shared" si="571"/>
        <v>5</v>
      </c>
      <c r="L5224" s="6">
        <f t="shared" si="568"/>
        <v>20</v>
      </c>
      <c r="M5224" t="str">
        <f t="shared" si="572"/>
        <v>Digital Wallet</v>
      </c>
      <c r="N5224" t="str">
        <f t="shared" si="573"/>
        <v>UNKNOWN</v>
      </c>
      <c r="O5224" s="8">
        <f t="shared" si="574"/>
        <v>44978</v>
      </c>
    </row>
    <row r="5225" spans="1:15" x14ac:dyDescent="0.35">
      <c r="A5225" t="s">
        <v>5246</v>
      </c>
      <c r="B5225" s="4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  <c r="I5225" s="4" t="str">
        <f t="shared" si="569"/>
        <v>Salad</v>
      </c>
      <c r="J5225" s="6">
        <f t="shared" si="570"/>
        <v>3</v>
      </c>
      <c r="K5225" s="6">
        <f t="shared" si="571"/>
        <v>3.0009905348888402</v>
      </c>
      <c r="L5225" s="6">
        <f t="shared" si="568"/>
        <v>15</v>
      </c>
      <c r="M5225" t="str">
        <f t="shared" si="572"/>
        <v>Credit Card</v>
      </c>
      <c r="N5225" t="str">
        <f t="shared" si="573"/>
        <v>In-store</v>
      </c>
      <c r="O5225" s="8">
        <f t="shared" si="574"/>
        <v>45015</v>
      </c>
    </row>
    <row r="5226" spans="1:15" x14ac:dyDescent="0.35">
      <c r="A5226" t="s">
        <v>5247</v>
      </c>
      <c r="B5226" s="4" t="s">
        <v>25</v>
      </c>
      <c r="C5226">
        <v>1</v>
      </c>
      <c r="D5226">
        <v>4</v>
      </c>
      <c r="F5226" t="s">
        <v>14</v>
      </c>
      <c r="H5226" t="s">
        <v>18</v>
      </c>
      <c r="I5226" s="4" t="str">
        <f t="shared" si="569"/>
        <v>Smoothie</v>
      </c>
      <c r="J5226" s="6">
        <f t="shared" si="570"/>
        <v>1</v>
      </c>
      <c r="K5226" s="6">
        <f t="shared" si="571"/>
        <v>4</v>
      </c>
      <c r="L5226" s="6">
        <f t="shared" si="568"/>
        <v>4</v>
      </c>
      <c r="M5226" t="str">
        <f t="shared" si="572"/>
        <v>Cash</v>
      </c>
      <c r="N5226" t="str">
        <f t="shared" si="573"/>
        <v>UNKNOWN</v>
      </c>
      <c r="O5226" s="8">
        <f t="shared" si="574"/>
        <v>45078</v>
      </c>
    </row>
    <row r="5227" spans="1:15" x14ac:dyDescent="0.35">
      <c r="A5227" t="s">
        <v>5248</v>
      </c>
      <c r="B5227" s="4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  <c r="I5227" s="4" t="str">
        <f t="shared" si="569"/>
        <v>Sandwich</v>
      </c>
      <c r="J5227" s="6">
        <f t="shared" si="570"/>
        <v>5</v>
      </c>
      <c r="K5227" s="6">
        <f t="shared" si="571"/>
        <v>4</v>
      </c>
      <c r="L5227" s="6">
        <f t="shared" si="568"/>
        <v>20</v>
      </c>
      <c r="M5227" t="str">
        <f t="shared" si="572"/>
        <v>Digital Wallet</v>
      </c>
      <c r="N5227" t="str">
        <f t="shared" si="573"/>
        <v>In-store</v>
      </c>
      <c r="O5227" s="8">
        <f t="shared" si="574"/>
        <v>45149</v>
      </c>
    </row>
    <row r="5228" spans="1:15" x14ac:dyDescent="0.35">
      <c r="A5228" t="s">
        <v>5249</v>
      </c>
      <c r="B5228" s="4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I5228" s="4" t="str">
        <f t="shared" si="569"/>
        <v>Sandwich</v>
      </c>
      <c r="J5228" s="6">
        <f t="shared" si="570"/>
        <v>5</v>
      </c>
      <c r="K5228" s="6">
        <f t="shared" si="571"/>
        <v>4</v>
      </c>
      <c r="L5228" s="6">
        <f t="shared" si="568"/>
        <v>20</v>
      </c>
      <c r="M5228" t="str">
        <f t="shared" si="572"/>
        <v>Credit Card</v>
      </c>
      <c r="N5228" t="str">
        <f t="shared" si="573"/>
        <v>In-store</v>
      </c>
      <c r="O5228" s="8">
        <f t="shared" si="574"/>
        <v>44967</v>
      </c>
    </row>
    <row r="5229" spans="1:15" x14ac:dyDescent="0.35">
      <c r="A5229" t="s">
        <v>5250</v>
      </c>
      <c r="B5229" s="4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I5229" s="4" t="str">
        <f t="shared" si="569"/>
        <v>Sandwich</v>
      </c>
      <c r="J5229" s="6">
        <f t="shared" si="570"/>
        <v>4</v>
      </c>
      <c r="K5229" s="6">
        <f t="shared" si="571"/>
        <v>4</v>
      </c>
      <c r="L5229" s="6">
        <f t="shared" si="568"/>
        <v>16</v>
      </c>
      <c r="M5229" t="str">
        <f t="shared" si="572"/>
        <v>Cash</v>
      </c>
      <c r="N5229" t="str">
        <f t="shared" si="573"/>
        <v>In-store</v>
      </c>
      <c r="O5229" s="8">
        <f t="shared" si="574"/>
        <v>44978</v>
      </c>
    </row>
    <row r="5230" spans="1:15" x14ac:dyDescent="0.35">
      <c r="A5230" t="s">
        <v>5251</v>
      </c>
      <c r="B5230" s="4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  <c r="I5230" s="4" t="str">
        <f t="shared" si="569"/>
        <v>Tea</v>
      </c>
      <c r="J5230" s="6">
        <f t="shared" si="570"/>
        <v>5</v>
      </c>
      <c r="K5230" s="6">
        <f t="shared" si="571"/>
        <v>1.5</v>
      </c>
      <c r="L5230" s="6">
        <f t="shared" si="568"/>
        <v>7.5</v>
      </c>
      <c r="M5230" t="str">
        <f t="shared" si="572"/>
        <v>Digital Wallet</v>
      </c>
      <c r="N5230" t="str">
        <f t="shared" si="573"/>
        <v>Takeaway</v>
      </c>
      <c r="O5230" s="8">
        <f t="shared" si="574"/>
        <v>45016</v>
      </c>
    </row>
    <row r="5231" spans="1:15" x14ac:dyDescent="0.35">
      <c r="A5231" t="s">
        <v>5252</v>
      </c>
      <c r="B5231" s="4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  <c r="I5231" s="4" t="str">
        <f t="shared" si="569"/>
        <v>Smoothie</v>
      </c>
      <c r="J5231" s="6">
        <f t="shared" si="570"/>
        <v>3</v>
      </c>
      <c r="K5231" s="6">
        <f t="shared" si="571"/>
        <v>4</v>
      </c>
      <c r="L5231" s="6">
        <f t="shared" si="568"/>
        <v>16</v>
      </c>
      <c r="M5231" t="str">
        <f t="shared" si="572"/>
        <v>Digital Wallet</v>
      </c>
      <c r="N5231" t="str">
        <f t="shared" si="573"/>
        <v>UNKNOWN</v>
      </c>
      <c r="O5231" s="8">
        <f t="shared" si="574"/>
        <v>45099</v>
      </c>
    </row>
    <row r="5232" spans="1:15" x14ac:dyDescent="0.35">
      <c r="A5232" t="s">
        <v>5253</v>
      </c>
      <c r="B5232" s="4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  <c r="I5232" s="4" t="str">
        <f t="shared" si="569"/>
        <v>Juice</v>
      </c>
      <c r="J5232" s="6">
        <f t="shared" si="570"/>
        <v>5</v>
      </c>
      <c r="K5232" s="6">
        <f t="shared" si="571"/>
        <v>3</v>
      </c>
      <c r="L5232" s="6">
        <f t="shared" si="568"/>
        <v>15</v>
      </c>
      <c r="M5232" t="str">
        <f t="shared" si="572"/>
        <v>Cash</v>
      </c>
      <c r="N5232" t="str">
        <f t="shared" si="573"/>
        <v>UNKNOWN</v>
      </c>
      <c r="O5232" s="8">
        <f t="shared" si="574"/>
        <v>44972</v>
      </c>
    </row>
    <row r="5233" spans="1:15" x14ac:dyDescent="0.35">
      <c r="A5233" t="s">
        <v>5254</v>
      </c>
      <c r="B5233" s="4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  <c r="I5233" s="4" t="str">
        <f t="shared" si="569"/>
        <v>Coffee</v>
      </c>
      <c r="J5233" s="6">
        <f t="shared" si="570"/>
        <v>5</v>
      </c>
      <c r="K5233" s="6">
        <f t="shared" si="571"/>
        <v>2</v>
      </c>
      <c r="L5233" s="6">
        <f t="shared" si="568"/>
        <v>10</v>
      </c>
      <c r="M5233" t="str">
        <f t="shared" si="572"/>
        <v>Digital Wallet</v>
      </c>
      <c r="N5233" t="str">
        <f t="shared" si="573"/>
        <v>Takeaway</v>
      </c>
      <c r="O5233" s="8">
        <f t="shared" si="574"/>
        <v>44988</v>
      </c>
    </row>
    <row r="5234" spans="1:15" x14ac:dyDescent="0.35">
      <c r="A5234" t="s">
        <v>5255</v>
      </c>
      <c r="B5234" s="4" t="s">
        <v>9</v>
      </c>
      <c r="C5234">
        <v>1</v>
      </c>
      <c r="E5234">
        <v>2</v>
      </c>
      <c r="G5234" t="s">
        <v>21</v>
      </c>
      <c r="H5234" s="1">
        <v>45039</v>
      </c>
      <c r="I5234" s="4" t="str">
        <f t="shared" si="569"/>
        <v>Coffee</v>
      </c>
      <c r="J5234" s="6">
        <f t="shared" si="570"/>
        <v>1</v>
      </c>
      <c r="K5234" s="6">
        <f t="shared" si="571"/>
        <v>0</v>
      </c>
      <c r="L5234" s="6">
        <f t="shared" si="568"/>
        <v>2</v>
      </c>
      <c r="M5234" t="str">
        <f t="shared" si="572"/>
        <v>Default mode</v>
      </c>
      <c r="N5234" t="str">
        <f t="shared" si="573"/>
        <v>UNKNOWN</v>
      </c>
      <c r="O5234" s="8">
        <f t="shared" si="574"/>
        <v>45039</v>
      </c>
    </row>
    <row r="5235" spans="1:15" x14ac:dyDescent="0.35">
      <c r="A5235" t="s">
        <v>5256</v>
      </c>
      <c r="B5235" s="4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I5235" s="4" t="str">
        <f t="shared" si="569"/>
        <v>Cookie</v>
      </c>
      <c r="J5235" s="6">
        <f t="shared" si="570"/>
        <v>2</v>
      </c>
      <c r="K5235" s="6">
        <f t="shared" si="571"/>
        <v>1</v>
      </c>
      <c r="L5235" s="6">
        <f t="shared" si="568"/>
        <v>2</v>
      </c>
      <c r="M5235" t="str">
        <f t="shared" si="572"/>
        <v>Cash</v>
      </c>
      <c r="N5235" t="str">
        <f t="shared" si="573"/>
        <v>Takeaway</v>
      </c>
      <c r="O5235" s="8">
        <f t="shared" si="574"/>
        <v>45274</v>
      </c>
    </row>
    <row r="5236" spans="1:15" x14ac:dyDescent="0.35">
      <c r="A5236" t="s">
        <v>5257</v>
      </c>
      <c r="B5236" s="4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  <c r="I5236" s="4" t="str">
        <f t="shared" si="569"/>
        <v>Cookie</v>
      </c>
      <c r="J5236" s="6">
        <f t="shared" si="570"/>
        <v>3</v>
      </c>
      <c r="K5236" s="6">
        <f t="shared" si="571"/>
        <v>1</v>
      </c>
      <c r="L5236" s="6">
        <f t="shared" si="568"/>
        <v>3</v>
      </c>
      <c r="M5236" t="str">
        <f t="shared" si="572"/>
        <v>Digital Wallet</v>
      </c>
      <c r="N5236" t="str">
        <f t="shared" si="573"/>
        <v>In-store</v>
      </c>
      <c r="O5236" s="8">
        <f t="shared" si="574"/>
        <v>44940</v>
      </c>
    </row>
    <row r="5237" spans="1:15" x14ac:dyDescent="0.35">
      <c r="A5237" t="s">
        <v>5258</v>
      </c>
      <c r="B5237" s="4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I5237" s="4" t="str">
        <f t="shared" si="569"/>
        <v>Coffee</v>
      </c>
      <c r="J5237" s="6">
        <f t="shared" si="570"/>
        <v>5</v>
      </c>
      <c r="K5237" s="6">
        <f t="shared" si="571"/>
        <v>2</v>
      </c>
      <c r="L5237" s="6">
        <f t="shared" si="568"/>
        <v>10</v>
      </c>
      <c r="M5237" t="str">
        <f t="shared" si="572"/>
        <v>Cash</v>
      </c>
      <c r="N5237" t="str">
        <f t="shared" si="573"/>
        <v>In-store</v>
      </c>
      <c r="O5237" s="8">
        <f t="shared" si="574"/>
        <v>45012</v>
      </c>
    </row>
    <row r="5238" spans="1:15" x14ac:dyDescent="0.35">
      <c r="A5238" t="s">
        <v>5259</v>
      </c>
      <c r="B5238" s="4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  <c r="I5238" s="4" t="str">
        <f t="shared" si="569"/>
        <v>Salad</v>
      </c>
      <c r="J5238" s="6">
        <f t="shared" si="570"/>
        <v>3</v>
      </c>
      <c r="K5238" s="6">
        <f t="shared" si="571"/>
        <v>5</v>
      </c>
      <c r="L5238" s="6">
        <f t="shared" si="568"/>
        <v>15</v>
      </c>
      <c r="M5238" t="str">
        <f t="shared" si="572"/>
        <v>Digital Wallet</v>
      </c>
      <c r="N5238" t="str">
        <f t="shared" si="573"/>
        <v>In-store</v>
      </c>
      <c r="O5238" s="8">
        <f t="shared" si="574"/>
        <v>45078</v>
      </c>
    </row>
    <row r="5239" spans="1:15" x14ac:dyDescent="0.35">
      <c r="A5239" t="s">
        <v>5260</v>
      </c>
      <c r="B5239" s="4" t="s">
        <v>39</v>
      </c>
      <c r="C5239">
        <v>1</v>
      </c>
      <c r="D5239">
        <v>3</v>
      </c>
      <c r="E5239">
        <v>3</v>
      </c>
      <c r="H5239" s="1">
        <v>45180</v>
      </c>
      <c r="I5239" s="4" t="str">
        <f t="shared" si="569"/>
        <v>Juice</v>
      </c>
      <c r="J5239" s="6">
        <f t="shared" si="570"/>
        <v>1</v>
      </c>
      <c r="K5239" s="6">
        <f t="shared" si="571"/>
        <v>3</v>
      </c>
      <c r="L5239" s="6">
        <f t="shared" si="568"/>
        <v>3</v>
      </c>
      <c r="M5239" t="str">
        <f t="shared" si="572"/>
        <v>Default mode</v>
      </c>
      <c r="N5239" t="str">
        <f t="shared" si="573"/>
        <v>UNKNOWN</v>
      </c>
      <c r="O5239" s="8">
        <f t="shared" si="574"/>
        <v>45180</v>
      </c>
    </row>
    <row r="5240" spans="1:15" x14ac:dyDescent="0.35">
      <c r="A5240" t="s">
        <v>5261</v>
      </c>
      <c r="B5240" s="4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I5240" s="4" t="str">
        <f t="shared" si="569"/>
        <v>Salad</v>
      </c>
      <c r="J5240" s="6">
        <f t="shared" si="570"/>
        <v>5</v>
      </c>
      <c r="K5240" s="6">
        <f t="shared" si="571"/>
        <v>5</v>
      </c>
      <c r="L5240" s="6">
        <f t="shared" si="568"/>
        <v>25</v>
      </c>
      <c r="M5240" t="str">
        <f t="shared" si="572"/>
        <v>Cash</v>
      </c>
      <c r="N5240" t="str">
        <f t="shared" si="573"/>
        <v>UNKNOWN</v>
      </c>
      <c r="O5240" s="8">
        <f t="shared" si="574"/>
        <v>45097</v>
      </c>
    </row>
    <row r="5241" spans="1:15" x14ac:dyDescent="0.35">
      <c r="A5241" t="s">
        <v>5262</v>
      </c>
      <c r="B5241" s="4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I5241" s="4" t="str">
        <f t="shared" si="569"/>
        <v>Salad</v>
      </c>
      <c r="J5241" s="6">
        <f t="shared" si="570"/>
        <v>2</v>
      </c>
      <c r="K5241" s="6">
        <f t="shared" si="571"/>
        <v>5</v>
      </c>
      <c r="L5241" s="6">
        <f t="shared" si="568"/>
        <v>10</v>
      </c>
      <c r="M5241" t="str">
        <f t="shared" si="572"/>
        <v>Cash</v>
      </c>
      <c r="N5241" t="str">
        <f t="shared" si="573"/>
        <v>In-store</v>
      </c>
      <c r="O5241" s="8">
        <f t="shared" si="574"/>
        <v>45222</v>
      </c>
    </row>
    <row r="5242" spans="1:15" x14ac:dyDescent="0.35">
      <c r="A5242" t="s">
        <v>5263</v>
      </c>
      <c r="B5242" s="4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  <c r="I5242" s="4" t="str">
        <f t="shared" si="569"/>
        <v>Tea</v>
      </c>
      <c r="J5242" s="6">
        <f t="shared" si="570"/>
        <v>3</v>
      </c>
      <c r="K5242" s="6">
        <f t="shared" si="571"/>
        <v>1.5</v>
      </c>
      <c r="L5242" s="6">
        <f t="shared" si="568"/>
        <v>4.5</v>
      </c>
      <c r="M5242" t="str">
        <f t="shared" si="572"/>
        <v>Digital Wallet</v>
      </c>
      <c r="N5242" t="str">
        <f t="shared" si="573"/>
        <v>In-store</v>
      </c>
      <c r="O5242" s="8">
        <f t="shared" si="574"/>
        <v>45165</v>
      </c>
    </row>
    <row r="5243" spans="1:15" x14ac:dyDescent="0.35">
      <c r="A5243" t="s">
        <v>5264</v>
      </c>
      <c r="B5243" s="4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  <c r="I5243" s="4" t="str">
        <f t="shared" si="569"/>
        <v>Tea</v>
      </c>
      <c r="J5243" s="6">
        <f t="shared" si="570"/>
        <v>1</v>
      </c>
      <c r="K5243" s="6">
        <f t="shared" si="571"/>
        <v>1.5</v>
      </c>
      <c r="L5243" s="6">
        <f t="shared" si="568"/>
        <v>1.5</v>
      </c>
      <c r="M5243" t="str">
        <f t="shared" si="572"/>
        <v>Digital Wallet</v>
      </c>
      <c r="N5243" t="str">
        <f t="shared" si="573"/>
        <v>Takeaway</v>
      </c>
      <c r="O5243" s="8">
        <f t="shared" si="574"/>
        <v>45237</v>
      </c>
    </row>
    <row r="5244" spans="1:15" x14ac:dyDescent="0.35">
      <c r="A5244" t="s">
        <v>5265</v>
      </c>
      <c r="B5244" s="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  <c r="I5244" s="4" t="str">
        <f t="shared" si="569"/>
        <v>Smoothie</v>
      </c>
      <c r="J5244" s="6">
        <f t="shared" si="570"/>
        <v>5</v>
      </c>
      <c r="K5244" s="6">
        <f t="shared" si="571"/>
        <v>4</v>
      </c>
      <c r="L5244" s="6">
        <f t="shared" si="568"/>
        <v>20</v>
      </c>
      <c r="M5244" t="str">
        <f t="shared" si="572"/>
        <v>Cash</v>
      </c>
      <c r="N5244" t="str">
        <f t="shared" si="573"/>
        <v>Takeaway</v>
      </c>
      <c r="O5244" s="8">
        <f t="shared" si="574"/>
        <v>45023</v>
      </c>
    </row>
    <row r="5245" spans="1:15" x14ac:dyDescent="0.35">
      <c r="A5245" t="s">
        <v>5266</v>
      </c>
      <c r="B5245" s="4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  <c r="I5245" s="4" t="str">
        <f t="shared" si="569"/>
        <v>Cookie</v>
      </c>
      <c r="J5245" s="6">
        <f t="shared" si="570"/>
        <v>3</v>
      </c>
      <c r="K5245" s="6">
        <f t="shared" si="571"/>
        <v>3.0006629834254142</v>
      </c>
      <c r="L5245" s="6">
        <f t="shared" si="568"/>
        <v>3</v>
      </c>
      <c r="M5245" t="str">
        <f t="shared" si="572"/>
        <v>Digital Wallet</v>
      </c>
      <c r="N5245" t="str">
        <f t="shared" si="573"/>
        <v>In-store</v>
      </c>
      <c r="O5245" s="8">
        <f t="shared" si="574"/>
        <v>45196</v>
      </c>
    </row>
    <row r="5246" spans="1:15" x14ac:dyDescent="0.35">
      <c r="A5246" t="s">
        <v>5267</v>
      </c>
      <c r="B5246" s="4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I5246" s="4" t="str">
        <f t="shared" si="569"/>
        <v>Coffee</v>
      </c>
      <c r="J5246" s="6">
        <f t="shared" si="570"/>
        <v>5</v>
      </c>
      <c r="K5246" s="6">
        <f t="shared" si="571"/>
        <v>2</v>
      </c>
      <c r="L5246" s="6">
        <f t="shared" si="568"/>
        <v>10</v>
      </c>
      <c r="M5246" t="str">
        <f t="shared" si="572"/>
        <v>Default mode</v>
      </c>
      <c r="N5246" t="str">
        <f t="shared" si="573"/>
        <v>Takeaway</v>
      </c>
      <c r="O5246" s="8">
        <f t="shared" si="574"/>
        <v>44995</v>
      </c>
    </row>
    <row r="5247" spans="1:15" x14ac:dyDescent="0.35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I5247" s="4" t="str">
        <f t="shared" si="569"/>
        <v>UNKNOWN</v>
      </c>
      <c r="J5247" s="6">
        <f t="shared" si="570"/>
        <v>3</v>
      </c>
      <c r="K5247" s="6">
        <f t="shared" si="571"/>
        <v>3</v>
      </c>
      <c r="L5247" s="6">
        <f t="shared" si="568"/>
        <v>9</v>
      </c>
      <c r="M5247" t="str">
        <f t="shared" si="572"/>
        <v>Credit Card</v>
      </c>
      <c r="N5247" t="str">
        <f t="shared" si="573"/>
        <v>Takeaway</v>
      </c>
      <c r="O5247" s="8">
        <f t="shared" si="574"/>
        <v>44939</v>
      </c>
    </row>
    <row r="5248" spans="1:15" x14ac:dyDescent="0.35">
      <c r="A5248" t="s">
        <v>5269</v>
      </c>
      <c r="B5248" s="4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  <c r="I5248" s="4" t="str">
        <f t="shared" si="569"/>
        <v>Smoothie</v>
      </c>
      <c r="J5248" s="6">
        <f t="shared" si="570"/>
        <v>4</v>
      </c>
      <c r="K5248" s="6">
        <f t="shared" si="571"/>
        <v>4</v>
      </c>
      <c r="L5248" s="6">
        <f t="shared" si="568"/>
        <v>16</v>
      </c>
      <c r="M5248" t="str">
        <f t="shared" si="572"/>
        <v>Digital Wallet</v>
      </c>
      <c r="N5248" t="str">
        <f t="shared" si="573"/>
        <v>In-store</v>
      </c>
      <c r="O5248" s="8">
        <f t="shared" si="574"/>
        <v>45216</v>
      </c>
    </row>
    <row r="5249" spans="1:15" x14ac:dyDescent="0.35">
      <c r="A5249" t="s">
        <v>5270</v>
      </c>
      <c r="B5249" s="4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  <c r="I5249" s="4" t="str">
        <f t="shared" si="569"/>
        <v>Juice</v>
      </c>
      <c r="J5249" s="6">
        <f t="shared" si="570"/>
        <v>3</v>
      </c>
      <c r="K5249" s="6">
        <f t="shared" si="571"/>
        <v>3</v>
      </c>
      <c r="L5249" s="6">
        <f t="shared" si="568"/>
        <v>9</v>
      </c>
      <c r="M5249" t="str">
        <f t="shared" si="572"/>
        <v>Digital Wallet</v>
      </c>
      <c r="N5249" t="str">
        <f t="shared" si="573"/>
        <v>Takeaway</v>
      </c>
      <c r="O5249" s="8">
        <f t="shared" si="574"/>
        <v>45010</v>
      </c>
    </row>
    <row r="5250" spans="1:15" x14ac:dyDescent="0.35">
      <c r="A5250" t="s">
        <v>5271</v>
      </c>
      <c r="B5250" s="4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  <c r="I5250" s="4" t="str">
        <f t="shared" si="569"/>
        <v>Smoothie</v>
      </c>
      <c r="J5250" s="6">
        <f t="shared" si="570"/>
        <v>1</v>
      </c>
      <c r="K5250" s="6">
        <f t="shared" si="571"/>
        <v>4</v>
      </c>
      <c r="L5250" s="6">
        <f t="shared" ref="L5250:L5313" si="575">IF(ISBLANK(E5250),PRODUCT(J5250,K5250),IF(E5250="ERROR",PRODUCT(J5250,K5250),IF(E5250="UNKNOWN",PRODUCT(J5250,K5250),E5250)))</f>
        <v>4</v>
      </c>
      <c r="M5250" t="str">
        <f t="shared" si="572"/>
        <v>Digital Wallet</v>
      </c>
      <c r="N5250" t="str">
        <f t="shared" si="573"/>
        <v>UNKNOWN</v>
      </c>
      <c r="O5250" s="8">
        <f t="shared" si="574"/>
        <v>44970</v>
      </c>
    </row>
    <row r="5251" spans="1:15" x14ac:dyDescent="0.35">
      <c r="A5251" t="s">
        <v>5272</v>
      </c>
      <c r="B5251" s="4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I5251" s="4" t="str">
        <f t="shared" ref="I5251:I5314" si="576">IF(ISBLANK(B5251),"UNKNOWN",IF(B5251="ERROR","Juice",B5251))</f>
        <v>Smoothie</v>
      </c>
      <c r="J5251" s="6">
        <f t="shared" ref="J5251:J5314" si="577">IF(ISBLANK(C5251),E5251/D5251,IF(C5251="ERROR",AVERAGE(C5251:C15250),IF(C5251="UNKNOWN",MEDIAN(C5251:C15250),C5251)))</f>
        <v>4</v>
      </c>
      <c r="K5251" s="6">
        <f t="shared" ref="K5251:K5314" si="578">IF(ISBLANK(D5251),0,IF(D5251="ERROR",AVERAGE(D5251:D15250),IF(D5251="UNKNOWN",MEDIAN(D5251:D15250),D5251)))</f>
        <v>4</v>
      </c>
      <c r="L5251" s="6">
        <f t="shared" si="575"/>
        <v>16</v>
      </c>
      <c r="M5251" t="str">
        <f t="shared" ref="M5251:M5314" si="579">IF(ISBLANK(F5251),"Default mode",IF(F5251="ERROR","Cash",F5251))</f>
        <v>Credit Card</v>
      </c>
      <c r="N5251" t="str">
        <f t="shared" ref="N5251:N5314" si="580">IF(ISBLANK(G5251),"UNKNOWN",IF(G5251="ERROR","Cafe",G5251))</f>
        <v>UNKNOWN</v>
      </c>
      <c r="O5251" s="8">
        <f t="shared" ref="O5251:O5314" si="581">IF(ISBLANK(H5251),DATE(2023,1,1),IF(H5251="ERROR",DATE(2023,6,1),IF(H5251="UNKNOWN",DATE(2023,1,1),H5251)))</f>
        <v>44966</v>
      </c>
    </row>
    <row r="5252" spans="1:15" x14ac:dyDescent="0.35">
      <c r="A5252" t="s">
        <v>5273</v>
      </c>
      <c r="B5252" s="4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I5252" s="4" t="str">
        <f t="shared" si="576"/>
        <v>UNKNOWN</v>
      </c>
      <c r="J5252" s="6">
        <f t="shared" si="577"/>
        <v>3</v>
      </c>
      <c r="K5252" s="6">
        <f t="shared" si="578"/>
        <v>4</v>
      </c>
      <c r="L5252" s="6">
        <f t="shared" si="575"/>
        <v>12</v>
      </c>
      <c r="M5252" t="str">
        <f t="shared" si="579"/>
        <v>Cash</v>
      </c>
      <c r="N5252" t="str">
        <f t="shared" si="580"/>
        <v>UNKNOWN</v>
      </c>
      <c r="O5252" s="8">
        <f t="shared" si="581"/>
        <v>44969</v>
      </c>
    </row>
    <row r="5253" spans="1:15" x14ac:dyDescent="0.35">
      <c r="A5253" t="s">
        <v>5274</v>
      </c>
      <c r="B5253" s="4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I5253" s="4" t="str">
        <f t="shared" si="576"/>
        <v>Cake</v>
      </c>
      <c r="J5253" s="6">
        <f t="shared" si="577"/>
        <v>2</v>
      </c>
      <c r="K5253" s="6">
        <f t="shared" si="578"/>
        <v>3</v>
      </c>
      <c r="L5253" s="6">
        <f t="shared" si="575"/>
        <v>6</v>
      </c>
      <c r="M5253" t="str">
        <f t="shared" si="579"/>
        <v>Cash</v>
      </c>
      <c r="N5253" t="str">
        <f t="shared" si="580"/>
        <v>UNKNOWN</v>
      </c>
      <c r="O5253" s="8">
        <f t="shared" si="581"/>
        <v>45169</v>
      </c>
    </row>
    <row r="5254" spans="1:15" x14ac:dyDescent="0.35">
      <c r="A5254" t="s">
        <v>5275</v>
      </c>
      <c r="B5254" s="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I5254" s="4" t="str">
        <f t="shared" si="576"/>
        <v>UNKNOWN</v>
      </c>
      <c r="J5254" s="6">
        <f t="shared" si="577"/>
        <v>1</v>
      </c>
      <c r="K5254" s="6">
        <f t="shared" si="578"/>
        <v>1.5</v>
      </c>
      <c r="L5254" s="6">
        <f t="shared" si="575"/>
        <v>1.5</v>
      </c>
      <c r="M5254" t="str">
        <f t="shared" si="579"/>
        <v>Default mode</v>
      </c>
      <c r="N5254" t="str">
        <f t="shared" si="580"/>
        <v>In-store</v>
      </c>
      <c r="O5254" s="8">
        <f t="shared" si="581"/>
        <v>44982</v>
      </c>
    </row>
    <row r="5255" spans="1:15" x14ac:dyDescent="0.35">
      <c r="A5255" t="s">
        <v>5276</v>
      </c>
      <c r="B5255" s="4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I5255" s="4" t="str">
        <f t="shared" si="576"/>
        <v>Sandwich</v>
      </c>
      <c r="J5255" s="6">
        <f t="shared" si="577"/>
        <v>4</v>
      </c>
      <c r="K5255" s="6">
        <f t="shared" si="578"/>
        <v>4</v>
      </c>
      <c r="L5255" s="6">
        <f t="shared" si="575"/>
        <v>16</v>
      </c>
      <c r="M5255" t="str">
        <f t="shared" si="579"/>
        <v>Credit Card</v>
      </c>
      <c r="N5255" t="str">
        <f t="shared" si="580"/>
        <v>In-store</v>
      </c>
      <c r="O5255" s="8">
        <f t="shared" si="581"/>
        <v>44957</v>
      </c>
    </row>
    <row r="5256" spans="1:15" x14ac:dyDescent="0.35">
      <c r="A5256" t="s">
        <v>5277</v>
      </c>
      <c r="B5256" s="4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I5256" s="4" t="str">
        <f t="shared" si="576"/>
        <v>Juice</v>
      </c>
      <c r="J5256" s="6">
        <f t="shared" si="577"/>
        <v>1</v>
      </c>
      <c r="K5256" s="6">
        <f t="shared" si="578"/>
        <v>3</v>
      </c>
      <c r="L5256" s="6">
        <f t="shared" si="575"/>
        <v>3</v>
      </c>
      <c r="M5256" t="str">
        <f t="shared" si="579"/>
        <v>Credit Card</v>
      </c>
      <c r="N5256" t="str">
        <f t="shared" si="580"/>
        <v>UNKNOWN</v>
      </c>
      <c r="O5256" s="8">
        <f t="shared" si="581"/>
        <v>45283</v>
      </c>
    </row>
    <row r="5257" spans="1:15" x14ac:dyDescent="0.35">
      <c r="A5257" t="s">
        <v>5278</v>
      </c>
      <c r="B5257" s="4" t="s">
        <v>28</v>
      </c>
      <c r="C5257">
        <v>1</v>
      </c>
      <c r="D5257">
        <v>4</v>
      </c>
      <c r="E5257">
        <v>4</v>
      </c>
      <c r="H5257" s="1">
        <v>44961</v>
      </c>
      <c r="I5257" s="4" t="str">
        <f t="shared" si="576"/>
        <v>Sandwich</v>
      </c>
      <c r="J5257" s="6">
        <f t="shared" si="577"/>
        <v>1</v>
      </c>
      <c r="K5257" s="6">
        <f t="shared" si="578"/>
        <v>4</v>
      </c>
      <c r="L5257" s="6">
        <f t="shared" si="575"/>
        <v>4</v>
      </c>
      <c r="M5257" t="str">
        <f t="shared" si="579"/>
        <v>Default mode</v>
      </c>
      <c r="N5257" t="str">
        <f t="shared" si="580"/>
        <v>UNKNOWN</v>
      </c>
      <c r="O5257" s="8">
        <f t="shared" si="581"/>
        <v>44961</v>
      </c>
    </row>
    <row r="5258" spans="1:15" x14ac:dyDescent="0.35">
      <c r="A5258" t="s">
        <v>5279</v>
      </c>
      <c r="B5258" s="4" t="s">
        <v>9</v>
      </c>
      <c r="C5258">
        <v>5</v>
      </c>
      <c r="D5258" t="s">
        <v>18</v>
      </c>
      <c r="E5258">
        <v>10</v>
      </c>
      <c r="H5258" s="1">
        <v>45148</v>
      </c>
      <c r="I5258" s="4" t="str">
        <f t="shared" si="576"/>
        <v>Coffee</v>
      </c>
      <c r="J5258" s="6">
        <f t="shared" si="577"/>
        <v>5</v>
      </c>
      <c r="K5258" s="6">
        <f t="shared" si="578"/>
        <v>2.9998892089519167</v>
      </c>
      <c r="L5258" s="6">
        <f t="shared" si="575"/>
        <v>10</v>
      </c>
      <c r="M5258" t="str">
        <f t="shared" si="579"/>
        <v>Default mode</v>
      </c>
      <c r="N5258" t="str">
        <f t="shared" si="580"/>
        <v>UNKNOWN</v>
      </c>
      <c r="O5258" s="8">
        <f t="shared" si="581"/>
        <v>45148</v>
      </c>
    </row>
    <row r="5259" spans="1:15" x14ac:dyDescent="0.35">
      <c r="A5259" t="s">
        <v>5280</v>
      </c>
      <c r="B5259" s="4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I5259" s="4" t="str">
        <f t="shared" si="576"/>
        <v>Cookie</v>
      </c>
      <c r="J5259" s="6">
        <f t="shared" si="577"/>
        <v>5</v>
      </c>
      <c r="K5259" s="6">
        <f t="shared" si="578"/>
        <v>1</v>
      </c>
      <c r="L5259" s="6">
        <f t="shared" si="575"/>
        <v>5</v>
      </c>
      <c r="M5259" t="str">
        <f t="shared" si="579"/>
        <v>Credit Card</v>
      </c>
      <c r="N5259" t="str">
        <f t="shared" si="580"/>
        <v>UNKNOWN</v>
      </c>
      <c r="O5259" s="8">
        <f t="shared" si="581"/>
        <v>45144</v>
      </c>
    </row>
    <row r="5260" spans="1:15" x14ac:dyDescent="0.35">
      <c r="A5260" t="s">
        <v>5281</v>
      </c>
      <c r="B5260" s="4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I5260" s="4" t="str">
        <f t="shared" si="576"/>
        <v>Coffee</v>
      </c>
      <c r="J5260" s="6">
        <f t="shared" si="577"/>
        <v>1</v>
      </c>
      <c r="K5260" s="6">
        <f t="shared" si="578"/>
        <v>2</v>
      </c>
      <c r="L5260" s="6">
        <f t="shared" si="575"/>
        <v>2</v>
      </c>
      <c r="M5260" t="str">
        <f t="shared" si="579"/>
        <v>Credit Card</v>
      </c>
      <c r="N5260" t="str">
        <f t="shared" si="580"/>
        <v>Takeaway</v>
      </c>
      <c r="O5260" s="8">
        <f t="shared" si="581"/>
        <v>45188</v>
      </c>
    </row>
    <row r="5261" spans="1:15" x14ac:dyDescent="0.35">
      <c r="A5261" t="s">
        <v>5282</v>
      </c>
      <c r="B5261" s="4" t="s">
        <v>39</v>
      </c>
      <c r="C5261">
        <v>4</v>
      </c>
      <c r="D5261">
        <v>3</v>
      </c>
      <c r="E5261">
        <v>12</v>
      </c>
      <c r="H5261" s="1">
        <v>45088</v>
      </c>
      <c r="I5261" s="4" t="str">
        <f t="shared" si="576"/>
        <v>Juice</v>
      </c>
      <c r="J5261" s="6">
        <f t="shared" si="577"/>
        <v>4</v>
      </c>
      <c r="K5261" s="6">
        <f t="shared" si="578"/>
        <v>3</v>
      </c>
      <c r="L5261" s="6">
        <f t="shared" si="575"/>
        <v>12</v>
      </c>
      <c r="M5261" t="str">
        <f t="shared" si="579"/>
        <v>Default mode</v>
      </c>
      <c r="N5261" t="str">
        <f t="shared" si="580"/>
        <v>UNKNOWN</v>
      </c>
      <c r="O5261" s="8">
        <f t="shared" si="581"/>
        <v>45088</v>
      </c>
    </row>
    <row r="5262" spans="1:15" x14ac:dyDescent="0.35">
      <c r="A5262" t="s">
        <v>5283</v>
      </c>
      <c r="B5262" s="4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I5262" s="4" t="str">
        <f t="shared" si="576"/>
        <v>Juice</v>
      </c>
      <c r="J5262" s="6">
        <f t="shared" si="577"/>
        <v>5</v>
      </c>
      <c r="K5262" s="6">
        <f t="shared" si="578"/>
        <v>3</v>
      </c>
      <c r="L5262" s="6">
        <f t="shared" si="575"/>
        <v>15</v>
      </c>
      <c r="M5262" t="str">
        <f t="shared" si="579"/>
        <v>Default mode</v>
      </c>
      <c r="N5262" t="str">
        <f t="shared" si="580"/>
        <v>Takeaway</v>
      </c>
      <c r="O5262" s="8">
        <f t="shared" si="581"/>
        <v>44953</v>
      </c>
    </row>
    <row r="5263" spans="1:15" x14ac:dyDescent="0.35">
      <c r="A5263" t="s">
        <v>5284</v>
      </c>
      <c r="B5263" s="4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  <c r="I5263" s="4" t="str">
        <f t="shared" si="576"/>
        <v>Juice</v>
      </c>
      <c r="J5263" s="6">
        <f t="shared" si="577"/>
        <v>3</v>
      </c>
      <c r="K5263" s="6">
        <f t="shared" si="578"/>
        <v>3</v>
      </c>
      <c r="L5263" s="6">
        <f t="shared" si="575"/>
        <v>9</v>
      </c>
      <c r="M5263" t="str">
        <f t="shared" si="579"/>
        <v>Digital Wallet</v>
      </c>
      <c r="N5263" t="str">
        <f t="shared" si="580"/>
        <v>UNKNOWN</v>
      </c>
      <c r="O5263" s="8">
        <f t="shared" si="581"/>
        <v>45212</v>
      </c>
    </row>
    <row r="5264" spans="1:15" x14ac:dyDescent="0.35">
      <c r="A5264" t="s">
        <v>5285</v>
      </c>
      <c r="B5264" s="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I5264" s="4" t="str">
        <f t="shared" si="576"/>
        <v>UNKNOWN</v>
      </c>
      <c r="J5264" s="6">
        <f t="shared" si="577"/>
        <v>5</v>
      </c>
      <c r="K5264" s="6">
        <f t="shared" si="578"/>
        <v>4</v>
      </c>
      <c r="L5264" s="6">
        <f t="shared" si="575"/>
        <v>20</v>
      </c>
      <c r="M5264" t="str">
        <f t="shared" si="579"/>
        <v>Credit Card</v>
      </c>
      <c r="N5264" t="str">
        <f t="shared" si="580"/>
        <v>Takeaway</v>
      </c>
      <c r="O5264" s="8">
        <f t="shared" si="581"/>
        <v>45033</v>
      </c>
    </row>
    <row r="5265" spans="1:15" x14ac:dyDescent="0.35">
      <c r="A5265" t="s">
        <v>5286</v>
      </c>
      <c r="B5265" s="4" t="s">
        <v>20</v>
      </c>
      <c r="C5265" t="s">
        <v>21</v>
      </c>
      <c r="D5265">
        <v>5</v>
      </c>
      <c r="E5265">
        <v>25</v>
      </c>
      <c r="H5265" s="1">
        <v>45162</v>
      </c>
      <c r="I5265" s="4" t="str">
        <f t="shared" si="576"/>
        <v>Salad</v>
      </c>
      <c r="J5265" s="6">
        <f t="shared" si="577"/>
        <v>3</v>
      </c>
      <c r="K5265" s="6">
        <f t="shared" si="578"/>
        <v>5</v>
      </c>
      <c r="L5265" s="6">
        <f t="shared" si="575"/>
        <v>25</v>
      </c>
      <c r="M5265" t="str">
        <f t="shared" si="579"/>
        <v>Default mode</v>
      </c>
      <c r="N5265" t="str">
        <f t="shared" si="580"/>
        <v>UNKNOWN</v>
      </c>
      <c r="O5265" s="8">
        <f t="shared" si="581"/>
        <v>45162</v>
      </c>
    </row>
    <row r="5266" spans="1:15" x14ac:dyDescent="0.35">
      <c r="A5266" t="s">
        <v>5287</v>
      </c>
      <c r="B5266" s="4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I5266" s="4" t="str">
        <f t="shared" si="576"/>
        <v>Smoothie</v>
      </c>
      <c r="J5266" s="6">
        <f t="shared" si="577"/>
        <v>1</v>
      </c>
      <c r="K5266" s="6">
        <f t="shared" si="578"/>
        <v>4</v>
      </c>
      <c r="L5266" s="6">
        <f t="shared" si="575"/>
        <v>4</v>
      </c>
      <c r="M5266" t="str">
        <f t="shared" si="579"/>
        <v>Credit Card</v>
      </c>
      <c r="N5266" t="str">
        <f t="shared" si="580"/>
        <v>In-store</v>
      </c>
      <c r="O5266" s="8">
        <f t="shared" si="581"/>
        <v>44927</v>
      </c>
    </row>
    <row r="5267" spans="1:15" x14ac:dyDescent="0.35">
      <c r="A5267" t="s">
        <v>5288</v>
      </c>
      <c r="B5267" s="4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  <c r="I5267" s="4" t="str">
        <f t="shared" si="576"/>
        <v>Tea</v>
      </c>
      <c r="J5267" s="6">
        <f t="shared" si="577"/>
        <v>1</v>
      </c>
      <c r="K5267" s="6">
        <f t="shared" si="578"/>
        <v>1.5</v>
      </c>
      <c r="L5267" s="6">
        <f t="shared" si="575"/>
        <v>1.5</v>
      </c>
      <c r="M5267" t="str">
        <f t="shared" si="579"/>
        <v>UNKNOWN</v>
      </c>
      <c r="N5267" t="str">
        <f t="shared" si="580"/>
        <v>UNKNOWN</v>
      </c>
      <c r="O5267" s="8">
        <f t="shared" si="581"/>
        <v>45088</v>
      </c>
    </row>
    <row r="5268" spans="1:15" x14ac:dyDescent="0.35">
      <c r="A5268" t="s">
        <v>5289</v>
      </c>
      <c r="B5268" s="4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I5268" s="4" t="str">
        <f t="shared" si="576"/>
        <v>Cookie</v>
      </c>
      <c r="J5268" s="6">
        <f t="shared" si="577"/>
        <v>5</v>
      </c>
      <c r="K5268" s="6">
        <f t="shared" si="578"/>
        <v>1</v>
      </c>
      <c r="L5268" s="6">
        <f t="shared" si="575"/>
        <v>5</v>
      </c>
      <c r="M5268" t="str">
        <f t="shared" si="579"/>
        <v>Cash</v>
      </c>
      <c r="N5268" t="str">
        <f t="shared" si="580"/>
        <v>UNKNOWN</v>
      </c>
      <c r="O5268" s="8">
        <f t="shared" si="581"/>
        <v>45185</v>
      </c>
    </row>
    <row r="5269" spans="1:15" x14ac:dyDescent="0.35">
      <c r="A5269" t="s">
        <v>5290</v>
      </c>
      <c r="B5269" s="4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  <c r="I5269" s="4" t="str">
        <f t="shared" si="576"/>
        <v>Sandwich</v>
      </c>
      <c r="J5269" s="6">
        <f t="shared" si="577"/>
        <v>5</v>
      </c>
      <c r="K5269" s="6">
        <f t="shared" si="578"/>
        <v>4</v>
      </c>
      <c r="L5269" s="6">
        <f t="shared" si="575"/>
        <v>20</v>
      </c>
      <c r="M5269" t="str">
        <f t="shared" si="579"/>
        <v>UNKNOWN</v>
      </c>
      <c r="N5269" t="str">
        <f t="shared" si="580"/>
        <v>Takeaway</v>
      </c>
      <c r="O5269" s="8">
        <f t="shared" si="581"/>
        <v>45078</v>
      </c>
    </row>
    <row r="5270" spans="1:15" x14ac:dyDescent="0.35">
      <c r="A5270" t="s">
        <v>5291</v>
      </c>
      <c r="B5270" s="4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  <c r="I5270" s="4" t="str">
        <f t="shared" si="576"/>
        <v>Salad</v>
      </c>
      <c r="J5270" s="6">
        <f t="shared" si="577"/>
        <v>2</v>
      </c>
      <c r="K5270" s="6">
        <f t="shared" si="578"/>
        <v>3.0002221235006665</v>
      </c>
      <c r="L5270" s="6">
        <f t="shared" si="575"/>
        <v>10</v>
      </c>
      <c r="M5270" t="str">
        <f t="shared" si="579"/>
        <v>Digital Wallet</v>
      </c>
      <c r="N5270" t="str">
        <f t="shared" si="580"/>
        <v>UNKNOWN</v>
      </c>
      <c r="O5270" s="8">
        <f t="shared" si="581"/>
        <v>44982</v>
      </c>
    </row>
    <row r="5271" spans="1:15" x14ac:dyDescent="0.35">
      <c r="A5271" t="s">
        <v>5292</v>
      </c>
      <c r="B5271" s="4" t="s">
        <v>13</v>
      </c>
      <c r="C5271">
        <v>1</v>
      </c>
      <c r="D5271">
        <v>3</v>
      </c>
      <c r="E5271">
        <v>3</v>
      </c>
      <c r="H5271" s="1">
        <v>45259</v>
      </c>
      <c r="I5271" s="4" t="str">
        <f t="shared" si="576"/>
        <v>Cake</v>
      </c>
      <c r="J5271" s="6">
        <f t="shared" si="577"/>
        <v>1</v>
      </c>
      <c r="K5271" s="6">
        <f t="shared" si="578"/>
        <v>3</v>
      </c>
      <c r="L5271" s="6">
        <f t="shared" si="575"/>
        <v>3</v>
      </c>
      <c r="M5271" t="str">
        <f t="shared" si="579"/>
        <v>Default mode</v>
      </c>
      <c r="N5271" t="str">
        <f t="shared" si="580"/>
        <v>UNKNOWN</v>
      </c>
      <c r="O5271" s="8">
        <f t="shared" si="581"/>
        <v>45259</v>
      </c>
    </row>
    <row r="5272" spans="1:15" x14ac:dyDescent="0.35">
      <c r="A5272" t="s">
        <v>5293</v>
      </c>
      <c r="B5272" s="4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  <c r="I5272" s="4" t="str">
        <f t="shared" si="576"/>
        <v>Smoothie</v>
      </c>
      <c r="J5272" s="6">
        <f t="shared" si="577"/>
        <v>5</v>
      </c>
      <c r="K5272" s="6">
        <f t="shared" si="578"/>
        <v>4</v>
      </c>
      <c r="L5272" s="6">
        <f t="shared" si="575"/>
        <v>20</v>
      </c>
      <c r="M5272" t="str">
        <f t="shared" si="579"/>
        <v>Digital Wallet</v>
      </c>
      <c r="N5272" t="str">
        <f t="shared" si="580"/>
        <v>Cafe</v>
      </c>
      <c r="O5272" s="8">
        <f t="shared" si="581"/>
        <v>45069</v>
      </c>
    </row>
    <row r="5273" spans="1:15" x14ac:dyDescent="0.35">
      <c r="A5273" t="s">
        <v>5294</v>
      </c>
      <c r="B5273" s="4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I5273" s="4" t="str">
        <f t="shared" si="576"/>
        <v>Salad</v>
      </c>
      <c r="J5273" s="6">
        <f t="shared" si="577"/>
        <v>3</v>
      </c>
      <c r="K5273" s="6">
        <f t="shared" si="578"/>
        <v>5</v>
      </c>
      <c r="L5273" s="6">
        <f t="shared" si="575"/>
        <v>15</v>
      </c>
      <c r="M5273" t="str">
        <f t="shared" si="579"/>
        <v>Cash</v>
      </c>
      <c r="N5273" t="str">
        <f t="shared" si="580"/>
        <v>UNKNOWN</v>
      </c>
      <c r="O5273" s="8">
        <f t="shared" si="581"/>
        <v>45263</v>
      </c>
    </row>
    <row r="5274" spans="1:15" x14ac:dyDescent="0.35">
      <c r="A5274" t="s">
        <v>5295</v>
      </c>
      <c r="B5274" s="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I5274" s="4" t="str">
        <f t="shared" si="576"/>
        <v>Smoothie</v>
      </c>
      <c r="J5274" s="6">
        <f t="shared" si="577"/>
        <v>5</v>
      </c>
      <c r="K5274" s="6">
        <f t="shared" si="578"/>
        <v>4</v>
      </c>
      <c r="L5274" s="6">
        <f t="shared" si="575"/>
        <v>20</v>
      </c>
      <c r="M5274" t="str">
        <f t="shared" si="579"/>
        <v>Default mode</v>
      </c>
      <c r="N5274" t="str">
        <f t="shared" si="580"/>
        <v>Takeaway</v>
      </c>
      <c r="O5274" s="8">
        <f t="shared" si="581"/>
        <v>44959</v>
      </c>
    </row>
    <row r="5275" spans="1:15" x14ac:dyDescent="0.35">
      <c r="A5275" t="s">
        <v>5296</v>
      </c>
      <c r="B5275" s="4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  <c r="I5275" s="4" t="str">
        <f t="shared" si="576"/>
        <v>Coffee</v>
      </c>
      <c r="J5275" s="6">
        <f t="shared" si="577"/>
        <v>2</v>
      </c>
      <c r="K5275" s="6">
        <f t="shared" si="578"/>
        <v>2</v>
      </c>
      <c r="L5275" s="6">
        <f t="shared" si="575"/>
        <v>4</v>
      </c>
      <c r="M5275" t="str">
        <f t="shared" si="579"/>
        <v>Digital Wallet</v>
      </c>
      <c r="N5275" t="str">
        <f t="shared" si="580"/>
        <v>In-store</v>
      </c>
      <c r="O5275" s="8">
        <f t="shared" si="581"/>
        <v>45017</v>
      </c>
    </row>
    <row r="5276" spans="1:15" x14ac:dyDescent="0.35">
      <c r="A5276" t="s">
        <v>5297</v>
      </c>
      <c r="B5276" s="4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I5276" s="4" t="str">
        <f t="shared" si="576"/>
        <v>Sandwich</v>
      </c>
      <c r="J5276" s="6">
        <f t="shared" si="577"/>
        <v>3</v>
      </c>
      <c r="K5276" s="6">
        <f t="shared" si="578"/>
        <v>4</v>
      </c>
      <c r="L5276" s="6">
        <f t="shared" si="575"/>
        <v>12</v>
      </c>
      <c r="M5276" t="str">
        <f t="shared" si="579"/>
        <v>Credit Card</v>
      </c>
      <c r="N5276" t="str">
        <f t="shared" si="580"/>
        <v>In-store</v>
      </c>
      <c r="O5276" s="8">
        <f t="shared" si="581"/>
        <v>45095</v>
      </c>
    </row>
    <row r="5277" spans="1:15" x14ac:dyDescent="0.35">
      <c r="A5277" t="s">
        <v>5298</v>
      </c>
      <c r="B5277" s="4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  <c r="I5277" s="4" t="str">
        <f t="shared" si="576"/>
        <v>Tea</v>
      </c>
      <c r="J5277" s="6">
        <f t="shared" si="577"/>
        <v>2</v>
      </c>
      <c r="K5277" s="6">
        <f t="shared" si="578"/>
        <v>3</v>
      </c>
      <c r="L5277" s="6">
        <f t="shared" si="575"/>
        <v>3</v>
      </c>
      <c r="M5277" t="str">
        <f t="shared" si="579"/>
        <v>Digital Wallet</v>
      </c>
      <c r="N5277" t="str">
        <f t="shared" si="580"/>
        <v>Cafe</v>
      </c>
      <c r="O5277" s="8">
        <f t="shared" si="581"/>
        <v>45222</v>
      </c>
    </row>
    <row r="5278" spans="1:15" x14ac:dyDescent="0.35">
      <c r="A5278" t="s">
        <v>5299</v>
      </c>
      <c r="B5278" s="4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  <c r="I5278" s="4" t="str">
        <f t="shared" si="576"/>
        <v>Cake</v>
      </c>
      <c r="J5278" s="6">
        <f t="shared" si="577"/>
        <v>5</v>
      </c>
      <c r="K5278" s="6">
        <f t="shared" si="578"/>
        <v>3</v>
      </c>
      <c r="L5278" s="6">
        <f t="shared" si="575"/>
        <v>15</v>
      </c>
      <c r="M5278" t="str">
        <f t="shared" si="579"/>
        <v>Default mode</v>
      </c>
      <c r="N5278" t="str">
        <f t="shared" si="580"/>
        <v>In-store</v>
      </c>
      <c r="O5278" s="8">
        <f t="shared" si="581"/>
        <v>45145</v>
      </c>
    </row>
    <row r="5279" spans="1:15" x14ac:dyDescent="0.35">
      <c r="A5279" t="s">
        <v>5300</v>
      </c>
      <c r="B5279" s="4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  <c r="I5279" s="4" t="str">
        <f t="shared" si="576"/>
        <v>Juice</v>
      </c>
      <c r="J5279" s="6">
        <f t="shared" si="577"/>
        <v>2</v>
      </c>
      <c r="K5279" s="6">
        <f t="shared" si="578"/>
        <v>3</v>
      </c>
      <c r="L5279" s="6">
        <f t="shared" si="575"/>
        <v>6</v>
      </c>
      <c r="M5279" t="str">
        <f t="shared" si="579"/>
        <v>Cash</v>
      </c>
      <c r="N5279" t="str">
        <f t="shared" si="580"/>
        <v>UNKNOWN</v>
      </c>
      <c r="O5279" s="8">
        <f t="shared" si="581"/>
        <v>45077</v>
      </c>
    </row>
    <row r="5280" spans="1:15" x14ac:dyDescent="0.35">
      <c r="A5280" t="s">
        <v>5301</v>
      </c>
      <c r="B5280" s="4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  <c r="I5280" s="4" t="str">
        <f t="shared" si="576"/>
        <v>Cake</v>
      </c>
      <c r="J5280" s="6">
        <f t="shared" si="577"/>
        <v>4</v>
      </c>
      <c r="K5280" s="6">
        <f t="shared" si="578"/>
        <v>3</v>
      </c>
      <c r="L5280" s="6">
        <f t="shared" si="575"/>
        <v>12</v>
      </c>
      <c r="M5280" t="str">
        <f t="shared" si="579"/>
        <v>Digital Wallet</v>
      </c>
      <c r="N5280" t="str">
        <f t="shared" si="580"/>
        <v>Takeaway</v>
      </c>
      <c r="O5280" s="8">
        <f t="shared" si="581"/>
        <v>45150</v>
      </c>
    </row>
    <row r="5281" spans="1:15" x14ac:dyDescent="0.35">
      <c r="A5281" t="s">
        <v>5302</v>
      </c>
      <c r="B5281" s="4" t="s">
        <v>65</v>
      </c>
      <c r="C5281">
        <v>4</v>
      </c>
      <c r="E5281">
        <v>6</v>
      </c>
      <c r="F5281" t="s">
        <v>23</v>
      </c>
      <c r="H5281" s="1">
        <v>44943</v>
      </c>
      <c r="I5281" s="4" t="str">
        <f t="shared" si="576"/>
        <v>Tea</v>
      </c>
      <c r="J5281" s="6">
        <f t="shared" si="577"/>
        <v>4</v>
      </c>
      <c r="K5281" s="6">
        <f t="shared" si="578"/>
        <v>0</v>
      </c>
      <c r="L5281" s="6">
        <f t="shared" si="575"/>
        <v>6</v>
      </c>
      <c r="M5281" t="str">
        <f t="shared" si="579"/>
        <v>Digital Wallet</v>
      </c>
      <c r="N5281" t="str">
        <f t="shared" si="580"/>
        <v>UNKNOWN</v>
      </c>
      <c r="O5281" s="8">
        <f t="shared" si="581"/>
        <v>44943</v>
      </c>
    </row>
    <row r="5282" spans="1:15" x14ac:dyDescent="0.35">
      <c r="A5282" t="s">
        <v>5303</v>
      </c>
      <c r="B5282" s="4" t="s">
        <v>13</v>
      </c>
      <c r="C5282">
        <v>3</v>
      </c>
      <c r="D5282">
        <v>3</v>
      </c>
      <c r="E5282">
        <v>9</v>
      </c>
      <c r="H5282" s="1">
        <v>45173</v>
      </c>
      <c r="I5282" s="4" t="str">
        <f t="shared" si="576"/>
        <v>Cake</v>
      </c>
      <c r="J5282" s="6">
        <f t="shared" si="577"/>
        <v>3</v>
      </c>
      <c r="K5282" s="6">
        <f t="shared" si="578"/>
        <v>3</v>
      </c>
      <c r="L5282" s="6">
        <f t="shared" si="575"/>
        <v>9</v>
      </c>
      <c r="M5282" t="str">
        <f t="shared" si="579"/>
        <v>Default mode</v>
      </c>
      <c r="N5282" t="str">
        <f t="shared" si="580"/>
        <v>UNKNOWN</v>
      </c>
      <c r="O5282" s="8">
        <f t="shared" si="581"/>
        <v>45173</v>
      </c>
    </row>
    <row r="5283" spans="1:15" x14ac:dyDescent="0.35">
      <c r="A5283" t="s">
        <v>5304</v>
      </c>
      <c r="B5283" s="4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  <c r="I5283" s="4" t="str">
        <f t="shared" si="576"/>
        <v>Cookie</v>
      </c>
      <c r="J5283" s="6">
        <f t="shared" si="577"/>
        <v>4</v>
      </c>
      <c r="K5283" s="6">
        <f t="shared" si="578"/>
        <v>1</v>
      </c>
      <c r="L5283" s="6">
        <f t="shared" si="575"/>
        <v>4</v>
      </c>
      <c r="M5283" t="str">
        <f t="shared" si="579"/>
        <v>Digital Wallet</v>
      </c>
      <c r="N5283" t="str">
        <f t="shared" si="580"/>
        <v>Takeaway</v>
      </c>
      <c r="O5283" s="8">
        <f t="shared" si="581"/>
        <v>45191</v>
      </c>
    </row>
    <row r="5284" spans="1:15" x14ac:dyDescent="0.35">
      <c r="A5284" t="s">
        <v>5305</v>
      </c>
      <c r="B5284" s="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  <c r="I5284" s="4" t="str">
        <f t="shared" si="576"/>
        <v>Cookie</v>
      </c>
      <c r="J5284" s="6">
        <f t="shared" si="577"/>
        <v>4</v>
      </c>
      <c r="K5284" s="6">
        <f t="shared" si="578"/>
        <v>1</v>
      </c>
      <c r="L5284" s="6">
        <f t="shared" si="575"/>
        <v>4</v>
      </c>
      <c r="M5284" t="str">
        <f t="shared" si="579"/>
        <v>Digital Wallet</v>
      </c>
      <c r="N5284" t="str">
        <f t="shared" si="580"/>
        <v>In-store</v>
      </c>
      <c r="O5284" s="8">
        <f t="shared" si="581"/>
        <v>45078</v>
      </c>
    </row>
    <row r="5285" spans="1:15" x14ac:dyDescent="0.35">
      <c r="A5285" t="s">
        <v>5306</v>
      </c>
      <c r="B5285" s="4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I5285" s="4" t="str">
        <f t="shared" si="576"/>
        <v>Coffee</v>
      </c>
      <c r="J5285" s="6">
        <f t="shared" si="577"/>
        <v>1</v>
      </c>
      <c r="K5285" s="6">
        <f t="shared" si="578"/>
        <v>2</v>
      </c>
      <c r="L5285" s="6">
        <f t="shared" si="575"/>
        <v>2</v>
      </c>
      <c r="M5285" t="str">
        <f t="shared" si="579"/>
        <v>Credit Card</v>
      </c>
      <c r="N5285" t="str">
        <f t="shared" si="580"/>
        <v>In-store</v>
      </c>
      <c r="O5285" s="8">
        <f t="shared" si="581"/>
        <v>45254</v>
      </c>
    </row>
    <row r="5286" spans="1:15" x14ac:dyDescent="0.35">
      <c r="A5286" t="s">
        <v>5307</v>
      </c>
      <c r="B5286" s="4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  <c r="I5286" s="4" t="str">
        <f t="shared" si="576"/>
        <v>Salad</v>
      </c>
      <c r="J5286" s="6">
        <f t="shared" si="577"/>
        <v>5</v>
      </c>
      <c r="K5286" s="6">
        <f t="shared" si="578"/>
        <v>5</v>
      </c>
      <c r="L5286" s="6">
        <f t="shared" si="575"/>
        <v>25</v>
      </c>
      <c r="M5286" t="str">
        <f t="shared" si="579"/>
        <v>Cash</v>
      </c>
      <c r="N5286" t="str">
        <f t="shared" si="580"/>
        <v>Takeaway</v>
      </c>
      <c r="O5286" s="8">
        <f t="shared" si="581"/>
        <v>45082</v>
      </c>
    </row>
    <row r="5287" spans="1:15" x14ac:dyDescent="0.35">
      <c r="A5287" t="s">
        <v>5308</v>
      </c>
      <c r="B5287" s="4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  <c r="I5287" s="4" t="str">
        <f t="shared" si="576"/>
        <v>Tea</v>
      </c>
      <c r="J5287" s="6">
        <f t="shared" si="577"/>
        <v>2</v>
      </c>
      <c r="K5287" s="6">
        <f t="shared" si="578"/>
        <v>1.5</v>
      </c>
      <c r="L5287" s="6">
        <f t="shared" si="575"/>
        <v>3</v>
      </c>
      <c r="M5287" t="str">
        <f t="shared" si="579"/>
        <v>UNKNOWN</v>
      </c>
      <c r="N5287" t="str">
        <f t="shared" si="580"/>
        <v>UNKNOWN</v>
      </c>
      <c r="O5287" s="8">
        <f t="shared" si="581"/>
        <v>45078</v>
      </c>
    </row>
    <row r="5288" spans="1:15" x14ac:dyDescent="0.35">
      <c r="A5288" t="s">
        <v>5309</v>
      </c>
      <c r="B5288" s="4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  <c r="I5288" s="4" t="str">
        <f t="shared" si="576"/>
        <v>Cake</v>
      </c>
      <c r="J5288" s="6">
        <f t="shared" si="577"/>
        <v>5</v>
      </c>
      <c r="K5288" s="6">
        <f t="shared" si="578"/>
        <v>3</v>
      </c>
      <c r="L5288" s="6">
        <f t="shared" si="575"/>
        <v>15</v>
      </c>
      <c r="M5288" t="str">
        <f t="shared" si="579"/>
        <v>Digital Wallet</v>
      </c>
      <c r="N5288" t="str">
        <f t="shared" si="580"/>
        <v>Takeaway</v>
      </c>
      <c r="O5288" s="8">
        <f t="shared" si="581"/>
        <v>45062</v>
      </c>
    </row>
    <row r="5289" spans="1:15" x14ac:dyDescent="0.35">
      <c r="A5289" t="s">
        <v>5310</v>
      </c>
      <c r="B5289" s="4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  <c r="I5289" s="4" t="str">
        <f t="shared" si="576"/>
        <v>Salad</v>
      </c>
      <c r="J5289" s="6">
        <f t="shared" si="577"/>
        <v>5</v>
      </c>
      <c r="K5289" s="6">
        <f t="shared" si="578"/>
        <v>5</v>
      </c>
      <c r="L5289" s="6">
        <f t="shared" si="575"/>
        <v>25</v>
      </c>
      <c r="M5289" t="str">
        <f t="shared" si="579"/>
        <v>Default mode</v>
      </c>
      <c r="N5289" t="str">
        <f t="shared" si="580"/>
        <v>UNKNOWN</v>
      </c>
      <c r="O5289" s="8">
        <f t="shared" si="581"/>
        <v>44951</v>
      </c>
    </row>
    <row r="5290" spans="1:15" x14ac:dyDescent="0.35">
      <c r="A5290" t="s">
        <v>5311</v>
      </c>
      <c r="B5290" s="4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I5290" s="4" t="str">
        <f t="shared" si="576"/>
        <v>Coffee</v>
      </c>
      <c r="J5290" s="6">
        <f t="shared" si="577"/>
        <v>4</v>
      </c>
      <c r="K5290" s="6">
        <f t="shared" si="578"/>
        <v>2</v>
      </c>
      <c r="L5290" s="6">
        <f t="shared" si="575"/>
        <v>8</v>
      </c>
      <c r="M5290" t="str">
        <f t="shared" si="579"/>
        <v>Default mode</v>
      </c>
      <c r="N5290" t="str">
        <f t="shared" si="580"/>
        <v>In-store</v>
      </c>
      <c r="O5290" s="8">
        <f t="shared" si="581"/>
        <v>45112</v>
      </c>
    </row>
    <row r="5291" spans="1:15" x14ac:dyDescent="0.35">
      <c r="A5291" t="s">
        <v>5312</v>
      </c>
      <c r="B5291" s="4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  <c r="I5291" s="4" t="str">
        <f t="shared" si="576"/>
        <v>Sandwich</v>
      </c>
      <c r="J5291" s="6">
        <f t="shared" si="577"/>
        <v>1</v>
      </c>
      <c r="K5291" s="6">
        <f t="shared" si="578"/>
        <v>4</v>
      </c>
      <c r="L5291" s="6">
        <f t="shared" si="575"/>
        <v>4</v>
      </c>
      <c r="M5291" t="str">
        <f t="shared" si="579"/>
        <v>Digital Wallet</v>
      </c>
      <c r="N5291" t="str">
        <f t="shared" si="580"/>
        <v>Takeaway</v>
      </c>
      <c r="O5291" s="8">
        <f t="shared" si="581"/>
        <v>45092</v>
      </c>
    </row>
    <row r="5292" spans="1:15" x14ac:dyDescent="0.35">
      <c r="A5292" t="s">
        <v>5313</v>
      </c>
      <c r="B5292" s="4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I5292" s="4" t="str">
        <f t="shared" si="576"/>
        <v>Cake</v>
      </c>
      <c r="J5292" s="6">
        <f t="shared" si="577"/>
        <v>4</v>
      </c>
      <c r="K5292" s="6">
        <f t="shared" si="578"/>
        <v>3</v>
      </c>
      <c r="L5292" s="6">
        <f t="shared" si="575"/>
        <v>12</v>
      </c>
      <c r="M5292" t="str">
        <f t="shared" si="579"/>
        <v>Credit Card</v>
      </c>
      <c r="N5292" t="str">
        <f t="shared" si="580"/>
        <v>Takeaway</v>
      </c>
      <c r="O5292" s="8">
        <f t="shared" si="581"/>
        <v>45033</v>
      </c>
    </row>
    <row r="5293" spans="1:15" x14ac:dyDescent="0.35">
      <c r="A5293" t="s">
        <v>5314</v>
      </c>
      <c r="B5293" s="4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  <c r="I5293" s="4" t="str">
        <f t="shared" si="576"/>
        <v>Juice</v>
      </c>
      <c r="J5293" s="6">
        <f t="shared" si="577"/>
        <v>5</v>
      </c>
      <c r="K5293" s="6">
        <f t="shared" si="578"/>
        <v>2.9998884675440554</v>
      </c>
      <c r="L5293" s="6">
        <f t="shared" si="575"/>
        <v>15</v>
      </c>
      <c r="M5293" t="str">
        <f t="shared" si="579"/>
        <v>Cash</v>
      </c>
      <c r="N5293" t="str">
        <f t="shared" si="580"/>
        <v>Takeaway</v>
      </c>
      <c r="O5293" s="8">
        <f t="shared" si="581"/>
        <v>45049</v>
      </c>
    </row>
    <row r="5294" spans="1:15" x14ac:dyDescent="0.35">
      <c r="A5294" t="s">
        <v>5315</v>
      </c>
      <c r="B5294" s="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  <c r="I5294" s="4" t="str">
        <f t="shared" si="576"/>
        <v>Cookie</v>
      </c>
      <c r="J5294" s="6">
        <f t="shared" si="577"/>
        <v>2</v>
      </c>
      <c r="K5294" s="6">
        <f t="shared" si="578"/>
        <v>1</v>
      </c>
      <c r="L5294" s="6">
        <f t="shared" si="575"/>
        <v>2</v>
      </c>
      <c r="M5294" t="str">
        <f t="shared" si="579"/>
        <v>Cash</v>
      </c>
      <c r="N5294" t="str">
        <f t="shared" si="580"/>
        <v>In-store</v>
      </c>
      <c r="O5294" s="8">
        <f t="shared" si="581"/>
        <v>45078</v>
      </c>
    </row>
    <row r="5295" spans="1:15" x14ac:dyDescent="0.35">
      <c r="A5295" t="s">
        <v>5316</v>
      </c>
      <c r="B5295" s="4" t="s">
        <v>13</v>
      </c>
      <c r="C5295">
        <v>2</v>
      </c>
      <c r="D5295">
        <v>3</v>
      </c>
      <c r="E5295">
        <v>6</v>
      </c>
      <c r="H5295" s="1">
        <v>45100</v>
      </c>
      <c r="I5295" s="4" t="str">
        <f t="shared" si="576"/>
        <v>Cake</v>
      </c>
      <c r="J5295" s="6">
        <f t="shared" si="577"/>
        <v>2</v>
      </c>
      <c r="K5295" s="6">
        <f t="shared" si="578"/>
        <v>3</v>
      </c>
      <c r="L5295" s="6">
        <f t="shared" si="575"/>
        <v>6</v>
      </c>
      <c r="M5295" t="str">
        <f t="shared" si="579"/>
        <v>Default mode</v>
      </c>
      <c r="N5295" t="str">
        <f t="shared" si="580"/>
        <v>UNKNOWN</v>
      </c>
      <c r="O5295" s="8">
        <f t="shared" si="581"/>
        <v>45100</v>
      </c>
    </row>
    <row r="5296" spans="1:15" x14ac:dyDescent="0.35">
      <c r="A5296" t="s">
        <v>5317</v>
      </c>
      <c r="B5296" s="4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I5296" s="4" t="str">
        <f t="shared" si="576"/>
        <v>Sandwich</v>
      </c>
      <c r="J5296" s="6">
        <f t="shared" si="577"/>
        <v>3</v>
      </c>
      <c r="K5296" s="6">
        <f t="shared" si="578"/>
        <v>4</v>
      </c>
      <c r="L5296" s="6">
        <f t="shared" si="575"/>
        <v>12</v>
      </c>
      <c r="M5296" t="str">
        <f t="shared" si="579"/>
        <v>Default mode</v>
      </c>
      <c r="N5296" t="str">
        <f t="shared" si="580"/>
        <v>Takeaway</v>
      </c>
      <c r="O5296" s="8">
        <f t="shared" si="581"/>
        <v>45113</v>
      </c>
    </row>
    <row r="5297" spans="1:15" x14ac:dyDescent="0.35">
      <c r="A5297" t="s">
        <v>5318</v>
      </c>
      <c r="B5297" s="4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I5297" s="4" t="str">
        <f t="shared" si="576"/>
        <v>Salad</v>
      </c>
      <c r="J5297" s="6">
        <f t="shared" si="577"/>
        <v>4</v>
      </c>
      <c r="K5297" s="6">
        <f t="shared" si="578"/>
        <v>5</v>
      </c>
      <c r="L5297" s="6">
        <f t="shared" si="575"/>
        <v>20</v>
      </c>
      <c r="M5297" t="str">
        <f t="shared" si="579"/>
        <v>Default mode</v>
      </c>
      <c r="N5297" t="str">
        <f t="shared" si="580"/>
        <v>Takeaway</v>
      </c>
      <c r="O5297" s="8">
        <f t="shared" si="581"/>
        <v>45180</v>
      </c>
    </row>
    <row r="5298" spans="1:15" x14ac:dyDescent="0.35">
      <c r="A5298" t="s">
        <v>5319</v>
      </c>
      <c r="B5298" s="4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  <c r="I5298" s="4" t="str">
        <f t="shared" si="576"/>
        <v>Tea</v>
      </c>
      <c r="J5298" s="6">
        <f t="shared" si="577"/>
        <v>2</v>
      </c>
      <c r="K5298" s="6">
        <f t="shared" si="578"/>
        <v>1.5</v>
      </c>
      <c r="L5298" s="6">
        <f t="shared" si="575"/>
        <v>3</v>
      </c>
      <c r="M5298" t="str">
        <f t="shared" si="579"/>
        <v>Digital Wallet</v>
      </c>
      <c r="N5298" t="str">
        <f t="shared" si="580"/>
        <v>In-store</v>
      </c>
      <c r="O5298" s="8">
        <f t="shared" si="581"/>
        <v>45145</v>
      </c>
    </row>
    <row r="5299" spans="1:15" x14ac:dyDescent="0.35">
      <c r="A5299" t="s">
        <v>5320</v>
      </c>
      <c r="B5299" s="4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I5299" s="4" t="str">
        <f t="shared" si="576"/>
        <v>Smoothie</v>
      </c>
      <c r="J5299" s="6">
        <f t="shared" si="577"/>
        <v>4</v>
      </c>
      <c r="K5299" s="6">
        <f t="shared" si="578"/>
        <v>4</v>
      </c>
      <c r="L5299" s="6">
        <f t="shared" si="575"/>
        <v>16</v>
      </c>
      <c r="M5299" t="str">
        <f t="shared" si="579"/>
        <v>Cash</v>
      </c>
      <c r="N5299" t="str">
        <f t="shared" si="580"/>
        <v>In-store</v>
      </c>
      <c r="O5299" s="8">
        <f t="shared" si="581"/>
        <v>45216</v>
      </c>
    </row>
    <row r="5300" spans="1:15" x14ac:dyDescent="0.35">
      <c r="A5300" t="s">
        <v>5321</v>
      </c>
      <c r="B5300" s="4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I5300" s="4" t="str">
        <f t="shared" si="576"/>
        <v>Tea</v>
      </c>
      <c r="J5300" s="6">
        <f t="shared" si="577"/>
        <v>1</v>
      </c>
      <c r="K5300" s="6">
        <f t="shared" si="578"/>
        <v>1.5</v>
      </c>
      <c r="L5300" s="6">
        <f t="shared" si="575"/>
        <v>1.5</v>
      </c>
      <c r="M5300" t="str">
        <f t="shared" si="579"/>
        <v>Credit Card</v>
      </c>
      <c r="N5300" t="str">
        <f t="shared" si="580"/>
        <v>Takeaway</v>
      </c>
      <c r="O5300" s="8">
        <f t="shared" si="581"/>
        <v>44998</v>
      </c>
    </row>
    <row r="5301" spans="1:15" x14ac:dyDescent="0.35">
      <c r="A5301" t="s">
        <v>5322</v>
      </c>
      <c r="B5301" s="4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  <c r="I5301" s="4" t="str">
        <f t="shared" si="576"/>
        <v>Cake</v>
      </c>
      <c r="J5301" s="6">
        <f t="shared" si="577"/>
        <v>4</v>
      </c>
      <c r="K5301" s="6">
        <f t="shared" si="578"/>
        <v>3</v>
      </c>
      <c r="L5301" s="6">
        <f t="shared" si="575"/>
        <v>12</v>
      </c>
      <c r="M5301" t="str">
        <f t="shared" si="579"/>
        <v>UNKNOWN</v>
      </c>
      <c r="N5301" t="str">
        <f t="shared" si="580"/>
        <v>In-store</v>
      </c>
      <c r="O5301" s="8">
        <f t="shared" si="581"/>
        <v>45264</v>
      </c>
    </row>
    <row r="5302" spans="1:15" x14ac:dyDescent="0.35">
      <c r="A5302" t="s">
        <v>5323</v>
      </c>
      <c r="B5302" s="4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I5302" s="4" t="str">
        <f t="shared" si="576"/>
        <v>Juice</v>
      </c>
      <c r="J5302" s="6">
        <f t="shared" si="577"/>
        <v>2</v>
      </c>
      <c r="K5302" s="6">
        <f t="shared" si="578"/>
        <v>3</v>
      </c>
      <c r="L5302" s="6">
        <f t="shared" si="575"/>
        <v>6</v>
      </c>
      <c r="M5302" t="str">
        <f t="shared" si="579"/>
        <v>Credit Card</v>
      </c>
      <c r="N5302" t="str">
        <f t="shared" si="580"/>
        <v>Takeaway</v>
      </c>
      <c r="O5302" s="8">
        <f t="shared" si="581"/>
        <v>45152</v>
      </c>
    </row>
    <row r="5303" spans="1:15" x14ac:dyDescent="0.35">
      <c r="A5303" t="s">
        <v>5324</v>
      </c>
      <c r="B5303" s="4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I5303" s="4" t="str">
        <f t="shared" si="576"/>
        <v>Smoothie</v>
      </c>
      <c r="J5303" s="6">
        <f t="shared" si="577"/>
        <v>4</v>
      </c>
      <c r="K5303" s="6">
        <f t="shared" si="578"/>
        <v>4</v>
      </c>
      <c r="L5303" s="6">
        <f t="shared" si="575"/>
        <v>16</v>
      </c>
      <c r="M5303" t="str">
        <f t="shared" si="579"/>
        <v>Cash</v>
      </c>
      <c r="N5303" t="str">
        <f t="shared" si="580"/>
        <v>In-store</v>
      </c>
      <c r="O5303" s="8">
        <f t="shared" si="581"/>
        <v>45158</v>
      </c>
    </row>
    <row r="5304" spans="1:15" x14ac:dyDescent="0.35">
      <c r="A5304" t="s">
        <v>5325</v>
      </c>
      <c r="B5304" s="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  <c r="I5304" s="4" t="str">
        <f t="shared" si="576"/>
        <v>Juice</v>
      </c>
      <c r="J5304" s="6">
        <f t="shared" si="577"/>
        <v>1</v>
      </c>
      <c r="K5304" s="6">
        <f t="shared" si="578"/>
        <v>3</v>
      </c>
      <c r="L5304" s="6">
        <f t="shared" si="575"/>
        <v>3</v>
      </c>
      <c r="M5304" t="str">
        <f t="shared" si="579"/>
        <v>Digital Wallet</v>
      </c>
      <c r="N5304" t="str">
        <f t="shared" si="580"/>
        <v>In-store</v>
      </c>
      <c r="O5304" s="8">
        <f t="shared" si="581"/>
        <v>45269</v>
      </c>
    </row>
    <row r="5305" spans="1:15" x14ac:dyDescent="0.35">
      <c r="A5305" t="s">
        <v>5326</v>
      </c>
      <c r="B5305" s="4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I5305" s="4" t="str">
        <f t="shared" si="576"/>
        <v>Salad</v>
      </c>
      <c r="J5305" s="6">
        <f t="shared" si="577"/>
        <v>3</v>
      </c>
      <c r="K5305" s="6">
        <f t="shared" si="578"/>
        <v>5</v>
      </c>
      <c r="L5305" s="6">
        <f t="shared" si="575"/>
        <v>15</v>
      </c>
      <c r="M5305" t="str">
        <f t="shared" si="579"/>
        <v>Default mode</v>
      </c>
      <c r="N5305" t="str">
        <f t="shared" si="580"/>
        <v>Takeaway</v>
      </c>
      <c r="O5305" s="8">
        <f t="shared" si="581"/>
        <v>45201</v>
      </c>
    </row>
    <row r="5306" spans="1:15" x14ac:dyDescent="0.35">
      <c r="A5306" t="s">
        <v>5327</v>
      </c>
      <c r="B5306" s="4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I5306" s="4" t="str">
        <f t="shared" si="576"/>
        <v>Coffee</v>
      </c>
      <c r="J5306" s="6">
        <f t="shared" si="577"/>
        <v>5</v>
      </c>
      <c r="K5306" s="6">
        <f t="shared" si="578"/>
        <v>2</v>
      </c>
      <c r="L5306" s="6">
        <f t="shared" si="575"/>
        <v>10</v>
      </c>
      <c r="M5306" t="str">
        <f t="shared" si="579"/>
        <v>Credit Card</v>
      </c>
      <c r="N5306" t="str">
        <f t="shared" si="580"/>
        <v>In-store</v>
      </c>
      <c r="O5306" s="8">
        <f t="shared" si="581"/>
        <v>45106</v>
      </c>
    </row>
    <row r="5307" spans="1:15" x14ac:dyDescent="0.35">
      <c r="A5307" t="s">
        <v>5328</v>
      </c>
      <c r="B5307" s="4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I5307" s="4" t="str">
        <f t="shared" si="576"/>
        <v>Cake</v>
      </c>
      <c r="J5307" s="6">
        <f t="shared" si="577"/>
        <v>4</v>
      </c>
      <c r="K5307" s="6">
        <f t="shared" si="578"/>
        <v>3</v>
      </c>
      <c r="L5307" s="6">
        <f t="shared" si="575"/>
        <v>12</v>
      </c>
      <c r="M5307" t="str">
        <f t="shared" si="579"/>
        <v>Credit Card</v>
      </c>
      <c r="N5307" t="str">
        <f t="shared" si="580"/>
        <v>UNKNOWN</v>
      </c>
      <c r="O5307" s="8">
        <f t="shared" si="581"/>
        <v>45244</v>
      </c>
    </row>
    <row r="5308" spans="1:15" x14ac:dyDescent="0.35">
      <c r="A5308" t="s">
        <v>5329</v>
      </c>
      <c r="B5308" s="4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I5308" s="4" t="str">
        <f t="shared" si="576"/>
        <v>Juice</v>
      </c>
      <c r="J5308" s="6">
        <f t="shared" si="577"/>
        <v>3</v>
      </c>
      <c r="K5308" s="6">
        <f t="shared" si="578"/>
        <v>3</v>
      </c>
      <c r="L5308" s="6">
        <f t="shared" si="575"/>
        <v>9</v>
      </c>
      <c r="M5308" t="str">
        <f t="shared" si="579"/>
        <v>Default mode</v>
      </c>
      <c r="N5308" t="str">
        <f t="shared" si="580"/>
        <v>Takeaway</v>
      </c>
      <c r="O5308" s="8">
        <f t="shared" si="581"/>
        <v>44983</v>
      </c>
    </row>
    <row r="5309" spans="1:15" x14ac:dyDescent="0.35">
      <c r="A5309" t="s">
        <v>5330</v>
      </c>
      <c r="B5309" s="4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I5309" s="4" t="str">
        <f t="shared" si="576"/>
        <v>Sandwich</v>
      </c>
      <c r="J5309" s="6">
        <f t="shared" si="577"/>
        <v>3</v>
      </c>
      <c r="K5309" s="6">
        <f t="shared" si="578"/>
        <v>4</v>
      </c>
      <c r="L5309" s="6">
        <f t="shared" si="575"/>
        <v>12</v>
      </c>
      <c r="M5309" t="str">
        <f t="shared" si="579"/>
        <v>Default mode</v>
      </c>
      <c r="N5309" t="str">
        <f t="shared" si="580"/>
        <v>Takeaway</v>
      </c>
      <c r="O5309" s="8">
        <f t="shared" si="581"/>
        <v>44930</v>
      </c>
    </row>
    <row r="5310" spans="1:15" x14ac:dyDescent="0.35">
      <c r="A5310" t="s">
        <v>5331</v>
      </c>
      <c r="B5310" s="4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  <c r="I5310" s="4" t="str">
        <f t="shared" si="576"/>
        <v>Smoothie</v>
      </c>
      <c r="J5310" s="6">
        <f t="shared" si="577"/>
        <v>4</v>
      </c>
      <c r="K5310" s="6">
        <f t="shared" si="578"/>
        <v>4</v>
      </c>
      <c r="L5310" s="6">
        <f t="shared" si="575"/>
        <v>16</v>
      </c>
      <c r="M5310" t="str">
        <f t="shared" si="579"/>
        <v>Digital Wallet</v>
      </c>
      <c r="N5310" t="str">
        <f t="shared" si="580"/>
        <v>UNKNOWN</v>
      </c>
      <c r="O5310" s="8">
        <f t="shared" si="581"/>
        <v>45047</v>
      </c>
    </row>
    <row r="5311" spans="1:15" x14ac:dyDescent="0.35">
      <c r="A5311" t="s">
        <v>5332</v>
      </c>
      <c r="B5311" s="4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I5311" s="4" t="str">
        <f t="shared" si="576"/>
        <v>Sandwich</v>
      </c>
      <c r="J5311" s="6">
        <f t="shared" si="577"/>
        <v>2</v>
      </c>
      <c r="K5311" s="6">
        <f t="shared" si="578"/>
        <v>4</v>
      </c>
      <c r="L5311" s="6">
        <f t="shared" si="575"/>
        <v>8</v>
      </c>
      <c r="M5311" t="str">
        <f t="shared" si="579"/>
        <v>Default mode</v>
      </c>
      <c r="N5311" t="str">
        <f t="shared" si="580"/>
        <v>In-store</v>
      </c>
      <c r="O5311" s="8">
        <f t="shared" si="581"/>
        <v>45088</v>
      </c>
    </row>
    <row r="5312" spans="1:15" x14ac:dyDescent="0.35">
      <c r="A5312" t="s">
        <v>5333</v>
      </c>
      <c r="B5312" s="4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  <c r="I5312" s="4" t="str">
        <f t="shared" si="576"/>
        <v>Coffee</v>
      </c>
      <c r="J5312" s="6">
        <f t="shared" si="577"/>
        <v>3</v>
      </c>
      <c r="K5312" s="6">
        <f t="shared" si="578"/>
        <v>2</v>
      </c>
      <c r="L5312" s="6">
        <f t="shared" si="575"/>
        <v>6</v>
      </c>
      <c r="M5312" t="str">
        <f t="shared" si="579"/>
        <v>Digital Wallet</v>
      </c>
      <c r="N5312" t="str">
        <f t="shared" si="580"/>
        <v>In-store</v>
      </c>
      <c r="O5312" s="8">
        <f t="shared" si="581"/>
        <v>44932</v>
      </c>
    </row>
    <row r="5313" spans="1:15" x14ac:dyDescent="0.35">
      <c r="A5313" t="s">
        <v>5334</v>
      </c>
      <c r="B5313" s="4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  <c r="I5313" s="4" t="str">
        <f t="shared" si="576"/>
        <v>Coffee</v>
      </c>
      <c r="J5313" s="6">
        <f t="shared" si="577"/>
        <v>1</v>
      </c>
      <c r="K5313" s="6">
        <f t="shared" si="578"/>
        <v>2</v>
      </c>
      <c r="L5313" s="6">
        <f t="shared" si="575"/>
        <v>2</v>
      </c>
      <c r="M5313" t="str">
        <f t="shared" si="579"/>
        <v>Cash</v>
      </c>
      <c r="N5313" t="str">
        <f t="shared" si="580"/>
        <v>Cafe</v>
      </c>
      <c r="O5313" s="8">
        <f t="shared" si="581"/>
        <v>45249</v>
      </c>
    </row>
    <row r="5314" spans="1:15" x14ac:dyDescent="0.35">
      <c r="A5314" t="s">
        <v>5335</v>
      </c>
      <c r="B5314" s="4" t="s">
        <v>9</v>
      </c>
      <c r="C5314">
        <v>4</v>
      </c>
      <c r="D5314">
        <v>2</v>
      </c>
      <c r="E5314">
        <v>8</v>
      </c>
      <c r="H5314" s="1">
        <v>45262</v>
      </c>
      <c r="I5314" s="4" t="str">
        <f t="shared" si="576"/>
        <v>Coffee</v>
      </c>
      <c r="J5314" s="6">
        <f t="shared" si="577"/>
        <v>4</v>
      </c>
      <c r="K5314" s="6">
        <f t="shared" si="578"/>
        <v>2</v>
      </c>
      <c r="L5314" s="6">
        <f t="shared" ref="L5314:L5377" si="582">IF(ISBLANK(E5314),PRODUCT(J5314,K5314),IF(E5314="ERROR",PRODUCT(J5314,K5314),IF(E5314="UNKNOWN",PRODUCT(J5314,K5314),E5314)))</f>
        <v>8</v>
      </c>
      <c r="M5314" t="str">
        <f t="shared" si="579"/>
        <v>Default mode</v>
      </c>
      <c r="N5314" t="str">
        <f t="shared" si="580"/>
        <v>UNKNOWN</v>
      </c>
      <c r="O5314" s="8">
        <f t="shared" si="581"/>
        <v>45262</v>
      </c>
    </row>
    <row r="5315" spans="1:15" x14ac:dyDescent="0.35">
      <c r="A5315" t="s">
        <v>5336</v>
      </c>
      <c r="B5315" s="4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I5315" s="4" t="str">
        <f t="shared" ref="I5315:I5378" si="583">IF(ISBLANK(B5315),"UNKNOWN",IF(B5315="ERROR","Juice",B5315))</f>
        <v>Coffee</v>
      </c>
      <c r="J5315" s="6">
        <f t="shared" ref="J5315:J5378" si="584">IF(ISBLANK(C5315),E5315/D5315,IF(C5315="ERROR",AVERAGE(C5315:C15314),IF(C5315="UNKNOWN",MEDIAN(C5315:C15314),C5315)))</f>
        <v>5</v>
      </c>
      <c r="K5315" s="6">
        <f t="shared" ref="K5315:K5378" si="585">IF(ISBLANK(D5315),0,IF(D5315="ERROR",AVERAGE(D5315:D15314),IF(D5315="UNKNOWN",MEDIAN(D5315:D15314),D5315)))</f>
        <v>2</v>
      </c>
      <c r="L5315" s="6">
        <f t="shared" si="582"/>
        <v>10</v>
      </c>
      <c r="M5315" t="str">
        <f t="shared" ref="M5315:M5378" si="586">IF(ISBLANK(F5315),"Default mode",IF(F5315="ERROR","Cash",F5315))</f>
        <v>Default mode</v>
      </c>
      <c r="N5315" t="str">
        <f t="shared" ref="N5315:N5378" si="587">IF(ISBLANK(G5315),"UNKNOWN",IF(G5315="ERROR","Cafe",G5315))</f>
        <v>In-store</v>
      </c>
      <c r="O5315" s="8">
        <f t="shared" ref="O5315:O5378" si="588">IF(ISBLANK(H5315),DATE(2023,1,1),IF(H5315="ERROR",DATE(2023,6,1),IF(H5315="UNKNOWN",DATE(2023,1,1),H5315)))</f>
        <v>44931</v>
      </c>
    </row>
    <row r="5316" spans="1:15" x14ac:dyDescent="0.35">
      <c r="A5316" t="s">
        <v>5337</v>
      </c>
      <c r="B5316" s="4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I5316" s="4" t="str">
        <f t="shared" si="583"/>
        <v>Cake</v>
      </c>
      <c r="J5316" s="6">
        <f t="shared" si="584"/>
        <v>3</v>
      </c>
      <c r="K5316" s="6">
        <f t="shared" si="585"/>
        <v>3</v>
      </c>
      <c r="L5316" s="6">
        <f t="shared" si="582"/>
        <v>9</v>
      </c>
      <c r="M5316" t="str">
        <f t="shared" si="586"/>
        <v>Default mode</v>
      </c>
      <c r="N5316" t="str">
        <f t="shared" si="587"/>
        <v>In-store</v>
      </c>
      <c r="O5316" s="8">
        <f t="shared" si="588"/>
        <v>44988</v>
      </c>
    </row>
    <row r="5317" spans="1:15" x14ac:dyDescent="0.35">
      <c r="A5317" t="s">
        <v>5338</v>
      </c>
      <c r="B5317" s="4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I5317" s="4" t="str">
        <f t="shared" si="583"/>
        <v>Coffee</v>
      </c>
      <c r="J5317" s="6">
        <f t="shared" si="584"/>
        <v>4</v>
      </c>
      <c r="K5317" s="6">
        <f t="shared" si="585"/>
        <v>2</v>
      </c>
      <c r="L5317" s="6">
        <f t="shared" si="582"/>
        <v>8</v>
      </c>
      <c r="M5317" t="str">
        <f t="shared" si="586"/>
        <v>Credit Card</v>
      </c>
      <c r="N5317" t="str">
        <f t="shared" si="587"/>
        <v>Takeaway</v>
      </c>
      <c r="O5317" s="8">
        <f t="shared" si="588"/>
        <v>45123</v>
      </c>
    </row>
    <row r="5318" spans="1:15" x14ac:dyDescent="0.35">
      <c r="A5318" t="s">
        <v>5339</v>
      </c>
      <c r="B5318" s="4" t="s">
        <v>39</v>
      </c>
      <c r="C5318">
        <v>2</v>
      </c>
      <c r="D5318">
        <v>3</v>
      </c>
      <c r="E5318">
        <v>6</v>
      </c>
      <c r="H5318" s="1">
        <v>44989</v>
      </c>
      <c r="I5318" s="4" t="str">
        <f t="shared" si="583"/>
        <v>Juice</v>
      </c>
      <c r="J5318" s="6">
        <f t="shared" si="584"/>
        <v>2</v>
      </c>
      <c r="K5318" s="6">
        <f t="shared" si="585"/>
        <v>3</v>
      </c>
      <c r="L5318" s="6">
        <f t="shared" si="582"/>
        <v>6</v>
      </c>
      <c r="M5318" t="str">
        <f t="shared" si="586"/>
        <v>Default mode</v>
      </c>
      <c r="N5318" t="str">
        <f t="shared" si="587"/>
        <v>UNKNOWN</v>
      </c>
      <c r="O5318" s="8">
        <f t="shared" si="588"/>
        <v>44989</v>
      </c>
    </row>
    <row r="5319" spans="1:15" x14ac:dyDescent="0.35">
      <c r="A5319" t="s">
        <v>5340</v>
      </c>
      <c r="B5319" s="4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I5319" s="4" t="str">
        <f t="shared" si="583"/>
        <v>Juice</v>
      </c>
      <c r="J5319" s="6">
        <f t="shared" si="584"/>
        <v>4</v>
      </c>
      <c r="K5319" s="6">
        <f t="shared" si="585"/>
        <v>3</v>
      </c>
      <c r="L5319" s="6">
        <f t="shared" si="582"/>
        <v>12</v>
      </c>
      <c r="M5319" t="str">
        <f t="shared" si="586"/>
        <v>Default mode</v>
      </c>
      <c r="N5319" t="str">
        <f t="shared" si="587"/>
        <v>Takeaway</v>
      </c>
      <c r="O5319" s="8">
        <f t="shared" si="588"/>
        <v>44936</v>
      </c>
    </row>
    <row r="5320" spans="1:15" x14ac:dyDescent="0.35">
      <c r="A5320" t="s">
        <v>5341</v>
      </c>
      <c r="B5320" s="4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I5320" s="4" t="str">
        <f t="shared" si="583"/>
        <v>Sandwich</v>
      </c>
      <c r="J5320" s="6">
        <f t="shared" si="584"/>
        <v>4</v>
      </c>
      <c r="K5320" s="6">
        <f t="shared" si="585"/>
        <v>4</v>
      </c>
      <c r="L5320" s="6">
        <f t="shared" si="582"/>
        <v>16</v>
      </c>
      <c r="M5320" t="str">
        <f t="shared" si="586"/>
        <v>Credit Card</v>
      </c>
      <c r="N5320" t="str">
        <f t="shared" si="587"/>
        <v>Takeaway</v>
      </c>
      <c r="O5320" s="8">
        <f t="shared" si="588"/>
        <v>45025</v>
      </c>
    </row>
    <row r="5321" spans="1:15" x14ac:dyDescent="0.35">
      <c r="A5321" t="s">
        <v>5342</v>
      </c>
      <c r="B5321" s="4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I5321" s="4" t="str">
        <f t="shared" si="583"/>
        <v>Coffee</v>
      </c>
      <c r="J5321" s="6">
        <f t="shared" si="584"/>
        <v>5</v>
      </c>
      <c r="K5321" s="6">
        <f t="shared" si="585"/>
        <v>2</v>
      </c>
      <c r="L5321" s="6">
        <f t="shared" si="582"/>
        <v>10</v>
      </c>
      <c r="M5321" t="str">
        <f t="shared" si="586"/>
        <v>Cash</v>
      </c>
      <c r="N5321" t="str">
        <f t="shared" si="587"/>
        <v>Takeaway</v>
      </c>
      <c r="O5321" s="8">
        <f t="shared" si="588"/>
        <v>45228</v>
      </c>
    </row>
    <row r="5322" spans="1:15" x14ac:dyDescent="0.35">
      <c r="A5322" t="s">
        <v>5343</v>
      </c>
      <c r="B5322" s="4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I5322" s="4" t="str">
        <f t="shared" si="583"/>
        <v>Coffee</v>
      </c>
      <c r="J5322" s="6">
        <f t="shared" si="584"/>
        <v>4</v>
      </c>
      <c r="K5322" s="6">
        <f t="shared" si="585"/>
        <v>2</v>
      </c>
      <c r="L5322" s="6">
        <f t="shared" si="582"/>
        <v>8</v>
      </c>
      <c r="M5322" t="str">
        <f t="shared" si="586"/>
        <v>Cash</v>
      </c>
      <c r="N5322" t="str">
        <f t="shared" si="587"/>
        <v>Takeaway</v>
      </c>
      <c r="O5322" s="8">
        <f t="shared" si="588"/>
        <v>45264</v>
      </c>
    </row>
    <row r="5323" spans="1:15" x14ac:dyDescent="0.35">
      <c r="A5323" t="s">
        <v>5344</v>
      </c>
      <c r="B5323" s="4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  <c r="I5323" s="4" t="str">
        <f t="shared" si="583"/>
        <v>Tea</v>
      </c>
      <c r="J5323" s="6">
        <f t="shared" si="584"/>
        <v>3</v>
      </c>
      <c r="K5323" s="6">
        <f t="shared" si="585"/>
        <v>1.5</v>
      </c>
      <c r="L5323" s="6">
        <f t="shared" si="582"/>
        <v>4.5</v>
      </c>
      <c r="M5323" t="str">
        <f t="shared" si="586"/>
        <v>Digital Wallet</v>
      </c>
      <c r="N5323" t="str">
        <f t="shared" si="587"/>
        <v>UNKNOWN</v>
      </c>
      <c r="O5323" s="8">
        <f t="shared" si="588"/>
        <v>45233</v>
      </c>
    </row>
    <row r="5324" spans="1:15" x14ac:dyDescent="0.35">
      <c r="A5324" t="s">
        <v>5345</v>
      </c>
      <c r="B5324" s="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I5324" s="4" t="str">
        <f t="shared" si="583"/>
        <v>Juice</v>
      </c>
      <c r="J5324" s="6">
        <f t="shared" si="584"/>
        <v>4</v>
      </c>
      <c r="K5324" s="6">
        <f t="shared" si="585"/>
        <v>3</v>
      </c>
      <c r="L5324" s="6">
        <f t="shared" si="582"/>
        <v>12</v>
      </c>
      <c r="M5324" t="str">
        <f t="shared" si="586"/>
        <v>Credit Card</v>
      </c>
      <c r="N5324" t="str">
        <f t="shared" si="587"/>
        <v>In-store</v>
      </c>
      <c r="O5324" s="8">
        <f t="shared" si="588"/>
        <v>44931</v>
      </c>
    </row>
    <row r="5325" spans="1:15" x14ac:dyDescent="0.35">
      <c r="A5325" t="s">
        <v>5346</v>
      </c>
      <c r="B5325" s="4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I5325" s="4" t="str">
        <f t="shared" si="583"/>
        <v>Tea</v>
      </c>
      <c r="J5325" s="6">
        <f t="shared" si="584"/>
        <v>5</v>
      </c>
      <c r="K5325" s="6">
        <f t="shared" si="585"/>
        <v>1.5</v>
      </c>
      <c r="L5325" s="6">
        <f t="shared" si="582"/>
        <v>7.5</v>
      </c>
      <c r="M5325" t="str">
        <f t="shared" si="586"/>
        <v>Cash</v>
      </c>
      <c r="N5325" t="str">
        <f t="shared" si="587"/>
        <v>In-store</v>
      </c>
      <c r="O5325" s="8">
        <f t="shared" si="588"/>
        <v>44974</v>
      </c>
    </row>
    <row r="5326" spans="1:15" x14ac:dyDescent="0.35">
      <c r="A5326" t="s">
        <v>5347</v>
      </c>
      <c r="B5326" s="4" t="s">
        <v>18</v>
      </c>
      <c r="C5326">
        <v>2</v>
      </c>
      <c r="D5326">
        <v>1.5</v>
      </c>
      <c r="F5326" t="s">
        <v>14</v>
      </c>
      <c r="H5326" s="1">
        <v>45151</v>
      </c>
      <c r="I5326" s="4" t="str">
        <f t="shared" si="583"/>
        <v>Juice</v>
      </c>
      <c r="J5326" s="6">
        <f t="shared" si="584"/>
        <v>2</v>
      </c>
      <c r="K5326" s="6">
        <f t="shared" si="585"/>
        <v>1.5</v>
      </c>
      <c r="L5326" s="6">
        <f t="shared" si="582"/>
        <v>3</v>
      </c>
      <c r="M5326" t="str">
        <f t="shared" si="586"/>
        <v>Cash</v>
      </c>
      <c r="N5326" t="str">
        <f t="shared" si="587"/>
        <v>UNKNOWN</v>
      </c>
      <c r="O5326" s="8">
        <f t="shared" si="588"/>
        <v>45151</v>
      </c>
    </row>
    <row r="5327" spans="1:15" x14ac:dyDescent="0.35">
      <c r="A5327" t="s">
        <v>5348</v>
      </c>
      <c r="B5327" s="4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I5327" s="4" t="str">
        <f t="shared" si="583"/>
        <v>Smoothie</v>
      </c>
      <c r="J5327" s="6">
        <f t="shared" si="584"/>
        <v>5</v>
      </c>
      <c r="K5327" s="6">
        <f t="shared" si="585"/>
        <v>4</v>
      </c>
      <c r="L5327" s="6">
        <f t="shared" si="582"/>
        <v>20</v>
      </c>
      <c r="M5327" t="str">
        <f t="shared" si="586"/>
        <v>Cash</v>
      </c>
      <c r="N5327" t="str">
        <f t="shared" si="587"/>
        <v>In-store</v>
      </c>
      <c r="O5327" s="8">
        <f t="shared" si="588"/>
        <v>44991</v>
      </c>
    </row>
    <row r="5328" spans="1:15" x14ac:dyDescent="0.35">
      <c r="A5328" t="s">
        <v>5349</v>
      </c>
      <c r="B5328" s="4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  <c r="I5328" s="4" t="str">
        <f t="shared" si="583"/>
        <v>Cookie</v>
      </c>
      <c r="J5328" s="6">
        <f t="shared" si="584"/>
        <v>3</v>
      </c>
      <c r="K5328" s="6">
        <f t="shared" si="585"/>
        <v>1</v>
      </c>
      <c r="L5328" s="6">
        <f t="shared" si="582"/>
        <v>3</v>
      </c>
      <c r="M5328" t="str">
        <f t="shared" si="586"/>
        <v>Digital Wallet</v>
      </c>
      <c r="N5328" t="str">
        <f t="shared" si="587"/>
        <v>In-store</v>
      </c>
      <c r="O5328" s="8">
        <f t="shared" si="588"/>
        <v>45117</v>
      </c>
    </row>
    <row r="5329" spans="1:15" x14ac:dyDescent="0.35">
      <c r="A5329" t="s">
        <v>5350</v>
      </c>
      <c r="B5329" s="4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I5329" s="4" t="str">
        <f t="shared" si="583"/>
        <v>Salad</v>
      </c>
      <c r="J5329" s="6">
        <f t="shared" si="584"/>
        <v>2</v>
      </c>
      <c r="K5329" s="6">
        <f t="shared" si="585"/>
        <v>5</v>
      </c>
      <c r="L5329" s="6">
        <f t="shared" si="582"/>
        <v>10</v>
      </c>
      <c r="M5329" t="str">
        <f t="shared" si="586"/>
        <v>Default mode</v>
      </c>
      <c r="N5329" t="str">
        <f t="shared" si="587"/>
        <v>Takeaway</v>
      </c>
      <c r="O5329" s="8">
        <f t="shared" si="588"/>
        <v>45092</v>
      </c>
    </row>
    <row r="5330" spans="1:15" x14ac:dyDescent="0.35">
      <c r="A5330" t="s">
        <v>5351</v>
      </c>
      <c r="B5330" s="4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  <c r="I5330" s="4" t="str">
        <f t="shared" si="583"/>
        <v>Tea</v>
      </c>
      <c r="J5330" s="6">
        <f t="shared" si="584"/>
        <v>3</v>
      </c>
      <c r="K5330" s="6">
        <f t="shared" si="585"/>
        <v>1.5</v>
      </c>
      <c r="L5330" s="6">
        <f t="shared" si="582"/>
        <v>4.5</v>
      </c>
      <c r="M5330" t="str">
        <f t="shared" si="586"/>
        <v>Cash</v>
      </c>
      <c r="N5330" t="str">
        <f t="shared" si="587"/>
        <v>Cafe</v>
      </c>
      <c r="O5330" s="8">
        <f t="shared" si="588"/>
        <v>45097</v>
      </c>
    </row>
    <row r="5331" spans="1:15" x14ac:dyDescent="0.35">
      <c r="A5331" t="s">
        <v>5352</v>
      </c>
      <c r="B5331" s="4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  <c r="I5331" s="4" t="str">
        <f t="shared" si="583"/>
        <v>Cookie</v>
      </c>
      <c r="J5331" s="6">
        <f t="shared" si="584"/>
        <v>5</v>
      </c>
      <c r="K5331" s="6">
        <f t="shared" si="585"/>
        <v>1</v>
      </c>
      <c r="L5331" s="6">
        <f t="shared" si="582"/>
        <v>5</v>
      </c>
      <c r="M5331" t="str">
        <f t="shared" si="586"/>
        <v>Default mode</v>
      </c>
      <c r="N5331" t="str">
        <f t="shared" si="587"/>
        <v>In-store</v>
      </c>
      <c r="O5331" s="8">
        <f t="shared" si="588"/>
        <v>45249</v>
      </c>
    </row>
    <row r="5332" spans="1:15" x14ac:dyDescent="0.35">
      <c r="A5332" t="s">
        <v>5353</v>
      </c>
      <c r="B5332" s="4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I5332" s="4" t="str">
        <f t="shared" si="583"/>
        <v>Salad</v>
      </c>
      <c r="J5332" s="6">
        <f t="shared" si="584"/>
        <v>2</v>
      </c>
      <c r="K5332" s="6">
        <f t="shared" si="585"/>
        <v>5</v>
      </c>
      <c r="L5332" s="6">
        <f t="shared" si="582"/>
        <v>10</v>
      </c>
      <c r="M5332" t="str">
        <f t="shared" si="586"/>
        <v>Credit Card</v>
      </c>
      <c r="N5332" t="str">
        <f t="shared" si="587"/>
        <v>UNKNOWN</v>
      </c>
      <c r="O5332" s="8">
        <f t="shared" si="588"/>
        <v>44944</v>
      </c>
    </row>
    <row r="5333" spans="1:15" x14ac:dyDescent="0.35">
      <c r="A5333" t="s">
        <v>5354</v>
      </c>
      <c r="B5333" s="4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  <c r="I5333" s="4" t="str">
        <f t="shared" si="583"/>
        <v>Sandwich</v>
      </c>
      <c r="J5333" s="6">
        <f t="shared" si="584"/>
        <v>5</v>
      </c>
      <c r="K5333" s="6">
        <f t="shared" si="585"/>
        <v>4</v>
      </c>
      <c r="L5333" s="6">
        <f t="shared" si="582"/>
        <v>20</v>
      </c>
      <c r="M5333" t="str">
        <f t="shared" si="586"/>
        <v>Digital Wallet</v>
      </c>
      <c r="N5333" t="str">
        <f t="shared" si="587"/>
        <v>Takeaway</v>
      </c>
      <c r="O5333" s="8">
        <f t="shared" si="588"/>
        <v>45201</v>
      </c>
    </row>
    <row r="5334" spans="1:15" x14ac:dyDescent="0.35">
      <c r="A5334" t="s">
        <v>5355</v>
      </c>
      <c r="B5334" s="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I5334" s="4" t="str">
        <f t="shared" si="583"/>
        <v>Tea</v>
      </c>
      <c r="J5334" s="6">
        <f t="shared" si="584"/>
        <v>3</v>
      </c>
      <c r="K5334" s="6">
        <f t="shared" si="585"/>
        <v>1.5</v>
      </c>
      <c r="L5334" s="6">
        <f t="shared" si="582"/>
        <v>4.5</v>
      </c>
      <c r="M5334" t="str">
        <f t="shared" si="586"/>
        <v>Cash</v>
      </c>
      <c r="N5334" t="str">
        <f t="shared" si="587"/>
        <v>Takeaway</v>
      </c>
      <c r="O5334" s="8">
        <f t="shared" si="588"/>
        <v>45007</v>
      </c>
    </row>
    <row r="5335" spans="1:15" x14ac:dyDescent="0.35">
      <c r="A5335" t="s">
        <v>5356</v>
      </c>
      <c r="B5335" s="4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I5335" s="4" t="str">
        <f t="shared" si="583"/>
        <v>Cookie</v>
      </c>
      <c r="J5335" s="6">
        <f t="shared" si="584"/>
        <v>2</v>
      </c>
      <c r="K5335" s="6">
        <f t="shared" si="585"/>
        <v>1</v>
      </c>
      <c r="L5335" s="6">
        <f t="shared" si="582"/>
        <v>2</v>
      </c>
      <c r="M5335" t="str">
        <f t="shared" si="586"/>
        <v>Default mode</v>
      </c>
      <c r="N5335" t="str">
        <f t="shared" si="587"/>
        <v>Takeaway</v>
      </c>
      <c r="O5335" s="8">
        <f t="shared" si="588"/>
        <v>45179</v>
      </c>
    </row>
    <row r="5336" spans="1:15" x14ac:dyDescent="0.35">
      <c r="A5336" t="s">
        <v>5357</v>
      </c>
      <c r="B5336" s="4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  <c r="I5336" s="4" t="str">
        <f t="shared" si="583"/>
        <v>Salad</v>
      </c>
      <c r="J5336" s="6">
        <f t="shared" si="584"/>
        <v>2</v>
      </c>
      <c r="K5336" s="6">
        <f t="shared" si="585"/>
        <v>5</v>
      </c>
      <c r="L5336" s="6">
        <f t="shared" si="582"/>
        <v>10</v>
      </c>
      <c r="M5336" t="str">
        <f t="shared" si="586"/>
        <v>Digital Wallet</v>
      </c>
      <c r="N5336" t="str">
        <f t="shared" si="587"/>
        <v>UNKNOWN</v>
      </c>
      <c r="O5336" s="8">
        <f t="shared" si="588"/>
        <v>45078</v>
      </c>
    </row>
    <row r="5337" spans="1:15" x14ac:dyDescent="0.35">
      <c r="A5337" t="s">
        <v>5358</v>
      </c>
      <c r="B5337" s="4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  <c r="I5337" s="4" t="str">
        <f t="shared" si="583"/>
        <v>Salad</v>
      </c>
      <c r="J5337" s="6">
        <f t="shared" si="584"/>
        <v>4</v>
      </c>
      <c r="K5337" s="6">
        <f t="shared" si="585"/>
        <v>3.0015765765765767</v>
      </c>
      <c r="L5337" s="6">
        <f t="shared" si="582"/>
        <v>20</v>
      </c>
      <c r="M5337" t="str">
        <f t="shared" si="586"/>
        <v>Digital Wallet</v>
      </c>
      <c r="N5337" t="str">
        <f t="shared" si="587"/>
        <v>UNKNOWN</v>
      </c>
      <c r="O5337" s="8">
        <f t="shared" si="588"/>
        <v>44941</v>
      </c>
    </row>
    <row r="5338" spans="1:15" x14ac:dyDescent="0.35">
      <c r="A5338" t="s">
        <v>5359</v>
      </c>
      <c r="B5338" s="4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I5338" s="4" t="str">
        <f t="shared" si="583"/>
        <v>Cake</v>
      </c>
      <c r="J5338" s="6">
        <f t="shared" si="584"/>
        <v>2</v>
      </c>
      <c r="K5338" s="6">
        <f t="shared" si="585"/>
        <v>3</v>
      </c>
      <c r="L5338" s="6">
        <f t="shared" si="582"/>
        <v>6</v>
      </c>
      <c r="M5338" t="str">
        <f t="shared" si="586"/>
        <v>Default mode</v>
      </c>
      <c r="N5338" t="str">
        <f t="shared" si="587"/>
        <v>In-store</v>
      </c>
      <c r="O5338" s="8">
        <f t="shared" si="588"/>
        <v>45184</v>
      </c>
    </row>
    <row r="5339" spans="1:15" x14ac:dyDescent="0.35">
      <c r="A5339" t="s">
        <v>5360</v>
      </c>
      <c r="B5339" s="4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  <c r="I5339" s="4" t="str">
        <f t="shared" si="583"/>
        <v>Cake</v>
      </c>
      <c r="J5339" s="6">
        <f t="shared" si="584"/>
        <v>1</v>
      </c>
      <c r="K5339" s="6">
        <f t="shared" si="585"/>
        <v>3</v>
      </c>
      <c r="L5339" s="6">
        <f t="shared" si="582"/>
        <v>3</v>
      </c>
      <c r="M5339" t="str">
        <f t="shared" si="586"/>
        <v>Default mode</v>
      </c>
      <c r="N5339" t="str">
        <f t="shared" si="587"/>
        <v>Cafe</v>
      </c>
      <c r="O5339" s="8">
        <f t="shared" si="588"/>
        <v>45230</v>
      </c>
    </row>
    <row r="5340" spans="1:15" x14ac:dyDescent="0.35">
      <c r="A5340" t="s">
        <v>5361</v>
      </c>
      <c r="B5340" s="4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  <c r="I5340" s="4" t="str">
        <f t="shared" si="583"/>
        <v>Sandwich</v>
      </c>
      <c r="J5340" s="6">
        <f t="shared" si="584"/>
        <v>2</v>
      </c>
      <c r="K5340" s="6">
        <f t="shared" si="585"/>
        <v>4</v>
      </c>
      <c r="L5340" s="6">
        <f t="shared" si="582"/>
        <v>8</v>
      </c>
      <c r="M5340" t="str">
        <f t="shared" si="586"/>
        <v>Digital Wallet</v>
      </c>
      <c r="N5340" t="str">
        <f t="shared" si="587"/>
        <v>Takeaway</v>
      </c>
      <c r="O5340" s="8">
        <f t="shared" si="588"/>
        <v>45087</v>
      </c>
    </row>
    <row r="5341" spans="1:15" x14ac:dyDescent="0.35">
      <c r="A5341" t="s">
        <v>5362</v>
      </c>
      <c r="B5341" s="4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  <c r="I5341" s="4" t="str">
        <f t="shared" si="583"/>
        <v>Cookie</v>
      </c>
      <c r="J5341" s="6">
        <f t="shared" si="584"/>
        <v>4</v>
      </c>
      <c r="K5341" s="6">
        <f t="shared" si="585"/>
        <v>1</v>
      </c>
      <c r="L5341" s="6">
        <f t="shared" si="582"/>
        <v>4</v>
      </c>
      <c r="M5341" t="str">
        <f t="shared" si="586"/>
        <v>Default mode</v>
      </c>
      <c r="N5341" t="str">
        <f t="shared" si="587"/>
        <v>UNKNOWN</v>
      </c>
      <c r="O5341" s="8">
        <f t="shared" si="588"/>
        <v>44951</v>
      </c>
    </row>
    <row r="5342" spans="1:15" x14ac:dyDescent="0.35">
      <c r="A5342" t="s">
        <v>5363</v>
      </c>
      <c r="B5342" s="4" t="s">
        <v>28</v>
      </c>
      <c r="C5342">
        <v>1</v>
      </c>
      <c r="D5342">
        <v>4</v>
      </c>
      <c r="E5342">
        <v>4</v>
      </c>
      <c r="H5342" s="1">
        <v>45117</v>
      </c>
      <c r="I5342" s="4" t="str">
        <f t="shared" si="583"/>
        <v>Sandwich</v>
      </c>
      <c r="J5342" s="6">
        <f t="shared" si="584"/>
        <v>1</v>
      </c>
      <c r="K5342" s="6">
        <f t="shared" si="585"/>
        <v>4</v>
      </c>
      <c r="L5342" s="6">
        <f t="shared" si="582"/>
        <v>4</v>
      </c>
      <c r="M5342" t="str">
        <f t="shared" si="586"/>
        <v>Default mode</v>
      </c>
      <c r="N5342" t="str">
        <f t="shared" si="587"/>
        <v>UNKNOWN</v>
      </c>
      <c r="O5342" s="8">
        <f t="shared" si="588"/>
        <v>45117</v>
      </c>
    </row>
    <row r="5343" spans="1:15" x14ac:dyDescent="0.35">
      <c r="A5343" t="s">
        <v>5364</v>
      </c>
      <c r="B5343" s="4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I5343" s="4" t="str">
        <f t="shared" si="583"/>
        <v>Cake</v>
      </c>
      <c r="J5343" s="6">
        <f t="shared" si="584"/>
        <v>1</v>
      </c>
      <c r="K5343" s="6">
        <f t="shared" si="585"/>
        <v>3</v>
      </c>
      <c r="L5343" s="6">
        <f t="shared" si="582"/>
        <v>3</v>
      </c>
      <c r="M5343" t="str">
        <f t="shared" si="586"/>
        <v>Cash</v>
      </c>
      <c r="N5343" t="str">
        <f t="shared" si="587"/>
        <v>In-store</v>
      </c>
      <c r="O5343" s="8">
        <f t="shared" si="588"/>
        <v>44938</v>
      </c>
    </row>
    <row r="5344" spans="1:15" x14ac:dyDescent="0.35">
      <c r="A5344" t="s">
        <v>5365</v>
      </c>
      <c r="B5344" s="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  <c r="I5344" s="4" t="str">
        <f t="shared" si="583"/>
        <v>Cookie</v>
      </c>
      <c r="J5344" s="6">
        <f t="shared" si="584"/>
        <v>5</v>
      </c>
      <c r="K5344" s="6">
        <f t="shared" si="585"/>
        <v>1</v>
      </c>
      <c r="L5344" s="6">
        <f t="shared" si="582"/>
        <v>5</v>
      </c>
      <c r="M5344" t="str">
        <f t="shared" si="586"/>
        <v>Cash</v>
      </c>
      <c r="N5344" t="str">
        <f t="shared" si="587"/>
        <v>In-store</v>
      </c>
      <c r="O5344" s="8">
        <f t="shared" si="588"/>
        <v>45136</v>
      </c>
    </row>
    <row r="5345" spans="1:15" x14ac:dyDescent="0.35">
      <c r="A5345" t="s">
        <v>5366</v>
      </c>
      <c r="B5345" s="4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I5345" s="4" t="str">
        <f t="shared" si="583"/>
        <v>Sandwich</v>
      </c>
      <c r="J5345" s="6">
        <f t="shared" si="584"/>
        <v>4</v>
      </c>
      <c r="K5345" s="6">
        <f t="shared" si="585"/>
        <v>4</v>
      </c>
      <c r="L5345" s="6">
        <f t="shared" si="582"/>
        <v>16</v>
      </c>
      <c r="M5345" t="str">
        <f t="shared" si="586"/>
        <v>Cash</v>
      </c>
      <c r="N5345" t="str">
        <f t="shared" si="587"/>
        <v>UNKNOWN</v>
      </c>
      <c r="O5345" s="8">
        <f t="shared" si="588"/>
        <v>45063</v>
      </c>
    </row>
    <row r="5346" spans="1:15" x14ac:dyDescent="0.35">
      <c r="A5346" t="s">
        <v>5367</v>
      </c>
      <c r="B5346" s="4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  <c r="I5346" s="4" t="str">
        <f t="shared" si="583"/>
        <v>Smoothie</v>
      </c>
      <c r="J5346" s="6">
        <f t="shared" si="584"/>
        <v>3</v>
      </c>
      <c r="K5346" s="6">
        <f t="shared" si="585"/>
        <v>4</v>
      </c>
      <c r="L5346" s="6">
        <f t="shared" si="582"/>
        <v>12</v>
      </c>
      <c r="M5346" t="str">
        <f t="shared" si="586"/>
        <v>Digital Wallet</v>
      </c>
      <c r="N5346" t="str">
        <f t="shared" si="587"/>
        <v>Takeaway</v>
      </c>
      <c r="O5346" s="8">
        <f t="shared" si="588"/>
        <v>45121</v>
      </c>
    </row>
    <row r="5347" spans="1:15" x14ac:dyDescent="0.35">
      <c r="A5347" t="s">
        <v>5368</v>
      </c>
      <c r="B5347" s="4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  <c r="I5347" s="4" t="str">
        <f t="shared" si="583"/>
        <v>Salad</v>
      </c>
      <c r="J5347" s="6">
        <f t="shared" si="584"/>
        <v>2</v>
      </c>
      <c r="K5347" s="6">
        <f t="shared" si="585"/>
        <v>5</v>
      </c>
      <c r="L5347" s="6">
        <f t="shared" si="582"/>
        <v>10</v>
      </c>
      <c r="M5347" t="str">
        <f t="shared" si="586"/>
        <v>Digital Wallet</v>
      </c>
      <c r="N5347" t="str">
        <f t="shared" si="587"/>
        <v>UNKNOWN</v>
      </c>
      <c r="O5347" s="8">
        <f t="shared" si="588"/>
        <v>45226</v>
      </c>
    </row>
    <row r="5348" spans="1:15" x14ac:dyDescent="0.35">
      <c r="A5348" t="s">
        <v>5369</v>
      </c>
      <c r="B5348" s="4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  <c r="I5348" s="4" t="str">
        <f t="shared" si="583"/>
        <v>Tea</v>
      </c>
      <c r="J5348" s="6">
        <f t="shared" si="584"/>
        <v>1</v>
      </c>
      <c r="K5348" s="6">
        <f t="shared" si="585"/>
        <v>1.5</v>
      </c>
      <c r="L5348" s="6">
        <f t="shared" si="582"/>
        <v>1.5</v>
      </c>
      <c r="M5348" t="str">
        <f t="shared" si="586"/>
        <v>Digital Wallet</v>
      </c>
      <c r="N5348" t="str">
        <f t="shared" si="587"/>
        <v>Takeaway</v>
      </c>
      <c r="O5348" s="8">
        <f t="shared" si="588"/>
        <v>45078</v>
      </c>
    </row>
    <row r="5349" spans="1:15" x14ac:dyDescent="0.35">
      <c r="A5349" t="s">
        <v>5370</v>
      </c>
      <c r="B5349" s="4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I5349" s="4" t="str">
        <f t="shared" si="583"/>
        <v>Salad</v>
      </c>
      <c r="J5349" s="6">
        <f t="shared" si="584"/>
        <v>5</v>
      </c>
      <c r="K5349" s="6">
        <f t="shared" si="585"/>
        <v>5</v>
      </c>
      <c r="L5349" s="6">
        <f t="shared" si="582"/>
        <v>25</v>
      </c>
      <c r="M5349" t="str">
        <f t="shared" si="586"/>
        <v>Credit Card</v>
      </c>
      <c r="N5349" t="str">
        <f t="shared" si="587"/>
        <v>UNKNOWN</v>
      </c>
      <c r="O5349" s="8">
        <f t="shared" si="588"/>
        <v>45106</v>
      </c>
    </row>
    <row r="5350" spans="1:15" x14ac:dyDescent="0.35">
      <c r="A5350" t="s">
        <v>5371</v>
      </c>
      <c r="B5350" s="4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I5350" s="4" t="str">
        <f t="shared" si="583"/>
        <v>Cookie</v>
      </c>
      <c r="J5350" s="6">
        <f t="shared" si="584"/>
        <v>4</v>
      </c>
      <c r="K5350" s="6">
        <f t="shared" si="585"/>
        <v>1</v>
      </c>
      <c r="L5350" s="6">
        <f t="shared" si="582"/>
        <v>4</v>
      </c>
      <c r="M5350" t="str">
        <f t="shared" si="586"/>
        <v>Default mode</v>
      </c>
      <c r="N5350" t="str">
        <f t="shared" si="587"/>
        <v>In-store</v>
      </c>
      <c r="O5350" s="8">
        <f t="shared" si="588"/>
        <v>44937</v>
      </c>
    </row>
    <row r="5351" spans="1:15" x14ac:dyDescent="0.35">
      <c r="A5351" t="s">
        <v>5372</v>
      </c>
      <c r="B5351" s="4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I5351" s="4" t="str">
        <f t="shared" si="583"/>
        <v>Coffee</v>
      </c>
      <c r="J5351" s="6">
        <f t="shared" si="584"/>
        <v>2</v>
      </c>
      <c r="K5351" s="6">
        <f t="shared" si="585"/>
        <v>2</v>
      </c>
      <c r="L5351" s="6">
        <f t="shared" si="582"/>
        <v>4</v>
      </c>
      <c r="M5351" t="str">
        <f t="shared" si="586"/>
        <v>Cash</v>
      </c>
      <c r="N5351" t="str">
        <f t="shared" si="587"/>
        <v>In-store</v>
      </c>
      <c r="O5351" s="8">
        <f t="shared" si="588"/>
        <v>44951</v>
      </c>
    </row>
    <row r="5352" spans="1:15" x14ac:dyDescent="0.35">
      <c r="A5352" t="s">
        <v>5373</v>
      </c>
      <c r="B5352" s="4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I5352" s="4" t="str">
        <f t="shared" si="583"/>
        <v>Salad</v>
      </c>
      <c r="J5352" s="6">
        <f t="shared" si="584"/>
        <v>2</v>
      </c>
      <c r="K5352" s="6">
        <f t="shared" si="585"/>
        <v>5</v>
      </c>
      <c r="L5352" s="6">
        <f t="shared" si="582"/>
        <v>10</v>
      </c>
      <c r="M5352" t="str">
        <f t="shared" si="586"/>
        <v>Default mode</v>
      </c>
      <c r="N5352" t="str">
        <f t="shared" si="587"/>
        <v>Takeaway</v>
      </c>
      <c r="O5352" s="8">
        <f t="shared" si="588"/>
        <v>45250</v>
      </c>
    </row>
    <row r="5353" spans="1:15" x14ac:dyDescent="0.35">
      <c r="A5353" t="s">
        <v>5374</v>
      </c>
      <c r="B5353" s="4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I5353" s="4" t="str">
        <f t="shared" si="583"/>
        <v>Salad</v>
      </c>
      <c r="J5353" s="6">
        <f t="shared" si="584"/>
        <v>4</v>
      </c>
      <c r="K5353" s="6">
        <f t="shared" si="585"/>
        <v>5</v>
      </c>
      <c r="L5353" s="6">
        <f t="shared" si="582"/>
        <v>20</v>
      </c>
      <c r="M5353" t="str">
        <f t="shared" si="586"/>
        <v>Cash</v>
      </c>
      <c r="N5353" t="str">
        <f t="shared" si="587"/>
        <v>In-store</v>
      </c>
      <c r="O5353" s="8">
        <f t="shared" si="588"/>
        <v>44927</v>
      </c>
    </row>
    <row r="5354" spans="1:15" x14ac:dyDescent="0.35">
      <c r="A5354" t="s">
        <v>5375</v>
      </c>
      <c r="B5354" s="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  <c r="I5354" s="4" t="str">
        <f t="shared" si="583"/>
        <v>Smoothie</v>
      </c>
      <c r="J5354" s="6">
        <f t="shared" si="584"/>
        <v>4</v>
      </c>
      <c r="K5354" s="6">
        <f t="shared" si="585"/>
        <v>4</v>
      </c>
      <c r="L5354" s="6">
        <f t="shared" si="582"/>
        <v>16</v>
      </c>
      <c r="M5354" t="str">
        <f t="shared" si="586"/>
        <v>Digital Wallet</v>
      </c>
      <c r="N5354" t="str">
        <f t="shared" si="587"/>
        <v>In-store</v>
      </c>
      <c r="O5354" s="8">
        <f t="shared" si="588"/>
        <v>45209</v>
      </c>
    </row>
    <row r="5355" spans="1:15" x14ac:dyDescent="0.35">
      <c r="A5355" t="s">
        <v>5376</v>
      </c>
      <c r="B5355" s="4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I5355" s="4" t="str">
        <f t="shared" si="583"/>
        <v>Salad</v>
      </c>
      <c r="J5355" s="6">
        <f t="shared" si="584"/>
        <v>1</v>
      </c>
      <c r="K5355" s="6">
        <f t="shared" si="585"/>
        <v>5</v>
      </c>
      <c r="L5355" s="6">
        <f t="shared" si="582"/>
        <v>5</v>
      </c>
      <c r="M5355" t="str">
        <f t="shared" si="586"/>
        <v>Cash</v>
      </c>
      <c r="N5355" t="str">
        <f t="shared" si="587"/>
        <v>UNKNOWN</v>
      </c>
      <c r="O5355" s="8">
        <f t="shared" si="588"/>
        <v>45267</v>
      </c>
    </row>
    <row r="5356" spans="1:15" x14ac:dyDescent="0.35">
      <c r="A5356" t="s">
        <v>5377</v>
      </c>
      <c r="B5356" s="4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  <c r="I5356" s="4" t="str">
        <f t="shared" si="583"/>
        <v>Juice</v>
      </c>
      <c r="J5356" s="6">
        <f t="shared" si="584"/>
        <v>4</v>
      </c>
      <c r="K5356" s="6">
        <f t="shared" si="585"/>
        <v>3</v>
      </c>
      <c r="L5356" s="6">
        <f t="shared" si="582"/>
        <v>12</v>
      </c>
      <c r="M5356" t="str">
        <f t="shared" si="586"/>
        <v>Digital Wallet</v>
      </c>
      <c r="N5356" t="str">
        <f t="shared" si="587"/>
        <v>In-store</v>
      </c>
      <c r="O5356" s="8">
        <f t="shared" si="588"/>
        <v>45057</v>
      </c>
    </row>
    <row r="5357" spans="1:15" x14ac:dyDescent="0.35">
      <c r="A5357" t="s">
        <v>5378</v>
      </c>
      <c r="B5357" s="4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I5357" s="4" t="str">
        <f t="shared" si="583"/>
        <v>Sandwich</v>
      </c>
      <c r="J5357" s="6">
        <f t="shared" si="584"/>
        <v>1</v>
      </c>
      <c r="K5357" s="6">
        <f t="shared" si="585"/>
        <v>4</v>
      </c>
      <c r="L5357" s="6">
        <f t="shared" si="582"/>
        <v>4</v>
      </c>
      <c r="M5357" t="str">
        <f t="shared" si="586"/>
        <v>Default mode</v>
      </c>
      <c r="N5357" t="str">
        <f t="shared" si="587"/>
        <v>In-store</v>
      </c>
      <c r="O5357" s="8">
        <f t="shared" si="588"/>
        <v>45197</v>
      </c>
    </row>
    <row r="5358" spans="1:15" x14ac:dyDescent="0.35">
      <c r="A5358" t="s">
        <v>5379</v>
      </c>
      <c r="B5358" s="4" t="s">
        <v>65</v>
      </c>
      <c r="C5358">
        <v>5</v>
      </c>
      <c r="D5358">
        <v>1.5</v>
      </c>
      <c r="G5358" t="s">
        <v>15</v>
      </c>
      <c r="H5358" s="1">
        <v>45044</v>
      </c>
      <c r="I5358" s="4" t="str">
        <f t="shared" si="583"/>
        <v>Tea</v>
      </c>
      <c r="J5358" s="6">
        <f t="shared" si="584"/>
        <v>5</v>
      </c>
      <c r="K5358" s="6">
        <f t="shared" si="585"/>
        <v>1.5</v>
      </c>
      <c r="L5358" s="6">
        <f t="shared" si="582"/>
        <v>7.5</v>
      </c>
      <c r="M5358" t="str">
        <f t="shared" si="586"/>
        <v>Default mode</v>
      </c>
      <c r="N5358" t="str">
        <f t="shared" si="587"/>
        <v>In-store</v>
      </c>
      <c r="O5358" s="8">
        <f t="shared" si="588"/>
        <v>45044</v>
      </c>
    </row>
    <row r="5359" spans="1:15" x14ac:dyDescent="0.35">
      <c r="A5359" t="s">
        <v>5380</v>
      </c>
      <c r="B5359" s="4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I5359" s="4" t="str">
        <f t="shared" si="583"/>
        <v>Tea</v>
      </c>
      <c r="J5359" s="6">
        <f t="shared" si="584"/>
        <v>3</v>
      </c>
      <c r="K5359" s="6">
        <f t="shared" si="585"/>
        <v>1.5</v>
      </c>
      <c r="L5359" s="6">
        <f t="shared" si="582"/>
        <v>4.5</v>
      </c>
      <c r="M5359" t="str">
        <f t="shared" si="586"/>
        <v>Cash</v>
      </c>
      <c r="N5359" t="str">
        <f t="shared" si="587"/>
        <v>UNKNOWN</v>
      </c>
      <c r="O5359" s="8">
        <f t="shared" si="588"/>
        <v>44963</v>
      </c>
    </row>
    <row r="5360" spans="1:15" x14ac:dyDescent="0.35">
      <c r="A5360" t="s">
        <v>5381</v>
      </c>
      <c r="B5360" s="4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  <c r="I5360" s="4" t="str">
        <f t="shared" si="583"/>
        <v>Coffee</v>
      </c>
      <c r="J5360" s="6">
        <f t="shared" si="584"/>
        <v>5</v>
      </c>
      <c r="K5360" s="6">
        <f t="shared" si="585"/>
        <v>2</v>
      </c>
      <c r="L5360" s="6">
        <f t="shared" si="582"/>
        <v>10</v>
      </c>
      <c r="M5360" t="str">
        <f t="shared" si="586"/>
        <v>Digital Wallet</v>
      </c>
      <c r="N5360" t="str">
        <f t="shared" si="587"/>
        <v>In-store</v>
      </c>
      <c r="O5360" s="8">
        <f t="shared" si="588"/>
        <v>45131</v>
      </c>
    </row>
    <row r="5361" spans="1:15" x14ac:dyDescent="0.35">
      <c r="A5361" t="s">
        <v>5382</v>
      </c>
      <c r="B5361" s="4" t="s">
        <v>39</v>
      </c>
      <c r="C5361">
        <v>5</v>
      </c>
      <c r="D5361">
        <v>3</v>
      </c>
      <c r="E5361">
        <v>15</v>
      </c>
      <c r="H5361" s="1">
        <v>45125</v>
      </c>
      <c r="I5361" s="4" t="str">
        <f t="shared" si="583"/>
        <v>Juice</v>
      </c>
      <c r="J5361" s="6">
        <f t="shared" si="584"/>
        <v>5</v>
      </c>
      <c r="K5361" s="6">
        <f t="shared" si="585"/>
        <v>3</v>
      </c>
      <c r="L5361" s="6">
        <f t="shared" si="582"/>
        <v>15</v>
      </c>
      <c r="M5361" t="str">
        <f t="shared" si="586"/>
        <v>Default mode</v>
      </c>
      <c r="N5361" t="str">
        <f t="shared" si="587"/>
        <v>UNKNOWN</v>
      </c>
      <c r="O5361" s="8">
        <f t="shared" si="588"/>
        <v>45125</v>
      </c>
    </row>
    <row r="5362" spans="1:15" x14ac:dyDescent="0.35">
      <c r="A5362" t="s">
        <v>5383</v>
      </c>
      <c r="B5362" s="4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I5362" s="4" t="str">
        <f t="shared" si="583"/>
        <v>Cookie</v>
      </c>
      <c r="J5362" s="6">
        <f t="shared" si="584"/>
        <v>4</v>
      </c>
      <c r="K5362" s="6">
        <f t="shared" si="585"/>
        <v>1</v>
      </c>
      <c r="L5362" s="6">
        <f t="shared" si="582"/>
        <v>4</v>
      </c>
      <c r="M5362" t="str">
        <f t="shared" si="586"/>
        <v>Default mode</v>
      </c>
      <c r="N5362" t="str">
        <f t="shared" si="587"/>
        <v>Takeaway</v>
      </c>
      <c r="O5362" s="8">
        <f t="shared" si="588"/>
        <v>45028</v>
      </c>
    </row>
    <row r="5363" spans="1:15" x14ac:dyDescent="0.35">
      <c r="A5363" t="s">
        <v>5384</v>
      </c>
      <c r="B5363" s="4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  <c r="I5363" s="4" t="str">
        <f t="shared" si="583"/>
        <v>Sandwich</v>
      </c>
      <c r="J5363" s="6">
        <f t="shared" si="584"/>
        <v>3</v>
      </c>
      <c r="K5363" s="6">
        <f t="shared" si="585"/>
        <v>4</v>
      </c>
      <c r="L5363" s="6">
        <f t="shared" si="582"/>
        <v>12</v>
      </c>
      <c r="M5363" t="str">
        <f t="shared" si="586"/>
        <v>Digital Wallet</v>
      </c>
      <c r="N5363" t="str">
        <f t="shared" si="587"/>
        <v>In-store</v>
      </c>
      <c r="O5363" s="8">
        <f t="shared" si="588"/>
        <v>45223</v>
      </c>
    </row>
    <row r="5364" spans="1:15" x14ac:dyDescent="0.35">
      <c r="A5364" t="s">
        <v>5385</v>
      </c>
      <c r="B5364" s="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I5364" s="4" t="str">
        <f t="shared" si="583"/>
        <v>Sandwich</v>
      </c>
      <c r="J5364" s="6">
        <f t="shared" si="584"/>
        <v>3</v>
      </c>
      <c r="K5364" s="6">
        <f t="shared" si="585"/>
        <v>4</v>
      </c>
      <c r="L5364" s="6">
        <f t="shared" si="582"/>
        <v>12</v>
      </c>
      <c r="M5364" t="str">
        <f t="shared" si="586"/>
        <v>Cash</v>
      </c>
      <c r="N5364" t="str">
        <f t="shared" si="587"/>
        <v>Takeaway</v>
      </c>
      <c r="O5364" s="8">
        <f t="shared" si="588"/>
        <v>45237</v>
      </c>
    </row>
    <row r="5365" spans="1:15" x14ac:dyDescent="0.35">
      <c r="A5365" t="s">
        <v>5386</v>
      </c>
      <c r="B5365" s="4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  <c r="I5365" s="4" t="str">
        <f t="shared" si="583"/>
        <v>Coffee</v>
      </c>
      <c r="J5365" s="6">
        <f t="shared" si="584"/>
        <v>3</v>
      </c>
      <c r="K5365" s="6">
        <f t="shared" si="585"/>
        <v>2</v>
      </c>
      <c r="L5365" s="6">
        <f t="shared" si="582"/>
        <v>6</v>
      </c>
      <c r="M5365" t="str">
        <f t="shared" si="586"/>
        <v>Default mode</v>
      </c>
      <c r="N5365" t="str">
        <f t="shared" si="587"/>
        <v>UNKNOWN</v>
      </c>
      <c r="O5365" s="8">
        <f t="shared" si="588"/>
        <v>45098</v>
      </c>
    </row>
    <row r="5366" spans="1:15" x14ac:dyDescent="0.35">
      <c r="A5366" t="s">
        <v>5387</v>
      </c>
      <c r="B5366" s="4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I5366" s="4" t="str">
        <f t="shared" si="583"/>
        <v>Coffee</v>
      </c>
      <c r="J5366" s="6">
        <f t="shared" si="584"/>
        <v>1</v>
      </c>
      <c r="K5366" s="6">
        <f t="shared" si="585"/>
        <v>2</v>
      </c>
      <c r="L5366" s="6">
        <f t="shared" si="582"/>
        <v>2</v>
      </c>
      <c r="M5366" t="str">
        <f t="shared" si="586"/>
        <v>Credit Card</v>
      </c>
      <c r="N5366" t="str">
        <f t="shared" si="587"/>
        <v>UNKNOWN</v>
      </c>
      <c r="O5366" s="8">
        <f t="shared" si="588"/>
        <v>44959</v>
      </c>
    </row>
    <row r="5367" spans="1:15" x14ac:dyDescent="0.35">
      <c r="A5367" t="s">
        <v>5388</v>
      </c>
      <c r="B5367" s="4" t="s">
        <v>9</v>
      </c>
      <c r="C5367">
        <v>5</v>
      </c>
      <c r="E5367">
        <v>10</v>
      </c>
      <c r="G5367" t="s">
        <v>15</v>
      </c>
      <c r="H5367" s="1">
        <v>44932</v>
      </c>
      <c r="I5367" s="4" t="str">
        <f t="shared" si="583"/>
        <v>Coffee</v>
      </c>
      <c r="J5367" s="6">
        <f t="shared" si="584"/>
        <v>5</v>
      </c>
      <c r="K5367" s="6">
        <f t="shared" si="585"/>
        <v>0</v>
      </c>
      <c r="L5367" s="6">
        <f t="shared" si="582"/>
        <v>10</v>
      </c>
      <c r="M5367" t="str">
        <f t="shared" si="586"/>
        <v>Default mode</v>
      </c>
      <c r="N5367" t="str">
        <f t="shared" si="587"/>
        <v>In-store</v>
      </c>
      <c r="O5367" s="8">
        <f t="shared" si="588"/>
        <v>44932</v>
      </c>
    </row>
    <row r="5368" spans="1:15" x14ac:dyDescent="0.35">
      <c r="A5368" t="s">
        <v>5389</v>
      </c>
      <c r="B5368" s="4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  <c r="I5368" s="4" t="str">
        <f t="shared" si="583"/>
        <v>Sandwich</v>
      </c>
      <c r="J5368" s="6">
        <f t="shared" si="584"/>
        <v>3.0413372487011521</v>
      </c>
      <c r="K5368" s="6">
        <f t="shared" si="585"/>
        <v>4</v>
      </c>
      <c r="L5368" s="6">
        <f t="shared" si="582"/>
        <v>4</v>
      </c>
      <c r="M5368" t="str">
        <f t="shared" si="586"/>
        <v>Digital Wallet</v>
      </c>
      <c r="N5368" t="str">
        <f t="shared" si="587"/>
        <v>UNKNOWN</v>
      </c>
      <c r="O5368" s="8">
        <f t="shared" si="588"/>
        <v>45081</v>
      </c>
    </row>
    <row r="5369" spans="1:15" x14ac:dyDescent="0.35">
      <c r="A5369" t="s">
        <v>5390</v>
      </c>
      <c r="B5369" s="4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  <c r="I5369" s="4" t="str">
        <f t="shared" si="583"/>
        <v>Cookie</v>
      </c>
      <c r="J5369" s="6">
        <f t="shared" si="584"/>
        <v>5</v>
      </c>
      <c r="K5369" s="6">
        <f t="shared" si="585"/>
        <v>0</v>
      </c>
      <c r="L5369" s="6">
        <f t="shared" si="582"/>
        <v>5</v>
      </c>
      <c r="M5369" t="str">
        <f t="shared" si="586"/>
        <v>Digital Wallet</v>
      </c>
      <c r="N5369" t="str">
        <f t="shared" si="587"/>
        <v>Takeaway</v>
      </c>
      <c r="O5369" s="8">
        <f t="shared" si="588"/>
        <v>45235</v>
      </c>
    </row>
    <row r="5370" spans="1:15" x14ac:dyDescent="0.35">
      <c r="A5370" t="s">
        <v>5391</v>
      </c>
      <c r="B5370" s="4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I5370" s="4" t="str">
        <f t="shared" si="583"/>
        <v>Tea</v>
      </c>
      <c r="J5370" s="6">
        <f t="shared" si="584"/>
        <v>4</v>
      </c>
      <c r="K5370" s="6">
        <f t="shared" si="585"/>
        <v>1.5</v>
      </c>
      <c r="L5370" s="6">
        <f t="shared" si="582"/>
        <v>6</v>
      </c>
      <c r="M5370" t="str">
        <f t="shared" si="586"/>
        <v>Default mode</v>
      </c>
      <c r="N5370" t="str">
        <f t="shared" si="587"/>
        <v>In-store</v>
      </c>
      <c r="O5370" s="8">
        <f t="shared" si="588"/>
        <v>45118</v>
      </c>
    </row>
    <row r="5371" spans="1:15" x14ac:dyDescent="0.35">
      <c r="A5371" t="s">
        <v>5392</v>
      </c>
      <c r="B5371" s="4" t="s">
        <v>9</v>
      </c>
      <c r="C5371">
        <v>5</v>
      </c>
      <c r="D5371">
        <v>2</v>
      </c>
      <c r="H5371" s="1">
        <v>44976</v>
      </c>
      <c r="I5371" s="4" t="str">
        <f t="shared" si="583"/>
        <v>Coffee</v>
      </c>
      <c r="J5371" s="6">
        <f t="shared" si="584"/>
        <v>5</v>
      </c>
      <c r="K5371" s="6">
        <f t="shared" si="585"/>
        <v>2</v>
      </c>
      <c r="L5371" s="6">
        <f t="shared" si="582"/>
        <v>10</v>
      </c>
      <c r="M5371" t="str">
        <f t="shared" si="586"/>
        <v>Default mode</v>
      </c>
      <c r="N5371" t="str">
        <f t="shared" si="587"/>
        <v>UNKNOWN</v>
      </c>
      <c r="O5371" s="8">
        <f t="shared" si="588"/>
        <v>44976</v>
      </c>
    </row>
    <row r="5372" spans="1:15" x14ac:dyDescent="0.35">
      <c r="A5372" t="s">
        <v>5393</v>
      </c>
      <c r="B5372" s="4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I5372" s="4" t="str">
        <f t="shared" si="583"/>
        <v>Sandwich</v>
      </c>
      <c r="J5372" s="6">
        <f t="shared" si="584"/>
        <v>3</v>
      </c>
      <c r="K5372" s="6">
        <f t="shared" si="585"/>
        <v>4</v>
      </c>
      <c r="L5372" s="6">
        <f t="shared" si="582"/>
        <v>12</v>
      </c>
      <c r="M5372" t="str">
        <f t="shared" si="586"/>
        <v>Credit Card</v>
      </c>
      <c r="N5372" t="str">
        <f t="shared" si="587"/>
        <v>UNKNOWN</v>
      </c>
      <c r="O5372" s="8">
        <f t="shared" si="588"/>
        <v>45136</v>
      </c>
    </row>
    <row r="5373" spans="1:15" x14ac:dyDescent="0.35">
      <c r="A5373" t="s">
        <v>5394</v>
      </c>
      <c r="B5373" s="4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  <c r="I5373" s="4" t="str">
        <f t="shared" si="583"/>
        <v>Juice</v>
      </c>
      <c r="J5373" s="6">
        <f t="shared" si="584"/>
        <v>3</v>
      </c>
      <c r="K5373" s="6">
        <f t="shared" si="585"/>
        <v>3</v>
      </c>
      <c r="L5373" s="6">
        <f t="shared" si="582"/>
        <v>6</v>
      </c>
      <c r="M5373" t="str">
        <f t="shared" si="586"/>
        <v>Cash</v>
      </c>
      <c r="N5373" t="str">
        <f t="shared" si="587"/>
        <v>UNKNOWN</v>
      </c>
      <c r="O5373" s="8">
        <f t="shared" si="588"/>
        <v>45190</v>
      </c>
    </row>
    <row r="5374" spans="1:15" x14ac:dyDescent="0.35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I5374" s="4" t="str">
        <f t="shared" si="583"/>
        <v>UNKNOWN</v>
      </c>
      <c r="J5374" s="6">
        <f t="shared" si="584"/>
        <v>2</v>
      </c>
      <c r="K5374" s="6">
        <f t="shared" si="585"/>
        <v>5</v>
      </c>
      <c r="L5374" s="6">
        <f t="shared" si="582"/>
        <v>10</v>
      </c>
      <c r="M5374" t="str">
        <f t="shared" si="586"/>
        <v>Credit Card</v>
      </c>
      <c r="N5374" t="str">
        <f t="shared" si="587"/>
        <v>UNKNOWN</v>
      </c>
      <c r="O5374" s="8">
        <f t="shared" si="588"/>
        <v>45144</v>
      </c>
    </row>
    <row r="5375" spans="1:15" x14ac:dyDescent="0.35">
      <c r="A5375" t="s">
        <v>5396</v>
      </c>
      <c r="B5375" s="4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I5375" s="4" t="str">
        <f t="shared" si="583"/>
        <v>Smoothie</v>
      </c>
      <c r="J5375" s="6">
        <f t="shared" si="584"/>
        <v>4</v>
      </c>
      <c r="K5375" s="6">
        <f t="shared" si="585"/>
        <v>4</v>
      </c>
      <c r="L5375" s="6">
        <f t="shared" si="582"/>
        <v>16</v>
      </c>
      <c r="M5375" t="str">
        <f t="shared" si="586"/>
        <v>Credit Card</v>
      </c>
      <c r="N5375" t="str">
        <f t="shared" si="587"/>
        <v>UNKNOWN</v>
      </c>
      <c r="O5375" s="8">
        <f t="shared" si="588"/>
        <v>45270</v>
      </c>
    </row>
    <row r="5376" spans="1:15" x14ac:dyDescent="0.35">
      <c r="A5376" t="s">
        <v>5397</v>
      </c>
      <c r="B5376" s="4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I5376" s="4" t="str">
        <f t="shared" si="583"/>
        <v>Juice</v>
      </c>
      <c r="J5376" s="6">
        <f t="shared" si="584"/>
        <v>1</v>
      </c>
      <c r="K5376" s="6">
        <f t="shared" si="585"/>
        <v>3</v>
      </c>
      <c r="L5376" s="6">
        <f t="shared" si="582"/>
        <v>3</v>
      </c>
      <c r="M5376" t="str">
        <f t="shared" si="586"/>
        <v>Credit Card</v>
      </c>
      <c r="N5376" t="str">
        <f t="shared" si="587"/>
        <v>In-store</v>
      </c>
      <c r="O5376" s="8">
        <f t="shared" si="588"/>
        <v>45192</v>
      </c>
    </row>
    <row r="5377" spans="1:15" x14ac:dyDescent="0.35">
      <c r="A5377" t="s">
        <v>5398</v>
      </c>
      <c r="B5377" s="4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  <c r="I5377" s="4" t="str">
        <f t="shared" si="583"/>
        <v>Cake</v>
      </c>
      <c r="J5377" s="6">
        <f t="shared" si="584"/>
        <v>1</v>
      </c>
      <c r="K5377" s="6">
        <f t="shared" si="585"/>
        <v>3</v>
      </c>
      <c r="L5377" s="6">
        <f t="shared" si="582"/>
        <v>3</v>
      </c>
      <c r="M5377" t="str">
        <f t="shared" si="586"/>
        <v>Digital Wallet</v>
      </c>
      <c r="N5377" t="str">
        <f t="shared" si="587"/>
        <v>Takeaway</v>
      </c>
      <c r="O5377" s="8">
        <f t="shared" si="588"/>
        <v>45218</v>
      </c>
    </row>
    <row r="5378" spans="1:15" x14ac:dyDescent="0.35">
      <c r="A5378" t="s">
        <v>5399</v>
      </c>
      <c r="B5378" s="4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I5378" s="4" t="str">
        <f t="shared" si="583"/>
        <v>Sandwich</v>
      </c>
      <c r="J5378" s="6">
        <f t="shared" si="584"/>
        <v>3</v>
      </c>
      <c r="K5378" s="6">
        <f t="shared" si="585"/>
        <v>4</v>
      </c>
      <c r="L5378" s="6">
        <f t="shared" ref="L5378:L5441" si="589">IF(ISBLANK(E5378),PRODUCT(J5378,K5378),IF(E5378="ERROR",PRODUCT(J5378,K5378),IF(E5378="UNKNOWN",PRODUCT(J5378,K5378),E5378)))</f>
        <v>12</v>
      </c>
      <c r="M5378" t="str">
        <f t="shared" si="586"/>
        <v>Default mode</v>
      </c>
      <c r="N5378" t="str">
        <f t="shared" si="587"/>
        <v>In-store</v>
      </c>
      <c r="O5378" s="8">
        <f t="shared" si="588"/>
        <v>45056</v>
      </c>
    </row>
    <row r="5379" spans="1:15" x14ac:dyDescent="0.35">
      <c r="A5379" t="s">
        <v>5400</v>
      </c>
      <c r="B5379" s="4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I5379" s="4" t="str">
        <f t="shared" ref="I5379:I5442" si="590">IF(ISBLANK(B5379),"UNKNOWN",IF(B5379="ERROR","Juice",B5379))</f>
        <v>Juice</v>
      </c>
      <c r="J5379" s="6">
        <f t="shared" ref="J5379:J5442" si="591">IF(ISBLANK(C5379),E5379/D5379,IF(C5379="ERROR",AVERAGE(C5379:C15378),IF(C5379="UNKNOWN",MEDIAN(C5379:C15378),C5379)))</f>
        <v>2</v>
      </c>
      <c r="K5379" s="6">
        <f t="shared" ref="K5379:K5442" si="592">IF(ISBLANK(D5379),0,IF(D5379="ERROR",AVERAGE(D5379:D15378),IF(D5379="UNKNOWN",MEDIAN(D5379:D15378),D5379)))</f>
        <v>3</v>
      </c>
      <c r="L5379" s="6">
        <f t="shared" si="589"/>
        <v>6</v>
      </c>
      <c r="M5379" t="str">
        <f t="shared" ref="M5379:M5442" si="593">IF(ISBLANK(F5379),"Default mode",IF(F5379="ERROR","Cash",F5379))</f>
        <v>Default mode</v>
      </c>
      <c r="N5379" t="str">
        <f t="shared" ref="N5379:N5442" si="594">IF(ISBLANK(G5379),"UNKNOWN",IF(G5379="ERROR","Cafe",G5379))</f>
        <v>Takeaway</v>
      </c>
      <c r="O5379" s="8">
        <f t="shared" ref="O5379:O5442" si="595">IF(ISBLANK(H5379),DATE(2023,1,1),IF(H5379="ERROR",DATE(2023,6,1),IF(H5379="UNKNOWN",DATE(2023,1,1),H5379)))</f>
        <v>45058</v>
      </c>
    </row>
    <row r="5380" spans="1:15" x14ac:dyDescent="0.35">
      <c r="A5380" t="s">
        <v>5401</v>
      </c>
      <c r="B5380" s="4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I5380" s="4" t="str">
        <f t="shared" si="590"/>
        <v>Juice</v>
      </c>
      <c r="J5380" s="6">
        <f t="shared" si="591"/>
        <v>5</v>
      </c>
      <c r="K5380" s="6">
        <f t="shared" si="592"/>
        <v>3</v>
      </c>
      <c r="L5380" s="6">
        <f t="shared" si="589"/>
        <v>15</v>
      </c>
      <c r="M5380" t="str">
        <f t="shared" si="593"/>
        <v>Cash</v>
      </c>
      <c r="N5380" t="str">
        <f t="shared" si="594"/>
        <v>Takeaway</v>
      </c>
      <c r="O5380" s="8">
        <f t="shared" si="595"/>
        <v>45276</v>
      </c>
    </row>
    <row r="5381" spans="1:15" x14ac:dyDescent="0.35">
      <c r="A5381" t="s">
        <v>5402</v>
      </c>
      <c r="B5381" s="4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I5381" s="4" t="str">
        <f t="shared" si="590"/>
        <v>Coffee</v>
      </c>
      <c r="J5381" s="6">
        <f t="shared" si="591"/>
        <v>4</v>
      </c>
      <c r="K5381" s="6">
        <f t="shared" si="592"/>
        <v>2</v>
      </c>
      <c r="L5381" s="6">
        <f t="shared" si="589"/>
        <v>8</v>
      </c>
      <c r="M5381" t="str">
        <f t="shared" si="593"/>
        <v>Cash</v>
      </c>
      <c r="N5381" t="str">
        <f t="shared" si="594"/>
        <v>Takeaway</v>
      </c>
      <c r="O5381" s="8">
        <f t="shared" si="595"/>
        <v>44991</v>
      </c>
    </row>
    <row r="5382" spans="1:15" x14ac:dyDescent="0.35">
      <c r="A5382" t="s">
        <v>5403</v>
      </c>
      <c r="B5382" s="4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I5382" s="4" t="str">
        <f t="shared" si="590"/>
        <v>Cookie</v>
      </c>
      <c r="J5382" s="6">
        <f t="shared" si="591"/>
        <v>1</v>
      </c>
      <c r="K5382" s="6">
        <f t="shared" si="592"/>
        <v>1</v>
      </c>
      <c r="L5382" s="6">
        <f t="shared" si="589"/>
        <v>1</v>
      </c>
      <c r="M5382" t="str">
        <f t="shared" si="593"/>
        <v>Cash</v>
      </c>
      <c r="N5382" t="str">
        <f t="shared" si="594"/>
        <v>Takeaway</v>
      </c>
      <c r="O5382" s="8">
        <f t="shared" si="595"/>
        <v>45162</v>
      </c>
    </row>
    <row r="5383" spans="1:15" x14ac:dyDescent="0.35">
      <c r="A5383" t="s">
        <v>5404</v>
      </c>
      <c r="B5383" s="4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  <c r="I5383" s="4" t="str">
        <f t="shared" si="590"/>
        <v>Cookie</v>
      </c>
      <c r="J5383" s="6">
        <f t="shared" si="591"/>
        <v>3</v>
      </c>
      <c r="K5383" s="6">
        <f t="shared" si="592"/>
        <v>1</v>
      </c>
      <c r="L5383" s="6">
        <f t="shared" si="589"/>
        <v>3</v>
      </c>
      <c r="M5383" t="str">
        <f t="shared" si="593"/>
        <v>Digital Wallet</v>
      </c>
      <c r="N5383" t="str">
        <f t="shared" si="594"/>
        <v>In-store</v>
      </c>
      <c r="O5383" s="8">
        <f t="shared" si="595"/>
        <v>45190</v>
      </c>
    </row>
    <row r="5384" spans="1:15" x14ac:dyDescent="0.35">
      <c r="A5384" t="s">
        <v>5405</v>
      </c>
      <c r="B5384" s="4" t="s">
        <v>17</v>
      </c>
      <c r="C5384">
        <v>2</v>
      </c>
      <c r="D5384">
        <v>1</v>
      </c>
      <c r="E5384">
        <v>2</v>
      </c>
      <c r="H5384" s="1">
        <v>45254</v>
      </c>
      <c r="I5384" s="4" t="str">
        <f t="shared" si="590"/>
        <v>Cookie</v>
      </c>
      <c r="J5384" s="6">
        <f t="shared" si="591"/>
        <v>2</v>
      </c>
      <c r="K5384" s="6">
        <f t="shared" si="592"/>
        <v>1</v>
      </c>
      <c r="L5384" s="6">
        <f t="shared" si="589"/>
        <v>2</v>
      </c>
      <c r="M5384" t="str">
        <f t="shared" si="593"/>
        <v>Default mode</v>
      </c>
      <c r="N5384" t="str">
        <f t="shared" si="594"/>
        <v>UNKNOWN</v>
      </c>
      <c r="O5384" s="8">
        <f t="shared" si="595"/>
        <v>45254</v>
      </c>
    </row>
    <row r="5385" spans="1:15" x14ac:dyDescent="0.35">
      <c r="A5385" t="s">
        <v>5406</v>
      </c>
      <c r="B5385" s="4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I5385" s="4" t="str">
        <f t="shared" si="590"/>
        <v>Cookie</v>
      </c>
      <c r="J5385" s="6">
        <f t="shared" si="591"/>
        <v>5</v>
      </c>
      <c r="K5385" s="6">
        <f t="shared" si="592"/>
        <v>1</v>
      </c>
      <c r="L5385" s="6">
        <f t="shared" si="589"/>
        <v>5</v>
      </c>
      <c r="M5385" t="str">
        <f t="shared" si="593"/>
        <v>Cash</v>
      </c>
      <c r="N5385" t="str">
        <f t="shared" si="594"/>
        <v>Takeaway</v>
      </c>
      <c r="O5385" s="8">
        <f t="shared" si="595"/>
        <v>45192</v>
      </c>
    </row>
    <row r="5386" spans="1:15" x14ac:dyDescent="0.35">
      <c r="A5386" t="s">
        <v>5407</v>
      </c>
      <c r="B5386" s="4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  <c r="I5386" s="4" t="str">
        <f t="shared" si="590"/>
        <v>Coffee</v>
      </c>
      <c r="J5386" s="6">
        <f t="shared" si="591"/>
        <v>3</v>
      </c>
      <c r="K5386" s="6">
        <f t="shared" si="592"/>
        <v>2</v>
      </c>
      <c r="L5386" s="6">
        <f t="shared" si="589"/>
        <v>6</v>
      </c>
      <c r="M5386" t="str">
        <f t="shared" si="593"/>
        <v>Digital Wallet</v>
      </c>
      <c r="N5386" t="str">
        <f t="shared" si="594"/>
        <v>Takeaway</v>
      </c>
      <c r="O5386" s="8">
        <f t="shared" si="595"/>
        <v>44977</v>
      </c>
    </row>
    <row r="5387" spans="1:15" x14ac:dyDescent="0.35">
      <c r="A5387" t="s">
        <v>5408</v>
      </c>
      <c r="B5387" s="4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  <c r="I5387" s="4" t="str">
        <f t="shared" si="590"/>
        <v>Coffee</v>
      </c>
      <c r="J5387" s="6">
        <f t="shared" si="591"/>
        <v>5</v>
      </c>
      <c r="K5387" s="6">
        <f t="shared" si="592"/>
        <v>2</v>
      </c>
      <c r="L5387" s="6">
        <f t="shared" si="589"/>
        <v>10</v>
      </c>
      <c r="M5387" t="str">
        <f t="shared" si="593"/>
        <v>Digital Wallet</v>
      </c>
      <c r="N5387" t="str">
        <f t="shared" si="594"/>
        <v>In-store</v>
      </c>
      <c r="O5387" s="8">
        <f t="shared" si="595"/>
        <v>45049</v>
      </c>
    </row>
    <row r="5388" spans="1:15" x14ac:dyDescent="0.35">
      <c r="A5388" t="s">
        <v>5409</v>
      </c>
      <c r="B5388" s="4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I5388" s="4" t="str">
        <f t="shared" si="590"/>
        <v>Tea</v>
      </c>
      <c r="J5388" s="6">
        <f t="shared" si="591"/>
        <v>3</v>
      </c>
      <c r="K5388" s="6">
        <f t="shared" si="592"/>
        <v>1.5</v>
      </c>
      <c r="L5388" s="6">
        <f t="shared" si="589"/>
        <v>4.5</v>
      </c>
      <c r="M5388" t="str">
        <f t="shared" si="593"/>
        <v>Credit Card</v>
      </c>
      <c r="N5388" t="str">
        <f t="shared" si="594"/>
        <v>In-store</v>
      </c>
      <c r="O5388" s="8">
        <f t="shared" si="595"/>
        <v>45001</v>
      </c>
    </row>
    <row r="5389" spans="1:15" x14ac:dyDescent="0.35">
      <c r="A5389" t="s">
        <v>5410</v>
      </c>
      <c r="B5389" s="4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I5389" s="4" t="str">
        <f t="shared" si="590"/>
        <v>Coffee</v>
      </c>
      <c r="J5389" s="6">
        <f t="shared" si="591"/>
        <v>4</v>
      </c>
      <c r="K5389" s="6">
        <f t="shared" si="592"/>
        <v>2</v>
      </c>
      <c r="L5389" s="6">
        <f t="shared" si="589"/>
        <v>8</v>
      </c>
      <c r="M5389" t="str">
        <f t="shared" si="593"/>
        <v>Default mode</v>
      </c>
      <c r="N5389" t="str">
        <f t="shared" si="594"/>
        <v>Takeaway</v>
      </c>
      <c r="O5389" s="8">
        <f t="shared" si="595"/>
        <v>45211</v>
      </c>
    </row>
    <row r="5390" spans="1:15" x14ac:dyDescent="0.35">
      <c r="A5390" t="s">
        <v>5411</v>
      </c>
      <c r="B5390" s="4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  <c r="I5390" s="4" t="str">
        <f t="shared" si="590"/>
        <v>Cookie</v>
      </c>
      <c r="J5390" s="6">
        <f t="shared" si="591"/>
        <v>3</v>
      </c>
      <c r="K5390" s="6">
        <f t="shared" si="592"/>
        <v>1</v>
      </c>
      <c r="L5390" s="6">
        <f t="shared" si="589"/>
        <v>4</v>
      </c>
      <c r="M5390" t="str">
        <f t="shared" si="593"/>
        <v>Default mode</v>
      </c>
      <c r="N5390" t="str">
        <f t="shared" si="594"/>
        <v>Takeaway</v>
      </c>
      <c r="O5390" s="8">
        <f t="shared" si="595"/>
        <v>44928</v>
      </c>
    </row>
    <row r="5391" spans="1:15" x14ac:dyDescent="0.35">
      <c r="A5391" t="s">
        <v>5412</v>
      </c>
      <c r="B5391" s="4" t="s">
        <v>39</v>
      </c>
      <c r="C5391">
        <v>2</v>
      </c>
      <c r="D5391">
        <v>3</v>
      </c>
      <c r="E5391">
        <v>6</v>
      </c>
      <c r="H5391" s="1">
        <v>45151</v>
      </c>
      <c r="I5391" s="4" t="str">
        <f t="shared" si="590"/>
        <v>Juice</v>
      </c>
      <c r="J5391" s="6">
        <f t="shared" si="591"/>
        <v>2</v>
      </c>
      <c r="K5391" s="6">
        <f t="shared" si="592"/>
        <v>3</v>
      </c>
      <c r="L5391" s="6">
        <f t="shared" si="589"/>
        <v>6</v>
      </c>
      <c r="M5391" t="str">
        <f t="shared" si="593"/>
        <v>Default mode</v>
      </c>
      <c r="N5391" t="str">
        <f t="shared" si="594"/>
        <v>UNKNOWN</v>
      </c>
      <c r="O5391" s="8">
        <f t="shared" si="595"/>
        <v>45151</v>
      </c>
    </row>
    <row r="5392" spans="1:15" x14ac:dyDescent="0.35">
      <c r="A5392" t="s">
        <v>5413</v>
      </c>
      <c r="B5392" s="4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I5392" s="4" t="str">
        <f t="shared" si="590"/>
        <v>Cookie</v>
      </c>
      <c r="J5392" s="6">
        <f t="shared" si="591"/>
        <v>1</v>
      </c>
      <c r="K5392" s="6">
        <f t="shared" si="592"/>
        <v>1</v>
      </c>
      <c r="L5392" s="6">
        <f t="shared" si="589"/>
        <v>1</v>
      </c>
      <c r="M5392" t="str">
        <f t="shared" si="593"/>
        <v>Cash</v>
      </c>
      <c r="N5392" t="str">
        <f t="shared" si="594"/>
        <v>UNKNOWN</v>
      </c>
      <c r="O5392" s="8">
        <f t="shared" si="595"/>
        <v>45051</v>
      </c>
    </row>
    <row r="5393" spans="1:15" x14ac:dyDescent="0.35">
      <c r="A5393" t="s">
        <v>5414</v>
      </c>
      <c r="B5393" s="4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  <c r="I5393" s="4" t="str">
        <f t="shared" si="590"/>
        <v>Coffee</v>
      </c>
      <c r="J5393" s="6">
        <f t="shared" si="591"/>
        <v>5</v>
      </c>
      <c r="K5393" s="6">
        <f t="shared" si="592"/>
        <v>2</v>
      </c>
      <c r="L5393" s="6">
        <f t="shared" si="589"/>
        <v>10</v>
      </c>
      <c r="M5393" t="str">
        <f t="shared" si="593"/>
        <v>Default mode</v>
      </c>
      <c r="N5393" t="str">
        <f t="shared" si="594"/>
        <v>Cafe</v>
      </c>
      <c r="O5393" s="8">
        <f t="shared" si="595"/>
        <v>44936</v>
      </c>
    </row>
    <row r="5394" spans="1:15" x14ac:dyDescent="0.35">
      <c r="A5394" t="s">
        <v>5415</v>
      </c>
      <c r="B5394" s="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I5394" s="4" t="str">
        <f t="shared" si="590"/>
        <v>Cookie</v>
      </c>
      <c r="J5394" s="6">
        <f t="shared" si="591"/>
        <v>5</v>
      </c>
      <c r="K5394" s="6">
        <f t="shared" si="592"/>
        <v>1</v>
      </c>
      <c r="L5394" s="6">
        <f t="shared" si="589"/>
        <v>5</v>
      </c>
      <c r="M5394" t="str">
        <f t="shared" si="593"/>
        <v>Credit Card</v>
      </c>
      <c r="N5394" t="str">
        <f t="shared" si="594"/>
        <v>Takeaway</v>
      </c>
      <c r="O5394" s="8">
        <f t="shared" si="595"/>
        <v>45076</v>
      </c>
    </row>
    <row r="5395" spans="1:15" x14ac:dyDescent="0.35">
      <c r="A5395" t="s">
        <v>5416</v>
      </c>
      <c r="B5395" s="4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  <c r="I5395" s="4" t="str">
        <f t="shared" si="590"/>
        <v>Tea</v>
      </c>
      <c r="J5395" s="6">
        <f t="shared" si="591"/>
        <v>3</v>
      </c>
      <c r="K5395" s="6">
        <f t="shared" si="592"/>
        <v>1.5</v>
      </c>
      <c r="L5395" s="6">
        <f t="shared" si="589"/>
        <v>4.5</v>
      </c>
      <c r="M5395" t="str">
        <f t="shared" si="593"/>
        <v>Digital Wallet</v>
      </c>
      <c r="N5395" t="str">
        <f t="shared" si="594"/>
        <v>In-store</v>
      </c>
      <c r="O5395" s="8">
        <f t="shared" si="595"/>
        <v>45274</v>
      </c>
    </row>
    <row r="5396" spans="1:15" x14ac:dyDescent="0.35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  <c r="I5396" s="4" t="str">
        <f t="shared" si="590"/>
        <v>UNKNOWN</v>
      </c>
      <c r="J5396" s="6">
        <f t="shared" si="591"/>
        <v>2</v>
      </c>
      <c r="K5396" s="6">
        <f t="shared" si="592"/>
        <v>1</v>
      </c>
      <c r="L5396" s="6">
        <f t="shared" si="589"/>
        <v>2</v>
      </c>
      <c r="M5396" t="str">
        <f t="shared" si="593"/>
        <v>Digital Wallet</v>
      </c>
      <c r="N5396" t="str">
        <f t="shared" si="594"/>
        <v>UNKNOWN</v>
      </c>
      <c r="O5396" s="8">
        <f t="shared" si="595"/>
        <v>45272</v>
      </c>
    </row>
    <row r="5397" spans="1:15" x14ac:dyDescent="0.35">
      <c r="A5397" t="s">
        <v>5418</v>
      </c>
      <c r="B5397" s="4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  <c r="I5397" s="4" t="str">
        <f t="shared" si="590"/>
        <v>Coffee</v>
      </c>
      <c r="J5397" s="6">
        <f t="shared" si="591"/>
        <v>5</v>
      </c>
      <c r="K5397" s="6">
        <f t="shared" si="592"/>
        <v>2</v>
      </c>
      <c r="L5397" s="6">
        <f t="shared" si="589"/>
        <v>10</v>
      </c>
      <c r="M5397" t="str">
        <f t="shared" si="593"/>
        <v>Digital Wallet</v>
      </c>
      <c r="N5397" t="str">
        <f t="shared" si="594"/>
        <v>UNKNOWN</v>
      </c>
      <c r="O5397" s="8">
        <f t="shared" si="595"/>
        <v>45188</v>
      </c>
    </row>
    <row r="5398" spans="1:15" x14ac:dyDescent="0.35">
      <c r="A5398" t="s">
        <v>5419</v>
      </c>
      <c r="B5398" s="4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  <c r="I5398" s="4" t="str">
        <f t="shared" si="590"/>
        <v>Tea</v>
      </c>
      <c r="J5398" s="6">
        <f t="shared" si="591"/>
        <v>2</v>
      </c>
      <c r="K5398" s="6">
        <f t="shared" si="592"/>
        <v>1.5</v>
      </c>
      <c r="L5398" s="6">
        <f t="shared" si="589"/>
        <v>3</v>
      </c>
      <c r="M5398" t="str">
        <f t="shared" si="593"/>
        <v>UNKNOWN</v>
      </c>
      <c r="N5398" t="str">
        <f t="shared" si="594"/>
        <v>Takeaway</v>
      </c>
      <c r="O5398" s="8">
        <f t="shared" si="595"/>
        <v>45255</v>
      </c>
    </row>
    <row r="5399" spans="1:15" x14ac:dyDescent="0.35">
      <c r="A5399" t="s">
        <v>5420</v>
      </c>
      <c r="B5399" s="4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I5399" s="4" t="str">
        <f t="shared" si="590"/>
        <v>Tea</v>
      </c>
      <c r="J5399" s="6">
        <f t="shared" si="591"/>
        <v>5</v>
      </c>
      <c r="K5399" s="6">
        <f t="shared" si="592"/>
        <v>1.5</v>
      </c>
      <c r="L5399" s="6">
        <f t="shared" si="589"/>
        <v>7.5</v>
      </c>
      <c r="M5399" t="str">
        <f t="shared" si="593"/>
        <v>Credit Card</v>
      </c>
      <c r="N5399" t="str">
        <f t="shared" si="594"/>
        <v>In-store</v>
      </c>
      <c r="O5399" s="8">
        <f t="shared" si="595"/>
        <v>45288</v>
      </c>
    </row>
    <row r="5400" spans="1:15" x14ac:dyDescent="0.35">
      <c r="A5400" t="s">
        <v>5421</v>
      </c>
      <c r="B5400" s="4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I5400" s="4" t="str">
        <f t="shared" si="590"/>
        <v>Sandwich</v>
      </c>
      <c r="J5400" s="6">
        <f t="shared" si="591"/>
        <v>5</v>
      </c>
      <c r="K5400" s="6">
        <f t="shared" si="592"/>
        <v>4</v>
      </c>
      <c r="L5400" s="6">
        <f t="shared" si="589"/>
        <v>20</v>
      </c>
      <c r="M5400" t="str">
        <f t="shared" si="593"/>
        <v>Cash</v>
      </c>
      <c r="N5400" t="str">
        <f t="shared" si="594"/>
        <v>Takeaway</v>
      </c>
      <c r="O5400" s="8">
        <f t="shared" si="595"/>
        <v>45271</v>
      </c>
    </row>
    <row r="5401" spans="1:15" x14ac:dyDescent="0.35">
      <c r="A5401" t="s">
        <v>5422</v>
      </c>
      <c r="B5401" s="4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  <c r="I5401" s="4" t="str">
        <f t="shared" si="590"/>
        <v>Smoothie</v>
      </c>
      <c r="J5401" s="6">
        <f t="shared" si="591"/>
        <v>1</v>
      </c>
      <c r="K5401" s="6">
        <f t="shared" si="592"/>
        <v>4</v>
      </c>
      <c r="L5401" s="6">
        <f t="shared" si="589"/>
        <v>4</v>
      </c>
      <c r="M5401" t="str">
        <f t="shared" si="593"/>
        <v>Digital Wallet</v>
      </c>
      <c r="N5401" t="str">
        <f t="shared" si="594"/>
        <v>UNKNOWN</v>
      </c>
      <c r="O5401" s="8">
        <f t="shared" si="595"/>
        <v>45221</v>
      </c>
    </row>
    <row r="5402" spans="1:15" x14ac:dyDescent="0.35">
      <c r="A5402" t="s">
        <v>5423</v>
      </c>
      <c r="B5402" s="4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I5402" s="4" t="str">
        <f t="shared" si="590"/>
        <v>Salad</v>
      </c>
      <c r="J5402" s="6">
        <f t="shared" si="591"/>
        <v>4</v>
      </c>
      <c r="K5402" s="6">
        <f t="shared" si="592"/>
        <v>5</v>
      </c>
      <c r="L5402" s="6">
        <f t="shared" si="589"/>
        <v>20</v>
      </c>
      <c r="M5402" t="str">
        <f t="shared" si="593"/>
        <v>Default mode</v>
      </c>
      <c r="N5402" t="str">
        <f t="shared" si="594"/>
        <v>In-store</v>
      </c>
      <c r="O5402" s="8">
        <f t="shared" si="595"/>
        <v>45283</v>
      </c>
    </row>
    <row r="5403" spans="1:15" x14ac:dyDescent="0.35">
      <c r="A5403" t="s">
        <v>5424</v>
      </c>
      <c r="B5403" s="4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  <c r="I5403" s="4" t="str">
        <f t="shared" si="590"/>
        <v>Smoothie</v>
      </c>
      <c r="J5403" s="6">
        <f t="shared" si="591"/>
        <v>4</v>
      </c>
      <c r="K5403" s="6">
        <f t="shared" si="592"/>
        <v>4</v>
      </c>
      <c r="L5403" s="6">
        <f t="shared" si="589"/>
        <v>16</v>
      </c>
      <c r="M5403" t="str">
        <f t="shared" si="593"/>
        <v>Digital Wallet</v>
      </c>
      <c r="N5403" t="str">
        <f t="shared" si="594"/>
        <v>Takeaway</v>
      </c>
      <c r="O5403" s="8">
        <f t="shared" si="595"/>
        <v>44980</v>
      </c>
    </row>
    <row r="5404" spans="1:15" x14ac:dyDescent="0.35">
      <c r="A5404" t="s">
        <v>5425</v>
      </c>
      <c r="B5404" s="4" t="s">
        <v>13</v>
      </c>
      <c r="C5404">
        <v>2</v>
      </c>
      <c r="D5404">
        <v>3</v>
      </c>
      <c r="E5404">
        <v>6</v>
      </c>
      <c r="H5404" s="1">
        <v>45163</v>
      </c>
      <c r="I5404" s="4" t="str">
        <f t="shared" si="590"/>
        <v>Cake</v>
      </c>
      <c r="J5404" s="6">
        <f t="shared" si="591"/>
        <v>2</v>
      </c>
      <c r="K5404" s="6">
        <f t="shared" si="592"/>
        <v>3</v>
      </c>
      <c r="L5404" s="6">
        <f t="shared" si="589"/>
        <v>6</v>
      </c>
      <c r="M5404" t="str">
        <f t="shared" si="593"/>
        <v>Default mode</v>
      </c>
      <c r="N5404" t="str">
        <f t="shared" si="594"/>
        <v>UNKNOWN</v>
      </c>
      <c r="O5404" s="8">
        <f t="shared" si="595"/>
        <v>45163</v>
      </c>
    </row>
    <row r="5405" spans="1:15" x14ac:dyDescent="0.35">
      <c r="A5405" t="s">
        <v>5426</v>
      </c>
      <c r="B5405" s="4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I5405" s="4" t="str">
        <f t="shared" si="590"/>
        <v>Sandwich</v>
      </c>
      <c r="J5405" s="6">
        <f t="shared" si="591"/>
        <v>2</v>
      </c>
      <c r="K5405" s="6">
        <f t="shared" si="592"/>
        <v>4</v>
      </c>
      <c r="L5405" s="6">
        <f t="shared" si="589"/>
        <v>8</v>
      </c>
      <c r="M5405" t="str">
        <f t="shared" si="593"/>
        <v>Credit Card</v>
      </c>
      <c r="N5405" t="str">
        <f t="shared" si="594"/>
        <v>Takeaway</v>
      </c>
      <c r="O5405" s="8">
        <f t="shared" si="595"/>
        <v>45139</v>
      </c>
    </row>
    <row r="5406" spans="1:15" x14ac:dyDescent="0.35">
      <c r="A5406" t="s">
        <v>5427</v>
      </c>
      <c r="B5406" s="4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  <c r="I5406" s="4" t="str">
        <f t="shared" si="590"/>
        <v>Coffee</v>
      </c>
      <c r="J5406" s="6">
        <f t="shared" si="591"/>
        <v>2</v>
      </c>
      <c r="K5406" s="6">
        <f t="shared" si="592"/>
        <v>2</v>
      </c>
      <c r="L5406" s="6">
        <f t="shared" si="589"/>
        <v>4</v>
      </c>
      <c r="M5406" t="str">
        <f t="shared" si="593"/>
        <v>Digital Wallet</v>
      </c>
      <c r="N5406" t="str">
        <f t="shared" si="594"/>
        <v>Takeaway</v>
      </c>
      <c r="O5406" s="8">
        <f t="shared" si="595"/>
        <v>45243</v>
      </c>
    </row>
    <row r="5407" spans="1:15" x14ac:dyDescent="0.35">
      <c r="A5407" t="s">
        <v>5428</v>
      </c>
      <c r="B5407" s="4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I5407" s="4" t="str">
        <f t="shared" si="590"/>
        <v>Tea</v>
      </c>
      <c r="J5407" s="6">
        <f t="shared" si="591"/>
        <v>5</v>
      </c>
      <c r="K5407" s="6">
        <f t="shared" si="592"/>
        <v>1.5</v>
      </c>
      <c r="L5407" s="6">
        <f t="shared" si="589"/>
        <v>7.5</v>
      </c>
      <c r="M5407" t="str">
        <f t="shared" si="593"/>
        <v>Credit Card</v>
      </c>
      <c r="N5407" t="str">
        <f t="shared" si="594"/>
        <v>UNKNOWN</v>
      </c>
      <c r="O5407" s="8">
        <f t="shared" si="595"/>
        <v>45145</v>
      </c>
    </row>
    <row r="5408" spans="1:15" x14ac:dyDescent="0.35">
      <c r="A5408" t="s">
        <v>5429</v>
      </c>
      <c r="B5408" s="4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I5408" s="4" t="str">
        <f t="shared" si="590"/>
        <v>UNKNOWN</v>
      </c>
      <c r="J5408" s="6">
        <f t="shared" si="591"/>
        <v>1</v>
      </c>
      <c r="K5408" s="6">
        <f t="shared" si="592"/>
        <v>4</v>
      </c>
      <c r="L5408" s="6">
        <f t="shared" si="589"/>
        <v>4</v>
      </c>
      <c r="M5408" t="str">
        <f t="shared" si="593"/>
        <v>Credit Card</v>
      </c>
      <c r="N5408" t="str">
        <f t="shared" si="594"/>
        <v>In-store</v>
      </c>
      <c r="O5408" s="8">
        <f t="shared" si="595"/>
        <v>45074</v>
      </c>
    </row>
    <row r="5409" spans="1:15" x14ac:dyDescent="0.35">
      <c r="A5409" t="s">
        <v>5430</v>
      </c>
      <c r="B5409" s="4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I5409" s="4" t="str">
        <f t="shared" si="590"/>
        <v>Cookie</v>
      </c>
      <c r="J5409" s="6">
        <f t="shared" si="591"/>
        <v>3</v>
      </c>
      <c r="K5409" s="6">
        <f t="shared" si="592"/>
        <v>1</v>
      </c>
      <c r="L5409" s="6">
        <f t="shared" si="589"/>
        <v>3</v>
      </c>
      <c r="M5409" t="str">
        <f t="shared" si="593"/>
        <v>Default mode</v>
      </c>
      <c r="N5409" t="str">
        <f t="shared" si="594"/>
        <v>Takeaway</v>
      </c>
      <c r="O5409" s="8">
        <f t="shared" si="595"/>
        <v>45127</v>
      </c>
    </row>
    <row r="5410" spans="1:15" x14ac:dyDescent="0.35">
      <c r="A5410" t="s">
        <v>5431</v>
      </c>
      <c r="B5410" s="4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I5410" s="4" t="str">
        <f t="shared" si="590"/>
        <v>Salad</v>
      </c>
      <c r="J5410" s="6">
        <f t="shared" si="591"/>
        <v>2</v>
      </c>
      <c r="K5410" s="6">
        <f t="shared" si="592"/>
        <v>5</v>
      </c>
      <c r="L5410" s="6">
        <f t="shared" si="589"/>
        <v>10</v>
      </c>
      <c r="M5410" t="str">
        <f t="shared" si="593"/>
        <v>Cash</v>
      </c>
      <c r="N5410" t="str">
        <f t="shared" si="594"/>
        <v>Takeaway</v>
      </c>
      <c r="O5410" s="8">
        <f t="shared" si="595"/>
        <v>45281</v>
      </c>
    </row>
    <row r="5411" spans="1:15" x14ac:dyDescent="0.35">
      <c r="A5411" t="s">
        <v>5432</v>
      </c>
      <c r="B5411" s="4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  <c r="I5411" s="4" t="str">
        <f t="shared" si="590"/>
        <v>Salad</v>
      </c>
      <c r="J5411" s="6">
        <f t="shared" si="591"/>
        <v>5</v>
      </c>
      <c r="K5411" s="6">
        <f t="shared" si="592"/>
        <v>5</v>
      </c>
      <c r="L5411" s="6">
        <f t="shared" si="589"/>
        <v>25</v>
      </c>
      <c r="M5411" t="str">
        <f t="shared" si="593"/>
        <v>Digital Wallet</v>
      </c>
      <c r="N5411" t="str">
        <f t="shared" si="594"/>
        <v>Takeaway</v>
      </c>
      <c r="O5411" s="8">
        <f t="shared" si="595"/>
        <v>45066</v>
      </c>
    </row>
    <row r="5412" spans="1:15" x14ac:dyDescent="0.35">
      <c r="A5412" t="s">
        <v>5433</v>
      </c>
      <c r="B5412" s="4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  <c r="I5412" s="4" t="str">
        <f t="shared" si="590"/>
        <v>Salad</v>
      </c>
      <c r="J5412" s="6">
        <f t="shared" si="591"/>
        <v>2</v>
      </c>
      <c r="K5412" s="6">
        <f t="shared" si="592"/>
        <v>5</v>
      </c>
      <c r="L5412" s="6">
        <f t="shared" si="589"/>
        <v>10</v>
      </c>
      <c r="M5412" t="str">
        <f t="shared" si="593"/>
        <v>Digital Wallet</v>
      </c>
      <c r="N5412" t="str">
        <f t="shared" si="594"/>
        <v>In-store</v>
      </c>
      <c r="O5412" s="8">
        <f t="shared" si="595"/>
        <v>45101</v>
      </c>
    </row>
    <row r="5413" spans="1:15" x14ac:dyDescent="0.35">
      <c r="A5413" t="s">
        <v>5434</v>
      </c>
      <c r="B5413" s="4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 s="4" t="str">
        <f t="shared" si="590"/>
        <v>Coffee</v>
      </c>
      <c r="J5413" s="6">
        <f t="shared" si="591"/>
        <v>3</v>
      </c>
      <c r="K5413" s="6">
        <f t="shared" si="592"/>
        <v>2</v>
      </c>
      <c r="L5413" s="6">
        <f t="shared" si="589"/>
        <v>6</v>
      </c>
      <c r="M5413" t="str">
        <f t="shared" si="593"/>
        <v>Digital Wallet</v>
      </c>
      <c r="N5413" t="str">
        <f t="shared" si="594"/>
        <v>UNKNOWN</v>
      </c>
      <c r="O5413" s="8">
        <f t="shared" si="595"/>
        <v>44957</v>
      </c>
    </row>
    <row r="5414" spans="1:15" x14ac:dyDescent="0.35">
      <c r="A5414" t="s">
        <v>5435</v>
      </c>
      <c r="B5414" s="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  <c r="I5414" s="4" t="str">
        <f t="shared" si="590"/>
        <v>Juice</v>
      </c>
      <c r="J5414" s="6">
        <f t="shared" si="591"/>
        <v>5</v>
      </c>
      <c r="K5414" s="6">
        <f t="shared" si="592"/>
        <v>3</v>
      </c>
      <c r="L5414" s="6">
        <f t="shared" si="589"/>
        <v>15</v>
      </c>
      <c r="M5414" t="str">
        <f t="shared" si="593"/>
        <v>UNKNOWN</v>
      </c>
      <c r="N5414" t="str">
        <f t="shared" si="594"/>
        <v>In-store</v>
      </c>
      <c r="O5414" s="8">
        <f t="shared" si="595"/>
        <v>45023</v>
      </c>
    </row>
    <row r="5415" spans="1:15" x14ac:dyDescent="0.35">
      <c r="A5415" t="s">
        <v>5436</v>
      </c>
      <c r="B5415" s="4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  <c r="I5415" s="4" t="str">
        <f t="shared" si="590"/>
        <v>Salad</v>
      </c>
      <c r="J5415" s="6">
        <f t="shared" si="591"/>
        <v>2</v>
      </c>
      <c r="K5415" s="6">
        <f t="shared" si="592"/>
        <v>5</v>
      </c>
      <c r="L5415" s="6">
        <f t="shared" si="589"/>
        <v>10</v>
      </c>
      <c r="M5415" t="str">
        <f t="shared" si="593"/>
        <v>Digital Wallet</v>
      </c>
      <c r="N5415" t="str">
        <f t="shared" si="594"/>
        <v>Cafe</v>
      </c>
      <c r="O5415" s="8">
        <f t="shared" si="595"/>
        <v>45076</v>
      </c>
    </row>
    <row r="5416" spans="1:15" x14ac:dyDescent="0.35">
      <c r="A5416" t="s">
        <v>5437</v>
      </c>
      <c r="B5416" s="4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I5416" s="4" t="str">
        <f t="shared" si="590"/>
        <v>Juice</v>
      </c>
      <c r="J5416" s="6">
        <f t="shared" si="591"/>
        <v>3</v>
      </c>
      <c r="K5416" s="6">
        <f t="shared" si="592"/>
        <v>3</v>
      </c>
      <c r="L5416" s="6">
        <f t="shared" si="589"/>
        <v>9</v>
      </c>
      <c r="M5416" t="str">
        <f t="shared" si="593"/>
        <v>Cash</v>
      </c>
      <c r="N5416" t="str">
        <f t="shared" si="594"/>
        <v>Takeaway</v>
      </c>
      <c r="O5416" s="8">
        <f t="shared" si="595"/>
        <v>44956</v>
      </c>
    </row>
    <row r="5417" spans="1:15" x14ac:dyDescent="0.35">
      <c r="A5417" t="s">
        <v>5438</v>
      </c>
      <c r="B5417" s="4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I5417" s="4" t="str">
        <f t="shared" si="590"/>
        <v>Coffee</v>
      </c>
      <c r="J5417" s="6">
        <f t="shared" si="591"/>
        <v>5</v>
      </c>
      <c r="K5417" s="6">
        <f t="shared" si="592"/>
        <v>2</v>
      </c>
      <c r="L5417" s="6">
        <f t="shared" si="589"/>
        <v>10</v>
      </c>
      <c r="M5417" t="str">
        <f t="shared" si="593"/>
        <v>Credit Card</v>
      </c>
      <c r="N5417" t="str">
        <f t="shared" si="594"/>
        <v>In-store</v>
      </c>
      <c r="O5417" s="8">
        <f t="shared" si="595"/>
        <v>45073</v>
      </c>
    </row>
    <row r="5418" spans="1:15" x14ac:dyDescent="0.35">
      <c r="A5418" t="s">
        <v>5439</v>
      </c>
      <c r="B5418" s="4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  <c r="I5418" s="4" t="str">
        <f t="shared" si="590"/>
        <v>Tea</v>
      </c>
      <c r="J5418" s="6">
        <f t="shared" si="591"/>
        <v>3</v>
      </c>
      <c r="K5418" s="6">
        <f t="shared" si="592"/>
        <v>1.5</v>
      </c>
      <c r="L5418" s="6">
        <f t="shared" si="589"/>
        <v>4.5</v>
      </c>
      <c r="M5418" t="str">
        <f t="shared" si="593"/>
        <v>Digital Wallet</v>
      </c>
      <c r="N5418" t="str">
        <f t="shared" si="594"/>
        <v>Takeaway</v>
      </c>
      <c r="O5418" s="8">
        <f t="shared" si="595"/>
        <v>45012</v>
      </c>
    </row>
    <row r="5419" spans="1:15" x14ac:dyDescent="0.35">
      <c r="A5419" t="s">
        <v>5440</v>
      </c>
      <c r="B5419" s="4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I5419" s="4" t="str">
        <f t="shared" si="590"/>
        <v>Salad</v>
      </c>
      <c r="J5419" s="6">
        <f t="shared" si="591"/>
        <v>5</v>
      </c>
      <c r="K5419" s="6">
        <f t="shared" si="592"/>
        <v>5</v>
      </c>
      <c r="L5419" s="6">
        <f t="shared" si="589"/>
        <v>25</v>
      </c>
      <c r="M5419" t="str">
        <f t="shared" si="593"/>
        <v>Cash</v>
      </c>
      <c r="N5419" t="str">
        <f t="shared" si="594"/>
        <v>UNKNOWN</v>
      </c>
      <c r="O5419" s="8">
        <f t="shared" si="595"/>
        <v>45067</v>
      </c>
    </row>
    <row r="5420" spans="1:15" x14ac:dyDescent="0.35">
      <c r="A5420" t="s">
        <v>5441</v>
      </c>
      <c r="B5420" s="4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I5420" s="4" t="str">
        <f t="shared" si="590"/>
        <v>Salad</v>
      </c>
      <c r="J5420" s="6">
        <f t="shared" si="591"/>
        <v>3</v>
      </c>
      <c r="K5420" s="6">
        <f t="shared" si="592"/>
        <v>5</v>
      </c>
      <c r="L5420" s="6">
        <f t="shared" si="589"/>
        <v>15</v>
      </c>
      <c r="M5420" t="str">
        <f t="shared" si="593"/>
        <v>Credit Card</v>
      </c>
      <c r="N5420" t="str">
        <f t="shared" si="594"/>
        <v>Takeaway</v>
      </c>
      <c r="O5420" s="8">
        <f t="shared" si="595"/>
        <v>45225</v>
      </c>
    </row>
    <row r="5421" spans="1:15" x14ac:dyDescent="0.35">
      <c r="A5421" t="s">
        <v>5442</v>
      </c>
      <c r="B5421" s="4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  <c r="I5421" s="4" t="str">
        <f t="shared" si="590"/>
        <v>Juice</v>
      </c>
      <c r="J5421" s="6">
        <f t="shared" si="591"/>
        <v>1</v>
      </c>
      <c r="K5421" s="6">
        <f t="shared" si="592"/>
        <v>3</v>
      </c>
      <c r="L5421" s="6">
        <f t="shared" si="589"/>
        <v>3</v>
      </c>
      <c r="M5421" t="str">
        <f t="shared" si="593"/>
        <v>Default mode</v>
      </c>
      <c r="N5421" t="str">
        <f t="shared" si="594"/>
        <v>In-store</v>
      </c>
      <c r="O5421" s="8">
        <f t="shared" si="595"/>
        <v>44927</v>
      </c>
    </row>
    <row r="5422" spans="1:15" x14ac:dyDescent="0.35">
      <c r="A5422" t="s">
        <v>5443</v>
      </c>
      <c r="B5422" s="4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  <c r="I5422" s="4" t="str">
        <f t="shared" si="590"/>
        <v>Sandwich</v>
      </c>
      <c r="J5422" s="6">
        <f t="shared" si="591"/>
        <v>2</v>
      </c>
      <c r="K5422" s="6">
        <f t="shared" si="592"/>
        <v>4</v>
      </c>
      <c r="L5422" s="6">
        <f t="shared" si="589"/>
        <v>8</v>
      </c>
      <c r="M5422" t="str">
        <f t="shared" si="593"/>
        <v>Digital Wallet</v>
      </c>
      <c r="N5422" t="str">
        <f t="shared" si="594"/>
        <v>Takeaway</v>
      </c>
      <c r="O5422" s="8">
        <f t="shared" si="595"/>
        <v>45205</v>
      </c>
    </row>
    <row r="5423" spans="1:15" x14ac:dyDescent="0.35">
      <c r="A5423" t="s">
        <v>5444</v>
      </c>
      <c r="B5423" s="4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I5423" s="4" t="str">
        <f t="shared" si="590"/>
        <v>Coffee</v>
      </c>
      <c r="J5423" s="6">
        <f t="shared" si="591"/>
        <v>5</v>
      </c>
      <c r="K5423" s="6">
        <f t="shared" si="592"/>
        <v>0</v>
      </c>
      <c r="L5423" s="6">
        <f t="shared" si="589"/>
        <v>10</v>
      </c>
      <c r="M5423" t="str">
        <f t="shared" si="593"/>
        <v>Credit Card</v>
      </c>
      <c r="N5423" t="str">
        <f t="shared" si="594"/>
        <v>In-store</v>
      </c>
      <c r="O5423" s="8">
        <f t="shared" si="595"/>
        <v>44996</v>
      </c>
    </row>
    <row r="5424" spans="1:15" x14ac:dyDescent="0.35">
      <c r="A5424" t="s">
        <v>5445</v>
      </c>
      <c r="B5424" s="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I5424" s="4" t="str">
        <f t="shared" si="590"/>
        <v>Juice</v>
      </c>
      <c r="J5424" s="6">
        <f t="shared" si="591"/>
        <v>4</v>
      </c>
      <c r="K5424" s="6">
        <f t="shared" si="592"/>
        <v>3</v>
      </c>
      <c r="L5424" s="6">
        <f t="shared" si="589"/>
        <v>12</v>
      </c>
      <c r="M5424" t="str">
        <f t="shared" si="593"/>
        <v>Credit Card</v>
      </c>
      <c r="N5424" t="str">
        <f t="shared" si="594"/>
        <v>UNKNOWN</v>
      </c>
      <c r="O5424" s="8">
        <f t="shared" si="595"/>
        <v>45129</v>
      </c>
    </row>
    <row r="5425" spans="1:15" x14ac:dyDescent="0.35">
      <c r="A5425" t="s">
        <v>5446</v>
      </c>
      <c r="B5425" s="4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I5425" s="4" t="str">
        <f t="shared" si="590"/>
        <v>Cake</v>
      </c>
      <c r="J5425" s="6">
        <f t="shared" si="591"/>
        <v>1</v>
      </c>
      <c r="K5425" s="6">
        <f t="shared" si="592"/>
        <v>3</v>
      </c>
      <c r="L5425" s="6">
        <f t="shared" si="589"/>
        <v>3</v>
      </c>
      <c r="M5425" t="str">
        <f t="shared" si="593"/>
        <v>Credit Card</v>
      </c>
      <c r="N5425" t="str">
        <f t="shared" si="594"/>
        <v>Takeaway</v>
      </c>
      <c r="O5425" s="8">
        <f t="shared" si="595"/>
        <v>44998</v>
      </c>
    </row>
    <row r="5426" spans="1:15" x14ac:dyDescent="0.35">
      <c r="A5426" t="s">
        <v>5447</v>
      </c>
      <c r="B5426" s="4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I5426" s="4" t="str">
        <f t="shared" si="590"/>
        <v>Cookie</v>
      </c>
      <c r="J5426" s="6">
        <f t="shared" si="591"/>
        <v>4</v>
      </c>
      <c r="K5426" s="6">
        <f t="shared" si="592"/>
        <v>1</v>
      </c>
      <c r="L5426" s="6">
        <f t="shared" si="589"/>
        <v>4</v>
      </c>
      <c r="M5426" t="str">
        <f t="shared" si="593"/>
        <v>Credit Card</v>
      </c>
      <c r="N5426" t="str">
        <f t="shared" si="594"/>
        <v>UNKNOWN</v>
      </c>
      <c r="O5426" s="8">
        <f t="shared" si="595"/>
        <v>45285</v>
      </c>
    </row>
    <row r="5427" spans="1:15" x14ac:dyDescent="0.35">
      <c r="A5427" t="s">
        <v>5448</v>
      </c>
      <c r="B5427" s="4" t="s">
        <v>65</v>
      </c>
      <c r="C5427">
        <v>3</v>
      </c>
      <c r="D5427">
        <v>1.5</v>
      </c>
      <c r="E5427">
        <v>4.5</v>
      </c>
      <c r="H5427" s="1">
        <v>45289</v>
      </c>
      <c r="I5427" s="4" t="str">
        <f t="shared" si="590"/>
        <v>Tea</v>
      </c>
      <c r="J5427" s="6">
        <f t="shared" si="591"/>
        <v>3</v>
      </c>
      <c r="K5427" s="6">
        <f t="shared" si="592"/>
        <v>1.5</v>
      </c>
      <c r="L5427" s="6">
        <f t="shared" si="589"/>
        <v>4.5</v>
      </c>
      <c r="M5427" t="str">
        <f t="shared" si="593"/>
        <v>Default mode</v>
      </c>
      <c r="N5427" t="str">
        <f t="shared" si="594"/>
        <v>UNKNOWN</v>
      </c>
      <c r="O5427" s="8">
        <f t="shared" si="595"/>
        <v>45289</v>
      </c>
    </row>
    <row r="5428" spans="1:15" x14ac:dyDescent="0.35">
      <c r="A5428" t="s">
        <v>5449</v>
      </c>
      <c r="B5428" s="4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I5428" s="4" t="str">
        <f t="shared" si="590"/>
        <v>Smoothie</v>
      </c>
      <c r="J5428" s="6">
        <f t="shared" si="591"/>
        <v>3.0393592677345538</v>
      </c>
      <c r="K5428" s="6">
        <f t="shared" si="592"/>
        <v>4</v>
      </c>
      <c r="L5428" s="6">
        <f t="shared" si="589"/>
        <v>20</v>
      </c>
      <c r="M5428" t="str">
        <f t="shared" si="593"/>
        <v>Cash</v>
      </c>
      <c r="N5428" t="str">
        <f t="shared" si="594"/>
        <v>In-store</v>
      </c>
      <c r="O5428" s="8">
        <f t="shared" si="595"/>
        <v>44998</v>
      </c>
    </row>
    <row r="5429" spans="1:15" x14ac:dyDescent="0.35">
      <c r="A5429" t="s">
        <v>5450</v>
      </c>
      <c r="B5429" s="4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  <c r="I5429" s="4" t="str">
        <f t="shared" si="590"/>
        <v>Sandwich</v>
      </c>
      <c r="J5429" s="6">
        <f t="shared" si="591"/>
        <v>1</v>
      </c>
      <c r="K5429" s="6">
        <f t="shared" si="592"/>
        <v>4</v>
      </c>
      <c r="L5429" s="6">
        <f t="shared" si="589"/>
        <v>4</v>
      </c>
      <c r="M5429" t="str">
        <f t="shared" si="593"/>
        <v>Digital Wallet</v>
      </c>
      <c r="N5429" t="str">
        <f t="shared" si="594"/>
        <v>In-store</v>
      </c>
      <c r="O5429" s="8">
        <f t="shared" si="595"/>
        <v>45083</v>
      </c>
    </row>
    <row r="5430" spans="1:15" x14ac:dyDescent="0.35">
      <c r="A5430" t="s">
        <v>5451</v>
      </c>
      <c r="B5430" s="4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I5430" s="4" t="str">
        <f t="shared" si="590"/>
        <v>Smoothie</v>
      </c>
      <c r="J5430" s="6">
        <f t="shared" si="591"/>
        <v>2</v>
      </c>
      <c r="K5430" s="6">
        <f t="shared" si="592"/>
        <v>4</v>
      </c>
      <c r="L5430" s="6">
        <f t="shared" si="589"/>
        <v>8</v>
      </c>
      <c r="M5430" t="str">
        <f t="shared" si="593"/>
        <v>Credit Card</v>
      </c>
      <c r="N5430" t="str">
        <f t="shared" si="594"/>
        <v>Takeaway</v>
      </c>
      <c r="O5430" s="8">
        <f t="shared" si="595"/>
        <v>44935</v>
      </c>
    </row>
    <row r="5431" spans="1:15" x14ac:dyDescent="0.35">
      <c r="A5431" t="s">
        <v>5452</v>
      </c>
      <c r="B5431" s="4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I5431" s="4" t="str">
        <f t="shared" si="590"/>
        <v>Tea</v>
      </c>
      <c r="J5431" s="6">
        <f t="shared" si="591"/>
        <v>5</v>
      </c>
      <c r="K5431" s="6">
        <f t="shared" si="592"/>
        <v>1.5</v>
      </c>
      <c r="L5431" s="6">
        <f t="shared" si="589"/>
        <v>7.5</v>
      </c>
      <c r="M5431" t="str">
        <f t="shared" si="593"/>
        <v>Credit Card</v>
      </c>
      <c r="N5431" t="str">
        <f t="shared" si="594"/>
        <v>In-store</v>
      </c>
      <c r="O5431" s="8">
        <f t="shared" si="595"/>
        <v>45173</v>
      </c>
    </row>
    <row r="5432" spans="1:15" x14ac:dyDescent="0.35">
      <c r="A5432" t="s">
        <v>5453</v>
      </c>
      <c r="B5432" s="4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  <c r="I5432" s="4" t="str">
        <f t="shared" si="590"/>
        <v>Coffee</v>
      </c>
      <c r="J5432" s="6">
        <f t="shared" si="591"/>
        <v>5</v>
      </c>
      <c r="K5432" s="6">
        <f t="shared" si="592"/>
        <v>2</v>
      </c>
      <c r="L5432" s="6">
        <f t="shared" si="589"/>
        <v>10</v>
      </c>
      <c r="M5432" t="str">
        <f t="shared" si="593"/>
        <v>Digital Wallet</v>
      </c>
      <c r="N5432" t="str">
        <f t="shared" si="594"/>
        <v>Takeaway</v>
      </c>
      <c r="O5432" s="8">
        <f t="shared" si="595"/>
        <v>45278</v>
      </c>
    </row>
    <row r="5433" spans="1:15" x14ac:dyDescent="0.35">
      <c r="A5433" t="s">
        <v>5454</v>
      </c>
      <c r="B5433" s="4" t="s">
        <v>65</v>
      </c>
      <c r="C5433">
        <v>2</v>
      </c>
      <c r="D5433">
        <v>1.5</v>
      </c>
      <c r="E5433">
        <v>3</v>
      </c>
      <c r="H5433" s="1">
        <v>45015</v>
      </c>
      <c r="I5433" s="4" t="str">
        <f t="shared" si="590"/>
        <v>Tea</v>
      </c>
      <c r="J5433" s="6">
        <f t="shared" si="591"/>
        <v>2</v>
      </c>
      <c r="K5433" s="6">
        <f t="shared" si="592"/>
        <v>1.5</v>
      </c>
      <c r="L5433" s="6">
        <f t="shared" si="589"/>
        <v>3</v>
      </c>
      <c r="M5433" t="str">
        <f t="shared" si="593"/>
        <v>Default mode</v>
      </c>
      <c r="N5433" t="str">
        <f t="shared" si="594"/>
        <v>UNKNOWN</v>
      </c>
      <c r="O5433" s="8">
        <f t="shared" si="595"/>
        <v>45015</v>
      </c>
    </row>
    <row r="5434" spans="1:15" x14ac:dyDescent="0.35">
      <c r="A5434" t="s">
        <v>5455</v>
      </c>
      <c r="B5434" s="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  <c r="I5434" s="4" t="str">
        <f t="shared" si="590"/>
        <v>Tea</v>
      </c>
      <c r="J5434" s="6">
        <f t="shared" si="591"/>
        <v>2</v>
      </c>
      <c r="K5434" s="6">
        <f t="shared" si="592"/>
        <v>1.5</v>
      </c>
      <c r="L5434" s="6">
        <f t="shared" si="589"/>
        <v>3</v>
      </c>
      <c r="M5434" t="str">
        <f t="shared" si="593"/>
        <v>Digital Wallet</v>
      </c>
      <c r="N5434" t="str">
        <f t="shared" si="594"/>
        <v>Takeaway</v>
      </c>
      <c r="O5434" s="8">
        <f t="shared" si="595"/>
        <v>45184</v>
      </c>
    </row>
    <row r="5435" spans="1:15" x14ac:dyDescent="0.35">
      <c r="A5435" t="s">
        <v>5456</v>
      </c>
      <c r="B5435" s="4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  <c r="I5435" s="4" t="str">
        <f t="shared" si="590"/>
        <v>Tea</v>
      </c>
      <c r="J5435" s="6">
        <f t="shared" si="591"/>
        <v>3</v>
      </c>
      <c r="K5435" s="6">
        <f t="shared" si="592"/>
        <v>1.5</v>
      </c>
      <c r="L5435" s="6">
        <f t="shared" si="589"/>
        <v>4.5</v>
      </c>
      <c r="M5435" t="str">
        <f t="shared" si="593"/>
        <v>Digital Wallet</v>
      </c>
      <c r="N5435" t="str">
        <f t="shared" si="594"/>
        <v>Takeaway</v>
      </c>
      <c r="O5435" s="8">
        <f t="shared" si="595"/>
        <v>45091</v>
      </c>
    </row>
    <row r="5436" spans="1:15" x14ac:dyDescent="0.35">
      <c r="A5436" t="s">
        <v>5457</v>
      </c>
      <c r="B5436" s="4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I5436" s="4" t="str">
        <f t="shared" si="590"/>
        <v>Cookie</v>
      </c>
      <c r="J5436" s="6">
        <f t="shared" si="591"/>
        <v>3</v>
      </c>
      <c r="K5436" s="6">
        <f t="shared" si="592"/>
        <v>1</v>
      </c>
      <c r="L5436" s="6">
        <f t="shared" si="589"/>
        <v>3</v>
      </c>
      <c r="M5436" t="str">
        <f t="shared" si="593"/>
        <v>Credit Card</v>
      </c>
      <c r="N5436" t="str">
        <f t="shared" si="594"/>
        <v>In-store</v>
      </c>
      <c r="O5436" s="8">
        <f t="shared" si="595"/>
        <v>44947</v>
      </c>
    </row>
    <row r="5437" spans="1:15" x14ac:dyDescent="0.35">
      <c r="A5437" t="s">
        <v>5458</v>
      </c>
      <c r="B5437" s="4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I5437" s="4" t="str">
        <f t="shared" si="590"/>
        <v>Salad</v>
      </c>
      <c r="J5437" s="6">
        <f t="shared" si="591"/>
        <v>1</v>
      </c>
      <c r="K5437" s="6">
        <f t="shared" si="592"/>
        <v>5</v>
      </c>
      <c r="L5437" s="6">
        <f t="shared" si="589"/>
        <v>5</v>
      </c>
      <c r="M5437" t="str">
        <f t="shared" si="593"/>
        <v>Default mode</v>
      </c>
      <c r="N5437" t="str">
        <f t="shared" si="594"/>
        <v>Takeaway</v>
      </c>
      <c r="O5437" s="8">
        <f t="shared" si="595"/>
        <v>45225</v>
      </c>
    </row>
    <row r="5438" spans="1:15" x14ac:dyDescent="0.35">
      <c r="A5438" t="s">
        <v>5459</v>
      </c>
      <c r="B5438" s="4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I5438" s="4" t="str">
        <f t="shared" si="590"/>
        <v>Cookie</v>
      </c>
      <c r="J5438" s="6">
        <f t="shared" si="591"/>
        <v>1</v>
      </c>
      <c r="K5438" s="6">
        <f t="shared" si="592"/>
        <v>1</v>
      </c>
      <c r="L5438" s="6">
        <f t="shared" si="589"/>
        <v>1</v>
      </c>
      <c r="M5438" t="str">
        <f t="shared" si="593"/>
        <v>Credit Card</v>
      </c>
      <c r="N5438" t="str">
        <f t="shared" si="594"/>
        <v>In-store</v>
      </c>
      <c r="O5438" s="8">
        <f t="shared" si="595"/>
        <v>45187</v>
      </c>
    </row>
    <row r="5439" spans="1:15" x14ac:dyDescent="0.35">
      <c r="A5439" t="s">
        <v>5460</v>
      </c>
      <c r="B5439" s="4" t="s">
        <v>28</v>
      </c>
      <c r="C5439">
        <v>4</v>
      </c>
      <c r="D5439">
        <v>4</v>
      </c>
      <c r="F5439" t="s">
        <v>14</v>
      </c>
      <c r="H5439" s="1">
        <v>45155</v>
      </c>
      <c r="I5439" s="4" t="str">
        <f t="shared" si="590"/>
        <v>Sandwich</v>
      </c>
      <c r="J5439" s="6">
        <f t="shared" si="591"/>
        <v>4</v>
      </c>
      <c r="K5439" s="6">
        <f t="shared" si="592"/>
        <v>4</v>
      </c>
      <c r="L5439" s="6">
        <f t="shared" si="589"/>
        <v>16</v>
      </c>
      <c r="M5439" t="str">
        <f t="shared" si="593"/>
        <v>Cash</v>
      </c>
      <c r="N5439" t="str">
        <f t="shared" si="594"/>
        <v>UNKNOWN</v>
      </c>
      <c r="O5439" s="8">
        <f t="shared" si="595"/>
        <v>45155</v>
      </c>
    </row>
    <row r="5440" spans="1:15" x14ac:dyDescent="0.35">
      <c r="A5440" t="s">
        <v>5461</v>
      </c>
      <c r="B5440" s="4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  <c r="I5440" s="4" t="str">
        <f t="shared" si="590"/>
        <v>Cookie</v>
      </c>
      <c r="J5440" s="6">
        <f t="shared" si="591"/>
        <v>5</v>
      </c>
      <c r="K5440" s="6">
        <f t="shared" si="592"/>
        <v>1</v>
      </c>
      <c r="L5440" s="6">
        <f t="shared" si="589"/>
        <v>5</v>
      </c>
      <c r="M5440" t="str">
        <f t="shared" si="593"/>
        <v>Cash</v>
      </c>
      <c r="N5440" t="str">
        <f t="shared" si="594"/>
        <v>UNKNOWN</v>
      </c>
      <c r="O5440" s="8">
        <f t="shared" si="595"/>
        <v>45117</v>
      </c>
    </row>
    <row r="5441" spans="1:15" x14ac:dyDescent="0.35">
      <c r="A5441" t="s">
        <v>5462</v>
      </c>
      <c r="B5441" s="4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I5441" s="4" t="str">
        <f t="shared" si="590"/>
        <v>Cake</v>
      </c>
      <c r="J5441" s="6">
        <f t="shared" si="591"/>
        <v>3</v>
      </c>
      <c r="K5441" s="6">
        <f t="shared" si="592"/>
        <v>3</v>
      </c>
      <c r="L5441" s="6">
        <f t="shared" si="589"/>
        <v>9</v>
      </c>
      <c r="M5441" t="str">
        <f t="shared" si="593"/>
        <v>Cash</v>
      </c>
      <c r="N5441" t="str">
        <f t="shared" si="594"/>
        <v>UNKNOWN</v>
      </c>
      <c r="O5441" s="8">
        <f t="shared" si="595"/>
        <v>45121</v>
      </c>
    </row>
    <row r="5442" spans="1:15" x14ac:dyDescent="0.35">
      <c r="A5442" t="s">
        <v>5463</v>
      </c>
      <c r="B5442" s="4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  <c r="I5442" s="4" t="str">
        <f t="shared" si="590"/>
        <v>Smoothie</v>
      </c>
      <c r="J5442" s="6">
        <f t="shared" si="591"/>
        <v>3</v>
      </c>
      <c r="K5442" s="6">
        <f t="shared" si="592"/>
        <v>4</v>
      </c>
      <c r="L5442" s="6">
        <f t="shared" ref="L5442:L5505" si="596">IF(ISBLANK(E5442),PRODUCT(J5442,K5442),IF(E5442="ERROR",PRODUCT(J5442,K5442),IF(E5442="UNKNOWN",PRODUCT(J5442,K5442),E5442)))</f>
        <v>12</v>
      </c>
      <c r="M5442" t="str">
        <f t="shared" si="593"/>
        <v>Cash</v>
      </c>
      <c r="N5442" t="str">
        <f t="shared" si="594"/>
        <v>Takeaway</v>
      </c>
      <c r="O5442" s="8">
        <f t="shared" si="595"/>
        <v>45102</v>
      </c>
    </row>
    <row r="5443" spans="1:15" x14ac:dyDescent="0.35">
      <c r="A5443" t="s">
        <v>5464</v>
      </c>
      <c r="B5443" s="4" t="s">
        <v>28</v>
      </c>
      <c r="C5443">
        <v>5</v>
      </c>
      <c r="D5443">
        <v>4</v>
      </c>
      <c r="E5443">
        <v>20</v>
      </c>
      <c r="H5443" s="1">
        <v>45040</v>
      </c>
      <c r="I5443" s="4" t="str">
        <f t="shared" ref="I5443:I5506" si="597">IF(ISBLANK(B5443),"UNKNOWN",IF(B5443="ERROR","Juice",B5443))</f>
        <v>Sandwich</v>
      </c>
      <c r="J5443" s="6">
        <f t="shared" ref="J5443:J5506" si="598">IF(ISBLANK(C5443),E5443/D5443,IF(C5443="ERROR",AVERAGE(C5443:C15442),IF(C5443="UNKNOWN",MEDIAN(C5443:C15442),C5443)))</f>
        <v>5</v>
      </c>
      <c r="K5443" s="6">
        <f t="shared" ref="K5443:K5506" si="599">IF(ISBLANK(D5443),0,IF(D5443="ERROR",AVERAGE(D5443:D15442),IF(D5443="UNKNOWN",MEDIAN(D5443:D15442),D5443)))</f>
        <v>4</v>
      </c>
      <c r="L5443" s="6">
        <f t="shared" si="596"/>
        <v>20</v>
      </c>
      <c r="M5443" t="str">
        <f t="shared" ref="M5443:M5506" si="600">IF(ISBLANK(F5443),"Default mode",IF(F5443="ERROR","Cash",F5443))</f>
        <v>Default mode</v>
      </c>
      <c r="N5443" t="str">
        <f t="shared" ref="N5443:N5506" si="601">IF(ISBLANK(G5443),"UNKNOWN",IF(G5443="ERROR","Cafe",G5443))</f>
        <v>UNKNOWN</v>
      </c>
      <c r="O5443" s="8">
        <f t="shared" ref="O5443:O5506" si="602">IF(ISBLANK(H5443),DATE(2023,1,1),IF(H5443="ERROR",DATE(2023,6,1),IF(H5443="UNKNOWN",DATE(2023,1,1),H5443)))</f>
        <v>45040</v>
      </c>
    </row>
    <row r="5444" spans="1:15" x14ac:dyDescent="0.35">
      <c r="A5444" t="s">
        <v>5465</v>
      </c>
      <c r="B5444" s="4" t="s">
        <v>20</v>
      </c>
      <c r="C5444">
        <v>3</v>
      </c>
      <c r="D5444">
        <v>5</v>
      </c>
      <c r="E5444">
        <v>15</v>
      </c>
      <c r="H5444" s="1">
        <v>44990</v>
      </c>
      <c r="I5444" s="4" t="str">
        <f t="shared" si="597"/>
        <v>Salad</v>
      </c>
      <c r="J5444" s="6">
        <f t="shared" si="598"/>
        <v>3</v>
      </c>
      <c r="K5444" s="6">
        <f t="shared" si="599"/>
        <v>5</v>
      </c>
      <c r="L5444" s="6">
        <f t="shared" si="596"/>
        <v>15</v>
      </c>
      <c r="M5444" t="str">
        <f t="shared" si="600"/>
        <v>Default mode</v>
      </c>
      <c r="N5444" t="str">
        <f t="shared" si="601"/>
        <v>UNKNOWN</v>
      </c>
      <c r="O5444" s="8">
        <f t="shared" si="602"/>
        <v>44990</v>
      </c>
    </row>
    <row r="5445" spans="1:15" x14ac:dyDescent="0.35">
      <c r="A5445" t="s">
        <v>5466</v>
      </c>
      <c r="B5445" s="4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  <c r="I5445" s="4" t="str">
        <f t="shared" si="597"/>
        <v>Smoothie</v>
      </c>
      <c r="J5445" s="6">
        <f t="shared" si="598"/>
        <v>2</v>
      </c>
      <c r="K5445" s="6">
        <f t="shared" si="599"/>
        <v>4</v>
      </c>
      <c r="L5445" s="6">
        <f t="shared" si="596"/>
        <v>8</v>
      </c>
      <c r="M5445" t="str">
        <f t="shared" si="600"/>
        <v>Cash</v>
      </c>
      <c r="N5445" t="str">
        <f t="shared" si="601"/>
        <v>UNKNOWN</v>
      </c>
      <c r="O5445" s="8">
        <f t="shared" si="602"/>
        <v>45148</v>
      </c>
    </row>
    <row r="5446" spans="1:15" x14ac:dyDescent="0.35">
      <c r="A5446" t="s">
        <v>5467</v>
      </c>
      <c r="B5446" s="4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I5446" s="4" t="str">
        <f t="shared" si="597"/>
        <v>Tea</v>
      </c>
      <c r="J5446" s="6">
        <f t="shared" si="598"/>
        <v>3.0397427061796463</v>
      </c>
      <c r="K5446" s="6">
        <f t="shared" si="599"/>
        <v>1.5</v>
      </c>
      <c r="L5446" s="6">
        <f t="shared" si="596"/>
        <v>3</v>
      </c>
      <c r="M5446" t="str">
        <f t="shared" si="600"/>
        <v>Credit Card</v>
      </c>
      <c r="N5446" t="str">
        <f t="shared" si="601"/>
        <v>Takeaway</v>
      </c>
      <c r="O5446" s="8">
        <f t="shared" si="602"/>
        <v>45123</v>
      </c>
    </row>
    <row r="5447" spans="1:15" x14ac:dyDescent="0.35">
      <c r="A5447" t="s">
        <v>5468</v>
      </c>
      <c r="B5447" s="4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  <c r="I5447" s="4" t="str">
        <f t="shared" si="597"/>
        <v>Smoothie</v>
      </c>
      <c r="J5447" s="6">
        <f t="shared" si="598"/>
        <v>2</v>
      </c>
      <c r="K5447" s="6">
        <f t="shared" si="599"/>
        <v>4</v>
      </c>
      <c r="L5447" s="6">
        <f t="shared" si="596"/>
        <v>8</v>
      </c>
      <c r="M5447" t="str">
        <f t="shared" si="600"/>
        <v>Digital Wallet</v>
      </c>
      <c r="N5447" t="str">
        <f t="shared" si="601"/>
        <v>Takeaway</v>
      </c>
      <c r="O5447" s="8">
        <f t="shared" si="602"/>
        <v>45107</v>
      </c>
    </row>
    <row r="5448" spans="1:15" x14ac:dyDescent="0.35">
      <c r="A5448" t="s">
        <v>5469</v>
      </c>
      <c r="B5448" s="4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  <c r="I5448" s="4" t="str">
        <f t="shared" si="597"/>
        <v>Cake</v>
      </c>
      <c r="J5448" s="6">
        <f t="shared" si="598"/>
        <v>5</v>
      </c>
      <c r="K5448" s="6">
        <f t="shared" si="599"/>
        <v>3</v>
      </c>
      <c r="L5448" s="6">
        <f t="shared" si="596"/>
        <v>15</v>
      </c>
      <c r="M5448" t="str">
        <f t="shared" si="600"/>
        <v>Digital Wallet</v>
      </c>
      <c r="N5448" t="str">
        <f t="shared" si="601"/>
        <v>In-store</v>
      </c>
      <c r="O5448" s="8">
        <f t="shared" si="602"/>
        <v>44927</v>
      </c>
    </row>
    <row r="5449" spans="1:15" x14ac:dyDescent="0.35">
      <c r="A5449" t="s">
        <v>5470</v>
      </c>
      <c r="B5449" s="4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  <c r="I5449" s="4" t="str">
        <f t="shared" si="597"/>
        <v>Salad</v>
      </c>
      <c r="J5449" s="6">
        <f t="shared" si="598"/>
        <v>2</v>
      </c>
      <c r="K5449" s="6">
        <f t="shared" si="599"/>
        <v>5</v>
      </c>
      <c r="L5449" s="6">
        <f t="shared" si="596"/>
        <v>10</v>
      </c>
      <c r="M5449" t="str">
        <f t="shared" si="600"/>
        <v>Digital Wallet</v>
      </c>
      <c r="N5449" t="str">
        <f t="shared" si="601"/>
        <v>Takeaway</v>
      </c>
      <c r="O5449" s="8">
        <f t="shared" si="602"/>
        <v>45225</v>
      </c>
    </row>
    <row r="5450" spans="1:15" x14ac:dyDescent="0.35">
      <c r="A5450" t="s">
        <v>5471</v>
      </c>
      <c r="B5450" s="4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  <c r="I5450" s="4" t="str">
        <f t="shared" si="597"/>
        <v>Smoothie</v>
      </c>
      <c r="J5450" s="6">
        <f t="shared" si="598"/>
        <v>2</v>
      </c>
      <c r="K5450" s="6">
        <f t="shared" si="599"/>
        <v>4</v>
      </c>
      <c r="L5450" s="6">
        <f t="shared" si="596"/>
        <v>8</v>
      </c>
      <c r="M5450" t="str">
        <f t="shared" si="600"/>
        <v>Cash</v>
      </c>
      <c r="N5450" t="str">
        <f t="shared" si="601"/>
        <v>In-store</v>
      </c>
      <c r="O5450" s="8">
        <f t="shared" si="602"/>
        <v>45238</v>
      </c>
    </row>
    <row r="5451" spans="1:15" x14ac:dyDescent="0.35">
      <c r="A5451" t="s">
        <v>5472</v>
      </c>
      <c r="B5451" s="4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  <c r="I5451" s="4" t="str">
        <f t="shared" si="597"/>
        <v>Tea</v>
      </c>
      <c r="J5451" s="6">
        <f t="shared" si="598"/>
        <v>1</v>
      </c>
      <c r="K5451" s="6">
        <f t="shared" si="599"/>
        <v>1.5</v>
      </c>
      <c r="L5451" s="6">
        <f t="shared" si="596"/>
        <v>1.5</v>
      </c>
      <c r="M5451" t="str">
        <f t="shared" si="600"/>
        <v>Digital Wallet</v>
      </c>
      <c r="N5451" t="str">
        <f t="shared" si="601"/>
        <v>UNKNOWN</v>
      </c>
      <c r="O5451" s="8">
        <f t="shared" si="602"/>
        <v>45212</v>
      </c>
    </row>
    <row r="5452" spans="1:15" x14ac:dyDescent="0.35">
      <c r="A5452" t="s">
        <v>5473</v>
      </c>
      <c r="B5452" s="4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I5452" s="4" t="str">
        <f t="shared" si="597"/>
        <v>UNKNOWN</v>
      </c>
      <c r="J5452" s="6">
        <f t="shared" si="598"/>
        <v>4</v>
      </c>
      <c r="K5452" s="6">
        <f t="shared" si="599"/>
        <v>3</v>
      </c>
      <c r="L5452" s="6">
        <f t="shared" si="596"/>
        <v>12</v>
      </c>
      <c r="M5452" t="str">
        <f t="shared" si="600"/>
        <v>Cash</v>
      </c>
      <c r="N5452" t="str">
        <f t="shared" si="601"/>
        <v>In-store</v>
      </c>
      <c r="O5452" s="8">
        <f t="shared" si="602"/>
        <v>45158</v>
      </c>
    </row>
    <row r="5453" spans="1:15" x14ac:dyDescent="0.35">
      <c r="A5453" t="s">
        <v>5474</v>
      </c>
      <c r="B5453" s="4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I5453" s="4" t="str">
        <f t="shared" si="597"/>
        <v>Smoothie</v>
      </c>
      <c r="J5453" s="6">
        <f t="shared" si="598"/>
        <v>2</v>
      </c>
      <c r="K5453" s="6">
        <f t="shared" si="599"/>
        <v>4</v>
      </c>
      <c r="L5453" s="6">
        <f t="shared" si="596"/>
        <v>8</v>
      </c>
      <c r="M5453" t="str">
        <f t="shared" si="600"/>
        <v>Default mode</v>
      </c>
      <c r="N5453" t="str">
        <f t="shared" si="601"/>
        <v>Takeaway</v>
      </c>
      <c r="O5453" s="8">
        <f t="shared" si="602"/>
        <v>45233</v>
      </c>
    </row>
    <row r="5454" spans="1:15" x14ac:dyDescent="0.35">
      <c r="A5454" t="s">
        <v>5475</v>
      </c>
      <c r="B5454" s="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  <c r="I5454" s="4" t="str">
        <f t="shared" si="597"/>
        <v>Smoothie</v>
      </c>
      <c r="J5454" s="6">
        <f t="shared" si="598"/>
        <v>4</v>
      </c>
      <c r="K5454" s="6">
        <f t="shared" si="599"/>
        <v>3</v>
      </c>
      <c r="L5454" s="6">
        <f t="shared" si="596"/>
        <v>16</v>
      </c>
      <c r="M5454" t="str">
        <f t="shared" si="600"/>
        <v>Cash</v>
      </c>
      <c r="N5454" t="str">
        <f t="shared" si="601"/>
        <v>Takeaway</v>
      </c>
      <c r="O5454" s="8">
        <f t="shared" si="602"/>
        <v>45169</v>
      </c>
    </row>
    <row r="5455" spans="1:15" x14ac:dyDescent="0.35">
      <c r="A5455" t="s">
        <v>5476</v>
      </c>
      <c r="B5455" s="4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  <c r="I5455" s="4" t="str">
        <f t="shared" si="597"/>
        <v>Sandwich</v>
      </c>
      <c r="J5455" s="6">
        <f t="shared" si="598"/>
        <v>1</v>
      </c>
      <c r="K5455" s="6">
        <f t="shared" si="599"/>
        <v>4</v>
      </c>
      <c r="L5455" s="6">
        <f t="shared" si="596"/>
        <v>4</v>
      </c>
      <c r="M5455" t="str">
        <f t="shared" si="600"/>
        <v>Digital Wallet</v>
      </c>
      <c r="N5455" t="str">
        <f t="shared" si="601"/>
        <v>In-store</v>
      </c>
      <c r="O5455" s="8">
        <f t="shared" si="602"/>
        <v>44933</v>
      </c>
    </row>
    <row r="5456" spans="1:15" x14ac:dyDescent="0.35">
      <c r="A5456" t="s">
        <v>5477</v>
      </c>
      <c r="B5456" s="4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  <c r="I5456" s="4" t="str">
        <f t="shared" si="597"/>
        <v>Cake</v>
      </c>
      <c r="J5456" s="6">
        <f t="shared" si="598"/>
        <v>5</v>
      </c>
      <c r="K5456" s="6">
        <f t="shared" si="599"/>
        <v>3</v>
      </c>
      <c r="L5456" s="6">
        <f t="shared" si="596"/>
        <v>15</v>
      </c>
      <c r="M5456" t="str">
        <f t="shared" si="600"/>
        <v>Cash</v>
      </c>
      <c r="N5456" t="str">
        <f t="shared" si="601"/>
        <v>UNKNOWN</v>
      </c>
      <c r="O5456" s="8">
        <f t="shared" si="602"/>
        <v>45269</v>
      </c>
    </row>
    <row r="5457" spans="1:15" x14ac:dyDescent="0.35">
      <c r="A5457" t="s">
        <v>5478</v>
      </c>
      <c r="B5457" s="4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  <c r="I5457" s="4" t="str">
        <f t="shared" si="597"/>
        <v>Salad</v>
      </c>
      <c r="J5457" s="6">
        <f t="shared" si="598"/>
        <v>4</v>
      </c>
      <c r="K5457" s="6">
        <f t="shared" si="599"/>
        <v>5</v>
      </c>
      <c r="L5457" s="6">
        <f t="shared" si="596"/>
        <v>20</v>
      </c>
      <c r="M5457" t="str">
        <f t="shared" si="600"/>
        <v>Digital Wallet</v>
      </c>
      <c r="N5457" t="str">
        <f t="shared" si="601"/>
        <v>Takeaway</v>
      </c>
      <c r="O5457" s="8">
        <f t="shared" si="602"/>
        <v>45181</v>
      </c>
    </row>
    <row r="5458" spans="1:15" x14ac:dyDescent="0.35">
      <c r="A5458" t="s">
        <v>5479</v>
      </c>
      <c r="B5458" s="4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  <c r="I5458" s="4" t="str">
        <f t="shared" si="597"/>
        <v>Sandwich</v>
      </c>
      <c r="J5458" s="6">
        <f t="shared" si="598"/>
        <v>5</v>
      </c>
      <c r="K5458" s="6">
        <f t="shared" si="599"/>
        <v>3</v>
      </c>
      <c r="L5458" s="6">
        <f t="shared" si="596"/>
        <v>20</v>
      </c>
      <c r="M5458" t="str">
        <f t="shared" si="600"/>
        <v>Cash</v>
      </c>
      <c r="N5458" t="str">
        <f t="shared" si="601"/>
        <v>In-store</v>
      </c>
      <c r="O5458" s="8">
        <f t="shared" si="602"/>
        <v>45284</v>
      </c>
    </row>
    <row r="5459" spans="1:15" x14ac:dyDescent="0.35">
      <c r="A5459" t="s">
        <v>5480</v>
      </c>
      <c r="B5459" s="4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  <c r="I5459" s="4" t="str">
        <f t="shared" si="597"/>
        <v>Cake</v>
      </c>
      <c r="J5459" s="6">
        <f t="shared" si="598"/>
        <v>1</v>
      </c>
      <c r="K5459" s="6">
        <f t="shared" si="599"/>
        <v>3</v>
      </c>
      <c r="L5459" s="6">
        <f t="shared" si="596"/>
        <v>3</v>
      </c>
      <c r="M5459" t="str">
        <f t="shared" si="600"/>
        <v>Digital Wallet</v>
      </c>
      <c r="N5459" t="str">
        <f t="shared" si="601"/>
        <v>UNKNOWN</v>
      </c>
      <c r="O5459" s="8">
        <f t="shared" si="602"/>
        <v>45103</v>
      </c>
    </row>
    <row r="5460" spans="1:15" x14ac:dyDescent="0.35">
      <c r="A5460" t="s">
        <v>5481</v>
      </c>
      <c r="B5460" s="4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  <c r="I5460" s="4" t="str">
        <f t="shared" si="597"/>
        <v>Cake</v>
      </c>
      <c r="J5460" s="6">
        <f t="shared" si="598"/>
        <v>1</v>
      </c>
      <c r="K5460" s="6">
        <f t="shared" si="599"/>
        <v>3</v>
      </c>
      <c r="L5460" s="6">
        <f t="shared" si="596"/>
        <v>3</v>
      </c>
      <c r="M5460" t="str">
        <f t="shared" si="600"/>
        <v>Default mode</v>
      </c>
      <c r="N5460" t="str">
        <f t="shared" si="601"/>
        <v>Cafe</v>
      </c>
      <c r="O5460" s="8">
        <f t="shared" si="602"/>
        <v>45165</v>
      </c>
    </row>
    <row r="5461" spans="1:15" x14ac:dyDescent="0.35">
      <c r="A5461" t="s">
        <v>5482</v>
      </c>
      <c r="B5461" s="4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I5461" s="4" t="str">
        <f t="shared" si="597"/>
        <v>Cookie</v>
      </c>
      <c r="J5461" s="6">
        <f t="shared" si="598"/>
        <v>4</v>
      </c>
      <c r="K5461" s="6">
        <f t="shared" si="599"/>
        <v>1</v>
      </c>
      <c r="L5461" s="6">
        <f t="shared" si="596"/>
        <v>4</v>
      </c>
      <c r="M5461" t="str">
        <f t="shared" si="600"/>
        <v>Cash</v>
      </c>
      <c r="N5461" t="str">
        <f t="shared" si="601"/>
        <v>Takeaway</v>
      </c>
      <c r="O5461" s="8">
        <f t="shared" si="602"/>
        <v>44967</v>
      </c>
    </row>
    <row r="5462" spans="1:15" x14ac:dyDescent="0.35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I5462" s="4" t="str">
        <f t="shared" si="597"/>
        <v>UNKNOWN</v>
      </c>
      <c r="J5462" s="6">
        <f t="shared" si="598"/>
        <v>2</v>
      </c>
      <c r="K5462" s="6">
        <f t="shared" si="599"/>
        <v>4</v>
      </c>
      <c r="L5462" s="6">
        <f t="shared" si="596"/>
        <v>8</v>
      </c>
      <c r="M5462" t="str">
        <f t="shared" si="600"/>
        <v>Credit Card</v>
      </c>
      <c r="N5462" t="str">
        <f t="shared" si="601"/>
        <v>UNKNOWN</v>
      </c>
      <c r="O5462" s="8">
        <f t="shared" si="602"/>
        <v>45287</v>
      </c>
    </row>
    <row r="5463" spans="1:15" x14ac:dyDescent="0.35">
      <c r="A5463" t="s">
        <v>5484</v>
      </c>
      <c r="B5463" s="4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I5463" s="4" t="str">
        <f t="shared" si="597"/>
        <v>Cake</v>
      </c>
      <c r="J5463" s="6">
        <f t="shared" si="598"/>
        <v>3</v>
      </c>
      <c r="K5463" s="6">
        <f t="shared" si="599"/>
        <v>3</v>
      </c>
      <c r="L5463" s="6">
        <f t="shared" si="596"/>
        <v>9</v>
      </c>
      <c r="M5463" t="str">
        <f t="shared" si="600"/>
        <v>Cash</v>
      </c>
      <c r="N5463" t="str">
        <f t="shared" si="601"/>
        <v>UNKNOWN</v>
      </c>
      <c r="O5463" s="8">
        <f t="shared" si="602"/>
        <v>44993</v>
      </c>
    </row>
    <row r="5464" spans="1:15" x14ac:dyDescent="0.35">
      <c r="A5464" t="s">
        <v>5485</v>
      </c>
      <c r="B5464" s="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  <c r="I5464" s="4" t="str">
        <f t="shared" si="597"/>
        <v>Smoothie</v>
      </c>
      <c r="J5464" s="6">
        <f t="shared" si="598"/>
        <v>2</v>
      </c>
      <c r="K5464" s="6">
        <f t="shared" si="599"/>
        <v>4</v>
      </c>
      <c r="L5464" s="6">
        <f t="shared" si="596"/>
        <v>8</v>
      </c>
      <c r="M5464" t="str">
        <f t="shared" si="600"/>
        <v>UNKNOWN</v>
      </c>
      <c r="N5464" t="str">
        <f t="shared" si="601"/>
        <v>UNKNOWN</v>
      </c>
      <c r="O5464" s="8">
        <f t="shared" si="602"/>
        <v>45227</v>
      </c>
    </row>
    <row r="5465" spans="1:15" x14ac:dyDescent="0.35">
      <c r="A5465" t="s">
        <v>5486</v>
      </c>
      <c r="B5465" s="4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I5465" s="4" t="str">
        <f t="shared" si="597"/>
        <v>Juice</v>
      </c>
      <c r="J5465" s="6">
        <f t="shared" si="598"/>
        <v>2</v>
      </c>
      <c r="K5465" s="6">
        <f t="shared" si="599"/>
        <v>3</v>
      </c>
      <c r="L5465" s="6">
        <f t="shared" si="596"/>
        <v>6</v>
      </c>
      <c r="M5465" t="str">
        <f t="shared" si="600"/>
        <v>Credit Card</v>
      </c>
      <c r="N5465" t="str">
        <f t="shared" si="601"/>
        <v>In-store</v>
      </c>
      <c r="O5465" s="8">
        <f t="shared" si="602"/>
        <v>45030</v>
      </c>
    </row>
    <row r="5466" spans="1:15" x14ac:dyDescent="0.35">
      <c r="A5466" t="s">
        <v>5487</v>
      </c>
      <c r="B5466" s="4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I5466" s="4" t="str">
        <f t="shared" si="597"/>
        <v>Coffee</v>
      </c>
      <c r="J5466" s="6">
        <f t="shared" si="598"/>
        <v>5</v>
      </c>
      <c r="K5466" s="6">
        <f t="shared" si="599"/>
        <v>2</v>
      </c>
      <c r="L5466" s="6">
        <f t="shared" si="596"/>
        <v>10</v>
      </c>
      <c r="M5466" t="str">
        <f t="shared" si="600"/>
        <v>Default mode</v>
      </c>
      <c r="N5466" t="str">
        <f t="shared" si="601"/>
        <v>Takeaway</v>
      </c>
      <c r="O5466" s="8">
        <f t="shared" si="602"/>
        <v>45148</v>
      </c>
    </row>
    <row r="5467" spans="1:15" x14ac:dyDescent="0.35">
      <c r="A5467" t="s">
        <v>5488</v>
      </c>
      <c r="B5467" s="4" t="s">
        <v>17</v>
      </c>
      <c r="C5467">
        <v>2</v>
      </c>
      <c r="D5467">
        <v>1</v>
      </c>
      <c r="E5467">
        <v>2</v>
      </c>
      <c r="H5467" s="1">
        <v>45067</v>
      </c>
      <c r="I5467" s="4" t="str">
        <f t="shared" si="597"/>
        <v>Cookie</v>
      </c>
      <c r="J5467" s="6">
        <f t="shared" si="598"/>
        <v>2</v>
      </c>
      <c r="K5467" s="6">
        <f t="shared" si="599"/>
        <v>1</v>
      </c>
      <c r="L5467" s="6">
        <f t="shared" si="596"/>
        <v>2</v>
      </c>
      <c r="M5467" t="str">
        <f t="shared" si="600"/>
        <v>Default mode</v>
      </c>
      <c r="N5467" t="str">
        <f t="shared" si="601"/>
        <v>UNKNOWN</v>
      </c>
      <c r="O5467" s="8">
        <f t="shared" si="602"/>
        <v>45067</v>
      </c>
    </row>
    <row r="5468" spans="1:15" x14ac:dyDescent="0.35">
      <c r="A5468" t="s">
        <v>5489</v>
      </c>
      <c r="B5468" s="4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I5468" s="4" t="str">
        <f t="shared" si="597"/>
        <v>Sandwich</v>
      </c>
      <c r="J5468" s="6">
        <f t="shared" si="598"/>
        <v>5</v>
      </c>
      <c r="K5468" s="6">
        <f t="shared" si="599"/>
        <v>4</v>
      </c>
      <c r="L5468" s="6">
        <f t="shared" si="596"/>
        <v>20</v>
      </c>
      <c r="M5468" t="str">
        <f t="shared" si="600"/>
        <v>Cash</v>
      </c>
      <c r="N5468" t="str">
        <f t="shared" si="601"/>
        <v>UNKNOWN</v>
      </c>
      <c r="O5468" s="8">
        <f t="shared" si="602"/>
        <v>44991</v>
      </c>
    </row>
    <row r="5469" spans="1:15" x14ac:dyDescent="0.35">
      <c r="A5469" t="s">
        <v>5490</v>
      </c>
      <c r="B5469" s="4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  <c r="I5469" s="4" t="str">
        <f t="shared" si="597"/>
        <v>Salad</v>
      </c>
      <c r="J5469" s="6">
        <f t="shared" si="598"/>
        <v>5</v>
      </c>
      <c r="K5469" s="6">
        <f t="shared" si="599"/>
        <v>5</v>
      </c>
      <c r="L5469" s="6">
        <f t="shared" si="596"/>
        <v>25</v>
      </c>
      <c r="M5469" t="str">
        <f t="shared" si="600"/>
        <v>Digital Wallet</v>
      </c>
      <c r="N5469" t="str">
        <f t="shared" si="601"/>
        <v>Takeaway</v>
      </c>
      <c r="O5469" s="8">
        <f t="shared" si="602"/>
        <v>45237</v>
      </c>
    </row>
    <row r="5470" spans="1:15" x14ac:dyDescent="0.35">
      <c r="A5470" t="s">
        <v>5491</v>
      </c>
      <c r="B5470" s="4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I5470" s="4" t="str">
        <f t="shared" si="597"/>
        <v>Cookie</v>
      </c>
      <c r="J5470" s="6">
        <f t="shared" si="598"/>
        <v>2</v>
      </c>
      <c r="K5470" s="6">
        <f t="shared" si="599"/>
        <v>1</v>
      </c>
      <c r="L5470" s="6">
        <f t="shared" si="596"/>
        <v>2</v>
      </c>
      <c r="M5470" t="str">
        <f t="shared" si="600"/>
        <v>Cash</v>
      </c>
      <c r="N5470" t="str">
        <f t="shared" si="601"/>
        <v>UNKNOWN</v>
      </c>
      <c r="O5470" s="8">
        <f t="shared" si="602"/>
        <v>45152</v>
      </c>
    </row>
    <row r="5471" spans="1:15" x14ac:dyDescent="0.35">
      <c r="A5471" t="s">
        <v>5492</v>
      </c>
      <c r="B5471" s="4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I5471" s="4" t="str">
        <f t="shared" si="597"/>
        <v>Cake</v>
      </c>
      <c r="J5471" s="6">
        <f t="shared" si="598"/>
        <v>3</v>
      </c>
      <c r="K5471" s="6">
        <f t="shared" si="599"/>
        <v>3</v>
      </c>
      <c r="L5471" s="6">
        <f t="shared" si="596"/>
        <v>9</v>
      </c>
      <c r="M5471" t="str">
        <f t="shared" si="600"/>
        <v>Default mode</v>
      </c>
      <c r="N5471" t="str">
        <f t="shared" si="601"/>
        <v>In-store</v>
      </c>
      <c r="O5471" s="8">
        <f t="shared" si="602"/>
        <v>45255</v>
      </c>
    </row>
    <row r="5472" spans="1:15" x14ac:dyDescent="0.35">
      <c r="A5472" t="s">
        <v>5493</v>
      </c>
      <c r="B5472" s="4" t="s">
        <v>28</v>
      </c>
      <c r="C5472">
        <v>5</v>
      </c>
      <c r="D5472">
        <v>4</v>
      </c>
      <c r="E5472">
        <v>20</v>
      </c>
      <c r="H5472" t="s">
        <v>18</v>
      </c>
      <c r="I5472" s="4" t="str">
        <f t="shared" si="597"/>
        <v>Sandwich</v>
      </c>
      <c r="J5472" s="6">
        <f t="shared" si="598"/>
        <v>5</v>
      </c>
      <c r="K5472" s="6">
        <f t="shared" si="599"/>
        <v>4</v>
      </c>
      <c r="L5472" s="6">
        <f t="shared" si="596"/>
        <v>20</v>
      </c>
      <c r="M5472" t="str">
        <f t="shared" si="600"/>
        <v>Default mode</v>
      </c>
      <c r="N5472" t="str">
        <f t="shared" si="601"/>
        <v>UNKNOWN</v>
      </c>
      <c r="O5472" s="8">
        <f t="shared" si="602"/>
        <v>45078</v>
      </c>
    </row>
    <row r="5473" spans="1:15" x14ac:dyDescent="0.35">
      <c r="A5473" t="s">
        <v>5494</v>
      </c>
      <c r="B5473" s="4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  <c r="I5473" s="4" t="str">
        <f t="shared" si="597"/>
        <v>Cake</v>
      </c>
      <c r="J5473" s="6">
        <f t="shared" si="598"/>
        <v>5</v>
      </c>
      <c r="K5473" s="6">
        <f t="shared" si="599"/>
        <v>3</v>
      </c>
      <c r="L5473" s="6">
        <f t="shared" si="596"/>
        <v>15</v>
      </c>
      <c r="M5473" t="str">
        <f t="shared" si="600"/>
        <v>Default mode</v>
      </c>
      <c r="N5473" t="str">
        <f t="shared" si="601"/>
        <v>Takeaway</v>
      </c>
      <c r="O5473" s="8">
        <f t="shared" si="602"/>
        <v>44927</v>
      </c>
    </row>
    <row r="5474" spans="1:15" x14ac:dyDescent="0.35">
      <c r="A5474" t="s">
        <v>5495</v>
      </c>
      <c r="B5474" s="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  <c r="I5474" s="4" t="str">
        <f t="shared" si="597"/>
        <v>Sandwich</v>
      </c>
      <c r="J5474" s="6">
        <f t="shared" si="598"/>
        <v>5</v>
      </c>
      <c r="K5474" s="6">
        <f t="shared" si="599"/>
        <v>4</v>
      </c>
      <c r="L5474" s="6">
        <f t="shared" si="596"/>
        <v>20</v>
      </c>
      <c r="M5474" t="str">
        <f t="shared" si="600"/>
        <v>Digital Wallet</v>
      </c>
      <c r="N5474" t="str">
        <f t="shared" si="601"/>
        <v>Takeaway</v>
      </c>
      <c r="O5474" s="8">
        <f t="shared" si="602"/>
        <v>45046</v>
      </c>
    </row>
    <row r="5475" spans="1:15" x14ac:dyDescent="0.35">
      <c r="A5475" t="s">
        <v>5496</v>
      </c>
      <c r="B5475" s="4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I5475" s="4" t="str">
        <f t="shared" si="597"/>
        <v>Cookie</v>
      </c>
      <c r="J5475" s="6">
        <f t="shared" si="598"/>
        <v>1</v>
      </c>
      <c r="K5475" s="6">
        <f t="shared" si="599"/>
        <v>1</v>
      </c>
      <c r="L5475" s="6">
        <f t="shared" si="596"/>
        <v>1</v>
      </c>
      <c r="M5475" t="str">
        <f t="shared" si="600"/>
        <v>Cash</v>
      </c>
      <c r="N5475" t="str">
        <f t="shared" si="601"/>
        <v>UNKNOWN</v>
      </c>
      <c r="O5475" s="8">
        <f t="shared" si="602"/>
        <v>45060</v>
      </c>
    </row>
    <row r="5476" spans="1:15" x14ac:dyDescent="0.35">
      <c r="A5476" t="s">
        <v>5497</v>
      </c>
      <c r="B5476" s="4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I5476" s="4" t="str">
        <f t="shared" si="597"/>
        <v>Sandwich</v>
      </c>
      <c r="J5476" s="6">
        <f t="shared" si="598"/>
        <v>1</v>
      </c>
      <c r="K5476" s="6">
        <f t="shared" si="599"/>
        <v>4</v>
      </c>
      <c r="L5476" s="6">
        <f t="shared" si="596"/>
        <v>4</v>
      </c>
      <c r="M5476" t="str">
        <f t="shared" si="600"/>
        <v>Default mode</v>
      </c>
      <c r="N5476" t="str">
        <f t="shared" si="601"/>
        <v>Takeaway</v>
      </c>
      <c r="O5476" s="8">
        <f t="shared" si="602"/>
        <v>44982</v>
      </c>
    </row>
    <row r="5477" spans="1:15" x14ac:dyDescent="0.35">
      <c r="A5477" t="s">
        <v>5498</v>
      </c>
      <c r="B5477" s="4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  <c r="I5477" s="4" t="str">
        <f t="shared" si="597"/>
        <v>Smoothie</v>
      </c>
      <c r="J5477" s="6">
        <f t="shared" si="598"/>
        <v>5</v>
      </c>
      <c r="K5477" s="6">
        <f t="shared" si="599"/>
        <v>4</v>
      </c>
      <c r="L5477" s="6">
        <f t="shared" si="596"/>
        <v>20</v>
      </c>
      <c r="M5477" t="str">
        <f t="shared" si="600"/>
        <v>Digital Wallet</v>
      </c>
      <c r="N5477" t="str">
        <f t="shared" si="601"/>
        <v>UNKNOWN</v>
      </c>
      <c r="O5477" s="8">
        <f t="shared" si="602"/>
        <v>44990</v>
      </c>
    </row>
    <row r="5478" spans="1:15" x14ac:dyDescent="0.35">
      <c r="A5478" t="s">
        <v>5499</v>
      </c>
      <c r="B5478" s="4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I5478" s="4" t="str">
        <f t="shared" si="597"/>
        <v>Cake</v>
      </c>
      <c r="J5478" s="6">
        <f t="shared" si="598"/>
        <v>2</v>
      </c>
      <c r="K5478" s="6">
        <f t="shared" si="599"/>
        <v>3</v>
      </c>
      <c r="L5478" s="6">
        <f t="shared" si="596"/>
        <v>6</v>
      </c>
      <c r="M5478" t="str">
        <f t="shared" si="600"/>
        <v>Default mode</v>
      </c>
      <c r="N5478" t="str">
        <f t="shared" si="601"/>
        <v>In-store</v>
      </c>
      <c r="O5478" s="8">
        <f t="shared" si="602"/>
        <v>45090</v>
      </c>
    </row>
    <row r="5479" spans="1:15" x14ac:dyDescent="0.35">
      <c r="A5479" t="s">
        <v>5500</v>
      </c>
      <c r="B5479" s="4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I5479" s="4" t="str">
        <f t="shared" si="597"/>
        <v>Sandwich</v>
      </c>
      <c r="J5479" s="6">
        <f t="shared" si="598"/>
        <v>1</v>
      </c>
      <c r="K5479" s="6">
        <f t="shared" si="599"/>
        <v>4</v>
      </c>
      <c r="L5479" s="6">
        <f t="shared" si="596"/>
        <v>4</v>
      </c>
      <c r="M5479" t="str">
        <f t="shared" si="600"/>
        <v>Default mode</v>
      </c>
      <c r="N5479" t="str">
        <f t="shared" si="601"/>
        <v>In-store</v>
      </c>
      <c r="O5479" s="8">
        <f t="shared" si="602"/>
        <v>45109</v>
      </c>
    </row>
    <row r="5480" spans="1:15" x14ac:dyDescent="0.35">
      <c r="A5480" t="s">
        <v>5501</v>
      </c>
      <c r="B5480" s="4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I5480" s="4" t="str">
        <f t="shared" si="597"/>
        <v>Tea</v>
      </c>
      <c r="J5480" s="6">
        <f t="shared" si="598"/>
        <v>2</v>
      </c>
      <c r="K5480" s="6">
        <f t="shared" si="599"/>
        <v>1.5</v>
      </c>
      <c r="L5480" s="6">
        <f t="shared" si="596"/>
        <v>3</v>
      </c>
      <c r="M5480" t="str">
        <f t="shared" si="600"/>
        <v>Default mode</v>
      </c>
      <c r="N5480" t="str">
        <f t="shared" si="601"/>
        <v>Takeaway</v>
      </c>
      <c r="O5480" s="8">
        <f t="shared" si="602"/>
        <v>44948</v>
      </c>
    </row>
    <row r="5481" spans="1:15" x14ac:dyDescent="0.35">
      <c r="A5481" t="s">
        <v>5502</v>
      </c>
      <c r="B5481" s="4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I5481" s="4" t="str">
        <f t="shared" si="597"/>
        <v>Sandwich</v>
      </c>
      <c r="J5481" s="6">
        <f t="shared" si="598"/>
        <v>3</v>
      </c>
      <c r="K5481" s="6">
        <f t="shared" si="599"/>
        <v>4</v>
      </c>
      <c r="L5481" s="6">
        <f t="shared" si="596"/>
        <v>12</v>
      </c>
      <c r="M5481" t="str">
        <f t="shared" si="600"/>
        <v>Credit Card</v>
      </c>
      <c r="N5481" t="str">
        <f t="shared" si="601"/>
        <v>In-store</v>
      </c>
      <c r="O5481" s="8">
        <f t="shared" si="602"/>
        <v>44942</v>
      </c>
    </row>
    <row r="5482" spans="1:15" x14ac:dyDescent="0.35">
      <c r="A5482" t="s">
        <v>5503</v>
      </c>
      <c r="B5482" s="4" t="s">
        <v>20</v>
      </c>
      <c r="C5482">
        <v>4</v>
      </c>
      <c r="D5482">
        <v>5</v>
      </c>
      <c r="E5482">
        <v>20</v>
      </c>
      <c r="H5482" s="1">
        <v>45191</v>
      </c>
      <c r="I5482" s="4" t="str">
        <f t="shared" si="597"/>
        <v>Salad</v>
      </c>
      <c r="J5482" s="6">
        <f t="shared" si="598"/>
        <v>4</v>
      </c>
      <c r="K5482" s="6">
        <f t="shared" si="599"/>
        <v>5</v>
      </c>
      <c r="L5482" s="6">
        <f t="shared" si="596"/>
        <v>20</v>
      </c>
      <c r="M5482" t="str">
        <f t="shared" si="600"/>
        <v>Default mode</v>
      </c>
      <c r="N5482" t="str">
        <f t="shared" si="601"/>
        <v>UNKNOWN</v>
      </c>
      <c r="O5482" s="8">
        <f t="shared" si="602"/>
        <v>45191</v>
      </c>
    </row>
    <row r="5483" spans="1:15" x14ac:dyDescent="0.35">
      <c r="A5483" t="s">
        <v>5504</v>
      </c>
      <c r="B5483" s="4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I5483" s="4" t="str">
        <f t="shared" si="597"/>
        <v>Cake</v>
      </c>
      <c r="J5483" s="6">
        <f t="shared" si="598"/>
        <v>2</v>
      </c>
      <c r="K5483" s="6">
        <f t="shared" si="599"/>
        <v>3</v>
      </c>
      <c r="L5483" s="6">
        <f t="shared" si="596"/>
        <v>6</v>
      </c>
      <c r="M5483" t="str">
        <f t="shared" si="600"/>
        <v>Credit Card</v>
      </c>
      <c r="N5483" t="str">
        <f t="shared" si="601"/>
        <v>Takeaway</v>
      </c>
      <c r="O5483" s="8">
        <f t="shared" si="602"/>
        <v>45214</v>
      </c>
    </row>
    <row r="5484" spans="1:15" x14ac:dyDescent="0.35">
      <c r="A5484" t="s">
        <v>5505</v>
      </c>
      <c r="B5484" s="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I5484" s="4" t="str">
        <f t="shared" si="597"/>
        <v>Tea</v>
      </c>
      <c r="J5484" s="6">
        <f t="shared" si="598"/>
        <v>1</v>
      </c>
      <c r="K5484" s="6">
        <f t="shared" si="599"/>
        <v>1.5</v>
      </c>
      <c r="L5484" s="6">
        <f t="shared" si="596"/>
        <v>1.5</v>
      </c>
      <c r="M5484" t="str">
        <f t="shared" si="600"/>
        <v>Cash</v>
      </c>
      <c r="N5484" t="str">
        <f t="shared" si="601"/>
        <v>UNKNOWN</v>
      </c>
      <c r="O5484" s="8">
        <f t="shared" si="602"/>
        <v>45171</v>
      </c>
    </row>
    <row r="5485" spans="1:15" x14ac:dyDescent="0.35">
      <c r="A5485" t="s">
        <v>5506</v>
      </c>
      <c r="B5485" s="4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  <c r="I5485" s="4" t="str">
        <f t="shared" si="597"/>
        <v>Juice</v>
      </c>
      <c r="J5485" s="6">
        <f t="shared" si="598"/>
        <v>2</v>
      </c>
      <c r="K5485" s="6">
        <f t="shared" si="599"/>
        <v>3</v>
      </c>
      <c r="L5485" s="6">
        <f t="shared" si="596"/>
        <v>6</v>
      </c>
      <c r="M5485" t="str">
        <f t="shared" si="600"/>
        <v>Digital Wallet</v>
      </c>
      <c r="N5485" t="str">
        <f t="shared" si="601"/>
        <v>UNKNOWN</v>
      </c>
      <c r="O5485" s="8">
        <f t="shared" si="602"/>
        <v>45008</v>
      </c>
    </row>
    <row r="5486" spans="1:15" x14ac:dyDescent="0.35">
      <c r="A5486" t="s">
        <v>5507</v>
      </c>
      <c r="B5486" s="4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  <c r="I5486" s="4" t="str">
        <f t="shared" si="597"/>
        <v>Coffee</v>
      </c>
      <c r="J5486" s="6">
        <f t="shared" si="598"/>
        <v>3</v>
      </c>
      <c r="K5486" s="6">
        <f t="shared" si="599"/>
        <v>2</v>
      </c>
      <c r="L5486" s="6">
        <f t="shared" si="596"/>
        <v>8</v>
      </c>
      <c r="M5486" t="str">
        <f t="shared" si="600"/>
        <v>Cash</v>
      </c>
      <c r="N5486" t="str">
        <f t="shared" si="601"/>
        <v>UNKNOWN</v>
      </c>
      <c r="O5486" s="8">
        <f t="shared" si="602"/>
        <v>45122</v>
      </c>
    </row>
    <row r="5487" spans="1:15" x14ac:dyDescent="0.35">
      <c r="A5487" t="s">
        <v>5508</v>
      </c>
      <c r="B5487" s="4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  <c r="I5487" s="4" t="str">
        <f t="shared" si="597"/>
        <v>Tea</v>
      </c>
      <c r="J5487" s="6">
        <f t="shared" si="598"/>
        <v>2</v>
      </c>
      <c r="K5487" s="6">
        <f t="shared" si="599"/>
        <v>1.5</v>
      </c>
      <c r="L5487" s="6">
        <f t="shared" si="596"/>
        <v>3</v>
      </c>
      <c r="M5487" t="str">
        <f t="shared" si="600"/>
        <v>Digital Wallet</v>
      </c>
      <c r="N5487" t="str">
        <f t="shared" si="601"/>
        <v>UNKNOWN</v>
      </c>
      <c r="O5487" s="8">
        <f t="shared" si="602"/>
        <v>45044</v>
      </c>
    </row>
    <row r="5488" spans="1:15" x14ac:dyDescent="0.35">
      <c r="A5488" t="s">
        <v>5509</v>
      </c>
      <c r="B5488" s="4" t="s">
        <v>9</v>
      </c>
      <c r="C5488">
        <v>1</v>
      </c>
      <c r="D5488">
        <v>2</v>
      </c>
      <c r="E5488">
        <v>2</v>
      </c>
      <c r="H5488" s="1">
        <v>45277</v>
      </c>
      <c r="I5488" s="4" t="str">
        <f t="shared" si="597"/>
        <v>Coffee</v>
      </c>
      <c r="J5488" s="6">
        <f t="shared" si="598"/>
        <v>1</v>
      </c>
      <c r="K5488" s="6">
        <f t="shared" si="599"/>
        <v>2</v>
      </c>
      <c r="L5488" s="6">
        <f t="shared" si="596"/>
        <v>2</v>
      </c>
      <c r="M5488" t="str">
        <f t="shared" si="600"/>
        <v>Default mode</v>
      </c>
      <c r="N5488" t="str">
        <f t="shared" si="601"/>
        <v>UNKNOWN</v>
      </c>
      <c r="O5488" s="8">
        <f t="shared" si="602"/>
        <v>45277</v>
      </c>
    </row>
    <row r="5489" spans="1:15" x14ac:dyDescent="0.35">
      <c r="A5489" t="s">
        <v>5510</v>
      </c>
      <c r="B5489" s="4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  <c r="I5489" s="4" t="str">
        <f t="shared" si="597"/>
        <v>Smoothie</v>
      </c>
      <c r="J5489" s="6">
        <f t="shared" si="598"/>
        <v>5</v>
      </c>
      <c r="K5489" s="6">
        <f t="shared" si="599"/>
        <v>4</v>
      </c>
      <c r="L5489" s="6">
        <f t="shared" si="596"/>
        <v>20</v>
      </c>
      <c r="M5489" t="str">
        <f t="shared" si="600"/>
        <v>Credit Card</v>
      </c>
      <c r="N5489" t="str">
        <f t="shared" si="601"/>
        <v>Cafe</v>
      </c>
      <c r="O5489" s="8">
        <f t="shared" si="602"/>
        <v>45133</v>
      </c>
    </row>
    <row r="5490" spans="1:15" x14ac:dyDescent="0.35">
      <c r="A5490" t="s">
        <v>5511</v>
      </c>
      <c r="B5490" s="4" t="s">
        <v>21</v>
      </c>
      <c r="C5490">
        <v>1</v>
      </c>
      <c r="D5490">
        <v>3</v>
      </c>
      <c r="E5490">
        <v>3</v>
      </c>
      <c r="H5490" s="1">
        <v>45196</v>
      </c>
      <c r="I5490" s="4" t="str">
        <f t="shared" si="597"/>
        <v>UNKNOWN</v>
      </c>
      <c r="J5490" s="6">
        <f t="shared" si="598"/>
        <v>1</v>
      </c>
      <c r="K5490" s="6">
        <f t="shared" si="599"/>
        <v>3</v>
      </c>
      <c r="L5490" s="6">
        <f t="shared" si="596"/>
        <v>3</v>
      </c>
      <c r="M5490" t="str">
        <f t="shared" si="600"/>
        <v>Default mode</v>
      </c>
      <c r="N5490" t="str">
        <f t="shared" si="601"/>
        <v>UNKNOWN</v>
      </c>
      <c r="O5490" s="8">
        <f t="shared" si="602"/>
        <v>45196</v>
      </c>
    </row>
    <row r="5491" spans="1:15" x14ac:dyDescent="0.35">
      <c r="A5491" t="s">
        <v>5512</v>
      </c>
      <c r="B5491" s="4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I5491" s="4" t="str">
        <f t="shared" si="597"/>
        <v>Juice</v>
      </c>
      <c r="J5491" s="6">
        <f t="shared" si="598"/>
        <v>1</v>
      </c>
      <c r="K5491" s="6">
        <f t="shared" si="599"/>
        <v>4</v>
      </c>
      <c r="L5491" s="6">
        <f t="shared" si="596"/>
        <v>4</v>
      </c>
      <c r="M5491" t="str">
        <f t="shared" si="600"/>
        <v>Credit Card</v>
      </c>
      <c r="N5491" t="str">
        <f t="shared" si="601"/>
        <v>UNKNOWN</v>
      </c>
      <c r="O5491" s="8">
        <f t="shared" si="602"/>
        <v>44944</v>
      </c>
    </row>
    <row r="5492" spans="1:15" x14ac:dyDescent="0.35">
      <c r="A5492" t="s">
        <v>5513</v>
      </c>
      <c r="B5492" s="4" t="s">
        <v>21</v>
      </c>
      <c r="C5492">
        <v>5</v>
      </c>
      <c r="D5492">
        <v>1</v>
      </c>
      <c r="E5492">
        <v>5</v>
      </c>
      <c r="H5492" s="1">
        <v>45006</v>
      </c>
      <c r="I5492" s="4" t="str">
        <f t="shared" si="597"/>
        <v>UNKNOWN</v>
      </c>
      <c r="J5492" s="6">
        <f t="shared" si="598"/>
        <v>5</v>
      </c>
      <c r="K5492" s="6">
        <f t="shared" si="599"/>
        <v>1</v>
      </c>
      <c r="L5492" s="6">
        <f t="shared" si="596"/>
        <v>5</v>
      </c>
      <c r="M5492" t="str">
        <f t="shared" si="600"/>
        <v>Default mode</v>
      </c>
      <c r="N5492" t="str">
        <f t="shared" si="601"/>
        <v>UNKNOWN</v>
      </c>
      <c r="O5492" s="8">
        <f t="shared" si="602"/>
        <v>45006</v>
      </c>
    </row>
    <row r="5493" spans="1:15" x14ac:dyDescent="0.35">
      <c r="A5493" t="s">
        <v>5514</v>
      </c>
      <c r="B5493" s="4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I5493" s="4" t="str">
        <f t="shared" si="597"/>
        <v>Sandwich</v>
      </c>
      <c r="J5493" s="6">
        <f t="shared" si="598"/>
        <v>1</v>
      </c>
      <c r="K5493" s="6">
        <f t="shared" si="599"/>
        <v>4</v>
      </c>
      <c r="L5493" s="6">
        <f t="shared" si="596"/>
        <v>4</v>
      </c>
      <c r="M5493" t="str">
        <f t="shared" si="600"/>
        <v>Credit Card</v>
      </c>
      <c r="N5493" t="str">
        <f t="shared" si="601"/>
        <v>In-store</v>
      </c>
      <c r="O5493" s="8">
        <f t="shared" si="602"/>
        <v>45037</v>
      </c>
    </row>
    <row r="5494" spans="1:15" x14ac:dyDescent="0.35">
      <c r="A5494" t="s">
        <v>5515</v>
      </c>
      <c r="B5494" s="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I5494" s="4" t="str">
        <f t="shared" si="597"/>
        <v>Cake</v>
      </c>
      <c r="J5494" s="6">
        <f t="shared" si="598"/>
        <v>4</v>
      </c>
      <c r="K5494" s="6">
        <f t="shared" si="599"/>
        <v>3</v>
      </c>
      <c r="L5494" s="6">
        <f t="shared" si="596"/>
        <v>12</v>
      </c>
      <c r="M5494" t="str">
        <f t="shared" si="600"/>
        <v>Credit Card</v>
      </c>
      <c r="N5494" t="str">
        <f t="shared" si="601"/>
        <v>UNKNOWN</v>
      </c>
      <c r="O5494" s="8">
        <f t="shared" si="602"/>
        <v>45291</v>
      </c>
    </row>
    <row r="5495" spans="1:15" x14ac:dyDescent="0.35">
      <c r="A5495" t="s">
        <v>5516</v>
      </c>
      <c r="B5495" s="4" t="s">
        <v>13</v>
      </c>
      <c r="C5495">
        <v>2</v>
      </c>
      <c r="D5495">
        <v>3</v>
      </c>
      <c r="E5495">
        <v>6</v>
      </c>
      <c r="H5495" s="1">
        <v>45198</v>
      </c>
      <c r="I5495" s="4" t="str">
        <f t="shared" si="597"/>
        <v>Cake</v>
      </c>
      <c r="J5495" s="6">
        <f t="shared" si="598"/>
        <v>2</v>
      </c>
      <c r="K5495" s="6">
        <f t="shared" si="599"/>
        <v>3</v>
      </c>
      <c r="L5495" s="6">
        <f t="shared" si="596"/>
        <v>6</v>
      </c>
      <c r="M5495" t="str">
        <f t="shared" si="600"/>
        <v>Default mode</v>
      </c>
      <c r="N5495" t="str">
        <f t="shared" si="601"/>
        <v>UNKNOWN</v>
      </c>
      <c r="O5495" s="8">
        <f t="shared" si="602"/>
        <v>45198</v>
      </c>
    </row>
    <row r="5496" spans="1:15" x14ac:dyDescent="0.35">
      <c r="A5496" t="s">
        <v>5517</v>
      </c>
      <c r="B5496" s="4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  <c r="I5496" s="4" t="str">
        <f t="shared" si="597"/>
        <v>Sandwich</v>
      </c>
      <c r="J5496" s="6">
        <f t="shared" si="598"/>
        <v>1</v>
      </c>
      <c r="K5496" s="6">
        <f t="shared" si="599"/>
        <v>4</v>
      </c>
      <c r="L5496" s="6">
        <f t="shared" si="596"/>
        <v>4</v>
      </c>
      <c r="M5496" t="str">
        <f t="shared" si="600"/>
        <v>Digital Wallet</v>
      </c>
      <c r="N5496" t="str">
        <f t="shared" si="601"/>
        <v>UNKNOWN</v>
      </c>
      <c r="O5496" s="8">
        <f t="shared" si="602"/>
        <v>45034</v>
      </c>
    </row>
    <row r="5497" spans="1:15" x14ac:dyDescent="0.35">
      <c r="A5497" t="s">
        <v>5518</v>
      </c>
      <c r="B5497" s="4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I5497" s="4" t="str">
        <f t="shared" si="597"/>
        <v>Sandwich</v>
      </c>
      <c r="J5497" s="6">
        <f t="shared" si="598"/>
        <v>5</v>
      </c>
      <c r="K5497" s="6">
        <f t="shared" si="599"/>
        <v>4</v>
      </c>
      <c r="L5497" s="6">
        <f t="shared" si="596"/>
        <v>20</v>
      </c>
      <c r="M5497" t="str">
        <f t="shared" si="600"/>
        <v>Default mode</v>
      </c>
      <c r="N5497" t="str">
        <f t="shared" si="601"/>
        <v>In-store</v>
      </c>
      <c r="O5497" s="8">
        <f t="shared" si="602"/>
        <v>45056</v>
      </c>
    </row>
    <row r="5498" spans="1:15" x14ac:dyDescent="0.35">
      <c r="A5498" t="s">
        <v>5519</v>
      </c>
      <c r="B5498" s="4" t="s">
        <v>39</v>
      </c>
      <c r="C5498">
        <v>5</v>
      </c>
      <c r="D5498">
        <v>3</v>
      </c>
      <c r="E5498">
        <v>15</v>
      </c>
      <c r="G5498" t="s">
        <v>11</v>
      </c>
      <c r="I5498" s="4" t="str">
        <f t="shared" si="597"/>
        <v>Juice</v>
      </c>
      <c r="J5498" s="6">
        <f t="shared" si="598"/>
        <v>5</v>
      </c>
      <c r="K5498" s="6">
        <f t="shared" si="599"/>
        <v>3</v>
      </c>
      <c r="L5498" s="6">
        <f t="shared" si="596"/>
        <v>15</v>
      </c>
      <c r="M5498" t="str">
        <f t="shared" si="600"/>
        <v>Default mode</v>
      </c>
      <c r="N5498" t="str">
        <f t="shared" si="601"/>
        <v>Takeaway</v>
      </c>
      <c r="O5498" s="8">
        <f t="shared" si="602"/>
        <v>44927</v>
      </c>
    </row>
    <row r="5499" spans="1:15" x14ac:dyDescent="0.35">
      <c r="A5499" t="s">
        <v>5520</v>
      </c>
      <c r="B5499" s="4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I5499" s="4" t="str">
        <f t="shared" si="597"/>
        <v>Cookie</v>
      </c>
      <c r="J5499" s="6">
        <f t="shared" si="598"/>
        <v>5</v>
      </c>
      <c r="K5499" s="6">
        <f t="shared" si="599"/>
        <v>1</v>
      </c>
      <c r="L5499" s="6">
        <f t="shared" si="596"/>
        <v>5</v>
      </c>
      <c r="M5499" t="str">
        <f t="shared" si="600"/>
        <v>Cash</v>
      </c>
      <c r="N5499" t="str">
        <f t="shared" si="601"/>
        <v>UNKNOWN</v>
      </c>
      <c r="O5499" s="8">
        <f t="shared" si="602"/>
        <v>44972</v>
      </c>
    </row>
    <row r="5500" spans="1:15" x14ac:dyDescent="0.35">
      <c r="A5500" t="s">
        <v>5521</v>
      </c>
      <c r="B5500" s="4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I5500" s="4" t="str">
        <f t="shared" si="597"/>
        <v>Coffee</v>
      </c>
      <c r="J5500" s="6">
        <f t="shared" si="598"/>
        <v>1</v>
      </c>
      <c r="K5500" s="6">
        <f t="shared" si="599"/>
        <v>2</v>
      </c>
      <c r="L5500" s="6">
        <f t="shared" si="596"/>
        <v>2</v>
      </c>
      <c r="M5500" t="str">
        <f t="shared" si="600"/>
        <v>Cash</v>
      </c>
      <c r="N5500" t="str">
        <f t="shared" si="601"/>
        <v>Takeaway</v>
      </c>
      <c r="O5500" s="8">
        <f t="shared" si="602"/>
        <v>45244</v>
      </c>
    </row>
    <row r="5501" spans="1:15" x14ac:dyDescent="0.35">
      <c r="A5501" t="s">
        <v>5522</v>
      </c>
      <c r="B5501" s="4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  <c r="I5501" s="4" t="str">
        <f t="shared" si="597"/>
        <v>Salad</v>
      </c>
      <c r="J5501" s="6">
        <f t="shared" si="598"/>
        <v>3</v>
      </c>
      <c r="K5501" s="6">
        <f t="shared" si="599"/>
        <v>5</v>
      </c>
      <c r="L5501" s="6">
        <f t="shared" si="596"/>
        <v>15</v>
      </c>
      <c r="M5501" t="str">
        <f t="shared" si="600"/>
        <v>Default mode</v>
      </c>
      <c r="N5501" t="str">
        <f t="shared" si="601"/>
        <v>UNKNOWN</v>
      </c>
      <c r="O5501" s="8">
        <f t="shared" si="602"/>
        <v>44927</v>
      </c>
    </row>
    <row r="5502" spans="1:15" x14ac:dyDescent="0.35">
      <c r="A5502" t="s">
        <v>5523</v>
      </c>
      <c r="B5502" s="4" t="s">
        <v>25</v>
      </c>
      <c r="C5502">
        <v>3</v>
      </c>
      <c r="D5502">
        <v>4</v>
      </c>
      <c r="E5502">
        <v>12</v>
      </c>
      <c r="H5502" s="1">
        <v>45281</v>
      </c>
      <c r="I5502" s="4" t="str">
        <f t="shared" si="597"/>
        <v>Smoothie</v>
      </c>
      <c r="J5502" s="6">
        <f t="shared" si="598"/>
        <v>3</v>
      </c>
      <c r="K5502" s="6">
        <f t="shared" si="599"/>
        <v>4</v>
      </c>
      <c r="L5502" s="6">
        <f t="shared" si="596"/>
        <v>12</v>
      </c>
      <c r="M5502" t="str">
        <f t="shared" si="600"/>
        <v>Default mode</v>
      </c>
      <c r="N5502" t="str">
        <f t="shared" si="601"/>
        <v>UNKNOWN</v>
      </c>
      <c r="O5502" s="8">
        <f t="shared" si="602"/>
        <v>45281</v>
      </c>
    </row>
    <row r="5503" spans="1:15" x14ac:dyDescent="0.35">
      <c r="A5503" t="s">
        <v>5524</v>
      </c>
      <c r="B5503" s="4" t="s">
        <v>9</v>
      </c>
      <c r="C5503">
        <v>4</v>
      </c>
      <c r="D5503">
        <v>2</v>
      </c>
      <c r="E5503">
        <v>8</v>
      </c>
      <c r="G5503" t="s">
        <v>11</v>
      </c>
      <c r="I5503" s="4" t="str">
        <f t="shared" si="597"/>
        <v>Coffee</v>
      </c>
      <c r="J5503" s="6">
        <f t="shared" si="598"/>
        <v>4</v>
      </c>
      <c r="K5503" s="6">
        <f t="shared" si="599"/>
        <v>2</v>
      </c>
      <c r="L5503" s="6">
        <f t="shared" si="596"/>
        <v>8</v>
      </c>
      <c r="M5503" t="str">
        <f t="shared" si="600"/>
        <v>Default mode</v>
      </c>
      <c r="N5503" t="str">
        <f t="shared" si="601"/>
        <v>Takeaway</v>
      </c>
      <c r="O5503" s="8">
        <f t="shared" si="602"/>
        <v>44927</v>
      </c>
    </row>
    <row r="5504" spans="1:15" x14ac:dyDescent="0.35">
      <c r="A5504" t="s">
        <v>5525</v>
      </c>
      <c r="B5504" s="4" t="s">
        <v>17</v>
      </c>
      <c r="C5504">
        <v>5</v>
      </c>
      <c r="D5504">
        <v>1</v>
      </c>
      <c r="E5504">
        <v>5</v>
      </c>
      <c r="H5504" s="1">
        <v>44932</v>
      </c>
      <c r="I5504" s="4" t="str">
        <f t="shared" si="597"/>
        <v>Cookie</v>
      </c>
      <c r="J5504" s="6">
        <f t="shared" si="598"/>
        <v>5</v>
      </c>
      <c r="K5504" s="6">
        <f t="shared" si="599"/>
        <v>1</v>
      </c>
      <c r="L5504" s="6">
        <f t="shared" si="596"/>
        <v>5</v>
      </c>
      <c r="M5504" t="str">
        <f t="shared" si="600"/>
        <v>Default mode</v>
      </c>
      <c r="N5504" t="str">
        <f t="shared" si="601"/>
        <v>UNKNOWN</v>
      </c>
      <c r="O5504" s="8">
        <f t="shared" si="602"/>
        <v>44932</v>
      </c>
    </row>
    <row r="5505" spans="1:15" x14ac:dyDescent="0.35">
      <c r="A5505" t="s">
        <v>5526</v>
      </c>
      <c r="B5505" s="4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I5505" s="4" t="str">
        <f t="shared" si="597"/>
        <v>Cake</v>
      </c>
      <c r="J5505" s="6">
        <f t="shared" si="598"/>
        <v>3</v>
      </c>
      <c r="K5505" s="6">
        <f t="shared" si="599"/>
        <v>3</v>
      </c>
      <c r="L5505" s="6">
        <f t="shared" si="596"/>
        <v>9</v>
      </c>
      <c r="M5505" t="str">
        <f t="shared" si="600"/>
        <v>Cash</v>
      </c>
      <c r="N5505" t="str">
        <f t="shared" si="601"/>
        <v>In-store</v>
      </c>
      <c r="O5505" s="8">
        <f t="shared" si="602"/>
        <v>45131</v>
      </c>
    </row>
    <row r="5506" spans="1:15" x14ac:dyDescent="0.35">
      <c r="A5506" t="s">
        <v>5527</v>
      </c>
      <c r="B5506" s="4" t="s">
        <v>17</v>
      </c>
      <c r="C5506">
        <v>1</v>
      </c>
      <c r="D5506">
        <v>1</v>
      </c>
      <c r="E5506">
        <v>1</v>
      </c>
      <c r="H5506" s="1">
        <v>45095</v>
      </c>
      <c r="I5506" s="4" t="str">
        <f t="shared" si="597"/>
        <v>Cookie</v>
      </c>
      <c r="J5506" s="6">
        <f t="shared" si="598"/>
        <v>1</v>
      </c>
      <c r="K5506" s="6">
        <f t="shared" si="599"/>
        <v>1</v>
      </c>
      <c r="L5506" s="6">
        <f t="shared" ref="L5506:L5569" si="603">IF(ISBLANK(E5506),PRODUCT(J5506,K5506),IF(E5506="ERROR",PRODUCT(J5506,K5506),IF(E5506="UNKNOWN",PRODUCT(J5506,K5506),E5506)))</f>
        <v>1</v>
      </c>
      <c r="M5506" t="str">
        <f t="shared" si="600"/>
        <v>Default mode</v>
      </c>
      <c r="N5506" t="str">
        <f t="shared" si="601"/>
        <v>UNKNOWN</v>
      </c>
      <c r="O5506" s="8">
        <f t="shared" si="602"/>
        <v>45095</v>
      </c>
    </row>
    <row r="5507" spans="1:15" x14ac:dyDescent="0.35">
      <c r="A5507" t="s">
        <v>5528</v>
      </c>
      <c r="B5507" s="4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I5507" s="4" t="str">
        <f t="shared" ref="I5507:I5570" si="604">IF(ISBLANK(B5507),"UNKNOWN",IF(B5507="ERROR","Juice",B5507))</f>
        <v>Salad</v>
      </c>
      <c r="J5507" s="6">
        <f t="shared" ref="J5507:J5570" si="605">IF(ISBLANK(C5507),E5507/D5507,IF(C5507="ERROR",AVERAGE(C5507:C15506),IF(C5507="UNKNOWN",MEDIAN(C5507:C15506),C5507)))</f>
        <v>5</v>
      </c>
      <c r="K5507" s="6">
        <f t="shared" ref="K5507:K5570" si="606">IF(ISBLANK(D5507),0,IF(D5507="ERROR",AVERAGE(D5507:D15506),IF(D5507="UNKNOWN",MEDIAN(D5507:D15506),D5507)))</f>
        <v>5</v>
      </c>
      <c r="L5507" s="6">
        <f t="shared" si="603"/>
        <v>25</v>
      </c>
      <c r="M5507" t="str">
        <f t="shared" ref="M5507:M5570" si="607">IF(ISBLANK(F5507),"Default mode",IF(F5507="ERROR","Cash",F5507))</f>
        <v>Credit Card</v>
      </c>
      <c r="N5507" t="str">
        <f t="shared" ref="N5507:N5570" si="608">IF(ISBLANK(G5507),"UNKNOWN",IF(G5507="ERROR","Cafe",G5507))</f>
        <v>UNKNOWN</v>
      </c>
      <c r="O5507" s="8">
        <f t="shared" ref="O5507:O5570" si="609">IF(ISBLANK(H5507),DATE(2023,1,1),IF(H5507="ERROR",DATE(2023,6,1),IF(H5507="UNKNOWN",DATE(2023,1,1),H5507)))</f>
        <v>45076</v>
      </c>
    </row>
    <row r="5508" spans="1:15" x14ac:dyDescent="0.35">
      <c r="A5508" t="s">
        <v>5529</v>
      </c>
      <c r="B5508" s="4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  <c r="I5508" s="4" t="str">
        <f t="shared" si="604"/>
        <v>Coffee</v>
      </c>
      <c r="J5508" s="6">
        <f t="shared" si="605"/>
        <v>4</v>
      </c>
      <c r="K5508" s="6">
        <f t="shared" si="606"/>
        <v>2</v>
      </c>
      <c r="L5508" s="6">
        <f t="shared" si="603"/>
        <v>8</v>
      </c>
      <c r="M5508" t="str">
        <f t="shared" si="607"/>
        <v>Digital Wallet</v>
      </c>
      <c r="N5508" t="str">
        <f t="shared" si="608"/>
        <v>In-store</v>
      </c>
      <c r="O5508" s="8">
        <f t="shared" si="609"/>
        <v>45045</v>
      </c>
    </row>
    <row r="5509" spans="1:15" x14ac:dyDescent="0.35">
      <c r="A5509" t="s">
        <v>5530</v>
      </c>
      <c r="B5509" s="4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I5509" s="4" t="str">
        <f t="shared" si="604"/>
        <v>Sandwich</v>
      </c>
      <c r="J5509" s="6">
        <f t="shared" si="605"/>
        <v>4</v>
      </c>
      <c r="K5509" s="6">
        <f t="shared" si="606"/>
        <v>4</v>
      </c>
      <c r="L5509" s="6">
        <f t="shared" si="603"/>
        <v>16</v>
      </c>
      <c r="M5509" t="str">
        <f t="shared" si="607"/>
        <v>Credit Card</v>
      </c>
      <c r="N5509" t="str">
        <f t="shared" si="608"/>
        <v>In-store</v>
      </c>
      <c r="O5509" s="8">
        <f t="shared" si="609"/>
        <v>44995</v>
      </c>
    </row>
    <row r="5510" spans="1:15" x14ac:dyDescent="0.35">
      <c r="A5510" t="s">
        <v>5531</v>
      </c>
      <c r="B5510" s="4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I5510" s="4" t="str">
        <f t="shared" si="604"/>
        <v>Cookie</v>
      </c>
      <c r="J5510" s="6">
        <f t="shared" si="605"/>
        <v>2</v>
      </c>
      <c r="K5510" s="6">
        <f t="shared" si="606"/>
        <v>1</v>
      </c>
      <c r="L5510" s="6">
        <f t="shared" si="603"/>
        <v>2</v>
      </c>
      <c r="M5510" t="str">
        <f t="shared" si="607"/>
        <v>Cash</v>
      </c>
      <c r="N5510" t="str">
        <f t="shared" si="608"/>
        <v>UNKNOWN</v>
      </c>
      <c r="O5510" s="8">
        <f t="shared" si="609"/>
        <v>45028</v>
      </c>
    </row>
    <row r="5511" spans="1:15" x14ac:dyDescent="0.35">
      <c r="A5511" t="s">
        <v>5532</v>
      </c>
      <c r="B5511" s="4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I5511" s="4" t="str">
        <f t="shared" si="604"/>
        <v>Cake</v>
      </c>
      <c r="J5511" s="6">
        <f t="shared" si="605"/>
        <v>4</v>
      </c>
      <c r="K5511" s="6">
        <f t="shared" si="606"/>
        <v>3</v>
      </c>
      <c r="L5511" s="6">
        <f t="shared" si="603"/>
        <v>12</v>
      </c>
      <c r="M5511" t="str">
        <f t="shared" si="607"/>
        <v>Credit Card</v>
      </c>
      <c r="N5511" t="str">
        <f t="shared" si="608"/>
        <v>UNKNOWN</v>
      </c>
      <c r="O5511" s="8">
        <f t="shared" si="609"/>
        <v>45266</v>
      </c>
    </row>
    <row r="5512" spans="1:15" x14ac:dyDescent="0.35">
      <c r="A5512" t="s">
        <v>5533</v>
      </c>
      <c r="B5512" s="4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I5512" s="4" t="str">
        <f t="shared" si="604"/>
        <v>Juice</v>
      </c>
      <c r="J5512" s="6">
        <f t="shared" si="605"/>
        <v>5</v>
      </c>
      <c r="K5512" s="6">
        <f t="shared" si="606"/>
        <v>3</v>
      </c>
      <c r="L5512" s="6">
        <f t="shared" si="603"/>
        <v>15</v>
      </c>
      <c r="M5512" t="str">
        <f t="shared" si="607"/>
        <v>Cash</v>
      </c>
      <c r="N5512" t="str">
        <f t="shared" si="608"/>
        <v>In-store</v>
      </c>
      <c r="O5512" s="8">
        <f t="shared" si="609"/>
        <v>45249</v>
      </c>
    </row>
    <row r="5513" spans="1:15" x14ac:dyDescent="0.35">
      <c r="A5513" t="s">
        <v>5534</v>
      </c>
      <c r="B5513" s="4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I5513" s="4" t="str">
        <f t="shared" si="604"/>
        <v>Salad</v>
      </c>
      <c r="J5513" s="6">
        <f t="shared" si="605"/>
        <v>2</v>
      </c>
      <c r="K5513" s="6">
        <f t="shared" si="606"/>
        <v>5</v>
      </c>
      <c r="L5513" s="6">
        <f t="shared" si="603"/>
        <v>10</v>
      </c>
      <c r="M5513" t="str">
        <f t="shared" si="607"/>
        <v>Credit Card</v>
      </c>
      <c r="N5513" t="str">
        <f t="shared" si="608"/>
        <v>In-store</v>
      </c>
      <c r="O5513" s="8">
        <f t="shared" si="609"/>
        <v>45106</v>
      </c>
    </row>
    <row r="5514" spans="1:15" x14ac:dyDescent="0.35">
      <c r="A5514" t="s">
        <v>5535</v>
      </c>
      <c r="B5514" s="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  <c r="I5514" s="4" t="str">
        <f t="shared" si="604"/>
        <v>Cake</v>
      </c>
      <c r="J5514" s="6">
        <f t="shared" si="605"/>
        <v>1</v>
      </c>
      <c r="K5514" s="6">
        <f t="shared" si="606"/>
        <v>3</v>
      </c>
      <c r="L5514" s="6">
        <f t="shared" si="603"/>
        <v>3</v>
      </c>
      <c r="M5514" t="str">
        <f t="shared" si="607"/>
        <v>Default mode</v>
      </c>
      <c r="N5514" t="str">
        <f t="shared" si="608"/>
        <v>Cafe</v>
      </c>
      <c r="O5514" s="8">
        <f t="shared" si="609"/>
        <v>45064</v>
      </c>
    </row>
    <row r="5515" spans="1:15" x14ac:dyDescent="0.35">
      <c r="A5515" t="s">
        <v>5536</v>
      </c>
      <c r="B5515" s="4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I5515" s="4" t="str">
        <f t="shared" si="604"/>
        <v>Salad</v>
      </c>
      <c r="J5515" s="6">
        <f t="shared" si="605"/>
        <v>1</v>
      </c>
      <c r="K5515" s="6">
        <f t="shared" si="606"/>
        <v>5</v>
      </c>
      <c r="L5515" s="6">
        <f t="shared" si="603"/>
        <v>5</v>
      </c>
      <c r="M5515" t="str">
        <f t="shared" si="607"/>
        <v>Credit Card</v>
      </c>
      <c r="N5515" t="str">
        <f t="shared" si="608"/>
        <v>Takeaway</v>
      </c>
      <c r="O5515" s="8">
        <f t="shared" si="609"/>
        <v>45166</v>
      </c>
    </row>
    <row r="5516" spans="1:15" x14ac:dyDescent="0.35">
      <c r="A5516" t="s">
        <v>5537</v>
      </c>
      <c r="B5516" s="4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  <c r="I5516" s="4" t="str">
        <f t="shared" si="604"/>
        <v>Sandwich</v>
      </c>
      <c r="J5516" s="6">
        <f t="shared" si="605"/>
        <v>3</v>
      </c>
      <c r="K5516" s="6">
        <f t="shared" si="606"/>
        <v>4</v>
      </c>
      <c r="L5516" s="6">
        <f t="shared" si="603"/>
        <v>12</v>
      </c>
      <c r="M5516" t="str">
        <f t="shared" si="607"/>
        <v>Cash</v>
      </c>
      <c r="N5516" t="str">
        <f t="shared" si="608"/>
        <v>In-store</v>
      </c>
      <c r="O5516" s="8">
        <f t="shared" si="609"/>
        <v>44927</v>
      </c>
    </row>
    <row r="5517" spans="1:15" x14ac:dyDescent="0.35">
      <c r="A5517" t="s">
        <v>5538</v>
      </c>
      <c r="B5517" s="4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I5517" s="4" t="str">
        <f t="shared" si="604"/>
        <v>Cookie</v>
      </c>
      <c r="J5517" s="6">
        <f t="shared" si="605"/>
        <v>2</v>
      </c>
      <c r="K5517" s="6">
        <f t="shared" si="606"/>
        <v>1</v>
      </c>
      <c r="L5517" s="6">
        <f t="shared" si="603"/>
        <v>2</v>
      </c>
      <c r="M5517" t="str">
        <f t="shared" si="607"/>
        <v>Default mode</v>
      </c>
      <c r="N5517" t="str">
        <f t="shared" si="608"/>
        <v>In-store</v>
      </c>
      <c r="O5517" s="8">
        <f t="shared" si="609"/>
        <v>45256</v>
      </c>
    </row>
    <row r="5518" spans="1:15" x14ac:dyDescent="0.35">
      <c r="A5518" t="s">
        <v>5539</v>
      </c>
      <c r="B5518" s="4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I5518" s="4" t="str">
        <f t="shared" si="604"/>
        <v>Smoothie</v>
      </c>
      <c r="J5518" s="6">
        <f t="shared" si="605"/>
        <v>5</v>
      </c>
      <c r="K5518" s="6">
        <f t="shared" si="606"/>
        <v>4</v>
      </c>
      <c r="L5518" s="6">
        <f t="shared" si="603"/>
        <v>20</v>
      </c>
      <c r="M5518" t="str">
        <f t="shared" si="607"/>
        <v>Cash</v>
      </c>
      <c r="N5518" t="str">
        <f t="shared" si="608"/>
        <v>In-store</v>
      </c>
      <c r="O5518" s="8">
        <f t="shared" si="609"/>
        <v>45194</v>
      </c>
    </row>
    <row r="5519" spans="1:15" x14ac:dyDescent="0.35">
      <c r="A5519" t="s">
        <v>5540</v>
      </c>
      <c r="B5519" s="4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I5519" s="4" t="str">
        <f t="shared" si="604"/>
        <v>Juice</v>
      </c>
      <c r="J5519" s="6">
        <f t="shared" si="605"/>
        <v>4</v>
      </c>
      <c r="K5519" s="6">
        <f t="shared" si="606"/>
        <v>4</v>
      </c>
      <c r="L5519" s="6">
        <f t="shared" si="603"/>
        <v>16</v>
      </c>
      <c r="M5519" t="str">
        <f t="shared" si="607"/>
        <v>Cash</v>
      </c>
      <c r="N5519" t="str">
        <f t="shared" si="608"/>
        <v>In-store</v>
      </c>
      <c r="O5519" s="8">
        <f t="shared" si="609"/>
        <v>45092</v>
      </c>
    </row>
    <row r="5520" spans="1:15" x14ac:dyDescent="0.35">
      <c r="A5520" t="s">
        <v>5541</v>
      </c>
      <c r="B5520" s="4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I5520" s="4" t="str">
        <f t="shared" si="604"/>
        <v>Tea</v>
      </c>
      <c r="J5520" s="6">
        <f t="shared" si="605"/>
        <v>1</v>
      </c>
      <c r="K5520" s="6">
        <f t="shared" si="606"/>
        <v>1.5</v>
      </c>
      <c r="L5520" s="6">
        <f t="shared" si="603"/>
        <v>1.5</v>
      </c>
      <c r="M5520" t="str">
        <f t="shared" si="607"/>
        <v>Default mode</v>
      </c>
      <c r="N5520" t="str">
        <f t="shared" si="608"/>
        <v>Takeaway</v>
      </c>
      <c r="O5520" s="8">
        <f t="shared" si="609"/>
        <v>45097</v>
      </c>
    </row>
    <row r="5521" spans="1:15" x14ac:dyDescent="0.35">
      <c r="A5521" t="s">
        <v>5542</v>
      </c>
      <c r="B5521" s="4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I5521" s="4" t="str">
        <f t="shared" si="604"/>
        <v>Cake</v>
      </c>
      <c r="J5521" s="6">
        <f t="shared" si="605"/>
        <v>2</v>
      </c>
      <c r="K5521" s="6">
        <f t="shared" si="606"/>
        <v>3</v>
      </c>
      <c r="L5521" s="6">
        <f t="shared" si="603"/>
        <v>6</v>
      </c>
      <c r="M5521" t="str">
        <f t="shared" si="607"/>
        <v>Default mode</v>
      </c>
      <c r="N5521" t="str">
        <f t="shared" si="608"/>
        <v>Takeaway</v>
      </c>
      <c r="O5521" s="8">
        <f t="shared" si="609"/>
        <v>45088</v>
      </c>
    </row>
    <row r="5522" spans="1:15" x14ac:dyDescent="0.35">
      <c r="A5522" t="s">
        <v>5543</v>
      </c>
      <c r="B5522" s="4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I5522" s="4" t="str">
        <f t="shared" si="604"/>
        <v>Juice</v>
      </c>
      <c r="J5522" s="6">
        <f t="shared" si="605"/>
        <v>5</v>
      </c>
      <c r="K5522" s="6">
        <f t="shared" si="606"/>
        <v>3</v>
      </c>
      <c r="L5522" s="6">
        <f t="shared" si="603"/>
        <v>15</v>
      </c>
      <c r="M5522" t="str">
        <f t="shared" si="607"/>
        <v>Cash</v>
      </c>
      <c r="N5522" t="str">
        <f t="shared" si="608"/>
        <v>In-store</v>
      </c>
      <c r="O5522" s="8">
        <f t="shared" si="609"/>
        <v>45178</v>
      </c>
    </row>
    <row r="5523" spans="1:15" x14ac:dyDescent="0.35">
      <c r="A5523" t="s">
        <v>5544</v>
      </c>
      <c r="B5523" s="4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  <c r="I5523" s="4" t="str">
        <f t="shared" si="604"/>
        <v>Coffee</v>
      </c>
      <c r="J5523" s="6">
        <f t="shared" si="605"/>
        <v>3</v>
      </c>
      <c r="K5523" s="6">
        <f t="shared" si="606"/>
        <v>2</v>
      </c>
      <c r="L5523" s="6">
        <f t="shared" si="603"/>
        <v>6</v>
      </c>
      <c r="M5523" t="str">
        <f t="shared" si="607"/>
        <v>UNKNOWN</v>
      </c>
      <c r="N5523" t="str">
        <f t="shared" si="608"/>
        <v>In-store</v>
      </c>
      <c r="O5523" s="8">
        <f t="shared" si="609"/>
        <v>45015</v>
      </c>
    </row>
    <row r="5524" spans="1:15" x14ac:dyDescent="0.35">
      <c r="A5524" t="s">
        <v>5545</v>
      </c>
      <c r="B5524" s="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  <c r="I5524" s="4" t="str">
        <f t="shared" si="604"/>
        <v>Cake</v>
      </c>
      <c r="J5524" s="6">
        <f t="shared" si="605"/>
        <v>2</v>
      </c>
      <c r="K5524" s="6">
        <f t="shared" si="606"/>
        <v>3</v>
      </c>
      <c r="L5524" s="6">
        <f t="shared" si="603"/>
        <v>6</v>
      </c>
      <c r="M5524" t="str">
        <f t="shared" si="607"/>
        <v>Cash</v>
      </c>
      <c r="N5524" t="str">
        <f t="shared" si="608"/>
        <v>UNKNOWN</v>
      </c>
      <c r="O5524" s="8">
        <f t="shared" si="609"/>
        <v>45166</v>
      </c>
    </row>
    <row r="5525" spans="1:15" x14ac:dyDescent="0.35">
      <c r="A5525" t="s">
        <v>5546</v>
      </c>
      <c r="B5525" s="4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I5525" s="4" t="str">
        <f t="shared" si="604"/>
        <v>Sandwich</v>
      </c>
      <c r="J5525" s="6">
        <f t="shared" si="605"/>
        <v>2</v>
      </c>
      <c r="K5525" s="6">
        <f t="shared" si="606"/>
        <v>4</v>
      </c>
      <c r="L5525" s="6">
        <f t="shared" si="603"/>
        <v>8</v>
      </c>
      <c r="M5525" t="str">
        <f t="shared" si="607"/>
        <v>Credit Card</v>
      </c>
      <c r="N5525" t="str">
        <f t="shared" si="608"/>
        <v>UNKNOWN</v>
      </c>
      <c r="O5525" s="8">
        <f t="shared" si="609"/>
        <v>44968</v>
      </c>
    </row>
    <row r="5526" spans="1:15" x14ac:dyDescent="0.35">
      <c r="A5526" t="s">
        <v>5547</v>
      </c>
      <c r="B5526" s="4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I5526" s="4" t="str">
        <f t="shared" si="604"/>
        <v>Tea</v>
      </c>
      <c r="J5526" s="6">
        <f t="shared" si="605"/>
        <v>4</v>
      </c>
      <c r="K5526" s="6">
        <f t="shared" si="606"/>
        <v>1.5</v>
      </c>
      <c r="L5526" s="6">
        <f t="shared" si="603"/>
        <v>6</v>
      </c>
      <c r="M5526" t="str">
        <f t="shared" si="607"/>
        <v>Default mode</v>
      </c>
      <c r="N5526" t="str">
        <f t="shared" si="608"/>
        <v>In-store</v>
      </c>
      <c r="O5526" s="8">
        <f t="shared" si="609"/>
        <v>45187</v>
      </c>
    </row>
    <row r="5527" spans="1:15" x14ac:dyDescent="0.35">
      <c r="A5527" t="s">
        <v>5548</v>
      </c>
      <c r="B5527" s="4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I5527" s="4" t="str">
        <f t="shared" si="604"/>
        <v>Sandwich</v>
      </c>
      <c r="J5527" s="6">
        <f t="shared" si="605"/>
        <v>5</v>
      </c>
      <c r="K5527" s="6">
        <f t="shared" si="606"/>
        <v>4</v>
      </c>
      <c r="L5527" s="6">
        <f t="shared" si="603"/>
        <v>20</v>
      </c>
      <c r="M5527" t="str">
        <f t="shared" si="607"/>
        <v>Default mode</v>
      </c>
      <c r="N5527" t="str">
        <f t="shared" si="608"/>
        <v>In-store</v>
      </c>
      <c r="O5527" s="8">
        <f t="shared" si="609"/>
        <v>45231</v>
      </c>
    </row>
    <row r="5528" spans="1:15" x14ac:dyDescent="0.35">
      <c r="A5528" t="s">
        <v>5549</v>
      </c>
      <c r="B5528" s="4" t="s">
        <v>39</v>
      </c>
      <c r="C5528">
        <v>4</v>
      </c>
      <c r="D5528">
        <v>3</v>
      </c>
      <c r="E5528">
        <v>12</v>
      </c>
      <c r="H5528" s="1">
        <v>44939</v>
      </c>
      <c r="I5528" s="4" t="str">
        <f t="shared" si="604"/>
        <v>Juice</v>
      </c>
      <c r="J5528" s="6">
        <f t="shared" si="605"/>
        <v>4</v>
      </c>
      <c r="K5528" s="6">
        <f t="shared" si="606"/>
        <v>3</v>
      </c>
      <c r="L5528" s="6">
        <f t="shared" si="603"/>
        <v>12</v>
      </c>
      <c r="M5528" t="str">
        <f t="shared" si="607"/>
        <v>Default mode</v>
      </c>
      <c r="N5528" t="str">
        <f t="shared" si="608"/>
        <v>UNKNOWN</v>
      </c>
      <c r="O5528" s="8">
        <f t="shared" si="609"/>
        <v>44939</v>
      </c>
    </row>
    <row r="5529" spans="1:15" x14ac:dyDescent="0.35">
      <c r="A5529" t="s">
        <v>5550</v>
      </c>
      <c r="B5529" s="4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  <c r="I5529" s="4" t="str">
        <f t="shared" si="604"/>
        <v>Juice</v>
      </c>
      <c r="J5529" s="6">
        <f t="shared" si="605"/>
        <v>3</v>
      </c>
      <c r="K5529" s="6">
        <f t="shared" si="606"/>
        <v>3</v>
      </c>
      <c r="L5529" s="6">
        <f t="shared" si="603"/>
        <v>9</v>
      </c>
      <c r="M5529" t="str">
        <f t="shared" si="607"/>
        <v>Digital Wallet</v>
      </c>
      <c r="N5529" t="str">
        <f t="shared" si="608"/>
        <v>Takeaway</v>
      </c>
      <c r="O5529" s="8">
        <f t="shared" si="609"/>
        <v>45050</v>
      </c>
    </row>
    <row r="5530" spans="1:15" x14ac:dyDescent="0.35">
      <c r="A5530" t="s">
        <v>5551</v>
      </c>
      <c r="B5530" s="4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I5530" s="4" t="str">
        <f t="shared" si="604"/>
        <v>Tea</v>
      </c>
      <c r="J5530" s="6">
        <f t="shared" si="605"/>
        <v>4</v>
      </c>
      <c r="K5530" s="6">
        <f t="shared" si="606"/>
        <v>1.5</v>
      </c>
      <c r="L5530" s="6">
        <f t="shared" si="603"/>
        <v>6</v>
      </c>
      <c r="M5530" t="str">
        <f t="shared" si="607"/>
        <v>Credit Card</v>
      </c>
      <c r="N5530" t="str">
        <f t="shared" si="608"/>
        <v>In-store</v>
      </c>
      <c r="O5530" s="8">
        <f t="shared" si="609"/>
        <v>45137</v>
      </c>
    </row>
    <row r="5531" spans="1:15" x14ac:dyDescent="0.35">
      <c r="A5531" t="s">
        <v>5552</v>
      </c>
      <c r="B5531" s="4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  <c r="I5531" s="4" t="str">
        <f t="shared" si="604"/>
        <v>Salad</v>
      </c>
      <c r="J5531" s="6">
        <f t="shared" si="605"/>
        <v>3.0405057363615078</v>
      </c>
      <c r="K5531" s="6">
        <f t="shared" si="606"/>
        <v>5</v>
      </c>
      <c r="L5531" s="6">
        <f t="shared" si="603"/>
        <v>20</v>
      </c>
      <c r="M5531" t="str">
        <f t="shared" si="607"/>
        <v>Cash</v>
      </c>
      <c r="N5531" t="str">
        <f t="shared" si="608"/>
        <v>UNKNOWN</v>
      </c>
      <c r="O5531" s="8">
        <f t="shared" si="609"/>
        <v>45262</v>
      </c>
    </row>
    <row r="5532" spans="1:15" x14ac:dyDescent="0.35">
      <c r="A5532" t="s">
        <v>5553</v>
      </c>
      <c r="B5532" s="4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  <c r="I5532" s="4" t="str">
        <f t="shared" si="604"/>
        <v>Juice</v>
      </c>
      <c r="J5532" s="6">
        <f t="shared" si="605"/>
        <v>1</v>
      </c>
      <c r="K5532" s="6">
        <f t="shared" si="606"/>
        <v>3</v>
      </c>
      <c r="L5532" s="6">
        <f t="shared" si="603"/>
        <v>3</v>
      </c>
      <c r="M5532" t="str">
        <f t="shared" si="607"/>
        <v>Digital Wallet</v>
      </c>
      <c r="N5532" t="str">
        <f t="shared" si="608"/>
        <v>In-store</v>
      </c>
      <c r="O5532" s="8">
        <f t="shared" si="609"/>
        <v>44937</v>
      </c>
    </row>
    <row r="5533" spans="1:15" x14ac:dyDescent="0.35">
      <c r="A5533" t="s">
        <v>5554</v>
      </c>
      <c r="B5533" s="4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I5533" s="4" t="str">
        <f t="shared" si="604"/>
        <v>Tea</v>
      </c>
      <c r="J5533" s="6">
        <f t="shared" si="605"/>
        <v>3</v>
      </c>
      <c r="K5533" s="6">
        <f t="shared" si="606"/>
        <v>1.5</v>
      </c>
      <c r="L5533" s="6">
        <f t="shared" si="603"/>
        <v>1.5</v>
      </c>
      <c r="M5533" t="str">
        <f t="shared" si="607"/>
        <v>Credit Card</v>
      </c>
      <c r="N5533" t="str">
        <f t="shared" si="608"/>
        <v>Takeaway</v>
      </c>
      <c r="O5533" s="8">
        <f t="shared" si="609"/>
        <v>45164</v>
      </c>
    </row>
    <row r="5534" spans="1:15" x14ac:dyDescent="0.35">
      <c r="A5534" t="s">
        <v>5555</v>
      </c>
      <c r="B5534" s="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  <c r="I5534" s="4" t="str">
        <f t="shared" si="604"/>
        <v>Cookie</v>
      </c>
      <c r="J5534" s="6">
        <f t="shared" si="605"/>
        <v>5</v>
      </c>
      <c r="K5534" s="6">
        <f t="shared" si="606"/>
        <v>1</v>
      </c>
      <c r="L5534" s="6">
        <f t="shared" si="603"/>
        <v>5</v>
      </c>
      <c r="M5534" t="str">
        <f t="shared" si="607"/>
        <v>Cash</v>
      </c>
      <c r="N5534" t="str">
        <f t="shared" si="608"/>
        <v>Takeaway</v>
      </c>
      <c r="O5534" s="8">
        <f t="shared" si="609"/>
        <v>45109</v>
      </c>
    </row>
    <row r="5535" spans="1:15" x14ac:dyDescent="0.35">
      <c r="A5535" t="s">
        <v>5556</v>
      </c>
      <c r="B5535" s="4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  <c r="I5535" s="4" t="str">
        <f t="shared" si="604"/>
        <v>Smoothie</v>
      </c>
      <c r="J5535" s="6">
        <f t="shared" si="605"/>
        <v>3</v>
      </c>
      <c r="K5535" s="6">
        <f t="shared" si="606"/>
        <v>4</v>
      </c>
      <c r="L5535" s="6">
        <f t="shared" si="603"/>
        <v>12</v>
      </c>
      <c r="M5535" t="str">
        <f t="shared" si="607"/>
        <v>Cash</v>
      </c>
      <c r="N5535" t="str">
        <f t="shared" si="608"/>
        <v>In-store</v>
      </c>
      <c r="O5535" s="8">
        <f t="shared" si="609"/>
        <v>44927</v>
      </c>
    </row>
    <row r="5536" spans="1:15" x14ac:dyDescent="0.35">
      <c r="A5536" t="s">
        <v>5557</v>
      </c>
      <c r="B5536" s="4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  <c r="I5536" s="4" t="str">
        <f t="shared" si="604"/>
        <v>Sandwich</v>
      </c>
      <c r="J5536" s="6">
        <f t="shared" si="605"/>
        <v>1</v>
      </c>
      <c r="K5536" s="6">
        <f t="shared" si="606"/>
        <v>4</v>
      </c>
      <c r="L5536" s="6">
        <f t="shared" si="603"/>
        <v>4</v>
      </c>
      <c r="M5536" t="str">
        <f t="shared" si="607"/>
        <v>Digital Wallet</v>
      </c>
      <c r="N5536" t="str">
        <f t="shared" si="608"/>
        <v>Takeaway</v>
      </c>
      <c r="O5536" s="8">
        <f t="shared" si="609"/>
        <v>45276</v>
      </c>
    </row>
    <row r="5537" spans="1:15" x14ac:dyDescent="0.35">
      <c r="A5537" t="s">
        <v>5558</v>
      </c>
      <c r="B5537" s="4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  <c r="I5537" s="4" t="str">
        <f t="shared" si="604"/>
        <v>Coffee</v>
      </c>
      <c r="J5537" s="6">
        <f t="shared" si="605"/>
        <v>4</v>
      </c>
      <c r="K5537" s="6">
        <f t="shared" si="606"/>
        <v>2</v>
      </c>
      <c r="L5537" s="6">
        <f t="shared" si="603"/>
        <v>8</v>
      </c>
      <c r="M5537" t="str">
        <f t="shared" si="607"/>
        <v>Digital Wallet</v>
      </c>
      <c r="N5537" t="str">
        <f t="shared" si="608"/>
        <v>In-store</v>
      </c>
      <c r="O5537" s="8">
        <f t="shared" si="609"/>
        <v>45045</v>
      </c>
    </row>
    <row r="5538" spans="1:15" x14ac:dyDescent="0.35">
      <c r="A5538" t="s">
        <v>5559</v>
      </c>
      <c r="B5538" s="4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  <c r="I5538" s="4" t="str">
        <f t="shared" si="604"/>
        <v>Coffee</v>
      </c>
      <c r="J5538" s="6">
        <f t="shared" si="605"/>
        <v>5</v>
      </c>
      <c r="K5538" s="6">
        <f t="shared" si="606"/>
        <v>2</v>
      </c>
      <c r="L5538" s="6">
        <f t="shared" si="603"/>
        <v>10</v>
      </c>
      <c r="M5538" t="str">
        <f t="shared" si="607"/>
        <v>Digital Wallet</v>
      </c>
      <c r="N5538" t="str">
        <f t="shared" si="608"/>
        <v>Takeaway</v>
      </c>
      <c r="O5538" s="8">
        <f t="shared" si="609"/>
        <v>44988</v>
      </c>
    </row>
    <row r="5539" spans="1:15" x14ac:dyDescent="0.35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  <c r="I5539" s="4" t="str">
        <f t="shared" si="604"/>
        <v>UNKNOWN</v>
      </c>
      <c r="J5539" s="6">
        <f t="shared" si="605"/>
        <v>4</v>
      </c>
      <c r="K5539" s="6">
        <f t="shared" si="606"/>
        <v>1</v>
      </c>
      <c r="L5539" s="6">
        <f t="shared" si="603"/>
        <v>4</v>
      </c>
      <c r="M5539" t="str">
        <f t="shared" si="607"/>
        <v>Digital Wallet</v>
      </c>
      <c r="N5539" t="str">
        <f t="shared" si="608"/>
        <v>In-store</v>
      </c>
      <c r="O5539" s="8">
        <f t="shared" si="609"/>
        <v>45160</v>
      </c>
    </row>
    <row r="5540" spans="1:15" x14ac:dyDescent="0.35">
      <c r="A5540" t="s">
        <v>5561</v>
      </c>
      <c r="B5540" s="4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  <c r="I5540" s="4" t="str">
        <f t="shared" si="604"/>
        <v>Tea</v>
      </c>
      <c r="J5540" s="6">
        <f t="shared" si="605"/>
        <v>2</v>
      </c>
      <c r="K5540" s="6">
        <f t="shared" si="606"/>
        <v>1.5</v>
      </c>
      <c r="L5540" s="6">
        <f t="shared" si="603"/>
        <v>3</v>
      </c>
      <c r="M5540" t="str">
        <f t="shared" si="607"/>
        <v>Digital Wallet</v>
      </c>
      <c r="N5540" t="str">
        <f t="shared" si="608"/>
        <v>In-store</v>
      </c>
      <c r="O5540" s="8">
        <f t="shared" si="609"/>
        <v>45101</v>
      </c>
    </row>
    <row r="5541" spans="1:15" x14ac:dyDescent="0.35">
      <c r="A5541" t="s">
        <v>5562</v>
      </c>
      <c r="B5541" s="4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  <c r="I5541" s="4" t="str">
        <f t="shared" si="604"/>
        <v>Sandwich</v>
      </c>
      <c r="J5541" s="6">
        <f t="shared" si="605"/>
        <v>4</v>
      </c>
      <c r="K5541" s="6">
        <f t="shared" si="606"/>
        <v>3</v>
      </c>
      <c r="L5541" s="6">
        <f t="shared" si="603"/>
        <v>16</v>
      </c>
      <c r="M5541" t="str">
        <f t="shared" si="607"/>
        <v>Digital Wallet</v>
      </c>
      <c r="N5541" t="str">
        <f t="shared" si="608"/>
        <v>UNKNOWN</v>
      </c>
      <c r="O5541" s="8">
        <f t="shared" si="609"/>
        <v>45090</v>
      </c>
    </row>
    <row r="5542" spans="1:15" x14ac:dyDescent="0.35">
      <c r="A5542" t="s">
        <v>5563</v>
      </c>
      <c r="B5542" s="4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I5542" s="4" t="str">
        <f t="shared" si="604"/>
        <v>Cake</v>
      </c>
      <c r="J5542" s="6">
        <f t="shared" si="605"/>
        <v>2</v>
      </c>
      <c r="K5542" s="6">
        <f t="shared" si="606"/>
        <v>3</v>
      </c>
      <c r="L5542" s="6">
        <f t="shared" si="603"/>
        <v>6</v>
      </c>
      <c r="M5542" t="str">
        <f t="shared" si="607"/>
        <v>Credit Card</v>
      </c>
      <c r="N5542" t="str">
        <f t="shared" si="608"/>
        <v>UNKNOWN</v>
      </c>
      <c r="O5542" s="8">
        <f t="shared" si="609"/>
        <v>45165</v>
      </c>
    </row>
    <row r="5543" spans="1:15" x14ac:dyDescent="0.35">
      <c r="A5543" t="s">
        <v>5564</v>
      </c>
      <c r="B5543" s="4" t="s">
        <v>65</v>
      </c>
      <c r="C5543">
        <v>4</v>
      </c>
      <c r="D5543">
        <v>1.5</v>
      </c>
      <c r="E5543">
        <v>6</v>
      </c>
      <c r="H5543" s="1">
        <v>45191</v>
      </c>
      <c r="I5543" s="4" t="str">
        <f t="shared" si="604"/>
        <v>Tea</v>
      </c>
      <c r="J5543" s="6">
        <f t="shared" si="605"/>
        <v>4</v>
      </c>
      <c r="K5543" s="6">
        <f t="shared" si="606"/>
        <v>1.5</v>
      </c>
      <c r="L5543" s="6">
        <f t="shared" si="603"/>
        <v>6</v>
      </c>
      <c r="M5543" t="str">
        <f t="shared" si="607"/>
        <v>Default mode</v>
      </c>
      <c r="N5543" t="str">
        <f t="shared" si="608"/>
        <v>UNKNOWN</v>
      </c>
      <c r="O5543" s="8">
        <f t="shared" si="609"/>
        <v>45191</v>
      </c>
    </row>
    <row r="5544" spans="1:15" x14ac:dyDescent="0.35">
      <c r="A5544" t="s">
        <v>5565</v>
      </c>
      <c r="B5544" s="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  <c r="I5544" s="4" t="str">
        <f t="shared" si="604"/>
        <v>Smoothie</v>
      </c>
      <c r="J5544" s="6">
        <f t="shared" si="605"/>
        <v>1</v>
      </c>
      <c r="K5544" s="6">
        <f t="shared" si="606"/>
        <v>4</v>
      </c>
      <c r="L5544" s="6">
        <f t="shared" si="603"/>
        <v>4</v>
      </c>
      <c r="M5544" t="str">
        <f t="shared" si="607"/>
        <v>Cash</v>
      </c>
      <c r="N5544" t="str">
        <f t="shared" si="608"/>
        <v>UNKNOWN</v>
      </c>
      <c r="O5544" s="8">
        <f t="shared" si="609"/>
        <v>44983</v>
      </c>
    </row>
    <row r="5545" spans="1:15" x14ac:dyDescent="0.35">
      <c r="A5545" t="s">
        <v>5566</v>
      </c>
      <c r="B5545" s="4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  <c r="I5545" s="4" t="str">
        <f t="shared" si="604"/>
        <v>Cake</v>
      </c>
      <c r="J5545" s="6">
        <f t="shared" si="605"/>
        <v>1</v>
      </c>
      <c r="K5545" s="6">
        <f t="shared" si="606"/>
        <v>3</v>
      </c>
      <c r="L5545" s="6">
        <f t="shared" si="603"/>
        <v>3</v>
      </c>
      <c r="M5545" t="str">
        <f t="shared" si="607"/>
        <v>Cash</v>
      </c>
      <c r="N5545" t="str">
        <f t="shared" si="608"/>
        <v>UNKNOWN</v>
      </c>
      <c r="O5545" s="8">
        <f t="shared" si="609"/>
        <v>45272</v>
      </c>
    </row>
    <row r="5546" spans="1:15" x14ac:dyDescent="0.35">
      <c r="A5546" t="s">
        <v>5567</v>
      </c>
      <c r="B5546" s="4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I5546" s="4" t="str">
        <f t="shared" si="604"/>
        <v>Cookie</v>
      </c>
      <c r="J5546" s="6">
        <f t="shared" si="605"/>
        <v>3</v>
      </c>
      <c r="K5546" s="6">
        <f t="shared" si="606"/>
        <v>1</v>
      </c>
      <c r="L5546" s="6">
        <f t="shared" si="603"/>
        <v>3</v>
      </c>
      <c r="M5546" t="str">
        <f t="shared" si="607"/>
        <v>Cash</v>
      </c>
      <c r="N5546" t="str">
        <f t="shared" si="608"/>
        <v>Takeaway</v>
      </c>
      <c r="O5546" s="8">
        <f t="shared" si="609"/>
        <v>45153</v>
      </c>
    </row>
    <row r="5547" spans="1:15" x14ac:dyDescent="0.35">
      <c r="A5547" t="s">
        <v>5568</v>
      </c>
      <c r="B5547" s="4" t="s">
        <v>65</v>
      </c>
      <c r="C5547">
        <v>3</v>
      </c>
      <c r="D5547">
        <v>1.5</v>
      </c>
      <c r="E5547">
        <v>4.5</v>
      </c>
      <c r="H5547" s="1">
        <v>45022</v>
      </c>
      <c r="I5547" s="4" t="str">
        <f t="shared" si="604"/>
        <v>Tea</v>
      </c>
      <c r="J5547" s="6">
        <f t="shared" si="605"/>
        <v>3</v>
      </c>
      <c r="K5547" s="6">
        <f t="shared" si="606"/>
        <v>1.5</v>
      </c>
      <c r="L5547" s="6">
        <f t="shared" si="603"/>
        <v>4.5</v>
      </c>
      <c r="M5547" t="str">
        <f t="shared" si="607"/>
        <v>Default mode</v>
      </c>
      <c r="N5547" t="str">
        <f t="shared" si="608"/>
        <v>UNKNOWN</v>
      </c>
      <c r="O5547" s="8">
        <f t="shared" si="609"/>
        <v>45022</v>
      </c>
    </row>
    <row r="5548" spans="1:15" x14ac:dyDescent="0.35">
      <c r="A5548" t="s">
        <v>5569</v>
      </c>
      <c r="B5548" s="4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I5548" s="4" t="str">
        <f t="shared" si="604"/>
        <v>Smoothie</v>
      </c>
      <c r="J5548" s="6">
        <f t="shared" si="605"/>
        <v>4</v>
      </c>
      <c r="K5548" s="6">
        <f t="shared" si="606"/>
        <v>4</v>
      </c>
      <c r="L5548" s="6">
        <f t="shared" si="603"/>
        <v>16</v>
      </c>
      <c r="M5548" t="str">
        <f t="shared" si="607"/>
        <v>Cash</v>
      </c>
      <c r="N5548" t="str">
        <f t="shared" si="608"/>
        <v>UNKNOWN</v>
      </c>
      <c r="O5548" s="8">
        <f t="shared" si="609"/>
        <v>45219</v>
      </c>
    </row>
    <row r="5549" spans="1:15" x14ac:dyDescent="0.35">
      <c r="A5549" t="s">
        <v>5570</v>
      </c>
      <c r="B5549" s="4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  <c r="I5549" s="4" t="str">
        <f t="shared" si="604"/>
        <v>Cookie</v>
      </c>
      <c r="J5549" s="6">
        <f t="shared" si="605"/>
        <v>5</v>
      </c>
      <c r="K5549" s="6">
        <f t="shared" si="606"/>
        <v>1</v>
      </c>
      <c r="L5549" s="6">
        <f t="shared" si="603"/>
        <v>5</v>
      </c>
      <c r="M5549" t="str">
        <f t="shared" si="607"/>
        <v>UNKNOWN</v>
      </c>
      <c r="N5549" t="str">
        <f t="shared" si="608"/>
        <v>UNKNOWN</v>
      </c>
      <c r="O5549" s="8">
        <f t="shared" si="609"/>
        <v>45057</v>
      </c>
    </row>
    <row r="5550" spans="1:15" x14ac:dyDescent="0.35">
      <c r="A5550" t="s">
        <v>5571</v>
      </c>
      <c r="B5550" s="4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I5550" s="4" t="str">
        <f t="shared" si="604"/>
        <v>Tea</v>
      </c>
      <c r="J5550" s="6">
        <f t="shared" si="605"/>
        <v>1</v>
      </c>
      <c r="K5550" s="6">
        <f t="shared" si="606"/>
        <v>1.5</v>
      </c>
      <c r="L5550" s="6">
        <f t="shared" si="603"/>
        <v>1.5</v>
      </c>
      <c r="M5550" t="str">
        <f t="shared" si="607"/>
        <v>Cash</v>
      </c>
      <c r="N5550" t="str">
        <f t="shared" si="608"/>
        <v>UNKNOWN</v>
      </c>
      <c r="O5550" s="8">
        <f t="shared" si="609"/>
        <v>45207</v>
      </c>
    </row>
    <row r="5551" spans="1:15" x14ac:dyDescent="0.35">
      <c r="A5551" t="s">
        <v>5572</v>
      </c>
      <c r="B5551" s="4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  <c r="I5551" s="4" t="str">
        <f t="shared" si="604"/>
        <v>Salad</v>
      </c>
      <c r="J5551" s="6">
        <f t="shared" si="605"/>
        <v>5</v>
      </c>
      <c r="K5551" s="6">
        <f t="shared" si="606"/>
        <v>5</v>
      </c>
      <c r="L5551" s="6">
        <f t="shared" si="603"/>
        <v>25</v>
      </c>
      <c r="M5551" t="str">
        <f t="shared" si="607"/>
        <v>Cash</v>
      </c>
      <c r="N5551" t="str">
        <f t="shared" si="608"/>
        <v>UNKNOWN</v>
      </c>
      <c r="O5551" s="8">
        <f t="shared" si="609"/>
        <v>45147</v>
      </c>
    </row>
    <row r="5552" spans="1:15" x14ac:dyDescent="0.35">
      <c r="A5552" t="s">
        <v>5573</v>
      </c>
      <c r="B5552" s="4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I5552" s="4" t="str">
        <f t="shared" si="604"/>
        <v>UNKNOWN</v>
      </c>
      <c r="J5552" s="6">
        <f t="shared" si="605"/>
        <v>4</v>
      </c>
      <c r="K5552" s="6">
        <f t="shared" si="606"/>
        <v>4</v>
      </c>
      <c r="L5552" s="6">
        <f t="shared" si="603"/>
        <v>16</v>
      </c>
      <c r="M5552" t="str">
        <f t="shared" si="607"/>
        <v>Credit Card</v>
      </c>
      <c r="N5552" t="str">
        <f t="shared" si="608"/>
        <v>UNKNOWN</v>
      </c>
      <c r="O5552" s="8">
        <f t="shared" si="609"/>
        <v>45086</v>
      </c>
    </row>
    <row r="5553" spans="1:15" x14ac:dyDescent="0.35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I5553" s="4" t="str">
        <f t="shared" si="604"/>
        <v>UNKNOWN</v>
      </c>
      <c r="J5553" s="6">
        <f t="shared" si="605"/>
        <v>3</v>
      </c>
      <c r="K5553" s="6">
        <f t="shared" si="606"/>
        <v>5</v>
      </c>
      <c r="L5553" s="6">
        <f t="shared" si="603"/>
        <v>15</v>
      </c>
      <c r="M5553" t="str">
        <f t="shared" si="607"/>
        <v>Default mode</v>
      </c>
      <c r="N5553" t="str">
        <f t="shared" si="608"/>
        <v>In-store</v>
      </c>
      <c r="O5553" s="8">
        <f t="shared" si="609"/>
        <v>44938</v>
      </c>
    </row>
    <row r="5554" spans="1:15" x14ac:dyDescent="0.35">
      <c r="A5554" t="s">
        <v>5575</v>
      </c>
      <c r="B5554" s="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  <c r="I5554" s="4" t="str">
        <f t="shared" si="604"/>
        <v>Sandwich</v>
      </c>
      <c r="J5554" s="6">
        <f t="shared" si="605"/>
        <v>5</v>
      </c>
      <c r="K5554" s="6">
        <f t="shared" si="606"/>
        <v>4</v>
      </c>
      <c r="L5554" s="6">
        <f t="shared" si="603"/>
        <v>20</v>
      </c>
      <c r="M5554" t="str">
        <f t="shared" si="607"/>
        <v>Digital Wallet</v>
      </c>
      <c r="N5554" t="str">
        <f t="shared" si="608"/>
        <v>UNKNOWN</v>
      </c>
      <c r="O5554" s="8">
        <f t="shared" si="609"/>
        <v>45098</v>
      </c>
    </row>
    <row r="5555" spans="1:15" x14ac:dyDescent="0.35">
      <c r="A5555" t="s">
        <v>5576</v>
      </c>
      <c r="B5555" s="4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  <c r="I5555" s="4" t="str">
        <f t="shared" si="604"/>
        <v>Coffee</v>
      </c>
      <c r="J5555" s="6">
        <f t="shared" si="605"/>
        <v>2</v>
      </c>
      <c r="K5555" s="6">
        <f t="shared" si="606"/>
        <v>3</v>
      </c>
      <c r="L5555" s="6">
        <f t="shared" si="603"/>
        <v>4</v>
      </c>
      <c r="M5555" t="str">
        <f t="shared" si="607"/>
        <v>Credit Card</v>
      </c>
      <c r="N5555" t="str">
        <f t="shared" si="608"/>
        <v>In-store</v>
      </c>
      <c r="O5555" s="8">
        <f t="shared" si="609"/>
        <v>45234</v>
      </c>
    </row>
    <row r="5556" spans="1:15" x14ac:dyDescent="0.35">
      <c r="A5556" t="s">
        <v>5577</v>
      </c>
      <c r="B5556" s="4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I5556" s="4" t="str">
        <f t="shared" si="604"/>
        <v>Coffee</v>
      </c>
      <c r="J5556" s="6">
        <f t="shared" si="605"/>
        <v>5</v>
      </c>
      <c r="K5556" s="6">
        <f t="shared" si="606"/>
        <v>2</v>
      </c>
      <c r="L5556" s="6">
        <f t="shared" si="603"/>
        <v>10</v>
      </c>
      <c r="M5556" t="str">
        <f t="shared" si="607"/>
        <v>Cash</v>
      </c>
      <c r="N5556" t="str">
        <f t="shared" si="608"/>
        <v>Takeaway</v>
      </c>
      <c r="O5556" s="8">
        <f t="shared" si="609"/>
        <v>45128</v>
      </c>
    </row>
    <row r="5557" spans="1:15" x14ac:dyDescent="0.35">
      <c r="A5557" t="s">
        <v>5578</v>
      </c>
      <c r="B5557" s="4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  <c r="I5557" s="4" t="str">
        <f t="shared" si="604"/>
        <v>Cookie</v>
      </c>
      <c r="J5557" s="6">
        <f t="shared" si="605"/>
        <v>2</v>
      </c>
      <c r="K5557" s="6">
        <f t="shared" si="606"/>
        <v>1</v>
      </c>
      <c r="L5557" s="6">
        <f t="shared" si="603"/>
        <v>2</v>
      </c>
      <c r="M5557" t="str">
        <f t="shared" si="607"/>
        <v>UNKNOWN</v>
      </c>
      <c r="N5557" t="str">
        <f t="shared" si="608"/>
        <v>UNKNOWN</v>
      </c>
      <c r="O5557" s="8">
        <f t="shared" si="609"/>
        <v>45103</v>
      </c>
    </row>
    <row r="5558" spans="1:15" x14ac:dyDescent="0.35">
      <c r="A5558" t="s">
        <v>5579</v>
      </c>
      <c r="B5558" s="4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I5558" s="4" t="str">
        <f t="shared" si="604"/>
        <v>Smoothie</v>
      </c>
      <c r="J5558" s="6">
        <f t="shared" si="605"/>
        <v>5</v>
      </c>
      <c r="K5558" s="6">
        <f t="shared" si="606"/>
        <v>4</v>
      </c>
      <c r="L5558" s="6">
        <f t="shared" si="603"/>
        <v>20</v>
      </c>
      <c r="M5558" t="str">
        <f t="shared" si="607"/>
        <v>Credit Card</v>
      </c>
      <c r="N5558" t="str">
        <f t="shared" si="608"/>
        <v>Takeaway</v>
      </c>
      <c r="O5558" s="8">
        <f t="shared" si="609"/>
        <v>45248</v>
      </c>
    </row>
    <row r="5559" spans="1:15" x14ac:dyDescent="0.35">
      <c r="A5559" t="s">
        <v>5580</v>
      </c>
      <c r="B5559" s="4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I5559" s="4" t="str">
        <f t="shared" si="604"/>
        <v>Cookie</v>
      </c>
      <c r="J5559" s="6">
        <f t="shared" si="605"/>
        <v>4</v>
      </c>
      <c r="K5559" s="6">
        <f t="shared" si="606"/>
        <v>1</v>
      </c>
      <c r="L5559" s="6">
        <f t="shared" si="603"/>
        <v>4</v>
      </c>
      <c r="M5559" t="str">
        <f t="shared" si="607"/>
        <v>Cash</v>
      </c>
      <c r="N5559" t="str">
        <f t="shared" si="608"/>
        <v>In-store</v>
      </c>
      <c r="O5559" s="8">
        <f t="shared" si="609"/>
        <v>45089</v>
      </c>
    </row>
    <row r="5560" spans="1:15" x14ac:dyDescent="0.35">
      <c r="A5560" t="s">
        <v>5581</v>
      </c>
      <c r="B5560" s="4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  <c r="I5560" s="4" t="str">
        <f t="shared" si="604"/>
        <v>Cake</v>
      </c>
      <c r="J5560" s="6">
        <f t="shared" si="605"/>
        <v>3</v>
      </c>
      <c r="K5560" s="6">
        <f t="shared" si="606"/>
        <v>3</v>
      </c>
      <c r="L5560" s="6">
        <f t="shared" si="603"/>
        <v>9</v>
      </c>
      <c r="M5560" t="str">
        <f t="shared" si="607"/>
        <v>UNKNOWN</v>
      </c>
      <c r="N5560" t="str">
        <f t="shared" si="608"/>
        <v>In-store</v>
      </c>
      <c r="O5560" s="8">
        <f t="shared" si="609"/>
        <v>45085</v>
      </c>
    </row>
    <row r="5561" spans="1:15" x14ac:dyDescent="0.35">
      <c r="A5561" t="s">
        <v>5582</v>
      </c>
      <c r="B5561" s="4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I5561" s="4" t="str">
        <f t="shared" si="604"/>
        <v>Coffee</v>
      </c>
      <c r="J5561" s="6">
        <f t="shared" si="605"/>
        <v>1</v>
      </c>
      <c r="K5561" s="6">
        <f t="shared" si="606"/>
        <v>2</v>
      </c>
      <c r="L5561" s="6">
        <f t="shared" si="603"/>
        <v>2</v>
      </c>
      <c r="M5561" t="str">
        <f t="shared" si="607"/>
        <v>Cash</v>
      </c>
      <c r="N5561" t="str">
        <f t="shared" si="608"/>
        <v>Takeaway</v>
      </c>
      <c r="O5561" s="8">
        <f t="shared" si="609"/>
        <v>45017</v>
      </c>
    </row>
    <row r="5562" spans="1:15" x14ac:dyDescent="0.35">
      <c r="A5562" t="s">
        <v>5583</v>
      </c>
      <c r="B5562" s="4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I5562" s="4" t="str">
        <f t="shared" si="604"/>
        <v>Smoothie</v>
      </c>
      <c r="J5562" s="6">
        <f t="shared" si="605"/>
        <v>4</v>
      </c>
      <c r="K5562" s="6">
        <f t="shared" si="606"/>
        <v>4</v>
      </c>
      <c r="L5562" s="6">
        <f t="shared" si="603"/>
        <v>16</v>
      </c>
      <c r="M5562" t="str">
        <f t="shared" si="607"/>
        <v>Cash</v>
      </c>
      <c r="N5562" t="str">
        <f t="shared" si="608"/>
        <v>UNKNOWN</v>
      </c>
      <c r="O5562" s="8">
        <f t="shared" si="609"/>
        <v>45188</v>
      </c>
    </row>
    <row r="5563" spans="1:15" x14ac:dyDescent="0.35">
      <c r="A5563" t="s">
        <v>5584</v>
      </c>
      <c r="B5563" s="4" t="s">
        <v>13</v>
      </c>
      <c r="C5563">
        <v>5</v>
      </c>
      <c r="D5563">
        <v>3</v>
      </c>
      <c r="E5563">
        <v>15</v>
      </c>
      <c r="H5563" s="1">
        <v>45244</v>
      </c>
      <c r="I5563" s="4" t="str">
        <f t="shared" si="604"/>
        <v>Cake</v>
      </c>
      <c r="J5563" s="6">
        <f t="shared" si="605"/>
        <v>5</v>
      </c>
      <c r="K5563" s="6">
        <f t="shared" si="606"/>
        <v>3</v>
      </c>
      <c r="L5563" s="6">
        <f t="shared" si="603"/>
        <v>15</v>
      </c>
      <c r="M5563" t="str">
        <f t="shared" si="607"/>
        <v>Default mode</v>
      </c>
      <c r="N5563" t="str">
        <f t="shared" si="608"/>
        <v>UNKNOWN</v>
      </c>
      <c r="O5563" s="8">
        <f t="shared" si="609"/>
        <v>45244</v>
      </c>
    </row>
    <row r="5564" spans="1:15" x14ac:dyDescent="0.35">
      <c r="A5564" t="s">
        <v>5585</v>
      </c>
      <c r="B5564" s="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I5564" s="4" t="str">
        <f t="shared" si="604"/>
        <v>Sandwich</v>
      </c>
      <c r="J5564" s="6">
        <f t="shared" si="605"/>
        <v>2</v>
      </c>
      <c r="K5564" s="6">
        <f t="shared" si="606"/>
        <v>4</v>
      </c>
      <c r="L5564" s="6">
        <f t="shared" si="603"/>
        <v>8</v>
      </c>
      <c r="M5564" t="str">
        <f t="shared" si="607"/>
        <v>Cash</v>
      </c>
      <c r="N5564" t="str">
        <f t="shared" si="608"/>
        <v>In-store</v>
      </c>
      <c r="O5564" s="8">
        <f t="shared" si="609"/>
        <v>45123</v>
      </c>
    </row>
    <row r="5565" spans="1:15" x14ac:dyDescent="0.35">
      <c r="A5565" t="s">
        <v>5586</v>
      </c>
      <c r="B5565" s="4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I5565" s="4" t="str">
        <f t="shared" si="604"/>
        <v>Juice</v>
      </c>
      <c r="J5565" s="6">
        <f t="shared" si="605"/>
        <v>5</v>
      </c>
      <c r="K5565" s="6">
        <f t="shared" si="606"/>
        <v>3</v>
      </c>
      <c r="L5565" s="6">
        <f t="shared" si="603"/>
        <v>15</v>
      </c>
      <c r="M5565" t="str">
        <f t="shared" si="607"/>
        <v>Credit Card</v>
      </c>
      <c r="N5565" t="str">
        <f t="shared" si="608"/>
        <v>UNKNOWN</v>
      </c>
      <c r="O5565" s="8">
        <f t="shared" si="609"/>
        <v>45242</v>
      </c>
    </row>
    <row r="5566" spans="1:15" x14ac:dyDescent="0.35">
      <c r="A5566" t="s">
        <v>5587</v>
      </c>
      <c r="B5566" s="4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I5566" s="4" t="str">
        <f t="shared" si="604"/>
        <v>Sandwich</v>
      </c>
      <c r="J5566" s="6">
        <f t="shared" si="605"/>
        <v>3</v>
      </c>
      <c r="K5566" s="6">
        <f t="shared" si="606"/>
        <v>4</v>
      </c>
      <c r="L5566" s="6">
        <f t="shared" si="603"/>
        <v>12</v>
      </c>
      <c r="M5566" t="str">
        <f t="shared" si="607"/>
        <v>Default mode</v>
      </c>
      <c r="N5566" t="str">
        <f t="shared" si="608"/>
        <v>In-store</v>
      </c>
      <c r="O5566" s="8">
        <f t="shared" si="609"/>
        <v>45026</v>
      </c>
    </row>
    <row r="5567" spans="1:15" x14ac:dyDescent="0.35">
      <c r="A5567" t="s">
        <v>5588</v>
      </c>
      <c r="B5567" s="4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  <c r="I5567" s="4" t="str">
        <f t="shared" si="604"/>
        <v>Cookie</v>
      </c>
      <c r="J5567" s="6">
        <f t="shared" si="605"/>
        <v>5</v>
      </c>
      <c r="K5567" s="6">
        <f t="shared" si="606"/>
        <v>1</v>
      </c>
      <c r="L5567" s="6">
        <f t="shared" si="603"/>
        <v>5</v>
      </c>
      <c r="M5567" t="str">
        <f t="shared" si="607"/>
        <v>Cash</v>
      </c>
      <c r="N5567" t="str">
        <f t="shared" si="608"/>
        <v>Cafe</v>
      </c>
      <c r="O5567" s="8">
        <f t="shared" si="609"/>
        <v>45197</v>
      </c>
    </row>
    <row r="5568" spans="1:15" x14ac:dyDescent="0.35">
      <c r="A5568" t="s">
        <v>5589</v>
      </c>
      <c r="B5568" s="4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I5568" s="4" t="str">
        <f t="shared" si="604"/>
        <v>Cookie</v>
      </c>
      <c r="J5568" s="6">
        <f t="shared" si="605"/>
        <v>4</v>
      </c>
      <c r="K5568" s="6">
        <f t="shared" si="606"/>
        <v>1</v>
      </c>
      <c r="L5568" s="6">
        <f t="shared" si="603"/>
        <v>4</v>
      </c>
      <c r="M5568" t="str">
        <f t="shared" si="607"/>
        <v>Credit Card</v>
      </c>
      <c r="N5568" t="str">
        <f t="shared" si="608"/>
        <v>Takeaway</v>
      </c>
      <c r="O5568" s="8">
        <f t="shared" si="609"/>
        <v>45200</v>
      </c>
    </row>
    <row r="5569" spans="1:15" x14ac:dyDescent="0.35">
      <c r="A5569" t="s">
        <v>5590</v>
      </c>
      <c r="B5569" s="4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  <c r="I5569" s="4" t="str">
        <f t="shared" si="604"/>
        <v>Salad</v>
      </c>
      <c r="J5569" s="6">
        <f t="shared" si="605"/>
        <v>3</v>
      </c>
      <c r="K5569" s="6">
        <f t="shared" si="606"/>
        <v>5</v>
      </c>
      <c r="L5569" s="6">
        <f t="shared" si="603"/>
        <v>10</v>
      </c>
      <c r="M5569" t="str">
        <f t="shared" si="607"/>
        <v>Default mode</v>
      </c>
      <c r="N5569" t="str">
        <f t="shared" si="608"/>
        <v>Takeaway</v>
      </c>
      <c r="O5569" s="8">
        <f t="shared" si="609"/>
        <v>45024</v>
      </c>
    </row>
    <row r="5570" spans="1:15" x14ac:dyDescent="0.35">
      <c r="A5570" t="s">
        <v>5591</v>
      </c>
      <c r="B5570" s="4" t="s">
        <v>39</v>
      </c>
      <c r="D5570">
        <v>3</v>
      </c>
      <c r="E5570">
        <v>9</v>
      </c>
      <c r="F5570" t="s">
        <v>10</v>
      </c>
      <c r="H5570" s="1">
        <v>45204</v>
      </c>
      <c r="I5570" s="4" t="str">
        <f t="shared" si="604"/>
        <v>Juice</v>
      </c>
      <c r="J5570" s="6">
        <f t="shared" si="605"/>
        <v>3</v>
      </c>
      <c r="K5570" s="6">
        <f t="shared" si="606"/>
        <v>3</v>
      </c>
      <c r="L5570" s="6">
        <f t="shared" ref="L5570:L5633" si="610">IF(ISBLANK(E5570),PRODUCT(J5570,K5570),IF(E5570="ERROR",PRODUCT(J5570,K5570),IF(E5570="UNKNOWN",PRODUCT(J5570,K5570),E5570)))</f>
        <v>9</v>
      </c>
      <c r="M5570" t="str">
        <f t="shared" si="607"/>
        <v>Credit Card</v>
      </c>
      <c r="N5570" t="str">
        <f t="shared" si="608"/>
        <v>UNKNOWN</v>
      </c>
      <c r="O5570" s="8">
        <f t="shared" si="609"/>
        <v>45204</v>
      </c>
    </row>
    <row r="5571" spans="1:15" x14ac:dyDescent="0.35">
      <c r="A5571" t="s">
        <v>5592</v>
      </c>
      <c r="B5571" s="4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I5571" s="4" t="str">
        <f t="shared" ref="I5571:I5634" si="611">IF(ISBLANK(B5571),"UNKNOWN",IF(B5571="ERROR","Juice",B5571))</f>
        <v>Cookie</v>
      </c>
      <c r="J5571" s="6">
        <f t="shared" ref="J5571:J5634" si="612">IF(ISBLANK(C5571),E5571/D5571,IF(C5571="ERROR",AVERAGE(C5571:C15570),IF(C5571="UNKNOWN",MEDIAN(C5571:C15570),C5571)))</f>
        <v>5</v>
      </c>
      <c r="K5571" s="6">
        <f t="shared" ref="K5571:K5634" si="613">IF(ISBLANK(D5571),0,IF(D5571="ERROR",AVERAGE(D5571:D15570),IF(D5571="UNKNOWN",MEDIAN(D5571:D15570),D5571)))</f>
        <v>1</v>
      </c>
      <c r="L5571" s="6">
        <f t="shared" si="610"/>
        <v>5</v>
      </c>
      <c r="M5571" t="str">
        <f t="shared" ref="M5571:M5634" si="614">IF(ISBLANK(F5571),"Default mode",IF(F5571="ERROR","Cash",F5571))</f>
        <v>Credit Card</v>
      </c>
      <c r="N5571" t="str">
        <f t="shared" ref="N5571:N5634" si="615">IF(ISBLANK(G5571),"UNKNOWN",IF(G5571="ERROR","Cafe",G5571))</f>
        <v>Takeaway</v>
      </c>
      <c r="O5571" s="8">
        <f t="shared" ref="O5571:O5634" si="616">IF(ISBLANK(H5571),DATE(2023,1,1),IF(H5571="ERROR",DATE(2023,6,1),IF(H5571="UNKNOWN",DATE(2023,1,1),H5571)))</f>
        <v>45195</v>
      </c>
    </row>
    <row r="5572" spans="1:15" x14ac:dyDescent="0.35">
      <c r="A5572" t="s">
        <v>5593</v>
      </c>
      <c r="B5572" s="4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I5572" s="4" t="str">
        <f t="shared" si="611"/>
        <v>UNKNOWN</v>
      </c>
      <c r="J5572" s="6">
        <f t="shared" si="612"/>
        <v>4</v>
      </c>
      <c r="K5572" s="6">
        <f t="shared" si="613"/>
        <v>1</v>
      </c>
      <c r="L5572" s="6">
        <f t="shared" si="610"/>
        <v>4</v>
      </c>
      <c r="M5572" t="str">
        <f t="shared" si="614"/>
        <v>Cash</v>
      </c>
      <c r="N5572" t="str">
        <f t="shared" si="615"/>
        <v>Takeaway</v>
      </c>
      <c r="O5572" s="8">
        <f t="shared" si="616"/>
        <v>45248</v>
      </c>
    </row>
    <row r="5573" spans="1:15" x14ac:dyDescent="0.35">
      <c r="A5573" t="s">
        <v>5594</v>
      </c>
      <c r="B5573" s="4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I5573" s="4" t="str">
        <f t="shared" si="611"/>
        <v>Cookie</v>
      </c>
      <c r="J5573" s="6">
        <f t="shared" si="612"/>
        <v>1</v>
      </c>
      <c r="K5573" s="6">
        <f t="shared" si="613"/>
        <v>1</v>
      </c>
      <c r="L5573" s="6">
        <f t="shared" si="610"/>
        <v>1</v>
      </c>
      <c r="M5573" t="str">
        <f t="shared" si="614"/>
        <v>Cash</v>
      </c>
      <c r="N5573" t="str">
        <f t="shared" si="615"/>
        <v>In-store</v>
      </c>
      <c r="O5573" s="8">
        <f t="shared" si="616"/>
        <v>45147</v>
      </c>
    </row>
    <row r="5574" spans="1:15" x14ac:dyDescent="0.35">
      <c r="A5574" t="s">
        <v>5595</v>
      </c>
      <c r="B5574" s="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  <c r="I5574" s="4" t="str">
        <f t="shared" si="611"/>
        <v>Salad</v>
      </c>
      <c r="J5574" s="6">
        <f t="shared" si="612"/>
        <v>4</v>
      </c>
      <c r="K5574" s="6">
        <f t="shared" si="613"/>
        <v>5</v>
      </c>
      <c r="L5574" s="6">
        <f t="shared" si="610"/>
        <v>20</v>
      </c>
      <c r="M5574" t="str">
        <f t="shared" si="614"/>
        <v>Digital Wallet</v>
      </c>
      <c r="N5574" t="str">
        <f t="shared" si="615"/>
        <v>Takeaway</v>
      </c>
      <c r="O5574" s="8">
        <f t="shared" si="616"/>
        <v>45206</v>
      </c>
    </row>
    <row r="5575" spans="1:15" x14ac:dyDescent="0.35">
      <c r="A5575" t="s">
        <v>5596</v>
      </c>
      <c r="B5575" s="4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  <c r="I5575" s="4" t="str">
        <f t="shared" si="611"/>
        <v>Salad</v>
      </c>
      <c r="J5575" s="6">
        <f t="shared" si="612"/>
        <v>3</v>
      </c>
      <c r="K5575" s="6">
        <f t="shared" si="613"/>
        <v>5</v>
      </c>
      <c r="L5575" s="6">
        <f t="shared" si="610"/>
        <v>15</v>
      </c>
      <c r="M5575" t="str">
        <f t="shared" si="614"/>
        <v>Digital Wallet</v>
      </c>
      <c r="N5575" t="str">
        <f t="shared" si="615"/>
        <v>In-store</v>
      </c>
      <c r="O5575" s="8">
        <f t="shared" si="616"/>
        <v>45260</v>
      </c>
    </row>
    <row r="5576" spans="1:15" x14ac:dyDescent="0.35">
      <c r="A5576" t="s">
        <v>5597</v>
      </c>
      <c r="B5576" s="4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  <c r="I5576" s="4" t="str">
        <f t="shared" si="611"/>
        <v>Cake</v>
      </c>
      <c r="J5576" s="6">
        <f t="shared" si="612"/>
        <v>2</v>
      </c>
      <c r="K5576" s="6">
        <f t="shared" si="613"/>
        <v>3</v>
      </c>
      <c r="L5576" s="6">
        <f t="shared" si="610"/>
        <v>6</v>
      </c>
      <c r="M5576" t="str">
        <f t="shared" si="614"/>
        <v>Digital Wallet</v>
      </c>
      <c r="N5576" t="str">
        <f t="shared" si="615"/>
        <v>Takeaway</v>
      </c>
      <c r="O5576" s="8">
        <f t="shared" si="616"/>
        <v>45177</v>
      </c>
    </row>
    <row r="5577" spans="1:15" x14ac:dyDescent="0.35">
      <c r="A5577" t="s">
        <v>5598</v>
      </c>
      <c r="B5577" s="4" t="s">
        <v>13</v>
      </c>
      <c r="C5577" t="s">
        <v>21</v>
      </c>
      <c r="D5577">
        <v>3</v>
      </c>
      <c r="E5577">
        <v>9</v>
      </c>
      <c r="H5577" s="1">
        <v>45106</v>
      </c>
      <c r="I5577" s="4" t="str">
        <f t="shared" si="611"/>
        <v>Cake</v>
      </c>
      <c r="J5577" s="6">
        <f t="shared" si="612"/>
        <v>3</v>
      </c>
      <c r="K5577" s="6">
        <f t="shared" si="613"/>
        <v>3</v>
      </c>
      <c r="L5577" s="6">
        <f t="shared" si="610"/>
        <v>9</v>
      </c>
      <c r="M5577" t="str">
        <f t="shared" si="614"/>
        <v>Default mode</v>
      </c>
      <c r="N5577" t="str">
        <f t="shared" si="615"/>
        <v>UNKNOWN</v>
      </c>
      <c r="O5577" s="8">
        <f t="shared" si="616"/>
        <v>45106</v>
      </c>
    </row>
    <row r="5578" spans="1:15" x14ac:dyDescent="0.35">
      <c r="A5578" t="s">
        <v>5599</v>
      </c>
      <c r="B5578" s="4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I5578" s="4" t="str">
        <f t="shared" si="611"/>
        <v>UNKNOWN</v>
      </c>
      <c r="J5578" s="6">
        <f t="shared" si="612"/>
        <v>2</v>
      </c>
      <c r="K5578" s="6">
        <f t="shared" si="613"/>
        <v>4</v>
      </c>
      <c r="L5578" s="6">
        <f t="shared" si="610"/>
        <v>8</v>
      </c>
      <c r="M5578" t="str">
        <f t="shared" si="614"/>
        <v>Credit Card</v>
      </c>
      <c r="N5578" t="str">
        <f t="shared" si="615"/>
        <v>In-store</v>
      </c>
      <c r="O5578" s="8">
        <f t="shared" si="616"/>
        <v>45013</v>
      </c>
    </row>
    <row r="5579" spans="1:15" x14ac:dyDescent="0.35">
      <c r="A5579" t="s">
        <v>5600</v>
      </c>
      <c r="B5579" s="4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I5579" s="4" t="str">
        <f t="shared" si="611"/>
        <v>Tea</v>
      </c>
      <c r="J5579" s="6">
        <f t="shared" si="612"/>
        <v>3</v>
      </c>
      <c r="K5579" s="6">
        <f t="shared" si="613"/>
        <v>1.5</v>
      </c>
      <c r="L5579" s="6">
        <f t="shared" si="610"/>
        <v>4.5</v>
      </c>
      <c r="M5579" t="str">
        <f t="shared" si="614"/>
        <v>Default mode</v>
      </c>
      <c r="N5579" t="str">
        <f t="shared" si="615"/>
        <v>Takeaway</v>
      </c>
      <c r="O5579" s="8">
        <f t="shared" si="616"/>
        <v>45076</v>
      </c>
    </row>
    <row r="5580" spans="1:15" x14ac:dyDescent="0.35">
      <c r="A5580" t="s">
        <v>5601</v>
      </c>
      <c r="B5580" s="4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  <c r="I5580" s="4" t="str">
        <f t="shared" si="611"/>
        <v>Juice</v>
      </c>
      <c r="J5580" s="6">
        <f t="shared" si="612"/>
        <v>3</v>
      </c>
      <c r="K5580" s="6">
        <f t="shared" si="613"/>
        <v>3</v>
      </c>
      <c r="L5580" s="6">
        <f t="shared" si="610"/>
        <v>9</v>
      </c>
      <c r="M5580" t="str">
        <f t="shared" si="614"/>
        <v>Cash</v>
      </c>
      <c r="N5580" t="str">
        <f t="shared" si="615"/>
        <v>UNKNOWN</v>
      </c>
      <c r="O5580" s="8">
        <f t="shared" si="616"/>
        <v>45105</v>
      </c>
    </row>
    <row r="5581" spans="1:15" x14ac:dyDescent="0.35">
      <c r="A5581" t="s">
        <v>5602</v>
      </c>
      <c r="B5581" s="4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I5581" s="4" t="str">
        <f t="shared" si="611"/>
        <v>Tea</v>
      </c>
      <c r="J5581" s="6">
        <f t="shared" si="612"/>
        <v>1</v>
      </c>
      <c r="K5581" s="6">
        <f t="shared" si="613"/>
        <v>1.5</v>
      </c>
      <c r="L5581" s="6">
        <f t="shared" si="610"/>
        <v>1.5</v>
      </c>
      <c r="M5581" t="str">
        <f t="shared" si="614"/>
        <v>Cash</v>
      </c>
      <c r="N5581" t="str">
        <f t="shared" si="615"/>
        <v>In-store</v>
      </c>
      <c r="O5581" s="8">
        <f t="shared" si="616"/>
        <v>45264</v>
      </c>
    </row>
    <row r="5582" spans="1:15" x14ac:dyDescent="0.35">
      <c r="A5582" t="s">
        <v>5603</v>
      </c>
      <c r="B5582" s="4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  <c r="I5582" s="4" t="str">
        <f t="shared" si="611"/>
        <v>Juice</v>
      </c>
      <c r="J5582" s="6">
        <f t="shared" si="612"/>
        <v>5</v>
      </c>
      <c r="K5582" s="6">
        <f t="shared" si="613"/>
        <v>4</v>
      </c>
      <c r="L5582" s="6">
        <f t="shared" si="610"/>
        <v>20</v>
      </c>
      <c r="M5582" t="str">
        <f t="shared" si="614"/>
        <v>Digital Wallet</v>
      </c>
      <c r="N5582" t="str">
        <f t="shared" si="615"/>
        <v>Takeaway</v>
      </c>
      <c r="O5582" s="8">
        <f t="shared" si="616"/>
        <v>45246</v>
      </c>
    </row>
    <row r="5583" spans="1:15" x14ac:dyDescent="0.35">
      <c r="A5583" t="s">
        <v>5604</v>
      </c>
      <c r="B5583" s="4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  <c r="I5583" s="4" t="str">
        <f t="shared" si="611"/>
        <v>Salad</v>
      </c>
      <c r="J5583" s="6">
        <f t="shared" si="612"/>
        <v>3</v>
      </c>
      <c r="K5583" s="6">
        <f t="shared" si="613"/>
        <v>5</v>
      </c>
      <c r="L5583" s="6">
        <f t="shared" si="610"/>
        <v>15</v>
      </c>
      <c r="M5583" t="str">
        <f t="shared" si="614"/>
        <v>Digital Wallet</v>
      </c>
      <c r="N5583" t="str">
        <f t="shared" si="615"/>
        <v>In-store</v>
      </c>
      <c r="O5583" s="8">
        <f t="shared" si="616"/>
        <v>44950</v>
      </c>
    </row>
    <row r="5584" spans="1:15" x14ac:dyDescent="0.35">
      <c r="A5584" t="s">
        <v>5605</v>
      </c>
      <c r="B5584" s="4" t="s">
        <v>25</v>
      </c>
      <c r="C5584">
        <v>4</v>
      </c>
      <c r="E5584">
        <v>16</v>
      </c>
      <c r="F5584" t="s">
        <v>23</v>
      </c>
      <c r="H5584" s="1">
        <v>44970</v>
      </c>
      <c r="I5584" s="4" t="str">
        <f t="shared" si="611"/>
        <v>Smoothie</v>
      </c>
      <c r="J5584" s="6">
        <f t="shared" si="612"/>
        <v>4</v>
      </c>
      <c r="K5584" s="6">
        <f t="shared" si="613"/>
        <v>0</v>
      </c>
      <c r="L5584" s="6">
        <f t="shared" si="610"/>
        <v>16</v>
      </c>
      <c r="M5584" t="str">
        <f t="shared" si="614"/>
        <v>Digital Wallet</v>
      </c>
      <c r="N5584" t="str">
        <f t="shared" si="615"/>
        <v>UNKNOWN</v>
      </c>
      <c r="O5584" s="8">
        <f t="shared" si="616"/>
        <v>44970</v>
      </c>
    </row>
    <row r="5585" spans="1:15" x14ac:dyDescent="0.35">
      <c r="A5585" t="s">
        <v>5606</v>
      </c>
      <c r="B5585" s="4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  <c r="I5585" s="4" t="str">
        <f t="shared" si="611"/>
        <v>Cookie</v>
      </c>
      <c r="J5585" s="6">
        <f t="shared" si="612"/>
        <v>3</v>
      </c>
      <c r="K5585" s="6">
        <f t="shared" si="613"/>
        <v>1</v>
      </c>
      <c r="L5585" s="6">
        <f t="shared" si="610"/>
        <v>3</v>
      </c>
      <c r="M5585" t="str">
        <f t="shared" si="614"/>
        <v>Digital Wallet</v>
      </c>
      <c r="N5585" t="str">
        <f t="shared" si="615"/>
        <v>Takeaway</v>
      </c>
      <c r="O5585" s="8">
        <f t="shared" si="616"/>
        <v>45006</v>
      </c>
    </row>
    <row r="5586" spans="1:15" x14ac:dyDescent="0.35">
      <c r="A5586" t="s">
        <v>5607</v>
      </c>
      <c r="B5586" s="4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  <c r="I5586" s="4" t="str">
        <f t="shared" si="611"/>
        <v>Juice</v>
      </c>
      <c r="J5586" s="6">
        <f t="shared" si="612"/>
        <v>3</v>
      </c>
      <c r="K5586" s="6">
        <f t="shared" si="613"/>
        <v>3</v>
      </c>
      <c r="L5586" s="6">
        <f t="shared" si="610"/>
        <v>9</v>
      </c>
      <c r="M5586" t="str">
        <f t="shared" si="614"/>
        <v>Digital Wallet</v>
      </c>
      <c r="N5586" t="str">
        <f t="shared" si="615"/>
        <v>Takeaway</v>
      </c>
      <c r="O5586" s="8">
        <f t="shared" si="616"/>
        <v>45047</v>
      </c>
    </row>
    <row r="5587" spans="1:15" x14ac:dyDescent="0.35">
      <c r="A5587" t="s">
        <v>5608</v>
      </c>
      <c r="B5587" s="4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I5587" s="4" t="str">
        <f t="shared" si="611"/>
        <v>Coffee</v>
      </c>
      <c r="J5587" s="6">
        <f t="shared" si="612"/>
        <v>3</v>
      </c>
      <c r="K5587" s="6">
        <f t="shared" si="613"/>
        <v>2</v>
      </c>
      <c r="L5587" s="6">
        <f t="shared" si="610"/>
        <v>6</v>
      </c>
      <c r="M5587" t="str">
        <f t="shared" si="614"/>
        <v>Default mode</v>
      </c>
      <c r="N5587" t="str">
        <f t="shared" si="615"/>
        <v>Takeaway</v>
      </c>
      <c r="O5587" s="8">
        <f t="shared" si="616"/>
        <v>45073</v>
      </c>
    </row>
    <row r="5588" spans="1:15" x14ac:dyDescent="0.35">
      <c r="A5588" t="s">
        <v>5609</v>
      </c>
      <c r="B5588" s="4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I5588" s="4" t="str">
        <f t="shared" si="611"/>
        <v>Tea</v>
      </c>
      <c r="J5588" s="6">
        <f t="shared" si="612"/>
        <v>3</v>
      </c>
      <c r="K5588" s="6">
        <f t="shared" si="613"/>
        <v>1.5</v>
      </c>
      <c r="L5588" s="6">
        <f t="shared" si="610"/>
        <v>4.5</v>
      </c>
      <c r="M5588" t="str">
        <f t="shared" si="614"/>
        <v>Cash</v>
      </c>
      <c r="N5588" t="str">
        <f t="shared" si="615"/>
        <v>Takeaway</v>
      </c>
      <c r="O5588" s="8">
        <f t="shared" si="616"/>
        <v>45255</v>
      </c>
    </row>
    <row r="5589" spans="1:15" x14ac:dyDescent="0.35">
      <c r="A5589" t="s">
        <v>5610</v>
      </c>
      <c r="B5589" s="4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I5589" s="4" t="str">
        <f t="shared" si="611"/>
        <v>Smoothie</v>
      </c>
      <c r="J5589" s="6">
        <f t="shared" si="612"/>
        <v>2</v>
      </c>
      <c r="K5589" s="6">
        <f t="shared" si="613"/>
        <v>4</v>
      </c>
      <c r="L5589" s="6">
        <f t="shared" si="610"/>
        <v>8</v>
      </c>
      <c r="M5589" t="str">
        <f t="shared" si="614"/>
        <v>Credit Card</v>
      </c>
      <c r="N5589" t="str">
        <f t="shared" si="615"/>
        <v>In-store</v>
      </c>
      <c r="O5589" s="8">
        <f t="shared" si="616"/>
        <v>44934</v>
      </c>
    </row>
    <row r="5590" spans="1:15" x14ac:dyDescent="0.35">
      <c r="A5590" t="s">
        <v>5611</v>
      </c>
      <c r="B5590" s="4" t="s">
        <v>17</v>
      </c>
      <c r="C5590">
        <v>1</v>
      </c>
      <c r="D5590">
        <v>1</v>
      </c>
      <c r="E5590">
        <v>1</v>
      </c>
      <c r="H5590" s="1">
        <v>44933</v>
      </c>
      <c r="I5590" s="4" t="str">
        <f t="shared" si="611"/>
        <v>Cookie</v>
      </c>
      <c r="J5590" s="6">
        <f t="shared" si="612"/>
        <v>1</v>
      </c>
      <c r="K5590" s="6">
        <f t="shared" si="613"/>
        <v>1</v>
      </c>
      <c r="L5590" s="6">
        <f t="shared" si="610"/>
        <v>1</v>
      </c>
      <c r="M5590" t="str">
        <f t="shared" si="614"/>
        <v>Default mode</v>
      </c>
      <c r="N5590" t="str">
        <f t="shared" si="615"/>
        <v>UNKNOWN</v>
      </c>
      <c r="O5590" s="8">
        <f t="shared" si="616"/>
        <v>44933</v>
      </c>
    </row>
    <row r="5591" spans="1:15" x14ac:dyDescent="0.35">
      <c r="A5591" t="s">
        <v>5612</v>
      </c>
      <c r="B5591" s="4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I5591" s="4" t="str">
        <f t="shared" si="611"/>
        <v>Juice</v>
      </c>
      <c r="J5591" s="6">
        <f t="shared" si="612"/>
        <v>1</v>
      </c>
      <c r="K5591" s="6">
        <f t="shared" si="613"/>
        <v>3</v>
      </c>
      <c r="L5591" s="6">
        <f t="shared" si="610"/>
        <v>3</v>
      </c>
      <c r="M5591" t="str">
        <f t="shared" si="614"/>
        <v>Default mode</v>
      </c>
      <c r="N5591" t="str">
        <f t="shared" si="615"/>
        <v>Takeaway</v>
      </c>
      <c r="O5591" s="8">
        <f t="shared" si="616"/>
        <v>44929</v>
      </c>
    </row>
    <row r="5592" spans="1:15" x14ac:dyDescent="0.35">
      <c r="A5592" t="s">
        <v>5613</v>
      </c>
      <c r="B5592" s="4" t="s">
        <v>18</v>
      </c>
      <c r="C5592">
        <v>2</v>
      </c>
      <c r="D5592">
        <v>2</v>
      </c>
      <c r="E5592">
        <v>4</v>
      </c>
      <c r="H5592" s="1">
        <v>45183</v>
      </c>
      <c r="I5592" s="4" t="str">
        <f t="shared" si="611"/>
        <v>Juice</v>
      </c>
      <c r="J5592" s="6">
        <f t="shared" si="612"/>
        <v>2</v>
      </c>
      <c r="K5592" s="6">
        <f t="shared" si="613"/>
        <v>2</v>
      </c>
      <c r="L5592" s="6">
        <f t="shared" si="610"/>
        <v>4</v>
      </c>
      <c r="M5592" t="str">
        <f t="shared" si="614"/>
        <v>Default mode</v>
      </c>
      <c r="N5592" t="str">
        <f t="shared" si="615"/>
        <v>UNKNOWN</v>
      </c>
      <c r="O5592" s="8">
        <f t="shared" si="616"/>
        <v>45183</v>
      </c>
    </row>
    <row r="5593" spans="1:15" x14ac:dyDescent="0.35">
      <c r="A5593" t="s">
        <v>5614</v>
      </c>
      <c r="B5593" s="4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I5593" s="4" t="str">
        <f t="shared" si="611"/>
        <v>Salad</v>
      </c>
      <c r="J5593" s="6">
        <f t="shared" si="612"/>
        <v>3</v>
      </c>
      <c r="K5593" s="6">
        <f t="shared" si="613"/>
        <v>5</v>
      </c>
      <c r="L5593" s="6">
        <f t="shared" si="610"/>
        <v>15</v>
      </c>
      <c r="M5593" t="str">
        <f t="shared" si="614"/>
        <v>Credit Card</v>
      </c>
      <c r="N5593" t="str">
        <f t="shared" si="615"/>
        <v>Takeaway</v>
      </c>
      <c r="O5593" s="8">
        <f t="shared" si="616"/>
        <v>44947</v>
      </c>
    </row>
    <row r="5594" spans="1:15" x14ac:dyDescent="0.35">
      <c r="A5594" t="s">
        <v>5615</v>
      </c>
      <c r="B5594" s="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I5594" s="4" t="str">
        <f t="shared" si="611"/>
        <v>Coffee</v>
      </c>
      <c r="J5594" s="6">
        <f t="shared" si="612"/>
        <v>4</v>
      </c>
      <c r="K5594" s="6">
        <f t="shared" si="613"/>
        <v>2</v>
      </c>
      <c r="L5594" s="6">
        <f t="shared" si="610"/>
        <v>8</v>
      </c>
      <c r="M5594" t="str">
        <f t="shared" si="614"/>
        <v>Credit Card</v>
      </c>
      <c r="N5594" t="str">
        <f t="shared" si="615"/>
        <v>Takeaway</v>
      </c>
      <c r="O5594" s="8">
        <f t="shared" si="616"/>
        <v>44971</v>
      </c>
    </row>
    <row r="5595" spans="1:15" x14ac:dyDescent="0.35">
      <c r="A5595" t="s">
        <v>5616</v>
      </c>
      <c r="B5595" s="4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I5595" s="4" t="str">
        <f t="shared" si="611"/>
        <v>Sandwich</v>
      </c>
      <c r="J5595" s="6">
        <f t="shared" si="612"/>
        <v>3</v>
      </c>
      <c r="K5595" s="6">
        <f t="shared" si="613"/>
        <v>4</v>
      </c>
      <c r="L5595" s="6">
        <f t="shared" si="610"/>
        <v>4</v>
      </c>
      <c r="M5595" t="str">
        <f t="shared" si="614"/>
        <v>Credit Card</v>
      </c>
      <c r="N5595" t="str">
        <f t="shared" si="615"/>
        <v>In-store</v>
      </c>
      <c r="O5595" s="8">
        <f t="shared" si="616"/>
        <v>44969</v>
      </c>
    </row>
    <row r="5596" spans="1:15" x14ac:dyDescent="0.35">
      <c r="A5596" t="s">
        <v>5617</v>
      </c>
      <c r="B5596" s="4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  <c r="I5596" s="4" t="str">
        <f t="shared" si="611"/>
        <v>Coffee</v>
      </c>
      <c r="J5596" s="6">
        <f t="shared" si="612"/>
        <v>1</v>
      </c>
      <c r="K5596" s="6">
        <f t="shared" si="613"/>
        <v>2</v>
      </c>
      <c r="L5596" s="6">
        <f t="shared" si="610"/>
        <v>2</v>
      </c>
      <c r="M5596" t="str">
        <f t="shared" si="614"/>
        <v>Digital Wallet</v>
      </c>
      <c r="N5596" t="str">
        <f t="shared" si="615"/>
        <v>UNKNOWN</v>
      </c>
      <c r="O5596" s="8">
        <f t="shared" si="616"/>
        <v>45157</v>
      </c>
    </row>
    <row r="5597" spans="1:15" x14ac:dyDescent="0.35">
      <c r="A5597" t="s">
        <v>5618</v>
      </c>
      <c r="B5597" s="4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  <c r="I5597" s="4" t="str">
        <f t="shared" si="611"/>
        <v>Cake</v>
      </c>
      <c r="J5597" s="6">
        <f t="shared" si="612"/>
        <v>3.0396486229819564</v>
      </c>
      <c r="K5597" s="6">
        <f t="shared" si="613"/>
        <v>3</v>
      </c>
      <c r="L5597" s="6">
        <f t="shared" si="610"/>
        <v>6</v>
      </c>
      <c r="M5597" t="str">
        <f t="shared" si="614"/>
        <v>Digital Wallet</v>
      </c>
      <c r="N5597" t="str">
        <f t="shared" si="615"/>
        <v>Takeaway</v>
      </c>
      <c r="O5597" s="8">
        <f t="shared" si="616"/>
        <v>45197</v>
      </c>
    </row>
    <row r="5598" spans="1:15" x14ac:dyDescent="0.35">
      <c r="A5598" t="s">
        <v>5619</v>
      </c>
      <c r="B5598" s="4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I5598" s="4" t="str">
        <f t="shared" si="611"/>
        <v>Tea</v>
      </c>
      <c r="J5598" s="6">
        <f t="shared" si="612"/>
        <v>1</v>
      </c>
      <c r="K5598" s="6">
        <f t="shared" si="613"/>
        <v>1.5</v>
      </c>
      <c r="L5598" s="6">
        <f t="shared" si="610"/>
        <v>1.5</v>
      </c>
      <c r="M5598" t="str">
        <f t="shared" si="614"/>
        <v>Default mode</v>
      </c>
      <c r="N5598" t="str">
        <f t="shared" si="615"/>
        <v>Takeaway</v>
      </c>
      <c r="O5598" s="8">
        <f t="shared" si="616"/>
        <v>45160</v>
      </c>
    </row>
    <row r="5599" spans="1:15" x14ac:dyDescent="0.35">
      <c r="A5599" t="s">
        <v>5620</v>
      </c>
      <c r="B5599" s="4" t="s">
        <v>20</v>
      </c>
      <c r="C5599" t="s">
        <v>21</v>
      </c>
      <c r="D5599">
        <v>5</v>
      </c>
      <c r="E5599">
        <v>15</v>
      </c>
      <c r="H5599" s="1">
        <v>45221</v>
      </c>
      <c r="I5599" s="4" t="str">
        <f t="shared" si="611"/>
        <v>Salad</v>
      </c>
      <c r="J5599" s="6">
        <f t="shared" si="612"/>
        <v>3</v>
      </c>
      <c r="K5599" s="6">
        <f t="shared" si="613"/>
        <v>5</v>
      </c>
      <c r="L5599" s="6">
        <f t="shared" si="610"/>
        <v>15</v>
      </c>
      <c r="M5599" t="str">
        <f t="shared" si="614"/>
        <v>Default mode</v>
      </c>
      <c r="N5599" t="str">
        <f t="shared" si="615"/>
        <v>UNKNOWN</v>
      </c>
      <c r="O5599" s="8">
        <f t="shared" si="616"/>
        <v>45221</v>
      </c>
    </row>
    <row r="5600" spans="1:15" x14ac:dyDescent="0.35">
      <c r="A5600" t="s">
        <v>5621</v>
      </c>
      <c r="B5600" s="4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I5600" s="4" t="str">
        <f t="shared" si="611"/>
        <v>Coffee</v>
      </c>
      <c r="J5600" s="6">
        <f t="shared" si="612"/>
        <v>2</v>
      </c>
      <c r="K5600" s="6">
        <f t="shared" si="613"/>
        <v>2</v>
      </c>
      <c r="L5600" s="6">
        <f t="shared" si="610"/>
        <v>4</v>
      </c>
      <c r="M5600" t="str">
        <f t="shared" si="614"/>
        <v>Default mode</v>
      </c>
      <c r="N5600" t="str">
        <f t="shared" si="615"/>
        <v>Takeaway</v>
      </c>
      <c r="O5600" s="8">
        <f t="shared" si="616"/>
        <v>45240</v>
      </c>
    </row>
    <row r="5601" spans="1:15" x14ac:dyDescent="0.35">
      <c r="A5601" t="s">
        <v>5622</v>
      </c>
      <c r="B5601" s="4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I5601" s="4" t="str">
        <f t="shared" si="611"/>
        <v>Coffee</v>
      </c>
      <c r="J5601" s="6">
        <f t="shared" si="612"/>
        <v>5</v>
      </c>
      <c r="K5601" s="6">
        <f t="shared" si="613"/>
        <v>2</v>
      </c>
      <c r="L5601" s="6">
        <f t="shared" si="610"/>
        <v>10</v>
      </c>
      <c r="M5601" t="str">
        <f t="shared" si="614"/>
        <v>Credit Card</v>
      </c>
      <c r="N5601" t="str">
        <f t="shared" si="615"/>
        <v>UNKNOWN</v>
      </c>
      <c r="O5601" s="8">
        <f t="shared" si="616"/>
        <v>45262</v>
      </c>
    </row>
    <row r="5602" spans="1:15" x14ac:dyDescent="0.35">
      <c r="A5602" t="s">
        <v>5623</v>
      </c>
      <c r="B5602" s="4" t="s">
        <v>65</v>
      </c>
      <c r="C5602">
        <v>4</v>
      </c>
      <c r="D5602">
        <v>1.5</v>
      </c>
      <c r="E5602">
        <v>6</v>
      </c>
      <c r="H5602" s="1">
        <v>45205</v>
      </c>
      <c r="I5602" s="4" t="str">
        <f t="shared" si="611"/>
        <v>Tea</v>
      </c>
      <c r="J5602" s="6">
        <f t="shared" si="612"/>
        <v>4</v>
      </c>
      <c r="K5602" s="6">
        <f t="shared" si="613"/>
        <v>1.5</v>
      </c>
      <c r="L5602" s="6">
        <f t="shared" si="610"/>
        <v>6</v>
      </c>
      <c r="M5602" t="str">
        <f t="shared" si="614"/>
        <v>Default mode</v>
      </c>
      <c r="N5602" t="str">
        <f t="shared" si="615"/>
        <v>UNKNOWN</v>
      </c>
      <c r="O5602" s="8">
        <f t="shared" si="616"/>
        <v>45205</v>
      </c>
    </row>
    <row r="5603" spans="1:15" x14ac:dyDescent="0.35">
      <c r="A5603" t="s">
        <v>5624</v>
      </c>
      <c r="B5603" s="4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I5603" s="4" t="str">
        <f t="shared" si="611"/>
        <v>Juice</v>
      </c>
      <c r="J5603" s="6">
        <f t="shared" si="612"/>
        <v>2</v>
      </c>
      <c r="K5603" s="6">
        <f t="shared" si="613"/>
        <v>3</v>
      </c>
      <c r="L5603" s="6">
        <f t="shared" si="610"/>
        <v>6</v>
      </c>
      <c r="M5603" t="str">
        <f t="shared" si="614"/>
        <v>Default mode</v>
      </c>
      <c r="N5603" t="str">
        <f t="shared" si="615"/>
        <v>In-store</v>
      </c>
      <c r="O5603" s="8">
        <f t="shared" si="616"/>
        <v>45130</v>
      </c>
    </row>
    <row r="5604" spans="1:15" x14ac:dyDescent="0.35">
      <c r="A5604" t="s">
        <v>5625</v>
      </c>
      <c r="B5604" s="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  <c r="I5604" s="4" t="str">
        <f t="shared" si="611"/>
        <v>Cookie</v>
      </c>
      <c r="J5604" s="6">
        <f t="shared" si="612"/>
        <v>4</v>
      </c>
      <c r="K5604" s="6">
        <f t="shared" si="613"/>
        <v>1</v>
      </c>
      <c r="L5604" s="6">
        <f t="shared" si="610"/>
        <v>4</v>
      </c>
      <c r="M5604" t="str">
        <f t="shared" si="614"/>
        <v>Digital Wallet</v>
      </c>
      <c r="N5604" t="str">
        <f t="shared" si="615"/>
        <v>UNKNOWN</v>
      </c>
      <c r="O5604" s="8">
        <f t="shared" si="616"/>
        <v>45135</v>
      </c>
    </row>
    <row r="5605" spans="1:15" x14ac:dyDescent="0.35">
      <c r="A5605" t="s">
        <v>5626</v>
      </c>
      <c r="B5605" s="4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  <c r="I5605" s="4" t="str">
        <f t="shared" si="611"/>
        <v>Cake</v>
      </c>
      <c r="J5605" s="6">
        <f t="shared" si="612"/>
        <v>4</v>
      </c>
      <c r="K5605" s="6">
        <f t="shared" si="613"/>
        <v>3</v>
      </c>
      <c r="L5605" s="6">
        <f t="shared" si="610"/>
        <v>12</v>
      </c>
      <c r="M5605" t="str">
        <f t="shared" si="614"/>
        <v>UNKNOWN</v>
      </c>
      <c r="N5605" t="str">
        <f t="shared" si="615"/>
        <v>UNKNOWN</v>
      </c>
      <c r="O5605" s="8">
        <f t="shared" si="616"/>
        <v>44968</v>
      </c>
    </row>
    <row r="5606" spans="1:15" x14ac:dyDescent="0.35">
      <c r="A5606" t="s">
        <v>5627</v>
      </c>
      <c r="B5606" s="4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I5606" s="4" t="str">
        <f t="shared" si="611"/>
        <v>Cookie</v>
      </c>
      <c r="J5606" s="6">
        <f t="shared" si="612"/>
        <v>3</v>
      </c>
      <c r="K5606" s="6">
        <f t="shared" si="613"/>
        <v>1</v>
      </c>
      <c r="L5606" s="6">
        <f t="shared" si="610"/>
        <v>3</v>
      </c>
      <c r="M5606" t="str">
        <f t="shared" si="614"/>
        <v>Cash</v>
      </c>
      <c r="N5606" t="str">
        <f t="shared" si="615"/>
        <v>In-store</v>
      </c>
      <c r="O5606" s="8">
        <f t="shared" si="616"/>
        <v>45167</v>
      </c>
    </row>
    <row r="5607" spans="1:15" x14ac:dyDescent="0.35">
      <c r="A5607" t="s">
        <v>5628</v>
      </c>
      <c r="B5607" s="4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I5607" s="4" t="str">
        <f t="shared" si="611"/>
        <v>Tea</v>
      </c>
      <c r="J5607" s="6">
        <f t="shared" si="612"/>
        <v>2</v>
      </c>
      <c r="K5607" s="6">
        <f t="shared" si="613"/>
        <v>1.5</v>
      </c>
      <c r="L5607" s="6">
        <f t="shared" si="610"/>
        <v>3</v>
      </c>
      <c r="M5607" t="str">
        <f t="shared" si="614"/>
        <v>Cash</v>
      </c>
      <c r="N5607" t="str">
        <f t="shared" si="615"/>
        <v>UNKNOWN</v>
      </c>
      <c r="O5607" s="8">
        <f t="shared" si="616"/>
        <v>45106</v>
      </c>
    </row>
    <row r="5608" spans="1:15" x14ac:dyDescent="0.35">
      <c r="A5608" t="s">
        <v>5629</v>
      </c>
      <c r="B5608" s="4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  <c r="I5608" s="4" t="str">
        <f t="shared" si="611"/>
        <v>Juice</v>
      </c>
      <c r="J5608" s="6">
        <f t="shared" si="612"/>
        <v>2</v>
      </c>
      <c r="K5608" s="6">
        <f t="shared" si="613"/>
        <v>3</v>
      </c>
      <c r="L5608" s="6">
        <f t="shared" si="610"/>
        <v>6</v>
      </c>
      <c r="M5608" t="str">
        <f t="shared" si="614"/>
        <v>Cash</v>
      </c>
      <c r="N5608" t="str">
        <f t="shared" si="615"/>
        <v>In-store</v>
      </c>
      <c r="O5608" s="8">
        <f t="shared" si="616"/>
        <v>45102</v>
      </c>
    </row>
    <row r="5609" spans="1:15" x14ac:dyDescent="0.35">
      <c r="A5609" t="s">
        <v>5630</v>
      </c>
      <c r="B5609" s="4" t="s">
        <v>25</v>
      </c>
      <c r="C5609">
        <v>3</v>
      </c>
      <c r="D5609">
        <v>4</v>
      </c>
      <c r="E5609">
        <v>12</v>
      </c>
      <c r="H5609" s="1">
        <v>45260</v>
      </c>
      <c r="I5609" s="4" t="str">
        <f t="shared" si="611"/>
        <v>Smoothie</v>
      </c>
      <c r="J5609" s="6">
        <f t="shared" si="612"/>
        <v>3</v>
      </c>
      <c r="K5609" s="6">
        <f t="shared" si="613"/>
        <v>4</v>
      </c>
      <c r="L5609" s="6">
        <f t="shared" si="610"/>
        <v>12</v>
      </c>
      <c r="M5609" t="str">
        <f t="shared" si="614"/>
        <v>Default mode</v>
      </c>
      <c r="N5609" t="str">
        <f t="shared" si="615"/>
        <v>UNKNOWN</v>
      </c>
      <c r="O5609" s="8">
        <f t="shared" si="616"/>
        <v>45260</v>
      </c>
    </row>
    <row r="5610" spans="1:15" x14ac:dyDescent="0.35">
      <c r="A5610" t="s">
        <v>5631</v>
      </c>
      <c r="B5610" s="4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I5610" s="4" t="str">
        <f t="shared" si="611"/>
        <v>Smoothie</v>
      </c>
      <c r="J5610" s="6">
        <f t="shared" si="612"/>
        <v>3</v>
      </c>
      <c r="K5610" s="6">
        <f t="shared" si="613"/>
        <v>4</v>
      </c>
      <c r="L5610" s="6">
        <f t="shared" si="610"/>
        <v>12</v>
      </c>
      <c r="M5610" t="str">
        <f t="shared" si="614"/>
        <v>Cash</v>
      </c>
      <c r="N5610" t="str">
        <f t="shared" si="615"/>
        <v>In-store</v>
      </c>
      <c r="O5610" s="8">
        <f t="shared" si="616"/>
        <v>45078</v>
      </c>
    </row>
    <row r="5611" spans="1:15" x14ac:dyDescent="0.35">
      <c r="A5611" t="s">
        <v>5632</v>
      </c>
      <c r="B5611" s="4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  <c r="I5611" s="4" t="str">
        <f t="shared" si="611"/>
        <v>Salad</v>
      </c>
      <c r="J5611" s="6">
        <f t="shared" si="612"/>
        <v>3</v>
      </c>
      <c r="K5611" s="6">
        <f t="shared" si="613"/>
        <v>5</v>
      </c>
      <c r="L5611" s="6">
        <f t="shared" si="610"/>
        <v>10</v>
      </c>
      <c r="M5611" t="str">
        <f t="shared" si="614"/>
        <v>Digital Wallet</v>
      </c>
      <c r="N5611" t="str">
        <f t="shared" si="615"/>
        <v>Takeaway</v>
      </c>
      <c r="O5611" s="8">
        <f t="shared" si="616"/>
        <v>45008</v>
      </c>
    </row>
    <row r="5612" spans="1:15" x14ac:dyDescent="0.35">
      <c r="A5612" t="s">
        <v>5633</v>
      </c>
      <c r="B5612" s="4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I5612" s="4" t="str">
        <f t="shared" si="611"/>
        <v>Smoothie</v>
      </c>
      <c r="J5612" s="6">
        <f t="shared" si="612"/>
        <v>2</v>
      </c>
      <c r="K5612" s="6">
        <f t="shared" si="613"/>
        <v>4</v>
      </c>
      <c r="L5612" s="6">
        <f t="shared" si="610"/>
        <v>8</v>
      </c>
      <c r="M5612" t="str">
        <f t="shared" si="614"/>
        <v>Default mode</v>
      </c>
      <c r="N5612" t="str">
        <f t="shared" si="615"/>
        <v>In-store</v>
      </c>
      <c r="O5612" s="8">
        <f t="shared" si="616"/>
        <v>45163</v>
      </c>
    </row>
    <row r="5613" spans="1:15" x14ac:dyDescent="0.35">
      <c r="A5613" t="s">
        <v>5634</v>
      </c>
      <c r="B5613" s="4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  <c r="I5613" s="4" t="str">
        <f t="shared" si="611"/>
        <v>Smoothie</v>
      </c>
      <c r="J5613" s="6">
        <f t="shared" si="612"/>
        <v>4</v>
      </c>
      <c r="K5613" s="6">
        <f t="shared" si="613"/>
        <v>3</v>
      </c>
      <c r="L5613" s="6">
        <f t="shared" si="610"/>
        <v>16</v>
      </c>
      <c r="M5613" t="str">
        <f t="shared" si="614"/>
        <v>Credit Card</v>
      </c>
      <c r="N5613" t="str">
        <f t="shared" si="615"/>
        <v>Takeaway</v>
      </c>
      <c r="O5613" s="8">
        <f t="shared" si="616"/>
        <v>45169</v>
      </c>
    </row>
    <row r="5614" spans="1:15" x14ac:dyDescent="0.35">
      <c r="A5614" t="s">
        <v>5635</v>
      </c>
      <c r="B5614" s="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I5614" s="4" t="str">
        <f t="shared" si="611"/>
        <v>Coffee</v>
      </c>
      <c r="J5614" s="6">
        <f t="shared" si="612"/>
        <v>3</v>
      </c>
      <c r="K5614" s="6">
        <f t="shared" si="613"/>
        <v>2</v>
      </c>
      <c r="L5614" s="6">
        <f t="shared" si="610"/>
        <v>6</v>
      </c>
      <c r="M5614" t="str">
        <f t="shared" si="614"/>
        <v>Cash</v>
      </c>
      <c r="N5614" t="str">
        <f t="shared" si="615"/>
        <v>UNKNOWN</v>
      </c>
      <c r="O5614" s="8">
        <f t="shared" si="616"/>
        <v>45244</v>
      </c>
    </row>
    <row r="5615" spans="1:15" x14ac:dyDescent="0.35">
      <c r="A5615" t="s">
        <v>5636</v>
      </c>
      <c r="B5615" s="4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I5615" s="4" t="str">
        <f t="shared" si="611"/>
        <v>Smoothie</v>
      </c>
      <c r="J5615" s="6">
        <f t="shared" si="612"/>
        <v>4</v>
      </c>
      <c r="K5615" s="6">
        <f t="shared" si="613"/>
        <v>4</v>
      </c>
      <c r="L5615" s="6">
        <f t="shared" si="610"/>
        <v>16</v>
      </c>
      <c r="M5615" t="str">
        <f t="shared" si="614"/>
        <v>Credit Card</v>
      </c>
      <c r="N5615" t="str">
        <f t="shared" si="615"/>
        <v>Takeaway</v>
      </c>
      <c r="O5615" s="8">
        <f t="shared" si="616"/>
        <v>45097</v>
      </c>
    </row>
    <row r="5616" spans="1:15" x14ac:dyDescent="0.35">
      <c r="A5616" t="s">
        <v>5637</v>
      </c>
      <c r="B5616" s="4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  <c r="I5616" s="4" t="str">
        <f t="shared" si="611"/>
        <v>Cookie</v>
      </c>
      <c r="J5616" s="6">
        <f t="shared" si="612"/>
        <v>4</v>
      </c>
      <c r="K5616" s="6">
        <f t="shared" si="613"/>
        <v>1</v>
      </c>
      <c r="L5616" s="6">
        <f t="shared" si="610"/>
        <v>4</v>
      </c>
      <c r="M5616" t="str">
        <f t="shared" si="614"/>
        <v>Credit Card</v>
      </c>
      <c r="N5616" t="str">
        <f t="shared" si="615"/>
        <v>Cafe</v>
      </c>
      <c r="O5616" s="8">
        <f t="shared" si="616"/>
        <v>44955</v>
      </c>
    </row>
    <row r="5617" spans="1:15" x14ac:dyDescent="0.35">
      <c r="A5617" t="s">
        <v>5638</v>
      </c>
      <c r="B5617" s="4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  <c r="I5617" s="4" t="str">
        <f t="shared" si="611"/>
        <v>Sandwich</v>
      </c>
      <c r="J5617" s="6">
        <f t="shared" si="612"/>
        <v>3</v>
      </c>
      <c r="K5617" s="6">
        <f t="shared" si="613"/>
        <v>4</v>
      </c>
      <c r="L5617" s="6">
        <f t="shared" si="610"/>
        <v>12</v>
      </c>
      <c r="M5617" t="str">
        <f t="shared" si="614"/>
        <v>UNKNOWN</v>
      </c>
      <c r="N5617" t="str">
        <f t="shared" si="615"/>
        <v>UNKNOWN</v>
      </c>
      <c r="O5617" s="8">
        <f t="shared" si="616"/>
        <v>45230</v>
      </c>
    </row>
    <row r="5618" spans="1:15" x14ac:dyDescent="0.35">
      <c r="A5618" t="s">
        <v>5639</v>
      </c>
      <c r="B5618" s="4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  <c r="I5618" s="4" t="str">
        <f t="shared" si="611"/>
        <v>Coffee</v>
      </c>
      <c r="J5618" s="6">
        <f t="shared" si="612"/>
        <v>1</v>
      </c>
      <c r="K5618" s="6">
        <f t="shared" si="613"/>
        <v>2</v>
      </c>
      <c r="L5618" s="6">
        <f t="shared" si="610"/>
        <v>2</v>
      </c>
      <c r="M5618" t="str">
        <f t="shared" si="614"/>
        <v>Digital Wallet</v>
      </c>
      <c r="N5618" t="str">
        <f t="shared" si="615"/>
        <v>In-store</v>
      </c>
      <c r="O5618" s="8">
        <f t="shared" si="616"/>
        <v>45027</v>
      </c>
    </row>
    <row r="5619" spans="1:15" x14ac:dyDescent="0.35">
      <c r="A5619" t="s">
        <v>5640</v>
      </c>
      <c r="B5619" s="4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  <c r="I5619" s="4" t="str">
        <f t="shared" si="611"/>
        <v>Sandwich</v>
      </c>
      <c r="J5619" s="6">
        <f t="shared" si="612"/>
        <v>2</v>
      </c>
      <c r="K5619" s="6">
        <f t="shared" si="613"/>
        <v>4</v>
      </c>
      <c r="L5619" s="6">
        <f t="shared" si="610"/>
        <v>8</v>
      </c>
      <c r="M5619" t="str">
        <f t="shared" si="614"/>
        <v>Default mode</v>
      </c>
      <c r="N5619" t="str">
        <f t="shared" si="615"/>
        <v>Cafe</v>
      </c>
      <c r="O5619" s="8">
        <f t="shared" si="616"/>
        <v>44944</v>
      </c>
    </row>
    <row r="5620" spans="1:15" x14ac:dyDescent="0.35">
      <c r="A5620" t="s">
        <v>5641</v>
      </c>
      <c r="B5620" s="4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  <c r="I5620" s="4" t="str">
        <f t="shared" si="611"/>
        <v>Tea</v>
      </c>
      <c r="J5620" s="6">
        <f t="shared" si="612"/>
        <v>2</v>
      </c>
      <c r="K5620" s="6">
        <f t="shared" si="613"/>
        <v>1.5</v>
      </c>
      <c r="L5620" s="6">
        <f t="shared" si="610"/>
        <v>3</v>
      </c>
      <c r="M5620" t="str">
        <f t="shared" si="614"/>
        <v>Digital Wallet</v>
      </c>
      <c r="N5620" t="str">
        <f t="shared" si="615"/>
        <v>UNKNOWN</v>
      </c>
      <c r="O5620" s="8">
        <f t="shared" si="616"/>
        <v>45078</v>
      </c>
    </row>
    <row r="5621" spans="1:15" x14ac:dyDescent="0.35">
      <c r="A5621" t="s">
        <v>5642</v>
      </c>
      <c r="B5621" s="4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  <c r="I5621" s="4" t="str">
        <f t="shared" si="611"/>
        <v>Juice</v>
      </c>
      <c r="J5621" s="6">
        <f t="shared" si="612"/>
        <v>3</v>
      </c>
      <c r="K5621" s="6">
        <f t="shared" si="613"/>
        <v>2</v>
      </c>
      <c r="L5621" s="6">
        <f t="shared" si="610"/>
        <v>10</v>
      </c>
      <c r="M5621" t="str">
        <f t="shared" si="614"/>
        <v>Default mode</v>
      </c>
      <c r="N5621" t="str">
        <f t="shared" si="615"/>
        <v>In-store</v>
      </c>
      <c r="O5621" s="8">
        <f t="shared" si="616"/>
        <v>45048</v>
      </c>
    </row>
    <row r="5622" spans="1:15" x14ac:dyDescent="0.35">
      <c r="A5622" t="s">
        <v>5643</v>
      </c>
      <c r="B5622" s="4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I5622" s="4" t="str">
        <f t="shared" si="611"/>
        <v>Coffee</v>
      </c>
      <c r="J5622" s="6">
        <f t="shared" si="612"/>
        <v>1</v>
      </c>
      <c r="K5622" s="6">
        <f t="shared" si="613"/>
        <v>2</v>
      </c>
      <c r="L5622" s="6">
        <f t="shared" si="610"/>
        <v>2</v>
      </c>
      <c r="M5622" t="str">
        <f t="shared" si="614"/>
        <v>Credit Card</v>
      </c>
      <c r="N5622" t="str">
        <f t="shared" si="615"/>
        <v>In-store</v>
      </c>
      <c r="O5622" s="8">
        <f t="shared" si="616"/>
        <v>44949</v>
      </c>
    </row>
    <row r="5623" spans="1:15" x14ac:dyDescent="0.35">
      <c r="A5623" t="s">
        <v>5644</v>
      </c>
      <c r="B5623" s="4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  <c r="I5623" s="4" t="str">
        <f t="shared" si="611"/>
        <v>Cookie</v>
      </c>
      <c r="J5623" s="6">
        <f t="shared" si="612"/>
        <v>4</v>
      </c>
      <c r="K5623" s="6">
        <f t="shared" si="613"/>
        <v>1</v>
      </c>
      <c r="L5623" s="6">
        <f t="shared" si="610"/>
        <v>4</v>
      </c>
      <c r="M5623" t="str">
        <f t="shared" si="614"/>
        <v>Cash</v>
      </c>
      <c r="N5623" t="str">
        <f t="shared" si="615"/>
        <v>UNKNOWN</v>
      </c>
      <c r="O5623" s="8">
        <f t="shared" si="616"/>
        <v>45104</v>
      </c>
    </row>
    <row r="5624" spans="1:15" x14ac:dyDescent="0.35">
      <c r="A5624" t="s">
        <v>5645</v>
      </c>
      <c r="B5624" s="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  <c r="I5624" s="4" t="str">
        <f t="shared" si="611"/>
        <v>Cake</v>
      </c>
      <c r="J5624" s="6">
        <f t="shared" si="612"/>
        <v>4</v>
      </c>
      <c r="K5624" s="6">
        <f t="shared" si="613"/>
        <v>3</v>
      </c>
      <c r="L5624" s="6">
        <f t="shared" si="610"/>
        <v>12</v>
      </c>
      <c r="M5624" t="str">
        <f t="shared" si="614"/>
        <v>Digital Wallet</v>
      </c>
      <c r="N5624" t="str">
        <f t="shared" si="615"/>
        <v>UNKNOWN</v>
      </c>
      <c r="O5624" s="8">
        <f t="shared" si="616"/>
        <v>45203</v>
      </c>
    </row>
    <row r="5625" spans="1:15" x14ac:dyDescent="0.35">
      <c r="A5625" t="s">
        <v>5646</v>
      </c>
      <c r="B5625" s="4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I5625" s="4" t="str">
        <f t="shared" si="611"/>
        <v>Smoothie</v>
      </c>
      <c r="J5625" s="6">
        <f t="shared" si="612"/>
        <v>5</v>
      </c>
      <c r="K5625" s="6">
        <f t="shared" si="613"/>
        <v>4</v>
      </c>
      <c r="L5625" s="6">
        <f t="shared" si="610"/>
        <v>20</v>
      </c>
      <c r="M5625" t="str">
        <f t="shared" si="614"/>
        <v>Cash</v>
      </c>
      <c r="N5625" t="str">
        <f t="shared" si="615"/>
        <v>UNKNOWN</v>
      </c>
      <c r="O5625" s="8">
        <f t="shared" si="616"/>
        <v>44938</v>
      </c>
    </row>
    <row r="5626" spans="1:15" x14ac:dyDescent="0.35">
      <c r="A5626" t="s">
        <v>5647</v>
      </c>
      <c r="B5626" s="4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  <c r="I5626" s="4" t="str">
        <f t="shared" si="611"/>
        <v>Smoothie</v>
      </c>
      <c r="J5626" s="6">
        <f t="shared" si="612"/>
        <v>4</v>
      </c>
      <c r="K5626" s="6">
        <f t="shared" si="613"/>
        <v>3.0111751982696466</v>
      </c>
      <c r="L5626" s="6">
        <f t="shared" si="610"/>
        <v>16</v>
      </c>
      <c r="M5626" t="str">
        <f t="shared" si="614"/>
        <v>Credit Card</v>
      </c>
      <c r="N5626" t="str">
        <f t="shared" si="615"/>
        <v>In-store</v>
      </c>
      <c r="O5626" s="8">
        <f t="shared" si="616"/>
        <v>44940</v>
      </c>
    </row>
    <row r="5627" spans="1:15" x14ac:dyDescent="0.35">
      <c r="A5627" t="s">
        <v>5648</v>
      </c>
      <c r="B5627" s="4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I5627" s="4" t="str">
        <f t="shared" si="611"/>
        <v>Juice</v>
      </c>
      <c r="J5627" s="6">
        <f t="shared" si="612"/>
        <v>2</v>
      </c>
      <c r="K5627" s="6">
        <f t="shared" si="613"/>
        <v>3</v>
      </c>
      <c r="L5627" s="6">
        <f t="shared" si="610"/>
        <v>6</v>
      </c>
      <c r="M5627" t="str">
        <f t="shared" si="614"/>
        <v>Credit Card</v>
      </c>
      <c r="N5627" t="str">
        <f t="shared" si="615"/>
        <v>Takeaway</v>
      </c>
      <c r="O5627" s="8">
        <f t="shared" si="616"/>
        <v>45188</v>
      </c>
    </row>
    <row r="5628" spans="1:15" x14ac:dyDescent="0.35">
      <c r="A5628" t="s">
        <v>5649</v>
      </c>
      <c r="B5628" s="4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I5628" s="4" t="str">
        <f t="shared" si="611"/>
        <v>Tea</v>
      </c>
      <c r="J5628" s="6">
        <f t="shared" si="612"/>
        <v>4</v>
      </c>
      <c r="K5628" s="6">
        <f t="shared" si="613"/>
        <v>1.5</v>
      </c>
      <c r="L5628" s="6">
        <f t="shared" si="610"/>
        <v>6</v>
      </c>
      <c r="M5628" t="str">
        <f t="shared" si="614"/>
        <v>Default mode</v>
      </c>
      <c r="N5628" t="str">
        <f t="shared" si="615"/>
        <v>Takeaway</v>
      </c>
      <c r="O5628" s="8">
        <f t="shared" si="616"/>
        <v>45166</v>
      </c>
    </row>
    <row r="5629" spans="1:15" x14ac:dyDescent="0.35">
      <c r="A5629" t="s">
        <v>5650</v>
      </c>
      <c r="B5629" s="4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I5629" s="4" t="str">
        <f t="shared" si="611"/>
        <v>Sandwich</v>
      </c>
      <c r="J5629" s="6">
        <f t="shared" si="612"/>
        <v>4</v>
      </c>
      <c r="K5629" s="6">
        <f t="shared" si="613"/>
        <v>4</v>
      </c>
      <c r="L5629" s="6">
        <f t="shared" si="610"/>
        <v>16</v>
      </c>
      <c r="M5629" t="str">
        <f t="shared" si="614"/>
        <v>Cash</v>
      </c>
      <c r="N5629" t="str">
        <f t="shared" si="615"/>
        <v>In-store</v>
      </c>
      <c r="O5629" s="8">
        <f t="shared" si="616"/>
        <v>45182</v>
      </c>
    </row>
    <row r="5630" spans="1:15" x14ac:dyDescent="0.35">
      <c r="A5630" t="s">
        <v>5651</v>
      </c>
      <c r="B5630" s="4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I5630" s="4" t="str">
        <f t="shared" si="611"/>
        <v>UNKNOWN</v>
      </c>
      <c r="J5630" s="6">
        <f t="shared" si="612"/>
        <v>1</v>
      </c>
      <c r="K5630" s="6">
        <f t="shared" si="613"/>
        <v>3</v>
      </c>
      <c r="L5630" s="6">
        <f t="shared" si="610"/>
        <v>3</v>
      </c>
      <c r="M5630" t="str">
        <f t="shared" si="614"/>
        <v>Cash</v>
      </c>
      <c r="N5630" t="str">
        <f t="shared" si="615"/>
        <v>Takeaway</v>
      </c>
      <c r="O5630" s="8">
        <f t="shared" si="616"/>
        <v>45156</v>
      </c>
    </row>
    <row r="5631" spans="1:15" x14ac:dyDescent="0.35">
      <c r="A5631" t="s">
        <v>5652</v>
      </c>
      <c r="B5631" s="4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I5631" s="4" t="str">
        <f t="shared" si="611"/>
        <v>Tea</v>
      </c>
      <c r="J5631" s="6">
        <f t="shared" si="612"/>
        <v>2</v>
      </c>
      <c r="K5631" s="6">
        <f t="shared" si="613"/>
        <v>1.5</v>
      </c>
      <c r="L5631" s="6">
        <f t="shared" si="610"/>
        <v>3</v>
      </c>
      <c r="M5631" t="str">
        <f t="shared" si="614"/>
        <v>Cash</v>
      </c>
      <c r="N5631" t="str">
        <f t="shared" si="615"/>
        <v>Takeaway</v>
      </c>
      <c r="O5631" s="8">
        <f t="shared" si="616"/>
        <v>45204</v>
      </c>
    </row>
    <row r="5632" spans="1:15" x14ac:dyDescent="0.35">
      <c r="A5632" t="s">
        <v>5653</v>
      </c>
      <c r="B5632" s="4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I5632" s="4" t="str">
        <f t="shared" si="611"/>
        <v>Sandwich</v>
      </c>
      <c r="J5632" s="6">
        <f t="shared" si="612"/>
        <v>4</v>
      </c>
      <c r="K5632" s="6">
        <f t="shared" si="613"/>
        <v>4</v>
      </c>
      <c r="L5632" s="6">
        <f t="shared" si="610"/>
        <v>16</v>
      </c>
      <c r="M5632" t="str">
        <f t="shared" si="614"/>
        <v>Default mode</v>
      </c>
      <c r="N5632" t="str">
        <f t="shared" si="615"/>
        <v>In-store</v>
      </c>
      <c r="O5632" s="8">
        <f t="shared" si="616"/>
        <v>44994</v>
      </c>
    </row>
    <row r="5633" spans="1:15" x14ac:dyDescent="0.35">
      <c r="A5633" t="s">
        <v>5654</v>
      </c>
      <c r="B5633" s="4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I5633" s="4" t="str">
        <f t="shared" si="611"/>
        <v>Salad</v>
      </c>
      <c r="J5633" s="6">
        <f t="shared" si="612"/>
        <v>3</v>
      </c>
      <c r="K5633" s="6">
        <f t="shared" si="613"/>
        <v>5</v>
      </c>
      <c r="L5633" s="6">
        <f t="shared" si="610"/>
        <v>15</v>
      </c>
      <c r="M5633" t="str">
        <f t="shared" si="614"/>
        <v>Credit Card</v>
      </c>
      <c r="N5633" t="str">
        <f t="shared" si="615"/>
        <v>UNKNOWN</v>
      </c>
      <c r="O5633" s="8">
        <f t="shared" si="616"/>
        <v>44987</v>
      </c>
    </row>
    <row r="5634" spans="1:15" x14ac:dyDescent="0.35">
      <c r="A5634" t="s">
        <v>5655</v>
      </c>
      <c r="B5634" s="4" t="s">
        <v>25</v>
      </c>
      <c r="C5634">
        <v>3</v>
      </c>
      <c r="D5634">
        <v>4</v>
      </c>
      <c r="E5634">
        <v>12</v>
      </c>
      <c r="G5634" t="s">
        <v>15</v>
      </c>
      <c r="I5634" s="4" t="str">
        <f t="shared" si="611"/>
        <v>Smoothie</v>
      </c>
      <c r="J5634" s="6">
        <f t="shared" si="612"/>
        <v>3</v>
      </c>
      <c r="K5634" s="6">
        <f t="shared" si="613"/>
        <v>4</v>
      </c>
      <c r="L5634" s="6">
        <f t="shared" ref="L5634:L5697" si="617">IF(ISBLANK(E5634),PRODUCT(J5634,K5634),IF(E5634="ERROR",PRODUCT(J5634,K5634),IF(E5634="UNKNOWN",PRODUCT(J5634,K5634),E5634)))</f>
        <v>12</v>
      </c>
      <c r="M5634" t="str">
        <f t="shared" si="614"/>
        <v>Default mode</v>
      </c>
      <c r="N5634" t="str">
        <f t="shared" si="615"/>
        <v>In-store</v>
      </c>
      <c r="O5634" s="8">
        <f t="shared" si="616"/>
        <v>44927</v>
      </c>
    </row>
    <row r="5635" spans="1:15" x14ac:dyDescent="0.35">
      <c r="A5635" t="s">
        <v>5656</v>
      </c>
      <c r="B5635" s="4" t="s">
        <v>17</v>
      </c>
      <c r="C5635">
        <v>3</v>
      </c>
      <c r="D5635">
        <v>1</v>
      </c>
      <c r="E5635">
        <v>3</v>
      </c>
      <c r="H5635" s="1">
        <v>44953</v>
      </c>
      <c r="I5635" s="4" t="str">
        <f t="shared" ref="I5635:I5698" si="618">IF(ISBLANK(B5635),"UNKNOWN",IF(B5635="ERROR","Juice",B5635))</f>
        <v>Cookie</v>
      </c>
      <c r="J5635" s="6">
        <f t="shared" ref="J5635:J5698" si="619">IF(ISBLANK(C5635),E5635/D5635,IF(C5635="ERROR",AVERAGE(C5635:C15634),IF(C5635="UNKNOWN",MEDIAN(C5635:C15634),C5635)))</f>
        <v>3</v>
      </c>
      <c r="K5635" s="6">
        <f t="shared" ref="K5635:K5698" si="620">IF(ISBLANK(D5635),0,IF(D5635="ERROR",AVERAGE(D5635:D15634),IF(D5635="UNKNOWN",MEDIAN(D5635:D15634),D5635)))</f>
        <v>1</v>
      </c>
      <c r="L5635" s="6">
        <f t="shared" si="617"/>
        <v>3</v>
      </c>
      <c r="M5635" t="str">
        <f t="shared" ref="M5635:M5698" si="621">IF(ISBLANK(F5635),"Default mode",IF(F5635="ERROR","Cash",F5635))</f>
        <v>Default mode</v>
      </c>
      <c r="N5635" t="str">
        <f t="shared" ref="N5635:N5698" si="622">IF(ISBLANK(G5635),"UNKNOWN",IF(G5635="ERROR","Cafe",G5635))</f>
        <v>UNKNOWN</v>
      </c>
      <c r="O5635" s="8">
        <f t="shared" ref="O5635:O5698" si="623">IF(ISBLANK(H5635),DATE(2023,1,1),IF(H5635="ERROR",DATE(2023,6,1),IF(H5635="UNKNOWN",DATE(2023,1,1),H5635)))</f>
        <v>44953</v>
      </c>
    </row>
    <row r="5636" spans="1:15" x14ac:dyDescent="0.35">
      <c r="A5636" t="s">
        <v>5657</v>
      </c>
      <c r="B5636" s="4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  <c r="I5636" s="4" t="str">
        <f t="shared" si="618"/>
        <v>Sandwich</v>
      </c>
      <c r="J5636" s="6">
        <f t="shared" si="619"/>
        <v>2</v>
      </c>
      <c r="K5636" s="6">
        <f t="shared" si="620"/>
        <v>4</v>
      </c>
      <c r="L5636" s="6">
        <f t="shared" si="617"/>
        <v>8</v>
      </c>
      <c r="M5636" t="str">
        <f t="shared" si="621"/>
        <v>Digital Wallet</v>
      </c>
      <c r="N5636" t="str">
        <f t="shared" si="622"/>
        <v>Takeaway</v>
      </c>
      <c r="O5636" s="8">
        <f t="shared" si="623"/>
        <v>45238</v>
      </c>
    </row>
    <row r="5637" spans="1:15" x14ac:dyDescent="0.35">
      <c r="A5637" t="s">
        <v>5658</v>
      </c>
      <c r="B5637" s="4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  <c r="I5637" s="4" t="str">
        <f t="shared" si="618"/>
        <v>Sandwich</v>
      </c>
      <c r="J5637" s="6">
        <f t="shared" si="619"/>
        <v>3</v>
      </c>
      <c r="K5637" s="6">
        <f t="shared" si="620"/>
        <v>4</v>
      </c>
      <c r="L5637" s="6">
        <f t="shared" si="617"/>
        <v>8</v>
      </c>
      <c r="M5637" t="str">
        <f t="shared" si="621"/>
        <v>Cash</v>
      </c>
      <c r="N5637" t="str">
        <f t="shared" si="622"/>
        <v>UNKNOWN</v>
      </c>
      <c r="O5637" s="8">
        <f t="shared" si="623"/>
        <v>45230</v>
      </c>
    </row>
    <row r="5638" spans="1:15" x14ac:dyDescent="0.35">
      <c r="A5638" t="s">
        <v>5659</v>
      </c>
      <c r="B5638" s="4" t="s">
        <v>25</v>
      </c>
      <c r="C5638">
        <v>3</v>
      </c>
      <c r="E5638">
        <v>12</v>
      </c>
      <c r="F5638" t="s">
        <v>23</v>
      </c>
      <c r="H5638" s="1">
        <v>44933</v>
      </c>
      <c r="I5638" s="4" t="str">
        <f t="shared" si="618"/>
        <v>Smoothie</v>
      </c>
      <c r="J5638" s="6">
        <f t="shared" si="619"/>
        <v>3</v>
      </c>
      <c r="K5638" s="6">
        <f t="shared" si="620"/>
        <v>0</v>
      </c>
      <c r="L5638" s="6">
        <f t="shared" si="617"/>
        <v>12</v>
      </c>
      <c r="M5638" t="str">
        <f t="shared" si="621"/>
        <v>Digital Wallet</v>
      </c>
      <c r="N5638" t="str">
        <f t="shared" si="622"/>
        <v>UNKNOWN</v>
      </c>
      <c r="O5638" s="8">
        <f t="shared" si="623"/>
        <v>44933</v>
      </c>
    </row>
    <row r="5639" spans="1:15" x14ac:dyDescent="0.35">
      <c r="A5639" t="s">
        <v>5660</v>
      </c>
      <c r="B5639" s="4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I5639" s="4" t="str">
        <f t="shared" si="618"/>
        <v>Cookie</v>
      </c>
      <c r="J5639" s="6">
        <f t="shared" si="619"/>
        <v>5</v>
      </c>
      <c r="K5639" s="6">
        <f t="shared" si="620"/>
        <v>1</v>
      </c>
      <c r="L5639" s="6">
        <f t="shared" si="617"/>
        <v>5</v>
      </c>
      <c r="M5639" t="str">
        <f t="shared" si="621"/>
        <v>Default mode</v>
      </c>
      <c r="N5639" t="str">
        <f t="shared" si="622"/>
        <v>In-store</v>
      </c>
      <c r="O5639" s="8">
        <f t="shared" si="623"/>
        <v>45174</v>
      </c>
    </row>
    <row r="5640" spans="1:15" x14ac:dyDescent="0.35">
      <c r="A5640" t="s">
        <v>5661</v>
      </c>
      <c r="B5640" s="4" t="s">
        <v>20</v>
      </c>
      <c r="C5640">
        <v>5</v>
      </c>
      <c r="D5640">
        <v>5</v>
      </c>
      <c r="E5640">
        <v>25</v>
      </c>
      <c r="H5640" s="1">
        <v>45244</v>
      </c>
      <c r="I5640" s="4" t="str">
        <f t="shared" si="618"/>
        <v>Salad</v>
      </c>
      <c r="J5640" s="6">
        <f t="shared" si="619"/>
        <v>5</v>
      </c>
      <c r="K5640" s="6">
        <f t="shared" si="620"/>
        <v>5</v>
      </c>
      <c r="L5640" s="6">
        <f t="shared" si="617"/>
        <v>25</v>
      </c>
      <c r="M5640" t="str">
        <f t="shared" si="621"/>
        <v>Default mode</v>
      </c>
      <c r="N5640" t="str">
        <f t="shared" si="622"/>
        <v>UNKNOWN</v>
      </c>
      <c r="O5640" s="8">
        <f t="shared" si="623"/>
        <v>45244</v>
      </c>
    </row>
    <row r="5641" spans="1:15" x14ac:dyDescent="0.35">
      <c r="A5641" t="s">
        <v>5662</v>
      </c>
      <c r="B5641" s="4" t="s">
        <v>65</v>
      </c>
      <c r="D5641" t="s">
        <v>18</v>
      </c>
      <c r="E5641">
        <v>6</v>
      </c>
      <c r="F5641" t="s">
        <v>10</v>
      </c>
      <c r="H5641" s="1">
        <v>45212</v>
      </c>
      <c r="I5641" s="4" t="str">
        <f t="shared" si="618"/>
        <v>Tea</v>
      </c>
      <c r="J5641" s="6" t="e">
        <f t="shared" si="619"/>
        <v>#VALUE!</v>
      </c>
      <c r="K5641" s="6">
        <f t="shared" si="620"/>
        <v>3.01072806171649</v>
      </c>
      <c r="L5641" s="6">
        <f t="shared" si="617"/>
        <v>6</v>
      </c>
      <c r="M5641" t="str">
        <f t="shared" si="621"/>
        <v>Credit Card</v>
      </c>
      <c r="N5641" t="str">
        <f t="shared" si="622"/>
        <v>UNKNOWN</v>
      </c>
      <c r="O5641" s="8">
        <f t="shared" si="623"/>
        <v>45212</v>
      </c>
    </row>
    <row r="5642" spans="1:15" x14ac:dyDescent="0.35">
      <c r="A5642" t="s">
        <v>5663</v>
      </c>
      <c r="B5642" s="4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  <c r="I5642" s="4" t="str">
        <f t="shared" si="618"/>
        <v>Tea</v>
      </c>
      <c r="J5642" s="6">
        <f t="shared" si="619"/>
        <v>5</v>
      </c>
      <c r="K5642" s="6">
        <f t="shared" si="620"/>
        <v>1.5</v>
      </c>
      <c r="L5642" s="6">
        <f t="shared" si="617"/>
        <v>7.5</v>
      </c>
      <c r="M5642" t="str">
        <f t="shared" si="621"/>
        <v>Digital Wallet</v>
      </c>
      <c r="N5642" t="str">
        <f t="shared" si="622"/>
        <v>In-store</v>
      </c>
      <c r="O5642" s="8">
        <f t="shared" si="623"/>
        <v>45056</v>
      </c>
    </row>
    <row r="5643" spans="1:15" x14ac:dyDescent="0.35">
      <c r="A5643" t="s">
        <v>5664</v>
      </c>
      <c r="B5643" s="4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I5643" s="4" t="str">
        <f t="shared" si="618"/>
        <v>Smoothie</v>
      </c>
      <c r="J5643" s="6">
        <f t="shared" si="619"/>
        <v>2</v>
      </c>
      <c r="K5643" s="6">
        <f t="shared" si="620"/>
        <v>4</v>
      </c>
      <c r="L5643" s="6">
        <f t="shared" si="617"/>
        <v>8</v>
      </c>
      <c r="M5643" t="str">
        <f t="shared" si="621"/>
        <v>Credit Card</v>
      </c>
      <c r="N5643" t="str">
        <f t="shared" si="622"/>
        <v>In-store</v>
      </c>
      <c r="O5643" s="8">
        <f t="shared" si="623"/>
        <v>45220</v>
      </c>
    </row>
    <row r="5644" spans="1:15" x14ac:dyDescent="0.35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I5644" s="4" t="str">
        <f t="shared" si="618"/>
        <v>UNKNOWN</v>
      </c>
      <c r="J5644" s="6">
        <f t="shared" si="619"/>
        <v>2</v>
      </c>
      <c r="K5644" s="6">
        <f t="shared" si="620"/>
        <v>1</v>
      </c>
      <c r="L5644" s="6">
        <f t="shared" si="617"/>
        <v>2</v>
      </c>
      <c r="M5644" t="str">
        <f t="shared" si="621"/>
        <v>Default mode</v>
      </c>
      <c r="N5644" t="str">
        <f t="shared" si="622"/>
        <v>In-store</v>
      </c>
      <c r="O5644" s="8">
        <f t="shared" si="623"/>
        <v>45021</v>
      </c>
    </row>
    <row r="5645" spans="1:15" x14ac:dyDescent="0.35">
      <c r="A5645" t="s">
        <v>5666</v>
      </c>
      <c r="B5645" s="4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  <c r="I5645" s="4" t="str">
        <f t="shared" si="618"/>
        <v>Tea</v>
      </c>
      <c r="J5645" s="6">
        <f t="shared" si="619"/>
        <v>2</v>
      </c>
      <c r="K5645" s="6">
        <f t="shared" si="620"/>
        <v>1.5</v>
      </c>
      <c r="L5645" s="6">
        <f t="shared" si="617"/>
        <v>3</v>
      </c>
      <c r="M5645" t="str">
        <f t="shared" si="621"/>
        <v>Default mode</v>
      </c>
      <c r="N5645" t="str">
        <f t="shared" si="622"/>
        <v>Takeaway</v>
      </c>
      <c r="O5645" s="8">
        <f t="shared" si="623"/>
        <v>45078</v>
      </c>
    </row>
    <row r="5646" spans="1:15" x14ac:dyDescent="0.35">
      <c r="A5646" t="s">
        <v>5667</v>
      </c>
      <c r="B5646" s="4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  <c r="I5646" s="4" t="str">
        <f t="shared" si="618"/>
        <v>Salad</v>
      </c>
      <c r="J5646" s="6">
        <f t="shared" si="619"/>
        <v>5</v>
      </c>
      <c r="K5646" s="6">
        <f t="shared" si="620"/>
        <v>5</v>
      </c>
      <c r="L5646" s="6">
        <f t="shared" si="617"/>
        <v>25</v>
      </c>
      <c r="M5646" t="str">
        <f t="shared" si="621"/>
        <v>Digital Wallet</v>
      </c>
      <c r="N5646" t="str">
        <f t="shared" si="622"/>
        <v>In-store</v>
      </c>
      <c r="O5646" s="8">
        <f t="shared" si="623"/>
        <v>45177</v>
      </c>
    </row>
    <row r="5647" spans="1:15" x14ac:dyDescent="0.35">
      <c r="A5647" t="s">
        <v>5668</v>
      </c>
      <c r="B5647" s="4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I5647" s="4" t="str">
        <f t="shared" si="618"/>
        <v>Cake</v>
      </c>
      <c r="J5647" s="6">
        <f t="shared" si="619"/>
        <v>1</v>
      </c>
      <c r="K5647" s="6">
        <f t="shared" si="620"/>
        <v>3</v>
      </c>
      <c r="L5647" s="6">
        <f t="shared" si="617"/>
        <v>3</v>
      </c>
      <c r="M5647" t="str">
        <f t="shared" si="621"/>
        <v>Default mode</v>
      </c>
      <c r="N5647" t="str">
        <f t="shared" si="622"/>
        <v>Takeaway</v>
      </c>
      <c r="O5647" s="8">
        <f t="shared" si="623"/>
        <v>45041</v>
      </c>
    </row>
    <row r="5648" spans="1:15" x14ac:dyDescent="0.35">
      <c r="A5648" t="s">
        <v>5669</v>
      </c>
      <c r="B5648" s="4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I5648" s="4" t="str">
        <f t="shared" si="618"/>
        <v>Juice</v>
      </c>
      <c r="J5648" s="6">
        <f t="shared" si="619"/>
        <v>5</v>
      </c>
      <c r="K5648" s="6">
        <f t="shared" si="620"/>
        <v>3</v>
      </c>
      <c r="L5648" s="6">
        <f t="shared" si="617"/>
        <v>15</v>
      </c>
      <c r="M5648" t="str">
        <f t="shared" si="621"/>
        <v>Default mode</v>
      </c>
      <c r="N5648" t="str">
        <f t="shared" si="622"/>
        <v>In-store</v>
      </c>
      <c r="O5648" s="8">
        <f t="shared" si="623"/>
        <v>45180</v>
      </c>
    </row>
    <row r="5649" spans="1:15" x14ac:dyDescent="0.35">
      <c r="A5649" t="s">
        <v>5670</v>
      </c>
      <c r="B5649" s="4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I5649" s="4" t="str">
        <f t="shared" si="618"/>
        <v>Coffee</v>
      </c>
      <c r="J5649" s="6">
        <f t="shared" si="619"/>
        <v>3</v>
      </c>
      <c r="K5649" s="6">
        <f t="shared" si="620"/>
        <v>0</v>
      </c>
      <c r="L5649" s="6">
        <f t="shared" si="617"/>
        <v>6</v>
      </c>
      <c r="M5649" t="str">
        <f t="shared" si="621"/>
        <v>Credit Card</v>
      </c>
      <c r="N5649" t="str">
        <f t="shared" si="622"/>
        <v>Takeaway</v>
      </c>
      <c r="O5649" s="8">
        <f t="shared" si="623"/>
        <v>45036</v>
      </c>
    </row>
    <row r="5650" spans="1:15" x14ac:dyDescent="0.35">
      <c r="A5650" t="s">
        <v>5671</v>
      </c>
      <c r="B5650" s="4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I5650" s="4" t="str">
        <f t="shared" si="618"/>
        <v>Salad</v>
      </c>
      <c r="J5650" s="6">
        <f t="shared" si="619"/>
        <v>4</v>
      </c>
      <c r="K5650" s="6">
        <f t="shared" si="620"/>
        <v>5</v>
      </c>
      <c r="L5650" s="6">
        <f t="shared" si="617"/>
        <v>20</v>
      </c>
      <c r="M5650" t="str">
        <f t="shared" si="621"/>
        <v>Cash</v>
      </c>
      <c r="N5650" t="str">
        <f t="shared" si="622"/>
        <v>UNKNOWN</v>
      </c>
      <c r="O5650" s="8">
        <f t="shared" si="623"/>
        <v>44996</v>
      </c>
    </row>
    <row r="5651" spans="1:15" x14ac:dyDescent="0.35">
      <c r="A5651" t="s">
        <v>5672</v>
      </c>
      <c r="B5651" s="4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I5651" s="4" t="str">
        <f t="shared" si="618"/>
        <v>Coffee</v>
      </c>
      <c r="J5651" s="6">
        <f t="shared" si="619"/>
        <v>4</v>
      </c>
      <c r="K5651" s="6">
        <f t="shared" si="620"/>
        <v>2</v>
      </c>
      <c r="L5651" s="6">
        <f t="shared" si="617"/>
        <v>8</v>
      </c>
      <c r="M5651" t="str">
        <f t="shared" si="621"/>
        <v>Default mode</v>
      </c>
      <c r="N5651" t="str">
        <f t="shared" si="622"/>
        <v>Takeaway</v>
      </c>
      <c r="O5651" s="8">
        <f t="shared" si="623"/>
        <v>45098</v>
      </c>
    </row>
    <row r="5652" spans="1:15" x14ac:dyDescent="0.35">
      <c r="A5652" t="s">
        <v>5673</v>
      </c>
      <c r="B5652" s="4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I5652" s="4" t="str">
        <f t="shared" si="618"/>
        <v>Juice</v>
      </c>
      <c r="J5652" s="6">
        <f t="shared" si="619"/>
        <v>3</v>
      </c>
      <c r="K5652" s="6">
        <f t="shared" si="620"/>
        <v>1.5</v>
      </c>
      <c r="L5652" s="6">
        <f t="shared" si="617"/>
        <v>4.5</v>
      </c>
      <c r="M5652" t="str">
        <f t="shared" si="621"/>
        <v>Credit Card</v>
      </c>
      <c r="N5652" t="str">
        <f t="shared" si="622"/>
        <v>UNKNOWN</v>
      </c>
      <c r="O5652" s="8">
        <f t="shared" si="623"/>
        <v>45105</v>
      </c>
    </row>
    <row r="5653" spans="1:15" x14ac:dyDescent="0.35">
      <c r="A5653" t="s">
        <v>5674</v>
      </c>
      <c r="B5653" s="4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I5653" s="4" t="str">
        <f t="shared" si="618"/>
        <v>Cake</v>
      </c>
      <c r="J5653" s="6">
        <f t="shared" si="619"/>
        <v>4</v>
      </c>
      <c r="K5653" s="6">
        <f t="shared" si="620"/>
        <v>3</v>
      </c>
      <c r="L5653" s="6">
        <f t="shared" si="617"/>
        <v>12</v>
      </c>
      <c r="M5653" t="str">
        <f t="shared" si="621"/>
        <v>Cash</v>
      </c>
      <c r="N5653" t="str">
        <f t="shared" si="622"/>
        <v>UNKNOWN</v>
      </c>
      <c r="O5653" s="8">
        <f t="shared" si="623"/>
        <v>44934</v>
      </c>
    </row>
    <row r="5654" spans="1:15" x14ac:dyDescent="0.35">
      <c r="A5654" t="s">
        <v>5675</v>
      </c>
      <c r="B5654" s="4" t="s">
        <v>25</v>
      </c>
      <c r="C5654">
        <v>5</v>
      </c>
      <c r="D5654">
        <v>4</v>
      </c>
      <c r="E5654">
        <v>20</v>
      </c>
      <c r="H5654" s="1">
        <v>45287</v>
      </c>
      <c r="I5654" s="4" t="str">
        <f t="shared" si="618"/>
        <v>Smoothie</v>
      </c>
      <c r="J5654" s="6">
        <f t="shared" si="619"/>
        <v>5</v>
      </c>
      <c r="K5654" s="6">
        <f t="shared" si="620"/>
        <v>4</v>
      </c>
      <c r="L5654" s="6">
        <f t="shared" si="617"/>
        <v>20</v>
      </c>
      <c r="M5654" t="str">
        <f t="shared" si="621"/>
        <v>Default mode</v>
      </c>
      <c r="N5654" t="str">
        <f t="shared" si="622"/>
        <v>UNKNOWN</v>
      </c>
      <c r="O5654" s="8">
        <f t="shared" si="623"/>
        <v>45287</v>
      </c>
    </row>
    <row r="5655" spans="1:15" x14ac:dyDescent="0.35">
      <c r="A5655" t="s">
        <v>5676</v>
      </c>
      <c r="B5655" s="4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  <c r="I5655" s="4" t="str">
        <f t="shared" si="618"/>
        <v>Cake</v>
      </c>
      <c r="J5655" s="6">
        <f t="shared" si="619"/>
        <v>2</v>
      </c>
      <c r="K5655" s="6">
        <f t="shared" si="620"/>
        <v>3</v>
      </c>
      <c r="L5655" s="6">
        <f t="shared" si="617"/>
        <v>6</v>
      </c>
      <c r="M5655" t="str">
        <f t="shared" si="621"/>
        <v>Digital Wallet</v>
      </c>
      <c r="N5655" t="str">
        <f t="shared" si="622"/>
        <v>UNKNOWN</v>
      </c>
      <c r="O5655" s="8">
        <f t="shared" si="623"/>
        <v>45272</v>
      </c>
    </row>
    <row r="5656" spans="1:15" x14ac:dyDescent="0.35">
      <c r="A5656" t="s">
        <v>5677</v>
      </c>
      <c r="B5656" s="4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  <c r="I5656" s="4" t="str">
        <f t="shared" si="618"/>
        <v>Salad</v>
      </c>
      <c r="J5656" s="6">
        <f t="shared" si="619"/>
        <v>4</v>
      </c>
      <c r="K5656" s="6">
        <f t="shared" si="620"/>
        <v>5</v>
      </c>
      <c r="L5656" s="6">
        <f t="shared" si="617"/>
        <v>20</v>
      </c>
      <c r="M5656" t="str">
        <f t="shared" si="621"/>
        <v>Digital Wallet</v>
      </c>
      <c r="N5656" t="str">
        <f t="shared" si="622"/>
        <v>UNKNOWN</v>
      </c>
      <c r="O5656" s="8">
        <f t="shared" si="623"/>
        <v>44979</v>
      </c>
    </row>
    <row r="5657" spans="1:15" x14ac:dyDescent="0.35">
      <c r="A5657" t="s">
        <v>5678</v>
      </c>
      <c r="B5657" s="4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  <c r="I5657" s="4" t="str">
        <f t="shared" si="618"/>
        <v>Sandwich</v>
      </c>
      <c r="J5657" s="6">
        <f t="shared" si="619"/>
        <v>3</v>
      </c>
      <c r="K5657" s="6">
        <f t="shared" si="620"/>
        <v>4</v>
      </c>
      <c r="L5657" s="6">
        <f t="shared" si="617"/>
        <v>12</v>
      </c>
      <c r="M5657" t="str">
        <f t="shared" si="621"/>
        <v>UNKNOWN</v>
      </c>
      <c r="N5657" t="str">
        <f t="shared" si="622"/>
        <v>Takeaway</v>
      </c>
      <c r="O5657" s="8">
        <f t="shared" si="623"/>
        <v>45031</v>
      </c>
    </row>
    <row r="5658" spans="1:15" x14ac:dyDescent="0.35">
      <c r="A5658" t="s">
        <v>5679</v>
      </c>
      <c r="B5658" s="4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  <c r="I5658" s="4" t="str">
        <f t="shared" si="618"/>
        <v>Juice</v>
      </c>
      <c r="J5658" s="6">
        <f t="shared" si="619"/>
        <v>3</v>
      </c>
      <c r="K5658" s="6">
        <f t="shared" si="620"/>
        <v>3.010404064843939</v>
      </c>
      <c r="L5658" s="6">
        <f t="shared" si="617"/>
        <v>9</v>
      </c>
      <c r="M5658" t="str">
        <f t="shared" si="621"/>
        <v>Default mode</v>
      </c>
      <c r="N5658" t="str">
        <f t="shared" si="622"/>
        <v>Takeaway</v>
      </c>
      <c r="O5658" s="8">
        <f t="shared" si="623"/>
        <v>45265</v>
      </c>
    </row>
    <row r="5659" spans="1:15" x14ac:dyDescent="0.35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I5659" s="4" t="str">
        <f t="shared" si="618"/>
        <v>UNKNOWN</v>
      </c>
      <c r="J5659" s="6">
        <f t="shared" si="619"/>
        <v>1</v>
      </c>
      <c r="K5659" s="6">
        <f t="shared" si="620"/>
        <v>3</v>
      </c>
      <c r="L5659" s="6">
        <f t="shared" si="617"/>
        <v>3</v>
      </c>
      <c r="M5659" t="str">
        <f t="shared" si="621"/>
        <v>Default mode</v>
      </c>
      <c r="N5659" t="str">
        <f t="shared" si="622"/>
        <v>In-store</v>
      </c>
      <c r="O5659" s="8">
        <f t="shared" si="623"/>
        <v>45059</v>
      </c>
    </row>
    <row r="5660" spans="1:15" x14ac:dyDescent="0.35">
      <c r="A5660" t="s">
        <v>5681</v>
      </c>
      <c r="B5660" s="4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  <c r="I5660" s="4" t="str">
        <f t="shared" si="618"/>
        <v>Sandwich</v>
      </c>
      <c r="J5660" s="6">
        <f t="shared" si="619"/>
        <v>3</v>
      </c>
      <c r="K5660" s="6">
        <f t="shared" si="620"/>
        <v>4</v>
      </c>
      <c r="L5660" s="6">
        <f t="shared" si="617"/>
        <v>12</v>
      </c>
      <c r="M5660" t="str">
        <f t="shared" si="621"/>
        <v>Digital Wallet</v>
      </c>
      <c r="N5660" t="str">
        <f t="shared" si="622"/>
        <v>UNKNOWN</v>
      </c>
      <c r="O5660" s="8">
        <f t="shared" si="623"/>
        <v>45055</v>
      </c>
    </row>
    <row r="5661" spans="1:15" x14ac:dyDescent="0.35">
      <c r="A5661" t="s">
        <v>5682</v>
      </c>
      <c r="B5661" s="4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  <c r="I5661" s="4" t="str">
        <f t="shared" si="618"/>
        <v>Cookie</v>
      </c>
      <c r="J5661" s="6">
        <f t="shared" si="619"/>
        <v>4</v>
      </c>
      <c r="K5661" s="6">
        <f t="shared" si="620"/>
        <v>1</v>
      </c>
      <c r="L5661" s="6">
        <f t="shared" si="617"/>
        <v>4</v>
      </c>
      <c r="M5661" t="str">
        <f t="shared" si="621"/>
        <v>UNKNOWN</v>
      </c>
      <c r="N5661" t="str">
        <f t="shared" si="622"/>
        <v>In-store</v>
      </c>
      <c r="O5661" s="8">
        <f t="shared" si="623"/>
        <v>45197</v>
      </c>
    </row>
    <row r="5662" spans="1:15" x14ac:dyDescent="0.35">
      <c r="A5662" t="s">
        <v>5683</v>
      </c>
      <c r="B5662" s="4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  <c r="I5662" s="4" t="str">
        <f t="shared" si="618"/>
        <v>Cake</v>
      </c>
      <c r="J5662" s="6">
        <f t="shared" si="619"/>
        <v>5</v>
      </c>
      <c r="K5662" s="6">
        <f t="shared" si="620"/>
        <v>3</v>
      </c>
      <c r="L5662" s="6">
        <f t="shared" si="617"/>
        <v>15</v>
      </c>
      <c r="M5662" t="str">
        <f t="shared" si="621"/>
        <v>Digital Wallet</v>
      </c>
      <c r="N5662" t="str">
        <f t="shared" si="622"/>
        <v>UNKNOWN</v>
      </c>
      <c r="O5662" s="8">
        <f t="shared" si="623"/>
        <v>45279</v>
      </c>
    </row>
    <row r="5663" spans="1:15" x14ac:dyDescent="0.35">
      <c r="A5663" t="s">
        <v>5684</v>
      </c>
      <c r="B5663" s="4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I5663" s="4" t="str">
        <f t="shared" si="618"/>
        <v>UNKNOWN</v>
      </c>
      <c r="J5663" s="6">
        <f t="shared" si="619"/>
        <v>5</v>
      </c>
      <c r="K5663" s="6">
        <f t="shared" si="620"/>
        <v>4</v>
      </c>
      <c r="L5663" s="6">
        <f t="shared" si="617"/>
        <v>20</v>
      </c>
      <c r="M5663" t="str">
        <f t="shared" si="621"/>
        <v>Cash</v>
      </c>
      <c r="N5663" t="str">
        <f t="shared" si="622"/>
        <v>In-store</v>
      </c>
      <c r="O5663" s="8">
        <f t="shared" si="623"/>
        <v>45047</v>
      </c>
    </row>
    <row r="5664" spans="1:15" x14ac:dyDescent="0.35">
      <c r="A5664" t="s">
        <v>5685</v>
      </c>
      <c r="B5664" s="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I5664" s="4" t="str">
        <f t="shared" si="618"/>
        <v>Cookie</v>
      </c>
      <c r="J5664" s="6">
        <f t="shared" si="619"/>
        <v>1</v>
      </c>
      <c r="K5664" s="6">
        <f t="shared" si="620"/>
        <v>1</v>
      </c>
      <c r="L5664" s="6">
        <f t="shared" si="617"/>
        <v>1</v>
      </c>
      <c r="M5664" t="str">
        <f t="shared" si="621"/>
        <v>Credit Card</v>
      </c>
      <c r="N5664" t="str">
        <f t="shared" si="622"/>
        <v>In-store</v>
      </c>
      <c r="O5664" s="8">
        <f t="shared" si="623"/>
        <v>45266</v>
      </c>
    </row>
    <row r="5665" spans="1:15" x14ac:dyDescent="0.35">
      <c r="A5665" t="s">
        <v>5686</v>
      </c>
      <c r="B5665" s="4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  <c r="I5665" s="4" t="str">
        <f t="shared" si="618"/>
        <v>Smoothie</v>
      </c>
      <c r="J5665" s="6">
        <f t="shared" si="619"/>
        <v>4</v>
      </c>
      <c r="K5665" s="6">
        <f t="shared" si="620"/>
        <v>3</v>
      </c>
      <c r="L5665" s="6">
        <f t="shared" si="617"/>
        <v>16</v>
      </c>
      <c r="M5665" t="str">
        <f t="shared" si="621"/>
        <v>Cash</v>
      </c>
      <c r="N5665" t="str">
        <f t="shared" si="622"/>
        <v>UNKNOWN</v>
      </c>
      <c r="O5665" s="8">
        <f t="shared" si="623"/>
        <v>44994</v>
      </c>
    </row>
    <row r="5666" spans="1:15" x14ac:dyDescent="0.35">
      <c r="A5666" t="s">
        <v>5687</v>
      </c>
      <c r="B5666" s="4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I5666" s="4" t="str">
        <f t="shared" si="618"/>
        <v>Cake</v>
      </c>
      <c r="J5666" s="6">
        <f t="shared" si="619"/>
        <v>4</v>
      </c>
      <c r="K5666" s="6">
        <f t="shared" si="620"/>
        <v>3</v>
      </c>
      <c r="L5666" s="6">
        <f t="shared" si="617"/>
        <v>12</v>
      </c>
      <c r="M5666" t="str">
        <f t="shared" si="621"/>
        <v>Cash</v>
      </c>
      <c r="N5666" t="str">
        <f t="shared" si="622"/>
        <v>In-store</v>
      </c>
      <c r="O5666" s="8">
        <f t="shared" si="623"/>
        <v>45155</v>
      </c>
    </row>
    <row r="5667" spans="1:15" x14ac:dyDescent="0.35">
      <c r="A5667" t="s">
        <v>5688</v>
      </c>
      <c r="B5667" s="4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  <c r="I5667" s="4" t="str">
        <f t="shared" si="618"/>
        <v>Cookie</v>
      </c>
      <c r="J5667" s="6">
        <f t="shared" si="619"/>
        <v>4</v>
      </c>
      <c r="K5667" s="6">
        <f t="shared" si="620"/>
        <v>1</v>
      </c>
      <c r="L5667" s="6">
        <f t="shared" si="617"/>
        <v>4</v>
      </c>
      <c r="M5667" t="str">
        <f t="shared" si="621"/>
        <v>Digital Wallet</v>
      </c>
      <c r="N5667" t="str">
        <f t="shared" si="622"/>
        <v>Takeaway</v>
      </c>
      <c r="O5667" s="8">
        <f t="shared" si="623"/>
        <v>45226</v>
      </c>
    </row>
    <row r="5668" spans="1:15" x14ac:dyDescent="0.35">
      <c r="A5668" t="s">
        <v>5689</v>
      </c>
      <c r="B5668" s="4" t="s">
        <v>13</v>
      </c>
      <c r="D5668">
        <v>3</v>
      </c>
      <c r="E5668">
        <v>15</v>
      </c>
      <c r="G5668" t="s">
        <v>11</v>
      </c>
      <c r="H5668" s="1">
        <v>45037</v>
      </c>
      <c r="I5668" s="4" t="str">
        <f t="shared" si="618"/>
        <v>Cake</v>
      </c>
      <c r="J5668" s="6">
        <f t="shared" si="619"/>
        <v>5</v>
      </c>
      <c r="K5668" s="6">
        <f t="shared" si="620"/>
        <v>3</v>
      </c>
      <c r="L5668" s="6">
        <f t="shared" si="617"/>
        <v>15</v>
      </c>
      <c r="M5668" t="str">
        <f t="shared" si="621"/>
        <v>Default mode</v>
      </c>
      <c r="N5668" t="str">
        <f t="shared" si="622"/>
        <v>Takeaway</v>
      </c>
      <c r="O5668" s="8">
        <f t="shared" si="623"/>
        <v>45037</v>
      </c>
    </row>
    <row r="5669" spans="1:15" x14ac:dyDescent="0.35">
      <c r="A5669" t="s">
        <v>5690</v>
      </c>
      <c r="B5669" s="4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  <c r="I5669" s="4" t="str">
        <f t="shared" si="618"/>
        <v>Cake</v>
      </c>
      <c r="J5669" s="6">
        <f t="shared" si="619"/>
        <v>3</v>
      </c>
      <c r="K5669" s="6">
        <f t="shared" si="620"/>
        <v>3</v>
      </c>
      <c r="L5669" s="6">
        <f t="shared" si="617"/>
        <v>9</v>
      </c>
      <c r="M5669" t="str">
        <f t="shared" si="621"/>
        <v>Credit Card</v>
      </c>
      <c r="N5669" t="str">
        <f t="shared" si="622"/>
        <v>UNKNOWN</v>
      </c>
      <c r="O5669" s="8">
        <f t="shared" si="623"/>
        <v>45159</v>
      </c>
    </row>
    <row r="5670" spans="1:15" x14ac:dyDescent="0.35">
      <c r="A5670" t="s">
        <v>5691</v>
      </c>
      <c r="B5670" s="4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  <c r="I5670" s="4" t="str">
        <f t="shared" si="618"/>
        <v>Cookie</v>
      </c>
      <c r="J5670" s="6">
        <f t="shared" si="619"/>
        <v>3.0373854317414377</v>
      </c>
      <c r="K5670" s="6">
        <f t="shared" si="620"/>
        <v>1</v>
      </c>
      <c r="L5670" s="6">
        <f t="shared" si="617"/>
        <v>4</v>
      </c>
      <c r="M5670" t="str">
        <f t="shared" si="621"/>
        <v>Credit Card</v>
      </c>
      <c r="N5670" t="str">
        <f t="shared" si="622"/>
        <v>In-store</v>
      </c>
      <c r="O5670" s="8">
        <f t="shared" si="623"/>
        <v>45078</v>
      </c>
    </row>
    <row r="5671" spans="1:15" x14ac:dyDescent="0.35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I5671" s="4" t="str">
        <f t="shared" si="618"/>
        <v>UNKNOWN</v>
      </c>
      <c r="J5671" s="6">
        <f t="shared" si="619"/>
        <v>2</v>
      </c>
      <c r="K5671" s="6">
        <f t="shared" si="620"/>
        <v>4</v>
      </c>
      <c r="L5671" s="6">
        <f t="shared" si="617"/>
        <v>8</v>
      </c>
      <c r="M5671" t="str">
        <f t="shared" si="621"/>
        <v>Default mode</v>
      </c>
      <c r="N5671" t="str">
        <f t="shared" si="622"/>
        <v>In-store</v>
      </c>
      <c r="O5671" s="8">
        <f t="shared" si="623"/>
        <v>45278</v>
      </c>
    </row>
    <row r="5672" spans="1:15" x14ac:dyDescent="0.35">
      <c r="A5672" t="s">
        <v>5693</v>
      </c>
      <c r="B5672" s="4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  <c r="I5672" s="4" t="str">
        <f t="shared" si="618"/>
        <v>Coffee</v>
      </c>
      <c r="J5672" s="6">
        <f t="shared" si="619"/>
        <v>3</v>
      </c>
      <c r="K5672" s="6">
        <f t="shared" si="620"/>
        <v>2</v>
      </c>
      <c r="L5672" s="6">
        <f t="shared" si="617"/>
        <v>6</v>
      </c>
      <c r="M5672" t="str">
        <f t="shared" si="621"/>
        <v>UNKNOWN</v>
      </c>
      <c r="N5672" t="str">
        <f t="shared" si="622"/>
        <v>UNKNOWN</v>
      </c>
      <c r="O5672" s="8">
        <f t="shared" si="623"/>
        <v>45036</v>
      </c>
    </row>
    <row r="5673" spans="1:15" x14ac:dyDescent="0.35">
      <c r="A5673" t="s">
        <v>5694</v>
      </c>
      <c r="B5673" s="4" t="s">
        <v>39</v>
      </c>
      <c r="C5673">
        <v>5</v>
      </c>
      <c r="D5673">
        <v>3</v>
      </c>
      <c r="E5673">
        <v>15</v>
      </c>
      <c r="H5673" s="1">
        <v>45263</v>
      </c>
      <c r="I5673" s="4" t="str">
        <f t="shared" si="618"/>
        <v>Juice</v>
      </c>
      <c r="J5673" s="6">
        <f t="shared" si="619"/>
        <v>5</v>
      </c>
      <c r="K5673" s="6">
        <f t="shared" si="620"/>
        <v>3</v>
      </c>
      <c r="L5673" s="6">
        <f t="shared" si="617"/>
        <v>15</v>
      </c>
      <c r="M5673" t="str">
        <f t="shared" si="621"/>
        <v>Default mode</v>
      </c>
      <c r="N5673" t="str">
        <f t="shared" si="622"/>
        <v>UNKNOWN</v>
      </c>
      <c r="O5673" s="8">
        <f t="shared" si="623"/>
        <v>45263</v>
      </c>
    </row>
    <row r="5674" spans="1:15" x14ac:dyDescent="0.35">
      <c r="A5674" t="s">
        <v>5695</v>
      </c>
      <c r="B5674" s="4" t="s">
        <v>13</v>
      </c>
      <c r="C5674">
        <v>4</v>
      </c>
      <c r="D5674">
        <v>3</v>
      </c>
      <c r="E5674">
        <v>12</v>
      </c>
      <c r="H5674" s="1">
        <v>45061</v>
      </c>
      <c r="I5674" s="4" t="str">
        <f t="shared" si="618"/>
        <v>Cake</v>
      </c>
      <c r="J5674" s="6">
        <f t="shared" si="619"/>
        <v>4</v>
      </c>
      <c r="K5674" s="6">
        <f t="shared" si="620"/>
        <v>3</v>
      </c>
      <c r="L5674" s="6">
        <f t="shared" si="617"/>
        <v>12</v>
      </c>
      <c r="M5674" t="str">
        <f t="shared" si="621"/>
        <v>Default mode</v>
      </c>
      <c r="N5674" t="str">
        <f t="shared" si="622"/>
        <v>UNKNOWN</v>
      </c>
      <c r="O5674" s="8">
        <f t="shared" si="623"/>
        <v>45061</v>
      </c>
    </row>
    <row r="5675" spans="1:15" x14ac:dyDescent="0.35">
      <c r="A5675" t="s">
        <v>5696</v>
      </c>
      <c r="B5675" s="4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I5675" s="4" t="str">
        <f t="shared" si="618"/>
        <v>Smoothie</v>
      </c>
      <c r="J5675" s="6">
        <f t="shared" si="619"/>
        <v>5</v>
      </c>
      <c r="K5675" s="6">
        <f t="shared" si="620"/>
        <v>4</v>
      </c>
      <c r="L5675" s="6">
        <f t="shared" si="617"/>
        <v>20</v>
      </c>
      <c r="M5675" t="str">
        <f t="shared" si="621"/>
        <v>Cash</v>
      </c>
      <c r="N5675" t="str">
        <f t="shared" si="622"/>
        <v>UNKNOWN</v>
      </c>
      <c r="O5675" s="8">
        <f t="shared" si="623"/>
        <v>45248</v>
      </c>
    </row>
    <row r="5676" spans="1:15" x14ac:dyDescent="0.35">
      <c r="A5676" t="s">
        <v>5697</v>
      </c>
      <c r="B5676" s="4" t="s">
        <v>65</v>
      </c>
      <c r="C5676">
        <v>4</v>
      </c>
      <c r="D5676">
        <v>1.5</v>
      </c>
      <c r="E5676">
        <v>6</v>
      </c>
      <c r="H5676" s="1">
        <v>44956</v>
      </c>
      <c r="I5676" s="4" t="str">
        <f t="shared" si="618"/>
        <v>Tea</v>
      </c>
      <c r="J5676" s="6">
        <f t="shared" si="619"/>
        <v>4</v>
      </c>
      <c r="K5676" s="6">
        <f t="shared" si="620"/>
        <v>1.5</v>
      </c>
      <c r="L5676" s="6">
        <f t="shared" si="617"/>
        <v>6</v>
      </c>
      <c r="M5676" t="str">
        <f t="shared" si="621"/>
        <v>Default mode</v>
      </c>
      <c r="N5676" t="str">
        <f t="shared" si="622"/>
        <v>UNKNOWN</v>
      </c>
      <c r="O5676" s="8">
        <f t="shared" si="623"/>
        <v>44956</v>
      </c>
    </row>
    <row r="5677" spans="1:15" x14ac:dyDescent="0.35">
      <c r="A5677" t="s">
        <v>5698</v>
      </c>
      <c r="B5677" s="4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  <c r="I5677" s="4" t="str">
        <f t="shared" si="618"/>
        <v>Juice</v>
      </c>
      <c r="J5677" s="6">
        <f t="shared" si="619"/>
        <v>5</v>
      </c>
      <c r="K5677" s="6">
        <f t="shared" si="620"/>
        <v>3</v>
      </c>
      <c r="L5677" s="6">
        <f t="shared" si="617"/>
        <v>15</v>
      </c>
      <c r="M5677" t="str">
        <f t="shared" si="621"/>
        <v>UNKNOWN</v>
      </c>
      <c r="N5677" t="str">
        <f t="shared" si="622"/>
        <v>UNKNOWN</v>
      </c>
      <c r="O5677" s="8">
        <f t="shared" si="623"/>
        <v>45283</v>
      </c>
    </row>
    <row r="5678" spans="1:15" x14ac:dyDescent="0.35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I5678" s="4" t="str">
        <f t="shared" si="618"/>
        <v>UNKNOWN</v>
      </c>
      <c r="J5678" s="6">
        <f t="shared" si="619"/>
        <v>2</v>
      </c>
      <c r="K5678" s="6">
        <f t="shared" si="620"/>
        <v>1</v>
      </c>
      <c r="L5678" s="6">
        <f t="shared" si="617"/>
        <v>2</v>
      </c>
      <c r="M5678" t="str">
        <f t="shared" si="621"/>
        <v>Default mode</v>
      </c>
      <c r="N5678" t="str">
        <f t="shared" si="622"/>
        <v>In-store</v>
      </c>
      <c r="O5678" s="8">
        <f t="shared" si="623"/>
        <v>45126</v>
      </c>
    </row>
    <row r="5679" spans="1:15" x14ac:dyDescent="0.35">
      <c r="A5679" t="s">
        <v>5700</v>
      </c>
      <c r="B5679" s="4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I5679" s="4" t="str">
        <f t="shared" si="618"/>
        <v>Salad</v>
      </c>
      <c r="J5679" s="6">
        <f t="shared" si="619"/>
        <v>3</v>
      </c>
      <c r="K5679" s="6">
        <f t="shared" si="620"/>
        <v>5</v>
      </c>
      <c r="L5679" s="6">
        <f t="shared" si="617"/>
        <v>15</v>
      </c>
      <c r="M5679" t="str">
        <f t="shared" si="621"/>
        <v>Default mode</v>
      </c>
      <c r="N5679" t="str">
        <f t="shared" si="622"/>
        <v>Takeaway</v>
      </c>
      <c r="O5679" s="8">
        <f t="shared" si="623"/>
        <v>44993</v>
      </c>
    </row>
    <row r="5680" spans="1:15" x14ac:dyDescent="0.35">
      <c r="A5680" t="s">
        <v>5701</v>
      </c>
      <c r="B5680" s="4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  <c r="I5680" s="4" t="str">
        <f t="shared" si="618"/>
        <v>Cake</v>
      </c>
      <c r="J5680" s="6">
        <f t="shared" si="619"/>
        <v>5</v>
      </c>
      <c r="K5680" s="6">
        <f t="shared" si="620"/>
        <v>3</v>
      </c>
      <c r="L5680" s="6">
        <f t="shared" si="617"/>
        <v>15</v>
      </c>
      <c r="M5680" t="str">
        <f t="shared" si="621"/>
        <v>Digital Wallet</v>
      </c>
      <c r="N5680" t="str">
        <f t="shared" si="622"/>
        <v>In-store</v>
      </c>
      <c r="O5680" s="8">
        <f t="shared" si="623"/>
        <v>45023</v>
      </c>
    </row>
    <row r="5681" spans="1:15" x14ac:dyDescent="0.35">
      <c r="A5681" t="s">
        <v>5702</v>
      </c>
      <c r="B5681" s="4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I5681" s="4" t="str">
        <f t="shared" si="618"/>
        <v>Sandwich</v>
      </c>
      <c r="J5681" s="6">
        <f t="shared" si="619"/>
        <v>5</v>
      </c>
      <c r="K5681" s="6">
        <f t="shared" si="620"/>
        <v>4</v>
      </c>
      <c r="L5681" s="6">
        <f t="shared" si="617"/>
        <v>20</v>
      </c>
      <c r="M5681" t="str">
        <f t="shared" si="621"/>
        <v>Cash</v>
      </c>
      <c r="N5681" t="str">
        <f t="shared" si="622"/>
        <v>In-store</v>
      </c>
      <c r="O5681" s="8">
        <f t="shared" si="623"/>
        <v>44936</v>
      </c>
    </row>
    <row r="5682" spans="1:15" x14ac:dyDescent="0.35">
      <c r="A5682" t="s">
        <v>5703</v>
      </c>
      <c r="B5682" s="4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I5682" s="4" t="str">
        <f t="shared" si="618"/>
        <v>Sandwich</v>
      </c>
      <c r="J5682" s="6">
        <f t="shared" si="619"/>
        <v>1</v>
      </c>
      <c r="K5682" s="6">
        <f t="shared" si="620"/>
        <v>4</v>
      </c>
      <c r="L5682" s="6">
        <f t="shared" si="617"/>
        <v>4</v>
      </c>
      <c r="M5682" t="str">
        <f t="shared" si="621"/>
        <v>Default mode</v>
      </c>
      <c r="N5682" t="str">
        <f t="shared" si="622"/>
        <v>In-store</v>
      </c>
      <c r="O5682" s="8">
        <f t="shared" si="623"/>
        <v>45047</v>
      </c>
    </row>
    <row r="5683" spans="1:15" x14ac:dyDescent="0.35">
      <c r="A5683" t="s">
        <v>5704</v>
      </c>
      <c r="B5683" s="4" t="s">
        <v>25</v>
      </c>
      <c r="C5683">
        <v>2</v>
      </c>
      <c r="E5683">
        <v>8</v>
      </c>
      <c r="G5683" t="s">
        <v>21</v>
      </c>
      <c r="H5683" s="1">
        <v>44988</v>
      </c>
      <c r="I5683" s="4" t="str">
        <f t="shared" si="618"/>
        <v>Smoothie</v>
      </c>
      <c r="J5683" s="6">
        <f t="shared" si="619"/>
        <v>2</v>
      </c>
      <c r="K5683" s="6">
        <f t="shared" si="620"/>
        <v>0</v>
      </c>
      <c r="L5683" s="6">
        <f t="shared" si="617"/>
        <v>8</v>
      </c>
      <c r="M5683" t="str">
        <f t="shared" si="621"/>
        <v>Default mode</v>
      </c>
      <c r="N5683" t="str">
        <f t="shared" si="622"/>
        <v>UNKNOWN</v>
      </c>
      <c r="O5683" s="8">
        <f t="shared" si="623"/>
        <v>44988</v>
      </c>
    </row>
    <row r="5684" spans="1:15" x14ac:dyDescent="0.35">
      <c r="A5684" t="s">
        <v>5705</v>
      </c>
      <c r="B5684" s="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I5684" s="4" t="str">
        <f t="shared" si="618"/>
        <v>Cookie</v>
      </c>
      <c r="J5684" s="6">
        <f t="shared" si="619"/>
        <v>5</v>
      </c>
      <c r="K5684" s="6">
        <f t="shared" si="620"/>
        <v>1</v>
      </c>
      <c r="L5684" s="6">
        <f t="shared" si="617"/>
        <v>5</v>
      </c>
      <c r="M5684" t="str">
        <f t="shared" si="621"/>
        <v>Default mode</v>
      </c>
      <c r="N5684" t="str">
        <f t="shared" si="622"/>
        <v>Takeaway</v>
      </c>
      <c r="O5684" s="8">
        <f t="shared" si="623"/>
        <v>45094</v>
      </c>
    </row>
    <row r="5685" spans="1:15" x14ac:dyDescent="0.35">
      <c r="A5685" t="s">
        <v>5706</v>
      </c>
      <c r="B5685" s="4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I5685" s="4" t="str">
        <f t="shared" si="618"/>
        <v>Juice</v>
      </c>
      <c r="J5685" s="6">
        <f t="shared" si="619"/>
        <v>2</v>
      </c>
      <c r="K5685" s="6">
        <f t="shared" si="620"/>
        <v>3</v>
      </c>
      <c r="L5685" s="6">
        <f t="shared" si="617"/>
        <v>6</v>
      </c>
      <c r="M5685" t="str">
        <f t="shared" si="621"/>
        <v>Default mode</v>
      </c>
      <c r="N5685" t="str">
        <f t="shared" si="622"/>
        <v>In-store</v>
      </c>
      <c r="O5685" s="8">
        <f t="shared" si="623"/>
        <v>44932</v>
      </c>
    </row>
    <row r="5686" spans="1:15" x14ac:dyDescent="0.35">
      <c r="A5686" t="s">
        <v>5707</v>
      </c>
      <c r="B5686" s="4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I5686" s="4" t="str">
        <f t="shared" si="618"/>
        <v>Coffee</v>
      </c>
      <c r="J5686" s="6">
        <f t="shared" si="619"/>
        <v>5</v>
      </c>
      <c r="K5686" s="6">
        <f t="shared" si="620"/>
        <v>2</v>
      </c>
      <c r="L5686" s="6">
        <f t="shared" si="617"/>
        <v>10</v>
      </c>
      <c r="M5686" t="str">
        <f t="shared" si="621"/>
        <v>Credit Card</v>
      </c>
      <c r="N5686" t="str">
        <f t="shared" si="622"/>
        <v>Takeaway</v>
      </c>
      <c r="O5686" s="8">
        <f t="shared" si="623"/>
        <v>45001</v>
      </c>
    </row>
    <row r="5687" spans="1:15" x14ac:dyDescent="0.35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I5687" s="4" t="str">
        <f t="shared" si="618"/>
        <v>UNKNOWN</v>
      </c>
      <c r="J5687" s="6">
        <f t="shared" si="619"/>
        <v>2</v>
      </c>
      <c r="K5687" s="6">
        <f t="shared" si="620"/>
        <v>5</v>
      </c>
      <c r="L5687" s="6">
        <f t="shared" si="617"/>
        <v>10</v>
      </c>
      <c r="M5687" t="str">
        <f t="shared" si="621"/>
        <v>Default mode</v>
      </c>
      <c r="N5687" t="str">
        <f t="shared" si="622"/>
        <v>Takeaway</v>
      </c>
      <c r="O5687" s="8">
        <f t="shared" si="623"/>
        <v>45232</v>
      </c>
    </row>
    <row r="5688" spans="1:15" x14ac:dyDescent="0.35">
      <c r="A5688" t="s">
        <v>5709</v>
      </c>
      <c r="B5688" s="4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I5688" s="4" t="str">
        <f t="shared" si="618"/>
        <v>Cookie</v>
      </c>
      <c r="J5688" s="6">
        <f t="shared" si="619"/>
        <v>1</v>
      </c>
      <c r="K5688" s="6">
        <f t="shared" si="620"/>
        <v>1</v>
      </c>
      <c r="L5688" s="6">
        <f t="shared" si="617"/>
        <v>1</v>
      </c>
      <c r="M5688" t="str">
        <f t="shared" si="621"/>
        <v>Credit Card</v>
      </c>
      <c r="N5688" t="str">
        <f t="shared" si="622"/>
        <v>Takeaway</v>
      </c>
      <c r="O5688" s="8">
        <f t="shared" si="623"/>
        <v>45015</v>
      </c>
    </row>
    <row r="5689" spans="1:15" x14ac:dyDescent="0.35">
      <c r="A5689" t="s">
        <v>5710</v>
      </c>
      <c r="B5689" s="4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I5689" s="4" t="str">
        <f t="shared" si="618"/>
        <v>Juice</v>
      </c>
      <c r="J5689" s="6">
        <f t="shared" si="619"/>
        <v>5</v>
      </c>
      <c r="K5689" s="6">
        <f t="shared" si="620"/>
        <v>3</v>
      </c>
      <c r="L5689" s="6">
        <f t="shared" si="617"/>
        <v>15</v>
      </c>
      <c r="M5689" t="str">
        <f t="shared" si="621"/>
        <v>Default mode</v>
      </c>
      <c r="N5689" t="str">
        <f t="shared" si="622"/>
        <v>In-store</v>
      </c>
      <c r="O5689" s="8">
        <f t="shared" si="623"/>
        <v>45229</v>
      </c>
    </row>
    <row r="5690" spans="1:15" x14ac:dyDescent="0.35">
      <c r="A5690" t="s">
        <v>5711</v>
      </c>
      <c r="B5690" s="4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I5690" s="4" t="str">
        <f t="shared" si="618"/>
        <v>Tea</v>
      </c>
      <c r="J5690" s="6">
        <f t="shared" si="619"/>
        <v>5</v>
      </c>
      <c r="K5690" s="6">
        <f t="shared" si="620"/>
        <v>1.5</v>
      </c>
      <c r="L5690" s="6">
        <f t="shared" si="617"/>
        <v>7.5</v>
      </c>
      <c r="M5690" t="str">
        <f t="shared" si="621"/>
        <v>Cash</v>
      </c>
      <c r="N5690" t="str">
        <f t="shared" si="622"/>
        <v>In-store</v>
      </c>
      <c r="O5690" s="8">
        <f t="shared" si="623"/>
        <v>45285</v>
      </c>
    </row>
    <row r="5691" spans="1:15" x14ac:dyDescent="0.35">
      <c r="A5691" t="s">
        <v>5712</v>
      </c>
      <c r="B5691" s="4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  <c r="I5691" s="4" t="str">
        <f t="shared" si="618"/>
        <v>Sandwich</v>
      </c>
      <c r="J5691" s="6">
        <f t="shared" si="619"/>
        <v>3</v>
      </c>
      <c r="K5691" s="6">
        <f t="shared" si="620"/>
        <v>4</v>
      </c>
      <c r="L5691" s="6">
        <f t="shared" si="617"/>
        <v>12</v>
      </c>
      <c r="M5691" t="str">
        <f t="shared" si="621"/>
        <v>Digital Wallet</v>
      </c>
      <c r="N5691" t="str">
        <f t="shared" si="622"/>
        <v>UNKNOWN</v>
      </c>
      <c r="O5691" s="8">
        <f t="shared" si="623"/>
        <v>44949</v>
      </c>
    </row>
    <row r="5692" spans="1:15" x14ac:dyDescent="0.35">
      <c r="A5692" t="s">
        <v>5713</v>
      </c>
      <c r="B5692" s="4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  <c r="I5692" s="4" t="str">
        <f t="shared" si="618"/>
        <v>Salad</v>
      </c>
      <c r="J5692" s="6">
        <f t="shared" si="619"/>
        <v>3</v>
      </c>
      <c r="K5692" s="6">
        <f t="shared" si="620"/>
        <v>5</v>
      </c>
      <c r="L5692" s="6">
        <f t="shared" si="617"/>
        <v>15</v>
      </c>
      <c r="M5692" t="str">
        <f t="shared" si="621"/>
        <v>Digital Wallet</v>
      </c>
      <c r="N5692" t="str">
        <f t="shared" si="622"/>
        <v>In-store</v>
      </c>
      <c r="O5692" s="8">
        <f t="shared" si="623"/>
        <v>45179</v>
      </c>
    </row>
    <row r="5693" spans="1:15" x14ac:dyDescent="0.35">
      <c r="A5693" t="s">
        <v>5714</v>
      </c>
      <c r="B5693" s="4" t="s">
        <v>28</v>
      </c>
      <c r="C5693">
        <v>5</v>
      </c>
      <c r="D5693">
        <v>4</v>
      </c>
      <c r="E5693">
        <v>20</v>
      </c>
      <c r="H5693" s="1">
        <v>45113</v>
      </c>
      <c r="I5693" s="4" t="str">
        <f t="shared" si="618"/>
        <v>Sandwich</v>
      </c>
      <c r="J5693" s="6">
        <f t="shared" si="619"/>
        <v>5</v>
      </c>
      <c r="K5693" s="6">
        <f t="shared" si="620"/>
        <v>4</v>
      </c>
      <c r="L5693" s="6">
        <f t="shared" si="617"/>
        <v>20</v>
      </c>
      <c r="M5693" t="str">
        <f t="shared" si="621"/>
        <v>Default mode</v>
      </c>
      <c r="N5693" t="str">
        <f t="shared" si="622"/>
        <v>UNKNOWN</v>
      </c>
      <c r="O5693" s="8">
        <f t="shared" si="623"/>
        <v>45113</v>
      </c>
    </row>
    <row r="5694" spans="1:15" x14ac:dyDescent="0.35">
      <c r="A5694" t="s">
        <v>5715</v>
      </c>
      <c r="B5694" s="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I5694" s="4" t="str">
        <f t="shared" si="618"/>
        <v>Juice</v>
      </c>
      <c r="J5694" s="6">
        <f t="shared" si="619"/>
        <v>1</v>
      </c>
      <c r="K5694" s="6">
        <f t="shared" si="620"/>
        <v>3</v>
      </c>
      <c r="L5694" s="6">
        <f t="shared" si="617"/>
        <v>3</v>
      </c>
      <c r="M5694" t="str">
        <f t="shared" si="621"/>
        <v>Cash</v>
      </c>
      <c r="N5694" t="str">
        <f t="shared" si="622"/>
        <v>Takeaway</v>
      </c>
      <c r="O5694" s="8">
        <f t="shared" si="623"/>
        <v>45164</v>
      </c>
    </row>
    <row r="5695" spans="1:15" x14ac:dyDescent="0.35">
      <c r="A5695" t="s">
        <v>5716</v>
      </c>
      <c r="B5695" s="4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I5695" s="4" t="str">
        <f t="shared" si="618"/>
        <v>Juice</v>
      </c>
      <c r="J5695" s="6">
        <f t="shared" si="619"/>
        <v>1</v>
      </c>
      <c r="K5695" s="6">
        <f t="shared" si="620"/>
        <v>5</v>
      </c>
      <c r="L5695" s="6">
        <f t="shared" si="617"/>
        <v>5</v>
      </c>
      <c r="M5695" t="str">
        <f t="shared" si="621"/>
        <v>Credit Card</v>
      </c>
      <c r="N5695" t="str">
        <f t="shared" si="622"/>
        <v>UNKNOWN</v>
      </c>
      <c r="O5695" s="8">
        <f t="shared" si="623"/>
        <v>44951</v>
      </c>
    </row>
    <row r="5696" spans="1:15" x14ac:dyDescent="0.35">
      <c r="A5696" t="s">
        <v>5717</v>
      </c>
      <c r="B5696" s="4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I5696" s="4" t="str">
        <f t="shared" si="618"/>
        <v>Juice</v>
      </c>
      <c r="J5696" s="6">
        <f t="shared" si="619"/>
        <v>3</v>
      </c>
      <c r="K5696" s="6">
        <f t="shared" si="620"/>
        <v>3</v>
      </c>
      <c r="L5696" s="6">
        <f t="shared" si="617"/>
        <v>9</v>
      </c>
      <c r="M5696" t="str">
        <f t="shared" si="621"/>
        <v>Credit Card</v>
      </c>
      <c r="N5696" t="str">
        <f t="shared" si="622"/>
        <v>In-store</v>
      </c>
      <c r="O5696" s="8">
        <f t="shared" si="623"/>
        <v>45077</v>
      </c>
    </row>
    <row r="5697" spans="1:15" x14ac:dyDescent="0.35">
      <c r="A5697" t="s">
        <v>5718</v>
      </c>
      <c r="B5697" s="4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  <c r="I5697" s="4" t="str">
        <f t="shared" si="618"/>
        <v>Smoothie</v>
      </c>
      <c r="J5697" s="6">
        <f t="shared" si="619"/>
        <v>5</v>
      </c>
      <c r="K5697" s="6">
        <f t="shared" si="620"/>
        <v>4</v>
      </c>
      <c r="L5697" s="6">
        <f t="shared" si="617"/>
        <v>20</v>
      </c>
      <c r="M5697" t="str">
        <f t="shared" si="621"/>
        <v>Digital Wallet</v>
      </c>
      <c r="N5697" t="str">
        <f t="shared" si="622"/>
        <v>UNKNOWN</v>
      </c>
      <c r="O5697" s="8">
        <f t="shared" si="623"/>
        <v>45203</v>
      </c>
    </row>
    <row r="5698" spans="1:15" x14ac:dyDescent="0.35">
      <c r="A5698" t="s">
        <v>5719</v>
      </c>
      <c r="B5698" s="4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I5698" s="4" t="str">
        <f t="shared" si="618"/>
        <v>Coffee</v>
      </c>
      <c r="J5698" s="6">
        <f t="shared" si="619"/>
        <v>5</v>
      </c>
      <c r="K5698" s="6">
        <f t="shared" si="620"/>
        <v>2</v>
      </c>
      <c r="L5698" s="6">
        <f t="shared" ref="L5698:L5761" si="624">IF(ISBLANK(E5698),PRODUCT(J5698,K5698),IF(E5698="ERROR",PRODUCT(J5698,K5698),IF(E5698="UNKNOWN",PRODUCT(J5698,K5698),E5698)))</f>
        <v>10</v>
      </c>
      <c r="M5698" t="str">
        <f t="shared" si="621"/>
        <v>Credit Card</v>
      </c>
      <c r="N5698" t="str">
        <f t="shared" si="622"/>
        <v>UNKNOWN</v>
      </c>
      <c r="O5698" s="8">
        <f t="shared" si="623"/>
        <v>44935</v>
      </c>
    </row>
    <row r="5699" spans="1:15" x14ac:dyDescent="0.35">
      <c r="A5699" t="s">
        <v>5720</v>
      </c>
      <c r="B5699" s="4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  <c r="I5699" s="4" t="str">
        <f t="shared" ref="I5699:I5762" si="625">IF(ISBLANK(B5699),"UNKNOWN",IF(B5699="ERROR","Juice",B5699))</f>
        <v>Cookie</v>
      </c>
      <c r="J5699" s="6">
        <f t="shared" ref="J5699:J5762" si="626">IF(ISBLANK(C5699),E5699/D5699,IF(C5699="ERROR",AVERAGE(C5699:C15698),IF(C5699="UNKNOWN",MEDIAN(C5699:C15698),C5699)))</f>
        <v>4</v>
      </c>
      <c r="K5699" s="6">
        <f t="shared" ref="K5699:K5762" si="627">IF(ISBLANK(D5699),0,IF(D5699="ERROR",AVERAGE(D5699:D15698),IF(D5699="UNKNOWN",MEDIAN(D5699:D15698),D5699)))</f>
        <v>1</v>
      </c>
      <c r="L5699" s="6">
        <f t="shared" si="624"/>
        <v>4</v>
      </c>
      <c r="M5699" t="str">
        <f t="shared" ref="M5699:M5762" si="628">IF(ISBLANK(F5699),"Default mode",IF(F5699="ERROR","Cash",F5699))</f>
        <v>Credit Card</v>
      </c>
      <c r="N5699" t="str">
        <f t="shared" ref="N5699:N5762" si="629">IF(ISBLANK(G5699),"UNKNOWN",IF(G5699="ERROR","Cafe",G5699))</f>
        <v>Cafe</v>
      </c>
      <c r="O5699" s="8">
        <f t="shared" ref="O5699:O5762" si="630">IF(ISBLANK(H5699),DATE(2023,1,1),IF(H5699="ERROR",DATE(2023,6,1),IF(H5699="UNKNOWN",DATE(2023,1,1),H5699)))</f>
        <v>45000</v>
      </c>
    </row>
    <row r="5700" spans="1:15" x14ac:dyDescent="0.35">
      <c r="A5700" t="s">
        <v>5721</v>
      </c>
      <c r="B5700" s="4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I5700" s="4" t="str">
        <f t="shared" si="625"/>
        <v>Smoothie</v>
      </c>
      <c r="J5700" s="6">
        <f t="shared" si="626"/>
        <v>5</v>
      </c>
      <c r="K5700" s="6">
        <f t="shared" si="627"/>
        <v>4</v>
      </c>
      <c r="L5700" s="6">
        <f t="shared" si="624"/>
        <v>20</v>
      </c>
      <c r="M5700" t="str">
        <f t="shared" si="628"/>
        <v>Default mode</v>
      </c>
      <c r="N5700" t="str">
        <f t="shared" si="629"/>
        <v>In-store</v>
      </c>
      <c r="O5700" s="8">
        <f t="shared" si="630"/>
        <v>45253</v>
      </c>
    </row>
    <row r="5701" spans="1:15" x14ac:dyDescent="0.35">
      <c r="A5701" t="s">
        <v>5722</v>
      </c>
      <c r="B5701" s="4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I5701" s="4" t="str">
        <f t="shared" si="625"/>
        <v>Sandwich</v>
      </c>
      <c r="J5701" s="6">
        <f t="shared" si="626"/>
        <v>2</v>
      </c>
      <c r="K5701" s="6">
        <f t="shared" si="627"/>
        <v>4</v>
      </c>
      <c r="L5701" s="6">
        <f t="shared" si="624"/>
        <v>8</v>
      </c>
      <c r="M5701" t="str">
        <f t="shared" si="628"/>
        <v>Cash</v>
      </c>
      <c r="N5701" t="str">
        <f t="shared" si="629"/>
        <v>Takeaway</v>
      </c>
      <c r="O5701" s="8">
        <f t="shared" si="630"/>
        <v>45011</v>
      </c>
    </row>
    <row r="5702" spans="1:15" x14ac:dyDescent="0.35">
      <c r="A5702" t="s">
        <v>5723</v>
      </c>
      <c r="B5702" s="4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I5702" s="4" t="str">
        <f t="shared" si="625"/>
        <v>UNKNOWN</v>
      </c>
      <c r="J5702" s="6">
        <f t="shared" si="626"/>
        <v>5</v>
      </c>
      <c r="K5702" s="6">
        <f t="shared" si="627"/>
        <v>5</v>
      </c>
      <c r="L5702" s="6">
        <f t="shared" si="624"/>
        <v>25</v>
      </c>
      <c r="M5702" t="str">
        <f t="shared" si="628"/>
        <v>Credit Card</v>
      </c>
      <c r="N5702" t="str">
        <f t="shared" si="629"/>
        <v>UNKNOWN</v>
      </c>
      <c r="O5702" s="8">
        <f t="shared" si="630"/>
        <v>45122</v>
      </c>
    </row>
    <row r="5703" spans="1:15" x14ac:dyDescent="0.35">
      <c r="A5703" t="s">
        <v>5724</v>
      </c>
      <c r="B5703" s="4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I5703" s="4" t="str">
        <f t="shared" si="625"/>
        <v>Sandwich</v>
      </c>
      <c r="J5703" s="6">
        <f t="shared" si="626"/>
        <v>1</v>
      </c>
      <c r="K5703" s="6">
        <f t="shared" si="627"/>
        <v>4</v>
      </c>
      <c r="L5703" s="6">
        <f t="shared" si="624"/>
        <v>4</v>
      </c>
      <c r="M5703" t="str">
        <f t="shared" si="628"/>
        <v>Default mode</v>
      </c>
      <c r="N5703" t="str">
        <f t="shared" si="629"/>
        <v>Takeaway</v>
      </c>
      <c r="O5703" s="8">
        <f t="shared" si="630"/>
        <v>45253</v>
      </c>
    </row>
    <row r="5704" spans="1:15" x14ac:dyDescent="0.35">
      <c r="A5704" t="s">
        <v>5725</v>
      </c>
      <c r="B5704" s="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I5704" s="4" t="str">
        <f t="shared" si="625"/>
        <v>Sandwich</v>
      </c>
      <c r="J5704" s="6">
        <f t="shared" si="626"/>
        <v>3</v>
      </c>
      <c r="K5704" s="6">
        <f t="shared" si="627"/>
        <v>4</v>
      </c>
      <c r="L5704" s="6">
        <f t="shared" si="624"/>
        <v>12</v>
      </c>
      <c r="M5704" t="str">
        <f t="shared" si="628"/>
        <v>Cash</v>
      </c>
      <c r="N5704" t="str">
        <f t="shared" si="629"/>
        <v>UNKNOWN</v>
      </c>
      <c r="O5704" s="8">
        <f t="shared" si="630"/>
        <v>44968</v>
      </c>
    </row>
    <row r="5705" spans="1:15" x14ac:dyDescent="0.35">
      <c r="A5705" t="s">
        <v>5726</v>
      </c>
      <c r="B5705" s="4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I5705" s="4" t="str">
        <f t="shared" si="625"/>
        <v>Coffee</v>
      </c>
      <c r="J5705" s="6">
        <f t="shared" si="626"/>
        <v>1</v>
      </c>
      <c r="K5705" s="6">
        <f t="shared" si="627"/>
        <v>2</v>
      </c>
      <c r="L5705" s="6">
        <f t="shared" si="624"/>
        <v>2</v>
      </c>
      <c r="M5705" t="str">
        <f t="shared" si="628"/>
        <v>Cash</v>
      </c>
      <c r="N5705" t="str">
        <f t="shared" si="629"/>
        <v>In-store</v>
      </c>
      <c r="O5705" s="8">
        <f t="shared" si="630"/>
        <v>44999</v>
      </c>
    </row>
    <row r="5706" spans="1:15" x14ac:dyDescent="0.35">
      <c r="A5706" t="s">
        <v>5727</v>
      </c>
      <c r="B5706" s="4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  <c r="I5706" s="4" t="str">
        <f t="shared" si="625"/>
        <v>Sandwich</v>
      </c>
      <c r="J5706" s="6">
        <f t="shared" si="626"/>
        <v>3</v>
      </c>
      <c r="K5706" s="6">
        <f t="shared" si="627"/>
        <v>4</v>
      </c>
      <c r="L5706" s="6">
        <f t="shared" si="624"/>
        <v>12</v>
      </c>
      <c r="M5706" t="str">
        <f t="shared" si="628"/>
        <v>Cash</v>
      </c>
      <c r="N5706" t="str">
        <f t="shared" si="629"/>
        <v>UNKNOWN</v>
      </c>
      <c r="O5706" s="8">
        <f t="shared" si="630"/>
        <v>45157</v>
      </c>
    </row>
    <row r="5707" spans="1:15" x14ac:dyDescent="0.35">
      <c r="A5707" t="s">
        <v>5728</v>
      </c>
      <c r="B5707" s="4" t="s">
        <v>65</v>
      </c>
      <c r="C5707">
        <v>2</v>
      </c>
      <c r="D5707">
        <v>1.5</v>
      </c>
      <c r="E5707">
        <v>3</v>
      </c>
      <c r="H5707" s="1">
        <v>44952</v>
      </c>
      <c r="I5707" s="4" t="str">
        <f t="shared" si="625"/>
        <v>Tea</v>
      </c>
      <c r="J5707" s="6">
        <f t="shared" si="626"/>
        <v>2</v>
      </c>
      <c r="K5707" s="6">
        <f t="shared" si="627"/>
        <v>1.5</v>
      </c>
      <c r="L5707" s="6">
        <f t="shared" si="624"/>
        <v>3</v>
      </c>
      <c r="M5707" t="str">
        <f t="shared" si="628"/>
        <v>Default mode</v>
      </c>
      <c r="N5707" t="str">
        <f t="shared" si="629"/>
        <v>UNKNOWN</v>
      </c>
      <c r="O5707" s="8">
        <f t="shared" si="630"/>
        <v>44952</v>
      </c>
    </row>
    <row r="5708" spans="1:15" x14ac:dyDescent="0.35">
      <c r="A5708" t="s">
        <v>5729</v>
      </c>
      <c r="B5708" s="4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I5708" s="4" t="str">
        <f t="shared" si="625"/>
        <v>Cake</v>
      </c>
      <c r="J5708" s="6">
        <f t="shared" si="626"/>
        <v>4</v>
      </c>
      <c r="K5708" s="6">
        <f t="shared" si="627"/>
        <v>3</v>
      </c>
      <c r="L5708" s="6">
        <f t="shared" si="624"/>
        <v>12</v>
      </c>
      <c r="M5708" t="str">
        <f t="shared" si="628"/>
        <v>Cash</v>
      </c>
      <c r="N5708" t="str">
        <f t="shared" si="629"/>
        <v>UNKNOWN</v>
      </c>
      <c r="O5708" s="8">
        <f t="shared" si="630"/>
        <v>44950</v>
      </c>
    </row>
    <row r="5709" spans="1:15" x14ac:dyDescent="0.35">
      <c r="A5709" t="s">
        <v>5730</v>
      </c>
      <c r="B5709" s="4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  <c r="I5709" s="4" t="str">
        <f t="shared" si="625"/>
        <v>Juice</v>
      </c>
      <c r="J5709" s="6">
        <f t="shared" si="626"/>
        <v>5</v>
      </c>
      <c r="K5709" s="6">
        <f t="shared" si="627"/>
        <v>3</v>
      </c>
      <c r="L5709" s="6">
        <f t="shared" si="624"/>
        <v>15</v>
      </c>
      <c r="M5709" t="str">
        <f t="shared" si="628"/>
        <v>Digital Wallet</v>
      </c>
      <c r="N5709" t="str">
        <f t="shared" si="629"/>
        <v>UNKNOWN</v>
      </c>
      <c r="O5709" s="8">
        <f t="shared" si="630"/>
        <v>45055</v>
      </c>
    </row>
    <row r="5710" spans="1:15" x14ac:dyDescent="0.35">
      <c r="A5710" t="s">
        <v>5731</v>
      </c>
      <c r="B5710" s="4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  <c r="I5710" s="4" t="str">
        <f t="shared" si="625"/>
        <v>Salad</v>
      </c>
      <c r="J5710" s="6">
        <f t="shared" si="626"/>
        <v>2</v>
      </c>
      <c r="K5710" s="6">
        <f t="shared" si="627"/>
        <v>5</v>
      </c>
      <c r="L5710" s="6">
        <f t="shared" si="624"/>
        <v>10</v>
      </c>
      <c r="M5710" t="str">
        <f t="shared" si="628"/>
        <v>Default mode</v>
      </c>
      <c r="N5710" t="str">
        <f t="shared" si="629"/>
        <v>UNKNOWN</v>
      </c>
      <c r="O5710" s="8">
        <f t="shared" si="630"/>
        <v>45001</v>
      </c>
    </row>
    <row r="5711" spans="1:15" x14ac:dyDescent="0.35">
      <c r="A5711" t="s">
        <v>5732</v>
      </c>
      <c r="B5711" s="4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I5711" s="4" t="str">
        <f t="shared" si="625"/>
        <v>Cake</v>
      </c>
      <c r="J5711" s="6">
        <f t="shared" si="626"/>
        <v>5</v>
      </c>
      <c r="K5711" s="6">
        <f t="shared" si="627"/>
        <v>3</v>
      </c>
      <c r="L5711" s="6">
        <f t="shared" si="624"/>
        <v>15</v>
      </c>
      <c r="M5711" t="str">
        <f t="shared" si="628"/>
        <v>Credit Card</v>
      </c>
      <c r="N5711" t="str">
        <f t="shared" si="629"/>
        <v>Takeaway</v>
      </c>
      <c r="O5711" s="8">
        <f t="shared" si="630"/>
        <v>44955</v>
      </c>
    </row>
    <row r="5712" spans="1:15" x14ac:dyDescent="0.35">
      <c r="A5712" t="s">
        <v>5733</v>
      </c>
      <c r="B5712" s="4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  <c r="I5712" s="4" t="str">
        <f t="shared" si="625"/>
        <v>Salad</v>
      </c>
      <c r="J5712" s="6">
        <f t="shared" si="626"/>
        <v>5</v>
      </c>
      <c r="K5712" s="6">
        <f t="shared" si="627"/>
        <v>3.0101665850073491</v>
      </c>
      <c r="L5712" s="6">
        <f t="shared" si="624"/>
        <v>25</v>
      </c>
      <c r="M5712" t="str">
        <f t="shared" si="628"/>
        <v>Digital Wallet</v>
      </c>
      <c r="N5712" t="str">
        <f t="shared" si="629"/>
        <v>UNKNOWN</v>
      </c>
      <c r="O5712" s="8">
        <f t="shared" si="630"/>
        <v>45040</v>
      </c>
    </row>
    <row r="5713" spans="1:15" x14ac:dyDescent="0.35">
      <c r="A5713" t="s">
        <v>5734</v>
      </c>
      <c r="B5713" s="4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I5713" s="4" t="str">
        <f t="shared" si="625"/>
        <v>Cookie</v>
      </c>
      <c r="J5713" s="6">
        <f t="shared" si="626"/>
        <v>1</v>
      </c>
      <c r="K5713" s="6">
        <f t="shared" si="627"/>
        <v>1</v>
      </c>
      <c r="L5713" s="6">
        <f t="shared" si="624"/>
        <v>1</v>
      </c>
      <c r="M5713" t="str">
        <f t="shared" si="628"/>
        <v>Credit Card</v>
      </c>
      <c r="N5713" t="str">
        <f t="shared" si="629"/>
        <v>Takeaway</v>
      </c>
      <c r="O5713" s="8">
        <f t="shared" si="630"/>
        <v>45063</v>
      </c>
    </row>
    <row r="5714" spans="1:15" x14ac:dyDescent="0.35">
      <c r="A5714" t="s">
        <v>5735</v>
      </c>
      <c r="B5714" s="4" t="s">
        <v>13</v>
      </c>
      <c r="C5714">
        <v>2</v>
      </c>
      <c r="D5714">
        <v>3</v>
      </c>
      <c r="E5714">
        <v>6</v>
      </c>
      <c r="H5714" s="1">
        <v>44946</v>
      </c>
      <c r="I5714" s="4" t="str">
        <f t="shared" si="625"/>
        <v>Cake</v>
      </c>
      <c r="J5714" s="6">
        <f t="shared" si="626"/>
        <v>2</v>
      </c>
      <c r="K5714" s="6">
        <f t="shared" si="627"/>
        <v>3</v>
      </c>
      <c r="L5714" s="6">
        <f t="shared" si="624"/>
        <v>6</v>
      </c>
      <c r="M5714" t="str">
        <f t="shared" si="628"/>
        <v>Default mode</v>
      </c>
      <c r="N5714" t="str">
        <f t="shared" si="629"/>
        <v>UNKNOWN</v>
      </c>
      <c r="O5714" s="8">
        <f t="shared" si="630"/>
        <v>44946</v>
      </c>
    </row>
    <row r="5715" spans="1:15" x14ac:dyDescent="0.35">
      <c r="A5715" t="s">
        <v>5736</v>
      </c>
      <c r="B5715" s="4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  <c r="I5715" s="4" t="str">
        <f t="shared" si="625"/>
        <v>Coffee</v>
      </c>
      <c r="J5715" s="6">
        <f t="shared" si="626"/>
        <v>3</v>
      </c>
      <c r="K5715" s="6">
        <f t="shared" si="627"/>
        <v>2</v>
      </c>
      <c r="L5715" s="6">
        <f t="shared" si="624"/>
        <v>6</v>
      </c>
      <c r="M5715" t="str">
        <f t="shared" si="628"/>
        <v>Default mode</v>
      </c>
      <c r="N5715" t="str">
        <f t="shared" si="629"/>
        <v>Cafe</v>
      </c>
      <c r="O5715" s="8">
        <f t="shared" si="630"/>
        <v>45243</v>
      </c>
    </row>
    <row r="5716" spans="1:15" x14ac:dyDescent="0.35">
      <c r="A5716" t="s">
        <v>5737</v>
      </c>
      <c r="C5716" t="s">
        <v>18</v>
      </c>
      <c r="D5716">
        <v>4</v>
      </c>
      <c r="E5716">
        <v>4</v>
      </c>
      <c r="H5716" s="1">
        <v>45146</v>
      </c>
      <c r="I5716" s="4" t="str">
        <f t="shared" si="625"/>
        <v>UNKNOWN</v>
      </c>
      <c r="J5716" s="6">
        <f t="shared" si="626"/>
        <v>3.034138015118264</v>
      </c>
      <c r="K5716" s="6">
        <f t="shared" si="627"/>
        <v>4</v>
      </c>
      <c r="L5716" s="6">
        <f t="shared" si="624"/>
        <v>4</v>
      </c>
      <c r="M5716" t="str">
        <f t="shared" si="628"/>
        <v>Default mode</v>
      </c>
      <c r="N5716" t="str">
        <f t="shared" si="629"/>
        <v>UNKNOWN</v>
      </c>
      <c r="O5716" s="8">
        <f t="shared" si="630"/>
        <v>45146</v>
      </c>
    </row>
    <row r="5717" spans="1:15" x14ac:dyDescent="0.35">
      <c r="A5717" t="s">
        <v>5738</v>
      </c>
      <c r="B5717" s="4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I5717" s="4" t="str">
        <f t="shared" si="625"/>
        <v>Smoothie</v>
      </c>
      <c r="J5717" s="6">
        <f t="shared" si="626"/>
        <v>4</v>
      </c>
      <c r="K5717" s="6">
        <f t="shared" si="627"/>
        <v>4</v>
      </c>
      <c r="L5717" s="6">
        <f t="shared" si="624"/>
        <v>16</v>
      </c>
      <c r="M5717" t="str">
        <f t="shared" si="628"/>
        <v>Credit Card</v>
      </c>
      <c r="N5717" t="str">
        <f t="shared" si="629"/>
        <v>UNKNOWN</v>
      </c>
      <c r="O5717" s="8">
        <f t="shared" si="630"/>
        <v>45029</v>
      </c>
    </row>
    <row r="5718" spans="1:15" x14ac:dyDescent="0.35">
      <c r="A5718" t="s">
        <v>5739</v>
      </c>
      <c r="B5718" s="4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  <c r="I5718" s="4" t="str">
        <f t="shared" si="625"/>
        <v>Tea</v>
      </c>
      <c r="J5718" s="6">
        <f t="shared" si="626"/>
        <v>3</v>
      </c>
      <c r="K5718" s="6">
        <f t="shared" si="627"/>
        <v>1.5</v>
      </c>
      <c r="L5718" s="6">
        <f t="shared" si="624"/>
        <v>4.5</v>
      </c>
      <c r="M5718" t="str">
        <f t="shared" si="628"/>
        <v>UNKNOWN</v>
      </c>
      <c r="N5718" t="str">
        <f t="shared" si="629"/>
        <v>UNKNOWN</v>
      </c>
      <c r="O5718" s="8">
        <f t="shared" si="630"/>
        <v>45007</v>
      </c>
    </row>
    <row r="5719" spans="1:15" x14ac:dyDescent="0.35">
      <c r="A5719" t="s">
        <v>5740</v>
      </c>
      <c r="B5719" s="4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I5719" s="4" t="str">
        <f t="shared" si="625"/>
        <v>Coffee</v>
      </c>
      <c r="J5719" s="6">
        <f t="shared" si="626"/>
        <v>2</v>
      </c>
      <c r="K5719" s="6">
        <f t="shared" si="627"/>
        <v>2</v>
      </c>
      <c r="L5719" s="6">
        <f t="shared" si="624"/>
        <v>4</v>
      </c>
      <c r="M5719" t="str">
        <f t="shared" si="628"/>
        <v>Credit Card</v>
      </c>
      <c r="N5719" t="str">
        <f t="shared" si="629"/>
        <v>Takeaway</v>
      </c>
      <c r="O5719" s="8">
        <f t="shared" si="630"/>
        <v>45105</v>
      </c>
    </row>
    <row r="5720" spans="1:15" x14ac:dyDescent="0.35">
      <c r="A5720" t="s">
        <v>5741</v>
      </c>
      <c r="B5720" s="4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  <c r="I5720" s="4" t="str">
        <f t="shared" si="625"/>
        <v>Juice</v>
      </c>
      <c r="J5720" s="6">
        <f t="shared" si="626"/>
        <v>3</v>
      </c>
      <c r="K5720" s="6">
        <f t="shared" si="627"/>
        <v>3</v>
      </c>
      <c r="L5720" s="6">
        <f t="shared" si="624"/>
        <v>9</v>
      </c>
      <c r="M5720" t="str">
        <f t="shared" si="628"/>
        <v>Digital Wallet</v>
      </c>
      <c r="N5720" t="str">
        <f t="shared" si="629"/>
        <v>Takeaway</v>
      </c>
      <c r="O5720" s="8">
        <f t="shared" si="630"/>
        <v>45078</v>
      </c>
    </row>
    <row r="5721" spans="1:15" x14ac:dyDescent="0.35">
      <c r="A5721" t="s">
        <v>5742</v>
      </c>
      <c r="B5721" s="4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I5721" s="4" t="str">
        <f t="shared" si="625"/>
        <v>Cookie</v>
      </c>
      <c r="J5721" s="6">
        <f t="shared" si="626"/>
        <v>3</v>
      </c>
      <c r="K5721" s="6">
        <f t="shared" si="627"/>
        <v>1</v>
      </c>
      <c r="L5721" s="6">
        <f t="shared" si="624"/>
        <v>3</v>
      </c>
      <c r="M5721" t="str">
        <f t="shared" si="628"/>
        <v>Default mode</v>
      </c>
      <c r="N5721" t="str">
        <f t="shared" si="629"/>
        <v>Takeaway</v>
      </c>
      <c r="O5721" s="8">
        <f t="shared" si="630"/>
        <v>45062</v>
      </c>
    </row>
    <row r="5722" spans="1:15" x14ac:dyDescent="0.35">
      <c r="A5722" t="s">
        <v>5743</v>
      </c>
      <c r="B5722" s="4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I5722" s="4" t="str">
        <f t="shared" si="625"/>
        <v>Juice</v>
      </c>
      <c r="J5722" s="6">
        <f t="shared" si="626"/>
        <v>4</v>
      </c>
      <c r="K5722" s="6">
        <f t="shared" si="627"/>
        <v>3</v>
      </c>
      <c r="L5722" s="6">
        <f t="shared" si="624"/>
        <v>12</v>
      </c>
      <c r="M5722" t="str">
        <f t="shared" si="628"/>
        <v>Default mode</v>
      </c>
      <c r="N5722" t="str">
        <f t="shared" si="629"/>
        <v>In-store</v>
      </c>
      <c r="O5722" s="8">
        <f t="shared" si="630"/>
        <v>45235</v>
      </c>
    </row>
    <row r="5723" spans="1:15" x14ac:dyDescent="0.35">
      <c r="A5723" t="s">
        <v>5744</v>
      </c>
      <c r="B5723" s="4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  <c r="I5723" s="4" t="str">
        <f t="shared" si="625"/>
        <v>Juice</v>
      </c>
      <c r="J5723" s="6">
        <f t="shared" si="626"/>
        <v>4</v>
      </c>
      <c r="K5723" s="6">
        <f t="shared" si="627"/>
        <v>3</v>
      </c>
      <c r="L5723" s="6">
        <f t="shared" si="624"/>
        <v>12</v>
      </c>
      <c r="M5723" t="str">
        <f t="shared" si="628"/>
        <v>Digital Wallet</v>
      </c>
      <c r="N5723" t="str">
        <f t="shared" si="629"/>
        <v>In-store</v>
      </c>
      <c r="O5723" s="8">
        <f t="shared" si="630"/>
        <v>45078</v>
      </c>
    </row>
    <row r="5724" spans="1:15" x14ac:dyDescent="0.35">
      <c r="A5724" t="s">
        <v>5745</v>
      </c>
      <c r="B5724" s="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I5724" s="4" t="str">
        <f t="shared" si="625"/>
        <v>Coffee</v>
      </c>
      <c r="J5724" s="6">
        <f t="shared" si="626"/>
        <v>4</v>
      </c>
      <c r="K5724" s="6">
        <f t="shared" si="627"/>
        <v>2</v>
      </c>
      <c r="L5724" s="6">
        <f t="shared" si="624"/>
        <v>8</v>
      </c>
      <c r="M5724" t="str">
        <f t="shared" si="628"/>
        <v>Default mode</v>
      </c>
      <c r="N5724" t="str">
        <f t="shared" si="629"/>
        <v>Takeaway</v>
      </c>
      <c r="O5724" s="8">
        <f t="shared" si="630"/>
        <v>45269</v>
      </c>
    </row>
    <row r="5725" spans="1:15" x14ac:dyDescent="0.35">
      <c r="A5725" t="s">
        <v>5746</v>
      </c>
      <c r="B5725" s="4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I5725" s="4" t="str">
        <f t="shared" si="625"/>
        <v>Sandwich</v>
      </c>
      <c r="J5725" s="6">
        <f t="shared" si="626"/>
        <v>5</v>
      </c>
      <c r="K5725" s="6">
        <f t="shared" si="627"/>
        <v>4</v>
      </c>
      <c r="L5725" s="6">
        <f t="shared" si="624"/>
        <v>20</v>
      </c>
      <c r="M5725" t="str">
        <f t="shared" si="628"/>
        <v>Credit Card</v>
      </c>
      <c r="N5725" t="str">
        <f t="shared" si="629"/>
        <v>Takeaway</v>
      </c>
      <c r="O5725" s="8">
        <f t="shared" si="630"/>
        <v>45071</v>
      </c>
    </row>
    <row r="5726" spans="1:15" x14ac:dyDescent="0.35">
      <c r="A5726" t="s">
        <v>5747</v>
      </c>
      <c r="B5726" s="4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I5726" s="4" t="str">
        <f t="shared" si="625"/>
        <v>Tea</v>
      </c>
      <c r="J5726" s="6">
        <f t="shared" si="626"/>
        <v>1</v>
      </c>
      <c r="K5726" s="6">
        <f t="shared" si="627"/>
        <v>1.5</v>
      </c>
      <c r="L5726" s="6">
        <f t="shared" si="624"/>
        <v>1.5</v>
      </c>
      <c r="M5726" t="str">
        <f t="shared" si="628"/>
        <v>Credit Card</v>
      </c>
      <c r="N5726" t="str">
        <f t="shared" si="629"/>
        <v>UNKNOWN</v>
      </c>
      <c r="O5726" s="8">
        <f t="shared" si="630"/>
        <v>45134</v>
      </c>
    </row>
    <row r="5727" spans="1:15" x14ac:dyDescent="0.35">
      <c r="A5727" t="s">
        <v>5748</v>
      </c>
      <c r="B5727" s="4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I5727" s="4" t="str">
        <f t="shared" si="625"/>
        <v>Sandwich</v>
      </c>
      <c r="J5727" s="6">
        <f t="shared" si="626"/>
        <v>3</v>
      </c>
      <c r="K5727" s="6">
        <f t="shared" si="627"/>
        <v>4</v>
      </c>
      <c r="L5727" s="6">
        <f t="shared" si="624"/>
        <v>12</v>
      </c>
      <c r="M5727" t="str">
        <f t="shared" si="628"/>
        <v>Cash</v>
      </c>
      <c r="N5727" t="str">
        <f t="shared" si="629"/>
        <v>Takeaway</v>
      </c>
      <c r="O5727" s="8">
        <f t="shared" si="630"/>
        <v>45270</v>
      </c>
    </row>
    <row r="5728" spans="1:15" x14ac:dyDescent="0.35">
      <c r="A5728" t="s">
        <v>5749</v>
      </c>
      <c r="B5728" s="4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I5728" s="4" t="str">
        <f t="shared" si="625"/>
        <v>Sandwich</v>
      </c>
      <c r="J5728" s="6">
        <f t="shared" si="626"/>
        <v>3</v>
      </c>
      <c r="K5728" s="6">
        <f t="shared" si="627"/>
        <v>4</v>
      </c>
      <c r="L5728" s="6">
        <f t="shared" si="624"/>
        <v>12</v>
      </c>
      <c r="M5728" t="str">
        <f t="shared" si="628"/>
        <v>Cash</v>
      </c>
      <c r="N5728" t="str">
        <f t="shared" si="629"/>
        <v>Takeaway</v>
      </c>
      <c r="O5728" s="8">
        <f t="shared" si="630"/>
        <v>45168</v>
      </c>
    </row>
    <row r="5729" spans="1:15" x14ac:dyDescent="0.35">
      <c r="A5729" t="s">
        <v>5750</v>
      </c>
      <c r="B5729" s="4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  <c r="I5729" s="4" t="str">
        <f t="shared" si="625"/>
        <v>Cookie</v>
      </c>
      <c r="J5729" s="6">
        <f t="shared" si="626"/>
        <v>5</v>
      </c>
      <c r="K5729" s="6">
        <f t="shared" si="627"/>
        <v>1</v>
      </c>
      <c r="L5729" s="6">
        <f t="shared" si="624"/>
        <v>5</v>
      </c>
      <c r="M5729" t="str">
        <f t="shared" si="628"/>
        <v>Digital Wallet</v>
      </c>
      <c r="N5729" t="str">
        <f t="shared" si="629"/>
        <v>In-store</v>
      </c>
      <c r="O5729" s="8">
        <f t="shared" si="630"/>
        <v>45076</v>
      </c>
    </row>
    <row r="5730" spans="1:15" x14ac:dyDescent="0.35">
      <c r="A5730" t="s">
        <v>5751</v>
      </c>
      <c r="B5730" s="4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  <c r="I5730" s="4" t="str">
        <f t="shared" si="625"/>
        <v>Tea</v>
      </c>
      <c r="J5730" s="6">
        <f t="shared" si="626"/>
        <v>1</v>
      </c>
      <c r="K5730" s="6">
        <f t="shared" si="627"/>
        <v>1.5</v>
      </c>
      <c r="L5730" s="6">
        <f t="shared" si="624"/>
        <v>1.5</v>
      </c>
      <c r="M5730" t="str">
        <f t="shared" si="628"/>
        <v>Digital Wallet</v>
      </c>
      <c r="N5730" t="str">
        <f t="shared" si="629"/>
        <v>Takeaway</v>
      </c>
      <c r="O5730" s="8">
        <f t="shared" si="630"/>
        <v>45121</v>
      </c>
    </row>
    <row r="5731" spans="1:15" x14ac:dyDescent="0.35">
      <c r="A5731" t="s">
        <v>5752</v>
      </c>
      <c r="B5731" s="4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  <c r="I5731" s="4" t="str">
        <f t="shared" si="625"/>
        <v>Salad</v>
      </c>
      <c r="J5731" s="6">
        <f t="shared" si="626"/>
        <v>4</v>
      </c>
      <c r="K5731" s="6">
        <f t="shared" si="627"/>
        <v>5</v>
      </c>
      <c r="L5731" s="6">
        <f t="shared" si="624"/>
        <v>20</v>
      </c>
      <c r="M5731" t="str">
        <f t="shared" si="628"/>
        <v>Digital Wallet</v>
      </c>
      <c r="N5731" t="str">
        <f t="shared" si="629"/>
        <v>Takeaway</v>
      </c>
      <c r="O5731" s="8">
        <f t="shared" si="630"/>
        <v>45220</v>
      </c>
    </row>
    <row r="5732" spans="1:15" x14ac:dyDescent="0.35">
      <c r="A5732" t="s">
        <v>5753</v>
      </c>
      <c r="B5732" s="4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  <c r="I5732" s="4" t="str">
        <f t="shared" si="625"/>
        <v>Cake</v>
      </c>
      <c r="J5732" s="6">
        <f t="shared" si="626"/>
        <v>4</v>
      </c>
      <c r="K5732" s="6">
        <f t="shared" si="627"/>
        <v>3</v>
      </c>
      <c r="L5732" s="6">
        <f t="shared" si="624"/>
        <v>12</v>
      </c>
      <c r="M5732" t="str">
        <f t="shared" si="628"/>
        <v>Digital Wallet</v>
      </c>
      <c r="N5732" t="str">
        <f t="shared" si="629"/>
        <v>UNKNOWN</v>
      </c>
      <c r="O5732" s="8">
        <f t="shared" si="630"/>
        <v>45009</v>
      </c>
    </row>
    <row r="5733" spans="1:15" x14ac:dyDescent="0.35">
      <c r="A5733" t="s">
        <v>5754</v>
      </c>
      <c r="B5733" s="4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I5733" s="4" t="str">
        <f t="shared" si="625"/>
        <v>Smoothie</v>
      </c>
      <c r="J5733" s="6">
        <f t="shared" si="626"/>
        <v>3</v>
      </c>
      <c r="K5733" s="6">
        <f t="shared" si="627"/>
        <v>4</v>
      </c>
      <c r="L5733" s="6">
        <f t="shared" si="624"/>
        <v>12</v>
      </c>
      <c r="M5733" t="str">
        <f t="shared" si="628"/>
        <v>Cash</v>
      </c>
      <c r="N5733" t="str">
        <f t="shared" si="629"/>
        <v>In-store</v>
      </c>
      <c r="O5733" s="8">
        <f t="shared" si="630"/>
        <v>45209</v>
      </c>
    </row>
    <row r="5734" spans="1:15" x14ac:dyDescent="0.35">
      <c r="A5734" t="s">
        <v>5755</v>
      </c>
      <c r="B5734" s="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I5734" s="4" t="str">
        <f t="shared" si="625"/>
        <v>Smoothie</v>
      </c>
      <c r="J5734" s="6">
        <f t="shared" si="626"/>
        <v>4</v>
      </c>
      <c r="K5734" s="6">
        <f t="shared" si="627"/>
        <v>4</v>
      </c>
      <c r="L5734" s="6">
        <f t="shared" si="624"/>
        <v>16</v>
      </c>
      <c r="M5734" t="str">
        <f t="shared" si="628"/>
        <v>Credit Card</v>
      </c>
      <c r="N5734" t="str">
        <f t="shared" si="629"/>
        <v>UNKNOWN</v>
      </c>
      <c r="O5734" s="8">
        <f t="shared" si="630"/>
        <v>45107</v>
      </c>
    </row>
    <row r="5735" spans="1:15" x14ac:dyDescent="0.35">
      <c r="A5735" t="s">
        <v>5756</v>
      </c>
      <c r="B5735" s="4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  <c r="I5735" s="4" t="str">
        <f t="shared" si="625"/>
        <v>Coffee</v>
      </c>
      <c r="J5735" s="6">
        <f t="shared" si="626"/>
        <v>4</v>
      </c>
      <c r="K5735" s="6">
        <f t="shared" si="627"/>
        <v>2</v>
      </c>
      <c r="L5735" s="6">
        <f t="shared" si="624"/>
        <v>8</v>
      </c>
      <c r="M5735" t="str">
        <f t="shared" si="628"/>
        <v>Digital Wallet</v>
      </c>
      <c r="N5735" t="str">
        <f t="shared" si="629"/>
        <v>UNKNOWN</v>
      </c>
      <c r="O5735" s="8">
        <f t="shared" si="630"/>
        <v>45090</v>
      </c>
    </row>
    <row r="5736" spans="1:15" x14ac:dyDescent="0.35">
      <c r="A5736" t="s">
        <v>5757</v>
      </c>
      <c r="B5736" s="4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I5736" s="4" t="str">
        <f t="shared" si="625"/>
        <v>Cake</v>
      </c>
      <c r="J5736" s="6">
        <f t="shared" si="626"/>
        <v>4</v>
      </c>
      <c r="K5736" s="6">
        <f t="shared" si="627"/>
        <v>3</v>
      </c>
      <c r="L5736" s="6">
        <f t="shared" si="624"/>
        <v>12</v>
      </c>
      <c r="M5736" t="str">
        <f t="shared" si="628"/>
        <v>Credit Card</v>
      </c>
      <c r="N5736" t="str">
        <f t="shared" si="629"/>
        <v>In-store</v>
      </c>
      <c r="O5736" s="8">
        <f t="shared" si="630"/>
        <v>45263</v>
      </c>
    </row>
    <row r="5737" spans="1:15" x14ac:dyDescent="0.35">
      <c r="A5737" t="s">
        <v>5758</v>
      </c>
      <c r="B5737" s="4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  <c r="I5737" s="4" t="str">
        <f t="shared" si="625"/>
        <v>Cake</v>
      </c>
      <c r="J5737" s="6">
        <f t="shared" si="626"/>
        <v>3</v>
      </c>
      <c r="K5737" s="6">
        <f t="shared" si="627"/>
        <v>3</v>
      </c>
      <c r="L5737" s="6">
        <f t="shared" si="624"/>
        <v>9</v>
      </c>
      <c r="M5737" t="str">
        <f t="shared" si="628"/>
        <v>Cash</v>
      </c>
      <c r="N5737" t="str">
        <f t="shared" si="629"/>
        <v>UNKNOWN</v>
      </c>
      <c r="O5737" s="8">
        <f t="shared" si="630"/>
        <v>44955</v>
      </c>
    </row>
    <row r="5738" spans="1:15" x14ac:dyDescent="0.35">
      <c r="A5738" t="s">
        <v>5759</v>
      </c>
      <c r="B5738" s="4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I5738" s="4" t="str">
        <f t="shared" si="625"/>
        <v>Sandwich</v>
      </c>
      <c r="J5738" s="6">
        <f t="shared" si="626"/>
        <v>5</v>
      </c>
      <c r="K5738" s="6">
        <f t="shared" si="627"/>
        <v>4</v>
      </c>
      <c r="L5738" s="6">
        <f t="shared" si="624"/>
        <v>20</v>
      </c>
      <c r="M5738" t="str">
        <f t="shared" si="628"/>
        <v>Cash</v>
      </c>
      <c r="N5738" t="str">
        <f t="shared" si="629"/>
        <v>In-store</v>
      </c>
      <c r="O5738" s="8">
        <f t="shared" si="630"/>
        <v>44991</v>
      </c>
    </row>
    <row r="5739" spans="1:15" x14ac:dyDescent="0.35">
      <c r="A5739" t="s">
        <v>5760</v>
      </c>
      <c r="B5739" s="4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I5739" s="4" t="str">
        <f t="shared" si="625"/>
        <v>Cake</v>
      </c>
      <c r="J5739" s="6">
        <f t="shared" si="626"/>
        <v>3</v>
      </c>
      <c r="K5739" s="6">
        <f t="shared" si="627"/>
        <v>3</v>
      </c>
      <c r="L5739" s="6">
        <f t="shared" si="624"/>
        <v>9</v>
      </c>
      <c r="M5739" t="str">
        <f t="shared" si="628"/>
        <v>Credit Card</v>
      </c>
      <c r="N5739" t="str">
        <f t="shared" si="629"/>
        <v>In-store</v>
      </c>
      <c r="O5739" s="8">
        <f t="shared" si="630"/>
        <v>44944</v>
      </c>
    </row>
    <row r="5740" spans="1:15" x14ac:dyDescent="0.35">
      <c r="A5740" t="s">
        <v>5761</v>
      </c>
      <c r="B5740" s="4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I5740" s="4" t="str">
        <f t="shared" si="625"/>
        <v>Cake</v>
      </c>
      <c r="J5740" s="6">
        <f t="shared" si="626"/>
        <v>3</v>
      </c>
      <c r="K5740" s="6">
        <f t="shared" si="627"/>
        <v>3</v>
      </c>
      <c r="L5740" s="6">
        <f t="shared" si="624"/>
        <v>9</v>
      </c>
      <c r="M5740" t="str">
        <f t="shared" si="628"/>
        <v>Cash</v>
      </c>
      <c r="N5740" t="str">
        <f t="shared" si="629"/>
        <v>In-store</v>
      </c>
      <c r="O5740" s="8">
        <f t="shared" si="630"/>
        <v>44942</v>
      </c>
    </row>
    <row r="5741" spans="1:15" x14ac:dyDescent="0.35">
      <c r="A5741" t="s">
        <v>5762</v>
      </c>
      <c r="B5741" s="4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I5741" s="4" t="str">
        <f t="shared" si="625"/>
        <v>Coffee</v>
      </c>
      <c r="J5741" s="6">
        <f t="shared" si="626"/>
        <v>5</v>
      </c>
      <c r="K5741" s="6">
        <f t="shared" si="627"/>
        <v>2</v>
      </c>
      <c r="L5741" s="6">
        <f t="shared" si="624"/>
        <v>10</v>
      </c>
      <c r="M5741" t="str">
        <f t="shared" si="628"/>
        <v>Default mode</v>
      </c>
      <c r="N5741" t="str">
        <f t="shared" si="629"/>
        <v>In-store</v>
      </c>
      <c r="O5741" s="8">
        <f t="shared" si="630"/>
        <v>45048</v>
      </c>
    </row>
    <row r="5742" spans="1:15" x14ac:dyDescent="0.35">
      <c r="A5742" t="s">
        <v>5763</v>
      </c>
      <c r="B5742" s="4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I5742" s="4" t="str">
        <f t="shared" si="625"/>
        <v>Juice</v>
      </c>
      <c r="J5742" s="6">
        <f t="shared" si="626"/>
        <v>2</v>
      </c>
      <c r="K5742" s="6">
        <f t="shared" si="627"/>
        <v>3</v>
      </c>
      <c r="L5742" s="6">
        <f t="shared" si="624"/>
        <v>6</v>
      </c>
      <c r="M5742" t="str">
        <f t="shared" si="628"/>
        <v>Credit Card</v>
      </c>
      <c r="N5742" t="str">
        <f t="shared" si="629"/>
        <v>In-store</v>
      </c>
      <c r="O5742" s="8">
        <f t="shared" si="630"/>
        <v>45220</v>
      </c>
    </row>
    <row r="5743" spans="1:15" x14ac:dyDescent="0.35">
      <c r="A5743" t="s">
        <v>5764</v>
      </c>
      <c r="B5743" s="4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I5743" s="4" t="str">
        <f t="shared" si="625"/>
        <v>Salad</v>
      </c>
      <c r="J5743" s="6">
        <f t="shared" si="626"/>
        <v>1</v>
      </c>
      <c r="K5743" s="6">
        <f t="shared" si="627"/>
        <v>5</v>
      </c>
      <c r="L5743" s="6">
        <f t="shared" si="624"/>
        <v>5</v>
      </c>
      <c r="M5743" t="str">
        <f t="shared" si="628"/>
        <v>Default mode</v>
      </c>
      <c r="N5743" t="str">
        <f t="shared" si="629"/>
        <v>In-store</v>
      </c>
      <c r="O5743" s="8">
        <f t="shared" si="630"/>
        <v>45253</v>
      </c>
    </row>
    <row r="5744" spans="1:15" x14ac:dyDescent="0.35">
      <c r="A5744" t="s">
        <v>5765</v>
      </c>
      <c r="B5744" s="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  <c r="I5744" s="4" t="str">
        <f t="shared" si="625"/>
        <v>Salad</v>
      </c>
      <c r="J5744" s="6">
        <f t="shared" si="626"/>
        <v>3</v>
      </c>
      <c r="K5744" s="6">
        <f t="shared" si="627"/>
        <v>5</v>
      </c>
      <c r="L5744" s="6">
        <f t="shared" si="624"/>
        <v>15</v>
      </c>
      <c r="M5744" t="str">
        <f t="shared" si="628"/>
        <v>Digital Wallet</v>
      </c>
      <c r="N5744" t="str">
        <f t="shared" si="629"/>
        <v>UNKNOWN</v>
      </c>
      <c r="O5744" s="8">
        <f t="shared" si="630"/>
        <v>44949</v>
      </c>
    </row>
    <row r="5745" spans="1:15" x14ac:dyDescent="0.35">
      <c r="A5745" t="s">
        <v>5766</v>
      </c>
      <c r="B5745" s="4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  <c r="I5745" s="4" t="str">
        <f t="shared" si="625"/>
        <v>UNKNOWN</v>
      </c>
      <c r="J5745" s="6">
        <f t="shared" si="626"/>
        <v>5</v>
      </c>
      <c r="K5745" s="6">
        <f t="shared" si="627"/>
        <v>4</v>
      </c>
      <c r="L5745" s="6">
        <f t="shared" si="624"/>
        <v>20</v>
      </c>
      <c r="M5745" t="str">
        <f t="shared" si="628"/>
        <v>Default mode</v>
      </c>
      <c r="N5745" t="str">
        <f t="shared" si="629"/>
        <v>Takeaway</v>
      </c>
      <c r="O5745" s="8">
        <f t="shared" si="630"/>
        <v>45282</v>
      </c>
    </row>
    <row r="5746" spans="1:15" x14ac:dyDescent="0.35">
      <c r="A5746" t="s">
        <v>5767</v>
      </c>
      <c r="B5746" s="4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  <c r="I5746" s="4" t="str">
        <f t="shared" si="625"/>
        <v>Sandwich</v>
      </c>
      <c r="J5746" s="6">
        <f t="shared" si="626"/>
        <v>2</v>
      </c>
      <c r="K5746" s="6">
        <f t="shared" si="627"/>
        <v>4</v>
      </c>
      <c r="L5746" s="6">
        <f t="shared" si="624"/>
        <v>8</v>
      </c>
      <c r="M5746" t="str">
        <f t="shared" si="628"/>
        <v>Cash</v>
      </c>
      <c r="N5746" t="str">
        <f t="shared" si="629"/>
        <v>UNKNOWN</v>
      </c>
      <c r="O5746" s="8">
        <f t="shared" si="630"/>
        <v>45221</v>
      </c>
    </row>
    <row r="5747" spans="1:15" x14ac:dyDescent="0.35">
      <c r="A5747" t="s">
        <v>5768</v>
      </c>
      <c r="B5747" s="4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I5747" s="4" t="str">
        <f t="shared" si="625"/>
        <v>Cake</v>
      </c>
      <c r="J5747" s="6">
        <f t="shared" si="626"/>
        <v>2</v>
      </c>
      <c r="K5747" s="6">
        <f t="shared" si="627"/>
        <v>3</v>
      </c>
      <c r="L5747" s="6">
        <f t="shared" si="624"/>
        <v>6</v>
      </c>
      <c r="M5747" t="str">
        <f t="shared" si="628"/>
        <v>Cash</v>
      </c>
      <c r="N5747" t="str">
        <f t="shared" si="629"/>
        <v>In-store</v>
      </c>
      <c r="O5747" s="8">
        <f t="shared" si="630"/>
        <v>45011</v>
      </c>
    </row>
    <row r="5748" spans="1:15" x14ac:dyDescent="0.35">
      <c r="A5748" t="s">
        <v>5769</v>
      </c>
      <c r="B5748" s="4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  <c r="I5748" s="4" t="str">
        <f t="shared" si="625"/>
        <v>Sandwich</v>
      </c>
      <c r="J5748" s="6">
        <f t="shared" si="626"/>
        <v>4</v>
      </c>
      <c r="K5748" s="6">
        <f t="shared" si="627"/>
        <v>4</v>
      </c>
      <c r="L5748" s="6">
        <f t="shared" si="624"/>
        <v>16</v>
      </c>
      <c r="M5748" t="str">
        <f t="shared" si="628"/>
        <v>Digital Wallet</v>
      </c>
      <c r="N5748" t="str">
        <f t="shared" si="629"/>
        <v>Takeaway</v>
      </c>
      <c r="O5748" s="8">
        <f t="shared" si="630"/>
        <v>45216</v>
      </c>
    </row>
    <row r="5749" spans="1:15" x14ac:dyDescent="0.35">
      <c r="A5749" t="s">
        <v>5770</v>
      </c>
      <c r="B5749" s="4" t="s">
        <v>17</v>
      </c>
      <c r="C5749">
        <v>1</v>
      </c>
      <c r="D5749">
        <v>1</v>
      </c>
      <c r="E5749">
        <v>1</v>
      </c>
      <c r="H5749" s="1">
        <v>44929</v>
      </c>
      <c r="I5749" s="4" t="str">
        <f t="shared" si="625"/>
        <v>Cookie</v>
      </c>
      <c r="J5749" s="6">
        <f t="shared" si="626"/>
        <v>1</v>
      </c>
      <c r="K5749" s="6">
        <f t="shared" si="627"/>
        <v>1</v>
      </c>
      <c r="L5749" s="6">
        <f t="shared" si="624"/>
        <v>1</v>
      </c>
      <c r="M5749" t="str">
        <f t="shared" si="628"/>
        <v>Default mode</v>
      </c>
      <c r="N5749" t="str">
        <f t="shared" si="629"/>
        <v>UNKNOWN</v>
      </c>
      <c r="O5749" s="8">
        <f t="shared" si="630"/>
        <v>44929</v>
      </c>
    </row>
    <row r="5750" spans="1:15" x14ac:dyDescent="0.35">
      <c r="A5750" t="s">
        <v>5771</v>
      </c>
      <c r="B5750" s="4" t="s">
        <v>13</v>
      </c>
      <c r="C5750">
        <v>1</v>
      </c>
      <c r="E5750">
        <v>3</v>
      </c>
      <c r="F5750" t="s">
        <v>14</v>
      </c>
      <c r="H5750" s="1">
        <v>45124</v>
      </c>
      <c r="I5750" s="4" t="str">
        <f t="shared" si="625"/>
        <v>Cake</v>
      </c>
      <c r="J5750" s="6">
        <f t="shared" si="626"/>
        <v>1</v>
      </c>
      <c r="K5750" s="6">
        <f t="shared" si="627"/>
        <v>0</v>
      </c>
      <c r="L5750" s="6">
        <f t="shared" si="624"/>
        <v>3</v>
      </c>
      <c r="M5750" t="str">
        <f t="shared" si="628"/>
        <v>Cash</v>
      </c>
      <c r="N5750" t="str">
        <f t="shared" si="629"/>
        <v>UNKNOWN</v>
      </c>
      <c r="O5750" s="8">
        <f t="shared" si="630"/>
        <v>45124</v>
      </c>
    </row>
    <row r="5751" spans="1:15" x14ac:dyDescent="0.35">
      <c r="A5751" t="s">
        <v>5772</v>
      </c>
      <c r="B5751" s="4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  <c r="I5751" s="4" t="str">
        <f t="shared" si="625"/>
        <v>Smoothie</v>
      </c>
      <c r="J5751" s="6">
        <f t="shared" si="626"/>
        <v>2</v>
      </c>
      <c r="K5751" s="6">
        <f t="shared" si="627"/>
        <v>4</v>
      </c>
      <c r="L5751" s="6">
        <f t="shared" si="624"/>
        <v>8</v>
      </c>
      <c r="M5751" t="str">
        <f t="shared" si="628"/>
        <v>Default mode</v>
      </c>
      <c r="N5751" t="str">
        <f t="shared" si="629"/>
        <v>In-store</v>
      </c>
      <c r="O5751" s="8">
        <f t="shared" si="630"/>
        <v>45018</v>
      </c>
    </row>
    <row r="5752" spans="1:15" x14ac:dyDescent="0.35">
      <c r="A5752" t="s">
        <v>5773</v>
      </c>
      <c r="B5752" s="4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  <c r="I5752" s="4" t="str">
        <f t="shared" si="625"/>
        <v>Cookie</v>
      </c>
      <c r="J5752" s="6">
        <f t="shared" si="626"/>
        <v>2</v>
      </c>
      <c r="K5752" s="6">
        <f t="shared" si="627"/>
        <v>1</v>
      </c>
      <c r="L5752" s="6">
        <f t="shared" si="624"/>
        <v>2</v>
      </c>
      <c r="M5752" t="str">
        <f t="shared" si="628"/>
        <v>UNKNOWN</v>
      </c>
      <c r="N5752" t="str">
        <f t="shared" si="629"/>
        <v>Takeaway</v>
      </c>
      <c r="O5752" s="8">
        <f t="shared" si="630"/>
        <v>45189</v>
      </c>
    </row>
    <row r="5753" spans="1:15" x14ac:dyDescent="0.35">
      <c r="A5753" t="s">
        <v>5774</v>
      </c>
      <c r="B5753" s="4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  <c r="I5753" s="4" t="str">
        <f t="shared" si="625"/>
        <v>Coffee</v>
      </c>
      <c r="J5753" s="6">
        <f t="shared" si="626"/>
        <v>2</v>
      </c>
      <c r="K5753" s="6">
        <f t="shared" si="627"/>
        <v>2</v>
      </c>
      <c r="L5753" s="6">
        <f t="shared" si="624"/>
        <v>4</v>
      </c>
      <c r="M5753" t="str">
        <f t="shared" si="628"/>
        <v>UNKNOWN</v>
      </c>
      <c r="N5753" t="str">
        <f t="shared" si="629"/>
        <v>UNKNOWN</v>
      </c>
      <c r="O5753" s="8">
        <f t="shared" si="630"/>
        <v>44980</v>
      </c>
    </row>
    <row r="5754" spans="1:15" x14ac:dyDescent="0.35">
      <c r="A5754" t="s">
        <v>5775</v>
      </c>
      <c r="B5754" s="4" t="s">
        <v>9</v>
      </c>
      <c r="C5754">
        <v>4</v>
      </c>
      <c r="D5754">
        <v>2</v>
      </c>
      <c r="E5754">
        <v>8</v>
      </c>
      <c r="H5754" t="s">
        <v>18</v>
      </c>
      <c r="I5754" s="4" t="str">
        <f t="shared" si="625"/>
        <v>Coffee</v>
      </c>
      <c r="J5754" s="6">
        <f t="shared" si="626"/>
        <v>4</v>
      </c>
      <c r="K5754" s="6">
        <f t="shared" si="627"/>
        <v>2</v>
      </c>
      <c r="L5754" s="6">
        <f t="shared" si="624"/>
        <v>8</v>
      </c>
      <c r="M5754" t="str">
        <f t="shared" si="628"/>
        <v>Default mode</v>
      </c>
      <c r="N5754" t="str">
        <f t="shared" si="629"/>
        <v>UNKNOWN</v>
      </c>
      <c r="O5754" s="8">
        <f t="shared" si="630"/>
        <v>45078</v>
      </c>
    </row>
    <row r="5755" spans="1:15" x14ac:dyDescent="0.35">
      <c r="A5755" t="s">
        <v>5776</v>
      </c>
      <c r="B5755" s="4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  <c r="I5755" s="4" t="str">
        <f t="shared" si="625"/>
        <v>Coffee</v>
      </c>
      <c r="J5755" s="6">
        <f t="shared" si="626"/>
        <v>3</v>
      </c>
      <c r="K5755" s="6">
        <f t="shared" si="627"/>
        <v>2</v>
      </c>
      <c r="L5755" s="6">
        <f t="shared" si="624"/>
        <v>6</v>
      </c>
      <c r="M5755" t="str">
        <f t="shared" si="628"/>
        <v>UNKNOWN</v>
      </c>
      <c r="N5755" t="str">
        <f t="shared" si="629"/>
        <v>UNKNOWN</v>
      </c>
      <c r="O5755" s="8">
        <f t="shared" si="630"/>
        <v>45038</v>
      </c>
    </row>
    <row r="5756" spans="1:15" x14ac:dyDescent="0.35">
      <c r="A5756" t="s">
        <v>5777</v>
      </c>
      <c r="B5756" s="4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I5756" s="4" t="str">
        <f t="shared" si="625"/>
        <v>Coffee</v>
      </c>
      <c r="J5756" s="6">
        <f t="shared" si="626"/>
        <v>3</v>
      </c>
      <c r="K5756" s="6">
        <f t="shared" si="627"/>
        <v>2</v>
      </c>
      <c r="L5756" s="6">
        <f t="shared" si="624"/>
        <v>6</v>
      </c>
      <c r="M5756" t="str">
        <f t="shared" si="628"/>
        <v>Cash</v>
      </c>
      <c r="N5756" t="str">
        <f t="shared" si="629"/>
        <v>In-store</v>
      </c>
      <c r="O5756" s="8">
        <f t="shared" si="630"/>
        <v>44947</v>
      </c>
    </row>
    <row r="5757" spans="1:15" x14ac:dyDescent="0.35">
      <c r="A5757" t="s">
        <v>5778</v>
      </c>
      <c r="B5757" s="4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I5757" s="4" t="str">
        <f t="shared" si="625"/>
        <v>Salad</v>
      </c>
      <c r="J5757" s="6">
        <f t="shared" si="626"/>
        <v>2</v>
      </c>
      <c r="K5757" s="6">
        <f t="shared" si="627"/>
        <v>5</v>
      </c>
      <c r="L5757" s="6">
        <f t="shared" si="624"/>
        <v>10</v>
      </c>
      <c r="M5757" t="str">
        <f t="shared" si="628"/>
        <v>Credit Card</v>
      </c>
      <c r="N5757" t="str">
        <f t="shared" si="629"/>
        <v>In-store</v>
      </c>
      <c r="O5757" s="8">
        <f t="shared" si="630"/>
        <v>45141</v>
      </c>
    </row>
    <row r="5758" spans="1:15" x14ac:dyDescent="0.35">
      <c r="A5758" t="s">
        <v>5779</v>
      </c>
      <c r="B5758" s="4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  <c r="I5758" s="4" t="str">
        <f t="shared" si="625"/>
        <v>Cookie</v>
      </c>
      <c r="J5758" s="6">
        <f t="shared" si="626"/>
        <v>2</v>
      </c>
      <c r="K5758" s="6">
        <f t="shared" si="627"/>
        <v>1</v>
      </c>
      <c r="L5758" s="6">
        <f t="shared" si="624"/>
        <v>2</v>
      </c>
      <c r="M5758" t="str">
        <f t="shared" si="628"/>
        <v>Cash</v>
      </c>
      <c r="N5758" t="str">
        <f t="shared" si="629"/>
        <v>Takeaway</v>
      </c>
      <c r="O5758" s="8">
        <f t="shared" si="630"/>
        <v>45003</v>
      </c>
    </row>
    <row r="5759" spans="1:15" x14ac:dyDescent="0.35">
      <c r="A5759" t="s">
        <v>5780</v>
      </c>
      <c r="B5759" s="4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I5759" s="4" t="str">
        <f t="shared" si="625"/>
        <v>Salad</v>
      </c>
      <c r="J5759" s="6">
        <f t="shared" si="626"/>
        <v>5</v>
      </c>
      <c r="K5759" s="6">
        <f t="shared" si="627"/>
        <v>5</v>
      </c>
      <c r="L5759" s="6">
        <f t="shared" si="624"/>
        <v>25</v>
      </c>
      <c r="M5759" t="str">
        <f t="shared" si="628"/>
        <v>Credit Card</v>
      </c>
      <c r="N5759" t="str">
        <f t="shared" si="629"/>
        <v>In-store</v>
      </c>
      <c r="O5759" s="8">
        <f t="shared" si="630"/>
        <v>45011</v>
      </c>
    </row>
    <row r="5760" spans="1:15" x14ac:dyDescent="0.35">
      <c r="A5760" t="s">
        <v>5781</v>
      </c>
      <c r="B5760" s="4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  <c r="I5760" s="4" t="str">
        <f t="shared" si="625"/>
        <v>Cookie</v>
      </c>
      <c r="J5760" s="6">
        <f t="shared" si="626"/>
        <v>2</v>
      </c>
      <c r="K5760" s="6">
        <f t="shared" si="627"/>
        <v>1</v>
      </c>
      <c r="L5760" s="6">
        <f t="shared" si="624"/>
        <v>2</v>
      </c>
      <c r="M5760" t="str">
        <f t="shared" si="628"/>
        <v>UNKNOWN</v>
      </c>
      <c r="N5760" t="str">
        <f t="shared" si="629"/>
        <v>In-store</v>
      </c>
      <c r="O5760" s="8">
        <f t="shared" si="630"/>
        <v>45249</v>
      </c>
    </row>
    <row r="5761" spans="1:15" x14ac:dyDescent="0.35">
      <c r="A5761" t="s">
        <v>5782</v>
      </c>
      <c r="B5761" s="4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 s="4" t="str">
        <f t="shared" si="625"/>
        <v>Cake</v>
      </c>
      <c r="J5761" s="6">
        <f t="shared" si="626"/>
        <v>3</v>
      </c>
      <c r="K5761" s="6">
        <f t="shared" si="627"/>
        <v>3</v>
      </c>
      <c r="L5761" s="6">
        <f t="shared" si="624"/>
        <v>9</v>
      </c>
      <c r="M5761" t="str">
        <f t="shared" si="628"/>
        <v>Digital Wallet</v>
      </c>
      <c r="N5761" t="str">
        <f t="shared" si="629"/>
        <v>UNKNOWN</v>
      </c>
      <c r="O5761" s="8">
        <f t="shared" si="630"/>
        <v>45260</v>
      </c>
    </row>
    <row r="5762" spans="1:15" x14ac:dyDescent="0.35">
      <c r="A5762" t="s">
        <v>5783</v>
      </c>
      <c r="B5762" s="4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  <c r="I5762" s="4" t="str">
        <f t="shared" si="625"/>
        <v>Salad</v>
      </c>
      <c r="J5762" s="6">
        <f t="shared" si="626"/>
        <v>2</v>
      </c>
      <c r="K5762" s="6">
        <f t="shared" si="627"/>
        <v>5</v>
      </c>
      <c r="L5762" s="6">
        <f t="shared" ref="L5762:L5825" si="631">IF(ISBLANK(E5762),PRODUCT(J5762,K5762),IF(E5762="ERROR",PRODUCT(J5762,K5762),IF(E5762="UNKNOWN",PRODUCT(J5762,K5762),E5762)))</f>
        <v>10</v>
      </c>
      <c r="M5762" t="str">
        <f t="shared" si="628"/>
        <v>Digital Wallet</v>
      </c>
      <c r="N5762" t="str">
        <f t="shared" si="629"/>
        <v>In-store</v>
      </c>
      <c r="O5762" s="8">
        <f t="shared" si="630"/>
        <v>45210</v>
      </c>
    </row>
    <row r="5763" spans="1:15" x14ac:dyDescent="0.35">
      <c r="A5763" t="s">
        <v>5784</v>
      </c>
      <c r="B5763" s="4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  <c r="I5763" s="4" t="str">
        <f t="shared" ref="I5763:I5826" si="632">IF(ISBLANK(B5763),"UNKNOWN",IF(B5763="ERROR","Juice",B5763))</f>
        <v>Cake</v>
      </c>
      <c r="J5763" s="6">
        <f t="shared" ref="J5763:J5826" si="633">IF(ISBLANK(C5763),E5763/D5763,IF(C5763="ERROR",AVERAGE(C5763:C15762),IF(C5763="UNKNOWN",MEDIAN(C5763:C15762),C5763)))</f>
        <v>5</v>
      </c>
      <c r="K5763" s="6">
        <f t="shared" ref="K5763:K5826" si="634">IF(ISBLANK(D5763),0,IF(D5763="ERROR",AVERAGE(D5763:D15762),IF(D5763="UNKNOWN",MEDIAN(D5763:D15762),D5763)))</f>
        <v>3</v>
      </c>
      <c r="L5763" s="6">
        <f t="shared" si="631"/>
        <v>15</v>
      </c>
      <c r="M5763" t="str">
        <f t="shared" ref="M5763:M5826" si="635">IF(ISBLANK(F5763),"Default mode",IF(F5763="ERROR","Cash",F5763))</f>
        <v>Digital Wallet</v>
      </c>
      <c r="N5763" t="str">
        <f t="shared" ref="N5763:N5826" si="636">IF(ISBLANK(G5763),"UNKNOWN",IF(G5763="ERROR","Cafe",G5763))</f>
        <v>In-store</v>
      </c>
      <c r="O5763" s="8">
        <f t="shared" ref="O5763:O5826" si="637">IF(ISBLANK(H5763),DATE(2023,1,1),IF(H5763="ERROR",DATE(2023,6,1),IF(H5763="UNKNOWN",DATE(2023,1,1),H5763)))</f>
        <v>45241</v>
      </c>
    </row>
    <row r="5764" spans="1:15" x14ac:dyDescent="0.35">
      <c r="A5764" t="s">
        <v>5785</v>
      </c>
      <c r="B5764" s="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I5764" s="4" t="str">
        <f t="shared" si="632"/>
        <v>Coffee</v>
      </c>
      <c r="J5764" s="6">
        <f t="shared" si="633"/>
        <v>1</v>
      </c>
      <c r="K5764" s="6">
        <f t="shared" si="634"/>
        <v>2</v>
      </c>
      <c r="L5764" s="6">
        <f t="shared" si="631"/>
        <v>2</v>
      </c>
      <c r="M5764" t="str">
        <f t="shared" si="635"/>
        <v>Default mode</v>
      </c>
      <c r="N5764" t="str">
        <f t="shared" si="636"/>
        <v>Takeaway</v>
      </c>
      <c r="O5764" s="8">
        <f t="shared" si="637"/>
        <v>45278</v>
      </c>
    </row>
    <row r="5765" spans="1:15" x14ac:dyDescent="0.35">
      <c r="A5765" t="s">
        <v>5786</v>
      </c>
      <c r="B5765" s="4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  <c r="I5765" s="4" t="str">
        <f t="shared" si="632"/>
        <v>Sandwich</v>
      </c>
      <c r="J5765" s="6">
        <f t="shared" si="633"/>
        <v>1</v>
      </c>
      <c r="K5765" s="6">
        <f t="shared" si="634"/>
        <v>4</v>
      </c>
      <c r="L5765" s="6">
        <f t="shared" si="631"/>
        <v>4</v>
      </c>
      <c r="M5765" t="str">
        <f t="shared" si="635"/>
        <v>Digital Wallet</v>
      </c>
      <c r="N5765" t="str">
        <f t="shared" si="636"/>
        <v>In-store</v>
      </c>
      <c r="O5765" s="8">
        <f t="shared" si="637"/>
        <v>45128</v>
      </c>
    </row>
    <row r="5766" spans="1:15" x14ac:dyDescent="0.35">
      <c r="A5766" t="s">
        <v>5787</v>
      </c>
      <c r="B5766" s="4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  <c r="I5766" s="4" t="str">
        <f t="shared" si="632"/>
        <v>Juice</v>
      </c>
      <c r="J5766" s="6">
        <f t="shared" si="633"/>
        <v>3</v>
      </c>
      <c r="K5766" s="6">
        <f t="shared" si="634"/>
        <v>3</v>
      </c>
      <c r="L5766" s="6">
        <f t="shared" si="631"/>
        <v>9</v>
      </c>
      <c r="M5766" t="str">
        <f t="shared" si="635"/>
        <v>Digital Wallet</v>
      </c>
      <c r="N5766" t="str">
        <f t="shared" si="636"/>
        <v>In-store</v>
      </c>
      <c r="O5766" s="8">
        <f t="shared" si="637"/>
        <v>45165</v>
      </c>
    </row>
    <row r="5767" spans="1:15" x14ac:dyDescent="0.35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I5767" s="4" t="str">
        <f t="shared" si="632"/>
        <v>UNKNOWN</v>
      </c>
      <c r="J5767" s="6">
        <f t="shared" si="633"/>
        <v>3</v>
      </c>
      <c r="K5767" s="6">
        <f t="shared" si="634"/>
        <v>3</v>
      </c>
      <c r="L5767" s="6">
        <f t="shared" si="631"/>
        <v>9</v>
      </c>
      <c r="M5767" t="str">
        <f t="shared" si="635"/>
        <v>Cash</v>
      </c>
      <c r="N5767" t="str">
        <f t="shared" si="636"/>
        <v>In-store</v>
      </c>
      <c r="O5767" s="8">
        <f t="shared" si="637"/>
        <v>45153</v>
      </c>
    </row>
    <row r="5768" spans="1:15" x14ac:dyDescent="0.35">
      <c r="A5768" t="s">
        <v>5789</v>
      </c>
      <c r="B5768" s="4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I5768" s="4" t="str">
        <f t="shared" si="632"/>
        <v>Cookie</v>
      </c>
      <c r="J5768" s="6">
        <f t="shared" si="633"/>
        <v>3</v>
      </c>
      <c r="K5768" s="6">
        <f t="shared" si="634"/>
        <v>1</v>
      </c>
      <c r="L5768" s="6">
        <f t="shared" si="631"/>
        <v>3</v>
      </c>
      <c r="M5768" t="str">
        <f t="shared" si="635"/>
        <v>Default mode</v>
      </c>
      <c r="N5768" t="str">
        <f t="shared" si="636"/>
        <v>In-store</v>
      </c>
      <c r="O5768" s="8">
        <f t="shared" si="637"/>
        <v>45259</v>
      </c>
    </row>
    <row r="5769" spans="1:15" x14ac:dyDescent="0.35">
      <c r="A5769" t="s">
        <v>5790</v>
      </c>
      <c r="B5769" s="4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I5769" s="4" t="str">
        <f t="shared" si="632"/>
        <v>Sandwich</v>
      </c>
      <c r="J5769" s="6">
        <f t="shared" si="633"/>
        <v>4</v>
      </c>
      <c r="K5769" s="6">
        <f t="shared" si="634"/>
        <v>4</v>
      </c>
      <c r="L5769" s="6">
        <f t="shared" si="631"/>
        <v>16</v>
      </c>
      <c r="M5769" t="str">
        <f t="shared" si="635"/>
        <v>Credit Card</v>
      </c>
      <c r="N5769" t="str">
        <f t="shared" si="636"/>
        <v>In-store</v>
      </c>
      <c r="O5769" s="8">
        <f t="shared" si="637"/>
        <v>45046</v>
      </c>
    </row>
    <row r="5770" spans="1:15" x14ac:dyDescent="0.35">
      <c r="A5770" t="s">
        <v>5791</v>
      </c>
      <c r="B5770" s="4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  <c r="I5770" s="4" t="str">
        <f t="shared" si="632"/>
        <v>Salad</v>
      </c>
      <c r="J5770" s="6">
        <f t="shared" si="633"/>
        <v>3</v>
      </c>
      <c r="K5770" s="6">
        <f t="shared" si="634"/>
        <v>5</v>
      </c>
      <c r="L5770" s="6">
        <f t="shared" si="631"/>
        <v>15</v>
      </c>
      <c r="M5770" t="str">
        <f t="shared" si="635"/>
        <v>Cash</v>
      </c>
      <c r="N5770" t="str">
        <f t="shared" si="636"/>
        <v>Cafe</v>
      </c>
      <c r="O5770" s="8">
        <f t="shared" si="637"/>
        <v>44929</v>
      </c>
    </row>
    <row r="5771" spans="1:15" x14ac:dyDescent="0.35">
      <c r="A5771" t="s">
        <v>5792</v>
      </c>
      <c r="B5771" s="4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I5771" s="4" t="str">
        <f t="shared" si="632"/>
        <v>Tea</v>
      </c>
      <c r="J5771" s="6">
        <f t="shared" si="633"/>
        <v>4</v>
      </c>
      <c r="K5771" s="6">
        <f t="shared" si="634"/>
        <v>1.5</v>
      </c>
      <c r="L5771" s="6">
        <f t="shared" si="631"/>
        <v>6</v>
      </c>
      <c r="M5771" t="str">
        <f t="shared" si="635"/>
        <v>Default mode</v>
      </c>
      <c r="N5771" t="str">
        <f t="shared" si="636"/>
        <v>Takeaway</v>
      </c>
      <c r="O5771" s="8">
        <f t="shared" si="637"/>
        <v>44975</v>
      </c>
    </row>
    <row r="5772" spans="1:15" x14ac:dyDescent="0.35">
      <c r="A5772" t="s">
        <v>5793</v>
      </c>
      <c r="B5772" s="4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I5772" s="4" t="str">
        <f t="shared" si="632"/>
        <v>Juice</v>
      </c>
      <c r="J5772" s="6">
        <f t="shared" si="633"/>
        <v>5</v>
      </c>
      <c r="K5772" s="6">
        <f t="shared" si="634"/>
        <v>3</v>
      </c>
      <c r="L5772" s="6">
        <f t="shared" si="631"/>
        <v>15</v>
      </c>
      <c r="M5772" t="str">
        <f t="shared" si="635"/>
        <v>Default mode</v>
      </c>
      <c r="N5772" t="str">
        <f t="shared" si="636"/>
        <v>In-store</v>
      </c>
      <c r="O5772" s="8">
        <f t="shared" si="637"/>
        <v>45079</v>
      </c>
    </row>
    <row r="5773" spans="1:15" x14ac:dyDescent="0.35">
      <c r="A5773" t="s">
        <v>5794</v>
      </c>
      <c r="B5773" s="4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I5773" s="4" t="str">
        <f t="shared" si="632"/>
        <v>Tea</v>
      </c>
      <c r="J5773" s="6">
        <f t="shared" si="633"/>
        <v>5</v>
      </c>
      <c r="K5773" s="6">
        <f t="shared" si="634"/>
        <v>1.5</v>
      </c>
      <c r="L5773" s="6">
        <f t="shared" si="631"/>
        <v>7.5</v>
      </c>
      <c r="M5773" t="str">
        <f t="shared" si="635"/>
        <v>Cash</v>
      </c>
      <c r="N5773" t="str">
        <f t="shared" si="636"/>
        <v>Takeaway</v>
      </c>
      <c r="O5773" s="8">
        <f t="shared" si="637"/>
        <v>45157</v>
      </c>
    </row>
    <row r="5774" spans="1:15" x14ac:dyDescent="0.35">
      <c r="A5774" t="s">
        <v>5795</v>
      </c>
      <c r="B5774" s="4" t="s">
        <v>20</v>
      </c>
      <c r="C5774">
        <v>3</v>
      </c>
      <c r="D5774">
        <v>5</v>
      </c>
      <c r="E5774">
        <v>15</v>
      </c>
      <c r="H5774" s="1">
        <v>45024</v>
      </c>
      <c r="I5774" s="4" t="str">
        <f t="shared" si="632"/>
        <v>Salad</v>
      </c>
      <c r="J5774" s="6">
        <f t="shared" si="633"/>
        <v>3</v>
      </c>
      <c r="K5774" s="6">
        <f t="shared" si="634"/>
        <v>5</v>
      </c>
      <c r="L5774" s="6">
        <f t="shared" si="631"/>
        <v>15</v>
      </c>
      <c r="M5774" t="str">
        <f t="shared" si="635"/>
        <v>Default mode</v>
      </c>
      <c r="N5774" t="str">
        <f t="shared" si="636"/>
        <v>UNKNOWN</v>
      </c>
      <c r="O5774" s="8">
        <f t="shared" si="637"/>
        <v>45024</v>
      </c>
    </row>
    <row r="5775" spans="1:15" x14ac:dyDescent="0.35">
      <c r="A5775" t="s">
        <v>5796</v>
      </c>
      <c r="B5775" s="4" t="s">
        <v>65</v>
      </c>
      <c r="C5775">
        <v>4</v>
      </c>
      <c r="D5775">
        <v>1.5</v>
      </c>
      <c r="E5775">
        <v>6</v>
      </c>
      <c r="H5775" s="1">
        <v>45261</v>
      </c>
      <c r="I5775" s="4" t="str">
        <f t="shared" si="632"/>
        <v>Tea</v>
      </c>
      <c r="J5775" s="6">
        <f t="shared" si="633"/>
        <v>4</v>
      </c>
      <c r="K5775" s="6">
        <f t="shared" si="634"/>
        <v>1.5</v>
      </c>
      <c r="L5775" s="6">
        <f t="shared" si="631"/>
        <v>6</v>
      </c>
      <c r="M5775" t="str">
        <f t="shared" si="635"/>
        <v>Default mode</v>
      </c>
      <c r="N5775" t="str">
        <f t="shared" si="636"/>
        <v>UNKNOWN</v>
      </c>
      <c r="O5775" s="8">
        <f t="shared" si="637"/>
        <v>45261</v>
      </c>
    </row>
    <row r="5776" spans="1:15" x14ac:dyDescent="0.35">
      <c r="A5776" t="s">
        <v>5797</v>
      </c>
      <c r="B5776" s="4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I5776" s="4" t="str">
        <f t="shared" si="632"/>
        <v>Smoothie</v>
      </c>
      <c r="J5776" s="6">
        <f t="shared" si="633"/>
        <v>4</v>
      </c>
      <c r="K5776" s="6">
        <f t="shared" si="634"/>
        <v>4</v>
      </c>
      <c r="L5776" s="6">
        <f t="shared" si="631"/>
        <v>16</v>
      </c>
      <c r="M5776" t="str">
        <f t="shared" si="635"/>
        <v>Cash</v>
      </c>
      <c r="N5776" t="str">
        <f t="shared" si="636"/>
        <v>UNKNOWN</v>
      </c>
      <c r="O5776" s="8">
        <f t="shared" si="637"/>
        <v>45093</v>
      </c>
    </row>
    <row r="5777" spans="1:15" x14ac:dyDescent="0.35">
      <c r="A5777" t="s">
        <v>5798</v>
      </c>
      <c r="B5777" s="4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I5777" s="4" t="str">
        <f t="shared" si="632"/>
        <v>Cookie</v>
      </c>
      <c r="J5777" s="6">
        <f t="shared" si="633"/>
        <v>2</v>
      </c>
      <c r="K5777" s="6">
        <f t="shared" si="634"/>
        <v>1</v>
      </c>
      <c r="L5777" s="6">
        <f t="shared" si="631"/>
        <v>2</v>
      </c>
      <c r="M5777" t="str">
        <f t="shared" si="635"/>
        <v>Default mode</v>
      </c>
      <c r="N5777" t="str">
        <f t="shared" si="636"/>
        <v>In-store</v>
      </c>
      <c r="O5777" s="8">
        <f t="shared" si="637"/>
        <v>44963</v>
      </c>
    </row>
    <row r="5778" spans="1:15" x14ac:dyDescent="0.35">
      <c r="A5778" t="s">
        <v>5799</v>
      </c>
      <c r="B5778" s="4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I5778" s="4" t="str">
        <f t="shared" si="632"/>
        <v>Juice</v>
      </c>
      <c r="J5778" s="6">
        <f t="shared" si="633"/>
        <v>3</v>
      </c>
      <c r="K5778" s="6">
        <f t="shared" si="634"/>
        <v>3</v>
      </c>
      <c r="L5778" s="6">
        <f t="shared" si="631"/>
        <v>9</v>
      </c>
      <c r="M5778" t="str">
        <f t="shared" si="635"/>
        <v>Credit Card</v>
      </c>
      <c r="N5778" t="str">
        <f t="shared" si="636"/>
        <v>UNKNOWN</v>
      </c>
      <c r="O5778" s="8">
        <f t="shared" si="637"/>
        <v>45094</v>
      </c>
    </row>
    <row r="5779" spans="1:15" x14ac:dyDescent="0.35">
      <c r="A5779" t="s">
        <v>5800</v>
      </c>
      <c r="B5779" s="4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I5779" s="4" t="str">
        <f t="shared" si="632"/>
        <v>Smoothie</v>
      </c>
      <c r="J5779" s="6">
        <f t="shared" si="633"/>
        <v>1</v>
      </c>
      <c r="K5779" s="6">
        <f t="shared" si="634"/>
        <v>4</v>
      </c>
      <c r="L5779" s="6">
        <f t="shared" si="631"/>
        <v>4</v>
      </c>
      <c r="M5779" t="str">
        <f t="shared" si="635"/>
        <v>Default mode</v>
      </c>
      <c r="N5779" t="str">
        <f t="shared" si="636"/>
        <v>In-store</v>
      </c>
      <c r="O5779" s="8">
        <f t="shared" si="637"/>
        <v>44940</v>
      </c>
    </row>
    <row r="5780" spans="1:15" x14ac:dyDescent="0.35">
      <c r="A5780" t="s">
        <v>5801</v>
      </c>
      <c r="B5780" s="4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  <c r="I5780" s="4" t="str">
        <f t="shared" si="632"/>
        <v>Juice</v>
      </c>
      <c r="J5780" s="6">
        <f t="shared" si="633"/>
        <v>3</v>
      </c>
      <c r="K5780" s="6">
        <f t="shared" si="634"/>
        <v>3</v>
      </c>
      <c r="L5780" s="6">
        <f t="shared" si="631"/>
        <v>9</v>
      </c>
      <c r="M5780" t="str">
        <f t="shared" si="635"/>
        <v>UNKNOWN</v>
      </c>
      <c r="N5780" t="str">
        <f t="shared" si="636"/>
        <v>UNKNOWN</v>
      </c>
      <c r="O5780" s="8">
        <f t="shared" si="637"/>
        <v>45263</v>
      </c>
    </row>
    <row r="5781" spans="1:15" x14ac:dyDescent="0.35">
      <c r="A5781" t="s">
        <v>5802</v>
      </c>
      <c r="B5781" s="4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  <c r="I5781" s="4" t="str">
        <f t="shared" si="632"/>
        <v>Cake</v>
      </c>
      <c r="J5781" s="6">
        <f t="shared" si="633"/>
        <v>5</v>
      </c>
      <c r="K5781" s="6">
        <f t="shared" si="634"/>
        <v>3</v>
      </c>
      <c r="L5781" s="6">
        <f t="shared" si="631"/>
        <v>15</v>
      </c>
      <c r="M5781" t="str">
        <f t="shared" si="635"/>
        <v>Digital Wallet</v>
      </c>
      <c r="N5781" t="str">
        <f t="shared" si="636"/>
        <v>UNKNOWN</v>
      </c>
      <c r="O5781" s="8">
        <f t="shared" si="637"/>
        <v>45044</v>
      </c>
    </row>
    <row r="5782" spans="1:15" x14ac:dyDescent="0.35">
      <c r="A5782" t="s">
        <v>5803</v>
      </c>
      <c r="B5782" s="4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I5782" s="4" t="str">
        <f t="shared" si="632"/>
        <v>Smoothie</v>
      </c>
      <c r="J5782" s="6">
        <f t="shared" si="633"/>
        <v>2</v>
      </c>
      <c r="K5782" s="6">
        <f t="shared" si="634"/>
        <v>4</v>
      </c>
      <c r="L5782" s="6">
        <f t="shared" si="631"/>
        <v>8</v>
      </c>
      <c r="M5782" t="str">
        <f t="shared" si="635"/>
        <v>Cash</v>
      </c>
      <c r="N5782" t="str">
        <f t="shared" si="636"/>
        <v>Takeaway</v>
      </c>
      <c r="O5782" s="8">
        <f t="shared" si="637"/>
        <v>45259</v>
      </c>
    </row>
    <row r="5783" spans="1:15" x14ac:dyDescent="0.35">
      <c r="A5783" t="s">
        <v>5804</v>
      </c>
      <c r="B5783" s="4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I5783" s="4" t="str">
        <f t="shared" si="632"/>
        <v>Smoothie</v>
      </c>
      <c r="J5783" s="6">
        <f t="shared" si="633"/>
        <v>4</v>
      </c>
      <c r="K5783" s="6">
        <f t="shared" si="634"/>
        <v>4</v>
      </c>
      <c r="L5783" s="6">
        <f t="shared" si="631"/>
        <v>16</v>
      </c>
      <c r="M5783" t="str">
        <f t="shared" si="635"/>
        <v>Cash</v>
      </c>
      <c r="N5783" t="str">
        <f t="shared" si="636"/>
        <v>In-store</v>
      </c>
      <c r="O5783" s="8">
        <f t="shared" si="637"/>
        <v>45070</v>
      </c>
    </row>
    <row r="5784" spans="1:15" x14ac:dyDescent="0.35">
      <c r="A5784" t="s">
        <v>5805</v>
      </c>
      <c r="B5784" s="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  <c r="I5784" s="4" t="str">
        <f t="shared" si="632"/>
        <v>Smoothie</v>
      </c>
      <c r="J5784" s="6">
        <f t="shared" si="633"/>
        <v>4</v>
      </c>
      <c r="K5784" s="6">
        <f t="shared" si="634"/>
        <v>4</v>
      </c>
      <c r="L5784" s="6">
        <f t="shared" si="631"/>
        <v>16</v>
      </c>
      <c r="M5784" t="str">
        <f t="shared" si="635"/>
        <v>Digital Wallet</v>
      </c>
      <c r="N5784" t="str">
        <f t="shared" si="636"/>
        <v>UNKNOWN</v>
      </c>
      <c r="O5784" s="8">
        <f t="shared" si="637"/>
        <v>45202</v>
      </c>
    </row>
    <row r="5785" spans="1:15" x14ac:dyDescent="0.35">
      <c r="A5785" t="s">
        <v>5806</v>
      </c>
      <c r="B5785" s="4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I5785" s="4" t="str">
        <f t="shared" si="632"/>
        <v>Cake</v>
      </c>
      <c r="J5785" s="6">
        <f t="shared" si="633"/>
        <v>5</v>
      </c>
      <c r="K5785" s="6">
        <f t="shared" si="634"/>
        <v>3</v>
      </c>
      <c r="L5785" s="6">
        <f t="shared" si="631"/>
        <v>15</v>
      </c>
      <c r="M5785" t="str">
        <f t="shared" si="635"/>
        <v>Cash</v>
      </c>
      <c r="N5785" t="str">
        <f t="shared" si="636"/>
        <v>In-store</v>
      </c>
      <c r="O5785" s="8">
        <f t="shared" si="637"/>
        <v>45040</v>
      </c>
    </row>
    <row r="5786" spans="1:15" x14ac:dyDescent="0.35">
      <c r="A5786" t="s">
        <v>5807</v>
      </c>
      <c r="B5786" s="4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  <c r="I5786" s="4" t="str">
        <f t="shared" si="632"/>
        <v>Cookie</v>
      </c>
      <c r="J5786" s="6">
        <f t="shared" si="633"/>
        <v>5</v>
      </c>
      <c r="K5786" s="6">
        <f t="shared" si="634"/>
        <v>1</v>
      </c>
      <c r="L5786" s="6">
        <f t="shared" si="631"/>
        <v>5</v>
      </c>
      <c r="M5786" t="str">
        <f t="shared" si="635"/>
        <v>Digital Wallet</v>
      </c>
      <c r="N5786" t="str">
        <f t="shared" si="636"/>
        <v>Takeaway</v>
      </c>
      <c r="O5786" s="8">
        <f t="shared" si="637"/>
        <v>45063</v>
      </c>
    </row>
    <row r="5787" spans="1:15" x14ac:dyDescent="0.35">
      <c r="A5787" t="s">
        <v>5808</v>
      </c>
      <c r="B5787" s="4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I5787" s="4" t="str">
        <f t="shared" si="632"/>
        <v>Juice</v>
      </c>
      <c r="J5787" s="6">
        <f t="shared" si="633"/>
        <v>2</v>
      </c>
      <c r="K5787" s="6">
        <f t="shared" si="634"/>
        <v>3</v>
      </c>
      <c r="L5787" s="6">
        <f t="shared" si="631"/>
        <v>6</v>
      </c>
      <c r="M5787" t="str">
        <f t="shared" si="635"/>
        <v>Cash</v>
      </c>
      <c r="N5787" t="str">
        <f t="shared" si="636"/>
        <v>In-store</v>
      </c>
      <c r="O5787" s="8">
        <f t="shared" si="637"/>
        <v>45236</v>
      </c>
    </row>
    <row r="5788" spans="1:15" x14ac:dyDescent="0.35">
      <c r="A5788" t="s">
        <v>5809</v>
      </c>
      <c r="B5788" s="4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  <c r="I5788" s="4" t="str">
        <f t="shared" si="632"/>
        <v>Coffee</v>
      </c>
      <c r="J5788" s="6">
        <f t="shared" si="633"/>
        <v>3</v>
      </c>
      <c r="K5788" s="6">
        <f t="shared" si="634"/>
        <v>2</v>
      </c>
      <c r="L5788" s="6">
        <f t="shared" si="631"/>
        <v>6</v>
      </c>
      <c r="M5788" t="str">
        <f t="shared" si="635"/>
        <v>Cash</v>
      </c>
      <c r="N5788" t="str">
        <f t="shared" si="636"/>
        <v>In-store</v>
      </c>
      <c r="O5788" s="8">
        <f t="shared" si="637"/>
        <v>45078</v>
      </c>
    </row>
    <row r="5789" spans="1:15" x14ac:dyDescent="0.35">
      <c r="A5789" t="s">
        <v>5810</v>
      </c>
      <c r="B5789" s="4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I5789" s="4" t="str">
        <f t="shared" si="632"/>
        <v>Cookie</v>
      </c>
      <c r="J5789" s="6">
        <f t="shared" si="633"/>
        <v>4</v>
      </c>
      <c r="K5789" s="6">
        <f t="shared" si="634"/>
        <v>1</v>
      </c>
      <c r="L5789" s="6">
        <f t="shared" si="631"/>
        <v>4</v>
      </c>
      <c r="M5789" t="str">
        <f t="shared" si="635"/>
        <v>Credit Card</v>
      </c>
      <c r="N5789" t="str">
        <f t="shared" si="636"/>
        <v>Takeaway</v>
      </c>
      <c r="O5789" s="8">
        <f t="shared" si="637"/>
        <v>45150</v>
      </c>
    </row>
    <row r="5790" spans="1:15" x14ac:dyDescent="0.35">
      <c r="A5790" t="s">
        <v>5811</v>
      </c>
      <c r="B5790" s="4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I5790" s="4" t="str">
        <f t="shared" si="632"/>
        <v>Tea</v>
      </c>
      <c r="J5790" s="6">
        <f t="shared" si="633"/>
        <v>1</v>
      </c>
      <c r="K5790" s="6">
        <f t="shared" si="634"/>
        <v>1.5</v>
      </c>
      <c r="L5790" s="6">
        <f t="shared" si="631"/>
        <v>1.5</v>
      </c>
      <c r="M5790" t="str">
        <f t="shared" si="635"/>
        <v>Credit Card</v>
      </c>
      <c r="N5790" t="str">
        <f t="shared" si="636"/>
        <v>In-store</v>
      </c>
      <c r="O5790" s="8">
        <f t="shared" si="637"/>
        <v>44999</v>
      </c>
    </row>
    <row r="5791" spans="1:15" x14ac:dyDescent="0.35">
      <c r="A5791" t="s">
        <v>5812</v>
      </c>
      <c r="B5791" s="4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  <c r="I5791" s="4" t="str">
        <f t="shared" si="632"/>
        <v>Cookie</v>
      </c>
      <c r="J5791" s="6">
        <f t="shared" si="633"/>
        <v>4</v>
      </c>
      <c r="K5791" s="6">
        <f t="shared" si="634"/>
        <v>1</v>
      </c>
      <c r="L5791" s="6">
        <f t="shared" si="631"/>
        <v>4</v>
      </c>
      <c r="M5791" t="str">
        <f t="shared" si="635"/>
        <v>Digital Wallet</v>
      </c>
      <c r="N5791" t="str">
        <f t="shared" si="636"/>
        <v>UNKNOWN</v>
      </c>
      <c r="O5791" s="8">
        <f t="shared" si="637"/>
        <v>45132</v>
      </c>
    </row>
    <row r="5792" spans="1:15" x14ac:dyDescent="0.35">
      <c r="A5792" t="s">
        <v>5813</v>
      </c>
      <c r="B5792" s="4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I5792" s="4" t="str">
        <f t="shared" si="632"/>
        <v>Salad</v>
      </c>
      <c r="J5792" s="6">
        <f t="shared" si="633"/>
        <v>4</v>
      </c>
      <c r="K5792" s="6">
        <f t="shared" si="634"/>
        <v>5</v>
      </c>
      <c r="L5792" s="6">
        <f t="shared" si="631"/>
        <v>20</v>
      </c>
      <c r="M5792" t="str">
        <f t="shared" si="635"/>
        <v>Default mode</v>
      </c>
      <c r="N5792" t="str">
        <f t="shared" si="636"/>
        <v>Takeaway</v>
      </c>
      <c r="O5792" s="8">
        <f t="shared" si="637"/>
        <v>45182</v>
      </c>
    </row>
    <row r="5793" spans="1:15" x14ac:dyDescent="0.35">
      <c r="A5793" t="s">
        <v>5814</v>
      </c>
      <c r="B5793" s="4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  <c r="I5793" s="4" t="str">
        <f t="shared" si="632"/>
        <v>Tea</v>
      </c>
      <c r="J5793" s="6">
        <f t="shared" si="633"/>
        <v>3</v>
      </c>
      <c r="K5793" s="6">
        <f t="shared" si="634"/>
        <v>1.5</v>
      </c>
      <c r="L5793" s="6">
        <f t="shared" si="631"/>
        <v>4.5</v>
      </c>
      <c r="M5793" t="str">
        <f t="shared" si="635"/>
        <v>Cash</v>
      </c>
      <c r="N5793" t="str">
        <f t="shared" si="636"/>
        <v>In-store</v>
      </c>
      <c r="O5793" s="8">
        <f t="shared" si="637"/>
        <v>45220</v>
      </c>
    </row>
    <row r="5794" spans="1:15" x14ac:dyDescent="0.35">
      <c r="A5794" t="s">
        <v>5815</v>
      </c>
      <c r="B5794" s="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I5794" s="4" t="str">
        <f t="shared" si="632"/>
        <v>Salad</v>
      </c>
      <c r="J5794" s="6">
        <f t="shared" si="633"/>
        <v>5</v>
      </c>
      <c r="K5794" s="6">
        <f t="shared" si="634"/>
        <v>5</v>
      </c>
      <c r="L5794" s="6">
        <f t="shared" si="631"/>
        <v>25</v>
      </c>
      <c r="M5794" t="str">
        <f t="shared" si="635"/>
        <v>Cash</v>
      </c>
      <c r="N5794" t="str">
        <f t="shared" si="636"/>
        <v>Takeaway</v>
      </c>
      <c r="O5794" s="8">
        <f t="shared" si="637"/>
        <v>45003</v>
      </c>
    </row>
    <row r="5795" spans="1:15" x14ac:dyDescent="0.35">
      <c r="A5795" t="s">
        <v>5816</v>
      </c>
      <c r="B5795" s="4" t="s">
        <v>65</v>
      </c>
      <c r="C5795">
        <v>4</v>
      </c>
      <c r="D5795">
        <v>1.5</v>
      </c>
      <c r="E5795">
        <v>6</v>
      </c>
      <c r="H5795" s="1">
        <v>45213</v>
      </c>
      <c r="I5795" s="4" t="str">
        <f t="shared" si="632"/>
        <v>Tea</v>
      </c>
      <c r="J5795" s="6">
        <f t="shared" si="633"/>
        <v>4</v>
      </c>
      <c r="K5795" s="6">
        <f t="shared" si="634"/>
        <v>1.5</v>
      </c>
      <c r="L5795" s="6">
        <f t="shared" si="631"/>
        <v>6</v>
      </c>
      <c r="M5795" t="str">
        <f t="shared" si="635"/>
        <v>Default mode</v>
      </c>
      <c r="N5795" t="str">
        <f t="shared" si="636"/>
        <v>UNKNOWN</v>
      </c>
      <c r="O5795" s="8">
        <f t="shared" si="637"/>
        <v>45213</v>
      </c>
    </row>
    <row r="5796" spans="1:15" x14ac:dyDescent="0.35">
      <c r="A5796" t="s">
        <v>5817</v>
      </c>
      <c r="B5796" s="4" t="s">
        <v>28</v>
      </c>
      <c r="C5796">
        <v>2</v>
      </c>
      <c r="D5796">
        <v>4</v>
      </c>
      <c r="E5796">
        <v>8</v>
      </c>
      <c r="H5796" s="1">
        <v>44973</v>
      </c>
      <c r="I5796" s="4" t="str">
        <f t="shared" si="632"/>
        <v>Sandwich</v>
      </c>
      <c r="J5796" s="6">
        <f t="shared" si="633"/>
        <v>2</v>
      </c>
      <c r="K5796" s="6">
        <f t="shared" si="634"/>
        <v>4</v>
      </c>
      <c r="L5796" s="6">
        <f t="shared" si="631"/>
        <v>8</v>
      </c>
      <c r="M5796" t="str">
        <f t="shared" si="635"/>
        <v>Default mode</v>
      </c>
      <c r="N5796" t="str">
        <f t="shared" si="636"/>
        <v>UNKNOWN</v>
      </c>
      <c r="O5796" s="8">
        <f t="shared" si="637"/>
        <v>44973</v>
      </c>
    </row>
    <row r="5797" spans="1:15" x14ac:dyDescent="0.35">
      <c r="A5797" t="s">
        <v>5818</v>
      </c>
      <c r="B5797" s="4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  <c r="I5797" s="4" t="str">
        <f t="shared" si="632"/>
        <v>Salad</v>
      </c>
      <c r="J5797" s="6">
        <f t="shared" si="633"/>
        <v>2</v>
      </c>
      <c r="K5797" s="6">
        <f t="shared" si="634"/>
        <v>5</v>
      </c>
      <c r="L5797" s="6">
        <f t="shared" si="631"/>
        <v>10</v>
      </c>
      <c r="M5797" t="str">
        <f t="shared" si="635"/>
        <v>Cash</v>
      </c>
      <c r="N5797" t="str">
        <f t="shared" si="636"/>
        <v>In-store</v>
      </c>
      <c r="O5797" s="8">
        <f t="shared" si="637"/>
        <v>45078</v>
      </c>
    </row>
    <row r="5798" spans="1:15" x14ac:dyDescent="0.35">
      <c r="A5798" t="s">
        <v>5819</v>
      </c>
      <c r="B5798" s="4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I5798" s="4" t="str">
        <f t="shared" si="632"/>
        <v>Smoothie</v>
      </c>
      <c r="J5798" s="6">
        <f t="shared" si="633"/>
        <v>2</v>
      </c>
      <c r="K5798" s="6">
        <f t="shared" si="634"/>
        <v>4</v>
      </c>
      <c r="L5798" s="6">
        <f t="shared" si="631"/>
        <v>8</v>
      </c>
      <c r="M5798" t="str">
        <f t="shared" si="635"/>
        <v>Cash</v>
      </c>
      <c r="N5798" t="str">
        <f t="shared" si="636"/>
        <v>UNKNOWN</v>
      </c>
      <c r="O5798" s="8">
        <f t="shared" si="637"/>
        <v>45161</v>
      </c>
    </row>
    <row r="5799" spans="1:15" x14ac:dyDescent="0.35">
      <c r="A5799" t="s">
        <v>5820</v>
      </c>
      <c r="B5799" s="4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I5799" s="4" t="str">
        <f t="shared" si="632"/>
        <v>Coffee</v>
      </c>
      <c r="J5799" s="6">
        <f t="shared" si="633"/>
        <v>1</v>
      </c>
      <c r="K5799" s="6">
        <f t="shared" si="634"/>
        <v>2</v>
      </c>
      <c r="L5799" s="6">
        <f t="shared" si="631"/>
        <v>2</v>
      </c>
      <c r="M5799" t="str">
        <f t="shared" si="635"/>
        <v>Credit Card</v>
      </c>
      <c r="N5799" t="str">
        <f t="shared" si="636"/>
        <v>Takeaway</v>
      </c>
      <c r="O5799" s="8">
        <f t="shared" si="637"/>
        <v>45247</v>
      </c>
    </row>
    <row r="5800" spans="1:15" x14ac:dyDescent="0.35">
      <c r="A5800" t="s">
        <v>5821</v>
      </c>
      <c r="B5800" s="4" t="s">
        <v>39</v>
      </c>
      <c r="C5800">
        <v>4</v>
      </c>
      <c r="D5800">
        <v>3</v>
      </c>
      <c r="E5800">
        <v>12</v>
      </c>
      <c r="G5800" t="s">
        <v>15</v>
      </c>
      <c r="I5800" s="4" t="str">
        <f t="shared" si="632"/>
        <v>Juice</v>
      </c>
      <c r="J5800" s="6">
        <f t="shared" si="633"/>
        <v>4</v>
      </c>
      <c r="K5800" s="6">
        <f t="shared" si="634"/>
        <v>3</v>
      </c>
      <c r="L5800" s="6">
        <f t="shared" si="631"/>
        <v>12</v>
      </c>
      <c r="M5800" t="str">
        <f t="shared" si="635"/>
        <v>Default mode</v>
      </c>
      <c r="N5800" t="str">
        <f t="shared" si="636"/>
        <v>In-store</v>
      </c>
      <c r="O5800" s="8">
        <f t="shared" si="637"/>
        <v>44927</v>
      </c>
    </row>
    <row r="5801" spans="1:15" x14ac:dyDescent="0.35">
      <c r="A5801" t="s">
        <v>5822</v>
      </c>
      <c r="B5801" s="4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  <c r="I5801" s="4" t="str">
        <f t="shared" si="632"/>
        <v>Smoothie</v>
      </c>
      <c r="J5801" s="6">
        <f t="shared" si="633"/>
        <v>5</v>
      </c>
      <c r="K5801" s="6">
        <f t="shared" si="634"/>
        <v>4</v>
      </c>
      <c r="L5801" s="6">
        <f t="shared" si="631"/>
        <v>20</v>
      </c>
      <c r="M5801" t="str">
        <f t="shared" si="635"/>
        <v>Cash</v>
      </c>
      <c r="N5801" t="str">
        <f t="shared" si="636"/>
        <v>In-store</v>
      </c>
      <c r="O5801" s="8">
        <f t="shared" si="637"/>
        <v>45054</v>
      </c>
    </row>
    <row r="5802" spans="1:15" x14ac:dyDescent="0.35">
      <c r="A5802" t="s">
        <v>5823</v>
      </c>
      <c r="B5802" s="4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  <c r="I5802" s="4" t="str">
        <f t="shared" si="632"/>
        <v>Coffee</v>
      </c>
      <c r="J5802" s="6">
        <f t="shared" si="633"/>
        <v>4</v>
      </c>
      <c r="K5802" s="6">
        <f t="shared" si="634"/>
        <v>2</v>
      </c>
      <c r="L5802" s="6">
        <f t="shared" si="631"/>
        <v>8</v>
      </c>
      <c r="M5802" t="str">
        <f t="shared" si="635"/>
        <v>Digital Wallet</v>
      </c>
      <c r="N5802" t="str">
        <f t="shared" si="636"/>
        <v>UNKNOWN</v>
      </c>
      <c r="O5802" s="8">
        <f t="shared" si="637"/>
        <v>44944</v>
      </c>
    </row>
    <row r="5803" spans="1:15" x14ac:dyDescent="0.35">
      <c r="A5803" t="s">
        <v>5824</v>
      </c>
      <c r="B5803" s="4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I5803" s="4" t="str">
        <f t="shared" si="632"/>
        <v>Smoothie</v>
      </c>
      <c r="J5803" s="6">
        <f t="shared" si="633"/>
        <v>3</v>
      </c>
      <c r="K5803" s="6">
        <f t="shared" si="634"/>
        <v>4</v>
      </c>
      <c r="L5803" s="6">
        <f t="shared" si="631"/>
        <v>12</v>
      </c>
      <c r="M5803" t="str">
        <f t="shared" si="635"/>
        <v>Credit Card</v>
      </c>
      <c r="N5803" t="str">
        <f t="shared" si="636"/>
        <v>UNKNOWN</v>
      </c>
      <c r="O5803" s="8">
        <f t="shared" si="637"/>
        <v>45261</v>
      </c>
    </row>
    <row r="5804" spans="1:15" x14ac:dyDescent="0.35">
      <c r="A5804" t="s">
        <v>5825</v>
      </c>
      <c r="B5804" s="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I5804" s="4" t="str">
        <f t="shared" si="632"/>
        <v>Cake</v>
      </c>
      <c r="J5804" s="6">
        <f t="shared" si="633"/>
        <v>1</v>
      </c>
      <c r="K5804" s="6">
        <f t="shared" si="634"/>
        <v>3</v>
      </c>
      <c r="L5804" s="6">
        <f t="shared" si="631"/>
        <v>3</v>
      </c>
      <c r="M5804" t="str">
        <f t="shared" si="635"/>
        <v>Cash</v>
      </c>
      <c r="N5804" t="str">
        <f t="shared" si="636"/>
        <v>Takeaway</v>
      </c>
      <c r="O5804" s="8">
        <f t="shared" si="637"/>
        <v>45051</v>
      </c>
    </row>
    <row r="5805" spans="1:15" x14ac:dyDescent="0.35">
      <c r="A5805" t="s">
        <v>5826</v>
      </c>
      <c r="B5805" s="4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I5805" s="4" t="str">
        <f t="shared" si="632"/>
        <v>Smoothie</v>
      </c>
      <c r="J5805" s="6">
        <f t="shared" si="633"/>
        <v>1</v>
      </c>
      <c r="K5805" s="6">
        <f t="shared" si="634"/>
        <v>4</v>
      </c>
      <c r="L5805" s="6">
        <f t="shared" si="631"/>
        <v>4</v>
      </c>
      <c r="M5805" t="str">
        <f t="shared" si="635"/>
        <v>Default mode</v>
      </c>
      <c r="N5805" t="str">
        <f t="shared" si="636"/>
        <v>Takeaway</v>
      </c>
      <c r="O5805" s="8">
        <f t="shared" si="637"/>
        <v>45233</v>
      </c>
    </row>
    <row r="5806" spans="1:15" x14ac:dyDescent="0.35">
      <c r="A5806" t="s">
        <v>5827</v>
      </c>
      <c r="B5806" s="4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I5806" s="4" t="str">
        <f t="shared" si="632"/>
        <v>Coffee</v>
      </c>
      <c r="J5806" s="6">
        <f t="shared" si="633"/>
        <v>3</v>
      </c>
      <c r="K5806" s="6">
        <f t="shared" si="634"/>
        <v>2</v>
      </c>
      <c r="L5806" s="6">
        <f t="shared" si="631"/>
        <v>6</v>
      </c>
      <c r="M5806" t="str">
        <f t="shared" si="635"/>
        <v>Cash</v>
      </c>
      <c r="N5806" t="str">
        <f t="shared" si="636"/>
        <v>Takeaway</v>
      </c>
      <c r="O5806" s="8">
        <f t="shared" si="637"/>
        <v>44927</v>
      </c>
    </row>
    <row r="5807" spans="1:15" x14ac:dyDescent="0.35">
      <c r="A5807" t="s">
        <v>5828</v>
      </c>
      <c r="B5807" s="4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  <c r="I5807" s="4" t="str">
        <f t="shared" si="632"/>
        <v>Cookie</v>
      </c>
      <c r="J5807" s="6">
        <f t="shared" si="633"/>
        <v>2</v>
      </c>
      <c r="K5807" s="6">
        <f t="shared" si="634"/>
        <v>1</v>
      </c>
      <c r="L5807" s="6">
        <f t="shared" si="631"/>
        <v>2</v>
      </c>
      <c r="M5807" t="str">
        <f t="shared" si="635"/>
        <v>UNKNOWN</v>
      </c>
      <c r="N5807" t="str">
        <f t="shared" si="636"/>
        <v>Takeaway</v>
      </c>
      <c r="O5807" s="8">
        <f t="shared" si="637"/>
        <v>45190</v>
      </c>
    </row>
    <row r="5808" spans="1:15" x14ac:dyDescent="0.35">
      <c r="A5808" t="s">
        <v>5829</v>
      </c>
      <c r="B5808" s="4" t="s">
        <v>65</v>
      </c>
      <c r="C5808">
        <v>3</v>
      </c>
      <c r="D5808">
        <v>1.5</v>
      </c>
      <c r="G5808" t="s">
        <v>15</v>
      </c>
      <c r="I5808" s="4" t="str">
        <f t="shared" si="632"/>
        <v>Tea</v>
      </c>
      <c r="J5808" s="6">
        <f t="shared" si="633"/>
        <v>3</v>
      </c>
      <c r="K5808" s="6">
        <f t="shared" si="634"/>
        <v>1.5</v>
      </c>
      <c r="L5808" s="6">
        <f t="shared" si="631"/>
        <v>4.5</v>
      </c>
      <c r="M5808" t="str">
        <f t="shared" si="635"/>
        <v>Default mode</v>
      </c>
      <c r="N5808" t="str">
        <f t="shared" si="636"/>
        <v>In-store</v>
      </c>
      <c r="O5808" s="8">
        <f t="shared" si="637"/>
        <v>44927</v>
      </c>
    </row>
    <row r="5809" spans="1:15" x14ac:dyDescent="0.35">
      <c r="A5809" t="s">
        <v>5830</v>
      </c>
      <c r="B5809" s="4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  <c r="I5809" s="4" t="str">
        <f t="shared" si="632"/>
        <v>Salad</v>
      </c>
      <c r="J5809" s="6">
        <f t="shared" si="633"/>
        <v>3</v>
      </c>
      <c r="K5809" s="6">
        <f t="shared" si="634"/>
        <v>5</v>
      </c>
      <c r="L5809" s="6">
        <f t="shared" si="631"/>
        <v>15</v>
      </c>
      <c r="M5809" t="str">
        <f t="shared" si="635"/>
        <v>Cash</v>
      </c>
      <c r="N5809" t="str">
        <f t="shared" si="636"/>
        <v>Takeaway</v>
      </c>
      <c r="O5809" s="8">
        <f t="shared" si="637"/>
        <v>45083</v>
      </c>
    </row>
    <row r="5810" spans="1:15" x14ac:dyDescent="0.35">
      <c r="A5810" t="s">
        <v>5831</v>
      </c>
      <c r="B5810" s="4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  <c r="I5810" s="4" t="str">
        <f t="shared" si="632"/>
        <v>Juice</v>
      </c>
      <c r="J5810" s="6">
        <f t="shared" si="633"/>
        <v>3</v>
      </c>
      <c r="K5810" s="6">
        <f t="shared" si="634"/>
        <v>3</v>
      </c>
      <c r="L5810" s="6">
        <f t="shared" si="631"/>
        <v>6</v>
      </c>
      <c r="M5810" t="str">
        <f t="shared" si="635"/>
        <v>Credit Card</v>
      </c>
      <c r="N5810" t="str">
        <f t="shared" si="636"/>
        <v>UNKNOWN</v>
      </c>
      <c r="O5810" s="8">
        <f t="shared" si="637"/>
        <v>45290</v>
      </c>
    </row>
    <row r="5811" spans="1:15" x14ac:dyDescent="0.35">
      <c r="A5811" t="s">
        <v>5832</v>
      </c>
      <c r="B5811" s="4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  <c r="I5811" s="4" t="str">
        <f t="shared" si="632"/>
        <v>Juice</v>
      </c>
      <c r="J5811" s="6">
        <f t="shared" si="633"/>
        <v>5</v>
      </c>
      <c r="K5811" s="6">
        <f t="shared" si="634"/>
        <v>3</v>
      </c>
      <c r="L5811" s="6">
        <f t="shared" si="631"/>
        <v>15</v>
      </c>
      <c r="M5811" t="str">
        <f t="shared" si="635"/>
        <v>Digital Wallet</v>
      </c>
      <c r="N5811" t="str">
        <f t="shared" si="636"/>
        <v>In-store</v>
      </c>
      <c r="O5811" s="8">
        <f t="shared" si="637"/>
        <v>45268</v>
      </c>
    </row>
    <row r="5812" spans="1:15" x14ac:dyDescent="0.35">
      <c r="A5812" t="s">
        <v>5833</v>
      </c>
      <c r="B5812" s="4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I5812" s="4" t="str">
        <f t="shared" si="632"/>
        <v>Smoothie</v>
      </c>
      <c r="J5812" s="6">
        <f t="shared" si="633"/>
        <v>2</v>
      </c>
      <c r="K5812" s="6">
        <f t="shared" si="634"/>
        <v>4</v>
      </c>
      <c r="L5812" s="6">
        <f t="shared" si="631"/>
        <v>8</v>
      </c>
      <c r="M5812" t="str">
        <f t="shared" si="635"/>
        <v>Default mode</v>
      </c>
      <c r="N5812" t="str">
        <f t="shared" si="636"/>
        <v>In-store</v>
      </c>
      <c r="O5812" s="8">
        <f t="shared" si="637"/>
        <v>45132</v>
      </c>
    </row>
    <row r="5813" spans="1:15" x14ac:dyDescent="0.35">
      <c r="A5813" t="s">
        <v>5834</v>
      </c>
      <c r="B5813" s="4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  <c r="I5813" s="4" t="str">
        <f t="shared" si="632"/>
        <v>Coffee</v>
      </c>
      <c r="J5813" s="6">
        <f t="shared" si="633"/>
        <v>1</v>
      </c>
      <c r="K5813" s="6">
        <f t="shared" si="634"/>
        <v>2</v>
      </c>
      <c r="L5813" s="6">
        <f t="shared" si="631"/>
        <v>2</v>
      </c>
      <c r="M5813" t="str">
        <f t="shared" si="635"/>
        <v>Digital Wallet</v>
      </c>
      <c r="N5813" t="str">
        <f t="shared" si="636"/>
        <v>UNKNOWN</v>
      </c>
      <c r="O5813" s="8">
        <f t="shared" si="637"/>
        <v>44936</v>
      </c>
    </row>
    <row r="5814" spans="1:15" x14ac:dyDescent="0.35">
      <c r="A5814" t="s">
        <v>5835</v>
      </c>
      <c r="B5814" s="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  <c r="I5814" s="4" t="str">
        <f t="shared" si="632"/>
        <v>Salad</v>
      </c>
      <c r="J5814" s="6">
        <f t="shared" si="633"/>
        <v>3</v>
      </c>
      <c r="K5814" s="6">
        <f t="shared" si="634"/>
        <v>5</v>
      </c>
      <c r="L5814" s="6">
        <f t="shared" si="631"/>
        <v>15</v>
      </c>
      <c r="M5814" t="str">
        <f t="shared" si="635"/>
        <v>Digital Wallet</v>
      </c>
      <c r="N5814" t="str">
        <f t="shared" si="636"/>
        <v>In-store</v>
      </c>
      <c r="O5814" s="8">
        <f t="shared" si="637"/>
        <v>45068</v>
      </c>
    </row>
    <row r="5815" spans="1:15" x14ac:dyDescent="0.35">
      <c r="A5815" t="s">
        <v>5836</v>
      </c>
      <c r="B5815" s="4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I5815" s="4" t="str">
        <f t="shared" si="632"/>
        <v>Juice</v>
      </c>
      <c r="J5815" s="6">
        <f t="shared" si="633"/>
        <v>4</v>
      </c>
      <c r="K5815" s="6">
        <f t="shared" si="634"/>
        <v>3</v>
      </c>
      <c r="L5815" s="6">
        <f t="shared" si="631"/>
        <v>12</v>
      </c>
      <c r="M5815" t="str">
        <f t="shared" si="635"/>
        <v>Cash</v>
      </c>
      <c r="N5815" t="str">
        <f t="shared" si="636"/>
        <v>Takeaway</v>
      </c>
      <c r="O5815" s="8">
        <f t="shared" si="637"/>
        <v>45255</v>
      </c>
    </row>
    <row r="5816" spans="1:15" x14ac:dyDescent="0.35">
      <c r="A5816" t="s">
        <v>5837</v>
      </c>
      <c r="B5816" s="4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I5816" s="4" t="str">
        <f t="shared" si="632"/>
        <v>Tea</v>
      </c>
      <c r="J5816" s="6">
        <f t="shared" si="633"/>
        <v>5</v>
      </c>
      <c r="K5816" s="6">
        <f t="shared" si="634"/>
        <v>1.5</v>
      </c>
      <c r="L5816" s="6">
        <f t="shared" si="631"/>
        <v>7.5</v>
      </c>
      <c r="M5816" t="str">
        <f t="shared" si="635"/>
        <v>Credit Card</v>
      </c>
      <c r="N5816" t="str">
        <f t="shared" si="636"/>
        <v>Takeaway</v>
      </c>
      <c r="O5816" s="8">
        <f t="shared" si="637"/>
        <v>45045</v>
      </c>
    </row>
    <row r="5817" spans="1:15" x14ac:dyDescent="0.35">
      <c r="A5817" t="s">
        <v>5838</v>
      </c>
      <c r="B5817" s="4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  <c r="I5817" s="4" t="str">
        <f t="shared" si="632"/>
        <v>Cookie</v>
      </c>
      <c r="J5817" s="6">
        <f t="shared" si="633"/>
        <v>5</v>
      </c>
      <c r="K5817" s="6">
        <f t="shared" si="634"/>
        <v>1</v>
      </c>
      <c r="L5817" s="6">
        <f t="shared" si="631"/>
        <v>5</v>
      </c>
      <c r="M5817" t="str">
        <f t="shared" si="635"/>
        <v>Digital Wallet</v>
      </c>
      <c r="N5817" t="str">
        <f t="shared" si="636"/>
        <v>In-store</v>
      </c>
      <c r="O5817" s="8">
        <f t="shared" si="637"/>
        <v>44988</v>
      </c>
    </row>
    <row r="5818" spans="1:15" x14ac:dyDescent="0.35">
      <c r="A5818" t="s">
        <v>5839</v>
      </c>
      <c r="B5818" s="4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I5818" s="4" t="str">
        <f t="shared" si="632"/>
        <v>Sandwich</v>
      </c>
      <c r="J5818" s="6">
        <f t="shared" si="633"/>
        <v>2</v>
      </c>
      <c r="K5818" s="6">
        <f t="shared" si="634"/>
        <v>4</v>
      </c>
      <c r="L5818" s="6">
        <f t="shared" si="631"/>
        <v>8</v>
      </c>
      <c r="M5818" t="str">
        <f t="shared" si="635"/>
        <v>Credit Card</v>
      </c>
      <c r="N5818" t="str">
        <f t="shared" si="636"/>
        <v>In-store</v>
      </c>
      <c r="O5818" s="8">
        <f t="shared" si="637"/>
        <v>45011</v>
      </c>
    </row>
    <row r="5819" spans="1:15" x14ac:dyDescent="0.35">
      <c r="A5819" t="s">
        <v>5840</v>
      </c>
      <c r="B5819" s="4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I5819" s="4" t="str">
        <f t="shared" si="632"/>
        <v>Juice</v>
      </c>
      <c r="J5819" s="6">
        <f t="shared" si="633"/>
        <v>5</v>
      </c>
      <c r="K5819" s="6">
        <f t="shared" si="634"/>
        <v>3</v>
      </c>
      <c r="L5819" s="6">
        <f t="shared" si="631"/>
        <v>15</v>
      </c>
      <c r="M5819" t="str">
        <f t="shared" si="635"/>
        <v>Credit Card</v>
      </c>
      <c r="N5819" t="str">
        <f t="shared" si="636"/>
        <v>In-store</v>
      </c>
      <c r="O5819" s="8">
        <f t="shared" si="637"/>
        <v>45169</v>
      </c>
    </row>
    <row r="5820" spans="1:15" x14ac:dyDescent="0.35">
      <c r="A5820" t="s">
        <v>5841</v>
      </c>
      <c r="B5820" s="4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  <c r="I5820" s="4" t="str">
        <f t="shared" si="632"/>
        <v>Cookie</v>
      </c>
      <c r="J5820" s="6">
        <f t="shared" si="633"/>
        <v>1</v>
      </c>
      <c r="K5820" s="6">
        <f t="shared" si="634"/>
        <v>1</v>
      </c>
      <c r="L5820" s="6">
        <f t="shared" si="631"/>
        <v>1</v>
      </c>
      <c r="M5820" t="str">
        <f t="shared" si="635"/>
        <v>Digital Wallet</v>
      </c>
      <c r="N5820" t="str">
        <f t="shared" si="636"/>
        <v>UNKNOWN</v>
      </c>
      <c r="O5820" s="8">
        <f t="shared" si="637"/>
        <v>45102</v>
      </c>
    </row>
    <row r="5821" spans="1:15" x14ac:dyDescent="0.35">
      <c r="A5821" t="s">
        <v>5842</v>
      </c>
      <c r="B5821" s="4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I5821" s="4" t="str">
        <f t="shared" si="632"/>
        <v>Salad</v>
      </c>
      <c r="J5821" s="6">
        <f t="shared" si="633"/>
        <v>5</v>
      </c>
      <c r="K5821" s="6">
        <f t="shared" si="634"/>
        <v>5</v>
      </c>
      <c r="L5821" s="6">
        <f t="shared" si="631"/>
        <v>25</v>
      </c>
      <c r="M5821" t="str">
        <f t="shared" si="635"/>
        <v>Credit Card</v>
      </c>
      <c r="N5821" t="str">
        <f t="shared" si="636"/>
        <v>UNKNOWN</v>
      </c>
      <c r="O5821" s="8">
        <f t="shared" si="637"/>
        <v>45270</v>
      </c>
    </row>
    <row r="5822" spans="1:15" x14ac:dyDescent="0.35">
      <c r="A5822" t="s">
        <v>5843</v>
      </c>
      <c r="B5822" s="4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  <c r="I5822" s="4" t="str">
        <f t="shared" si="632"/>
        <v>UNKNOWN</v>
      </c>
      <c r="J5822" s="6">
        <f t="shared" si="633"/>
        <v>4</v>
      </c>
      <c r="K5822" s="6">
        <f t="shared" si="634"/>
        <v>3</v>
      </c>
      <c r="L5822" s="6">
        <f t="shared" si="631"/>
        <v>12</v>
      </c>
      <c r="M5822" t="str">
        <f t="shared" si="635"/>
        <v>Digital Wallet</v>
      </c>
      <c r="N5822" t="str">
        <f t="shared" si="636"/>
        <v>UNKNOWN</v>
      </c>
      <c r="O5822" s="8">
        <f t="shared" si="637"/>
        <v>45139</v>
      </c>
    </row>
    <row r="5823" spans="1:15" x14ac:dyDescent="0.35">
      <c r="A5823" t="s">
        <v>5844</v>
      </c>
      <c r="B5823" s="4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I5823" s="4" t="str">
        <f t="shared" si="632"/>
        <v>Smoothie</v>
      </c>
      <c r="J5823" s="6">
        <f t="shared" si="633"/>
        <v>2</v>
      </c>
      <c r="K5823" s="6">
        <f t="shared" si="634"/>
        <v>4</v>
      </c>
      <c r="L5823" s="6">
        <f t="shared" si="631"/>
        <v>8</v>
      </c>
      <c r="M5823" t="str">
        <f t="shared" si="635"/>
        <v>Default mode</v>
      </c>
      <c r="N5823" t="str">
        <f t="shared" si="636"/>
        <v>Takeaway</v>
      </c>
      <c r="O5823" s="8">
        <f t="shared" si="637"/>
        <v>45054</v>
      </c>
    </row>
    <row r="5824" spans="1:15" x14ac:dyDescent="0.35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I5824" s="4" t="str">
        <f t="shared" si="632"/>
        <v>UNKNOWN</v>
      </c>
      <c r="J5824" s="6">
        <f t="shared" si="633"/>
        <v>5</v>
      </c>
      <c r="K5824" s="6">
        <f t="shared" si="634"/>
        <v>3</v>
      </c>
      <c r="L5824" s="6">
        <f t="shared" si="631"/>
        <v>15</v>
      </c>
      <c r="M5824" t="str">
        <f t="shared" si="635"/>
        <v>Cash</v>
      </c>
      <c r="N5824" t="str">
        <f t="shared" si="636"/>
        <v>UNKNOWN</v>
      </c>
      <c r="O5824" s="8">
        <f t="shared" si="637"/>
        <v>45202</v>
      </c>
    </row>
    <row r="5825" spans="1:15" x14ac:dyDescent="0.35">
      <c r="A5825" t="s">
        <v>5846</v>
      </c>
      <c r="B5825" s="4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I5825" s="4" t="str">
        <f t="shared" si="632"/>
        <v>Juice</v>
      </c>
      <c r="J5825" s="6">
        <f t="shared" si="633"/>
        <v>5</v>
      </c>
      <c r="K5825" s="6">
        <f t="shared" si="634"/>
        <v>3</v>
      </c>
      <c r="L5825" s="6">
        <f t="shared" si="631"/>
        <v>15</v>
      </c>
      <c r="M5825" t="str">
        <f t="shared" si="635"/>
        <v>Credit Card</v>
      </c>
      <c r="N5825" t="str">
        <f t="shared" si="636"/>
        <v>In-store</v>
      </c>
      <c r="O5825" s="8">
        <f t="shared" si="637"/>
        <v>45187</v>
      </c>
    </row>
    <row r="5826" spans="1:15" x14ac:dyDescent="0.35">
      <c r="A5826" t="s">
        <v>5847</v>
      </c>
      <c r="B5826" s="4" t="s">
        <v>21</v>
      </c>
      <c r="C5826">
        <v>2</v>
      </c>
      <c r="D5826">
        <v>4</v>
      </c>
      <c r="E5826">
        <v>8</v>
      </c>
      <c r="H5826" s="1">
        <v>45062</v>
      </c>
      <c r="I5826" s="4" t="str">
        <f t="shared" si="632"/>
        <v>UNKNOWN</v>
      </c>
      <c r="J5826" s="6">
        <f t="shared" si="633"/>
        <v>2</v>
      </c>
      <c r="K5826" s="6">
        <f t="shared" si="634"/>
        <v>4</v>
      </c>
      <c r="L5826" s="6">
        <f t="shared" ref="L5826:L5889" si="638">IF(ISBLANK(E5826),PRODUCT(J5826,K5826),IF(E5826="ERROR",PRODUCT(J5826,K5826),IF(E5826="UNKNOWN",PRODUCT(J5826,K5826),E5826)))</f>
        <v>8</v>
      </c>
      <c r="M5826" t="str">
        <f t="shared" si="635"/>
        <v>Default mode</v>
      </c>
      <c r="N5826" t="str">
        <f t="shared" si="636"/>
        <v>UNKNOWN</v>
      </c>
      <c r="O5826" s="8">
        <f t="shared" si="637"/>
        <v>45062</v>
      </c>
    </row>
    <row r="5827" spans="1:15" x14ac:dyDescent="0.35">
      <c r="A5827" t="s">
        <v>5848</v>
      </c>
      <c r="B5827" s="4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  <c r="I5827" s="4" t="str">
        <f t="shared" ref="I5827:I5890" si="639">IF(ISBLANK(B5827),"UNKNOWN",IF(B5827="ERROR","Juice",B5827))</f>
        <v>Tea</v>
      </c>
      <c r="J5827" s="6">
        <f t="shared" ref="J5827:J5890" si="640">IF(ISBLANK(C5827),E5827/D5827,IF(C5827="ERROR",AVERAGE(C5827:C15826),IF(C5827="UNKNOWN",MEDIAN(C5827:C15826),C5827)))</f>
        <v>5</v>
      </c>
      <c r="K5827" s="6">
        <f t="shared" ref="K5827:K5890" si="641">IF(ISBLANK(D5827),0,IF(D5827="ERROR",AVERAGE(D5827:D15826),IF(D5827="UNKNOWN",MEDIAN(D5827:D15826),D5827)))</f>
        <v>1.5</v>
      </c>
      <c r="L5827" s="6">
        <f t="shared" si="638"/>
        <v>7.5</v>
      </c>
      <c r="M5827" t="str">
        <f t="shared" ref="M5827:M5890" si="642">IF(ISBLANK(F5827),"Default mode",IF(F5827="ERROR","Cash",F5827))</f>
        <v>Digital Wallet</v>
      </c>
      <c r="N5827" t="str">
        <f t="shared" ref="N5827:N5890" si="643">IF(ISBLANK(G5827),"UNKNOWN",IF(G5827="ERROR","Cafe",G5827))</f>
        <v>In-store</v>
      </c>
      <c r="O5827" s="8">
        <f t="shared" ref="O5827:O5890" si="644">IF(ISBLANK(H5827),DATE(2023,1,1),IF(H5827="ERROR",DATE(2023,6,1),IF(H5827="UNKNOWN",DATE(2023,1,1),H5827)))</f>
        <v>45033</v>
      </c>
    </row>
    <row r="5828" spans="1:15" x14ac:dyDescent="0.35">
      <c r="A5828" t="s">
        <v>5849</v>
      </c>
      <c r="B5828" s="4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I5828" s="4" t="str">
        <f t="shared" si="639"/>
        <v>Cookie</v>
      </c>
      <c r="J5828" s="6">
        <f t="shared" si="640"/>
        <v>5</v>
      </c>
      <c r="K5828" s="6">
        <f t="shared" si="641"/>
        <v>1</v>
      </c>
      <c r="L5828" s="6">
        <f t="shared" si="638"/>
        <v>5</v>
      </c>
      <c r="M5828" t="str">
        <f t="shared" si="642"/>
        <v>Cash</v>
      </c>
      <c r="N5828" t="str">
        <f t="shared" si="643"/>
        <v>Takeaway</v>
      </c>
      <c r="O5828" s="8">
        <f t="shared" si="644"/>
        <v>44993</v>
      </c>
    </row>
    <row r="5829" spans="1:15" x14ac:dyDescent="0.35">
      <c r="A5829" t="s">
        <v>5850</v>
      </c>
      <c r="B5829" s="4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I5829" s="4" t="str">
        <f t="shared" si="639"/>
        <v>Tea</v>
      </c>
      <c r="J5829" s="6">
        <f t="shared" si="640"/>
        <v>3</v>
      </c>
      <c r="K5829" s="6">
        <f t="shared" si="641"/>
        <v>1.5</v>
      </c>
      <c r="L5829" s="6">
        <f t="shared" si="638"/>
        <v>4.5</v>
      </c>
      <c r="M5829" t="str">
        <f t="shared" si="642"/>
        <v>Cash</v>
      </c>
      <c r="N5829" t="str">
        <f t="shared" si="643"/>
        <v>Takeaway</v>
      </c>
      <c r="O5829" s="8">
        <f t="shared" si="644"/>
        <v>45137</v>
      </c>
    </row>
    <row r="5830" spans="1:15" x14ac:dyDescent="0.35">
      <c r="A5830" t="s">
        <v>5851</v>
      </c>
      <c r="B5830" s="4" t="s">
        <v>13</v>
      </c>
      <c r="C5830">
        <v>5</v>
      </c>
      <c r="D5830">
        <v>3</v>
      </c>
      <c r="E5830">
        <v>15</v>
      </c>
      <c r="H5830" s="1">
        <v>45282</v>
      </c>
      <c r="I5830" s="4" t="str">
        <f t="shared" si="639"/>
        <v>Cake</v>
      </c>
      <c r="J5830" s="6">
        <f t="shared" si="640"/>
        <v>5</v>
      </c>
      <c r="K5830" s="6">
        <f t="shared" si="641"/>
        <v>3</v>
      </c>
      <c r="L5830" s="6">
        <f t="shared" si="638"/>
        <v>15</v>
      </c>
      <c r="M5830" t="str">
        <f t="shared" si="642"/>
        <v>Default mode</v>
      </c>
      <c r="N5830" t="str">
        <f t="shared" si="643"/>
        <v>UNKNOWN</v>
      </c>
      <c r="O5830" s="8">
        <f t="shared" si="644"/>
        <v>45282</v>
      </c>
    </row>
    <row r="5831" spans="1:15" x14ac:dyDescent="0.35">
      <c r="A5831" t="s">
        <v>5852</v>
      </c>
      <c r="B5831" s="4" t="s">
        <v>9</v>
      </c>
      <c r="C5831">
        <v>2</v>
      </c>
      <c r="D5831">
        <v>2</v>
      </c>
      <c r="E5831">
        <v>4</v>
      </c>
      <c r="H5831" s="1">
        <v>44993</v>
      </c>
      <c r="I5831" s="4" t="str">
        <f t="shared" si="639"/>
        <v>Coffee</v>
      </c>
      <c r="J5831" s="6">
        <f t="shared" si="640"/>
        <v>2</v>
      </c>
      <c r="K5831" s="6">
        <f t="shared" si="641"/>
        <v>2</v>
      </c>
      <c r="L5831" s="6">
        <f t="shared" si="638"/>
        <v>4</v>
      </c>
      <c r="M5831" t="str">
        <f t="shared" si="642"/>
        <v>Default mode</v>
      </c>
      <c r="N5831" t="str">
        <f t="shared" si="643"/>
        <v>UNKNOWN</v>
      </c>
      <c r="O5831" s="8">
        <f t="shared" si="644"/>
        <v>44993</v>
      </c>
    </row>
    <row r="5832" spans="1:15" x14ac:dyDescent="0.35">
      <c r="A5832" t="s">
        <v>5853</v>
      </c>
      <c r="B5832" s="4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  <c r="I5832" s="4" t="str">
        <f t="shared" si="639"/>
        <v>Juice</v>
      </c>
      <c r="J5832" s="6">
        <f t="shared" si="640"/>
        <v>3.0295887662988967</v>
      </c>
      <c r="K5832" s="6">
        <f t="shared" si="641"/>
        <v>3</v>
      </c>
      <c r="L5832" s="6">
        <f t="shared" si="638"/>
        <v>12</v>
      </c>
      <c r="M5832" t="str">
        <f t="shared" si="642"/>
        <v>Credit Card</v>
      </c>
      <c r="N5832" t="str">
        <f t="shared" si="643"/>
        <v>UNKNOWN</v>
      </c>
      <c r="O5832" s="8">
        <f t="shared" si="644"/>
        <v>45282</v>
      </c>
    </row>
    <row r="5833" spans="1:15" x14ac:dyDescent="0.35">
      <c r="A5833" t="s">
        <v>5854</v>
      </c>
      <c r="B5833" s="4" t="s">
        <v>20</v>
      </c>
      <c r="C5833">
        <v>5</v>
      </c>
      <c r="D5833">
        <v>5</v>
      </c>
      <c r="E5833">
        <v>25</v>
      </c>
      <c r="H5833" s="1">
        <v>45176</v>
      </c>
      <c r="I5833" s="4" t="str">
        <f t="shared" si="639"/>
        <v>Salad</v>
      </c>
      <c r="J5833" s="6">
        <f t="shared" si="640"/>
        <v>5</v>
      </c>
      <c r="K5833" s="6">
        <f t="shared" si="641"/>
        <v>5</v>
      </c>
      <c r="L5833" s="6">
        <f t="shared" si="638"/>
        <v>25</v>
      </c>
      <c r="M5833" t="str">
        <f t="shared" si="642"/>
        <v>Default mode</v>
      </c>
      <c r="N5833" t="str">
        <f t="shared" si="643"/>
        <v>UNKNOWN</v>
      </c>
      <c r="O5833" s="8">
        <f t="shared" si="644"/>
        <v>45176</v>
      </c>
    </row>
    <row r="5834" spans="1:15" x14ac:dyDescent="0.35">
      <c r="A5834" t="s">
        <v>5855</v>
      </c>
      <c r="B5834" s="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  <c r="I5834" s="4" t="str">
        <f t="shared" si="639"/>
        <v>Cookie</v>
      </c>
      <c r="J5834" s="6">
        <f t="shared" si="640"/>
        <v>2</v>
      </c>
      <c r="K5834" s="6">
        <f t="shared" si="641"/>
        <v>1</v>
      </c>
      <c r="L5834" s="6">
        <f t="shared" si="638"/>
        <v>2</v>
      </c>
      <c r="M5834" t="str">
        <f t="shared" si="642"/>
        <v>Digital Wallet</v>
      </c>
      <c r="N5834" t="str">
        <f t="shared" si="643"/>
        <v>Cafe</v>
      </c>
      <c r="O5834" s="8">
        <f t="shared" si="644"/>
        <v>45138</v>
      </c>
    </row>
    <row r="5835" spans="1:15" x14ac:dyDescent="0.35">
      <c r="A5835" t="s">
        <v>5856</v>
      </c>
      <c r="B5835" s="4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  <c r="I5835" s="4" t="str">
        <f t="shared" si="639"/>
        <v>Juice</v>
      </c>
      <c r="J5835" s="6">
        <f t="shared" si="640"/>
        <v>3</v>
      </c>
      <c r="K5835" s="6">
        <f t="shared" si="641"/>
        <v>3</v>
      </c>
      <c r="L5835" s="6">
        <f t="shared" si="638"/>
        <v>9</v>
      </c>
      <c r="M5835" t="str">
        <f t="shared" si="642"/>
        <v>Default mode</v>
      </c>
      <c r="N5835" t="str">
        <f t="shared" si="643"/>
        <v>In-store</v>
      </c>
      <c r="O5835" s="8">
        <f t="shared" si="644"/>
        <v>45253</v>
      </c>
    </row>
    <row r="5836" spans="1:15" x14ac:dyDescent="0.35">
      <c r="A5836" t="s">
        <v>5857</v>
      </c>
      <c r="B5836" s="4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I5836" s="4" t="str">
        <f t="shared" si="639"/>
        <v>Cookie</v>
      </c>
      <c r="J5836" s="6">
        <f t="shared" si="640"/>
        <v>5</v>
      </c>
      <c r="K5836" s="6">
        <f t="shared" si="641"/>
        <v>1</v>
      </c>
      <c r="L5836" s="6">
        <f t="shared" si="638"/>
        <v>5</v>
      </c>
      <c r="M5836" t="str">
        <f t="shared" si="642"/>
        <v>Cash</v>
      </c>
      <c r="N5836" t="str">
        <f t="shared" si="643"/>
        <v>Takeaway</v>
      </c>
      <c r="O5836" s="8">
        <f t="shared" si="644"/>
        <v>44999</v>
      </c>
    </row>
    <row r="5837" spans="1:15" x14ac:dyDescent="0.35">
      <c r="A5837" t="s">
        <v>5858</v>
      </c>
      <c r="B5837" s="4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I5837" s="4" t="str">
        <f t="shared" si="639"/>
        <v>Salad</v>
      </c>
      <c r="J5837" s="6">
        <f t="shared" si="640"/>
        <v>5</v>
      </c>
      <c r="K5837" s="6">
        <f t="shared" si="641"/>
        <v>5</v>
      </c>
      <c r="L5837" s="6">
        <f t="shared" si="638"/>
        <v>25</v>
      </c>
      <c r="M5837" t="str">
        <f t="shared" si="642"/>
        <v>Cash</v>
      </c>
      <c r="N5837" t="str">
        <f t="shared" si="643"/>
        <v>In-store</v>
      </c>
      <c r="O5837" s="8">
        <f t="shared" si="644"/>
        <v>45152</v>
      </c>
    </row>
    <row r="5838" spans="1:15" x14ac:dyDescent="0.35">
      <c r="A5838" t="s">
        <v>5859</v>
      </c>
      <c r="B5838" s="4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  <c r="I5838" s="4" t="str">
        <f t="shared" si="639"/>
        <v>Coffee</v>
      </c>
      <c r="J5838" s="6">
        <f t="shared" si="640"/>
        <v>3</v>
      </c>
      <c r="K5838" s="6">
        <f t="shared" si="641"/>
        <v>2</v>
      </c>
      <c r="L5838" s="6">
        <f t="shared" si="638"/>
        <v>6</v>
      </c>
      <c r="M5838" t="str">
        <f t="shared" si="642"/>
        <v>Digital Wallet</v>
      </c>
      <c r="N5838" t="str">
        <f t="shared" si="643"/>
        <v>Takeaway</v>
      </c>
      <c r="O5838" s="8">
        <f t="shared" si="644"/>
        <v>45152</v>
      </c>
    </row>
    <row r="5839" spans="1:15" x14ac:dyDescent="0.35">
      <c r="A5839" t="s">
        <v>5860</v>
      </c>
      <c r="B5839" s="4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I5839" s="4" t="str">
        <f t="shared" si="639"/>
        <v>Smoothie</v>
      </c>
      <c r="J5839" s="6">
        <f t="shared" si="640"/>
        <v>1</v>
      </c>
      <c r="K5839" s="6">
        <f t="shared" si="641"/>
        <v>4</v>
      </c>
      <c r="L5839" s="6">
        <f t="shared" si="638"/>
        <v>4</v>
      </c>
      <c r="M5839" t="str">
        <f t="shared" si="642"/>
        <v>Credit Card</v>
      </c>
      <c r="N5839" t="str">
        <f t="shared" si="643"/>
        <v>Takeaway</v>
      </c>
      <c r="O5839" s="8">
        <f t="shared" si="644"/>
        <v>45089</v>
      </c>
    </row>
    <row r="5840" spans="1:15" x14ac:dyDescent="0.35">
      <c r="A5840" t="s">
        <v>5861</v>
      </c>
      <c r="B5840" s="4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  <c r="I5840" s="4" t="str">
        <f t="shared" si="639"/>
        <v>Tea</v>
      </c>
      <c r="J5840" s="6">
        <f t="shared" si="640"/>
        <v>4</v>
      </c>
      <c r="K5840" s="6">
        <f t="shared" si="641"/>
        <v>1.5</v>
      </c>
      <c r="L5840" s="6">
        <f t="shared" si="638"/>
        <v>6</v>
      </c>
      <c r="M5840" t="str">
        <f t="shared" si="642"/>
        <v>Digital Wallet</v>
      </c>
      <c r="N5840" t="str">
        <f t="shared" si="643"/>
        <v>Takeaway</v>
      </c>
      <c r="O5840" s="8">
        <f t="shared" si="644"/>
        <v>45118</v>
      </c>
    </row>
    <row r="5841" spans="1:15" x14ac:dyDescent="0.35">
      <c r="A5841" t="s">
        <v>5862</v>
      </c>
      <c r="B5841" s="4" t="s">
        <v>9</v>
      </c>
      <c r="C5841">
        <v>1</v>
      </c>
      <c r="D5841">
        <v>2</v>
      </c>
      <c r="E5841">
        <v>2</v>
      </c>
      <c r="F5841" t="s">
        <v>14</v>
      </c>
      <c r="I5841" s="4" t="str">
        <f t="shared" si="639"/>
        <v>Coffee</v>
      </c>
      <c r="J5841" s="6">
        <f t="shared" si="640"/>
        <v>1</v>
      </c>
      <c r="K5841" s="6">
        <f t="shared" si="641"/>
        <v>2</v>
      </c>
      <c r="L5841" s="6">
        <f t="shared" si="638"/>
        <v>2</v>
      </c>
      <c r="M5841" t="str">
        <f t="shared" si="642"/>
        <v>Cash</v>
      </c>
      <c r="N5841" t="str">
        <f t="shared" si="643"/>
        <v>UNKNOWN</v>
      </c>
      <c r="O5841" s="8">
        <f t="shared" si="644"/>
        <v>44927</v>
      </c>
    </row>
    <row r="5842" spans="1:15" x14ac:dyDescent="0.35">
      <c r="A5842" t="s">
        <v>5863</v>
      </c>
      <c r="B5842" s="4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I5842" s="4" t="str">
        <f t="shared" si="639"/>
        <v>Cake</v>
      </c>
      <c r="J5842" s="6">
        <f t="shared" si="640"/>
        <v>4</v>
      </c>
      <c r="K5842" s="6">
        <f t="shared" si="641"/>
        <v>0</v>
      </c>
      <c r="L5842" s="6">
        <f t="shared" si="638"/>
        <v>12</v>
      </c>
      <c r="M5842" t="str">
        <f t="shared" si="642"/>
        <v>Cash</v>
      </c>
      <c r="N5842" t="str">
        <f t="shared" si="643"/>
        <v>Takeaway</v>
      </c>
      <c r="O5842" s="8">
        <f t="shared" si="644"/>
        <v>45131</v>
      </c>
    </row>
    <row r="5843" spans="1:15" x14ac:dyDescent="0.35">
      <c r="A5843" t="s">
        <v>5864</v>
      </c>
      <c r="B5843" s="4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  <c r="I5843" s="4" t="str">
        <f t="shared" si="639"/>
        <v>Cookie</v>
      </c>
      <c r="J5843" s="6">
        <f t="shared" si="640"/>
        <v>3</v>
      </c>
      <c r="K5843" s="6">
        <f t="shared" si="641"/>
        <v>1</v>
      </c>
      <c r="L5843" s="6">
        <f t="shared" si="638"/>
        <v>3</v>
      </c>
      <c r="M5843" t="str">
        <f t="shared" si="642"/>
        <v>Digital Wallet</v>
      </c>
      <c r="N5843" t="str">
        <f t="shared" si="643"/>
        <v>In-store</v>
      </c>
      <c r="O5843" s="8">
        <f t="shared" si="644"/>
        <v>45112</v>
      </c>
    </row>
    <row r="5844" spans="1:15" x14ac:dyDescent="0.35">
      <c r="A5844" t="s">
        <v>5865</v>
      </c>
      <c r="B5844" s="4" t="s">
        <v>20</v>
      </c>
      <c r="C5844">
        <v>1</v>
      </c>
      <c r="D5844">
        <v>5</v>
      </c>
      <c r="E5844">
        <v>5</v>
      </c>
      <c r="H5844" t="s">
        <v>21</v>
      </c>
      <c r="I5844" s="4" t="str">
        <f t="shared" si="639"/>
        <v>Salad</v>
      </c>
      <c r="J5844" s="6">
        <f t="shared" si="640"/>
        <v>1</v>
      </c>
      <c r="K5844" s="6">
        <f t="shared" si="641"/>
        <v>5</v>
      </c>
      <c r="L5844" s="6">
        <f t="shared" si="638"/>
        <v>5</v>
      </c>
      <c r="M5844" t="str">
        <f t="shared" si="642"/>
        <v>Default mode</v>
      </c>
      <c r="N5844" t="str">
        <f t="shared" si="643"/>
        <v>UNKNOWN</v>
      </c>
      <c r="O5844" s="8">
        <f t="shared" si="644"/>
        <v>44927</v>
      </c>
    </row>
    <row r="5845" spans="1:15" x14ac:dyDescent="0.35">
      <c r="A5845" t="s">
        <v>5866</v>
      </c>
      <c r="B5845" s="4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  <c r="I5845" s="4" t="str">
        <f t="shared" si="639"/>
        <v>Cookie</v>
      </c>
      <c r="J5845" s="6">
        <f t="shared" si="640"/>
        <v>2</v>
      </c>
      <c r="K5845" s="6">
        <f t="shared" si="641"/>
        <v>1</v>
      </c>
      <c r="L5845" s="6">
        <f t="shared" si="638"/>
        <v>2</v>
      </c>
      <c r="M5845" t="str">
        <f t="shared" si="642"/>
        <v>Digital Wallet</v>
      </c>
      <c r="N5845" t="str">
        <f t="shared" si="643"/>
        <v>Takeaway</v>
      </c>
      <c r="O5845" s="8">
        <f t="shared" si="644"/>
        <v>45244</v>
      </c>
    </row>
    <row r="5846" spans="1:15" x14ac:dyDescent="0.35">
      <c r="A5846" t="s">
        <v>5867</v>
      </c>
      <c r="B5846" s="4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  <c r="I5846" s="4" t="str">
        <f t="shared" si="639"/>
        <v>Sandwich</v>
      </c>
      <c r="J5846" s="6">
        <f t="shared" si="640"/>
        <v>5</v>
      </c>
      <c r="K5846" s="6">
        <f t="shared" si="641"/>
        <v>4</v>
      </c>
      <c r="L5846" s="6">
        <f t="shared" si="638"/>
        <v>20</v>
      </c>
      <c r="M5846" t="str">
        <f t="shared" si="642"/>
        <v>Cash</v>
      </c>
      <c r="N5846" t="str">
        <f t="shared" si="643"/>
        <v>In-store</v>
      </c>
      <c r="O5846" s="8">
        <f t="shared" si="644"/>
        <v>45260</v>
      </c>
    </row>
    <row r="5847" spans="1:15" x14ac:dyDescent="0.35">
      <c r="A5847" t="s">
        <v>5868</v>
      </c>
      <c r="B5847" s="4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  <c r="I5847" s="4" t="str">
        <f t="shared" si="639"/>
        <v>Smoothie</v>
      </c>
      <c r="J5847" s="6" t="e">
        <f t="shared" si="640"/>
        <v>#VALUE!</v>
      </c>
      <c r="K5847" s="6">
        <f t="shared" si="641"/>
        <v>3</v>
      </c>
      <c r="L5847" s="6">
        <f t="shared" si="638"/>
        <v>8</v>
      </c>
      <c r="M5847" t="str">
        <f t="shared" si="642"/>
        <v>UNKNOWN</v>
      </c>
      <c r="N5847" t="str">
        <f t="shared" si="643"/>
        <v>Takeaway</v>
      </c>
      <c r="O5847" s="8">
        <f t="shared" si="644"/>
        <v>45157</v>
      </c>
    </row>
    <row r="5848" spans="1:15" x14ac:dyDescent="0.35">
      <c r="A5848" t="s">
        <v>5869</v>
      </c>
      <c r="B5848" s="4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I5848" s="4" t="str">
        <f t="shared" si="639"/>
        <v>Juice</v>
      </c>
      <c r="J5848" s="6">
        <f t="shared" si="640"/>
        <v>1</v>
      </c>
      <c r="K5848" s="6">
        <f t="shared" si="641"/>
        <v>3</v>
      </c>
      <c r="L5848" s="6">
        <f t="shared" si="638"/>
        <v>3</v>
      </c>
      <c r="M5848" t="str">
        <f t="shared" si="642"/>
        <v>Cash</v>
      </c>
      <c r="N5848" t="str">
        <f t="shared" si="643"/>
        <v>In-store</v>
      </c>
      <c r="O5848" s="8">
        <f t="shared" si="644"/>
        <v>44999</v>
      </c>
    </row>
    <row r="5849" spans="1:15" x14ac:dyDescent="0.35">
      <c r="A5849" t="s">
        <v>5870</v>
      </c>
      <c r="B5849" s="4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I5849" s="4" t="str">
        <f t="shared" si="639"/>
        <v>Juice</v>
      </c>
      <c r="J5849" s="6">
        <f t="shared" si="640"/>
        <v>3</v>
      </c>
      <c r="K5849" s="6">
        <f t="shared" si="641"/>
        <v>3</v>
      </c>
      <c r="L5849" s="6">
        <f t="shared" si="638"/>
        <v>9</v>
      </c>
      <c r="M5849" t="str">
        <f t="shared" si="642"/>
        <v>Cash</v>
      </c>
      <c r="N5849" t="str">
        <f t="shared" si="643"/>
        <v>Takeaway</v>
      </c>
      <c r="O5849" s="8">
        <f t="shared" si="644"/>
        <v>45201</v>
      </c>
    </row>
    <row r="5850" spans="1:15" x14ac:dyDescent="0.35">
      <c r="A5850" t="s">
        <v>5871</v>
      </c>
      <c r="B5850" s="4" t="s">
        <v>28</v>
      </c>
      <c r="C5850">
        <v>4</v>
      </c>
      <c r="D5850">
        <v>4</v>
      </c>
      <c r="E5850">
        <v>16</v>
      </c>
      <c r="H5850" s="1">
        <v>45166</v>
      </c>
      <c r="I5850" s="4" t="str">
        <f t="shared" si="639"/>
        <v>Sandwich</v>
      </c>
      <c r="J5850" s="6">
        <f t="shared" si="640"/>
        <v>4</v>
      </c>
      <c r="K5850" s="6">
        <f t="shared" si="641"/>
        <v>4</v>
      </c>
      <c r="L5850" s="6">
        <f t="shared" si="638"/>
        <v>16</v>
      </c>
      <c r="M5850" t="str">
        <f t="shared" si="642"/>
        <v>Default mode</v>
      </c>
      <c r="N5850" t="str">
        <f t="shared" si="643"/>
        <v>UNKNOWN</v>
      </c>
      <c r="O5850" s="8">
        <f t="shared" si="644"/>
        <v>45166</v>
      </c>
    </row>
    <row r="5851" spans="1:15" x14ac:dyDescent="0.35">
      <c r="A5851" t="s">
        <v>5872</v>
      </c>
      <c r="B5851" s="4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 s="4" t="str">
        <f t="shared" si="639"/>
        <v>Juice</v>
      </c>
      <c r="J5851" s="6">
        <f t="shared" si="640"/>
        <v>5</v>
      </c>
      <c r="K5851" s="6">
        <f t="shared" si="641"/>
        <v>1.5</v>
      </c>
      <c r="L5851" s="6">
        <f t="shared" si="638"/>
        <v>7.5</v>
      </c>
      <c r="M5851" t="str">
        <f t="shared" si="642"/>
        <v>Digital Wallet</v>
      </c>
      <c r="N5851" t="str">
        <f t="shared" si="643"/>
        <v>UNKNOWN</v>
      </c>
      <c r="O5851" s="8">
        <f t="shared" si="644"/>
        <v>45171</v>
      </c>
    </row>
    <row r="5852" spans="1:15" x14ac:dyDescent="0.35">
      <c r="A5852" t="s">
        <v>5873</v>
      </c>
      <c r="B5852" s="4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I5852" s="4" t="str">
        <f t="shared" si="639"/>
        <v>Juice</v>
      </c>
      <c r="J5852" s="6">
        <f t="shared" si="640"/>
        <v>3</v>
      </c>
      <c r="K5852" s="6">
        <f t="shared" si="641"/>
        <v>3</v>
      </c>
      <c r="L5852" s="6">
        <f t="shared" si="638"/>
        <v>6</v>
      </c>
      <c r="M5852" t="str">
        <f t="shared" si="642"/>
        <v>Credit Card</v>
      </c>
      <c r="N5852" t="str">
        <f t="shared" si="643"/>
        <v>In-store</v>
      </c>
      <c r="O5852" s="8">
        <f t="shared" si="644"/>
        <v>45245</v>
      </c>
    </row>
    <row r="5853" spans="1:15" x14ac:dyDescent="0.35">
      <c r="A5853" t="s">
        <v>5874</v>
      </c>
      <c r="C5853">
        <v>1</v>
      </c>
      <c r="D5853">
        <v>3</v>
      </c>
      <c r="E5853">
        <v>3</v>
      </c>
      <c r="I5853" s="4" t="str">
        <f t="shared" si="639"/>
        <v>UNKNOWN</v>
      </c>
      <c r="J5853" s="6">
        <f t="shared" si="640"/>
        <v>1</v>
      </c>
      <c r="K5853" s="6">
        <f t="shared" si="641"/>
        <v>3</v>
      </c>
      <c r="L5853" s="6">
        <f t="shared" si="638"/>
        <v>3</v>
      </c>
      <c r="M5853" t="str">
        <f t="shared" si="642"/>
        <v>Default mode</v>
      </c>
      <c r="N5853" t="str">
        <f t="shared" si="643"/>
        <v>UNKNOWN</v>
      </c>
      <c r="O5853" s="8">
        <f t="shared" si="644"/>
        <v>44927</v>
      </c>
    </row>
    <row r="5854" spans="1:15" x14ac:dyDescent="0.35">
      <c r="A5854" t="s">
        <v>5875</v>
      </c>
      <c r="B5854" s="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I5854" s="4" t="str">
        <f t="shared" si="639"/>
        <v>Smoothie</v>
      </c>
      <c r="J5854" s="6">
        <f t="shared" si="640"/>
        <v>4</v>
      </c>
      <c r="K5854" s="6">
        <f t="shared" si="641"/>
        <v>4</v>
      </c>
      <c r="L5854" s="6">
        <f t="shared" si="638"/>
        <v>16</v>
      </c>
      <c r="M5854" t="str">
        <f t="shared" si="642"/>
        <v>Cash</v>
      </c>
      <c r="N5854" t="str">
        <f t="shared" si="643"/>
        <v>UNKNOWN</v>
      </c>
      <c r="O5854" s="8">
        <f t="shared" si="644"/>
        <v>45016</v>
      </c>
    </row>
    <row r="5855" spans="1:15" x14ac:dyDescent="0.35">
      <c r="A5855" t="s">
        <v>5876</v>
      </c>
      <c r="B5855" s="4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  <c r="I5855" s="4" t="str">
        <f t="shared" si="639"/>
        <v>Juice</v>
      </c>
      <c r="J5855" s="6">
        <f t="shared" si="640"/>
        <v>1</v>
      </c>
      <c r="K5855" s="6">
        <f t="shared" si="641"/>
        <v>3</v>
      </c>
      <c r="L5855" s="6">
        <f t="shared" si="638"/>
        <v>3</v>
      </c>
      <c r="M5855" t="str">
        <f t="shared" si="642"/>
        <v>Digital Wallet</v>
      </c>
      <c r="N5855" t="str">
        <f t="shared" si="643"/>
        <v>UNKNOWN</v>
      </c>
      <c r="O5855" s="8">
        <f t="shared" si="644"/>
        <v>45011</v>
      </c>
    </row>
    <row r="5856" spans="1:15" x14ac:dyDescent="0.35">
      <c r="A5856" t="s">
        <v>5877</v>
      </c>
      <c r="B5856" s="4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I5856" s="4" t="str">
        <f t="shared" si="639"/>
        <v>Juice</v>
      </c>
      <c r="J5856" s="6">
        <f t="shared" si="640"/>
        <v>5</v>
      </c>
      <c r="K5856" s="6">
        <f t="shared" si="641"/>
        <v>3</v>
      </c>
      <c r="L5856" s="6">
        <f t="shared" si="638"/>
        <v>15</v>
      </c>
      <c r="M5856" t="str">
        <f t="shared" si="642"/>
        <v>Default mode</v>
      </c>
      <c r="N5856" t="str">
        <f t="shared" si="643"/>
        <v>In-store</v>
      </c>
      <c r="O5856" s="8">
        <f t="shared" si="644"/>
        <v>45256</v>
      </c>
    </row>
    <row r="5857" spans="1:15" x14ac:dyDescent="0.35">
      <c r="A5857" t="s">
        <v>5878</v>
      </c>
      <c r="B5857" s="4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  <c r="I5857" s="4" t="str">
        <f t="shared" si="639"/>
        <v>Cake</v>
      </c>
      <c r="J5857" s="6">
        <f t="shared" si="640"/>
        <v>3</v>
      </c>
      <c r="K5857" s="6">
        <f t="shared" si="641"/>
        <v>3</v>
      </c>
      <c r="L5857" s="6">
        <f t="shared" si="638"/>
        <v>9</v>
      </c>
      <c r="M5857" t="str">
        <f t="shared" si="642"/>
        <v>Digital Wallet</v>
      </c>
      <c r="N5857" t="str">
        <f t="shared" si="643"/>
        <v>In-store</v>
      </c>
      <c r="O5857" s="8">
        <f t="shared" si="644"/>
        <v>44946</v>
      </c>
    </row>
    <row r="5858" spans="1:15" x14ac:dyDescent="0.35">
      <c r="A5858" t="s">
        <v>5879</v>
      </c>
      <c r="B5858" s="4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I5858" s="4" t="str">
        <f t="shared" si="639"/>
        <v>Cookie</v>
      </c>
      <c r="J5858" s="6">
        <f t="shared" si="640"/>
        <v>4</v>
      </c>
      <c r="K5858" s="6">
        <f t="shared" si="641"/>
        <v>1</v>
      </c>
      <c r="L5858" s="6">
        <f t="shared" si="638"/>
        <v>4</v>
      </c>
      <c r="M5858" t="str">
        <f t="shared" si="642"/>
        <v>Credit Card</v>
      </c>
      <c r="N5858" t="str">
        <f t="shared" si="643"/>
        <v>In-store</v>
      </c>
      <c r="O5858" s="8">
        <f t="shared" si="644"/>
        <v>45130</v>
      </c>
    </row>
    <row r="5859" spans="1:15" x14ac:dyDescent="0.35">
      <c r="A5859" t="s">
        <v>5880</v>
      </c>
      <c r="B5859" s="4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  <c r="I5859" s="4" t="str">
        <f t="shared" si="639"/>
        <v>Sandwich</v>
      </c>
      <c r="J5859" s="6">
        <f t="shared" si="640"/>
        <v>1</v>
      </c>
      <c r="K5859" s="6">
        <f t="shared" si="641"/>
        <v>4</v>
      </c>
      <c r="L5859" s="6">
        <f t="shared" si="638"/>
        <v>4</v>
      </c>
      <c r="M5859" t="str">
        <f t="shared" si="642"/>
        <v>Digital Wallet</v>
      </c>
      <c r="N5859" t="str">
        <f t="shared" si="643"/>
        <v>In-store</v>
      </c>
      <c r="O5859" s="8">
        <f t="shared" si="644"/>
        <v>45197</v>
      </c>
    </row>
    <row r="5860" spans="1:15" x14ac:dyDescent="0.35">
      <c r="A5860" t="s">
        <v>5881</v>
      </c>
      <c r="B5860" s="4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I5860" s="4" t="str">
        <f t="shared" si="639"/>
        <v>UNKNOWN</v>
      </c>
      <c r="J5860" s="6">
        <f t="shared" si="640"/>
        <v>2</v>
      </c>
      <c r="K5860" s="6">
        <f t="shared" si="641"/>
        <v>5</v>
      </c>
      <c r="L5860" s="6">
        <f t="shared" si="638"/>
        <v>10</v>
      </c>
      <c r="M5860" t="str">
        <f t="shared" si="642"/>
        <v>Default mode</v>
      </c>
      <c r="N5860" t="str">
        <f t="shared" si="643"/>
        <v>In-store</v>
      </c>
      <c r="O5860" s="8">
        <f t="shared" si="644"/>
        <v>44982</v>
      </c>
    </row>
    <row r="5861" spans="1:15" x14ac:dyDescent="0.35">
      <c r="A5861" t="s">
        <v>5882</v>
      </c>
      <c r="B5861" s="4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I5861" s="4" t="str">
        <f t="shared" si="639"/>
        <v>UNKNOWN</v>
      </c>
      <c r="J5861" s="6">
        <f t="shared" si="640"/>
        <v>2</v>
      </c>
      <c r="K5861" s="6">
        <f t="shared" si="641"/>
        <v>1</v>
      </c>
      <c r="L5861" s="6">
        <f t="shared" si="638"/>
        <v>2</v>
      </c>
      <c r="M5861" t="str">
        <f t="shared" si="642"/>
        <v>Default mode</v>
      </c>
      <c r="N5861" t="str">
        <f t="shared" si="643"/>
        <v>In-store</v>
      </c>
      <c r="O5861" s="8">
        <f t="shared" si="644"/>
        <v>45088</v>
      </c>
    </row>
    <row r="5862" spans="1:15" x14ac:dyDescent="0.35">
      <c r="A5862" t="s">
        <v>5883</v>
      </c>
      <c r="B5862" s="4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I5862" s="4" t="str">
        <f t="shared" si="639"/>
        <v>Juice</v>
      </c>
      <c r="J5862" s="6">
        <f t="shared" si="640"/>
        <v>1</v>
      </c>
      <c r="K5862" s="6">
        <f t="shared" si="641"/>
        <v>3</v>
      </c>
      <c r="L5862" s="6">
        <f t="shared" si="638"/>
        <v>3</v>
      </c>
      <c r="M5862" t="str">
        <f t="shared" si="642"/>
        <v>Cash</v>
      </c>
      <c r="N5862" t="str">
        <f t="shared" si="643"/>
        <v>UNKNOWN</v>
      </c>
      <c r="O5862" s="8">
        <f t="shared" si="644"/>
        <v>45200</v>
      </c>
    </row>
    <row r="5863" spans="1:15" x14ac:dyDescent="0.35">
      <c r="A5863" t="s">
        <v>5884</v>
      </c>
      <c r="B5863" s="4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  <c r="I5863" s="4" t="str">
        <f t="shared" si="639"/>
        <v>Cookie</v>
      </c>
      <c r="J5863" s="6">
        <f t="shared" si="640"/>
        <v>4</v>
      </c>
      <c r="K5863" s="6">
        <f t="shared" si="641"/>
        <v>1</v>
      </c>
      <c r="L5863" s="6">
        <f t="shared" si="638"/>
        <v>4</v>
      </c>
      <c r="M5863" t="str">
        <f t="shared" si="642"/>
        <v>Cash</v>
      </c>
      <c r="N5863" t="str">
        <f t="shared" si="643"/>
        <v>UNKNOWN</v>
      </c>
      <c r="O5863" s="8">
        <f t="shared" si="644"/>
        <v>44961</v>
      </c>
    </row>
    <row r="5864" spans="1:15" x14ac:dyDescent="0.35">
      <c r="A5864" t="s">
        <v>5885</v>
      </c>
      <c r="B5864" s="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  <c r="I5864" s="4" t="str">
        <f t="shared" si="639"/>
        <v>Smoothie</v>
      </c>
      <c r="J5864" s="6">
        <f t="shared" si="640"/>
        <v>2</v>
      </c>
      <c r="K5864" s="6">
        <f t="shared" si="641"/>
        <v>3.0149974580579562</v>
      </c>
      <c r="L5864" s="6">
        <f t="shared" si="638"/>
        <v>8</v>
      </c>
      <c r="M5864" t="str">
        <f t="shared" si="642"/>
        <v>Credit Card</v>
      </c>
      <c r="N5864" t="str">
        <f t="shared" si="643"/>
        <v>UNKNOWN</v>
      </c>
      <c r="O5864" s="8">
        <f t="shared" si="644"/>
        <v>45282</v>
      </c>
    </row>
    <row r="5865" spans="1:15" x14ac:dyDescent="0.35">
      <c r="A5865" t="s">
        <v>5886</v>
      </c>
      <c r="B5865" s="4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  <c r="I5865" s="4" t="str">
        <f t="shared" si="639"/>
        <v>Cake</v>
      </c>
      <c r="J5865" s="6">
        <f t="shared" si="640"/>
        <v>2</v>
      </c>
      <c r="K5865" s="6">
        <f t="shared" si="641"/>
        <v>3</v>
      </c>
      <c r="L5865" s="6">
        <f t="shared" si="638"/>
        <v>6</v>
      </c>
      <c r="M5865" t="str">
        <f t="shared" si="642"/>
        <v>Digital Wallet</v>
      </c>
      <c r="N5865" t="str">
        <f t="shared" si="643"/>
        <v>UNKNOWN</v>
      </c>
      <c r="O5865" s="8">
        <f t="shared" si="644"/>
        <v>45085</v>
      </c>
    </row>
    <row r="5866" spans="1:15" x14ac:dyDescent="0.35">
      <c r="A5866" t="s">
        <v>5887</v>
      </c>
      <c r="B5866" s="4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I5866" s="4" t="str">
        <f t="shared" si="639"/>
        <v>Sandwich</v>
      </c>
      <c r="J5866" s="6">
        <f t="shared" si="640"/>
        <v>3</v>
      </c>
      <c r="K5866" s="6">
        <f t="shared" si="641"/>
        <v>4</v>
      </c>
      <c r="L5866" s="6">
        <f t="shared" si="638"/>
        <v>12</v>
      </c>
      <c r="M5866" t="str">
        <f t="shared" si="642"/>
        <v>Credit Card</v>
      </c>
      <c r="N5866" t="str">
        <f t="shared" si="643"/>
        <v>UNKNOWN</v>
      </c>
      <c r="O5866" s="8">
        <f t="shared" si="644"/>
        <v>45014</v>
      </c>
    </row>
    <row r="5867" spans="1:15" x14ac:dyDescent="0.35">
      <c r="A5867" t="s">
        <v>5888</v>
      </c>
      <c r="B5867" s="4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  <c r="I5867" s="4" t="str">
        <f t="shared" si="639"/>
        <v>Juice</v>
      </c>
      <c r="J5867" s="6">
        <f t="shared" si="640"/>
        <v>5</v>
      </c>
      <c r="K5867" s="6">
        <f t="shared" si="641"/>
        <v>1.5</v>
      </c>
      <c r="L5867" s="6">
        <f t="shared" si="638"/>
        <v>7.5</v>
      </c>
      <c r="M5867" t="str">
        <f t="shared" si="642"/>
        <v>Digital Wallet</v>
      </c>
      <c r="N5867" t="str">
        <f t="shared" si="643"/>
        <v>UNKNOWN</v>
      </c>
      <c r="O5867" s="8">
        <f t="shared" si="644"/>
        <v>44949</v>
      </c>
    </row>
    <row r="5868" spans="1:15" x14ac:dyDescent="0.35">
      <c r="A5868" t="s">
        <v>5889</v>
      </c>
      <c r="B5868" s="4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  <c r="I5868" s="4" t="str">
        <f t="shared" si="639"/>
        <v>Cake</v>
      </c>
      <c r="J5868" s="6">
        <f t="shared" si="640"/>
        <v>1</v>
      </c>
      <c r="K5868" s="6">
        <f t="shared" si="641"/>
        <v>3</v>
      </c>
      <c r="L5868" s="6">
        <f t="shared" si="638"/>
        <v>3</v>
      </c>
      <c r="M5868" t="str">
        <f t="shared" si="642"/>
        <v>Default mode</v>
      </c>
      <c r="N5868" t="str">
        <f t="shared" si="643"/>
        <v>Takeaway</v>
      </c>
      <c r="O5868" s="8">
        <f t="shared" si="644"/>
        <v>45126</v>
      </c>
    </row>
    <row r="5869" spans="1:15" x14ac:dyDescent="0.35">
      <c r="A5869" t="s">
        <v>5890</v>
      </c>
      <c r="B5869" s="4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I5869" s="4" t="str">
        <f t="shared" si="639"/>
        <v>Cookie</v>
      </c>
      <c r="J5869" s="6">
        <f t="shared" si="640"/>
        <v>1</v>
      </c>
      <c r="K5869" s="6">
        <f t="shared" si="641"/>
        <v>1</v>
      </c>
      <c r="L5869" s="6">
        <f t="shared" si="638"/>
        <v>1</v>
      </c>
      <c r="M5869" t="str">
        <f t="shared" si="642"/>
        <v>Credit Card</v>
      </c>
      <c r="N5869" t="str">
        <f t="shared" si="643"/>
        <v>In-store</v>
      </c>
      <c r="O5869" s="8">
        <f t="shared" si="644"/>
        <v>45018</v>
      </c>
    </row>
    <row r="5870" spans="1:15" x14ac:dyDescent="0.35">
      <c r="A5870" t="s">
        <v>5891</v>
      </c>
      <c r="B5870" s="4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  <c r="I5870" s="4" t="str">
        <f t="shared" si="639"/>
        <v>Sandwich</v>
      </c>
      <c r="J5870" s="6">
        <f t="shared" si="640"/>
        <v>1</v>
      </c>
      <c r="K5870" s="6">
        <f t="shared" si="641"/>
        <v>4</v>
      </c>
      <c r="L5870" s="6">
        <f t="shared" si="638"/>
        <v>4</v>
      </c>
      <c r="M5870" t="str">
        <f t="shared" si="642"/>
        <v>Cash</v>
      </c>
      <c r="N5870" t="str">
        <f t="shared" si="643"/>
        <v>UNKNOWN</v>
      </c>
      <c r="O5870" s="8">
        <f t="shared" si="644"/>
        <v>44927</v>
      </c>
    </row>
    <row r="5871" spans="1:15" x14ac:dyDescent="0.35">
      <c r="A5871" t="s">
        <v>5892</v>
      </c>
      <c r="B5871" s="4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  <c r="I5871" s="4" t="str">
        <f t="shared" si="639"/>
        <v>Sandwich</v>
      </c>
      <c r="J5871" s="6">
        <f t="shared" si="640"/>
        <v>1</v>
      </c>
      <c r="K5871" s="6">
        <f t="shared" si="641"/>
        <v>4</v>
      </c>
      <c r="L5871" s="6">
        <f t="shared" si="638"/>
        <v>4</v>
      </c>
      <c r="M5871" t="str">
        <f t="shared" si="642"/>
        <v>UNKNOWN</v>
      </c>
      <c r="N5871" t="str">
        <f t="shared" si="643"/>
        <v>In-store</v>
      </c>
      <c r="O5871" s="8">
        <f t="shared" si="644"/>
        <v>45039</v>
      </c>
    </row>
    <row r="5872" spans="1:15" x14ac:dyDescent="0.35">
      <c r="A5872" t="s">
        <v>5893</v>
      </c>
      <c r="B5872" s="4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I5872" s="4" t="str">
        <f t="shared" si="639"/>
        <v>Juice</v>
      </c>
      <c r="J5872" s="6">
        <f t="shared" si="640"/>
        <v>3</v>
      </c>
      <c r="K5872" s="6">
        <f t="shared" si="641"/>
        <v>3</v>
      </c>
      <c r="L5872" s="6">
        <f t="shared" si="638"/>
        <v>9</v>
      </c>
      <c r="M5872" t="str">
        <f t="shared" si="642"/>
        <v>Credit Card</v>
      </c>
      <c r="N5872" t="str">
        <f t="shared" si="643"/>
        <v>Takeaway</v>
      </c>
      <c r="O5872" s="8">
        <f t="shared" si="644"/>
        <v>45191</v>
      </c>
    </row>
    <row r="5873" spans="1:15" x14ac:dyDescent="0.35">
      <c r="A5873" t="s">
        <v>5894</v>
      </c>
      <c r="B5873" s="4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  <c r="I5873" s="4" t="str">
        <f t="shared" si="639"/>
        <v>Cookie</v>
      </c>
      <c r="J5873" s="6">
        <f t="shared" si="640"/>
        <v>3</v>
      </c>
      <c r="K5873" s="6">
        <f t="shared" si="641"/>
        <v>1</v>
      </c>
      <c r="L5873" s="6">
        <f t="shared" si="638"/>
        <v>1</v>
      </c>
      <c r="M5873" t="str">
        <f t="shared" si="642"/>
        <v>Cash</v>
      </c>
      <c r="N5873" t="str">
        <f t="shared" si="643"/>
        <v>UNKNOWN</v>
      </c>
      <c r="O5873" s="8">
        <f t="shared" si="644"/>
        <v>45058</v>
      </c>
    </row>
    <row r="5874" spans="1:15" x14ac:dyDescent="0.35">
      <c r="A5874" t="s">
        <v>5895</v>
      </c>
      <c r="B5874" s="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  <c r="I5874" s="4" t="str">
        <f t="shared" si="639"/>
        <v>Juice</v>
      </c>
      <c r="J5874" s="6">
        <f t="shared" si="640"/>
        <v>5</v>
      </c>
      <c r="K5874" s="6">
        <f t="shared" si="641"/>
        <v>3</v>
      </c>
      <c r="L5874" s="6">
        <f t="shared" si="638"/>
        <v>15</v>
      </c>
      <c r="M5874" t="str">
        <f t="shared" si="642"/>
        <v>Digital Wallet</v>
      </c>
      <c r="N5874" t="str">
        <f t="shared" si="643"/>
        <v>UNKNOWN</v>
      </c>
      <c r="O5874" s="8">
        <f t="shared" si="644"/>
        <v>45180</v>
      </c>
    </row>
    <row r="5875" spans="1:15" x14ac:dyDescent="0.35">
      <c r="A5875" t="s">
        <v>5896</v>
      </c>
      <c r="B5875" s="4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I5875" s="4" t="str">
        <f t="shared" si="639"/>
        <v>Cookie</v>
      </c>
      <c r="J5875" s="6">
        <f t="shared" si="640"/>
        <v>2</v>
      </c>
      <c r="K5875" s="6">
        <f t="shared" si="641"/>
        <v>1</v>
      </c>
      <c r="L5875" s="6">
        <f t="shared" si="638"/>
        <v>2</v>
      </c>
      <c r="M5875" t="str">
        <f t="shared" si="642"/>
        <v>Default mode</v>
      </c>
      <c r="N5875" t="str">
        <f t="shared" si="643"/>
        <v>In-store</v>
      </c>
      <c r="O5875" s="8">
        <f t="shared" si="644"/>
        <v>45152</v>
      </c>
    </row>
    <row r="5876" spans="1:15" x14ac:dyDescent="0.35">
      <c r="A5876" t="s">
        <v>5897</v>
      </c>
      <c r="B5876" s="4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I5876" s="4" t="str">
        <f t="shared" si="639"/>
        <v>Tea</v>
      </c>
      <c r="J5876" s="6">
        <f t="shared" si="640"/>
        <v>5</v>
      </c>
      <c r="K5876" s="6">
        <f t="shared" si="641"/>
        <v>1.5</v>
      </c>
      <c r="L5876" s="6">
        <f t="shared" si="638"/>
        <v>7.5</v>
      </c>
      <c r="M5876" t="str">
        <f t="shared" si="642"/>
        <v>Credit Card</v>
      </c>
      <c r="N5876" t="str">
        <f t="shared" si="643"/>
        <v>Takeaway</v>
      </c>
      <c r="O5876" s="8">
        <f t="shared" si="644"/>
        <v>45040</v>
      </c>
    </row>
    <row r="5877" spans="1:15" x14ac:dyDescent="0.35">
      <c r="A5877" t="s">
        <v>5898</v>
      </c>
      <c r="B5877" s="4" t="s">
        <v>9</v>
      </c>
      <c r="C5877">
        <v>4</v>
      </c>
      <c r="D5877">
        <v>2</v>
      </c>
      <c r="E5877">
        <v>8</v>
      </c>
      <c r="H5877" s="1">
        <v>45004</v>
      </c>
      <c r="I5877" s="4" t="str">
        <f t="shared" si="639"/>
        <v>Coffee</v>
      </c>
      <c r="J5877" s="6">
        <f t="shared" si="640"/>
        <v>4</v>
      </c>
      <c r="K5877" s="6">
        <f t="shared" si="641"/>
        <v>2</v>
      </c>
      <c r="L5877" s="6">
        <f t="shared" si="638"/>
        <v>8</v>
      </c>
      <c r="M5877" t="str">
        <f t="shared" si="642"/>
        <v>Default mode</v>
      </c>
      <c r="N5877" t="str">
        <f t="shared" si="643"/>
        <v>UNKNOWN</v>
      </c>
      <c r="O5877" s="8">
        <f t="shared" si="644"/>
        <v>45004</v>
      </c>
    </row>
    <row r="5878" spans="1:15" x14ac:dyDescent="0.35">
      <c r="A5878" t="s">
        <v>5899</v>
      </c>
      <c r="B5878" s="4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  <c r="I5878" s="4" t="str">
        <f t="shared" si="639"/>
        <v>Tea</v>
      </c>
      <c r="J5878" s="6">
        <f t="shared" si="640"/>
        <v>2</v>
      </c>
      <c r="K5878" s="6">
        <f t="shared" si="641"/>
        <v>1.5</v>
      </c>
      <c r="L5878" s="6">
        <f t="shared" si="638"/>
        <v>3</v>
      </c>
      <c r="M5878" t="str">
        <f t="shared" si="642"/>
        <v>Digital Wallet</v>
      </c>
      <c r="N5878" t="str">
        <f t="shared" si="643"/>
        <v>Takeaway</v>
      </c>
      <c r="O5878" s="8">
        <f t="shared" si="644"/>
        <v>45098</v>
      </c>
    </row>
    <row r="5879" spans="1:15" x14ac:dyDescent="0.35">
      <c r="A5879" t="s">
        <v>5900</v>
      </c>
      <c r="B5879" s="4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I5879" s="4" t="str">
        <f t="shared" si="639"/>
        <v>Cake</v>
      </c>
      <c r="J5879" s="6">
        <f t="shared" si="640"/>
        <v>5</v>
      </c>
      <c r="K5879" s="6">
        <f t="shared" si="641"/>
        <v>3</v>
      </c>
      <c r="L5879" s="6">
        <f t="shared" si="638"/>
        <v>15</v>
      </c>
      <c r="M5879" t="str">
        <f t="shared" si="642"/>
        <v>Default mode</v>
      </c>
      <c r="N5879" t="str">
        <f t="shared" si="643"/>
        <v>Takeaway</v>
      </c>
      <c r="O5879" s="8">
        <f t="shared" si="644"/>
        <v>45092</v>
      </c>
    </row>
    <row r="5880" spans="1:15" x14ac:dyDescent="0.35">
      <c r="A5880" t="s">
        <v>5901</v>
      </c>
      <c r="B5880" s="4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I5880" s="4" t="str">
        <f t="shared" si="639"/>
        <v>Cookie</v>
      </c>
      <c r="J5880" s="6">
        <f t="shared" si="640"/>
        <v>1</v>
      </c>
      <c r="K5880" s="6">
        <f t="shared" si="641"/>
        <v>1</v>
      </c>
      <c r="L5880" s="6">
        <f t="shared" si="638"/>
        <v>1</v>
      </c>
      <c r="M5880" t="str">
        <f t="shared" si="642"/>
        <v>Default mode</v>
      </c>
      <c r="N5880" t="str">
        <f t="shared" si="643"/>
        <v>In-store</v>
      </c>
      <c r="O5880" s="8">
        <f t="shared" si="644"/>
        <v>44960</v>
      </c>
    </row>
    <row r="5881" spans="1:15" x14ac:dyDescent="0.35">
      <c r="A5881" t="s">
        <v>5902</v>
      </c>
      <c r="B5881" s="4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  <c r="I5881" s="4" t="str">
        <f t="shared" si="639"/>
        <v>Smoothie</v>
      </c>
      <c r="J5881" s="6">
        <f t="shared" si="640"/>
        <v>3</v>
      </c>
      <c r="K5881" s="6">
        <f t="shared" si="641"/>
        <v>4</v>
      </c>
      <c r="L5881" s="6">
        <f t="shared" si="638"/>
        <v>4</v>
      </c>
      <c r="M5881" t="str">
        <f t="shared" si="642"/>
        <v>Digital Wallet</v>
      </c>
      <c r="N5881" t="str">
        <f t="shared" si="643"/>
        <v>Takeaway</v>
      </c>
      <c r="O5881" s="8">
        <f t="shared" si="644"/>
        <v>45045</v>
      </c>
    </row>
    <row r="5882" spans="1:15" x14ac:dyDescent="0.35">
      <c r="A5882" t="s">
        <v>5903</v>
      </c>
      <c r="B5882" s="4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I5882" s="4" t="str">
        <f t="shared" si="639"/>
        <v>Juice</v>
      </c>
      <c r="J5882" s="6">
        <f t="shared" si="640"/>
        <v>3</v>
      </c>
      <c r="K5882" s="6">
        <f t="shared" si="641"/>
        <v>3</v>
      </c>
      <c r="L5882" s="6">
        <f t="shared" si="638"/>
        <v>9</v>
      </c>
      <c r="M5882" t="str">
        <f t="shared" si="642"/>
        <v>Cash</v>
      </c>
      <c r="N5882" t="str">
        <f t="shared" si="643"/>
        <v>UNKNOWN</v>
      </c>
      <c r="O5882" s="8">
        <f t="shared" si="644"/>
        <v>45070</v>
      </c>
    </row>
    <row r="5883" spans="1:15" x14ac:dyDescent="0.35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  <c r="I5883" s="4" t="str">
        <f t="shared" si="639"/>
        <v>UNKNOWN</v>
      </c>
      <c r="J5883" s="6">
        <f t="shared" si="640"/>
        <v>4</v>
      </c>
      <c r="K5883" s="6">
        <f t="shared" si="641"/>
        <v>5</v>
      </c>
      <c r="L5883" s="6">
        <f t="shared" si="638"/>
        <v>20</v>
      </c>
      <c r="M5883" t="str">
        <f t="shared" si="642"/>
        <v>Credit Card</v>
      </c>
      <c r="N5883" t="str">
        <f t="shared" si="643"/>
        <v>Takeaway</v>
      </c>
      <c r="O5883" s="8">
        <f t="shared" si="644"/>
        <v>45078</v>
      </c>
    </row>
    <row r="5884" spans="1:15" x14ac:dyDescent="0.35">
      <c r="A5884" t="s">
        <v>5905</v>
      </c>
      <c r="B5884" s="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I5884" s="4" t="str">
        <f t="shared" si="639"/>
        <v>Sandwich</v>
      </c>
      <c r="J5884" s="6">
        <f t="shared" si="640"/>
        <v>3</v>
      </c>
      <c r="K5884" s="6">
        <f t="shared" si="641"/>
        <v>4</v>
      </c>
      <c r="L5884" s="6">
        <f t="shared" si="638"/>
        <v>12</v>
      </c>
      <c r="M5884" t="str">
        <f t="shared" si="642"/>
        <v>Credit Card</v>
      </c>
      <c r="N5884" t="str">
        <f t="shared" si="643"/>
        <v>Takeaway</v>
      </c>
      <c r="O5884" s="8">
        <f t="shared" si="644"/>
        <v>45276</v>
      </c>
    </row>
    <row r="5885" spans="1:15" x14ac:dyDescent="0.35">
      <c r="A5885" t="s">
        <v>5906</v>
      </c>
      <c r="B5885" s="4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  <c r="I5885" s="4" t="str">
        <f t="shared" si="639"/>
        <v>Juice</v>
      </c>
      <c r="J5885" s="6">
        <f t="shared" si="640"/>
        <v>1</v>
      </c>
      <c r="K5885" s="6">
        <f t="shared" si="641"/>
        <v>3</v>
      </c>
      <c r="L5885" s="6">
        <f t="shared" si="638"/>
        <v>3</v>
      </c>
      <c r="M5885" t="str">
        <f t="shared" si="642"/>
        <v>Digital Wallet</v>
      </c>
      <c r="N5885" t="str">
        <f t="shared" si="643"/>
        <v>UNKNOWN</v>
      </c>
      <c r="O5885" s="8">
        <f t="shared" si="644"/>
        <v>45229</v>
      </c>
    </row>
    <row r="5886" spans="1:15" x14ac:dyDescent="0.35">
      <c r="A5886" t="s">
        <v>5907</v>
      </c>
      <c r="B5886" s="4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  <c r="I5886" s="4" t="str">
        <f t="shared" si="639"/>
        <v>Juice</v>
      </c>
      <c r="J5886" s="6">
        <f t="shared" si="640"/>
        <v>2</v>
      </c>
      <c r="K5886" s="6">
        <f t="shared" si="641"/>
        <v>3</v>
      </c>
      <c r="L5886" s="6">
        <f t="shared" si="638"/>
        <v>6</v>
      </c>
      <c r="M5886" t="str">
        <f t="shared" si="642"/>
        <v>Cash</v>
      </c>
      <c r="N5886" t="str">
        <f t="shared" si="643"/>
        <v>UNKNOWN</v>
      </c>
      <c r="O5886" s="8">
        <f t="shared" si="644"/>
        <v>45207</v>
      </c>
    </row>
    <row r="5887" spans="1:15" x14ac:dyDescent="0.35">
      <c r="A5887" t="s">
        <v>5908</v>
      </c>
      <c r="B5887" s="4" t="s">
        <v>13</v>
      </c>
      <c r="C5887">
        <v>1</v>
      </c>
      <c r="E5887">
        <v>3</v>
      </c>
      <c r="F5887" t="s">
        <v>10</v>
      </c>
      <c r="H5887" s="1">
        <v>45212</v>
      </c>
      <c r="I5887" s="4" t="str">
        <f t="shared" si="639"/>
        <v>Cake</v>
      </c>
      <c r="J5887" s="6">
        <f t="shared" si="640"/>
        <v>1</v>
      </c>
      <c r="K5887" s="6">
        <f t="shared" si="641"/>
        <v>0</v>
      </c>
      <c r="L5887" s="6">
        <f t="shared" si="638"/>
        <v>3</v>
      </c>
      <c r="M5887" t="str">
        <f t="shared" si="642"/>
        <v>Credit Card</v>
      </c>
      <c r="N5887" t="str">
        <f t="shared" si="643"/>
        <v>UNKNOWN</v>
      </c>
      <c r="O5887" s="8">
        <f t="shared" si="644"/>
        <v>45212</v>
      </c>
    </row>
    <row r="5888" spans="1:15" x14ac:dyDescent="0.35">
      <c r="A5888" t="s">
        <v>5909</v>
      </c>
      <c r="B5888" s="4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  <c r="I5888" s="4" t="str">
        <f t="shared" si="639"/>
        <v>Juice</v>
      </c>
      <c r="J5888" s="6">
        <f t="shared" si="640"/>
        <v>2</v>
      </c>
      <c r="K5888" s="6">
        <f t="shared" si="641"/>
        <v>3</v>
      </c>
      <c r="L5888" s="6">
        <f t="shared" si="638"/>
        <v>6</v>
      </c>
      <c r="M5888" t="str">
        <f t="shared" si="642"/>
        <v>Credit Card</v>
      </c>
      <c r="N5888" t="str">
        <f t="shared" si="643"/>
        <v>UNKNOWN</v>
      </c>
      <c r="O5888" s="8">
        <f t="shared" si="644"/>
        <v>44995</v>
      </c>
    </row>
    <row r="5889" spans="1:15" x14ac:dyDescent="0.35">
      <c r="A5889" t="s">
        <v>5910</v>
      </c>
      <c r="B5889" s="4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I5889" s="4" t="str">
        <f t="shared" si="639"/>
        <v>Juice</v>
      </c>
      <c r="J5889" s="6">
        <f t="shared" si="640"/>
        <v>5</v>
      </c>
      <c r="K5889" s="6">
        <f t="shared" si="641"/>
        <v>3</v>
      </c>
      <c r="L5889" s="6">
        <f t="shared" si="638"/>
        <v>15</v>
      </c>
      <c r="M5889" t="str">
        <f t="shared" si="642"/>
        <v>Default mode</v>
      </c>
      <c r="N5889" t="str">
        <f t="shared" si="643"/>
        <v>In-store</v>
      </c>
      <c r="O5889" s="8">
        <f t="shared" si="644"/>
        <v>44956</v>
      </c>
    </row>
    <row r="5890" spans="1:15" x14ac:dyDescent="0.35">
      <c r="A5890" t="s">
        <v>5911</v>
      </c>
      <c r="B5890" s="4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  <c r="I5890" s="4" t="str">
        <f t="shared" si="639"/>
        <v>Tea</v>
      </c>
      <c r="J5890" s="6">
        <f t="shared" si="640"/>
        <v>2</v>
      </c>
      <c r="K5890" s="6">
        <f t="shared" si="641"/>
        <v>1.5</v>
      </c>
      <c r="L5890" s="6">
        <f t="shared" ref="L5890:L5953" si="645">IF(ISBLANK(E5890),PRODUCT(J5890,K5890),IF(E5890="ERROR",PRODUCT(J5890,K5890),IF(E5890="UNKNOWN",PRODUCT(J5890,K5890),E5890)))</f>
        <v>3</v>
      </c>
      <c r="M5890" t="str">
        <f t="shared" si="642"/>
        <v>Digital Wallet</v>
      </c>
      <c r="N5890" t="str">
        <f t="shared" si="643"/>
        <v>Cafe</v>
      </c>
      <c r="O5890" s="8">
        <f t="shared" si="644"/>
        <v>45117</v>
      </c>
    </row>
    <row r="5891" spans="1:15" x14ac:dyDescent="0.35">
      <c r="A5891" t="s">
        <v>5912</v>
      </c>
      <c r="B5891" s="4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I5891" s="4" t="str">
        <f t="shared" ref="I5891:I5954" si="646">IF(ISBLANK(B5891),"UNKNOWN",IF(B5891="ERROR","Juice",B5891))</f>
        <v>Salad</v>
      </c>
      <c r="J5891" s="6">
        <f t="shared" ref="J5891:J5954" si="647">IF(ISBLANK(C5891),E5891/D5891,IF(C5891="ERROR",AVERAGE(C5891:C15890),IF(C5891="UNKNOWN",MEDIAN(C5891:C15890),C5891)))</f>
        <v>2</v>
      </c>
      <c r="K5891" s="6">
        <f t="shared" ref="K5891:K5954" si="648">IF(ISBLANK(D5891),0,IF(D5891="ERROR",AVERAGE(D5891:D15890),IF(D5891="UNKNOWN",MEDIAN(D5891:D15890),D5891)))</f>
        <v>5</v>
      </c>
      <c r="L5891" s="6">
        <f t="shared" si="645"/>
        <v>10</v>
      </c>
      <c r="M5891" t="str">
        <f t="shared" ref="M5891:M5954" si="649">IF(ISBLANK(F5891),"Default mode",IF(F5891="ERROR","Cash",F5891))</f>
        <v>Cash</v>
      </c>
      <c r="N5891" t="str">
        <f t="shared" ref="N5891:N5954" si="650">IF(ISBLANK(G5891),"UNKNOWN",IF(G5891="ERROR","Cafe",G5891))</f>
        <v>UNKNOWN</v>
      </c>
      <c r="O5891" s="8">
        <f t="shared" ref="O5891:O5954" si="651">IF(ISBLANK(H5891),DATE(2023,1,1),IF(H5891="ERROR",DATE(2023,6,1),IF(H5891="UNKNOWN",DATE(2023,1,1),H5891)))</f>
        <v>45211</v>
      </c>
    </row>
    <row r="5892" spans="1:15" x14ac:dyDescent="0.35">
      <c r="A5892" t="s">
        <v>5913</v>
      </c>
      <c r="B5892" s="4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I5892" s="4" t="str">
        <f t="shared" si="646"/>
        <v>Smoothie</v>
      </c>
      <c r="J5892" s="6">
        <f t="shared" si="647"/>
        <v>2</v>
      </c>
      <c r="K5892" s="6">
        <f t="shared" si="648"/>
        <v>4</v>
      </c>
      <c r="L5892" s="6">
        <f t="shared" si="645"/>
        <v>8</v>
      </c>
      <c r="M5892" t="str">
        <f t="shared" si="649"/>
        <v>Cash</v>
      </c>
      <c r="N5892" t="str">
        <f t="shared" si="650"/>
        <v>UNKNOWN</v>
      </c>
      <c r="O5892" s="8">
        <f t="shared" si="651"/>
        <v>45164</v>
      </c>
    </row>
    <row r="5893" spans="1:15" x14ac:dyDescent="0.35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  <c r="I5893" s="4" t="str">
        <f t="shared" si="646"/>
        <v>UNKNOWN</v>
      </c>
      <c r="J5893" s="6">
        <f t="shared" si="647"/>
        <v>3</v>
      </c>
      <c r="K5893" s="6">
        <f t="shared" si="648"/>
        <v>3</v>
      </c>
      <c r="L5893" s="6">
        <f t="shared" si="645"/>
        <v>6</v>
      </c>
      <c r="M5893" t="str">
        <f t="shared" si="649"/>
        <v>Credit Card</v>
      </c>
      <c r="N5893" t="str">
        <f t="shared" si="650"/>
        <v>Takeaway</v>
      </c>
      <c r="O5893" s="8">
        <f t="shared" si="651"/>
        <v>45238</v>
      </c>
    </row>
    <row r="5894" spans="1:15" x14ac:dyDescent="0.35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  <c r="I5894" s="4" t="str">
        <f t="shared" si="646"/>
        <v>UNKNOWN</v>
      </c>
      <c r="J5894" s="6">
        <f t="shared" si="647"/>
        <v>5</v>
      </c>
      <c r="K5894" s="6">
        <f t="shared" si="648"/>
        <v>4</v>
      </c>
      <c r="L5894" s="6">
        <f t="shared" si="645"/>
        <v>20</v>
      </c>
      <c r="M5894" t="str">
        <f t="shared" si="649"/>
        <v>Digital Wallet</v>
      </c>
      <c r="N5894" t="str">
        <f t="shared" si="650"/>
        <v>In-store</v>
      </c>
      <c r="O5894" s="8">
        <f t="shared" si="651"/>
        <v>45291</v>
      </c>
    </row>
    <row r="5895" spans="1:15" x14ac:dyDescent="0.35">
      <c r="A5895" t="s">
        <v>5916</v>
      </c>
      <c r="B5895" s="4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  <c r="I5895" s="4" t="str">
        <f t="shared" si="646"/>
        <v>Coffee</v>
      </c>
      <c r="J5895" s="6">
        <f t="shared" si="647"/>
        <v>4</v>
      </c>
      <c r="K5895" s="6">
        <f t="shared" si="648"/>
        <v>2</v>
      </c>
      <c r="L5895" s="6">
        <f t="shared" si="645"/>
        <v>8</v>
      </c>
      <c r="M5895" t="str">
        <f t="shared" si="649"/>
        <v>Default mode</v>
      </c>
      <c r="N5895" t="str">
        <f t="shared" si="650"/>
        <v>In-store</v>
      </c>
      <c r="O5895" s="8">
        <f t="shared" si="651"/>
        <v>45046</v>
      </c>
    </row>
    <row r="5896" spans="1:15" x14ac:dyDescent="0.35">
      <c r="A5896" t="s">
        <v>5917</v>
      </c>
      <c r="B5896" s="4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  <c r="I5896" s="4" t="str">
        <f t="shared" si="646"/>
        <v>Cake</v>
      </c>
      <c r="J5896" s="6">
        <f t="shared" si="647"/>
        <v>2</v>
      </c>
      <c r="K5896" s="6">
        <f t="shared" si="648"/>
        <v>3</v>
      </c>
      <c r="L5896" s="6">
        <f t="shared" si="645"/>
        <v>6</v>
      </c>
      <c r="M5896" t="str">
        <f t="shared" si="649"/>
        <v>Cash</v>
      </c>
      <c r="N5896" t="str">
        <f t="shared" si="650"/>
        <v>UNKNOWN</v>
      </c>
      <c r="O5896" s="8">
        <f t="shared" si="651"/>
        <v>45069</v>
      </c>
    </row>
    <row r="5897" spans="1:15" x14ac:dyDescent="0.35">
      <c r="A5897" t="s">
        <v>5918</v>
      </c>
      <c r="B5897" s="4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  <c r="I5897" s="4" t="str">
        <f t="shared" si="646"/>
        <v>UNKNOWN</v>
      </c>
      <c r="J5897" s="6">
        <f t="shared" si="647"/>
        <v>3</v>
      </c>
      <c r="K5897" s="6">
        <f t="shared" si="648"/>
        <v>3</v>
      </c>
      <c r="L5897" s="6">
        <f t="shared" si="645"/>
        <v>9</v>
      </c>
      <c r="M5897" t="str">
        <f t="shared" si="649"/>
        <v>Digital Wallet</v>
      </c>
      <c r="N5897" t="str">
        <f t="shared" si="650"/>
        <v>UNKNOWN</v>
      </c>
      <c r="O5897" s="8">
        <f t="shared" si="651"/>
        <v>45282</v>
      </c>
    </row>
    <row r="5898" spans="1:15" x14ac:dyDescent="0.35">
      <c r="A5898" t="s">
        <v>5919</v>
      </c>
      <c r="B5898" s="4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  <c r="I5898" s="4" t="str">
        <f t="shared" si="646"/>
        <v>Cookie</v>
      </c>
      <c r="J5898" s="6">
        <f t="shared" si="647"/>
        <v>3</v>
      </c>
      <c r="K5898" s="6">
        <f t="shared" si="648"/>
        <v>1</v>
      </c>
      <c r="L5898" s="6">
        <f t="shared" si="645"/>
        <v>2</v>
      </c>
      <c r="M5898" t="str">
        <f t="shared" si="649"/>
        <v>Credit Card</v>
      </c>
      <c r="N5898" t="str">
        <f t="shared" si="650"/>
        <v>UNKNOWN</v>
      </c>
      <c r="O5898" s="8">
        <f t="shared" si="651"/>
        <v>45235</v>
      </c>
    </row>
    <row r="5899" spans="1:15" x14ac:dyDescent="0.35">
      <c r="A5899" t="s">
        <v>5920</v>
      </c>
      <c r="B5899" s="4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  <c r="I5899" s="4" t="str">
        <f t="shared" si="646"/>
        <v>Tea</v>
      </c>
      <c r="J5899" s="6">
        <f t="shared" si="647"/>
        <v>3</v>
      </c>
      <c r="K5899" s="6">
        <f t="shared" si="648"/>
        <v>1.5</v>
      </c>
      <c r="L5899" s="6">
        <f t="shared" si="645"/>
        <v>4.5</v>
      </c>
      <c r="M5899" t="str">
        <f t="shared" si="649"/>
        <v>Digital Wallet</v>
      </c>
      <c r="N5899" t="str">
        <f t="shared" si="650"/>
        <v>Cafe</v>
      </c>
      <c r="O5899" s="8">
        <f t="shared" si="651"/>
        <v>45183</v>
      </c>
    </row>
    <row r="5900" spans="1:15" x14ac:dyDescent="0.35">
      <c r="A5900" t="s">
        <v>5921</v>
      </c>
      <c r="B5900" s="4" t="s">
        <v>9</v>
      </c>
      <c r="C5900">
        <v>5</v>
      </c>
      <c r="D5900">
        <v>2</v>
      </c>
      <c r="E5900">
        <v>10</v>
      </c>
      <c r="H5900" s="1">
        <v>45216</v>
      </c>
      <c r="I5900" s="4" t="str">
        <f t="shared" si="646"/>
        <v>Coffee</v>
      </c>
      <c r="J5900" s="6">
        <f t="shared" si="647"/>
        <v>5</v>
      </c>
      <c r="K5900" s="6">
        <f t="shared" si="648"/>
        <v>2</v>
      </c>
      <c r="L5900" s="6">
        <f t="shared" si="645"/>
        <v>10</v>
      </c>
      <c r="M5900" t="str">
        <f t="shared" si="649"/>
        <v>Default mode</v>
      </c>
      <c r="N5900" t="str">
        <f t="shared" si="650"/>
        <v>UNKNOWN</v>
      </c>
      <c r="O5900" s="8">
        <f t="shared" si="651"/>
        <v>45216</v>
      </c>
    </row>
    <row r="5901" spans="1:15" x14ac:dyDescent="0.35">
      <c r="A5901" t="s">
        <v>5922</v>
      </c>
      <c r="C5901">
        <v>5</v>
      </c>
      <c r="D5901">
        <v>1</v>
      </c>
      <c r="E5901">
        <v>5</v>
      </c>
      <c r="H5901" s="1">
        <v>44963</v>
      </c>
      <c r="I5901" s="4" t="str">
        <f t="shared" si="646"/>
        <v>UNKNOWN</v>
      </c>
      <c r="J5901" s="6">
        <f t="shared" si="647"/>
        <v>5</v>
      </c>
      <c r="K5901" s="6">
        <f t="shared" si="648"/>
        <v>1</v>
      </c>
      <c r="L5901" s="6">
        <f t="shared" si="645"/>
        <v>5</v>
      </c>
      <c r="M5901" t="str">
        <f t="shared" si="649"/>
        <v>Default mode</v>
      </c>
      <c r="N5901" t="str">
        <f t="shared" si="650"/>
        <v>UNKNOWN</v>
      </c>
      <c r="O5901" s="8">
        <f t="shared" si="651"/>
        <v>44963</v>
      </c>
    </row>
    <row r="5902" spans="1:15" x14ac:dyDescent="0.35">
      <c r="A5902" t="s">
        <v>5923</v>
      </c>
      <c r="B5902" s="4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  <c r="I5902" s="4" t="str">
        <f t="shared" si="646"/>
        <v>Tea</v>
      </c>
      <c r="J5902" s="6">
        <f t="shared" si="647"/>
        <v>1</v>
      </c>
      <c r="K5902" s="6">
        <f t="shared" si="648"/>
        <v>1.5</v>
      </c>
      <c r="L5902" s="6">
        <f t="shared" si="645"/>
        <v>1.5</v>
      </c>
      <c r="M5902" t="str">
        <f t="shared" si="649"/>
        <v>Digital Wallet</v>
      </c>
      <c r="N5902" t="str">
        <f t="shared" si="650"/>
        <v>In-store</v>
      </c>
      <c r="O5902" s="8">
        <f t="shared" si="651"/>
        <v>45286</v>
      </c>
    </row>
    <row r="5903" spans="1:15" x14ac:dyDescent="0.35">
      <c r="A5903" t="s">
        <v>5924</v>
      </c>
      <c r="B5903" s="4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I5903" s="4" t="str">
        <f t="shared" si="646"/>
        <v>Cookie</v>
      </c>
      <c r="J5903" s="6">
        <f t="shared" si="647"/>
        <v>5</v>
      </c>
      <c r="K5903" s="6">
        <f t="shared" si="648"/>
        <v>1</v>
      </c>
      <c r="L5903" s="6">
        <f t="shared" si="645"/>
        <v>5</v>
      </c>
      <c r="M5903" t="str">
        <f t="shared" si="649"/>
        <v>Default mode</v>
      </c>
      <c r="N5903" t="str">
        <f t="shared" si="650"/>
        <v>Takeaway</v>
      </c>
      <c r="O5903" s="8">
        <f t="shared" si="651"/>
        <v>44943</v>
      </c>
    </row>
    <row r="5904" spans="1:15" x14ac:dyDescent="0.35">
      <c r="A5904" t="s">
        <v>5925</v>
      </c>
      <c r="B5904" s="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  <c r="I5904" s="4" t="str">
        <f t="shared" si="646"/>
        <v>Sandwich</v>
      </c>
      <c r="J5904" s="6">
        <f t="shared" si="647"/>
        <v>1</v>
      </c>
      <c r="K5904" s="6">
        <f t="shared" si="648"/>
        <v>4</v>
      </c>
      <c r="L5904" s="6">
        <f t="shared" si="645"/>
        <v>4</v>
      </c>
      <c r="M5904" t="str">
        <f t="shared" si="649"/>
        <v>UNKNOWN</v>
      </c>
      <c r="N5904" t="str">
        <f t="shared" si="650"/>
        <v>UNKNOWN</v>
      </c>
      <c r="O5904" s="8">
        <f t="shared" si="651"/>
        <v>45132</v>
      </c>
    </row>
    <row r="5905" spans="1:15" x14ac:dyDescent="0.35">
      <c r="A5905" t="s">
        <v>5926</v>
      </c>
      <c r="B5905" s="4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I5905" s="4" t="str">
        <f t="shared" si="646"/>
        <v>Juice</v>
      </c>
      <c r="J5905" s="6">
        <f t="shared" si="647"/>
        <v>4</v>
      </c>
      <c r="K5905" s="6">
        <f t="shared" si="648"/>
        <v>3</v>
      </c>
      <c r="L5905" s="6">
        <f t="shared" si="645"/>
        <v>12</v>
      </c>
      <c r="M5905" t="str">
        <f t="shared" si="649"/>
        <v>Cash</v>
      </c>
      <c r="N5905" t="str">
        <f t="shared" si="650"/>
        <v>Takeaway</v>
      </c>
      <c r="O5905" s="8">
        <f t="shared" si="651"/>
        <v>45225</v>
      </c>
    </row>
    <row r="5906" spans="1:15" x14ac:dyDescent="0.35">
      <c r="A5906" t="s">
        <v>5927</v>
      </c>
      <c r="B5906" s="4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  <c r="I5906" s="4" t="str">
        <f t="shared" si="646"/>
        <v>Salad</v>
      </c>
      <c r="J5906" s="6">
        <f t="shared" si="647"/>
        <v>3</v>
      </c>
      <c r="K5906" s="6">
        <f t="shared" si="648"/>
        <v>5</v>
      </c>
      <c r="L5906" s="6">
        <f t="shared" si="645"/>
        <v>15</v>
      </c>
      <c r="M5906" t="str">
        <f t="shared" si="649"/>
        <v>Digital Wallet</v>
      </c>
      <c r="N5906" t="str">
        <f t="shared" si="650"/>
        <v>Takeaway</v>
      </c>
      <c r="O5906" s="8">
        <f t="shared" si="651"/>
        <v>45250</v>
      </c>
    </row>
    <row r="5907" spans="1:15" x14ac:dyDescent="0.35">
      <c r="A5907" t="s">
        <v>5928</v>
      </c>
      <c r="B5907" s="4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  <c r="I5907" s="4" t="str">
        <f t="shared" si="646"/>
        <v>Juice</v>
      </c>
      <c r="J5907" s="6">
        <f t="shared" si="647"/>
        <v>4</v>
      </c>
      <c r="K5907" s="6">
        <f t="shared" si="648"/>
        <v>3</v>
      </c>
      <c r="L5907" s="6">
        <f t="shared" si="645"/>
        <v>12</v>
      </c>
      <c r="M5907" t="str">
        <f t="shared" si="649"/>
        <v>Digital Wallet</v>
      </c>
      <c r="N5907" t="str">
        <f t="shared" si="650"/>
        <v>Takeaway</v>
      </c>
      <c r="O5907" s="8">
        <f t="shared" si="651"/>
        <v>44931</v>
      </c>
    </row>
    <row r="5908" spans="1:15" x14ac:dyDescent="0.35">
      <c r="A5908" t="s">
        <v>5929</v>
      </c>
      <c r="B5908" s="4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I5908" s="4" t="str">
        <f t="shared" si="646"/>
        <v>Tea</v>
      </c>
      <c r="J5908" s="6">
        <f t="shared" si="647"/>
        <v>2</v>
      </c>
      <c r="K5908" s="6">
        <f t="shared" si="648"/>
        <v>1.5</v>
      </c>
      <c r="L5908" s="6">
        <f t="shared" si="645"/>
        <v>3</v>
      </c>
      <c r="M5908" t="str">
        <f t="shared" si="649"/>
        <v>Default mode</v>
      </c>
      <c r="N5908" t="str">
        <f t="shared" si="650"/>
        <v>In-store</v>
      </c>
      <c r="O5908" s="8">
        <f t="shared" si="651"/>
        <v>45093</v>
      </c>
    </row>
    <row r="5909" spans="1:15" x14ac:dyDescent="0.35">
      <c r="A5909" t="s">
        <v>5930</v>
      </c>
      <c r="B5909" s="4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I5909" s="4" t="str">
        <f t="shared" si="646"/>
        <v>Coffee</v>
      </c>
      <c r="J5909" s="6">
        <f t="shared" si="647"/>
        <v>5</v>
      </c>
      <c r="K5909" s="6">
        <f t="shared" si="648"/>
        <v>2</v>
      </c>
      <c r="L5909" s="6">
        <f t="shared" si="645"/>
        <v>10</v>
      </c>
      <c r="M5909" t="str">
        <f t="shared" si="649"/>
        <v>Cash</v>
      </c>
      <c r="N5909" t="str">
        <f t="shared" si="650"/>
        <v>In-store</v>
      </c>
      <c r="O5909" s="8">
        <f t="shared" si="651"/>
        <v>45034</v>
      </c>
    </row>
    <row r="5910" spans="1:15" x14ac:dyDescent="0.35">
      <c r="A5910" t="s">
        <v>5931</v>
      </c>
      <c r="B5910" s="4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  <c r="I5910" s="4" t="str">
        <f t="shared" si="646"/>
        <v>Coffee</v>
      </c>
      <c r="J5910" s="6">
        <f t="shared" si="647"/>
        <v>3</v>
      </c>
      <c r="K5910" s="6">
        <f t="shared" si="648"/>
        <v>2</v>
      </c>
      <c r="L5910" s="6">
        <f t="shared" si="645"/>
        <v>6</v>
      </c>
      <c r="M5910" t="str">
        <f t="shared" si="649"/>
        <v>Digital Wallet</v>
      </c>
      <c r="N5910" t="str">
        <f t="shared" si="650"/>
        <v>Takeaway</v>
      </c>
      <c r="O5910" s="8">
        <f t="shared" si="651"/>
        <v>44957</v>
      </c>
    </row>
    <row r="5911" spans="1:15" x14ac:dyDescent="0.35">
      <c r="A5911" t="s">
        <v>5932</v>
      </c>
      <c r="B5911" s="4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I5911" s="4" t="str">
        <f t="shared" si="646"/>
        <v>Coffee</v>
      </c>
      <c r="J5911" s="6">
        <f t="shared" si="647"/>
        <v>5</v>
      </c>
      <c r="K5911" s="6">
        <f t="shared" si="648"/>
        <v>2</v>
      </c>
      <c r="L5911" s="6">
        <f t="shared" si="645"/>
        <v>10</v>
      </c>
      <c r="M5911" t="str">
        <f t="shared" si="649"/>
        <v>Cash</v>
      </c>
      <c r="N5911" t="str">
        <f t="shared" si="650"/>
        <v>Takeaway</v>
      </c>
      <c r="O5911" s="8">
        <f t="shared" si="651"/>
        <v>44959</v>
      </c>
    </row>
    <row r="5912" spans="1:15" x14ac:dyDescent="0.35">
      <c r="A5912" t="s">
        <v>5933</v>
      </c>
      <c r="B5912" s="4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I5912" s="4" t="str">
        <f t="shared" si="646"/>
        <v>Sandwich</v>
      </c>
      <c r="J5912" s="6">
        <f t="shared" si="647"/>
        <v>4</v>
      </c>
      <c r="K5912" s="6">
        <f t="shared" si="648"/>
        <v>4</v>
      </c>
      <c r="L5912" s="6">
        <f t="shared" si="645"/>
        <v>16</v>
      </c>
      <c r="M5912" t="str">
        <f t="shared" si="649"/>
        <v>Credit Card</v>
      </c>
      <c r="N5912" t="str">
        <f t="shared" si="650"/>
        <v>UNKNOWN</v>
      </c>
      <c r="O5912" s="8">
        <f t="shared" si="651"/>
        <v>45094</v>
      </c>
    </row>
    <row r="5913" spans="1:15" x14ac:dyDescent="0.35">
      <c r="A5913" t="s">
        <v>5934</v>
      </c>
      <c r="B5913" s="4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  <c r="I5913" s="4" t="str">
        <f t="shared" si="646"/>
        <v>Salad</v>
      </c>
      <c r="J5913" s="6">
        <f t="shared" si="647"/>
        <v>5</v>
      </c>
      <c r="K5913" s="6">
        <f t="shared" si="648"/>
        <v>5</v>
      </c>
      <c r="L5913" s="6">
        <f t="shared" si="645"/>
        <v>25</v>
      </c>
      <c r="M5913" t="str">
        <f t="shared" si="649"/>
        <v>Cash</v>
      </c>
      <c r="N5913" t="str">
        <f t="shared" si="650"/>
        <v>Cafe</v>
      </c>
      <c r="O5913" s="8">
        <f t="shared" si="651"/>
        <v>44927</v>
      </c>
    </row>
    <row r="5914" spans="1:15" x14ac:dyDescent="0.35">
      <c r="A5914" t="s">
        <v>5935</v>
      </c>
      <c r="B5914" s="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  <c r="I5914" s="4" t="str">
        <f t="shared" si="646"/>
        <v>Sandwich</v>
      </c>
      <c r="J5914" s="6">
        <f t="shared" si="647"/>
        <v>1</v>
      </c>
      <c r="K5914" s="6">
        <f t="shared" si="648"/>
        <v>4</v>
      </c>
      <c r="L5914" s="6">
        <f t="shared" si="645"/>
        <v>4</v>
      </c>
      <c r="M5914" t="str">
        <f t="shared" si="649"/>
        <v>Digital Wallet</v>
      </c>
      <c r="N5914" t="str">
        <f t="shared" si="650"/>
        <v>Takeaway</v>
      </c>
      <c r="O5914" s="8">
        <f t="shared" si="651"/>
        <v>45266</v>
      </c>
    </row>
    <row r="5915" spans="1:15" x14ac:dyDescent="0.35">
      <c r="A5915" t="s">
        <v>5936</v>
      </c>
      <c r="B5915" s="4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  <c r="I5915" s="4" t="str">
        <f t="shared" si="646"/>
        <v>Smoothie</v>
      </c>
      <c r="J5915" s="6">
        <f t="shared" si="647"/>
        <v>2</v>
      </c>
      <c r="K5915" s="6">
        <f t="shared" si="648"/>
        <v>4</v>
      </c>
      <c r="L5915" s="6">
        <f t="shared" si="645"/>
        <v>8</v>
      </c>
      <c r="M5915" t="str">
        <f t="shared" si="649"/>
        <v>Digital Wallet</v>
      </c>
      <c r="N5915" t="str">
        <f t="shared" si="650"/>
        <v>In-store</v>
      </c>
      <c r="O5915" s="8">
        <f t="shared" si="651"/>
        <v>45271</v>
      </c>
    </row>
    <row r="5916" spans="1:15" x14ac:dyDescent="0.35">
      <c r="A5916" t="s">
        <v>5937</v>
      </c>
      <c r="B5916" s="4" t="s">
        <v>20</v>
      </c>
      <c r="C5916">
        <v>4</v>
      </c>
      <c r="D5916">
        <v>5</v>
      </c>
      <c r="E5916">
        <v>20</v>
      </c>
      <c r="G5916" t="s">
        <v>15</v>
      </c>
      <c r="I5916" s="4" t="str">
        <f t="shared" si="646"/>
        <v>Salad</v>
      </c>
      <c r="J5916" s="6">
        <f t="shared" si="647"/>
        <v>4</v>
      </c>
      <c r="K5916" s="6">
        <f t="shared" si="648"/>
        <v>5</v>
      </c>
      <c r="L5916" s="6">
        <f t="shared" si="645"/>
        <v>20</v>
      </c>
      <c r="M5916" t="str">
        <f t="shared" si="649"/>
        <v>Default mode</v>
      </c>
      <c r="N5916" t="str">
        <f t="shared" si="650"/>
        <v>In-store</v>
      </c>
      <c r="O5916" s="8">
        <f t="shared" si="651"/>
        <v>44927</v>
      </c>
    </row>
    <row r="5917" spans="1:15" x14ac:dyDescent="0.35">
      <c r="A5917" t="s">
        <v>5938</v>
      </c>
      <c r="B5917" s="4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I5917" s="4" t="str">
        <f t="shared" si="646"/>
        <v>Smoothie</v>
      </c>
      <c r="J5917" s="6">
        <f t="shared" si="647"/>
        <v>2</v>
      </c>
      <c r="K5917" s="6">
        <f t="shared" si="648"/>
        <v>4</v>
      </c>
      <c r="L5917" s="6">
        <f t="shared" si="645"/>
        <v>8</v>
      </c>
      <c r="M5917" t="str">
        <f t="shared" si="649"/>
        <v>Cash</v>
      </c>
      <c r="N5917" t="str">
        <f t="shared" si="650"/>
        <v>In-store</v>
      </c>
      <c r="O5917" s="8">
        <f t="shared" si="651"/>
        <v>45092</v>
      </c>
    </row>
    <row r="5918" spans="1:15" x14ac:dyDescent="0.35">
      <c r="A5918" t="s">
        <v>5939</v>
      </c>
      <c r="B5918" s="4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I5918" s="4" t="str">
        <f t="shared" si="646"/>
        <v>Cake</v>
      </c>
      <c r="J5918" s="6">
        <f t="shared" si="647"/>
        <v>3</v>
      </c>
      <c r="K5918" s="6">
        <f t="shared" si="648"/>
        <v>3</v>
      </c>
      <c r="L5918" s="6">
        <f t="shared" si="645"/>
        <v>9</v>
      </c>
      <c r="M5918" t="str">
        <f t="shared" si="649"/>
        <v>Default mode</v>
      </c>
      <c r="N5918" t="str">
        <f t="shared" si="650"/>
        <v>Takeaway</v>
      </c>
      <c r="O5918" s="8">
        <f t="shared" si="651"/>
        <v>45066</v>
      </c>
    </row>
    <row r="5919" spans="1:15" x14ac:dyDescent="0.35">
      <c r="A5919" t="s">
        <v>5940</v>
      </c>
      <c r="B5919" s="4" t="s">
        <v>9</v>
      </c>
      <c r="C5919">
        <v>4</v>
      </c>
      <c r="D5919">
        <v>2</v>
      </c>
      <c r="E5919">
        <v>8</v>
      </c>
      <c r="H5919" s="1">
        <v>45127</v>
      </c>
      <c r="I5919" s="4" t="str">
        <f t="shared" si="646"/>
        <v>Coffee</v>
      </c>
      <c r="J5919" s="6">
        <f t="shared" si="647"/>
        <v>4</v>
      </c>
      <c r="K5919" s="6">
        <f t="shared" si="648"/>
        <v>2</v>
      </c>
      <c r="L5919" s="6">
        <f t="shared" si="645"/>
        <v>8</v>
      </c>
      <c r="M5919" t="str">
        <f t="shared" si="649"/>
        <v>Default mode</v>
      </c>
      <c r="N5919" t="str">
        <f t="shared" si="650"/>
        <v>UNKNOWN</v>
      </c>
      <c r="O5919" s="8">
        <f t="shared" si="651"/>
        <v>45127</v>
      </c>
    </row>
    <row r="5920" spans="1:15" x14ac:dyDescent="0.35">
      <c r="A5920" t="s">
        <v>5941</v>
      </c>
      <c r="B5920" s="4" t="s">
        <v>28</v>
      </c>
      <c r="C5920">
        <v>5</v>
      </c>
      <c r="D5920">
        <v>4</v>
      </c>
      <c r="E5920">
        <v>20</v>
      </c>
      <c r="H5920" s="1">
        <v>45068</v>
      </c>
      <c r="I5920" s="4" t="str">
        <f t="shared" si="646"/>
        <v>Sandwich</v>
      </c>
      <c r="J5920" s="6">
        <f t="shared" si="647"/>
        <v>5</v>
      </c>
      <c r="K5920" s="6">
        <f t="shared" si="648"/>
        <v>4</v>
      </c>
      <c r="L5920" s="6">
        <f t="shared" si="645"/>
        <v>20</v>
      </c>
      <c r="M5920" t="str">
        <f t="shared" si="649"/>
        <v>Default mode</v>
      </c>
      <c r="N5920" t="str">
        <f t="shared" si="650"/>
        <v>UNKNOWN</v>
      </c>
      <c r="O5920" s="8">
        <f t="shared" si="651"/>
        <v>45068</v>
      </c>
    </row>
    <row r="5921" spans="1:15" x14ac:dyDescent="0.35">
      <c r="A5921" t="s">
        <v>5942</v>
      </c>
      <c r="B5921" s="4" t="s">
        <v>28</v>
      </c>
      <c r="C5921">
        <v>1</v>
      </c>
      <c r="D5921">
        <v>4</v>
      </c>
      <c r="E5921">
        <v>4</v>
      </c>
      <c r="H5921" s="1">
        <v>45149</v>
      </c>
      <c r="I5921" s="4" t="str">
        <f t="shared" si="646"/>
        <v>Sandwich</v>
      </c>
      <c r="J5921" s="6">
        <f t="shared" si="647"/>
        <v>1</v>
      </c>
      <c r="K5921" s="6">
        <f t="shared" si="648"/>
        <v>4</v>
      </c>
      <c r="L5921" s="6">
        <f t="shared" si="645"/>
        <v>4</v>
      </c>
      <c r="M5921" t="str">
        <f t="shared" si="649"/>
        <v>Default mode</v>
      </c>
      <c r="N5921" t="str">
        <f t="shared" si="650"/>
        <v>UNKNOWN</v>
      </c>
      <c r="O5921" s="8">
        <f t="shared" si="651"/>
        <v>45149</v>
      </c>
    </row>
    <row r="5922" spans="1:15" x14ac:dyDescent="0.35">
      <c r="A5922" t="s">
        <v>5943</v>
      </c>
      <c r="B5922" s="4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I5922" s="4" t="str">
        <f t="shared" si="646"/>
        <v>Juice</v>
      </c>
      <c r="J5922" s="6">
        <f t="shared" si="647"/>
        <v>1</v>
      </c>
      <c r="K5922" s="6">
        <f t="shared" si="648"/>
        <v>3</v>
      </c>
      <c r="L5922" s="6">
        <f t="shared" si="645"/>
        <v>3</v>
      </c>
      <c r="M5922" t="str">
        <f t="shared" si="649"/>
        <v>Cash</v>
      </c>
      <c r="N5922" t="str">
        <f t="shared" si="650"/>
        <v>In-store</v>
      </c>
      <c r="O5922" s="8">
        <f t="shared" si="651"/>
        <v>45278</v>
      </c>
    </row>
    <row r="5923" spans="1:15" x14ac:dyDescent="0.35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  <c r="I5923" s="4" t="str">
        <f t="shared" si="646"/>
        <v>UNKNOWN</v>
      </c>
      <c r="J5923" s="6">
        <f t="shared" si="647"/>
        <v>2</v>
      </c>
      <c r="K5923" s="6">
        <f t="shared" si="648"/>
        <v>1.5</v>
      </c>
      <c r="L5923" s="6">
        <f t="shared" si="645"/>
        <v>3</v>
      </c>
      <c r="M5923" t="str">
        <f t="shared" si="649"/>
        <v>Digital Wallet</v>
      </c>
      <c r="N5923" t="str">
        <f t="shared" si="650"/>
        <v>Takeaway</v>
      </c>
      <c r="O5923" s="8">
        <f t="shared" si="651"/>
        <v>44997</v>
      </c>
    </row>
    <row r="5924" spans="1:15" x14ac:dyDescent="0.35">
      <c r="A5924" t="s">
        <v>5945</v>
      </c>
      <c r="B5924" s="4" t="s">
        <v>18</v>
      </c>
      <c r="C5924">
        <v>2</v>
      </c>
      <c r="D5924">
        <v>1</v>
      </c>
      <c r="E5924">
        <v>2</v>
      </c>
      <c r="H5924" s="1">
        <v>45194</v>
      </c>
      <c r="I5924" s="4" t="str">
        <f t="shared" si="646"/>
        <v>Juice</v>
      </c>
      <c r="J5924" s="6">
        <f t="shared" si="647"/>
        <v>2</v>
      </c>
      <c r="K5924" s="6">
        <f t="shared" si="648"/>
        <v>1</v>
      </c>
      <c r="L5924" s="6">
        <f t="shared" si="645"/>
        <v>2</v>
      </c>
      <c r="M5924" t="str">
        <f t="shared" si="649"/>
        <v>Default mode</v>
      </c>
      <c r="N5924" t="str">
        <f t="shared" si="650"/>
        <v>UNKNOWN</v>
      </c>
      <c r="O5924" s="8">
        <f t="shared" si="651"/>
        <v>45194</v>
      </c>
    </row>
    <row r="5925" spans="1:15" x14ac:dyDescent="0.35">
      <c r="A5925" t="s">
        <v>5946</v>
      </c>
      <c r="B5925" s="4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I5925" s="4" t="str">
        <f t="shared" si="646"/>
        <v>Sandwich</v>
      </c>
      <c r="J5925" s="6">
        <f t="shared" si="647"/>
        <v>2</v>
      </c>
      <c r="K5925" s="6">
        <f t="shared" si="648"/>
        <v>4</v>
      </c>
      <c r="L5925" s="6">
        <f t="shared" si="645"/>
        <v>8</v>
      </c>
      <c r="M5925" t="str">
        <f t="shared" si="649"/>
        <v>Default mode</v>
      </c>
      <c r="N5925" t="str">
        <f t="shared" si="650"/>
        <v>Takeaway</v>
      </c>
      <c r="O5925" s="8">
        <f t="shared" si="651"/>
        <v>45156</v>
      </c>
    </row>
    <row r="5926" spans="1:15" x14ac:dyDescent="0.35">
      <c r="A5926" t="s">
        <v>5947</v>
      </c>
      <c r="B5926" s="4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I5926" s="4" t="str">
        <f t="shared" si="646"/>
        <v>Coffee</v>
      </c>
      <c r="J5926" s="6">
        <f t="shared" si="647"/>
        <v>3</v>
      </c>
      <c r="K5926" s="6">
        <f t="shared" si="648"/>
        <v>2</v>
      </c>
      <c r="L5926" s="6">
        <f t="shared" si="645"/>
        <v>6</v>
      </c>
      <c r="M5926" t="str">
        <f t="shared" si="649"/>
        <v>Cash</v>
      </c>
      <c r="N5926" t="str">
        <f t="shared" si="650"/>
        <v>UNKNOWN</v>
      </c>
      <c r="O5926" s="8">
        <f t="shared" si="651"/>
        <v>45125</v>
      </c>
    </row>
    <row r="5927" spans="1:15" x14ac:dyDescent="0.35">
      <c r="A5927" t="s">
        <v>5948</v>
      </c>
      <c r="B5927" s="4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I5927" s="4" t="str">
        <f t="shared" si="646"/>
        <v>Smoothie</v>
      </c>
      <c r="J5927" s="6">
        <f t="shared" si="647"/>
        <v>1</v>
      </c>
      <c r="K5927" s="6">
        <f t="shared" si="648"/>
        <v>4</v>
      </c>
      <c r="L5927" s="6">
        <f t="shared" si="645"/>
        <v>4</v>
      </c>
      <c r="M5927" t="str">
        <f t="shared" si="649"/>
        <v>Default mode</v>
      </c>
      <c r="N5927" t="str">
        <f t="shared" si="650"/>
        <v>Takeaway</v>
      </c>
      <c r="O5927" s="8">
        <f t="shared" si="651"/>
        <v>44986</v>
      </c>
    </row>
    <row r="5928" spans="1:15" x14ac:dyDescent="0.35">
      <c r="A5928" t="s">
        <v>5949</v>
      </c>
      <c r="B5928" s="4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I5928" s="4" t="str">
        <f t="shared" si="646"/>
        <v>Salad</v>
      </c>
      <c r="J5928" s="6">
        <f t="shared" si="647"/>
        <v>2</v>
      </c>
      <c r="K5928" s="6">
        <f t="shared" si="648"/>
        <v>5</v>
      </c>
      <c r="L5928" s="6">
        <f t="shared" si="645"/>
        <v>10</v>
      </c>
      <c r="M5928" t="str">
        <f t="shared" si="649"/>
        <v>Credit Card</v>
      </c>
      <c r="N5928" t="str">
        <f t="shared" si="650"/>
        <v>In-store</v>
      </c>
      <c r="O5928" s="8">
        <f t="shared" si="651"/>
        <v>45003</v>
      </c>
    </row>
    <row r="5929" spans="1:15" x14ac:dyDescent="0.35">
      <c r="A5929" t="s">
        <v>5950</v>
      </c>
      <c r="B5929" s="4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  <c r="I5929" s="4" t="str">
        <f t="shared" si="646"/>
        <v>Juice</v>
      </c>
      <c r="J5929" s="6">
        <f t="shared" si="647"/>
        <v>3</v>
      </c>
      <c r="K5929" s="6">
        <f t="shared" si="648"/>
        <v>3.0172992512264396</v>
      </c>
      <c r="L5929" s="6">
        <f t="shared" si="645"/>
        <v>9</v>
      </c>
      <c r="M5929" t="str">
        <f t="shared" si="649"/>
        <v>Cash</v>
      </c>
      <c r="N5929" t="str">
        <f t="shared" si="650"/>
        <v>UNKNOWN</v>
      </c>
      <c r="O5929" s="8">
        <f t="shared" si="651"/>
        <v>44934</v>
      </c>
    </row>
    <row r="5930" spans="1:15" x14ac:dyDescent="0.35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  <c r="I5930" s="4" t="str">
        <f t="shared" si="646"/>
        <v>UNKNOWN</v>
      </c>
      <c r="J5930" s="6">
        <f t="shared" si="647"/>
        <v>3.0331023864511164</v>
      </c>
      <c r="K5930" s="6">
        <f t="shared" si="648"/>
        <v>4</v>
      </c>
      <c r="L5930" s="6">
        <f t="shared" si="645"/>
        <v>8</v>
      </c>
      <c r="M5930" t="str">
        <f t="shared" si="649"/>
        <v>Digital Wallet</v>
      </c>
      <c r="N5930" t="str">
        <f t="shared" si="650"/>
        <v>In-store</v>
      </c>
      <c r="O5930" s="8">
        <f t="shared" si="651"/>
        <v>45017</v>
      </c>
    </row>
    <row r="5931" spans="1:15" x14ac:dyDescent="0.35">
      <c r="A5931" t="s">
        <v>5952</v>
      </c>
      <c r="B5931" s="4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I5931" s="4" t="str">
        <f t="shared" si="646"/>
        <v>Cookie</v>
      </c>
      <c r="J5931" s="6">
        <f t="shared" si="647"/>
        <v>3</v>
      </c>
      <c r="K5931" s="6">
        <f t="shared" si="648"/>
        <v>1</v>
      </c>
      <c r="L5931" s="6">
        <f t="shared" si="645"/>
        <v>3</v>
      </c>
      <c r="M5931" t="str">
        <f t="shared" si="649"/>
        <v>Cash</v>
      </c>
      <c r="N5931" t="str">
        <f t="shared" si="650"/>
        <v>Takeaway</v>
      </c>
      <c r="O5931" s="8">
        <f t="shared" si="651"/>
        <v>44933</v>
      </c>
    </row>
    <row r="5932" spans="1:15" x14ac:dyDescent="0.35">
      <c r="A5932" t="s">
        <v>5953</v>
      </c>
      <c r="B5932" s="4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I5932" s="4" t="str">
        <f t="shared" si="646"/>
        <v>UNKNOWN</v>
      </c>
      <c r="J5932" s="6">
        <f t="shared" si="647"/>
        <v>2</v>
      </c>
      <c r="K5932" s="6">
        <f t="shared" si="648"/>
        <v>1</v>
      </c>
      <c r="L5932" s="6">
        <f t="shared" si="645"/>
        <v>2</v>
      </c>
      <c r="M5932" t="str">
        <f t="shared" si="649"/>
        <v>Default mode</v>
      </c>
      <c r="N5932" t="str">
        <f t="shared" si="650"/>
        <v>In-store</v>
      </c>
      <c r="O5932" s="8">
        <f t="shared" si="651"/>
        <v>45174</v>
      </c>
    </row>
    <row r="5933" spans="1:15" x14ac:dyDescent="0.35">
      <c r="A5933" t="s">
        <v>5954</v>
      </c>
      <c r="B5933" s="4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  <c r="I5933" s="4" t="str">
        <f t="shared" si="646"/>
        <v>Cake</v>
      </c>
      <c r="J5933" s="6">
        <f t="shared" si="647"/>
        <v>3</v>
      </c>
      <c r="K5933" s="6">
        <f t="shared" si="648"/>
        <v>3</v>
      </c>
      <c r="L5933" s="6">
        <f t="shared" si="645"/>
        <v>9</v>
      </c>
      <c r="M5933" t="str">
        <f t="shared" si="649"/>
        <v>Cash</v>
      </c>
      <c r="N5933" t="str">
        <f t="shared" si="650"/>
        <v>Cafe</v>
      </c>
      <c r="O5933" s="8">
        <f t="shared" si="651"/>
        <v>44953</v>
      </c>
    </row>
    <row r="5934" spans="1:15" x14ac:dyDescent="0.35">
      <c r="A5934" t="s">
        <v>5955</v>
      </c>
      <c r="B5934" s="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  <c r="I5934" s="4" t="str">
        <f t="shared" si="646"/>
        <v>Smoothie</v>
      </c>
      <c r="J5934" s="6">
        <f t="shared" si="647"/>
        <v>2</v>
      </c>
      <c r="K5934" s="6">
        <f t="shared" si="648"/>
        <v>4</v>
      </c>
      <c r="L5934" s="6">
        <f t="shared" si="645"/>
        <v>8</v>
      </c>
      <c r="M5934" t="str">
        <f t="shared" si="649"/>
        <v>Digital Wallet</v>
      </c>
      <c r="N5934" t="str">
        <f t="shared" si="650"/>
        <v>UNKNOWN</v>
      </c>
      <c r="O5934" s="8">
        <f t="shared" si="651"/>
        <v>45109</v>
      </c>
    </row>
    <row r="5935" spans="1:15" x14ac:dyDescent="0.35">
      <c r="A5935" t="s">
        <v>5956</v>
      </c>
      <c r="C5935">
        <v>4</v>
      </c>
      <c r="D5935">
        <v>4</v>
      </c>
      <c r="E5935">
        <v>16</v>
      </c>
      <c r="H5935" s="1">
        <v>45068</v>
      </c>
      <c r="I5935" s="4" t="str">
        <f t="shared" si="646"/>
        <v>UNKNOWN</v>
      </c>
      <c r="J5935" s="6">
        <f t="shared" si="647"/>
        <v>4</v>
      </c>
      <c r="K5935" s="6">
        <f t="shared" si="648"/>
        <v>4</v>
      </c>
      <c r="L5935" s="6">
        <f t="shared" si="645"/>
        <v>16</v>
      </c>
      <c r="M5935" t="str">
        <f t="shared" si="649"/>
        <v>Default mode</v>
      </c>
      <c r="N5935" t="str">
        <f t="shared" si="650"/>
        <v>UNKNOWN</v>
      </c>
      <c r="O5935" s="8">
        <f t="shared" si="651"/>
        <v>45068</v>
      </c>
    </row>
    <row r="5936" spans="1:15" x14ac:dyDescent="0.35">
      <c r="A5936" t="s">
        <v>5957</v>
      </c>
      <c r="B5936" s="4" t="s">
        <v>13</v>
      </c>
      <c r="C5936">
        <v>1</v>
      </c>
      <c r="D5936">
        <v>3</v>
      </c>
      <c r="E5936">
        <v>3</v>
      </c>
      <c r="H5936" s="1">
        <v>45183</v>
      </c>
      <c r="I5936" s="4" t="str">
        <f t="shared" si="646"/>
        <v>Cake</v>
      </c>
      <c r="J5936" s="6">
        <f t="shared" si="647"/>
        <v>1</v>
      </c>
      <c r="K5936" s="6">
        <f t="shared" si="648"/>
        <v>3</v>
      </c>
      <c r="L5936" s="6">
        <f t="shared" si="645"/>
        <v>3</v>
      </c>
      <c r="M5936" t="str">
        <f t="shared" si="649"/>
        <v>Default mode</v>
      </c>
      <c r="N5936" t="str">
        <f t="shared" si="650"/>
        <v>UNKNOWN</v>
      </c>
      <c r="O5936" s="8">
        <f t="shared" si="651"/>
        <v>45183</v>
      </c>
    </row>
    <row r="5937" spans="1:15" x14ac:dyDescent="0.35">
      <c r="A5937" t="s">
        <v>5958</v>
      </c>
      <c r="B5937" s="4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I5937" s="4" t="str">
        <f t="shared" si="646"/>
        <v>Smoothie</v>
      </c>
      <c r="J5937" s="6">
        <f t="shared" si="647"/>
        <v>1</v>
      </c>
      <c r="K5937" s="6">
        <f t="shared" si="648"/>
        <v>4</v>
      </c>
      <c r="L5937" s="6">
        <f t="shared" si="645"/>
        <v>4</v>
      </c>
      <c r="M5937" t="str">
        <f t="shared" si="649"/>
        <v>Cash</v>
      </c>
      <c r="N5937" t="str">
        <f t="shared" si="650"/>
        <v>In-store</v>
      </c>
      <c r="O5937" s="8">
        <f t="shared" si="651"/>
        <v>44990</v>
      </c>
    </row>
    <row r="5938" spans="1:15" x14ac:dyDescent="0.35">
      <c r="A5938" t="s">
        <v>5959</v>
      </c>
      <c r="B5938" s="4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I5938" s="4" t="str">
        <f t="shared" si="646"/>
        <v>UNKNOWN</v>
      </c>
      <c r="J5938" s="6">
        <f t="shared" si="647"/>
        <v>3</v>
      </c>
      <c r="K5938" s="6">
        <f t="shared" si="648"/>
        <v>1</v>
      </c>
      <c r="L5938" s="6">
        <f t="shared" si="645"/>
        <v>3</v>
      </c>
      <c r="M5938" t="str">
        <f t="shared" si="649"/>
        <v>Credit Card</v>
      </c>
      <c r="N5938" t="str">
        <f t="shared" si="650"/>
        <v>In-store</v>
      </c>
      <c r="O5938" s="8">
        <f t="shared" si="651"/>
        <v>45151</v>
      </c>
    </row>
    <row r="5939" spans="1:15" x14ac:dyDescent="0.35">
      <c r="A5939" t="s">
        <v>5960</v>
      </c>
      <c r="B5939" s="4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I5939" s="4" t="str">
        <f t="shared" si="646"/>
        <v>Salad</v>
      </c>
      <c r="J5939" s="6">
        <f t="shared" si="647"/>
        <v>4</v>
      </c>
      <c r="K5939" s="6">
        <f t="shared" si="648"/>
        <v>5</v>
      </c>
      <c r="L5939" s="6">
        <f t="shared" si="645"/>
        <v>20</v>
      </c>
      <c r="M5939" t="str">
        <f t="shared" si="649"/>
        <v>Credit Card</v>
      </c>
      <c r="N5939" t="str">
        <f t="shared" si="650"/>
        <v>In-store</v>
      </c>
      <c r="O5939" s="8">
        <f t="shared" si="651"/>
        <v>45156</v>
      </c>
    </row>
    <row r="5940" spans="1:15" x14ac:dyDescent="0.35">
      <c r="A5940" t="s">
        <v>5961</v>
      </c>
      <c r="B5940" s="4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  <c r="I5940" s="4" t="str">
        <f t="shared" si="646"/>
        <v>Juice</v>
      </c>
      <c r="J5940" s="6">
        <f t="shared" si="647"/>
        <v>2</v>
      </c>
      <c r="K5940" s="6">
        <f t="shared" si="648"/>
        <v>1.5</v>
      </c>
      <c r="L5940" s="6">
        <f t="shared" si="645"/>
        <v>3</v>
      </c>
      <c r="M5940" t="str">
        <f t="shared" si="649"/>
        <v>Digital Wallet</v>
      </c>
      <c r="N5940" t="str">
        <f t="shared" si="650"/>
        <v>In-store</v>
      </c>
      <c r="O5940" s="8">
        <f t="shared" si="651"/>
        <v>45283</v>
      </c>
    </row>
    <row r="5941" spans="1:15" x14ac:dyDescent="0.35">
      <c r="A5941" t="s">
        <v>5962</v>
      </c>
      <c r="B5941" s="4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I5941" s="4" t="str">
        <f t="shared" si="646"/>
        <v>Cookie</v>
      </c>
      <c r="J5941" s="6">
        <f t="shared" si="647"/>
        <v>3</v>
      </c>
      <c r="K5941" s="6">
        <f t="shared" si="648"/>
        <v>1</v>
      </c>
      <c r="L5941" s="6">
        <f t="shared" si="645"/>
        <v>3</v>
      </c>
      <c r="M5941" t="str">
        <f t="shared" si="649"/>
        <v>Credit Card</v>
      </c>
      <c r="N5941" t="str">
        <f t="shared" si="650"/>
        <v>Takeaway</v>
      </c>
      <c r="O5941" s="8">
        <f t="shared" si="651"/>
        <v>45149</v>
      </c>
    </row>
    <row r="5942" spans="1:15" x14ac:dyDescent="0.35">
      <c r="A5942" t="s">
        <v>5963</v>
      </c>
      <c r="B5942" s="4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I5942" s="4" t="str">
        <f t="shared" si="646"/>
        <v>Salad</v>
      </c>
      <c r="J5942" s="6">
        <f t="shared" si="647"/>
        <v>1</v>
      </c>
      <c r="K5942" s="6">
        <f t="shared" si="648"/>
        <v>5</v>
      </c>
      <c r="L5942" s="6">
        <f t="shared" si="645"/>
        <v>5</v>
      </c>
      <c r="M5942" t="str">
        <f t="shared" si="649"/>
        <v>Credit Card</v>
      </c>
      <c r="N5942" t="str">
        <f t="shared" si="650"/>
        <v>Takeaway</v>
      </c>
      <c r="O5942" s="8">
        <f t="shared" si="651"/>
        <v>45067</v>
      </c>
    </row>
    <row r="5943" spans="1:15" x14ac:dyDescent="0.35">
      <c r="A5943" t="s">
        <v>5964</v>
      </c>
      <c r="B5943" s="4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  <c r="I5943" s="4" t="str">
        <f t="shared" si="646"/>
        <v>Cake</v>
      </c>
      <c r="J5943" s="6">
        <f t="shared" si="647"/>
        <v>3</v>
      </c>
      <c r="K5943" s="6">
        <f t="shared" si="648"/>
        <v>3</v>
      </c>
      <c r="L5943" s="6">
        <f t="shared" si="645"/>
        <v>9</v>
      </c>
      <c r="M5943" t="str">
        <f t="shared" si="649"/>
        <v>Digital Wallet</v>
      </c>
      <c r="N5943" t="str">
        <f t="shared" si="650"/>
        <v>Takeaway</v>
      </c>
      <c r="O5943" s="8">
        <f t="shared" si="651"/>
        <v>45195</v>
      </c>
    </row>
    <row r="5944" spans="1:15" x14ac:dyDescent="0.35">
      <c r="A5944" t="s">
        <v>5965</v>
      </c>
      <c r="B5944" s="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  <c r="I5944" s="4" t="str">
        <f t="shared" si="646"/>
        <v>Cake</v>
      </c>
      <c r="J5944" s="6">
        <f t="shared" si="647"/>
        <v>2</v>
      </c>
      <c r="K5944" s="6">
        <f t="shared" si="648"/>
        <v>3</v>
      </c>
      <c r="L5944" s="6">
        <f t="shared" si="645"/>
        <v>6</v>
      </c>
      <c r="M5944" t="str">
        <f t="shared" si="649"/>
        <v>Cash</v>
      </c>
      <c r="N5944" t="str">
        <f t="shared" si="650"/>
        <v>Cafe</v>
      </c>
      <c r="O5944" s="8">
        <f t="shared" si="651"/>
        <v>45024</v>
      </c>
    </row>
    <row r="5945" spans="1:15" x14ac:dyDescent="0.35">
      <c r="A5945" t="s">
        <v>5966</v>
      </c>
      <c r="B5945" s="4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I5945" s="4" t="str">
        <f t="shared" si="646"/>
        <v>Sandwich</v>
      </c>
      <c r="J5945" s="6">
        <f t="shared" si="647"/>
        <v>4</v>
      </c>
      <c r="K5945" s="6">
        <f t="shared" si="648"/>
        <v>4</v>
      </c>
      <c r="L5945" s="6">
        <f t="shared" si="645"/>
        <v>16</v>
      </c>
      <c r="M5945" t="str">
        <f t="shared" si="649"/>
        <v>Credit Card</v>
      </c>
      <c r="N5945" t="str">
        <f t="shared" si="650"/>
        <v>Takeaway</v>
      </c>
      <c r="O5945" s="8">
        <f t="shared" si="651"/>
        <v>45095</v>
      </c>
    </row>
    <row r="5946" spans="1:15" x14ac:dyDescent="0.35">
      <c r="A5946" t="s">
        <v>5967</v>
      </c>
      <c r="B5946" s="4" t="s">
        <v>9</v>
      </c>
      <c r="C5946">
        <v>5</v>
      </c>
      <c r="D5946">
        <v>2</v>
      </c>
      <c r="E5946">
        <v>10</v>
      </c>
      <c r="H5946" s="1">
        <v>45284</v>
      </c>
      <c r="I5946" s="4" t="str">
        <f t="shared" si="646"/>
        <v>Coffee</v>
      </c>
      <c r="J5946" s="6">
        <f t="shared" si="647"/>
        <v>5</v>
      </c>
      <c r="K5946" s="6">
        <f t="shared" si="648"/>
        <v>2</v>
      </c>
      <c r="L5946" s="6">
        <f t="shared" si="645"/>
        <v>10</v>
      </c>
      <c r="M5946" t="str">
        <f t="shared" si="649"/>
        <v>Default mode</v>
      </c>
      <c r="N5946" t="str">
        <f t="shared" si="650"/>
        <v>UNKNOWN</v>
      </c>
      <c r="O5946" s="8">
        <f t="shared" si="651"/>
        <v>45284</v>
      </c>
    </row>
    <row r="5947" spans="1:15" x14ac:dyDescent="0.35">
      <c r="A5947" t="s">
        <v>5968</v>
      </c>
      <c r="B5947" s="4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I5947" s="4" t="str">
        <f t="shared" si="646"/>
        <v>Tea</v>
      </c>
      <c r="J5947" s="6">
        <f t="shared" si="647"/>
        <v>1</v>
      </c>
      <c r="K5947" s="6">
        <f t="shared" si="648"/>
        <v>1.5</v>
      </c>
      <c r="L5947" s="6">
        <f t="shared" si="645"/>
        <v>1.5</v>
      </c>
      <c r="M5947" t="str">
        <f t="shared" si="649"/>
        <v>Cash</v>
      </c>
      <c r="N5947" t="str">
        <f t="shared" si="650"/>
        <v>In-store</v>
      </c>
      <c r="O5947" s="8">
        <f t="shared" si="651"/>
        <v>45244</v>
      </c>
    </row>
    <row r="5948" spans="1:15" x14ac:dyDescent="0.35">
      <c r="A5948" t="s">
        <v>5969</v>
      </c>
      <c r="B5948" s="4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I5948" s="4" t="str">
        <f t="shared" si="646"/>
        <v>Tea</v>
      </c>
      <c r="J5948" s="6">
        <f t="shared" si="647"/>
        <v>2</v>
      </c>
      <c r="K5948" s="6">
        <f t="shared" si="648"/>
        <v>1.5</v>
      </c>
      <c r="L5948" s="6">
        <f t="shared" si="645"/>
        <v>3</v>
      </c>
      <c r="M5948" t="str">
        <f t="shared" si="649"/>
        <v>Default mode</v>
      </c>
      <c r="N5948" t="str">
        <f t="shared" si="650"/>
        <v>Takeaway</v>
      </c>
      <c r="O5948" s="8">
        <f t="shared" si="651"/>
        <v>45226</v>
      </c>
    </row>
    <row r="5949" spans="1:15" x14ac:dyDescent="0.35">
      <c r="A5949" t="s">
        <v>5970</v>
      </c>
      <c r="B5949" s="4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I5949" s="4" t="str">
        <f t="shared" si="646"/>
        <v>Salad</v>
      </c>
      <c r="J5949" s="6">
        <f t="shared" si="647"/>
        <v>1</v>
      </c>
      <c r="K5949" s="6">
        <f t="shared" si="648"/>
        <v>5</v>
      </c>
      <c r="L5949" s="6">
        <f t="shared" si="645"/>
        <v>5</v>
      </c>
      <c r="M5949" t="str">
        <f t="shared" si="649"/>
        <v>Cash</v>
      </c>
      <c r="N5949" t="str">
        <f t="shared" si="650"/>
        <v>UNKNOWN</v>
      </c>
      <c r="O5949" s="8">
        <f t="shared" si="651"/>
        <v>44984</v>
      </c>
    </row>
    <row r="5950" spans="1:15" x14ac:dyDescent="0.35">
      <c r="A5950" t="s">
        <v>5971</v>
      </c>
      <c r="B5950" s="4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  <c r="I5950" s="4" t="str">
        <f t="shared" si="646"/>
        <v>Tea</v>
      </c>
      <c r="J5950" s="6">
        <f t="shared" si="647"/>
        <v>3</v>
      </c>
      <c r="K5950" s="6">
        <f t="shared" si="648"/>
        <v>1.5</v>
      </c>
      <c r="L5950" s="6">
        <f t="shared" si="645"/>
        <v>4.5</v>
      </c>
      <c r="M5950" t="str">
        <f t="shared" si="649"/>
        <v>Digital Wallet</v>
      </c>
      <c r="N5950" t="str">
        <f t="shared" si="650"/>
        <v>In-store</v>
      </c>
      <c r="O5950" s="8">
        <f t="shared" si="651"/>
        <v>45228</v>
      </c>
    </row>
    <row r="5951" spans="1:15" x14ac:dyDescent="0.35">
      <c r="A5951" t="s">
        <v>5972</v>
      </c>
      <c r="B5951" s="4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  <c r="I5951" s="4" t="str">
        <f t="shared" si="646"/>
        <v>Cookie</v>
      </c>
      <c r="J5951" s="6">
        <f t="shared" si="647"/>
        <v>4</v>
      </c>
      <c r="K5951" s="6">
        <f t="shared" si="648"/>
        <v>1</v>
      </c>
      <c r="L5951" s="6">
        <f t="shared" si="645"/>
        <v>4</v>
      </c>
      <c r="M5951" t="str">
        <f t="shared" si="649"/>
        <v>Cash</v>
      </c>
      <c r="N5951" t="str">
        <f t="shared" si="650"/>
        <v>In-store</v>
      </c>
      <c r="O5951" s="8">
        <f t="shared" si="651"/>
        <v>45201</v>
      </c>
    </row>
    <row r="5952" spans="1:15" x14ac:dyDescent="0.35">
      <c r="A5952" t="s">
        <v>5973</v>
      </c>
      <c r="B5952" s="4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  <c r="I5952" s="4" t="str">
        <f t="shared" si="646"/>
        <v>Salad</v>
      </c>
      <c r="J5952" s="6">
        <f t="shared" si="647"/>
        <v>5</v>
      </c>
      <c r="K5952" s="6">
        <f t="shared" si="648"/>
        <v>5</v>
      </c>
      <c r="L5952" s="6">
        <f t="shared" si="645"/>
        <v>25</v>
      </c>
      <c r="M5952" t="str">
        <f t="shared" si="649"/>
        <v>Digital Wallet</v>
      </c>
      <c r="N5952" t="str">
        <f t="shared" si="650"/>
        <v>Takeaway</v>
      </c>
      <c r="O5952" s="8">
        <f t="shared" si="651"/>
        <v>45143</v>
      </c>
    </row>
    <row r="5953" spans="1:15" x14ac:dyDescent="0.35">
      <c r="A5953" t="s">
        <v>5974</v>
      </c>
      <c r="B5953" s="4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I5953" s="4" t="str">
        <f t="shared" si="646"/>
        <v>Salad</v>
      </c>
      <c r="J5953" s="6">
        <f t="shared" si="647"/>
        <v>2</v>
      </c>
      <c r="K5953" s="6">
        <f t="shared" si="648"/>
        <v>5</v>
      </c>
      <c r="L5953" s="6">
        <f t="shared" si="645"/>
        <v>10</v>
      </c>
      <c r="M5953" t="str">
        <f t="shared" si="649"/>
        <v>Default mode</v>
      </c>
      <c r="N5953" t="str">
        <f t="shared" si="650"/>
        <v>In-store</v>
      </c>
      <c r="O5953" s="8">
        <f t="shared" si="651"/>
        <v>45190</v>
      </c>
    </row>
    <row r="5954" spans="1:15" x14ac:dyDescent="0.35">
      <c r="A5954" t="s">
        <v>5975</v>
      </c>
      <c r="B5954" s="4" t="s">
        <v>13</v>
      </c>
      <c r="C5954">
        <v>2</v>
      </c>
      <c r="D5954">
        <v>3</v>
      </c>
      <c r="E5954">
        <v>6</v>
      </c>
      <c r="H5954" s="1">
        <v>45014</v>
      </c>
      <c r="I5954" s="4" t="str">
        <f t="shared" si="646"/>
        <v>Cake</v>
      </c>
      <c r="J5954" s="6">
        <f t="shared" si="647"/>
        <v>2</v>
      </c>
      <c r="K5954" s="6">
        <f t="shared" si="648"/>
        <v>3</v>
      </c>
      <c r="L5954" s="6">
        <f t="shared" ref="L5954:L6017" si="652">IF(ISBLANK(E5954),PRODUCT(J5954,K5954),IF(E5954="ERROR",PRODUCT(J5954,K5954),IF(E5954="UNKNOWN",PRODUCT(J5954,K5954),E5954)))</f>
        <v>6</v>
      </c>
      <c r="M5954" t="str">
        <f t="shared" si="649"/>
        <v>Default mode</v>
      </c>
      <c r="N5954" t="str">
        <f t="shared" si="650"/>
        <v>UNKNOWN</v>
      </c>
      <c r="O5954" s="8">
        <f t="shared" si="651"/>
        <v>45014</v>
      </c>
    </row>
    <row r="5955" spans="1:15" x14ac:dyDescent="0.35">
      <c r="A5955" t="s">
        <v>5976</v>
      </c>
      <c r="B5955" s="4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  <c r="I5955" s="4" t="str">
        <f t="shared" ref="I5955:I6018" si="653">IF(ISBLANK(B5955),"UNKNOWN",IF(B5955="ERROR","Juice",B5955))</f>
        <v>Juice</v>
      </c>
      <c r="J5955" s="6">
        <f t="shared" ref="J5955:J6018" si="654">IF(ISBLANK(C5955),E5955/D5955,IF(C5955="ERROR",AVERAGE(C5955:C15954),IF(C5955="UNKNOWN",MEDIAN(C5955:C15954),C5955)))</f>
        <v>4</v>
      </c>
      <c r="K5955" s="6">
        <f t="shared" ref="K5955:K6018" si="655">IF(ISBLANK(D5955),0,IF(D5955="ERROR",AVERAGE(D5955:D15954),IF(D5955="UNKNOWN",MEDIAN(D5955:D15954),D5955)))</f>
        <v>3</v>
      </c>
      <c r="L5955" s="6">
        <f t="shared" si="652"/>
        <v>12</v>
      </c>
      <c r="M5955" t="str">
        <f t="shared" ref="M5955:M6018" si="656">IF(ISBLANK(F5955),"Default mode",IF(F5955="ERROR","Cash",F5955))</f>
        <v>Digital Wallet</v>
      </c>
      <c r="N5955" t="str">
        <f t="shared" ref="N5955:N6018" si="657">IF(ISBLANK(G5955),"UNKNOWN",IF(G5955="ERROR","Cafe",G5955))</f>
        <v>Takeaway</v>
      </c>
      <c r="O5955" s="8">
        <f t="shared" ref="O5955:O6018" si="658">IF(ISBLANK(H5955),DATE(2023,1,1),IF(H5955="ERROR",DATE(2023,6,1),IF(H5955="UNKNOWN",DATE(2023,1,1),H5955)))</f>
        <v>44985</v>
      </c>
    </row>
    <row r="5956" spans="1:15" x14ac:dyDescent="0.35">
      <c r="A5956" t="s">
        <v>5977</v>
      </c>
      <c r="B5956" s="4" t="s">
        <v>9</v>
      </c>
      <c r="C5956">
        <v>3</v>
      </c>
      <c r="D5956">
        <v>2</v>
      </c>
      <c r="E5956">
        <v>6</v>
      </c>
      <c r="H5956" s="1">
        <v>45235</v>
      </c>
      <c r="I5956" s="4" t="str">
        <f t="shared" si="653"/>
        <v>Coffee</v>
      </c>
      <c r="J5956" s="6">
        <f t="shared" si="654"/>
        <v>3</v>
      </c>
      <c r="K5956" s="6">
        <f t="shared" si="655"/>
        <v>2</v>
      </c>
      <c r="L5956" s="6">
        <f t="shared" si="652"/>
        <v>6</v>
      </c>
      <c r="M5956" t="str">
        <f t="shared" si="656"/>
        <v>Default mode</v>
      </c>
      <c r="N5956" t="str">
        <f t="shared" si="657"/>
        <v>UNKNOWN</v>
      </c>
      <c r="O5956" s="8">
        <f t="shared" si="658"/>
        <v>45235</v>
      </c>
    </row>
    <row r="5957" spans="1:15" x14ac:dyDescent="0.35">
      <c r="A5957" t="s">
        <v>5978</v>
      </c>
      <c r="B5957" s="4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I5957" s="4" t="str">
        <f t="shared" si="653"/>
        <v>Juice</v>
      </c>
      <c r="J5957" s="6">
        <f t="shared" si="654"/>
        <v>4</v>
      </c>
      <c r="K5957" s="6">
        <f t="shared" si="655"/>
        <v>3</v>
      </c>
      <c r="L5957" s="6">
        <f t="shared" si="652"/>
        <v>12</v>
      </c>
      <c r="M5957" t="str">
        <f t="shared" si="656"/>
        <v>Cash</v>
      </c>
      <c r="N5957" t="str">
        <f t="shared" si="657"/>
        <v>Takeaway</v>
      </c>
      <c r="O5957" s="8">
        <f t="shared" si="658"/>
        <v>45079</v>
      </c>
    </row>
    <row r="5958" spans="1:15" x14ac:dyDescent="0.35">
      <c r="A5958" t="s">
        <v>5979</v>
      </c>
      <c r="B5958" s="4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  <c r="I5958" s="4" t="str">
        <f t="shared" si="653"/>
        <v>Sandwich</v>
      </c>
      <c r="J5958" s="6">
        <f t="shared" si="654"/>
        <v>5</v>
      </c>
      <c r="K5958" s="6">
        <f t="shared" si="655"/>
        <v>4</v>
      </c>
      <c r="L5958" s="6">
        <f t="shared" si="652"/>
        <v>20</v>
      </c>
      <c r="M5958" t="str">
        <f t="shared" si="656"/>
        <v>Digital Wallet</v>
      </c>
      <c r="N5958" t="str">
        <f t="shared" si="657"/>
        <v>In-store</v>
      </c>
      <c r="O5958" s="8">
        <f t="shared" si="658"/>
        <v>45194</v>
      </c>
    </row>
    <row r="5959" spans="1:15" x14ac:dyDescent="0.35">
      <c r="A5959" t="s">
        <v>5980</v>
      </c>
      <c r="B5959" s="4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  <c r="I5959" s="4" t="str">
        <f t="shared" si="653"/>
        <v>Sandwich</v>
      </c>
      <c r="J5959" s="6">
        <f t="shared" si="654"/>
        <v>5</v>
      </c>
      <c r="K5959" s="6">
        <f t="shared" si="655"/>
        <v>4</v>
      </c>
      <c r="L5959" s="6">
        <f t="shared" si="652"/>
        <v>20</v>
      </c>
      <c r="M5959" t="str">
        <f t="shared" si="656"/>
        <v>Digital Wallet</v>
      </c>
      <c r="N5959" t="str">
        <f t="shared" si="657"/>
        <v>UNKNOWN</v>
      </c>
      <c r="O5959" s="8">
        <f t="shared" si="658"/>
        <v>45202</v>
      </c>
    </row>
    <row r="5960" spans="1:15" x14ac:dyDescent="0.35">
      <c r="A5960" t="s">
        <v>5981</v>
      </c>
      <c r="B5960" s="4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I5960" s="4" t="str">
        <f t="shared" si="653"/>
        <v>Salad</v>
      </c>
      <c r="J5960" s="6">
        <f t="shared" si="654"/>
        <v>4</v>
      </c>
      <c r="K5960" s="6">
        <f t="shared" si="655"/>
        <v>5</v>
      </c>
      <c r="L5960" s="6">
        <f t="shared" si="652"/>
        <v>20</v>
      </c>
      <c r="M5960" t="str">
        <f t="shared" si="656"/>
        <v>Credit Card</v>
      </c>
      <c r="N5960" t="str">
        <f t="shared" si="657"/>
        <v>In-store</v>
      </c>
      <c r="O5960" s="8">
        <f t="shared" si="658"/>
        <v>45001</v>
      </c>
    </row>
    <row r="5961" spans="1:15" x14ac:dyDescent="0.35">
      <c r="A5961" t="s">
        <v>5982</v>
      </c>
      <c r="B5961" s="4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I5961" s="4" t="str">
        <f t="shared" si="653"/>
        <v>Juice</v>
      </c>
      <c r="J5961" s="6">
        <f t="shared" si="654"/>
        <v>5</v>
      </c>
      <c r="K5961" s="6">
        <f t="shared" si="655"/>
        <v>3</v>
      </c>
      <c r="L5961" s="6">
        <f t="shared" si="652"/>
        <v>15</v>
      </c>
      <c r="M5961" t="str">
        <f t="shared" si="656"/>
        <v>Credit Card</v>
      </c>
      <c r="N5961" t="str">
        <f t="shared" si="657"/>
        <v>Takeaway</v>
      </c>
      <c r="O5961" s="8">
        <f t="shared" si="658"/>
        <v>45125</v>
      </c>
    </row>
    <row r="5962" spans="1:15" x14ac:dyDescent="0.35">
      <c r="A5962" t="s">
        <v>5983</v>
      </c>
      <c r="B5962" s="4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I5962" s="4" t="str">
        <f t="shared" si="653"/>
        <v>Cake</v>
      </c>
      <c r="J5962" s="6">
        <f t="shared" si="654"/>
        <v>2</v>
      </c>
      <c r="K5962" s="6">
        <f t="shared" si="655"/>
        <v>3</v>
      </c>
      <c r="L5962" s="6">
        <f t="shared" si="652"/>
        <v>6</v>
      </c>
      <c r="M5962" t="str">
        <f t="shared" si="656"/>
        <v>Credit Card</v>
      </c>
      <c r="N5962" t="str">
        <f t="shared" si="657"/>
        <v>Takeaway</v>
      </c>
      <c r="O5962" s="8">
        <f t="shared" si="658"/>
        <v>45150</v>
      </c>
    </row>
    <row r="5963" spans="1:15" x14ac:dyDescent="0.35">
      <c r="A5963" t="s">
        <v>5984</v>
      </c>
      <c r="B5963" s="4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I5963" s="4" t="str">
        <f t="shared" si="653"/>
        <v>UNKNOWN</v>
      </c>
      <c r="J5963" s="6">
        <f t="shared" si="654"/>
        <v>1</v>
      </c>
      <c r="K5963" s="6">
        <f t="shared" si="655"/>
        <v>4</v>
      </c>
      <c r="L5963" s="6">
        <f t="shared" si="652"/>
        <v>4</v>
      </c>
      <c r="M5963" t="str">
        <f t="shared" si="656"/>
        <v>Credit Card</v>
      </c>
      <c r="N5963" t="str">
        <f t="shared" si="657"/>
        <v>UNKNOWN</v>
      </c>
      <c r="O5963" s="8">
        <f t="shared" si="658"/>
        <v>45188</v>
      </c>
    </row>
    <row r="5964" spans="1:15" x14ac:dyDescent="0.35">
      <c r="A5964" t="s">
        <v>5985</v>
      </c>
      <c r="B5964" s="4" t="s">
        <v>17</v>
      </c>
      <c r="C5964">
        <v>4</v>
      </c>
      <c r="D5964">
        <v>1</v>
      </c>
      <c r="E5964">
        <v>4</v>
      </c>
      <c r="H5964" s="1">
        <v>45075</v>
      </c>
      <c r="I5964" s="4" t="str">
        <f t="shared" si="653"/>
        <v>Cookie</v>
      </c>
      <c r="J5964" s="6">
        <f t="shared" si="654"/>
        <v>4</v>
      </c>
      <c r="K5964" s="6">
        <f t="shared" si="655"/>
        <v>1</v>
      </c>
      <c r="L5964" s="6">
        <f t="shared" si="652"/>
        <v>4</v>
      </c>
      <c r="M5964" t="str">
        <f t="shared" si="656"/>
        <v>Default mode</v>
      </c>
      <c r="N5964" t="str">
        <f t="shared" si="657"/>
        <v>UNKNOWN</v>
      </c>
      <c r="O5964" s="8">
        <f t="shared" si="658"/>
        <v>45075</v>
      </c>
    </row>
    <row r="5965" spans="1:15" x14ac:dyDescent="0.35">
      <c r="A5965" t="s">
        <v>5986</v>
      </c>
      <c r="B5965" s="4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  <c r="I5965" s="4" t="str">
        <f t="shared" si="653"/>
        <v>Smoothie</v>
      </c>
      <c r="J5965" s="6">
        <f t="shared" si="654"/>
        <v>1</v>
      </c>
      <c r="K5965" s="6">
        <f t="shared" si="655"/>
        <v>4</v>
      </c>
      <c r="L5965" s="6">
        <f t="shared" si="652"/>
        <v>4</v>
      </c>
      <c r="M5965" t="str">
        <f t="shared" si="656"/>
        <v>Digital Wallet</v>
      </c>
      <c r="N5965" t="str">
        <f t="shared" si="657"/>
        <v>UNKNOWN</v>
      </c>
      <c r="O5965" s="8">
        <f t="shared" si="658"/>
        <v>45251</v>
      </c>
    </row>
    <row r="5966" spans="1:15" x14ac:dyDescent="0.35">
      <c r="A5966" t="s">
        <v>5987</v>
      </c>
      <c r="B5966" s="4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I5966" s="4" t="str">
        <f t="shared" si="653"/>
        <v>Tea</v>
      </c>
      <c r="J5966" s="6">
        <f t="shared" si="654"/>
        <v>3</v>
      </c>
      <c r="K5966" s="6">
        <f t="shared" si="655"/>
        <v>1.5</v>
      </c>
      <c r="L5966" s="6">
        <f t="shared" si="652"/>
        <v>4.5</v>
      </c>
      <c r="M5966" t="str">
        <f t="shared" si="656"/>
        <v>Default mode</v>
      </c>
      <c r="N5966" t="str">
        <f t="shared" si="657"/>
        <v>In-store</v>
      </c>
      <c r="O5966" s="8">
        <f t="shared" si="658"/>
        <v>45190</v>
      </c>
    </row>
    <row r="5967" spans="1:15" x14ac:dyDescent="0.35">
      <c r="A5967" t="s">
        <v>5988</v>
      </c>
      <c r="B5967" s="4" t="s">
        <v>9</v>
      </c>
      <c r="D5967">
        <v>2</v>
      </c>
      <c r="E5967">
        <v>2</v>
      </c>
      <c r="F5967" t="s">
        <v>14</v>
      </c>
      <c r="H5967" s="1">
        <v>45027</v>
      </c>
      <c r="I5967" s="4" t="str">
        <f t="shared" si="653"/>
        <v>Coffee</v>
      </c>
      <c r="J5967" s="6">
        <f t="shared" si="654"/>
        <v>1</v>
      </c>
      <c r="K5967" s="6">
        <f t="shared" si="655"/>
        <v>2</v>
      </c>
      <c r="L5967" s="6">
        <f t="shared" si="652"/>
        <v>2</v>
      </c>
      <c r="M5967" t="str">
        <f t="shared" si="656"/>
        <v>Cash</v>
      </c>
      <c r="N5967" t="str">
        <f t="shared" si="657"/>
        <v>UNKNOWN</v>
      </c>
      <c r="O5967" s="8">
        <f t="shared" si="658"/>
        <v>45027</v>
      </c>
    </row>
    <row r="5968" spans="1:15" x14ac:dyDescent="0.35">
      <c r="A5968" t="s">
        <v>5989</v>
      </c>
      <c r="B5968" s="4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  <c r="I5968" s="4" t="str">
        <f t="shared" si="653"/>
        <v>Tea</v>
      </c>
      <c r="J5968" s="6">
        <f t="shared" si="654"/>
        <v>1</v>
      </c>
      <c r="K5968" s="6">
        <f t="shared" si="655"/>
        <v>1.5</v>
      </c>
      <c r="L5968" s="6">
        <f t="shared" si="652"/>
        <v>1.5</v>
      </c>
      <c r="M5968" t="str">
        <f t="shared" si="656"/>
        <v>Digital Wallet</v>
      </c>
      <c r="N5968" t="str">
        <f t="shared" si="657"/>
        <v>Takeaway</v>
      </c>
      <c r="O5968" s="8">
        <f t="shared" si="658"/>
        <v>45115</v>
      </c>
    </row>
    <row r="5969" spans="1:15" x14ac:dyDescent="0.35">
      <c r="A5969" t="s">
        <v>5990</v>
      </c>
      <c r="B5969" s="4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I5969" s="4" t="str">
        <f t="shared" si="653"/>
        <v>Smoothie</v>
      </c>
      <c r="J5969" s="6">
        <f t="shared" si="654"/>
        <v>5</v>
      </c>
      <c r="K5969" s="6">
        <f t="shared" si="655"/>
        <v>4</v>
      </c>
      <c r="L5969" s="6">
        <f t="shared" si="652"/>
        <v>20</v>
      </c>
      <c r="M5969" t="str">
        <f t="shared" si="656"/>
        <v>Cash</v>
      </c>
      <c r="N5969" t="str">
        <f t="shared" si="657"/>
        <v>UNKNOWN</v>
      </c>
      <c r="O5969" s="8">
        <f t="shared" si="658"/>
        <v>45188</v>
      </c>
    </row>
    <row r="5970" spans="1:15" x14ac:dyDescent="0.35">
      <c r="A5970" t="s">
        <v>5991</v>
      </c>
      <c r="B5970" s="4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I5970" s="4" t="str">
        <f t="shared" si="653"/>
        <v>Sandwich</v>
      </c>
      <c r="J5970" s="6">
        <f t="shared" si="654"/>
        <v>1</v>
      </c>
      <c r="K5970" s="6">
        <f t="shared" si="655"/>
        <v>4</v>
      </c>
      <c r="L5970" s="6">
        <f t="shared" si="652"/>
        <v>4</v>
      </c>
      <c r="M5970" t="str">
        <f t="shared" si="656"/>
        <v>Credit Card</v>
      </c>
      <c r="N5970" t="str">
        <f t="shared" si="657"/>
        <v>Takeaway</v>
      </c>
      <c r="O5970" s="8">
        <f t="shared" si="658"/>
        <v>44954</v>
      </c>
    </row>
    <row r="5971" spans="1:15" x14ac:dyDescent="0.35">
      <c r="A5971" t="s">
        <v>5992</v>
      </c>
      <c r="B5971" s="4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  <c r="I5971" s="4" t="str">
        <f t="shared" si="653"/>
        <v>Cookie</v>
      </c>
      <c r="J5971" s="6">
        <f t="shared" si="654"/>
        <v>4</v>
      </c>
      <c r="K5971" s="6">
        <f t="shared" si="655"/>
        <v>1</v>
      </c>
      <c r="L5971" s="6">
        <f t="shared" si="652"/>
        <v>4</v>
      </c>
      <c r="M5971" t="str">
        <f t="shared" si="656"/>
        <v>Digital Wallet</v>
      </c>
      <c r="N5971" t="str">
        <f t="shared" si="657"/>
        <v>UNKNOWN</v>
      </c>
      <c r="O5971" s="8">
        <f t="shared" si="658"/>
        <v>45092</v>
      </c>
    </row>
    <row r="5972" spans="1:15" x14ac:dyDescent="0.35">
      <c r="A5972" t="s">
        <v>5993</v>
      </c>
      <c r="B5972" s="4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I5972" s="4" t="str">
        <f t="shared" si="653"/>
        <v>Smoothie</v>
      </c>
      <c r="J5972" s="6">
        <f t="shared" si="654"/>
        <v>4</v>
      </c>
      <c r="K5972" s="6">
        <f t="shared" si="655"/>
        <v>4</v>
      </c>
      <c r="L5972" s="6">
        <f t="shared" si="652"/>
        <v>16</v>
      </c>
      <c r="M5972" t="str">
        <f t="shared" si="656"/>
        <v>Credit Card</v>
      </c>
      <c r="N5972" t="str">
        <f t="shared" si="657"/>
        <v>UNKNOWN</v>
      </c>
      <c r="O5972" s="8">
        <f t="shared" si="658"/>
        <v>45123</v>
      </c>
    </row>
    <row r="5973" spans="1:15" x14ac:dyDescent="0.35">
      <c r="A5973" t="s">
        <v>5994</v>
      </c>
      <c r="B5973" s="4" t="s">
        <v>28</v>
      </c>
      <c r="C5973">
        <v>5</v>
      </c>
      <c r="D5973">
        <v>4</v>
      </c>
      <c r="E5973" t="s">
        <v>18</v>
      </c>
      <c r="H5973" s="1">
        <v>45000</v>
      </c>
      <c r="I5973" s="4" t="str">
        <f t="shared" si="653"/>
        <v>Sandwich</v>
      </c>
      <c r="J5973" s="6">
        <f t="shared" si="654"/>
        <v>5</v>
      </c>
      <c r="K5973" s="6">
        <f t="shared" si="655"/>
        <v>4</v>
      </c>
      <c r="L5973" s="6">
        <f t="shared" si="652"/>
        <v>20</v>
      </c>
      <c r="M5973" t="str">
        <f t="shared" si="656"/>
        <v>Default mode</v>
      </c>
      <c r="N5973" t="str">
        <f t="shared" si="657"/>
        <v>UNKNOWN</v>
      </c>
      <c r="O5973" s="8">
        <f t="shared" si="658"/>
        <v>45000</v>
      </c>
    </row>
    <row r="5974" spans="1:15" x14ac:dyDescent="0.35">
      <c r="A5974" t="s">
        <v>5995</v>
      </c>
      <c r="B5974" s="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  <c r="I5974" s="4" t="str">
        <f t="shared" si="653"/>
        <v>Juice</v>
      </c>
      <c r="J5974" s="6">
        <f t="shared" si="654"/>
        <v>2</v>
      </c>
      <c r="K5974" s="6">
        <f t="shared" si="655"/>
        <v>3</v>
      </c>
      <c r="L5974" s="6">
        <f t="shared" si="652"/>
        <v>6</v>
      </c>
      <c r="M5974" t="str">
        <f t="shared" si="656"/>
        <v>Digital Wallet</v>
      </c>
      <c r="N5974" t="str">
        <f t="shared" si="657"/>
        <v>UNKNOWN</v>
      </c>
      <c r="O5974" s="8">
        <f t="shared" si="658"/>
        <v>45182</v>
      </c>
    </row>
    <row r="5975" spans="1:15" x14ac:dyDescent="0.35">
      <c r="A5975" t="s">
        <v>5996</v>
      </c>
      <c r="B5975" s="4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  <c r="I5975" s="4" t="str">
        <f t="shared" si="653"/>
        <v>Coffee</v>
      </c>
      <c r="J5975" s="6">
        <f t="shared" si="654"/>
        <v>3</v>
      </c>
      <c r="K5975" s="6">
        <f t="shared" si="655"/>
        <v>2</v>
      </c>
      <c r="L5975" s="6">
        <f t="shared" si="652"/>
        <v>6</v>
      </c>
      <c r="M5975" t="str">
        <f t="shared" si="656"/>
        <v>Digital Wallet</v>
      </c>
      <c r="N5975" t="str">
        <f t="shared" si="657"/>
        <v>Takeaway</v>
      </c>
      <c r="O5975" s="8">
        <f t="shared" si="658"/>
        <v>45092</v>
      </c>
    </row>
    <row r="5976" spans="1:15" x14ac:dyDescent="0.35">
      <c r="A5976" t="s">
        <v>5997</v>
      </c>
      <c r="B5976" s="4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I5976" s="4" t="str">
        <f t="shared" si="653"/>
        <v>Cake</v>
      </c>
      <c r="J5976" s="6">
        <f t="shared" si="654"/>
        <v>3</v>
      </c>
      <c r="K5976" s="6">
        <f t="shared" si="655"/>
        <v>3</v>
      </c>
      <c r="L5976" s="6">
        <f t="shared" si="652"/>
        <v>9</v>
      </c>
      <c r="M5976" t="str">
        <f t="shared" si="656"/>
        <v>Cash</v>
      </c>
      <c r="N5976" t="str">
        <f t="shared" si="657"/>
        <v>Takeaway</v>
      </c>
      <c r="O5976" s="8">
        <f t="shared" si="658"/>
        <v>44969</v>
      </c>
    </row>
    <row r="5977" spans="1:15" x14ac:dyDescent="0.35">
      <c r="A5977" t="s">
        <v>5998</v>
      </c>
      <c r="B5977" s="4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I5977" s="4" t="str">
        <f t="shared" si="653"/>
        <v>Salad</v>
      </c>
      <c r="J5977" s="6">
        <f t="shared" si="654"/>
        <v>5</v>
      </c>
      <c r="K5977" s="6">
        <f t="shared" si="655"/>
        <v>5</v>
      </c>
      <c r="L5977" s="6">
        <f t="shared" si="652"/>
        <v>25</v>
      </c>
      <c r="M5977" t="str">
        <f t="shared" si="656"/>
        <v>Cash</v>
      </c>
      <c r="N5977" t="str">
        <f t="shared" si="657"/>
        <v>In-store</v>
      </c>
      <c r="O5977" s="8">
        <f t="shared" si="658"/>
        <v>45010</v>
      </c>
    </row>
    <row r="5978" spans="1:15" x14ac:dyDescent="0.35">
      <c r="A5978" t="s">
        <v>5999</v>
      </c>
      <c r="B5978" s="4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  <c r="I5978" s="4" t="str">
        <f t="shared" si="653"/>
        <v>Salad</v>
      </c>
      <c r="J5978" s="6">
        <f t="shared" si="654"/>
        <v>1</v>
      </c>
      <c r="K5978" s="6">
        <f t="shared" si="655"/>
        <v>5</v>
      </c>
      <c r="L5978" s="6">
        <f t="shared" si="652"/>
        <v>5</v>
      </c>
      <c r="M5978" t="str">
        <f t="shared" si="656"/>
        <v>Cash</v>
      </c>
      <c r="N5978" t="str">
        <f t="shared" si="657"/>
        <v>In-store</v>
      </c>
      <c r="O5978" s="8">
        <f t="shared" si="658"/>
        <v>45087</v>
      </c>
    </row>
    <row r="5979" spans="1:15" x14ac:dyDescent="0.35">
      <c r="A5979" t="s">
        <v>6000</v>
      </c>
      <c r="B5979" s="4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I5979" s="4" t="str">
        <f t="shared" si="653"/>
        <v>Coffee</v>
      </c>
      <c r="J5979" s="6">
        <f t="shared" si="654"/>
        <v>4</v>
      </c>
      <c r="K5979" s="6">
        <f t="shared" si="655"/>
        <v>2</v>
      </c>
      <c r="L5979" s="6">
        <f t="shared" si="652"/>
        <v>8</v>
      </c>
      <c r="M5979" t="str">
        <f t="shared" si="656"/>
        <v>Cash</v>
      </c>
      <c r="N5979" t="str">
        <f t="shared" si="657"/>
        <v>UNKNOWN</v>
      </c>
      <c r="O5979" s="8">
        <f t="shared" si="658"/>
        <v>45133</v>
      </c>
    </row>
    <row r="5980" spans="1:15" x14ac:dyDescent="0.35">
      <c r="A5980" t="s">
        <v>6001</v>
      </c>
      <c r="B5980" s="4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  <c r="I5980" s="4" t="str">
        <f t="shared" si="653"/>
        <v>Smoothie</v>
      </c>
      <c r="J5980" s="6">
        <f t="shared" si="654"/>
        <v>2</v>
      </c>
      <c r="K5980" s="6">
        <f t="shared" si="655"/>
        <v>4</v>
      </c>
      <c r="L5980" s="6">
        <f t="shared" si="652"/>
        <v>8</v>
      </c>
      <c r="M5980" t="str">
        <f t="shared" si="656"/>
        <v>Digital Wallet</v>
      </c>
      <c r="N5980" t="str">
        <f t="shared" si="657"/>
        <v>UNKNOWN</v>
      </c>
      <c r="O5980" s="8">
        <f t="shared" si="658"/>
        <v>45237</v>
      </c>
    </row>
    <row r="5981" spans="1:15" x14ac:dyDescent="0.35">
      <c r="A5981" t="s">
        <v>6002</v>
      </c>
      <c r="B5981" s="4" t="s">
        <v>65</v>
      </c>
      <c r="C5981">
        <v>1</v>
      </c>
      <c r="D5981">
        <v>1.5</v>
      </c>
      <c r="E5981">
        <v>1.5</v>
      </c>
      <c r="H5981" s="1">
        <v>45100</v>
      </c>
      <c r="I5981" s="4" t="str">
        <f t="shared" si="653"/>
        <v>Tea</v>
      </c>
      <c r="J5981" s="6">
        <f t="shared" si="654"/>
        <v>1</v>
      </c>
      <c r="K5981" s="6">
        <f t="shared" si="655"/>
        <v>1.5</v>
      </c>
      <c r="L5981" s="6">
        <f t="shared" si="652"/>
        <v>1.5</v>
      </c>
      <c r="M5981" t="str">
        <f t="shared" si="656"/>
        <v>Default mode</v>
      </c>
      <c r="N5981" t="str">
        <f t="shared" si="657"/>
        <v>UNKNOWN</v>
      </c>
      <c r="O5981" s="8">
        <f t="shared" si="658"/>
        <v>45100</v>
      </c>
    </row>
    <row r="5982" spans="1:15" x14ac:dyDescent="0.35">
      <c r="A5982" t="s">
        <v>6003</v>
      </c>
      <c r="B5982" s="4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I5982" s="4" t="str">
        <f t="shared" si="653"/>
        <v>Smoothie</v>
      </c>
      <c r="J5982" s="6">
        <f t="shared" si="654"/>
        <v>5</v>
      </c>
      <c r="K5982" s="6">
        <f t="shared" si="655"/>
        <v>4</v>
      </c>
      <c r="L5982" s="6">
        <f t="shared" si="652"/>
        <v>20</v>
      </c>
      <c r="M5982" t="str">
        <f t="shared" si="656"/>
        <v>Credit Card</v>
      </c>
      <c r="N5982" t="str">
        <f t="shared" si="657"/>
        <v>UNKNOWN</v>
      </c>
      <c r="O5982" s="8">
        <f t="shared" si="658"/>
        <v>45272</v>
      </c>
    </row>
    <row r="5983" spans="1:15" x14ac:dyDescent="0.35">
      <c r="A5983" t="s">
        <v>6004</v>
      </c>
      <c r="B5983" s="4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  <c r="I5983" s="4" t="str">
        <f t="shared" si="653"/>
        <v>Coffee</v>
      </c>
      <c r="J5983" s="6">
        <f t="shared" si="654"/>
        <v>4</v>
      </c>
      <c r="K5983" s="6">
        <f t="shared" si="655"/>
        <v>2</v>
      </c>
      <c r="L5983" s="6">
        <f t="shared" si="652"/>
        <v>8</v>
      </c>
      <c r="M5983" t="str">
        <f t="shared" si="656"/>
        <v>Digital Wallet</v>
      </c>
      <c r="N5983" t="str">
        <f t="shared" si="657"/>
        <v>In-store</v>
      </c>
      <c r="O5983" s="8">
        <f t="shared" si="658"/>
        <v>45080</v>
      </c>
    </row>
    <row r="5984" spans="1:15" x14ac:dyDescent="0.35">
      <c r="A5984" t="s">
        <v>6005</v>
      </c>
      <c r="B5984" s="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  <c r="I5984" s="4" t="str">
        <f t="shared" si="653"/>
        <v>Salad</v>
      </c>
      <c r="J5984" s="6">
        <f t="shared" si="654"/>
        <v>1</v>
      </c>
      <c r="K5984" s="6">
        <f t="shared" si="655"/>
        <v>5</v>
      </c>
      <c r="L5984" s="6">
        <f t="shared" si="652"/>
        <v>5</v>
      </c>
      <c r="M5984" t="str">
        <f t="shared" si="656"/>
        <v>Cash</v>
      </c>
      <c r="N5984" t="str">
        <f t="shared" si="657"/>
        <v>In-store</v>
      </c>
      <c r="O5984" s="8">
        <f t="shared" si="658"/>
        <v>45190</v>
      </c>
    </row>
    <row r="5985" spans="1:15" x14ac:dyDescent="0.35">
      <c r="A5985" t="s">
        <v>6006</v>
      </c>
      <c r="B5985" s="4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I5985" s="4" t="str">
        <f t="shared" si="653"/>
        <v>Tea</v>
      </c>
      <c r="J5985" s="6">
        <f t="shared" si="654"/>
        <v>2</v>
      </c>
      <c r="K5985" s="6">
        <f t="shared" si="655"/>
        <v>1.5</v>
      </c>
      <c r="L5985" s="6">
        <f t="shared" si="652"/>
        <v>3</v>
      </c>
      <c r="M5985" t="str">
        <f t="shared" si="656"/>
        <v>Default mode</v>
      </c>
      <c r="N5985" t="str">
        <f t="shared" si="657"/>
        <v>Takeaway</v>
      </c>
      <c r="O5985" s="8">
        <f t="shared" si="658"/>
        <v>45101</v>
      </c>
    </row>
    <row r="5986" spans="1:15" x14ac:dyDescent="0.35">
      <c r="A5986" t="s">
        <v>6007</v>
      </c>
      <c r="B5986" s="4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I5986" s="4" t="str">
        <f t="shared" si="653"/>
        <v>Sandwich</v>
      </c>
      <c r="J5986" s="6">
        <f t="shared" si="654"/>
        <v>4</v>
      </c>
      <c r="K5986" s="6">
        <f t="shared" si="655"/>
        <v>4</v>
      </c>
      <c r="L5986" s="6">
        <f t="shared" si="652"/>
        <v>16</v>
      </c>
      <c r="M5986" t="str">
        <f t="shared" si="656"/>
        <v>Cash</v>
      </c>
      <c r="N5986" t="str">
        <f t="shared" si="657"/>
        <v>Takeaway</v>
      </c>
      <c r="O5986" s="8">
        <f t="shared" si="658"/>
        <v>44950</v>
      </c>
    </row>
    <row r="5987" spans="1:15" x14ac:dyDescent="0.35">
      <c r="A5987" t="s">
        <v>6008</v>
      </c>
      <c r="B5987" s="4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I5987" s="4" t="str">
        <f t="shared" si="653"/>
        <v>Coffee</v>
      </c>
      <c r="J5987" s="6">
        <f t="shared" si="654"/>
        <v>3</v>
      </c>
      <c r="K5987" s="6">
        <f t="shared" si="655"/>
        <v>2</v>
      </c>
      <c r="L5987" s="6">
        <f t="shared" si="652"/>
        <v>6</v>
      </c>
      <c r="M5987" t="str">
        <f t="shared" si="656"/>
        <v>Default mode</v>
      </c>
      <c r="N5987" t="str">
        <f t="shared" si="657"/>
        <v>In-store</v>
      </c>
      <c r="O5987" s="8">
        <f t="shared" si="658"/>
        <v>45150</v>
      </c>
    </row>
    <row r="5988" spans="1:15" x14ac:dyDescent="0.35">
      <c r="A5988" t="s">
        <v>6009</v>
      </c>
      <c r="B5988" s="4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  <c r="I5988" s="4" t="str">
        <f t="shared" si="653"/>
        <v>Juice</v>
      </c>
      <c r="J5988" s="6">
        <f t="shared" si="654"/>
        <v>1</v>
      </c>
      <c r="K5988" s="6">
        <f t="shared" si="655"/>
        <v>3.017300131061599</v>
      </c>
      <c r="L5988" s="6">
        <f t="shared" si="652"/>
        <v>3</v>
      </c>
      <c r="M5988" t="str">
        <f t="shared" si="656"/>
        <v>Credit Card</v>
      </c>
      <c r="N5988" t="str">
        <f t="shared" si="657"/>
        <v>Takeaway</v>
      </c>
      <c r="O5988" s="8">
        <f t="shared" si="658"/>
        <v>44933</v>
      </c>
    </row>
    <row r="5989" spans="1:15" x14ac:dyDescent="0.35">
      <c r="A5989" t="s">
        <v>6010</v>
      </c>
      <c r="B5989" s="4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I5989" s="4" t="str">
        <f t="shared" si="653"/>
        <v>Juice</v>
      </c>
      <c r="J5989" s="6">
        <f t="shared" si="654"/>
        <v>4</v>
      </c>
      <c r="K5989" s="6">
        <f t="shared" si="655"/>
        <v>3</v>
      </c>
      <c r="L5989" s="6">
        <f t="shared" si="652"/>
        <v>12</v>
      </c>
      <c r="M5989" t="str">
        <f t="shared" si="656"/>
        <v>Credit Card</v>
      </c>
      <c r="N5989" t="str">
        <f t="shared" si="657"/>
        <v>In-store</v>
      </c>
      <c r="O5989" s="8">
        <f t="shared" si="658"/>
        <v>45041</v>
      </c>
    </row>
    <row r="5990" spans="1:15" x14ac:dyDescent="0.35">
      <c r="A5990" t="s">
        <v>6011</v>
      </c>
      <c r="B5990" s="4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I5990" s="4" t="str">
        <f t="shared" si="653"/>
        <v>Cake</v>
      </c>
      <c r="J5990" s="6">
        <f t="shared" si="654"/>
        <v>4</v>
      </c>
      <c r="K5990" s="6">
        <f t="shared" si="655"/>
        <v>3</v>
      </c>
      <c r="L5990" s="6">
        <f t="shared" si="652"/>
        <v>12</v>
      </c>
      <c r="M5990" t="str">
        <f t="shared" si="656"/>
        <v>Credit Card</v>
      </c>
      <c r="N5990" t="str">
        <f t="shared" si="657"/>
        <v>UNKNOWN</v>
      </c>
      <c r="O5990" s="8">
        <f t="shared" si="658"/>
        <v>45194</v>
      </c>
    </row>
    <row r="5991" spans="1:15" x14ac:dyDescent="0.35">
      <c r="A5991" t="s">
        <v>6012</v>
      </c>
      <c r="B5991" s="4" t="s">
        <v>65</v>
      </c>
      <c r="C5991">
        <v>5</v>
      </c>
      <c r="D5991">
        <v>1.5</v>
      </c>
      <c r="E5991">
        <v>7.5</v>
      </c>
      <c r="H5991" s="1">
        <v>45282</v>
      </c>
      <c r="I5991" s="4" t="str">
        <f t="shared" si="653"/>
        <v>Tea</v>
      </c>
      <c r="J5991" s="6">
        <f t="shared" si="654"/>
        <v>5</v>
      </c>
      <c r="K5991" s="6">
        <f t="shared" si="655"/>
        <v>1.5</v>
      </c>
      <c r="L5991" s="6">
        <f t="shared" si="652"/>
        <v>7.5</v>
      </c>
      <c r="M5991" t="str">
        <f t="shared" si="656"/>
        <v>Default mode</v>
      </c>
      <c r="N5991" t="str">
        <f t="shared" si="657"/>
        <v>UNKNOWN</v>
      </c>
      <c r="O5991" s="8">
        <f t="shared" si="658"/>
        <v>45282</v>
      </c>
    </row>
    <row r="5992" spans="1:15" x14ac:dyDescent="0.35">
      <c r="A5992" t="s">
        <v>6013</v>
      </c>
      <c r="B5992" s="4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I5992" s="4" t="str">
        <f t="shared" si="653"/>
        <v>Salad</v>
      </c>
      <c r="J5992" s="6">
        <f t="shared" si="654"/>
        <v>4</v>
      </c>
      <c r="K5992" s="6">
        <f t="shared" si="655"/>
        <v>5</v>
      </c>
      <c r="L5992" s="6">
        <f t="shared" si="652"/>
        <v>20</v>
      </c>
      <c r="M5992" t="str">
        <f t="shared" si="656"/>
        <v>Cash</v>
      </c>
      <c r="N5992" t="str">
        <f t="shared" si="657"/>
        <v>UNKNOWN</v>
      </c>
      <c r="O5992" s="8">
        <f t="shared" si="658"/>
        <v>45214</v>
      </c>
    </row>
    <row r="5993" spans="1:15" x14ac:dyDescent="0.35">
      <c r="A5993" t="s">
        <v>6014</v>
      </c>
      <c r="B5993" s="4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  <c r="I5993" s="4" t="str">
        <f t="shared" si="653"/>
        <v>UNKNOWN</v>
      </c>
      <c r="J5993" s="6">
        <f t="shared" si="654"/>
        <v>4</v>
      </c>
      <c r="K5993" s="6">
        <f t="shared" si="655"/>
        <v>3.0171870900026239</v>
      </c>
      <c r="L5993" s="6">
        <f t="shared" si="652"/>
        <v>8</v>
      </c>
      <c r="M5993" t="str">
        <f t="shared" si="656"/>
        <v>Default mode</v>
      </c>
      <c r="N5993" t="str">
        <f t="shared" si="657"/>
        <v>In-store</v>
      </c>
      <c r="O5993" s="8">
        <f t="shared" si="658"/>
        <v>45066</v>
      </c>
    </row>
    <row r="5994" spans="1:15" x14ac:dyDescent="0.35">
      <c r="A5994" t="s">
        <v>6015</v>
      </c>
      <c r="B5994" s="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I5994" s="4" t="str">
        <f t="shared" si="653"/>
        <v>Cake</v>
      </c>
      <c r="J5994" s="6">
        <f t="shared" si="654"/>
        <v>2</v>
      </c>
      <c r="K5994" s="6">
        <f t="shared" si="655"/>
        <v>3</v>
      </c>
      <c r="L5994" s="6">
        <f t="shared" si="652"/>
        <v>6</v>
      </c>
      <c r="M5994" t="str">
        <f t="shared" si="656"/>
        <v>Cash</v>
      </c>
      <c r="N5994" t="str">
        <f t="shared" si="657"/>
        <v>Takeaway</v>
      </c>
      <c r="O5994" s="8">
        <f t="shared" si="658"/>
        <v>45164</v>
      </c>
    </row>
    <row r="5995" spans="1:15" x14ac:dyDescent="0.35">
      <c r="A5995" t="s">
        <v>6016</v>
      </c>
      <c r="B5995" s="4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I5995" s="4" t="str">
        <f t="shared" si="653"/>
        <v>Juice</v>
      </c>
      <c r="J5995" s="6">
        <f t="shared" si="654"/>
        <v>4</v>
      </c>
      <c r="K5995" s="6">
        <f t="shared" si="655"/>
        <v>1</v>
      </c>
      <c r="L5995" s="6">
        <f t="shared" si="652"/>
        <v>4</v>
      </c>
      <c r="M5995" t="str">
        <f t="shared" si="656"/>
        <v>Credit Card</v>
      </c>
      <c r="N5995" t="str">
        <f t="shared" si="657"/>
        <v>In-store</v>
      </c>
      <c r="O5995" s="8">
        <f t="shared" si="658"/>
        <v>45164</v>
      </c>
    </row>
    <row r="5996" spans="1:15" x14ac:dyDescent="0.35">
      <c r="A5996" t="s">
        <v>6017</v>
      </c>
      <c r="B5996" s="4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I5996" s="4" t="str">
        <f t="shared" si="653"/>
        <v>Cake</v>
      </c>
      <c r="J5996" s="6">
        <f t="shared" si="654"/>
        <v>5</v>
      </c>
      <c r="K5996" s="6">
        <f t="shared" si="655"/>
        <v>3</v>
      </c>
      <c r="L5996" s="6">
        <f t="shared" si="652"/>
        <v>15</v>
      </c>
      <c r="M5996" t="str">
        <f t="shared" si="656"/>
        <v>Credit Card</v>
      </c>
      <c r="N5996" t="str">
        <f t="shared" si="657"/>
        <v>Takeaway</v>
      </c>
      <c r="O5996" s="8">
        <f t="shared" si="658"/>
        <v>45025</v>
      </c>
    </row>
    <row r="5997" spans="1:15" x14ac:dyDescent="0.35">
      <c r="A5997" t="s">
        <v>6018</v>
      </c>
      <c r="B5997" s="4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  <c r="I5997" s="4" t="str">
        <f t="shared" si="653"/>
        <v>Cookie</v>
      </c>
      <c r="J5997" s="6">
        <f t="shared" si="654"/>
        <v>2</v>
      </c>
      <c r="K5997" s="6">
        <f t="shared" si="655"/>
        <v>3</v>
      </c>
      <c r="L5997" s="6">
        <f t="shared" si="652"/>
        <v>2</v>
      </c>
      <c r="M5997" t="str">
        <f t="shared" si="656"/>
        <v>Digital Wallet</v>
      </c>
      <c r="N5997" t="str">
        <f t="shared" si="657"/>
        <v>Takeaway</v>
      </c>
      <c r="O5997" s="8">
        <f t="shared" si="658"/>
        <v>45195</v>
      </c>
    </row>
    <row r="5998" spans="1:15" x14ac:dyDescent="0.35">
      <c r="A5998" t="s">
        <v>6019</v>
      </c>
      <c r="B5998" s="4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  <c r="I5998" s="4" t="str">
        <f t="shared" si="653"/>
        <v>Juice</v>
      </c>
      <c r="J5998" s="6">
        <f t="shared" si="654"/>
        <v>1</v>
      </c>
      <c r="K5998" s="6">
        <f t="shared" si="655"/>
        <v>5</v>
      </c>
      <c r="L5998" s="6">
        <f t="shared" si="652"/>
        <v>5</v>
      </c>
      <c r="M5998" t="str">
        <f t="shared" si="656"/>
        <v>Digital Wallet</v>
      </c>
      <c r="N5998" t="str">
        <f t="shared" si="657"/>
        <v>UNKNOWN</v>
      </c>
      <c r="O5998" s="8">
        <f t="shared" si="658"/>
        <v>45024</v>
      </c>
    </row>
    <row r="5999" spans="1:15" x14ac:dyDescent="0.35">
      <c r="A5999" t="s">
        <v>6020</v>
      </c>
      <c r="B5999" s="4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  <c r="I5999" s="4" t="str">
        <f t="shared" si="653"/>
        <v>Juice</v>
      </c>
      <c r="J5999" s="6">
        <f t="shared" si="654"/>
        <v>4</v>
      </c>
      <c r="K5999" s="6">
        <f t="shared" si="655"/>
        <v>3</v>
      </c>
      <c r="L5999" s="6">
        <f t="shared" si="652"/>
        <v>12</v>
      </c>
      <c r="M5999" t="str">
        <f t="shared" si="656"/>
        <v>Cash</v>
      </c>
      <c r="N5999" t="str">
        <f t="shared" si="657"/>
        <v>UNKNOWN</v>
      </c>
      <c r="O5999" s="8">
        <f t="shared" si="658"/>
        <v>45078</v>
      </c>
    </row>
    <row r="6000" spans="1:15" x14ac:dyDescent="0.35">
      <c r="A6000" t="s">
        <v>6021</v>
      </c>
      <c r="B6000" s="4" t="s">
        <v>9</v>
      </c>
      <c r="C6000">
        <v>2</v>
      </c>
      <c r="D6000">
        <v>2</v>
      </c>
      <c r="E6000">
        <v>4</v>
      </c>
      <c r="H6000" s="1">
        <v>45023</v>
      </c>
      <c r="I6000" s="4" t="str">
        <f t="shared" si="653"/>
        <v>Coffee</v>
      </c>
      <c r="J6000" s="6">
        <f t="shared" si="654"/>
        <v>2</v>
      </c>
      <c r="K6000" s="6">
        <f t="shared" si="655"/>
        <v>2</v>
      </c>
      <c r="L6000" s="6">
        <f t="shared" si="652"/>
        <v>4</v>
      </c>
      <c r="M6000" t="str">
        <f t="shared" si="656"/>
        <v>Default mode</v>
      </c>
      <c r="N6000" t="str">
        <f t="shared" si="657"/>
        <v>UNKNOWN</v>
      </c>
      <c r="O6000" s="8">
        <f t="shared" si="658"/>
        <v>45023</v>
      </c>
    </row>
    <row r="6001" spans="1:15" x14ac:dyDescent="0.35">
      <c r="A6001" t="s">
        <v>6022</v>
      </c>
      <c r="B6001" s="4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  <c r="I6001" s="4" t="str">
        <f t="shared" si="653"/>
        <v>Coffee</v>
      </c>
      <c r="J6001" s="6">
        <f t="shared" si="654"/>
        <v>1</v>
      </c>
      <c r="K6001" s="6">
        <f t="shared" si="655"/>
        <v>2</v>
      </c>
      <c r="L6001" s="6">
        <f t="shared" si="652"/>
        <v>2</v>
      </c>
      <c r="M6001" t="str">
        <f t="shared" si="656"/>
        <v>UNKNOWN</v>
      </c>
      <c r="N6001" t="str">
        <f t="shared" si="657"/>
        <v>In-store</v>
      </c>
      <c r="O6001" s="8">
        <f t="shared" si="658"/>
        <v>45223</v>
      </c>
    </row>
    <row r="6002" spans="1:15" x14ac:dyDescent="0.35">
      <c r="A6002" t="s">
        <v>6023</v>
      </c>
      <c r="B6002" s="4" t="s">
        <v>9</v>
      </c>
      <c r="C6002">
        <v>3</v>
      </c>
      <c r="D6002">
        <v>2</v>
      </c>
      <c r="E6002" t="s">
        <v>18</v>
      </c>
      <c r="H6002" s="1">
        <v>44987</v>
      </c>
      <c r="I6002" s="4" t="str">
        <f t="shared" si="653"/>
        <v>Coffee</v>
      </c>
      <c r="J6002" s="6">
        <f t="shared" si="654"/>
        <v>3</v>
      </c>
      <c r="K6002" s="6">
        <f t="shared" si="655"/>
        <v>2</v>
      </c>
      <c r="L6002" s="6">
        <f t="shared" si="652"/>
        <v>6</v>
      </c>
      <c r="M6002" t="str">
        <f t="shared" si="656"/>
        <v>Default mode</v>
      </c>
      <c r="N6002" t="str">
        <f t="shared" si="657"/>
        <v>UNKNOWN</v>
      </c>
      <c r="O6002" s="8">
        <f t="shared" si="658"/>
        <v>44987</v>
      </c>
    </row>
    <row r="6003" spans="1:15" x14ac:dyDescent="0.35">
      <c r="A6003" t="s">
        <v>6024</v>
      </c>
      <c r="B6003" s="4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  <c r="I6003" s="4" t="str">
        <f t="shared" si="653"/>
        <v>Cake</v>
      </c>
      <c r="J6003" s="6">
        <f t="shared" si="654"/>
        <v>1</v>
      </c>
      <c r="K6003" s="6">
        <f t="shared" si="655"/>
        <v>3</v>
      </c>
      <c r="L6003" s="6">
        <f t="shared" si="652"/>
        <v>3</v>
      </c>
      <c r="M6003" t="str">
        <f t="shared" si="656"/>
        <v>Cash</v>
      </c>
      <c r="N6003" t="str">
        <f t="shared" si="657"/>
        <v>UNKNOWN</v>
      </c>
      <c r="O6003" s="8">
        <f t="shared" si="658"/>
        <v>45078</v>
      </c>
    </row>
    <row r="6004" spans="1:15" x14ac:dyDescent="0.35">
      <c r="A6004" t="s">
        <v>6025</v>
      </c>
      <c r="B6004" s="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I6004" s="4" t="str">
        <f t="shared" si="653"/>
        <v>Smoothie</v>
      </c>
      <c r="J6004" s="6">
        <f t="shared" si="654"/>
        <v>2</v>
      </c>
      <c r="K6004" s="6">
        <f t="shared" si="655"/>
        <v>4</v>
      </c>
      <c r="L6004" s="6">
        <f t="shared" si="652"/>
        <v>8</v>
      </c>
      <c r="M6004" t="str">
        <f t="shared" si="656"/>
        <v>Credit Card</v>
      </c>
      <c r="N6004" t="str">
        <f t="shared" si="657"/>
        <v>In-store</v>
      </c>
      <c r="O6004" s="8">
        <f t="shared" si="658"/>
        <v>45242</v>
      </c>
    </row>
    <row r="6005" spans="1:15" x14ac:dyDescent="0.35">
      <c r="A6005" t="s">
        <v>6026</v>
      </c>
      <c r="B6005" s="4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  <c r="I6005" s="4" t="str">
        <f t="shared" si="653"/>
        <v>Cookie</v>
      </c>
      <c r="J6005" s="6">
        <f t="shared" si="654"/>
        <v>5</v>
      </c>
      <c r="K6005" s="6">
        <f t="shared" si="655"/>
        <v>3.0177584846093133</v>
      </c>
      <c r="L6005" s="6">
        <f t="shared" si="652"/>
        <v>5</v>
      </c>
      <c r="M6005" t="str">
        <f t="shared" si="656"/>
        <v>Cash</v>
      </c>
      <c r="N6005" t="str">
        <f t="shared" si="657"/>
        <v>In-store</v>
      </c>
      <c r="O6005" s="8">
        <f t="shared" si="658"/>
        <v>45186</v>
      </c>
    </row>
    <row r="6006" spans="1:15" x14ac:dyDescent="0.35">
      <c r="A6006" t="s">
        <v>6027</v>
      </c>
      <c r="B6006" s="4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I6006" s="4" t="str">
        <f t="shared" si="653"/>
        <v>Cake</v>
      </c>
      <c r="J6006" s="6">
        <f t="shared" si="654"/>
        <v>2</v>
      </c>
      <c r="K6006" s="6">
        <f t="shared" si="655"/>
        <v>3</v>
      </c>
      <c r="L6006" s="6">
        <f t="shared" si="652"/>
        <v>6</v>
      </c>
      <c r="M6006" t="str">
        <f t="shared" si="656"/>
        <v>Cash</v>
      </c>
      <c r="N6006" t="str">
        <f t="shared" si="657"/>
        <v>In-store</v>
      </c>
      <c r="O6006" s="8">
        <f t="shared" si="658"/>
        <v>44984</v>
      </c>
    </row>
    <row r="6007" spans="1:15" x14ac:dyDescent="0.35">
      <c r="A6007" t="s">
        <v>6028</v>
      </c>
      <c r="B6007" s="4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  <c r="I6007" s="4" t="str">
        <f t="shared" si="653"/>
        <v>Smoothie</v>
      </c>
      <c r="J6007" s="6">
        <f t="shared" si="654"/>
        <v>3</v>
      </c>
      <c r="K6007" s="6">
        <f t="shared" si="655"/>
        <v>4</v>
      </c>
      <c r="L6007" s="6">
        <f t="shared" si="652"/>
        <v>12</v>
      </c>
      <c r="M6007" t="str">
        <f t="shared" si="656"/>
        <v>Digital Wallet</v>
      </c>
      <c r="N6007" t="str">
        <f t="shared" si="657"/>
        <v>UNKNOWN</v>
      </c>
      <c r="O6007" s="8">
        <f t="shared" si="658"/>
        <v>44995</v>
      </c>
    </row>
    <row r="6008" spans="1:15" x14ac:dyDescent="0.35">
      <c r="A6008" t="s">
        <v>6029</v>
      </c>
      <c r="B6008" s="4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  <c r="I6008" s="4" t="str">
        <f t="shared" si="653"/>
        <v>Cookie</v>
      </c>
      <c r="J6008" s="6">
        <f t="shared" si="654"/>
        <v>3</v>
      </c>
      <c r="K6008" s="6">
        <f t="shared" si="655"/>
        <v>1</v>
      </c>
      <c r="L6008" s="6">
        <f t="shared" si="652"/>
        <v>3</v>
      </c>
      <c r="M6008" t="str">
        <f t="shared" si="656"/>
        <v>Digital Wallet</v>
      </c>
      <c r="N6008" t="str">
        <f t="shared" si="657"/>
        <v>Takeaway</v>
      </c>
      <c r="O6008" s="8">
        <f t="shared" si="658"/>
        <v>45267</v>
      </c>
    </row>
    <row r="6009" spans="1:15" x14ac:dyDescent="0.35">
      <c r="A6009" t="s">
        <v>6030</v>
      </c>
      <c r="B6009" s="4" t="s">
        <v>9</v>
      </c>
      <c r="C6009">
        <v>5</v>
      </c>
      <c r="D6009">
        <v>2</v>
      </c>
      <c r="E6009">
        <v>10</v>
      </c>
      <c r="H6009" s="1">
        <v>44987</v>
      </c>
      <c r="I6009" s="4" t="str">
        <f t="shared" si="653"/>
        <v>Coffee</v>
      </c>
      <c r="J6009" s="6">
        <f t="shared" si="654"/>
        <v>5</v>
      </c>
      <c r="K6009" s="6">
        <f t="shared" si="655"/>
        <v>2</v>
      </c>
      <c r="L6009" s="6">
        <f t="shared" si="652"/>
        <v>10</v>
      </c>
      <c r="M6009" t="str">
        <f t="shared" si="656"/>
        <v>Default mode</v>
      </c>
      <c r="N6009" t="str">
        <f t="shared" si="657"/>
        <v>UNKNOWN</v>
      </c>
      <c r="O6009" s="8">
        <f t="shared" si="658"/>
        <v>44987</v>
      </c>
    </row>
    <row r="6010" spans="1:15" x14ac:dyDescent="0.35">
      <c r="A6010" t="s">
        <v>6031</v>
      </c>
      <c r="B6010" s="4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I6010" s="4" t="str">
        <f t="shared" si="653"/>
        <v>Cookie</v>
      </c>
      <c r="J6010" s="6">
        <f t="shared" si="654"/>
        <v>2</v>
      </c>
      <c r="K6010" s="6">
        <f t="shared" si="655"/>
        <v>1</v>
      </c>
      <c r="L6010" s="6">
        <f t="shared" si="652"/>
        <v>2</v>
      </c>
      <c r="M6010" t="str">
        <f t="shared" si="656"/>
        <v>Default mode</v>
      </c>
      <c r="N6010" t="str">
        <f t="shared" si="657"/>
        <v>Takeaway</v>
      </c>
      <c r="O6010" s="8">
        <f t="shared" si="658"/>
        <v>44945</v>
      </c>
    </row>
    <row r="6011" spans="1:15" x14ac:dyDescent="0.35">
      <c r="A6011" t="s">
        <v>6032</v>
      </c>
      <c r="B6011" s="4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  <c r="I6011" s="4" t="str">
        <f t="shared" si="653"/>
        <v>Coffee</v>
      </c>
      <c r="J6011" s="6">
        <f t="shared" si="654"/>
        <v>5</v>
      </c>
      <c r="K6011" s="6">
        <f t="shared" si="655"/>
        <v>2</v>
      </c>
      <c r="L6011" s="6">
        <f t="shared" si="652"/>
        <v>10</v>
      </c>
      <c r="M6011" t="str">
        <f t="shared" si="656"/>
        <v>Digital Wallet</v>
      </c>
      <c r="N6011" t="str">
        <f t="shared" si="657"/>
        <v>Takeaway</v>
      </c>
      <c r="O6011" s="8">
        <f t="shared" si="658"/>
        <v>45260</v>
      </c>
    </row>
    <row r="6012" spans="1:15" x14ac:dyDescent="0.35">
      <c r="A6012" t="s">
        <v>6033</v>
      </c>
      <c r="B6012" s="4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  <c r="I6012" s="4" t="str">
        <f t="shared" si="653"/>
        <v>Salad</v>
      </c>
      <c r="J6012" s="6">
        <f t="shared" si="654"/>
        <v>4</v>
      </c>
      <c r="K6012" s="6">
        <f t="shared" si="655"/>
        <v>5</v>
      </c>
      <c r="L6012" s="6">
        <f t="shared" si="652"/>
        <v>20</v>
      </c>
      <c r="M6012" t="str">
        <f t="shared" si="656"/>
        <v>Default mode</v>
      </c>
      <c r="N6012" t="str">
        <f t="shared" si="657"/>
        <v>In-store</v>
      </c>
      <c r="O6012" s="8">
        <f t="shared" si="658"/>
        <v>45197</v>
      </c>
    </row>
    <row r="6013" spans="1:15" x14ac:dyDescent="0.35">
      <c r="A6013" t="s">
        <v>6034</v>
      </c>
      <c r="B6013" s="4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I6013" s="4" t="str">
        <f t="shared" si="653"/>
        <v>Smoothie</v>
      </c>
      <c r="J6013" s="6">
        <f t="shared" si="654"/>
        <v>1</v>
      </c>
      <c r="K6013" s="6">
        <f t="shared" si="655"/>
        <v>4</v>
      </c>
      <c r="L6013" s="6">
        <f t="shared" si="652"/>
        <v>4</v>
      </c>
      <c r="M6013" t="str">
        <f t="shared" si="656"/>
        <v>Default mode</v>
      </c>
      <c r="N6013" t="str">
        <f t="shared" si="657"/>
        <v>In-store</v>
      </c>
      <c r="O6013" s="8">
        <f t="shared" si="658"/>
        <v>44933</v>
      </c>
    </row>
    <row r="6014" spans="1:15" x14ac:dyDescent="0.35">
      <c r="A6014" t="s">
        <v>6035</v>
      </c>
      <c r="B6014" s="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I6014" s="4" t="str">
        <f t="shared" si="653"/>
        <v>Cookie</v>
      </c>
      <c r="J6014" s="6">
        <f t="shared" si="654"/>
        <v>3</v>
      </c>
      <c r="K6014" s="6">
        <f t="shared" si="655"/>
        <v>1</v>
      </c>
      <c r="L6014" s="6">
        <f t="shared" si="652"/>
        <v>3</v>
      </c>
      <c r="M6014" t="str">
        <f t="shared" si="656"/>
        <v>Cash</v>
      </c>
      <c r="N6014" t="str">
        <f t="shared" si="657"/>
        <v>In-store</v>
      </c>
      <c r="O6014" s="8">
        <f t="shared" si="658"/>
        <v>45068</v>
      </c>
    </row>
    <row r="6015" spans="1:15" x14ac:dyDescent="0.35">
      <c r="A6015" t="s">
        <v>6036</v>
      </c>
      <c r="B6015" s="4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I6015" s="4" t="str">
        <f t="shared" si="653"/>
        <v>Cookie</v>
      </c>
      <c r="J6015" s="6">
        <f t="shared" si="654"/>
        <v>1</v>
      </c>
      <c r="K6015" s="6">
        <f t="shared" si="655"/>
        <v>1</v>
      </c>
      <c r="L6015" s="6">
        <f t="shared" si="652"/>
        <v>1</v>
      </c>
      <c r="M6015" t="str">
        <f t="shared" si="656"/>
        <v>Cash</v>
      </c>
      <c r="N6015" t="str">
        <f t="shared" si="657"/>
        <v>Takeaway</v>
      </c>
      <c r="O6015" s="8">
        <f t="shared" si="658"/>
        <v>44989</v>
      </c>
    </row>
    <row r="6016" spans="1:15" x14ac:dyDescent="0.35">
      <c r="A6016" t="s">
        <v>6037</v>
      </c>
      <c r="B6016" s="4" t="s">
        <v>65</v>
      </c>
      <c r="C6016">
        <v>2</v>
      </c>
      <c r="D6016">
        <v>1.5</v>
      </c>
      <c r="E6016">
        <v>3</v>
      </c>
      <c r="H6016" s="1">
        <v>45239</v>
      </c>
      <c r="I6016" s="4" t="str">
        <f t="shared" si="653"/>
        <v>Tea</v>
      </c>
      <c r="J6016" s="6">
        <f t="shared" si="654"/>
        <v>2</v>
      </c>
      <c r="K6016" s="6">
        <f t="shared" si="655"/>
        <v>1.5</v>
      </c>
      <c r="L6016" s="6">
        <f t="shared" si="652"/>
        <v>3</v>
      </c>
      <c r="M6016" t="str">
        <f t="shared" si="656"/>
        <v>Default mode</v>
      </c>
      <c r="N6016" t="str">
        <f t="shared" si="657"/>
        <v>UNKNOWN</v>
      </c>
      <c r="O6016" s="8">
        <f t="shared" si="658"/>
        <v>45239</v>
      </c>
    </row>
    <row r="6017" spans="1:15" x14ac:dyDescent="0.35">
      <c r="A6017" t="s">
        <v>6038</v>
      </c>
      <c r="B6017" s="4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I6017" s="4" t="str">
        <f t="shared" si="653"/>
        <v>Cake</v>
      </c>
      <c r="J6017" s="6">
        <f t="shared" si="654"/>
        <v>1</v>
      </c>
      <c r="K6017" s="6">
        <f t="shared" si="655"/>
        <v>3</v>
      </c>
      <c r="L6017" s="6">
        <f t="shared" si="652"/>
        <v>3</v>
      </c>
      <c r="M6017" t="str">
        <f t="shared" si="656"/>
        <v>Cash</v>
      </c>
      <c r="N6017" t="str">
        <f t="shared" si="657"/>
        <v>In-store</v>
      </c>
      <c r="O6017" s="8">
        <f t="shared" si="658"/>
        <v>45125</v>
      </c>
    </row>
    <row r="6018" spans="1:15" x14ac:dyDescent="0.35">
      <c r="A6018" t="s">
        <v>6039</v>
      </c>
      <c r="B6018" s="4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I6018" s="4" t="str">
        <f t="shared" si="653"/>
        <v>Tea</v>
      </c>
      <c r="J6018" s="6">
        <f t="shared" si="654"/>
        <v>1</v>
      </c>
      <c r="K6018" s="6">
        <f t="shared" si="655"/>
        <v>1.5</v>
      </c>
      <c r="L6018" s="6">
        <f t="shared" ref="L6018:L6081" si="659">IF(ISBLANK(E6018),PRODUCT(J6018,K6018),IF(E6018="ERROR",PRODUCT(J6018,K6018),IF(E6018="UNKNOWN",PRODUCT(J6018,K6018),E6018)))</f>
        <v>1.5</v>
      </c>
      <c r="M6018" t="str">
        <f t="shared" si="656"/>
        <v>Credit Card</v>
      </c>
      <c r="N6018" t="str">
        <f t="shared" si="657"/>
        <v>In-store</v>
      </c>
      <c r="O6018" s="8">
        <f t="shared" si="658"/>
        <v>45179</v>
      </c>
    </row>
    <row r="6019" spans="1:15" x14ac:dyDescent="0.35">
      <c r="A6019" t="s">
        <v>6040</v>
      </c>
      <c r="B6019" s="4" t="s">
        <v>20</v>
      </c>
      <c r="C6019">
        <v>3</v>
      </c>
      <c r="D6019">
        <v>5</v>
      </c>
      <c r="E6019">
        <v>15</v>
      </c>
      <c r="H6019" s="1">
        <v>44932</v>
      </c>
      <c r="I6019" s="4" t="str">
        <f t="shared" ref="I6019:I6082" si="660">IF(ISBLANK(B6019),"UNKNOWN",IF(B6019="ERROR","Juice",B6019))</f>
        <v>Salad</v>
      </c>
      <c r="J6019" s="6">
        <f t="shared" ref="J6019:J6082" si="661">IF(ISBLANK(C6019),E6019/D6019,IF(C6019="ERROR",AVERAGE(C6019:C16018),IF(C6019="UNKNOWN",MEDIAN(C6019:C16018),C6019)))</f>
        <v>3</v>
      </c>
      <c r="K6019" s="6">
        <f t="shared" ref="K6019:K6082" si="662">IF(ISBLANK(D6019),0,IF(D6019="ERROR",AVERAGE(D6019:D16018),IF(D6019="UNKNOWN",MEDIAN(D6019:D16018),D6019)))</f>
        <v>5</v>
      </c>
      <c r="L6019" s="6">
        <f t="shared" si="659"/>
        <v>15</v>
      </c>
      <c r="M6019" t="str">
        <f t="shared" ref="M6019:M6082" si="663">IF(ISBLANK(F6019),"Default mode",IF(F6019="ERROR","Cash",F6019))</f>
        <v>Default mode</v>
      </c>
      <c r="N6019" t="str">
        <f t="shared" ref="N6019:N6082" si="664">IF(ISBLANK(G6019),"UNKNOWN",IF(G6019="ERROR","Cafe",G6019))</f>
        <v>UNKNOWN</v>
      </c>
      <c r="O6019" s="8">
        <f t="shared" ref="O6019:O6082" si="665">IF(ISBLANK(H6019),DATE(2023,1,1),IF(H6019="ERROR",DATE(2023,6,1),IF(H6019="UNKNOWN",DATE(2023,1,1),H6019)))</f>
        <v>44932</v>
      </c>
    </row>
    <row r="6020" spans="1:15" x14ac:dyDescent="0.35">
      <c r="A6020" t="s">
        <v>6041</v>
      </c>
      <c r="B6020" s="4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I6020" s="4" t="str">
        <f t="shared" si="660"/>
        <v>Sandwich</v>
      </c>
      <c r="J6020" s="6">
        <f t="shared" si="661"/>
        <v>5</v>
      </c>
      <c r="K6020" s="6">
        <f t="shared" si="662"/>
        <v>4</v>
      </c>
      <c r="L6020" s="6">
        <f t="shared" si="659"/>
        <v>20</v>
      </c>
      <c r="M6020" t="str">
        <f t="shared" si="663"/>
        <v>Default mode</v>
      </c>
      <c r="N6020" t="str">
        <f t="shared" si="664"/>
        <v>In-store</v>
      </c>
      <c r="O6020" s="8">
        <f t="shared" si="665"/>
        <v>45249</v>
      </c>
    </row>
    <row r="6021" spans="1:15" x14ac:dyDescent="0.35">
      <c r="A6021" t="s">
        <v>6042</v>
      </c>
      <c r="B6021" s="4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  <c r="I6021" s="4" t="str">
        <f t="shared" si="660"/>
        <v>Cookie</v>
      </c>
      <c r="J6021" s="6">
        <f t="shared" si="661"/>
        <v>1</v>
      </c>
      <c r="K6021" s="6">
        <f t="shared" si="662"/>
        <v>1</v>
      </c>
      <c r="L6021" s="6">
        <f t="shared" si="659"/>
        <v>1</v>
      </c>
      <c r="M6021" t="str">
        <f t="shared" si="663"/>
        <v>Digital Wallet</v>
      </c>
      <c r="N6021" t="str">
        <f t="shared" si="664"/>
        <v>In-store</v>
      </c>
      <c r="O6021" s="8">
        <f t="shared" si="665"/>
        <v>45119</v>
      </c>
    </row>
    <row r="6022" spans="1:15" x14ac:dyDescent="0.35">
      <c r="A6022" t="s">
        <v>6043</v>
      </c>
      <c r="B6022" s="4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I6022" s="4" t="str">
        <f t="shared" si="660"/>
        <v>Cookie</v>
      </c>
      <c r="J6022" s="6">
        <f t="shared" si="661"/>
        <v>2</v>
      </c>
      <c r="K6022" s="6">
        <f t="shared" si="662"/>
        <v>1</v>
      </c>
      <c r="L6022" s="6">
        <f t="shared" si="659"/>
        <v>2</v>
      </c>
      <c r="M6022" t="str">
        <f t="shared" si="663"/>
        <v>Credit Card</v>
      </c>
      <c r="N6022" t="str">
        <f t="shared" si="664"/>
        <v>In-store</v>
      </c>
      <c r="O6022" s="8">
        <f t="shared" si="665"/>
        <v>44927</v>
      </c>
    </row>
    <row r="6023" spans="1:15" x14ac:dyDescent="0.35">
      <c r="A6023" t="s">
        <v>6044</v>
      </c>
      <c r="B6023" s="4" t="s">
        <v>20</v>
      </c>
      <c r="C6023">
        <v>2</v>
      </c>
      <c r="D6023">
        <v>5</v>
      </c>
      <c r="E6023">
        <v>10</v>
      </c>
      <c r="H6023" s="1">
        <v>44964</v>
      </c>
      <c r="I6023" s="4" t="str">
        <f t="shared" si="660"/>
        <v>Salad</v>
      </c>
      <c r="J6023" s="6">
        <f t="shared" si="661"/>
        <v>2</v>
      </c>
      <c r="K6023" s="6">
        <f t="shared" si="662"/>
        <v>5</v>
      </c>
      <c r="L6023" s="6">
        <f t="shared" si="659"/>
        <v>10</v>
      </c>
      <c r="M6023" t="str">
        <f t="shared" si="663"/>
        <v>Default mode</v>
      </c>
      <c r="N6023" t="str">
        <f t="shared" si="664"/>
        <v>UNKNOWN</v>
      </c>
      <c r="O6023" s="8">
        <f t="shared" si="665"/>
        <v>44964</v>
      </c>
    </row>
    <row r="6024" spans="1:15" x14ac:dyDescent="0.35">
      <c r="A6024" t="s">
        <v>6045</v>
      </c>
      <c r="B6024" s="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I6024" s="4" t="str">
        <f t="shared" si="660"/>
        <v>Juice</v>
      </c>
      <c r="J6024" s="6">
        <f t="shared" si="661"/>
        <v>2</v>
      </c>
      <c r="K6024" s="6">
        <f t="shared" si="662"/>
        <v>3</v>
      </c>
      <c r="L6024" s="6">
        <f t="shared" si="659"/>
        <v>6</v>
      </c>
      <c r="M6024" t="str">
        <f t="shared" si="663"/>
        <v>Credit Card</v>
      </c>
      <c r="N6024" t="str">
        <f t="shared" si="664"/>
        <v>UNKNOWN</v>
      </c>
      <c r="O6024" s="8">
        <f t="shared" si="665"/>
        <v>45201</v>
      </c>
    </row>
    <row r="6025" spans="1:15" x14ac:dyDescent="0.35">
      <c r="A6025" t="s">
        <v>6046</v>
      </c>
      <c r="B6025" s="4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  <c r="I6025" s="4" t="str">
        <f t="shared" si="660"/>
        <v>Juice</v>
      </c>
      <c r="J6025" s="6">
        <f t="shared" si="661"/>
        <v>5</v>
      </c>
      <c r="K6025" s="6">
        <f t="shared" si="662"/>
        <v>5</v>
      </c>
      <c r="L6025" s="6">
        <f t="shared" si="659"/>
        <v>25</v>
      </c>
      <c r="M6025" t="str">
        <f t="shared" si="663"/>
        <v>UNKNOWN</v>
      </c>
      <c r="N6025" t="str">
        <f t="shared" si="664"/>
        <v>UNKNOWN</v>
      </c>
      <c r="O6025" s="8">
        <f t="shared" si="665"/>
        <v>45208</v>
      </c>
    </row>
    <row r="6026" spans="1:15" x14ac:dyDescent="0.35">
      <c r="A6026" t="s">
        <v>6047</v>
      </c>
      <c r="B6026" s="4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I6026" s="4" t="str">
        <f t="shared" si="660"/>
        <v>Sandwich</v>
      </c>
      <c r="J6026" s="6">
        <f t="shared" si="661"/>
        <v>2</v>
      </c>
      <c r="K6026" s="6">
        <f t="shared" si="662"/>
        <v>4</v>
      </c>
      <c r="L6026" s="6">
        <f t="shared" si="659"/>
        <v>8</v>
      </c>
      <c r="M6026" t="str">
        <f t="shared" si="663"/>
        <v>Default mode</v>
      </c>
      <c r="N6026" t="str">
        <f t="shared" si="664"/>
        <v>In-store</v>
      </c>
      <c r="O6026" s="8">
        <f t="shared" si="665"/>
        <v>44981</v>
      </c>
    </row>
    <row r="6027" spans="1:15" x14ac:dyDescent="0.35">
      <c r="A6027" t="s">
        <v>6048</v>
      </c>
      <c r="B6027" s="4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I6027" s="4" t="str">
        <f t="shared" si="660"/>
        <v>Sandwich</v>
      </c>
      <c r="J6027" s="6">
        <f t="shared" si="661"/>
        <v>2</v>
      </c>
      <c r="K6027" s="6">
        <f t="shared" si="662"/>
        <v>4</v>
      </c>
      <c r="L6027" s="6">
        <f t="shared" si="659"/>
        <v>8</v>
      </c>
      <c r="M6027" t="str">
        <f t="shared" si="663"/>
        <v>Cash</v>
      </c>
      <c r="N6027" t="str">
        <f t="shared" si="664"/>
        <v>In-store</v>
      </c>
      <c r="O6027" s="8">
        <f t="shared" si="665"/>
        <v>45076</v>
      </c>
    </row>
    <row r="6028" spans="1:15" x14ac:dyDescent="0.35">
      <c r="A6028" t="s">
        <v>6049</v>
      </c>
      <c r="B6028" s="4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I6028" s="4" t="str">
        <f t="shared" si="660"/>
        <v>Salad</v>
      </c>
      <c r="J6028" s="6">
        <f t="shared" si="661"/>
        <v>2</v>
      </c>
      <c r="K6028" s="6">
        <f t="shared" si="662"/>
        <v>5</v>
      </c>
      <c r="L6028" s="6">
        <f t="shared" si="659"/>
        <v>10</v>
      </c>
      <c r="M6028" t="str">
        <f t="shared" si="663"/>
        <v>Credit Card</v>
      </c>
      <c r="N6028" t="str">
        <f t="shared" si="664"/>
        <v>Takeaway</v>
      </c>
      <c r="O6028" s="8">
        <f t="shared" si="665"/>
        <v>45174</v>
      </c>
    </row>
    <row r="6029" spans="1:15" x14ac:dyDescent="0.35">
      <c r="A6029" t="s">
        <v>6050</v>
      </c>
      <c r="B6029" s="4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I6029" s="4" t="str">
        <f t="shared" si="660"/>
        <v>Juice</v>
      </c>
      <c r="J6029" s="6">
        <f t="shared" si="661"/>
        <v>3</v>
      </c>
      <c r="K6029" s="6">
        <f t="shared" si="662"/>
        <v>3</v>
      </c>
      <c r="L6029" s="6">
        <f t="shared" si="659"/>
        <v>9</v>
      </c>
      <c r="M6029" t="str">
        <f t="shared" si="663"/>
        <v>Cash</v>
      </c>
      <c r="N6029" t="str">
        <f t="shared" si="664"/>
        <v>In-store</v>
      </c>
      <c r="O6029" s="8">
        <f t="shared" si="665"/>
        <v>45134</v>
      </c>
    </row>
    <row r="6030" spans="1:15" x14ac:dyDescent="0.35">
      <c r="A6030" t="s">
        <v>6051</v>
      </c>
      <c r="B6030" s="4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I6030" s="4" t="str">
        <f t="shared" si="660"/>
        <v>Cake</v>
      </c>
      <c r="J6030" s="6">
        <f t="shared" si="661"/>
        <v>4</v>
      </c>
      <c r="K6030" s="6">
        <f t="shared" si="662"/>
        <v>3</v>
      </c>
      <c r="L6030" s="6">
        <f t="shared" si="659"/>
        <v>12</v>
      </c>
      <c r="M6030" t="str">
        <f t="shared" si="663"/>
        <v>Default mode</v>
      </c>
      <c r="N6030" t="str">
        <f t="shared" si="664"/>
        <v>In-store</v>
      </c>
      <c r="O6030" s="8">
        <f t="shared" si="665"/>
        <v>45030</v>
      </c>
    </row>
    <row r="6031" spans="1:15" x14ac:dyDescent="0.35">
      <c r="A6031" t="s">
        <v>6052</v>
      </c>
      <c r="B6031" s="4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  <c r="I6031" s="4" t="str">
        <f t="shared" si="660"/>
        <v>Sandwich</v>
      </c>
      <c r="J6031" s="6">
        <f t="shared" si="661"/>
        <v>3</v>
      </c>
      <c r="K6031" s="6">
        <f t="shared" si="662"/>
        <v>4</v>
      </c>
      <c r="L6031" s="6">
        <f t="shared" si="659"/>
        <v>12</v>
      </c>
      <c r="M6031" t="str">
        <f t="shared" si="663"/>
        <v>UNKNOWN</v>
      </c>
      <c r="N6031" t="str">
        <f t="shared" si="664"/>
        <v>UNKNOWN</v>
      </c>
      <c r="O6031" s="8">
        <f t="shared" si="665"/>
        <v>45245</v>
      </c>
    </row>
    <row r="6032" spans="1:15" x14ac:dyDescent="0.35">
      <c r="A6032" t="s">
        <v>6053</v>
      </c>
      <c r="B6032" s="4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I6032" s="4" t="str">
        <f t="shared" si="660"/>
        <v>Sandwich</v>
      </c>
      <c r="J6032" s="6">
        <f t="shared" si="661"/>
        <v>3</v>
      </c>
      <c r="K6032" s="6">
        <f t="shared" si="662"/>
        <v>4</v>
      </c>
      <c r="L6032" s="6">
        <f t="shared" si="659"/>
        <v>12</v>
      </c>
      <c r="M6032" t="str">
        <f t="shared" si="663"/>
        <v>Default mode</v>
      </c>
      <c r="N6032" t="str">
        <f t="shared" si="664"/>
        <v>In-store</v>
      </c>
      <c r="O6032" s="8">
        <f t="shared" si="665"/>
        <v>45196</v>
      </c>
    </row>
    <row r="6033" spans="1:15" x14ac:dyDescent="0.35">
      <c r="A6033" t="s">
        <v>6054</v>
      </c>
      <c r="B6033" s="4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I6033" s="4" t="str">
        <f t="shared" si="660"/>
        <v>Cookie</v>
      </c>
      <c r="J6033" s="6">
        <f t="shared" si="661"/>
        <v>5</v>
      </c>
      <c r="K6033" s="6">
        <f t="shared" si="662"/>
        <v>0</v>
      </c>
      <c r="L6033" s="6">
        <f t="shared" si="659"/>
        <v>5</v>
      </c>
      <c r="M6033" t="str">
        <f t="shared" si="663"/>
        <v>Credit Card</v>
      </c>
      <c r="N6033" t="str">
        <f t="shared" si="664"/>
        <v>In-store</v>
      </c>
      <c r="O6033" s="8">
        <f t="shared" si="665"/>
        <v>45190</v>
      </c>
    </row>
    <row r="6034" spans="1:15" x14ac:dyDescent="0.35">
      <c r="A6034" t="s">
        <v>6055</v>
      </c>
      <c r="B6034" s="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  <c r="I6034" s="4" t="str">
        <f t="shared" si="660"/>
        <v>Sandwich</v>
      </c>
      <c r="J6034" s="6">
        <f t="shared" si="661"/>
        <v>2</v>
      </c>
      <c r="K6034" s="6">
        <f t="shared" si="662"/>
        <v>4</v>
      </c>
      <c r="L6034" s="6">
        <f t="shared" si="659"/>
        <v>8</v>
      </c>
      <c r="M6034" t="str">
        <f t="shared" si="663"/>
        <v>Cash</v>
      </c>
      <c r="N6034" t="str">
        <f t="shared" si="664"/>
        <v>UNKNOWN</v>
      </c>
      <c r="O6034" s="8">
        <f t="shared" si="665"/>
        <v>45001</v>
      </c>
    </row>
    <row r="6035" spans="1:15" x14ac:dyDescent="0.35">
      <c r="A6035" t="s">
        <v>6056</v>
      </c>
      <c r="B6035" s="4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  <c r="I6035" s="4" t="str">
        <f t="shared" si="660"/>
        <v>Juice</v>
      </c>
      <c r="J6035" s="6">
        <f t="shared" si="661"/>
        <v>4</v>
      </c>
      <c r="K6035" s="6">
        <f t="shared" si="662"/>
        <v>3</v>
      </c>
      <c r="L6035" s="6">
        <f t="shared" si="659"/>
        <v>12</v>
      </c>
      <c r="M6035" t="str">
        <f t="shared" si="663"/>
        <v>Digital Wallet</v>
      </c>
      <c r="N6035" t="str">
        <f t="shared" si="664"/>
        <v>UNKNOWN</v>
      </c>
      <c r="O6035" s="8">
        <f t="shared" si="665"/>
        <v>45006</v>
      </c>
    </row>
    <row r="6036" spans="1:15" x14ac:dyDescent="0.35">
      <c r="A6036" t="s">
        <v>6057</v>
      </c>
      <c r="B6036" s="4" t="s">
        <v>28</v>
      </c>
      <c r="C6036">
        <v>1</v>
      </c>
      <c r="D6036">
        <v>4</v>
      </c>
      <c r="E6036">
        <v>4</v>
      </c>
      <c r="G6036" t="s">
        <v>15</v>
      </c>
      <c r="I6036" s="4" t="str">
        <f t="shared" si="660"/>
        <v>Sandwich</v>
      </c>
      <c r="J6036" s="6">
        <f t="shared" si="661"/>
        <v>1</v>
      </c>
      <c r="K6036" s="6">
        <f t="shared" si="662"/>
        <v>4</v>
      </c>
      <c r="L6036" s="6">
        <f t="shared" si="659"/>
        <v>4</v>
      </c>
      <c r="M6036" t="str">
        <f t="shared" si="663"/>
        <v>Default mode</v>
      </c>
      <c r="N6036" t="str">
        <f t="shared" si="664"/>
        <v>In-store</v>
      </c>
      <c r="O6036" s="8">
        <f t="shared" si="665"/>
        <v>44927</v>
      </c>
    </row>
    <row r="6037" spans="1:15" x14ac:dyDescent="0.35">
      <c r="A6037" t="s">
        <v>6058</v>
      </c>
      <c r="B6037" s="4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I6037" s="4" t="str">
        <f t="shared" si="660"/>
        <v>Coffee</v>
      </c>
      <c r="J6037" s="6">
        <f t="shared" si="661"/>
        <v>2</v>
      </c>
      <c r="K6037" s="6">
        <f t="shared" si="662"/>
        <v>2</v>
      </c>
      <c r="L6037" s="6">
        <f t="shared" si="659"/>
        <v>4</v>
      </c>
      <c r="M6037" t="str">
        <f t="shared" si="663"/>
        <v>Credit Card</v>
      </c>
      <c r="N6037" t="str">
        <f t="shared" si="664"/>
        <v>UNKNOWN</v>
      </c>
      <c r="O6037" s="8">
        <f t="shared" si="665"/>
        <v>45031</v>
      </c>
    </row>
    <row r="6038" spans="1:15" x14ac:dyDescent="0.35">
      <c r="A6038" t="s">
        <v>6059</v>
      </c>
      <c r="B6038" s="4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I6038" s="4" t="str">
        <f t="shared" si="660"/>
        <v>Cookie</v>
      </c>
      <c r="J6038" s="6">
        <f t="shared" si="661"/>
        <v>2</v>
      </c>
      <c r="K6038" s="6">
        <f t="shared" si="662"/>
        <v>1</v>
      </c>
      <c r="L6038" s="6">
        <f t="shared" si="659"/>
        <v>2</v>
      </c>
      <c r="M6038" t="str">
        <f t="shared" si="663"/>
        <v>Credit Card</v>
      </c>
      <c r="N6038" t="str">
        <f t="shared" si="664"/>
        <v>Takeaway</v>
      </c>
      <c r="O6038" s="8">
        <f t="shared" si="665"/>
        <v>45116</v>
      </c>
    </row>
    <row r="6039" spans="1:15" x14ac:dyDescent="0.35">
      <c r="A6039" t="s">
        <v>6060</v>
      </c>
      <c r="B6039" s="4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  <c r="I6039" s="4" t="str">
        <f t="shared" si="660"/>
        <v>UNKNOWN</v>
      </c>
      <c r="J6039" s="6">
        <f t="shared" si="661"/>
        <v>1</v>
      </c>
      <c r="K6039" s="6">
        <f t="shared" si="662"/>
        <v>1.5</v>
      </c>
      <c r="L6039" s="6">
        <f t="shared" si="659"/>
        <v>1.5</v>
      </c>
      <c r="M6039" t="str">
        <f t="shared" si="663"/>
        <v>Digital Wallet</v>
      </c>
      <c r="N6039" t="str">
        <f t="shared" si="664"/>
        <v>Cafe</v>
      </c>
      <c r="O6039" s="8">
        <f t="shared" si="665"/>
        <v>45081</v>
      </c>
    </row>
    <row r="6040" spans="1:15" x14ac:dyDescent="0.35">
      <c r="A6040" t="s">
        <v>6061</v>
      </c>
      <c r="B6040" s="4" t="s">
        <v>25</v>
      </c>
      <c r="C6040">
        <v>3</v>
      </c>
      <c r="D6040">
        <v>4</v>
      </c>
      <c r="E6040" t="s">
        <v>21</v>
      </c>
      <c r="H6040" s="1">
        <v>44929</v>
      </c>
      <c r="I6040" s="4" t="str">
        <f t="shared" si="660"/>
        <v>Smoothie</v>
      </c>
      <c r="J6040" s="6">
        <f t="shared" si="661"/>
        <v>3</v>
      </c>
      <c r="K6040" s="6">
        <f t="shared" si="662"/>
        <v>4</v>
      </c>
      <c r="L6040" s="6">
        <f t="shared" si="659"/>
        <v>12</v>
      </c>
      <c r="M6040" t="str">
        <f t="shared" si="663"/>
        <v>Default mode</v>
      </c>
      <c r="N6040" t="str">
        <f t="shared" si="664"/>
        <v>UNKNOWN</v>
      </c>
      <c r="O6040" s="8">
        <f t="shared" si="665"/>
        <v>44929</v>
      </c>
    </row>
    <row r="6041" spans="1:15" x14ac:dyDescent="0.35">
      <c r="A6041" t="s">
        <v>6062</v>
      </c>
      <c r="B6041" s="4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I6041" s="4" t="str">
        <f t="shared" si="660"/>
        <v>Tea</v>
      </c>
      <c r="J6041" s="6">
        <f t="shared" si="661"/>
        <v>5</v>
      </c>
      <c r="K6041" s="6">
        <f t="shared" si="662"/>
        <v>1.5</v>
      </c>
      <c r="L6041" s="6">
        <f t="shared" si="659"/>
        <v>7.5</v>
      </c>
      <c r="M6041" t="str">
        <f t="shared" si="663"/>
        <v>Cash</v>
      </c>
      <c r="N6041" t="str">
        <f t="shared" si="664"/>
        <v>Takeaway</v>
      </c>
      <c r="O6041" s="8">
        <f t="shared" si="665"/>
        <v>44973</v>
      </c>
    </row>
    <row r="6042" spans="1:15" x14ac:dyDescent="0.35">
      <c r="A6042" t="s">
        <v>6063</v>
      </c>
      <c r="B6042" s="4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I6042" s="4" t="str">
        <f t="shared" si="660"/>
        <v>Tea</v>
      </c>
      <c r="J6042" s="6">
        <f t="shared" si="661"/>
        <v>5</v>
      </c>
      <c r="K6042" s="6">
        <f t="shared" si="662"/>
        <v>1.5</v>
      </c>
      <c r="L6042" s="6">
        <f t="shared" si="659"/>
        <v>7.5</v>
      </c>
      <c r="M6042" t="str">
        <f t="shared" si="663"/>
        <v>Default mode</v>
      </c>
      <c r="N6042" t="str">
        <f t="shared" si="664"/>
        <v>In-store</v>
      </c>
      <c r="O6042" s="8">
        <f t="shared" si="665"/>
        <v>45217</v>
      </c>
    </row>
    <row r="6043" spans="1:15" x14ac:dyDescent="0.35">
      <c r="A6043" t="s">
        <v>6064</v>
      </c>
      <c r="B6043" s="4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I6043" s="4" t="str">
        <f t="shared" si="660"/>
        <v>Juice</v>
      </c>
      <c r="J6043" s="6">
        <f t="shared" si="661"/>
        <v>5</v>
      </c>
      <c r="K6043" s="6">
        <f t="shared" si="662"/>
        <v>3</v>
      </c>
      <c r="L6043" s="6">
        <f t="shared" si="659"/>
        <v>15</v>
      </c>
      <c r="M6043" t="str">
        <f t="shared" si="663"/>
        <v>Credit Card</v>
      </c>
      <c r="N6043" t="str">
        <f t="shared" si="664"/>
        <v>In-store</v>
      </c>
      <c r="O6043" s="8">
        <f t="shared" si="665"/>
        <v>45245</v>
      </c>
    </row>
    <row r="6044" spans="1:15" x14ac:dyDescent="0.35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 s="4" t="str">
        <f t="shared" si="660"/>
        <v>UNKNOWN</v>
      </c>
      <c r="J6044" s="6">
        <f t="shared" si="661"/>
        <v>3</v>
      </c>
      <c r="K6044" s="6">
        <f t="shared" si="662"/>
        <v>1</v>
      </c>
      <c r="L6044" s="6">
        <f t="shared" si="659"/>
        <v>3</v>
      </c>
      <c r="M6044" t="str">
        <f t="shared" si="663"/>
        <v>Digital Wallet</v>
      </c>
      <c r="N6044" t="str">
        <f t="shared" si="664"/>
        <v>UNKNOWN</v>
      </c>
      <c r="O6044" s="8">
        <f t="shared" si="665"/>
        <v>44935</v>
      </c>
    </row>
    <row r="6045" spans="1:15" x14ac:dyDescent="0.35">
      <c r="A6045" t="s">
        <v>6066</v>
      </c>
      <c r="B6045" s="4" t="s">
        <v>20</v>
      </c>
      <c r="C6045">
        <v>4</v>
      </c>
      <c r="D6045">
        <v>5</v>
      </c>
      <c r="E6045">
        <v>20</v>
      </c>
      <c r="H6045" t="s">
        <v>18</v>
      </c>
      <c r="I6045" s="4" t="str">
        <f t="shared" si="660"/>
        <v>Salad</v>
      </c>
      <c r="J6045" s="6">
        <f t="shared" si="661"/>
        <v>4</v>
      </c>
      <c r="K6045" s="6">
        <f t="shared" si="662"/>
        <v>5</v>
      </c>
      <c r="L6045" s="6">
        <f t="shared" si="659"/>
        <v>20</v>
      </c>
      <c r="M6045" t="str">
        <f t="shared" si="663"/>
        <v>Default mode</v>
      </c>
      <c r="N6045" t="str">
        <f t="shared" si="664"/>
        <v>UNKNOWN</v>
      </c>
      <c r="O6045" s="8">
        <f t="shared" si="665"/>
        <v>45078</v>
      </c>
    </row>
    <row r="6046" spans="1:15" x14ac:dyDescent="0.35">
      <c r="A6046" t="s">
        <v>6067</v>
      </c>
      <c r="B6046" s="4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  <c r="I6046" s="4" t="str">
        <f t="shared" si="660"/>
        <v>Coffee</v>
      </c>
      <c r="J6046" s="6">
        <f t="shared" si="661"/>
        <v>5</v>
      </c>
      <c r="K6046" s="6">
        <f t="shared" si="662"/>
        <v>2</v>
      </c>
      <c r="L6046" s="6">
        <f t="shared" si="659"/>
        <v>10</v>
      </c>
      <c r="M6046" t="str">
        <f t="shared" si="663"/>
        <v>Cash</v>
      </c>
      <c r="N6046" t="str">
        <f t="shared" si="664"/>
        <v>UNKNOWN</v>
      </c>
      <c r="O6046" s="8">
        <f t="shared" si="665"/>
        <v>44957</v>
      </c>
    </row>
    <row r="6047" spans="1:15" x14ac:dyDescent="0.35">
      <c r="A6047" t="s">
        <v>6068</v>
      </c>
      <c r="B6047" s="4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I6047" s="4" t="str">
        <f t="shared" si="660"/>
        <v>Coffee</v>
      </c>
      <c r="J6047" s="6">
        <f t="shared" si="661"/>
        <v>3</v>
      </c>
      <c r="K6047" s="6">
        <f t="shared" si="662"/>
        <v>2</v>
      </c>
      <c r="L6047" s="6">
        <f t="shared" si="659"/>
        <v>6</v>
      </c>
      <c r="M6047" t="str">
        <f t="shared" si="663"/>
        <v>Credit Card</v>
      </c>
      <c r="N6047" t="str">
        <f t="shared" si="664"/>
        <v>In-store</v>
      </c>
      <c r="O6047" s="8">
        <f t="shared" si="665"/>
        <v>45040</v>
      </c>
    </row>
    <row r="6048" spans="1:15" x14ac:dyDescent="0.35">
      <c r="A6048" t="s">
        <v>6069</v>
      </c>
      <c r="B6048" s="4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I6048" s="4" t="str">
        <f t="shared" si="660"/>
        <v>Tea</v>
      </c>
      <c r="J6048" s="6">
        <f t="shared" si="661"/>
        <v>5</v>
      </c>
      <c r="K6048" s="6">
        <f t="shared" si="662"/>
        <v>1.5</v>
      </c>
      <c r="L6048" s="6">
        <f t="shared" si="659"/>
        <v>7.5</v>
      </c>
      <c r="M6048" t="str">
        <f t="shared" si="663"/>
        <v>Cash</v>
      </c>
      <c r="N6048" t="str">
        <f t="shared" si="664"/>
        <v>UNKNOWN</v>
      </c>
      <c r="O6048" s="8">
        <f t="shared" si="665"/>
        <v>45115</v>
      </c>
    </row>
    <row r="6049" spans="1:15" x14ac:dyDescent="0.35">
      <c r="A6049" t="s">
        <v>6070</v>
      </c>
      <c r="B6049" s="4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  <c r="I6049" s="4" t="str">
        <f t="shared" si="660"/>
        <v>Cookie</v>
      </c>
      <c r="J6049" s="6">
        <f t="shared" si="661"/>
        <v>1</v>
      </c>
      <c r="K6049" s="6">
        <f t="shared" si="662"/>
        <v>1</v>
      </c>
      <c r="L6049" s="6">
        <f t="shared" si="659"/>
        <v>1</v>
      </c>
      <c r="M6049" t="str">
        <f t="shared" si="663"/>
        <v>Digital Wallet</v>
      </c>
      <c r="N6049" t="str">
        <f t="shared" si="664"/>
        <v>In-store</v>
      </c>
      <c r="O6049" s="8">
        <f t="shared" si="665"/>
        <v>45074</v>
      </c>
    </row>
    <row r="6050" spans="1:15" x14ac:dyDescent="0.35">
      <c r="A6050" t="s">
        <v>6071</v>
      </c>
      <c r="B6050" s="4" t="s">
        <v>25</v>
      </c>
      <c r="C6050">
        <v>1</v>
      </c>
      <c r="D6050">
        <v>4</v>
      </c>
      <c r="E6050">
        <v>4</v>
      </c>
      <c r="H6050" s="1">
        <v>45166</v>
      </c>
      <c r="I6050" s="4" t="str">
        <f t="shared" si="660"/>
        <v>Smoothie</v>
      </c>
      <c r="J6050" s="6">
        <f t="shared" si="661"/>
        <v>1</v>
      </c>
      <c r="K6050" s="6">
        <f t="shared" si="662"/>
        <v>4</v>
      </c>
      <c r="L6050" s="6">
        <f t="shared" si="659"/>
        <v>4</v>
      </c>
      <c r="M6050" t="str">
        <f t="shared" si="663"/>
        <v>Default mode</v>
      </c>
      <c r="N6050" t="str">
        <f t="shared" si="664"/>
        <v>UNKNOWN</v>
      </c>
      <c r="O6050" s="8">
        <f t="shared" si="665"/>
        <v>45166</v>
      </c>
    </row>
    <row r="6051" spans="1:15" x14ac:dyDescent="0.35">
      <c r="A6051" t="s">
        <v>6072</v>
      </c>
      <c r="B6051" s="4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  <c r="I6051" s="4" t="str">
        <f t="shared" si="660"/>
        <v>Tea</v>
      </c>
      <c r="J6051" s="6">
        <f t="shared" si="661"/>
        <v>1</v>
      </c>
      <c r="K6051" s="6">
        <f t="shared" si="662"/>
        <v>1.5</v>
      </c>
      <c r="L6051" s="6">
        <f t="shared" si="659"/>
        <v>1.5</v>
      </c>
      <c r="M6051" t="str">
        <f t="shared" si="663"/>
        <v>Default mode</v>
      </c>
      <c r="N6051" t="str">
        <f t="shared" si="664"/>
        <v>UNKNOWN</v>
      </c>
      <c r="O6051" s="8">
        <f t="shared" si="665"/>
        <v>45033</v>
      </c>
    </row>
    <row r="6052" spans="1:15" x14ac:dyDescent="0.35">
      <c r="A6052" t="s">
        <v>6073</v>
      </c>
      <c r="B6052" s="4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I6052" s="4" t="str">
        <f t="shared" si="660"/>
        <v>Salad</v>
      </c>
      <c r="J6052" s="6">
        <f t="shared" si="661"/>
        <v>2</v>
      </c>
      <c r="K6052" s="6">
        <f t="shared" si="662"/>
        <v>5</v>
      </c>
      <c r="L6052" s="6">
        <f t="shared" si="659"/>
        <v>10</v>
      </c>
      <c r="M6052" t="str">
        <f t="shared" si="663"/>
        <v>Cash</v>
      </c>
      <c r="N6052" t="str">
        <f t="shared" si="664"/>
        <v>UNKNOWN</v>
      </c>
      <c r="O6052" s="8">
        <f t="shared" si="665"/>
        <v>45035</v>
      </c>
    </row>
    <row r="6053" spans="1:15" x14ac:dyDescent="0.35">
      <c r="A6053" t="s">
        <v>6074</v>
      </c>
      <c r="B6053" s="4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I6053" s="4" t="str">
        <f t="shared" si="660"/>
        <v>Juice</v>
      </c>
      <c r="J6053" s="6">
        <f t="shared" si="661"/>
        <v>2</v>
      </c>
      <c r="K6053" s="6">
        <f t="shared" si="662"/>
        <v>3</v>
      </c>
      <c r="L6053" s="6">
        <f t="shared" si="659"/>
        <v>6</v>
      </c>
      <c r="M6053" t="str">
        <f t="shared" si="663"/>
        <v>Default mode</v>
      </c>
      <c r="N6053" t="str">
        <f t="shared" si="664"/>
        <v>Takeaway</v>
      </c>
      <c r="O6053" s="8">
        <f t="shared" si="665"/>
        <v>45068</v>
      </c>
    </row>
    <row r="6054" spans="1:15" x14ac:dyDescent="0.35">
      <c r="A6054" t="s">
        <v>6075</v>
      </c>
      <c r="B6054" s="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  <c r="I6054" s="4" t="str">
        <f t="shared" si="660"/>
        <v>Juice</v>
      </c>
      <c r="J6054" s="6">
        <f t="shared" si="661"/>
        <v>3</v>
      </c>
      <c r="K6054" s="6">
        <f t="shared" si="662"/>
        <v>3</v>
      </c>
      <c r="L6054" s="6">
        <f t="shared" si="659"/>
        <v>9</v>
      </c>
      <c r="M6054" t="str">
        <f t="shared" si="663"/>
        <v>Digital Wallet</v>
      </c>
      <c r="N6054" t="str">
        <f t="shared" si="664"/>
        <v>UNKNOWN</v>
      </c>
      <c r="O6054" s="8">
        <f t="shared" si="665"/>
        <v>45252</v>
      </c>
    </row>
    <row r="6055" spans="1:15" x14ac:dyDescent="0.35">
      <c r="A6055" t="s">
        <v>6076</v>
      </c>
      <c r="B6055" s="4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I6055" s="4" t="str">
        <f t="shared" si="660"/>
        <v>Cookie</v>
      </c>
      <c r="J6055" s="6">
        <f t="shared" si="661"/>
        <v>3</v>
      </c>
      <c r="K6055" s="6">
        <f t="shared" si="662"/>
        <v>1</v>
      </c>
      <c r="L6055" s="6">
        <f t="shared" si="659"/>
        <v>3</v>
      </c>
      <c r="M6055" t="str">
        <f t="shared" si="663"/>
        <v>Default mode</v>
      </c>
      <c r="N6055" t="str">
        <f t="shared" si="664"/>
        <v>Takeaway</v>
      </c>
      <c r="O6055" s="8">
        <f t="shared" si="665"/>
        <v>45055</v>
      </c>
    </row>
    <row r="6056" spans="1:15" x14ac:dyDescent="0.35">
      <c r="A6056" t="s">
        <v>6077</v>
      </c>
      <c r="B6056" s="4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  <c r="I6056" s="4" t="str">
        <f t="shared" si="660"/>
        <v>Cookie</v>
      </c>
      <c r="J6056" s="6">
        <f t="shared" si="661"/>
        <v>4</v>
      </c>
      <c r="K6056" s="6">
        <f t="shared" si="662"/>
        <v>1</v>
      </c>
      <c r="L6056" s="6">
        <f t="shared" si="659"/>
        <v>4</v>
      </c>
      <c r="M6056" t="str">
        <f t="shared" si="663"/>
        <v>Cash</v>
      </c>
      <c r="N6056" t="str">
        <f t="shared" si="664"/>
        <v>Cafe</v>
      </c>
      <c r="O6056" s="8">
        <f t="shared" si="665"/>
        <v>44934</v>
      </c>
    </row>
    <row r="6057" spans="1:15" x14ac:dyDescent="0.35">
      <c r="A6057" t="s">
        <v>6078</v>
      </c>
      <c r="B6057" s="4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I6057" s="4" t="str">
        <f t="shared" si="660"/>
        <v>Coffee</v>
      </c>
      <c r="J6057" s="6">
        <f t="shared" si="661"/>
        <v>3</v>
      </c>
      <c r="K6057" s="6">
        <f t="shared" si="662"/>
        <v>2</v>
      </c>
      <c r="L6057" s="6">
        <f t="shared" si="659"/>
        <v>6</v>
      </c>
      <c r="M6057" t="str">
        <f t="shared" si="663"/>
        <v>Cash</v>
      </c>
      <c r="N6057" t="str">
        <f t="shared" si="664"/>
        <v>In-store</v>
      </c>
      <c r="O6057" s="8">
        <f t="shared" si="665"/>
        <v>45221</v>
      </c>
    </row>
    <row r="6058" spans="1:15" x14ac:dyDescent="0.35">
      <c r="A6058" t="s">
        <v>6079</v>
      </c>
      <c r="B6058" s="4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  <c r="I6058" s="4" t="str">
        <f t="shared" si="660"/>
        <v>Smoothie</v>
      </c>
      <c r="J6058" s="6">
        <f t="shared" si="661"/>
        <v>5</v>
      </c>
      <c r="K6058" s="6">
        <f t="shared" si="662"/>
        <v>4</v>
      </c>
      <c r="L6058" s="6">
        <f t="shared" si="659"/>
        <v>20</v>
      </c>
      <c r="M6058" t="str">
        <f t="shared" si="663"/>
        <v>Digital Wallet</v>
      </c>
      <c r="N6058" t="str">
        <f t="shared" si="664"/>
        <v>UNKNOWN</v>
      </c>
      <c r="O6058" s="8">
        <f t="shared" si="665"/>
        <v>45055</v>
      </c>
    </row>
    <row r="6059" spans="1:15" x14ac:dyDescent="0.35">
      <c r="A6059" t="s">
        <v>6080</v>
      </c>
      <c r="B6059" s="4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  <c r="I6059" s="4" t="str">
        <f t="shared" si="660"/>
        <v>Salad</v>
      </c>
      <c r="J6059" s="6">
        <f t="shared" si="661"/>
        <v>3</v>
      </c>
      <c r="K6059" s="6">
        <f t="shared" si="662"/>
        <v>5</v>
      </c>
      <c r="L6059" s="6">
        <f t="shared" si="659"/>
        <v>15</v>
      </c>
      <c r="M6059" t="str">
        <f t="shared" si="663"/>
        <v>Credit Card</v>
      </c>
      <c r="N6059" t="str">
        <f t="shared" si="664"/>
        <v>Takeaway</v>
      </c>
      <c r="O6059" s="8">
        <f t="shared" si="665"/>
        <v>45078</v>
      </c>
    </row>
    <row r="6060" spans="1:15" x14ac:dyDescent="0.35">
      <c r="A6060" t="s">
        <v>6081</v>
      </c>
      <c r="B6060" s="4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I6060" s="4" t="str">
        <f t="shared" si="660"/>
        <v>Juice</v>
      </c>
      <c r="J6060" s="6">
        <f t="shared" si="661"/>
        <v>5</v>
      </c>
      <c r="K6060" s="6">
        <f t="shared" si="662"/>
        <v>3</v>
      </c>
      <c r="L6060" s="6">
        <f t="shared" si="659"/>
        <v>15</v>
      </c>
      <c r="M6060" t="str">
        <f t="shared" si="663"/>
        <v>Credit Card</v>
      </c>
      <c r="N6060" t="str">
        <f t="shared" si="664"/>
        <v>UNKNOWN</v>
      </c>
      <c r="O6060" s="8">
        <f t="shared" si="665"/>
        <v>45085</v>
      </c>
    </row>
    <row r="6061" spans="1:15" x14ac:dyDescent="0.35">
      <c r="A6061" t="s">
        <v>6082</v>
      </c>
      <c r="B6061" s="4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  <c r="I6061" s="4" t="str">
        <f t="shared" si="660"/>
        <v>Smoothie</v>
      </c>
      <c r="J6061" s="6">
        <f t="shared" si="661"/>
        <v>5</v>
      </c>
      <c r="K6061" s="6">
        <f t="shared" si="662"/>
        <v>3.0208166533226581</v>
      </c>
      <c r="L6061" s="6">
        <f t="shared" si="659"/>
        <v>20</v>
      </c>
      <c r="M6061" t="str">
        <f t="shared" si="663"/>
        <v>Digital Wallet</v>
      </c>
      <c r="N6061" t="str">
        <f t="shared" si="664"/>
        <v>In-store</v>
      </c>
      <c r="O6061" s="8">
        <f t="shared" si="665"/>
        <v>45286</v>
      </c>
    </row>
    <row r="6062" spans="1:15" x14ac:dyDescent="0.35">
      <c r="A6062" t="s">
        <v>6083</v>
      </c>
      <c r="B6062" s="4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I6062" s="4" t="str">
        <f t="shared" si="660"/>
        <v>Smoothie</v>
      </c>
      <c r="J6062" s="6">
        <f t="shared" si="661"/>
        <v>1</v>
      </c>
      <c r="K6062" s="6">
        <f t="shared" si="662"/>
        <v>4</v>
      </c>
      <c r="L6062" s="6">
        <f t="shared" si="659"/>
        <v>4</v>
      </c>
      <c r="M6062" t="str">
        <f t="shared" si="663"/>
        <v>Default mode</v>
      </c>
      <c r="N6062" t="str">
        <f t="shared" si="664"/>
        <v>Takeaway</v>
      </c>
      <c r="O6062" s="8">
        <f t="shared" si="665"/>
        <v>45036</v>
      </c>
    </row>
    <row r="6063" spans="1:15" x14ac:dyDescent="0.35">
      <c r="A6063" t="s">
        <v>6084</v>
      </c>
      <c r="B6063" s="4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I6063" s="4" t="str">
        <f t="shared" si="660"/>
        <v>Salad</v>
      </c>
      <c r="J6063" s="6">
        <f t="shared" si="661"/>
        <v>5</v>
      </c>
      <c r="K6063" s="6">
        <f t="shared" si="662"/>
        <v>5</v>
      </c>
      <c r="L6063" s="6">
        <f t="shared" si="659"/>
        <v>25</v>
      </c>
      <c r="M6063" t="str">
        <f t="shared" si="663"/>
        <v>Cash</v>
      </c>
      <c r="N6063" t="str">
        <f t="shared" si="664"/>
        <v>In-store</v>
      </c>
      <c r="O6063" s="8">
        <f t="shared" si="665"/>
        <v>45252</v>
      </c>
    </row>
    <row r="6064" spans="1:15" x14ac:dyDescent="0.35">
      <c r="A6064" t="s">
        <v>6085</v>
      </c>
      <c r="B6064" s="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I6064" s="4" t="str">
        <f t="shared" si="660"/>
        <v>Juice</v>
      </c>
      <c r="J6064" s="6">
        <f t="shared" si="661"/>
        <v>2</v>
      </c>
      <c r="K6064" s="6">
        <f t="shared" si="662"/>
        <v>3</v>
      </c>
      <c r="L6064" s="6">
        <f t="shared" si="659"/>
        <v>6</v>
      </c>
      <c r="M6064" t="str">
        <f t="shared" si="663"/>
        <v>Credit Card</v>
      </c>
      <c r="N6064" t="str">
        <f t="shared" si="664"/>
        <v>Takeaway</v>
      </c>
      <c r="O6064" s="8">
        <f t="shared" si="665"/>
        <v>45233</v>
      </c>
    </row>
    <row r="6065" spans="1:15" x14ac:dyDescent="0.35">
      <c r="A6065" t="s">
        <v>6086</v>
      </c>
      <c r="B6065" s="4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I6065" s="4" t="str">
        <f t="shared" si="660"/>
        <v>Cake</v>
      </c>
      <c r="J6065" s="6">
        <f t="shared" si="661"/>
        <v>4</v>
      </c>
      <c r="K6065" s="6">
        <f t="shared" si="662"/>
        <v>3</v>
      </c>
      <c r="L6065" s="6">
        <f t="shared" si="659"/>
        <v>12</v>
      </c>
      <c r="M6065" t="str">
        <f t="shared" si="663"/>
        <v>Credit Card</v>
      </c>
      <c r="N6065" t="str">
        <f t="shared" si="664"/>
        <v>In-store</v>
      </c>
      <c r="O6065" s="8">
        <f t="shared" si="665"/>
        <v>45055</v>
      </c>
    </row>
    <row r="6066" spans="1:15" x14ac:dyDescent="0.35">
      <c r="A6066" t="s">
        <v>6087</v>
      </c>
      <c r="B6066" s="4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I6066" s="4" t="str">
        <f t="shared" si="660"/>
        <v>Tea</v>
      </c>
      <c r="J6066" s="6">
        <f t="shared" si="661"/>
        <v>5</v>
      </c>
      <c r="K6066" s="6">
        <f t="shared" si="662"/>
        <v>1.5</v>
      </c>
      <c r="L6066" s="6">
        <f t="shared" si="659"/>
        <v>7.5</v>
      </c>
      <c r="M6066" t="str">
        <f t="shared" si="663"/>
        <v>Cash</v>
      </c>
      <c r="N6066" t="str">
        <f t="shared" si="664"/>
        <v>UNKNOWN</v>
      </c>
      <c r="O6066" s="8">
        <f t="shared" si="665"/>
        <v>45012</v>
      </c>
    </row>
    <row r="6067" spans="1:15" x14ac:dyDescent="0.35">
      <c r="A6067" t="s">
        <v>6088</v>
      </c>
      <c r="B6067" s="4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I6067" s="4" t="str">
        <f t="shared" si="660"/>
        <v>Tea</v>
      </c>
      <c r="J6067" s="6">
        <f t="shared" si="661"/>
        <v>4</v>
      </c>
      <c r="K6067" s="6">
        <f t="shared" si="662"/>
        <v>1.5</v>
      </c>
      <c r="L6067" s="6">
        <f t="shared" si="659"/>
        <v>6</v>
      </c>
      <c r="M6067" t="str">
        <f t="shared" si="663"/>
        <v>Default mode</v>
      </c>
      <c r="N6067" t="str">
        <f t="shared" si="664"/>
        <v>In-store</v>
      </c>
      <c r="O6067" s="8">
        <f t="shared" si="665"/>
        <v>45119</v>
      </c>
    </row>
    <row r="6068" spans="1:15" x14ac:dyDescent="0.35">
      <c r="A6068" t="s">
        <v>6089</v>
      </c>
      <c r="B6068" s="4" t="s">
        <v>28</v>
      </c>
      <c r="D6068">
        <v>4</v>
      </c>
      <c r="E6068">
        <v>12</v>
      </c>
      <c r="F6068" t="s">
        <v>10</v>
      </c>
      <c r="H6068" s="1">
        <v>44942</v>
      </c>
      <c r="I6068" s="4" t="str">
        <f t="shared" si="660"/>
        <v>Sandwich</v>
      </c>
      <c r="J6068" s="6">
        <f t="shared" si="661"/>
        <v>3</v>
      </c>
      <c r="K6068" s="6">
        <f t="shared" si="662"/>
        <v>4</v>
      </c>
      <c r="L6068" s="6">
        <f t="shared" si="659"/>
        <v>12</v>
      </c>
      <c r="M6068" t="str">
        <f t="shared" si="663"/>
        <v>Credit Card</v>
      </c>
      <c r="N6068" t="str">
        <f t="shared" si="664"/>
        <v>UNKNOWN</v>
      </c>
      <c r="O6068" s="8">
        <f t="shared" si="665"/>
        <v>44942</v>
      </c>
    </row>
    <row r="6069" spans="1:15" x14ac:dyDescent="0.35">
      <c r="A6069" t="s">
        <v>6090</v>
      </c>
      <c r="B6069" s="4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I6069" s="4" t="str">
        <f t="shared" si="660"/>
        <v>Coffee</v>
      </c>
      <c r="J6069" s="6">
        <f t="shared" si="661"/>
        <v>4</v>
      </c>
      <c r="K6069" s="6">
        <f t="shared" si="662"/>
        <v>2</v>
      </c>
      <c r="L6069" s="6">
        <f t="shared" si="659"/>
        <v>8</v>
      </c>
      <c r="M6069" t="str">
        <f t="shared" si="663"/>
        <v>Cash</v>
      </c>
      <c r="N6069" t="str">
        <f t="shared" si="664"/>
        <v>UNKNOWN</v>
      </c>
      <c r="O6069" s="8">
        <f t="shared" si="665"/>
        <v>44989</v>
      </c>
    </row>
    <row r="6070" spans="1:15" x14ac:dyDescent="0.35">
      <c r="A6070" t="s">
        <v>6091</v>
      </c>
      <c r="B6070" s="4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I6070" s="4" t="str">
        <f t="shared" si="660"/>
        <v>Salad</v>
      </c>
      <c r="J6070" s="6">
        <f t="shared" si="661"/>
        <v>2</v>
      </c>
      <c r="K6070" s="6">
        <f t="shared" si="662"/>
        <v>5</v>
      </c>
      <c r="L6070" s="6">
        <f t="shared" si="659"/>
        <v>10</v>
      </c>
      <c r="M6070" t="str">
        <f t="shared" si="663"/>
        <v>Credit Card</v>
      </c>
      <c r="N6070" t="str">
        <f t="shared" si="664"/>
        <v>UNKNOWN</v>
      </c>
      <c r="O6070" s="8">
        <f t="shared" si="665"/>
        <v>45130</v>
      </c>
    </row>
    <row r="6071" spans="1:15" x14ac:dyDescent="0.35">
      <c r="A6071" t="s">
        <v>6092</v>
      </c>
      <c r="B6071" s="4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  <c r="I6071" s="4" t="str">
        <f t="shared" si="660"/>
        <v>Tea</v>
      </c>
      <c r="J6071" s="6">
        <f t="shared" si="661"/>
        <v>4</v>
      </c>
      <c r="K6071" s="6">
        <f t="shared" si="662"/>
        <v>3.0203317281968967</v>
      </c>
      <c r="L6071" s="6">
        <f t="shared" si="659"/>
        <v>6</v>
      </c>
      <c r="M6071" t="str">
        <f t="shared" si="663"/>
        <v>Digital Wallet</v>
      </c>
      <c r="N6071" t="str">
        <f t="shared" si="664"/>
        <v>UNKNOWN</v>
      </c>
      <c r="O6071" s="8">
        <f t="shared" si="665"/>
        <v>45063</v>
      </c>
    </row>
    <row r="6072" spans="1:15" x14ac:dyDescent="0.35">
      <c r="A6072" t="s">
        <v>6093</v>
      </c>
      <c r="B6072" s="4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I6072" s="4" t="str">
        <f t="shared" si="660"/>
        <v>Tea</v>
      </c>
      <c r="J6072" s="6">
        <f t="shared" si="661"/>
        <v>3</v>
      </c>
      <c r="K6072" s="6">
        <f t="shared" si="662"/>
        <v>1.5</v>
      </c>
      <c r="L6072" s="6">
        <f t="shared" si="659"/>
        <v>4.5</v>
      </c>
      <c r="M6072" t="str">
        <f t="shared" si="663"/>
        <v>Default mode</v>
      </c>
      <c r="N6072" t="str">
        <f t="shared" si="664"/>
        <v>Takeaway</v>
      </c>
      <c r="O6072" s="8">
        <f t="shared" si="665"/>
        <v>45035</v>
      </c>
    </row>
    <row r="6073" spans="1:15" x14ac:dyDescent="0.35">
      <c r="A6073" t="s">
        <v>6094</v>
      </c>
      <c r="B6073" s="4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I6073" s="4" t="str">
        <f t="shared" si="660"/>
        <v>Salad</v>
      </c>
      <c r="J6073" s="6">
        <f t="shared" si="661"/>
        <v>2</v>
      </c>
      <c r="K6073" s="6">
        <f t="shared" si="662"/>
        <v>5</v>
      </c>
      <c r="L6073" s="6">
        <f t="shared" si="659"/>
        <v>10</v>
      </c>
      <c r="M6073" t="str">
        <f t="shared" si="663"/>
        <v>Credit Card</v>
      </c>
      <c r="N6073" t="str">
        <f t="shared" si="664"/>
        <v>In-store</v>
      </c>
      <c r="O6073" s="8">
        <f t="shared" si="665"/>
        <v>44933</v>
      </c>
    </row>
    <row r="6074" spans="1:15" x14ac:dyDescent="0.35">
      <c r="A6074" t="s">
        <v>6095</v>
      </c>
      <c r="B6074" s="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  <c r="I6074" s="4" t="str">
        <f t="shared" si="660"/>
        <v>Juice</v>
      </c>
      <c r="J6074" s="6">
        <f t="shared" si="661"/>
        <v>5</v>
      </c>
      <c r="K6074" s="6">
        <f t="shared" si="662"/>
        <v>3</v>
      </c>
      <c r="L6074" s="6">
        <f t="shared" si="659"/>
        <v>15</v>
      </c>
      <c r="M6074" t="str">
        <f t="shared" si="663"/>
        <v>Digital Wallet</v>
      </c>
      <c r="N6074" t="str">
        <f t="shared" si="664"/>
        <v>In-store</v>
      </c>
      <c r="O6074" s="8">
        <f t="shared" si="665"/>
        <v>44994</v>
      </c>
    </row>
    <row r="6075" spans="1:15" x14ac:dyDescent="0.35">
      <c r="A6075" t="s">
        <v>6096</v>
      </c>
      <c r="B6075" s="4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I6075" s="4" t="str">
        <f t="shared" si="660"/>
        <v>Cake</v>
      </c>
      <c r="J6075" s="6">
        <f t="shared" si="661"/>
        <v>4</v>
      </c>
      <c r="K6075" s="6">
        <f t="shared" si="662"/>
        <v>3</v>
      </c>
      <c r="L6075" s="6">
        <f t="shared" si="659"/>
        <v>12</v>
      </c>
      <c r="M6075" t="str">
        <f t="shared" si="663"/>
        <v>Cash</v>
      </c>
      <c r="N6075" t="str">
        <f t="shared" si="664"/>
        <v>In-store</v>
      </c>
      <c r="O6075" s="8">
        <f t="shared" si="665"/>
        <v>45247</v>
      </c>
    </row>
    <row r="6076" spans="1:15" x14ac:dyDescent="0.35">
      <c r="A6076" t="s">
        <v>6097</v>
      </c>
      <c r="B6076" s="4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I6076" s="4" t="str">
        <f t="shared" si="660"/>
        <v>Smoothie</v>
      </c>
      <c r="J6076" s="6">
        <f t="shared" si="661"/>
        <v>3</v>
      </c>
      <c r="K6076" s="6">
        <f t="shared" si="662"/>
        <v>4</v>
      </c>
      <c r="L6076" s="6">
        <f t="shared" si="659"/>
        <v>12</v>
      </c>
      <c r="M6076" t="str">
        <f t="shared" si="663"/>
        <v>Cash</v>
      </c>
      <c r="N6076" t="str">
        <f t="shared" si="664"/>
        <v>UNKNOWN</v>
      </c>
      <c r="O6076" s="8">
        <f t="shared" si="665"/>
        <v>45009</v>
      </c>
    </row>
    <row r="6077" spans="1:15" x14ac:dyDescent="0.35">
      <c r="A6077" t="s">
        <v>6098</v>
      </c>
      <c r="B6077" s="4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I6077" s="4" t="str">
        <f t="shared" si="660"/>
        <v>Cake</v>
      </c>
      <c r="J6077" s="6">
        <f t="shared" si="661"/>
        <v>4</v>
      </c>
      <c r="K6077" s="6">
        <f t="shared" si="662"/>
        <v>3</v>
      </c>
      <c r="L6077" s="6">
        <f t="shared" si="659"/>
        <v>12</v>
      </c>
      <c r="M6077" t="str">
        <f t="shared" si="663"/>
        <v>Credit Card</v>
      </c>
      <c r="N6077" t="str">
        <f t="shared" si="664"/>
        <v>Takeaway</v>
      </c>
      <c r="O6077" s="8">
        <f t="shared" si="665"/>
        <v>45018</v>
      </c>
    </row>
    <row r="6078" spans="1:15" x14ac:dyDescent="0.35">
      <c r="A6078" t="s">
        <v>6099</v>
      </c>
      <c r="B6078" s="4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  <c r="I6078" s="4" t="str">
        <f t="shared" si="660"/>
        <v>Cake</v>
      </c>
      <c r="J6078" s="6">
        <f t="shared" si="661"/>
        <v>3</v>
      </c>
      <c r="K6078" s="6">
        <f t="shared" si="662"/>
        <v>3</v>
      </c>
      <c r="L6078" s="6">
        <f t="shared" si="659"/>
        <v>9</v>
      </c>
      <c r="M6078" t="str">
        <f t="shared" si="663"/>
        <v>Digital Wallet</v>
      </c>
      <c r="N6078" t="str">
        <f t="shared" si="664"/>
        <v>UNKNOWN</v>
      </c>
      <c r="O6078" s="8">
        <f t="shared" si="665"/>
        <v>44975</v>
      </c>
    </row>
    <row r="6079" spans="1:15" x14ac:dyDescent="0.35">
      <c r="A6079" t="s">
        <v>6100</v>
      </c>
      <c r="B6079" s="4" t="s">
        <v>25</v>
      </c>
      <c r="C6079">
        <v>3</v>
      </c>
      <c r="D6079">
        <v>4</v>
      </c>
      <c r="G6079" t="s">
        <v>15</v>
      </c>
      <c r="H6079" s="1">
        <v>45194</v>
      </c>
      <c r="I6079" s="4" t="str">
        <f t="shared" si="660"/>
        <v>Smoothie</v>
      </c>
      <c r="J6079" s="6">
        <f t="shared" si="661"/>
        <v>3</v>
      </c>
      <c r="K6079" s="6">
        <f t="shared" si="662"/>
        <v>4</v>
      </c>
      <c r="L6079" s="6">
        <f t="shared" si="659"/>
        <v>12</v>
      </c>
      <c r="M6079" t="str">
        <f t="shared" si="663"/>
        <v>Default mode</v>
      </c>
      <c r="N6079" t="str">
        <f t="shared" si="664"/>
        <v>In-store</v>
      </c>
      <c r="O6079" s="8">
        <f t="shared" si="665"/>
        <v>45194</v>
      </c>
    </row>
    <row r="6080" spans="1:15" x14ac:dyDescent="0.35">
      <c r="A6080" t="s">
        <v>6101</v>
      </c>
      <c r="B6080" s="4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I6080" s="4" t="str">
        <f t="shared" si="660"/>
        <v>Tea</v>
      </c>
      <c r="J6080" s="6">
        <f t="shared" si="661"/>
        <v>5</v>
      </c>
      <c r="K6080" s="6">
        <f t="shared" si="662"/>
        <v>1.5</v>
      </c>
      <c r="L6080" s="6">
        <f t="shared" si="659"/>
        <v>7.5</v>
      </c>
      <c r="M6080" t="str">
        <f t="shared" si="663"/>
        <v>Default mode</v>
      </c>
      <c r="N6080" t="str">
        <f t="shared" si="664"/>
        <v>Takeaway</v>
      </c>
      <c r="O6080" s="8">
        <f t="shared" si="665"/>
        <v>45162</v>
      </c>
    </row>
    <row r="6081" spans="1:15" x14ac:dyDescent="0.35">
      <c r="A6081" t="s">
        <v>6102</v>
      </c>
      <c r="B6081" s="4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I6081" s="4" t="str">
        <f t="shared" si="660"/>
        <v>Cake</v>
      </c>
      <c r="J6081" s="6">
        <f t="shared" si="661"/>
        <v>4</v>
      </c>
      <c r="K6081" s="6">
        <f t="shared" si="662"/>
        <v>0</v>
      </c>
      <c r="L6081" s="6">
        <f t="shared" si="659"/>
        <v>12</v>
      </c>
      <c r="M6081" t="str">
        <f t="shared" si="663"/>
        <v>Credit Card</v>
      </c>
      <c r="N6081" t="str">
        <f t="shared" si="664"/>
        <v>Takeaway</v>
      </c>
      <c r="O6081" s="8">
        <f t="shared" si="665"/>
        <v>45000</v>
      </c>
    </row>
    <row r="6082" spans="1:15" x14ac:dyDescent="0.35">
      <c r="A6082" t="s">
        <v>6103</v>
      </c>
      <c r="B6082" s="4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  <c r="I6082" s="4" t="str">
        <f t="shared" si="660"/>
        <v>Salad</v>
      </c>
      <c r="J6082" s="6">
        <f t="shared" si="661"/>
        <v>5</v>
      </c>
      <c r="K6082" s="6">
        <f t="shared" si="662"/>
        <v>3.0201126307320996</v>
      </c>
      <c r="L6082" s="6">
        <f t="shared" ref="L6082:L6145" si="666">IF(ISBLANK(E6082),PRODUCT(J6082,K6082),IF(E6082="ERROR",PRODUCT(J6082,K6082),IF(E6082="UNKNOWN",PRODUCT(J6082,K6082),E6082)))</f>
        <v>25</v>
      </c>
      <c r="M6082" t="str">
        <f t="shared" si="663"/>
        <v>Credit Card</v>
      </c>
      <c r="N6082" t="str">
        <f t="shared" si="664"/>
        <v>Takeaway</v>
      </c>
      <c r="O6082" s="8">
        <f t="shared" si="665"/>
        <v>45168</v>
      </c>
    </row>
    <row r="6083" spans="1:15" x14ac:dyDescent="0.35">
      <c r="A6083" t="s">
        <v>6104</v>
      </c>
      <c r="B6083" s="4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I6083" s="4" t="str">
        <f t="shared" ref="I6083:I6146" si="667">IF(ISBLANK(B6083),"UNKNOWN",IF(B6083="ERROR","Juice",B6083))</f>
        <v>Tea</v>
      </c>
      <c r="J6083" s="6">
        <f t="shared" ref="J6083:J6146" si="668">IF(ISBLANK(C6083),E6083/D6083,IF(C6083="ERROR",AVERAGE(C6083:C16082),IF(C6083="UNKNOWN",MEDIAN(C6083:C16082),C6083)))</f>
        <v>4</v>
      </c>
      <c r="K6083" s="6">
        <f t="shared" ref="K6083:K6146" si="669">IF(ISBLANK(D6083),0,IF(D6083="ERROR",AVERAGE(D6083:D16082),IF(D6083="UNKNOWN",MEDIAN(D6083:D16082),D6083)))</f>
        <v>1.5</v>
      </c>
      <c r="L6083" s="6">
        <f t="shared" si="666"/>
        <v>6</v>
      </c>
      <c r="M6083" t="str">
        <f t="shared" ref="M6083:M6146" si="670">IF(ISBLANK(F6083),"Default mode",IF(F6083="ERROR","Cash",F6083))</f>
        <v>Cash</v>
      </c>
      <c r="N6083" t="str">
        <f t="shared" ref="N6083:N6146" si="671">IF(ISBLANK(G6083),"UNKNOWN",IF(G6083="ERROR","Cafe",G6083))</f>
        <v>UNKNOWN</v>
      </c>
      <c r="O6083" s="8">
        <f t="shared" ref="O6083:O6146" si="672">IF(ISBLANK(H6083),DATE(2023,1,1),IF(H6083="ERROR",DATE(2023,6,1),IF(H6083="UNKNOWN",DATE(2023,1,1),H6083)))</f>
        <v>45085</v>
      </c>
    </row>
    <row r="6084" spans="1:15" x14ac:dyDescent="0.35">
      <c r="A6084" t="s">
        <v>6105</v>
      </c>
      <c r="B6084" s="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I6084" s="4" t="str">
        <f t="shared" si="667"/>
        <v>Coffee</v>
      </c>
      <c r="J6084" s="6">
        <f t="shared" si="668"/>
        <v>1</v>
      </c>
      <c r="K6084" s="6">
        <f t="shared" si="669"/>
        <v>2</v>
      </c>
      <c r="L6084" s="6">
        <f t="shared" si="666"/>
        <v>2</v>
      </c>
      <c r="M6084" t="str">
        <f t="shared" si="670"/>
        <v>Credit Card</v>
      </c>
      <c r="N6084" t="str">
        <f t="shared" si="671"/>
        <v>In-store</v>
      </c>
      <c r="O6084" s="8">
        <f t="shared" si="672"/>
        <v>45118</v>
      </c>
    </row>
    <row r="6085" spans="1:15" x14ac:dyDescent="0.35">
      <c r="A6085" t="s">
        <v>6106</v>
      </c>
      <c r="B6085" s="4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I6085" s="4" t="str">
        <f t="shared" si="667"/>
        <v>Cookie</v>
      </c>
      <c r="J6085" s="6">
        <f t="shared" si="668"/>
        <v>4</v>
      </c>
      <c r="K6085" s="6">
        <f t="shared" si="669"/>
        <v>1</v>
      </c>
      <c r="L6085" s="6">
        <f t="shared" si="666"/>
        <v>4</v>
      </c>
      <c r="M6085" t="str">
        <f t="shared" si="670"/>
        <v>Cash</v>
      </c>
      <c r="N6085" t="str">
        <f t="shared" si="671"/>
        <v>UNKNOWN</v>
      </c>
      <c r="O6085" s="8">
        <f t="shared" si="672"/>
        <v>44992</v>
      </c>
    </row>
    <row r="6086" spans="1:15" x14ac:dyDescent="0.35">
      <c r="A6086" t="s">
        <v>6107</v>
      </c>
      <c r="B6086" s="4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I6086" s="4" t="str">
        <f t="shared" si="667"/>
        <v>Tea</v>
      </c>
      <c r="J6086" s="6">
        <f t="shared" si="668"/>
        <v>5</v>
      </c>
      <c r="K6086" s="6">
        <f t="shared" si="669"/>
        <v>1.5</v>
      </c>
      <c r="L6086" s="6">
        <f t="shared" si="666"/>
        <v>7.5</v>
      </c>
      <c r="M6086" t="str">
        <f t="shared" si="670"/>
        <v>Default mode</v>
      </c>
      <c r="N6086" t="str">
        <f t="shared" si="671"/>
        <v>Takeaway</v>
      </c>
      <c r="O6086" s="8">
        <f t="shared" si="672"/>
        <v>45102</v>
      </c>
    </row>
    <row r="6087" spans="1:15" x14ac:dyDescent="0.35">
      <c r="A6087" t="s">
        <v>6108</v>
      </c>
      <c r="B6087" s="4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  <c r="I6087" s="4" t="str">
        <f t="shared" si="667"/>
        <v>Cookie</v>
      </c>
      <c r="J6087" s="6">
        <f t="shared" si="668"/>
        <v>4</v>
      </c>
      <c r="K6087" s="6">
        <f t="shared" si="669"/>
        <v>0</v>
      </c>
      <c r="L6087" s="6">
        <f t="shared" si="666"/>
        <v>4</v>
      </c>
      <c r="M6087" t="str">
        <f t="shared" si="670"/>
        <v>Credit Card</v>
      </c>
      <c r="N6087" t="str">
        <f t="shared" si="671"/>
        <v>In-store</v>
      </c>
      <c r="O6087" s="8">
        <f t="shared" si="672"/>
        <v>44927</v>
      </c>
    </row>
    <row r="6088" spans="1:15" x14ac:dyDescent="0.35">
      <c r="A6088" t="s">
        <v>6109</v>
      </c>
      <c r="B6088" s="4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  <c r="I6088" s="4" t="str">
        <f t="shared" si="667"/>
        <v>Smoothie</v>
      </c>
      <c r="J6088" s="6">
        <f t="shared" si="668"/>
        <v>1</v>
      </c>
      <c r="K6088" s="6">
        <f t="shared" si="669"/>
        <v>4</v>
      </c>
      <c r="L6088" s="6">
        <f t="shared" si="666"/>
        <v>4</v>
      </c>
      <c r="M6088" t="str">
        <f t="shared" si="670"/>
        <v>Digital Wallet</v>
      </c>
      <c r="N6088" t="str">
        <f t="shared" si="671"/>
        <v>Takeaway</v>
      </c>
      <c r="O6088" s="8">
        <f t="shared" si="672"/>
        <v>45026</v>
      </c>
    </row>
    <row r="6089" spans="1:15" x14ac:dyDescent="0.35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  <c r="I6089" s="4" t="str">
        <f t="shared" si="667"/>
        <v>UNKNOWN</v>
      </c>
      <c r="J6089" s="6">
        <f t="shared" si="668"/>
        <v>3</v>
      </c>
      <c r="K6089" s="6">
        <f t="shared" si="669"/>
        <v>4</v>
      </c>
      <c r="L6089" s="6">
        <f t="shared" si="666"/>
        <v>12</v>
      </c>
      <c r="M6089" t="str">
        <f t="shared" si="670"/>
        <v>UNKNOWN</v>
      </c>
      <c r="N6089" t="str">
        <f t="shared" si="671"/>
        <v>Cafe</v>
      </c>
      <c r="O6089" s="8">
        <f t="shared" si="672"/>
        <v>45052</v>
      </c>
    </row>
    <row r="6090" spans="1:15" x14ac:dyDescent="0.35">
      <c r="A6090" t="s">
        <v>6111</v>
      </c>
      <c r="B6090" s="4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  <c r="I6090" s="4" t="str">
        <f t="shared" si="667"/>
        <v>Coffee</v>
      </c>
      <c r="J6090" s="6">
        <f t="shared" si="668"/>
        <v>4</v>
      </c>
      <c r="K6090" s="6">
        <f t="shared" si="669"/>
        <v>3.0212194466827826</v>
      </c>
      <c r="L6090" s="6">
        <f t="shared" si="666"/>
        <v>8</v>
      </c>
      <c r="M6090" t="str">
        <f t="shared" si="670"/>
        <v>Credit Card</v>
      </c>
      <c r="N6090" t="str">
        <f t="shared" si="671"/>
        <v>Takeaway</v>
      </c>
      <c r="O6090" s="8">
        <f t="shared" si="672"/>
        <v>44992</v>
      </c>
    </row>
    <row r="6091" spans="1:15" x14ac:dyDescent="0.35">
      <c r="A6091" t="s">
        <v>6112</v>
      </c>
      <c r="B6091" s="4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  <c r="I6091" s="4" t="str">
        <f t="shared" si="667"/>
        <v>Tea</v>
      </c>
      <c r="J6091" s="6">
        <f t="shared" si="668"/>
        <v>4</v>
      </c>
      <c r="K6091" s="6">
        <f t="shared" si="669"/>
        <v>1.5</v>
      </c>
      <c r="L6091" s="6">
        <f t="shared" si="666"/>
        <v>6</v>
      </c>
      <c r="M6091" t="str">
        <f t="shared" si="670"/>
        <v>Digital Wallet</v>
      </c>
      <c r="N6091" t="str">
        <f t="shared" si="671"/>
        <v>Takeaway</v>
      </c>
      <c r="O6091" s="8">
        <f t="shared" si="672"/>
        <v>45188</v>
      </c>
    </row>
    <row r="6092" spans="1:15" x14ac:dyDescent="0.35">
      <c r="A6092" t="s">
        <v>6113</v>
      </c>
      <c r="B6092" s="4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I6092" s="4" t="str">
        <f t="shared" si="667"/>
        <v>Cake</v>
      </c>
      <c r="J6092" s="6">
        <f t="shared" si="668"/>
        <v>1</v>
      </c>
      <c r="K6092" s="6">
        <f t="shared" si="669"/>
        <v>3</v>
      </c>
      <c r="L6092" s="6">
        <f t="shared" si="666"/>
        <v>3</v>
      </c>
      <c r="M6092" t="str">
        <f t="shared" si="670"/>
        <v>Cash</v>
      </c>
      <c r="N6092" t="str">
        <f t="shared" si="671"/>
        <v>In-store</v>
      </c>
      <c r="O6092" s="8">
        <f t="shared" si="672"/>
        <v>45186</v>
      </c>
    </row>
    <row r="6093" spans="1:15" x14ac:dyDescent="0.35">
      <c r="A6093" t="s">
        <v>6114</v>
      </c>
      <c r="B6093" s="4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I6093" s="4" t="str">
        <f t="shared" si="667"/>
        <v>Coffee</v>
      </c>
      <c r="J6093" s="6">
        <f t="shared" si="668"/>
        <v>5</v>
      </c>
      <c r="K6093" s="6">
        <f t="shared" si="669"/>
        <v>2</v>
      </c>
      <c r="L6093" s="6">
        <f t="shared" si="666"/>
        <v>10</v>
      </c>
      <c r="M6093" t="str">
        <f t="shared" si="670"/>
        <v>Cash</v>
      </c>
      <c r="N6093" t="str">
        <f t="shared" si="671"/>
        <v>Takeaway</v>
      </c>
      <c r="O6093" s="8">
        <f t="shared" si="672"/>
        <v>45017</v>
      </c>
    </row>
    <row r="6094" spans="1:15" x14ac:dyDescent="0.35">
      <c r="A6094" t="s">
        <v>6115</v>
      </c>
      <c r="B6094" s="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I6094" s="4" t="str">
        <f t="shared" si="667"/>
        <v>Juice</v>
      </c>
      <c r="J6094" s="6">
        <f t="shared" si="668"/>
        <v>2</v>
      </c>
      <c r="K6094" s="6">
        <f t="shared" si="669"/>
        <v>4</v>
      </c>
      <c r="L6094" s="6">
        <f t="shared" si="666"/>
        <v>8</v>
      </c>
      <c r="M6094" t="str">
        <f t="shared" si="670"/>
        <v>Credit Card</v>
      </c>
      <c r="N6094" t="str">
        <f t="shared" si="671"/>
        <v>In-store</v>
      </c>
      <c r="O6094" s="8">
        <f t="shared" si="672"/>
        <v>45234</v>
      </c>
    </row>
    <row r="6095" spans="1:15" x14ac:dyDescent="0.35">
      <c r="A6095" t="s">
        <v>6116</v>
      </c>
      <c r="B6095" s="4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  <c r="I6095" s="4" t="str">
        <f t="shared" si="667"/>
        <v>Cookie</v>
      </c>
      <c r="J6095" s="6">
        <f t="shared" si="668"/>
        <v>4</v>
      </c>
      <c r="K6095" s="6">
        <f t="shared" si="669"/>
        <v>1</v>
      </c>
      <c r="L6095" s="6">
        <f t="shared" si="666"/>
        <v>4</v>
      </c>
      <c r="M6095" t="str">
        <f t="shared" si="670"/>
        <v>Digital Wallet</v>
      </c>
      <c r="N6095" t="str">
        <f t="shared" si="671"/>
        <v>Takeaway</v>
      </c>
      <c r="O6095" s="8">
        <f t="shared" si="672"/>
        <v>45170</v>
      </c>
    </row>
    <row r="6096" spans="1:15" x14ac:dyDescent="0.35">
      <c r="A6096" t="s">
        <v>6117</v>
      </c>
      <c r="B6096" s="4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  <c r="I6096" s="4" t="str">
        <f t="shared" si="667"/>
        <v>Cookie</v>
      </c>
      <c r="J6096" s="6">
        <f t="shared" si="668"/>
        <v>1</v>
      </c>
      <c r="K6096" s="6">
        <f t="shared" si="669"/>
        <v>1</v>
      </c>
      <c r="L6096" s="6">
        <f t="shared" si="666"/>
        <v>1</v>
      </c>
      <c r="M6096" t="str">
        <f t="shared" si="670"/>
        <v>Digital Wallet</v>
      </c>
      <c r="N6096" t="str">
        <f t="shared" si="671"/>
        <v>Takeaway</v>
      </c>
      <c r="O6096" s="8">
        <f t="shared" si="672"/>
        <v>45267</v>
      </c>
    </row>
    <row r="6097" spans="1:15" x14ac:dyDescent="0.35">
      <c r="A6097" t="s">
        <v>6118</v>
      </c>
      <c r="B6097" s="4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  <c r="I6097" s="4" t="str">
        <f t="shared" si="667"/>
        <v>Cake</v>
      </c>
      <c r="J6097" s="6">
        <f t="shared" si="668"/>
        <v>4</v>
      </c>
      <c r="K6097" s="6">
        <f t="shared" si="669"/>
        <v>3</v>
      </c>
      <c r="L6097" s="6">
        <f t="shared" si="666"/>
        <v>12</v>
      </c>
      <c r="M6097" t="str">
        <f t="shared" si="670"/>
        <v>Digital Wallet</v>
      </c>
      <c r="N6097" t="str">
        <f t="shared" si="671"/>
        <v>In-store</v>
      </c>
      <c r="O6097" s="8">
        <f t="shared" si="672"/>
        <v>45237</v>
      </c>
    </row>
    <row r="6098" spans="1:15" x14ac:dyDescent="0.35">
      <c r="A6098" t="s">
        <v>6119</v>
      </c>
      <c r="B6098" s="4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  <c r="I6098" s="4" t="str">
        <f t="shared" si="667"/>
        <v>Cake</v>
      </c>
      <c r="J6098" s="6">
        <f t="shared" si="668"/>
        <v>3</v>
      </c>
      <c r="K6098" s="6">
        <f t="shared" si="669"/>
        <v>3</v>
      </c>
      <c r="L6098" s="6">
        <f t="shared" si="666"/>
        <v>9</v>
      </c>
      <c r="M6098" t="str">
        <f t="shared" si="670"/>
        <v>Default mode</v>
      </c>
      <c r="N6098" t="str">
        <f t="shared" si="671"/>
        <v>Cafe</v>
      </c>
      <c r="O6098" s="8">
        <f t="shared" si="672"/>
        <v>45164</v>
      </c>
    </row>
    <row r="6099" spans="1:15" x14ac:dyDescent="0.35">
      <c r="A6099" t="s">
        <v>6120</v>
      </c>
      <c r="B6099" s="4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I6099" s="4" t="str">
        <f t="shared" si="667"/>
        <v>Salad</v>
      </c>
      <c r="J6099" s="6">
        <f t="shared" si="668"/>
        <v>1</v>
      </c>
      <c r="K6099" s="6">
        <f t="shared" si="669"/>
        <v>5</v>
      </c>
      <c r="L6099" s="6">
        <f t="shared" si="666"/>
        <v>5</v>
      </c>
      <c r="M6099" t="str">
        <f t="shared" si="670"/>
        <v>Cash</v>
      </c>
      <c r="N6099" t="str">
        <f t="shared" si="671"/>
        <v>UNKNOWN</v>
      </c>
      <c r="O6099" s="8">
        <f t="shared" si="672"/>
        <v>45116</v>
      </c>
    </row>
    <row r="6100" spans="1:15" x14ac:dyDescent="0.35">
      <c r="A6100" t="s">
        <v>6121</v>
      </c>
      <c r="B6100" s="4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I6100" s="4" t="str">
        <f t="shared" si="667"/>
        <v>Salad</v>
      </c>
      <c r="J6100" s="6">
        <f t="shared" si="668"/>
        <v>2</v>
      </c>
      <c r="K6100" s="6">
        <f t="shared" si="669"/>
        <v>5</v>
      </c>
      <c r="L6100" s="6">
        <f t="shared" si="666"/>
        <v>10</v>
      </c>
      <c r="M6100" t="str">
        <f t="shared" si="670"/>
        <v>Credit Card</v>
      </c>
      <c r="N6100" t="str">
        <f t="shared" si="671"/>
        <v>In-store</v>
      </c>
      <c r="O6100" s="8">
        <f t="shared" si="672"/>
        <v>44966</v>
      </c>
    </row>
    <row r="6101" spans="1:15" x14ac:dyDescent="0.35">
      <c r="A6101" t="s">
        <v>6122</v>
      </c>
      <c r="B6101" s="4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I6101" s="4" t="str">
        <f t="shared" si="667"/>
        <v>Cake</v>
      </c>
      <c r="J6101" s="6">
        <f t="shared" si="668"/>
        <v>2</v>
      </c>
      <c r="K6101" s="6">
        <f t="shared" si="669"/>
        <v>3</v>
      </c>
      <c r="L6101" s="6">
        <f t="shared" si="666"/>
        <v>6</v>
      </c>
      <c r="M6101" t="str">
        <f t="shared" si="670"/>
        <v>Credit Card</v>
      </c>
      <c r="N6101" t="str">
        <f t="shared" si="671"/>
        <v>UNKNOWN</v>
      </c>
      <c r="O6101" s="8">
        <f t="shared" si="672"/>
        <v>44986</v>
      </c>
    </row>
    <row r="6102" spans="1:15" x14ac:dyDescent="0.35">
      <c r="A6102" t="s">
        <v>6123</v>
      </c>
      <c r="B6102" s="4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  <c r="I6102" s="4" t="str">
        <f t="shared" si="667"/>
        <v>Sandwich</v>
      </c>
      <c r="J6102" s="6">
        <f t="shared" si="668"/>
        <v>3.0337801608579089</v>
      </c>
      <c r="K6102" s="6">
        <f t="shared" si="669"/>
        <v>4</v>
      </c>
      <c r="L6102" s="6">
        <f t="shared" si="666"/>
        <v>16</v>
      </c>
      <c r="M6102" t="str">
        <f t="shared" si="670"/>
        <v>Cash</v>
      </c>
      <c r="N6102" t="str">
        <f t="shared" si="671"/>
        <v>UNKNOWN</v>
      </c>
      <c r="O6102" s="8">
        <f t="shared" si="672"/>
        <v>45120</v>
      </c>
    </row>
    <row r="6103" spans="1:15" x14ac:dyDescent="0.35">
      <c r="A6103" t="s">
        <v>6124</v>
      </c>
      <c r="B6103" s="4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  <c r="I6103" s="4" t="str">
        <f t="shared" si="667"/>
        <v>Coffee</v>
      </c>
      <c r="J6103" s="6">
        <f t="shared" si="668"/>
        <v>3</v>
      </c>
      <c r="K6103" s="6">
        <f t="shared" si="669"/>
        <v>2</v>
      </c>
      <c r="L6103" s="6">
        <f t="shared" si="666"/>
        <v>6</v>
      </c>
      <c r="M6103" t="str">
        <f t="shared" si="670"/>
        <v>UNKNOWN</v>
      </c>
      <c r="N6103" t="str">
        <f t="shared" si="671"/>
        <v>UNKNOWN</v>
      </c>
      <c r="O6103" s="8">
        <f t="shared" si="672"/>
        <v>44928</v>
      </c>
    </row>
    <row r="6104" spans="1:15" x14ac:dyDescent="0.35">
      <c r="A6104" t="s">
        <v>6125</v>
      </c>
      <c r="B6104" s="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I6104" s="4" t="str">
        <f t="shared" si="667"/>
        <v>Cake</v>
      </c>
      <c r="J6104" s="6">
        <f t="shared" si="668"/>
        <v>5</v>
      </c>
      <c r="K6104" s="6">
        <f t="shared" si="669"/>
        <v>3</v>
      </c>
      <c r="L6104" s="6">
        <f t="shared" si="666"/>
        <v>15</v>
      </c>
      <c r="M6104" t="str">
        <f t="shared" si="670"/>
        <v>Cash</v>
      </c>
      <c r="N6104" t="str">
        <f t="shared" si="671"/>
        <v>Takeaway</v>
      </c>
      <c r="O6104" s="8">
        <f t="shared" si="672"/>
        <v>44976</v>
      </c>
    </row>
    <row r="6105" spans="1:15" x14ac:dyDescent="0.35">
      <c r="A6105" t="s">
        <v>6126</v>
      </c>
      <c r="B6105" s="4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  <c r="I6105" s="4" t="str">
        <f t="shared" si="667"/>
        <v>Juice</v>
      </c>
      <c r="J6105" s="6">
        <f t="shared" si="668"/>
        <v>5</v>
      </c>
      <c r="K6105" s="6">
        <f t="shared" si="669"/>
        <v>3</v>
      </c>
      <c r="L6105" s="6">
        <f t="shared" si="666"/>
        <v>15</v>
      </c>
      <c r="M6105" t="str">
        <f t="shared" si="670"/>
        <v>UNKNOWN</v>
      </c>
      <c r="N6105" t="str">
        <f t="shared" si="671"/>
        <v>Cafe</v>
      </c>
      <c r="O6105" s="8">
        <f t="shared" si="672"/>
        <v>45009</v>
      </c>
    </row>
    <row r="6106" spans="1:15" x14ac:dyDescent="0.35">
      <c r="A6106" t="s">
        <v>6127</v>
      </c>
      <c r="B6106" s="4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I6106" s="4" t="str">
        <f t="shared" si="667"/>
        <v>Coffee</v>
      </c>
      <c r="J6106" s="6">
        <f t="shared" si="668"/>
        <v>3</v>
      </c>
      <c r="K6106" s="6">
        <f t="shared" si="669"/>
        <v>2</v>
      </c>
      <c r="L6106" s="6">
        <f t="shared" si="666"/>
        <v>6</v>
      </c>
      <c r="M6106" t="str">
        <f t="shared" si="670"/>
        <v>Default mode</v>
      </c>
      <c r="N6106" t="str">
        <f t="shared" si="671"/>
        <v>In-store</v>
      </c>
      <c r="O6106" s="8">
        <f t="shared" si="672"/>
        <v>45014</v>
      </c>
    </row>
    <row r="6107" spans="1:15" x14ac:dyDescent="0.35">
      <c r="A6107" t="s">
        <v>6128</v>
      </c>
      <c r="B6107" s="4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  <c r="I6107" s="4" t="str">
        <f t="shared" si="667"/>
        <v>Salad</v>
      </c>
      <c r="J6107" s="6">
        <f t="shared" si="668"/>
        <v>4</v>
      </c>
      <c r="K6107" s="6">
        <f t="shared" si="669"/>
        <v>5</v>
      </c>
      <c r="L6107" s="6">
        <f t="shared" si="666"/>
        <v>20</v>
      </c>
      <c r="M6107" t="str">
        <f t="shared" si="670"/>
        <v>Digital Wallet</v>
      </c>
      <c r="N6107" t="str">
        <f t="shared" si="671"/>
        <v>UNKNOWN</v>
      </c>
      <c r="O6107" s="8">
        <f t="shared" si="672"/>
        <v>45065</v>
      </c>
    </row>
    <row r="6108" spans="1:15" x14ac:dyDescent="0.35">
      <c r="A6108" t="s">
        <v>6129</v>
      </c>
      <c r="B6108" s="4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I6108" s="4" t="str">
        <f t="shared" si="667"/>
        <v>Salad</v>
      </c>
      <c r="J6108" s="6">
        <f t="shared" si="668"/>
        <v>5</v>
      </c>
      <c r="K6108" s="6">
        <f t="shared" si="669"/>
        <v>5</v>
      </c>
      <c r="L6108" s="6">
        <f t="shared" si="666"/>
        <v>25</v>
      </c>
      <c r="M6108" t="str">
        <f t="shared" si="670"/>
        <v>Cash</v>
      </c>
      <c r="N6108" t="str">
        <f t="shared" si="671"/>
        <v>UNKNOWN</v>
      </c>
      <c r="O6108" s="8">
        <f t="shared" si="672"/>
        <v>45179</v>
      </c>
    </row>
    <row r="6109" spans="1:15" x14ac:dyDescent="0.35">
      <c r="A6109" t="s">
        <v>6130</v>
      </c>
      <c r="B6109" s="4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I6109" s="4" t="str">
        <f t="shared" si="667"/>
        <v>Cake</v>
      </c>
      <c r="J6109" s="6">
        <f t="shared" si="668"/>
        <v>1</v>
      </c>
      <c r="K6109" s="6">
        <f t="shared" si="669"/>
        <v>3</v>
      </c>
      <c r="L6109" s="6">
        <f t="shared" si="666"/>
        <v>3</v>
      </c>
      <c r="M6109" t="str">
        <f t="shared" si="670"/>
        <v>Cash</v>
      </c>
      <c r="N6109" t="str">
        <f t="shared" si="671"/>
        <v>Takeaway</v>
      </c>
      <c r="O6109" s="8">
        <f t="shared" si="672"/>
        <v>45127</v>
      </c>
    </row>
    <row r="6110" spans="1:15" x14ac:dyDescent="0.35">
      <c r="A6110" t="s">
        <v>6131</v>
      </c>
      <c r="B6110" s="4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I6110" s="4" t="str">
        <f t="shared" si="667"/>
        <v>Smoothie</v>
      </c>
      <c r="J6110" s="6">
        <f t="shared" si="668"/>
        <v>2</v>
      </c>
      <c r="K6110" s="6">
        <f t="shared" si="669"/>
        <v>4</v>
      </c>
      <c r="L6110" s="6">
        <f t="shared" si="666"/>
        <v>8</v>
      </c>
      <c r="M6110" t="str">
        <f t="shared" si="670"/>
        <v>Cash</v>
      </c>
      <c r="N6110" t="str">
        <f t="shared" si="671"/>
        <v>UNKNOWN</v>
      </c>
      <c r="O6110" s="8">
        <f t="shared" si="672"/>
        <v>45235</v>
      </c>
    </row>
    <row r="6111" spans="1:15" x14ac:dyDescent="0.35">
      <c r="A6111" t="s">
        <v>6132</v>
      </c>
      <c r="B6111" s="4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I6111" s="4" t="str">
        <f t="shared" si="667"/>
        <v>Cake</v>
      </c>
      <c r="J6111" s="6">
        <f t="shared" si="668"/>
        <v>3</v>
      </c>
      <c r="K6111" s="6">
        <f t="shared" si="669"/>
        <v>3</v>
      </c>
      <c r="L6111" s="6">
        <f t="shared" si="666"/>
        <v>9</v>
      </c>
      <c r="M6111" t="str">
        <f t="shared" si="670"/>
        <v>Credit Card</v>
      </c>
      <c r="N6111" t="str">
        <f t="shared" si="671"/>
        <v>In-store</v>
      </c>
      <c r="O6111" s="8">
        <f t="shared" si="672"/>
        <v>45198</v>
      </c>
    </row>
    <row r="6112" spans="1:15" x14ac:dyDescent="0.35">
      <c r="A6112" t="s">
        <v>6133</v>
      </c>
      <c r="B6112" s="4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  <c r="I6112" s="4" t="str">
        <f t="shared" si="667"/>
        <v>Sandwich</v>
      </c>
      <c r="J6112" s="6">
        <f t="shared" si="668"/>
        <v>5</v>
      </c>
      <c r="K6112" s="6">
        <f t="shared" si="669"/>
        <v>4</v>
      </c>
      <c r="L6112" s="6">
        <f t="shared" si="666"/>
        <v>20</v>
      </c>
      <c r="M6112" t="str">
        <f t="shared" si="670"/>
        <v>Digital Wallet</v>
      </c>
      <c r="N6112" t="str">
        <f t="shared" si="671"/>
        <v>Takeaway</v>
      </c>
      <c r="O6112" s="8">
        <f t="shared" si="672"/>
        <v>44956</v>
      </c>
    </row>
    <row r="6113" spans="1:15" x14ac:dyDescent="0.35">
      <c r="A6113" t="s">
        <v>6134</v>
      </c>
      <c r="B6113" s="4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  <c r="I6113" s="4" t="str">
        <f t="shared" si="667"/>
        <v>Salad</v>
      </c>
      <c r="J6113" s="6">
        <f t="shared" si="668"/>
        <v>5</v>
      </c>
      <c r="K6113" s="6">
        <f t="shared" si="669"/>
        <v>5</v>
      </c>
      <c r="L6113" s="6">
        <f t="shared" si="666"/>
        <v>25</v>
      </c>
      <c r="M6113" t="str">
        <f t="shared" si="670"/>
        <v>Cash</v>
      </c>
      <c r="N6113" t="str">
        <f t="shared" si="671"/>
        <v>Takeaway</v>
      </c>
      <c r="O6113" s="8">
        <f t="shared" si="672"/>
        <v>44982</v>
      </c>
    </row>
    <row r="6114" spans="1:15" x14ac:dyDescent="0.35">
      <c r="A6114" t="s">
        <v>6135</v>
      </c>
      <c r="B6114" s="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I6114" s="4" t="str">
        <f t="shared" si="667"/>
        <v>Cookie</v>
      </c>
      <c r="J6114" s="6">
        <f t="shared" si="668"/>
        <v>2</v>
      </c>
      <c r="K6114" s="6">
        <f t="shared" si="669"/>
        <v>1</v>
      </c>
      <c r="L6114" s="6">
        <f t="shared" si="666"/>
        <v>2</v>
      </c>
      <c r="M6114" t="str">
        <f t="shared" si="670"/>
        <v>Credit Card</v>
      </c>
      <c r="N6114" t="str">
        <f t="shared" si="671"/>
        <v>In-store</v>
      </c>
      <c r="O6114" s="8">
        <f t="shared" si="672"/>
        <v>44942</v>
      </c>
    </row>
    <row r="6115" spans="1:15" x14ac:dyDescent="0.35">
      <c r="A6115" t="s">
        <v>6136</v>
      </c>
      <c r="B6115" s="4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I6115" s="4" t="str">
        <f t="shared" si="667"/>
        <v>Juice</v>
      </c>
      <c r="J6115" s="6">
        <f t="shared" si="668"/>
        <v>4</v>
      </c>
      <c r="K6115" s="6">
        <f t="shared" si="669"/>
        <v>3</v>
      </c>
      <c r="L6115" s="6">
        <f t="shared" si="666"/>
        <v>12</v>
      </c>
      <c r="M6115" t="str">
        <f t="shared" si="670"/>
        <v>Credit Card</v>
      </c>
      <c r="N6115" t="str">
        <f t="shared" si="671"/>
        <v>In-store</v>
      </c>
      <c r="O6115" s="8">
        <f t="shared" si="672"/>
        <v>45284</v>
      </c>
    </row>
    <row r="6116" spans="1:15" x14ac:dyDescent="0.35">
      <c r="A6116" t="s">
        <v>6137</v>
      </c>
      <c r="B6116" s="4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  <c r="I6116" s="4" t="str">
        <f t="shared" si="667"/>
        <v>Tea</v>
      </c>
      <c r="J6116" s="6">
        <f t="shared" si="668"/>
        <v>3</v>
      </c>
      <c r="K6116" s="6">
        <f t="shared" si="669"/>
        <v>1.5</v>
      </c>
      <c r="L6116" s="6">
        <f t="shared" si="666"/>
        <v>4.5</v>
      </c>
      <c r="M6116" t="str">
        <f t="shared" si="670"/>
        <v>Credit Card</v>
      </c>
      <c r="N6116" t="str">
        <f t="shared" si="671"/>
        <v>Cafe</v>
      </c>
      <c r="O6116" s="8">
        <f t="shared" si="672"/>
        <v>45002</v>
      </c>
    </row>
    <row r="6117" spans="1:15" x14ac:dyDescent="0.35">
      <c r="A6117" t="s">
        <v>6138</v>
      </c>
      <c r="B6117" s="4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I6117" s="4" t="str">
        <f t="shared" si="667"/>
        <v>Cookie</v>
      </c>
      <c r="J6117" s="6">
        <f t="shared" si="668"/>
        <v>2</v>
      </c>
      <c r="K6117" s="6">
        <f t="shared" si="669"/>
        <v>1</v>
      </c>
      <c r="L6117" s="6">
        <f t="shared" si="666"/>
        <v>2</v>
      </c>
      <c r="M6117" t="str">
        <f t="shared" si="670"/>
        <v>Default mode</v>
      </c>
      <c r="N6117" t="str">
        <f t="shared" si="671"/>
        <v>In-store</v>
      </c>
      <c r="O6117" s="8">
        <f t="shared" si="672"/>
        <v>45281</v>
      </c>
    </row>
    <row r="6118" spans="1:15" x14ac:dyDescent="0.35">
      <c r="A6118" t="s">
        <v>6139</v>
      </c>
      <c r="B6118" s="4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  <c r="I6118" s="4" t="str">
        <f t="shared" si="667"/>
        <v>Coffee</v>
      </c>
      <c r="J6118" s="6">
        <f t="shared" si="668"/>
        <v>5</v>
      </c>
      <c r="K6118" s="6">
        <f t="shared" si="669"/>
        <v>2</v>
      </c>
      <c r="L6118" s="6">
        <f t="shared" si="666"/>
        <v>10</v>
      </c>
      <c r="M6118" t="str">
        <f t="shared" si="670"/>
        <v>Digital Wallet</v>
      </c>
      <c r="N6118" t="str">
        <f t="shared" si="671"/>
        <v>In-store</v>
      </c>
      <c r="O6118" s="8">
        <f t="shared" si="672"/>
        <v>44947</v>
      </c>
    </row>
    <row r="6119" spans="1:15" x14ac:dyDescent="0.35">
      <c r="A6119" t="s">
        <v>6140</v>
      </c>
      <c r="B6119" s="4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I6119" s="4" t="str">
        <f t="shared" si="667"/>
        <v>Juice</v>
      </c>
      <c r="J6119" s="6">
        <f t="shared" si="668"/>
        <v>3</v>
      </c>
      <c r="K6119" s="6">
        <f t="shared" si="669"/>
        <v>3</v>
      </c>
      <c r="L6119" s="6">
        <f t="shared" si="666"/>
        <v>9</v>
      </c>
      <c r="M6119" t="str">
        <f t="shared" si="670"/>
        <v>Default mode</v>
      </c>
      <c r="N6119" t="str">
        <f t="shared" si="671"/>
        <v>In-store</v>
      </c>
      <c r="O6119" s="8">
        <f t="shared" si="672"/>
        <v>45061</v>
      </c>
    </row>
    <row r="6120" spans="1:15" x14ac:dyDescent="0.35">
      <c r="A6120" t="s">
        <v>6141</v>
      </c>
      <c r="B6120" s="4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I6120" s="4" t="str">
        <f t="shared" si="667"/>
        <v>Tea</v>
      </c>
      <c r="J6120" s="6">
        <f t="shared" si="668"/>
        <v>3</v>
      </c>
      <c r="K6120" s="6">
        <f t="shared" si="669"/>
        <v>1.5</v>
      </c>
      <c r="L6120" s="6">
        <f t="shared" si="666"/>
        <v>4.5</v>
      </c>
      <c r="M6120" t="str">
        <f t="shared" si="670"/>
        <v>Cash</v>
      </c>
      <c r="N6120" t="str">
        <f t="shared" si="671"/>
        <v>Takeaway</v>
      </c>
      <c r="O6120" s="8">
        <f t="shared" si="672"/>
        <v>45177</v>
      </c>
    </row>
    <row r="6121" spans="1:15" x14ac:dyDescent="0.35">
      <c r="A6121" t="s">
        <v>6142</v>
      </c>
      <c r="B6121" s="4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I6121" s="4" t="str">
        <f t="shared" si="667"/>
        <v>Smoothie</v>
      </c>
      <c r="J6121" s="6">
        <f t="shared" si="668"/>
        <v>5</v>
      </c>
      <c r="K6121" s="6">
        <f t="shared" si="669"/>
        <v>4</v>
      </c>
      <c r="L6121" s="6">
        <f t="shared" si="666"/>
        <v>20</v>
      </c>
      <c r="M6121" t="str">
        <f t="shared" si="670"/>
        <v>Credit Card</v>
      </c>
      <c r="N6121" t="str">
        <f t="shared" si="671"/>
        <v>In-store</v>
      </c>
      <c r="O6121" s="8">
        <f t="shared" si="672"/>
        <v>45098</v>
      </c>
    </row>
    <row r="6122" spans="1:15" x14ac:dyDescent="0.35">
      <c r="A6122" t="s">
        <v>6143</v>
      </c>
      <c r="B6122" s="4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  <c r="I6122" s="4" t="str">
        <f t="shared" si="667"/>
        <v>Juice</v>
      </c>
      <c r="J6122" s="6">
        <f t="shared" si="668"/>
        <v>1</v>
      </c>
      <c r="K6122" s="6">
        <f t="shared" si="669"/>
        <v>3</v>
      </c>
      <c r="L6122" s="6">
        <f t="shared" si="666"/>
        <v>3</v>
      </c>
      <c r="M6122" t="str">
        <f t="shared" si="670"/>
        <v>UNKNOWN</v>
      </c>
      <c r="N6122" t="str">
        <f t="shared" si="671"/>
        <v>Cafe</v>
      </c>
      <c r="O6122" s="8">
        <f t="shared" si="672"/>
        <v>45012</v>
      </c>
    </row>
    <row r="6123" spans="1:15" x14ac:dyDescent="0.35">
      <c r="A6123" t="s">
        <v>6144</v>
      </c>
      <c r="B6123" s="4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I6123" s="4" t="str">
        <f t="shared" si="667"/>
        <v>Tea</v>
      </c>
      <c r="J6123" s="6">
        <f t="shared" si="668"/>
        <v>4</v>
      </c>
      <c r="K6123" s="6">
        <f t="shared" si="669"/>
        <v>1.5</v>
      </c>
      <c r="L6123" s="6">
        <f t="shared" si="666"/>
        <v>6</v>
      </c>
      <c r="M6123" t="str">
        <f t="shared" si="670"/>
        <v>Default mode</v>
      </c>
      <c r="N6123" t="str">
        <f t="shared" si="671"/>
        <v>In-store</v>
      </c>
      <c r="O6123" s="8">
        <f t="shared" si="672"/>
        <v>44984</v>
      </c>
    </row>
    <row r="6124" spans="1:15" x14ac:dyDescent="0.35">
      <c r="A6124" t="s">
        <v>6145</v>
      </c>
      <c r="B6124" s="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  <c r="I6124" s="4" t="str">
        <f t="shared" si="667"/>
        <v>Cake</v>
      </c>
      <c r="J6124" s="6">
        <f t="shared" si="668"/>
        <v>1</v>
      </c>
      <c r="K6124" s="6">
        <f t="shared" si="669"/>
        <v>3</v>
      </c>
      <c r="L6124" s="6">
        <f t="shared" si="666"/>
        <v>3</v>
      </c>
      <c r="M6124" t="str">
        <f t="shared" si="670"/>
        <v>Cash</v>
      </c>
      <c r="N6124" t="str">
        <f t="shared" si="671"/>
        <v>UNKNOWN</v>
      </c>
      <c r="O6124" s="8">
        <f t="shared" si="672"/>
        <v>45039</v>
      </c>
    </row>
    <row r="6125" spans="1:15" x14ac:dyDescent="0.35">
      <c r="A6125" t="s">
        <v>6146</v>
      </c>
      <c r="B6125" s="4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  <c r="I6125" s="4" t="str">
        <f t="shared" si="667"/>
        <v>Smoothie</v>
      </c>
      <c r="J6125" s="6">
        <f t="shared" si="668"/>
        <v>4</v>
      </c>
      <c r="K6125" s="6">
        <f t="shared" si="669"/>
        <v>4</v>
      </c>
      <c r="L6125" s="6">
        <f t="shared" si="666"/>
        <v>16</v>
      </c>
      <c r="M6125" t="str">
        <f t="shared" si="670"/>
        <v>Default mode</v>
      </c>
      <c r="N6125" t="str">
        <f t="shared" si="671"/>
        <v>UNKNOWN</v>
      </c>
      <c r="O6125" s="8">
        <f t="shared" si="672"/>
        <v>45288</v>
      </c>
    </row>
    <row r="6126" spans="1:15" x14ac:dyDescent="0.35">
      <c r="A6126" t="s">
        <v>6147</v>
      </c>
      <c r="B6126" s="4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  <c r="I6126" s="4" t="str">
        <f t="shared" si="667"/>
        <v>Sandwich</v>
      </c>
      <c r="J6126" s="6">
        <f t="shared" si="668"/>
        <v>2</v>
      </c>
      <c r="K6126" s="6">
        <f t="shared" si="669"/>
        <v>4</v>
      </c>
      <c r="L6126" s="6">
        <f t="shared" si="666"/>
        <v>8</v>
      </c>
      <c r="M6126" t="str">
        <f t="shared" si="670"/>
        <v>Default mode</v>
      </c>
      <c r="N6126" t="str">
        <f t="shared" si="671"/>
        <v>Takeaway</v>
      </c>
      <c r="O6126" s="8">
        <f t="shared" si="672"/>
        <v>44927</v>
      </c>
    </row>
    <row r="6127" spans="1:15" x14ac:dyDescent="0.35">
      <c r="A6127" t="s">
        <v>6148</v>
      </c>
      <c r="B6127" s="4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I6127" s="4" t="str">
        <f t="shared" si="667"/>
        <v>Sandwich</v>
      </c>
      <c r="J6127" s="6">
        <f t="shared" si="668"/>
        <v>3</v>
      </c>
      <c r="K6127" s="6">
        <f t="shared" si="669"/>
        <v>4</v>
      </c>
      <c r="L6127" s="6">
        <f t="shared" si="666"/>
        <v>12</v>
      </c>
      <c r="M6127" t="str">
        <f t="shared" si="670"/>
        <v>Default mode</v>
      </c>
      <c r="N6127" t="str">
        <f t="shared" si="671"/>
        <v>Takeaway</v>
      </c>
      <c r="O6127" s="8">
        <f t="shared" si="672"/>
        <v>45190</v>
      </c>
    </row>
    <row r="6128" spans="1:15" x14ac:dyDescent="0.35">
      <c r="A6128" t="s">
        <v>6149</v>
      </c>
      <c r="B6128" s="4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I6128" s="4" t="str">
        <f t="shared" si="667"/>
        <v>Salad</v>
      </c>
      <c r="J6128" s="6">
        <f t="shared" si="668"/>
        <v>2</v>
      </c>
      <c r="K6128" s="6">
        <f t="shared" si="669"/>
        <v>5</v>
      </c>
      <c r="L6128" s="6">
        <f t="shared" si="666"/>
        <v>10</v>
      </c>
      <c r="M6128" t="str">
        <f t="shared" si="670"/>
        <v>Credit Card</v>
      </c>
      <c r="N6128" t="str">
        <f t="shared" si="671"/>
        <v>UNKNOWN</v>
      </c>
      <c r="O6128" s="8">
        <f t="shared" si="672"/>
        <v>45231</v>
      </c>
    </row>
    <row r="6129" spans="1:15" x14ac:dyDescent="0.35">
      <c r="A6129" t="s">
        <v>6150</v>
      </c>
      <c r="B6129" s="4" t="s">
        <v>28</v>
      </c>
      <c r="C6129">
        <v>1</v>
      </c>
      <c r="E6129">
        <v>4</v>
      </c>
      <c r="G6129" t="s">
        <v>15</v>
      </c>
      <c r="H6129" s="1">
        <v>44930</v>
      </c>
      <c r="I6129" s="4" t="str">
        <f t="shared" si="667"/>
        <v>Sandwich</v>
      </c>
      <c r="J6129" s="6">
        <f t="shared" si="668"/>
        <v>1</v>
      </c>
      <c r="K6129" s="6">
        <f t="shared" si="669"/>
        <v>0</v>
      </c>
      <c r="L6129" s="6">
        <f t="shared" si="666"/>
        <v>4</v>
      </c>
      <c r="M6129" t="str">
        <f t="shared" si="670"/>
        <v>Default mode</v>
      </c>
      <c r="N6129" t="str">
        <f t="shared" si="671"/>
        <v>In-store</v>
      </c>
      <c r="O6129" s="8">
        <f t="shared" si="672"/>
        <v>44930</v>
      </c>
    </row>
    <row r="6130" spans="1:15" x14ac:dyDescent="0.35">
      <c r="A6130" t="s">
        <v>6151</v>
      </c>
      <c r="B6130" s="4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  <c r="I6130" s="4" t="str">
        <f t="shared" si="667"/>
        <v>Tea</v>
      </c>
      <c r="J6130" s="6">
        <f t="shared" si="668"/>
        <v>2</v>
      </c>
      <c r="K6130" s="6">
        <f t="shared" si="669"/>
        <v>1.5</v>
      </c>
      <c r="L6130" s="6">
        <f t="shared" si="666"/>
        <v>3</v>
      </c>
      <c r="M6130" t="str">
        <f t="shared" si="670"/>
        <v>Digital Wallet</v>
      </c>
      <c r="N6130" t="str">
        <f t="shared" si="671"/>
        <v>Takeaway</v>
      </c>
      <c r="O6130" s="8">
        <f t="shared" si="672"/>
        <v>44986</v>
      </c>
    </row>
    <row r="6131" spans="1:15" x14ac:dyDescent="0.35">
      <c r="A6131" t="s">
        <v>6152</v>
      </c>
      <c r="B6131" s="4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I6131" s="4" t="str">
        <f t="shared" si="667"/>
        <v>Salad</v>
      </c>
      <c r="J6131" s="6">
        <f t="shared" si="668"/>
        <v>5</v>
      </c>
      <c r="K6131" s="6">
        <f t="shared" si="669"/>
        <v>5</v>
      </c>
      <c r="L6131" s="6">
        <f t="shared" si="666"/>
        <v>25</v>
      </c>
      <c r="M6131" t="str">
        <f t="shared" si="670"/>
        <v>Cash</v>
      </c>
      <c r="N6131" t="str">
        <f t="shared" si="671"/>
        <v>UNKNOWN</v>
      </c>
      <c r="O6131" s="8">
        <f t="shared" si="672"/>
        <v>45165</v>
      </c>
    </row>
    <row r="6132" spans="1:15" x14ac:dyDescent="0.35">
      <c r="A6132" t="s">
        <v>6153</v>
      </c>
      <c r="B6132" s="4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I6132" s="4" t="str">
        <f t="shared" si="667"/>
        <v>Coffee</v>
      </c>
      <c r="J6132" s="6">
        <f t="shared" si="668"/>
        <v>4</v>
      </c>
      <c r="K6132" s="6">
        <f t="shared" si="669"/>
        <v>2</v>
      </c>
      <c r="L6132" s="6">
        <f t="shared" si="666"/>
        <v>8</v>
      </c>
      <c r="M6132" t="str">
        <f t="shared" si="670"/>
        <v>Default mode</v>
      </c>
      <c r="N6132" t="str">
        <f t="shared" si="671"/>
        <v>In-store</v>
      </c>
      <c r="O6132" s="8">
        <f t="shared" si="672"/>
        <v>44973</v>
      </c>
    </row>
    <row r="6133" spans="1:15" x14ac:dyDescent="0.35">
      <c r="A6133" t="s">
        <v>6154</v>
      </c>
      <c r="B6133" s="4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  <c r="I6133" s="4" t="str">
        <f t="shared" si="667"/>
        <v>Juice</v>
      </c>
      <c r="J6133" s="6">
        <f t="shared" si="668"/>
        <v>2</v>
      </c>
      <c r="K6133" s="6">
        <f t="shared" si="669"/>
        <v>3.0210483432916893</v>
      </c>
      <c r="L6133" s="6">
        <f t="shared" si="666"/>
        <v>6</v>
      </c>
      <c r="M6133" t="str">
        <f t="shared" si="670"/>
        <v>Digital Wallet</v>
      </c>
      <c r="N6133" t="str">
        <f t="shared" si="671"/>
        <v>In-store</v>
      </c>
      <c r="O6133" s="8">
        <f t="shared" si="672"/>
        <v>45272</v>
      </c>
    </row>
    <row r="6134" spans="1:15" x14ac:dyDescent="0.35">
      <c r="A6134" t="s">
        <v>6155</v>
      </c>
      <c r="B6134" s="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I6134" s="4" t="str">
        <f t="shared" si="667"/>
        <v>Sandwich</v>
      </c>
      <c r="J6134" s="6">
        <f t="shared" si="668"/>
        <v>4</v>
      </c>
      <c r="K6134" s="6">
        <f t="shared" si="669"/>
        <v>4</v>
      </c>
      <c r="L6134" s="6">
        <f t="shared" si="666"/>
        <v>16</v>
      </c>
      <c r="M6134" t="str">
        <f t="shared" si="670"/>
        <v>Credit Card</v>
      </c>
      <c r="N6134" t="str">
        <f t="shared" si="671"/>
        <v>Takeaway</v>
      </c>
      <c r="O6134" s="8">
        <f t="shared" si="672"/>
        <v>45257</v>
      </c>
    </row>
    <row r="6135" spans="1:15" x14ac:dyDescent="0.35">
      <c r="A6135" t="s">
        <v>6156</v>
      </c>
      <c r="B6135" s="4" t="s">
        <v>28</v>
      </c>
      <c r="C6135">
        <v>1</v>
      </c>
      <c r="D6135">
        <v>4</v>
      </c>
      <c r="E6135">
        <v>4</v>
      </c>
      <c r="H6135" s="1">
        <v>45246</v>
      </c>
      <c r="I6135" s="4" t="str">
        <f t="shared" si="667"/>
        <v>Sandwich</v>
      </c>
      <c r="J6135" s="6">
        <f t="shared" si="668"/>
        <v>1</v>
      </c>
      <c r="K6135" s="6">
        <f t="shared" si="669"/>
        <v>4</v>
      </c>
      <c r="L6135" s="6">
        <f t="shared" si="666"/>
        <v>4</v>
      </c>
      <c r="M6135" t="str">
        <f t="shared" si="670"/>
        <v>Default mode</v>
      </c>
      <c r="N6135" t="str">
        <f t="shared" si="671"/>
        <v>UNKNOWN</v>
      </c>
      <c r="O6135" s="8">
        <f t="shared" si="672"/>
        <v>45246</v>
      </c>
    </row>
    <row r="6136" spans="1:15" x14ac:dyDescent="0.35">
      <c r="A6136" t="s">
        <v>6157</v>
      </c>
      <c r="B6136" s="4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I6136" s="4" t="str">
        <f t="shared" si="667"/>
        <v>Salad</v>
      </c>
      <c r="J6136" s="6">
        <f t="shared" si="668"/>
        <v>4</v>
      </c>
      <c r="K6136" s="6">
        <f t="shared" si="669"/>
        <v>5</v>
      </c>
      <c r="L6136" s="6">
        <f t="shared" si="666"/>
        <v>20</v>
      </c>
      <c r="M6136" t="str">
        <f t="shared" si="670"/>
        <v>Default mode</v>
      </c>
      <c r="N6136" t="str">
        <f t="shared" si="671"/>
        <v>In-store</v>
      </c>
      <c r="O6136" s="8">
        <f t="shared" si="672"/>
        <v>45098</v>
      </c>
    </row>
    <row r="6137" spans="1:15" x14ac:dyDescent="0.35">
      <c r="A6137" t="s">
        <v>6158</v>
      </c>
      <c r="B6137" s="4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I6137" s="4" t="str">
        <f t="shared" si="667"/>
        <v>Coffee</v>
      </c>
      <c r="J6137" s="6">
        <f t="shared" si="668"/>
        <v>2</v>
      </c>
      <c r="K6137" s="6">
        <f t="shared" si="669"/>
        <v>2</v>
      </c>
      <c r="L6137" s="6">
        <f t="shared" si="666"/>
        <v>4</v>
      </c>
      <c r="M6137" t="str">
        <f t="shared" si="670"/>
        <v>Credit Card</v>
      </c>
      <c r="N6137" t="str">
        <f t="shared" si="671"/>
        <v>Takeaway</v>
      </c>
      <c r="O6137" s="8">
        <f t="shared" si="672"/>
        <v>45080</v>
      </c>
    </row>
    <row r="6138" spans="1:15" x14ac:dyDescent="0.35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  <c r="I6138" s="4" t="str">
        <f t="shared" si="667"/>
        <v>UNKNOWN</v>
      </c>
      <c r="J6138" s="6">
        <f t="shared" si="668"/>
        <v>2</v>
      </c>
      <c r="K6138" s="6">
        <f t="shared" si="669"/>
        <v>3</v>
      </c>
      <c r="L6138" s="6">
        <f t="shared" si="666"/>
        <v>6</v>
      </c>
      <c r="M6138" t="str">
        <f t="shared" si="670"/>
        <v>UNKNOWN</v>
      </c>
      <c r="N6138" t="str">
        <f t="shared" si="671"/>
        <v>Takeaway</v>
      </c>
      <c r="O6138" s="8">
        <f t="shared" si="672"/>
        <v>44927</v>
      </c>
    </row>
    <row r="6139" spans="1:15" x14ac:dyDescent="0.35">
      <c r="A6139" t="s">
        <v>6160</v>
      </c>
      <c r="B6139" s="4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  <c r="I6139" s="4" t="str">
        <f t="shared" si="667"/>
        <v>UNKNOWN</v>
      </c>
      <c r="J6139" s="6">
        <f t="shared" si="668"/>
        <v>2</v>
      </c>
      <c r="K6139" s="6">
        <f t="shared" si="669"/>
        <v>5</v>
      </c>
      <c r="L6139" s="6">
        <f t="shared" si="666"/>
        <v>10</v>
      </c>
      <c r="M6139" t="str">
        <f t="shared" si="670"/>
        <v>Digital Wallet</v>
      </c>
      <c r="N6139" t="str">
        <f t="shared" si="671"/>
        <v>UNKNOWN</v>
      </c>
      <c r="O6139" s="8">
        <f t="shared" si="672"/>
        <v>45003</v>
      </c>
    </row>
    <row r="6140" spans="1:15" x14ac:dyDescent="0.35">
      <c r="A6140" t="s">
        <v>6161</v>
      </c>
      <c r="B6140" s="4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I6140" s="4" t="str">
        <f t="shared" si="667"/>
        <v>Cake</v>
      </c>
      <c r="J6140" s="6">
        <f t="shared" si="668"/>
        <v>5</v>
      </c>
      <c r="K6140" s="6">
        <f t="shared" si="669"/>
        <v>3</v>
      </c>
      <c r="L6140" s="6">
        <f t="shared" si="666"/>
        <v>15</v>
      </c>
      <c r="M6140" t="str">
        <f t="shared" si="670"/>
        <v>Credit Card</v>
      </c>
      <c r="N6140" t="str">
        <f t="shared" si="671"/>
        <v>UNKNOWN</v>
      </c>
      <c r="O6140" s="8">
        <f t="shared" si="672"/>
        <v>45074</v>
      </c>
    </row>
    <row r="6141" spans="1:15" x14ac:dyDescent="0.35">
      <c r="A6141" t="s">
        <v>6162</v>
      </c>
      <c r="B6141" s="4" t="s">
        <v>17</v>
      </c>
      <c r="C6141">
        <v>2</v>
      </c>
      <c r="D6141">
        <v>1</v>
      </c>
      <c r="E6141">
        <v>2</v>
      </c>
      <c r="H6141" s="1">
        <v>45202</v>
      </c>
      <c r="I6141" s="4" t="str">
        <f t="shared" si="667"/>
        <v>Cookie</v>
      </c>
      <c r="J6141" s="6">
        <f t="shared" si="668"/>
        <v>2</v>
      </c>
      <c r="K6141" s="6">
        <f t="shared" si="669"/>
        <v>1</v>
      </c>
      <c r="L6141" s="6">
        <f t="shared" si="666"/>
        <v>2</v>
      </c>
      <c r="M6141" t="str">
        <f t="shared" si="670"/>
        <v>Default mode</v>
      </c>
      <c r="N6141" t="str">
        <f t="shared" si="671"/>
        <v>UNKNOWN</v>
      </c>
      <c r="O6141" s="8">
        <f t="shared" si="672"/>
        <v>45202</v>
      </c>
    </row>
    <row r="6142" spans="1:15" x14ac:dyDescent="0.35">
      <c r="A6142" t="s">
        <v>6163</v>
      </c>
      <c r="B6142" s="4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  <c r="I6142" s="4" t="str">
        <f t="shared" si="667"/>
        <v>Juice</v>
      </c>
      <c r="J6142" s="6">
        <f t="shared" si="668"/>
        <v>3</v>
      </c>
      <c r="K6142" s="6">
        <f t="shared" si="669"/>
        <v>3</v>
      </c>
      <c r="L6142" s="6">
        <f t="shared" si="666"/>
        <v>9</v>
      </c>
      <c r="M6142" t="str">
        <f t="shared" si="670"/>
        <v>Cash</v>
      </c>
      <c r="N6142" t="str">
        <f t="shared" si="671"/>
        <v>Cafe</v>
      </c>
      <c r="O6142" s="8">
        <f t="shared" si="672"/>
        <v>45037</v>
      </c>
    </row>
    <row r="6143" spans="1:15" x14ac:dyDescent="0.35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  <c r="I6143" s="4" t="str">
        <f t="shared" si="667"/>
        <v>UNKNOWN</v>
      </c>
      <c r="J6143" s="6">
        <f t="shared" si="668"/>
        <v>4</v>
      </c>
      <c r="K6143" s="6">
        <f t="shared" si="669"/>
        <v>1</v>
      </c>
      <c r="L6143" s="6">
        <f t="shared" si="666"/>
        <v>4</v>
      </c>
      <c r="M6143" t="str">
        <f t="shared" si="670"/>
        <v>Default mode</v>
      </c>
      <c r="N6143" t="str">
        <f t="shared" si="671"/>
        <v>Takeaway</v>
      </c>
      <c r="O6143" s="8">
        <f t="shared" si="672"/>
        <v>44927</v>
      </c>
    </row>
    <row r="6144" spans="1:15" x14ac:dyDescent="0.35">
      <c r="A6144" t="s">
        <v>6165</v>
      </c>
      <c r="B6144" s="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I6144" s="4" t="str">
        <f t="shared" si="667"/>
        <v>Coffee</v>
      </c>
      <c r="J6144" s="6">
        <f t="shared" si="668"/>
        <v>2</v>
      </c>
      <c r="K6144" s="6">
        <f t="shared" si="669"/>
        <v>0</v>
      </c>
      <c r="L6144" s="6">
        <f t="shared" si="666"/>
        <v>4</v>
      </c>
      <c r="M6144" t="str">
        <f t="shared" si="670"/>
        <v>Cash</v>
      </c>
      <c r="N6144" t="str">
        <f t="shared" si="671"/>
        <v>Takeaway</v>
      </c>
      <c r="O6144" s="8">
        <f t="shared" si="672"/>
        <v>45148</v>
      </c>
    </row>
    <row r="6145" spans="1:15" x14ac:dyDescent="0.35">
      <c r="A6145" t="s">
        <v>6166</v>
      </c>
      <c r="B6145" s="4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  <c r="I6145" s="4" t="str">
        <f t="shared" si="667"/>
        <v>Tea</v>
      </c>
      <c r="J6145" s="6">
        <f t="shared" si="668"/>
        <v>1</v>
      </c>
      <c r="K6145" s="6">
        <f t="shared" si="669"/>
        <v>1.5</v>
      </c>
      <c r="L6145" s="6">
        <f t="shared" si="666"/>
        <v>1.5</v>
      </c>
      <c r="M6145" t="str">
        <f t="shared" si="670"/>
        <v>Digital Wallet</v>
      </c>
      <c r="N6145" t="str">
        <f t="shared" si="671"/>
        <v>In-store</v>
      </c>
      <c r="O6145" s="8">
        <f t="shared" si="672"/>
        <v>45206</v>
      </c>
    </row>
    <row r="6146" spans="1:15" x14ac:dyDescent="0.35">
      <c r="A6146" t="s">
        <v>6167</v>
      </c>
      <c r="B6146" s="4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  <c r="I6146" s="4" t="str">
        <f t="shared" si="667"/>
        <v>Cake</v>
      </c>
      <c r="J6146" s="6">
        <f t="shared" si="668"/>
        <v>4</v>
      </c>
      <c r="K6146" s="6">
        <f t="shared" si="669"/>
        <v>3.0212476164532824</v>
      </c>
      <c r="L6146" s="6">
        <f t="shared" ref="L6146:L6209" si="673">IF(ISBLANK(E6146),PRODUCT(J6146,K6146),IF(E6146="ERROR",PRODUCT(J6146,K6146),IF(E6146="UNKNOWN",PRODUCT(J6146,K6146),E6146)))</f>
        <v>12</v>
      </c>
      <c r="M6146" t="str">
        <f t="shared" si="670"/>
        <v>Default mode</v>
      </c>
      <c r="N6146" t="str">
        <f t="shared" si="671"/>
        <v>Takeaway</v>
      </c>
      <c r="O6146" s="8">
        <f t="shared" si="672"/>
        <v>44936</v>
      </c>
    </row>
    <row r="6147" spans="1:15" x14ac:dyDescent="0.35">
      <c r="A6147" t="s">
        <v>6168</v>
      </c>
      <c r="B6147" s="4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I6147" s="4" t="str">
        <f t="shared" ref="I6147:I6210" si="674">IF(ISBLANK(B6147),"UNKNOWN",IF(B6147="ERROR","Juice",B6147))</f>
        <v>Coffee</v>
      </c>
      <c r="J6147" s="6">
        <f t="shared" ref="J6147:J6210" si="675">IF(ISBLANK(C6147),E6147/D6147,IF(C6147="ERROR",AVERAGE(C6147:C16146),IF(C6147="UNKNOWN",MEDIAN(C6147:C16146),C6147)))</f>
        <v>5</v>
      </c>
      <c r="K6147" s="6">
        <f t="shared" ref="K6147:K6210" si="676">IF(ISBLANK(D6147),0,IF(D6147="ERROR",AVERAGE(D6147:D16146),IF(D6147="UNKNOWN",MEDIAN(D6147:D16146),D6147)))</f>
        <v>2</v>
      </c>
      <c r="L6147" s="6">
        <f t="shared" si="673"/>
        <v>10</v>
      </c>
      <c r="M6147" t="str">
        <f t="shared" ref="M6147:M6210" si="677">IF(ISBLANK(F6147),"Default mode",IF(F6147="ERROR","Cash",F6147))</f>
        <v>Cash</v>
      </c>
      <c r="N6147" t="str">
        <f t="shared" ref="N6147:N6210" si="678">IF(ISBLANK(G6147),"UNKNOWN",IF(G6147="ERROR","Cafe",G6147))</f>
        <v>In-store</v>
      </c>
      <c r="O6147" s="8">
        <f t="shared" ref="O6147:O6210" si="679">IF(ISBLANK(H6147),DATE(2023,1,1),IF(H6147="ERROR",DATE(2023,6,1),IF(H6147="UNKNOWN",DATE(2023,1,1),H6147)))</f>
        <v>45281</v>
      </c>
    </row>
    <row r="6148" spans="1:15" x14ac:dyDescent="0.35">
      <c r="A6148" t="s">
        <v>6169</v>
      </c>
      <c r="B6148" s="4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I6148" s="4" t="str">
        <f t="shared" si="674"/>
        <v>Smoothie</v>
      </c>
      <c r="J6148" s="6">
        <f t="shared" si="675"/>
        <v>5</v>
      </c>
      <c r="K6148" s="6">
        <f t="shared" si="676"/>
        <v>4</v>
      </c>
      <c r="L6148" s="6">
        <f t="shared" si="673"/>
        <v>20</v>
      </c>
      <c r="M6148" t="str">
        <f t="shared" si="677"/>
        <v>Cash</v>
      </c>
      <c r="N6148" t="str">
        <f t="shared" si="678"/>
        <v>UNKNOWN</v>
      </c>
      <c r="O6148" s="8">
        <f t="shared" si="679"/>
        <v>44955</v>
      </c>
    </row>
    <row r="6149" spans="1:15" x14ac:dyDescent="0.35">
      <c r="A6149" t="s">
        <v>6170</v>
      </c>
      <c r="B6149" s="4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I6149" s="4" t="str">
        <f t="shared" si="674"/>
        <v>Smoothie</v>
      </c>
      <c r="J6149" s="6">
        <f t="shared" si="675"/>
        <v>4</v>
      </c>
      <c r="K6149" s="6">
        <f t="shared" si="676"/>
        <v>4</v>
      </c>
      <c r="L6149" s="6">
        <f t="shared" si="673"/>
        <v>16</v>
      </c>
      <c r="M6149" t="str">
        <f t="shared" si="677"/>
        <v>Cash</v>
      </c>
      <c r="N6149" t="str">
        <f t="shared" si="678"/>
        <v>In-store</v>
      </c>
      <c r="O6149" s="8">
        <f t="shared" si="679"/>
        <v>45095</v>
      </c>
    </row>
    <row r="6150" spans="1:15" x14ac:dyDescent="0.35">
      <c r="A6150" t="s">
        <v>6171</v>
      </c>
      <c r="B6150" s="4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  <c r="I6150" s="4" t="str">
        <f t="shared" si="674"/>
        <v>Cake</v>
      </c>
      <c r="J6150" s="6">
        <f t="shared" si="675"/>
        <v>3</v>
      </c>
      <c r="K6150" s="6">
        <f t="shared" si="676"/>
        <v>3</v>
      </c>
      <c r="L6150" s="6">
        <f t="shared" si="673"/>
        <v>9</v>
      </c>
      <c r="M6150" t="str">
        <f t="shared" si="677"/>
        <v>Digital Wallet</v>
      </c>
      <c r="N6150" t="str">
        <f t="shared" si="678"/>
        <v>UNKNOWN</v>
      </c>
      <c r="O6150" s="8">
        <f t="shared" si="679"/>
        <v>44990</v>
      </c>
    </row>
    <row r="6151" spans="1:15" x14ac:dyDescent="0.35">
      <c r="A6151" t="s">
        <v>6172</v>
      </c>
      <c r="B6151" s="4" t="s">
        <v>13</v>
      </c>
      <c r="C6151">
        <v>5</v>
      </c>
      <c r="D6151">
        <v>3</v>
      </c>
      <c r="E6151">
        <v>15</v>
      </c>
      <c r="H6151" s="1">
        <v>45065</v>
      </c>
      <c r="I6151" s="4" t="str">
        <f t="shared" si="674"/>
        <v>Cake</v>
      </c>
      <c r="J6151" s="6">
        <f t="shared" si="675"/>
        <v>5</v>
      </c>
      <c r="K6151" s="6">
        <f t="shared" si="676"/>
        <v>3</v>
      </c>
      <c r="L6151" s="6">
        <f t="shared" si="673"/>
        <v>15</v>
      </c>
      <c r="M6151" t="str">
        <f t="shared" si="677"/>
        <v>Default mode</v>
      </c>
      <c r="N6151" t="str">
        <f t="shared" si="678"/>
        <v>UNKNOWN</v>
      </c>
      <c r="O6151" s="8">
        <f t="shared" si="679"/>
        <v>45065</v>
      </c>
    </row>
    <row r="6152" spans="1:15" x14ac:dyDescent="0.35">
      <c r="A6152" t="s">
        <v>6173</v>
      </c>
      <c r="B6152" s="4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  <c r="I6152" s="4" t="str">
        <f t="shared" si="674"/>
        <v>Cake</v>
      </c>
      <c r="J6152" s="6">
        <f t="shared" si="675"/>
        <v>2</v>
      </c>
      <c r="K6152" s="6">
        <f t="shared" si="676"/>
        <v>3</v>
      </c>
      <c r="L6152" s="6">
        <f t="shared" si="673"/>
        <v>6</v>
      </c>
      <c r="M6152" t="str">
        <f t="shared" si="677"/>
        <v>Digital Wallet</v>
      </c>
      <c r="N6152" t="str">
        <f t="shared" si="678"/>
        <v>UNKNOWN</v>
      </c>
      <c r="O6152" s="8">
        <f t="shared" si="679"/>
        <v>45026</v>
      </c>
    </row>
    <row r="6153" spans="1:15" x14ac:dyDescent="0.35">
      <c r="A6153" t="s">
        <v>6174</v>
      </c>
      <c r="B6153" s="4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I6153" s="4" t="str">
        <f t="shared" si="674"/>
        <v>Juice</v>
      </c>
      <c r="J6153" s="6">
        <f t="shared" si="675"/>
        <v>4</v>
      </c>
      <c r="K6153" s="6">
        <f t="shared" si="676"/>
        <v>3</v>
      </c>
      <c r="L6153" s="6">
        <f t="shared" si="673"/>
        <v>12</v>
      </c>
      <c r="M6153" t="str">
        <f t="shared" si="677"/>
        <v>Cash</v>
      </c>
      <c r="N6153" t="str">
        <f t="shared" si="678"/>
        <v>UNKNOWN</v>
      </c>
      <c r="O6153" s="8">
        <f t="shared" si="679"/>
        <v>44976</v>
      </c>
    </row>
    <row r="6154" spans="1:15" x14ac:dyDescent="0.35">
      <c r="A6154" t="s">
        <v>6175</v>
      </c>
      <c r="B6154" s="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I6154" s="4" t="str">
        <f t="shared" si="674"/>
        <v>Sandwich</v>
      </c>
      <c r="J6154" s="6">
        <f t="shared" si="675"/>
        <v>2</v>
      </c>
      <c r="K6154" s="6">
        <f t="shared" si="676"/>
        <v>4</v>
      </c>
      <c r="L6154" s="6">
        <f t="shared" si="673"/>
        <v>8</v>
      </c>
      <c r="M6154" t="str">
        <f t="shared" si="677"/>
        <v>Credit Card</v>
      </c>
      <c r="N6154" t="str">
        <f t="shared" si="678"/>
        <v>Takeaway</v>
      </c>
      <c r="O6154" s="8">
        <f t="shared" si="679"/>
        <v>45132</v>
      </c>
    </row>
    <row r="6155" spans="1:15" x14ac:dyDescent="0.35">
      <c r="A6155" t="s">
        <v>6176</v>
      </c>
      <c r="B6155" s="4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I6155" s="4" t="str">
        <f t="shared" si="674"/>
        <v>Cake</v>
      </c>
      <c r="J6155" s="6">
        <f t="shared" si="675"/>
        <v>4</v>
      </c>
      <c r="K6155" s="6">
        <f t="shared" si="676"/>
        <v>3</v>
      </c>
      <c r="L6155" s="6">
        <f t="shared" si="673"/>
        <v>12</v>
      </c>
      <c r="M6155" t="str">
        <f t="shared" si="677"/>
        <v>Cash</v>
      </c>
      <c r="N6155" t="str">
        <f t="shared" si="678"/>
        <v>UNKNOWN</v>
      </c>
      <c r="O6155" s="8">
        <f t="shared" si="679"/>
        <v>45150</v>
      </c>
    </row>
    <row r="6156" spans="1:15" x14ac:dyDescent="0.35">
      <c r="A6156" t="s">
        <v>6177</v>
      </c>
      <c r="B6156" s="4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I6156" s="4" t="str">
        <f t="shared" si="674"/>
        <v>Coffee</v>
      </c>
      <c r="J6156" s="6">
        <f t="shared" si="675"/>
        <v>4</v>
      </c>
      <c r="K6156" s="6">
        <f t="shared" si="676"/>
        <v>2</v>
      </c>
      <c r="L6156" s="6">
        <f t="shared" si="673"/>
        <v>8</v>
      </c>
      <c r="M6156" t="str">
        <f t="shared" si="677"/>
        <v>Default mode</v>
      </c>
      <c r="N6156" t="str">
        <f t="shared" si="678"/>
        <v>Takeaway</v>
      </c>
      <c r="O6156" s="8">
        <f t="shared" si="679"/>
        <v>45280</v>
      </c>
    </row>
    <row r="6157" spans="1:15" x14ac:dyDescent="0.35">
      <c r="A6157" t="s">
        <v>6178</v>
      </c>
      <c r="B6157" s="4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  <c r="I6157" s="4" t="str">
        <f t="shared" si="674"/>
        <v>Salad</v>
      </c>
      <c r="J6157" s="6">
        <f t="shared" si="675"/>
        <v>2</v>
      </c>
      <c r="K6157" s="6">
        <f t="shared" si="676"/>
        <v>5</v>
      </c>
      <c r="L6157" s="6">
        <f t="shared" si="673"/>
        <v>10</v>
      </c>
      <c r="M6157" t="str">
        <f t="shared" si="677"/>
        <v>Digital Wallet</v>
      </c>
      <c r="N6157" t="str">
        <f t="shared" si="678"/>
        <v>UNKNOWN</v>
      </c>
      <c r="O6157" s="8">
        <f t="shared" si="679"/>
        <v>45002</v>
      </c>
    </row>
    <row r="6158" spans="1:15" x14ac:dyDescent="0.35">
      <c r="A6158" t="s">
        <v>6179</v>
      </c>
      <c r="B6158" s="4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  <c r="I6158" s="4" t="str">
        <f t="shared" si="674"/>
        <v>Juice</v>
      </c>
      <c r="J6158" s="6">
        <f t="shared" si="675"/>
        <v>1</v>
      </c>
      <c r="K6158" s="6">
        <f t="shared" si="676"/>
        <v>3</v>
      </c>
      <c r="L6158" s="6">
        <f t="shared" si="673"/>
        <v>3</v>
      </c>
      <c r="M6158" t="str">
        <f t="shared" si="677"/>
        <v>UNKNOWN</v>
      </c>
      <c r="N6158" t="str">
        <f t="shared" si="678"/>
        <v>In-store</v>
      </c>
      <c r="O6158" s="8">
        <f t="shared" si="679"/>
        <v>44969</v>
      </c>
    </row>
    <row r="6159" spans="1:15" x14ac:dyDescent="0.35">
      <c r="A6159" t="s">
        <v>6180</v>
      </c>
      <c r="B6159" s="4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  <c r="I6159" s="4" t="str">
        <f t="shared" si="674"/>
        <v>Salad</v>
      </c>
      <c r="J6159" s="6">
        <f t="shared" si="675"/>
        <v>3</v>
      </c>
      <c r="K6159" s="6">
        <f t="shared" si="676"/>
        <v>5</v>
      </c>
      <c r="L6159" s="6">
        <f t="shared" si="673"/>
        <v>15</v>
      </c>
      <c r="M6159" t="str">
        <f t="shared" si="677"/>
        <v>Credit Card</v>
      </c>
      <c r="N6159" t="str">
        <f t="shared" si="678"/>
        <v>Cafe</v>
      </c>
      <c r="O6159" s="8">
        <f t="shared" si="679"/>
        <v>45273</v>
      </c>
    </row>
    <row r="6160" spans="1:15" x14ac:dyDescent="0.35">
      <c r="A6160" t="s">
        <v>6181</v>
      </c>
      <c r="B6160" s="4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I6160" s="4" t="str">
        <f t="shared" si="674"/>
        <v>Juice</v>
      </c>
      <c r="J6160" s="6">
        <f t="shared" si="675"/>
        <v>4</v>
      </c>
      <c r="K6160" s="6">
        <f t="shared" si="676"/>
        <v>3</v>
      </c>
      <c r="L6160" s="6">
        <f t="shared" si="673"/>
        <v>12</v>
      </c>
      <c r="M6160" t="str">
        <f t="shared" si="677"/>
        <v>Credit Card</v>
      </c>
      <c r="N6160" t="str">
        <f t="shared" si="678"/>
        <v>UNKNOWN</v>
      </c>
      <c r="O6160" s="8">
        <f t="shared" si="679"/>
        <v>45205</v>
      </c>
    </row>
    <row r="6161" spans="1:15" x14ac:dyDescent="0.35">
      <c r="A6161" t="s">
        <v>6182</v>
      </c>
      <c r="B6161" s="4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I6161" s="4" t="str">
        <f t="shared" si="674"/>
        <v>Sandwich</v>
      </c>
      <c r="J6161" s="6">
        <f t="shared" si="675"/>
        <v>1</v>
      </c>
      <c r="K6161" s="6">
        <f t="shared" si="676"/>
        <v>4</v>
      </c>
      <c r="L6161" s="6">
        <f t="shared" si="673"/>
        <v>4</v>
      </c>
      <c r="M6161" t="str">
        <f t="shared" si="677"/>
        <v>Credit Card</v>
      </c>
      <c r="N6161" t="str">
        <f t="shared" si="678"/>
        <v>Takeaway</v>
      </c>
      <c r="O6161" s="8">
        <f t="shared" si="679"/>
        <v>45277</v>
      </c>
    </row>
    <row r="6162" spans="1:15" x14ac:dyDescent="0.35">
      <c r="A6162" t="s">
        <v>6183</v>
      </c>
      <c r="B6162" s="4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  <c r="I6162" s="4" t="str">
        <f t="shared" si="674"/>
        <v>Cookie</v>
      </c>
      <c r="J6162" s="6">
        <f t="shared" si="675"/>
        <v>1</v>
      </c>
      <c r="K6162" s="6">
        <f t="shared" si="676"/>
        <v>1</v>
      </c>
      <c r="L6162" s="6">
        <f t="shared" si="673"/>
        <v>1</v>
      </c>
      <c r="M6162" t="str">
        <f t="shared" si="677"/>
        <v>Digital Wallet</v>
      </c>
      <c r="N6162" t="str">
        <f t="shared" si="678"/>
        <v>Takeaway</v>
      </c>
      <c r="O6162" s="8">
        <f t="shared" si="679"/>
        <v>45000</v>
      </c>
    </row>
    <row r="6163" spans="1:15" x14ac:dyDescent="0.35">
      <c r="A6163" t="s">
        <v>6184</v>
      </c>
      <c r="B6163" s="4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I6163" s="4" t="str">
        <f t="shared" si="674"/>
        <v>Cake</v>
      </c>
      <c r="J6163" s="6">
        <f t="shared" si="675"/>
        <v>1</v>
      </c>
      <c r="K6163" s="6">
        <f t="shared" si="676"/>
        <v>3</v>
      </c>
      <c r="L6163" s="6">
        <f t="shared" si="673"/>
        <v>3</v>
      </c>
      <c r="M6163" t="str">
        <f t="shared" si="677"/>
        <v>Cash</v>
      </c>
      <c r="N6163" t="str">
        <f t="shared" si="678"/>
        <v>Takeaway</v>
      </c>
      <c r="O6163" s="8">
        <f t="shared" si="679"/>
        <v>45190</v>
      </c>
    </row>
    <row r="6164" spans="1:15" x14ac:dyDescent="0.35">
      <c r="A6164" t="s">
        <v>6185</v>
      </c>
      <c r="B6164" s="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I6164" s="4" t="str">
        <f t="shared" si="674"/>
        <v>Cookie</v>
      </c>
      <c r="J6164" s="6">
        <f t="shared" si="675"/>
        <v>4</v>
      </c>
      <c r="K6164" s="6">
        <f t="shared" si="676"/>
        <v>1</v>
      </c>
      <c r="L6164" s="6">
        <f t="shared" si="673"/>
        <v>4</v>
      </c>
      <c r="M6164" t="str">
        <f t="shared" si="677"/>
        <v>Default mode</v>
      </c>
      <c r="N6164" t="str">
        <f t="shared" si="678"/>
        <v>Takeaway</v>
      </c>
      <c r="O6164" s="8">
        <f t="shared" si="679"/>
        <v>45203</v>
      </c>
    </row>
    <row r="6165" spans="1:15" x14ac:dyDescent="0.35">
      <c r="A6165" t="s">
        <v>6186</v>
      </c>
      <c r="B6165" s="4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  <c r="I6165" s="4" t="str">
        <f t="shared" si="674"/>
        <v>Cookie</v>
      </c>
      <c r="J6165" s="6">
        <f t="shared" si="675"/>
        <v>1</v>
      </c>
      <c r="K6165" s="6">
        <f t="shared" si="676"/>
        <v>1</v>
      </c>
      <c r="L6165" s="6">
        <f t="shared" si="673"/>
        <v>1</v>
      </c>
      <c r="M6165" t="str">
        <f t="shared" si="677"/>
        <v>Digital Wallet</v>
      </c>
      <c r="N6165" t="str">
        <f t="shared" si="678"/>
        <v>UNKNOWN</v>
      </c>
      <c r="O6165" s="8">
        <f t="shared" si="679"/>
        <v>45113</v>
      </c>
    </row>
    <row r="6166" spans="1:15" x14ac:dyDescent="0.35">
      <c r="A6166" t="s">
        <v>6187</v>
      </c>
      <c r="B6166" s="4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I6166" s="4" t="str">
        <f t="shared" si="674"/>
        <v>Salad</v>
      </c>
      <c r="J6166" s="6">
        <f t="shared" si="675"/>
        <v>2</v>
      </c>
      <c r="K6166" s="6">
        <f t="shared" si="676"/>
        <v>5</v>
      </c>
      <c r="L6166" s="6">
        <f t="shared" si="673"/>
        <v>10</v>
      </c>
      <c r="M6166" t="str">
        <f t="shared" si="677"/>
        <v>Cash</v>
      </c>
      <c r="N6166" t="str">
        <f t="shared" si="678"/>
        <v>Takeaway</v>
      </c>
      <c r="O6166" s="8">
        <f t="shared" si="679"/>
        <v>45286</v>
      </c>
    </row>
    <row r="6167" spans="1:15" x14ac:dyDescent="0.35">
      <c r="A6167" t="s">
        <v>6188</v>
      </c>
      <c r="B6167" s="4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I6167" s="4" t="str">
        <f t="shared" si="674"/>
        <v>Sandwich</v>
      </c>
      <c r="J6167" s="6">
        <f t="shared" si="675"/>
        <v>2</v>
      </c>
      <c r="K6167" s="6">
        <f t="shared" si="676"/>
        <v>4</v>
      </c>
      <c r="L6167" s="6">
        <f t="shared" si="673"/>
        <v>8</v>
      </c>
      <c r="M6167" t="str">
        <f t="shared" si="677"/>
        <v>Credit Card</v>
      </c>
      <c r="N6167" t="str">
        <f t="shared" si="678"/>
        <v>UNKNOWN</v>
      </c>
      <c r="O6167" s="8">
        <f t="shared" si="679"/>
        <v>45117</v>
      </c>
    </row>
    <row r="6168" spans="1:15" x14ac:dyDescent="0.35">
      <c r="A6168" t="s">
        <v>6189</v>
      </c>
      <c r="B6168" s="4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  <c r="I6168" s="4" t="str">
        <f t="shared" si="674"/>
        <v>UNKNOWN</v>
      </c>
      <c r="J6168" s="6">
        <f t="shared" si="675"/>
        <v>2</v>
      </c>
      <c r="K6168" s="6">
        <f t="shared" si="676"/>
        <v>3</v>
      </c>
      <c r="L6168" s="6">
        <f t="shared" si="673"/>
        <v>6</v>
      </c>
      <c r="M6168" t="str">
        <f t="shared" si="677"/>
        <v>Digital Wallet</v>
      </c>
      <c r="N6168" t="str">
        <f t="shared" si="678"/>
        <v>Takeaway</v>
      </c>
      <c r="O6168" s="8">
        <f t="shared" si="679"/>
        <v>45091</v>
      </c>
    </row>
    <row r="6169" spans="1:15" x14ac:dyDescent="0.35">
      <c r="A6169" t="s">
        <v>6190</v>
      </c>
      <c r="B6169" s="4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I6169" s="4" t="str">
        <f t="shared" si="674"/>
        <v>Cake</v>
      </c>
      <c r="J6169" s="6">
        <f t="shared" si="675"/>
        <v>2</v>
      </c>
      <c r="K6169" s="6">
        <f t="shared" si="676"/>
        <v>3</v>
      </c>
      <c r="L6169" s="6">
        <f t="shared" si="673"/>
        <v>6</v>
      </c>
      <c r="M6169" t="str">
        <f t="shared" si="677"/>
        <v>Cash</v>
      </c>
      <c r="N6169" t="str">
        <f t="shared" si="678"/>
        <v>Takeaway</v>
      </c>
      <c r="O6169" s="8">
        <f t="shared" si="679"/>
        <v>45186</v>
      </c>
    </row>
    <row r="6170" spans="1:15" x14ac:dyDescent="0.35">
      <c r="A6170" t="s">
        <v>6191</v>
      </c>
      <c r="B6170" s="4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  <c r="I6170" s="4" t="str">
        <f t="shared" si="674"/>
        <v>Sandwich</v>
      </c>
      <c r="J6170" s="6">
        <f t="shared" si="675"/>
        <v>2</v>
      </c>
      <c r="K6170" s="6">
        <f t="shared" si="676"/>
        <v>4</v>
      </c>
      <c r="L6170" s="6">
        <f t="shared" si="673"/>
        <v>8</v>
      </c>
      <c r="M6170" t="str">
        <f t="shared" si="677"/>
        <v>Digital Wallet</v>
      </c>
      <c r="N6170" t="str">
        <f t="shared" si="678"/>
        <v>UNKNOWN</v>
      </c>
      <c r="O6170" s="8">
        <f t="shared" si="679"/>
        <v>44990</v>
      </c>
    </row>
    <row r="6171" spans="1:15" x14ac:dyDescent="0.35">
      <c r="A6171" t="s">
        <v>6192</v>
      </c>
      <c r="B6171" s="4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I6171" s="4" t="str">
        <f t="shared" si="674"/>
        <v>Cake</v>
      </c>
      <c r="J6171" s="6">
        <f t="shared" si="675"/>
        <v>4</v>
      </c>
      <c r="K6171" s="6">
        <f t="shared" si="676"/>
        <v>3</v>
      </c>
      <c r="L6171" s="6">
        <f t="shared" si="673"/>
        <v>12</v>
      </c>
      <c r="M6171" t="str">
        <f t="shared" si="677"/>
        <v>Cash</v>
      </c>
      <c r="N6171" t="str">
        <f t="shared" si="678"/>
        <v>UNKNOWN</v>
      </c>
      <c r="O6171" s="8">
        <f t="shared" si="679"/>
        <v>45075</v>
      </c>
    </row>
    <row r="6172" spans="1:15" x14ac:dyDescent="0.35">
      <c r="A6172" t="s">
        <v>6193</v>
      </c>
      <c r="B6172" s="4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  <c r="I6172" s="4" t="str">
        <f t="shared" si="674"/>
        <v>Juice</v>
      </c>
      <c r="J6172" s="6">
        <f t="shared" si="675"/>
        <v>2</v>
      </c>
      <c r="K6172" s="6">
        <f t="shared" si="676"/>
        <v>3</v>
      </c>
      <c r="L6172" s="6">
        <f t="shared" si="673"/>
        <v>6</v>
      </c>
      <c r="M6172" t="str">
        <f t="shared" si="677"/>
        <v>Digital Wallet</v>
      </c>
      <c r="N6172" t="str">
        <f t="shared" si="678"/>
        <v>In-store</v>
      </c>
      <c r="O6172" s="8">
        <f t="shared" si="679"/>
        <v>44957</v>
      </c>
    </row>
    <row r="6173" spans="1:15" x14ac:dyDescent="0.35">
      <c r="A6173" t="s">
        <v>6194</v>
      </c>
      <c r="B6173" s="4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  <c r="I6173" s="4" t="str">
        <f t="shared" si="674"/>
        <v>UNKNOWN</v>
      </c>
      <c r="J6173" s="6">
        <f t="shared" si="675"/>
        <v>1</v>
      </c>
      <c r="K6173" s="6">
        <f t="shared" si="676"/>
        <v>4</v>
      </c>
      <c r="L6173" s="6">
        <f t="shared" si="673"/>
        <v>4</v>
      </c>
      <c r="M6173" t="str">
        <f t="shared" si="677"/>
        <v>Credit Card</v>
      </c>
      <c r="N6173" t="str">
        <f t="shared" si="678"/>
        <v>Takeaway</v>
      </c>
      <c r="O6173" s="8">
        <f t="shared" si="679"/>
        <v>45206</v>
      </c>
    </row>
    <row r="6174" spans="1:15" x14ac:dyDescent="0.35">
      <c r="A6174" t="s">
        <v>6195</v>
      </c>
      <c r="B6174" s="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I6174" s="4" t="str">
        <f t="shared" si="674"/>
        <v>Cookie</v>
      </c>
      <c r="J6174" s="6">
        <f t="shared" si="675"/>
        <v>4</v>
      </c>
      <c r="K6174" s="6">
        <f t="shared" si="676"/>
        <v>1</v>
      </c>
      <c r="L6174" s="6">
        <f t="shared" si="673"/>
        <v>4</v>
      </c>
      <c r="M6174" t="str">
        <f t="shared" si="677"/>
        <v>Credit Card</v>
      </c>
      <c r="N6174" t="str">
        <f t="shared" si="678"/>
        <v>In-store</v>
      </c>
      <c r="O6174" s="8">
        <f t="shared" si="679"/>
        <v>45267</v>
      </c>
    </row>
    <row r="6175" spans="1:15" x14ac:dyDescent="0.35">
      <c r="A6175" t="s">
        <v>6196</v>
      </c>
      <c r="B6175" s="4" t="s">
        <v>9</v>
      </c>
      <c r="C6175">
        <v>1</v>
      </c>
      <c r="D6175">
        <v>2</v>
      </c>
      <c r="E6175">
        <v>2</v>
      </c>
      <c r="H6175" s="1">
        <v>44997</v>
      </c>
      <c r="I6175" s="4" t="str">
        <f t="shared" si="674"/>
        <v>Coffee</v>
      </c>
      <c r="J6175" s="6">
        <f t="shared" si="675"/>
        <v>1</v>
      </c>
      <c r="K6175" s="6">
        <f t="shared" si="676"/>
        <v>2</v>
      </c>
      <c r="L6175" s="6">
        <f t="shared" si="673"/>
        <v>2</v>
      </c>
      <c r="M6175" t="str">
        <f t="shared" si="677"/>
        <v>Default mode</v>
      </c>
      <c r="N6175" t="str">
        <f t="shared" si="678"/>
        <v>UNKNOWN</v>
      </c>
      <c r="O6175" s="8">
        <f t="shared" si="679"/>
        <v>44997</v>
      </c>
    </row>
    <row r="6176" spans="1:15" x14ac:dyDescent="0.35">
      <c r="A6176" t="s">
        <v>6197</v>
      </c>
      <c r="B6176" s="4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  <c r="I6176" s="4" t="str">
        <f t="shared" si="674"/>
        <v>Salad</v>
      </c>
      <c r="J6176" s="6">
        <f t="shared" si="675"/>
        <v>1</v>
      </c>
      <c r="K6176" s="6">
        <f t="shared" si="676"/>
        <v>5</v>
      </c>
      <c r="L6176" s="6">
        <f t="shared" si="673"/>
        <v>5</v>
      </c>
      <c r="M6176" t="str">
        <f t="shared" si="677"/>
        <v>Digital Wallet</v>
      </c>
      <c r="N6176" t="str">
        <f t="shared" si="678"/>
        <v>UNKNOWN</v>
      </c>
      <c r="O6176" s="8">
        <f t="shared" si="679"/>
        <v>45023</v>
      </c>
    </row>
    <row r="6177" spans="1:15" x14ac:dyDescent="0.35">
      <c r="A6177" t="s">
        <v>6198</v>
      </c>
      <c r="B6177" s="4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  <c r="I6177" s="4" t="str">
        <f t="shared" si="674"/>
        <v>Cake</v>
      </c>
      <c r="J6177" s="6">
        <f t="shared" si="675"/>
        <v>4</v>
      </c>
      <c r="K6177" s="6">
        <f t="shared" si="676"/>
        <v>3</v>
      </c>
      <c r="L6177" s="6">
        <f t="shared" si="673"/>
        <v>12</v>
      </c>
      <c r="M6177" t="str">
        <f t="shared" si="677"/>
        <v>Digital Wallet</v>
      </c>
      <c r="N6177" t="str">
        <f t="shared" si="678"/>
        <v>UNKNOWN</v>
      </c>
      <c r="O6177" s="8">
        <f t="shared" si="679"/>
        <v>45165</v>
      </c>
    </row>
    <row r="6178" spans="1:15" x14ac:dyDescent="0.35">
      <c r="A6178" t="s">
        <v>6199</v>
      </c>
      <c r="B6178" s="4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I6178" s="4" t="str">
        <f t="shared" si="674"/>
        <v>UNKNOWN</v>
      </c>
      <c r="J6178" s="6">
        <f t="shared" si="675"/>
        <v>3</v>
      </c>
      <c r="K6178" s="6">
        <f t="shared" si="676"/>
        <v>1</v>
      </c>
      <c r="L6178" s="6">
        <f t="shared" si="673"/>
        <v>3</v>
      </c>
      <c r="M6178" t="str">
        <f t="shared" si="677"/>
        <v>Cash</v>
      </c>
      <c r="N6178" t="str">
        <f t="shared" si="678"/>
        <v>UNKNOWN</v>
      </c>
      <c r="O6178" s="8">
        <f t="shared" si="679"/>
        <v>45114</v>
      </c>
    </row>
    <row r="6179" spans="1:15" x14ac:dyDescent="0.35">
      <c r="A6179" t="s">
        <v>6200</v>
      </c>
      <c r="B6179" s="4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  <c r="I6179" s="4" t="str">
        <f t="shared" si="674"/>
        <v>UNKNOWN</v>
      </c>
      <c r="J6179" s="6">
        <f t="shared" si="675"/>
        <v>4</v>
      </c>
      <c r="K6179" s="6">
        <f t="shared" si="676"/>
        <v>3.0208848584776038</v>
      </c>
      <c r="L6179" s="6">
        <f t="shared" si="673"/>
        <v>16</v>
      </c>
      <c r="M6179" t="str">
        <f t="shared" si="677"/>
        <v>UNKNOWN</v>
      </c>
      <c r="N6179" t="str">
        <f t="shared" si="678"/>
        <v>Takeaway</v>
      </c>
      <c r="O6179" s="8">
        <f t="shared" si="679"/>
        <v>45076</v>
      </c>
    </row>
    <row r="6180" spans="1:15" x14ac:dyDescent="0.35">
      <c r="A6180" t="s">
        <v>6201</v>
      </c>
      <c r="B6180" s="4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  <c r="I6180" s="4" t="str">
        <f t="shared" si="674"/>
        <v>Sandwich</v>
      </c>
      <c r="J6180" s="6">
        <f t="shared" si="675"/>
        <v>5</v>
      </c>
      <c r="K6180" s="6">
        <f t="shared" si="676"/>
        <v>3</v>
      </c>
      <c r="L6180" s="6">
        <f t="shared" si="673"/>
        <v>20</v>
      </c>
      <c r="M6180" t="str">
        <f t="shared" si="677"/>
        <v>Default mode</v>
      </c>
      <c r="N6180" t="str">
        <f t="shared" si="678"/>
        <v>Takeaway</v>
      </c>
      <c r="O6180" s="8">
        <f t="shared" si="679"/>
        <v>45001</v>
      </c>
    </row>
    <row r="6181" spans="1:15" x14ac:dyDescent="0.35">
      <c r="A6181" t="s">
        <v>6202</v>
      </c>
      <c r="B6181" s="4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  <c r="I6181" s="4" t="str">
        <f t="shared" si="674"/>
        <v>Cake</v>
      </c>
      <c r="J6181" s="6">
        <f t="shared" si="675"/>
        <v>4</v>
      </c>
      <c r="K6181" s="6">
        <f t="shared" si="676"/>
        <v>3</v>
      </c>
      <c r="L6181" s="6">
        <f t="shared" si="673"/>
        <v>12</v>
      </c>
      <c r="M6181" t="str">
        <f t="shared" si="677"/>
        <v>Digital Wallet</v>
      </c>
      <c r="N6181" t="str">
        <f t="shared" si="678"/>
        <v>Cafe</v>
      </c>
      <c r="O6181" s="8">
        <f t="shared" si="679"/>
        <v>45248</v>
      </c>
    </row>
    <row r="6182" spans="1:15" x14ac:dyDescent="0.35">
      <c r="A6182" t="s">
        <v>6203</v>
      </c>
      <c r="B6182" s="4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  <c r="I6182" s="4" t="str">
        <f t="shared" si="674"/>
        <v>Coffee</v>
      </c>
      <c r="J6182" s="6">
        <f t="shared" si="675"/>
        <v>2</v>
      </c>
      <c r="K6182" s="6">
        <f t="shared" si="676"/>
        <v>2</v>
      </c>
      <c r="L6182" s="6">
        <f t="shared" si="673"/>
        <v>4</v>
      </c>
      <c r="M6182" t="str">
        <f t="shared" si="677"/>
        <v>Default mode</v>
      </c>
      <c r="N6182" t="str">
        <f t="shared" si="678"/>
        <v>UNKNOWN</v>
      </c>
      <c r="O6182" s="8">
        <f t="shared" si="679"/>
        <v>45240</v>
      </c>
    </row>
    <row r="6183" spans="1:15" x14ac:dyDescent="0.35">
      <c r="A6183" t="s">
        <v>6204</v>
      </c>
      <c r="B6183" s="4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I6183" s="4" t="str">
        <f t="shared" si="674"/>
        <v>Cookie</v>
      </c>
      <c r="J6183" s="6">
        <f t="shared" si="675"/>
        <v>2</v>
      </c>
      <c r="K6183" s="6">
        <f t="shared" si="676"/>
        <v>1</v>
      </c>
      <c r="L6183" s="6">
        <f t="shared" si="673"/>
        <v>2</v>
      </c>
      <c r="M6183" t="str">
        <f t="shared" si="677"/>
        <v>Default mode</v>
      </c>
      <c r="N6183" t="str">
        <f t="shared" si="678"/>
        <v>In-store</v>
      </c>
      <c r="O6183" s="8">
        <f t="shared" si="679"/>
        <v>45229</v>
      </c>
    </row>
    <row r="6184" spans="1:15" x14ac:dyDescent="0.35">
      <c r="A6184" t="s">
        <v>6205</v>
      </c>
      <c r="B6184" s="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  <c r="I6184" s="4" t="str">
        <f t="shared" si="674"/>
        <v>Coffee</v>
      </c>
      <c r="J6184" s="6">
        <f t="shared" si="675"/>
        <v>1</v>
      </c>
      <c r="K6184" s="6">
        <f t="shared" si="676"/>
        <v>2</v>
      </c>
      <c r="L6184" s="6">
        <f t="shared" si="673"/>
        <v>2</v>
      </c>
      <c r="M6184" t="str">
        <f t="shared" si="677"/>
        <v>Digital Wallet</v>
      </c>
      <c r="N6184" t="str">
        <f t="shared" si="678"/>
        <v>Takeaway</v>
      </c>
      <c r="O6184" s="8">
        <f t="shared" si="679"/>
        <v>45232</v>
      </c>
    </row>
    <row r="6185" spans="1:15" x14ac:dyDescent="0.35">
      <c r="A6185" t="s">
        <v>6206</v>
      </c>
      <c r="B6185" s="4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I6185" s="4" t="str">
        <f t="shared" si="674"/>
        <v>Tea</v>
      </c>
      <c r="J6185" s="6">
        <f t="shared" si="675"/>
        <v>1</v>
      </c>
      <c r="K6185" s="6">
        <f t="shared" si="676"/>
        <v>1.5</v>
      </c>
      <c r="L6185" s="6">
        <f t="shared" si="673"/>
        <v>1.5</v>
      </c>
      <c r="M6185" t="str">
        <f t="shared" si="677"/>
        <v>Default mode</v>
      </c>
      <c r="N6185" t="str">
        <f t="shared" si="678"/>
        <v>Takeaway</v>
      </c>
      <c r="O6185" s="8">
        <f t="shared" si="679"/>
        <v>45187</v>
      </c>
    </row>
    <row r="6186" spans="1:15" x14ac:dyDescent="0.35">
      <c r="A6186" t="s">
        <v>6207</v>
      </c>
      <c r="B6186" s="4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  <c r="I6186" s="4" t="str">
        <f t="shared" si="674"/>
        <v>Cookie</v>
      </c>
      <c r="J6186" s="6">
        <f t="shared" si="675"/>
        <v>4</v>
      </c>
      <c r="K6186" s="6">
        <f t="shared" si="676"/>
        <v>1</v>
      </c>
      <c r="L6186" s="6">
        <f t="shared" si="673"/>
        <v>4</v>
      </c>
      <c r="M6186" t="str">
        <f t="shared" si="677"/>
        <v>Digital Wallet</v>
      </c>
      <c r="N6186" t="str">
        <f t="shared" si="678"/>
        <v>Takeaway</v>
      </c>
      <c r="O6186" s="8">
        <f t="shared" si="679"/>
        <v>45009</v>
      </c>
    </row>
    <row r="6187" spans="1:15" x14ac:dyDescent="0.35">
      <c r="A6187" t="s">
        <v>6208</v>
      </c>
      <c r="B6187" s="4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I6187" s="4" t="str">
        <f t="shared" si="674"/>
        <v>Tea</v>
      </c>
      <c r="J6187" s="6">
        <f t="shared" si="675"/>
        <v>2</v>
      </c>
      <c r="K6187" s="6">
        <f t="shared" si="676"/>
        <v>1.5</v>
      </c>
      <c r="L6187" s="6">
        <f t="shared" si="673"/>
        <v>3</v>
      </c>
      <c r="M6187" t="str">
        <f t="shared" si="677"/>
        <v>Cash</v>
      </c>
      <c r="N6187" t="str">
        <f t="shared" si="678"/>
        <v>UNKNOWN</v>
      </c>
      <c r="O6187" s="8">
        <f t="shared" si="679"/>
        <v>45025</v>
      </c>
    </row>
    <row r="6188" spans="1:15" x14ac:dyDescent="0.35">
      <c r="A6188" t="s">
        <v>6209</v>
      </c>
      <c r="B6188" s="4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  <c r="I6188" s="4" t="str">
        <f t="shared" si="674"/>
        <v>Salad</v>
      </c>
      <c r="J6188" s="6">
        <f t="shared" si="675"/>
        <v>4</v>
      </c>
      <c r="K6188" s="6">
        <f t="shared" si="676"/>
        <v>5</v>
      </c>
      <c r="L6188" s="6">
        <f t="shared" si="673"/>
        <v>20</v>
      </c>
      <c r="M6188" t="str">
        <f t="shared" si="677"/>
        <v>Digital Wallet</v>
      </c>
      <c r="N6188" t="str">
        <f t="shared" si="678"/>
        <v>UNKNOWN</v>
      </c>
      <c r="O6188" s="8">
        <f t="shared" si="679"/>
        <v>44934</v>
      </c>
    </row>
    <row r="6189" spans="1:15" x14ac:dyDescent="0.35">
      <c r="A6189" t="s">
        <v>6210</v>
      </c>
      <c r="B6189" s="4" t="s">
        <v>13</v>
      </c>
      <c r="D6189">
        <v>3</v>
      </c>
      <c r="E6189">
        <v>12</v>
      </c>
      <c r="G6189" t="s">
        <v>15</v>
      </c>
      <c r="H6189" s="1">
        <v>45035</v>
      </c>
      <c r="I6189" s="4" t="str">
        <f t="shared" si="674"/>
        <v>Cake</v>
      </c>
      <c r="J6189" s="6">
        <f t="shared" si="675"/>
        <v>4</v>
      </c>
      <c r="K6189" s="6">
        <f t="shared" si="676"/>
        <v>3</v>
      </c>
      <c r="L6189" s="6">
        <f t="shared" si="673"/>
        <v>12</v>
      </c>
      <c r="M6189" t="str">
        <f t="shared" si="677"/>
        <v>Default mode</v>
      </c>
      <c r="N6189" t="str">
        <f t="shared" si="678"/>
        <v>In-store</v>
      </c>
      <c r="O6189" s="8">
        <f t="shared" si="679"/>
        <v>45035</v>
      </c>
    </row>
    <row r="6190" spans="1:15" x14ac:dyDescent="0.35">
      <c r="A6190" t="s">
        <v>6211</v>
      </c>
      <c r="B6190" s="4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  <c r="I6190" s="4" t="str">
        <f t="shared" si="674"/>
        <v>Tea</v>
      </c>
      <c r="J6190" s="6">
        <f t="shared" si="675"/>
        <v>5</v>
      </c>
      <c r="K6190" s="6">
        <f t="shared" si="676"/>
        <v>1.5</v>
      </c>
      <c r="L6190" s="6">
        <f t="shared" si="673"/>
        <v>7.5</v>
      </c>
      <c r="M6190" t="str">
        <f t="shared" si="677"/>
        <v>Cash</v>
      </c>
      <c r="N6190" t="str">
        <f t="shared" si="678"/>
        <v>UNKNOWN</v>
      </c>
      <c r="O6190" s="8">
        <f t="shared" si="679"/>
        <v>44962</v>
      </c>
    </row>
    <row r="6191" spans="1:15" x14ac:dyDescent="0.35">
      <c r="A6191" t="s">
        <v>6212</v>
      </c>
      <c r="B6191" s="4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  <c r="I6191" s="4" t="str">
        <f t="shared" si="674"/>
        <v>Salad</v>
      </c>
      <c r="J6191" s="6">
        <f t="shared" si="675"/>
        <v>2</v>
      </c>
      <c r="K6191" s="6">
        <f t="shared" si="676"/>
        <v>5</v>
      </c>
      <c r="L6191" s="6">
        <f t="shared" si="673"/>
        <v>10</v>
      </c>
      <c r="M6191" t="str">
        <f t="shared" si="677"/>
        <v>Credit Card</v>
      </c>
      <c r="N6191" t="str">
        <f t="shared" si="678"/>
        <v>UNKNOWN</v>
      </c>
      <c r="O6191" s="8">
        <f t="shared" si="679"/>
        <v>45271</v>
      </c>
    </row>
    <row r="6192" spans="1:15" x14ac:dyDescent="0.35">
      <c r="A6192" t="s">
        <v>6213</v>
      </c>
      <c r="B6192" s="4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I6192" s="4" t="str">
        <f t="shared" si="674"/>
        <v>Cake</v>
      </c>
      <c r="J6192" s="6">
        <f t="shared" si="675"/>
        <v>5</v>
      </c>
      <c r="K6192" s="6">
        <f t="shared" si="676"/>
        <v>3</v>
      </c>
      <c r="L6192" s="6">
        <f t="shared" si="673"/>
        <v>15</v>
      </c>
      <c r="M6192" t="str">
        <f t="shared" si="677"/>
        <v>Credit Card</v>
      </c>
      <c r="N6192" t="str">
        <f t="shared" si="678"/>
        <v>In-store</v>
      </c>
      <c r="O6192" s="8">
        <f t="shared" si="679"/>
        <v>45142</v>
      </c>
    </row>
    <row r="6193" spans="1:15" x14ac:dyDescent="0.35">
      <c r="A6193" t="s">
        <v>6214</v>
      </c>
      <c r="B6193" s="4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  <c r="I6193" s="4" t="str">
        <f t="shared" si="674"/>
        <v>Sandwich</v>
      </c>
      <c r="J6193" s="6">
        <f t="shared" si="675"/>
        <v>2</v>
      </c>
      <c r="K6193" s="6">
        <f t="shared" si="676"/>
        <v>4</v>
      </c>
      <c r="L6193" s="6">
        <f t="shared" si="673"/>
        <v>8</v>
      </c>
      <c r="M6193" t="str">
        <f t="shared" si="677"/>
        <v>Cash</v>
      </c>
      <c r="N6193" t="str">
        <f t="shared" si="678"/>
        <v>Cafe</v>
      </c>
      <c r="O6193" s="8">
        <f t="shared" si="679"/>
        <v>45010</v>
      </c>
    </row>
    <row r="6194" spans="1:15" x14ac:dyDescent="0.35">
      <c r="A6194" t="s">
        <v>6215</v>
      </c>
      <c r="B6194" s="4" t="s">
        <v>21</v>
      </c>
      <c r="D6194">
        <v>4</v>
      </c>
      <c r="E6194">
        <v>12</v>
      </c>
      <c r="H6194" s="1">
        <v>45210</v>
      </c>
      <c r="I6194" s="4" t="str">
        <f t="shared" si="674"/>
        <v>UNKNOWN</v>
      </c>
      <c r="J6194" s="6">
        <f t="shared" si="675"/>
        <v>3</v>
      </c>
      <c r="K6194" s="6">
        <f t="shared" si="676"/>
        <v>4</v>
      </c>
      <c r="L6194" s="6">
        <f t="shared" si="673"/>
        <v>12</v>
      </c>
      <c r="M6194" t="str">
        <f t="shared" si="677"/>
        <v>Default mode</v>
      </c>
      <c r="N6194" t="str">
        <f t="shared" si="678"/>
        <v>UNKNOWN</v>
      </c>
      <c r="O6194" s="8">
        <f t="shared" si="679"/>
        <v>45210</v>
      </c>
    </row>
    <row r="6195" spans="1:15" x14ac:dyDescent="0.35">
      <c r="A6195" t="s">
        <v>6216</v>
      </c>
      <c r="B6195" s="4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I6195" s="4" t="str">
        <f t="shared" si="674"/>
        <v>Salad</v>
      </c>
      <c r="J6195" s="6">
        <f t="shared" si="675"/>
        <v>2</v>
      </c>
      <c r="K6195" s="6">
        <f t="shared" si="676"/>
        <v>5</v>
      </c>
      <c r="L6195" s="6">
        <f t="shared" si="673"/>
        <v>10</v>
      </c>
      <c r="M6195" t="str">
        <f t="shared" si="677"/>
        <v>Credit Card</v>
      </c>
      <c r="N6195" t="str">
        <f t="shared" si="678"/>
        <v>UNKNOWN</v>
      </c>
      <c r="O6195" s="8">
        <f t="shared" si="679"/>
        <v>44972</v>
      </c>
    </row>
    <row r="6196" spans="1:15" x14ac:dyDescent="0.35">
      <c r="A6196" t="s">
        <v>6217</v>
      </c>
      <c r="B6196" s="4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I6196" s="4" t="str">
        <f t="shared" si="674"/>
        <v>Tea</v>
      </c>
      <c r="J6196" s="6">
        <f t="shared" si="675"/>
        <v>5</v>
      </c>
      <c r="K6196" s="6">
        <f t="shared" si="676"/>
        <v>1.5</v>
      </c>
      <c r="L6196" s="6">
        <f t="shared" si="673"/>
        <v>7.5</v>
      </c>
      <c r="M6196" t="str">
        <f t="shared" si="677"/>
        <v>Default mode</v>
      </c>
      <c r="N6196" t="str">
        <f t="shared" si="678"/>
        <v>In-store</v>
      </c>
      <c r="O6196" s="8">
        <f t="shared" si="679"/>
        <v>45001</v>
      </c>
    </row>
    <row r="6197" spans="1:15" x14ac:dyDescent="0.35">
      <c r="A6197" t="s">
        <v>6218</v>
      </c>
      <c r="B6197" s="4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  <c r="I6197" s="4" t="str">
        <f t="shared" si="674"/>
        <v>Sandwich</v>
      </c>
      <c r="J6197" s="6">
        <f t="shared" si="675"/>
        <v>4</v>
      </c>
      <c r="K6197" s="6">
        <f t="shared" si="676"/>
        <v>4</v>
      </c>
      <c r="L6197" s="6">
        <f t="shared" si="673"/>
        <v>16</v>
      </c>
      <c r="M6197" t="str">
        <f t="shared" si="677"/>
        <v>Digital Wallet</v>
      </c>
      <c r="N6197" t="str">
        <f t="shared" si="678"/>
        <v>In-store</v>
      </c>
      <c r="O6197" s="8">
        <f t="shared" si="679"/>
        <v>45078</v>
      </c>
    </row>
    <row r="6198" spans="1:15" x14ac:dyDescent="0.35">
      <c r="A6198" t="s">
        <v>6219</v>
      </c>
      <c r="B6198" s="4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I6198" s="4" t="str">
        <f t="shared" si="674"/>
        <v>Tea</v>
      </c>
      <c r="J6198" s="6">
        <f t="shared" si="675"/>
        <v>1</v>
      </c>
      <c r="K6198" s="6">
        <f t="shared" si="676"/>
        <v>1.5</v>
      </c>
      <c r="L6198" s="6">
        <f t="shared" si="673"/>
        <v>1.5</v>
      </c>
      <c r="M6198" t="str">
        <f t="shared" si="677"/>
        <v>Credit Card</v>
      </c>
      <c r="N6198" t="str">
        <f t="shared" si="678"/>
        <v>Takeaway</v>
      </c>
      <c r="O6198" s="8">
        <f t="shared" si="679"/>
        <v>45181</v>
      </c>
    </row>
    <row r="6199" spans="1:15" x14ac:dyDescent="0.35">
      <c r="A6199" t="s">
        <v>6220</v>
      </c>
      <c r="B6199" s="4" t="s">
        <v>39</v>
      </c>
      <c r="C6199">
        <v>2</v>
      </c>
      <c r="D6199">
        <v>3</v>
      </c>
      <c r="F6199" t="s">
        <v>14</v>
      </c>
      <c r="H6199" s="1">
        <v>45089</v>
      </c>
      <c r="I6199" s="4" t="str">
        <f t="shared" si="674"/>
        <v>Juice</v>
      </c>
      <c r="J6199" s="6">
        <f t="shared" si="675"/>
        <v>2</v>
      </c>
      <c r="K6199" s="6">
        <f t="shared" si="676"/>
        <v>3</v>
      </c>
      <c r="L6199" s="6">
        <f t="shared" si="673"/>
        <v>6</v>
      </c>
      <c r="M6199" t="str">
        <f t="shared" si="677"/>
        <v>Cash</v>
      </c>
      <c r="N6199" t="str">
        <f t="shared" si="678"/>
        <v>UNKNOWN</v>
      </c>
      <c r="O6199" s="8">
        <f t="shared" si="679"/>
        <v>45089</v>
      </c>
    </row>
    <row r="6200" spans="1:15" x14ac:dyDescent="0.35">
      <c r="A6200" t="s">
        <v>6221</v>
      </c>
      <c r="B6200" s="4" t="s">
        <v>39</v>
      </c>
      <c r="C6200">
        <v>1</v>
      </c>
      <c r="D6200">
        <v>3</v>
      </c>
      <c r="E6200">
        <v>3</v>
      </c>
      <c r="H6200" s="1">
        <v>45230</v>
      </c>
      <c r="I6200" s="4" t="str">
        <f t="shared" si="674"/>
        <v>Juice</v>
      </c>
      <c r="J6200" s="6">
        <f t="shared" si="675"/>
        <v>1</v>
      </c>
      <c r="K6200" s="6">
        <f t="shared" si="676"/>
        <v>3</v>
      </c>
      <c r="L6200" s="6">
        <f t="shared" si="673"/>
        <v>3</v>
      </c>
      <c r="M6200" t="str">
        <f t="shared" si="677"/>
        <v>Default mode</v>
      </c>
      <c r="N6200" t="str">
        <f t="shared" si="678"/>
        <v>UNKNOWN</v>
      </c>
      <c r="O6200" s="8">
        <f t="shared" si="679"/>
        <v>45230</v>
      </c>
    </row>
    <row r="6201" spans="1:15" x14ac:dyDescent="0.35">
      <c r="A6201" t="s">
        <v>6222</v>
      </c>
      <c r="B6201" s="4" t="s">
        <v>65</v>
      </c>
      <c r="C6201">
        <v>3</v>
      </c>
      <c r="D6201">
        <v>1.5</v>
      </c>
      <c r="E6201">
        <v>4.5</v>
      </c>
      <c r="H6201" s="1">
        <v>45138</v>
      </c>
      <c r="I6201" s="4" t="str">
        <f t="shared" si="674"/>
        <v>Tea</v>
      </c>
      <c r="J6201" s="6">
        <f t="shared" si="675"/>
        <v>3</v>
      </c>
      <c r="K6201" s="6">
        <f t="shared" si="676"/>
        <v>1.5</v>
      </c>
      <c r="L6201" s="6">
        <f t="shared" si="673"/>
        <v>4.5</v>
      </c>
      <c r="M6201" t="str">
        <f t="shared" si="677"/>
        <v>Default mode</v>
      </c>
      <c r="N6201" t="str">
        <f t="shared" si="678"/>
        <v>UNKNOWN</v>
      </c>
      <c r="O6201" s="8">
        <f t="shared" si="679"/>
        <v>45138</v>
      </c>
    </row>
    <row r="6202" spans="1:15" x14ac:dyDescent="0.35">
      <c r="A6202" t="s">
        <v>6223</v>
      </c>
      <c r="B6202" s="4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  <c r="I6202" s="4" t="str">
        <f t="shared" si="674"/>
        <v>Cookie</v>
      </c>
      <c r="J6202" s="6">
        <f t="shared" si="675"/>
        <v>4</v>
      </c>
      <c r="K6202" s="6">
        <f t="shared" si="676"/>
        <v>1</v>
      </c>
      <c r="L6202" s="6">
        <f t="shared" si="673"/>
        <v>4</v>
      </c>
      <c r="M6202" t="str">
        <f t="shared" si="677"/>
        <v>UNKNOWN</v>
      </c>
      <c r="N6202" t="str">
        <f t="shared" si="678"/>
        <v>UNKNOWN</v>
      </c>
      <c r="O6202" s="8">
        <f t="shared" si="679"/>
        <v>45106</v>
      </c>
    </row>
    <row r="6203" spans="1:15" x14ac:dyDescent="0.35">
      <c r="A6203" t="s">
        <v>6224</v>
      </c>
      <c r="B6203" s="4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I6203" s="4" t="str">
        <f t="shared" si="674"/>
        <v>Tea</v>
      </c>
      <c r="J6203" s="6">
        <f t="shared" si="675"/>
        <v>3</v>
      </c>
      <c r="K6203" s="6">
        <f t="shared" si="676"/>
        <v>1.5</v>
      </c>
      <c r="L6203" s="6">
        <f t="shared" si="673"/>
        <v>4.5</v>
      </c>
      <c r="M6203" t="str">
        <f t="shared" si="677"/>
        <v>Credit Card</v>
      </c>
      <c r="N6203" t="str">
        <f t="shared" si="678"/>
        <v>UNKNOWN</v>
      </c>
      <c r="O6203" s="8">
        <f t="shared" si="679"/>
        <v>44991</v>
      </c>
    </row>
    <row r="6204" spans="1:15" x14ac:dyDescent="0.35">
      <c r="A6204" t="s">
        <v>6225</v>
      </c>
      <c r="B6204" s="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I6204" s="4" t="str">
        <f t="shared" si="674"/>
        <v>Cake</v>
      </c>
      <c r="J6204" s="6">
        <f t="shared" si="675"/>
        <v>3</v>
      </c>
      <c r="K6204" s="6">
        <f t="shared" si="676"/>
        <v>3</v>
      </c>
      <c r="L6204" s="6">
        <f t="shared" si="673"/>
        <v>9</v>
      </c>
      <c r="M6204" t="str">
        <f t="shared" si="677"/>
        <v>Cash</v>
      </c>
      <c r="N6204" t="str">
        <f t="shared" si="678"/>
        <v>In-store</v>
      </c>
      <c r="O6204" s="8">
        <f t="shared" si="679"/>
        <v>44952</v>
      </c>
    </row>
    <row r="6205" spans="1:15" x14ac:dyDescent="0.35">
      <c r="A6205" t="s">
        <v>6226</v>
      </c>
      <c r="B6205" s="4" t="s">
        <v>28</v>
      </c>
      <c r="C6205">
        <v>1</v>
      </c>
      <c r="D6205">
        <v>4</v>
      </c>
      <c r="E6205">
        <v>4</v>
      </c>
      <c r="H6205" s="1">
        <v>44952</v>
      </c>
      <c r="I6205" s="4" t="str">
        <f t="shared" si="674"/>
        <v>Sandwich</v>
      </c>
      <c r="J6205" s="6">
        <f t="shared" si="675"/>
        <v>1</v>
      </c>
      <c r="K6205" s="6">
        <f t="shared" si="676"/>
        <v>4</v>
      </c>
      <c r="L6205" s="6">
        <f t="shared" si="673"/>
        <v>4</v>
      </c>
      <c r="M6205" t="str">
        <f t="shared" si="677"/>
        <v>Default mode</v>
      </c>
      <c r="N6205" t="str">
        <f t="shared" si="678"/>
        <v>UNKNOWN</v>
      </c>
      <c r="O6205" s="8">
        <f t="shared" si="679"/>
        <v>44952</v>
      </c>
    </row>
    <row r="6206" spans="1:15" x14ac:dyDescent="0.35">
      <c r="A6206" t="s">
        <v>6227</v>
      </c>
      <c r="B6206" s="4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  <c r="I6206" s="4" t="str">
        <f t="shared" si="674"/>
        <v>Sandwich</v>
      </c>
      <c r="J6206" s="6">
        <f t="shared" si="675"/>
        <v>1</v>
      </c>
      <c r="K6206" s="6">
        <f t="shared" si="676"/>
        <v>4</v>
      </c>
      <c r="L6206" s="6">
        <f t="shared" si="673"/>
        <v>4</v>
      </c>
      <c r="M6206" t="str">
        <f t="shared" si="677"/>
        <v>Cash</v>
      </c>
      <c r="N6206" t="str">
        <f t="shared" si="678"/>
        <v>UNKNOWN</v>
      </c>
      <c r="O6206" s="8">
        <f t="shared" si="679"/>
        <v>45131</v>
      </c>
    </row>
    <row r="6207" spans="1:15" x14ac:dyDescent="0.35">
      <c r="A6207" t="s">
        <v>6228</v>
      </c>
      <c r="B6207" s="4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I6207" s="4" t="str">
        <f t="shared" si="674"/>
        <v>UNKNOWN</v>
      </c>
      <c r="J6207" s="6">
        <f t="shared" si="675"/>
        <v>2</v>
      </c>
      <c r="K6207" s="6">
        <f t="shared" si="676"/>
        <v>3</v>
      </c>
      <c r="L6207" s="6">
        <f t="shared" si="673"/>
        <v>6</v>
      </c>
      <c r="M6207" t="str">
        <f t="shared" si="677"/>
        <v>Cash</v>
      </c>
      <c r="N6207" t="str">
        <f t="shared" si="678"/>
        <v>UNKNOWN</v>
      </c>
      <c r="O6207" s="8">
        <f t="shared" si="679"/>
        <v>45167</v>
      </c>
    </row>
    <row r="6208" spans="1:15" x14ac:dyDescent="0.35">
      <c r="A6208" t="s">
        <v>6229</v>
      </c>
      <c r="B6208" s="4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  <c r="I6208" s="4" t="str">
        <f t="shared" si="674"/>
        <v>Salad</v>
      </c>
      <c r="J6208" s="6">
        <f t="shared" si="675"/>
        <v>4</v>
      </c>
      <c r="K6208" s="6">
        <f t="shared" si="676"/>
        <v>5</v>
      </c>
      <c r="L6208" s="6">
        <f t="shared" si="673"/>
        <v>20</v>
      </c>
      <c r="M6208" t="str">
        <f t="shared" si="677"/>
        <v>Digital Wallet</v>
      </c>
      <c r="N6208" t="str">
        <f t="shared" si="678"/>
        <v>In-store</v>
      </c>
      <c r="O6208" s="8">
        <f t="shared" si="679"/>
        <v>45080</v>
      </c>
    </row>
    <row r="6209" spans="1:15" x14ac:dyDescent="0.35">
      <c r="A6209" t="s">
        <v>6230</v>
      </c>
      <c r="B6209" s="4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I6209" s="4" t="str">
        <f t="shared" si="674"/>
        <v>Sandwich</v>
      </c>
      <c r="J6209" s="6">
        <f t="shared" si="675"/>
        <v>3</v>
      </c>
      <c r="K6209" s="6">
        <f t="shared" si="676"/>
        <v>4</v>
      </c>
      <c r="L6209" s="6">
        <f t="shared" si="673"/>
        <v>12</v>
      </c>
      <c r="M6209" t="str">
        <f t="shared" si="677"/>
        <v>Default mode</v>
      </c>
      <c r="N6209" t="str">
        <f t="shared" si="678"/>
        <v>Takeaway</v>
      </c>
      <c r="O6209" s="8">
        <f t="shared" si="679"/>
        <v>45053</v>
      </c>
    </row>
    <row r="6210" spans="1:15" x14ac:dyDescent="0.35">
      <c r="A6210" t="s">
        <v>6231</v>
      </c>
      <c r="B6210" s="4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I6210" s="4" t="str">
        <f t="shared" si="674"/>
        <v>Juice</v>
      </c>
      <c r="J6210" s="6">
        <f t="shared" si="675"/>
        <v>3</v>
      </c>
      <c r="K6210" s="6">
        <f t="shared" si="676"/>
        <v>3</v>
      </c>
      <c r="L6210" s="6">
        <f t="shared" ref="L6210:L6273" si="680">IF(ISBLANK(E6210),PRODUCT(J6210,K6210),IF(E6210="ERROR",PRODUCT(J6210,K6210),IF(E6210="UNKNOWN",PRODUCT(J6210,K6210),E6210)))</f>
        <v>9</v>
      </c>
      <c r="M6210" t="str">
        <f t="shared" si="677"/>
        <v>Credit Card</v>
      </c>
      <c r="N6210" t="str">
        <f t="shared" si="678"/>
        <v>In-store</v>
      </c>
      <c r="O6210" s="8">
        <f t="shared" si="679"/>
        <v>45233</v>
      </c>
    </row>
    <row r="6211" spans="1:15" x14ac:dyDescent="0.35">
      <c r="A6211" t="s">
        <v>6232</v>
      </c>
      <c r="B6211" s="4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  <c r="I6211" s="4" t="str">
        <f t="shared" ref="I6211:I6274" si="681">IF(ISBLANK(B6211),"UNKNOWN",IF(B6211="ERROR","Juice",B6211))</f>
        <v>Tea</v>
      </c>
      <c r="J6211" s="6">
        <f t="shared" ref="J6211:J6274" si="682">IF(ISBLANK(C6211),E6211/D6211,IF(C6211="ERROR",AVERAGE(C6211:C16210),IF(C6211="UNKNOWN",MEDIAN(C6211:C16210),C6211)))</f>
        <v>4</v>
      </c>
      <c r="K6211" s="6">
        <f t="shared" ref="K6211:K6274" si="683">IF(ISBLANK(D6211),0,IF(D6211="ERROR",AVERAGE(D6211:D16210),IF(D6211="UNKNOWN",MEDIAN(D6211:D16210),D6211)))</f>
        <v>1.5</v>
      </c>
      <c r="L6211" s="6">
        <f t="shared" si="680"/>
        <v>6</v>
      </c>
      <c r="M6211" t="str">
        <f t="shared" ref="M6211:M6274" si="684">IF(ISBLANK(F6211),"Default mode",IF(F6211="ERROR","Cash",F6211))</f>
        <v>Digital Wallet</v>
      </c>
      <c r="N6211" t="str">
        <f t="shared" ref="N6211:N6274" si="685">IF(ISBLANK(G6211),"UNKNOWN",IF(G6211="ERROR","Cafe",G6211))</f>
        <v>UNKNOWN</v>
      </c>
      <c r="O6211" s="8">
        <f t="shared" ref="O6211:O6274" si="686">IF(ISBLANK(H6211),DATE(2023,1,1),IF(H6211="ERROR",DATE(2023,6,1),IF(H6211="UNKNOWN",DATE(2023,1,1),H6211)))</f>
        <v>45139</v>
      </c>
    </row>
    <row r="6212" spans="1:15" x14ac:dyDescent="0.35">
      <c r="A6212" t="s">
        <v>6233</v>
      </c>
      <c r="B6212" s="4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I6212" s="4" t="str">
        <f t="shared" si="681"/>
        <v>Coffee</v>
      </c>
      <c r="J6212" s="6">
        <f t="shared" si="682"/>
        <v>5</v>
      </c>
      <c r="K6212" s="6">
        <f t="shared" si="683"/>
        <v>2</v>
      </c>
      <c r="L6212" s="6">
        <f t="shared" si="680"/>
        <v>10</v>
      </c>
      <c r="M6212" t="str">
        <f t="shared" si="684"/>
        <v>Cash</v>
      </c>
      <c r="N6212" t="str">
        <f t="shared" si="685"/>
        <v>Takeaway</v>
      </c>
      <c r="O6212" s="8">
        <f t="shared" si="686"/>
        <v>45164</v>
      </c>
    </row>
    <row r="6213" spans="1:15" x14ac:dyDescent="0.35">
      <c r="A6213" t="s">
        <v>6234</v>
      </c>
      <c r="B6213" s="4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I6213" s="4" t="str">
        <f t="shared" si="681"/>
        <v>Smoothie</v>
      </c>
      <c r="J6213" s="6">
        <f t="shared" si="682"/>
        <v>2</v>
      </c>
      <c r="K6213" s="6">
        <f t="shared" si="683"/>
        <v>4</v>
      </c>
      <c r="L6213" s="6">
        <f t="shared" si="680"/>
        <v>8</v>
      </c>
      <c r="M6213" t="str">
        <f t="shared" si="684"/>
        <v>Cash</v>
      </c>
      <c r="N6213" t="str">
        <f t="shared" si="685"/>
        <v>Takeaway</v>
      </c>
      <c r="O6213" s="8">
        <f t="shared" si="686"/>
        <v>45005</v>
      </c>
    </row>
    <row r="6214" spans="1:15" x14ac:dyDescent="0.35">
      <c r="A6214" t="s">
        <v>6235</v>
      </c>
      <c r="B6214" s="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  <c r="I6214" s="4" t="str">
        <f t="shared" si="681"/>
        <v>Juice</v>
      </c>
      <c r="J6214" s="6">
        <f t="shared" si="682"/>
        <v>5</v>
      </c>
      <c r="K6214" s="6">
        <f t="shared" si="683"/>
        <v>3</v>
      </c>
      <c r="L6214" s="6">
        <f t="shared" si="680"/>
        <v>15</v>
      </c>
      <c r="M6214" t="str">
        <f t="shared" si="684"/>
        <v>Digital Wallet</v>
      </c>
      <c r="N6214" t="str">
        <f t="shared" si="685"/>
        <v>Takeaway</v>
      </c>
      <c r="O6214" s="8">
        <f t="shared" si="686"/>
        <v>45282</v>
      </c>
    </row>
    <row r="6215" spans="1:15" x14ac:dyDescent="0.35">
      <c r="A6215" t="s">
        <v>6236</v>
      </c>
      <c r="B6215" s="4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I6215" s="4" t="str">
        <f t="shared" si="681"/>
        <v>Cookie</v>
      </c>
      <c r="J6215" s="6">
        <f t="shared" si="682"/>
        <v>2</v>
      </c>
      <c r="K6215" s="6">
        <f t="shared" si="683"/>
        <v>1</v>
      </c>
      <c r="L6215" s="6">
        <f t="shared" si="680"/>
        <v>2</v>
      </c>
      <c r="M6215" t="str">
        <f t="shared" si="684"/>
        <v>Cash</v>
      </c>
      <c r="N6215" t="str">
        <f t="shared" si="685"/>
        <v>Takeaway</v>
      </c>
      <c r="O6215" s="8">
        <f t="shared" si="686"/>
        <v>44996</v>
      </c>
    </row>
    <row r="6216" spans="1:15" x14ac:dyDescent="0.35">
      <c r="A6216" t="s">
        <v>6237</v>
      </c>
      <c r="B6216" s="4" t="s">
        <v>65</v>
      </c>
      <c r="C6216">
        <v>2</v>
      </c>
      <c r="D6216">
        <v>1.5</v>
      </c>
      <c r="E6216">
        <v>3</v>
      </c>
      <c r="H6216" s="1">
        <v>45215</v>
      </c>
      <c r="I6216" s="4" t="str">
        <f t="shared" si="681"/>
        <v>Tea</v>
      </c>
      <c r="J6216" s="6">
        <f t="shared" si="682"/>
        <v>2</v>
      </c>
      <c r="K6216" s="6">
        <f t="shared" si="683"/>
        <v>1.5</v>
      </c>
      <c r="L6216" s="6">
        <f t="shared" si="680"/>
        <v>3</v>
      </c>
      <c r="M6216" t="str">
        <f t="shared" si="684"/>
        <v>Default mode</v>
      </c>
      <c r="N6216" t="str">
        <f t="shared" si="685"/>
        <v>UNKNOWN</v>
      </c>
      <c r="O6216" s="8">
        <f t="shared" si="686"/>
        <v>45215</v>
      </c>
    </row>
    <row r="6217" spans="1:15" x14ac:dyDescent="0.35">
      <c r="A6217" t="s">
        <v>6238</v>
      </c>
      <c r="B6217" s="4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  <c r="I6217" s="4" t="str">
        <f t="shared" si="681"/>
        <v>Sandwich</v>
      </c>
      <c r="J6217" s="6">
        <f t="shared" si="682"/>
        <v>4</v>
      </c>
      <c r="K6217" s="6">
        <f t="shared" si="683"/>
        <v>4</v>
      </c>
      <c r="L6217" s="6">
        <f t="shared" si="680"/>
        <v>16</v>
      </c>
      <c r="M6217" t="str">
        <f t="shared" si="684"/>
        <v>Default mode</v>
      </c>
      <c r="N6217" t="str">
        <f t="shared" si="685"/>
        <v>UNKNOWN</v>
      </c>
      <c r="O6217" s="8">
        <f t="shared" si="686"/>
        <v>45046</v>
      </c>
    </row>
    <row r="6218" spans="1:15" x14ac:dyDescent="0.35">
      <c r="A6218" t="s">
        <v>6239</v>
      </c>
      <c r="B6218" s="4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I6218" s="4" t="str">
        <f t="shared" si="681"/>
        <v>Juice</v>
      </c>
      <c r="J6218" s="6">
        <f t="shared" si="682"/>
        <v>3</v>
      </c>
      <c r="K6218" s="6">
        <f t="shared" si="683"/>
        <v>3</v>
      </c>
      <c r="L6218" s="6">
        <f t="shared" si="680"/>
        <v>9</v>
      </c>
      <c r="M6218" t="str">
        <f t="shared" si="684"/>
        <v>Cash</v>
      </c>
      <c r="N6218" t="str">
        <f t="shared" si="685"/>
        <v>In-store</v>
      </c>
      <c r="O6218" s="8">
        <f t="shared" si="686"/>
        <v>45057</v>
      </c>
    </row>
    <row r="6219" spans="1:15" x14ac:dyDescent="0.35">
      <c r="A6219" t="s">
        <v>6240</v>
      </c>
      <c r="B6219" s="4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  <c r="I6219" s="4" t="str">
        <f t="shared" si="681"/>
        <v>Tea</v>
      </c>
      <c r="J6219" s="6">
        <f t="shared" si="682"/>
        <v>3</v>
      </c>
      <c r="K6219" s="6">
        <f t="shared" si="683"/>
        <v>1.5</v>
      </c>
      <c r="L6219" s="6">
        <f t="shared" si="680"/>
        <v>4.5</v>
      </c>
      <c r="M6219" t="str">
        <f t="shared" si="684"/>
        <v>Digital Wallet</v>
      </c>
      <c r="N6219" t="str">
        <f t="shared" si="685"/>
        <v>Takeaway</v>
      </c>
      <c r="O6219" s="8">
        <f t="shared" si="686"/>
        <v>45249</v>
      </c>
    </row>
    <row r="6220" spans="1:15" x14ac:dyDescent="0.35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I6220" s="4" t="str">
        <f t="shared" si="681"/>
        <v>UNKNOWN</v>
      </c>
      <c r="J6220" s="6">
        <f t="shared" si="682"/>
        <v>4</v>
      </c>
      <c r="K6220" s="6">
        <f t="shared" si="683"/>
        <v>5</v>
      </c>
      <c r="L6220" s="6">
        <f t="shared" si="680"/>
        <v>20</v>
      </c>
      <c r="M6220" t="str">
        <f t="shared" si="684"/>
        <v>Credit Card</v>
      </c>
      <c r="N6220" t="str">
        <f t="shared" si="685"/>
        <v>UNKNOWN</v>
      </c>
      <c r="O6220" s="8">
        <f t="shared" si="686"/>
        <v>45121</v>
      </c>
    </row>
    <row r="6221" spans="1:15" x14ac:dyDescent="0.35">
      <c r="A6221" t="s">
        <v>6242</v>
      </c>
      <c r="B6221" s="4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I6221" s="4" t="str">
        <f t="shared" si="681"/>
        <v>Juice</v>
      </c>
      <c r="J6221" s="6">
        <f t="shared" si="682"/>
        <v>1</v>
      </c>
      <c r="K6221" s="6">
        <f t="shared" si="683"/>
        <v>3</v>
      </c>
      <c r="L6221" s="6">
        <f t="shared" si="680"/>
        <v>3</v>
      </c>
      <c r="M6221" t="str">
        <f t="shared" si="684"/>
        <v>Cash</v>
      </c>
      <c r="N6221" t="str">
        <f t="shared" si="685"/>
        <v>In-store</v>
      </c>
      <c r="O6221" s="8">
        <f t="shared" si="686"/>
        <v>45049</v>
      </c>
    </row>
    <row r="6222" spans="1:15" x14ac:dyDescent="0.35">
      <c r="A6222" t="s">
        <v>6243</v>
      </c>
      <c r="B6222" s="4" t="s">
        <v>17</v>
      </c>
      <c r="C6222">
        <v>4</v>
      </c>
      <c r="D6222">
        <v>1</v>
      </c>
      <c r="E6222">
        <v>4</v>
      </c>
      <c r="H6222" s="1">
        <v>45049</v>
      </c>
      <c r="I6222" s="4" t="str">
        <f t="shared" si="681"/>
        <v>Cookie</v>
      </c>
      <c r="J6222" s="6">
        <f t="shared" si="682"/>
        <v>4</v>
      </c>
      <c r="K6222" s="6">
        <f t="shared" si="683"/>
        <v>1</v>
      </c>
      <c r="L6222" s="6">
        <f t="shared" si="680"/>
        <v>4</v>
      </c>
      <c r="M6222" t="str">
        <f t="shared" si="684"/>
        <v>Default mode</v>
      </c>
      <c r="N6222" t="str">
        <f t="shared" si="685"/>
        <v>UNKNOWN</v>
      </c>
      <c r="O6222" s="8">
        <f t="shared" si="686"/>
        <v>45049</v>
      </c>
    </row>
    <row r="6223" spans="1:15" x14ac:dyDescent="0.35">
      <c r="A6223" t="s">
        <v>6244</v>
      </c>
      <c r="B6223" s="4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I6223" s="4" t="str">
        <f t="shared" si="681"/>
        <v>Coffee</v>
      </c>
      <c r="J6223" s="6">
        <f t="shared" si="682"/>
        <v>4</v>
      </c>
      <c r="K6223" s="6">
        <f t="shared" si="683"/>
        <v>2</v>
      </c>
      <c r="L6223" s="6">
        <f t="shared" si="680"/>
        <v>8</v>
      </c>
      <c r="M6223" t="str">
        <f t="shared" si="684"/>
        <v>Cash</v>
      </c>
      <c r="N6223" t="str">
        <f t="shared" si="685"/>
        <v>UNKNOWN</v>
      </c>
      <c r="O6223" s="8">
        <f t="shared" si="686"/>
        <v>45189</v>
      </c>
    </row>
    <row r="6224" spans="1:15" x14ac:dyDescent="0.35">
      <c r="A6224" t="s">
        <v>6245</v>
      </c>
      <c r="B6224" s="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I6224" s="4" t="str">
        <f t="shared" si="681"/>
        <v>Sandwich</v>
      </c>
      <c r="J6224" s="6">
        <f t="shared" si="682"/>
        <v>1</v>
      </c>
      <c r="K6224" s="6">
        <f t="shared" si="683"/>
        <v>4</v>
      </c>
      <c r="L6224" s="6">
        <f t="shared" si="680"/>
        <v>4</v>
      </c>
      <c r="M6224" t="str">
        <f t="shared" si="684"/>
        <v>Default mode</v>
      </c>
      <c r="N6224" t="str">
        <f t="shared" si="685"/>
        <v>In-store</v>
      </c>
      <c r="O6224" s="8">
        <f t="shared" si="686"/>
        <v>45009</v>
      </c>
    </row>
    <row r="6225" spans="1:15" x14ac:dyDescent="0.35">
      <c r="A6225" t="s">
        <v>6246</v>
      </c>
      <c r="B6225" s="4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  <c r="I6225" s="4" t="str">
        <f t="shared" si="681"/>
        <v>Smoothie</v>
      </c>
      <c r="J6225" s="6">
        <f t="shared" si="682"/>
        <v>2</v>
      </c>
      <c r="K6225" s="6">
        <f t="shared" si="683"/>
        <v>4</v>
      </c>
      <c r="L6225" s="6">
        <f t="shared" si="680"/>
        <v>8</v>
      </c>
      <c r="M6225" t="str">
        <f t="shared" si="684"/>
        <v>Default mode</v>
      </c>
      <c r="N6225" t="str">
        <f t="shared" si="685"/>
        <v>UNKNOWN</v>
      </c>
      <c r="O6225" s="8">
        <f t="shared" si="686"/>
        <v>45083</v>
      </c>
    </row>
    <row r="6226" spans="1:15" x14ac:dyDescent="0.35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I6226" s="4" t="str">
        <f t="shared" si="681"/>
        <v>UNKNOWN</v>
      </c>
      <c r="J6226" s="6">
        <f t="shared" si="682"/>
        <v>3</v>
      </c>
      <c r="K6226" s="6">
        <f t="shared" si="683"/>
        <v>3</v>
      </c>
      <c r="L6226" s="6">
        <f t="shared" si="680"/>
        <v>9</v>
      </c>
      <c r="M6226" t="str">
        <f t="shared" si="684"/>
        <v>Default mode</v>
      </c>
      <c r="N6226" t="str">
        <f t="shared" si="685"/>
        <v>Takeaway</v>
      </c>
      <c r="O6226" s="8">
        <f t="shared" si="686"/>
        <v>45047</v>
      </c>
    </row>
    <row r="6227" spans="1:15" x14ac:dyDescent="0.35">
      <c r="A6227" t="s">
        <v>6248</v>
      </c>
      <c r="B6227" s="4" t="s">
        <v>17</v>
      </c>
      <c r="C6227" t="s">
        <v>21</v>
      </c>
      <c r="E6227">
        <v>2</v>
      </c>
      <c r="G6227" t="s">
        <v>21</v>
      </c>
      <c r="I6227" s="4" t="str">
        <f t="shared" si="681"/>
        <v>Cookie</v>
      </c>
      <c r="J6227" s="6">
        <f t="shared" si="682"/>
        <v>3</v>
      </c>
      <c r="K6227" s="6">
        <f t="shared" si="683"/>
        <v>0</v>
      </c>
      <c r="L6227" s="6">
        <f t="shared" si="680"/>
        <v>2</v>
      </c>
      <c r="M6227" t="str">
        <f t="shared" si="684"/>
        <v>Default mode</v>
      </c>
      <c r="N6227" t="str">
        <f t="shared" si="685"/>
        <v>UNKNOWN</v>
      </c>
      <c r="O6227" s="8">
        <f t="shared" si="686"/>
        <v>44927</v>
      </c>
    </row>
    <row r="6228" spans="1:15" x14ac:dyDescent="0.35">
      <c r="A6228" t="s">
        <v>6249</v>
      </c>
      <c r="B6228" s="4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  <c r="I6228" s="4" t="str">
        <f t="shared" si="681"/>
        <v>Juice</v>
      </c>
      <c r="J6228" s="6">
        <f t="shared" si="682"/>
        <v>4</v>
      </c>
      <c r="K6228" s="6">
        <f t="shared" si="683"/>
        <v>3</v>
      </c>
      <c r="L6228" s="6">
        <f t="shared" si="680"/>
        <v>12</v>
      </c>
      <c r="M6228" t="str">
        <f t="shared" si="684"/>
        <v>Digital Wallet</v>
      </c>
      <c r="N6228" t="str">
        <f t="shared" si="685"/>
        <v>In-store</v>
      </c>
      <c r="O6228" s="8">
        <f t="shared" si="686"/>
        <v>45027</v>
      </c>
    </row>
    <row r="6229" spans="1:15" x14ac:dyDescent="0.35">
      <c r="A6229" t="s">
        <v>6250</v>
      </c>
      <c r="B6229" s="4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  <c r="I6229" s="4" t="str">
        <f t="shared" si="681"/>
        <v>Sandwich</v>
      </c>
      <c r="J6229" s="6">
        <f t="shared" si="682"/>
        <v>4</v>
      </c>
      <c r="K6229" s="6">
        <f t="shared" si="683"/>
        <v>4</v>
      </c>
      <c r="L6229" s="6">
        <f t="shared" si="680"/>
        <v>16</v>
      </c>
      <c r="M6229" t="str">
        <f t="shared" si="684"/>
        <v>Credit Card</v>
      </c>
      <c r="N6229" t="str">
        <f t="shared" si="685"/>
        <v>Cafe</v>
      </c>
      <c r="O6229" s="8">
        <f t="shared" si="686"/>
        <v>45105</v>
      </c>
    </row>
    <row r="6230" spans="1:15" x14ac:dyDescent="0.35">
      <c r="A6230" t="s">
        <v>6251</v>
      </c>
      <c r="B6230" s="4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  <c r="I6230" s="4" t="str">
        <f t="shared" si="681"/>
        <v>Cookie</v>
      </c>
      <c r="J6230" s="6">
        <f t="shared" si="682"/>
        <v>5</v>
      </c>
      <c r="K6230" s="6">
        <f t="shared" si="683"/>
        <v>1</v>
      </c>
      <c r="L6230" s="6">
        <f t="shared" si="680"/>
        <v>5</v>
      </c>
      <c r="M6230" t="str">
        <f t="shared" si="684"/>
        <v>Digital Wallet</v>
      </c>
      <c r="N6230" t="str">
        <f t="shared" si="685"/>
        <v>Takeaway</v>
      </c>
      <c r="O6230" s="8">
        <f t="shared" si="686"/>
        <v>45196</v>
      </c>
    </row>
    <row r="6231" spans="1:15" x14ac:dyDescent="0.35">
      <c r="A6231" t="s">
        <v>6252</v>
      </c>
      <c r="B6231" s="4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I6231" s="4" t="str">
        <f t="shared" si="681"/>
        <v>Cake</v>
      </c>
      <c r="J6231" s="6">
        <f t="shared" si="682"/>
        <v>5</v>
      </c>
      <c r="K6231" s="6">
        <f t="shared" si="683"/>
        <v>3</v>
      </c>
      <c r="L6231" s="6">
        <f t="shared" si="680"/>
        <v>15</v>
      </c>
      <c r="M6231" t="str">
        <f t="shared" si="684"/>
        <v>Credit Card</v>
      </c>
      <c r="N6231" t="str">
        <f t="shared" si="685"/>
        <v>Takeaway</v>
      </c>
      <c r="O6231" s="8">
        <f t="shared" si="686"/>
        <v>45239</v>
      </c>
    </row>
    <row r="6232" spans="1:15" x14ac:dyDescent="0.35">
      <c r="A6232" t="s">
        <v>6253</v>
      </c>
      <c r="B6232" s="4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  <c r="I6232" s="4" t="str">
        <f t="shared" si="681"/>
        <v>Sandwich</v>
      </c>
      <c r="J6232" s="6">
        <f t="shared" si="682"/>
        <v>5</v>
      </c>
      <c r="K6232" s="6">
        <f t="shared" si="683"/>
        <v>4</v>
      </c>
      <c r="L6232" s="6">
        <f t="shared" si="680"/>
        <v>20</v>
      </c>
      <c r="M6232" t="str">
        <f t="shared" si="684"/>
        <v>UNKNOWN</v>
      </c>
      <c r="N6232" t="str">
        <f t="shared" si="685"/>
        <v>UNKNOWN</v>
      </c>
      <c r="O6232" s="8">
        <f t="shared" si="686"/>
        <v>44934</v>
      </c>
    </row>
    <row r="6233" spans="1:15" x14ac:dyDescent="0.35">
      <c r="A6233" t="s">
        <v>6254</v>
      </c>
      <c r="B6233" s="4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I6233" s="4" t="str">
        <f t="shared" si="681"/>
        <v>Tea</v>
      </c>
      <c r="J6233" s="6">
        <f t="shared" si="682"/>
        <v>5</v>
      </c>
      <c r="K6233" s="6">
        <f t="shared" si="683"/>
        <v>1.5</v>
      </c>
      <c r="L6233" s="6">
        <f t="shared" si="680"/>
        <v>7.5</v>
      </c>
      <c r="M6233" t="str">
        <f t="shared" si="684"/>
        <v>Credit Card</v>
      </c>
      <c r="N6233" t="str">
        <f t="shared" si="685"/>
        <v>UNKNOWN</v>
      </c>
      <c r="O6233" s="8">
        <f t="shared" si="686"/>
        <v>45120</v>
      </c>
    </row>
    <row r="6234" spans="1:15" x14ac:dyDescent="0.35">
      <c r="A6234" t="s">
        <v>6255</v>
      </c>
      <c r="B6234" s="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I6234" s="4" t="str">
        <f t="shared" si="681"/>
        <v>Juice</v>
      </c>
      <c r="J6234" s="6">
        <f t="shared" si="682"/>
        <v>4</v>
      </c>
      <c r="K6234" s="6">
        <f t="shared" si="683"/>
        <v>3</v>
      </c>
      <c r="L6234" s="6">
        <f t="shared" si="680"/>
        <v>12</v>
      </c>
      <c r="M6234" t="str">
        <f t="shared" si="684"/>
        <v>Default mode</v>
      </c>
      <c r="N6234" t="str">
        <f t="shared" si="685"/>
        <v>In-store</v>
      </c>
      <c r="O6234" s="8">
        <f t="shared" si="686"/>
        <v>45099</v>
      </c>
    </row>
    <row r="6235" spans="1:15" x14ac:dyDescent="0.35">
      <c r="A6235" t="s">
        <v>6256</v>
      </c>
      <c r="B6235" s="4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I6235" s="4" t="str">
        <f t="shared" si="681"/>
        <v>Juice</v>
      </c>
      <c r="J6235" s="6">
        <f t="shared" si="682"/>
        <v>5</v>
      </c>
      <c r="K6235" s="6">
        <f t="shared" si="683"/>
        <v>1</v>
      </c>
      <c r="L6235" s="6">
        <f t="shared" si="680"/>
        <v>5</v>
      </c>
      <c r="M6235" t="str">
        <f t="shared" si="684"/>
        <v>Default mode</v>
      </c>
      <c r="N6235" t="str">
        <f t="shared" si="685"/>
        <v>In-store</v>
      </c>
      <c r="O6235" s="8">
        <f t="shared" si="686"/>
        <v>45119</v>
      </c>
    </row>
    <row r="6236" spans="1:15" x14ac:dyDescent="0.35">
      <c r="A6236" t="s">
        <v>6257</v>
      </c>
      <c r="B6236" s="4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I6236" s="4" t="str">
        <f t="shared" si="681"/>
        <v>Sandwich</v>
      </c>
      <c r="J6236" s="6">
        <f t="shared" si="682"/>
        <v>2</v>
      </c>
      <c r="K6236" s="6">
        <f t="shared" si="683"/>
        <v>4</v>
      </c>
      <c r="L6236" s="6">
        <f t="shared" si="680"/>
        <v>8</v>
      </c>
      <c r="M6236" t="str">
        <f t="shared" si="684"/>
        <v>Credit Card</v>
      </c>
      <c r="N6236" t="str">
        <f t="shared" si="685"/>
        <v>In-store</v>
      </c>
      <c r="O6236" s="8">
        <f t="shared" si="686"/>
        <v>45000</v>
      </c>
    </row>
    <row r="6237" spans="1:15" x14ac:dyDescent="0.35">
      <c r="A6237" t="s">
        <v>6258</v>
      </c>
      <c r="B6237" s="4" t="s">
        <v>39</v>
      </c>
      <c r="C6237">
        <v>4</v>
      </c>
      <c r="D6237">
        <v>3</v>
      </c>
      <c r="E6237">
        <v>12</v>
      </c>
      <c r="H6237" s="1">
        <v>45228</v>
      </c>
      <c r="I6237" s="4" t="str">
        <f t="shared" si="681"/>
        <v>Juice</v>
      </c>
      <c r="J6237" s="6">
        <f t="shared" si="682"/>
        <v>4</v>
      </c>
      <c r="K6237" s="6">
        <f t="shared" si="683"/>
        <v>3</v>
      </c>
      <c r="L6237" s="6">
        <f t="shared" si="680"/>
        <v>12</v>
      </c>
      <c r="M6237" t="str">
        <f t="shared" si="684"/>
        <v>Default mode</v>
      </c>
      <c r="N6237" t="str">
        <f t="shared" si="685"/>
        <v>UNKNOWN</v>
      </c>
      <c r="O6237" s="8">
        <f t="shared" si="686"/>
        <v>45228</v>
      </c>
    </row>
    <row r="6238" spans="1:15" x14ac:dyDescent="0.35">
      <c r="A6238" t="s">
        <v>6259</v>
      </c>
      <c r="B6238" s="4" t="s">
        <v>25</v>
      </c>
      <c r="C6238">
        <v>3</v>
      </c>
      <c r="D6238">
        <v>4</v>
      </c>
      <c r="E6238">
        <v>12</v>
      </c>
      <c r="H6238" s="1">
        <v>45288</v>
      </c>
      <c r="I6238" s="4" t="str">
        <f t="shared" si="681"/>
        <v>Smoothie</v>
      </c>
      <c r="J6238" s="6">
        <f t="shared" si="682"/>
        <v>3</v>
      </c>
      <c r="K6238" s="6">
        <f t="shared" si="683"/>
        <v>4</v>
      </c>
      <c r="L6238" s="6">
        <f t="shared" si="680"/>
        <v>12</v>
      </c>
      <c r="M6238" t="str">
        <f t="shared" si="684"/>
        <v>Default mode</v>
      </c>
      <c r="N6238" t="str">
        <f t="shared" si="685"/>
        <v>UNKNOWN</v>
      </c>
      <c r="O6238" s="8">
        <f t="shared" si="686"/>
        <v>45288</v>
      </c>
    </row>
    <row r="6239" spans="1:15" x14ac:dyDescent="0.35">
      <c r="A6239" t="s">
        <v>6260</v>
      </c>
      <c r="B6239" s="4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  <c r="I6239" s="4" t="str">
        <f t="shared" si="681"/>
        <v>Smoothie</v>
      </c>
      <c r="J6239" s="6">
        <f t="shared" si="682"/>
        <v>2</v>
      </c>
      <c r="K6239" s="6">
        <f t="shared" si="683"/>
        <v>4</v>
      </c>
      <c r="L6239" s="6">
        <f t="shared" si="680"/>
        <v>8</v>
      </c>
      <c r="M6239" t="str">
        <f t="shared" si="684"/>
        <v>UNKNOWN</v>
      </c>
      <c r="N6239" t="str">
        <f t="shared" si="685"/>
        <v>UNKNOWN</v>
      </c>
      <c r="O6239" s="8">
        <f t="shared" si="686"/>
        <v>45205</v>
      </c>
    </row>
    <row r="6240" spans="1:15" x14ac:dyDescent="0.35">
      <c r="A6240" t="s">
        <v>6261</v>
      </c>
      <c r="B6240" s="4" t="s">
        <v>39</v>
      </c>
      <c r="C6240">
        <v>4</v>
      </c>
      <c r="D6240">
        <v>3</v>
      </c>
      <c r="E6240">
        <v>12</v>
      </c>
      <c r="F6240" t="s">
        <v>14</v>
      </c>
      <c r="I6240" s="4" t="str">
        <f t="shared" si="681"/>
        <v>Juice</v>
      </c>
      <c r="J6240" s="6">
        <f t="shared" si="682"/>
        <v>4</v>
      </c>
      <c r="K6240" s="6">
        <f t="shared" si="683"/>
        <v>3</v>
      </c>
      <c r="L6240" s="6">
        <f t="shared" si="680"/>
        <v>12</v>
      </c>
      <c r="M6240" t="str">
        <f t="shared" si="684"/>
        <v>Cash</v>
      </c>
      <c r="N6240" t="str">
        <f t="shared" si="685"/>
        <v>UNKNOWN</v>
      </c>
      <c r="O6240" s="8">
        <f t="shared" si="686"/>
        <v>44927</v>
      </c>
    </row>
    <row r="6241" spans="1:15" x14ac:dyDescent="0.35">
      <c r="A6241" t="s">
        <v>6262</v>
      </c>
      <c r="B6241" s="4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I6241" s="4" t="str">
        <f t="shared" si="681"/>
        <v>Sandwich</v>
      </c>
      <c r="J6241" s="6">
        <f t="shared" si="682"/>
        <v>4</v>
      </c>
      <c r="K6241" s="6">
        <f t="shared" si="683"/>
        <v>4</v>
      </c>
      <c r="L6241" s="6">
        <f t="shared" si="680"/>
        <v>16</v>
      </c>
      <c r="M6241" t="str">
        <f t="shared" si="684"/>
        <v>Cash</v>
      </c>
      <c r="N6241" t="str">
        <f t="shared" si="685"/>
        <v>In-store</v>
      </c>
      <c r="O6241" s="8">
        <f t="shared" si="686"/>
        <v>45148</v>
      </c>
    </row>
    <row r="6242" spans="1:15" x14ac:dyDescent="0.35">
      <c r="A6242" t="s">
        <v>6263</v>
      </c>
      <c r="B6242" s="4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  <c r="I6242" s="4" t="str">
        <f t="shared" si="681"/>
        <v>Smoothie</v>
      </c>
      <c r="J6242" s="6">
        <f t="shared" si="682"/>
        <v>1</v>
      </c>
      <c r="K6242" s="6">
        <f t="shared" si="683"/>
        <v>3</v>
      </c>
      <c r="L6242" s="6">
        <f t="shared" si="680"/>
        <v>4</v>
      </c>
      <c r="M6242" t="str">
        <f t="shared" si="684"/>
        <v>Default mode</v>
      </c>
      <c r="N6242" t="str">
        <f t="shared" si="685"/>
        <v>Takeaway</v>
      </c>
      <c r="O6242" s="8">
        <f t="shared" si="686"/>
        <v>45201</v>
      </c>
    </row>
    <row r="6243" spans="1:15" x14ac:dyDescent="0.35">
      <c r="A6243" t="s">
        <v>6264</v>
      </c>
      <c r="B6243" s="4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I6243" s="4" t="str">
        <f t="shared" si="681"/>
        <v>Cookie</v>
      </c>
      <c r="J6243" s="6">
        <f t="shared" si="682"/>
        <v>4</v>
      </c>
      <c r="K6243" s="6">
        <f t="shared" si="683"/>
        <v>1</v>
      </c>
      <c r="L6243" s="6">
        <f t="shared" si="680"/>
        <v>4</v>
      </c>
      <c r="M6243" t="str">
        <f t="shared" si="684"/>
        <v>Credit Card</v>
      </c>
      <c r="N6243" t="str">
        <f t="shared" si="685"/>
        <v>Takeaway</v>
      </c>
      <c r="O6243" s="8">
        <f t="shared" si="686"/>
        <v>45030</v>
      </c>
    </row>
    <row r="6244" spans="1:15" x14ac:dyDescent="0.35">
      <c r="A6244" t="s">
        <v>6265</v>
      </c>
      <c r="B6244" s="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I6244" s="4" t="str">
        <f t="shared" si="681"/>
        <v>Smoothie</v>
      </c>
      <c r="J6244" s="6">
        <f t="shared" si="682"/>
        <v>3</v>
      </c>
      <c r="K6244" s="6">
        <f t="shared" si="683"/>
        <v>4</v>
      </c>
      <c r="L6244" s="6">
        <f t="shared" si="680"/>
        <v>12</v>
      </c>
      <c r="M6244" t="str">
        <f t="shared" si="684"/>
        <v>Default mode</v>
      </c>
      <c r="N6244" t="str">
        <f t="shared" si="685"/>
        <v>In-store</v>
      </c>
      <c r="O6244" s="8">
        <f t="shared" si="686"/>
        <v>45248</v>
      </c>
    </row>
    <row r="6245" spans="1:15" x14ac:dyDescent="0.35">
      <c r="A6245" t="s">
        <v>6266</v>
      </c>
      <c r="B6245" s="4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I6245" s="4" t="str">
        <f t="shared" si="681"/>
        <v>Tea</v>
      </c>
      <c r="J6245" s="6">
        <f t="shared" si="682"/>
        <v>1</v>
      </c>
      <c r="K6245" s="6">
        <f t="shared" si="683"/>
        <v>1.5</v>
      </c>
      <c r="L6245" s="6">
        <f t="shared" si="680"/>
        <v>1.5</v>
      </c>
      <c r="M6245" t="str">
        <f t="shared" si="684"/>
        <v>Cash</v>
      </c>
      <c r="N6245" t="str">
        <f t="shared" si="685"/>
        <v>UNKNOWN</v>
      </c>
      <c r="O6245" s="8">
        <f t="shared" si="686"/>
        <v>45108</v>
      </c>
    </row>
    <row r="6246" spans="1:15" x14ac:dyDescent="0.35">
      <c r="A6246" t="s">
        <v>6267</v>
      </c>
      <c r="B6246" s="4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  <c r="I6246" s="4" t="str">
        <f t="shared" si="681"/>
        <v>Cookie</v>
      </c>
      <c r="J6246" s="6">
        <f t="shared" si="682"/>
        <v>3</v>
      </c>
      <c r="K6246" s="6">
        <f t="shared" si="683"/>
        <v>1</v>
      </c>
      <c r="L6246" s="6">
        <f t="shared" si="680"/>
        <v>3</v>
      </c>
      <c r="M6246" t="str">
        <f t="shared" si="684"/>
        <v>Digital Wallet</v>
      </c>
      <c r="N6246" t="str">
        <f t="shared" si="685"/>
        <v>Takeaway</v>
      </c>
      <c r="O6246" s="8">
        <f t="shared" si="686"/>
        <v>45211</v>
      </c>
    </row>
    <row r="6247" spans="1:15" x14ac:dyDescent="0.35">
      <c r="A6247" t="s">
        <v>6268</v>
      </c>
      <c r="B6247" s="4" t="s">
        <v>25</v>
      </c>
      <c r="C6247">
        <v>4</v>
      </c>
      <c r="D6247">
        <v>4</v>
      </c>
      <c r="E6247">
        <v>16</v>
      </c>
      <c r="H6247" s="1">
        <v>44982</v>
      </c>
      <c r="I6247" s="4" t="str">
        <f t="shared" si="681"/>
        <v>Smoothie</v>
      </c>
      <c r="J6247" s="6">
        <f t="shared" si="682"/>
        <v>4</v>
      </c>
      <c r="K6247" s="6">
        <f t="shared" si="683"/>
        <v>4</v>
      </c>
      <c r="L6247" s="6">
        <f t="shared" si="680"/>
        <v>16</v>
      </c>
      <c r="M6247" t="str">
        <f t="shared" si="684"/>
        <v>Default mode</v>
      </c>
      <c r="N6247" t="str">
        <f t="shared" si="685"/>
        <v>UNKNOWN</v>
      </c>
      <c r="O6247" s="8">
        <f t="shared" si="686"/>
        <v>44982</v>
      </c>
    </row>
    <row r="6248" spans="1:15" x14ac:dyDescent="0.35">
      <c r="A6248" t="s">
        <v>6269</v>
      </c>
      <c r="B6248" s="4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I6248" s="4" t="str">
        <f t="shared" si="681"/>
        <v>Cake</v>
      </c>
      <c r="J6248" s="6">
        <f t="shared" si="682"/>
        <v>3</v>
      </c>
      <c r="K6248" s="6">
        <f t="shared" si="683"/>
        <v>3</v>
      </c>
      <c r="L6248" s="6">
        <f t="shared" si="680"/>
        <v>9</v>
      </c>
      <c r="M6248" t="str">
        <f t="shared" si="684"/>
        <v>Cash</v>
      </c>
      <c r="N6248" t="str">
        <f t="shared" si="685"/>
        <v>UNKNOWN</v>
      </c>
      <c r="O6248" s="8">
        <f t="shared" si="686"/>
        <v>45034</v>
      </c>
    </row>
    <row r="6249" spans="1:15" x14ac:dyDescent="0.35">
      <c r="A6249" t="s">
        <v>6270</v>
      </c>
      <c r="B6249" s="4" t="s">
        <v>28</v>
      </c>
      <c r="C6249">
        <v>1</v>
      </c>
      <c r="D6249">
        <v>4</v>
      </c>
      <c r="E6249">
        <v>4</v>
      </c>
      <c r="F6249" t="s">
        <v>23</v>
      </c>
      <c r="I6249" s="4" t="str">
        <f t="shared" si="681"/>
        <v>Sandwich</v>
      </c>
      <c r="J6249" s="6">
        <f t="shared" si="682"/>
        <v>1</v>
      </c>
      <c r="K6249" s="6">
        <f t="shared" si="683"/>
        <v>4</v>
      </c>
      <c r="L6249" s="6">
        <f t="shared" si="680"/>
        <v>4</v>
      </c>
      <c r="M6249" t="str">
        <f t="shared" si="684"/>
        <v>Digital Wallet</v>
      </c>
      <c r="N6249" t="str">
        <f t="shared" si="685"/>
        <v>UNKNOWN</v>
      </c>
      <c r="O6249" s="8">
        <f t="shared" si="686"/>
        <v>44927</v>
      </c>
    </row>
    <row r="6250" spans="1:15" x14ac:dyDescent="0.35">
      <c r="A6250" t="s">
        <v>6271</v>
      </c>
      <c r="B6250" s="4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  <c r="I6250" s="4" t="str">
        <f t="shared" si="681"/>
        <v>Coffee</v>
      </c>
      <c r="J6250" s="6">
        <f t="shared" si="682"/>
        <v>4</v>
      </c>
      <c r="K6250" s="6">
        <f t="shared" si="683"/>
        <v>2</v>
      </c>
      <c r="L6250" s="6">
        <f t="shared" si="680"/>
        <v>8</v>
      </c>
      <c r="M6250" t="str">
        <f t="shared" si="684"/>
        <v>Digital Wallet</v>
      </c>
      <c r="N6250" t="str">
        <f t="shared" si="685"/>
        <v>Takeaway</v>
      </c>
      <c r="O6250" s="8">
        <f t="shared" si="686"/>
        <v>45108</v>
      </c>
    </row>
    <row r="6251" spans="1:15" x14ac:dyDescent="0.35">
      <c r="A6251" t="s">
        <v>6272</v>
      </c>
      <c r="B6251" s="4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I6251" s="4" t="str">
        <f t="shared" si="681"/>
        <v>Cookie</v>
      </c>
      <c r="J6251" s="6">
        <f t="shared" si="682"/>
        <v>2</v>
      </c>
      <c r="K6251" s="6">
        <f t="shared" si="683"/>
        <v>1</v>
      </c>
      <c r="L6251" s="6">
        <f t="shared" si="680"/>
        <v>2</v>
      </c>
      <c r="M6251" t="str">
        <f t="shared" si="684"/>
        <v>Cash</v>
      </c>
      <c r="N6251" t="str">
        <f t="shared" si="685"/>
        <v>UNKNOWN</v>
      </c>
      <c r="O6251" s="8">
        <f t="shared" si="686"/>
        <v>45003</v>
      </c>
    </row>
    <row r="6252" spans="1:15" x14ac:dyDescent="0.35">
      <c r="A6252" t="s">
        <v>6273</v>
      </c>
      <c r="B6252" s="4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  <c r="I6252" s="4" t="str">
        <f t="shared" si="681"/>
        <v>Salad</v>
      </c>
      <c r="J6252" s="6">
        <f t="shared" si="682"/>
        <v>3</v>
      </c>
      <c r="K6252" s="6">
        <f t="shared" si="683"/>
        <v>5</v>
      </c>
      <c r="L6252" s="6">
        <f t="shared" si="680"/>
        <v>15</v>
      </c>
      <c r="M6252" t="str">
        <f t="shared" si="684"/>
        <v>Credit Card</v>
      </c>
      <c r="N6252" t="str">
        <f t="shared" si="685"/>
        <v>Cafe</v>
      </c>
      <c r="O6252" s="8">
        <f t="shared" si="686"/>
        <v>45002</v>
      </c>
    </row>
    <row r="6253" spans="1:15" x14ac:dyDescent="0.35">
      <c r="A6253" t="s">
        <v>6274</v>
      </c>
      <c r="B6253" s="4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  <c r="I6253" s="4" t="str">
        <f t="shared" si="681"/>
        <v>Coffee</v>
      </c>
      <c r="J6253" s="6">
        <f t="shared" si="682"/>
        <v>1</v>
      </c>
      <c r="K6253" s="6">
        <f t="shared" si="683"/>
        <v>2</v>
      </c>
      <c r="L6253" s="6">
        <f t="shared" si="680"/>
        <v>2</v>
      </c>
      <c r="M6253" t="str">
        <f t="shared" si="684"/>
        <v>Digital Wallet</v>
      </c>
      <c r="N6253" t="str">
        <f t="shared" si="685"/>
        <v>In-store</v>
      </c>
      <c r="O6253" s="8">
        <f t="shared" si="686"/>
        <v>45229</v>
      </c>
    </row>
    <row r="6254" spans="1:15" x14ac:dyDescent="0.35">
      <c r="A6254" t="s">
        <v>6275</v>
      </c>
      <c r="B6254" s="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  <c r="I6254" s="4" t="str">
        <f t="shared" si="681"/>
        <v>Juice</v>
      </c>
      <c r="J6254" s="6">
        <f t="shared" si="682"/>
        <v>5</v>
      </c>
      <c r="K6254" s="6">
        <f t="shared" si="683"/>
        <v>3</v>
      </c>
      <c r="L6254" s="6">
        <f t="shared" si="680"/>
        <v>15</v>
      </c>
      <c r="M6254" t="str">
        <f t="shared" si="684"/>
        <v>Digital Wallet</v>
      </c>
      <c r="N6254" t="str">
        <f t="shared" si="685"/>
        <v>In-store</v>
      </c>
      <c r="O6254" s="8">
        <f t="shared" si="686"/>
        <v>44974</v>
      </c>
    </row>
    <row r="6255" spans="1:15" x14ac:dyDescent="0.35">
      <c r="A6255" t="s">
        <v>6276</v>
      </c>
      <c r="B6255" s="4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  <c r="I6255" s="4" t="str">
        <f t="shared" si="681"/>
        <v>Juice</v>
      </c>
      <c r="J6255" s="6">
        <f t="shared" si="682"/>
        <v>2</v>
      </c>
      <c r="K6255" s="6">
        <f t="shared" si="683"/>
        <v>3</v>
      </c>
      <c r="L6255" s="6">
        <f t="shared" si="680"/>
        <v>6</v>
      </c>
      <c r="M6255" t="str">
        <f t="shared" si="684"/>
        <v>Digital Wallet</v>
      </c>
      <c r="N6255" t="str">
        <f t="shared" si="685"/>
        <v>Takeaway</v>
      </c>
      <c r="O6255" s="8">
        <f t="shared" si="686"/>
        <v>44988</v>
      </c>
    </row>
    <row r="6256" spans="1:15" x14ac:dyDescent="0.35">
      <c r="A6256" t="s">
        <v>6277</v>
      </c>
      <c r="B6256" s="4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  <c r="I6256" s="4" t="str">
        <f t="shared" si="681"/>
        <v>Coffee</v>
      </c>
      <c r="J6256" s="6">
        <f t="shared" si="682"/>
        <v>2</v>
      </c>
      <c r="K6256" s="6">
        <f t="shared" si="683"/>
        <v>2</v>
      </c>
      <c r="L6256" s="6">
        <f t="shared" si="680"/>
        <v>4</v>
      </c>
      <c r="M6256" t="str">
        <f t="shared" si="684"/>
        <v>Default mode</v>
      </c>
      <c r="N6256" t="str">
        <f t="shared" si="685"/>
        <v>Cafe</v>
      </c>
      <c r="O6256" s="8">
        <f t="shared" si="686"/>
        <v>45047</v>
      </c>
    </row>
    <row r="6257" spans="1:15" x14ac:dyDescent="0.35">
      <c r="A6257" t="s">
        <v>6278</v>
      </c>
      <c r="B6257" s="4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I6257" s="4" t="str">
        <f t="shared" si="681"/>
        <v>Smoothie</v>
      </c>
      <c r="J6257" s="6">
        <f t="shared" si="682"/>
        <v>4</v>
      </c>
      <c r="K6257" s="6">
        <f t="shared" si="683"/>
        <v>4</v>
      </c>
      <c r="L6257" s="6">
        <f t="shared" si="680"/>
        <v>16</v>
      </c>
      <c r="M6257" t="str">
        <f t="shared" si="684"/>
        <v>Cash</v>
      </c>
      <c r="N6257" t="str">
        <f t="shared" si="685"/>
        <v>In-store</v>
      </c>
      <c r="O6257" s="8">
        <f t="shared" si="686"/>
        <v>45106</v>
      </c>
    </row>
    <row r="6258" spans="1:15" x14ac:dyDescent="0.35">
      <c r="A6258" t="s">
        <v>6279</v>
      </c>
      <c r="B6258" s="4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  <c r="I6258" s="4" t="str">
        <f t="shared" si="681"/>
        <v>Cookie</v>
      </c>
      <c r="J6258" s="6">
        <f t="shared" si="682"/>
        <v>3</v>
      </c>
      <c r="K6258" s="6">
        <f t="shared" si="683"/>
        <v>1</v>
      </c>
      <c r="L6258" s="6">
        <f t="shared" si="680"/>
        <v>3</v>
      </c>
      <c r="M6258" t="str">
        <f t="shared" si="684"/>
        <v>Digital Wallet</v>
      </c>
      <c r="N6258" t="str">
        <f t="shared" si="685"/>
        <v>In-store</v>
      </c>
      <c r="O6258" s="8">
        <f t="shared" si="686"/>
        <v>44986</v>
      </c>
    </row>
    <row r="6259" spans="1:15" x14ac:dyDescent="0.35">
      <c r="A6259" t="s">
        <v>6280</v>
      </c>
      <c r="B6259" s="4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I6259" s="4" t="str">
        <f t="shared" si="681"/>
        <v>Tea</v>
      </c>
      <c r="J6259" s="6">
        <f t="shared" si="682"/>
        <v>1</v>
      </c>
      <c r="K6259" s="6">
        <f t="shared" si="683"/>
        <v>1.5</v>
      </c>
      <c r="L6259" s="6">
        <f t="shared" si="680"/>
        <v>1.5</v>
      </c>
      <c r="M6259" t="str">
        <f t="shared" si="684"/>
        <v>Default mode</v>
      </c>
      <c r="N6259" t="str">
        <f t="shared" si="685"/>
        <v>In-store</v>
      </c>
      <c r="O6259" s="8">
        <f t="shared" si="686"/>
        <v>45047</v>
      </c>
    </row>
    <row r="6260" spans="1:15" x14ac:dyDescent="0.35">
      <c r="A6260" t="s">
        <v>6281</v>
      </c>
      <c r="B6260" s="4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I6260" s="4" t="str">
        <f t="shared" si="681"/>
        <v>Salad</v>
      </c>
      <c r="J6260" s="6">
        <f t="shared" si="682"/>
        <v>2</v>
      </c>
      <c r="K6260" s="6">
        <f t="shared" si="683"/>
        <v>5</v>
      </c>
      <c r="L6260" s="6">
        <f t="shared" si="680"/>
        <v>10</v>
      </c>
      <c r="M6260" t="str">
        <f t="shared" si="684"/>
        <v>Credit Card</v>
      </c>
      <c r="N6260" t="str">
        <f t="shared" si="685"/>
        <v>UNKNOWN</v>
      </c>
      <c r="O6260" s="8">
        <f t="shared" si="686"/>
        <v>45199</v>
      </c>
    </row>
    <row r="6261" spans="1:15" x14ac:dyDescent="0.35">
      <c r="A6261" t="s">
        <v>6282</v>
      </c>
      <c r="B6261" s="4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  <c r="I6261" s="4" t="str">
        <f t="shared" si="681"/>
        <v>Tea</v>
      </c>
      <c r="J6261" s="6">
        <f t="shared" si="682"/>
        <v>3</v>
      </c>
      <c r="K6261" s="6">
        <f t="shared" si="683"/>
        <v>1.5</v>
      </c>
      <c r="L6261" s="6">
        <f t="shared" si="680"/>
        <v>4.5</v>
      </c>
      <c r="M6261" t="str">
        <f t="shared" si="684"/>
        <v>Credit Card</v>
      </c>
      <c r="N6261" t="str">
        <f t="shared" si="685"/>
        <v>Takeaway</v>
      </c>
      <c r="O6261" s="8">
        <f t="shared" si="686"/>
        <v>45181</v>
      </c>
    </row>
    <row r="6262" spans="1:15" x14ac:dyDescent="0.35">
      <c r="A6262" t="s">
        <v>6283</v>
      </c>
      <c r="B6262" s="4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I6262" s="4" t="str">
        <f t="shared" si="681"/>
        <v>Sandwich</v>
      </c>
      <c r="J6262" s="6">
        <f t="shared" si="682"/>
        <v>3</v>
      </c>
      <c r="K6262" s="6">
        <f t="shared" si="683"/>
        <v>4</v>
      </c>
      <c r="L6262" s="6">
        <f t="shared" si="680"/>
        <v>12</v>
      </c>
      <c r="M6262" t="str">
        <f t="shared" si="684"/>
        <v>Credit Card</v>
      </c>
      <c r="N6262" t="str">
        <f t="shared" si="685"/>
        <v>Takeaway</v>
      </c>
      <c r="O6262" s="8">
        <f t="shared" si="686"/>
        <v>45050</v>
      </c>
    </row>
    <row r="6263" spans="1:15" x14ac:dyDescent="0.35">
      <c r="A6263" t="s">
        <v>6284</v>
      </c>
      <c r="B6263" s="4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  <c r="I6263" s="4" t="str">
        <f t="shared" si="681"/>
        <v>Cake</v>
      </c>
      <c r="J6263" s="6">
        <f t="shared" si="682"/>
        <v>5</v>
      </c>
      <c r="K6263" s="6">
        <f t="shared" si="683"/>
        <v>3</v>
      </c>
      <c r="L6263" s="6">
        <f t="shared" si="680"/>
        <v>15</v>
      </c>
      <c r="M6263" t="str">
        <f t="shared" si="684"/>
        <v>Digital Wallet</v>
      </c>
      <c r="N6263" t="str">
        <f t="shared" si="685"/>
        <v>In-store</v>
      </c>
      <c r="O6263" s="8">
        <f t="shared" si="686"/>
        <v>45139</v>
      </c>
    </row>
    <row r="6264" spans="1:15" x14ac:dyDescent="0.35">
      <c r="A6264" t="s">
        <v>6285</v>
      </c>
      <c r="B6264" s="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I6264" s="4" t="str">
        <f t="shared" si="681"/>
        <v>UNKNOWN</v>
      </c>
      <c r="J6264" s="6">
        <f t="shared" si="682"/>
        <v>1</v>
      </c>
      <c r="K6264" s="6">
        <f t="shared" si="683"/>
        <v>3</v>
      </c>
      <c r="L6264" s="6">
        <f t="shared" si="680"/>
        <v>3</v>
      </c>
      <c r="M6264" t="str">
        <f t="shared" si="684"/>
        <v>Credit Card</v>
      </c>
      <c r="N6264" t="str">
        <f t="shared" si="685"/>
        <v>UNKNOWN</v>
      </c>
      <c r="O6264" s="8">
        <f t="shared" si="686"/>
        <v>45159</v>
      </c>
    </row>
    <row r="6265" spans="1:15" x14ac:dyDescent="0.35">
      <c r="A6265" t="s">
        <v>6286</v>
      </c>
      <c r="C6265">
        <v>1</v>
      </c>
      <c r="D6265">
        <v>2</v>
      </c>
      <c r="E6265">
        <v>2</v>
      </c>
      <c r="H6265" s="1">
        <v>45183</v>
      </c>
      <c r="I6265" s="4" t="str">
        <f t="shared" si="681"/>
        <v>UNKNOWN</v>
      </c>
      <c r="J6265" s="6">
        <f t="shared" si="682"/>
        <v>1</v>
      </c>
      <c r="K6265" s="6">
        <f t="shared" si="683"/>
        <v>2</v>
      </c>
      <c r="L6265" s="6">
        <f t="shared" si="680"/>
        <v>2</v>
      </c>
      <c r="M6265" t="str">
        <f t="shared" si="684"/>
        <v>Default mode</v>
      </c>
      <c r="N6265" t="str">
        <f t="shared" si="685"/>
        <v>UNKNOWN</v>
      </c>
      <c r="O6265" s="8">
        <f t="shared" si="686"/>
        <v>45183</v>
      </c>
    </row>
    <row r="6266" spans="1:15" x14ac:dyDescent="0.35">
      <c r="A6266" t="s">
        <v>6287</v>
      </c>
      <c r="B6266" s="4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I6266" s="4" t="str">
        <f t="shared" si="681"/>
        <v>UNKNOWN</v>
      </c>
      <c r="J6266" s="6">
        <f t="shared" si="682"/>
        <v>4</v>
      </c>
      <c r="K6266" s="6">
        <f t="shared" si="683"/>
        <v>4</v>
      </c>
      <c r="L6266" s="6">
        <f t="shared" si="680"/>
        <v>16</v>
      </c>
      <c r="M6266" t="str">
        <f t="shared" si="684"/>
        <v>Credit Card</v>
      </c>
      <c r="N6266" t="str">
        <f t="shared" si="685"/>
        <v>UNKNOWN</v>
      </c>
      <c r="O6266" s="8">
        <f t="shared" si="686"/>
        <v>45051</v>
      </c>
    </row>
    <row r="6267" spans="1:15" x14ac:dyDescent="0.35">
      <c r="A6267" t="s">
        <v>6288</v>
      </c>
      <c r="B6267" s="4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  <c r="I6267" s="4" t="str">
        <f t="shared" si="681"/>
        <v>Juice</v>
      </c>
      <c r="J6267" s="6">
        <f t="shared" si="682"/>
        <v>3</v>
      </c>
      <c r="K6267" s="6">
        <f t="shared" si="683"/>
        <v>4</v>
      </c>
      <c r="L6267" s="6">
        <f t="shared" si="680"/>
        <v>12</v>
      </c>
      <c r="M6267" t="str">
        <f t="shared" si="684"/>
        <v>Credit Card</v>
      </c>
      <c r="N6267" t="str">
        <f t="shared" si="685"/>
        <v>Cafe</v>
      </c>
      <c r="O6267" s="8">
        <f t="shared" si="686"/>
        <v>45090</v>
      </c>
    </row>
    <row r="6268" spans="1:15" x14ac:dyDescent="0.35">
      <c r="A6268" t="s">
        <v>6289</v>
      </c>
      <c r="B6268" s="4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  <c r="I6268" s="4" t="str">
        <f t="shared" si="681"/>
        <v>Juice</v>
      </c>
      <c r="J6268" s="6">
        <f t="shared" si="682"/>
        <v>4</v>
      </c>
      <c r="K6268" s="6">
        <f t="shared" si="683"/>
        <v>3</v>
      </c>
      <c r="L6268" s="6">
        <f t="shared" si="680"/>
        <v>12</v>
      </c>
      <c r="M6268" t="str">
        <f t="shared" si="684"/>
        <v>Digital Wallet</v>
      </c>
      <c r="N6268" t="str">
        <f t="shared" si="685"/>
        <v>In-store</v>
      </c>
      <c r="O6268" s="8">
        <f t="shared" si="686"/>
        <v>45256</v>
      </c>
    </row>
    <row r="6269" spans="1:15" x14ac:dyDescent="0.35">
      <c r="A6269" t="s">
        <v>6290</v>
      </c>
      <c r="B6269" s="4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  <c r="I6269" s="4" t="str">
        <f t="shared" si="681"/>
        <v>Cake</v>
      </c>
      <c r="J6269" s="6">
        <f t="shared" si="682"/>
        <v>5</v>
      </c>
      <c r="K6269" s="6">
        <f t="shared" si="683"/>
        <v>3.0253307064452577</v>
      </c>
      <c r="L6269" s="6">
        <f t="shared" si="680"/>
        <v>15</v>
      </c>
      <c r="M6269" t="str">
        <f t="shared" si="684"/>
        <v>Cash</v>
      </c>
      <c r="N6269" t="str">
        <f t="shared" si="685"/>
        <v>Takeaway</v>
      </c>
      <c r="O6269" s="8">
        <f t="shared" si="686"/>
        <v>45037</v>
      </c>
    </row>
    <row r="6270" spans="1:15" x14ac:dyDescent="0.35">
      <c r="A6270" t="s">
        <v>6291</v>
      </c>
      <c r="B6270" s="4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  <c r="I6270" s="4" t="str">
        <f t="shared" si="681"/>
        <v>Smoothie</v>
      </c>
      <c r="J6270" s="6">
        <f t="shared" si="682"/>
        <v>3</v>
      </c>
      <c r="K6270" s="6">
        <f t="shared" si="683"/>
        <v>4</v>
      </c>
      <c r="L6270" s="6">
        <f t="shared" si="680"/>
        <v>12</v>
      </c>
      <c r="M6270" t="str">
        <f t="shared" si="684"/>
        <v>Digital Wallet</v>
      </c>
      <c r="N6270" t="str">
        <f t="shared" si="685"/>
        <v>UNKNOWN</v>
      </c>
      <c r="O6270" s="8">
        <f t="shared" si="686"/>
        <v>45238</v>
      </c>
    </row>
    <row r="6271" spans="1:15" x14ac:dyDescent="0.35">
      <c r="A6271" t="s">
        <v>6292</v>
      </c>
      <c r="B6271" s="4" t="s">
        <v>9</v>
      </c>
      <c r="C6271">
        <v>1</v>
      </c>
      <c r="E6271">
        <v>2</v>
      </c>
      <c r="F6271" t="s">
        <v>21</v>
      </c>
      <c r="H6271" s="1">
        <v>45037</v>
      </c>
      <c r="I6271" s="4" t="str">
        <f t="shared" si="681"/>
        <v>Coffee</v>
      </c>
      <c r="J6271" s="6">
        <f t="shared" si="682"/>
        <v>1</v>
      </c>
      <c r="K6271" s="6">
        <f t="shared" si="683"/>
        <v>0</v>
      </c>
      <c r="L6271" s="6">
        <f t="shared" si="680"/>
        <v>2</v>
      </c>
      <c r="M6271" t="str">
        <f t="shared" si="684"/>
        <v>UNKNOWN</v>
      </c>
      <c r="N6271" t="str">
        <f t="shared" si="685"/>
        <v>UNKNOWN</v>
      </c>
      <c r="O6271" s="8">
        <f t="shared" si="686"/>
        <v>45037</v>
      </c>
    </row>
    <row r="6272" spans="1:15" x14ac:dyDescent="0.35">
      <c r="A6272" t="s">
        <v>6293</v>
      </c>
      <c r="B6272" s="4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  <c r="I6272" s="4" t="str">
        <f t="shared" si="681"/>
        <v>Juice</v>
      </c>
      <c r="J6272" s="6">
        <f t="shared" si="682"/>
        <v>4</v>
      </c>
      <c r="K6272" s="6">
        <f t="shared" si="683"/>
        <v>3</v>
      </c>
      <c r="L6272" s="6">
        <f t="shared" si="680"/>
        <v>12</v>
      </c>
      <c r="M6272" t="str">
        <f t="shared" si="684"/>
        <v>Digital Wallet</v>
      </c>
      <c r="N6272" t="str">
        <f t="shared" si="685"/>
        <v>In-store</v>
      </c>
      <c r="O6272" s="8">
        <f t="shared" si="686"/>
        <v>44981</v>
      </c>
    </row>
    <row r="6273" spans="1:15" x14ac:dyDescent="0.35">
      <c r="A6273" t="s">
        <v>6294</v>
      </c>
      <c r="B6273" s="4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I6273" s="4" t="str">
        <f t="shared" si="681"/>
        <v>Juice</v>
      </c>
      <c r="J6273" s="6">
        <f t="shared" si="682"/>
        <v>5</v>
      </c>
      <c r="K6273" s="6">
        <f t="shared" si="683"/>
        <v>3</v>
      </c>
      <c r="L6273" s="6">
        <f t="shared" si="680"/>
        <v>15</v>
      </c>
      <c r="M6273" t="str">
        <f t="shared" si="684"/>
        <v>Cash</v>
      </c>
      <c r="N6273" t="str">
        <f t="shared" si="685"/>
        <v>UNKNOWN</v>
      </c>
      <c r="O6273" s="8">
        <f t="shared" si="686"/>
        <v>45240</v>
      </c>
    </row>
    <row r="6274" spans="1:15" x14ac:dyDescent="0.35">
      <c r="A6274" t="s">
        <v>6295</v>
      </c>
      <c r="B6274" s="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  <c r="I6274" s="4" t="str">
        <f t="shared" si="681"/>
        <v>Cake</v>
      </c>
      <c r="J6274" s="6">
        <f t="shared" si="682"/>
        <v>5</v>
      </c>
      <c r="K6274" s="6">
        <f t="shared" si="683"/>
        <v>3</v>
      </c>
      <c r="L6274" s="6">
        <f t="shared" ref="L6274:L6337" si="687">IF(ISBLANK(E6274),PRODUCT(J6274,K6274),IF(E6274="ERROR",PRODUCT(J6274,K6274),IF(E6274="UNKNOWN",PRODUCT(J6274,K6274),E6274)))</f>
        <v>15</v>
      </c>
      <c r="M6274" t="str">
        <f t="shared" si="684"/>
        <v>Digital Wallet</v>
      </c>
      <c r="N6274" t="str">
        <f t="shared" si="685"/>
        <v>In-store</v>
      </c>
      <c r="O6274" s="8">
        <f t="shared" si="686"/>
        <v>45003</v>
      </c>
    </row>
    <row r="6275" spans="1:15" x14ac:dyDescent="0.35">
      <c r="A6275" t="s">
        <v>6296</v>
      </c>
      <c r="B6275" s="4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I6275" s="4" t="str">
        <f t="shared" ref="I6275:I6338" si="688">IF(ISBLANK(B6275),"UNKNOWN",IF(B6275="ERROR","Juice",B6275))</f>
        <v>Salad</v>
      </c>
      <c r="J6275" s="6">
        <f t="shared" ref="J6275:J6338" si="689">IF(ISBLANK(C6275),E6275/D6275,IF(C6275="ERROR",AVERAGE(C6275:C16274),IF(C6275="UNKNOWN",MEDIAN(C6275:C16274),C6275)))</f>
        <v>3</v>
      </c>
      <c r="K6275" s="6">
        <f t="shared" ref="K6275:K6338" si="690">IF(ISBLANK(D6275),0,IF(D6275="ERROR",AVERAGE(D6275:D16274),IF(D6275="UNKNOWN",MEDIAN(D6275:D16274),D6275)))</f>
        <v>5</v>
      </c>
      <c r="L6275" s="6">
        <f t="shared" si="687"/>
        <v>15</v>
      </c>
      <c r="M6275" t="str">
        <f t="shared" ref="M6275:M6338" si="691">IF(ISBLANK(F6275),"Default mode",IF(F6275="ERROR","Cash",F6275))</f>
        <v>Credit Card</v>
      </c>
      <c r="N6275" t="str">
        <f t="shared" ref="N6275:N6338" si="692">IF(ISBLANK(G6275),"UNKNOWN",IF(G6275="ERROR","Cafe",G6275))</f>
        <v>In-store</v>
      </c>
      <c r="O6275" s="8">
        <f t="shared" ref="O6275:O6338" si="693">IF(ISBLANK(H6275),DATE(2023,1,1),IF(H6275="ERROR",DATE(2023,6,1),IF(H6275="UNKNOWN",DATE(2023,1,1),H6275)))</f>
        <v>45029</v>
      </c>
    </row>
    <row r="6276" spans="1:15" x14ac:dyDescent="0.35">
      <c r="A6276" t="s">
        <v>6297</v>
      </c>
      <c r="B6276" s="4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  <c r="I6276" s="4" t="str">
        <f t="shared" si="688"/>
        <v>Cake</v>
      </c>
      <c r="J6276" s="6">
        <f t="shared" si="689"/>
        <v>1</v>
      </c>
      <c r="K6276" s="6">
        <f t="shared" si="690"/>
        <v>3</v>
      </c>
      <c r="L6276" s="6">
        <f t="shared" si="687"/>
        <v>3</v>
      </c>
      <c r="M6276" t="str">
        <f t="shared" si="691"/>
        <v>Digital Wallet</v>
      </c>
      <c r="N6276" t="str">
        <f t="shared" si="692"/>
        <v>Takeaway</v>
      </c>
      <c r="O6276" s="8">
        <f t="shared" si="693"/>
        <v>45119</v>
      </c>
    </row>
    <row r="6277" spans="1:15" x14ac:dyDescent="0.35">
      <c r="A6277" t="s">
        <v>6298</v>
      </c>
      <c r="B6277" s="4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I6277" s="4" t="str">
        <f t="shared" si="688"/>
        <v>Salad</v>
      </c>
      <c r="J6277" s="6">
        <f t="shared" si="689"/>
        <v>3</v>
      </c>
      <c r="K6277" s="6">
        <f t="shared" si="690"/>
        <v>5</v>
      </c>
      <c r="L6277" s="6">
        <f t="shared" si="687"/>
        <v>15</v>
      </c>
      <c r="M6277" t="str">
        <f t="shared" si="691"/>
        <v>Cash</v>
      </c>
      <c r="N6277" t="str">
        <f t="shared" si="692"/>
        <v>In-store</v>
      </c>
      <c r="O6277" s="8">
        <f t="shared" si="693"/>
        <v>44927</v>
      </c>
    </row>
    <row r="6278" spans="1:15" x14ac:dyDescent="0.35">
      <c r="A6278" t="s">
        <v>6299</v>
      </c>
      <c r="B6278" s="4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I6278" s="4" t="str">
        <f t="shared" si="688"/>
        <v>Sandwich</v>
      </c>
      <c r="J6278" s="6">
        <f t="shared" si="689"/>
        <v>2</v>
      </c>
      <c r="K6278" s="6">
        <f t="shared" si="690"/>
        <v>4</v>
      </c>
      <c r="L6278" s="6">
        <f t="shared" si="687"/>
        <v>8</v>
      </c>
      <c r="M6278" t="str">
        <f t="shared" si="691"/>
        <v>Credit Card</v>
      </c>
      <c r="N6278" t="str">
        <f t="shared" si="692"/>
        <v>In-store</v>
      </c>
      <c r="O6278" s="8">
        <f t="shared" si="693"/>
        <v>45233</v>
      </c>
    </row>
    <row r="6279" spans="1:15" x14ac:dyDescent="0.35">
      <c r="A6279" t="s">
        <v>6300</v>
      </c>
      <c r="B6279" s="4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  <c r="I6279" s="4" t="str">
        <f t="shared" si="688"/>
        <v>Coffee</v>
      </c>
      <c r="J6279" s="6">
        <f t="shared" si="689"/>
        <v>5</v>
      </c>
      <c r="K6279" s="6">
        <f t="shared" si="690"/>
        <v>2</v>
      </c>
      <c r="L6279" s="6">
        <f t="shared" si="687"/>
        <v>10</v>
      </c>
      <c r="M6279" t="str">
        <f t="shared" si="691"/>
        <v>Credit Card</v>
      </c>
      <c r="N6279" t="str">
        <f t="shared" si="692"/>
        <v>In-store</v>
      </c>
      <c r="O6279" s="8">
        <f t="shared" si="693"/>
        <v>45033</v>
      </c>
    </row>
    <row r="6280" spans="1:15" x14ac:dyDescent="0.35">
      <c r="A6280" t="s">
        <v>6301</v>
      </c>
      <c r="B6280" s="4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  <c r="I6280" s="4" t="str">
        <f t="shared" si="688"/>
        <v>Tea</v>
      </c>
      <c r="J6280" s="6">
        <f t="shared" si="689"/>
        <v>4</v>
      </c>
      <c r="K6280" s="6">
        <f t="shared" si="690"/>
        <v>1.5</v>
      </c>
      <c r="L6280" s="6">
        <f t="shared" si="687"/>
        <v>6</v>
      </c>
      <c r="M6280" t="str">
        <f t="shared" si="691"/>
        <v>Digital Wallet</v>
      </c>
      <c r="N6280" t="str">
        <f t="shared" si="692"/>
        <v>Takeaway</v>
      </c>
      <c r="O6280" s="8">
        <f t="shared" si="693"/>
        <v>45189</v>
      </c>
    </row>
    <row r="6281" spans="1:15" x14ac:dyDescent="0.35">
      <c r="A6281" t="s">
        <v>6302</v>
      </c>
      <c r="B6281" s="4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I6281" s="4" t="str">
        <f t="shared" si="688"/>
        <v>Cookie</v>
      </c>
      <c r="J6281" s="6">
        <f t="shared" si="689"/>
        <v>3</v>
      </c>
      <c r="K6281" s="6">
        <f t="shared" si="690"/>
        <v>1</v>
      </c>
      <c r="L6281" s="6">
        <f t="shared" si="687"/>
        <v>3</v>
      </c>
      <c r="M6281" t="str">
        <f t="shared" si="691"/>
        <v>Credit Card</v>
      </c>
      <c r="N6281" t="str">
        <f t="shared" si="692"/>
        <v>UNKNOWN</v>
      </c>
      <c r="O6281" s="8">
        <f t="shared" si="693"/>
        <v>45071</v>
      </c>
    </row>
    <row r="6282" spans="1:15" x14ac:dyDescent="0.35">
      <c r="A6282" t="s">
        <v>6303</v>
      </c>
      <c r="B6282" s="4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  <c r="I6282" s="4" t="str">
        <f t="shared" si="688"/>
        <v>Juice</v>
      </c>
      <c r="J6282" s="6">
        <f t="shared" si="689"/>
        <v>1</v>
      </c>
      <c r="K6282" s="6">
        <f t="shared" si="690"/>
        <v>3</v>
      </c>
      <c r="L6282" s="6">
        <f t="shared" si="687"/>
        <v>3</v>
      </c>
      <c r="M6282" t="str">
        <f t="shared" si="691"/>
        <v>Digital Wallet</v>
      </c>
      <c r="N6282" t="str">
        <f t="shared" si="692"/>
        <v>In-store</v>
      </c>
      <c r="O6282" s="8">
        <f t="shared" si="693"/>
        <v>45251</v>
      </c>
    </row>
    <row r="6283" spans="1:15" x14ac:dyDescent="0.35">
      <c r="A6283" t="s">
        <v>6304</v>
      </c>
      <c r="B6283" s="4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I6283" s="4" t="str">
        <f t="shared" si="688"/>
        <v>Tea</v>
      </c>
      <c r="J6283" s="6">
        <f t="shared" si="689"/>
        <v>2</v>
      </c>
      <c r="K6283" s="6">
        <f t="shared" si="690"/>
        <v>1.5</v>
      </c>
      <c r="L6283" s="6">
        <f t="shared" si="687"/>
        <v>3</v>
      </c>
      <c r="M6283" t="str">
        <f t="shared" si="691"/>
        <v>Credit Card</v>
      </c>
      <c r="N6283" t="str">
        <f t="shared" si="692"/>
        <v>In-store</v>
      </c>
      <c r="O6283" s="8">
        <f t="shared" si="693"/>
        <v>44930</v>
      </c>
    </row>
    <row r="6284" spans="1:15" x14ac:dyDescent="0.35">
      <c r="A6284" t="s">
        <v>6305</v>
      </c>
      <c r="B6284" s="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  <c r="I6284" s="4" t="str">
        <f t="shared" si="688"/>
        <v>Cookie</v>
      </c>
      <c r="J6284" s="6">
        <f t="shared" si="689"/>
        <v>5</v>
      </c>
      <c r="K6284" s="6">
        <f t="shared" si="690"/>
        <v>1</v>
      </c>
      <c r="L6284" s="6">
        <f t="shared" si="687"/>
        <v>5</v>
      </c>
      <c r="M6284" t="str">
        <f t="shared" si="691"/>
        <v>Digital Wallet</v>
      </c>
      <c r="N6284" t="str">
        <f t="shared" si="692"/>
        <v>In-store</v>
      </c>
      <c r="O6284" s="8">
        <f t="shared" si="693"/>
        <v>45155</v>
      </c>
    </row>
    <row r="6285" spans="1:15" x14ac:dyDescent="0.35">
      <c r="A6285" t="s">
        <v>6306</v>
      </c>
      <c r="B6285" s="4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I6285" s="4" t="str">
        <f t="shared" si="688"/>
        <v>Cake</v>
      </c>
      <c r="J6285" s="6">
        <f t="shared" si="689"/>
        <v>4</v>
      </c>
      <c r="K6285" s="6">
        <f t="shared" si="690"/>
        <v>3</v>
      </c>
      <c r="L6285" s="6">
        <f t="shared" si="687"/>
        <v>12</v>
      </c>
      <c r="M6285" t="str">
        <f t="shared" si="691"/>
        <v>Default mode</v>
      </c>
      <c r="N6285" t="str">
        <f t="shared" si="692"/>
        <v>In-store</v>
      </c>
      <c r="O6285" s="8">
        <f t="shared" si="693"/>
        <v>45116</v>
      </c>
    </row>
    <row r="6286" spans="1:15" x14ac:dyDescent="0.35">
      <c r="A6286" t="s">
        <v>6307</v>
      </c>
      <c r="B6286" s="4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  <c r="I6286" s="4" t="str">
        <f t="shared" si="688"/>
        <v>Tea</v>
      </c>
      <c r="J6286" s="6">
        <f t="shared" si="689"/>
        <v>4</v>
      </c>
      <c r="K6286" s="6">
        <f t="shared" si="690"/>
        <v>1.5</v>
      </c>
      <c r="L6286" s="6">
        <f t="shared" si="687"/>
        <v>6</v>
      </c>
      <c r="M6286" t="str">
        <f t="shared" si="691"/>
        <v>Digital Wallet</v>
      </c>
      <c r="N6286" t="str">
        <f t="shared" si="692"/>
        <v>Takeaway</v>
      </c>
      <c r="O6286" s="8">
        <f t="shared" si="693"/>
        <v>44984</v>
      </c>
    </row>
    <row r="6287" spans="1:15" x14ac:dyDescent="0.35">
      <c r="A6287" t="s">
        <v>6308</v>
      </c>
      <c r="B6287" s="4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  <c r="I6287" s="4" t="str">
        <f t="shared" si="688"/>
        <v>Juice</v>
      </c>
      <c r="J6287" s="6">
        <f t="shared" si="689"/>
        <v>4</v>
      </c>
      <c r="K6287" s="6">
        <f t="shared" si="690"/>
        <v>5</v>
      </c>
      <c r="L6287" s="6">
        <f t="shared" si="687"/>
        <v>20</v>
      </c>
      <c r="M6287" t="str">
        <f t="shared" si="691"/>
        <v>Cash</v>
      </c>
      <c r="N6287" t="str">
        <f t="shared" si="692"/>
        <v>UNKNOWN</v>
      </c>
      <c r="O6287" s="8">
        <f t="shared" si="693"/>
        <v>45016</v>
      </c>
    </row>
    <row r="6288" spans="1:15" x14ac:dyDescent="0.35">
      <c r="A6288" t="s">
        <v>6309</v>
      </c>
      <c r="B6288" s="4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  <c r="I6288" s="4" t="str">
        <f t="shared" si="688"/>
        <v>Salad</v>
      </c>
      <c r="J6288" s="6">
        <f t="shared" si="689"/>
        <v>2</v>
      </c>
      <c r="K6288" s="6">
        <f t="shared" si="690"/>
        <v>5</v>
      </c>
      <c r="L6288" s="6">
        <f t="shared" si="687"/>
        <v>10</v>
      </c>
      <c r="M6288" t="str">
        <f t="shared" si="691"/>
        <v>Credit Card</v>
      </c>
      <c r="N6288" t="str">
        <f t="shared" si="692"/>
        <v>UNKNOWN</v>
      </c>
      <c r="O6288" s="8">
        <f t="shared" si="693"/>
        <v>45194</v>
      </c>
    </row>
    <row r="6289" spans="1:15" x14ac:dyDescent="0.35">
      <c r="A6289" t="s">
        <v>6310</v>
      </c>
      <c r="B6289" s="4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I6289" s="4" t="str">
        <f t="shared" si="688"/>
        <v>Cookie</v>
      </c>
      <c r="J6289" s="6">
        <f t="shared" si="689"/>
        <v>2</v>
      </c>
      <c r="K6289" s="6">
        <f t="shared" si="690"/>
        <v>1</v>
      </c>
      <c r="L6289" s="6">
        <f t="shared" si="687"/>
        <v>2</v>
      </c>
      <c r="M6289" t="str">
        <f t="shared" si="691"/>
        <v>Cash</v>
      </c>
      <c r="N6289" t="str">
        <f t="shared" si="692"/>
        <v>Takeaway</v>
      </c>
      <c r="O6289" s="8">
        <f t="shared" si="693"/>
        <v>45045</v>
      </c>
    </row>
    <row r="6290" spans="1:15" x14ac:dyDescent="0.35">
      <c r="A6290" t="s">
        <v>6311</v>
      </c>
      <c r="B6290" s="4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I6290" s="4" t="str">
        <f t="shared" si="688"/>
        <v>Cookie</v>
      </c>
      <c r="J6290" s="6">
        <f t="shared" si="689"/>
        <v>2</v>
      </c>
      <c r="K6290" s="6">
        <f t="shared" si="690"/>
        <v>1</v>
      </c>
      <c r="L6290" s="6">
        <f t="shared" si="687"/>
        <v>2</v>
      </c>
      <c r="M6290" t="str">
        <f t="shared" si="691"/>
        <v>Cash</v>
      </c>
      <c r="N6290" t="str">
        <f t="shared" si="692"/>
        <v>UNKNOWN</v>
      </c>
      <c r="O6290" s="8">
        <f t="shared" si="693"/>
        <v>45199</v>
      </c>
    </row>
    <row r="6291" spans="1:15" x14ac:dyDescent="0.35">
      <c r="A6291" t="s">
        <v>6312</v>
      </c>
      <c r="B6291" s="4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I6291" s="4" t="str">
        <f t="shared" si="688"/>
        <v>Salad</v>
      </c>
      <c r="J6291" s="6">
        <f t="shared" si="689"/>
        <v>5</v>
      </c>
      <c r="K6291" s="6">
        <f t="shared" si="690"/>
        <v>5</v>
      </c>
      <c r="L6291" s="6">
        <f t="shared" si="687"/>
        <v>25</v>
      </c>
      <c r="M6291" t="str">
        <f t="shared" si="691"/>
        <v>Cash</v>
      </c>
      <c r="N6291" t="str">
        <f t="shared" si="692"/>
        <v>UNKNOWN</v>
      </c>
      <c r="O6291" s="8">
        <f t="shared" si="693"/>
        <v>45041</v>
      </c>
    </row>
    <row r="6292" spans="1:15" x14ac:dyDescent="0.35">
      <c r="A6292" t="s">
        <v>6313</v>
      </c>
      <c r="B6292" s="4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I6292" s="4" t="str">
        <f t="shared" si="688"/>
        <v>Cookie</v>
      </c>
      <c r="J6292" s="6">
        <f t="shared" si="689"/>
        <v>2</v>
      </c>
      <c r="K6292" s="6">
        <f t="shared" si="690"/>
        <v>1</v>
      </c>
      <c r="L6292" s="6">
        <f t="shared" si="687"/>
        <v>2</v>
      </c>
      <c r="M6292" t="str">
        <f t="shared" si="691"/>
        <v>Credit Card</v>
      </c>
      <c r="N6292" t="str">
        <f t="shared" si="692"/>
        <v>UNKNOWN</v>
      </c>
      <c r="O6292" s="8">
        <f t="shared" si="693"/>
        <v>45150</v>
      </c>
    </row>
    <row r="6293" spans="1:15" x14ac:dyDescent="0.35">
      <c r="A6293" t="s">
        <v>6314</v>
      </c>
      <c r="B6293" s="4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I6293" s="4" t="str">
        <f t="shared" si="688"/>
        <v>Salad</v>
      </c>
      <c r="J6293" s="6">
        <f t="shared" si="689"/>
        <v>2</v>
      </c>
      <c r="K6293" s="6">
        <f t="shared" si="690"/>
        <v>5</v>
      </c>
      <c r="L6293" s="6">
        <f t="shared" si="687"/>
        <v>10</v>
      </c>
      <c r="M6293" t="str">
        <f t="shared" si="691"/>
        <v>Default mode</v>
      </c>
      <c r="N6293" t="str">
        <f t="shared" si="692"/>
        <v>Takeaway</v>
      </c>
      <c r="O6293" s="8">
        <f t="shared" si="693"/>
        <v>45082</v>
      </c>
    </row>
    <row r="6294" spans="1:15" x14ac:dyDescent="0.35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  <c r="I6294" s="4" t="str">
        <f t="shared" si="688"/>
        <v>UNKNOWN</v>
      </c>
      <c r="J6294" s="6">
        <f t="shared" si="689"/>
        <v>1</v>
      </c>
      <c r="K6294" s="6">
        <f t="shared" si="690"/>
        <v>3</v>
      </c>
      <c r="L6294" s="6">
        <f t="shared" si="687"/>
        <v>3</v>
      </c>
      <c r="M6294" t="str">
        <f t="shared" si="691"/>
        <v>Cash</v>
      </c>
      <c r="N6294" t="str">
        <f t="shared" si="692"/>
        <v>In-store</v>
      </c>
      <c r="O6294" s="8">
        <f t="shared" si="693"/>
        <v>45152</v>
      </c>
    </row>
    <row r="6295" spans="1:15" x14ac:dyDescent="0.35">
      <c r="A6295" t="s">
        <v>6316</v>
      </c>
      <c r="B6295" s="4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I6295" s="4" t="str">
        <f t="shared" si="688"/>
        <v>Cookie</v>
      </c>
      <c r="J6295" s="6">
        <f t="shared" si="689"/>
        <v>2</v>
      </c>
      <c r="K6295" s="6">
        <f t="shared" si="690"/>
        <v>1</v>
      </c>
      <c r="L6295" s="6">
        <f t="shared" si="687"/>
        <v>2</v>
      </c>
      <c r="M6295" t="str">
        <f t="shared" si="691"/>
        <v>Credit Card</v>
      </c>
      <c r="N6295" t="str">
        <f t="shared" si="692"/>
        <v>Takeaway</v>
      </c>
      <c r="O6295" s="8">
        <f t="shared" si="693"/>
        <v>45095</v>
      </c>
    </row>
    <row r="6296" spans="1:15" x14ac:dyDescent="0.35">
      <c r="A6296" t="s">
        <v>6317</v>
      </c>
      <c r="B6296" s="4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I6296" s="4" t="str">
        <f t="shared" si="688"/>
        <v>Tea</v>
      </c>
      <c r="J6296" s="6">
        <f t="shared" si="689"/>
        <v>4</v>
      </c>
      <c r="K6296" s="6">
        <f t="shared" si="690"/>
        <v>1.5</v>
      </c>
      <c r="L6296" s="6">
        <f t="shared" si="687"/>
        <v>6</v>
      </c>
      <c r="M6296" t="str">
        <f t="shared" si="691"/>
        <v>Cash</v>
      </c>
      <c r="N6296" t="str">
        <f t="shared" si="692"/>
        <v>UNKNOWN</v>
      </c>
      <c r="O6296" s="8">
        <f t="shared" si="693"/>
        <v>45256</v>
      </c>
    </row>
    <row r="6297" spans="1:15" x14ac:dyDescent="0.35">
      <c r="A6297" t="s">
        <v>6318</v>
      </c>
      <c r="B6297" s="4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  <c r="I6297" s="4" t="str">
        <f t="shared" si="688"/>
        <v>Cookie</v>
      </c>
      <c r="J6297" s="6">
        <f t="shared" si="689"/>
        <v>4</v>
      </c>
      <c r="K6297" s="6">
        <f t="shared" si="690"/>
        <v>1</v>
      </c>
      <c r="L6297" s="6">
        <f t="shared" si="687"/>
        <v>4</v>
      </c>
      <c r="M6297" t="str">
        <f t="shared" si="691"/>
        <v>Cash</v>
      </c>
      <c r="N6297" t="str">
        <f t="shared" si="692"/>
        <v>Cafe</v>
      </c>
      <c r="O6297" s="8">
        <f t="shared" si="693"/>
        <v>45131</v>
      </c>
    </row>
    <row r="6298" spans="1:15" x14ac:dyDescent="0.35">
      <c r="A6298" t="s">
        <v>6319</v>
      </c>
      <c r="B6298" s="4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I6298" s="4" t="str">
        <f t="shared" si="688"/>
        <v>Tea</v>
      </c>
      <c r="J6298" s="6">
        <f t="shared" si="689"/>
        <v>3</v>
      </c>
      <c r="K6298" s="6">
        <f t="shared" si="690"/>
        <v>1.5</v>
      </c>
      <c r="L6298" s="6">
        <f t="shared" si="687"/>
        <v>4.5</v>
      </c>
      <c r="M6298" t="str">
        <f t="shared" si="691"/>
        <v>Default mode</v>
      </c>
      <c r="N6298" t="str">
        <f t="shared" si="692"/>
        <v>Takeaway</v>
      </c>
      <c r="O6298" s="8">
        <f t="shared" si="693"/>
        <v>45239</v>
      </c>
    </row>
    <row r="6299" spans="1:15" x14ac:dyDescent="0.35">
      <c r="A6299" t="s">
        <v>6320</v>
      </c>
      <c r="B6299" s="4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I6299" s="4" t="str">
        <f t="shared" si="688"/>
        <v>Juice</v>
      </c>
      <c r="J6299" s="6">
        <f t="shared" si="689"/>
        <v>1</v>
      </c>
      <c r="K6299" s="6">
        <f t="shared" si="690"/>
        <v>3</v>
      </c>
      <c r="L6299" s="6">
        <f t="shared" si="687"/>
        <v>3</v>
      </c>
      <c r="M6299" t="str">
        <f t="shared" si="691"/>
        <v>Cash</v>
      </c>
      <c r="N6299" t="str">
        <f t="shared" si="692"/>
        <v>In-store</v>
      </c>
      <c r="O6299" s="8">
        <f t="shared" si="693"/>
        <v>45074</v>
      </c>
    </row>
    <row r="6300" spans="1:15" x14ac:dyDescent="0.35">
      <c r="A6300" t="s">
        <v>6321</v>
      </c>
      <c r="B6300" s="4" t="s">
        <v>25</v>
      </c>
      <c r="C6300">
        <v>4</v>
      </c>
      <c r="D6300">
        <v>4</v>
      </c>
      <c r="E6300">
        <v>16</v>
      </c>
      <c r="F6300" t="s">
        <v>10</v>
      </c>
      <c r="I6300" s="4" t="str">
        <f t="shared" si="688"/>
        <v>Smoothie</v>
      </c>
      <c r="J6300" s="6">
        <f t="shared" si="689"/>
        <v>4</v>
      </c>
      <c r="K6300" s="6">
        <f t="shared" si="690"/>
        <v>4</v>
      </c>
      <c r="L6300" s="6">
        <f t="shared" si="687"/>
        <v>16</v>
      </c>
      <c r="M6300" t="str">
        <f t="shared" si="691"/>
        <v>Credit Card</v>
      </c>
      <c r="N6300" t="str">
        <f t="shared" si="692"/>
        <v>UNKNOWN</v>
      </c>
      <c r="O6300" s="8">
        <f t="shared" si="693"/>
        <v>44927</v>
      </c>
    </row>
    <row r="6301" spans="1:15" x14ac:dyDescent="0.35">
      <c r="A6301" t="s">
        <v>6322</v>
      </c>
      <c r="B6301" s="4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I6301" s="4" t="str">
        <f t="shared" si="688"/>
        <v>Coffee</v>
      </c>
      <c r="J6301" s="6">
        <f t="shared" si="689"/>
        <v>4</v>
      </c>
      <c r="K6301" s="6">
        <f t="shared" si="690"/>
        <v>2</v>
      </c>
      <c r="L6301" s="6">
        <f t="shared" si="687"/>
        <v>8</v>
      </c>
      <c r="M6301" t="str">
        <f t="shared" si="691"/>
        <v>Cash</v>
      </c>
      <c r="N6301" t="str">
        <f t="shared" si="692"/>
        <v>Takeaway</v>
      </c>
      <c r="O6301" s="8">
        <f t="shared" si="693"/>
        <v>45106</v>
      </c>
    </row>
    <row r="6302" spans="1:15" x14ac:dyDescent="0.35">
      <c r="A6302" t="s">
        <v>6323</v>
      </c>
      <c r="B6302" s="4" t="s">
        <v>65</v>
      </c>
      <c r="C6302">
        <v>2</v>
      </c>
      <c r="D6302">
        <v>1.5</v>
      </c>
      <c r="E6302">
        <v>3</v>
      </c>
      <c r="H6302" s="1">
        <v>45290</v>
      </c>
      <c r="I6302" s="4" t="str">
        <f t="shared" si="688"/>
        <v>Tea</v>
      </c>
      <c r="J6302" s="6">
        <f t="shared" si="689"/>
        <v>2</v>
      </c>
      <c r="K6302" s="6">
        <f t="shared" si="690"/>
        <v>1.5</v>
      </c>
      <c r="L6302" s="6">
        <f t="shared" si="687"/>
        <v>3</v>
      </c>
      <c r="M6302" t="str">
        <f t="shared" si="691"/>
        <v>Default mode</v>
      </c>
      <c r="N6302" t="str">
        <f t="shared" si="692"/>
        <v>UNKNOWN</v>
      </c>
      <c r="O6302" s="8">
        <f t="shared" si="693"/>
        <v>45290</v>
      </c>
    </row>
    <row r="6303" spans="1:15" x14ac:dyDescent="0.35">
      <c r="A6303" t="s">
        <v>6324</v>
      </c>
      <c r="B6303" s="4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I6303" s="4" t="str">
        <f t="shared" si="688"/>
        <v>Juice</v>
      </c>
      <c r="J6303" s="6">
        <f t="shared" si="689"/>
        <v>5</v>
      </c>
      <c r="K6303" s="6">
        <f t="shared" si="690"/>
        <v>3</v>
      </c>
      <c r="L6303" s="6">
        <f t="shared" si="687"/>
        <v>15</v>
      </c>
      <c r="M6303" t="str">
        <f t="shared" si="691"/>
        <v>Credit Card</v>
      </c>
      <c r="N6303" t="str">
        <f t="shared" si="692"/>
        <v>UNKNOWN</v>
      </c>
      <c r="O6303" s="8">
        <f t="shared" si="693"/>
        <v>45285</v>
      </c>
    </row>
    <row r="6304" spans="1:15" x14ac:dyDescent="0.35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  <c r="I6304" s="4" t="str">
        <f t="shared" si="688"/>
        <v>UNKNOWN</v>
      </c>
      <c r="J6304" s="6">
        <f t="shared" si="689"/>
        <v>3</v>
      </c>
      <c r="K6304" s="6">
        <f t="shared" si="690"/>
        <v>4</v>
      </c>
      <c r="L6304" s="6">
        <f t="shared" si="687"/>
        <v>12</v>
      </c>
      <c r="M6304" t="str">
        <f t="shared" si="691"/>
        <v>Digital Wallet</v>
      </c>
      <c r="N6304" t="str">
        <f t="shared" si="692"/>
        <v>Takeaway</v>
      </c>
      <c r="O6304" s="8">
        <f t="shared" si="693"/>
        <v>45141</v>
      </c>
    </row>
    <row r="6305" spans="1:15" x14ac:dyDescent="0.35">
      <c r="A6305" t="s">
        <v>6326</v>
      </c>
      <c r="B6305" s="4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  <c r="I6305" s="4" t="str">
        <f t="shared" si="688"/>
        <v>Tea</v>
      </c>
      <c r="J6305" s="6">
        <f t="shared" si="689"/>
        <v>3</v>
      </c>
      <c r="K6305" s="6">
        <f t="shared" si="690"/>
        <v>3</v>
      </c>
      <c r="L6305" s="6">
        <f t="shared" si="687"/>
        <v>4.5</v>
      </c>
      <c r="M6305" t="str">
        <f t="shared" si="691"/>
        <v>Cash</v>
      </c>
      <c r="N6305" t="str">
        <f t="shared" si="692"/>
        <v>In-store</v>
      </c>
      <c r="O6305" s="8">
        <f t="shared" si="693"/>
        <v>45001</v>
      </c>
    </row>
    <row r="6306" spans="1:15" x14ac:dyDescent="0.35">
      <c r="A6306" t="s">
        <v>6327</v>
      </c>
      <c r="B6306" s="4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  <c r="I6306" s="4" t="str">
        <f t="shared" si="688"/>
        <v>Smoothie</v>
      </c>
      <c r="J6306" s="6">
        <f t="shared" si="689"/>
        <v>1</v>
      </c>
      <c r="K6306" s="6">
        <f t="shared" si="690"/>
        <v>4</v>
      </c>
      <c r="L6306" s="6">
        <f t="shared" si="687"/>
        <v>4</v>
      </c>
      <c r="M6306" t="str">
        <f t="shared" si="691"/>
        <v>Digital Wallet</v>
      </c>
      <c r="N6306" t="str">
        <f t="shared" si="692"/>
        <v>In-store</v>
      </c>
      <c r="O6306" s="8">
        <f t="shared" si="693"/>
        <v>45046</v>
      </c>
    </row>
    <row r="6307" spans="1:15" x14ac:dyDescent="0.35">
      <c r="A6307" t="s">
        <v>6328</v>
      </c>
      <c r="B6307" s="4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I6307" s="4" t="str">
        <f t="shared" si="688"/>
        <v>Cookie</v>
      </c>
      <c r="J6307" s="6">
        <f t="shared" si="689"/>
        <v>4</v>
      </c>
      <c r="K6307" s="6">
        <f t="shared" si="690"/>
        <v>1</v>
      </c>
      <c r="L6307" s="6">
        <f t="shared" si="687"/>
        <v>4</v>
      </c>
      <c r="M6307" t="str">
        <f t="shared" si="691"/>
        <v>Default mode</v>
      </c>
      <c r="N6307" t="str">
        <f t="shared" si="692"/>
        <v>Takeaway</v>
      </c>
      <c r="O6307" s="8">
        <f t="shared" si="693"/>
        <v>45095</v>
      </c>
    </row>
    <row r="6308" spans="1:15" x14ac:dyDescent="0.35">
      <c r="A6308" t="s">
        <v>6329</v>
      </c>
      <c r="B6308" s="4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I6308" s="4" t="str">
        <f t="shared" si="688"/>
        <v>Juice</v>
      </c>
      <c r="J6308" s="6">
        <f t="shared" si="689"/>
        <v>3</v>
      </c>
      <c r="K6308" s="6">
        <f t="shared" si="690"/>
        <v>3</v>
      </c>
      <c r="L6308" s="6">
        <f t="shared" si="687"/>
        <v>9</v>
      </c>
      <c r="M6308" t="str">
        <f t="shared" si="691"/>
        <v>Credit Card</v>
      </c>
      <c r="N6308" t="str">
        <f t="shared" si="692"/>
        <v>Takeaway</v>
      </c>
      <c r="O6308" s="8">
        <f t="shared" si="693"/>
        <v>44982</v>
      </c>
    </row>
    <row r="6309" spans="1:15" x14ac:dyDescent="0.35">
      <c r="A6309" t="s">
        <v>6330</v>
      </c>
      <c r="B6309" s="4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I6309" s="4" t="str">
        <f t="shared" si="688"/>
        <v>Smoothie</v>
      </c>
      <c r="J6309" s="6">
        <f t="shared" si="689"/>
        <v>3</v>
      </c>
      <c r="K6309" s="6">
        <f t="shared" si="690"/>
        <v>4</v>
      </c>
      <c r="L6309" s="6">
        <f t="shared" si="687"/>
        <v>12</v>
      </c>
      <c r="M6309" t="str">
        <f t="shared" si="691"/>
        <v>Credit Card</v>
      </c>
      <c r="N6309" t="str">
        <f t="shared" si="692"/>
        <v>In-store</v>
      </c>
      <c r="O6309" s="8">
        <f t="shared" si="693"/>
        <v>45084</v>
      </c>
    </row>
    <row r="6310" spans="1:15" x14ac:dyDescent="0.35">
      <c r="A6310" t="s">
        <v>6331</v>
      </c>
      <c r="B6310" s="4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I6310" s="4" t="str">
        <f t="shared" si="688"/>
        <v>Salad</v>
      </c>
      <c r="J6310" s="6">
        <f t="shared" si="689"/>
        <v>1</v>
      </c>
      <c r="K6310" s="6">
        <f t="shared" si="690"/>
        <v>5</v>
      </c>
      <c r="L6310" s="6">
        <f t="shared" si="687"/>
        <v>5</v>
      </c>
      <c r="M6310" t="str">
        <f t="shared" si="691"/>
        <v>Default mode</v>
      </c>
      <c r="N6310" t="str">
        <f t="shared" si="692"/>
        <v>Takeaway</v>
      </c>
      <c r="O6310" s="8">
        <f t="shared" si="693"/>
        <v>45026</v>
      </c>
    </row>
    <row r="6311" spans="1:15" x14ac:dyDescent="0.35">
      <c r="A6311" t="s">
        <v>6332</v>
      </c>
      <c r="B6311" s="4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I6311" s="4" t="str">
        <f t="shared" si="688"/>
        <v>Tea</v>
      </c>
      <c r="J6311" s="6">
        <f t="shared" si="689"/>
        <v>1</v>
      </c>
      <c r="K6311" s="6">
        <f t="shared" si="690"/>
        <v>1.5</v>
      </c>
      <c r="L6311" s="6">
        <f t="shared" si="687"/>
        <v>1.5</v>
      </c>
      <c r="M6311" t="str">
        <f t="shared" si="691"/>
        <v>Credit Card</v>
      </c>
      <c r="N6311" t="str">
        <f t="shared" si="692"/>
        <v>UNKNOWN</v>
      </c>
      <c r="O6311" s="8">
        <f t="shared" si="693"/>
        <v>44972</v>
      </c>
    </row>
    <row r="6312" spans="1:15" x14ac:dyDescent="0.35">
      <c r="A6312" t="s">
        <v>6333</v>
      </c>
      <c r="B6312" s="4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I6312" s="4" t="str">
        <f t="shared" si="688"/>
        <v>Cake</v>
      </c>
      <c r="J6312" s="6">
        <f t="shared" si="689"/>
        <v>4</v>
      </c>
      <c r="K6312" s="6">
        <f t="shared" si="690"/>
        <v>3</v>
      </c>
      <c r="L6312" s="6">
        <f t="shared" si="687"/>
        <v>12</v>
      </c>
      <c r="M6312" t="str">
        <f t="shared" si="691"/>
        <v>Cash</v>
      </c>
      <c r="N6312" t="str">
        <f t="shared" si="692"/>
        <v>Takeaway</v>
      </c>
      <c r="O6312" s="8">
        <f t="shared" si="693"/>
        <v>45247</v>
      </c>
    </row>
    <row r="6313" spans="1:15" x14ac:dyDescent="0.35">
      <c r="A6313" t="s">
        <v>6334</v>
      </c>
      <c r="B6313" s="4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I6313" s="4" t="str">
        <f t="shared" si="688"/>
        <v>Cake</v>
      </c>
      <c r="J6313" s="6">
        <f t="shared" si="689"/>
        <v>1</v>
      </c>
      <c r="K6313" s="6">
        <f t="shared" si="690"/>
        <v>3</v>
      </c>
      <c r="L6313" s="6">
        <f t="shared" si="687"/>
        <v>3</v>
      </c>
      <c r="M6313" t="str">
        <f t="shared" si="691"/>
        <v>Cash</v>
      </c>
      <c r="N6313" t="str">
        <f t="shared" si="692"/>
        <v>UNKNOWN</v>
      </c>
      <c r="O6313" s="8">
        <f t="shared" si="693"/>
        <v>45143</v>
      </c>
    </row>
    <row r="6314" spans="1:15" x14ac:dyDescent="0.35">
      <c r="A6314" t="s">
        <v>6335</v>
      </c>
      <c r="B6314" s="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I6314" s="4" t="str">
        <f t="shared" si="688"/>
        <v>Cake</v>
      </c>
      <c r="J6314" s="6">
        <f t="shared" si="689"/>
        <v>4</v>
      </c>
      <c r="K6314" s="6">
        <f t="shared" si="690"/>
        <v>3</v>
      </c>
      <c r="L6314" s="6">
        <f t="shared" si="687"/>
        <v>12</v>
      </c>
      <c r="M6314" t="str">
        <f t="shared" si="691"/>
        <v>Cash</v>
      </c>
      <c r="N6314" t="str">
        <f t="shared" si="692"/>
        <v>Takeaway</v>
      </c>
      <c r="O6314" s="8">
        <f t="shared" si="693"/>
        <v>45263</v>
      </c>
    </row>
    <row r="6315" spans="1:15" x14ac:dyDescent="0.35">
      <c r="A6315" t="s">
        <v>6336</v>
      </c>
      <c r="B6315" s="4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I6315" s="4" t="str">
        <f t="shared" si="688"/>
        <v>Coffee</v>
      </c>
      <c r="J6315" s="6">
        <f t="shared" si="689"/>
        <v>2</v>
      </c>
      <c r="K6315" s="6">
        <f t="shared" si="690"/>
        <v>2</v>
      </c>
      <c r="L6315" s="6">
        <f t="shared" si="687"/>
        <v>4</v>
      </c>
      <c r="M6315" t="str">
        <f t="shared" si="691"/>
        <v>Cash</v>
      </c>
      <c r="N6315" t="str">
        <f t="shared" si="692"/>
        <v>Takeaway</v>
      </c>
      <c r="O6315" s="8">
        <f t="shared" si="693"/>
        <v>45067</v>
      </c>
    </row>
    <row r="6316" spans="1:15" x14ac:dyDescent="0.35">
      <c r="A6316" t="s">
        <v>6337</v>
      </c>
      <c r="B6316" s="4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I6316" s="4" t="str">
        <f t="shared" si="688"/>
        <v>Smoothie</v>
      </c>
      <c r="J6316" s="6">
        <f t="shared" si="689"/>
        <v>1</v>
      </c>
      <c r="K6316" s="6">
        <f t="shared" si="690"/>
        <v>4</v>
      </c>
      <c r="L6316" s="6">
        <f t="shared" si="687"/>
        <v>4</v>
      </c>
      <c r="M6316" t="str">
        <f t="shared" si="691"/>
        <v>Cash</v>
      </c>
      <c r="N6316" t="str">
        <f t="shared" si="692"/>
        <v>UNKNOWN</v>
      </c>
      <c r="O6316" s="8">
        <f t="shared" si="693"/>
        <v>45290</v>
      </c>
    </row>
    <row r="6317" spans="1:15" x14ac:dyDescent="0.35">
      <c r="A6317" t="s">
        <v>6338</v>
      </c>
      <c r="B6317" s="4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I6317" s="4" t="str">
        <f t="shared" si="688"/>
        <v>Coffee</v>
      </c>
      <c r="J6317" s="6">
        <f t="shared" si="689"/>
        <v>4</v>
      </c>
      <c r="K6317" s="6">
        <f t="shared" si="690"/>
        <v>2</v>
      </c>
      <c r="L6317" s="6">
        <f t="shared" si="687"/>
        <v>8</v>
      </c>
      <c r="M6317" t="str">
        <f t="shared" si="691"/>
        <v>Credit Card</v>
      </c>
      <c r="N6317" t="str">
        <f t="shared" si="692"/>
        <v>In-store</v>
      </c>
      <c r="O6317" s="8">
        <f t="shared" si="693"/>
        <v>44957</v>
      </c>
    </row>
    <row r="6318" spans="1:15" x14ac:dyDescent="0.35">
      <c r="A6318" t="s">
        <v>6339</v>
      </c>
      <c r="B6318" s="4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I6318" s="4" t="str">
        <f t="shared" si="688"/>
        <v>Tea</v>
      </c>
      <c r="J6318" s="6">
        <f t="shared" si="689"/>
        <v>1</v>
      </c>
      <c r="K6318" s="6">
        <f t="shared" si="690"/>
        <v>1.5</v>
      </c>
      <c r="L6318" s="6">
        <f t="shared" si="687"/>
        <v>1.5</v>
      </c>
      <c r="M6318" t="str">
        <f t="shared" si="691"/>
        <v>Cash</v>
      </c>
      <c r="N6318" t="str">
        <f t="shared" si="692"/>
        <v>In-store</v>
      </c>
      <c r="O6318" s="8">
        <f t="shared" si="693"/>
        <v>45189</v>
      </c>
    </row>
    <row r="6319" spans="1:15" x14ac:dyDescent="0.35">
      <c r="A6319" t="s">
        <v>6340</v>
      </c>
      <c r="B6319" s="4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  <c r="I6319" s="4" t="str">
        <f t="shared" si="688"/>
        <v>Coffee</v>
      </c>
      <c r="J6319" s="6">
        <f t="shared" si="689"/>
        <v>5</v>
      </c>
      <c r="K6319" s="6">
        <f t="shared" si="690"/>
        <v>2</v>
      </c>
      <c r="L6319" s="6">
        <f t="shared" si="687"/>
        <v>10</v>
      </c>
      <c r="M6319" t="str">
        <f t="shared" si="691"/>
        <v>Digital Wallet</v>
      </c>
      <c r="N6319" t="str">
        <f t="shared" si="692"/>
        <v>In-store</v>
      </c>
      <c r="O6319" s="8">
        <f t="shared" si="693"/>
        <v>44982</v>
      </c>
    </row>
    <row r="6320" spans="1:15" x14ac:dyDescent="0.35">
      <c r="A6320" t="s">
        <v>6341</v>
      </c>
      <c r="B6320" s="4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  <c r="I6320" s="4" t="str">
        <f t="shared" si="688"/>
        <v>Cookie</v>
      </c>
      <c r="J6320" s="6">
        <f t="shared" si="689"/>
        <v>5</v>
      </c>
      <c r="K6320" s="6">
        <f t="shared" si="690"/>
        <v>1</v>
      </c>
      <c r="L6320" s="6">
        <f t="shared" si="687"/>
        <v>5</v>
      </c>
      <c r="M6320" t="str">
        <f t="shared" si="691"/>
        <v>Cash</v>
      </c>
      <c r="N6320" t="str">
        <f t="shared" si="692"/>
        <v>In-store</v>
      </c>
      <c r="O6320" s="8">
        <f t="shared" si="693"/>
        <v>45066</v>
      </c>
    </row>
    <row r="6321" spans="1:15" x14ac:dyDescent="0.35">
      <c r="A6321" t="s">
        <v>6342</v>
      </c>
      <c r="B6321" s="4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I6321" s="4" t="str">
        <f t="shared" si="688"/>
        <v>Coffee</v>
      </c>
      <c r="J6321" s="6">
        <f t="shared" si="689"/>
        <v>3</v>
      </c>
      <c r="K6321" s="6">
        <f t="shared" si="690"/>
        <v>2</v>
      </c>
      <c r="L6321" s="6">
        <f t="shared" si="687"/>
        <v>6</v>
      </c>
      <c r="M6321" t="str">
        <f t="shared" si="691"/>
        <v>Credit Card</v>
      </c>
      <c r="N6321" t="str">
        <f t="shared" si="692"/>
        <v>In-store</v>
      </c>
      <c r="O6321" s="8">
        <f t="shared" si="693"/>
        <v>45011</v>
      </c>
    </row>
    <row r="6322" spans="1:15" x14ac:dyDescent="0.35">
      <c r="A6322" t="s">
        <v>6343</v>
      </c>
      <c r="B6322" s="4" t="s">
        <v>9</v>
      </c>
      <c r="C6322">
        <v>5</v>
      </c>
      <c r="D6322">
        <v>2</v>
      </c>
      <c r="E6322">
        <v>10</v>
      </c>
      <c r="H6322" s="1">
        <v>45255</v>
      </c>
      <c r="I6322" s="4" t="str">
        <f t="shared" si="688"/>
        <v>Coffee</v>
      </c>
      <c r="J6322" s="6">
        <f t="shared" si="689"/>
        <v>5</v>
      </c>
      <c r="K6322" s="6">
        <f t="shared" si="690"/>
        <v>2</v>
      </c>
      <c r="L6322" s="6">
        <f t="shared" si="687"/>
        <v>10</v>
      </c>
      <c r="M6322" t="str">
        <f t="shared" si="691"/>
        <v>Default mode</v>
      </c>
      <c r="N6322" t="str">
        <f t="shared" si="692"/>
        <v>UNKNOWN</v>
      </c>
      <c r="O6322" s="8">
        <f t="shared" si="693"/>
        <v>45255</v>
      </c>
    </row>
    <row r="6323" spans="1:15" x14ac:dyDescent="0.35">
      <c r="A6323" t="s">
        <v>6344</v>
      </c>
      <c r="B6323" s="4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  <c r="I6323" s="4" t="str">
        <f t="shared" si="688"/>
        <v>Smoothie</v>
      </c>
      <c r="J6323" s="6">
        <f t="shared" si="689"/>
        <v>1</v>
      </c>
      <c r="K6323" s="6">
        <f t="shared" si="690"/>
        <v>4</v>
      </c>
      <c r="L6323" s="6">
        <f t="shared" si="687"/>
        <v>4</v>
      </c>
      <c r="M6323" t="str">
        <f t="shared" si="691"/>
        <v>Digital Wallet</v>
      </c>
      <c r="N6323" t="str">
        <f t="shared" si="692"/>
        <v>In-store</v>
      </c>
      <c r="O6323" s="8">
        <f t="shared" si="693"/>
        <v>45284</v>
      </c>
    </row>
    <row r="6324" spans="1:15" x14ac:dyDescent="0.35">
      <c r="A6324" t="s">
        <v>6345</v>
      </c>
      <c r="B6324" s="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  <c r="I6324" s="4" t="str">
        <f t="shared" si="688"/>
        <v>Smoothie</v>
      </c>
      <c r="J6324" s="6">
        <f t="shared" si="689"/>
        <v>2</v>
      </c>
      <c r="K6324" s="6">
        <f t="shared" si="690"/>
        <v>3.0299914310197087</v>
      </c>
      <c r="L6324" s="6">
        <f t="shared" si="687"/>
        <v>8</v>
      </c>
      <c r="M6324" t="str">
        <f t="shared" si="691"/>
        <v>Cash</v>
      </c>
      <c r="N6324" t="str">
        <f t="shared" si="692"/>
        <v>In-store</v>
      </c>
      <c r="O6324" s="8">
        <f t="shared" si="693"/>
        <v>45171</v>
      </c>
    </row>
    <row r="6325" spans="1:15" x14ac:dyDescent="0.35">
      <c r="A6325" t="s">
        <v>6346</v>
      </c>
      <c r="B6325" s="4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I6325" s="4" t="str">
        <f t="shared" si="688"/>
        <v>Juice</v>
      </c>
      <c r="J6325" s="6">
        <f t="shared" si="689"/>
        <v>3</v>
      </c>
      <c r="K6325" s="6">
        <f t="shared" si="690"/>
        <v>3</v>
      </c>
      <c r="L6325" s="6">
        <f t="shared" si="687"/>
        <v>9</v>
      </c>
      <c r="M6325" t="str">
        <f t="shared" si="691"/>
        <v>Default mode</v>
      </c>
      <c r="N6325" t="str">
        <f t="shared" si="692"/>
        <v>Takeaway</v>
      </c>
      <c r="O6325" s="8">
        <f t="shared" si="693"/>
        <v>45141</v>
      </c>
    </row>
    <row r="6326" spans="1:15" x14ac:dyDescent="0.35">
      <c r="A6326" t="s">
        <v>6347</v>
      </c>
      <c r="B6326" s="4" t="s">
        <v>13</v>
      </c>
      <c r="C6326">
        <v>4</v>
      </c>
      <c r="D6326">
        <v>3</v>
      </c>
      <c r="E6326">
        <v>12</v>
      </c>
      <c r="H6326" s="1">
        <v>45131</v>
      </c>
      <c r="I6326" s="4" t="str">
        <f t="shared" si="688"/>
        <v>Cake</v>
      </c>
      <c r="J6326" s="6">
        <f t="shared" si="689"/>
        <v>4</v>
      </c>
      <c r="K6326" s="6">
        <f t="shared" si="690"/>
        <v>3</v>
      </c>
      <c r="L6326" s="6">
        <f t="shared" si="687"/>
        <v>12</v>
      </c>
      <c r="M6326" t="str">
        <f t="shared" si="691"/>
        <v>Default mode</v>
      </c>
      <c r="N6326" t="str">
        <f t="shared" si="692"/>
        <v>UNKNOWN</v>
      </c>
      <c r="O6326" s="8">
        <f t="shared" si="693"/>
        <v>45131</v>
      </c>
    </row>
    <row r="6327" spans="1:15" x14ac:dyDescent="0.35">
      <c r="A6327" t="s">
        <v>6348</v>
      </c>
      <c r="B6327" s="4" t="s">
        <v>65</v>
      </c>
      <c r="C6327">
        <v>5</v>
      </c>
      <c r="D6327">
        <v>1.5</v>
      </c>
      <c r="E6327">
        <v>7.5</v>
      </c>
      <c r="H6327" s="1">
        <v>45114</v>
      </c>
      <c r="I6327" s="4" t="str">
        <f t="shared" si="688"/>
        <v>Tea</v>
      </c>
      <c r="J6327" s="6">
        <f t="shared" si="689"/>
        <v>5</v>
      </c>
      <c r="K6327" s="6">
        <f t="shared" si="690"/>
        <v>1.5</v>
      </c>
      <c r="L6327" s="6">
        <f t="shared" si="687"/>
        <v>7.5</v>
      </c>
      <c r="M6327" t="str">
        <f t="shared" si="691"/>
        <v>Default mode</v>
      </c>
      <c r="N6327" t="str">
        <f t="shared" si="692"/>
        <v>UNKNOWN</v>
      </c>
      <c r="O6327" s="8">
        <f t="shared" si="693"/>
        <v>45114</v>
      </c>
    </row>
    <row r="6328" spans="1:15" x14ac:dyDescent="0.35">
      <c r="A6328" t="s">
        <v>6349</v>
      </c>
      <c r="B6328" s="4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I6328" s="4" t="str">
        <f t="shared" si="688"/>
        <v>Salad</v>
      </c>
      <c r="J6328" s="6">
        <f t="shared" si="689"/>
        <v>3</v>
      </c>
      <c r="K6328" s="6">
        <f t="shared" si="690"/>
        <v>5</v>
      </c>
      <c r="L6328" s="6">
        <f t="shared" si="687"/>
        <v>15</v>
      </c>
      <c r="M6328" t="str">
        <f t="shared" si="691"/>
        <v>Credit Card</v>
      </c>
      <c r="N6328" t="str">
        <f t="shared" si="692"/>
        <v>In-store</v>
      </c>
      <c r="O6328" s="8">
        <f t="shared" si="693"/>
        <v>44954</v>
      </c>
    </row>
    <row r="6329" spans="1:15" x14ac:dyDescent="0.35">
      <c r="A6329" t="s">
        <v>6350</v>
      </c>
      <c r="B6329" s="4" t="s">
        <v>39</v>
      </c>
      <c r="C6329">
        <v>3</v>
      </c>
      <c r="D6329">
        <v>3</v>
      </c>
      <c r="E6329">
        <v>9</v>
      </c>
      <c r="H6329" s="1">
        <v>45052</v>
      </c>
      <c r="I6329" s="4" t="str">
        <f t="shared" si="688"/>
        <v>Juice</v>
      </c>
      <c r="J6329" s="6">
        <f t="shared" si="689"/>
        <v>3</v>
      </c>
      <c r="K6329" s="6">
        <f t="shared" si="690"/>
        <v>3</v>
      </c>
      <c r="L6329" s="6">
        <f t="shared" si="687"/>
        <v>9</v>
      </c>
      <c r="M6329" t="str">
        <f t="shared" si="691"/>
        <v>Default mode</v>
      </c>
      <c r="N6329" t="str">
        <f t="shared" si="692"/>
        <v>UNKNOWN</v>
      </c>
      <c r="O6329" s="8">
        <f t="shared" si="693"/>
        <v>45052</v>
      </c>
    </row>
    <row r="6330" spans="1:15" x14ac:dyDescent="0.35">
      <c r="A6330" t="s">
        <v>6351</v>
      </c>
      <c r="B6330" s="4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I6330" s="4" t="str">
        <f t="shared" si="688"/>
        <v>Coffee</v>
      </c>
      <c r="J6330" s="6">
        <f t="shared" si="689"/>
        <v>3</v>
      </c>
      <c r="K6330" s="6">
        <f t="shared" si="690"/>
        <v>2</v>
      </c>
      <c r="L6330" s="6">
        <f t="shared" si="687"/>
        <v>6</v>
      </c>
      <c r="M6330" t="str">
        <f t="shared" si="691"/>
        <v>Default mode</v>
      </c>
      <c r="N6330" t="str">
        <f t="shared" si="692"/>
        <v>In-store</v>
      </c>
      <c r="O6330" s="8">
        <f t="shared" si="693"/>
        <v>45241</v>
      </c>
    </row>
    <row r="6331" spans="1:15" x14ac:dyDescent="0.35">
      <c r="A6331" t="s">
        <v>6352</v>
      </c>
      <c r="B6331" s="4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I6331" s="4" t="str">
        <f t="shared" si="688"/>
        <v>Cake</v>
      </c>
      <c r="J6331" s="6">
        <f t="shared" si="689"/>
        <v>5</v>
      </c>
      <c r="K6331" s="6">
        <f t="shared" si="690"/>
        <v>3</v>
      </c>
      <c r="L6331" s="6">
        <f t="shared" si="687"/>
        <v>15</v>
      </c>
      <c r="M6331" t="str">
        <f t="shared" si="691"/>
        <v>Credit Card</v>
      </c>
      <c r="N6331" t="str">
        <f t="shared" si="692"/>
        <v>UNKNOWN</v>
      </c>
      <c r="O6331" s="8">
        <f t="shared" si="693"/>
        <v>45256</v>
      </c>
    </row>
    <row r="6332" spans="1:15" x14ac:dyDescent="0.35">
      <c r="A6332" t="s">
        <v>6353</v>
      </c>
      <c r="B6332" s="4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  <c r="I6332" s="4" t="str">
        <f t="shared" si="688"/>
        <v>Juice</v>
      </c>
      <c r="J6332" s="6">
        <f t="shared" si="689"/>
        <v>5</v>
      </c>
      <c r="K6332" s="6">
        <f t="shared" si="690"/>
        <v>5</v>
      </c>
      <c r="L6332" s="6">
        <f t="shared" si="687"/>
        <v>25</v>
      </c>
      <c r="M6332" t="str">
        <f t="shared" si="691"/>
        <v>Credit Card</v>
      </c>
      <c r="N6332" t="str">
        <f t="shared" si="692"/>
        <v>UNKNOWN</v>
      </c>
      <c r="O6332" s="8">
        <f t="shared" si="693"/>
        <v>45119</v>
      </c>
    </row>
    <row r="6333" spans="1:15" x14ac:dyDescent="0.35">
      <c r="A6333" t="s">
        <v>6354</v>
      </c>
      <c r="B6333" s="4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I6333" s="4" t="str">
        <f t="shared" si="688"/>
        <v>Cake</v>
      </c>
      <c r="J6333" s="6">
        <f t="shared" si="689"/>
        <v>2</v>
      </c>
      <c r="K6333" s="6">
        <f t="shared" si="690"/>
        <v>3</v>
      </c>
      <c r="L6333" s="6">
        <f t="shared" si="687"/>
        <v>6</v>
      </c>
      <c r="M6333" t="str">
        <f t="shared" si="691"/>
        <v>Default mode</v>
      </c>
      <c r="N6333" t="str">
        <f t="shared" si="692"/>
        <v>Takeaway</v>
      </c>
      <c r="O6333" s="8">
        <f t="shared" si="693"/>
        <v>44994</v>
      </c>
    </row>
    <row r="6334" spans="1:15" x14ac:dyDescent="0.35">
      <c r="A6334" t="s">
        <v>6355</v>
      </c>
      <c r="B6334" s="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  <c r="I6334" s="4" t="str">
        <f t="shared" si="688"/>
        <v>Cookie</v>
      </c>
      <c r="J6334" s="6">
        <f t="shared" si="689"/>
        <v>1</v>
      </c>
      <c r="K6334" s="6">
        <f t="shared" si="690"/>
        <v>1</v>
      </c>
      <c r="L6334" s="6">
        <f t="shared" si="687"/>
        <v>1</v>
      </c>
      <c r="M6334" t="str">
        <f t="shared" si="691"/>
        <v>Cash</v>
      </c>
      <c r="N6334" t="str">
        <f t="shared" si="692"/>
        <v>UNKNOWN</v>
      </c>
      <c r="O6334" s="8">
        <f t="shared" si="693"/>
        <v>44983</v>
      </c>
    </row>
    <row r="6335" spans="1:15" x14ac:dyDescent="0.35">
      <c r="A6335" t="s">
        <v>6356</v>
      </c>
      <c r="B6335" s="4" t="s">
        <v>39</v>
      </c>
      <c r="C6335">
        <v>5</v>
      </c>
      <c r="D6335">
        <v>3</v>
      </c>
      <c r="E6335">
        <v>15</v>
      </c>
      <c r="H6335" s="1">
        <v>45036</v>
      </c>
      <c r="I6335" s="4" t="str">
        <f t="shared" si="688"/>
        <v>Juice</v>
      </c>
      <c r="J6335" s="6">
        <f t="shared" si="689"/>
        <v>5</v>
      </c>
      <c r="K6335" s="6">
        <f t="shared" si="690"/>
        <v>3</v>
      </c>
      <c r="L6335" s="6">
        <f t="shared" si="687"/>
        <v>15</v>
      </c>
      <c r="M6335" t="str">
        <f t="shared" si="691"/>
        <v>Default mode</v>
      </c>
      <c r="N6335" t="str">
        <f t="shared" si="692"/>
        <v>UNKNOWN</v>
      </c>
      <c r="O6335" s="8">
        <f t="shared" si="693"/>
        <v>45036</v>
      </c>
    </row>
    <row r="6336" spans="1:15" x14ac:dyDescent="0.35">
      <c r="A6336" t="s">
        <v>6357</v>
      </c>
      <c r="B6336" s="4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I6336" s="4" t="str">
        <f t="shared" si="688"/>
        <v>Salad</v>
      </c>
      <c r="J6336" s="6">
        <f t="shared" si="689"/>
        <v>4</v>
      </c>
      <c r="K6336" s="6">
        <f t="shared" si="690"/>
        <v>5</v>
      </c>
      <c r="L6336" s="6">
        <f t="shared" si="687"/>
        <v>20</v>
      </c>
      <c r="M6336" t="str">
        <f t="shared" si="691"/>
        <v>Credit Card</v>
      </c>
      <c r="N6336" t="str">
        <f t="shared" si="692"/>
        <v>In-store</v>
      </c>
      <c r="O6336" s="8">
        <f t="shared" si="693"/>
        <v>45126</v>
      </c>
    </row>
    <row r="6337" spans="1:15" x14ac:dyDescent="0.35">
      <c r="A6337" t="s">
        <v>6358</v>
      </c>
      <c r="B6337" s="4" t="s">
        <v>65</v>
      </c>
      <c r="C6337">
        <v>5</v>
      </c>
      <c r="D6337">
        <v>1.5</v>
      </c>
      <c r="E6337">
        <v>7.5</v>
      </c>
      <c r="H6337" s="1">
        <v>45155</v>
      </c>
      <c r="I6337" s="4" t="str">
        <f t="shared" si="688"/>
        <v>Tea</v>
      </c>
      <c r="J6337" s="6">
        <f t="shared" si="689"/>
        <v>5</v>
      </c>
      <c r="K6337" s="6">
        <f t="shared" si="690"/>
        <v>1.5</v>
      </c>
      <c r="L6337" s="6">
        <f t="shared" si="687"/>
        <v>7.5</v>
      </c>
      <c r="M6337" t="str">
        <f t="shared" si="691"/>
        <v>Default mode</v>
      </c>
      <c r="N6337" t="str">
        <f t="shared" si="692"/>
        <v>UNKNOWN</v>
      </c>
      <c r="O6337" s="8">
        <f t="shared" si="693"/>
        <v>45155</v>
      </c>
    </row>
    <row r="6338" spans="1:15" x14ac:dyDescent="0.35">
      <c r="A6338" t="s">
        <v>6359</v>
      </c>
      <c r="B6338" s="4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  <c r="I6338" s="4" t="str">
        <f t="shared" si="688"/>
        <v>Salad</v>
      </c>
      <c r="J6338" s="6">
        <f t="shared" si="689"/>
        <v>3</v>
      </c>
      <c r="K6338" s="6">
        <f t="shared" si="690"/>
        <v>5</v>
      </c>
      <c r="L6338" s="6">
        <f t="shared" ref="L6338:L6401" si="694">IF(ISBLANK(E6338),PRODUCT(J6338,K6338),IF(E6338="ERROR",PRODUCT(J6338,K6338),IF(E6338="UNKNOWN",PRODUCT(J6338,K6338),E6338)))</f>
        <v>15</v>
      </c>
      <c r="M6338" t="str">
        <f t="shared" si="691"/>
        <v>Cash</v>
      </c>
      <c r="N6338" t="str">
        <f t="shared" si="692"/>
        <v>Takeaway</v>
      </c>
      <c r="O6338" s="8">
        <f t="shared" si="693"/>
        <v>45055</v>
      </c>
    </row>
    <row r="6339" spans="1:15" x14ac:dyDescent="0.35">
      <c r="A6339" t="s">
        <v>6360</v>
      </c>
      <c r="B6339" s="4" t="s">
        <v>13</v>
      </c>
      <c r="C6339">
        <v>5</v>
      </c>
      <c r="D6339">
        <v>3</v>
      </c>
      <c r="E6339">
        <v>15</v>
      </c>
      <c r="F6339" t="s">
        <v>10</v>
      </c>
      <c r="I6339" s="4" t="str">
        <f t="shared" ref="I6339:I6402" si="695">IF(ISBLANK(B6339),"UNKNOWN",IF(B6339="ERROR","Juice",B6339))</f>
        <v>Cake</v>
      </c>
      <c r="J6339" s="6">
        <f t="shared" ref="J6339:J6402" si="696">IF(ISBLANK(C6339),E6339/D6339,IF(C6339="ERROR",AVERAGE(C6339:C16338),IF(C6339="UNKNOWN",MEDIAN(C6339:C16338),C6339)))</f>
        <v>5</v>
      </c>
      <c r="K6339" s="6">
        <f t="shared" ref="K6339:K6402" si="697">IF(ISBLANK(D6339),0,IF(D6339="ERROR",AVERAGE(D6339:D16338),IF(D6339="UNKNOWN",MEDIAN(D6339:D16338),D6339)))</f>
        <v>3</v>
      </c>
      <c r="L6339" s="6">
        <f t="shared" si="694"/>
        <v>15</v>
      </c>
      <c r="M6339" t="str">
        <f t="shared" ref="M6339:M6402" si="698">IF(ISBLANK(F6339),"Default mode",IF(F6339="ERROR","Cash",F6339))</f>
        <v>Credit Card</v>
      </c>
      <c r="N6339" t="str">
        <f t="shared" ref="N6339:N6402" si="699">IF(ISBLANK(G6339),"UNKNOWN",IF(G6339="ERROR","Cafe",G6339))</f>
        <v>UNKNOWN</v>
      </c>
      <c r="O6339" s="8">
        <f t="shared" ref="O6339:O6402" si="700">IF(ISBLANK(H6339),DATE(2023,1,1),IF(H6339="ERROR",DATE(2023,6,1),IF(H6339="UNKNOWN",DATE(2023,1,1),H6339)))</f>
        <v>44927</v>
      </c>
    </row>
    <row r="6340" spans="1:15" x14ac:dyDescent="0.35">
      <c r="A6340" t="s">
        <v>6361</v>
      </c>
      <c r="B6340" s="4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  <c r="I6340" s="4" t="str">
        <f t="shared" si="695"/>
        <v>Cookie</v>
      </c>
      <c r="J6340" s="6">
        <f t="shared" si="696"/>
        <v>5</v>
      </c>
      <c r="K6340" s="6">
        <f t="shared" si="697"/>
        <v>1</v>
      </c>
      <c r="L6340" s="6">
        <f t="shared" si="694"/>
        <v>5</v>
      </c>
      <c r="M6340" t="str">
        <f t="shared" si="698"/>
        <v>Digital Wallet</v>
      </c>
      <c r="N6340" t="str">
        <f t="shared" si="699"/>
        <v>UNKNOWN</v>
      </c>
      <c r="O6340" s="8">
        <f t="shared" si="700"/>
        <v>45287</v>
      </c>
    </row>
    <row r="6341" spans="1:15" x14ac:dyDescent="0.35">
      <c r="A6341" t="s">
        <v>6362</v>
      </c>
      <c r="B6341" s="4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  <c r="I6341" s="4" t="str">
        <f t="shared" si="695"/>
        <v>Smoothie</v>
      </c>
      <c r="J6341" s="6">
        <f t="shared" si="696"/>
        <v>1</v>
      </c>
      <c r="K6341" s="6">
        <f t="shared" si="697"/>
        <v>4</v>
      </c>
      <c r="L6341" s="6">
        <f t="shared" si="694"/>
        <v>4</v>
      </c>
      <c r="M6341" t="str">
        <f t="shared" si="698"/>
        <v>Digital Wallet</v>
      </c>
      <c r="N6341" t="str">
        <f t="shared" si="699"/>
        <v>In-store</v>
      </c>
      <c r="O6341" s="8">
        <f t="shared" si="700"/>
        <v>45007</v>
      </c>
    </row>
    <row r="6342" spans="1:15" x14ac:dyDescent="0.35">
      <c r="A6342" t="s">
        <v>6363</v>
      </c>
      <c r="B6342" s="4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I6342" s="4" t="str">
        <f t="shared" si="695"/>
        <v>Coffee</v>
      </c>
      <c r="J6342" s="6">
        <f t="shared" si="696"/>
        <v>2</v>
      </c>
      <c r="K6342" s="6">
        <f t="shared" si="697"/>
        <v>2</v>
      </c>
      <c r="L6342" s="6">
        <f t="shared" si="694"/>
        <v>4</v>
      </c>
      <c r="M6342" t="str">
        <f t="shared" si="698"/>
        <v>Default mode</v>
      </c>
      <c r="N6342" t="str">
        <f t="shared" si="699"/>
        <v>In-store</v>
      </c>
      <c r="O6342" s="8">
        <f t="shared" si="700"/>
        <v>45202</v>
      </c>
    </row>
    <row r="6343" spans="1:15" x14ac:dyDescent="0.35">
      <c r="A6343" t="s">
        <v>6364</v>
      </c>
      <c r="B6343" s="4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I6343" s="4" t="str">
        <f t="shared" si="695"/>
        <v>Coffee</v>
      </c>
      <c r="J6343" s="6">
        <f t="shared" si="696"/>
        <v>2</v>
      </c>
      <c r="K6343" s="6">
        <f t="shared" si="697"/>
        <v>2</v>
      </c>
      <c r="L6343" s="6">
        <f t="shared" si="694"/>
        <v>4</v>
      </c>
      <c r="M6343" t="str">
        <f t="shared" si="698"/>
        <v>Cash</v>
      </c>
      <c r="N6343" t="str">
        <f t="shared" si="699"/>
        <v>UNKNOWN</v>
      </c>
      <c r="O6343" s="8">
        <f t="shared" si="700"/>
        <v>45017</v>
      </c>
    </row>
    <row r="6344" spans="1:15" x14ac:dyDescent="0.35">
      <c r="A6344" t="s">
        <v>6365</v>
      </c>
      <c r="B6344" s="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I6344" s="4" t="str">
        <f t="shared" si="695"/>
        <v>Cookie</v>
      </c>
      <c r="J6344" s="6">
        <f t="shared" si="696"/>
        <v>2</v>
      </c>
      <c r="K6344" s="6">
        <f t="shared" si="697"/>
        <v>1</v>
      </c>
      <c r="L6344" s="6">
        <f t="shared" si="694"/>
        <v>2</v>
      </c>
      <c r="M6344" t="str">
        <f t="shared" si="698"/>
        <v>Default mode</v>
      </c>
      <c r="N6344" t="str">
        <f t="shared" si="699"/>
        <v>Takeaway</v>
      </c>
      <c r="O6344" s="8">
        <f t="shared" si="700"/>
        <v>45269</v>
      </c>
    </row>
    <row r="6345" spans="1:15" x14ac:dyDescent="0.35">
      <c r="A6345" t="s">
        <v>6366</v>
      </c>
      <c r="B6345" s="4" t="s">
        <v>65</v>
      </c>
      <c r="C6345">
        <v>1</v>
      </c>
      <c r="D6345">
        <v>1.5</v>
      </c>
      <c r="E6345">
        <v>1.5</v>
      </c>
      <c r="H6345" s="1">
        <v>45108</v>
      </c>
      <c r="I6345" s="4" t="str">
        <f t="shared" si="695"/>
        <v>Tea</v>
      </c>
      <c r="J6345" s="6">
        <f t="shared" si="696"/>
        <v>1</v>
      </c>
      <c r="K6345" s="6">
        <f t="shared" si="697"/>
        <v>1.5</v>
      </c>
      <c r="L6345" s="6">
        <f t="shared" si="694"/>
        <v>1.5</v>
      </c>
      <c r="M6345" t="str">
        <f t="shared" si="698"/>
        <v>Default mode</v>
      </c>
      <c r="N6345" t="str">
        <f t="shared" si="699"/>
        <v>UNKNOWN</v>
      </c>
      <c r="O6345" s="8">
        <f t="shared" si="700"/>
        <v>45108</v>
      </c>
    </row>
    <row r="6346" spans="1:15" x14ac:dyDescent="0.35">
      <c r="A6346" t="s">
        <v>6367</v>
      </c>
      <c r="B6346" s="4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  <c r="I6346" s="4" t="str">
        <f t="shared" si="695"/>
        <v>Cookie</v>
      </c>
      <c r="J6346" s="6">
        <f t="shared" si="696"/>
        <v>2</v>
      </c>
      <c r="K6346" s="6">
        <f t="shared" si="697"/>
        <v>1</v>
      </c>
      <c r="L6346" s="6">
        <f t="shared" si="694"/>
        <v>2</v>
      </c>
      <c r="M6346" t="str">
        <f t="shared" si="698"/>
        <v>Digital Wallet</v>
      </c>
      <c r="N6346" t="str">
        <f t="shared" si="699"/>
        <v>UNKNOWN</v>
      </c>
      <c r="O6346" s="8">
        <f t="shared" si="700"/>
        <v>45260</v>
      </c>
    </row>
    <row r="6347" spans="1:15" x14ac:dyDescent="0.35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  <c r="I6347" s="4" t="str">
        <f t="shared" si="695"/>
        <v>UNKNOWN</v>
      </c>
      <c r="J6347" s="6">
        <f t="shared" si="696"/>
        <v>3</v>
      </c>
      <c r="K6347" s="6">
        <f t="shared" si="697"/>
        <v>3</v>
      </c>
      <c r="L6347" s="6">
        <f t="shared" si="694"/>
        <v>12</v>
      </c>
      <c r="M6347" t="str">
        <f t="shared" si="698"/>
        <v>Default mode</v>
      </c>
      <c r="N6347" t="str">
        <f t="shared" si="699"/>
        <v>Takeaway</v>
      </c>
      <c r="O6347" s="8">
        <f t="shared" si="700"/>
        <v>45076</v>
      </c>
    </row>
    <row r="6348" spans="1:15" x14ac:dyDescent="0.35">
      <c r="A6348" t="s">
        <v>6369</v>
      </c>
      <c r="B6348" s="4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  <c r="I6348" s="4" t="str">
        <f t="shared" si="695"/>
        <v>Smoothie</v>
      </c>
      <c r="J6348" s="6">
        <f t="shared" si="696"/>
        <v>1</v>
      </c>
      <c r="K6348" s="6">
        <f t="shared" si="697"/>
        <v>3</v>
      </c>
      <c r="L6348" s="6">
        <f t="shared" si="694"/>
        <v>4</v>
      </c>
      <c r="M6348" t="str">
        <f t="shared" si="698"/>
        <v>Cash</v>
      </c>
      <c r="N6348" t="str">
        <f t="shared" si="699"/>
        <v>In-store</v>
      </c>
      <c r="O6348" s="8">
        <f t="shared" si="700"/>
        <v>44969</v>
      </c>
    </row>
    <row r="6349" spans="1:15" x14ac:dyDescent="0.35">
      <c r="A6349" t="s">
        <v>6370</v>
      </c>
      <c r="B6349" s="4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  <c r="I6349" s="4" t="str">
        <f t="shared" si="695"/>
        <v>Salad</v>
      </c>
      <c r="J6349" s="6">
        <f t="shared" si="696"/>
        <v>4</v>
      </c>
      <c r="K6349" s="6">
        <f t="shared" si="697"/>
        <v>5</v>
      </c>
      <c r="L6349" s="6">
        <f t="shared" si="694"/>
        <v>20</v>
      </c>
      <c r="M6349" t="str">
        <f t="shared" si="698"/>
        <v>Digital Wallet</v>
      </c>
      <c r="N6349" t="str">
        <f t="shared" si="699"/>
        <v>Takeaway</v>
      </c>
      <c r="O6349" s="8">
        <f t="shared" si="700"/>
        <v>44987</v>
      </c>
    </row>
    <row r="6350" spans="1:15" x14ac:dyDescent="0.35">
      <c r="A6350" t="s">
        <v>6371</v>
      </c>
      <c r="B6350" s="4" t="s">
        <v>25</v>
      </c>
      <c r="C6350">
        <v>5</v>
      </c>
      <c r="D6350">
        <v>4</v>
      </c>
      <c r="E6350">
        <v>20</v>
      </c>
      <c r="H6350" s="1">
        <v>44972</v>
      </c>
      <c r="I6350" s="4" t="str">
        <f t="shared" si="695"/>
        <v>Smoothie</v>
      </c>
      <c r="J6350" s="6">
        <f t="shared" si="696"/>
        <v>5</v>
      </c>
      <c r="K6350" s="6">
        <f t="shared" si="697"/>
        <v>4</v>
      </c>
      <c r="L6350" s="6">
        <f t="shared" si="694"/>
        <v>20</v>
      </c>
      <c r="M6350" t="str">
        <f t="shared" si="698"/>
        <v>Default mode</v>
      </c>
      <c r="N6350" t="str">
        <f t="shared" si="699"/>
        <v>UNKNOWN</v>
      </c>
      <c r="O6350" s="8">
        <f t="shared" si="700"/>
        <v>44972</v>
      </c>
    </row>
    <row r="6351" spans="1:15" x14ac:dyDescent="0.35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  <c r="I6351" s="4" t="str">
        <f t="shared" si="695"/>
        <v>UNKNOWN</v>
      </c>
      <c r="J6351" s="6">
        <f t="shared" si="696"/>
        <v>1</v>
      </c>
      <c r="K6351" s="6">
        <f t="shared" si="697"/>
        <v>1</v>
      </c>
      <c r="L6351" s="6">
        <f t="shared" si="694"/>
        <v>1</v>
      </c>
      <c r="M6351" t="str">
        <f t="shared" si="698"/>
        <v>Default mode</v>
      </c>
      <c r="N6351" t="str">
        <f t="shared" si="699"/>
        <v>In-store</v>
      </c>
      <c r="O6351" s="8">
        <f t="shared" si="700"/>
        <v>45078</v>
      </c>
    </row>
    <row r="6352" spans="1:15" x14ac:dyDescent="0.35">
      <c r="A6352" t="s">
        <v>6373</v>
      </c>
      <c r="B6352" s="4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  <c r="I6352" s="4" t="str">
        <f t="shared" si="695"/>
        <v>Cake</v>
      </c>
      <c r="J6352" s="6">
        <f t="shared" si="696"/>
        <v>5</v>
      </c>
      <c r="K6352" s="6">
        <f t="shared" si="697"/>
        <v>3</v>
      </c>
      <c r="L6352" s="6">
        <f t="shared" si="694"/>
        <v>15</v>
      </c>
      <c r="M6352" t="str">
        <f t="shared" si="698"/>
        <v>Credit Card</v>
      </c>
      <c r="N6352" t="str">
        <f t="shared" si="699"/>
        <v>UNKNOWN</v>
      </c>
      <c r="O6352" s="8">
        <f t="shared" si="700"/>
        <v>45265</v>
      </c>
    </row>
    <row r="6353" spans="1:15" x14ac:dyDescent="0.35">
      <c r="A6353" t="s">
        <v>6374</v>
      </c>
      <c r="B6353" s="4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  <c r="I6353" s="4" t="str">
        <f t="shared" si="695"/>
        <v>Cake</v>
      </c>
      <c r="J6353" s="6">
        <f t="shared" si="696"/>
        <v>4</v>
      </c>
      <c r="K6353" s="6">
        <f t="shared" si="697"/>
        <v>3</v>
      </c>
      <c r="L6353" s="6">
        <f t="shared" si="694"/>
        <v>12</v>
      </c>
      <c r="M6353" t="str">
        <f t="shared" si="698"/>
        <v>Cash</v>
      </c>
      <c r="N6353" t="str">
        <f t="shared" si="699"/>
        <v>Cafe</v>
      </c>
      <c r="O6353" s="8">
        <f t="shared" si="700"/>
        <v>44928</v>
      </c>
    </row>
    <row r="6354" spans="1:15" x14ac:dyDescent="0.35">
      <c r="A6354" t="s">
        <v>6375</v>
      </c>
      <c r="B6354" s="4" t="s">
        <v>25</v>
      </c>
      <c r="C6354">
        <v>1</v>
      </c>
      <c r="D6354">
        <v>4</v>
      </c>
      <c r="E6354">
        <v>4</v>
      </c>
      <c r="H6354" s="1">
        <v>45260</v>
      </c>
      <c r="I6354" s="4" t="str">
        <f t="shared" si="695"/>
        <v>Smoothie</v>
      </c>
      <c r="J6354" s="6">
        <f t="shared" si="696"/>
        <v>1</v>
      </c>
      <c r="K6354" s="6">
        <f t="shared" si="697"/>
        <v>4</v>
      </c>
      <c r="L6354" s="6">
        <f t="shared" si="694"/>
        <v>4</v>
      </c>
      <c r="M6354" t="str">
        <f t="shared" si="698"/>
        <v>Default mode</v>
      </c>
      <c r="N6354" t="str">
        <f t="shared" si="699"/>
        <v>UNKNOWN</v>
      </c>
      <c r="O6354" s="8">
        <f t="shared" si="700"/>
        <v>45260</v>
      </c>
    </row>
    <row r="6355" spans="1:15" x14ac:dyDescent="0.35">
      <c r="A6355" t="s">
        <v>6376</v>
      </c>
      <c r="B6355" s="4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  <c r="I6355" s="4" t="str">
        <f t="shared" si="695"/>
        <v>Juice</v>
      </c>
      <c r="J6355" s="6">
        <f t="shared" si="696"/>
        <v>2</v>
      </c>
      <c r="K6355" s="6">
        <f t="shared" si="697"/>
        <v>3</v>
      </c>
      <c r="L6355" s="6">
        <f t="shared" si="694"/>
        <v>6</v>
      </c>
      <c r="M6355" t="str">
        <f t="shared" si="698"/>
        <v>Cash</v>
      </c>
      <c r="N6355" t="str">
        <f t="shared" si="699"/>
        <v>UNKNOWN</v>
      </c>
      <c r="O6355" s="8">
        <f t="shared" si="700"/>
        <v>45076</v>
      </c>
    </row>
    <row r="6356" spans="1:15" x14ac:dyDescent="0.35">
      <c r="A6356" t="s">
        <v>6377</v>
      </c>
      <c r="B6356" s="4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I6356" s="4" t="str">
        <f t="shared" si="695"/>
        <v>Cake</v>
      </c>
      <c r="J6356" s="6">
        <f t="shared" si="696"/>
        <v>3</v>
      </c>
      <c r="K6356" s="6">
        <f t="shared" si="697"/>
        <v>3</v>
      </c>
      <c r="L6356" s="6">
        <f t="shared" si="694"/>
        <v>9</v>
      </c>
      <c r="M6356" t="str">
        <f t="shared" si="698"/>
        <v>Credit Card</v>
      </c>
      <c r="N6356" t="str">
        <f t="shared" si="699"/>
        <v>Takeaway</v>
      </c>
      <c r="O6356" s="8">
        <f t="shared" si="700"/>
        <v>45076</v>
      </c>
    </row>
    <row r="6357" spans="1:15" x14ac:dyDescent="0.35">
      <c r="A6357" t="s">
        <v>6378</v>
      </c>
      <c r="B6357" s="4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I6357" s="4" t="str">
        <f t="shared" si="695"/>
        <v>Cookie</v>
      </c>
      <c r="J6357" s="6">
        <f t="shared" si="696"/>
        <v>1</v>
      </c>
      <c r="K6357" s="6">
        <f t="shared" si="697"/>
        <v>1</v>
      </c>
      <c r="L6357" s="6">
        <f t="shared" si="694"/>
        <v>1</v>
      </c>
      <c r="M6357" t="str">
        <f t="shared" si="698"/>
        <v>Credit Card</v>
      </c>
      <c r="N6357" t="str">
        <f t="shared" si="699"/>
        <v>In-store</v>
      </c>
      <c r="O6357" s="8">
        <f t="shared" si="700"/>
        <v>44949</v>
      </c>
    </row>
    <row r="6358" spans="1:15" x14ac:dyDescent="0.35">
      <c r="A6358" t="s">
        <v>6379</v>
      </c>
      <c r="B6358" s="4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I6358" s="4" t="str">
        <f t="shared" si="695"/>
        <v>Cookie</v>
      </c>
      <c r="J6358" s="6">
        <f t="shared" si="696"/>
        <v>2</v>
      </c>
      <c r="K6358" s="6">
        <f t="shared" si="697"/>
        <v>1</v>
      </c>
      <c r="L6358" s="6">
        <f t="shared" si="694"/>
        <v>2</v>
      </c>
      <c r="M6358" t="str">
        <f t="shared" si="698"/>
        <v>Cash</v>
      </c>
      <c r="N6358" t="str">
        <f t="shared" si="699"/>
        <v>Takeaway</v>
      </c>
      <c r="O6358" s="8">
        <f t="shared" si="700"/>
        <v>45281</v>
      </c>
    </row>
    <row r="6359" spans="1:15" x14ac:dyDescent="0.35">
      <c r="A6359" t="s">
        <v>6380</v>
      </c>
      <c r="B6359" s="4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  <c r="I6359" s="4" t="str">
        <f t="shared" si="695"/>
        <v>Coffee</v>
      </c>
      <c r="J6359" s="6">
        <f t="shared" si="696"/>
        <v>1</v>
      </c>
      <c r="K6359" s="6">
        <f t="shared" si="697"/>
        <v>2</v>
      </c>
      <c r="L6359" s="6">
        <f t="shared" si="694"/>
        <v>2</v>
      </c>
      <c r="M6359" t="str">
        <f t="shared" si="698"/>
        <v>Digital Wallet</v>
      </c>
      <c r="N6359" t="str">
        <f t="shared" si="699"/>
        <v>In-store</v>
      </c>
      <c r="O6359" s="8">
        <f t="shared" si="700"/>
        <v>45151</v>
      </c>
    </row>
    <row r="6360" spans="1:15" x14ac:dyDescent="0.35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  <c r="I6360" s="4" t="str">
        <f t="shared" si="695"/>
        <v>UNKNOWN</v>
      </c>
      <c r="J6360" s="6">
        <f t="shared" si="696"/>
        <v>4</v>
      </c>
      <c r="K6360" s="6">
        <f t="shared" si="697"/>
        <v>3</v>
      </c>
      <c r="L6360" s="6">
        <f t="shared" si="694"/>
        <v>12</v>
      </c>
      <c r="M6360" t="str">
        <f t="shared" si="698"/>
        <v>Digital Wallet</v>
      </c>
      <c r="N6360" t="str">
        <f t="shared" si="699"/>
        <v>UNKNOWN</v>
      </c>
      <c r="O6360" s="8">
        <f t="shared" si="700"/>
        <v>45078</v>
      </c>
    </row>
    <row r="6361" spans="1:15" x14ac:dyDescent="0.35">
      <c r="A6361" t="s">
        <v>6382</v>
      </c>
      <c r="B6361" s="4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I6361" s="4" t="str">
        <f t="shared" si="695"/>
        <v>Sandwich</v>
      </c>
      <c r="J6361" s="6">
        <f t="shared" si="696"/>
        <v>3</v>
      </c>
      <c r="K6361" s="6">
        <f t="shared" si="697"/>
        <v>4</v>
      </c>
      <c r="L6361" s="6">
        <f t="shared" si="694"/>
        <v>12</v>
      </c>
      <c r="M6361" t="str">
        <f t="shared" si="698"/>
        <v>Credit Card</v>
      </c>
      <c r="N6361" t="str">
        <f t="shared" si="699"/>
        <v>In-store</v>
      </c>
      <c r="O6361" s="8">
        <f t="shared" si="700"/>
        <v>45164</v>
      </c>
    </row>
    <row r="6362" spans="1:15" x14ac:dyDescent="0.35">
      <c r="A6362" t="s">
        <v>6383</v>
      </c>
      <c r="B6362" s="4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I6362" s="4" t="str">
        <f t="shared" si="695"/>
        <v>Juice</v>
      </c>
      <c r="J6362" s="6">
        <f t="shared" si="696"/>
        <v>4</v>
      </c>
      <c r="K6362" s="6">
        <f t="shared" si="697"/>
        <v>3</v>
      </c>
      <c r="L6362" s="6">
        <f t="shared" si="694"/>
        <v>12</v>
      </c>
      <c r="M6362" t="str">
        <f t="shared" si="698"/>
        <v>Cash</v>
      </c>
      <c r="N6362" t="str">
        <f t="shared" si="699"/>
        <v>In-store</v>
      </c>
      <c r="O6362" s="8">
        <f t="shared" si="700"/>
        <v>45022</v>
      </c>
    </row>
    <row r="6363" spans="1:15" x14ac:dyDescent="0.35">
      <c r="A6363" t="s">
        <v>6384</v>
      </c>
      <c r="B6363" s="4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I6363" s="4" t="str">
        <f t="shared" si="695"/>
        <v>Salad</v>
      </c>
      <c r="J6363" s="6">
        <f t="shared" si="696"/>
        <v>1</v>
      </c>
      <c r="K6363" s="6">
        <f t="shared" si="697"/>
        <v>5</v>
      </c>
      <c r="L6363" s="6">
        <f t="shared" si="694"/>
        <v>5</v>
      </c>
      <c r="M6363" t="str">
        <f t="shared" si="698"/>
        <v>Default mode</v>
      </c>
      <c r="N6363" t="str">
        <f t="shared" si="699"/>
        <v>Takeaway</v>
      </c>
      <c r="O6363" s="8">
        <f t="shared" si="700"/>
        <v>44984</v>
      </c>
    </row>
    <row r="6364" spans="1:15" x14ac:dyDescent="0.35">
      <c r="A6364" t="s">
        <v>6385</v>
      </c>
      <c r="B6364" s="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I6364" s="4" t="str">
        <f t="shared" si="695"/>
        <v>Coffee</v>
      </c>
      <c r="J6364" s="6">
        <f t="shared" si="696"/>
        <v>1</v>
      </c>
      <c r="K6364" s="6">
        <f t="shared" si="697"/>
        <v>2</v>
      </c>
      <c r="L6364" s="6">
        <f t="shared" si="694"/>
        <v>2</v>
      </c>
      <c r="M6364" t="str">
        <f t="shared" si="698"/>
        <v>Credit Card</v>
      </c>
      <c r="N6364" t="str">
        <f t="shared" si="699"/>
        <v>UNKNOWN</v>
      </c>
      <c r="O6364" s="8">
        <f t="shared" si="700"/>
        <v>45107</v>
      </c>
    </row>
    <row r="6365" spans="1:15" x14ac:dyDescent="0.35">
      <c r="A6365" t="s">
        <v>6386</v>
      </c>
      <c r="B6365" s="4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I6365" s="4" t="str">
        <f t="shared" si="695"/>
        <v>Coffee</v>
      </c>
      <c r="J6365" s="6">
        <f t="shared" si="696"/>
        <v>1</v>
      </c>
      <c r="K6365" s="6">
        <f t="shared" si="697"/>
        <v>2</v>
      </c>
      <c r="L6365" s="6">
        <f t="shared" si="694"/>
        <v>2</v>
      </c>
      <c r="M6365" t="str">
        <f t="shared" si="698"/>
        <v>Default mode</v>
      </c>
      <c r="N6365" t="str">
        <f t="shared" si="699"/>
        <v>In-store</v>
      </c>
      <c r="O6365" s="8">
        <f t="shared" si="700"/>
        <v>45278</v>
      </c>
    </row>
    <row r="6366" spans="1:15" x14ac:dyDescent="0.35">
      <c r="A6366" t="s">
        <v>6387</v>
      </c>
      <c r="B6366" s="4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I6366" s="4" t="str">
        <f t="shared" si="695"/>
        <v>Smoothie</v>
      </c>
      <c r="J6366" s="6">
        <f t="shared" si="696"/>
        <v>5</v>
      </c>
      <c r="K6366" s="6">
        <f t="shared" si="697"/>
        <v>4</v>
      </c>
      <c r="L6366" s="6">
        <f t="shared" si="694"/>
        <v>20</v>
      </c>
      <c r="M6366" t="str">
        <f t="shared" si="698"/>
        <v>Credit Card</v>
      </c>
      <c r="N6366" t="str">
        <f t="shared" si="699"/>
        <v>Takeaway</v>
      </c>
      <c r="O6366" s="8">
        <f t="shared" si="700"/>
        <v>45175</v>
      </c>
    </row>
    <row r="6367" spans="1:15" x14ac:dyDescent="0.35">
      <c r="A6367" t="s">
        <v>6388</v>
      </c>
      <c r="B6367" s="4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I6367" s="4" t="str">
        <f t="shared" si="695"/>
        <v>Smoothie</v>
      </c>
      <c r="J6367" s="6">
        <f t="shared" si="696"/>
        <v>1</v>
      </c>
      <c r="K6367" s="6">
        <f t="shared" si="697"/>
        <v>4</v>
      </c>
      <c r="L6367" s="6">
        <f t="shared" si="694"/>
        <v>4</v>
      </c>
      <c r="M6367" t="str">
        <f t="shared" si="698"/>
        <v>Default mode</v>
      </c>
      <c r="N6367" t="str">
        <f t="shared" si="699"/>
        <v>Takeaway</v>
      </c>
      <c r="O6367" s="8">
        <f t="shared" si="700"/>
        <v>44932</v>
      </c>
    </row>
    <row r="6368" spans="1:15" x14ac:dyDescent="0.35">
      <c r="A6368" t="s">
        <v>6389</v>
      </c>
      <c r="B6368" s="4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  <c r="I6368" s="4" t="str">
        <f t="shared" si="695"/>
        <v>Cake</v>
      </c>
      <c r="J6368" s="6">
        <f t="shared" si="696"/>
        <v>3</v>
      </c>
      <c r="K6368" s="6">
        <f t="shared" si="697"/>
        <v>3</v>
      </c>
      <c r="L6368" s="6">
        <f t="shared" si="694"/>
        <v>9</v>
      </c>
      <c r="M6368" t="str">
        <f t="shared" si="698"/>
        <v>Digital Wallet</v>
      </c>
      <c r="N6368" t="str">
        <f t="shared" si="699"/>
        <v>UNKNOWN</v>
      </c>
      <c r="O6368" s="8">
        <f t="shared" si="700"/>
        <v>45177</v>
      </c>
    </row>
    <row r="6369" spans="1:15" x14ac:dyDescent="0.35">
      <c r="A6369" t="s">
        <v>6390</v>
      </c>
      <c r="B6369" s="4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I6369" s="4" t="str">
        <f t="shared" si="695"/>
        <v>Smoothie</v>
      </c>
      <c r="J6369" s="6">
        <f t="shared" si="696"/>
        <v>5</v>
      </c>
      <c r="K6369" s="6">
        <f t="shared" si="697"/>
        <v>4</v>
      </c>
      <c r="L6369" s="6">
        <f t="shared" si="694"/>
        <v>20</v>
      </c>
      <c r="M6369" t="str">
        <f t="shared" si="698"/>
        <v>Cash</v>
      </c>
      <c r="N6369" t="str">
        <f t="shared" si="699"/>
        <v>UNKNOWN</v>
      </c>
      <c r="O6369" s="8">
        <f t="shared" si="700"/>
        <v>45219</v>
      </c>
    </row>
    <row r="6370" spans="1:15" x14ac:dyDescent="0.35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  <c r="I6370" s="4" t="str">
        <f t="shared" si="695"/>
        <v>UNKNOWN</v>
      </c>
      <c r="J6370" s="6">
        <f t="shared" si="696"/>
        <v>4</v>
      </c>
      <c r="K6370" s="6">
        <f t="shared" si="697"/>
        <v>3</v>
      </c>
      <c r="L6370" s="6">
        <f t="shared" si="694"/>
        <v>12</v>
      </c>
      <c r="M6370" t="str">
        <f t="shared" si="698"/>
        <v>Digital Wallet</v>
      </c>
      <c r="N6370" t="str">
        <f t="shared" si="699"/>
        <v>Takeaway</v>
      </c>
      <c r="O6370" s="8">
        <f t="shared" si="700"/>
        <v>45144</v>
      </c>
    </row>
    <row r="6371" spans="1:15" x14ac:dyDescent="0.35">
      <c r="A6371" t="s">
        <v>6392</v>
      </c>
      <c r="B6371" s="4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I6371" s="4" t="str">
        <f t="shared" si="695"/>
        <v>Cake</v>
      </c>
      <c r="J6371" s="6">
        <f t="shared" si="696"/>
        <v>3</v>
      </c>
      <c r="K6371" s="6">
        <f t="shared" si="697"/>
        <v>3</v>
      </c>
      <c r="L6371" s="6">
        <f t="shared" si="694"/>
        <v>9</v>
      </c>
      <c r="M6371" t="str">
        <f t="shared" si="698"/>
        <v>Credit Card</v>
      </c>
      <c r="N6371" t="str">
        <f t="shared" si="699"/>
        <v>UNKNOWN</v>
      </c>
      <c r="O6371" s="8">
        <f t="shared" si="700"/>
        <v>45239</v>
      </c>
    </row>
    <row r="6372" spans="1:15" x14ac:dyDescent="0.35">
      <c r="A6372" t="s">
        <v>6393</v>
      </c>
      <c r="B6372" s="4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I6372" s="4" t="str">
        <f t="shared" si="695"/>
        <v>Sandwich</v>
      </c>
      <c r="J6372" s="6">
        <f t="shared" si="696"/>
        <v>3</v>
      </c>
      <c r="K6372" s="6">
        <f t="shared" si="697"/>
        <v>4</v>
      </c>
      <c r="L6372" s="6">
        <f t="shared" si="694"/>
        <v>12</v>
      </c>
      <c r="M6372" t="str">
        <f t="shared" si="698"/>
        <v>Default mode</v>
      </c>
      <c r="N6372" t="str">
        <f t="shared" si="699"/>
        <v>Takeaway</v>
      </c>
      <c r="O6372" s="8">
        <f t="shared" si="700"/>
        <v>45118</v>
      </c>
    </row>
    <row r="6373" spans="1:15" x14ac:dyDescent="0.35">
      <c r="A6373" t="s">
        <v>6394</v>
      </c>
      <c r="B6373" s="4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I6373" s="4" t="str">
        <f t="shared" si="695"/>
        <v>Salad</v>
      </c>
      <c r="J6373" s="6">
        <f t="shared" si="696"/>
        <v>1</v>
      </c>
      <c r="K6373" s="6">
        <f t="shared" si="697"/>
        <v>5</v>
      </c>
      <c r="L6373" s="6">
        <f t="shared" si="694"/>
        <v>5</v>
      </c>
      <c r="M6373" t="str">
        <f t="shared" si="698"/>
        <v>Credit Card</v>
      </c>
      <c r="N6373" t="str">
        <f t="shared" si="699"/>
        <v>UNKNOWN</v>
      </c>
      <c r="O6373" s="8">
        <f t="shared" si="700"/>
        <v>44969</v>
      </c>
    </row>
    <row r="6374" spans="1:15" x14ac:dyDescent="0.35">
      <c r="A6374" t="s">
        <v>6395</v>
      </c>
      <c r="B6374" s="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I6374" s="4" t="str">
        <f t="shared" si="695"/>
        <v>Juice</v>
      </c>
      <c r="J6374" s="6">
        <f t="shared" si="696"/>
        <v>1</v>
      </c>
      <c r="K6374" s="6">
        <f t="shared" si="697"/>
        <v>3</v>
      </c>
      <c r="L6374" s="6">
        <f t="shared" si="694"/>
        <v>3</v>
      </c>
      <c r="M6374" t="str">
        <f t="shared" si="698"/>
        <v>Cash</v>
      </c>
      <c r="N6374" t="str">
        <f t="shared" si="699"/>
        <v>In-store</v>
      </c>
      <c r="O6374" s="8">
        <f t="shared" si="700"/>
        <v>45111</v>
      </c>
    </row>
    <row r="6375" spans="1:15" x14ac:dyDescent="0.35">
      <c r="A6375" t="s">
        <v>6396</v>
      </c>
      <c r="B6375" s="4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I6375" s="4" t="str">
        <f t="shared" si="695"/>
        <v>Salad</v>
      </c>
      <c r="J6375" s="6">
        <f t="shared" si="696"/>
        <v>5</v>
      </c>
      <c r="K6375" s="6">
        <f t="shared" si="697"/>
        <v>5</v>
      </c>
      <c r="L6375" s="6">
        <f t="shared" si="694"/>
        <v>25</v>
      </c>
      <c r="M6375" t="str">
        <f t="shared" si="698"/>
        <v>Default mode</v>
      </c>
      <c r="N6375" t="str">
        <f t="shared" si="699"/>
        <v>Takeaway</v>
      </c>
      <c r="O6375" s="8">
        <f t="shared" si="700"/>
        <v>45071</v>
      </c>
    </row>
    <row r="6376" spans="1:15" x14ac:dyDescent="0.35">
      <c r="A6376" t="s">
        <v>6397</v>
      </c>
      <c r="B6376" s="4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I6376" s="4" t="str">
        <f t="shared" si="695"/>
        <v>Coffee</v>
      </c>
      <c r="J6376" s="6">
        <f t="shared" si="696"/>
        <v>1</v>
      </c>
      <c r="K6376" s="6">
        <f t="shared" si="697"/>
        <v>2</v>
      </c>
      <c r="L6376" s="6">
        <f t="shared" si="694"/>
        <v>2</v>
      </c>
      <c r="M6376" t="str">
        <f t="shared" si="698"/>
        <v>Cash</v>
      </c>
      <c r="N6376" t="str">
        <f t="shared" si="699"/>
        <v>UNKNOWN</v>
      </c>
      <c r="O6376" s="8">
        <f t="shared" si="700"/>
        <v>45105</v>
      </c>
    </row>
    <row r="6377" spans="1:15" x14ac:dyDescent="0.35">
      <c r="A6377" t="s">
        <v>6398</v>
      </c>
      <c r="B6377" s="4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I6377" s="4" t="str">
        <f t="shared" si="695"/>
        <v>Cookie</v>
      </c>
      <c r="J6377" s="6">
        <f t="shared" si="696"/>
        <v>1</v>
      </c>
      <c r="K6377" s="6">
        <f t="shared" si="697"/>
        <v>1</v>
      </c>
      <c r="L6377" s="6">
        <f t="shared" si="694"/>
        <v>1</v>
      </c>
      <c r="M6377" t="str">
        <f t="shared" si="698"/>
        <v>Cash</v>
      </c>
      <c r="N6377" t="str">
        <f t="shared" si="699"/>
        <v>In-store</v>
      </c>
      <c r="O6377" s="8">
        <f t="shared" si="700"/>
        <v>45157</v>
      </c>
    </row>
    <row r="6378" spans="1:15" x14ac:dyDescent="0.35">
      <c r="A6378" t="s">
        <v>6399</v>
      </c>
      <c r="B6378" s="4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I6378" s="4" t="str">
        <f t="shared" si="695"/>
        <v>Coffee</v>
      </c>
      <c r="J6378" s="6">
        <f t="shared" si="696"/>
        <v>2</v>
      </c>
      <c r="K6378" s="6">
        <f t="shared" si="697"/>
        <v>2</v>
      </c>
      <c r="L6378" s="6">
        <f t="shared" si="694"/>
        <v>4</v>
      </c>
      <c r="M6378" t="str">
        <f t="shared" si="698"/>
        <v>Default mode</v>
      </c>
      <c r="N6378" t="str">
        <f t="shared" si="699"/>
        <v>Takeaway</v>
      </c>
      <c r="O6378" s="8">
        <f t="shared" si="700"/>
        <v>45258</v>
      </c>
    </row>
    <row r="6379" spans="1:15" x14ac:dyDescent="0.35">
      <c r="A6379" t="s">
        <v>6400</v>
      </c>
      <c r="B6379" s="4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I6379" s="4" t="str">
        <f t="shared" si="695"/>
        <v>Cookie</v>
      </c>
      <c r="J6379" s="6">
        <f t="shared" si="696"/>
        <v>4</v>
      </c>
      <c r="K6379" s="6">
        <f t="shared" si="697"/>
        <v>1</v>
      </c>
      <c r="L6379" s="6">
        <f t="shared" si="694"/>
        <v>4</v>
      </c>
      <c r="M6379" t="str">
        <f t="shared" si="698"/>
        <v>Default mode</v>
      </c>
      <c r="N6379" t="str">
        <f t="shared" si="699"/>
        <v>In-store</v>
      </c>
      <c r="O6379" s="8">
        <f t="shared" si="700"/>
        <v>44991</v>
      </c>
    </row>
    <row r="6380" spans="1:15" x14ac:dyDescent="0.35">
      <c r="A6380" t="s">
        <v>6401</v>
      </c>
      <c r="B6380" s="4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  <c r="I6380" s="4" t="str">
        <f t="shared" si="695"/>
        <v>Juice</v>
      </c>
      <c r="J6380" s="6">
        <f t="shared" si="696"/>
        <v>5</v>
      </c>
      <c r="K6380" s="6">
        <f t="shared" si="697"/>
        <v>3</v>
      </c>
      <c r="L6380" s="6">
        <f t="shared" si="694"/>
        <v>15</v>
      </c>
      <c r="M6380" t="str">
        <f t="shared" si="698"/>
        <v>Digital Wallet</v>
      </c>
      <c r="N6380" t="str">
        <f t="shared" si="699"/>
        <v>Takeaway</v>
      </c>
      <c r="O6380" s="8">
        <f t="shared" si="700"/>
        <v>45189</v>
      </c>
    </row>
    <row r="6381" spans="1:15" x14ac:dyDescent="0.35">
      <c r="A6381" t="s">
        <v>6402</v>
      </c>
      <c r="B6381" s="4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  <c r="I6381" s="4" t="str">
        <f t="shared" si="695"/>
        <v>Smoothie</v>
      </c>
      <c r="J6381" s="6">
        <f t="shared" si="696"/>
        <v>3</v>
      </c>
      <c r="K6381" s="6">
        <f t="shared" si="697"/>
        <v>4</v>
      </c>
      <c r="L6381" s="6">
        <f t="shared" si="694"/>
        <v>12</v>
      </c>
      <c r="M6381" t="str">
        <f t="shared" si="698"/>
        <v>UNKNOWN</v>
      </c>
      <c r="N6381" t="str">
        <f t="shared" si="699"/>
        <v>In-store</v>
      </c>
      <c r="O6381" s="8">
        <f t="shared" si="700"/>
        <v>45184</v>
      </c>
    </row>
    <row r="6382" spans="1:15" x14ac:dyDescent="0.35">
      <c r="A6382" t="s">
        <v>6403</v>
      </c>
      <c r="B6382" s="4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I6382" s="4" t="str">
        <f t="shared" si="695"/>
        <v>Smoothie</v>
      </c>
      <c r="J6382" s="6">
        <f t="shared" si="696"/>
        <v>3</v>
      </c>
      <c r="K6382" s="6">
        <f t="shared" si="697"/>
        <v>4</v>
      </c>
      <c r="L6382" s="6">
        <f t="shared" si="694"/>
        <v>12</v>
      </c>
      <c r="M6382" t="str">
        <f t="shared" si="698"/>
        <v>Credit Card</v>
      </c>
      <c r="N6382" t="str">
        <f t="shared" si="699"/>
        <v>UNKNOWN</v>
      </c>
      <c r="O6382" s="8">
        <f t="shared" si="700"/>
        <v>45139</v>
      </c>
    </row>
    <row r="6383" spans="1:15" x14ac:dyDescent="0.35">
      <c r="A6383" t="s">
        <v>6404</v>
      </c>
      <c r="B6383" s="4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  <c r="I6383" s="4" t="str">
        <f t="shared" si="695"/>
        <v>UNKNOWN</v>
      </c>
      <c r="J6383" s="6">
        <f t="shared" si="696"/>
        <v>3</v>
      </c>
      <c r="K6383" s="6">
        <f t="shared" si="697"/>
        <v>5</v>
      </c>
      <c r="L6383" s="6">
        <f t="shared" si="694"/>
        <v>15</v>
      </c>
      <c r="M6383" t="str">
        <f t="shared" si="698"/>
        <v>Digital Wallet</v>
      </c>
      <c r="N6383" t="str">
        <f t="shared" si="699"/>
        <v>UNKNOWN</v>
      </c>
      <c r="O6383" s="8">
        <f t="shared" si="700"/>
        <v>45051</v>
      </c>
    </row>
    <row r="6384" spans="1:15" x14ac:dyDescent="0.35">
      <c r="A6384" t="s">
        <v>6405</v>
      </c>
      <c r="B6384" s="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  <c r="I6384" s="4" t="str">
        <f t="shared" si="695"/>
        <v>Tea</v>
      </c>
      <c r="J6384" s="6">
        <f t="shared" si="696"/>
        <v>3</v>
      </c>
      <c r="K6384" s="6">
        <f t="shared" si="697"/>
        <v>3</v>
      </c>
      <c r="L6384" s="6">
        <f t="shared" si="694"/>
        <v>4.5</v>
      </c>
      <c r="M6384" t="str">
        <f t="shared" si="698"/>
        <v>Credit Card</v>
      </c>
      <c r="N6384" t="str">
        <f t="shared" si="699"/>
        <v>In-store</v>
      </c>
      <c r="O6384" s="8">
        <f t="shared" si="700"/>
        <v>44927</v>
      </c>
    </row>
    <row r="6385" spans="1:15" x14ac:dyDescent="0.35">
      <c r="A6385" t="s">
        <v>6406</v>
      </c>
      <c r="B6385" s="4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  <c r="I6385" s="4" t="str">
        <f t="shared" si="695"/>
        <v>Sandwich</v>
      </c>
      <c r="J6385" s="6">
        <f t="shared" si="696"/>
        <v>5</v>
      </c>
      <c r="K6385" s="6">
        <f t="shared" si="697"/>
        <v>4</v>
      </c>
      <c r="L6385" s="6">
        <f t="shared" si="694"/>
        <v>20</v>
      </c>
      <c r="M6385" t="str">
        <f t="shared" si="698"/>
        <v>Digital Wallet</v>
      </c>
      <c r="N6385" t="str">
        <f t="shared" si="699"/>
        <v>In-store</v>
      </c>
      <c r="O6385" s="8">
        <f t="shared" si="700"/>
        <v>44970</v>
      </c>
    </row>
    <row r="6386" spans="1:15" x14ac:dyDescent="0.35">
      <c r="A6386" t="s">
        <v>6407</v>
      </c>
      <c r="B6386" s="4" t="s">
        <v>20</v>
      </c>
      <c r="C6386">
        <v>3</v>
      </c>
      <c r="D6386">
        <v>5</v>
      </c>
      <c r="E6386">
        <v>15</v>
      </c>
      <c r="H6386" s="1">
        <v>45096</v>
      </c>
      <c r="I6386" s="4" t="str">
        <f t="shared" si="695"/>
        <v>Salad</v>
      </c>
      <c r="J6386" s="6">
        <f t="shared" si="696"/>
        <v>3</v>
      </c>
      <c r="K6386" s="6">
        <f t="shared" si="697"/>
        <v>5</v>
      </c>
      <c r="L6386" s="6">
        <f t="shared" si="694"/>
        <v>15</v>
      </c>
      <c r="M6386" t="str">
        <f t="shared" si="698"/>
        <v>Default mode</v>
      </c>
      <c r="N6386" t="str">
        <f t="shared" si="699"/>
        <v>UNKNOWN</v>
      </c>
      <c r="O6386" s="8">
        <f t="shared" si="700"/>
        <v>45096</v>
      </c>
    </row>
    <row r="6387" spans="1:15" x14ac:dyDescent="0.35">
      <c r="A6387" t="s">
        <v>6408</v>
      </c>
      <c r="B6387" s="4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  <c r="I6387" s="4" t="str">
        <f t="shared" si="695"/>
        <v>Cookie</v>
      </c>
      <c r="J6387" s="6">
        <f t="shared" si="696"/>
        <v>3</v>
      </c>
      <c r="K6387" s="6">
        <f t="shared" si="697"/>
        <v>1</v>
      </c>
      <c r="L6387" s="6">
        <f t="shared" si="694"/>
        <v>3</v>
      </c>
      <c r="M6387" t="str">
        <f t="shared" si="698"/>
        <v>Digital Wallet</v>
      </c>
      <c r="N6387" t="str">
        <f t="shared" si="699"/>
        <v>UNKNOWN</v>
      </c>
      <c r="O6387" s="8">
        <f t="shared" si="700"/>
        <v>45124</v>
      </c>
    </row>
    <row r="6388" spans="1:15" x14ac:dyDescent="0.35">
      <c r="A6388" t="s">
        <v>6409</v>
      </c>
      <c r="B6388" s="4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I6388" s="4" t="str">
        <f t="shared" si="695"/>
        <v>Cake</v>
      </c>
      <c r="J6388" s="6">
        <f t="shared" si="696"/>
        <v>1</v>
      </c>
      <c r="K6388" s="6">
        <f t="shared" si="697"/>
        <v>3</v>
      </c>
      <c r="L6388" s="6">
        <f t="shared" si="694"/>
        <v>3</v>
      </c>
      <c r="M6388" t="str">
        <f t="shared" si="698"/>
        <v>Credit Card</v>
      </c>
      <c r="N6388" t="str">
        <f t="shared" si="699"/>
        <v>UNKNOWN</v>
      </c>
      <c r="O6388" s="8">
        <f t="shared" si="700"/>
        <v>44968</v>
      </c>
    </row>
    <row r="6389" spans="1:15" x14ac:dyDescent="0.35">
      <c r="A6389" t="s">
        <v>6410</v>
      </c>
      <c r="B6389" s="4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  <c r="I6389" s="4" t="str">
        <f t="shared" si="695"/>
        <v>Tea</v>
      </c>
      <c r="J6389" s="6">
        <f t="shared" si="696"/>
        <v>3</v>
      </c>
      <c r="K6389" s="6">
        <f t="shared" si="697"/>
        <v>1.5</v>
      </c>
      <c r="L6389" s="6">
        <f t="shared" si="694"/>
        <v>4.5</v>
      </c>
      <c r="M6389" t="str">
        <f t="shared" si="698"/>
        <v>Digital Wallet</v>
      </c>
      <c r="N6389" t="str">
        <f t="shared" si="699"/>
        <v>Takeaway</v>
      </c>
      <c r="O6389" s="8">
        <f t="shared" si="700"/>
        <v>45041</v>
      </c>
    </row>
    <row r="6390" spans="1:15" x14ac:dyDescent="0.35">
      <c r="A6390" t="s">
        <v>6411</v>
      </c>
      <c r="B6390" s="4" t="s">
        <v>17</v>
      </c>
      <c r="C6390">
        <v>4</v>
      </c>
      <c r="D6390">
        <v>1</v>
      </c>
      <c r="E6390">
        <v>4</v>
      </c>
      <c r="H6390" s="1">
        <v>45079</v>
      </c>
      <c r="I6390" s="4" t="str">
        <f t="shared" si="695"/>
        <v>Cookie</v>
      </c>
      <c r="J6390" s="6">
        <f t="shared" si="696"/>
        <v>4</v>
      </c>
      <c r="K6390" s="6">
        <f t="shared" si="697"/>
        <v>1</v>
      </c>
      <c r="L6390" s="6">
        <f t="shared" si="694"/>
        <v>4</v>
      </c>
      <c r="M6390" t="str">
        <f t="shared" si="698"/>
        <v>Default mode</v>
      </c>
      <c r="N6390" t="str">
        <f t="shared" si="699"/>
        <v>UNKNOWN</v>
      </c>
      <c r="O6390" s="8">
        <f t="shared" si="700"/>
        <v>45079</v>
      </c>
    </row>
    <row r="6391" spans="1:15" x14ac:dyDescent="0.35">
      <c r="A6391" t="s">
        <v>6412</v>
      </c>
      <c r="B6391" s="4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  <c r="I6391" s="4" t="str">
        <f t="shared" si="695"/>
        <v>UNKNOWN</v>
      </c>
      <c r="J6391" s="6">
        <f t="shared" si="696"/>
        <v>1</v>
      </c>
      <c r="K6391" s="6">
        <f t="shared" si="697"/>
        <v>5</v>
      </c>
      <c r="L6391" s="6">
        <f t="shared" si="694"/>
        <v>5</v>
      </c>
      <c r="M6391" t="str">
        <f t="shared" si="698"/>
        <v>Digital Wallet</v>
      </c>
      <c r="N6391" t="str">
        <f t="shared" si="699"/>
        <v>Takeaway</v>
      </c>
      <c r="O6391" s="8">
        <f t="shared" si="700"/>
        <v>45130</v>
      </c>
    </row>
    <row r="6392" spans="1:15" x14ac:dyDescent="0.35">
      <c r="A6392" t="s">
        <v>6413</v>
      </c>
      <c r="B6392" s="4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I6392" s="4" t="str">
        <f t="shared" si="695"/>
        <v>Sandwich</v>
      </c>
      <c r="J6392" s="6">
        <f t="shared" si="696"/>
        <v>4</v>
      </c>
      <c r="K6392" s="6">
        <f t="shared" si="697"/>
        <v>4</v>
      </c>
      <c r="L6392" s="6">
        <f t="shared" si="694"/>
        <v>16</v>
      </c>
      <c r="M6392" t="str">
        <f t="shared" si="698"/>
        <v>Cash</v>
      </c>
      <c r="N6392" t="str">
        <f t="shared" si="699"/>
        <v>UNKNOWN</v>
      </c>
      <c r="O6392" s="8">
        <f t="shared" si="700"/>
        <v>45002</v>
      </c>
    </row>
    <row r="6393" spans="1:15" x14ac:dyDescent="0.35">
      <c r="A6393" t="s">
        <v>6414</v>
      </c>
      <c r="B6393" s="4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  <c r="I6393" s="4" t="str">
        <f t="shared" si="695"/>
        <v>Tea</v>
      </c>
      <c r="J6393" s="6">
        <f t="shared" si="696"/>
        <v>4</v>
      </c>
      <c r="K6393" s="6">
        <f t="shared" si="697"/>
        <v>1.5</v>
      </c>
      <c r="L6393" s="6">
        <f t="shared" si="694"/>
        <v>6</v>
      </c>
      <c r="M6393" t="str">
        <f t="shared" si="698"/>
        <v>Digital Wallet</v>
      </c>
      <c r="N6393" t="str">
        <f t="shared" si="699"/>
        <v>Takeaway</v>
      </c>
      <c r="O6393" s="8">
        <f t="shared" si="700"/>
        <v>45283</v>
      </c>
    </row>
    <row r="6394" spans="1:15" x14ac:dyDescent="0.35">
      <c r="A6394" t="s">
        <v>6415</v>
      </c>
      <c r="B6394" s="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I6394" s="4" t="str">
        <f t="shared" si="695"/>
        <v>Cookie</v>
      </c>
      <c r="J6394" s="6">
        <f t="shared" si="696"/>
        <v>5</v>
      </c>
      <c r="K6394" s="6">
        <f t="shared" si="697"/>
        <v>1</v>
      </c>
      <c r="L6394" s="6">
        <f t="shared" si="694"/>
        <v>5</v>
      </c>
      <c r="M6394" t="str">
        <f t="shared" si="698"/>
        <v>Cash</v>
      </c>
      <c r="N6394" t="str">
        <f t="shared" si="699"/>
        <v>UNKNOWN</v>
      </c>
      <c r="O6394" s="8">
        <f t="shared" si="700"/>
        <v>45040</v>
      </c>
    </row>
    <row r="6395" spans="1:15" x14ac:dyDescent="0.35">
      <c r="A6395" t="s">
        <v>6416</v>
      </c>
      <c r="B6395" s="4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I6395" s="4" t="str">
        <f t="shared" si="695"/>
        <v>Smoothie</v>
      </c>
      <c r="J6395" s="6">
        <f t="shared" si="696"/>
        <v>5</v>
      </c>
      <c r="K6395" s="6">
        <f t="shared" si="697"/>
        <v>4</v>
      </c>
      <c r="L6395" s="6">
        <f t="shared" si="694"/>
        <v>20</v>
      </c>
      <c r="M6395" t="str">
        <f t="shared" si="698"/>
        <v>Cash</v>
      </c>
      <c r="N6395" t="str">
        <f t="shared" si="699"/>
        <v>Takeaway</v>
      </c>
      <c r="O6395" s="8">
        <f t="shared" si="700"/>
        <v>44981</v>
      </c>
    </row>
    <row r="6396" spans="1:15" x14ac:dyDescent="0.35">
      <c r="A6396" t="s">
        <v>6417</v>
      </c>
      <c r="B6396" s="4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  <c r="I6396" s="4" t="str">
        <f t="shared" si="695"/>
        <v>Smoothie</v>
      </c>
      <c r="J6396" s="6">
        <f t="shared" si="696"/>
        <v>1</v>
      </c>
      <c r="K6396" s="6">
        <f t="shared" si="697"/>
        <v>4</v>
      </c>
      <c r="L6396" s="6">
        <f t="shared" si="694"/>
        <v>4</v>
      </c>
      <c r="M6396" t="str">
        <f t="shared" si="698"/>
        <v>Cash</v>
      </c>
      <c r="N6396" t="str">
        <f t="shared" si="699"/>
        <v>UNKNOWN</v>
      </c>
      <c r="O6396" s="8">
        <f t="shared" si="700"/>
        <v>45068</v>
      </c>
    </row>
    <row r="6397" spans="1:15" x14ac:dyDescent="0.35">
      <c r="A6397" t="s">
        <v>6418</v>
      </c>
      <c r="B6397" s="4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  <c r="I6397" s="4" t="str">
        <f t="shared" si="695"/>
        <v>Cake</v>
      </c>
      <c r="J6397" s="6">
        <f t="shared" si="696"/>
        <v>1</v>
      </c>
      <c r="K6397" s="6">
        <f t="shared" si="697"/>
        <v>3</v>
      </c>
      <c r="L6397" s="6">
        <f t="shared" si="694"/>
        <v>3</v>
      </c>
      <c r="M6397" t="str">
        <f t="shared" si="698"/>
        <v>Digital Wallet</v>
      </c>
      <c r="N6397" t="str">
        <f t="shared" si="699"/>
        <v>In-store</v>
      </c>
      <c r="O6397" s="8">
        <f t="shared" si="700"/>
        <v>45234</v>
      </c>
    </row>
    <row r="6398" spans="1:15" x14ac:dyDescent="0.35">
      <c r="A6398" t="s">
        <v>6419</v>
      </c>
      <c r="B6398" s="4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I6398" s="4" t="str">
        <f t="shared" si="695"/>
        <v>Salad</v>
      </c>
      <c r="J6398" s="6">
        <f t="shared" si="696"/>
        <v>1</v>
      </c>
      <c r="K6398" s="6">
        <f t="shared" si="697"/>
        <v>5</v>
      </c>
      <c r="L6398" s="6">
        <f t="shared" si="694"/>
        <v>5</v>
      </c>
      <c r="M6398" t="str">
        <f t="shared" si="698"/>
        <v>Default mode</v>
      </c>
      <c r="N6398" t="str">
        <f t="shared" si="699"/>
        <v>In-store</v>
      </c>
      <c r="O6398" s="8">
        <f t="shared" si="700"/>
        <v>45222</v>
      </c>
    </row>
    <row r="6399" spans="1:15" x14ac:dyDescent="0.35">
      <c r="A6399" t="s">
        <v>6420</v>
      </c>
      <c r="B6399" s="4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I6399" s="4" t="str">
        <f t="shared" si="695"/>
        <v>Sandwich</v>
      </c>
      <c r="J6399" s="6">
        <f t="shared" si="696"/>
        <v>1</v>
      </c>
      <c r="K6399" s="6">
        <f t="shared" si="697"/>
        <v>4</v>
      </c>
      <c r="L6399" s="6">
        <f t="shared" si="694"/>
        <v>4</v>
      </c>
      <c r="M6399" t="str">
        <f t="shared" si="698"/>
        <v>Default mode</v>
      </c>
      <c r="N6399" t="str">
        <f t="shared" si="699"/>
        <v>In-store</v>
      </c>
      <c r="O6399" s="8">
        <f t="shared" si="700"/>
        <v>45228</v>
      </c>
    </row>
    <row r="6400" spans="1:15" x14ac:dyDescent="0.35">
      <c r="A6400" t="s">
        <v>6421</v>
      </c>
      <c r="B6400" s="4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I6400" s="4" t="str">
        <f t="shared" si="695"/>
        <v>Cake</v>
      </c>
      <c r="J6400" s="6">
        <f t="shared" si="696"/>
        <v>5</v>
      </c>
      <c r="K6400" s="6">
        <f t="shared" si="697"/>
        <v>3</v>
      </c>
      <c r="L6400" s="6">
        <f t="shared" si="694"/>
        <v>15</v>
      </c>
      <c r="M6400" t="str">
        <f t="shared" si="698"/>
        <v>Credit Card</v>
      </c>
      <c r="N6400" t="str">
        <f t="shared" si="699"/>
        <v>UNKNOWN</v>
      </c>
      <c r="O6400" s="8">
        <f t="shared" si="700"/>
        <v>45223</v>
      </c>
    </row>
    <row r="6401" spans="1:15" x14ac:dyDescent="0.35">
      <c r="A6401" t="s">
        <v>6422</v>
      </c>
      <c r="B6401" s="4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  <c r="I6401" s="4" t="str">
        <f t="shared" si="695"/>
        <v>Salad</v>
      </c>
      <c r="J6401" s="6">
        <f t="shared" si="696"/>
        <v>3.0413151003782368</v>
      </c>
      <c r="K6401" s="6">
        <f t="shared" si="697"/>
        <v>5</v>
      </c>
      <c r="L6401" s="6">
        <f t="shared" si="694"/>
        <v>5</v>
      </c>
      <c r="M6401" t="str">
        <f t="shared" si="698"/>
        <v>UNKNOWN</v>
      </c>
      <c r="N6401" t="str">
        <f t="shared" si="699"/>
        <v>UNKNOWN</v>
      </c>
      <c r="O6401" s="8">
        <f t="shared" si="700"/>
        <v>44927</v>
      </c>
    </row>
    <row r="6402" spans="1:15" x14ac:dyDescent="0.35">
      <c r="A6402" t="s">
        <v>6423</v>
      </c>
      <c r="B6402" s="4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  <c r="I6402" s="4" t="str">
        <f t="shared" si="695"/>
        <v>Tea</v>
      </c>
      <c r="J6402" s="6">
        <f t="shared" si="696"/>
        <v>1</v>
      </c>
      <c r="K6402" s="6">
        <f t="shared" si="697"/>
        <v>3</v>
      </c>
      <c r="L6402" s="6">
        <f t="shared" ref="L6402:L6465" si="701">IF(ISBLANK(E6402),PRODUCT(J6402,K6402),IF(E6402="ERROR",PRODUCT(J6402,K6402),IF(E6402="UNKNOWN",PRODUCT(J6402,K6402),E6402)))</f>
        <v>1.5</v>
      </c>
      <c r="M6402" t="str">
        <f t="shared" si="698"/>
        <v>Digital Wallet</v>
      </c>
      <c r="N6402" t="str">
        <f t="shared" si="699"/>
        <v>In-store</v>
      </c>
      <c r="O6402" s="8">
        <f t="shared" si="700"/>
        <v>45137</v>
      </c>
    </row>
    <row r="6403" spans="1:15" x14ac:dyDescent="0.35">
      <c r="A6403" t="s">
        <v>6424</v>
      </c>
      <c r="B6403" s="4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I6403" s="4" t="str">
        <f t="shared" ref="I6403:I6466" si="702">IF(ISBLANK(B6403),"UNKNOWN",IF(B6403="ERROR","Juice",B6403))</f>
        <v>Cake</v>
      </c>
      <c r="J6403" s="6">
        <f t="shared" ref="J6403:J6466" si="703">IF(ISBLANK(C6403),E6403/D6403,IF(C6403="ERROR",AVERAGE(C6403:C16402),IF(C6403="UNKNOWN",MEDIAN(C6403:C16402),C6403)))</f>
        <v>5</v>
      </c>
      <c r="K6403" s="6">
        <f t="shared" ref="K6403:K6466" si="704">IF(ISBLANK(D6403),0,IF(D6403="ERROR",AVERAGE(D6403:D16402),IF(D6403="UNKNOWN",MEDIAN(D6403:D16402),D6403)))</f>
        <v>3</v>
      </c>
      <c r="L6403" s="6">
        <f t="shared" si="701"/>
        <v>15</v>
      </c>
      <c r="M6403" t="str">
        <f t="shared" ref="M6403:M6466" si="705">IF(ISBLANK(F6403),"Default mode",IF(F6403="ERROR","Cash",F6403))</f>
        <v>Credit Card</v>
      </c>
      <c r="N6403" t="str">
        <f t="shared" ref="N6403:N6466" si="706">IF(ISBLANK(G6403),"UNKNOWN",IF(G6403="ERROR","Cafe",G6403))</f>
        <v>UNKNOWN</v>
      </c>
      <c r="O6403" s="8">
        <f t="shared" ref="O6403:O6466" si="707">IF(ISBLANK(H6403),DATE(2023,1,1),IF(H6403="ERROR",DATE(2023,6,1),IF(H6403="UNKNOWN",DATE(2023,1,1),H6403)))</f>
        <v>45237</v>
      </c>
    </row>
    <row r="6404" spans="1:15" x14ac:dyDescent="0.35">
      <c r="A6404" t="s">
        <v>6425</v>
      </c>
      <c r="B6404" s="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  <c r="I6404" s="4" t="str">
        <f t="shared" si="702"/>
        <v>Cake</v>
      </c>
      <c r="J6404" s="6">
        <f t="shared" si="703"/>
        <v>4</v>
      </c>
      <c r="K6404" s="6">
        <f t="shared" si="704"/>
        <v>3</v>
      </c>
      <c r="L6404" s="6">
        <f t="shared" si="701"/>
        <v>12</v>
      </c>
      <c r="M6404" t="str">
        <f t="shared" si="705"/>
        <v>UNKNOWN</v>
      </c>
      <c r="N6404" t="str">
        <f t="shared" si="706"/>
        <v>Takeaway</v>
      </c>
      <c r="O6404" s="8">
        <f t="shared" si="707"/>
        <v>45128</v>
      </c>
    </row>
    <row r="6405" spans="1:15" x14ac:dyDescent="0.35">
      <c r="A6405" t="s">
        <v>6426</v>
      </c>
      <c r="B6405" s="4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I6405" s="4" t="str">
        <f t="shared" si="702"/>
        <v>Smoothie</v>
      </c>
      <c r="J6405" s="6">
        <f t="shared" si="703"/>
        <v>3</v>
      </c>
      <c r="K6405" s="6">
        <f t="shared" si="704"/>
        <v>4</v>
      </c>
      <c r="L6405" s="6">
        <f t="shared" si="701"/>
        <v>12</v>
      </c>
      <c r="M6405" t="str">
        <f t="shared" si="705"/>
        <v>Credit Card</v>
      </c>
      <c r="N6405" t="str">
        <f t="shared" si="706"/>
        <v>Takeaway</v>
      </c>
      <c r="O6405" s="8">
        <f t="shared" si="707"/>
        <v>45085</v>
      </c>
    </row>
    <row r="6406" spans="1:15" x14ac:dyDescent="0.35">
      <c r="A6406" t="s">
        <v>6427</v>
      </c>
      <c r="B6406" s="4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I6406" s="4" t="str">
        <f t="shared" si="702"/>
        <v>Cookie</v>
      </c>
      <c r="J6406" s="6">
        <f t="shared" si="703"/>
        <v>5</v>
      </c>
      <c r="K6406" s="6">
        <f t="shared" si="704"/>
        <v>1</v>
      </c>
      <c r="L6406" s="6">
        <f t="shared" si="701"/>
        <v>5</v>
      </c>
      <c r="M6406" t="str">
        <f t="shared" si="705"/>
        <v>Cash</v>
      </c>
      <c r="N6406" t="str">
        <f t="shared" si="706"/>
        <v>Takeaway</v>
      </c>
      <c r="O6406" s="8">
        <f t="shared" si="707"/>
        <v>45088</v>
      </c>
    </row>
    <row r="6407" spans="1:15" x14ac:dyDescent="0.35">
      <c r="A6407" t="s">
        <v>6428</v>
      </c>
      <c r="B6407" s="4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I6407" s="4" t="str">
        <f t="shared" si="702"/>
        <v>Sandwich</v>
      </c>
      <c r="J6407" s="6">
        <f t="shared" si="703"/>
        <v>3</v>
      </c>
      <c r="K6407" s="6">
        <f t="shared" si="704"/>
        <v>4</v>
      </c>
      <c r="L6407" s="6">
        <f t="shared" si="701"/>
        <v>12</v>
      </c>
      <c r="M6407" t="str">
        <f t="shared" si="705"/>
        <v>Cash</v>
      </c>
      <c r="N6407" t="str">
        <f t="shared" si="706"/>
        <v>Takeaway</v>
      </c>
      <c r="O6407" s="8">
        <f t="shared" si="707"/>
        <v>45086</v>
      </c>
    </row>
    <row r="6408" spans="1:15" x14ac:dyDescent="0.35">
      <c r="A6408" t="s">
        <v>6429</v>
      </c>
      <c r="B6408" s="4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I6408" s="4" t="str">
        <f t="shared" si="702"/>
        <v>Sandwich</v>
      </c>
      <c r="J6408" s="6">
        <f t="shared" si="703"/>
        <v>3</v>
      </c>
      <c r="K6408" s="6">
        <f t="shared" si="704"/>
        <v>4</v>
      </c>
      <c r="L6408" s="6">
        <f t="shared" si="701"/>
        <v>12</v>
      </c>
      <c r="M6408" t="str">
        <f t="shared" si="705"/>
        <v>Credit Card</v>
      </c>
      <c r="N6408" t="str">
        <f t="shared" si="706"/>
        <v>Takeaway</v>
      </c>
      <c r="O6408" s="8">
        <f t="shared" si="707"/>
        <v>45039</v>
      </c>
    </row>
    <row r="6409" spans="1:15" x14ac:dyDescent="0.35">
      <c r="A6409" t="s">
        <v>6430</v>
      </c>
      <c r="B6409" s="4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I6409" s="4" t="str">
        <f t="shared" si="702"/>
        <v>Juice</v>
      </c>
      <c r="J6409" s="6">
        <f t="shared" si="703"/>
        <v>2</v>
      </c>
      <c r="K6409" s="6">
        <f t="shared" si="704"/>
        <v>3</v>
      </c>
      <c r="L6409" s="6">
        <f t="shared" si="701"/>
        <v>6</v>
      </c>
      <c r="M6409" t="str">
        <f t="shared" si="705"/>
        <v>Default mode</v>
      </c>
      <c r="N6409" t="str">
        <f t="shared" si="706"/>
        <v>In-store</v>
      </c>
      <c r="O6409" s="8">
        <f t="shared" si="707"/>
        <v>45211</v>
      </c>
    </row>
    <row r="6410" spans="1:15" x14ac:dyDescent="0.35">
      <c r="A6410" t="s">
        <v>6431</v>
      </c>
      <c r="B6410" s="4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  <c r="I6410" s="4" t="str">
        <f t="shared" si="702"/>
        <v>Tea</v>
      </c>
      <c r="J6410" s="6">
        <f t="shared" si="703"/>
        <v>5</v>
      </c>
      <c r="K6410" s="6">
        <f t="shared" si="704"/>
        <v>1.5</v>
      </c>
      <c r="L6410" s="6">
        <f t="shared" si="701"/>
        <v>7.5</v>
      </c>
      <c r="M6410" t="str">
        <f t="shared" si="705"/>
        <v>Digital Wallet</v>
      </c>
      <c r="N6410" t="str">
        <f t="shared" si="706"/>
        <v>Cafe</v>
      </c>
      <c r="O6410" s="8">
        <f t="shared" si="707"/>
        <v>45244</v>
      </c>
    </row>
    <row r="6411" spans="1:15" x14ac:dyDescent="0.35">
      <c r="A6411" t="s">
        <v>6432</v>
      </c>
      <c r="B6411" s="4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  <c r="I6411" s="4" t="str">
        <f t="shared" si="702"/>
        <v>Tea</v>
      </c>
      <c r="J6411" s="6">
        <f t="shared" si="703"/>
        <v>3</v>
      </c>
      <c r="K6411" s="6">
        <f t="shared" si="704"/>
        <v>1.5</v>
      </c>
      <c r="L6411" s="6">
        <f t="shared" si="701"/>
        <v>4.5</v>
      </c>
      <c r="M6411" t="str">
        <f t="shared" si="705"/>
        <v>Digital Wallet</v>
      </c>
      <c r="N6411" t="str">
        <f t="shared" si="706"/>
        <v>Takeaway</v>
      </c>
      <c r="O6411" s="8">
        <f t="shared" si="707"/>
        <v>45144</v>
      </c>
    </row>
    <row r="6412" spans="1:15" x14ac:dyDescent="0.35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I6412" s="4" t="str">
        <f t="shared" si="702"/>
        <v>UNKNOWN</v>
      </c>
      <c r="J6412" s="6">
        <f t="shared" si="703"/>
        <v>1</v>
      </c>
      <c r="K6412" s="6">
        <f t="shared" si="704"/>
        <v>2</v>
      </c>
      <c r="L6412" s="6">
        <f t="shared" si="701"/>
        <v>2</v>
      </c>
      <c r="M6412" t="str">
        <f t="shared" si="705"/>
        <v>Cash</v>
      </c>
      <c r="N6412" t="str">
        <f t="shared" si="706"/>
        <v>UNKNOWN</v>
      </c>
      <c r="O6412" s="8">
        <f t="shared" si="707"/>
        <v>44993</v>
      </c>
    </row>
    <row r="6413" spans="1:15" x14ac:dyDescent="0.35">
      <c r="A6413" t="s">
        <v>6434</v>
      </c>
      <c r="B6413" s="4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  <c r="I6413" s="4" t="str">
        <f t="shared" si="702"/>
        <v>Sandwich</v>
      </c>
      <c r="J6413" s="6">
        <f t="shared" si="703"/>
        <v>2</v>
      </c>
      <c r="K6413" s="6">
        <f t="shared" si="704"/>
        <v>4</v>
      </c>
      <c r="L6413" s="6">
        <f t="shared" si="701"/>
        <v>8</v>
      </c>
      <c r="M6413" t="str">
        <f t="shared" si="705"/>
        <v>UNKNOWN</v>
      </c>
      <c r="N6413" t="str">
        <f t="shared" si="706"/>
        <v>UNKNOWN</v>
      </c>
      <c r="O6413" s="8">
        <f t="shared" si="707"/>
        <v>45231</v>
      </c>
    </row>
    <row r="6414" spans="1:15" x14ac:dyDescent="0.35">
      <c r="A6414" t="s">
        <v>6435</v>
      </c>
      <c r="B6414" s="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I6414" s="4" t="str">
        <f t="shared" si="702"/>
        <v>Juice</v>
      </c>
      <c r="J6414" s="6">
        <f t="shared" si="703"/>
        <v>4</v>
      </c>
      <c r="K6414" s="6">
        <f t="shared" si="704"/>
        <v>3</v>
      </c>
      <c r="L6414" s="6">
        <f t="shared" si="701"/>
        <v>12</v>
      </c>
      <c r="M6414" t="str">
        <f t="shared" si="705"/>
        <v>Credit Card</v>
      </c>
      <c r="N6414" t="str">
        <f t="shared" si="706"/>
        <v>Takeaway</v>
      </c>
      <c r="O6414" s="8">
        <f t="shared" si="707"/>
        <v>45103</v>
      </c>
    </row>
    <row r="6415" spans="1:15" x14ac:dyDescent="0.35">
      <c r="A6415" t="s">
        <v>6436</v>
      </c>
      <c r="B6415" s="4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  <c r="I6415" s="4" t="str">
        <f t="shared" si="702"/>
        <v>Salad</v>
      </c>
      <c r="J6415" s="6">
        <f t="shared" si="703"/>
        <v>4</v>
      </c>
      <c r="K6415" s="6">
        <f t="shared" si="704"/>
        <v>3</v>
      </c>
      <c r="L6415" s="6">
        <f t="shared" si="701"/>
        <v>20</v>
      </c>
      <c r="M6415" t="str">
        <f t="shared" si="705"/>
        <v>Cash</v>
      </c>
      <c r="N6415" t="str">
        <f t="shared" si="706"/>
        <v>Takeaway</v>
      </c>
      <c r="O6415" s="8">
        <f t="shared" si="707"/>
        <v>45232</v>
      </c>
    </row>
    <row r="6416" spans="1:15" x14ac:dyDescent="0.35">
      <c r="A6416" t="s">
        <v>6437</v>
      </c>
      <c r="B6416" s="4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I6416" s="4" t="str">
        <f t="shared" si="702"/>
        <v>Sandwich</v>
      </c>
      <c r="J6416" s="6">
        <f t="shared" si="703"/>
        <v>4</v>
      </c>
      <c r="K6416" s="6">
        <f t="shared" si="704"/>
        <v>4</v>
      </c>
      <c r="L6416" s="6">
        <f t="shared" si="701"/>
        <v>16</v>
      </c>
      <c r="M6416" t="str">
        <f t="shared" si="705"/>
        <v>Default mode</v>
      </c>
      <c r="N6416" t="str">
        <f t="shared" si="706"/>
        <v>In-store</v>
      </c>
      <c r="O6416" s="8">
        <f t="shared" si="707"/>
        <v>45247</v>
      </c>
    </row>
    <row r="6417" spans="1:15" x14ac:dyDescent="0.35">
      <c r="A6417" t="s">
        <v>6438</v>
      </c>
      <c r="B6417" s="4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I6417" s="4" t="str">
        <f t="shared" si="702"/>
        <v>Cookie</v>
      </c>
      <c r="J6417" s="6">
        <f t="shared" si="703"/>
        <v>5</v>
      </c>
      <c r="K6417" s="6">
        <f t="shared" si="704"/>
        <v>1</v>
      </c>
      <c r="L6417" s="6">
        <f t="shared" si="701"/>
        <v>5</v>
      </c>
      <c r="M6417" t="str">
        <f t="shared" si="705"/>
        <v>Cash</v>
      </c>
      <c r="N6417" t="str">
        <f t="shared" si="706"/>
        <v>UNKNOWN</v>
      </c>
      <c r="O6417" s="8">
        <f t="shared" si="707"/>
        <v>45279</v>
      </c>
    </row>
    <row r="6418" spans="1:15" x14ac:dyDescent="0.35">
      <c r="A6418" t="s">
        <v>6439</v>
      </c>
      <c r="B6418" s="4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I6418" s="4" t="str">
        <f t="shared" si="702"/>
        <v>Tea</v>
      </c>
      <c r="J6418" s="6">
        <f t="shared" si="703"/>
        <v>2</v>
      </c>
      <c r="K6418" s="6">
        <f t="shared" si="704"/>
        <v>1.5</v>
      </c>
      <c r="L6418" s="6">
        <f t="shared" si="701"/>
        <v>3</v>
      </c>
      <c r="M6418" t="str">
        <f t="shared" si="705"/>
        <v>Cash</v>
      </c>
      <c r="N6418" t="str">
        <f t="shared" si="706"/>
        <v>In-store</v>
      </c>
      <c r="O6418" s="8">
        <f t="shared" si="707"/>
        <v>44958</v>
      </c>
    </row>
    <row r="6419" spans="1:15" x14ac:dyDescent="0.35">
      <c r="A6419" t="s">
        <v>6440</v>
      </c>
      <c r="B6419" s="4" t="s">
        <v>28</v>
      </c>
      <c r="C6419">
        <v>3</v>
      </c>
      <c r="D6419">
        <v>4</v>
      </c>
      <c r="E6419">
        <v>12</v>
      </c>
      <c r="I6419" s="4" t="str">
        <f t="shared" si="702"/>
        <v>Sandwich</v>
      </c>
      <c r="J6419" s="6">
        <f t="shared" si="703"/>
        <v>3</v>
      </c>
      <c r="K6419" s="6">
        <f t="shared" si="704"/>
        <v>4</v>
      </c>
      <c r="L6419" s="6">
        <f t="shared" si="701"/>
        <v>12</v>
      </c>
      <c r="M6419" t="str">
        <f t="shared" si="705"/>
        <v>Default mode</v>
      </c>
      <c r="N6419" t="str">
        <f t="shared" si="706"/>
        <v>UNKNOWN</v>
      </c>
      <c r="O6419" s="8">
        <f t="shared" si="707"/>
        <v>44927</v>
      </c>
    </row>
    <row r="6420" spans="1:15" x14ac:dyDescent="0.35">
      <c r="A6420" t="s">
        <v>6441</v>
      </c>
      <c r="B6420" s="4" t="s">
        <v>18</v>
      </c>
      <c r="C6420">
        <v>2</v>
      </c>
      <c r="D6420">
        <v>3</v>
      </c>
      <c r="E6420">
        <v>6</v>
      </c>
      <c r="H6420" s="1">
        <v>45110</v>
      </c>
      <c r="I6420" s="4" t="str">
        <f t="shared" si="702"/>
        <v>Juice</v>
      </c>
      <c r="J6420" s="6">
        <f t="shared" si="703"/>
        <v>2</v>
      </c>
      <c r="K6420" s="6">
        <f t="shared" si="704"/>
        <v>3</v>
      </c>
      <c r="L6420" s="6">
        <f t="shared" si="701"/>
        <v>6</v>
      </c>
      <c r="M6420" t="str">
        <f t="shared" si="705"/>
        <v>Default mode</v>
      </c>
      <c r="N6420" t="str">
        <f t="shared" si="706"/>
        <v>UNKNOWN</v>
      </c>
      <c r="O6420" s="8">
        <f t="shared" si="707"/>
        <v>45110</v>
      </c>
    </row>
    <row r="6421" spans="1:15" x14ac:dyDescent="0.35">
      <c r="A6421" t="s">
        <v>6442</v>
      </c>
      <c r="B6421" s="4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  <c r="I6421" s="4" t="str">
        <f t="shared" si="702"/>
        <v>Salad</v>
      </c>
      <c r="J6421" s="6">
        <f t="shared" si="703"/>
        <v>5</v>
      </c>
      <c r="K6421" s="6">
        <f t="shared" si="704"/>
        <v>5</v>
      </c>
      <c r="L6421" s="6">
        <f t="shared" si="701"/>
        <v>25</v>
      </c>
      <c r="M6421" t="str">
        <f t="shared" si="705"/>
        <v>Cash</v>
      </c>
      <c r="N6421" t="str">
        <f t="shared" si="706"/>
        <v>In-store</v>
      </c>
      <c r="O6421" s="8">
        <f t="shared" si="707"/>
        <v>45149</v>
      </c>
    </row>
    <row r="6422" spans="1:15" x14ac:dyDescent="0.35">
      <c r="A6422" t="s">
        <v>6443</v>
      </c>
      <c r="B6422" s="4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  <c r="I6422" s="4" t="str">
        <f t="shared" si="702"/>
        <v>Sandwich</v>
      </c>
      <c r="J6422" s="6">
        <f t="shared" si="703"/>
        <v>1</v>
      </c>
      <c r="K6422" s="6">
        <f t="shared" si="704"/>
        <v>4</v>
      </c>
      <c r="L6422" s="6">
        <f t="shared" si="701"/>
        <v>4</v>
      </c>
      <c r="M6422" t="str">
        <f t="shared" si="705"/>
        <v>Digital Wallet</v>
      </c>
      <c r="N6422" t="str">
        <f t="shared" si="706"/>
        <v>Takeaway</v>
      </c>
      <c r="O6422" s="8">
        <f t="shared" si="707"/>
        <v>45179</v>
      </c>
    </row>
    <row r="6423" spans="1:15" x14ac:dyDescent="0.35">
      <c r="A6423" t="s">
        <v>6444</v>
      </c>
      <c r="B6423" s="4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I6423" s="4" t="str">
        <f t="shared" si="702"/>
        <v>Tea</v>
      </c>
      <c r="J6423" s="6">
        <f t="shared" si="703"/>
        <v>3</v>
      </c>
      <c r="K6423" s="6">
        <f t="shared" si="704"/>
        <v>1.5</v>
      </c>
      <c r="L6423" s="6">
        <f t="shared" si="701"/>
        <v>4.5</v>
      </c>
      <c r="M6423" t="str">
        <f t="shared" si="705"/>
        <v>Credit Card</v>
      </c>
      <c r="N6423" t="str">
        <f t="shared" si="706"/>
        <v>Takeaway</v>
      </c>
      <c r="O6423" s="8">
        <f t="shared" si="707"/>
        <v>44933</v>
      </c>
    </row>
    <row r="6424" spans="1:15" x14ac:dyDescent="0.35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  <c r="I6424" s="4" t="str">
        <f t="shared" si="702"/>
        <v>UNKNOWN</v>
      </c>
      <c r="J6424" s="6">
        <f t="shared" si="703"/>
        <v>4</v>
      </c>
      <c r="K6424" s="6">
        <f t="shared" si="704"/>
        <v>2</v>
      </c>
      <c r="L6424" s="6">
        <f t="shared" si="701"/>
        <v>8</v>
      </c>
      <c r="M6424" t="str">
        <f t="shared" si="705"/>
        <v>Cash</v>
      </c>
      <c r="N6424" t="str">
        <f t="shared" si="706"/>
        <v>UNKNOWN</v>
      </c>
      <c r="O6424" s="8">
        <f t="shared" si="707"/>
        <v>45078</v>
      </c>
    </row>
    <row r="6425" spans="1:15" x14ac:dyDescent="0.35">
      <c r="A6425" t="s">
        <v>6446</v>
      </c>
      <c r="B6425" s="4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I6425" s="4" t="str">
        <f t="shared" si="702"/>
        <v>Cake</v>
      </c>
      <c r="J6425" s="6">
        <f t="shared" si="703"/>
        <v>1</v>
      </c>
      <c r="K6425" s="6">
        <f t="shared" si="704"/>
        <v>3</v>
      </c>
      <c r="L6425" s="6">
        <f t="shared" si="701"/>
        <v>3</v>
      </c>
      <c r="M6425" t="str">
        <f t="shared" si="705"/>
        <v>Cash</v>
      </c>
      <c r="N6425" t="str">
        <f t="shared" si="706"/>
        <v>Takeaway</v>
      </c>
      <c r="O6425" s="8">
        <f t="shared" si="707"/>
        <v>45213</v>
      </c>
    </row>
    <row r="6426" spans="1:15" x14ac:dyDescent="0.35">
      <c r="A6426" t="s">
        <v>6447</v>
      </c>
      <c r="B6426" s="4" t="s">
        <v>9</v>
      </c>
      <c r="C6426">
        <v>3</v>
      </c>
      <c r="D6426">
        <v>2</v>
      </c>
      <c r="E6426">
        <v>6</v>
      </c>
      <c r="H6426" s="1">
        <v>44941</v>
      </c>
      <c r="I6426" s="4" t="str">
        <f t="shared" si="702"/>
        <v>Coffee</v>
      </c>
      <c r="J6426" s="6">
        <f t="shared" si="703"/>
        <v>3</v>
      </c>
      <c r="K6426" s="6">
        <f t="shared" si="704"/>
        <v>2</v>
      </c>
      <c r="L6426" s="6">
        <f t="shared" si="701"/>
        <v>6</v>
      </c>
      <c r="M6426" t="str">
        <f t="shared" si="705"/>
        <v>Default mode</v>
      </c>
      <c r="N6426" t="str">
        <f t="shared" si="706"/>
        <v>UNKNOWN</v>
      </c>
      <c r="O6426" s="8">
        <f t="shared" si="707"/>
        <v>44941</v>
      </c>
    </row>
    <row r="6427" spans="1:15" x14ac:dyDescent="0.35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I6427" s="4" t="str">
        <f t="shared" si="702"/>
        <v>UNKNOWN</v>
      </c>
      <c r="J6427" s="6">
        <f t="shared" si="703"/>
        <v>1</v>
      </c>
      <c r="K6427" s="6">
        <f t="shared" si="704"/>
        <v>1</v>
      </c>
      <c r="L6427" s="6">
        <f t="shared" si="701"/>
        <v>1</v>
      </c>
      <c r="M6427" t="str">
        <f t="shared" si="705"/>
        <v>Cash</v>
      </c>
      <c r="N6427" t="str">
        <f t="shared" si="706"/>
        <v>In-store</v>
      </c>
      <c r="O6427" s="8">
        <f t="shared" si="707"/>
        <v>45270</v>
      </c>
    </row>
    <row r="6428" spans="1:15" x14ac:dyDescent="0.35">
      <c r="A6428" t="s">
        <v>6449</v>
      </c>
      <c r="B6428" s="4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  <c r="I6428" s="4" t="str">
        <f t="shared" si="702"/>
        <v>Sandwich</v>
      </c>
      <c r="J6428" s="6">
        <f t="shared" si="703"/>
        <v>4</v>
      </c>
      <c r="K6428" s="6">
        <f t="shared" si="704"/>
        <v>4</v>
      </c>
      <c r="L6428" s="6">
        <f t="shared" si="701"/>
        <v>16</v>
      </c>
      <c r="M6428" t="str">
        <f t="shared" si="705"/>
        <v>Digital Wallet</v>
      </c>
      <c r="N6428" t="str">
        <f t="shared" si="706"/>
        <v>Takeaway</v>
      </c>
      <c r="O6428" s="8">
        <f t="shared" si="707"/>
        <v>45064</v>
      </c>
    </row>
    <row r="6429" spans="1:15" x14ac:dyDescent="0.35">
      <c r="A6429" t="s">
        <v>6450</v>
      </c>
      <c r="B6429" s="4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  <c r="I6429" s="4" t="str">
        <f t="shared" si="702"/>
        <v>Salad</v>
      </c>
      <c r="J6429" s="6">
        <f t="shared" si="703"/>
        <v>3.0410557184750733</v>
      </c>
      <c r="K6429" s="6">
        <f t="shared" si="704"/>
        <v>5</v>
      </c>
      <c r="L6429" s="6">
        <f t="shared" si="701"/>
        <v>15</v>
      </c>
      <c r="M6429" t="str">
        <f t="shared" si="705"/>
        <v>Digital Wallet</v>
      </c>
      <c r="N6429" t="str">
        <f t="shared" si="706"/>
        <v>In-store</v>
      </c>
      <c r="O6429" s="8">
        <f t="shared" si="707"/>
        <v>44962</v>
      </c>
    </row>
    <row r="6430" spans="1:15" x14ac:dyDescent="0.35">
      <c r="A6430" t="s">
        <v>6451</v>
      </c>
      <c r="B6430" s="4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I6430" s="4" t="str">
        <f t="shared" si="702"/>
        <v>Sandwich</v>
      </c>
      <c r="J6430" s="6">
        <f t="shared" si="703"/>
        <v>3</v>
      </c>
      <c r="K6430" s="6">
        <f t="shared" si="704"/>
        <v>4</v>
      </c>
      <c r="L6430" s="6">
        <f t="shared" si="701"/>
        <v>12</v>
      </c>
      <c r="M6430" t="str">
        <f t="shared" si="705"/>
        <v>Credit Card</v>
      </c>
      <c r="N6430" t="str">
        <f t="shared" si="706"/>
        <v>UNKNOWN</v>
      </c>
      <c r="O6430" s="8">
        <f t="shared" si="707"/>
        <v>45102</v>
      </c>
    </row>
    <row r="6431" spans="1:15" x14ac:dyDescent="0.35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I6431" s="4" t="str">
        <f t="shared" si="702"/>
        <v>UNKNOWN</v>
      </c>
      <c r="J6431" s="6">
        <f t="shared" si="703"/>
        <v>2</v>
      </c>
      <c r="K6431" s="6">
        <f t="shared" si="704"/>
        <v>0</v>
      </c>
      <c r="L6431" s="6">
        <f t="shared" si="701"/>
        <v>8</v>
      </c>
      <c r="M6431" t="str">
        <f t="shared" si="705"/>
        <v>Cash</v>
      </c>
      <c r="N6431" t="str">
        <f t="shared" si="706"/>
        <v>In-store</v>
      </c>
      <c r="O6431" s="8">
        <f t="shared" si="707"/>
        <v>45101</v>
      </c>
    </row>
    <row r="6432" spans="1:15" x14ac:dyDescent="0.35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I6432" s="4" t="str">
        <f t="shared" si="702"/>
        <v>UNKNOWN</v>
      </c>
      <c r="J6432" s="6">
        <f t="shared" si="703"/>
        <v>2</v>
      </c>
      <c r="K6432" s="6">
        <f t="shared" si="704"/>
        <v>1.5</v>
      </c>
      <c r="L6432" s="6">
        <f t="shared" si="701"/>
        <v>3</v>
      </c>
      <c r="M6432" t="str">
        <f t="shared" si="705"/>
        <v>Default mode</v>
      </c>
      <c r="N6432" t="str">
        <f t="shared" si="706"/>
        <v>In-store</v>
      </c>
      <c r="O6432" s="8">
        <f t="shared" si="707"/>
        <v>45030</v>
      </c>
    </row>
    <row r="6433" spans="1:15" x14ac:dyDescent="0.35">
      <c r="A6433" t="s">
        <v>6454</v>
      </c>
      <c r="B6433" s="4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  <c r="I6433" s="4" t="str">
        <f t="shared" si="702"/>
        <v>Cookie</v>
      </c>
      <c r="J6433" s="6">
        <f t="shared" si="703"/>
        <v>5</v>
      </c>
      <c r="K6433" s="6">
        <f t="shared" si="704"/>
        <v>1</v>
      </c>
      <c r="L6433" s="6">
        <f t="shared" si="701"/>
        <v>5</v>
      </c>
      <c r="M6433" t="str">
        <f t="shared" si="705"/>
        <v>Digital Wallet</v>
      </c>
      <c r="N6433" t="str">
        <f t="shared" si="706"/>
        <v>Cafe</v>
      </c>
      <c r="O6433" s="8">
        <f t="shared" si="707"/>
        <v>45022</v>
      </c>
    </row>
    <row r="6434" spans="1:15" x14ac:dyDescent="0.35">
      <c r="A6434" t="s">
        <v>6455</v>
      </c>
      <c r="B6434" s="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I6434" s="4" t="str">
        <f t="shared" si="702"/>
        <v>Juice</v>
      </c>
      <c r="J6434" s="6">
        <f t="shared" si="703"/>
        <v>1</v>
      </c>
      <c r="K6434" s="6">
        <f t="shared" si="704"/>
        <v>3</v>
      </c>
      <c r="L6434" s="6">
        <f t="shared" si="701"/>
        <v>3</v>
      </c>
      <c r="M6434" t="str">
        <f t="shared" si="705"/>
        <v>Credit Card</v>
      </c>
      <c r="N6434" t="str">
        <f t="shared" si="706"/>
        <v>Takeaway</v>
      </c>
      <c r="O6434" s="8">
        <f t="shared" si="707"/>
        <v>45218</v>
      </c>
    </row>
    <row r="6435" spans="1:15" x14ac:dyDescent="0.35">
      <c r="A6435" t="s">
        <v>6456</v>
      </c>
      <c r="B6435" s="4" t="s">
        <v>25</v>
      </c>
      <c r="C6435">
        <v>4</v>
      </c>
      <c r="D6435">
        <v>4</v>
      </c>
      <c r="G6435" t="s">
        <v>15</v>
      </c>
      <c r="H6435" s="1">
        <v>45277</v>
      </c>
      <c r="I6435" s="4" t="str">
        <f t="shared" si="702"/>
        <v>Smoothie</v>
      </c>
      <c r="J6435" s="6">
        <f t="shared" si="703"/>
        <v>4</v>
      </c>
      <c r="K6435" s="6">
        <f t="shared" si="704"/>
        <v>4</v>
      </c>
      <c r="L6435" s="6">
        <f t="shared" si="701"/>
        <v>16</v>
      </c>
      <c r="M6435" t="str">
        <f t="shared" si="705"/>
        <v>Default mode</v>
      </c>
      <c r="N6435" t="str">
        <f t="shared" si="706"/>
        <v>In-store</v>
      </c>
      <c r="O6435" s="8">
        <f t="shared" si="707"/>
        <v>45277</v>
      </c>
    </row>
    <row r="6436" spans="1:15" x14ac:dyDescent="0.35">
      <c r="A6436" t="s">
        <v>6457</v>
      </c>
      <c r="B6436" s="4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I6436" s="4" t="str">
        <f t="shared" si="702"/>
        <v>Juice</v>
      </c>
      <c r="J6436" s="6">
        <f t="shared" si="703"/>
        <v>4</v>
      </c>
      <c r="K6436" s="6">
        <f t="shared" si="704"/>
        <v>3</v>
      </c>
      <c r="L6436" s="6">
        <f t="shared" si="701"/>
        <v>12</v>
      </c>
      <c r="M6436" t="str">
        <f t="shared" si="705"/>
        <v>Credit Card</v>
      </c>
      <c r="N6436" t="str">
        <f t="shared" si="706"/>
        <v>UNKNOWN</v>
      </c>
      <c r="O6436" s="8">
        <f t="shared" si="707"/>
        <v>44999</v>
      </c>
    </row>
    <row r="6437" spans="1:15" x14ac:dyDescent="0.35">
      <c r="A6437" t="s">
        <v>6458</v>
      </c>
      <c r="B6437" s="4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  <c r="I6437" s="4" t="str">
        <f t="shared" si="702"/>
        <v>Tea</v>
      </c>
      <c r="J6437" s="6">
        <f t="shared" si="703"/>
        <v>5</v>
      </c>
      <c r="K6437" s="6">
        <f t="shared" si="704"/>
        <v>1.5</v>
      </c>
      <c r="L6437" s="6">
        <f t="shared" si="701"/>
        <v>7.5</v>
      </c>
      <c r="M6437" t="str">
        <f t="shared" si="705"/>
        <v>Digital Wallet</v>
      </c>
      <c r="N6437" t="str">
        <f t="shared" si="706"/>
        <v>In-store</v>
      </c>
      <c r="O6437" s="8">
        <f t="shared" si="707"/>
        <v>45207</v>
      </c>
    </row>
    <row r="6438" spans="1:15" x14ac:dyDescent="0.35">
      <c r="A6438" t="s">
        <v>6459</v>
      </c>
      <c r="B6438" s="4" t="s">
        <v>13</v>
      </c>
      <c r="C6438">
        <v>2</v>
      </c>
      <c r="D6438">
        <v>3</v>
      </c>
      <c r="E6438">
        <v>6</v>
      </c>
      <c r="H6438" s="1">
        <v>44979</v>
      </c>
      <c r="I6438" s="4" t="str">
        <f t="shared" si="702"/>
        <v>Cake</v>
      </c>
      <c r="J6438" s="6">
        <f t="shared" si="703"/>
        <v>2</v>
      </c>
      <c r="K6438" s="6">
        <f t="shared" si="704"/>
        <v>3</v>
      </c>
      <c r="L6438" s="6">
        <f t="shared" si="701"/>
        <v>6</v>
      </c>
      <c r="M6438" t="str">
        <f t="shared" si="705"/>
        <v>Default mode</v>
      </c>
      <c r="N6438" t="str">
        <f t="shared" si="706"/>
        <v>UNKNOWN</v>
      </c>
      <c r="O6438" s="8">
        <f t="shared" si="707"/>
        <v>44979</v>
      </c>
    </row>
    <row r="6439" spans="1:15" x14ac:dyDescent="0.35">
      <c r="A6439" t="s">
        <v>6460</v>
      </c>
      <c r="B6439" s="4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I6439" s="4" t="str">
        <f t="shared" si="702"/>
        <v>Coffee</v>
      </c>
      <c r="J6439" s="6">
        <f t="shared" si="703"/>
        <v>5</v>
      </c>
      <c r="K6439" s="6">
        <f t="shared" si="704"/>
        <v>2</v>
      </c>
      <c r="L6439" s="6">
        <f t="shared" si="701"/>
        <v>10</v>
      </c>
      <c r="M6439" t="str">
        <f t="shared" si="705"/>
        <v>Default mode</v>
      </c>
      <c r="N6439" t="str">
        <f t="shared" si="706"/>
        <v>Takeaway</v>
      </c>
      <c r="O6439" s="8">
        <f t="shared" si="707"/>
        <v>45279</v>
      </c>
    </row>
    <row r="6440" spans="1:15" x14ac:dyDescent="0.35">
      <c r="A6440" t="s">
        <v>6461</v>
      </c>
      <c r="B6440" s="4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I6440" s="4" t="str">
        <f t="shared" si="702"/>
        <v>Cookie</v>
      </c>
      <c r="J6440" s="6">
        <f t="shared" si="703"/>
        <v>2</v>
      </c>
      <c r="K6440" s="6">
        <f t="shared" si="704"/>
        <v>1</v>
      </c>
      <c r="L6440" s="6">
        <f t="shared" si="701"/>
        <v>2</v>
      </c>
      <c r="M6440" t="str">
        <f t="shared" si="705"/>
        <v>Cash</v>
      </c>
      <c r="N6440" t="str">
        <f t="shared" si="706"/>
        <v>In-store</v>
      </c>
      <c r="O6440" s="8">
        <f t="shared" si="707"/>
        <v>44957</v>
      </c>
    </row>
    <row r="6441" spans="1:15" x14ac:dyDescent="0.35">
      <c r="A6441" t="s">
        <v>6462</v>
      </c>
      <c r="B6441" s="4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  <c r="I6441" s="4" t="str">
        <f t="shared" si="702"/>
        <v>Cookie</v>
      </c>
      <c r="J6441" s="6">
        <f t="shared" si="703"/>
        <v>4</v>
      </c>
      <c r="K6441" s="6">
        <f t="shared" si="704"/>
        <v>1</v>
      </c>
      <c r="L6441" s="6">
        <f t="shared" si="701"/>
        <v>4</v>
      </c>
      <c r="M6441" t="str">
        <f t="shared" si="705"/>
        <v>Digital Wallet</v>
      </c>
      <c r="N6441" t="str">
        <f t="shared" si="706"/>
        <v>Takeaway</v>
      </c>
      <c r="O6441" s="8">
        <f t="shared" si="707"/>
        <v>45062</v>
      </c>
    </row>
    <row r="6442" spans="1:15" x14ac:dyDescent="0.35">
      <c r="A6442" t="s">
        <v>6463</v>
      </c>
      <c r="B6442" s="4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  <c r="I6442" s="4" t="str">
        <f t="shared" si="702"/>
        <v>Juice</v>
      </c>
      <c r="J6442" s="6">
        <f t="shared" si="703"/>
        <v>1</v>
      </c>
      <c r="K6442" s="6">
        <f t="shared" si="704"/>
        <v>3</v>
      </c>
      <c r="L6442" s="6">
        <f t="shared" si="701"/>
        <v>3</v>
      </c>
      <c r="M6442" t="str">
        <f t="shared" si="705"/>
        <v>UNKNOWN</v>
      </c>
      <c r="N6442" t="str">
        <f t="shared" si="706"/>
        <v>UNKNOWN</v>
      </c>
      <c r="O6442" s="8">
        <f t="shared" si="707"/>
        <v>45232</v>
      </c>
    </row>
    <row r="6443" spans="1:15" x14ac:dyDescent="0.35">
      <c r="A6443" t="s">
        <v>6464</v>
      </c>
      <c r="B6443" s="4" t="s">
        <v>9</v>
      </c>
      <c r="C6443">
        <v>3</v>
      </c>
      <c r="D6443">
        <v>2</v>
      </c>
      <c r="E6443">
        <v>6</v>
      </c>
      <c r="H6443" s="1">
        <v>44963</v>
      </c>
      <c r="I6443" s="4" t="str">
        <f t="shared" si="702"/>
        <v>Coffee</v>
      </c>
      <c r="J6443" s="6">
        <f t="shared" si="703"/>
        <v>3</v>
      </c>
      <c r="K6443" s="6">
        <f t="shared" si="704"/>
        <v>2</v>
      </c>
      <c r="L6443" s="6">
        <f t="shared" si="701"/>
        <v>6</v>
      </c>
      <c r="M6443" t="str">
        <f t="shared" si="705"/>
        <v>Default mode</v>
      </c>
      <c r="N6443" t="str">
        <f t="shared" si="706"/>
        <v>UNKNOWN</v>
      </c>
      <c r="O6443" s="8">
        <f t="shared" si="707"/>
        <v>44963</v>
      </c>
    </row>
    <row r="6444" spans="1:15" x14ac:dyDescent="0.35">
      <c r="A6444" t="s">
        <v>6465</v>
      </c>
      <c r="B6444" s="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I6444" s="4" t="str">
        <f t="shared" si="702"/>
        <v>Sandwich</v>
      </c>
      <c r="J6444" s="6">
        <f t="shared" si="703"/>
        <v>2</v>
      </c>
      <c r="K6444" s="6">
        <f t="shared" si="704"/>
        <v>4</v>
      </c>
      <c r="L6444" s="6">
        <f t="shared" si="701"/>
        <v>8</v>
      </c>
      <c r="M6444" t="str">
        <f t="shared" si="705"/>
        <v>Credit Card</v>
      </c>
      <c r="N6444" t="str">
        <f t="shared" si="706"/>
        <v>UNKNOWN</v>
      </c>
      <c r="O6444" s="8">
        <f t="shared" si="707"/>
        <v>45155</v>
      </c>
    </row>
    <row r="6445" spans="1:15" x14ac:dyDescent="0.35">
      <c r="A6445" t="s">
        <v>6466</v>
      </c>
      <c r="B6445" s="4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I6445" s="4" t="str">
        <f t="shared" si="702"/>
        <v>UNKNOWN</v>
      </c>
      <c r="J6445" s="6">
        <f t="shared" si="703"/>
        <v>5</v>
      </c>
      <c r="K6445" s="6">
        <f t="shared" si="704"/>
        <v>3</v>
      </c>
      <c r="L6445" s="6">
        <f t="shared" si="701"/>
        <v>15</v>
      </c>
      <c r="M6445" t="str">
        <f t="shared" si="705"/>
        <v>Default mode</v>
      </c>
      <c r="N6445" t="str">
        <f t="shared" si="706"/>
        <v>In-store</v>
      </c>
      <c r="O6445" s="8">
        <f t="shared" si="707"/>
        <v>44980</v>
      </c>
    </row>
    <row r="6446" spans="1:15" x14ac:dyDescent="0.35">
      <c r="A6446" t="s">
        <v>6467</v>
      </c>
      <c r="B6446" s="4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I6446" s="4" t="str">
        <f t="shared" si="702"/>
        <v>Cookie</v>
      </c>
      <c r="J6446" s="6">
        <f t="shared" si="703"/>
        <v>3</v>
      </c>
      <c r="K6446" s="6">
        <f t="shared" si="704"/>
        <v>1</v>
      </c>
      <c r="L6446" s="6">
        <f t="shared" si="701"/>
        <v>3</v>
      </c>
      <c r="M6446" t="str">
        <f t="shared" si="705"/>
        <v>Cash</v>
      </c>
      <c r="N6446" t="str">
        <f t="shared" si="706"/>
        <v>UNKNOWN</v>
      </c>
      <c r="O6446" s="8">
        <f t="shared" si="707"/>
        <v>44993</v>
      </c>
    </row>
    <row r="6447" spans="1:15" x14ac:dyDescent="0.35">
      <c r="A6447" t="s">
        <v>6468</v>
      </c>
      <c r="B6447" s="4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I6447" s="4" t="str">
        <f t="shared" si="702"/>
        <v>Smoothie</v>
      </c>
      <c r="J6447" s="6">
        <f t="shared" si="703"/>
        <v>3</v>
      </c>
      <c r="K6447" s="6">
        <f t="shared" si="704"/>
        <v>4</v>
      </c>
      <c r="L6447" s="6">
        <f t="shared" si="701"/>
        <v>12</v>
      </c>
      <c r="M6447" t="str">
        <f t="shared" si="705"/>
        <v>Default mode</v>
      </c>
      <c r="N6447" t="str">
        <f t="shared" si="706"/>
        <v>In-store</v>
      </c>
      <c r="O6447" s="8">
        <f t="shared" si="707"/>
        <v>45236</v>
      </c>
    </row>
    <row r="6448" spans="1:15" x14ac:dyDescent="0.35">
      <c r="A6448" t="s">
        <v>6469</v>
      </c>
      <c r="B6448" s="4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I6448" s="4" t="str">
        <f t="shared" si="702"/>
        <v>Cake</v>
      </c>
      <c r="J6448" s="6">
        <f t="shared" si="703"/>
        <v>5</v>
      </c>
      <c r="K6448" s="6">
        <f t="shared" si="704"/>
        <v>3</v>
      </c>
      <c r="L6448" s="6">
        <f t="shared" si="701"/>
        <v>15</v>
      </c>
      <c r="M6448" t="str">
        <f t="shared" si="705"/>
        <v>Credit Card</v>
      </c>
      <c r="N6448" t="str">
        <f t="shared" si="706"/>
        <v>In-store</v>
      </c>
      <c r="O6448" s="8">
        <f t="shared" si="707"/>
        <v>45076</v>
      </c>
    </row>
    <row r="6449" spans="1:15" x14ac:dyDescent="0.35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I6449" s="4" t="str">
        <f t="shared" si="702"/>
        <v>UNKNOWN</v>
      </c>
      <c r="J6449" s="6">
        <f t="shared" si="703"/>
        <v>3</v>
      </c>
      <c r="K6449" s="6">
        <f t="shared" si="704"/>
        <v>4</v>
      </c>
      <c r="L6449" s="6">
        <f t="shared" si="701"/>
        <v>12</v>
      </c>
      <c r="M6449" t="str">
        <f t="shared" si="705"/>
        <v>Default mode</v>
      </c>
      <c r="N6449" t="str">
        <f t="shared" si="706"/>
        <v>Takeaway</v>
      </c>
      <c r="O6449" s="8">
        <f t="shared" si="707"/>
        <v>45015</v>
      </c>
    </row>
    <row r="6450" spans="1:15" x14ac:dyDescent="0.35">
      <c r="A6450" t="s">
        <v>6471</v>
      </c>
      <c r="B6450" s="4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  <c r="I6450" s="4" t="str">
        <f t="shared" si="702"/>
        <v>Salad</v>
      </c>
      <c r="J6450" s="6">
        <f t="shared" si="703"/>
        <v>4</v>
      </c>
      <c r="K6450" s="6">
        <f t="shared" si="704"/>
        <v>5</v>
      </c>
      <c r="L6450" s="6">
        <f t="shared" si="701"/>
        <v>20</v>
      </c>
      <c r="M6450" t="str">
        <f t="shared" si="705"/>
        <v>Digital Wallet</v>
      </c>
      <c r="N6450" t="str">
        <f t="shared" si="706"/>
        <v>Takeaway</v>
      </c>
      <c r="O6450" s="8">
        <f t="shared" si="707"/>
        <v>45027</v>
      </c>
    </row>
    <row r="6451" spans="1:15" x14ac:dyDescent="0.35">
      <c r="A6451" t="s">
        <v>6472</v>
      </c>
      <c r="B6451" s="4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I6451" s="4" t="str">
        <f t="shared" si="702"/>
        <v>Cake</v>
      </c>
      <c r="J6451" s="6">
        <f t="shared" si="703"/>
        <v>2</v>
      </c>
      <c r="K6451" s="6">
        <f t="shared" si="704"/>
        <v>3</v>
      </c>
      <c r="L6451" s="6">
        <f t="shared" si="701"/>
        <v>6</v>
      </c>
      <c r="M6451" t="str">
        <f t="shared" si="705"/>
        <v>Default mode</v>
      </c>
      <c r="N6451" t="str">
        <f t="shared" si="706"/>
        <v>In-store</v>
      </c>
      <c r="O6451" s="8">
        <f t="shared" si="707"/>
        <v>45125</v>
      </c>
    </row>
    <row r="6452" spans="1:15" x14ac:dyDescent="0.35">
      <c r="A6452" t="s">
        <v>6473</v>
      </c>
      <c r="B6452" s="4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  <c r="I6452" s="4" t="str">
        <f t="shared" si="702"/>
        <v>Cookie</v>
      </c>
      <c r="J6452" s="6">
        <f t="shared" si="703"/>
        <v>4</v>
      </c>
      <c r="K6452" s="6">
        <f t="shared" si="704"/>
        <v>1</v>
      </c>
      <c r="L6452" s="6">
        <f t="shared" si="701"/>
        <v>4</v>
      </c>
      <c r="M6452" t="str">
        <f t="shared" si="705"/>
        <v>Digital Wallet</v>
      </c>
      <c r="N6452" t="str">
        <f t="shared" si="706"/>
        <v>Takeaway</v>
      </c>
      <c r="O6452" s="8">
        <f t="shared" si="707"/>
        <v>45144</v>
      </c>
    </row>
    <row r="6453" spans="1:15" x14ac:dyDescent="0.35">
      <c r="A6453" t="s">
        <v>6474</v>
      </c>
      <c r="B6453" s="4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I6453" s="4" t="str">
        <f t="shared" si="702"/>
        <v>Salad</v>
      </c>
      <c r="J6453" s="6">
        <f t="shared" si="703"/>
        <v>5</v>
      </c>
      <c r="K6453" s="6">
        <f t="shared" si="704"/>
        <v>5</v>
      </c>
      <c r="L6453" s="6">
        <f t="shared" si="701"/>
        <v>25</v>
      </c>
      <c r="M6453" t="str">
        <f t="shared" si="705"/>
        <v>Cash</v>
      </c>
      <c r="N6453" t="str">
        <f t="shared" si="706"/>
        <v>UNKNOWN</v>
      </c>
      <c r="O6453" s="8">
        <f t="shared" si="707"/>
        <v>44953</v>
      </c>
    </row>
    <row r="6454" spans="1:15" x14ac:dyDescent="0.35">
      <c r="A6454" t="s">
        <v>6475</v>
      </c>
      <c r="B6454" s="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I6454" s="4" t="str">
        <f t="shared" si="702"/>
        <v>Smoothie</v>
      </c>
      <c r="J6454" s="6">
        <f t="shared" si="703"/>
        <v>5</v>
      </c>
      <c r="K6454" s="6">
        <f t="shared" si="704"/>
        <v>4</v>
      </c>
      <c r="L6454" s="6">
        <f t="shared" si="701"/>
        <v>20</v>
      </c>
      <c r="M6454" t="str">
        <f t="shared" si="705"/>
        <v>Default mode</v>
      </c>
      <c r="N6454" t="str">
        <f t="shared" si="706"/>
        <v>Takeaway</v>
      </c>
      <c r="O6454" s="8">
        <f t="shared" si="707"/>
        <v>45261</v>
      </c>
    </row>
    <row r="6455" spans="1:15" x14ac:dyDescent="0.35">
      <c r="A6455" t="s">
        <v>6476</v>
      </c>
      <c r="B6455" s="4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  <c r="I6455" s="4" t="str">
        <f t="shared" si="702"/>
        <v>Coffee</v>
      </c>
      <c r="J6455" s="6">
        <f t="shared" si="703"/>
        <v>1</v>
      </c>
      <c r="K6455" s="6">
        <f t="shared" si="704"/>
        <v>2</v>
      </c>
      <c r="L6455" s="6">
        <f t="shared" si="701"/>
        <v>2</v>
      </c>
      <c r="M6455" t="str">
        <f t="shared" si="705"/>
        <v>Digital Wallet</v>
      </c>
      <c r="N6455" t="str">
        <f t="shared" si="706"/>
        <v>Takeaway</v>
      </c>
      <c r="O6455" s="8">
        <f t="shared" si="707"/>
        <v>45200</v>
      </c>
    </row>
    <row r="6456" spans="1:15" x14ac:dyDescent="0.35">
      <c r="A6456" t="s">
        <v>6477</v>
      </c>
      <c r="B6456" s="4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I6456" s="4" t="str">
        <f t="shared" si="702"/>
        <v>Cookie</v>
      </c>
      <c r="J6456" s="6">
        <f t="shared" si="703"/>
        <v>3</v>
      </c>
      <c r="K6456" s="6">
        <f t="shared" si="704"/>
        <v>1</v>
      </c>
      <c r="L6456" s="6">
        <f t="shared" si="701"/>
        <v>3</v>
      </c>
      <c r="M6456" t="str">
        <f t="shared" si="705"/>
        <v>Credit Card</v>
      </c>
      <c r="N6456" t="str">
        <f t="shared" si="706"/>
        <v>UNKNOWN</v>
      </c>
      <c r="O6456" s="8">
        <f t="shared" si="707"/>
        <v>45097</v>
      </c>
    </row>
    <row r="6457" spans="1:15" x14ac:dyDescent="0.35">
      <c r="A6457" t="s">
        <v>6478</v>
      </c>
      <c r="B6457" s="4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  <c r="I6457" s="4" t="str">
        <f t="shared" si="702"/>
        <v>Juice</v>
      </c>
      <c r="J6457" s="6">
        <f t="shared" si="703"/>
        <v>5</v>
      </c>
      <c r="K6457" s="6">
        <f t="shared" si="704"/>
        <v>3</v>
      </c>
      <c r="L6457" s="6">
        <f t="shared" si="701"/>
        <v>15</v>
      </c>
      <c r="M6457" t="str">
        <f t="shared" si="705"/>
        <v>Default mode</v>
      </c>
      <c r="N6457" t="str">
        <f t="shared" si="706"/>
        <v>Cafe</v>
      </c>
      <c r="O6457" s="8">
        <f t="shared" si="707"/>
        <v>44927</v>
      </c>
    </row>
    <row r="6458" spans="1:15" x14ac:dyDescent="0.35">
      <c r="A6458" t="s">
        <v>6479</v>
      </c>
      <c r="B6458" s="4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I6458" s="4" t="str">
        <f t="shared" si="702"/>
        <v>Smoothie</v>
      </c>
      <c r="J6458" s="6">
        <f t="shared" si="703"/>
        <v>5</v>
      </c>
      <c r="K6458" s="6">
        <f t="shared" si="704"/>
        <v>4</v>
      </c>
      <c r="L6458" s="6">
        <f t="shared" si="701"/>
        <v>20</v>
      </c>
      <c r="M6458" t="str">
        <f t="shared" si="705"/>
        <v>Cash</v>
      </c>
      <c r="N6458" t="str">
        <f t="shared" si="706"/>
        <v>Takeaway</v>
      </c>
      <c r="O6458" s="8">
        <f t="shared" si="707"/>
        <v>45257</v>
      </c>
    </row>
    <row r="6459" spans="1:15" x14ac:dyDescent="0.35">
      <c r="A6459" t="s">
        <v>6480</v>
      </c>
      <c r="B6459" s="4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  <c r="I6459" s="4" t="str">
        <f t="shared" si="702"/>
        <v>Cookie</v>
      </c>
      <c r="J6459" s="6">
        <f t="shared" si="703"/>
        <v>4</v>
      </c>
      <c r="K6459" s="6">
        <f t="shared" si="704"/>
        <v>1</v>
      </c>
      <c r="L6459" s="6">
        <f t="shared" si="701"/>
        <v>4</v>
      </c>
      <c r="M6459" t="str">
        <f t="shared" si="705"/>
        <v>Credit Card</v>
      </c>
      <c r="N6459" t="str">
        <f t="shared" si="706"/>
        <v>In-store</v>
      </c>
      <c r="O6459" s="8">
        <f t="shared" si="707"/>
        <v>44927</v>
      </c>
    </row>
    <row r="6460" spans="1:15" x14ac:dyDescent="0.35">
      <c r="A6460" t="s">
        <v>6481</v>
      </c>
      <c r="B6460" s="4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  <c r="I6460" s="4" t="str">
        <f t="shared" si="702"/>
        <v>Tea</v>
      </c>
      <c r="J6460" s="6">
        <f t="shared" si="703"/>
        <v>1</v>
      </c>
      <c r="K6460" s="6">
        <f t="shared" si="704"/>
        <v>1.5</v>
      </c>
      <c r="L6460" s="6">
        <f t="shared" si="701"/>
        <v>1.5</v>
      </c>
      <c r="M6460" t="str">
        <f t="shared" si="705"/>
        <v>Cash</v>
      </c>
      <c r="N6460" t="str">
        <f t="shared" si="706"/>
        <v>UNKNOWN</v>
      </c>
      <c r="O6460" s="8">
        <f t="shared" si="707"/>
        <v>45199</v>
      </c>
    </row>
    <row r="6461" spans="1:15" x14ac:dyDescent="0.35">
      <c r="A6461" t="s">
        <v>6482</v>
      </c>
      <c r="B6461" s="4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  <c r="I6461" s="4" t="str">
        <f t="shared" si="702"/>
        <v>Sandwich</v>
      </c>
      <c r="J6461" s="6">
        <f t="shared" si="703"/>
        <v>2</v>
      </c>
      <c r="K6461" s="6">
        <f t="shared" si="704"/>
        <v>4</v>
      </c>
      <c r="L6461" s="6">
        <f t="shared" si="701"/>
        <v>8</v>
      </c>
      <c r="M6461" t="str">
        <f t="shared" si="705"/>
        <v>Digital Wallet</v>
      </c>
      <c r="N6461" t="str">
        <f t="shared" si="706"/>
        <v>Takeaway</v>
      </c>
      <c r="O6461" s="8">
        <f t="shared" si="707"/>
        <v>45094</v>
      </c>
    </row>
    <row r="6462" spans="1:15" x14ac:dyDescent="0.35">
      <c r="A6462" t="s">
        <v>6483</v>
      </c>
      <c r="B6462" s="4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  <c r="I6462" s="4" t="str">
        <f t="shared" si="702"/>
        <v>Salad</v>
      </c>
      <c r="J6462" s="6">
        <f t="shared" si="703"/>
        <v>5</v>
      </c>
      <c r="K6462" s="6">
        <f t="shared" si="704"/>
        <v>5</v>
      </c>
      <c r="L6462" s="6">
        <f t="shared" si="701"/>
        <v>25</v>
      </c>
      <c r="M6462" t="str">
        <f t="shared" si="705"/>
        <v>Digital Wallet</v>
      </c>
      <c r="N6462" t="str">
        <f t="shared" si="706"/>
        <v>In-store</v>
      </c>
      <c r="O6462" s="8">
        <f t="shared" si="707"/>
        <v>45249</v>
      </c>
    </row>
    <row r="6463" spans="1:15" x14ac:dyDescent="0.35">
      <c r="A6463" t="s">
        <v>6484</v>
      </c>
      <c r="B6463" s="4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  <c r="I6463" s="4" t="str">
        <f t="shared" si="702"/>
        <v>Sandwich</v>
      </c>
      <c r="J6463" s="6">
        <f t="shared" si="703"/>
        <v>1</v>
      </c>
      <c r="K6463" s="6">
        <f t="shared" si="704"/>
        <v>4</v>
      </c>
      <c r="L6463" s="6">
        <f t="shared" si="701"/>
        <v>4</v>
      </c>
      <c r="M6463" t="str">
        <f t="shared" si="705"/>
        <v>Digital Wallet</v>
      </c>
      <c r="N6463" t="str">
        <f t="shared" si="706"/>
        <v>Takeaway</v>
      </c>
      <c r="O6463" s="8">
        <f t="shared" si="707"/>
        <v>44927</v>
      </c>
    </row>
    <row r="6464" spans="1:15" x14ac:dyDescent="0.35">
      <c r="A6464" t="s">
        <v>6485</v>
      </c>
      <c r="B6464" s="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  <c r="I6464" s="4" t="str">
        <f t="shared" si="702"/>
        <v>Juice</v>
      </c>
      <c r="J6464" s="6">
        <f t="shared" si="703"/>
        <v>4</v>
      </c>
      <c r="K6464" s="6">
        <f t="shared" si="704"/>
        <v>3</v>
      </c>
      <c r="L6464" s="6">
        <f t="shared" si="701"/>
        <v>12</v>
      </c>
      <c r="M6464" t="str">
        <f t="shared" si="705"/>
        <v>Digital Wallet</v>
      </c>
      <c r="N6464" t="str">
        <f t="shared" si="706"/>
        <v>In-store</v>
      </c>
      <c r="O6464" s="8">
        <f t="shared" si="707"/>
        <v>45080</v>
      </c>
    </row>
    <row r="6465" spans="1:15" x14ac:dyDescent="0.35">
      <c r="A6465" t="s">
        <v>6486</v>
      </c>
      <c r="B6465" s="4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  <c r="I6465" s="4" t="str">
        <f t="shared" si="702"/>
        <v>Cookie</v>
      </c>
      <c r="J6465" s="6">
        <f t="shared" si="703"/>
        <v>1</v>
      </c>
      <c r="K6465" s="6">
        <f t="shared" si="704"/>
        <v>1</v>
      </c>
      <c r="L6465" s="6">
        <f t="shared" si="701"/>
        <v>1</v>
      </c>
      <c r="M6465" t="str">
        <f t="shared" si="705"/>
        <v>Digital Wallet</v>
      </c>
      <c r="N6465" t="str">
        <f t="shared" si="706"/>
        <v>In-store</v>
      </c>
      <c r="O6465" s="8">
        <f t="shared" si="707"/>
        <v>45037</v>
      </c>
    </row>
    <row r="6466" spans="1:15" x14ac:dyDescent="0.35">
      <c r="A6466" t="s">
        <v>6487</v>
      </c>
      <c r="B6466" s="4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I6466" s="4" t="str">
        <f t="shared" si="702"/>
        <v>Smoothie</v>
      </c>
      <c r="J6466" s="6">
        <f t="shared" si="703"/>
        <v>5</v>
      </c>
      <c r="K6466" s="6">
        <f t="shared" si="704"/>
        <v>4</v>
      </c>
      <c r="L6466" s="6">
        <f t="shared" ref="L6466:L6529" si="708">IF(ISBLANK(E6466),PRODUCT(J6466,K6466),IF(E6466="ERROR",PRODUCT(J6466,K6466),IF(E6466="UNKNOWN",PRODUCT(J6466,K6466),E6466)))</f>
        <v>20</v>
      </c>
      <c r="M6466" t="str">
        <f t="shared" si="705"/>
        <v>Credit Card</v>
      </c>
      <c r="N6466" t="str">
        <f t="shared" si="706"/>
        <v>UNKNOWN</v>
      </c>
      <c r="O6466" s="8">
        <f t="shared" si="707"/>
        <v>44992</v>
      </c>
    </row>
    <row r="6467" spans="1:15" x14ac:dyDescent="0.35">
      <c r="A6467" t="s">
        <v>6488</v>
      </c>
      <c r="B6467" s="4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I6467" s="4" t="str">
        <f t="shared" ref="I6467:I6530" si="709">IF(ISBLANK(B6467),"UNKNOWN",IF(B6467="ERROR","Juice",B6467))</f>
        <v>Cake</v>
      </c>
      <c r="J6467" s="6">
        <f t="shared" ref="J6467:J6530" si="710">IF(ISBLANK(C6467),E6467/D6467,IF(C6467="ERROR",AVERAGE(C6467:C16466),IF(C6467="UNKNOWN",MEDIAN(C6467:C16466),C6467)))</f>
        <v>2</v>
      </c>
      <c r="K6467" s="6">
        <f t="shared" ref="K6467:K6530" si="711">IF(ISBLANK(D6467),0,IF(D6467="ERROR",AVERAGE(D6467:D16466),IF(D6467="UNKNOWN",MEDIAN(D6467:D16466),D6467)))</f>
        <v>3</v>
      </c>
      <c r="L6467" s="6">
        <f t="shared" si="708"/>
        <v>6</v>
      </c>
      <c r="M6467" t="str">
        <f t="shared" ref="M6467:M6530" si="712">IF(ISBLANK(F6467),"Default mode",IF(F6467="ERROR","Cash",F6467))</f>
        <v>Default mode</v>
      </c>
      <c r="N6467" t="str">
        <f t="shared" ref="N6467:N6530" si="713">IF(ISBLANK(G6467),"UNKNOWN",IF(G6467="ERROR","Cafe",G6467))</f>
        <v>In-store</v>
      </c>
      <c r="O6467" s="8">
        <f t="shared" ref="O6467:O6530" si="714">IF(ISBLANK(H6467),DATE(2023,1,1),IF(H6467="ERROR",DATE(2023,6,1),IF(H6467="UNKNOWN",DATE(2023,1,1),H6467)))</f>
        <v>45083</v>
      </c>
    </row>
    <row r="6468" spans="1:15" x14ac:dyDescent="0.35">
      <c r="A6468" t="s">
        <v>6489</v>
      </c>
      <c r="B6468" s="4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I6468" s="4" t="str">
        <f t="shared" si="709"/>
        <v>Coffee</v>
      </c>
      <c r="J6468" s="6">
        <f t="shared" si="710"/>
        <v>4</v>
      </c>
      <c r="K6468" s="6">
        <f t="shared" si="711"/>
        <v>2</v>
      </c>
      <c r="L6468" s="6">
        <f t="shared" si="708"/>
        <v>8</v>
      </c>
      <c r="M6468" t="str">
        <f t="shared" si="712"/>
        <v>Default mode</v>
      </c>
      <c r="N6468" t="str">
        <f t="shared" si="713"/>
        <v>In-store</v>
      </c>
      <c r="O6468" s="8">
        <f t="shared" si="714"/>
        <v>44947</v>
      </c>
    </row>
    <row r="6469" spans="1:15" x14ac:dyDescent="0.35">
      <c r="A6469" t="s">
        <v>6490</v>
      </c>
      <c r="B6469" s="4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  <c r="I6469" s="4" t="str">
        <f t="shared" si="709"/>
        <v>Sandwich</v>
      </c>
      <c r="J6469" s="6">
        <f t="shared" si="710"/>
        <v>4</v>
      </c>
      <c r="K6469" s="6">
        <f t="shared" si="711"/>
        <v>4</v>
      </c>
      <c r="L6469" s="6">
        <f t="shared" si="708"/>
        <v>16</v>
      </c>
      <c r="M6469" t="str">
        <f t="shared" si="712"/>
        <v>Digital Wallet</v>
      </c>
      <c r="N6469" t="str">
        <f t="shared" si="713"/>
        <v>UNKNOWN</v>
      </c>
      <c r="O6469" s="8">
        <f t="shared" si="714"/>
        <v>45051</v>
      </c>
    </row>
    <row r="6470" spans="1:15" x14ac:dyDescent="0.35">
      <c r="A6470" t="s">
        <v>6491</v>
      </c>
      <c r="B6470" s="4" t="s">
        <v>25</v>
      </c>
      <c r="C6470">
        <v>2</v>
      </c>
      <c r="D6470">
        <v>4</v>
      </c>
      <c r="E6470">
        <v>8</v>
      </c>
      <c r="H6470" s="1">
        <v>45171</v>
      </c>
      <c r="I6470" s="4" t="str">
        <f t="shared" si="709"/>
        <v>Smoothie</v>
      </c>
      <c r="J6470" s="6">
        <f t="shared" si="710"/>
        <v>2</v>
      </c>
      <c r="K6470" s="6">
        <f t="shared" si="711"/>
        <v>4</v>
      </c>
      <c r="L6470" s="6">
        <f t="shared" si="708"/>
        <v>8</v>
      </c>
      <c r="M6470" t="str">
        <f t="shared" si="712"/>
        <v>Default mode</v>
      </c>
      <c r="N6470" t="str">
        <f t="shared" si="713"/>
        <v>UNKNOWN</v>
      </c>
      <c r="O6470" s="8">
        <f t="shared" si="714"/>
        <v>45171</v>
      </c>
    </row>
    <row r="6471" spans="1:15" x14ac:dyDescent="0.35">
      <c r="A6471" t="s">
        <v>6492</v>
      </c>
      <c r="B6471" s="4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I6471" s="4" t="str">
        <f t="shared" si="709"/>
        <v>Salad</v>
      </c>
      <c r="J6471" s="6">
        <f t="shared" si="710"/>
        <v>2</v>
      </c>
      <c r="K6471" s="6">
        <f t="shared" si="711"/>
        <v>5</v>
      </c>
      <c r="L6471" s="6">
        <f t="shared" si="708"/>
        <v>10</v>
      </c>
      <c r="M6471" t="str">
        <f t="shared" si="712"/>
        <v>Cash</v>
      </c>
      <c r="N6471" t="str">
        <f t="shared" si="713"/>
        <v>UNKNOWN</v>
      </c>
      <c r="O6471" s="8">
        <f t="shared" si="714"/>
        <v>45243</v>
      </c>
    </row>
    <row r="6472" spans="1:15" x14ac:dyDescent="0.35">
      <c r="A6472" t="s">
        <v>6493</v>
      </c>
      <c r="B6472" s="4" t="s">
        <v>65</v>
      </c>
      <c r="C6472">
        <v>4</v>
      </c>
      <c r="D6472">
        <v>1.5</v>
      </c>
      <c r="E6472">
        <v>6</v>
      </c>
      <c r="H6472" s="1">
        <v>44985</v>
      </c>
      <c r="I6472" s="4" t="str">
        <f t="shared" si="709"/>
        <v>Tea</v>
      </c>
      <c r="J6472" s="6">
        <f t="shared" si="710"/>
        <v>4</v>
      </c>
      <c r="K6472" s="6">
        <f t="shared" si="711"/>
        <v>1.5</v>
      </c>
      <c r="L6472" s="6">
        <f t="shared" si="708"/>
        <v>6</v>
      </c>
      <c r="M6472" t="str">
        <f t="shared" si="712"/>
        <v>Default mode</v>
      </c>
      <c r="N6472" t="str">
        <f t="shared" si="713"/>
        <v>UNKNOWN</v>
      </c>
      <c r="O6472" s="8">
        <f t="shared" si="714"/>
        <v>44985</v>
      </c>
    </row>
    <row r="6473" spans="1:15" x14ac:dyDescent="0.35">
      <c r="A6473" t="s">
        <v>6494</v>
      </c>
      <c r="B6473" s="4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I6473" s="4" t="str">
        <f t="shared" si="709"/>
        <v>Cookie</v>
      </c>
      <c r="J6473" s="6">
        <f t="shared" si="710"/>
        <v>3</v>
      </c>
      <c r="K6473" s="6">
        <f t="shared" si="711"/>
        <v>1</v>
      </c>
      <c r="L6473" s="6">
        <f t="shared" si="708"/>
        <v>3</v>
      </c>
      <c r="M6473" t="str">
        <f t="shared" si="712"/>
        <v>Credit Card</v>
      </c>
      <c r="N6473" t="str">
        <f t="shared" si="713"/>
        <v>In-store</v>
      </c>
      <c r="O6473" s="8">
        <f t="shared" si="714"/>
        <v>44936</v>
      </c>
    </row>
    <row r="6474" spans="1:15" x14ac:dyDescent="0.35">
      <c r="A6474" t="s">
        <v>6495</v>
      </c>
      <c r="B6474" s="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I6474" s="4" t="str">
        <f t="shared" si="709"/>
        <v>Sandwich</v>
      </c>
      <c r="J6474" s="6">
        <f t="shared" si="710"/>
        <v>2</v>
      </c>
      <c r="K6474" s="6">
        <f t="shared" si="711"/>
        <v>4</v>
      </c>
      <c r="L6474" s="6">
        <f t="shared" si="708"/>
        <v>8</v>
      </c>
      <c r="M6474" t="str">
        <f t="shared" si="712"/>
        <v>Cash</v>
      </c>
      <c r="N6474" t="str">
        <f t="shared" si="713"/>
        <v>UNKNOWN</v>
      </c>
      <c r="O6474" s="8">
        <f t="shared" si="714"/>
        <v>45245</v>
      </c>
    </row>
    <row r="6475" spans="1:15" x14ac:dyDescent="0.35">
      <c r="A6475" t="s">
        <v>6496</v>
      </c>
      <c r="B6475" s="4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I6475" s="4" t="str">
        <f t="shared" si="709"/>
        <v>Juice</v>
      </c>
      <c r="J6475" s="6">
        <f t="shared" si="710"/>
        <v>4</v>
      </c>
      <c r="K6475" s="6">
        <f t="shared" si="711"/>
        <v>5</v>
      </c>
      <c r="L6475" s="6">
        <f t="shared" si="708"/>
        <v>20</v>
      </c>
      <c r="M6475" t="str">
        <f t="shared" si="712"/>
        <v>Cash</v>
      </c>
      <c r="N6475" t="str">
        <f t="shared" si="713"/>
        <v>UNKNOWN</v>
      </c>
      <c r="O6475" s="8">
        <f t="shared" si="714"/>
        <v>44938</v>
      </c>
    </row>
    <row r="6476" spans="1:15" x14ac:dyDescent="0.35">
      <c r="A6476" t="s">
        <v>6497</v>
      </c>
      <c r="B6476" s="4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I6476" s="4" t="str">
        <f t="shared" si="709"/>
        <v>Smoothie</v>
      </c>
      <c r="J6476" s="6">
        <f t="shared" si="710"/>
        <v>5</v>
      </c>
      <c r="K6476" s="6">
        <f t="shared" si="711"/>
        <v>4</v>
      </c>
      <c r="L6476" s="6">
        <f t="shared" si="708"/>
        <v>20</v>
      </c>
      <c r="M6476" t="str">
        <f t="shared" si="712"/>
        <v>Credit Card</v>
      </c>
      <c r="N6476" t="str">
        <f t="shared" si="713"/>
        <v>Takeaway</v>
      </c>
      <c r="O6476" s="8">
        <f t="shared" si="714"/>
        <v>45193</v>
      </c>
    </row>
    <row r="6477" spans="1:15" x14ac:dyDescent="0.35">
      <c r="A6477" t="s">
        <v>6498</v>
      </c>
      <c r="B6477" s="4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I6477" s="4" t="str">
        <f t="shared" si="709"/>
        <v>Salad</v>
      </c>
      <c r="J6477" s="6">
        <f t="shared" si="710"/>
        <v>3</v>
      </c>
      <c r="K6477" s="6">
        <f t="shared" si="711"/>
        <v>5</v>
      </c>
      <c r="L6477" s="6">
        <f t="shared" si="708"/>
        <v>15</v>
      </c>
      <c r="M6477" t="str">
        <f t="shared" si="712"/>
        <v>Default mode</v>
      </c>
      <c r="N6477" t="str">
        <f t="shared" si="713"/>
        <v>Takeaway</v>
      </c>
      <c r="O6477" s="8">
        <f t="shared" si="714"/>
        <v>44976</v>
      </c>
    </row>
    <row r="6478" spans="1:15" x14ac:dyDescent="0.35">
      <c r="A6478" t="s">
        <v>6499</v>
      </c>
      <c r="B6478" s="4" t="s">
        <v>28</v>
      </c>
      <c r="C6478">
        <v>1</v>
      </c>
      <c r="D6478">
        <v>4</v>
      </c>
      <c r="G6478" t="s">
        <v>15</v>
      </c>
      <c r="H6478" s="1">
        <v>45154</v>
      </c>
      <c r="I6478" s="4" t="str">
        <f t="shared" si="709"/>
        <v>Sandwich</v>
      </c>
      <c r="J6478" s="6">
        <f t="shared" si="710"/>
        <v>1</v>
      </c>
      <c r="K6478" s="6">
        <f t="shared" si="711"/>
        <v>4</v>
      </c>
      <c r="L6478" s="6">
        <f t="shared" si="708"/>
        <v>4</v>
      </c>
      <c r="M6478" t="str">
        <f t="shared" si="712"/>
        <v>Default mode</v>
      </c>
      <c r="N6478" t="str">
        <f t="shared" si="713"/>
        <v>In-store</v>
      </c>
      <c r="O6478" s="8">
        <f t="shared" si="714"/>
        <v>45154</v>
      </c>
    </row>
    <row r="6479" spans="1:15" x14ac:dyDescent="0.35">
      <c r="A6479" t="s">
        <v>6500</v>
      </c>
      <c r="B6479" s="4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I6479" s="4" t="str">
        <f t="shared" si="709"/>
        <v>Sandwich</v>
      </c>
      <c r="J6479" s="6">
        <f t="shared" si="710"/>
        <v>2</v>
      </c>
      <c r="K6479" s="6">
        <f t="shared" si="711"/>
        <v>4</v>
      </c>
      <c r="L6479" s="6">
        <f t="shared" si="708"/>
        <v>8</v>
      </c>
      <c r="M6479" t="str">
        <f t="shared" si="712"/>
        <v>Cash</v>
      </c>
      <c r="N6479" t="str">
        <f t="shared" si="713"/>
        <v>UNKNOWN</v>
      </c>
      <c r="O6479" s="8">
        <f t="shared" si="714"/>
        <v>45231</v>
      </c>
    </row>
    <row r="6480" spans="1:15" x14ac:dyDescent="0.35">
      <c r="A6480" t="s">
        <v>6501</v>
      </c>
      <c r="B6480" s="4" t="s">
        <v>65</v>
      </c>
      <c r="C6480">
        <v>4</v>
      </c>
      <c r="D6480">
        <v>1.5</v>
      </c>
      <c r="E6480">
        <v>6</v>
      </c>
      <c r="H6480" s="1">
        <v>45107</v>
      </c>
      <c r="I6480" s="4" t="str">
        <f t="shared" si="709"/>
        <v>Tea</v>
      </c>
      <c r="J6480" s="6">
        <f t="shared" si="710"/>
        <v>4</v>
      </c>
      <c r="K6480" s="6">
        <f t="shared" si="711"/>
        <v>1.5</v>
      </c>
      <c r="L6480" s="6">
        <f t="shared" si="708"/>
        <v>6</v>
      </c>
      <c r="M6480" t="str">
        <f t="shared" si="712"/>
        <v>Default mode</v>
      </c>
      <c r="N6480" t="str">
        <f t="shared" si="713"/>
        <v>UNKNOWN</v>
      </c>
      <c r="O6480" s="8">
        <f t="shared" si="714"/>
        <v>45107</v>
      </c>
    </row>
    <row r="6481" spans="1:15" x14ac:dyDescent="0.35">
      <c r="A6481" t="s">
        <v>6502</v>
      </c>
      <c r="B6481" s="4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  <c r="I6481" s="4" t="str">
        <f t="shared" si="709"/>
        <v>Smoothie</v>
      </c>
      <c r="J6481" s="6">
        <f t="shared" si="710"/>
        <v>4</v>
      </c>
      <c r="K6481" s="6">
        <f t="shared" si="711"/>
        <v>4</v>
      </c>
      <c r="L6481" s="6">
        <f t="shared" si="708"/>
        <v>16</v>
      </c>
      <c r="M6481" t="str">
        <f t="shared" si="712"/>
        <v>Cash</v>
      </c>
      <c r="N6481" t="str">
        <f t="shared" si="713"/>
        <v>UNKNOWN</v>
      </c>
      <c r="O6481" s="8">
        <f t="shared" si="714"/>
        <v>45005</v>
      </c>
    </row>
    <row r="6482" spans="1:15" x14ac:dyDescent="0.35">
      <c r="A6482" t="s">
        <v>6503</v>
      </c>
      <c r="B6482" s="4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  <c r="I6482" s="4" t="str">
        <f t="shared" si="709"/>
        <v>UNKNOWN</v>
      </c>
      <c r="J6482" s="6">
        <f t="shared" si="710"/>
        <v>5</v>
      </c>
      <c r="K6482" s="6">
        <f t="shared" si="711"/>
        <v>1</v>
      </c>
      <c r="L6482" s="6">
        <f t="shared" si="708"/>
        <v>5</v>
      </c>
      <c r="M6482" t="str">
        <f t="shared" si="712"/>
        <v>Cash</v>
      </c>
      <c r="N6482" t="str">
        <f t="shared" si="713"/>
        <v>Cafe</v>
      </c>
      <c r="O6482" s="8">
        <f t="shared" si="714"/>
        <v>45030</v>
      </c>
    </row>
    <row r="6483" spans="1:15" x14ac:dyDescent="0.35">
      <c r="A6483" t="s">
        <v>6504</v>
      </c>
      <c r="B6483" s="4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I6483" s="4" t="str">
        <f t="shared" si="709"/>
        <v>Cookie</v>
      </c>
      <c r="J6483" s="6">
        <f t="shared" si="710"/>
        <v>5</v>
      </c>
      <c r="K6483" s="6">
        <f t="shared" si="711"/>
        <v>1</v>
      </c>
      <c r="L6483" s="6">
        <f t="shared" si="708"/>
        <v>5</v>
      </c>
      <c r="M6483" t="str">
        <f t="shared" si="712"/>
        <v>Credit Card</v>
      </c>
      <c r="N6483" t="str">
        <f t="shared" si="713"/>
        <v>UNKNOWN</v>
      </c>
      <c r="O6483" s="8">
        <f t="shared" si="714"/>
        <v>45188</v>
      </c>
    </row>
    <row r="6484" spans="1:15" x14ac:dyDescent="0.35">
      <c r="A6484" t="s">
        <v>6505</v>
      </c>
      <c r="B6484" s="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  <c r="I6484" s="4" t="str">
        <f t="shared" si="709"/>
        <v>Juice</v>
      </c>
      <c r="J6484" s="6">
        <f t="shared" si="710"/>
        <v>1</v>
      </c>
      <c r="K6484" s="6">
        <f t="shared" si="711"/>
        <v>3</v>
      </c>
      <c r="L6484" s="6">
        <f t="shared" si="708"/>
        <v>3</v>
      </c>
      <c r="M6484" t="str">
        <f t="shared" si="712"/>
        <v>UNKNOWN</v>
      </c>
      <c r="N6484" t="str">
        <f t="shared" si="713"/>
        <v>In-store</v>
      </c>
      <c r="O6484" s="8">
        <f t="shared" si="714"/>
        <v>45050</v>
      </c>
    </row>
    <row r="6485" spans="1:15" x14ac:dyDescent="0.35">
      <c r="A6485" t="s">
        <v>6506</v>
      </c>
      <c r="B6485" s="4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I6485" s="4" t="str">
        <f t="shared" si="709"/>
        <v>Salad</v>
      </c>
      <c r="J6485" s="6">
        <f t="shared" si="710"/>
        <v>2</v>
      </c>
      <c r="K6485" s="6">
        <f t="shared" si="711"/>
        <v>5</v>
      </c>
      <c r="L6485" s="6">
        <f t="shared" si="708"/>
        <v>10</v>
      </c>
      <c r="M6485" t="str">
        <f t="shared" si="712"/>
        <v>Cash</v>
      </c>
      <c r="N6485" t="str">
        <f t="shared" si="713"/>
        <v>UNKNOWN</v>
      </c>
      <c r="O6485" s="8">
        <f t="shared" si="714"/>
        <v>45092</v>
      </c>
    </row>
    <row r="6486" spans="1:15" x14ac:dyDescent="0.35">
      <c r="A6486" t="s">
        <v>6507</v>
      </c>
      <c r="B6486" s="4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  <c r="I6486" s="4" t="str">
        <f t="shared" si="709"/>
        <v>Tea</v>
      </c>
      <c r="J6486" s="6">
        <f t="shared" si="710"/>
        <v>2</v>
      </c>
      <c r="K6486" s="6">
        <f t="shared" si="711"/>
        <v>1.5</v>
      </c>
      <c r="L6486" s="6">
        <f t="shared" si="708"/>
        <v>3</v>
      </c>
      <c r="M6486" t="str">
        <f t="shared" si="712"/>
        <v>Cash</v>
      </c>
      <c r="N6486" t="str">
        <f t="shared" si="713"/>
        <v>UNKNOWN</v>
      </c>
      <c r="O6486" s="8">
        <f t="shared" si="714"/>
        <v>45024</v>
      </c>
    </row>
    <row r="6487" spans="1:15" x14ac:dyDescent="0.35">
      <c r="A6487" t="s">
        <v>6508</v>
      </c>
      <c r="B6487" s="4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  <c r="I6487" s="4" t="str">
        <f t="shared" si="709"/>
        <v>Sandwich</v>
      </c>
      <c r="J6487" s="6">
        <f t="shared" si="710"/>
        <v>1</v>
      </c>
      <c r="K6487" s="6">
        <f t="shared" si="711"/>
        <v>4</v>
      </c>
      <c r="L6487" s="6">
        <f t="shared" si="708"/>
        <v>4</v>
      </c>
      <c r="M6487" t="str">
        <f t="shared" si="712"/>
        <v>Digital Wallet</v>
      </c>
      <c r="N6487" t="str">
        <f t="shared" si="713"/>
        <v>In-store</v>
      </c>
      <c r="O6487" s="8">
        <f t="shared" si="714"/>
        <v>45253</v>
      </c>
    </row>
    <row r="6488" spans="1:15" x14ac:dyDescent="0.35">
      <c r="A6488" t="s">
        <v>6509</v>
      </c>
      <c r="B6488" s="4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I6488" s="4" t="str">
        <f t="shared" si="709"/>
        <v>Tea</v>
      </c>
      <c r="J6488" s="6">
        <f t="shared" si="710"/>
        <v>3</v>
      </c>
      <c r="K6488" s="6">
        <f t="shared" si="711"/>
        <v>1.5</v>
      </c>
      <c r="L6488" s="6">
        <f t="shared" si="708"/>
        <v>4.5</v>
      </c>
      <c r="M6488" t="str">
        <f t="shared" si="712"/>
        <v>Cash</v>
      </c>
      <c r="N6488" t="str">
        <f t="shared" si="713"/>
        <v>In-store</v>
      </c>
      <c r="O6488" s="8">
        <f t="shared" si="714"/>
        <v>45121</v>
      </c>
    </row>
    <row r="6489" spans="1:15" x14ac:dyDescent="0.35">
      <c r="A6489" t="s">
        <v>6510</v>
      </c>
      <c r="B6489" s="4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I6489" s="4" t="str">
        <f t="shared" si="709"/>
        <v>Smoothie</v>
      </c>
      <c r="J6489" s="6">
        <f t="shared" si="710"/>
        <v>3</v>
      </c>
      <c r="K6489" s="6">
        <f t="shared" si="711"/>
        <v>4</v>
      </c>
      <c r="L6489" s="6">
        <f t="shared" si="708"/>
        <v>12</v>
      </c>
      <c r="M6489" t="str">
        <f t="shared" si="712"/>
        <v>Default mode</v>
      </c>
      <c r="N6489" t="str">
        <f t="shared" si="713"/>
        <v>Takeaway</v>
      </c>
      <c r="O6489" s="8">
        <f t="shared" si="714"/>
        <v>45022</v>
      </c>
    </row>
    <row r="6490" spans="1:15" x14ac:dyDescent="0.35">
      <c r="A6490" t="s">
        <v>6511</v>
      </c>
      <c r="B6490" s="4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  <c r="I6490" s="4" t="str">
        <f t="shared" si="709"/>
        <v>UNKNOWN</v>
      </c>
      <c r="J6490" s="6">
        <f t="shared" si="710"/>
        <v>4</v>
      </c>
      <c r="K6490" s="6">
        <f t="shared" si="711"/>
        <v>3</v>
      </c>
      <c r="L6490" s="6">
        <f t="shared" si="708"/>
        <v>12</v>
      </c>
      <c r="M6490" t="str">
        <f t="shared" si="712"/>
        <v>Digital Wallet</v>
      </c>
      <c r="N6490" t="str">
        <f t="shared" si="713"/>
        <v>In-store</v>
      </c>
      <c r="O6490" s="8">
        <f t="shared" si="714"/>
        <v>45156</v>
      </c>
    </row>
    <row r="6491" spans="1:15" x14ac:dyDescent="0.35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I6491" s="4" t="str">
        <f t="shared" si="709"/>
        <v>UNKNOWN</v>
      </c>
      <c r="J6491" s="6">
        <f t="shared" si="710"/>
        <v>5</v>
      </c>
      <c r="K6491" s="6">
        <f t="shared" si="711"/>
        <v>1.5</v>
      </c>
      <c r="L6491" s="6">
        <f t="shared" si="708"/>
        <v>7.5</v>
      </c>
      <c r="M6491" t="str">
        <f t="shared" si="712"/>
        <v>Default mode</v>
      </c>
      <c r="N6491" t="str">
        <f t="shared" si="713"/>
        <v>Takeaway</v>
      </c>
      <c r="O6491" s="8">
        <f t="shared" si="714"/>
        <v>44931</v>
      </c>
    </row>
    <row r="6492" spans="1:15" x14ac:dyDescent="0.35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  <c r="I6492" s="4" t="str">
        <f t="shared" si="709"/>
        <v>UNKNOWN</v>
      </c>
      <c r="J6492" s="6">
        <f t="shared" si="710"/>
        <v>2</v>
      </c>
      <c r="K6492" s="6">
        <f t="shared" si="711"/>
        <v>1.5</v>
      </c>
      <c r="L6492" s="6">
        <f t="shared" si="708"/>
        <v>3</v>
      </c>
      <c r="M6492" t="str">
        <f t="shared" si="712"/>
        <v>Digital Wallet</v>
      </c>
      <c r="N6492" t="str">
        <f t="shared" si="713"/>
        <v>UNKNOWN</v>
      </c>
      <c r="O6492" s="8">
        <f t="shared" si="714"/>
        <v>45212</v>
      </c>
    </row>
    <row r="6493" spans="1:15" x14ac:dyDescent="0.35">
      <c r="A6493" t="s">
        <v>6514</v>
      </c>
      <c r="B6493" s="4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I6493" s="4" t="str">
        <f t="shared" si="709"/>
        <v>Tea</v>
      </c>
      <c r="J6493" s="6">
        <f t="shared" si="710"/>
        <v>3</v>
      </c>
      <c r="K6493" s="6">
        <f t="shared" si="711"/>
        <v>1.5</v>
      </c>
      <c r="L6493" s="6">
        <f t="shared" si="708"/>
        <v>4.5</v>
      </c>
      <c r="M6493" t="str">
        <f t="shared" si="712"/>
        <v>Cash</v>
      </c>
      <c r="N6493" t="str">
        <f t="shared" si="713"/>
        <v>Takeaway</v>
      </c>
      <c r="O6493" s="8">
        <f t="shared" si="714"/>
        <v>45025</v>
      </c>
    </row>
    <row r="6494" spans="1:15" x14ac:dyDescent="0.35">
      <c r="A6494" t="s">
        <v>6515</v>
      </c>
      <c r="B6494" s="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  <c r="I6494" s="4" t="str">
        <f t="shared" si="709"/>
        <v>Cake</v>
      </c>
      <c r="J6494" s="6">
        <f t="shared" si="710"/>
        <v>3.0385534967124923</v>
      </c>
      <c r="K6494" s="6">
        <f t="shared" si="711"/>
        <v>3</v>
      </c>
      <c r="L6494" s="6">
        <f t="shared" si="708"/>
        <v>3</v>
      </c>
      <c r="M6494" t="str">
        <f t="shared" si="712"/>
        <v>Digital Wallet</v>
      </c>
      <c r="N6494" t="str">
        <f t="shared" si="713"/>
        <v>UNKNOWN</v>
      </c>
      <c r="O6494" s="8">
        <f t="shared" si="714"/>
        <v>45155</v>
      </c>
    </row>
    <row r="6495" spans="1:15" x14ac:dyDescent="0.35">
      <c r="A6495" t="s">
        <v>6516</v>
      </c>
      <c r="B6495" s="4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I6495" s="4" t="str">
        <f t="shared" si="709"/>
        <v>UNKNOWN</v>
      </c>
      <c r="J6495" s="6">
        <f t="shared" si="710"/>
        <v>4</v>
      </c>
      <c r="K6495" s="6">
        <f t="shared" si="711"/>
        <v>1.5</v>
      </c>
      <c r="L6495" s="6">
        <f t="shared" si="708"/>
        <v>6</v>
      </c>
      <c r="M6495" t="str">
        <f t="shared" si="712"/>
        <v>Credit Card</v>
      </c>
      <c r="N6495" t="str">
        <f t="shared" si="713"/>
        <v>UNKNOWN</v>
      </c>
      <c r="O6495" s="8">
        <f t="shared" si="714"/>
        <v>45285</v>
      </c>
    </row>
    <row r="6496" spans="1:15" x14ac:dyDescent="0.35">
      <c r="A6496" t="s">
        <v>6517</v>
      </c>
      <c r="B6496" s="4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I6496" s="4" t="str">
        <f t="shared" si="709"/>
        <v>Tea</v>
      </c>
      <c r="J6496" s="6">
        <f t="shared" si="710"/>
        <v>5</v>
      </c>
      <c r="K6496" s="6">
        <f t="shared" si="711"/>
        <v>1.5</v>
      </c>
      <c r="L6496" s="6">
        <f t="shared" si="708"/>
        <v>7.5</v>
      </c>
      <c r="M6496" t="str">
        <f t="shared" si="712"/>
        <v>Default mode</v>
      </c>
      <c r="N6496" t="str">
        <f t="shared" si="713"/>
        <v>Takeaway</v>
      </c>
      <c r="O6496" s="8">
        <f t="shared" si="714"/>
        <v>44967</v>
      </c>
    </row>
    <row r="6497" spans="1:15" x14ac:dyDescent="0.35">
      <c r="A6497" t="s">
        <v>6518</v>
      </c>
      <c r="B6497" s="4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I6497" s="4" t="str">
        <f t="shared" si="709"/>
        <v>Coffee</v>
      </c>
      <c r="J6497" s="6">
        <f t="shared" si="710"/>
        <v>2</v>
      </c>
      <c r="K6497" s="6">
        <f t="shared" si="711"/>
        <v>2</v>
      </c>
      <c r="L6497" s="6">
        <f t="shared" si="708"/>
        <v>4</v>
      </c>
      <c r="M6497" t="str">
        <f t="shared" si="712"/>
        <v>Credit Card</v>
      </c>
      <c r="N6497" t="str">
        <f t="shared" si="713"/>
        <v>In-store</v>
      </c>
      <c r="O6497" s="8">
        <f t="shared" si="714"/>
        <v>44935</v>
      </c>
    </row>
    <row r="6498" spans="1:15" x14ac:dyDescent="0.35">
      <c r="A6498" t="s">
        <v>6519</v>
      </c>
      <c r="B6498" s="4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I6498" s="4" t="str">
        <f t="shared" si="709"/>
        <v>Smoothie</v>
      </c>
      <c r="J6498" s="6">
        <f t="shared" si="710"/>
        <v>1</v>
      </c>
      <c r="K6498" s="6">
        <f t="shared" si="711"/>
        <v>4</v>
      </c>
      <c r="L6498" s="6">
        <f t="shared" si="708"/>
        <v>4</v>
      </c>
      <c r="M6498" t="str">
        <f t="shared" si="712"/>
        <v>Credit Card</v>
      </c>
      <c r="N6498" t="str">
        <f t="shared" si="713"/>
        <v>In-store</v>
      </c>
      <c r="O6498" s="8">
        <f t="shared" si="714"/>
        <v>45117</v>
      </c>
    </row>
    <row r="6499" spans="1:15" x14ac:dyDescent="0.35">
      <c r="A6499" t="s">
        <v>6520</v>
      </c>
      <c r="B6499" s="4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I6499" s="4" t="str">
        <f t="shared" si="709"/>
        <v>Smoothie</v>
      </c>
      <c r="J6499" s="6">
        <f t="shared" si="710"/>
        <v>3</v>
      </c>
      <c r="K6499" s="6">
        <f t="shared" si="711"/>
        <v>4</v>
      </c>
      <c r="L6499" s="6">
        <f t="shared" si="708"/>
        <v>12</v>
      </c>
      <c r="M6499" t="str">
        <f t="shared" si="712"/>
        <v>Default mode</v>
      </c>
      <c r="N6499" t="str">
        <f t="shared" si="713"/>
        <v>In-store</v>
      </c>
      <c r="O6499" s="8">
        <f t="shared" si="714"/>
        <v>44958</v>
      </c>
    </row>
    <row r="6500" spans="1:15" x14ac:dyDescent="0.35">
      <c r="A6500" t="s">
        <v>6521</v>
      </c>
      <c r="B6500" s="4" t="s">
        <v>9</v>
      </c>
      <c r="C6500">
        <v>4</v>
      </c>
      <c r="D6500">
        <v>2</v>
      </c>
      <c r="E6500">
        <v>8</v>
      </c>
      <c r="H6500" s="1">
        <v>45164</v>
      </c>
      <c r="I6500" s="4" t="str">
        <f t="shared" si="709"/>
        <v>Coffee</v>
      </c>
      <c r="J6500" s="6">
        <f t="shared" si="710"/>
        <v>4</v>
      </c>
      <c r="K6500" s="6">
        <f t="shared" si="711"/>
        <v>2</v>
      </c>
      <c r="L6500" s="6">
        <f t="shared" si="708"/>
        <v>8</v>
      </c>
      <c r="M6500" t="str">
        <f t="shared" si="712"/>
        <v>Default mode</v>
      </c>
      <c r="N6500" t="str">
        <f t="shared" si="713"/>
        <v>UNKNOWN</v>
      </c>
      <c r="O6500" s="8">
        <f t="shared" si="714"/>
        <v>45164</v>
      </c>
    </row>
    <row r="6501" spans="1:15" x14ac:dyDescent="0.35">
      <c r="A6501" t="s">
        <v>6522</v>
      </c>
      <c r="B6501" s="4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I6501" s="4" t="str">
        <f t="shared" si="709"/>
        <v>Smoothie</v>
      </c>
      <c r="J6501" s="6">
        <f t="shared" si="710"/>
        <v>4</v>
      </c>
      <c r="K6501" s="6">
        <f t="shared" si="711"/>
        <v>4</v>
      </c>
      <c r="L6501" s="6">
        <f t="shared" si="708"/>
        <v>16</v>
      </c>
      <c r="M6501" t="str">
        <f t="shared" si="712"/>
        <v>Cash</v>
      </c>
      <c r="N6501" t="str">
        <f t="shared" si="713"/>
        <v>Takeaway</v>
      </c>
      <c r="O6501" s="8">
        <f t="shared" si="714"/>
        <v>45078</v>
      </c>
    </row>
    <row r="6502" spans="1:15" x14ac:dyDescent="0.35">
      <c r="A6502" t="s">
        <v>6523</v>
      </c>
      <c r="B6502" s="4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I6502" s="4" t="str">
        <f t="shared" si="709"/>
        <v>UNKNOWN</v>
      </c>
      <c r="J6502" s="6">
        <f t="shared" si="710"/>
        <v>4</v>
      </c>
      <c r="K6502" s="6">
        <f t="shared" si="711"/>
        <v>3</v>
      </c>
      <c r="L6502" s="6">
        <f t="shared" si="708"/>
        <v>12</v>
      </c>
      <c r="M6502" t="str">
        <f t="shared" si="712"/>
        <v>Cash</v>
      </c>
      <c r="N6502" t="str">
        <f t="shared" si="713"/>
        <v>Takeaway</v>
      </c>
      <c r="O6502" s="8">
        <f t="shared" si="714"/>
        <v>45281</v>
      </c>
    </row>
    <row r="6503" spans="1:15" x14ac:dyDescent="0.35">
      <c r="A6503" t="s">
        <v>6524</v>
      </c>
      <c r="B6503" s="4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 s="4" t="str">
        <f t="shared" si="709"/>
        <v>Coffee</v>
      </c>
      <c r="J6503" s="6">
        <f t="shared" si="710"/>
        <v>2</v>
      </c>
      <c r="K6503" s="6">
        <f t="shared" si="711"/>
        <v>2</v>
      </c>
      <c r="L6503" s="6">
        <f t="shared" si="708"/>
        <v>4</v>
      </c>
      <c r="M6503" t="str">
        <f t="shared" si="712"/>
        <v>Digital Wallet</v>
      </c>
      <c r="N6503" t="str">
        <f t="shared" si="713"/>
        <v>UNKNOWN</v>
      </c>
      <c r="O6503" s="8">
        <f t="shared" si="714"/>
        <v>45259</v>
      </c>
    </row>
    <row r="6504" spans="1:15" x14ac:dyDescent="0.35">
      <c r="A6504" t="s">
        <v>6525</v>
      </c>
      <c r="B6504" s="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  <c r="I6504" s="4" t="str">
        <f t="shared" si="709"/>
        <v>Juice</v>
      </c>
      <c r="J6504" s="6">
        <f t="shared" si="710"/>
        <v>3</v>
      </c>
      <c r="K6504" s="6">
        <f t="shared" si="711"/>
        <v>3</v>
      </c>
      <c r="L6504" s="6">
        <f t="shared" si="708"/>
        <v>9</v>
      </c>
      <c r="M6504" t="str">
        <f t="shared" si="712"/>
        <v>Digital Wallet</v>
      </c>
      <c r="N6504" t="str">
        <f t="shared" si="713"/>
        <v>In-store</v>
      </c>
      <c r="O6504" s="8">
        <f t="shared" si="714"/>
        <v>45149</v>
      </c>
    </row>
    <row r="6505" spans="1:15" x14ac:dyDescent="0.35">
      <c r="A6505" t="s">
        <v>6526</v>
      </c>
      <c r="B6505" s="4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I6505" s="4" t="str">
        <f t="shared" si="709"/>
        <v>Salad</v>
      </c>
      <c r="J6505" s="6">
        <f t="shared" si="710"/>
        <v>4</v>
      </c>
      <c r="K6505" s="6">
        <f t="shared" si="711"/>
        <v>5</v>
      </c>
      <c r="L6505" s="6">
        <f t="shared" si="708"/>
        <v>20</v>
      </c>
      <c r="M6505" t="str">
        <f t="shared" si="712"/>
        <v>Default mode</v>
      </c>
      <c r="N6505" t="str">
        <f t="shared" si="713"/>
        <v>Takeaway</v>
      </c>
      <c r="O6505" s="8">
        <f t="shared" si="714"/>
        <v>44938</v>
      </c>
    </row>
    <row r="6506" spans="1:15" x14ac:dyDescent="0.35">
      <c r="A6506" t="s">
        <v>6527</v>
      </c>
      <c r="B6506" s="4" t="s">
        <v>25</v>
      </c>
      <c r="C6506">
        <v>2</v>
      </c>
      <c r="D6506">
        <v>4</v>
      </c>
      <c r="E6506">
        <v>8</v>
      </c>
      <c r="H6506" s="1">
        <v>45184</v>
      </c>
      <c r="I6506" s="4" t="str">
        <f t="shared" si="709"/>
        <v>Smoothie</v>
      </c>
      <c r="J6506" s="6">
        <f t="shared" si="710"/>
        <v>2</v>
      </c>
      <c r="K6506" s="6">
        <f t="shared" si="711"/>
        <v>4</v>
      </c>
      <c r="L6506" s="6">
        <f t="shared" si="708"/>
        <v>8</v>
      </c>
      <c r="M6506" t="str">
        <f t="shared" si="712"/>
        <v>Default mode</v>
      </c>
      <c r="N6506" t="str">
        <f t="shared" si="713"/>
        <v>UNKNOWN</v>
      </c>
      <c r="O6506" s="8">
        <f t="shared" si="714"/>
        <v>45184</v>
      </c>
    </row>
    <row r="6507" spans="1:15" x14ac:dyDescent="0.35">
      <c r="A6507" t="s">
        <v>6528</v>
      </c>
      <c r="B6507" s="4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  <c r="I6507" s="4" t="str">
        <f t="shared" si="709"/>
        <v>Cookie</v>
      </c>
      <c r="J6507" s="6">
        <f t="shared" si="710"/>
        <v>2</v>
      </c>
      <c r="K6507" s="6">
        <f t="shared" si="711"/>
        <v>1</v>
      </c>
      <c r="L6507" s="6">
        <f t="shared" si="708"/>
        <v>2</v>
      </c>
      <c r="M6507" t="str">
        <f t="shared" si="712"/>
        <v>Cash</v>
      </c>
      <c r="N6507" t="str">
        <f t="shared" si="713"/>
        <v>Cafe</v>
      </c>
      <c r="O6507" s="8">
        <f t="shared" si="714"/>
        <v>45126</v>
      </c>
    </row>
    <row r="6508" spans="1:15" x14ac:dyDescent="0.35">
      <c r="A6508" t="s">
        <v>6529</v>
      </c>
      <c r="B6508" s="4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  <c r="I6508" s="4" t="str">
        <f t="shared" si="709"/>
        <v>Salad</v>
      </c>
      <c r="J6508" s="6">
        <f t="shared" si="710"/>
        <v>3</v>
      </c>
      <c r="K6508" s="6">
        <f t="shared" si="711"/>
        <v>5</v>
      </c>
      <c r="L6508" s="6">
        <f t="shared" si="708"/>
        <v>15</v>
      </c>
      <c r="M6508" t="str">
        <f t="shared" si="712"/>
        <v>Digital Wallet</v>
      </c>
      <c r="N6508" t="str">
        <f t="shared" si="713"/>
        <v>In-store</v>
      </c>
      <c r="O6508" s="8">
        <f t="shared" si="714"/>
        <v>45103</v>
      </c>
    </row>
    <row r="6509" spans="1:15" x14ac:dyDescent="0.35">
      <c r="A6509" t="s">
        <v>6530</v>
      </c>
      <c r="B6509" s="4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I6509" s="4" t="str">
        <f t="shared" si="709"/>
        <v>Juice</v>
      </c>
      <c r="J6509" s="6">
        <f t="shared" si="710"/>
        <v>4</v>
      </c>
      <c r="K6509" s="6">
        <f t="shared" si="711"/>
        <v>4</v>
      </c>
      <c r="L6509" s="6">
        <f t="shared" si="708"/>
        <v>16</v>
      </c>
      <c r="M6509" t="str">
        <f t="shared" si="712"/>
        <v>Credit Card</v>
      </c>
      <c r="N6509" t="str">
        <f t="shared" si="713"/>
        <v>Takeaway</v>
      </c>
      <c r="O6509" s="8">
        <f t="shared" si="714"/>
        <v>45167</v>
      </c>
    </row>
    <row r="6510" spans="1:15" x14ac:dyDescent="0.35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I6510" s="4" t="str">
        <f t="shared" si="709"/>
        <v>UNKNOWN</v>
      </c>
      <c r="J6510" s="6">
        <f t="shared" si="710"/>
        <v>3</v>
      </c>
      <c r="K6510" s="6">
        <f t="shared" si="711"/>
        <v>4</v>
      </c>
      <c r="L6510" s="6">
        <f t="shared" si="708"/>
        <v>12</v>
      </c>
      <c r="M6510" t="str">
        <f t="shared" si="712"/>
        <v>Cash</v>
      </c>
      <c r="N6510" t="str">
        <f t="shared" si="713"/>
        <v>Takeaway</v>
      </c>
      <c r="O6510" s="8">
        <f t="shared" si="714"/>
        <v>44971</v>
      </c>
    </row>
    <row r="6511" spans="1:15" x14ac:dyDescent="0.35">
      <c r="A6511" t="s">
        <v>6532</v>
      </c>
      <c r="B6511" s="4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  <c r="I6511" s="4" t="str">
        <f t="shared" si="709"/>
        <v>Sandwich</v>
      </c>
      <c r="J6511" s="6">
        <f t="shared" si="710"/>
        <v>3</v>
      </c>
      <c r="K6511" s="6">
        <f t="shared" si="711"/>
        <v>4</v>
      </c>
      <c r="L6511" s="6">
        <f t="shared" si="708"/>
        <v>12</v>
      </c>
      <c r="M6511" t="str">
        <f t="shared" si="712"/>
        <v>Digital Wallet</v>
      </c>
      <c r="N6511" t="str">
        <f t="shared" si="713"/>
        <v>In-store</v>
      </c>
      <c r="O6511" s="8">
        <f t="shared" si="714"/>
        <v>45216</v>
      </c>
    </row>
    <row r="6512" spans="1:15" x14ac:dyDescent="0.35">
      <c r="A6512" t="s">
        <v>6533</v>
      </c>
      <c r="B6512" s="4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  <c r="I6512" s="4" t="str">
        <f t="shared" si="709"/>
        <v>UNKNOWN</v>
      </c>
      <c r="J6512" s="6">
        <f t="shared" si="710"/>
        <v>3</v>
      </c>
      <c r="K6512" s="6">
        <f t="shared" si="711"/>
        <v>4</v>
      </c>
      <c r="L6512" s="6">
        <f t="shared" si="708"/>
        <v>12</v>
      </c>
      <c r="M6512" t="str">
        <f t="shared" si="712"/>
        <v>UNKNOWN</v>
      </c>
      <c r="N6512" t="str">
        <f t="shared" si="713"/>
        <v>In-store</v>
      </c>
      <c r="O6512" s="8">
        <f t="shared" si="714"/>
        <v>45170</v>
      </c>
    </row>
    <row r="6513" spans="1:15" x14ac:dyDescent="0.35">
      <c r="A6513" t="s">
        <v>6534</v>
      </c>
      <c r="B6513" s="4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I6513" s="4" t="str">
        <f t="shared" si="709"/>
        <v>Coffee</v>
      </c>
      <c r="J6513" s="6">
        <f t="shared" si="710"/>
        <v>3</v>
      </c>
      <c r="K6513" s="6">
        <f t="shared" si="711"/>
        <v>2</v>
      </c>
      <c r="L6513" s="6">
        <f t="shared" si="708"/>
        <v>6</v>
      </c>
      <c r="M6513" t="str">
        <f t="shared" si="712"/>
        <v>Cash</v>
      </c>
      <c r="N6513" t="str">
        <f t="shared" si="713"/>
        <v>Takeaway</v>
      </c>
      <c r="O6513" s="8">
        <f t="shared" si="714"/>
        <v>45018</v>
      </c>
    </row>
    <row r="6514" spans="1:15" x14ac:dyDescent="0.35">
      <c r="A6514" t="s">
        <v>6535</v>
      </c>
      <c r="B6514" s="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I6514" s="4" t="str">
        <f t="shared" si="709"/>
        <v>Coffee</v>
      </c>
      <c r="J6514" s="6">
        <f t="shared" si="710"/>
        <v>2</v>
      </c>
      <c r="K6514" s="6">
        <f t="shared" si="711"/>
        <v>2</v>
      </c>
      <c r="L6514" s="6">
        <f t="shared" si="708"/>
        <v>4</v>
      </c>
      <c r="M6514" t="str">
        <f t="shared" si="712"/>
        <v>Default mode</v>
      </c>
      <c r="N6514" t="str">
        <f t="shared" si="713"/>
        <v>In-store</v>
      </c>
      <c r="O6514" s="8">
        <f t="shared" si="714"/>
        <v>44970</v>
      </c>
    </row>
    <row r="6515" spans="1:15" x14ac:dyDescent="0.35">
      <c r="A6515" t="s">
        <v>6536</v>
      </c>
      <c r="B6515" s="4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I6515" s="4" t="str">
        <f t="shared" si="709"/>
        <v>Smoothie</v>
      </c>
      <c r="J6515" s="6">
        <f t="shared" si="710"/>
        <v>3</v>
      </c>
      <c r="K6515" s="6">
        <f t="shared" si="711"/>
        <v>4</v>
      </c>
      <c r="L6515" s="6">
        <f t="shared" si="708"/>
        <v>12</v>
      </c>
      <c r="M6515" t="str">
        <f t="shared" si="712"/>
        <v>Cash</v>
      </c>
      <c r="N6515" t="str">
        <f t="shared" si="713"/>
        <v>UNKNOWN</v>
      </c>
      <c r="O6515" s="8">
        <f t="shared" si="714"/>
        <v>45212</v>
      </c>
    </row>
    <row r="6516" spans="1:15" x14ac:dyDescent="0.35">
      <c r="A6516" t="s">
        <v>6537</v>
      </c>
      <c r="B6516" s="4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  <c r="I6516" s="4" t="str">
        <f t="shared" si="709"/>
        <v>Juice</v>
      </c>
      <c r="J6516" s="6">
        <f t="shared" si="710"/>
        <v>3</v>
      </c>
      <c r="K6516" s="6">
        <f t="shared" si="711"/>
        <v>3</v>
      </c>
      <c r="L6516" s="6">
        <f t="shared" si="708"/>
        <v>9</v>
      </c>
      <c r="M6516" t="str">
        <f t="shared" si="712"/>
        <v>Credit Card</v>
      </c>
      <c r="N6516" t="str">
        <f t="shared" si="713"/>
        <v>Cafe</v>
      </c>
      <c r="O6516" s="8">
        <f t="shared" si="714"/>
        <v>45167</v>
      </c>
    </row>
    <row r="6517" spans="1:15" x14ac:dyDescent="0.35">
      <c r="A6517" t="s">
        <v>6538</v>
      </c>
      <c r="B6517" s="4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  <c r="I6517" s="4" t="str">
        <f t="shared" si="709"/>
        <v>Tea</v>
      </c>
      <c r="J6517" s="6">
        <f t="shared" si="710"/>
        <v>1</v>
      </c>
      <c r="K6517" s="6">
        <f t="shared" si="711"/>
        <v>1.5</v>
      </c>
      <c r="L6517" s="6">
        <f t="shared" si="708"/>
        <v>1.5</v>
      </c>
      <c r="M6517" t="str">
        <f t="shared" si="712"/>
        <v>Digital Wallet</v>
      </c>
      <c r="N6517" t="str">
        <f t="shared" si="713"/>
        <v>Takeaway</v>
      </c>
      <c r="O6517" s="8">
        <f t="shared" si="714"/>
        <v>45291</v>
      </c>
    </row>
    <row r="6518" spans="1:15" x14ac:dyDescent="0.35">
      <c r="A6518" t="s">
        <v>6539</v>
      </c>
      <c r="B6518" s="4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I6518" s="4" t="str">
        <f t="shared" si="709"/>
        <v>Salad</v>
      </c>
      <c r="J6518" s="6">
        <f t="shared" si="710"/>
        <v>3</v>
      </c>
      <c r="K6518" s="6">
        <f t="shared" si="711"/>
        <v>5</v>
      </c>
      <c r="L6518" s="6">
        <f t="shared" si="708"/>
        <v>15</v>
      </c>
      <c r="M6518" t="str">
        <f t="shared" si="712"/>
        <v>Credit Card</v>
      </c>
      <c r="N6518" t="str">
        <f t="shared" si="713"/>
        <v>In-store</v>
      </c>
      <c r="O6518" s="8">
        <f t="shared" si="714"/>
        <v>45175</v>
      </c>
    </row>
    <row r="6519" spans="1:15" x14ac:dyDescent="0.35">
      <c r="A6519" t="s">
        <v>6540</v>
      </c>
      <c r="B6519" s="4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I6519" s="4" t="str">
        <f t="shared" si="709"/>
        <v>Cake</v>
      </c>
      <c r="J6519" s="6">
        <f t="shared" si="710"/>
        <v>3</v>
      </c>
      <c r="K6519" s="6">
        <f t="shared" si="711"/>
        <v>3</v>
      </c>
      <c r="L6519" s="6">
        <f t="shared" si="708"/>
        <v>9</v>
      </c>
      <c r="M6519" t="str">
        <f t="shared" si="712"/>
        <v>Default mode</v>
      </c>
      <c r="N6519" t="str">
        <f t="shared" si="713"/>
        <v>In-store</v>
      </c>
      <c r="O6519" s="8">
        <f t="shared" si="714"/>
        <v>45062</v>
      </c>
    </row>
    <row r="6520" spans="1:15" x14ac:dyDescent="0.35">
      <c r="A6520" t="s">
        <v>6541</v>
      </c>
      <c r="B6520" s="4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I6520" s="4" t="str">
        <f t="shared" si="709"/>
        <v>Tea</v>
      </c>
      <c r="J6520" s="6">
        <f t="shared" si="710"/>
        <v>2</v>
      </c>
      <c r="K6520" s="6">
        <f t="shared" si="711"/>
        <v>1.5</v>
      </c>
      <c r="L6520" s="6">
        <f t="shared" si="708"/>
        <v>3</v>
      </c>
      <c r="M6520" t="str">
        <f t="shared" si="712"/>
        <v>Cash</v>
      </c>
      <c r="N6520" t="str">
        <f t="shared" si="713"/>
        <v>Takeaway</v>
      </c>
      <c r="O6520" s="8">
        <f t="shared" si="714"/>
        <v>45151</v>
      </c>
    </row>
    <row r="6521" spans="1:15" x14ac:dyDescent="0.35">
      <c r="A6521" t="s">
        <v>6542</v>
      </c>
      <c r="B6521" s="4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  <c r="I6521" s="4" t="str">
        <f t="shared" si="709"/>
        <v>Smoothie</v>
      </c>
      <c r="J6521" s="6">
        <f t="shared" si="710"/>
        <v>2</v>
      </c>
      <c r="K6521" s="6">
        <f t="shared" si="711"/>
        <v>4</v>
      </c>
      <c r="L6521" s="6">
        <f t="shared" si="708"/>
        <v>8</v>
      </c>
      <c r="M6521" t="str">
        <f t="shared" si="712"/>
        <v>Cash</v>
      </c>
      <c r="N6521" t="str">
        <f t="shared" si="713"/>
        <v>UNKNOWN</v>
      </c>
      <c r="O6521" s="8">
        <f t="shared" si="714"/>
        <v>45250</v>
      </c>
    </row>
    <row r="6522" spans="1:15" x14ac:dyDescent="0.35">
      <c r="A6522" t="s">
        <v>6543</v>
      </c>
      <c r="B6522" s="4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  <c r="I6522" s="4" t="str">
        <f t="shared" si="709"/>
        <v>Coffee</v>
      </c>
      <c r="J6522" s="6">
        <f t="shared" si="710"/>
        <v>1</v>
      </c>
      <c r="K6522" s="6">
        <f t="shared" si="711"/>
        <v>2</v>
      </c>
      <c r="L6522" s="6">
        <f t="shared" si="708"/>
        <v>2</v>
      </c>
      <c r="M6522" t="str">
        <f t="shared" si="712"/>
        <v>Cash</v>
      </c>
      <c r="N6522" t="str">
        <f t="shared" si="713"/>
        <v>Takeaway</v>
      </c>
      <c r="O6522" s="8">
        <f t="shared" si="714"/>
        <v>45266</v>
      </c>
    </row>
    <row r="6523" spans="1:15" x14ac:dyDescent="0.35">
      <c r="A6523" t="s">
        <v>6544</v>
      </c>
      <c r="B6523" s="4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I6523" s="4" t="str">
        <f t="shared" si="709"/>
        <v>Cookie</v>
      </c>
      <c r="J6523" s="6">
        <f t="shared" si="710"/>
        <v>4</v>
      </c>
      <c r="K6523" s="6">
        <f t="shared" si="711"/>
        <v>1</v>
      </c>
      <c r="L6523" s="6">
        <f t="shared" si="708"/>
        <v>4</v>
      </c>
      <c r="M6523" t="str">
        <f t="shared" si="712"/>
        <v>Credit Card</v>
      </c>
      <c r="N6523" t="str">
        <f t="shared" si="713"/>
        <v>UNKNOWN</v>
      </c>
      <c r="O6523" s="8">
        <f t="shared" si="714"/>
        <v>45160</v>
      </c>
    </row>
    <row r="6524" spans="1:15" x14ac:dyDescent="0.35">
      <c r="A6524" t="s">
        <v>6545</v>
      </c>
      <c r="B6524" s="4" t="s">
        <v>9</v>
      </c>
      <c r="C6524">
        <v>4</v>
      </c>
      <c r="D6524">
        <v>2</v>
      </c>
      <c r="E6524">
        <v>8</v>
      </c>
      <c r="H6524" s="1">
        <v>45167</v>
      </c>
      <c r="I6524" s="4" t="str">
        <f t="shared" si="709"/>
        <v>Coffee</v>
      </c>
      <c r="J6524" s="6">
        <f t="shared" si="710"/>
        <v>4</v>
      </c>
      <c r="K6524" s="6">
        <f t="shared" si="711"/>
        <v>2</v>
      </c>
      <c r="L6524" s="6">
        <f t="shared" si="708"/>
        <v>8</v>
      </c>
      <c r="M6524" t="str">
        <f t="shared" si="712"/>
        <v>Default mode</v>
      </c>
      <c r="N6524" t="str">
        <f t="shared" si="713"/>
        <v>UNKNOWN</v>
      </c>
      <c r="O6524" s="8">
        <f t="shared" si="714"/>
        <v>45167</v>
      </c>
    </row>
    <row r="6525" spans="1:15" x14ac:dyDescent="0.35">
      <c r="A6525" t="s">
        <v>6546</v>
      </c>
      <c r="B6525" s="4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  <c r="I6525" s="4" t="str">
        <f t="shared" si="709"/>
        <v>Coffee</v>
      </c>
      <c r="J6525" s="6">
        <f t="shared" si="710"/>
        <v>4</v>
      </c>
      <c r="K6525" s="6">
        <f t="shared" si="711"/>
        <v>2</v>
      </c>
      <c r="L6525" s="6">
        <f t="shared" si="708"/>
        <v>8</v>
      </c>
      <c r="M6525" t="str">
        <f t="shared" si="712"/>
        <v>Digital Wallet</v>
      </c>
      <c r="N6525" t="str">
        <f t="shared" si="713"/>
        <v>Takeaway</v>
      </c>
      <c r="O6525" s="8">
        <f t="shared" si="714"/>
        <v>45107</v>
      </c>
    </row>
    <row r="6526" spans="1:15" x14ac:dyDescent="0.35">
      <c r="A6526" t="s">
        <v>6547</v>
      </c>
      <c r="B6526" s="4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I6526" s="4" t="str">
        <f t="shared" si="709"/>
        <v>Cake</v>
      </c>
      <c r="J6526" s="6">
        <f t="shared" si="710"/>
        <v>5</v>
      </c>
      <c r="K6526" s="6">
        <f t="shared" si="711"/>
        <v>3</v>
      </c>
      <c r="L6526" s="6">
        <f t="shared" si="708"/>
        <v>15</v>
      </c>
      <c r="M6526" t="str">
        <f t="shared" si="712"/>
        <v>Credit Card</v>
      </c>
      <c r="N6526" t="str">
        <f t="shared" si="713"/>
        <v>In-store</v>
      </c>
      <c r="O6526" s="8">
        <f t="shared" si="714"/>
        <v>44938</v>
      </c>
    </row>
    <row r="6527" spans="1:15" x14ac:dyDescent="0.35">
      <c r="A6527" t="s">
        <v>6548</v>
      </c>
      <c r="B6527" s="4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I6527" s="4" t="str">
        <f t="shared" si="709"/>
        <v>Salad</v>
      </c>
      <c r="J6527" s="6">
        <f t="shared" si="710"/>
        <v>2</v>
      </c>
      <c r="K6527" s="6">
        <f t="shared" si="711"/>
        <v>5</v>
      </c>
      <c r="L6527" s="6">
        <f t="shared" si="708"/>
        <v>10</v>
      </c>
      <c r="M6527" t="str">
        <f t="shared" si="712"/>
        <v>Credit Card</v>
      </c>
      <c r="N6527" t="str">
        <f t="shared" si="713"/>
        <v>In-store</v>
      </c>
      <c r="O6527" s="8">
        <f t="shared" si="714"/>
        <v>44931</v>
      </c>
    </row>
    <row r="6528" spans="1:15" x14ac:dyDescent="0.35">
      <c r="A6528" t="s">
        <v>6549</v>
      </c>
      <c r="B6528" s="4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  <c r="I6528" s="4" t="str">
        <f t="shared" si="709"/>
        <v>Juice</v>
      </c>
      <c r="J6528" s="6">
        <f t="shared" si="710"/>
        <v>1</v>
      </c>
      <c r="K6528" s="6">
        <f t="shared" si="711"/>
        <v>3</v>
      </c>
      <c r="L6528" s="6">
        <f t="shared" si="708"/>
        <v>3</v>
      </c>
      <c r="M6528" t="str">
        <f t="shared" si="712"/>
        <v>Default mode</v>
      </c>
      <c r="N6528" t="str">
        <f t="shared" si="713"/>
        <v>Cafe</v>
      </c>
      <c r="O6528" s="8">
        <f t="shared" si="714"/>
        <v>45248</v>
      </c>
    </row>
    <row r="6529" spans="1:15" x14ac:dyDescent="0.35">
      <c r="A6529" t="s">
        <v>6550</v>
      </c>
      <c r="B6529" s="4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  <c r="I6529" s="4" t="str">
        <f t="shared" si="709"/>
        <v>Salad</v>
      </c>
      <c r="J6529" s="6">
        <f t="shared" si="710"/>
        <v>1</v>
      </c>
      <c r="K6529" s="6">
        <f t="shared" si="711"/>
        <v>5</v>
      </c>
      <c r="L6529" s="6">
        <f t="shared" si="708"/>
        <v>5</v>
      </c>
      <c r="M6529" t="str">
        <f t="shared" si="712"/>
        <v>Digital Wallet</v>
      </c>
      <c r="N6529" t="str">
        <f t="shared" si="713"/>
        <v>In-store</v>
      </c>
      <c r="O6529" s="8">
        <f t="shared" si="714"/>
        <v>45197</v>
      </c>
    </row>
    <row r="6530" spans="1:15" x14ac:dyDescent="0.35">
      <c r="A6530" t="s">
        <v>6551</v>
      </c>
      <c r="B6530" s="4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  <c r="I6530" s="4" t="str">
        <f t="shared" si="709"/>
        <v>Juice</v>
      </c>
      <c r="J6530" s="6">
        <f t="shared" si="710"/>
        <v>5</v>
      </c>
      <c r="K6530" s="6">
        <f t="shared" si="711"/>
        <v>3</v>
      </c>
      <c r="L6530" s="6">
        <f t="shared" ref="L6530:L6593" si="715">IF(ISBLANK(E6530),PRODUCT(J6530,K6530),IF(E6530="ERROR",PRODUCT(J6530,K6530),IF(E6530="UNKNOWN",PRODUCT(J6530,K6530),E6530)))</f>
        <v>15</v>
      </c>
      <c r="M6530" t="str">
        <f t="shared" si="712"/>
        <v>UNKNOWN</v>
      </c>
      <c r="N6530" t="str">
        <f t="shared" si="713"/>
        <v>UNKNOWN</v>
      </c>
      <c r="O6530" s="8">
        <f t="shared" si="714"/>
        <v>44982</v>
      </c>
    </row>
    <row r="6531" spans="1:15" x14ac:dyDescent="0.35">
      <c r="A6531" t="s">
        <v>6552</v>
      </c>
      <c r="B6531" s="4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I6531" s="4" t="str">
        <f t="shared" ref="I6531:I6594" si="716">IF(ISBLANK(B6531),"UNKNOWN",IF(B6531="ERROR","Juice",B6531))</f>
        <v>Cookie</v>
      </c>
      <c r="J6531" s="6">
        <f t="shared" ref="J6531:J6594" si="717">IF(ISBLANK(C6531),E6531/D6531,IF(C6531="ERROR",AVERAGE(C6531:C16530),IF(C6531="UNKNOWN",MEDIAN(C6531:C16530),C6531)))</f>
        <v>3</v>
      </c>
      <c r="K6531" s="6">
        <f t="shared" ref="K6531:K6594" si="718">IF(ISBLANK(D6531),0,IF(D6531="ERROR",AVERAGE(D6531:D16530),IF(D6531="UNKNOWN",MEDIAN(D6531:D16530),D6531)))</f>
        <v>1</v>
      </c>
      <c r="L6531" s="6">
        <f t="shared" si="715"/>
        <v>3</v>
      </c>
      <c r="M6531" t="str">
        <f t="shared" ref="M6531:M6594" si="719">IF(ISBLANK(F6531),"Default mode",IF(F6531="ERROR","Cash",F6531))</f>
        <v>Cash</v>
      </c>
      <c r="N6531" t="str">
        <f t="shared" ref="N6531:N6594" si="720">IF(ISBLANK(G6531),"UNKNOWN",IF(G6531="ERROR","Cafe",G6531))</f>
        <v>Takeaway</v>
      </c>
      <c r="O6531" s="8">
        <f t="shared" ref="O6531:O6594" si="721">IF(ISBLANK(H6531),DATE(2023,1,1),IF(H6531="ERROR",DATE(2023,6,1),IF(H6531="UNKNOWN",DATE(2023,1,1),H6531)))</f>
        <v>45201</v>
      </c>
    </row>
    <row r="6532" spans="1:15" x14ac:dyDescent="0.35">
      <c r="A6532" t="s">
        <v>6553</v>
      </c>
      <c r="B6532" s="4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I6532" s="4" t="str">
        <f t="shared" si="716"/>
        <v>Coffee</v>
      </c>
      <c r="J6532" s="6">
        <f t="shared" si="717"/>
        <v>1</v>
      </c>
      <c r="K6532" s="6">
        <f t="shared" si="718"/>
        <v>2</v>
      </c>
      <c r="L6532" s="6">
        <f t="shared" si="715"/>
        <v>2</v>
      </c>
      <c r="M6532" t="str">
        <f t="shared" si="719"/>
        <v>Default mode</v>
      </c>
      <c r="N6532" t="str">
        <f t="shared" si="720"/>
        <v>Takeaway</v>
      </c>
      <c r="O6532" s="8">
        <f t="shared" si="721"/>
        <v>45130</v>
      </c>
    </row>
    <row r="6533" spans="1:15" x14ac:dyDescent="0.35">
      <c r="A6533" t="s">
        <v>6554</v>
      </c>
      <c r="B6533" s="4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I6533" s="4" t="str">
        <f t="shared" si="716"/>
        <v>Cake</v>
      </c>
      <c r="J6533" s="6">
        <f t="shared" si="717"/>
        <v>2</v>
      </c>
      <c r="K6533" s="6">
        <f t="shared" si="718"/>
        <v>3</v>
      </c>
      <c r="L6533" s="6">
        <f t="shared" si="715"/>
        <v>6</v>
      </c>
      <c r="M6533" t="str">
        <f t="shared" si="719"/>
        <v>Credit Card</v>
      </c>
      <c r="N6533" t="str">
        <f t="shared" si="720"/>
        <v>In-store</v>
      </c>
      <c r="O6533" s="8">
        <f t="shared" si="721"/>
        <v>45029</v>
      </c>
    </row>
    <row r="6534" spans="1:15" x14ac:dyDescent="0.35">
      <c r="A6534" t="s">
        <v>6555</v>
      </c>
      <c r="B6534" s="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I6534" s="4" t="str">
        <f t="shared" si="716"/>
        <v>UNKNOWN</v>
      </c>
      <c r="J6534" s="6">
        <f t="shared" si="717"/>
        <v>1</v>
      </c>
      <c r="K6534" s="6">
        <f t="shared" si="718"/>
        <v>5</v>
      </c>
      <c r="L6534" s="6">
        <f t="shared" si="715"/>
        <v>5</v>
      </c>
      <c r="M6534" t="str">
        <f t="shared" si="719"/>
        <v>Cash</v>
      </c>
      <c r="N6534" t="str">
        <f t="shared" si="720"/>
        <v>In-store</v>
      </c>
      <c r="O6534" s="8">
        <f t="shared" si="721"/>
        <v>45093</v>
      </c>
    </row>
    <row r="6535" spans="1:15" x14ac:dyDescent="0.35">
      <c r="A6535" t="s">
        <v>6556</v>
      </c>
      <c r="B6535" s="4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I6535" s="4" t="str">
        <f t="shared" si="716"/>
        <v>Smoothie</v>
      </c>
      <c r="J6535" s="6">
        <f t="shared" si="717"/>
        <v>1</v>
      </c>
      <c r="K6535" s="6">
        <f t="shared" si="718"/>
        <v>4</v>
      </c>
      <c r="L6535" s="6">
        <f t="shared" si="715"/>
        <v>4</v>
      </c>
      <c r="M6535" t="str">
        <f t="shared" si="719"/>
        <v>Cash</v>
      </c>
      <c r="N6535" t="str">
        <f t="shared" si="720"/>
        <v>In-store</v>
      </c>
      <c r="O6535" s="8">
        <f t="shared" si="721"/>
        <v>45118</v>
      </c>
    </row>
    <row r="6536" spans="1:15" x14ac:dyDescent="0.35">
      <c r="A6536" t="s">
        <v>6557</v>
      </c>
      <c r="B6536" s="4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I6536" s="4" t="str">
        <f t="shared" si="716"/>
        <v>Juice</v>
      </c>
      <c r="J6536" s="6">
        <f t="shared" si="717"/>
        <v>5</v>
      </c>
      <c r="K6536" s="6">
        <f t="shared" si="718"/>
        <v>3</v>
      </c>
      <c r="L6536" s="6">
        <f t="shared" si="715"/>
        <v>15</v>
      </c>
      <c r="M6536" t="str">
        <f t="shared" si="719"/>
        <v>Cash</v>
      </c>
      <c r="N6536" t="str">
        <f t="shared" si="720"/>
        <v>In-store</v>
      </c>
      <c r="O6536" s="8">
        <f t="shared" si="721"/>
        <v>45108</v>
      </c>
    </row>
    <row r="6537" spans="1:15" x14ac:dyDescent="0.35">
      <c r="A6537" t="s">
        <v>6558</v>
      </c>
      <c r="B6537" s="4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  <c r="I6537" s="4" t="str">
        <f t="shared" si="716"/>
        <v>Tea</v>
      </c>
      <c r="J6537" s="6">
        <f t="shared" si="717"/>
        <v>3.0414648910411621</v>
      </c>
      <c r="K6537" s="6">
        <f t="shared" si="718"/>
        <v>1.5</v>
      </c>
      <c r="L6537" s="6">
        <f t="shared" si="715"/>
        <v>4.5</v>
      </c>
      <c r="M6537" t="str">
        <f t="shared" si="719"/>
        <v>Default mode</v>
      </c>
      <c r="N6537" t="str">
        <f t="shared" si="720"/>
        <v>UNKNOWN</v>
      </c>
      <c r="O6537" s="8">
        <f t="shared" si="721"/>
        <v>44927</v>
      </c>
    </row>
    <row r="6538" spans="1:15" x14ac:dyDescent="0.35">
      <c r="A6538" t="s">
        <v>6559</v>
      </c>
      <c r="B6538" s="4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  <c r="I6538" s="4" t="str">
        <f t="shared" si="716"/>
        <v>Juice</v>
      </c>
      <c r="J6538" s="6">
        <f t="shared" si="717"/>
        <v>1</v>
      </c>
      <c r="K6538" s="6">
        <f t="shared" si="718"/>
        <v>3</v>
      </c>
      <c r="L6538" s="6">
        <f t="shared" si="715"/>
        <v>3</v>
      </c>
      <c r="M6538" t="str">
        <f t="shared" si="719"/>
        <v>Digital Wallet</v>
      </c>
      <c r="N6538" t="str">
        <f t="shared" si="720"/>
        <v>UNKNOWN</v>
      </c>
      <c r="O6538" s="8">
        <f t="shared" si="721"/>
        <v>45285</v>
      </c>
    </row>
    <row r="6539" spans="1:15" x14ac:dyDescent="0.35">
      <c r="A6539" t="s">
        <v>6560</v>
      </c>
      <c r="B6539" s="4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I6539" s="4" t="str">
        <f t="shared" si="716"/>
        <v>Smoothie</v>
      </c>
      <c r="J6539" s="6">
        <f t="shared" si="717"/>
        <v>2</v>
      </c>
      <c r="K6539" s="6">
        <f t="shared" si="718"/>
        <v>4</v>
      </c>
      <c r="L6539" s="6">
        <f t="shared" si="715"/>
        <v>8</v>
      </c>
      <c r="M6539" t="str">
        <f t="shared" si="719"/>
        <v>Credit Card</v>
      </c>
      <c r="N6539" t="str">
        <f t="shared" si="720"/>
        <v>In-store</v>
      </c>
      <c r="O6539" s="8">
        <f t="shared" si="721"/>
        <v>45228</v>
      </c>
    </row>
    <row r="6540" spans="1:15" x14ac:dyDescent="0.35">
      <c r="A6540" t="s">
        <v>6561</v>
      </c>
      <c r="B6540" s="4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I6540" s="4" t="str">
        <f t="shared" si="716"/>
        <v>Sandwich</v>
      </c>
      <c r="J6540" s="6">
        <f t="shared" si="717"/>
        <v>5</v>
      </c>
      <c r="K6540" s="6">
        <f t="shared" si="718"/>
        <v>4</v>
      </c>
      <c r="L6540" s="6">
        <f t="shared" si="715"/>
        <v>20</v>
      </c>
      <c r="M6540" t="str">
        <f t="shared" si="719"/>
        <v>Cash</v>
      </c>
      <c r="N6540" t="str">
        <f t="shared" si="720"/>
        <v>UNKNOWN</v>
      </c>
      <c r="O6540" s="8">
        <f t="shared" si="721"/>
        <v>44960</v>
      </c>
    </row>
    <row r="6541" spans="1:15" x14ac:dyDescent="0.35">
      <c r="A6541" t="s">
        <v>6562</v>
      </c>
      <c r="B6541" s="4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I6541" s="4" t="str">
        <f t="shared" si="716"/>
        <v>Sandwich</v>
      </c>
      <c r="J6541" s="6">
        <f t="shared" si="717"/>
        <v>4</v>
      </c>
      <c r="K6541" s="6">
        <f t="shared" si="718"/>
        <v>4</v>
      </c>
      <c r="L6541" s="6">
        <f t="shared" si="715"/>
        <v>16</v>
      </c>
      <c r="M6541" t="str">
        <f t="shared" si="719"/>
        <v>Credit Card</v>
      </c>
      <c r="N6541" t="str">
        <f t="shared" si="720"/>
        <v>In-store</v>
      </c>
      <c r="O6541" s="8">
        <f t="shared" si="721"/>
        <v>45055</v>
      </c>
    </row>
    <row r="6542" spans="1:15" x14ac:dyDescent="0.35">
      <c r="A6542" t="s">
        <v>6563</v>
      </c>
      <c r="B6542" s="4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I6542" s="4" t="str">
        <f t="shared" si="716"/>
        <v>Juice</v>
      </c>
      <c r="J6542" s="6">
        <f t="shared" si="717"/>
        <v>1</v>
      </c>
      <c r="K6542" s="6">
        <f t="shared" si="718"/>
        <v>3</v>
      </c>
      <c r="L6542" s="6">
        <f t="shared" si="715"/>
        <v>3</v>
      </c>
      <c r="M6542" t="str">
        <f t="shared" si="719"/>
        <v>Default mode</v>
      </c>
      <c r="N6542" t="str">
        <f t="shared" si="720"/>
        <v>Takeaway</v>
      </c>
      <c r="O6542" s="8">
        <f t="shared" si="721"/>
        <v>45269</v>
      </c>
    </row>
    <row r="6543" spans="1:15" x14ac:dyDescent="0.35">
      <c r="A6543" t="s">
        <v>6564</v>
      </c>
      <c r="B6543" s="4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I6543" s="4" t="str">
        <f t="shared" si="716"/>
        <v>Sandwich</v>
      </c>
      <c r="J6543" s="6">
        <f t="shared" si="717"/>
        <v>5</v>
      </c>
      <c r="K6543" s="6">
        <f t="shared" si="718"/>
        <v>4</v>
      </c>
      <c r="L6543" s="6">
        <f t="shared" si="715"/>
        <v>20</v>
      </c>
      <c r="M6543" t="str">
        <f t="shared" si="719"/>
        <v>Default mode</v>
      </c>
      <c r="N6543" t="str">
        <f t="shared" si="720"/>
        <v>In-store</v>
      </c>
      <c r="O6543" s="8">
        <f t="shared" si="721"/>
        <v>45048</v>
      </c>
    </row>
    <row r="6544" spans="1:15" x14ac:dyDescent="0.35">
      <c r="A6544" t="s">
        <v>6565</v>
      </c>
      <c r="B6544" s="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I6544" s="4" t="str">
        <f t="shared" si="716"/>
        <v>Sandwich</v>
      </c>
      <c r="J6544" s="6">
        <f t="shared" si="717"/>
        <v>3</v>
      </c>
      <c r="K6544" s="6">
        <f t="shared" si="718"/>
        <v>4</v>
      </c>
      <c r="L6544" s="6">
        <f t="shared" si="715"/>
        <v>12</v>
      </c>
      <c r="M6544" t="str">
        <f t="shared" si="719"/>
        <v>Default mode</v>
      </c>
      <c r="N6544" t="str">
        <f t="shared" si="720"/>
        <v>In-store</v>
      </c>
      <c r="O6544" s="8">
        <f t="shared" si="721"/>
        <v>45001</v>
      </c>
    </row>
    <row r="6545" spans="1:15" x14ac:dyDescent="0.35">
      <c r="A6545" t="s">
        <v>6566</v>
      </c>
      <c r="B6545" s="4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  <c r="I6545" s="4" t="str">
        <f t="shared" si="716"/>
        <v>Sandwich</v>
      </c>
      <c r="J6545" s="6">
        <f t="shared" si="717"/>
        <v>2</v>
      </c>
      <c r="K6545" s="6">
        <f t="shared" si="718"/>
        <v>4</v>
      </c>
      <c r="L6545" s="6">
        <f t="shared" si="715"/>
        <v>8</v>
      </c>
      <c r="M6545" t="str">
        <f t="shared" si="719"/>
        <v>Cash</v>
      </c>
      <c r="N6545" t="str">
        <f t="shared" si="720"/>
        <v>Cafe</v>
      </c>
      <c r="O6545" s="8">
        <f t="shared" si="721"/>
        <v>45099</v>
      </c>
    </row>
    <row r="6546" spans="1:15" x14ac:dyDescent="0.35">
      <c r="A6546" t="s">
        <v>6567</v>
      </c>
      <c r="B6546" s="4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I6546" s="4" t="str">
        <f t="shared" si="716"/>
        <v>Coffee</v>
      </c>
      <c r="J6546" s="6">
        <f t="shared" si="717"/>
        <v>4</v>
      </c>
      <c r="K6546" s="6">
        <f t="shared" si="718"/>
        <v>2</v>
      </c>
      <c r="L6546" s="6">
        <f t="shared" si="715"/>
        <v>8</v>
      </c>
      <c r="M6546" t="str">
        <f t="shared" si="719"/>
        <v>Default mode</v>
      </c>
      <c r="N6546" t="str">
        <f t="shared" si="720"/>
        <v>Takeaway</v>
      </c>
      <c r="O6546" s="8">
        <f t="shared" si="721"/>
        <v>45062</v>
      </c>
    </row>
    <row r="6547" spans="1:15" x14ac:dyDescent="0.35">
      <c r="A6547" t="s">
        <v>6568</v>
      </c>
      <c r="B6547" s="4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I6547" s="4" t="str">
        <f t="shared" si="716"/>
        <v>Sandwich</v>
      </c>
      <c r="J6547" s="6">
        <f t="shared" si="717"/>
        <v>5</v>
      </c>
      <c r="K6547" s="6">
        <f t="shared" si="718"/>
        <v>4</v>
      </c>
      <c r="L6547" s="6">
        <f t="shared" si="715"/>
        <v>20</v>
      </c>
      <c r="M6547" t="str">
        <f t="shared" si="719"/>
        <v>Cash</v>
      </c>
      <c r="N6547" t="str">
        <f t="shared" si="720"/>
        <v>UNKNOWN</v>
      </c>
      <c r="O6547" s="8">
        <f t="shared" si="721"/>
        <v>45200</v>
      </c>
    </row>
    <row r="6548" spans="1:15" x14ac:dyDescent="0.35">
      <c r="A6548" t="s">
        <v>6569</v>
      </c>
      <c r="B6548" s="4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I6548" s="4" t="str">
        <f t="shared" si="716"/>
        <v>Sandwich</v>
      </c>
      <c r="J6548" s="6">
        <f t="shared" si="717"/>
        <v>3</v>
      </c>
      <c r="K6548" s="6">
        <f t="shared" si="718"/>
        <v>4</v>
      </c>
      <c r="L6548" s="6">
        <f t="shared" si="715"/>
        <v>12</v>
      </c>
      <c r="M6548" t="str">
        <f t="shared" si="719"/>
        <v>Default mode</v>
      </c>
      <c r="N6548" t="str">
        <f t="shared" si="720"/>
        <v>In-store</v>
      </c>
      <c r="O6548" s="8">
        <f t="shared" si="721"/>
        <v>45078</v>
      </c>
    </row>
    <row r="6549" spans="1:15" x14ac:dyDescent="0.35">
      <c r="A6549" t="s">
        <v>6570</v>
      </c>
      <c r="B6549" s="4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  <c r="I6549" s="4" t="str">
        <f t="shared" si="716"/>
        <v>Sandwich</v>
      </c>
      <c r="J6549" s="6">
        <f t="shared" si="717"/>
        <v>2</v>
      </c>
      <c r="K6549" s="6">
        <f t="shared" si="718"/>
        <v>4</v>
      </c>
      <c r="L6549" s="6">
        <f t="shared" si="715"/>
        <v>8</v>
      </c>
      <c r="M6549" t="str">
        <f t="shared" si="719"/>
        <v>Digital Wallet</v>
      </c>
      <c r="N6549" t="str">
        <f t="shared" si="720"/>
        <v>In-store</v>
      </c>
      <c r="O6549" s="8">
        <f t="shared" si="721"/>
        <v>45287</v>
      </c>
    </row>
    <row r="6550" spans="1:15" x14ac:dyDescent="0.35">
      <c r="A6550" t="s">
        <v>6571</v>
      </c>
      <c r="B6550" s="4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  <c r="I6550" s="4" t="str">
        <f t="shared" si="716"/>
        <v>Coffee</v>
      </c>
      <c r="J6550" s="6">
        <f t="shared" si="717"/>
        <v>3</v>
      </c>
      <c r="K6550" s="6">
        <f t="shared" si="718"/>
        <v>2</v>
      </c>
      <c r="L6550" s="6">
        <f t="shared" si="715"/>
        <v>6</v>
      </c>
      <c r="M6550" t="str">
        <f t="shared" si="719"/>
        <v>Default mode</v>
      </c>
      <c r="N6550" t="str">
        <f t="shared" si="720"/>
        <v>Takeaway</v>
      </c>
      <c r="O6550" s="8">
        <f t="shared" si="721"/>
        <v>45078</v>
      </c>
    </row>
    <row r="6551" spans="1:15" x14ac:dyDescent="0.35">
      <c r="A6551" t="s">
        <v>6572</v>
      </c>
      <c r="B6551" s="4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I6551" s="4" t="str">
        <f t="shared" si="716"/>
        <v>Sandwich</v>
      </c>
      <c r="J6551" s="6">
        <f t="shared" si="717"/>
        <v>5</v>
      </c>
      <c r="K6551" s="6">
        <f t="shared" si="718"/>
        <v>4</v>
      </c>
      <c r="L6551" s="6">
        <f t="shared" si="715"/>
        <v>20</v>
      </c>
      <c r="M6551" t="str">
        <f t="shared" si="719"/>
        <v>Default mode</v>
      </c>
      <c r="N6551" t="str">
        <f t="shared" si="720"/>
        <v>In-store</v>
      </c>
      <c r="O6551" s="8">
        <f t="shared" si="721"/>
        <v>44974</v>
      </c>
    </row>
    <row r="6552" spans="1:15" x14ac:dyDescent="0.35">
      <c r="A6552" t="s">
        <v>6573</v>
      </c>
      <c r="B6552" s="4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  <c r="I6552" s="4" t="str">
        <f t="shared" si="716"/>
        <v>Sandwich</v>
      </c>
      <c r="J6552" s="6">
        <f t="shared" si="717"/>
        <v>2</v>
      </c>
      <c r="K6552" s="6">
        <f t="shared" si="718"/>
        <v>3</v>
      </c>
      <c r="L6552" s="6">
        <f t="shared" si="715"/>
        <v>8</v>
      </c>
      <c r="M6552" t="str">
        <f t="shared" si="719"/>
        <v>Credit Card</v>
      </c>
      <c r="N6552" t="str">
        <f t="shared" si="720"/>
        <v>In-store</v>
      </c>
      <c r="O6552" s="8">
        <f t="shared" si="721"/>
        <v>45161</v>
      </c>
    </row>
    <row r="6553" spans="1:15" x14ac:dyDescent="0.35">
      <c r="A6553" t="s">
        <v>6574</v>
      </c>
      <c r="B6553" s="4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I6553" s="4" t="str">
        <f t="shared" si="716"/>
        <v>Smoothie</v>
      </c>
      <c r="J6553" s="6">
        <f t="shared" si="717"/>
        <v>1</v>
      </c>
      <c r="K6553" s="6">
        <f t="shared" si="718"/>
        <v>4</v>
      </c>
      <c r="L6553" s="6">
        <f t="shared" si="715"/>
        <v>4</v>
      </c>
      <c r="M6553" t="str">
        <f t="shared" si="719"/>
        <v>Credit Card</v>
      </c>
      <c r="N6553" t="str">
        <f t="shared" si="720"/>
        <v>UNKNOWN</v>
      </c>
      <c r="O6553" s="8">
        <f t="shared" si="721"/>
        <v>45225</v>
      </c>
    </row>
    <row r="6554" spans="1:15" x14ac:dyDescent="0.35">
      <c r="A6554" t="s">
        <v>6575</v>
      </c>
      <c r="B6554" s="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  <c r="I6554" s="4" t="str">
        <f t="shared" si="716"/>
        <v>Cookie</v>
      </c>
      <c r="J6554" s="6">
        <f t="shared" si="717"/>
        <v>3</v>
      </c>
      <c r="K6554" s="6">
        <f t="shared" si="718"/>
        <v>1</v>
      </c>
      <c r="L6554" s="6">
        <f t="shared" si="715"/>
        <v>3</v>
      </c>
      <c r="M6554" t="str">
        <f t="shared" si="719"/>
        <v>Digital Wallet</v>
      </c>
      <c r="N6554" t="str">
        <f t="shared" si="720"/>
        <v>UNKNOWN</v>
      </c>
      <c r="O6554" s="8">
        <f t="shared" si="721"/>
        <v>44961</v>
      </c>
    </row>
    <row r="6555" spans="1:15" x14ac:dyDescent="0.35">
      <c r="A6555" t="s">
        <v>6576</v>
      </c>
      <c r="B6555" s="4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  <c r="I6555" s="4" t="str">
        <f t="shared" si="716"/>
        <v>Tea</v>
      </c>
      <c r="J6555" s="6">
        <f t="shared" si="717"/>
        <v>2</v>
      </c>
      <c r="K6555" s="6">
        <f t="shared" si="718"/>
        <v>1.5</v>
      </c>
      <c r="L6555" s="6">
        <f t="shared" si="715"/>
        <v>3</v>
      </c>
      <c r="M6555" t="str">
        <f t="shared" si="719"/>
        <v>Digital Wallet</v>
      </c>
      <c r="N6555" t="str">
        <f t="shared" si="720"/>
        <v>UNKNOWN</v>
      </c>
      <c r="O6555" s="8">
        <f t="shared" si="721"/>
        <v>45213</v>
      </c>
    </row>
    <row r="6556" spans="1:15" x14ac:dyDescent="0.35">
      <c r="A6556" t="s">
        <v>6577</v>
      </c>
      <c r="B6556" s="4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I6556" s="4" t="str">
        <f t="shared" si="716"/>
        <v>Tea</v>
      </c>
      <c r="J6556" s="6">
        <f t="shared" si="717"/>
        <v>1</v>
      </c>
      <c r="K6556" s="6">
        <f t="shared" si="718"/>
        <v>1.5</v>
      </c>
      <c r="L6556" s="6">
        <f t="shared" si="715"/>
        <v>1.5</v>
      </c>
      <c r="M6556" t="str">
        <f t="shared" si="719"/>
        <v>Credit Card</v>
      </c>
      <c r="N6556" t="str">
        <f t="shared" si="720"/>
        <v>UNKNOWN</v>
      </c>
      <c r="O6556" s="8">
        <f t="shared" si="721"/>
        <v>45244</v>
      </c>
    </row>
    <row r="6557" spans="1:15" x14ac:dyDescent="0.35">
      <c r="A6557" t="s">
        <v>6578</v>
      </c>
      <c r="B6557" s="4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  <c r="I6557" s="4" t="str">
        <f t="shared" si="716"/>
        <v>Coffee</v>
      </c>
      <c r="J6557" s="6">
        <f t="shared" si="717"/>
        <v>1</v>
      </c>
      <c r="K6557" s="6">
        <f t="shared" si="718"/>
        <v>2</v>
      </c>
      <c r="L6557" s="6">
        <f t="shared" si="715"/>
        <v>2</v>
      </c>
      <c r="M6557" t="str">
        <f t="shared" si="719"/>
        <v>Digital Wallet</v>
      </c>
      <c r="N6557" t="str">
        <f t="shared" si="720"/>
        <v>Takeaway</v>
      </c>
      <c r="O6557" s="8">
        <f t="shared" si="721"/>
        <v>45048</v>
      </c>
    </row>
    <row r="6558" spans="1:15" x14ac:dyDescent="0.35">
      <c r="A6558" t="s">
        <v>6579</v>
      </c>
      <c r="B6558" s="4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I6558" s="4" t="str">
        <f t="shared" si="716"/>
        <v>Sandwich</v>
      </c>
      <c r="J6558" s="6">
        <f t="shared" si="717"/>
        <v>3</v>
      </c>
      <c r="K6558" s="6">
        <f t="shared" si="718"/>
        <v>4</v>
      </c>
      <c r="L6558" s="6">
        <f t="shared" si="715"/>
        <v>12</v>
      </c>
      <c r="M6558" t="str">
        <f t="shared" si="719"/>
        <v>Credit Card</v>
      </c>
      <c r="N6558" t="str">
        <f t="shared" si="720"/>
        <v>In-store</v>
      </c>
      <c r="O6558" s="8">
        <f t="shared" si="721"/>
        <v>44957</v>
      </c>
    </row>
    <row r="6559" spans="1:15" x14ac:dyDescent="0.35">
      <c r="A6559" t="s">
        <v>6580</v>
      </c>
      <c r="B6559" s="4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I6559" s="4" t="str">
        <f t="shared" si="716"/>
        <v>Tea</v>
      </c>
      <c r="J6559" s="6">
        <f t="shared" si="717"/>
        <v>2</v>
      </c>
      <c r="K6559" s="6">
        <f t="shared" si="718"/>
        <v>1.5</v>
      </c>
      <c r="L6559" s="6">
        <f t="shared" si="715"/>
        <v>3</v>
      </c>
      <c r="M6559" t="str">
        <f t="shared" si="719"/>
        <v>Default mode</v>
      </c>
      <c r="N6559" t="str">
        <f t="shared" si="720"/>
        <v>In-store</v>
      </c>
      <c r="O6559" s="8">
        <f t="shared" si="721"/>
        <v>45112</v>
      </c>
    </row>
    <row r="6560" spans="1:15" x14ac:dyDescent="0.35">
      <c r="A6560" t="s">
        <v>6581</v>
      </c>
      <c r="B6560" s="4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I6560" s="4" t="str">
        <f t="shared" si="716"/>
        <v>Salad</v>
      </c>
      <c r="J6560" s="6">
        <f t="shared" si="717"/>
        <v>4</v>
      </c>
      <c r="K6560" s="6">
        <f t="shared" si="718"/>
        <v>5</v>
      </c>
      <c r="L6560" s="6">
        <f t="shared" si="715"/>
        <v>20</v>
      </c>
      <c r="M6560" t="str">
        <f t="shared" si="719"/>
        <v>Default mode</v>
      </c>
      <c r="N6560" t="str">
        <f t="shared" si="720"/>
        <v>In-store</v>
      </c>
      <c r="O6560" s="8">
        <f t="shared" si="721"/>
        <v>45095</v>
      </c>
    </row>
    <row r="6561" spans="1:15" x14ac:dyDescent="0.35">
      <c r="A6561" t="s">
        <v>6582</v>
      </c>
      <c r="B6561" s="4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  <c r="I6561" s="4" t="str">
        <f t="shared" si="716"/>
        <v>Cookie</v>
      </c>
      <c r="J6561" s="6">
        <f t="shared" si="717"/>
        <v>2</v>
      </c>
      <c r="K6561" s="6">
        <f t="shared" si="718"/>
        <v>1</v>
      </c>
      <c r="L6561" s="6">
        <f t="shared" si="715"/>
        <v>2</v>
      </c>
      <c r="M6561" t="str">
        <f t="shared" si="719"/>
        <v>Digital Wallet</v>
      </c>
      <c r="N6561" t="str">
        <f t="shared" si="720"/>
        <v>Takeaway</v>
      </c>
      <c r="O6561" s="8">
        <f t="shared" si="721"/>
        <v>45013</v>
      </c>
    </row>
    <row r="6562" spans="1:15" x14ac:dyDescent="0.35">
      <c r="A6562" t="s">
        <v>6583</v>
      </c>
      <c r="B6562" s="4" t="s">
        <v>28</v>
      </c>
      <c r="C6562">
        <v>4</v>
      </c>
      <c r="E6562">
        <v>16</v>
      </c>
      <c r="F6562" t="s">
        <v>23</v>
      </c>
      <c r="H6562" s="1">
        <v>45207</v>
      </c>
      <c r="I6562" s="4" t="str">
        <f t="shared" si="716"/>
        <v>Sandwich</v>
      </c>
      <c r="J6562" s="6">
        <f t="shared" si="717"/>
        <v>4</v>
      </c>
      <c r="K6562" s="6">
        <f t="shared" si="718"/>
        <v>0</v>
      </c>
      <c r="L6562" s="6">
        <f t="shared" si="715"/>
        <v>16</v>
      </c>
      <c r="M6562" t="str">
        <f t="shared" si="719"/>
        <v>Digital Wallet</v>
      </c>
      <c r="N6562" t="str">
        <f t="shared" si="720"/>
        <v>UNKNOWN</v>
      </c>
      <c r="O6562" s="8">
        <f t="shared" si="721"/>
        <v>45207</v>
      </c>
    </row>
    <row r="6563" spans="1:15" x14ac:dyDescent="0.35">
      <c r="A6563" t="s">
        <v>6584</v>
      </c>
      <c r="B6563" s="4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I6563" s="4" t="str">
        <f t="shared" si="716"/>
        <v>Coffee</v>
      </c>
      <c r="J6563" s="6">
        <f t="shared" si="717"/>
        <v>1</v>
      </c>
      <c r="K6563" s="6">
        <f t="shared" si="718"/>
        <v>2</v>
      </c>
      <c r="L6563" s="6">
        <f t="shared" si="715"/>
        <v>2</v>
      </c>
      <c r="M6563" t="str">
        <f t="shared" si="719"/>
        <v>Credit Card</v>
      </c>
      <c r="N6563" t="str">
        <f t="shared" si="720"/>
        <v>In-store</v>
      </c>
      <c r="O6563" s="8">
        <f t="shared" si="721"/>
        <v>45272</v>
      </c>
    </row>
    <row r="6564" spans="1:15" x14ac:dyDescent="0.35">
      <c r="A6564" t="s">
        <v>6585</v>
      </c>
      <c r="B6564" s="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  <c r="I6564" s="4" t="str">
        <f t="shared" si="716"/>
        <v>Smoothie</v>
      </c>
      <c r="J6564" s="6">
        <f t="shared" si="717"/>
        <v>2</v>
      </c>
      <c r="K6564" s="6">
        <f t="shared" si="718"/>
        <v>4</v>
      </c>
      <c r="L6564" s="6">
        <f t="shared" si="715"/>
        <v>8</v>
      </c>
      <c r="M6564" t="str">
        <f t="shared" si="719"/>
        <v>Cash</v>
      </c>
      <c r="N6564" t="str">
        <f t="shared" si="720"/>
        <v>UNKNOWN</v>
      </c>
      <c r="O6564" s="8">
        <f t="shared" si="721"/>
        <v>45176</v>
      </c>
    </row>
    <row r="6565" spans="1:15" x14ac:dyDescent="0.35">
      <c r="A6565" t="s">
        <v>6586</v>
      </c>
      <c r="B6565" s="4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  <c r="I6565" s="4" t="str">
        <f t="shared" si="716"/>
        <v>Tea</v>
      </c>
      <c r="J6565" s="6">
        <f t="shared" si="717"/>
        <v>3</v>
      </c>
      <c r="K6565" s="6">
        <f t="shared" si="718"/>
        <v>1.5</v>
      </c>
      <c r="L6565" s="6">
        <f t="shared" si="715"/>
        <v>4.5</v>
      </c>
      <c r="M6565" t="str">
        <f t="shared" si="719"/>
        <v>Default mode</v>
      </c>
      <c r="N6565" t="str">
        <f t="shared" si="720"/>
        <v>Takeaway</v>
      </c>
      <c r="O6565" s="8">
        <f t="shared" si="721"/>
        <v>45149</v>
      </c>
    </row>
    <row r="6566" spans="1:15" x14ac:dyDescent="0.35">
      <c r="A6566" t="s">
        <v>6587</v>
      </c>
      <c r="B6566" s="4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I6566" s="4" t="str">
        <f t="shared" si="716"/>
        <v>Salad</v>
      </c>
      <c r="J6566" s="6">
        <f t="shared" si="717"/>
        <v>5</v>
      </c>
      <c r="K6566" s="6">
        <f t="shared" si="718"/>
        <v>5</v>
      </c>
      <c r="L6566" s="6">
        <f t="shared" si="715"/>
        <v>25</v>
      </c>
      <c r="M6566" t="str">
        <f t="shared" si="719"/>
        <v>Default mode</v>
      </c>
      <c r="N6566" t="str">
        <f t="shared" si="720"/>
        <v>Takeaway</v>
      </c>
      <c r="O6566" s="8">
        <f t="shared" si="721"/>
        <v>45209</v>
      </c>
    </row>
    <row r="6567" spans="1:15" x14ac:dyDescent="0.35">
      <c r="A6567" t="s">
        <v>6588</v>
      </c>
      <c r="B6567" s="4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I6567" s="4" t="str">
        <f t="shared" si="716"/>
        <v>Sandwich</v>
      </c>
      <c r="J6567" s="6">
        <f t="shared" si="717"/>
        <v>3.0436507936507935</v>
      </c>
      <c r="K6567" s="6">
        <f t="shared" si="718"/>
        <v>4</v>
      </c>
      <c r="L6567" s="6">
        <f t="shared" si="715"/>
        <v>20</v>
      </c>
      <c r="M6567" t="str">
        <f t="shared" si="719"/>
        <v>Credit Card</v>
      </c>
      <c r="N6567" t="str">
        <f t="shared" si="720"/>
        <v>Takeaway</v>
      </c>
      <c r="O6567" s="8">
        <f t="shared" si="721"/>
        <v>44983</v>
      </c>
    </row>
    <row r="6568" spans="1:15" x14ac:dyDescent="0.35">
      <c r="A6568" t="s">
        <v>6589</v>
      </c>
      <c r="B6568" s="4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I6568" s="4" t="str">
        <f t="shared" si="716"/>
        <v>Smoothie</v>
      </c>
      <c r="J6568" s="6">
        <f t="shared" si="717"/>
        <v>1</v>
      </c>
      <c r="K6568" s="6">
        <f t="shared" si="718"/>
        <v>4</v>
      </c>
      <c r="L6568" s="6">
        <f t="shared" si="715"/>
        <v>4</v>
      </c>
      <c r="M6568" t="str">
        <f t="shared" si="719"/>
        <v>Default mode</v>
      </c>
      <c r="N6568" t="str">
        <f t="shared" si="720"/>
        <v>In-store</v>
      </c>
      <c r="O6568" s="8">
        <f t="shared" si="721"/>
        <v>45252</v>
      </c>
    </row>
    <row r="6569" spans="1:15" x14ac:dyDescent="0.35">
      <c r="A6569" t="s">
        <v>6590</v>
      </c>
      <c r="B6569" s="4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I6569" s="4" t="str">
        <f t="shared" si="716"/>
        <v>Coffee</v>
      </c>
      <c r="J6569" s="6">
        <f t="shared" si="717"/>
        <v>1</v>
      </c>
      <c r="K6569" s="6">
        <f t="shared" si="718"/>
        <v>2</v>
      </c>
      <c r="L6569" s="6">
        <f t="shared" si="715"/>
        <v>2</v>
      </c>
      <c r="M6569" t="str">
        <f t="shared" si="719"/>
        <v>Credit Card</v>
      </c>
      <c r="N6569" t="str">
        <f t="shared" si="720"/>
        <v>Takeaway</v>
      </c>
      <c r="O6569" s="8">
        <f t="shared" si="721"/>
        <v>44981</v>
      </c>
    </row>
    <row r="6570" spans="1:15" x14ac:dyDescent="0.35">
      <c r="A6570" t="s">
        <v>6591</v>
      </c>
      <c r="B6570" s="4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I6570" s="4" t="str">
        <f t="shared" si="716"/>
        <v>Smoothie</v>
      </c>
      <c r="J6570" s="6">
        <f t="shared" si="717"/>
        <v>1</v>
      </c>
      <c r="K6570" s="6">
        <f t="shared" si="718"/>
        <v>4</v>
      </c>
      <c r="L6570" s="6">
        <f t="shared" si="715"/>
        <v>4</v>
      </c>
      <c r="M6570" t="str">
        <f t="shared" si="719"/>
        <v>Cash</v>
      </c>
      <c r="N6570" t="str">
        <f t="shared" si="720"/>
        <v>In-store</v>
      </c>
      <c r="O6570" s="8">
        <f t="shared" si="721"/>
        <v>45147</v>
      </c>
    </row>
    <row r="6571" spans="1:15" x14ac:dyDescent="0.35">
      <c r="A6571" t="s">
        <v>6592</v>
      </c>
      <c r="B6571" s="4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  <c r="I6571" s="4" t="str">
        <f t="shared" si="716"/>
        <v>Cookie</v>
      </c>
      <c r="J6571" s="6">
        <f t="shared" si="717"/>
        <v>2</v>
      </c>
      <c r="K6571" s="6">
        <f t="shared" si="718"/>
        <v>0</v>
      </c>
      <c r="L6571" s="6">
        <f t="shared" si="715"/>
        <v>2</v>
      </c>
      <c r="M6571" t="str">
        <f t="shared" si="719"/>
        <v>Digital Wallet</v>
      </c>
      <c r="N6571" t="str">
        <f t="shared" si="720"/>
        <v>In-store</v>
      </c>
      <c r="O6571" s="8">
        <f t="shared" si="721"/>
        <v>45161</v>
      </c>
    </row>
    <row r="6572" spans="1:15" x14ac:dyDescent="0.35">
      <c r="A6572" t="s">
        <v>6593</v>
      </c>
      <c r="B6572" s="4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  <c r="I6572" s="4" t="str">
        <f t="shared" si="716"/>
        <v>Tea</v>
      </c>
      <c r="J6572" s="6">
        <f t="shared" si="717"/>
        <v>1</v>
      </c>
      <c r="K6572" s="6">
        <f t="shared" si="718"/>
        <v>1.5</v>
      </c>
      <c r="L6572" s="6">
        <f t="shared" si="715"/>
        <v>1.5</v>
      </c>
      <c r="M6572" t="str">
        <f t="shared" si="719"/>
        <v>Digital Wallet</v>
      </c>
      <c r="N6572" t="str">
        <f t="shared" si="720"/>
        <v>Takeaway</v>
      </c>
      <c r="O6572" s="8">
        <f t="shared" si="721"/>
        <v>45062</v>
      </c>
    </row>
    <row r="6573" spans="1:15" x14ac:dyDescent="0.35">
      <c r="A6573" t="s">
        <v>6594</v>
      </c>
      <c r="B6573" s="4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I6573" s="4" t="str">
        <f t="shared" si="716"/>
        <v>Cookie</v>
      </c>
      <c r="J6573" s="6">
        <f t="shared" si="717"/>
        <v>2</v>
      </c>
      <c r="K6573" s="6">
        <f t="shared" si="718"/>
        <v>1</v>
      </c>
      <c r="L6573" s="6">
        <f t="shared" si="715"/>
        <v>2</v>
      </c>
      <c r="M6573" t="str">
        <f t="shared" si="719"/>
        <v>Credit Card</v>
      </c>
      <c r="N6573" t="str">
        <f t="shared" si="720"/>
        <v>Takeaway</v>
      </c>
      <c r="O6573" s="8">
        <f t="shared" si="721"/>
        <v>45239</v>
      </c>
    </row>
    <row r="6574" spans="1:15" x14ac:dyDescent="0.35">
      <c r="A6574" t="s">
        <v>6595</v>
      </c>
      <c r="B6574" s="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I6574" s="4" t="str">
        <f t="shared" si="716"/>
        <v>Cookie</v>
      </c>
      <c r="J6574" s="6">
        <f t="shared" si="717"/>
        <v>2</v>
      </c>
      <c r="K6574" s="6">
        <f t="shared" si="718"/>
        <v>1</v>
      </c>
      <c r="L6574" s="6">
        <f t="shared" si="715"/>
        <v>2</v>
      </c>
      <c r="M6574" t="str">
        <f t="shared" si="719"/>
        <v>Default mode</v>
      </c>
      <c r="N6574" t="str">
        <f t="shared" si="720"/>
        <v>Takeaway</v>
      </c>
      <c r="O6574" s="8">
        <f t="shared" si="721"/>
        <v>45065</v>
      </c>
    </row>
    <row r="6575" spans="1:15" x14ac:dyDescent="0.35">
      <c r="A6575" t="s">
        <v>6596</v>
      </c>
      <c r="B6575" s="4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I6575" s="4" t="str">
        <f t="shared" si="716"/>
        <v>Coffee</v>
      </c>
      <c r="J6575" s="6">
        <f t="shared" si="717"/>
        <v>4</v>
      </c>
      <c r="K6575" s="6">
        <f t="shared" si="718"/>
        <v>2</v>
      </c>
      <c r="L6575" s="6">
        <f t="shared" si="715"/>
        <v>8</v>
      </c>
      <c r="M6575" t="str">
        <f t="shared" si="719"/>
        <v>Default mode</v>
      </c>
      <c r="N6575" t="str">
        <f t="shared" si="720"/>
        <v>Takeaway</v>
      </c>
      <c r="O6575" s="8">
        <f t="shared" si="721"/>
        <v>45051</v>
      </c>
    </row>
    <row r="6576" spans="1:15" x14ac:dyDescent="0.35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  <c r="I6576" s="4" t="str">
        <f t="shared" si="716"/>
        <v>UNKNOWN</v>
      </c>
      <c r="J6576" s="6">
        <f t="shared" si="717"/>
        <v>2</v>
      </c>
      <c r="K6576" s="6">
        <f t="shared" si="718"/>
        <v>1</v>
      </c>
      <c r="L6576" s="6">
        <f t="shared" si="715"/>
        <v>2</v>
      </c>
      <c r="M6576" t="str">
        <f t="shared" si="719"/>
        <v>UNKNOWN</v>
      </c>
      <c r="N6576" t="str">
        <f t="shared" si="720"/>
        <v>Cafe</v>
      </c>
      <c r="O6576" s="8">
        <f t="shared" si="721"/>
        <v>45121</v>
      </c>
    </row>
    <row r="6577" spans="1:15" x14ac:dyDescent="0.35">
      <c r="A6577" t="s">
        <v>6598</v>
      </c>
      <c r="B6577" s="4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  <c r="I6577" s="4" t="str">
        <f t="shared" si="716"/>
        <v>Juice</v>
      </c>
      <c r="J6577" s="6">
        <f t="shared" si="717"/>
        <v>3</v>
      </c>
      <c r="K6577" s="6">
        <f t="shared" si="718"/>
        <v>3.0360650705954573</v>
      </c>
      <c r="L6577" s="6">
        <f t="shared" si="715"/>
        <v>9</v>
      </c>
      <c r="M6577" t="str">
        <f t="shared" si="719"/>
        <v>Digital Wallet</v>
      </c>
      <c r="N6577" t="str">
        <f t="shared" si="720"/>
        <v>UNKNOWN</v>
      </c>
      <c r="O6577" s="8">
        <f t="shared" si="721"/>
        <v>45030</v>
      </c>
    </row>
    <row r="6578" spans="1:15" x14ac:dyDescent="0.35">
      <c r="A6578" t="s">
        <v>6599</v>
      </c>
      <c r="B6578" s="4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  <c r="I6578" s="4" t="str">
        <f t="shared" si="716"/>
        <v>Salad</v>
      </c>
      <c r="J6578" s="6">
        <f t="shared" si="717"/>
        <v>2</v>
      </c>
      <c r="K6578" s="6">
        <f t="shared" si="718"/>
        <v>5</v>
      </c>
      <c r="L6578" s="6">
        <f t="shared" si="715"/>
        <v>10</v>
      </c>
      <c r="M6578" t="str">
        <f t="shared" si="719"/>
        <v>Digital Wallet</v>
      </c>
      <c r="N6578" t="str">
        <f t="shared" si="720"/>
        <v>In-store</v>
      </c>
      <c r="O6578" s="8">
        <f t="shared" si="721"/>
        <v>44931</v>
      </c>
    </row>
    <row r="6579" spans="1:15" x14ac:dyDescent="0.35">
      <c r="A6579" t="s">
        <v>6600</v>
      </c>
      <c r="B6579" s="4" t="s">
        <v>20</v>
      </c>
      <c r="C6579">
        <v>3</v>
      </c>
      <c r="D6579" t="s">
        <v>18</v>
      </c>
      <c r="E6579">
        <v>15</v>
      </c>
      <c r="H6579" s="1">
        <v>45078</v>
      </c>
      <c r="I6579" s="4" t="str">
        <f t="shared" si="716"/>
        <v>Salad</v>
      </c>
      <c r="J6579" s="6">
        <f t="shared" si="717"/>
        <v>3</v>
      </c>
      <c r="K6579" s="6">
        <f t="shared" si="718"/>
        <v>3.0354620816702487</v>
      </c>
      <c r="L6579" s="6">
        <f t="shared" si="715"/>
        <v>15</v>
      </c>
      <c r="M6579" t="str">
        <f t="shared" si="719"/>
        <v>Default mode</v>
      </c>
      <c r="N6579" t="str">
        <f t="shared" si="720"/>
        <v>UNKNOWN</v>
      </c>
      <c r="O6579" s="8">
        <f t="shared" si="721"/>
        <v>45078</v>
      </c>
    </row>
    <row r="6580" spans="1:15" x14ac:dyDescent="0.35">
      <c r="A6580" t="s">
        <v>6601</v>
      </c>
      <c r="B6580" s="4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  <c r="I6580" s="4" t="str">
        <f t="shared" si="716"/>
        <v>Tea</v>
      </c>
      <c r="J6580" s="6">
        <f t="shared" si="717"/>
        <v>4</v>
      </c>
      <c r="K6580" s="6">
        <f t="shared" si="718"/>
        <v>1.5</v>
      </c>
      <c r="L6580" s="6">
        <f t="shared" si="715"/>
        <v>6</v>
      </c>
      <c r="M6580" t="str">
        <f t="shared" si="719"/>
        <v>Digital Wallet</v>
      </c>
      <c r="N6580" t="str">
        <f t="shared" si="720"/>
        <v>Cafe</v>
      </c>
      <c r="O6580" s="8">
        <f t="shared" si="721"/>
        <v>45278</v>
      </c>
    </row>
    <row r="6581" spans="1:15" x14ac:dyDescent="0.35">
      <c r="A6581" t="s">
        <v>6602</v>
      </c>
      <c r="B6581" s="4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  <c r="I6581" s="4" t="str">
        <f t="shared" si="716"/>
        <v>Juice</v>
      </c>
      <c r="J6581" s="6">
        <f t="shared" si="717"/>
        <v>3</v>
      </c>
      <c r="K6581" s="6">
        <f t="shared" si="718"/>
        <v>2</v>
      </c>
      <c r="L6581" s="6">
        <f t="shared" si="715"/>
        <v>6</v>
      </c>
      <c r="M6581" t="str">
        <f t="shared" si="719"/>
        <v>Digital Wallet</v>
      </c>
      <c r="N6581" t="str">
        <f t="shared" si="720"/>
        <v>In-store</v>
      </c>
      <c r="O6581" s="8">
        <f t="shared" si="721"/>
        <v>44968</v>
      </c>
    </row>
    <row r="6582" spans="1:15" x14ac:dyDescent="0.35">
      <c r="A6582" t="s">
        <v>6603</v>
      </c>
      <c r="B6582" s="4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I6582" s="4" t="str">
        <f t="shared" si="716"/>
        <v>UNKNOWN</v>
      </c>
      <c r="J6582" s="6">
        <f t="shared" si="717"/>
        <v>3</v>
      </c>
      <c r="K6582" s="6">
        <f t="shared" si="718"/>
        <v>5</v>
      </c>
      <c r="L6582" s="6">
        <f t="shared" si="715"/>
        <v>15</v>
      </c>
      <c r="M6582" t="str">
        <f t="shared" si="719"/>
        <v>Credit Card</v>
      </c>
      <c r="N6582" t="str">
        <f t="shared" si="720"/>
        <v>In-store</v>
      </c>
      <c r="O6582" s="8">
        <f t="shared" si="721"/>
        <v>45214</v>
      </c>
    </row>
    <row r="6583" spans="1:15" x14ac:dyDescent="0.35">
      <c r="A6583" t="s">
        <v>6604</v>
      </c>
      <c r="B6583" s="4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  <c r="I6583" s="4" t="str">
        <f t="shared" si="716"/>
        <v>Sandwich</v>
      </c>
      <c r="J6583" s="6">
        <f t="shared" si="717"/>
        <v>1</v>
      </c>
      <c r="K6583" s="6">
        <f t="shared" si="718"/>
        <v>4</v>
      </c>
      <c r="L6583" s="6">
        <f t="shared" si="715"/>
        <v>4</v>
      </c>
      <c r="M6583" t="str">
        <f t="shared" si="719"/>
        <v>Digital Wallet</v>
      </c>
      <c r="N6583" t="str">
        <f t="shared" si="720"/>
        <v>In-store</v>
      </c>
      <c r="O6583" s="8">
        <f t="shared" si="721"/>
        <v>44980</v>
      </c>
    </row>
    <row r="6584" spans="1:15" x14ac:dyDescent="0.35">
      <c r="A6584" t="s">
        <v>6605</v>
      </c>
      <c r="B6584" s="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I6584" s="4" t="str">
        <f t="shared" si="716"/>
        <v>Salad</v>
      </c>
      <c r="J6584" s="6">
        <f t="shared" si="717"/>
        <v>2</v>
      </c>
      <c r="K6584" s="6">
        <f t="shared" si="718"/>
        <v>5</v>
      </c>
      <c r="L6584" s="6">
        <f t="shared" si="715"/>
        <v>10</v>
      </c>
      <c r="M6584" t="str">
        <f t="shared" si="719"/>
        <v>Cash</v>
      </c>
      <c r="N6584" t="str">
        <f t="shared" si="720"/>
        <v>UNKNOWN</v>
      </c>
      <c r="O6584" s="8">
        <f t="shared" si="721"/>
        <v>44984</v>
      </c>
    </row>
    <row r="6585" spans="1:15" x14ac:dyDescent="0.35">
      <c r="A6585" t="s">
        <v>6606</v>
      </c>
      <c r="B6585" s="4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  <c r="I6585" s="4" t="str">
        <f t="shared" si="716"/>
        <v>Coffee</v>
      </c>
      <c r="J6585" s="6">
        <f t="shared" si="717"/>
        <v>4</v>
      </c>
      <c r="K6585" s="6">
        <f t="shared" si="718"/>
        <v>2</v>
      </c>
      <c r="L6585" s="6">
        <f t="shared" si="715"/>
        <v>8</v>
      </c>
      <c r="M6585" t="str">
        <f t="shared" si="719"/>
        <v>Digital Wallet</v>
      </c>
      <c r="N6585" t="str">
        <f t="shared" si="720"/>
        <v>In-store</v>
      </c>
      <c r="O6585" s="8">
        <f t="shared" si="721"/>
        <v>44927</v>
      </c>
    </row>
    <row r="6586" spans="1:15" x14ac:dyDescent="0.35">
      <c r="A6586" t="s">
        <v>6607</v>
      </c>
      <c r="B6586" s="4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I6586" s="4" t="str">
        <f t="shared" si="716"/>
        <v>Smoothie</v>
      </c>
      <c r="J6586" s="6">
        <f t="shared" si="717"/>
        <v>4</v>
      </c>
      <c r="K6586" s="6">
        <f t="shared" si="718"/>
        <v>4</v>
      </c>
      <c r="L6586" s="6">
        <f t="shared" si="715"/>
        <v>16</v>
      </c>
      <c r="M6586" t="str">
        <f t="shared" si="719"/>
        <v>Default mode</v>
      </c>
      <c r="N6586" t="str">
        <f t="shared" si="720"/>
        <v>In-store</v>
      </c>
      <c r="O6586" s="8">
        <f t="shared" si="721"/>
        <v>45185</v>
      </c>
    </row>
    <row r="6587" spans="1:15" x14ac:dyDescent="0.35">
      <c r="A6587" t="s">
        <v>6608</v>
      </c>
      <c r="B6587" s="4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I6587" s="4" t="str">
        <f t="shared" si="716"/>
        <v>Juice</v>
      </c>
      <c r="J6587" s="6">
        <f t="shared" si="717"/>
        <v>5</v>
      </c>
      <c r="K6587" s="6">
        <f t="shared" si="718"/>
        <v>3</v>
      </c>
      <c r="L6587" s="6">
        <f t="shared" si="715"/>
        <v>15</v>
      </c>
      <c r="M6587" t="str">
        <f t="shared" si="719"/>
        <v>Credit Card</v>
      </c>
      <c r="N6587" t="str">
        <f t="shared" si="720"/>
        <v>In-store</v>
      </c>
      <c r="O6587" s="8">
        <f t="shared" si="721"/>
        <v>45220</v>
      </c>
    </row>
    <row r="6588" spans="1:15" x14ac:dyDescent="0.35">
      <c r="A6588" t="s">
        <v>6609</v>
      </c>
      <c r="B6588" s="4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I6588" s="4" t="str">
        <f t="shared" si="716"/>
        <v>Coffee</v>
      </c>
      <c r="J6588" s="6">
        <f t="shared" si="717"/>
        <v>1</v>
      </c>
      <c r="K6588" s="6">
        <f t="shared" si="718"/>
        <v>2</v>
      </c>
      <c r="L6588" s="6">
        <f t="shared" si="715"/>
        <v>2</v>
      </c>
      <c r="M6588" t="str">
        <f t="shared" si="719"/>
        <v>Credit Card</v>
      </c>
      <c r="N6588" t="str">
        <f t="shared" si="720"/>
        <v>In-store</v>
      </c>
      <c r="O6588" s="8">
        <f t="shared" si="721"/>
        <v>45267</v>
      </c>
    </row>
    <row r="6589" spans="1:15" x14ac:dyDescent="0.35">
      <c r="A6589" t="s">
        <v>6610</v>
      </c>
      <c r="B6589" s="4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I6589" s="4" t="str">
        <f t="shared" si="716"/>
        <v>Juice</v>
      </c>
      <c r="J6589" s="6">
        <f t="shared" si="717"/>
        <v>5</v>
      </c>
      <c r="K6589" s="6">
        <f t="shared" si="718"/>
        <v>3</v>
      </c>
      <c r="L6589" s="6">
        <f t="shared" si="715"/>
        <v>15</v>
      </c>
      <c r="M6589" t="str">
        <f t="shared" si="719"/>
        <v>Cash</v>
      </c>
      <c r="N6589" t="str">
        <f t="shared" si="720"/>
        <v>Takeaway</v>
      </c>
      <c r="O6589" s="8">
        <f t="shared" si="721"/>
        <v>45136</v>
      </c>
    </row>
    <row r="6590" spans="1:15" x14ac:dyDescent="0.35">
      <c r="A6590" t="s">
        <v>6611</v>
      </c>
      <c r="B6590" s="4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  <c r="I6590" s="4" t="str">
        <f t="shared" si="716"/>
        <v>Juice</v>
      </c>
      <c r="J6590" s="6">
        <f t="shared" si="717"/>
        <v>3</v>
      </c>
      <c r="K6590" s="6">
        <f t="shared" si="718"/>
        <v>3</v>
      </c>
      <c r="L6590" s="6">
        <f t="shared" si="715"/>
        <v>15</v>
      </c>
      <c r="M6590" t="str">
        <f t="shared" si="719"/>
        <v>Default mode</v>
      </c>
      <c r="N6590" t="str">
        <f t="shared" si="720"/>
        <v>Takeaway</v>
      </c>
      <c r="O6590" s="8">
        <f t="shared" si="721"/>
        <v>44958</v>
      </c>
    </row>
    <row r="6591" spans="1:15" x14ac:dyDescent="0.35">
      <c r="A6591" t="s">
        <v>6612</v>
      </c>
      <c r="B6591" s="4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  <c r="I6591" s="4" t="str">
        <f t="shared" si="716"/>
        <v>Cake</v>
      </c>
      <c r="J6591" s="6">
        <f t="shared" si="717"/>
        <v>2</v>
      </c>
      <c r="K6591" s="6">
        <f t="shared" si="718"/>
        <v>3</v>
      </c>
      <c r="L6591" s="6">
        <f t="shared" si="715"/>
        <v>6</v>
      </c>
      <c r="M6591" t="str">
        <f t="shared" si="719"/>
        <v>Digital Wallet</v>
      </c>
      <c r="N6591" t="str">
        <f t="shared" si="720"/>
        <v>Takeaway</v>
      </c>
      <c r="O6591" s="8">
        <f t="shared" si="721"/>
        <v>44931</v>
      </c>
    </row>
    <row r="6592" spans="1:15" x14ac:dyDescent="0.35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I6592" s="4" t="str">
        <f t="shared" si="716"/>
        <v>UNKNOWN</v>
      </c>
      <c r="J6592" s="6">
        <f t="shared" si="717"/>
        <v>4</v>
      </c>
      <c r="K6592" s="6">
        <f t="shared" si="718"/>
        <v>5</v>
      </c>
      <c r="L6592" s="6">
        <f t="shared" si="715"/>
        <v>20</v>
      </c>
      <c r="M6592" t="str">
        <f t="shared" si="719"/>
        <v>Default mode</v>
      </c>
      <c r="N6592" t="str">
        <f t="shared" si="720"/>
        <v>Takeaway</v>
      </c>
      <c r="O6592" s="8">
        <f t="shared" si="721"/>
        <v>45066</v>
      </c>
    </row>
    <row r="6593" spans="1:15" x14ac:dyDescent="0.35">
      <c r="A6593" t="s">
        <v>6614</v>
      </c>
      <c r="B6593" s="4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I6593" s="4" t="str">
        <f t="shared" si="716"/>
        <v>Juice</v>
      </c>
      <c r="J6593" s="6">
        <f t="shared" si="717"/>
        <v>1</v>
      </c>
      <c r="K6593" s="6">
        <f t="shared" si="718"/>
        <v>3</v>
      </c>
      <c r="L6593" s="6">
        <f t="shared" si="715"/>
        <v>3</v>
      </c>
      <c r="M6593" t="str">
        <f t="shared" si="719"/>
        <v>Cash</v>
      </c>
      <c r="N6593" t="str">
        <f t="shared" si="720"/>
        <v>In-store</v>
      </c>
      <c r="O6593" s="8">
        <f t="shared" si="721"/>
        <v>45260</v>
      </c>
    </row>
    <row r="6594" spans="1:15" x14ac:dyDescent="0.35">
      <c r="A6594" t="s">
        <v>6615</v>
      </c>
      <c r="B6594" s="4" t="s">
        <v>18</v>
      </c>
      <c r="C6594">
        <v>4</v>
      </c>
      <c r="D6594">
        <v>4</v>
      </c>
      <c r="E6594">
        <v>16</v>
      </c>
      <c r="H6594" s="1">
        <v>45165</v>
      </c>
      <c r="I6594" s="4" t="str">
        <f t="shared" si="716"/>
        <v>Juice</v>
      </c>
      <c r="J6594" s="6">
        <f t="shared" si="717"/>
        <v>4</v>
      </c>
      <c r="K6594" s="6">
        <f t="shared" si="718"/>
        <v>4</v>
      </c>
      <c r="L6594" s="6">
        <f t="shared" ref="L6594:L6657" si="722">IF(ISBLANK(E6594),PRODUCT(J6594,K6594),IF(E6594="ERROR",PRODUCT(J6594,K6594),IF(E6594="UNKNOWN",PRODUCT(J6594,K6594),E6594)))</f>
        <v>16</v>
      </c>
      <c r="M6594" t="str">
        <f t="shared" si="719"/>
        <v>Default mode</v>
      </c>
      <c r="N6594" t="str">
        <f t="shared" si="720"/>
        <v>UNKNOWN</v>
      </c>
      <c r="O6594" s="8">
        <f t="shared" si="721"/>
        <v>45165</v>
      </c>
    </row>
    <row r="6595" spans="1:15" x14ac:dyDescent="0.35">
      <c r="A6595" t="s">
        <v>6616</v>
      </c>
      <c r="B6595" s="4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I6595" s="4" t="str">
        <f t="shared" ref="I6595:I6658" si="723">IF(ISBLANK(B6595),"UNKNOWN",IF(B6595="ERROR","Juice",B6595))</f>
        <v>Smoothie</v>
      </c>
      <c r="J6595" s="6">
        <f t="shared" ref="J6595:J6658" si="724">IF(ISBLANK(C6595),E6595/D6595,IF(C6595="ERROR",AVERAGE(C6595:C16594),IF(C6595="UNKNOWN",MEDIAN(C6595:C16594),C6595)))</f>
        <v>5</v>
      </c>
      <c r="K6595" s="6">
        <f t="shared" ref="K6595:K6658" si="725">IF(ISBLANK(D6595),0,IF(D6595="ERROR",AVERAGE(D6595:D16594),IF(D6595="UNKNOWN",MEDIAN(D6595:D16594),D6595)))</f>
        <v>4</v>
      </c>
      <c r="L6595" s="6">
        <f t="shared" si="722"/>
        <v>20</v>
      </c>
      <c r="M6595" t="str">
        <f t="shared" ref="M6595:M6658" si="726">IF(ISBLANK(F6595),"Default mode",IF(F6595="ERROR","Cash",F6595))</f>
        <v>Default mode</v>
      </c>
      <c r="N6595" t="str">
        <f t="shared" ref="N6595:N6658" si="727">IF(ISBLANK(G6595),"UNKNOWN",IF(G6595="ERROR","Cafe",G6595))</f>
        <v>Takeaway</v>
      </c>
      <c r="O6595" s="8">
        <f t="shared" ref="O6595:O6658" si="728">IF(ISBLANK(H6595),DATE(2023,1,1),IF(H6595="ERROR",DATE(2023,6,1),IF(H6595="UNKNOWN",DATE(2023,1,1),H6595)))</f>
        <v>45249</v>
      </c>
    </row>
    <row r="6596" spans="1:15" x14ac:dyDescent="0.35">
      <c r="A6596" t="s">
        <v>6617</v>
      </c>
      <c r="B6596" s="4" t="s">
        <v>28</v>
      </c>
      <c r="C6596">
        <v>3</v>
      </c>
      <c r="D6596">
        <v>4</v>
      </c>
      <c r="E6596">
        <v>12</v>
      </c>
      <c r="H6596" s="1">
        <v>45178</v>
      </c>
      <c r="I6596" s="4" t="str">
        <f t="shared" si="723"/>
        <v>Sandwich</v>
      </c>
      <c r="J6596" s="6">
        <f t="shared" si="724"/>
        <v>3</v>
      </c>
      <c r="K6596" s="6">
        <f t="shared" si="725"/>
        <v>4</v>
      </c>
      <c r="L6596" s="6">
        <f t="shared" si="722"/>
        <v>12</v>
      </c>
      <c r="M6596" t="str">
        <f t="shared" si="726"/>
        <v>Default mode</v>
      </c>
      <c r="N6596" t="str">
        <f t="shared" si="727"/>
        <v>UNKNOWN</v>
      </c>
      <c r="O6596" s="8">
        <f t="shared" si="728"/>
        <v>45178</v>
      </c>
    </row>
    <row r="6597" spans="1:15" x14ac:dyDescent="0.35">
      <c r="A6597" t="s">
        <v>6618</v>
      </c>
      <c r="B6597" s="4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I6597" s="4" t="str">
        <f t="shared" si="723"/>
        <v>UNKNOWN</v>
      </c>
      <c r="J6597" s="6">
        <f t="shared" si="724"/>
        <v>3.0467980295566504</v>
      </c>
      <c r="K6597" s="6">
        <f t="shared" si="725"/>
        <v>4</v>
      </c>
      <c r="L6597" s="6">
        <f t="shared" si="722"/>
        <v>16</v>
      </c>
      <c r="M6597" t="str">
        <f t="shared" si="726"/>
        <v>Cash</v>
      </c>
      <c r="N6597" t="str">
        <f t="shared" si="727"/>
        <v>Takeaway</v>
      </c>
      <c r="O6597" s="8">
        <f t="shared" si="728"/>
        <v>45194</v>
      </c>
    </row>
    <row r="6598" spans="1:15" x14ac:dyDescent="0.35">
      <c r="A6598" t="s">
        <v>6619</v>
      </c>
      <c r="B6598" s="4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  <c r="I6598" s="4" t="str">
        <f t="shared" si="723"/>
        <v>Juice</v>
      </c>
      <c r="J6598" s="6">
        <f t="shared" si="724"/>
        <v>2</v>
      </c>
      <c r="K6598" s="6">
        <f t="shared" si="725"/>
        <v>3</v>
      </c>
      <c r="L6598" s="6">
        <f t="shared" si="722"/>
        <v>6</v>
      </c>
      <c r="M6598" t="str">
        <f t="shared" si="726"/>
        <v>Digital Wallet</v>
      </c>
      <c r="N6598" t="str">
        <f t="shared" si="727"/>
        <v>UNKNOWN</v>
      </c>
      <c r="O6598" s="8">
        <f t="shared" si="728"/>
        <v>45018</v>
      </c>
    </row>
    <row r="6599" spans="1:15" x14ac:dyDescent="0.35">
      <c r="A6599" t="s">
        <v>6620</v>
      </c>
      <c r="B6599" s="4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  <c r="I6599" s="4" t="str">
        <f t="shared" si="723"/>
        <v>Tea</v>
      </c>
      <c r="J6599" s="6">
        <f t="shared" si="724"/>
        <v>1</v>
      </c>
      <c r="K6599" s="6">
        <f t="shared" si="725"/>
        <v>1.5</v>
      </c>
      <c r="L6599" s="6">
        <f t="shared" si="722"/>
        <v>1.5</v>
      </c>
      <c r="M6599" t="str">
        <f t="shared" si="726"/>
        <v>UNKNOWN</v>
      </c>
      <c r="N6599" t="str">
        <f t="shared" si="727"/>
        <v>Takeaway</v>
      </c>
      <c r="O6599" s="8">
        <f t="shared" si="728"/>
        <v>45251</v>
      </c>
    </row>
    <row r="6600" spans="1:15" x14ac:dyDescent="0.35">
      <c r="A6600" t="s">
        <v>6621</v>
      </c>
      <c r="B6600" s="4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I6600" s="4" t="str">
        <f t="shared" si="723"/>
        <v>Sandwich</v>
      </c>
      <c r="J6600" s="6">
        <f t="shared" si="724"/>
        <v>2</v>
      </c>
      <c r="K6600" s="6">
        <f t="shared" si="725"/>
        <v>4</v>
      </c>
      <c r="L6600" s="6">
        <f t="shared" si="722"/>
        <v>8</v>
      </c>
      <c r="M6600" t="str">
        <f t="shared" si="726"/>
        <v>Cash</v>
      </c>
      <c r="N6600" t="str">
        <f t="shared" si="727"/>
        <v>In-store</v>
      </c>
      <c r="O6600" s="8">
        <f t="shared" si="728"/>
        <v>44995</v>
      </c>
    </row>
    <row r="6601" spans="1:15" x14ac:dyDescent="0.35">
      <c r="A6601" t="s">
        <v>6622</v>
      </c>
      <c r="B6601" s="4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I6601" s="4" t="str">
        <f t="shared" si="723"/>
        <v>Coffee</v>
      </c>
      <c r="J6601" s="6">
        <f t="shared" si="724"/>
        <v>1</v>
      </c>
      <c r="K6601" s="6">
        <f t="shared" si="725"/>
        <v>2</v>
      </c>
      <c r="L6601" s="6">
        <f t="shared" si="722"/>
        <v>2</v>
      </c>
      <c r="M6601" t="str">
        <f t="shared" si="726"/>
        <v>Credit Card</v>
      </c>
      <c r="N6601" t="str">
        <f t="shared" si="727"/>
        <v>UNKNOWN</v>
      </c>
      <c r="O6601" s="8">
        <f t="shared" si="728"/>
        <v>45107</v>
      </c>
    </row>
    <row r="6602" spans="1:15" x14ac:dyDescent="0.35">
      <c r="A6602" t="s">
        <v>6623</v>
      </c>
      <c r="B6602" s="4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I6602" s="4" t="str">
        <f t="shared" si="723"/>
        <v>Salad</v>
      </c>
      <c r="J6602" s="6">
        <f t="shared" si="724"/>
        <v>3</v>
      </c>
      <c r="K6602" s="6">
        <f t="shared" si="725"/>
        <v>5</v>
      </c>
      <c r="L6602" s="6">
        <f t="shared" si="722"/>
        <v>15</v>
      </c>
      <c r="M6602" t="str">
        <f t="shared" si="726"/>
        <v>Credit Card</v>
      </c>
      <c r="N6602" t="str">
        <f t="shared" si="727"/>
        <v>Takeaway</v>
      </c>
      <c r="O6602" s="8">
        <f t="shared" si="728"/>
        <v>45114</v>
      </c>
    </row>
    <row r="6603" spans="1:15" x14ac:dyDescent="0.35">
      <c r="A6603" t="s">
        <v>6624</v>
      </c>
      <c r="B6603" s="4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  <c r="I6603" s="4" t="str">
        <f t="shared" si="723"/>
        <v>Sandwich</v>
      </c>
      <c r="J6603" s="6">
        <f t="shared" si="724"/>
        <v>5</v>
      </c>
      <c r="K6603" s="6">
        <f t="shared" si="725"/>
        <v>4</v>
      </c>
      <c r="L6603" s="6">
        <f t="shared" si="722"/>
        <v>20</v>
      </c>
      <c r="M6603" t="str">
        <f t="shared" si="726"/>
        <v>Digital Wallet</v>
      </c>
      <c r="N6603" t="str">
        <f t="shared" si="727"/>
        <v>Takeaway</v>
      </c>
      <c r="O6603" s="8">
        <f t="shared" si="728"/>
        <v>45277</v>
      </c>
    </row>
    <row r="6604" spans="1:15" x14ac:dyDescent="0.35">
      <c r="A6604" t="s">
        <v>6625</v>
      </c>
      <c r="B6604" s="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I6604" s="4" t="str">
        <f t="shared" si="723"/>
        <v>Tea</v>
      </c>
      <c r="J6604" s="6">
        <f t="shared" si="724"/>
        <v>4</v>
      </c>
      <c r="K6604" s="6">
        <f t="shared" si="725"/>
        <v>1.5</v>
      </c>
      <c r="L6604" s="6">
        <f t="shared" si="722"/>
        <v>6</v>
      </c>
      <c r="M6604" t="str">
        <f t="shared" si="726"/>
        <v>Credit Card</v>
      </c>
      <c r="N6604" t="str">
        <f t="shared" si="727"/>
        <v>In-store</v>
      </c>
      <c r="O6604" s="8">
        <f t="shared" si="728"/>
        <v>45195</v>
      </c>
    </row>
    <row r="6605" spans="1:15" x14ac:dyDescent="0.35">
      <c r="A6605" t="s">
        <v>6626</v>
      </c>
      <c r="B6605" s="4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  <c r="I6605" s="4" t="str">
        <f t="shared" si="723"/>
        <v>Cookie</v>
      </c>
      <c r="J6605" s="6">
        <f t="shared" si="724"/>
        <v>1</v>
      </c>
      <c r="K6605" s="6">
        <f t="shared" si="725"/>
        <v>1</v>
      </c>
      <c r="L6605" s="6">
        <f t="shared" si="722"/>
        <v>1</v>
      </c>
      <c r="M6605" t="str">
        <f t="shared" si="726"/>
        <v>Cash</v>
      </c>
      <c r="N6605" t="str">
        <f t="shared" si="727"/>
        <v>UNKNOWN</v>
      </c>
      <c r="O6605" s="8">
        <f t="shared" si="728"/>
        <v>44949</v>
      </c>
    </row>
    <row r="6606" spans="1:15" x14ac:dyDescent="0.35">
      <c r="A6606" t="s">
        <v>6627</v>
      </c>
      <c r="B6606" s="4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  <c r="I6606" s="4" t="str">
        <f t="shared" si="723"/>
        <v>Juice</v>
      </c>
      <c r="J6606" s="6">
        <f t="shared" si="724"/>
        <v>1</v>
      </c>
      <c r="K6606" s="6">
        <f t="shared" si="725"/>
        <v>3</v>
      </c>
      <c r="L6606" s="6">
        <f t="shared" si="722"/>
        <v>3</v>
      </c>
      <c r="M6606" t="str">
        <f t="shared" si="726"/>
        <v>Digital Wallet</v>
      </c>
      <c r="N6606" t="str">
        <f t="shared" si="727"/>
        <v>UNKNOWN</v>
      </c>
      <c r="O6606" s="8">
        <f t="shared" si="728"/>
        <v>45012</v>
      </c>
    </row>
    <row r="6607" spans="1:15" x14ac:dyDescent="0.35">
      <c r="A6607" t="s">
        <v>6628</v>
      </c>
      <c r="C6607">
        <v>2</v>
      </c>
      <c r="D6607">
        <v>3</v>
      </c>
      <c r="E6607">
        <v>6</v>
      </c>
      <c r="H6607" s="1">
        <v>45039</v>
      </c>
      <c r="I6607" s="4" t="str">
        <f t="shared" si="723"/>
        <v>UNKNOWN</v>
      </c>
      <c r="J6607" s="6">
        <f t="shared" si="724"/>
        <v>2</v>
      </c>
      <c r="K6607" s="6">
        <f t="shared" si="725"/>
        <v>3</v>
      </c>
      <c r="L6607" s="6">
        <f t="shared" si="722"/>
        <v>6</v>
      </c>
      <c r="M6607" t="str">
        <f t="shared" si="726"/>
        <v>Default mode</v>
      </c>
      <c r="N6607" t="str">
        <f t="shared" si="727"/>
        <v>UNKNOWN</v>
      </c>
      <c r="O6607" s="8">
        <f t="shared" si="728"/>
        <v>45039</v>
      </c>
    </row>
    <row r="6608" spans="1:15" x14ac:dyDescent="0.35">
      <c r="A6608" t="s">
        <v>6629</v>
      </c>
      <c r="B6608" s="4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  <c r="I6608" s="4" t="str">
        <f t="shared" si="723"/>
        <v>Cookie</v>
      </c>
      <c r="J6608" s="6">
        <f t="shared" si="724"/>
        <v>2</v>
      </c>
      <c r="K6608" s="6">
        <f t="shared" si="725"/>
        <v>1</v>
      </c>
      <c r="L6608" s="6">
        <f t="shared" si="722"/>
        <v>2</v>
      </c>
      <c r="M6608" t="str">
        <f t="shared" si="726"/>
        <v>Digital Wallet</v>
      </c>
      <c r="N6608" t="str">
        <f t="shared" si="727"/>
        <v>UNKNOWN</v>
      </c>
      <c r="O6608" s="8">
        <f t="shared" si="728"/>
        <v>45262</v>
      </c>
    </row>
    <row r="6609" spans="1:15" x14ac:dyDescent="0.35">
      <c r="A6609" t="s">
        <v>6630</v>
      </c>
      <c r="B6609" s="4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  <c r="I6609" s="4" t="str">
        <f t="shared" si="723"/>
        <v>Tea</v>
      </c>
      <c r="J6609" s="6">
        <f t="shared" si="724"/>
        <v>3</v>
      </c>
      <c r="K6609" s="6">
        <f t="shared" si="725"/>
        <v>3.0346964064436182</v>
      </c>
      <c r="L6609" s="6">
        <f t="shared" si="722"/>
        <v>4.5</v>
      </c>
      <c r="M6609" t="str">
        <f t="shared" si="726"/>
        <v>Default mode</v>
      </c>
      <c r="N6609" t="str">
        <f t="shared" si="727"/>
        <v>Takeaway</v>
      </c>
      <c r="O6609" s="8">
        <f t="shared" si="728"/>
        <v>45140</v>
      </c>
    </row>
    <row r="6610" spans="1:15" x14ac:dyDescent="0.35">
      <c r="A6610" t="s">
        <v>6631</v>
      </c>
      <c r="B6610" s="4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  <c r="I6610" s="4" t="str">
        <f t="shared" si="723"/>
        <v>Salad</v>
      </c>
      <c r="J6610" s="6">
        <f t="shared" si="724"/>
        <v>4</v>
      </c>
      <c r="K6610" s="6">
        <f t="shared" si="725"/>
        <v>5</v>
      </c>
      <c r="L6610" s="6">
        <f t="shared" si="722"/>
        <v>20</v>
      </c>
      <c r="M6610" t="str">
        <f t="shared" si="726"/>
        <v>Digital Wallet</v>
      </c>
      <c r="N6610" t="str">
        <f t="shared" si="727"/>
        <v>UNKNOWN</v>
      </c>
      <c r="O6610" s="8">
        <f t="shared" si="728"/>
        <v>44975</v>
      </c>
    </row>
    <row r="6611" spans="1:15" x14ac:dyDescent="0.35">
      <c r="A6611" t="s">
        <v>6632</v>
      </c>
      <c r="B6611" s="4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  <c r="I6611" s="4" t="str">
        <f t="shared" si="723"/>
        <v>Cake</v>
      </c>
      <c r="J6611" s="6">
        <f t="shared" si="724"/>
        <v>2</v>
      </c>
      <c r="K6611" s="6">
        <f t="shared" si="725"/>
        <v>3</v>
      </c>
      <c r="L6611" s="6">
        <f t="shared" si="722"/>
        <v>6</v>
      </c>
      <c r="M6611" t="str">
        <f t="shared" si="726"/>
        <v>Digital Wallet</v>
      </c>
      <c r="N6611" t="str">
        <f t="shared" si="727"/>
        <v>Takeaway</v>
      </c>
      <c r="O6611" s="8">
        <f t="shared" si="728"/>
        <v>44990</v>
      </c>
    </row>
    <row r="6612" spans="1:15" x14ac:dyDescent="0.35">
      <c r="A6612" t="s">
        <v>6633</v>
      </c>
      <c r="B6612" s="4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  <c r="I6612" s="4" t="str">
        <f t="shared" si="723"/>
        <v>Tea</v>
      </c>
      <c r="J6612" s="6">
        <f t="shared" si="724"/>
        <v>1</v>
      </c>
      <c r="K6612" s="6">
        <f t="shared" si="725"/>
        <v>1.5</v>
      </c>
      <c r="L6612" s="6">
        <f t="shared" si="722"/>
        <v>1.5</v>
      </c>
      <c r="M6612" t="str">
        <f t="shared" si="726"/>
        <v>Cash</v>
      </c>
      <c r="N6612" t="str">
        <f t="shared" si="727"/>
        <v>Cafe</v>
      </c>
      <c r="O6612" s="8">
        <f t="shared" si="728"/>
        <v>45113</v>
      </c>
    </row>
    <row r="6613" spans="1:15" x14ac:dyDescent="0.35">
      <c r="A6613" t="s">
        <v>6634</v>
      </c>
      <c r="B6613" s="4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  <c r="I6613" s="4" t="str">
        <f t="shared" si="723"/>
        <v>Salad</v>
      </c>
      <c r="J6613" s="6">
        <f t="shared" si="724"/>
        <v>5</v>
      </c>
      <c r="K6613" s="6">
        <f t="shared" si="725"/>
        <v>5</v>
      </c>
      <c r="L6613" s="6">
        <f t="shared" si="722"/>
        <v>25</v>
      </c>
      <c r="M6613" t="str">
        <f t="shared" si="726"/>
        <v>Digital Wallet</v>
      </c>
      <c r="N6613" t="str">
        <f t="shared" si="727"/>
        <v>UNKNOWN</v>
      </c>
      <c r="O6613" s="8">
        <f t="shared" si="728"/>
        <v>44927</v>
      </c>
    </row>
    <row r="6614" spans="1:15" x14ac:dyDescent="0.35">
      <c r="A6614" t="s">
        <v>6635</v>
      </c>
      <c r="B6614" s="4" t="s">
        <v>9</v>
      </c>
      <c r="C6614">
        <v>3</v>
      </c>
      <c r="D6614">
        <v>2</v>
      </c>
      <c r="E6614">
        <v>6</v>
      </c>
      <c r="H6614" s="1">
        <v>45281</v>
      </c>
      <c r="I6614" s="4" t="str">
        <f t="shared" si="723"/>
        <v>Coffee</v>
      </c>
      <c r="J6614" s="6">
        <f t="shared" si="724"/>
        <v>3</v>
      </c>
      <c r="K6614" s="6">
        <f t="shared" si="725"/>
        <v>2</v>
      </c>
      <c r="L6614" s="6">
        <f t="shared" si="722"/>
        <v>6</v>
      </c>
      <c r="M6614" t="str">
        <f t="shared" si="726"/>
        <v>Default mode</v>
      </c>
      <c r="N6614" t="str">
        <f t="shared" si="727"/>
        <v>UNKNOWN</v>
      </c>
      <c r="O6614" s="8">
        <f t="shared" si="728"/>
        <v>45281</v>
      </c>
    </row>
    <row r="6615" spans="1:15" x14ac:dyDescent="0.35">
      <c r="A6615" t="s">
        <v>6636</v>
      </c>
      <c r="B6615" s="4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  <c r="I6615" s="4" t="str">
        <f t="shared" si="723"/>
        <v>Coffee</v>
      </c>
      <c r="J6615" s="6">
        <f t="shared" si="724"/>
        <v>4</v>
      </c>
      <c r="K6615" s="6">
        <f t="shared" si="725"/>
        <v>2</v>
      </c>
      <c r="L6615" s="6">
        <f t="shared" si="722"/>
        <v>8</v>
      </c>
      <c r="M6615" t="str">
        <f t="shared" si="726"/>
        <v>Default mode</v>
      </c>
      <c r="N6615" t="str">
        <f t="shared" si="727"/>
        <v>Cafe</v>
      </c>
      <c r="O6615" s="8">
        <f t="shared" si="728"/>
        <v>45032</v>
      </c>
    </row>
    <row r="6616" spans="1:15" x14ac:dyDescent="0.35">
      <c r="A6616" t="s">
        <v>6637</v>
      </c>
      <c r="B6616" s="4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  <c r="I6616" s="4" t="str">
        <f t="shared" si="723"/>
        <v>Coffee</v>
      </c>
      <c r="J6616" s="6">
        <f t="shared" si="724"/>
        <v>1</v>
      </c>
      <c r="K6616" s="6">
        <f t="shared" si="725"/>
        <v>3</v>
      </c>
      <c r="L6616" s="6">
        <f t="shared" si="722"/>
        <v>2</v>
      </c>
      <c r="M6616" t="str">
        <f t="shared" si="726"/>
        <v>Cash</v>
      </c>
      <c r="N6616" t="str">
        <f t="shared" si="727"/>
        <v>UNKNOWN</v>
      </c>
      <c r="O6616" s="8">
        <f t="shared" si="728"/>
        <v>45199</v>
      </c>
    </row>
    <row r="6617" spans="1:15" x14ac:dyDescent="0.35">
      <c r="A6617" t="s">
        <v>6638</v>
      </c>
      <c r="B6617" s="4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I6617" s="4" t="str">
        <f t="shared" si="723"/>
        <v>Tea</v>
      </c>
      <c r="J6617" s="6">
        <f t="shared" si="724"/>
        <v>5</v>
      </c>
      <c r="K6617" s="6">
        <f t="shared" si="725"/>
        <v>1.5</v>
      </c>
      <c r="L6617" s="6">
        <f t="shared" si="722"/>
        <v>7.5</v>
      </c>
      <c r="M6617" t="str">
        <f t="shared" si="726"/>
        <v>Cash</v>
      </c>
      <c r="N6617" t="str">
        <f t="shared" si="727"/>
        <v>UNKNOWN</v>
      </c>
      <c r="O6617" s="8">
        <f t="shared" si="728"/>
        <v>44985</v>
      </c>
    </row>
    <row r="6618" spans="1:15" x14ac:dyDescent="0.35">
      <c r="A6618" t="s">
        <v>6639</v>
      </c>
      <c r="B6618" s="4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  <c r="I6618" s="4" t="str">
        <f t="shared" si="723"/>
        <v>Smoothie</v>
      </c>
      <c r="J6618" s="6">
        <f t="shared" si="724"/>
        <v>3</v>
      </c>
      <c r="K6618" s="6">
        <f t="shared" si="725"/>
        <v>4</v>
      </c>
      <c r="L6618" s="6">
        <f t="shared" si="722"/>
        <v>12</v>
      </c>
      <c r="M6618" t="str">
        <f t="shared" si="726"/>
        <v>Cash</v>
      </c>
      <c r="N6618" t="str">
        <f t="shared" si="727"/>
        <v>Cafe</v>
      </c>
      <c r="O6618" s="8">
        <f t="shared" si="728"/>
        <v>45218</v>
      </c>
    </row>
    <row r="6619" spans="1:15" x14ac:dyDescent="0.35">
      <c r="A6619" t="s">
        <v>6640</v>
      </c>
      <c r="B6619" s="4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  <c r="I6619" s="4" t="str">
        <f t="shared" si="723"/>
        <v>Cake</v>
      </c>
      <c r="J6619" s="6">
        <f t="shared" si="724"/>
        <v>2</v>
      </c>
      <c r="K6619" s="6">
        <f t="shared" si="725"/>
        <v>3</v>
      </c>
      <c r="L6619" s="6">
        <f t="shared" si="722"/>
        <v>6</v>
      </c>
      <c r="M6619" t="str">
        <f t="shared" si="726"/>
        <v>Digital Wallet</v>
      </c>
      <c r="N6619" t="str">
        <f t="shared" si="727"/>
        <v>Takeaway</v>
      </c>
      <c r="O6619" s="8">
        <f t="shared" si="728"/>
        <v>45079</v>
      </c>
    </row>
    <row r="6620" spans="1:15" x14ac:dyDescent="0.35">
      <c r="A6620" t="s">
        <v>6641</v>
      </c>
      <c r="B6620" s="4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I6620" s="4" t="str">
        <f t="shared" si="723"/>
        <v>Tea</v>
      </c>
      <c r="J6620" s="6">
        <f t="shared" si="724"/>
        <v>5</v>
      </c>
      <c r="K6620" s="6">
        <f t="shared" si="725"/>
        <v>1.5</v>
      </c>
      <c r="L6620" s="6">
        <f t="shared" si="722"/>
        <v>7.5</v>
      </c>
      <c r="M6620" t="str">
        <f t="shared" si="726"/>
        <v>Credit Card</v>
      </c>
      <c r="N6620" t="str">
        <f t="shared" si="727"/>
        <v>UNKNOWN</v>
      </c>
      <c r="O6620" s="8">
        <f t="shared" si="728"/>
        <v>45053</v>
      </c>
    </row>
    <row r="6621" spans="1:15" x14ac:dyDescent="0.35">
      <c r="A6621" t="s">
        <v>6642</v>
      </c>
      <c r="B6621" s="4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  <c r="I6621" s="4" t="str">
        <f t="shared" si="723"/>
        <v>Juice</v>
      </c>
      <c r="J6621" s="6">
        <f t="shared" si="724"/>
        <v>2</v>
      </c>
      <c r="K6621" s="6">
        <f t="shared" si="725"/>
        <v>3</v>
      </c>
      <c r="L6621" s="6">
        <f t="shared" si="722"/>
        <v>6</v>
      </c>
      <c r="M6621" t="str">
        <f t="shared" si="726"/>
        <v>Digital Wallet</v>
      </c>
      <c r="N6621" t="str">
        <f t="shared" si="727"/>
        <v>In-store</v>
      </c>
      <c r="O6621" s="8">
        <f t="shared" si="728"/>
        <v>44992</v>
      </c>
    </row>
    <row r="6622" spans="1:15" x14ac:dyDescent="0.35">
      <c r="A6622" t="s">
        <v>6643</v>
      </c>
      <c r="B6622" s="4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  <c r="I6622" s="4" t="str">
        <f t="shared" si="723"/>
        <v>Tea</v>
      </c>
      <c r="J6622" s="6">
        <f t="shared" si="724"/>
        <v>5</v>
      </c>
      <c r="K6622" s="6">
        <f t="shared" si="725"/>
        <v>1.5</v>
      </c>
      <c r="L6622" s="6">
        <f t="shared" si="722"/>
        <v>7.5</v>
      </c>
      <c r="M6622" t="str">
        <f t="shared" si="726"/>
        <v>Digital Wallet</v>
      </c>
      <c r="N6622" t="str">
        <f t="shared" si="727"/>
        <v>In-store</v>
      </c>
      <c r="O6622" s="8">
        <f t="shared" si="728"/>
        <v>45041</v>
      </c>
    </row>
    <row r="6623" spans="1:15" x14ac:dyDescent="0.35">
      <c r="A6623" t="s">
        <v>6644</v>
      </c>
      <c r="B6623" s="4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I6623" s="4" t="str">
        <f t="shared" si="723"/>
        <v>Sandwich</v>
      </c>
      <c r="J6623" s="6">
        <f t="shared" si="724"/>
        <v>4</v>
      </c>
      <c r="K6623" s="6">
        <f t="shared" si="725"/>
        <v>4</v>
      </c>
      <c r="L6623" s="6">
        <f t="shared" si="722"/>
        <v>16</v>
      </c>
      <c r="M6623" t="str">
        <f t="shared" si="726"/>
        <v>Credit Card</v>
      </c>
      <c r="N6623" t="str">
        <f t="shared" si="727"/>
        <v>Takeaway</v>
      </c>
      <c r="O6623" s="8">
        <f t="shared" si="728"/>
        <v>44942</v>
      </c>
    </row>
    <row r="6624" spans="1:15" x14ac:dyDescent="0.35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I6624" s="4" t="str">
        <f t="shared" si="723"/>
        <v>UNKNOWN</v>
      </c>
      <c r="J6624" s="6">
        <f t="shared" si="724"/>
        <v>4</v>
      </c>
      <c r="K6624" s="6">
        <f t="shared" si="725"/>
        <v>5</v>
      </c>
      <c r="L6624" s="6">
        <f t="shared" si="722"/>
        <v>20</v>
      </c>
      <c r="M6624" t="str">
        <f t="shared" si="726"/>
        <v>Cash</v>
      </c>
      <c r="N6624" t="str">
        <f t="shared" si="727"/>
        <v>In-store</v>
      </c>
      <c r="O6624" s="8">
        <f t="shared" si="728"/>
        <v>45141</v>
      </c>
    </row>
    <row r="6625" spans="1:15" x14ac:dyDescent="0.35">
      <c r="A6625" t="s">
        <v>6646</v>
      </c>
      <c r="B6625" s="4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I6625" s="4" t="str">
        <f t="shared" si="723"/>
        <v>Cookie</v>
      </c>
      <c r="J6625" s="6">
        <f t="shared" si="724"/>
        <v>1</v>
      </c>
      <c r="K6625" s="6">
        <f t="shared" si="725"/>
        <v>1</v>
      </c>
      <c r="L6625" s="6">
        <f t="shared" si="722"/>
        <v>1</v>
      </c>
      <c r="M6625" t="str">
        <f t="shared" si="726"/>
        <v>Credit Card</v>
      </c>
      <c r="N6625" t="str">
        <f t="shared" si="727"/>
        <v>UNKNOWN</v>
      </c>
      <c r="O6625" s="8">
        <f t="shared" si="728"/>
        <v>45084</v>
      </c>
    </row>
    <row r="6626" spans="1:15" x14ac:dyDescent="0.35">
      <c r="A6626" t="s">
        <v>6647</v>
      </c>
      <c r="B6626" s="4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  <c r="I6626" s="4" t="str">
        <f t="shared" si="723"/>
        <v>Cake</v>
      </c>
      <c r="J6626" s="6">
        <f t="shared" si="724"/>
        <v>5</v>
      </c>
      <c r="K6626" s="6">
        <f t="shared" si="725"/>
        <v>3</v>
      </c>
      <c r="L6626" s="6">
        <f t="shared" si="722"/>
        <v>15</v>
      </c>
      <c r="M6626" t="str">
        <f t="shared" si="726"/>
        <v>Digital Wallet</v>
      </c>
      <c r="N6626" t="str">
        <f t="shared" si="727"/>
        <v>UNKNOWN</v>
      </c>
      <c r="O6626" s="8">
        <f t="shared" si="728"/>
        <v>45074</v>
      </c>
    </row>
    <row r="6627" spans="1:15" x14ac:dyDescent="0.35">
      <c r="A6627" t="s">
        <v>6648</v>
      </c>
      <c r="B6627" s="4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I6627" s="4" t="str">
        <f t="shared" si="723"/>
        <v>Salad</v>
      </c>
      <c r="J6627" s="6">
        <f t="shared" si="724"/>
        <v>4</v>
      </c>
      <c r="K6627" s="6">
        <f t="shared" si="725"/>
        <v>5</v>
      </c>
      <c r="L6627" s="6">
        <f t="shared" si="722"/>
        <v>20</v>
      </c>
      <c r="M6627" t="str">
        <f t="shared" si="726"/>
        <v>Cash</v>
      </c>
      <c r="N6627" t="str">
        <f t="shared" si="727"/>
        <v>In-store</v>
      </c>
      <c r="O6627" s="8">
        <f t="shared" si="728"/>
        <v>45128</v>
      </c>
    </row>
    <row r="6628" spans="1:15" x14ac:dyDescent="0.35">
      <c r="A6628" t="s">
        <v>6649</v>
      </c>
      <c r="B6628" s="4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  <c r="I6628" s="4" t="str">
        <f t="shared" si="723"/>
        <v>Cake</v>
      </c>
      <c r="J6628" s="6">
        <f t="shared" si="724"/>
        <v>5</v>
      </c>
      <c r="K6628" s="6">
        <f t="shared" si="725"/>
        <v>3</v>
      </c>
      <c r="L6628" s="6">
        <f t="shared" si="722"/>
        <v>15</v>
      </c>
      <c r="M6628" t="str">
        <f t="shared" si="726"/>
        <v>Digital Wallet</v>
      </c>
      <c r="N6628" t="str">
        <f t="shared" si="727"/>
        <v>In-store</v>
      </c>
      <c r="O6628" s="8">
        <f t="shared" si="728"/>
        <v>45111</v>
      </c>
    </row>
    <row r="6629" spans="1:15" x14ac:dyDescent="0.35">
      <c r="A6629" t="s">
        <v>6650</v>
      </c>
      <c r="B6629" s="4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I6629" s="4" t="str">
        <f t="shared" si="723"/>
        <v>Salad</v>
      </c>
      <c r="J6629" s="6">
        <f t="shared" si="724"/>
        <v>4</v>
      </c>
      <c r="K6629" s="6">
        <f t="shared" si="725"/>
        <v>5</v>
      </c>
      <c r="L6629" s="6">
        <f t="shared" si="722"/>
        <v>20</v>
      </c>
      <c r="M6629" t="str">
        <f t="shared" si="726"/>
        <v>Cash</v>
      </c>
      <c r="N6629" t="str">
        <f t="shared" si="727"/>
        <v>UNKNOWN</v>
      </c>
      <c r="O6629" s="8">
        <f t="shared" si="728"/>
        <v>45123</v>
      </c>
    </row>
    <row r="6630" spans="1:15" x14ac:dyDescent="0.35">
      <c r="A6630" t="s">
        <v>6651</v>
      </c>
      <c r="B6630" s="4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I6630" s="4" t="str">
        <f t="shared" si="723"/>
        <v>Sandwich</v>
      </c>
      <c r="J6630" s="6">
        <f t="shared" si="724"/>
        <v>5</v>
      </c>
      <c r="K6630" s="6">
        <f t="shared" si="725"/>
        <v>4</v>
      </c>
      <c r="L6630" s="6">
        <f t="shared" si="722"/>
        <v>20</v>
      </c>
      <c r="M6630" t="str">
        <f t="shared" si="726"/>
        <v>Credit Card</v>
      </c>
      <c r="N6630" t="str">
        <f t="shared" si="727"/>
        <v>Takeaway</v>
      </c>
      <c r="O6630" s="8">
        <f t="shared" si="728"/>
        <v>44927</v>
      </c>
    </row>
    <row r="6631" spans="1:15" x14ac:dyDescent="0.35">
      <c r="A6631" t="s">
        <v>6652</v>
      </c>
      <c r="B6631" s="4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  <c r="I6631" s="4" t="str">
        <f t="shared" si="723"/>
        <v>Coffee</v>
      </c>
      <c r="J6631" s="6">
        <f t="shared" si="724"/>
        <v>1</v>
      </c>
      <c r="K6631" s="6">
        <f t="shared" si="725"/>
        <v>3</v>
      </c>
      <c r="L6631" s="6">
        <f t="shared" si="722"/>
        <v>2</v>
      </c>
      <c r="M6631" t="str">
        <f t="shared" si="726"/>
        <v>Cash</v>
      </c>
      <c r="N6631" t="str">
        <f t="shared" si="727"/>
        <v>Takeaway</v>
      </c>
      <c r="O6631" s="8">
        <f t="shared" si="728"/>
        <v>45188</v>
      </c>
    </row>
    <row r="6632" spans="1:15" x14ac:dyDescent="0.35">
      <c r="A6632" t="s">
        <v>6653</v>
      </c>
      <c r="B6632" s="4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  <c r="I6632" s="4" t="str">
        <f t="shared" si="723"/>
        <v>Juice</v>
      </c>
      <c r="J6632" s="6">
        <f t="shared" si="724"/>
        <v>1</v>
      </c>
      <c r="K6632" s="6">
        <f t="shared" si="725"/>
        <v>5</v>
      </c>
      <c r="L6632" s="6">
        <f t="shared" si="722"/>
        <v>5</v>
      </c>
      <c r="M6632" t="str">
        <f t="shared" si="726"/>
        <v>UNKNOWN</v>
      </c>
      <c r="N6632" t="str">
        <f t="shared" si="727"/>
        <v>UNKNOWN</v>
      </c>
      <c r="O6632" s="8">
        <f t="shared" si="728"/>
        <v>44975</v>
      </c>
    </row>
    <row r="6633" spans="1:15" x14ac:dyDescent="0.35">
      <c r="A6633" t="s">
        <v>6654</v>
      </c>
      <c r="B6633" s="4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I6633" s="4" t="str">
        <f t="shared" si="723"/>
        <v>Cake</v>
      </c>
      <c r="J6633" s="6">
        <f t="shared" si="724"/>
        <v>4</v>
      </c>
      <c r="K6633" s="6">
        <f t="shared" si="725"/>
        <v>3</v>
      </c>
      <c r="L6633" s="6">
        <f t="shared" si="722"/>
        <v>12</v>
      </c>
      <c r="M6633" t="str">
        <f t="shared" si="726"/>
        <v>Cash</v>
      </c>
      <c r="N6633" t="str">
        <f t="shared" si="727"/>
        <v>Takeaway</v>
      </c>
      <c r="O6633" s="8">
        <f t="shared" si="728"/>
        <v>44947</v>
      </c>
    </row>
    <row r="6634" spans="1:15" x14ac:dyDescent="0.35">
      <c r="A6634" t="s">
        <v>6655</v>
      </c>
      <c r="B6634" s="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  <c r="I6634" s="4" t="str">
        <f t="shared" si="723"/>
        <v>Coffee</v>
      </c>
      <c r="J6634" s="6">
        <f t="shared" si="724"/>
        <v>3</v>
      </c>
      <c r="K6634" s="6">
        <f t="shared" si="725"/>
        <v>2</v>
      </c>
      <c r="L6634" s="6">
        <f t="shared" si="722"/>
        <v>6</v>
      </c>
      <c r="M6634" t="str">
        <f t="shared" si="726"/>
        <v>UNKNOWN</v>
      </c>
      <c r="N6634" t="str">
        <f t="shared" si="727"/>
        <v>Cafe</v>
      </c>
      <c r="O6634" s="8">
        <f t="shared" si="728"/>
        <v>45180</v>
      </c>
    </row>
    <row r="6635" spans="1:15" x14ac:dyDescent="0.35">
      <c r="A6635" t="s">
        <v>6656</v>
      </c>
      <c r="B6635" s="4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I6635" s="4" t="str">
        <f t="shared" si="723"/>
        <v>Smoothie</v>
      </c>
      <c r="J6635" s="6">
        <f t="shared" si="724"/>
        <v>1</v>
      </c>
      <c r="K6635" s="6">
        <f t="shared" si="725"/>
        <v>4</v>
      </c>
      <c r="L6635" s="6">
        <f t="shared" si="722"/>
        <v>4</v>
      </c>
      <c r="M6635" t="str">
        <f t="shared" si="726"/>
        <v>Credit Card</v>
      </c>
      <c r="N6635" t="str">
        <f t="shared" si="727"/>
        <v>In-store</v>
      </c>
      <c r="O6635" s="8">
        <f t="shared" si="728"/>
        <v>45172</v>
      </c>
    </row>
    <row r="6636" spans="1:15" x14ac:dyDescent="0.35">
      <c r="A6636" t="s">
        <v>6657</v>
      </c>
      <c r="B6636" s="4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  <c r="I6636" s="4" t="str">
        <f t="shared" si="723"/>
        <v>Juice</v>
      </c>
      <c r="J6636" s="6">
        <f t="shared" si="724"/>
        <v>5</v>
      </c>
      <c r="K6636" s="6">
        <f t="shared" si="725"/>
        <v>3</v>
      </c>
      <c r="L6636" s="6">
        <f t="shared" si="722"/>
        <v>15</v>
      </c>
      <c r="M6636" t="str">
        <f t="shared" si="726"/>
        <v>UNKNOWN</v>
      </c>
      <c r="N6636" t="str">
        <f t="shared" si="727"/>
        <v>Takeaway</v>
      </c>
      <c r="O6636" s="8">
        <f t="shared" si="728"/>
        <v>45078</v>
      </c>
    </row>
    <row r="6637" spans="1:15" x14ac:dyDescent="0.35">
      <c r="A6637" t="s">
        <v>6658</v>
      </c>
      <c r="B6637" s="4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  <c r="I6637" s="4" t="str">
        <f t="shared" si="723"/>
        <v>UNKNOWN</v>
      </c>
      <c r="J6637" s="6">
        <f t="shared" si="724"/>
        <v>2</v>
      </c>
      <c r="K6637" s="6">
        <f t="shared" si="725"/>
        <v>1.5</v>
      </c>
      <c r="L6637" s="6">
        <f t="shared" si="722"/>
        <v>3</v>
      </c>
      <c r="M6637" t="str">
        <f t="shared" si="726"/>
        <v>Digital Wallet</v>
      </c>
      <c r="N6637" t="str">
        <f t="shared" si="727"/>
        <v>UNKNOWN</v>
      </c>
      <c r="O6637" s="8">
        <f t="shared" si="728"/>
        <v>45277</v>
      </c>
    </row>
    <row r="6638" spans="1:15" x14ac:dyDescent="0.35">
      <c r="A6638" t="s">
        <v>6659</v>
      </c>
      <c r="B6638" s="4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I6638" s="4" t="str">
        <f t="shared" si="723"/>
        <v>Tea</v>
      </c>
      <c r="J6638" s="6">
        <f t="shared" si="724"/>
        <v>5</v>
      </c>
      <c r="K6638" s="6">
        <f t="shared" si="725"/>
        <v>1.5</v>
      </c>
      <c r="L6638" s="6">
        <f t="shared" si="722"/>
        <v>7.5</v>
      </c>
      <c r="M6638" t="str">
        <f t="shared" si="726"/>
        <v>Cash</v>
      </c>
      <c r="N6638" t="str">
        <f t="shared" si="727"/>
        <v>Takeaway</v>
      </c>
      <c r="O6638" s="8">
        <f t="shared" si="728"/>
        <v>45106</v>
      </c>
    </row>
    <row r="6639" spans="1:15" x14ac:dyDescent="0.35">
      <c r="A6639" t="s">
        <v>6660</v>
      </c>
      <c r="B6639" s="4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I6639" s="4" t="str">
        <f t="shared" si="723"/>
        <v>Cake</v>
      </c>
      <c r="J6639" s="6">
        <f t="shared" si="724"/>
        <v>2</v>
      </c>
      <c r="K6639" s="6">
        <f t="shared" si="725"/>
        <v>3</v>
      </c>
      <c r="L6639" s="6">
        <f t="shared" si="722"/>
        <v>6</v>
      </c>
      <c r="M6639" t="str">
        <f t="shared" si="726"/>
        <v>Default mode</v>
      </c>
      <c r="N6639" t="str">
        <f t="shared" si="727"/>
        <v>Takeaway</v>
      </c>
      <c r="O6639" s="8">
        <f t="shared" si="728"/>
        <v>44998</v>
      </c>
    </row>
    <row r="6640" spans="1:15" x14ac:dyDescent="0.35">
      <c r="A6640" t="s">
        <v>6661</v>
      </c>
      <c r="B6640" s="4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I6640" s="4" t="str">
        <f t="shared" si="723"/>
        <v>Sandwich</v>
      </c>
      <c r="J6640" s="6">
        <f t="shared" si="724"/>
        <v>1</v>
      </c>
      <c r="K6640" s="6">
        <f t="shared" si="725"/>
        <v>4</v>
      </c>
      <c r="L6640" s="6">
        <f t="shared" si="722"/>
        <v>4</v>
      </c>
      <c r="M6640" t="str">
        <f t="shared" si="726"/>
        <v>Default mode</v>
      </c>
      <c r="N6640" t="str">
        <f t="shared" si="727"/>
        <v>In-store</v>
      </c>
      <c r="O6640" s="8">
        <f t="shared" si="728"/>
        <v>45251</v>
      </c>
    </row>
    <row r="6641" spans="1:15" x14ac:dyDescent="0.35">
      <c r="A6641" t="s">
        <v>6662</v>
      </c>
      <c r="B6641" s="4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I6641" s="4" t="str">
        <f t="shared" si="723"/>
        <v>Coffee</v>
      </c>
      <c r="J6641" s="6">
        <f t="shared" si="724"/>
        <v>3</v>
      </c>
      <c r="K6641" s="6">
        <f t="shared" si="725"/>
        <v>2</v>
      </c>
      <c r="L6641" s="6">
        <f t="shared" si="722"/>
        <v>6</v>
      </c>
      <c r="M6641" t="str">
        <f t="shared" si="726"/>
        <v>Credit Card</v>
      </c>
      <c r="N6641" t="str">
        <f t="shared" si="727"/>
        <v>Takeaway</v>
      </c>
      <c r="O6641" s="8">
        <f t="shared" si="728"/>
        <v>45284</v>
      </c>
    </row>
    <row r="6642" spans="1:15" x14ac:dyDescent="0.35">
      <c r="A6642" t="s">
        <v>6663</v>
      </c>
      <c r="B6642" s="4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  <c r="I6642" s="4" t="str">
        <f t="shared" si="723"/>
        <v>UNKNOWN</v>
      </c>
      <c r="J6642" s="6">
        <f t="shared" si="724"/>
        <v>3</v>
      </c>
      <c r="K6642" s="6">
        <f t="shared" si="725"/>
        <v>3</v>
      </c>
      <c r="L6642" s="6">
        <f t="shared" si="722"/>
        <v>9</v>
      </c>
      <c r="M6642" t="str">
        <f t="shared" si="726"/>
        <v>Digital Wallet</v>
      </c>
      <c r="N6642" t="str">
        <f t="shared" si="727"/>
        <v>UNKNOWN</v>
      </c>
      <c r="O6642" s="8">
        <f t="shared" si="728"/>
        <v>45140</v>
      </c>
    </row>
    <row r="6643" spans="1:15" x14ac:dyDescent="0.35">
      <c r="A6643" t="s">
        <v>6664</v>
      </c>
      <c r="B6643" s="4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I6643" s="4" t="str">
        <f t="shared" si="723"/>
        <v>UNKNOWN</v>
      </c>
      <c r="J6643" s="6">
        <f t="shared" si="724"/>
        <v>4</v>
      </c>
      <c r="K6643" s="6">
        <f t="shared" si="725"/>
        <v>4</v>
      </c>
      <c r="L6643" s="6">
        <f t="shared" si="722"/>
        <v>16</v>
      </c>
      <c r="M6643" t="str">
        <f t="shared" si="726"/>
        <v>Credit Card</v>
      </c>
      <c r="N6643" t="str">
        <f t="shared" si="727"/>
        <v>Takeaway</v>
      </c>
      <c r="O6643" s="8">
        <f t="shared" si="728"/>
        <v>45096</v>
      </c>
    </row>
    <row r="6644" spans="1:15" x14ac:dyDescent="0.35">
      <c r="A6644" t="s">
        <v>6665</v>
      </c>
      <c r="B6644" s="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  <c r="I6644" s="4" t="str">
        <f t="shared" si="723"/>
        <v>Tea</v>
      </c>
      <c r="J6644" s="6">
        <f t="shared" si="724"/>
        <v>5</v>
      </c>
      <c r="K6644" s="6">
        <f t="shared" si="725"/>
        <v>1.5</v>
      </c>
      <c r="L6644" s="6">
        <f t="shared" si="722"/>
        <v>7.5</v>
      </c>
      <c r="M6644" t="str">
        <f t="shared" si="726"/>
        <v>Digital Wallet</v>
      </c>
      <c r="N6644" t="str">
        <f t="shared" si="727"/>
        <v>In-store</v>
      </c>
      <c r="O6644" s="8">
        <f t="shared" si="728"/>
        <v>45274</v>
      </c>
    </row>
    <row r="6645" spans="1:15" x14ac:dyDescent="0.35">
      <c r="A6645" t="s">
        <v>6666</v>
      </c>
      <c r="B6645" s="4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  <c r="I6645" s="4" t="str">
        <f t="shared" si="723"/>
        <v>Juice</v>
      </c>
      <c r="J6645" s="6">
        <f t="shared" si="724"/>
        <v>4</v>
      </c>
      <c r="K6645" s="6">
        <f t="shared" si="725"/>
        <v>3</v>
      </c>
      <c r="L6645" s="6">
        <f t="shared" si="722"/>
        <v>12</v>
      </c>
      <c r="M6645" t="str">
        <f t="shared" si="726"/>
        <v>Digital Wallet</v>
      </c>
      <c r="N6645" t="str">
        <f t="shared" si="727"/>
        <v>In-store</v>
      </c>
      <c r="O6645" s="8">
        <f t="shared" si="728"/>
        <v>45167</v>
      </c>
    </row>
    <row r="6646" spans="1:15" x14ac:dyDescent="0.35">
      <c r="A6646" t="s">
        <v>6667</v>
      </c>
      <c r="B6646" s="4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  <c r="I6646" s="4" t="str">
        <f t="shared" si="723"/>
        <v>Tea</v>
      </c>
      <c r="J6646" s="6">
        <f t="shared" si="724"/>
        <v>4</v>
      </c>
      <c r="K6646" s="6">
        <f t="shared" si="725"/>
        <v>1.5</v>
      </c>
      <c r="L6646" s="6">
        <f t="shared" si="722"/>
        <v>6</v>
      </c>
      <c r="M6646" t="str">
        <f t="shared" si="726"/>
        <v>UNKNOWN</v>
      </c>
      <c r="N6646" t="str">
        <f t="shared" si="727"/>
        <v>In-store</v>
      </c>
      <c r="O6646" s="8">
        <f t="shared" si="728"/>
        <v>44927</v>
      </c>
    </row>
    <row r="6647" spans="1:15" x14ac:dyDescent="0.35">
      <c r="A6647" t="s">
        <v>6668</v>
      </c>
      <c r="B6647" s="4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  <c r="I6647" s="4" t="str">
        <f t="shared" si="723"/>
        <v>Coffee</v>
      </c>
      <c r="J6647" s="6">
        <f t="shared" si="724"/>
        <v>2</v>
      </c>
      <c r="K6647" s="6">
        <f t="shared" si="725"/>
        <v>2</v>
      </c>
      <c r="L6647" s="6">
        <f t="shared" si="722"/>
        <v>4</v>
      </c>
      <c r="M6647" t="str">
        <f t="shared" si="726"/>
        <v>Digital Wallet</v>
      </c>
      <c r="N6647" t="str">
        <f t="shared" si="727"/>
        <v>UNKNOWN</v>
      </c>
      <c r="O6647" s="8">
        <f t="shared" si="728"/>
        <v>45245</v>
      </c>
    </row>
    <row r="6648" spans="1:15" x14ac:dyDescent="0.35">
      <c r="A6648" t="s">
        <v>6669</v>
      </c>
      <c r="B6648" s="4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  <c r="I6648" s="4" t="str">
        <f t="shared" si="723"/>
        <v>Coffee</v>
      </c>
      <c r="J6648" s="6">
        <f t="shared" si="724"/>
        <v>1</v>
      </c>
      <c r="K6648" s="6">
        <f t="shared" si="725"/>
        <v>2</v>
      </c>
      <c r="L6648" s="6">
        <f t="shared" si="722"/>
        <v>2</v>
      </c>
      <c r="M6648" t="str">
        <f t="shared" si="726"/>
        <v>Default mode</v>
      </c>
      <c r="N6648" t="str">
        <f t="shared" si="727"/>
        <v>Cafe</v>
      </c>
      <c r="O6648" s="8">
        <f t="shared" si="728"/>
        <v>45259</v>
      </c>
    </row>
    <row r="6649" spans="1:15" x14ac:dyDescent="0.35">
      <c r="A6649" t="s">
        <v>6670</v>
      </c>
      <c r="B6649" s="4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I6649" s="4" t="str">
        <f t="shared" si="723"/>
        <v>Cake</v>
      </c>
      <c r="J6649" s="6">
        <f t="shared" si="724"/>
        <v>4</v>
      </c>
      <c r="K6649" s="6">
        <f t="shared" si="725"/>
        <v>3</v>
      </c>
      <c r="L6649" s="6">
        <f t="shared" si="722"/>
        <v>12</v>
      </c>
      <c r="M6649" t="str">
        <f t="shared" si="726"/>
        <v>Cash</v>
      </c>
      <c r="N6649" t="str">
        <f t="shared" si="727"/>
        <v>Takeaway</v>
      </c>
      <c r="O6649" s="8">
        <f t="shared" si="728"/>
        <v>45121</v>
      </c>
    </row>
    <row r="6650" spans="1:15" x14ac:dyDescent="0.35">
      <c r="A6650" t="s">
        <v>6671</v>
      </c>
      <c r="B6650" s="4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  <c r="I6650" s="4" t="str">
        <f t="shared" si="723"/>
        <v>Coffee</v>
      </c>
      <c r="J6650" s="6">
        <f t="shared" si="724"/>
        <v>1</v>
      </c>
      <c r="K6650" s="6">
        <f t="shared" si="725"/>
        <v>2</v>
      </c>
      <c r="L6650" s="6">
        <f t="shared" si="722"/>
        <v>2</v>
      </c>
      <c r="M6650" t="str">
        <f t="shared" si="726"/>
        <v>Digital Wallet</v>
      </c>
      <c r="N6650" t="str">
        <f t="shared" si="727"/>
        <v>In-store</v>
      </c>
      <c r="O6650" s="8">
        <f t="shared" si="728"/>
        <v>45110</v>
      </c>
    </row>
    <row r="6651" spans="1:15" x14ac:dyDescent="0.35">
      <c r="A6651" t="s">
        <v>6672</v>
      </c>
      <c r="B6651" s="4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I6651" s="4" t="str">
        <f t="shared" si="723"/>
        <v>Sandwich</v>
      </c>
      <c r="J6651" s="6">
        <f t="shared" si="724"/>
        <v>5</v>
      </c>
      <c r="K6651" s="6">
        <f t="shared" si="725"/>
        <v>4</v>
      </c>
      <c r="L6651" s="6">
        <f t="shared" si="722"/>
        <v>20</v>
      </c>
      <c r="M6651" t="str">
        <f t="shared" si="726"/>
        <v>Credit Card</v>
      </c>
      <c r="N6651" t="str">
        <f t="shared" si="727"/>
        <v>In-store</v>
      </c>
      <c r="O6651" s="8">
        <f t="shared" si="728"/>
        <v>44947</v>
      </c>
    </row>
    <row r="6652" spans="1:15" x14ac:dyDescent="0.35">
      <c r="A6652" t="s">
        <v>6673</v>
      </c>
      <c r="B6652" s="4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  <c r="I6652" s="4" t="str">
        <f t="shared" si="723"/>
        <v>Sandwich</v>
      </c>
      <c r="J6652" s="6">
        <f t="shared" si="724"/>
        <v>3</v>
      </c>
      <c r="K6652" s="6">
        <f t="shared" si="725"/>
        <v>4</v>
      </c>
      <c r="L6652" s="6">
        <f t="shared" si="722"/>
        <v>4</v>
      </c>
      <c r="M6652" t="str">
        <f t="shared" si="726"/>
        <v>Cash</v>
      </c>
      <c r="N6652" t="str">
        <f t="shared" si="727"/>
        <v>UNKNOWN</v>
      </c>
      <c r="O6652" s="8">
        <f t="shared" si="728"/>
        <v>45238</v>
      </c>
    </row>
    <row r="6653" spans="1:15" x14ac:dyDescent="0.35">
      <c r="A6653" t="s">
        <v>6674</v>
      </c>
      <c r="B6653" s="4" t="s">
        <v>9</v>
      </c>
      <c r="C6653">
        <v>5</v>
      </c>
      <c r="D6653">
        <v>2</v>
      </c>
      <c r="E6653">
        <v>10</v>
      </c>
      <c r="H6653" s="1">
        <v>45091</v>
      </c>
      <c r="I6653" s="4" t="str">
        <f t="shared" si="723"/>
        <v>Coffee</v>
      </c>
      <c r="J6653" s="6">
        <f t="shared" si="724"/>
        <v>5</v>
      </c>
      <c r="K6653" s="6">
        <f t="shared" si="725"/>
        <v>2</v>
      </c>
      <c r="L6653" s="6">
        <f t="shared" si="722"/>
        <v>10</v>
      </c>
      <c r="M6653" t="str">
        <f t="shared" si="726"/>
        <v>Default mode</v>
      </c>
      <c r="N6653" t="str">
        <f t="shared" si="727"/>
        <v>UNKNOWN</v>
      </c>
      <c r="O6653" s="8">
        <f t="shared" si="728"/>
        <v>45091</v>
      </c>
    </row>
    <row r="6654" spans="1:15" x14ac:dyDescent="0.35">
      <c r="A6654" t="s">
        <v>6675</v>
      </c>
      <c r="B6654" s="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I6654" s="4" t="str">
        <f t="shared" si="723"/>
        <v>Salad</v>
      </c>
      <c r="J6654" s="6">
        <f t="shared" si="724"/>
        <v>2</v>
      </c>
      <c r="K6654" s="6">
        <f t="shared" si="725"/>
        <v>5</v>
      </c>
      <c r="L6654" s="6">
        <f t="shared" si="722"/>
        <v>10</v>
      </c>
      <c r="M6654" t="str">
        <f t="shared" si="726"/>
        <v>Cash</v>
      </c>
      <c r="N6654" t="str">
        <f t="shared" si="727"/>
        <v>Takeaway</v>
      </c>
      <c r="O6654" s="8">
        <f t="shared" si="728"/>
        <v>44989</v>
      </c>
    </row>
    <row r="6655" spans="1:15" x14ac:dyDescent="0.35">
      <c r="A6655" t="s">
        <v>6676</v>
      </c>
      <c r="B6655" s="4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I6655" s="4" t="str">
        <f t="shared" si="723"/>
        <v>Tea</v>
      </c>
      <c r="J6655" s="6">
        <f t="shared" si="724"/>
        <v>2</v>
      </c>
      <c r="K6655" s="6">
        <f t="shared" si="725"/>
        <v>1.5</v>
      </c>
      <c r="L6655" s="6">
        <f t="shared" si="722"/>
        <v>3</v>
      </c>
      <c r="M6655" t="str">
        <f t="shared" si="726"/>
        <v>Credit Card</v>
      </c>
      <c r="N6655" t="str">
        <f t="shared" si="727"/>
        <v>Takeaway</v>
      </c>
      <c r="O6655" s="8">
        <f t="shared" si="728"/>
        <v>45268</v>
      </c>
    </row>
    <row r="6656" spans="1:15" x14ac:dyDescent="0.35">
      <c r="A6656" t="s">
        <v>6677</v>
      </c>
      <c r="B6656" s="4" t="s">
        <v>25</v>
      </c>
      <c r="C6656">
        <v>4</v>
      </c>
      <c r="D6656">
        <v>4</v>
      </c>
      <c r="E6656">
        <v>16</v>
      </c>
      <c r="H6656" s="1">
        <v>45121</v>
      </c>
      <c r="I6656" s="4" t="str">
        <f t="shared" si="723"/>
        <v>Smoothie</v>
      </c>
      <c r="J6656" s="6">
        <f t="shared" si="724"/>
        <v>4</v>
      </c>
      <c r="K6656" s="6">
        <f t="shared" si="725"/>
        <v>4</v>
      </c>
      <c r="L6656" s="6">
        <f t="shared" si="722"/>
        <v>16</v>
      </c>
      <c r="M6656" t="str">
        <f t="shared" si="726"/>
        <v>Default mode</v>
      </c>
      <c r="N6656" t="str">
        <f t="shared" si="727"/>
        <v>UNKNOWN</v>
      </c>
      <c r="O6656" s="8">
        <f t="shared" si="728"/>
        <v>45121</v>
      </c>
    </row>
    <row r="6657" spans="1:15" x14ac:dyDescent="0.35">
      <c r="A6657" t="s">
        <v>6678</v>
      </c>
      <c r="B6657" s="4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  <c r="I6657" s="4" t="str">
        <f t="shared" si="723"/>
        <v>Smoothie</v>
      </c>
      <c r="J6657" s="6">
        <f t="shared" si="724"/>
        <v>4</v>
      </c>
      <c r="K6657" s="6">
        <f t="shared" si="725"/>
        <v>4</v>
      </c>
      <c r="L6657" s="6">
        <f t="shared" si="722"/>
        <v>16</v>
      </c>
      <c r="M6657" t="str">
        <f t="shared" si="726"/>
        <v>Digital Wallet</v>
      </c>
      <c r="N6657" t="str">
        <f t="shared" si="727"/>
        <v>In-store</v>
      </c>
      <c r="O6657" s="8">
        <f t="shared" si="728"/>
        <v>45131</v>
      </c>
    </row>
    <row r="6658" spans="1:15" x14ac:dyDescent="0.35">
      <c r="A6658" t="s">
        <v>6679</v>
      </c>
      <c r="B6658" s="4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  <c r="I6658" s="4" t="str">
        <f t="shared" si="723"/>
        <v>Sandwich</v>
      </c>
      <c r="J6658" s="6">
        <f t="shared" si="724"/>
        <v>5</v>
      </c>
      <c r="K6658" s="6">
        <f t="shared" si="725"/>
        <v>4</v>
      </c>
      <c r="L6658" s="6">
        <f t="shared" ref="L6658:L6721" si="729">IF(ISBLANK(E6658),PRODUCT(J6658,K6658),IF(E6658="ERROR",PRODUCT(J6658,K6658),IF(E6658="UNKNOWN",PRODUCT(J6658,K6658),E6658)))</f>
        <v>20</v>
      </c>
      <c r="M6658" t="str">
        <f t="shared" si="726"/>
        <v>Digital Wallet</v>
      </c>
      <c r="N6658" t="str">
        <f t="shared" si="727"/>
        <v>Takeaway</v>
      </c>
      <c r="O6658" s="8">
        <f t="shared" si="728"/>
        <v>45206</v>
      </c>
    </row>
    <row r="6659" spans="1:15" x14ac:dyDescent="0.35">
      <c r="A6659" t="s">
        <v>6680</v>
      </c>
      <c r="B6659" s="4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I6659" s="4" t="str">
        <f t="shared" ref="I6659:I6722" si="730">IF(ISBLANK(B6659),"UNKNOWN",IF(B6659="ERROR","Juice",B6659))</f>
        <v>Juice</v>
      </c>
      <c r="J6659" s="6">
        <f t="shared" ref="J6659:J6722" si="731">IF(ISBLANK(C6659),E6659/D6659,IF(C6659="ERROR",AVERAGE(C6659:C16658),IF(C6659="UNKNOWN",MEDIAN(C6659:C16658),C6659)))</f>
        <v>4</v>
      </c>
      <c r="K6659" s="6">
        <f t="shared" ref="K6659:K6722" si="732">IF(ISBLANK(D6659),0,IF(D6659="ERROR",AVERAGE(D6659:D16658),IF(D6659="UNKNOWN",MEDIAN(D6659:D16658),D6659)))</f>
        <v>1</v>
      </c>
      <c r="L6659" s="6">
        <f t="shared" si="729"/>
        <v>4</v>
      </c>
      <c r="M6659" t="str">
        <f t="shared" ref="M6659:M6722" si="733">IF(ISBLANK(F6659),"Default mode",IF(F6659="ERROR","Cash",F6659))</f>
        <v>Default mode</v>
      </c>
      <c r="N6659" t="str">
        <f t="shared" ref="N6659:N6722" si="734">IF(ISBLANK(G6659),"UNKNOWN",IF(G6659="ERROR","Cafe",G6659))</f>
        <v>Takeaway</v>
      </c>
      <c r="O6659" s="8">
        <f t="shared" ref="O6659:O6722" si="735">IF(ISBLANK(H6659),DATE(2023,1,1),IF(H6659="ERROR",DATE(2023,6,1),IF(H6659="UNKNOWN",DATE(2023,1,1),H6659)))</f>
        <v>44957</v>
      </c>
    </row>
    <row r="6660" spans="1:15" x14ac:dyDescent="0.35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  <c r="I6660" s="4" t="str">
        <f t="shared" si="730"/>
        <v>UNKNOWN</v>
      </c>
      <c r="J6660" s="6">
        <f t="shared" si="731"/>
        <v>5</v>
      </c>
      <c r="K6660" s="6">
        <f t="shared" si="732"/>
        <v>2</v>
      </c>
      <c r="L6660" s="6">
        <f t="shared" si="729"/>
        <v>10</v>
      </c>
      <c r="M6660" t="str">
        <f t="shared" si="733"/>
        <v>Cash</v>
      </c>
      <c r="N6660" t="str">
        <f t="shared" si="734"/>
        <v>UNKNOWN</v>
      </c>
      <c r="O6660" s="8">
        <f t="shared" si="735"/>
        <v>45224</v>
      </c>
    </row>
    <row r="6661" spans="1:15" x14ac:dyDescent="0.35">
      <c r="A6661" t="s">
        <v>6682</v>
      </c>
      <c r="B6661" s="4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I6661" s="4" t="str">
        <f t="shared" si="730"/>
        <v>Juice</v>
      </c>
      <c r="J6661" s="6">
        <f t="shared" si="731"/>
        <v>4</v>
      </c>
      <c r="K6661" s="6">
        <f t="shared" si="732"/>
        <v>1</v>
      </c>
      <c r="L6661" s="6">
        <f t="shared" si="729"/>
        <v>4</v>
      </c>
      <c r="M6661" t="str">
        <f t="shared" si="733"/>
        <v>Cash</v>
      </c>
      <c r="N6661" t="str">
        <f t="shared" si="734"/>
        <v>In-store</v>
      </c>
      <c r="O6661" s="8">
        <f t="shared" si="735"/>
        <v>45290</v>
      </c>
    </row>
    <row r="6662" spans="1:15" x14ac:dyDescent="0.35">
      <c r="A6662" t="s">
        <v>6683</v>
      </c>
      <c r="B6662" s="4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  <c r="I6662" s="4" t="str">
        <f t="shared" si="730"/>
        <v>Cookie</v>
      </c>
      <c r="J6662" s="6">
        <f t="shared" si="731"/>
        <v>4</v>
      </c>
      <c r="K6662" s="6">
        <f t="shared" si="732"/>
        <v>3.0363436123348015</v>
      </c>
      <c r="L6662" s="6">
        <f t="shared" si="729"/>
        <v>4</v>
      </c>
      <c r="M6662" t="str">
        <f t="shared" si="733"/>
        <v>Digital Wallet</v>
      </c>
      <c r="N6662" t="str">
        <f t="shared" si="734"/>
        <v>In-store</v>
      </c>
      <c r="O6662" s="8">
        <f t="shared" si="735"/>
        <v>45282</v>
      </c>
    </row>
    <row r="6663" spans="1:15" x14ac:dyDescent="0.35">
      <c r="A6663" t="s">
        <v>6684</v>
      </c>
      <c r="B6663" s="4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  <c r="I6663" s="4" t="str">
        <f t="shared" si="730"/>
        <v>Cookie</v>
      </c>
      <c r="J6663" s="6">
        <f t="shared" si="731"/>
        <v>3</v>
      </c>
      <c r="K6663" s="6">
        <f t="shared" si="732"/>
        <v>3.0363436123348015</v>
      </c>
      <c r="L6663" s="6">
        <f t="shared" si="729"/>
        <v>1</v>
      </c>
      <c r="M6663" t="str">
        <f t="shared" si="733"/>
        <v>Credit Card</v>
      </c>
      <c r="N6663" t="str">
        <f t="shared" si="734"/>
        <v>UNKNOWN</v>
      </c>
      <c r="O6663" s="8">
        <f t="shared" si="735"/>
        <v>45227</v>
      </c>
    </row>
    <row r="6664" spans="1:15" x14ac:dyDescent="0.35">
      <c r="A6664" t="s">
        <v>6685</v>
      </c>
      <c r="B6664" s="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I6664" s="4" t="str">
        <f t="shared" si="730"/>
        <v>Sandwich</v>
      </c>
      <c r="J6664" s="6">
        <f t="shared" si="731"/>
        <v>1</v>
      </c>
      <c r="K6664" s="6">
        <f t="shared" si="732"/>
        <v>4</v>
      </c>
      <c r="L6664" s="6">
        <f t="shared" si="729"/>
        <v>4</v>
      </c>
      <c r="M6664" t="str">
        <f t="shared" si="733"/>
        <v>Credit Card</v>
      </c>
      <c r="N6664" t="str">
        <f t="shared" si="734"/>
        <v>In-store</v>
      </c>
      <c r="O6664" s="8">
        <f t="shared" si="735"/>
        <v>45058</v>
      </c>
    </row>
    <row r="6665" spans="1:15" x14ac:dyDescent="0.35">
      <c r="A6665" t="s">
        <v>6686</v>
      </c>
      <c r="B6665" s="4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I6665" s="4" t="str">
        <f t="shared" si="730"/>
        <v>Tea</v>
      </c>
      <c r="J6665" s="6">
        <f t="shared" si="731"/>
        <v>2</v>
      </c>
      <c r="K6665" s="6">
        <f t="shared" si="732"/>
        <v>1.5</v>
      </c>
      <c r="L6665" s="6">
        <f t="shared" si="729"/>
        <v>3</v>
      </c>
      <c r="M6665" t="str">
        <f t="shared" si="733"/>
        <v>Credit Card</v>
      </c>
      <c r="N6665" t="str">
        <f t="shared" si="734"/>
        <v>UNKNOWN</v>
      </c>
      <c r="O6665" s="8">
        <f t="shared" si="735"/>
        <v>45258</v>
      </c>
    </row>
    <row r="6666" spans="1:15" x14ac:dyDescent="0.35">
      <c r="A6666" t="s">
        <v>6687</v>
      </c>
      <c r="B6666" s="4" t="s">
        <v>65</v>
      </c>
      <c r="C6666">
        <v>2</v>
      </c>
      <c r="D6666">
        <v>1.5</v>
      </c>
      <c r="E6666">
        <v>3</v>
      </c>
      <c r="H6666" s="1">
        <v>45056</v>
      </c>
      <c r="I6666" s="4" t="str">
        <f t="shared" si="730"/>
        <v>Tea</v>
      </c>
      <c r="J6666" s="6">
        <f t="shared" si="731"/>
        <v>2</v>
      </c>
      <c r="K6666" s="6">
        <f t="shared" si="732"/>
        <v>1.5</v>
      </c>
      <c r="L6666" s="6">
        <f t="shared" si="729"/>
        <v>3</v>
      </c>
      <c r="M6666" t="str">
        <f t="shared" si="733"/>
        <v>Default mode</v>
      </c>
      <c r="N6666" t="str">
        <f t="shared" si="734"/>
        <v>UNKNOWN</v>
      </c>
      <c r="O6666" s="8">
        <f t="shared" si="735"/>
        <v>45056</v>
      </c>
    </row>
    <row r="6667" spans="1:15" x14ac:dyDescent="0.35">
      <c r="A6667" t="s">
        <v>6688</v>
      </c>
      <c r="B6667" s="4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I6667" s="4" t="str">
        <f t="shared" si="730"/>
        <v>Juice</v>
      </c>
      <c r="J6667" s="6">
        <f t="shared" si="731"/>
        <v>2</v>
      </c>
      <c r="K6667" s="6">
        <f t="shared" si="732"/>
        <v>3</v>
      </c>
      <c r="L6667" s="6">
        <f t="shared" si="729"/>
        <v>6</v>
      </c>
      <c r="M6667" t="str">
        <f t="shared" si="733"/>
        <v>Credit Card</v>
      </c>
      <c r="N6667" t="str">
        <f t="shared" si="734"/>
        <v>UNKNOWN</v>
      </c>
      <c r="O6667" s="8">
        <f t="shared" si="735"/>
        <v>44996</v>
      </c>
    </row>
    <row r="6668" spans="1:15" x14ac:dyDescent="0.35">
      <c r="A6668" t="s">
        <v>6689</v>
      </c>
      <c r="B6668" s="4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I6668" s="4" t="str">
        <f t="shared" si="730"/>
        <v>Juice</v>
      </c>
      <c r="J6668" s="6">
        <f t="shared" si="731"/>
        <v>5</v>
      </c>
      <c r="K6668" s="6">
        <f t="shared" si="732"/>
        <v>3</v>
      </c>
      <c r="L6668" s="6">
        <f t="shared" si="729"/>
        <v>15</v>
      </c>
      <c r="M6668" t="str">
        <f t="shared" si="733"/>
        <v>Credit Card</v>
      </c>
      <c r="N6668" t="str">
        <f t="shared" si="734"/>
        <v>UNKNOWN</v>
      </c>
      <c r="O6668" s="8">
        <f t="shared" si="735"/>
        <v>45170</v>
      </c>
    </row>
    <row r="6669" spans="1:15" x14ac:dyDescent="0.35">
      <c r="A6669" t="s">
        <v>6690</v>
      </c>
      <c r="B6669" s="4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  <c r="I6669" s="4" t="str">
        <f t="shared" si="730"/>
        <v>Cookie</v>
      </c>
      <c r="J6669" s="6">
        <f t="shared" si="731"/>
        <v>3.0455974842767297</v>
      </c>
      <c r="K6669" s="6">
        <f t="shared" si="732"/>
        <v>1</v>
      </c>
      <c r="L6669" s="6">
        <f t="shared" si="729"/>
        <v>1</v>
      </c>
      <c r="M6669" t="str">
        <f t="shared" si="733"/>
        <v>Digital Wallet</v>
      </c>
      <c r="N6669" t="str">
        <f t="shared" si="734"/>
        <v>Takeaway</v>
      </c>
      <c r="O6669" s="8">
        <f t="shared" si="735"/>
        <v>44933</v>
      </c>
    </row>
    <row r="6670" spans="1:15" x14ac:dyDescent="0.35">
      <c r="A6670" t="s">
        <v>6691</v>
      </c>
      <c r="B6670" s="4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I6670" s="4" t="str">
        <f t="shared" si="730"/>
        <v>Cake</v>
      </c>
      <c r="J6670" s="6">
        <f t="shared" si="731"/>
        <v>1</v>
      </c>
      <c r="K6670" s="6">
        <f t="shared" si="732"/>
        <v>3</v>
      </c>
      <c r="L6670" s="6">
        <f t="shared" si="729"/>
        <v>3</v>
      </c>
      <c r="M6670" t="str">
        <f t="shared" si="733"/>
        <v>Default mode</v>
      </c>
      <c r="N6670" t="str">
        <f t="shared" si="734"/>
        <v>Takeaway</v>
      </c>
      <c r="O6670" s="8">
        <f t="shared" si="735"/>
        <v>45015</v>
      </c>
    </row>
    <row r="6671" spans="1:15" x14ac:dyDescent="0.35">
      <c r="A6671" t="s">
        <v>6692</v>
      </c>
      <c r="B6671" s="4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I6671" s="4" t="str">
        <f t="shared" si="730"/>
        <v>Smoothie</v>
      </c>
      <c r="J6671" s="6">
        <f t="shared" si="731"/>
        <v>3</v>
      </c>
      <c r="K6671" s="6">
        <f t="shared" si="732"/>
        <v>4</v>
      </c>
      <c r="L6671" s="6">
        <f t="shared" si="729"/>
        <v>12</v>
      </c>
      <c r="M6671" t="str">
        <f t="shared" si="733"/>
        <v>Cash</v>
      </c>
      <c r="N6671" t="str">
        <f t="shared" si="734"/>
        <v>UNKNOWN</v>
      </c>
      <c r="O6671" s="8">
        <f t="shared" si="735"/>
        <v>44959</v>
      </c>
    </row>
    <row r="6672" spans="1:15" x14ac:dyDescent="0.35">
      <c r="A6672" t="s">
        <v>6693</v>
      </c>
      <c r="B6672" s="4" t="s">
        <v>17</v>
      </c>
      <c r="C6672">
        <v>3</v>
      </c>
      <c r="D6672" t="s">
        <v>21</v>
      </c>
      <c r="E6672">
        <v>3</v>
      </c>
      <c r="H6672" s="1">
        <v>45143</v>
      </c>
      <c r="I6672" s="4" t="str">
        <f t="shared" si="730"/>
        <v>Cookie</v>
      </c>
      <c r="J6672" s="6">
        <f t="shared" si="731"/>
        <v>3</v>
      </c>
      <c r="K6672" s="6">
        <f t="shared" si="732"/>
        <v>3</v>
      </c>
      <c r="L6672" s="6">
        <f t="shared" si="729"/>
        <v>3</v>
      </c>
      <c r="M6672" t="str">
        <f t="shared" si="733"/>
        <v>Default mode</v>
      </c>
      <c r="N6672" t="str">
        <f t="shared" si="734"/>
        <v>UNKNOWN</v>
      </c>
      <c r="O6672" s="8">
        <f t="shared" si="735"/>
        <v>45143</v>
      </c>
    </row>
    <row r="6673" spans="1:15" x14ac:dyDescent="0.35">
      <c r="A6673" t="s">
        <v>6694</v>
      </c>
      <c r="B6673" s="4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I6673" s="4" t="str">
        <f t="shared" si="730"/>
        <v>Salad</v>
      </c>
      <c r="J6673" s="6">
        <f t="shared" si="731"/>
        <v>4</v>
      </c>
      <c r="K6673" s="6">
        <f t="shared" si="732"/>
        <v>5</v>
      </c>
      <c r="L6673" s="6">
        <f t="shared" si="729"/>
        <v>20</v>
      </c>
      <c r="M6673" t="str">
        <f t="shared" si="733"/>
        <v>Cash</v>
      </c>
      <c r="N6673" t="str">
        <f t="shared" si="734"/>
        <v>UNKNOWN</v>
      </c>
      <c r="O6673" s="8">
        <f t="shared" si="735"/>
        <v>45150</v>
      </c>
    </row>
    <row r="6674" spans="1:15" x14ac:dyDescent="0.35">
      <c r="A6674" t="s">
        <v>6695</v>
      </c>
      <c r="B6674" s="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  <c r="I6674" s="4" t="str">
        <f t="shared" si="730"/>
        <v>Cake</v>
      </c>
      <c r="J6674" s="6">
        <f t="shared" si="731"/>
        <v>4</v>
      </c>
      <c r="K6674" s="6">
        <f t="shared" si="732"/>
        <v>3</v>
      </c>
      <c r="L6674" s="6">
        <f t="shared" si="729"/>
        <v>12</v>
      </c>
      <c r="M6674" t="str">
        <f t="shared" si="733"/>
        <v>Digital Wallet</v>
      </c>
      <c r="N6674" t="str">
        <f t="shared" si="734"/>
        <v>In-store</v>
      </c>
      <c r="O6674" s="8">
        <f t="shared" si="735"/>
        <v>44970</v>
      </c>
    </row>
    <row r="6675" spans="1:15" x14ac:dyDescent="0.35">
      <c r="A6675" t="s">
        <v>6696</v>
      </c>
      <c r="B6675" s="4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  <c r="I6675" s="4" t="str">
        <f t="shared" si="730"/>
        <v>Sandwich</v>
      </c>
      <c r="J6675" s="6">
        <f t="shared" si="731"/>
        <v>2</v>
      </c>
      <c r="K6675" s="6">
        <f t="shared" si="732"/>
        <v>4</v>
      </c>
      <c r="L6675" s="6">
        <f t="shared" si="729"/>
        <v>8</v>
      </c>
      <c r="M6675" t="str">
        <f t="shared" si="733"/>
        <v>Digital Wallet</v>
      </c>
      <c r="N6675" t="str">
        <f t="shared" si="734"/>
        <v>UNKNOWN</v>
      </c>
      <c r="O6675" s="8">
        <f t="shared" si="735"/>
        <v>45281</v>
      </c>
    </row>
    <row r="6676" spans="1:15" x14ac:dyDescent="0.35">
      <c r="A6676" t="s">
        <v>6697</v>
      </c>
      <c r="B6676" s="4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  <c r="I6676" s="4" t="str">
        <f t="shared" si="730"/>
        <v>Coffee</v>
      </c>
      <c r="J6676" s="6">
        <f t="shared" si="731"/>
        <v>3.0459987397605546</v>
      </c>
      <c r="K6676" s="6">
        <f t="shared" si="732"/>
        <v>3</v>
      </c>
      <c r="L6676" s="6">
        <f t="shared" si="729"/>
        <v>4</v>
      </c>
      <c r="M6676" t="str">
        <f t="shared" si="733"/>
        <v>Cash</v>
      </c>
      <c r="N6676" t="str">
        <f t="shared" si="734"/>
        <v>UNKNOWN</v>
      </c>
      <c r="O6676" s="8">
        <f t="shared" si="735"/>
        <v>45177</v>
      </c>
    </row>
    <row r="6677" spans="1:15" x14ac:dyDescent="0.35">
      <c r="A6677" t="s">
        <v>6698</v>
      </c>
      <c r="B6677" s="4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  <c r="I6677" s="4" t="str">
        <f t="shared" si="730"/>
        <v>Cake</v>
      </c>
      <c r="J6677" s="6">
        <f t="shared" si="731"/>
        <v>5</v>
      </c>
      <c r="K6677" s="6">
        <f t="shared" si="732"/>
        <v>3</v>
      </c>
      <c r="L6677" s="6">
        <f t="shared" si="729"/>
        <v>15</v>
      </c>
      <c r="M6677" t="str">
        <f t="shared" si="733"/>
        <v>Digital Wallet</v>
      </c>
      <c r="N6677" t="str">
        <f t="shared" si="734"/>
        <v>UNKNOWN</v>
      </c>
      <c r="O6677" s="8">
        <f t="shared" si="735"/>
        <v>45025</v>
      </c>
    </row>
    <row r="6678" spans="1:15" x14ac:dyDescent="0.35">
      <c r="A6678" t="s">
        <v>6699</v>
      </c>
      <c r="B6678" s="4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I6678" s="4" t="str">
        <f t="shared" si="730"/>
        <v>Smoothie</v>
      </c>
      <c r="J6678" s="6">
        <f t="shared" si="731"/>
        <v>5</v>
      </c>
      <c r="K6678" s="6">
        <f t="shared" si="732"/>
        <v>4</v>
      </c>
      <c r="L6678" s="6">
        <f t="shared" si="729"/>
        <v>20</v>
      </c>
      <c r="M6678" t="str">
        <f t="shared" si="733"/>
        <v>Credit Card</v>
      </c>
      <c r="N6678" t="str">
        <f t="shared" si="734"/>
        <v>UNKNOWN</v>
      </c>
      <c r="O6678" s="8">
        <f t="shared" si="735"/>
        <v>45049</v>
      </c>
    </row>
    <row r="6679" spans="1:15" x14ac:dyDescent="0.35">
      <c r="A6679" t="s">
        <v>6700</v>
      </c>
      <c r="B6679" s="4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I6679" s="4" t="str">
        <f t="shared" si="730"/>
        <v>Salad</v>
      </c>
      <c r="J6679" s="6">
        <f t="shared" si="731"/>
        <v>4</v>
      </c>
      <c r="K6679" s="6">
        <f t="shared" si="732"/>
        <v>5</v>
      </c>
      <c r="L6679" s="6">
        <f t="shared" si="729"/>
        <v>20</v>
      </c>
      <c r="M6679" t="str">
        <f t="shared" si="733"/>
        <v>Default mode</v>
      </c>
      <c r="N6679" t="str">
        <f t="shared" si="734"/>
        <v>In-store</v>
      </c>
      <c r="O6679" s="8">
        <f t="shared" si="735"/>
        <v>45017</v>
      </c>
    </row>
    <row r="6680" spans="1:15" x14ac:dyDescent="0.35">
      <c r="A6680" t="s">
        <v>6701</v>
      </c>
      <c r="B6680" s="4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I6680" s="4" t="str">
        <f t="shared" si="730"/>
        <v>Tea</v>
      </c>
      <c r="J6680" s="6">
        <f t="shared" si="731"/>
        <v>1</v>
      </c>
      <c r="K6680" s="6">
        <f t="shared" si="732"/>
        <v>1.5</v>
      </c>
      <c r="L6680" s="6">
        <f t="shared" si="729"/>
        <v>1.5</v>
      </c>
      <c r="M6680" t="str">
        <f t="shared" si="733"/>
        <v>Cash</v>
      </c>
      <c r="N6680" t="str">
        <f t="shared" si="734"/>
        <v>In-store</v>
      </c>
      <c r="O6680" s="8">
        <f t="shared" si="735"/>
        <v>45258</v>
      </c>
    </row>
    <row r="6681" spans="1:15" x14ac:dyDescent="0.35">
      <c r="A6681" t="s">
        <v>6702</v>
      </c>
      <c r="B6681" s="4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I6681" s="4" t="str">
        <f t="shared" si="730"/>
        <v>Tea</v>
      </c>
      <c r="J6681" s="6">
        <f t="shared" si="731"/>
        <v>3</v>
      </c>
      <c r="K6681" s="6">
        <f t="shared" si="732"/>
        <v>1.5</v>
      </c>
      <c r="L6681" s="6">
        <f t="shared" si="729"/>
        <v>4.5</v>
      </c>
      <c r="M6681" t="str">
        <f t="shared" si="733"/>
        <v>Credit Card</v>
      </c>
      <c r="N6681" t="str">
        <f t="shared" si="734"/>
        <v>UNKNOWN</v>
      </c>
      <c r="O6681" s="8">
        <f t="shared" si="735"/>
        <v>45123</v>
      </c>
    </row>
    <row r="6682" spans="1:15" x14ac:dyDescent="0.35">
      <c r="A6682" t="s">
        <v>6703</v>
      </c>
      <c r="B6682" s="4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  <c r="I6682" s="4" t="str">
        <f t="shared" si="730"/>
        <v>Cake</v>
      </c>
      <c r="J6682" s="6">
        <f t="shared" si="731"/>
        <v>3</v>
      </c>
      <c r="K6682" s="6">
        <f t="shared" si="732"/>
        <v>3</v>
      </c>
      <c r="L6682" s="6">
        <f t="shared" si="729"/>
        <v>9</v>
      </c>
      <c r="M6682" t="str">
        <f t="shared" si="733"/>
        <v>Digital Wallet</v>
      </c>
      <c r="N6682" t="str">
        <f t="shared" si="734"/>
        <v>Takeaway</v>
      </c>
      <c r="O6682" s="8">
        <f t="shared" si="735"/>
        <v>45236</v>
      </c>
    </row>
    <row r="6683" spans="1:15" x14ac:dyDescent="0.35">
      <c r="A6683" t="s">
        <v>6704</v>
      </c>
      <c r="B6683" s="4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I6683" s="4" t="str">
        <f t="shared" si="730"/>
        <v>Juice</v>
      </c>
      <c r="J6683" s="6">
        <f t="shared" si="731"/>
        <v>1</v>
      </c>
      <c r="K6683" s="6">
        <f t="shared" si="732"/>
        <v>3</v>
      </c>
      <c r="L6683" s="6">
        <f t="shared" si="729"/>
        <v>3</v>
      </c>
      <c r="M6683" t="str">
        <f t="shared" si="733"/>
        <v>Cash</v>
      </c>
      <c r="N6683" t="str">
        <f t="shared" si="734"/>
        <v>In-store</v>
      </c>
      <c r="O6683" s="8">
        <f t="shared" si="735"/>
        <v>45126</v>
      </c>
    </row>
    <row r="6684" spans="1:15" x14ac:dyDescent="0.35">
      <c r="A6684" t="s">
        <v>6705</v>
      </c>
      <c r="B6684" s="4" t="s">
        <v>25</v>
      </c>
      <c r="C6684">
        <v>2</v>
      </c>
      <c r="D6684" t="s">
        <v>18</v>
      </c>
      <c r="E6684">
        <v>8</v>
      </c>
      <c r="H6684" s="1">
        <v>44998</v>
      </c>
      <c r="I6684" s="4" t="str">
        <f t="shared" si="730"/>
        <v>Smoothie</v>
      </c>
      <c r="J6684" s="6">
        <f t="shared" si="731"/>
        <v>2</v>
      </c>
      <c r="K6684" s="6">
        <f t="shared" si="732"/>
        <v>3.0365506329113923</v>
      </c>
      <c r="L6684" s="6">
        <f t="shared" si="729"/>
        <v>8</v>
      </c>
      <c r="M6684" t="str">
        <f t="shared" si="733"/>
        <v>Default mode</v>
      </c>
      <c r="N6684" t="str">
        <f t="shared" si="734"/>
        <v>UNKNOWN</v>
      </c>
      <c r="O6684" s="8">
        <f t="shared" si="735"/>
        <v>44998</v>
      </c>
    </row>
    <row r="6685" spans="1:15" x14ac:dyDescent="0.35">
      <c r="A6685" t="s">
        <v>6706</v>
      </c>
      <c r="B6685" s="4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I6685" s="4" t="str">
        <f t="shared" si="730"/>
        <v>Coffee</v>
      </c>
      <c r="J6685" s="6">
        <f t="shared" si="731"/>
        <v>5</v>
      </c>
      <c r="K6685" s="6">
        <f t="shared" si="732"/>
        <v>2</v>
      </c>
      <c r="L6685" s="6">
        <f t="shared" si="729"/>
        <v>10</v>
      </c>
      <c r="M6685" t="str">
        <f t="shared" si="733"/>
        <v>Credit Card</v>
      </c>
      <c r="N6685" t="str">
        <f t="shared" si="734"/>
        <v>UNKNOWN</v>
      </c>
      <c r="O6685" s="8">
        <f t="shared" si="735"/>
        <v>45000</v>
      </c>
    </row>
    <row r="6686" spans="1:15" x14ac:dyDescent="0.35">
      <c r="A6686" t="s">
        <v>6707</v>
      </c>
      <c r="B6686" s="4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  <c r="I6686" s="4" t="str">
        <f t="shared" si="730"/>
        <v>Juice</v>
      </c>
      <c r="J6686" s="6">
        <f t="shared" si="731"/>
        <v>2</v>
      </c>
      <c r="K6686" s="6">
        <f t="shared" si="732"/>
        <v>3</v>
      </c>
      <c r="L6686" s="6">
        <f t="shared" si="729"/>
        <v>6</v>
      </c>
      <c r="M6686" t="str">
        <f t="shared" si="733"/>
        <v>Digital Wallet</v>
      </c>
      <c r="N6686" t="str">
        <f t="shared" si="734"/>
        <v>In-store</v>
      </c>
      <c r="O6686" s="8">
        <f t="shared" si="735"/>
        <v>45250</v>
      </c>
    </row>
    <row r="6687" spans="1:15" x14ac:dyDescent="0.35">
      <c r="A6687" t="s">
        <v>6708</v>
      </c>
      <c r="B6687" s="4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I6687" s="4" t="str">
        <f t="shared" si="730"/>
        <v>Coffee</v>
      </c>
      <c r="J6687" s="6">
        <f t="shared" si="731"/>
        <v>1</v>
      </c>
      <c r="K6687" s="6">
        <f t="shared" si="732"/>
        <v>2</v>
      </c>
      <c r="L6687" s="6">
        <f t="shared" si="729"/>
        <v>2</v>
      </c>
      <c r="M6687" t="str">
        <f t="shared" si="733"/>
        <v>Credit Card</v>
      </c>
      <c r="N6687" t="str">
        <f t="shared" si="734"/>
        <v>Takeaway</v>
      </c>
      <c r="O6687" s="8">
        <f t="shared" si="735"/>
        <v>45031</v>
      </c>
    </row>
    <row r="6688" spans="1:15" x14ac:dyDescent="0.35">
      <c r="A6688" t="s">
        <v>6709</v>
      </c>
      <c r="B6688" s="4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  <c r="I6688" s="4" t="str">
        <f t="shared" si="730"/>
        <v>Salad</v>
      </c>
      <c r="J6688" s="6">
        <f t="shared" si="731"/>
        <v>1</v>
      </c>
      <c r="K6688" s="6">
        <f t="shared" si="732"/>
        <v>3.0372188786822933</v>
      </c>
      <c r="L6688" s="6">
        <f t="shared" si="729"/>
        <v>5</v>
      </c>
      <c r="M6688" t="str">
        <f t="shared" si="733"/>
        <v>UNKNOWN</v>
      </c>
      <c r="N6688" t="str">
        <f t="shared" si="734"/>
        <v>Takeaway</v>
      </c>
      <c r="O6688" s="8">
        <f t="shared" si="735"/>
        <v>45265</v>
      </c>
    </row>
    <row r="6689" spans="1:15" x14ac:dyDescent="0.35">
      <c r="A6689" t="s">
        <v>6710</v>
      </c>
      <c r="B6689" s="4" t="s">
        <v>20</v>
      </c>
      <c r="C6689">
        <v>5</v>
      </c>
      <c r="D6689">
        <v>5</v>
      </c>
      <c r="E6689">
        <v>25</v>
      </c>
      <c r="H6689" s="1">
        <v>45164</v>
      </c>
      <c r="I6689" s="4" t="str">
        <f t="shared" si="730"/>
        <v>Salad</v>
      </c>
      <c r="J6689" s="6">
        <f t="shared" si="731"/>
        <v>5</v>
      </c>
      <c r="K6689" s="6">
        <f t="shared" si="732"/>
        <v>5</v>
      </c>
      <c r="L6689" s="6">
        <f t="shared" si="729"/>
        <v>25</v>
      </c>
      <c r="M6689" t="str">
        <f t="shared" si="733"/>
        <v>Default mode</v>
      </c>
      <c r="N6689" t="str">
        <f t="shared" si="734"/>
        <v>UNKNOWN</v>
      </c>
      <c r="O6689" s="8">
        <f t="shared" si="735"/>
        <v>45164</v>
      </c>
    </row>
    <row r="6690" spans="1:15" x14ac:dyDescent="0.35">
      <c r="A6690" t="s">
        <v>6711</v>
      </c>
      <c r="B6690" s="4" t="s">
        <v>25</v>
      </c>
      <c r="C6690">
        <v>1</v>
      </c>
      <c r="D6690">
        <v>4</v>
      </c>
      <c r="E6690">
        <v>4</v>
      </c>
      <c r="H6690" s="1">
        <v>44961</v>
      </c>
      <c r="I6690" s="4" t="str">
        <f t="shared" si="730"/>
        <v>Smoothie</v>
      </c>
      <c r="J6690" s="6">
        <f t="shared" si="731"/>
        <v>1</v>
      </c>
      <c r="K6690" s="6">
        <f t="shared" si="732"/>
        <v>4</v>
      </c>
      <c r="L6690" s="6">
        <f t="shared" si="729"/>
        <v>4</v>
      </c>
      <c r="M6690" t="str">
        <f t="shared" si="733"/>
        <v>Default mode</v>
      </c>
      <c r="N6690" t="str">
        <f t="shared" si="734"/>
        <v>UNKNOWN</v>
      </c>
      <c r="O6690" s="8">
        <f t="shared" si="735"/>
        <v>44961</v>
      </c>
    </row>
    <row r="6691" spans="1:15" x14ac:dyDescent="0.35">
      <c r="A6691" t="s">
        <v>6712</v>
      </c>
      <c r="B6691" s="4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I6691" s="4" t="str">
        <f t="shared" si="730"/>
        <v>Juice</v>
      </c>
      <c r="J6691" s="6">
        <f t="shared" si="731"/>
        <v>1</v>
      </c>
      <c r="K6691" s="6">
        <f t="shared" si="732"/>
        <v>3</v>
      </c>
      <c r="L6691" s="6">
        <f t="shared" si="729"/>
        <v>3</v>
      </c>
      <c r="M6691" t="str">
        <f t="shared" si="733"/>
        <v>Cash</v>
      </c>
      <c r="N6691" t="str">
        <f t="shared" si="734"/>
        <v>In-store</v>
      </c>
      <c r="O6691" s="8">
        <f t="shared" si="735"/>
        <v>45207</v>
      </c>
    </row>
    <row r="6692" spans="1:15" x14ac:dyDescent="0.35">
      <c r="A6692" t="s">
        <v>6713</v>
      </c>
      <c r="B6692" s="4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  <c r="I6692" s="4" t="str">
        <f t="shared" si="730"/>
        <v>Coffee</v>
      </c>
      <c r="J6692" s="6">
        <f t="shared" si="731"/>
        <v>5</v>
      </c>
      <c r="K6692" s="6">
        <f t="shared" si="732"/>
        <v>2</v>
      </c>
      <c r="L6692" s="6">
        <f t="shared" si="729"/>
        <v>10</v>
      </c>
      <c r="M6692" t="str">
        <f t="shared" si="733"/>
        <v>Cash</v>
      </c>
      <c r="N6692" t="str">
        <f t="shared" si="734"/>
        <v>In-store</v>
      </c>
      <c r="O6692" s="8">
        <f t="shared" si="735"/>
        <v>45224</v>
      </c>
    </row>
    <row r="6693" spans="1:15" x14ac:dyDescent="0.35">
      <c r="A6693" t="s">
        <v>6714</v>
      </c>
      <c r="B6693" s="4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I6693" s="4" t="str">
        <f t="shared" si="730"/>
        <v>Juice</v>
      </c>
      <c r="J6693" s="6">
        <f t="shared" si="731"/>
        <v>3</v>
      </c>
      <c r="K6693" s="6">
        <f t="shared" si="732"/>
        <v>3</v>
      </c>
      <c r="L6693" s="6">
        <f t="shared" si="729"/>
        <v>9</v>
      </c>
      <c r="M6693" t="str">
        <f t="shared" si="733"/>
        <v>Credit Card</v>
      </c>
      <c r="N6693" t="str">
        <f t="shared" si="734"/>
        <v>Takeaway</v>
      </c>
      <c r="O6693" s="8">
        <f t="shared" si="735"/>
        <v>45247</v>
      </c>
    </row>
    <row r="6694" spans="1:15" x14ac:dyDescent="0.35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I6694" s="4" t="str">
        <f t="shared" si="730"/>
        <v>UNKNOWN</v>
      </c>
      <c r="J6694" s="6">
        <f t="shared" si="731"/>
        <v>5</v>
      </c>
      <c r="K6694" s="6">
        <f t="shared" si="732"/>
        <v>4</v>
      </c>
      <c r="L6694" s="6">
        <f t="shared" si="729"/>
        <v>20</v>
      </c>
      <c r="M6694" t="str">
        <f t="shared" si="733"/>
        <v>Credit Card</v>
      </c>
      <c r="N6694" t="str">
        <f t="shared" si="734"/>
        <v>UNKNOWN</v>
      </c>
      <c r="O6694" s="8">
        <f t="shared" si="735"/>
        <v>45111</v>
      </c>
    </row>
    <row r="6695" spans="1:15" x14ac:dyDescent="0.35">
      <c r="A6695" t="s">
        <v>6716</v>
      </c>
      <c r="B6695" s="4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  <c r="I6695" s="4" t="str">
        <f t="shared" si="730"/>
        <v>Juice</v>
      </c>
      <c r="J6695" s="6">
        <f t="shared" si="731"/>
        <v>3</v>
      </c>
      <c r="K6695" s="6">
        <f t="shared" si="732"/>
        <v>4</v>
      </c>
      <c r="L6695" s="6">
        <f t="shared" si="729"/>
        <v>12</v>
      </c>
      <c r="M6695" t="str">
        <f t="shared" si="733"/>
        <v>Cash</v>
      </c>
      <c r="N6695" t="str">
        <f t="shared" si="734"/>
        <v>Cafe</v>
      </c>
      <c r="O6695" s="8">
        <f t="shared" si="735"/>
        <v>45034</v>
      </c>
    </row>
    <row r="6696" spans="1:15" x14ac:dyDescent="0.35">
      <c r="A6696" t="s">
        <v>6717</v>
      </c>
      <c r="B6696" s="4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I6696" s="4" t="str">
        <f t="shared" si="730"/>
        <v>Coffee</v>
      </c>
      <c r="J6696" s="6">
        <f t="shared" si="731"/>
        <v>2</v>
      </c>
      <c r="K6696" s="6">
        <f t="shared" si="732"/>
        <v>2</v>
      </c>
      <c r="L6696" s="6">
        <f t="shared" si="729"/>
        <v>4</v>
      </c>
      <c r="M6696" t="str">
        <f t="shared" si="733"/>
        <v>Default mode</v>
      </c>
      <c r="N6696" t="str">
        <f t="shared" si="734"/>
        <v>In-store</v>
      </c>
      <c r="O6696" s="8">
        <f t="shared" si="735"/>
        <v>45155</v>
      </c>
    </row>
    <row r="6697" spans="1:15" x14ac:dyDescent="0.35">
      <c r="A6697" t="s">
        <v>6718</v>
      </c>
      <c r="B6697" s="4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  <c r="I6697" s="4" t="str">
        <f t="shared" si="730"/>
        <v>Juice</v>
      </c>
      <c r="J6697" s="6">
        <f t="shared" si="731"/>
        <v>1</v>
      </c>
      <c r="K6697" s="6">
        <f t="shared" si="732"/>
        <v>3</v>
      </c>
      <c r="L6697" s="6">
        <f t="shared" si="729"/>
        <v>3</v>
      </c>
      <c r="M6697" t="str">
        <f t="shared" si="733"/>
        <v>Cash</v>
      </c>
      <c r="N6697" t="str">
        <f t="shared" si="734"/>
        <v>UNKNOWN</v>
      </c>
      <c r="O6697" s="8">
        <f t="shared" si="735"/>
        <v>45178</v>
      </c>
    </row>
    <row r="6698" spans="1:15" x14ac:dyDescent="0.35">
      <c r="A6698" t="s">
        <v>6719</v>
      </c>
      <c r="B6698" s="4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I6698" s="4" t="str">
        <f t="shared" si="730"/>
        <v>Smoothie</v>
      </c>
      <c r="J6698" s="6">
        <f t="shared" si="731"/>
        <v>3</v>
      </c>
      <c r="K6698" s="6">
        <f t="shared" si="732"/>
        <v>4</v>
      </c>
      <c r="L6698" s="6">
        <f t="shared" si="729"/>
        <v>12</v>
      </c>
      <c r="M6698" t="str">
        <f t="shared" si="733"/>
        <v>Cash</v>
      </c>
      <c r="N6698" t="str">
        <f t="shared" si="734"/>
        <v>UNKNOWN</v>
      </c>
      <c r="O6698" s="8">
        <f t="shared" si="735"/>
        <v>44939</v>
      </c>
    </row>
    <row r="6699" spans="1:15" x14ac:dyDescent="0.35">
      <c r="A6699" t="s">
        <v>6720</v>
      </c>
      <c r="B6699" s="4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I6699" s="4" t="str">
        <f t="shared" si="730"/>
        <v>Smoothie</v>
      </c>
      <c r="J6699" s="6">
        <f t="shared" si="731"/>
        <v>2</v>
      </c>
      <c r="K6699" s="6">
        <f t="shared" si="732"/>
        <v>4</v>
      </c>
      <c r="L6699" s="6">
        <f t="shared" si="729"/>
        <v>8</v>
      </c>
      <c r="M6699" t="str">
        <f t="shared" si="733"/>
        <v>Credit Card</v>
      </c>
      <c r="N6699" t="str">
        <f t="shared" si="734"/>
        <v>Takeaway</v>
      </c>
      <c r="O6699" s="8">
        <f t="shared" si="735"/>
        <v>45177</v>
      </c>
    </row>
    <row r="6700" spans="1:15" x14ac:dyDescent="0.35">
      <c r="A6700" t="s">
        <v>6721</v>
      </c>
      <c r="B6700" s="4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  <c r="I6700" s="4" t="str">
        <f t="shared" si="730"/>
        <v>Cookie</v>
      </c>
      <c r="J6700" s="6">
        <f t="shared" si="731"/>
        <v>3</v>
      </c>
      <c r="K6700" s="6">
        <f t="shared" si="732"/>
        <v>1</v>
      </c>
      <c r="L6700" s="6">
        <f t="shared" si="729"/>
        <v>3</v>
      </c>
      <c r="M6700" t="str">
        <f t="shared" si="733"/>
        <v>Digital Wallet</v>
      </c>
      <c r="N6700" t="str">
        <f t="shared" si="734"/>
        <v>Takeaway</v>
      </c>
      <c r="O6700" s="8">
        <f t="shared" si="735"/>
        <v>45155</v>
      </c>
    </row>
    <row r="6701" spans="1:15" x14ac:dyDescent="0.35">
      <c r="A6701" t="s">
        <v>6722</v>
      </c>
      <c r="B6701" s="4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I6701" s="4" t="str">
        <f t="shared" si="730"/>
        <v>Tea</v>
      </c>
      <c r="J6701" s="6">
        <f t="shared" si="731"/>
        <v>2</v>
      </c>
      <c r="K6701" s="6">
        <f t="shared" si="732"/>
        <v>1.5</v>
      </c>
      <c r="L6701" s="6">
        <f t="shared" si="729"/>
        <v>3</v>
      </c>
      <c r="M6701" t="str">
        <f t="shared" si="733"/>
        <v>Credit Card</v>
      </c>
      <c r="N6701" t="str">
        <f t="shared" si="734"/>
        <v>Takeaway</v>
      </c>
      <c r="O6701" s="8">
        <f t="shared" si="735"/>
        <v>45149</v>
      </c>
    </row>
    <row r="6702" spans="1:15" x14ac:dyDescent="0.35">
      <c r="A6702" t="s">
        <v>6723</v>
      </c>
      <c r="B6702" s="4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I6702" s="4" t="str">
        <f t="shared" si="730"/>
        <v>Cake</v>
      </c>
      <c r="J6702" s="6">
        <f t="shared" si="731"/>
        <v>2</v>
      </c>
      <c r="K6702" s="6">
        <f t="shared" si="732"/>
        <v>3</v>
      </c>
      <c r="L6702" s="6">
        <f t="shared" si="729"/>
        <v>6</v>
      </c>
      <c r="M6702" t="str">
        <f t="shared" si="733"/>
        <v>Credit Card</v>
      </c>
      <c r="N6702" t="str">
        <f t="shared" si="734"/>
        <v>UNKNOWN</v>
      </c>
      <c r="O6702" s="8">
        <f t="shared" si="735"/>
        <v>45051</v>
      </c>
    </row>
    <row r="6703" spans="1:15" x14ac:dyDescent="0.35">
      <c r="A6703" t="s">
        <v>6724</v>
      </c>
      <c r="B6703" s="4" t="s">
        <v>25</v>
      </c>
      <c r="D6703">
        <v>4</v>
      </c>
      <c r="E6703">
        <v>4</v>
      </c>
      <c r="F6703" t="s">
        <v>14</v>
      </c>
      <c r="H6703" s="1">
        <v>45048</v>
      </c>
      <c r="I6703" s="4" t="str">
        <f t="shared" si="730"/>
        <v>Smoothie</v>
      </c>
      <c r="J6703" s="6">
        <f t="shared" si="731"/>
        <v>1</v>
      </c>
      <c r="K6703" s="6">
        <f t="shared" si="732"/>
        <v>4</v>
      </c>
      <c r="L6703" s="6">
        <f t="shared" si="729"/>
        <v>4</v>
      </c>
      <c r="M6703" t="str">
        <f t="shared" si="733"/>
        <v>Cash</v>
      </c>
      <c r="N6703" t="str">
        <f t="shared" si="734"/>
        <v>UNKNOWN</v>
      </c>
      <c r="O6703" s="8">
        <f t="shared" si="735"/>
        <v>45048</v>
      </c>
    </row>
    <row r="6704" spans="1:15" x14ac:dyDescent="0.35">
      <c r="A6704" t="s">
        <v>6725</v>
      </c>
      <c r="B6704" s="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I6704" s="4" t="str">
        <f t="shared" si="730"/>
        <v>Salad</v>
      </c>
      <c r="J6704" s="6">
        <f t="shared" si="731"/>
        <v>4</v>
      </c>
      <c r="K6704" s="6">
        <f t="shared" si="732"/>
        <v>5</v>
      </c>
      <c r="L6704" s="6">
        <f t="shared" si="729"/>
        <v>20</v>
      </c>
      <c r="M6704" t="str">
        <f t="shared" si="733"/>
        <v>Default mode</v>
      </c>
      <c r="N6704" t="str">
        <f t="shared" si="734"/>
        <v>Takeaway</v>
      </c>
      <c r="O6704" s="8">
        <f t="shared" si="735"/>
        <v>45183</v>
      </c>
    </row>
    <row r="6705" spans="1:15" x14ac:dyDescent="0.35">
      <c r="A6705" t="s">
        <v>6726</v>
      </c>
      <c r="B6705" s="4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 s="4" t="str">
        <f t="shared" si="730"/>
        <v>Tea</v>
      </c>
      <c r="J6705" s="6">
        <f t="shared" si="731"/>
        <v>2</v>
      </c>
      <c r="K6705" s="6">
        <f t="shared" si="732"/>
        <v>1.5</v>
      </c>
      <c r="L6705" s="6">
        <f t="shared" si="729"/>
        <v>3</v>
      </c>
      <c r="M6705" t="str">
        <f t="shared" si="733"/>
        <v>Digital Wallet</v>
      </c>
      <c r="N6705" t="str">
        <f t="shared" si="734"/>
        <v>UNKNOWN</v>
      </c>
      <c r="O6705" s="8">
        <f t="shared" si="735"/>
        <v>45008</v>
      </c>
    </row>
    <row r="6706" spans="1:15" x14ac:dyDescent="0.35">
      <c r="A6706" t="s">
        <v>6727</v>
      </c>
      <c r="B6706" s="4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I6706" s="4" t="str">
        <f t="shared" si="730"/>
        <v>Juice</v>
      </c>
      <c r="J6706" s="6">
        <f t="shared" si="731"/>
        <v>1</v>
      </c>
      <c r="K6706" s="6">
        <f t="shared" si="732"/>
        <v>3</v>
      </c>
      <c r="L6706" s="6">
        <f t="shared" si="729"/>
        <v>3</v>
      </c>
      <c r="M6706" t="str">
        <f t="shared" si="733"/>
        <v>Default mode</v>
      </c>
      <c r="N6706" t="str">
        <f t="shared" si="734"/>
        <v>Takeaway</v>
      </c>
      <c r="O6706" s="8">
        <f t="shared" si="735"/>
        <v>44984</v>
      </c>
    </row>
    <row r="6707" spans="1:15" x14ac:dyDescent="0.35">
      <c r="A6707" t="s">
        <v>6728</v>
      </c>
      <c r="B6707" s="4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I6707" s="4" t="str">
        <f t="shared" si="730"/>
        <v>Coffee</v>
      </c>
      <c r="J6707" s="6">
        <f t="shared" si="731"/>
        <v>2</v>
      </c>
      <c r="K6707" s="6">
        <f t="shared" si="732"/>
        <v>2</v>
      </c>
      <c r="L6707" s="6">
        <f t="shared" si="729"/>
        <v>4</v>
      </c>
      <c r="M6707" t="str">
        <f t="shared" si="733"/>
        <v>Credit Card</v>
      </c>
      <c r="N6707" t="str">
        <f t="shared" si="734"/>
        <v>UNKNOWN</v>
      </c>
      <c r="O6707" s="8">
        <f t="shared" si="735"/>
        <v>45126</v>
      </c>
    </row>
    <row r="6708" spans="1:15" x14ac:dyDescent="0.35">
      <c r="A6708" t="s">
        <v>6729</v>
      </c>
      <c r="B6708" s="4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I6708" s="4" t="str">
        <f t="shared" si="730"/>
        <v>Coffee</v>
      </c>
      <c r="J6708" s="6">
        <f t="shared" si="731"/>
        <v>4</v>
      </c>
      <c r="K6708" s="6">
        <f t="shared" si="732"/>
        <v>2</v>
      </c>
      <c r="L6708" s="6">
        <f t="shared" si="729"/>
        <v>8</v>
      </c>
      <c r="M6708" t="str">
        <f t="shared" si="733"/>
        <v>Cash</v>
      </c>
      <c r="N6708" t="str">
        <f t="shared" si="734"/>
        <v>Takeaway</v>
      </c>
      <c r="O6708" s="8">
        <f t="shared" si="735"/>
        <v>45226</v>
      </c>
    </row>
    <row r="6709" spans="1:15" x14ac:dyDescent="0.35">
      <c r="A6709" t="s">
        <v>6730</v>
      </c>
      <c r="B6709" s="4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I6709" s="4" t="str">
        <f t="shared" si="730"/>
        <v>Sandwich</v>
      </c>
      <c r="J6709" s="6">
        <f t="shared" si="731"/>
        <v>1</v>
      </c>
      <c r="K6709" s="6">
        <f t="shared" si="732"/>
        <v>4</v>
      </c>
      <c r="L6709" s="6">
        <f t="shared" si="729"/>
        <v>4</v>
      </c>
      <c r="M6709" t="str">
        <f t="shared" si="733"/>
        <v>Cash</v>
      </c>
      <c r="N6709" t="str">
        <f t="shared" si="734"/>
        <v>In-store</v>
      </c>
      <c r="O6709" s="8">
        <f t="shared" si="735"/>
        <v>45011</v>
      </c>
    </row>
    <row r="6710" spans="1:15" x14ac:dyDescent="0.35">
      <c r="A6710" t="s">
        <v>6731</v>
      </c>
      <c r="B6710" s="4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I6710" s="4" t="str">
        <f t="shared" si="730"/>
        <v>Juice</v>
      </c>
      <c r="J6710" s="6">
        <f t="shared" si="731"/>
        <v>2</v>
      </c>
      <c r="K6710" s="6">
        <f t="shared" si="732"/>
        <v>3</v>
      </c>
      <c r="L6710" s="6">
        <f t="shared" si="729"/>
        <v>6</v>
      </c>
      <c r="M6710" t="str">
        <f t="shared" si="733"/>
        <v>Cash</v>
      </c>
      <c r="N6710" t="str">
        <f t="shared" si="734"/>
        <v>UNKNOWN</v>
      </c>
      <c r="O6710" s="8">
        <f t="shared" si="735"/>
        <v>45199</v>
      </c>
    </row>
    <row r="6711" spans="1:15" x14ac:dyDescent="0.35">
      <c r="A6711" t="s">
        <v>6732</v>
      </c>
      <c r="B6711" s="4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I6711" s="4" t="str">
        <f t="shared" si="730"/>
        <v>Salad</v>
      </c>
      <c r="J6711" s="6">
        <f t="shared" si="731"/>
        <v>1</v>
      </c>
      <c r="K6711" s="6">
        <f t="shared" si="732"/>
        <v>5</v>
      </c>
      <c r="L6711" s="6">
        <f t="shared" si="729"/>
        <v>5</v>
      </c>
      <c r="M6711" t="str">
        <f t="shared" si="733"/>
        <v>Credit Card</v>
      </c>
      <c r="N6711" t="str">
        <f t="shared" si="734"/>
        <v>In-store</v>
      </c>
      <c r="O6711" s="8">
        <f t="shared" si="735"/>
        <v>45156</v>
      </c>
    </row>
    <row r="6712" spans="1:15" x14ac:dyDescent="0.35">
      <c r="A6712" t="s">
        <v>6733</v>
      </c>
      <c r="B6712" s="4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I6712" s="4" t="str">
        <f t="shared" si="730"/>
        <v>Juice</v>
      </c>
      <c r="J6712" s="6">
        <f t="shared" si="731"/>
        <v>3</v>
      </c>
      <c r="K6712" s="6">
        <f t="shared" si="732"/>
        <v>3</v>
      </c>
      <c r="L6712" s="6">
        <f t="shared" si="729"/>
        <v>9</v>
      </c>
      <c r="M6712" t="str">
        <f t="shared" si="733"/>
        <v>Default mode</v>
      </c>
      <c r="N6712" t="str">
        <f t="shared" si="734"/>
        <v>Takeaway</v>
      </c>
      <c r="O6712" s="8">
        <f t="shared" si="735"/>
        <v>45005</v>
      </c>
    </row>
    <row r="6713" spans="1:15" x14ac:dyDescent="0.35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  <c r="I6713" s="4" t="str">
        <f t="shared" si="730"/>
        <v>UNKNOWN</v>
      </c>
      <c r="J6713" s="6">
        <f t="shared" si="731"/>
        <v>4</v>
      </c>
      <c r="K6713" s="6">
        <f t="shared" si="732"/>
        <v>1</v>
      </c>
      <c r="L6713" s="6">
        <f t="shared" si="729"/>
        <v>4</v>
      </c>
      <c r="M6713" t="str">
        <f t="shared" si="733"/>
        <v>Digital Wallet</v>
      </c>
      <c r="N6713" t="str">
        <f t="shared" si="734"/>
        <v>Takeaway</v>
      </c>
      <c r="O6713" s="8">
        <f t="shared" si="735"/>
        <v>45102</v>
      </c>
    </row>
    <row r="6714" spans="1:15" x14ac:dyDescent="0.35">
      <c r="A6714" t="s">
        <v>6735</v>
      </c>
      <c r="B6714" s="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I6714" s="4" t="str">
        <f t="shared" si="730"/>
        <v>Tea</v>
      </c>
      <c r="J6714" s="6">
        <f t="shared" si="731"/>
        <v>4</v>
      </c>
      <c r="K6714" s="6">
        <f t="shared" si="732"/>
        <v>1.5</v>
      </c>
      <c r="L6714" s="6">
        <f t="shared" si="729"/>
        <v>6</v>
      </c>
      <c r="M6714" t="str">
        <f t="shared" si="733"/>
        <v>Credit Card</v>
      </c>
      <c r="N6714" t="str">
        <f t="shared" si="734"/>
        <v>Takeaway</v>
      </c>
      <c r="O6714" s="8">
        <f t="shared" si="735"/>
        <v>44927</v>
      </c>
    </row>
    <row r="6715" spans="1:15" x14ac:dyDescent="0.35">
      <c r="A6715" t="s">
        <v>6736</v>
      </c>
      <c r="B6715" s="4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I6715" s="4" t="str">
        <f t="shared" si="730"/>
        <v>Salad</v>
      </c>
      <c r="J6715" s="6">
        <f t="shared" si="731"/>
        <v>3</v>
      </c>
      <c r="K6715" s="6">
        <f t="shared" si="732"/>
        <v>5</v>
      </c>
      <c r="L6715" s="6">
        <f t="shared" si="729"/>
        <v>15</v>
      </c>
      <c r="M6715" t="str">
        <f t="shared" si="733"/>
        <v>Default mode</v>
      </c>
      <c r="N6715" t="str">
        <f t="shared" si="734"/>
        <v>In-store</v>
      </c>
      <c r="O6715" s="8">
        <f t="shared" si="735"/>
        <v>44988</v>
      </c>
    </row>
    <row r="6716" spans="1:15" x14ac:dyDescent="0.35">
      <c r="A6716" t="s">
        <v>6737</v>
      </c>
      <c r="B6716" s="4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  <c r="I6716" s="4" t="str">
        <f t="shared" si="730"/>
        <v>Coffee</v>
      </c>
      <c r="J6716" s="6">
        <f t="shared" si="731"/>
        <v>5</v>
      </c>
      <c r="K6716" s="6">
        <f t="shared" si="732"/>
        <v>2</v>
      </c>
      <c r="L6716" s="6">
        <f t="shared" si="729"/>
        <v>10</v>
      </c>
      <c r="M6716" t="str">
        <f t="shared" si="733"/>
        <v>Cash</v>
      </c>
      <c r="N6716" t="str">
        <f t="shared" si="734"/>
        <v>Takeaway</v>
      </c>
      <c r="O6716" s="8">
        <f t="shared" si="735"/>
        <v>45078</v>
      </c>
    </row>
    <row r="6717" spans="1:15" x14ac:dyDescent="0.35">
      <c r="A6717" t="s">
        <v>6738</v>
      </c>
      <c r="B6717" s="4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I6717" s="4" t="str">
        <f t="shared" si="730"/>
        <v>Tea</v>
      </c>
      <c r="J6717" s="6">
        <f t="shared" si="731"/>
        <v>4</v>
      </c>
      <c r="K6717" s="6">
        <f t="shared" si="732"/>
        <v>1.5</v>
      </c>
      <c r="L6717" s="6">
        <f t="shared" si="729"/>
        <v>6</v>
      </c>
      <c r="M6717" t="str">
        <f t="shared" si="733"/>
        <v>Credit Card</v>
      </c>
      <c r="N6717" t="str">
        <f t="shared" si="734"/>
        <v>Takeaway</v>
      </c>
      <c r="O6717" s="8">
        <f t="shared" si="735"/>
        <v>45007</v>
      </c>
    </row>
    <row r="6718" spans="1:15" x14ac:dyDescent="0.35">
      <c r="A6718" t="s">
        <v>6739</v>
      </c>
      <c r="B6718" s="4" t="s">
        <v>20</v>
      </c>
      <c r="C6718">
        <v>1</v>
      </c>
      <c r="D6718">
        <v>5</v>
      </c>
      <c r="E6718">
        <v>5</v>
      </c>
      <c r="H6718" s="1">
        <v>45065</v>
      </c>
      <c r="I6718" s="4" t="str">
        <f t="shared" si="730"/>
        <v>Salad</v>
      </c>
      <c r="J6718" s="6">
        <f t="shared" si="731"/>
        <v>1</v>
      </c>
      <c r="K6718" s="6">
        <f t="shared" si="732"/>
        <v>5</v>
      </c>
      <c r="L6718" s="6">
        <f t="shared" si="729"/>
        <v>5</v>
      </c>
      <c r="M6718" t="str">
        <f t="shared" si="733"/>
        <v>Default mode</v>
      </c>
      <c r="N6718" t="str">
        <f t="shared" si="734"/>
        <v>UNKNOWN</v>
      </c>
      <c r="O6718" s="8">
        <f t="shared" si="735"/>
        <v>45065</v>
      </c>
    </row>
    <row r="6719" spans="1:15" x14ac:dyDescent="0.35">
      <c r="A6719" t="s">
        <v>6740</v>
      </c>
      <c r="B6719" s="4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I6719" s="4" t="str">
        <f t="shared" si="730"/>
        <v>Coffee</v>
      </c>
      <c r="J6719" s="6">
        <f t="shared" si="731"/>
        <v>4</v>
      </c>
      <c r="K6719" s="6">
        <f t="shared" si="732"/>
        <v>0</v>
      </c>
      <c r="L6719" s="6">
        <f t="shared" si="729"/>
        <v>8</v>
      </c>
      <c r="M6719" t="str">
        <f t="shared" si="733"/>
        <v>Credit Card</v>
      </c>
      <c r="N6719" t="str">
        <f t="shared" si="734"/>
        <v>In-store</v>
      </c>
      <c r="O6719" s="8">
        <f t="shared" si="735"/>
        <v>44998</v>
      </c>
    </row>
    <row r="6720" spans="1:15" x14ac:dyDescent="0.35">
      <c r="A6720" t="s">
        <v>6741</v>
      </c>
      <c r="B6720" s="4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I6720" s="4" t="str">
        <f t="shared" si="730"/>
        <v>Smoothie</v>
      </c>
      <c r="J6720" s="6">
        <f t="shared" si="731"/>
        <v>5</v>
      </c>
      <c r="K6720" s="6">
        <f t="shared" si="732"/>
        <v>4</v>
      </c>
      <c r="L6720" s="6">
        <f t="shared" si="729"/>
        <v>20</v>
      </c>
      <c r="M6720" t="str">
        <f t="shared" si="733"/>
        <v>Credit Card</v>
      </c>
      <c r="N6720" t="str">
        <f t="shared" si="734"/>
        <v>Takeaway</v>
      </c>
      <c r="O6720" s="8">
        <f t="shared" si="735"/>
        <v>44972</v>
      </c>
    </row>
    <row r="6721" spans="1:15" x14ac:dyDescent="0.35">
      <c r="A6721" t="s">
        <v>6742</v>
      </c>
      <c r="B6721" s="4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I6721" s="4" t="str">
        <f t="shared" si="730"/>
        <v>Juice</v>
      </c>
      <c r="J6721" s="6">
        <f t="shared" si="731"/>
        <v>2</v>
      </c>
      <c r="K6721" s="6">
        <f t="shared" si="732"/>
        <v>3</v>
      </c>
      <c r="L6721" s="6">
        <f t="shared" si="729"/>
        <v>6</v>
      </c>
      <c r="M6721" t="str">
        <f t="shared" si="733"/>
        <v>Cash</v>
      </c>
      <c r="N6721" t="str">
        <f t="shared" si="734"/>
        <v>In-store</v>
      </c>
      <c r="O6721" s="8">
        <f t="shared" si="735"/>
        <v>45267</v>
      </c>
    </row>
    <row r="6722" spans="1:15" x14ac:dyDescent="0.35">
      <c r="A6722" t="s">
        <v>6743</v>
      </c>
      <c r="B6722" s="4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  <c r="I6722" s="4" t="str">
        <f t="shared" si="730"/>
        <v>Smoothie</v>
      </c>
      <c r="J6722" s="6">
        <f t="shared" si="731"/>
        <v>4</v>
      </c>
      <c r="K6722" s="6">
        <f t="shared" si="732"/>
        <v>4</v>
      </c>
      <c r="L6722" s="6">
        <f t="shared" ref="L6722:L6785" si="736">IF(ISBLANK(E6722),PRODUCT(J6722,K6722),IF(E6722="ERROR",PRODUCT(J6722,K6722),IF(E6722="UNKNOWN",PRODUCT(J6722,K6722),E6722)))</f>
        <v>16</v>
      </c>
      <c r="M6722" t="str">
        <f t="shared" si="733"/>
        <v>UNKNOWN</v>
      </c>
      <c r="N6722" t="str">
        <f t="shared" si="734"/>
        <v>UNKNOWN</v>
      </c>
      <c r="O6722" s="8">
        <f t="shared" si="735"/>
        <v>45136</v>
      </c>
    </row>
    <row r="6723" spans="1:15" x14ac:dyDescent="0.35">
      <c r="A6723" t="s">
        <v>6744</v>
      </c>
      <c r="B6723" s="4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  <c r="I6723" s="4" t="str">
        <f t="shared" ref="I6723:I6786" si="737">IF(ISBLANK(B6723),"UNKNOWN",IF(B6723="ERROR","Juice",B6723))</f>
        <v>Cake</v>
      </c>
      <c r="J6723" s="6">
        <f t="shared" ref="J6723:J6786" si="738">IF(ISBLANK(C6723),E6723/D6723,IF(C6723="ERROR",AVERAGE(C6723:C16722),IF(C6723="UNKNOWN",MEDIAN(C6723:C16722),C6723)))</f>
        <v>1</v>
      </c>
      <c r="K6723" s="6">
        <f t="shared" ref="K6723:K6786" si="739">IF(ISBLANK(D6723),0,IF(D6723="ERROR",AVERAGE(D6723:D16722),IF(D6723="UNKNOWN",MEDIAN(D6723:D16722),D6723)))</f>
        <v>3</v>
      </c>
      <c r="L6723" s="6">
        <f t="shared" si="736"/>
        <v>3</v>
      </c>
      <c r="M6723" t="str">
        <f t="shared" ref="M6723:M6786" si="740">IF(ISBLANK(F6723),"Default mode",IF(F6723="ERROR","Cash",F6723))</f>
        <v>Credit Card</v>
      </c>
      <c r="N6723" t="str">
        <f t="shared" ref="N6723:N6786" si="741">IF(ISBLANK(G6723),"UNKNOWN",IF(G6723="ERROR","Cafe",G6723))</f>
        <v>UNKNOWN</v>
      </c>
      <c r="O6723" s="8">
        <f t="shared" ref="O6723:O6786" si="742">IF(ISBLANK(H6723),DATE(2023,1,1),IF(H6723="ERROR",DATE(2023,6,1),IF(H6723="UNKNOWN",DATE(2023,1,1),H6723)))</f>
        <v>45205</v>
      </c>
    </row>
    <row r="6724" spans="1:15" x14ac:dyDescent="0.35">
      <c r="A6724" t="s">
        <v>6745</v>
      </c>
      <c r="B6724" s="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  <c r="I6724" s="4" t="str">
        <f t="shared" si="737"/>
        <v>Tea</v>
      </c>
      <c r="J6724" s="6">
        <f t="shared" si="738"/>
        <v>4</v>
      </c>
      <c r="K6724" s="6">
        <f t="shared" si="739"/>
        <v>1.5</v>
      </c>
      <c r="L6724" s="6">
        <f t="shared" si="736"/>
        <v>6</v>
      </c>
      <c r="M6724" t="str">
        <f t="shared" si="740"/>
        <v>Digital Wallet</v>
      </c>
      <c r="N6724" t="str">
        <f t="shared" si="741"/>
        <v>In-store</v>
      </c>
      <c r="O6724" s="8">
        <f t="shared" si="742"/>
        <v>45279</v>
      </c>
    </row>
    <row r="6725" spans="1:15" x14ac:dyDescent="0.35">
      <c r="A6725" t="s">
        <v>6746</v>
      </c>
      <c r="B6725" s="4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I6725" s="4" t="str">
        <f t="shared" si="737"/>
        <v>Salad</v>
      </c>
      <c r="J6725" s="6">
        <f t="shared" si="738"/>
        <v>1</v>
      </c>
      <c r="K6725" s="6">
        <f t="shared" si="739"/>
        <v>5</v>
      </c>
      <c r="L6725" s="6">
        <f t="shared" si="736"/>
        <v>5</v>
      </c>
      <c r="M6725" t="str">
        <f t="shared" si="740"/>
        <v>Cash</v>
      </c>
      <c r="N6725" t="str">
        <f t="shared" si="741"/>
        <v>In-store</v>
      </c>
      <c r="O6725" s="8">
        <f t="shared" si="742"/>
        <v>45211</v>
      </c>
    </row>
    <row r="6726" spans="1:15" x14ac:dyDescent="0.35">
      <c r="A6726" t="s">
        <v>6747</v>
      </c>
      <c r="B6726" s="4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I6726" s="4" t="str">
        <f t="shared" si="737"/>
        <v>Cake</v>
      </c>
      <c r="J6726" s="6">
        <f t="shared" si="738"/>
        <v>1</v>
      </c>
      <c r="K6726" s="6">
        <f t="shared" si="739"/>
        <v>3</v>
      </c>
      <c r="L6726" s="6">
        <f t="shared" si="736"/>
        <v>3</v>
      </c>
      <c r="M6726" t="str">
        <f t="shared" si="740"/>
        <v>Cash</v>
      </c>
      <c r="N6726" t="str">
        <f t="shared" si="741"/>
        <v>In-store</v>
      </c>
      <c r="O6726" s="8">
        <f t="shared" si="742"/>
        <v>44977</v>
      </c>
    </row>
    <row r="6727" spans="1:15" x14ac:dyDescent="0.35">
      <c r="A6727" t="s">
        <v>6748</v>
      </c>
      <c r="B6727" s="4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I6727" s="4" t="str">
        <f t="shared" si="737"/>
        <v>UNKNOWN</v>
      </c>
      <c r="J6727" s="6">
        <f t="shared" si="738"/>
        <v>3</v>
      </c>
      <c r="K6727" s="6">
        <f t="shared" si="739"/>
        <v>1</v>
      </c>
      <c r="L6727" s="6">
        <f t="shared" si="736"/>
        <v>3</v>
      </c>
      <c r="M6727" t="str">
        <f t="shared" si="740"/>
        <v>Default mode</v>
      </c>
      <c r="N6727" t="str">
        <f t="shared" si="741"/>
        <v>Takeaway</v>
      </c>
      <c r="O6727" s="8">
        <f t="shared" si="742"/>
        <v>44948</v>
      </c>
    </row>
    <row r="6728" spans="1:15" x14ac:dyDescent="0.35">
      <c r="A6728" t="s">
        <v>6749</v>
      </c>
      <c r="B6728" s="4" t="s">
        <v>9</v>
      </c>
      <c r="C6728">
        <v>1</v>
      </c>
      <c r="D6728">
        <v>2</v>
      </c>
      <c r="E6728">
        <v>2</v>
      </c>
      <c r="H6728" s="1">
        <v>45238</v>
      </c>
      <c r="I6728" s="4" t="str">
        <f t="shared" si="737"/>
        <v>Coffee</v>
      </c>
      <c r="J6728" s="6">
        <f t="shared" si="738"/>
        <v>1</v>
      </c>
      <c r="K6728" s="6">
        <f t="shared" si="739"/>
        <v>2</v>
      </c>
      <c r="L6728" s="6">
        <f t="shared" si="736"/>
        <v>2</v>
      </c>
      <c r="M6728" t="str">
        <f t="shared" si="740"/>
        <v>Default mode</v>
      </c>
      <c r="N6728" t="str">
        <f t="shared" si="741"/>
        <v>UNKNOWN</v>
      </c>
      <c r="O6728" s="8">
        <f t="shared" si="742"/>
        <v>45238</v>
      </c>
    </row>
    <row r="6729" spans="1:15" x14ac:dyDescent="0.35">
      <c r="A6729" t="s">
        <v>6750</v>
      </c>
      <c r="B6729" s="4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I6729" s="4" t="str">
        <f t="shared" si="737"/>
        <v>Salad</v>
      </c>
      <c r="J6729" s="6">
        <f t="shared" si="738"/>
        <v>3</v>
      </c>
      <c r="K6729" s="6">
        <f t="shared" si="739"/>
        <v>5</v>
      </c>
      <c r="L6729" s="6">
        <f t="shared" si="736"/>
        <v>15</v>
      </c>
      <c r="M6729" t="str">
        <f t="shared" si="740"/>
        <v>Cash</v>
      </c>
      <c r="N6729" t="str">
        <f t="shared" si="741"/>
        <v>UNKNOWN</v>
      </c>
      <c r="O6729" s="8">
        <f t="shared" si="742"/>
        <v>45282</v>
      </c>
    </row>
    <row r="6730" spans="1:15" x14ac:dyDescent="0.35">
      <c r="A6730" t="s">
        <v>6751</v>
      </c>
      <c r="B6730" s="4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  <c r="I6730" s="4" t="str">
        <f t="shared" si="737"/>
        <v>Cake</v>
      </c>
      <c r="J6730" s="6">
        <f t="shared" si="738"/>
        <v>3</v>
      </c>
      <c r="K6730" s="6">
        <f t="shared" si="739"/>
        <v>3</v>
      </c>
      <c r="L6730" s="6">
        <f t="shared" si="736"/>
        <v>9</v>
      </c>
      <c r="M6730" t="str">
        <f t="shared" si="740"/>
        <v>Cash</v>
      </c>
      <c r="N6730" t="str">
        <f t="shared" si="741"/>
        <v>Cafe</v>
      </c>
      <c r="O6730" s="8">
        <f t="shared" si="742"/>
        <v>45291</v>
      </c>
    </row>
    <row r="6731" spans="1:15" x14ac:dyDescent="0.35">
      <c r="A6731" t="s">
        <v>6752</v>
      </c>
      <c r="B6731" s="4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I6731" s="4" t="str">
        <f t="shared" si="737"/>
        <v>Cake</v>
      </c>
      <c r="J6731" s="6">
        <f t="shared" si="738"/>
        <v>3</v>
      </c>
      <c r="K6731" s="6">
        <f t="shared" si="739"/>
        <v>3</v>
      </c>
      <c r="L6731" s="6">
        <f t="shared" si="736"/>
        <v>9</v>
      </c>
      <c r="M6731" t="str">
        <f t="shared" si="740"/>
        <v>Credit Card</v>
      </c>
      <c r="N6731" t="str">
        <f t="shared" si="741"/>
        <v>UNKNOWN</v>
      </c>
      <c r="O6731" s="8">
        <f t="shared" si="742"/>
        <v>45205</v>
      </c>
    </row>
    <row r="6732" spans="1:15" x14ac:dyDescent="0.35">
      <c r="A6732" t="s">
        <v>6753</v>
      </c>
      <c r="B6732" s="4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  <c r="I6732" s="4" t="str">
        <f t="shared" si="737"/>
        <v>Salad</v>
      </c>
      <c r="J6732" s="6">
        <f t="shared" si="738"/>
        <v>4</v>
      </c>
      <c r="K6732" s="6">
        <f t="shared" si="739"/>
        <v>5</v>
      </c>
      <c r="L6732" s="6">
        <f t="shared" si="736"/>
        <v>20</v>
      </c>
      <c r="M6732" t="str">
        <f t="shared" si="740"/>
        <v>Credit Card</v>
      </c>
      <c r="N6732" t="str">
        <f t="shared" si="741"/>
        <v>UNKNOWN</v>
      </c>
      <c r="O6732" s="8">
        <f t="shared" si="742"/>
        <v>44983</v>
      </c>
    </row>
    <row r="6733" spans="1:15" x14ac:dyDescent="0.35">
      <c r="A6733" t="s">
        <v>6754</v>
      </c>
      <c r="B6733" s="4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I6733" s="4" t="str">
        <f t="shared" si="737"/>
        <v>Coffee</v>
      </c>
      <c r="J6733" s="6">
        <f t="shared" si="738"/>
        <v>4</v>
      </c>
      <c r="K6733" s="6">
        <f t="shared" si="739"/>
        <v>2</v>
      </c>
      <c r="L6733" s="6">
        <f t="shared" si="736"/>
        <v>8</v>
      </c>
      <c r="M6733" t="str">
        <f t="shared" si="740"/>
        <v>Credit Card</v>
      </c>
      <c r="N6733" t="str">
        <f t="shared" si="741"/>
        <v>Takeaway</v>
      </c>
      <c r="O6733" s="8">
        <f t="shared" si="742"/>
        <v>45111</v>
      </c>
    </row>
    <row r="6734" spans="1:15" x14ac:dyDescent="0.35">
      <c r="A6734" t="s">
        <v>6755</v>
      </c>
      <c r="B6734" s="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I6734" s="4" t="str">
        <f t="shared" si="737"/>
        <v>Smoothie</v>
      </c>
      <c r="J6734" s="6">
        <f t="shared" si="738"/>
        <v>1</v>
      </c>
      <c r="K6734" s="6">
        <f t="shared" si="739"/>
        <v>4</v>
      </c>
      <c r="L6734" s="6">
        <f t="shared" si="736"/>
        <v>4</v>
      </c>
      <c r="M6734" t="str">
        <f t="shared" si="740"/>
        <v>Cash</v>
      </c>
      <c r="N6734" t="str">
        <f t="shared" si="741"/>
        <v>Takeaway</v>
      </c>
      <c r="O6734" s="8">
        <f t="shared" si="742"/>
        <v>45117</v>
      </c>
    </row>
    <row r="6735" spans="1:15" x14ac:dyDescent="0.35">
      <c r="A6735" t="s">
        <v>6756</v>
      </c>
      <c r="B6735" s="4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  <c r="I6735" s="4" t="str">
        <f t="shared" si="737"/>
        <v>Sandwich</v>
      </c>
      <c r="J6735" s="6">
        <f t="shared" si="738"/>
        <v>5</v>
      </c>
      <c r="K6735" s="6">
        <f t="shared" si="739"/>
        <v>4</v>
      </c>
      <c r="L6735" s="6">
        <f t="shared" si="736"/>
        <v>20</v>
      </c>
      <c r="M6735" t="str">
        <f t="shared" si="740"/>
        <v>UNKNOWN</v>
      </c>
      <c r="N6735" t="str">
        <f t="shared" si="741"/>
        <v>Takeaway</v>
      </c>
      <c r="O6735" s="8">
        <f t="shared" si="742"/>
        <v>45283</v>
      </c>
    </row>
    <row r="6736" spans="1:15" x14ac:dyDescent="0.35">
      <c r="A6736" t="s">
        <v>6757</v>
      </c>
      <c r="B6736" s="4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  <c r="I6736" s="4" t="str">
        <f t="shared" si="737"/>
        <v>Cookie</v>
      </c>
      <c r="J6736" s="6">
        <f t="shared" si="738"/>
        <v>5</v>
      </c>
      <c r="K6736" s="6">
        <f t="shared" si="739"/>
        <v>1</v>
      </c>
      <c r="L6736" s="6">
        <f t="shared" si="736"/>
        <v>5</v>
      </c>
      <c r="M6736" t="str">
        <f t="shared" si="740"/>
        <v>Digital Wallet</v>
      </c>
      <c r="N6736" t="str">
        <f t="shared" si="741"/>
        <v>In-store</v>
      </c>
      <c r="O6736" s="8">
        <f t="shared" si="742"/>
        <v>45082</v>
      </c>
    </row>
    <row r="6737" spans="1:15" x14ac:dyDescent="0.35">
      <c r="A6737" t="s">
        <v>6758</v>
      </c>
      <c r="B6737" s="4" t="s">
        <v>17</v>
      </c>
      <c r="C6737">
        <v>1</v>
      </c>
      <c r="D6737">
        <v>1</v>
      </c>
      <c r="E6737">
        <v>1</v>
      </c>
      <c r="H6737" s="1">
        <v>44998</v>
      </c>
      <c r="I6737" s="4" t="str">
        <f t="shared" si="737"/>
        <v>Cookie</v>
      </c>
      <c r="J6737" s="6">
        <f t="shared" si="738"/>
        <v>1</v>
      </c>
      <c r="K6737" s="6">
        <f t="shared" si="739"/>
        <v>1</v>
      </c>
      <c r="L6737" s="6">
        <f t="shared" si="736"/>
        <v>1</v>
      </c>
      <c r="M6737" t="str">
        <f t="shared" si="740"/>
        <v>Default mode</v>
      </c>
      <c r="N6737" t="str">
        <f t="shared" si="741"/>
        <v>UNKNOWN</v>
      </c>
      <c r="O6737" s="8">
        <f t="shared" si="742"/>
        <v>44998</v>
      </c>
    </row>
    <row r="6738" spans="1:15" x14ac:dyDescent="0.35">
      <c r="A6738" t="s">
        <v>6759</v>
      </c>
      <c r="B6738" s="4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I6738" s="4" t="str">
        <f t="shared" si="737"/>
        <v>Coffee</v>
      </c>
      <c r="J6738" s="6">
        <f t="shared" si="738"/>
        <v>3</v>
      </c>
      <c r="K6738" s="6">
        <f t="shared" si="739"/>
        <v>2</v>
      </c>
      <c r="L6738" s="6">
        <f t="shared" si="736"/>
        <v>6</v>
      </c>
      <c r="M6738" t="str">
        <f t="shared" si="740"/>
        <v>Default mode</v>
      </c>
      <c r="N6738" t="str">
        <f t="shared" si="741"/>
        <v>Takeaway</v>
      </c>
      <c r="O6738" s="8">
        <f t="shared" si="742"/>
        <v>45081</v>
      </c>
    </row>
    <row r="6739" spans="1:15" x14ac:dyDescent="0.35">
      <c r="A6739" t="s">
        <v>6760</v>
      </c>
      <c r="B6739" s="4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  <c r="I6739" s="4" t="str">
        <f t="shared" si="737"/>
        <v>Coffee</v>
      </c>
      <c r="J6739" s="6">
        <f t="shared" si="738"/>
        <v>5</v>
      </c>
      <c r="K6739" s="6">
        <f t="shared" si="739"/>
        <v>2</v>
      </c>
      <c r="L6739" s="6">
        <f t="shared" si="736"/>
        <v>10</v>
      </c>
      <c r="M6739" t="str">
        <f t="shared" si="740"/>
        <v>Digital Wallet</v>
      </c>
      <c r="N6739" t="str">
        <f t="shared" si="741"/>
        <v>Takeaway</v>
      </c>
      <c r="O6739" s="8">
        <f t="shared" si="742"/>
        <v>45187</v>
      </c>
    </row>
    <row r="6740" spans="1:15" x14ac:dyDescent="0.35">
      <c r="A6740" t="s">
        <v>6761</v>
      </c>
      <c r="B6740" s="4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  <c r="I6740" s="4" t="str">
        <f t="shared" si="737"/>
        <v>Juice</v>
      </c>
      <c r="J6740" s="6">
        <f t="shared" si="738"/>
        <v>4</v>
      </c>
      <c r="K6740" s="6">
        <f t="shared" si="739"/>
        <v>3</v>
      </c>
      <c r="L6740" s="6">
        <f t="shared" si="736"/>
        <v>12</v>
      </c>
      <c r="M6740" t="str">
        <f t="shared" si="740"/>
        <v>Credit Card</v>
      </c>
      <c r="N6740" t="str">
        <f t="shared" si="741"/>
        <v>UNKNOWN</v>
      </c>
      <c r="O6740" s="8">
        <f t="shared" si="742"/>
        <v>44927</v>
      </c>
    </row>
    <row r="6741" spans="1:15" x14ac:dyDescent="0.35">
      <c r="A6741" t="s">
        <v>6762</v>
      </c>
      <c r="B6741" s="4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I6741" s="4" t="str">
        <f t="shared" si="737"/>
        <v>Coffee</v>
      </c>
      <c r="J6741" s="6">
        <f t="shared" si="738"/>
        <v>5</v>
      </c>
      <c r="K6741" s="6">
        <f t="shared" si="739"/>
        <v>2</v>
      </c>
      <c r="L6741" s="6">
        <f t="shared" si="736"/>
        <v>10</v>
      </c>
      <c r="M6741" t="str">
        <f t="shared" si="740"/>
        <v>Default mode</v>
      </c>
      <c r="N6741" t="str">
        <f t="shared" si="741"/>
        <v>In-store</v>
      </c>
      <c r="O6741" s="8">
        <f t="shared" si="742"/>
        <v>45172</v>
      </c>
    </row>
    <row r="6742" spans="1:15" x14ac:dyDescent="0.35">
      <c r="A6742" t="s">
        <v>6763</v>
      </c>
      <c r="B6742" s="4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I6742" s="4" t="str">
        <f t="shared" si="737"/>
        <v>Cookie</v>
      </c>
      <c r="J6742" s="6">
        <f t="shared" si="738"/>
        <v>2</v>
      </c>
      <c r="K6742" s="6">
        <f t="shared" si="739"/>
        <v>1</v>
      </c>
      <c r="L6742" s="6">
        <f t="shared" si="736"/>
        <v>2</v>
      </c>
      <c r="M6742" t="str">
        <f t="shared" si="740"/>
        <v>Credit Card</v>
      </c>
      <c r="N6742" t="str">
        <f t="shared" si="741"/>
        <v>Takeaway</v>
      </c>
      <c r="O6742" s="8">
        <f t="shared" si="742"/>
        <v>44983</v>
      </c>
    </row>
    <row r="6743" spans="1:15" x14ac:dyDescent="0.35">
      <c r="A6743" t="s">
        <v>6764</v>
      </c>
      <c r="B6743" s="4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  <c r="I6743" s="4" t="str">
        <f t="shared" si="737"/>
        <v>Smoothie</v>
      </c>
      <c r="J6743" s="6">
        <f t="shared" si="738"/>
        <v>1</v>
      </c>
      <c r="K6743" s="6">
        <f t="shared" si="739"/>
        <v>4</v>
      </c>
      <c r="L6743" s="6">
        <f t="shared" si="736"/>
        <v>4</v>
      </c>
      <c r="M6743" t="str">
        <f t="shared" si="740"/>
        <v>Digital Wallet</v>
      </c>
      <c r="N6743" t="str">
        <f t="shared" si="741"/>
        <v>UNKNOWN</v>
      </c>
      <c r="O6743" s="8">
        <f t="shared" si="742"/>
        <v>45225</v>
      </c>
    </row>
    <row r="6744" spans="1:15" x14ac:dyDescent="0.35">
      <c r="A6744" t="s">
        <v>6765</v>
      </c>
      <c r="B6744" s="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  <c r="I6744" s="4" t="str">
        <f t="shared" si="737"/>
        <v>Juice</v>
      </c>
      <c r="J6744" s="6">
        <f t="shared" si="738"/>
        <v>3</v>
      </c>
      <c r="K6744" s="6">
        <f t="shared" si="739"/>
        <v>3</v>
      </c>
      <c r="L6744" s="6">
        <f t="shared" si="736"/>
        <v>9</v>
      </c>
      <c r="M6744" t="str">
        <f t="shared" si="740"/>
        <v>Digital Wallet</v>
      </c>
      <c r="N6744" t="str">
        <f t="shared" si="741"/>
        <v>UNKNOWN</v>
      </c>
      <c r="O6744" s="8">
        <f t="shared" si="742"/>
        <v>44948</v>
      </c>
    </row>
    <row r="6745" spans="1:15" x14ac:dyDescent="0.35">
      <c r="A6745" t="s">
        <v>6766</v>
      </c>
      <c r="B6745" s="4" t="s">
        <v>17</v>
      </c>
      <c r="C6745">
        <v>1</v>
      </c>
      <c r="D6745">
        <v>1</v>
      </c>
      <c r="E6745">
        <v>1</v>
      </c>
      <c r="I6745" s="4" t="str">
        <f t="shared" si="737"/>
        <v>Cookie</v>
      </c>
      <c r="J6745" s="6">
        <f t="shared" si="738"/>
        <v>1</v>
      </c>
      <c r="K6745" s="6">
        <f t="shared" si="739"/>
        <v>1</v>
      </c>
      <c r="L6745" s="6">
        <f t="shared" si="736"/>
        <v>1</v>
      </c>
      <c r="M6745" t="str">
        <f t="shared" si="740"/>
        <v>Default mode</v>
      </c>
      <c r="N6745" t="str">
        <f t="shared" si="741"/>
        <v>UNKNOWN</v>
      </c>
      <c r="O6745" s="8">
        <f t="shared" si="742"/>
        <v>44927</v>
      </c>
    </row>
    <row r="6746" spans="1:15" x14ac:dyDescent="0.35">
      <c r="A6746" t="s">
        <v>6767</v>
      </c>
      <c r="B6746" s="4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I6746" s="4" t="str">
        <f t="shared" si="737"/>
        <v>Smoothie</v>
      </c>
      <c r="J6746" s="6">
        <f t="shared" si="738"/>
        <v>4</v>
      </c>
      <c r="K6746" s="6">
        <f t="shared" si="739"/>
        <v>4</v>
      </c>
      <c r="L6746" s="6">
        <f t="shared" si="736"/>
        <v>16</v>
      </c>
      <c r="M6746" t="str">
        <f t="shared" si="740"/>
        <v>Cash</v>
      </c>
      <c r="N6746" t="str">
        <f t="shared" si="741"/>
        <v>Takeaway</v>
      </c>
      <c r="O6746" s="8">
        <f t="shared" si="742"/>
        <v>45174</v>
      </c>
    </row>
    <row r="6747" spans="1:15" x14ac:dyDescent="0.35">
      <c r="A6747" t="s">
        <v>6768</v>
      </c>
      <c r="B6747" s="4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  <c r="I6747" s="4" t="str">
        <f t="shared" si="737"/>
        <v>Cookie</v>
      </c>
      <c r="J6747" s="6">
        <f t="shared" si="738"/>
        <v>3</v>
      </c>
      <c r="K6747" s="6">
        <f t="shared" si="739"/>
        <v>3.0387096774193547</v>
      </c>
      <c r="L6747" s="6">
        <f t="shared" si="736"/>
        <v>3</v>
      </c>
      <c r="M6747" t="str">
        <f t="shared" si="740"/>
        <v>Digital Wallet</v>
      </c>
      <c r="N6747" t="str">
        <f t="shared" si="741"/>
        <v>Takeaway</v>
      </c>
      <c r="O6747" s="8">
        <f t="shared" si="742"/>
        <v>45095</v>
      </c>
    </row>
    <row r="6748" spans="1:15" x14ac:dyDescent="0.35">
      <c r="A6748" t="s">
        <v>6769</v>
      </c>
      <c r="B6748" s="4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  <c r="I6748" s="4" t="str">
        <f t="shared" si="737"/>
        <v>Cookie</v>
      </c>
      <c r="J6748" s="6">
        <f t="shared" si="738"/>
        <v>5</v>
      </c>
      <c r="K6748" s="6">
        <f t="shared" si="739"/>
        <v>1</v>
      </c>
      <c r="L6748" s="6">
        <f t="shared" si="736"/>
        <v>5</v>
      </c>
      <c r="M6748" t="str">
        <f t="shared" si="740"/>
        <v>Default mode</v>
      </c>
      <c r="N6748" t="str">
        <f t="shared" si="741"/>
        <v>Cafe</v>
      </c>
      <c r="O6748" s="8">
        <f t="shared" si="742"/>
        <v>45036</v>
      </c>
    </row>
    <row r="6749" spans="1:15" x14ac:dyDescent="0.35">
      <c r="A6749" t="s">
        <v>6770</v>
      </c>
      <c r="B6749" s="4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  <c r="I6749" s="4" t="str">
        <f t="shared" si="737"/>
        <v>Smoothie</v>
      </c>
      <c r="J6749" s="6">
        <f t="shared" si="738"/>
        <v>2</v>
      </c>
      <c r="K6749" s="6">
        <f t="shared" si="739"/>
        <v>4</v>
      </c>
      <c r="L6749" s="6">
        <f t="shared" si="736"/>
        <v>8</v>
      </c>
      <c r="M6749" t="str">
        <f t="shared" si="740"/>
        <v>Digital Wallet</v>
      </c>
      <c r="N6749" t="str">
        <f t="shared" si="741"/>
        <v>Takeaway</v>
      </c>
      <c r="O6749" s="8">
        <f t="shared" si="742"/>
        <v>44987</v>
      </c>
    </row>
    <row r="6750" spans="1:15" x14ac:dyDescent="0.35">
      <c r="A6750" t="s">
        <v>6771</v>
      </c>
      <c r="B6750" s="4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  <c r="I6750" s="4" t="str">
        <f t="shared" si="737"/>
        <v>Coffee</v>
      </c>
      <c r="J6750" s="6">
        <f t="shared" si="738"/>
        <v>4</v>
      </c>
      <c r="K6750" s="6">
        <f t="shared" si="739"/>
        <v>2</v>
      </c>
      <c r="L6750" s="6">
        <f t="shared" si="736"/>
        <v>8</v>
      </c>
      <c r="M6750" t="str">
        <f t="shared" si="740"/>
        <v>Digital Wallet</v>
      </c>
      <c r="N6750" t="str">
        <f t="shared" si="741"/>
        <v>UNKNOWN</v>
      </c>
      <c r="O6750" s="8">
        <f t="shared" si="742"/>
        <v>45032</v>
      </c>
    </row>
    <row r="6751" spans="1:15" x14ac:dyDescent="0.35">
      <c r="A6751" t="s">
        <v>6772</v>
      </c>
      <c r="B6751" s="4" t="s">
        <v>9</v>
      </c>
      <c r="C6751">
        <v>4</v>
      </c>
      <c r="D6751">
        <v>2</v>
      </c>
      <c r="E6751">
        <v>8</v>
      </c>
      <c r="H6751" s="1">
        <v>45159</v>
      </c>
      <c r="I6751" s="4" t="str">
        <f t="shared" si="737"/>
        <v>Coffee</v>
      </c>
      <c r="J6751" s="6">
        <f t="shared" si="738"/>
        <v>4</v>
      </c>
      <c r="K6751" s="6">
        <f t="shared" si="739"/>
        <v>2</v>
      </c>
      <c r="L6751" s="6">
        <f t="shared" si="736"/>
        <v>8</v>
      </c>
      <c r="M6751" t="str">
        <f t="shared" si="740"/>
        <v>Default mode</v>
      </c>
      <c r="N6751" t="str">
        <f t="shared" si="741"/>
        <v>UNKNOWN</v>
      </c>
      <c r="O6751" s="8">
        <f t="shared" si="742"/>
        <v>45159</v>
      </c>
    </row>
    <row r="6752" spans="1:15" x14ac:dyDescent="0.35">
      <c r="A6752" t="s">
        <v>6773</v>
      </c>
      <c r="B6752" s="4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  <c r="I6752" s="4" t="str">
        <f t="shared" si="737"/>
        <v>Cake</v>
      </c>
      <c r="J6752" s="6">
        <f t="shared" si="738"/>
        <v>3</v>
      </c>
      <c r="K6752" s="6">
        <f t="shared" si="739"/>
        <v>3</v>
      </c>
      <c r="L6752" s="6">
        <f t="shared" si="736"/>
        <v>9</v>
      </c>
      <c r="M6752" t="str">
        <f t="shared" si="740"/>
        <v>Cash</v>
      </c>
      <c r="N6752" t="str">
        <f t="shared" si="741"/>
        <v>Cafe</v>
      </c>
      <c r="O6752" s="8">
        <f t="shared" si="742"/>
        <v>45017</v>
      </c>
    </row>
    <row r="6753" spans="1:15" x14ac:dyDescent="0.35">
      <c r="A6753" t="s">
        <v>6774</v>
      </c>
      <c r="B6753" s="4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  <c r="I6753" s="4" t="str">
        <f t="shared" si="737"/>
        <v>Sandwich</v>
      </c>
      <c r="J6753" s="6">
        <f t="shared" si="738"/>
        <v>2</v>
      </c>
      <c r="K6753" s="6">
        <f t="shared" si="739"/>
        <v>4</v>
      </c>
      <c r="L6753" s="6">
        <f t="shared" si="736"/>
        <v>8</v>
      </c>
      <c r="M6753" t="str">
        <f t="shared" si="740"/>
        <v>Digital Wallet</v>
      </c>
      <c r="N6753" t="str">
        <f t="shared" si="741"/>
        <v>In-store</v>
      </c>
      <c r="O6753" s="8">
        <f t="shared" si="742"/>
        <v>44941</v>
      </c>
    </row>
    <row r="6754" spans="1:15" x14ac:dyDescent="0.35">
      <c r="A6754" t="s">
        <v>6775</v>
      </c>
      <c r="B6754" s="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  <c r="I6754" s="4" t="str">
        <f t="shared" si="737"/>
        <v>Salad</v>
      </c>
      <c r="J6754" s="6">
        <f t="shared" si="738"/>
        <v>2</v>
      </c>
      <c r="K6754" s="6">
        <f t="shared" si="739"/>
        <v>5</v>
      </c>
      <c r="L6754" s="6">
        <f t="shared" si="736"/>
        <v>10</v>
      </c>
      <c r="M6754" t="str">
        <f t="shared" si="740"/>
        <v>Digital Wallet</v>
      </c>
      <c r="N6754" t="str">
        <f t="shared" si="741"/>
        <v>UNKNOWN</v>
      </c>
      <c r="O6754" s="8">
        <f t="shared" si="742"/>
        <v>45286</v>
      </c>
    </row>
    <row r="6755" spans="1:15" x14ac:dyDescent="0.35">
      <c r="A6755" t="s">
        <v>6776</v>
      </c>
      <c r="B6755" s="4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  <c r="I6755" s="4" t="str">
        <f t="shared" si="737"/>
        <v>Tea</v>
      </c>
      <c r="J6755" s="6">
        <f t="shared" si="738"/>
        <v>3</v>
      </c>
      <c r="K6755" s="6">
        <f t="shared" si="739"/>
        <v>1.5</v>
      </c>
      <c r="L6755" s="6">
        <f t="shared" si="736"/>
        <v>4.5</v>
      </c>
      <c r="M6755" t="str">
        <f t="shared" si="740"/>
        <v>Digital Wallet</v>
      </c>
      <c r="N6755" t="str">
        <f t="shared" si="741"/>
        <v>UNKNOWN</v>
      </c>
      <c r="O6755" s="8">
        <f t="shared" si="742"/>
        <v>45164</v>
      </c>
    </row>
    <row r="6756" spans="1:15" x14ac:dyDescent="0.35">
      <c r="A6756" t="s">
        <v>6777</v>
      </c>
      <c r="B6756" s="4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  <c r="I6756" s="4" t="str">
        <f t="shared" si="737"/>
        <v>Coffee</v>
      </c>
      <c r="J6756" s="6">
        <f t="shared" si="738"/>
        <v>3</v>
      </c>
      <c r="K6756" s="6">
        <f t="shared" si="739"/>
        <v>2</v>
      </c>
      <c r="L6756" s="6">
        <f t="shared" si="736"/>
        <v>6</v>
      </c>
      <c r="M6756" t="str">
        <f t="shared" si="740"/>
        <v>Digital Wallet</v>
      </c>
      <c r="N6756" t="str">
        <f t="shared" si="741"/>
        <v>Takeaway</v>
      </c>
      <c r="O6756" s="8">
        <f t="shared" si="742"/>
        <v>45125</v>
      </c>
    </row>
    <row r="6757" spans="1:15" x14ac:dyDescent="0.35">
      <c r="A6757" t="s">
        <v>6778</v>
      </c>
      <c r="B6757" s="4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  <c r="I6757" s="4" t="str">
        <f t="shared" si="737"/>
        <v>Sandwich</v>
      </c>
      <c r="J6757" s="6">
        <f t="shared" si="738"/>
        <v>2</v>
      </c>
      <c r="K6757" s="6">
        <f t="shared" si="739"/>
        <v>4</v>
      </c>
      <c r="L6757" s="6">
        <f t="shared" si="736"/>
        <v>8</v>
      </c>
      <c r="M6757" t="str">
        <f t="shared" si="740"/>
        <v>Default mode</v>
      </c>
      <c r="N6757" t="str">
        <f t="shared" si="741"/>
        <v>Cafe</v>
      </c>
      <c r="O6757" s="8">
        <f t="shared" si="742"/>
        <v>45074</v>
      </c>
    </row>
    <row r="6758" spans="1:15" x14ac:dyDescent="0.35">
      <c r="A6758" t="s">
        <v>6779</v>
      </c>
      <c r="B6758" s="4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I6758" s="4" t="str">
        <f t="shared" si="737"/>
        <v>Sandwich</v>
      </c>
      <c r="J6758" s="6">
        <f t="shared" si="738"/>
        <v>4</v>
      </c>
      <c r="K6758" s="6">
        <f t="shared" si="739"/>
        <v>4</v>
      </c>
      <c r="L6758" s="6">
        <f t="shared" si="736"/>
        <v>16</v>
      </c>
      <c r="M6758" t="str">
        <f t="shared" si="740"/>
        <v>Credit Card</v>
      </c>
      <c r="N6758" t="str">
        <f t="shared" si="741"/>
        <v>Takeaway</v>
      </c>
      <c r="O6758" s="8">
        <f t="shared" si="742"/>
        <v>45221</v>
      </c>
    </row>
    <row r="6759" spans="1:15" x14ac:dyDescent="0.35">
      <c r="A6759" t="s">
        <v>6780</v>
      </c>
      <c r="B6759" s="4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  <c r="I6759" s="4" t="str">
        <f t="shared" si="737"/>
        <v>Cookie</v>
      </c>
      <c r="J6759" s="6">
        <f t="shared" si="738"/>
        <v>5</v>
      </c>
      <c r="K6759" s="6">
        <f t="shared" si="739"/>
        <v>1</v>
      </c>
      <c r="L6759" s="6">
        <f t="shared" si="736"/>
        <v>5</v>
      </c>
      <c r="M6759" t="str">
        <f t="shared" si="740"/>
        <v>UNKNOWN</v>
      </c>
      <c r="N6759" t="str">
        <f t="shared" si="741"/>
        <v>In-store</v>
      </c>
      <c r="O6759" s="8">
        <f t="shared" si="742"/>
        <v>45071</v>
      </c>
    </row>
    <row r="6760" spans="1:15" x14ac:dyDescent="0.35">
      <c r="A6760" t="s">
        <v>6781</v>
      </c>
      <c r="B6760" s="4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  <c r="I6760" s="4" t="str">
        <f t="shared" si="737"/>
        <v>Coffee</v>
      </c>
      <c r="J6760" s="6">
        <f t="shared" si="738"/>
        <v>2</v>
      </c>
      <c r="K6760" s="6">
        <f t="shared" si="739"/>
        <v>2</v>
      </c>
      <c r="L6760" s="6">
        <f t="shared" si="736"/>
        <v>4</v>
      </c>
      <c r="M6760" t="str">
        <f t="shared" si="740"/>
        <v>Digital Wallet</v>
      </c>
      <c r="N6760" t="str">
        <f t="shared" si="741"/>
        <v>In-store</v>
      </c>
      <c r="O6760" s="8">
        <f t="shared" si="742"/>
        <v>45177</v>
      </c>
    </row>
    <row r="6761" spans="1:15" x14ac:dyDescent="0.35">
      <c r="A6761" t="s">
        <v>6782</v>
      </c>
      <c r="B6761" s="4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I6761" s="4" t="str">
        <f t="shared" si="737"/>
        <v>Salad</v>
      </c>
      <c r="J6761" s="6">
        <f t="shared" si="738"/>
        <v>2</v>
      </c>
      <c r="K6761" s="6">
        <f t="shared" si="739"/>
        <v>5</v>
      </c>
      <c r="L6761" s="6">
        <f t="shared" si="736"/>
        <v>10</v>
      </c>
      <c r="M6761" t="str">
        <f t="shared" si="740"/>
        <v>Cash</v>
      </c>
      <c r="N6761" t="str">
        <f t="shared" si="741"/>
        <v>In-store</v>
      </c>
      <c r="O6761" s="8">
        <f t="shared" si="742"/>
        <v>45171</v>
      </c>
    </row>
    <row r="6762" spans="1:15" x14ac:dyDescent="0.35">
      <c r="A6762" t="s">
        <v>6783</v>
      </c>
      <c r="B6762" s="4" t="s">
        <v>25</v>
      </c>
      <c r="C6762">
        <v>4</v>
      </c>
      <c r="D6762">
        <v>4</v>
      </c>
      <c r="E6762" t="s">
        <v>18</v>
      </c>
      <c r="H6762" s="1">
        <v>44986</v>
      </c>
      <c r="I6762" s="4" t="str">
        <f t="shared" si="737"/>
        <v>Smoothie</v>
      </c>
      <c r="J6762" s="6">
        <f t="shared" si="738"/>
        <v>4</v>
      </c>
      <c r="K6762" s="6">
        <f t="shared" si="739"/>
        <v>4</v>
      </c>
      <c r="L6762" s="6">
        <f t="shared" si="736"/>
        <v>16</v>
      </c>
      <c r="M6762" t="str">
        <f t="shared" si="740"/>
        <v>Default mode</v>
      </c>
      <c r="N6762" t="str">
        <f t="shared" si="741"/>
        <v>UNKNOWN</v>
      </c>
      <c r="O6762" s="8">
        <f t="shared" si="742"/>
        <v>44986</v>
      </c>
    </row>
    <row r="6763" spans="1:15" x14ac:dyDescent="0.35">
      <c r="A6763" t="s">
        <v>6784</v>
      </c>
      <c r="B6763" s="4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I6763" s="4" t="str">
        <f t="shared" si="737"/>
        <v>Sandwich</v>
      </c>
      <c r="J6763" s="6">
        <f t="shared" si="738"/>
        <v>3</v>
      </c>
      <c r="K6763" s="6">
        <f t="shared" si="739"/>
        <v>4</v>
      </c>
      <c r="L6763" s="6">
        <f t="shared" si="736"/>
        <v>12</v>
      </c>
      <c r="M6763" t="str">
        <f t="shared" si="740"/>
        <v>Credit Card</v>
      </c>
      <c r="N6763" t="str">
        <f t="shared" si="741"/>
        <v>Takeaway</v>
      </c>
      <c r="O6763" s="8">
        <f t="shared" si="742"/>
        <v>45198</v>
      </c>
    </row>
    <row r="6764" spans="1:15" x14ac:dyDescent="0.35">
      <c r="A6764" t="s">
        <v>6785</v>
      </c>
      <c r="B6764" s="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I6764" s="4" t="str">
        <f t="shared" si="737"/>
        <v>Cookie</v>
      </c>
      <c r="J6764" s="6">
        <f t="shared" si="738"/>
        <v>3</v>
      </c>
      <c r="K6764" s="6">
        <f t="shared" si="739"/>
        <v>1</v>
      </c>
      <c r="L6764" s="6">
        <f t="shared" si="736"/>
        <v>3</v>
      </c>
      <c r="M6764" t="str">
        <f t="shared" si="740"/>
        <v>Credit Card</v>
      </c>
      <c r="N6764" t="str">
        <f t="shared" si="741"/>
        <v>Takeaway</v>
      </c>
      <c r="O6764" s="8">
        <f t="shared" si="742"/>
        <v>45177</v>
      </c>
    </row>
    <row r="6765" spans="1:15" x14ac:dyDescent="0.35">
      <c r="A6765" t="s">
        <v>6786</v>
      </c>
      <c r="B6765" s="4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I6765" s="4" t="str">
        <f t="shared" si="737"/>
        <v>Salad</v>
      </c>
      <c r="J6765" s="6">
        <f t="shared" si="738"/>
        <v>4</v>
      </c>
      <c r="K6765" s="6">
        <f t="shared" si="739"/>
        <v>5</v>
      </c>
      <c r="L6765" s="6">
        <f t="shared" si="736"/>
        <v>20</v>
      </c>
      <c r="M6765" t="str">
        <f t="shared" si="740"/>
        <v>Cash</v>
      </c>
      <c r="N6765" t="str">
        <f t="shared" si="741"/>
        <v>UNKNOWN</v>
      </c>
      <c r="O6765" s="8">
        <f t="shared" si="742"/>
        <v>45275</v>
      </c>
    </row>
    <row r="6766" spans="1:15" x14ac:dyDescent="0.35">
      <c r="A6766" t="s">
        <v>6787</v>
      </c>
      <c r="B6766" s="4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  <c r="I6766" s="4" t="str">
        <f t="shared" si="737"/>
        <v>Cake</v>
      </c>
      <c r="J6766" s="6">
        <f t="shared" si="738"/>
        <v>2</v>
      </c>
      <c r="K6766" s="6">
        <f t="shared" si="739"/>
        <v>3</v>
      </c>
      <c r="L6766" s="6">
        <f t="shared" si="736"/>
        <v>6</v>
      </c>
      <c r="M6766" t="str">
        <f t="shared" si="740"/>
        <v>Digital Wallet</v>
      </c>
      <c r="N6766" t="str">
        <f t="shared" si="741"/>
        <v>Takeaway</v>
      </c>
      <c r="O6766" s="8">
        <f t="shared" si="742"/>
        <v>45017</v>
      </c>
    </row>
    <row r="6767" spans="1:15" x14ac:dyDescent="0.35">
      <c r="A6767" t="s">
        <v>6788</v>
      </c>
      <c r="B6767" s="4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I6767" s="4" t="str">
        <f t="shared" si="737"/>
        <v>Smoothie</v>
      </c>
      <c r="J6767" s="6">
        <f t="shared" si="738"/>
        <v>5</v>
      </c>
      <c r="K6767" s="6">
        <f t="shared" si="739"/>
        <v>4</v>
      </c>
      <c r="L6767" s="6">
        <f t="shared" si="736"/>
        <v>20</v>
      </c>
      <c r="M6767" t="str">
        <f t="shared" si="740"/>
        <v>Cash</v>
      </c>
      <c r="N6767" t="str">
        <f t="shared" si="741"/>
        <v>UNKNOWN</v>
      </c>
      <c r="O6767" s="8">
        <f t="shared" si="742"/>
        <v>45042</v>
      </c>
    </row>
    <row r="6768" spans="1:15" x14ac:dyDescent="0.35">
      <c r="A6768" t="s">
        <v>6789</v>
      </c>
      <c r="B6768" s="4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I6768" s="4" t="str">
        <f t="shared" si="737"/>
        <v>Sandwich</v>
      </c>
      <c r="J6768" s="6">
        <f t="shared" si="738"/>
        <v>4</v>
      </c>
      <c r="K6768" s="6">
        <f t="shared" si="739"/>
        <v>4</v>
      </c>
      <c r="L6768" s="6">
        <f t="shared" si="736"/>
        <v>16</v>
      </c>
      <c r="M6768" t="str">
        <f t="shared" si="740"/>
        <v>Credit Card</v>
      </c>
      <c r="N6768" t="str">
        <f t="shared" si="741"/>
        <v>UNKNOWN</v>
      </c>
      <c r="O6768" s="8">
        <f t="shared" si="742"/>
        <v>45203</v>
      </c>
    </row>
    <row r="6769" spans="1:15" x14ac:dyDescent="0.35">
      <c r="A6769" t="s">
        <v>6790</v>
      </c>
      <c r="B6769" s="4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I6769" s="4" t="str">
        <f t="shared" si="737"/>
        <v>Juice</v>
      </c>
      <c r="J6769" s="6">
        <f t="shared" si="738"/>
        <v>4</v>
      </c>
      <c r="K6769" s="6">
        <f t="shared" si="739"/>
        <v>3</v>
      </c>
      <c r="L6769" s="6">
        <f t="shared" si="736"/>
        <v>12</v>
      </c>
      <c r="M6769" t="str">
        <f t="shared" si="740"/>
        <v>Default mode</v>
      </c>
      <c r="N6769" t="str">
        <f t="shared" si="741"/>
        <v>In-store</v>
      </c>
      <c r="O6769" s="8">
        <f t="shared" si="742"/>
        <v>45290</v>
      </c>
    </row>
    <row r="6770" spans="1:15" x14ac:dyDescent="0.35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  <c r="I6770" s="4" t="str">
        <f t="shared" si="737"/>
        <v>UNKNOWN</v>
      </c>
      <c r="J6770" s="6">
        <f t="shared" si="738"/>
        <v>2</v>
      </c>
      <c r="K6770" s="6">
        <f t="shared" si="739"/>
        <v>4</v>
      </c>
      <c r="L6770" s="6">
        <f t="shared" si="736"/>
        <v>8</v>
      </c>
      <c r="M6770" t="str">
        <f t="shared" si="740"/>
        <v>Credit Card</v>
      </c>
      <c r="N6770" t="str">
        <f t="shared" si="741"/>
        <v>In-store</v>
      </c>
      <c r="O6770" s="8">
        <f t="shared" si="742"/>
        <v>45078</v>
      </c>
    </row>
    <row r="6771" spans="1:15" x14ac:dyDescent="0.35">
      <c r="A6771" t="s">
        <v>6792</v>
      </c>
      <c r="B6771" s="4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I6771" s="4" t="str">
        <f t="shared" si="737"/>
        <v>Smoothie</v>
      </c>
      <c r="J6771" s="6">
        <f t="shared" si="738"/>
        <v>4</v>
      </c>
      <c r="K6771" s="6">
        <f t="shared" si="739"/>
        <v>4</v>
      </c>
      <c r="L6771" s="6">
        <f t="shared" si="736"/>
        <v>16</v>
      </c>
      <c r="M6771" t="str">
        <f t="shared" si="740"/>
        <v>Default mode</v>
      </c>
      <c r="N6771" t="str">
        <f t="shared" si="741"/>
        <v>In-store</v>
      </c>
      <c r="O6771" s="8">
        <f t="shared" si="742"/>
        <v>45169</v>
      </c>
    </row>
    <row r="6772" spans="1:15" x14ac:dyDescent="0.35">
      <c r="A6772" t="s">
        <v>6793</v>
      </c>
      <c r="B6772" s="4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I6772" s="4" t="str">
        <f t="shared" si="737"/>
        <v>Juice</v>
      </c>
      <c r="J6772" s="6">
        <f t="shared" si="738"/>
        <v>1</v>
      </c>
      <c r="K6772" s="6">
        <f t="shared" si="739"/>
        <v>3</v>
      </c>
      <c r="L6772" s="6">
        <f t="shared" si="736"/>
        <v>3</v>
      </c>
      <c r="M6772" t="str">
        <f t="shared" si="740"/>
        <v>Credit Card</v>
      </c>
      <c r="N6772" t="str">
        <f t="shared" si="741"/>
        <v>UNKNOWN</v>
      </c>
      <c r="O6772" s="8">
        <f t="shared" si="742"/>
        <v>45112</v>
      </c>
    </row>
    <row r="6773" spans="1:15" x14ac:dyDescent="0.35">
      <c r="A6773" t="s">
        <v>6794</v>
      </c>
      <c r="B6773" s="4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  <c r="I6773" s="4" t="str">
        <f t="shared" si="737"/>
        <v>Cake</v>
      </c>
      <c r="J6773" s="6">
        <f t="shared" si="738"/>
        <v>5</v>
      </c>
      <c r="K6773" s="6">
        <f t="shared" si="739"/>
        <v>3</v>
      </c>
      <c r="L6773" s="6">
        <f t="shared" si="736"/>
        <v>15</v>
      </c>
      <c r="M6773" t="str">
        <f t="shared" si="740"/>
        <v>Cash</v>
      </c>
      <c r="N6773" t="str">
        <f t="shared" si="741"/>
        <v>UNKNOWN</v>
      </c>
      <c r="O6773" s="8">
        <f t="shared" si="742"/>
        <v>45112</v>
      </c>
    </row>
    <row r="6774" spans="1:15" x14ac:dyDescent="0.35">
      <c r="A6774" t="s">
        <v>6795</v>
      </c>
      <c r="B6774" s="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I6774" s="4" t="str">
        <f t="shared" si="737"/>
        <v>Sandwich</v>
      </c>
      <c r="J6774" s="6">
        <f t="shared" si="738"/>
        <v>2</v>
      </c>
      <c r="K6774" s="6">
        <f t="shared" si="739"/>
        <v>4</v>
      </c>
      <c r="L6774" s="6">
        <f t="shared" si="736"/>
        <v>8</v>
      </c>
      <c r="M6774" t="str">
        <f t="shared" si="740"/>
        <v>Credit Card</v>
      </c>
      <c r="N6774" t="str">
        <f t="shared" si="741"/>
        <v>Takeaway</v>
      </c>
      <c r="O6774" s="8">
        <f t="shared" si="742"/>
        <v>45116</v>
      </c>
    </row>
    <row r="6775" spans="1:15" x14ac:dyDescent="0.35">
      <c r="A6775" t="s">
        <v>6796</v>
      </c>
      <c r="B6775" s="4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I6775" s="4" t="str">
        <f t="shared" si="737"/>
        <v>Cake</v>
      </c>
      <c r="J6775" s="6">
        <f t="shared" si="738"/>
        <v>3</v>
      </c>
      <c r="K6775" s="6">
        <f t="shared" si="739"/>
        <v>3</v>
      </c>
      <c r="L6775" s="6">
        <f t="shared" si="736"/>
        <v>9</v>
      </c>
      <c r="M6775" t="str">
        <f t="shared" si="740"/>
        <v>Credit Card</v>
      </c>
      <c r="N6775" t="str">
        <f t="shared" si="741"/>
        <v>In-store</v>
      </c>
      <c r="O6775" s="8">
        <f t="shared" si="742"/>
        <v>45221</v>
      </c>
    </row>
    <row r="6776" spans="1:15" x14ac:dyDescent="0.35">
      <c r="A6776" t="s">
        <v>6797</v>
      </c>
      <c r="B6776" s="4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I6776" s="4" t="str">
        <f t="shared" si="737"/>
        <v>Cookie</v>
      </c>
      <c r="J6776" s="6">
        <f t="shared" si="738"/>
        <v>3</v>
      </c>
      <c r="K6776" s="6">
        <f t="shared" si="739"/>
        <v>1</v>
      </c>
      <c r="L6776" s="6">
        <f t="shared" si="736"/>
        <v>3</v>
      </c>
      <c r="M6776" t="str">
        <f t="shared" si="740"/>
        <v>Cash</v>
      </c>
      <c r="N6776" t="str">
        <f t="shared" si="741"/>
        <v>In-store</v>
      </c>
      <c r="O6776" s="8">
        <f t="shared" si="742"/>
        <v>45283</v>
      </c>
    </row>
    <row r="6777" spans="1:15" x14ac:dyDescent="0.35">
      <c r="A6777" t="s">
        <v>6798</v>
      </c>
      <c r="B6777" s="4" t="s">
        <v>65</v>
      </c>
      <c r="C6777">
        <v>3</v>
      </c>
      <c r="D6777">
        <v>1.5</v>
      </c>
      <c r="E6777">
        <v>4.5</v>
      </c>
      <c r="F6777" t="s">
        <v>10</v>
      </c>
      <c r="I6777" s="4" t="str">
        <f t="shared" si="737"/>
        <v>Tea</v>
      </c>
      <c r="J6777" s="6">
        <f t="shared" si="738"/>
        <v>3</v>
      </c>
      <c r="K6777" s="6">
        <f t="shared" si="739"/>
        <v>1.5</v>
      </c>
      <c r="L6777" s="6">
        <f t="shared" si="736"/>
        <v>4.5</v>
      </c>
      <c r="M6777" t="str">
        <f t="shared" si="740"/>
        <v>Credit Card</v>
      </c>
      <c r="N6777" t="str">
        <f t="shared" si="741"/>
        <v>UNKNOWN</v>
      </c>
      <c r="O6777" s="8">
        <f t="shared" si="742"/>
        <v>44927</v>
      </c>
    </row>
    <row r="6778" spans="1:15" x14ac:dyDescent="0.35">
      <c r="A6778" t="s">
        <v>6799</v>
      </c>
      <c r="B6778" s="4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  <c r="I6778" s="4" t="str">
        <f t="shared" si="737"/>
        <v>Coffee</v>
      </c>
      <c r="J6778" s="6">
        <f t="shared" si="738"/>
        <v>2</v>
      </c>
      <c r="K6778" s="6">
        <f t="shared" si="739"/>
        <v>2</v>
      </c>
      <c r="L6778" s="6">
        <f t="shared" si="736"/>
        <v>4</v>
      </c>
      <c r="M6778" t="str">
        <f t="shared" si="740"/>
        <v>Cash</v>
      </c>
      <c r="N6778" t="str">
        <f t="shared" si="741"/>
        <v>In-store</v>
      </c>
      <c r="O6778" s="8">
        <f t="shared" si="742"/>
        <v>45208</v>
      </c>
    </row>
    <row r="6779" spans="1:15" x14ac:dyDescent="0.35">
      <c r="A6779" t="s">
        <v>6800</v>
      </c>
      <c r="B6779" s="4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I6779" s="4" t="str">
        <f t="shared" si="737"/>
        <v>Sandwich</v>
      </c>
      <c r="J6779" s="6">
        <f t="shared" si="738"/>
        <v>3</v>
      </c>
      <c r="K6779" s="6">
        <f t="shared" si="739"/>
        <v>4</v>
      </c>
      <c r="L6779" s="6">
        <f t="shared" si="736"/>
        <v>12</v>
      </c>
      <c r="M6779" t="str">
        <f t="shared" si="740"/>
        <v>Default mode</v>
      </c>
      <c r="N6779" t="str">
        <f t="shared" si="741"/>
        <v>Takeaway</v>
      </c>
      <c r="O6779" s="8">
        <f t="shared" si="742"/>
        <v>44999</v>
      </c>
    </row>
    <row r="6780" spans="1:15" x14ac:dyDescent="0.35">
      <c r="A6780" t="s">
        <v>6801</v>
      </c>
      <c r="B6780" s="4" t="s">
        <v>28</v>
      </c>
      <c r="C6780">
        <v>3</v>
      </c>
      <c r="D6780">
        <v>4</v>
      </c>
      <c r="E6780">
        <v>12</v>
      </c>
      <c r="H6780" s="1">
        <v>44975</v>
      </c>
      <c r="I6780" s="4" t="str">
        <f t="shared" si="737"/>
        <v>Sandwich</v>
      </c>
      <c r="J6780" s="6">
        <f t="shared" si="738"/>
        <v>3</v>
      </c>
      <c r="K6780" s="6">
        <f t="shared" si="739"/>
        <v>4</v>
      </c>
      <c r="L6780" s="6">
        <f t="shared" si="736"/>
        <v>12</v>
      </c>
      <c r="M6780" t="str">
        <f t="shared" si="740"/>
        <v>Default mode</v>
      </c>
      <c r="N6780" t="str">
        <f t="shared" si="741"/>
        <v>UNKNOWN</v>
      </c>
      <c r="O6780" s="8">
        <f t="shared" si="742"/>
        <v>44975</v>
      </c>
    </row>
    <row r="6781" spans="1:15" x14ac:dyDescent="0.35">
      <c r="A6781" t="s">
        <v>6802</v>
      </c>
      <c r="B6781" s="4" t="s">
        <v>25</v>
      </c>
      <c r="C6781" t="s">
        <v>21</v>
      </c>
      <c r="D6781">
        <v>4</v>
      </c>
      <c r="E6781">
        <v>20</v>
      </c>
      <c r="H6781" s="1">
        <v>45073</v>
      </c>
      <c r="I6781" s="4" t="str">
        <f t="shared" si="737"/>
        <v>Smoothie</v>
      </c>
      <c r="J6781" s="6">
        <f t="shared" si="738"/>
        <v>3</v>
      </c>
      <c r="K6781" s="6">
        <f t="shared" si="739"/>
        <v>4</v>
      </c>
      <c r="L6781" s="6">
        <f t="shared" si="736"/>
        <v>20</v>
      </c>
      <c r="M6781" t="str">
        <f t="shared" si="740"/>
        <v>Default mode</v>
      </c>
      <c r="N6781" t="str">
        <f t="shared" si="741"/>
        <v>UNKNOWN</v>
      </c>
      <c r="O6781" s="8">
        <f t="shared" si="742"/>
        <v>45073</v>
      </c>
    </row>
    <row r="6782" spans="1:15" x14ac:dyDescent="0.35">
      <c r="A6782" t="s">
        <v>6803</v>
      </c>
      <c r="B6782" s="4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  <c r="I6782" s="4" t="str">
        <f t="shared" si="737"/>
        <v>Smoothie</v>
      </c>
      <c r="J6782" s="6">
        <f t="shared" si="738"/>
        <v>1</v>
      </c>
      <c r="K6782" s="6">
        <f t="shared" si="739"/>
        <v>4</v>
      </c>
      <c r="L6782" s="6">
        <f t="shared" si="736"/>
        <v>4</v>
      </c>
      <c r="M6782" t="str">
        <f t="shared" si="740"/>
        <v>Credit Card</v>
      </c>
      <c r="N6782" t="str">
        <f t="shared" si="741"/>
        <v>In-store</v>
      </c>
      <c r="O6782" s="8">
        <f t="shared" si="742"/>
        <v>44956</v>
      </c>
    </row>
    <row r="6783" spans="1:15" x14ac:dyDescent="0.35">
      <c r="A6783" t="s">
        <v>6804</v>
      </c>
      <c r="B6783" s="4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I6783" s="4" t="str">
        <f t="shared" si="737"/>
        <v>Coffee</v>
      </c>
      <c r="J6783" s="6">
        <f t="shared" si="738"/>
        <v>2</v>
      </c>
      <c r="K6783" s="6">
        <f t="shared" si="739"/>
        <v>2</v>
      </c>
      <c r="L6783" s="6">
        <f t="shared" si="736"/>
        <v>4</v>
      </c>
      <c r="M6783" t="str">
        <f t="shared" si="740"/>
        <v>Cash</v>
      </c>
      <c r="N6783" t="str">
        <f t="shared" si="741"/>
        <v>UNKNOWN</v>
      </c>
      <c r="O6783" s="8">
        <f t="shared" si="742"/>
        <v>45107</v>
      </c>
    </row>
    <row r="6784" spans="1:15" x14ac:dyDescent="0.35">
      <c r="A6784" t="s">
        <v>6805</v>
      </c>
      <c r="B6784" s="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I6784" s="4" t="str">
        <f t="shared" si="737"/>
        <v>UNKNOWN</v>
      </c>
      <c r="J6784" s="6">
        <f t="shared" si="738"/>
        <v>2</v>
      </c>
      <c r="K6784" s="6">
        <f t="shared" si="739"/>
        <v>1</v>
      </c>
      <c r="L6784" s="6">
        <f t="shared" si="736"/>
        <v>2</v>
      </c>
      <c r="M6784" t="str">
        <f t="shared" si="740"/>
        <v>Cash</v>
      </c>
      <c r="N6784" t="str">
        <f t="shared" si="741"/>
        <v>Takeaway</v>
      </c>
      <c r="O6784" s="8">
        <f t="shared" si="742"/>
        <v>45207</v>
      </c>
    </row>
    <row r="6785" spans="1:15" x14ac:dyDescent="0.35">
      <c r="A6785" t="s">
        <v>6806</v>
      </c>
      <c r="B6785" s="4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I6785" s="4" t="str">
        <f t="shared" si="737"/>
        <v>Cake</v>
      </c>
      <c r="J6785" s="6">
        <f t="shared" si="738"/>
        <v>1</v>
      </c>
      <c r="K6785" s="6">
        <f t="shared" si="739"/>
        <v>3</v>
      </c>
      <c r="L6785" s="6">
        <f t="shared" si="736"/>
        <v>3</v>
      </c>
      <c r="M6785" t="str">
        <f t="shared" si="740"/>
        <v>Cash</v>
      </c>
      <c r="N6785" t="str">
        <f t="shared" si="741"/>
        <v>UNKNOWN</v>
      </c>
      <c r="O6785" s="8">
        <f t="shared" si="742"/>
        <v>45092</v>
      </c>
    </row>
    <row r="6786" spans="1:15" x14ac:dyDescent="0.35">
      <c r="A6786" t="s">
        <v>6807</v>
      </c>
      <c r="B6786" s="4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  <c r="I6786" s="4" t="str">
        <f t="shared" si="737"/>
        <v>Cake</v>
      </c>
      <c r="J6786" s="6">
        <f t="shared" si="738"/>
        <v>3</v>
      </c>
      <c r="K6786" s="6">
        <f t="shared" si="739"/>
        <v>3</v>
      </c>
      <c r="L6786" s="6">
        <f t="shared" ref="L6786:L6849" si="743">IF(ISBLANK(E6786),PRODUCT(J6786,K6786),IF(E6786="ERROR",PRODUCT(J6786,K6786),IF(E6786="UNKNOWN",PRODUCT(J6786,K6786),E6786)))</f>
        <v>9</v>
      </c>
      <c r="M6786" t="str">
        <f t="shared" si="740"/>
        <v>Cash</v>
      </c>
      <c r="N6786" t="str">
        <f t="shared" si="741"/>
        <v>UNKNOWN</v>
      </c>
      <c r="O6786" s="8">
        <f t="shared" si="742"/>
        <v>45242</v>
      </c>
    </row>
    <row r="6787" spans="1:15" x14ac:dyDescent="0.35">
      <c r="A6787" t="s">
        <v>6808</v>
      </c>
      <c r="B6787" s="4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I6787" s="4" t="str">
        <f t="shared" ref="I6787:I6850" si="744">IF(ISBLANK(B6787),"UNKNOWN",IF(B6787="ERROR","Juice",B6787))</f>
        <v>Juice</v>
      </c>
      <c r="J6787" s="6">
        <f t="shared" ref="J6787:J6850" si="745">IF(ISBLANK(C6787),E6787/D6787,IF(C6787="ERROR",AVERAGE(C6787:C16786),IF(C6787="UNKNOWN",MEDIAN(C6787:C16786),C6787)))</f>
        <v>3.0521852576647097</v>
      </c>
      <c r="K6787" s="6">
        <f t="shared" ref="K6787:K6850" si="746">IF(ISBLANK(D6787),0,IF(D6787="ERROR",AVERAGE(D6787:D16786),IF(D6787="UNKNOWN",MEDIAN(D6787:D16786),D6787)))</f>
        <v>3</v>
      </c>
      <c r="L6787" s="6">
        <f t="shared" si="743"/>
        <v>6</v>
      </c>
      <c r="M6787" t="str">
        <f t="shared" ref="M6787:M6850" si="747">IF(ISBLANK(F6787),"Default mode",IF(F6787="ERROR","Cash",F6787))</f>
        <v>Credit Card</v>
      </c>
      <c r="N6787" t="str">
        <f t="shared" ref="N6787:N6850" si="748">IF(ISBLANK(G6787),"UNKNOWN",IF(G6787="ERROR","Cafe",G6787))</f>
        <v>In-store</v>
      </c>
      <c r="O6787" s="8">
        <f t="shared" ref="O6787:O6850" si="749">IF(ISBLANK(H6787),DATE(2023,1,1),IF(H6787="ERROR",DATE(2023,6,1),IF(H6787="UNKNOWN",DATE(2023,1,1),H6787)))</f>
        <v>45175</v>
      </c>
    </row>
    <row r="6788" spans="1:15" x14ac:dyDescent="0.35">
      <c r="A6788" t="s">
        <v>6809</v>
      </c>
      <c r="B6788" s="4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  <c r="I6788" s="4" t="str">
        <f t="shared" si="744"/>
        <v>UNKNOWN</v>
      </c>
      <c r="J6788" s="6">
        <f t="shared" si="745"/>
        <v>1</v>
      </c>
      <c r="K6788" s="6">
        <f t="shared" si="746"/>
        <v>1.5</v>
      </c>
      <c r="L6788" s="6">
        <f t="shared" si="743"/>
        <v>1.5</v>
      </c>
      <c r="M6788" t="str">
        <f t="shared" si="747"/>
        <v>Digital Wallet</v>
      </c>
      <c r="N6788" t="str">
        <f t="shared" si="748"/>
        <v>Takeaway</v>
      </c>
      <c r="O6788" s="8">
        <f t="shared" si="749"/>
        <v>45059</v>
      </c>
    </row>
    <row r="6789" spans="1:15" x14ac:dyDescent="0.35">
      <c r="A6789" t="s">
        <v>6810</v>
      </c>
      <c r="B6789" s="4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I6789" s="4" t="str">
        <f t="shared" si="744"/>
        <v>Juice</v>
      </c>
      <c r="J6789" s="6">
        <f t="shared" si="745"/>
        <v>2</v>
      </c>
      <c r="K6789" s="6">
        <f t="shared" si="746"/>
        <v>3</v>
      </c>
      <c r="L6789" s="6">
        <f t="shared" si="743"/>
        <v>6</v>
      </c>
      <c r="M6789" t="str">
        <f t="shared" si="747"/>
        <v>Cash</v>
      </c>
      <c r="N6789" t="str">
        <f t="shared" si="748"/>
        <v>Takeaway</v>
      </c>
      <c r="O6789" s="8">
        <f t="shared" si="749"/>
        <v>44986</v>
      </c>
    </row>
    <row r="6790" spans="1:15" x14ac:dyDescent="0.35">
      <c r="A6790" t="s">
        <v>6811</v>
      </c>
      <c r="B6790" s="4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  <c r="I6790" s="4" t="str">
        <f t="shared" si="744"/>
        <v>Coffee</v>
      </c>
      <c r="J6790" s="6">
        <f t="shared" si="745"/>
        <v>2</v>
      </c>
      <c r="K6790" s="6">
        <f t="shared" si="746"/>
        <v>2</v>
      </c>
      <c r="L6790" s="6">
        <f t="shared" si="743"/>
        <v>4</v>
      </c>
      <c r="M6790" t="str">
        <f t="shared" si="747"/>
        <v>Credit Card</v>
      </c>
      <c r="N6790" t="str">
        <f t="shared" si="748"/>
        <v>Cafe</v>
      </c>
      <c r="O6790" s="8">
        <f t="shared" si="749"/>
        <v>45192</v>
      </c>
    </row>
    <row r="6791" spans="1:15" x14ac:dyDescent="0.35">
      <c r="A6791" t="s">
        <v>6812</v>
      </c>
      <c r="B6791" s="4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  <c r="I6791" s="4" t="str">
        <f t="shared" si="744"/>
        <v>Cookie</v>
      </c>
      <c r="J6791" s="6">
        <f t="shared" si="745"/>
        <v>3</v>
      </c>
      <c r="K6791" s="6">
        <f t="shared" si="746"/>
        <v>1</v>
      </c>
      <c r="L6791" s="6">
        <f t="shared" si="743"/>
        <v>3</v>
      </c>
      <c r="M6791" t="str">
        <f t="shared" si="747"/>
        <v>Digital Wallet</v>
      </c>
      <c r="N6791" t="str">
        <f t="shared" si="748"/>
        <v>Takeaway</v>
      </c>
      <c r="O6791" s="8">
        <f t="shared" si="749"/>
        <v>44955</v>
      </c>
    </row>
    <row r="6792" spans="1:15" x14ac:dyDescent="0.35">
      <c r="A6792" t="s">
        <v>6813</v>
      </c>
      <c r="B6792" s="4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  <c r="I6792" s="4" t="str">
        <f t="shared" si="744"/>
        <v>Smoothie</v>
      </c>
      <c r="J6792" s="6">
        <f t="shared" si="745"/>
        <v>3</v>
      </c>
      <c r="K6792" s="6">
        <f t="shared" si="746"/>
        <v>4</v>
      </c>
      <c r="L6792" s="6">
        <f t="shared" si="743"/>
        <v>12</v>
      </c>
      <c r="M6792" t="str">
        <f t="shared" si="747"/>
        <v>Digital Wallet</v>
      </c>
      <c r="N6792" t="str">
        <f t="shared" si="748"/>
        <v>In-store</v>
      </c>
      <c r="O6792" s="8">
        <f t="shared" si="749"/>
        <v>45109</v>
      </c>
    </row>
    <row r="6793" spans="1:15" x14ac:dyDescent="0.35">
      <c r="A6793" t="s">
        <v>6814</v>
      </c>
      <c r="B6793" s="4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  <c r="I6793" s="4" t="str">
        <f t="shared" si="744"/>
        <v>Cake</v>
      </c>
      <c r="J6793" s="6">
        <f t="shared" si="745"/>
        <v>4</v>
      </c>
      <c r="K6793" s="6">
        <f t="shared" si="746"/>
        <v>3</v>
      </c>
      <c r="L6793" s="6">
        <f t="shared" si="743"/>
        <v>12</v>
      </c>
      <c r="M6793" t="str">
        <f t="shared" si="747"/>
        <v>Credit Card</v>
      </c>
      <c r="N6793" t="str">
        <f t="shared" si="748"/>
        <v>Takeaway</v>
      </c>
      <c r="O6793" s="8">
        <f t="shared" si="749"/>
        <v>45017</v>
      </c>
    </row>
    <row r="6794" spans="1:15" x14ac:dyDescent="0.35">
      <c r="A6794" t="s">
        <v>6815</v>
      </c>
      <c r="B6794" s="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I6794" s="4" t="str">
        <f t="shared" si="744"/>
        <v>Cookie</v>
      </c>
      <c r="J6794" s="6">
        <f t="shared" si="745"/>
        <v>3</v>
      </c>
      <c r="K6794" s="6">
        <f t="shared" si="746"/>
        <v>1</v>
      </c>
      <c r="L6794" s="6">
        <f t="shared" si="743"/>
        <v>3</v>
      </c>
      <c r="M6794" t="str">
        <f t="shared" si="747"/>
        <v>Credit Card</v>
      </c>
      <c r="N6794" t="str">
        <f t="shared" si="748"/>
        <v>In-store</v>
      </c>
      <c r="O6794" s="8">
        <f t="shared" si="749"/>
        <v>45104</v>
      </c>
    </row>
    <row r="6795" spans="1:15" x14ac:dyDescent="0.35">
      <c r="A6795" t="s">
        <v>6816</v>
      </c>
      <c r="B6795" s="4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I6795" s="4" t="str">
        <f t="shared" si="744"/>
        <v>Coffee</v>
      </c>
      <c r="J6795" s="6">
        <f t="shared" si="745"/>
        <v>1</v>
      </c>
      <c r="K6795" s="6">
        <f t="shared" si="746"/>
        <v>2</v>
      </c>
      <c r="L6795" s="6">
        <f t="shared" si="743"/>
        <v>2</v>
      </c>
      <c r="M6795" t="str">
        <f t="shared" si="747"/>
        <v>Credit Card</v>
      </c>
      <c r="N6795" t="str">
        <f t="shared" si="748"/>
        <v>In-store</v>
      </c>
      <c r="O6795" s="8">
        <f t="shared" si="749"/>
        <v>44967</v>
      </c>
    </row>
    <row r="6796" spans="1:15" x14ac:dyDescent="0.35">
      <c r="A6796" t="s">
        <v>6817</v>
      </c>
      <c r="B6796" s="4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I6796" s="4" t="str">
        <f t="shared" si="744"/>
        <v>Salad</v>
      </c>
      <c r="J6796" s="6">
        <f t="shared" si="745"/>
        <v>3</v>
      </c>
      <c r="K6796" s="6">
        <f t="shared" si="746"/>
        <v>5</v>
      </c>
      <c r="L6796" s="6">
        <f t="shared" si="743"/>
        <v>15</v>
      </c>
      <c r="M6796" t="str">
        <f t="shared" si="747"/>
        <v>Cash</v>
      </c>
      <c r="N6796" t="str">
        <f t="shared" si="748"/>
        <v>Takeaway</v>
      </c>
      <c r="O6796" s="8">
        <f t="shared" si="749"/>
        <v>45024</v>
      </c>
    </row>
    <row r="6797" spans="1:15" x14ac:dyDescent="0.35">
      <c r="A6797" t="s">
        <v>6818</v>
      </c>
      <c r="B6797" s="4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  <c r="I6797" s="4" t="str">
        <f t="shared" si="744"/>
        <v>Cake</v>
      </c>
      <c r="J6797" s="6">
        <f t="shared" si="745"/>
        <v>2</v>
      </c>
      <c r="K6797" s="6">
        <f t="shared" si="746"/>
        <v>3</v>
      </c>
      <c r="L6797" s="6">
        <f t="shared" si="743"/>
        <v>6</v>
      </c>
      <c r="M6797" t="str">
        <f t="shared" si="747"/>
        <v>Digital Wallet</v>
      </c>
      <c r="N6797" t="str">
        <f t="shared" si="748"/>
        <v>UNKNOWN</v>
      </c>
      <c r="O6797" s="8">
        <f t="shared" si="749"/>
        <v>44963</v>
      </c>
    </row>
    <row r="6798" spans="1:15" x14ac:dyDescent="0.35">
      <c r="A6798" t="s">
        <v>6819</v>
      </c>
      <c r="B6798" s="4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I6798" s="4" t="str">
        <f t="shared" si="744"/>
        <v>Cake</v>
      </c>
      <c r="J6798" s="6">
        <f t="shared" si="745"/>
        <v>4</v>
      </c>
      <c r="K6798" s="6">
        <f t="shared" si="746"/>
        <v>3</v>
      </c>
      <c r="L6798" s="6">
        <f t="shared" si="743"/>
        <v>12</v>
      </c>
      <c r="M6798" t="str">
        <f t="shared" si="747"/>
        <v>Credit Card</v>
      </c>
      <c r="N6798" t="str">
        <f t="shared" si="748"/>
        <v>In-store</v>
      </c>
      <c r="O6798" s="8">
        <f t="shared" si="749"/>
        <v>45165</v>
      </c>
    </row>
    <row r="6799" spans="1:15" x14ac:dyDescent="0.35">
      <c r="A6799" t="s">
        <v>6820</v>
      </c>
      <c r="B6799" s="4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  <c r="I6799" s="4" t="str">
        <f t="shared" si="744"/>
        <v>Juice</v>
      </c>
      <c r="J6799" s="6">
        <f t="shared" si="745"/>
        <v>2</v>
      </c>
      <c r="K6799" s="6">
        <f t="shared" si="746"/>
        <v>3</v>
      </c>
      <c r="L6799" s="6">
        <f t="shared" si="743"/>
        <v>6</v>
      </c>
      <c r="M6799" t="str">
        <f t="shared" si="747"/>
        <v>Default mode</v>
      </c>
      <c r="N6799" t="str">
        <f t="shared" si="748"/>
        <v>Cafe</v>
      </c>
      <c r="O6799" s="8">
        <f t="shared" si="749"/>
        <v>45273</v>
      </c>
    </row>
    <row r="6800" spans="1:15" x14ac:dyDescent="0.35">
      <c r="A6800" t="s">
        <v>6821</v>
      </c>
      <c r="B6800" s="4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I6800" s="4" t="str">
        <f t="shared" si="744"/>
        <v>Juice</v>
      </c>
      <c r="J6800" s="6">
        <f t="shared" si="745"/>
        <v>2</v>
      </c>
      <c r="K6800" s="6">
        <f t="shared" si="746"/>
        <v>3</v>
      </c>
      <c r="L6800" s="6">
        <f t="shared" si="743"/>
        <v>6</v>
      </c>
      <c r="M6800" t="str">
        <f t="shared" si="747"/>
        <v>Cash</v>
      </c>
      <c r="N6800" t="str">
        <f t="shared" si="748"/>
        <v>Takeaway</v>
      </c>
      <c r="O6800" s="8">
        <f t="shared" si="749"/>
        <v>44984</v>
      </c>
    </row>
    <row r="6801" spans="1:15" x14ac:dyDescent="0.35">
      <c r="A6801" t="s">
        <v>6822</v>
      </c>
      <c r="B6801" s="4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  <c r="I6801" s="4" t="str">
        <f t="shared" si="744"/>
        <v>Salad</v>
      </c>
      <c r="J6801" s="6">
        <f t="shared" si="745"/>
        <v>2</v>
      </c>
      <c r="K6801" s="6">
        <f t="shared" si="746"/>
        <v>5</v>
      </c>
      <c r="L6801" s="6">
        <f t="shared" si="743"/>
        <v>10</v>
      </c>
      <c r="M6801" t="str">
        <f t="shared" si="747"/>
        <v>UNKNOWN</v>
      </c>
      <c r="N6801" t="str">
        <f t="shared" si="748"/>
        <v>UNKNOWN</v>
      </c>
      <c r="O6801" s="8">
        <f t="shared" si="749"/>
        <v>44973</v>
      </c>
    </row>
    <row r="6802" spans="1:15" x14ac:dyDescent="0.35">
      <c r="A6802" t="s">
        <v>6823</v>
      </c>
      <c r="B6802" s="4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I6802" s="4" t="str">
        <f t="shared" si="744"/>
        <v>Juice</v>
      </c>
      <c r="J6802" s="6">
        <f t="shared" si="745"/>
        <v>1</v>
      </c>
      <c r="K6802" s="6">
        <f t="shared" si="746"/>
        <v>3</v>
      </c>
      <c r="L6802" s="6">
        <f t="shared" si="743"/>
        <v>3</v>
      </c>
      <c r="M6802" t="str">
        <f t="shared" si="747"/>
        <v>Credit Card</v>
      </c>
      <c r="N6802" t="str">
        <f t="shared" si="748"/>
        <v>In-store</v>
      </c>
      <c r="O6802" s="8">
        <f t="shared" si="749"/>
        <v>45048</v>
      </c>
    </row>
    <row r="6803" spans="1:15" x14ac:dyDescent="0.35">
      <c r="A6803" t="s">
        <v>6824</v>
      </c>
      <c r="B6803" s="4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  <c r="I6803" s="4" t="str">
        <f t="shared" si="744"/>
        <v>Sandwich</v>
      </c>
      <c r="J6803" s="6">
        <f t="shared" si="745"/>
        <v>5</v>
      </c>
      <c r="K6803" s="6">
        <f t="shared" si="746"/>
        <v>4</v>
      </c>
      <c r="L6803" s="6">
        <f t="shared" si="743"/>
        <v>20</v>
      </c>
      <c r="M6803" t="str">
        <f t="shared" si="747"/>
        <v>Cash</v>
      </c>
      <c r="N6803" t="str">
        <f t="shared" si="748"/>
        <v>Takeaway</v>
      </c>
      <c r="O6803" s="8">
        <f t="shared" si="749"/>
        <v>45241</v>
      </c>
    </row>
    <row r="6804" spans="1:15" x14ac:dyDescent="0.35">
      <c r="A6804" t="s">
        <v>6825</v>
      </c>
      <c r="B6804" s="4" t="s">
        <v>13</v>
      </c>
      <c r="C6804">
        <v>1</v>
      </c>
      <c r="D6804">
        <v>3</v>
      </c>
      <c r="E6804">
        <v>3</v>
      </c>
      <c r="H6804" s="1">
        <v>45225</v>
      </c>
      <c r="I6804" s="4" t="str">
        <f t="shared" si="744"/>
        <v>Cake</v>
      </c>
      <c r="J6804" s="6">
        <f t="shared" si="745"/>
        <v>1</v>
      </c>
      <c r="K6804" s="6">
        <f t="shared" si="746"/>
        <v>3</v>
      </c>
      <c r="L6804" s="6">
        <f t="shared" si="743"/>
        <v>3</v>
      </c>
      <c r="M6804" t="str">
        <f t="shared" si="747"/>
        <v>Default mode</v>
      </c>
      <c r="N6804" t="str">
        <f t="shared" si="748"/>
        <v>UNKNOWN</v>
      </c>
      <c r="O6804" s="8">
        <f t="shared" si="749"/>
        <v>45225</v>
      </c>
    </row>
    <row r="6805" spans="1:15" x14ac:dyDescent="0.35">
      <c r="A6805" t="s">
        <v>6826</v>
      </c>
      <c r="B6805" s="4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I6805" s="4" t="str">
        <f t="shared" si="744"/>
        <v>Salad</v>
      </c>
      <c r="J6805" s="6">
        <f t="shared" si="745"/>
        <v>4</v>
      </c>
      <c r="K6805" s="6">
        <f t="shared" si="746"/>
        <v>5</v>
      </c>
      <c r="L6805" s="6">
        <f t="shared" si="743"/>
        <v>20</v>
      </c>
      <c r="M6805" t="str">
        <f t="shared" si="747"/>
        <v>Cash</v>
      </c>
      <c r="N6805" t="str">
        <f t="shared" si="748"/>
        <v>Takeaway</v>
      </c>
      <c r="O6805" s="8">
        <f t="shared" si="749"/>
        <v>45098</v>
      </c>
    </row>
    <row r="6806" spans="1:15" x14ac:dyDescent="0.35">
      <c r="A6806" t="s">
        <v>6827</v>
      </c>
      <c r="B6806" s="4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I6806" s="4" t="str">
        <f t="shared" si="744"/>
        <v>Cake</v>
      </c>
      <c r="J6806" s="6">
        <f t="shared" si="745"/>
        <v>5</v>
      </c>
      <c r="K6806" s="6">
        <f t="shared" si="746"/>
        <v>3</v>
      </c>
      <c r="L6806" s="6">
        <f t="shared" si="743"/>
        <v>15</v>
      </c>
      <c r="M6806" t="str">
        <f t="shared" si="747"/>
        <v>Default mode</v>
      </c>
      <c r="N6806" t="str">
        <f t="shared" si="748"/>
        <v>Takeaway</v>
      </c>
      <c r="O6806" s="8">
        <f t="shared" si="749"/>
        <v>44976</v>
      </c>
    </row>
    <row r="6807" spans="1:15" x14ac:dyDescent="0.35">
      <c r="A6807" t="s">
        <v>6828</v>
      </c>
      <c r="B6807" s="4" t="s">
        <v>39</v>
      </c>
      <c r="C6807">
        <v>3</v>
      </c>
      <c r="D6807">
        <v>3</v>
      </c>
      <c r="E6807">
        <v>9</v>
      </c>
      <c r="H6807" s="1">
        <v>44974</v>
      </c>
      <c r="I6807" s="4" t="str">
        <f t="shared" si="744"/>
        <v>Juice</v>
      </c>
      <c r="J6807" s="6">
        <f t="shared" si="745"/>
        <v>3</v>
      </c>
      <c r="K6807" s="6">
        <f t="shared" si="746"/>
        <v>3</v>
      </c>
      <c r="L6807" s="6">
        <f t="shared" si="743"/>
        <v>9</v>
      </c>
      <c r="M6807" t="str">
        <f t="shared" si="747"/>
        <v>Default mode</v>
      </c>
      <c r="N6807" t="str">
        <f t="shared" si="748"/>
        <v>UNKNOWN</v>
      </c>
      <c r="O6807" s="8">
        <f t="shared" si="749"/>
        <v>44974</v>
      </c>
    </row>
    <row r="6808" spans="1:15" x14ac:dyDescent="0.35">
      <c r="A6808" t="s">
        <v>6829</v>
      </c>
      <c r="B6808" s="4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I6808" s="4" t="str">
        <f t="shared" si="744"/>
        <v>Sandwich</v>
      </c>
      <c r="J6808" s="6">
        <f t="shared" si="745"/>
        <v>3</v>
      </c>
      <c r="K6808" s="6">
        <f t="shared" si="746"/>
        <v>4</v>
      </c>
      <c r="L6808" s="6">
        <f t="shared" si="743"/>
        <v>12</v>
      </c>
      <c r="M6808" t="str">
        <f t="shared" si="747"/>
        <v>Default mode</v>
      </c>
      <c r="N6808" t="str">
        <f t="shared" si="748"/>
        <v>Takeaway</v>
      </c>
      <c r="O6808" s="8">
        <f t="shared" si="749"/>
        <v>45149</v>
      </c>
    </row>
    <row r="6809" spans="1:15" x14ac:dyDescent="0.35">
      <c r="A6809" t="s">
        <v>6830</v>
      </c>
      <c r="B6809" s="4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  <c r="I6809" s="4" t="str">
        <f t="shared" si="744"/>
        <v>Cake</v>
      </c>
      <c r="J6809" s="6">
        <f t="shared" si="745"/>
        <v>3</v>
      </c>
      <c r="K6809" s="6">
        <f t="shared" si="746"/>
        <v>3</v>
      </c>
      <c r="L6809" s="6">
        <f t="shared" si="743"/>
        <v>9</v>
      </c>
      <c r="M6809" t="str">
        <f t="shared" si="747"/>
        <v>Cash</v>
      </c>
      <c r="N6809" t="str">
        <f t="shared" si="748"/>
        <v>UNKNOWN</v>
      </c>
      <c r="O6809" s="8">
        <f t="shared" si="749"/>
        <v>44976</v>
      </c>
    </row>
    <row r="6810" spans="1:15" x14ac:dyDescent="0.35">
      <c r="A6810" t="s">
        <v>6831</v>
      </c>
      <c r="B6810" s="4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  <c r="I6810" s="4" t="str">
        <f t="shared" si="744"/>
        <v>Cookie</v>
      </c>
      <c r="J6810" s="6">
        <f t="shared" si="745"/>
        <v>2</v>
      </c>
      <c r="K6810" s="6">
        <f t="shared" si="746"/>
        <v>1</v>
      </c>
      <c r="L6810" s="6">
        <f t="shared" si="743"/>
        <v>2</v>
      </c>
      <c r="M6810" t="str">
        <f t="shared" si="747"/>
        <v>Digital Wallet</v>
      </c>
      <c r="N6810" t="str">
        <f t="shared" si="748"/>
        <v>Takeaway</v>
      </c>
      <c r="O6810" s="8">
        <f t="shared" si="749"/>
        <v>45236</v>
      </c>
    </row>
    <row r="6811" spans="1:15" x14ac:dyDescent="0.35">
      <c r="A6811" t="s">
        <v>6832</v>
      </c>
      <c r="B6811" s="4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  <c r="I6811" s="4" t="str">
        <f t="shared" si="744"/>
        <v>Juice</v>
      </c>
      <c r="J6811" s="6">
        <f t="shared" si="745"/>
        <v>3.0551724137931036</v>
      </c>
      <c r="K6811" s="6">
        <f t="shared" si="746"/>
        <v>3</v>
      </c>
      <c r="L6811" s="6">
        <f t="shared" si="743"/>
        <v>15</v>
      </c>
      <c r="M6811" t="str">
        <f t="shared" si="747"/>
        <v>Digital Wallet</v>
      </c>
      <c r="N6811" t="str">
        <f t="shared" si="748"/>
        <v>In-store</v>
      </c>
      <c r="O6811" s="8">
        <f t="shared" si="749"/>
        <v>45225</v>
      </c>
    </row>
    <row r="6812" spans="1:15" x14ac:dyDescent="0.35">
      <c r="A6812" t="s">
        <v>6833</v>
      </c>
      <c r="B6812" s="4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I6812" s="4" t="str">
        <f t="shared" si="744"/>
        <v>Cake</v>
      </c>
      <c r="J6812" s="6">
        <f t="shared" si="745"/>
        <v>2</v>
      </c>
      <c r="K6812" s="6">
        <f t="shared" si="746"/>
        <v>3</v>
      </c>
      <c r="L6812" s="6">
        <f t="shared" si="743"/>
        <v>6</v>
      </c>
      <c r="M6812" t="str">
        <f t="shared" si="747"/>
        <v>Default mode</v>
      </c>
      <c r="N6812" t="str">
        <f t="shared" si="748"/>
        <v>Takeaway</v>
      </c>
      <c r="O6812" s="8">
        <f t="shared" si="749"/>
        <v>45031</v>
      </c>
    </row>
    <row r="6813" spans="1:15" x14ac:dyDescent="0.35">
      <c r="A6813" t="s">
        <v>6834</v>
      </c>
      <c r="B6813" s="4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I6813" s="4" t="str">
        <f t="shared" si="744"/>
        <v>Smoothie</v>
      </c>
      <c r="J6813" s="6">
        <f t="shared" si="745"/>
        <v>4</v>
      </c>
      <c r="K6813" s="6">
        <f t="shared" si="746"/>
        <v>4</v>
      </c>
      <c r="L6813" s="6">
        <f t="shared" si="743"/>
        <v>16</v>
      </c>
      <c r="M6813" t="str">
        <f t="shared" si="747"/>
        <v>Cash</v>
      </c>
      <c r="N6813" t="str">
        <f t="shared" si="748"/>
        <v>Takeaway</v>
      </c>
      <c r="O6813" s="8">
        <f t="shared" si="749"/>
        <v>45264</v>
      </c>
    </row>
    <row r="6814" spans="1:15" x14ac:dyDescent="0.35">
      <c r="A6814" t="s">
        <v>6835</v>
      </c>
      <c r="B6814" s="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  <c r="I6814" s="4" t="str">
        <f t="shared" si="744"/>
        <v>Cake</v>
      </c>
      <c r="J6814" s="6">
        <f t="shared" si="745"/>
        <v>4</v>
      </c>
      <c r="K6814" s="6">
        <f t="shared" si="746"/>
        <v>3</v>
      </c>
      <c r="L6814" s="6">
        <f t="shared" si="743"/>
        <v>12</v>
      </c>
      <c r="M6814" t="str">
        <f t="shared" si="747"/>
        <v>Digital Wallet</v>
      </c>
      <c r="N6814" t="str">
        <f t="shared" si="748"/>
        <v>Cafe</v>
      </c>
      <c r="O6814" s="8">
        <f t="shared" si="749"/>
        <v>45003</v>
      </c>
    </row>
    <row r="6815" spans="1:15" x14ac:dyDescent="0.35">
      <c r="A6815" t="s">
        <v>6836</v>
      </c>
      <c r="B6815" s="4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  <c r="I6815" s="4" t="str">
        <f t="shared" si="744"/>
        <v>Tea</v>
      </c>
      <c r="J6815" s="6">
        <f t="shared" si="745"/>
        <v>2</v>
      </c>
      <c r="K6815" s="6">
        <f t="shared" si="746"/>
        <v>1.5</v>
      </c>
      <c r="L6815" s="6">
        <f t="shared" si="743"/>
        <v>3</v>
      </c>
      <c r="M6815" t="str">
        <f t="shared" si="747"/>
        <v>Digital Wallet</v>
      </c>
      <c r="N6815" t="str">
        <f t="shared" si="748"/>
        <v>In-store</v>
      </c>
      <c r="O6815" s="8">
        <f t="shared" si="749"/>
        <v>45091</v>
      </c>
    </row>
    <row r="6816" spans="1:15" x14ac:dyDescent="0.35">
      <c r="A6816" t="s">
        <v>6837</v>
      </c>
      <c r="B6816" s="4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  <c r="I6816" s="4" t="str">
        <f t="shared" si="744"/>
        <v>Salad</v>
      </c>
      <c r="J6816" s="6">
        <f t="shared" si="745"/>
        <v>2</v>
      </c>
      <c r="K6816" s="6">
        <f t="shared" si="746"/>
        <v>5</v>
      </c>
      <c r="L6816" s="6">
        <f t="shared" si="743"/>
        <v>10</v>
      </c>
      <c r="M6816" t="str">
        <f t="shared" si="747"/>
        <v>Digital Wallet</v>
      </c>
      <c r="N6816" t="str">
        <f t="shared" si="748"/>
        <v>Takeaway</v>
      </c>
      <c r="O6816" s="8">
        <f t="shared" si="749"/>
        <v>45078</v>
      </c>
    </row>
    <row r="6817" spans="1:15" x14ac:dyDescent="0.35">
      <c r="A6817" t="s">
        <v>6838</v>
      </c>
      <c r="B6817" s="4" t="s">
        <v>65</v>
      </c>
      <c r="C6817">
        <v>3</v>
      </c>
      <c r="D6817">
        <v>1.5</v>
      </c>
      <c r="E6817">
        <v>4.5</v>
      </c>
      <c r="H6817" s="1">
        <v>45187</v>
      </c>
      <c r="I6817" s="4" t="str">
        <f t="shared" si="744"/>
        <v>Tea</v>
      </c>
      <c r="J6817" s="6">
        <f t="shared" si="745"/>
        <v>3</v>
      </c>
      <c r="K6817" s="6">
        <f t="shared" si="746"/>
        <v>1.5</v>
      </c>
      <c r="L6817" s="6">
        <f t="shared" si="743"/>
        <v>4.5</v>
      </c>
      <c r="M6817" t="str">
        <f t="shared" si="747"/>
        <v>Default mode</v>
      </c>
      <c r="N6817" t="str">
        <f t="shared" si="748"/>
        <v>UNKNOWN</v>
      </c>
      <c r="O6817" s="8">
        <f t="shared" si="749"/>
        <v>45187</v>
      </c>
    </row>
    <row r="6818" spans="1:15" x14ac:dyDescent="0.35">
      <c r="A6818" t="s">
        <v>6839</v>
      </c>
      <c r="B6818" s="4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I6818" s="4" t="str">
        <f t="shared" si="744"/>
        <v>Sandwich</v>
      </c>
      <c r="J6818" s="6">
        <f t="shared" si="745"/>
        <v>3</v>
      </c>
      <c r="K6818" s="6">
        <f t="shared" si="746"/>
        <v>4</v>
      </c>
      <c r="L6818" s="6">
        <f t="shared" si="743"/>
        <v>20</v>
      </c>
      <c r="M6818" t="str">
        <f t="shared" si="747"/>
        <v>Cash</v>
      </c>
      <c r="N6818" t="str">
        <f t="shared" si="748"/>
        <v>In-store</v>
      </c>
      <c r="O6818" s="8">
        <f t="shared" si="749"/>
        <v>45022</v>
      </c>
    </row>
    <row r="6819" spans="1:15" x14ac:dyDescent="0.35">
      <c r="A6819" t="s">
        <v>6840</v>
      </c>
      <c r="B6819" s="4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  <c r="I6819" s="4" t="str">
        <f t="shared" si="744"/>
        <v>Tea</v>
      </c>
      <c r="J6819" s="6">
        <f t="shared" si="745"/>
        <v>4</v>
      </c>
      <c r="K6819" s="6">
        <f t="shared" si="746"/>
        <v>1.5</v>
      </c>
      <c r="L6819" s="6">
        <f t="shared" si="743"/>
        <v>6</v>
      </c>
      <c r="M6819" t="str">
        <f t="shared" si="747"/>
        <v>Cash</v>
      </c>
      <c r="N6819" t="str">
        <f t="shared" si="748"/>
        <v>Cafe</v>
      </c>
      <c r="O6819" s="8">
        <f t="shared" si="749"/>
        <v>45159</v>
      </c>
    </row>
    <row r="6820" spans="1:15" x14ac:dyDescent="0.35">
      <c r="A6820" t="s">
        <v>6841</v>
      </c>
      <c r="B6820" s="4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  <c r="I6820" s="4" t="str">
        <f t="shared" si="744"/>
        <v>Sandwich</v>
      </c>
      <c r="J6820" s="6">
        <f t="shared" si="745"/>
        <v>5</v>
      </c>
      <c r="K6820" s="6">
        <f t="shared" si="746"/>
        <v>4</v>
      </c>
      <c r="L6820" s="6">
        <f t="shared" si="743"/>
        <v>20</v>
      </c>
      <c r="M6820" t="str">
        <f t="shared" si="747"/>
        <v>UNKNOWN</v>
      </c>
      <c r="N6820" t="str">
        <f t="shared" si="748"/>
        <v>Takeaway</v>
      </c>
      <c r="O6820" s="8">
        <f t="shared" si="749"/>
        <v>44973</v>
      </c>
    </row>
    <row r="6821" spans="1:15" x14ac:dyDescent="0.35">
      <c r="A6821" t="s">
        <v>6842</v>
      </c>
      <c r="B6821" s="4" t="s">
        <v>25</v>
      </c>
      <c r="C6821">
        <v>4</v>
      </c>
      <c r="E6821">
        <v>16</v>
      </c>
      <c r="G6821" t="s">
        <v>15</v>
      </c>
      <c r="H6821" s="1">
        <v>45175</v>
      </c>
      <c r="I6821" s="4" t="str">
        <f t="shared" si="744"/>
        <v>Smoothie</v>
      </c>
      <c r="J6821" s="6">
        <f t="shared" si="745"/>
        <v>4</v>
      </c>
      <c r="K6821" s="6">
        <f t="shared" si="746"/>
        <v>0</v>
      </c>
      <c r="L6821" s="6">
        <f t="shared" si="743"/>
        <v>16</v>
      </c>
      <c r="M6821" t="str">
        <f t="shared" si="747"/>
        <v>Default mode</v>
      </c>
      <c r="N6821" t="str">
        <f t="shared" si="748"/>
        <v>In-store</v>
      </c>
      <c r="O6821" s="8">
        <f t="shared" si="749"/>
        <v>45175</v>
      </c>
    </row>
    <row r="6822" spans="1:15" x14ac:dyDescent="0.35">
      <c r="A6822" t="s">
        <v>6843</v>
      </c>
      <c r="B6822" s="4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  <c r="I6822" s="4" t="str">
        <f t="shared" si="744"/>
        <v>Sandwich</v>
      </c>
      <c r="J6822" s="6">
        <f t="shared" si="745"/>
        <v>1</v>
      </c>
      <c r="K6822" s="6">
        <f t="shared" si="746"/>
        <v>4</v>
      </c>
      <c r="L6822" s="6">
        <f t="shared" si="743"/>
        <v>4</v>
      </c>
      <c r="M6822" t="str">
        <f t="shared" si="747"/>
        <v>Default mode</v>
      </c>
      <c r="N6822" t="str">
        <f t="shared" si="748"/>
        <v>Takeaway</v>
      </c>
      <c r="O6822" s="8">
        <f t="shared" si="749"/>
        <v>45078</v>
      </c>
    </row>
    <row r="6823" spans="1:15" x14ac:dyDescent="0.35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I6823" s="4" t="str">
        <f t="shared" si="744"/>
        <v>UNKNOWN</v>
      </c>
      <c r="J6823" s="6">
        <f t="shared" si="745"/>
        <v>2</v>
      </c>
      <c r="K6823" s="6">
        <f t="shared" si="746"/>
        <v>1.5</v>
      </c>
      <c r="L6823" s="6">
        <f t="shared" si="743"/>
        <v>3</v>
      </c>
      <c r="M6823" t="str">
        <f t="shared" si="747"/>
        <v>Default mode</v>
      </c>
      <c r="N6823" t="str">
        <f t="shared" si="748"/>
        <v>In-store</v>
      </c>
      <c r="O6823" s="8">
        <f t="shared" si="749"/>
        <v>45276</v>
      </c>
    </row>
    <row r="6824" spans="1:15" x14ac:dyDescent="0.35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I6824" s="4" t="str">
        <f t="shared" si="744"/>
        <v>UNKNOWN</v>
      </c>
      <c r="J6824" s="6">
        <f t="shared" si="745"/>
        <v>5</v>
      </c>
      <c r="K6824" s="6">
        <f t="shared" si="746"/>
        <v>3</v>
      </c>
      <c r="L6824" s="6">
        <f t="shared" si="743"/>
        <v>15</v>
      </c>
      <c r="M6824" t="str">
        <f t="shared" si="747"/>
        <v>Credit Card</v>
      </c>
      <c r="N6824" t="str">
        <f t="shared" si="748"/>
        <v>UNKNOWN</v>
      </c>
      <c r="O6824" s="8">
        <f t="shared" si="749"/>
        <v>45142</v>
      </c>
    </row>
    <row r="6825" spans="1:15" x14ac:dyDescent="0.35">
      <c r="A6825" t="s">
        <v>6846</v>
      </c>
      <c r="B6825" s="4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I6825" s="4" t="str">
        <f t="shared" si="744"/>
        <v>Tea</v>
      </c>
      <c r="J6825" s="6">
        <f t="shared" si="745"/>
        <v>2</v>
      </c>
      <c r="K6825" s="6">
        <f t="shared" si="746"/>
        <v>1.5</v>
      </c>
      <c r="L6825" s="6">
        <f t="shared" si="743"/>
        <v>3</v>
      </c>
      <c r="M6825" t="str">
        <f t="shared" si="747"/>
        <v>Default mode</v>
      </c>
      <c r="N6825" t="str">
        <f t="shared" si="748"/>
        <v>In-store</v>
      </c>
      <c r="O6825" s="8">
        <f t="shared" si="749"/>
        <v>45116</v>
      </c>
    </row>
    <row r="6826" spans="1:15" x14ac:dyDescent="0.35">
      <c r="A6826" t="s">
        <v>6847</v>
      </c>
      <c r="B6826" s="4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I6826" s="4" t="str">
        <f t="shared" si="744"/>
        <v>Sandwich</v>
      </c>
      <c r="J6826" s="6">
        <f t="shared" si="745"/>
        <v>1</v>
      </c>
      <c r="K6826" s="6">
        <f t="shared" si="746"/>
        <v>4</v>
      </c>
      <c r="L6826" s="6">
        <f t="shared" si="743"/>
        <v>4</v>
      </c>
      <c r="M6826" t="str">
        <f t="shared" si="747"/>
        <v>Credit Card</v>
      </c>
      <c r="N6826" t="str">
        <f t="shared" si="748"/>
        <v>UNKNOWN</v>
      </c>
      <c r="O6826" s="8">
        <f t="shared" si="749"/>
        <v>44936</v>
      </c>
    </row>
    <row r="6827" spans="1:15" x14ac:dyDescent="0.35">
      <c r="A6827" t="s">
        <v>6848</v>
      </c>
      <c r="B6827" s="4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I6827" s="4" t="str">
        <f t="shared" si="744"/>
        <v>Salad</v>
      </c>
      <c r="J6827" s="6">
        <f t="shared" si="745"/>
        <v>1</v>
      </c>
      <c r="K6827" s="6">
        <f t="shared" si="746"/>
        <v>5</v>
      </c>
      <c r="L6827" s="6">
        <f t="shared" si="743"/>
        <v>5</v>
      </c>
      <c r="M6827" t="str">
        <f t="shared" si="747"/>
        <v>Cash</v>
      </c>
      <c r="N6827" t="str">
        <f t="shared" si="748"/>
        <v>Takeaway</v>
      </c>
      <c r="O6827" s="8">
        <f t="shared" si="749"/>
        <v>44993</v>
      </c>
    </row>
    <row r="6828" spans="1:15" x14ac:dyDescent="0.35">
      <c r="A6828" t="s">
        <v>6849</v>
      </c>
      <c r="B6828" s="4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 s="4" t="str">
        <f t="shared" si="744"/>
        <v>Cake</v>
      </c>
      <c r="J6828" s="6">
        <f t="shared" si="745"/>
        <v>1</v>
      </c>
      <c r="K6828" s="6">
        <f t="shared" si="746"/>
        <v>3</v>
      </c>
      <c r="L6828" s="6">
        <f t="shared" si="743"/>
        <v>3</v>
      </c>
      <c r="M6828" t="str">
        <f t="shared" si="747"/>
        <v>Digital Wallet</v>
      </c>
      <c r="N6828" t="str">
        <f t="shared" si="748"/>
        <v>UNKNOWN</v>
      </c>
      <c r="O6828" s="8">
        <f t="shared" si="749"/>
        <v>45049</v>
      </c>
    </row>
    <row r="6829" spans="1:15" x14ac:dyDescent="0.35">
      <c r="A6829" t="s">
        <v>6850</v>
      </c>
      <c r="B6829" s="4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I6829" s="4" t="str">
        <f t="shared" si="744"/>
        <v>Tea</v>
      </c>
      <c r="J6829" s="6">
        <f t="shared" si="745"/>
        <v>1</v>
      </c>
      <c r="K6829" s="6">
        <f t="shared" si="746"/>
        <v>1.5</v>
      </c>
      <c r="L6829" s="6">
        <f t="shared" si="743"/>
        <v>1.5</v>
      </c>
      <c r="M6829" t="str">
        <f t="shared" si="747"/>
        <v>Credit Card</v>
      </c>
      <c r="N6829" t="str">
        <f t="shared" si="748"/>
        <v>UNKNOWN</v>
      </c>
      <c r="O6829" s="8">
        <f t="shared" si="749"/>
        <v>45146</v>
      </c>
    </row>
    <row r="6830" spans="1:15" x14ac:dyDescent="0.35">
      <c r="A6830" t="s">
        <v>6851</v>
      </c>
      <c r="B6830" s="4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I6830" s="4" t="str">
        <f t="shared" si="744"/>
        <v>Tea</v>
      </c>
      <c r="J6830" s="6">
        <f t="shared" si="745"/>
        <v>3</v>
      </c>
      <c r="K6830" s="6">
        <f t="shared" si="746"/>
        <v>1.5</v>
      </c>
      <c r="L6830" s="6">
        <f t="shared" si="743"/>
        <v>4.5</v>
      </c>
      <c r="M6830" t="str">
        <f t="shared" si="747"/>
        <v>Credit Card</v>
      </c>
      <c r="N6830" t="str">
        <f t="shared" si="748"/>
        <v>In-store</v>
      </c>
      <c r="O6830" s="8">
        <f t="shared" si="749"/>
        <v>44966</v>
      </c>
    </row>
    <row r="6831" spans="1:15" x14ac:dyDescent="0.35">
      <c r="A6831" t="s">
        <v>6852</v>
      </c>
      <c r="B6831" s="4" t="s">
        <v>13</v>
      </c>
      <c r="C6831">
        <v>3</v>
      </c>
      <c r="D6831">
        <v>3</v>
      </c>
      <c r="F6831" t="s">
        <v>14</v>
      </c>
      <c r="H6831" t="s">
        <v>18</v>
      </c>
      <c r="I6831" s="4" t="str">
        <f t="shared" si="744"/>
        <v>Cake</v>
      </c>
      <c r="J6831" s="6">
        <f t="shared" si="745"/>
        <v>3</v>
      </c>
      <c r="K6831" s="6">
        <f t="shared" si="746"/>
        <v>3</v>
      </c>
      <c r="L6831" s="6">
        <f t="shared" si="743"/>
        <v>9</v>
      </c>
      <c r="M6831" t="str">
        <f t="shared" si="747"/>
        <v>Cash</v>
      </c>
      <c r="N6831" t="str">
        <f t="shared" si="748"/>
        <v>UNKNOWN</v>
      </c>
      <c r="O6831" s="8">
        <f t="shared" si="749"/>
        <v>45078</v>
      </c>
    </row>
    <row r="6832" spans="1:15" x14ac:dyDescent="0.35">
      <c r="A6832" t="s">
        <v>6853</v>
      </c>
      <c r="B6832" s="4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I6832" s="4" t="str">
        <f t="shared" si="744"/>
        <v>Cookie</v>
      </c>
      <c r="J6832" s="6">
        <f t="shared" si="745"/>
        <v>4</v>
      </c>
      <c r="K6832" s="6">
        <f t="shared" si="746"/>
        <v>1</v>
      </c>
      <c r="L6832" s="6">
        <f t="shared" si="743"/>
        <v>4</v>
      </c>
      <c r="M6832" t="str">
        <f t="shared" si="747"/>
        <v>Default mode</v>
      </c>
      <c r="N6832" t="str">
        <f t="shared" si="748"/>
        <v>Takeaway</v>
      </c>
      <c r="O6832" s="8">
        <f t="shared" si="749"/>
        <v>45015</v>
      </c>
    </row>
    <row r="6833" spans="1:15" x14ac:dyDescent="0.35">
      <c r="A6833" t="s">
        <v>6854</v>
      </c>
      <c r="B6833" s="4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I6833" s="4" t="str">
        <f t="shared" si="744"/>
        <v>Juice</v>
      </c>
      <c r="J6833" s="6">
        <f t="shared" si="745"/>
        <v>2</v>
      </c>
      <c r="K6833" s="6">
        <f t="shared" si="746"/>
        <v>3</v>
      </c>
      <c r="L6833" s="6">
        <f t="shared" si="743"/>
        <v>6</v>
      </c>
      <c r="M6833" t="str">
        <f t="shared" si="747"/>
        <v>Credit Card</v>
      </c>
      <c r="N6833" t="str">
        <f t="shared" si="748"/>
        <v>In-store</v>
      </c>
      <c r="O6833" s="8">
        <f t="shared" si="749"/>
        <v>45075</v>
      </c>
    </row>
    <row r="6834" spans="1:15" x14ac:dyDescent="0.35">
      <c r="A6834" t="s">
        <v>6855</v>
      </c>
      <c r="B6834" s="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I6834" s="4" t="str">
        <f t="shared" si="744"/>
        <v>Coffee</v>
      </c>
      <c r="J6834" s="6">
        <f t="shared" si="745"/>
        <v>1</v>
      </c>
      <c r="K6834" s="6">
        <f t="shared" si="746"/>
        <v>2</v>
      </c>
      <c r="L6834" s="6">
        <f t="shared" si="743"/>
        <v>2</v>
      </c>
      <c r="M6834" t="str">
        <f t="shared" si="747"/>
        <v>Credit Card</v>
      </c>
      <c r="N6834" t="str">
        <f t="shared" si="748"/>
        <v>Takeaway</v>
      </c>
      <c r="O6834" s="8">
        <f t="shared" si="749"/>
        <v>45198</v>
      </c>
    </row>
    <row r="6835" spans="1:15" x14ac:dyDescent="0.35">
      <c r="A6835" t="s">
        <v>6856</v>
      </c>
      <c r="B6835" s="4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I6835" s="4" t="str">
        <f t="shared" si="744"/>
        <v>Salad</v>
      </c>
      <c r="J6835" s="6">
        <f t="shared" si="745"/>
        <v>1</v>
      </c>
      <c r="K6835" s="6">
        <f t="shared" si="746"/>
        <v>5</v>
      </c>
      <c r="L6835" s="6">
        <f t="shared" si="743"/>
        <v>5</v>
      </c>
      <c r="M6835" t="str">
        <f t="shared" si="747"/>
        <v>Credit Card</v>
      </c>
      <c r="N6835" t="str">
        <f t="shared" si="748"/>
        <v>Takeaway</v>
      </c>
      <c r="O6835" s="8">
        <f t="shared" si="749"/>
        <v>45155</v>
      </c>
    </row>
    <row r="6836" spans="1:15" x14ac:dyDescent="0.35">
      <c r="A6836" t="s">
        <v>6857</v>
      </c>
      <c r="B6836" s="4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  <c r="I6836" s="4" t="str">
        <f t="shared" si="744"/>
        <v>Smoothie</v>
      </c>
      <c r="J6836" s="6">
        <f t="shared" si="745"/>
        <v>5</v>
      </c>
      <c r="K6836" s="6">
        <f t="shared" si="746"/>
        <v>4</v>
      </c>
      <c r="L6836" s="6">
        <f t="shared" si="743"/>
        <v>20</v>
      </c>
      <c r="M6836" t="str">
        <f t="shared" si="747"/>
        <v>Cash</v>
      </c>
      <c r="N6836" t="str">
        <f t="shared" si="748"/>
        <v>UNKNOWN</v>
      </c>
      <c r="O6836" s="8">
        <f t="shared" si="749"/>
        <v>44961</v>
      </c>
    </row>
    <row r="6837" spans="1:15" x14ac:dyDescent="0.35">
      <c r="A6837" t="s">
        <v>6858</v>
      </c>
      <c r="B6837" s="4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I6837" s="4" t="str">
        <f t="shared" si="744"/>
        <v>Smoothie</v>
      </c>
      <c r="J6837" s="6">
        <f t="shared" si="745"/>
        <v>3</v>
      </c>
      <c r="K6837" s="6">
        <f t="shared" si="746"/>
        <v>4</v>
      </c>
      <c r="L6837" s="6">
        <f t="shared" si="743"/>
        <v>12</v>
      </c>
      <c r="M6837" t="str">
        <f t="shared" si="747"/>
        <v>Credit Card</v>
      </c>
      <c r="N6837" t="str">
        <f t="shared" si="748"/>
        <v>In-store</v>
      </c>
      <c r="O6837" s="8">
        <f t="shared" si="749"/>
        <v>45176</v>
      </c>
    </row>
    <row r="6838" spans="1:15" x14ac:dyDescent="0.35">
      <c r="A6838" t="s">
        <v>6859</v>
      </c>
      <c r="B6838" s="4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I6838" s="4" t="str">
        <f t="shared" si="744"/>
        <v>Juice</v>
      </c>
      <c r="J6838" s="6">
        <f t="shared" si="745"/>
        <v>3</v>
      </c>
      <c r="K6838" s="6">
        <f t="shared" si="746"/>
        <v>3</v>
      </c>
      <c r="L6838" s="6">
        <f t="shared" si="743"/>
        <v>9</v>
      </c>
      <c r="M6838" t="str">
        <f t="shared" si="747"/>
        <v>Credit Card</v>
      </c>
      <c r="N6838" t="str">
        <f t="shared" si="748"/>
        <v>In-store</v>
      </c>
      <c r="O6838" s="8">
        <f t="shared" si="749"/>
        <v>44951</v>
      </c>
    </row>
    <row r="6839" spans="1:15" x14ac:dyDescent="0.35">
      <c r="A6839" t="s">
        <v>6860</v>
      </c>
      <c r="B6839" s="4" t="s">
        <v>28</v>
      </c>
      <c r="C6839">
        <v>4</v>
      </c>
      <c r="D6839">
        <v>4</v>
      </c>
      <c r="E6839">
        <v>16</v>
      </c>
      <c r="H6839" s="1">
        <v>45042</v>
      </c>
      <c r="I6839" s="4" t="str">
        <f t="shared" si="744"/>
        <v>Sandwich</v>
      </c>
      <c r="J6839" s="6">
        <f t="shared" si="745"/>
        <v>4</v>
      </c>
      <c r="K6839" s="6">
        <f t="shared" si="746"/>
        <v>4</v>
      </c>
      <c r="L6839" s="6">
        <f t="shared" si="743"/>
        <v>16</v>
      </c>
      <c r="M6839" t="str">
        <f t="shared" si="747"/>
        <v>Default mode</v>
      </c>
      <c r="N6839" t="str">
        <f t="shared" si="748"/>
        <v>UNKNOWN</v>
      </c>
      <c r="O6839" s="8">
        <f t="shared" si="749"/>
        <v>45042</v>
      </c>
    </row>
    <row r="6840" spans="1:15" x14ac:dyDescent="0.35">
      <c r="A6840" t="s">
        <v>6861</v>
      </c>
      <c r="B6840" s="4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  <c r="I6840" s="4" t="str">
        <f t="shared" si="744"/>
        <v>Sandwich</v>
      </c>
      <c r="J6840" s="6">
        <f t="shared" si="745"/>
        <v>1</v>
      </c>
      <c r="K6840" s="6">
        <f t="shared" si="746"/>
        <v>4</v>
      </c>
      <c r="L6840" s="6">
        <f t="shared" si="743"/>
        <v>4</v>
      </c>
      <c r="M6840" t="str">
        <f t="shared" si="747"/>
        <v>Default mode</v>
      </c>
      <c r="N6840" t="str">
        <f t="shared" si="748"/>
        <v>In-store</v>
      </c>
      <c r="O6840" s="8">
        <f t="shared" si="749"/>
        <v>45130</v>
      </c>
    </row>
    <row r="6841" spans="1:15" x14ac:dyDescent="0.35">
      <c r="A6841" t="s">
        <v>6862</v>
      </c>
      <c r="B6841" s="4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I6841" s="4" t="str">
        <f t="shared" si="744"/>
        <v>Cookie</v>
      </c>
      <c r="J6841" s="6">
        <f t="shared" si="745"/>
        <v>4</v>
      </c>
      <c r="K6841" s="6">
        <f t="shared" si="746"/>
        <v>1</v>
      </c>
      <c r="L6841" s="6">
        <f t="shared" si="743"/>
        <v>4</v>
      </c>
      <c r="M6841" t="str">
        <f t="shared" si="747"/>
        <v>Credit Card</v>
      </c>
      <c r="N6841" t="str">
        <f t="shared" si="748"/>
        <v>Takeaway</v>
      </c>
      <c r="O6841" s="8">
        <f t="shared" si="749"/>
        <v>45244</v>
      </c>
    </row>
    <row r="6842" spans="1:15" x14ac:dyDescent="0.35">
      <c r="A6842" t="s">
        <v>6863</v>
      </c>
      <c r="B6842" s="4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I6842" s="4" t="str">
        <f t="shared" si="744"/>
        <v>Coffee</v>
      </c>
      <c r="J6842" s="6">
        <f t="shared" si="745"/>
        <v>3</v>
      </c>
      <c r="K6842" s="6">
        <f t="shared" si="746"/>
        <v>2</v>
      </c>
      <c r="L6842" s="6">
        <f t="shared" si="743"/>
        <v>6</v>
      </c>
      <c r="M6842" t="str">
        <f t="shared" si="747"/>
        <v>Cash</v>
      </c>
      <c r="N6842" t="str">
        <f t="shared" si="748"/>
        <v>Takeaway</v>
      </c>
      <c r="O6842" s="8">
        <f t="shared" si="749"/>
        <v>45164</v>
      </c>
    </row>
    <row r="6843" spans="1:15" x14ac:dyDescent="0.35">
      <c r="A6843" t="s">
        <v>6864</v>
      </c>
      <c r="B6843" s="4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  <c r="I6843" s="4" t="str">
        <f t="shared" si="744"/>
        <v>Tea</v>
      </c>
      <c r="J6843" s="6">
        <f t="shared" si="745"/>
        <v>3.0590185676392574</v>
      </c>
      <c r="K6843" s="6">
        <f t="shared" si="746"/>
        <v>1.5</v>
      </c>
      <c r="L6843" s="6">
        <f t="shared" si="743"/>
        <v>6</v>
      </c>
      <c r="M6843" t="str">
        <f t="shared" si="747"/>
        <v>Default mode</v>
      </c>
      <c r="N6843" t="str">
        <f t="shared" si="748"/>
        <v>In-store</v>
      </c>
      <c r="O6843" s="8">
        <f t="shared" si="749"/>
        <v>45078</v>
      </c>
    </row>
    <row r="6844" spans="1:15" x14ac:dyDescent="0.35">
      <c r="A6844" t="s">
        <v>6865</v>
      </c>
      <c r="B6844" s="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  <c r="I6844" s="4" t="str">
        <f t="shared" si="744"/>
        <v>Salad</v>
      </c>
      <c r="J6844" s="6">
        <f t="shared" si="745"/>
        <v>4</v>
      </c>
      <c r="K6844" s="6">
        <f t="shared" si="746"/>
        <v>5</v>
      </c>
      <c r="L6844" s="6">
        <f t="shared" si="743"/>
        <v>20</v>
      </c>
      <c r="M6844" t="str">
        <f t="shared" si="747"/>
        <v>Digital Wallet</v>
      </c>
      <c r="N6844" t="str">
        <f t="shared" si="748"/>
        <v>Takeaway</v>
      </c>
      <c r="O6844" s="8">
        <f t="shared" si="749"/>
        <v>45195</v>
      </c>
    </row>
    <row r="6845" spans="1:15" x14ac:dyDescent="0.35">
      <c r="A6845" t="s">
        <v>6866</v>
      </c>
      <c r="B6845" s="4" t="s">
        <v>20</v>
      </c>
      <c r="C6845">
        <v>4</v>
      </c>
      <c r="D6845">
        <v>5</v>
      </c>
      <c r="E6845">
        <v>20</v>
      </c>
      <c r="H6845" s="1">
        <v>45019</v>
      </c>
      <c r="I6845" s="4" t="str">
        <f t="shared" si="744"/>
        <v>Salad</v>
      </c>
      <c r="J6845" s="6">
        <f t="shared" si="745"/>
        <v>4</v>
      </c>
      <c r="K6845" s="6">
        <f t="shared" si="746"/>
        <v>5</v>
      </c>
      <c r="L6845" s="6">
        <f t="shared" si="743"/>
        <v>20</v>
      </c>
      <c r="M6845" t="str">
        <f t="shared" si="747"/>
        <v>Default mode</v>
      </c>
      <c r="N6845" t="str">
        <f t="shared" si="748"/>
        <v>UNKNOWN</v>
      </c>
      <c r="O6845" s="8">
        <f t="shared" si="749"/>
        <v>45019</v>
      </c>
    </row>
    <row r="6846" spans="1:15" x14ac:dyDescent="0.35">
      <c r="A6846" t="s">
        <v>6867</v>
      </c>
      <c r="B6846" s="4" t="s">
        <v>20</v>
      </c>
      <c r="C6846">
        <v>5</v>
      </c>
      <c r="D6846">
        <v>5</v>
      </c>
      <c r="E6846">
        <v>25</v>
      </c>
      <c r="H6846" s="1">
        <v>45161</v>
      </c>
      <c r="I6846" s="4" t="str">
        <f t="shared" si="744"/>
        <v>Salad</v>
      </c>
      <c r="J6846" s="6">
        <f t="shared" si="745"/>
        <v>5</v>
      </c>
      <c r="K6846" s="6">
        <f t="shared" si="746"/>
        <v>5</v>
      </c>
      <c r="L6846" s="6">
        <f t="shared" si="743"/>
        <v>25</v>
      </c>
      <c r="M6846" t="str">
        <f t="shared" si="747"/>
        <v>Default mode</v>
      </c>
      <c r="N6846" t="str">
        <f t="shared" si="748"/>
        <v>UNKNOWN</v>
      </c>
      <c r="O6846" s="8">
        <f t="shared" si="749"/>
        <v>45161</v>
      </c>
    </row>
    <row r="6847" spans="1:15" x14ac:dyDescent="0.35">
      <c r="A6847" t="s">
        <v>6868</v>
      </c>
      <c r="B6847" s="4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I6847" s="4" t="str">
        <f t="shared" si="744"/>
        <v>Cookie</v>
      </c>
      <c r="J6847" s="6">
        <f t="shared" si="745"/>
        <v>3</v>
      </c>
      <c r="K6847" s="6">
        <f t="shared" si="746"/>
        <v>1</v>
      </c>
      <c r="L6847" s="6">
        <f t="shared" si="743"/>
        <v>3</v>
      </c>
      <c r="M6847" t="str">
        <f t="shared" si="747"/>
        <v>Default mode</v>
      </c>
      <c r="N6847" t="str">
        <f t="shared" si="748"/>
        <v>Takeaway</v>
      </c>
      <c r="O6847" s="8">
        <f t="shared" si="749"/>
        <v>44944</v>
      </c>
    </row>
    <row r="6848" spans="1:15" x14ac:dyDescent="0.35">
      <c r="A6848" t="s">
        <v>6869</v>
      </c>
      <c r="B6848" s="4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I6848" s="4" t="str">
        <f t="shared" si="744"/>
        <v>Sandwich</v>
      </c>
      <c r="J6848" s="6">
        <f t="shared" si="745"/>
        <v>4</v>
      </c>
      <c r="K6848" s="6">
        <f t="shared" si="746"/>
        <v>4</v>
      </c>
      <c r="L6848" s="6">
        <f t="shared" si="743"/>
        <v>16</v>
      </c>
      <c r="M6848" t="str">
        <f t="shared" si="747"/>
        <v>Credit Card</v>
      </c>
      <c r="N6848" t="str">
        <f t="shared" si="748"/>
        <v>Takeaway</v>
      </c>
      <c r="O6848" s="8">
        <f t="shared" si="749"/>
        <v>44943</v>
      </c>
    </row>
    <row r="6849" spans="1:15" x14ac:dyDescent="0.35">
      <c r="A6849" t="s">
        <v>6870</v>
      </c>
      <c r="B6849" s="4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I6849" s="4" t="str">
        <f t="shared" si="744"/>
        <v>Sandwich</v>
      </c>
      <c r="J6849" s="6">
        <f t="shared" si="745"/>
        <v>1</v>
      </c>
      <c r="K6849" s="6">
        <f t="shared" si="746"/>
        <v>4</v>
      </c>
      <c r="L6849" s="6">
        <f t="shared" si="743"/>
        <v>4</v>
      </c>
      <c r="M6849" t="str">
        <f t="shared" si="747"/>
        <v>Cash</v>
      </c>
      <c r="N6849" t="str">
        <f t="shared" si="748"/>
        <v>UNKNOWN</v>
      </c>
      <c r="O6849" s="8">
        <f t="shared" si="749"/>
        <v>45279</v>
      </c>
    </row>
    <row r="6850" spans="1:15" x14ac:dyDescent="0.35">
      <c r="A6850" t="s">
        <v>6871</v>
      </c>
      <c r="B6850" s="4" t="s">
        <v>20</v>
      </c>
      <c r="C6850">
        <v>3</v>
      </c>
      <c r="D6850">
        <v>5</v>
      </c>
      <c r="E6850">
        <v>15</v>
      </c>
      <c r="H6850" s="1">
        <v>45014</v>
      </c>
      <c r="I6850" s="4" t="str">
        <f t="shared" si="744"/>
        <v>Salad</v>
      </c>
      <c r="J6850" s="6">
        <f t="shared" si="745"/>
        <v>3</v>
      </c>
      <c r="K6850" s="6">
        <f t="shared" si="746"/>
        <v>5</v>
      </c>
      <c r="L6850" s="6">
        <f t="shared" ref="L6850:L6913" si="750">IF(ISBLANK(E6850),PRODUCT(J6850,K6850),IF(E6850="ERROR",PRODUCT(J6850,K6850),IF(E6850="UNKNOWN",PRODUCT(J6850,K6850),E6850)))</f>
        <v>15</v>
      </c>
      <c r="M6850" t="str">
        <f t="shared" si="747"/>
        <v>Default mode</v>
      </c>
      <c r="N6850" t="str">
        <f t="shared" si="748"/>
        <v>UNKNOWN</v>
      </c>
      <c r="O6850" s="8">
        <f t="shared" si="749"/>
        <v>45014</v>
      </c>
    </row>
    <row r="6851" spans="1:15" x14ac:dyDescent="0.35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  <c r="I6851" s="4" t="str">
        <f t="shared" ref="I6851:I6914" si="751">IF(ISBLANK(B6851),"UNKNOWN",IF(B6851="ERROR","Juice",B6851))</f>
        <v>UNKNOWN</v>
      </c>
      <c r="J6851" s="6">
        <f t="shared" ref="J6851:J6914" si="752">IF(ISBLANK(C6851),E6851/D6851,IF(C6851="ERROR",AVERAGE(C6851:C16850),IF(C6851="UNKNOWN",MEDIAN(C6851:C16850),C6851)))</f>
        <v>3</v>
      </c>
      <c r="K6851" s="6">
        <f t="shared" ref="K6851:K6914" si="753">IF(ISBLANK(D6851),0,IF(D6851="ERROR",AVERAGE(D6851:D16850),IF(D6851="UNKNOWN",MEDIAN(D6851:D16850),D6851)))</f>
        <v>3</v>
      </c>
      <c r="L6851" s="6">
        <f t="shared" si="750"/>
        <v>12</v>
      </c>
      <c r="M6851" t="str">
        <f t="shared" ref="M6851:M6914" si="754">IF(ISBLANK(F6851),"Default mode",IF(F6851="ERROR","Cash",F6851))</f>
        <v>Cash</v>
      </c>
      <c r="N6851" t="str">
        <f t="shared" ref="N6851:N6914" si="755">IF(ISBLANK(G6851),"UNKNOWN",IF(G6851="ERROR","Cafe",G6851))</f>
        <v>UNKNOWN</v>
      </c>
      <c r="O6851" s="8">
        <f t="shared" ref="O6851:O6914" si="756">IF(ISBLANK(H6851),DATE(2023,1,1),IF(H6851="ERROR",DATE(2023,6,1),IF(H6851="UNKNOWN",DATE(2023,1,1),H6851)))</f>
        <v>45111</v>
      </c>
    </row>
    <row r="6852" spans="1:15" x14ac:dyDescent="0.35">
      <c r="A6852" t="s">
        <v>6873</v>
      </c>
      <c r="B6852" s="4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  <c r="I6852" s="4" t="str">
        <f t="shared" si="751"/>
        <v>Smoothie</v>
      </c>
      <c r="J6852" s="6">
        <f t="shared" si="752"/>
        <v>4</v>
      </c>
      <c r="K6852" s="6">
        <f t="shared" si="753"/>
        <v>4</v>
      </c>
      <c r="L6852" s="6">
        <f t="shared" si="750"/>
        <v>16</v>
      </c>
      <c r="M6852" t="str">
        <f t="shared" si="754"/>
        <v>Default mode</v>
      </c>
      <c r="N6852" t="str">
        <f t="shared" si="755"/>
        <v>UNKNOWN</v>
      </c>
      <c r="O6852" s="8">
        <f t="shared" si="756"/>
        <v>45124</v>
      </c>
    </row>
    <row r="6853" spans="1:15" x14ac:dyDescent="0.35">
      <c r="A6853" t="s">
        <v>6874</v>
      </c>
      <c r="B6853" s="4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  <c r="I6853" s="4" t="str">
        <f t="shared" si="751"/>
        <v>Smoothie</v>
      </c>
      <c r="J6853" s="6">
        <f t="shared" si="752"/>
        <v>3</v>
      </c>
      <c r="K6853" s="6">
        <f t="shared" si="753"/>
        <v>4</v>
      </c>
      <c r="L6853" s="6">
        <f t="shared" si="750"/>
        <v>12</v>
      </c>
      <c r="M6853" t="str">
        <f t="shared" si="754"/>
        <v>Digital Wallet</v>
      </c>
      <c r="N6853" t="str">
        <f t="shared" si="755"/>
        <v>In-store</v>
      </c>
      <c r="O6853" s="8">
        <f t="shared" si="756"/>
        <v>45062</v>
      </c>
    </row>
    <row r="6854" spans="1:15" x14ac:dyDescent="0.35">
      <c r="A6854" t="s">
        <v>6875</v>
      </c>
      <c r="B6854" s="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  <c r="I6854" s="4" t="str">
        <f t="shared" si="751"/>
        <v>Sandwich</v>
      </c>
      <c r="J6854" s="6">
        <f t="shared" si="752"/>
        <v>1</v>
      </c>
      <c r="K6854" s="6">
        <f t="shared" si="753"/>
        <v>4</v>
      </c>
      <c r="L6854" s="6">
        <f t="shared" si="750"/>
        <v>4</v>
      </c>
      <c r="M6854" t="str">
        <f t="shared" si="754"/>
        <v>Digital Wallet</v>
      </c>
      <c r="N6854" t="str">
        <f t="shared" si="755"/>
        <v>Takeaway</v>
      </c>
      <c r="O6854" s="8">
        <f t="shared" si="756"/>
        <v>45035</v>
      </c>
    </row>
    <row r="6855" spans="1:15" x14ac:dyDescent="0.35">
      <c r="A6855" t="s">
        <v>6876</v>
      </c>
      <c r="B6855" s="4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  <c r="I6855" s="4" t="str">
        <f t="shared" si="751"/>
        <v>UNKNOWN</v>
      </c>
      <c r="J6855" s="6">
        <f t="shared" si="752"/>
        <v>2</v>
      </c>
      <c r="K6855" s="6">
        <f t="shared" si="753"/>
        <v>5</v>
      </c>
      <c r="L6855" s="6">
        <f t="shared" si="750"/>
        <v>10</v>
      </c>
      <c r="M6855" t="str">
        <f t="shared" si="754"/>
        <v>Digital Wallet</v>
      </c>
      <c r="N6855" t="str">
        <f t="shared" si="755"/>
        <v>In-store</v>
      </c>
      <c r="O6855" s="8">
        <f t="shared" si="756"/>
        <v>45096</v>
      </c>
    </row>
    <row r="6856" spans="1:15" x14ac:dyDescent="0.35">
      <c r="A6856" t="s">
        <v>6877</v>
      </c>
      <c r="B6856" s="4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  <c r="I6856" s="4" t="str">
        <f t="shared" si="751"/>
        <v>Smoothie</v>
      </c>
      <c r="J6856" s="6">
        <f t="shared" si="752"/>
        <v>5</v>
      </c>
      <c r="K6856" s="6">
        <f t="shared" si="753"/>
        <v>4</v>
      </c>
      <c r="L6856" s="6">
        <f t="shared" si="750"/>
        <v>20</v>
      </c>
      <c r="M6856" t="str">
        <f t="shared" si="754"/>
        <v>Digital Wallet</v>
      </c>
      <c r="N6856" t="str">
        <f t="shared" si="755"/>
        <v>In-store</v>
      </c>
      <c r="O6856" s="8">
        <f t="shared" si="756"/>
        <v>45161</v>
      </c>
    </row>
    <row r="6857" spans="1:15" x14ac:dyDescent="0.35">
      <c r="A6857" t="s">
        <v>6878</v>
      </c>
      <c r="B6857" s="4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  <c r="I6857" s="4" t="str">
        <f t="shared" si="751"/>
        <v>Smoothie</v>
      </c>
      <c r="J6857" s="6">
        <f t="shared" si="752"/>
        <v>1</v>
      </c>
      <c r="K6857" s="6">
        <f t="shared" si="753"/>
        <v>4</v>
      </c>
      <c r="L6857" s="6">
        <f t="shared" si="750"/>
        <v>4</v>
      </c>
      <c r="M6857" t="str">
        <f t="shared" si="754"/>
        <v>Credit Card</v>
      </c>
      <c r="N6857" t="str">
        <f t="shared" si="755"/>
        <v>Cafe</v>
      </c>
      <c r="O6857" s="8">
        <f t="shared" si="756"/>
        <v>44955</v>
      </c>
    </row>
    <row r="6858" spans="1:15" x14ac:dyDescent="0.35">
      <c r="A6858" t="s">
        <v>6879</v>
      </c>
      <c r="B6858" s="4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I6858" s="4" t="str">
        <f t="shared" si="751"/>
        <v>Coffee</v>
      </c>
      <c r="J6858" s="6">
        <f t="shared" si="752"/>
        <v>4</v>
      </c>
      <c r="K6858" s="6">
        <f t="shared" si="753"/>
        <v>2</v>
      </c>
      <c r="L6858" s="6">
        <f t="shared" si="750"/>
        <v>8</v>
      </c>
      <c r="M6858" t="str">
        <f t="shared" si="754"/>
        <v>Default mode</v>
      </c>
      <c r="N6858" t="str">
        <f t="shared" si="755"/>
        <v>Takeaway</v>
      </c>
      <c r="O6858" s="8">
        <f t="shared" si="756"/>
        <v>45244</v>
      </c>
    </row>
    <row r="6859" spans="1:15" x14ac:dyDescent="0.35">
      <c r="A6859" t="s">
        <v>6880</v>
      </c>
      <c r="B6859" s="4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  <c r="I6859" s="4" t="str">
        <f t="shared" si="751"/>
        <v>Juice</v>
      </c>
      <c r="J6859" s="6">
        <f t="shared" si="752"/>
        <v>4</v>
      </c>
      <c r="K6859" s="6">
        <f t="shared" si="753"/>
        <v>2</v>
      </c>
      <c r="L6859" s="6">
        <f t="shared" si="750"/>
        <v>8</v>
      </c>
      <c r="M6859" t="str">
        <f t="shared" si="754"/>
        <v>Digital Wallet</v>
      </c>
      <c r="N6859" t="str">
        <f t="shared" si="755"/>
        <v>In-store</v>
      </c>
      <c r="O6859" s="8">
        <f t="shared" si="756"/>
        <v>45064</v>
      </c>
    </row>
    <row r="6860" spans="1:15" x14ac:dyDescent="0.35">
      <c r="A6860" t="s">
        <v>6881</v>
      </c>
      <c r="B6860" s="4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I6860" s="4" t="str">
        <f t="shared" si="751"/>
        <v>Sandwich</v>
      </c>
      <c r="J6860" s="6">
        <f t="shared" si="752"/>
        <v>3</v>
      </c>
      <c r="K6860" s="6">
        <f t="shared" si="753"/>
        <v>4</v>
      </c>
      <c r="L6860" s="6">
        <f t="shared" si="750"/>
        <v>12</v>
      </c>
      <c r="M6860" t="str">
        <f t="shared" si="754"/>
        <v>Cash</v>
      </c>
      <c r="N6860" t="str">
        <f t="shared" si="755"/>
        <v>Takeaway</v>
      </c>
      <c r="O6860" s="8">
        <f t="shared" si="756"/>
        <v>45119</v>
      </c>
    </row>
    <row r="6861" spans="1:15" x14ac:dyDescent="0.35">
      <c r="A6861" t="s">
        <v>6882</v>
      </c>
      <c r="B6861" s="4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  <c r="I6861" s="4" t="str">
        <f t="shared" si="751"/>
        <v>Smoothie</v>
      </c>
      <c r="J6861" s="6">
        <f t="shared" si="752"/>
        <v>4</v>
      </c>
      <c r="K6861" s="6">
        <f t="shared" si="753"/>
        <v>4</v>
      </c>
      <c r="L6861" s="6">
        <f t="shared" si="750"/>
        <v>16</v>
      </c>
      <c r="M6861" t="str">
        <f t="shared" si="754"/>
        <v>Digital Wallet</v>
      </c>
      <c r="N6861" t="str">
        <f t="shared" si="755"/>
        <v>Takeaway</v>
      </c>
      <c r="O6861" s="8">
        <f t="shared" si="756"/>
        <v>45288</v>
      </c>
    </row>
    <row r="6862" spans="1:15" x14ac:dyDescent="0.35">
      <c r="A6862" t="s">
        <v>6883</v>
      </c>
      <c r="B6862" s="4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I6862" s="4" t="str">
        <f t="shared" si="751"/>
        <v>Juice</v>
      </c>
      <c r="J6862" s="6">
        <f t="shared" si="752"/>
        <v>2</v>
      </c>
      <c r="K6862" s="6">
        <f t="shared" si="753"/>
        <v>3</v>
      </c>
      <c r="L6862" s="6">
        <f t="shared" si="750"/>
        <v>6</v>
      </c>
      <c r="M6862" t="str">
        <f t="shared" si="754"/>
        <v>Cash</v>
      </c>
      <c r="N6862" t="str">
        <f t="shared" si="755"/>
        <v>Takeaway</v>
      </c>
      <c r="O6862" s="8">
        <f t="shared" si="756"/>
        <v>45197</v>
      </c>
    </row>
    <row r="6863" spans="1:15" x14ac:dyDescent="0.35">
      <c r="A6863" t="s">
        <v>6884</v>
      </c>
      <c r="B6863" s="4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I6863" s="4" t="str">
        <f t="shared" si="751"/>
        <v>Juice</v>
      </c>
      <c r="J6863" s="6">
        <f t="shared" si="752"/>
        <v>5</v>
      </c>
      <c r="K6863" s="6">
        <f t="shared" si="753"/>
        <v>3</v>
      </c>
      <c r="L6863" s="6">
        <f t="shared" si="750"/>
        <v>15</v>
      </c>
      <c r="M6863" t="str">
        <f t="shared" si="754"/>
        <v>Credit Card</v>
      </c>
      <c r="N6863" t="str">
        <f t="shared" si="755"/>
        <v>In-store</v>
      </c>
      <c r="O6863" s="8">
        <f t="shared" si="756"/>
        <v>45079</v>
      </c>
    </row>
    <row r="6864" spans="1:15" x14ac:dyDescent="0.35">
      <c r="A6864" t="s">
        <v>6885</v>
      </c>
      <c r="B6864" s="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I6864" s="4" t="str">
        <f t="shared" si="751"/>
        <v>Salad</v>
      </c>
      <c r="J6864" s="6">
        <f t="shared" si="752"/>
        <v>4</v>
      </c>
      <c r="K6864" s="6">
        <f t="shared" si="753"/>
        <v>5</v>
      </c>
      <c r="L6864" s="6">
        <f t="shared" si="750"/>
        <v>20</v>
      </c>
      <c r="M6864" t="str">
        <f t="shared" si="754"/>
        <v>Cash</v>
      </c>
      <c r="N6864" t="str">
        <f t="shared" si="755"/>
        <v>UNKNOWN</v>
      </c>
      <c r="O6864" s="8">
        <f t="shared" si="756"/>
        <v>45004</v>
      </c>
    </row>
    <row r="6865" spans="1:15" x14ac:dyDescent="0.35">
      <c r="A6865" t="s">
        <v>6886</v>
      </c>
      <c r="B6865" s="4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  <c r="I6865" s="4" t="str">
        <f t="shared" si="751"/>
        <v>Sandwich</v>
      </c>
      <c r="J6865" s="6">
        <f t="shared" si="752"/>
        <v>2</v>
      </c>
      <c r="K6865" s="6">
        <f t="shared" si="753"/>
        <v>4</v>
      </c>
      <c r="L6865" s="6">
        <f t="shared" si="750"/>
        <v>8</v>
      </c>
      <c r="M6865" t="str">
        <f t="shared" si="754"/>
        <v>Cash</v>
      </c>
      <c r="N6865" t="str">
        <f t="shared" si="755"/>
        <v>Takeaway</v>
      </c>
      <c r="O6865" s="8">
        <f t="shared" si="756"/>
        <v>45138</v>
      </c>
    </row>
    <row r="6866" spans="1:15" x14ac:dyDescent="0.35">
      <c r="A6866" t="s">
        <v>6887</v>
      </c>
      <c r="B6866" s="4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  <c r="I6866" s="4" t="str">
        <f t="shared" si="751"/>
        <v>Cookie</v>
      </c>
      <c r="J6866" s="6">
        <f t="shared" si="752"/>
        <v>3</v>
      </c>
      <c r="K6866" s="6">
        <f t="shared" si="753"/>
        <v>1</v>
      </c>
      <c r="L6866" s="6">
        <f t="shared" si="750"/>
        <v>3</v>
      </c>
      <c r="M6866" t="str">
        <f t="shared" si="754"/>
        <v>UNKNOWN</v>
      </c>
      <c r="N6866" t="str">
        <f t="shared" si="755"/>
        <v>In-store</v>
      </c>
      <c r="O6866" s="8">
        <f t="shared" si="756"/>
        <v>45290</v>
      </c>
    </row>
    <row r="6867" spans="1:15" x14ac:dyDescent="0.35">
      <c r="A6867" t="s">
        <v>6888</v>
      </c>
      <c r="B6867" s="4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  <c r="I6867" s="4" t="str">
        <f t="shared" si="751"/>
        <v>Cake</v>
      </c>
      <c r="J6867" s="6">
        <f t="shared" si="752"/>
        <v>4</v>
      </c>
      <c r="K6867" s="6">
        <f t="shared" si="753"/>
        <v>3</v>
      </c>
      <c r="L6867" s="6">
        <f t="shared" si="750"/>
        <v>12</v>
      </c>
      <c r="M6867" t="str">
        <f t="shared" si="754"/>
        <v>Digital Wallet</v>
      </c>
      <c r="N6867" t="str">
        <f t="shared" si="755"/>
        <v>In-store</v>
      </c>
      <c r="O6867" s="8">
        <f t="shared" si="756"/>
        <v>45230</v>
      </c>
    </row>
    <row r="6868" spans="1:15" x14ac:dyDescent="0.35">
      <c r="A6868" t="s">
        <v>6889</v>
      </c>
      <c r="B6868" s="4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I6868" s="4" t="str">
        <f t="shared" si="751"/>
        <v>Cookie</v>
      </c>
      <c r="J6868" s="6">
        <f t="shared" si="752"/>
        <v>5</v>
      </c>
      <c r="K6868" s="6">
        <f t="shared" si="753"/>
        <v>1</v>
      </c>
      <c r="L6868" s="6">
        <f t="shared" si="750"/>
        <v>5</v>
      </c>
      <c r="M6868" t="str">
        <f t="shared" si="754"/>
        <v>Credit Card</v>
      </c>
      <c r="N6868" t="str">
        <f t="shared" si="755"/>
        <v>In-store</v>
      </c>
      <c r="O6868" s="8">
        <f t="shared" si="756"/>
        <v>45116</v>
      </c>
    </row>
    <row r="6869" spans="1:15" x14ac:dyDescent="0.35">
      <c r="A6869" t="s">
        <v>6890</v>
      </c>
      <c r="B6869" s="4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  <c r="I6869" s="4" t="str">
        <f t="shared" si="751"/>
        <v>Juice</v>
      </c>
      <c r="J6869" s="6">
        <f t="shared" si="752"/>
        <v>2</v>
      </c>
      <c r="K6869" s="6">
        <f t="shared" si="753"/>
        <v>4</v>
      </c>
      <c r="L6869" s="6">
        <f t="shared" si="750"/>
        <v>8</v>
      </c>
      <c r="M6869" t="str">
        <f t="shared" si="754"/>
        <v>Digital Wallet</v>
      </c>
      <c r="N6869" t="str">
        <f t="shared" si="755"/>
        <v>In-store</v>
      </c>
      <c r="O6869" s="8">
        <f t="shared" si="756"/>
        <v>44989</v>
      </c>
    </row>
    <row r="6870" spans="1:15" x14ac:dyDescent="0.35">
      <c r="A6870" t="s">
        <v>6891</v>
      </c>
      <c r="B6870" s="4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I6870" s="4" t="str">
        <f t="shared" si="751"/>
        <v>Tea</v>
      </c>
      <c r="J6870" s="6">
        <f t="shared" si="752"/>
        <v>3</v>
      </c>
      <c r="K6870" s="6">
        <f t="shared" si="753"/>
        <v>1.5</v>
      </c>
      <c r="L6870" s="6">
        <f t="shared" si="750"/>
        <v>4.5</v>
      </c>
      <c r="M6870" t="str">
        <f t="shared" si="754"/>
        <v>Credit Card</v>
      </c>
      <c r="N6870" t="str">
        <f t="shared" si="755"/>
        <v>Takeaway</v>
      </c>
      <c r="O6870" s="8">
        <f t="shared" si="756"/>
        <v>45047</v>
      </c>
    </row>
    <row r="6871" spans="1:15" x14ac:dyDescent="0.35">
      <c r="A6871" t="s">
        <v>6892</v>
      </c>
      <c r="B6871" s="4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  <c r="I6871" s="4" t="str">
        <f t="shared" si="751"/>
        <v>Coffee</v>
      </c>
      <c r="J6871" s="6">
        <f t="shared" si="752"/>
        <v>5</v>
      </c>
      <c r="K6871" s="6">
        <f t="shared" si="753"/>
        <v>2</v>
      </c>
      <c r="L6871" s="6">
        <f t="shared" si="750"/>
        <v>10</v>
      </c>
      <c r="M6871" t="str">
        <f t="shared" si="754"/>
        <v>Digital Wallet</v>
      </c>
      <c r="N6871" t="str">
        <f t="shared" si="755"/>
        <v>UNKNOWN</v>
      </c>
      <c r="O6871" s="8">
        <f t="shared" si="756"/>
        <v>45080</v>
      </c>
    </row>
    <row r="6872" spans="1:15" x14ac:dyDescent="0.35">
      <c r="A6872" t="s">
        <v>6893</v>
      </c>
      <c r="B6872" s="4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  <c r="I6872" s="4" t="str">
        <f t="shared" si="751"/>
        <v>Smoothie</v>
      </c>
      <c r="J6872" s="6">
        <f t="shared" si="752"/>
        <v>3</v>
      </c>
      <c r="K6872" s="6">
        <f t="shared" si="753"/>
        <v>4</v>
      </c>
      <c r="L6872" s="6">
        <f t="shared" si="750"/>
        <v>12</v>
      </c>
      <c r="M6872" t="str">
        <f t="shared" si="754"/>
        <v>Cash</v>
      </c>
      <c r="N6872" t="str">
        <f t="shared" si="755"/>
        <v>In-store</v>
      </c>
      <c r="O6872" s="8">
        <f t="shared" si="756"/>
        <v>45028</v>
      </c>
    </row>
    <row r="6873" spans="1:15" x14ac:dyDescent="0.35">
      <c r="A6873" t="s">
        <v>6894</v>
      </c>
      <c r="B6873" s="4" t="s">
        <v>17</v>
      </c>
      <c r="C6873">
        <v>3</v>
      </c>
      <c r="D6873">
        <v>1</v>
      </c>
      <c r="G6873" t="s">
        <v>15</v>
      </c>
      <c r="H6873" s="1">
        <v>44963</v>
      </c>
      <c r="I6873" s="4" t="str">
        <f t="shared" si="751"/>
        <v>Cookie</v>
      </c>
      <c r="J6873" s="6">
        <f t="shared" si="752"/>
        <v>3</v>
      </c>
      <c r="K6873" s="6">
        <f t="shared" si="753"/>
        <v>1</v>
      </c>
      <c r="L6873" s="6">
        <f t="shared" si="750"/>
        <v>3</v>
      </c>
      <c r="M6873" t="str">
        <f t="shared" si="754"/>
        <v>Default mode</v>
      </c>
      <c r="N6873" t="str">
        <f t="shared" si="755"/>
        <v>In-store</v>
      </c>
      <c r="O6873" s="8">
        <f t="shared" si="756"/>
        <v>44963</v>
      </c>
    </row>
    <row r="6874" spans="1:15" x14ac:dyDescent="0.35">
      <c r="A6874" t="s">
        <v>6895</v>
      </c>
      <c r="B6874" s="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I6874" s="4" t="str">
        <f t="shared" si="751"/>
        <v>UNKNOWN</v>
      </c>
      <c r="J6874" s="6">
        <f t="shared" si="752"/>
        <v>2</v>
      </c>
      <c r="K6874" s="6">
        <f t="shared" si="753"/>
        <v>2</v>
      </c>
      <c r="L6874" s="6">
        <f t="shared" si="750"/>
        <v>4</v>
      </c>
      <c r="M6874" t="str">
        <f t="shared" si="754"/>
        <v>Credit Card</v>
      </c>
      <c r="N6874" t="str">
        <f t="shared" si="755"/>
        <v>Takeaway</v>
      </c>
      <c r="O6874" s="8">
        <f t="shared" si="756"/>
        <v>45239</v>
      </c>
    </row>
    <row r="6875" spans="1:15" x14ac:dyDescent="0.35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  <c r="I6875" s="4" t="str">
        <f t="shared" si="751"/>
        <v>UNKNOWN</v>
      </c>
      <c r="J6875" s="6">
        <f t="shared" si="752"/>
        <v>3</v>
      </c>
      <c r="K6875" s="6">
        <f t="shared" si="753"/>
        <v>3</v>
      </c>
      <c r="L6875" s="6">
        <f t="shared" si="750"/>
        <v>9</v>
      </c>
      <c r="M6875" t="str">
        <f t="shared" si="754"/>
        <v>Digital Wallet</v>
      </c>
      <c r="N6875" t="str">
        <f t="shared" si="755"/>
        <v>UNKNOWN</v>
      </c>
      <c r="O6875" s="8">
        <f t="shared" si="756"/>
        <v>45077</v>
      </c>
    </row>
    <row r="6876" spans="1:15" x14ac:dyDescent="0.35">
      <c r="A6876" t="s">
        <v>6897</v>
      </c>
      <c r="B6876" s="4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  <c r="I6876" s="4" t="str">
        <f t="shared" si="751"/>
        <v>Coffee</v>
      </c>
      <c r="J6876" s="6">
        <f t="shared" si="752"/>
        <v>4</v>
      </c>
      <c r="K6876" s="6">
        <f t="shared" si="753"/>
        <v>2</v>
      </c>
      <c r="L6876" s="6">
        <f t="shared" si="750"/>
        <v>8</v>
      </c>
      <c r="M6876" t="str">
        <f t="shared" si="754"/>
        <v>Digital Wallet</v>
      </c>
      <c r="N6876" t="str">
        <f t="shared" si="755"/>
        <v>UNKNOWN</v>
      </c>
      <c r="O6876" s="8">
        <f t="shared" si="756"/>
        <v>45057</v>
      </c>
    </row>
    <row r="6877" spans="1:15" x14ac:dyDescent="0.35">
      <c r="A6877" t="s">
        <v>6898</v>
      </c>
      <c r="B6877" s="4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I6877" s="4" t="str">
        <f t="shared" si="751"/>
        <v>Juice</v>
      </c>
      <c r="J6877" s="6">
        <f t="shared" si="752"/>
        <v>3</v>
      </c>
      <c r="K6877" s="6">
        <f t="shared" si="753"/>
        <v>3</v>
      </c>
      <c r="L6877" s="6">
        <f t="shared" si="750"/>
        <v>9</v>
      </c>
      <c r="M6877" t="str">
        <f t="shared" si="754"/>
        <v>Credit Card</v>
      </c>
      <c r="N6877" t="str">
        <f t="shared" si="755"/>
        <v>Takeaway</v>
      </c>
      <c r="O6877" s="8">
        <f t="shared" si="756"/>
        <v>45189</v>
      </c>
    </row>
    <row r="6878" spans="1:15" x14ac:dyDescent="0.35">
      <c r="A6878" t="s">
        <v>6899</v>
      </c>
      <c r="B6878" s="4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I6878" s="4" t="str">
        <f t="shared" si="751"/>
        <v>Coffee</v>
      </c>
      <c r="J6878" s="6">
        <f t="shared" si="752"/>
        <v>4</v>
      </c>
      <c r="K6878" s="6">
        <f t="shared" si="753"/>
        <v>2</v>
      </c>
      <c r="L6878" s="6">
        <f t="shared" si="750"/>
        <v>8</v>
      </c>
      <c r="M6878" t="str">
        <f t="shared" si="754"/>
        <v>Default mode</v>
      </c>
      <c r="N6878" t="str">
        <f t="shared" si="755"/>
        <v>Takeaway</v>
      </c>
      <c r="O6878" s="8">
        <f t="shared" si="756"/>
        <v>45002</v>
      </c>
    </row>
    <row r="6879" spans="1:15" x14ac:dyDescent="0.35">
      <c r="A6879" t="s">
        <v>6900</v>
      </c>
      <c r="B6879" s="4" t="s">
        <v>9</v>
      </c>
      <c r="C6879">
        <v>2</v>
      </c>
      <c r="D6879">
        <v>2</v>
      </c>
      <c r="E6879">
        <v>4</v>
      </c>
      <c r="H6879" s="1">
        <v>45154</v>
      </c>
      <c r="I6879" s="4" t="str">
        <f t="shared" si="751"/>
        <v>Coffee</v>
      </c>
      <c r="J6879" s="6">
        <f t="shared" si="752"/>
        <v>2</v>
      </c>
      <c r="K6879" s="6">
        <f t="shared" si="753"/>
        <v>2</v>
      </c>
      <c r="L6879" s="6">
        <f t="shared" si="750"/>
        <v>4</v>
      </c>
      <c r="M6879" t="str">
        <f t="shared" si="754"/>
        <v>Default mode</v>
      </c>
      <c r="N6879" t="str">
        <f t="shared" si="755"/>
        <v>UNKNOWN</v>
      </c>
      <c r="O6879" s="8">
        <f t="shared" si="756"/>
        <v>45154</v>
      </c>
    </row>
    <row r="6880" spans="1:15" x14ac:dyDescent="0.35">
      <c r="A6880" t="s">
        <v>6901</v>
      </c>
      <c r="B6880" s="4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I6880" s="4" t="str">
        <f t="shared" si="751"/>
        <v>Tea</v>
      </c>
      <c r="J6880" s="6">
        <f t="shared" si="752"/>
        <v>1</v>
      </c>
      <c r="K6880" s="6">
        <f t="shared" si="753"/>
        <v>1.5</v>
      </c>
      <c r="L6880" s="6">
        <f t="shared" si="750"/>
        <v>1.5</v>
      </c>
      <c r="M6880" t="str">
        <f t="shared" si="754"/>
        <v>Default mode</v>
      </c>
      <c r="N6880" t="str">
        <f t="shared" si="755"/>
        <v>Takeaway</v>
      </c>
      <c r="O6880" s="8">
        <f t="shared" si="756"/>
        <v>45165</v>
      </c>
    </row>
    <row r="6881" spans="1:15" x14ac:dyDescent="0.35">
      <c r="A6881" t="s">
        <v>6902</v>
      </c>
      <c r="B6881" s="4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  <c r="I6881" s="4" t="str">
        <f t="shared" si="751"/>
        <v>Tea</v>
      </c>
      <c r="J6881" s="6">
        <f t="shared" si="752"/>
        <v>2</v>
      </c>
      <c r="K6881" s="6">
        <f t="shared" si="753"/>
        <v>1.5</v>
      </c>
      <c r="L6881" s="6">
        <f t="shared" si="750"/>
        <v>3</v>
      </c>
      <c r="M6881" t="str">
        <f t="shared" si="754"/>
        <v>Digital Wallet</v>
      </c>
      <c r="N6881" t="str">
        <f t="shared" si="755"/>
        <v>In-store</v>
      </c>
      <c r="O6881" s="8">
        <f t="shared" si="756"/>
        <v>44963</v>
      </c>
    </row>
    <row r="6882" spans="1:15" x14ac:dyDescent="0.35">
      <c r="A6882" t="s">
        <v>6903</v>
      </c>
      <c r="B6882" s="4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I6882" s="4" t="str">
        <f t="shared" si="751"/>
        <v>Juice</v>
      </c>
      <c r="J6882" s="6">
        <f t="shared" si="752"/>
        <v>5</v>
      </c>
      <c r="K6882" s="6">
        <f t="shared" si="753"/>
        <v>3</v>
      </c>
      <c r="L6882" s="6">
        <f t="shared" si="750"/>
        <v>15</v>
      </c>
      <c r="M6882" t="str">
        <f t="shared" si="754"/>
        <v>Default mode</v>
      </c>
      <c r="N6882" t="str">
        <f t="shared" si="755"/>
        <v>Takeaway</v>
      </c>
      <c r="O6882" s="8">
        <f t="shared" si="756"/>
        <v>44936</v>
      </c>
    </row>
    <row r="6883" spans="1:15" x14ac:dyDescent="0.35">
      <c r="A6883" t="s">
        <v>6904</v>
      </c>
      <c r="B6883" s="4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  <c r="I6883" s="4" t="str">
        <f t="shared" si="751"/>
        <v>Cake</v>
      </c>
      <c r="J6883" s="6">
        <f t="shared" si="752"/>
        <v>5</v>
      </c>
      <c r="K6883" s="6">
        <f t="shared" si="753"/>
        <v>3</v>
      </c>
      <c r="L6883" s="6">
        <f t="shared" si="750"/>
        <v>15</v>
      </c>
      <c r="M6883" t="str">
        <f t="shared" si="754"/>
        <v>Cash</v>
      </c>
      <c r="N6883" t="str">
        <f t="shared" si="755"/>
        <v>UNKNOWN</v>
      </c>
      <c r="O6883" s="8">
        <f t="shared" si="756"/>
        <v>44940</v>
      </c>
    </row>
    <row r="6884" spans="1:15" x14ac:dyDescent="0.35">
      <c r="A6884" t="s">
        <v>6905</v>
      </c>
      <c r="B6884" s="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I6884" s="4" t="str">
        <f t="shared" si="751"/>
        <v>Cookie</v>
      </c>
      <c r="J6884" s="6">
        <f t="shared" si="752"/>
        <v>4</v>
      </c>
      <c r="K6884" s="6">
        <f t="shared" si="753"/>
        <v>1</v>
      </c>
      <c r="L6884" s="6">
        <f t="shared" si="750"/>
        <v>4</v>
      </c>
      <c r="M6884" t="str">
        <f t="shared" si="754"/>
        <v>Credit Card</v>
      </c>
      <c r="N6884" t="str">
        <f t="shared" si="755"/>
        <v>Takeaway</v>
      </c>
      <c r="O6884" s="8">
        <f t="shared" si="756"/>
        <v>44955</v>
      </c>
    </row>
    <row r="6885" spans="1:15" x14ac:dyDescent="0.35">
      <c r="A6885" t="s">
        <v>6906</v>
      </c>
      <c r="B6885" s="4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  <c r="I6885" s="4" t="str">
        <f t="shared" si="751"/>
        <v>Cake</v>
      </c>
      <c r="J6885" s="6">
        <f t="shared" si="752"/>
        <v>4</v>
      </c>
      <c r="K6885" s="6">
        <f t="shared" si="753"/>
        <v>3</v>
      </c>
      <c r="L6885" s="6">
        <f t="shared" si="750"/>
        <v>12</v>
      </c>
      <c r="M6885" t="str">
        <f t="shared" si="754"/>
        <v>Default mode</v>
      </c>
      <c r="N6885" t="str">
        <f t="shared" si="755"/>
        <v>UNKNOWN</v>
      </c>
      <c r="O6885" s="8">
        <f t="shared" si="756"/>
        <v>45274</v>
      </c>
    </row>
    <row r="6886" spans="1:15" x14ac:dyDescent="0.35">
      <c r="A6886" t="s">
        <v>6907</v>
      </c>
      <c r="B6886" s="4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I6886" s="4" t="str">
        <f t="shared" si="751"/>
        <v>Sandwich</v>
      </c>
      <c r="J6886" s="6">
        <f t="shared" si="752"/>
        <v>1</v>
      </c>
      <c r="K6886" s="6">
        <f t="shared" si="753"/>
        <v>4</v>
      </c>
      <c r="L6886" s="6">
        <f t="shared" si="750"/>
        <v>4</v>
      </c>
      <c r="M6886" t="str">
        <f t="shared" si="754"/>
        <v>Cash</v>
      </c>
      <c r="N6886" t="str">
        <f t="shared" si="755"/>
        <v>Takeaway</v>
      </c>
      <c r="O6886" s="8">
        <f t="shared" si="756"/>
        <v>45181</v>
      </c>
    </row>
    <row r="6887" spans="1:15" x14ac:dyDescent="0.35">
      <c r="A6887" t="s">
        <v>6908</v>
      </c>
      <c r="B6887" s="4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I6887" s="4" t="str">
        <f t="shared" si="751"/>
        <v>Smoothie</v>
      </c>
      <c r="J6887" s="6">
        <f t="shared" si="752"/>
        <v>3</v>
      </c>
      <c r="K6887" s="6">
        <f t="shared" si="753"/>
        <v>4</v>
      </c>
      <c r="L6887" s="6">
        <f t="shared" si="750"/>
        <v>12</v>
      </c>
      <c r="M6887" t="str">
        <f t="shared" si="754"/>
        <v>Default mode</v>
      </c>
      <c r="N6887" t="str">
        <f t="shared" si="755"/>
        <v>Takeaway</v>
      </c>
      <c r="O6887" s="8">
        <f t="shared" si="756"/>
        <v>45093</v>
      </c>
    </row>
    <row r="6888" spans="1:15" x14ac:dyDescent="0.35">
      <c r="A6888" t="s">
        <v>6909</v>
      </c>
      <c r="B6888" s="4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I6888" s="4" t="str">
        <f t="shared" si="751"/>
        <v>Salad</v>
      </c>
      <c r="J6888" s="6">
        <f t="shared" si="752"/>
        <v>1</v>
      </c>
      <c r="K6888" s="6">
        <f t="shared" si="753"/>
        <v>5</v>
      </c>
      <c r="L6888" s="6">
        <f t="shared" si="750"/>
        <v>5</v>
      </c>
      <c r="M6888" t="str">
        <f t="shared" si="754"/>
        <v>Credit Card</v>
      </c>
      <c r="N6888" t="str">
        <f t="shared" si="755"/>
        <v>Takeaway</v>
      </c>
      <c r="O6888" s="8">
        <f t="shared" si="756"/>
        <v>45047</v>
      </c>
    </row>
    <row r="6889" spans="1:15" x14ac:dyDescent="0.35">
      <c r="A6889" t="s">
        <v>6910</v>
      </c>
      <c r="B6889" s="4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  <c r="I6889" s="4" t="str">
        <f t="shared" si="751"/>
        <v>Salad</v>
      </c>
      <c r="J6889" s="6">
        <f t="shared" si="752"/>
        <v>4</v>
      </c>
      <c r="K6889" s="6">
        <f t="shared" si="753"/>
        <v>5</v>
      </c>
      <c r="L6889" s="6">
        <f t="shared" si="750"/>
        <v>20</v>
      </c>
      <c r="M6889" t="str">
        <f t="shared" si="754"/>
        <v>Digital Wallet</v>
      </c>
      <c r="N6889" t="str">
        <f t="shared" si="755"/>
        <v>In-store</v>
      </c>
      <c r="O6889" s="8">
        <f t="shared" si="756"/>
        <v>45182</v>
      </c>
    </row>
    <row r="6890" spans="1:15" x14ac:dyDescent="0.35">
      <c r="A6890" t="s">
        <v>6911</v>
      </c>
      <c r="B6890" s="4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I6890" s="4" t="str">
        <f t="shared" si="751"/>
        <v>Sandwich</v>
      </c>
      <c r="J6890" s="6">
        <f t="shared" si="752"/>
        <v>2</v>
      </c>
      <c r="K6890" s="6">
        <f t="shared" si="753"/>
        <v>4</v>
      </c>
      <c r="L6890" s="6">
        <f t="shared" si="750"/>
        <v>8</v>
      </c>
      <c r="M6890" t="str">
        <f t="shared" si="754"/>
        <v>Default mode</v>
      </c>
      <c r="N6890" t="str">
        <f t="shared" si="755"/>
        <v>In-store</v>
      </c>
      <c r="O6890" s="8">
        <f t="shared" si="756"/>
        <v>45056</v>
      </c>
    </row>
    <row r="6891" spans="1:15" x14ac:dyDescent="0.35">
      <c r="A6891" t="s">
        <v>6912</v>
      </c>
      <c r="B6891" s="4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I6891" s="4" t="str">
        <f t="shared" si="751"/>
        <v>Juice</v>
      </c>
      <c r="J6891" s="6">
        <f t="shared" si="752"/>
        <v>4</v>
      </c>
      <c r="K6891" s="6">
        <f t="shared" si="753"/>
        <v>3</v>
      </c>
      <c r="L6891" s="6">
        <f t="shared" si="750"/>
        <v>12</v>
      </c>
      <c r="M6891" t="str">
        <f t="shared" si="754"/>
        <v>Credit Card</v>
      </c>
      <c r="N6891" t="str">
        <f t="shared" si="755"/>
        <v>UNKNOWN</v>
      </c>
      <c r="O6891" s="8">
        <f t="shared" si="756"/>
        <v>45154</v>
      </c>
    </row>
    <row r="6892" spans="1:15" x14ac:dyDescent="0.35">
      <c r="A6892" t="s">
        <v>6913</v>
      </c>
      <c r="B6892" s="4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I6892" s="4" t="str">
        <f t="shared" si="751"/>
        <v>Cake</v>
      </c>
      <c r="J6892" s="6">
        <f t="shared" si="752"/>
        <v>5</v>
      </c>
      <c r="K6892" s="6">
        <f t="shared" si="753"/>
        <v>3</v>
      </c>
      <c r="L6892" s="6">
        <f t="shared" si="750"/>
        <v>15</v>
      </c>
      <c r="M6892" t="str">
        <f t="shared" si="754"/>
        <v>Credit Card</v>
      </c>
      <c r="N6892" t="str">
        <f t="shared" si="755"/>
        <v>Takeaway</v>
      </c>
      <c r="O6892" s="8">
        <f t="shared" si="756"/>
        <v>45148</v>
      </c>
    </row>
    <row r="6893" spans="1:15" x14ac:dyDescent="0.35">
      <c r="A6893" t="s">
        <v>6914</v>
      </c>
      <c r="B6893" s="4" t="s">
        <v>17</v>
      </c>
      <c r="C6893">
        <v>4</v>
      </c>
      <c r="D6893">
        <v>1</v>
      </c>
      <c r="F6893" t="s">
        <v>18</v>
      </c>
      <c r="H6893" s="1">
        <v>45134</v>
      </c>
      <c r="I6893" s="4" t="str">
        <f t="shared" si="751"/>
        <v>Cookie</v>
      </c>
      <c r="J6893" s="6">
        <f t="shared" si="752"/>
        <v>4</v>
      </c>
      <c r="K6893" s="6">
        <f t="shared" si="753"/>
        <v>1</v>
      </c>
      <c r="L6893" s="6">
        <f t="shared" si="750"/>
        <v>4</v>
      </c>
      <c r="M6893" t="str">
        <f t="shared" si="754"/>
        <v>Cash</v>
      </c>
      <c r="N6893" t="str">
        <f t="shared" si="755"/>
        <v>UNKNOWN</v>
      </c>
      <c r="O6893" s="8">
        <f t="shared" si="756"/>
        <v>45134</v>
      </c>
    </row>
    <row r="6894" spans="1:15" x14ac:dyDescent="0.35">
      <c r="A6894" t="s">
        <v>6915</v>
      </c>
      <c r="B6894" s="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  <c r="I6894" s="4" t="str">
        <f t="shared" si="751"/>
        <v>Smoothie</v>
      </c>
      <c r="J6894" s="6">
        <f t="shared" si="752"/>
        <v>1</v>
      </c>
      <c r="K6894" s="6">
        <f t="shared" si="753"/>
        <v>4</v>
      </c>
      <c r="L6894" s="6">
        <f t="shared" si="750"/>
        <v>4</v>
      </c>
      <c r="M6894" t="str">
        <f t="shared" si="754"/>
        <v>Default mode</v>
      </c>
      <c r="N6894" t="str">
        <f t="shared" si="755"/>
        <v>Takeaway</v>
      </c>
      <c r="O6894" s="8">
        <f t="shared" si="756"/>
        <v>44979</v>
      </c>
    </row>
    <row r="6895" spans="1:15" x14ac:dyDescent="0.35">
      <c r="A6895" t="s">
        <v>6916</v>
      </c>
      <c r="B6895" s="4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I6895" s="4" t="str">
        <f t="shared" si="751"/>
        <v>Cake</v>
      </c>
      <c r="J6895" s="6">
        <f t="shared" si="752"/>
        <v>4</v>
      </c>
      <c r="K6895" s="6">
        <f t="shared" si="753"/>
        <v>3</v>
      </c>
      <c r="L6895" s="6">
        <f t="shared" si="750"/>
        <v>12</v>
      </c>
      <c r="M6895" t="str">
        <f t="shared" si="754"/>
        <v>Credit Card</v>
      </c>
      <c r="N6895" t="str">
        <f t="shared" si="755"/>
        <v>UNKNOWN</v>
      </c>
      <c r="O6895" s="8">
        <f t="shared" si="756"/>
        <v>45145</v>
      </c>
    </row>
    <row r="6896" spans="1:15" x14ac:dyDescent="0.35">
      <c r="A6896" t="s">
        <v>6917</v>
      </c>
      <c r="B6896" s="4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  <c r="I6896" s="4" t="str">
        <f t="shared" si="751"/>
        <v>Sandwich</v>
      </c>
      <c r="J6896" s="6">
        <f t="shared" si="752"/>
        <v>3</v>
      </c>
      <c r="K6896" s="6">
        <f t="shared" si="753"/>
        <v>4</v>
      </c>
      <c r="L6896" s="6">
        <f t="shared" si="750"/>
        <v>12</v>
      </c>
      <c r="M6896" t="str">
        <f t="shared" si="754"/>
        <v>Digital Wallet</v>
      </c>
      <c r="N6896" t="str">
        <f t="shared" si="755"/>
        <v>In-store</v>
      </c>
      <c r="O6896" s="8">
        <f t="shared" si="756"/>
        <v>44999</v>
      </c>
    </row>
    <row r="6897" spans="1:15" x14ac:dyDescent="0.35">
      <c r="A6897" t="s">
        <v>6918</v>
      </c>
      <c r="B6897" s="4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I6897" s="4" t="str">
        <f t="shared" si="751"/>
        <v>Coffee</v>
      </c>
      <c r="J6897" s="6">
        <f t="shared" si="752"/>
        <v>1</v>
      </c>
      <c r="K6897" s="6">
        <f t="shared" si="753"/>
        <v>2</v>
      </c>
      <c r="L6897" s="6">
        <f t="shared" si="750"/>
        <v>2</v>
      </c>
      <c r="M6897" t="str">
        <f t="shared" si="754"/>
        <v>Credit Card</v>
      </c>
      <c r="N6897" t="str">
        <f t="shared" si="755"/>
        <v>Takeaway</v>
      </c>
      <c r="O6897" s="8">
        <f t="shared" si="756"/>
        <v>45031</v>
      </c>
    </row>
    <row r="6898" spans="1:15" x14ac:dyDescent="0.35">
      <c r="A6898" t="s">
        <v>6919</v>
      </c>
      <c r="B6898" s="4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I6898" s="4" t="str">
        <f t="shared" si="751"/>
        <v>Juice</v>
      </c>
      <c r="J6898" s="6">
        <f t="shared" si="752"/>
        <v>2</v>
      </c>
      <c r="K6898" s="6">
        <f t="shared" si="753"/>
        <v>3</v>
      </c>
      <c r="L6898" s="6">
        <f t="shared" si="750"/>
        <v>6</v>
      </c>
      <c r="M6898" t="str">
        <f t="shared" si="754"/>
        <v>Cash</v>
      </c>
      <c r="N6898" t="str">
        <f t="shared" si="755"/>
        <v>In-store</v>
      </c>
      <c r="O6898" s="8">
        <f t="shared" si="756"/>
        <v>44934</v>
      </c>
    </row>
    <row r="6899" spans="1:15" x14ac:dyDescent="0.35">
      <c r="A6899" t="s">
        <v>6920</v>
      </c>
      <c r="B6899" s="4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I6899" s="4" t="str">
        <f t="shared" si="751"/>
        <v>Juice</v>
      </c>
      <c r="J6899" s="6">
        <f t="shared" si="752"/>
        <v>4</v>
      </c>
      <c r="K6899" s="6">
        <f t="shared" si="753"/>
        <v>3</v>
      </c>
      <c r="L6899" s="6">
        <f t="shared" si="750"/>
        <v>12</v>
      </c>
      <c r="M6899" t="str">
        <f t="shared" si="754"/>
        <v>Cash</v>
      </c>
      <c r="N6899" t="str">
        <f t="shared" si="755"/>
        <v>Takeaway</v>
      </c>
      <c r="O6899" s="8">
        <f t="shared" si="756"/>
        <v>45131</v>
      </c>
    </row>
    <row r="6900" spans="1:15" x14ac:dyDescent="0.35">
      <c r="A6900" t="s">
        <v>6921</v>
      </c>
      <c r="B6900" s="4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I6900" s="4" t="str">
        <f t="shared" si="751"/>
        <v>Sandwich</v>
      </c>
      <c r="J6900" s="6">
        <f t="shared" si="752"/>
        <v>4</v>
      </c>
      <c r="K6900" s="6">
        <f t="shared" si="753"/>
        <v>4</v>
      </c>
      <c r="L6900" s="6">
        <f t="shared" si="750"/>
        <v>16</v>
      </c>
      <c r="M6900" t="str">
        <f t="shared" si="754"/>
        <v>Credit Card</v>
      </c>
      <c r="N6900" t="str">
        <f t="shared" si="755"/>
        <v>Takeaway</v>
      </c>
      <c r="O6900" s="8">
        <f t="shared" si="756"/>
        <v>44953</v>
      </c>
    </row>
    <row r="6901" spans="1:15" x14ac:dyDescent="0.35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I6901" s="4" t="str">
        <f t="shared" si="751"/>
        <v>UNKNOWN</v>
      </c>
      <c r="J6901" s="6">
        <f t="shared" si="752"/>
        <v>4</v>
      </c>
      <c r="K6901" s="6">
        <f t="shared" si="753"/>
        <v>4</v>
      </c>
      <c r="L6901" s="6">
        <f t="shared" si="750"/>
        <v>16</v>
      </c>
      <c r="M6901" t="str">
        <f t="shared" si="754"/>
        <v>Cash</v>
      </c>
      <c r="N6901" t="str">
        <f t="shared" si="755"/>
        <v>UNKNOWN</v>
      </c>
      <c r="O6901" s="8">
        <f t="shared" si="756"/>
        <v>45274</v>
      </c>
    </row>
    <row r="6902" spans="1:15" x14ac:dyDescent="0.35">
      <c r="A6902" t="s">
        <v>6923</v>
      </c>
      <c r="B6902" s="4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I6902" s="4" t="str">
        <f t="shared" si="751"/>
        <v>Coffee</v>
      </c>
      <c r="J6902" s="6">
        <f t="shared" si="752"/>
        <v>3</v>
      </c>
      <c r="K6902" s="6">
        <f t="shared" si="753"/>
        <v>2</v>
      </c>
      <c r="L6902" s="6">
        <f t="shared" si="750"/>
        <v>6</v>
      </c>
      <c r="M6902" t="str">
        <f t="shared" si="754"/>
        <v>Default mode</v>
      </c>
      <c r="N6902" t="str">
        <f t="shared" si="755"/>
        <v>In-store</v>
      </c>
      <c r="O6902" s="8">
        <f t="shared" si="756"/>
        <v>45095</v>
      </c>
    </row>
    <row r="6903" spans="1:15" x14ac:dyDescent="0.35">
      <c r="A6903" t="s">
        <v>6924</v>
      </c>
      <c r="B6903" s="4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  <c r="I6903" s="4" t="str">
        <f t="shared" si="751"/>
        <v>Cake</v>
      </c>
      <c r="J6903" s="6">
        <f t="shared" si="752"/>
        <v>2</v>
      </c>
      <c r="K6903" s="6">
        <f t="shared" si="753"/>
        <v>3</v>
      </c>
      <c r="L6903" s="6">
        <f t="shared" si="750"/>
        <v>6</v>
      </c>
      <c r="M6903" t="str">
        <f t="shared" si="754"/>
        <v>UNKNOWN</v>
      </c>
      <c r="N6903" t="str">
        <f t="shared" si="755"/>
        <v>In-store</v>
      </c>
      <c r="O6903" s="8">
        <f t="shared" si="756"/>
        <v>45178</v>
      </c>
    </row>
    <row r="6904" spans="1:15" x14ac:dyDescent="0.35">
      <c r="A6904" t="s">
        <v>6925</v>
      </c>
      <c r="B6904" s="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  <c r="I6904" s="4" t="str">
        <f t="shared" si="751"/>
        <v>Coffee</v>
      </c>
      <c r="J6904" s="6">
        <f t="shared" si="752"/>
        <v>3</v>
      </c>
      <c r="K6904" s="6">
        <f t="shared" si="753"/>
        <v>2</v>
      </c>
      <c r="L6904" s="6">
        <f t="shared" si="750"/>
        <v>6</v>
      </c>
      <c r="M6904" t="str">
        <f t="shared" si="754"/>
        <v>UNKNOWN</v>
      </c>
      <c r="N6904" t="str">
        <f t="shared" si="755"/>
        <v>UNKNOWN</v>
      </c>
      <c r="O6904" s="8">
        <f t="shared" si="756"/>
        <v>45217</v>
      </c>
    </row>
    <row r="6905" spans="1:15" x14ac:dyDescent="0.35">
      <c r="A6905" t="s">
        <v>6926</v>
      </c>
      <c r="B6905" s="4" t="s">
        <v>9</v>
      </c>
      <c r="C6905">
        <v>3</v>
      </c>
      <c r="D6905">
        <v>2</v>
      </c>
      <c r="E6905">
        <v>6</v>
      </c>
      <c r="H6905" s="1">
        <v>45151</v>
      </c>
      <c r="I6905" s="4" t="str">
        <f t="shared" si="751"/>
        <v>Coffee</v>
      </c>
      <c r="J6905" s="6">
        <f t="shared" si="752"/>
        <v>3</v>
      </c>
      <c r="K6905" s="6">
        <f t="shared" si="753"/>
        <v>2</v>
      </c>
      <c r="L6905" s="6">
        <f t="shared" si="750"/>
        <v>6</v>
      </c>
      <c r="M6905" t="str">
        <f t="shared" si="754"/>
        <v>Default mode</v>
      </c>
      <c r="N6905" t="str">
        <f t="shared" si="755"/>
        <v>UNKNOWN</v>
      </c>
      <c r="O6905" s="8">
        <f t="shared" si="756"/>
        <v>45151</v>
      </c>
    </row>
    <row r="6906" spans="1:15" x14ac:dyDescent="0.35">
      <c r="A6906" t="s">
        <v>6927</v>
      </c>
      <c r="B6906" s="4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I6906" s="4" t="str">
        <f t="shared" si="751"/>
        <v>Cake</v>
      </c>
      <c r="J6906" s="6">
        <f t="shared" si="752"/>
        <v>2</v>
      </c>
      <c r="K6906" s="6">
        <f t="shared" si="753"/>
        <v>3</v>
      </c>
      <c r="L6906" s="6">
        <f t="shared" si="750"/>
        <v>6</v>
      </c>
      <c r="M6906" t="str">
        <f t="shared" si="754"/>
        <v>Credit Card</v>
      </c>
      <c r="N6906" t="str">
        <f t="shared" si="755"/>
        <v>Takeaway</v>
      </c>
      <c r="O6906" s="8">
        <f t="shared" si="756"/>
        <v>45286</v>
      </c>
    </row>
    <row r="6907" spans="1:15" x14ac:dyDescent="0.35">
      <c r="A6907" t="s">
        <v>6928</v>
      </c>
      <c r="B6907" s="4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I6907" s="4" t="str">
        <f t="shared" si="751"/>
        <v>Tea</v>
      </c>
      <c r="J6907" s="6">
        <f t="shared" si="752"/>
        <v>2</v>
      </c>
      <c r="K6907" s="6">
        <f t="shared" si="753"/>
        <v>1.5</v>
      </c>
      <c r="L6907" s="6">
        <f t="shared" si="750"/>
        <v>3</v>
      </c>
      <c r="M6907" t="str">
        <f t="shared" si="754"/>
        <v>Default mode</v>
      </c>
      <c r="N6907" t="str">
        <f t="shared" si="755"/>
        <v>Takeaway</v>
      </c>
      <c r="O6907" s="8">
        <f t="shared" si="756"/>
        <v>45264</v>
      </c>
    </row>
    <row r="6908" spans="1:15" x14ac:dyDescent="0.35">
      <c r="A6908" t="s">
        <v>6929</v>
      </c>
      <c r="B6908" s="4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I6908" s="4" t="str">
        <f t="shared" si="751"/>
        <v>Sandwich</v>
      </c>
      <c r="J6908" s="6">
        <f t="shared" si="752"/>
        <v>2</v>
      </c>
      <c r="K6908" s="6">
        <f t="shared" si="753"/>
        <v>4</v>
      </c>
      <c r="L6908" s="6">
        <f t="shared" si="750"/>
        <v>8</v>
      </c>
      <c r="M6908" t="str">
        <f t="shared" si="754"/>
        <v>Credit Card</v>
      </c>
      <c r="N6908" t="str">
        <f t="shared" si="755"/>
        <v>In-store</v>
      </c>
      <c r="O6908" s="8">
        <f t="shared" si="756"/>
        <v>45042</v>
      </c>
    </row>
    <row r="6909" spans="1:15" x14ac:dyDescent="0.35">
      <c r="A6909" t="s">
        <v>6930</v>
      </c>
      <c r="B6909" s="4" t="s">
        <v>21</v>
      </c>
      <c r="C6909">
        <v>1</v>
      </c>
      <c r="D6909">
        <v>5</v>
      </c>
      <c r="E6909">
        <v>5</v>
      </c>
      <c r="I6909" s="4" t="str">
        <f t="shared" si="751"/>
        <v>UNKNOWN</v>
      </c>
      <c r="J6909" s="6">
        <f t="shared" si="752"/>
        <v>1</v>
      </c>
      <c r="K6909" s="6">
        <f t="shared" si="753"/>
        <v>5</v>
      </c>
      <c r="L6909" s="6">
        <f t="shared" si="750"/>
        <v>5</v>
      </c>
      <c r="M6909" t="str">
        <f t="shared" si="754"/>
        <v>Default mode</v>
      </c>
      <c r="N6909" t="str">
        <f t="shared" si="755"/>
        <v>UNKNOWN</v>
      </c>
      <c r="O6909" s="8">
        <f t="shared" si="756"/>
        <v>44927</v>
      </c>
    </row>
    <row r="6910" spans="1:15" x14ac:dyDescent="0.35">
      <c r="A6910" t="s">
        <v>6931</v>
      </c>
      <c r="B6910" s="4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  <c r="I6910" s="4" t="str">
        <f t="shared" si="751"/>
        <v>Juice</v>
      </c>
      <c r="J6910" s="6">
        <f t="shared" si="752"/>
        <v>5</v>
      </c>
      <c r="K6910" s="6">
        <f t="shared" si="753"/>
        <v>3</v>
      </c>
      <c r="L6910" s="6">
        <f t="shared" si="750"/>
        <v>15</v>
      </c>
      <c r="M6910" t="str">
        <f t="shared" si="754"/>
        <v>Digital Wallet</v>
      </c>
      <c r="N6910" t="str">
        <f t="shared" si="755"/>
        <v>UNKNOWN</v>
      </c>
      <c r="O6910" s="8">
        <f t="shared" si="756"/>
        <v>44947</v>
      </c>
    </row>
    <row r="6911" spans="1:15" x14ac:dyDescent="0.35">
      <c r="A6911" t="s">
        <v>6932</v>
      </c>
      <c r="B6911" s="4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  <c r="I6911" s="4" t="str">
        <f t="shared" si="751"/>
        <v>Sandwich</v>
      </c>
      <c r="J6911" s="6">
        <f t="shared" si="752"/>
        <v>1</v>
      </c>
      <c r="K6911" s="6">
        <f t="shared" si="753"/>
        <v>4</v>
      </c>
      <c r="L6911" s="6">
        <f t="shared" si="750"/>
        <v>4</v>
      </c>
      <c r="M6911" t="str">
        <f t="shared" si="754"/>
        <v>Digital Wallet</v>
      </c>
      <c r="N6911" t="str">
        <f t="shared" si="755"/>
        <v>Takeaway</v>
      </c>
      <c r="O6911" s="8">
        <f t="shared" si="756"/>
        <v>44944</v>
      </c>
    </row>
    <row r="6912" spans="1:15" x14ac:dyDescent="0.35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I6912" s="4" t="str">
        <f t="shared" si="751"/>
        <v>UNKNOWN</v>
      </c>
      <c r="J6912" s="6">
        <f t="shared" si="752"/>
        <v>1</v>
      </c>
      <c r="K6912" s="6">
        <f t="shared" si="753"/>
        <v>3</v>
      </c>
      <c r="L6912" s="6">
        <f t="shared" si="750"/>
        <v>3</v>
      </c>
      <c r="M6912" t="str">
        <f t="shared" si="754"/>
        <v>Credit Card</v>
      </c>
      <c r="N6912" t="str">
        <f t="shared" si="755"/>
        <v>UNKNOWN</v>
      </c>
      <c r="O6912" s="8">
        <f t="shared" si="756"/>
        <v>45080</v>
      </c>
    </row>
    <row r="6913" spans="1:15" x14ac:dyDescent="0.35">
      <c r="A6913" t="s">
        <v>6934</v>
      </c>
      <c r="B6913" s="4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I6913" s="4" t="str">
        <f t="shared" si="751"/>
        <v>Cake</v>
      </c>
      <c r="J6913" s="6">
        <f t="shared" si="752"/>
        <v>1</v>
      </c>
      <c r="K6913" s="6">
        <f t="shared" si="753"/>
        <v>3</v>
      </c>
      <c r="L6913" s="6">
        <f t="shared" si="750"/>
        <v>3</v>
      </c>
      <c r="M6913" t="str">
        <f t="shared" si="754"/>
        <v>Credit Card</v>
      </c>
      <c r="N6913" t="str">
        <f t="shared" si="755"/>
        <v>UNKNOWN</v>
      </c>
      <c r="O6913" s="8">
        <f t="shared" si="756"/>
        <v>45257</v>
      </c>
    </row>
    <row r="6914" spans="1:15" x14ac:dyDescent="0.35">
      <c r="A6914" t="s">
        <v>6935</v>
      </c>
      <c r="B6914" s="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I6914" s="4" t="str">
        <f t="shared" si="751"/>
        <v>Cookie</v>
      </c>
      <c r="J6914" s="6">
        <f t="shared" si="752"/>
        <v>5</v>
      </c>
      <c r="K6914" s="6">
        <f t="shared" si="753"/>
        <v>1</v>
      </c>
      <c r="L6914" s="6">
        <f t="shared" ref="L6914:L6977" si="757">IF(ISBLANK(E6914),PRODUCT(J6914,K6914),IF(E6914="ERROR",PRODUCT(J6914,K6914),IF(E6914="UNKNOWN",PRODUCT(J6914,K6914),E6914)))</f>
        <v>5</v>
      </c>
      <c r="M6914" t="str">
        <f t="shared" si="754"/>
        <v>Default mode</v>
      </c>
      <c r="N6914" t="str">
        <f t="shared" si="755"/>
        <v>In-store</v>
      </c>
      <c r="O6914" s="8">
        <f t="shared" si="756"/>
        <v>44987</v>
      </c>
    </row>
    <row r="6915" spans="1:15" x14ac:dyDescent="0.35">
      <c r="A6915" t="s">
        <v>6936</v>
      </c>
      <c r="B6915" s="4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  <c r="I6915" s="4" t="str">
        <f t="shared" ref="I6915:I6978" si="758">IF(ISBLANK(B6915),"UNKNOWN",IF(B6915="ERROR","Juice",B6915))</f>
        <v>Coffee</v>
      </c>
      <c r="J6915" s="6">
        <f t="shared" ref="J6915:J6978" si="759">IF(ISBLANK(C6915),E6915/D6915,IF(C6915="ERROR",AVERAGE(C6915:C16914),IF(C6915="UNKNOWN",MEDIAN(C6915:C16914),C6915)))</f>
        <v>5</v>
      </c>
      <c r="K6915" s="6">
        <f t="shared" ref="K6915:K6978" si="760">IF(ISBLANK(D6915),0,IF(D6915="ERROR",AVERAGE(D6915:D16914),IF(D6915="UNKNOWN",MEDIAN(D6915:D16914),D6915)))</f>
        <v>2</v>
      </c>
      <c r="L6915" s="6">
        <f t="shared" si="757"/>
        <v>10</v>
      </c>
      <c r="M6915" t="str">
        <f t="shared" ref="M6915:M6978" si="761">IF(ISBLANK(F6915),"Default mode",IF(F6915="ERROR","Cash",F6915))</f>
        <v>Credit Card</v>
      </c>
      <c r="N6915" t="str">
        <f t="shared" ref="N6915:N6978" si="762">IF(ISBLANK(G6915),"UNKNOWN",IF(G6915="ERROR","Cafe",G6915))</f>
        <v>Cafe</v>
      </c>
      <c r="O6915" s="8">
        <f t="shared" ref="O6915:O6978" si="763">IF(ISBLANK(H6915),DATE(2023,1,1),IF(H6915="ERROR",DATE(2023,6,1),IF(H6915="UNKNOWN",DATE(2023,1,1),H6915)))</f>
        <v>45020</v>
      </c>
    </row>
    <row r="6916" spans="1:15" x14ac:dyDescent="0.35">
      <c r="A6916" t="s">
        <v>6937</v>
      </c>
      <c r="B6916" s="4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I6916" s="4" t="str">
        <f t="shared" si="758"/>
        <v>Sandwich</v>
      </c>
      <c r="J6916" s="6">
        <f t="shared" si="759"/>
        <v>2</v>
      </c>
      <c r="K6916" s="6">
        <f t="shared" si="760"/>
        <v>4</v>
      </c>
      <c r="L6916" s="6">
        <f t="shared" si="757"/>
        <v>8</v>
      </c>
      <c r="M6916" t="str">
        <f t="shared" si="761"/>
        <v>Default mode</v>
      </c>
      <c r="N6916" t="str">
        <f t="shared" si="762"/>
        <v>In-store</v>
      </c>
      <c r="O6916" s="8">
        <f t="shared" si="763"/>
        <v>45013</v>
      </c>
    </row>
    <row r="6917" spans="1:15" x14ac:dyDescent="0.35">
      <c r="A6917" t="s">
        <v>6938</v>
      </c>
      <c r="B6917" s="4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I6917" s="4" t="str">
        <f t="shared" si="758"/>
        <v>Smoothie</v>
      </c>
      <c r="J6917" s="6">
        <f t="shared" si="759"/>
        <v>3</v>
      </c>
      <c r="K6917" s="6">
        <f t="shared" si="760"/>
        <v>4</v>
      </c>
      <c r="L6917" s="6">
        <f t="shared" si="757"/>
        <v>12</v>
      </c>
      <c r="M6917" t="str">
        <f t="shared" si="761"/>
        <v>Default mode</v>
      </c>
      <c r="N6917" t="str">
        <f t="shared" si="762"/>
        <v>Takeaway</v>
      </c>
      <c r="O6917" s="8">
        <f t="shared" si="763"/>
        <v>45247</v>
      </c>
    </row>
    <row r="6918" spans="1:15" x14ac:dyDescent="0.35">
      <c r="A6918" t="s">
        <v>6939</v>
      </c>
      <c r="B6918" s="4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I6918" s="4" t="str">
        <f t="shared" si="758"/>
        <v>Cookie</v>
      </c>
      <c r="J6918" s="6">
        <f t="shared" si="759"/>
        <v>2</v>
      </c>
      <c r="K6918" s="6">
        <f t="shared" si="760"/>
        <v>1</v>
      </c>
      <c r="L6918" s="6">
        <f t="shared" si="757"/>
        <v>2</v>
      </c>
      <c r="M6918" t="str">
        <f t="shared" si="761"/>
        <v>Default mode</v>
      </c>
      <c r="N6918" t="str">
        <f t="shared" si="762"/>
        <v>Takeaway</v>
      </c>
      <c r="O6918" s="8">
        <f t="shared" si="763"/>
        <v>45122</v>
      </c>
    </row>
    <row r="6919" spans="1:15" x14ac:dyDescent="0.35">
      <c r="A6919" t="s">
        <v>6940</v>
      </c>
      <c r="B6919" s="4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I6919" s="4" t="str">
        <f t="shared" si="758"/>
        <v>Juice</v>
      </c>
      <c r="J6919" s="6">
        <f t="shared" si="759"/>
        <v>2</v>
      </c>
      <c r="K6919" s="6">
        <f t="shared" si="760"/>
        <v>1</v>
      </c>
      <c r="L6919" s="6">
        <f t="shared" si="757"/>
        <v>2</v>
      </c>
      <c r="M6919" t="str">
        <f t="shared" si="761"/>
        <v>Credit Card</v>
      </c>
      <c r="N6919" t="str">
        <f t="shared" si="762"/>
        <v>In-store</v>
      </c>
      <c r="O6919" s="8">
        <f t="shared" si="763"/>
        <v>44974</v>
      </c>
    </row>
    <row r="6920" spans="1:15" x14ac:dyDescent="0.35">
      <c r="A6920" t="s">
        <v>6941</v>
      </c>
      <c r="B6920" s="4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  <c r="I6920" s="4" t="str">
        <f t="shared" si="758"/>
        <v>Juice</v>
      </c>
      <c r="J6920" s="6">
        <f t="shared" si="759"/>
        <v>5</v>
      </c>
      <c r="K6920" s="6">
        <f t="shared" si="760"/>
        <v>3</v>
      </c>
      <c r="L6920" s="6">
        <f t="shared" si="757"/>
        <v>15</v>
      </c>
      <c r="M6920" t="str">
        <f t="shared" si="761"/>
        <v>Digital Wallet</v>
      </c>
      <c r="N6920" t="str">
        <f t="shared" si="762"/>
        <v>Takeaway</v>
      </c>
      <c r="O6920" s="8">
        <f t="shared" si="763"/>
        <v>45276</v>
      </c>
    </row>
    <row r="6921" spans="1:15" x14ac:dyDescent="0.35">
      <c r="A6921" t="s">
        <v>6942</v>
      </c>
      <c r="B6921" s="4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I6921" s="4" t="str">
        <f t="shared" si="758"/>
        <v>Juice</v>
      </c>
      <c r="J6921" s="6">
        <f t="shared" si="759"/>
        <v>2</v>
      </c>
      <c r="K6921" s="6">
        <f t="shared" si="760"/>
        <v>3</v>
      </c>
      <c r="L6921" s="6">
        <f t="shared" si="757"/>
        <v>6</v>
      </c>
      <c r="M6921" t="str">
        <f t="shared" si="761"/>
        <v>Cash</v>
      </c>
      <c r="N6921" t="str">
        <f t="shared" si="762"/>
        <v>UNKNOWN</v>
      </c>
      <c r="O6921" s="8">
        <f t="shared" si="763"/>
        <v>45172</v>
      </c>
    </row>
    <row r="6922" spans="1:15" x14ac:dyDescent="0.35">
      <c r="A6922" t="s">
        <v>6943</v>
      </c>
      <c r="B6922" s="4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I6922" s="4" t="str">
        <f t="shared" si="758"/>
        <v>Tea</v>
      </c>
      <c r="J6922" s="6">
        <f t="shared" si="759"/>
        <v>3</v>
      </c>
      <c r="K6922" s="6">
        <f t="shared" si="760"/>
        <v>1.5</v>
      </c>
      <c r="L6922" s="6">
        <f t="shared" si="757"/>
        <v>4.5</v>
      </c>
      <c r="M6922" t="str">
        <f t="shared" si="761"/>
        <v>Cash</v>
      </c>
      <c r="N6922" t="str">
        <f t="shared" si="762"/>
        <v>Takeaway</v>
      </c>
      <c r="O6922" s="8">
        <f t="shared" si="763"/>
        <v>45030</v>
      </c>
    </row>
    <row r="6923" spans="1:15" x14ac:dyDescent="0.35">
      <c r="A6923" t="s">
        <v>6944</v>
      </c>
      <c r="B6923" s="4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I6923" s="4" t="str">
        <f t="shared" si="758"/>
        <v>Juice</v>
      </c>
      <c r="J6923" s="6">
        <f t="shared" si="759"/>
        <v>2</v>
      </c>
      <c r="K6923" s="6">
        <f t="shared" si="760"/>
        <v>3</v>
      </c>
      <c r="L6923" s="6">
        <f t="shared" si="757"/>
        <v>6</v>
      </c>
      <c r="M6923" t="str">
        <f t="shared" si="761"/>
        <v>Credit Card</v>
      </c>
      <c r="N6923" t="str">
        <f t="shared" si="762"/>
        <v>Takeaway</v>
      </c>
      <c r="O6923" s="8">
        <f t="shared" si="763"/>
        <v>44959</v>
      </c>
    </row>
    <row r="6924" spans="1:15" x14ac:dyDescent="0.35">
      <c r="A6924" t="s">
        <v>6945</v>
      </c>
      <c r="B6924" s="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  <c r="I6924" s="4" t="str">
        <f t="shared" si="758"/>
        <v>Juice</v>
      </c>
      <c r="J6924" s="6">
        <f t="shared" si="759"/>
        <v>5</v>
      </c>
      <c r="K6924" s="6">
        <f t="shared" si="760"/>
        <v>3</v>
      </c>
      <c r="L6924" s="6">
        <f t="shared" si="757"/>
        <v>15</v>
      </c>
      <c r="M6924" t="str">
        <f t="shared" si="761"/>
        <v>Cash</v>
      </c>
      <c r="N6924" t="str">
        <f t="shared" si="762"/>
        <v>UNKNOWN</v>
      </c>
      <c r="O6924" s="8">
        <f t="shared" si="763"/>
        <v>44969</v>
      </c>
    </row>
    <row r="6925" spans="1:15" x14ac:dyDescent="0.35">
      <c r="A6925" t="s">
        <v>6946</v>
      </c>
      <c r="B6925" s="4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I6925" s="4" t="str">
        <f t="shared" si="758"/>
        <v>Juice</v>
      </c>
      <c r="J6925" s="6">
        <f t="shared" si="759"/>
        <v>4</v>
      </c>
      <c r="K6925" s="6">
        <f t="shared" si="760"/>
        <v>3</v>
      </c>
      <c r="L6925" s="6">
        <f t="shared" si="757"/>
        <v>12</v>
      </c>
      <c r="M6925" t="str">
        <f t="shared" si="761"/>
        <v>Cash</v>
      </c>
      <c r="N6925" t="str">
        <f t="shared" si="762"/>
        <v>UNKNOWN</v>
      </c>
      <c r="O6925" s="8">
        <f t="shared" si="763"/>
        <v>45091</v>
      </c>
    </row>
    <row r="6926" spans="1:15" x14ac:dyDescent="0.35">
      <c r="A6926" t="s">
        <v>6947</v>
      </c>
      <c r="B6926" s="4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I6926" s="4" t="str">
        <f t="shared" si="758"/>
        <v>Sandwich</v>
      </c>
      <c r="J6926" s="6">
        <f t="shared" si="759"/>
        <v>3</v>
      </c>
      <c r="K6926" s="6">
        <f t="shared" si="760"/>
        <v>4</v>
      </c>
      <c r="L6926" s="6">
        <f t="shared" si="757"/>
        <v>12</v>
      </c>
      <c r="M6926" t="str">
        <f t="shared" si="761"/>
        <v>Cash</v>
      </c>
      <c r="N6926" t="str">
        <f t="shared" si="762"/>
        <v>UNKNOWN</v>
      </c>
      <c r="O6926" s="8">
        <f t="shared" si="763"/>
        <v>45009</v>
      </c>
    </row>
    <row r="6927" spans="1:15" x14ac:dyDescent="0.35">
      <c r="A6927" t="s">
        <v>6948</v>
      </c>
      <c r="B6927" s="4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I6927" s="4" t="str">
        <f t="shared" si="758"/>
        <v>Coffee</v>
      </c>
      <c r="J6927" s="6">
        <f t="shared" si="759"/>
        <v>5</v>
      </c>
      <c r="K6927" s="6">
        <f t="shared" si="760"/>
        <v>2</v>
      </c>
      <c r="L6927" s="6">
        <f t="shared" si="757"/>
        <v>10</v>
      </c>
      <c r="M6927" t="str">
        <f t="shared" si="761"/>
        <v>Default mode</v>
      </c>
      <c r="N6927" t="str">
        <f t="shared" si="762"/>
        <v>In-store</v>
      </c>
      <c r="O6927" s="8">
        <f t="shared" si="763"/>
        <v>45101</v>
      </c>
    </row>
    <row r="6928" spans="1:15" x14ac:dyDescent="0.35">
      <c r="A6928" t="s">
        <v>6949</v>
      </c>
      <c r="B6928" s="4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  <c r="I6928" s="4" t="str">
        <f t="shared" si="758"/>
        <v>Tea</v>
      </c>
      <c r="J6928" s="6">
        <f t="shared" si="759"/>
        <v>5</v>
      </c>
      <c r="K6928" s="6">
        <f t="shared" si="760"/>
        <v>3.0403694834074582</v>
      </c>
      <c r="L6928" s="6">
        <f t="shared" si="757"/>
        <v>7.5</v>
      </c>
      <c r="M6928" t="str">
        <f t="shared" si="761"/>
        <v>Cash</v>
      </c>
      <c r="N6928" t="str">
        <f t="shared" si="762"/>
        <v>In-store</v>
      </c>
      <c r="O6928" s="8">
        <f t="shared" si="763"/>
        <v>45141</v>
      </c>
    </row>
    <row r="6929" spans="1:15" x14ac:dyDescent="0.35">
      <c r="A6929" t="s">
        <v>6950</v>
      </c>
      <c r="B6929" s="4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  <c r="I6929" s="4" t="str">
        <f t="shared" si="758"/>
        <v>Coffee</v>
      </c>
      <c r="J6929" s="6">
        <f t="shared" si="759"/>
        <v>1</v>
      </c>
      <c r="K6929" s="6">
        <f t="shared" si="760"/>
        <v>2</v>
      </c>
      <c r="L6929" s="6">
        <f t="shared" si="757"/>
        <v>2</v>
      </c>
      <c r="M6929" t="str">
        <f t="shared" si="761"/>
        <v>Digital Wallet</v>
      </c>
      <c r="N6929" t="str">
        <f t="shared" si="762"/>
        <v>UNKNOWN</v>
      </c>
      <c r="O6929" s="8">
        <f t="shared" si="763"/>
        <v>45078</v>
      </c>
    </row>
    <row r="6930" spans="1:15" x14ac:dyDescent="0.35">
      <c r="A6930" t="s">
        <v>6951</v>
      </c>
      <c r="B6930" s="4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I6930" s="4" t="str">
        <f t="shared" si="758"/>
        <v>Juice</v>
      </c>
      <c r="J6930" s="6">
        <f t="shared" si="759"/>
        <v>4</v>
      </c>
      <c r="K6930" s="6">
        <f t="shared" si="760"/>
        <v>3</v>
      </c>
      <c r="L6930" s="6">
        <f t="shared" si="757"/>
        <v>12</v>
      </c>
      <c r="M6930" t="str">
        <f t="shared" si="761"/>
        <v>Default mode</v>
      </c>
      <c r="N6930" t="str">
        <f t="shared" si="762"/>
        <v>Takeaway</v>
      </c>
      <c r="O6930" s="8">
        <f t="shared" si="763"/>
        <v>44931</v>
      </c>
    </row>
    <row r="6931" spans="1:15" x14ac:dyDescent="0.35">
      <c r="A6931" t="s">
        <v>6952</v>
      </c>
      <c r="B6931" s="4" t="s">
        <v>17</v>
      </c>
      <c r="C6931">
        <v>3</v>
      </c>
      <c r="D6931">
        <v>1</v>
      </c>
      <c r="E6931">
        <v>3</v>
      </c>
      <c r="H6931" s="1">
        <v>45022</v>
      </c>
      <c r="I6931" s="4" t="str">
        <f t="shared" si="758"/>
        <v>Cookie</v>
      </c>
      <c r="J6931" s="6">
        <f t="shared" si="759"/>
        <v>3</v>
      </c>
      <c r="K6931" s="6">
        <f t="shared" si="760"/>
        <v>1</v>
      </c>
      <c r="L6931" s="6">
        <f t="shared" si="757"/>
        <v>3</v>
      </c>
      <c r="M6931" t="str">
        <f t="shared" si="761"/>
        <v>Default mode</v>
      </c>
      <c r="N6931" t="str">
        <f t="shared" si="762"/>
        <v>UNKNOWN</v>
      </c>
      <c r="O6931" s="8">
        <f t="shared" si="763"/>
        <v>45022</v>
      </c>
    </row>
    <row r="6932" spans="1:15" x14ac:dyDescent="0.35">
      <c r="A6932" t="s">
        <v>6953</v>
      </c>
      <c r="B6932" s="4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I6932" s="4" t="str">
        <f t="shared" si="758"/>
        <v>Salad</v>
      </c>
      <c r="J6932" s="6">
        <f t="shared" si="759"/>
        <v>5</v>
      </c>
      <c r="K6932" s="6">
        <f t="shared" si="760"/>
        <v>5</v>
      </c>
      <c r="L6932" s="6">
        <f t="shared" si="757"/>
        <v>25</v>
      </c>
      <c r="M6932" t="str">
        <f t="shared" si="761"/>
        <v>Default mode</v>
      </c>
      <c r="N6932" t="str">
        <f t="shared" si="762"/>
        <v>In-store</v>
      </c>
      <c r="O6932" s="8">
        <f t="shared" si="763"/>
        <v>45112</v>
      </c>
    </row>
    <row r="6933" spans="1:15" x14ac:dyDescent="0.35">
      <c r="A6933" t="s">
        <v>6954</v>
      </c>
      <c r="B6933" s="4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  <c r="I6933" s="4" t="str">
        <f t="shared" si="758"/>
        <v>Juice</v>
      </c>
      <c r="J6933" s="6">
        <f t="shared" si="759"/>
        <v>4</v>
      </c>
      <c r="K6933" s="6">
        <f t="shared" si="760"/>
        <v>3</v>
      </c>
      <c r="L6933" s="6">
        <f t="shared" si="757"/>
        <v>12</v>
      </c>
      <c r="M6933" t="str">
        <f t="shared" si="761"/>
        <v>Cash</v>
      </c>
      <c r="N6933" t="str">
        <f t="shared" si="762"/>
        <v>Takeaway</v>
      </c>
      <c r="O6933" s="8">
        <f t="shared" si="763"/>
        <v>45033</v>
      </c>
    </row>
    <row r="6934" spans="1:15" x14ac:dyDescent="0.35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I6934" s="4" t="str">
        <f t="shared" si="758"/>
        <v>UNKNOWN</v>
      </c>
      <c r="J6934" s="6">
        <f t="shared" si="759"/>
        <v>4</v>
      </c>
      <c r="K6934" s="6">
        <f t="shared" si="760"/>
        <v>4</v>
      </c>
      <c r="L6934" s="6">
        <f t="shared" si="757"/>
        <v>16</v>
      </c>
      <c r="M6934" t="str">
        <f t="shared" si="761"/>
        <v>Credit Card</v>
      </c>
      <c r="N6934" t="str">
        <f t="shared" si="762"/>
        <v>UNKNOWN</v>
      </c>
      <c r="O6934" s="8">
        <f t="shared" si="763"/>
        <v>45274</v>
      </c>
    </row>
    <row r="6935" spans="1:15" x14ac:dyDescent="0.35">
      <c r="A6935" t="s">
        <v>6956</v>
      </c>
      <c r="B6935" s="4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  <c r="I6935" s="4" t="str">
        <f t="shared" si="758"/>
        <v>Tea</v>
      </c>
      <c r="J6935" s="6">
        <f t="shared" si="759"/>
        <v>5</v>
      </c>
      <c r="K6935" s="6">
        <f t="shared" si="760"/>
        <v>1.5</v>
      </c>
      <c r="L6935" s="6">
        <f t="shared" si="757"/>
        <v>7.5</v>
      </c>
      <c r="M6935" t="str">
        <f t="shared" si="761"/>
        <v>Digital Wallet</v>
      </c>
      <c r="N6935" t="str">
        <f t="shared" si="762"/>
        <v>Takeaway</v>
      </c>
      <c r="O6935" s="8">
        <f t="shared" si="763"/>
        <v>44989</v>
      </c>
    </row>
    <row r="6936" spans="1:15" x14ac:dyDescent="0.35">
      <c r="A6936" t="s">
        <v>6957</v>
      </c>
      <c r="B6936" s="4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I6936" s="4" t="str">
        <f t="shared" si="758"/>
        <v>Tea</v>
      </c>
      <c r="J6936" s="6">
        <f t="shared" si="759"/>
        <v>3</v>
      </c>
      <c r="K6936" s="6">
        <f t="shared" si="760"/>
        <v>1.5</v>
      </c>
      <c r="L6936" s="6">
        <f t="shared" si="757"/>
        <v>4.5</v>
      </c>
      <c r="M6936" t="str">
        <f t="shared" si="761"/>
        <v>Cash</v>
      </c>
      <c r="N6936" t="str">
        <f t="shared" si="762"/>
        <v>UNKNOWN</v>
      </c>
      <c r="O6936" s="8">
        <f t="shared" si="763"/>
        <v>44992</v>
      </c>
    </row>
    <row r="6937" spans="1:15" x14ac:dyDescent="0.35">
      <c r="A6937" t="s">
        <v>6958</v>
      </c>
      <c r="B6937" s="4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I6937" s="4" t="str">
        <f t="shared" si="758"/>
        <v>Sandwich</v>
      </c>
      <c r="J6937" s="6">
        <f t="shared" si="759"/>
        <v>4</v>
      </c>
      <c r="K6937" s="6">
        <f t="shared" si="760"/>
        <v>4</v>
      </c>
      <c r="L6937" s="6">
        <f t="shared" si="757"/>
        <v>16</v>
      </c>
      <c r="M6937" t="str">
        <f t="shared" si="761"/>
        <v>Credit Card</v>
      </c>
      <c r="N6937" t="str">
        <f t="shared" si="762"/>
        <v>In-store</v>
      </c>
      <c r="O6937" s="8">
        <f t="shared" si="763"/>
        <v>44947</v>
      </c>
    </row>
    <row r="6938" spans="1:15" x14ac:dyDescent="0.35">
      <c r="A6938" t="s">
        <v>6959</v>
      </c>
      <c r="B6938" s="4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  <c r="I6938" s="4" t="str">
        <f t="shared" si="758"/>
        <v>Tea</v>
      </c>
      <c r="J6938" s="6">
        <f t="shared" si="759"/>
        <v>2</v>
      </c>
      <c r="K6938" s="6">
        <f t="shared" si="760"/>
        <v>1.5</v>
      </c>
      <c r="L6938" s="6">
        <f t="shared" si="757"/>
        <v>3</v>
      </c>
      <c r="M6938" t="str">
        <f t="shared" si="761"/>
        <v>Digital Wallet</v>
      </c>
      <c r="N6938" t="str">
        <f t="shared" si="762"/>
        <v>Takeaway</v>
      </c>
      <c r="O6938" s="8">
        <f t="shared" si="763"/>
        <v>45077</v>
      </c>
    </row>
    <row r="6939" spans="1:15" x14ac:dyDescent="0.35">
      <c r="A6939" t="s">
        <v>6960</v>
      </c>
      <c r="B6939" s="4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  <c r="I6939" s="4" t="str">
        <f t="shared" si="758"/>
        <v>Sandwich</v>
      </c>
      <c r="J6939" s="6">
        <f t="shared" si="759"/>
        <v>1</v>
      </c>
      <c r="K6939" s="6">
        <f t="shared" si="760"/>
        <v>4</v>
      </c>
      <c r="L6939" s="6">
        <f t="shared" si="757"/>
        <v>4</v>
      </c>
      <c r="M6939" t="str">
        <f t="shared" si="761"/>
        <v>Digital Wallet</v>
      </c>
      <c r="N6939" t="str">
        <f t="shared" si="762"/>
        <v>Takeaway</v>
      </c>
      <c r="O6939" s="8">
        <f t="shared" si="763"/>
        <v>45112</v>
      </c>
    </row>
    <row r="6940" spans="1:15" x14ac:dyDescent="0.35">
      <c r="A6940" t="s">
        <v>6961</v>
      </c>
      <c r="B6940" s="4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  <c r="I6940" s="4" t="str">
        <f t="shared" si="758"/>
        <v>Salad</v>
      </c>
      <c r="J6940" s="6">
        <f t="shared" si="759"/>
        <v>2</v>
      </c>
      <c r="K6940" s="6">
        <f t="shared" si="760"/>
        <v>5</v>
      </c>
      <c r="L6940" s="6">
        <f t="shared" si="757"/>
        <v>10</v>
      </c>
      <c r="M6940" t="str">
        <f t="shared" si="761"/>
        <v>Digital Wallet</v>
      </c>
      <c r="N6940" t="str">
        <f t="shared" si="762"/>
        <v>Takeaway</v>
      </c>
      <c r="O6940" s="8">
        <f t="shared" si="763"/>
        <v>45143</v>
      </c>
    </row>
    <row r="6941" spans="1:15" x14ac:dyDescent="0.35">
      <c r="A6941" t="s">
        <v>6962</v>
      </c>
      <c r="B6941" s="4" t="s">
        <v>28</v>
      </c>
      <c r="C6941">
        <v>3</v>
      </c>
      <c r="D6941">
        <v>4</v>
      </c>
      <c r="E6941">
        <v>12</v>
      </c>
      <c r="H6941" s="1">
        <v>45268</v>
      </c>
      <c r="I6941" s="4" t="str">
        <f t="shared" si="758"/>
        <v>Sandwich</v>
      </c>
      <c r="J6941" s="6">
        <f t="shared" si="759"/>
        <v>3</v>
      </c>
      <c r="K6941" s="6">
        <f t="shared" si="760"/>
        <v>4</v>
      </c>
      <c r="L6941" s="6">
        <f t="shared" si="757"/>
        <v>12</v>
      </c>
      <c r="M6941" t="str">
        <f t="shared" si="761"/>
        <v>Default mode</v>
      </c>
      <c r="N6941" t="str">
        <f t="shared" si="762"/>
        <v>UNKNOWN</v>
      </c>
      <c r="O6941" s="8">
        <f t="shared" si="763"/>
        <v>45268</v>
      </c>
    </row>
    <row r="6942" spans="1:15" x14ac:dyDescent="0.35">
      <c r="A6942" t="s">
        <v>6963</v>
      </c>
      <c r="B6942" s="4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  <c r="I6942" s="4" t="str">
        <f t="shared" si="758"/>
        <v>Coffee</v>
      </c>
      <c r="J6942" s="6">
        <f t="shared" si="759"/>
        <v>5</v>
      </c>
      <c r="K6942" s="6">
        <f t="shared" si="760"/>
        <v>2</v>
      </c>
      <c r="L6942" s="6">
        <f t="shared" si="757"/>
        <v>10</v>
      </c>
      <c r="M6942" t="str">
        <f t="shared" si="761"/>
        <v>Digital Wallet</v>
      </c>
      <c r="N6942" t="str">
        <f t="shared" si="762"/>
        <v>UNKNOWN</v>
      </c>
      <c r="O6942" s="8">
        <f t="shared" si="763"/>
        <v>44985</v>
      </c>
    </row>
    <row r="6943" spans="1:15" x14ac:dyDescent="0.35">
      <c r="A6943" t="s">
        <v>6964</v>
      </c>
      <c r="B6943" s="4" t="s">
        <v>65</v>
      </c>
      <c r="D6943">
        <v>1.5</v>
      </c>
      <c r="E6943">
        <v>4.5</v>
      </c>
      <c r="F6943" t="s">
        <v>23</v>
      </c>
      <c r="H6943" s="1">
        <v>45125</v>
      </c>
      <c r="I6943" s="4" t="str">
        <f t="shared" si="758"/>
        <v>Tea</v>
      </c>
      <c r="J6943" s="6">
        <f t="shared" si="759"/>
        <v>3</v>
      </c>
      <c r="K6943" s="6">
        <f t="shared" si="760"/>
        <v>1.5</v>
      </c>
      <c r="L6943" s="6">
        <f t="shared" si="757"/>
        <v>4.5</v>
      </c>
      <c r="M6943" t="str">
        <f t="shared" si="761"/>
        <v>Digital Wallet</v>
      </c>
      <c r="N6943" t="str">
        <f t="shared" si="762"/>
        <v>UNKNOWN</v>
      </c>
      <c r="O6943" s="8">
        <f t="shared" si="763"/>
        <v>45125</v>
      </c>
    </row>
    <row r="6944" spans="1:15" x14ac:dyDescent="0.35">
      <c r="A6944" t="s">
        <v>6965</v>
      </c>
      <c r="B6944" s="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I6944" s="4" t="str">
        <f t="shared" si="758"/>
        <v>Cookie</v>
      </c>
      <c r="J6944" s="6">
        <f t="shared" si="759"/>
        <v>2</v>
      </c>
      <c r="K6944" s="6">
        <f t="shared" si="760"/>
        <v>1</v>
      </c>
      <c r="L6944" s="6">
        <f t="shared" si="757"/>
        <v>2</v>
      </c>
      <c r="M6944" t="str">
        <f t="shared" si="761"/>
        <v>Cash</v>
      </c>
      <c r="N6944" t="str">
        <f t="shared" si="762"/>
        <v>Takeaway</v>
      </c>
      <c r="O6944" s="8">
        <f t="shared" si="763"/>
        <v>44933</v>
      </c>
    </row>
    <row r="6945" spans="1:15" x14ac:dyDescent="0.35">
      <c r="A6945" t="s">
        <v>6966</v>
      </c>
      <c r="B6945" s="4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I6945" s="4" t="str">
        <f t="shared" si="758"/>
        <v>Cake</v>
      </c>
      <c r="J6945" s="6">
        <f t="shared" si="759"/>
        <v>5</v>
      </c>
      <c r="K6945" s="6">
        <f t="shared" si="760"/>
        <v>3</v>
      </c>
      <c r="L6945" s="6">
        <f t="shared" si="757"/>
        <v>15</v>
      </c>
      <c r="M6945" t="str">
        <f t="shared" si="761"/>
        <v>Cash</v>
      </c>
      <c r="N6945" t="str">
        <f t="shared" si="762"/>
        <v>Takeaway</v>
      </c>
      <c r="O6945" s="8">
        <f t="shared" si="763"/>
        <v>45229</v>
      </c>
    </row>
    <row r="6946" spans="1:15" x14ac:dyDescent="0.35">
      <c r="A6946" t="s">
        <v>6967</v>
      </c>
      <c r="B6946" s="4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I6946" s="4" t="str">
        <f t="shared" si="758"/>
        <v>Tea</v>
      </c>
      <c r="J6946" s="6">
        <f t="shared" si="759"/>
        <v>4</v>
      </c>
      <c r="K6946" s="6">
        <f t="shared" si="760"/>
        <v>1.5</v>
      </c>
      <c r="L6946" s="6">
        <f t="shared" si="757"/>
        <v>6</v>
      </c>
      <c r="M6946" t="str">
        <f t="shared" si="761"/>
        <v>Cash</v>
      </c>
      <c r="N6946" t="str">
        <f t="shared" si="762"/>
        <v>Takeaway</v>
      </c>
      <c r="O6946" s="8">
        <f t="shared" si="763"/>
        <v>44986</v>
      </c>
    </row>
    <row r="6947" spans="1:15" x14ac:dyDescent="0.35">
      <c r="A6947" t="s">
        <v>6968</v>
      </c>
      <c r="B6947" s="4" t="s">
        <v>20</v>
      </c>
      <c r="C6947">
        <v>5</v>
      </c>
      <c r="D6947">
        <v>5</v>
      </c>
      <c r="E6947">
        <v>25</v>
      </c>
      <c r="H6947" s="1">
        <v>45214</v>
      </c>
      <c r="I6947" s="4" t="str">
        <f t="shared" si="758"/>
        <v>Salad</v>
      </c>
      <c r="J6947" s="6">
        <f t="shared" si="759"/>
        <v>5</v>
      </c>
      <c r="K6947" s="6">
        <f t="shared" si="760"/>
        <v>5</v>
      </c>
      <c r="L6947" s="6">
        <f t="shared" si="757"/>
        <v>25</v>
      </c>
      <c r="M6947" t="str">
        <f t="shared" si="761"/>
        <v>Default mode</v>
      </c>
      <c r="N6947" t="str">
        <f t="shared" si="762"/>
        <v>UNKNOWN</v>
      </c>
      <c r="O6947" s="8">
        <f t="shared" si="763"/>
        <v>45214</v>
      </c>
    </row>
    <row r="6948" spans="1:15" x14ac:dyDescent="0.35">
      <c r="A6948" t="s">
        <v>6969</v>
      </c>
      <c r="B6948" s="4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I6948" s="4" t="str">
        <f t="shared" si="758"/>
        <v>Smoothie</v>
      </c>
      <c r="J6948" s="6">
        <f t="shared" si="759"/>
        <v>5</v>
      </c>
      <c r="K6948" s="6">
        <f t="shared" si="760"/>
        <v>4</v>
      </c>
      <c r="L6948" s="6">
        <f t="shared" si="757"/>
        <v>20</v>
      </c>
      <c r="M6948" t="str">
        <f t="shared" si="761"/>
        <v>Cash</v>
      </c>
      <c r="N6948" t="str">
        <f t="shared" si="762"/>
        <v>UNKNOWN</v>
      </c>
      <c r="O6948" s="8">
        <f t="shared" si="763"/>
        <v>44954</v>
      </c>
    </row>
    <row r="6949" spans="1:15" x14ac:dyDescent="0.35">
      <c r="A6949" t="s">
        <v>6970</v>
      </c>
      <c r="B6949" s="4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I6949" s="4" t="str">
        <f t="shared" si="758"/>
        <v>Cookie</v>
      </c>
      <c r="J6949" s="6">
        <f t="shared" si="759"/>
        <v>4</v>
      </c>
      <c r="K6949" s="6">
        <f t="shared" si="760"/>
        <v>1</v>
      </c>
      <c r="L6949" s="6">
        <f t="shared" si="757"/>
        <v>4</v>
      </c>
      <c r="M6949" t="str">
        <f t="shared" si="761"/>
        <v>Default mode</v>
      </c>
      <c r="N6949" t="str">
        <f t="shared" si="762"/>
        <v>Takeaway</v>
      </c>
      <c r="O6949" s="8">
        <f t="shared" si="763"/>
        <v>45239</v>
      </c>
    </row>
    <row r="6950" spans="1:15" x14ac:dyDescent="0.35">
      <c r="A6950" t="s">
        <v>6971</v>
      </c>
      <c r="B6950" s="4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I6950" s="4" t="str">
        <f t="shared" si="758"/>
        <v>Juice</v>
      </c>
      <c r="J6950" s="6">
        <f t="shared" si="759"/>
        <v>1</v>
      </c>
      <c r="K6950" s="6">
        <f t="shared" si="760"/>
        <v>3</v>
      </c>
      <c r="L6950" s="6">
        <f t="shared" si="757"/>
        <v>3</v>
      </c>
      <c r="M6950" t="str">
        <f t="shared" si="761"/>
        <v>Credit Card</v>
      </c>
      <c r="N6950" t="str">
        <f t="shared" si="762"/>
        <v>In-store</v>
      </c>
      <c r="O6950" s="8">
        <f t="shared" si="763"/>
        <v>45215</v>
      </c>
    </row>
    <row r="6951" spans="1:15" x14ac:dyDescent="0.35">
      <c r="A6951" t="s">
        <v>6972</v>
      </c>
      <c r="B6951" s="4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  <c r="I6951" s="4" t="str">
        <f t="shared" si="758"/>
        <v>Smoothie</v>
      </c>
      <c r="J6951" s="6">
        <f t="shared" si="759"/>
        <v>3</v>
      </c>
      <c r="K6951" s="6">
        <f t="shared" si="760"/>
        <v>4</v>
      </c>
      <c r="L6951" s="6">
        <f t="shared" si="757"/>
        <v>12</v>
      </c>
      <c r="M6951" t="str">
        <f t="shared" si="761"/>
        <v>Credit Card</v>
      </c>
      <c r="N6951" t="str">
        <f t="shared" si="762"/>
        <v>In-store</v>
      </c>
      <c r="O6951" s="8">
        <f t="shared" si="763"/>
        <v>44927</v>
      </c>
    </row>
    <row r="6952" spans="1:15" x14ac:dyDescent="0.35">
      <c r="A6952" t="s">
        <v>6973</v>
      </c>
      <c r="B6952" s="4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I6952" s="4" t="str">
        <f t="shared" si="758"/>
        <v>Cookie</v>
      </c>
      <c r="J6952" s="6">
        <f t="shared" si="759"/>
        <v>4</v>
      </c>
      <c r="K6952" s="6">
        <f t="shared" si="760"/>
        <v>1</v>
      </c>
      <c r="L6952" s="6">
        <f t="shared" si="757"/>
        <v>4</v>
      </c>
      <c r="M6952" t="str">
        <f t="shared" si="761"/>
        <v>Cash</v>
      </c>
      <c r="N6952" t="str">
        <f t="shared" si="762"/>
        <v>Takeaway</v>
      </c>
      <c r="O6952" s="8">
        <f t="shared" si="763"/>
        <v>45190</v>
      </c>
    </row>
    <row r="6953" spans="1:15" x14ac:dyDescent="0.35">
      <c r="A6953" t="s">
        <v>6974</v>
      </c>
      <c r="B6953" s="4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I6953" s="4" t="str">
        <f t="shared" si="758"/>
        <v>Juice</v>
      </c>
      <c r="J6953" s="6">
        <f t="shared" si="759"/>
        <v>2</v>
      </c>
      <c r="K6953" s="6">
        <f t="shared" si="760"/>
        <v>3</v>
      </c>
      <c r="L6953" s="6">
        <f t="shared" si="757"/>
        <v>6</v>
      </c>
      <c r="M6953" t="str">
        <f t="shared" si="761"/>
        <v>Default mode</v>
      </c>
      <c r="N6953" t="str">
        <f t="shared" si="762"/>
        <v>In-store</v>
      </c>
      <c r="O6953" s="8">
        <f t="shared" si="763"/>
        <v>44937</v>
      </c>
    </row>
    <row r="6954" spans="1:15" x14ac:dyDescent="0.35">
      <c r="A6954" t="s">
        <v>6975</v>
      </c>
      <c r="B6954" s="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  <c r="I6954" s="4" t="str">
        <f t="shared" si="758"/>
        <v>Smoothie</v>
      </c>
      <c r="J6954" s="6">
        <f t="shared" si="759"/>
        <v>2</v>
      </c>
      <c r="K6954" s="6">
        <f t="shared" si="760"/>
        <v>4</v>
      </c>
      <c r="L6954" s="6">
        <f t="shared" si="757"/>
        <v>8</v>
      </c>
      <c r="M6954" t="str">
        <f t="shared" si="761"/>
        <v>Digital Wallet</v>
      </c>
      <c r="N6954" t="str">
        <f t="shared" si="762"/>
        <v>UNKNOWN</v>
      </c>
      <c r="O6954" s="8">
        <f t="shared" si="763"/>
        <v>45249</v>
      </c>
    </row>
    <row r="6955" spans="1:15" x14ac:dyDescent="0.35">
      <c r="A6955" t="s">
        <v>6976</v>
      </c>
      <c r="B6955" s="4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I6955" s="4" t="str">
        <f t="shared" si="758"/>
        <v>Coffee</v>
      </c>
      <c r="J6955" s="6">
        <f t="shared" si="759"/>
        <v>5</v>
      </c>
      <c r="K6955" s="6">
        <f t="shared" si="760"/>
        <v>2</v>
      </c>
      <c r="L6955" s="6">
        <f t="shared" si="757"/>
        <v>10</v>
      </c>
      <c r="M6955" t="str">
        <f t="shared" si="761"/>
        <v>Credit Card</v>
      </c>
      <c r="N6955" t="str">
        <f t="shared" si="762"/>
        <v>In-store</v>
      </c>
      <c r="O6955" s="8">
        <f t="shared" si="763"/>
        <v>45221</v>
      </c>
    </row>
    <row r="6956" spans="1:15" x14ac:dyDescent="0.35">
      <c r="A6956" t="s">
        <v>6977</v>
      </c>
      <c r="B6956" s="4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  <c r="I6956" s="4" t="str">
        <f t="shared" si="758"/>
        <v>UNKNOWN</v>
      </c>
      <c r="J6956" s="6">
        <f t="shared" si="759"/>
        <v>5</v>
      </c>
      <c r="K6956" s="6">
        <f t="shared" si="760"/>
        <v>2</v>
      </c>
      <c r="L6956" s="6">
        <f t="shared" si="757"/>
        <v>10</v>
      </c>
      <c r="M6956" t="str">
        <f t="shared" si="761"/>
        <v>UNKNOWN</v>
      </c>
      <c r="N6956" t="str">
        <f t="shared" si="762"/>
        <v>In-store</v>
      </c>
      <c r="O6956" s="8">
        <f t="shared" si="763"/>
        <v>45112</v>
      </c>
    </row>
    <row r="6957" spans="1:15" x14ac:dyDescent="0.35">
      <c r="A6957" t="s">
        <v>6978</v>
      </c>
      <c r="B6957" s="4" t="s">
        <v>25</v>
      </c>
      <c r="D6957">
        <v>4</v>
      </c>
      <c r="E6957">
        <v>12</v>
      </c>
      <c r="F6957" t="s">
        <v>10</v>
      </c>
      <c r="H6957" s="1">
        <v>45283</v>
      </c>
      <c r="I6957" s="4" t="str">
        <f t="shared" si="758"/>
        <v>Smoothie</v>
      </c>
      <c r="J6957" s="6">
        <f t="shared" si="759"/>
        <v>3</v>
      </c>
      <c r="K6957" s="6">
        <f t="shared" si="760"/>
        <v>4</v>
      </c>
      <c r="L6957" s="6">
        <f t="shared" si="757"/>
        <v>12</v>
      </c>
      <c r="M6957" t="str">
        <f t="shared" si="761"/>
        <v>Credit Card</v>
      </c>
      <c r="N6957" t="str">
        <f t="shared" si="762"/>
        <v>UNKNOWN</v>
      </c>
      <c r="O6957" s="8">
        <f t="shared" si="763"/>
        <v>45283</v>
      </c>
    </row>
    <row r="6958" spans="1:15" x14ac:dyDescent="0.35">
      <c r="A6958" t="s">
        <v>6979</v>
      </c>
      <c r="B6958" s="4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  <c r="I6958" s="4" t="str">
        <f t="shared" si="758"/>
        <v>Smoothie</v>
      </c>
      <c r="J6958" s="6">
        <f t="shared" si="759"/>
        <v>5</v>
      </c>
      <c r="K6958" s="6">
        <f t="shared" si="760"/>
        <v>4</v>
      </c>
      <c r="L6958" s="6">
        <f t="shared" si="757"/>
        <v>20</v>
      </c>
      <c r="M6958" t="str">
        <f t="shared" si="761"/>
        <v>UNKNOWN</v>
      </c>
      <c r="N6958" t="str">
        <f t="shared" si="762"/>
        <v>UNKNOWN</v>
      </c>
      <c r="O6958" s="8">
        <f t="shared" si="763"/>
        <v>45144</v>
      </c>
    </row>
    <row r="6959" spans="1:15" x14ac:dyDescent="0.35">
      <c r="A6959" t="s">
        <v>6980</v>
      </c>
      <c r="B6959" s="4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  <c r="I6959" s="4" t="str">
        <f t="shared" si="758"/>
        <v>Salad</v>
      </c>
      <c r="J6959" s="6">
        <f t="shared" si="759"/>
        <v>1</v>
      </c>
      <c r="K6959" s="6">
        <f t="shared" si="760"/>
        <v>5</v>
      </c>
      <c r="L6959" s="6">
        <f t="shared" si="757"/>
        <v>5</v>
      </c>
      <c r="M6959" t="str">
        <f t="shared" si="761"/>
        <v>Digital Wallet</v>
      </c>
      <c r="N6959" t="str">
        <f t="shared" si="762"/>
        <v>Takeaway</v>
      </c>
      <c r="O6959" s="8">
        <f t="shared" si="763"/>
        <v>45063</v>
      </c>
    </row>
    <row r="6960" spans="1:15" x14ac:dyDescent="0.35">
      <c r="A6960" t="s">
        <v>6981</v>
      </c>
      <c r="B6960" s="4" t="s">
        <v>13</v>
      </c>
      <c r="C6960">
        <v>4</v>
      </c>
      <c r="D6960">
        <v>3</v>
      </c>
      <c r="F6960" t="s">
        <v>10</v>
      </c>
      <c r="H6960" s="1">
        <v>45003</v>
      </c>
      <c r="I6960" s="4" t="str">
        <f t="shared" si="758"/>
        <v>Cake</v>
      </c>
      <c r="J6960" s="6">
        <f t="shared" si="759"/>
        <v>4</v>
      </c>
      <c r="K6960" s="6">
        <f t="shared" si="760"/>
        <v>3</v>
      </c>
      <c r="L6960" s="6">
        <f t="shared" si="757"/>
        <v>12</v>
      </c>
      <c r="M6960" t="str">
        <f t="shared" si="761"/>
        <v>Credit Card</v>
      </c>
      <c r="N6960" t="str">
        <f t="shared" si="762"/>
        <v>UNKNOWN</v>
      </c>
      <c r="O6960" s="8">
        <f t="shared" si="763"/>
        <v>45003</v>
      </c>
    </row>
    <row r="6961" spans="1:15" x14ac:dyDescent="0.35">
      <c r="A6961" t="s">
        <v>6982</v>
      </c>
      <c r="B6961" s="4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  <c r="I6961" s="4" t="str">
        <f t="shared" si="758"/>
        <v>Cake</v>
      </c>
      <c r="J6961" s="6">
        <f t="shared" si="759"/>
        <v>3</v>
      </c>
      <c r="K6961" s="6">
        <f t="shared" si="760"/>
        <v>3</v>
      </c>
      <c r="L6961" s="6">
        <f t="shared" si="757"/>
        <v>9</v>
      </c>
      <c r="M6961" t="str">
        <f t="shared" si="761"/>
        <v>Cash</v>
      </c>
      <c r="N6961" t="str">
        <f t="shared" si="762"/>
        <v>UNKNOWN</v>
      </c>
      <c r="O6961" s="8">
        <f t="shared" si="763"/>
        <v>44962</v>
      </c>
    </row>
    <row r="6962" spans="1:15" x14ac:dyDescent="0.35">
      <c r="A6962" t="s">
        <v>6983</v>
      </c>
      <c r="B6962" s="4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I6962" s="4" t="str">
        <f t="shared" si="758"/>
        <v>Smoothie</v>
      </c>
      <c r="J6962" s="6">
        <f t="shared" si="759"/>
        <v>2</v>
      </c>
      <c r="K6962" s="6">
        <f t="shared" si="760"/>
        <v>4</v>
      </c>
      <c r="L6962" s="6">
        <f t="shared" si="757"/>
        <v>8</v>
      </c>
      <c r="M6962" t="str">
        <f t="shared" si="761"/>
        <v>Credit Card</v>
      </c>
      <c r="N6962" t="str">
        <f t="shared" si="762"/>
        <v>In-store</v>
      </c>
      <c r="O6962" s="8">
        <f t="shared" si="763"/>
        <v>45012</v>
      </c>
    </row>
    <row r="6963" spans="1:15" x14ac:dyDescent="0.35">
      <c r="A6963" t="s">
        <v>6984</v>
      </c>
      <c r="B6963" s="4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  <c r="I6963" s="4" t="str">
        <f t="shared" si="758"/>
        <v>Sandwich</v>
      </c>
      <c r="J6963" s="6">
        <f t="shared" si="759"/>
        <v>3</v>
      </c>
      <c r="K6963" s="6">
        <f t="shared" si="760"/>
        <v>4</v>
      </c>
      <c r="L6963" s="6">
        <f t="shared" si="757"/>
        <v>12</v>
      </c>
      <c r="M6963" t="str">
        <f t="shared" si="761"/>
        <v>Credit Card</v>
      </c>
      <c r="N6963" t="str">
        <f t="shared" si="762"/>
        <v>UNKNOWN</v>
      </c>
      <c r="O6963" s="8">
        <f t="shared" si="763"/>
        <v>45055</v>
      </c>
    </row>
    <row r="6964" spans="1:15" x14ac:dyDescent="0.35">
      <c r="A6964" t="s">
        <v>6985</v>
      </c>
      <c r="B6964" s="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I6964" s="4" t="str">
        <f t="shared" si="758"/>
        <v>Salad</v>
      </c>
      <c r="J6964" s="6">
        <f t="shared" si="759"/>
        <v>2</v>
      </c>
      <c r="K6964" s="6">
        <f t="shared" si="760"/>
        <v>5</v>
      </c>
      <c r="L6964" s="6">
        <f t="shared" si="757"/>
        <v>10</v>
      </c>
      <c r="M6964" t="str">
        <f t="shared" si="761"/>
        <v>Default mode</v>
      </c>
      <c r="N6964" t="str">
        <f t="shared" si="762"/>
        <v>Takeaway</v>
      </c>
      <c r="O6964" s="8">
        <f t="shared" si="763"/>
        <v>44932</v>
      </c>
    </row>
    <row r="6965" spans="1:15" x14ac:dyDescent="0.35">
      <c r="A6965" t="s">
        <v>6986</v>
      </c>
      <c r="B6965" s="4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  <c r="I6965" s="4" t="str">
        <f t="shared" si="758"/>
        <v>Cake</v>
      </c>
      <c r="J6965" s="6">
        <f t="shared" si="759"/>
        <v>2</v>
      </c>
      <c r="K6965" s="6">
        <f t="shared" si="760"/>
        <v>3.0403533079321097</v>
      </c>
      <c r="L6965" s="6">
        <f t="shared" si="757"/>
        <v>6</v>
      </c>
      <c r="M6965" t="str">
        <f t="shared" si="761"/>
        <v>Credit Card</v>
      </c>
      <c r="N6965" t="str">
        <f t="shared" si="762"/>
        <v>Cafe</v>
      </c>
      <c r="O6965" s="8">
        <f t="shared" si="763"/>
        <v>45142</v>
      </c>
    </row>
    <row r="6966" spans="1:15" x14ac:dyDescent="0.35">
      <c r="A6966" t="s">
        <v>6987</v>
      </c>
      <c r="B6966" s="4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I6966" s="4" t="str">
        <f t="shared" si="758"/>
        <v>Salad</v>
      </c>
      <c r="J6966" s="6">
        <f t="shared" si="759"/>
        <v>1</v>
      </c>
      <c r="K6966" s="6">
        <f t="shared" si="760"/>
        <v>5</v>
      </c>
      <c r="L6966" s="6">
        <f t="shared" si="757"/>
        <v>5</v>
      </c>
      <c r="M6966" t="str">
        <f t="shared" si="761"/>
        <v>Default mode</v>
      </c>
      <c r="N6966" t="str">
        <f t="shared" si="762"/>
        <v>Takeaway</v>
      </c>
      <c r="O6966" s="8">
        <f t="shared" si="763"/>
        <v>45019</v>
      </c>
    </row>
    <row r="6967" spans="1:15" x14ac:dyDescent="0.35">
      <c r="A6967" t="s">
        <v>6988</v>
      </c>
      <c r="B6967" s="4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  <c r="I6967" s="4" t="str">
        <f t="shared" si="758"/>
        <v>Juice</v>
      </c>
      <c r="J6967" s="6">
        <f t="shared" si="759"/>
        <v>1</v>
      </c>
      <c r="K6967" s="6">
        <f t="shared" si="760"/>
        <v>5</v>
      </c>
      <c r="L6967" s="6">
        <f t="shared" si="757"/>
        <v>5</v>
      </c>
      <c r="M6967" t="str">
        <f t="shared" si="761"/>
        <v>Digital Wallet</v>
      </c>
      <c r="N6967" t="str">
        <f t="shared" si="762"/>
        <v>In-store</v>
      </c>
      <c r="O6967" s="8">
        <f t="shared" si="763"/>
        <v>44981</v>
      </c>
    </row>
    <row r="6968" spans="1:15" x14ac:dyDescent="0.35">
      <c r="A6968" t="s">
        <v>6989</v>
      </c>
      <c r="B6968" s="4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  <c r="I6968" s="4" t="str">
        <f t="shared" si="758"/>
        <v>Cookie</v>
      </c>
      <c r="J6968" s="6">
        <f t="shared" si="759"/>
        <v>2</v>
      </c>
      <c r="K6968" s="6">
        <f t="shared" si="760"/>
        <v>1</v>
      </c>
      <c r="L6968" s="6">
        <f t="shared" si="757"/>
        <v>2</v>
      </c>
      <c r="M6968" t="str">
        <f t="shared" si="761"/>
        <v>Digital Wallet</v>
      </c>
      <c r="N6968" t="str">
        <f t="shared" si="762"/>
        <v>UNKNOWN</v>
      </c>
      <c r="O6968" s="8">
        <f t="shared" si="763"/>
        <v>45006</v>
      </c>
    </row>
    <row r="6969" spans="1:15" x14ac:dyDescent="0.35">
      <c r="A6969" t="s">
        <v>6990</v>
      </c>
      <c r="B6969" s="4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  <c r="I6969" s="4" t="str">
        <f t="shared" si="758"/>
        <v>Smoothie</v>
      </c>
      <c r="J6969" s="6">
        <f t="shared" si="759"/>
        <v>1</v>
      </c>
      <c r="K6969" s="6">
        <f t="shared" si="760"/>
        <v>4</v>
      </c>
      <c r="L6969" s="6">
        <f t="shared" si="757"/>
        <v>4</v>
      </c>
      <c r="M6969" t="str">
        <f t="shared" si="761"/>
        <v>Digital Wallet</v>
      </c>
      <c r="N6969" t="str">
        <f t="shared" si="762"/>
        <v>Takeaway</v>
      </c>
      <c r="O6969" s="8">
        <f t="shared" si="763"/>
        <v>45168</v>
      </c>
    </row>
    <row r="6970" spans="1:15" x14ac:dyDescent="0.35">
      <c r="A6970" t="s">
        <v>6991</v>
      </c>
      <c r="B6970" s="4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  <c r="I6970" s="4" t="str">
        <f t="shared" si="758"/>
        <v>Tea</v>
      </c>
      <c r="J6970" s="6">
        <f t="shared" si="759"/>
        <v>5</v>
      </c>
      <c r="K6970" s="6">
        <f t="shared" si="760"/>
        <v>1.5</v>
      </c>
      <c r="L6970" s="6">
        <f t="shared" si="757"/>
        <v>7.5</v>
      </c>
      <c r="M6970" t="str">
        <f t="shared" si="761"/>
        <v>Digital Wallet</v>
      </c>
      <c r="N6970" t="str">
        <f t="shared" si="762"/>
        <v>UNKNOWN</v>
      </c>
      <c r="O6970" s="8">
        <f t="shared" si="763"/>
        <v>44987</v>
      </c>
    </row>
    <row r="6971" spans="1:15" x14ac:dyDescent="0.35">
      <c r="A6971" t="s">
        <v>6992</v>
      </c>
      <c r="B6971" s="4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  <c r="I6971" s="4" t="str">
        <f t="shared" si="758"/>
        <v>Smoothie</v>
      </c>
      <c r="J6971" s="6">
        <f t="shared" si="759"/>
        <v>5</v>
      </c>
      <c r="K6971" s="6">
        <f t="shared" si="760"/>
        <v>4</v>
      </c>
      <c r="L6971" s="6">
        <f t="shared" si="757"/>
        <v>20</v>
      </c>
      <c r="M6971" t="str">
        <f t="shared" si="761"/>
        <v>UNKNOWN</v>
      </c>
      <c r="N6971" t="str">
        <f t="shared" si="762"/>
        <v>UNKNOWN</v>
      </c>
      <c r="O6971" s="8">
        <f t="shared" si="763"/>
        <v>45154</v>
      </c>
    </row>
    <row r="6972" spans="1:15" x14ac:dyDescent="0.35">
      <c r="A6972" t="s">
        <v>6993</v>
      </c>
      <c r="B6972" s="4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I6972" s="4" t="str">
        <f t="shared" si="758"/>
        <v>Juice</v>
      </c>
      <c r="J6972" s="6">
        <f t="shared" si="759"/>
        <v>1</v>
      </c>
      <c r="K6972" s="6">
        <f t="shared" si="760"/>
        <v>5</v>
      </c>
      <c r="L6972" s="6">
        <f t="shared" si="757"/>
        <v>5</v>
      </c>
      <c r="M6972" t="str">
        <f t="shared" si="761"/>
        <v>Default mode</v>
      </c>
      <c r="N6972" t="str">
        <f t="shared" si="762"/>
        <v>Takeaway</v>
      </c>
      <c r="O6972" s="8">
        <f t="shared" si="763"/>
        <v>45023</v>
      </c>
    </row>
    <row r="6973" spans="1:15" x14ac:dyDescent="0.35">
      <c r="A6973" t="s">
        <v>6994</v>
      </c>
      <c r="B6973" s="4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I6973" s="4" t="str">
        <f t="shared" si="758"/>
        <v>Juice</v>
      </c>
      <c r="J6973" s="6">
        <f t="shared" si="759"/>
        <v>5</v>
      </c>
      <c r="K6973" s="6">
        <f t="shared" si="760"/>
        <v>3</v>
      </c>
      <c r="L6973" s="6">
        <f t="shared" si="757"/>
        <v>15</v>
      </c>
      <c r="M6973" t="str">
        <f t="shared" si="761"/>
        <v>Credit Card</v>
      </c>
      <c r="N6973" t="str">
        <f t="shared" si="762"/>
        <v>In-store</v>
      </c>
      <c r="O6973" s="8">
        <f t="shared" si="763"/>
        <v>45252</v>
      </c>
    </row>
    <row r="6974" spans="1:15" x14ac:dyDescent="0.35">
      <c r="A6974" t="s">
        <v>6995</v>
      </c>
      <c r="B6974" s="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I6974" s="4" t="str">
        <f t="shared" si="758"/>
        <v>Juice</v>
      </c>
      <c r="J6974" s="6">
        <f t="shared" si="759"/>
        <v>2</v>
      </c>
      <c r="K6974" s="6">
        <f t="shared" si="760"/>
        <v>3</v>
      </c>
      <c r="L6974" s="6">
        <f t="shared" si="757"/>
        <v>6</v>
      </c>
      <c r="M6974" t="str">
        <f t="shared" si="761"/>
        <v>Cash</v>
      </c>
      <c r="N6974" t="str">
        <f t="shared" si="762"/>
        <v>Takeaway</v>
      </c>
      <c r="O6974" s="8">
        <f t="shared" si="763"/>
        <v>45232</v>
      </c>
    </row>
    <row r="6975" spans="1:15" x14ac:dyDescent="0.35">
      <c r="A6975" t="s">
        <v>6996</v>
      </c>
      <c r="B6975" s="4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  <c r="I6975" s="4" t="str">
        <f t="shared" si="758"/>
        <v>Juice</v>
      </c>
      <c r="J6975" s="6">
        <f t="shared" si="759"/>
        <v>2</v>
      </c>
      <c r="K6975" s="6">
        <f t="shared" si="760"/>
        <v>3</v>
      </c>
      <c r="L6975" s="6">
        <f t="shared" si="757"/>
        <v>6</v>
      </c>
      <c r="M6975" t="str">
        <f t="shared" si="761"/>
        <v>Digital Wallet</v>
      </c>
      <c r="N6975" t="str">
        <f t="shared" si="762"/>
        <v>In-store</v>
      </c>
      <c r="O6975" s="8">
        <f t="shared" si="763"/>
        <v>45269</v>
      </c>
    </row>
    <row r="6976" spans="1:15" x14ac:dyDescent="0.35">
      <c r="A6976" t="s">
        <v>6997</v>
      </c>
      <c r="B6976" s="4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  <c r="I6976" s="4" t="str">
        <f t="shared" si="758"/>
        <v>Sandwich</v>
      </c>
      <c r="J6976" s="6">
        <f t="shared" si="759"/>
        <v>1</v>
      </c>
      <c r="K6976" s="6">
        <f t="shared" si="760"/>
        <v>4</v>
      </c>
      <c r="L6976" s="6">
        <f t="shared" si="757"/>
        <v>4</v>
      </c>
      <c r="M6976" t="str">
        <f t="shared" si="761"/>
        <v>Cash</v>
      </c>
      <c r="N6976" t="str">
        <f t="shared" si="762"/>
        <v>Takeaway</v>
      </c>
      <c r="O6976" s="8">
        <f t="shared" si="763"/>
        <v>44927</v>
      </c>
    </row>
    <row r="6977" spans="1:15" x14ac:dyDescent="0.35">
      <c r="A6977" t="s">
        <v>6998</v>
      </c>
      <c r="B6977" s="4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I6977" s="4" t="str">
        <f t="shared" si="758"/>
        <v>Sandwich</v>
      </c>
      <c r="J6977" s="6">
        <f t="shared" si="759"/>
        <v>1</v>
      </c>
      <c r="K6977" s="6">
        <f t="shared" si="760"/>
        <v>4</v>
      </c>
      <c r="L6977" s="6">
        <f t="shared" si="757"/>
        <v>4</v>
      </c>
      <c r="M6977" t="str">
        <f t="shared" si="761"/>
        <v>Cash</v>
      </c>
      <c r="N6977" t="str">
        <f t="shared" si="762"/>
        <v>Takeaway</v>
      </c>
      <c r="O6977" s="8">
        <f t="shared" si="763"/>
        <v>45028</v>
      </c>
    </row>
    <row r="6978" spans="1:15" x14ac:dyDescent="0.35">
      <c r="A6978" t="s">
        <v>6999</v>
      </c>
      <c r="B6978" s="4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  <c r="I6978" s="4" t="str">
        <f t="shared" si="758"/>
        <v>Cookie</v>
      </c>
      <c r="J6978" s="6">
        <f t="shared" si="759"/>
        <v>3</v>
      </c>
      <c r="K6978" s="6">
        <f t="shared" si="760"/>
        <v>1</v>
      </c>
      <c r="L6978" s="6">
        <f t="shared" ref="L6978:L7041" si="764">IF(ISBLANK(E6978),PRODUCT(J6978,K6978),IF(E6978="ERROR",PRODUCT(J6978,K6978),IF(E6978="UNKNOWN",PRODUCT(J6978,K6978),E6978)))</f>
        <v>3</v>
      </c>
      <c r="M6978" t="str">
        <f t="shared" si="761"/>
        <v>Credit Card</v>
      </c>
      <c r="N6978" t="str">
        <f t="shared" si="762"/>
        <v>UNKNOWN</v>
      </c>
      <c r="O6978" s="8">
        <f t="shared" si="763"/>
        <v>44963</v>
      </c>
    </row>
    <row r="6979" spans="1:15" x14ac:dyDescent="0.35">
      <c r="A6979" t="s">
        <v>7000</v>
      </c>
      <c r="B6979" s="4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I6979" s="4" t="str">
        <f t="shared" ref="I6979:I7042" si="765">IF(ISBLANK(B6979),"UNKNOWN",IF(B6979="ERROR","Juice",B6979))</f>
        <v>Coffee</v>
      </c>
      <c r="J6979" s="6">
        <f t="shared" ref="J6979:J7042" si="766">IF(ISBLANK(C6979),E6979/D6979,IF(C6979="ERROR",AVERAGE(C6979:C16978),IF(C6979="UNKNOWN",MEDIAN(C6979:C16978),C6979)))</f>
        <v>5</v>
      </c>
      <c r="K6979" s="6">
        <f t="shared" ref="K6979:K7042" si="767">IF(ISBLANK(D6979),0,IF(D6979="ERROR",AVERAGE(D6979:D16978),IF(D6979="UNKNOWN",MEDIAN(D6979:D16978),D6979)))</f>
        <v>2</v>
      </c>
      <c r="L6979" s="6">
        <f t="shared" si="764"/>
        <v>10</v>
      </c>
      <c r="M6979" t="str">
        <f t="shared" ref="M6979:M7042" si="768">IF(ISBLANK(F6979),"Default mode",IF(F6979="ERROR","Cash",F6979))</f>
        <v>Default mode</v>
      </c>
      <c r="N6979" t="str">
        <f t="shared" ref="N6979:N7042" si="769">IF(ISBLANK(G6979),"UNKNOWN",IF(G6979="ERROR","Cafe",G6979))</f>
        <v>In-store</v>
      </c>
      <c r="O6979" s="8">
        <f t="shared" ref="O6979:O7042" si="770">IF(ISBLANK(H6979),DATE(2023,1,1),IF(H6979="ERROR",DATE(2023,6,1),IF(H6979="UNKNOWN",DATE(2023,1,1),H6979)))</f>
        <v>45109</v>
      </c>
    </row>
    <row r="6980" spans="1:15" x14ac:dyDescent="0.35">
      <c r="A6980" t="s">
        <v>7001</v>
      </c>
      <c r="B6980" s="4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I6980" s="4" t="str">
        <f t="shared" si="765"/>
        <v>Sandwich</v>
      </c>
      <c r="J6980" s="6">
        <f t="shared" si="766"/>
        <v>4</v>
      </c>
      <c r="K6980" s="6">
        <f t="shared" si="767"/>
        <v>4</v>
      </c>
      <c r="L6980" s="6">
        <f t="shared" si="764"/>
        <v>16</v>
      </c>
      <c r="M6980" t="str">
        <f t="shared" si="768"/>
        <v>Cash</v>
      </c>
      <c r="N6980" t="str">
        <f t="shared" si="769"/>
        <v>Takeaway</v>
      </c>
      <c r="O6980" s="8">
        <f t="shared" si="770"/>
        <v>44928</v>
      </c>
    </row>
    <row r="6981" spans="1:15" x14ac:dyDescent="0.35">
      <c r="A6981" t="s">
        <v>7002</v>
      </c>
      <c r="B6981" s="4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I6981" s="4" t="str">
        <f t="shared" si="765"/>
        <v>Coffee</v>
      </c>
      <c r="J6981" s="6">
        <f t="shared" si="766"/>
        <v>3</v>
      </c>
      <c r="K6981" s="6">
        <f t="shared" si="767"/>
        <v>2</v>
      </c>
      <c r="L6981" s="6">
        <f t="shared" si="764"/>
        <v>6</v>
      </c>
      <c r="M6981" t="str">
        <f t="shared" si="768"/>
        <v>Default mode</v>
      </c>
      <c r="N6981" t="str">
        <f t="shared" si="769"/>
        <v>Takeaway</v>
      </c>
      <c r="O6981" s="8">
        <f t="shared" si="770"/>
        <v>45077</v>
      </c>
    </row>
    <row r="6982" spans="1:15" x14ac:dyDescent="0.35">
      <c r="A6982" t="s">
        <v>7003</v>
      </c>
      <c r="B6982" s="4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  <c r="I6982" s="4" t="str">
        <f t="shared" si="765"/>
        <v>Juice</v>
      </c>
      <c r="J6982" s="6">
        <f t="shared" si="766"/>
        <v>3</v>
      </c>
      <c r="K6982" s="6">
        <f t="shared" si="767"/>
        <v>3</v>
      </c>
      <c r="L6982" s="6">
        <f t="shared" si="764"/>
        <v>9</v>
      </c>
      <c r="M6982" t="str">
        <f t="shared" si="768"/>
        <v>UNKNOWN</v>
      </c>
      <c r="N6982" t="str">
        <f t="shared" si="769"/>
        <v>UNKNOWN</v>
      </c>
      <c r="O6982" s="8">
        <f t="shared" si="770"/>
        <v>45168</v>
      </c>
    </row>
    <row r="6983" spans="1:15" x14ac:dyDescent="0.35">
      <c r="A6983" t="s">
        <v>7004</v>
      </c>
      <c r="B6983" s="4" t="s">
        <v>28</v>
      </c>
      <c r="C6983">
        <v>4</v>
      </c>
      <c r="D6983">
        <v>4</v>
      </c>
      <c r="E6983">
        <v>16</v>
      </c>
      <c r="H6983" s="1">
        <v>45035</v>
      </c>
      <c r="I6983" s="4" t="str">
        <f t="shared" si="765"/>
        <v>Sandwich</v>
      </c>
      <c r="J6983" s="6">
        <f t="shared" si="766"/>
        <v>4</v>
      </c>
      <c r="K6983" s="6">
        <f t="shared" si="767"/>
        <v>4</v>
      </c>
      <c r="L6983" s="6">
        <f t="shared" si="764"/>
        <v>16</v>
      </c>
      <c r="M6983" t="str">
        <f t="shared" si="768"/>
        <v>Default mode</v>
      </c>
      <c r="N6983" t="str">
        <f t="shared" si="769"/>
        <v>UNKNOWN</v>
      </c>
      <c r="O6983" s="8">
        <f t="shared" si="770"/>
        <v>45035</v>
      </c>
    </row>
    <row r="6984" spans="1:15" x14ac:dyDescent="0.35">
      <c r="A6984" t="s">
        <v>7005</v>
      </c>
      <c r="B6984" s="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  <c r="I6984" s="4" t="str">
        <f t="shared" si="765"/>
        <v>Smoothie</v>
      </c>
      <c r="J6984" s="6">
        <f t="shared" si="766"/>
        <v>2</v>
      </c>
      <c r="K6984" s="6">
        <f t="shared" si="767"/>
        <v>4</v>
      </c>
      <c r="L6984" s="6">
        <f t="shared" si="764"/>
        <v>8</v>
      </c>
      <c r="M6984" t="str">
        <f t="shared" si="768"/>
        <v>Digital Wallet</v>
      </c>
      <c r="N6984" t="str">
        <f t="shared" si="769"/>
        <v>Takeaway</v>
      </c>
      <c r="O6984" s="8">
        <f t="shared" si="770"/>
        <v>44948</v>
      </c>
    </row>
    <row r="6985" spans="1:15" x14ac:dyDescent="0.35">
      <c r="A6985" t="s">
        <v>7006</v>
      </c>
      <c r="B6985" s="4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I6985" s="4" t="str">
        <f t="shared" si="765"/>
        <v>Salad</v>
      </c>
      <c r="J6985" s="6">
        <f t="shared" si="766"/>
        <v>4</v>
      </c>
      <c r="K6985" s="6">
        <f t="shared" si="767"/>
        <v>5</v>
      </c>
      <c r="L6985" s="6">
        <f t="shared" si="764"/>
        <v>20</v>
      </c>
      <c r="M6985" t="str">
        <f t="shared" si="768"/>
        <v>Credit Card</v>
      </c>
      <c r="N6985" t="str">
        <f t="shared" si="769"/>
        <v>Takeaway</v>
      </c>
      <c r="O6985" s="8">
        <f t="shared" si="770"/>
        <v>45164</v>
      </c>
    </row>
    <row r="6986" spans="1:15" x14ac:dyDescent="0.35">
      <c r="A6986" t="s">
        <v>7007</v>
      </c>
      <c r="B6986" s="4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  <c r="I6986" s="4" t="str">
        <f t="shared" si="765"/>
        <v>Juice</v>
      </c>
      <c r="J6986" s="6">
        <f t="shared" si="766"/>
        <v>2</v>
      </c>
      <c r="K6986" s="6">
        <f t="shared" si="767"/>
        <v>3</v>
      </c>
      <c r="L6986" s="6">
        <f t="shared" si="764"/>
        <v>6</v>
      </c>
      <c r="M6986" t="str">
        <f t="shared" si="768"/>
        <v>Digital Wallet</v>
      </c>
      <c r="N6986" t="str">
        <f t="shared" si="769"/>
        <v>In-store</v>
      </c>
      <c r="O6986" s="8">
        <f t="shared" si="770"/>
        <v>45070</v>
      </c>
    </row>
    <row r="6987" spans="1:15" x14ac:dyDescent="0.35">
      <c r="A6987" t="s">
        <v>7008</v>
      </c>
      <c r="B6987" s="4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  <c r="I6987" s="4" t="str">
        <f t="shared" si="765"/>
        <v>Tea</v>
      </c>
      <c r="J6987" s="6">
        <f t="shared" si="766"/>
        <v>2</v>
      </c>
      <c r="K6987" s="6">
        <f t="shared" si="767"/>
        <v>1.5</v>
      </c>
      <c r="L6987" s="6">
        <f t="shared" si="764"/>
        <v>3</v>
      </c>
      <c r="M6987" t="str">
        <f t="shared" si="768"/>
        <v>Digital Wallet</v>
      </c>
      <c r="N6987" t="str">
        <f t="shared" si="769"/>
        <v>UNKNOWN</v>
      </c>
      <c r="O6987" s="8">
        <f t="shared" si="770"/>
        <v>45117</v>
      </c>
    </row>
    <row r="6988" spans="1:15" x14ac:dyDescent="0.35">
      <c r="A6988" t="s">
        <v>7009</v>
      </c>
      <c r="B6988" s="4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I6988" s="4" t="str">
        <f t="shared" si="765"/>
        <v>Coffee</v>
      </c>
      <c r="J6988" s="6">
        <f t="shared" si="766"/>
        <v>4</v>
      </c>
      <c r="K6988" s="6">
        <f t="shared" si="767"/>
        <v>2</v>
      </c>
      <c r="L6988" s="6">
        <f t="shared" si="764"/>
        <v>8</v>
      </c>
      <c r="M6988" t="str">
        <f t="shared" si="768"/>
        <v>Cash</v>
      </c>
      <c r="N6988" t="str">
        <f t="shared" si="769"/>
        <v>In-store</v>
      </c>
      <c r="O6988" s="8">
        <f t="shared" si="770"/>
        <v>45112</v>
      </c>
    </row>
    <row r="6989" spans="1:15" x14ac:dyDescent="0.35">
      <c r="A6989" t="s">
        <v>7010</v>
      </c>
      <c r="B6989" s="4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I6989" s="4" t="str">
        <f t="shared" si="765"/>
        <v>Tea</v>
      </c>
      <c r="J6989" s="6">
        <f t="shared" si="766"/>
        <v>3</v>
      </c>
      <c r="K6989" s="6">
        <f t="shared" si="767"/>
        <v>1.5</v>
      </c>
      <c r="L6989" s="6">
        <f t="shared" si="764"/>
        <v>4.5</v>
      </c>
      <c r="M6989" t="str">
        <f t="shared" si="768"/>
        <v>Default mode</v>
      </c>
      <c r="N6989" t="str">
        <f t="shared" si="769"/>
        <v>Takeaway</v>
      </c>
      <c r="O6989" s="8">
        <f t="shared" si="770"/>
        <v>45134</v>
      </c>
    </row>
    <row r="6990" spans="1:15" x14ac:dyDescent="0.35">
      <c r="A6990" t="s">
        <v>7011</v>
      </c>
      <c r="B6990" s="4" t="s">
        <v>18</v>
      </c>
      <c r="C6990">
        <v>3</v>
      </c>
      <c r="D6990">
        <v>3</v>
      </c>
      <c r="E6990">
        <v>9</v>
      </c>
      <c r="H6990" s="1">
        <v>45253</v>
      </c>
      <c r="I6990" s="4" t="str">
        <f t="shared" si="765"/>
        <v>Juice</v>
      </c>
      <c r="J6990" s="6">
        <f t="shared" si="766"/>
        <v>3</v>
      </c>
      <c r="K6990" s="6">
        <f t="shared" si="767"/>
        <v>3</v>
      </c>
      <c r="L6990" s="6">
        <f t="shared" si="764"/>
        <v>9</v>
      </c>
      <c r="M6990" t="str">
        <f t="shared" si="768"/>
        <v>Default mode</v>
      </c>
      <c r="N6990" t="str">
        <f t="shared" si="769"/>
        <v>UNKNOWN</v>
      </c>
      <c r="O6990" s="8">
        <f t="shared" si="770"/>
        <v>45253</v>
      </c>
    </row>
    <row r="6991" spans="1:15" x14ac:dyDescent="0.35">
      <c r="A6991" t="s">
        <v>7012</v>
      </c>
      <c r="B6991" s="4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  <c r="I6991" s="4" t="str">
        <f t="shared" si="765"/>
        <v>Cake</v>
      </c>
      <c r="J6991" s="6">
        <f t="shared" si="766"/>
        <v>3</v>
      </c>
      <c r="K6991" s="6">
        <f t="shared" si="767"/>
        <v>3</v>
      </c>
      <c r="L6991" s="6">
        <f t="shared" si="764"/>
        <v>9</v>
      </c>
      <c r="M6991" t="str">
        <f t="shared" si="768"/>
        <v>UNKNOWN</v>
      </c>
      <c r="N6991" t="str">
        <f t="shared" si="769"/>
        <v>In-store</v>
      </c>
      <c r="O6991" s="8">
        <f t="shared" si="770"/>
        <v>45002</v>
      </c>
    </row>
    <row r="6992" spans="1:15" x14ac:dyDescent="0.35">
      <c r="A6992" t="s">
        <v>7013</v>
      </c>
      <c r="B6992" s="4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  <c r="I6992" s="4" t="str">
        <f t="shared" si="765"/>
        <v>Sandwich</v>
      </c>
      <c r="J6992" s="6">
        <f t="shared" si="766"/>
        <v>1</v>
      </c>
      <c r="K6992" s="6">
        <f t="shared" si="767"/>
        <v>4</v>
      </c>
      <c r="L6992" s="6">
        <f t="shared" si="764"/>
        <v>4</v>
      </c>
      <c r="M6992" t="str">
        <f t="shared" si="768"/>
        <v>Digital Wallet</v>
      </c>
      <c r="N6992" t="str">
        <f t="shared" si="769"/>
        <v>In-store</v>
      </c>
      <c r="O6992" s="8">
        <f t="shared" si="770"/>
        <v>45032</v>
      </c>
    </row>
    <row r="6993" spans="1:15" x14ac:dyDescent="0.35">
      <c r="A6993" t="s">
        <v>7014</v>
      </c>
      <c r="B6993" s="4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I6993" s="4" t="str">
        <f t="shared" si="765"/>
        <v>Coffee</v>
      </c>
      <c r="J6993" s="6">
        <f t="shared" si="766"/>
        <v>1</v>
      </c>
      <c r="K6993" s="6">
        <f t="shared" si="767"/>
        <v>2</v>
      </c>
      <c r="L6993" s="6">
        <f t="shared" si="764"/>
        <v>2</v>
      </c>
      <c r="M6993" t="str">
        <f t="shared" si="768"/>
        <v>Default mode</v>
      </c>
      <c r="N6993" t="str">
        <f t="shared" si="769"/>
        <v>In-store</v>
      </c>
      <c r="O6993" s="8">
        <f t="shared" si="770"/>
        <v>45093</v>
      </c>
    </row>
    <row r="6994" spans="1:15" x14ac:dyDescent="0.35">
      <c r="A6994" t="s">
        <v>7015</v>
      </c>
      <c r="B6994" s="4" t="s">
        <v>65</v>
      </c>
      <c r="C6994">
        <v>3</v>
      </c>
      <c r="E6994">
        <v>4.5</v>
      </c>
      <c r="G6994" t="s">
        <v>11</v>
      </c>
      <c r="H6994" s="1">
        <v>45216</v>
      </c>
      <c r="I6994" s="4" t="str">
        <f t="shared" si="765"/>
        <v>Tea</v>
      </c>
      <c r="J6994" s="6">
        <f t="shared" si="766"/>
        <v>3</v>
      </c>
      <c r="K6994" s="6">
        <f t="shared" si="767"/>
        <v>0</v>
      </c>
      <c r="L6994" s="6">
        <f t="shared" si="764"/>
        <v>4.5</v>
      </c>
      <c r="M6994" t="str">
        <f t="shared" si="768"/>
        <v>Default mode</v>
      </c>
      <c r="N6994" t="str">
        <f t="shared" si="769"/>
        <v>Takeaway</v>
      </c>
      <c r="O6994" s="8">
        <f t="shared" si="770"/>
        <v>45216</v>
      </c>
    </row>
    <row r="6995" spans="1:15" x14ac:dyDescent="0.35">
      <c r="A6995" t="s">
        <v>7016</v>
      </c>
      <c r="B6995" s="4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I6995" s="4" t="str">
        <f t="shared" si="765"/>
        <v>Juice</v>
      </c>
      <c r="J6995" s="6">
        <f t="shared" si="766"/>
        <v>2</v>
      </c>
      <c r="K6995" s="6">
        <f t="shared" si="767"/>
        <v>3</v>
      </c>
      <c r="L6995" s="6">
        <f t="shared" si="764"/>
        <v>6</v>
      </c>
      <c r="M6995" t="str">
        <f t="shared" si="768"/>
        <v>Credit Card</v>
      </c>
      <c r="N6995" t="str">
        <f t="shared" si="769"/>
        <v>UNKNOWN</v>
      </c>
      <c r="O6995" s="8">
        <f t="shared" si="770"/>
        <v>45084</v>
      </c>
    </row>
    <row r="6996" spans="1:15" x14ac:dyDescent="0.35">
      <c r="A6996" t="s">
        <v>7017</v>
      </c>
      <c r="B6996" s="4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  <c r="I6996" s="4" t="str">
        <f t="shared" si="765"/>
        <v>Cake</v>
      </c>
      <c r="J6996" s="6">
        <f t="shared" si="766"/>
        <v>1</v>
      </c>
      <c r="K6996" s="6">
        <f t="shared" si="767"/>
        <v>3</v>
      </c>
      <c r="L6996" s="6">
        <f t="shared" si="764"/>
        <v>3</v>
      </c>
      <c r="M6996" t="str">
        <f t="shared" si="768"/>
        <v>Digital Wallet</v>
      </c>
      <c r="N6996" t="str">
        <f t="shared" si="769"/>
        <v>In-store</v>
      </c>
      <c r="O6996" s="8">
        <f t="shared" si="770"/>
        <v>45205</v>
      </c>
    </row>
    <row r="6997" spans="1:15" x14ac:dyDescent="0.35">
      <c r="A6997" t="s">
        <v>7018</v>
      </c>
      <c r="B6997" s="4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I6997" s="4" t="str">
        <f t="shared" si="765"/>
        <v>Cookie</v>
      </c>
      <c r="J6997" s="6">
        <f t="shared" si="766"/>
        <v>4</v>
      </c>
      <c r="K6997" s="6">
        <f t="shared" si="767"/>
        <v>1</v>
      </c>
      <c r="L6997" s="6">
        <f t="shared" si="764"/>
        <v>4</v>
      </c>
      <c r="M6997" t="str">
        <f t="shared" si="768"/>
        <v>Default mode</v>
      </c>
      <c r="N6997" t="str">
        <f t="shared" si="769"/>
        <v>In-store</v>
      </c>
      <c r="O6997" s="8">
        <f t="shared" si="770"/>
        <v>45126</v>
      </c>
    </row>
    <row r="6998" spans="1:15" x14ac:dyDescent="0.35">
      <c r="A6998" t="s">
        <v>7019</v>
      </c>
      <c r="B6998" s="4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I6998" s="4" t="str">
        <f t="shared" si="765"/>
        <v>Coffee</v>
      </c>
      <c r="J6998" s="6">
        <f t="shared" si="766"/>
        <v>1</v>
      </c>
      <c r="K6998" s="6">
        <f t="shared" si="767"/>
        <v>2</v>
      </c>
      <c r="L6998" s="6">
        <f t="shared" si="764"/>
        <v>2</v>
      </c>
      <c r="M6998" t="str">
        <f t="shared" si="768"/>
        <v>Cash</v>
      </c>
      <c r="N6998" t="str">
        <f t="shared" si="769"/>
        <v>Takeaway</v>
      </c>
      <c r="O6998" s="8">
        <f t="shared" si="770"/>
        <v>44995</v>
      </c>
    </row>
    <row r="6999" spans="1:15" x14ac:dyDescent="0.35">
      <c r="A6999" t="s">
        <v>7020</v>
      </c>
      <c r="B6999" s="4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I6999" s="4" t="str">
        <f t="shared" si="765"/>
        <v>Juice</v>
      </c>
      <c r="J6999" s="6">
        <f t="shared" si="766"/>
        <v>1</v>
      </c>
      <c r="K6999" s="6">
        <f t="shared" si="767"/>
        <v>3</v>
      </c>
      <c r="L6999" s="6">
        <f t="shared" si="764"/>
        <v>3</v>
      </c>
      <c r="M6999" t="str">
        <f t="shared" si="768"/>
        <v>Default mode</v>
      </c>
      <c r="N6999" t="str">
        <f t="shared" si="769"/>
        <v>Takeaway</v>
      </c>
      <c r="O6999" s="8">
        <f t="shared" si="770"/>
        <v>45159</v>
      </c>
    </row>
    <row r="7000" spans="1:15" x14ac:dyDescent="0.35">
      <c r="A7000" t="s">
        <v>7021</v>
      </c>
      <c r="B7000" s="4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  <c r="I7000" s="4" t="str">
        <f t="shared" si="765"/>
        <v>Juice</v>
      </c>
      <c r="J7000" s="6">
        <f t="shared" si="766"/>
        <v>3</v>
      </c>
      <c r="K7000" s="6">
        <f t="shared" si="767"/>
        <v>3</v>
      </c>
      <c r="L7000" s="6">
        <f t="shared" si="764"/>
        <v>9</v>
      </c>
      <c r="M7000" t="str">
        <f t="shared" si="768"/>
        <v>Cash</v>
      </c>
      <c r="N7000" t="str">
        <f t="shared" si="769"/>
        <v>In-store</v>
      </c>
      <c r="O7000" s="8">
        <f t="shared" si="770"/>
        <v>44927</v>
      </c>
    </row>
    <row r="7001" spans="1:15" x14ac:dyDescent="0.35">
      <c r="A7001" t="s">
        <v>7022</v>
      </c>
      <c r="B7001" s="4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I7001" s="4" t="str">
        <f t="shared" si="765"/>
        <v>Salad</v>
      </c>
      <c r="J7001" s="6">
        <f t="shared" si="766"/>
        <v>3</v>
      </c>
      <c r="K7001" s="6">
        <f t="shared" si="767"/>
        <v>5</v>
      </c>
      <c r="L7001" s="6">
        <f t="shared" si="764"/>
        <v>15</v>
      </c>
      <c r="M7001" t="str">
        <f t="shared" si="768"/>
        <v>Cash</v>
      </c>
      <c r="N7001" t="str">
        <f t="shared" si="769"/>
        <v>UNKNOWN</v>
      </c>
      <c r="O7001" s="8">
        <f t="shared" si="770"/>
        <v>45222</v>
      </c>
    </row>
    <row r="7002" spans="1:15" x14ac:dyDescent="0.35">
      <c r="A7002" t="s">
        <v>7023</v>
      </c>
      <c r="B7002" s="4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I7002" s="4" t="str">
        <f t="shared" si="765"/>
        <v>Coffee</v>
      </c>
      <c r="J7002" s="6">
        <f t="shared" si="766"/>
        <v>3</v>
      </c>
      <c r="K7002" s="6">
        <f t="shared" si="767"/>
        <v>2</v>
      </c>
      <c r="L7002" s="6">
        <f t="shared" si="764"/>
        <v>6</v>
      </c>
      <c r="M7002" t="str">
        <f t="shared" si="768"/>
        <v>Cash</v>
      </c>
      <c r="N7002" t="str">
        <f t="shared" si="769"/>
        <v>In-store</v>
      </c>
      <c r="O7002" s="8">
        <f t="shared" si="770"/>
        <v>45224</v>
      </c>
    </row>
    <row r="7003" spans="1:15" x14ac:dyDescent="0.35">
      <c r="A7003" t="s">
        <v>7024</v>
      </c>
      <c r="B7003" s="4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  <c r="I7003" s="4" t="str">
        <f t="shared" si="765"/>
        <v>Juice</v>
      </c>
      <c r="J7003" s="6">
        <f t="shared" si="766"/>
        <v>4</v>
      </c>
      <c r="K7003" s="6">
        <f t="shared" si="767"/>
        <v>3</v>
      </c>
      <c r="L7003" s="6">
        <f t="shared" si="764"/>
        <v>12</v>
      </c>
      <c r="M7003" t="str">
        <f t="shared" si="768"/>
        <v>Digital Wallet</v>
      </c>
      <c r="N7003" t="str">
        <f t="shared" si="769"/>
        <v>Takeaway</v>
      </c>
      <c r="O7003" s="8">
        <f t="shared" si="770"/>
        <v>45068</v>
      </c>
    </row>
    <row r="7004" spans="1:15" x14ac:dyDescent="0.35">
      <c r="A7004" t="s">
        <v>7025</v>
      </c>
      <c r="B7004" s="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I7004" s="4" t="str">
        <f t="shared" si="765"/>
        <v>Salad</v>
      </c>
      <c r="J7004" s="6">
        <f t="shared" si="766"/>
        <v>2</v>
      </c>
      <c r="K7004" s="6">
        <f t="shared" si="767"/>
        <v>5</v>
      </c>
      <c r="L7004" s="6">
        <f t="shared" si="764"/>
        <v>10</v>
      </c>
      <c r="M7004" t="str">
        <f t="shared" si="768"/>
        <v>Cash</v>
      </c>
      <c r="N7004" t="str">
        <f t="shared" si="769"/>
        <v>Takeaway</v>
      </c>
      <c r="O7004" s="8">
        <f t="shared" si="770"/>
        <v>44992</v>
      </c>
    </row>
    <row r="7005" spans="1:15" x14ac:dyDescent="0.35">
      <c r="A7005" t="s">
        <v>7026</v>
      </c>
      <c r="B7005" s="4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I7005" s="4" t="str">
        <f t="shared" si="765"/>
        <v>Cake</v>
      </c>
      <c r="J7005" s="6">
        <f t="shared" si="766"/>
        <v>5</v>
      </c>
      <c r="K7005" s="6">
        <f t="shared" si="767"/>
        <v>3</v>
      </c>
      <c r="L7005" s="6">
        <f t="shared" si="764"/>
        <v>15</v>
      </c>
      <c r="M7005" t="str">
        <f t="shared" si="768"/>
        <v>Credit Card</v>
      </c>
      <c r="N7005" t="str">
        <f t="shared" si="769"/>
        <v>Takeaway</v>
      </c>
      <c r="O7005" s="8">
        <f t="shared" si="770"/>
        <v>45096</v>
      </c>
    </row>
    <row r="7006" spans="1:15" x14ac:dyDescent="0.35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  <c r="I7006" s="4" t="str">
        <f t="shared" si="765"/>
        <v>UNKNOWN</v>
      </c>
      <c r="J7006" s="6">
        <f t="shared" si="766"/>
        <v>3</v>
      </c>
      <c r="K7006" s="6">
        <f t="shared" si="767"/>
        <v>4</v>
      </c>
      <c r="L7006" s="6">
        <f t="shared" si="764"/>
        <v>12</v>
      </c>
      <c r="M7006" t="str">
        <f t="shared" si="768"/>
        <v>Digital Wallet</v>
      </c>
      <c r="N7006" t="str">
        <f t="shared" si="769"/>
        <v>Takeaway</v>
      </c>
      <c r="O7006" s="8">
        <f t="shared" si="770"/>
        <v>45166</v>
      </c>
    </row>
    <row r="7007" spans="1:15" x14ac:dyDescent="0.35">
      <c r="A7007" t="s">
        <v>7028</v>
      </c>
      <c r="B7007" s="4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I7007" s="4" t="str">
        <f t="shared" si="765"/>
        <v>Cookie</v>
      </c>
      <c r="J7007" s="6">
        <f t="shared" si="766"/>
        <v>2</v>
      </c>
      <c r="K7007" s="6">
        <f t="shared" si="767"/>
        <v>1</v>
      </c>
      <c r="L7007" s="6">
        <f t="shared" si="764"/>
        <v>2</v>
      </c>
      <c r="M7007" t="str">
        <f t="shared" si="768"/>
        <v>Credit Card</v>
      </c>
      <c r="N7007" t="str">
        <f t="shared" si="769"/>
        <v>Takeaway</v>
      </c>
      <c r="O7007" s="8">
        <f t="shared" si="770"/>
        <v>45276</v>
      </c>
    </row>
    <row r="7008" spans="1:15" x14ac:dyDescent="0.35">
      <c r="A7008" t="s">
        <v>7029</v>
      </c>
      <c r="B7008" s="4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  <c r="I7008" s="4" t="str">
        <f t="shared" si="765"/>
        <v>Juice</v>
      </c>
      <c r="J7008" s="6">
        <f t="shared" si="766"/>
        <v>3</v>
      </c>
      <c r="K7008" s="6">
        <f t="shared" si="767"/>
        <v>3</v>
      </c>
      <c r="L7008" s="6">
        <f t="shared" si="764"/>
        <v>9</v>
      </c>
      <c r="M7008" t="str">
        <f t="shared" si="768"/>
        <v>Digital Wallet</v>
      </c>
      <c r="N7008" t="str">
        <f t="shared" si="769"/>
        <v>UNKNOWN</v>
      </c>
      <c r="O7008" s="8">
        <f t="shared" si="770"/>
        <v>45196</v>
      </c>
    </row>
    <row r="7009" spans="1:15" x14ac:dyDescent="0.35">
      <c r="A7009" t="s">
        <v>7030</v>
      </c>
      <c r="B7009" s="4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  <c r="I7009" s="4" t="str">
        <f t="shared" si="765"/>
        <v>Cookie</v>
      </c>
      <c r="J7009" s="6">
        <f t="shared" si="766"/>
        <v>1</v>
      </c>
      <c r="K7009" s="6">
        <f t="shared" si="767"/>
        <v>1</v>
      </c>
      <c r="L7009" s="6">
        <f t="shared" si="764"/>
        <v>1</v>
      </c>
      <c r="M7009" t="str">
        <f t="shared" si="768"/>
        <v>Digital Wallet</v>
      </c>
      <c r="N7009" t="str">
        <f t="shared" si="769"/>
        <v>Takeaway</v>
      </c>
      <c r="O7009" s="8">
        <f t="shared" si="770"/>
        <v>44989</v>
      </c>
    </row>
    <row r="7010" spans="1:15" x14ac:dyDescent="0.35">
      <c r="A7010" t="s">
        <v>7031</v>
      </c>
      <c r="B7010" s="4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I7010" s="4" t="str">
        <f t="shared" si="765"/>
        <v>Coffee</v>
      </c>
      <c r="J7010" s="6">
        <f t="shared" si="766"/>
        <v>2</v>
      </c>
      <c r="K7010" s="6">
        <f t="shared" si="767"/>
        <v>2</v>
      </c>
      <c r="L7010" s="6">
        <f t="shared" si="764"/>
        <v>4</v>
      </c>
      <c r="M7010" t="str">
        <f t="shared" si="768"/>
        <v>Cash</v>
      </c>
      <c r="N7010" t="str">
        <f t="shared" si="769"/>
        <v>Takeaway</v>
      </c>
      <c r="O7010" s="8">
        <f t="shared" si="770"/>
        <v>45145</v>
      </c>
    </row>
    <row r="7011" spans="1:15" x14ac:dyDescent="0.35">
      <c r="A7011" t="s">
        <v>7032</v>
      </c>
      <c r="B7011" s="4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I7011" s="4" t="str">
        <f t="shared" si="765"/>
        <v>UNKNOWN</v>
      </c>
      <c r="J7011" s="6">
        <f t="shared" si="766"/>
        <v>3</v>
      </c>
      <c r="K7011" s="6">
        <f t="shared" si="767"/>
        <v>5</v>
      </c>
      <c r="L7011" s="6">
        <f t="shared" si="764"/>
        <v>15</v>
      </c>
      <c r="M7011" t="str">
        <f t="shared" si="768"/>
        <v>Credit Card</v>
      </c>
      <c r="N7011" t="str">
        <f t="shared" si="769"/>
        <v>In-store</v>
      </c>
      <c r="O7011" s="8">
        <f t="shared" si="770"/>
        <v>44927</v>
      </c>
    </row>
    <row r="7012" spans="1:15" x14ac:dyDescent="0.35">
      <c r="A7012" t="s">
        <v>7033</v>
      </c>
      <c r="B7012" s="4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  <c r="I7012" s="4" t="str">
        <f t="shared" si="765"/>
        <v>Juice</v>
      </c>
      <c r="J7012" s="6">
        <f t="shared" si="766"/>
        <v>5</v>
      </c>
      <c r="K7012" s="6">
        <f t="shared" si="767"/>
        <v>3</v>
      </c>
      <c r="L7012" s="6">
        <f t="shared" si="764"/>
        <v>15</v>
      </c>
      <c r="M7012" t="str">
        <f t="shared" si="768"/>
        <v>Cash</v>
      </c>
      <c r="N7012" t="str">
        <f t="shared" si="769"/>
        <v>In-store</v>
      </c>
      <c r="O7012" s="8">
        <f t="shared" si="770"/>
        <v>45016</v>
      </c>
    </row>
    <row r="7013" spans="1:15" x14ac:dyDescent="0.35">
      <c r="A7013" t="s">
        <v>7034</v>
      </c>
      <c r="B7013" s="4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I7013" s="4" t="str">
        <f t="shared" si="765"/>
        <v>Sandwich</v>
      </c>
      <c r="J7013" s="6">
        <f t="shared" si="766"/>
        <v>3</v>
      </c>
      <c r="K7013" s="6">
        <f t="shared" si="767"/>
        <v>4</v>
      </c>
      <c r="L7013" s="6">
        <f t="shared" si="764"/>
        <v>12</v>
      </c>
      <c r="M7013" t="str">
        <f t="shared" si="768"/>
        <v>Credit Card</v>
      </c>
      <c r="N7013" t="str">
        <f t="shared" si="769"/>
        <v>Takeaway</v>
      </c>
      <c r="O7013" s="8">
        <f t="shared" si="770"/>
        <v>44936</v>
      </c>
    </row>
    <row r="7014" spans="1:15" x14ac:dyDescent="0.35">
      <c r="A7014" t="s">
        <v>7035</v>
      </c>
      <c r="B7014" s="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  <c r="I7014" s="4" t="str">
        <f t="shared" si="765"/>
        <v>Cake</v>
      </c>
      <c r="J7014" s="6">
        <f t="shared" si="766"/>
        <v>3</v>
      </c>
      <c r="K7014" s="6">
        <f t="shared" si="767"/>
        <v>3</v>
      </c>
      <c r="L7014" s="6">
        <f t="shared" si="764"/>
        <v>9</v>
      </c>
      <c r="M7014" t="str">
        <f t="shared" si="768"/>
        <v>Digital Wallet</v>
      </c>
      <c r="N7014" t="str">
        <f t="shared" si="769"/>
        <v>Takeaway</v>
      </c>
      <c r="O7014" s="8">
        <f t="shared" si="770"/>
        <v>44945</v>
      </c>
    </row>
    <row r="7015" spans="1:15" x14ac:dyDescent="0.35">
      <c r="A7015" t="s">
        <v>7036</v>
      </c>
      <c r="B7015" s="4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  <c r="I7015" s="4" t="str">
        <f t="shared" si="765"/>
        <v>Tea</v>
      </c>
      <c r="J7015" s="6">
        <f t="shared" si="766"/>
        <v>2</v>
      </c>
      <c r="K7015" s="6">
        <f t="shared" si="767"/>
        <v>1.5</v>
      </c>
      <c r="L7015" s="6">
        <f t="shared" si="764"/>
        <v>3</v>
      </c>
      <c r="M7015" t="str">
        <f t="shared" si="768"/>
        <v>Cash</v>
      </c>
      <c r="N7015" t="str">
        <f t="shared" si="769"/>
        <v>In-store</v>
      </c>
      <c r="O7015" s="8">
        <f t="shared" si="770"/>
        <v>45105</v>
      </c>
    </row>
    <row r="7016" spans="1:15" x14ac:dyDescent="0.35">
      <c r="A7016" t="s">
        <v>7037</v>
      </c>
      <c r="B7016" s="4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  <c r="I7016" s="4" t="str">
        <f t="shared" si="765"/>
        <v>Cake</v>
      </c>
      <c r="J7016" s="6">
        <f t="shared" si="766"/>
        <v>2</v>
      </c>
      <c r="K7016" s="6">
        <f t="shared" si="767"/>
        <v>3</v>
      </c>
      <c r="L7016" s="6">
        <f t="shared" si="764"/>
        <v>6</v>
      </c>
      <c r="M7016" t="str">
        <f t="shared" si="768"/>
        <v>Digital Wallet</v>
      </c>
      <c r="N7016" t="str">
        <f t="shared" si="769"/>
        <v>UNKNOWN</v>
      </c>
      <c r="O7016" s="8">
        <f t="shared" si="770"/>
        <v>44995</v>
      </c>
    </row>
    <row r="7017" spans="1:15" x14ac:dyDescent="0.35">
      <c r="A7017" t="s">
        <v>7038</v>
      </c>
      <c r="B7017" s="4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I7017" s="4" t="str">
        <f t="shared" si="765"/>
        <v>Cookie</v>
      </c>
      <c r="J7017" s="6">
        <f t="shared" si="766"/>
        <v>1</v>
      </c>
      <c r="K7017" s="6">
        <f t="shared" si="767"/>
        <v>1</v>
      </c>
      <c r="L7017" s="6">
        <f t="shared" si="764"/>
        <v>1</v>
      </c>
      <c r="M7017" t="str">
        <f t="shared" si="768"/>
        <v>Credit Card</v>
      </c>
      <c r="N7017" t="str">
        <f t="shared" si="769"/>
        <v>In-store</v>
      </c>
      <c r="O7017" s="8">
        <f t="shared" si="770"/>
        <v>45186</v>
      </c>
    </row>
    <row r="7018" spans="1:15" x14ac:dyDescent="0.35">
      <c r="A7018" t="s">
        <v>7039</v>
      </c>
      <c r="B7018" s="4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I7018" s="4" t="str">
        <f t="shared" si="765"/>
        <v>Cookie</v>
      </c>
      <c r="J7018" s="6">
        <f t="shared" si="766"/>
        <v>2</v>
      </c>
      <c r="K7018" s="6">
        <f t="shared" si="767"/>
        <v>1</v>
      </c>
      <c r="L7018" s="6">
        <f t="shared" si="764"/>
        <v>2</v>
      </c>
      <c r="M7018" t="str">
        <f t="shared" si="768"/>
        <v>Credit Card</v>
      </c>
      <c r="N7018" t="str">
        <f t="shared" si="769"/>
        <v>In-store</v>
      </c>
      <c r="O7018" s="8">
        <f t="shared" si="770"/>
        <v>45138</v>
      </c>
    </row>
    <row r="7019" spans="1:15" x14ac:dyDescent="0.35">
      <c r="A7019" t="s">
        <v>7040</v>
      </c>
      <c r="B7019" s="4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  <c r="I7019" s="4" t="str">
        <f t="shared" si="765"/>
        <v>Juice</v>
      </c>
      <c r="J7019" s="6">
        <f t="shared" si="766"/>
        <v>3</v>
      </c>
      <c r="K7019" s="6">
        <f t="shared" si="767"/>
        <v>3</v>
      </c>
      <c r="L7019" s="6">
        <f t="shared" si="764"/>
        <v>9</v>
      </c>
      <c r="M7019" t="str">
        <f t="shared" si="768"/>
        <v>Digital Wallet</v>
      </c>
      <c r="N7019" t="str">
        <f t="shared" si="769"/>
        <v>Takeaway</v>
      </c>
      <c r="O7019" s="8">
        <f t="shared" si="770"/>
        <v>45123</v>
      </c>
    </row>
    <row r="7020" spans="1:15" x14ac:dyDescent="0.35">
      <c r="A7020" t="s">
        <v>7041</v>
      </c>
      <c r="B7020" s="4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I7020" s="4" t="str">
        <f t="shared" si="765"/>
        <v>Cookie</v>
      </c>
      <c r="J7020" s="6">
        <f t="shared" si="766"/>
        <v>1</v>
      </c>
      <c r="K7020" s="6">
        <f t="shared" si="767"/>
        <v>1</v>
      </c>
      <c r="L7020" s="6">
        <f t="shared" si="764"/>
        <v>1</v>
      </c>
      <c r="M7020" t="str">
        <f t="shared" si="768"/>
        <v>Cash</v>
      </c>
      <c r="N7020" t="str">
        <f t="shared" si="769"/>
        <v>UNKNOWN</v>
      </c>
      <c r="O7020" s="8">
        <f t="shared" si="770"/>
        <v>45269</v>
      </c>
    </row>
    <row r="7021" spans="1:15" x14ac:dyDescent="0.35">
      <c r="A7021" t="s">
        <v>7042</v>
      </c>
      <c r="B7021" s="4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  <c r="I7021" s="4" t="str">
        <f t="shared" si="765"/>
        <v>Sandwich</v>
      </c>
      <c r="J7021" s="6">
        <f t="shared" si="766"/>
        <v>3</v>
      </c>
      <c r="K7021" s="6">
        <f t="shared" si="767"/>
        <v>4</v>
      </c>
      <c r="L7021" s="6">
        <f t="shared" si="764"/>
        <v>12</v>
      </c>
      <c r="M7021" t="str">
        <f t="shared" si="768"/>
        <v>Digital Wallet</v>
      </c>
      <c r="N7021" t="str">
        <f t="shared" si="769"/>
        <v>Takeaway</v>
      </c>
      <c r="O7021" s="8">
        <f t="shared" si="770"/>
        <v>45167</v>
      </c>
    </row>
    <row r="7022" spans="1:15" x14ac:dyDescent="0.35">
      <c r="A7022" t="s">
        <v>7043</v>
      </c>
      <c r="B7022" s="4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  <c r="I7022" s="4" t="str">
        <f t="shared" si="765"/>
        <v>Smoothie</v>
      </c>
      <c r="J7022" s="6">
        <f t="shared" si="766"/>
        <v>5</v>
      </c>
      <c r="K7022" s="6">
        <f t="shared" si="767"/>
        <v>3</v>
      </c>
      <c r="L7022" s="6">
        <f t="shared" si="764"/>
        <v>20</v>
      </c>
      <c r="M7022" t="str">
        <f t="shared" si="768"/>
        <v>Default mode</v>
      </c>
      <c r="N7022" t="str">
        <f t="shared" si="769"/>
        <v>In-store</v>
      </c>
      <c r="O7022" s="8">
        <f t="shared" si="770"/>
        <v>45255</v>
      </c>
    </row>
    <row r="7023" spans="1:15" x14ac:dyDescent="0.35">
      <c r="A7023" t="s">
        <v>7044</v>
      </c>
      <c r="B7023" s="4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I7023" s="4" t="str">
        <f t="shared" si="765"/>
        <v>Sandwich</v>
      </c>
      <c r="J7023" s="6">
        <f t="shared" si="766"/>
        <v>1</v>
      </c>
      <c r="K7023" s="6">
        <f t="shared" si="767"/>
        <v>4</v>
      </c>
      <c r="L7023" s="6">
        <f t="shared" si="764"/>
        <v>4</v>
      </c>
      <c r="M7023" t="str">
        <f t="shared" si="768"/>
        <v>Default mode</v>
      </c>
      <c r="N7023" t="str">
        <f t="shared" si="769"/>
        <v>Takeaway</v>
      </c>
      <c r="O7023" s="8">
        <f t="shared" si="770"/>
        <v>45194</v>
      </c>
    </row>
    <row r="7024" spans="1:15" x14ac:dyDescent="0.35">
      <c r="A7024" t="s">
        <v>7045</v>
      </c>
      <c r="B7024" s="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I7024" s="4" t="str">
        <f t="shared" si="765"/>
        <v>Juice</v>
      </c>
      <c r="J7024" s="6">
        <f t="shared" si="766"/>
        <v>3</v>
      </c>
      <c r="K7024" s="6">
        <f t="shared" si="767"/>
        <v>0</v>
      </c>
      <c r="L7024" s="6">
        <f t="shared" si="764"/>
        <v>9</v>
      </c>
      <c r="M7024" t="str">
        <f t="shared" si="768"/>
        <v>Credit Card</v>
      </c>
      <c r="N7024" t="str">
        <f t="shared" si="769"/>
        <v>In-store</v>
      </c>
      <c r="O7024" s="8">
        <f t="shared" si="770"/>
        <v>45289</v>
      </c>
    </row>
    <row r="7025" spans="1:15" x14ac:dyDescent="0.35">
      <c r="A7025" t="s">
        <v>7046</v>
      </c>
      <c r="B7025" s="4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I7025" s="4" t="str">
        <f t="shared" si="765"/>
        <v>Smoothie</v>
      </c>
      <c r="J7025" s="6">
        <f t="shared" si="766"/>
        <v>4</v>
      </c>
      <c r="K7025" s="6">
        <f t="shared" si="767"/>
        <v>4</v>
      </c>
      <c r="L7025" s="6">
        <f t="shared" si="764"/>
        <v>16</v>
      </c>
      <c r="M7025" t="str">
        <f t="shared" si="768"/>
        <v>Default mode</v>
      </c>
      <c r="N7025" t="str">
        <f t="shared" si="769"/>
        <v>In-store</v>
      </c>
      <c r="O7025" s="8">
        <f t="shared" si="770"/>
        <v>45256</v>
      </c>
    </row>
    <row r="7026" spans="1:15" x14ac:dyDescent="0.35">
      <c r="A7026" t="s">
        <v>7047</v>
      </c>
      <c r="B7026" s="4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I7026" s="4" t="str">
        <f t="shared" si="765"/>
        <v>Sandwich</v>
      </c>
      <c r="J7026" s="6">
        <f t="shared" si="766"/>
        <v>4</v>
      </c>
      <c r="K7026" s="6">
        <f t="shared" si="767"/>
        <v>4</v>
      </c>
      <c r="L7026" s="6">
        <f t="shared" si="764"/>
        <v>16</v>
      </c>
      <c r="M7026" t="str">
        <f t="shared" si="768"/>
        <v>Cash</v>
      </c>
      <c r="N7026" t="str">
        <f t="shared" si="769"/>
        <v>Takeaway</v>
      </c>
      <c r="O7026" s="8">
        <f t="shared" si="770"/>
        <v>45237</v>
      </c>
    </row>
    <row r="7027" spans="1:15" x14ac:dyDescent="0.35">
      <c r="A7027" t="s">
        <v>7048</v>
      </c>
      <c r="B7027" s="4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I7027" s="4" t="str">
        <f t="shared" si="765"/>
        <v>Smoothie</v>
      </c>
      <c r="J7027" s="6">
        <f t="shared" si="766"/>
        <v>2</v>
      </c>
      <c r="K7027" s="6">
        <f t="shared" si="767"/>
        <v>4</v>
      </c>
      <c r="L7027" s="6">
        <f t="shared" si="764"/>
        <v>8</v>
      </c>
      <c r="M7027" t="str">
        <f t="shared" si="768"/>
        <v>Default mode</v>
      </c>
      <c r="N7027" t="str">
        <f t="shared" si="769"/>
        <v>In-store</v>
      </c>
      <c r="O7027" s="8">
        <f t="shared" si="770"/>
        <v>45233</v>
      </c>
    </row>
    <row r="7028" spans="1:15" x14ac:dyDescent="0.35">
      <c r="A7028" t="s">
        <v>7049</v>
      </c>
      <c r="B7028" s="4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I7028" s="4" t="str">
        <f t="shared" si="765"/>
        <v>Smoothie</v>
      </c>
      <c r="J7028" s="6">
        <f t="shared" si="766"/>
        <v>4</v>
      </c>
      <c r="K7028" s="6">
        <f t="shared" si="767"/>
        <v>4</v>
      </c>
      <c r="L7028" s="6">
        <f t="shared" si="764"/>
        <v>16</v>
      </c>
      <c r="M7028" t="str">
        <f t="shared" si="768"/>
        <v>Cash</v>
      </c>
      <c r="N7028" t="str">
        <f t="shared" si="769"/>
        <v>Takeaway</v>
      </c>
      <c r="O7028" s="8">
        <f t="shared" si="770"/>
        <v>45050</v>
      </c>
    </row>
    <row r="7029" spans="1:15" x14ac:dyDescent="0.35">
      <c r="A7029" t="s">
        <v>7050</v>
      </c>
      <c r="B7029" s="4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I7029" s="4" t="str">
        <f t="shared" si="765"/>
        <v>Sandwich</v>
      </c>
      <c r="J7029" s="6">
        <f t="shared" si="766"/>
        <v>1</v>
      </c>
      <c r="K7029" s="6">
        <f t="shared" si="767"/>
        <v>4</v>
      </c>
      <c r="L7029" s="6">
        <f t="shared" si="764"/>
        <v>4</v>
      </c>
      <c r="M7029" t="str">
        <f t="shared" si="768"/>
        <v>Credit Card</v>
      </c>
      <c r="N7029" t="str">
        <f t="shared" si="769"/>
        <v>UNKNOWN</v>
      </c>
      <c r="O7029" s="8">
        <f t="shared" si="770"/>
        <v>44942</v>
      </c>
    </row>
    <row r="7030" spans="1:15" x14ac:dyDescent="0.35">
      <c r="A7030" t="s">
        <v>7051</v>
      </c>
      <c r="B7030" s="4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I7030" s="4" t="str">
        <f t="shared" si="765"/>
        <v>UNKNOWN</v>
      </c>
      <c r="J7030" s="6">
        <f t="shared" si="766"/>
        <v>5</v>
      </c>
      <c r="K7030" s="6">
        <f t="shared" si="767"/>
        <v>4</v>
      </c>
      <c r="L7030" s="6">
        <f t="shared" si="764"/>
        <v>20</v>
      </c>
      <c r="M7030" t="str">
        <f t="shared" si="768"/>
        <v>Credit Card</v>
      </c>
      <c r="N7030" t="str">
        <f t="shared" si="769"/>
        <v>In-store</v>
      </c>
      <c r="O7030" s="8">
        <f t="shared" si="770"/>
        <v>45030</v>
      </c>
    </row>
    <row r="7031" spans="1:15" x14ac:dyDescent="0.35">
      <c r="A7031" t="s">
        <v>7052</v>
      </c>
      <c r="B7031" s="4" t="s">
        <v>9</v>
      </c>
      <c r="D7031">
        <v>2</v>
      </c>
      <c r="E7031" t="s">
        <v>18</v>
      </c>
      <c r="F7031" t="s">
        <v>14</v>
      </c>
      <c r="H7031" s="1">
        <v>45285</v>
      </c>
      <c r="I7031" s="4" t="str">
        <f t="shared" si="765"/>
        <v>Coffee</v>
      </c>
      <c r="J7031" s="6" t="e">
        <f t="shared" si="766"/>
        <v>#VALUE!</v>
      </c>
      <c r="K7031" s="6">
        <f t="shared" si="767"/>
        <v>2</v>
      </c>
      <c r="L7031" s="6" t="e">
        <f t="shared" si="764"/>
        <v>#VALUE!</v>
      </c>
      <c r="M7031" t="str">
        <f t="shared" si="768"/>
        <v>Cash</v>
      </c>
      <c r="N7031" t="str">
        <f t="shared" si="769"/>
        <v>UNKNOWN</v>
      </c>
      <c r="O7031" s="8">
        <f t="shared" si="770"/>
        <v>45285</v>
      </c>
    </row>
    <row r="7032" spans="1:15" x14ac:dyDescent="0.35">
      <c r="A7032" t="s">
        <v>7053</v>
      </c>
      <c r="B7032" s="4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  <c r="I7032" s="4" t="str">
        <f t="shared" si="765"/>
        <v>Coffee</v>
      </c>
      <c r="J7032" s="6">
        <f t="shared" si="766"/>
        <v>3.063581773225009</v>
      </c>
      <c r="K7032" s="6">
        <f t="shared" si="767"/>
        <v>2</v>
      </c>
      <c r="L7032" s="6">
        <f t="shared" si="764"/>
        <v>10</v>
      </c>
      <c r="M7032" t="str">
        <f t="shared" si="768"/>
        <v>Credit Card</v>
      </c>
      <c r="N7032" t="str">
        <f t="shared" si="769"/>
        <v>UNKNOWN</v>
      </c>
      <c r="O7032" s="8">
        <f t="shared" si="770"/>
        <v>44936</v>
      </c>
    </row>
    <row r="7033" spans="1:15" x14ac:dyDescent="0.35">
      <c r="A7033" t="s">
        <v>7054</v>
      </c>
      <c r="B7033" s="4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  <c r="I7033" s="4" t="str">
        <f t="shared" si="765"/>
        <v>Juice</v>
      </c>
      <c r="J7033" s="6">
        <f t="shared" si="766"/>
        <v>5</v>
      </c>
      <c r="K7033" s="6">
        <f t="shared" si="767"/>
        <v>3</v>
      </c>
      <c r="L7033" s="6">
        <f t="shared" si="764"/>
        <v>15</v>
      </c>
      <c r="M7033" t="str">
        <f t="shared" si="768"/>
        <v>Cash</v>
      </c>
      <c r="N7033" t="str">
        <f t="shared" si="769"/>
        <v>UNKNOWN</v>
      </c>
      <c r="O7033" s="8">
        <f t="shared" si="770"/>
        <v>45015</v>
      </c>
    </row>
    <row r="7034" spans="1:15" x14ac:dyDescent="0.35">
      <c r="A7034" t="s">
        <v>7055</v>
      </c>
      <c r="B7034" s="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 s="4" t="str">
        <f t="shared" si="765"/>
        <v>Cookie</v>
      </c>
      <c r="J7034" s="6">
        <f t="shared" si="766"/>
        <v>2</v>
      </c>
      <c r="K7034" s="6">
        <f t="shared" si="767"/>
        <v>1</v>
      </c>
      <c r="L7034" s="6">
        <f t="shared" si="764"/>
        <v>2</v>
      </c>
      <c r="M7034" t="str">
        <f t="shared" si="768"/>
        <v>Digital Wallet</v>
      </c>
      <c r="N7034" t="str">
        <f t="shared" si="769"/>
        <v>UNKNOWN</v>
      </c>
      <c r="O7034" s="8">
        <f t="shared" si="770"/>
        <v>45009</v>
      </c>
    </row>
    <row r="7035" spans="1:15" x14ac:dyDescent="0.35">
      <c r="A7035" t="s">
        <v>7056</v>
      </c>
      <c r="B7035" s="4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I7035" s="4" t="str">
        <f t="shared" si="765"/>
        <v>Tea</v>
      </c>
      <c r="J7035" s="6">
        <f t="shared" si="766"/>
        <v>1</v>
      </c>
      <c r="K7035" s="6">
        <f t="shared" si="767"/>
        <v>1.5</v>
      </c>
      <c r="L7035" s="6">
        <f t="shared" si="764"/>
        <v>1.5</v>
      </c>
      <c r="M7035" t="str">
        <f t="shared" si="768"/>
        <v>Cash</v>
      </c>
      <c r="N7035" t="str">
        <f t="shared" si="769"/>
        <v>UNKNOWN</v>
      </c>
      <c r="O7035" s="8">
        <f t="shared" si="770"/>
        <v>45034</v>
      </c>
    </row>
    <row r="7036" spans="1:15" x14ac:dyDescent="0.35">
      <c r="A7036" t="s">
        <v>7057</v>
      </c>
      <c r="B7036" s="4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  <c r="I7036" s="4" t="str">
        <f t="shared" si="765"/>
        <v>Tea</v>
      </c>
      <c r="J7036" s="6">
        <f t="shared" si="766"/>
        <v>4</v>
      </c>
      <c r="K7036" s="6">
        <f t="shared" si="767"/>
        <v>1.5</v>
      </c>
      <c r="L7036" s="6">
        <f t="shared" si="764"/>
        <v>6</v>
      </c>
      <c r="M7036" t="str">
        <f t="shared" si="768"/>
        <v>Cash</v>
      </c>
      <c r="N7036" t="str">
        <f t="shared" si="769"/>
        <v>UNKNOWN</v>
      </c>
      <c r="O7036" s="8">
        <f t="shared" si="770"/>
        <v>45179</v>
      </c>
    </row>
    <row r="7037" spans="1:15" x14ac:dyDescent="0.35">
      <c r="A7037" t="s">
        <v>7058</v>
      </c>
      <c r="B7037" s="4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  <c r="I7037" s="4" t="str">
        <f t="shared" si="765"/>
        <v>Salad</v>
      </c>
      <c r="J7037" s="6">
        <f t="shared" si="766"/>
        <v>5</v>
      </c>
      <c r="K7037" s="6">
        <f t="shared" si="767"/>
        <v>0</v>
      </c>
      <c r="L7037" s="6">
        <f t="shared" si="764"/>
        <v>0</v>
      </c>
      <c r="M7037" t="str">
        <f t="shared" si="768"/>
        <v>Credit Card</v>
      </c>
      <c r="N7037" t="str">
        <f t="shared" si="769"/>
        <v>In-store</v>
      </c>
      <c r="O7037" s="8">
        <f t="shared" si="770"/>
        <v>45161</v>
      </c>
    </row>
    <row r="7038" spans="1:15" x14ac:dyDescent="0.35">
      <c r="A7038" t="s">
        <v>7059</v>
      </c>
      <c r="B7038" s="4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I7038" s="4" t="str">
        <f t="shared" si="765"/>
        <v>Coffee</v>
      </c>
      <c r="J7038" s="6">
        <f t="shared" si="766"/>
        <v>4</v>
      </c>
      <c r="K7038" s="6">
        <f t="shared" si="767"/>
        <v>2</v>
      </c>
      <c r="L7038" s="6">
        <f t="shared" si="764"/>
        <v>8</v>
      </c>
      <c r="M7038" t="str">
        <f t="shared" si="768"/>
        <v>Cash</v>
      </c>
      <c r="N7038" t="str">
        <f t="shared" si="769"/>
        <v>UNKNOWN</v>
      </c>
      <c r="O7038" s="8">
        <f t="shared" si="770"/>
        <v>44932</v>
      </c>
    </row>
    <row r="7039" spans="1:15" x14ac:dyDescent="0.35">
      <c r="A7039" t="s">
        <v>7060</v>
      </c>
      <c r="B7039" s="4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  <c r="I7039" s="4" t="str">
        <f t="shared" si="765"/>
        <v>Juice</v>
      </c>
      <c r="J7039" s="6">
        <f t="shared" si="766"/>
        <v>2</v>
      </c>
      <c r="K7039" s="6">
        <f t="shared" si="767"/>
        <v>3</v>
      </c>
      <c r="L7039" s="6">
        <f t="shared" si="764"/>
        <v>6</v>
      </c>
      <c r="M7039" t="str">
        <f t="shared" si="768"/>
        <v>Digital Wallet</v>
      </c>
      <c r="N7039" t="str">
        <f t="shared" si="769"/>
        <v>Takeaway</v>
      </c>
      <c r="O7039" s="8">
        <f t="shared" si="770"/>
        <v>45053</v>
      </c>
    </row>
    <row r="7040" spans="1:15" x14ac:dyDescent="0.35">
      <c r="A7040" t="s">
        <v>7061</v>
      </c>
      <c r="B7040" s="4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  <c r="I7040" s="4" t="str">
        <f t="shared" si="765"/>
        <v>Sandwich</v>
      </c>
      <c r="J7040" s="6">
        <f t="shared" si="766"/>
        <v>5</v>
      </c>
      <c r="K7040" s="6">
        <f t="shared" si="767"/>
        <v>3.0431156848828955</v>
      </c>
      <c r="L7040" s="6">
        <f t="shared" si="764"/>
        <v>20</v>
      </c>
      <c r="M7040" t="str">
        <f t="shared" si="768"/>
        <v>Cash</v>
      </c>
      <c r="N7040" t="str">
        <f t="shared" si="769"/>
        <v>In-store</v>
      </c>
      <c r="O7040" s="8">
        <f t="shared" si="770"/>
        <v>45013</v>
      </c>
    </row>
    <row r="7041" spans="1:15" x14ac:dyDescent="0.35">
      <c r="A7041" t="s">
        <v>7062</v>
      </c>
      <c r="B7041" s="4" t="s">
        <v>17</v>
      </c>
      <c r="C7041">
        <v>5</v>
      </c>
      <c r="D7041">
        <v>1</v>
      </c>
      <c r="E7041">
        <v>5</v>
      </c>
      <c r="H7041" s="1">
        <v>45272</v>
      </c>
      <c r="I7041" s="4" t="str">
        <f t="shared" si="765"/>
        <v>Cookie</v>
      </c>
      <c r="J7041" s="6">
        <f t="shared" si="766"/>
        <v>5</v>
      </c>
      <c r="K7041" s="6">
        <f t="shared" si="767"/>
        <v>1</v>
      </c>
      <c r="L7041" s="6">
        <f t="shared" si="764"/>
        <v>5</v>
      </c>
      <c r="M7041" t="str">
        <f t="shared" si="768"/>
        <v>Default mode</v>
      </c>
      <c r="N7041" t="str">
        <f t="shared" si="769"/>
        <v>UNKNOWN</v>
      </c>
      <c r="O7041" s="8">
        <f t="shared" si="770"/>
        <v>45272</v>
      </c>
    </row>
    <row r="7042" spans="1:15" x14ac:dyDescent="0.35">
      <c r="A7042" t="s">
        <v>7063</v>
      </c>
      <c r="B7042" s="4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  <c r="I7042" s="4" t="str">
        <f t="shared" si="765"/>
        <v>Smoothie</v>
      </c>
      <c r="J7042" s="6">
        <f t="shared" si="766"/>
        <v>5</v>
      </c>
      <c r="K7042" s="6">
        <f t="shared" si="767"/>
        <v>4</v>
      </c>
      <c r="L7042" s="6">
        <f t="shared" ref="L7042:L7105" si="771">IF(ISBLANK(E7042),PRODUCT(J7042,K7042),IF(E7042="ERROR",PRODUCT(J7042,K7042),IF(E7042="UNKNOWN",PRODUCT(J7042,K7042),E7042)))</f>
        <v>20</v>
      </c>
      <c r="M7042" t="str">
        <f t="shared" si="768"/>
        <v>Digital Wallet</v>
      </c>
      <c r="N7042" t="str">
        <f t="shared" si="769"/>
        <v>In-store</v>
      </c>
      <c r="O7042" s="8">
        <f t="shared" si="770"/>
        <v>45025</v>
      </c>
    </row>
    <row r="7043" spans="1:15" x14ac:dyDescent="0.35">
      <c r="A7043" t="s">
        <v>7064</v>
      </c>
      <c r="B7043" s="4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I7043" s="4" t="str">
        <f t="shared" ref="I7043:I7106" si="772">IF(ISBLANK(B7043),"UNKNOWN",IF(B7043="ERROR","Juice",B7043))</f>
        <v>Tea</v>
      </c>
      <c r="J7043" s="6">
        <f t="shared" ref="J7043:J7106" si="773">IF(ISBLANK(C7043),E7043/D7043,IF(C7043="ERROR",AVERAGE(C7043:C17042),IF(C7043="UNKNOWN",MEDIAN(C7043:C17042),C7043)))</f>
        <v>3</v>
      </c>
      <c r="K7043" s="6">
        <f t="shared" ref="K7043:K7106" si="774">IF(ISBLANK(D7043),0,IF(D7043="ERROR",AVERAGE(D7043:D17042),IF(D7043="UNKNOWN",MEDIAN(D7043:D17042),D7043)))</f>
        <v>1.5</v>
      </c>
      <c r="L7043" s="6">
        <f t="shared" si="771"/>
        <v>4.5</v>
      </c>
      <c r="M7043" t="str">
        <f t="shared" ref="M7043:M7106" si="775">IF(ISBLANK(F7043),"Default mode",IF(F7043="ERROR","Cash",F7043))</f>
        <v>Credit Card</v>
      </c>
      <c r="N7043" t="str">
        <f t="shared" ref="N7043:N7106" si="776">IF(ISBLANK(G7043),"UNKNOWN",IF(G7043="ERROR","Cafe",G7043))</f>
        <v>In-store</v>
      </c>
      <c r="O7043" s="8">
        <f t="shared" ref="O7043:O7106" si="777">IF(ISBLANK(H7043),DATE(2023,1,1),IF(H7043="ERROR",DATE(2023,6,1),IF(H7043="UNKNOWN",DATE(2023,1,1),H7043)))</f>
        <v>45145</v>
      </c>
    </row>
    <row r="7044" spans="1:15" x14ac:dyDescent="0.35">
      <c r="A7044" t="s">
        <v>7065</v>
      </c>
      <c r="B7044" s="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I7044" s="4" t="str">
        <f t="shared" si="772"/>
        <v>Sandwich</v>
      </c>
      <c r="J7044" s="6">
        <f t="shared" si="773"/>
        <v>2</v>
      </c>
      <c r="K7044" s="6">
        <f t="shared" si="774"/>
        <v>4</v>
      </c>
      <c r="L7044" s="6">
        <f t="shared" si="771"/>
        <v>8</v>
      </c>
      <c r="M7044" t="str">
        <f t="shared" si="775"/>
        <v>Default mode</v>
      </c>
      <c r="N7044" t="str">
        <f t="shared" si="776"/>
        <v>In-store</v>
      </c>
      <c r="O7044" s="8">
        <f t="shared" si="777"/>
        <v>45022</v>
      </c>
    </row>
    <row r="7045" spans="1:15" x14ac:dyDescent="0.35">
      <c r="A7045" t="s">
        <v>7066</v>
      </c>
      <c r="B7045" s="4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  <c r="I7045" s="4" t="str">
        <f t="shared" si="772"/>
        <v>Cookie</v>
      </c>
      <c r="J7045" s="6">
        <f t="shared" si="773"/>
        <v>4</v>
      </c>
      <c r="K7045" s="6">
        <f t="shared" si="774"/>
        <v>1</v>
      </c>
      <c r="L7045" s="6">
        <f t="shared" si="771"/>
        <v>4</v>
      </c>
      <c r="M7045" t="str">
        <f t="shared" si="775"/>
        <v>Digital Wallet</v>
      </c>
      <c r="N7045" t="str">
        <f t="shared" si="776"/>
        <v>UNKNOWN</v>
      </c>
      <c r="O7045" s="8">
        <f t="shared" si="777"/>
        <v>44993</v>
      </c>
    </row>
    <row r="7046" spans="1:15" x14ac:dyDescent="0.35">
      <c r="A7046" t="s">
        <v>7067</v>
      </c>
      <c r="B7046" s="4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I7046" s="4" t="str">
        <f t="shared" si="772"/>
        <v>Salad</v>
      </c>
      <c r="J7046" s="6">
        <f t="shared" si="773"/>
        <v>4</v>
      </c>
      <c r="K7046" s="6">
        <f t="shared" si="774"/>
        <v>5</v>
      </c>
      <c r="L7046" s="6">
        <f t="shared" si="771"/>
        <v>20</v>
      </c>
      <c r="M7046" t="str">
        <f t="shared" si="775"/>
        <v>Cash</v>
      </c>
      <c r="N7046" t="str">
        <f t="shared" si="776"/>
        <v>UNKNOWN</v>
      </c>
      <c r="O7046" s="8">
        <f t="shared" si="777"/>
        <v>45171</v>
      </c>
    </row>
    <row r="7047" spans="1:15" x14ac:dyDescent="0.35">
      <c r="A7047" t="s">
        <v>7068</v>
      </c>
      <c r="B7047" s="4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I7047" s="4" t="str">
        <f t="shared" si="772"/>
        <v>Coffee</v>
      </c>
      <c r="J7047" s="6">
        <f t="shared" si="773"/>
        <v>5</v>
      </c>
      <c r="K7047" s="6">
        <f t="shared" si="774"/>
        <v>2</v>
      </c>
      <c r="L7047" s="6">
        <f t="shared" si="771"/>
        <v>10</v>
      </c>
      <c r="M7047" t="str">
        <f t="shared" si="775"/>
        <v>Cash</v>
      </c>
      <c r="N7047" t="str">
        <f t="shared" si="776"/>
        <v>In-store</v>
      </c>
      <c r="O7047" s="8">
        <f t="shared" si="777"/>
        <v>45145</v>
      </c>
    </row>
    <row r="7048" spans="1:15" x14ac:dyDescent="0.35">
      <c r="A7048" t="s">
        <v>7069</v>
      </c>
      <c r="B7048" s="4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I7048" s="4" t="str">
        <f t="shared" si="772"/>
        <v>Salad</v>
      </c>
      <c r="J7048" s="6">
        <f t="shared" si="773"/>
        <v>3</v>
      </c>
      <c r="K7048" s="6">
        <f t="shared" si="774"/>
        <v>5</v>
      </c>
      <c r="L7048" s="6">
        <f t="shared" si="771"/>
        <v>15</v>
      </c>
      <c r="M7048" t="str">
        <f t="shared" si="775"/>
        <v>Credit Card</v>
      </c>
      <c r="N7048" t="str">
        <f t="shared" si="776"/>
        <v>In-store</v>
      </c>
      <c r="O7048" s="8">
        <f t="shared" si="777"/>
        <v>45129</v>
      </c>
    </row>
    <row r="7049" spans="1:15" x14ac:dyDescent="0.35">
      <c r="A7049" t="s">
        <v>7070</v>
      </c>
      <c r="B7049" s="4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I7049" s="4" t="str">
        <f t="shared" si="772"/>
        <v>Cake</v>
      </c>
      <c r="J7049" s="6">
        <f t="shared" si="773"/>
        <v>3</v>
      </c>
      <c r="K7049" s="6">
        <f t="shared" si="774"/>
        <v>3</v>
      </c>
      <c r="L7049" s="6">
        <f t="shared" si="771"/>
        <v>9</v>
      </c>
      <c r="M7049" t="str">
        <f t="shared" si="775"/>
        <v>Credit Card</v>
      </c>
      <c r="N7049" t="str">
        <f t="shared" si="776"/>
        <v>Takeaway</v>
      </c>
      <c r="O7049" s="8">
        <f t="shared" si="777"/>
        <v>44927</v>
      </c>
    </row>
    <row r="7050" spans="1:15" x14ac:dyDescent="0.35">
      <c r="A7050" t="s">
        <v>7071</v>
      </c>
      <c r="B7050" s="4" t="s">
        <v>21</v>
      </c>
      <c r="D7050">
        <v>1</v>
      </c>
      <c r="E7050">
        <v>5</v>
      </c>
      <c r="F7050" t="s">
        <v>14</v>
      </c>
      <c r="H7050" s="1">
        <v>45205</v>
      </c>
      <c r="I7050" s="4" t="str">
        <f t="shared" si="772"/>
        <v>UNKNOWN</v>
      </c>
      <c r="J7050" s="6">
        <f t="shared" si="773"/>
        <v>5</v>
      </c>
      <c r="K7050" s="6">
        <f t="shared" si="774"/>
        <v>1</v>
      </c>
      <c r="L7050" s="6">
        <f t="shared" si="771"/>
        <v>5</v>
      </c>
      <c r="M7050" t="str">
        <f t="shared" si="775"/>
        <v>Cash</v>
      </c>
      <c r="N7050" t="str">
        <f t="shared" si="776"/>
        <v>UNKNOWN</v>
      </c>
      <c r="O7050" s="8">
        <f t="shared" si="777"/>
        <v>45205</v>
      </c>
    </row>
    <row r="7051" spans="1:15" x14ac:dyDescent="0.35">
      <c r="A7051" t="s">
        <v>7072</v>
      </c>
      <c r="B7051" s="4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  <c r="I7051" s="4" t="str">
        <f t="shared" si="772"/>
        <v>Salad</v>
      </c>
      <c r="J7051" s="6">
        <f t="shared" si="773"/>
        <v>1</v>
      </c>
      <c r="K7051" s="6">
        <f t="shared" si="774"/>
        <v>5</v>
      </c>
      <c r="L7051" s="6">
        <f t="shared" si="771"/>
        <v>5</v>
      </c>
      <c r="M7051" t="str">
        <f t="shared" si="775"/>
        <v>Digital Wallet</v>
      </c>
      <c r="N7051" t="str">
        <f t="shared" si="776"/>
        <v>UNKNOWN</v>
      </c>
      <c r="O7051" s="8">
        <f t="shared" si="777"/>
        <v>45089</v>
      </c>
    </row>
    <row r="7052" spans="1:15" x14ac:dyDescent="0.35">
      <c r="A7052" t="s">
        <v>7073</v>
      </c>
      <c r="B7052" s="4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I7052" s="4" t="str">
        <f t="shared" si="772"/>
        <v>Juice</v>
      </c>
      <c r="J7052" s="6">
        <f t="shared" si="773"/>
        <v>2</v>
      </c>
      <c r="K7052" s="6">
        <f t="shared" si="774"/>
        <v>3</v>
      </c>
      <c r="L7052" s="6">
        <f t="shared" si="771"/>
        <v>6</v>
      </c>
      <c r="M7052" t="str">
        <f t="shared" si="775"/>
        <v>Credit Card</v>
      </c>
      <c r="N7052" t="str">
        <f t="shared" si="776"/>
        <v>In-store</v>
      </c>
      <c r="O7052" s="8">
        <f t="shared" si="777"/>
        <v>45259</v>
      </c>
    </row>
    <row r="7053" spans="1:15" x14ac:dyDescent="0.35">
      <c r="A7053" t="s">
        <v>7074</v>
      </c>
      <c r="B7053" s="4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I7053" s="4" t="str">
        <f t="shared" si="772"/>
        <v>Salad</v>
      </c>
      <c r="J7053" s="6">
        <f t="shared" si="773"/>
        <v>2</v>
      </c>
      <c r="K7053" s="6">
        <f t="shared" si="774"/>
        <v>5</v>
      </c>
      <c r="L7053" s="6">
        <f t="shared" si="771"/>
        <v>10</v>
      </c>
      <c r="M7053" t="str">
        <f t="shared" si="775"/>
        <v>Default mode</v>
      </c>
      <c r="N7053" t="str">
        <f t="shared" si="776"/>
        <v>In-store</v>
      </c>
      <c r="O7053" s="8">
        <f t="shared" si="777"/>
        <v>45249</v>
      </c>
    </row>
    <row r="7054" spans="1:15" x14ac:dyDescent="0.35">
      <c r="A7054" t="s">
        <v>7075</v>
      </c>
      <c r="B7054" s="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I7054" s="4" t="str">
        <f t="shared" si="772"/>
        <v>Salad</v>
      </c>
      <c r="J7054" s="6">
        <f t="shared" si="773"/>
        <v>5</v>
      </c>
      <c r="K7054" s="6">
        <f t="shared" si="774"/>
        <v>5</v>
      </c>
      <c r="L7054" s="6">
        <f t="shared" si="771"/>
        <v>25</v>
      </c>
      <c r="M7054" t="str">
        <f t="shared" si="775"/>
        <v>Cash</v>
      </c>
      <c r="N7054" t="str">
        <f t="shared" si="776"/>
        <v>In-store</v>
      </c>
      <c r="O7054" s="8">
        <f t="shared" si="777"/>
        <v>45257</v>
      </c>
    </row>
    <row r="7055" spans="1:15" x14ac:dyDescent="0.35">
      <c r="A7055" t="s">
        <v>7076</v>
      </c>
      <c r="B7055" s="4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I7055" s="4" t="str">
        <f t="shared" si="772"/>
        <v>Coffee</v>
      </c>
      <c r="J7055" s="6">
        <f t="shared" si="773"/>
        <v>3</v>
      </c>
      <c r="K7055" s="6">
        <f t="shared" si="774"/>
        <v>2</v>
      </c>
      <c r="L7055" s="6">
        <f t="shared" si="771"/>
        <v>6</v>
      </c>
      <c r="M7055" t="str">
        <f t="shared" si="775"/>
        <v>Credit Card</v>
      </c>
      <c r="N7055" t="str">
        <f t="shared" si="776"/>
        <v>UNKNOWN</v>
      </c>
      <c r="O7055" s="8">
        <f t="shared" si="777"/>
        <v>45184</v>
      </c>
    </row>
    <row r="7056" spans="1:15" x14ac:dyDescent="0.35">
      <c r="A7056" t="s">
        <v>7077</v>
      </c>
      <c r="B7056" s="4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  <c r="I7056" s="4" t="str">
        <f t="shared" si="772"/>
        <v>Coffee</v>
      </c>
      <c r="J7056" s="6">
        <f t="shared" si="773"/>
        <v>1</v>
      </c>
      <c r="K7056" s="6">
        <f t="shared" si="774"/>
        <v>2</v>
      </c>
      <c r="L7056" s="6">
        <f t="shared" si="771"/>
        <v>2</v>
      </c>
      <c r="M7056" t="str">
        <f t="shared" si="775"/>
        <v>Credit Card</v>
      </c>
      <c r="N7056" t="str">
        <f t="shared" si="776"/>
        <v>UNKNOWN</v>
      </c>
      <c r="O7056" s="8">
        <f t="shared" si="777"/>
        <v>45179</v>
      </c>
    </row>
    <row r="7057" spans="1:15" x14ac:dyDescent="0.35">
      <c r="A7057" t="s">
        <v>7078</v>
      </c>
      <c r="B7057" s="4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I7057" s="4" t="str">
        <f t="shared" si="772"/>
        <v>Cookie</v>
      </c>
      <c r="J7057" s="6">
        <f t="shared" si="773"/>
        <v>4</v>
      </c>
      <c r="K7057" s="6">
        <f t="shared" si="774"/>
        <v>1</v>
      </c>
      <c r="L7057" s="6">
        <f t="shared" si="771"/>
        <v>4</v>
      </c>
      <c r="M7057" t="str">
        <f t="shared" si="775"/>
        <v>Cash</v>
      </c>
      <c r="N7057" t="str">
        <f t="shared" si="776"/>
        <v>Takeaway</v>
      </c>
      <c r="O7057" s="8">
        <f t="shared" si="777"/>
        <v>44998</v>
      </c>
    </row>
    <row r="7058" spans="1:15" x14ac:dyDescent="0.35">
      <c r="A7058" t="s">
        <v>7079</v>
      </c>
      <c r="B7058" s="4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I7058" s="4" t="str">
        <f t="shared" si="772"/>
        <v>Smoothie</v>
      </c>
      <c r="J7058" s="6">
        <f t="shared" si="773"/>
        <v>1</v>
      </c>
      <c r="K7058" s="6">
        <f t="shared" si="774"/>
        <v>4</v>
      </c>
      <c r="L7058" s="6">
        <f t="shared" si="771"/>
        <v>4</v>
      </c>
      <c r="M7058" t="str">
        <f t="shared" si="775"/>
        <v>Credit Card</v>
      </c>
      <c r="N7058" t="str">
        <f t="shared" si="776"/>
        <v>UNKNOWN</v>
      </c>
      <c r="O7058" s="8">
        <f t="shared" si="777"/>
        <v>45020</v>
      </c>
    </row>
    <row r="7059" spans="1:15" x14ac:dyDescent="0.35">
      <c r="A7059" t="s">
        <v>7080</v>
      </c>
      <c r="B7059" s="4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I7059" s="4" t="str">
        <f t="shared" si="772"/>
        <v>Juice</v>
      </c>
      <c r="J7059" s="6">
        <f t="shared" si="773"/>
        <v>2</v>
      </c>
      <c r="K7059" s="6">
        <f t="shared" si="774"/>
        <v>1.5</v>
      </c>
      <c r="L7059" s="6">
        <f t="shared" si="771"/>
        <v>3</v>
      </c>
      <c r="M7059" t="str">
        <f t="shared" si="775"/>
        <v>Default mode</v>
      </c>
      <c r="N7059" t="str">
        <f t="shared" si="776"/>
        <v>In-store</v>
      </c>
      <c r="O7059" s="8">
        <f t="shared" si="777"/>
        <v>44958</v>
      </c>
    </row>
    <row r="7060" spans="1:15" x14ac:dyDescent="0.35">
      <c r="A7060" t="s">
        <v>7081</v>
      </c>
      <c r="B7060" s="4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  <c r="I7060" s="4" t="str">
        <f t="shared" si="772"/>
        <v>Smoothie</v>
      </c>
      <c r="J7060" s="6">
        <f t="shared" si="773"/>
        <v>4</v>
      </c>
      <c r="K7060" s="6">
        <f t="shared" si="774"/>
        <v>4</v>
      </c>
      <c r="L7060" s="6">
        <f t="shared" si="771"/>
        <v>16</v>
      </c>
      <c r="M7060" t="str">
        <f t="shared" si="775"/>
        <v>Digital Wallet</v>
      </c>
      <c r="N7060" t="str">
        <f t="shared" si="776"/>
        <v>UNKNOWN</v>
      </c>
      <c r="O7060" s="8">
        <f t="shared" si="777"/>
        <v>45091</v>
      </c>
    </row>
    <row r="7061" spans="1:15" x14ac:dyDescent="0.35">
      <c r="A7061" t="s">
        <v>7082</v>
      </c>
      <c r="B7061" s="4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I7061" s="4" t="str">
        <f t="shared" si="772"/>
        <v>Smoothie</v>
      </c>
      <c r="J7061" s="6">
        <f t="shared" si="773"/>
        <v>4</v>
      </c>
      <c r="K7061" s="6">
        <f t="shared" si="774"/>
        <v>4</v>
      </c>
      <c r="L7061" s="6">
        <f t="shared" si="771"/>
        <v>16</v>
      </c>
      <c r="M7061" t="str">
        <f t="shared" si="775"/>
        <v>Credit Card</v>
      </c>
      <c r="N7061" t="str">
        <f t="shared" si="776"/>
        <v>UNKNOWN</v>
      </c>
      <c r="O7061" s="8">
        <f t="shared" si="777"/>
        <v>45105</v>
      </c>
    </row>
    <row r="7062" spans="1:15" x14ac:dyDescent="0.35">
      <c r="A7062" t="s">
        <v>7083</v>
      </c>
      <c r="B7062" s="4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I7062" s="4" t="str">
        <f t="shared" si="772"/>
        <v>Salad</v>
      </c>
      <c r="J7062" s="6">
        <f t="shared" si="773"/>
        <v>1</v>
      </c>
      <c r="K7062" s="6">
        <f t="shared" si="774"/>
        <v>5</v>
      </c>
      <c r="L7062" s="6">
        <f t="shared" si="771"/>
        <v>5</v>
      </c>
      <c r="M7062" t="str">
        <f t="shared" si="775"/>
        <v>Credit Card</v>
      </c>
      <c r="N7062" t="str">
        <f t="shared" si="776"/>
        <v>Takeaway</v>
      </c>
      <c r="O7062" s="8">
        <f t="shared" si="777"/>
        <v>45131</v>
      </c>
    </row>
    <row r="7063" spans="1:15" x14ac:dyDescent="0.35">
      <c r="A7063" t="s">
        <v>7084</v>
      </c>
      <c r="B7063" s="4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I7063" s="4" t="str">
        <f t="shared" si="772"/>
        <v>Tea</v>
      </c>
      <c r="J7063" s="6">
        <f t="shared" si="773"/>
        <v>4</v>
      </c>
      <c r="K7063" s="6">
        <f t="shared" si="774"/>
        <v>1.5</v>
      </c>
      <c r="L7063" s="6">
        <f t="shared" si="771"/>
        <v>6</v>
      </c>
      <c r="M7063" t="str">
        <f t="shared" si="775"/>
        <v>Cash</v>
      </c>
      <c r="N7063" t="str">
        <f t="shared" si="776"/>
        <v>Takeaway</v>
      </c>
      <c r="O7063" s="8">
        <f t="shared" si="777"/>
        <v>45160</v>
      </c>
    </row>
    <row r="7064" spans="1:15" x14ac:dyDescent="0.35">
      <c r="A7064" t="s">
        <v>7085</v>
      </c>
      <c r="B7064" s="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I7064" s="4" t="str">
        <f t="shared" si="772"/>
        <v>Cookie</v>
      </c>
      <c r="J7064" s="6">
        <f t="shared" si="773"/>
        <v>3</v>
      </c>
      <c r="K7064" s="6">
        <f t="shared" si="774"/>
        <v>1</v>
      </c>
      <c r="L7064" s="6">
        <f t="shared" si="771"/>
        <v>3</v>
      </c>
      <c r="M7064" t="str">
        <f t="shared" si="775"/>
        <v>Credit Card</v>
      </c>
      <c r="N7064" t="str">
        <f t="shared" si="776"/>
        <v>UNKNOWN</v>
      </c>
      <c r="O7064" s="8">
        <f t="shared" si="777"/>
        <v>45253</v>
      </c>
    </row>
    <row r="7065" spans="1:15" x14ac:dyDescent="0.35">
      <c r="A7065" t="s">
        <v>7086</v>
      </c>
      <c r="B7065" s="4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  <c r="I7065" s="4" t="str">
        <f t="shared" si="772"/>
        <v>Salad</v>
      </c>
      <c r="J7065" s="6">
        <f t="shared" si="773"/>
        <v>4</v>
      </c>
      <c r="K7065" s="6">
        <f t="shared" si="774"/>
        <v>5</v>
      </c>
      <c r="L7065" s="6">
        <f t="shared" si="771"/>
        <v>20</v>
      </c>
      <c r="M7065" t="str">
        <f t="shared" si="775"/>
        <v>Digital Wallet</v>
      </c>
      <c r="N7065" t="str">
        <f t="shared" si="776"/>
        <v>In-store</v>
      </c>
      <c r="O7065" s="8">
        <f t="shared" si="777"/>
        <v>45015</v>
      </c>
    </row>
    <row r="7066" spans="1:15" x14ac:dyDescent="0.35">
      <c r="A7066" t="s">
        <v>7087</v>
      </c>
      <c r="B7066" s="4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I7066" s="4" t="str">
        <f t="shared" si="772"/>
        <v>Cookie</v>
      </c>
      <c r="J7066" s="6">
        <f t="shared" si="773"/>
        <v>5</v>
      </c>
      <c r="K7066" s="6">
        <f t="shared" si="774"/>
        <v>1</v>
      </c>
      <c r="L7066" s="6">
        <f t="shared" si="771"/>
        <v>5</v>
      </c>
      <c r="M7066" t="str">
        <f t="shared" si="775"/>
        <v>Cash</v>
      </c>
      <c r="N7066" t="str">
        <f t="shared" si="776"/>
        <v>In-store</v>
      </c>
      <c r="O7066" s="8">
        <f t="shared" si="777"/>
        <v>45019</v>
      </c>
    </row>
    <row r="7067" spans="1:15" x14ac:dyDescent="0.35">
      <c r="A7067" t="s">
        <v>7088</v>
      </c>
      <c r="B7067" s="4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  <c r="I7067" s="4" t="str">
        <f t="shared" si="772"/>
        <v>Cake</v>
      </c>
      <c r="J7067" s="6">
        <f t="shared" si="773"/>
        <v>5</v>
      </c>
      <c r="K7067" s="6">
        <f t="shared" si="774"/>
        <v>3</v>
      </c>
      <c r="L7067" s="6">
        <f t="shared" si="771"/>
        <v>15</v>
      </c>
      <c r="M7067" t="str">
        <f t="shared" si="775"/>
        <v>Digital Wallet</v>
      </c>
      <c r="N7067" t="str">
        <f t="shared" si="776"/>
        <v>UNKNOWN</v>
      </c>
      <c r="O7067" s="8">
        <f t="shared" si="777"/>
        <v>45262</v>
      </c>
    </row>
    <row r="7068" spans="1:15" x14ac:dyDescent="0.35">
      <c r="A7068" t="s">
        <v>7089</v>
      </c>
      <c r="B7068" s="4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I7068" s="4" t="str">
        <f t="shared" si="772"/>
        <v>Cake</v>
      </c>
      <c r="J7068" s="6">
        <f t="shared" si="773"/>
        <v>3</v>
      </c>
      <c r="K7068" s="6">
        <f t="shared" si="774"/>
        <v>3</v>
      </c>
      <c r="L7068" s="6">
        <f t="shared" si="771"/>
        <v>9</v>
      </c>
      <c r="M7068" t="str">
        <f t="shared" si="775"/>
        <v>Cash</v>
      </c>
      <c r="N7068" t="str">
        <f t="shared" si="776"/>
        <v>In-store</v>
      </c>
      <c r="O7068" s="8">
        <f t="shared" si="777"/>
        <v>45152</v>
      </c>
    </row>
    <row r="7069" spans="1:15" x14ac:dyDescent="0.35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  <c r="I7069" s="4" t="str">
        <f t="shared" si="772"/>
        <v>UNKNOWN</v>
      </c>
      <c r="J7069" s="6">
        <f t="shared" si="773"/>
        <v>5</v>
      </c>
      <c r="K7069" s="6">
        <f t="shared" si="774"/>
        <v>3</v>
      </c>
      <c r="L7069" s="6">
        <f t="shared" si="771"/>
        <v>15</v>
      </c>
      <c r="M7069" t="str">
        <f t="shared" si="775"/>
        <v>Digital Wallet</v>
      </c>
      <c r="N7069" t="str">
        <f t="shared" si="776"/>
        <v>In-store</v>
      </c>
      <c r="O7069" s="8">
        <f t="shared" si="777"/>
        <v>45078</v>
      </c>
    </row>
    <row r="7070" spans="1:15" x14ac:dyDescent="0.35">
      <c r="A7070" t="s">
        <v>7091</v>
      </c>
      <c r="B7070" s="4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  <c r="I7070" s="4" t="str">
        <f t="shared" si="772"/>
        <v>Juice</v>
      </c>
      <c r="J7070" s="6">
        <f t="shared" si="773"/>
        <v>2</v>
      </c>
      <c r="K7070" s="6">
        <f t="shared" si="774"/>
        <v>3</v>
      </c>
      <c r="L7070" s="6">
        <f t="shared" si="771"/>
        <v>6</v>
      </c>
      <c r="M7070" t="str">
        <f t="shared" si="775"/>
        <v>Digital Wallet</v>
      </c>
      <c r="N7070" t="str">
        <f t="shared" si="776"/>
        <v>UNKNOWN</v>
      </c>
      <c r="O7070" s="8">
        <f t="shared" si="777"/>
        <v>45046</v>
      </c>
    </row>
    <row r="7071" spans="1:15" x14ac:dyDescent="0.35">
      <c r="A7071" t="s">
        <v>7092</v>
      </c>
      <c r="B7071" s="4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I7071" s="4" t="str">
        <f t="shared" si="772"/>
        <v>Cake</v>
      </c>
      <c r="J7071" s="6">
        <f t="shared" si="773"/>
        <v>1</v>
      </c>
      <c r="K7071" s="6">
        <f t="shared" si="774"/>
        <v>3</v>
      </c>
      <c r="L7071" s="6">
        <f t="shared" si="771"/>
        <v>3</v>
      </c>
      <c r="M7071" t="str">
        <f t="shared" si="775"/>
        <v>Default mode</v>
      </c>
      <c r="N7071" t="str">
        <f t="shared" si="776"/>
        <v>Takeaway</v>
      </c>
      <c r="O7071" s="8">
        <f t="shared" si="777"/>
        <v>45173</v>
      </c>
    </row>
    <row r="7072" spans="1:15" x14ac:dyDescent="0.35">
      <c r="A7072" t="s">
        <v>7093</v>
      </c>
      <c r="B7072" s="4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  <c r="I7072" s="4" t="str">
        <f t="shared" si="772"/>
        <v>Smoothie</v>
      </c>
      <c r="J7072" s="6">
        <f t="shared" si="773"/>
        <v>4</v>
      </c>
      <c r="K7072" s="6">
        <f t="shared" si="774"/>
        <v>4</v>
      </c>
      <c r="L7072" s="6">
        <f t="shared" si="771"/>
        <v>16</v>
      </c>
      <c r="M7072" t="str">
        <f t="shared" si="775"/>
        <v>Digital Wallet</v>
      </c>
      <c r="N7072" t="str">
        <f t="shared" si="776"/>
        <v>In-store</v>
      </c>
      <c r="O7072" s="8">
        <f t="shared" si="777"/>
        <v>45099</v>
      </c>
    </row>
    <row r="7073" spans="1:15" x14ac:dyDescent="0.35">
      <c r="A7073" t="s">
        <v>7094</v>
      </c>
      <c r="B7073" s="4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I7073" s="4" t="str">
        <f t="shared" si="772"/>
        <v>Coffee</v>
      </c>
      <c r="J7073" s="6">
        <f t="shared" si="773"/>
        <v>3</v>
      </c>
      <c r="K7073" s="6">
        <f t="shared" si="774"/>
        <v>2</v>
      </c>
      <c r="L7073" s="6">
        <f t="shared" si="771"/>
        <v>6</v>
      </c>
      <c r="M7073" t="str">
        <f t="shared" si="775"/>
        <v>Default mode</v>
      </c>
      <c r="N7073" t="str">
        <f t="shared" si="776"/>
        <v>In-store</v>
      </c>
      <c r="O7073" s="8">
        <f t="shared" si="777"/>
        <v>45229</v>
      </c>
    </row>
    <row r="7074" spans="1:15" x14ac:dyDescent="0.35">
      <c r="A7074" t="s">
        <v>7095</v>
      </c>
      <c r="B7074" s="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  <c r="I7074" s="4" t="str">
        <f t="shared" si="772"/>
        <v>Cookie</v>
      </c>
      <c r="J7074" s="6">
        <f t="shared" si="773"/>
        <v>1</v>
      </c>
      <c r="K7074" s="6">
        <f t="shared" si="774"/>
        <v>3.0438061041292639</v>
      </c>
      <c r="L7074" s="6">
        <f t="shared" si="771"/>
        <v>1</v>
      </c>
      <c r="M7074" t="str">
        <f t="shared" si="775"/>
        <v>Default mode</v>
      </c>
      <c r="N7074" t="str">
        <f t="shared" si="776"/>
        <v>Takeaway</v>
      </c>
      <c r="O7074" s="8">
        <f t="shared" si="777"/>
        <v>45261</v>
      </c>
    </row>
    <row r="7075" spans="1:15" x14ac:dyDescent="0.35">
      <c r="A7075" t="s">
        <v>7096</v>
      </c>
      <c r="B7075" s="4" t="s">
        <v>9</v>
      </c>
      <c r="C7075">
        <v>5</v>
      </c>
      <c r="D7075">
        <v>2</v>
      </c>
      <c r="H7075" s="1">
        <v>45123</v>
      </c>
      <c r="I7075" s="4" t="str">
        <f t="shared" si="772"/>
        <v>Coffee</v>
      </c>
      <c r="J7075" s="6">
        <f t="shared" si="773"/>
        <v>5</v>
      </c>
      <c r="K7075" s="6">
        <f t="shared" si="774"/>
        <v>2</v>
      </c>
      <c r="L7075" s="6">
        <f t="shared" si="771"/>
        <v>10</v>
      </c>
      <c r="M7075" t="str">
        <f t="shared" si="775"/>
        <v>Default mode</v>
      </c>
      <c r="N7075" t="str">
        <f t="shared" si="776"/>
        <v>UNKNOWN</v>
      </c>
      <c r="O7075" s="8">
        <f t="shared" si="777"/>
        <v>45123</v>
      </c>
    </row>
    <row r="7076" spans="1:15" x14ac:dyDescent="0.35">
      <c r="A7076" t="s">
        <v>7097</v>
      </c>
      <c r="B7076" s="4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I7076" s="4" t="str">
        <f t="shared" si="772"/>
        <v>Sandwich</v>
      </c>
      <c r="J7076" s="6">
        <f t="shared" si="773"/>
        <v>2</v>
      </c>
      <c r="K7076" s="6">
        <f t="shared" si="774"/>
        <v>4</v>
      </c>
      <c r="L7076" s="6">
        <f t="shared" si="771"/>
        <v>8</v>
      </c>
      <c r="M7076" t="str">
        <f t="shared" si="775"/>
        <v>Cash</v>
      </c>
      <c r="N7076" t="str">
        <f t="shared" si="776"/>
        <v>UNKNOWN</v>
      </c>
      <c r="O7076" s="8">
        <f t="shared" si="777"/>
        <v>45157</v>
      </c>
    </row>
    <row r="7077" spans="1:15" x14ac:dyDescent="0.35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I7077" s="4" t="str">
        <f t="shared" si="772"/>
        <v>UNKNOWN</v>
      </c>
      <c r="J7077" s="6">
        <f t="shared" si="773"/>
        <v>3</v>
      </c>
      <c r="K7077" s="6">
        <f t="shared" si="774"/>
        <v>5</v>
      </c>
      <c r="L7077" s="6">
        <f t="shared" si="771"/>
        <v>15</v>
      </c>
      <c r="M7077" t="str">
        <f t="shared" si="775"/>
        <v>Default mode</v>
      </c>
      <c r="N7077" t="str">
        <f t="shared" si="776"/>
        <v>In-store</v>
      </c>
      <c r="O7077" s="8">
        <f t="shared" si="777"/>
        <v>44964</v>
      </c>
    </row>
    <row r="7078" spans="1:15" x14ac:dyDescent="0.35">
      <c r="A7078" t="s">
        <v>7099</v>
      </c>
      <c r="B7078" s="4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I7078" s="4" t="str">
        <f t="shared" si="772"/>
        <v>Cookie</v>
      </c>
      <c r="J7078" s="6">
        <f t="shared" si="773"/>
        <v>1</v>
      </c>
      <c r="K7078" s="6">
        <f t="shared" si="774"/>
        <v>1</v>
      </c>
      <c r="L7078" s="6">
        <f t="shared" si="771"/>
        <v>1</v>
      </c>
      <c r="M7078" t="str">
        <f t="shared" si="775"/>
        <v>Credit Card</v>
      </c>
      <c r="N7078" t="str">
        <f t="shared" si="776"/>
        <v>In-store</v>
      </c>
      <c r="O7078" s="8">
        <f t="shared" si="777"/>
        <v>45204</v>
      </c>
    </row>
    <row r="7079" spans="1:15" x14ac:dyDescent="0.35">
      <c r="A7079" t="s">
        <v>7100</v>
      </c>
      <c r="B7079" s="4" t="s">
        <v>65</v>
      </c>
      <c r="C7079">
        <v>4</v>
      </c>
      <c r="D7079">
        <v>1.5</v>
      </c>
      <c r="E7079" t="s">
        <v>18</v>
      </c>
      <c r="H7079" s="1">
        <v>44941</v>
      </c>
      <c r="I7079" s="4" t="str">
        <f t="shared" si="772"/>
        <v>Tea</v>
      </c>
      <c r="J7079" s="6">
        <f t="shared" si="773"/>
        <v>4</v>
      </c>
      <c r="K7079" s="6">
        <f t="shared" si="774"/>
        <v>1.5</v>
      </c>
      <c r="L7079" s="6">
        <f t="shared" si="771"/>
        <v>6</v>
      </c>
      <c r="M7079" t="str">
        <f t="shared" si="775"/>
        <v>Default mode</v>
      </c>
      <c r="N7079" t="str">
        <f t="shared" si="776"/>
        <v>UNKNOWN</v>
      </c>
      <c r="O7079" s="8">
        <f t="shared" si="777"/>
        <v>44941</v>
      </c>
    </row>
    <row r="7080" spans="1:15" x14ac:dyDescent="0.35">
      <c r="A7080" t="s">
        <v>7101</v>
      </c>
      <c r="B7080" s="4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  <c r="I7080" s="4" t="str">
        <f t="shared" si="772"/>
        <v>Coffee</v>
      </c>
      <c r="J7080" s="6">
        <f t="shared" si="773"/>
        <v>3</v>
      </c>
      <c r="K7080" s="6">
        <f t="shared" si="774"/>
        <v>2</v>
      </c>
      <c r="L7080" s="6">
        <f t="shared" si="771"/>
        <v>6</v>
      </c>
      <c r="M7080" t="str">
        <f t="shared" si="775"/>
        <v>Cash</v>
      </c>
      <c r="N7080" t="str">
        <f t="shared" si="776"/>
        <v>Takeaway</v>
      </c>
      <c r="O7080" s="8">
        <f t="shared" si="777"/>
        <v>44987</v>
      </c>
    </row>
    <row r="7081" spans="1:15" x14ac:dyDescent="0.35">
      <c r="A7081" t="s">
        <v>7102</v>
      </c>
      <c r="B7081" s="4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I7081" s="4" t="str">
        <f t="shared" si="772"/>
        <v>Salad</v>
      </c>
      <c r="J7081" s="6">
        <f t="shared" si="773"/>
        <v>1</v>
      </c>
      <c r="K7081" s="6">
        <f t="shared" si="774"/>
        <v>5</v>
      </c>
      <c r="L7081" s="6">
        <f t="shared" si="771"/>
        <v>5</v>
      </c>
      <c r="M7081" t="str">
        <f t="shared" si="775"/>
        <v>Default mode</v>
      </c>
      <c r="N7081" t="str">
        <f t="shared" si="776"/>
        <v>In-store</v>
      </c>
      <c r="O7081" s="8">
        <f t="shared" si="777"/>
        <v>45133</v>
      </c>
    </row>
    <row r="7082" spans="1:15" x14ac:dyDescent="0.35">
      <c r="A7082" t="s">
        <v>7103</v>
      </c>
      <c r="B7082" s="4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I7082" s="4" t="str">
        <f t="shared" si="772"/>
        <v>Tea</v>
      </c>
      <c r="J7082" s="6">
        <f t="shared" si="773"/>
        <v>2</v>
      </c>
      <c r="K7082" s="6">
        <f t="shared" si="774"/>
        <v>0</v>
      </c>
      <c r="L7082" s="6">
        <f t="shared" si="771"/>
        <v>3</v>
      </c>
      <c r="M7082" t="str">
        <f t="shared" si="775"/>
        <v>Credit Card</v>
      </c>
      <c r="N7082" t="str">
        <f t="shared" si="776"/>
        <v>Takeaway</v>
      </c>
      <c r="O7082" s="8">
        <f t="shared" si="777"/>
        <v>44931</v>
      </c>
    </row>
    <row r="7083" spans="1:15" x14ac:dyDescent="0.35">
      <c r="A7083" t="s">
        <v>7104</v>
      </c>
      <c r="B7083" s="4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I7083" s="4" t="str">
        <f t="shared" si="772"/>
        <v>Sandwich</v>
      </c>
      <c r="J7083" s="6">
        <f t="shared" si="773"/>
        <v>5</v>
      </c>
      <c r="K7083" s="6">
        <f t="shared" si="774"/>
        <v>4</v>
      </c>
      <c r="L7083" s="6">
        <f t="shared" si="771"/>
        <v>20</v>
      </c>
      <c r="M7083" t="str">
        <f t="shared" si="775"/>
        <v>Cash</v>
      </c>
      <c r="N7083" t="str">
        <f t="shared" si="776"/>
        <v>UNKNOWN</v>
      </c>
      <c r="O7083" s="8">
        <f t="shared" si="777"/>
        <v>45200</v>
      </c>
    </row>
    <row r="7084" spans="1:15" x14ac:dyDescent="0.35">
      <c r="A7084" t="s">
        <v>7105</v>
      </c>
      <c r="B7084" s="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I7084" s="4" t="str">
        <f t="shared" si="772"/>
        <v>Juice</v>
      </c>
      <c r="J7084" s="6">
        <f t="shared" si="773"/>
        <v>3</v>
      </c>
      <c r="K7084" s="6">
        <f t="shared" si="774"/>
        <v>3</v>
      </c>
      <c r="L7084" s="6">
        <f t="shared" si="771"/>
        <v>9</v>
      </c>
      <c r="M7084" t="str">
        <f t="shared" si="775"/>
        <v>Cash</v>
      </c>
      <c r="N7084" t="str">
        <f t="shared" si="776"/>
        <v>Takeaway</v>
      </c>
      <c r="O7084" s="8">
        <f t="shared" si="777"/>
        <v>45101</v>
      </c>
    </row>
    <row r="7085" spans="1:15" x14ac:dyDescent="0.35">
      <c r="A7085" t="s">
        <v>7106</v>
      </c>
      <c r="B7085" s="4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  <c r="I7085" s="4" t="str">
        <f t="shared" si="772"/>
        <v>Juice</v>
      </c>
      <c r="J7085" s="6">
        <f t="shared" si="773"/>
        <v>5</v>
      </c>
      <c r="K7085" s="6">
        <f t="shared" si="774"/>
        <v>3</v>
      </c>
      <c r="L7085" s="6">
        <f t="shared" si="771"/>
        <v>15</v>
      </c>
      <c r="M7085" t="str">
        <f t="shared" si="775"/>
        <v>Cash</v>
      </c>
      <c r="N7085" t="str">
        <f t="shared" si="776"/>
        <v>In-store</v>
      </c>
      <c r="O7085" s="8">
        <f t="shared" si="777"/>
        <v>45220</v>
      </c>
    </row>
    <row r="7086" spans="1:15" x14ac:dyDescent="0.35">
      <c r="A7086" t="s">
        <v>7107</v>
      </c>
      <c r="B7086" s="4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I7086" s="4" t="str">
        <f t="shared" si="772"/>
        <v>Coffee</v>
      </c>
      <c r="J7086" s="6">
        <f t="shared" si="773"/>
        <v>1</v>
      </c>
      <c r="K7086" s="6">
        <f t="shared" si="774"/>
        <v>2</v>
      </c>
      <c r="L7086" s="6">
        <f t="shared" si="771"/>
        <v>2</v>
      </c>
      <c r="M7086" t="str">
        <f t="shared" si="775"/>
        <v>Cash</v>
      </c>
      <c r="N7086" t="str">
        <f t="shared" si="776"/>
        <v>UNKNOWN</v>
      </c>
      <c r="O7086" s="8">
        <f t="shared" si="777"/>
        <v>45204</v>
      </c>
    </row>
    <row r="7087" spans="1:15" x14ac:dyDescent="0.35">
      <c r="A7087" t="s">
        <v>7108</v>
      </c>
      <c r="B7087" s="4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I7087" s="4" t="str">
        <f t="shared" si="772"/>
        <v>Cake</v>
      </c>
      <c r="J7087" s="6">
        <f t="shared" si="773"/>
        <v>4</v>
      </c>
      <c r="K7087" s="6">
        <f t="shared" si="774"/>
        <v>3</v>
      </c>
      <c r="L7087" s="6">
        <f t="shared" si="771"/>
        <v>12</v>
      </c>
      <c r="M7087" t="str">
        <f t="shared" si="775"/>
        <v>Credit Card</v>
      </c>
      <c r="N7087" t="str">
        <f t="shared" si="776"/>
        <v>Takeaway</v>
      </c>
      <c r="O7087" s="8">
        <f t="shared" si="777"/>
        <v>45216</v>
      </c>
    </row>
    <row r="7088" spans="1:15" x14ac:dyDescent="0.35">
      <c r="A7088" t="s">
        <v>7109</v>
      </c>
      <c r="B7088" s="4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  <c r="I7088" s="4" t="str">
        <f t="shared" si="772"/>
        <v>Coffee</v>
      </c>
      <c r="J7088" s="6">
        <f t="shared" si="773"/>
        <v>3.0615772416276559</v>
      </c>
      <c r="K7088" s="6">
        <f t="shared" si="774"/>
        <v>2</v>
      </c>
      <c r="L7088" s="6">
        <f t="shared" si="771"/>
        <v>6</v>
      </c>
      <c r="M7088" t="str">
        <f t="shared" si="775"/>
        <v>Default mode</v>
      </c>
      <c r="N7088" t="str">
        <f t="shared" si="776"/>
        <v>In-store</v>
      </c>
      <c r="O7088" s="8">
        <f t="shared" si="777"/>
        <v>45003</v>
      </c>
    </row>
    <row r="7089" spans="1:15" x14ac:dyDescent="0.35">
      <c r="A7089" t="s">
        <v>7110</v>
      </c>
      <c r="B7089" s="4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I7089" s="4" t="str">
        <f t="shared" si="772"/>
        <v>Tea</v>
      </c>
      <c r="J7089" s="6">
        <f t="shared" si="773"/>
        <v>5</v>
      </c>
      <c r="K7089" s="6">
        <f t="shared" si="774"/>
        <v>1.5</v>
      </c>
      <c r="L7089" s="6">
        <f t="shared" si="771"/>
        <v>7.5</v>
      </c>
      <c r="M7089" t="str">
        <f t="shared" si="775"/>
        <v>Credit Card</v>
      </c>
      <c r="N7089" t="str">
        <f t="shared" si="776"/>
        <v>In-store</v>
      </c>
      <c r="O7089" s="8">
        <f t="shared" si="777"/>
        <v>45128</v>
      </c>
    </row>
    <row r="7090" spans="1:15" x14ac:dyDescent="0.35">
      <c r="A7090" t="s">
        <v>7111</v>
      </c>
      <c r="B7090" s="4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  <c r="I7090" s="4" t="str">
        <f t="shared" si="772"/>
        <v>Coffee</v>
      </c>
      <c r="J7090" s="6">
        <f t="shared" si="773"/>
        <v>2</v>
      </c>
      <c r="K7090" s="6">
        <f t="shared" si="774"/>
        <v>2</v>
      </c>
      <c r="L7090" s="6">
        <f t="shared" si="771"/>
        <v>4</v>
      </c>
      <c r="M7090" t="str">
        <f t="shared" si="775"/>
        <v>Digital Wallet</v>
      </c>
      <c r="N7090" t="str">
        <f t="shared" si="776"/>
        <v>In-store</v>
      </c>
      <c r="O7090" s="8">
        <f t="shared" si="777"/>
        <v>45079</v>
      </c>
    </row>
    <row r="7091" spans="1:15" x14ac:dyDescent="0.35">
      <c r="A7091" t="s">
        <v>7112</v>
      </c>
      <c r="B7091" s="4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I7091" s="4" t="str">
        <f t="shared" si="772"/>
        <v>Tea</v>
      </c>
      <c r="J7091" s="6">
        <f t="shared" si="773"/>
        <v>2</v>
      </c>
      <c r="K7091" s="6">
        <f t="shared" si="774"/>
        <v>1.5</v>
      </c>
      <c r="L7091" s="6">
        <f t="shared" si="771"/>
        <v>3</v>
      </c>
      <c r="M7091" t="str">
        <f t="shared" si="775"/>
        <v>Default mode</v>
      </c>
      <c r="N7091" t="str">
        <f t="shared" si="776"/>
        <v>Takeaway</v>
      </c>
      <c r="O7091" s="8">
        <f t="shared" si="777"/>
        <v>45084</v>
      </c>
    </row>
    <row r="7092" spans="1:15" x14ac:dyDescent="0.35">
      <c r="A7092" t="s">
        <v>7113</v>
      </c>
      <c r="B7092" s="4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  <c r="I7092" s="4" t="str">
        <f t="shared" si="772"/>
        <v>Cookie</v>
      </c>
      <c r="J7092" s="6">
        <f t="shared" si="773"/>
        <v>2</v>
      </c>
      <c r="K7092" s="6">
        <f t="shared" si="774"/>
        <v>1</v>
      </c>
      <c r="L7092" s="6">
        <f t="shared" si="771"/>
        <v>2</v>
      </c>
      <c r="M7092" t="str">
        <f t="shared" si="775"/>
        <v>Default mode</v>
      </c>
      <c r="N7092" t="str">
        <f t="shared" si="776"/>
        <v>UNKNOWN</v>
      </c>
      <c r="O7092" s="8">
        <f t="shared" si="777"/>
        <v>45043</v>
      </c>
    </row>
    <row r="7093" spans="1:15" x14ac:dyDescent="0.35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  <c r="I7093" s="4" t="str">
        <f t="shared" si="772"/>
        <v>UNKNOWN</v>
      </c>
      <c r="J7093" s="6">
        <f t="shared" si="773"/>
        <v>3</v>
      </c>
      <c r="K7093" s="6">
        <f t="shared" si="774"/>
        <v>3</v>
      </c>
      <c r="L7093" s="6">
        <f t="shared" si="771"/>
        <v>9</v>
      </c>
      <c r="M7093" t="str">
        <f t="shared" si="775"/>
        <v>Digital Wallet</v>
      </c>
      <c r="N7093" t="str">
        <f t="shared" si="776"/>
        <v>Takeaway</v>
      </c>
      <c r="O7093" s="8">
        <f t="shared" si="777"/>
        <v>45114</v>
      </c>
    </row>
    <row r="7094" spans="1:15" x14ac:dyDescent="0.35">
      <c r="A7094" t="s">
        <v>7115</v>
      </c>
      <c r="B7094" s="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  <c r="I7094" s="4" t="str">
        <f t="shared" si="772"/>
        <v>Cake</v>
      </c>
      <c r="J7094" s="6">
        <f t="shared" si="773"/>
        <v>5</v>
      </c>
      <c r="K7094" s="6">
        <f t="shared" si="774"/>
        <v>3</v>
      </c>
      <c r="L7094" s="6">
        <f t="shared" si="771"/>
        <v>15</v>
      </c>
      <c r="M7094" t="str">
        <f t="shared" si="775"/>
        <v>Digital Wallet</v>
      </c>
      <c r="N7094" t="str">
        <f t="shared" si="776"/>
        <v>Takeaway</v>
      </c>
      <c r="O7094" s="8">
        <f t="shared" si="777"/>
        <v>45109</v>
      </c>
    </row>
    <row r="7095" spans="1:15" x14ac:dyDescent="0.35">
      <c r="A7095" t="s">
        <v>7116</v>
      </c>
      <c r="B7095" s="4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I7095" s="4" t="str">
        <f t="shared" si="772"/>
        <v>UNKNOWN</v>
      </c>
      <c r="J7095" s="6">
        <f t="shared" si="773"/>
        <v>3</v>
      </c>
      <c r="K7095" s="6">
        <f t="shared" si="774"/>
        <v>3</v>
      </c>
      <c r="L7095" s="6">
        <f t="shared" si="771"/>
        <v>9</v>
      </c>
      <c r="M7095" t="str">
        <f t="shared" si="775"/>
        <v>Default mode</v>
      </c>
      <c r="N7095" t="str">
        <f t="shared" si="776"/>
        <v>Takeaway</v>
      </c>
      <c r="O7095" s="8">
        <f t="shared" si="777"/>
        <v>45070</v>
      </c>
    </row>
    <row r="7096" spans="1:15" x14ac:dyDescent="0.35">
      <c r="A7096" t="s">
        <v>7117</v>
      </c>
      <c r="B7096" s="4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I7096" s="4" t="str">
        <f t="shared" si="772"/>
        <v>Salad</v>
      </c>
      <c r="J7096" s="6">
        <f t="shared" si="773"/>
        <v>5</v>
      </c>
      <c r="K7096" s="6">
        <f t="shared" si="774"/>
        <v>5</v>
      </c>
      <c r="L7096" s="6">
        <f t="shared" si="771"/>
        <v>25</v>
      </c>
      <c r="M7096" t="str">
        <f t="shared" si="775"/>
        <v>Cash</v>
      </c>
      <c r="N7096" t="str">
        <f t="shared" si="776"/>
        <v>UNKNOWN</v>
      </c>
      <c r="O7096" s="8">
        <f t="shared" si="777"/>
        <v>45136</v>
      </c>
    </row>
    <row r="7097" spans="1:15" x14ac:dyDescent="0.35">
      <c r="A7097" t="s">
        <v>7118</v>
      </c>
      <c r="B7097" s="4" t="s">
        <v>25</v>
      </c>
      <c r="C7097">
        <v>5</v>
      </c>
      <c r="D7097">
        <v>4</v>
      </c>
      <c r="E7097">
        <v>20</v>
      </c>
      <c r="H7097" s="1">
        <v>45130</v>
      </c>
      <c r="I7097" s="4" t="str">
        <f t="shared" si="772"/>
        <v>Smoothie</v>
      </c>
      <c r="J7097" s="6">
        <f t="shared" si="773"/>
        <v>5</v>
      </c>
      <c r="K7097" s="6">
        <f t="shared" si="774"/>
        <v>4</v>
      </c>
      <c r="L7097" s="6">
        <f t="shared" si="771"/>
        <v>20</v>
      </c>
      <c r="M7097" t="str">
        <f t="shared" si="775"/>
        <v>Default mode</v>
      </c>
      <c r="N7097" t="str">
        <f t="shared" si="776"/>
        <v>UNKNOWN</v>
      </c>
      <c r="O7097" s="8">
        <f t="shared" si="777"/>
        <v>45130</v>
      </c>
    </row>
    <row r="7098" spans="1:15" x14ac:dyDescent="0.35">
      <c r="A7098" t="s">
        <v>7119</v>
      </c>
      <c r="B7098" s="4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  <c r="I7098" s="4" t="str">
        <f t="shared" si="772"/>
        <v>Coffee</v>
      </c>
      <c r="J7098" s="6">
        <f t="shared" si="773"/>
        <v>5</v>
      </c>
      <c r="K7098" s="6">
        <f t="shared" si="774"/>
        <v>2</v>
      </c>
      <c r="L7098" s="6">
        <f t="shared" si="771"/>
        <v>10</v>
      </c>
      <c r="M7098" t="str">
        <f t="shared" si="775"/>
        <v>Digital Wallet</v>
      </c>
      <c r="N7098" t="str">
        <f t="shared" si="776"/>
        <v>Takeaway</v>
      </c>
      <c r="O7098" s="8">
        <f t="shared" si="777"/>
        <v>45051</v>
      </c>
    </row>
    <row r="7099" spans="1:15" x14ac:dyDescent="0.35">
      <c r="A7099" t="s">
        <v>7120</v>
      </c>
      <c r="B7099" s="4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I7099" s="4" t="str">
        <f t="shared" si="772"/>
        <v>Tea</v>
      </c>
      <c r="J7099" s="6">
        <f t="shared" si="773"/>
        <v>3.0592699674737984</v>
      </c>
      <c r="K7099" s="6">
        <f t="shared" si="774"/>
        <v>1.5</v>
      </c>
      <c r="L7099" s="6">
        <f t="shared" si="771"/>
        <v>7.5</v>
      </c>
      <c r="M7099" t="str">
        <f t="shared" si="775"/>
        <v>Credit Card</v>
      </c>
      <c r="N7099" t="str">
        <f t="shared" si="776"/>
        <v>In-store</v>
      </c>
      <c r="O7099" s="8">
        <f t="shared" si="777"/>
        <v>45175</v>
      </c>
    </row>
    <row r="7100" spans="1:15" x14ac:dyDescent="0.35">
      <c r="A7100" t="s">
        <v>7121</v>
      </c>
      <c r="B7100" s="4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I7100" s="4" t="str">
        <f t="shared" si="772"/>
        <v>Cake</v>
      </c>
      <c r="J7100" s="6">
        <f t="shared" si="773"/>
        <v>2</v>
      </c>
      <c r="K7100" s="6">
        <f t="shared" si="774"/>
        <v>3</v>
      </c>
      <c r="L7100" s="6">
        <f t="shared" si="771"/>
        <v>6</v>
      </c>
      <c r="M7100" t="str">
        <f t="shared" si="775"/>
        <v>Default mode</v>
      </c>
      <c r="N7100" t="str">
        <f t="shared" si="776"/>
        <v>Takeaway</v>
      </c>
      <c r="O7100" s="8">
        <f t="shared" si="777"/>
        <v>45062</v>
      </c>
    </row>
    <row r="7101" spans="1:15" x14ac:dyDescent="0.35">
      <c r="A7101" t="s">
        <v>7122</v>
      </c>
      <c r="B7101" s="4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  <c r="I7101" s="4" t="str">
        <f t="shared" si="772"/>
        <v>Tea</v>
      </c>
      <c r="J7101" s="6">
        <f t="shared" si="773"/>
        <v>2</v>
      </c>
      <c r="K7101" s="6">
        <f t="shared" si="774"/>
        <v>1.5</v>
      </c>
      <c r="L7101" s="6">
        <f t="shared" si="771"/>
        <v>3</v>
      </c>
      <c r="M7101" t="str">
        <f t="shared" si="775"/>
        <v>Cash</v>
      </c>
      <c r="N7101" t="str">
        <f t="shared" si="776"/>
        <v>Takeaway</v>
      </c>
      <c r="O7101" s="8">
        <f t="shared" si="777"/>
        <v>44927</v>
      </c>
    </row>
    <row r="7102" spans="1:15" x14ac:dyDescent="0.35">
      <c r="A7102" t="s">
        <v>7123</v>
      </c>
      <c r="B7102" s="4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I7102" s="4" t="str">
        <f t="shared" si="772"/>
        <v>Salad</v>
      </c>
      <c r="J7102" s="6">
        <f t="shared" si="773"/>
        <v>4</v>
      </c>
      <c r="K7102" s="6">
        <f t="shared" si="774"/>
        <v>5</v>
      </c>
      <c r="L7102" s="6">
        <f t="shared" si="771"/>
        <v>20</v>
      </c>
      <c r="M7102" t="str">
        <f t="shared" si="775"/>
        <v>Credit Card</v>
      </c>
      <c r="N7102" t="str">
        <f t="shared" si="776"/>
        <v>In-store</v>
      </c>
      <c r="O7102" s="8">
        <f t="shared" si="777"/>
        <v>44927</v>
      </c>
    </row>
    <row r="7103" spans="1:15" x14ac:dyDescent="0.35">
      <c r="A7103" t="s">
        <v>7124</v>
      </c>
      <c r="B7103" s="4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I7103" s="4" t="str">
        <f t="shared" si="772"/>
        <v>Tea</v>
      </c>
      <c r="J7103" s="6">
        <f t="shared" si="773"/>
        <v>2</v>
      </c>
      <c r="K7103" s="6">
        <f t="shared" si="774"/>
        <v>1.5</v>
      </c>
      <c r="L7103" s="6">
        <f t="shared" si="771"/>
        <v>3</v>
      </c>
      <c r="M7103" t="str">
        <f t="shared" si="775"/>
        <v>Credit Card</v>
      </c>
      <c r="N7103" t="str">
        <f t="shared" si="776"/>
        <v>UNKNOWN</v>
      </c>
      <c r="O7103" s="8">
        <f t="shared" si="777"/>
        <v>45190</v>
      </c>
    </row>
    <row r="7104" spans="1:15" x14ac:dyDescent="0.35">
      <c r="A7104" t="s">
        <v>7125</v>
      </c>
      <c r="B7104" s="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I7104" s="4" t="str">
        <f t="shared" si="772"/>
        <v>Sandwich</v>
      </c>
      <c r="J7104" s="6">
        <f t="shared" si="773"/>
        <v>1</v>
      </c>
      <c r="K7104" s="6">
        <f t="shared" si="774"/>
        <v>4</v>
      </c>
      <c r="L7104" s="6">
        <f t="shared" si="771"/>
        <v>4</v>
      </c>
      <c r="M7104" t="str">
        <f t="shared" si="775"/>
        <v>Default mode</v>
      </c>
      <c r="N7104" t="str">
        <f t="shared" si="776"/>
        <v>In-store</v>
      </c>
      <c r="O7104" s="8">
        <f t="shared" si="777"/>
        <v>45003</v>
      </c>
    </row>
    <row r="7105" spans="1:15" x14ac:dyDescent="0.35">
      <c r="A7105" t="s">
        <v>7126</v>
      </c>
      <c r="B7105" s="4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  <c r="I7105" s="4" t="str">
        <f t="shared" si="772"/>
        <v>Juice</v>
      </c>
      <c r="J7105" s="6">
        <f t="shared" si="773"/>
        <v>5</v>
      </c>
      <c r="K7105" s="6">
        <f t="shared" si="774"/>
        <v>3</v>
      </c>
      <c r="L7105" s="6">
        <f t="shared" si="771"/>
        <v>15</v>
      </c>
      <c r="M7105" t="str">
        <f t="shared" si="775"/>
        <v>Digital Wallet</v>
      </c>
      <c r="N7105" t="str">
        <f t="shared" si="776"/>
        <v>UNKNOWN</v>
      </c>
      <c r="O7105" s="8">
        <f t="shared" si="777"/>
        <v>45190</v>
      </c>
    </row>
    <row r="7106" spans="1:15" x14ac:dyDescent="0.35">
      <c r="A7106" t="s">
        <v>7127</v>
      </c>
      <c r="B7106" s="4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  <c r="I7106" s="4" t="str">
        <f t="shared" si="772"/>
        <v>Sandwich</v>
      </c>
      <c r="J7106" s="6">
        <f t="shared" si="773"/>
        <v>3</v>
      </c>
      <c r="K7106" s="6">
        <f t="shared" si="774"/>
        <v>4</v>
      </c>
      <c r="L7106" s="6">
        <f t="shared" ref="L7106:L7169" si="778">IF(ISBLANK(E7106),PRODUCT(J7106,K7106),IF(E7106="ERROR",PRODUCT(J7106,K7106),IF(E7106="UNKNOWN",PRODUCT(J7106,K7106),E7106)))</f>
        <v>8</v>
      </c>
      <c r="M7106" t="str">
        <f t="shared" si="775"/>
        <v>Digital Wallet</v>
      </c>
      <c r="N7106" t="str">
        <f t="shared" si="776"/>
        <v>Takeaway</v>
      </c>
      <c r="O7106" s="8">
        <f t="shared" si="777"/>
        <v>45049</v>
      </c>
    </row>
    <row r="7107" spans="1:15" x14ac:dyDescent="0.35">
      <c r="A7107" t="s">
        <v>7128</v>
      </c>
      <c r="B7107" s="4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I7107" s="4" t="str">
        <f t="shared" ref="I7107:I7170" si="779">IF(ISBLANK(B7107),"UNKNOWN",IF(B7107="ERROR","Juice",B7107))</f>
        <v>Tea</v>
      </c>
      <c r="J7107" s="6">
        <f t="shared" ref="J7107:J7170" si="780">IF(ISBLANK(C7107),E7107/D7107,IF(C7107="ERROR",AVERAGE(C7107:C17106),IF(C7107="UNKNOWN",MEDIAN(C7107:C17106),C7107)))</f>
        <v>5</v>
      </c>
      <c r="K7107" s="6">
        <f t="shared" ref="K7107:K7170" si="781">IF(ISBLANK(D7107),0,IF(D7107="ERROR",AVERAGE(D7107:D17106),IF(D7107="UNKNOWN",MEDIAN(D7107:D17106),D7107)))</f>
        <v>1.5</v>
      </c>
      <c r="L7107" s="6">
        <f t="shared" si="778"/>
        <v>7.5</v>
      </c>
      <c r="M7107" t="str">
        <f t="shared" ref="M7107:M7170" si="782">IF(ISBLANK(F7107),"Default mode",IF(F7107="ERROR","Cash",F7107))</f>
        <v>Default mode</v>
      </c>
      <c r="N7107" t="str">
        <f t="shared" ref="N7107:N7170" si="783">IF(ISBLANK(G7107),"UNKNOWN",IF(G7107="ERROR","Cafe",G7107))</f>
        <v>In-store</v>
      </c>
      <c r="O7107" s="8">
        <f t="shared" ref="O7107:O7170" si="784">IF(ISBLANK(H7107),DATE(2023,1,1),IF(H7107="ERROR",DATE(2023,6,1),IF(H7107="UNKNOWN",DATE(2023,1,1),H7107)))</f>
        <v>45256</v>
      </c>
    </row>
    <row r="7108" spans="1:15" x14ac:dyDescent="0.35">
      <c r="A7108" t="s">
        <v>7129</v>
      </c>
      <c r="B7108" s="4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  <c r="I7108" s="4" t="str">
        <f t="shared" si="779"/>
        <v>Sandwich</v>
      </c>
      <c r="J7108" s="6">
        <f t="shared" si="780"/>
        <v>1</v>
      </c>
      <c r="K7108" s="6">
        <f t="shared" si="781"/>
        <v>4</v>
      </c>
      <c r="L7108" s="6">
        <f t="shared" si="778"/>
        <v>4</v>
      </c>
      <c r="M7108" t="str">
        <f t="shared" si="782"/>
        <v>Digital Wallet</v>
      </c>
      <c r="N7108" t="str">
        <f t="shared" si="783"/>
        <v>UNKNOWN</v>
      </c>
      <c r="O7108" s="8">
        <f t="shared" si="784"/>
        <v>45234</v>
      </c>
    </row>
    <row r="7109" spans="1:15" x14ac:dyDescent="0.35">
      <c r="A7109" t="s">
        <v>7130</v>
      </c>
      <c r="B7109" s="4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I7109" s="4" t="str">
        <f t="shared" si="779"/>
        <v>Cake</v>
      </c>
      <c r="J7109" s="6">
        <f t="shared" si="780"/>
        <v>1</v>
      </c>
      <c r="K7109" s="6">
        <f t="shared" si="781"/>
        <v>3</v>
      </c>
      <c r="L7109" s="6">
        <f t="shared" si="778"/>
        <v>3</v>
      </c>
      <c r="M7109" t="str">
        <f t="shared" si="782"/>
        <v>Credit Card</v>
      </c>
      <c r="N7109" t="str">
        <f t="shared" si="783"/>
        <v>Takeaway</v>
      </c>
      <c r="O7109" s="8">
        <f t="shared" si="784"/>
        <v>45098</v>
      </c>
    </row>
    <row r="7110" spans="1:15" x14ac:dyDescent="0.35">
      <c r="A7110" t="s">
        <v>7131</v>
      </c>
      <c r="B7110" s="4" t="s">
        <v>20</v>
      </c>
      <c r="C7110">
        <v>1</v>
      </c>
      <c r="D7110">
        <v>5</v>
      </c>
      <c r="E7110">
        <v>5</v>
      </c>
      <c r="H7110" s="1">
        <v>45158</v>
      </c>
      <c r="I7110" s="4" t="str">
        <f t="shared" si="779"/>
        <v>Salad</v>
      </c>
      <c r="J7110" s="6">
        <f t="shared" si="780"/>
        <v>1</v>
      </c>
      <c r="K7110" s="6">
        <f t="shared" si="781"/>
        <v>5</v>
      </c>
      <c r="L7110" s="6">
        <f t="shared" si="778"/>
        <v>5</v>
      </c>
      <c r="M7110" t="str">
        <f t="shared" si="782"/>
        <v>Default mode</v>
      </c>
      <c r="N7110" t="str">
        <f t="shared" si="783"/>
        <v>UNKNOWN</v>
      </c>
      <c r="O7110" s="8">
        <f t="shared" si="784"/>
        <v>45158</v>
      </c>
    </row>
    <row r="7111" spans="1:15" x14ac:dyDescent="0.35">
      <c r="A7111" t="s">
        <v>7132</v>
      </c>
      <c r="B7111" s="4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I7111" s="4" t="str">
        <f t="shared" si="779"/>
        <v>Juice</v>
      </c>
      <c r="J7111" s="6">
        <f t="shared" si="780"/>
        <v>5</v>
      </c>
      <c r="K7111" s="6">
        <f t="shared" si="781"/>
        <v>3</v>
      </c>
      <c r="L7111" s="6">
        <f t="shared" si="778"/>
        <v>15</v>
      </c>
      <c r="M7111" t="str">
        <f t="shared" si="782"/>
        <v>Default mode</v>
      </c>
      <c r="N7111" t="str">
        <f t="shared" si="783"/>
        <v>In-store</v>
      </c>
      <c r="O7111" s="8">
        <f t="shared" si="784"/>
        <v>44975</v>
      </c>
    </row>
    <row r="7112" spans="1:15" x14ac:dyDescent="0.35">
      <c r="A7112" t="s">
        <v>7133</v>
      </c>
      <c r="B7112" s="4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I7112" s="4" t="str">
        <f t="shared" si="779"/>
        <v>Cake</v>
      </c>
      <c r="J7112" s="6">
        <f t="shared" si="780"/>
        <v>1</v>
      </c>
      <c r="K7112" s="6">
        <f t="shared" si="781"/>
        <v>3</v>
      </c>
      <c r="L7112" s="6">
        <f t="shared" si="778"/>
        <v>3</v>
      </c>
      <c r="M7112" t="str">
        <f t="shared" si="782"/>
        <v>Default mode</v>
      </c>
      <c r="N7112" t="str">
        <f t="shared" si="783"/>
        <v>Takeaway</v>
      </c>
      <c r="O7112" s="8">
        <f t="shared" si="784"/>
        <v>45247</v>
      </c>
    </row>
    <row r="7113" spans="1:15" x14ac:dyDescent="0.35">
      <c r="A7113" t="s">
        <v>7134</v>
      </c>
      <c r="B7113" s="4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I7113" s="4" t="str">
        <f t="shared" si="779"/>
        <v>Cookie</v>
      </c>
      <c r="J7113" s="6">
        <f t="shared" si="780"/>
        <v>4</v>
      </c>
      <c r="K7113" s="6">
        <f t="shared" si="781"/>
        <v>1</v>
      </c>
      <c r="L7113" s="6">
        <f t="shared" si="778"/>
        <v>4</v>
      </c>
      <c r="M7113" t="str">
        <f t="shared" si="782"/>
        <v>Cash</v>
      </c>
      <c r="N7113" t="str">
        <f t="shared" si="783"/>
        <v>Takeaway</v>
      </c>
      <c r="O7113" s="8">
        <f t="shared" si="784"/>
        <v>45013</v>
      </c>
    </row>
    <row r="7114" spans="1:15" x14ac:dyDescent="0.35">
      <c r="A7114" t="s">
        <v>7135</v>
      </c>
      <c r="B7114" s="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  <c r="I7114" s="4" t="str">
        <f t="shared" si="779"/>
        <v>Juice</v>
      </c>
      <c r="J7114" s="6">
        <f t="shared" si="780"/>
        <v>1</v>
      </c>
      <c r="K7114" s="6">
        <f t="shared" si="781"/>
        <v>3</v>
      </c>
      <c r="L7114" s="6">
        <f t="shared" si="778"/>
        <v>3</v>
      </c>
      <c r="M7114" t="str">
        <f t="shared" si="782"/>
        <v>Cash</v>
      </c>
      <c r="N7114" t="str">
        <f t="shared" si="783"/>
        <v>In-store</v>
      </c>
      <c r="O7114" s="8">
        <f t="shared" si="784"/>
        <v>45106</v>
      </c>
    </row>
    <row r="7115" spans="1:15" x14ac:dyDescent="0.35">
      <c r="A7115" t="s">
        <v>7136</v>
      </c>
      <c r="B7115" s="4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I7115" s="4" t="str">
        <f t="shared" si="779"/>
        <v>Cookie</v>
      </c>
      <c r="J7115" s="6">
        <f t="shared" si="780"/>
        <v>5</v>
      </c>
      <c r="K7115" s="6">
        <f t="shared" si="781"/>
        <v>1</v>
      </c>
      <c r="L7115" s="6">
        <f t="shared" si="778"/>
        <v>5</v>
      </c>
      <c r="M7115" t="str">
        <f t="shared" si="782"/>
        <v>Cash</v>
      </c>
      <c r="N7115" t="str">
        <f t="shared" si="783"/>
        <v>UNKNOWN</v>
      </c>
      <c r="O7115" s="8">
        <f t="shared" si="784"/>
        <v>45239</v>
      </c>
    </row>
    <row r="7116" spans="1:15" x14ac:dyDescent="0.35">
      <c r="A7116" t="s">
        <v>7137</v>
      </c>
      <c r="B7116" s="4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  <c r="I7116" s="4" t="str">
        <f t="shared" si="779"/>
        <v>Juice</v>
      </c>
      <c r="J7116" s="6">
        <f t="shared" si="780"/>
        <v>3</v>
      </c>
      <c r="K7116" s="6">
        <f t="shared" si="781"/>
        <v>3</v>
      </c>
      <c r="L7116" s="6">
        <f t="shared" si="778"/>
        <v>9</v>
      </c>
      <c r="M7116" t="str">
        <f t="shared" si="782"/>
        <v>Digital Wallet</v>
      </c>
      <c r="N7116" t="str">
        <f t="shared" si="783"/>
        <v>Takeaway</v>
      </c>
      <c r="O7116" s="8">
        <f t="shared" si="784"/>
        <v>45202</v>
      </c>
    </row>
    <row r="7117" spans="1:15" x14ac:dyDescent="0.35">
      <c r="A7117" t="s">
        <v>7138</v>
      </c>
      <c r="B7117" s="4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  <c r="I7117" s="4" t="str">
        <f t="shared" si="779"/>
        <v>Coffee</v>
      </c>
      <c r="J7117" s="6">
        <f t="shared" si="780"/>
        <v>4</v>
      </c>
      <c r="K7117" s="6">
        <f t="shared" si="781"/>
        <v>3.047558309037901</v>
      </c>
      <c r="L7117" s="6">
        <f t="shared" si="778"/>
        <v>8</v>
      </c>
      <c r="M7117" t="str">
        <f t="shared" si="782"/>
        <v>Cash</v>
      </c>
      <c r="N7117" t="str">
        <f t="shared" si="783"/>
        <v>UNKNOWN</v>
      </c>
      <c r="O7117" s="8">
        <f t="shared" si="784"/>
        <v>44994</v>
      </c>
    </row>
    <row r="7118" spans="1:15" x14ac:dyDescent="0.35">
      <c r="A7118" t="s">
        <v>7139</v>
      </c>
      <c r="B7118" s="4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I7118" s="4" t="str">
        <f t="shared" si="779"/>
        <v>Coffee</v>
      </c>
      <c r="J7118" s="6">
        <f t="shared" si="780"/>
        <v>5</v>
      </c>
      <c r="K7118" s="6">
        <f t="shared" si="781"/>
        <v>2</v>
      </c>
      <c r="L7118" s="6">
        <f t="shared" si="778"/>
        <v>10</v>
      </c>
      <c r="M7118" t="str">
        <f t="shared" si="782"/>
        <v>Cash</v>
      </c>
      <c r="N7118" t="str">
        <f t="shared" si="783"/>
        <v>Takeaway</v>
      </c>
      <c r="O7118" s="8">
        <f t="shared" si="784"/>
        <v>45078</v>
      </c>
    </row>
    <row r="7119" spans="1:15" x14ac:dyDescent="0.35">
      <c r="A7119" t="s">
        <v>7140</v>
      </c>
      <c r="B7119" s="4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  <c r="I7119" s="4" t="str">
        <f t="shared" si="779"/>
        <v>Juice</v>
      </c>
      <c r="J7119" s="6">
        <f t="shared" si="780"/>
        <v>1</v>
      </c>
      <c r="K7119" s="6">
        <f t="shared" si="781"/>
        <v>3</v>
      </c>
      <c r="L7119" s="6">
        <f t="shared" si="778"/>
        <v>3</v>
      </c>
      <c r="M7119" t="str">
        <f t="shared" si="782"/>
        <v>Cash</v>
      </c>
      <c r="N7119" t="str">
        <f t="shared" si="783"/>
        <v>Cafe</v>
      </c>
      <c r="O7119" s="8">
        <f t="shared" si="784"/>
        <v>45047</v>
      </c>
    </row>
    <row r="7120" spans="1:15" x14ac:dyDescent="0.35">
      <c r="A7120" t="s">
        <v>7141</v>
      </c>
      <c r="B7120" s="4" t="s">
        <v>39</v>
      </c>
      <c r="C7120">
        <v>2</v>
      </c>
      <c r="D7120">
        <v>3</v>
      </c>
      <c r="E7120">
        <v>6</v>
      </c>
      <c r="H7120" s="1">
        <v>45276</v>
      </c>
      <c r="I7120" s="4" t="str">
        <f t="shared" si="779"/>
        <v>Juice</v>
      </c>
      <c r="J7120" s="6">
        <f t="shared" si="780"/>
        <v>2</v>
      </c>
      <c r="K7120" s="6">
        <f t="shared" si="781"/>
        <v>3</v>
      </c>
      <c r="L7120" s="6">
        <f t="shared" si="778"/>
        <v>6</v>
      </c>
      <c r="M7120" t="str">
        <f t="shared" si="782"/>
        <v>Default mode</v>
      </c>
      <c r="N7120" t="str">
        <f t="shared" si="783"/>
        <v>UNKNOWN</v>
      </c>
      <c r="O7120" s="8">
        <f t="shared" si="784"/>
        <v>45276</v>
      </c>
    </row>
    <row r="7121" spans="1:15" x14ac:dyDescent="0.35">
      <c r="A7121" t="s">
        <v>7142</v>
      </c>
      <c r="B7121" s="4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  <c r="I7121" s="4" t="str">
        <f t="shared" si="779"/>
        <v>Cookie</v>
      </c>
      <c r="J7121" s="6">
        <f t="shared" si="780"/>
        <v>4</v>
      </c>
      <c r="K7121" s="6">
        <f t="shared" si="781"/>
        <v>1</v>
      </c>
      <c r="L7121" s="6">
        <f t="shared" si="778"/>
        <v>4</v>
      </c>
      <c r="M7121" t="str">
        <f t="shared" si="782"/>
        <v>Digital Wallet</v>
      </c>
      <c r="N7121" t="str">
        <f t="shared" si="783"/>
        <v>UNKNOWN</v>
      </c>
      <c r="O7121" s="8">
        <f t="shared" si="784"/>
        <v>45010</v>
      </c>
    </row>
    <row r="7122" spans="1:15" x14ac:dyDescent="0.35">
      <c r="A7122" t="s">
        <v>7143</v>
      </c>
      <c r="B7122" s="4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I7122" s="4" t="str">
        <f t="shared" si="779"/>
        <v>Salad</v>
      </c>
      <c r="J7122" s="6">
        <f t="shared" si="780"/>
        <v>5</v>
      </c>
      <c r="K7122" s="6">
        <f t="shared" si="781"/>
        <v>5</v>
      </c>
      <c r="L7122" s="6">
        <f t="shared" si="778"/>
        <v>25</v>
      </c>
      <c r="M7122" t="str">
        <f t="shared" si="782"/>
        <v>Credit Card</v>
      </c>
      <c r="N7122" t="str">
        <f t="shared" si="783"/>
        <v>In-store</v>
      </c>
      <c r="O7122" s="8">
        <f t="shared" si="784"/>
        <v>45144</v>
      </c>
    </row>
    <row r="7123" spans="1:15" x14ac:dyDescent="0.35">
      <c r="A7123" t="s">
        <v>7144</v>
      </c>
      <c r="B7123" s="4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I7123" s="4" t="str">
        <f t="shared" si="779"/>
        <v>Salad</v>
      </c>
      <c r="J7123" s="6">
        <f t="shared" si="780"/>
        <v>1</v>
      </c>
      <c r="K7123" s="6">
        <f t="shared" si="781"/>
        <v>5</v>
      </c>
      <c r="L7123" s="6">
        <f t="shared" si="778"/>
        <v>5</v>
      </c>
      <c r="M7123" t="str">
        <f t="shared" si="782"/>
        <v>Cash</v>
      </c>
      <c r="N7123" t="str">
        <f t="shared" si="783"/>
        <v>UNKNOWN</v>
      </c>
      <c r="O7123" s="8">
        <f t="shared" si="784"/>
        <v>45042</v>
      </c>
    </row>
    <row r="7124" spans="1:15" x14ac:dyDescent="0.35">
      <c r="A7124" t="s">
        <v>7145</v>
      </c>
      <c r="B7124" s="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I7124" s="4" t="str">
        <f t="shared" si="779"/>
        <v>Juice</v>
      </c>
      <c r="J7124" s="6">
        <f t="shared" si="780"/>
        <v>4</v>
      </c>
      <c r="K7124" s="6">
        <f t="shared" si="781"/>
        <v>3</v>
      </c>
      <c r="L7124" s="6">
        <f t="shared" si="778"/>
        <v>12</v>
      </c>
      <c r="M7124" t="str">
        <f t="shared" si="782"/>
        <v>Credit Card</v>
      </c>
      <c r="N7124" t="str">
        <f t="shared" si="783"/>
        <v>UNKNOWN</v>
      </c>
      <c r="O7124" s="8">
        <f t="shared" si="784"/>
        <v>45242</v>
      </c>
    </row>
    <row r="7125" spans="1:15" x14ac:dyDescent="0.35">
      <c r="A7125" t="s">
        <v>7146</v>
      </c>
      <c r="B7125" s="4" t="s">
        <v>17</v>
      </c>
      <c r="C7125">
        <v>4</v>
      </c>
      <c r="D7125">
        <v>1</v>
      </c>
      <c r="E7125">
        <v>4</v>
      </c>
      <c r="F7125" t="s">
        <v>14</v>
      </c>
      <c r="I7125" s="4" t="str">
        <f t="shared" si="779"/>
        <v>Cookie</v>
      </c>
      <c r="J7125" s="6">
        <f t="shared" si="780"/>
        <v>4</v>
      </c>
      <c r="K7125" s="6">
        <f t="shared" si="781"/>
        <v>1</v>
      </c>
      <c r="L7125" s="6">
        <f t="shared" si="778"/>
        <v>4</v>
      </c>
      <c r="M7125" t="str">
        <f t="shared" si="782"/>
        <v>Cash</v>
      </c>
      <c r="N7125" t="str">
        <f t="shared" si="783"/>
        <v>UNKNOWN</v>
      </c>
      <c r="O7125" s="8">
        <f t="shared" si="784"/>
        <v>44927</v>
      </c>
    </row>
    <row r="7126" spans="1:15" x14ac:dyDescent="0.35">
      <c r="A7126" t="s">
        <v>7147</v>
      </c>
      <c r="B7126" s="4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I7126" s="4" t="str">
        <f t="shared" si="779"/>
        <v>Cookie</v>
      </c>
      <c r="J7126" s="6">
        <f t="shared" si="780"/>
        <v>4</v>
      </c>
      <c r="K7126" s="6">
        <f t="shared" si="781"/>
        <v>1</v>
      </c>
      <c r="L7126" s="6">
        <f t="shared" si="778"/>
        <v>4</v>
      </c>
      <c r="M7126" t="str">
        <f t="shared" si="782"/>
        <v>Credit Card</v>
      </c>
      <c r="N7126" t="str">
        <f t="shared" si="783"/>
        <v>UNKNOWN</v>
      </c>
      <c r="O7126" s="8">
        <f t="shared" si="784"/>
        <v>45239</v>
      </c>
    </row>
    <row r="7127" spans="1:15" x14ac:dyDescent="0.35">
      <c r="A7127" t="s">
        <v>7148</v>
      </c>
      <c r="B7127" s="4" t="s">
        <v>28</v>
      </c>
      <c r="C7127">
        <v>1</v>
      </c>
      <c r="D7127">
        <v>4</v>
      </c>
      <c r="E7127">
        <v>4</v>
      </c>
      <c r="H7127" s="1">
        <v>45046</v>
      </c>
      <c r="I7127" s="4" t="str">
        <f t="shared" si="779"/>
        <v>Sandwich</v>
      </c>
      <c r="J7127" s="6">
        <f t="shared" si="780"/>
        <v>1</v>
      </c>
      <c r="K7127" s="6">
        <f t="shared" si="781"/>
        <v>4</v>
      </c>
      <c r="L7127" s="6">
        <f t="shared" si="778"/>
        <v>4</v>
      </c>
      <c r="M7127" t="str">
        <f t="shared" si="782"/>
        <v>Default mode</v>
      </c>
      <c r="N7127" t="str">
        <f t="shared" si="783"/>
        <v>UNKNOWN</v>
      </c>
      <c r="O7127" s="8">
        <f t="shared" si="784"/>
        <v>45046</v>
      </c>
    </row>
    <row r="7128" spans="1:15" x14ac:dyDescent="0.35">
      <c r="A7128" t="s">
        <v>7149</v>
      </c>
      <c r="B7128" s="4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I7128" s="4" t="str">
        <f t="shared" si="779"/>
        <v>Salad</v>
      </c>
      <c r="J7128" s="6">
        <f t="shared" si="780"/>
        <v>3</v>
      </c>
      <c r="K7128" s="6">
        <f t="shared" si="781"/>
        <v>5</v>
      </c>
      <c r="L7128" s="6">
        <f t="shared" si="778"/>
        <v>15</v>
      </c>
      <c r="M7128" t="str">
        <f t="shared" si="782"/>
        <v>Cash</v>
      </c>
      <c r="N7128" t="str">
        <f t="shared" si="783"/>
        <v>In-store</v>
      </c>
      <c r="O7128" s="8">
        <f t="shared" si="784"/>
        <v>45077</v>
      </c>
    </row>
    <row r="7129" spans="1:15" x14ac:dyDescent="0.35">
      <c r="A7129" t="s">
        <v>7150</v>
      </c>
      <c r="B7129" s="4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  <c r="I7129" s="4" t="str">
        <f t="shared" si="779"/>
        <v>Smoothie</v>
      </c>
      <c r="J7129" s="6">
        <f t="shared" si="780"/>
        <v>2</v>
      </c>
      <c r="K7129" s="6">
        <f t="shared" si="781"/>
        <v>4</v>
      </c>
      <c r="L7129" s="6">
        <f t="shared" si="778"/>
        <v>8</v>
      </c>
      <c r="M7129" t="str">
        <f t="shared" si="782"/>
        <v>Digital Wallet</v>
      </c>
      <c r="N7129" t="str">
        <f t="shared" si="783"/>
        <v>Takeaway</v>
      </c>
      <c r="O7129" s="8">
        <f t="shared" si="784"/>
        <v>45011</v>
      </c>
    </row>
    <row r="7130" spans="1:15" x14ac:dyDescent="0.35">
      <c r="A7130" t="s">
        <v>7151</v>
      </c>
      <c r="B7130" s="4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I7130" s="4" t="str">
        <f t="shared" si="779"/>
        <v>Cake</v>
      </c>
      <c r="J7130" s="6">
        <f t="shared" si="780"/>
        <v>4</v>
      </c>
      <c r="K7130" s="6">
        <f t="shared" si="781"/>
        <v>3</v>
      </c>
      <c r="L7130" s="6">
        <f t="shared" si="778"/>
        <v>12</v>
      </c>
      <c r="M7130" t="str">
        <f t="shared" si="782"/>
        <v>Credit Card</v>
      </c>
      <c r="N7130" t="str">
        <f t="shared" si="783"/>
        <v>Takeaway</v>
      </c>
      <c r="O7130" s="8">
        <f t="shared" si="784"/>
        <v>44951</v>
      </c>
    </row>
    <row r="7131" spans="1:15" x14ac:dyDescent="0.35">
      <c r="A7131" t="s">
        <v>7152</v>
      </c>
      <c r="B7131" s="4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  <c r="I7131" s="4" t="str">
        <f t="shared" si="779"/>
        <v>Tea</v>
      </c>
      <c r="J7131" s="6">
        <f t="shared" si="780"/>
        <v>1</v>
      </c>
      <c r="K7131" s="6">
        <f t="shared" si="781"/>
        <v>1.5</v>
      </c>
      <c r="L7131" s="6">
        <f t="shared" si="778"/>
        <v>1.5</v>
      </c>
      <c r="M7131" t="str">
        <f t="shared" si="782"/>
        <v>Digital Wallet</v>
      </c>
      <c r="N7131" t="str">
        <f t="shared" si="783"/>
        <v>UNKNOWN</v>
      </c>
      <c r="O7131" s="8">
        <f t="shared" si="784"/>
        <v>45142</v>
      </c>
    </row>
    <row r="7132" spans="1:15" x14ac:dyDescent="0.35">
      <c r="A7132" t="s">
        <v>7153</v>
      </c>
      <c r="B7132" s="4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I7132" s="4" t="str">
        <f t="shared" si="779"/>
        <v>Cookie</v>
      </c>
      <c r="J7132" s="6">
        <f t="shared" si="780"/>
        <v>3</v>
      </c>
      <c r="K7132" s="6">
        <f t="shared" si="781"/>
        <v>1</v>
      </c>
      <c r="L7132" s="6">
        <f t="shared" si="778"/>
        <v>3</v>
      </c>
      <c r="M7132" t="str">
        <f t="shared" si="782"/>
        <v>Cash</v>
      </c>
      <c r="N7132" t="str">
        <f t="shared" si="783"/>
        <v>UNKNOWN</v>
      </c>
      <c r="O7132" s="8">
        <f t="shared" si="784"/>
        <v>45286</v>
      </c>
    </row>
    <row r="7133" spans="1:15" x14ac:dyDescent="0.35">
      <c r="A7133" t="s">
        <v>7154</v>
      </c>
      <c r="B7133" s="4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  <c r="I7133" s="4" t="str">
        <f t="shared" si="779"/>
        <v>Tea</v>
      </c>
      <c r="J7133" s="6">
        <f t="shared" si="780"/>
        <v>2</v>
      </c>
      <c r="K7133" s="6">
        <f t="shared" si="781"/>
        <v>1.5</v>
      </c>
      <c r="L7133" s="6">
        <f t="shared" si="778"/>
        <v>3</v>
      </c>
      <c r="M7133" t="str">
        <f t="shared" si="782"/>
        <v>Digital Wallet</v>
      </c>
      <c r="N7133" t="str">
        <f t="shared" si="783"/>
        <v>In-store</v>
      </c>
      <c r="O7133" s="8">
        <f t="shared" si="784"/>
        <v>45215</v>
      </c>
    </row>
    <row r="7134" spans="1:15" x14ac:dyDescent="0.35">
      <c r="A7134" t="s">
        <v>7155</v>
      </c>
      <c r="B7134" s="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  <c r="I7134" s="4" t="str">
        <f t="shared" si="779"/>
        <v>Juice</v>
      </c>
      <c r="J7134" s="6">
        <f t="shared" si="780"/>
        <v>3.0621799561082663</v>
      </c>
      <c r="K7134" s="6">
        <f t="shared" si="781"/>
        <v>3</v>
      </c>
      <c r="L7134" s="6">
        <f t="shared" si="778"/>
        <v>9</v>
      </c>
      <c r="M7134" t="str">
        <f t="shared" si="782"/>
        <v>Default mode</v>
      </c>
      <c r="N7134" t="str">
        <f t="shared" si="783"/>
        <v>Takeaway</v>
      </c>
      <c r="O7134" s="8">
        <f t="shared" si="784"/>
        <v>45230</v>
      </c>
    </row>
    <row r="7135" spans="1:15" x14ac:dyDescent="0.35">
      <c r="A7135" t="s">
        <v>7156</v>
      </c>
      <c r="B7135" s="4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  <c r="I7135" s="4" t="str">
        <f t="shared" si="779"/>
        <v>Cake</v>
      </c>
      <c r="J7135" s="6">
        <f t="shared" si="780"/>
        <v>5</v>
      </c>
      <c r="K7135" s="6">
        <f t="shared" si="781"/>
        <v>3</v>
      </c>
      <c r="L7135" s="6">
        <f t="shared" si="778"/>
        <v>15</v>
      </c>
      <c r="M7135" t="str">
        <f t="shared" si="782"/>
        <v>Credit Card</v>
      </c>
      <c r="N7135" t="str">
        <f t="shared" si="783"/>
        <v>In-store</v>
      </c>
      <c r="O7135" s="8">
        <f t="shared" si="784"/>
        <v>44927</v>
      </c>
    </row>
    <row r="7136" spans="1:15" x14ac:dyDescent="0.35">
      <c r="A7136" t="s">
        <v>7157</v>
      </c>
      <c r="B7136" s="4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I7136" s="4" t="str">
        <f t="shared" si="779"/>
        <v>Tea</v>
      </c>
      <c r="J7136" s="6">
        <f t="shared" si="780"/>
        <v>4</v>
      </c>
      <c r="K7136" s="6">
        <f t="shared" si="781"/>
        <v>1.5</v>
      </c>
      <c r="L7136" s="6">
        <f t="shared" si="778"/>
        <v>6</v>
      </c>
      <c r="M7136" t="str">
        <f t="shared" si="782"/>
        <v>Default mode</v>
      </c>
      <c r="N7136" t="str">
        <f t="shared" si="783"/>
        <v>Takeaway</v>
      </c>
      <c r="O7136" s="8">
        <f t="shared" si="784"/>
        <v>45042</v>
      </c>
    </row>
    <row r="7137" spans="1:15" x14ac:dyDescent="0.35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I7137" s="4" t="str">
        <f t="shared" si="779"/>
        <v>UNKNOWN</v>
      </c>
      <c r="J7137" s="6">
        <f t="shared" si="780"/>
        <v>4</v>
      </c>
      <c r="K7137" s="6">
        <f t="shared" si="781"/>
        <v>3</v>
      </c>
      <c r="L7137" s="6">
        <f t="shared" si="778"/>
        <v>12</v>
      </c>
      <c r="M7137" t="str">
        <f t="shared" si="782"/>
        <v>Default mode</v>
      </c>
      <c r="N7137" t="str">
        <f t="shared" si="783"/>
        <v>In-store</v>
      </c>
      <c r="O7137" s="8">
        <f t="shared" si="784"/>
        <v>45161</v>
      </c>
    </row>
    <row r="7138" spans="1:15" x14ac:dyDescent="0.35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I7138" s="4" t="str">
        <f t="shared" si="779"/>
        <v>UNKNOWN</v>
      </c>
      <c r="J7138" s="6">
        <f t="shared" si="780"/>
        <v>1</v>
      </c>
      <c r="K7138" s="6">
        <f t="shared" si="781"/>
        <v>5</v>
      </c>
      <c r="L7138" s="6">
        <f t="shared" si="778"/>
        <v>5</v>
      </c>
      <c r="M7138" t="str">
        <f t="shared" si="782"/>
        <v>Credit Card</v>
      </c>
      <c r="N7138" t="str">
        <f t="shared" si="783"/>
        <v>UNKNOWN</v>
      </c>
      <c r="O7138" s="8">
        <f t="shared" si="784"/>
        <v>45089</v>
      </c>
    </row>
    <row r="7139" spans="1:15" x14ac:dyDescent="0.35">
      <c r="A7139" t="s">
        <v>7160</v>
      </c>
      <c r="B7139" s="4" t="s">
        <v>13</v>
      </c>
      <c r="C7139">
        <v>1</v>
      </c>
      <c r="D7139">
        <v>3</v>
      </c>
      <c r="E7139">
        <v>3</v>
      </c>
      <c r="H7139" s="1">
        <v>45027</v>
      </c>
      <c r="I7139" s="4" t="str">
        <f t="shared" si="779"/>
        <v>Cake</v>
      </c>
      <c r="J7139" s="6">
        <f t="shared" si="780"/>
        <v>1</v>
      </c>
      <c r="K7139" s="6">
        <f t="shared" si="781"/>
        <v>3</v>
      </c>
      <c r="L7139" s="6">
        <f t="shared" si="778"/>
        <v>3</v>
      </c>
      <c r="M7139" t="str">
        <f t="shared" si="782"/>
        <v>Default mode</v>
      </c>
      <c r="N7139" t="str">
        <f t="shared" si="783"/>
        <v>UNKNOWN</v>
      </c>
      <c r="O7139" s="8">
        <f t="shared" si="784"/>
        <v>45027</v>
      </c>
    </row>
    <row r="7140" spans="1:15" x14ac:dyDescent="0.35">
      <c r="A7140" t="s">
        <v>7161</v>
      </c>
      <c r="B7140" s="4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I7140" s="4" t="str">
        <f t="shared" si="779"/>
        <v>Cake</v>
      </c>
      <c r="J7140" s="6">
        <f t="shared" si="780"/>
        <v>1</v>
      </c>
      <c r="K7140" s="6">
        <f t="shared" si="781"/>
        <v>3</v>
      </c>
      <c r="L7140" s="6">
        <f t="shared" si="778"/>
        <v>3</v>
      </c>
      <c r="M7140" t="str">
        <f t="shared" si="782"/>
        <v>Default mode</v>
      </c>
      <c r="N7140" t="str">
        <f t="shared" si="783"/>
        <v>In-store</v>
      </c>
      <c r="O7140" s="8">
        <f t="shared" si="784"/>
        <v>45236</v>
      </c>
    </row>
    <row r="7141" spans="1:15" x14ac:dyDescent="0.35">
      <c r="A7141" t="s">
        <v>7162</v>
      </c>
      <c r="B7141" s="4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  <c r="I7141" s="4" t="str">
        <f t="shared" si="779"/>
        <v>Smoothie</v>
      </c>
      <c r="J7141" s="6">
        <f t="shared" si="780"/>
        <v>3</v>
      </c>
      <c r="K7141" s="6">
        <f t="shared" si="781"/>
        <v>4</v>
      </c>
      <c r="L7141" s="6">
        <f t="shared" si="778"/>
        <v>12</v>
      </c>
      <c r="M7141" t="str">
        <f t="shared" si="782"/>
        <v>Digital Wallet</v>
      </c>
      <c r="N7141" t="str">
        <f t="shared" si="783"/>
        <v>In-store</v>
      </c>
      <c r="O7141" s="8">
        <f t="shared" si="784"/>
        <v>45063</v>
      </c>
    </row>
    <row r="7142" spans="1:15" x14ac:dyDescent="0.35">
      <c r="A7142" t="s">
        <v>7163</v>
      </c>
      <c r="B7142" s="4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  <c r="I7142" s="4" t="str">
        <f t="shared" si="779"/>
        <v>Tea</v>
      </c>
      <c r="J7142" s="6">
        <f t="shared" si="780"/>
        <v>3</v>
      </c>
      <c r="K7142" s="6">
        <f t="shared" si="781"/>
        <v>1.5</v>
      </c>
      <c r="L7142" s="6">
        <f t="shared" si="778"/>
        <v>4.5</v>
      </c>
      <c r="M7142" t="str">
        <f t="shared" si="782"/>
        <v>Digital Wallet</v>
      </c>
      <c r="N7142" t="str">
        <f t="shared" si="783"/>
        <v>Takeaway</v>
      </c>
      <c r="O7142" s="8">
        <f t="shared" si="784"/>
        <v>45113</v>
      </c>
    </row>
    <row r="7143" spans="1:15" x14ac:dyDescent="0.35">
      <c r="A7143" t="s">
        <v>7164</v>
      </c>
      <c r="B7143" s="4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I7143" s="4" t="str">
        <f t="shared" si="779"/>
        <v>Smoothie</v>
      </c>
      <c r="J7143" s="6">
        <f t="shared" si="780"/>
        <v>1</v>
      </c>
      <c r="K7143" s="6">
        <f t="shared" si="781"/>
        <v>4</v>
      </c>
      <c r="L7143" s="6">
        <f t="shared" si="778"/>
        <v>4</v>
      </c>
      <c r="M7143" t="str">
        <f t="shared" si="782"/>
        <v>Credit Card</v>
      </c>
      <c r="N7143" t="str">
        <f t="shared" si="783"/>
        <v>Takeaway</v>
      </c>
      <c r="O7143" s="8">
        <f t="shared" si="784"/>
        <v>45174</v>
      </c>
    </row>
    <row r="7144" spans="1:15" x14ac:dyDescent="0.35">
      <c r="A7144" t="s">
        <v>7165</v>
      </c>
      <c r="B7144" s="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I7144" s="4" t="str">
        <f t="shared" si="779"/>
        <v>Salad</v>
      </c>
      <c r="J7144" s="6">
        <f t="shared" si="780"/>
        <v>1</v>
      </c>
      <c r="K7144" s="6">
        <f t="shared" si="781"/>
        <v>5</v>
      </c>
      <c r="L7144" s="6">
        <f t="shared" si="778"/>
        <v>5</v>
      </c>
      <c r="M7144" t="str">
        <f t="shared" si="782"/>
        <v>Cash</v>
      </c>
      <c r="N7144" t="str">
        <f t="shared" si="783"/>
        <v>UNKNOWN</v>
      </c>
      <c r="O7144" s="8">
        <f t="shared" si="784"/>
        <v>45205</v>
      </c>
    </row>
    <row r="7145" spans="1:15" x14ac:dyDescent="0.35">
      <c r="A7145" t="s">
        <v>7166</v>
      </c>
      <c r="B7145" s="4" t="s">
        <v>20</v>
      </c>
      <c r="D7145">
        <v>5</v>
      </c>
      <c r="E7145">
        <v>15</v>
      </c>
      <c r="G7145" t="s">
        <v>11</v>
      </c>
      <c r="H7145" s="1">
        <v>45263</v>
      </c>
      <c r="I7145" s="4" t="str">
        <f t="shared" si="779"/>
        <v>Salad</v>
      </c>
      <c r="J7145" s="6">
        <f t="shared" si="780"/>
        <v>3</v>
      </c>
      <c r="K7145" s="6">
        <f t="shared" si="781"/>
        <v>5</v>
      </c>
      <c r="L7145" s="6">
        <f t="shared" si="778"/>
        <v>15</v>
      </c>
      <c r="M7145" t="str">
        <f t="shared" si="782"/>
        <v>Default mode</v>
      </c>
      <c r="N7145" t="str">
        <f t="shared" si="783"/>
        <v>Takeaway</v>
      </c>
      <c r="O7145" s="8">
        <f t="shared" si="784"/>
        <v>45263</v>
      </c>
    </row>
    <row r="7146" spans="1:15" x14ac:dyDescent="0.35">
      <c r="A7146" t="s">
        <v>7167</v>
      </c>
      <c r="B7146" s="4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  <c r="I7146" s="4" t="str">
        <f t="shared" si="779"/>
        <v>Cake</v>
      </c>
      <c r="J7146" s="6">
        <f t="shared" si="780"/>
        <v>3</v>
      </c>
      <c r="K7146" s="6">
        <f t="shared" si="781"/>
        <v>3</v>
      </c>
      <c r="L7146" s="6">
        <f t="shared" si="778"/>
        <v>9</v>
      </c>
      <c r="M7146" t="str">
        <f t="shared" si="782"/>
        <v>Digital Wallet</v>
      </c>
      <c r="N7146" t="str">
        <f t="shared" si="783"/>
        <v>In-store</v>
      </c>
      <c r="O7146" s="8">
        <f t="shared" si="784"/>
        <v>45131</v>
      </c>
    </row>
    <row r="7147" spans="1:15" x14ac:dyDescent="0.35">
      <c r="A7147" t="s">
        <v>7168</v>
      </c>
      <c r="B7147" s="4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I7147" s="4" t="str">
        <f t="shared" si="779"/>
        <v>Smoothie</v>
      </c>
      <c r="J7147" s="6">
        <f t="shared" si="780"/>
        <v>5</v>
      </c>
      <c r="K7147" s="6">
        <f t="shared" si="781"/>
        <v>4</v>
      </c>
      <c r="L7147" s="6">
        <f t="shared" si="778"/>
        <v>20</v>
      </c>
      <c r="M7147" t="str">
        <f t="shared" si="782"/>
        <v>Credit Card</v>
      </c>
      <c r="N7147" t="str">
        <f t="shared" si="783"/>
        <v>Takeaway</v>
      </c>
      <c r="O7147" s="8">
        <f t="shared" si="784"/>
        <v>45054</v>
      </c>
    </row>
    <row r="7148" spans="1:15" x14ac:dyDescent="0.35">
      <c r="A7148" t="s">
        <v>7169</v>
      </c>
      <c r="B7148" s="4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I7148" s="4" t="str">
        <f t="shared" si="779"/>
        <v>Juice</v>
      </c>
      <c r="J7148" s="6">
        <f t="shared" si="780"/>
        <v>5</v>
      </c>
      <c r="K7148" s="6">
        <f t="shared" si="781"/>
        <v>3</v>
      </c>
      <c r="L7148" s="6">
        <f t="shared" si="778"/>
        <v>15</v>
      </c>
      <c r="M7148" t="str">
        <f t="shared" si="782"/>
        <v>Cash</v>
      </c>
      <c r="N7148" t="str">
        <f t="shared" si="783"/>
        <v>In-store</v>
      </c>
      <c r="O7148" s="8">
        <f t="shared" si="784"/>
        <v>45046</v>
      </c>
    </row>
    <row r="7149" spans="1:15" x14ac:dyDescent="0.35">
      <c r="A7149" t="s">
        <v>7170</v>
      </c>
      <c r="B7149" s="4" t="s">
        <v>25</v>
      </c>
      <c r="C7149">
        <v>5</v>
      </c>
      <c r="D7149">
        <v>4</v>
      </c>
      <c r="F7149" t="s">
        <v>14</v>
      </c>
      <c r="H7149" s="1">
        <v>45190</v>
      </c>
      <c r="I7149" s="4" t="str">
        <f t="shared" si="779"/>
        <v>Smoothie</v>
      </c>
      <c r="J7149" s="6">
        <f t="shared" si="780"/>
        <v>5</v>
      </c>
      <c r="K7149" s="6">
        <f t="shared" si="781"/>
        <v>4</v>
      </c>
      <c r="L7149" s="6">
        <f t="shared" si="778"/>
        <v>20</v>
      </c>
      <c r="M7149" t="str">
        <f t="shared" si="782"/>
        <v>Cash</v>
      </c>
      <c r="N7149" t="str">
        <f t="shared" si="783"/>
        <v>UNKNOWN</v>
      </c>
      <c r="O7149" s="8">
        <f t="shared" si="784"/>
        <v>45190</v>
      </c>
    </row>
    <row r="7150" spans="1:15" x14ac:dyDescent="0.35">
      <c r="A7150" t="s">
        <v>7171</v>
      </c>
      <c r="B7150" s="4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I7150" s="4" t="str">
        <f t="shared" si="779"/>
        <v>Coffee</v>
      </c>
      <c r="J7150" s="6">
        <f t="shared" si="780"/>
        <v>4</v>
      </c>
      <c r="K7150" s="6">
        <f t="shared" si="781"/>
        <v>2</v>
      </c>
      <c r="L7150" s="6">
        <f t="shared" si="778"/>
        <v>8</v>
      </c>
      <c r="M7150" t="str">
        <f t="shared" si="782"/>
        <v>Cash</v>
      </c>
      <c r="N7150" t="str">
        <f t="shared" si="783"/>
        <v>Takeaway</v>
      </c>
      <c r="O7150" s="8">
        <f t="shared" si="784"/>
        <v>45214</v>
      </c>
    </row>
    <row r="7151" spans="1:15" x14ac:dyDescent="0.35">
      <c r="A7151" t="s">
        <v>7172</v>
      </c>
      <c r="B7151" s="4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I7151" s="4" t="str">
        <f t="shared" si="779"/>
        <v>Salad</v>
      </c>
      <c r="J7151" s="6">
        <f t="shared" si="780"/>
        <v>2</v>
      </c>
      <c r="K7151" s="6">
        <f t="shared" si="781"/>
        <v>5</v>
      </c>
      <c r="L7151" s="6">
        <f t="shared" si="778"/>
        <v>10</v>
      </c>
      <c r="M7151" t="str">
        <f t="shared" si="782"/>
        <v>Cash</v>
      </c>
      <c r="N7151" t="str">
        <f t="shared" si="783"/>
        <v>UNKNOWN</v>
      </c>
      <c r="O7151" s="8">
        <f t="shared" si="784"/>
        <v>45037</v>
      </c>
    </row>
    <row r="7152" spans="1:15" x14ac:dyDescent="0.35">
      <c r="A7152" t="s">
        <v>7173</v>
      </c>
      <c r="B7152" s="4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I7152" s="4" t="str">
        <f t="shared" si="779"/>
        <v>Smoothie</v>
      </c>
      <c r="J7152" s="6">
        <f t="shared" si="780"/>
        <v>4</v>
      </c>
      <c r="K7152" s="6">
        <f t="shared" si="781"/>
        <v>4</v>
      </c>
      <c r="L7152" s="6">
        <f t="shared" si="778"/>
        <v>16</v>
      </c>
      <c r="M7152" t="str">
        <f t="shared" si="782"/>
        <v>Credit Card</v>
      </c>
      <c r="N7152" t="str">
        <f t="shared" si="783"/>
        <v>UNKNOWN</v>
      </c>
      <c r="O7152" s="8">
        <f t="shared" si="784"/>
        <v>45113</v>
      </c>
    </row>
    <row r="7153" spans="1:15" x14ac:dyDescent="0.35">
      <c r="A7153" t="s">
        <v>7174</v>
      </c>
      <c r="B7153" s="4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  <c r="I7153" s="4" t="str">
        <f t="shared" si="779"/>
        <v>Coffee</v>
      </c>
      <c r="J7153" s="6">
        <f t="shared" si="780"/>
        <v>3</v>
      </c>
      <c r="K7153" s="6">
        <f t="shared" si="781"/>
        <v>2</v>
      </c>
      <c r="L7153" s="6">
        <f t="shared" si="778"/>
        <v>6</v>
      </c>
      <c r="M7153" t="str">
        <f t="shared" si="782"/>
        <v>Digital Wallet</v>
      </c>
      <c r="N7153" t="str">
        <f t="shared" si="783"/>
        <v>UNKNOWN</v>
      </c>
      <c r="O7153" s="8">
        <f t="shared" si="784"/>
        <v>45133</v>
      </c>
    </row>
    <row r="7154" spans="1:15" x14ac:dyDescent="0.35">
      <c r="A7154" t="s">
        <v>7175</v>
      </c>
      <c r="B7154" s="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  <c r="I7154" s="4" t="str">
        <f t="shared" si="779"/>
        <v>Coffee</v>
      </c>
      <c r="J7154" s="6">
        <f t="shared" si="780"/>
        <v>3.062223858615611</v>
      </c>
      <c r="K7154" s="6">
        <f t="shared" si="781"/>
        <v>2</v>
      </c>
      <c r="L7154" s="6">
        <f t="shared" si="778"/>
        <v>2</v>
      </c>
      <c r="M7154" t="str">
        <f t="shared" si="782"/>
        <v>Credit Card</v>
      </c>
      <c r="N7154" t="str">
        <f t="shared" si="783"/>
        <v>UNKNOWN</v>
      </c>
      <c r="O7154" s="8">
        <f t="shared" si="784"/>
        <v>44927</v>
      </c>
    </row>
    <row r="7155" spans="1:15" x14ac:dyDescent="0.35">
      <c r="A7155" t="s">
        <v>7176</v>
      </c>
      <c r="B7155" s="4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I7155" s="4" t="str">
        <f t="shared" si="779"/>
        <v>Cookie</v>
      </c>
      <c r="J7155" s="6">
        <f t="shared" si="780"/>
        <v>4</v>
      </c>
      <c r="K7155" s="6">
        <f t="shared" si="781"/>
        <v>1</v>
      </c>
      <c r="L7155" s="6">
        <f t="shared" si="778"/>
        <v>4</v>
      </c>
      <c r="M7155" t="str">
        <f t="shared" si="782"/>
        <v>Cash</v>
      </c>
      <c r="N7155" t="str">
        <f t="shared" si="783"/>
        <v>Takeaway</v>
      </c>
      <c r="O7155" s="8">
        <f t="shared" si="784"/>
        <v>45215</v>
      </c>
    </row>
    <row r="7156" spans="1:15" x14ac:dyDescent="0.35">
      <c r="A7156" t="s">
        <v>7177</v>
      </c>
      <c r="B7156" s="4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  <c r="I7156" s="4" t="str">
        <f t="shared" si="779"/>
        <v>Smoothie</v>
      </c>
      <c r="J7156" s="6">
        <f t="shared" si="780"/>
        <v>4</v>
      </c>
      <c r="K7156" s="6">
        <f t="shared" si="781"/>
        <v>4</v>
      </c>
      <c r="L7156" s="6">
        <f t="shared" si="778"/>
        <v>16</v>
      </c>
      <c r="M7156" t="str">
        <f t="shared" si="782"/>
        <v>Digital Wallet</v>
      </c>
      <c r="N7156" t="str">
        <f t="shared" si="783"/>
        <v>In-store</v>
      </c>
      <c r="O7156" s="8">
        <f t="shared" si="784"/>
        <v>45174</v>
      </c>
    </row>
    <row r="7157" spans="1:15" x14ac:dyDescent="0.35">
      <c r="A7157" t="s">
        <v>7178</v>
      </c>
      <c r="B7157" s="4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I7157" s="4" t="str">
        <f t="shared" si="779"/>
        <v>Sandwich</v>
      </c>
      <c r="J7157" s="6">
        <f t="shared" si="780"/>
        <v>4</v>
      </c>
      <c r="K7157" s="6">
        <f t="shared" si="781"/>
        <v>4</v>
      </c>
      <c r="L7157" s="6">
        <f t="shared" si="778"/>
        <v>16</v>
      </c>
      <c r="M7157" t="str">
        <f t="shared" si="782"/>
        <v>Credit Card</v>
      </c>
      <c r="N7157" t="str">
        <f t="shared" si="783"/>
        <v>UNKNOWN</v>
      </c>
      <c r="O7157" s="8">
        <f t="shared" si="784"/>
        <v>45057</v>
      </c>
    </row>
    <row r="7158" spans="1:15" x14ac:dyDescent="0.35">
      <c r="A7158" t="s">
        <v>7179</v>
      </c>
      <c r="B7158" s="4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  <c r="I7158" s="4" t="str">
        <f t="shared" si="779"/>
        <v>Sandwich</v>
      </c>
      <c r="J7158" s="6">
        <f t="shared" si="780"/>
        <v>2</v>
      </c>
      <c r="K7158" s="6">
        <f t="shared" si="781"/>
        <v>4</v>
      </c>
      <c r="L7158" s="6">
        <f t="shared" si="778"/>
        <v>8</v>
      </c>
      <c r="M7158" t="str">
        <f t="shared" si="782"/>
        <v>Credit Card</v>
      </c>
      <c r="N7158" t="str">
        <f t="shared" si="783"/>
        <v>UNKNOWN</v>
      </c>
      <c r="O7158" s="8">
        <f t="shared" si="784"/>
        <v>45033</v>
      </c>
    </row>
    <row r="7159" spans="1:15" x14ac:dyDescent="0.35">
      <c r="A7159" t="s">
        <v>7180</v>
      </c>
      <c r="B7159" s="4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  <c r="I7159" s="4" t="str">
        <f t="shared" si="779"/>
        <v>Tea</v>
      </c>
      <c r="J7159" s="6">
        <f t="shared" si="780"/>
        <v>2</v>
      </c>
      <c r="K7159" s="6">
        <f t="shared" si="781"/>
        <v>1.5</v>
      </c>
      <c r="L7159" s="6">
        <f t="shared" si="778"/>
        <v>3</v>
      </c>
      <c r="M7159" t="str">
        <f t="shared" si="782"/>
        <v>Cash</v>
      </c>
      <c r="N7159" t="str">
        <f t="shared" si="783"/>
        <v>Cafe</v>
      </c>
      <c r="O7159" s="8">
        <f t="shared" si="784"/>
        <v>45164</v>
      </c>
    </row>
    <row r="7160" spans="1:15" x14ac:dyDescent="0.35">
      <c r="A7160" t="s">
        <v>7181</v>
      </c>
      <c r="B7160" s="4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I7160" s="4" t="str">
        <f t="shared" si="779"/>
        <v>UNKNOWN</v>
      </c>
      <c r="J7160" s="6">
        <f t="shared" si="780"/>
        <v>2</v>
      </c>
      <c r="K7160" s="6">
        <f t="shared" si="781"/>
        <v>1.5</v>
      </c>
      <c r="L7160" s="6">
        <f t="shared" si="778"/>
        <v>3</v>
      </c>
      <c r="M7160" t="str">
        <f t="shared" si="782"/>
        <v>Default mode</v>
      </c>
      <c r="N7160" t="str">
        <f t="shared" si="783"/>
        <v>Takeaway</v>
      </c>
      <c r="O7160" s="8">
        <f t="shared" si="784"/>
        <v>44991</v>
      </c>
    </row>
    <row r="7161" spans="1:15" x14ac:dyDescent="0.35">
      <c r="A7161" t="s">
        <v>7182</v>
      </c>
      <c r="B7161" s="4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I7161" s="4" t="str">
        <f t="shared" si="779"/>
        <v>Juice</v>
      </c>
      <c r="J7161" s="6">
        <f t="shared" si="780"/>
        <v>5</v>
      </c>
      <c r="K7161" s="6">
        <f t="shared" si="781"/>
        <v>5</v>
      </c>
      <c r="L7161" s="6">
        <f t="shared" si="778"/>
        <v>25</v>
      </c>
      <c r="M7161" t="str">
        <f t="shared" si="782"/>
        <v>Cash</v>
      </c>
      <c r="N7161" t="str">
        <f t="shared" si="783"/>
        <v>UNKNOWN</v>
      </c>
      <c r="O7161" s="8">
        <f t="shared" si="784"/>
        <v>45119</v>
      </c>
    </row>
    <row r="7162" spans="1:15" x14ac:dyDescent="0.35">
      <c r="A7162" t="s">
        <v>7183</v>
      </c>
      <c r="B7162" s="4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I7162" s="4" t="str">
        <f t="shared" si="779"/>
        <v>Juice</v>
      </c>
      <c r="J7162" s="6">
        <f t="shared" si="780"/>
        <v>3</v>
      </c>
      <c r="K7162" s="6">
        <f t="shared" si="781"/>
        <v>3</v>
      </c>
      <c r="L7162" s="6">
        <f t="shared" si="778"/>
        <v>9</v>
      </c>
      <c r="M7162" t="str">
        <f t="shared" si="782"/>
        <v>Credit Card</v>
      </c>
      <c r="N7162" t="str">
        <f t="shared" si="783"/>
        <v>Takeaway</v>
      </c>
      <c r="O7162" s="8">
        <f t="shared" si="784"/>
        <v>45025</v>
      </c>
    </row>
    <row r="7163" spans="1:15" x14ac:dyDescent="0.35">
      <c r="A7163" t="s">
        <v>7184</v>
      </c>
      <c r="B7163" s="4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  <c r="I7163" s="4" t="str">
        <f t="shared" si="779"/>
        <v>Smoothie</v>
      </c>
      <c r="J7163" s="6">
        <f t="shared" si="780"/>
        <v>2</v>
      </c>
      <c r="K7163" s="6">
        <f t="shared" si="781"/>
        <v>4</v>
      </c>
      <c r="L7163" s="6">
        <f t="shared" si="778"/>
        <v>8</v>
      </c>
      <c r="M7163" t="str">
        <f t="shared" si="782"/>
        <v>Digital Wallet</v>
      </c>
      <c r="N7163" t="str">
        <f t="shared" si="783"/>
        <v>Takeaway</v>
      </c>
      <c r="O7163" s="8">
        <f t="shared" si="784"/>
        <v>45034</v>
      </c>
    </row>
    <row r="7164" spans="1:15" x14ac:dyDescent="0.35">
      <c r="A7164" t="s">
        <v>7185</v>
      </c>
      <c r="B7164" s="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I7164" s="4" t="str">
        <f t="shared" si="779"/>
        <v>Cookie</v>
      </c>
      <c r="J7164" s="6">
        <f t="shared" si="780"/>
        <v>4</v>
      </c>
      <c r="K7164" s="6">
        <f t="shared" si="781"/>
        <v>1</v>
      </c>
      <c r="L7164" s="6">
        <f t="shared" si="778"/>
        <v>4</v>
      </c>
      <c r="M7164" t="str">
        <f t="shared" si="782"/>
        <v>Cash</v>
      </c>
      <c r="N7164" t="str">
        <f t="shared" si="783"/>
        <v>In-store</v>
      </c>
      <c r="O7164" s="8">
        <f t="shared" si="784"/>
        <v>45058</v>
      </c>
    </row>
    <row r="7165" spans="1:15" x14ac:dyDescent="0.35">
      <c r="A7165" t="s">
        <v>7186</v>
      </c>
      <c r="B7165" s="4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  <c r="I7165" s="4" t="str">
        <f t="shared" si="779"/>
        <v>Coffee</v>
      </c>
      <c r="J7165" s="6">
        <f t="shared" si="780"/>
        <v>3</v>
      </c>
      <c r="K7165" s="6">
        <f t="shared" si="781"/>
        <v>2</v>
      </c>
      <c r="L7165" s="6">
        <f t="shared" si="778"/>
        <v>6</v>
      </c>
      <c r="M7165" t="str">
        <f t="shared" si="782"/>
        <v>Digital Wallet</v>
      </c>
      <c r="N7165" t="str">
        <f t="shared" si="783"/>
        <v>UNKNOWN</v>
      </c>
      <c r="O7165" s="8">
        <f t="shared" si="784"/>
        <v>45210</v>
      </c>
    </row>
    <row r="7166" spans="1:15" x14ac:dyDescent="0.35">
      <c r="A7166" t="s">
        <v>7187</v>
      </c>
      <c r="B7166" s="4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  <c r="I7166" s="4" t="str">
        <f t="shared" si="779"/>
        <v>Coffee</v>
      </c>
      <c r="J7166" s="6">
        <f t="shared" si="780"/>
        <v>2</v>
      </c>
      <c r="K7166" s="6">
        <f t="shared" si="781"/>
        <v>2</v>
      </c>
      <c r="L7166" s="6">
        <f t="shared" si="778"/>
        <v>4</v>
      </c>
      <c r="M7166" t="str">
        <f t="shared" si="782"/>
        <v>Digital Wallet</v>
      </c>
      <c r="N7166" t="str">
        <f t="shared" si="783"/>
        <v>In-store</v>
      </c>
      <c r="O7166" s="8">
        <f t="shared" si="784"/>
        <v>45127</v>
      </c>
    </row>
    <row r="7167" spans="1:15" x14ac:dyDescent="0.35">
      <c r="A7167" t="s">
        <v>7188</v>
      </c>
      <c r="B7167" s="4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I7167" s="4" t="str">
        <f t="shared" si="779"/>
        <v>Cake</v>
      </c>
      <c r="J7167" s="6">
        <f t="shared" si="780"/>
        <v>2</v>
      </c>
      <c r="K7167" s="6">
        <f t="shared" si="781"/>
        <v>3</v>
      </c>
      <c r="L7167" s="6">
        <f t="shared" si="778"/>
        <v>6</v>
      </c>
      <c r="M7167" t="str">
        <f t="shared" si="782"/>
        <v>Cash</v>
      </c>
      <c r="N7167" t="str">
        <f t="shared" si="783"/>
        <v>In-store</v>
      </c>
      <c r="O7167" s="8">
        <f t="shared" si="784"/>
        <v>44958</v>
      </c>
    </row>
    <row r="7168" spans="1:15" x14ac:dyDescent="0.35">
      <c r="A7168" t="s">
        <v>7189</v>
      </c>
      <c r="B7168" s="4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  <c r="I7168" s="4" t="str">
        <f t="shared" si="779"/>
        <v>Cake</v>
      </c>
      <c r="J7168" s="6">
        <f t="shared" si="780"/>
        <v>1</v>
      </c>
      <c r="K7168" s="6">
        <f t="shared" si="781"/>
        <v>3</v>
      </c>
      <c r="L7168" s="6">
        <f t="shared" si="778"/>
        <v>3</v>
      </c>
      <c r="M7168" t="str">
        <f t="shared" si="782"/>
        <v>Digital Wallet</v>
      </c>
      <c r="N7168" t="str">
        <f t="shared" si="783"/>
        <v>Takeaway</v>
      </c>
      <c r="O7168" s="8">
        <f t="shared" si="784"/>
        <v>45027</v>
      </c>
    </row>
    <row r="7169" spans="1:15" x14ac:dyDescent="0.35">
      <c r="A7169" t="s">
        <v>7190</v>
      </c>
      <c r="B7169" s="4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  <c r="I7169" s="4" t="str">
        <f t="shared" si="779"/>
        <v>Tea</v>
      </c>
      <c r="J7169" s="6">
        <f t="shared" si="780"/>
        <v>5</v>
      </c>
      <c r="K7169" s="6">
        <f t="shared" si="781"/>
        <v>0</v>
      </c>
      <c r="L7169" s="6">
        <f t="shared" si="778"/>
        <v>7.5</v>
      </c>
      <c r="M7169" t="str">
        <f t="shared" si="782"/>
        <v>Digital Wallet</v>
      </c>
      <c r="N7169" t="str">
        <f t="shared" si="783"/>
        <v>Takeaway</v>
      </c>
      <c r="O7169" s="8">
        <f t="shared" si="784"/>
        <v>45163</v>
      </c>
    </row>
    <row r="7170" spans="1:15" x14ac:dyDescent="0.35">
      <c r="A7170" t="s">
        <v>7191</v>
      </c>
      <c r="B7170" s="4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  <c r="I7170" s="4" t="str">
        <f t="shared" si="779"/>
        <v>UNKNOWN</v>
      </c>
      <c r="J7170" s="6">
        <f t="shared" si="780"/>
        <v>3</v>
      </c>
      <c r="K7170" s="6">
        <f t="shared" si="781"/>
        <v>5</v>
      </c>
      <c r="L7170" s="6">
        <f t="shared" ref="L7170:L7233" si="785">IF(ISBLANK(E7170),PRODUCT(J7170,K7170),IF(E7170="ERROR",PRODUCT(J7170,K7170),IF(E7170="UNKNOWN",PRODUCT(J7170,K7170),E7170)))</f>
        <v>15</v>
      </c>
      <c r="M7170" t="str">
        <f t="shared" si="782"/>
        <v>Digital Wallet</v>
      </c>
      <c r="N7170" t="str">
        <f t="shared" si="783"/>
        <v>Cafe</v>
      </c>
      <c r="O7170" s="8">
        <f t="shared" si="784"/>
        <v>44938</v>
      </c>
    </row>
    <row r="7171" spans="1:15" x14ac:dyDescent="0.35">
      <c r="A7171" t="s">
        <v>7192</v>
      </c>
      <c r="B7171" s="4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  <c r="I7171" s="4" t="str">
        <f t="shared" ref="I7171:I7234" si="786">IF(ISBLANK(B7171),"UNKNOWN",IF(B7171="ERROR","Juice",B7171))</f>
        <v>Juice</v>
      </c>
      <c r="J7171" s="6">
        <f t="shared" ref="J7171:J7234" si="787">IF(ISBLANK(C7171),E7171/D7171,IF(C7171="ERROR",AVERAGE(C7171:C17170),IF(C7171="UNKNOWN",MEDIAN(C7171:C17170),C7171)))</f>
        <v>2</v>
      </c>
      <c r="K7171" s="6">
        <f t="shared" ref="K7171:K7234" si="788">IF(ISBLANK(D7171),0,IF(D7171="ERROR",AVERAGE(D7171:D17170),IF(D7171="UNKNOWN",MEDIAN(D7171:D17170),D7171)))</f>
        <v>3</v>
      </c>
      <c r="L7171" s="6">
        <f t="shared" si="785"/>
        <v>6</v>
      </c>
      <c r="M7171" t="str">
        <f t="shared" ref="M7171:M7234" si="789">IF(ISBLANK(F7171),"Default mode",IF(F7171="ERROR","Cash",F7171))</f>
        <v>Digital Wallet</v>
      </c>
      <c r="N7171" t="str">
        <f t="shared" ref="N7171:N7234" si="790">IF(ISBLANK(G7171),"UNKNOWN",IF(G7171="ERROR","Cafe",G7171))</f>
        <v>In-store</v>
      </c>
      <c r="O7171" s="8">
        <f t="shared" ref="O7171:O7234" si="791">IF(ISBLANK(H7171),DATE(2023,1,1),IF(H7171="ERROR",DATE(2023,6,1),IF(H7171="UNKNOWN",DATE(2023,1,1),H7171)))</f>
        <v>45215</v>
      </c>
    </row>
    <row r="7172" spans="1:15" x14ac:dyDescent="0.35">
      <c r="A7172" t="s">
        <v>7193</v>
      </c>
      <c r="B7172" s="4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I7172" s="4" t="str">
        <f t="shared" si="786"/>
        <v>Salad</v>
      </c>
      <c r="J7172" s="6">
        <f t="shared" si="787"/>
        <v>5</v>
      </c>
      <c r="K7172" s="6">
        <f t="shared" si="788"/>
        <v>5</v>
      </c>
      <c r="L7172" s="6">
        <f t="shared" si="785"/>
        <v>25</v>
      </c>
      <c r="M7172" t="str">
        <f t="shared" si="789"/>
        <v>Cash</v>
      </c>
      <c r="N7172" t="str">
        <f t="shared" si="790"/>
        <v>Takeaway</v>
      </c>
      <c r="O7172" s="8">
        <f t="shared" si="791"/>
        <v>44955</v>
      </c>
    </row>
    <row r="7173" spans="1:15" x14ac:dyDescent="0.35">
      <c r="A7173" t="s">
        <v>7194</v>
      </c>
      <c r="B7173" s="4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I7173" s="4" t="str">
        <f t="shared" si="786"/>
        <v>Salad</v>
      </c>
      <c r="J7173" s="6">
        <f t="shared" si="787"/>
        <v>4</v>
      </c>
      <c r="K7173" s="6">
        <f t="shared" si="788"/>
        <v>5</v>
      </c>
      <c r="L7173" s="6">
        <f t="shared" si="785"/>
        <v>20</v>
      </c>
      <c r="M7173" t="str">
        <f t="shared" si="789"/>
        <v>Credit Card</v>
      </c>
      <c r="N7173" t="str">
        <f t="shared" si="790"/>
        <v>UNKNOWN</v>
      </c>
      <c r="O7173" s="8">
        <f t="shared" si="791"/>
        <v>45011</v>
      </c>
    </row>
    <row r="7174" spans="1:15" x14ac:dyDescent="0.35">
      <c r="A7174" t="s">
        <v>7195</v>
      </c>
      <c r="B7174" s="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  <c r="I7174" s="4" t="str">
        <f t="shared" si="786"/>
        <v>Juice</v>
      </c>
      <c r="J7174" s="6">
        <f t="shared" si="787"/>
        <v>4</v>
      </c>
      <c r="K7174" s="6">
        <f t="shared" si="788"/>
        <v>3</v>
      </c>
      <c r="L7174" s="6">
        <f t="shared" si="785"/>
        <v>12</v>
      </c>
      <c r="M7174" t="str">
        <f t="shared" si="789"/>
        <v>Digital Wallet</v>
      </c>
      <c r="N7174" t="str">
        <f t="shared" si="790"/>
        <v>In-store</v>
      </c>
      <c r="O7174" s="8">
        <f t="shared" si="791"/>
        <v>44951</v>
      </c>
    </row>
    <row r="7175" spans="1:15" x14ac:dyDescent="0.35">
      <c r="A7175" t="s">
        <v>7196</v>
      </c>
      <c r="B7175" s="4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  <c r="I7175" s="4" t="str">
        <f t="shared" si="786"/>
        <v>Salad</v>
      </c>
      <c r="J7175" s="6">
        <f t="shared" si="787"/>
        <v>1</v>
      </c>
      <c r="K7175" s="6">
        <f t="shared" si="788"/>
        <v>5</v>
      </c>
      <c r="L7175" s="6">
        <f t="shared" si="785"/>
        <v>5</v>
      </c>
      <c r="M7175" t="str">
        <f t="shared" si="789"/>
        <v>Cash</v>
      </c>
      <c r="N7175" t="str">
        <f t="shared" si="790"/>
        <v>In-store</v>
      </c>
      <c r="O7175" s="8">
        <f t="shared" si="791"/>
        <v>44927</v>
      </c>
    </row>
    <row r="7176" spans="1:15" x14ac:dyDescent="0.35">
      <c r="A7176" t="s">
        <v>7197</v>
      </c>
      <c r="B7176" s="4" t="s">
        <v>65</v>
      </c>
      <c r="C7176">
        <v>2</v>
      </c>
      <c r="D7176">
        <v>1.5</v>
      </c>
      <c r="E7176">
        <v>3</v>
      </c>
      <c r="H7176" s="1">
        <v>45052</v>
      </c>
      <c r="I7176" s="4" t="str">
        <f t="shared" si="786"/>
        <v>Tea</v>
      </c>
      <c r="J7176" s="6">
        <f t="shared" si="787"/>
        <v>2</v>
      </c>
      <c r="K7176" s="6">
        <f t="shared" si="788"/>
        <v>1.5</v>
      </c>
      <c r="L7176" s="6">
        <f t="shared" si="785"/>
        <v>3</v>
      </c>
      <c r="M7176" t="str">
        <f t="shared" si="789"/>
        <v>Default mode</v>
      </c>
      <c r="N7176" t="str">
        <f t="shared" si="790"/>
        <v>UNKNOWN</v>
      </c>
      <c r="O7176" s="8">
        <f t="shared" si="791"/>
        <v>45052</v>
      </c>
    </row>
    <row r="7177" spans="1:15" x14ac:dyDescent="0.35">
      <c r="A7177" t="s">
        <v>7198</v>
      </c>
      <c r="B7177" s="4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I7177" s="4" t="str">
        <f t="shared" si="786"/>
        <v>Cake</v>
      </c>
      <c r="J7177" s="6">
        <f t="shared" si="787"/>
        <v>4</v>
      </c>
      <c r="K7177" s="6">
        <f t="shared" si="788"/>
        <v>3</v>
      </c>
      <c r="L7177" s="6">
        <f t="shared" si="785"/>
        <v>12</v>
      </c>
      <c r="M7177" t="str">
        <f t="shared" si="789"/>
        <v>Cash</v>
      </c>
      <c r="N7177" t="str">
        <f t="shared" si="790"/>
        <v>UNKNOWN</v>
      </c>
      <c r="O7177" s="8">
        <f t="shared" si="791"/>
        <v>45099</v>
      </c>
    </row>
    <row r="7178" spans="1:15" x14ac:dyDescent="0.35">
      <c r="A7178" t="s">
        <v>7199</v>
      </c>
      <c r="B7178" s="4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I7178" s="4" t="str">
        <f t="shared" si="786"/>
        <v>Smoothie</v>
      </c>
      <c r="J7178" s="6">
        <f t="shared" si="787"/>
        <v>5</v>
      </c>
      <c r="K7178" s="6">
        <f t="shared" si="788"/>
        <v>4</v>
      </c>
      <c r="L7178" s="6">
        <f t="shared" si="785"/>
        <v>20</v>
      </c>
      <c r="M7178" t="str">
        <f t="shared" si="789"/>
        <v>Default mode</v>
      </c>
      <c r="N7178" t="str">
        <f t="shared" si="790"/>
        <v>In-store</v>
      </c>
      <c r="O7178" s="8">
        <f t="shared" si="791"/>
        <v>45184</v>
      </c>
    </row>
    <row r="7179" spans="1:15" x14ac:dyDescent="0.35">
      <c r="A7179" t="s">
        <v>7200</v>
      </c>
      <c r="B7179" s="4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I7179" s="4" t="str">
        <f t="shared" si="786"/>
        <v>Cake</v>
      </c>
      <c r="J7179" s="6">
        <f t="shared" si="787"/>
        <v>1</v>
      </c>
      <c r="K7179" s="6">
        <f t="shared" si="788"/>
        <v>3</v>
      </c>
      <c r="L7179" s="6">
        <f t="shared" si="785"/>
        <v>3</v>
      </c>
      <c r="M7179" t="str">
        <f t="shared" si="789"/>
        <v>Credit Card</v>
      </c>
      <c r="N7179" t="str">
        <f t="shared" si="790"/>
        <v>In-store</v>
      </c>
      <c r="O7179" s="8">
        <f t="shared" si="791"/>
        <v>45070</v>
      </c>
    </row>
    <row r="7180" spans="1:15" x14ac:dyDescent="0.35">
      <c r="A7180" t="s">
        <v>7201</v>
      </c>
      <c r="B7180" s="4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I7180" s="4" t="str">
        <f t="shared" si="786"/>
        <v>Tea</v>
      </c>
      <c r="J7180" s="6">
        <f t="shared" si="787"/>
        <v>3</v>
      </c>
      <c r="K7180" s="6">
        <f t="shared" si="788"/>
        <v>1.5</v>
      </c>
      <c r="L7180" s="6">
        <f t="shared" si="785"/>
        <v>4.5</v>
      </c>
      <c r="M7180" t="str">
        <f t="shared" si="789"/>
        <v>Credit Card</v>
      </c>
      <c r="N7180" t="str">
        <f t="shared" si="790"/>
        <v>Takeaway</v>
      </c>
      <c r="O7180" s="8">
        <f t="shared" si="791"/>
        <v>45017</v>
      </c>
    </row>
    <row r="7181" spans="1:15" x14ac:dyDescent="0.35">
      <c r="A7181" t="s">
        <v>7202</v>
      </c>
      <c r="B7181" s="4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  <c r="I7181" s="4" t="str">
        <f t="shared" si="786"/>
        <v>Salad</v>
      </c>
      <c r="J7181" s="6">
        <f t="shared" si="787"/>
        <v>4</v>
      </c>
      <c r="K7181" s="6">
        <f t="shared" si="788"/>
        <v>5</v>
      </c>
      <c r="L7181" s="6">
        <f t="shared" si="785"/>
        <v>20</v>
      </c>
      <c r="M7181" t="str">
        <f t="shared" si="789"/>
        <v>Digital Wallet</v>
      </c>
      <c r="N7181" t="str">
        <f t="shared" si="790"/>
        <v>In-store</v>
      </c>
      <c r="O7181" s="8">
        <f t="shared" si="791"/>
        <v>45131</v>
      </c>
    </row>
    <row r="7182" spans="1:15" x14ac:dyDescent="0.35">
      <c r="A7182" t="s">
        <v>7203</v>
      </c>
      <c r="B7182" s="4" t="s">
        <v>25</v>
      </c>
      <c r="C7182">
        <v>5</v>
      </c>
      <c r="D7182">
        <v>4</v>
      </c>
      <c r="E7182">
        <v>20</v>
      </c>
      <c r="H7182" s="1">
        <v>45192</v>
      </c>
      <c r="I7182" s="4" t="str">
        <f t="shared" si="786"/>
        <v>Smoothie</v>
      </c>
      <c r="J7182" s="6">
        <f t="shared" si="787"/>
        <v>5</v>
      </c>
      <c r="K7182" s="6">
        <f t="shared" si="788"/>
        <v>4</v>
      </c>
      <c r="L7182" s="6">
        <f t="shared" si="785"/>
        <v>20</v>
      </c>
      <c r="M7182" t="str">
        <f t="shared" si="789"/>
        <v>Default mode</v>
      </c>
      <c r="N7182" t="str">
        <f t="shared" si="790"/>
        <v>UNKNOWN</v>
      </c>
      <c r="O7182" s="8">
        <f t="shared" si="791"/>
        <v>45192</v>
      </c>
    </row>
    <row r="7183" spans="1:15" x14ac:dyDescent="0.35">
      <c r="A7183" t="s">
        <v>7204</v>
      </c>
      <c r="B7183" s="4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I7183" s="4" t="str">
        <f t="shared" si="786"/>
        <v>Cake</v>
      </c>
      <c r="J7183" s="6">
        <f t="shared" si="787"/>
        <v>5</v>
      </c>
      <c r="K7183" s="6">
        <f t="shared" si="788"/>
        <v>3</v>
      </c>
      <c r="L7183" s="6">
        <f t="shared" si="785"/>
        <v>15</v>
      </c>
      <c r="M7183" t="str">
        <f t="shared" si="789"/>
        <v>Cash</v>
      </c>
      <c r="N7183" t="str">
        <f t="shared" si="790"/>
        <v>UNKNOWN</v>
      </c>
      <c r="O7183" s="8">
        <f t="shared" si="791"/>
        <v>45226</v>
      </c>
    </row>
    <row r="7184" spans="1:15" x14ac:dyDescent="0.35">
      <c r="A7184" t="s">
        <v>7205</v>
      </c>
      <c r="B7184" s="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  <c r="I7184" s="4" t="str">
        <f t="shared" si="786"/>
        <v>Juice</v>
      </c>
      <c r="J7184" s="6">
        <f t="shared" si="787"/>
        <v>3</v>
      </c>
      <c r="K7184" s="6">
        <f t="shared" si="788"/>
        <v>3</v>
      </c>
      <c r="L7184" s="6">
        <f t="shared" si="785"/>
        <v>9</v>
      </c>
      <c r="M7184" t="str">
        <f t="shared" si="789"/>
        <v>Digital Wallet</v>
      </c>
      <c r="N7184" t="str">
        <f t="shared" si="790"/>
        <v>UNKNOWN</v>
      </c>
      <c r="O7184" s="8">
        <f t="shared" si="791"/>
        <v>45013</v>
      </c>
    </row>
    <row r="7185" spans="1:15" x14ac:dyDescent="0.35">
      <c r="A7185" t="s">
        <v>7206</v>
      </c>
      <c r="B7185" s="4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  <c r="I7185" s="4" t="str">
        <f t="shared" si="786"/>
        <v>Smoothie</v>
      </c>
      <c r="J7185" s="6">
        <f t="shared" si="787"/>
        <v>4</v>
      </c>
      <c r="K7185" s="6">
        <f t="shared" si="788"/>
        <v>4</v>
      </c>
      <c r="L7185" s="6">
        <f t="shared" si="785"/>
        <v>16</v>
      </c>
      <c r="M7185" t="str">
        <f t="shared" si="789"/>
        <v>Cash</v>
      </c>
      <c r="N7185" t="str">
        <f t="shared" si="790"/>
        <v>Takeaway</v>
      </c>
      <c r="O7185" s="8">
        <f t="shared" si="791"/>
        <v>45074</v>
      </c>
    </row>
    <row r="7186" spans="1:15" x14ac:dyDescent="0.35">
      <c r="A7186" t="s">
        <v>7207</v>
      </c>
      <c r="B7186" s="4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  <c r="I7186" s="4" t="str">
        <f t="shared" si="786"/>
        <v>Sandwich</v>
      </c>
      <c r="J7186" s="6">
        <f t="shared" si="787"/>
        <v>4</v>
      </c>
      <c r="K7186" s="6">
        <f t="shared" si="788"/>
        <v>4</v>
      </c>
      <c r="L7186" s="6">
        <f t="shared" si="785"/>
        <v>16</v>
      </c>
      <c r="M7186" t="str">
        <f t="shared" si="789"/>
        <v>Digital Wallet</v>
      </c>
      <c r="N7186" t="str">
        <f t="shared" si="790"/>
        <v>In-store</v>
      </c>
      <c r="O7186" s="8">
        <f t="shared" si="791"/>
        <v>44997</v>
      </c>
    </row>
    <row r="7187" spans="1:15" x14ac:dyDescent="0.35">
      <c r="A7187" t="s">
        <v>7208</v>
      </c>
      <c r="B7187" s="4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I7187" s="4" t="str">
        <f t="shared" si="786"/>
        <v>Sandwich</v>
      </c>
      <c r="J7187" s="6">
        <f t="shared" si="787"/>
        <v>4</v>
      </c>
      <c r="K7187" s="6">
        <f t="shared" si="788"/>
        <v>4</v>
      </c>
      <c r="L7187" s="6">
        <f t="shared" si="785"/>
        <v>16</v>
      </c>
      <c r="M7187" t="str">
        <f t="shared" si="789"/>
        <v>Default mode</v>
      </c>
      <c r="N7187" t="str">
        <f t="shared" si="790"/>
        <v>Takeaway</v>
      </c>
      <c r="O7187" s="8">
        <f t="shared" si="791"/>
        <v>45214</v>
      </c>
    </row>
    <row r="7188" spans="1:15" x14ac:dyDescent="0.35">
      <c r="A7188" t="s">
        <v>7209</v>
      </c>
      <c r="B7188" s="4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  <c r="I7188" s="4" t="str">
        <f t="shared" si="786"/>
        <v>Cookie</v>
      </c>
      <c r="J7188" s="6">
        <f t="shared" si="787"/>
        <v>4</v>
      </c>
      <c r="K7188" s="6">
        <f t="shared" si="788"/>
        <v>1</v>
      </c>
      <c r="L7188" s="6">
        <f t="shared" si="785"/>
        <v>4</v>
      </c>
      <c r="M7188" t="str">
        <f t="shared" si="789"/>
        <v>Cash</v>
      </c>
      <c r="N7188" t="str">
        <f t="shared" si="790"/>
        <v>Takeaway</v>
      </c>
      <c r="O7188" s="8">
        <f t="shared" si="791"/>
        <v>45237</v>
      </c>
    </row>
    <row r="7189" spans="1:15" x14ac:dyDescent="0.35">
      <c r="A7189" t="s">
        <v>7210</v>
      </c>
      <c r="B7189" s="4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  <c r="I7189" s="4" t="str">
        <f t="shared" si="786"/>
        <v>Juice</v>
      </c>
      <c r="J7189" s="6">
        <f t="shared" si="787"/>
        <v>3</v>
      </c>
      <c r="K7189" s="6">
        <f t="shared" si="788"/>
        <v>3</v>
      </c>
      <c r="L7189" s="6">
        <f t="shared" si="785"/>
        <v>9</v>
      </c>
      <c r="M7189" t="str">
        <f t="shared" si="789"/>
        <v>Cash</v>
      </c>
      <c r="N7189" t="str">
        <f t="shared" si="790"/>
        <v>Cafe</v>
      </c>
      <c r="O7189" s="8">
        <f t="shared" si="791"/>
        <v>45182</v>
      </c>
    </row>
    <row r="7190" spans="1:15" x14ac:dyDescent="0.35">
      <c r="A7190" t="s">
        <v>7211</v>
      </c>
      <c r="B7190" s="4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I7190" s="4" t="str">
        <f t="shared" si="786"/>
        <v>Juice</v>
      </c>
      <c r="J7190" s="6">
        <f t="shared" si="787"/>
        <v>5</v>
      </c>
      <c r="K7190" s="6">
        <f t="shared" si="788"/>
        <v>4</v>
      </c>
      <c r="L7190" s="6">
        <f t="shared" si="785"/>
        <v>20</v>
      </c>
      <c r="M7190" t="str">
        <f t="shared" si="789"/>
        <v>Credit Card</v>
      </c>
      <c r="N7190" t="str">
        <f t="shared" si="790"/>
        <v>In-store</v>
      </c>
      <c r="O7190" s="8">
        <f t="shared" si="791"/>
        <v>44967</v>
      </c>
    </row>
    <row r="7191" spans="1:15" x14ac:dyDescent="0.35">
      <c r="A7191" t="s">
        <v>7212</v>
      </c>
      <c r="B7191" s="4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  <c r="I7191" s="4" t="str">
        <f t="shared" si="786"/>
        <v>Coffee</v>
      </c>
      <c r="J7191" s="6">
        <f t="shared" si="787"/>
        <v>4</v>
      </c>
      <c r="K7191" s="6">
        <f t="shared" si="788"/>
        <v>2</v>
      </c>
      <c r="L7191" s="6">
        <f t="shared" si="785"/>
        <v>8</v>
      </c>
      <c r="M7191" t="str">
        <f t="shared" si="789"/>
        <v>Digital Wallet</v>
      </c>
      <c r="N7191" t="str">
        <f t="shared" si="790"/>
        <v>In-store</v>
      </c>
      <c r="O7191" s="8">
        <f t="shared" si="791"/>
        <v>45275</v>
      </c>
    </row>
    <row r="7192" spans="1:15" x14ac:dyDescent="0.35">
      <c r="A7192" t="s">
        <v>7213</v>
      </c>
      <c r="B7192" s="4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  <c r="I7192" s="4" t="str">
        <f t="shared" si="786"/>
        <v>Cake</v>
      </c>
      <c r="J7192" s="6">
        <f t="shared" si="787"/>
        <v>2</v>
      </c>
      <c r="K7192" s="6">
        <f t="shared" si="788"/>
        <v>3</v>
      </c>
      <c r="L7192" s="6">
        <f t="shared" si="785"/>
        <v>6</v>
      </c>
      <c r="M7192" t="str">
        <f t="shared" si="789"/>
        <v>Default mode</v>
      </c>
      <c r="N7192" t="str">
        <f t="shared" si="790"/>
        <v>Cafe</v>
      </c>
      <c r="O7192" s="8">
        <f t="shared" si="791"/>
        <v>45066</v>
      </c>
    </row>
    <row r="7193" spans="1:15" x14ac:dyDescent="0.35">
      <c r="A7193" t="s">
        <v>7214</v>
      </c>
      <c r="B7193" s="4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  <c r="I7193" s="4" t="str">
        <f t="shared" si="786"/>
        <v>Juice</v>
      </c>
      <c r="J7193" s="6">
        <f t="shared" si="787"/>
        <v>2</v>
      </c>
      <c r="K7193" s="6">
        <f t="shared" si="788"/>
        <v>3</v>
      </c>
      <c r="L7193" s="6">
        <f t="shared" si="785"/>
        <v>6</v>
      </c>
      <c r="M7193" t="str">
        <f t="shared" si="789"/>
        <v>Digital Wallet</v>
      </c>
      <c r="N7193" t="str">
        <f t="shared" si="790"/>
        <v>Takeaway</v>
      </c>
      <c r="O7193" s="8">
        <f t="shared" si="791"/>
        <v>45242</v>
      </c>
    </row>
    <row r="7194" spans="1:15" x14ac:dyDescent="0.35">
      <c r="A7194" t="s">
        <v>7215</v>
      </c>
      <c r="B7194" s="4" t="s">
        <v>39</v>
      </c>
      <c r="C7194">
        <v>3</v>
      </c>
      <c r="D7194">
        <v>3</v>
      </c>
      <c r="E7194">
        <v>9</v>
      </c>
      <c r="H7194" s="1">
        <v>45085</v>
      </c>
      <c r="I7194" s="4" t="str">
        <f t="shared" si="786"/>
        <v>Juice</v>
      </c>
      <c r="J7194" s="6">
        <f t="shared" si="787"/>
        <v>3</v>
      </c>
      <c r="K7194" s="6">
        <f t="shared" si="788"/>
        <v>3</v>
      </c>
      <c r="L7194" s="6">
        <f t="shared" si="785"/>
        <v>9</v>
      </c>
      <c r="M7194" t="str">
        <f t="shared" si="789"/>
        <v>Default mode</v>
      </c>
      <c r="N7194" t="str">
        <f t="shared" si="790"/>
        <v>UNKNOWN</v>
      </c>
      <c r="O7194" s="8">
        <f t="shared" si="791"/>
        <v>45085</v>
      </c>
    </row>
    <row r="7195" spans="1:15" x14ac:dyDescent="0.35">
      <c r="A7195" t="s">
        <v>7216</v>
      </c>
      <c r="B7195" s="4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  <c r="I7195" s="4" t="str">
        <f t="shared" si="786"/>
        <v>Juice</v>
      </c>
      <c r="J7195" s="6">
        <f t="shared" si="787"/>
        <v>3</v>
      </c>
      <c r="K7195" s="6">
        <f t="shared" si="788"/>
        <v>3</v>
      </c>
      <c r="L7195" s="6">
        <f t="shared" si="785"/>
        <v>9</v>
      </c>
      <c r="M7195" t="str">
        <f t="shared" si="789"/>
        <v>Cash</v>
      </c>
      <c r="N7195" t="str">
        <f t="shared" si="790"/>
        <v>UNKNOWN</v>
      </c>
      <c r="O7195" s="8">
        <f t="shared" si="791"/>
        <v>45011</v>
      </c>
    </row>
    <row r="7196" spans="1:15" x14ac:dyDescent="0.35">
      <c r="A7196" t="s">
        <v>7217</v>
      </c>
      <c r="B7196" s="4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  <c r="I7196" s="4" t="str">
        <f t="shared" si="786"/>
        <v>Cake</v>
      </c>
      <c r="J7196" s="6">
        <f t="shared" si="787"/>
        <v>1</v>
      </c>
      <c r="K7196" s="6">
        <f t="shared" si="788"/>
        <v>3</v>
      </c>
      <c r="L7196" s="6">
        <f t="shared" si="785"/>
        <v>3</v>
      </c>
      <c r="M7196" t="str">
        <f t="shared" si="789"/>
        <v>Default mode</v>
      </c>
      <c r="N7196" t="str">
        <f t="shared" si="790"/>
        <v>In-store</v>
      </c>
      <c r="O7196" s="8">
        <f t="shared" si="791"/>
        <v>44930</v>
      </c>
    </row>
    <row r="7197" spans="1:15" x14ac:dyDescent="0.35">
      <c r="A7197" t="s">
        <v>7218</v>
      </c>
      <c r="B7197" s="4" t="s">
        <v>25</v>
      </c>
      <c r="C7197">
        <v>3</v>
      </c>
      <c r="D7197">
        <v>4</v>
      </c>
      <c r="E7197">
        <v>12</v>
      </c>
      <c r="H7197" s="1">
        <v>44972</v>
      </c>
      <c r="I7197" s="4" t="str">
        <f t="shared" si="786"/>
        <v>Smoothie</v>
      </c>
      <c r="J7197" s="6">
        <f t="shared" si="787"/>
        <v>3</v>
      </c>
      <c r="K7197" s="6">
        <f t="shared" si="788"/>
        <v>4</v>
      </c>
      <c r="L7197" s="6">
        <f t="shared" si="785"/>
        <v>12</v>
      </c>
      <c r="M7197" t="str">
        <f t="shared" si="789"/>
        <v>Default mode</v>
      </c>
      <c r="N7197" t="str">
        <f t="shared" si="790"/>
        <v>UNKNOWN</v>
      </c>
      <c r="O7197" s="8">
        <f t="shared" si="791"/>
        <v>44972</v>
      </c>
    </row>
    <row r="7198" spans="1:15" x14ac:dyDescent="0.35">
      <c r="A7198" t="s">
        <v>7219</v>
      </c>
      <c r="B7198" s="4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I7198" s="4" t="str">
        <f t="shared" si="786"/>
        <v>Juice</v>
      </c>
      <c r="J7198" s="6">
        <f t="shared" si="787"/>
        <v>3</v>
      </c>
      <c r="K7198" s="6">
        <f t="shared" si="788"/>
        <v>3</v>
      </c>
      <c r="L7198" s="6">
        <f t="shared" si="785"/>
        <v>9</v>
      </c>
      <c r="M7198" t="str">
        <f t="shared" si="789"/>
        <v>Default mode</v>
      </c>
      <c r="N7198" t="str">
        <f t="shared" si="790"/>
        <v>Takeaway</v>
      </c>
      <c r="O7198" s="8">
        <f t="shared" si="791"/>
        <v>45049</v>
      </c>
    </row>
    <row r="7199" spans="1:15" x14ac:dyDescent="0.35">
      <c r="A7199" t="s">
        <v>7220</v>
      </c>
      <c r="B7199" s="4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  <c r="I7199" s="4" t="str">
        <f t="shared" si="786"/>
        <v>Juice</v>
      </c>
      <c r="J7199" s="6">
        <f t="shared" si="787"/>
        <v>5</v>
      </c>
      <c r="K7199" s="6">
        <f t="shared" si="788"/>
        <v>3</v>
      </c>
      <c r="L7199" s="6">
        <f t="shared" si="785"/>
        <v>15</v>
      </c>
      <c r="M7199" t="str">
        <f t="shared" si="789"/>
        <v>Digital Wallet</v>
      </c>
      <c r="N7199" t="str">
        <f t="shared" si="790"/>
        <v>UNKNOWN</v>
      </c>
      <c r="O7199" s="8">
        <f t="shared" si="791"/>
        <v>45212</v>
      </c>
    </row>
    <row r="7200" spans="1:15" x14ac:dyDescent="0.35">
      <c r="A7200" t="s">
        <v>7221</v>
      </c>
      <c r="B7200" s="4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I7200" s="4" t="str">
        <f t="shared" si="786"/>
        <v>Tea</v>
      </c>
      <c r="J7200" s="6">
        <f t="shared" si="787"/>
        <v>4</v>
      </c>
      <c r="K7200" s="6">
        <f t="shared" si="788"/>
        <v>1.5</v>
      </c>
      <c r="L7200" s="6">
        <f t="shared" si="785"/>
        <v>6</v>
      </c>
      <c r="M7200" t="str">
        <f t="shared" si="789"/>
        <v>Credit Card</v>
      </c>
      <c r="N7200" t="str">
        <f t="shared" si="790"/>
        <v>In-store</v>
      </c>
      <c r="O7200" s="8">
        <f t="shared" si="791"/>
        <v>44964</v>
      </c>
    </row>
    <row r="7201" spans="1:15" x14ac:dyDescent="0.35">
      <c r="A7201" t="s">
        <v>7222</v>
      </c>
      <c r="B7201" s="4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  <c r="I7201" s="4" t="str">
        <f t="shared" si="786"/>
        <v>Cookie</v>
      </c>
      <c r="J7201" s="6">
        <f t="shared" si="787"/>
        <v>1</v>
      </c>
      <c r="K7201" s="6">
        <f t="shared" si="788"/>
        <v>3</v>
      </c>
      <c r="L7201" s="6">
        <f t="shared" si="785"/>
        <v>1</v>
      </c>
      <c r="M7201" t="str">
        <f t="shared" si="789"/>
        <v>Default mode</v>
      </c>
      <c r="N7201" t="str">
        <f t="shared" si="790"/>
        <v>Takeaway</v>
      </c>
      <c r="O7201" s="8">
        <f t="shared" si="791"/>
        <v>45089</v>
      </c>
    </row>
    <row r="7202" spans="1:15" x14ac:dyDescent="0.35">
      <c r="A7202" t="s">
        <v>7223</v>
      </c>
      <c r="B7202" s="4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I7202" s="4" t="str">
        <f t="shared" si="786"/>
        <v>Cookie</v>
      </c>
      <c r="J7202" s="6">
        <f t="shared" si="787"/>
        <v>2</v>
      </c>
      <c r="K7202" s="6">
        <f t="shared" si="788"/>
        <v>1</v>
      </c>
      <c r="L7202" s="6">
        <f t="shared" si="785"/>
        <v>2</v>
      </c>
      <c r="M7202" t="str">
        <f t="shared" si="789"/>
        <v>Default mode</v>
      </c>
      <c r="N7202" t="str">
        <f t="shared" si="790"/>
        <v>In-store</v>
      </c>
      <c r="O7202" s="8">
        <f t="shared" si="791"/>
        <v>45215</v>
      </c>
    </row>
    <row r="7203" spans="1:15" x14ac:dyDescent="0.35">
      <c r="A7203" t="s">
        <v>7224</v>
      </c>
      <c r="B7203" s="4" t="s">
        <v>39</v>
      </c>
      <c r="C7203">
        <v>5</v>
      </c>
      <c r="D7203">
        <v>3</v>
      </c>
      <c r="E7203">
        <v>15</v>
      </c>
      <c r="G7203" t="s">
        <v>15</v>
      </c>
      <c r="I7203" s="4" t="str">
        <f t="shared" si="786"/>
        <v>Juice</v>
      </c>
      <c r="J7203" s="6">
        <f t="shared" si="787"/>
        <v>5</v>
      </c>
      <c r="K7203" s="6">
        <f t="shared" si="788"/>
        <v>3</v>
      </c>
      <c r="L7203" s="6">
        <f t="shared" si="785"/>
        <v>15</v>
      </c>
      <c r="M7203" t="str">
        <f t="shared" si="789"/>
        <v>Default mode</v>
      </c>
      <c r="N7203" t="str">
        <f t="shared" si="790"/>
        <v>In-store</v>
      </c>
      <c r="O7203" s="8">
        <f t="shared" si="791"/>
        <v>44927</v>
      </c>
    </row>
    <row r="7204" spans="1:15" x14ac:dyDescent="0.35">
      <c r="A7204" t="s">
        <v>7225</v>
      </c>
      <c r="B7204" s="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I7204" s="4" t="str">
        <f t="shared" si="786"/>
        <v>Salad</v>
      </c>
      <c r="J7204" s="6">
        <f t="shared" si="787"/>
        <v>5</v>
      </c>
      <c r="K7204" s="6">
        <f t="shared" si="788"/>
        <v>5</v>
      </c>
      <c r="L7204" s="6">
        <f t="shared" si="785"/>
        <v>25</v>
      </c>
      <c r="M7204" t="str">
        <f t="shared" si="789"/>
        <v>Cash</v>
      </c>
      <c r="N7204" t="str">
        <f t="shared" si="790"/>
        <v>In-store</v>
      </c>
      <c r="O7204" s="8">
        <f t="shared" si="791"/>
        <v>44931</v>
      </c>
    </row>
    <row r="7205" spans="1:15" x14ac:dyDescent="0.35">
      <c r="A7205" t="s">
        <v>7226</v>
      </c>
      <c r="B7205" s="4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  <c r="I7205" s="4" t="str">
        <f t="shared" si="786"/>
        <v>Sandwich</v>
      </c>
      <c r="J7205" s="6">
        <f t="shared" si="787"/>
        <v>2</v>
      </c>
      <c r="K7205" s="6">
        <f t="shared" si="788"/>
        <v>4</v>
      </c>
      <c r="L7205" s="6">
        <f t="shared" si="785"/>
        <v>8</v>
      </c>
      <c r="M7205" t="str">
        <f t="shared" si="789"/>
        <v>UNKNOWN</v>
      </c>
      <c r="N7205" t="str">
        <f t="shared" si="790"/>
        <v>UNKNOWN</v>
      </c>
      <c r="O7205" s="8">
        <f t="shared" si="791"/>
        <v>45085</v>
      </c>
    </row>
    <row r="7206" spans="1:15" x14ac:dyDescent="0.35">
      <c r="A7206" t="s">
        <v>7227</v>
      </c>
      <c r="B7206" s="4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  <c r="I7206" s="4" t="str">
        <f t="shared" si="786"/>
        <v>Tea</v>
      </c>
      <c r="J7206" s="6">
        <f t="shared" si="787"/>
        <v>4</v>
      </c>
      <c r="K7206" s="6">
        <f t="shared" si="788"/>
        <v>1.5</v>
      </c>
      <c r="L7206" s="6">
        <f t="shared" si="785"/>
        <v>6</v>
      </c>
      <c r="M7206" t="str">
        <f t="shared" si="789"/>
        <v>Digital Wallet</v>
      </c>
      <c r="N7206" t="str">
        <f t="shared" si="790"/>
        <v>UNKNOWN</v>
      </c>
      <c r="O7206" s="8">
        <f t="shared" si="791"/>
        <v>44937</v>
      </c>
    </row>
    <row r="7207" spans="1:15" x14ac:dyDescent="0.35">
      <c r="A7207" t="s">
        <v>7228</v>
      </c>
      <c r="B7207" s="4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  <c r="I7207" s="4" t="str">
        <f t="shared" si="786"/>
        <v>Sandwich</v>
      </c>
      <c r="J7207" s="6">
        <f t="shared" si="787"/>
        <v>5</v>
      </c>
      <c r="K7207" s="6">
        <f t="shared" si="788"/>
        <v>4</v>
      </c>
      <c r="L7207" s="6">
        <f t="shared" si="785"/>
        <v>20</v>
      </c>
      <c r="M7207" t="str">
        <f t="shared" si="789"/>
        <v>Digital Wallet</v>
      </c>
      <c r="N7207" t="str">
        <f t="shared" si="790"/>
        <v>In-store</v>
      </c>
      <c r="O7207" s="8">
        <f t="shared" si="791"/>
        <v>45127</v>
      </c>
    </row>
    <row r="7208" spans="1:15" x14ac:dyDescent="0.35">
      <c r="A7208" t="s">
        <v>7229</v>
      </c>
      <c r="B7208" s="4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  <c r="I7208" s="4" t="str">
        <f t="shared" si="786"/>
        <v>Smoothie</v>
      </c>
      <c r="J7208" s="6">
        <f t="shared" si="787"/>
        <v>2</v>
      </c>
      <c r="K7208" s="6">
        <f t="shared" si="788"/>
        <v>4</v>
      </c>
      <c r="L7208" s="6">
        <f t="shared" si="785"/>
        <v>8</v>
      </c>
      <c r="M7208" t="str">
        <f t="shared" si="789"/>
        <v>Cash</v>
      </c>
      <c r="N7208" t="str">
        <f t="shared" si="790"/>
        <v>UNKNOWN</v>
      </c>
      <c r="O7208" s="8">
        <f t="shared" si="791"/>
        <v>44968</v>
      </c>
    </row>
    <row r="7209" spans="1:15" x14ac:dyDescent="0.35">
      <c r="A7209" t="s">
        <v>7230</v>
      </c>
      <c r="B7209" s="4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  <c r="I7209" s="4" t="str">
        <f t="shared" si="786"/>
        <v>Salad</v>
      </c>
      <c r="J7209" s="6">
        <f t="shared" si="787"/>
        <v>5</v>
      </c>
      <c r="K7209" s="6">
        <f t="shared" si="788"/>
        <v>5</v>
      </c>
      <c r="L7209" s="6">
        <f t="shared" si="785"/>
        <v>25</v>
      </c>
      <c r="M7209" t="str">
        <f t="shared" si="789"/>
        <v>Digital Wallet</v>
      </c>
      <c r="N7209" t="str">
        <f t="shared" si="790"/>
        <v>UNKNOWN</v>
      </c>
      <c r="O7209" s="8">
        <f t="shared" si="791"/>
        <v>45262</v>
      </c>
    </row>
    <row r="7210" spans="1:15" x14ac:dyDescent="0.35">
      <c r="A7210" t="s">
        <v>7231</v>
      </c>
      <c r="B7210" s="4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I7210" s="4" t="str">
        <f t="shared" si="786"/>
        <v>Juice</v>
      </c>
      <c r="J7210" s="6">
        <f t="shared" si="787"/>
        <v>2</v>
      </c>
      <c r="K7210" s="6">
        <f t="shared" si="788"/>
        <v>3</v>
      </c>
      <c r="L7210" s="6">
        <f t="shared" si="785"/>
        <v>6</v>
      </c>
      <c r="M7210" t="str">
        <f t="shared" si="789"/>
        <v>Cash</v>
      </c>
      <c r="N7210" t="str">
        <f t="shared" si="790"/>
        <v>In-store</v>
      </c>
      <c r="O7210" s="8">
        <f t="shared" si="791"/>
        <v>45033</v>
      </c>
    </row>
    <row r="7211" spans="1:15" x14ac:dyDescent="0.35">
      <c r="A7211" t="s">
        <v>7232</v>
      </c>
      <c r="B7211" s="4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  <c r="I7211" s="4" t="str">
        <f t="shared" si="786"/>
        <v>Coffee</v>
      </c>
      <c r="J7211" s="6">
        <f t="shared" si="787"/>
        <v>4</v>
      </c>
      <c r="K7211" s="6">
        <f t="shared" si="788"/>
        <v>2</v>
      </c>
      <c r="L7211" s="6">
        <f t="shared" si="785"/>
        <v>8</v>
      </c>
      <c r="M7211" t="str">
        <f t="shared" si="789"/>
        <v>Digital Wallet</v>
      </c>
      <c r="N7211" t="str">
        <f t="shared" si="790"/>
        <v>In-store</v>
      </c>
      <c r="O7211" s="8">
        <f t="shared" si="791"/>
        <v>44977</v>
      </c>
    </row>
    <row r="7212" spans="1:15" x14ac:dyDescent="0.35">
      <c r="A7212" t="s">
        <v>7233</v>
      </c>
      <c r="B7212" s="4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I7212" s="4" t="str">
        <f t="shared" si="786"/>
        <v>Smoothie</v>
      </c>
      <c r="J7212" s="6">
        <f t="shared" si="787"/>
        <v>2</v>
      </c>
      <c r="K7212" s="6">
        <f t="shared" si="788"/>
        <v>4</v>
      </c>
      <c r="L7212" s="6">
        <f t="shared" si="785"/>
        <v>8</v>
      </c>
      <c r="M7212" t="str">
        <f t="shared" si="789"/>
        <v>Default mode</v>
      </c>
      <c r="N7212" t="str">
        <f t="shared" si="790"/>
        <v>In-store</v>
      </c>
      <c r="O7212" s="8">
        <f t="shared" si="791"/>
        <v>45067</v>
      </c>
    </row>
    <row r="7213" spans="1:15" x14ac:dyDescent="0.35">
      <c r="A7213" t="s">
        <v>7234</v>
      </c>
      <c r="B7213" s="4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  <c r="I7213" s="4" t="str">
        <f t="shared" si="786"/>
        <v>Juice</v>
      </c>
      <c r="J7213" s="6">
        <f t="shared" si="787"/>
        <v>5</v>
      </c>
      <c r="K7213" s="6">
        <f t="shared" si="788"/>
        <v>3</v>
      </c>
      <c r="L7213" s="6">
        <f t="shared" si="785"/>
        <v>15</v>
      </c>
      <c r="M7213" t="str">
        <f t="shared" si="789"/>
        <v>Digital Wallet</v>
      </c>
      <c r="N7213" t="str">
        <f t="shared" si="790"/>
        <v>Takeaway</v>
      </c>
      <c r="O7213" s="8">
        <f t="shared" si="791"/>
        <v>45151</v>
      </c>
    </row>
    <row r="7214" spans="1:15" x14ac:dyDescent="0.35">
      <c r="A7214" t="s">
        <v>7235</v>
      </c>
      <c r="B7214" s="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I7214" s="4" t="str">
        <f t="shared" si="786"/>
        <v>Sandwich</v>
      </c>
      <c r="J7214" s="6">
        <f t="shared" si="787"/>
        <v>3</v>
      </c>
      <c r="K7214" s="6">
        <f t="shared" si="788"/>
        <v>4</v>
      </c>
      <c r="L7214" s="6">
        <f t="shared" si="785"/>
        <v>12</v>
      </c>
      <c r="M7214" t="str">
        <f t="shared" si="789"/>
        <v>Credit Card</v>
      </c>
      <c r="N7214" t="str">
        <f t="shared" si="790"/>
        <v>In-store</v>
      </c>
      <c r="O7214" s="8">
        <f t="shared" si="791"/>
        <v>45275</v>
      </c>
    </row>
    <row r="7215" spans="1:15" x14ac:dyDescent="0.35">
      <c r="A7215" t="s">
        <v>7236</v>
      </c>
      <c r="B7215" s="4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I7215" s="4" t="str">
        <f t="shared" si="786"/>
        <v>Juice</v>
      </c>
      <c r="J7215" s="6">
        <f t="shared" si="787"/>
        <v>2</v>
      </c>
      <c r="K7215" s="6">
        <f t="shared" si="788"/>
        <v>3</v>
      </c>
      <c r="L7215" s="6">
        <f t="shared" si="785"/>
        <v>6</v>
      </c>
      <c r="M7215" t="str">
        <f t="shared" si="789"/>
        <v>Cash</v>
      </c>
      <c r="N7215" t="str">
        <f t="shared" si="790"/>
        <v>UNKNOWN</v>
      </c>
      <c r="O7215" s="8">
        <f t="shared" si="791"/>
        <v>45158</v>
      </c>
    </row>
    <row r="7216" spans="1:15" x14ac:dyDescent="0.35">
      <c r="A7216" t="s">
        <v>7237</v>
      </c>
      <c r="B7216" s="4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I7216" s="4" t="str">
        <f t="shared" si="786"/>
        <v>Cookie</v>
      </c>
      <c r="J7216" s="6">
        <f t="shared" si="787"/>
        <v>4</v>
      </c>
      <c r="K7216" s="6">
        <f t="shared" si="788"/>
        <v>1</v>
      </c>
      <c r="L7216" s="6">
        <f t="shared" si="785"/>
        <v>4</v>
      </c>
      <c r="M7216" t="str">
        <f t="shared" si="789"/>
        <v>Cash</v>
      </c>
      <c r="N7216" t="str">
        <f t="shared" si="790"/>
        <v>In-store</v>
      </c>
      <c r="O7216" s="8">
        <f t="shared" si="791"/>
        <v>45090</v>
      </c>
    </row>
    <row r="7217" spans="1:15" x14ac:dyDescent="0.35">
      <c r="A7217" t="s">
        <v>7238</v>
      </c>
      <c r="B7217" s="4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  <c r="I7217" s="4" t="str">
        <f t="shared" si="786"/>
        <v>Cookie</v>
      </c>
      <c r="J7217" s="6">
        <f t="shared" si="787"/>
        <v>3</v>
      </c>
      <c r="K7217" s="6">
        <f t="shared" si="788"/>
        <v>1</v>
      </c>
      <c r="L7217" s="6">
        <f t="shared" si="785"/>
        <v>3</v>
      </c>
      <c r="M7217" t="str">
        <f t="shared" si="789"/>
        <v>Digital Wallet</v>
      </c>
      <c r="N7217" t="str">
        <f t="shared" si="790"/>
        <v>In-store</v>
      </c>
      <c r="O7217" s="8">
        <f t="shared" si="791"/>
        <v>45235</v>
      </c>
    </row>
    <row r="7218" spans="1:15" x14ac:dyDescent="0.35">
      <c r="A7218" t="s">
        <v>7239</v>
      </c>
      <c r="B7218" s="4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I7218" s="4" t="str">
        <f t="shared" si="786"/>
        <v>Juice</v>
      </c>
      <c r="J7218" s="6">
        <f t="shared" si="787"/>
        <v>4</v>
      </c>
      <c r="K7218" s="6">
        <f t="shared" si="788"/>
        <v>3</v>
      </c>
      <c r="L7218" s="6">
        <f t="shared" si="785"/>
        <v>12</v>
      </c>
      <c r="M7218" t="str">
        <f t="shared" si="789"/>
        <v>Cash</v>
      </c>
      <c r="N7218" t="str">
        <f t="shared" si="790"/>
        <v>UNKNOWN</v>
      </c>
      <c r="O7218" s="8">
        <f t="shared" si="791"/>
        <v>45245</v>
      </c>
    </row>
    <row r="7219" spans="1:15" x14ac:dyDescent="0.35">
      <c r="A7219" t="s">
        <v>7240</v>
      </c>
      <c r="B7219" s="4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I7219" s="4" t="str">
        <f t="shared" si="786"/>
        <v>Sandwich</v>
      </c>
      <c r="J7219" s="6">
        <f t="shared" si="787"/>
        <v>1</v>
      </c>
      <c r="K7219" s="6">
        <f t="shared" si="788"/>
        <v>4</v>
      </c>
      <c r="L7219" s="6">
        <f t="shared" si="785"/>
        <v>4</v>
      </c>
      <c r="M7219" t="str">
        <f t="shared" si="789"/>
        <v>Cash</v>
      </c>
      <c r="N7219" t="str">
        <f t="shared" si="790"/>
        <v>UNKNOWN</v>
      </c>
      <c r="O7219" s="8">
        <f t="shared" si="791"/>
        <v>45037</v>
      </c>
    </row>
    <row r="7220" spans="1:15" x14ac:dyDescent="0.35">
      <c r="A7220" t="s">
        <v>7241</v>
      </c>
      <c r="B7220" s="4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  <c r="I7220" s="4" t="str">
        <f t="shared" si="786"/>
        <v>Juice</v>
      </c>
      <c r="J7220" s="6">
        <f t="shared" si="787"/>
        <v>1</v>
      </c>
      <c r="K7220" s="6">
        <f t="shared" si="788"/>
        <v>3</v>
      </c>
      <c r="L7220" s="6">
        <f t="shared" si="785"/>
        <v>3</v>
      </c>
      <c r="M7220" t="str">
        <f t="shared" si="789"/>
        <v>Digital Wallet</v>
      </c>
      <c r="N7220" t="str">
        <f t="shared" si="790"/>
        <v>In-store</v>
      </c>
      <c r="O7220" s="8">
        <f t="shared" si="791"/>
        <v>45054</v>
      </c>
    </row>
    <row r="7221" spans="1:15" x14ac:dyDescent="0.35">
      <c r="A7221" t="s">
        <v>7242</v>
      </c>
      <c r="B7221" s="4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I7221" s="4" t="str">
        <f t="shared" si="786"/>
        <v>Sandwich</v>
      </c>
      <c r="J7221" s="6">
        <f t="shared" si="787"/>
        <v>3</v>
      </c>
      <c r="K7221" s="6">
        <f t="shared" si="788"/>
        <v>4</v>
      </c>
      <c r="L7221" s="6">
        <f t="shared" si="785"/>
        <v>12</v>
      </c>
      <c r="M7221" t="str">
        <f t="shared" si="789"/>
        <v>Cash</v>
      </c>
      <c r="N7221" t="str">
        <f t="shared" si="790"/>
        <v>Takeaway</v>
      </c>
      <c r="O7221" s="8">
        <f t="shared" si="791"/>
        <v>45047</v>
      </c>
    </row>
    <row r="7222" spans="1:15" x14ac:dyDescent="0.35">
      <c r="A7222" t="s">
        <v>7243</v>
      </c>
      <c r="B7222" s="4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  <c r="I7222" s="4" t="str">
        <f t="shared" si="786"/>
        <v>Coffee</v>
      </c>
      <c r="J7222" s="6">
        <f t="shared" si="787"/>
        <v>2</v>
      </c>
      <c r="K7222" s="6">
        <f t="shared" si="788"/>
        <v>2</v>
      </c>
      <c r="L7222" s="6">
        <f t="shared" si="785"/>
        <v>4</v>
      </c>
      <c r="M7222" t="str">
        <f t="shared" si="789"/>
        <v>Digital Wallet</v>
      </c>
      <c r="N7222" t="str">
        <f t="shared" si="790"/>
        <v>Takeaway</v>
      </c>
      <c r="O7222" s="8">
        <f t="shared" si="791"/>
        <v>45128</v>
      </c>
    </row>
    <row r="7223" spans="1:15" x14ac:dyDescent="0.35">
      <c r="A7223" t="s">
        <v>7244</v>
      </c>
      <c r="B7223" s="4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I7223" s="4" t="str">
        <f t="shared" si="786"/>
        <v>Coffee</v>
      </c>
      <c r="J7223" s="6">
        <f t="shared" si="787"/>
        <v>4</v>
      </c>
      <c r="K7223" s="6">
        <f t="shared" si="788"/>
        <v>2</v>
      </c>
      <c r="L7223" s="6">
        <f t="shared" si="785"/>
        <v>8</v>
      </c>
      <c r="M7223" t="str">
        <f t="shared" si="789"/>
        <v>Credit Card</v>
      </c>
      <c r="N7223" t="str">
        <f t="shared" si="790"/>
        <v>Takeaway</v>
      </c>
      <c r="O7223" s="8">
        <f t="shared" si="791"/>
        <v>45228</v>
      </c>
    </row>
    <row r="7224" spans="1:15" x14ac:dyDescent="0.35">
      <c r="A7224" t="s">
        <v>7245</v>
      </c>
      <c r="B7224" s="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I7224" s="4" t="str">
        <f t="shared" si="786"/>
        <v>Juice</v>
      </c>
      <c r="J7224" s="6">
        <f t="shared" si="787"/>
        <v>4</v>
      </c>
      <c r="K7224" s="6">
        <f t="shared" si="788"/>
        <v>3</v>
      </c>
      <c r="L7224" s="6">
        <f t="shared" si="785"/>
        <v>12</v>
      </c>
      <c r="M7224" t="str">
        <f t="shared" si="789"/>
        <v>Credit Card</v>
      </c>
      <c r="N7224" t="str">
        <f t="shared" si="790"/>
        <v>In-store</v>
      </c>
      <c r="O7224" s="8">
        <f t="shared" si="791"/>
        <v>45105</v>
      </c>
    </row>
    <row r="7225" spans="1:15" x14ac:dyDescent="0.35">
      <c r="A7225" t="s">
        <v>7246</v>
      </c>
      <c r="B7225" s="4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  <c r="I7225" s="4" t="str">
        <f t="shared" si="786"/>
        <v>Salad</v>
      </c>
      <c r="J7225" s="6">
        <f t="shared" si="787"/>
        <v>3.0581790706460144</v>
      </c>
      <c r="K7225" s="6">
        <f t="shared" si="788"/>
        <v>5</v>
      </c>
      <c r="L7225" s="6">
        <f t="shared" si="785"/>
        <v>25</v>
      </c>
      <c r="M7225" t="str">
        <f t="shared" si="789"/>
        <v>Cash</v>
      </c>
      <c r="N7225" t="str">
        <f t="shared" si="790"/>
        <v>UNKNOWN</v>
      </c>
      <c r="O7225" s="8">
        <f t="shared" si="791"/>
        <v>45106</v>
      </c>
    </row>
    <row r="7226" spans="1:15" x14ac:dyDescent="0.35">
      <c r="A7226" t="s">
        <v>7247</v>
      </c>
      <c r="B7226" s="4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  <c r="I7226" s="4" t="str">
        <f t="shared" si="786"/>
        <v>Tea</v>
      </c>
      <c r="J7226" s="6">
        <f t="shared" si="787"/>
        <v>3</v>
      </c>
      <c r="K7226" s="6">
        <f t="shared" si="788"/>
        <v>1.5</v>
      </c>
      <c r="L7226" s="6">
        <f t="shared" si="785"/>
        <v>4.5</v>
      </c>
      <c r="M7226" t="str">
        <f t="shared" si="789"/>
        <v>Cash</v>
      </c>
      <c r="N7226" t="str">
        <f t="shared" si="790"/>
        <v>Cafe</v>
      </c>
      <c r="O7226" s="8">
        <f t="shared" si="791"/>
        <v>45093</v>
      </c>
    </row>
    <row r="7227" spans="1:15" x14ac:dyDescent="0.35">
      <c r="A7227" t="s">
        <v>7248</v>
      </c>
      <c r="B7227" s="4" t="s">
        <v>65</v>
      </c>
      <c r="C7227">
        <v>2</v>
      </c>
      <c r="D7227">
        <v>1.5</v>
      </c>
      <c r="E7227">
        <v>3</v>
      </c>
      <c r="H7227" s="1">
        <v>45109</v>
      </c>
      <c r="I7227" s="4" t="str">
        <f t="shared" si="786"/>
        <v>Tea</v>
      </c>
      <c r="J7227" s="6">
        <f t="shared" si="787"/>
        <v>2</v>
      </c>
      <c r="K7227" s="6">
        <f t="shared" si="788"/>
        <v>1.5</v>
      </c>
      <c r="L7227" s="6">
        <f t="shared" si="785"/>
        <v>3</v>
      </c>
      <c r="M7227" t="str">
        <f t="shared" si="789"/>
        <v>Default mode</v>
      </c>
      <c r="N7227" t="str">
        <f t="shared" si="790"/>
        <v>UNKNOWN</v>
      </c>
      <c r="O7227" s="8">
        <f t="shared" si="791"/>
        <v>45109</v>
      </c>
    </row>
    <row r="7228" spans="1:15" x14ac:dyDescent="0.35">
      <c r="A7228" t="s">
        <v>7249</v>
      </c>
      <c r="B7228" s="4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  <c r="I7228" s="4" t="str">
        <f t="shared" si="786"/>
        <v>Juice</v>
      </c>
      <c r="J7228" s="6">
        <f t="shared" si="787"/>
        <v>3</v>
      </c>
      <c r="K7228" s="6">
        <f t="shared" si="788"/>
        <v>4</v>
      </c>
      <c r="L7228" s="6">
        <f t="shared" si="785"/>
        <v>12</v>
      </c>
      <c r="M7228" t="str">
        <f t="shared" si="789"/>
        <v>Digital Wallet</v>
      </c>
      <c r="N7228" t="str">
        <f t="shared" si="790"/>
        <v>UNKNOWN</v>
      </c>
      <c r="O7228" s="8">
        <f t="shared" si="791"/>
        <v>45195</v>
      </c>
    </row>
    <row r="7229" spans="1:15" x14ac:dyDescent="0.35">
      <c r="A7229" t="s">
        <v>7250</v>
      </c>
      <c r="B7229" s="4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  <c r="I7229" s="4" t="str">
        <f t="shared" si="786"/>
        <v>UNKNOWN</v>
      </c>
      <c r="J7229" s="6">
        <f t="shared" si="787"/>
        <v>2</v>
      </c>
      <c r="K7229" s="6">
        <f t="shared" si="788"/>
        <v>4</v>
      </c>
      <c r="L7229" s="6">
        <f t="shared" si="785"/>
        <v>8</v>
      </c>
      <c r="M7229" t="str">
        <f t="shared" si="789"/>
        <v>Cash</v>
      </c>
      <c r="N7229" t="str">
        <f t="shared" si="790"/>
        <v>UNKNOWN</v>
      </c>
      <c r="O7229" s="8">
        <f t="shared" si="791"/>
        <v>45220</v>
      </c>
    </row>
    <row r="7230" spans="1:15" x14ac:dyDescent="0.35">
      <c r="A7230" t="s">
        <v>7251</v>
      </c>
      <c r="B7230" s="4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I7230" s="4" t="str">
        <f t="shared" si="786"/>
        <v>Cake</v>
      </c>
      <c r="J7230" s="6">
        <f t="shared" si="787"/>
        <v>3</v>
      </c>
      <c r="K7230" s="6">
        <f t="shared" si="788"/>
        <v>3</v>
      </c>
      <c r="L7230" s="6">
        <f t="shared" si="785"/>
        <v>9</v>
      </c>
      <c r="M7230" t="str">
        <f t="shared" si="789"/>
        <v>Default mode</v>
      </c>
      <c r="N7230" t="str">
        <f t="shared" si="790"/>
        <v>In-store</v>
      </c>
      <c r="O7230" s="8">
        <f t="shared" si="791"/>
        <v>45128</v>
      </c>
    </row>
    <row r="7231" spans="1:15" x14ac:dyDescent="0.35">
      <c r="A7231" t="s">
        <v>7252</v>
      </c>
      <c r="B7231" s="4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I7231" s="4" t="str">
        <f t="shared" si="786"/>
        <v>Juice</v>
      </c>
      <c r="J7231" s="6">
        <f t="shared" si="787"/>
        <v>5</v>
      </c>
      <c r="K7231" s="6">
        <f t="shared" si="788"/>
        <v>3</v>
      </c>
      <c r="L7231" s="6">
        <f t="shared" si="785"/>
        <v>15</v>
      </c>
      <c r="M7231" t="str">
        <f t="shared" si="789"/>
        <v>Cash</v>
      </c>
      <c r="N7231" t="str">
        <f t="shared" si="790"/>
        <v>UNKNOWN</v>
      </c>
      <c r="O7231" s="8">
        <f t="shared" si="791"/>
        <v>45183</v>
      </c>
    </row>
    <row r="7232" spans="1:15" x14ac:dyDescent="0.35">
      <c r="A7232" t="s">
        <v>7253</v>
      </c>
      <c r="B7232" s="4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  <c r="I7232" s="4" t="str">
        <f t="shared" si="786"/>
        <v>Cookie</v>
      </c>
      <c r="J7232" s="6">
        <f t="shared" si="787"/>
        <v>2</v>
      </c>
      <c r="K7232" s="6">
        <f t="shared" si="788"/>
        <v>3.0454027355623099</v>
      </c>
      <c r="L7232" s="6">
        <f t="shared" si="785"/>
        <v>6.0908054711246198</v>
      </c>
      <c r="M7232" t="str">
        <f t="shared" si="789"/>
        <v>Cash</v>
      </c>
      <c r="N7232" t="str">
        <f t="shared" si="790"/>
        <v>Takeaway</v>
      </c>
      <c r="O7232" s="8">
        <f t="shared" si="791"/>
        <v>45039</v>
      </c>
    </row>
    <row r="7233" spans="1:15" x14ac:dyDescent="0.35">
      <c r="A7233" t="s">
        <v>7254</v>
      </c>
      <c r="B7233" s="4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I7233" s="4" t="str">
        <f t="shared" si="786"/>
        <v>Juice</v>
      </c>
      <c r="J7233" s="6">
        <f t="shared" si="787"/>
        <v>1</v>
      </c>
      <c r="K7233" s="6">
        <f t="shared" si="788"/>
        <v>5</v>
      </c>
      <c r="L7233" s="6">
        <f t="shared" si="785"/>
        <v>5</v>
      </c>
      <c r="M7233" t="str">
        <f t="shared" si="789"/>
        <v>Cash</v>
      </c>
      <c r="N7233" t="str">
        <f t="shared" si="790"/>
        <v>In-store</v>
      </c>
      <c r="O7233" s="8">
        <f t="shared" si="791"/>
        <v>45167</v>
      </c>
    </row>
    <row r="7234" spans="1:15" x14ac:dyDescent="0.35">
      <c r="A7234" t="s">
        <v>7255</v>
      </c>
      <c r="B7234" s="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I7234" s="4" t="str">
        <f t="shared" si="786"/>
        <v>Salad</v>
      </c>
      <c r="J7234" s="6">
        <f t="shared" si="787"/>
        <v>5</v>
      </c>
      <c r="K7234" s="6">
        <f t="shared" si="788"/>
        <v>5</v>
      </c>
      <c r="L7234" s="6">
        <f t="shared" ref="L7234:L7297" si="792">IF(ISBLANK(E7234),PRODUCT(J7234,K7234),IF(E7234="ERROR",PRODUCT(J7234,K7234),IF(E7234="UNKNOWN",PRODUCT(J7234,K7234),E7234)))</f>
        <v>25</v>
      </c>
      <c r="M7234" t="str">
        <f t="shared" si="789"/>
        <v>Default mode</v>
      </c>
      <c r="N7234" t="str">
        <f t="shared" si="790"/>
        <v>In-store</v>
      </c>
      <c r="O7234" s="8">
        <f t="shared" si="791"/>
        <v>45250</v>
      </c>
    </row>
    <row r="7235" spans="1:15" x14ac:dyDescent="0.35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I7235" s="4" t="str">
        <f t="shared" ref="I7235:I7298" si="793">IF(ISBLANK(B7235),"UNKNOWN",IF(B7235="ERROR","Juice",B7235))</f>
        <v>UNKNOWN</v>
      </c>
      <c r="J7235" s="6">
        <f t="shared" ref="J7235:J7298" si="794">IF(ISBLANK(C7235),E7235/D7235,IF(C7235="ERROR",AVERAGE(C7235:C17234),IF(C7235="UNKNOWN",MEDIAN(C7235:C17234),C7235)))</f>
        <v>1</v>
      </c>
      <c r="K7235" s="6">
        <f t="shared" ref="K7235:K7298" si="795">IF(ISBLANK(D7235),0,IF(D7235="ERROR",AVERAGE(D7235:D17234),IF(D7235="UNKNOWN",MEDIAN(D7235:D17234),D7235)))</f>
        <v>2</v>
      </c>
      <c r="L7235" s="6">
        <f t="shared" si="792"/>
        <v>2</v>
      </c>
      <c r="M7235" t="str">
        <f t="shared" ref="M7235:M7298" si="796">IF(ISBLANK(F7235),"Default mode",IF(F7235="ERROR","Cash",F7235))</f>
        <v>Credit Card</v>
      </c>
      <c r="N7235" t="str">
        <f t="shared" ref="N7235:N7298" si="797">IF(ISBLANK(G7235),"UNKNOWN",IF(G7235="ERROR","Cafe",G7235))</f>
        <v>UNKNOWN</v>
      </c>
      <c r="O7235" s="8">
        <f t="shared" ref="O7235:O7298" si="798">IF(ISBLANK(H7235),DATE(2023,1,1),IF(H7235="ERROR",DATE(2023,6,1),IF(H7235="UNKNOWN",DATE(2023,1,1),H7235)))</f>
        <v>45262</v>
      </c>
    </row>
    <row r="7236" spans="1:15" x14ac:dyDescent="0.35">
      <c r="A7236" t="s">
        <v>7257</v>
      </c>
      <c r="B7236" s="4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  <c r="I7236" s="4" t="str">
        <f t="shared" si="793"/>
        <v>Smoothie</v>
      </c>
      <c r="J7236" s="6">
        <f t="shared" si="794"/>
        <v>5</v>
      </c>
      <c r="K7236" s="6">
        <f t="shared" si="795"/>
        <v>4</v>
      </c>
      <c r="L7236" s="6">
        <f t="shared" si="792"/>
        <v>20</v>
      </c>
      <c r="M7236" t="str">
        <f t="shared" si="796"/>
        <v>Digital Wallet</v>
      </c>
      <c r="N7236" t="str">
        <f t="shared" si="797"/>
        <v>Takeaway</v>
      </c>
      <c r="O7236" s="8">
        <f t="shared" si="798"/>
        <v>45005</v>
      </c>
    </row>
    <row r="7237" spans="1:15" x14ac:dyDescent="0.35">
      <c r="A7237" t="s">
        <v>7258</v>
      </c>
      <c r="B7237" s="4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I7237" s="4" t="str">
        <f t="shared" si="793"/>
        <v>Smoothie</v>
      </c>
      <c r="J7237" s="6">
        <f t="shared" si="794"/>
        <v>4</v>
      </c>
      <c r="K7237" s="6">
        <f t="shared" si="795"/>
        <v>4</v>
      </c>
      <c r="L7237" s="6">
        <f t="shared" si="792"/>
        <v>16</v>
      </c>
      <c r="M7237" t="str">
        <f t="shared" si="796"/>
        <v>Cash</v>
      </c>
      <c r="N7237" t="str">
        <f t="shared" si="797"/>
        <v>UNKNOWN</v>
      </c>
      <c r="O7237" s="8">
        <f t="shared" si="798"/>
        <v>45175</v>
      </c>
    </row>
    <row r="7238" spans="1:15" x14ac:dyDescent="0.35">
      <c r="A7238" t="s">
        <v>7259</v>
      </c>
      <c r="B7238" s="4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  <c r="I7238" s="4" t="str">
        <f t="shared" si="793"/>
        <v>Juice</v>
      </c>
      <c r="J7238" s="6">
        <f t="shared" si="794"/>
        <v>4</v>
      </c>
      <c r="K7238" s="6">
        <f t="shared" si="795"/>
        <v>3</v>
      </c>
      <c r="L7238" s="6">
        <f t="shared" si="792"/>
        <v>12</v>
      </c>
      <c r="M7238" t="str">
        <f t="shared" si="796"/>
        <v>Digital Wallet</v>
      </c>
      <c r="N7238" t="str">
        <f t="shared" si="797"/>
        <v>In-store</v>
      </c>
      <c r="O7238" s="8">
        <f t="shared" si="798"/>
        <v>45194</v>
      </c>
    </row>
    <row r="7239" spans="1:15" x14ac:dyDescent="0.35">
      <c r="A7239" t="s">
        <v>7260</v>
      </c>
      <c r="B7239" s="4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  <c r="I7239" s="4" t="str">
        <f t="shared" si="793"/>
        <v>Salad</v>
      </c>
      <c r="J7239" s="6">
        <f t="shared" si="794"/>
        <v>3</v>
      </c>
      <c r="K7239" s="6">
        <f t="shared" si="795"/>
        <v>5</v>
      </c>
      <c r="L7239" s="6">
        <f t="shared" si="792"/>
        <v>15</v>
      </c>
      <c r="M7239" t="str">
        <f t="shared" si="796"/>
        <v>Digital Wallet</v>
      </c>
      <c r="N7239" t="str">
        <f t="shared" si="797"/>
        <v>In-store</v>
      </c>
      <c r="O7239" s="8">
        <f t="shared" si="798"/>
        <v>45218</v>
      </c>
    </row>
    <row r="7240" spans="1:15" x14ac:dyDescent="0.35">
      <c r="A7240" t="s">
        <v>7261</v>
      </c>
      <c r="B7240" s="4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I7240" s="4" t="str">
        <f t="shared" si="793"/>
        <v>Salad</v>
      </c>
      <c r="J7240" s="6">
        <f t="shared" si="794"/>
        <v>5</v>
      </c>
      <c r="K7240" s="6">
        <f t="shared" si="795"/>
        <v>5</v>
      </c>
      <c r="L7240" s="6">
        <f t="shared" si="792"/>
        <v>25</v>
      </c>
      <c r="M7240" t="str">
        <f t="shared" si="796"/>
        <v>Credit Card</v>
      </c>
      <c r="N7240" t="str">
        <f t="shared" si="797"/>
        <v>Takeaway</v>
      </c>
      <c r="O7240" s="8">
        <f t="shared" si="798"/>
        <v>45004</v>
      </c>
    </row>
    <row r="7241" spans="1:15" x14ac:dyDescent="0.35">
      <c r="A7241" t="s">
        <v>7262</v>
      </c>
      <c r="B7241" s="4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  <c r="I7241" s="4" t="str">
        <f t="shared" si="793"/>
        <v>Sandwich</v>
      </c>
      <c r="J7241" s="6">
        <f t="shared" si="794"/>
        <v>2</v>
      </c>
      <c r="K7241" s="6">
        <f t="shared" si="795"/>
        <v>4</v>
      </c>
      <c r="L7241" s="6">
        <f t="shared" si="792"/>
        <v>8</v>
      </c>
      <c r="M7241" t="str">
        <f t="shared" si="796"/>
        <v>Digital Wallet</v>
      </c>
      <c r="N7241" t="str">
        <f t="shared" si="797"/>
        <v>In-store</v>
      </c>
      <c r="O7241" s="8">
        <f t="shared" si="798"/>
        <v>45175</v>
      </c>
    </row>
    <row r="7242" spans="1:15" x14ac:dyDescent="0.35">
      <c r="A7242" t="s">
        <v>7263</v>
      </c>
      <c r="B7242" s="4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I7242" s="4" t="str">
        <f t="shared" si="793"/>
        <v>Tea</v>
      </c>
      <c r="J7242" s="6">
        <f t="shared" si="794"/>
        <v>1</v>
      </c>
      <c r="K7242" s="6">
        <f t="shared" si="795"/>
        <v>1.5</v>
      </c>
      <c r="L7242" s="6">
        <f t="shared" si="792"/>
        <v>1.5</v>
      </c>
      <c r="M7242" t="str">
        <f t="shared" si="796"/>
        <v>Credit Card</v>
      </c>
      <c r="N7242" t="str">
        <f t="shared" si="797"/>
        <v>UNKNOWN</v>
      </c>
      <c r="O7242" s="8">
        <f t="shared" si="798"/>
        <v>45080</v>
      </c>
    </row>
    <row r="7243" spans="1:15" x14ac:dyDescent="0.35">
      <c r="A7243" t="s">
        <v>7264</v>
      </c>
      <c r="B7243" s="4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  <c r="I7243" s="4" t="str">
        <f t="shared" si="793"/>
        <v>Sandwich</v>
      </c>
      <c r="J7243" s="6">
        <f t="shared" si="794"/>
        <v>1</v>
      </c>
      <c r="K7243" s="6">
        <f t="shared" si="795"/>
        <v>4</v>
      </c>
      <c r="L7243" s="6">
        <f t="shared" si="792"/>
        <v>4</v>
      </c>
      <c r="M7243" t="str">
        <f t="shared" si="796"/>
        <v>Digital Wallet</v>
      </c>
      <c r="N7243" t="str">
        <f t="shared" si="797"/>
        <v>Takeaway</v>
      </c>
      <c r="O7243" s="8">
        <f t="shared" si="798"/>
        <v>45124</v>
      </c>
    </row>
    <row r="7244" spans="1:15" x14ac:dyDescent="0.35">
      <c r="A7244" t="s">
        <v>7265</v>
      </c>
      <c r="B7244" s="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I7244" s="4" t="str">
        <f t="shared" si="793"/>
        <v>Smoothie</v>
      </c>
      <c r="J7244" s="6">
        <f t="shared" si="794"/>
        <v>2</v>
      </c>
      <c r="K7244" s="6">
        <f t="shared" si="795"/>
        <v>4</v>
      </c>
      <c r="L7244" s="6">
        <f t="shared" si="792"/>
        <v>8</v>
      </c>
      <c r="M7244" t="str">
        <f t="shared" si="796"/>
        <v>Credit Card</v>
      </c>
      <c r="N7244" t="str">
        <f t="shared" si="797"/>
        <v>Takeaway</v>
      </c>
      <c r="O7244" s="8">
        <f t="shared" si="798"/>
        <v>45114</v>
      </c>
    </row>
    <row r="7245" spans="1:15" x14ac:dyDescent="0.35">
      <c r="A7245" t="s">
        <v>7266</v>
      </c>
      <c r="B7245" s="4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I7245" s="4" t="str">
        <f t="shared" si="793"/>
        <v>Sandwich</v>
      </c>
      <c r="J7245" s="6">
        <f t="shared" si="794"/>
        <v>1</v>
      </c>
      <c r="K7245" s="6">
        <f t="shared" si="795"/>
        <v>4</v>
      </c>
      <c r="L7245" s="6">
        <f t="shared" si="792"/>
        <v>4</v>
      </c>
      <c r="M7245" t="str">
        <f t="shared" si="796"/>
        <v>Cash</v>
      </c>
      <c r="N7245" t="str">
        <f t="shared" si="797"/>
        <v>In-store</v>
      </c>
      <c r="O7245" s="8">
        <f t="shared" si="798"/>
        <v>45071</v>
      </c>
    </row>
    <row r="7246" spans="1:15" x14ac:dyDescent="0.35">
      <c r="A7246" t="s">
        <v>7267</v>
      </c>
      <c r="B7246" s="4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  <c r="I7246" s="4" t="str">
        <f t="shared" si="793"/>
        <v>Sandwich</v>
      </c>
      <c r="J7246" s="6">
        <f t="shared" si="794"/>
        <v>5</v>
      </c>
      <c r="K7246" s="6">
        <f t="shared" si="795"/>
        <v>3.0412371134020617</v>
      </c>
      <c r="L7246" s="6">
        <f t="shared" si="792"/>
        <v>15.206185567010309</v>
      </c>
      <c r="M7246" t="str">
        <f t="shared" si="796"/>
        <v>Digital Wallet</v>
      </c>
      <c r="N7246" t="str">
        <f t="shared" si="797"/>
        <v>Takeaway</v>
      </c>
      <c r="O7246" s="8">
        <f t="shared" si="798"/>
        <v>45199</v>
      </c>
    </row>
    <row r="7247" spans="1:15" x14ac:dyDescent="0.35">
      <c r="A7247" t="s">
        <v>7268</v>
      </c>
      <c r="B7247" s="4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I7247" s="4" t="str">
        <f t="shared" si="793"/>
        <v>Juice</v>
      </c>
      <c r="J7247" s="6">
        <f t="shared" si="794"/>
        <v>1</v>
      </c>
      <c r="K7247" s="6">
        <f t="shared" si="795"/>
        <v>3</v>
      </c>
      <c r="L7247" s="6">
        <f t="shared" si="792"/>
        <v>3</v>
      </c>
      <c r="M7247" t="str">
        <f t="shared" si="796"/>
        <v>Credit Card</v>
      </c>
      <c r="N7247" t="str">
        <f t="shared" si="797"/>
        <v>In-store</v>
      </c>
      <c r="O7247" s="8">
        <f t="shared" si="798"/>
        <v>45219</v>
      </c>
    </row>
    <row r="7248" spans="1:15" x14ac:dyDescent="0.35">
      <c r="A7248" t="s">
        <v>7269</v>
      </c>
      <c r="B7248" s="4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I7248" s="4" t="str">
        <f t="shared" si="793"/>
        <v>Cake</v>
      </c>
      <c r="J7248" s="6">
        <f t="shared" si="794"/>
        <v>5</v>
      </c>
      <c r="K7248" s="6">
        <f t="shared" si="795"/>
        <v>3</v>
      </c>
      <c r="L7248" s="6">
        <f t="shared" si="792"/>
        <v>15</v>
      </c>
      <c r="M7248" t="str">
        <f t="shared" si="796"/>
        <v>Default mode</v>
      </c>
      <c r="N7248" t="str">
        <f t="shared" si="797"/>
        <v>In-store</v>
      </c>
      <c r="O7248" s="8">
        <f t="shared" si="798"/>
        <v>45002</v>
      </c>
    </row>
    <row r="7249" spans="1:15" x14ac:dyDescent="0.35">
      <c r="A7249" t="s">
        <v>7270</v>
      </c>
      <c r="B7249" s="4" t="s">
        <v>28</v>
      </c>
      <c r="C7249">
        <v>5</v>
      </c>
      <c r="D7249">
        <v>4</v>
      </c>
      <c r="E7249">
        <v>20</v>
      </c>
      <c r="H7249" s="1">
        <v>45028</v>
      </c>
      <c r="I7249" s="4" t="str">
        <f t="shared" si="793"/>
        <v>Sandwich</v>
      </c>
      <c r="J7249" s="6">
        <f t="shared" si="794"/>
        <v>5</v>
      </c>
      <c r="K7249" s="6">
        <f t="shared" si="795"/>
        <v>4</v>
      </c>
      <c r="L7249" s="6">
        <f t="shared" si="792"/>
        <v>20</v>
      </c>
      <c r="M7249" t="str">
        <f t="shared" si="796"/>
        <v>Default mode</v>
      </c>
      <c r="N7249" t="str">
        <f t="shared" si="797"/>
        <v>UNKNOWN</v>
      </c>
      <c r="O7249" s="8">
        <f t="shared" si="798"/>
        <v>45028</v>
      </c>
    </row>
    <row r="7250" spans="1:15" x14ac:dyDescent="0.35">
      <c r="A7250" t="s">
        <v>7271</v>
      </c>
      <c r="B7250" s="4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  <c r="I7250" s="4" t="str">
        <f t="shared" si="793"/>
        <v>Cookie</v>
      </c>
      <c r="J7250" s="6">
        <f t="shared" si="794"/>
        <v>1</v>
      </c>
      <c r="K7250" s="6">
        <f t="shared" si="795"/>
        <v>1</v>
      </c>
      <c r="L7250" s="6">
        <f t="shared" si="792"/>
        <v>1</v>
      </c>
      <c r="M7250" t="str">
        <f t="shared" si="796"/>
        <v>Cash</v>
      </c>
      <c r="N7250" t="str">
        <f t="shared" si="797"/>
        <v>UNKNOWN</v>
      </c>
      <c r="O7250" s="8">
        <f t="shared" si="798"/>
        <v>44969</v>
      </c>
    </row>
    <row r="7251" spans="1:15" x14ac:dyDescent="0.35">
      <c r="A7251" t="s">
        <v>7272</v>
      </c>
      <c r="B7251" s="4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  <c r="I7251" s="4" t="str">
        <f t="shared" si="793"/>
        <v>Cake</v>
      </c>
      <c r="J7251" s="6">
        <f t="shared" si="794"/>
        <v>2</v>
      </c>
      <c r="K7251" s="6">
        <f t="shared" si="795"/>
        <v>3</v>
      </c>
      <c r="L7251" s="6">
        <f t="shared" si="792"/>
        <v>6</v>
      </c>
      <c r="M7251" t="str">
        <f t="shared" si="796"/>
        <v>Default mode</v>
      </c>
      <c r="N7251" t="str">
        <f t="shared" si="797"/>
        <v>Cafe</v>
      </c>
      <c r="O7251" s="8">
        <f t="shared" si="798"/>
        <v>45149</v>
      </c>
    </row>
    <row r="7252" spans="1:15" x14ac:dyDescent="0.35">
      <c r="A7252" t="s">
        <v>7273</v>
      </c>
      <c r="B7252" s="4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I7252" s="4" t="str">
        <f t="shared" si="793"/>
        <v>Cake</v>
      </c>
      <c r="J7252" s="6">
        <f t="shared" si="794"/>
        <v>1</v>
      </c>
      <c r="K7252" s="6">
        <f t="shared" si="795"/>
        <v>3</v>
      </c>
      <c r="L7252" s="6">
        <f t="shared" si="792"/>
        <v>3</v>
      </c>
      <c r="M7252" t="str">
        <f t="shared" si="796"/>
        <v>Cash</v>
      </c>
      <c r="N7252" t="str">
        <f t="shared" si="797"/>
        <v>UNKNOWN</v>
      </c>
      <c r="O7252" s="8">
        <f t="shared" si="798"/>
        <v>45004</v>
      </c>
    </row>
    <row r="7253" spans="1:15" x14ac:dyDescent="0.35">
      <c r="A7253" t="s">
        <v>7274</v>
      </c>
      <c r="B7253" s="4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I7253" s="4" t="str">
        <f t="shared" si="793"/>
        <v>Juice</v>
      </c>
      <c r="J7253" s="6">
        <f t="shared" si="794"/>
        <v>2</v>
      </c>
      <c r="K7253" s="6">
        <f t="shared" si="795"/>
        <v>5</v>
      </c>
      <c r="L7253" s="6">
        <f t="shared" si="792"/>
        <v>10</v>
      </c>
      <c r="M7253" t="str">
        <f t="shared" si="796"/>
        <v>Default mode</v>
      </c>
      <c r="N7253" t="str">
        <f t="shared" si="797"/>
        <v>Takeaway</v>
      </c>
      <c r="O7253" s="8">
        <f t="shared" si="798"/>
        <v>44994</v>
      </c>
    </row>
    <row r="7254" spans="1:15" x14ac:dyDescent="0.35">
      <c r="A7254" t="s">
        <v>7275</v>
      </c>
      <c r="B7254" s="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 s="4" t="str">
        <f t="shared" si="793"/>
        <v>Coffee</v>
      </c>
      <c r="J7254" s="6">
        <f t="shared" si="794"/>
        <v>5</v>
      </c>
      <c r="K7254" s="6">
        <f t="shared" si="795"/>
        <v>2</v>
      </c>
      <c r="L7254" s="6">
        <f t="shared" si="792"/>
        <v>10</v>
      </c>
      <c r="M7254" t="str">
        <f t="shared" si="796"/>
        <v>Digital Wallet</v>
      </c>
      <c r="N7254" t="str">
        <f t="shared" si="797"/>
        <v>UNKNOWN</v>
      </c>
      <c r="O7254" s="8">
        <f t="shared" si="798"/>
        <v>45061</v>
      </c>
    </row>
    <row r="7255" spans="1:15" x14ac:dyDescent="0.35">
      <c r="A7255" t="s">
        <v>7276</v>
      </c>
      <c r="B7255" s="4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I7255" s="4" t="str">
        <f t="shared" si="793"/>
        <v>Juice</v>
      </c>
      <c r="J7255" s="6">
        <f t="shared" si="794"/>
        <v>4</v>
      </c>
      <c r="K7255" s="6">
        <f t="shared" si="795"/>
        <v>3</v>
      </c>
      <c r="L7255" s="6">
        <f t="shared" si="792"/>
        <v>12</v>
      </c>
      <c r="M7255" t="str">
        <f t="shared" si="796"/>
        <v>Credit Card</v>
      </c>
      <c r="N7255" t="str">
        <f t="shared" si="797"/>
        <v>Takeaway</v>
      </c>
      <c r="O7255" s="8">
        <f t="shared" si="798"/>
        <v>44990</v>
      </c>
    </row>
    <row r="7256" spans="1:15" x14ac:dyDescent="0.35">
      <c r="A7256" t="s">
        <v>7277</v>
      </c>
      <c r="B7256" s="4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I7256" s="4" t="str">
        <f t="shared" si="793"/>
        <v>Coffee</v>
      </c>
      <c r="J7256" s="6">
        <f t="shared" si="794"/>
        <v>4</v>
      </c>
      <c r="K7256" s="6">
        <f t="shared" si="795"/>
        <v>2</v>
      </c>
      <c r="L7256" s="6">
        <f t="shared" si="792"/>
        <v>8</v>
      </c>
      <c r="M7256" t="str">
        <f t="shared" si="796"/>
        <v>Credit Card</v>
      </c>
      <c r="N7256" t="str">
        <f t="shared" si="797"/>
        <v>UNKNOWN</v>
      </c>
      <c r="O7256" s="8">
        <f t="shared" si="798"/>
        <v>45161</v>
      </c>
    </row>
    <row r="7257" spans="1:15" x14ac:dyDescent="0.35">
      <c r="A7257" t="s">
        <v>7278</v>
      </c>
      <c r="B7257" s="4" t="s">
        <v>39</v>
      </c>
      <c r="C7257">
        <v>4</v>
      </c>
      <c r="D7257">
        <v>3</v>
      </c>
      <c r="E7257">
        <v>12</v>
      </c>
      <c r="H7257" s="1">
        <v>45117</v>
      </c>
      <c r="I7257" s="4" t="str">
        <f t="shared" si="793"/>
        <v>Juice</v>
      </c>
      <c r="J7257" s="6">
        <f t="shared" si="794"/>
        <v>4</v>
      </c>
      <c r="K7257" s="6">
        <f t="shared" si="795"/>
        <v>3</v>
      </c>
      <c r="L7257" s="6">
        <f t="shared" si="792"/>
        <v>12</v>
      </c>
      <c r="M7257" t="str">
        <f t="shared" si="796"/>
        <v>Default mode</v>
      </c>
      <c r="N7257" t="str">
        <f t="shared" si="797"/>
        <v>UNKNOWN</v>
      </c>
      <c r="O7257" s="8">
        <f t="shared" si="798"/>
        <v>45117</v>
      </c>
    </row>
    <row r="7258" spans="1:15" x14ac:dyDescent="0.35">
      <c r="A7258" t="s">
        <v>7279</v>
      </c>
      <c r="B7258" s="4" t="s">
        <v>25</v>
      </c>
      <c r="C7258">
        <v>5</v>
      </c>
      <c r="E7258">
        <v>20</v>
      </c>
      <c r="F7258" t="s">
        <v>10</v>
      </c>
      <c r="H7258" s="1">
        <v>45181</v>
      </c>
      <c r="I7258" s="4" t="str">
        <f t="shared" si="793"/>
        <v>Smoothie</v>
      </c>
      <c r="J7258" s="6">
        <f t="shared" si="794"/>
        <v>5</v>
      </c>
      <c r="K7258" s="6">
        <f t="shared" si="795"/>
        <v>0</v>
      </c>
      <c r="L7258" s="6">
        <f t="shared" si="792"/>
        <v>20</v>
      </c>
      <c r="M7258" t="str">
        <f t="shared" si="796"/>
        <v>Credit Card</v>
      </c>
      <c r="N7258" t="str">
        <f t="shared" si="797"/>
        <v>UNKNOWN</v>
      </c>
      <c r="O7258" s="8">
        <f t="shared" si="798"/>
        <v>45181</v>
      </c>
    </row>
    <row r="7259" spans="1:15" x14ac:dyDescent="0.35">
      <c r="A7259" t="s">
        <v>7280</v>
      </c>
      <c r="B7259" s="4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I7259" s="4" t="str">
        <f t="shared" si="793"/>
        <v>Sandwich</v>
      </c>
      <c r="J7259" s="6">
        <f t="shared" si="794"/>
        <v>5</v>
      </c>
      <c r="K7259" s="6">
        <f t="shared" si="795"/>
        <v>4</v>
      </c>
      <c r="L7259" s="6">
        <f t="shared" si="792"/>
        <v>20</v>
      </c>
      <c r="M7259" t="str">
        <f t="shared" si="796"/>
        <v>Credit Card</v>
      </c>
      <c r="N7259" t="str">
        <f t="shared" si="797"/>
        <v>In-store</v>
      </c>
      <c r="O7259" s="8">
        <f t="shared" si="798"/>
        <v>45129</v>
      </c>
    </row>
    <row r="7260" spans="1:15" x14ac:dyDescent="0.35">
      <c r="A7260" t="s">
        <v>7281</v>
      </c>
      <c r="B7260" s="4" t="s">
        <v>17</v>
      </c>
      <c r="D7260">
        <v>1</v>
      </c>
      <c r="E7260">
        <v>5</v>
      </c>
      <c r="G7260" t="s">
        <v>15</v>
      </c>
      <c r="H7260" s="1">
        <v>44952</v>
      </c>
      <c r="I7260" s="4" t="str">
        <f t="shared" si="793"/>
        <v>Cookie</v>
      </c>
      <c r="J7260" s="6">
        <f t="shared" si="794"/>
        <v>5</v>
      </c>
      <c r="K7260" s="6">
        <f t="shared" si="795"/>
        <v>1</v>
      </c>
      <c r="L7260" s="6">
        <f t="shared" si="792"/>
        <v>5</v>
      </c>
      <c r="M7260" t="str">
        <f t="shared" si="796"/>
        <v>Default mode</v>
      </c>
      <c r="N7260" t="str">
        <f t="shared" si="797"/>
        <v>In-store</v>
      </c>
      <c r="O7260" s="8">
        <f t="shared" si="798"/>
        <v>44952</v>
      </c>
    </row>
    <row r="7261" spans="1:15" x14ac:dyDescent="0.35">
      <c r="A7261" t="s">
        <v>7282</v>
      </c>
      <c r="B7261" s="4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I7261" s="4" t="str">
        <f t="shared" si="793"/>
        <v>Cake</v>
      </c>
      <c r="J7261" s="6">
        <f t="shared" si="794"/>
        <v>1</v>
      </c>
      <c r="K7261" s="6">
        <f t="shared" si="795"/>
        <v>3</v>
      </c>
      <c r="L7261" s="6">
        <f t="shared" si="792"/>
        <v>3</v>
      </c>
      <c r="M7261" t="str">
        <f t="shared" si="796"/>
        <v>Credit Card</v>
      </c>
      <c r="N7261" t="str">
        <f t="shared" si="797"/>
        <v>In-store</v>
      </c>
      <c r="O7261" s="8">
        <f t="shared" si="798"/>
        <v>45201</v>
      </c>
    </row>
    <row r="7262" spans="1:15" x14ac:dyDescent="0.35">
      <c r="A7262" t="s">
        <v>7283</v>
      </c>
      <c r="B7262" s="4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  <c r="I7262" s="4" t="str">
        <f t="shared" si="793"/>
        <v>Tea</v>
      </c>
      <c r="J7262" s="6">
        <f t="shared" si="794"/>
        <v>1</v>
      </c>
      <c r="K7262" s="6">
        <f t="shared" si="795"/>
        <v>1.5</v>
      </c>
      <c r="L7262" s="6">
        <f t="shared" si="792"/>
        <v>1.5</v>
      </c>
      <c r="M7262" t="str">
        <f t="shared" si="796"/>
        <v>Cash</v>
      </c>
      <c r="N7262" t="str">
        <f t="shared" si="797"/>
        <v>Takeaway</v>
      </c>
      <c r="O7262" s="8">
        <f t="shared" si="798"/>
        <v>44979</v>
      </c>
    </row>
    <row r="7263" spans="1:15" x14ac:dyDescent="0.35">
      <c r="A7263" t="s">
        <v>7284</v>
      </c>
      <c r="B7263" s="4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  <c r="I7263" s="4" t="str">
        <f t="shared" si="793"/>
        <v>Tea</v>
      </c>
      <c r="J7263" s="6">
        <f t="shared" si="794"/>
        <v>3</v>
      </c>
      <c r="K7263" s="6">
        <f t="shared" si="795"/>
        <v>1.5</v>
      </c>
      <c r="L7263" s="6">
        <f t="shared" si="792"/>
        <v>4.5</v>
      </c>
      <c r="M7263" t="str">
        <f t="shared" si="796"/>
        <v>Digital Wallet</v>
      </c>
      <c r="N7263" t="str">
        <f t="shared" si="797"/>
        <v>Takeaway</v>
      </c>
      <c r="O7263" s="8">
        <f t="shared" si="798"/>
        <v>45105</v>
      </c>
    </row>
    <row r="7264" spans="1:15" x14ac:dyDescent="0.35">
      <c r="A7264" t="s">
        <v>7285</v>
      </c>
      <c r="B7264" s="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I7264" s="4" t="str">
        <f t="shared" si="793"/>
        <v>Salad</v>
      </c>
      <c r="J7264" s="6">
        <f t="shared" si="794"/>
        <v>3</v>
      </c>
      <c r="K7264" s="6">
        <f t="shared" si="795"/>
        <v>5</v>
      </c>
      <c r="L7264" s="6">
        <f t="shared" si="792"/>
        <v>15</v>
      </c>
      <c r="M7264" t="str">
        <f t="shared" si="796"/>
        <v>Default mode</v>
      </c>
      <c r="N7264" t="str">
        <f t="shared" si="797"/>
        <v>Takeaway</v>
      </c>
      <c r="O7264" s="8">
        <f t="shared" si="798"/>
        <v>45154</v>
      </c>
    </row>
    <row r="7265" spans="1:15" x14ac:dyDescent="0.35">
      <c r="A7265" t="s">
        <v>7286</v>
      </c>
      <c r="B7265" s="4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  <c r="I7265" s="4" t="str">
        <f t="shared" si="793"/>
        <v>Tea</v>
      </c>
      <c r="J7265" s="6">
        <f t="shared" si="794"/>
        <v>3</v>
      </c>
      <c r="K7265" s="6">
        <f t="shared" si="795"/>
        <v>1.5</v>
      </c>
      <c r="L7265" s="6">
        <f t="shared" si="792"/>
        <v>4.5</v>
      </c>
      <c r="M7265" t="str">
        <f t="shared" si="796"/>
        <v>Digital Wallet</v>
      </c>
      <c r="N7265" t="str">
        <f t="shared" si="797"/>
        <v>In-store</v>
      </c>
      <c r="O7265" s="8">
        <f t="shared" si="798"/>
        <v>45049</v>
      </c>
    </row>
    <row r="7266" spans="1:15" x14ac:dyDescent="0.35">
      <c r="A7266" t="s">
        <v>7287</v>
      </c>
      <c r="B7266" s="4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  <c r="I7266" s="4" t="str">
        <f t="shared" si="793"/>
        <v>Sandwich</v>
      </c>
      <c r="J7266" s="6">
        <f t="shared" si="794"/>
        <v>5</v>
      </c>
      <c r="K7266" s="6">
        <f t="shared" si="795"/>
        <v>3.0432525951557095</v>
      </c>
      <c r="L7266" s="6">
        <f t="shared" si="792"/>
        <v>20</v>
      </c>
      <c r="M7266" t="str">
        <f t="shared" si="796"/>
        <v>Digital Wallet</v>
      </c>
      <c r="N7266" t="str">
        <f t="shared" si="797"/>
        <v>In-store</v>
      </c>
      <c r="O7266" s="8">
        <f t="shared" si="798"/>
        <v>45281</v>
      </c>
    </row>
    <row r="7267" spans="1:15" x14ac:dyDescent="0.35">
      <c r="A7267" t="s">
        <v>7288</v>
      </c>
      <c r="B7267" s="4" t="s">
        <v>65</v>
      </c>
      <c r="C7267" t="s">
        <v>18</v>
      </c>
      <c r="D7267">
        <v>1.5</v>
      </c>
      <c r="E7267">
        <v>6</v>
      </c>
      <c r="F7267" t="s">
        <v>23</v>
      </c>
      <c r="I7267" s="4" t="str">
        <f t="shared" si="793"/>
        <v>Tea</v>
      </c>
      <c r="J7267" s="6">
        <f t="shared" si="794"/>
        <v>3.0590717299578061</v>
      </c>
      <c r="K7267" s="6">
        <f t="shared" si="795"/>
        <v>1.5</v>
      </c>
      <c r="L7267" s="6">
        <f t="shared" si="792"/>
        <v>6</v>
      </c>
      <c r="M7267" t="str">
        <f t="shared" si="796"/>
        <v>Digital Wallet</v>
      </c>
      <c r="N7267" t="str">
        <f t="shared" si="797"/>
        <v>UNKNOWN</v>
      </c>
      <c r="O7267" s="8">
        <f t="shared" si="798"/>
        <v>44927</v>
      </c>
    </row>
    <row r="7268" spans="1:15" x14ac:dyDescent="0.35">
      <c r="A7268" t="s">
        <v>7289</v>
      </c>
      <c r="B7268" s="4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I7268" s="4" t="str">
        <f t="shared" si="793"/>
        <v>Cake</v>
      </c>
      <c r="J7268" s="6">
        <f t="shared" si="794"/>
        <v>2</v>
      </c>
      <c r="K7268" s="6">
        <f t="shared" si="795"/>
        <v>3</v>
      </c>
      <c r="L7268" s="6">
        <f t="shared" si="792"/>
        <v>6</v>
      </c>
      <c r="M7268" t="str">
        <f t="shared" si="796"/>
        <v>Cash</v>
      </c>
      <c r="N7268" t="str">
        <f t="shared" si="797"/>
        <v>In-store</v>
      </c>
      <c r="O7268" s="8">
        <f t="shared" si="798"/>
        <v>45131</v>
      </c>
    </row>
    <row r="7269" spans="1:15" x14ac:dyDescent="0.35">
      <c r="A7269" t="s">
        <v>7290</v>
      </c>
      <c r="B7269" s="4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  <c r="I7269" s="4" t="str">
        <f t="shared" si="793"/>
        <v>Juice</v>
      </c>
      <c r="J7269" s="6">
        <f t="shared" si="794"/>
        <v>5</v>
      </c>
      <c r="K7269" s="6">
        <f t="shared" si="795"/>
        <v>1.5</v>
      </c>
      <c r="L7269" s="6">
        <f t="shared" si="792"/>
        <v>7.5</v>
      </c>
      <c r="M7269" t="str">
        <f t="shared" si="796"/>
        <v>Digital Wallet</v>
      </c>
      <c r="N7269" t="str">
        <f t="shared" si="797"/>
        <v>In-store</v>
      </c>
      <c r="O7269" s="8">
        <f t="shared" si="798"/>
        <v>44947</v>
      </c>
    </row>
    <row r="7270" spans="1:15" x14ac:dyDescent="0.35">
      <c r="A7270" t="s">
        <v>7291</v>
      </c>
      <c r="B7270" s="4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I7270" s="4" t="str">
        <f t="shared" si="793"/>
        <v>Salad</v>
      </c>
      <c r="J7270" s="6">
        <f t="shared" si="794"/>
        <v>5</v>
      </c>
      <c r="K7270" s="6">
        <f t="shared" si="795"/>
        <v>5</v>
      </c>
      <c r="L7270" s="6">
        <f t="shared" si="792"/>
        <v>25</v>
      </c>
      <c r="M7270" t="str">
        <f t="shared" si="796"/>
        <v>Cash</v>
      </c>
      <c r="N7270" t="str">
        <f t="shared" si="797"/>
        <v>Takeaway</v>
      </c>
      <c r="O7270" s="8">
        <f t="shared" si="798"/>
        <v>44955</v>
      </c>
    </row>
    <row r="7271" spans="1:15" x14ac:dyDescent="0.35">
      <c r="A7271" t="s">
        <v>7292</v>
      </c>
      <c r="B7271" s="4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I7271" s="4" t="str">
        <f t="shared" si="793"/>
        <v>Tea</v>
      </c>
      <c r="J7271" s="6">
        <f t="shared" si="794"/>
        <v>3</v>
      </c>
      <c r="K7271" s="6">
        <f t="shared" si="795"/>
        <v>1.5</v>
      </c>
      <c r="L7271" s="6">
        <f t="shared" si="792"/>
        <v>4.5</v>
      </c>
      <c r="M7271" t="str">
        <f t="shared" si="796"/>
        <v>Cash</v>
      </c>
      <c r="N7271" t="str">
        <f t="shared" si="797"/>
        <v>In-store</v>
      </c>
      <c r="O7271" s="8">
        <f t="shared" si="798"/>
        <v>45100</v>
      </c>
    </row>
    <row r="7272" spans="1:15" x14ac:dyDescent="0.35">
      <c r="A7272" t="s">
        <v>7293</v>
      </c>
      <c r="B7272" s="4" t="s">
        <v>9</v>
      </c>
      <c r="C7272">
        <v>2</v>
      </c>
      <c r="D7272">
        <v>2</v>
      </c>
      <c r="E7272">
        <v>4</v>
      </c>
      <c r="H7272" s="1">
        <v>45223</v>
      </c>
      <c r="I7272" s="4" t="str">
        <f t="shared" si="793"/>
        <v>Coffee</v>
      </c>
      <c r="J7272" s="6">
        <f t="shared" si="794"/>
        <v>2</v>
      </c>
      <c r="K7272" s="6">
        <f t="shared" si="795"/>
        <v>2</v>
      </c>
      <c r="L7272" s="6">
        <f t="shared" si="792"/>
        <v>4</v>
      </c>
      <c r="M7272" t="str">
        <f t="shared" si="796"/>
        <v>Default mode</v>
      </c>
      <c r="N7272" t="str">
        <f t="shared" si="797"/>
        <v>UNKNOWN</v>
      </c>
      <c r="O7272" s="8">
        <f t="shared" si="798"/>
        <v>45223</v>
      </c>
    </row>
    <row r="7273" spans="1:15" x14ac:dyDescent="0.35">
      <c r="A7273" t="s">
        <v>7294</v>
      </c>
      <c r="B7273" s="4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I7273" s="4" t="str">
        <f t="shared" si="793"/>
        <v>Salad</v>
      </c>
      <c r="J7273" s="6">
        <f t="shared" si="794"/>
        <v>5</v>
      </c>
      <c r="K7273" s="6">
        <f t="shared" si="795"/>
        <v>5</v>
      </c>
      <c r="L7273" s="6">
        <f t="shared" si="792"/>
        <v>25</v>
      </c>
      <c r="M7273" t="str">
        <f t="shared" si="796"/>
        <v>Credit Card</v>
      </c>
      <c r="N7273" t="str">
        <f t="shared" si="797"/>
        <v>In-store</v>
      </c>
      <c r="O7273" s="8">
        <f t="shared" si="798"/>
        <v>44934</v>
      </c>
    </row>
    <row r="7274" spans="1:15" x14ac:dyDescent="0.35">
      <c r="A7274" t="s">
        <v>7295</v>
      </c>
      <c r="B7274" s="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I7274" s="4" t="str">
        <f t="shared" si="793"/>
        <v>Salad</v>
      </c>
      <c r="J7274" s="6">
        <f t="shared" si="794"/>
        <v>5</v>
      </c>
      <c r="K7274" s="6">
        <f t="shared" si="795"/>
        <v>5</v>
      </c>
      <c r="L7274" s="6">
        <f t="shared" si="792"/>
        <v>25</v>
      </c>
      <c r="M7274" t="str">
        <f t="shared" si="796"/>
        <v>Default mode</v>
      </c>
      <c r="N7274" t="str">
        <f t="shared" si="797"/>
        <v>Takeaway</v>
      </c>
      <c r="O7274" s="8">
        <f t="shared" si="798"/>
        <v>45261</v>
      </c>
    </row>
    <row r="7275" spans="1:15" x14ac:dyDescent="0.35">
      <c r="A7275" t="s">
        <v>7296</v>
      </c>
      <c r="B7275" s="4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  <c r="I7275" s="4" t="str">
        <f t="shared" si="793"/>
        <v>Cookie</v>
      </c>
      <c r="J7275" s="6">
        <f t="shared" si="794"/>
        <v>5</v>
      </c>
      <c r="K7275" s="6">
        <f t="shared" si="795"/>
        <v>1</v>
      </c>
      <c r="L7275" s="6">
        <f t="shared" si="792"/>
        <v>5</v>
      </c>
      <c r="M7275" t="str">
        <f t="shared" si="796"/>
        <v>Default mode</v>
      </c>
      <c r="N7275" t="str">
        <f t="shared" si="797"/>
        <v>In-store</v>
      </c>
      <c r="O7275" s="8">
        <f t="shared" si="798"/>
        <v>45261</v>
      </c>
    </row>
    <row r="7276" spans="1:15" x14ac:dyDescent="0.35">
      <c r="A7276" t="s">
        <v>7297</v>
      </c>
      <c r="B7276" s="4" t="s">
        <v>28</v>
      </c>
      <c r="C7276">
        <v>1</v>
      </c>
      <c r="D7276">
        <v>4</v>
      </c>
      <c r="E7276">
        <v>4</v>
      </c>
      <c r="H7276" s="1">
        <v>45065</v>
      </c>
      <c r="I7276" s="4" t="str">
        <f t="shared" si="793"/>
        <v>Sandwich</v>
      </c>
      <c r="J7276" s="6">
        <f t="shared" si="794"/>
        <v>1</v>
      </c>
      <c r="K7276" s="6">
        <f t="shared" si="795"/>
        <v>4</v>
      </c>
      <c r="L7276" s="6">
        <f t="shared" si="792"/>
        <v>4</v>
      </c>
      <c r="M7276" t="str">
        <f t="shared" si="796"/>
        <v>Default mode</v>
      </c>
      <c r="N7276" t="str">
        <f t="shared" si="797"/>
        <v>UNKNOWN</v>
      </c>
      <c r="O7276" s="8">
        <f t="shared" si="798"/>
        <v>45065</v>
      </c>
    </row>
    <row r="7277" spans="1:15" x14ac:dyDescent="0.35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I7277" s="4" t="str">
        <f t="shared" si="793"/>
        <v>UNKNOWN</v>
      </c>
      <c r="J7277" s="6">
        <f t="shared" si="794"/>
        <v>3</v>
      </c>
      <c r="K7277" s="6">
        <f t="shared" si="795"/>
        <v>5</v>
      </c>
      <c r="L7277" s="6">
        <f t="shared" si="792"/>
        <v>15</v>
      </c>
      <c r="M7277" t="str">
        <f t="shared" si="796"/>
        <v>Default mode</v>
      </c>
      <c r="N7277" t="str">
        <f t="shared" si="797"/>
        <v>In-store</v>
      </c>
      <c r="O7277" s="8">
        <f t="shared" si="798"/>
        <v>45147</v>
      </c>
    </row>
    <row r="7278" spans="1:15" x14ac:dyDescent="0.35">
      <c r="A7278" t="s">
        <v>7299</v>
      </c>
      <c r="B7278" s="4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  <c r="I7278" s="4" t="str">
        <f t="shared" si="793"/>
        <v>Coffee</v>
      </c>
      <c r="J7278" s="6">
        <f t="shared" si="794"/>
        <v>5</v>
      </c>
      <c r="K7278" s="6">
        <f t="shared" si="795"/>
        <v>2</v>
      </c>
      <c r="L7278" s="6">
        <f t="shared" si="792"/>
        <v>10</v>
      </c>
      <c r="M7278" t="str">
        <f t="shared" si="796"/>
        <v>Default mode</v>
      </c>
      <c r="N7278" t="str">
        <f t="shared" si="797"/>
        <v>Cafe</v>
      </c>
      <c r="O7278" s="8">
        <f t="shared" si="798"/>
        <v>44960</v>
      </c>
    </row>
    <row r="7279" spans="1:15" x14ac:dyDescent="0.35">
      <c r="A7279" t="s">
        <v>7300</v>
      </c>
      <c r="B7279" s="4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  <c r="I7279" s="4" t="str">
        <f t="shared" si="793"/>
        <v>Coffee</v>
      </c>
      <c r="J7279" s="6">
        <f t="shared" si="794"/>
        <v>3</v>
      </c>
      <c r="K7279" s="6">
        <f t="shared" si="795"/>
        <v>2</v>
      </c>
      <c r="L7279" s="6">
        <f t="shared" si="792"/>
        <v>6</v>
      </c>
      <c r="M7279" t="str">
        <f t="shared" si="796"/>
        <v>Digital Wallet</v>
      </c>
      <c r="N7279" t="str">
        <f t="shared" si="797"/>
        <v>Takeaway</v>
      </c>
      <c r="O7279" s="8">
        <f t="shared" si="798"/>
        <v>45249</v>
      </c>
    </row>
    <row r="7280" spans="1:15" x14ac:dyDescent="0.35">
      <c r="A7280" t="s">
        <v>7301</v>
      </c>
      <c r="B7280" s="4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I7280" s="4" t="str">
        <f t="shared" si="793"/>
        <v>Salad</v>
      </c>
      <c r="J7280" s="6">
        <f t="shared" si="794"/>
        <v>5</v>
      </c>
      <c r="K7280" s="6">
        <f t="shared" si="795"/>
        <v>5</v>
      </c>
      <c r="L7280" s="6">
        <f t="shared" si="792"/>
        <v>25</v>
      </c>
      <c r="M7280" t="str">
        <f t="shared" si="796"/>
        <v>Default mode</v>
      </c>
      <c r="N7280" t="str">
        <f t="shared" si="797"/>
        <v>Takeaway</v>
      </c>
      <c r="O7280" s="8">
        <f t="shared" si="798"/>
        <v>45206</v>
      </c>
    </row>
    <row r="7281" spans="1:15" x14ac:dyDescent="0.35">
      <c r="A7281" t="s">
        <v>7302</v>
      </c>
      <c r="B7281" s="4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  <c r="I7281" s="4" t="str">
        <f t="shared" si="793"/>
        <v>Coffee</v>
      </c>
      <c r="J7281" s="6">
        <f t="shared" si="794"/>
        <v>2</v>
      </c>
      <c r="K7281" s="6">
        <f t="shared" si="795"/>
        <v>2</v>
      </c>
      <c r="L7281" s="6">
        <f t="shared" si="792"/>
        <v>4</v>
      </c>
      <c r="M7281" t="str">
        <f t="shared" si="796"/>
        <v>Digital Wallet</v>
      </c>
      <c r="N7281" t="str">
        <f t="shared" si="797"/>
        <v>UNKNOWN</v>
      </c>
      <c r="O7281" s="8">
        <f t="shared" si="798"/>
        <v>45080</v>
      </c>
    </row>
    <row r="7282" spans="1:15" x14ac:dyDescent="0.35">
      <c r="A7282" t="s">
        <v>7303</v>
      </c>
      <c r="B7282" s="4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I7282" s="4" t="str">
        <f t="shared" si="793"/>
        <v>Cookie</v>
      </c>
      <c r="J7282" s="6">
        <f t="shared" si="794"/>
        <v>1</v>
      </c>
      <c r="K7282" s="6">
        <f t="shared" si="795"/>
        <v>1</v>
      </c>
      <c r="L7282" s="6">
        <f t="shared" si="792"/>
        <v>1</v>
      </c>
      <c r="M7282" t="str">
        <f t="shared" si="796"/>
        <v>Credit Card</v>
      </c>
      <c r="N7282" t="str">
        <f t="shared" si="797"/>
        <v>In-store</v>
      </c>
      <c r="O7282" s="8">
        <f t="shared" si="798"/>
        <v>44990</v>
      </c>
    </row>
    <row r="7283" spans="1:15" x14ac:dyDescent="0.35">
      <c r="A7283" t="s">
        <v>7304</v>
      </c>
      <c r="B7283" s="4" t="s">
        <v>17</v>
      </c>
      <c r="C7283">
        <v>1</v>
      </c>
      <c r="D7283">
        <v>1</v>
      </c>
      <c r="E7283">
        <v>1</v>
      </c>
      <c r="H7283" s="1">
        <v>45193</v>
      </c>
      <c r="I7283" s="4" t="str">
        <f t="shared" si="793"/>
        <v>Cookie</v>
      </c>
      <c r="J7283" s="6">
        <f t="shared" si="794"/>
        <v>1</v>
      </c>
      <c r="K7283" s="6">
        <f t="shared" si="795"/>
        <v>1</v>
      </c>
      <c r="L7283" s="6">
        <f t="shared" si="792"/>
        <v>1</v>
      </c>
      <c r="M7283" t="str">
        <f t="shared" si="796"/>
        <v>Default mode</v>
      </c>
      <c r="N7283" t="str">
        <f t="shared" si="797"/>
        <v>UNKNOWN</v>
      </c>
      <c r="O7283" s="8">
        <f t="shared" si="798"/>
        <v>45193</v>
      </c>
    </row>
    <row r="7284" spans="1:15" x14ac:dyDescent="0.35">
      <c r="A7284" t="s">
        <v>7305</v>
      </c>
      <c r="B7284" s="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  <c r="I7284" s="4" t="str">
        <f t="shared" si="793"/>
        <v>Juice</v>
      </c>
      <c r="J7284" s="6">
        <f t="shared" si="794"/>
        <v>2</v>
      </c>
      <c r="K7284" s="6">
        <f t="shared" si="795"/>
        <v>3</v>
      </c>
      <c r="L7284" s="6">
        <f t="shared" si="792"/>
        <v>6</v>
      </c>
      <c r="M7284" t="str">
        <f t="shared" si="796"/>
        <v>Digital Wallet</v>
      </c>
      <c r="N7284" t="str">
        <f t="shared" si="797"/>
        <v>UNKNOWN</v>
      </c>
      <c r="O7284" s="8">
        <f t="shared" si="798"/>
        <v>45092</v>
      </c>
    </row>
    <row r="7285" spans="1:15" x14ac:dyDescent="0.35">
      <c r="A7285" t="s">
        <v>7306</v>
      </c>
      <c r="B7285" s="4" t="s">
        <v>17</v>
      </c>
      <c r="D7285">
        <v>1</v>
      </c>
      <c r="E7285">
        <v>5</v>
      </c>
      <c r="G7285" t="s">
        <v>11</v>
      </c>
      <c r="H7285" s="1">
        <v>45214</v>
      </c>
      <c r="I7285" s="4" t="str">
        <f t="shared" si="793"/>
        <v>Cookie</v>
      </c>
      <c r="J7285" s="6">
        <f t="shared" si="794"/>
        <v>5</v>
      </c>
      <c r="K7285" s="6">
        <f t="shared" si="795"/>
        <v>1</v>
      </c>
      <c r="L7285" s="6">
        <f t="shared" si="792"/>
        <v>5</v>
      </c>
      <c r="M7285" t="str">
        <f t="shared" si="796"/>
        <v>Default mode</v>
      </c>
      <c r="N7285" t="str">
        <f t="shared" si="797"/>
        <v>Takeaway</v>
      </c>
      <c r="O7285" s="8">
        <f t="shared" si="798"/>
        <v>45214</v>
      </c>
    </row>
    <row r="7286" spans="1:15" x14ac:dyDescent="0.35">
      <c r="A7286" t="s">
        <v>7307</v>
      </c>
      <c r="B7286" s="4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I7286" s="4" t="str">
        <f t="shared" si="793"/>
        <v>Salad</v>
      </c>
      <c r="J7286" s="6">
        <f t="shared" si="794"/>
        <v>5</v>
      </c>
      <c r="K7286" s="6">
        <f t="shared" si="795"/>
        <v>5</v>
      </c>
      <c r="L7286" s="6">
        <f t="shared" si="792"/>
        <v>25</v>
      </c>
      <c r="M7286" t="str">
        <f t="shared" si="796"/>
        <v>Cash</v>
      </c>
      <c r="N7286" t="str">
        <f t="shared" si="797"/>
        <v>UNKNOWN</v>
      </c>
      <c r="O7286" s="8">
        <f t="shared" si="798"/>
        <v>44996</v>
      </c>
    </row>
    <row r="7287" spans="1:15" x14ac:dyDescent="0.35">
      <c r="A7287" t="s">
        <v>7308</v>
      </c>
      <c r="B7287" s="4" t="s">
        <v>9</v>
      </c>
      <c r="C7287">
        <v>2</v>
      </c>
      <c r="D7287">
        <v>2</v>
      </c>
      <c r="E7287">
        <v>4</v>
      </c>
      <c r="H7287" s="1">
        <v>44927</v>
      </c>
      <c r="I7287" s="4" t="str">
        <f t="shared" si="793"/>
        <v>Coffee</v>
      </c>
      <c r="J7287" s="6">
        <f t="shared" si="794"/>
        <v>2</v>
      </c>
      <c r="K7287" s="6">
        <f t="shared" si="795"/>
        <v>2</v>
      </c>
      <c r="L7287" s="6">
        <f t="shared" si="792"/>
        <v>4</v>
      </c>
      <c r="M7287" t="str">
        <f t="shared" si="796"/>
        <v>Default mode</v>
      </c>
      <c r="N7287" t="str">
        <f t="shared" si="797"/>
        <v>UNKNOWN</v>
      </c>
      <c r="O7287" s="8">
        <f t="shared" si="798"/>
        <v>44927</v>
      </c>
    </row>
    <row r="7288" spans="1:15" x14ac:dyDescent="0.35">
      <c r="A7288" t="s">
        <v>7309</v>
      </c>
      <c r="B7288" s="4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I7288" s="4" t="str">
        <f t="shared" si="793"/>
        <v>UNKNOWN</v>
      </c>
      <c r="J7288" s="6">
        <f t="shared" si="794"/>
        <v>2</v>
      </c>
      <c r="K7288" s="6">
        <f t="shared" si="795"/>
        <v>5</v>
      </c>
      <c r="L7288" s="6">
        <f t="shared" si="792"/>
        <v>10</v>
      </c>
      <c r="M7288" t="str">
        <f t="shared" si="796"/>
        <v>Credit Card</v>
      </c>
      <c r="N7288" t="str">
        <f t="shared" si="797"/>
        <v>Takeaway</v>
      </c>
      <c r="O7288" s="8">
        <f t="shared" si="798"/>
        <v>45040</v>
      </c>
    </row>
    <row r="7289" spans="1:15" x14ac:dyDescent="0.35">
      <c r="A7289" t="s">
        <v>7310</v>
      </c>
      <c r="B7289" s="4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  <c r="I7289" s="4" t="str">
        <f t="shared" si="793"/>
        <v>Cookie</v>
      </c>
      <c r="J7289" s="6">
        <f t="shared" si="794"/>
        <v>3</v>
      </c>
      <c r="K7289" s="6">
        <f t="shared" si="795"/>
        <v>1</v>
      </c>
      <c r="L7289" s="6">
        <f t="shared" si="792"/>
        <v>3</v>
      </c>
      <c r="M7289" t="str">
        <f t="shared" si="796"/>
        <v>Digital Wallet</v>
      </c>
      <c r="N7289" t="str">
        <f t="shared" si="797"/>
        <v>Takeaway</v>
      </c>
      <c r="O7289" s="8">
        <f t="shared" si="798"/>
        <v>45232</v>
      </c>
    </row>
    <row r="7290" spans="1:15" x14ac:dyDescent="0.35">
      <c r="A7290" t="s">
        <v>7311</v>
      </c>
      <c r="B7290" s="4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I7290" s="4" t="str">
        <f t="shared" si="793"/>
        <v>Cake</v>
      </c>
      <c r="J7290" s="6">
        <f t="shared" si="794"/>
        <v>1</v>
      </c>
      <c r="K7290" s="6">
        <f t="shared" si="795"/>
        <v>3</v>
      </c>
      <c r="L7290" s="6">
        <f t="shared" si="792"/>
        <v>3</v>
      </c>
      <c r="M7290" t="str">
        <f t="shared" si="796"/>
        <v>Default mode</v>
      </c>
      <c r="N7290" t="str">
        <f t="shared" si="797"/>
        <v>In-store</v>
      </c>
      <c r="O7290" s="8">
        <f t="shared" si="798"/>
        <v>45078</v>
      </c>
    </row>
    <row r="7291" spans="1:15" x14ac:dyDescent="0.35">
      <c r="A7291" t="s">
        <v>7312</v>
      </c>
      <c r="B7291" s="4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I7291" s="4" t="str">
        <f t="shared" si="793"/>
        <v>Tea</v>
      </c>
      <c r="J7291" s="6">
        <f t="shared" si="794"/>
        <v>1</v>
      </c>
      <c r="K7291" s="6">
        <f t="shared" si="795"/>
        <v>1.5</v>
      </c>
      <c r="L7291" s="6">
        <f t="shared" si="792"/>
        <v>1.5</v>
      </c>
      <c r="M7291" t="str">
        <f t="shared" si="796"/>
        <v>Cash</v>
      </c>
      <c r="N7291" t="str">
        <f t="shared" si="797"/>
        <v>In-store</v>
      </c>
      <c r="O7291" s="8">
        <f t="shared" si="798"/>
        <v>45011</v>
      </c>
    </row>
    <row r="7292" spans="1:15" x14ac:dyDescent="0.35">
      <c r="A7292" t="s">
        <v>7313</v>
      </c>
      <c r="B7292" s="4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I7292" s="4" t="str">
        <f t="shared" si="793"/>
        <v>Cookie</v>
      </c>
      <c r="J7292" s="6">
        <f t="shared" si="794"/>
        <v>4</v>
      </c>
      <c r="K7292" s="6">
        <f t="shared" si="795"/>
        <v>1</v>
      </c>
      <c r="L7292" s="6">
        <f t="shared" si="792"/>
        <v>4</v>
      </c>
      <c r="M7292" t="str">
        <f t="shared" si="796"/>
        <v>Default mode</v>
      </c>
      <c r="N7292" t="str">
        <f t="shared" si="797"/>
        <v>Takeaway</v>
      </c>
      <c r="O7292" s="8">
        <f t="shared" si="798"/>
        <v>45133</v>
      </c>
    </row>
    <row r="7293" spans="1:15" x14ac:dyDescent="0.35">
      <c r="A7293" t="s">
        <v>7314</v>
      </c>
      <c r="B7293" s="4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I7293" s="4" t="str">
        <f t="shared" si="793"/>
        <v>Cake</v>
      </c>
      <c r="J7293" s="6">
        <f t="shared" si="794"/>
        <v>2</v>
      </c>
      <c r="K7293" s="6">
        <f t="shared" si="795"/>
        <v>3</v>
      </c>
      <c r="L7293" s="6">
        <f t="shared" si="792"/>
        <v>6</v>
      </c>
      <c r="M7293" t="str">
        <f t="shared" si="796"/>
        <v>Default mode</v>
      </c>
      <c r="N7293" t="str">
        <f t="shared" si="797"/>
        <v>Takeaway</v>
      </c>
      <c r="O7293" s="8">
        <f t="shared" si="798"/>
        <v>44947</v>
      </c>
    </row>
    <row r="7294" spans="1:15" x14ac:dyDescent="0.35">
      <c r="A7294" t="s">
        <v>7315</v>
      </c>
      <c r="B7294" s="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I7294" s="4" t="str">
        <f t="shared" si="793"/>
        <v>Salad</v>
      </c>
      <c r="J7294" s="6">
        <f t="shared" si="794"/>
        <v>1</v>
      </c>
      <c r="K7294" s="6">
        <f t="shared" si="795"/>
        <v>5</v>
      </c>
      <c r="L7294" s="6">
        <f t="shared" si="792"/>
        <v>5</v>
      </c>
      <c r="M7294" t="str">
        <f t="shared" si="796"/>
        <v>Default mode</v>
      </c>
      <c r="N7294" t="str">
        <f t="shared" si="797"/>
        <v>Takeaway</v>
      </c>
      <c r="O7294" s="8">
        <f t="shared" si="798"/>
        <v>45153</v>
      </c>
    </row>
    <row r="7295" spans="1:15" x14ac:dyDescent="0.35">
      <c r="A7295" t="s">
        <v>7316</v>
      </c>
      <c r="B7295" s="4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I7295" s="4" t="str">
        <f t="shared" si="793"/>
        <v>Tea</v>
      </c>
      <c r="J7295" s="6">
        <f t="shared" si="794"/>
        <v>1</v>
      </c>
      <c r="K7295" s="6">
        <f t="shared" si="795"/>
        <v>1.5</v>
      </c>
      <c r="L7295" s="6">
        <f t="shared" si="792"/>
        <v>1.5</v>
      </c>
      <c r="M7295" t="str">
        <f t="shared" si="796"/>
        <v>Credit Card</v>
      </c>
      <c r="N7295" t="str">
        <f t="shared" si="797"/>
        <v>Takeaway</v>
      </c>
      <c r="O7295" s="8">
        <f t="shared" si="798"/>
        <v>45171</v>
      </c>
    </row>
    <row r="7296" spans="1:15" x14ac:dyDescent="0.35">
      <c r="A7296" t="s">
        <v>7317</v>
      </c>
      <c r="B7296" s="4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  <c r="I7296" s="4" t="str">
        <f t="shared" si="793"/>
        <v>Coffee</v>
      </c>
      <c r="J7296" s="6">
        <f t="shared" si="794"/>
        <v>3</v>
      </c>
      <c r="K7296" s="6">
        <f t="shared" si="795"/>
        <v>2</v>
      </c>
      <c r="L7296" s="6">
        <f t="shared" si="792"/>
        <v>6</v>
      </c>
      <c r="M7296" t="str">
        <f t="shared" si="796"/>
        <v>Digital Wallet</v>
      </c>
      <c r="N7296" t="str">
        <f t="shared" si="797"/>
        <v>UNKNOWN</v>
      </c>
      <c r="O7296" s="8">
        <f t="shared" si="798"/>
        <v>45223</v>
      </c>
    </row>
    <row r="7297" spans="1:15" x14ac:dyDescent="0.35">
      <c r="A7297" t="s">
        <v>7318</v>
      </c>
      <c r="B7297" s="4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  <c r="I7297" s="4" t="str">
        <f t="shared" si="793"/>
        <v>Cake</v>
      </c>
      <c r="J7297" s="6">
        <f t="shared" si="794"/>
        <v>2</v>
      </c>
      <c r="K7297" s="6">
        <f t="shared" si="795"/>
        <v>3</v>
      </c>
      <c r="L7297" s="6">
        <f t="shared" si="792"/>
        <v>6</v>
      </c>
      <c r="M7297" t="str">
        <f t="shared" si="796"/>
        <v>Digital Wallet</v>
      </c>
      <c r="N7297" t="str">
        <f t="shared" si="797"/>
        <v>UNKNOWN</v>
      </c>
      <c r="O7297" s="8">
        <f t="shared" si="798"/>
        <v>45078</v>
      </c>
    </row>
    <row r="7298" spans="1:15" x14ac:dyDescent="0.35">
      <c r="A7298" t="s">
        <v>7319</v>
      </c>
      <c r="B7298" s="4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  <c r="I7298" s="4" t="str">
        <f t="shared" si="793"/>
        <v>Sandwich</v>
      </c>
      <c r="J7298" s="6">
        <f t="shared" si="794"/>
        <v>3</v>
      </c>
      <c r="K7298" s="6">
        <f t="shared" si="795"/>
        <v>4</v>
      </c>
      <c r="L7298" s="6">
        <f t="shared" ref="L7298:L7361" si="799">IF(ISBLANK(E7298),PRODUCT(J7298,K7298),IF(E7298="ERROR",PRODUCT(J7298,K7298),IF(E7298="UNKNOWN",PRODUCT(J7298,K7298),E7298)))</f>
        <v>12</v>
      </c>
      <c r="M7298" t="str">
        <f t="shared" si="796"/>
        <v>Digital Wallet</v>
      </c>
      <c r="N7298" t="str">
        <f t="shared" si="797"/>
        <v>In-store</v>
      </c>
      <c r="O7298" s="8">
        <f t="shared" si="798"/>
        <v>45172</v>
      </c>
    </row>
    <row r="7299" spans="1:15" x14ac:dyDescent="0.35">
      <c r="A7299" t="s">
        <v>7320</v>
      </c>
      <c r="B7299" s="4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  <c r="I7299" s="4" t="str">
        <f t="shared" ref="I7299:I7362" si="800">IF(ISBLANK(B7299),"UNKNOWN",IF(B7299="ERROR","Juice",B7299))</f>
        <v>Smoothie</v>
      </c>
      <c r="J7299" s="6">
        <f t="shared" ref="J7299:J7362" si="801">IF(ISBLANK(C7299),E7299/D7299,IF(C7299="ERROR",AVERAGE(C7299:C17298),IF(C7299="UNKNOWN",MEDIAN(C7299:C17298),C7299)))</f>
        <v>3</v>
      </c>
      <c r="K7299" s="6">
        <f t="shared" ref="K7299:K7362" si="802">IF(ISBLANK(D7299),0,IF(D7299="ERROR",AVERAGE(D7299:D17298),IF(D7299="UNKNOWN",MEDIAN(D7299:D17298),D7299)))</f>
        <v>4</v>
      </c>
      <c r="L7299" s="6">
        <f t="shared" si="799"/>
        <v>12</v>
      </c>
      <c r="M7299" t="str">
        <f t="shared" ref="M7299:M7362" si="803">IF(ISBLANK(F7299),"Default mode",IF(F7299="ERROR","Cash",F7299))</f>
        <v>Cash</v>
      </c>
      <c r="N7299" t="str">
        <f t="shared" ref="N7299:N7362" si="804">IF(ISBLANK(G7299),"UNKNOWN",IF(G7299="ERROR","Cafe",G7299))</f>
        <v>In-store</v>
      </c>
      <c r="O7299" s="8">
        <f t="shared" ref="O7299:O7362" si="805">IF(ISBLANK(H7299),DATE(2023,1,1),IF(H7299="ERROR",DATE(2023,6,1),IF(H7299="UNKNOWN",DATE(2023,1,1),H7299)))</f>
        <v>44929</v>
      </c>
    </row>
    <row r="7300" spans="1:15" x14ac:dyDescent="0.35">
      <c r="A7300" t="s">
        <v>7321</v>
      </c>
      <c r="B7300" s="4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I7300" s="4" t="str">
        <f t="shared" si="800"/>
        <v>Tea</v>
      </c>
      <c r="J7300" s="6">
        <f t="shared" si="801"/>
        <v>5</v>
      </c>
      <c r="K7300" s="6">
        <f t="shared" si="802"/>
        <v>1.5</v>
      </c>
      <c r="L7300" s="6">
        <f t="shared" si="799"/>
        <v>7.5</v>
      </c>
      <c r="M7300" t="str">
        <f t="shared" si="803"/>
        <v>Default mode</v>
      </c>
      <c r="N7300" t="str">
        <f t="shared" si="804"/>
        <v>Takeaway</v>
      </c>
      <c r="O7300" s="8">
        <f t="shared" si="805"/>
        <v>44940</v>
      </c>
    </row>
    <row r="7301" spans="1:15" x14ac:dyDescent="0.35">
      <c r="A7301" t="s">
        <v>7322</v>
      </c>
      <c r="B7301" s="4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I7301" s="4" t="str">
        <f t="shared" si="800"/>
        <v>Juice</v>
      </c>
      <c r="J7301" s="6">
        <f t="shared" si="801"/>
        <v>5</v>
      </c>
      <c r="K7301" s="6">
        <f t="shared" si="802"/>
        <v>3</v>
      </c>
      <c r="L7301" s="6">
        <f t="shared" si="799"/>
        <v>15</v>
      </c>
      <c r="M7301" t="str">
        <f t="shared" si="803"/>
        <v>Credit Card</v>
      </c>
      <c r="N7301" t="str">
        <f t="shared" si="804"/>
        <v>In-store</v>
      </c>
      <c r="O7301" s="8">
        <f t="shared" si="805"/>
        <v>45189</v>
      </c>
    </row>
    <row r="7302" spans="1:15" x14ac:dyDescent="0.35">
      <c r="A7302" t="s">
        <v>7323</v>
      </c>
      <c r="B7302" s="4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I7302" s="4" t="str">
        <f t="shared" si="800"/>
        <v>Tea</v>
      </c>
      <c r="J7302" s="6">
        <f t="shared" si="801"/>
        <v>2</v>
      </c>
      <c r="K7302" s="6">
        <f t="shared" si="802"/>
        <v>1.5</v>
      </c>
      <c r="L7302" s="6">
        <f t="shared" si="799"/>
        <v>3</v>
      </c>
      <c r="M7302" t="str">
        <f t="shared" si="803"/>
        <v>Cash</v>
      </c>
      <c r="N7302" t="str">
        <f t="shared" si="804"/>
        <v>Takeaway</v>
      </c>
      <c r="O7302" s="8">
        <f t="shared" si="805"/>
        <v>45055</v>
      </c>
    </row>
    <row r="7303" spans="1:15" x14ac:dyDescent="0.35">
      <c r="A7303" t="s">
        <v>7324</v>
      </c>
      <c r="B7303" s="4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  <c r="I7303" s="4" t="str">
        <f t="shared" si="800"/>
        <v>Salad</v>
      </c>
      <c r="J7303" s="6">
        <f t="shared" si="801"/>
        <v>5</v>
      </c>
      <c r="K7303" s="6">
        <f t="shared" si="802"/>
        <v>5</v>
      </c>
      <c r="L7303" s="6">
        <f t="shared" si="799"/>
        <v>25</v>
      </c>
      <c r="M7303" t="str">
        <f t="shared" si="803"/>
        <v>Cash</v>
      </c>
      <c r="N7303" t="str">
        <f t="shared" si="804"/>
        <v>Takeaway</v>
      </c>
      <c r="O7303" s="8">
        <f t="shared" si="805"/>
        <v>45130</v>
      </c>
    </row>
    <row r="7304" spans="1:15" x14ac:dyDescent="0.35">
      <c r="A7304" t="s">
        <v>7325</v>
      </c>
      <c r="B7304" s="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I7304" s="4" t="str">
        <f t="shared" si="800"/>
        <v>Cookie</v>
      </c>
      <c r="J7304" s="6">
        <f t="shared" si="801"/>
        <v>1</v>
      </c>
      <c r="K7304" s="6">
        <f t="shared" si="802"/>
        <v>1</v>
      </c>
      <c r="L7304" s="6">
        <f t="shared" si="799"/>
        <v>1</v>
      </c>
      <c r="M7304" t="str">
        <f t="shared" si="803"/>
        <v>Cash</v>
      </c>
      <c r="N7304" t="str">
        <f t="shared" si="804"/>
        <v>Takeaway</v>
      </c>
      <c r="O7304" s="8">
        <f t="shared" si="805"/>
        <v>45261</v>
      </c>
    </row>
    <row r="7305" spans="1:15" x14ac:dyDescent="0.35">
      <c r="A7305" t="s">
        <v>7326</v>
      </c>
      <c r="B7305" s="4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  <c r="I7305" s="4" t="str">
        <f t="shared" si="800"/>
        <v>Sandwich</v>
      </c>
      <c r="J7305" s="6">
        <f t="shared" si="801"/>
        <v>1</v>
      </c>
      <c r="K7305" s="6">
        <f t="shared" si="802"/>
        <v>4</v>
      </c>
      <c r="L7305" s="6">
        <f t="shared" si="799"/>
        <v>4</v>
      </c>
      <c r="M7305" t="str">
        <f t="shared" si="803"/>
        <v>Digital Wallet</v>
      </c>
      <c r="N7305" t="str">
        <f t="shared" si="804"/>
        <v>Takeaway</v>
      </c>
      <c r="O7305" s="8">
        <f t="shared" si="805"/>
        <v>44976</v>
      </c>
    </row>
    <row r="7306" spans="1:15" x14ac:dyDescent="0.35">
      <c r="A7306" t="s">
        <v>7327</v>
      </c>
      <c r="B7306" s="4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  <c r="I7306" s="4" t="str">
        <f t="shared" si="800"/>
        <v>Coffee</v>
      </c>
      <c r="J7306" s="6">
        <f t="shared" si="801"/>
        <v>5</v>
      </c>
      <c r="K7306" s="6">
        <f t="shared" si="802"/>
        <v>2</v>
      </c>
      <c r="L7306" s="6">
        <f t="shared" si="799"/>
        <v>10</v>
      </c>
      <c r="M7306" t="str">
        <f t="shared" si="803"/>
        <v>UNKNOWN</v>
      </c>
      <c r="N7306" t="str">
        <f t="shared" si="804"/>
        <v>UNKNOWN</v>
      </c>
      <c r="O7306" s="8">
        <f t="shared" si="805"/>
        <v>45146</v>
      </c>
    </row>
    <row r="7307" spans="1:15" x14ac:dyDescent="0.35">
      <c r="A7307" t="s">
        <v>7328</v>
      </c>
      <c r="B7307" s="4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I7307" s="4" t="str">
        <f t="shared" si="800"/>
        <v>Cake</v>
      </c>
      <c r="J7307" s="6">
        <f t="shared" si="801"/>
        <v>1</v>
      </c>
      <c r="K7307" s="6">
        <f t="shared" si="802"/>
        <v>3</v>
      </c>
      <c r="L7307" s="6">
        <f t="shared" si="799"/>
        <v>3</v>
      </c>
      <c r="M7307" t="str">
        <f t="shared" si="803"/>
        <v>Credit Card</v>
      </c>
      <c r="N7307" t="str">
        <f t="shared" si="804"/>
        <v>UNKNOWN</v>
      </c>
      <c r="O7307" s="8">
        <f t="shared" si="805"/>
        <v>45243</v>
      </c>
    </row>
    <row r="7308" spans="1:15" x14ac:dyDescent="0.35">
      <c r="A7308" t="s">
        <v>7329</v>
      </c>
      <c r="B7308" s="4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  <c r="I7308" s="4" t="str">
        <f t="shared" si="800"/>
        <v>Cookie</v>
      </c>
      <c r="J7308" s="6">
        <f t="shared" si="801"/>
        <v>4</v>
      </c>
      <c r="K7308" s="6">
        <f t="shared" si="802"/>
        <v>1</v>
      </c>
      <c r="L7308" s="6">
        <f t="shared" si="799"/>
        <v>4</v>
      </c>
      <c r="M7308" t="str">
        <f t="shared" si="803"/>
        <v>Credit Card</v>
      </c>
      <c r="N7308" t="str">
        <f t="shared" si="804"/>
        <v>Cafe</v>
      </c>
      <c r="O7308" s="8">
        <f t="shared" si="805"/>
        <v>44927</v>
      </c>
    </row>
    <row r="7309" spans="1:15" x14ac:dyDescent="0.35">
      <c r="A7309" t="s">
        <v>7330</v>
      </c>
      <c r="B7309" s="4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  <c r="I7309" s="4" t="str">
        <f t="shared" si="800"/>
        <v>UNKNOWN</v>
      </c>
      <c r="J7309" s="6">
        <f t="shared" si="801"/>
        <v>5</v>
      </c>
      <c r="K7309" s="6">
        <f t="shared" si="802"/>
        <v>4</v>
      </c>
      <c r="L7309" s="6">
        <f t="shared" si="799"/>
        <v>20</v>
      </c>
      <c r="M7309" t="str">
        <f t="shared" si="803"/>
        <v>Digital Wallet</v>
      </c>
      <c r="N7309" t="str">
        <f t="shared" si="804"/>
        <v>Takeaway</v>
      </c>
      <c r="O7309" s="8">
        <f t="shared" si="805"/>
        <v>45290</v>
      </c>
    </row>
    <row r="7310" spans="1:15" x14ac:dyDescent="0.35">
      <c r="A7310" t="s">
        <v>7331</v>
      </c>
      <c r="B7310" s="4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I7310" s="4" t="str">
        <f t="shared" si="800"/>
        <v>UNKNOWN</v>
      </c>
      <c r="J7310" s="6">
        <f t="shared" si="801"/>
        <v>2</v>
      </c>
      <c r="K7310" s="6">
        <f t="shared" si="802"/>
        <v>2</v>
      </c>
      <c r="L7310" s="6">
        <f t="shared" si="799"/>
        <v>4</v>
      </c>
      <c r="M7310" t="str">
        <f t="shared" si="803"/>
        <v>Credit Card</v>
      </c>
      <c r="N7310" t="str">
        <f t="shared" si="804"/>
        <v>In-store</v>
      </c>
      <c r="O7310" s="8">
        <f t="shared" si="805"/>
        <v>45050</v>
      </c>
    </row>
    <row r="7311" spans="1:15" x14ac:dyDescent="0.35">
      <c r="A7311" t="s">
        <v>7332</v>
      </c>
      <c r="B7311" s="4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  <c r="I7311" s="4" t="str">
        <f t="shared" si="800"/>
        <v>Tea</v>
      </c>
      <c r="J7311" s="6">
        <f t="shared" si="801"/>
        <v>5</v>
      </c>
      <c r="K7311" s="6">
        <f t="shared" si="802"/>
        <v>1.5</v>
      </c>
      <c r="L7311" s="6">
        <f t="shared" si="799"/>
        <v>7.5</v>
      </c>
      <c r="M7311" t="str">
        <f t="shared" si="803"/>
        <v>UNKNOWN</v>
      </c>
      <c r="N7311" t="str">
        <f t="shared" si="804"/>
        <v>Takeaway</v>
      </c>
      <c r="O7311" s="8">
        <f t="shared" si="805"/>
        <v>44927</v>
      </c>
    </row>
    <row r="7312" spans="1:15" x14ac:dyDescent="0.35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  <c r="I7312" s="4" t="str">
        <f t="shared" si="800"/>
        <v>UNKNOWN</v>
      </c>
      <c r="J7312" s="6">
        <f t="shared" si="801"/>
        <v>3</v>
      </c>
      <c r="K7312" s="6">
        <f t="shared" si="802"/>
        <v>4</v>
      </c>
      <c r="L7312" s="6">
        <f t="shared" si="799"/>
        <v>12</v>
      </c>
      <c r="M7312" t="str">
        <f t="shared" si="803"/>
        <v>Digital Wallet</v>
      </c>
      <c r="N7312" t="str">
        <f t="shared" si="804"/>
        <v>In-store</v>
      </c>
      <c r="O7312" s="8">
        <f t="shared" si="805"/>
        <v>45076</v>
      </c>
    </row>
    <row r="7313" spans="1:15" x14ac:dyDescent="0.35">
      <c r="A7313" t="s">
        <v>7334</v>
      </c>
      <c r="B7313" s="4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I7313" s="4" t="str">
        <f t="shared" si="800"/>
        <v>Smoothie</v>
      </c>
      <c r="J7313" s="6">
        <f t="shared" si="801"/>
        <v>4</v>
      </c>
      <c r="K7313" s="6">
        <f t="shared" si="802"/>
        <v>4</v>
      </c>
      <c r="L7313" s="6">
        <f t="shared" si="799"/>
        <v>16</v>
      </c>
      <c r="M7313" t="str">
        <f t="shared" si="803"/>
        <v>Credit Card</v>
      </c>
      <c r="N7313" t="str">
        <f t="shared" si="804"/>
        <v>In-store</v>
      </c>
      <c r="O7313" s="8">
        <f t="shared" si="805"/>
        <v>44935</v>
      </c>
    </row>
    <row r="7314" spans="1:15" x14ac:dyDescent="0.35">
      <c r="A7314" t="s">
        <v>7335</v>
      </c>
      <c r="B7314" s="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  <c r="I7314" s="4" t="str">
        <f t="shared" si="800"/>
        <v>Sandwich</v>
      </c>
      <c r="J7314" s="6">
        <f t="shared" si="801"/>
        <v>3</v>
      </c>
      <c r="K7314" s="6">
        <f t="shared" si="802"/>
        <v>4</v>
      </c>
      <c r="L7314" s="6">
        <f t="shared" si="799"/>
        <v>12</v>
      </c>
      <c r="M7314" t="str">
        <f t="shared" si="803"/>
        <v>Digital Wallet</v>
      </c>
      <c r="N7314" t="str">
        <f t="shared" si="804"/>
        <v>Cafe</v>
      </c>
      <c r="O7314" s="8">
        <f t="shared" si="805"/>
        <v>45180</v>
      </c>
    </row>
    <row r="7315" spans="1:15" x14ac:dyDescent="0.35">
      <c r="A7315" t="s">
        <v>7336</v>
      </c>
      <c r="B7315" s="4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  <c r="I7315" s="4" t="str">
        <f t="shared" si="800"/>
        <v>Salad</v>
      </c>
      <c r="J7315" s="6">
        <f t="shared" si="801"/>
        <v>4</v>
      </c>
      <c r="K7315" s="6">
        <f t="shared" si="802"/>
        <v>5</v>
      </c>
      <c r="L7315" s="6">
        <f t="shared" si="799"/>
        <v>20</v>
      </c>
      <c r="M7315" t="str">
        <f t="shared" si="803"/>
        <v>Digital Wallet</v>
      </c>
      <c r="N7315" t="str">
        <f t="shared" si="804"/>
        <v>In-store</v>
      </c>
      <c r="O7315" s="8">
        <f t="shared" si="805"/>
        <v>45207</v>
      </c>
    </row>
    <row r="7316" spans="1:15" x14ac:dyDescent="0.35">
      <c r="A7316" t="s">
        <v>7337</v>
      </c>
      <c r="B7316" s="4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  <c r="I7316" s="4" t="str">
        <f t="shared" si="800"/>
        <v>Juice</v>
      </c>
      <c r="J7316" s="6">
        <f t="shared" si="801"/>
        <v>2</v>
      </c>
      <c r="K7316" s="6">
        <f t="shared" si="802"/>
        <v>3</v>
      </c>
      <c r="L7316" s="6">
        <f t="shared" si="799"/>
        <v>6</v>
      </c>
      <c r="M7316" t="str">
        <f t="shared" si="803"/>
        <v>Digital Wallet</v>
      </c>
      <c r="N7316" t="str">
        <f t="shared" si="804"/>
        <v>In-store</v>
      </c>
      <c r="O7316" s="8">
        <f t="shared" si="805"/>
        <v>45162</v>
      </c>
    </row>
    <row r="7317" spans="1:15" x14ac:dyDescent="0.35">
      <c r="A7317" t="s">
        <v>7338</v>
      </c>
      <c r="B7317" s="4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  <c r="I7317" s="4" t="str">
        <f t="shared" si="800"/>
        <v>Tea</v>
      </c>
      <c r="J7317" s="6">
        <f t="shared" si="801"/>
        <v>3</v>
      </c>
      <c r="K7317" s="6">
        <f t="shared" si="802"/>
        <v>1.5</v>
      </c>
      <c r="L7317" s="6">
        <f t="shared" si="799"/>
        <v>4.5</v>
      </c>
      <c r="M7317" t="str">
        <f t="shared" si="803"/>
        <v>Digital Wallet</v>
      </c>
      <c r="N7317" t="str">
        <f t="shared" si="804"/>
        <v>In-store</v>
      </c>
      <c r="O7317" s="8">
        <f t="shared" si="805"/>
        <v>45056</v>
      </c>
    </row>
    <row r="7318" spans="1:15" x14ac:dyDescent="0.35">
      <c r="A7318" t="s">
        <v>7339</v>
      </c>
      <c r="B7318" s="4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I7318" s="4" t="str">
        <f t="shared" si="800"/>
        <v>Cookie</v>
      </c>
      <c r="J7318" s="6">
        <f t="shared" si="801"/>
        <v>4</v>
      </c>
      <c r="K7318" s="6">
        <f t="shared" si="802"/>
        <v>1</v>
      </c>
      <c r="L7318" s="6">
        <f t="shared" si="799"/>
        <v>4</v>
      </c>
      <c r="M7318" t="str">
        <f t="shared" si="803"/>
        <v>Credit Card</v>
      </c>
      <c r="N7318" t="str">
        <f t="shared" si="804"/>
        <v>In-store</v>
      </c>
      <c r="O7318" s="8">
        <f t="shared" si="805"/>
        <v>45289</v>
      </c>
    </row>
    <row r="7319" spans="1:15" x14ac:dyDescent="0.35">
      <c r="A7319" t="s">
        <v>7340</v>
      </c>
      <c r="B7319" s="4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  <c r="I7319" s="4" t="str">
        <f t="shared" si="800"/>
        <v>Salad</v>
      </c>
      <c r="J7319" s="6">
        <f t="shared" si="801"/>
        <v>1</v>
      </c>
      <c r="K7319" s="6">
        <f t="shared" si="802"/>
        <v>3.0486465280502157</v>
      </c>
      <c r="L7319" s="6">
        <f t="shared" si="799"/>
        <v>5</v>
      </c>
      <c r="M7319" t="str">
        <f t="shared" si="803"/>
        <v>Default mode</v>
      </c>
      <c r="N7319" t="str">
        <f t="shared" si="804"/>
        <v>Takeaway</v>
      </c>
      <c r="O7319" s="8">
        <f t="shared" si="805"/>
        <v>45153</v>
      </c>
    </row>
    <row r="7320" spans="1:15" x14ac:dyDescent="0.35">
      <c r="A7320" t="s">
        <v>7341</v>
      </c>
      <c r="B7320" s="4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  <c r="I7320" s="4" t="str">
        <f t="shared" si="800"/>
        <v>Juice</v>
      </c>
      <c r="J7320" s="6">
        <f t="shared" si="801"/>
        <v>3</v>
      </c>
      <c r="K7320" s="6">
        <f t="shared" si="802"/>
        <v>3</v>
      </c>
      <c r="L7320" s="6">
        <f t="shared" si="799"/>
        <v>9</v>
      </c>
      <c r="M7320" t="str">
        <f t="shared" si="803"/>
        <v>UNKNOWN</v>
      </c>
      <c r="N7320" t="str">
        <f t="shared" si="804"/>
        <v>In-store</v>
      </c>
      <c r="O7320" s="8">
        <f t="shared" si="805"/>
        <v>45126</v>
      </c>
    </row>
    <row r="7321" spans="1:15" x14ac:dyDescent="0.35">
      <c r="A7321" t="s">
        <v>7342</v>
      </c>
      <c r="B7321" s="4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  <c r="I7321" s="4" t="str">
        <f t="shared" si="800"/>
        <v>Smoothie</v>
      </c>
      <c r="J7321" s="6">
        <f t="shared" si="801"/>
        <v>5</v>
      </c>
      <c r="K7321" s="6">
        <f t="shared" si="802"/>
        <v>3</v>
      </c>
      <c r="L7321" s="6">
        <f t="shared" si="799"/>
        <v>20</v>
      </c>
      <c r="M7321" t="str">
        <f t="shared" si="803"/>
        <v>Cash</v>
      </c>
      <c r="N7321" t="str">
        <f t="shared" si="804"/>
        <v>UNKNOWN</v>
      </c>
      <c r="O7321" s="8">
        <f t="shared" si="805"/>
        <v>45220</v>
      </c>
    </row>
    <row r="7322" spans="1:15" x14ac:dyDescent="0.35">
      <c r="A7322" t="s">
        <v>7343</v>
      </c>
      <c r="B7322" s="4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  <c r="I7322" s="4" t="str">
        <f t="shared" si="800"/>
        <v>Cookie</v>
      </c>
      <c r="J7322" s="6">
        <f t="shared" si="801"/>
        <v>5</v>
      </c>
      <c r="K7322" s="6">
        <f t="shared" si="802"/>
        <v>1</v>
      </c>
      <c r="L7322" s="6">
        <f t="shared" si="799"/>
        <v>5</v>
      </c>
      <c r="M7322" t="str">
        <f t="shared" si="803"/>
        <v>Digital Wallet</v>
      </c>
      <c r="N7322" t="str">
        <f t="shared" si="804"/>
        <v>UNKNOWN</v>
      </c>
      <c r="O7322" s="8">
        <f t="shared" si="805"/>
        <v>45236</v>
      </c>
    </row>
    <row r="7323" spans="1:15" x14ac:dyDescent="0.35">
      <c r="A7323" t="s">
        <v>7344</v>
      </c>
      <c r="B7323" s="4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  <c r="I7323" s="4" t="str">
        <f t="shared" si="800"/>
        <v>Sandwich</v>
      </c>
      <c r="J7323" s="6">
        <f t="shared" si="801"/>
        <v>3</v>
      </c>
      <c r="K7323" s="6">
        <f t="shared" si="802"/>
        <v>4</v>
      </c>
      <c r="L7323" s="6">
        <f t="shared" si="799"/>
        <v>12</v>
      </c>
      <c r="M7323" t="str">
        <f t="shared" si="803"/>
        <v>Digital Wallet</v>
      </c>
      <c r="N7323" t="str">
        <f t="shared" si="804"/>
        <v>Takeaway</v>
      </c>
      <c r="O7323" s="8">
        <f t="shared" si="805"/>
        <v>45078</v>
      </c>
    </row>
    <row r="7324" spans="1:15" x14ac:dyDescent="0.35">
      <c r="A7324" t="s">
        <v>7345</v>
      </c>
      <c r="B7324" s="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I7324" s="4" t="str">
        <f t="shared" si="800"/>
        <v>Juice</v>
      </c>
      <c r="J7324" s="6">
        <f t="shared" si="801"/>
        <v>1</v>
      </c>
      <c r="K7324" s="6">
        <f t="shared" si="802"/>
        <v>3</v>
      </c>
      <c r="L7324" s="6">
        <f t="shared" si="799"/>
        <v>3</v>
      </c>
      <c r="M7324" t="str">
        <f t="shared" si="803"/>
        <v>Cash</v>
      </c>
      <c r="N7324" t="str">
        <f t="shared" si="804"/>
        <v>In-store</v>
      </c>
      <c r="O7324" s="8">
        <f t="shared" si="805"/>
        <v>45200</v>
      </c>
    </row>
    <row r="7325" spans="1:15" x14ac:dyDescent="0.35">
      <c r="A7325" t="s">
        <v>7346</v>
      </c>
      <c r="B7325" s="4" t="s">
        <v>13</v>
      </c>
      <c r="C7325">
        <v>4</v>
      </c>
      <c r="D7325">
        <v>3</v>
      </c>
      <c r="E7325">
        <v>12</v>
      </c>
      <c r="H7325" s="1">
        <v>45240</v>
      </c>
      <c r="I7325" s="4" t="str">
        <f t="shared" si="800"/>
        <v>Cake</v>
      </c>
      <c r="J7325" s="6">
        <f t="shared" si="801"/>
        <v>4</v>
      </c>
      <c r="K7325" s="6">
        <f t="shared" si="802"/>
        <v>3</v>
      </c>
      <c r="L7325" s="6">
        <f t="shared" si="799"/>
        <v>12</v>
      </c>
      <c r="M7325" t="str">
        <f t="shared" si="803"/>
        <v>Default mode</v>
      </c>
      <c r="N7325" t="str">
        <f t="shared" si="804"/>
        <v>UNKNOWN</v>
      </c>
      <c r="O7325" s="8">
        <f t="shared" si="805"/>
        <v>45240</v>
      </c>
    </row>
    <row r="7326" spans="1:15" x14ac:dyDescent="0.35">
      <c r="A7326" t="s">
        <v>7347</v>
      </c>
      <c r="B7326" s="4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I7326" s="4" t="str">
        <f t="shared" si="800"/>
        <v>Sandwich</v>
      </c>
      <c r="J7326" s="6">
        <f t="shared" si="801"/>
        <v>3</v>
      </c>
      <c r="K7326" s="6">
        <f t="shared" si="802"/>
        <v>4</v>
      </c>
      <c r="L7326" s="6">
        <f t="shared" si="799"/>
        <v>12</v>
      </c>
      <c r="M7326" t="str">
        <f t="shared" si="803"/>
        <v>Cash</v>
      </c>
      <c r="N7326" t="str">
        <f t="shared" si="804"/>
        <v>In-store</v>
      </c>
      <c r="O7326" s="8">
        <f t="shared" si="805"/>
        <v>44949</v>
      </c>
    </row>
    <row r="7327" spans="1:15" x14ac:dyDescent="0.35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I7327" s="4" t="str">
        <f t="shared" si="800"/>
        <v>UNKNOWN</v>
      </c>
      <c r="J7327" s="6">
        <f t="shared" si="801"/>
        <v>2</v>
      </c>
      <c r="K7327" s="6">
        <f t="shared" si="802"/>
        <v>1</v>
      </c>
      <c r="L7327" s="6">
        <f t="shared" si="799"/>
        <v>2</v>
      </c>
      <c r="M7327" t="str">
        <f t="shared" si="803"/>
        <v>Credit Card</v>
      </c>
      <c r="N7327" t="str">
        <f t="shared" si="804"/>
        <v>In-store</v>
      </c>
      <c r="O7327" s="8">
        <f t="shared" si="805"/>
        <v>44946</v>
      </c>
    </row>
    <row r="7328" spans="1:15" x14ac:dyDescent="0.35">
      <c r="A7328" t="s">
        <v>7349</v>
      </c>
      <c r="B7328" s="4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I7328" s="4" t="str">
        <f t="shared" si="800"/>
        <v>Tea</v>
      </c>
      <c r="J7328" s="6">
        <f t="shared" si="801"/>
        <v>3</v>
      </c>
      <c r="K7328" s="6">
        <f t="shared" si="802"/>
        <v>1.5</v>
      </c>
      <c r="L7328" s="6">
        <f t="shared" si="799"/>
        <v>4.5</v>
      </c>
      <c r="M7328" t="str">
        <f t="shared" si="803"/>
        <v>Cash</v>
      </c>
      <c r="N7328" t="str">
        <f t="shared" si="804"/>
        <v>In-store</v>
      </c>
      <c r="O7328" s="8">
        <f t="shared" si="805"/>
        <v>45155</v>
      </c>
    </row>
    <row r="7329" spans="1:15" x14ac:dyDescent="0.35">
      <c r="A7329" t="s">
        <v>7350</v>
      </c>
      <c r="B7329" s="4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  <c r="I7329" s="4" t="str">
        <f t="shared" si="800"/>
        <v>Cake</v>
      </c>
      <c r="J7329" s="6">
        <f t="shared" si="801"/>
        <v>5</v>
      </c>
      <c r="K7329" s="6">
        <f t="shared" si="802"/>
        <v>3</v>
      </c>
      <c r="L7329" s="6">
        <f t="shared" si="799"/>
        <v>15</v>
      </c>
      <c r="M7329" t="str">
        <f t="shared" si="803"/>
        <v>Digital Wallet</v>
      </c>
      <c r="N7329" t="str">
        <f t="shared" si="804"/>
        <v>Takeaway</v>
      </c>
      <c r="O7329" s="8">
        <f t="shared" si="805"/>
        <v>45269</v>
      </c>
    </row>
    <row r="7330" spans="1:15" x14ac:dyDescent="0.35">
      <c r="A7330" t="s">
        <v>7351</v>
      </c>
      <c r="B7330" s="4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  <c r="I7330" s="4" t="str">
        <f t="shared" si="800"/>
        <v>Sandwich</v>
      </c>
      <c r="J7330" s="6">
        <f t="shared" si="801"/>
        <v>5</v>
      </c>
      <c r="K7330" s="6">
        <f t="shared" si="802"/>
        <v>4</v>
      </c>
      <c r="L7330" s="6">
        <f t="shared" si="799"/>
        <v>20</v>
      </c>
      <c r="M7330" t="str">
        <f t="shared" si="803"/>
        <v>Credit Card</v>
      </c>
      <c r="N7330" t="str">
        <f t="shared" si="804"/>
        <v>Cafe</v>
      </c>
      <c r="O7330" s="8">
        <f t="shared" si="805"/>
        <v>45090</v>
      </c>
    </row>
    <row r="7331" spans="1:15" x14ac:dyDescent="0.35">
      <c r="A7331" t="s">
        <v>7352</v>
      </c>
      <c r="B7331" s="4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I7331" s="4" t="str">
        <f t="shared" si="800"/>
        <v>Smoothie</v>
      </c>
      <c r="J7331" s="6">
        <f t="shared" si="801"/>
        <v>1</v>
      </c>
      <c r="K7331" s="6">
        <f t="shared" si="802"/>
        <v>4</v>
      </c>
      <c r="L7331" s="6">
        <f t="shared" si="799"/>
        <v>4</v>
      </c>
      <c r="M7331" t="str">
        <f t="shared" si="803"/>
        <v>Credit Card</v>
      </c>
      <c r="N7331" t="str">
        <f t="shared" si="804"/>
        <v>Takeaway</v>
      </c>
      <c r="O7331" s="8">
        <f t="shared" si="805"/>
        <v>45171</v>
      </c>
    </row>
    <row r="7332" spans="1:15" x14ac:dyDescent="0.35">
      <c r="A7332" t="s">
        <v>7353</v>
      </c>
      <c r="B7332" s="4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I7332" s="4" t="str">
        <f t="shared" si="800"/>
        <v>Salad</v>
      </c>
      <c r="J7332" s="6">
        <f t="shared" si="801"/>
        <v>2</v>
      </c>
      <c r="K7332" s="6">
        <f t="shared" si="802"/>
        <v>5</v>
      </c>
      <c r="L7332" s="6">
        <f t="shared" si="799"/>
        <v>10</v>
      </c>
      <c r="M7332" t="str">
        <f t="shared" si="803"/>
        <v>Credit Card</v>
      </c>
      <c r="N7332" t="str">
        <f t="shared" si="804"/>
        <v>UNKNOWN</v>
      </c>
      <c r="O7332" s="8">
        <f t="shared" si="805"/>
        <v>44982</v>
      </c>
    </row>
    <row r="7333" spans="1:15" x14ac:dyDescent="0.35">
      <c r="A7333" t="s">
        <v>7354</v>
      </c>
      <c r="B7333" s="4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  <c r="I7333" s="4" t="str">
        <f t="shared" si="800"/>
        <v>Juice</v>
      </c>
      <c r="J7333" s="6">
        <f t="shared" si="801"/>
        <v>2</v>
      </c>
      <c r="K7333" s="6">
        <f t="shared" si="802"/>
        <v>3</v>
      </c>
      <c r="L7333" s="6">
        <f t="shared" si="799"/>
        <v>6</v>
      </c>
      <c r="M7333" t="str">
        <f t="shared" si="803"/>
        <v>Cash</v>
      </c>
      <c r="N7333" t="str">
        <f t="shared" si="804"/>
        <v>In-store</v>
      </c>
      <c r="O7333" s="8">
        <f t="shared" si="805"/>
        <v>45143</v>
      </c>
    </row>
    <row r="7334" spans="1:15" x14ac:dyDescent="0.35">
      <c r="A7334" t="s">
        <v>7355</v>
      </c>
      <c r="B7334" s="4" t="s">
        <v>13</v>
      </c>
      <c r="C7334">
        <v>4</v>
      </c>
      <c r="D7334">
        <v>3</v>
      </c>
      <c r="E7334">
        <v>12</v>
      </c>
      <c r="H7334" s="1">
        <v>45002</v>
      </c>
      <c r="I7334" s="4" t="str">
        <f t="shared" si="800"/>
        <v>Cake</v>
      </c>
      <c r="J7334" s="6">
        <f t="shared" si="801"/>
        <v>4</v>
      </c>
      <c r="K7334" s="6">
        <f t="shared" si="802"/>
        <v>3</v>
      </c>
      <c r="L7334" s="6">
        <f t="shared" si="799"/>
        <v>12</v>
      </c>
      <c r="M7334" t="str">
        <f t="shared" si="803"/>
        <v>Default mode</v>
      </c>
      <c r="N7334" t="str">
        <f t="shared" si="804"/>
        <v>UNKNOWN</v>
      </c>
      <c r="O7334" s="8">
        <f t="shared" si="805"/>
        <v>45002</v>
      </c>
    </row>
    <row r="7335" spans="1:15" x14ac:dyDescent="0.35">
      <c r="A7335" t="s">
        <v>7356</v>
      </c>
      <c r="B7335" s="4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I7335" s="4" t="str">
        <f t="shared" si="800"/>
        <v>Cookie</v>
      </c>
      <c r="J7335" s="6">
        <f t="shared" si="801"/>
        <v>1</v>
      </c>
      <c r="K7335" s="6">
        <f t="shared" si="802"/>
        <v>1</v>
      </c>
      <c r="L7335" s="6">
        <f t="shared" si="799"/>
        <v>1</v>
      </c>
      <c r="M7335" t="str">
        <f t="shared" si="803"/>
        <v>Default mode</v>
      </c>
      <c r="N7335" t="str">
        <f t="shared" si="804"/>
        <v>In-store</v>
      </c>
      <c r="O7335" s="8">
        <f t="shared" si="805"/>
        <v>45142</v>
      </c>
    </row>
    <row r="7336" spans="1:15" x14ac:dyDescent="0.35">
      <c r="A7336" t="s">
        <v>7357</v>
      </c>
      <c r="B7336" s="4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  <c r="I7336" s="4" t="str">
        <f t="shared" si="800"/>
        <v>Tea</v>
      </c>
      <c r="J7336" s="6">
        <f t="shared" si="801"/>
        <v>1</v>
      </c>
      <c r="K7336" s="6">
        <f t="shared" si="802"/>
        <v>1.5</v>
      </c>
      <c r="L7336" s="6">
        <f t="shared" si="799"/>
        <v>1.5</v>
      </c>
      <c r="M7336" t="str">
        <f t="shared" si="803"/>
        <v>Digital Wallet</v>
      </c>
      <c r="N7336" t="str">
        <f t="shared" si="804"/>
        <v>In-store</v>
      </c>
      <c r="O7336" s="8">
        <f t="shared" si="805"/>
        <v>44951</v>
      </c>
    </row>
    <row r="7337" spans="1:15" x14ac:dyDescent="0.35">
      <c r="A7337" t="s">
        <v>7358</v>
      </c>
      <c r="B7337" s="4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I7337" s="4" t="str">
        <f t="shared" si="800"/>
        <v>Salad</v>
      </c>
      <c r="J7337" s="6">
        <f t="shared" si="801"/>
        <v>4</v>
      </c>
      <c r="K7337" s="6">
        <f t="shared" si="802"/>
        <v>5</v>
      </c>
      <c r="L7337" s="6">
        <f t="shared" si="799"/>
        <v>20</v>
      </c>
      <c r="M7337" t="str">
        <f t="shared" si="803"/>
        <v>Cash</v>
      </c>
      <c r="N7337" t="str">
        <f t="shared" si="804"/>
        <v>UNKNOWN</v>
      </c>
      <c r="O7337" s="8">
        <f t="shared" si="805"/>
        <v>45048</v>
      </c>
    </row>
    <row r="7338" spans="1:15" x14ac:dyDescent="0.35">
      <c r="A7338" t="s">
        <v>7359</v>
      </c>
      <c r="B7338" s="4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I7338" s="4" t="str">
        <f t="shared" si="800"/>
        <v>Coffee</v>
      </c>
      <c r="J7338" s="6">
        <f t="shared" si="801"/>
        <v>3</v>
      </c>
      <c r="K7338" s="6">
        <f t="shared" si="802"/>
        <v>2</v>
      </c>
      <c r="L7338" s="6">
        <f t="shared" si="799"/>
        <v>6</v>
      </c>
      <c r="M7338" t="str">
        <f t="shared" si="803"/>
        <v>Cash</v>
      </c>
      <c r="N7338" t="str">
        <f t="shared" si="804"/>
        <v>Takeaway</v>
      </c>
      <c r="O7338" s="8">
        <f t="shared" si="805"/>
        <v>44951</v>
      </c>
    </row>
    <row r="7339" spans="1:15" x14ac:dyDescent="0.35">
      <c r="A7339" t="s">
        <v>7360</v>
      </c>
      <c r="B7339" s="4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  <c r="I7339" s="4" t="str">
        <f t="shared" si="800"/>
        <v>Salad</v>
      </c>
      <c r="J7339" s="6">
        <f t="shared" si="801"/>
        <v>4</v>
      </c>
      <c r="K7339" s="6">
        <f t="shared" si="802"/>
        <v>5</v>
      </c>
      <c r="L7339" s="6">
        <f t="shared" si="799"/>
        <v>20</v>
      </c>
      <c r="M7339" t="str">
        <f t="shared" si="803"/>
        <v>Digital Wallet</v>
      </c>
      <c r="N7339" t="str">
        <f t="shared" si="804"/>
        <v>Takeaway</v>
      </c>
      <c r="O7339" s="8">
        <f t="shared" si="805"/>
        <v>45196</v>
      </c>
    </row>
    <row r="7340" spans="1:15" x14ac:dyDescent="0.35">
      <c r="A7340" t="s">
        <v>7361</v>
      </c>
      <c r="B7340" s="4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  <c r="I7340" s="4" t="str">
        <f t="shared" si="800"/>
        <v>Juice</v>
      </c>
      <c r="J7340" s="6">
        <f t="shared" si="801"/>
        <v>5</v>
      </c>
      <c r="K7340" s="6">
        <f t="shared" si="802"/>
        <v>3</v>
      </c>
      <c r="L7340" s="6">
        <f t="shared" si="799"/>
        <v>15</v>
      </c>
      <c r="M7340" t="str">
        <f t="shared" si="803"/>
        <v>UNKNOWN</v>
      </c>
      <c r="N7340" t="str">
        <f t="shared" si="804"/>
        <v>UNKNOWN</v>
      </c>
      <c r="O7340" s="8">
        <f t="shared" si="805"/>
        <v>45060</v>
      </c>
    </row>
    <row r="7341" spans="1:15" x14ac:dyDescent="0.35">
      <c r="A7341" t="s">
        <v>7362</v>
      </c>
      <c r="B7341" s="4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I7341" s="4" t="str">
        <f t="shared" si="800"/>
        <v>Cake</v>
      </c>
      <c r="J7341" s="6">
        <f t="shared" si="801"/>
        <v>3</v>
      </c>
      <c r="K7341" s="6">
        <f t="shared" si="802"/>
        <v>3</v>
      </c>
      <c r="L7341" s="6">
        <f t="shared" si="799"/>
        <v>9</v>
      </c>
      <c r="M7341" t="str">
        <f t="shared" si="803"/>
        <v>Cash</v>
      </c>
      <c r="N7341" t="str">
        <f t="shared" si="804"/>
        <v>In-store</v>
      </c>
      <c r="O7341" s="8">
        <f t="shared" si="805"/>
        <v>44993</v>
      </c>
    </row>
    <row r="7342" spans="1:15" x14ac:dyDescent="0.35">
      <c r="A7342" t="s">
        <v>7363</v>
      </c>
      <c r="B7342" s="4" t="s">
        <v>21</v>
      </c>
      <c r="C7342">
        <v>2</v>
      </c>
      <c r="D7342">
        <v>3</v>
      </c>
      <c r="E7342">
        <v>6</v>
      </c>
      <c r="H7342" s="1">
        <v>45134</v>
      </c>
      <c r="I7342" s="4" t="str">
        <f t="shared" si="800"/>
        <v>UNKNOWN</v>
      </c>
      <c r="J7342" s="6">
        <f t="shared" si="801"/>
        <v>2</v>
      </c>
      <c r="K7342" s="6">
        <f t="shared" si="802"/>
        <v>3</v>
      </c>
      <c r="L7342" s="6">
        <f t="shared" si="799"/>
        <v>6</v>
      </c>
      <c r="M7342" t="str">
        <f t="shared" si="803"/>
        <v>Default mode</v>
      </c>
      <c r="N7342" t="str">
        <f t="shared" si="804"/>
        <v>UNKNOWN</v>
      </c>
      <c r="O7342" s="8">
        <f t="shared" si="805"/>
        <v>45134</v>
      </c>
    </row>
    <row r="7343" spans="1:15" x14ac:dyDescent="0.35">
      <c r="A7343" t="s">
        <v>7364</v>
      </c>
      <c r="B7343" s="4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  <c r="I7343" s="4" t="str">
        <f t="shared" si="800"/>
        <v>Coffee</v>
      </c>
      <c r="J7343" s="6">
        <f t="shared" si="801"/>
        <v>4</v>
      </c>
      <c r="K7343" s="6">
        <f t="shared" si="802"/>
        <v>2</v>
      </c>
      <c r="L7343" s="6">
        <f t="shared" si="799"/>
        <v>8</v>
      </c>
      <c r="M7343" t="str">
        <f t="shared" si="803"/>
        <v>Digital Wallet</v>
      </c>
      <c r="N7343" t="str">
        <f t="shared" si="804"/>
        <v>Takeaway</v>
      </c>
      <c r="O7343" s="8">
        <f t="shared" si="805"/>
        <v>45276</v>
      </c>
    </row>
    <row r="7344" spans="1:15" x14ac:dyDescent="0.35">
      <c r="A7344" t="s">
        <v>7365</v>
      </c>
      <c r="B7344" s="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  <c r="I7344" s="4" t="str">
        <f t="shared" si="800"/>
        <v>Cake</v>
      </c>
      <c r="J7344" s="6">
        <f t="shared" si="801"/>
        <v>5</v>
      </c>
      <c r="K7344" s="6">
        <f t="shared" si="802"/>
        <v>3</v>
      </c>
      <c r="L7344" s="6">
        <f t="shared" si="799"/>
        <v>15</v>
      </c>
      <c r="M7344" t="str">
        <f t="shared" si="803"/>
        <v>Digital Wallet</v>
      </c>
      <c r="N7344" t="str">
        <f t="shared" si="804"/>
        <v>UNKNOWN</v>
      </c>
      <c r="O7344" s="8">
        <f t="shared" si="805"/>
        <v>45076</v>
      </c>
    </row>
    <row r="7345" spans="1:15" x14ac:dyDescent="0.35">
      <c r="A7345" t="s">
        <v>7366</v>
      </c>
      <c r="B7345" s="4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I7345" s="4" t="str">
        <f t="shared" si="800"/>
        <v>Sandwich</v>
      </c>
      <c r="J7345" s="6">
        <f t="shared" si="801"/>
        <v>5</v>
      </c>
      <c r="K7345" s="6">
        <f t="shared" si="802"/>
        <v>4</v>
      </c>
      <c r="L7345" s="6">
        <f t="shared" si="799"/>
        <v>20</v>
      </c>
      <c r="M7345" t="str">
        <f t="shared" si="803"/>
        <v>Cash</v>
      </c>
      <c r="N7345" t="str">
        <f t="shared" si="804"/>
        <v>Takeaway</v>
      </c>
      <c r="O7345" s="8">
        <f t="shared" si="805"/>
        <v>45234</v>
      </c>
    </row>
    <row r="7346" spans="1:15" x14ac:dyDescent="0.35">
      <c r="A7346" t="s">
        <v>7367</v>
      </c>
      <c r="B7346" s="4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I7346" s="4" t="str">
        <f t="shared" si="800"/>
        <v>Sandwich</v>
      </c>
      <c r="J7346" s="6">
        <f t="shared" si="801"/>
        <v>5</v>
      </c>
      <c r="K7346" s="6">
        <f t="shared" si="802"/>
        <v>4</v>
      </c>
      <c r="L7346" s="6">
        <f t="shared" si="799"/>
        <v>20</v>
      </c>
      <c r="M7346" t="str">
        <f t="shared" si="803"/>
        <v>Credit Card</v>
      </c>
      <c r="N7346" t="str">
        <f t="shared" si="804"/>
        <v>UNKNOWN</v>
      </c>
      <c r="O7346" s="8">
        <f t="shared" si="805"/>
        <v>44975</v>
      </c>
    </row>
    <row r="7347" spans="1:15" x14ac:dyDescent="0.35">
      <c r="A7347" t="s">
        <v>7368</v>
      </c>
      <c r="B7347" s="4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I7347" s="4" t="str">
        <f t="shared" si="800"/>
        <v>Cake</v>
      </c>
      <c r="J7347" s="6">
        <f t="shared" si="801"/>
        <v>3</v>
      </c>
      <c r="K7347" s="6">
        <f t="shared" si="802"/>
        <v>3</v>
      </c>
      <c r="L7347" s="6">
        <f t="shared" si="799"/>
        <v>9</v>
      </c>
      <c r="M7347" t="str">
        <f t="shared" si="803"/>
        <v>Credit Card</v>
      </c>
      <c r="N7347" t="str">
        <f t="shared" si="804"/>
        <v>UNKNOWN</v>
      </c>
      <c r="O7347" s="8">
        <f t="shared" si="805"/>
        <v>44956</v>
      </c>
    </row>
    <row r="7348" spans="1:15" x14ac:dyDescent="0.35">
      <c r="A7348" t="s">
        <v>7369</v>
      </c>
      <c r="B7348" s="4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I7348" s="4" t="str">
        <f t="shared" si="800"/>
        <v>Tea</v>
      </c>
      <c r="J7348" s="6">
        <f t="shared" si="801"/>
        <v>3</v>
      </c>
      <c r="K7348" s="6">
        <f t="shared" si="802"/>
        <v>1.5</v>
      </c>
      <c r="L7348" s="6">
        <f t="shared" si="799"/>
        <v>4.5</v>
      </c>
      <c r="M7348" t="str">
        <f t="shared" si="803"/>
        <v>Credit Card</v>
      </c>
      <c r="N7348" t="str">
        <f t="shared" si="804"/>
        <v>Takeaway</v>
      </c>
      <c r="O7348" s="8">
        <f t="shared" si="805"/>
        <v>45120</v>
      </c>
    </row>
    <row r="7349" spans="1:15" x14ac:dyDescent="0.35">
      <c r="A7349" t="s">
        <v>7370</v>
      </c>
      <c r="B7349" s="4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I7349" s="4" t="str">
        <f t="shared" si="800"/>
        <v>Juice</v>
      </c>
      <c r="J7349" s="6">
        <f t="shared" si="801"/>
        <v>3</v>
      </c>
      <c r="K7349" s="6">
        <f t="shared" si="802"/>
        <v>3</v>
      </c>
      <c r="L7349" s="6">
        <f t="shared" si="799"/>
        <v>9</v>
      </c>
      <c r="M7349" t="str">
        <f t="shared" si="803"/>
        <v>Cash</v>
      </c>
      <c r="N7349" t="str">
        <f t="shared" si="804"/>
        <v>In-store</v>
      </c>
      <c r="O7349" s="8">
        <f t="shared" si="805"/>
        <v>44953</v>
      </c>
    </row>
    <row r="7350" spans="1:15" x14ac:dyDescent="0.35">
      <c r="A7350" t="s">
        <v>7371</v>
      </c>
      <c r="B7350" s="4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  <c r="I7350" s="4" t="str">
        <f t="shared" si="800"/>
        <v>Cake</v>
      </c>
      <c r="J7350" s="6">
        <f t="shared" si="801"/>
        <v>3.0573349149861606</v>
      </c>
      <c r="K7350" s="6">
        <f t="shared" si="802"/>
        <v>3</v>
      </c>
      <c r="L7350" s="6">
        <f t="shared" si="799"/>
        <v>15</v>
      </c>
      <c r="M7350" t="str">
        <f t="shared" si="803"/>
        <v>Default mode</v>
      </c>
      <c r="N7350" t="str">
        <f t="shared" si="804"/>
        <v>In-store</v>
      </c>
      <c r="O7350" s="8">
        <f t="shared" si="805"/>
        <v>45198</v>
      </c>
    </row>
    <row r="7351" spans="1:15" x14ac:dyDescent="0.35">
      <c r="A7351" t="s">
        <v>7372</v>
      </c>
      <c r="B7351" s="4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I7351" s="4" t="str">
        <f t="shared" si="800"/>
        <v>Juice</v>
      </c>
      <c r="J7351" s="6">
        <f t="shared" si="801"/>
        <v>1</v>
      </c>
      <c r="K7351" s="6">
        <f t="shared" si="802"/>
        <v>3</v>
      </c>
      <c r="L7351" s="6">
        <f t="shared" si="799"/>
        <v>3</v>
      </c>
      <c r="M7351" t="str">
        <f t="shared" si="803"/>
        <v>Credit Card</v>
      </c>
      <c r="N7351" t="str">
        <f t="shared" si="804"/>
        <v>In-store</v>
      </c>
      <c r="O7351" s="8">
        <f t="shared" si="805"/>
        <v>44972</v>
      </c>
    </row>
    <row r="7352" spans="1:15" x14ac:dyDescent="0.35">
      <c r="A7352" t="s">
        <v>7373</v>
      </c>
      <c r="B7352" s="4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  <c r="I7352" s="4" t="str">
        <f t="shared" si="800"/>
        <v>Cookie</v>
      </c>
      <c r="J7352" s="6">
        <f t="shared" si="801"/>
        <v>1</v>
      </c>
      <c r="K7352" s="6">
        <f t="shared" si="802"/>
        <v>1</v>
      </c>
      <c r="L7352" s="6">
        <f t="shared" si="799"/>
        <v>1</v>
      </c>
      <c r="M7352" t="str">
        <f t="shared" si="803"/>
        <v>Digital Wallet</v>
      </c>
      <c r="N7352" t="str">
        <f t="shared" si="804"/>
        <v>UNKNOWN</v>
      </c>
      <c r="O7352" s="8">
        <f t="shared" si="805"/>
        <v>45120</v>
      </c>
    </row>
    <row r="7353" spans="1:15" x14ac:dyDescent="0.35">
      <c r="A7353" t="s">
        <v>7374</v>
      </c>
      <c r="B7353" s="4" t="s">
        <v>65</v>
      </c>
      <c r="C7353">
        <v>3</v>
      </c>
      <c r="D7353">
        <v>1.5</v>
      </c>
      <c r="E7353">
        <v>4.5</v>
      </c>
      <c r="H7353" s="1">
        <v>45256</v>
      </c>
      <c r="I7353" s="4" t="str">
        <f t="shared" si="800"/>
        <v>Tea</v>
      </c>
      <c r="J7353" s="6">
        <f t="shared" si="801"/>
        <v>3</v>
      </c>
      <c r="K7353" s="6">
        <f t="shared" si="802"/>
        <v>1.5</v>
      </c>
      <c r="L7353" s="6">
        <f t="shared" si="799"/>
        <v>4.5</v>
      </c>
      <c r="M7353" t="str">
        <f t="shared" si="803"/>
        <v>Default mode</v>
      </c>
      <c r="N7353" t="str">
        <f t="shared" si="804"/>
        <v>UNKNOWN</v>
      </c>
      <c r="O7353" s="8">
        <f t="shared" si="805"/>
        <v>45256</v>
      </c>
    </row>
    <row r="7354" spans="1:15" x14ac:dyDescent="0.35">
      <c r="A7354" t="s">
        <v>7375</v>
      </c>
      <c r="B7354" s="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  <c r="I7354" s="4" t="str">
        <f t="shared" si="800"/>
        <v>Juice</v>
      </c>
      <c r="J7354" s="6">
        <f t="shared" si="801"/>
        <v>4</v>
      </c>
      <c r="K7354" s="6">
        <f t="shared" si="802"/>
        <v>3</v>
      </c>
      <c r="L7354" s="6">
        <f t="shared" si="799"/>
        <v>12</v>
      </c>
      <c r="M7354" t="str">
        <f t="shared" si="803"/>
        <v>Digital Wallet</v>
      </c>
      <c r="N7354" t="str">
        <f t="shared" si="804"/>
        <v>Takeaway</v>
      </c>
      <c r="O7354" s="8">
        <f t="shared" si="805"/>
        <v>45066</v>
      </c>
    </row>
    <row r="7355" spans="1:15" x14ac:dyDescent="0.35">
      <c r="A7355" t="s">
        <v>7376</v>
      </c>
      <c r="B7355" s="4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I7355" s="4" t="str">
        <f t="shared" si="800"/>
        <v>Sandwich</v>
      </c>
      <c r="J7355" s="6">
        <f t="shared" si="801"/>
        <v>5</v>
      </c>
      <c r="K7355" s="6">
        <f t="shared" si="802"/>
        <v>4</v>
      </c>
      <c r="L7355" s="6">
        <f t="shared" si="799"/>
        <v>20</v>
      </c>
      <c r="M7355" t="str">
        <f t="shared" si="803"/>
        <v>Credit Card</v>
      </c>
      <c r="N7355" t="str">
        <f t="shared" si="804"/>
        <v>UNKNOWN</v>
      </c>
      <c r="O7355" s="8">
        <f t="shared" si="805"/>
        <v>45082</v>
      </c>
    </row>
    <row r="7356" spans="1:15" x14ac:dyDescent="0.35">
      <c r="A7356" t="s">
        <v>7377</v>
      </c>
      <c r="B7356" s="4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I7356" s="4" t="str">
        <f t="shared" si="800"/>
        <v>Cake</v>
      </c>
      <c r="J7356" s="6">
        <f t="shared" si="801"/>
        <v>4</v>
      </c>
      <c r="K7356" s="6">
        <f t="shared" si="802"/>
        <v>3</v>
      </c>
      <c r="L7356" s="6">
        <f t="shared" si="799"/>
        <v>12</v>
      </c>
      <c r="M7356" t="str">
        <f t="shared" si="803"/>
        <v>Credit Card</v>
      </c>
      <c r="N7356" t="str">
        <f t="shared" si="804"/>
        <v>Takeaway</v>
      </c>
      <c r="O7356" s="8">
        <f t="shared" si="805"/>
        <v>45201</v>
      </c>
    </row>
    <row r="7357" spans="1:15" x14ac:dyDescent="0.35">
      <c r="A7357" t="s">
        <v>7378</v>
      </c>
      <c r="B7357" s="4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  <c r="I7357" s="4" t="str">
        <f t="shared" si="800"/>
        <v>Coffee</v>
      </c>
      <c r="J7357" s="6">
        <f t="shared" si="801"/>
        <v>1</v>
      </c>
      <c r="K7357" s="6">
        <f t="shared" si="802"/>
        <v>2</v>
      </c>
      <c r="L7357" s="6">
        <f t="shared" si="799"/>
        <v>2</v>
      </c>
      <c r="M7357" t="str">
        <f t="shared" si="803"/>
        <v>Digital Wallet</v>
      </c>
      <c r="N7357" t="str">
        <f t="shared" si="804"/>
        <v>In-store</v>
      </c>
      <c r="O7357" s="8">
        <f t="shared" si="805"/>
        <v>45098</v>
      </c>
    </row>
    <row r="7358" spans="1:15" x14ac:dyDescent="0.35">
      <c r="A7358" t="s">
        <v>7379</v>
      </c>
      <c r="B7358" s="4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I7358" s="4" t="str">
        <f t="shared" si="800"/>
        <v>Tea</v>
      </c>
      <c r="J7358" s="6">
        <f t="shared" si="801"/>
        <v>3</v>
      </c>
      <c r="K7358" s="6">
        <f t="shared" si="802"/>
        <v>1.5</v>
      </c>
      <c r="L7358" s="6">
        <f t="shared" si="799"/>
        <v>4.5</v>
      </c>
      <c r="M7358" t="str">
        <f t="shared" si="803"/>
        <v>Cash</v>
      </c>
      <c r="N7358" t="str">
        <f t="shared" si="804"/>
        <v>UNKNOWN</v>
      </c>
      <c r="O7358" s="8">
        <f t="shared" si="805"/>
        <v>45217</v>
      </c>
    </row>
    <row r="7359" spans="1:15" x14ac:dyDescent="0.35">
      <c r="A7359" t="s">
        <v>7380</v>
      </c>
      <c r="B7359" s="4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I7359" s="4" t="str">
        <f t="shared" si="800"/>
        <v>Juice</v>
      </c>
      <c r="J7359" s="6">
        <f t="shared" si="801"/>
        <v>3</v>
      </c>
      <c r="K7359" s="6">
        <f t="shared" si="802"/>
        <v>1.5</v>
      </c>
      <c r="L7359" s="6">
        <f t="shared" si="799"/>
        <v>4.5</v>
      </c>
      <c r="M7359" t="str">
        <f t="shared" si="803"/>
        <v>Credit Card</v>
      </c>
      <c r="N7359" t="str">
        <f t="shared" si="804"/>
        <v>In-store</v>
      </c>
      <c r="O7359" s="8">
        <f t="shared" si="805"/>
        <v>45242</v>
      </c>
    </row>
    <row r="7360" spans="1:15" x14ac:dyDescent="0.35">
      <c r="A7360" t="s">
        <v>7381</v>
      </c>
      <c r="B7360" s="4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  <c r="I7360" s="4" t="str">
        <f t="shared" si="800"/>
        <v>Coffee</v>
      </c>
      <c r="J7360" s="6">
        <f t="shared" si="801"/>
        <v>3</v>
      </c>
      <c r="K7360" s="6">
        <f t="shared" si="802"/>
        <v>2</v>
      </c>
      <c r="L7360" s="6">
        <f t="shared" si="799"/>
        <v>2</v>
      </c>
      <c r="M7360" t="str">
        <f t="shared" si="803"/>
        <v>Digital Wallet</v>
      </c>
      <c r="N7360" t="str">
        <f t="shared" si="804"/>
        <v>UNKNOWN</v>
      </c>
      <c r="O7360" s="8">
        <f t="shared" si="805"/>
        <v>45134</v>
      </c>
    </row>
    <row r="7361" spans="1:15" x14ac:dyDescent="0.35">
      <c r="A7361" t="s">
        <v>7382</v>
      </c>
      <c r="B7361" s="4" t="s">
        <v>39</v>
      </c>
      <c r="C7361">
        <v>5</v>
      </c>
      <c r="D7361">
        <v>3</v>
      </c>
      <c r="E7361">
        <v>15</v>
      </c>
      <c r="H7361" s="1">
        <v>44957</v>
      </c>
      <c r="I7361" s="4" t="str">
        <f t="shared" si="800"/>
        <v>Juice</v>
      </c>
      <c r="J7361" s="6">
        <f t="shared" si="801"/>
        <v>5</v>
      </c>
      <c r="K7361" s="6">
        <f t="shared" si="802"/>
        <v>3</v>
      </c>
      <c r="L7361" s="6">
        <f t="shared" si="799"/>
        <v>15</v>
      </c>
      <c r="M7361" t="str">
        <f t="shared" si="803"/>
        <v>Default mode</v>
      </c>
      <c r="N7361" t="str">
        <f t="shared" si="804"/>
        <v>UNKNOWN</v>
      </c>
      <c r="O7361" s="8">
        <f t="shared" si="805"/>
        <v>44957</v>
      </c>
    </row>
    <row r="7362" spans="1:15" x14ac:dyDescent="0.35">
      <c r="A7362" t="s">
        <v>7383</v>
      </c>
      <c r="B7362" s="4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  <c r="I7362" s="4" t="str">
        <f t="shared" si="800"/>
        <v>Cake</v>
      </c>
      <c r="J7362" s="6">
        <f t="shared" si="801"/>
        <v>1</v>
      </c>
      <c r="K7362" s="6">
        <f t="shared" si="802"/>
        <v>3</v>
      </c>
      <c r="L7362" s="6">
        <f t="shared" ref="L7362:L7425" si="806">IF(ISBLANK(E7362),PRODUCT(J7362,K7362),IF(E7362="ERROR",PRODUCT(J7362,K7362),IF(E7362="UNKNOWN",PRODUCT(J7362,K7362),E7362)))</f>
        <v>3</v>
      </c>
      <c r="M7362" t="str">
        <f t="shared" si="803"/>
        <v>Default mode</v>
      </c>
      <c r="N7362" t="str">
        <f t="shared" si="804"/>
        <v>UNKNOWN</v>
      </c>
      <c r="O7362" s="8">
        <f t="shared" si="805"/>
        <v>45039</v>
      </c>
    </row>
    <row r="7363" spans="1:15" x14ac:dyDescent="0.35">
      <c r="A7363" t="s">
        <v>7384</v>
      </c>
      <c r="B7363" s="4" t="s">
        <v>9</v>
      </c>
      <c r="C7363" t="s">
        <v>21</v>
      </c>
      <c r="D7363">
        <v>2</v>
      </c>
      <c r="E7363">
        <v>4</v>
      </c>
      <c r="G7363" t="s">
        <v>15</v>
      </c>
      <c r="I7363" s="4" t="str">
        <f t="shared" ref="I7363:I7426" si="807">IF(ISBLANK(B7363),"UNKNOWN",IF(B7363="ERROR","Juice",B7363))</f>
        <v>Coffee</v>
      </c>
      <c r="J7363" s="6">
        <f t="shared" ref="J7363:J7426" si="808">IF(ISBLANK(C7363),E7363/D7363,IF(C7363="ERROR",AVERAGE(C7363:C17362),IF(C7363="UNKNOWN",MEDIAN(C7363:C17362),C7363)))</f>
        <v>3</v>
      </c>
      <c r="K7363" s="6">
        <f t="shared" ref="K7363:K7426" si="809">IF(ISBLANK(D7363),0,IF(D7363="ERROR",AVERAGE(D7363:D17362),IF(D7363="UNKNOWN",MEDIAN(D7363:D17362),D7363)))</f>
        <v>2</v>
      </c>
      <c r="L7363" s="6">
        <f t="shared" si="806"/>
        <v>4</v>
      </c>
      <c r="M7363" t="str">
        <f t="shared" ref="M7363:M7426" si="810">IF(ISBLANK(F7363),"Default mode",IF(F7363="ERROR","Cash",F7363))</f>
        <v>Default mode</v>
      </c>
      <c r="N7363" t="str">
        <f t="shared" ref="N7363:N7426" si="811">IF(ISBLANK(G7363),"UNKNOWN",IF(G7363="ERROR","Cafe",G7363))</f>
        <v>In-store</v>
      </c>
      <c r="O7363" s="8">
        <f t="shared" ref="O7363:O7426" si="812">IF(ISBLANK(H7363),DATE(2023,1,1),IF(H7363="ERROR",DATE(2023,6,1),IF(H7363="UNKNOWN",DATE(2023,1,1),H7363)))</f>
        <v>44927</v>
      </c>
    </row>
    <row r="7364" spans="1:15" x14ac:dyDescent="0.35">
      <c r="A7364" t="s">
        <v>7385</v>
      </c>
      <c r="B7364" s="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I7364" s="4" t="str">
        <f t="shared" si="807"/>
        <v>Juice</v>
      </c>
      <c r="J7364" s="6">
        <f t="shared" si="808"/>
        <v>3</v>
      </c>
      <c r="K7364" s="6">
        <f t="shared" si="809"/>
        <v>3</v>
      </c>
      <c r="L7364" s="6">
        <f t="shared" si="806"/>
        <v>9</v>
      </c>
      <c r="M7364" t="str">
        <f t="shared" si="810"/>
        <v>Default mode</v>
      </c>
      <c r="N7364" t="str">
        <f t="shared" si="811"/>
        <v>Takeaway</v>
      </c>
      <c r="O7364" s="8">
        <f t="shared" si="812"/>
        <v>45269</v>
      </c>
    </row>
    <row r="7365" spans="1:15" x14ac:dyDescent="0.35">
      <c r="A7365" t="s">
        <v>7386</v>
      </c>
      <c r="B7365" s="4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I7365" s="4" t="str">
        <f t="shared" si="807"/>
        <v>Smoothie</v>
      </c>
      <c r="J7365" s="6">
        <f t="shared" si="808"/>
        <v>4</v>
      </c>
      <c r="K7365" s="6">
        <f t="shared" si="809"/>
        <v>4</v>
      </c>
      <c r="L7365" s="6">
        <f t="shared" si="806"/>
        <v>16</v>
      </c>
      <c r="M7365" t="str">
        <f t="shared" si="810"/>
        <v>Cash</v>
      </c>
      <c r="N7365" t="str">
        <f t="shared" si="811"/>
        <v>UNKNOWN</v>
      </c>
      <c r="O7365" s="8">
        <f t="shared" si="812"/>
        <v>45040</v>
      </c>
    </row>
    <row r="7366" spans="1:15" x14ac:dyDescent="0.35">
      <c r="A7366" t="s">
        <v>7387</v>
      </c>
      <c r="B7366" s="4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  <c r="I7366" s="4" t="str">
        <f t="shared" si="807"/>
        <v>Cookie</v>
      </c>
      <c r="J7366" s="6">
        <f t="shared" si="808"/>
        <v>4</v>
      </c>
      <c r="K7366" s="6">
        <f t="shared" si="809"/>
        <v>3.0527156549520766</v>
      </c>
      <c r="L7366" s="6">
        <f t="shared" si="806"/>
        <v>4</v>
      </c>
      <c r="M7366" t="str">
        <f t="shared" si="810"/>
        <v>Digital Wallet</v>
      </c>
      <c r="N7366" t="str">
        <f t="shared" si="811"/>
        <v>UNKNOWN</v>
      </c>
      <c r="O7366" s="8">
        <f t="shared" si="812"/>
        <v>45165</v>
      </c>
    </row>
    <row r="7367" spans="1:15" x14ac:dyDescent="0.35">
      <c r="A7367" t="s">
        <v>7388</v>
      </c>
      <c r="B7367" s="4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I7367" s="4" t="str">
        <f t="shared" si="807"/>
        <v>Cookie</v>
      </c>
      <c r="J7367" s="6">
        <f t="shared" si="808"/>
        <v>2</v>
      </c>
      <c r="K7367" s="6">
        <f t="shared" si="809"/>
        <v>1</v>
      </c>
      <c r="L7367" s="6">
        <f t="shared" si="806"/>
        <v>2</v>
      </c>
      <c r="M7367" t="str">
        <f t="shared" si="810"/>
        <v>Credit Card</v>
      </c>
      <c r="N7367" t="str">
        <f t="shared" si="811"/>
        <v>Takeaway</v>
      </c>
      <c r="O7367" s="8">
        <f t="shared" si="812"/>
        <v>44938</v>
      </c>
    </row>
    <row r="7368" spans="1:15" x14ac:dyDescent="0.35">
      <c r="A7368" t="s">
        <v>7389</v>
      </c>
      <c r="B7368" s="4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I7368" s="4" t="str">
        <f t="shared" si="807"/>
        <v>Cake</v>
      </c>
      <c r="J7368" s="6">
        <f t="shared" si="808"/>
        <v>4</v>
      </c>
      <c r="K7368" s="6">
        <f t="shared" si="809"/>
        <v>3</v>
      </c>
      <c r="L7368" s="6">
        <f t="shared" si="806"/>
        <v>12</v>
      </c>
      <c r="M7368" t="str">
        <f t="shared" si="810"/>
        <v>Credit Card</v>
      </c>
      <c r="N7368" t="str">
        <f t="shared" si="811"/>
        <v>Takeaway</v>
      </c>
      <c r="O7368" s="8">
        <f t="shared" si="812"/>
        <v>44956</v>
      </c>
    </row>
    <row r="7369" spans="1:15" x14ac:dyDescent="0.35">
      <c r="A7369" t="s">
        <v>7390</v>
      </c>
      <c r="B7369" s="4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I7369" s="4" t="str">
        <f t="shared" si="807"/>
        <v>Salad</v>
      </c>
      <c r="J7369" s="6">
        <f t="shared" si="808"/>
        <v>3</v>
      </c>
      <c r="K7369" s="6">
        <f t="shared" si="809"/>
        <v>5</v>
      </c>
      <c r="L7369" s="6">
        <f t="shared" si="806"/>
        <v>15</v>
      </c>
      <c r="M7369" t="str">
        <f t="shared" si="810"/>
        <v>Credit Card</v>
      </c>
      <c r="N7369" t="str">
        <f t="shared" si="811"/>
        <v>UNKNOWN</v>
      </c>
      <c r="O7369" s="8">
        <f t="shared" si="812"/>
        <v>45268</v>
      </c>
    </row>
    <row r="7370" spans="1:15" x14ac:dyDescent="0.35">
      <c r="A7370" t="s">
        <v>7391</v>
      </c>
      <c r="B7370" s="4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  <c r="I7370" s="4" t="str">
        <f t="shared" si="807"/>
        <v>Cake</v>
      </c>
      <c r="J7370" s="6">
        <f t="shared" si="808"/>
        <v>2</v>
      </c>
      <c r="K7370" s="6">
        <f t="shared" si="809"/>
        <v>3</v>
      </c>
      <c r="L7370" s="6">
        <f t="shared" si="806"/>
        <v>6</v>
      </c>
      <c r="M7370" t="str">
        <f t="shared" si="810"/>
        <v>Cash</v>
      </c>
      <c r="N7370" t="str">
        <f t="shared" si="811"/>
        <v>In-store</v>
      </c>
      <c r="O7370" s="8">
        <f t="shared" si="812"/>
        <v>45035</v>
      </c>
    </row>
    <row r="7371" spans="1:15" x14ac:dyDescent="0.35">
      <c r="A7371" t="s">
        <v>7392</v>
      </c>
      <c r="B7371" s="4" t="s">
        <v>65</v>
      </c>
      <c r="C7371">
        <v>3</v>
      </c>
      <c r="D7371">
        <v>1.5</v>
      </c>
      <c r="E7371">
        <v>4.5</v>
      </c>
      <c r="H7371" s="1">
        <v>45185</v>
      </c>
      <c r="I7371" s="4" t="str">
        <f t="shared" si="807"/>
        <v>Tea</v>
      </c>
      <c r="J7371" s="6">
        <f t="shared" si="808"/>
        <v>3</v>
      </c>
      <c r="K7371" s="6">
        <f t="shared" si="809"/>
        <v>1.5</v>
      </c>
      <c r="L7371" s="6">
        <f t="shared" si="806"/>
        <v>4.5</v>
      </c>
      <c r="M7371" t="str">
        <f t="shared" si="810"/>
        <v>Default mode</v>
      </c>
      <c r="N7371" t="str">
        <f t="shared" si="811"/>
        <v>UNKNOWN</v>
      </c>
      <c r="O7371" s="8">
        <f t="shared" si="812"/>
        <v>45185</v>
      </c>
    </row>
    <row r="7372" spans="1:15" x14ac:dyDescent="0.35">
      <c r="A7372" t="s">
        <v>7393</v>
      </c>
      <c r="B7372" s="4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I7372" s="4" t="str">
        <f t="shared" si="807"/>
        <v>Cookie</v>
      </c>
      <c r="J7372" s="6">
        <f t="shared" si="808"/>
        <v>4</v>
      </c>
      <c r="K7372" s="6">
        <f t="shared" si="809"/>
        <v>1</v>
      </c>
      <c r="L7372" s="6">
        <f t="shared" si="806"/>
        <v>4</v>
      </c>
      <c r="M7372" t="str">
        <f t="shared" si="810"/>
        <v>Default mode</v>
      </c>
      <c r="N7372" t="str">
        <f t="shared" si="811"/>
        <v>In-store</v>
      </c>
      <c r="O7372" s="8">
        <f t="shared" si="812"/>
        <v>45265</v>
      </c>
    </row>
    <row r="7373" spans="1:15" x14ac:dyDescent="0.35">
      <c r="A7373" t="s">
        <v>7394</v>
      </c>
      <c r="B7373" s="4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  <c r="I7373" s="4" t="str">
        <f t="shared" si="807"/>
        <v>Cake</v>
      </c>
      <c r="J7373" s="6">
        <f t="shared" si="808"/>
        <v>1</v>
      </c>
      <c r="K7373" s="6">
        <f t="shared" si="809"/>
        <v>3</v>
      </c>
      <c r="L7373" s="6">
        <f t="shared" si="806"/>
        <v>3</v>
      </c>
      <c r="M7373" t="str">
        <f t="shared" si="810"/>
        <v>Digital Wallet</v>
      </c>
      <c r="N7373" t="str">
        <f t="shared" si="811"/>
        <v>In-store</v>
      </c>
      <c r="O7373" s="8">
        <f t="shared" si="812"/>
        <v>45192</v>
      </c>
    </row>
    <row r="7374" spans="1:15" x14ac:dyDescent="0.35">
      <c r="A7374" t="s">
        <v>7395</v>
      </c>
      <c r="B7374" s="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I7374" s="4" t="str">
        <f t="shared" si="807"/>
        <v>Coffee</v>
      </c>
      <c r="J7374" s="6">
        <f t="shared" si="808"/>
        <v>5</v>
      </c>
      <c r="K7374" s="6">
        <f t="shared" si="809"/>
        <v>2</v>
      </c>
      <c r="L7374" s="6">
        <f t="shared" si="806"/>
        <v>10</v>
      </c>
      <c r="M7374" t="str">
        <f t="shared" si="810"/>
        <v>Cash</v>
      </c>
      <c r="N7374" t="str">
        <f t="shared" si="811"/>
        <v>In-store</v>
      </c>
      <c r="O7374" s="8">
        <f t="shared" si="812"/>
        <v>44971</v>
      </c>
    </row>
    <row r="7375" spans="1:15" x14ac:dyDescent="0.35">
      <c r="A7375" t="s">
        <v>7396</v>
      </c>
      <c r="B7375" s="4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  <c r="I7375" s="4" t="str">
        <f t="shared" si="807"/>
        <v>UNKNOWN</v>
      </c>
      <c r="J7375" s="6">
        <f t="shared" si="808"/>
        <v>2</v>
      </c>
      <c r="K7375" s="6">
        <f t="shared" si="809"/>
        <v>4</v>
      </c>
      <c r="L7375" s="6">
        <f t="shared" si="806"/>
        <v>8</v>
      </c>
      <c r="M7375" t="str">
        <f t="shared" si="810"/>
        <v>Digital Wallet</v>
      </c>
      <c r="N7375" t="str">
        <f t="shared" si="811"/>
        <v>In-store</v>
      </c>
      <c r="O7375" s="8">
        <f t="shared" si="812"/>
        <v>45116</v>
      </c>
    </row>
    <row r="7376" spans="1:15" x14ac:dyDescent="0.35">
      <c r="A7376" t="s">
        <v>7397</v>
      </c>
      <c r="B7376" s="4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  <c r="I7376" s="4" t="str">
        <f t="shared" si="807"/>
        <v>Salad</v>
      </c>
      <c r="J7376" s="6">
        <f t="shared" si="808"/>
        <v>2</v>
      </c>
      <c r="K7376" s="6">
        <f t="shared" si="809"/>
        <v>5</v>
      </c>
      <c r="L7376" s="6">
        <f t="shared" si="806"/>
        <v>10</v>
      </c>
      <c r="M7376" t="str">
        <f t="shared" si="810"/>
        <v>Credit Card</v>
      </c>
      <c r="N7376" t="str">
        <f t="shared" si="811"/>
        <v>UNKNOWN</v>
      </c>
      <c r="O7376" s="8">
        <f t="shared" si="812"/>
        <v>45047</v>
      </c>
    </row>
    <row r="7377" spans="1:15" x14ac:dyDescent="0.35">
      <c r="A7377" t="s">
        <v>7398</v>
      </c>
      <c r="B7377" s="4" t="s">
        <v>28</v>
      </c>
      <c r="C7377">
        <v>3</v>
      </c>
      <c r="D7377">
        <v>4</v>
      </c>
      <c r="F7377" t="s">
        <v>14</v>
      </c>
      <c r="H7377" s="1">
        <v>44997</v>
      </c>
      <c r="I7377" s="4" t="str">
        <f t="shared" si="807"/>
        <v>Sandwich</v>
      </c>
      <c r="J7377" s="6">
        <f t="shared" si="808"/>
        <v>3</v>
      </c>
      <c r="K7377" s="6">
        <f t="shared" si="809"/>
        <v>4</v>
      </c>
      <c r="L7377" s="6">
        <f t="shared" si="806"/>
        <v>12</v>
      </c>
      <c r="M7377" t="str">
        <f t="shared" si="810"/>
        <v>Cash</v>
      </c>
      <c r="N7377" t="str">
        <f t="shared" si="811"/>
        <v>UNKNOWN</v>
      </c>
      <c r="O7377" s="8">
        <f t="shared" si="812"/>
        <v>44997</v>
      </c>
    </row>
    <row r="7378" spans="1:15" x14ac:dyDescent="0.35">
      <c r="A7378" t="s">
        <v>7399</v>
      </c>
      <c r="B7378" s="4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  <c r="I7378" s="4" t="str">
        <f t="shared" si="807"/>
        <v>Salad</v>
      </c>
      <c r="J7378" s="6">
        <f t="shared" si="808"/>
        <v>5</v>
      </c>
      <c r="K7378" s="6">
        <f t="shared" si="809"/>
        <v>5</v>
      </c>
      <c r="L7378" s="6">
        <f t="shared" si="806"/>
        <v>25</v>
      </c>
      <c r="M7378" t="str">
        <f t="shared" si="810"/>
        <v>Digital Wallet</v>
      </c>
      <c r="N7378" t="str">
        <f t="shared" si="811"/>
        <v>UNKNOWN</v>
      </c>
      <c r="O7378" s="8">
        <f t="shared" si="812"/>
        <v>45114</v>
      </c>
    </row>
    <row r="7379" spans="1:15" x14ac:dyDescent="0.35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I7379" s="4" t="str">
        <f t="shared" si="807"/>
        <v>UNKNOWN</v>
      </c>
      <c r="J7379" s="6">
        <f t="shared" si="808"/>
        <v>3</v>
      </c>
      <c r="K7379" s="6">
        <f t="shared" si="809"/>
        <v>3</v>
      </c>
      <c r="L7379" s="6">
        <f t="shared" si="806"/>
        <v>9</v>
      </c>
      <c r="M7379" t="str">
        <f t="shared" si="810"/>
        <v>Credit Card</v>
      </c>
      <c r="N7379" t="str">
        <f t="shared" si="811"/>
        <v>In-store</v>
      </c>
      <c r="O7379" s="8">
        <f t="shared" si="812"/>
        <v>45056</v>
      </c>
    </row>
    <row r="7380" spans="1:15" x14ac:dyDescent="0.35">
      <c r="A7380" t="s">
        <v>7401</v>
      </c>
      <c r="B7380" s="4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I7380" s="4" t="str">
        <f t="shared" si="807"/>
        <v>Coffee</v>
      </c>
      <c r="J7380" s="6">
        <f t="shared" si="808"/>
        <v>2</v>
      </c>
      <c r="K7380" s="6">
        <f t="shared" si="809"/>
        <v>2</v>
      </c>
      <c r="L7380" s="6">
        <f t="shared" si="806"/>
        <v>4</v>
      </c>
      <c r="M7380" t="str">
        <f t="shared" si="810"/>
        <v>Default mode</v>
      </c>
      <c r="N7380" t="str">
        <f t="shared" si="811"/>
        <v>In-store</v>
      </c>
      <c r="O7380" s="8">
        <f t="shared" si="812"/>
        <v>44954</v>
      </c>
    </row>
    <row r="7381" spans="1:15" x14ac:dyDescent="0.35">
      <c r="A7381" t="s">
        <v>7402</v>
      </c>
      <c r="B7381" s="4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  <c r="I7381" s="4" t="str">
        <f t="shared" si="807"/>
        <v>Juice</v>
      </c>
      <c r="J7381" s="6">
        <f t="shared" si="808"/>
        <v>4</v>
      </c>
      <c r="K7381" s="6">
        <f t="shared" si="809"/>
        <v>3</v>
      </c>
      <c r="L7381" s="6">
        <f t="shared" si="806"/>
        <v>12</v>
      </c>
      <c r="M7381" t="str">
        <f t="shared" si="810"/>
        <v>Digital Wallet</v>
      </c>
      <c r="N7381" t="str">
        <f t="shared" si="811"/>
        <v>Takeaway</v>
      </c>
      <c r="O7381" s="8">
        <f t="shared" si="812"/>
        <v>45275</v>
      </c>
    </row>
    <row r="7382" spans="1:15" x14ac:dyDescent="0.35">
      <c r="A7382" t="s">
        <v>7403</v>
      </c>
      <c r="B7382" s="4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I7382" s="4" t="str">
        <f t="shared" si="807"/>
        <v>Juice</v>
      </c>
      <c r="J7382" s="6">
        <f t="shared" si="808"/>
        <v>4</v>
      </c>
      <c r="K7382" s="6">
        <f t="shared" si="809"/>
        <v>3</v>
      </c>
      <c r="L7382" s="6">
        <f t="shared" si="806"/>
        <v>12</v>
      </c>
      <c r="M7382" t="str">
        <f t="shared" si="810"/>
        <v>Credit Card</v>
      </c>
      <c r="N7382" t="str">
        <f t="shared" si="811"/>
        <v>Takeaway</v>
      </c>
      <c r="O7382" s="8">
        <f t="shared" si="812"/>
        <v>45059</v>
      </c>
    </row>
    <row r="7383" spans="1:15" x14ac:dyDescent="0.35">
      <c r="A7383" t="s">
        <v>7404</v>
      </c>
      <c r="B7383" s="4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  <c r="I7383" s="4" t="str">
        <f t="shared" si="807"/>
        <v>Sandwich</v>
      </c>
      <c r="J7383" s="6">
        <f t="shared" si="808"/>
        <v>4</v>
      </c>
      <c r="K7383" s="6">
        <f t="shared" si="809"/>
        <v>0</v>
      </c>
      <c r="L7383" s="6">
        <f t="shared" si="806"/>
        <v>16</v>
      </c>
      <c r="M7383" t="str">
        <f t="shared" si="810"/>
        <v>Digital Wallet</v>
      </c>
      <c r="N7383" t="str">
        <f t="shared" si="811"/>
        <v>UNKNOWN</v>
      </c>
      <c r="O7383" s="8">
        <f t="shared" si="812"/>
        <v>45024</v>
      </c>
    </row>
    <row r="7384" spans="1:15" x14ac:dyDescent="0.35">
      <c r="A7384" t="s">
        <v>7405</v>
      </c>
      <c r="B7384" s="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I7384" s="4" t="str">
        <f t="shared" si="807"/>
        <v>Tea</v>
      </c>
      <c r="J7384" s="6">
        <f t="shared" si="808"/>
        <v>4</v>
      </c>
      <c r="K7384" s="6">
        <f t="shared" si="809"/>
        <v>1.5</v>
      </c>
      <c r="L7384" s="6">
        <f t="shared" si="806"/>
        <v>6</v>
      </c>
      <c r="M7384" t="str">
        <f t="shared" si="810"/>
        <v>Cash</v>
      </c>
      <c r="N7384" t="str">
        <f t="shared" si="811"/>
        <v>Takeaway</v>
      </c>
      <c r="O7384" s="8">
        <f t="shared" si="812"/>
        <v>45131</v>
      </c>
    </row>
    <row r="7385" spans="1:15" x14ac:dyDescent="0.35">
      <c r="A7385" t="s">
        <v>7406</v>
      </c>
      <c r="B7385" s="4" t="s">
        <v>28</v>
      </c>
      <c r="C7385">
        <v>4</v>
      </c>
      <c r="D7385">
        <v>4</v>
      </c>
      <c r="E7385" t="s">
        <v>21</v>
      </c>
      <c r="H7385" s="1">
        <v>44941</v>
      </c>
      <c r="I7385" s="4" t="str">
        <f t="shared" si="807"/>
        <v>Sandwich</v>
      </c>
      <c r="J7385" s="6">
        <f t="shared" si="808"/>
        <v>4</v>
      </c>
      <c r="K7385" s="6">
        <f t="shared" si="809"/>
        <v>4</v>
      </c>
      <c r="L7385" s="6">
        <f t="shared" si="806"/>
        <v>16</v>
      </c>
      <c r="M7385" t="str">
        <f t="shared" si="810"/>
        <v>Default mode</v>
      </c>
      <c r="N7385" t="str">
        <f t="shared" si="811"/>
        <v>UNKNOWN</v>
      </c>
      <c r="O7385" s="8">
        <f t="shared" si="812"/>
        <v>44941</v>
      </c>
    </row>
    <row r="7386" spans="1:15" x14ac:dyDescent="0.35">
      <c r="A7386" t="s">
        <v>7407</v>
      </c>
      <c r="B7386" s="4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I7386" s="4" t="str">
        <f t="shared" si="807"/>
        <v>Smoothie</v>
      </c>
      <c r="J7386" s="6">
        <f t="shared" si="808"/>
        <v>3</v>
      </c>
      <c r="K7386" s="6">
        <f t="shared" si="809"/>
        <v>4</v>
      </c>
      <c r="L7386" s="6">
        <f t="shared" si="806"/>
        <v>12</v>
      </c>
      <c r="M7386" t="str">
        <f t="shared" si="810"/>
        <v>Cash</v>
      </c>
      <c r="N7386" t="str">
        <f t="shared" si="811"/>
        <v>UNKNOWN</v>
      </c>
      <c r="O7386" s="8">
        <f t="shared" si="812"/>
        <v>45262</v>
      </c>
    </row>
    <row r="7387" spans="1:15" x14ac:dyDescent="0.35">
      <c r="A7387" t="s">
        <v>7408</v>
      </c>
      <c r="B7387" s="4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  <c r="I7387" s="4" t="str">
        <f t="shared" si="807"/>
        <v>Coffee</v>
      </c>
      <c r="J7387" s="6">
        <f t="shared" si="808"/>
        <v>2</v>
      </c>
      <c r="K7387" s="6">
        <f t="shared" si="809"/>
        <v>2</v>
      </c>
      <c r="L7387" s="6">
        <f t="shared" si="806"/>
        <v>4</v>
      </c>
      <c r="M7387" t="str">
        <f t="shared" si="810"/>
        <v>Digital Wallet</v>
      </c>
      <c r="N7387" t="str">
        <f t="shared" si="811"/>
        <v>Takeaway</v>
      </c>
      <c r="O7387" s="8">
        <f t="shared" si="812"/>
        <v>45280</v>
      </c>
    </row>
    <row r="7388" spans="1:15" x14ac:dyDescent="0.35">
      <c r="A7388" t="s">
        <v>7409</v>
      </c>
      <c r="B7388" s="4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I7388" s="4" t="str">
        <f t="shared" si="807"/>
        <v>Cookie</v>
      </c>
      <c r="J7388" s="6">
        <f t="shared" si="808"/>
        <v>5</v>
      </c>
      <c r="K7388" s="6">
        <f t="shared" si="809"/>
        <v>1</v>
      </c>
      <c r="L7388" s="6">
        <f t="shared" si="806"/>
        <v>5</v>
      </c>
      <c r="M7388" t="str">
        <f t="shared" si="810"/>
        <v>Credit Card</v>
      </c>
      <c r="N7388" t="str">
        <f t="shared" si="811"/>
        <v>In-store</v>
      </c>
      <c r="O7388" s="8">
        <f t="shared" si="812"/>
        <v>44971</v>
      </c>
    </row>
    <row r="7389" spans="1:15" x14ac:dyDescent="0.35">
      <c r="A7389" t="s">
        <v>7410</v>
      </c>
      <c r="B7389" s="4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  <c r="I7389" s="4" t="str">
        <f t="shared" si="807"/>
        <v>Sandwich</v>
      </c>
      <c r="J7389" s="6">
        <f t="shared" si="808"/>
        <v>1</v>
      </c>
      <c r="K7389" s="6">
        <f t="shared" si="809"/>
        <v>4</v>
      </c>
      <c r="L7389" s="6">
        <f t="shared" si="806"/>
        <v>4</v>
      </c>
      <c r="M7389" t="str">
        <f t="shared" si="810"/>
        <v>Digital Wallet</v>
      </c>
      <c r="N7389" t="str">
        <f t="shared" si="811"/>
        <v>UNKNOWN</v>
      </c>
      <c r="O7389" s="8">
        <f t="shared" si="812"/>
        <v>45095</v>
      </c>
    </row>
    <row r="7390" spans="1:15" x14ac:dyDescent="0.35">
      <c r="A7390" t="s">
        <v>7411</v>
      </c>
      <c r="B7390" s="4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I7390" s="4" t="str">
        <f t="shared" si="807"/>
        <v>UNKNOWN</v>
      </c>
      <c r="J7390" s="6">
        <f t="shared" si="808"/>
        <v>4</v>
      </c>
      <c r="K7390" s="6">
        <f t="shared" si="809"/>
        <v>3</v>
      </c>
      <c r="L7390" s="6">
        <f t="shared" si="806"/>
        <v>12</v>
      </c>
      <c r="M7390" t="str">
        <f t="shared" si="810"/>
        <v>Default mode</v>
      </c>
      <c r="N7390" t="str">
        <f t="shared" si="811"/>
        <v>Takeaway</v>
      </c>
      <c r="O7390" s="8">
        <f t="shared" si="812"/>
        <v>45145</v>
      </c>
    </row>
    <row r="7391" spans="1:15" x14ac:dyDescent="0.35">
      <c r="A7391" t="s">
        <v>7412</v>
      </c>
      <c r="B7391" s="4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I7391" s="4" t="str">
        <f t="shared" si="807"/>
        <v>Coffee</v>
      </c>
      <c r="J7391" s="6">
        <f t="shared" si="808"/>
        <v>5</v>
      </c>
      <c r="K7391" s="6">
        <f t="shared" si="809"/>
        <v>2</v>
      </c>
      <c r="L7391" s="6">
        <f t="shared" si="806"/>
        <v>10</v>
      </c>
      <c r="M7391" t="str">
        <f t="shared" si="810"/>
        <v>Cash</v>
      </c>
      <c r="N7391" t="str">
        <f t="shared" si="811"/>
        <v>UNKNOWN</v>
      </c>
      <c r="O7391" s="8">
        <f t="shared" si="812"/>
        <v>45005</v>
      </c>
    </row>
    <row r="7392" spans="1:15" x14ac:dyDescent="0.35">
      <c r="A7392" t="s">
        <v>7413</v>
      </c>
      <c r="B7392" s="4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  <c r="I7392" s="4" t="str">
        <f t="shared" si="807"/>
        <v>Sandwich</v>
      </c>
      <c r="J7392" s="6">
        <f t="shared" si="808"/>
        <v>2</v>
      </c>
      <c r="K7392" s="6">
        <f t="shared" si="809"/>
        <v>4</v>
      </c>
      <c r="L7392" s="6">
        <f t="shared" si="806"/>
        <v>8</v>
      </c>
      <c r="M7392" t="str">
        <f t="shared" si="810"/>
        <v>Digital Wallet</v>
      </c>
      <c r="N7392" t="str">
        <f t="shared" si="811"/>
        <v>In-store</v>
      </c>
      <c r="O7392" s="8">
        <f t="shared" si="812"/>
        <v>45101</v>
      </c>
    </row>
    <row r="7393" spans="1:15" x14ac:dyDescent="0.35">
      <c r="A7393" t="s">
        <v>7414</v>
      </c>
      <c r="B7393" s="4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I7393" s="4" t="str">
        <f t="shared" si="807"/>
        <v>Cake</v>
      </c>
      <c r="J7393" s="6">
        <f t="shared" si="808"/>
        <v>2</v>
      </c>
      <c r="K7393" s="6">
        <f t="shared" si="809"/>
        <v>3</v>
      </c>
      <c r="L7393" s="6">
        <f t="shared" si="806"/>
        <v>6</v>
      </c>
      <c r="M7393" t="str">
        <f t="shared" si="810"/>
        <v>Cash</v>
      </c>
      <c r="N7393" t="str">
        <f t="shared" si="811"/>
        <v>UNKNOWN</v>
      </c>
      <c r="O7393" s="8">
        <f t="shared" si="812"/>
        <v>45050</v>
      </c>
    </row>
    <row r="7394" spans="1:15" x14ac:dyDescent="0.35">
      <c r="A7394" t="s">
        <v>7415</v>
      </c>
      <c r="B7394" s="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I7394" s="4" t="str">
        <f t="shared" si="807"/>
        <v>Tea</v>
      </c>
      <c r="J7394" s="6">
        <f t="shared" si="808"/>
        <v>2</v>
      </c>
      <c r="K7394" s="6">
        <f t="shared" si="809"/>
        <v>1.5</v>
      </c>
      <c r="L7394" s="6">
        <f t="shared" si="806"/>
        <v>3</v>
      </c>
      <c r="M7394" t="str">
        <f t="shared" si="810"/>
        <v>Cash</v>
      </c>
      <c r="N7394" t="str">
        <f t="shared" si="811"/>
        <v>In-store</v>
      </c>
      <c r="O7394" s="8">
        <f t="shared" si="812"/>
        <v>44957</v>
      </c>
    </row>
    <row r="7395" spans="1:15" x14ac:dyDescent="0.35">
      <c r="A7395" t="s">
        <v>7416</v>
      </c>
      <c r="B7395" s="4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I7395" s="4" t="str">
        <f t="shared" si="807"/>
        <v>Salad</v>
      </c>
      <c r="J7395" s="6">
        <f t="shared" si="808"/>
        <v>4</v>
      </c>
      <c r="K7395" s="6">
        <f t="shared" si="809"/>
        <v>5</v>
      </c>
      <c r="L7395" s="6">
        <f t="shared" si="806"/>
        <v>20</v>
      </c>
      <c r="M7395" t="str">
        <f t="shared" si="810"/>
        <v>Credit Card</v>
      </c>
      <c r="N7395" t="str">
        <f t="shared" si="811"/>
        <v>UNKNOWN</v>
      </c>
      <c r="O7395" s="8">
        <f t="shared" si="812"/>
        <v>45265</v>
      </c>
    </row>
    <row r="7396" spans="1:15" x14ac:dyDescent="0.35">
      <c r="A7396" t="s">
        <v>7417</v>
      </c>
      <c r="B7396" s="4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  <c r="I7396" s="4" t="str">
        <f t="shared" si="807"/>
        <v>Juice</v>
      </c>
      <c r="J7396" s="6">
        <f t="shared" si="808"/>
        <v>1</v>
      </c>
      <c r="K7396" s="6">
        <f t="shared" si="809"/>
        <v>3</v>
      </c>
      <c r="L7396" s="6">
        <f t="shared" si="806"/>
        <v>3</v>
      </c>
      <c r="M7396" t="str">
        <f t="shared" si="810"/>
        <v>UNKNOWN</v>
      </c>
      <c r="N7396" t="str">
        <f t="shared" si="811"/>
        <v>Takeaway</v>
      </c>
      <c r="O7396" s="8">
        <f t="shared" si="812"/>
        <v>45165</v>
      </c>
    </row>
    <row r="7397" spans="1:15" x14ac:dyDescent="0.35">
      <c r="A7397" t="s">
        <v>7418</v>
      </c>
      <c r="B7397" s="4" t="s">
        <v>65</v>
      </c>
      <c r="C7397">
        <v>5</v>
      </c>
      <c r="D7397">
        <v>1.5</v>
      </c>
      <c r="E7397">
        <v>7.5</v>
      </c>
      <c r="H7397" s="1">
        <v>45106</v>
      </c>
      <c r="I7397" s="4" t="str">
        <f t="shared" si="807"/>
        <v>Tea</v>
      </c>
      <c r="J7397" s="6">
        <f t="shared" si="808"/>
        <v>5</v>
      </c>
      <c r="K7397" s="6">
        <f t="shared" si="809"/>
        <v>1.5</v>
      </c>
      <c r="L7397" s="6">
        <f t="shared" si="806"/>
        <v>7.5</v>
      </c>
      <c r="M7397" t="str">
        <f t="shared" si="810"/>
        <v>Default mode</v>
      </c>
      <c r="N7397" t="str">
        <f t="shared" si="811"/>
        <v>UNKNOWN</v>
      </c>
      <c r="O7397" s="8">
        <f t="shared" si="812"/>
        <v>45106</v>
      </c>
    </row>
    <row r="7398" spans="1:15" x14ac:dyDescent="0.35">
      <c r="A7398" t="s">
        <v>7419</v>
      </c>
      <c r="B7398" s="4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  <c r="I7398" s="4" t="str">
        <f t="shared" si="807"/>
        <v>Cookie</v>
      </c>
      <c r="J7398" s="6">
        <f t="shared" si="808"/>
        <v>3</v>
      </c>
      <c r="K7398" s="6">
        <f t="shared" si="809"/>
        <v>1</v>
      </c>
      <c r="L7398" s="6">
        <f t="shared" si="806"/>
        <v>3</v>
      </c>
      <c r="M7398" t="str">
        <f t="shared" si="810"/>
        <v>Digital Wallet</v>
      </c>
      <c r="N7398" t="str">
        <f t="shared" si="811"/>
        <v>Takeaway</v>
      </c>
      <c r="O7398" s="8">
        <f t="shared" si="812"/>
        <v>45238</v>
      </c>
    </row>
    <row r="7399" spans="1:15" x14ac:dyDescent="0.35">
      <c r="A7399" t="s">
        <v>7420</v>
      </c>
      <c r="B7399" s="4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I7399" s="4" t="str">
        <f t="shared" si="807"/>
        <v>Coffee</v>
      </c>
      <c r="J7399" s="6">
        <f t="shared" si="808"/>
        <v>1</v>
      </c>
      <c r="K7399" s="6">
        <f t="shared" si="809"/>
        <v>2</v>
      </c>
      <c r="L7399" s="6">
        <f t="shared" si="806"/>
        <v>2</v>
      </c>
      <c r="M7399" t="str">
        <f t="shared" si="810"/>
        <v>Credit Card</v>
      </c>
      <c r="N7399" t="str">
        <f t="shared" si="811"/>
        <v>UNKNOWN</v>
      </c>
      <c r="O7399" s="8">
        <f t="shared" si="812"/>
        <v>44961</v>
      </c>
    </row>
    <row r="7400" spans="1:15" x14ac:dyDescent="0.35">
      <c r="A7400" t="s">
        <v>7421</v>
      </c>
      <c r="B7400" s="4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  <c r="I7400" s="4" t="str">
        <f t="shared" si="807"/>
        <v>Sandwich</v>
      </c>
      <c r="J7400" s="6">
        <f t="shared" si="808"/>
        <v>2</v>
      </c>
      <c r="K7400" s="6">
        <f t="shared" si="809"/>
        <v>4</v>
      </c>
      <c r="L7400" s="6">
        <f t="shared" si="806"/>
        <v>8</v>
      </c>
      <c r="M7400" t="str">
        <f t="shared" si="810"/>
        <v>Digital Wallet</v>
      </c>
      <c r="N7400" t="str">
        <f t="shared" si="811"/>
        <v>In-store</v>
      </c>
      <c r="O7400" s="8">
        <f t="shared" si="812"/>
        <v>45078</v>
      </c>
    </row>
    <row r="7401" spans="1:15" x14ac:dyDescent="0.35">
      <c r="A7401" t="s">
        <v>7422</v>
      </c>
      <c r="B7401" s="4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I7401" s="4" t="str">
        <f t="shared" si="807"/>
        <v>Tea</v>
      </c>
      <c r="J7401" s="6">
        <f t="shared" si="808"/>
        <v>2</v>
      </c>
      <c r="K7401" s="6">
        <f t="shared" si="809"/>
        <v>1.5</v>
      </c>
      <c r="L7401" s="6">
        <f t="shared" si="806"/>
        <v>3</v>
      </c>
      <c r="M7401" t="str">
        <f t="shared" si="810"/>
        <v>Credit Card</v>
      </c>
      <c r="N7401" t="str">
        <f t="shared" si="811"/>
        <v>Takeaway</v>
      </c>
      <c r="O7401" s="8">
        <f t="shared" si="812"/>
        <v>45025</v>
      </c>
    </row>
    <row r="7402" spans="1:15" x14ac:dyDescent="0.35">
      <c r="A7402" t="s">
        <v>7423</v>
      </c>
      <c r="B7402" s="4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  <c r="I7402" s="4" t="str">
        <f t="shared" si="807"/>
        <v>Cake</v>
      </c>
      <c r="J7402" s="6">
        <f t="shared" si="808"/>
        <v>4</v>
      </c>
      <c r="K7402" s="6">
        <f t="shared" si="809"/>
        <v>3</v>
      </c>
      <c r="L7402" s="6">
        <f t="shared" si="806"/>
        <v>12</v>
      </c>
      <c r="M7402" t="str">
        <f t="shared" si="810"/>
        <v>Digital Wallet</v>
      </c>
      <c r="N7402" t="str">
        <f t="shared" si="811"/>
        <v>In-store</v>
      </c>
      <c r="O7402" s="8">
        <f t="shared" si="812"/>
        <v>45190</v>
      </c>
    </row>
    <row r="7403" spans="1:15" x14ac:dyDescent="0.35">
      <c r="A7403" t="s">
        <v>7424</v>
      </c>
      <c r="B7403" s="4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  <c r="I7403" s="4" t="str">
        <f t="shared" si="807"/>
        <v>Tea</v>
      </c>
      <c r="J7403" s="6">
        <f t="shared" si="808"/>
        <v>1</v>
      </c>
      <c r="K7403" s="6">
        <f t="shared" si="809"/>
        <v>1.5</v>
      </c>
      <c r="L7403" s="6">
        <f t="shared" si="806"/>
        <v>1.5</v>
      </c>
      <c r="M7403" t="str">
        <f t="shared" si="810"/>
        <v>Digital Wallet</v>
      </c>
      <c r="N7403" t="str">
        <f t="shared" si="811"/>
        <v>UNKNOWN</v>
      </c>
      <c r="O7403" s="8">
        <f t="shared" si="812"/>
        <v>45115</v>
      </c>
    </row>
    <row r="7404" spans="1:15" x14ac:dyDescent="0.35">
      <c r="A7404" t="s">
        <v>7425</v>
      </c>
      <c r="B7404" s="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I7404" s="4" t="str">
        <f t="shared" si="807"/>
        <v>Sandwich</v>
      </c>
      <c r="J7404" s="6">
        <f t="shared" si="808"/>
        <v>1</v>
      </c>
      <c r="K7404" s="6">
        <f t="shared" si="809"/>
        <v>4</v>
      </c>
      <c r="L7404" s="6">
        <f t="shared" si="806"/>
        <v>4</v>
      </c>
      <c r="M7404" t="str">
        <f t="shared" si="810"/>
        <v>Credit Card</v>
      </c>
      <c r="N7404" t="str">
        <f t="shared" si="811"/>
        <v>In-store</v>
      </c>
      <c r="O7404" s="8">
        <f t="shared" si="812"/>
        <v>45045</v>
      </c>
    </row>
    <row r="7405" spans="1:15" x14ac:dyDescent="0.35">
      <c r="A7405" t="s">
        <v>7426</v>
      </c>
      <c r="B7405" s="4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I7405" s="4" t="str">
        <f t="shared" si="807"/>
        <v>Juice</v>
      </c>
      <c r="J7405" s="6">
        <f t="shared" si="808"/>
        <v>5</v>
      </c>
      <c r="K7405" s="6">
        <f t="shared" si="809"/>
        <v>3</v>
      </c>
      <c r="L7405" s="6">
        <f t="shared" si="806"/>
        <v>15</v>
      </c>
      <c r="M7405" t="str">
        <f t="shared" si="810"/>
        <v>Cash</v>
      </c>
      <c r="N7405" t="str">
        <f t="shared" si="811"/>
        <v>In-store</v>
      </c>
      <c r="O7405" s="8">
        <f t="shared" si="812"/>
        <v>45097</v>
      </c>
    </row>
    <row r="7406" spans="1:15" x14ac:dyDescent="0.35">
      <c r="A7406" t="s">
        <v>7427</v>
      </c>
      <c r="B7406" s="4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I7406" s="4" t="str">
        <f t="shared" si="807"/>
        <v>Cake</v>
      </c>
      <c r="J7406" s="6">
        <f t="shared" si="808"/>
        <v>1</v>
      </c>
      <c r="K7406" s="6">
        <f t="shared" si="809"/>
        <v>3</v>
      </c>
      <c r="L7406" s="6">
        <f t="shared" si="806"/>
        <v>3</v>
      </c>
      <c r="M7406" t="str">
        <f t="shared" si="810"/>
        <v>Default mode</v>
      </c>
      <c r="N7406" t="str">
        <f t="shared" si="811"/>
        <v>In-store</v>
      </c>
      <c r="O7406" s="8">
        <f t="shared" si="812"/>
        <v>44991</v>
      </c>
    </row>
    <row r="7407" spans="1:15" x14ac:dyDescent="0.35">
      <c r="A7407" t="s">
        <v>7428</v>
      </c>
      <c r="B7407" s="4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I7407" s="4" t="str">
        <f t="shared" si="807"/>
        <v>Sandwich</v>
      </c>
      <c r="J7407" s="6">
        <f t="shared" si="808"/>
        <v>3</v>
      </c>
      <c r="K7407" s="6">
        <f t="shared" si="809"/>
        <v>4</v>
      </c>
      <c r="L7407" s="6">
        <f t="shared" si="806"/>
        <v>12</v>
      </c>
      <c r="M7407" t="str">
        <f t="shared" si="810"/>
        <v>Credit Card</v>
      </c>
      <c r="N7407" t="str">
        <f t="shared" si="811"/>
        <v>UNKNOWN</v>
      </c>
      <c r="O7407" s="8">
        <f t="shared" si="812"/>
        <v>45122</v>
      </c>
    </row>
    <row r="7408" spans="1:15" x14ac:dyDescent="0.35">
      <c r="A7408" t="s">
        <v>7429</v>
      </c>
      <c r="B7408" s="4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I7408" s="4" t="str">
        <f t="shared" si="807"/>
        <v>UNKNOWN</v>
      </c>
      <c r="J7408" s="6">
        <f t="shared" si="808"/>
        <v>1</v>
      </c>
      <c r="K7408" s="6">
        <f t="shared" si="809"/>
        <v>5</v>
      </c>
      <c r="L7408" s="6">
        <f t="shared" si="806"/>
        <v>5</v>
      </c>
      <c r="M7408" t="str">
        <f t="shared" si="810"/>
        <v>Default mode</v>
      </c>
      <c r="N7408" t="str">
        <f t="shared" si="811"/>
        <v>Takeaway</v>
      </c>
      <c r="O7408" s="8">
        <f t="shared" si="812"/>
        <v>45069</v>
      </c>
    </row>
    <row r="7409" spans="1:15" x14ac:dyDescent="0.35">
      <c r="A7409" t="s">
        <v>7430</v>
      </c>
      <c r="B7409" s="4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 s="4" t="str">
        <f t="shared" si="807"/>
        <v>Cake</v>
      </c>
      <c r="J7409" s="6">
        <f t="shared" si="808"/>
        <v>2</v>
      </c>
      <c r="K7409" s="6">
        <f t="shared" si="809"/>
        <v>3</v>
      </c>
      <c r="L7409" s="6">
        <f t="shared" si="806"/>
        <v>6</v>
      </c>
      <c r="M7409" t="str">
        <f t="shared" si="810"/>
        <v>Digital Wallet</v>
      </c>
      <c r="N7409" t="str">
        <f t="shared" si="811"/>
        <v>UNKNOWN</v>
      </c>
      <c r="O7409" s="8">
        <f t="shared" si="812"/>
        <v>45176</v>
      </c>
    </row>
    <row r="7410" spans="1:15" x14ac:dyDescent="0.35">
      <c r="A7410" t="s">
        <v>7431</v>
      </c>
      <c r="B7410" s="4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I7410" s="4" t="str">
        <f t="shared" si="807"/>
        <v>Juice</v>
      </c>
      <c r="J7410" s="6">
        <f t="shared" si="808"/>
        <v>3</v>
      </c>
      <c r="K7410" s="6">
        <f t="shared" si="809"/>
        <v>3</v>
      </c>
      <c r="L7410" s="6">
        <f t="shared" si="806"/>
        <v>9</v>
      </c>
      <c r="M7410" t="str">
        <f t="shared" si="810"/>
        <v>Credit Card</v>
      </c>
      <c r="N7410" t="str">
        <f t="shared" si="811"/>
        <v>UNKNOWN</v>
      </c>
      <c r="O7410" s="8">
        <f t="shared" si="812"/>
        <v>45054</v>
      </c>
    </row>
    <row r="7411" spans="1:15" x14ac:dyDescent="0.35">
      <c r="A7411" t="s">
        <v>7432</v>
      </c>
      <c r="B7411" s="4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I7411" s="4" t="str">
        <f t="shared" si="807"/>
        <v>Cookie</v>
      </c>
      <c r="J7411" s="6">
        <f t="shared" si="808"/>
        <v>5</v>
      </c>
      <c r="K7411" s="6">
        <f t="shared" si="809"/>
        <v>1</v>
      </c>
      <c r="L7411" s="6">
        <f t="shared" si="806"/>
        <v>5</v>
      </c>
      <c r="M7411" t="str">
        <f t="shared" si="810"/>
        <v>Default mode</v>
      </c>
      <c r="N7411" t="str">
        <f t="shared" si="811"/>
        <v>Takeaway</v>
      </c>
      <c r="O7411" s="8">
        <f t="shared" si="812"/>
        <v>45269</v>
      </c>
    </row>
    <row r="7412" spans="1:15" x14ac:dyDescent="0.35">
      <c r="A7412" t="s">
        <v>7433</v>
      </c>
      <c r="B7412" s="4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I7412" s="4" t="str">
        <f t="shared" si="807"/>
        <v>Juice</v>
      </c>
      <c r="J7412" s="6">
        <f t="shared" si="808"/>
        <v>2</v>
      </c>
      <c r="K7412" s="6">
        <f t="shared" si="809"/>
        <v>3</v>
      </c>
      <c r="L7412" s="6">
        <f t="shared" si="806"/>
        <v>6</v>
      </c>
      <c r="M7412" t="str">
        <f t="shared" si="810"/>
        <v>Cash</v>
      </c>
      <c r="N7412" t="str">
        <f t="shared" si="811"/>
        <v>Takeaway</v>
      </c>
      <c r="O7412" s="8">
        <f t="shared" si="812"/>
        <v>45226</v>
      </c>
    </row>
    <row r="7413" spans="1:15" x14ac:dyDescent="0.35">
      <c r="A7413" t="s">
        <v>7434</v>
      </c>
      <c r="B7413" s="4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I7413" s="4" t="str">
        <f t="shared" si="807"/>
        <v>Juice</v>
      </c>
      <c r="J7413" s="6">
        <f t="shared" si="808"/>
        <v>2</v>
      </c>
      <c r="K7413" s="6">
        <f t="shared" si="809"/>
        <v>3</v>
      </c>
      <c r="L7413" s="6">
        <f t="shared" si="806"/>
        <v>6</v>
      </c>
      <c r="M7413" t="str">
        <f t="shared" si="810"/>
        <v>Cash</v>
      </c>
      <c r="N7413" t="str">
        <f t="shared" si="811"/>
        <v>Takeaway</v>
      </c>
      <c r="O7413" s="8">
        <f t="shared" si="812"/>
        <v>45278</v>
      </c>
    </row>
    <row r="7414" spans="1:15" x14ac:dyDescent="0.35">
      <c r="A7414" t="s">
        <v>7435</v>
      </c>
      <c r="B7414" s="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I7414" s="4" t="str">
        <f t="shared" si="807"/>
        <v>Sandwich</v>
      </c>
      <c r="J7414" s="6">
        <f t="shared" si="808"/>
        <v>4</v>
      </c>
      <c r="K7414" s="6">
        <f t="shared" si="809"/>
        <v>4</v>
      </c>
      <c r="L7414" s="6">
        <f t="shared" si="806"/>
        <v>16</v>
      </c>
      <c r="M7414" t="str">
        <f t="shared" si="810"/>
        <v>Default mode</v>
      </c>
      <c r="N7414" t="str">
        <f t="shared" si="811"/>
        <v>In-store</v>
      </c>
      <c r="O7414" s="8">
        <f t="shared" si="812"/>
        <v>45009</v>
      </c>
    </row>
    <row r="7415" spans="1:15" x14ac:dyDescent="0.35">
      <c r="A7415" t="s">
        <v>7436</v>
      </c>
      <c r="B7415" s="4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I7415" s="4" t="str">
        <f t="shared" si="807"/>
        <v>Coffee</v>
      </c>
      <c r="J7415" s="6">
        <f t="shared" si="808"/>
        <v>5</v>
      </c>
      <c r="K7415" s="6">
        <f t="shared" si="809"/>
        <v>2</v>
      </c>
      <c r="L7415" s="6">
        <f t="shared" si="806"/>
        <v>10</v>
      </c>
      <c r="M7415" t="str">
        <f t="shared" si="810"/>
        <v>Credit Card</v>
      </c>
      <c r="N7415" t="str">
        <f t="shared" si="811"/>
        <v>In-store</v>
      </c>
      <c r="O7415" s="8">
        <f t="shared" si="812"/>
        <v>45253</v>
      </c>
    </row>
    <row r="7416" spans="1:15" x14ac:dyDescent="0.35">
      <c r="A7416" t="s">
        <v>7437</v>
      </c>
      <c r="B7416" s="4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  <c r="I7416" s="4" t="str">
        <f t="shared" si="807"/>
        <v>Juice</v>
      </c>
      <c r="J7416" s="6">
        <f t="shared" si="808"/>
        <v>4</v>
      </c>
      <c r="K7416" s="6">
        <f t="shared" si="809"/>
        <v>3</v>
      </c>
      <c r="L7416" s="6">
        <f t="shared" si="806"/>
        <v>12</v>
      </c>
      <c r="M7416" t="str">
        <f t="shared" si="810"/>
        <v>Digital Wallet</v>
      </c>
      <c r="N7416" t="str">
        <f t="shared" si="811"/>
        <v>Takeaway</v>
      </c>
      <c r="O7416" s="8">
        <f t="shared" si="812"/>
        <v>45032</v>
      </c>
    </row>
    <row r="7417" spans="1:15" x14ac:dyDescent="0.35">
      <c r="A7417" t="s">
        <v>7438</v>
      </c>
      <c r="B7417" s="4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I7417" s="4" t="str">
        <f t="shared" si="807"/>
        <v>Tea</v>
      </c>
      <c r="J7417" s="6">
        <f t="shared" si="808"/>
        <v>3</v>
      </c>
      <c r="K7417" s="6">
        <f t="shared" si="809"/>
        <v>1.5</v>
      </c>
      <c r="L7417" s="6">
        <f t="shared" si="806"/>
        <v>4.5</v>
      </c>
      <c r="M7417" t="str">
        <f t="shared" si="810"/>
        <v>Cash</v>
      </c>
      <c r="N7417" t="str">
        <f t="shared" si="811"/>
        <v>In-store</v>
      </c>
      <c r="O7417" s="8">
        <f t="shared" si="812"/>
        <v>45048</v>
      </c>
    </row>
    <row r="7418" spans="1:15" x14ac:dyDescent="0.35">
      <c r="A7418" t="s">
        <v>7439</v>
      </c>
      <c r="B7418" s="4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I7418" s="4" t="str">
        <f t="shared" si="807"/>
        <v>Smoothie</v>
      </c>
      <c r="J7418" s="6">
        <f t="shared" si="808"/>
        <v>5</v>
      </c>
      <c r="K7418" s="6">
        <f t="shared" si="809"/>
        <v>4</v>
      </c>
      <c r="L7418" s="6">
        <f t="shared" si="806"/>
        <v>20</v>
      </c>
      <c r="M7418" t="str">
        <f t="shared" si="810"/>
        <v>Cash</v>
      </c>
      <c r="N7418" t="str">
        <f t="shared" si="811"/>
        <v>Takeaway</v>
      </c>
      <c r="O7418" s="8">
        <f t="shared" si="812"/>
        <v>45175</v>
      </c>
    </row>
    <row r="7419" spans="1:15" x14ac:dyDescent="0.35">
      <c r="A7419" t="s">
        <v>7440</v>
      </c>
      <c r="B7419" s="4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I7419" s="4" t="str">
        <f t="shared" si="807"/>
        <v>Tea</v>
      </c>
      <c r="J7419" s="6">
        <f t="shared" si="808"/>
        <v>2</v>
      </c>
      <c r="K7419" s="6">
        <f t="shared" si="809"/>
        <v>1.5</v>
      </c>
      <c r="L7419" s="6">
        <f t="shared" si="806"/>
        <v>3</v>
      </c>
      <c r="M7419" t="str">
        <f t="shared" si="810"/>
        <v>Default mode</v>
      </c>
      <c r="N7419" t="str">
        <f t="shared" si="811"/>
        <v>In-store</v>
      </c>
      <c r="O7419" s="8">
        <f t="shared" si="812"/>
        <v>45046</v>
      </c>
    </row>
    <row r="7420" spans="1:15" x14ac:dyDescent="0.35">
      <c r="A7420" t="s">
        <v>7441</v>
      </c>
      <c r="B7420" s="4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I7420" s="4" t="str">
        <f t="shared" si="807"/>
        <v>UNKNOWN</v>
      </c>
      <c r="J7420" s="6">
        <f t="shared" si="808"/>
        <v>2</v>
      </c>
      <c r="K7420" s="6">
        <f t="shared" si="809"/>
        <v>3</v>
      </c>
      <c r="L7420" s="6">
        <f t="shared" si="806"/>
        <v>6</v>
      </c>
      <c r="M7420" t="str">
        <f t="shared" si="810"/>
        <v>Cash</v>
      </c>
      <c r="N7420" t="str">
        <f t="shared" si="811"/>
        <v>In-store</v>
      </c>
      <c r="O7420" s="8">
        <f t="shared" si="812"/>
        <v>45165</v>
      </c>
    </row>
    <row r="7421" spans="1:15" x14ac:dyDescent="0.35">
      <c r="A7421" t="s">
        <v>7442</v>
      </c>
      <c r="B7421" s="4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I7421" s="4" t="str">
        <f t="shared" si="807"/>
        <v>Juice</v>
      </c>
      <c r="J7421" s="6">
        <f t="shared" si="808"/>
        <v>5</v>
      </c>
      <c r="K7421" s="6">
        <f t="shared" si="809"/>
        <v>3</v>
      </c>
      <c r="L7421" s="6">
        <f t="shared" si="806"/>
        <v>15</v>
      </c>
      <c r="M7421" t="str">
        <f t="shared" si="810"/>
        <v>Credit Card</v>
      </c>
      <c r="N7421" t="str">
        <f t="shared" si="811"/>
        <v>UNKNOWN</v>
      </c>
      <c r="O7421" s="8">
        <f t="shared" si="812"/>
        <v>44968</v>
      </c>
    </row>
    <row r="7422" spans="1:15" x14ac:dyDescent="0.35">
      <c r="A7422" t="s">
        <v>7443</v>
      </c>
      <c r="B7422" s="4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  <c r="I7422" s="4" t="str">
        <f t="shared" si="807"/>
        <v>Juice</v>
      </c>
      <c r="J7422" s="6">
        <f t="shared" si="808"/>
        <v>5</v>
      </c>
      <c r="K7422" s="6">
        <f t="shared" si="809"/>
        <v>3</v>
      </c>
      <c r="L7422" s="6">
        <f t="shared" si="806"/>
        <v>15</v>
      </c>
      <c r="M7422" t="str">
        <f t="shared" si="810"/>
        <v>UNKNOWN</v>
      </c>
      <c r="N7422" t="str">
        <f t="shared" si="811"/>
        <v>Takeaway</v>
      </c>
      <c r="O7422" s="8">
        <f t="shared" si="812"/>
        <v>45228</v>
      </c>
    </row>
    <row r="7423" spans="1:15" x14ac:dyDescent="0.35">
      <c r="A7423" t="s">
        <v>7444</v>
      </c>
      <c r="B7423" s="4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I7423" s="4" t="str">
        <f t="shared" si="807"/>
        <v>Sandwich</v>
      </c>
      <c r="J7423" s="6">
        <f t="shared" si="808"/>
        <v>2</v>
      </c>
      <c r="K7423" s="6">
        <f t="shared" si="809"/>
        <v>4</v>
      </c>
      <c r="L7423" s="6">
        <f t="shared" si="806"/>
        <v>8</v>
      </c>
      <c r="M7423" t="str">
        <f t="shared" si="810"/>
        <v>Credit Card</v>
      </c>
      <c r="N7423" t="str">
        <f t="shared" si="811"/>
        <v>Takeaway</v>
      </c>
      <c r="O7423" s="8">
        <f t="shared" si="812"/>
        <v>45185</v>
      </c>
    </row>
    <row r="7424" spans="1:15" x14ac:dyDescent="0.35">
      <c r="A7424" t="s">
        <v>7445</v>
      </c>
      <c r="B7424" s="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  <c r="I7424" s="4" t="str">
        <f t="shared" si="807"/>
        <v>Coffee</v>
      </c>
      <c r="J7424" s="6">
        <f t="shared" si="808"/>
        <v>5</v>
      </c>
      <c r="K7424" s="6">
        <f t="shared" si="809"/>
        <v>2</v>
      </c>
      <c r="L7424" s="6">
        <f t="shared" si="806"/>
        <v>10</v>
      </c>
      <c r="M7424" t="str">
        <f t="shared" si="810"/>
        <v>Cash</v>
      </c>
      <c r="N7424" t="str">
        <f t="shared" si="811"/>
        <v>UNKNOWN</v>
      </c>
      <c r="O7424" s="8">
        <f t="shared" si="812"/>
        <v>45002</v>
      </c>
    </row>
    <row r="7425" spans="1:15" x14ac:dyDescent="0.35">
      <c r="A7425" t="s">
        <v>7446</v>
      </c>
      <c r="B7425" s="4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  <c r="I7425" s="4" t="str">
        <f t="shared" si="807"/>
        <v>Cake</v>
      </c>
      <c r="J7425" s="6">
        <f t="shared" si="808"/>
        <v>2</v>
      </c>
      <c r="K7425" s="6">
        <f t="shared" si="809"/>
        <v>3</v>
      </c>
      <c r="L7425" s="6">
        <f t="shared" si="806"/>
        <v>6</v>
      </c>
      <c r="M7425" t="str">
        <f t="shared" si="810"/>
        <v>Digital Wallet</v>
      </c>
      <c r="N7425" t="str">
        <f t="shared" si="811"/>
        <v>Takeaway</v>
      </c>
      <c r="O7425" s="8">
        <f t="shared" si="812"/>
        <v>45236</v>
      </c>
    </row>
    <row r="7426" spans="1:15" x14ac:dyDescent="0.35">
      <c r="A7426" t="s">
        <v>7447</v>
      </c>
      <c r="B7426" s="4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  <c r="I7426" s="4" t="str">
        <f t="shared" si="807"/>
        <v>Smoothie</v>
      </c>
      <c r="J7426" s="6">
        <f t="shared" si="808"/>
        <v>3</v>
      </c>
      <c r="K7426" s="6">
        <f t="shared" si="809"/>
        <v>4</v>
      </c>
      <c r="L7426" s="6">
        <f t="shared" ref="L7426:L7489" si="813">IF(ISBLANK(E7426),PRODUCT(J7426,K7426),IF(E7426="ERROR",PRODUCT(J7426,K7426),IF(E7426="UNKNOWN",PRODUCT(J7426,K7426),E7426)))</f>
        <v>12</v>
      </c>
      <c r="M7426" t="str">
        <f t="shared" si="810"/>
        <v>Digital Wallet</v>
      </c>
      <c r="N7426" t="str">
        <f t="shared" si="811"/>
        <v>UNKNOWN</v>
      </c>
      <c r="O7426" s="8">
        <f t="shared" si="812"/>
        <v>45235</v>
      </c>
    </row>
    <row r="7427" spans="1:15" x14ac:dyDescent="0.35">
      <c r="A7427" t="s">
        <v>7448</v>
      </c>
      <c r="B7427" s="4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I7427" s="4" t="str">
        <f t="shared" ref="I7427:I7490" si="814">IF(ISBLANK(B7427),"UNKNOWN",IF(B7427="ERROR","Juice",B7427))</f>
        <v>Juice</v>
      </c>
      <c r="J7427" s="6">
        <f t="shared" ref="J7427:J7490" si="815">IF(ISBLANK(C7427),E7427/D7427,IF(C7427="ERROR",AVERAGE(C7427:C17426),IF(C7427="UNKNOWN",MEDIAN(C7427:C17426),C7427)))</f>
        <v>5</v>
      </c>
      <c r="K7427" s="6">
        <f t="shared" ref="K7427:K7490" si="816">IF(ISBLANK(D7427),0,IF(D7427="ERROR",AVERAGE(D7427:D17426),IF(D7427="UNKNOWN",MEDIAN(D7427:D17426),D7427)))</f>
        <v>1.5</v>
      </c>
      <c r="L7427" s="6">
        <f t="shared" si="813"/>
        <v>7.5</v>
      </c>
      <c r="M7427" t="str">
        <f t="shared" ref="M7427:M7490" si="817">IF(ISBLANK(F7427),"Default mode",IF(F7427="ERROR","Cash",F7427))</f>
        <v>Cash</v>
      </c>
      <c r="N7427" t="str">
        <f t="shared" ref="N7427:N7490" si="818">IF(ISBLANK(G7427),"UNKNOWN",IF(G7427="ERROR","Cafe",G7427))</f>
        <v>Takeaway</v>
      </c>
      <c r="O7427" s="8">
        <f t="shared" ref="O7427:O7490" si="819">IF(ISBLANK(H7427),DATE(2023,1,1),IF(H7427="ERROR",DATE(2023,6,1),IF(H7427="UNKNOWN",DATE(2023,1,1),H7427)))</f>
        <v>45062</v>
      </c>
    </row>
    <row r="7428" spans="1:15" x14ac:dyDescent="0.35">
      <c r="A7428" t="s">
        <v>7449</v>
      </c>
      <c r="B7428" s="4" t="s">
        <v>20</v>
      </c>
      <c r="C7428">
        <v>4</v>
      </c>
      <c r="D7428">
        <v>5</v>
      </c>
      <c r="E7428">
        <v>20</v>
      </c>
      <c r="H7428" s="1">
        <v>44958</v>
      </c>
      <c r="I7428" s="4" t="str">
        <f t="shared" si="814"/>
        <v>Salad</v>
      </c>
      <c r="J7428" s="6">
        <f t="shared" si="815"/>
        <v>4</v>
      </c>
      <c r="K7428" s="6">
        <f t="shared" si="816"/>
        <v>5</v>
      </c>
      <c r="L7428" s="6">
        <f t="shared" si="813"/>
        <v>20</v>
      </c>
      <c r="M7428" t="str">
        <f t="shared" si="817"/>
        <v>Default mode</v>
      </c>
      <c r="N7428" t="str">
        <f t="shared" si="818"/>
        <v>UNKNOWN</v>
      </c>
      <c r="O7428" s="8">
        <f t="shared" si="819"/>
        <v>44958</v>
      </c>
    </row>
    <row r="7429" spans="1:15" x14ac:dyDescent="0.35">
      <c r="A7429" t="s">
        <v>7450</v>
      </c>
      <c r="B7429" s="4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  <c r="I7429" s="4" t="str">
        <f t="shared" si="814"/>
        <v>Cookie</v>
      </c>
      <c r="J7429" s="6">
        <f t="shared" si="815"/>
        <v>2</v>
      </c>
      <c r="K7429" s="6">
        <f t="shared" si="816"/>
        <v>1</v>
      </c>
      <c r="L7429" s="6">
        <f t="shared" si="813"/>
        <v>2</v>
      </c>
      <c r="M7429" t="str">
        <f t="shared" si="817"/>
        <v>Cash</v>
      </c>
      <c r="N7429" t="str">
        <f t="shared" si="818"/>
        <v>UNKNOWN</v>
      </c>
      <c r="O7429" s="8">
        <f t="shared" si="819"/>
        <v>45132</v>
      </c>
    </row>
    <row r="7430" spans="1:15" x14ac:dyDescent="0.35">
      <c r="A7430" t="s">
        <v>7451</v>
      </c>
      <c r="B7430" s="4" t="s">
        <v>28</v>
      </c>
      <c r="C7430">
        <v>4</v>
      </c>
      <c r="D7430">
        <v>4</v>
      </c>
      <c r="G7430" t="s">
        <v>15</v>
      </c>
      <c r="H7430" s="1">
        <v>45028</v>
      </c>
      <c r="I7430" s="4" t="str">
        <f t="shared" si="814"/>
        <v>Sandwich</v>
      </c>
      <c r="J7430" s="6">
        <f t="shared" si="815"/>
        <v>4</v>
      </c>
      <c r="K7430" s="6">
        <f t="shared" si="816"/>
        <v>4</v>
      </c>
      <c r="L7430" s="6">
        <f t="shared" si="813"/>
        <v>16</v>
      </c>
      <c r="M7430" t="str">
        <f t="shared" si="817"/>
        <v>Default mode</v>
      </c>
      <c r="N7430" t="str">
        <f t="shared" si="818"/>
        <v>In-store</v>
      </c>
      <c r="O7430" s="8">
        <f t="shared" si="819"/>
        <v>45028</v>
      </c>
    </row>
    <row r="7431" spans="1:15" x14ac:dyDescent="0.35">
      <c r="A7431" t="s">
        <v>7452</v>
      </c>
      <c r="B7431" s="4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  <c r="I7431" s="4" t="str">
        <f t="shared" si="814"/>
        <v>Tea</v>
      </c>
      <c r="J7431" s="6">
        <f t="shared" si="815"/>
        <v>4</v>
      </c>
      <c r="K7431" s="6">
        <f t="shared" si="816"/>
        <v>1.5</v>
      </c>
      <c r="L7431" s="6">
        <f t="shared" si="813"/>
        <v>6</v>
      </c>
      <c r="M7431" t="str">
        <f t="shared" si="817"/>
        <v>Cash</v>
      </c>
      <c r="N7431" t="str">
        <f t="shared" si="818"/>
        <v>UNKNOWN</v>
      </c>
      <c r="O7431" s="8">
        <f t="shared" si="819"/>
        <v>45282</v>
      </c>
    </row>
    <row r="7432" spans="1:15" x14ac:dyDescent="0.35">
      <c r="A7432" t="s">
        <v>7453</v>
      </c>
      <c r="B7432" s="4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  <c r="I7432" s="4" t="str">
        <f t="shared" si="814"/>
        <v>Sandwich</v>
      </c>
      <c r="J7432" s="6">
        <f t="shared" si="815"/>
        <v>3</v>
      </c>
      <c r="K7432" s="6">
        <f t="shared" si="816"/>
        <v>4</v>
      </c>
      <c r="L7432" s="6">
        <f t="shared" si="813"/>
        <v>8</v>
      </c>
      <c r="M7432" t="str">
        <f t="shared" si="817"/>
        <v>Digital Wallet</v>
      </c>
      <c r="N7432" t="str">
        <f t="shared" si="818"/>
        <v>UNKNOWN</v>
      </c>
      <c r="O7432" s="8">
        <f t="shared" si="819"/>
        <v>45290</v>
      </c>
    </row>
    <row r="7433" spans="1:15" x14ac:dyDescent="0.35">
      <c r="A7433" t="s">
        <v>7454</v>
      </c>
      <c r="B7433" s="4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I7433" s="4" t="str">
        <f t="shared" si="814"/>
        <v>Sandwich</v>
      </c>
      <c r="J7433" s="6">
        <f t="shared" si="815"/>
        <v>3</v>
      </c>
      <c r="K7433" s="6">
        <f t="shared" si="816"/>
        <v>4</v>
      </c>
      <c r="L7433" s="6">
        <f t="shared" si="813"/>
        <v>12</v>
      </c>
      <c r="M7433" t="str">
        <f t="shared" si="817"/>
        <v>Default mode</v>
      </c>
      <c r="N7433" t="str">
        <f t="shared" si="818"/>
        <v>In-store</v>
      </c>
      <c r="O7433" s="8">
        <f t="shared" si="819"/>
        <v>45099</v>
      </c>
    </row>
    <row r="7434" spans="1:15" x14ac:dyDescent="0.35">
      <c r="A7434" t="s">
        <v>7455</v>
      </c>
      <c r="B7434" s="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  <c r="I7434" s="4" t="str">
        <f t="shared" si="814"/>
        <v>Cookie</v>
      </c>
      <c r="J7434" s="6">
        <f t="shared" si="815"/>
        <v>1</v>
      </c>
      <c r="K7434" s="6">
        <f t="shared" si="816"/>
        <v>1</v>
      </c>
      <c r="L7434" s="6">
        <f t="shared" si="813"/>
        <v>1</v>
      </c>
      <c r="M7434" t="str">
        <f t="shared" si="817"/>
        <v>Cash</v>
      </c>
      <c r="N7434" t="str">
        <f t="shared" si="818"/>
        <v>UNKNOWN</v>
      </c>
      <c r="O7434" s="8">
        <f t="shared" si="819"/>
        <v>44984</v>
      </c>
    </row>
    <row r="7435" spans="1:15" x14ac:dyDescent="0.35">
      <c r="A7435" t="s">
        <v>7456</v>
      </c>
      <c r="B7435" s="4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I7435" s="4" t="str">
        <f t="shared" si="814"/>
        <v>Coffee</v>
      </c>
      <c r="J7435" s="6">
        <f t="shared" si="815"/>
        <v>3</v>
      </c>
      <c r="K7435" s="6">
        <f t="shared" si="816"/>
        <v>0</v>
      </c>
      <c r="L7435" s="6">
        <f t="shared" si="813"/>
        <v>6</v>
      </c>
      <c r="M7435" t="str">
        <f t="shared" si="817"/>
        <v>Cash</v>
      </c>
      <c r="N7435" t="str">
        <f t="shared" si="818"/>
        <v>Takeaway</v>
      </c>
      <c r="O7435" s="8">
        <f t="shared" si="819"/>
        <v>45050</v>
      </c>
    </row>
    <row r="7436" spans="1:15" x14ac:dyDescent="0.35">
      <c r="A7436" t="s">
        <v>7457</v>
      </c>
      <c r="B7436" s="4" t="s">
        <v>65</v>
      </c>
      <c r="C7436">
        <v>3</v>
      </c>
      <c r="D7436">
        <v>1.5</v>
      </c>
      <c r="E7436">
        <v>4.5</v>
      </c>
      <c r="H7436" s="1">
        <v>45225</v>
      </c>
      <c r="I7436" s="4" t="str">
        <f t="shared" si="814"/>
        <v>Tea</v>
      </c>
      <c r="J7436" s="6">
        <f t="shared" si="815"/>
        <v>3</v>
      </c>
      <c r="K7436" s="6">
        <f t="shared" si="816"/>
        <v>1.5</v>
      </c>
      <c r="L7436" s="6">
        <f t="shared" si="813"/>
        <v>4.5</v>
      </c>
      <c r="M7436" t="str">
        <f t="shared" si="817"/>
        <v>Default mode</v>
      </c>
      <c r="N7436" t="str">
        <f t="shared" si="818"/>
        <v>UNKNOWN</v>
      </c>
      <c r="O7436" s="8">
        <f t="shared" si="819"/>
        <v>45225</v>
      </c>
    </row>
    <row r="7437" spans="1:15" x14ac:dyDescent="0.35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I7437" s="4" t="str">
        <f t="shared" si="814"/>
        <v>UNKNOWN</v>
      </c>
      <c r="J7437" s="6">
        <f t="shared" si="815"/>
        <v>1</v>
      </c>
      <c r="K7437" s="6">
        <f t="shared" si="816"/>
        <v>1</v>
      </c>
      <c r="L7437" s="6">
        <f t="shared" si="813"/>
        <v>1</v>
      </c>
      <c r="M7437" t="str">
        <f t="shared" si="817"/>
        <v>Default mode</v>
      </c>
      <c r="N7437" t="str">
        <f t="shared" si="818"/>
        <v>Takeaway</v>
      </c>
      <c r="O7437" s="8">
        <f t="shared" si="819"/>
        <v>44946</v>
      </c>
    </row>
    <row r="7438" spans="1:15" x14ac:dyDescent="0.35">
      <c r="A7438" t="s">
        <v>7459</v>
      </c>
      <c r="B7438" s="4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I7438" s="4" t="str">
        <f t="shared" si="814"/>
        <v>Salad</v>
      </c>
      <c r="J7438" s="6">
        <f t="shared" si="815"/>
        <v>5</v>
      </c>
      <c r="K7438" s="6">
        <f t="shared" si="816"/>
        <v>5</v>
      </c>
      <c r="L7438" s="6">
        <f t="shared" si="813"/>
        <v>25</v>
      </c>
      <c r="M7438" t="str">
        <f t="shared" si="817"/>
        <v>Credit Card</v>
      </c>
      <c r="N7438" t="str">
        <f t="shared" si="818"/>
        <v>UNKNOWN</v>
      </c>
      <c r="O7438" s="8">
        <f t="shared" si="819"/>
        <v>45107</v>
      </c>
    </row>
    <row r="7439" spans="1:15" x14ac:dyDescent="0.35">
      <c r="A7439" t="s">
        <v>7460</v>
      </c>
      <c r="B7439" s="4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  <c r="I7439" s="4" t="str">
        <f t="shared" si="814"/>
        <v>Juice</v>
      </c>
      <c r="J7439" s="6">
        <f t="shared" si="815"/>
        <v>2</v>
      </c>
      <c r="K7439" s="6">
        <f t="shared" si="816"/>
        <v>3</v>
      </c>
      <c r="L7439" s="6">
        <f t="shared" si="813"/>
        <v>6</v>
      </c>
      <c r="M7439" t="str">
        <f t="shared" si="817"/>
        <v>Digital Wallet</v>
      </c>
      <c r="N7439" t="str">
        <f t="shared" si="818"/>
        <v>Takeaway</v>
      </c>
      <c r="O7439" s="8">
        <f t="shared" si="819"/>
        <v>45211</v>
      </c>
    </row>
    <row r="7440" spans="1:15" x14ac:dyDescent="0.35">
      <c r="A7440" t="s">
        <v>7461</v>
      </c>
      <c r="B7440" s="4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  <c r="I7440" s="4" t="str">
        <f t="shared" si="814"/>
        <v>Juice</v>
      </c>
      <c r="J7440" s="6">
        <f t="shared" si="815"/>
        <v>1</v>
      </c>
      <c r="K7440" s="6">
        <f t="shared" si="816"/>
        <v>3</v>
      </c>
      <c r="L7440" s="6">
        <f t="shared" si="813"/>
        <v>3</v>
      </c>
      <c r="M7440" t="str">
        <f t="shared" si="817"/>
        <v>Digital Wallet</v>
      </c>
      <c r="N7440" t="str">
        <f t="shared" si="818"/>
        <v>UNKNOWN</v>
      </c>
      <c r="O7440" s="8">
        <f t="shared" si="819"/>
        <v>45054</v>
      </c>
    </row>
    <row r="7441" spans="1:15" x14ac:dyDescent="0.35">
      <c r="A7441" t="s">
        <v>7462</v>
      </c>
      <c r="B7441" s="4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I7441" s="4" t="str">
        <f t="shared" si="814"/>
        <v>Cake</v>
      </c>
      <c r="J7441" s="6">
        <f t="shared" si="815"/>
        <v>5</v>
      </c>
      <c r="K7441" s="6">
        <f t="shared" si="816"/>
        <v>3</v>
      </c>
      <c r="L7441" s="6">
        <f t="shared" si="813"/>
        <v>15</v>
      </c>
      <c r="M7441" t="str">
        <f t="shared" si="817"/>
        <v>Credit Card</v>
      </c>
      <c r="N7441" t="str">
        <f t="shared" si="818"/>
        <v>In-store</v>
      </c>
      <c r="O7441" s="8">
        <f t="shared" si="819"/>
        <v>45240</v>
      </c>
    </row>
    <row r="7442" spans="1:15" x14ac:dyDescent="0.35">
      <c r="A7442" t="s">
        <v>7463</v>
      </c>
      <c r="B7442" s="4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I7442" s="4" t="str">
        <f t="shared" si="814"/>
        <v>Tea</v>
      </c>
      <c r="J7442" s="6">
        <f t="shared" si="815"/>
        <v>2</v>
      </c>
      <c r="K7442" s="6">
        <f t="shared" si="816"/>
        <v>1.5</v>
      </c>
      <c r="L7442" s="6">
        <f t="shared" si="813"/>
        <v>3</v>
      </c>
      <c r="M7442" t="str">
        <f t="shared" si="817"/>
        <v>Credit Card</v>
      </c>
      <c r="N7442" t="str">
        <f t="shared" si="818"/>
        <v>In-store</v>
      </c>
      <c r="O7442" s="8">
        <f t="shared" si="819"/>
        <v>45125</v>
      </c>
    </row>
    <row r="7443" spans="1:15" x14ac:dyDescent="0.35">
      <c r="A7443" t="s">
        <v>7464</v>
      </c>
      <c r="B7443" s="4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I7443" s="4" t="str">
        <f t="shared" si="814"/>
        <v>Sandwich</v>
      </c>
      <c r="J7443" s="6">
        <f t="shared" si="815"/>
        <v>2</v>
      </c>
      <c r="K7443" s="6">
        <f t="shared" si="816"/>
        <v>4</v>
      </c>
      <c r="L7443" s="6">
        <f t="shared" si="813"/>
        <v>8</v>
      </c>
      <c r="M7443" t="str">
        <f t="shared" si="817"/>
        <v>Cash</v>
      </c>
      <c r="N7443" t="str">
        <f t="shared" si="818"/>
        <v>Takeaway</v>
      </c>
      <c r="O7443" s="8">
        <f t="shared" si="819"/>
        <v>45291</v>
      </c>
    </row>
    <row r="7444" spans="1:15" x14ac:dyDescent="0.35">
      <c r="A7444" t="s">
        <v>7465</v>
      </c>
      <c r="B7444" s="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I7444" s="4" t="str">
        <f t="shared" si="814"/>
        <v>Smoothie</v>
      </c>
      <c r="J7444" s="6">
        <f t="shared" si="815"/>
        <v>1</v>
      </c>
      <c r="K7444" s="6">
        <f t="shared" si="816"/>
        <v>4</v>
      </c>
      <c r="L7444" s="6">
        <f t="shared" si="813"/>
        <v>4</v>
      </c>
      <c r="M7444" t="str">
        <f t="shared" si="817"/>
        <v>Cash</v>
      </c>
      <c r="N7444" t="str">
        <f t="shared" si="818"/>
        <v>In-store</v>
      </c>
      <c r="O7444" s="8">
        <f t="shared" si="819"/>
        <v>45039</v>
      </c>
    </row>
    <row r="7445" spans="1:15" x14ac:dyDescent="0.35">
      <c r="A7445" t="s">
        <v>7466</v>
      </c>
      <c r="B7445" s="4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  <c r="I7445" s="4" t="str">
        <f t="shared" si="814"/>
        <v>Salad</v>
      </c>
      <c r="J7445" s="6">
        <f t="shared" si="815"/>
        <v>2</v>
      </c>
      <c r="K7445" s="6">
        <f t="shared" si="816"/>
        <v>3</v>
      </c>
      <c r="L7445" s="6">
        <f t="shared" si="813"/>
        <v>10</v>
      </c>
      <c r="M7445" t="str">
        <f t="shared" si="817"/>
        <v>Cash</v>
      </c>
      <c r="N7445" t="str">
        <f t="shared" si="818"/>
        <v>UNKNOWN</v>
      </c>
      <c r="O7445" s="8">
        <f t="shared" si="819"/>
        <v>45198</v>
      </c>
    </row>
    <row r="7446" spans="1:15" x14ac:dyDescent="0.35">
      <c r="A7446" t="s">
        <v>7467</v>
      </c>
      <c r="B7446" s="4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I7446" s="4" t="str">
        <f t="shared" si="814"/>
        <v>Coffee</v>
      </c>
      <c r="J7446" s="6">
        <f t="shared" si="815"/>
        <v>2</v>
      </c>
      <c r="K7446" s="6">
        <f t="shared" si="816"/>
        <v>2</v>
      </c>
      <c r="L7446" s="6">
        <f t="shared" si="813"/>
        <v>4</v>
      </c>
      <c r="M7446" t="str">
        <f t="shared" si="817"/>
        <v>Credit Card</v>
      </c>
      <c r="N7446" t="str">
        <f t="shared" si="818"/>
        <v>In-store</v>
      </c>
      <c r="O7446" s="8">
        <f t="shared" si="819"/>
        <v>45095</v>
      </c>
    </row>
    <row r="7447" spans="1:15" x14ac:dyDescent="0.35">
      <c r="A7447" t="s">
        <v>7468</v>
      </c>
      <c r="B7447" s="4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I7447" s="4" t="str">
        <f t="shared" si="814"/>
        <v>Sandwich</v>
      </c>
      <c r="J7447" s="6">
        <f t="shared" si="815"/>
        <v>5</v>
      </c>
      <c r="K7447" s="6">
        <f t="shared" si="816"/>
        <v>4</v>
      </c>
      <c r="L7447" s="6">
        <f t="shared" si="813"/>
        <v>20</v>
      </c>
      <c r="M7447" t="str">
        <f t="shared" si="817"/>
        <v>Credit Card</v>
      </c>
      <c r="N7447" t="str">
        <f t="shared" si="818"/>
        <v>Takeaway</v>
      </c>
      <c r="O7447" s="8">
        <f t="shared" si="819"/>
        <v>44968</v>
      </c>
    </row>
    <row r="7448" spans="1:15" x14ac:dyDescent="0.35">
      <c r="A7448" t="s">
        <v>7469</v>
      </c>
      <c r="B7448" s="4" t="s">
        <v>25</v>
      </c>
      <c r="C7448">
        <v>5</v>
      </c>
      <c r="D7448">
        <v>4</v>
      </c>
      <c r="E7448">
        <v>20</v>
      </c>
      <c r="H7448" s="1">
        <v>45048</v>
      </c>
      <c r="I7448" s="4" t="str">
        <f t="shared" si="814"/>
        <v>Smoothie</v>
      </c>
      <c r="J7448" s="6">
        <f t="shared" si="815"/>
        <v>5</v>
      </c>
      <c r="K7448" s="6">
        <f t="shared" si="816"/>
        <v>4</v>
      </c>
      <c r="L7448" s="6">
        <f t="shared" si="813"/>
        <v>20</v>
      </c>
      <c r="M7448" t="str">
        <f t="shared" si="817"/>
        <v>Default mode</v>
      </c>
      <c r="N7448" t="str">
        <f t="shared" si="818"/>
        <v>UNKNOWN</v>
      </c>
      <c r="O7448" s="8">
        <f t="shared" si="819"/>
        <v>45048</v>
      </c>
    </row>
    <row r="7449" spans="1:15" x14ac:dyDescent="0.35">
      <c r="A7449" t="s">
        <v>7470</v>
      </c>
      <c r="B7449" s="4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I7449" s="4" t="str">
        <f t="shared" si="814"/>
        <v>Juice</v>
      </c>
      <c r="J7449" s="6">
        <f t="shared" si="815"/>
        <v>4</v>
      </c>
      <c r="K7449" s="6">
        <f t="shared" si="816"/>
        <v>3</v>
      </c>
      <c r="L7449" s="6">
        <f t="shared" si="813"/>
        <v>12</v>
      </c>
      <c r="M7449" t="str">
        <f t="shared" si="817"/>
        <v>Default mode</v>
      </c>
      <c r="N7449" t="str">
        <f t="shared" si="818"/>
        <v>In-store</v>
      </c>
      <c r="O7449" s="8">
        <f t="shared" si="819"/>
        <v>45281</v>
      </c>
    </row>
    <row r="7450" spans="1:15" x14ac:dyDescent="0.35">
      <c r="A7450" t="s">
        <v>7471</v>
      </c>
      <c r="B7450" s="4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  <c r="I7450" s="4" t="str">
        <f t="shared" si="814"/>
        <v>Tea</v>
      </c>
      <c r="J7450" s="6">
        <f t="shared" si="815"/>
        <v>2</v>
      </c>
      <c r="K7450" s="6">
        <f t="shared" si="816"/>
        <v>1.5</v>
      </c>
      <c r="L7450" s="6">
        <f t="shared" si="813"/>
        <v>3</v>
      </c>
      <c r="M7450" t="str">
        <f t="shared" si="817"/>
        <v>Default mode</v>
      </c>
      <c r="N7450" t="str">
        <f t="shared" si="818"/>
        <v>UNKNOWN</v>
      </c>
      <c r="O7450" s="8">
        <f t="shared" si="819"/>
        <v>45026</v>
      </c>
    </row>
    <row r="7451" spans="1:15" x14ac:dyDescent="0.35">
      <c r="A7451" t="s">
        <v>7472</v>
      </c>
      <c r="B7451" s="4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  <c r="I7451" s="4" t="str">
        <f t="shared" si="814"/>
        <v>Cookie</v>
      </c>
      <c r="J7451" s="6">
        <f t="shared" si="815"/>
        <v>4</v>
      </c>
      <c r="K7451" s="6">
        <f t="shared" si="816"/>
        <v>1</v>
      </c>
      <c r="L7451" s="6">
        <f t="shared" si="813"/>
        <v>4</v>
      </c>
      <c r="M7451" t="str">
        <f t="shared" si="817"/>
        <v>Digital Wallet</v>
      </c>
      <c r="N7451" t="str">
        <f t="shared" si="818"/>
        <v>Takeaway</v>
      </c>
      <c r="O7451" s="8">
        <f t="shared" si="819"/>
        <v>45109</v>
      </c>
    </row>
    <row r="7452" spans="1:15" x14ac:dyDescent="0.35">
      <c r="A7452" t="s">
        <v>7473</v>
      </c>
      <c r="B7452" s="4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  <c r="I7452" s="4" t="str">
        <f t="shared" si="814"/>
        <v>Salad</v>
      </c>
      <c r="J7452" s="6">
        <f t="shared" si="815"/>
        <v>1</v>
      </c>
      <c r="K7452" s="6">
        <f t="shared" si="816"/>
        <v>5</v>
      </c>
      <c r="L7452" s="6">
        <f t="shared" si="813"/>
        <v>5</v>
      </c>
      <c r="M7452" t="str">
        <f t="shared" si="817"/>
        <v>UNKNOWN</v>
      </c>
      <c r="N7452" t="str">
        <f t="shared" si="818"/>
        <v>Takeaway</v>
      </c>
      <c r="O7452" s="8">
        <f t="shared" si="819"/>
        <v>45208</v>
      </c>
    </row>
    <row r="7453" spans="1:15" x14ac:dyDescent="0.35">
      <c r="A7453" t="s">
        <v>7474</v>
      </c>
      <c r="B7453" s="4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  <c r="I7453" s="4" t="str">
        <f t="shared" si="814"/>
        <v>Smoothie</v>
      </c>
      <c r="J7453" s="6">
        <f t="shared" si="815"/>
        <v>3</v>
      </c>
      <c r="K7453" s="6">
        <f t="shared" si="816"/>
        <v>4</v>
      </c>
      <c r="L7453" s="6">
        <f t="shared" si="813"/>
        <v>12</v>
      </c>
      <c r="M7453" t="str">
        <f t="shared" si="817"/>
        <v>Digital Wallet</v>
      </c>
      <c r="N7453" t="str">
        <f t="shared" si="818"/>
        <v>Takeaway</v>
      </c>
      <c r="O7453" s="8">
        <f t="shared" si="819"/>
        <v>45226</v>
      </c>
    </row>
    <row r="7454" spans="1:15" x14ac:dyDescent="0.35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I7454" s="4" t="str">
        <f t="shared" si="814"/>
        <v>UNKNOWN</v>
      </c>
      <c r="J7454" s="6">
        <f t="shared" si="815"/>
        <v>4</v>
      </c>
      <c r="K7454" s="6">
        <f t="shared" si="816"/>
        <v>3</v>
      </c>
      <c r="L7454" s="6">
        <f t="shared" si="813"/>
        <v>12</v>
      </c>
      <c r="M7454" t="str">
        <f t="shared" si="817"/>
        <v>Credit Card</v>
      </c>
      <c r="N7454" t="str">
        <f t="shared" si="818"/>
        <v>In-store</v>
      </c>
      <c r="O7454" s="8">
        <f t="shared" si="819"/>
        <v>45097</v>
      </c>
    </row>
    <row r="7455" spans="1:15" x14ac:dyDescent="0.35">
      <c r="A7455" t="s">
        <v>7476</v>
      </c>
      <c r="B7455" s="4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  <c r="I7455" s="4" t="str">
        <f t="shared" si="814"/>
        <v>Cookie</v>
      </c>
      <c r="J7455" s="6">
        <f t="shared" si="815"/>
        <v>2</v>
      </c>
      <c r="K7455" s="6">
        <f t="shared" si="816"/>
        <v>1</v>
      </c>
      <c r="L7455" s="6">
        <f t="shared" si="813"/>
        <v>2</v>
      </c>
      <c r="M7455" t="str">
        <f t="shared" si="817"/>
        <v>UNKNOWN</v>
      </c>
      <c r="N7455" t="str">
        <f t="shared" si="818"/>
        <v>UNKNOWN</v>
      </c>
      <c r="O7455" s="8">
        <f t="shared" si="819"/>
        <v>45233</v>
      </c>
    </row>
    <row r="7456" spans="1:15" x14ac:dyDescent="0.35">
      <c r="A7456" t="s">
        <v>7477</v>
      </c>
      <c r="B7456" s="4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I7456" s="4" t="str">
        <f t="shared" si="814"/>
        <v>Cake</v>
      </c>
      <c r="J7456" s="6">
        <f t="shared" si="815"/>
        <v>1</v>
      </c>
      <c r="K7456" s="6">
        <f t="shared" si="816"/>
        <v>3</v>
      </c>
      <c r="L7456" s="6">
        <f t="shared" si="813"/>
        <v>3</v>
      </c>
      <c r="M7456" t="str">
        <f t="shared" si="817"/>
        <v>Default mode</v>
      </c>
      <c r="N7456" t="str">
        <f t="shared" si="818"/>
        <v>Takeaway</v>
      </c>
      <c r="O7456" s="8">
        <f t="shared" si="819"/>
        <v>45015</v>
      </c>
    </row>
    <row r="7457" spans="1:15" x14ac:dyDescent="0.35">
      <c r="A7457" t="s">
        <v>7478</v>
      </c>
      <c r="B7457" s="4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  <c r="I7457" s="4" t="str">
        <f t="shared" si="814"/>
        <v>Cookie</v>
      </c>
      <c r="J7457" s="6">
        <f t="shared" si="815"/>
        <v>4</v>
      </c>
      <c r="K7457" s="6">
        <f t="shared" si="816"/>
        <v>1</v>
      </c>
      <c r="L7457" s="6">
        <f t="shared" si="813"/>
        <v>4</v>
      </c>
      <c r="M7457" t="str">
        <f t="shared" si="817"/>
        <v>Digital Wallet</v>
      </c>
      <c r="N7457" t="str">
        <f t="shared" si="818"/>
        <v>UNKNOWN</v>
      </c>
      <c r="O7457" s="8">
        <f t="shared" si="819"/>
        <v>44983</v>
      </c>
    </row>
    <row r="7458" spans="1:15" x14ac:dyDescent="0.35">
      <c r="A7458" t="s">
        <v>7479</v>
      </c>
      <c r="B7458" s="4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I7458" s="4" t="str">
        <f t="shared" si="814"/>
        <v>Sandwich</v>
      </c>
      <c r="J7458" s="6">
        <f t="shared" si="815"/>
        <v>3</v>
      </c>
      <c r="K7458" s="6">
        <f t="shared" si="816"/>
        <v>4</v>
      </c>
      <c r="L7458" s="6">
        <f t="shared" si="813"/>
        <v>12</v>
      </c>
      <c r="M7458" t="str">
        <f t="shared" si="817"/>
        <v>Credit Card</v>
      </c>
      <c r="N7458" t="str">
        <f t="shared" si="818"/>
        <v>Takeaway</v>
      </c>
      <c r="O7458" s="8">
        <f t="shared" si="819"/>
        <v>45242</v>
      </c>
    </row>
    <row r="7459" spans="1:15" x14ac:dyDescent="0.35">
      <c r="A7459" t="s">
        <v>7480</v>
      </c>
      <c r="B7459" s="4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  <c r="I7459" s="4" t="str">
        <f t="shared" si="814"/>
        <v>Juice</v>
      </c>
      <c r="J7459" s="6">
        <f t="shared" si="815"/>
        <v>4</v>
      </c>
      <c r="K7459" s="6">
        <f t="shared" si="816"/>
        <v>5</v>
      </c>
      <c r="L7459" s="6">
        <f t="shared" si="813"/>
        <v>20</v>
      </c>
      <c r="M7459" t="str">
        <f t="shared" si="817"/>
        <v>Digital Wallet</v>
      </c>
      <c r="N7459" t="str">
        <f t="shared" si="818"/>
        <v>In-store</v>
      </c>
      <c r="O7459" s="8">
        <f t="shared" si="819"/>
        <v>45270</v>
      </c>
    </row>
    <row r="7460" spans="1:15" x14ac:dyDescent="0.35">
      <c r="A7460" t="s">
        <v>7481</v>
      </c>
      <c r="B7460" s="4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  <c r="I7460" s="4" t="str">
        <f t="shared" si="814"/>
        <v>Tea</v>
      </c>
      <c r="J7460" s="6">
        <f t="shared" si="815"/>
        <v>3</v>
      </c>
      <c r="K7460" s="6">
        <f t="shared" si="816"/>
        <v>1.5</v>
      </c>
      <c r="L7460" s="6">
        <f t="shared" si="813"/>
        <v>6</v>
      </c>
      <c r="M7460" t="str">
        <f t="shared" si="817"/>
        <v>Default mode</v>
      </c>
      <c r="N7460" t="str">
        <f t="shared" si="818"/>
        <v>Takeaway</v>
      </c>
      <c r="O7460" s="8">
        <f t="shared" si="819"/>
        <v>45045</v>
      </c>
    </row>
    <row r="7461" spans="1:15" x14ac:dyDescent="0.35">
      <c r="A7461" t="s">
        <v>7482</v>
      </c>
      <c r="B7461" s="4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  <c r="I7461" s="4" t="str">
        <f t="shared" si="814"/>
        <v>Sandwich</v>
      </c>
      <c r="J7461" s="6">
        <f t="shared" si="815"/>
        <v>3</v>
      </c>
      <c r="K7461" s="6">
        <f t="shared" si="816"/>
        <v>4</v>
      </c>
      <c r="L7461" s="6">
        <f t="shared" si="813"/>
        <v>12</v>
      </c>
      <c r="M7461" t="str">
        <f t="shared" si="817"/>
        <v>Digital Wallet</v>
      </c>
      <c r="N7461" t="str">
        <f t="shared" si="818"/>
        <v>Takeaway</v>
      </c>
      <c r="O7461" s="8">
        <f t="shared" si="819"/>
        <v>44952</v>
      </c>
    </row>
    <row r="7462" spans="1:15" x14ac:dyDescent="0.35">
      <c r="A7462" t="s">
        <v>7483</v>
      </c>
      <c r="B7462" s="4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  <c r="I7462" s="4" t="str">
        <f t="shared" si="814"/>
        <v>Sandwich</v>
      </c>
      <c r="J7462" s="6">
        <f t="shared" si="815"/>
        <v>4</v>
      </c>
      <c r="K7462" s="6">
        <f t="shared" si="816"/>
        <v>4</v>
      </c>
      <c r="L7462" s="6">
        <f t="shared" si="813"/>
        <v>16</v>
      </c>
      <c r="M7462" t="str">
        <f t="shared" si="817"/>
        <v>Digital Wallet</v>
      </c>
      <c r="N7462" t="str">
        <f t="shared" si="818"/>
        <v>In-store</v>
      </c>
      <c r="O7462" s="8">
        <f t="shared" si="819"/>
        <v>45197</v>
      </c>
    </row>
    <row r="7463" spans="1:15" x14ac:dyDescent="0.35">
      <c r="A7463" t="s">
        <v>7484</v>
      </c>
      <c r="B7463" s="4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I7463" s="4" t="str">
        <f t="shared" si="814"/>
        <v>Cake</v>
      </c>
      <c r="J7463" s="6">
        <f t="shared" si="815"/>
        <v>3</v>
      </c>
      <c r="K7463" s="6">
        <f t="shared" si="816"/>
        <v>3</v>
      </c>
      <c r="L7463" s="6">
        <f t="shared" si="813"/>
        <v>9</v>
      </c>
      <c r="M7463" t="str">
        <f t="shared" si="817"/>
        <v>Default mode</v>
      </c>
      <c r="N7463" t="str">
        <f t="shared" si="818"/>
        <v>In-store</v>
      </c>
      <c r="O7463" s="8">
        <f t="shared" si="819"/>
        <v>45060</v>
      </c>
    </row>
    <row r="7464" spans="1:15" x14ac:dyDescent="0.35">
      <c r="A7464" t="s">
        <v>7485</v>
      </c>
      <c r="B7464" s="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I7464" s="4" t="str">
        <f t="shared" si="814"/>
        <v>Sandwich</v>
      </c>
      <c r="J7464" s="6">
        <f t="shared" si="815"/>
        <v>1</v>
      </c>
      <c r="K7464" s="6">
        <f t="shared" si="816"/>
        <v>4</v>
      </c>
      <c r="L7464" s="6">
        <f t="shared" si="813"/>
        <v>4</v>
      </c>
      <c r="M7464" t="str">
        <f t="shared" si="817"/>
        <v>Credit Card</v>
      </c>
      <c r="N7464" t="str">
        <f t="shared" si="818"/>
        <v>UNKNOWN</v>
      </c>
      <c r="O7464" s="8">
        <f t="shared" si="819"/>
        <v>44955</v>
      </c>
    </row>
    <row r="7465" spans="1:15" x14ac:dyDescent="0.35">
      <c r="A7465" t="s">
        <v>7486</v>
      </c>
      <c r="B7465" s="4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I7465" s="4" t="str">
        <f t="shared" si="814"/>
        <v>UNKNOWN</v>
      </c>
      <c r="J7465" s="6">
        <f t="shared" si="815"/>
        <v>3</v>
      </c>
      <c r="K7465" s="6">
        <f t="shared" si="816"/>
        <v>4</v>
      </c>
      <c r="L7465" s="6">
        <f t="shared" si="813"/>
        <v>16</v>
      </c>
      <c r="M7465" t="str">
        <f t="shared" si="817"/>
        <v>Credit Card</v>
      </c>
      <c r="N7465" t="str">
        <f t="shared" si="818"/>
        <v>Takeaway</v>
      </c>
      <c r="O7465" s="8">
        <f t="shared" si="819"/>
        <v>45247</v>
      </c>
    </row>
    <row r="7466" spans="1:15" x14ac:dyDescent="0.35">
      <c r="A7466" t="s">
        <v>7487</v>
      </c>
      <c r="B7466" s="4" t="s">
        <v>18</v>
      </c>
      <c r="C7466">
        <v>1</v>
      </c>
      <c r="D7466">
        <v>2</v>
      </c>
      <c r="E7466">
        <v>2</v>
      </c>
      <c r="H7466" s="1">
        <v>45279</v>
      </c>
      <c r="I7466" s="4" t="str">
        <f t="shared" si="814"/>
        <v>Juice</v>
      </c>
      <c r="J7466" s="6">
        <f t="shared" si="815"/>
        <v>1</v>
      </c>
      <c r="K7466" s="6">
        <f t="shared" si="816"/>
        <v>2</v>
      </c>
      <c r="L7466" s="6">
        <f t="shared" si="813"/>
        <v>2</v>
      </c>
      <c r="M7466" t="str">
        <f t="shared" si="817"/>
        <v>Default mode</v>
      </c>
      <c r="N7466" t="str">
        <f t="shared" si="818"/>
        <v>UNKNOWN</v>
      </c>
      <c r="O7466" s="8">
        <f t="shared" si="819"/>
        <v>45279</v>
      </c>
    </row>
    <row r="7467" spans="1:15" x14ac:dyDescent="0.35">
      <c r="A7467" t="s">
        <v>7488</v>
      </c>
      <c r="B7467" s="4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I7467" s="4" t="str">
        <f t="shared" si="814"/>
        <v>Coffee</v>
      </c>
      <c r="J7467" s="6">
        <f t="shared" si="815"/>
        <v>3</v>
      </c>
      <c r="K7467" s="6">
        <f t="shared" si="816"/>
        <v>2</v>
      </c>
      <c r="L7467" s="6">
        <f t="shared" si="813"/>
        <v>6</v>
      </c>
      <c r="M7467" t="str">
        <f t="shared" si="817"/>
        <v>Cash</v>
      </c>
      <c r="N7467" t="str">
        <f t="shared" si="818"/>
        <v>UNKNOWN</v>
      </c>
      <c r="O7467" s="8">
        <f t="shared" si="819"/>
        <v>45179</v>
      </c>
    </row>
    <row r="7468" spans="1:15" x14ac:dyDescent="0.35">
      <c r="A7468" t="s">
        <v>7489</v>
      </c>
      <c r="B7468" s="4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I7468" s="4" t="str">
        <f t="shared" si="814"/>
        <v>Tea</v>
      </c>
      <c r="J7468" s="6">
        <f t="shared" si="815"/>
        <v>5</v>
      </c>
      <c r="K7468" s="6">
        <f t="shared" si="816"/>
        <v>1.5</v>
      </c>
      <c r="L7468" s="6">
        <f t="shared" si="813"/>
        <v>7.5</v>
      </c>
      <c r="M7468" t="str">
        <f t="shared" si="817"/>
        <v>Default mode</v>
      </c>
      <c r="N7468" t="str">
        <f t="shared" si="818"/>
        <v>Takeaway</v>
      </c>
      <c r="O7468" s="8">
        <f t="shared" si="819"/>
        <v>45108</v>
      </c>
    </row>
    <row r="7469" spans="1:15" x14ac:dyDescent="0.35">
      <c r="A7469" t="s">
        <v>7490</v>
      </c>
      <c r="B7469" s="4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  <c r="I7469" s="4" t="str">
        <f t="shared" si="814"/>
        <v>Juice</v>
      </c>
      <c r="J7469" s="6">
        <f t="shared" si="815"/>
        <v>5</v>
      </c>
      <c r="K7469" s="6">
        <f t="shared" si="816"/>
        <v>3</v>
      </c>
      <c r="L7469" s="6">
        <f t="shared" si="813"/>
        <v>15</v>
      </c>
      <c r="M7469" t="str">
        <f t="shared" si="817"/>
        <v>Digital Wallet</v>
      </c>
      <c r="N7469" t="str">
        <f t="shared" si="818"/>
        <v>UNKNOWN</v>
      </c>
      <c r="O7469" s="8">
        <f t="shared" si="819"/>
        <v>45243</v>
      </c>
    </row>
    <row r="7470" spans="1:15" x14ac:dyDescent="0.35">
      <c r="A7470" t="s">
        <v>7491</v>
      </c>
      <c r="B7470" s="4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I7470" s="4" t="str">
        <f t="shared" si="814"/>
        <v>Cake</v>
      </c>
      <c r="J7470" s="6">
        <f t="shared" si="815"/>
        <v>3</v>
      </c>
      <c r="K7470" s="6">
        <f t="shared" si="816"/>
        <v>3</v>
      </c>
      <c r="L7470" s="6">
        <f t="shared" si="813"/>
        <v>9</v>
      </c>
      <c r="M7470" t="str">
        <f t="shared" si="817"/>
        <v>Credit Card</v>
      </c>
      <c r="N7470" t="str">
        <f t="shared" si="818"/>
        <v>UNKNOWN</v>
      </c>
      <c r="O7470" s="8">
        <f t="shared" si="819"/>
        <v>44978</v>
      </c>
    </row>
    <row r="7471" spans="1:15" x14ac:dyDescent="0.35">
      <c r="A7471" t="s">
        <v>7492</v>
      </c>
      <c r="B7471" s="4" t="s">
        <v>20</v>
      </c>
      <c r="C7471">
        <v>2</v>
      </c>
      <c r="D7471">
        <v>5</v>
      </c>
      <c r="E7471">
        <v>10</v>
      </c>
      <c r="H7471" s="1">
        <v>45255</v>
      </c>
      <c r="I7471" s="4" t="str">
        <f t="shared" si="814"/>
        <v>Salad</v>
      </c>
      <c r="J7471" s="6">
        <f t="shared" si="815"/>
        <v>2</v>
      </c>
      <c r="K7471" s="6">
        <f t="shared" si="816"/>
        <v>5</v>
      </c>
      <c r="L7471" s="6">
        <f t="shared" si="813"/>
        <v>10</v>
      </c>
      <c r="M7471" t="str">
        <f t="shared" si="817"/>
        <v>Default mode</v>
      </c>
      <c r="N7471" t="str">
        <f t="shared" si="818"/>
        <v>UNKNOWN</v>
      </c>
      <c r="O7471" s="8">
        <f t="shared" si="819"/>
        <v>45255</v>
      </c>
    </row>
    <row r="7472" spans="1:15" x14ac:dyDescent="0.35">
      <c r="A7472" t="s">
        <v>7493</v>
      </c>
      <c r="B7472" s="4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I7472" s="4" t="str">
        <f t="shared" si="814"/>
        <v>Sandwich</v>
      </c>
      <c r="J7472" s="6">
        <f t="shared" si="815"/>
        <v>5</v>
      </c>
      <c r="K7472" s="6">
        <f t="shared" si="816"/>
        <v>4</v>
      </c>
      <c r="L7472" s="6">
        <f t="shared" si="813"/>
        <v>20</v>
      </c>
      <c r="M7472" t="str">
        <f t="shared" si="817"/>
        <v>Cash</v>
      </c>
      <c r="N7472" t="str">
        <f t="shared" si="818"/>
        <v>Takeaway</v>
      </c>
      <c r="O7472" s="8">
        <f t="shared" si="819"/>
        <v>45110</v>
      </c>
    </row>
    <row r="7473" spans="1:15" x14ac:dyDescent="0.35">
      <c r="A7473" t="s">
        <v>7494</v>
      </c>
      <c r="B7473" s="4" t="s">
        <v>25</v>
      </c>
      <c r="C7473">
        <v>5</v>
      </c>
      <c r="E7473">
        <v>20</v>
      </c>
      <c r="G7473" t="s">
        <v>15</v>
      </c>
      <c r="H7473" s="1">
        <v>45135</v>
      </c>
      <c r="I7473" s="4" t="str">
        <f t="shared" si="814"/>
        <v>Smoothie</v>
      </c>
      <c r="J7473" s="6">
        <f t="shared" si="815"/>
        <v>5</v>
      </c>
      <c r="K7473" s="6">
        <f t="shared" si="816"/>
        <v>0</v>
      </c>
      <c r="L7473" s="6">
        <f t="shared" si="813"/>
        <v>20</v>
      </c>
      <c r="M7473" t="str">
        <f t="shared" si="817"/>
        <v>Default mode</v>
      </c>
      <c r="N7473" t="str">
        <f t="shared" si="818"/>
        <v>In-store</v>
      </c>
      <c r="O7473" s="8">
        <f t="shared" si="819"/>
        <v>45135</v>
      </c>
    </row>
    <row r="7474" spans="1:15" x14ac:dyDescent="0.35">
      <c r="A7474" t="s">
        <v>7495</v>
      </c>
      <c r="B7474" s="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I7474" s="4" t="str">
        <f t="shared" si="814"/>
        <v>Coffee</v>
      </c>
      <c r="J7474" s="6">
        <f t="shared" si="815"/>
        <v>2</v>
      </c>
      <c r="K7474" s="6">
        <f t="shared" si="816"/>
        <v>2</v>
      </c>
      <c r="L7474" s="6">
        <f t="shared" si="813"/>
        <v>4</v>
      </c>
      <c r="M7474" t="str">
        <f t="shared" si="817"/>
        <v>Cash</v>
      </c>
      <c r="N7474" t="str">
        <f t="shared" si="818"/>
        <v>UNKNOWN</v>
      </c>
      <c r="O7474" s="8">
        <f t="shared" si="819"/>
        <v>45223</v>
      </c>
    </row>
    <row r="7475" spans="1:15" x14ac:dyDescent="0.35">
      <c r="A7475" t="s">
        <v>7496</v>
      </c>
      <c r="B7475" s="4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I7475" s="4" t="str">
        <f t="shared" si="814"/>
        <v>Salad</v>
      </c>
      <c r="J7475" s="6">
        <f t="shared" si="815"/>
        <v>5</v>
      </c>
      <c r="K7475" s="6">
        <f t="shared" si="816"/>
        <v>5</v>
      </c>
      <c r="L7475" s="6">
        <f t="shared" si="813"/>
        <v>25</v>
      </c>
      <c r="M7475" t="str">
        <f t="shared" si="817"/>
        <v>Credit Card</v>
      </c>
      <c r="N7475" t="str">
        <f t="shared" si="818"/>
        <v>UNKNOWN</v>
      </c>
      <c r="O7475" s="8">
        <f t="shared" si="819"/>
        <v>45224</v>
      </c>
    </row>
    <row r="7476" spans="1:15" x14ac:dyDescent="0.35">
      <c r="A7476" t="s">
        <v>7497</v>
      </c>
      <c r="B7476" s="4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  <c r="I7476" s="4" t="str">
        <f t="shared" si="814"/>
        <v>Salad</v>
      </c>
      <c r="J7476" s="6">
        <f t="shared" si="815"/>
        <v>4</v>
      </c>
      <c r="K7476" s="6">
        <f t="shared" si="816"/>
        <v>5</v>
      </c>
      <c r="L7476" s="6">
        <f t="shared" si="813"/>
        <v>20</v>
      </c>
      <c r="M7476" t="str">
        <f t="shared" si="817"/>
        <v>Default mode</v>
      </c>
      <c r="N7476" t="str">
        <f t="shared" si="818"/>
        <v>In-store</v>
      </c>
      <c r="O7476" s="8">
        <f t="shared" si="819"/>
        <v>45078</v>
      </c>
    </row>
    <row r="7477" spans="1:15" x14ac:dyDescent="0.35">
      <c r="A7477" t="s">
        <v>7498</v>
      </c>
      <c r="B7477" s="4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  <c r="I7477" s="4" t="str">
        <f t="shared" si="814"/>
        <v>Juice</v>
      </c>
      <c r="J7477" s="6">
        <f t="shared" si="815"/>
        <v>2</v>
      </c>
      <c r="K7477" s="6">
        <f t="shared" si="816"/>
        <v>3</v>
      </c>
      <c r="L7477" s="6">
        <f t="shared" si="813"/>
        <v>6</v>
      </c>
      <c r="M7477" t="str">
        <f t="shared" si="817"/>
        <v>Digital Wallet</v>
      </c>
      <c r="N7477" t="str">
        <f t="shared" si="818"/>
        <v>UNKNOWN</v>
      </c>
      <c r="O7477" s="8">
        <f t="shared" si="819"/>
        <v>45221</v>
      </c>
    </row>
    <row r="7478" spans="1:15" x14ac:dyDescent="0.35">
      <c r="A7478" t="s">
        <v>7499</v>
      </c>
      <c r="B7478" s="4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I7478" s="4" t="str">
        <f t="shared" si="814"/>
        <v>Cake</v>
      </c>
      <c r="J7478" s="6">
        <f t="shared" si="815"/>
        <v>3</v>
      </c>
      <c r="K7478" s="6">
        <f t="shared" si="816"/>
        <v>3</v>
      </c>
      <c r="L7478" s="6">
        <f t="shared" si="813"/>
        <v>9</v>
      </c>
      <c r="M7478" t="str">
        <f t="shared" si="817"/>
        <v>Credit Card</v>
      </c>
      <c r="N7478" t="str">
        <f t="shared" si="818"/>
        <v>Takeaway</v>
      </c>
      <c r="O7478" s="8">
        <f t="shared" si="819"/>
        <v>44954</v>
      </c>
    </row>
    <row r="7479" spans="1:15" x14ac:dyDescent="0.35">
      <c r="A7479" t="s">
        <v>7500</v>
      </c>
      <c r="B7479" s="4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  <c r="I7479" s="4" t="str">
        <f t="shared" si="814"/>
        <v>Coffee</v>
      </c>
      <c r="J7479" s="6">
        <f t="shared" si="815"/>
        <v>2</v>
      </c>
      <c r="K7479" s="6">
        <f t="shared" si="816"/>
        <v>2</v>
      </c>
      <c r="L7479" s="6">
        <f t="shared" si="813"/>
        <v>4</v>
      </c>
      <c r="M7479" t="str">
        <f t="shared" si="817"/>
        <v>Cash</v>
      </c>
      <c r="N7479" t="str">
        <f t="shared" si="818"/>
        <v>Takeaway</v>
      </c>
      <c r="O7479" s="8">
        <f t="shared" si="819"/>
        <v>45023</v>
      </c>
    </row>
    <row r="7480" spans="1:15" x14ac:dyDescent="0.35">
      <c r="A7480" t="s">
        <v>7501</v>
      </c>
      <c r="B7480" s="4" t="s">
        <v>21</v>
      </c>
      <c r="C7480">
        <v>4</v>
      </c>
      <c r="E7480">
        <v>16</v>
      </c>
      <c r="H7480" s="1">
        <v>44988</v>
      </c>
      <c r="I7480" s="4" t="str">
        <f t="shared" si="814"/>
        <v>UNKNOWN</v>
      </c>
      <c r="J7480" s="6">
        <f t="shared" si="815"/>
        <v>4</v>
      </c>
      <c r="K7480" s="6">
        <f t="shared" si="816"/>
        <v>0</v>
      </c>
      <c r="L7480" s="6">
        <f t="shared" si="813"/>
        <v>16</v>
      </c>
      <c r="M7480" t="str">
        <f t="shared" si="817"/>
        <v>Default mode</v>
      </c>
      <c r="N7480" t="str">
        <f t="shared" si="818"/>
        <v>UNKNOWN</v>
      </c>
      <c r="O7480" s="8">
        <f t="shared" si="819"/>
        <v>44988</v>
      </c>
    </row>
    <row r="7481" spans="1:15" x14ac:dyDescent="0.35">
      <c r="A7481" t="s">
        <v>7502</v>
      </c>
      <c r="B7481" s="4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I7481" s="4" t="str">
        <f t="shared" si="814"/>
        <v>Smoothie</v>
      </c>
      <c r="J7481" s="6">
        <f t="shared" si="815"/>
        <v>2</v>
      </c>
      <c r="K7481" s="6">
        <f t="shared" si="816"/>
        <v>4</v>
      </c>
      <c r="L7481" s="6">
        <f t="shared" si="813"/>
        <v>8</v>
      </c>
      <c r="M7481" t="str">
        <f t="shared" si="817"/>
        <v>Cash</v>
      </c>
      <c r="N7481" t="str">
        <f t="shared" si="818"/>
        <v>UNKNOWN</v>
      </c>
      <c r="O7481" s="8">
        <f t="shared" si="819"/>
        <v>44991</v>
      </c>
    </row>
    <row r="7482" spans="1:15" x14ac:dyDescent="0.35">
      <c r="A7482" t="s">
        <v>7503</v>
      </c>
      <c r="B7482" s="4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I7482" s="4" t="str">
        <f t="shared" si="814"/>
        <v>Cookie</v>
      </c>
      <c r="J7482" s="6">
        <f t="shared" si="815"/>
        <v>1</v>
      </c>
      <c r="K7482" s="6">
        <f t="shared" si="816"/>
        <v>1</v>
      </c>
      <c r="L7482" s="6">
        <f t="shared" si="813"/>
        <v>1</v>
      </c>
      <c r="M7482" t="str">
        <f t="shared" si="817"/>
        <v>Cash</v>
      </c>
      <c r="N7482" t="str">
        <f t="shared" si="818"/>
        <v>In-store</v>
      </c>
      <c r="O7482" s="8">
        <f t="shared" si="819"/>
        <v>44936</v>
      </c>
    </row>
    <row r="7483" spans="1:15" x14ac:dyDescent="0.35">
      <c r="A7483" t="s">
        <v>7504</v>
      </c>
      <c r="B7483" s="4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  <c r="I7483" s="4" t="str">
        <f t="shared" si="814"/>
        <v>Tea</v>
      </c>
      <c r="J7483" s="6">
        <f t="shared" si="815"/>
        <v>1</v>
      </c>
      <c r="K7483" s="6">
        <f t="shared" si="816"/>
        <v>1.5</v>
      </c>
      <c r="L7483" s="6">
        <f t="shared" si="813"/>
        <v>1.5</v>
      </c>
      <c r="M7483" t="str">
        <f t="shared" si="817"/>
        <v>Digital Wallet</v>
      </c>
      <c r="N7483" t="str">
        <f t="shared" si="818"/>
        <v>Takeaway</v>
      </c>
      <c r="O7483" s="8">
        <f t="shared" si="819"/>
        <v>44995</v>
      </c>
    </row>
    <row r="7484" spans="1:15" x14ac:dyDescent="0.35">
      <c r="A7484" t="s">
        <v>7505</v>
      </c>
      <c r="B7484" s="4" t="s">
        <v>25</v>
      </c>
      <c r="C7484">
        <v>2</v>
      </c>
      <c r="D7484">
        <v>4</v>
      </c>
      <c r="G7484" t="s">
        <v>18</v>
      </c>
      <c r="H7484" s="1">
        <v>45183</v>
      </c>
      <c r="I7484" s="4" t="str">
        <f t="shared" si="814"/>
        <v>Smoothie</v>
      </c>
      <c r="J7484" s="6">
        <f t="shared" si="815"/>
        <v>2</v>
      </c>
      <c r="K7484" s="6">
        <f t="shared" si="816"/>
        <v>4</v>
      </c>
      <c r="L7484" s="6">
        <f t="shared" si="813"/>
        <v>8</v>
      </c>
      <c r="M7484" t="str">
        <f t="shared" si="817"/>
        <v>Default mode</v>
      </c>
      <c r="N7484" t="str">
        <f t="shared" si="818"/>
        <v>Cafe</v>
      </c>
      <c r="O7484" s="8">
        <f t="shared" si="819"/>
        <v>45183</v>
      </c>
    </row>
    <row r="7485" spans="1:15" x14ac:dyDescent="0.35">
      <c r="A7485" t="s">
        <v>7506</v>
      </c>
      <c r="B7485" s="4" t="s">
        <v>13</v>
      </c>
      <c r="C7485">
        <v>2</v>
      </c>
      <c r="D7485">
        <v>3</v>
      </c>
      <c r="E7485">
        <v>6</v>
      </c>
      <c r="H7485" s="1">
        <v>45160</v>
      </c>
      <c r="I7485" s="4" t="str">
        <f t="shared" si="814"/>
        <v>Cake</v>
      </c>
      <c r="J7485" s="6">
        <f t="shared" si="815"/>
        <v>2</v>
      </c>
      <c r="K7485" s="6">
        <f t="shared" si="816"/>
        <v>3</v>
      </c>
      <c r="L7485" s="6">
        <f t="shared" si="813"/>
        <v>6</v>
      </c>
      <c r="M7485" t="str">
        <f t="shared" si="817"/>
        <v>Default mode</v>
      </c>
      <c r="N7485" t="str">
        <f t="shared" si="818"/>
        <v>UNKNOWN</v>
      </c>
      <c r="O7485" s="8">
        <f t="shared" si="819"/>
        <v>45160</v>
      </c>
    </row>
    <row r="7486" spans="1:15" x14ac:dyDescent="0.35">
      <c r="A7486" t="s">
        <v>7507</v>
      </c>
      <c r="B7486" s="4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  <c r="I7486" s="4" t="str">
        <f t="shared" si="814"/>
        <v>Coffee</v>
      </c>
      <c r="J7486" s="6">
        <f t="shared" si="815"/>
        <v>5</v>
      </c>
      <c r="K7486" s="6">
        <f t="shared" si="816"/>
        <v>2</v>
      </c>
      <c r="L7486" s="6">
        <f t="shared" si="813"/>
        <v>10</v>
      </c>
      <c r="M7486" t="str">
        <f t="shared" si="817"/>
        <v>Digital Wallet</v>
      </c>
      <c r="N7486" t="str">
        <f t="shared" si="818"/>
        <v>Takeaway</v>
      </c>
      <c r="O7486" s="8">
        <f t="shared" si="819"/>
        <v>45264</v>
      </c>
    </row>
    <row r="7487" spans="1:15" x14ac:dyDescent="0.35">
      <c r="A7487" t="s">
        <v>7508</v>
      </c>
      <c r="B7487" s="4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I7487" s="4" t="str">
        <f t="shared" si="814"/>
        <v>Cake</v>
      </c>
      <c r="J7487" s="6">
        <f t="shared" si="815"/>
        <v>5</v>
      </c>
      <c r="K7487" s="6">
        <f t="shared" si="816"/>
        <v>3</v>
      </c>
      <c r="L7487" s="6">
        <f t="shared" si="813"/>
        <v>15</v>
      </c>
      <c r="M7487" t="str">
        <f t="shared" si="817"/>
        <v>Cash</v>
      </c>
      <c r="N7487" t="str">
        <f t="shared" si="818"/>
        <v>In-store</v>
      </c>
      <c r="O7487" s="8">
        <f t="shared" si="819"/>
        <v>44946</v>
      </c>
    </row>
    <row r="7488" spans="1:15" x14ac:dyDescent="0.35">
      <c r="A7488" t="s">
        <v>7509</v>
      </c>
      <c r="B7488" s="4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  <c r="I7488" s="4" t="str">
        <f t="shared" si="814"/>
        <v>Tea</v>
      </c>
      <c r="J7488" s="6">
        <f t="shared" si="815"/>
        <v>1</v>
      </c>
      <c r="K7488" s="6">
        <f t="shared" si="816"/>
        <v>1.5</v>
      </c>
      <c r="L7488" s="6">
        <f t="shared" si="813"/>
        <v>1.5</v>
      </c>
      <c r="M7488" t="str">
        <f t="shared" si="817"/>
        <v>Default mode</v>
      </c>
      <c r="N7488" t="str">
        <f t="shared" si="818"/>
        <v>Cafe</v>
      </c>
      <c r="O7488" s="8">
        <f t="shared" si="819"/>
        <v>44942</v>
      </c>
    </row>
    <row r="7489" spans="1:15" x14ac:dyDescent="0.35">
      <c r="A7489" t="s">
        <v>7510</v>
      </c>
      <c r="B7489" s="4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  <c r="I7489" s="4" t="str">
        <f t="shared" si="814"/>
        <v>Smoothie</v>
      </c>
      <c r="J7489" s="6">
        <f t="shared" si="815"/>
        <v>3</v>
      </c>
      <c r="K7489" s="6">
        <f t="shared" si="816"/>
        <v>4</v>
      </c>
      <c r="L7489" s="6">
        <f t="shared" si="813"/>
        <v>4</v>
      </c>
      <c r="M7489" t="str">
        <f t="shared" si="817"/>
        <v>Default mode</v>
      </c>
      <c r="N7489" t="str">
        <f t="shared" si="818"/>
        <v>Takeaway</v>
      </c>
      <c r="O7489" s="8">
        <f t="shared" si="819"/>
        <v>44976</v>
      </c>
    </row>
    <row r="7490" spans="1:15" x14ac:dyDescent="0.35">
      <c r="A7490" t="s">
        <v>7511</v>
      </c>
      <c r="B7490" s="4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I7490" s="4" t="str">
        <f t="shared" si="814"/>
        <v>Salad</v>
      </c>
      <c r="J7490" s="6">
        <f t="shared" si="815"/>
        <v>1</v>
      </c>
      <c r="K7490" s="6">
        <f t="shared" si="816"/>
        <v>5</v>
      </c>
      <c r="L7490" s="6">
        <f t="shared" ref="L7490:L7553" si="820">IF(ISBLANK(E7490),PRODUCT(J7490,K7490),IF(E7490="ERROR",PRODUCT(J7490,K7490),IF(E7490="UNKNOWN",PRODUCT(J7490,K7490),E7490)))</f>
        <v>5</v>
      </c>
      <c r="M7490" t="str">
        <f t="shared" si="817"/>
        <v>Cash</v>
      </c>
      <c r="N7490" t="str">
        <f t="shared" si="818"/>
        <v>UNKNOWN</v>
      </c>
      <c r="O7490" s="8">
        <f t="shared" si="819"/>
        <v>44931</v>
      </c>
    </row>
    <row r="7491" spans="1:15" x14ac:dyDescent="0.35">
      <c r="A7491" t="s">
        <v>7512</v>
      </c>
      <c r="B7491" s="4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I7491" s="4" t="str">
        <f t="shared" ref="I7491:I7554" si="821">IF(ISBLANK(B7491),"UNKNOWN",IF(B7491="ERROR","Juice",B7491))</f>
        <v>Sandwich</v>
      </c>
      <c r="J7491" s="6">
        <f t="shared" ref="J7491:J7554" si="822">IF(ISBLANK(C7491),E7491/D7491,IF(C7491="ERROR",AVERAGE(C7491:C17490),IF(C7491="UNKNOWN",MEDIAN(C7491:C17490),C7491)))</f>
        <v>1</v>
      </c>
      <c r="K7491" s="6">
        <f t="shared" ref="K7491:K7554" si="823">IF(ISBLANK(D7491),0,IF(D7491="ERROR",AVERAGE(D7491:D17490),IF(D7491="UNKNOWN",MEDIAN(D7491:D17490),D7491)))</f>
        <v>4</v>
      </c>
      <c r="L7491" s="6">
        <f t="shared" si="820"/>
        <v>4</v>
      </c>
      <c r="M7491" t="str">
        <f t="shared" ref="M7491:M7554" si="824">IF(ISBLANK(F7491),"Default mode",IF(F7491="ERROR","Cash",F7491))</f>
        <v>Cash</v>
      </c>
      <c r="N7491" t="str">
        <f t="shared" ref="N7491:N7554" si="825">IF(ISBLANK(G7491),"UNKNOWN",IF(G7491="ERROR","Cafe",G7491))</f>
        <v>Takeaway</v>
      </c>
      <c r="O7491" s="8">
        <f t="shared" ref="O7491:O7554" si="826">IF(ISBLANK(H7491),DATE(2023,1,1),IF(H7491="ERROR",DATE(2023,6,1),IF(H7491="UNKNOWN",DATE(2023,1,1),H7491)))</f>
        <v>45140</v>
      </c>
    </row>
    <row r="7492" spans="1:15" x14ac:dyDescent="0.35">
      <c r="A7492" t="s">
        <v>7513</v>
      </c>
      <c r="B7492" s="4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I7492" s="4" t="str">
        <f t="shared" si="821"/>
        <v>Salad</v>
      </c>
      <c r="J7492" s="6">
        <f t="shared" si="822"/>
        <v>5</v>
      </c>
      <c r="K7492" s="6">
        <f t="shared" si="823"/>
        <v>5</v>
      </c>
      <c r="L7492" s="6">
        <f t="shared" si="820"/>
        <v>25</v>
      </c>
      <c r="M7492" t="str">
        <f t="shared" si="824"/>
        <v>Cash</v>
      </c>
      <c r="N7492" t="str">
        <f t="shared" si="825"/>
        <v>Takeaway</v>
      </c>
      <c r="O7492" s="8">
        <f t="shared" si="826"/>
        <v>45005</v>
      </c>
    </row>
    <row r="7493" spans="1:15" x14ac:dyDescent="0.35">
      <c r="A7493" t="s">
        <v>7514</v>
      </c>
      <c r="B7493" s="4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I7493" s="4" t="str">
        <f t="shared" si="821"/>
        <v>Coffee</v>
      </c>
      <c r="J7493" s="6">
        <f t="shared" si="822"/>
        <v>5</v>
      </c>
      <c r="K7493" s="6">
        <f t="shared" si="823"/>
        <v>2</v>
      </c>
      <c r="L7493" s="6">
        <f t="shared" si="820"/>
        <v>10</v>
      </c>
      <c r="M7493" t="str">
        <f t="shared" si="824"/>
        <v>Credit Card</v>
      </c>
      <c r="N7493" t="str">
        <f t="shared" si="825"/>
        <v>UNKNOWN</v>
      </c>
      <c r="O7493" s="8">
        <f t="shared" si="826"/>
        <v>45025</v>
      </c>
    </row>
    <row r="7494" spans="1:15" x14ac:dyDescent="0.35">
      <c r="A7494" t="s">
        <v>7515</v>
      </c>
      <c r="B7494" s="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  <c r="I7494" s="4" t="str">
        <f t="shared" si="821"/>
        <v>Juice</v>
      </c>
      <c r="J7494" s="6">
        <f t="shared" si="822"/>
        <v>2</v>
      </c>
      <c r="K7494" s="6">
        <f t="shared" si="823"/>
        <v>2</v>
      </c>
      <c r="L7494" s="6">
        <f t="shared" si="820"/>
        <v>4</v>
      </c>
      <c r="M7494" t="str">
        <f t="shared" si="824"/>
        <v>Digital Wallet</v>
      </c>
      <c r="N7494" t="str">
        <f t="shared" si="825"/>
        <v>Takeaway</v>
      </c>
      <c r="O7494" s="8">
        <f t="shared" si="826"/>
        <v>44984</v>
      </c>
    </row>
    <row r="7495" spans="1:15" x14ac:dyDescent="0.35">
      <c r="A7495" t="s">
        <v>7516</v>
      </c>
      <c r="B7495" s="4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I7495" s="4" t="str">
        <f t="shared" si="821"/>
        <v>Salad</v>
      </c>
      <c r="J7495" s="6">
        <f t="shared" si="822"/>
        <v>5</v>
      </c>
      <c r="K7495" s="6">
        <f t="shared" si="823"/>
        <v>5</v>
      </c>
      <c r="L7495" s="6">
        <f t="shared" si="820"/>
        <v>25</v>
      </c>
      <c r="M7495" t="str">
        <f t="shared" si="824"/>
        <v>Default mode</v>
      </c>
      <c r="N7495" t="str">
        <f t="shared" si="825"/>
        <v>In-store</v>
      </c>
      <c r="O7495" s="8">
        <f t="shared" si="826"/>
        <v>44960</v>
      </c>
    </row>
    <row r="7496" spans="1:15" x14ac:dyDescent="0.35">
      <c r="A7496" t="s">
        <v>7517</v>
      </c>
      <c r="B7496" s="4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  <c r="I7496" s="4" t="str">
        <f t="shared" si="821"/>
        <v>Juice</v>
      </c>
      <c r="J7496" s="6">
        <f t="shared" si="822"/>
        <v>3</v>
      </c>
      <c r="K7496" s="6">
        <f t="shared" si="823"/>
        <v>3</v>
      </c>
      <c r="L7496" s="6">
        <f t="shared" si="820"/>
        <v>9</v>
      </c>
      <c r="M7496" t="str">
        <f t="shared" si="824"/>
        <v>UNKNOWN</v>
      </c>
      <c r="N7496" t="str">
        <f t="shared" si="825"/>
        <v>UNKNOWN</v>
      </c>
      <c r="O7496" s="8">
        <f t="shared" si="826"/>
        <v>45147</v>
      </c>
    </row>
    <row r="7497" spans="1:15" x14ac:dyDescent="0.35">
      <c r="A7497" t="s">
        <v>7518</v>
      </c>
      <c r="B7497" s="4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I7497" s="4" t="str">
        <f t="shared" si="821"/>
        <v>Tea</v>
      </c>
      <c r="J7497" s="6">
        <f t="shared" si="822"/>
        <v>1</v>
      </c>
      <c r="K7497" s="6">
        <f t="shared" si="823"/>
        <v>1.5</v>
      </c>
      <c r="L7497" s="6">
        <f t="shared" si="820"/>
        <v>1.5</v>
      </c>
      <c r="M7497" t="str">
        <f t="shared" si="824"/>
        <v>Cash</v>
      </c>
      <c r="N7497" t="str">
        <f t="shared" si="825"/>
        <v>UNKNOWN</v>
      </c>
      <c r="O7497" s="8">
        <f t="shared" si="826"/>
        <v>44977</v>
      </c>
    </row>
    <row r="7498" spans="1:15" x14ac:dyDescent="0.35">
      <c r="A7498" t="s">
        <v>7519</v>
      </c>
      <c r="B7498" s="4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  <c r="I7498" s="4" t="str">
        <f t="shared" si="821"/>
        <v>Cake</v>
      </c>
      <c r="J7498" s="6">
        <f t="shared" si="822"/>
        <v>1</v>
      </c>
      <c r="K7498" s="6">
        <f t="shared" si="823"/>
        <v>3</v>
      </c>
      <c r="L7498" s="6">
        <f t="shared" si="820"/>
        <v>3</v>
      </c>
      <c r="M7498" t="str">
        <f t="shared" si="824"/>
        <v>Digital Wallet</v>
      </c>
      <c r="N7498" t="str">
        <f t="shared" si="825"/>
        <v>Takeaway</v>
      </c>
      <c r="O7498" s="8">
        <f t="shared" si="826"/>
        <v>44941</v>
      </c>
    </row>
    <row r="7499" spans="1:15" x14ac:dyDescent="0.35">
      <c r="A7499" t="s">
        <v>7520</v>
      </c>
      <c r="B7499" s="4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  <c r="I7499" s="4" t="str">
        <f t="shared" si="821"/>
        <v>Cake</v>
      </c>
      <c r="J7499" s="6">
        <f t="shared" si="822"/>
        <v>5</v>
      </c>
      <c r="K7499" s="6">
        <f t="shared" si="823"/>
        <v>3</v>
      </c>
      <c r="L7499" s="6">
        <f t="shared" si="820"/>
        <v>15</v>
      </c>
      <c r="M7499" t="str">
        <f t="shared" si="824"/>
        <v>Digital Wallet</v>
      </c>
      <c r="N7499" t="str">
        <f t="shared" si="825"/>
        <v>UNKNOWN</v>
      </c>
      <c r="O7499" s="8">
        <f t="shared" si="826"/>
        <v>45086</v>
      </c>
    </row>
    <row r="7500" spans="1:15" x14ac:dyDescent="0.35">
      <c r="A7500" t="s">
        <v>7521</v>
      </c>
      <c r="B7500" s="4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  <c r="I7500" s="4" t="str">
        <f t="shared" si="821"/>
        <v>Smoothie</v>
      </c>
      <c r="J7500" s="6">
        <f t="shared" si="822"/>
        <v>3</v>
      </c>
      <c r="K7500" s="6">
        <f t="shared" si="823"/>
        <v>4</v>
      </c>
      <c r="L7500" s="6">
        <f t="shared" si="820"/>
        <v>12</v>
      </c>
      <c r="M7500" t="str">
        <f t="shared" si="824"/>
        <v>Digital Wallet</v>
      </c>
      <c r="N7500" t="str">
        <f t="shared" si="825"/>
        <v>In-store</v>
      </c>
      <c r="O7500" s="8">
        <f t="shared" si="826"/>
        <v>44985</v>
      </c>
    </row>
    <row r="7501" spans="1:15" x14ac:dyDescent="0.35">
      <c r="A7501" t="s">
        <v>7522</v>
      </c>
      <c r="B7501" s="4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I7501" s="4" t="str">
        <f t="shared" si="821"/>
        <v>Tea</v>
      </c>
      <c r="J7501" s="6">
        <f t="shared" si="822"/>
        <v>4</v>
      </c>
      <c r="K7501" s="6">
        <f t="shared" si="823"/>
        <v>1.5</v>
      </c>
      <c r="L7501" s="6">
        <f t="shared" si="820"/>
        <v>6</v>
      </c>
      <c r="M7501" t="str">
        <f t="shared" si="824"/>
        <v>Credit Card</v>
      </c>
      <c r="N7501" t="str">
        <f t="shared" si="825"/>
        <v>In-store</v>
      </c>
      <c r="O7501" s="8">
        <f t="shared" si="826"/>
        <v>45049</v>
      </c>
    </row>
    <row r="7502" spans="1:15" x14ac:dyDescent="0.35">
      <c r="A7502" t="s">
        <v>7523</v>
      </c>
      <c r="B7502" s="4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  <c r="I7502" s="4" t="str">
        <f t="shared" si="821"/>
        <v>Sandwich</v>
      </c>
      <c r="J7502" s="6">
        <f t="shared" si="822"/>
        <v>2</v>
      </c>
      <c r="K7502" s="6">
        <f t="shared" si="823"/>
        <v>4</v>
      </c>
      <c r="L7502" s="6">
        <f t="shared" si="820"/>
        <v>8</v>
      </c>
      <c r="M7502" t="str">
        <f t="shared" si="824"/>
        <v>Credit Card</v>
      </c>
      <c r="N7502" t="str">
        <f t="shared" si="825"/>
        <v>Takeaway</v>
      </c>
      <c r="O7502" s="8">
        <f t="shared" si="826"/>
        <v>44927</v>
      </c>
    </row>
    <row r="7503" spans="1:15" x14ac:dyDescent="0.35">
      <c r="A7503" t="s">
        <v>7524</v>
      </c>
      <c r="B7503" s="4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I7503" s="4" t="str">
        <f t="shared" si="821"/>
        <v>Sandwich</v>
      </c>
      <c r="J7503" s="6">
        <f t="shared" si="822"/>
        <v>5</v>
      </c>
      <c r="K7503" s="6">
        <f t="shared" si="823"/>
        <v>4</v>
      </c>
      <c r="L7503" s="6">
        <f t="shared" si="820"/>
        <v>20</v>
      </c>
      <c r="M7503" t="str">
        <f t="shared" si="824"/>
        <v>Cash</v>
      </c>
      <c r="N7503" t="str">
        <f t="shared" si="825"/>
        <v>In-store</v>
      </c>
      <c r="O7503" s="8">
        <f t="shared" si="826"/>
        <v>45067</v>
      </c>
    </row>
    <row r="7504" spans="1:15" x14ac:dyDescent="0.35">
      <c r="A7504" t="s">
        <v>7525</v>
      </c>
      <c r="B7504" s="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I7504" s="4" t="str">
        <f t="shared" si="821"/>
        <v>Salad</v>
      </c>
      <c r="J7504" s="6">
        <f t="shared" si="822"/>
        <v>1</v>
      </c>
      <c r="K7504" s="6">
        <f t="shared" si="823"/>
        <v>5</v>
      </c>
      <c r="L7504" s="6">
        <f t="shared" si="820"/>
        <v>5</v>
      </c>
      <c r="M7504" t="str">
        <f t="shared" si="824"/>
        <v>Cash</v>
      </c>
      <c r="N7504" t="str">
        <f t="shared" si="825"/>
        <v>UNKNOWN</v>
      </c>
      <c r="O7504" s="8">
        <f t="shared" si="826"/>
        <v>45051</v>
      </c>
    </row>
    <row r="7505" spans="1:15" x14ac:dyDescent="0.35">
      <c r="A7505" t="s">
        <v>7526</v>
      </c>
      <c r="B7505" s="4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  <c r="I7505" s="4" t="str">
        <f t="shared" si="821"/>
        <v>Smoothie</v>
      </c>
      <c r="J7505" s="6">
        <f t="shared" si="822"/>
        <v>3</v>
      </c>
      <c r="K7505" s="6">
        <f t="shared" si="823"/>
        <v>4</v>
      </c>
      <c r="L7505" s="6">
        <f t="shared" si="820"/>
        <v>12</v>
      </c>
      <c r="M7505" t="str">
        <f t="shared" si="824"/>
        <v>Digital Wallet</v>
      </c>
      <c r="N7505" t="str">
        <f t="shared" si="825"/>
        <v>Takeaway</v>
      </c>
      <c r="O7505" s="8">
        <f t="shared" si="826"/>
        <v>45193</v>
      </c>
    </row>
    <row r="7506" spans="1:15" x14ac:dyDescent="0.35">
      <c r="A7506" t="s">
        <v>7527</v>
      </c>
      <c r="B7506" s="4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  <c r="I7506" s="4" t="str">
        <f t="shared" si="821"/>
        <v>Juice</v>
      </c>
      <c r="J7506" s="6">
        <f t="shared" si="822"/>
        <v>5</v>
      </c>
      <c r="K7506" s="6">
        <f t="shared" si="823"/>
        <v>3</v>
      </c>
      <c r="L7506" s="6">
        <f t="shared" si="820"/>
        <v>15</v>
      </c>
      <c r="M7506" t="str">
        <f t="shared" si="824"/>
        <v>Credit Card</v>
      </c>
      <c r="N7506" t="str">
        <f t="shared" si="825"/>
        <v>UNKNOWN</v>
      </c>
      <c r="O7506" s="8">
        <f t="shared" si="826"/>
        <v>45078</v>
      </c>
    </row>
    <row r="7507" spans="1:15" x14ac:dyDescent="0.35">
      <c r="A7507" t="s">
        <v>7528</v>
      </c>
      <c r="B7507" s="4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  <c r="I7507" s="4" t="str">
        <f t="shared" si="821"/>
        <v>Salad</v>
      </c>
      <c r="J7507" s="6">
        <f t="shared" si="822"/>
        <v>2</v>
      </c>
      <c r="K7507" s="6">
        <f t="shared" si="823"/>
        <v>5</v>
      </c>
      <c r="L7507" s="6">
        <f t="shared" si="820"/>
        <v>10</v>
      </c>
      <c r="M7507" t="str">
        <f t="shared" si="824"/>
        <v>Digital Wallet</v>
      </c>
      <c r="N7507" t="str">
        <f t="shared" si="825"/>
        <v>Takeaway</v>
      </c>
      <c r="O7507" s="8">
        <f t="shared" si="826"/>
        <v>45117</v>
      </c>
    </row>
    <row r="7508" spans="1:15" x14ac:dyDescent="0.35">
      <c r="A7508" t="s">
        <v>7529</v>
      </c>
      <c r="B7508" s="4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 s="4" t="str">
        <f t="shared" si="821"/>
        <v>Coffee</v>
      </c>
      <c r="J7508" s="6">
        <f t="shared" si="822"/>
        <v>2</v>
      </c>
      <c r="K7508" s="6">
        <f t="shared" si="823"/>
        <v>2</v>
      </c>
      <c r="L7508" s="6">
        <f t="shared" si="820"/>
        <v>4</v>
      </c>
      <c r="M7508" t="str">
        <f t="shared" si="824"/>
        <v>Digital Wallet</v>
      </c>
      <c r="N7508" t="str">
        <f t="shared" si="825"/>
        <v>UNKNOWN</v>
      </c>
      <c r="O7508" s="8">
        <f t="shared" si="826"/>
        <v>45021</v>
      </c>
    </row>
    <row r="7509" spans="1:15" x14ac:dyDescent="0.35">
      <c r="A7509" t="s">
        <v>7530</v>
      </c>
      <c r="B7509" s="4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I7509" s="4" t="str">
        <f t="shared" si="821"/>
        <v>Salad</v>
      </c>
      <c r="J7509" s="6">
        <f t="shared" si="822"/>
        <v>4</v>
      </c>
      <c r="K7509" s="6">
        <f t="shared" si="823"/>
        <v>5</v>
      </c>
      <c r="L7509" s="6">
        <f t="shared" si="820"/>
        <v>20</v>
      </c>
      <c r="M7509" t="str">
        <f t="shared" si="824"/>
        <v>Cash</v>
      </c>
      <c r="N7509" t="str">
        <f t="shared" si="825"/>
        <v>UNKNOWN</v>
      </c>
      <c r="O7509" s="8">
        <f t="shared" si="826"/>
        <v>45286</v>
      </c>
    </row>
    <row r="7510" spans="1:15" x14ac:dyDescent="0.35">
      <c r="A7510" t="s">
        <v>7531</v>
      </c>
      <c r="B7510" s="4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I7510" s="4" t="str">
        <f t="shared" si="821"/>
        <v>Smoothie</v>
      </c>
      <c r="J7510" s="6">
        <f t="shared" si="822"/>
        <v>2</v>
      </c>
      <c r="K7510" s="6">
        <f t="shared" si="823"/>
        <v>4</v>
      </c>
      <c r="L7510" s="6">
        <f t="shared" si="820"/>
        <v>8</v>
      </c>
      <c r="M7510" t="str">
        <f t="shared" si="824"/>
        <v>Credit Card</v>
      </c>
      <c r="N7510" t="str">
        <f t="shared" si="825"/>
        <v>UNKNOWN</v>
      </c>
      <c r="O7510" s="8">
        <f t="shared" si="826"/>
        <v>45263</v>
      </c>
    </row>
    <row r="7511" spans="1:15" x14ac:dyDescent="0.35">
      <c r="A7511" t="s">
        <v>7532</v>
      </c>
      <c r="B7511" s="4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I7511" s="4" t="str">
        <f t="shared" si="821"/>
        <v>Tea</v>
      </c>
      <c r="J7511" s="6">
        <f t="shared" si="822"/>
        <v>5</v>
      </c>
      <c r="K7511" s="6">
        <f t="shared" si="823"/>
        <v>1.5</v>
      </c>
      <c r="L7511" s="6">
        <f t="shared" si="820"/>
        <v>7.5</v>
      </c>
      <c r="M7511" t="str">
        <f t="shared" si="824"/>
        <v>Credit Card</v>
      </c>
      <c r="N7511" t="str">
        <f t="shared" si="825"/>
        <v>In-store</v>
      </c>
      <c r="O7511" s="8">
        <f t="shared" si="826"/>
        <v>44969</v>
      </c>
    </row>
    <row r="7512" spans="1:15" x14ac:dyDescent="0.35">
      <c r="A7512" t="s">
        <v>7533</v>
      </c>
      <c r="B7512" s="4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  <c r="I7512" s="4" t="str">
        <f t="shared" si="821"/>
        <v>Salad</v>
      </c>
      <c r="J7512" s="6">
        <f t="shared" si="822"/>
        <v>3</v>
      </c>
      <c r="K7512" s="6">
        <f t="shared" si="823"/>
        <v>5</v>
      </c>
      <c r="L7512" s="6">
        <f t="shared" si="820"/>
        <v>15</v>
      </c>
      <c r="M7512" t="str">
        <f t="shared" si="824"/>
        <v>Digital Wallet</v>
      </c>
      <c r="N7512" t="str">
        <f t="shared" si="825"/>
        <v>Takeaway</v>
      </c>
      <c r="O7512" s="8">
        <f t="shared" si="826"/>
        <v>45266</v>
      </c>
    </row>
    <row r="7513" spans="1:15" x14ac:dyDescent="0.35">
      <c r="A7513" t="s">
        <v>7534</v>
      </c>
      <c r="B7513" s="4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  <c r="I7513" s="4" t="str">
        <f t="shared" si="821"/>
        <v>Salad</v>
      </c>
      <c r="J7513" s="6">
        <f t="shared" si="822"/>
        <v>1</v>
      </c>
      <c r="K7513" s="6">
        <f t="shared" si="823"/>
        <v>5</v>
      </c>
      <c r="L7513" s="6">
        <f t="shared" si="820"/>
        <v>5</v>
      </c>
      <c r="M7513" t="str">
        <f t="shared" si="824"/>
        <v>Credit Card</v>
      </c>
      <c r="N7513" t="str">
        <f t="shared" si="825"/>
        <v>UNKNOWN</v>
      </c>
      <c r="O7513" s="8">
        <f t="shared" si="826"/>
        <v>44944</v>
      </c>
    </row>
    <row r="7514" spans="1:15" x14ac:dyDescent="0.35">
      <c r="A7514" t="s">
        <v>7535</v>
      </c>
      <c r="B7514" s="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I7514" s="4" t="str">
        <f t="shared" si="821"/>
        <v>Juice</v>
      </c>
      <c r="J7514" s="6">
        <f t="shared" si="822"/>
        <v>4</v>
      </c>
      <c r="K7514" s="6">
        <f t="shared" si="823"/>
        <v>3</v>
      </c>
      <c r="L7514" s="6">
        <f t="shared" si="820"/>
        <v>12</v>
      </c>
      <c r="M7514" t="str">
        <f t="shared" si="824"/>
        <v>Credit Card</v>
      </c>
      <c r="N7514" t="str">
        <f t="shared" si="825"/>
        <v>In-store</v>
      </c>
      <c r="O7514" s="8">
        <f t="shared" si="826"/>
        <v>45281</v>
      </c>
    </row>
    <row r="7515" spans="1:15" x14ac:dyDescent="0.35">
      <c r="A7515" t="s">
        <v>7536</v>
      </c>
      <c r="B7515" s="4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I7515" s="4" t="str">
        <f t="shared" si="821"/>
        <v>Salad</v>
      </c>
      <c r="J7515" s="6">
        <f t="shared" si="822"/>
        <v>2</v>
      </c>
      <c r="K7515" s="6">
        <f t="shared" si="823"/>
        <v>5</v>
      </c>
      <c r="L7515" s="6">
        <f t="shared" si="820"/>
        <v>10</v>
      </c>
      <c r="M7515" t="str">
        <f t="shared" si="824"/>
        <v>Cash</v>
      </c>
      <c r="N7515" t="str">
        <f t="shared" si="825"/>
        <v>In-store</v>
      </c>
      <c r="O7515" s="8">
        <f t="shared" si="826"/>
        <v>44931</v>
      </c>
    </row>
    <row r="7516" spans="1:15" x14ac:dyDescent="0.35">
      <c r="A7516" t="s">
        <v>7537</v>
      </c>
      <c r="B7516" s="4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I7516" s="4" t="str">
        <f t="shared" si="821"/>
        <v>Sandwich</v>
      </c>
      <c r="J7516" s="6">
        <f t="shared" si="822"/>
        <v>4</v>
      </c>
      <c r="K7516" s="6">
        <f t="shared" si="823"/>
        <v>4</v>
      </c>
      <c r="L7516" s="6">
        <f t="shared" si="820"/>
        <v>16</v>
      </c>
      <c r="M7516" t="str">
        <f t="shared" si="824"/>
        <v>Cash</v>
      </c>
      <c r="N7516" t="str">
        <f t="shared" si="825"/>
        <v>In-store</v>
      </c>
      <c r="O7516" s="8">
        <f t="shared" si="826"/>
        <v>45014</v>
      </c>
    </row>
    <row r="7517" spans="1:15" x14ac:dyDescent="0.35">
      <c r="A7517" t="s">
        <v>7538</v>
      </c>
      <c r="B7517" s="4" t="s">
        <v>39</v>
      </c>
      <c r="C7517">
        <v>5</v>
      </c>
      <c r="D7517">
        <v>3</v>
      </c>
      <c r="E7517" t="s">
        <v>21</v>
      </c>
      <c r="G7517" t="s">
        <v>15</v>
      </c>
      <c r="I7517" s="4" t="str">
        <f t="shared" si="821"/>
        <v>Juice</v>
      </c>
      <c r="J7517" s="6">
        <f t="shared" si="822"/>
        <v>5</v>
      </c>
      <c r="K7517" s="6">
        <f t="shared" si="823"/>
        <v>3</v>
      </c>
      <c r="L7517" s="6">
        <f t="shared" si="820"/>
        <v>15</v>
      </c>
      <c r="M7517" t="str">
        <f t="shared" si="824"/>
        <v>Default mode</v>
      </c>
      <c r="N7517" t="str">
        <f t="shared" si="825"/>
        <v>In-store</v>
      </c>
      <c r="O7517" s="8">
        <f t="shared" si="826"/>
        <v>44927</v>
      </c>
    </row>
    <row r="7518" spans="1:15" x14ac:dyDescent="0.35">
      <c r="A7518" t="s">
        <v>7539</v>
      </c>
      <c r="B7518" s="4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I7518" s="4" t="str">
        <f t="shared" si="821"/>
        <v>Sandwich</v>
      </c>
      <c r="J7518" s="6">
        <f t="shared" si="822"/>
        <v>2</v>
      </c>
      <c r="K7518" s="6">
        <f t="shared" si="823"/>
        <v>4</v>
      </c>
      <c r="L7518" s="6">
        <f t="shared" si="820"/>
        <v>8</v>
      </c>
      <c r="M7518" t="str">
        <f t="shared" si="824"/>
        <v>Credit Card</v>
      </c>
      <c r="N7518" t="str">
        <f t="shared" si="825"/>
        <v>In-store</v>
      </c>
      <c r="O7518" s="8">
        <f t="shared" si="826"/>
        <v>45156</v>
      </c>
    </row>
    <row r="7519" spans="1:15" x14ac:dyDescent="0.35">
      <c r="A7519" t="s">
        <v>7540</v>
      </c>
      <c r="B7519" s="4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  <c r="I7519" s="4" t="str">
        <f t="shared" si="821"/>
        <v>Smoothie</v>
      </c>
      <c r="J7519" s="6">
        <f t="shared" si="822"/>
        <v>2</v>
      </c>
      <c r="K7519" s="6">
        <f t="shared" si="823"/>
        <v>4</v>
      </c>
      <c r="L7519" s="6">
        <f t="shared" si="820"/>
        <v>8</v>
      </c>
      <c r="M7519" t="str">
        <f t="shared" si="824"/>
        <v>Digital Wallet</v>
      </c>
      <c r="N7519" t="str">
        <f t="shared" si="825"/>
        <v>In-store</v>
      </c>
      <c r="O7519" s="8">
        <f t="shared" si="826"/>
        <v>45214</v>
      </c>
    </row>
    <row r="7520" spans="1:15" x14ac:dyDescent="0.35">
      <c r="A7520" t="s">
        <v>7541</v>
      </c>
      <c r="B7520" s="4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  <c r="I7520" s="4" t="str">
        <f t="shared" si="821"/>
        <v>Sandwich</v>
      </c>
      <c r="J7520" s="6">
        <f t="shared" si="822"/>
        <v>3</v>
      </c>
      <c r="K7520" s="6">
        <f t="shared" si="823"/>
        <v>4</v>
      </c>
      <c r="L7520" s="6">
        <f t="shared" si="820"/>
        <v>20</v>
      </c>
      <c r="M7520" t="str">
        <f t="shared" si="824"/>
        <v>Default mode</v>
      </c>
      <c r="N7520" t="str">
        <f t="shared" si="825"/>
        <v>In-store</v>
      </c>
      <c r="O7520" s="8">
        <f t="shared" si="826"/>
        <v>45062</v>
      </c>
    </row>
    <row r="7521" spans="1:15" x14ac:dyDescent="0.35">
      <c r="A7521" t="s">
        <v>7542</v>
      </c>
      <c r="B7521" s="4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I7521" s="4" t="str">
        <f t="shared" si="821"/>
        <v>Cookie</v>
      </c>
      <c r="J7521" s="6">
        <f t="shared" si="822"/>
        <v>2</v>
      </c>
      <c r="K7521" s="6">
        <f t="shared" si="823"/>
        <v>1</v>
      </c>
      <c r="L7521" s="6">
        <f t="shared" si="820"/>
        <v>2</v>
      </c>
      <c r="M7521" t="str">
        <f t="shared" si="824"/>
        <v>Cash</v>
      </c>
      <c r="N7521" t="str">
        <f t="shared" si="825"/>
        <v>Takeaway</v>
      </c>
      <c r="O7521" s="8">
        <f t="shared" si="826"/>
        <v>44996</v>
      </c>
    </row>
    <row r="7522" spans="1:15" x14ac:dyDescent="0.35">
      <c r="A7522" t="s">
        <v>7543</v>
      </c>
      <c r="B7522" s="4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  <c r="I7522" s="4" t="str">
        <f t="shared" si="821"/>
        <v>Smoothie</v>
      </c>
      <c r="J7522" s="6">
        <f t="shared" si="822"/>
        <v>2</v>
      </c>
      <c r="K7522" s="6">
        <f t="shared" si="823"/>
        <v>4</v>
      </c>
      <c r="L7522" s="6">
        <f t="shared" si="820"/>
        <v>8</v>
      </c>
      <c r="M7522" t="str">
        <f t="shared" si="824"/>
        <v>Digital Wallet</v>
      </c>
      <c r="N7522" t="str">
        <f t="shared" si="825"/>
        <v>Takeaway</v>
      </c>
      <c r="O7522" s="8">
        <f t="shared" si="826"/>
        <v>45156</v>
      </c>
    </row>
    <row r="7523" spans="1:15" x14ac:dyDescent="0.35">
      <c r="A7523" t="s">
        <v>7544</v>
      </c>
      <c r="B7523" s="4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  <c r="I7523" s="4" t="str">
        <f t="shared" si="821"/>
        <v>Cookie</v>
      </c>
      <c r="J7523" s="6">
        <f t="shared" si="822"/>
        <v>4</v>
      </c>
      <c r="K7523" s="6">
        <f t="shared" si="823"/>
        <v>1</v>
      </c>
      <c r="L7523" s="6">
        <f t="shared" si="820"/>
        <v>4</v>
      </c>
      <c r="M7523" t="str">
        <f t="shared" si="824"/>
        <v>Cash</v>
      </c>
      <c r="N7523" t="str">
        <f t="shared" si="825"/>
        <v>In-store</v>
      </c>
      <c r="O7523" s="8">
        <f t="shared" si="826"/>
        <v>44965</v>
      </c>
    </row>
    <row r="7524" spans="1:15" x14ac:dyDescent="0.35">
      <c r="A7524" t="s">
        <v>7545</v>
      </c>
      <c r="B7524" s="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I7524" s="4" t="str">
        <f t="shared" si="821"/>
        <v>Sandwich</v>
      </c>
      <c r="J7524" s="6">
        <f t="shared" si="822"/>
        <v>4</v>
      </c>
      <c r="K7524" s="6">
        <f t="shared" si="823"/>
        <v>4</v>
      </c>
      <c r="L7524" s="6">
        <f t="shared" si="820"/>
        <v>16</v>
      </c>
      <c r="M7524" t="str">
        <f t="shared" si="824"/>
        <v>Cash</v>
      </c>
      <c r="N7524" t="str">
        <f t="shared" si="825"/>
        <v>UNKNOWN</v>
      </c>
      <c r="O7524" s="8">
        <f t="shared" si="826"/>
        <v>45250</v>
      </c>
    </row>
    <row r="7525" spans="1:15" x14ac:dyDescent="0.35">
      <c r="A7525" t="s">
        <v>7546</v>
      </c>
      <c r="B7525" s="4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  <c r="I7525" s="4" t="str">
        <f t="shared" si="821"/>
        <v>Sandwich</v>
      </c>
      <c r="J7525" s="6">
        <f t="shared" si="822"/>
        <v>4</v>
      </c>
      <c r="K7525" s="6">
        <f t="shared" si="823"/>
        <v>4</v>
      </c>
      <c r="L7525" s="6">
        <f t="shared" si="820"/>
        <v>16</v>
      </c>
      <c r="M7525" t="str">
        <f t="shared" si="824"/>
        <v>Default mode</v>
      </c>
      <c r="N7525" t="str">
        <f t="shared" si="825"/>
        <v>Cafe</v>
      </c>
      <c r="O7525" s="8">
        <f t="shared" si="826"/>
        <v>45144</v>
      </c>
    </row>
    <row r="7526" spans="1:15" x14ac:dyDescent="0.35">
      <c r="A7526" t="s">
        <v>7547</v>
      </c>
      <c r="B7526" s="4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  <c r="I7526" s="4" t="str">
        <f t="shared" si="821"/>
        <v>Cake</v>
      </c>
      <c r="J7526" s="6">
        <f t="shared" si="822"/>
        <v>4</v>
      </c>
      <c r="K7526" s="6">
        <f t="shared" si="823"/>
        <v>3</v>
      </c>
      <c r="L7526" s="6">
        <f t="shared" si="820"/>
        <v>12</v>
      </c>
      <c r="M7526" t="str">
        <f t="shared" si="824"/>
        <v>Default mode</v>
      </c>
      <c r="N7526" t="str">
        <f t="shared" si="825"/>
        <v>Cafe</v>
      </c>
      <c r="O7526" s="8">
        <f t="shared" si="826"/>
        <v>44975</v>
      </c>
    </row>
    <row r="7527" spans="1:15" x14ac:dyDescent="0.35">
      <c r="A7527" t="s">
        <v>7548</v>
      </c>
      <c r="B7527" s="4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I7527" s="4" t="str">
        <f t="shared" si="821"/>
        <v>Cookie</v>
      </c>
      <c r="J7527" s="6">
        <f t="shared" si="822"/>
        <v>5</v>
      </c>
      <c r="K7527" s="6">
        <f t="shared" si="823"/>
        <v>1</v>
      </c>
      <c r="L7527" s="6">
        <f t="shared" si="820"/>
        <v>5</v>
      </c>
      <c r="M7527" t="str">
        <f t="shared" si="824"/>
        <v>Credit Card</v>
      </c>
      <c r="N7527" t="str">
        <f t="shared" si="825"/>
        <v>Takeaway</v>
      </c>
      <c r="O7527" s="8">
        <f t="shared" si="826"/>
        <v>45245</v>
      </c>
    </row>
    <row r="7528" spans="1:15" x14ac:dyDescent="0.35">
      <c r="A7528" t="s">
        <v>7549</v>
      </c>
      <c r="B7528" s="4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I7528" s="4" t="str">
        <f t="shared" si="821"/>
        <v>Smoothie</v>
      </c>
      <c r="J7528" s="6">
        <f t="shared" si="822"/>
        <v>5</v>
      </c>
      <c r="K7528" s="6">
        <f t="shared" si="823"/>
        <v>4</v>
      </c>
      <c r="L7528" s="6">
        <f t="shared" si="820"/>
        <v>20</v>
      </c>
      <c r="M7528" t="str">
        <f t="shared" si="824"/>
        <v>Credit Card</v>
      </c>
      <c r="N7528" t="str">
        <f t="shared" si="825"/>
        <v>In-store</v>
      </c>
      <c r="O7528" s="8">
        <f t="shared" si="826"/>
        <v>44930</v>
      </c>
    </row>
    <row r="7529" spans="1:15" x14ac:dyDescent="0.35">
      <c r="A7529" t="s">
        <v>7550</v>
      </c>
      <c r="B7529" s="4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I7529" s="4" t="str">
        <f t="shared" si="821"/>
        <v>Smoothie</v>
      </c>
      <c r="J7529" s="6">
        <f t="shared" si="822"/>
        <v>4</v>
      </c>
      <c r="K7529" s="6">
        <f t="shared" si="823"/>
        <v>4</v>
      </c>
      <c r="L7529" s="6">
        <f t="shared" si="820"/>
        <v>16</v>
      </c>
      <c r="M7529" t="str">
        <f t="shared" si="824"/>
        <v>Credit Card</v>
      </c>
      <c r="N7529" t="str">
        <f t="shared" si="825"/>
        <v>Takeaway</v>
      </c>
      <c r="O7529" s="8">
        <f t="shared" si="826"/>
        <v>45155</v>
      </c>
    </row>
    <row r="7530" spans="1:15" x14ac:dyDescent="0.35">
      <c r="A7530" t="s">
        <v>7551</v>
      </c>
      <c r="B7530" s="4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  <c r="I7530" s="4" t="str">
        <f t="shared" si="821"/>
        <v>Cookie</v>
      </c>
      <c r="J7530" s="6">
        <f t="shared" si="822"/>
        <v>3</v>
      </c>
      <c r="K7530" s="6">
        <f t="shared" si="823"/>
        <v>1</v>
      </c>
      <c r="L7530" s="6">
        <f t="shared" si="820"/>
        <v>3</v>
      </c>
      <c r="M7530" t="str">
        <f t="shared" si="824"/>
        <v>Digital Wallet</v>
      </c>
      <c r="N7530" t="str">
        <f t="shared" si="825"/>
        <v>In-store</v>
      </c>
      <c r="O7530" s="8">
        <f t="shared" si="826"/>
        <v>45214</v>
      </c>
    </row>
    <row r="7531" spans="1:15" x14ac:dyDescent="0.35">
      <c r="A7531" t="s">
        <v>7552</v>
      </c>
      <c r="B7531" s="4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I7531" s="4" t="str">
        <f t="shared" si="821"/>
        <v>Salad</v>
      </c>
      <c r="J7531" s="6">
        <f t="shared" si="822"/>
        <v>1</v>
      </c>
      <c r="K7531" s="6">
        <f t="shared" si="823"/>
        <v>5</v>
      </c>
      <c r="L7531" s="6">
        <f t="shared" si="820"/>
        <v>5</v>
      </c>
      <c r="M7531" t="str">
        <f t="shared" si="824"/>
        <v>Credit Card</v>
      </c>
      <c r="N7531" t="str">
        <f t="shared" si="825"/>
        <v>UNKNOWN</v>
      </c>
      <c r="O7531" s="8">
        <f t="shared" si="826"/>
        <v>45135</v>
      </c>
    </row>
    <row r="7532" spans="1:15" x14ac:dyDescent="0.35">
      <c r="A7532" t="s">
        <v>7553</v>
      </c>
      <c r="B7532" s="4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  <c r="I7532" s="4" t="str">
        <f t="shared" si="821"/>
        <v>Cookie</v>
      </c>
      <c r="J7532" s="6">
        <f t="shared" si="822"/>
        <v>4</v>
      </c>
      <c r="K7532" s="6">
        <f t="shared" si="823"/>
        <v>1</v>
      </c>
      <c r="L7532" s="6">
        <f t="shared" si="820"/>
        <v>4</v>
      </c>
      <c r="M7532" t="str">
        <f t="shared" si="824"/>
        <v>UNKNOWN</v>
      </c>
      <c r="N7532" t="str">
        <f t="shared" si="825"/>
        <v>UNKNOWN</v>
      </c>
      <c r="O7532" s="8">
        <f t="shared" si="826"/>
        <v>45192</v>
      </c>
    </row>
    <row r="7533" spans="1:15" x14ac:dyDescent="0.35">
      <c r="A7533" t="s">
        <v>7554</v>
      </c>
      <c r="B7533" s="4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I7533" s="4" t="str">
        <f t="shared" si="821"/>
        <v>Smoothie</v>
      </c>
      <c r="J7533" s="6">
        <f t="shared" si="822"/>
        <v>4</v>
      </c>
      <c r="K7533" s="6">
        <f t="shared" si="823"/>
        <v>4</v>
      </c>
      <c r="L7533" s="6">
        <f t="shared" si="820"/>
        <v>16</v>
      </c>
      <c r="M7533" t="str">
        <f t="shared" si="824"/>
        <v>Default mode</v>
      </c>
      <c r="N7533" t="str">
        <f t="shared" si="825"/>
        <v>Takeaway</v>
      </c>
      <c r="O7533" s="8">
        <f t="shared" si="826"/>
        <v>45033</v>
      </c>
    </row>
    <row r="7534" spans="1:15" x14ac:dyDescent="0.35">
      <c r="A7534" t="s">
        <v>7555</v>
      </c>
      <c r="B7534" s="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  <c r="I7534" s="4" t="str">
        <f t="shared" si="821"/>
        <v>Smoothie</v>
      </c>
      <c r="J7534" s="6">
        <f t="shared" si="822"/>
        <v>3</v>
      </c>
      <c r="K7534" s="6">
        <f t="shared" si="823"/>
        <v>4</v>
      </c>
      <c r="L7534" s="6">
        <f t="shared" si="820"/>
        <v>12</v>
      </c>
      <c r="M7534" t="str">
        <f t="shared" si="824"/>
        <v>UNKNOWN</v>
      </c>
      <c r="N7534" t="str">
        <f t="shared" si="825"/>
        <v>UNKNOWN</v>
      </c>
      <c r="O7534" s="8">
        <f t="shared" si="826"/>
        <v>44943</v>
      </c>
    </row>
    <row r="7535" spans="1:15" x14ac:dyDescent="0.35">
      <c r="A7535" t="s">
        <v>7556</v>
      </c>
      <c r="B7535" s="4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I7535" s="4" t="str">
        <f t="shared" si="821"/>
        <v>Salad</v>
      </c>
      <c r="J7535" s="6">
        <f t="shared" si="822"/>
        <v>5</v>
      </c>
      <c r="K7535" s="6">
        <f t="shared" si="823"/>
        <v>5</v>
      </c>
      <c r="L7535" s="6">
        <f t="shared" si="820"/>
        <v>25</v>
      </c>
      <c r="M7535" t="str">
        <f t="shared" si="824"/>
        <v>Credit Card</v>
      </c>
      <c r="N7535" t="str">
        <f t="shared" si="825"/>
        <v>Takeaway</v>
      </c>
      <c r="O7535" s="8">
        <f t="shared" si="826"/>
        <v>44964</v>
      </c>
    </row>
    <row r="7536" spans="1:15" x14ac:dyDescent="0.35">
      <c r="A7536" t="s">
        <v>7557</v>
      </c>
      <c r="B7536" s="4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  <c r="I7536" s="4" t="str">
        <f t="shared" si="821"/>
        <v>Smoothie</v>
      </c>
      <c r="J7536" s="6">
        <f t="shared" si="822"/>
        <v>5</v>
      </c>
      <c r="K7536" s="6">
        <f t="shared" si="823"/>
        <v>0</v>
      </c>
      <c r="L7536" s="6">
        <f t="shared" si="820"/>
        <v>20</v>
      </c>
      <c r="M7536" t="str">
        <f t="shared" si="824"/>
        <v>Digital Wallet</v>
      </c>
      <c r="N7536" t="str">
        <f t="shared" si="825"/>
        <v>Cafe</v>
      </c>
      <c r="O7536" s="8">
        <f t="shared" si="826"/>
        <v>45269</v>
      </c>
    </row>
    <row r="7537" spans="1:15" x14ac:dyDescent="0.35">
      <c r="A7537" t="s">
        <v>7558</v>
      </c>
      <c r="B7537" s="4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I7537" s="4" t="str">
        <f t="shared" si="821"/>
        <v>Sandwich</v>
      </c>
      <c r="J7537" s="6">
        <f t="shared" si="822"/>
        <v>1</v>
      </c>
      <c r="K7537" s="6">
        <f t="shared" si="823"/>
        <v>4</v>
      </c>
      <c r="L7537" s="6">
        <f t="shared" si="820"/>
        <v>4</v>
      </c>
      <c r="M7537" t="str">
        <f t="shared" si="824"/>
        <v>Credit Card</v>
      </c>
      <c r="N7537" t="str">
        <f t="shared" si="825"/>
        <v>In-store</v>
      </c>
      <c r="O7537" s="8">
        <f t="shared" si="826"/>
        <v>45136</v>
      </c>
    </row>
    <row r="7538" spans="1:15" x14ac:dyDescent="0.35">
      <c r="A7538" t="s">
        <v>7559</v>
      </c>
      <c r="B7538" s="4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  <c r="I7538" s="4" t="str">
        <f t="shared" si="821"/>
        <v>Cake</v>
      </c>
      <c r="J7538" s="6">
        <f t="shared" si="822"/>
        <v>5</v>
      </c>
      <c r="K7538" s="6">
        <f t="shared" si="823"/>
        <v>3</v>
      </c>
      <c r="L7538" s="6">
        <f t="shared" si="820"/>
        <v>15</v>
      </c>
      <c r="M7538" t="str">
        <f t="shared" si="824"/>
        <v>Cash</v>
      </c>
      <c r="N7538" t="str">
        <f t="shared" si="825"/>
        <v>In-store</v>
      </c>
      <c r="O7538" s="8">
        <f t="shared" si="826"/>
        <v>45031</v>
      </c>
    </row>
    <row r="7539" spans="1:15" x14ac:dyDescent="0.35">
      <c r="A7539" t="s">
        <v>7560</v>
      </c>
      <c r="B7539" s="4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  <c r="I7539" s="4" t="str">
        <f t="shared" si="821"/>
        <v>Juice</v>
      </c>
      <c r="J7539" s="6">
        <f t="shared" si="822"/>
        <v>1</v>
      </c>
      <c r="K7539" s="6">
        <f t="shared" si="823"/>
        <v>3</v>
      </c>
      <c r="L7539" s="6">
        <f t="shared" si="820"/>
        <v>3</v>
      </c>
      <c r="M7539" t="str">
        <f t="shared" si="824"/>
        <v>Digital Wallet</v>
      </c>
      <c r="N7539" t="str">
        <f t="shared" si="825"/>
        <v>UNKNOWN</v>
      </c>
      <c r="O7539" s="8">
        <f t="shared" si="826"/>
        <v>44931</v>
      </c>
    </row>
    <row r="7540" spans="1:15" x14ac:dyDescent="0.35">
      <c r="A7540" t="s">
        <v>7561</v>
      </c>
      <c r="B7540" s="4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I7540" s="4" t="str">
        <f t="shared" si="821"/>
        <v>Juice</v>
      </c>
      <c r="J7540" s="6">
        <f t="shared" si="822"/>
        <v>1</v>
      </c>
      <c r="K7540" s="6">
        <f t="shared" si="823"/>
        <v>3</v>
      </c>
      <c r="L7540" s="6">
        <f t="shared" si="820"/>
        <v>3</v>
      </c>
      <c r="M7540" t="str">
        <f t="shared" si="824"/>
        <v>Cash</v>
      </c>
      <c r="N7540" t="str">
        <f t="shared" si="825"/>
        <v>In-store</v>
      </c>
      <c r="O7540" s="8">
        <f t="shared" si="826"/>
        <v>44962</v>
      </c>
    </row>
    <row r="7541" spans="1:15" x14ac:dyDescent="0.35">
      <c r="A7541" t="s">
        <v>7562</v>
      </c>
      <c r="B7541" s="4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I7541" s="4" t="str">
        <f t="shared" si="821"/>
        <v>Juice</v>
      </c>
      <c r="J7541" s="6">
        <f t="shared" si="822"/>
        <v>4</v>
      </c>
      <c r="K7541" s="6">
        <f t="shared" si="823"/>
        <v>3</v>
      </c>
      <c r="L7541" s="6">
        <f t="shared" si="820"/>
        <v>12</v>
      </c>
      <c r="M7541" t="str">
        <f t="shared" si="824"/>
        <v>Credit Card</v>
      </c>
      <c r="N7541" t="str">
        <f t="shared" si="825"/>
        <v>UNKNOWN</v>
      </c>
      <c r="O7541" s="8">
        <f t="shared" si="826"/>
        <v>45058</v>
      </c>
    </row>
    <row r="7542" spans="1:15" x14ac:dyDescent="0.35">
      <c r="A7542" t="s">
        <v>7563</v>
      </c>
      <c r="B7542" s="4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  <c r="I7542" s="4" t="str">
        <f t="shared" si="821"/>
        <v>Juice</v>
      </c>
      <c r="J7542" s="6">
        <f t="shared" si="822"/>
        <v>3</v>
      </c>
      <c r="K7542" s="6">
        <f t="shared" si="823"/>
        <v>3</v>
      </c>
      <c r="L7542" s="6">
        <f t="shared" si="820"/>
        <v>9</v>
      </c>
      <c r="M7542" t="str">
        <f t="shared" si="824"/>
        <v>Digital Wallet</v>
      </c>
      <c r="N7542" t="str">
        <f t="shared" si="825"/>
        <v>UNKNOWN</v>
      </c>
      <c r="O7542" s="8">
        <f t="shared" si="826"/>
        <v>45228</v>
      </c>
    </row>
    <row r="7543" spans="1:15" x14ac:dyDescent="0.35">
      <c r="A7543" t="s">
        <v>7564</v>
      </c>
      <c r="B7543" s="4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  <c r="I7543" s="4" t="str">
        <f t="shared" si="821"/>
        <v>Salad</v>
      </c>
      <c r="J7543" s="6">
        <f t="shared" si="822"/>
        <v>3</v>
      </c>
      <c r="K7543" s="6">
        <f t="shared" si="823"/>
        <v>5</v>
      </c>
      <c r="L7543" s="6">
        <f t="shared" si="820"/>
        <v>15</v>
      </c>
      <c r="M7543" t="str">
        <f t="shared" si="824"/>
        <v>Digital Wallet</v>
      </c>
      <c r="N7543" t="str">
        <f t="shared" si="825"/>
        <v>In-store</v>
      </c>
      <c r="O7543" s="8">
        <f t="shared" si="826"/>
        <v>45278</v>
      </c>
    </row>
    <row r="7544" spans="1:15" x14ac:dyDescent="0.35">
      <c r="A7544" t="s">
        <v>7565</v>
      </c>
      <c r="B7544" s="4" t="s">
        <v>28</v>
      </c>
      <c r="C7544">
        <v>3</v>
      </c>
      <c r="D7544">
        <v>4</v>
      </c>
      <c r="E7544">
        <v>12</v>
      </c>
      <c r="H7544" s="1">
        <v>44939</v>
      </c>
      <c r="I7544" s="4" t="str">
        <f t="shared" si="821"/>
        <v>Sandwich</v>
      </c>
      <c r="J7544" s="6">
        <f t="shared" si="822"/>
        <v>3</v>
      </c>
      <c r="K7544" s="6">
        <f t="shared" si="823"/>
        <v>4</v>
      </c>
      <c r="L7544" s="6">
        <f t="shared" si="820"/>
        <v>12</v>
      </c>
      <c r="M7544" t="str">
        <f t="shared" si="824"/>
        <v>Default mode</v>
      </c>
      <c r="N7544" t="str">
        <f t="shared" si="825"/>
        <v>UNKNOWN</v>
      </c>
      <c r="O7544" s="8">
        <f t="shared" si="826"/>
        <v>44939</v>
      </c>
    </row>
    <row r="7545" spans="1:15" x14ac:dyDescent="0.35">
      <c r="A7545" t="s">
        <v>7566</v>
      </c>
      <c r="B7545" s="4" t="s">
        <v>65</v>
      </c>
      <c r="C7545">
        <v>1</v>
      </c>
      <c r="D7545">
        <v>1.5</v>
      </c>
      <c r="F7545" t="s">
        <v>14</v>
      </c>
      <c r="H7545" s="1">
        <v>45209</v>
      </c>
      <c r="I7545" s="4" t="str">
        <f t="shared" si="821"/>
        <v>Tea</v>
      </c>
      <c r="J7545" s="6">
        <f t="shared" si="822"/>
        <v>1</v>
      </c>
      <c r="K7545" s="6">
        <f t="shared" si="823"/>
        <v>1.5</v>
      </c>
      <c r="L7545" s="6">
        <f t="shared" si="820"/>
        <v>1.5</v>
      </c>
      <c r="M7545" t="str">
        <f t="shared" si="824"/>
        <v>Cash</v>
      </c>
      <c r="N7545" t="str">
        <f t="shared" si="825"/>
        <v>UNKNOWN</v>
      </c>
      <c r="O7545" s="8">
        <f t="shared" si="826"/>
        <v>45209</v>
      </c>
    </row>
    <row r="7546" spans="1:15" x14ac:dyDescent="0.35">
      <c r="A7546" t="s">
        <v>7567</v>
      </c>
      <c r="B7546" s="4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I7546" s="4" t="str">
        <f t="shared" si="821"/>
        <v>Smoothie</v>
      </c>
      <c r="J7546" s="6">
        <f t="shared" si="822"/>
        <v>5</v>
      </c>
      <c r="K7546" s="6">
        <f t="shared" si="823"/>
        <v>4</v>
      </c>
      <c r="L7546" s="6">
        <f t="shared" si="820"/>
        <v>20</v>
      </c>
      <c r="M7546" t="str">
        <f t="shared" si="824"/>
        <v>Default mode</v>
      </c>
      <c r="N7546" t="str">
        <f t="shared" si="825"/>
        <v>In-store</v>
      </c>
      <c r="O7546" s="8">
        <f t="shared" si="826"/>
        <v>44993</v>
      </c>
    </row>
    <row r="7547" spans="1:15" x14ac:dyDescent="0.35">
      <c r="A7547" t="s">
        <v>7568</v>
      </c>
      <c r="B7547" s="4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I7547" s="4" t="str">
        <f t="shared" si="821"/>
        <v>Cake</v>
      </c>
      <c r="J7547" s="6">
        <f t="shared" si="822"/>
        <v>5</v>
      </c>
      <c r="K7547" s="6">
        <f t="shared" si="823"/>
        <v>3</v>
      </c>
      <c r="L7547" s="6">
        <f t="shared" si="820"/>
        <v>15</v>
      </c>
      <c r="M7547" t="str">
        <f t="shared" si="824"/>
        <v>Cash</v>
      </c>
      <c r="N7547" t="str">
        <f t="shared" si="825"/>
        <v>Takeaway</v>
      </c>
      <c r="O7547" s="8">
        <f t="shared" si="826"/>
        <v>44927</v>
      </c>
    </row>
    <row r="7548" spans="1:15" x14ac:dyDescent="0.35">
      <c r="A7548" t="s">
        <v>7569</v>
      </c>
      <c r="B7548" s="4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I7548" s="4" t="str">
        <f t="shared" si="821"/>
        <v>Coffee</v>
      </c>
      <c r="J7548" s="6">
        <f t="shared" si="822"/>
        <v>1</v>
      </c>
      <c r="K7548" s="6">
        <f t="shared" si="823"/>
        <v>2</v>
      </c>
      <c r="L7548" s="6">
        <f t="shared" si="820"/>
        <v>2</v>
      </c>
      <c r="M7548" t="str">
        <f t="shared" si="824"/>
        <v>Default mode</v>
      </c>
      <c r="N7548" t="str">
        <f t="shared" si="825"/>
        <v>Takeaway</v>
      </c>
      <c r="O7548" s="8">
        <f t="shared" si="826"/>
        <v>44990</v>
      </c>
    </row>
    <row r="7549" spans="1:15" x14ac:dyDescent="0.35">
      <c r="A7549" t="s">
        <v>7570</v>
      </c>
      <c r="B7549" s="4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  <c r="I7549" s="4" t="str">
        <f t="shared" si="821"/>
        <v>Sandwich</v>
      </c>
      <c r="J7549" s="6">
        <f t="shared" si="822"/>
        <v>5</v>
      </c>
      <c r="K7549" s="6">
        <f t="shared" si="823"/>
        <v>4</v>
      </c>
      <c r="L7549" s="6">
        <f t="shared" si="820"/>
        <v>20</v>
      </c>
      <c r="M7549" t="str">
        <f t="shared" si="824"/>
        <v>Digital Wallet</v>
      </c>
      <c r="N7549" t="str">
        <f t="shared" si="825"/>
        <v>UNKNOWN</v>
      </c>
      <c r="O7549" s="8">
        <f t="shared" si="826"/>
        <v>44985</v>
      </c>
    </row>
    <row r="7550" spans="1:15" x14ac:dyDescent="0.35">
      <c r="A7550" t="s">
        <v>7571</v>
      </c>
      <c r="B7550" s="4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I7550" s="4" t="str">
        <f t="shared" si="821"/>
        <v>Tea</v>
      </c>
      <c r="J7550" s="6">
        <f t="shared" si="822"/>
        <v>5</v>
      </c>
      <c r="K7550" s="6">
        <f t="shared" si="823"/>
        <v>1.5</v>
      </c>
      <c r="L7550" s="6">
        <f t="shared" si="820"/>
        <v>7.5</v>
      </c>
      <c r="M7550" t="str">
        <f t="shared" si="824"/>
        <v>Cash</v>
      </c>
      <c r="N7550" t="str">
        <f t="shared" si="825"/>
        <v>UNKNOWN</v>
      </c>
      <c r="O7550" s="8">
        <f t="shared" si="826"/>
        <v>45195</v>
      </c>
    </row>
    <row r="7551" spans="1:15" x14ac:dyDescent="0.35">
      <c r="A7551" t="s">
        <v>7572</v>
      </c>
      <c r="B7551" s="4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  <c r="I7551" s="4" t="str">
        <f t="shared" si="821"/>
        <v>Smoothie</v>
      </c>
      <c r="J7551" s="6">
        <f t="shared" si="822"/>
        <v>2</v>
      </c>
      <c r="K7551" s="6">
        <f t="shared" si="823"/>
        <v>4</v>
      </c>
      <c r="L7551" s="6">
        <f t="shared" si="820"/>
        <v>8</v>
      </c>
      <c r="M7551" t="str">
        <f t="shared" si="824"/>
        <v>Digital Wallet</v>
      </c>
      <c r="N7551" t="str">
        <f t="shared" si="825"/>
        <v>In-store</v>
      </c>
      <c r="O7551" s="8">
        <f t="shared" si="826"/>
        <v>44954</v>
      </c>
    </row>
    <row r="7552" spans="1:15" x14ac:dyDescent="0.35">
      <c r="A7552" t="s">
        <v>7573</v>
      </c>
      <c r="B7552" s="4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I7552" s="4" t="str">
        <f t="shared" si="821"/>
        <v>Juice</v>
      </c>
      <c r="J7552" s="6">
        <f t="shared" si="822"/>
        <v>3</v>
      </c>
      <c r="K7552" s="6">
        <f t="shared" si="823"/>
        <v>3</v>
      </c>
      <c r="L7552" s="6">
        <f t="shared" si="820"/>
        <v>9</v>
      </c>
      <c r="M7552" t="str">
        <f t="shared" si="824"/>
        <v>Credit Card</v>
      </c>
      <c r="N7552" t="str">
        <f t="shared" si="825"/>
        <v>UNKNOWN</v>
      </c>
      <c r="O7552" s="8">
        <f t="shared" si="826"/>
        <v>45106</v>
      </c>
    </row>
    <row r="7553" spans="1:15" x14ac:dyDescent="0.35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I7553" s="4" t="str">
        <f t="shared" si="821"/>
        <v>UNKNOWN</v>
      </c>
      <c r="J7553" s="6">
        <f t="shared" si="822"/>
        <v>5</v>
      </c>
      <c r="K7553" s="6">
        <f t="shared" si="823"/>
        <v>4</v>
      </c>
      <c r="L7553" s="6">
        <f t="shared" si="820"/>
        <v>20</v>
      </c>
      <c r="M7553" t="str">
        <f t="shared" si="824"/>
        <v>Credit Card</v>
      </c>
      <c r="N7553" t="str">
        <f t="shared" si="825"/>
        <v>UNKNOWN</v>
      </c>
      <c r="O7553" s="8">
        <f t="shared" si="826"/>
        <v>45160</v>
      </c>
    </row>
    <row r="7554" spans="1:15" x14ac:dyDescent="0.35">
      <c r="A7554" t="s">
        <v>7575</v>
      </c>
      <c r="B7554" s="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I7554" s="4" t="str">
        <f t="shared" si="821"/>
        <v>Smoothie</v>
      </c>
      <c r="J7554" s="6">
        <f t="shared" si="822"/>
        <v>3</v>
      </c>
      <c r="K7554" s="6">
        <f t="shared" si="823"/>
        <v>4</v>
      </c>
      <c r="L7554" s="6">
        <f t="shared" ref="L7554:L7617" si="827">IF(ISBLANK(E7554),PRODUCT(J7554,K7554),IF(E7554="ERROR",PRODUCT(J7554,K7554),IF(E7554="UNKNOWN",PRODUCT(J7554,K7554),E7554)))</f>
        <v>12</v>
      </c>
      <c r="M7554" t="str">
        <f t="shared" si="824"/>
        <v>Credit Card</v>
      </c>
      <c r="N7554" t="str">
        <f t="shared" si="825"/>
        <v>Takeaway</v>
      </c>
      <c r="O7554" s="8">
        <f t="shared" si="826"/>
        <v>45117</v>
      </c>
    </row>
    <row r="7555" spans="1:15" x14ac:dyDescent="0.35">
      <c r="A7555" t="s">
        <v>7576</v>
      </c>
      <c r="B7555" s="4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I7555" s="4" t="str">
        <f t="shared" ref="I7555:I7618" si="828">IF(ISBLANK(B7555),"UNKNOWN",IF(B7555="ERROR","Juice",B7555))</f>
        <v>Coffee</v>
      </c>
      <c r="J7555" s="6">
        <f t="shared" ref="J7555:J7618" si="829">IF(ISBLANK(C7555),E7555/D7555,IF(C7555="ERROR",AVERAGE(C7555:C17554),IF(C7555="UNKNOWN",MEDIAN(C7555:C17554),C7555)))</f>
        <v>5</v>
      </c>
      <c r="K7555" s="6">
        <f t="shared" ref="K7555:K7618" si="830">IF(ISBLANK(D7555),0,IF(D7555="ERROR",AVERAGE(D7555:D17554),IF(D7555="UNKNOWN",MEDIAN(D7555:D17554),D7555)))</f>
        <v>2</v>
      </c>
      <c r="L7555" s="6">
        <f t="shared" si="827"/>
        <v>10</v>
      </c>
      <c r="M7555" t="str">
        <f t="shared" ref="M7555:M7618" si="831">IF(ISBLANK(F7555),"Default mode",IF(F7555="ERROR","Cash",F7555))</f>
        <v>Cash</v>
      </c>
      <c r="N7555" t="str">
        <f t="shared" ref="N7555:N7618" si="832">IF(ISBLANK(G7555),"UNKNOWN",IF(G7555="ERROR","Cafe",G7555))</f>
        <v>UNKNOWN</v>
      </c>
      <c r="O7555" s="8">
        <f t="shared" ref="O7555:O7618" si="833">IF(ISBLANK(H7555),DATE(2023,1,1),IF(H7555="ERROR",DATE(2023,6,1),IF(H7555="UNKNOWN",DATE(2023,1,1),H7555)))</f>
        <v>45242</v>
      </c>
    </row>
    <row r="7556" spans="1:15" x14ac:dyDescent="0.35">
      <c r="A7556" t="s">
        <v>7577</v>
      </c>
      <c r="B7556" s="4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  <c r="I7556" s="4" t="str">
        <f t="shared" si="828"/>
        <v>Cake</v>
      </c>
      <c r="J7556" s="6">
        <f t="shared" si="829"/>
        <v>4</v>
      </c>
      <c r="K7556" s="6">
        <f t="shared" si="830"/>
        <v>3</v>
      </c>
      <c r="L7556" s="6">
        <f t="shared" si="827"/>
        <v>12</v>
      </c>
      <c r="M7556" t="str">
        <f t="shared" si="831"/>
        <v>Default mode</v>
      </c>
      <c r="N7556" t="str">
        <f t="shared" si="832"/>
        <v>In-store</v>
      </c>
      <c r="O7556" s="8">
        <f t="shared" si="833"/>
        <v>45078</v>
      </c>
    </row>
    <row r="7557" spans="1:15" x14ac:dyDescent="0.35">
      <c r="A7557" t="s">
        <v>7578</v>
      </c>
      <c r="B7557" s="4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I7557" s="4" t="str">
        <f t="shared" si="828"/>
        <v>Smoothie</v>
      </c>
      <c r="J7557" s="6">
        <f t="shared" si="829"/>
        <v>5</v>
      </c>
      <c r="K7557" s="6">
        <f t="shared" si="830"/>
        <v>4</v>
      </c>
      <c r="L7557" s="6">
        <f t="shared" si="827"/>
        <v>20</v>
      </c>
      <c r="M7557" t="str">
        <f t="shared" si="831"/>
        <v>Cash</v>
      </c>
      <c r="N7557" t="str">
        <f t="shared" si="832"/>
        <v>In-store</v>
      </c>
      <c r="O7557" s="8">
        <f t="shared" si="833"/>
        <v>45172</v>
      </c>
    </row>
    <row r="7558" spans="1:15" x14ac:dyDescent="0.35">
      <c r="A7558" t="s">
        <v>7579</v>
      </c>
      <c r="B7558" s="4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  <c r="I7558" s="4" t="str">
        <f t="shared" si="828"/>
        <v>Juice</v>
      </c>
      <c r="J7558" s="6">
        <f t="shared" si="829"/>
        <v>1</v>
      </c>
      <c r="K7558" s="6">
        <f t="shared" si="830"/>
        <v>3</v>
      </c>
      <c r="L7558" s="6">
        <f t="shared" si="827"/>
        <v>3</v>
      </c>
      <c r="M7558" t="str">
        <f t="shared" si="831"/>
        <v>Digital Wallet</v>
      </c>
      <c r="N7558" t="str">
        <f t="shared" si="832"/>
        <v>UNKNOWN</v>
      </c>
      <c r="O7558" s="8">
        <f t="shared" si="833"/>
        <v>45234</v>
      </c>
    </row>
    <row r="7559" spans="1:15" x14ac:dyDescent="0.35">
      <c r="A7559" t="s">
        <v>7580</v>
      </c>
      <c r="B7559" s="4" t="s">
        <v>28</v>
      </c>
      <c r="C7559">
        <v>1</v>
      </c>
      <c r="D7559">
        <v>4</v>
      </c>
      <c r="E7559">
        <v>4</v>
      </c>
      <c r="H7559" s="1">
        <v>45230</v>
      </c>
      <c r="I7559" s="4" t="str">
        <f t="shared" si="828"/>
        <v>Sandwich</v>
      </c>
      <c r="J7559" s="6">
        <f t="shared" si="829"/>
        <v>1</v>
      </c>
      <c r="K7559" s="6">
        <f t="shared" si="830"/>
        <v>4</v>
      </c>
      <c r="L7559" s="6">
        <f t="shared" si="827"/>
        <v>4</v>
      </c>
      <c r="M7559" t="str">
        <f t="shared" si="831"/>
        <v>Default mode</v>
      </c>
      <c r="N7559" t="str">
        <f t="shared" si="832"/>
        <v>UNKNOWN</v>
      </c>
      <c r="O7559" s="8">
        <f t="shared" si="833"/>
        <v>45230</v>
      </c>
    </row>
    <row r="7560" spans="1:15" x14ac:dyDescent="0.35">
      <c r="A7560" t="s">
        <v>7581</v>
      </c>
      <c r="B7560" s="4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  <c r="I7560" s="4" t="str">
        <f t="shared" si="828"/>
        <v>Cookie</v>
      </c>
      <c r="J7560" s="6">
        <f t="shared" si="829"/>
        <v>5</v>
      </c>
      <c r="K7560" s="6">
        <f t="shared" si="830"/>
        <v>1</v>
      </c>
      <c r="L7560" s="6">
        <f t="shared" si="827"/>
        <v>5</v>
      </c>
      <c r="M7560" t="str">
        <f t="shared" si="831"/>
        <v>Digital Wallet</v>
      </c>
      <c r="N7560" t="str">
        <f t="shared" si="832"/>
        <v>Takeaway</v>
      </c>
      <c r="O7560" s="8">
        <f t="shared" si="833"/>
        <v>45153</v>
      </c>
    </row>
    <row r="7561" spans="1:15" x14ac:dyDescent="0.35">
      <c r="A7561" t="s">
        <v>7582</v>
      </c>
      <c r="B7561" s="4" t="s">
        <v>28</v>
      </c>
      <c r="C7561">
        <v>4</v>
      </c>
      <c r="D7561">
        <v>4</v>
      </c>
      <c r="E7561">
        <v>16</v>
      </c>
      <c r="H7561" s="1">
        <v>45256</v>
      </c>
      <c r="I7561" s="4" t="str">
        <f t="shared" si="828"/>
        <v>Sandwich</v>
      </c>
      <c r="J7561" s="6">
        <f t="shared" si="829"/>
        <v>4</v>
      </c>
      <c r="K7561" s="6">
        <f t="shared" si="830"/>
        <v>4</v>
      </c>
      <c r="L7561" s="6">
        <f t="shared" si="827"/>
        <v>16</v>
      </c>
      <c r="M7561" t="str">
        <f t="shared" si="831"/>
        <v>Default mode</v>
      </c>
      <c r="N7561" t="str">
        <f t="shared" si="832"/>
        <v>UNKNOWN</v>
      </c>
      <c r="O7561" s="8">
        <f t="shared" si="833"/>
        <v>45256</v>
      </c>
    </row>
    <row r="7562" spans="1:15" x14ac:dyDescent="0.35">
      <c r="A7562" t="s">
        <v>7583</v>
      </c>
      <c r="B7562" s="4" t="s">
        <v>9</v>
      </c>
      <c r="C7562">
        <v>5</v>
      </c>
      <c r="D7562">
        <v>2</v>
      </c>
      <c r="E7562">
        <v>10</v>
      </c>
      <c r="H7562" s="1">
        <v>45080</v>
      </c>
      <c r="I7562" s="4" t="str">
        <f t="shared" si="828"/>
        <v>Coffee</v>
      </c>
      <c r="J7562" s="6">
        <f t="shared" si="829"/>
        <v>5</v>
      </c>
      <c r="K7562" s="6">
        <f t="shared" si="830"/>
        <v>2</v>
      </c>
      <c r="L7562" s="6">
        <f t="shared" si="827"/>
        <v>10</v>
      </c>
      <c r="M7562" t="str">
        <f t="shared" si="831"/>
        <v>Default mode</v>
      </c>
      <c r="N7562" t="str">
        <f t="shared" si="832"/>
        <v>UNKNOWN</v>
      </c>
      <c r="O7562" s="8">
        <f t="shared" si="833"/>
        <v>45080</v>
      </c>
    </row>
    <row r="7563" spans="1:15" x14ac:dyDescent="0.35">
      <c r="A7563" t="s">
        <v>7584</v>
      </c>
      <c r="B7563" s="4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I7563" s="4" t="str">
        <f t="shared" si="828"/>
        <v>Tea</v>
      </c>
      <c r="J7563" s="6">
        <f t="shared" si="829"/>
        <v>1</v>
      </c>
      <c r="K7563" s="6">
        <f t="shared" si="830"/>
        <v>1.5</v>
      </c>
      <c r="L7563" s="6">
        <f t="shared" si="827"/>
        <v>1.5</v>
      </c>
      <c r="M7563" t="str">
        <f t="shared" si="831"/>
        <v>Cash</v>
      </c>
      <c r="N7563" t="str">
        <f t="shared" si="832"/>
        <v>In-store</v>
      </c>
      <c r="O7563" s="8">
        <f t="shared" si="833"/>
        <v>45190</v>
      </c>
    </row>
    <row r="7564" spans="1:15" x14ac:dyDescent="0.35">
      <c r="A7564" t="s">
        <v>7585</v>
      </c>
      <c r="B7564" s="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I7564" s="4" t="str">
        <f t="shared" si="828"/>
        <v>UNKNOWN</v>
      </c>
      <c r="J7564" s="6">
        <f t="shared" si="829"/>
        <v>4</v>
      </c>
      <c r="K7564" s="6">
        <f t="shared" si="830"/>
        <v>2</v>
      </c>
      <c r="L7564" s="6">
        <f t="shared" si="827"/>
        <v>8</v>
      </c>
      <c r="M7564" t="str">
        <f t="shared" si="831"/>
        <v>Default mode</v>
      </c>
      <c r="N7564" t="str">
        <f t="shared" si="832"/>
        <v>Takeaway</v>
      </c>
      <c r="O7564" s="8">
        <f t="shared" si="833"/>
        <v>44950</v>
      </c>
    </row>
    <row r="7565" spans="1:15" x14ac:dyDescent="0.35">
      <c r="A7565" t="s">
        <v>7586</v>
      </c>
      <c r="B7565" s="4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I7565" s="4" t="str">
        <f t="shared" si="828"/>
        <v>Coffee</v>
      </c>
      <c r="J7565" s="6">
        <f t="shared" si="829"/>
        <v>2</v>
      </c>
      <c r="K7565" s="6">
        <f t="shared" si="830"/>
        <v>2</v>
      </c>
      <c r="L7565" s="6">
        <f t="shared" si="827"/>
        <v>4</v>
      </c>
      <c r="M7565" t="str">
        <f t="shared" si="831"/>
        <v>Cash</v>
      </c>
      <c r="N7565" t="str">
        <f t="shared" si="832"/>
        <v>UNKNOWN</v>
      </c>
      <c r="O7565" s="8">
        <f t="shared" si="833"/>
        <v>45275</v>
      </c>
    </row>
    <row r="7566" spans="1:15" x14ac:dyDescent="0.35">
      <c r="A7566" t="s">
        <v>7587</v>
      </c>
      <c r="B7566" s="4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  <c r="I7566" s="4" t="str">
        <f t="shared" si="828"/>
        <v>Juice</v>
      </c>
      <c r="J7566" s="6">
        <f t="shared" si="829"/>
        <v>3</v>
      </c>
      <c r="K7566" s="6">
        <f t="shared" si="830"/>
        <v>3</v>
      </c>
      <c r="L7566" s="6">
        <f t="shared" si="827"/>
        <v>9</v>
      </c>
      <c r="M7566" t="str">
        <f t="shared" si="831"/>
        <v>Default mode</v>
      </c>
      <c r="N7566" t="str">
        <f t="shared" si="832"/>
        <v>Takeaway</v>
      </c>
      <c r="O7566" s="8">
        <f t="shared" si="833"/>
        <v>44927</v>
      </c>
    </row>
    <row r="7567" spans="1:15" x14ac:dyDescent="0.35">
      <c r="A7567" t="s">
        <v>7588</v>
      </c>
      <c r="B7567" s="4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  <c r="I7567" s="4" t="str">
        <f t="shared" si="828"/>
        <v>Cookie</v>
      </c>
      <c r="J7567" s="6">
        <f t="shared" si="829"/>
        <v>2</v>
      </c>
      <c r="K7567" s="6">
        <f t="shared" si="830"/>
        <v>1</v>
      </c>
      <c r="L7567" s="6">
        <f t="shared" si="827"/>
        <v>2</v>
      </c>
      <c r="M7567" t="str">
        <f t="shared" si="831"/>
        <v>UNKNOWN</v>
      </c>
      <c r="N7567" t="str">
        <f t="shared" si="832"/>
        <v>Takeaway</v>
      </c>
      <c r="O7567" s="8">
        <f t="shared" si="833"/>
        <v>45126</v>
      </c>
    </row>
    <row r="7568" spans="1:15" x14ac:dyDescent="0.35">
      <c r="A7568" t="s">
        <v>7589</v>
      </c>
      <c r="B7568" s="4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I7568" s="4" t="str">
        <f t="shared" si="828"/>
        <v>Smoothie</v>
      </c>
      <c r="J7568" s="6">
        <f t="shared" si="829"/>
        <v>3</v>
      </c>
      <c r="K7568" s="6">
        <f t="shared" si="830"/>
        <v>4</v>
      </c>
      <c r="L7568" s="6">
        <f t="shared" si="827"/>
        <v>12</v>
      </c>
      <c r="M7568" t="str">
        <f t="shared" si="831"/>
        <v>Cash</v>
      </c>
      <c r="N7568" t="str">
        <f t="shared" si="832"/>
        <v>In-store</v>
      </c>
      <c r="O7568" s="8">
        <f t="shared" si="833"/>
        <v>45118</v>
      </c>
    </row>
    <row r="7569" spans="1:15" x14ac:dyDescent="0.35">
      <c r="A7569" t="s">
        <v>7590</v>
      </c>
      <c r="B7569" s="4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  <c r="I7569" s="4" t="str">
        <f t="shared" si="828"/>
        <v>Smoothie</v>
      </c>
      <c r="J7569" s="6">
        <f t="shared" si="829"/>
        <v>2</v>
      </c>
      <c r="K7569" s="6">
        <f t="shared" si="830"/>
        <v>4</v>
      </c>
      <c r="L7569" s="6">
        <f t="shared" si="827"/>
        <v>8</v>
      </c>
      <c r="M7569" t="str">
        <f t="shared" si="831"/>
        <v>Digital Wallet</v>
      </c>
      <c r="N7569" t="str">
        <f t="shared" si="832"/>
        <v>Takeaway</v>
      </c>
      <c r="O7569" s="8">
        <f t="shared" si="833"/>
        <v>45083</v>
      </c>
    </row>
    <row r="7570" spans="1:15" x14ac:dyDescent="0.35">
      <c r="A7570" t="s">
        <v>7591</v>
      </c>
      <c r="B7570" s="4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  <c r="I7570" s="4" t="str">
        <f t="shared" si="828"/>
        <v>Cookie</v>
      </c>
      <c r="J7570" s="6">
        <f t="shared" si="829"/>
        <v>5</v>
      </c>
      <c r="K7570" s="6">
        <f t="shared" si="830"/>
        <v>3</v>
      </c>
      <c r="L7570" s="6">
        <f t="shared" si="827"/>
        <v>15</v>
      </c>
      <c r="M7570" t="str">
        <f t="shared" si="831"/>
        <v>Cash</v>
      </c>
      <c r="N7570" t="str">
        <f t="shared" si="832"/>
        <v>In-store</v>
      </c>
      <c r="O7570" s="8">
        <f t="shared" si="833"/>
        <v>45182</v>
      </c>
    </row>
    <row r="7571" spans="1:15" x14ac:dyDescent="0.35">
      <c r="A7571" t="s">
        <v>7592</v>
      </c>
      <c r="B7571" s="4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I7571" s="4" t="str">
        <f t="shared" si="828"/>
        <v>Salad</v>
      </c>
      <c r="J7571" s="6">
        <f t="shared" si="829"/>
        <v>1</v>
      </c>
      <c r="K7571" s="6">
        <f t="shared" si="830"/>
        <v>5</v>
      </c>
      <c r="L7571" s="6">
        <f t="shared" si="827"/>
        <v>5</v>
      </c>
      <c r="M7571" t="str">
        <f t="shared" si="831"/>
        <v>Default mode</v>
      </c>
      <c r="N7571" t="str">
        <f t="shared" si="832"/>
        <v>Takeaway</v>
      </c>
      <c r="O7571" s="8">
        <f t="shared" si="833"/>
        <v>45241</v>
      </c>
    </row>
    <row r="7572" spans="1:15" x14ac:dyDescent="0.35">
      <c r="A7572" t="s">
        <v>7593</v>
      </c>
      <c r="B7572" s="4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I7572" s="4" t="str">
        <f t="shared" si="828"/>
        <v>Salad</v>
      </c>
      <c r="J7572" s="6">
        <f t="shared" si="829"/>
        <v>5</v>
      </c>
      <c r="K7572" s="6">
        <f t="shared" si="830"/>
        <v>5</v>
      </c>
      <c r="L7572" s="6">
        <f t="shared" si="827"/>
        <v>25</v>
      </c>
      <c r="M7572" t="str">
        <f t="shared" si="831"/>
        <v>Default mode</v>
      </c>
      <c r="N7572" t="str">
        <f t="shared" si="832"/>
        <v>In-store</v>
      </c>
      <c r="O7572" s="8">
        <f t="shared" si="833"/>
        <v>45189</v>
      </c>
    </row>
    <row r="7573" spans="1:15" x14ac:dyDescent="0.35">
      <c r="A7573" t="s">
        <v>7594</v>
      </c>
      <c r="B7573" s="4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  <c r="I7573" s="4" t="str">
        <f t="shared" si="828"/>
        <v>Juice</v>
      </c>
      <c r="J7573" s="6">
        <f t="shared" si="829"/>
        <v>2</v>
      </c>
      <c r="K7573" s="6">
        <f t="shared" si="830"/>
        <v>3</v>
      </c>
      <c r="L7573" s="6">
        <f t="shared" si="827"/>
        <v>6</v>
      </c>
      <c r="M7573" t="str">
        <f t="shared" si="831"/>
        <v>Digital Wallet</v>
      </c>
      <c r="N7573" t="str">
        <f t="shared" si="832"/>
        <v>Takeaway</v>
      </c>
      <c r="O7573" s="8">
        <f t="shared" si="833"/>
        <v>45128</v>
      </c>
    </row>
    <row r="7574" spans="1:15" x14ac:dyDescent="0.35">
      <c r="A7574" t="s">
        <v>7595</v>
      </c>
      <c r="B7574" s="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  <c r="I7574" s="4" t="str">
        <f t="shared" si="828"/>
        <v>Coffee</v>
      </c>
      <c r="J7574" s="6">
        <f t="shared" si="829"/>
        <v>4</v>
      </c>
      <c r="K7574" s="6">
        <f t="shared" si="830"/>
        <v>2</v>
      </c>
      <c r="L7574" s="6">
        <f t="shared" si="827"/>
        <v>8</v>
      </c>
      <c r="M7574" t="str">
        <f t="shared" si="831"/>
        <v>Digital Wallet</v>
      </c>
      <c r="N7574" t="str">
        <f t="shared" si="832"/>
        <v>Takeaway</v>
      </c>
      <c r="O7574" s="8">
        <f t="shared" si="833"/>
        <v>44927</v>
      </c>
    </row>
    <row r="7575" spans="1:15" x14ac:dyDescent="0.35">
      <c r="A7575" t="s">
        <v>7596</v>
      </c>
      <c r="B7575" s="4" t="s">
        <v>13</v>
      </c>
      <c r="C7575">
        <v>4</v>
      </c>
      <c r="D7575">
        <v>3</v>
      </c>
      <c r="F7575" t="s">
        <v>14</v>
      </c>
      <c r="H7575" s="1">
        <v>45250</v>
      </c>
      <c r="I7575" s="4" t="str">
        <f t="shared" si="828"/>
        <v>Cake</v>
      </c>
      <c r="J7575" s="6">
        <f t="shared" si="829"/>
        <v>4</v>
      </c>
      <c r="K7575" s="6">
        <f t="shared" si="830"/>
        <v>3</v>
      </c>
      <c r="L7575" s="6">
        <f t="shared" si="827"/>
        <v>12</v>
      </c>
      <c r="M7575" t="str">
        <f t="shared" si="831"/>
        <v>Cash</v>
      </c>
      <c r="N7575" t="str">
        <f t="shared" si="832"/>
        <v>UNKNOWN</v>
      </c>
      <c r="O7575" s="8">
        <f t="shared" si="833"/>
        <v>45250</v>
      </c>
    </row>
    <row r="7576" spans="1:15" x14ac:dyDescent="0.35">
      <c r="A7576" t="s">
        <v>7597</v>
      </c>
      <c r="B7576" s="4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  <c r="I7576" s="4" t="str">
        <f t="shared" si="828"/>
        <v>Salad</v>
      </c>
      <c r="J7576" s="6">
        <f t="shared" si="829"/>
        <v>1</v>
      </c>
      <c r="K7576" s="6">
        <f t="shared" si="830"/>
        <v>5</v>
      </c>
      <c r="L7576" s="6">
        <f t="shared" si="827"/>
        <v>5</v>
      </c>
      <c r="M7576" t="str">
        <f t="shared" si="831"/>
        <v>Cash</v>
      </c>
      <c r="N7576" t="str">
        <f t="shared" si="832"/>
        <v>Takeaway</v>
      </c>
      <c r="O7576" s="8">
        <f t="shared" si="833"/>
        <v>45182</v>
      </c>
    </row>
    <row r="7577" spans="1:15" x14ac:dyDescent="0.35">
      <c r="A7577" t="s">
        <v>7598</v>
      </c>
      <c r="B7577" s="4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I7577" s="4" t="str">
        <f t="shared" si="828"/>
        <v>Cake</v>
      </c>
      <c r="J7577" s="6">
        <f t="shared" si="829"/>
        <v>5</v>
      </c>
      <c r="K7577" s="6">
        <f t="shared" si="830"/>
        <v>3</v>
      </c>
      <c r="L7577" s="6">
        <f t="shared" si="827"/>
        <v>15</v>
      </c>
      <c r="M7577" t="str">
        <f t="shared" si="831"/>
        <v>Default mode</v>
      </c>
      <c r="N7577" t="str">
        <f t="shared" si="832"/>
        <v>Takeaway</v>
      </c>
      <c r="O7577" s="8">
        <f t="shared" si="833"/>
        <v>44990</v>
      </c>
    </row>
    <row r="7578" spans="1:15" x14ac:dyDescent="0.35">
      <c r="A7578" t="s">
        <v>7599</v>
      </c>
      <c r="B7578" s="4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  <c r="I7578" s="4" t="str">
        <f t="shared" si="828"/>
        <v>Smoothie</v>
      </c>
      <c r="J7578" s="6">
        <f t="shared" si="829"/>
        <v>3</v>
      </c>
      <c r="K7578" s="6">
        <f t="shared" si="830"/>
        <v>4</v>
      </c>
      <c r="L7578" s="6">
        <f t="shared" si="827"/>
        <v>12</v>
      </c>
      <c r="M7578" t="str">
        <f t="shared" si="831"/>
        <v>Digital Wallet</v>
      </c>
      <c r="N7578" t="str">
        <f t="shared" si="832"/>
        <v>Takeaway</v>
      </c>
      <c r="O7578" s="8">
        <f t="shared" si="833"/>
        <v>45285</v>
      </c>
    </row>
    <row r="7579" spans="1:15" x14ac:dyDescent="0.35">
      <c r="A7579" t="s">
        <v>7600</v>
      </c>
      <c r="B7579" s="4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I7579" s="4" t="str">
        <f t="shared" si="828"/>
        <v>Cake</v>
      </c>
      <c r="J7579" s="6">
        <f t="shared" si="829"/>
        <v>4</v>
      </c>
      <c r="K7579" s="6">
        <f t="shared" si="830"/>
        <v>3</v>
      </c>
      <c r="L7579" s="6">
        <f t="shared" si="827"/>
        <v>12</v>
      </c>
      <c r="M7579" t="str">
        <f t="shared" si="831"/>
        <v>Credit Card</v>
      </c>
      <c r="N7579" t="str">
        <f t="shared" si="832"/>
        <v>In-store</v>
      </c>
      <c r="O7579" s="8">
        <f t="shared" si="833"/>
        <v>44951</v>
      </c>
    </row>
    <row r="7580" spans="1:15" x14ac:dyDescent="0.35">
      <c r="A7580" t="s">
        <v>7601</v>
      </c>
      <c r="B7580" s="4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  <c r="I7580" s="4" t="str">
        <f t="shared" si="828"/>
        <v>Coffee</v>
      </c>
      <c r="J7580" s="6">
        <f t="shared" si="829"/>
        <v>3.0545927209705375</v>
      </c>
      <c r="K7580" s="6">
        <f t="shared" si="830"/>
        <v>2</v>
      </c>
      <c r="L7580" s="6">
        <f t="shared" si="827"/>
        <v>2</v>
      </c>
      <c r="M7580" t="str">
        <f t="shared" si="831"/>
        <v>Digital Wallet</v>
      </c>
      <c r="N7580" t="str">
        <f t="shared" si="832"/>
        <v>UNKNOWN</v>
      </c>
      <c r="O7580" s="8">
        <f t="shared" si="833"/>
        <v>45039</v>
      </c>
    </row>
    <row r="7581" spans="1:15" x14ac:dyDescent="0.35">
      <c r="A7581" t="s">
        <v>7602</v>
      </c>
      <c r="B7581" s="4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I7581" s="4" t="str">
        <f t="shared" si="828"/>
        <v>Cake</v>
      </c>
      <c r="J7581" s="6">
        <f t="shared" si="829"/>
        <v>4</v>
      </c>
      <c r="K7581" s="6">
        <f t="shared" si="830"/>
        <v>3</v>
      </c>
      <c r="L7581" s="6">
        <f t="shared" si="827"/>
        <v>12</v>
      </c>
      <c r="M7581" t="str">
        <f t="shared" si="831"/>
        <v>Cash</v>
      </c>
      <c r="N7581" t="str">
        <f t="shared" si="832"/>
        <v>Takeaway</v>
      </c>
      <c r="O7581" s="8">
        <f t="shared" si="833"/>
        <v>45069</v>
      </c>
    </row>
    <row r="7582" spans="1:15" x14ac:dyDescent="0.35">
      <c r="A7582" t="s">
        <v>7603</v>
      </c>
      <c r="B7582" s="4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I7582" s="4" t="str">
        <f t="shared" si="828"/>
        <v>Sandwich</v>
      </c>
      <c r="J7582" s="6">
        <f t="shared" si="829"/>
        <v>5</v>
      </c>
      <c r="K7582" s="6">
        <f t="shared" si="830"/>
        <v>4</v>
      </c>
      <c r="L7582" s="6">
        <f t="shared" si="827"/>
        <v>20</v>
      </c>
      <c r="M7582" t="str">
        <f t="shared" si="831"/>
        <v>Default mode</v>
      </c>
      <c r="N7582" t="str">
        <f t="shared" si="832"/>
        <v>Takeaway</v>
      </c>
      <c r="O7582" s="8">
        <f t="shared" si="833"/>
        <v>44973</v>
      </c>
    </row>
    <row r="7583" spans="1:15" x14ac:dyDescent="0.35">
      <c r="A7583" t="s">
        <v>7604</v>
      </c>
      <c r="B7583" s="4" t="s">
        <v>20</v>
      </c>
      <c r="C7583">
        <v>4</v>
      </c>
      <c r="D7583">
        <v>5</v>
      </c>
      <c r="E7583">
        <v>20</v>
      </c>
      <c r="H7583" s="1">
        <v>44944</v>
      </c>
      <c r="I7583" s="4" t="str">
        <f t="shared" si="828"/>
        <v>Salad</v>
      </c>
      <c r="J7583" s="6">
        <f t="shared" si="829"/>
        <v>4</v>
      </c>
      <c r="K7583" s="6">
        <f t="shared" si="830"/>
        <v>5</v>
      </c>
      <c r="L7583" s="6">
        <f t="shared" si="827"/>
        <v>20</v>
      </c>
      <c r="M7583" t="str">
        <f t="shared" si="831"/>
        <v>Default mode</v>
      </c>
      <c r="N7583" t="str">
        <f t="shared" si="832"/>
        <v>UNKNOWN</v>
      </c>
      <c r="O7583" s="8">
        <f t="shared" si="833"/>
        <v>44944</v>
      </c>
    </row>
    <row r="7584" spans="1:15" x14ac:dyDescent="0.35">
      <c r="A7584" t="s">
        <v>7605</v>
      </c>
      <c r="B7584" s="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I7584" s="4" t="str">
        <f t="shared" si="828"/>
        <v>Juice</v>
      </c>
      <c r="J7584" s="6">
        <f t="shared" si="829"/>
        <v>4</v>
      </c>
      <c r="K7584" s="6">
        <f t="shared" si="830"/>
        <v>3</v>
      </c>
      <c r="L7584" s="6">
        <f t="shared" si="827"/>
        <v>12</v>
      </c>
      <c r="M7584" t="str">
        <f t="shared" si="831"/>
        <v>Credit Card</v>
      </c>
      <c r="N7584" t="str">
        <f t="shared" si="832"/>
        <v>UNKNOWN</v>
      </c>
      <c r="O7584" s="8">
        <f t="shared" si="833"/>
        <v>44938</v>
      </c>
    </row>
    <row r="7585" spans="1:15" x14ac:dyDescent="0.35">
      <c r="A7585" t="s">
        <v>7606</v>
      </c>
      <c r="B7585" s="4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I7585" s="4" t="str">
        <f t="shared" si="828"/>
        <v>Cake</v>
      </c>
      <c r="J7585" s="6">
        <f t="shared" si="829"/>
        <v>3</v>
      </c>
      <c r="K7585" s="6">
        <f t="shared" si="830"/>
        <v>3</v>
      </c>
      <c r="L7585" s="6">
        <f t="shared" si="827"/>
        <v>9</v>
      </c>
      <c r="M7585" t="str">
        <f t="shared" si="831"/>
        <v>Default mode</v>
      </c>
      <c r="N7585" t="str">
        <f t="shared" si="832"/>
        <v>In-store</v>
      </c>
      <c r="O7585" s="8">
        <f t="shared" si="833"/>
        <v>44984</v>
      </c>
    </row>
    <row r="7586" spans="1:15" x14ac:dyDescent="0.35">
      <c r="A7586" t="s">
        <v>7607</v>
      </c>
      <c r="B7586" s="4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I7586" s="4" t="str">
        <f t="shared" si="828"/>
        <v>Cookie</v>
      </c>
      <c r="J7586" s="6">
        <f t="shared" si="829"/>
        <v>3</v>
      </c>
      <c r="K7586" s="6">
        <f t="shared" si="830"/>
        <v>1</v>
      </c>
      <c r="L7586" s="6">
        <f t="shared" si="827"/>
        <v>3</v>
      </c>
      <c r="M7586" t="str">
        <f t="shared" si="831"/>
        <v>Default mode</v>
      </c>
      <c r="N7586" t="str">
        <f t="shared" si="832"/>
        <v>In-store</v>
      </c>
      <c r="O7586" s="8">
        <f t="shared" si="833"/>
        <v>45153</v>
      </c>
    </row>
    <row r="7587" spans="1:15" x14ac:dyDescent="0.35">
      <c r="A7587" t="s">
        <v>7608</v>
      </c>
      <c r="B7587" s="4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  <c r="I7587" s="4" t="str">
        <f t="shared" si="828"/>
        <v>Tea</v>
      </c>
      <c r="J7587" s="6">
        <f t="shared" si="829"/>
        <v>3.0525629887054735</v>
      </c>
      <c r="K7587" s="6">
        <f t="shared" si="830"/>
        <v>1.5</v>
      </c>
      <c r="L7587" s="6">
        <f t="shared" si="827"/>
        <v>7.5</v>
      </c>
      <c r="M7587" t="str">
        <f t="shared" si="831"/>
        <v>UNKNOWN</v>
      </c>
      <c r="N7587" t="str">
        <f t="shared" si="832"/>
        <v>Takeaway</v>
      </c>
      <c r="O7587" s="8">
        <f t="shared" si="833"/>
        <v>45007</v>
      </c>
    </row>
    <row r="7588" spans="1:15" x14ac:dyDescent="0.35">
      <c r="A7588" t="s">
        <v>7609</v>
      </c>
      <c r="B7588" s="4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I7588" s="4" t="str">
        <f t="shared" si="828"/>
        <v>Smoothie</v>
      </c>
      <c r="J7588" s="6">
        <f t="shared" si="829"/>
        <v>4</v>
      </c>
      <c r="K7588" s="6">
        <f t="shared" si="830"/>
        <v>4</v>
      </c>
      <c r="L7588" s="6">
        <f t="shared" si="827"/>
        <v>16</v>
      </c>
      <c r="M7588" t="str">
        <f t="shared" si="831"/>
        <v>Default mode</v>
      </c>
      <c r="N7588" t="str">
        <f t="shared" si="832"/>
        <v>Takeaway</v>
      </c>
      <c r="O7588" s="8">
        <f t="shared" si="833"/>
        <v>45060</v>
      </c>
    </row>
    <row r="7589" spans="1:15" x14ac:dyDescent="0.35">
      <c r="A7589" t="s">
        <v>7610</v>
      </c>
      <c r="B7589" s="4" t="s">
        <v>9</v>
      </c>
      <c r="C7589">
        <v>1</v>
      </c>
      <c r="D7589">
        <v>2</v>
      </c>
      <c r="E7589">
        <v>2</v>
      </c>
      <c r="H7589" s="1">
        <v>44935</v>
      </c>
      <c r="I7589" s="4" t="str">
        <f t="shared" si="828"/>
        <v>Coffee</v>
      </c>
      <c r="J7589" s="6">
        <f t="shared" si="829"/>
        <v>1</v>
      </c>
      <c r="K7589" s="6">
        <f t="shared" si="830"/>
        <v>2</v>
      </c>
      <c r="L7589" s="6">
        <f t="shared" si="827"/>
        <v>2</v>
      </c>
      <c r="M7589" t="str">
        <f t="shared" si="831"/>
        <v>Default mode</v>
      </c>
      <c r="N7589" t="str">
        <f t="shared" si="832"/>
        <v>UNKNOWN</v>
      </c>
      <c r="O7589" s="8">
        <f t="shared" si="833"/>
        <v>44935</v>
      </c>
    </row>
    <row r="7590" spans="1:15" x14ac:dyDescent="0.35">
      <c r="A7590" t="s">
        <v>7611</v>
      </c>
      <c r="B7590" s="4" t="s">
        <v>9</v>
      </c>
      <c r="C7590">
        <v>4</v>
      </c>
      <c r="D7590">
        <v>2</v>
      </c>
      <c r="F7590" t="s">
        <v>23</v>
      </c>
      <c r="H7590" s="1">
        <v>45019</v>
      </c>
      <c r="I7590" s="4" t="str">
        <f t="shared" si="828"/>
        <v>Coffee</v>
      </c>
      <c r="J7590" s="6">
        <f t="shared" si="829"/>
        <v>4</v>
      </c>
      <c r="K7590" s="6">
        <f t="shared" si="830"/>
        <v>2</v>
      </c>
      <c r="L7590" s="6">
        <f t="shared" si="827"/>
        <v>8</v>
      </c>
      <c r="M7590" t="str">
        <f t="shared" si="831"/>
        <v>Digital Wallet</v>
      </c>
      <c r="N7590" t="str">
        <f t="shared" si="832"/>
        <v>UNKNOWN</v>
      </c>
      <c r="O7590" s="8">
        <f t="shared" si="833"/>
        <v>45019</v>
      </c>
    </row>
    <row r="7591" spans="1:15" x14ac:dyDescent="0.35">
      <c r="A7591" t="s">
        <v>7612</v>
      </c>
      <c r="B7591" s="4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I7591" s="4" t="str">
        <f t="shared" si="828"/>
        <v>Smoothie</v>
      </c>
      <c r="J7591" s="6">
        <f t="shared" si="829"/>
        <v>2</v>
      </c>
      <c r="K7591" s="6">
        <f t="shared" si="830"/>
        <v>4</v>
      </c>
      <c r="L7591" s="6">
        <f t="shared" si="827"/>
        <v>8</v>
      </c>
      <c r="M7591" t="str">
        <f t="shared" si="831"/>
        <v>Credit Card</v>
      </c>
      <c r="N7591" t="str">
        <f t="shared" si="832"/>
        <v>Takeaway</v>
      </c>
      <c r="O7591" s="8">
        <f t="shared" si="833"/>
        <v>45159</v>
      </c>
    </row>
    <row r="7592" spans="1:15" x14ac:dyDescent="0.35">
      <c r="A7592" t="s">
        <v>7613</v>
      </c>
      <c r="B7592" s="4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  <c r="I7592" s="4" t="str">
        <f t="shared" si="828"/>
        <v>Juice</v>
      </c>
      <c r="J7592" s="6">
        <f t="shared" si="829"/>
        <v>1</v>
      </c>
      <c r="K7592" s="6">
        <f t="shared" si="830"/>
        <v>1</v>
      </c>
      <c r="L7592" s="6">
        <f t="shared" si="827"/>
        <v>1</v>
      </c>
      <c r="M7592" t="str">
        <f t="shared" si="831"/>
        <v>UNKNOWN</v>
      </c>
      <c r="N7592" t="str">
        <f t="shared" si="832"/>
        <v>Takeaway</v>
      </c>
      <c r="O7592" s="8">
        <f t="shared" si="833"/>
        <v>45216</v>
      </c>
    </row>
    <row r="7593" spans="1:15" x14ac:dyDescent="0.35">
      <c r="A7593" t="s">
        <v>7614</v>
      </c>
      <c r="B7593" s="4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I7593" s="4" t="str">
        <f t="shared" si="828"/>
        <v>Cake</v>
      </c>
      <c r="J7593" s="6">
        <f t="shared" si="829"/>
        <v>3.0539834566826296</v>
      </c>
      <c r="K7593" s="6">
        <f t="shared" si="830"/>
        <v>3</v>
      </c>
      <c r="L7593" s="6">
        <f t="shared" si="827"/>
        <v>3</v>
      </c>
      <c r="M7593" t="str">
        <f t="shared" si="831"/>
        <v>Cash</v>
      </c>
      <c r="N7593" t="str">
        <f t="shared" si="832"/>
        <v>Takeaway</v>
      </c>
      <c r="O7593" s="8">
        <f t="shared" si="833"/>
        <v>45002</v>
      </c>
    </row>
    <row r="7594" spans="1:15" x14ac:dyDescent="0.35">
      <c r="A7594" t="s">
        <v>7615</v>
      </c>
      <c r="B7594" s="4" t="s">
        <v>25</v>
      </c>
      <c r="C7594">
        <v>2</v>
      </c>
      <c r="E7594">
        <v>8</v>
      </c>
      <c r="F7594" t="s">
        <v>14</v>
      </c>
      <c r="H7594" s="1">
        <v>45289</v>
      </c>
      <c r="I7594" s="4" t="str">
        <f t="shared" si="828"/>
        <v>Smoothie</v>
      </c>
      <c r="J7594" s="6">
        <f t="shared" si="829"/>
        <v>2</v>
      </c>
      <c r="K7594" s="6">
        <f t="shared" si="830"/>
        <v>0</v>
      </c>
      <c r="L7594" s="6">
        <f t="shared" si="827"/>
        <v>8</v>
      </c>
      <c r="M7594" t="str">
        <f t="shared" si="831"/>
        <v>Cash</v>
      </c>
      <c r="N7594" t="str">
        <f t="shared" si="832"/>
        <v>UNKNOWN</v>
      </c>
      <c r="O7594" s="8">
        <f t="shared" si="833"/>
        <v>45289</v>
      </c>
    </row>
    <row r="7595" spans="1:15" x14ac:dyDescent="0.35">
      <c r="A7595" t="s">
        <v>7616</v>
      </c>
      <c r="B7595" s="4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I7595" s="4" t="str">
        <f t="shared" si="828"/>
        <v>Smoothie</v>
      </c>
      <c r="J7595" s="6">
        <f t="shared" si="829"/>
        <v>5</v>
      </c>
      <c r="K7595" s="6">
        <f t="shared" si="830"/>
        <v>4</v>
      </c>
      <c r="L7595" s="6">
        <f t="shared" si="827"/>
        <v>20</v>
      </c>
      <c r="M7595" t="str">
        <f t="shared" si="831"/>
        <v>Cash</v>
      </c>
      <c r="N7595" t="str">
        <f t="shared" si="832"/>
        <v>Takeaway</v>
      </c>
      <c r="O7595" s="8">
        <f t="shared" si="833"/>
        <v>45030</v>
      </c>
    </row>
    <row r="7596" spans="1:15" x14ac:dyDescent="0.35">
      <c r="A7596" t="s">
        <v>7617</v>
      </c>
      <c r="B7596" s="4" t="s">
        <v>9</v>
      </c>
      <c r="D7596">
        <v>2</v>
      </c>
      <c r="E7596">
        <v>4</v>
      </c>
      <c r="F7596" t="s">
        <v>14</v>
      </c>
      <c r="H7596" s="1">
        <v>45115</v>
      </c>
      <c r="I7596" s="4" t="str">
        <f t="shared" si="828"/>
        <v>Coffee</v>
      </c>
      <c r="J7596" s="6">
        <f t="shared" si="829"/>
        <v>2</v>
      </c>
      <c r="K7596" s="6">
        <f t="shared" si="830"/>
        <v>2</v>
      </c>
      <c r="L7596" s="6">
        <f t="shared" si="827"/>
        <v>4</v>
      </c>
      <c r="M7596" t="str">
        <f t="shared" si="831"/>
        <v>Cash</v>
      </c>
      <c r="N7596" t="str">
        <f t="shared" si="832"/>
        <v>UNKNOWN</v>
      </c>
      <c r="O7596" s="8">
        <f t="shared" si="833"/>
        <v>45115</v>
      </c>
    </row>
    <row r="7597" spans="1:15" x14ac:dyDescent="0.35">
      <c r="A7597" t="s">
        <v>7618</v>
      </c>
      <c r="B7597" s="4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I7597" s="4" t="str">
        <f t="shared" si="828"/>
        <v>Cookie</v>
      </c>
      <c r="J7597" s="6">
        <f t="shared" si="829"/>
        <v>4</v>
      </c>
      <c r="K7597" s="6">
        <f t="shared" si="830"/>
        <v>1</v>
      </c>
      <c r="L7597" s="6">
        <f t="shared" si="827"/>
        <v>4</v>
      </c>
      <c r="M7597" t="str">
        <f t="shared" si="831"/>
        <v>Credit Card</v>
      </c>
      <c r="N7597" t="str">
        <f t="shared" si="832"/>
        <v>In-store</v>
      </c>
      <c r="O7597" s="8">
        <f t="shared" si="833"/>
        <v>45181</v>
      </c>
    </row>
    <row r="7598" spans="1:15" x14ac:dyDescent="0.35">
      <c r="A7598" t="s">
        <v>7619</v>
      </c>
      <c r="B7598" s="4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  <c r="I7598" s="4" t="str">
        <f t="shared" si="828"/>
        <v>Sandwich</v>
      </c>
      <c r="J7598" s="6">
        <f t="shared" si="829"/>
        <v>1</v>
      </c>
      <c r="K7598" s="6">
        <f t="shared" si="830"/>
        <v>4</v>
      </c>
      <c r="L7598" s="6">
        <f t="shared" si="827"/>
        <v>4</v>
      </c>
      <c r="M7598" t="str">
        <f t="shared" si="831"/>
        <v>Default mode</v>
      </c>
      <c r="N7598" t="str">
        <f t="shared" si="832"/>
        <v>Cafe</v>
      </c>
      <c r="O7598" s="8">
        <f t="shared" si="833"/>
        <v>45231</v>
      </c>
    </row>
    <row r="7599" spans="1:15" x14ac:dyDescent="0.35">
      <c r="A7599" t="s">
        <v>7620</v>
      </c>
      <c r="B7599" s="4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  <c r="I7599" s="4" t="str">
        <f t="shared" si="828"/>
        <v>Juice</v>
      </c>
      <c r="J7599" s="6">
        <f t="shared" si="829"/>
        <v>3</v>
      </c>
      <c r="K7599" s="6">
        <f t="shared" si="830"/>
        <v>0</v>
      </c>
      <c r="L7599" s="6">
        <f t="shared" si="827"/>
        <v>9</v>
      </c>
      <c r="M7599" t="str">
        <f t="shared" si="831"/>
        <v>Digital Wallet</v>
      </c>
      <c r="N7599" t="str">
        <f t="shared" si="832"/>
        <v>In-store</v>
      </c>
      <c r="O7599" s="8">
        <f t="shared" si="833"/>
        <v>45273</v>
      </c>
    </row>
    <row r="7600" spans="1:15" x14ac:dyDescent="0.35">
      <c r="A7600" t="s">
        <v>7621</v>
      </c>
      <c r="B7600" s="4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I7600" s="4" t="str">
        <f t="shared" si="828"/>
        <v>Sandwich</v>
      </c>
      <c r="J7600" s="6">
        <f t="shared" si="829"/>
        <v>5</v>
      </c>
      <c r="K7600" s="6">
        <f t="shared" si="830"/>
        <v>4</v>
      </c>
      <c r="L7600" s="6">
        <f t="shared" si="827"/>
        <v>20</v>
      </c>
      <c r="M7600" t="str">
        <f t="shared" si="831"/>
        <v>Default mode</v>
      </c>
      <c r="N7600" t="str">
        <f t="shared" si="832"/>
        <v>In-store</v>
      </c>
      <c r="O7600" s="8">
        <f t="shared" si="833"/>
        <v>45052</v>
      </c>
    </row>
    <row r="7601" spans="1:15" x14ac:dyDescent="0.35">
      <c r="A7601" t="s">
        <v>7622</v>
      </c>
      <c r="B7601" s="4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I7601" s="4" t="str">
        <f t="shared" si="828"/>
        <v>Salad</v>
      </c>
      <c r="J7601" s="6">
        <f t="shared" si="829"/>
        <v>2</v>
      </c>
      <c r="K7601" s="6">
        <f t="shared" si="830"/>
        <v>5</v>
      </c>
      <c r="L7601" s="6">
        <f t="shared" si="827"/>
        <v>10</v>
      </c>
      <c r="M7601" t="str">
        <f t="shared" si="831"/>
        <v>Cash</v>
      </c>
      <c r="N7601" t="str">
        <f t="shared" si="832"/>
        <v>In-store</v>
      </c>
      <c r="O7601" s="8">
        <f t="shared" si="833"/>
        <v>44927</v>
      </c>
    </row>
    <row r="7602" spans="1:15" x14ac:dyDescent="0.35">
      <c r="A7602" t="s">
        <v>7623</v>
      </c>
      <c r="B7602" s="4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I7602" s="4" t="str">
        <f t="shared" si="828"/>
        <v>Sandwich</v>
      </c>
      <c r="J7602" s="6">
        <f t="shared" si="829"/>
        <v>2</v>
      </c>
      <c r="K7602" s="6">
        <f t="shared" si="830"/>
        <v>4</v>
      </c>
      <c r="L7602" s="6">
        <f t="shared" si="827"/>
        <v>8</v>
      </c>
      <c r="M7602" t="str">
        <f t="shared" si="831"/>
        <v>Credit Card</v>
      </c>
      <c r="N7602" t="str">
        <f t="shared" si="832"/>
        <v>Takeaway</v>
      </c>
      <c r="O7602" s="8">
        <f t="shared" si="833"/>
        <v>45177</v>
      </c>
    </row>
    <row r="7603" spans="1:15" x14ac:dyDescent="0.35">
      <c r="A7603" t="s">
        <v>7624</v>
      </c>
      <c r="B7603" s="4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  <c r="I7603" s="4" t="str">
        <f t="shared" si="828"/>
        <v>Juice</v>
      </c>
      <c r="J7603" s="6">
        <f t="shared" si="829"/>
        <v>3</v>
      </c>
      <c r="K7603" s="6">
        <f t="shared" si="830"/>
        <v>3</v>
      </c>
      <c r="L7603" s="6">
        <f t="shared" si="827"/>
        <v>6</v>
      </c>
      <c r="M7603" t="str">
        <f t="shared" si="831"/>
        <v>Cash</v>
      </c>
      <c r="N7603" t="str">
        <f t="shared" si="832"/>
        <v>UNKNOWN</v>
      </c>
      <c r="O7603" s="8">
        <f t="shared" si="833"/>
        <v>45055</v>
      </c>
    </row>
    <row r="7604" spans="1:15" x14ac:dyDescent="0.35">
      <c r="A7604" t="s">
        <v>7625</v>
      </c>
      <c r="B7604" s="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 s="4" t="str">
        <f t="shared" si="828"/>
        <v>Salad</v>
      </c>
      <c r="J7604" s="6">
        <f t="shared" si="829"/>
        <v>4</v>
      </c>
      <c r="K7604" s="6">
        <f t="shared" si="830"/>
        <v>5</v>
      </c>
      <c r="L7604" s="6">
        <f t="shared" si="827"/>
        <v>20</v>
      </c>
      <c r="M7604" t="str">
        <f t="shared" si="831"/>
        <v>Digital Wallet</v>
      </c>
      <c r="N7604" t="str">
        <f t="shared" si="832"/>
        <v>UNKNOWN</v>
      </c>
      <c r="O7604" s="8">
        <f t="shared" si="833"/>
        <v>45123</v>
      </c>
    </row>
    <row r="7605" spans="1:15" x14ac:dyDescent="0.35">
      <c r="A7605" t="s">
        <v>7626</v>
      </c>
      <c r="B7605" s="4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  <c r="I7605" s="4" t="str">
        <f t="shared" si="828"/>
        <v>Salad</v>
      </c>
      <c r="J7605" s="6">
        <f t="shared" si="829"/>
        <v>5</v>
      </c>
      <c r="K7605" s="6">
        <f t="shared" si="830"/>
        <v>5</v>
      </c>
      <c r="L7605" s="6">
        <f t="shared" si="827"/>
        <v>25</v>
      </c>
      <c r="M7605" t="str">
        <f t="shared" si="831"/>
        <v>Digital Wallet</v>
      </c>
      <c r="N7605" t="str">
        <f t="shared" si="832"/>
        <v>In-store</v>
      </c>
      <c r="O7605" s="8">
        <f t="shared" si="833"/>
        <v>45287</v>
      </c>
    </row>
    <row r="7606" spans="1:15" x14ac:dyDescent="0.35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  <c r="I7606" s="4" t="str">
        <f t="shared" si="828"/>
        <v>UNKNOWN</v>
      </c>
      <c r="J7606" s="6">
        <f t="shared" si="829"/>
        <v>4</v>
      </c>
      <c r="K7606" s="6">
        <f t="shared" si="830"/>
        <v>3</v>
      </c>
      <c r="L7606" s="6">
        <f t="shared" si="827"/>
        <v>12</v>
      </c>
      <c r="M7606" t="str">
        <f t="shared" si="831"/>
        <v>UNKNOWN</v>
      </c>
      <c r="N7606" t="str">
        <f t="shared" si="832"/>
        <v>UNKNOWN</v>
      </c>
      <c r="O7606" s="8">
        <f t="shared" si="833"/>
        <v>44930</v>
      </c>
    </row>
    <row r="7607" spans="1:15" x14ac:dyDescent="0.35">
      <c r="A7607" t="s">
        <v>7628</v>
      </c>
      <c r="B7607" s="4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I7607" s="4" t="str">
        <f t="shared" si="828"/>
        <v>Juice</v>
      </c>
      <c r="J7607" s="6">
        <f t="shared" si="829"/>
        <v>5</v>
      </c>
      <c r="K7607" s="6">
        <f t="shared" si="830"/>
        <v>3</v>
      </c>
      <c r="L7607" s="6">
        <f t="shared" si="827"/>
        <v>15</v>
      </c>
      <c r="M7607" t="str">
        <f t="shared" si="831"/>
        <v>Cash</v>
      </c>
      <c r="N7607" t="str">
        <f t="shared" si="832"/>
        <v>In-store</v>
      </c>
      <c r="O7607" s="8">
        <f t="shared" si="833"/>
        <v>45159</v>
      </c>
    </row>
    <row r="7608" spans="1:15" x14ac:dyDescent="0.35">
      <c r="A7608" t="s">
        <v>7629</v>
      </c>
      <c r="B7608" s="4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I7608" s="4" t="str">
        <f t="shared" si="828"/>
        <v>Coffee</v>
      </c>
      <c r="J7608" s="6">
        <f t="shared" si="829"/>
        <v>2</v>
      </c>
      <c r="K7608" s="6">
        <f t="shared" si="830"/>
        <v>2</v>
      </c>
      <c r="L7608" s="6">
        <f t="shared" si="827"/>
        <v>4</v>
      </c>
      <c r="M7608" t="str">
        <f t="shared" si="831"/>
        <v>Credit Card</v>
      </c>
      <c r="N7608" t="str">
        <f t="shared" si="832"/>
        <v>Takeaway</v>
      </c>
      <c r="O7608" s="8">
        <f t="shared" si="833"/>
        <v>45102</v>
      </c>
    </row>
    <row r="7609" spans="1:15" x14ac:dyDescent="0.35">
      <c r="A7609" t="s">
        <v>7630</v>
      </c>
      <c r="B7609" s="4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I7609" s="4" t="str">
        <f t="shared" si="828"/>
        <v>Coffee</v>
      </c>
      <c r="J7609" s="6">
        <f t="shared" si="829"/>
        <v>3</v>
      </c>
      <c r="K7609" s="6">
        <f t="shared" si="830"/>
        <v>2</v>
      </c>
      <c r="L7609" s="6">
        <f t="shared" si="827"/>
        <v>6</v>
      </c>
      <c r="M7609" t="str">
        <f t="shared" si="831"/>
        <v>Default mode</v>
      </c>
      <c r="N7609" t="str">
        <f t="shared" si="832"/>
        <v>In-store</v>
      </c>
      <c r="O7609" s="8">
        <f t="shared" si="833"/>
        <v>45251</v>
      </c>
    </row>
    <row r="7610" spans="1:15" x14ac:dyDescent="0.35">
      <c r="A7610" t="s">
        <v>7631</v>
      </c>
      <c r="B7610" s="4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I7610" s="4" t="str">
        <f t="shared" si="828"/>
        <v>Smoothie</v>
      </c>
      <c r="J7610" s="6">
        <f t="shared" si="829"/>
        <v>5</v>
      </c>
      <c r="K7610" s="6">
        <f t="shared" si="830"/>
        <v>4</v>
      </c>
      <c r="L7610" s="6">
        <f t="shared" si="827"/>
        <v>20</v>
      </c>
      <c r="M7610" t="str">
        <f t="shared" si="831"/>
        <v>Cash</v>
      </c>
      <c r="N7610" t="str">
        <f t="shared" si="832"/>
        <v>Takeaway</v>
      </c>
      <c r="O7610" s="8">
        <f t="shared" si="833"/>
        <v>45187</v>
      </c>
    </row>
    <row r="7611" spans="1:15" x14ac:dyDescent="0.35">
      <c r="A7611" t="s">
        <v>7632</v>
      </c>
      <c r="B7611" s="4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I7611" s="4" t="str">
        <f t="shared" si="828"/>
        <v>Juice</v>
      </c>
      <c r="J7611" s="6">
        <f t="shared" si="829"/>
        <v>5</v>
      </c>
      <c r="K7611" s="6">
        <f t="shared" si="830"/>
        <v>3</v>
      </c>
      <c r="L7611" s="6">
        <f t="shared" si="827"/>
        <v>15</v>
      </c>
      <c r="M7611" t="str">
        <f t="shared" si="831"/>
        <v>Cash</v>
      </c>
      <c r="N7611" t="str">
        <f t="shared" si="832"/>
        <v>Takeaway</v>
      </c>
      <c r="O7611" s="8">
        <f t="shared" si="833"/>
        <v>45188</v>
      </c>
    </row>
    <row r="7612" spans="1:15" x14ac:dyDescent="0.35">
      <c r="A7612" t="s">
        <v>7633</v>
      </c>
      <c r="B7612" s="4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I7612" s="4" t="str">
        <f t="shared" si="828"/>
        <v>Salad</v>
      </c>
      <c r="J7612" s="6">
        <f t="shared" si="829"/>
        <v>1</v>
      </c>
      <c r="K7612" s="6">
        <f t="shared" si="830"/>
        <v>5</v>
      </c>
      <c r="L7612" s="6">
        <f t="shared" si="827"/>
        <v>5</v>
      </c>
      <c r="M7612" t="str">
        <f t="shared" si="831"/>
        <v>Credit Card</v>
      </c>
      <c r="N7612" t="str">
        <f t="shared" si="832"/>
        <v>In-store</v>
      </c>
      <c r="O7612" s="8">
        <f t="shared" si="833"/>
        <v>45030</v>
      </c>
    </row>
    <row r="7613" spans="1:15" x14ac:dyDescent="0.35">
      <c r="A7613" t="s">
        <v>7634</v>
      </c>
      <c r="B7613" s="4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  <c r="I7613" s="4" t="str">
        <f t="shared" si="828"/>
        <v>Sandwich</v>
      </c>
      <c r="J7613" s="6">
        <f t="shared" si="829"/>
        <v>4</v>
      </c>
      <c r="K7613" s="6">
        <f t="shared" si="830"/>
        <v>4</v>
      </c>
      <c r="L7613" s="6">
        <f t="shared" si="827"/>
        <v>16</v>
      </c>
      <c r="M7613" t="str">
        <f t="shared" si="831"/>
        <v>Digital Wallet</v>
      </c>
      <c r="N7613" t="str">
        <f t="shared" si="832"/>
        <v>Takeaway</v>
      </c>
      <c r="O7613" s="8">
        <f t="shared" si="833"/>
        <v>45248</v>
      </c>
    </row>
    <row r="7614" spans="1:15" x14ac:dyDescent="0.35">
      <c r="A7614" t="s">
        <v>7635</v>
      </c>
      <c r="B7614" s="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  <c r="I7614" s="4" t="str">
        <f t="shared" si="828"/>
        <v>Smoothie</v>
      </c>
      <c r="J7614" s="6">
        <f t="shared" si="829"/>
        <v>2</v>
      </c>
      <c r="K7614" s="6">
        <f t="shared" si="830"/>
        <v>4</v>
      </c>
      <c r="L7614" s="6">
        <f t="shared" si="827"/>
        <v>8</v>
      </c>
      <c r="M7614" t="str">
        <f t="shared" si="831"/>
        <v>Digital Wallet</v>
      </c>
      <c r="N7614" t="str">
        <f t="shared" si="832"/>
        <v>UNKNOWN</v>
      </c>
      <c r="O7614" s="8">
        <f t="shared" si="833"/>
        <v>45078</v>
      </c>
    </row>
    <row r="7615" spans="1:15" x14ac:dyDescent="0.35">
      <c r="A7615" t="s">
        <v>7636</v>
      </c>
      <c r="B7615" s="4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I7615" s="4" t="str">
        <f t="shared" si="828"/>
        <v>Salad</v>
      </c>
      <c r="J7615" s="6">
        <f t="shared" si="829"/>
        <v>4</v>
      </c>
      <c r="K7615" s="6">
        <f t="shared" si="830"/>
        <v>5</v>
      </c>
      <c r="L7615" s="6">
        <f t="shared" si="827"/>
        <v>20</v>
      </c>
      <c r="M7615" t="str">
        <f t="shared" si="831"/>
        <v>Cash</v>
      </c>
      <c r="N7615" t="str">
        <f t="shared" si="832"/>
        <v>UNKNOWN</v>
      </c>
      <c r="O7615" s="8">
        <f t="shared" si="833"/>
        <v>44976</v>
      </c>
    </row>
    <row r="7616" spans="1:15" x14ac:dyDescent="0.35">
      <c r="A7616" t="s">
        <v>7637</v>
      </c>
      <c r="B7616" s="4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  <c r="I7616" s="4" t="str">
        <f t="shared" si="828"/>
        <v>Cake</v>
      </c>
      <c r="J7616" s="6">
        <f t="shared" si="829"/>
        <v>3.0517770952172003</v>
      </c>
      <c r="K7616" s="6">
        <f t="shared" si="830"/>
        <v>3</v>
      </c>
      <c r="L7616" s="6">
        <f t="shared" si="827"/>
        <v>6</v>
      </c>
      <c r="M7616" t="str">
        <f t="shared" si="831"/>
        <v>Digital Wallet</v>
      </c>
      <c r="N7616" t="str">
        <f t="shared" si="832"/>
        <v>In-store</v>
      </c>
      <c r="O7616" s="8">
        <f t="shared" si="833"/>
        <v>45266</v>
      </c>
    </row>
    <row r="7617" spans="1:15" x14ac:dyDescent="0.35">
      <c r="A7617" t="s">
        <v>7638</v>
      </c>
      <c r="B7617" s="4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I7617" s="4" t="str">
        <f t="shared" si="828"/>
        <v>UNKNOWN</v>
      </c>
      <c r="J7617" s="6">
        <f t="shared" si="829"/>
        <v>2</v>
      </c>
      <c r="K7617" s="6">
        <f t="shared" si="830"/>
        <v>3</v>
      </c>
      <c r="L7617" s="6">
        <f t="shared" si="827"/>
        <v>6</v>
      </c>
      <c r="M7617" t="str">
        <f t="shared" si="831"/>
        <v>Cash</v>
      </c>
      <c r="N7617" t="str">
        <f t="shared" si="832"/>
        <v>In-store</v>
      </c>
      <c r="O7617" s="8">
        <f t="shared" si="833"/>
        <v>45062</v>
      </c>
    </row>
    <row r="7618" spans="1:15" x14ac:dyDescent="0.35">
      <c r="A7618" t="s">
        <v>7639</v>
      </c>
      <c r="B7618" s="4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I7618" s="4" t="str">
        <f t="shared" si="828"/>
        <v>Cake</v>
      </c>
      <c r="J7618" s="6">
        <f t="shared" si="829"/>
        <v>5</v>
      </c>
      <c r="K7618" s="6">
        <f t="shared" si="830"/>
        <v>3</v>
      </c>
      <c r="L7618" s="6">
        <f t="shared" ref="L7618:L7681" si="834">IF(ISBLANK(E7618),PRODUCT(J7618,K7618),IF(E7618="ERROR",PRODUCT(J7618,K7618),IF(E7618="UNKNOWN",PRODUCT(J7618,K7618),E7618)))</f>
        <v>15</v>
      </c>
      <c r="M7618" t="str">
        <f t="shared" si="831"/>
        <v>Default mode</v>
      </c>
      <c r="N7618" t="str">
        <f t="shared" si="832"/>
        <v>In-store</v>
      </c>
      <c r="O7618" s="8">
        <f t="shared" si="833"/>
        <v>45243</v>
      </c>
    </row>
    <row r="7619" spans="1:15" x14ac:dyDescent="0.35">
      <c r="A7619" t="s">
        <v>7640</v>
      </c>
      <c r="B7619" s="4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  <c r="I7619" s="4" t="str">
        <f t="shared" ref="I7619:I7682" si="835">IF(ISBLANK(B7619),"UNKNOWN",IF(B7619="ERROR","Juice",B7619))</f>
        <v>Smoothie</v>
      </c>
      <c r="J7619" s="6">
        <f t="shared" ref="J7619:J7682" si="836">IF(ISBLANK(C7619),E7619/D7619,IF(C7619="ERROR",AVERAGE(C7619:C17618),IF(C7619="UNKNOWN",MEDIAN(C7619:C17618),C7619)))</f>
        <v>2</v>
      </c>
      <c r="K7619" s="6">
        <f t="shared" ref="K7619:K7682" si="837">IF(ISBLANK(D7619),0,IF(D7619="ERROR",AVERAGE(D7619:D17618),IF(D7619="UNKNOWN",MEDIAN(D7619:D17618),D7619)))</f>
        <v>4</v>
      </c>
      <c r="L7619" s="6">
        <f t="shared" si="834"/>
        <v>8</v>
      </c>
      <c r="M7619" t="str">
        <f t="shared" ref="M7619:M7682" si="838">IF(ISBLANK(F7619),"Default mode",IF(F7619="ERROR","Cash",F7619))</f>
        <v>Digital Wallet</v>
      </c>
      <c r="N7619" t="str">
        <f t="shared" ref="N7619:N7682" si="839">IF(ISBLANK(G7619),"UNKNOWN",IF(G7619="ERROR","Cafe",G7619))</f>
        <v>Takeaway</v>
      </c>
      <c r="O7619" s="8">
        <f t="shared" ref="O7619:O7682" si="840">IF(ISBLANK(H7619),DATE(2023,1,1),IF(H7619="ERROR",DATE(2023,6,1),IF(H7619="UNKNOWN",DATE(2023,1,1),H7619)))</f>
        <v>45040</v>
      </c>
    </row>
    <row r="7620" spans="1:15" x14ac:dyDescent="0.35">
      <c r="A7620" t="s">
        <v>7641</v>
      </c>
      <c r="B7620" s="4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I7620" s="4" t="str">
        <f t="shared" si="835"/>
        <v>Tea</v>
      </c>
      <c r="J7620" s="6">
        <f t="shared" si="836"/>
        <v>2</v>
      </c>
      <c r="K7620" s="6">
        <f t="shared" si="837"/>
        <v>1.5</v>
      </c>
      <c r="L7620" s="6">
        <f t="shared" si="834"/>
        <v>3</v>
      </c>
      <c r="M7620" t="str">
        <f t="shared" si="838"/>
        <v>Default mode</v>
      </c>
      <c r="N7620" t="str">
        <f t="shared" si="839"/>
        <v>Takeaway</v>
      </c>
      <c r="O7620" s="8">
        <f t="shared" si="840"/>
        <v>45169</v>
      </c>
    </row>
    <row r="7621" spans="1:15" x14ac:dyDescent="0.35">
      <c r="A7621" t="s">
        <v>7642</v>
      </c>
      <c r="B7621" s="4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I7621" s="4" t="str">
        <f t="shared" si="835"/>
        <v>Cookie</v>
      </c>
      <c r="J7621" s="6">
        <f t="shared" si="836"/>
        <v>2</v>
      </c>
      <c r="K7621" s="6">
        <f t="shared" si="837"/>
        <v>1</v>
      </c>
      <c r="L7621" s="6">
        <f t="shared" si="834"/>
        <v>2</v>
      </c>
      <c r="M7621" t="str">
        <f t="shared" si="838"/>
        <v>Cash</v>
      </c>
      <c r="N7621" t="str">
        <f t="shared" si="839"/>
        <v>UNKNOWN</v>
      </c>
      <c r="O7621" s="8">
        <f t="shared" si="840"/>
        <v>45044</v>
      </c>
    </row>
    <row r="7622" spans="1:15" x14ac:dyDescent="0.35">
      <c r="A7622" t="s">
        <v>7643</v>
      </c>
      <c r="B7622" s="4" t="s">
        <v>65</v>
      </c>
      <c r="C7622">
        <v>2</v>
      </c>
      <c r="D7622">
        <v>1.5</v>
      </c>
      <c r="E7622">
        <v>3</v>
      </c>
      <c r="H7622" s="1">
        <v>45024</v>
      </c>
      <c r="I7622" s="4" t="str">
        <f t="shared" si="835"/>
        <v>Tea</v>
      </c>
      <c r="J7622" s="6">
        <f t="shared" si="836"/>
        <v>2</v>
      </c>
      <c r="K7622" s="6">
        <f t="shared" si="837"/>
        <v>1.5</v>
      </c>
      <c r="L7622" s="6">
        <f t="shared" si="834"/>
        <v>3</v>
      </c>
      <c r="M7622" t="str">
        <f t="shared" si="838"/>
        <v>Default mode</v>
      </c>
      <c r="N7622" t="str">
        <f t="shared" si="839"/>
        <v>UNKNOWN</v>
      </c>
      <c r="O7622" s="8">
        <f t="shared" si="840"/>
        <v>45024</v>
      </c>
    </row>
    <row r="7623" spans="1:15" x14ac:dyDescent="0.35">
      <c r="A7623" t="s">
        <v>7644</v>
      </c>
      <c r="B7623" s="4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  <c r="I7623" s="4" t="str">
        <f t="shared" si="835"/>
        <v>Cookie</v>
      </c>
      <c r="J7623" s="6">
        <f t="shared" si="836"/>
        <v>2</v>
      </c>
      <c r="K7623" s="6">
        <f t="shared" si="837"/>
        <v>1</v>
      </c>
      <c r="L7623" s="6">
        <f t="shared" si="834"/>
        <v>2</v>
      </c>
      <c r="M7623" t="str">
        <f t="shared" si="838"/>
        <v>Digital Wallet</v>
      </c>
      <c r="N7623" t="str">
        <f t="shared" si="839"/>
        <v>Takeaway</v>
      </c>
      <c r="O7623" s="8">
        <f t="shared" si="840"/>
        <v>44953</v>
      </c>
    </row>
    <row r="7624" spans="1:15" x14ac:dyDescent="0.35">
      <c r="A7624" t="s">
        <v>7645</v>
      </c>
      <c r="B7624" s="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  <c r="I7624" s="4" t="str">
        <f t="shared" si="835"/>
        <v>Cookie</v>
      </c>
      <c r="J7624" s="6">
        <f t="shared" si="836"/>
        <v>5</v>
      </c>
      <c r="K7624" s="6">
        <f t="shared" si="837"/>
        <v>1</v>
      </c>
      <c r="L7624" s="6">
        <f t="shared" si="834"/>
        <v>5</v>
      </c>
      <c r="M7624" t="str">
        <f t="shared" si="838"/>
        <v>Credit Card</v>
      </c>
      <c r="N7624" t="str">
        <f t="shared" si="839"/>
        <v>UNKNOWN</v>
      </c>
      <c r="O7624" s="8">
        <f t="shared" si="840"/>
        <v>45147</v>
      </c>
    </row>
    <row r="7625" spans="1:15" x14ac:dyDescent="0.35">
      <c r="A7625" t="s">
        <v>7646</v>
      </c>
      <c r="B7625" s="4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I7625" s="4" t="str">
        <f t="shared" si="835"/>
        <v>Smoothie</v>
      </c>
      <c r="J7625" s="6">
        <f t="shared" si="836"/>
        <v>4</v>
      </c>
      <c r="K7625" s="6">
        <f t="shared" si="837"/>
        <v>4</v>
      </c>
      <c r="L7625" s="6">
        <f t="shared" si="834"/>
        <v>16</v>
      </c>
      <c r="M7625" t="str">
        <f t="shared" si="838"/>
        <v>Cash</v>
      </c>
      <c r="N7625" t="str">
        <f t="shared" si="839"/>
        <v>Takeaway</v>
      </c>
      <c r="O7625" s="8">
        <f t="shared" si="840"/>
        <v>44997</v>
      </c>
    </row>
    <row r="7626" spans="1:15" x14ac:dyDescent="0.35">
      <c r="A7626" t="s">
        <v>7647</v>
      </c>
      <c r="B7626" s="4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  <c r="I7626" s="4" t="str">
        <f t="shared" si="835"/>
        <v>UNKNOWN</v>
      </c>
      <c r="J7626" s="6">
        <f t="shared" si="836"/>
        <v>1</v>
      </c>
      <c r="K7626" s="6">
        <f t="shared" si="837"/>
        <v>4</v>
      </c>
      <c r="L7626" s="6">
        <f t="shared" si="834"/>
        <v>4</v>
      </c>
      <c r="M7626" t="str">
        <f t="shared" si="838"/>
        <v>Digital Wallet</v>
      </c>
      <c r="N7626" t="str">
        <f t="shared" si="839"/>
        <v>Takeaway</v>
      </c>
      <c r="O7626" s="8">
        <f t="shared" si="840"/>
        <v>45168</v>
      </c>
    </row>
    <row r="7627" spans="1:15" x14ac:dyDescent="0.35">
      <c r="A7627" t="s">
        <v>7648</v>
      </c>
      <c r="B7627" s="4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I7627" s="4" t="str">
        <f t="shared" si="835"/>
        <v>Coffee</v>
      </c>
      <c r="J7627" s="6">
        <f t="shared" si="836"/>
        <v>3</v>
      </c>
      <c r="K7627" s="6">
        <f t="shared" si="837"/>
        <v>2</v>
      </c>
      <c r="L7627" s="6">
        <f t="shared" si="834"/>
        <v>6</v>
      </c>
      <c r="M7627" t="str">
        <f t="shared" si="838"/>
        <v>Default mode</v>
      </c>
      <c r="N7627" t="str">
        <f t="shared" si="839"/>
        <v>In-store</v>
      </c>
      <c r="O7627" s="8">
        <f t="shared" si="840"/>
        <v>44937</v>
      </c>
    </row>
    <row r="7628" spans="1:15" x14ac:dyDescent="0.35">
      <c r="A7628" t="s">
        <v>7649</v>
      </c>
      <c r="B7628" s="4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I7628" s="4" t="str">
        <f t="shared" si="835"/>
        <v>Tea</v>
      </c>
      <c r="J7628" s="6">
        <f t="shared" si="836"/>
        <v>5</v>
      </c>
      <c r="K7628" s="6">
        <f t="shared" si="837"/>
        <v>0</v>
      </c>
      <c r="L7628" s="6">
        <f t="shared" si="834"/>
        <v>7.5</v>
      </c>
      <c r="M7628" t="str">
        <f t="shared" si="838"/>
        <v>Credit Card</v>
      </c>
      <c r="N7628" t="str">
        <f t="shared" si="839"/>
        <v>In-store</v>
      </c>
      <c r="O7628" s="8">
        <f t="shared" si="840"/>
        <v>45228</v>
      </c>
    </row>
    <row r="7629" spans="1:15" x14ac:dyDescent="0.35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  <c r="I7629" s="4" t="str">
        <f t="shared" si="835"/>
        <v>UNKNOWN</v>
      </c>
      <c r="J7629" s="6">
        <f t="shared" si="836"/>
        <v>4</v>
      </c>
      <c r="K7629" s="6">
        <f t="shared" si="837"/>
        <v>3</v>
      </c>
      <c r="L7629" s="6">
        <f t="shared" si="834"/>
        <v>12</v>
      </c>
      <c r="M7629" t="str">
        <f t="shared" si="838"/>
        <v>Cash</v>
      </c>
      <c r="N7629" t="str">
        <f t="shared" si="839"/>
        <v>Cafe</v>
      </c>
      <c r="O7629" s="8">
        <f t="shared" si="840"/>
        <v>45175</v>
      </c>
    </row>
    <row r="7630" spans="1:15" x14ac:dyDescent="0.35">
      <c r="A7630" t="s">
        <v>7651</v>
      </c>
      <c r="B7630" s="4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I7630" s="4" t="str">
        <f t="shared" si="835"/>
        <v>Tea</v>
      </c>
      <c r="J7630" s="6">
        <f t="shared" si="836"/>
        <v>4</v>
      </c>
      <c r="K7630" s="6">
        <f t="shared" si="837"/>
        <v>1.5</v>
      </c>
      <c r="L7630" s="6">
        <f t="shared" si="834"/>
        <v>6</v>
      </c>
      <c r="M7630" t="str">
        <f t="shared" si="838"/>
        <v>Credit Card</v>
      </c>
      <c r="N7630" t="str">
        <f t="shared" si="839"/>
        <v>Takeaway</v>
      </c>
      <c r="O7630" s="8">
        <f t="shared" si="840"/>
        <v>45158</v>
      </c>
    </row>
    <row r="7631" spans="1:15" x14ac:dyDescent="0.35">
      <c r="A7631" t="s">
        <v>7652</v>
      </c>
      <c r="B7631" s="4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  <c r="I7631" s="4" t="str">
        <f t="shared" si="835"/>
        <v>Smoothie</v>
      </c>
      <c r="J7631" s="6">
        <f t="shared" si="836"/>
        <v>5</v>
      </c>
      <c r="K7631" s="6">
        <f t="shared" si="837"/>
        <v>3.0499777876499334</v>
      </c>
      <c r="L7631" s="6">
        <f t="shared" si="834"/>
        <v>20</v>
      </c>
      <c r="M7631" t="str">
        <f t="shared" si="838"/>
        <v>Digital Wallet</v>
      </c>
      <c r="N7631" t="str">
        <f t="shared" si="839"/>
        <v>Takeaway</v>
      </c>
      <c r="O7631" s="8">
        <f t="shared" si="840"/>
        <v>45032</v>
      </c>
    </row>
    <row r="7632" spans="1:15" x14ac:dyDescent="0.35">
      <c r="A7632" t="s">
        <v>7653</v>
      </c>
      <c r="B7632" s="4" t="s">
        <v>25</v>
      </c>
      <c r="C7632">
        <v>3</v>
      </c>
      <c r="D7632">
        <v>4</v>
      </c>
      <c r="E7632">
        <v>12</v>
      </c>
      <c r="H7632" s="1">
        <v>45056</v>
      </c>
      <c r="I7632" s="4" t="str">
        <f t="shared" si="835"/>
        <v>Smoothie</v>
      </c>
      <c r="J7632" s="6">
        <f t="shared" si="836"/>
        <v>3</v>
      </c>
      <c r="K7632" s="6">
        <f t="shared" si="837"/>
        <v>4</v>
      </c>
      <c r="L7632" s="6">
        <f t="shared" si="834"/>
        <v>12</v>
      </c>
      <c r="M7632" t="str">
        <f t="shared" si="838"/>
        <v>Default mode</v>
      </c>
      <c r="N7632" t="str">
        <f t="shared" si="839"/>
        <v>UNKNOWN</v>
      </c>
      <c r="O7632" s="8">
        <f t="shared" si="840"/>
        <v>45056</v>
      </c>
    </row>
    <row r="7633" spans="1:15" x14ac:dyDescent="0.35">
      <c r="A7633" t="s">
        <v>7654</v>
      </c>
      <c r="B7633" s="4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I7633" s="4" t="str">
        <f t="shared" si="835"/>
        <v>Smoothie</v>
      </c>
      <c r="J7633" s="6">
        <f t="shared" si="836"/>
        <v>1</v>
      </c>
      <c r="K7633" s="6">
        <f t="shared" si="837"/>
        <v>4</v>
      </c>
      <c r="L7633" s="6">
        <f t="shared" si="834"/>
        <v>4</v>
      </c>
      <c r="M7633" t="str">
        <f t="shared" si="838"/>
        <v>Credit Card</v>
      </c>
      <c r="N7633" t="str">
        <f t="shared" si="839"/>
        <v>UNKNOWN</v>
      </c>
      <c r="O7633" s="8">
        <f t="shared" si="840"/>
        <v>45026</v>
      </c>
    </row>
    <row r="7634" spans="1:15" x14ac:dyDescent="0.35">
      <c r="A7634" t="s">
        <v>7655</v>
      </c>
      <c r="B7634" s="4" t="s">
        <v>9</v>
      </c>
      <c r="C7634">
        <v>5</v>
      </c>
      <c r="D7634">
        <v>2</v>
      </c>
      <c r="E7634">
        <v>10</v>
      </c>
      <c r="H7634" s="1">
        <v>45001</v>
      </c>
      <c r="I7634" s="4" t="str">
        <f t="shared" si="835"/>
        <v>Coffee</v>
      </c>
      <c r="J7634" s="6">
        <f t="shared" si="836"/>
        <v>5</v>
      </c>
      <c r="K7634" s="6">
        <f t="shared" si="837"/>
        <v>2</v>
      </c>
      <c r="L7634" s="6">
        <f t="shared" si="834"/>
        <v>10</v>
      </c>
      <c r="M7634" t="str">
        <f t="shared" si="838"/>
        <v>Default mode</v>
      </c>
      <c r="N7634" t="str">
        <f t="shared" si="839"/>
        <v>UNKNOWN</v>
      </c>
      <c r="O7634" s="8">
        <f t="shared" si="840"/>
        <v>45001</v>
      </c>
    </row>
    <row r="7635" spans="1:15" x14ac:dyDescent="0.35">
      <c r="A7635" t="s">
        <v>7656</v>
      </c>
      <c r="B7635" s="4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I7635" s="4" t="str">
        <f t="shared" si="835"/>
        <v>Coffee</v>
      </c>
      <c r="J7635" s="6">
        <f t="shared" si="836"/>
        <v>2</v>
      </c>
      <c r="K7635" s="6">
        <f t="shared" si="837"/>
        <v>2</v>
      </c>
      <c r="L7635" s="6">
        <f t="shared" si="834"/>
        <v>4</v>
      </c>
      <c r="M7635" t="str">
        <f t="shared" si="838"/>
        <v>Cash</v>
      </c>
      <c r="N7635" t="str">
        <f t="shared" si="839"/>
        <v>UNKNOWN</v>
      </c>
      <c r="O7635" s="8">
        <f t="shared" si="840"/>
        <v>45263</v>
      </c>
    </row>
    <row r="7636" spans="1:15" x14ac:dyDescent="0.35">
      <c r="A7636" t="s">
        <v>7657</v>
      </c>
      <c r="B7636" s="4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 s="4" t="str">
        <f t="shared" si="835"/>
        <v>Sandwich</v>
      </c>
      <c r="J7636" s="6">
        <f t="shared" si="836"/>
        <v>1</v>
      </c>
      <c r="K7636" s="6">
        <f t="shared" si="837"/>
        <v>4</v>
      </c>
      <c r="L7636" s="6">
        <f t="shared" si="834"/>
        <v>4</v>
      </c>
      <c r="M7636" t="str">
        <f t="shared" si="838"/>
        <v>UNKNOWN</v>
      </c>
      <c r="N7636" t="str">
        <f t="shared" si="839"/>
        <v>UNKNOWN</v>
      </c>
      <c r="O7636" s="8">
        <f t="shared" si="840"/>
        <v>45124</v>
      </c>
    </row>
    <row r="7637" spans="1:15" x14ac:dyDescent="0.35">
      <c r="A7637" t="s">
        <v>7658</v>
      </c>
      <c r="B7637" s="4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I7637" s="4" t="str">
        <f t="shared" si="835"/>
        <v>UNKNOWN</v>
      </c>
      <c r="J7637" s="6">
        <f t="shared" si="836"/>
        <v>5</v>
      </c>
      <c r="K7637" s="6">
        <f t="shared" si="837"/>
        <v>1</v>
      </c>
      <c r="L7637" s="6">
        <f t="shared" si="834"/>
        <v>5</v>
      </c>
      <c r="M7637" t="str">
        <f t="shared" si="838"/>
        <v>Credit Card</v>
      </c>
      <c r="N7637" t="str">
        <f t="shared" si="839"/>
        <v>Takeaway</v>
      </c>
      <c r="O7637" s="8">
        <f t="shared" si="840"/>
        <v>45207</v>
      </c>
    </row>
    <row r="7638" spans="1:15" x14ac:dyDescent="0.35">
      <c r="A7638" t="s">
        <v>7659</v>
      </c>
      <c r="B7638" s="4" t="s">
        <v>9</v>
      </c>
      <c r="C7638">
        <v>3</v>
      </c>
      <c r="D7638">
        <v>2</v>
      </c>
      <c r="G7638" t="s">
        <v>15</v>
      </c>
      <c r="H7638" s="1">
        <v>44962</v>
      </c>
      <c r="I7638" s="4" t="str">
        <f t="shared" si="835"/>
        <v>Coffee</v>
      </c>
      <c r="J7638" s="6">
        <f t="shared" si="836"/>
        <v>3</v>
      </c>
      <c r="K7638" s="6">
        <f t="shared" si="837"/>
        <v>2</v>
      </c>
      <c r="L7638" s="6">
        <f t="shared" si="834"/>
        <v>6</v>
      </c>
      <c r="M7638" t="str">
        <f t="shared" si="838"/>
        <v>Default mode</v>
      </c>
      <c r="N7638" t="str">
        <f t="shared" si="839"/>
        <v>In-store</v>
      </c>
      <c r="O7638" s="8">
        <f t="shared" si="840"/>
        <v>44962</v>
      </c>
    </row>
    <row r="7639" spans="1:15" x14ac:dyDescent="0.35">
      <c r="A7639" t="s">
        <v>7660</v>
      </c>
      <c r="B7639" s="4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I7639" s="4" t="str">
        <f t="shared" si="835"/>
        <v>Tea</v>
      </c>
      <c r="J7639" s="6">
        <f t="shared" si="836"/>
        <v>5</v>
      </c>
      <c r="K7639" s="6">
        <f t="shared" si="837"/>
        <v>1.5</v>
      </c>
      <c r="L7639" s="6">
        <f t="shared" si="834"/>
        <v>7.5</v>
      </c>
      <c r="M7639" t="str">
        <f t="shared" si="838"/>
        <v>Cash</v>
      </c>
      <c r="N7639" t="str">
        <f t="shared" si="839"/>
        <v>In-store</v>
      </c>
      <c r="O7639" s="8">
        <f t="shared" si="840"/>
        <v>44949</v>
      </c>
    </row>
    <row r="7640" spans="1:15" x14ac:dyDescent="0.35">
      <c r="A7640" t="s">
        <v>7661</v>
      </c>
      <c r="B7640" s="4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  <c r="I7640" s="4" t="str">
        <f t="shared" si="835"/>
        <v>Coffee</v>
      </c>
      <c r="J7640" s="6">
        <f t="shared" si="836"/>
        <v>3</v>
      </c>
      <c r="K7640" s="6">
        <f t="shared" si="837"/>
        <v>2</v>
      </c>
      <c r="L7640" s="6">
        <f t="shared" si="834"/>
        <v>6</v>
      </c>
      <c r="M7640" t="str">
        <f t="shared" si="838"/>
        <v>Digital Wallet</v>
      </c>
      <c r="N7640" t="str">
        <f t="shared" si="839"/>
        <v>UNKNOWN</v>
      </c>
      <c r="O7640" s="8">
        <f t="shared" si="840"/>
        <v>45063</v>
      </c>
    </row>
    <row r="7641" spans="1:15" x14ac:dyDescent="0.35">
      <c r="A7641" t="s">
        <v>7662</v>
      </c>
      <c r="B7641" s="4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I7641" s="4" t="str">
        <f t="shared" si="835"/>
        <v>Salad</v>
      </c>
      <c r="J7641" s="6">
        <f t="shared" si="836"/>
        <v>4</v>
      </c>
      <c r="K7641" s="6">
        <f t="shared" si="837"/>
        <v>5</v>
      </c>
      <c r="L7641" s="6">
        <f t="shared" si="834"/>
        <v>20</v>
      </c>
      <c r="M7641" t="str">
        <f t="shared" si="838"/>
        <v>Credit Card</v>
      </c>
      <c r="N7641" t="str">
        <f t="shared" si="839"/>
        <v>Takeaway</v>
      </c>
      <c r="O7641" s="8">
        <f t="shared" si="840"/>
        <v>44954</v>
      </c>
    </row>
    <row r="7642" spans="1:15" x14ac:dyDescent="0.35">
      <c r="A7642" t="s">
        <v>7663</v>
      </c>
      <c r="B7642" s="4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I7642" s="4" t="str">
        <f t="shared" si="835"/>
        <v>Salad</v>
      </c>
      <c r="J7642" s="6">
        <f t="shared" si="836"/>
        <v>4</v>
      </c>
      <c r="K7642" s="6">
        <f t="shared" si="837"/>
        <v>5</v>
      </c>
      <c r="L7642" s="6">
        <f t="shared" si="834"/>
        <v>20</v>
      </c>
      <c r="M7642" t="str">
        <f t="shared" si="838"/>
        <v>Cash</v>
      </c>
      <c r="N7642" t="str">
        <f t="shared" si="839"/>
        <v>UNKNOWN</v>
      </c>
      <c r="O7642" s="8">
        <f t="shared" si="840"/>
        <v>44935</v>
      </c>
    </row>
    <row r="7643" spans="1:15" x14ac:dyDescent="0.35">
      <c r="A7643" t="s">
        <v>7664</v>
      </c>
      <c r="B7643" s="4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I7643" s="4" t="str">
        <f t="shared" si="835"/>
        <v>Smoothie</v>
      </c>
      <c r="J7643" s="6">
        <f t="shared" si="836"/>
        <v>2</v>
      </c>
      <c r="K7643" s="6">
        <f t="shared" si="837"/>
        <v>4</v>
      </c>
      <c r="L7643" s="6">
        <f t="shared" si="834"/>
        <v>8</v>
      </c>
      <c r="M7643" t="str">
        <f t="shared" si="838"/>
        <v>Credit Card</v>
      </c>
      <c r="N7643" t="str">
        <f t="shared" si="839"/>
        <v>UNKNOWN</v>
      </c>
      <c r="O7643" s="8">
        <f t="shared" si="840"/>
        <v>44980</v>
      </c>
    </row>
    <row r="7644" spans="1:15" x14ac:dyDescent="0.35">
      <c r="A7644" t="s">
        <v>7665</v>
      </c>
      <c r="B7644" s="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I7644" s="4" t="str">
        <f t="shared" si="835"/>
        <v>UNKNOWN</v>
      </c>
      <c r="J7644" s="6">
        <f t="shared" si="836"/>
        <v>2</v>
      </c>
      <c r="K7644" s="6">
        <f t="shared" si="837"/>
        <v>2</v>
      </c>
      <c r="L7644" s="6">
        <f t="shared" si="834"/>
        <v>4</v>
      </c>
      <c r="M7644" t="str">
        <f t="shared" si="838"/>
        <v>Cash</v>
      </c>
      <c r="N7644" t="str">
        <f t="shared" si="839"/>
        <v>Takeaway</v>
      </c>
      <c r="O7644" s="8">
        <f t="shared" si="840"/>
        <v>45122</v>
      </c>
    </row>
    <row r="7645" spans="1:15" x14ac:dyDescent="0.35">
      <c r="A7645" t="s">
        <v>7666</v>
      </c>
      <c r="B7645" s="4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I7645" s="4" t="str">
        <f t="shared" si="835"/>
        <v>UNKNOWN</v>
      </c>
      <c r="J7645" s="6">
        <f t="shared" si="836"/>
        <v>2</v>
      </c>
      <c r="K7645" s="6">
        <f t="shared" si="837"/>
        <v>2</v>
      </c>
      <c r="L7645" s="6">
        <f t="shared" si="834"/>
        <v>4</v>
      </c>
      <c r="M7645" t="str">
        <f t="shared" si="838"/>
        <v>Cash</v>
      </c>
      <c r="N7645" t="str">
        <f t="shared" si="839"/>
        <v>UNKNOWN</v>
      </c>
      <c r="O7645" s="8">
        <f t="shared" si="840"/>
        <v>45094</v>
      </c>
    </row>
    <row r="7646" spans="1:15" x14ac:dyDescent="0.35">
      <c r="A7646" t="s">
        <v>7667</v>
      </c>
      <c r="B7646" s="4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  <c r="I7646" s="4" t="str">
        <f t="shared" si="835"/>
        <v>Smoothie</v>
      </c>
      <c r="J7646" s="6">
        <f t="shared" si="836"/>
        <v>4</v>
      </c>
      <c r="K7646" s="6">
        <f t="shared" si="837"/>
        <v>4</v>
      </c>
      <c r="L7646" s="6">
        <f t="shared" si="834"/>
        <v>16</v>
      </c>
      <c r="M7646" t="str">
        <f t="shared" si="838"/>
        <v>UNKNOWN</v>
      </c>
      <c r="N7646" t="str">
        <f t="shared" si="839"/>
        <v>Takeaway</v>
      </c>
      <c r="O7646" s="8">
        <f t="shared" si="840"/>
        <v>45012</v>
      </c>
    </row>
    <row r="7647" spans="1:15" x14ac:dyDescent="0.35">
      <c r="A7647" t="s">
        <v>7668</v>
      </c>
      <c r="B7647" s="4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  <c r="I7647" s="4" t="str">
        <f t="shared" si="835"/>
        <v>Smoothie</v>
      </c>
      <c r="J7647" s="6">
        <f t="shared" si="836"/>
        <v>3</v>
      </c>
      <c r="K7647" s="6">
        <f t="shared" si="837"/>
        <v>4</v>
      </c>
      <c r="L7647" s="6">
        <f t="shared" si="834"/>
        <v>12</v>
      </c>
      <c r="M7647" t="str">
        <f t="shared" si="838"/>
        <v>Digital Wallet</v>
      </c>
      <c r="N7647" t="str">
        <f t="shared" si="839"/>
        <v>Takeaway</v>
      </c>
      <c r="O7647" s="8">
        <f t="shared" si="840"/>
        <v>44972</v>
      </c>
    </row>
    <row r="7648" spans="1:15" x14ac:dyDescent="0.35">
      <c r="A7648" t="s">
        <v>7669</v>
      </c>
      <c r="B7648" s="4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I7648" s="4" t="str">
        <f t="shared" si="835"/>
        <v>Coffee</v>
      </c>
      <c r="J7648" s="6">
        <f t="shared" si="836"/>
        <v>5</v>
      </c>
      <c r="K7648" s="6">
        <f t="shared" si="837"/>
        <v>2</v>
      </c>
      <c r="L7648" s="6">
        <f t="shared" si="834"/>
        <v>10</v>
      </c>
      <c r="M7648" t="str">
        <f t="shared" si="838"/>
        <v>Credit Card</v>
      </c>
      <c r="N7648" t="str">
        <f t="shared" si="839"/>
        <v>Takeaway</v>
      </c>
      <c r="O7648" s="8">
        <f t="shared" si="840"/>
        <v>45229</v>
      </c>
    </row>
    <row r="7649" spans="1:15" x14ac:dyDescent="0.35">
      <c r="A7649" t="s">
        <v>7670</v>
      </c>
      <c r="B7649" s="4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  <c r="I7649" s="4" t="str">
        <f t="shared" si="835"/>
        <v>Sandwich</v>
      </c>
      <c r="J7649" s="6">
        <f t="shared" si="836"/>
        <v>5</v>
      </c>
      <c r="K7649" s="6">
        <f t="shared" si="837"/>
        <v>4</v>
      </c>
      <c r="L7649" s="6">
        <f t="shared" si="834"/>
        <v>20</v>
      </c>
      <c r="M7649" t="str">
        <f t="shared" si="838"/>
        <v>Digital Wallet</v>
      </c>
      <c r="N7649" t="str">
        <f t="shared" si="839"/>
        <v>In-store</v>
      </c>
      <c r="O7649" s="8">
        <f t="shared" si="840"/>
        <v>45138</v>
      </c>
    </row>
    <row r="7650" spans="1:15" x14ac:dyDescent="0.35">
      <c r="A7650" t="s">
        <v>7671</v>
      </c>
      <c r="B7650" s="4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I7650" s="4" t="str">
        <f t="shared" si="835"/>
        <v>Juice</v>
      </c>
      <c r="J7650" s="6">
        <f t="shared" si="836"/>
        <v>3</v>
      </c>
      <c r="K7650" s="6">
        <f t="shared" si="837"/>
        <v>3</v>
      </c>
      <c r="L7650" s="6">
        <f t="shared" si="834"/>
        <v>9</v>
      </c>
      <c r="M7650" t="str">
        <f t="shared" si="838"/>
        <v>Cash</v>
      </c>
      <c r="N7650" t="str">
        <f t="shared" si="839"/>
        <v>UNKNOWN</v>
      </c>
      <c r="O7650" s="8">
        <f t="shared" si="840"/>
        <v>45277</v>
      </c>
    </row>
    <row r="7651" spans="1:15" x14ac:dyDescent="0.35">
      <c r="A7651" t="s">
        <v>7672</v>
      </c>
      <c r="B7651" s="4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I7651" s="4" t="str">
        <f t="shared" si="835"/>
        <v>Cookie</v>
      </c>
      <c r="J7651" s="6">
        <f t="shared" si="836"/>
        <v>3</v>
      </c>
      <c r="K7651" s="6">
        <f t="shared" si="837"/>
        <v>1</v>
      </c>
      <c r="L7651" s="6">
        <f t="shared" si="834"/>
        <v>3</v>
      </c>
      <c r="M7651" t="str">
        <f t="shared" si="838"/>
        <v>Credit Card</v>
      </c>
      <c r="N7651" t="str">
        <f t="shared" si="839"/>
        <v>UNKNOWN</v>
      </c>
      <c r="O7651" s="8">
        <f t="shared" si="840"/>
        <v>44970</v>
      </c>
    </row>
    <row r="7652" spans="1:15" x14ac:dyDescent="0.35">
      <c r="A7652" t="s">
        <v>7673</v>
      </c>
      <c r="B7652" s="4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  <c r="I7652" s="4" t="str">
        <f t="shared" si="835"/>
        <v>Smoothie</v>
      </c>
      <c r="J7652" s="6">
        <f t="shared" si="836"/>
        <v>1</v>
      </c>
      <c r="K7652" s="6">
        <f t="shared" si="837"/>
        <v>4</v>
      </c>
      <c r="L7652" s="6">
        <f t="shared" si="834"/>
        <v>4</v>
      </c>
      <c r="M7652" t="str">
        <f t="shared" si="838"/>
        <v>Credit Card</v>
      </c>
      <c r="N7652" t="str">
        <f t="shared" si="839"/>
        <v>UNKNOWN</v>
      </c>
      <c r="O7652" s="8">
        <f t="shared" si="840"/>
        <v>45282</v>
      </c>
    </row>
    <row r="7653" spans="1:15" x14ac:dyDescent="0.35">
      <c r="A7653" t="s">
        <v>7674</v>
      </c>
      <c r="B7653" s="4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I7653" s="4" t="str">
        <f t="shared" si="835"/>
        <v>Salad</v>
      </c>
      <c r="J7653" s="6">
        <f t="shared" si="836"/>
        <v>3</v>
      </c>
      <c r="K7653" s="6">
        <f t="shared" si="837"/>
        <v>5</v>
      </c>
      <c r="L7653" s="6">
        <f t="shared" si="834"/>
        <v>15</v>
      </c>
      <c r="M7653" t="str">
        <f t="shared" si="838"/>
        <v>Cash</v>
      </c>
      <c r="N7653" t="str">
        <f t="shared" si="839"/>
        <v>In-store</v>
      </c>
      <c r="O7653" s="8">
        <f t="shared" si="840"/>
        <v>45087</v>
      </c>
    </row>
    <row r="7654" spans="1:15" x14ac:dyDescent="0.35">
      <c r="A7654" t="s">
        <v>7675</v>
      </c>
      <c r="B7654" s="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  <c r="I7654" s="4" t="str">
        <f t="shared" si="835"/>
        <v>Sandwich</v>
      </c>
      <c r="J7654" s="6">
        <f t="shared" si="836"/>
        <v>3</v>
      </c>
      <c r="K7654" s="6">
        <f t="shared" si="837"/>
        <v>4</v>
      </c>
      <c r="L7654" s="6">
        <f t="shared" si="834"/>
        <v>12</v>
      </c>
      <c r="M7654" t="str">
        <f t="shared" si="838"/>
        <v>UNKNOWN</v>
      </c>
      <c r="N7654" t="str">
        <f t="shared" si="839"/>
        <v>Takeaway</v>
      </c>
      <c r="O7654" s="8">
        <f t="shared" si="840"/>
        <v>44930</v>
      </c>
    </row>
    <row r="7655" spans="1:15" x14ac:dyDescent="0.35">
      <c r="A7655" t="s">
        <v>7676</v>
      </c>
      <c r="B7655" s="4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  <c r="I7655" s="4" t="str">
        <f t="shared" si="835"/>
        <v>Salad</v>
      </c>
      <c r="J7655" s="6">
        <f t="shared" si="836"/>
        <v>4</v>
      </c>
      <c r="K7655" s="6">
        <f t="shared" si="837"/>
        <v>5</v>
      </c>
      <c r="L7655" s="6">
        <f t="shared" si="834"/>
        <v>20</v>
      </c>
      <c r="M7655" t="str">
        <f t="shared" si="838"/>
        <v>Digital Wallet</v>
      </c>
      <c r="N7655" t="str">
        <f t="shared" si="839"/>
        <v>In-store</v>
      </c>
      <c r="O7655" s="8">
        <f t="shared" si="840"/>
        <v>45148</v>
      </c>
    </row>
    <row r="7656" spans="1:15" x14ac:dyDescent="0.35">
      <c r="A7656" t="s">
        <v>7677</v>
      </c>
      <c r="B7656" s="4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  <c r="I7656" s="4" t="str">
        <f t="shared" si="835"/>
        <v>Salad</v>
      </c>
      <c r="J7656" s="6">
        <f t="shared" si="836"/>
        <v>2</v>
      </c>
      <c r="K7656" s="6">
        <f t="shared" si="837"/>
        <v>5</v>
      </c>
      <c r="L7656" s="6">
        <f t="shared" si="834"/>
        <v>10</v>
      </c>
      <c r="M7656" t="str">
        <f t="shared" si="838"/>
        <v>Cash</v>
      </c>
      <c r="N7656" t="str">
        <f t="shared" si="839"/>
        <v>In-store</v>
      </c>
      <c r="O7656" s="8">
        <f t="shared" si="840"/>
        <v>44993</v>
      </c>
    </row>
    <row r="7657" spans="1:15" x14ac:dyDescent="0.35">
      <c r="A7657" t="s">
        <v>7678</v>
      </c>
      <c r="B7657" s="4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  <c r="I7657" s="4" t="str">
        <f t="shared" si="835"/>
        <v>Cookie</v>
      </c>
      <c r="J7657" s="6">
        <f t="shared" si="836"/>
        <v>1</v>
      </c>
      <c r="K7657" s="6">
        <f t="shared" si="837"/>
        <v>1</v>
      </c>
      <c r="L7657" s="6">
        <f t="shared" si="834"/>
        <v>1</v>
      </c>
      <c r="M7657" t="str">
        <f t="shared" si="838"/>
        <v>Cash</v>
      </c>
      <c r="N7657" t="str">
        <f t="shared" si="839"/>
        <v>UNKNOWN</v>
      </c>
      <c r="O7657" s="8">
        <f t="shared" si="840"/>
        <v>44927</v>
      </c>
    </row>
    <row r="7658" spans="1:15" x14ac:dyDescent="0.35">
      <c r="A7658" t="s">
        <v>7679</v>
      </c>
      <c r="B7658" s="4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  <c r="I7658" s="4" t="str">
        <f t="shared" si="835"/>
        <v>Coffee</v>
      </c>
      <c r="J7658" s="6">
        <f t="shared" si="836"/>
        <v>3</v>
      </c>
      <c r="K7658" s="6">
        <f t="shared" si="837"/>
        <v>2</v>
      </c>
      <c r="L7658" s="6">
        <f t="shared" si="834"/>
        <v>6</v>
      </c>
      <c r="M7658" t="str">
        <f t="shared" si="838"/>
        <v>Cash</v>
      </c>
      <c r="N7658" t="str">
        <f t="shared" si="839"/>
        <v>UNKNOWN</v>
      </c>
      <c r="O7658" s="8">
        <f t="shared" si="840"/>
        <v>45241</v>
      </c>
    </row>
    <row r="7659" spans="1:15" x14ac:dyDescent="0.35">
      <c r="A7659" t="s">
        <v>7680</v>
      </c>
      <c r="B7659" s="4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I7659" s="4" t="str">
        <f t="shared" si="835"/>
        <v>Cookie</v>
      </c>
      <c r="J7659" s="6">
        <f t="shared" si="836"/>
        <v>4</v>
      </c>
      <c r="K7659" s="6">
        <f t="shared" si="837"/>
        <v>1</v>
      </c>
      <c r="L7659" s="6">
        <f t="shared" si="834"/>
        <v>4</v>
      </c>
      <c r="M7659" t="str">
        <f t="shared" si="838"/>
        <v>Credit Card</v>
      </c>
      <c r="N7659" t="str">
        <f t="shared" si="839"/>
        <v>In-store</v>
      </c>
      <c r="O7659" s="8">
        <f t="shared" si="840"/>
        <v>45215</v>
      </c>
    </row>
    <row r="7660" spans="1:15" x14ac:dyDescent="0.35">
      <c r="A7660" t="s">
        <v>7681</v>
      </c>
      <c r="B7660" s="4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I7660" s="4" t="str">
        <f t="shared" si="835"/>
        <v>Salad</v>
      </c>
      <c r="J7660" s="6">
        <f t="shared" si="836"/>
        <v>1</v>
      </c>
      <c r="K7660" s="6">
        <f t="shared" si="837"/>
        <v>5</v>
      </c>
      <c r="L7660" s="6">
        <f t="shared" si="834"/>
        <v>5</v>
      </c>
      <c r="M7660" t="str">
        <f t="shared" si="838"/>
        <v>Default mode</v>
      </c>
      <c r="N7660" t="str">
        <f t="shared" si="839"/>
        <v>Takeaway</v>
      </c>
      <c r="O7660" s="8">
        <f t="shared" si="840"/>
        <v>45064</v>
      </c>
    </row>
    <row r="7661" spans="1:15" x14ac:dyDescent="0.35">
      <c r="A7661" t="s">
        <v>7682</v>
      </c>
      <c r="B7661" s="4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I7661" s="4" t="str">
        <f t="shared" si="835"/>
        <v>Coffee</v>
      </c>
      <c r="J7661" s="6">
        <f t="shared" si="836"/>
        <v>3</v>
      </c>
      <c r="K7661" s="6">
        <f t="shared" si="837"/>
        <v>2</v>
      </c>
      <c r="L7661" s="6">
        <f t="shared" si="834"/>
        <v>6</v>
      </c>
      <c r="M7661" t="str">
        <f t="shared" si="838"/>
        <v>Default mode</v>
      </c>
      <c r="N7661" t="str">
        <f t="shared" si="839"/>
        <v>Takeaway</v>
      </c>
      <c r="O7661" s="8">
        <f t="shared" si="840"/>
        <v>45183</v>
      </c>
    </row>
    <row r="7662" spans="1:15" x14ac:dyDescent="0.35">
      <c r="A7662" t="s">
        <v>7683</v>
      </c>
      <c r="B7662" s="4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  <c r="I7662" s="4" t="str">
        <f t="shared" si="835"/>
        <v>Cake</v>
      </c>
      <c r="J7662" s="6">
        <f t="shared" si="836"/>
        <v>5</v>
      </c>
      <c r="K7662" s="6">
        <f t="shared" si="837"/>
        <v>3</v>
      </c>
      <c r="L7662" s="6">
        <f t="shared" si="834"/>
        <v>15</v>
      </c>
      <c r="M7662" t="str">
        <f t="shared" si="838"/>
        <v>Digital Wallet</v>
      </c>
      <c r="N7662" t="str">
        <f t="shared" si="839"/>
        <v>UNKNOWN</v>
      </c>
      <c r="O7662" s="8">
        <f t="shared" si="840"/>
        <v>44927</v>
      </c>
    </row>
    <row r="7663" spans="1:15" x14ac:dyDescent="0.35">
      <c r="A7663" t="s">
        <v>7684</v>
      </c>
      <c r="B7663" s="4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I7663" s="4" t="str">
        <f t="shared" si="835"/>
        <v>Coffee</v>
      </c>
      <c r="J7663" s="6">
        <f t="shared" si="836"/>
        <v>3</v>
      </c>
      <c r="K7663" s="6">
        <f t="shared" si="837"/>
        <v>2</v>
      </c>
      <c r="L7663" s="6">
        <f t="shared" si="834"/>
        <v>6</v>
      </c>
      <c r="M7663" t="str">
        <f t="shared" si="838"/>
        <v>Cash</v>
      </c>
      <c r="N7663" t="str">
        <f t="shared" si="839"/>
        <v>Takeaway</v>
      </c>
      <c r="O7663" s="8">
        <f t="shared" si="840"/>
        <v>45226</v>
      </c>
    </row>
    <row r="7664" spans="1:15" x14ac:dyDescent="0.35">
      <c r="A7664" t="s">
        <v>7685</v>
      </c>
      <c r="B7664" s="4" t="s">
        <v>65</v>
      </c>
      <c r="C7664">
        <v>3</v>
      </c>
      <c r="D7664">
        <v>1.5</v>
      </c>
      <c r="E7664">
        <v>4.5</v>
      </c>
      <c r="H7664" s="1">
        <v>45197</v>
      </c>
      <c r="I7664" s="4" t="str">
        <f t="shared" si="835"/>
        <v>Tea</v>
      </c>
      <c r="J7664" s="6">
        <f t="shared" si="836"/>
        <v>3</v>
      </c>
      <c r="K7664" s="6">
        <f t="shared" si="837"/>
        <v>1.5</v>
      </c>
      <c r="L7664" s="6">
        <f t="shared" si="834"/>
        <v>4.5</v>
      </c>
      <c r="M7664" t="str">
        <f t="shared" si="838"/>
        <v>Default mode</v>
      </c>
      <c r="N7664" t="str">
        <f t="shared" si="839"/>
        <v>UNKNOWN</v>
      </c>
      <c r="O7664" s="8">
        <f t="shared" si="840"/>
        <v>45197</v>
      </c>
    </row>
    <row r="7665" spans="1:15" x14ac:dyDescent="0.35">
      <c r="A7665" t="s">
        <v>7686</v>
      </c>
      <c r="B7665" s="4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I7665" s="4" t="str">
        <f t="shared" si="835"/>
        <v>Cookie</v>
      </c>
      <c r="J7665" s="6">
        <f t="shared" si="836"/>
        <v>2</v>
      </c>
      <c r="K7665" s="6">
        <f t="shared" si="837"/>
        <v>1</v>
      </c>
      <c r="L7665" s="6">
        <f t="shared" si="834"/>
        <v>2</v>
      </c>
      <c r="M7665" t="str">
        <f t="shared" si="838"/>
        <v>Default mode</v>
      </c>
      <c r="N7665" t="str">
        <f t="shared" si="839"/>
        <v>In-store</v>
      </c>
      <c r="O7665" s="8">
        <f t="shared" si="840"/>
        <v>45126</v>
      </c>
    </row>
    <row r="7666" spans="1:15" x14ac:dyDescent="0.35">
      <c r="A7666" t="s">
        <v>7687</v>
      </c>
      <c r="B7666" s="4" t="s">
        <v>65</v>
      </c>
      <c r="C7666">
        <v>1</v>
      </c>
      <c r="D7666">
        <v>1.5</v>
      </c>
      <c r="F7666" t="s">
        <v>23</v>
      </c>
      <c r="H7666" s="1">
        <v>44938</v>
      </c>
      <c r="I7666" s="4" t="str">
        <f t="shared" si="835"/>
        <v>Tea</v>
      </c>
      <c r="J7666" s="6">
        <f t="shared" si="836"/>
        <v>1</v>
      </c>
      <c r="K7666" s="6">
        <f t="shared" si="837"/>
        <v>1.5</v>
      </c>
      <c r="L7666" s="6">
        <f t="shared" si="834"/>
        <v>1.5</v>
      </c>
      <c r="M7666" t="str">
        <f t="shared" si="838"/>
        <v>Digital Wallet</v>
      </c>
      <c r="N7666" t="str">
        <f t="shared" si="839"/>
        <v>UNKNOWN</v>
      </c>
      <c r="O7666" s="8">
        <f t="shared" si="840"/>
        <v>44938</v>
      </c>
    </row>
    <row r="7667" spans="1:15" x14ac:dyDescent="0.35">
      <c r="A7667" t="s">
        <v>7688</v>
      </c>
      <c r="B7667" s="4" t="s">
        <v>13</v>
      </c>
      <c r="C7667">
        <v>5</v>
      </c>
      <c r="D7667">
        <v>3</v>
      </c>
      <c r="E7667">
        <v>15</v>
      </c>
      <c r="H7667" s="1">
        <v>45277</v>
      </c>
      <c r="I7667" s="4" t="str">
        <f t="shared" si="835"/>
        <v>Cake</v>
      </c>
      <c r="J7667" s="6">
        <f t="shared" si="836"/>
        <v>5</v>
      </c>
      <c r="K7667" s="6">
        <f t="shared" si="837"/>
        <v>3</v>
      </c>
      <c r="L7667" s="6">
        <f t="shared" si="834"/>
        <v>15</v>
      </c>
      <c r="M7667" t="str">
        <f t="shared" si="838"/>
        <v>Default mode</v>
      </c>
      <c r="N7667" t="str">
        <f t="shared" si="839"/>
        <v>UNKNOWN</v>
      </c>
      <c r="O7667" s="8">
        <f t="shared" si="840"/>
        <v>45277</v>
      </c>
    </row>
    <row r="7668" spans="1:15" x14ac:dyDescent="0.35">
      <c r="A7668" t="s">
        <v>7689</v>
      </c>
      <c r="B7668" s="4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  <c r="I7668" s="4" t="str">
        <f t="shared" si="835"/>
        <v>Cookie</v>
      </c>
      <c r="J7668" s="6">
        <f t="shared" si="836"/>
        <v>4</v>
      </c>
      <c r="K7668" s="6">
        <f t="shared" si="837"/>
        <v>1</v>
      </c>
      <c r="L7668" s="6">
        <f t="shared" si="834"/>
        <v>4</v>
      </c>
      <c r="M7668" t="str">
        <f t="shared" si="838"/>
        <v>Digital Wallet</v>
      </c>
      <c r="N7668" t="str">
        <f t="shared" si="839"/>
        <v>UNKNOWN</v>
      </c>
      <c r="O7668" s="8">
        <f t="shared" si="840"/>
        <v>45247</v>
      </c>
    </row>
    <row r="7669" spans="1:15" x14ac:dyDescent="0.35">
      <c r="A7669" t="s">
        <v>7690</v>
      </c>
      <c r="B7669" s="4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I7669" s="4" t="str">
        <f t="shared" si="835"/>
        <v>Sandwich</v>
      </c>
      <c r="J7669" s="6">
        <f t="shared" si="836"/>
        <v>5</v>
      </c>
      <c r="K7669" s="6">
        <f t="shared" si="837"/>
        <v>4</v>
      </c>
      <c r="L7669" s="6">
        <f t="shared" si="834"/>
        <v>20</v>
      </c>
      <c r="M7669" t="str">
        <f t="shared" si="838"/>
        <v>Credit Card</v>
      </c>
      <c r="N7669" t="str">
        <f t="shared" si="839"/>
        <v>In-store</v>
      </c>
      <c r="O7669" s="8">
        <f t="shared" si="840"/>
        <v>45159</v>
      </c>
    </row>
    <row r="7670" spans="1:15" x14ac:dyDescent="0.35">
      <c r="A7670" t="s">
        <v>7691</v>
      </c>
      <c r="B7670" s="4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I7670" s="4" t="str">
        <f t="shared" si="835"/>
        <v>Sandwich</v>
      </c>
      <c r="J7670" s="6">
        <f t="shared" si="836"/>
        <v>5</v>
      </c>
      <c r="K7670" s="6">
        <f t="shared" si="837"/>
        <v>4</v>
      </c>
      <c r="L7670" s="6">
        <f t="shared" si="834"/>
        <v>20</v>
      </c>
      <c r="M7670" t="str">
        <f t="shared" si="838"/>
        <v>Credit Card</v>
      </c>
      <c r="N7670" t="str">
        <f t="shared" si="839"/>
        <v>Takeaway</v>
      </c>
      <c r="O7670" s="8">
        <f t="shared" si="840"/>
        <v>45090</v>
      </c>
    </row>
    <row r="7671" spans="1:15" x14ac:dyDescent="0.35">
      <c r="A7671" t="s">
        <v>7692</v>
      </c>
      <c r="B7671" s="4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I7671" s="4" t="str">
        <f t="shared" si="835"/>
        <v>Juice</v>
      </c>
      <c r="J7671" s="6">
        <f t="shared" si="836"/>
        <v>2</v>
      </c>
      <c r="K7671" s="6">
        <f t="shared" si="837"/>
        <v>3</v>
      </c>
      <c r="L7671" s="6">
        <f t="shared" si="834"/>
        <v>6</v>
      </c>
      <c r="M7671" t="str">
        <f t="shared" si="838"/>
        <v>Cash</v>
      </c>
      <c r="N7671" t="str">
        <f t="shared" si="839"/>
        <v>In-store</v>
      </c>
      <c r="O7671" s="8">
        <f t="shared" si="840"/>
        <v>44956</v>
      </c>
    </row>
    <row r="7672" spans="1:15" x14ac:dyDescent="0.35">
      <c r="A7672" t="s">
        <v>7693</v>
      </c>
      <c r="B7672" s="4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  <c r="I7672" s="4" t="str">
        <f t="shared" si="835"/>
        <v>Salad</v>
      </c>
      <c r="J7672" s="6">
        <f t="shared" si="836"/>
        <v>4</v>
      </c>
      <c r="K7672" s="6">
        <f t="shared" si="837"/>
        <v>5</v>
      </c>
      <c r="L7672" s="6">
        <f t="shared" si="834"/>
        <v>20</v>
      </c>
      <c r="M7672" t="str">
        <f t="shared" si="838"/>
        <v>Credit Card</v>
      </c>
      <c r="N7672" t="str">
        <f t="shared" si="839"/>
        <v>UNKNOWN</v>
      </c>
      <c r="O7672" s="8">
        <f t="shared" si="840"/>
        <v>45252</v>
      </c>
    </row>
    <row r="7673" spans="1:15" x14ac:dyDescent="0.35">
      <c r="A7673" t="s">
        <v>7694</v>
      </c>
      <c r="B7673" s="4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I7673" s="4" t="str">
        <f t="shared" si="835"/>
        <v>Sandwich</v>
      </c>
      <c r="J7673" s="6">
        <f t="shared" si="836"/>
        <v>5</v>
      </c>
      <c r="K7673" s="6">
        <f t="shared" si="837"/>
        <v>4</v>
      </c>
      <c r="L7673" s="6">
        <f t="shared" si="834"/>
        <v>20</v>
      </c>
      <c r="M7673" t="str">
        <f t="shared" si="838"/>
        <v>Cash</v>
      </c>
      <c r="N7673" t="str">
        <f t="shared" si="839"/>
        <v>UNKNOWN</v>
      </c>
      <c r="O7673" s="8">
        <f t="shared" si="840"/>
        <v>45003</v>
      </c>
    </row>
    <row r="7674" spans="1:15" x14ac:dyDescent="0.35">
      <c r="A7674" t="s">
        <v>7695</v>
      </c>
      <c r="B7674" s="4" t="s">
        <v>39</v>
      </c>
      <c r="C7674">
        <v>4</v>
      </c>
      <c r="D7674">
        <v>3</v>
      </c>
      <c r="E7674">
        <v>12</v>
      </c>
      <c r="H7674" s="1">
        <v>45012</v>
      </c>
      <c r="I7674" s="4" t="str">
        <f t="shared" si="835"/>
        <v>Juice</v>
      </c>
      <c r="J7674" s="6">
        <f t="shared" si="836"/>
        <v>4</v>
      </c>
      <c r="K7674" s="6">
        <f t="shared" si="837"/>
        <v>3</v>
      </c>
      <c r="L7674" s="6">
        <f t="shared" si="834"/>
        <v>12</v>
      </c>
      <c r="M7674" t="str">
        <f t="shared" si="838"/>
        <v>Default mode</v>
      </c>
      <c r="N7674" t="str">
        <f t="shared" si="839"/>
        <v>UNKNOWN</v>
      </c>
      <c r="O7674" s="8">
        <f t="shared" si="840"/>
        <v>45012</v>
      </c>
    </row>
    <row r="7675" spans="1:15" x14ac:dyDescent="0.35">
      <c r="A7675" t="s">
        <v>7696</v>
      </c>
      <c r="B7675" s="4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I7675" s="4" t="str">
        <f t="shared" si="835"/>
        <v>Cookie</v>
      </c>
      <c r="J7675" s="6">
        <f t="shared" si="836"/>
        <v>3</v>
      </c>
      <c r="K7675" s="6">
        <f t="shared" si="837"/>
        <v>1</v>
      </c>
      <c r="L7675" s="6">
        <f t="shared" si="834"/>
        <v>3</v>
      </c>
      <c r="M7675" t="str">
        <f t="shared" si="838"/>
        <v>Default mode</v>
      </c>
      <c r="N7675" t="str">
        <f t="shared" si="839"/>
        <v>Takeaway</v>
      </c>
      <c r="O7675" s="8">
        <f t="shared" si="840"/>
        <v>44999</v>
      </c>
    </row>
    <row r="7676" spans="1:15" x14ac:dyDescent="0.35">
      <c r="A7676" t="s">
        <v>7697</v>
      </c>
      <c r="B7676" s="4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I7676" s="4" t="str">
        <f t="shared" si="835"/>
        <v>Cake</v>
      </c>
      <c r="J7676" s="6">
        <f t="shared" si="836"/>
        <v>4</v>
      </c>
      <c r="K7676" s="6">
        <f t="shared" si="837"/>
        <v>3</v>
      </c>
      <c r="L7676" s="6">
        <f t="shared" si="834"/>
        <v>12</v>
      </c>
      <c r="M7676" t="str">
        <f t="shared" si="838"/>
        <v>Cash</v>
      </c>
      <c r="N7676" t="str">
        <f t="shared" si="839"/>
        <v>UNKNOWN</v>
      </c>
      <c r="O7676" s="8">
        <f t="shared" si="840"/>
        <v>45022</v>
      </c>
    </row>
    <row r="7677" spans="1:15" x14ac:dyDescent="0.35">
      <c r="A7677" t="s">
        <v>7698</v>
      </c>
      <c r="B7677" s="4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I7677" s="4" t="str">
        <f t="shared" si="835"/>
        <v>Tea</v>
      </c>
      <c r="J7677" s="6">
        <f t="shared" si="836"/>
        <v>3</v>
      </c>
      <c r="K7677" s="6">
        <f t="shared" si="837"/>
        <v>1.5</v>
      </c>
      <c r="L7677" s="6">
        <f t="shared" si="834"/>
        <v>4.5</v>
      </c>
      <c r="M7677" t="str">
        <f t="shared" si="838"/>
        <v>Default mode</v>
      </c>
      <c r="N7677" t="str">
        <f t="shared" si="839"/>
        <v>In-store</v>
      </c>
      <c r="O7677" s="8">
        <f t="shared" si="840"/>
        <v>45273</v>
      </c>
    </row>
    <row r="7678" spans="1:15" x14ac:dyDescent="0.35">
      <c r="A7678" t="s">
        <v>7699</v>
      </c>
      <c r="B7678" s="4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I7678" s="4" t="str">
        <f t="shared" si="835"/>
        <v>Tea</v>
      </c>
      <c r="J7678" s="6">
        <f t="shared" si="836"/>
        <v>3</v>
      </c>
      <c r="K7678" s="6">
        <f t="shared" si="837"/>
        <v>1.5</v>
      </c>
      <c r="L7678" s="6">
        <f t="shared" si="834"/>
        <v>7.5</v>
      </c>
      <c r="M7678" t="str">
        <f t="shared" si="838"/>
        <v>Credit Card</v>
      </c>
      <c r="N7678" t="str">
        <f t="shared" si="839"/>
        <v>In-store</v>
      </c>
      <c r="O7678" s="8">
        <f t="shared" si="840"/>
        <v>44936</v>
      </c>
    </row>
    <row r="7679" spans="1:15" x14ac:dyDescent="0.35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  <c r="I7679" s="4" t="str">
        <f t="shared" si="835"/>
        <v>UNKNOWN</v>
      </c>
      <c r="J7679" s="6">
        <f t="shared" si="836"/>
        <v>2</v>
      </c>
      <c r="K7679" s="6">
        <f t="shared" si="837"/>
        <v>5</v>
      </c>
      <c r="L7679" s="6">
        <f t="shared" si="834"/>
        <v>10</v>
      </c>
      <c r="M7679" t="str">
        <f t="shared" si="838"/>
        <v>Digital Wallet</v>
      </c>
      <c r="N7679" t="str">
        <f t="shared" si="839"/>
        <v>UNKNOWN</v>
      </c>
      <c r="O7679" s="8">
        <f t="shared" si="840"/>
        <v>45095</v>
      </c>
    </row>
    <row r="7680" spans="1:15" x14ac:dyDescent="0.35">
      <c r="A7680" t="s">
        <v>7701</v>
      </c>
      <c r="B7680" s="4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I7680" s="4" t="str">
        <f t="shared" si="835"/>
        <v>Tea</v>
      </c>
      <c r="J7680" s="6">
        <f t="shared" si="836"/>
        <v>2</v>
      </c>
      <c r="K7680" s="6">
        <f t="shared" si="837"/>
        <v>1.5</v>
      </c>
      <c r="L7680" s="6">
        <f t="shared" si="834"/>
        <v>3</v>
      </c>
      <c r="M7680" t="str">
        <f t="shared" si="838"/>
        <v>Default mode</v>
      </c>
      <c r="N7680" t="str">
        <f t="shared" si="839"/>
        <v>In-store</v>
      </c>
      <c r="O7680" s="8">
        <f t="shared" si="840"/>
        <v>45067</v>
      </c>
    </row>
    <row r="7681" spans="1:15" x14ac:dyDescent="0.35">
      <c r="A7681" t="s">
        <v>7702</v>
      </c>
      <c r="B7681" s="4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I7681" s="4" t="str">
        <f t="shared" si="835"/>
        <v>UNKNOWN</v>
      </c>
      <c r="J7681" s="6">
        <f t="shared" si="836"/>
        <v>1</v>
      </c>
      <c r="K7681" s="6">
        <f t="shared" si="837"/>
        <v>1</v>
      </c>
      <c r="L7681" s="6">
        <f t="shared" si="834"/>
        <v>1</v>
      </c>
      <c r="M7681" t="str">
        <f t="shared" si="838"/>
        <v>Credit Card</v>
      </c>
      <c r="N7681" t="str">
        <f t="shared" si="839"/>
        <v>In-store</v>
      </c>
      <c r="O7681" s="8">
        <f t="shared" si="840"/>
        <v>45247</v>
      </c>
    </row>
    <row r="7682" spans="1:15" x14ac:dyDescent="0.35">
      <c r="A7682" t="s">
        <v>7703</v>
      </c>
      <c r="B7682" s="4" t="s">
        <v>39</v>
      </c>
      <c r="C7682">
        <v>3</v>
      </c>
      <c r="D7682">
        <v>3</v>
      </c>
      <c r="F7682" t="s">
        <v>10</v>
      </c>
      <c r="H7682" s="1">
        <v>45124</v>
      </c>
      <c r="I7682" s="4" t="str">
        <f t="shared" si="835"/>
        <v>Juice</v>
      </c>
      <c r="J7682" s="6">
        <f t="shared" si="836"/>
        <v>3</v>
      </c>
      <c r="K7682" s="6">
        <f t="shared" si="837"/>
        <v>3</v>
      </c>
      <c r="L7682" s="6">
        <f t="shared" ref="L7682:L7745" si="841">IF(ISBLANK(E7682),PRODUCT(J7682,K7682),IF(E7682="ERROR",PRODUCT(J7682,K7682),IF(E7682="UNKNOWN",PRODUCT(J7682,K7682),E7682)))</f>
        <v>9</v>
      </c>
      <c r="M7682" t="str">
        <f t="shared" si="838"/>
        <v>Credit Card</v>
      </c>
      <c r="N7682" t="str">
        <f t="shared" si="839"/>
        <v>UNKNOWN</v>
      </c>
      <c r="O7682" s="8">
        <f t="shared" si="840"/>
        <v>45124</v>
      </c>
    </row>
    <row r="7683" spans="1:15" x14ac:dyDescent="0.35">
      <c r="A7683" t="s">
        <v>7704</v>
      </c>
      <c r="B7683" s="4" t="s">
        <v>17</v>
      </c>
      <c r="C7683">
        <v>3</v>
      </c>
      <c r="D7683">
        <v>1</v>
      </c>
      <c r="E7683">
        <v>3</v>
      </c>
      <c r="H7683" s="1">
        <v>44986</v>
      </c>
      <c r="I7683" s="4" t="str">
        <f t="shared" ref="I7683:I7746" si="842">IF(ISBLANK(B7683),"UNKNOWN",IF(B7683="ERROR","Juice",B7683))</f>
        <v>Cookie</v>
      </c>
      <c r="J7683" s="6">
        <f t="shared" ref="J7683:J7746" si="843">IF(ISBLANK(C7683),E7683/D7683,IF(C7683="ERROR",AVERAGE(C7683:C17682),IF(C7683="UNKNOWN",MEDIAN(C7683:C17682),C7683)))</f>
        <v>3</v>
      </c>
      <c r="K7683" s="6">
        <f t="shared" ref="K7683:K7746" si="844">IF(ISBLANK(D7683),0,IF(D7683="ERROR",AVERAGE(D7683:D17682),IF(D7683="UNKNOWN",MEDIAN(D7683:D17682),D7683)))</f>
        <v>1</v>
      </c>
      <c r="L7683" s="6">
        <f t="shared" si="841"/>
        <v>3</v>
      </c>
      <c r="M7683" t="str">
        <f t="shared" ref="M7683:M7746" si="845">IF(ISBLANK(F7683),"Default mode",IF(F7683="ERROR","Cash",F7683))</f>
        <v>Default mode</v>
      </c>
      <c r="N7683" t="str">
        <f t="shared" ref="N7683:N7746" si="846">IF(ISBLANK(G7683),"UNKNOWN",IF(G7683="ERROR","Cafe",G7683))</f>
        <v>UNKNOWN</v>
      </c>
      <c r="O7683" s="8">
        <f t="shared" ref="O7683:O7746" si="847">IF(ISBLANK(H7683),DATE(2023,1,1),IF(H7683="ERROR",DATE(2023,6,1),IF(H7683="UNKNOWN",DATE(2023,1,1),H7683)))</f>
        <v>44986</v>
      </c>
    </row>
    <row r="7684" spans="1:15" x14ac:dyDescent="0.35">
      <c r="A7684" t="s">
        <v>7705</v>
      </c>
      <c r="B7684" s="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I7684" s="4" t="str">
        <f t="shared" si="842"/>
        <v>Cookie</v>
      </c>
      <c r="J7684" s="6">
        <f t="shared" si="843"/>
        <v>5</v>
      </c>
      <c r="K7684" s="6">
        <f t="shared" si="844"/>
        <v>1</v>
      </c>
      <c r="L7684" s="6">
        <f t="shared" si="841"/>
        <v>5</v>
      </c>
      <c r="M7684" t="str">
        <f t="shared" si="845"/>
        <v>Default mode</v>
      </c>
      <c r="N7684" t="str">
        <f t="shared" si="846"/>
        <v>Takeaway</v>
      </c>
      <c r="O7684" s="8">
        <f t="shared" si="847"/>
        <v>45274</v>
      </c>
    </row>
    <row r="7685" spans="1:15" x14ac:dyDescent="0.35">
      <c r="A7685" t="s">
        <v>7706</v>
      </c>
      <c r="B7685" s="4" t="s">
        <v>39</v>
      </c>
      <c r="C7685">
        <v>5</v>
      </c>
      <c r="D7685">
        <v>3</v>
      </c>
      <c r="E7685">
        <v>15</v>
      </c>
      <c r="H7685" s="1">
        <v>45105</v>
      </c>
      <c r="I7685" s="4" t="str">
        <f t="shared" si="842"/>
        <v>Juice</v>
      </c>
      <c r="J7685" s="6">
        <f t="shared" si="843"/>
        <v>5</v>
      </c>
      <c r="K7685" s="6">
        <f t="shared" si="844"/>
        <v>3</v>
      </c>
      <c r="L7685" s="6">
        <f t="shared" si="841"/>
        <v>15</v>
      </c>
      <c r="M7685" t="str">
        <f t="shared" si="845"/>
        <v>Default mode</v>
      </c>
      <c r="N7685" t="str">
        <f t="shared" si="846"/>
        <v>UNKNOWN</v>
      </c>
      <c r="O7685" s="8">
        <f t="shared" si="847"/>
        <v>45105</v>
      </c>
    </row>
    <row r="7686" spans="1:15" x14ac:dyDescent="0.35">
      <c r="A7686" t="s">
        <v>7707</v>
      </c>
      <c r="B7686" s="4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  <c r="I7686" s="4" t="str">
        <f t="shared" si="842"/>
        <v>UNKNOWN</v>
      </c>
      <c r="J7686" s="6">
        <f t="shared" si="843"/>
        <v>1</v>
      </c>
      <c r="K7686" s="6">
        <f t="shared" si="844"/>
        <v>4</v>
      </c>
      <c r="L7686" s="6">
        <f t="shared" si="841"/>
        <v>4</v>
      </c>
      <c r="M7686" t="str">
        <f t="shared" si="845"/>
        <v>Credit Card</v>
      </c>
      <c r="N7686" t="str">
        <f t="shared" si="846"/>
        <v>UNKNOWN</v>
      </c>
      <c r="O7686" s="8">
        <f t="shared" si="847"/>
        <v>45078</v>
      </c>
    </row>
    <row r="7687" spans="1:15" x14ac:dyDescent="0.35">
      <c r="A7687" t="s">
        <v>7708</v>
      </c>
      <c r="B7687" s="4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I7687" s="4" t="str">
        <f t="shared" si="842"/>
        <v>Cookie</v>
      </c>
      <c r="J7687" s="6">
        <f t="shared" si="843"/>
        <v>4</v>
      </c>
      <c r="K7687" s="6">
        <f t="shared" si="844"/>
        <v>1</v>
      </c>
      <c r="L7687" s="6">
        <f t="shared" si="841"/>
        <v>4</v>
      </c>
      <c r="M7687" t="str">
        <f t="shared" si="845"/>
        <v>Cash</v>
      </c>
      <c r="N7687" t="str">
        <f t="shared" si="846"/>
        <v>In-store</v>
      </c>
      <c r="O7687" s="8">
        <f t="shared" si="847"/>
        <v>44964</v>
      </c>
    </row>
    <row r="7688" spans="1:15" x14ac:dyDescent="0.35">
      <c r="A7688" t="s">
        <v>7709</v>
      </c>
      <c r="B7688" s="4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  <c r="I7688" s="4" t="str">
        <f t="shared" si="842"/>
        <v>Coffee</v>
      </c>
      <c r="J7688" s="6">
        <f t="shared" si="843"/>
        <v>5</v>
      </c>
      <c r="K7688" s="6">
        <f t="shared" si="844"/>
        <v>3</v>
      </c>
      <c r="L7688" s="6">
        <f t="shared" si="841"/>
        <v>15</v>
      </c>
      <c r="M7688" t="str">
        <f t="shared" si="845"/>
        <v>Cash</v>
      </c>
      <c r="N7688" t="str">
        <f t="shared" si="846"/>
        <v>Cafe</v>
      </c>
      <c r="O7688" s="8">
        <f t="shared" si="847"/>
        <v>45147</v>
      </c>
    </row>
    <row r="7689" spans="1:15" x14ac:dyDescent="0.35">
      <c r="A7689" t="s">
        <v>7710</v>
      </c>
      <c r="B7689" s="4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I7689" s="4" t="str">
        <f t="shared" si="842"/>
        <v>Coffee</v>
      </c>
      <c r="J7689" s="6">
        <f t="shared" si="843"/>
        <v>4</v>
      </c>
      <c r="K7689" s="6">
        <f t="shared" si="844"/>
        <v>2</v>
      </c>
      <c r="L7689" s="6">
        <f t="shared" si="841"/>
        <v>8</v>
      </c>
      <c r="M7689" t="str">
        <f t="shared" si="845"/>
        <v>Credit Card</v>
      </c>
      <c r="N7689" t="str">
        <f t="shared" si="846"/>
        <v>In-store</v>
      </c>
      <c r="O7689" s="8">
        <f t="shared" si="847"/>
        <v>44970</v>
      </c>
    </row>
    <row r="7690" spans="1:15" x14ac:dyDescent="0.35">
      <c r="A7690" t="s">
        <v>7711</v>
      </c>
      <c r="B7690" s="4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  <c r="I7690" s="4" t="str">
        <f t="shared" si="842"/>
        <v>Salad</v>
      </c>
      <c r="J7690" s="6">
        <f t="shared" si="843"/>
        <v>4</v>
      </c>
      <c r="K7690" s="6">
        <f t="shared" si="844"/>
        <v>5</v>
      </c>
      <c r="L7690" s="6">
        <f t="shared" si="841"/>
        <v>20</v>
      </c>
      <c r="M7690" t="str">
        <f t="shared" si="845"/>
        <v>Cash</v>
      </c>
      <c r="N7690" t="str">
        <f t="shared" si="846"/>
        <v>UNKNOWN</v>
      </c>
      <c r="O7690" s="8">
        <f t="shared" si="847"/>
        <v>45003</v>
      </c>
    </row>
    <row r="7691" spans="1:15" x14ac:dyDescent="0.35">
      <c r="A7691" t="s">
        <v>7712</v>
      </c>
      <c r="B7691" s="4" t="s">
        <v>9</v>
      </c>
      <c r="C7691">
        <v>2</v>
      </c>
      <c r="D7691">
        <v>2</v>
      </c>
      <c r="E7691">
        <v>4</v>
      </c>
      <c r="H7691" s="1">
        <v>45179</v>
      </c>
      <c r="I7691" s="4" t="str">
        <f t="shared" si="842"/>
        <v>Coffee</v>
      </c>
      <c r="J7691" s="6">
        <f t="shared" si="843"/>
        <v>2</v>
      </c>
      <c r="K7691" s="6">
        <f t="shared" si="844"/>
        <v>2</v>
      </c>
      <c r="L7691" s="6">
        <f t="shared" si="841"/>
        <v>4</v>
      </c>
      <c r="M7691" t="str">
        <f t="shared" si="845"/>
        <v>Default mode</v>
      </c>
      <c r="N7691" t="str">
        <f t="shared" si="846"/>
        <v>UNKNOWN</v>
      </c>
      <c r="O7691" s="8">
        <f t="shared" si="847"/>
        <v>45179</v>
      </c>
    </row>
    <row r="7692" spans="1:15" x14ac:dyDescent="0.35">
      <c r="A7692" t="s">
        <v>7713</v>
      </c>
      <c r="B7692" s="4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  <c r="I7692" s="4" t="str">
        <f t="shared" si="842"/>
        <v>Cake</v>
      </c>
      <c r="J7692" s="6">
        <f t="shared" si="843"/>
        <v>1</v>
      </c>
      <c r="K7692" s="6">
        <f t="shared" si="844"/>
        <v>3</v>
      </c>
      <c r="L7692" s="6">
        <f t="shared" si="841"/>
        <v>3</v>
      </c>
      <c r="M7692" t="str">
        <f t="shared" si="845"/>
        <v>Digital Wallet</v>
      </c>
      <c r="N7692" t="str">
        <f t="shared" si="846"/>
        <v>Takeaway</v>
      </c>
      <c r="O7692" s="8">
        <f t="shared" si="847"/>
        <v>45127</v>
      </c>
    </row>
    <row r="7693" spans="1:15" x14ac:dyDescent="0.35">
      <c r="A7693" t="s">
        <v>7714</v>
      </c>
      <c r="B7693" s="4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I7693" s="4" t="str">
        <f t="shared" si="842"/>
        <v>Coffee</v>
      </c>
      <c r="J7693" s="6">
        <f t="shared" si="843"/>
        <v>5</v>
      </c>
      <c r="K7693" s="6">
        <f t="shared" si="844"/>
        <v>2</v>
      </c>
      <c r="L7693" s="6">
        <f t="shared" si="841"/>
        <v>10</v>
      </c>
      <c r="M7693" t="str">
        <f t="shared" si="845"/>
        <v>Cash</v>
      </c>
      <c r="N7693" t="str">
        <f t="shared" si="846"/>
        <v>In-store</v>
      </c>
      <c r="O7693" s="8">
        <f t="shared" si="847"/>
        <v>45090</v>
      </c>
    </row>
    <row r="7694" spans="1:15" x14ac:dyDescent="0.35">
      <c r="A7694" t="s">
        <v>7715</v>
      </c>
      <c r="B7694" s="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I7694" s="4" t="str">
        <f t="shared" si="842"/>
        <v>Cookie</v>
      </c>
      <c r="J7694" s="6">
        <f t="shared" si="843"/>
        <v>2</v>
      </c>
      <c r="K7694" s="6">
        <f t="shared" si="844"/>
        <v>1</v>
      </c>
      <c r="L7694" s="6">
        <f t="shared" si="841"/>
        <v>2</v>
      </c>
      <c r="M7694" t="str">
        <f t="shared" si="845"/>
        <v>Credit Card</v>
      </c>
      <c r="N7694" t="str">
        <f t="shared" si="846"/>
        <v>In-store</v>
      </c>
      <c r="O7694" s="8">
        <f t="shared" si="847"/>
        <v>44990</v>
      </c>
    </row>
    <row r="7695" spans="1:15" x14ac:dyDescent="0.35">
      <c r="A7695" t="s">
        <v>7716</v>
      </c>
      <c r="B7695" s="4" t="s">
        <v>9</v>
      </c>
      <c r="D7695">
        <v>2</v>
      </c>
      <c r="E7695">
        <v>6</v>
      </c>
      <c r="F7695" t="s">
        <v>23</v>
      </c>
      <c r="H7695" s="1">
        <v>45011</v>
      </c>
      <c r="I7695" s="4" t="str">
        <f t="shared" si="842"/>
        <v>Coffee</v>
      </c>
      <c r="J7695" s="6">
        <f t="shared" si="843"/>
        <v>3</v>
      </c>
      <c r="K7695" s="6">
        <f t="shared" si="844"/>
        <v>2</v>
      </c>
      <c r="L7695" s="6">
        <f t="shared" si="841"/>
        <v>6</v>
      </c>
      <c r="M7695" t="str">
        <f t="shared" si="845"/>
        <v>Digital Wallet</v>
      </c>
      <c r="N7695" t="str">
        <f t="shared" si="846"/>
        <v>UNKNOWN</v>
      </c>
      <c r="O7695" s="8">
        <f t="shared" si="847"/>
        <v>45011</v>
      </c>
    </row>
    <row r="7696" spans="1:15" x14ac:dyDescent="0.35">
      <c r="A7696" t="s">
        <v>7717</v>
      </c>
      <c r="B7696" s="4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I7696" s="4" t="str">
        <f t="shared" si="842"/>
        <v>Cookie</v>
      </c>
      <c r="J7696" s="6">
        <f t="shared" si="843"/>
        <v>3</v>
      </c>
      <c r="K7696" s="6">
        <f t="shared" si="844"/>
        <v>1</v>
      </c>
      <c r="L7696" s="6">
        <f t="shared" si="841"/>
        <v>3</v>
      </c>
      <c r="M7696" t="str">
        <f t="shared" si="845"/>
        <v>Credit Card</v>
      </c>
      <c r="N7696" t="str">
        <f t="shared" si="846"/>
        <v>In-store</v>
      </c>
      <c r="O7696" s="8">
        <f t="shared" si="847"/>
        <v>44986</v>
      </c>
    </row>
    <row r="7697" spans="1:15" x14ac:dyDescent="0.35">
      <c r="A7697" t="s">
        <v>7718</v>
      </c>
      <c r="B7697" s="4" t="s">
        <v>25</v>
      </c>
      <c r="C7697">
        <v>3</v>
      </c>
      <c r="D7697">
        <v>4</v>
      </c>
      <c r="G7697" t="s">
        <v>11</v>
      </c>
      <c r="I7697" s="4" t="str">
        <f t="shared" si="842"/>
        <v>Smoothie</v>
      </c>
      <c r="J7697" s="6">
        <f t="shared" si="843"/>
        <v>3</v>
      </c>
      <c r="K7697" s="6">
        <f t="shared" si="844"/>
        <v>4</v>
      </c>
      <c r="L7697" s="6">
        <f t="shared" si="841"/>
        <v>12</v>
      </c>
      <c r="M7697" t="str">
        <f t="shared" si="845"/>
        <v>Default mode</v>
      </c>
      <c r="N7697" t="str">
        <f t="shared" si="846"/>
        <v>Takeaway</v>
      </c>
      <c r="O7697" s="8">
        <f t="shared" si="847"/>
        <v>44927</v>
      </c>
    </row>
    <row r="7698" spans="1:15" x14ac:dyDescent="0.35">
      <c r="A7698" t="s">
        <v>7719</v>
      </c>
      <c r="B7698" s="4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I7698" s="4" t="str">
        <f t="shared" si="842"/>
        <v>Cookie</v>
      </c>
      <c r="J7698" s="6">
        <f t="shared" si="843"/>
        <v>2</v>
      </c>
      <c r="K7698" s="6">
        <f t="shared" si="844"/>
        <v>1</v>
      </c>
      <c r="L7698" s="6">
        <f t="shared" si="841"/>
        <v>2</v>
      </c>
      <c r="M7698" t="str">
        <f t="shared" si="845"/>
        <v>Credit Card</v>
      </c>
      <c r="N7698" t="str">
        <f t="shared" si="846"/>
        <v>In-store</v>
      </c>
      <c r="O7698" s="8">
        <f t="shared" si="847"/>
        <v>45057</v>
      </c>
    </row>
    <row r="7699" spans="1:15" x14ac:dyDescent="0.35">
      <c r="A7699" t="s">
        <v>7720</v>
      </c>
      <c r="B7699" s="4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  <c r="I7699" s="4" t="str">
        <f t="shared" si="842"/>
        <v>UNKNOWN</v>
      </c>
      <c r="J7699" s="6">
        <f t="shared" si="843"/>
        <v>5</v>
      </c>
      <c r="K7699" s="6">
        <f t="shared" si="844"/>
        <v>2</v>
      </c>
      <c r="L7699" s="6">
        <f t="shared" si="841"/>
        <v>10</v>
      </c>
      <c r="M7699" t="str">
        <f t="shared" si="845"/>
        <v>Cash</v>
      </c>
      <c r="N7699" t="str">
        <f t="shared" si="846"/>
        <v>UNKNOWN</v>
      </c>
      <c r="O7699" s="8">
        <f t="shared" si="847"/>
        <v>45221</v>
      </c>
    </row>
    <row r="7700" spans="1:15" x14ac:dyDescent="0.35">
      <c r="A7700" t="s">
        <v>7721</v>
      </c>
      <c r="B7700" s="4" t="s">
        <v>9</v>
      </c>
      <c r="C7700">
        <v>5</v>
      </c>
      <c r="D7700">
        <v>2</v>
      </c>
      <c r="E7700">
        <v>10</v>
      </c>
      <c r="H7700" s="1">
        <v>44972</v>
      </c>
      <c r="I7700" s="4" t="str">
        <f t="shared" si="842"/>
        <v>Coffee</v>
      </c>
      <c r="J7700" s="6">
        <f t="shared" si="843"/>
        <v>5</v>
      </c>
      <c r="K7700" s="6">
        <f t="shared" si="844"/>
        <v>2</v>
      </c>
      <c r="L7700" s="6">
        <f t="shared" si="841"/>
        <v>10</v>
      </c>
      <c r="M7700" t="str">
        <f t="shared" si="845"/>
        <v>Default mode</v>
      </c>
      <c r="N7700" t="str">
        <f t="shared" si="846"/>
        <v>UNKNOWN</v>
      </c>
      <c r="O7700" s="8">
        <f t="shared" si="847"/>
        <v>44972</v>
      </c>
    </row>
    <row r="7701" spans="1:15" x14ac:dyDescent="0.35">
      <c r="A7701" t="s">
        <v>7722</v>
      </c>
      <c r="B7701" s="4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  <c r="I7701" s="4" t="str">
        <f t="shared" si="842"/>
        <v>Cake</v>
      </c>
      <c r="J7701" s="6">
        <f t="shared" si="843"/>
        <v>1</v>
      </c>
      <c r="K7701" s="6">
        <f t="shared" si="844"/>
        <v>3</v>
      </c>
      <c r="L7701" s="6">
        <f t="shared" si="841"/>
        <v>3</v>
      </c>
      <c r="M7701" t="str">
        <f t="shared" si="845"/>
        <v>Digital Wallet</v>
      </c>
      <c r="N7701" t="str">
        <f t="shared" si="846"/>
        <v>Takeaway</v>
      </c>
      <c r="O7701" s="8">
        <f t="shared" si="847"/>
        <v>45246</v>
      </c>
    </row>
    <row r="7702" spans="1:15" x14ac:dyDescent="0.35">
      <c r="A7702" t="s">
        <v>7723</v>
      </c>
      <c r="B7702" s="4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I7702" s="4" t="str">
        <f t="shared" si="842"/>
        <v>Juice</v>
      </c>
      <c r="J7702" s="6">
        <f t="shared" si="843"/>
        <v>1</v>
      </c>
      <c r="K7702" s="6">
        <f t="shared" si="844"/>
        <v>3</v>
      </c>
      <c r="L7702" s="6">
        <f t="shared" si="841"/>
        <v>3</v>
      </c>
      <c r="M7702" t="str">
        <f t="shared" si="845"/>
        <v>Cash</v>
      </c>
      <c r="N7702" t="str">
        <f t="shared" si="846"/>
        <v>UNKNOWN</v>
      </c>
      <c r="O7702" s="8">
        <f t="shared" si="847"/>
        <v>44951</v>
      </c>
    </row>
    <row r="7703" spans="1:15" x14ac:dyDescent="0.35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I7703" s="4" t="str">
        <f t="shared" si="842"/>
        <v>UNKNOWN</v>
      </c>
      <c r="J7703" s="6">
        <f t="shared" si="843"/>
        <v>3.0478359908883825</v>
      </c>
      <c r="K7703" s="6">
        <f t="shared" si="844"/>
        <v>2</v>
      </c>
      <c r="L7703" s="6">
        <f t="shared" si="841"/>
        <v>4</v>
      </c>
      <c r="M7703" t="str">
        <f t="shared" si="845"/>
        <v>Cash</v>
      </c>
      <c r="N7703" t="str">
        <f t="shared" si="846"/>
        <v>Takeaway</v>
      </c>
      <c r="O7703" s="8">
        <f t="shared" si="847"/>
        <v>44938</v>
      </c>
    </row>
    <row r="7704" spans="1:15" x14ac:dyDescent="0.35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  <c r="I7704" s="4" t="str">
        <f t="shared" si="842"/>
        <v>UNKNOWN</v>
      </c>
      <c r="J7704" s="6">
        <f t="shared" si="843"/>
        <v>2</v>
      </c>
      <c r="K7704" s="6">
        <f t="shared" si="844"/>
        <v>5</v>
      </c>
      <c r="L7704" s="6">
        <f t="shared" si="841"/>
        <v>10</v>
      </c>
      <c r="M7704" t="str">
        <f t="shared" si="845"/>
        <v>Digital Wallet</v>
      </c>
      <c r="N7704" t="str">
        <f t="shared" si="846"/>
        <v>In-store</v>
      </c>
      <c r="O7704" s="8">
        <f t="shared" si="847"/>
        <v>45010</v>
      </c>
    </row>
    <row r="7705" spans="1:15" x14ac:dyDescent="0.35">
      <c r="A7705" t="s">
        <v>7726</v>
      </c>
      <c r="B7705" s="4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I7705" s="4" t="str">
        <f t="shared" si="842"/>
        <v>Cake</v>
      </c>
      <c r="J7705" s="6">
        <f t="shared" si="843"/>
        <v>1</v>
      </c>
      <c r="K7705" s="6">
        <f t="shared" si="844"/>
        <v>3</v>
      </c>
      <c r="L7705" s="6">
        <f t="shared" si="841"/>
        <v>3</v>
      </c>
      <c r="M7705" t="str">
        <f t="shared" si="845"/>
        <v>Default mode</v>
      </c>
      <c r="N7705" t="str">
        <f t="shared" si="846"/>
        <v>Takeaway</v>
      </c>
      <c r="O7705" s="8">
        <f t="shared" si="847"/>
        <v>44998</v>
      </c>
    </row>
    <row r="7706" spans="1:15" x14ac:dyDescent="0.35">
      <c r="A7706" t="s">
        <v>7727</v>
      </c>
      <c r="B7706" s="4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  <c r="I7706" s="4" t="str">
        <f t="shared" si="842"/>
        <v>Cake</v>
      </c>
      <c r="J7706" s="6">
        <f t="shared" si="843"/>
        <v>1</v>
      </c>
      <c r="K7706" s="6">
        <f t="shared" si="844"/>
        <v>3</v>
      </c>
      <c r="L7706" s="6">
        <f t="shared" si="841"/>
        <v>3</v>
      </c>
      <c r="M7706" t="str">
        <f t="shared" si="845"/>
        <v>Digital Wallet</v>
      </c>
      <c r="N7706" t="str">
        <f t="shared" si="846"/>
        <v>Takeaway</v>
      </c>
      <c r="O7706" s="8">
        <f t="shared" si="847"/>
        <v>45243</v>
      </c>
    </row>
    <row r="7707" spans="1:15" x14ac:dyDescent="0.35">
      <c r="A7707" t="s">
        <v>7728</v>
      </c>
      <c r="B7707" s="4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  <c r="I7707" s="4" t="str">
        <f t="shared" si="842"/>
        <v>Juice</v>
      </c>
      <c r="J7707" s="6">
        <f t="shared" si="843"/>
        <v>5</v>
      </c>
      <c r="K7707" s="6">
        <f t="shared" si="844"/>
        <v>3</v>
      </c>
      <c r="L7707" s="6">
        <f t="shared" si="841"/>
        <v>15</v>
      </c>
      <c r="M7707" t="str">
        <f t="shared" si="845"/>
        <v>Cash</v>
      </c>
      <c r="N7707" t="str">
        <f t="shared" si="846"/>
        <v>Takeaway</v>
      </c>
      <c r="O7707" s="8">
        <f t="shared" si="847"/>
        <v>44927</v>
      </c>
    </row>
    <row r="7708" spans="1:15" x14ac:dyDescent="0.35">
      <c r="A7708" t="s">
        <v>7729</v>
      </c>
      <c r="B7708" s="4" t="s">
        <v>9</v>
      </c>
      <c r="C7708">
        <v>5</v>
      </c>
      <c r="D7708">
        <v>2</v>
      </c>
      <c r="E7708">
        <v>10</v>
      </c>
      <c r="H7708" s="1">
        <v>45017</v>
      </c>
      <c r="I7708" s="4" t="str">
        <f t="shared" si="842"/>
        <v>Coffee</v>
      </c>
      <c r="J7708" s="6">
        <f t="shared" si="843"/>
        <v>5</v>
      </c>
      <c r="K7708" s="6">
        <f t="shared" si="844"/>
        <v>2</v>
      </c>
      <c r="L7708" s="6">
        <f t="shared" si="841"/>
        <v>10</v>
      </c>
      <c r="M7708" t="str">
        <f t="shared" si="845"/>
        <v>Default mode</v>
      </c>
      <c r="N7708" t="str">
        <f t="shared" si="846"/>
        <v>UNKNOWN</v>
      </c>
      <c r="O7708" s="8">
        <f t="shared" si="847"/>
        <v>45017</v>
      </c>
    </row>
    <row r="7709" spans="1:15" x14ac:dyDescent="0.35">
      <c r="A7709" t="s">
        <v>7730</v>
      </c>
      <c r="B7709" s="4" t="s">
        <v>39</v>
      </c>
      <c r="C7709">
        <v>3</v>
      </c>
      <c r="D7709">
        <v>3</v>
      </c>
      <c r="E7709">
        <v>9</v>
      </c>
      <c r="H7709" s="1">
        <v>44942</v>
      </c>
      <c r="I7709" s="4" t="str">
        <f t="shared" si="842"/>
        <v>Juice</v>
      </c>
      <c r="J7709" s="6">
        <f t="shared" si="843"/>
        <v>3</v>
      </c>
      <c r="K7709" s="6">
        <f t="shared" si="844"/>
        <v>3</v>
      </c>
      <c r="L7709" s="6">
        <f t="shared" si="841"/>
        <v>9</v>
      </c>
      <c r="M7709" t="str">
        <f t="shared" si="845"/>
        <v>Default mode</v>
      </c>
      <c r="N7709" t="str">
        <f t="shared" si="846"/>
        <v>UNKNOWN</v>
      </c>
      <c r="O7709" s="8">
        <f t="shared" si="847"/>
        <v>44942</v>
      </c>
    </row>
    <row r="7710" spans="1:15" x14ac:dyDescent="0.35">
      <c r="A7710" t="s">
        <v>7731</v>
      </c>
      <c r="B7710" s="4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I7710" s="4" t="str">
        <f t="shared" si="842"/>
        <v>Salad</v>
      </c>
      <c r="J7710" s="6">
        <f t="shared" si="843"/>
        <v>1</v>
      </c>
      <c r="K7710" s="6">
        <f t="shared" si="844"/>
        <v>5</v>
      </c>
      <c r="L7710" s="6">
        <f t="shared" si="841"/>
        <v>5</v>
      </c>
      <c r="M7710" t="str">
        <f t="shared" si="845"/>
        <v>Cash</v>
      </c>
      <c r="N7710" t="str">
        <f t="shared" si="846"/>
        <v>In-store</v>
      </c>
      <c r="O7710" s="8">
        <f t="shared" si="847"/>
        <v>45259</v>
      </c>
    </row>
    <row r="7711" spans="1:15" x14ac:dyDescent="0.35">
      <c r="A7711" t="s">
        <v>7732</v>
      </c>
      <c r="B7711" s="4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I7711" s="4" t="str">
        <f t="shared" si="842"/>
        <v>Juice</v>
      </c>
      <c r="J7711" s="6">
        <f t="shared" si="843"/>
        <v>1</v>
      </c>
      <c r="K7711" s="6">
        <f t="shared" si="844"/>
        <v>3</v>
      </c>
      <c r="L7711" s="6">
        <f t="shared" si="841"/>
        <v>3</v>
      </c>
      <c r="M7711" t="str">
        <f t="shared" si="845"/>
        <v>Credit Card</v>
      </c>
      <c r="N7711" t="str">
        <f t="shared" si="846"/>
        <v>UNKNOWN</v>
      </c>
      <c r="O7711" s="8">
        <f t="shared" si="847"/>
        <v>45184</v>
      </c>
    </row>
    <row r="7712" spans="1:15" x14ac:dyDescent="0.35">
      <c r="A7712" t="s">
        <v>7733</v>
      </c>
      <c r="B7712" s="4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  <c r="I7712" s="4" t="str">
        <f t="shared" si="842"/>
        <v>Smoothie</v>
      </c>
      <c r="J7712" s="6">
        <f t="shared" si="843"/>
        <v>3</v>
      </c>
      <c r="K7712" s="6">
        <f t="shared" si="844"/>
        <v>4</v>
      </c>
      <c r="L7712" s="6">
        <f t="shared" si="841"/>
        <v>12</v>
      </c>
      <c r="M7712" t="str">
        <f t="shared" si="845"/>
        <v>Digital Wallet</v>
      </c>
      <c r="N7712" t="str">
        <f t="shared" si="846"/>
        <v>UNKNOWN</v>
      </c>
      <c r="O7712" s="8">
        <f t="shared" si="847"/>
        <v>45156</v>
      </c>
    </row>
    <row r="7713" spans="1:15" x14ac:dyDescent="0.35">
      <c r="A7713" t="s">
        <v>7734</v>
      </c>
      <c r="B7713" s="4" t="s">
        <v>9</v>
      </c>
      <c r="C7713">
        <v>2</v>
      </c>
      <c r="E7713">
        <v>4</v>
      </c>
      <c r="F7713" t="s">
        <v>14</v>
      </c>
      <c r="H7713" s="1">
        <v>45254</v>
      </c>
      <c r="I7713" s="4" t="str">
        <f t="shared" si="842"/>
        <v>Coffee</v>
      </c>
      <c r="J7713" s="6">
        <f t="shared" si="843"/>
        <v>2</v>
      </c>
      <c r="K7713" s="6">
        <f t="shared" si="844"/>
        <v>0</v>
      </c>
      <c r="L7713" s="6">
        <f t="shared" si="841"/>
        <v>4</v>
      </c>
      <c r="M7713" t="str">
        <f t="shared" si="845"/>
        <v>Cash</v>
      </c>
      <c r="N7713" t="str">
        <f t="shared" si="846"/>
        <v>UNKNOWN</v>
      </c>
      <c r="O7713" s="8">
        <f t="shared" si="847"/>
        <v>45254</v>
      </c>
    </row>
    <row r="7714" spans="1:15" x14ac:dyDescent="0.35">
      <c r="A7714" t="s">
        <v>7735</v>
      </c>
      <c r="B7714" s="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I7714" s="4" t="str">
        <f t="shared" si="842"/>
        <v>Smoothie</v>
      </c>
      <c r="J7714" s="6">
        <f t="shared" si="843"/>
        <v>2</v>
      </c>
      <c r="K7714" s="6">
        <f t="shared" si="844"/>
        <v>4</v>
      </c>
      <c r="L7714" s="6">
        <f t="shared" si="841"/>
        <v>8</v>
      </c>
      <c r="M7714" t="str">
        <f t="shared" si="845"/>
        <v>Default mode</v>
      </c>
      <c r="N7714" t="str">
        <f t="shared" si="846"/>
        <v>Takeaway</v>
      </c>
      <c r="O7714" s="8">
        <f t="shared" si="847"/>
        <v>45044</v>
      </c>
    </row>
    <row r="7715" spans="1:15" x14ac:dyDescent="0.35">
      <c r="A7715" t="s">
        <v>7736</v>
      </c>
      <c r="B7715" s="4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I7715" s="4" t="str">
        <f t="shared" si="842"/>
        <v>Salad</v>
      </c>
      <c r="J7715" s="6">
        <f t="shared" si="843"/>
        <v>5</v>
      </c>
      <c r="K7715" s="6">
        <f t="shared" si="844"/>
        <v>5</v>
      </c>
      <c r="L7715" s="6">
        <f t="shared" si="841"/>
        <v>25</v>
      </c>
      <c r="M7715" t="str">
        <f t="shared" si="845"/>
        <v>Cash</v>
      </c>
      <c r="N7715" t="str">
        <f t="shared" si="846"/>
        <v>UNKNOWN</v>
      </c>
      <c r="O7715" s="8">
        <f t="shared" si="847"/>
        <v>44931</v>
      </c>
    </row>
    <row r="7716" spans="1:15" x14ac:dyDescent="0.35">
      <c r="A7716" t="s">
        <v>7737</v>
      </c>
      <c r="B7716" s="4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I7716" s="4" t="str">
        <f t="shared" si="842"/>
        <v>Smoothie</v>
      </c>
      <c r="J7716" s="6">
        <f t="shared" si="843"/>
        <v>1</v>
      </c>
      <c r="K7716" s="6">
        <f t="shared" si="844"/>
        <v>4</v>
      </c>
      <c r="L7716" s="6">
        <f t="shared" si="841"/>
        <v>4</v>
      </c>
      <c r="M7716" t="str">
        <f t="shared" si="845"/>
        <v>Credit Card</v>
      </c>
      <c r="N7716" t="str">
        <f t="shared" si="846"/>
        <v>In-store</v>
      </c>
      <c r="O7716" s="8">
        <f t="shared" si="847"/>
        <v>45271</v>
      </c>
    </row>
    <row r="7717" spans="1:15" x14ac:dyDescent="0.35">
      <c r="A7717" t="s">
        <v>7738</v>
      </c>
      <c r="B7717" s="4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  <c r="I7717" s="4" t="str">
        <f t="shared" si="842"/>
        <v>Tea</v>
      </c>
      <c r="J7717" s="6">
        <f t="shared" si="843"/>
        <v>5</v>
      </c>
      <c r="K7717" s="6">
        <f t="shared" si="844"/>
        <v>1.5</v>
      </c>
      <c r="L7717" s="6">
        <f t="shared" si="841"/>
        <v>7.5</v>
      </c>
      <c r="M7717" t="str">
        <f t="shared" si="845"/>
        <v>Default mode</v>
      </c>
      <c r="N7717" t="str">
        <f t="shared" si="846"/>
        <v>Cafe</v>
      </c>
      <c r="O7717" s="8">
        <f t="shared" si="847"/>
        <v>44951</v>
      </c>
    </row>
    <row r="7718" spans="1:15" x14ac:dyDescent="0.35">
      <c r="A7718" t="s">
        <v>7739</v>
      </c>
      <c r="B7718" s="4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I7718" s="4" t="str">
        <f t="shared" si="842"/>
        <v>Salad</v>
      </c>
      <c r="J7718" s="6">
        <f t="shared" si="843"/>
        <v>3</v>
      </c>
      <c r="K7718" s="6">
        <f t="shared" si="844"/>
        <v>5</v>
      </c>
      <c r="L7718" s="6">
        <f t="shared" si="841"/>
        <v>15</v>
      </c>
      <c r="M7718" t="str">
        <f t="shared" si="845"/>
        <v>Default mode</v>
      </c>
      <c r="N7718" t="str">
        <f t="shared" si="846"/>
        <v>Takeaway</v>
      </c>
      <c r="O7718" s="8">
        <f t="shared" si="847"/>
        <v>45047</v>
      </c>
    </row>
    <row r="7719" spans="1:15" x14ac:dyDescent="0.35">
      <c r="A7719" t="s">
        <v>7740</v>
      </c>
      <c r="B7719" s="4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  <c r="I7719" s="4" t="str">
        <f t="shared" si="842"/>
        <v>Cake</v>
      </c>
      <c r="J7719" s="6">
        <f t="shared" si="843"/>
        <v>2</v>
      </c>
      <c r="K7719" s="6">
        <f t="shared" si="844"/>
        <v>3</v>
      </c>
      <c r="L7719" s="6">
        <f t="shared" si="841"/>
        <v>6</v>
      </c>
      <c r="M7719" t="str">
        <f t="shared" si="845"/>
        <v>Default mode</v>
      </c>
      <c r="N7719" t="str">
        <f t="shared" si="846"/>
        <v>UNKNOWN</v>
      </c>
      <c r="O7719" s="8">
        <f t="shared" si="847"/>
        <v>45220</v>
      </c>
    </row>
    <row r="7720" spans="1:15" x14ac:dyDescent="0.35">
      <c r="A7720" t="s">
        <v>7741</v>
      </c>
      <c r="B7720" s="4" t="s">
        <v>39</v>
      </c>
      <c r="C7720">
        <v>5</v>
      </c>
      <c r="E7720">
        <v>15</v>
      </c>
      <c r="G7720" t="s">
        <v>11</v>
      </c>
      <c r="H7720" s="1">
        <v>44993</v>
      </c>
      <c r="I7720" s="4" t="str">
        <f t="shared" si="842"/>
        <v>Juice</v>
      </c>
      <c r="J7720" s="6">
        <f t="shared" si="843"/>
        <v>5</v>
      </c>
      <c r="K7720" s="6">
        <f t="shared" si="844"/>
        <v>0</v>
      </c>
      <c r="L7720" s="6">
        <f t="shared" si="841"/>
        <v>15</v>
      </c>
      <c r="M7720" t="str">
        <f t="shared" si="845"/>
        <v>Default mode</v>
      </c>
      <c r="N7720" t="str">
        <f t="shared" si="846"/>
        <v>Takeaway</v>
      </c>
      <c r="O7720" s="8">
        <f t="shared" si="847"/>
        <v>44993</v>
      </c>
    </row>
    <row r="7721" spans="1:15" x14ac:dyDescent="0.35">
      <c r="A7721" t="s">
        <v>7742</v>
      </c>
      <c r="B7721" s="4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  <c r="I7721" s="4" t="str">
        <f t="shared" si="842"/>
        <v>Coffee</v>
      </c>
      <c r="J7721" s="6">
        <f t="shared" si="843"/>
        <v>3</v>
      </c>
      <c r="K7721" s="6">
        <f t="shared" si="844"/>
        <v>3.0581986143187065</v>
      </c>
      <c r="L7721" s="6">
        <f t="shared" si="841"/>
        <v>6</v>
      </c>
      <c r="M7721" t="str">
        <f t="shared" si="845"/>
        <v>Default mode</v>
      </c>
      <c r="N7721" t="str">
        <f t="shared" si="846"/>
        <v>In-store</v>
      </c>
      <c r="O7721" s="8">
        <f t="shared" si="847"/>
        <v>45016</v>
      </c>
    </row>
    <row r="7722" spans="1:15" x14ac:dyDescent="0.35">
      <c r="A7722" t="s">
        <v>7743</v>
      </c>
      <c r="B7722" s="4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  <c r="I7722" s="4" t="str">
        <f t="shared" si="842"/>
        <v>Tea</v>
      </c>
      <c r="J7722" s="6">
        <f t="shared" si="843"/>
        <v>2</v>
      </c>
      <c r="K7722" s="6">
        <f t="shared" si="844"/>
        <v>1.5</v>
      </c>
      <c r="L7722" s="6">
        <f t="shared" si="841"/>
        <v>3</v>
      </c>
      <c r="M7722" t="str">
        <f t="shared" si="845"/>
        <v>Digital Wallet</v>
      </c>
      <c r="N7722" t="str">
        <f t="shared" si="846"/>
        <v>In-store</v>
      </c>
      <c r="O7722" s="8">
        <f t="shared" si="847"/>
        <v>45222</v>
      </c>
    </row>
    <row r="7723" spans="1:15" x14ac:dyDescent="0.35">
      <c r="A7723" t="s">
        <v>7744</v>
      </c>
      <c r="B7723" s="4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I7723" s="4" t="str">
        <f t="shared" si="842"/>
        <v>Sandwich</v>
      </c>
      <c r="J7723" s="6">
        <f t="shared" si="843"/>
        <v>4</v>
      </c>
      <c r="K7723" s="6">
        <f t="shared" si="844"/>
        <v>4</v>
      </c>
      <c r="L7723" s="6">
        <f t="shared" si="841"/>
        <v>16</v>
      </c>
      <c r="M7723" t="str">
        <f t="shared" si="845"/>
        <v>Default mode</v>
      </c>
      <c r="N7723" t="str">
        <f t="shared" si="846"/>
        <v>Takeaway</v>
      </c>
      <c r="O7723" s="8">
        <f t="shared" si="847"/>
        <v>45068</v>
      </c>
    </row>
    <row r="7724" spans="1:15" x14ac:dyDescent="0.35">
      <c r="A7724" t="s">
        <v>7745</v>
      </c>
      <c r="B7724" s="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I7724" s="4" t="str">
        <f t="shared" si="842"/>
        <v>Cake</v>
      </c>
      <c r="J7724" s="6">
        <f t="shared" si="843"/>
        <v>1</v>
      </c>
      <c r="K7724" s="6">
        <f t="shared" si="844"/>
        <v>3</v>
      </c>
      <c r="L7724" s="6">
        <f t="shared" si="841"/>
        <v>3</v>
      </c>
      <c r="M7724" t="str">
        <f t="shared" si="845"/>
        <v>Default mode</v>
      </c>
      <c r="N7724" t="str">
        <f t="shared" si="846"/>
        <v>In-store</v>
      </c>
      <c r="O7724" s="8">
        <f t="shared" si="847"/>
        <v>45242</v>
      </c>
    </row>
    <row r="7725" spans="1:15" x14ac:dyDescent="0.35">
      <c r="A7725" t="s">
        <v>7746</v>
      </c>
      <c r="B7725" s="4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I7725" s="4" t="str">
        <f t="shared" si="842"/>
        <v>Juice</v>
      </c>
      <c r="J7725" s="6">
        <f t="shared" si="843"/>
        <v>5</v>
      </c>
      <c r="K7725" s="6">
        <f t="shared" si="844"/>
        <v>3</v>
      </c>
      <c r="L7725" s="6">
        <f t="shared" si="841"/>
        <v>15</v>
      </c>
      <c r="M7725" t="str">
        <f t="shared" si="845"/>
        <v>Cash</v>
      </c>
      <c r="N7725" t="str">
        <f t="shared" si="846"/>
        <v>UNKNOWN</v>
      </c>
      <c r="O7725" s="8">
        <f t="shared" si="847"/>
        <v>45156</v>
      </c>
    </row>
    <row r="7726" spans="1:15" x14ac:dyDescent="0.35">
      <c r="A7726" t="s">
        <v>7747</v>
      </c>
      <c r="B7726" s="4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  <c r="I7726" s="4" t="str">
        <f t="shared" si="842"/>
        <v>Cake</v>
      </c>
      <c r="J7726" s="6">
        <f t="shared" si="843"/>
        <v>2</v>
      </c>
      <c r="K7726" s="6">
        <f t="shared" si="844"/>
        <v>3</v>
      </c>
      <c r="L7726" s="6">
        <f t="shared" si="841"/>
        <v>6</v>
      </c>
      <c r="M7726" t="str">
        <f t="shared" si="845"/>
        <v>Default mode</v>
      </c>
      <c r="N7726" t="str">
        <f t="shared" si="846"/>
        <v>Cafe</v>
      </c>
      <c r="O7726" s="8">
        <f t="shared" si="847"/>
        <v>45275</v>
      </c>
    </row>
    <row r="7727" spans="1:15" x14ac:dyDescent="0.35">
      <c r="A7727" t="s">
        <v>7748</v>
      </c>
      <c r="B7727" s="4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  <c r="I7727" s="4" t="str">
        <f t="shared" si="842"/>
        <v>Tea</v>
      </c>
      <c r="J7727" s="6">
        <f t="shared" si="843"/>
        <v>1</v>
      </c>
      <c r="K7727" s="6">
        <f t="shared" si="844"/>
        <v>1.5</v>
      </c>
      <c r="L7727" s="6">
        <f t="shared" si="841"/>
        <v>1.5</v>
      </c>
      <c r="M7727" t="str">
        <f t="shared" si="845"/>
        <v>Digital Wallet</v>
      </c>
      <c r="N7727" t="str">
        <f t="shared" si="846"/>
        <v>Takeaway</v>
      </c>
      <c r="O7727" s="8">
        <f t="shared" si="847"/>
        <v>45030</v>
      </c>
    </row>
    <row r="7728" spans="1:15" x14ac:dyDescent="0.35">
      <c r="A7728" t="s">
        <v>7749</v>
      </c>
      <c r="B7728" s="4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  <c r="I7728" s="4" t="str">
        <f t="shared" si="842"/>
        <v>Cookie</v>
      </c>
      <c r="J7728" s="6">
        <f t="shared" si="843"/>
        <v>2</v>
      </c>
      <c r="K7728" s="6">
        <f t="shared" si="844"/>
        <v>1</v>
      </c>
      <c r="L7728" s="6">
        <f t="shared" si="841"/>
        <v>2</v>
      </c>
      <c r="M7728" t="str">
        <f t="shared" si="845"/>
        <v>Digital Wallet</v>
      </c>
      <c r="N7728" t="str">
        <f t="shared" si="846"/>
        <v>UNKNOWN</v>
      </c>
      <c r="O7728" s="8">
        <f t="shared" si="847"/>
        <v>44983</v>
      </c>
    </row>
    <row r="7729" spans="1:15" x14ac:dyDescent="0.35">
      <c r="A7729" t="s">
        <v>7750</v>
      </c>
      <c r="B7729" s="4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I7729" s="4" t="str">
        <f t="shared" si="842"/>
        <v>Cake</v>
      </c>
      <c r="J7729" s="6">
        <f t="shared" si="843"/>
        <v>5</v>
      </c>
      <c r="K7729" s="6">
        <f t="shared" si="844"/>
        <v>3</v>
      </c>
      <c r="L7729" s="6">
        <f t="shared" si="841"/>
        <v>15</v>
      </c>
      <c r="M7729" t="str">
        <f t="shared" si="845"/>
        <v>Credit Card</v>
      </c>
      <c r="N7729" t="str">
        <f t="shared" si="846"/>
        <v>Takeaway</v>
      </c>
      <c r="O7729" s="8">
        <f t="shared" si="847"/>
        <v>45154</v>
      </c>
    </row>
    <row r="7730" spans="1:15" x14ac:dyDescent="0.35">
      <c r="A7730" t="s">
        <v>7751</v>
      </c>
      <c r="B7730" s="4" t="s">
        <v>25</v>
      </c>
      <c r="C7730">
        <v>5</v>
      </c>
      <c r="D7730">
        <v>4</v>
      </c>
      <c r="E7730">
        <v>20</v>
      </c>
      <c r="H7730" s="1">
        <v>45037</v>
      </c>
      <c r="I7730" s="4" t="str">
        <f t="shared" si="842"/>
        <v>Smoothie</v>
      </c>
      <c r="J7730" s="6">
        <f t="shared" si="843"/>
        <v>5</v>
      </c>
      <c r="K7730" s="6">
        <f t="shared" si="844"/>
        <v>4</v>
      </c>
      <c r="L7730" s="6">
        <f t="shared" si="841"/>
        <v>20</v>
      </c>
      <c r="M7730" t="str">
        <f t="shared" si="845"/>
        <v>Default mode</v>
      </c>
      <c r="N7730" t="str">
        <f t="shared" si="846"/>
        <v>UNKNOWN</v>
      </c>
      <c r="O7730" s="8">
        <f t="shared" si="847"/>
        <v>45037</v>
      </c>
    </row>
    <row r="7731" spans="1:15" x14ac:dyDescent="0.35">
      <c r="A7731" t="s">
        <v>7752</v>
      </c>
      <c r="B7731" s="4" t="s">
        <v>9</v>
      </c>
      <c r="C7731">
        <v>5</v>
      </c>
      <c r="D7731">
        <v>2</v>
      </c>
      <c r="E7731">
        <v>10</v>
      </c>
      <c r="H7731" s="1">
        <v>45058</v>
      </c>
      <c r="I7731" s="4" t="str">
        <f t="shared" si="842"/>
        <v>Coffee</v>
      </c>
      <c r="J7731" s="6">
        <f t="shared" si="843"/>
        <v>5</v>
      </c>
      <c r="K7731" s="6">
        <f t="shared" si="844"/>
        <v>2</v>
      </c>
      <c r="L7731" s="6">
        <f t="shared" si="841"/>
        <v>10</v>
      </c>
      <c r="M7731" t="str">
        <f t="shared" si="845"/>
        <v>Default mode</v>
      </c>
      <c r="N7731" t="str">
        <f t="shared" si="846"/>
        <v>UNKNOWN</v>
      </c>
      <c r="O7731" s="8">
        <f t="shared" si="847"/>
        <v>45058</v>
      </c>
    </row>
    <row r="7732" spans="1:15" x14ac:dyDescent="0.35">
      <c r="A7732" t="s">
        <v>7753</v>
      </c>
      <c r="B7732" s="4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I7732" s="4" t="str">
        <f t="shared" si="842"/>
        <v>Sandwich</v>
      </c>
      <c r="J7732" s="6">
        <f t="shared" si="843"/>
        <v>3</v>
      </c>
      <c r="K7732" s="6">
        <f t="shared" si="844"/>
        <v>4</v>
      </c>
      <c r="L7732" s="6">
        <f t="shared" si="841"/>
        <v>12</v>
      </c>
      <c r="M7732" t="str">
        <f t="shared" si="845"/>
        <v>Cash</v>
      </c>
      <c r="N7732" t="str">
        <f t="shared" si="846"/>
        <v>Takeaway</v>
      </c>
      <c r="O7732" s="8">
        <f t="shared" si="847"/>
        <v>45156</v>
      </c>
    </row>
    <row r="7733" spans="1:15" x14ac:dyDescent="0.35">
      <c r="A7733" t="s">
        <v>7754</v>
      </c>
      <c r="B7733" s="4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  <c r="I7733" s="4" t="str">
        <f t="shared" si="842"/>
        <v>Juice</v>
      </c>
      <c r="J7733" s="6">
        <f t="shared" si="843"/>
        <v>1</v>
      </c>
      <c r="K7733" s="6">
        <f t="shared" si="844"/>
        <v>3</v>
      </c>
      <c r="L7733" s="6">
        <f t="shared" si="841"/>
        <v>3</v>
      </c>
      <c r="M7733" t="str">
        <f t="shared" si="845"/>
        <v>Digital Wallet</v>
      </c>
      <c r="N7733" t="str">
        <f t="shared" si="846"/>
        <v>UNKNOWN</v>
      </c>
      <c r="O7733" s="8">
        <f t="shared" si="847"/>
        <v>45137</v>
      </c>
    </row>
    <row r="7734" spans="1:15" x14ac:dyDescent="0.35">
      <c r="A7734" t="s">
        <v>7755</v>
      </c>
      <c r="B7734" s="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I7734" s="4" t="str">
        <f t="shared" si="842"/>
        <v>UNKNOWN</v>
      </c>
      <c r="J7734" s="6">
        <f t="shared" si="843"/>
        <v>4</v>
      </c>
      <c r="K7734" s="6">
        <f t="shared" si="844"/>
        <v>4</v>
      </c>
      <c r="L7734" s="6">
        <f t="shared" si="841"/>
        <v>16</v>
      </c>
      <c r="M7734" t="str">
        <f t="shared" si="845"/>
        <v>Cash</v>
      </c>
      <c r="N7734" t="str">
        <f t="shared" si="846"/>
        <v>In-store</v>
      </c>
      <c r="O7734" s="8">
        <f t="shared" si="847"/>
        <v>45159</v>
      </c>
    </row>
    <row r="7735" spans="1:15" x14ac:dyDescent="0.35">
      <c r="A7735" t="s">
        <v>7756</v>
      </c>
      <c r="B7735" s="4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  <c r="I7735" s="4" t="str">
        <f t="shared" si="842"/>
        <v>Cookie</v>
      </c>
      <c r="J7735" s="6">
        <f t="shared" si="843"/>
        <v>4</v>
      </c>
      <c r="K7735" s="6">
        <f t="shared" si="844"/>
        <v>1</v>
      </c>
      <c r="L7735" s="6">
        <f t="shared" si="841"/>
        <v>4</v>
      </c>
      <c r="M7735" t="str">
        <f t="shared" si="845"/>
        <v>Credit Card</v>
      </c>
      <c r="N7735" t="str">
        <f t="shared" si="846"/>
        <v>UNKNOWN</v>
      </c>
      <c r="O7735" s="8">
        <f t="shared" si="847"/>
        <v>44927</v>
      </c>
    </row>
    <row r="7736" spans="1:15" x14ac:dyDescent="0.35">
      <c r="A7736" t="s">
        <v>7757</v>
      </c>
      <c r="B7736" s="4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I7736" s="4" t="str">
        <f t="shared" si="842"/>
        <v>Juice</v>
      </c>
      <c r="J7736" s="6">
        <f t="shared" si="843"/>
        <v>2</v>
      </c>
      <c r="K7736" s="6">
        <f t="shared" si="844"/>
        <v>3</v>
      </c>
      <c r="L7736" s="6">
        <f t="shared" si="841"/>
        <v>6</v>
      </c>
      <c r="M7736" t="str">
        <f t="shared" si="845"/>
        <v>Cash</v>
      </c>
      <c r="N7736" t="str">
        <f t="shared" si="846"/>
        <v>UNKNOWN</v>
      </c>
      <c r="O7736" s="8">
        <f t="shared" si="847"/>
        <v>45233</v>
      </c>
    </row>
    <row r="7737" spans="1:15" x14ac:dyDescent="0.35">
      <c r="A7737" t="s">
        <v>7758</v>
      </c>
      <c r="B7737" s="4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I7737" s="4" t="str">
        <f t="shared" si="842"/>
        <v>Smoothie</v>
      </c>
      <c r="J7737" s="6">
        <f t="shared" si="843"/>
        <v>1</v>
      </c>
      <c r="K7737" s="6">
        <f t="shared" si="844"/>
        <v>4</v>
      </c>
      <c r="L7737" s="6">
        <f t="shared" si="841"/>
        <v>4</v>
      </c>
      <c r="M7737" t="str">
        <f t="shared" si="845"/>
        <v>Cash</v>
      </c>
      <c r="N7737" t="str">
        <f t="shared" si="846"/>
        <v>In-store</v>
      </c>
      <c r="O7737" s="8">
        <f t="shared" si="847"/>
        <v>45070</v>
      </c>
    </row>
    <row r="7738" spans="1:15" x14ac:dyDescent="0.35">
      <c r="A7738" t="s">
        <v>7759</v>
      </c>
      <c r="B7738" s="4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I7738" s="4" t="str">
        <f t="shared" si="842"/>
        <v>Cookie</v>
      </c>
      <c r="J7738" s="6">
        <f t="shared" si="843"/>
        <v>1</v>
      </c>
      <c r="K7738" s="6">
        <f t="shared" si="844"/>
        <v>1</v>
      </c>
      <c r="L7738" s="6">
        <f t="shared" si="841"/>
        <v>1</v>
      </c>
      <c r="M7738" t="str">
        <f t="shared" si="845"/>
        <v>Default mode</v>
      </c>
      <c r="N7738" t="str">
        <f t="shared" si="846"/>
        <v>In-store</v>
      </c>
      <c r="O7738" s="8">
        <f t="shared" si="847"/>
        <v>44955</v>
      </c>
    </row>
    <row r="7739" spans="1:15" x14ac:dyDescent="0.35">
      <c r="A7739" t="s">
        <v>7760</v>
      </c>
      <c r="B7739" s="4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  <c r="I7739" s="4" t="str">
        <f t="shared" si="842"/>
        <v>Salad</v>
      </c>
      <c r="J7739" s="6">
        <f t="shared" si="843"/>
        <v>1</v>
      </c>
      <c r="K7739" s="6">
        <f t="shared" si="844"/>
        <v>5</v>
      </c>
      <c r="L7739" s="6">
        <f t="shared" si="841"/>
        <v>5</v>
      </c>
      <c r="M7739" t="str">
        <f t="shared" si="845"/>
        <v>Cash</v>
      </c>
      <c r="N7739" t="str">
        <f t="shared" si="846"/>
        <v>In-store</v>
      </c>
      <c r="O7739" s="8">
        <f t="shared" si="847"/>
        <v>45078</v>
      </c>
    </row>
    <row r="7740" spans="1:15" x14ac:dyDescent="0.35">
      <c r="A7740" t="s">
        <v>7761</v>
      </c>
      <c r="B7740" s="4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I7740" s="4" t="str">
        <f t="shared" si="842"/>
        <v>Cake</v>
      </c>
      <c r="J7740" s="6">
        <f t="shared" si="843"/>
        <v>5</v>
      </c>
      <c r="K7740" s="6">
        <f t="shared" si="844"/>
        <v>3</v>
      </c>
      <c r="L7740" s="6">
        <f t="shared" si="841"/>
        <v>15</v>
      </c>
      <c r="M7740" t="str">
        <f t="shared" si="845"/>
        <v>Credit Card</v>
      </c>
      <c r="N7740" t="str">
        <f t="shared" si="846"/>
        <v>In-store</v>
      </c>
      <c r="O7740" s="8">
        <f t="shared" si="847"/>
        <v>45126</v>
      </c>
    </row>
    <row r="7741" spans="1:15" x14ac:dyDescent="0.35">
      <c r="A7741" t="s">
        <v>7762</v>
      </c>
      <c r="B7741" s="4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I7741" s="4" t="str">
        <f t="shared" si="842"/>
        <v>Cake</v>
      </c>
      <c r="J7741" s="6">
        <f t="shared" si="843"/>
        <v>2</v>
      </c>
      <c r="K7741" s="6">
        <f t="shared" si="844"/>
        <v>3</v>
      </c>
      <c r="L7741" s="6">
        <f t="shared" si="841"/>
        <v>6</v>
      </c>
      <c r="M7741" t="str">
        <f t="shared" si="845"/>
        <v>Cash</v>
      </c>
      <c r="N7741" t="str">
        <f t="shared" si="846"/>
        <v>Takeaway</v>
      </c>
      <c r="O7741" s="8">
        <f t="shared" si="847"/>
        <v>45113</v>
      </c>
    </row>
    <row r="7742" spans="1:15" x14ac:dyDescent="0.35">
      <c r="A7742" t="s">
        <v>7763</v>
      </c>
      <c r="B7742" s="4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  <c r="I7742" s="4" t="str">
        <f t="shared" si="842"/>
        <v>Smoothie</v>
      </c>
      <c r="J7742" s="6">
        <f t="shared" si="843"/>
        <v>4</v>
      </c>
      <c r="K7742" s="6">
        <f t="shared" si="844"/>
        <v>4</v>
      </c>
      <c r="L7742" s="6">
        <f t="shared" si="841"/>
        <v>16</v>
      </c>
      <c r="M7742" t="str">
        <f t="shared" si="845"/>
        <v>Digital Wallet</v>
      </c>
      <c r="N7742" t="str">
        <f t="shared" si="846"/>
        <v>UNKNOWN</v>
      </c>
      <c r="O7742" s="8">
        <f t="shared" si="847"/>
        <v>45262</v>
      </c>
    </row>
    <row r="7743" spans="1:15" x14ac:dyDescent="0.35">
      <c r="A7743" t="s">
        <v>7764</v>
      </c>
      <c r="B7743" s="4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  <c r="I7743" s="4" t="str">
        <f t="shared" si="842"/>
        <v>Tea</v>
      </c>
      <c r="J7743" s="6">
        <f t="shared" si="843"/>
        <v>4</v>
      </c>
      <c r="K7743" s="6">
        <f t="shared" si="844"/>
        <v>1.5</v>
      </c>
      <c r="L7743" s="6">
        <f t="shared" si="841"/>
        <v>6</v>
      </c>
      <c r="M7743" t="str">
        <f t="shared" si="845"/>
        <v>Digital Wallet</v>
      </c>
      <c r="N7743" t="str">
        <f t="shared" si="846"/>
        <v>In-store</v>
      </c>
      <c r="O7743" s="8">
        <f t="shared" si="847"/>
        <v>44927</v>
      </c>
    </row>
    <row r="7744" spans="1:15" x14ac:dyDescent="0.35">
      <c r="A7744" t="s">
        <v>7765</v>
      </c>
      <c r="B7744" s="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  <c r="I7744" s="4" t="str">
        <f t="shared" si="842"/>
        <v>Sandwich</v>
      </c>
      <c r="J7744" s="6">
        <f t="shared" si="843"/>
        <v>3</v>
      </c>
      <c r="K7744" s="6">
        <f t="shared" si="844"/>
        <v>4</v>
      </c>
      <c r="L7744" s="6">
        <f t="shared" si="841"/>
        <v>12</v>
      </c>
      <c r="M7744" t="str">
        <f t="shared" si="845"/>
        <v>UNKNOWN</v>
      </c>
      <c r="N7744" t="str">
        <f t="shared" si="846"/>
        <v>Takeaway</v>
      </c>
      <c r="O7744" s="8">
        <f t="shared" si="847"/>
        <v>44952</v>
      </c>
    </row>
    <row r="7745" spans="1:15" x14ac:dyDescent="0.35">
      <c r="A7745" t="s">
        <v>7766</v>
      </c>
      <c r="B7745" s="4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I7745" s="4" t="str">
        <f t="shared" si="842"/>
        <v>Cookie</v>
      </c>
      <c r="J7745" s="6">
        <f t="shared" si="843"/>
        <v>1</v>
      </c>
      <c r="K7745" s="6">
        <f t="shared" si="844"/>
        <v>1</v>
      </c>
      <c r="L7745" s="6">
        <f t="shared" si="841"/>
        <v>1</v>
      </c>
      <c r="M7745" t="str">
        <f t="shared" si="845"/>
        <v>Cash</v>
      </c>
      <c r="N7745" t="str">
        <f t="shared" si="846"/>
        <v>UNKNOWN</v>
      </c>
      <c r="O7745" s="8">
        <f t="shared" si="847"/>
        <v>45159</v>
      </c>
    </row>
    <row r="7746" spans="1:15" x14ac:dyDescent="0.35">
      <c r="A7746" t="s">
        <v>7767</v>
      </c>
      <c r="B7746" s="4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  <c r="I7746" s="4" t="str">
        <f t="shared" si="842"/>
        <v>Coffee</v>
      </c>
      <c r="J7746" s="6">
        <f t="shared" si="843"/>
        <v>3</v>
      </c>
      <c r="K7746" s="6">
        <f t="shared" si="844"/>
        <v>2</v>
      </c>
      <c r="L7746" s="6">
        <f t="shared" ref="L7746:L7809" si="848">IF(ISBLANK(E7746),PRODUCT(J7746,K7746),IF(E7746="ERROR",PRODUCT(J7746,K7746),IF(E7746="UNKNOWN",PRODUCT(J7746,K7746),E7746)))</f>
        <v>6</v>
      </c>
      <c r="M7746" t="str">
        <f t="shared" si="845"/>
        <v>Digital Wallet</v>
      </c>
      <c r="N7746" t="str">
        <f t="shared" si="846"/>
        <v>UNKNOWN</v>
      </c>
      <c r="O7746" s="8">
        <f t="shared" si="847"/>
        <v>45175</v>
      </c>
    </row>
    <row r="7747" spans="1:15" x14ac:dyDescent="0.35">
      <c r="A7747" t="s">
        <v>7768</v>
      </c>
      <c r="B7747" s="4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I7747" s="4" t="str">
        <f t="shared" ref="I7747:I7810" si="849">IF(ISBLANK(B7747),"UNKNOWN",IF(B7747="ERROR","Juice",B7747))</f>
        <v>Salad</v>
      </c>
      <c r="J7747" s="6">
        <f t="shared" ref="J7747:J7810" si="850">IF(ISBLANK(C7747),E7747/D7747,IF(C7747="ERROR",AVERAGE(C7747:C17746),IF(C7747="UNKNOWN",MEDIAN(C7747:C17746),C7747)))</f>
        <v>4</v>
      </c>
      <c r="K7747" s="6">
        <f t="shared" ref="K7747:K7810" si="851">IF(ISBLANK(D7747),0,IF(D7747="ERROR",AVERAGE(D7747:D17746),IF(D7747="UNKNOWN",MEDIAN(D7747:D17746),D7747)))</f>
        <v>5</v>
      </c>
      <c r="L7747" s="6">
        <f t="shared" si="848"/>
        <v>20</v>
      </c>
      <c r="M7747" t="str">
        <f t="shared" ref="M7747:M7810" si="852">IF(ISBLANK(F7747),"Default mode",IF(F7747="ERROR","Cash",F7747))</f>
        <v>Cash</v>
      </c>
      <c r="N7747" t="str">
        <f t="shared" ref="N7747:N7810" si="853">IF(ISBLANK(G7747),"UNKNOWN",IF(G7747="ERROR","Cafe",G7747))</f>
        <v>Takeaway</v>
      </c>
      <c r="O7747" s="8">
        <f t="shared" ref="O7747:O7810" si="854">IF(ISBLANK(H7747),DATE(2023,1,1),IF(H7747="ERROR",DATE(2023,6,1),IF(H7747="UNKNOWN",DATE(2023,1,1),H7747)))</f>
        <v>45138</v>
      </c>
    </row>
    <row r="7748" spans="1:15" x14ac:dyDescent="0.35">
      <c r="A7748" t="s">
        <v>7769</v>
      </c>
      <c r="B7748" s="4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  <c r="I7748" s="4" t="str">
        <f t="shared" si="849"/>
        <v>Salad</v>
      </c>
      <c r="J7748" s="6">
        <f t="shared" si="850"/>
        <v>2</v>
      </c>
      <c r="K7748" s="6">
        <f t="shared" si="851"/>
        <v>5</v>
      </c>
      <c r="L7748" s="6">
        <f t="shared" si="848"/>
        <v>10</v>
      </c>
      <c r="M7748" t="str">
        <f t="shared" si="852"/>
        <v>Digital Wallet</v>
      </c>
      <c r="N7748" t="str">
        <f t="shared" si="853"/>
        <v>In-store</v>
      </c>
      <c r="O7748" s="8">
        <f t="shared" si="854"/>
        <v>45028</v>
      </c>
    </row>
    <row r="7749" spans="1:15" x14ac:dyDescent="0.35">
      <c r="A7749" t="s">
        <v>7770</v>
      </c>
      <c r="B7749" s="4" t="s">
        <v>65</v>
      </c>
      <c r="C7749">
        <v>4</v>
      </c>
      <c r="D7749">
        <v>1.5</v>
      </c>
      <c r="G7749" t="s">
        <v>11</v>
      </c>
      <c r="H7749" s="1">
        <v>45049</v>
      </c>
      <c r="I7749" s="4" t="str">
        <f t="shared" si="849"/>
        <v>Tea</v>
      </c>
      <c r="J7749" s="6">
        <f t="shared" si="850"/>
        <v>4</v>
      </c>
      <c r="K7749" s="6">
        <f t="shared" si="851"/>
        <v>1.5</v>
      </c>
      <c r="L7749" s="6">
        <f t="shared" si="848"/>
        <v>6</v>
      </c>
      <c r="M7749" t="str">
        <f t="shared" si="852"/>
        <v>Default mode</v>
      </c>
      <c r="N7749" t="str">
        <f t="shared" si="853"/>
        <v>Takeaway</v>
      </c>
      <c r="O7749" s="8">
        <f t="shared" si="854"/>
        <v>45049</v>
      </c>
    </row>
    <row r="7750" spans="1:15" x14ac:dyDescent="0.35">
      <c r="A7750" t="s">
        <v>7771</v>
      </c>
      <c r="B7750" s="4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  <c r="I7750" s="4" t="str">
        <f t="shared" si="849"/>
        <v>Cake</v>
      </c>
      <c r="J7750" s="6">
        <f t="shared" si="850"/>
        <v>5</v>
      </c>
      <c r="K7750" s="6">
        <f t="shared" si="851"/>
        <v>3.0603649976602716</v>
      </c>
      <c r="L7750" s="6">
        <f t="shared" si="848"/>
        <v>15</v>
      </c>
      <c r="M7750" t="str">
        <f t="shared" si="852"/>
        <v>Cash</v>
      </c>
      <c r="N7750" t="str">
        <f t="shared" si="853"/>
        <v>Takeaway</v>
      </c>
      <c r="O7750" s="8">
        <f t="shared" si="854"/>
        <v>45199</v>
      </c>
    </row>
    <row r="7751" spans="1:15" x14ac:dyDescent="0.35">
      <c r="A7751" t="s">
        <v>7772</v>
      </c>
      <c r="B7751" s="4" t="s">
        <v>25</v>
      </c>
      <c r="C7751">
        <v>4</v>
      </c>
      <c r="D7751">
        <v>4</v>
      </c>
      <c r="E7751">
        <v>16</v>
      </c>
      <c r="H7751" s="1">
        <v>45119</v>
      </c>
      <c r="I7751" s="4" t="str">
        <f t="shared" si="849"/>
        <v>Smoothie</v>
      </c>
      <c r="J7751" s="6">
        <f t="shared" si="850"/>
        <v>4</v>
      </c>
      <c r="K7751" s="6">
        <f t="shared" si="851"/>
        <v>4</v>
      </c>
      <c r="L7751" s="6">
        <f t="shared" si="848"/>
        <v>16</v>
      </c>
      <c r="M7751" t="str">
        <f t="shared" si="852"/>
        <v>Default mode</v>
      </c>
      <c r="N7751" t="str">
        <f t="shared" si="853"/>
        <v>UNKNOWN</v>
      </c>
      <c r="O7751" s="8">
        <f t="shared" si="854"/>
        <v>45119</v>
      </c>
    </row>
    <row r="7752" spans="1:15" x14ac:dyDescent="0.35">
      <c r="A7752" t="s">
        <v>7773</v>
      </c>
      <c r="B7752" s="4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  <c r="I7752" s="4" t="str">
        <f t="shared" si="849"/>
        <v>Juice</v>
      </c>
      <c r="J7752" s="6">
        <f t="shared" si="850"/>
        <v>2</v>
      </c>
      <c r="K7752" s="6">
        <f t="shared" si="851"/>
        <v>3</v>
      </c>
      <c r="L7752" s="6">
        <f t="shared" si="848"/>
        <v>6</v>
      </c>
      <c r="M7752" t="str">
        <f t="shared" si="852"/>
        <v>Digital Wallet</v>
      </c>
      <c r="N7752" t="str">
        <f t="shared" si="853"/>
        <v>Takeaway</v>
      </c>
      <c r="O7752" s="8">
        <f t="shared" si="854"/>
        <v>45000</v>
      </c>
    </row>
    <row r="7753" spans="1:15" x14ac:dyDescent="0.35">
      <c r="A7753" t="s">
        <v>7774</v>
      </c>
      <c r="B7753" s="4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  <c r="I7753" s="4" t="str">
        <f t="shared" si="849"/>
        <v>Juice</v>
      </c>
      <c r="J7753" s="6">
        <f t="shared" si="850"/>
        <v>2</v>
      </c>
      <c r="K7753" s="6">
        <f t="shared" si="851"/>
        <v>3</v>
      </c>
      <c r="L7753" s="6">
        <f t="shared" si="848"/>
        <v>6</v>
      </c>
      <c r="M7753" t="str">
        <f t="shared" si="852"/>
        <v>Digital Wallet</v>
      </c>
      <c r="N7753" t="str">
        <f t="shared" si="853"/>
        <v>UNKNOWN</v>
      </c>
      <c r="O7753" s="8">
        <f t="shared" si="854"/>
        <v>44930</v>
      </c>
    </row>
    <row r="7754" spans="1:15" x14ac:dyDescent="0.35">
      <c r="A7754" t="s">
        <v>7775</v>
      </c>
      <c r="B7754" s="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I7754" s="4" t="str">
        <f t="shared" si="849"/>
        <v>Cookie</v>
      </c>
      <c r="J7754" s="6">
        <f t="shared" si="850"/>
        <v>4</v>
      </c>
      <c r="K7754" s="6">
        <f t="shared" si="851"/>
        <v>1</v>
      </c>
      <c r="L7754" s="6">
        <f t="shared" si="848"/>
        <v>4</v>
      </c>
      <c r="M7754" t="str">
        <f t="shared" si="852"/>
        <v>Credit Card</v>
      </c>
      <c r="N7754" t="str">
        <f t="shared" si="853"/>
        <v>UNKNOWN</v>
      </c>
      <c r="O7754" s="8">
        <f t="shared" si="854"/>
        <v>45231</v>
      </c>
    </row>
    <row r="7755" spans="1:15" x14ac:dyDescent="0.35">
      <c r="A7755" t="s">
        <v>7776</v>
      </c>
      <c r="B7755" s="4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I7755" s="4" t="str">
        <f t="shared" si="849"/>
        <v>Coffee</v>
      </c>
      <c r="J7755" s="6">
        <f t="shared" si="850"/>
        <v>4</v>
      </c>
      <c r="K7755" s="6">
        <f t="shared" si="851"/>
        <v>2</v>
      </c>
      <c r="L7755" s="6">
        <f t="shared" si="848"/>
        <v>8</v>
      </c>
      <c r="M7755" t="str">
        <f t="shared" si="852"/>
        <v>Credit Card</v>
      </c>
      <c r="N7755" t="str">
        <f t="shared" si="853"/>
        <v>Takeaway</v>
      </c>
      <c r="O7755" s="8">
        <f t="shared" si="854"/>
        <v>45122</v>
      </c>
    </row>
    <row r="7756" spans="1:15" x14ac:dyDescent="0.35">
      <c r="A7756" t="s">
        <v>7777</v>
      </c>
      <c r="B7756" s="4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  <c r="I7756" s="4" t="str">
        <f t="shared" si="849"/>
        <v>Juice</v>
      </c>
      <c r="J7756" s="6">
        <f t="shared" si="850"/>
        <v>1</v>
      </c>
      <c r="K7756" s="6">
        <f t="shared" si="851"/>
        <v>3</v>
      </c>
      <c r="L7756" s="6">
        <f t="shared" si="848"/>
        <v>3</v>
      </c>
      <c r="M7756" t="str">
        <f t="shared" si="852"/>
        <v>Credit Card</v>
      </c>
      <c r="N7756" t="str">
        <f t="shared" si="853"/>
        <v>UNKNOWN</v>
      </c>
      <c r="O7756" s="8">
        <f t="shared" si="854"/>
        <v>45215</v>
      </c>
    </row>
    <row r="7757" spans="1:15" x14ac:dyDescent="0.35">
      <c r="A7757" t="s">
        <v>7778</v>
      </c>
      <c r="B7757" s="4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  <c r="I7757" s="4" t="str">
        <f t="shared" si="849"/>
        <v>Salad</v>
      </c>
      <c r="J7757" s="6">
        <f t="shared" si="850"/>
        <v>5</v>
      </c>
      <c r="K7757" s="6">
        <f t="shared" si="851"/>
        <v>5</v>
      </c>
      <c r="L7757" s="6">
        <f t="shared" si="848"/>
        <v>25</v>
      </c>
      <c r="M7757" t="str">
        <f t="shared" si="852"/>
        <v>Credit Card</v>
      </c>
      <c r="N7757" t="str">
        <f t="shared" si="853"/>
        <v>Cafe</v>
      </c>
      <c r="O7757" s="8">
        <f t="shared" si="854"/>
        <v>45057</v>
      </c>
    </row>
    <row r="7758" spans="1:15" x14ac:dyDescent="0.35">
      <c r="A7758" t="s">
        <v>7779</v>
      </c>
      <c r="B7758" s="4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I7758" s="4" t="str">
        <f t="shared" si="849"/>
        <v>Sandwich</v>
      </c>
      <c r="J7758" s="6">
        <f t="shared" si="850"/>
        <v>3</v>
      </c>
      <c r="K7758" s="6">
        <f t="shared" si="851"/>
        <v>4</v>
      </c>
      <c r="L7758" s="6">
        <f t="shared" si="848"/>
        <v>12</v>
      </c>
      <c r="M7758" t="str">
        <f t="shared" si="852"/>
        <v>Default mode</v>
      </c>
      <c r="N7758" t="str">
        <f t="shared" si="853"/>
        <v>In-store</v>
      </c>
      <c r="O7758" s="8">
        <f t="shared" si="854"/>
        <v>45087</v>
      </c>
    </row>
    <row r="7759" spans="1:15" x14ac:dyDescent="0.35">
      <c r="A7759" t="s">
        <v>7780</v>
      </c>
      <c r="B7759" s="4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I7759" s="4" t="str">
        <f t="shared" si="849"/>
        <v>Cookie</v>
      </c>
      <c r="J7759" s="6">
        <f t="shared" si="850"/>
        <v>5</v>
      </c>
      <c r="K7759" s="6">
        <f t="shared" si="851"/>
        <v>1</v>
      </c>
      <c r="L7759" s="6">
        <f t="shared" si="848"/>
        <v>5</v>
      </c>
      <c r="M7759" t="str">
        <f t="shared" si="852"/>
        <v>Default mode</v>
      </c>
      <c r="N7759" t="str">
        <f t="shared" si="853"/>
        <v>In-store</v>
      </c>
      <c r="O7759" s="8">
        <f t="shared" si="854"/>
        <v>45049</v>
      </c>
    </row>
    <row r="7760" spans="1:15" x14ac:dyDescent="0.35">
      <c r="A7760" t="s">
        <v>7781</v>
      </c>
      <c r="B7760" s="4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I7760" s="4" t="str">
        <f t="shared" si="849"/>
        <v>Cookie</v>
      </c>
      <c r="J7760" s="6">
        <f t="shared" si="850"/>
        <v>2</v>
      </c>
      <c r="K7760" s="6">
        <f t="shared" si="851"/>
        <v>1</v>
      </c>
      <c r="L7760" s="6">
        <f t="shared" si="848"/>
        <v>2</v>
      </c>
      <c r="M7760" t="str">
        <f t="shared" si="852"/>
        <v>Credit Card</v>
      </c>
      <c r="N7760" t="str">
        <f t="shared" si="853"/>
        <v>Takeaway</v>
      </c>
      <c r="O7760" s="8">
        <f t="shared" si="854"/>
        <v>45281</v>
      </c>
    </row>
    <row r="7761" spans="1:15" x14ac:dyDescent="0.35">
      <c r="A7761" t="s">
        <v>7782</v>
      </c>
      <c r="B7761" s="4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  <c r="I7761" s="4" t="str">
        <f t="shared" si="849"/>
        <v>Coffee</v>
      </c>
      <c r="J7761" s="6">
        <f t="shared" si="850"/>
        <v>3</v>
      </c>
      <c r="K7761" s="6">
        <f t="shared" si="851"/>
        <v>2</v>
      </c>
      <c r="L7761" s="6">
        <f t="shared" si="848"/>
        <v>6</v>
      </c>
      <c r="M7761" t="str">
        <f t="shared" si="852"/>
        <v>Digital Wallet</v>
      </c>
      <c r="N7761" t="str">
        <f t="shared" si="853"/>
        <v>UNKNOWN</v>
      </c>
      <c r="O7761" s="8">
        <f t="shared" si="854"/>
        <v>44927</v>
      </c>
    </row>
    <row r="7762" spans="1:15" x14ac:dyDescent="0.35">
      <c r="A7762" t="s">
        <v>7783</v>
      </c>
      <c r="B7762" s="4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I7762" s="4" t="str">
        <f t="shared" si="849"/>
        <v>Cake</v>
      </c>
      <c r="J7762" s="6">
        <f t="shared" si="850"/>
        <v>5</v>
      </c>
      <c r="K7762" s="6">
        <f t="shared" si="851"/>
        <v>3</v>
      </c>
      <c r="L7762" s="6">
        <f t="shared" si="848"/>
        <v>15</v>
      </c>
      <c r="M7762" t="str">
        <f t="shared" si="852"/>
        <v>Cash</v>
      </c>
      <c r="N7762" t="str">
        <f t="shared" si="853"/>
        <v>Takeaway</v>
      </c>
      <c r="O7762" s="8">
        <f t="shared" si="854"/>
        <v>45085</v>
      </c>
    </row>
    <row r="7763" spans="1:15" x14ac:dyDescent="0.35">
      <c r="A7763" t="s">
        <v>7784</v>
      </c>
      <c r="B7763" s="4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I7763" s="4" t="str">
        <f t="shared" si="849"/>
        <v>Cookie</v>
      </c>
      <c r="J7763" s="6">
        <f t="shared" si="850"/>
        <v>5</v>
      </c>
      <c r="K7763" s="6">
        <f t="shared" si="851"/>
        <v>1</v>
      </c>
      <c r="L7763" s="6">
        <f t="shared" si="848"/>
        <v>5</v>
      </c>
      <c r="M7763" t="str">
        <f t="shared" si="852"/>
        <v>Credit Card</v>
      </c>
      <c r="N7763" t="str">
        <f t="shared" si="853"/>
        <v>UNKNOWN</v>
      </c>
      <c r="O7763" s="8">
        <f t="shared" si="854"/>
        <v>44993</v>
      </c>
    </row>
    <row r="7764" spans="1:15" x14ac:dyDescent="0.35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  <c r="I7764" s="4" t="str">
        <f t="shared" si="849"/>
        <v>UNKNOWN</v>
      </c>
      <c r="J7764" s="6">
        <f t="shared" si="850"/>
        <v>2</v>
      </c>
      <c r="K7764" s="6">
        <f t="shared" si="851"/>
        <v>5</v>
      </c>
      <c r="L7764" s="6">
        <f t="shared" si="848"/>
        <v>10</v>
      </c>
      <c r="M7764" t="str">
        <f t="shared" si="852"/>
        <v>Digital Wallet</v>
      </c>
      <c r="N7764" t="str">
        <f t="shared" si="853"/>
        <v>In-store</v>
      </c>
      <c r="O7764" s="8">
        <f t="shared" si="854"/>
        <v>45056</v>
      </c>
    </row>
    <row r="7765" spans="1:15" x14ac:dyDescent="0.35">
      <c r="A7765" t="s">
        <v>7786</v>
      </c>
      <c r="B7765" s="4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  <c r="I7765" s="4" t="str">
        <f t="shared" si="849"/>
        <v>Salad</v>
      </c>
      <c r="J7765" s="6">
        <f t="shared" si="850"/>
        <v>4</v>
      </c>
      <c r="K7765" s="6">
        <f t="shared" si="851"/>
        <v>5</v>
      </c>
      <c r="L7765" s="6">
        <f t="shared" si="848"/>
        <v>20</v>
      </c>
      <c r="M7765" t="str">
        <f t="shared" si="852"/>
        <v>Digital Wallet</v>
      </c>
      <c r="N7765" t="str">
        <f t="shared" si="853"/>
        <v>UNKNOWN</v>
      </c>
      <c r="O7765" s="8">
        <f t="shared" si="854"/>
        <v>45145</v>
      </c>
    </row>
    <row r="7766" spans="1:15" x14ac:dyDescent="0.35">
      <c r="A7766" t="s">
        <v>7787</v>
      </c>
      <c r="B7766" s="4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  <c r="I7766" s="4" t="str">
        <f t="shared" si="849"/>
        <v>Salad</v>
      </c>
      <c r="J7766" s="6">
        <f t="shared" si="850"/>
        <v>3</v>
      </c>
      <c r="K7766" s="6">
        <f t="shared" si="851"/>
        <v>5</v>
      </c>
      <c r="L7766" s="6">
        <f t="shared" si="848"/>
        <v>15</v>
      </c>
      <c r="M7766" t="str">
        <f t="shared" si="852"/>
        <v>Digital Wallet</v>
      </c>
      <c r="N7766" t="str">
        <f t="shared" si="853"/>
        <v>Takeaway</v>
      </c>
      <c r="O7766" s="8">
        <f t="shared" si="854"/>
        <v>45121</v>
      </c>
    </row>
    <row r="7767" spans="1:15" x14ac:dyDescent="0.35">
      <c r="A7767" t="s">
        <v>7788</v>
      </c>
      <c r="B7767" s="4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  <c r="I7767" s="4" t="str">
        <f t="shared" si="849"/>
        <v>Salad</v>
      </c>
      <c r="J7767" s="6">
        <f t="shared" si="850"/>
        <v>3</v>
      </c>
      <c r="K7767" s="6">
        <f t="shared" si="851"/>
        <v>3.0608203677510608</v>
      </c>
      <c r="L7767" s="6">
        <f t="shared" si="848"/>
        <v>15</v>
      </c>
      <c r="M7767" t="str">
        <f t="shared" si="852"/>
        <v>Credit Card</v>
      </c>
      <c r="N7767" t="str">
        <f t="shared" si="853"/>
        <v>Takeaway</v>
      </c>
      <c r="O7767" s="8">
        <f t="shared" si="854"/>
        <v>44997</v>
      </c>
    </row>
    <row r="7768" spans="1:15" x14ac:dyDescent="0.35">
      <c r="A7768" t="s">
        <v>7789</v>
      </c>
      <c r="B7768" s="4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  <c r="I7768" s="4" t="str">
        <f t="shared" si="849"/>
        <v>Coffee</v>
      </c>
      <c r="J7768" s="6">
        <f t="shared" si="850"/>
        <v>2</v>
      </c>
      <c r="K7768" s="6">
        <f t="shared" si="851"/>
        <v>2</v>
      </c>
      <c r="L7768" s="6">
        <f t="shared" si="848"/>
        <v>4</v>
      </c>
      <c r="M7768" t="str">
        <f t="shared" si="852"/>
        <v>Digital Wallet</v>
      </c>
      <c r="N7768" t="str">
        <f t="shared" si="853"/>
        <v>Takeaway</v>
      </c>
      <c r="O7768" s="8">
        <f t="shared" si="854"/>
        <v>45094</v>
      </c>
    </row>
    <row r="7769" spans="1:15" x14ac:dyDescent="0.35">
      <c r="A7769" t="s">
        <v>7790</v>
      </c>
      <c r="B7769" s="4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I7769" s="4" t="str">
        <f t="shared" si="849"/>
        <v>Tea</v>
      </c>
      <c r="J7769" s="6">
        <f t="shared" si="850"/>
        <v>5</v>
      </c>
      <c r="K7769" s="6">
        <f t="shared" si="851"/>
        <v>1.5</v>
      </c>
      <c r="L7769" s="6">
        <f t="shared" si="848"/>
        <v>7.5</v>
      </c>
      <c r="M7769" t="str">
        <f t="shared" si="852"/>
        <v>Cash</v>
      </c>
      <c r="N7769" t="str">
        <f t="shared" si="853"/>
        <v>Takeaway</v>
      </c>
      <c r="O7769" s="8">
        <f t="shared" si="854"/>
        <v>45155</v>
      </c>
    </row>
    <row r="7770" spans="1:15" x14ac:dyDescent="0.35">
      <c r="A7770" t="s">
        <v>7791</v>
      </c>
      <c r="B7770" s="4" t="s">
        <v>20</v>
      </c>
      <c r="C7770">
        <v>5</v>
      </c>
      <c r="D7770">
        <v>5</v>
      </c>
      <c r="E7770">
        <v>25</v>
      </c>
      <c r="H7770" s="1">
        <v>45179</v>
      </c>
      <c r="I7770" s="4" t="str">
        <f t="shared" si="849"/>
        <v>Salad</v>
      </c>
      <c r="J7770" s="6">
        <f t="shared" si="850"/>
        <v>5</v>
      </c>
      <c r="K7770" s="6">
        <f t="shared" si="851"/>
        <v>5</v>
      </c>
      <c r="L7770" s="6">
        <f t="shared" si="848"/>
        <v>25</v>
      </c>
      <c r="M7770" t="str">
        <f t="shared" si="852"/>
        <v>Default mode</v>
      </c>
      <c r="N7770" t="str">
        <f t="shared" si="853"/>
        <v>UNKNOWN</v>
      </c>
      <c r="O7770" s="8">
        <f t="shared" si="854"/>
        <v>45179</v>
      </c>
    </row>
    <row r="7771" spans="1:15" x14ac:dyDescent="0.35">
      <c r="A7771" t="s">
        <v>7792</v>
      </c>
      <c r="B7771" s="4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I7771" s="4" t="str">
        <f t="shared" si="849"/>
        <v>Juice</v>
      </c>
      <c r="J7771" s="6">
        <f t="shared" si="850"/>
        <v>2</v>
      </c>
      <c r="K7771" s="6">
        <f t="shared" si="851"/>
        <v>3</v>
      </c>
      <c r="L7771" s="6">
        <f t="shared" si="848"/>
        <v>6</v>
      </c>
      <c r="M7771" t="str">
        <f t="shared" si="852"/>
        <v>Cash</v>
      </c>
      <c r="N7771" t="str">
        <f t="shared" si="853"/>
        <v>In-store</v>
      </c>
      <c r="O7771" s="8">
        <f t="shared" si="854"/>
        <v>45034</v>
      </c>
    </row>
    <row r="7772" spans="1:15" x14ac:dyDescent="0.35">
      <c r="A7772" t="s">
        <v>7793</v>
      </c>
      <c r="B7772" s="4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I7772" s="4" t="str">
        <f t="shared" si="849"/>
        <v>Sandwich</v>
      </c>
      <c r="J7772" s="6">
        <f t="shared" si="850"/>
        <v>5</v>
      </c>
      <c r="K7772" s="6">
        <f t="shared" si="851"/>
        <v>4</v>
      </c>
      <c r="L7772" s="6">
        <f t="shared" si="848"/>
        <v>20</v>
      </c>
      <c r="M7772" t="str">
        <f t="shared" si="852"/>
        <v>Default mode</v>
      </c>
      <c r="N7772" t="str">
        <f t="shared" si="853"/>
        <v>Takeaway</v>
      </c>
      <c r="O7772" s="8">
        <f t="shared" si="854"/>
        <v>44987</v>
      </c>
    </row>
    <row r="7773" spans="1:15" x14ac:dyDescent="0.35">
      <c r="A7773" t="s">
        <v>7794</v>
      </c>
      <c r="B7773" s="4" t="s">
        <v>39</v>
      </c>
      <c r="C7773">
        <v>2</v>
      </c>
      <c r="D7773">
        <v>3</v>
      </c>
      <c r="E7773">
        <v>6</v>
      </c>
      <c r="H7773" s="1">
        <v>45227</v>
      </c>
      <c r="I7773" s="4" t="str">
        <f t="shared" si="849"/>
        <v>Juice</v>
      </c>
      <c r="J7773" s="6">
        <f t="shared" si="850"/>
        <v>2</v>
      </c>
      <c r="K7773" s="6">
        <f t="shared" si="851"/>
        <v>3</v>
      </c>
      <c r="L7773" s="6">
        <f t="shared" si="848"/>
        <v>6</v>
      </c>
      <c r="M7773" t="str">
        <f t="shared" si="852"/>
        <v>Default mode</v>
      </c>
      <c r="N7773" t="str">
        <f t="shared" si="853"/>
        <v>UNKNOWN</v>
      </c>
      <c r="O7773" s="8">
        <f t="shared" si="854"/>
        <v>45227</v>
      </c>
    </row>
    <row r="7774" spans="1:15" x14ac:dyDescent="0.35">
      <c r="A7774" t="s">
        <v>7795</v>
      </c>
      <c r="B7774" s="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I7774" s="4" t="str">
        <f t="shared" si="849"/>
        <v>Tea</v>
      </c>
      <c r="J7774" s="6">
        <f t="shared" si="850"/>
        <v>3</v>
      </c>
      <c r="K7774" s="6">
        <f t="shared" si="851"/>
        <v>1.5</v>
      </c>
      <c r="L7774" s="6">
        <f t="shared" si="848"/>
        <v>4.5</v>
      </c>
      <c r="M7774" t="str">
        <f t="shared" si="852"/>
        <v>Cash</v>
      </c>
      <c r="N7774" t="str">
        <f t="shared" si="853"/>
        <v>UNKNOWN</v>
      </c>
      <c r="O7774" s="8">
        <f t="shared" si="854"/>
        <v>45057</v>
      </c>
    </row>
    <row r="7775" spans="1:15" x14ac:dyDescent="0.35">
      <c r="A7775" t="s">
        <v>7796</v>
      </c>
      <c r="B7775" s="4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  <c r="I7775" s="4" t="str">
        <f t="shared" si="849"/>
        <v>Juice</v>
      </c>
      <c r="J7775" s="6">
        <f t="shared" si="850"/>
        <v>1</v>
      </c>
      <c r="K7775" s="6">
        <f t="shared" si="851"/>
        <v>3</v>
      </c>
      <c r="L7775" s="6">
        <f t="shared" si="848"/>
        <v>3</v>
      </c>
      <c r="M7775" t="str">
        <f t="shared" si="852"/>
        <v>Digital Wallet</v>
      </c>
      <c r="N7775" t="str">
        <f t="shared" si="853"/>
        <v>UNKNOWN</v>
      </c>
      <c r="O7775" s="8">
        <f t="shared" si="854"/>
        <v>45051</v>
      </c>
    </row>
    <row r="7776" spans="1:15" x14ac:dyDescent="0.35">
      <c r="A7776" t="s">
        <v>7797</v>
      </c>
      <c r="B7776" s="4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I7776" s="4" t="str">
        <f t="shared" si="849"/>
        <v>Smoothie</v>
      </c>
      <c r="J7776" s="6">
        <f t="shared" si="850"/>
        <v>5</v>
      </c>
      <c r="K7776" s="6">
        <f t="shared" si="851"/>
        <v>4</v>
      </c>
      <c r="L7776" s="6">
        <f t="shared" si="848"/>
        <v>20</v>
      </c>
      <c r="M7776" t="str">
        <f t="shared" si="852"/>
        <v>Default mode</v>
      </c>
      <c r="N7776" t="str">
        <f t="shared" si="853"/>
        <v>Takeaway</v>
      </c>
      <c r="O7776" s="8">
        <f t="shared" si="854"/>
        <v>45017</v>
      </c>
    </row>
    <row r="7777" spans="1:15" x14ac:dyDescent="0.35">
      <c r="A7777" t="s">
        <v>7798</v>
      </c>
      <c r="B7777" s="4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I7777" s="4" t="str">
        <f t="shared" si="849"/>
        <v>Coffee</v>
      </c>
      <c r="J7777" s="6">
        <f t="shared" si="850"/>
        <v>4</v>
      </c>
      <c r="K7777" s="6">
        <f t="shared" si="851"/>
        <v>2</v>
      </c>
      <c r="L7777" s="6">
        <f t="shared" si="848"/>
        <v>8</v>
      </c>
      <c r="M7777" t="str">
        <f t="shared" si="852"/>
        <v>Credit Card</v>
      </c>
      <c r="N7777" t="str">
        <f t="shared" si="853"/>
        <v>UNKNOWN</v>
      </c>
      <c r="O7777" s="8">
        <f t="shared" si="854"/>
        <v>45179</v>
      </c>
    </row>
    <row r="7778" spans="1:15" x14ac:dyDescent="0.35">
      <c r="A7778" t="s">
        <v>7799</v>
      </c>
      <c r="B7778" s="4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  <c r="I7778" s="4" t="str">
        <f t="shared" si="849"/>
        <v>Juice</v>
      </c>
      <c r="J7778" s="6">
        <f t="shared" si="850"/>
        <v>3.0471253534401508</v>
      </c>
      <c r="K7778" s="6">
        <f t="shared" si="851"/>
        <v>3</v>
      </c>
      <c r="L7778" s="6">
        <f t="shared" si="848"/>
        <v>3</v>
      </c>
      <c r="M7778" t="str">
        <f t="shared" si="852"/>
        <v>Cash</v>
      </c>
      <c r="N7778" t="str">
        <f t="shared" si="853"/>
        <v>Takeaway</v>
      </c>
      <c r="O7778" s="8">
        <f t="shared" si="854"/>
        <v>45138</v>
      </c>
    </row>
    <row r="7779" spans="1:15" x14ac:dyDescent="0.35">
      <c r="A7779" t="s">
        <v>7800</v>
      </c>
      <c r="B7779" s="4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I7779" s="4" t="str">
        <f t="shared" si="849"/>
        <v>Salad</v>
      </c>
      <c r="J7779" s="6">
        <f t="shared" si="850"/>
        <v>4</v>
      </c>
      <c r="K7779" s="6">
        <f t="shared" si="851"/>
        <v>5</v>
      </c>
      <c r="L7779" s="6">
        <f t="shared" si="848"/>
        <v>20</v>
      </c>
      <c r="M7779" t="str">
        <f t="shared" si="852"/>
        <v>Cash</v>
      </c>
      <c r="N7779" t="str">
        <f t="shared" si="853"/>
        <v>In-store</v>
      </c>
      <c r="O7779" s="8">
        <f t="shared" si="854"/>
        <v>45180</v>
      </c>
    </row>
    <row r="7780" spans="1:15" x14ac:dyDescent="0.35">
      <c r="A7780" t="s">
        <v>7801</v>
      </c>
      <c r="B7780" s="4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  <c r="I7780" s="4" t="str">
        <f t="shared" si="849"/>
        <v>Cake</v>
      </c>
      <c r="J7780" s="6">
        <f t="shared" si="850"/>
        <v>3.0466760961810468</v>
      </c>
      <c r="K7780" s="6">
        <f t="shared" si="851"/>
        <v>3</v>
      </c>
      <c r="L7780" s="6">
        <f t="shared" si="848"/>
        <v>9</v>
      </c>
      <c r="M7780" t="str">
        <f t="shared" si="852"/>
        <v>Digital Wallet</v>
      </c>
      <c r="N7780" t="str">
        <f t="shared" si="853"/>
        <v>Takeaway</v>
      </c>
      <c r="O7780" s="8">
        <f t="shared" si="854"/>
        <v>44960</v>
      </c>
    </row>
    <row r="7781" spans="1:15" x14ac:dyDescent="0.35">
      <c r="A7781" t="s">
        <v>7802</v>
      </c>
      <c r="B7781" s="4" t="s">
        <v>9</v>
      </c>
      <c r="C7781">
        <v>3</v>
      </c>
      <c r="D7781">
        <v>2</v>
      </c>
      <c r="E7781">
        <v>6</v>
      </c>
      <c r="H7781" s="1">
        <v>45101</v>
      </c>
      <c r="I7781" s="4" t="str">
        <f t="shared" si="849"/>
        <v>Coffee</v>
      </c>
      <c r="J7781" s="6">
        <f t="shared" si="850"/>
        <v>3</v>
      </c>
      <c r="K7781" s="6">
        <f t="shared" si="851"/>
        <v>2</v>
      </c>
      <c r="L7781" s="6">
        <f t="shared" si="848"/>
        <v>6</v>
      </c>
      <c r="M7781" t="str">
        <f t="shared" si="852"/>
        <v>Default mode</v>
      </c>
      <c r="N7781" t="str">
        <f t="shared" si="853"/>
        <v>UNKNOWN</v>
      </c>
      <c r="O7781" s="8">
        <f t="shared" si="854"/>
        <v>45101</v>
      </c>
    </row>
    <row r="7782" spans="1:15" x14ac:dyDescent="0.35">
      <c r="A7782" t="s">
        <v>7803</v>
      </c>
      <c r="B7782" s="4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I7782" s="4" t="str">
        <f t="shared" si="849"/>
        <v>Cake</v>
      </c>
      <c r="J7782" s="6">
        <f t="shared" si="850"/>
        <v>2</v>
      </c>
      <c r="K7782" s="6">
        <f t="shared" si="851"/>
        <v>3</v>
      </c>
      <c r="L7782" s="6">
        <f t="shared" si="848"/>
        <v>6</v>
      </c>
      <c r="M7782" t="str">
        <f t="shared" si="852"/>
        <v>Default mode</v>
      </c>
      <c r="N7782" t="str">
        <f t="shared" si="853"/>
        <v>In-store</v>
      </c>
      <c r="O7782" s="8">
        <f t="shared" si="854"/>
        <v>45024</v>
      </c>
    </row>
    <row r="7783" spans="1:15" x14ac:dyDescent="0.35">
      <c r="A7783" t="s">
        <v>7804</v>
      </c>
      <c r="B7783" s="4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I7783" s="4" t="str">
        <f t="shared" si="849"/>
        <v>Cake</v>
      </c>
      <c r="J7783" s="6">
        <f t="shared" si="850"/>
        <v>4</v>
      </c>
      <c r="K7783" s="6">
        <f t="shared" si="851"/>
        <v>3</v>
      </c>
      <c r="L7783" s="6">
        <f t="shared" si="848"/>
        <v>12</v>
      </c>
      <c r="M7783" t="str">
        <f t="shared" si="852"/>
        <v>Default mode</v>
      </c>
      <c r="N7783" t="str">
        <f t="shared" si="853"/>
        <v>In-store</v>
      </c>
      <c r="O7783" s="8">
        <f t="shared" si="854"/>
        <v>45001</v>
      </c>
    </row>
    <row r="7784" spans="1:15" x14ac:dyDescent="0.35">
      <c r="A7784" t="s">
        <v>7805</v>
      </c>
      <c r="B7784" s="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I7784" s="4" t="str">
        <f t="shared" si="849"/>
        <v>Cookie</v>
      </c>
      <c r="J7784" s="6">
        <f t="shared" si="850"/>
        <v>2</v>
      </c>
      <c r="K7784" s="6">
        <f t="shared" si="851"/>
        <v>1</v>
      </c>
      <c r="L7784" s="6">
        <f t="shared" si="848"/>
        <v>2</v>
      </c>
      <c r="M7784" t="str">
        <f t="shared" si="852"/>
        <v>Cash</v>
      </c>
      <c r="N7784" t="str">
        <f t="shared" si="853"/>
        <v>In-store</v>
      </c>
      <c r="O7784" s="8">
        <f t="shared" si="854"/>
        <v>45267</v>
      </c>
    </row>
    <row r="7785" spans="1:15" x14ac:dyDescent="0.35">
      <c r="A7785" t="s">
        <v>7806</v>
      </c>
      <c r="B7785" s="4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I7785" s="4" t="str">
        <f t="shared" si="849"/>
        <v>Smoothie</v>
      </c>
      <c r="J7785" s="6">
        <f t="shared" si="850"/>
        <v>2</v>
      </c>
      <c r="K7785" s="6">
        <f t="shared" si="851"/>
        <v>4</v>
      </c>
      <c r="L7785" s="6">
        <f t="shared" si="848"/>
        <v>8</v>
      </c>
      <c r="M7785" t="str">
        <f t="shared" si="852"/>
        <v>Credit Card</v>
      </c>
      <c r="N7785" t="str">
        <f t="shared" si="853"/>
        <v>In-store</v>
      </c>
      <c r="O7785" s="8">
        <f t="shared" si="854"/>
        <v>45268</v>
      </c>
    </row>
    <row r="7786" spans="1:15" x14ac:dyDescent="0.35">
      <c r="A7786" t="s">
        <v>7807</v>
      </c>
      <c r="B7786" s="4" t="s">
        <v>17</v>
      </c>
      <c r="C7786">
        <v>3</v>
      </c>
      <c r="D7786">
        <v>1</v>
      </c>
      <c r="E7786">
        <v>3</v>
      </c>
      <c r="H7786" s="1">
        <v>45215</v>
      </c>
      <c r="I7786" s="4" t="str">
        <f t="shared" si="849"/>
        <v>Cookie</v>
      </c>
      <c r="J7786" s="6">
        <f t="shared" si="850"/>
        <v>3</v>
      </c>
      <c r="K7786" s="6">
        <f t="shared" si="851"/>
        <v>1</v>
      </c>
      <c r="L7786" s="6">
        <f t="shared" si="848"/>
        <v>3</v>
      </c>
      <c r="M7786" t="str">
        <f t="shared" si="852"/>
        <v>Default mode</v>
      </c>
      <c r="N7786" t="str">
        <f t="shared" si="853"/>
        <v>UNKNOWN</v>
      </c>
      <c r="O7786" s="8">
        <f t="shared" si="854"/>
        <v>45215</v>
      </c>
    </row>
    <row r="7787" spans="1:15" x14ac:dyDescent="0.35">
      <c r="A7787" t="s">
        <v>7808</v>
      </c>
      <c r="B7787" s="4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I7787" s="4" t="str">
        <f t="shared" si="849"/>
        <v>Sandwich</v>
      </c>
      <c r="J7787" s="6">
        <f t="shared" si="850"/>
        <v>3</v>
      </c>
      <c r="K7787" s="6">
        <f t="shared" si="851"/>
        <v>4</v>
      </c>
      <c r="L7787" s="6">
        <f t="shared" si="848"/>
        <v>12</v>
      </c>
      <c r="M7787" t="str">
        <f t="shared" si="852"/>
        <v>Default mode</v>
      </c>
      <c r="N7787" t="str">
        <f t="shared" si="853"/>
        <v>In-store</v>
      </c>
      <c r="O7787" s="8">
        <f t="shared" si="854"/>
        <v>45075</v>
      </c>
    </row>
    <row r="7788" spans="1:15" x14ac:dyDescent="0.35">
      <c r="A7788" t="s">
        <v>7809</v>
      </c>
      <c r="B7788" s="4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I7788" s="4" t="str">
        <f t="shared" si="849"/>
        <v>Sandwich</v>
      </c>
      <c r="J7788" s="6">
        <f t="shared" si="850"/>
        <v>4</v>
      </c>
      <c r="K7788" s="6">
        <f t="shared" si="851"/>
        <v>4</v>
      </c>
      <c r="L7788" s="6">
        <f t="shared" si="848"/>
        <v>16</v>
      </c>
      <c r="M7788" t="str">
        <f t="shared" si="852"/>
        <v>Cash</v>
      </c>
      <c r="N7788" t="str">
        <f t="shared" si="853"/>
        <v>In-store</v>
      </c>
      <c r="O7788" s="8">
        <f t="shared" si="854"/>
        <v>45253</v>
      </c>
    </row>
    <row r="7789" spans="1:15" x14ac:dyDescent="0.35">
      <c r="A7789" t="s">
        <v>7810</v>
      </c>
      <c r="B7789" s="4" t="s">
        <v>9</v>
      </c>
      <c r="C7789">
        <v>1</v>
      </c>
      <c r="D7789">
        <v>2</v>
      </c>
      <c r="E7789">
        <v>2</v>
      </c>
      <c r="H7789" s="1">
        <v>45018</v>
      </c>
      <c r="I7789" s="4" t="str">
        <f t="shared" si="849"/>
        <v>Coffee</v>
      </c>
      <c r="J7789" s="6">
        <f t="shared" si="850"/>
        <v>1</v>
      </c>
      <c r="K7789" s="6">
        <f t="shared" si="851"/>
        <v>2</v>
      </c>
      <c r="L7789" s="6">
        <f t="shared" si="848"/>
        <v>2</v>
      </c>
      <c r="M7789" t="str">
        <f t="shared" si="852"/>
        <v>Default mode</v>
      </c>
      <c r="N7789" t="str">
        <f t="shared" si="853"/>
        <v>UNKNOWN</v>
      </c>
      <c r="O7789" s="8">
        <f t="shared" si="854"/>
        <v>45018</v>
      </c>
    </row>
    <row r="7790" spans="1:15" x14ac:dyDescent="0.35">
      <c r="A7790" t="s">
        <v>7811</v>
      </c>
      <c r="B7790" s="4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  <c r="I7790" s="4" t="str">
        <f t="shared" si="849"/>
        <v>Salad</v>
      </c>
      <c r="J7790" s="6">
        <f t="shared" si="850"/>
        <v>5</v>
      </c>
      <c r="K7790" s="6">
        <f t="shared" si="851"/>
        <v>5</v>
      </c>
      <c r="L7790" s="6">
        <f t="shared" si="848"/>
        <v>25</v>
      </c>
      <c r="M7790" t="str">
        <f t="shared" si="852"/>
        <v>Digital Wallet</v>
      </c>
      <c r="N7790" t="str">
        <f t="shared" si="853"/>
        <v>In-store</v>
      </c>
      <c r="O7790" s="8">
        <f t="shared" si="854"/>
        <v>44984</v>
      </c>
    </row>
    <row r="7791" spans="1:15" x14ac:dyDescent="0.35">
      <c r="A7791" t="s">
        <v>7812</v>
      </c>
      <c r="B7791" s="4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I7791" s="4" t="str">
        <f t="shared" si="849"/>
        <v>Salad</v>
      </c>
      <c r="J7791" s="6">
        <f t="shared" si="850"/>
        <v>3</v>
      </c>
      <c r="K7791" s="6">
        <f t="shared" si="851"/>
        <v>5</v>
      </c>
      <c r="L7791" s="6">
        <f t="shared" si="848"/>
        <v>15</v>
      </c>
      <c r="M7791" t="str">
        <f t="shared" si="852"/>
        <v>Default mode</v>
      </c>
      <c r="N7791" t="str">
        <f t="shared" si="853"/>
        <v>Takeaway</v>
      </c>
      <c r="O7791" s="8">
        <f t="shared" si="854"/>
        <v>45277</v>
      </c>
    </row>
    <row r="7792" spans="1:15" x14ac:dyDescent="0.35">
      <c r="A7792" t="s">
        <v>7813</v>
      </c>
      <c r="B7792" s="4" t="s">
        <v>13</v>
      </c>
      <c r="C7792">
        <v>2</v>
      </c>
      <c r="D7792">
        <v>3</v>
      </c>
      <c r="E7792">
        <v>6</v>
      </c>
      <c r="H7792" s="1">
        <v>44964</v>
      </c>
      <c r="I7792" s="4" t="str">
        <f t="shared" si="849"/>
        <v>Cake</v>
      </c>
      <c r="J7792" s="6">
        <f t="shared" si="850"/>
        <v>2</v>
      </c>
      <c r="K7792" s="6">
        <f t="shared" si="851"/>
        <v>3</v>
      </c>
      <c r="L7792" s="6">
        <f t="shared" si="848"/>
        <v>6</v>
      </c>
      <c r="M7792" t="str">
        <f t="shared" si="852"/>
        <v>Default mode</v>
      </c>
      <c r="N7792" t="str">
        <f t="shared" si="853"/>
        <v>UNKNOWN</v>
      </c>
      <c r="O7792" s="8">
        <f t="shared" si="854"/>
        <v>44964</v>
      </c>
    </row>
    <row r="7793" spans="1:15" x14ac:dyDescent="0.35">
      <c r="A7793" t="s">
        <v>7814</v>
      </c>
      <c r="B7793" s="4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  <c r="I7793" s="4" t="str">
        <f t="shared" si="849"/>
        <v>Smoothie</v>
      </c>
      <c r="J7793" s="6">
        <f t="shared" si="850"/>
        <v>3</v>
      </c>
      <c r="K7793" s="6">
        <f t="shared" si="851"/>
        <v>4</v>
      </c>
      <c r="L7793" s="6">
        <f t="shared" si="848"/>
        <v>12</v>
      </c>
      <c r="M7793" t="str">
        <f t="shared" si="852"/>
        <v>Cash</v>
      </c>
      <c r="N7793" t="str">
        <f t="shared" si="853"/>
        <v>In-store</v>
      </c>
      <c r="O7793" s="8">
        <f t="shared" si="854"/>
        <v>45103</v>
      </c>
    </row>
    <row r="7794" spans="1:15" x14ac:dyDescent="0.35">
      <c r="A7794" t="s">
        <v>7815</v>
      </c>
      <c r="B7794" s="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  <c r="I7794" s="4" t="str">
        <f t="shared" si="849"/>
        <v>Salad</v>
      </c>
      <c r="J7794" s="6">
        <f t="shared" si="850"/>
        <v>4</v>
      </c>
      <c r="K7794" s="6">
        <f t="shared" si="851"/>
        <v>5</v>
      </c>
      <c r="L7794" s="6">
        <f t="shared" si="848"/>
        <v>20</v>
      </c>
      <c r="M7794" t="str">
        <f t="shared" si="852"/>
        <v>Credit Card</v>
      </c>
      <c r="N7794" t="str">
        <f t="shared" si="853"/>
        <v>Takeaway</v>
      </c>
      <c r="O7794" s="8">
        <f t="shared" si="854"/>
        <v>45078</v>
      </c>
    </row>
    <row r="7795" spans="1:15" x14ac:dyDescent="0.35">
      <c r="A7795" t="s">
        <v>7816</v>
      </c>
      <c r="B7795" s="4" t="s">
        <v>9</v>
      </c>
      <c r="C7795">
        <v>5</v>
      </c>
      <c r="D7795">
        <v>2</v>
      </c>
      <c r="E7795">
        <v>10</v>
      </c>
      <c r="H7795" s="1">
        <v>45155</v>
      </c>
      <c r="I7795" s="4" t="str">
        <f t="shared" si="849"/>
        <v>Coffee</v>
      </c>
      <c r="J7795" s="6">
        <f t="shared" si="850"/>
        <v>5</v>
      </c>
      <c r="K7795" s="6">
        <f t="shared" si="851"/>
        <v>2</v>
      </c>
      <c r="L7795" s="6">
        <f t="shared" si="848"/>
        <v>10</v>
      </c>
      <c r="M7795" t="str">
        <f t="shared" si="852"/>
        <v>Default mode</v>
      </c>
      <c r="N7795" t="str">
        <f t="shared" si="853"/>
        <v>UNKNOWN</v>
      </c>
      <c r="O7795" s="8">
        <f t="shared" si="854"/>
        <v>45155</v>
      </c>
    </row>
    <row r="7796" spans="1:15" x14ac:dyDescent="0.35">
      <c r="A7796" t="s">
        <v>7817</v>
      </c>
      <c r="B7796" s="4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I7796" s="4" t="str">
        <f t="shared" si="849"/>
        <v>Coffee</v>
      </c>
      <c r="J7796" s="6">
        <f t="shared" si="850"/>
        <v>3</v>
      </c>
      <c r="K7796" s="6">
        <f t="shared" si="851"/>
        <v>2</v>
      </c>
      <c r="L7796" s="6">
        <f t="shared" si="848"/>
        <v>6</v>
      </c>
      <c r="M7796" t="str">
        <f t="shared" si="852"/>
        <v>Credit Card</v>
      </c>
      <c r="N7796" t="str">
        <f t="shared" si="853"/>
        <v>In-store</v>
      </c>
      <c r="O7796" s="8">
        <f t="shared" si="854"/>
        <v>45118</v>
      </c>
    </row>
    <row r="7797" spans="1:15" x14ac:dyDescent="0.35">
      <c r="A7797" t="s">
        <v>7818</v>
      </c>
      <c r="B7797" s="4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I7797" s="4" t="str">
        <f t="shared" si="849"/>
        <v>Cake</v>
      </c>
      <c r="J7797" s="6">
        <f t="shared" si="850"/>
        <v>5</v>
      </c>
      <c r="K7797" s="6">
        <f t="shared" si="851"/>
        <v>3</v>
      </c>
      <c r="L7797" s="6">
        <f t="shared" si="848"/>
        <v>15</v>
      </c>
      <c r="M7797" t="str">
        <f t="shared" si="852"/>
        <v>Credit Card</v>
      </c>
      <c r="N7797" t="str">
        <f t="shared" si="853"/>
        <v>UNKNOWN</v>
      </c>
      <c r="O7797" s="8">
        <f t="shared" si="854"/>
        <v>45008</v>
      </c>
    </row>
    <row r="7798" spans="1:15" x14ac:dyDescent="0.35">
      <c r="A7798" t="s">
        <v>7819</v>
      </c>
      <c r="B7798" s="4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I7798" s="4" t="str">
        <f t="shared" si="849"/>
        <v>Coffee</v>
      </c>
      <c r="J7798" s="6">
        <f t="shared" si="850"/>
        <v>1</v>
      </c>
      <c r="K7798" s="6">
        <f t="shared" si="851"/>
        <v>2</v>
      </c>
      <c r="L7798" s="6">
        <f t="shared" si="848"/>
        <v>2</v>
      </c>
      <c r="M7798" t="str">
        <f t="shared" si="852"/>
        <v>Default mode</v>
      </c>
      <c r="N7798" t="str">
        <f t="shared" si="853"/>
        <v>Takeaway</v>
      </c>
      <c r="O7798" s="8">
        <f t="shared" si="854"/>
        <v>44966</v>
      </c>
    </row>
    <row r="7799" spans="1:15" x14ac:dyDescent="0.35">
      <c r="A7799" t="s">
        <v>7820</v>
      </c>
      <c r="B7799" s="4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  <c r="I7799" s="4" t="str">
        <f t="shared" si="849"/>
        <v>Juice</v>
      </c>
      <c r="J7799" s="6">
        <f t="shared" si="850"/>
        <v>4</v>
      </c>
      <c r="K7799" s="6">
        <f t="shared" si="851"/>
        <v>3</v>
      </c>
      <c r="L7799" s="6">
        <f t="shared" si="848"/>
        <v>12</v>
      </c>
      <c r="M7799" t="str">
        <f t="shared" si="852"/>
        <v>Digital Wallet</v>
      </c>
      <c r="N7799" t="str">
        <f t="shared" si="853"/>
        <v>In-store</v>
      </c>
      <c r="O7799" s="8">
        <f t="shared" si="854"/>
        <v>44967</v>
      </c>
    </row>
    <row r="7800" spans="1:15" x14ac:dyDescent="0.35">
      <c r="A7800" t="s">
        <v>7821</v>
      </c>
      <c r="B7800" s="4" t="s">
        <v>65</v>
      </c>
      <c r="C7800">
        <v>2</v>
      </c>
      <c r="D7800">
        <v>1.5</v>
      </c>
      <c r="E7800">
        <v>3</v>
      </c>
      <c r="H7800" s="1">
        <v>45236</v>
      </c>
      <c r="I7800" s="4" t="str">
        <f t="shared" si="849"/>
        <v>Tea</v>
      </c>
      <c r="J7800" s="6">
        <f t="shared" si="850"/>
        <v>2</v>
      </c>
      <c r="K7800" s="6">
        <f t="shared" si="851"/>
        <v>1.5</v>
      </c>
      <c r="L7800" s="6">
        <f t="shared" si="848"/>
        <v>3</v>
      </c>
      <c r="M7800" t="str">
        <f t="shared" si="852"/>
        <v>Default mode</v>
      </c>
      <c r="N7800" t="str">
        <f t="shared" si="853"/>
        <v>UNKNOWN</v>
      </c>
      <c r="O7800" s="8">
        <f t="shared" si="854"/>
        <v>45236</v>
      </c>
    </row>
    <row r="7801" spans="1:15" x14ac:dyDescent="0.35">
      <c r="A7801" t="s">
        <v>7822</v>
      </c>
      <c r="B7801" s="4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I7801" s="4" t="str">
        <f t="shared" si="849"/>
        <v>Juice</v>
      </c>
      <c r="J7801" s="6">
        <f t="shared" si="850"/>
        <v>1</v>
      </c>
      <c r="K7801" s="6">
        <f t="shared" si="851"/>
        <v>3</v>
      </c>
      <c r="L7801" s="6">
        <f t="shared" si="848"/>
        <v>3</v>
      </c>
      <c r="M7801" t="str">
        <f t="shared" si="852"/>
        <v>Credit Card</v>
      </c>
      <c r="N7801" t="str">
        <f t="shared" si="853"/>
        <v>UNKNOWN</v>
      </c>
      <c r="O7801" s="8">
        <f t="shared" si="854"/>
        <v>45012</v>
      </c>
    </row>
    <row r="7802" spans="1:15" x14ac:dyDescent="0.35">
      <c r="A7802" t="s">
        <v>7823</v>
      </c>
      <c r="B7802" s="4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  <c r="I7802" s="4" t="str">
        <f t="shared" si="849"/>
        <v>Juice</v>
      </c>
      <c r="J7802" s="6">
        <f t="shared" si="850"/>
        <v>1</v>
      </c>
      <c r="K7802" s="6">
        <f t="shared" si="851"/>
        <v>3</v>
      </c>
      <c r="L7802" s="6">
        <f t="shared" si="848"/>
        <v>3</v>
      </c>
      <c r="M7802" t="str">
        <f t="shared" si="852"/>
        <v>Digital Wallet</v>
      </c>
      <c r="N7802" t="str">
        <f t="shared" si="853"/>
        <v>UNKNOWN</v>
      </c>
      <c r="O7802" s="8">
        <f t="shared" si="854"/>
        <v>44963</v>
      </c>
    </row>
    <row r="7803" spans="1:15" x14ac:dyDescent="0.35">
      <c r="A7803" t="s">
        <v>7824</v>
      </c>
      <c r="B7803" s="4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  <c r="I7803" s="4" t="str">
        <f t="shared" si="849"/>
        <v>Tea</v>
      </c>
      <c r="J7803" s="6">
        <f t="shared" si="850"/>
        <v>4</v>
      </c>
      <c r="K7803" s="6">
        <f t="shared" si="851"/>
        <v>1.5</v>
      </c>
      <c r="L7803" s="6">
        <f t="shared" si="848"/>
        <v>6</v>
      </c>
      <c r="M7803" t="str">
        <f t="shared" si="852"/>
        <v>Digital Wallet</v>
      </c>
      <c r="N7803" t="str">
        <f t="shared" si="853"/>
        <v>In-store</v>
      </c>
      <c r="O7803" s="8">
        <f t="shared" si="854"/>
        <v>44927</v>
      </c>
    </row>
    <row r="7804" spans="1:15" x14ac:dyDescent="0.35">
      <c r="A7804" t="s">
        <v>7825</v>
      </c>
      <c r="B7804" s="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I7804" s="4" t="str">
        <f t="shared" si="849"/>
        <v>Coffee</v>
      </c>
      <c r="J7804" s="6">
        <f t="shared" si="850"/>
        <v>5</v>
      </c>
      <c r="K7804" s="6">
        <f t="shared" si="851"/>
        <v>2</v>
      </c>
      <c r="L7804" s="6">
        <f t="shared" si="848"/>
        <v>10</v>
      </c>
      <c r="M7804" t="str">
        <f t="shared" si="852"/>
        <v>Credit Card</v>
      </c>
      <c r="N7804" t="str">
        <f t="shared" si="853"/>
        <v>In-store</v>
      </c>
      <c r="O7804" s="8">
        <f t="shared" si="854"/>
        <v>45240</v>
      </c>
    </row>
    <row r="7805" spans="1:15" x14ac:dyDescent="0.35">
      <c r="A7805" t="s">
        <v>7826</v>
      </c>
      <c r="B7805" s="4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I7805" s="4" t="str">
        <f t="shared" si="849"/>
        <v>Coffee</v>
      </c>
      <c r="J7805" s="6">
        <f t="shared" si="850"/>
        <v>3</v>
      </c>
      <c r="K7805" s="6">
        <f t="shared" si="851"/>
        <v>2</v>
      </c>
      <c r="L7805" s="6">
        <f t="shared" si="848"/>
        <v>6</v>
      </c>
      <c r="M7805" t="str">
        <f t="shared" si="852"/>
        <v>Cash</v>
      </c>
      <c r="N7805" t="str">
        <f t="shared" si="853"/>
        <v>In-store</v>
      </c>
      <c r="O7805" s="8">
        <f t="shared" si="854"/>
        <v>44964</v>
      </c>
    </row>
    <row r="7806" spans="1:15" x14ac:dyDescent="0.35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I7806" s="4" t="str">
        <f t="shared" si="849"/>
        <v>UNKNOWN</v>
      </c>
      <c r="J7806" s="6">
        <f t="shared" si="850"/>
        <v>2</v>
      </c>
      <c r="K7806" s="6">
        <f t="shared" si="851"/>
        <v>3</v>
      </c>
      <c r="L7806" s="6">
        <f t="shared" si="848"/>
        <v>6</v>
      </c>
      <c r="M7806" t="str">
        <f t="shared" si="852"/>
        <v>Credit Card</v>
      </c>
      <c r="N7806" t="str">
        <f t="shared" si="853"/>
        <v>UNKNOWN</v>
      </c>
      <c r="O7806" s="8">
        <f t="shared" si="854"/>
        <v>45015</v>
      </c>
    </row>
    <row r="7807" spans="1:15" x14ac:dyDescent="0.35">
      <c r="A7807" t="s">
        <v>7828</v>
      </c>
      <c r="B7807" s="4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I7807" s="4" t="str">
        <f t="shared" si="849"/>
        <v>Coffee</v>
      </c>
      <c r="J7807" s="6">
        <f t="shared" si="850"/>
        <v>2</v>
      </c>
      <c r="K7807" s="6">
        <f t="shared" si="851"/>
        <v>2</v>
      </c>
      <c r="L7807" s="6">
        <f t="shared" si="848"/>
        <v>4</v>
      </c>
      <c r="M7807" t="str">
        <f t="shared" si="852"/>
        <v>Credit Card</v>
      </c>
      <c r="N7807" t="str">
        <f t="shared" si="853"/>
        <v>In-store</v>
      </c>
      <c r="O7807" s="8">
        <f t="shared" si="854"/>
        <v>45178</v>
      </c>
    </row>
    <row r="7808" spans="1:15" x14ac:dyDescent="0.35">
      <c r="A7808" t="s">
        <v>7829</v>
      </c>
      <c r="B7808" s="4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  <c r="I7808" s="4" t="str">
        <f t="shared" si="849"/>
        <v>Smoothie</v>
      </c>
      <c r="J7808" s="6">
        <f t="shared" si="850"/>
        <v>5</v>
      </c>
      <c r="K7808" s="6">
        <f t="shared" si="851"/>
        <v>4</v>
      </c>
      <c r="L7808" s="6">
        <f t="shared" si="848"/>
        <v>20</v>
      </c>
      <c r="M7808" t="str">
        <f t="shared" si="852"/>
        <v>Credit Card</v>
      </c>
      <c r="N7808" t="str">
        <f t="shared" si="853"/>
        <v>Cafe</v>
      </c>
      <c r="O7808" s="8">
        <f t="shared" si="854"/>
        <v>45189</v>
      </c>
    </row>
    <row r="7809" spans="1:15" x14ac:dyDescent="0.35">
      <c r="A7809" t="s">
        <v>7830</v>
      </c>
      <c r="B7809" s="4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I7809" s="4" t="str">
        <f t="shared" si="849"/>
        <v>Smoothie</v>
      </c>
      <c r="J7809" s="6">
        <f t="shared" si="850"/>
        <v>3</v>
      </c>
      <c r="K7809" s="6">
        <f t="shared" si="851"/>
        <v>4</v>
      </c>
      <c r="L7809" s="6">
        <f t="shared" si="848"/>
        <v>12</v>
      </c>
      <c r="M7809" t="str">
        <f t="shared" si="852"/>
        <v>Cash</v>
      </c>
      <c r="N7809" t="str">
        <f t="shared" si="853"/>
        <v>UNKNOWN</v>
      </c>
      <c r="O7809" s="8">
        <f t="shared" si="854"/>
        <v>45044</v>
      </c>
    </row>
    <row r="7810" spans="1:15" x14ac:dyDescent="0.35">
      <c r="A7810" t="s">
        <v>7831</v>
      </c>
      <c r="B7810" s="4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  <c r="I7810" s="4" t="str">
        <f t="shared" si="849"/>
        <v>Smoothie</v>
      </c>
      <c r="J7810" s="6">
        <f t="shared" si="850"/>
        <v>2</v>
      </c>
      <c r="K7810" s="6">
        <f t="shared" si="851"/>
        <v>4</v>
      </c>
      <c r="L7810" s="6">
        <f t="shared" ref="L7810:L7873" si="855">IF(ISBLANK(E7810),PRODUCT(J7810,K7810),IF(E7810="ERROR",PRODUCT(J7810,K7810),IF(E7810="UNKNOWN",PRODUCT(J7810,K7810),E7810)))</f>
        <v>8</v>
      </c>
      <c r="M7810" t="str">
        <f t="shared" si="852"/>
        <v>UNKNOWN</v>
      </c>
      <c r="N7810" t="str">
        <f t="shared" si="853"/>
        <v>Takeaway</v>
      </c>
      <c r="O7810" s="8">
        <f t="shared" si="854"/>
        <v>45196</v>
      </c>
    </row>
    <row r="7811" spans="1:15" x14ac:dyDescent="0.35">
      <c r="A7811" t="s">
        <v>7832</v>
      </c>
      <c r="B7811" s="4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  <c r="I7811" s="4" t="str">
        <f t="shared" ref="I7811:I7874" si="856">IF(ISBLANK(B7811),"UNKNOWN",IF(B7811="ERROR","Juice",B7811))</f>
        <v>Tea</v>
      </c>
      <c r="J7811" s="6">
        <f t="shared" ref="J7811:J7874" si="857">IF(ISBLANK(C7811),E7811/D7811,IF(C7811="ERROR",AVERAGE(C7811:C17810),IF(C7811="UNKNOWN",MEDIAN(C7811:C17810),C7811)))</f>
        <v>1</v>
      </c>
      <c r="K7811" s="6">
        <f t="shared" ref="K7811:K7874" si="858">IF(ISBLANK(D7811),0,IF(D7811="ERROR",AVERAGE(D7811:D17810),IF(D7811="UNKNOWN",MEDIAN(D7811:D17810),D7811)))</f>
        <v>1.5</v>
      </c>
      <c r="L7811" s="6">
        <f t="shared" si="855"/>
        <v>1.5</v>
      </c>
      <c r="M7811" t="str">
        <f t="shared" ref="M7811:M7874" si="859">IF(ISBLANK(F7811),"Default mode",IF(F7811="ERROR","Cash",F7811))</f>
        <v>Cash</v>
      </c>
      <c r="N7811" t="str">
        <f t="shared" ref="N7811:N7874" si="860">IF(ISBLANK(G7811),"UNKNOWN",IF(G7811="ERROR","Cafe",G7811))</f>
        <v>UNKNOWN</v>
      </c>
      <c r="O7811" s="8">
        <f t="shared" ref="O7811:O7874" si="861">IF(ISBLANK(H7811),DATE(2023,1,1),IF(H7811="ERROR",DATE(2023,6,1),IF(H7811="UNKNOWN",DATE(2023,1,1),H7811)))</f>
        <v>45199</v>
      </c>
    </row>
    <row r="7812" spans="1:15" x14ac:dyDescent="0.35">
      <c r="A7812" t="s">
        <v>7833</v>
      </c>
      <c r="B7812" s="4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I7812" s="4" t="str">
        <f t="shared" si="856"/>
        <v>Cookie</v>
      </c>
      <c r="J7812" s="6">
        <f t="shared" si="857"/>
        <v>5</v>
      </c>
      <c r="K7812" s="6">
        <f t="shared" si="858"/>
        <v>1</v>
      </c>
      <c r="L7812" s="6">
        <f t="shared" si="855"/>
        <v>5</v>
      </c>
      <c r="M7812" t="str">
        <f t="shared" si="859"/>
        <v>Credit Card</v>
      </c>
      <c r="N7812" t="str">
        <f t="shared" si="860"/>
        <v>In-store</v>
      </c>
      <c r="O7812" s="8">
        <f t="shared" si="861"/>
        <v>44942</v>
      </c>
    </row>
    <row r="7813" spans="1:15" x14ac:dyDescent="0.35">
      <c r="A7813" t="s">
        <v>7834</v>
      </c>
      <c r="B7813" s="4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I7813" s="4" t="str">
        <f t="shared" si="856"/>
        <v>Sandwich</v>
      </c>
      <c r="J7813" s="6">
        <f t="shared" si="857"/>
        <v>2</v>
      </c>
      <c r="K7813" s="6">
        <f t="shared" si="858"/>
        <v>4</v>
      </c>
      <c r="L7813" s="6">
        <f t="shared" si="855"/>
        <v>8</v>
      </c>
      <c r="M7813" t="str">
        <f t="shared" si="859"/>
        <v>Credit Card</v>
      </c>
      <c r="N7813" t="str">
        <f t="shared" si="860"/>
        <v>UNKNOWN</v>
      </c>
      <c r="O7813" s="8">
        <f t="shared" si="861"/>
        <v>45092</v>
      </c>
    </row>
    <row r="7814" spans="1:15" x14ac:dyDescent="0.35">
      <c r="A7814" t="s">
        <v>7835</v>
      </c>
      <c r="B7814" s="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I7814" s="4" t="str">
        <f t="shared" si="856"/>
        <v>Cake</v>
      </c>
      <c r="J7814" s="6">
        <f t="shared" si="857"/>
        <v>3</v>
      </c>
      <c r="K7814" s="6">
        <f t="shared" si="858"/>
        <v>3</v>
      </c>
      <c r="L7814" s="6">
        <f t="shared" si="855"/>
        <v>9</v>
      </c>
      <c r="M7814" t="str">
        <f t="shared" si="859"/>
        <v>Credit Card</v>
      </c>
      <c r="N7814" t="str">
        <f t="shared" si="860"/>
        <v>In-store</v>
      </c>
      <c r="O7814" s="8">
        <f t="shared" si="861"/>
        <v>45165</v>
      </c>
    </row>
    <row r="7815" spans="1:15" x14ac:dyDescent="0.35">
      <c r="A7815" t="s">
        <v>7836</v>
      </c>
      <c r="B7815" s="4" t="s">
        <v>13</v>
      </c>
      <c r="C7815">
        <v>3</v>
      </c>
      <c r="D7815">
        <v>3</v>
      </c>
      <c r="E7815" t="s">
        <v>18</v>
      </c>
      <c r="H7815" s="1">
        <v>45183</v>
      </c>
      <c r="I7815" s="4" t="str">
        <f t="shared" si="856"/>
        <v>Cake</v>
      </c>
      <c r="J7815" s="6">
        <f t="shared" si="857"/>
        <v>3</v>
      </c>
      <c r="K7815" s="6">
        <f t="shared" si="858"/>
        <v>3</v>
      </c>
      <c r="L7815" s="6">
        <f t="shared" si="855"/>
        <v>9</v>
      </c>
      <c r="M7815" t="str">
        <f t="shared" si="859"/>
        <v>Default mode</v>
      </c>
      <c r="N7815" t="str">
        <f t="shared" si="860"/>
        <v>UNKNOWN</v>
      </c>
      <c r="O7815" s="8">
        <f t="shared" si="861"/>
        <v>45183</v>
      </c>
    </row>
    <row r="7816" spans="1:15" x14ac:dyDescent="0.35">
      <c r="A7816" t="s">
        <v>7837</v>
      </c>
      <c r="B7816" s="4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  <c r="I7816" s="4" t="str">
        <f t="shared" si="856"/>
        <v>Coffee</v>
      </c>
      <c r="J7816" s="6">
        <f t="shared" si="857"/>
        <v>3</v>
      </c>
      <c r="K7816" s="6">
        <f t="shared" si="858"/>
        <v>2</v>
      </c>
      <c r="L7816" s="6">
        <f t="shared" si="855"/>
        <v>8</v>
      </c>
      <c r="M7816" t="str">
        <f t="shared" si="859"/>
        <v>Digital Wallet</v>
      </c>
      <c r="N7816" t="str">
        <f t="shared" si="860"/>
        <v>UNKNOWN</v>
      </c>
      <c r="O7816" s="8">
        <f t="shared" si="861"/>
        <v>45225</v>
      </c>
    </row>
    <row r="7817" spans="1:15" x14ac:dyDescent="0.35">
      <c r="A7817" t="s">
        <v>7838</v>
      </c>
      <c r="B7817" s="4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I7817" s="4" t="str">
        <f t="shared" si="856"/>
        <v>Sandwich</v>
      </c>
      <c r="J7817" s="6">
        <f t="shared" si="857"/>
        <v>4</v>
      </c>
      <c r="K7817" s="6">
        <f t="shared" si="858"/>
        <v>4</v>
      </c>
      <c r="L7817" s="6">
        <f t="shared" si="855"/>
        <v>16</v>
      </c>
      <c r="M7817" t="str">
        <f t="shared" si="859"/>
        <v>Cash</v>
      </c>
      <c r="N7817" t="str">
        <f t="shared" si="860"/>
        <v>Takeaway</v>
      </c>
      <c r="O7817" s="8">
        <f t="shared" si="861"/>
        <v>45013</v>
      </c>
    </row>
    <row r="7818" spans="1:15" x14ac:dyDescent="0.35">
      <c r="A7818" t="s">
        <v>7839</v>
      </c>
      <c r="B7818" s="4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I7818" s="4" t="str">
        <f t="shared" si="856"/>
        <v>Cake</v>
      </c>
      <c r="J7818" s="6">
        <f t="shared" si="857"/>
        <v>5</v>
      </c>
      <c r="K7818" s="6">
        <f t="shared" si="858"/>
        <v>3</v>
      </c>
      <c r="L7818" s="6">
        <f t="shared" si="855"/>
        <v>15</v>
      </c>
      <c r="M7818" t="str">
        <f t="shared" si="859"/>
        <v>Cash</v>
      </c>
      <c r="N7818" t="str">
        <f t="shared" si="860"/>
        <v>UNKNOWN</v>
      </c>
      <c r="O7818" s="8">
        <f t="shared" si="861"/>
        <v>45206</v>
      </c>
    </row>
    <row r="7819" spans="1:15" x14ac:dyDescent="0.35">
      <c r="A7819" t="s">
        <v>7840</v>
      </c>
      <c r="B7819" s="4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  <c r="I7819" s="4" t="str">
        <f t="shared" si="856"/>
        <v>Smoothie</v>
      </c>
      <c r="J7819" s="6">
        <f t="shared" si="857"/>
        <v>5</v>
      </c>
      <c r="K7819" s="6">
        <f t="shared" si="858"/>
        <v>3</v>
      </c>
      <c r="L7819" s="6">
        <f t="shared" si="855"/>
        <v>20</v>
      </c>
      <c r="M7819" t="str">
        <f t="shared" si="859"/>
        <v>Digital Wallet</v>
      </c>
      <c r="N7819" t="str">
        <f t="shared" si="860"/>
        <v>Takeaway</v>
      </c>
      <c r="O7819" s="8">
        <f t="shared" si="861"/>
        <v>45263</v>
      </c>
    </row>
    <row r="7820" spans="1:15" x14ac:dyDescent="0.35">
      <c r="A7820" t="s">
        <v>7841</v>
      </c>
      <c r="B7820" s="4" t="s">
        <v>25</v>
      </c>
      <c r="C7820">
        <v>2</v>
      </c>
      <c r="D7820">
        <v>4</v>
      </c>
      <c r="E7820">
        <v>8</v>
      </c>
      <c r="H7820" s="1">
        <v>45138</v>
      </c>
      <c r="I7820" s="4" t="str">
        <f t="shared" si="856"/>
        <v>Smoothie</v>
      </c>
      <c r="J7820" s="6">
        <f t="shared" si="857"/>
        <v>2</v>
      </c>
      <c r="K7820" s="6">
        <f t="shared" si="858"/>
        <v>4</v>
      </c>
      <c r="L7820" s="6">
        <f t="shared" si="855"/>
        <v>8</v>
      </c>
      <c r="M7820" t="str">
        <f t="shared" si="859"/>
        <v>Default mode</v>
      </c>
      <c r="N7820" t="str">
        <f t="shared" si="860"/>
        <v>UNKNOWN</v>
      </c>
      <c r="O7820" s="8">
        <f t="shared" si="861"/>
        <v>45138</v>
      </c>
    </row>
    <row r="7821" spans="1:15" x14ac:dyDescent="0.35">
      <c r="A7821" t="s">
        <v>7842</v>
      </c>
      <c r="B7821" s="4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  <c r="I7821" s="4" t="str">
        <f t="shared" si="856"/>
        <v>UNKNOWN</v>
      </c>
      <c r="J7821" s="6">
        <f t="shared" si="857"/>
        <v>3</v>
      </c>
      <c r="K7821" s="6">
        <f t="shared" si="858"/>
        <v>4</v>
      </c>
      <c r="L7821" s="6">
        <f t="shared" si="855"/>
        <v>12</v>
      </c>
      <c r="M7821" t="str">
        <f t="shared" si="859"/>
        <v>UNKNOWN</v>
      </c>
      <c r="N7821" t="str">
        <f t="shared" si="860"/>
        <v>In-store</v>
      </c>
      <c r="O7821" s="8">
        <f t="shared" si="861"/>
        <v>44929</v>
      </c>
    </row>
    <row r="7822" spans="1:15" x14ac:dyDescent="0.35">
      <c r="A7822" t="s">
        <v>7843</v>
      </c>
      <c r="B7822" s="4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I7822" s="4" t="str">
        <f t="shared" si="856"/>
        <v>Sandwich</v>
      </c>
      <c r="J7822" s="6">
        <f t="shared" si="857"/>
        <v>3</v>
      </c>
      <c r="K7822" s="6">
        <f t="shared" si="858"/>
        <v>4</v>
      </c>
      <c r="L7822" s="6">
        <f t="shared" si="855"/>
        <v>12</v>
      </c>
      <c r="M7822" t="str">
        <f t="shared" si="859"/>
        <v>Default mode</v>
      </c>
      <c r="N7822" t="str">
        <f t="shared" si="860"/>
        <v>Takeaway</v>
      </c>
      <c r="O7822" s="8">
        <f t="shared" si="861"/>
        <v>45209</v>
      </c>
    </row>
    <row r="7823" spans="1:15" x14ac:dyDescent="0.35">
      <c r="A7823" t="s">
        <v>7844</v>
      </c>
      <c r="B7823" s="4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  <c r="I7823" s="4" t="str">
        <f t="shared" si="856"/>
        <v>Cookie</v>
      </c>
      <c r="J7823" s="6">
        <f t="shared" si="857"/>
        <v>3</v>
      </c>
      <c r="K7823" s="6">
        <f t="shared" si="858"/>
        <v>1</v>
      </c>
      <c r="L7823" s="6">
        <f t="shared" si="855"/>
        <v>3</v>
      </c>
      <c r="M7823" t="str">
        <f t="shared" si="859"/>
        <v>Credit Card</v>
      </c>
      <c r="N7823" t="str">
        <f t="shared" si="860"/>
        <v>Takeaway</v>
      </c>
      <c r="O7823" s="8">
        <f t="shared" si="861"/>
        <v>45078</v>
      </c>
    </row>
    <row r="7824" spans="1:15" x14ac:dyDescent="0.35">
      <c r="A7824" t="s">
        <v>7845</v>
      </c>
      <c r="B7824" s="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I7824" s="4" t="str">
        <f t="shared" si="856"/>
        <v>Tea</v>
      </c>
      <c r="J7824" s="6">
        <f t="shared" si="857"/>
        <v>4</v>
      </c>
      <c r="K7824" s="6">
        <f t="shared" si="858"/>
        <v>1.5</v>
      </c>
      <c r="L7824" s="6">
        <f t="shared" si="855"/>
        <v>6</v>
      </c>
      <c r="M7824" t="str">
        <f t="shared" si="859"/>
        <v>Cash</v>
      </c>
      <c r="N7824" t="str">
        <f t="shared" si="860"/>
        <v>Takeaway</v>
      </c>
      <c r="O7824" s="8">
        <f t="shared" si="861"/>
        <v>45206</v>
      </c>
    </row>
    <row r="7825" spans="1:15" x14ac:dyDescent="0.35">
      <c r="A7825" t="s">
        <v>7846</v>
      </c>
      <c r="B7825" s="4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  <c r="I7825" s="4" t="str">
        <f t="shared" si="856"/>
        <v>Juice</v>
      </c>
      <c r="J7825" s="6">
        <f t="shared" si="857"/>
        <v>1</v>
      </c>
      <c r="K7825" s="6">
        <f t="shared" si="858"/>
        <v>3</v>
      </c>
      <c r="L7825" s="6">
        <f t="shared" si="855"/>
        <v>3</v>
      </c>
      <c r="M7825" t="str">
        <f t="shared" si="859"/>
        <v>Cash</v>
      </c>
      <c r="N7825" t="str">
        <f t="shared" si="860"/>
        <v>In-store</v>
      </c>
      <c r="O7825" s="8">
        <f t="shared" si="861"/>
        <v>44986</v>
      </c>
    </row>
    <row r="7826" spans="1:15" x14ac:dyDescent="0.35">
      <c r="A7826" t="s">
        <v>7847</v>
      </c>
      <c r="B7826" s="4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I7826" s="4" t="str">
        <f t="shared" si="856"/>
        <v>Coffee</v>
      </c>
      <c r="J7826" s="6">
        <f t="shared" si="857"/>
        <v>1</v>
      </c>
      <c r="K7826" s="6">
        <f t="shared" si="858"/>
        <v>2</v>
      </c>
      <c r="L7826" s="6">
        <f t="shared" si="855"/>
        <v>2</v>
      </c>
      <c r="M7826" t="str">
        <f t="shared" si="859"/>
        <v>Credit Card</v>
      </c>
      <c r="N7826" t="str">
        <f t="shared" si="860"/>
        <v>UNKNOWN</v>
      </c>
      <c r="O7826" s="8">
        <f t="shared" si="861"/>
        <v>44932</v>
      </c>
    </row>
    <row r="7827" spans="1:15" x14ac:dyDescent="0.35">
      <c r="A7827" t="s">
        <v>7848</v>
      </c>
      <c r="B7827" s="4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  <c r="I7827" s="4" t="str">
        <f t="shared" si="856"/>
        <v>Coffee</v>
      </c>
      <c r="J7827" s="6">
        <f t="shared" si="857"/>
        <v>1</v>
      </c>
      <c r="K7827" s="6">
        <f t="shared" si="858"/>
        <v>2</v>
      </c>
      <c r="L7827" s="6">
        <f t="shared" si="855"/>
        <v>2</v>
      </c>
      <c r="M7827" t="str">
        <f t="shared" si="859"/>
        <v>Digital Wallet</v>
      </c>
      <c r="N7827" t="str">
        <f t="shared" si="860"/>
        <v>Takeaway</v>
      </c>
      <c r="O7827" s="8">
        <f t="shared" si="861"/>
        <v>44994</v>
      </c>
    </row>
    <row r="7828" spans="1:15" x14ac:dyDescent="0.35">
      <c r="A7828" t="s">
        <v>7849</v>
      </c>
      <c r="B7828" s="4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I7828" s="4" t="str">
        <f t="shared" si="856"/>
        <v>Smoothie</v>
      </c>
      <c r="J7828" s="6">
        <f t="shared" si="857"/>
        <v>4</v>
      </c>
      <c r="K7828" s="6">
        <f t="shared" si="858"/>
        <v>4</v>
      </c>
      <c r="L7828" s="6">
        <f t="shared" si="855"/>
        <v>16</v>
      </c>
      <c r="M7828" t="str">
        <f t="shared" si="859"/>
        <v>Default mode</v>
      </c>
      <c r="N7828" t="str">
        <f t="shared" si="860"/>
        <v>Takeaway</v>
      </c>
      <c r="O7828" s="8">
        <f t="shared" si="861"/>
        <v>45049</v>
      </c>
    </row>
    <row r="7829" spans="1:15" x14ac:dyDescent="0.35">
      <c r="A7829" t="s">
        <v>7850</v>
      </c>
      <c r="B7829" s="4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I7829" s="4" t="str">
        <f t="shared" si="856"/>
        <v>Sandwich</v>
      </c>
      <c r="J7829" s="6">
        <f t="shared" si="857"/>
        <v>3</v>
      </c>
      <c r="K7829" s="6">
        <f t="shared" si="858"/>
        <v>4</v>
      </c>
      <c r="L7829" s="6">
        <f t="shared" si="855"/>
        <v>12</v>
      </c>
      <c r="M7829" t="str">
        <f t="shared" si="859"/>
        <v>Default mode</v>
      </c>
      <c r="N7829" t="str">
        <f t="shared" si="860"/>
        <v>In-store</v>
      </c>
      <c r="O7829" s="8">
        <f t="shared" si="861"/>
        <v>45206</v>
      </c>
    </row>
    <row r="7830" spans="1:15" x14ac:dyDescent="0.35">
      <c r="A7830" t="s">
        <v>7851</v>
      </c>
      <c r="B7830" s="4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I7830" s="4" t="str">
        <f t="shared" si="856"/>
        <v>Smoothie</v>
      </c>
      <c r="J7830" s="6">
        <f t="shared" si="857"/>
        <v>4</v>
      </c>
      <c r="K7830" s="6">
        <f t="shared" si="858"/>
        <v>4</v>
      </c>
      <c r="L7830" s="6">
        <f t="shared" si="855"/>
        <v>16</v>
      </c>
      <c r="M7830" t="str">
        <f t="shared" si="859"/>
        <v>Cash</v>
      </c>
      <c r="N7830" t="str">
        <f t="shared" si="860"/>
        <v>In-store</v>
      </c>
      <c r="O7830" s="8">
        <f t="shared" si="861"/>
        <v>45039</v>
      </c>
    </row>
    <row r="7831" spans="1:15" x14ac:dyDescent="0.35">
      <c r="A7831" t="s">
        <v>7852</v>
      </c>
      <c r="B7831" s="4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I7831" s="4" t="str">
        <f t="shared" si="856"/>
        <v>Cake</v>
      </c>
      <c r="J7831" s="6">
        <f t="shared" si="857"/>
        <v>4</v>
      </c>
      <c r="K7831" s="6">
        <f t="shared" si="858"/>
        <v>3</v>
      </c>
      <c r="L7831" s="6">
        <f t="shared" si="855"/>
        <v>12</v>
      </c>
      <c r="M7831" t="str">
        <f t="shared" si="859"/>
        <v>Credit Card</v>
      </c>
      <c r="N7831" t="str">
        <f t="shared" si="860"/>
        <v>UNKNOWN</v>
      </c>
      <c r="O7831" s="8">
        <f t="shared" si="861"/>
        <v>44936</v>
      </c>
    </row>
    <row r="7832" spans="1:15" x14ac:dyDescent="0.35">
      <c r="A7832" t="s">
        <v>7853</v>
      </c>
      <c r="B7832" s="4" t="s">
        <v>13</v>
      </c>
      <c r="C7832">
        <v>2</v>
      </c>
      <c r="D7832">
        <v>3</v>
      </c>
      <c r="E7832">
        <v>6</v>
      </c>
      <c r="H7832" s="1">
        <v>44970</v>
      </c>
      <c r="I7832" s="4" t="str">
        <f t="shared" si="856"/>
        <v>Cake</v>
      </c>
      <c r="J7832" s="6">
        <f t="shared" si="857"/>
        <v>2</v>
      </c>
      <c r="K7832" s="6">
        <f t="shared" si="858"/>
        <v>3</v>
      </c>
      <c r="L7832" s="6">
        <f t="shared" si="855"/>
        <v>6</v>
      </c>
      <c r="M7832" t="str">
        <f t="shared" si="859"/>
        <v>Default mode</v>
      </c>
      <c r="N7832" t="str">
        <f t="shared" si="860"/>
        <v>UNKNOWN</v>
      </c>
      <c r="O7832" s="8">
        <f t="shared" si="861"/>
        <v>44970</v>
      </c>
    </row>
    <row r="7833" spans="1:15" x14ac:dyDescent="0.35">
      <c r="A7833" t="s">
        <v>7854</v>
      </c>
      <c r="B7833" s="4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I7833" s="4" t="str">
        <f t="shared" si="856"/>
        <v>Juice</v>
      </c>
      <c r="J7833" s="6">
        <f t="shared" si="857"/>
        <v>2</v>
      </c>
      <c r="K7833" s="6">
        <f t="shared" si="858"/>
        <v>3</v>
      </c>
      <c r="L7833" s="6">
        <f t="shared" si="855"/>
        <v>6</v>
      </c>
      <c r="M7833" t="str">
        <f t="shared" si="859"/>
        <v>Cash</v>
      </c>
      <c r="N7833" t="str">
        <f t="shared" si="860"/>
        <v>In-store</v>
      </c>
      <c r="O7833" s="8">
        <f t="shared" si="861"/>
        <v>45180</v>
      </c>
    </row>
    <row r="7834" spans="1:15" x14ac:dyDescent="0.35">
      <c r="A7834" t="s">
        <v>7855</v>
      </c>
      <c r="B7834" s="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I7834" s="4" t="str">
        <f t="shared" si="856"/>
        <v>Cake</v>
      </c>
      <c r="J7834" s="6">
        <f t="shared" si="857"/>
        <v>4</v>
      </c>
      <c r="K7834" s="6">
        <f t="shared" si="858"/>
        <v>3</v>
      </c>
      <c r="L7834" s="6">
        <f t="shared" si="855"/>
        <v>12</v>
      </c>
      <c r="M7834" t="str">
        <f t="shared" si="859"/>
        <v>Cash</v>
      </c>
      <c r="N7834" t="str">
        <f t="shared" si="860"/>
        <v>UNKNOWN</v>
      </c>
      <c r="O7834" s="8">
        <f t="shared" si="861"/>
        <v>45286</v>
      </c>
    </row>
    <row r="7835" spans="1:15" x14ac:dyDescent="0.35">
      <c r="A7835" t="s">
        <v>7856</v>
      </c>
      <c r="B7835" s="4" t="s">
        <v>39</v>
      </c>
      <c r="C7835">
        <v>3</v>
      </c>
      <c r="D7835">
        <v>3</v>
      </c>
      <c r="E7835">
        <v>9</v>
      </c>
      <c r="H7835" s="1">
        <v>45184</v>
      </c>
      <c r="I7835" s="4" t="str">
        <f t="shared" si="856"/>
        <v>Juice</v>
      </c>
      <c r="J7835" s="6">
        <f t="shared" si="857"/>
        <v>3</v>
      </c>
      <c r="K7835" s="6">
        <f t="shared" si="858"/>
        <v>3</v>
      </c>
      <c r="L7835" s="6">
        <f t="shared" si="855"/>
        <v>9</v>
      </c>
      <c r="M7835" t="str">
        <f t="shared" si="859"/>
        <v>Default mode</v>
      </c>
      <c r="N7835" t="str">
        <f t="shared" si="860"/>
        <v>UNKNOWN</v>
      </c>
      <c r="O7835" s="8">
        <f t="shared" si="861"/>
        <v>45184</v>
      </c>
    </row>
    <row r="7836" spans="1:15" x14ac:dyDescent="0.35">
      <c r="A7836" t="s">
        <v>7857</v>
      </c>
      <c r="B7836" s="4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I7836" s="4" t="str">
        <f t="shared" si="856"/>
        <v>Cookie</v>
      </c>
      <c r="J7836" s="6">
        <f t="shared" si="857"/>
        <v>4</v>
      </c>
      <c r="K7836" s="6">
        <f t="shared" si="858"/>
        <v>1</v>
      </c>
      <c r="L7836" s="6">
        <f t="shared" si="855"/>
        <v>4</v>
      </c>
      <c r="M7836" t="str">
        <f t="shared" si="859"/>
        <v>Cash</v>
      </c>
      <c r="N7836" t="str">
        <f t="shared" si="860"/>
        <v>Takeaway</v>
      </c>
      <c r="O7836" s="8">
        <f t="shared" si="861"/>
        <v>45159</v>
      </c>
    </row>
    <row r="7837" spans="1:15" x14ac:dyDescent="0.35">
      <c r="A7837" t="s">
        <v>7858</v>
      </c>
      <c r="B7837" s="4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I7837" s="4" t="str">
        <f t="shared" si="856"/>
        <v>Juice</v>
      </c>
      <c r="J7837" s="6">
        <f t="shared" si="857"/>
        <v>4</v>
      </c>
      <c r="K7837" s="6">
        <f t="shared" si="858"/>
        <v>3</v>
      </c>
      <c r="L7837" s="6">
        <f t="shared" si="855"/>
        <v>12</v>
      </c>
      <c r="M7837" t="str">
        <f t="shared" si="859"/>
        <v>Cash</v>
      </c>
      <c r="N7837" t="str">
        <f t="shared" si="860"/>
        <v>UNKNOWN</v>
      </c>
      <c r="O7837" s="8">
        <f t="shared" si="861"/>
        <v>45105</v>
      </c>
    </row>
    <row r="7838" spans="1:15" x14ac:dyDescent="0.35">
      <c r="A7838" t="s">
        <v>7859</v>
      </c>
      <c r="B7838" s="4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  <c r="I7838" s="4" t="str">
        <f t="shared" si="856"/>
        <v>Smoothie</v>
      </c>
      <c r="J7838" s="6">
        <f t="shared" si="857"/>
        <v>4</v>
      </c>
      <c r="K7838" s="6">
        <f t="shared" si="858"/>
        <v>4</v>
      </c>
      <c r="L7838" s="6">
        <f t="shared" si="855"/>
        <v>16</v>
      </c>
      <c r="M7838" t="str">
        <f t="shared" si="859"/>
        <v>Digital Wallet</v>
      </c>
      <c r="N7838" t="str">
        <f t="shared" si="860"/>
        <v>UNKNOWN</v>
      </c>
      <c r="O7838" s="8">
        <f t="shared" si="861"/>
        <v>44998</v>
      </c>
    </row>
    <row r="7839" spans="1:15" x14ac:dyDescent="0.35">
      <c r="A7839" t="s">
        <v>7860</v>
      </c>
      <c r="B7839" s="4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  <c r="I7839" s="4" t="str">
        <f t="shared" si="856"/>
        <v>Tea</v>
      </c>
      <c r="J7839" s="6">
        <f t="shared" si="857"/>
        <v>2</v>
      </c>
      <c r="K7839" s="6">
        <f t="shared" si="858"/>
        <v>0</v>
      </c>
      <c r="L7839" s="6">
        <f t="shared" si="855"/>
        <v>3</v>
      </c>
      <c r="M7839" t="str">
        <f t="shared" si="859"/>
        <v>Cash</v>
      </c>
      <c r="N7839" t="str">
        <f t="shared" si="860"/>
        <v>Takeaway</v>
      </c>
      <c r="O7839" s="8">
        <f t="shared" si="861"/>
        <v>45222</v>
      </c>
    </row>
    <row r="7840" spans="1:15" x14ac:dyDescent="0.35">
      <c r="A7840" t="s">
        <v>7861</v>
      </c>
      <c r="B7840" s="4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I7840" s="4" t="str">
        <f t="shared" si="856"/>
        <v>Sandwich</v>
      </c>
      <c r="J7840" s="6">
        <f t="shared" si="857"/>
        <v>5</v>
      </c>
      <c r="K7840" s="6">
        <f t="shared" si="858"/>
        <v>4</v>
      </c>
      <c r="L7840" s="6">
        <f t="shared" si="855"/>
        <v>20</v>
      </c>
      <c r="M7840" t="str">
        <f t="shared" si="859"/>
        <v>Default mode</v>
      </c>
      <c r="N7840" t="str">
        <f t="shared" si="860"/>
        <v>Takeaway</v>
      </c>
      <c r="O7840" s="8">
        <f t="shared" si="861"/>
        <v>44991</v>
      </c>
    </row>
    <row r="7841" spans="1:15" x14ac:dyDescent="0.35">
      <c r="A7841" t="s">
        <v>7862</v>
      </c>
      <c r="B7841" s="4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  <c r="I7841" s="4" t="str">
        <f t="shared" si="856"/>
        <v>Sandwich</v>
      </c>
      <c r="J7841" s="6">
        <f t="shared" si="857"/>
        <v>3</v>
      </c>
      <c r="K7841" s="6">
        <f t="shared" si="858"/>
        <v>4</v>
      </c>
      <c r="L7841" s="6">
        <f t="shared" si="855"/>
        <v>12</v>
      </c>
      <c r="M7841" t="str">
        <f t="shared" si="859"/>
        <v>Digital Wallet</v>
      </c>
      <c r="N7841" t="str">
        <f t="shared" si="860"/>
        <v>In-store</v>
      </c>
      <c r="O7841" s="8">
        <f t="shared" si="861"/>
        <v>45227</v>
      </c>
    </row>
    <row r="7842" spans="1:15" x14ac:dyDescent="0.35">
      <c r="A7842" t="s">
        <v>7863</v>
      </c>
      <c r="B7842" s="4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I7842" s="4" t="str">
        <f t="shared" si="856"/>
        <v>Tea</v>
      </c>
      <c r="J7842" s="6">
        <f t="shared" si="857"/>
        <v>3</v>
      </c>
      <c r="K7842" s="6">
        <f t="shared" si="858"/>
        <v>1.5</v>
      </c>
      <c r="L7842" s="6">
        <f t="shared" si="855"/>
        <v>4.5</v>
      </c>
      <c r="M7842" t="str">
        <f t="shared" si="859"/>
        <v>Credit Card</v>
      </c>
      <c r="N7842" t="str">
        <f t="shared" si="860"/>
        <v>UNKNOWN</v>
      </c>
      <c r="O7842" s="8">
        <f t="shared" si="861"/>
        <v>45205</v>
      </c>
    </row>
    <row r="7843" spans="1:15" x14ac:dyDescent="0.35">
      <c r="A7843" t="s">
        <v>7864</v>
      </c>
      <c r="B7843" s="4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I7843" s="4" t="str">
        <f t="shared" si="856"/>
        <v>Salad</v>
      </c>
      <c r="J7843" s="6">
        <f t="shared" si="857"/>
        <v>2</v>
      </c>
      <c r="K7843" s="6">
        <f t="shared" si="858"/>
        <v>5</v>
      </c>
      <c r="L7843" s="6">
        <f t="shared" si="855"/>
        <v>10</v>
      </c>
      <c r="M7843" t="str">
        <f t="shared" si="859"/>
        <v>Cash</v>
      </c>
      <c r="N7843" t="str">
        <f t="shared" si="860"/>
        <v>Takeaway</v>
      </c>
      <c r="O7843" s="8">
        <f t="shared" si="861"/>
        <v>44928</v>
      </c>
    </row>
    <row r="7844" spans="1:15" x14ac:dyDescent="0.35">
      <c r="A7844" t="s">
        <v>7865</v>
      </c>
      <c r="B7844" s="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I7844" s="4" t="str">
        <f t="shared" si="856"/>
        <v>Cake</v>
      </c>
      <c r="J7844" s="6">
        <f t="shared" si="857"/>
        <v>2</v>
      </c>
      <c r="K7844" s="6">
        <f t="shared" si="858"/>
        <v>3</v>
      </c>
      <c r="L7844" s="6">
        <f t="shared" si="855"/>
        <v>6</v>
      </c>
      <c r="M7844" t="str">
        <f t="shared" si="859"/>
        <v>Credit Card</v>
      </c>
      <c r="N7844" t="str">
        <f t="shared" si="860"/>
        <v>Takeaway</v>
      </c>
      <c r="O7844" s="8">
        <f t="shared" si="861"/>
        <v>45154</v>
      </c>
    </row>
    <row r="7845" spans="1:15" x14ac:dyDescent="0.35">
      <c r="A7845" t="s">
        <v>7866</v>
      </c>
      <c r="B7845" s="4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I7845" s="4" t="str">
        <f t="shared" si="856"/>
        <v>Juice</v>
      </c>
      <c r="J7845" s="6">
        <f t="shared" si="857"/>
        <v>3</v>
      </c>
      <c r="K7845" s="6">
        <f t="shared" si="858"/>
        <v>1.5</v>
      </c>
      <c r="L7845" s="6">
        <f t="shared" si="855"/>
        <v>4.5</v>
      </c>
      <c r="M7845" t="str">
        <f t="shared" si="859"/>
        <v>Cash</v>
      </c>
      <c r="N7845" t="str">
        <f t="shared" si="860"/>
        <v>In-store</v>
      </c>
      <c r="O7845" s="8">
        <f t="shared" si="861"/>
        <v>45068</v>
      </c>
    </row>
    <row r="7846" spans="1:15" x14ac:dyDescent="0.35">
      <c r="A7846" t="s">
        <v>7867</v>
      </c>
      <c r="B7846" s="4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  <c r="I7846" s="4" t="str">
        <f t="shared" si="856"/>
        <v>Salad</v>
      </c>
      <c r="J7846" s="6">
        <f t="shared" si="857"/>
        <v>1</v>
      </c>
      <c r="K7846" s="6">
        <f t="shared" si="858"/>
        <v>5</v>
      </c>
      <c r="L7846" s="6">
        <f t="shared" si="855"/>
        <v>5</v>
      </c>
      <c r="M7846" t="str">
        <f t="shared" si="859"/>
        <v>Credit Card</v>
      </c>
      <c r="N7846" t="str">
        <f t="shared" si="860"/>
        <v>Cafe</v>
      </c>
      <c r="O7846" s="8">
        <f t="shared" si="861"/>
        <v>45241</v>
      </c>
    </row>
    <row r="7847" spans="1:15" x14ac:dyDescent="0.35">
      <c r="A7847" t="s">
        <v>7868</v>
      </c>
      <c r="B7847" s="4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  <c r="I7847" s="4" t="str">
        <f t="shared" si="856"/>
        <v>Sandwich</v>
      </c>
      <c r="J7847" s="6">
        <f t="shared" si="857"/>
        <v>2</v>
      </c>
      <c r="K7847" s="6">
        <f t="shared" si="858"/>
        <v>4</v>
      </c>
      <c r="L7847" s="6">
        <f t="shared" si="855"/>
        <v>8</v>
      </c>
      <c r="M7847" t="str">
        <f t="shared" si="859"/>
        <v>Digital Wallet</v>
      </c>
      <c r="N7847" t="str">
        <f t="shared" si="860"/>
        <v>Cafe</v>
      </c>
      <c r="O7847" s="8">
        <f t="shared" si="861"/>
        <v>44992</v>
      </c>
    </row>
    <row r="7848" spans="1:15" x14ac:dyDescent="0.35">
      <c r="A7848" t="s">
        <v>7869</v>
      </c>
      <c r="B7848" s="4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I7848" s="4" t="str">
        <f t="shared" si="856"/>
        <v>Tea</v>
      </c>
      <c r="J7848" s="6">
        <f t="shared" si="857"/>
        <v>5</v>
      </c>
      <c r="K7848" s="6">
        <f t="shared" si="858"/>
        <v>1.5</v>
      </c>
      <c r="L7848" s="6">
        <f t="shared" si="855"/>
        <v>7.5</v>
      </c>
      <c r="M7848" t="str">
        <f t="shared" si="859"/>
        <v>Default mode</v>
      </c>
      <c r="N7848" t="str">
        <f t="shared" si="860"/>
        <v>In-store</v>
      </c>
      <c r="O7848" s="8">
        <f t="shared" si="861"/>
        <v>45069</v>
      </c>
    </row>
    <row r="7849" spans="1:15" x14ac:dyDescent="0.35">
      <c r="A7849" t="s">
        <v>7870</v>
      </c>
      <c r="B7849" s="4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I7849" s="4" t="str">
        <f t="shared" si="856"/>
        <v>Smoothie</v>
      </c>
      <c r="J7849" s="6">
        <f t="shared" si="857"/>
        <v>4</v>
      </c>
      <c r="K7849" s="6">
        <f t="shared" si="858"/>
        <v>4</v>
      </c>
      <c r="L7849" s="6">
        <f t="shared" si="855"/>
        <v>16</v>
      </c>
      <c r="M7849" t="str">
        <f t="shared" si="859"/>
        <v>Default mode</v>
      </c>
      <c r="N7849" t="str">
        <f t="shared" si="860"/>
        <v>In-store</v>
      </c>
      <c r="O7849" s="8">
        <f t="shared" si="861"/>
        <v>45211</v>
      </c>
    </row>
    <row r="7850" spans="1:15" x14ac:dyDescent="0.35">
      <c r="A7850" t="s">
        <v>7871</v>
      </c>
      <c r="B7850" s="4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  <c r="I7850" s="4" t="str">
        <f t="shared" si="856"/>
        <v>Juice</v>
      </c>
      <c r="J7850" s="6">
        <f t="shared" si="857"/>
        <v>3</v>
      </c>
      <c r="K7850" s="6">
        <f t="shared" si="858"/>
        <v>3</v>
      </c>
      <c r="L7850" s="6">
        <f t="shared" si="855"/>
        <v>9</v>
      </c>
      <c r="M7850" t="str">
        <f t="shared" si="859"/>
        <v>Digital Wallet</v>
      </c>
      <c r="N7850" t="str">
        <f t="shared" si="860"/>
        <v>Takeaway</v>
      </c>
      <c r="O7850" s="8">
        <f t="shared" si="861"/>
        <v>45263</v>
      </c>
    </row>
    <row r="7851" spans="1:15" x14ac:dyDescent="0.35">
      <c r="A7851" t="s">
        <v>7872</v>
      </c>
      <c r="B7851" s="4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  <c r="I7851" s="4" t="str">
        <f t="shared" si="856"/>
        <v>Tea</v>
      </c>
      <c r="J7851" s="6">
        <f t="shared" si="857"/>
        <v>2</v>
      </c>
      <c r="K7851" s="6">
        <f t="shared" si="858"/>
        <v>3.0634803921568627</v>
      </c>
      <c r="L7851" s="6">
        <f t="shared" si="855"/>
        <v>3</v>
      </c>
      <c r="M7851" t="str">
        <f t="shared" si="859"/>
        <v>Cash</v>
      </c>
      <c r="N7851" t="str">
        <f t="shared" si="860"/>
        <v>UNKNOWN</v>
      </c>
      <c r="O7851" s="8">
        <f t="shared" si="861"/>
        <v>45161</v>
      </c>
    </row>
    <row r="7852" spans="1:15" x14ac:dyDescent="0.35">
      <c r="A7852" t="s">
        <v>7873</v>
      </c>
      <c r="B7852" s="4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  <c r="I7852" s="4" t="str">
        <f t="shared" si="856"/>
        <v>Smoothie</v>
      </c>
      <c r="J7852" s="6">
        <f t="shared" si="857"/>
        <v>4</v>
      </c>
      <c r="K7852" s="6">
        <f t="shared" si="858"/>
        <v>4</v>
      </c>
      <c r="L7852" s="6">
        <f t="shared" si="855"/>
        <v>16</v>
      </c>
      <c r="M7852" t="str">
        <f t="shared" si="859"/>
        <v>Credit Card</v>
      </c>
      <c r="N7852" t="str">
        <f t="shared" si="860"/>
        <v>UNKNOWN</v>
      </c>
      <c r="O7852" s="8">
        <f t="shared" si="861"/>
        <v>45198</v>
      </c>
    </row>
    <row r="7853" spans="1:15" x14ac:dyDescent="0.35">
      <c r="A7853" t="s">
        <v>7874</v>
      </c>
      <c r="B7853" s="4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I7853" s="4" t="str">
        <f t="shared" si="856"/>
        <v>Cake</v>
      </c>
      <c r="J7853" s="6">
        <f t="shared" si="857"/>
        <v>5</v>
      </c>
      <c r="K7853" s="6">
        <f t="shared" si="858"/>
        <v>3</v>
      </c>
      <c r="L7853" s="6">
        <f t="shared" si="855"/>
        <v>15</v>
      </c>
      <c r="M7853" t="str">
        <f t="shared" si="859"/>
        <v>Credit Card</v>
      </c>
      <c r="N7853" t="str">
        <f t="shared" si="860"/>
        <v>Takeaway</v>
      </c>
      <c r="O7853" s="8">
        <f t="shared" si="861"/>
        <v>45125</v>
      </c>
    </row>
    <row r="7854" spans="1:15" x14ac:dyDescent="0.35">
      <c r="A7854" t="s">
        <v>7875</v>
      </c>
      <c r="B7854" s="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  <c r="I7854" s="4" t="str">
        <f t="shared" si="856"/>
        <v>Salad</v>
      </c>
      <c r="J7854" s="6">
        <f t="shared" si="857"/>
        <v>1</v>
      </c>
      <c r="K7854" s="6">
        <f t="shared" si="858"/>
        <v>5</v>
      </c>
      <c r="L7854" s="6">
        <f t="shared" si="855"/>
        <v>5</v>
      </c>
      <c r="M7854" t="str">
        <f t="shared" si="859"/>
        <v>Digital Wallet</v>
      </c>
      <c r="N7854" t="str">
        <f t="shared" si="860"/>
        <v>In-store</v>
      </c>
      <c r="O7854" s="8">
        <f t="shared" si="861"/>
        <v>45128</v>
      </c>
    </row>
    <row r="7855" spans="1:15" x14ac:dyDescent="0.35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  <c r="I7855" s="4" t="str">
        <f t="shared" si="856"/>
        <v>UNKNOWN</v>
      </c>
      <c r="J7855" s="6">
        <f t="shared" si="857"/>
        <v>3</v>
      </c>
      <c r="K7855" s="6">
        <f t="shared" si="858"/>
        <v>3</v>
      </c>
      <c r="L7855" s="6">
        <f t="shared" si="855"/>
        <v>9</v>
      </c>
      <c r="M7855" t="str">
        <f t="shared" si="859"/>
        <v>Cash</v>
      </c>
      <c r="N7855" t="str">
        <f t="shared" si="860"/>
        <v>Takeaway</v>
      </c>
      <c r="O7855" s="8">
        <f t="shared" si="861"/>
        <v>45078</v>
      </c>
    </row>
    <row r="7856" spans="1:15" x14ac:dyDescent="0.35">
      <c r="A7856" t="s">
        <v>7877</v>
      </c>
      <c r="B7856" s="4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I7856" s="4" t="str">
        <f t="shared" si="856"/>
        <v>Juice</v>
      </c>
      <c r="J7856" s="6">
        <f t="shared" si="857"/>
        <v>2</v>
      </c>
      <c r="K7856" s="6">
        <f t="shared" si="858"/>
        <v>3</v>
      </c>
      <c r="L7856" s="6">
        <f t="shared" si="855"/>
        <v>6</v>
      </c>
      <c r="M7856" t="str">
        <f t="shared" si="859"/>
        <v>Cash</v>
      </c>
      <c r="N7856" t="str">
        <f t="shared" si="860"/>
        <v>In-store</v>
      </c>
      <c r="O7856" s="8">
        <f t="shared" si="861"/>
        <v>45112</v>
      </c>
    </row>
    <row r="7857" spans="1:15" x14ac:dyDescent="0.35">
      <c r="A7857" t="s">
        <v>7878</v>
      </c>
      <c r="B7857" s="4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  <c r="I7857" s="4" t="str">
        <f t="shared" si="856"/>
        <v>Juice</v>
      </c>
      <c r="J7857" s="6">
        <f t="shared" si="857"/>
        <v>4</v>
      </c>
      <c r="K7857" s="6">
        <f t="shared" si="858"/>
        <v>2</v>
      </c>
      <c r="L7857" s="6">
        <f t="shared" si="855"/>
        <v>8</v>
      </c>
      <c r="M7857" t="str">
        <f t="shared" si="859"/>
        <v>Digital Wallet</v>
      </c>
      <c r="N7857" t="str">
        <f t="shared" si="860"/>
        <v>In-store</v>
      </c>
      <c r="O7857" s="8">
        <f t="shared" si="861"/>
        <v>45029</v>
      </c>
    </row>
    <row r="7858" spans="1:15" x14ac:dyDescent="0.35">
      <c r="A7858" t="s">
        <v>7879</v>
      </c>
      <c r="B7858" s="4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I7858" s="4" t="str">
        <f t="shared" si="856"/>
        <v>Juice</v>
      </c>
      <c r="J7858" s="6">
        <f t="shared" si="857"/>
        <v>2</v>
      </c>
      <c r="K7858" s="6">
        <f t="shared" si="858"/>
        <v>3</v>
      </c>
      <c r="L7858" s="6">
        <f t="shared" si="855"/>
        <v>6</v>
      </c>
      <c r="M7858" t="str">
        <f t="shared" si="859"/>
        <v>Cash</v>
      </c>
      <c r="N7858" t="str">
        <f t="shared" si="860"/>
        <v>Takeaway</v>
      </c>
      <c r="O7858" s="8">
        <f t="shared" si="861"/>
        <v>44951</v>
      </c>
    </row>
    <row r="7859" spans="1:15" x14ac:dyDescent="0.35">
      <c r="A7859" t="s">
        <v>7880</v>
      </c>
      <c r="B7859" s="4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  <c r="I7859" s="4" t="str">
        <f t="shared" si="856"/>
        <v>Tea</v>
      </c>
      <c r="J7859" s="6">
        <f t="shared" si="857"/>
        <v>4</v>
      </c>
      <c r="K7859" s="6">
        <f t="shared" si="858"/>
        <v>0</v>
      </c>
      <c r="L7859" s="6">
        <f t="shared" si="855"/>
        <v>6</v>
      </c>
      <c r="M7859" t="str">
        <f t="shared" si="859"/>
        <v>Digital Wallet</v>
      </c>
      <c r="N7859" t="str">
        <f t="shared" si="860"/>
        <v>Takeaway</v>
      </c>
      <c r="O7859" s="8">
        <f t="shared" si="861"/>
        <v>45286</v>
      </c>
    </row>
    <row r="7860" spans="1:15" x14ac:dyDescent="0.35">
      <c r="A7860" t="s">
        <v>7881</v>
      </c>
      <c r="B7860" s="4" t="s">
        <v>17</v>
      </c>
      <c r="C7860">
        <v>1</v>
      </c>
      <c r="D7860">
        <v>1</v>
      </c>
      <c r="E7860">
        <v>1</v>
      </c>
      <c r="H7860" t="s">
        <v>18</v>
      </c>
      <c r="I7860" s="4" t="str">
        <f t="shared" si="856"/>
        <v>Cookie</v>
      </c>
      <c r="J7860" s="6">
        <f t="shared" si="857"/>
        <v>1</v>
      </c>
      <c r="K7860" s="6">
        <f t="shared" si="858"/>
        <v>1</v>
      </c>
      <c r="L7860" s="6">
        <f t="shared" si="855"/>
        <v>1</v>
      </c>
      <c r="M7860" t="str">
        <f t="shared" si="859"/>
        <v>Default mode</v>
      </c>
      <c r="N7860" t="str">
        <f t="shared" si="860"/>
        <v>UNKNOWN</v>
      </c>
      <c r="O7860" s="8">
        <f t="shared" si="861"/>
        <v>45078</v>
      </c>
    </row>
    <row r="7861" spans="1:15" x14ac:dyDescent="0.35">
      <c r="A7861" t="s">
        <v>7882</v>
      </c>
      <c r="B7861" s="4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I7861" s="4" t="str">
        <f t="shared" si="856"/>
        <v>Smoothie</v>
      </c>
      <c r="J7861" s="6">
        <f t="shared" si="857"/>
        <v>2</v>
      </c>
      <c r="K7861" s="6">
        <f t="shared" si="858"/>
        <v>4</v>
      </c>
      <c r="L7861" s="6">
        <f t="shared" si="855"/>
        <v>8</v>
      </c>
      <c r="M7861" t="str">
        <f t="shared" si="859"/>
        <v>Cash</v>
      </c>
      <c r="N7861" t="str">
        <f t="shared" si="860"/>
        <v>UNKNOWN</v>
      </c>
      <c r="O7861" s="8">
        <f t="shared" si="861"/>
        <v>45053</v>
      </c>
    </row>
    <row r="7862" spans="1:15" x14ac:dyDescent="0.35">
      <c r="A7862" t="s">
        <v>7883</v>
      </c>
      <c r="B7862" s="4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I7862" s="4" t="str">
        <f t="shared" si="856"/>
        <v>Sandwich</v>
      </c>
      <c r="J7862" s="6">
        <f t="shared" si="857"/>
        <v>2</v>
      </c>
      <c r="K7862" s="6">
        <f t="shared" si="858"/>
        <v>4</v>
      </c>
      <c r="L7862" s="6">
        <f t="shared" si="855"/>
        <v>8</v>
      </c>
      <c r="M7862" t="str">
        <f t="shared" si="859"/>
        <v>Cash</v>
      </c>
      <c r="N7862" t="str">
        <f t="shared" si="860"/>
        <v>UNKNOWN</v>
      </c>
      <c r="O7862" s="8">
        <f t="shared" si="861"/>
        <v>45243</v>
      </c>
    </row>
    <row r="7863" spans="1:15" x14ac:dyDescent="0.35">
      <c r="A7863" t="s">
        <v>7884</v>
      </c>
      <c r="B7863" s="4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  <c r="I7863" s="4" t="str">
        <f t="shared" si="856"/>
        <v>Smoothie</v>
      </c>
      <c r="J7863" s="6">
        <f t="shared" si="857"/>
        <v>1</v>
      </c>
      <c r="K7863" s="6">
        <f t="shared" si="858"/>
        <v>4</v>
      </c>
      <c r="L7863" s="6">
        <f t="shared" si="855"/>
        <v>4</v>
      </c>
      <c r="M7863" t="str">
        <f t="shared" si="859"/>
        <v>UNKNOWN</v>
      </c>
      <c r="N7863" t="str">
        <f t="shared" si="860"/>
        <v>UNKNOWN</v>
      </c>
      <c r="O7863" s="8">
        <f t="shared" si="861"/>
        <v>45135</v>
      </c>
    </row>
    <row r="7864" spans="1:15" x14ac:dyDescent="0.35">
      <c r="A7864" t="s">
        <v>7885</v>
      </c>
      <c r="B7864" s="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I7864" s="4" t="str">
        <f t="shared" si="856"/>
        <v>Coffee</v>
      </c>
      <c r="J7864" s="6">
        <f t="shared" si="857"/>
        <v>5</v>
      </c>
      <c r="K7864" s="6">
        <f t="shared" si="858"/>
        <v>2</v>
      </c>
      <c r="L7864" s="6">
        <f t="shared" si="855"/>
        <v>10</v>
      </c>
      <c r="M7864" t="str">
        <f t="shared" si="859"/>
        <v>Credit Card</v>
      </c>
      <c r="N7864" t="str">
        <f t="shared" si="860"/>
        <v>UNKNOWN</v>
      </c>
      <c r="O7864" s="8">
        <f t="shared" si="861"/>
        <v>44937</v>
      </c>
    </row>
    <row r="7865" spans="1:15" x14ac:dyDescent="0.35">
      <c r="A7865" t="s">
        <v>7886</v>
      </c>
      <c r="B7865" s="4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I7865" s="4" t="str">
        <f t="shared" si="856"/>
        <v>Juice</v>
      </c>
      <c r="J7865" s="6">
        <f t="shared" si="857"/>
        <v>3</v>
      </c>
      <c r="K7865" s="6">
        <f t="shared" si="858"/>
        <v>3</v>
      </c>
      <c r="L7865" s="6">
        <f t="shared" si="855"/>
        <v>9</v>
      </c>
      <c r="M7865" t="str">
        <f t="shared" si="859"/>
        <v>Credit Card</v>
      </c>
      <c r="N7865" t="str">
        <f t="shared" si="860"/>
        <v>In-store</v>
      </c>
      <c r="O7865" s="8">
        <f t="shared" si="861"/>
        <v>45203</v>
      </c>
    </row>
    <row r="7866" spans="1:15" x14ac:dyDescent="0.35">
      <c r="A7866" t="s">
        <v>7887</v>
      </c>
      <c r="B7866" s="4" t="s">
        <v>65</v>
      </c>
      <c r="C7866">
        <v>4</v>
      </c>
      <c r="D7866">
        <v>1.5</v>
      </c>
      <c r="E7866">
        <v>6</v>
      </c>
      <c r="H7866" s="1">
        <v>45284</v>
      </c>
      <c r="I7866" s="4" t="str">
        <f t="shared" si="856"/>
        <v>Tea</v>
      </c>
      <c r="J7866" s="6">
        <f t="shared" si="857"/>
        <v>4</v>
      </c>
      <c r="K7866" s="6">
        <f t="shared" si="858"/>
        <v>1.5</v>
      </c>
      <c r="L7866" s="6">
        <f t="shared" si="855"/>
        <v>6</v>
      </c>
      <c r="M7866" t="str">
        <f t="shared" si="859"/>
        <v>Default mode</v>
      </c>
      <c r="N7866" t="str">
        <f t="shared" si="860"/>
        <v>UNKNOWN</v>
      </c>
      <c r="O7866" s="8">
        <f t="shared" si="861"/>
        <v>45284</v>
      </c>
    </row>
    <row r="7867" spans="1:15" x14ac:dyDescent="0.35">
      <c r="A7867" t="s">
        <v>7888</v>
      </c>
      <c r="B7867" s="4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I7867" s="4" t="str">
        <f t="shared" si="856"/>
        <v>Juice</v>
      </c>
      <c r="J7867" s="6">
        <f t="shared" si="857"/>
        <v>2</v>
      </c>
      <c r="K7867" s="6">
        <f t="shared" si="858"/>
        <v>3</v>
      </c>
      <c r="L7867" s="6">
        <f t="shared" si="855"/>
        <v>6</v>
      </c>
      <c r="M7867" t="str">
        <f t="shared" si="859"/>
        <v>Cash</v>
      </c>
      <c r="N7867" t="str">
        <f t="shared" si="860"/>
        <v>Takeaway</v>
      </c>
      <c r="O7867" s="8">
        <f t="shared" si="861"/>
        <v>45233</v>
      </c>
    </row>
    <row r="7868" spans="1:15" x14ac:dyDescent="0.35">
      <c r="A7868" t="s">
        <v>7889</v>
      </c>
      <c r="B7868" s="4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I7868" s="4" t="str">
        <f t="shared" si="856"/>
        <v>Juice</v>
      </c>
      <c r="J7868" s="6">
        <f t="shared" si="857"/>
        <v>1</v>
      </c>
      <c r="K7868" s="6">
        <f t="shared" si="858"/>
        <v>3</v>
      </c>
      <c r="L7868" s="6">
        <f t="shared" si="855"/>
        <v>3</v>
      </c>
      <c r="M7868" t="str">
        <f t="shared" si="859"/>
        <v>Credit Card</v>
      </c>
      <c r="N7868" t="str">
        <f t="shared" si="860"/>
        <v>UNKNOWN</v>
      </c>
      <c r="O7868" s="8">
        <f t="shared" si="861"/>
        <v>45252</v>
      </c>
    </row>
    <row r="7869" spans="1:15" x14ac:dyDescent="0.35">
      <c r="A7869" t="s">
        <v>7890</v>
      </c>
      <c r="B7869" s="4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  <c r="I7869" s="4" t="str">
        <f t="shared" si="856"/>
        <v>Sandwich</v>
      </c>
      <c r="J7869" s="6">
        <f t="shared" si="857"/>
        <v>3</v>
      </c>
      <c r="K7869" s="6">
        <f t="shared" si="858"/>
        <v>4</v>
      </c>
      <c r="L7869" s="6">
        <f t="shared" si="855"/>
        <v>12</v>
      </c>
      <c r="M7869" t="str">
        <f t="shared" si="859"/>
        <v>Cash</v>
      </c>
      <c r="N7869" t="str">
        <f t="shared" si="860"/>
        <v>In-store</v>
      </c>
      <c r="O7869" s="8">
        <f t="shared" si="861"/>
        <v>45280</v>
      </c>
    </row>
    <row r="7870" spans="1:15" x14ac:dyDescent="0.35">
      <c r="A7870" t="s">
        <v>7891</v>
      </c>
      <c r="B7870" s="4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I7870" s="4" t="str">
        <f t="shared" si="856"/>
        <v>Coffee</v>
      </c>
      <c r="J7870" s="6">
        <f t="shared" si="857"/>
        <v>5</v>
      </c>
      <c r="K7870" s="6">
        <f t="shared" si="858"/>
        <v>2</v>
      </c>
      <c r="L7870" s="6">
        <f t="shared" si="855"/>
        <v>10</v>
      </c>
      <c r="M7870" t="str">
        <f t="shared" si="859"/>
        <v>Credit Card</v>
      </c>
      <c r="N7870" t="str">
        <f t="shared" si="860"/>
        <v>Takeaway</v>
      </c>
      <c r="O7870" s="8">
        <f t="shared" si="861"/>
        <v>45191</v>
      </c>
    </row>
    <row r="7871" spans="1:15" x14ac:dyDescent="0.35">
      <c r="A7871" t="s">
        <v>7892</v>
      </c>
      <c r="B7871" s="4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I7871" s="4" t="str">
        <f t="shared" si="856"/>
        <v>Juice</v>
      </c>
      <c r="J7871" s="6">
        <f t="shared" si="857"/>
        <v>4</v>
      </c>
      <c r="K7871" s="6">
        <f t="shared" si="858"/>
        <v>3</v>
      </c>
      <c r="L7871" s="6">
        <f t="shared" si="855"/>
        <v>12</v>
      </c>
      <c r="M7871" t="str">
        <f t="shared" si="859"/>
        <v>Default mode</v>
      </c>
      <c r="N7871" t="str">
        <f t="shared" si="860"/>
        <v>In-store</v>
      </c>
      <c r="O7871" s="8">
        <f t="shared" si="861"/>
        <v>45107</v>
      </c>
    </row>
    <row r="7872" spans="1:15" x14ac:dyDescent="0.35">
      <c r="A7872" t="s">
        <v>7893</v>
      </c>
      <c r="B7872" s="4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I7872" s="4" t="str">
        <f t="shared" si="856"/>
        <v>Salad</v>
      </c>
      <c r="J7872" s="6">
        <f t="shared" si="857"/>
        <v>5</v>
      </c>
      <c r="K7872" s="6">
        <f t="shared" si="858"/>
        <v>5</v>
      </c>
      <c r="L7872" s="6">
        <f t="shared" si="855"/>
        <v>25</v>
      </c>
      <c r="M7872" t="str">
        <f t="shared" si="859"/>
        <v>Credit Card</v>
      </c>
      <c r="N7872" t="str">
        <f t="shared" si="860"/>
        <v>UNKNOWN</v>
      </c>
      <c r="O7872" s="8">
        <f t="shared" si="861"/>
        <v>45135</v>
      </c>
    </row>
    <row r="7873" spans="1:15" x14ac:dyDescent="0.35">
      <c r="A7873" t="s">
        <v>7894</v>
      </c>
      <c r="B7873" s="4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I7873" s="4" t="str">
        <f t="shared" si="856"/>
        <v>Cookie</v>
      </c>
      <c r="J7873" s="6">
        <f t="shared" si="857"/>
        <v>4</v>
      </c>
      <c r="K7873" s="6">
        <f t="shared" si="858"/>
        <v>1</v>
      </c>
      <c r="L7873" s="6">
        <f t="shared" si="855"/>
        <v>4</v>
      </c>
      <c r="M7873" t="str">
        <f t="shared" si="859"/>
        <v>Credit Card</v>
      </c>
      <c r="N7873" t="str">
        <f t="shared" si="860"/>
        <v>Takeaway</v>
      </c>
      <c r="O7873" s="8">
        <f t="shared" si="861"/>
        <v>45037</v>
      </c>
    </row>
    <row r="7874" spans="1:15" x14ac:dyDescent="0.35">
      <c r="A7874" t="s">
        <v>7895</v>
      </c>
      <c r="B7874" s="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I7874" s="4" t="str">
        <f t="shared" si="856"/>
        <v>Salad</v>
      </c>
      <c r="J7874" s="6">
        <f t="shared" si="857"/>
        <v>3</v>
      </c>
      <c r="K7874" s="6">
        <f t="shared" si="858"/>
        <v>5</v>
      </c>
      <c r="L7874" s="6">
        <f t="shared" ref="L7874:L7937" si="862">IF(ISBLANK(E7874),PRODUCT(J7874,K7874),IF(E7874="ERROR",PRODUCT(J7874,K7874),IF(E7874="UNKNOWN",PRODUCT(J7874,K7874),E7874)))</f>
        <v>15</v>
      </c>
      <c r="M7874" t="str">
        <f t="shared" si="859"/>
        <v>Credit Card</v>
      </c>
      <c r="N7874" t="str">
        <f t="shared" si="860"/>
        <v>In-store</v>
      </c>
      <c r="O7874" s="8">
        <f t="shared" si="861"/>
        <v>44938</v>
      </c>
    </row>
    <row r="7875" spans="1:15" x14ac:dyDescent="0.35">
      <c r="A7875" t="s">
        <v>7896</v>
      </c>
      <c r="B7875" s="4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I7875" s="4" t="str">
        <f t="shared" ref="I7875:I7938" si="863">IF(ISBLANK(B7875),"UNKNOWN",IF(B7875="ERROR","Juice",B7875))</f>
        <v>Juice</v>
      </c>
      <c r="J7875" s="6">
        <f t="shared" ref="J7875:J7938" si="864">IF(ISBLANK(C7875),E7875/D7875,IF(C7875="ERROR",AVERAGE(C7875:C17874),IF(C7875="UNKNOWN",MEDIAN(C7875:C17874),C7875)))</f>
        <v>1</v>
      </c>
      <c r="K7875" s="6">
        <f t="shared" ref="K7875:K7938" si="865">IF(ISBLANK(D7875),0,IF(D7875="ERROR",AVERAGE(D7875:D17874),IF(D7875="UNKNOWN",MEDIAN(D7875:D17874),D7875)))</f>
        <v>3</v>
      </c>
      <c r="L7875" s="6">
        <f t="shared" si="862"/>
        <v>3</v>
      </c>
      <c r="M7875" t="str">
        <f t="shared" ref="M7875:M7938" si="866">IF(ISBLANK(F7875),"Default mode",IF(F7875="ERROR","Cash",F7875))</f>
        <v>Credit Card</v>
      </c>
      <c r="N7875" t="str">
        <f t="shared" ref="N7875:N7938" si="867">IF(ISBLANK(G7875),"UNKNOWN",IF(G7875="ERROR","Cafe",G7875))</f>
        <v>Takeaway</v>
      </c>
      <c r="O7875" s="8">
        <f t="shared" ref="O7875:O7938" si="868">IF(ISBLANK(H7875),DATE(2023,1,1),IF(H7875="ERROR",DATE(2023,6,1),IF(H7875="UNKNOWN",DATE(2023,1,1),H7875)))</f>
        <v>45142</v>
      </c>
    </row>
    <row r="7876" spans="1:15" x14ac:dyDescent="0.35">
      <c r="A7876" t="s">
        <v>7897</v>
      </c>
      <c r="B7876" s="4" t="s">
        <v>9</v>
      </c>
      <c r="C7876">
        <v>2</v>
      </c>
      <c r="D7876">
        <v>2</v>
      </c>
      <c r="E7876">
        <v>4</v>
      </c>
      <c r="H7876" s="1">
        <v>44985</v>
      </c>
      <c r="I7876" s="4" t="str">
        <f t="shared" si="863"/>
        <v>Coffee</v>
      </c>
      <c r="J7876" s="6">
        <f t="shared" si="864"/>
        <v>2</v>
      </c>
      <c r="K7876" s="6">
        <f t="shared" si="865"/>
        <v>2</v>
      </c>
      <c r="L7876" s="6">
        <f t="shared" si="862"/>
        <v>4</v>
      </c>
      <c r="M7876" t="str">
        <f t="shared" si="866"/>
        <v>Default mode</v>
      </c>
      <c r="N7876" t="str">
        <f t="shared" si="867"/>
        <v>UNKNOWN</v>
      </c>
      <c r="O7876" s="8">
        <f t="shared" si="868"/>
        <v>44985</v>
      </c>
    </row>
    <row r="7877" spans="1:15" x14ac:dyDescent="0.35">
      <c r="A7877" t="s">
        <v>7898</v>
      </c>
      <c r="B7877" s="4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I7877" s="4" t="str">
        <f t="shared" si="863"/>
        <v>Sandwich</v>
      </c>
      <c r="J7877" s="6">
        <f t="shared" si="864"/>
        <v>5</v>
      </c>
      <c r="K7877" s="6">
        <f t="shared" si="865"/>
        <v>4</v>
      </c>
      <c r="L7877" s="6">
        <f t="shared" si="862"/>
        <v>20</v>
      </c>
      <c r="M7877" t="str">
        <f t="shared" si="866"/>
        <v>Credit Card</v>
      </c>
      <c r="N7877" t="str">
        <f t="shared" si="867"/>
        <v>In-store</v>
      </c>
      <c r="O7877" s="8">
        <f t="shared" si="868"/>
        <v>45124</v>
      </c>
    </row>
    <row r="7878" spans="1:15" x14ac:dyDescent="0.35">
      <c r="A7878" t="s">
        <v>7899</v>
      </c>
      <c r="B7878" s="4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  <c r="I7878" s="4" t="str">
        <f t="shared" si="863"/>
        <v>Juice</v>
      </c>
      <c r="J7878" s="6">
        <f t="shared" si="864"/>
        <v>4</v>
      </c>
      <c r="K7878" s="6">
        <f t="shared" si="865"/>
        <v>3</v>
      </c>
      <c r="L7878" s="6">
        <f t="shared" si="862"/>
        <v>12</v>
      </c>
      <c r="M7878" t="str">
        <f t="shared" si="866"/>
        <v>Digital Wallet</v>
      </c>
      <c r="N7878" t="str">
        <f t="shared" si="867"/>
        <v>Takeaway</v>
      </c>
      <c r="O7878" s="8">
        <f t="shared" si="868"/>
        <v>45283</v>
      </c>
    </row>
    <row r="7879" spans="1:15" x14ac:dyDescent="0.35">
      <c r="A7879" t="s">
        <v>7900</v>
      </c>
      <c r="B7879" s="4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  <c r="I7879" s="4" t="str">
        <f t="shared" si="863"/>
        <v>Juice</v>
      </c>
      <c r="J7879" s="6">
        <f t="shared" si="864"/>
        <v>3</v>
      </c>
      <c r="K7879" s="6">
        <f t="shared" si="865"/>
        <v>3</v>
      </c>
      <c r="L7879" s="6">
        <f t="shared" si="862"/>
        <v>9</v>
      </c>
      <c r="M7879" t="str">
        <f t="shared" si="866"/>
        <v>Digital Wallet</v>
      </c>
      <c r="N7879" t="str">
        <f t="shared" si="867"/>
        <v>Takeaway</v>
      </c>
      <c r="O7879" s="8">
        <f t="shared" si="868"/>
        <v>45038</v>
      </c>
    </row>
    <row r="7880" spans="1:15" x14ac:dyDescent="0.35">
      <c r="A7880" t="s">
        <v>7901</v>
      </c>
      <c r="B7880" s="4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  <c r="I7880" s="4" t="str">
        <f t="shared" si="863"/>
        <v>Sandwich</v>
      </c>
      <c r="J7880" s="6">
        <f t="shared" si="864"/>
        <v>1</v>
      </c>
      <c r="K7880" s="6">
        <f t="shared" si="865"/>
        <v>4</v>
      </c>
      <c r="L7880" s="6">
        <f t="shared" si="862"/>
        <v>4</v>
      </c>
      <c r="M7880" t="str">
        <f t="shared" si="866"/>
        <v>Credit Card</v>
      </c>
      <c r="N7880" t="str">
        <f t="shared" si="867"/>
        <v>In-store</v>
      </c>
      <c r="O7880" s="8">
        <f t="shared" si="868"/>
        <v>44927</v>
      </c>
    </row>
    <row r="7881" spans="1:15" x14ac:dyDescent="0.35">
      <c r="A7881" t="s">
        <v>7902</v>
      </c>
      <c r="B7881" s="4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I7881" s="4" t="str">
        <f t="shared" si="863"/>
        <v>Tea</v>
      </c>
      <c r="J7881" s="6">
        <f t="shared" si="864"/>
        <v>4</v>
      </c>
      <c r="K7881" s="6">
        <f t="shared" si="865"/>
        <v>1.5</v>
      </c>
      <c r="L7881" s="6">
        <f t="shared" si="862"/>
        <v>6</v>
      </c>
      <c r="M7881" t="str">
        <f t="shared" si="866"/>
        <v>Credit Card</v>
      </c>
      <c r="N7881" t="str">
        <f t="shared" si="867"/>
        <v>Takeaway</v>
      </c>
      <c r="O7881" s="8">
        <f t="shared" si="868"/>
        <v>44958</v>
      </c>
    </row>
    <row r="7882" spans="1:15" x14ac:dyDescent="0.35">
      <c r="A7882" t="s">
        <v>7903</v>
      </c>
      <c r="B7882" s="4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I7882" s="4" t="str">
        <f t="shared" si="863"/>
        <v>Cake</v>
      </c>
      <c r="J7882" s="6">
        <f t="shared" si="864"/>
        <v>2</v>
      </c>
      <c r="K7882" s="6">
        <f t="shared" si="865"/>
        <v>3</v>
      </c>
      <c r="L7882" s="6">
        <f t="shared" si="862"/>
        <v>6</v>
      </c>
      <c r="M7882" t="str">
        <f t="shared" si="866"/>
        <v>Cash</v>
      </c>
      <c r="N7882" t="str">
        <f t="shared" si="867"/>
        <v>UNKNOWN</v>
      </c>
      <c r="O7882" s="8">
        <f t="shared" si="868"/>
        <v>44969</v>
      </c>
    </row>
    <row r="7883" spans="1:15" x14ac:dyDescent="0.35">
      <c r="A7883" t="s">
        <v>7904</v>
      </c>
      <c r="B7883" s="4" t="s">
        <v>13</v>
      </c>
      <c r="C7883">
        <v>1</v>
      </c>
      <c r="D7883">
        <v>3</v>
      </c>
      <c r="E7883">
        <v>3</v>
      </c>
      <c r="H7883" s="1">
        <v>44944</v>
      </c>
      <c r="I7883" s="4" t="str">
        <f t="shared" si="863"/>
        <v>Cake</v>
      </c>
      <c r="J7883" s="6">
        <f t="shared" si="864"/>
        <v>1</v>
      </c>
      <c r="K7883" s="6">
        <f t="shared" si="865"/>
        <v>3</v>
      </c>
      <c r="L7883" s="6">
        <f t="shared" si="862"/>
        <v>3</v>
      </c>
      <c r="M7883" t="str">
        <f t="shared" si="866"/>
        <v>Default mode</v>
      </c>
      <c r="N7883" t="str">
        <f t="shared" si="867"/>
        <v>UNKNOWN</v>
      </c>
      <c r="O7883" s="8">
        <f t="shared" si="868"/>
        <v>44944</v>
      </c>
    </row>
    <row r="7884" spans="1:15" x14ac:dyDescent="0.35">
      <c r="A7884" t="s">
        <v>7905</v>
      </c>
      <c r="B7884" s="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I7884" s="4" t="str">
        <f t="shared" si="863"/>
        <v>Smoothie</v>
      </c>
      <c r="J7884" s="6">
        <f t="shared" si="864"/>
        <v>5</v>
      </c>
      <c r="K7884" s="6">
        <f t="shared" si="865"/>
        <v>4</v>
      </c>
      <c r="L7884" s="6">
        <f t="shared" si="862"/>
        <v>20</v>
      </c>
      <c r="M7884" t="str">
        <f t="shared" si="866"/>
        <v>Credit Card</v>
      </c>
      <c r="N7884" t="str">
        <f t="shared" si="867"/>
        <v>In-store</v>
      </c>
      <c r="O7884" s="8">
        <f t="shared" si="868"/>
        <v>45089</v>
      </c>
    </row>
    <row r="7885" spans="1:15" x14ac:dyDescent="0.35">
      <c r="A7885" t="s">
        <v>7906</v>
      </c>
      <c r="B7885" s="4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I7885" s="4" t="str">
        <f t="shared" si="863"/>
        <v>Juice</v>
      </c>
      <c r="J7885" s="6">
        <f t="shared" si="864"/>
        <v>5</v>
      </c>
      <c r="K7885" s="6">
        <f t="shared" si="865"/>
        <v>3</v>
      </c>
      <c r="L7885" s="6">
        <f t="shared" si="862"/>
        <v>15</v>
      </c>
      <c r="M7885" t="str">
        <f t="shared" si="866"/>
        <v>Cash</v>
      </c>
      <c r="N7885" t="str">
        <f t="shared" si="867"/>
        <v>In-store</v>
      </c>
      <c r="O7885" s="8">
        <f t="shared" si="868"/>
        <v>45004</v>
      </c>
    </row>
    <row r="7886" spans="1:15" x14ac:dyDescent="0.35">
      <c r="A7886" t="s">
        <v>7907</v>
      </c>
      <c r="B7886" s="4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I7886" s="4" t="str">
        <f t="shared" si="863"/>
        <v>Cookie</v>
      </c>
      <c r="J7886" s="6">
        <f t="shared" si="864"/>
        <v>3</v>
      </c>
      <c r="K7886" s="6">
        <f t="shared" si="865"/>
        <v>1</v>
      </c>
      <c r="L7886" s="6">
        <f t="shared" si="862"/>
        <v>3</v>
      </c>
      <c r="M7886" t="str">
        <f t="shared" si="866"/>
        <v>Credit Card</v>
      </c>
      <c r="N7886" t="str">
        <f t="shared" si="867"/>
        <v>In-store</v>
      </c>
      <c r="O7886" s="8">
        <f t="shared" si="868"/>
        <v>44987</v>
      </c>
    </row>
    <row r="7887" spans="1:15" x14ac:dyDescent="0.35">
      <c r="A7887" t="s">
        <v>7908</v>
      </c>
      <c r="B7887" s="4" t="s">
        <v>21</v>
      </c>
      <c r="C7887">
        <v>1</v>
      </c>
      <c r="D7887">
        <v>1.5</v>
      </c>
      <c r="E7887">
        <v>1.5</v>
      </c>
      <c r="H7887" s="1">
        <v>44973</v>
      </c>
      <c r="I7887" s="4" t="str">
        <f t="shared" si="863"/>
        <v>UNKNOWN</v>
      </c>
      <c r="J7887" s="6">
        <f t="shared" si="864"/>
        <v>1</v>
      </c>
      <c r="K7887" s="6">
        <f t="shared" si="865"/>
        <v>1.5</v>
      </c>
      <c r="L7887" s="6">
        <f t="shared" si="862"/>
        <v>1.5</v>
      </c>
      <c r="M7887" t="str">
        <f t="shared" si="866"/>
        <v>Default mode</v>
      </c>
      <c r="N7887" t="str">
        <f t="shared" si="867"/>
        <v>UNKNOWN</v>
      </c>
      <c r="O7887" s="8">
        <f t="shared" si="868"/>
        <v>44973</v>
      </c>
    </row>
    <row r="7888" spans="1:15" x14ac:dyDescent="0.35">
      <c r="A7888" t="s">
        <v>7909</v>
      </c>
      <c r="B7888" s="4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I7888" s="4" t="str">
        <f t="shared" si="863"/>
        <v>Sandwich</v>
      </c>
      <c r="J7888" s="6">
        <f t="shared" si="864"/>
        <v>4</v>
      </c>
      <c r="K7888" s="6">
        <f t="shared" si="865"/>
        <v>4</v>
      </c>
      <c r="L7888" s="6">
        <f t="shared" si="862"/>
        <v>16</v>
      </c>
      <c r="M7888" t="str">
        <f t="shared" si="866"/>
        <v>Credit Card</v>
      </c>
      <c r="N7888" t="str">
        <f t="shared" si="867"/>
        <v>UNKNOWN</v>
      </c>
      <c r="O7888" s="8">
        <f t="shared" si="868"/>
        <v>45199</v>
      </c>
    </row>
    <row r="7889" spans="1:15" x14ac:dyDescent="0.35">
      <c r="A7889" t="s">
        <v>7910</v>
      </c>
      <c r="B7889" s="4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I7889" s="4" t="str">
        <f t="shared" si="863"/>
        <v>UNKNOWN</v>
      </c>
      <c r="J7889" s="6">
        <f t="shared" si="864"/>
        <v>3</v>
      </c>
      <c r="K7889" s="6">
        <f t="shared" si="865"/>
        <v>2</v>
      </c>
      <c r="L7889" s="6">
        <f t="shared" si="862"/>
        <v>6</v>
      </c>
      <c r="M7889" t="str">
        <f t="shared" si="866"/>
        <v>Cash</v>
      </c>
      <c r="N7889" t="str">
        <f t="shared" si="867"/>
        <v>Takeaway</v>
      </c>
      <c r="O7889" s="8">
        <f t="shared" si="868"/>
        <v>45057</v>
      </c>
    </row>
    <row r="7890" spans="1:15" x14ac:dyDescent="0.35">
      <c r="A7890" t="s">
        <v>7911</v>
      </c>
      <c r="B7890" s="4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  <c r="I7890" s="4" t="str">
        <f t="shared" si="863"/>
        <v>Smoothie</v>
      </c>
      <c r="J7890" s="6">
        <f t="shared" si="864"/>
        <v>2</v>
      </c>
      <c r="K7890" s="6">
        <f t="shared" si="865"/>
        <v>4</v>
      </c>
      <c r="L7890" s="6">
        <f t="shared" si="862"/>
        <v>8</v>
      </c>
      <c r="M7890" t="str">
        <f t="shared" si="866"/>
        <v>Digital Wallet</v>
      </c>
      <c r="N7890" t="str">
        <f t="shared" si="867"/>
        <v>Takeaway</v>
      </c>
      <c r="O7890" s="8">
        <f t="shared" si="868"/>
        <v>44927</v>
      </c>
    </row>
    <row r="7891" spans="1:15" x14ac:dyDescent="0.35">
      <c r="A7891" t="s">
        <v>7912</v>
      </c>
      <c r="B7891" s="4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 s="4" t="str">
        <f t="shared" si="863"/>
        <v>Salad</v>
      </c>
      <c r="J7891" s="6">
        <f t="shared" si="864"/>
        <v>4</v>
      </c>
      <c r="K7891" s="6">
        <f t="shared" si="865"/>
        <v>5</v>
      </c>
      <c r="L7891" s="6">
        <f t="shared" si="862"/>
        <v>20</v>
      </c>
      <c r="M7891" t="str">
        <f t="shared" si="866"/>
        <v>Digital Wallet</v>
      </c>
      <c r="N7891" t="str">
        <f t="shared" si="867"/>
        <v>UNKNOWN</v>
      </c>
      <c r="O7891" s="8">
        <f t="shared" si="868"/>
        <v>45086</v>
      </c>
    </row>
    <row r="7892" spans="1:15" x14ac:dyDescent="0.35">
      <c r="A7892" t="s">
        <v>7913</v>
      </c>
      <c r="B7892" s="4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  <c r="I7892" s="4" t="str">
        <f t="shared" si="863"/>
        <v>Juice</v>
      </c>
      <c r="J7892" s="6">
        <f t="shared" si="864"/>
        <v>2</v>
      </c>
      <c r="K7892" s="6">
        <f t="shared" si="865"/>
        <v>3</v>
      </c>
      <c r="L7892" s="6">
        <f t="shared" si="862"/>
        <v>6</v>
      </c>
      <c r="M7892" t="str">
        <f t="shared" si="866"/>
        <v>Digital Wallet</v>
      </c>
      <c r="N7892" t="str">
        <f t="shared" si="867"/>
        <v>In-store</v>
      </c>
      <c r="O7892" s="8">
        <f t="shared" si="868"/>
        <v>45281</v>
      </c>
    </row>
    <row r="7893" spans="1:15" x14ac:dyDescent="0.35">
      <c r="A7893" t="s">
        <v>7914</v>
      </c>
      <c r="B7893" s="4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I7893" s="4" t="str">
        <f t="shared" si="863"/>
        <v>UNKNOWN</v>
      </c>
      <c r="J7893" s="6">
        <f t="shared" si="864"/>
        <v>1</v>
      </c>
      <c r="K7893" s="6">
        <f t="shared" si="865"/>
        <v>1.5</v>
      </c>
      <c r="L7893" s="6">
        <f t="shared" si="862"/>
        <v>1.5</v>
      </c>
      <c r="M7893" t="str">
        <f t="shared" si="866"/>
        <v>Default mode</v>
      </c>
      <c r="N7893" t="str">
        <f t="shared" si="867"/>
        <v>Takeaway</v>
      </c>
      <c r="O7893" s="8">
        <f t="shared" si="868"/>
        <v>45134</v>
      </c>
    </row>
    <row r="7894" spans="1:15" x14ac:dyDescent="0.35">
      <c r="A7894" t="s">
        <v>7915</v>
      </c>
      <c r="B7894" s="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  <c r="I7894" s="4" t="str">
        <f t="shared" si="863"/>
        <v>Cookie</v>
      </c>
      <c r="J7894" s="6">
        <f t="shared" si="864"/>
        <v>5</v>
      </c>
      <c r="K7894" s="6">
        <f t="shared" si="865"/>
        <v>1</v>
      </c>
      <c r="L7894" s="6">
        <f t="shared" si="862"/>
        <v>5</v>
      </c>
      <c r="M7894" t="str">
        <f t="shared" si="866"/>
        <v>Digital Wallet</v>
      </c>
      <c r="N7894" t="str">
        <f t="shared" si="867"/>
        <v>Takeaway</v>
      </c>
      <c r="O7894" s="8">
        <f t="shared" si="868"/>
        <v>45022</v>
      </c>
    </row>
    <row r="7895" spans="1:15" x14ac:dyDescent="0.35">
      <c r="A7895" t="s">
        <v>7916</v>
      </c>
      <c r="B7895" s="4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I7895" s="4" t="str">
        <f t="shared" si="863"/>
        <v>Tea</v>
      </c>
      <c r="J7895" s="6">
        <f t="shared" si="864"/>
        <v>3</v>
      </c>
      <c r="K7895" s="6">
        <f t="shared" si="865"/>
        <v>1.5</v>
      </c>
      <c r="L7895" s="6">
        <f t="shared" si="862"/>
        <v>4.5</v>
      </c>
      <c r="M7895" t="str">
        <f t="shared" si="866"/>
        <v>Cash</v>
      </c>
      <c r="N7895" t="str">
        <f t="shared" si="867"/>
        <v>Takeaway</v>
      </c>
      <c r="O7895" s="8">
        <f t="shared" si="868"/>
        <v>45002</v>
      </c>
    </row>
    <row r="7896" spans="1:15" x14ac:dyDescent="0.35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I7896" s="4" t="str">
        <f t="shared" si="863"/>
        <v>UNKNOWN</v>
      </c>
      <c r="J7896" s="6">
        <f t="shared" si="864"/>
        <v>5</v>
      </c>
      <c r="K7896" s="6">
        <f t="shared" si="865"/>
        <v>3</v>
      </c>
      <c r="L7896" s="6">
        <f t="shared" si="862"/>
        <v>15</v>
      </c>
      <c r="M7896" t="str">
        <f t="shared" si="866"/>
        <v>Cash</v>
      </c>
      <c r="N7896" t="str">
        <f t="shared" si="867"/>
        <v>In-store</v>
      </c>
      <c r="O7896" s="8">
        <f t="shared" si="868"/>
        <v>45026</v>
      </c>
    </row>
    <row r="7897" spans="1:15" x14ac:dyDescent="0.35">
      <c r="A7897" t="s">
        <v>7918</v>
      </c>
      <c r="B7897" s="4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  <c r="I7897" s="4" t="str">
        <f t="shared" si="863"/>
        <v>Cookie</v>
      </c>
      <c r="J7897" s="6">
        <f t="shared" si="864"/>
        <v>4</v>
      </c>
      <c r="K7897" s="6">
        <f t="shared" si="865"/>
        <v>1</v>
      </c>
      <c r="L7897" s="6">
        <f t="shared" si="862"/>
        <v>4</v>
      </c>
      <c r="M7897" t="str">
        <f t="shared" si="866"/>
        <v>Credit Card</v>
      </c>
      <c r="N7897" t="str">
        <f t="shared" si="867"/>
        <v>Cafe</v>
      </c>
      <c r="O7897" s="8">
        <f t="shared" si="868"/>
        <v>45142</v>
      </c>
    </row>
    <row r="7898" spans="1:15" x14ac:dyDescent="0.35">
      <c r="A7898" t="s">
        <v>7919</v>
      </c>
      <c r="B7898" s="4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  <c r="I7898" s="4" t="str">
        <f t="shared" si="863"/>
        <v>Tea</v>
      </c>
      <c r="J7898" s="6">
        <f t="shared" si="864"/>
        <v>2</v>
      </c>
      <c r="K7898" s="6">
        <f t="shared" si="865"/>
        <v>1.5</v>
      </c>
      <c r="L7898" s="6">
        <f t="shared" si="862"/>
        <v>3</v>
      </c>
      <c r="M7898" t="str">
        <f t="shared" si="866"/>
        <v>Digital Wallet</v>
      </c>
      <c r="N7898" t="str">
        <f t="shared" si="867"/>
        <v>In-store</v>
      </c>
      <c r="O7898" s="8">
        <f t="shared" si="868"/>
        <v>45249</v>
      </c>
    </row>
    <row r="7899" spans="1:15" x14ac:dyDescent="0.35">
      <c r="A7899" t="s">
        <v>7920</v>
      </c>
      <c r="B7899" s="4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I7899" s="4" t="str">
        <f t="shared" si="863"/>
        <v>UNKNOWN</v>
      </c>
      <c r="J7899" s="6">
        <f t="shared" si="864"/>
        <v>1</v>
      </c>
      <c r="K7899" s="6">
        <f t="shared" si="865"/>
        <v>3</v>
      </c>
      <c r="L7899" s="6">
        <f t="shared" si="862"/>
        <v>3</v>
      </c>
      <c r="M7899" t="str">
        <f t="shared" si="866"/>
        <v>Cash</v>
      </c>
      <c r="N7899" t="str">
        <f t="shared" si="867"/>
        <v>UNKNOWN</v>
      </c>
      <c r="O7899" s="8">
        <f t="shared" si="868"/>
        <v>45177</v>
      </c>
    </row>
    <row r="7900" spans="1:15" x14ac:dyDescent="0.35">
      <c r="A7900" t="s">
        <v>7921</v>
      </c>
      <c r="B7900" s="4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I7900" s="4" t="str">
        <f t="shared" si="863"/>
        <v>Cake</v>
      </c>
      <c r="J7900" s="6">
        <f t="shared" si="864"/>
        <v>3</v>
      </c>
      <c r="K7900" s="6">
        <f t="shared" si="865"/>
        <v>3</v>
      </c>
      <c r="L7900" s="6">
        <f t="shared" si="862"/>
        <v>9</v>
      </c>
      <c r="M7900" t="str">
        <f t="shared" si="866"/>
        <v>Default mode</v>
      </c>
      <c r="N7900" t="str">
        <f t="shared" si="867"/>
        <v>Takeaway</v>
      </c>
      <c r="O7900" s="8">
        <f t="shared" si="868"/>
        <v>44975</v>
      </c>
    </row>
    <row r="7901" spans="1:15" x14ac:dyDescent="0.35">
      <c r="A7901" t="s">
        <v>7922</v>
      </c>
      <c r="B7901" s="4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  <c r="I7901" s="4" t="str">
        <f t="shared" si="863"/>
        <v>Cookie</v>
      </c>
      <c r="J7901" s="6">
        <f t="shared" si="864"/>
        <v>1</v>
      </c>
      <c r="K7901" s="6">
        <f t="shared" si="865"/>
        <v>1</v>
      </c>
      <c r="L7901" s="6">
        <f t="shared" si="862"/>
        <v>1</v>
      </c>
      <c r="M7901" t="str">
        <f t="shared" si="866"/>
        <v>Digital Wallet</v>
      </c>
      <c r="N7901" t="str">
        <f t="shared" si="867"/>
        <v>In-store</v>
      </c>
      <c r="O7901" s="8">
        <f t="shared" si="868"/>
        <v>45149</v>
      </c>
    </row>
    <row r="7902" spans="1:15" x14ac:dyDescent="0.35">
      <c r="A7902" t="s">
        <v>7923</v>
      </c>
      <c r="B7902" s="4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I7902" s="4" t="str">
        <f t="shared" si="863"/>
        <v>Cookie</v>
      </c>
      <c r="J7902" s="6">
        <f t="shared" si="864"/>
        <v>2</v>
      </c>
      <c r="K7902" s="6">
        <f t="shared" si="865"/>
        <v>1</v>
      </c>
      <c r="L7902" s="6">
        <f t="shared" si="862"/>
        <v>2</v>
      </c>
      <c r="M7902" t="str">
        <f t="shared" si="866"/>
        <v>Cash</v>
      </c>
      <c r="N7902" t="str">
        <f t="shared" si="867"/>
        <v>Takeaway</v>
      </c>
      <c r="O7902" s="8">
        <f t="shared" si="868"/>
        <v>45197</v>
      </c>
    </row>
    <row r="7903" spans="1:15" x14ac:dyDescent="0.35">
      <c r="A7903" t="s">
        <v>7924</v>
      </c>
      <c r="B7903" s="4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I7903" s="4" t="str">
        <f t="shared" si="863"/>
        <v>Sandwich</v>
      </c>
      <c r="J7903" s="6">
        <f t="shared" si="864"/>
        <v>3</v>
      </c>
      <c r="K7903" s="6">
        <f t="shared" si="865"/>
        <v>4</v>
      </c>
      <c r="L7903" s="6">
        <f t="shared" si="862"/>
        <v>12</v>
      </c>
      <c r="M7903" t="str">
        <f t="shared" si="866"/>
        <v>Credit Card</v>
      </c>
      <c r="N7903" t="str">
        <f t="shared" si="867"/>
        <v>Takeaway</v>
      </c>
      <c r="O7903" s="8">
        <f t="shared" si="868"/>
        <v>45265</v>
      </c>
    </row>
    <row r="7904" spans="1:15" x14ac:dyDescent="0.35">
      <c r="A7904" t="s">
        <v>7925</v>
      </c>
      <c r="B7904" s="4" t="s">
        <v>20</v>
      </c>
      <c r="C7904">
        <v>1</v>
      </c>
      <c r="D7904">
        <v>5</v>
      </c>
      <c r="E7904">
        <v>5</v>
      </c>
      <c r="H7904" s="1">
        <v>44930</v>
      </c>
      <c r="I7904" s="4" t="str">
        <f t="shared" si="863"/>
        <v>Salad</v>
      </c>
      <c r="J7904" s="6">
        <f t="shared" si="864"/>
        <v>1</v>
      </c>
      <c r="K7904" s="6">
        <f t="shared" si="865"/>
        <v>5</v>
      </c>
      <c r="L7904" s="6">
        <f t="shared" si="862"/>
        <v>5</v>
      </c>
      <c r="M7904" t="str">
        <f t="shared" si="866"/>
        <v>Default mode</v>
      </c>
      <c r="N7904" t="str">
        <f t="shared" si="867"/>
        <v>UNKNOWN</v>
      </c>
      <c r="O7904" s="8">
        <f t="shared" si="868"/>
        <v>44930</v>
      </c>
    </row>
    <row r="7905" spans="1:15" x14ac:dyDescent="0.35">
      <c r="A7905" t="s">
        <v>7926</v>
      </c>
      <c r="B7905" s="4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  <c r="I7905" s="4" t="str">
        <f t="shared" si="863"/>
        <v>Tea</v>
      </c>
      <c r="J7905" s="6">
        <f t="shared" si="864"/>
        <v>4</v>
      </c>
      <c r="K7905" s="6">
        <f t="shared" si="865"/>
        <v>1.5</v>
      </c>
      <c r="L7905" s="6">
        <f t="shared" si="862"/>
        <v>6</v>
      </c>
      <c r="M7905" t="str">
        <f t="shared" si="866"/>
        <v>Digital Wallet</v>
      </c>
      <c r="N7905" t="str">
        <f t="shared" si="867"/>
        <v>UNKNOWN</v>
      </c>
      <c r="O7905" s="8">
        <f t="shared" si="868"/>
        <v>44927</v>
      </c>
    </row>
    <row r="7906" spans="1:15" x14ac:dyDescent="0.35">
      <c r="A7906" t="s">
        <v>7927</v>
      </c>
      <c r="B7906" s="4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  <c r="I7906" s="4" t="str">
        <f t="shared" si="863"/>
        <v>Juice</v>
      </c>
      <c r="J7906" s="6">
        <f t="shared" si="864"/>
        <v>1</v>
      </c>
      <c r="K7906" s="6">
        <f t="shared" si="865"/>
        <v>3</v>
      </c>
      <c r="L7906" s="6">
        <f t="shared" si="862"/>
        <v>3</v>
      </c>
      <c r="M7906" t="str">
        <f t="shared" si="866"/>
        <v>Credit Card</v>
      </c>
      <c r="N7906" t="str">
        <f t="shared" si="867"/>
        <v>UNKNOWN</v>
      </c>
      <c r="O7906" s="8">
        <f t="shared" si="868"/>
        <v>44982</v>
      </c>
    </row>
    <row r="7907" spans="1:15" x14ac:dyDescent="0.35">
      <c r="A7907" t="s">
        <v>7928</v>
      </c>
      <c r="B7907" s="4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  <c r="I7907" s="4" t="str">
        <f t="shared" si="863"/>
        <v>Cake</v>
      </c>
      <c r="J7907" s="6">
        <f t="shared" si="864"/>
        <v>5</v>
      </c>
      <c r="K7907" s="6">
        <f t="shared" si="865"/>
        <v>3</v>
      </c>
      <c r="L7907" s="6">
        <f t="shared" si="862"/>
        <v>15</v>
      </c>
      <c r="M7907" t="str">
        <f t="shared" si="866"/>
        <v>Digital Wallet</v>
      </c>
      <c r="N7907" t="str">
        <f t="shared" si="867"/>
        <v>Cafe</v>
      </c>
      <c r="O7907" s="8">
        <f t="shared" si="868"/>
        <v>45187</v>
      </c>
    </row>
    <row r="7908" spans="1:15" x14ac:dyDescent="0.35">
      <c r="A7908" t="s">
        <v>7929</v>
      </c>
      <c r="B7908" s="4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  <c r="I7908" s="4" t="str">
        <f t="shared" si="863"/>
        <v>Cookie</v>
      </c>
      <c r="J7908" s="6">
        <f t="shared" si="864"/>
        <v>5</v>
      </c>
      <c r="K7908" s="6">
        <f t="shared" si="865"/>
        <v>0</v>
      </c>
      <c r="L7908" s="6">
        <f t="shared" si="862"/>
        <v>5</v>
      </c>
      <c r="M7908" t="str">
        <f t="shared" si="866"/>
        <v>UNKNOWN</v>
      </c>
      <c r="N7908" t="str">
        <f t="shared" si="867"/>
        <v>Takeaway</v>
      </c>
      <c r="O7908" s="8">
        <f t="shared" si="868"/>
        <v>44943</v>
      </c>
    </row>
    <row r="7909" spans="1:15" x14ac:dyDescent="0.35">
      <c r="A7909" t="s">
        <v>7930</v>
      </c>
      <c r="B7909" s="4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I7909" s="4" t="str">
        <f t="shared" si="863"/>
        <v>Cookie</v>
      </c>
      <c r="J7909" s="6">
        <f t="shared" si="864"/>
        <v>2</v>
      </c>
      <c r="K7909" s="6">
        <f t="shared" si="865"/>
        <v>1</v>
      </c>
      <c r="L7909" s="6">
        <f t="shared" si="862"/>
        <v>2</v>
      </c>
      <c r="M7909" t="str">
        <f t="shared" si="866"/>
        <v>Cash</v>
      </c>
      <c r="N7909" t="str">
        <f t="shared" si="867"/>
        <v>UNKNOWN</v>
      </c>
      <c r="O7909" s="8">
        <f t="shared" si="868"/>
        <v>45015</v>
      </c>
    </row>
    <row r="7910" spans="1:15" x14ac:dyDescent="0.35">
      <c r="A7910" t="s">
        <v>7931</v>
      </c>
      <c r="B7910" s="4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I7910" s="4" t="str">
        <f t="shared" si="863"/>
        <v>Coffee</v>
      </c>
      <c r="J7910" s="6">
        <f t="shared" si="864"/>
        <v>3</v>
      </c>
      <c r="K7910" s="6">
        <f t="shared" si="865"/>
        <v>2</v>
      </c>
      <c r="L7910" s="6">
        <f t="shared" si="862"/>
        <v>6</v>
      </c>
      <c r="M7910" t="str">
        <f t="shared" si="866"/>
        <v>Default mode</v>
      </c>
      <c r="N7910" t="str">
        <f t="shared" si="867"/>
        <v>In-store</v>
      </c>
      <c r="O7910" s="8">
        <f t="shared" si="868"/>
        <v>45221</v>
      </c>
    </row>
    <row r="7911" spans="1:15" x14ac:dyDescent="0.35">
      <c r="A7911" t="s">
        <v>7932</v>
      </c>
      <c r="B7911" s="4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  <c r="I7911" s="4" t="str">
        <f t="shared" si="863"/>
        <v>Smoothie</v>
      </c>
      <c r="J7911" s="6">
        <f t="shared" si="864"/>
        <v>4</v>
      </c>
      <c r="K7911" s="6">
        <f t="shared" si="865"/>
        <v>4</v>
      </c>
      <c r="L7911" s="6">
        <f t="shared" si="862"/>
        <v>16</v>
      </c>
      <c r="M7911" t="str">
        <f t="shared" si="866"/>
        <v>Digital Wallet</v>
      </c>
      <c r="N7911" t="str">
        <f t="shared" si="867"/>
        <v>UNKNOWN</v>
      </c>
      <c r="O7911" s="8">
        <f t="shared" si="868"/>
        <v>45017</v>
      </c>
    </row>
    <row r="7912" spans="1:15" x14ac:dyDescent="0.35">
      <c r="A7912" t="s">
        <v>7933</v>
      </c>
      <c r="B7912" s="4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I7912" s="4" t="str">
        <f t="shared" si="863"/>
        <v>Coffee</v>
      </c>
      <c r="J7912" s="6">
        <f t="shared" si="864"/>
        <v>4</v>
      </c>
      <c r="K7912" s="6">
        <f t="shared" si="865"/>
        <v>2</v>
      </c>
      <c r="L7912" s="6">
        <f t="shared" si="862"/>
        <v>8</v>
      </c>
      <c r="M7912" t="str">
        <f t="shared" si="866"/>
        <v>Cash</v>
      </c>
      <c r="N7912" t="str">
        <f t="shared" si="867"/>
        <v>In-store</v>
      </c>
      <c r="O7912" s="8">
        <f t="shared" si="868"/>
        <v>45263</v>
      </c>
    </row>
    <row r="7913" spans="1:15" x14ac:dyDescent="0.35">
      <c r="A7913" t="s">
        <v>7934</v>
      </c>
      <c r="B7913" s="4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I7913" s="4" t="str">
        <f t="shared" si="863"/>
        <v>Tea</v>
      </c>
      <c r="J7913" s="6">
        <f t="shared" si="864"/>
        <v>2</v>
      </c>
      <c r="K7913" s="6">
        <f t="shared" si="865"/>
        <v>1.5</v>
      </c>
      <c r="L7913" s="6">
        <f t="shared" si="862"/>
        <v>3</v>
      </c>
      <c r="M7913" t="str">
        <f t="shared" si="866"/>
        <v>Default mode</v>
      </c>
      <c r="N7913" t="str">
        <f t="shared" si="867"/>
        <v>Takeaway</v>
      </c>
      <c r="O7913" s="8">
        <f t="shared" si="868"/>
        <v>44981</v>
      </c>
    </row>
    <row r="7914" spans="1:15" x14ac:dyDescent="0.35">
      <c r="A7914" t="s">
        <v>7935</v>
      </c>
      <c r="B7914" s="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I7914" s="4" t="str">
        <f t="shared" si="863"/>
        <v>Tea</v>
      </c>
      <c r="J7914" s="6">
        <f t="shared" si="864"/>
        <v>5</v>
      </c>
      <c r="K7914" s="6">
        <f t="shared" si="865"/>
        <v>1.5</v>
      </c>
      <c r="L7914" s="6">
        <f t="shared" si="862"/>
        <v>7.5</v>
      </c>
      <c r="M7914" t="str">
        <f t="shared" si="866"/>
        <v>Cash</v>
      </c>
      <c r="N7914" t="str">
        <f t="shared" si="867"/>
        <v>Takeaway</v>
      </c>
      <c r="O7914" s="8">
        <f t="shared" si="868"/>
        <v>45231</v>
      </c>
    </row>
    <row r="7915" spans="1:15" x14ac:dyDescent="0.35">
      <c r="A7915" t="s">
        <v>7936</v>
      </c>
      <c r="B7915" s="4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I7915" s="4" t="str">
        <f t="shared" si="863"/>
        <v>Coffee</v>
      </c>
      <c r="J7915" s="6">
        <f t="shared" si="864"/>
        <v>4</v>
      </c>
      <c r="K7915" s="6">
        <f t="shared" si="865"/>
        <v>2</v>
      </c>
      <c r="L7915" s="6">
        <f t="shared" si="862"/>
        <v>8</v>
      </c>
      <c r="M7915" t="str">
        <f t="shared" si="866"/>
        <v>Default mode</v>
      </c>
      <c r="N7915" t="str">
        <f t="shared" si="867"/>
        <v>Takeaway</v>
      </c>
      <c r="O7915" s="8">
        <f t="shared" si="868"/>
        <v>45128</v>
      </c>
    </row>
    <row r="7916" spans="1:15" x14ac:dyDescent="0.35">
      <c r="A7916" t="s">
        <v>7937</v>
      </c>
      <c r="B7916" s="4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  <c r="I7916" s="4" t="str">
        <f t="shared" si="863"/>
        <v>Tea</v>
      </c>
      <c r="J7916" s="6">
        <f t="shared" si="864"/>
        <v>1</v>
      </c>
      <c r="K7916" s="6">
        <f t="shared" si="865"/>
        <v>1.5</v>
      </c>
      <c r="L7916" s="6">
        <f t="shared" si="862"/>
        <v>1.5</v>
      </c>
      <c r="M7916" t="str">
        <f t="shared" si="866"/>
        <v>Digital Wallet</v>
      </c>
      <c r="N7916" t="str">
        <f t="shared" si="867"/>
        <v>Takeaway</v>
      </c>
      <c r="O7916" s="8">
        <f t="shared" si="868"/>
        <v>45055</v>
      </c>
    </row>
    <row r="7917" spans="1:15" x14ac:dyDescent="0.35">
      <c r="A7917" t="s">
        <v>7938</v>
      </c>
      <c r="B7917" s="4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I7917" s="4" t="str">
        <f t="shared" si="863"/>
        <v>Smoothie</v>
      </c>
      <c r="J7917" s="6">
        <f t="shared" si="864"/>
        <v>1</v>
      </c>
      <c r="K7917" s="6">
        <f t="shared" si="865"/>
        <v>4</v>
      </c>
      <c r="L7917" s="6">
        <f t="shared" si="862"/>
        <v>4</v>
      </c>
      <c r="M7917" t="str">
        <f t="shared" si="866"/>
        <v>Credit Card</v>
      </c>
      <c r="N7917" t="str">
        <f t="shared" si="867"/>
        <v>Takeaway</v>
      </c>
      <c r="O7917" s="8">
        <f t="shared" si="868"/>
        <v>45040</v>
      </c>
    </row>
    <row r="7918" spans="1:15" x14ac:dyDescent="0.35">
      <c r="A7918" t="s">
        <v>7939</v>
      </c>
      <c r="B7918" s="4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  <c r="I7918" s="4" t="str">
        <f t="shared" si="863"/>
        <v>Tea</v>
      </c>
      <c r="J7918" s="6">
        <f t="shared" si="864"/>
        <v>4</v>
      </c>
      <c r="K7918" s="6">
        <f t="shared" si="865"/>
        <v>1.5</v>
      </c>
      <c r="L7918" s="6">
        <f t="shared" si="862"/>
        <v>6</v>
      </c>
      <c r="M7918" t="str">
        <f t="shared" si="866"/>
        <v>Digital Wallet</v>
      </c>
      <c r="N7918" t="str">
        <f t="shared" si="867"/>
        <v>In-store</v>
      </c>
      <c r="O7918" s="8">
        <f t="shared" si="868"/>
        <v>45205</v>
      </c>
    </row>
    <row r="7919" spans="1:15" x14ac:dyDescent="0.35">
      <c r="A7919" t="s">
        <v>7940</v>
      </c>
      <c r="B7919" s="4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I7919" s="4" t="str">
        <f t="shared" si="863"/>
        <v>Sandwich</v>
      </c>
      <c r="J7919" s="6">
        <f t="shared" si="864"/>
        <v>1</v>
      </c>
      <c r="K7919" s="6">
        <f t="shared" si="865"/>
        <v>4</v>
      </c>
      <c r="L7919" s="6">
        <f t="shared" si="862"/>
        <v>4</v>
      </c>
      <c r="M7919" t="str">
        <f t="shared" si="866"/>
        <v>Cash</v>
      </c>
      <c r="N7919" t="str">
        <f t="shared" si="867"/>
        <v>UNKNOWN</v>
      </c>
      <c r="O7919" s="8">
        <f t="shared" si="868"/>
        <v>45276</v>
      </c>
    </row>
    <row r="7920" spans="1:15" x14ac:dyDescent="0.35">
      <c r="A7920" t="s">
        <v>7941</v>
      </c>
      <c r="B7920" s="4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I7920" s="4" t="str">
        <f t="shared" si="863"/>
        <v>Cake</v>
      </c>
      <c r="J7920" s="6">
        <f t="shared" si="864"/>
        <v>5</v>
      </c>
      <c r="K7920" s="6">
        <f t="shared" si="865"/>
        <v>3</v>
      </c>
      <c r="L7920" s="6">
        <f t="shared" si="862"/>
        <v>15</v>
      </c>
      <c r="M7920" t="str">
        <f t="shared" si="866"/>
        <v>Default mode</v>
      </c>
      <c r="N7920" t="str">
        <f t="shared" si="867"/>
        <v>Takeaway</v>
      </c>
      <c r="O7920" s="8">
        <f t="shared" si="868"/>
        <v>45132</v>
      </c>
    </row>
    <row r="7921" spans="1:15" x14ac:dyDescent="0.35">
      <c r="A7921" t="s">
        <v>7942</v>
      </c>
      <c r="B7921" s="4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  <c r="I7921" s="4" t="str">
        <f t="shared" si="863"/>
        <v>Tea</v>
      </c>
      <c r="J7921" s="6">
        <f t="shared" si="864"/>
        <v>5</v>
      </c>
      <c r="K7921" s="6">
        <f t="shared" si="865"/>
        <v>1.5</v>
      </c>
      <c r="L7921" s="6">
        <f t="shared" si="862"/>
        <v>7.5</v>
      </c>
      <c r="M7921" t="str">
        <f t="shared" si="866"/>
        <v>Cash</v>
      </c>
      <c r="N7921" t="str">
        <f t="shared" si="867"/>
        <v>UNKNOWN</v>
      </c>
      <c r="O7921" s="8">
        <f t="shared" si="868"/>
        <v>44941</v>
      </c>
    </row>
    <row r="7922" spans="1:15" x14ac:dyDescent="0.35">
      <c r="A7922" t="s">
        <v>7943</v>
      </c>
      <c r="B7922" s="4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I7922" s="4" t="str">
        <f t="shared" si="863"/>
        <v>Sandwich</v>
      </c>
      <c r="J7922" s="6">
        <f t="shared" si="864"/>
        <v>3</v>
      </c>
      <c r="K7922" s="6">
        <f t="shared" si="865"/>
        <v>4</v>
      </c>
      <c r="L7922" s="6">
        <f t="shared" si="862"/>
        <v>12</v>
      </c>
      <c r="M7922" t="str">
        <f t="shared" si="866"/>
        <v>Default mode</v>
      </c>
      <c r="N7922" t="str">
        <f t="shared" si="867"/>
        <v>In-store</v>
      </c>
      <c r="O7922" s="8">
        <f t="shared" si="868"/>
        <v>44983</v>
      </c>
    </row>
    <row r="7923" spans="1:15" x14ac:dyDescent="0.35">
      <c r="A7923" t="s">
        <v>7944</v>
      </c>
      <c r="B7923" s="4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  <c r="I7923" s="4" t="str">
        <f t="shared" si="863"/>
        <v>Salad</v>
      </c>
      <c r="J7923" s="6">
        <f t="shared" si="864"/>
        <v>2</v>
      </c>
      <c r="K7923" s="6">
        <f t="shared" si="865"/>
        <v>3.0743277524099444</v>
      </c>
      <c r="L7923" s="6">
        <f t="shared" si="862"/>
        <v>10</v>
      </c>
      <c r="M7923" t="str">
        <f t="shared" si="866"/>
        <v>Digital Wallet</v>
      </c>
      <c r="N7923" t="str">
        <f t="shared" si="867"/>
        <v>UNKNOWN</v>
      </c>
      <c r="O7923" s="8">
        <f t="shared" si="868"/>
        <v>45219</v>
      </c>
    </row>
    <row r="7924" spans="1:15" x14ac:dyDescent="0.35">
      <c r="A7924" t="s">
        <v>7945</v>
      </c>
      <c r="B7924" s="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I7924" s="4" t="str">
        <f t="shared" si="863"/>
        <v>Coffee</v>
      </c>
      <c r="J7924" s="6">
        <f t="shared" si="864"/>
        <v>1</v>
      </c>
      <c r="K7924" s="6">
        <f t="shared" si="865"/>
        <v>2</v>
      </c>
      <c r="L7924" s="6">
        <f t="shared" si="862"/>
        <v>2</v>
      </c>
      <c r="M7924" t="str">
        <f t="shared" si="866"/>
        <v>Credit Card</v>
      </c>
      <c r="N7924" t="str">
        <f t="shared" si="867"/>
        <v>In-store</v>
      </c>
      <c r="O7924" s="8">
        <f t="shared" si="868"/>
        <v>44952</v>
      </c>
    </row>
    <row r="7925" spans="1:15" x14ac:dyDescent="0.35">
      <c r="A7925" t="s">
        <v>7946</v>
      </c>
      <c r="B7925" s="4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  <c r="I7925" s="4" t="str">
        <f t="shared" si="863"/>
        <v>Salad</v>
      </c>
      <c r="J7925" s="6">
        <f t="shared" si="864"/>
        <v>4</v>
      </c>
      <c r="K7925" s="6">
        <f t="shared" si="865"/>
        <v>5</v>
      </c>
      <c r="L7925" s="6">
        <f t="shared" si="862"/>
        <v>20</v>
      </c>
      <c r="M7925" t="str">
        <f t="shared" si="866"/>
        <v>Cash</v>
      </c>
      <c r="N7925" t="str">
        <f t="shared" si="867"/>
        <v>UNKNOWN</v>
      </c>
      <c r="O7925" s="8">
        <f t="shared" si="868"/>
        <v>44927</v>
      </c>
    </row>
    <row r="7926" spans="1:15" x14ac:dyDescent="0.35">
      <c r="A7926" t="s">
        <v>7947</v>
      </c>
      <c r="B7926" s="4" t="s">
        <v>25</v>
      </c>
      <c r="C7926">
        <v>3</v>
      </c>
      <c r="D7926">
        <v>4</v>
      </c>
      <c r="E7926">
        <v>12</v>
      </c>
      <c r="H7926" s="1">
        <v>45013</v>
      </c>
      <c r="I7926" s="4" t="str">
        <f t="shared" si="863"/>
        <v>Smoothie</v>
      </c>
      <c r="J7926" s="6">
        <f t="shared" si="864"/>
        <v>3</v>
      </c>
      <c r="K7926" s="6">
        <f t="shared" si="865"/>
        <v>4</v>
      </c>
      <c r="L7926" s="6">
        <f t="shared" si="862"/>
        <v>12</v>
      </c>
      <c r="M7926" t="str">
        <f t="shared" si="866"/>
        <v>Default mode</v>
      </c>
      <c r="N7926" t="str">
        <f t="shared" si="867"/>
        <v>UNKNOWN</v>
      </c>
      <c r="O7926" s="8">
        <f t="shared" si="868"/>
        <v>45013</v>
      </c>
    </row>
    <row r="7927" spans="1:15" x14ac:dyDescent="0.35">
      <c r="A7927" t="s">
        <v>7948</v>
      </c>
      <c r="B7927" s="4" t="s">
        <v>20</v>
      </c>
      <c r="C7927">
        <v>4</v>
      </c>
      <c r="D7927">
        <v>5</v>
      </c>
      <c r="E7927">
        <v>20</v>
      </c>
      <c r="H7927" s="1">
        <v>45033</v>
      </c>
      <c r="I7927" s="4" t="str">
        <f t="shared" si="863"/>
        <v>Salad</v>
      </c>
      <c r="J7927" s="6">
        <f t="shared" si="864"/>
        <v>4</v>
      </c>
      <c r="K7927" s="6">
        <f t="shared" si="865"/>
        <v>5</v>
      </c>
      <c r="L7927" s="6">
        <f t="shared" si="862"/>
        <v>20</v>
      </c>
      <c r="M7927" t="str">
        <f t="shared" si="866"/>
        <v>Default mode</v>
      </c>
      <c r="N7927" t="str">
        <f t="shared" si="867"/>
        <v>UNKNOWN</v>
      </c>
      <c r="O7927" s="8">
        <f t="shared" si="868"/>
        <v>45033</v>
      </c>
    </row>
    <row r="7928" spans="1:15" x14ac:dyDescent="0.35">
      <c r="A7928" t="s">
        <v>7949</v>
      </c>
      <c r="B7928" s="4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  <c r="I7928" s="4" t="str">
        <f t="shared" si="863"/>
        <v>Cake</v>
      </c>
      <c r="J7928" s="6">
        <f t="shared" si="864"/>
        <v>2</v>
      </c>
      <c r="K7928" s="6">
        <f t="shared" si="865"/>
        <v>3</v>
      </c>
      <c r="L7928" s="6">
        <f t="shared" si="862"/>
        <v>6</v>
      </c>
      <c r="M7928" t="str">
        <f t="shared" si="866"/>
        <v>Digital Wallet</v>
      </c>
      <c r="N7928" t="str">
        <f t="shared" si="867"/>
        <v>UNKNOWN</v>
      </c>
      <c r="O7928" s="8">
        <f t="shared" si="868"/>
        <v>45057</v>
      </c>
    </row>
    <row r="7929" spans="1:15" x14ac:dyDescent="0.35">
      <c r="A7929" t="s">
        <v>7950</v>
      </c>
      <c r="B7929" s="4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I7929" s="4" t="str">
        <f t="shared" si="863"/>
        <v>Cookie</v>
      </c>
      <c r="J7929" s="6">
        <f t="shared" si="864"/>
        <v>2</v>
      </c>
      <c r="K7929" s="6">
        <f t="shared" si="865"/>
        <v>1</v>
      </c>
      <c r="L7929" s="6">
        <f t="shared" si="862"/>
        <v>2</v>
      </c>
      <c r="M7929" t="str">
        <f t="shared" si="866"/>
        <v>Default mode</v>
      </c>
      <c r="N7929" t="str">
        <f t="shared" si="867"/>
        <v>Takeaway</v>
      </c>
      <c r="O7929" s="8">
        <f t="shared" si="868"/>
        <v>45128</v>
      </c>
    </row>
    <row r="7930" spans="1:15" x14ac:dyDescent="0.35">
      <c r="A7930" t="s">
        <v>7951</v>
      </c>
      <c r="B7930" s="4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  <c r="I7930" s="4" t="str">
        <f t="shared" si="863"/>
        <v>Salad</v>
      </c>
      <c r="J7930" s="6">
        <f t="shared" si="864"/>
        <v>4</v>
      </c>
      <c r="K7930" s="6">
        <f t="shared" si="865"/>
        <v>5</v>
      </c>
      <c r="L7930" s="6">
        <f t="shared" si="862"/>
        <v>20</v>
      </c>
      <c r="M7930" t="str">
        <f t="shared" si="866"/>
        <v>Cash</v>
      </c>
      <c r="N7930" t="str">
        <f t="shared" si="867"/>
        <v>Takeaway</v>
      </c>
      <c r="O7930" s="8">
        <f t="shared" si="868"/>
        <v>45254</v>
      </c>
    </row>
    <row r="7931" spans="1:15" x14ac:dyDescent="0.35">
      <c r="A7931" t="s">
        <v>7952</v>
      </c>
      <c r="B7931" s="4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I7931" s="4" t="str">
        <f t="shared" si="863"/>
        <v>Smoothie</v>
      </c>
      <c r="J7931" s="6">
        <f t="shared" si="864"/>
        <v>4</v>
      </c>
      <c r="K7931" s="6">
        <f t="shared" si="865"/>
        <v>4</v>
      </c>
      <c r="L7931" s="6">
        <f t="shared" si="862"/>
        <v>16</v>
      </c>
      <c r="M7931" t="str">
        <f t="shared" si="866"/>
        <v>Cash</v>
      </c>
      <c r="N7931" t="str">
        <f t="shared" si="867"/>
        <v>UNKNOWN</v>
      </c>
      <c r="O7931" s="8">
        <f t="shared" si="868"/>
        <v>45200</v>
      </c>
    </row>
    <row r="7932" spans="1:15" x14ac:dyDescent="0.35">
      <c r="A7932" t="s">
        <v>7953</v>
      </c>
      <c r="B7932" s="4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  <c r="I7932" s="4" t="str">
        <f t="shared" si="863"/>
        <v>Juice</v>
      </c>
      <c r="J7932" s="6">
        <f t="shared" si="864"/>
        <v>5</v>
      </c>
      <c r="K7932" s="6">
        <f t="shared" si="865"/>
        <v>3</v>
      </c>
      <c r="L7932" s="6">
        <f t="shared" si="862"/>
        <v>15</v>
      </c>
      <c r="M7932" t="str">
        <f t="shared" si="866"/>
        <v>Digital Wallet</v>
      </c>
      <c r="N7932" t="str">
        <f t="shared" si="867"/>
        <v>In-store</v>
      </c>
      <c r="O7932" s="8">
        <f t="shared" si="868"/>
        <v>45227</v>
      </c>
    </row>
    <row r="7933" spans="1:15" x14ac:dyDescent="0.35">
      <c r="A7933" t="s">
        <v>7954</v>
      </c>
      <c r="B7933" s="4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  <c r="I7933" s="4" t="str">
        <f t="shared" si="863"/>
        <v>Coffee</v>
      </c>
      <c r="J7933" s="6">
        <f t="shared" si="864"/>
        <v>1</v>
      </c>
      <c r="K7933" s="6">
        <f t="shared" si="865"/>
        <v>2</v>
      </c>
      <c r="L7933" s="6">
        <f t="shared" si="862"/>
        <v>2</v>
      </c>
      <c r="M7933" t="str">
        <f t="shared" si="866"/>
        <v>UNKNOWN</v>
      </c>
      <c r="N7933" t="str">
        <f t="shared" si="867"/>
        <v>Takeaway</v>
      </c>
      <c r="O7933" s="8">
        <f t="shared" si="868"/>
        <v>45108</v>
      </c>
    </row>
    <row r="7934" spans="1:15" x14ac:dyDescent="0.35">
      <c r="A7934" t="s">
        <v>7955</v>
      </c>
      <c r="B7934" s="4" t="s">
        <v>20</v>
      </c>
      <c r="C7934">
        <v>3</v>
      </c>
      <c r="D7934">
        <v>5</v>
      </c>
      <c r="E7934">
        <v>15</v>
      </c>
      <c r="H7934" s="1">
        <v>45154</v>
      </c>
      <c r="I7934" s="4" t="str">
        <f t="shared" si="863"/>
        <v>Salad</v>
      </c>
      <c r="J7934" s="6">
        <f t="shared" si="864"/>
        <v>3</v>
      </c>
      <c r="K7934" s="6">
        <f t="shared" si="865"/>
        <v>5</v>
      </c>
      <c r="L7934" s="6">
        <f t="shared" si="862"/>
        <v>15</v>
      </c>
      <c r="M7934" t="str">
        <f t="shared" si="866"/>
        <v>Default mode</v>
      </c>
      <c r="N7934" t="str">
        <f t="shared" si="867"/>
        <v>UNKNOWN</v>
      </c>
      <c r="O7934" s="8">
        <f t="shared" si="868"/>
        <v>45154</v>
      </c>
    </row>
    <row r="7935" spans="1:15" x14ac:dyDescent="0.35">
      <c r="A7935" t="s">
        <v>7956</v>
      </c>
      <c r="B7935" s="4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  <c r="I7935" s="4" t="str">
        <f t="shared" si="863"/>
        <v>Salad</v>
      </c>
      <c r="J7935" s="6">
        <f t="shared" si="864"/>
        <v>5</v>
      </c>
      <c r="K7935" s="6">
        <f t="shared" si="865"/>
        <v>5</v>
      </c>
      <c r="L7935" s="6">
        <f t="shared" si="862"/>
        <v>25</v>
      </c>
      <c r="M7935" t="str">
        <f t="shared" si="866"/>
        <v>Digital Wallet</v>
      </c>
      <c r="N7935" t="str">
        <f t="shared" si="867"/>
        <v>Takeaway</v>
      </c>
      <c r="O7935" s="8">
        <f t="shared" si="868"/>
        <v>45124</v>
      </c>
    </row>
    <row r="7936" spans="1:15" x14ac:dyDescent="0.35">
      <c r="A7936" t="s">
        <v>7957</v>
      </c>
      <c r="B7936" s="4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  <c r="I7936" s="4" t="str">
        <f t="shared" si="863"/>
        <v>Sandwich</v>
      </c>
      <c r="J7936" s="6">
        <f t="shared" si="864"/>
        <v>3</v>
      </c>
      <c r="K7936" s="6">
        <f t="shared" si="865"/>
        <v>4</v>
      </c>
      <c r="L7936" s="6">
        <f t="shared" si="862"/>
        <v>12</v>
      </c>
      <c r="M7936" t="str">
        <f t="shared" si="866"/>
        <v>Digital Wallet</v>
      </c>
      <c r="N7936" t="str">
        <f t="shared" si="867"/>
        <v>UNKNOWN</v>
      </c>
      <c r="O7936" s="8">
        <f t="shared" si="868"/>
        <v>44927</v>
      </c>
    </row>
    <row r="7937" spans="1:15" x14ac:dyDescent="0.35">
      <c r="A7937" t="s">
        <v>7958</v>
      </c>
      <c r="B7937" s="4" t="s">
        <v>25</v>
      </c>
      <c r="C7937">
        <v>4</v>
      </c>
      <c r="D7937">
        <v>4</v>
      </c>
      <c r="E7937" t="s">
        <v>21</v>
      </c>
      <c r="H7937" s="1">
        <v>45100</v>
      </c>
      <c r="I7937" s="4" t="str">
        <f t="shared" si="863"/>
        <v>Smoothie</v>
      </c>
      <c r="J7937" s="6">
        <f t="shared" si="864"/>
        <v>4</v>
      </c>
      <c r="K7937" s="6">
        <f t="shared" si="865"/>
        <v>4</v>
      </c>
      <c r="L7937" s="6">
        <f t="shared" si="862"/>
        <v>16</v>
      </c>
      <c r="M7937" t="str">
        <f t="shared" si="866"/>
        <v>Default mode</v>
      </c>
      <c r="N7937" t="str">
        <f t="shared" si="867"/>
        <v>UNKNOWN</v>
      </c>
      <c r="O7937" s="8">
        <f t="shared" si="868"/>
        <v>45100</v>
      </c>
    </row>
    <row r="7938" spans="1:15" x14ac:dyDescent="0.35">
      <c r="A7938" t="s">
        <v>7959</v>
      </c>
      <c r="B7938" s="4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I7938" s="4" t="str">
        <f t="shared" si="863"/>
        <v>Smoothie</v>
      </c>
      <c r="J7938" s="6">
        <f t="shared" si="864"/>
        <v>5</v>
      </c>
      <c r="K7938" s="6">
        <f t="shared" si="865"/>
        <v>4</v>
      </c>
      <c r="L7938" s="6">
        <f t="shared" ref="L7938:L8001" si="869">IF(ISBLANK(E7938),PRODUCT(J7938,K7938),IF(E7938="ERROR",PRODUCT(J7938,K7938),IF(E7938="UNKNOWN",PRODUCT(J7938,K7938),E7938)))</f>
        <v>20</v>
      </c>
      <c r="M7938" t="str">
        <f t="shared" si="866"/>
        <v>Default mode</v>
      </c>
      <c r="N7938" t="str">
        <f t="shared" si="867"/>
        <v>In-store</v>
      </c>
      <c r="O7938" s="8">
        <f t="shared" si="868"/>
        <v>45040</v>
      </c>
    </row>
    <row r="7939" spans="1:15" x14ac:dyDescent="0.35">
      <c r="A7939" t="s">
        <v>7960</v>
      </c>
      <c r="B7939" s="4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I7939" s="4" t="str">
        <f t="shared" ref="I7939:I8002" si="870">IF(ISBLANK(B7939),"UNKNOWN",IF(B7939="ERROR","Juice",B7939))</f>
        <v>Sandwich</v>
      </c>
      <c r="J7939" s="6">
        <f t="shared" ref="J7939:J8002" si="871">IF(ISBLANK(C7939),E7939/D7939,IF(C7939="ERROR",AVERAGE(C7939:C17938),IF(C7939="UNKNOWN",MEDIAN(C7939:C17938),C7939)))</f>
        <v>1</v>
      </c>
      <c r="K7939" s="6">
        <f t="shared" ref="K7939:K8002" si="872">IF(ISBLANK(D7939),0,IF(D7939="ERROR",AVERAGE(D7939:D17938),IF(D7939="UNKNOWN",MEDIAN(D7939:D17938),D7939)))</f>
        <v>4</v>
      </c>
      <c r="L7939" s="6">
        <f t="shared" si="869"/>
        <v>4</v>
      </c>
      <c r="M7939" t="str">
        <f t="shared" ref="M7939:M8002" si="873">IF(ISBLANK(F7939),"Default mode",IF(F7939="ERROR","Cash",F7939))</f>
        <v>Credit Card</v>
      </c>
      <c r="N7939" t="str">
        <f t="shared" ref="N7939:N8002" si="874">IF(ISBLANK(G7939),"UNKNOWN",IF(G7939="ERROR","Cafe",G7939))</f>
        <v>Takeaway</v>
      </c>
      <c r="O7939" s="8">
        <f t="shared" ref="O7939:O8002" si="875">IF(ISBLANK(H7939),DATE(2023,1,1),IF(H7939="ERROR",DATE(2023,6,1),IF(H7939="UNKNOWN",DATE(2023,1,1),H7939)))</f>
        <v>45140</v>
      </c>
    </row>
    <row r="7940" spans="1:15" x14ac:dyDescent="0.35">
      <c r="A7940" t="s">
        <v>7961</v>
      </c>
      <c r="B7940" s="4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  <c r="I7940" s="4" t="str">
        <f t="shared" si="870"/>
        <v>Juice</v>
      </c>
      <c r="J7940" s="6">
        <f t="shared" si="871"/>
        <v>1</v>
      </c>
      <c r="K7940" s="6">
        <f t="shared" si="872"/>
        <v>3</v>
      </c>
      <c r="L7940" s="6">
        <f t="shared" si="869"/>
        <v>3</v>
      </c>
      <c r="M7940" t="str">
        <f t="shared" si="873"/>
        <v>Cash</v>
      </c>
      <c r="N7940" t="str">
        <f t="shared" si="874"/>
        <v>Takeaway</v>
      </c>
      <c r="O7940" s="8">
        <f t="shared" si="875"/>
        <v>44927</v>
      </c>
    </row>
    <row r="7941" spans="1:15" x14ac:dyDescent="0.35">
      <c r="A7941" t="s">
        <v>7962</v>
      </c>
      <c r="B7941" s="4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I7941" s="4" t="str">
        <f t="shared" si="870"/>
        <v>Cake</v>
      </c>
      <c r="J7941" s="6">
        <f t="shared" si="871"/>
        <v>4</v>
      </c>
      <c r="K7941" s="6">
        <f t="shared" si="872"/>
        <v>3</v>
      </c>
      <c r="L7941" s="6">
        <f t="shared" si="869"/>
        <v>12</v>
      </c>
      <c r="M7941" t="str">
        <f t="shared" si="873"/>
        <v>Default mode</v>
      </c>
      <c r="N7941" t="str">
        <f t="shared" si="874"/>
        <v>Takeaway</v>
      </c>
      <c r="O7941" s="8">
        <f t="shared" si="875"/>
        <v>45018</v>
      </c>
    </row>
    <row r="7942" spans="1:15" x14ac:dyDescent="0.35">
      <c r="A7942" t="s">
        <v>7963</v>
      </c>
      <c r="B7942" s="4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  <c r="I7942" s="4" t="str">
        <f t="shared" si="870"/>
        <v>Juice</v>
      </c>
      <c r="J7942" s="6">
        <f t="shared" si="871"/>
        <v>2</v>
      </c>
      <c r="K7942" s="6">
        <f t="shared" si="872"/>
        <v>3</v>
      </c>
      <c r="L7942" s="6">
        <f t="shared" si="869"/>
        <v>6</v>
      </c>
      <c r="M7942" t="str">
        <f t="shared" si="873"/>
        <v>UNKNOWN</v>
      </c>
      <c r="N7942" t="str">
        <f t="shared" si="874"/>
        <v>Takeaway</v>
      </c>
      <c r="O7942" s="8">
        <f t="shared" si="875"/>
        <v>45264</v>
      </c>
    </row>
    <row r="7943" spans="1:15" x14ac:dyDescent="0.35">
      <c r="A7943" t="s">
        <v>7964</v>
      </c>
      <c r="B7943" s="4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I7943" s="4" t="str">
        <f t="shared" si="870"/>
        <v>Juice</v>
      </c>
      <c r="J7943" s="6">
        <f t="shared" si="871"/>
        <v>3</v>
      </c>
      <c r="K7943" s="6">
        <f t="shared" si="872"/>
        <v>3</v>
      </c>
      <c r="L7943" s="6">
        <f t="shared" si="869"/>
        <v>9</v>
      </c>
      <c r="M7943" t="str">
        <f t="shared" si="873"/>
        <v>Credit Card</v>
      </c>
      <c r="N7943" t="str">
        <f t="shared" si="874"/>
        <v>Takeaway</v>
      </c>
      <c r="O7943" s="8">
        <f t="shared" si="875"/>
        <v>45175</v>
      </c>
    </row>
    <row r="7944" spans="1:15" x14ac:dyDescent="0.35">
      <c r="A7944" t="s">
        <v>7965</v>
      </c>
      <c r="B7944" s="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I7944" s="4" t="str">
        <f t="shared" si="870"/>
        <v>Sandwich</v>
      </c>
      <c r="J7944" s="6">
        <f t="shared" si="871"/>
        <v>1</v>
      </c>
      <c r="K7944" s="6">
        <f t="shared" si="872"/>
        <v>4</v>
      </c>
      <c r="L7944" s="6">
        <f t="shared" si="869"/>
        <v>4</v>
      </c>
      <c r="M7944" t="str">
        <f t="shared" si="873"/>
        <v>Credit Card</v>
      </c>
      <c r="N7944" t="str">
        <f t="shared" si="874"/>
        <v>In-store</v>
      </c>
      <c r="O7944" s="8">
        <f t="shared" si="875"/>
        <v>45124</v>
      </c>
    </row>
    <row r="7945" spans="1:15" x14ac:dyDescent="0.35">
      <c r="A7945" t="s">
        <v>7966</v>
      </c>
      <c r="B7945" s="4" t="s">
        <v>18</v>
      </c>
      <c r="C7945">
        <v>3</v>
      </c>
      <c r="D7945">
        <v>4</v>
      </c>
      <c r="E7945">
        <v>12</v>
      </c>
      <c r="H7945" s="1">
        <v>44940</v>
      </c>
      <c r="I7945" s="4" t="str">
        <f t="shared" si="870"/>
        <v>Juice</v>
      </c>
      <c r="J7945" s="6">
        <f t="shared" si="871"/>
        <v>3</v>
      </c>
      <c r="K7945" s="6">
        <f t="shared" si="872"/>
        <v>4</v>
      </c>
      <c r="L7945" s="6">
        <f t="shared" si="869"/>
        <v>12</v>
      </c>
      <c r="M7945" t="str">
        <f t="shared" si="873"/>
        <v>Default mode</v>
      </c>
      <c r="N7945" t="str">
        <f t="shared" si="874"/>
        <v>UNKNOWN</v>
      </c>
      <c r="O7945" s="8">
        <f t="shared" si="875"/>
        <v>44940</v>
      </c>
    </row>
    <row r="7946" spans="1:15" x14ac:dyDescent="0.35">
      <c r="A7946" t="s">
        <v>7967</v>
      </c>
      <c r="B7946" s="4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I7946" s="4" t="str">
        <f t="shared" si="870"/>
        <v>Salad</v>
      </c>
      <c r="J7946" s="6">
        <f t="shared" si="871"/>
        <v>5</v>
      </c>
      <c r="K7946" s="6">
        <f t="shared" si="872"/>
        <v>5</v>
      </c>
      <c r="L7946" s="6">
        <f t="shared" si="869"/>
        <v>25</v>
      </c>
      <c r="M7946" t="str">
        <f t="shared" si="873"/>
        <v>Cash</v>
      </c>
      <c r="N7946" t="str">
        <f t="shared" si="874"/>
        <v>Takeaway</v>
      </c>
      <c r="O7946" s="8">
        <f t="shared" si="875"/>
        <v>45036</v>
      </c>
    </row>
    <row r="7947" spans="1:15" x14ac:dyDescent="0.35">
      <c r="A7947" t="s">
        <v>7968</v>
      </c>
      <c r="B7947" s="4" t="s">
        <v>25</v>
      </c>
      <c r="C7947">
        <v>2</v>
      </c>
      <c r="E7947">
        <v>8</v>
      </c>
      <c r="G7947" t="s">
        <v>15</v>
      </c>
      <c r="H7947" s="1">
        <v>45217</v>
      </c>
      <c r="I7947" s="4" t="str">
        <f t="shared" si="870"/>
        <v>Smoothie</v>
      </c>
      <c r="J7947" s="6">
        <f t="shared" si="871"/>
        <v>2</v>
      </c>
      <c r="K7947" s="6">
        <f t="shared" si="872"/>
        <v>0</v>
      </c>
      <c r="L7947" s="6">
        <f t="shared" si="869"/>
        <v>8</v>
      </c>
      <c r="M7947" t="str">
        <f t="shared" si="873"/>
        <v>Default mode</v>
      </c>
      <c r="N7947" t="str">
        <f t="shared" si="874"/>
        <v>In-store</v>
      </c>
      <c r="O7947" s="8">
        <f t="shared" si="875"/>
        <v>45217</v>
      </c>
    </row>
    <row r="7948" spans="1:15" x14ac:dyDescent="0.35">
      <c r="A7948" t="s">
        <v>7969</v>
      </c>
      <c r="B7948" s="4" t="s">
        <v>13</v>
      </c>
      <c r="C7948">
        <v>5</v>
      </c>
      <c r="D7948">
        <v>3</v>
      </c>
      <c r="E7948">
        <v>15</v>
      </c>
      <c r="H7948" s="1">
        <v>45150</v>
      </c>
      <c r="I7948" s="4" t="str">
        <f t="shared" si="870"/>
        <v>Cake</v>
      </c>
      <c r="J7948" s="6">
        <f t="shared" si="871"/>
        <v>5</v>
      </c>
      <c r="K7948" s="6">
        <f t="shared" si="872"/>
        <v>3</v>
      </c>
      <c r="L7948" s="6">
        <f t="shared" si="869"/>
        <v>15</v>
      </c>
      <c r="M7948" t="str">
        <f t="shared" si="873"/>
        <v>Default mode</v>
      </c>
      <c r="N7948" t="str">
        <f t="shared" si="874"/>
        <v>UNKNOWN</v>
      </c>
      <c r="O7948" s="8">
        <f t="shared" si="875"/>
        <v>45150</v>
      </c>
    </row>
    <row r="7949" spans="1:15" x14ac:dyDescent="0.35">
      <c r="A7949" t="s">
        <v>7970</v>
      </c>
      <c r="B7949" s="4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I7949" s="4" t="str">
        <f t="shared" si="870"/>
        <v>Coffee</v>
      </c>
      <c r="J7949" s="6">
        <f t="shared" si="871"/>
        <v>1</v>
      </c>
      <c r="K7949" s="6">
        <f t="shared" si="872"/>
        <v>2</v>
      </c>
      <c r="L7949" s="6">
        <f t="shared" si="869"/>
        <v>2</v>
      </c>
      <c r="M7949" t="str">
        <f t="shared" si="873"/>
        <v>Default mode</v>
      </c>
      <c r="N7949" t="str">
        <f t="shared" si="874"/>
        <v>Takeaway</v>
      </c>
      <c r="O7949" s="8">
        <f t="shared" si="875"/>
        <v>45088</v>
      </c>
    </row>
    <row r="7950" spans="1:15" x14ac:dyDescent="0.35">
      <c r="A7950" t="s">
        <v>7971</v>
      </c>
      <c r="B7950" s="4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  <c r="I7950" s="4" t="str">
        <f t="shared" si="870"/>
        <v>Coffee</v>
      </c>
      <c r="J7950" s="6">
        <f t="shared" si="871"/>
        <v>1</v>
      </c>
      <c r="K7950" s="6">
        <f t="shared" si="872"/>
        <v>2</v>
      </c>
      <c r="L7950" s="6">
        <f t="shared" si="869"/>
        <v>2</v>
      </c>
      <c r="M7950" t="str">
        <f t="shared" si="873"/>
        <v>UNKNOWN</v>
      </c>
      <c r="N7950" t="str">
        <f t="shared" si="874"/>
        <v>UNKNOWN</v>
      </c>
      <c r="O7950" s="8">
        <f t="shared" si="875"/>
        <v>45012</v>
      </c>
    </row>
    <row r="7951" spans="1:15" x14ac:dyDescent="0.35">
      <c r="A7951" t="s">
        <v>7972</v>
      </c>
      <c r="B7951" s="4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I7951" s="4" t="str">
        <f t="shared" si="870"/>
        <v>Cake</v>
      </c>
      <c r="J7951" s="6">
        <f t="shared" si="871"/>
        <v>3</v>
      </c>
      <c r="K7951" s="6">
        <f t="shared" si="872"/>
        <v>3</v>
      </c>
      <c r="L7951" s="6">
        <f t="shared" si="869"/>
        <v>9</v>
      </c>
      <c r="M7951" t="str">
        <f t="shared" si="873"/>
        <v>Default mode</v>
      </c>
      <c r="N7951" t="str">
        <f t="shared" si="874"/>
        <v>Takeaway</v>
      </c>
      <c r="O7951" s="8">
        <f t="shared" si="875"/>
        <v>45004</v>
      </c>
    </row>
    <row r="7952" spans="1:15" x14ac:dyDescent="0.35">
      <c r="A7952" t="s">
        <v>7973</v>
      </c>
      <c r="B7952" s="4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  <c r="I7952" s="4" t="str">
        <f t="shared" si="870"/>
        <v>Tea</v>
      </c>
      <c r="J7952" s="6">
        <f t="shared" si="871"/>
        <v>2</v>
      </c>
      <c r="K7952" s="6">
        <f t="shared" si="872"/>
        <v>1.5</v>
      </c>
      <c r="L7952" s="6">
        <f t="shared" si="869"/>
        <v>3</v>
      </c>
      <c r="M7952" t="str">
        <f t="shared" si="873"/>
        <v>Default mode</v>
      </c>
      <c r="N7952" t="str">
        <f t="shared" si="874"/>
        <v>UNKNOWN</v>
      </c>
      <c r="O7952" s="8">
        <f t="shared" si="875"/>
        <v>45154</v>
      </c>
    </row>
    <row r="7953" spans="1:15" x14ac:dyDescent="0.35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  <c r="I7953" s="4" t="str">
        <f t="shared" si="870"/>
        <v>UNKNOWN</v>
      </c>
      <c r="J7953" s="6">
        <f t="shared" si="871"/>
        <v>3</v>
      </c>
      <c r="K7953" s="6">
        <f t="shared" si="872"/>
        <v>4</v>
      </c>
      <c r="L7953" s="6">
        <f t="shared" si="869"/>
        <v>12</v>
      </c>
      <c r="M7953" t="str">
        <f t="shared" si="873"/>
        <v>Digital Wallet</v>
      </c>
      <c r="N7953" t="str">
        <f t="shared" si="874"/>
        <v>UNKNOWN</v>
      </c>
      <c r="O7953" s="8">
        <f t="shared" si="875"/>
        <v>45173</v>
      </c>
    </row>
    <row r="7954" spans="1:15" x14ac:dyDescent="0.35">
      <c r="A7954" t="s">
        <v>7975</v>
      </c>
      <c r="B7954" s="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  <c r="I7954" s="4" t="str">
        <f t="shared" si="870"/>
        <v>Tea</v>
      </c>
      <c r="J7954" s="6">
        <f t="shared" si="871"/>
        <v>5</v>
      </c>
      <c r="K7954" s="6">
        <f t="shared" si="872"/>
        <v>1.5</v>
      </c>
      <c r="L7954" s="6">
        <f t="shared" si="869"/>
        <v>7.5</v>
      </c>
      <c r="M7954" t="str">
        <f t="shared" si="873"/>
        <v>Cash</v>
      </c>
      <c r="N7954" t="str">
        <f t="shared" si="874"/>
        <v>UNKNOWN</v>
      </c>
      <c r="O7954" s="8">
        <f t="shared" si="875"/>
        <v>45000</v>
      </c>
    </row>
    <row r="7955" spans="1:15" x14ac:dyDescent="0.35">
      <c r="A7955" t="s">
        <v>7976</v>
      </c>
      <c r="B7955" s="4" t="s">
        <v>17</v>
      </c>
      <c r="C7955">
        <v>2</v>
      </c>
      <c r="D7955">
        <v>1</v>
      </c>
      <c r="E7955">
        <v>2</v>
      </c>
      <c r="H7955" s="1">
        <v>45089</v>
      </c>
      <c r="I7955" s="4" t="str">
        <f t="shared" si="870"/>
        <v>Cookie</v>
      </c>
      <c r="J7955" s="6">
        <f t="shared" si="871"/>
        <v>2</v>
      </c>
      <c r="K7955" s="6">
        <f t="shared" si="872"/>
        <v>1</v>
      </c>
      <c r="L7955" s="6">
        <f t="shared" si="869"/>
        <v>2</v>
      </c>
      <c r="M7955" t="str">
        <f t="shared" si="873"/>
        <v>Default mode</v>
      </c>
      <c r="N7955" t="str">
        <f t="shared" si="874"/>
        <v>UNKNOWN</v>
      </c>
      <c r="O7955" s="8">
        <f t="shared" si="875"/>
        <v>45089</v>
      </c>
    </row>
    <row r="7956" spans="1:15" x14ac:dyDescent="0.35">
      <c r="A7956" t="s">
        <v>7977</v>
      </c>
      <c r="B7956" s="4" t="s">
        <v>17</v>
      </c>
      <c r="C7956">
        <v>5</v>
      </c>
      <c r="D7956">
        <v>1</v>
      </c>
      <c r="E7956">
        <v>5</v>
      </c>
      <c r="H7956" s="1">
        <v>45113</v>
      </c>
      <c r="I7956" s="4" t="str">
        <f t="shared" si="870"/>
        <v>Cookie</v>
      </c>
      <c r="J7956" s="6">
        <f t="shared" si="871"/>
        <v>5</v>
      </c>
      <c r="K7956" s="6">
        <f t="shared" si="872"/>
        <v>1</v>
      </c>
      <c r="L7956" s="6">
        <f t="shared" si="869"/>
        <v>5</v>
      </c>
      <c r="M7956" t="str">
        <f t="shared" si="873"/>
        <v>Default mode</v>
      </c>
      <c r="N7956" t="str">
        <f t="shared" si="874"/>
        <v>UNKNOWN</v>
      </c>
      <c r="O7956" s="8">
        <f t="shared" si="875"/>
        <v>45113</v>
      </c>
    </row>
    <row r="7957" spans="1:15" x14ac:dyDescent="0.35">
      <c r="A7957" t="s">
        <v>7978</v>
      </c>
      <c r="B7957" s="4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I7957" s="4" t="str">
        <f t="shared" si="870"/>
        <v>Juice</v>
      </c>
      <c r="J7957" s="6">
        <f t="shared" si="871"/>
        <v>2</v>
      </c>
      <c r="K7957" s="6">
        <f t="shared" si="872"/>
        <v>3</v>
      </c>
      <c r="L7957" s="6">
        <f t="shared" si="869"/>
        <v>6</v>
      </c>
      <c r="M7957" t="str">
        <f t="shared" si="873"/>
        <v>Credit Card</v>
      </c>
      <c r="N7957" t="str">
        <f t="shared" si="874"/>
        <v>In-store</v>
      </c>
      <c r="O7957" s="8">
        <f t="shared" si="875"/>
        <v>45094</v>
      </c>
    </row>
    <row r="7958" spans="1:15" x14ac:dyDescent="0.35">
      <c r="A7958" t="s">
        <v>7979</v>
      </c>
      <c r="B7958" s="4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  <c r="I7958" s="4" t="str">
        <f t="shared" si="870"/>
        <v>Cake</v>
      </c>
      <c r="J7958" s="6">
        <f t="shared" si="871"/>
        <v>3</v>
      </c>
      <c r="K7958" s="6">
        <f t="shared" si="872"/>
        <v>3</v>
      </c>
      <c r="L7958" s="6">
        <f t="shared" si="869"/>
        <v>9</v>
      </c>
      <c r="M7958" t="str">
        <f t="shared" si="873"/>
        <v>Cash</v>
      </c>
      <c r="N7958" t="str">
        <f t="shared" si="874"/>
        <v>UNKNOWN</v>
      </c>
      <c r="O7958" s="8">
        <f t="shared" si="875"/>
        <v>45051</v>
      </c>
    </row>
    <row r="7959" spans="1:15" x14ac:dyDescent="0.35">
      <c r="A7959" t="s">
        <v>7980</v>
      </c>
      <c r="B7959" s="4" t="s">
        <v>20</v>
      </c>
      <c r="C7959">
        <v>2</v>
      </c>
      <c r="D7959">
        <v>5</v>
      </c>
      <c r="E7959">
        <v>10</v>
      </c>
      <c r="H7959" s="1">
        <v>45095</v>
      </c>
      <c r="I7959" s="4" t="str">
        <f t="shared" si="870"/>
        <v>Salad</v>
      </c>
      <c r="J7959" s="6">
        <f t="shared" si="871"/>
        <v>2</v>
      </c>
      <c r="K7959" s="6">
        <f t="shared" si="872"/>
        <v>5</v>
      </c>
      <c r="L7959" s="6">
        <f t="shared" si="869"/>
        <v>10</v>
      </c>
      <c r="M7959" t="str">
        <f t="shared" si="873"/>
        <v>Default mode</v>
      </c>
      <c r="N7959" t="str">
        <f t="shared" si="874"/>
        <v>UNKNOWN</v>
      </c>
      <c r="O7959" s="8">
        <f t="shared" si="875"/>
        <v>45095</v>
      </c>
    </row>
    <row r="7960" spans="1:15" x14ac:dyDescent="0.35">
      <c r="A7960" t="s">
        <v>7981</v>
      </c>
      <c r="B7960" s="4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I7960" s="4" t="str">
        <f t="shared" si="870"/>
        <v>Cake</v>
      </c>
      <c r="J7960" s="6">
        <f t="shared" si="871"/>
        <v>5</v>
      </c>
      <c r="K7960" s="6">
        <f t="shared" si="872"/>
        <v>3</v>
      </c>
      <c r="L7960" s="6">
        <f t="shared" si="869"/>
        <v>15</v>
      </c>
      <c r="M7960" t="str">
        <f t="shared" si="873"/>
        <v>Credit Card</v>
      </c>
      <c r="N7960" t="str">
        <f t="shared" si="874"/>
        <v>In-store</v>
      </c>
      <c r="O7960" s="8">
        <f t="shared" si="875"/>
        <v>45254</v>
      </c>
    </row>
    <row r="7961" spans="1:15" x14ac:dyDescent="0.35">
      <c r="A7961" t="s">
        <v>7982</v>
      </c>
      <c r="B7961" s="4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I7961" s="4" t="str">
        <f t="shared" si="870"/>
        <v>Cake</v>
      </c>
      <c r="J7961" s="6">
        <f t="shared" si="871"/>
        <v>1</v>
      </c>
      <c r="K7961" s="6">
        <f t="shared" si="872"/>
        <v>3</v>
      </c>
      <c r="L7961" s="6">
        <f t="shared" si="869"/>
        <v>3</v>
      </c>
      <c r="M7961" t="str">
        <f t="shared" si="873"/>
        <v>Credit Card</v>
      </c>
      <c r="N7961" t="str">
        <f t="shared" si="874"/>
        <v>Takeaway</v>
      </c>
      <c r="O7961" s="8">
        <f t="shared" si="875"/>
        <v>44928</v>
      </c>
    </row>
    <row r="7962" spans="1:15" x14ac:dyDescent="0.35">
      <c r="A7962" t="s">
        <v>7983</v>
      </c>
      <c r="B7962" s="4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I7962" s="4" t="str">
        <f t="shared" si="870"/>
        <v>Tea</v>
      </c>
      <c r="J7962" s="6">
        <f t="shared" si="871"/>
        <v>5</v>
      </c>
      <c r="K7962" s="6">
        <f t="shared" si="872"/>
        <v>1.5</v>
      </c>
      <c r="L7962" s="6">
        <f t="shared" si="869"/>
        <v>7.5</v>
      </c>
      <c r="M7962" t="str">
        <f t="shared" si="873"/>
        <v>Cash</v>
      </c>
      <c r="N7962" t="str">
        <f t="shared" si="874"/>
        <v>Takeaway</v>
      </c>
      <c r="O7962" s="8">
        <f t="shared" si="875"/>
        <v>44998</v>
      </c>
    </row>
    <row r="7963" spans="1:15" x14ac:dyDescent="0.35">
      <c r="A7963" t="s">
        <v>7984</v>
      </c>
      <c r="B7963" s="4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I7963" s="4" t="str">
        <f t="shared" si="870"/>
        <v>Sandwich</v>
      </c>
      <c r="J7963" s="6">
        <f t="shared" si="871"/>
        <v>5</v>
      </c>
      <c r="K7963" s="6">
        <f t="shared" si="872"/>
        <v>4</v>
      </c>
      <c r="L7963" s="6">
        <f t="shared" si="869"/>
        <v>20</v>
      </c>
      <c r="M7963" t="str">
        <f t="shared" si="873"/>
        <v>Default mode</v>
      </c>
      <c r="N7963" t="str">
        <f t="shared" si="874"/>
        <v>Takeaway</v>
      </c>
      <c r="O7963" s="8">
        <f t="shared" si="875"/>
        <v>45003</v>
      </c>
    </row>
    <row r="7964" spans="1:15" x14ac:dyDescent="0.35">
      <c r="A7964" t="s">
        <v>7985</v>
      </c>
      <c r="B7964" s="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I7964" s="4" t="str">
        <f t="shared" si="870"/>
        <v>Juice</v>
      </c>
      <c r="J7964" s="6">
        <f t="shared" si="871"/>
        <v>2</v>
      </c>
      <c r="K7964" s="6">
        <f t="shared" si="872"/>
        <v>3</v>
      </c>
      <c r="L7964" s="6">
        <f t="shared" si="869"/>
        <v>6</v>
      </c>
      <c r="M7964" t="str">
        <f t="shared" si="873"/>
        <v>Default mode</v>
      </c>
      <c r="N7964" t="str">
        <f t="shared" si="874"/>
        <v>In-store</v>
      </c>
      <c r="O7964" s="8">
        <f t="shared" si="875"/>
        <v>44961</v>
      </c>
    </row>
    <row r="7965" spans="1:15" x14ac:dyDescent="0.35">
      <c r="A7965" t="s">
        <v>7986</v>
      </c>
      <c r="B7965" s="4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I7965" s="4" t="str">
        <f t="shared" si="870"/>
        <v>Cookie</v>
      </c>
      <c r="J7965" s="6">
        <f t="shared" si="871"/>
        <v>3</v>
      </c>
      <c r="K7965" s="6">
        <f t="shared" si="872"/>
        <v>1</v>
      </c>
      <c r="L7965" s="6">
        <f t="shared" si="869"/>
        <v>3</v>
      </c>
      <c r="M7965" t="str">
        <f t="shared" si="873"/>
        <v>Credit Card</v>
      </c>
      <c r="N7965" t="str">
        <f t="shared" si="874"/>
        <v>UNKNOWN</v>
      </c>
      <c r="O7965" s="8">
        <f t="shared" si="875"/>
        <v>45109</v>
      </c>
    </row>
    <row r="7966" spans="1:15" x14ac:dyDescent="0.35">
      <c r="A7966" t="s">
        <v>7987</v>
      </c>
      <c r="B7966" s="4" t="s">
        <v>17</v>
      </c>
      <c r="C7966">
        <v>2</v>
      </c>
      <c r="D7966">
        <v>1</v>
      </c>
      <c r="E7966">
        <v>2</v>
      </c>
      <c r="H7966" s="1">
        <v>44990</v>
      </c>
      <c r="I7966" s="4" t="str">
        <f t="shared" si="870"/>
        <v>Cookie</v>
      </c>
      <c r="J7966" s="6">
        <f t="shared" si="871"/>
        <v>2</v>
      </c>
      <c r="K7966" s="6">
        <f t="shared" si="872"/>
        <v>1</v>
      </c>
      <c r="L7966" s="6">
        <f t="shared" si="869"/>
        <v>2</v>
      </c>
      <c r="M7966" t="str">
        <f t="shared" si="873"/>
        <v>Default mode</v>
      </c>
      <c r="N7966" t="str">
        <f t="shared" si="874"/>
        <v>UNKNOWN</v>
      </c>
      <c r="O7966" s="8">
        <f t="shared" si="875"/>
        <v>44990</v>
      </c>
    </row>
    <row r="7967" spans="1:15" x14ac:dyDescent="0.35">
      <c r="A7967" t="s">
        <v>7988</v>
      </c>
      <c r="B7967" s="4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I7967" s="4" t="str">
        <f t="shared" si="870"/>
        <v>Tea</v>
      </c>
      <c r="J7967" s="6">
        <f t="shared" si="871"/>
        <v>5</v>
      </c>
      <c r="K7967" s="6">
        <f t="shared" si="872"/>
        <v>1.5</v>
      </c>
      <c r="L7967" s="6">
        <f t="shared" si="869"/>
        <v>7.5</v>
      </c>
      <c r="M7967" t="str">
        <f t="shared" si="873"/>
        <v>Cash</v>
      </c>
      <c r="N7967" t="str">
        <f t="shared" si="874"/>
        <v>Takeaway</v>
      </c>
      <c r="O7967" s="8">
        <f t="shared" si="875"/>
        <v>45035</v>
      </c>
    </row>
    <row r="7968" spans="1:15" x14ac:dyDescent="0.35">
      <c r="A7968" t="s">
        <v>7989</v>
      </c>
      <c r="B7968" s="4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  <c r="I7968" s="4" t="str">
        <f t="shared" si="870"/>
        <v>Sandwich</v>
      </c>
      <c r="J7968" s="6">
        <f t="shared" si="871"/>
        <v>4</v>
      </c>
      <c r="K7968" s="6">
        <f t="shared" si="872"/>
        <v>3</v>
      </c>
      <c r="L7968" s="6">
        <f t="shared" si="869"/>
        <v>16</v>
      </c>
      <c r="M7968" t="str">
        <f t="shared" si="873"/>
        <v>Credit Card</v>
      </c>
      <c r="N7968" t="str">
        <f t="shared" si="874"/>
        <v>Takeaway</v>
      </c>
      <c r="O7968" s="8">
        <f t="shared" si="875"/>
        <v>45047</v>
      </c>
    </row>
    <row r="7969" spans="1:15" x14ac:dyDescent="0.35">
      <c r="A7969" t="s">
        <v>7990</v>
      </c>
      <c r="B7969" s="4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  <c r="I7969" s="4" t="str">
        <f t="shared" si="870"/>
        <v>Coffee</v>
      </c>
      <c r="J7969" s="6">
        <f t="shared" si="871"/>
        <v>5</v>
      </c>
      <c r="K7969" s="6">
        <f t="shared" si="872"/>
        <v>2</v>
      </c>
      <c r="L7969" s="6">
        <f t="shared" si="869"/>
        <v>10</v>
      </c>
      <c r="M7969" t="str">
        <f t="shared" si="873"/>
        <v>UNKNOWN</v>
      </c>
      <c r="N7969" t="str">
        <f t="shared" si="874"/>
        <v>UNKNOWN</v>
      </c>
      <c r="O7969" s="8">
        <f t="shared" si="875"/>
        <v>45045</v>
      </c>
    </row>
    <row r="7970" spans="1:15" x14ac:dyDescent="0.35">
      <c r="A7970" t="s">
        <v>7991</v>
      </c>
      <c r="B7970" s="4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I7970" s="4" t="str">
        <f t="shared" si="870"/>
        <v>Coffee</v>
      </c>
      <c r="J7970" s="6">
        <f t="shared" si="871"/>
        <v>2</v>
      </c>
      <c r="K7970" s="6">
        <f t="shared" si="872"/>
        <v>2</v>
      </c>
      <c r="L7970" s="6">
        <f t="shared" si="869"/>
        <v>4</v>
      </c>
      <c r="M7970" t="str">
        <f t="shared" si="873"/>
        <v>Credit Card</v>
      </c>
      <c r="N7970" t="str">
        <f t="shared" si="874"/>
        <v>In-store</v>
      </c>
      <c r="O7970" s="8">
        <f t="shared" si="875"/>
        <v>45085</v>
      </c>
    </row>
    <row r="7971" spans="1:15" x14ac:dyDescent="0.35">
      <c r="A7971" t="s">
        <v>7992</v>
      </c>
      <c r="B7971" s="4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I7971" s="4" t="str">
        <f t="shared" si="870"/>
        <v>Cookie</v>
      </c>
      <c r="J7971" s="6">
        <f t="shared" si="871"/>
        <v>2</v>
      </c>
      <c r="K7971" s="6">
        <f t="shared" si="872"/>
        <v>1</v>
      </c>
      <c r="L7971" s="6">
        <f t="shared" si="869"/>
        <v>2</v>
      </c>
      <c r="M7971" t="str">
        <f t="shared" si="873"/>
        <v>Cash</v>
      </c>
      <c r="N7971" t="str">
        <f t="shared" si="874"/>
        <v>UNKNOWN</v>
      </c>
      <c r="O7971" s="8">
        <f t="shared" si="875"/>
        <v>45156</v>
      </c>
    </row>
    <row r="7972" spans="1:15" x14ac:dyDescent="0.35">
      <c r="A7972" t="s">
        <v>7993</v>
      </c>
      <c r="B7972" s="4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  <c r="I7972" s="4" t="str">
        <f t="shared" si="870"/>
        <v>Cookie</v>
      </c>
      <c r="J7972" s="6">
        <f t="shared" si="871"/>
        <v>5</v>
      </c>
      <c r="K7972" s="6">
        <f t="shared" si="872"/>
        <v>1</v>
      </c>
      <c r="L7972" s="6">
        <f t="shared" si="869"/>
        <v>5</v>
      </c>
      <c r="M7972" t="str">
        <f t="shared" si="873"/>
        <v>Digital Wallet</v>
      </c>
      <c r="N7972" t="str">
        <f t="shared" si="874"/>
        <v>UNKNOWN</v>
      </c>
      <c r="O7972" s="8">
        <f t="shared" si="875"/>
        <v>45233</v>
      </c>
    </row>
    <row r="7973" spans="1:15" x14ac:dyDescent="0.35">
      <c r="A7973" t="s">
        <v>7994</v>
      </c>
      <c r="B7973" s="4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I7973" s="4" t="str">
        <f t="shared" si="870"/>
        <v>Juice</v>
      </c>
      <c r="J7973" s="6">
        <f t="shared" si="871"/>
        <v>2</v>
      </c>
      <c r="K7973" s="6">
        <f t="shared" si="872"/>
        <v>3</v>
      </c>
      <c r="L7973" s="6">
        <f t="shared" si="869"/>
        <v>6</v>
      </c>
      <c r="M7973" t="str">
        <f t="shared" si="873"/>
        <v>Cash</v>
      </c>
      <c r="N7973" t="str">
        <f t="shared" si="874"/>
        <v>Takeaway</v>
      </c>
      <c r="O7973" s="8">
        <f t="shared" si="875"/>
        <v>45036</v>
      </c>
    </row>
    <row r="7974" spans="1:15" x14ac:dyDescent="0.35">
      <c r="A7974" t="s">
        <v>7995</v>
      </c>
      <c r="B7974" s="4" t="s">
        <v>39</v>
      </c>
      <c r="C7974">
        <v>4</v>
      </c>
      <c r="D7974">
        <v>3</v>
      </c>
      <c r="E7974">
        <v>12</v>
      </c>
      <c r="H7974" s="1">
        <v>45276</v>
      </c>
      <c r="I7974" s="4" t="str">
        <f t="shared" si="870"/>
        <v>Juice</v>
      </c>
      <c r="J7974" s="6">
        <f t="shared" si="871"/>
        <v>4</v>
      </c>
      <c r="K7974" s="6">
        <f t="shared" si="872"/>
        <v>3</v>
      </c>
      <c r="L7974" s="6">
        <f t="shared" si="869"/>
        <v>12</v>
      </c>
      <c r="M7974" t="str">
        <f t="shared" si="873"/>
        <v>Default mode</v>
      </c>
      <c r="N7974" t="str">
        <f t="shared" si="874"/>
        <v>UNKNOWN</v>
      </c>
      <c r="O7974" s="8">
        <f t="shared" si="875"/>
        <v>45276</v>
      </c>
    </row>
    <row r="7975" spans="1:15" x14ac:dyDescent="0.35">
      <c r="A7975" t="s">
        <v>7996</v>
      </c>
      <c r="B7975" s="4" t="s">
        <v>9</v>
      </c>
      <c r="C7975">
        <v>4</v>
      </c>
      <c r="D7975">
        <v>2</v>
      </c>
      <c r="E7975">
        <v>8</v>
      </c>
      <c r="H7975" s="1">
        <v>45268</v>
      </c>
      <c r="I7975" s="4" t="str">
        <f t="shared" si="870"/>
        <v>Coffee</v>
      </c>
      <c r="J7975" s="6">
        <f t="shared" si="871"/>
        <v>4</v>
      </c>
      <c r="K7975" s="6">
        <f t="shared" si="872"/>
        <v>2</v>
      </c>
      <c r="L7975" s="6">
        <f t="shared" si="869"/>
        <v>8</v>
      </c>
      <c r="M7975" t="str">
        <f t="shared" si="873"/>
        <v>Default mode</v>
      </c>
      <c r="N7975" t="str">
        <f t="shared" si="874"/>
        <v>UNKNOWN</v>
      </c>
      <c r="O7975" s="8">
        <f t="shared" si="875"/>
        <v>45268</v>
      </c>
    </row>
    <row r="7976" spans="1:15" x14ac:dyDescent="0.35">
      <c r="A7976" t="s">
        <v>7997</v>
      </c>
      <c r="B7976" s="4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I7976" s="4" t="str">
        <f t="shared" si="870"/>
        <v>Sandwich</v>
      </c>
      <c r="J7976" s="6">
        <f t="shared" si="871"/>
        <v>3.0492227979274613</v>
      </c>
      <c r="K7976" s="6">
        <f t="shared" si="872"/>
        <v>4</v>
      </c>
      <c r="L7976" s="6">
        <f t="shared" si="869"/>
        <v>12</v>
      </c>
      <c r="M7976" t="str">
        <f t="shared" si="873"/>
        <v>Cash</v>
      </c>
      <c r="N7976" t="str">
        <f t="shared" si="874"/>
        <v>Takeaway</v>
      </c>
      <c r="O7976" s="8">
        <f t="shared" si="875"/>
        <v>44943</v>
      </c>
    </row>
    <row r="7977" spans="1:15" x14ac:dyDescent="0.35">
      <c r="A7977" t="s">
        <v>7998</v>
      </c>
      <c r="B7977" s="4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I7977" s="4" t="str">
        <f t="shared" si="870"/>
        <v>Cake</v>
      </c>
      <c r="J7977" s="6">
        <f t="shared" si="871"/>
        <v>4</v>
      </c>
      <c r="K7977" s="6">
        <f t="shared" si="872"/>
        <v>3</v>
      </c>
      <c r="L7977" s="6">
        <f t="shared" si="869"/>
        <v>12</v>
      </c>
      <c r="M7977" t="str">
        <f t="shared" si="873"/>
        <v>Cash</v>
      </c>
      <c r="N7977" t="str">
        <f t="shared" si="874"/>
        <v>Takeaway</v>
      </c>
      <c r="O7977" s="8">
        <f t="shared" si="875"/>
        <v>45143</v>
      </c>
    </row>
    <row r="7978" spans="1:15" x14ac:dyDescent="0.35">
      <c r="A7978" t="s">
        <v>7999</v>
      </c>
      <c r="B7978" s="4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  <c r="I7978" s="4" t="str">
        <f t="shared" si="870"/>
        <v>Juice</v>
      </c>
      <c r="J7978" s="6">
        <f t="shared" si="871"/>
        <v>5</v>
      </c>
      <c r="K7978" s="6">
        <f t="shared" si="872"/>
        <v>3</v>
      </c>
      <c r="L7978" s="6">
        <f t="shared" si="869"/>
        <v>15</v>
      </c>
      <c r="M7978" t="str">
        <f t="shared" si="873"/>
        <v>Digital Wallet</v>
      </c>
      <c r="N7978" t="str">
        <f t="shared" si="874"/>
        <v>UNKNOWN</v>
      </c>
      <c r="O7978" s="8">
        <f t="shared" si="875"/>
        <v>45265</v>
      </c>
    </row>
    <row r="7979" spans="1:15" x14ac:dyDescent="0.35">
      <c r="A7979" t="s">
        <v>8000</v>
      </c>
      <c r="B7979" s="4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I7979" s="4" t="str">
        <f t="shared" si="870"/>
        <v>Cookie</v>
      </c>
      <c r="J7979" s="6">
        <f t="shared" si="871"/>
        <v>4</v>
      </c>
      <c r="K7979" s="6">
        <f t="shared" si="872"/>
        <v>1</v>
      </c>
      <c r="L7979" s="6">
        <f t="shared" si="869"/>
        <v>4</v>
      </c>
      <c r="M7979" t="str">
        <f t="shared" si="873"/>
        <v>Cash</v>
      </c>
      <c r="N7979" t="str">
        <f t="shared" si="874"/>
        <v>Takeaway</v>
      </c>
      <c r="O7979" s="8">
        <f t="shared" si="875"/>
        <v>45110</v>
      </c>
    </row>
    <row r="7980" spans="1:15" x14ac:dyDescent="0.35">
      <c r="A7980" t="s">
        <v>8001</v>
      </c>
      <c r="B7980" s="4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I7980" s="4" t="str">
        <f t="shared" si="870"/>
        <v>Sandwich</v>
      </c>
      <c r="J7980" s="6">
        <f t="shared" si="871"/>
        <v>5</v>
      </c>
      <c r="K7980" s="6">
        <f t="shared" si="872"/>
        <v>4</v>
      </c>
      <c r="L7980" s="6">
        <f t="shared" si="869"/>
        <v>20</v>
      </c>
      <c r="M7980" t="str">
        <f t="shared" si="873"/>
        <v>Default mode</v>
      </c>
      <c r="N7980" t="str">
        <f t="shared" si="874"/>
        <v>Takeaway</v>
      </c>
      <c r="O7980" s="8">
        <f t="shared" si="875"/>
        <v>45250</v>
      </c>
    </row>
    <row r="7981" spans="1:15" x14ac:dyDescent="0.35">
      <c r="A7981" t="s">
        <v>8002</v>
      </c>
      <c r="B7981" s="4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I7981" s="4" t="str">
        <f t="shared" si="870"/>
        <v>Salad</v>
      </c>
      <c r="J7981" s="6">
        <f t="shared" si="871"/>
        <v>3</v>
      </c>
      <c r="K7981" s="6">
        <f t="shared" si="872"/>
        <v>5</v>
      </c>
      <c r="L7981" s="6">
        <f t="shared" si="869"/>
        <v>15</v>
      </c>
      <c r="M7981" t="str">
        <f t="shared" si="873"/>
        <v>Default mode</v>
      </c>
      <c r="N7981" t="str">
        <f t="shared" si="874"/>
        <v>Takeaway</v>
      </c>
      <c r="O7981" s="8">
        <f t="shared" si="875"/>
        <v>45137</v>
      </c>
    </row>
    <row r="7982" spans="1:15" x14ac:dyDescent="0.35">
      <c r="A7982" t="s">
        <v>8003</v>
      </c>
      <c r="B7982" s="4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I7982" s="4" t="str">
        <f t="shared" si="870"/>
        <v>Cake</v>
      </c>
      <c r="J7982" s="6">
        <f t="shared" si="871"/>
        <v>4</v>
      </c>
      <c r="K7982" s="6">
        <f t="shared" si="872"/>
        <v>3</v>
      </c>
      <c r="L7982" s="6">
        <f t="shared" si="869"/>
        <v>12</v>
      </c>
      <c r="M7982" t="str">
        <f t="shared" si="873"/>
        <v>Cash</v>
      </c>
      <c r="N7982" t="str">
        <f t="shared" si="874"/>
        <v>UNKNOWN</v>
      </c>
      <c r="O7982" s="8">
        <f t="shared" si="875"/>
        <v>45083</v>
      </c>
    </row>
    <row r="7983" spans="1:15" x14ac:dyDescent="0.35">
      <c r="A7983" t="s">
        <v>8004</v>
      </c>
      <c r="B7983" s="4" t="s">
        <v>25</v>
      </c>
      <c r="C7983">
        <v>1</v>
      </c>
      <c r="D7983">
        <v>4</v>
      </c>
      <c r="E7983">
        <v>4</v>
      </c>
      <c r="H7983" s="1">
        <v>45078</v>
      </c>
      <c r="I7983" s="4" t="str">
        <f t="shared" si="870"/>
        <v>Smoothie</v>
      </c>
      <c r="J7983" s="6">
        <f t="shared" si="871"/>
        <v>1</v>
      </c>
      <c r="K7983" s="6">
        <f t="shared" si="872"/>
        <v>4</v>
      </c>
      <c r="L7983" s="6">
        <f t="shared" si="869"/>
        <v>4</v>
      </c>
      <c r="M7983" t="str">
        <f t="shared" si="873"/>
        <v>Default mode</v>
      </c>
      <c r="N7983" t="str">
        <f t="shared" si="874"/>
        <v>UNKNOWN</v>
      </c>
      <c r="O7983" s="8">
        <f t="shared" si="875"/>
        <v>45078</v>
      </c>
    </row>
    <row r="7984" spans="1:15" x14ac:dyDescent="0.35">
      <c r="A7984" t="s">
        <v>8005</v>
      </c>
      <c r="B7984" s="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I7984" s="4" t="str">
        <f t="shared" si="870"/>
        <v>Cookie</v>
      </c>
      <c r="J7984" s="6">
        <f t="shared" si="871"/>
        <v>2</v>
      </c>
      <c r="K7984" s="6">
        <f t="shared" si="872"/>
        <v>1</v>
      </c>
      <c r="L7984" s="6">
        <f t="shared" si="869"/>
        <v>2</v>
      </c>
      <c r="M7984" t="str">
        <f t="shared" si="873"/>
        <v>Default mode</v>
      </c>
      <c r="N7984" t="str">
        <f t="shared" si="874"/>
        <v>Takeaway</v>
      </c>
      <c r="O7984" s="8">
        <f t="shared" si="875"/>
        <v>45263</v>
      </c>
    </row>
    <row r="7985" spans="1:15" x14ac:dyDescent="0.35">
      <c r="A7985" t="s">
        <v>8006</v>
      </c>
      <c r="B7985" s="4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I7985" s="4" t="str">
        <f t="shared" si="870"/>
        <v>Sandwich</v>
      </c>
      <c r="J7985" s="6">
        <f t="shared" si="871"/>
        <v>3</v>
      </c>
      <c r="K7985" s="6">
        <f t="shared" si="872"/>
        <v>4</v>
      </c>
      <c r="L7985" s="6">
        <f t="shared" si="869"/>
        <v>12</v>
      </c>
      <c r="M7985" t="str">
        <f t="shared" si="873"/>
        <v>Credit Card</v>
      </c>
      <c r="N7985" t="str">
        <f t="shared" si="874"/>
        <v>UNKNOWN</v>
      </c>
      <c r="O7985" s="8">
        <f t="shared" si="875"/>
        <v>44986</v>
      </c>
    </row>
    <row r="7986" spans="1:15" x14ac:dyDescent="0.35">
      <c r="A7986" t="s">
        <v>8007</v>
      </c>
      <c r="B7986" s="4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I7986" s="4" t="str">
        <f t="shared" si="870"/>
        <v>Juice</v>
      </c>
      <c r="J7986" s="6">
        <f t="shared" si="871"/>
        <v>3</v>
      </c>
      <c r="K7986" s="6">
        <f t="shared" si="872"/>
        <v>3</v>
      </c>
      <c r="L7986" s="6">
        <f t="shared" si="869"/>
        <v>9</v>
      </c>
      <c r="M7986" t="str">
        <f t="shared" si="873"/>
        <v>Credit Card</v>
      </c>
      <c r="N7986" t="str">
        <f t="shared" si="874"/>
        <v>In-store</v>
      </c>
      <c r="O7986" s="8">
        <f t="shared" si="875"/>
        <v>45161</v>
      </c>
    </row>
    <row r="7987" spans="1:15" x14ac:dyDescent="0.35">
      <c r="A7987" t="s">
        <v>8008</v>
      </c>
      <c r="B7987" s="4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  <c r="I7987" s="4" t="str">
        <f t="shared" si="870"/>
        <v>Coffee</v>
      </c>
      <c r="J7987" s="6">
        <f t="shared" si="871"/>
        <v>3</v>
      </c>
      <c r="K7987" s="6">
        <f t="shared" si="872"/>
        <v>2</v>
      </c>
      <c r="L7987" s="6">
        <f t="shared" si="869"/>
        <v>6</v>
      </c>
      <c r="M7987" t="str">
        <f t="shared" si="873"/>
        <v>Credit Card</v>
      </c>
      <c r="N7987" t="str">
        <f t="shared" si="874"/>
        <v>Cafe</v>
      </c>
      <c r="O7987" s="8">
        <f t="shared" si="875"/>
        <v>45011</v>
      </c>
    </row>
    <row r="7988" spans="1:15" x14ac:dyDescent="0.35">
      <c r="A7988" t="s">
        <v>8009</v>
      </c>
      <c r="B7988" s="4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I7988" s="4" t="str">
        <f t="shared" si="870"/>
        <v>Juice</v>
      </c>
      <c r="J7988" s="6">
        <f t="shared" si="871"/>
        <v>4</v>
      </c>
      <c r="K7988" s="6">
        <f t="shared" si="872"/>
        <v>3</v>
      </c>
      <c r="L7988" s="6">
        <f t="shared" si="869"/>
        <v>12</v>
      </c>
      <c r="M7988" t="str">
        <f t="shared" si="873"/>
        <v>Default mode</v>
      </c>
      <c r="N7988" t="str">
        <f t="shared" si="874"/>
        <v>In-store</v>
      </c>
      <c r="O7988" s="8">
        <f t="shared" si="875"/>
        <v>44974</v>
      </c>
    </row>
    <row r="7989" spans="1:15" x14ac:dyDescent="0.35">
      <c r="A7989" t="s">
        <v>8010</v>
      </c>
      <c r="B7989" s="4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  <c r="I7989" s="4" t="str">
        <f t="shared" si="870"/>
        <v>Juice</v>
      </c>
      <c r="J7989" s="6">
        <f t="shared" si="871"/>
        <v>4</v>
      </c>
      <c r="K7989" s="6">
        <f t="shared" si="872"/>
        <v>3.0778301886792452</v>
      </c>
      <c r="L7989" s="6">
        <f t="shared" si="869"/>
        <v>12</v>
      </c>
      <c r="M7989" t="str">
        <f t="shared" si="873"/>
        <v>Cash</v>
      </c>
      <c r="N7989" t="str">
        <f t="shared" si="874"/>
        <v>UNKNOWN</v>
      </c>
      <c r="O7989" s="8">
        <f t="shared" si="875"/>
        <v>44953</v>
      </c>
    </row>
    <row r="7990" spans="1:15" x14ac:dyDescent="0.35">
      <c r="A7990" t="s">
        <v>8011</v>
      </c>
      <c r="B7990" s="4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I7990" s="4" t="str">
        <f t="shared" si="870"/>
        <v>Tea</v>
      </c>
      <c r="J7990" s="6">
        <f t="shared" si="871"/>
        <v>5</v>
      </c>
      <c r="K7990" s="6">
        <f t="shared" si="872"/>
        <v>1.5</v>
      </c>
      <c r="L7990" s="6">
        <f t="shared" si="869"/>
        <v>7.5</v>
      </c>
      <c r="M7990" t="str">
        <f t="shared" si="873"/>
        <v>Default mode</v>
      </c>
      <c r="N7990" t="str">
        <f t="shared" si="874"/>
        <v>Takeaway</v>
      </c>
      <c r="O7990" s="8">
        <f t="shared" si="875"/>
        <v>45072</v>
      </c>
    </row>
    <row r="7991" spans="1:15" x14ac:dyDescent="0.35">
      <c r="A7991" t="s">
        <v>8012</v>
      </c>
      <c r="B7991" s="4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I7991" s="4" t="str">
        <f t="shared" si="870"/>
        <v>Sandwich</v>
      </c>
      <c r="J7991" s="6">
        <f t="shared" si="871"/>
        <v>3</v>
      </c>
      <c r="K7991" s="6">
        <f t="shared" si="872"/>
        <v>4</v>
      </c>
      <c r="L7991" s="6">
        <f t="shared" si="869"/>
        <v>12</v>
      </c>
      <c r="M7991" t="str">
        <f t="shared" si="873"/>
        <v>Cash</v>
      </c>
      <c r="N7991" t="str">
        <f t="shared" si="874"/>
        <v>In-store</v>
      </c>
      <c r="O7991" s="8">
        <f t="shared" si="875"/>
        <v>45028</v>
      </c>
    </row>
    <row r="7992" spans="1:15" x14ac:dyDescent="0.35">
      <c r="A7992" t="s">
        <v>8013</v>
      </c>
      <c r="B7992" s="4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  <c r="I7992" s="4" t="str">
        <f t="shared" si="870"/>
        <v>Cookie</v>
      </c>
      <c r="J7992" s="6">
        <f t="shared" si="871"/>
        <v>3</v>
      </c>
      <c r="K7992" s="6">
        <f t="shared" si="872"/>
        <v>1</v>
      </c>
      <c r="L7992" s="6">
        <f t="shared" si="869"/>
        <v>3</v>
      </c>
      <c r="M7992" t="str">
        <f t="shared" si="873"/>
        <v>UNKNOWN</v>
      </c>
      <c r="N7992" t="str">
        <f t="shared" si="874"/>
        <v>Takeaway</v>
      </c>
      <c r="O7992" s="8">
        <f t="shared" si="875"/>
        <v>45078</v>
      </c>
    </row>
    <row r="7993" spans="1:15" x14ac:dyDescent="0.35">
      <c r="A7993" t="s">
        <v>8014</v>
      </c>
      <c r="B7993" s="4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  <c r="I7993" s="4" t="str">
        <f t="shared" si="870"/>
        <v>Salad</v>
      </c>
      <c r="J7993" s="6">
        <f t="shared" si="871"/>
        <v>2</v>
      </c>
      <c r="K7993" s="6">
        <f t="shared" si="872"/>
        <v>3.0792650918635172</v>
      </c>
      <c r="L7993" s="6">
        <f t="shared" si="869"/>
        <v>10</v>
      </c>
      <c r="M7993" t="str">
        <f t="shared" si="873"/>
        <v>Cash</v>
      </c>
      <c r="N7993" t="str">
        <f t="shared" si="874"/>
        <v>UNKNOWN</v>
      </c>
      <c r="O7993" s="8">
        <f t="shared" si="875"/>
        <v>45214</v>
      </c>
    </row>
    <row r="7994" spans="1:15" x14ac:dyDescent="0.35">
      <c r="A7994" t="s">
        <v>8015</v>
      </c>
      <c r="B7994" s="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I7994" s="4" t="str">
        <f t="shared" si="870"/>
        <v>Juice</v>
      </c>
      <c r="J7994" s="6">
        <f t="shared" si="871"/>
        <v>3</v>
      </c>
      <c r="K7994" s="6">
        <f t="shared" si="872"/>
        <v>3</v>
      </c>
      <c r="L7994" s="6">
        <f t="shared" si="869"/>
        <v>9</v>
      </c>
      <c r="M7994" t="str">
        <f t="shared" si="873"/>
        <v>Credit Card</v>
      </c>
      <c r="N7994" t="str">
        <f t="shared" si="874"/>
        <v>UNKNOWN</v>
      </c>
      <c r="O7994" s="8">
        <f t="shared" si="875"/>
        <v>45190</v>
      </c>
    </row>
    <row r="7995" spans="1:15" x14ac:dyDescent="0.35">
      <c r="A7995" t="s">
        <v>8016</v>
      </c>
      <c r="B7995" s="4" t="s">
        <v>13</v>
      </c>
      <c r="C7995">
        <v>5</v>
      </c>
      <c r="D7995">
        <v>3</v>
      </c>
      <c r="E7995">
        <v>15</v>
      </c>
      <c r="H7995" s="1">
        <v>45212</v>
      </c>
      <c r="I7995" s="4" t="str">
        <f t="shared" si="870"/>
        <v>Cake</v>
      </c>
      <c r="J7995" s="6">
        <f t="shared" si="871"/>
        <v>5</v>
      </c>
      <c r="K7995" s="6">
        <f t="shared" si="872"/>
        <v>3</v>
      </c>
      <c r="L7995" s="6">
        <f t="shared" si="869"/>
        <v>15</v>
      </c>
      <c r="M7995" t="str">
        <f t="shared" si="873"/>
        <v>Default mode</v>
      </c>
      <c r="N7995" t="str">
        <f t="shared" si="874"/>
        <v>UNKNOWN</v>
      </c>
      <c r="O7995" s="8">
        <f t="shared" si="875"/>
        <v>45212</v>
      </c>
    </row>
    <row r="7996" spans="1:15" x14ac:dyDescent="0.35">
      <c r="A7996" t="s">
        <v>8017</v>
      </c>
      <c r="B7996" s="4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I7996" s="4" t="str">
        <f t="shared" si="870"/>
        <v>Smoothie</v>
      </c>
      <c r="J7996" s="6">
        <f t="shared" si="871"/>
        <v>2</v>
      </c>
      <c r="K7996" s="6">
        <f t="shared" si="872"/>
        <v>4</v>
      </c>
      <c r="L7996" s="6">
        <f t="shared" si="869"/>
        <v>8</v>
      </c>
      <c r="M7996" t="str">
        <f t="shared" si="873"/>
        <v>Credit Card</v>
      </c>
      <c r="N7996" t="str">
        <f t="shared" si="874"/>
        <v>UNKNOWN</v>
      </c>
      <c r="O7996" s="8">
        <f t="shared" si="875"/>
        <v>45121</v>
      </c>
    </row>
    <row r="7997" spans="1:15" x14ac:dyDescent="0.35">
      <c r="A7997" t="s">
        <v>8018</v>
      </c>
      <c r="B7997" s="4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  <c r="I7997" s="4" t="str">
        <f t="shared" si="870"/>
        <v>Smoothie</v>
      </c>
      <c r="J7997" s="6">
        <f t="shared" si="871"/>
        <v>3</v>
      </c>
      <c r="K7997" s="6">
        <f t="shared" si="872"/>
        <v>4</v>
      </c>
      <c r="L7997" s="6">
        <f t="shared" si="869"/>
        <v>12</v>
      </c>
      <c r="M7997" t="str">
        <f t="shared" si="873"/>
        <v>Digital Wallet</v>
      </c>
      <c r="N7997" t="str">
        <f t="shared" si="874"/>
        <v>UNKNOWN</v>
      </c>
      <c r="O7997" s="8">
        <f t="shared" si="875"/>
        <v>45101</v>
      </c>
    </row>
    <row r="7998" spans="1:15" x14ac:dyDescent="0.35">
      <c r="A7998" t="s">
        <v>8019</v>
      </c>
      <c r="B7998" s="4" t="s">
        <v>39</v>
      </c>
      <c r="C7998">
        <v>5</v>
      </c>
      <c r="D7998">
        <v>3</v>
      </c>
      <c r="E7998">
        <v>15</v>
      </c>
      <c r="H7998" s="1">
        <v>45187</v>
      </c>
      <c r="I7998" s="4" t="str">
        <f t="shared" si="870"/>
        <v>Juice</v>
      </c>
      <c r="J7998" s="6">
        <f t="shared" si="871"/>
        <v>5</v>
      </c>
      <c r="K7998" s="6">
        <f t="shared" si="872"/>
        <v>3</v>
      </c>
      <c r="L7998" s="6">
        <f t="shared" si="869"/>
        <v>15</v>
      </c>
      <c r="M7998" t="str">
        <f t="shared" si="873"/>
        <v>Default mode</v>
      </c>
      <c r="N7998" t="str">
        <f t="shared" si="874"/>
        <v>UNKNOWN</v>
      </c>
      <c r="O7998" s="8">
        <f t="shared" si="875"/>
        <v>45187</v>
      </c>
    </row>
    <row r="7999" spans="1:15" x14ac:dyDescent="0.35">
      <c r="A7999" t="s">
        <v>8020</v>
      </c>
      <c r="B7999" s="4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I7999" s="4" t="str">
        <f t="shared" si="870"/>
        <v>Juice</v>
      </c>
      <c r="J7999" s="6">
        <f t="shared" si="871"/>
        <v>4</v>
      </c>
      <c r="K7999" s="6">
        <f t="shared" si="872"/>
        <v>3</v>
      </c>
      <c r="L7999" s="6">
        <f t="shared" si="869"/>
        <v>12</v>
      </c>
      <c r="M7999" t="str">
        <f t="shared" si="873"/>
        <v>Default mode</v>
      </c>
      <c r="N7999" t="str">
        <f t="shared" si="874"/>
        <v>Takeaway</v>
      </c>
      <c r="O7999" s="8">
        <f t="shared" si="875"/>
        <v>45240</v>
      </c>
    </row>
    <row r="8000" spans="1:15" x14ac:dyDescent="0.35">
      <c r="A8000" t="s">
        <v>8021</v>
      </c>
      <c r="B8000" s="4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I8000" s="4" t="str">
        <f t="shared" si="870"/>
        <v>Cookie</v>
      </c>
      <c r="J8000" s="6">
        <f t="shared" si="871"/>
        <v>4</v>
      </c>
      <c r="K8000" s="6">
        <f t="shared" si="872"/>
        <v>1</v>
      </c>
      <c r="L8000" s="6">
        <f t="shared" si="869"/>
        <v>4</v>
      </c>
      <c r="M8000" t="str">
        <f t="shared" si="873"/>
        <v>Default mode</v>
      </c>
      <c r="N8000" t="str">
        <f t="shared" si="874"/>
        <v>Takeaway</v>
      </c>
      <c r="O8000" s="8">
        <f t="shared" si="875"/>
        <v>45057</v>
      </c>
    </row>
    <row r="8001" spans="1:15" x14ac:dyDescent="0.35">
      <c r="A8001" t="s">
        <v>8022</v>
      </c>
      <c r="B8001" s="4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I8001" s="4" t="str">
        <f t="shared" si="870"/>
        <v>Juice</v>
      </c>
      <c r="J8001" s="6">
        <f t="shared" si="871"/>
        <v>3</v>
      </c>
      <c r="K8001" s="6">
        <f t="shared" si="872"/>
        <v>3</v>
      </c>
      <c r="L8001" s="6">
        <f t="shared" si="869"/>
        <v>9</v>
      </c>
      <c r="M8001" t="str">
        <f t="shared" si="873"/>
        <v>Credit Card</v>
      </c>
      <c r="N8001" t="str">
        <f t="shared" si="874"/>
        <v>UNKNOWN</v>
      </c>
      <c r="O8001" s="8">
        <f t="shared" si="875"/>
        <v>44950</v>
      </c>
    </row>
    <row r="8002" spans="1:15" x14ac:dyDescent="0.35">
      <c r="A8002" t="s">
        <v>8023</v>
      </c>
      <c r="B8002" s="4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I8002" s="4" t="str">
        <f t="shared" si="870"/>
        <v>Juice</v>
      </c>
      <c r="J8002" s="6">
        <f t="shared" si="871"/>
        <v>5</v>
      </c>
      <c r="K8002" s="6">
        <f t="shared" si="872"/>
        <v>3</v>
      </c>
      <c r="L8002" s="6">
        <f t="shared" ref="L8002:L8065" si="876">IF(ISBLANK(E8002),PRODUCT(J8002,K8002),IF(E8002="ERROR",PRODUCT(J8002,K8002),IF(E8002="UNKNOWN",PRODUCT(J8002,K8002),E8002)))</f>
        <v>15</v>
      </c>
      <c r="M8002" t="str">
        <f t="shared" si="873"/>
        <v>Cash</v>
      </c>
      <c r="N8002" t="str">
        <f t="shared" si="874"/>
        <v>Takeaway</v>
      </c>
      <c r="O8002" s="8">
        <f t="shared" si="875"/>
        <v>45081</v>
      </c>
    </row>
    <row r="8003" spans="1:15" x14ac:dyDescent="0.35">
      <c r="A8003" t="s">
        <v>8024</v>
      </c>
      <c r="B8003" s="4" t="s">
        <v>65</v>
      </c>
      <c r="C8003">
        <v>5</v>
      </c>
      <c r="D8003">
        <v>1.5</v>
      </c>
      <c r="H8003" s="1">
        <v>44963</v>
      </c>
      <c r="I8003" s="4" t="str">
        <f t="shared" ref="I8003:I8066" si="877">IF(ISBLANK(B8003),"UNKNOWN",IF(B8003="ERROR","Juice",B8003))</f>
        <v>Tea</v>
      </c>
      <c r="J8003" s="6">
        <f t="shared" ref="J8003:J8066" si="878">IF(ISBLANK(C8003),E8003/D8003,IF(C8003="ERROR",AVERAGE(C8003:C18002),IF(C8003="UNKNOWN",MEDIAN(C8003:C18002),C8003)))</f>
        <v>5</v>
      </c>
      <c r="K8003" s="6">
        <f t="shared" ref="K8003:K8066" si="879">IF(ISBLANK(D8003),0,IF(D8003="ERROR",AVERAGE(D8003:D18002),IF(D8003="UNKNOWN",MEDIAN(D8003:D18002),D8003)))</f>
        <v>1.5</v>
      </c>
      <c r="L8003" s="6">
        <f t="shared" si="876"/>
        <v>7.5</v>
      </c>
      <c r="M8003" t="str">
        <f t="shared" ref="M8003:M8066" si="880">IF(ISBLANK(F8003),"Default mode",IF(F8003="ERROR","Cash",F8003))</f>
        <v>Default mode</v>
      </c>
      <c r="N8003" t="str">
        <f t="shared" ref="N8003:N8066" si="881">IF(ISBLANK(G8003),"UNKNOWN",IF(G8003="ERROR","Cafe",G8003))</f>
        <v>UNKNOWN</v>
      </c>
      <c r="O8003" s="8">
        <f t="shared" ref="O8003:O8066" si="882">IF(ISBLANK(H8003),DATE(2023,1,1),IF(H8003="ERROR",DATE(2023,6,1),IF(H8003="UNKNOWN",DATE(2023,1,1),H8003)))</f>
        <v>44963</v>
      </c>
    </row>
    <row r="8004" spans="1:15" x14ac:dyDescent="0.35">
      <c r="A8004" t="s">
        <v>8025</v>
      </c>
      <c r="B8004" s="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I8004" s="4" t="str">
        <f t="shared" si="877"/>
        <v>UNKNOWN</v>
      </c>
      <c r="J8004" s="6">
        <f t="shared" si="878"/>
        <v>5</v>
      </c>
      <c r="K8004" s="6">
        <f t="shared" si="879"/>
        <v>1</v>
      </c>
      <c r="L8004" s="6">
        <f t="shared" si="876"/>
        <v>5</v>
      </c>
      <c r="M8004" t="str">
        <f t="shared" si="880"/>
        <v>Credit Card</v>
      </c>
      <c r="N8004" t="str">
        <f t="shared" si="881"/>
        <v>In-store</v>
      </c>
      <c r="O8004" s="8">
        <f t="shared" si="882"/>
        <v>45182</v>
      </c>
    </row>
    <row r="8005" spans="1:15" x14ac:dyDescent="0.35">
      <c r="A8005" t="s">
        <v>8026</v>
      </c>
      <c r="B8005" s="4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I8005" s="4" t="str">
        <f t="shared" si="877"/>
        <v>Cake</v>
      </c>
      <c r="J8005" s="6">
        <f t="shared" si="878"/>
        <v>4</v>
      </c>
      <c r="K8005" s="6">
        <f t="shared" si="879"/>
        <v>0</v>
      </c>
      <c r="L8005" s="6">
        <f t="shared" si="876"/>
        <v>12</v>
      </c>
      <c r="M8005" t="str">
        <f t="shared" si="880"/>
        <v>Credit Card</v>
      </c>
      <c r="N8005" t="str">
        <f t="shared" si="881"/>
        <v>Takeaway</v>
      </c>
      <c r="O8005" s="8">
        <f t="shared" si="882"/>
        <v>45119</v>
      </c>
    </row>
    <row r="8006" spans="1:15" x14ac:dyDescent="0.35">
      <c r="A8006" t="s">
        <v>8027</v>
      </c>
      <c r="B8006" s="4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  <c r="I8006" s="4" t="str">
        <f t="shared" si="877"/>
        <v>Cake</v>
      </c>
      <c r="J8006" s="6">
        <f t="shared" si="878"/>
        <v>3</v>
      </c>
      <c r="K8006" s="6">
        <f t="shared" si="879"/>
        <v>3</v>
      </c>
      <c r="L8006" s="6">
        <f t="shared" si="876"/>
        <v>9</v>
      </c>
      <c r="M8006" t="str">
        <f t="shared" si="880"/>
        <v>UNKNOWN</v>
      </c>
      <c r="N8006" t="str">
        <f t="shared" si="881"/>
        <v>UNKNOWN</v>
      </c>
      <c r="O8006" s="8">
        <f t="shared" si="882"/>
        <v>45101</v>
      </c>
    </row>
    <row r="8007" spans="1:15" x14ac:dyDescent="0.35">
      <c r="A8007" t="s">
        <v>8028</v>
      </c>
      <c r="B8007" s="4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  <c r="I8007" s="4" t="str">
        <f t="shared" si="877"/>
        <v>Coffee</v>
      </c>
      <c r="J8007" s="6">
        <f t="shared" si="878"/>
        <v>4</v>
      </c>
      <c r="K8007" s="6">
        <f t="shared" si="879"/>
        <v>2</v>
      </c>
      <c r="L8007" s="6">
        <f t="shared" si="876"/>
        <v>8</v>
      </c>
      <c r="M8007" t="str">
        <f t="shared" si="880"/>
        <v>Digital Wallet</v>
      </c>
      <c r="N8007" t="str">
        <f t="shared" si="881"/>
        <v>Takeaway</v>
      </c>
      <c r="O8007" s="8">
        <f t="shared" si="882"/>
        <v>45109</v>
      </c>
    </row>
    <row r="8008" spans="1:15" x14ac:dyDescent="0.35">
      <c r="A8008" t="s">
        <v>8029</v>
      </c>
      <c r="B8008" s="4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I8008" s="4" t="str">
        <f t="shared" si="877"/>
        <v>Smoothie</v>
      </c>
      <c r="J8008" s="6">
        <f t="shared" si="878"/>
        <v>4</v>
      </c>
      <c r="K8008" s="6">
        <f t="shared" si="879"/>
        <v>4</v>
      </c>
      <c r="L8008" s="6">
        <f t="shared" si="876"/>
        <v>16</v>
      </c>
      <c r="M8008" t="str">
        <f t="shared" si="880"/>
        <v>Default mode</v>
      </c>
      <c r="N8008" t="str">
        <f t="shared" si="881"/>
        <v>Takeaway</v>
      </c>
      <c r="O8008" s="8">
        <f t="shared" si="882"/>
        <v>45266</v>
      </c>
    </row>
    <row r="8009" spans="1:15" x14ac:dyDescent="0.35">
      <c r="A8009" t="s">
        <v>8030</v>
      </c>
      <c r="B8009" s="4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  <c r="I8009" s="4" t="str">
        <f t="shared" si="877"/>
        <v>Cookie</v>
      </c>
      <c r="J8009" s="6">
        <f t="shared" si="878"/>
        <v>1</v>
      </c>
      <c r="K8009" s="6">
        <f t="shared" si="879"/>
        <v>1</v>
      </c>
      <c r="L8009" s="6">
        <f t="shared" si="876"/>
        <v>1</v>
      </c>
      <c r="M8009" t="str">
        <f t="shared" si="880"/>
        <v>UNKNOWN</v>
      </c>
      <c r="N8009" t="str">
        <f t="shared" si="881"/>
        <v>In-store</v>
      </c>
      <c r="O8009" s="8">
        <f t="shared" si="882"/>
        <v>44959</v>
      </c>
    </row>
    <row r="8010" spans="1:15" x14ac:dyDescent="0.35">
      <c r="A8010" t="s">
        <v>8031</v>
      </c>
      <c r="B8010" s="4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I8010" s="4" t="str">
        <f t="shared" si="877"/>
        <v>Cookie</v>
      </c>
      <c r="J8010" s="6">
        <f t="shared" si="878"/>
        <v>4</v>
      </c>
      <c r="K8010" s="6">
        <f t="shared" si="879"/>
        <v>1</v>
      </c>
      <c r="L8010" s="6">
        <f t="shared" si="876"/>
        <v>4</v>
      </c>
      <c r="M8010" t="str">
        <f t="shared" si="880"/>
        <v>Default mode</v>
      </c>
      <c r="N8010" t="str">
        <f t="shared" si="881"/>
        <v>Takeaway</v>
      </c>
      <c r="O8010" s="8">
        <f t="shared" si="882"/>
        <v>45146</v>
      </c>
    </row>
    <row r="8011" spans="1:15" x14ac:dyDescent="0.35">
      <c r="A8011" t="s">
        <v>8032</v>
      </c>
      <c r="B8011" s="4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I8011" s="4" t="str">
        <f t="shared" si="877"/>
        <v>Coffee</v>
      </c>
      <c r="J8011" s="6">
        <f t="shared" si="878"/>
        <v>2</v>
      </c>
      <c r="K8011" s="6">
        <f t="shared" si="879"/>
        <v>2</v>
      </c>
      <c r="L8011" s="6">
        <f t="shared" si="876"/>
        <v>4</v>
      </c>
      <c r="M8011" t="str">
        <f t="shared" si="880"/>
        <v>Credit Card</v>
      </c>
      <c r="N8011" t="str">
        <f t="shared" si="881"/>
        <v>In-store</v>
      </c>
      <c r="O8011" s="8">
        <f t="shared" si="882"/>
        <v>45262</v>
      </c>
    </row>
    <row r="8012" spans="1:15" x14ac:dyDescent="0.35">
      <c r="A8012" t="s">
        <v>8033</v>
      </c>
      <c r="B8012" s="4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I8012" s="4" t="str">
        <f t="shared" si="877"/>
        <v>Cookie</v>
      </c>
      <c r="J8012" s="6">
        <f t="shared" si="878"/>
        <v>2</v>
      </c>
      <c r="K8012" s="6">
        <f t="shared" si="879"/>
        <v>1</v>
      </c>
      <c r="L8012" s="6">
        <f t="shared" si="876"/>
        <v>2</v>
      </c>
      <c r="M8012" t="str">
        <f t="shared" si="880"/>
        <v>Default mode</v>
      </c>
      <c r="N8012" t="str">
        <f t="shared" si="881"/>
        <v>Takeaway</v>
      </c>
      <c r="O8012" s="8">
        <f t="shared" si="882"/>
        <v>45192</v>
      </c>
    </row>
    <row r="8013" spans="1:15" x14ac:dyDescent="0.35">
      <c r="A8013" t="s">
        <v>8034</v>
      </c>
      <c r="B8013" s="4" t="s">
        <v>13</v>
      </c>
      <c r="C8013">
        <v>3</v>
      </c>
      <c r="D8013">
        <v>3</v>
      </c>
      <c r="E8013">
        <v>9</v>
      </c>
      <c r="H8013" s="1">
        <v>45215</v>
      </c>
      <c r="I8013" s="4" t="str">
        <f t="shared" si="877"/>
        <v>Cake</v>
      </c>
      <c r="J8013" s="6">
        <f t="shared" si="878"/>
        <v>3</v>
      </c>
      <c r="K8013" s="6">
        <f t="shared" si="879"/>
        <v>3</v>
      </c>
      <c r="L8013" s="6">
        <f t="shared" si="876"/>
        <v>9</v>
      </c>
      <c r="M8013" t="str">
        <f t="shared" si="880"/>
        <v>Default mode</v>
      </c>
      <c r="N8013" t="str">
        <f t="shared" si="881"/>
        <v>UNKNOWN</v>
      </c>
      <c r="O8013" s="8">
        <f t="shared" si="882"/>
        <v>45215</v>
      </c>
    </row>
    <row r="8014" spans="1:15" x14ac:dyDescent="0.35">
      <c r="A8014" t="s">
        <v>8035</v>
      </c>
      <c r="B8014" s="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I8014" s="4" t="str">
        <f t="shared" si="877"/>
        <v>Sandwich</v>
      </c>
      <c r="J8014" s="6">
        <f t="shared" si="878"/>
        <v>3</v>
      </c>
      <c r="K8014" s="6">
        <f t="shared" si="879"/>
        <v>4</v>
      </c>
      <c r="L8014" s="6">
        <f t="shared" si="876"/>
        <v>12</v>
      </c>
      <c r="M8014" t="str">
        <f t="shared" si="880"/>
        <v>Cash</v>
      </c>
      <c r="N8014" t="str">
        <f t="shared" si="881"/>
        <v>UNKNOWN</v>
      </c>
      <c r="O8014" s="8">
        <f t="shared" si="882"/>
        <v>45039</v>
      </c>
    </row>
    <row r="8015" spans="1:15" x14ac:dyDescent="0.35">
      <c r="A8015" t="s">
        <v>8036</v>
      </c>
      <c r="B8015" s="4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I8015" s="4" t="str">
        <f t="shared" si="877"/>
        <v>Cake</v>
      </c>
      <c r="J8015" s="6">
        <f t="shared" si="878"/>
        <v>5</v>
      </c>
      <c r="K8015" s="6">
        <f t="shared" si="879"/>
        <v>3</v>
      </c>
      <c r="L8015" s="6">
        <f t="shared" si="876"/>
        <v>15</v>
      </c>
      <c r="M8015" t="str">
        <f t="shared" si="880"/>
        <v>Cash</v>
      </c>
      <c r="N8015" t="str">
        <f t="shared" si="881"/>
        <v>In-store</v>
      </c>
      <c r="O8015" s="8">
        <f t="shared" si="882"/>
        <v>45064</v>
      </c>
    </row>
    <row r="8016" spans="1:15" x14ac:dyDescent="0.35">
      <c r="A8016" t="s">
        <v>8037</v>
      </c>
      <c r="B8016" s="4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  <c r="I8016" s="4" t="str">
        <f t="shared" si="877"/>
        <v>Cookie</v>
      </c>
      <c r="J8016" s="6">
        <f t="shared" si="878"/>
        <v>2</v>
      </c>
      <c r="K8016" s="6">
        <f t="shared" si="879"/>
        <v>3.0851910828025479</v>
      </c>
      <c r="L8016" s="6">
        <f t="shared" si="876"/>
        <v>2</v>
      </c>
      <c r="M8016" t="str">
        <f t="shared" si="880"/>
        <v>Digital Wallet</v>
      </c>
      <c r="N8016" t="str">
        <f t="shared" si="881"/>
        <v>UNKNOWN</v>
      </c>
      <c r="O8016" s="8">
        <f t="shared" si="882"/>
        <v>45228</v>
      </c>
    </row>
    <row r="8017" spans="1:15" x14ac:dyDescent="0.35">
      <c r="A8017" t="s">
        <v>8038</v>
      </c>
      <c r="B8017" s="4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  <c r="I8017" s="4" t="str">
        <f t="shared" si="877"/>
        <v>Juice</v>
      </c>
      <c r="J8017" s="6">
        <f t="shared" si="878"/>
        <v>1</v>
      </c>
      <c r="K8017" s="6">
        <f t="shared" si="879"/>
        <v>3</v>
      </c>
      <c r="L8017" s="6">
        <f t="shared" si="876"/>
        <v>3</v>
      </c>
      <c r="M8017" t="str">
        <f t="shared" si="880"/>
        <v>Digital Wallet</v>
      </c>
      <c r="N8017" t="str">
        <f t="shared" si="881"/>
        <v>Takeaway</v>
      </c>
      <c r="O8017" s="8">
        <f t="shared" si="882"/>
        <v>44927</v>
      </c>
    </row>
    <row r="8018" spans="1:15" x14ac:dyDescent="0.35">
      <c r="A8018" t="s">
        <v>8039</v>
      </c>
      <c r="B8018" s="4" t="s">
        <v>9</v>
      </c>
      <c r="C8018">
        <v>5</v>
      </c>
      <c r="D8018">
        <v>2</v>
      </c>
      <c r="E8018">
        <v>10</v>
      </c>
      <c r="H8018" s="1">
        <v>45167</v>
      </c>
      <c r="I8018" s="4" t="str">
        <f t="shared" si="877"/>
        <v>Coffee</v>
      </c>
      <c r="J8018" s="6">
        <f t="shared" si="878"/>
        <v>5</v>
      </c>
      <c r="K8018" s="6">
        <f t="shared" si="879"/>
        <v>2</v>
      </c>
      <c r="L8018" s="6">
        <f t="shared" si="876"/>
        <v>10</v>
      </c>
      <c r="M8018" t="str">
        <f t="shared" si="880"/>
        <v>Default mode</v>
      </c>
      <c r="N8018" t="str">
        <f t="shared" si="881"/>
        <v>UNKNOWN</v>
      </c>
      <c r="O8018" s="8">
        <f t="shared" si="882"/>
        <v>45167</v>
      </c>
    </row>
    <row r="8019" spans="1:15" x14ac:dyDescent="0.35">
      <c r="A8019" t="s">
        <v>8040</v>
      </c>
      <c r="B8019" s="4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I8019" s="4" t="str">
        <f t="shared" si="877"/>
        <v>Salad</v>
      </c>
      <c r="J8019" s="6">
        <f t="shared" si="878"/>
        <v>1</v>
      </c>
      <c r="K8019" s="6">
        <f t="shared" si="879"/>
        <v>5</v>
      </c>
      <c r="L8019" s="6">
        <f t="shared" si="876"/>
        <v>5</v>
      </c>
      <c r="M8019" t="str">
        <f t="shared" si="880"/>
        <v>Default mode</v>
      </c>
      <c r="N8019" t="str">
        <f t="shared" si="881"/>
        <v>In-store</v>
      </c>
      <c r="O8019" s="8">
        <f t="shared" si="882"/>
        <v>44992</v>
      </c>
    </row>
    <row r="8020" spans="1:15" x14ac:dyDescent="0.35">
      <c r="A8020" t="s">
        <v>8041</v>
      </c>
      <c r="B8020" s="4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  <c r="I8020" s="4" t="str">
        <f t="shared" si="877"/>
        <v>Salad</v>
      </c>
      <c r="J8020" s="6">
        <f t="shared" si="878"/>
        <v>4</v>
      </c>
      <c r="K8020" s="6">
        <f t="shared" si="879"/>
        <v>5</v>
      </c>
      <c r="L8020" s="6">
        <f t="shared" si="876"/>
        <v>20</v>
      </c>
      <c r="M8020" t="str">
        <f t="shared" si="880"/>
        <v>Digital Wallet</v>
      </c>
      <c r="N8020" t="str">
        <f t="shared" si="881"/>
        <v>Cafe</v>
      </c>
      <c r="O8020" s="8">
        <f t="shared" si="882"/>
        <v>45289</v>
      </c>
    </row>
    <row r="8021" spans="1:15" x14ac:dyDescent="0.35">
      <c r="A8021" t="s">
        <v>8042</v>
      </c>
      <c r="B8021" s="4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I8021" s="4" t="str">
        <f t="shared" si="877"/>
        <v>Tea</v>
      </c>
      <c r="J8021" s="6">
        <f t="shared" si="878"/>
        <v>2</v>
      </c>
      <c r="K8021" s="6">
        <f t="shared" si="879"/>
        <v>1.5</v>
      </c>
      <c r="L8021" s="6">
        <f t="shared" si="876"/>
        <v>3</v>
      </c>
      <c r="M8021" t="str">
        <f t="shared" si="880"/>
        <v>Default mode</v>
      </c>
      <c r="N8021" t="str">
        <f t="shared" si="881"/>
        <v>Takeaway</v>
      </c>
      <c r="O8021" s="8">
        <f t="shared" si="882"/>
        <v>45093</v>
      </c>
    </row>
    <row r="8022" spans="1:15" x14ac:dyDescent="0.35">
      <c r="A8022" t="s">
        <v>8043</v>
      </c>
      <c r="B8022" s="4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  <c r="I8022" s="4" t="str">
        <f t="shared" si="877"/>
        <v>Cookie</v>
      </c>
      <c r="J8022" s="6">
        <f t="shared" si="878"/>
        <v>3</v>
      </c>
      <c r="K8022" s="6">
        <f t="shared" si="879"/>
        <v>1</v>
      </c>
      <c r="L8022" s="6">
        <f t="shared" si="876"/>
        <v>3</v>
      </c>
      <c r="M8022" t="str">
        <f t="shared" si="880"/>
        <v>Digital Wallet</v>
      </c>
      <c r="N8022" t="str">
        <f t="shared" si="881"/>
        <v>Takeaway</v>
      </c>
      <c r="O8022" s="8">
        <f t="shared" si="882"/>
        <v>45156</v>
      </c>
    </row>
    <row r="8023" spans="1:15" x14ac:dyDescent="0.35">
      <c r="A8023" t="s">
        <v>8044</v>
      </c>
      <c r="B8023" s="4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  <c r="I8023" s="4" t="str">
        <f t="shared" si="877"/>
        <v>Salad</v>
      </c>
      <c r="J8023" s="6">
        <f t="shared" si="878"/>
        <v>3.0414012738853504</v>
      </c>
      <c r="K8023" s="6">
        <f t="shared" si="879"/>
        <v>5</v>
      </c>
      <c r="L8023" s="6">
        <f t="shared" si="876"/>
        <v>15.207006369426752</v>
      </c>
      <c r="M8023" t="str">
        <f t="shared" si="880"/>
        <v>Default mode</v>
      </c>
      <c r="N8023" t="str">
        <f t="shared" si="881"/>
        <v>In-store</v>
      </c>
      <c r="O8023" s="8">
        <f t="shared" si="882"/>
        <v>45055</v>
      </c>
    </row>
    <row r="8024" spans="1:15" x14ac:dyDescent="0.35">
      <c r="A8024" t="s">
        <v>8045</v>
      </c>
      <c r="B8024" s="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I8024" s="4" t="str">
        <f t="shared" si="877"/>
        <v>Salad</v>
      </c>
      <c r="J8024" s="6">
        <f t="shared" si="878"/>
        <v>2</v>
      </c>
      <c r="K8024" s="6">
        <f t="shared" si="879"/>
        <v>5</v>
      </c>
      <c r="L8024" s="6">
        <f t="shared" si="876"/>
        <v>10</v>
      </c>
      <c r="M8024" t="str">
        <f t="shared" si="880"/>
        <v>Cash</v>
      </c>
      <c r="N8024" t="str">
        <f t="shared" si="881"/>
        <v>Takeaway</v>
      </c>
      <c r="O8024" s="8">
        <f t="shared" si="882"/>
        <v>44958</v>
      </c>
    </row>
    <row r="8025" spans="1:15" x14ac:dyDescent="0.35">
      <c r="A8025" t="s">
        <v>8046</v>
      </c>
      <c r="B8025" s="4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I8025" s="4" t="str">
        <f t="shared" si="877"/>
        <v>Smoothie</v>
      </c>
      <c r="J8025" s="6">
        <f t="shared" si="878"/>
        <v>3</v>
      </c>
      <c r="K8025" s="6">
        <f t="shared" si="879"/>
        <v>4</v>
      </c>
      <c r="L8025" s="6">
        <f t="shared" si="876"/>
        <v>12</v>
      </c>
      <c r="M8025" t="str">
        <f t="shared" si="880"/>
        <v>Cash</v>
      </c>
      <c r="N8025" t="str">
        <f t="shared" si="881"/>
        <v>Takeaway</v>
      </c>
      <c r="O8025" s="8">
        <f t="shared" si="882"/>
        <v>45101</v>
      </c>
    </row>
    <row r="8026" spans="1:15" x14ac:dyDescent="0.35">
      <c r="A8026" t="s">
        <v>8047</v>
      </c>
      <c r="B8026" s="4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  <c r="I8026" s="4" t="str">
        <f t="shared" si="877"/>
        <v>Sandwich</v>
      </c>
      <c r="J8026" s="6">
        <f t="shared" si="878"/>
        <v>3.0419766206163654</v>
      </c>
      <c r="K8026" s="6">
        <f t="shared" si="879"/>
        <v>4</v>
      </c>
      <c r="L8026" s="6">
        <f t="shared" si="876"/>
        <v>16</v>
      </c>
      <c r="M8026" t="str">
        <f t="shared" si="880"/>
        <v>Default mode</v>
      </c>
      <c r="N8026" t="str">
        <f t="shared" si="881"/>
        <v>Takeaway</v>
      </c>
      <c r="O8026" s="8">
        <f t="shared" si="882"/>
        <v>45256</v>
      </c>
    </row>
    <row r="8027" spans="1:15" x14ac:dyDescent="0.35">
      <c r="A8027" t="s">
        <v>8048</v>
      </c>
      <c r="B8027" s="4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  <c r="I8027" s="4" t="str">
        <f t="shared" si="877"/>
        <v>Salad</v>
      </c>
      <c r="J8027" s="6">
        <f t="shared" si="878"/>
        <v>1</v>
      </c>
      <c r="K8027" s="6">
        <f t="shared" si="879"/>
        <v>5</v>
      </c>
      <c r="L8027" s="6">
        <f t="shared" si="876"/>
        <v>5</v>
      </c>
      <c r="M8027" t="str">
        <f t="shared" si="880"/>
        <v>Digital Wallet</v>
      </c>
      <c r="N8027" t="str">
        <f t="shared" si="881"/>
        <v>Takeaway</v>
      </c>
      <c r="O8027" s="8">
        <f t="shared" si="882"/>
        <v>45256</v>
      </c>
    </row>
    <row r="8028" spans="1:15" x14ac:dyDescent="0.35">
      <c r="A8028" t="s">
        <v>8049</v>
      </c>
      <c r="B8028" s="4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  <c r="I8028" s="4" t="str">
        <f t="shared" si="877"/>
        <v>Cake</v>
      </c>
      <c r="J8028" s="6">
        <f t="shared" si="878"/>
        <v>3</v>
      </c>
      <c r="K8028" s="6">
        <f t="shared" si="879"/>
        <v>3</v>
      </c>
      <c r="L8028" s="6">
        <f t="shared" si="876"/>
        <v>9</v>
      </c>
      <c r="M8028" t="str">
        <f t="shared" si="880"/>
        <v>Digital Wallet</v>
      </c>
      <c r="N8028" t="str">
        <f t="shared" si="881"/>
        <v>Takeaway</v>
      </c>
      <c r="O8028" s="8">
        <f t="shared" si="882"/>
        <v>45106</v>
      </c>
    </row>
    <row r="8029" spans="1:15" x14ac:dyDescent="0.35">
      <c r="A8029" t="s">
        <v>8050</v>
      </c>
      <c r="B8029" s="4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  <c r="I8029" s="4" t="str">
        <f t="shared" si="877"/>
        <v>Salad</v>
      </c>
      <c r="J8029" s="6">
        <f t="shared" si="878"/>
        <v>2</v>
      </c>
      <c r="K8029" s="6">
        <f t="shared" si="879"/>
        <v>5</v>
      </c>
      <c r="L8029" s="6">
        <f t="shared" si="876"/>
        <v>10</v>
      </c>
      <c r="M8029" t="str">
        <f t="shared" si="880"/>
        <v>Cash</v>
      </c>
      <c r="N8029" t="str">
        <f t="shared" si="881"/>
        <v>Takeaway</v>
      </c>
      <c r="O8029" s="8">
        <f t="shared" si="882"/>
        <v>44927</v>
      </c>
    </row>
    <row r="8030" spans="1:15" x14ac:dyDescent="0.35">
      <c r="A8030" t="s">
        <v>8051</v>
      </c>
      <c r="B8030" s="4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  <c r="I8030" s="4" t="str">
        <f t="shared" si="877"/>
        <v>Salad</v>
      </c>
      <c r="J8030" s="6">
        <f t="shared" si="878"/>
        <v>1</v>
      </c>
      <c r="K8030" s="6">
        <f t="shared" si="879"/>
        <v>5</v>
      </c>
      <c r="L8030" s="6">
        <f t="shared" si="876"/>
        <v>5</v>
      </c>
      <c r="M8030" t="str">
        <f t="shared" si="880"/>
        <v>Credit Card</v>
      </c>
      <c r="N8030" t="str">
        <f t="shared" si="881"/>
        <v>Cafe</v>
      </c>
      <c r="O8030" s="8">
        <f t="shared" si="882"/>
        <v>45135</v>
      </c>
    </row>
    <row r="8031" spans="1:15" x14ac:dyDescent="0.35">
      <c r="A8031" t="s">
        <v>8052</v>
      </c>
      <c r="B8031" s="4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  <c r="I8031" s="4" t="str">
        <f t="shared" si="877"/>
        <v>Coffee</v>
      </c>
      <c r="J8031" s="6">
        <f t="shared" si="878"/>
        <v>3</v>
      </c>
      <c r="K8031" s="6">
        <f t="shared" si="879"/>
        <v>2</v>
      </c>
      <c r="L8031" s="6">
        <f t="shared" si="876"/>
        <v>6</v>
      </c>
      <c r="M8031" t="str">
        <f t="shared" si="880"/>
        <v>Credit Card</v>
      </c>
      <c r="N8031" t="str">
        <f t="shared" si="881"/>
        <v>Cafe</v>
      </c>
      <c r="O8031" s="8">
        <f t="shared" si="882"/>
        <v>45214</v>
      </c>
    </row>
    <row r="8032" spans="1:15" x14ac:dyDescent="0.35">
      <c r="A8032" t="s">
        <v>8053</v>
      </c>
      <c r="B8032" s="4" t="s">
        <v>39</v>
      </c>
      <c r="C8032" t="s">
        <v>18</v>
      </c>
      <c r="D8032">
        <v>3</v>
      </c>
      <c r="E8032">
        <v>12</v>
      </c>
      <c r="H8032" s="1">
        <v>45155</v>
      </c>
      <c r="I8032" s="4" t="str">
        <f t="shared" si="877"/>
        <v>Juice</v>
      </c>
      <c r="J8032" s="6">
        <f t="shared" si="878"/>
        <v>3.0447522642514651</v>
      </c>
      <c r="K8032" s="6">
        <f t="shared" si="879"/>
        <v>3</v>
      </c>
      <c r="L8032" s="6">
        <f t="shared" si="876"/>
        <v>12</v>
      </c>
      <c r="M8032" t="str">
        <f t="shared" si="880"/>
        <v>Default mode</v>
      </c>
      <c r="N8032" t="str">
        <f t="shared" si="881"/>
        <v>UNKNOWN</v>
      </c>
      <c r="O8032" s="8">
        <f t="shared" si="882"/>
        <v>45155</v>
      </c>
    </row>
    <row r="8033" spans="1:15" x14ac:dyDescent="0.35">
      <c r="A8033" t="s">
        <v>8054</v>
      </c>
      <c r="B8033" s="4" t="s">
        <v>13</v>
      </c>
      <c r="C8033">
        <v>3</v>
      </c>
      <c r="D8033">
        <v>3</v>
      </c>
      <c r="E8033">
        <v>9</v>
      </c>
      <c r="H8033" s="1">
        <v>45069</v>
      </c>
      <c r="I8033" s="4" t="str">
        <f t="shared" si="877"/>
        <v>Cake</v>
      </c>
      <c r="J8033" s="6">
        <f t="shared" si="878"/>
        <v>3</v>
      </c>
      <c r="K8033" s="6">
        <f t="shared" si="879"/>
        <v>3</v>
      </c>
      <c r="L8033" s="6">
        <f t="shared" si="876"/>
        <v>9</v>
      </c>
      <c r="M8033" t="str">
        <f t="shared" si="880"/>
        <v>Default mode</v>
      </c>
      <c r="N8033" t="str">
        <f t="shared" si="881"/>
        <v>UNKNOWN</v>
      </c>
      <c r="O8033" s="8">
        <f t="shared" si="882"/>
        <v>45069</v>
      </c>
    </row>
    <row r="8034" spans="1:15" x14ac:dyDescent="0.35">
      <c r="A8034" t="s">
        <v>8055</v>
      </c>
      <c r="B8034" s="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I8034" s="4" t="str">
        <f t="shared" si="877"/>
        <v>Cake</v>
      </c>
      <c r="J8034" s="6">
        <f t="shared" si="878"/>
        <v>2</v>
      </c>
      <c r="K8034" s="6">
        <f t="shared" si="879"/>
        <v>3</v>
      </c>
      <c r="L8034" s="6">
        <f t="shared" si="876"/>
        <v>6</v>
      </c>
      <c r="M8034" t="str">
        <f t="shared" si="880"/>
        <v>Default mode</v>
      </c>
      <c r="N8034" t="str">
        <f t="shared" si="881"/>
        <v>Takeaway</v>
      </c>
      <c r="O8034" s="8">
        <f t="shared" si="882"/>
        <v>45238</v>
      </c>
    </row>
    <row r="8035" spans="1:15" x14ac:dyDescent="0.35">
      <c r="A8035" t="s">
        <v>8056</v>
      </c>
      <c r="B8035" s="4" t="s">
        <v>25</v>
      </c>
      <c r="C8035">
        <v>2</v>
      </c>
      <c r="D8035">
        <v>4</v>
      </c>
      <c r="F8035" t="s">
        <v>23</v>
      </c>
      <c r="H8035" s="1">
        <v>45191</v>
      </c>
      <c r="I8035" s="4" t="str">
        <f t="shared" si="877"/>
        <v>Smoothie</v>
      </c>
      <c r="J8035" s="6">
        <f t="shared" si="878"/>
        <v>2</v>
      </c>
      <c r="K8035" s="6">
        <f t="shared" si="879"/>
        <v>4</v>
      </c>
      <c r="L8035" s="6">
        <f t="shared" si="876"/>
        <v>8</v>
      </c>
      <c r="M8035" t="str">
        <f t="shared" si="880"/>
        <v>Digital Wallet</v>
      </c>
      <c r="N8035" t="str">
        <f t="shared" si="881"/>
        <v>UNKNOWN</v>
      </c>
      <c r="O8035" s="8">
        <f t="shared" si="882"/>
        <v>45191</v>
      </c>
    </row>
    <row r="8036" spans="1:15" x14ac:dyDescent="0.35">
      <c r="A8036" t="s">
        <v>8057</v>
      </c>
      <c r="B8036" s="4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I8036" s="4" t="str">
        <f t="shared" si="877"/>
        <v>Tea</v>
      </c>
      <c r="J8036" s="6">
        <f t="shared" si="878"/>
        <v>5</v>
      </c>
      <c r="K8036" s="6">
        <f t="shared" si="879"/>
        <v>1.5</v>
      </c>
      <c r="L8036" s="6">
        <f t="shared" si="876"/>
        <v>7.5</v>
      </c>
      <c r="M8036" t="str">
        <f t="shared" si="880"/>
        <v>Default mode</v>
      </c>
      <c r="N8036" t="str">
        <f t="shared" si="881"/>
        <v>Takeaway</v>
      </c>
      <c r="O8036" s="8">
        <f t="shared" si="882"/>
        <v>45213</v>
      </c>
    </row>
    <row r="8037" spans="1:15" x14ac:dyDescent="0.35">
      <c r="A8037" t="s">
        <v>8058</v>
      </c>
      <c r="B8037" s="4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I8037" s="4" t="str">
        <f t="shared" si="877"/>
        <v>Cake</v>
      </c>
      <c r="J8037" s="6">
        <f t="shared" si="878"/>
        <v>4</v>
      </c>
      <c r="K8037" s="6">
        <f t="shared" si="879"/>
        <v>3</v>
      </c>
      <c r="L8037" s="6">
        <f t="shared" si="876"/>
        <v>12</v>
      </c>
      <c r="M8037" t="str">
        <f t="shared" si="880"/>
        <v>Cash</v>
      </c>
      <c r="N8037" t="str">
        <f t="shared" si="881"/>
        <v>In-store</v>
      </c>
      <c r="O8037" s="8">
        <f t="shared" si="882"/>
        <v>44956</v>
      </c>
    </row>
    <row r="8038" spans="1:15" x14ac:dyDescent="0.35">
      <c r="A8038" t="s">
        <v>8059</v>
      </c>
      <c r="B8038" s="4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I8038" s="4" t="str">
        <f t="shared" si="877"/>
        <v>Salad</v>
      </c>
      <c r="J8038" s="6">
        <f t="shared" si="878"/>
        <v>1</v>
      </c>
      <c r="K8038" s="6">
        <f t="shared" si="879"/>
        <v>5</v>
      </c>
      <c r="L8038" s="6">
        <f t="shared" si="876"/>
        <v>5</v>
      </c>
      <c r="M8038" t="str">
        <f t="shared" si="880"/>
        <v>Credit Card</v>
      </c>
      <c r="N8038" t="str">
        <f t="shared" si="881"/>
        <v>UNKNOWN</v>
      </c>
      <c r="O8038" s="8">
        <f t="shared" si="882"/>
        <v>45198</v>
      </c>
    </row>
    <row r="8039" spans="1:15" x14ac:dyDescent="0.35">
      <c r="A8039" t="s">
        <v>8060</v>
      </c>
      <c r="B8039" s="4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  <c r="I8039" s="4" t="str">
        <f t="shared" si="877"/>
        <v>Cookie</v>
      </c>
      <c r="J8039" s="6">
        <f t="shared" si="878"/>
        <v>3</v>
      </c>
      <c r="K8039" s="6">
        <f t="shared" si="879"/>
        <v>1</v>
      </c>
      <c r="L8039" s="6">
        <f t="shared" si="876"/>
        <v>3</v>
      </c>
      <c r="M8039" t="str">
        <f t="shared" si="880"/>
        <v>Digital Wallet</v>
      </c>
      <c r="N8039" t="str">
        <f t="shared" si="881"/>
        <v>In-store</v>
      </c>
      <c r="O8039" s="8">
        <f t="shared" si="882"/>
        <v>45074</v>
      </c>
    </row>
    <row r="8040" spans="1:15" x14ac:dyDescent="0.35">
      <c r="A8040" t="s">
        <v>8061</v>
      </c>
      <c r="B8040" s="4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  <c r="I8040" s="4" t="str">
        <f t="shared" si="877"/>
        <v>Cookie</v>
      </c>
      <c r="J8040" s="6">
        <f t="shared" si="878"/>
        <v>3</v>
      </c>
      <c r="K8040" s="6">
        <f t="shared" si="879"/>
        <v>1</v>
      </c>
      <c r="L8040" s="6">
        <f t="shared" si="876"/>
        <v>3</v>
      </c>
      <c r="M8040" t="str">
        <f t="shared" si="880"/>
        <v>Cash</v>
      </c>
      <c r="N8040" t="str">
        <f t="shared" si="881"/>
        <v>Cafe</v>
      </c>
      <c r="O8040" s="8">
        <f t="shared" si="882"/>
        <v>45049</v>
      </c>
    </row>
    <row r="8041" spans="1:15" x14ac:dyDescent="0.35">
      <c r="A8041" t="s">
        <v>8062</v>
      </c>
      <c r="B8041" s="4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  <c r="I8041" s="4" t="str">
        <f t="shared" si="877"/>
        <v>Coffee</v>
      </c>
      <c r="J8041" s="6">
        <f t="shared" si="878"/>
        <v>1</v>
      </c>
      <c r="K8041" s="6">
        <f t="shared" si="879"/>
        <v>2</v>
      </c>
      <c r="L8041" s="6">
        <f t="shared" si="876"/>
        <v>2</v>
      </c>
      <c r="M8041" t="str">
        <f t="shared" si="880"/>
        <v>Default mode</v>
      </c>
      <c r="N8041" t="str">
        <f t="shared" si="881"/>
        <v>Takeaway</v>
      </c>
      <c r="O8041" s="8">
        <f t="shared" si="882"/>
        <v>44927</v>
      </c>
    </row>
    <row r="8042" spans="1:15" x14ac:dyDescent="0.35">
      <c r="A8042" t="s">
        <v>8063</v>
      </c>
      <c r="B8042" s="4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I8042" s="4" t="str">
        <f t="shared" si="877"/>
        <v>Coffee</v>
      </c>
      <c r="J8042" s="6">
        <f t="shared" si="878"/>
        <v>2</v>
      </c>
      <c r="K8042" s="6">
        <f t="shared" si="879"/>
        <v>2</v>
      </c>
      <c r="L8042" s="6">
        <f t="shared" si="876"/>
        <v>4</v>
      </c>
      <c r="M8042" t="str">
        <f t="shared" si="880"/>
        <v>Credit Card</v>
      </c>
      <c r="N8042" t="str">
        <f t="shared" si="881"/>
        <v>UNKNOWN</v>
      </c>
      <c r="O8042" s="8">
        <f t="shared" si="882"/>
        <v>45258</v>
      </c>
    </row>
    <row r="8043" spans="1:15" x14ac:dyDescent="0.35">
      <c r="A8043" t="s">
        <v>8064</v>
      </c>
      <c r="B8043" s="4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  <c r="I8043" s="4" t="str">
        <f t="shared" si="877"/>
        <v>Smoothie</v>
      </c>
      <c r="J8043" s="6">
        <f t="shared" si="878"/>
        <v>1</v>
      </c>
      <c r="K8043" s="6">
        <f t="shared" si="879"/>
        <v>4</v>
      </c>
      <c r="L8043" s="6">
        <f t="shared" si="876"/>
        <v>4</v>
      </c>
      <c r="M8043" t="str">
        <f t="shared" si="880"/>
        <v>UNKNOWN</v>
      </c>
      <c r="N8043" t="str">
        <f t="shared" si="881"/>
        <v>UNKNOWN</v>
      </c>
      <c r="O8043" s="8">
        <f t="shared" si="882"/>
        <v>45264</v>
      </c>
    </row>
    <row r="8044" spans="1:15" x14ac:dyDescent="0.35">
      <c r="A8044" t="s">
        <v>8065</v>
      </c>
      <c r="B8044" s="4" t="s">
        <v>9</v>
      </c>
      <c r="C8044">
        <v>5</v>
      </c>
      <c r="D8044">
        <v>2</v>
      </c>
      <c r="E8044">
        <v>10</v>
      </c>
      <c r="H8044" s="1">
        <v>45009</v>
      </c>
      <c r="I8044" s="4" t="str">
        <f t="shared" si="877"/>
        <v>Coffee</v>
      </c>
      <c r="J8044" s="6">
        <f t="shared" si="878"/>
        <v>5</v>
      </c>
      <c r="K8044" s="6">
        <f t="shared" si="879"/>
        <v>2</v>
      </c>
      <c r="L8044" s="6">
        <f t="shared" si="876"/>
        <v>10</v>
      </c>
      <c r="M8044" t="str">
        <f t="shared" si="880"/>
        <v>Default mode</v>
      </c>
      <c r="N8044" t="str">
        <f t="shared" si="881"/>
        <v>UNKNOWN</v>
      </c>
      <c r="O8044" s="8">
        <f t="shared" si="882"/>
        <v>45009</v>
      </c>
    </row>
    <row r="8045" spans="1:15" x14ac:dyDescent="0.35">
      <c r="A8045" t="s">
        <v>8066</v>
      </c>
      <c r="B8045" s="4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I8045" s="4" t="str">
        <f t="shared" si="877"/>
        <v>Sandwich</v>
      </c>
      <c r="J8045" s="6">
        <f t="shared" si="878"/>
        <v>4</v>
      </c>
      <c r="K8045" s="6">
        <f t="shared" si="879"/>
        <v>4</v>
      </c>
      <c r="L8045" s="6">
        <f t="shared" si="876"/>
        <v>16</v>
      </c>
      <c r="M8045" t="str">
        <f t="shared" si="880"/>
        <v>Default mode</v>
      </c>
      <c r="N8045" t="str">
        <f t="shared" si="881"/>
        <v>In-store</v>
      </c>
      <c r="O8045" s="8">
        <f t="shared" si="882"/>
        <v>45214</v>
      </c>
    </row>
    <row r="8046" spans="1:15" x14ac:dyDescent="0.35">
      <c r="A8046" t="s">
        <v>8067</v>
      </c>
      <c r="B8046" s="4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I8046" s="4" t="str">
        <f t="shared" si="877"/>
        <v>Salad</v>
      </c>
      <c r="J8046" s="6">
        <f t="shared" si="878"/>
        <v>2</v>
      </c>
      <c r="K8046" s="6">
        <f t="shared" si="879"/>
        <v>5</v>
      </c>
      <c r="L8046" s="6">
        <f t="shared" si="876"/>
        <v>10</v>
      </c>
      <c r="M8046" t="str">
        <f t="shared" si="880"/>
        <v>Credit Card</v>
      </c>
      <c r="N8046" t="str">
        <f t="shared" si="881"/>
        <v>UNKNOWN</v>
      </c>
      <c r="O8046" s="8">
        <f t="shared" si="882"/>
        <v>44962</v>
      </c>
    </row>
    <row r="8047" spans="1:15" x14ac:dyDescent="0.35">
      <c r="A8047" t="s">
        <v>8068</v>
      </c>
      <c r="B8047" s="4" t="s">
        <v>65</v>
      </c>
      <c r="C8047">
        <v>5</v>
      </c>
      <c r="D8047">
        <v>1.5</v>
      </c>
      <c r="E8047">
        <v>7.5</v>
      </c>
      <c r="H8047" s="1">
        <v>45049</v>
      </c>
      <c r="I8047" s="4" t="str">
        <f t="shared" si="877"/>
        <v>Tea</v>
      </c>
      <c r="J8047" s="6">
        <f t="shared" si="878"/>
        <v>5</v>
      </c>
      <c r="K8047" s="6">
        <f t="shared" si="879"/>
        <v>1.5</v>
      </c>
      <c r="L8047" s="6">
        <f t="shared" si="876"/>
        <v>7.5</v>
      </c>
      <c r="M8047" t="str">
        <f t="shared" si="880"/>
        <v>Default mode</v>
      </c>
      <c r="N8047" t="str">
        <f t="shared" si="881"/>
        <v>UNKNOWN</v>
      </c>
      <c r="O8047" s="8">
        <f t="shared" si="882"/>
        <v>45049</v>
      </c>
    </row>
    <row r="8048" spans="1:15" x14ac:dyDescent="0.35">
      <c r="A8048" t="s">
        <v>8069</v>
      </c>
      <c r="B8048" s="4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I8048" s="4" t="str">
        <f t="shared" si="877"/>
        <v>Coffee</v>
      </c>
      <c r="J8048" s="6">
        <f t="shared" si="878"/>
        <v>5</v>
      </c>
      <c r="K8048" s="6">
        <f t="shared" si="879"/>
        <v>2</v>
      </c>
      <c r="L8048" s="6">
        <f t="shared" si="876"/>
        <v>10</v>
      </c>
      <c r="M8048" t="str">
        <f t="shared" si="880"/>
        <v>Default mode</v>
      </c>
      <c r="N8048" t="str">
        <f t="shared" si="881"/>
        <v>In-store</v>
      </c>
      <c r="O8048" s="8">
        <f t="shared" si="882"/>
        <v>45019</v>
      </c>
    </row>
    <row r="8049" spans="1:15" x14ac:dyDescent="0.35">
      <c r="A8049" t="s">
        <v>8070</v>
      </c>
      <c r="B8049" s="4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I8049" s="4" t="str">
        <f t="shared" si="877"/>
        <v>Cake</v>
      </c>
      <c r="J8049" s="6">
        <f t="shared" si="878"/>
        <v>1</v>
      </c>
      <c r="K8049" s="6">
        <f t="shared" si="879"/>
        <v>3</v>
      </c>
      <c r="L8049" s="6">
        <f t="shared" si="876"/>
        <v>3</v>
      </c>
      <c r="M8049" t="str">
        <f t="shared" si="880"/>
        <v>Cash</v>
      </c>
      <c r="N8049" t="str">
        <f t="shared" si="881"/>
        <v>UNKNOWN</v>
      </c>
      <c r="O8049" s="8">
        <f t="shared" si="882"/>
        <v>45270</v>
      </c>
    </row>
    <row r="8050" spans="1:15" x14ac:dyDescent="0.35">
      <c r="A8050" t="s">
        <v>8071</v>
      </c>
      <c r="B8050" s="4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I8050" s="4" t="str">
        <f t="shared" si="877"/>
        <v>Sandwich</v>
      </c>
      <c r="J8050" s="6">
        <f t="shared" si="878"/>
        <v>4</v>
      </c>
      <c r="K8050" s="6">
        <f t="shared" si="879"/>
        <v>4</v>
      </c>
      <c r="L8050" s="6">
        <f t="shared" si="876"/>
        <v>16</v>
      </c>
      <c r="M8050" t="str">
        <f t="shared" si="880"/>
        <v>Cash</v>
      </c>
      <c r="N8050" t="str">
        <f t="shared" si="881"/>
        <v>Takeaway</v>
      </c>
      <c r="O8050" s="8">
        <f t="shared" si="882"/>
        <v>45277</v>
      </c>
    </row>
    <row r="8051" spans="1:15" x14ac:dyDescent="0.35">
      <c r="A8051" t="s">
        <v>8072</v>
      </c>
      <c r="B8051" s="4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  <c r="I8051" s="4" t="str">
        <f t="shared" si="877"/>
        <v>Cake</v>
      </c>
      <c r="J8051" s="6">
        <f t="shared" si="878"/>
        <v>3</v>
      </c>
      <c r="K8051" s="6">
        <f t="shared" si="879"/>
        <v>3</v>
      </c>
      <c r="L8051" s="6">
        <f t="shared" si="876"/>
        <v>9</v>
      </c>
      <c r="M8051" t="str">
        <f t="shared" si="880"/>
        <v>Digital Wallet</v>
      </c>
      <c r="N8051" t="str">
        <f t="shared" si="881"/>
        <v>In-store</v>
      </c>
      <c r="O8051" s="8">
        <f t="shared" si="882"/>
        <v>45009</v>
      </c>
    </row>
    <row r="8052" spans="1:15" x14ac:dyDescent="0.35">
      <c r="A8052" t="s">
        <v>8073</v>
      </c>
      <c r="B8052" s="4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I8052" s="4" t="str">
        <f t="shared" si="877"/>
        <v>Salad</v>
      </c>
      <c r="J8052" s="6">
        <f t="shared" si="878"/>
        <v>5</v>
      </c>
      <c r="K8052" s="6">
        <f t="shared" si="879"/>
        <v>5</v>
      </c>
      <c r="L8052" s="6">
        <f t="shared" si="876"/>
        <v>25</v>
      </c>
      <c r="M8052" t="str">
        <f t="shared" si="880"/>
        <v>Cash</v>
      </c>
      <c r="N8052" t="str">
        <f t="shared" si="881"/>
        <v>In-store</v>
      </c>
      <c r="O8052" s="8">
        <f t="shared" si="882"/>
        <v>44936</v>
      </c>
    </row>
    <row r="8053" spans="1:15" x14ac:dyDescent="0.35">
      <c r="A8053" t="s">
        <v>8074</v>
      </c>
      <c r="B8053" s="4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I8053" s="4" t="str">
        <f t="shared" si="877"/>
        <v>Juice</v>
      </c>
      <c r="J8053" s="6">
        <f t="shared" si="878"/>
        <v>3</v>
      </c>
      <c r="K8053" s="6">
        <f t="shared" si="879"/>
        <v>3</v>
      </c>
      <c r="L8053" s="6">
        <f t="shared" si="876"/>
        <v>9</v>
      </c>
      <c r="M8053" t="str">
        <f t="shared" si="880"/>
        <v>Credit Card</v>
      </c>
      <c r="N8053" t="str">
        <f t="shared" si="881"/>
        <v>In-store</v>
      </c>
      <c r="O8053" s="8">
        <f t="shared" si="882"/>
        <v>45088</v>
      </c>
    </row>
    <row r="8054" spans="1:15" x14ac:dyDescent="0.35">
      <c r="A8054" t="s">
        <v>8075</v>
      </c>
      <c r="B8054" s="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I8054" s="4" t="str">
        <f t="shared" si="877"/>
        <v>Coffee</v>
      </c>
      <c r="J8054" s="6">
        <f t="shared" si="878"/>
        <v>3</v>
      </c>
      <c r="K8054" s="6">
        <f t="shared" si="879"/>
        <v>2</v>
      </c>
      <c r="L8054" s="6">
        <f t="shared" si="876"/>
        <v>6</v>
      </c>
      <c r="M8054" t="str">
        <f t="shared" si="880"/>
        <v>Cash</v>
      </c>
      <c r="N8054" t="str">
        <f t="shared" si="881"/>
        <v>UNKNOWN</v>
      </c>
      <c r="O8054" s="8">
        <f t="shared" si="882"/>
        <v>45231</v>
      </c>
    </row>
    <row r="8055" spans="1:15" x14ac:dyDescent="0.35">
      <c r="A8055" t="s">
        <v>8076</v>
      </c>
      <c r="B8055" s="4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  <c r="I8055" s="4" t="str">
        <f t="shared" si="877"/>
        <v>Salad</v>
      </c>
      <c r="J8055" s="6">
        <f t="shared" si="878"/>
        <v>4</v>
      </c>
      <c r="K8055" s="6">
        <f t="shared" si="879"/>
        <v>5</v>
      </c>
      <c r="L8055" s="6">
        <f t="shared" si="876"/>
        <v>20</v>
      </c>
      <c r="M8055" t="str">
        <f t="shared" si="880"/>
        <v>Digital Wallet</v>
      </c>
      <c r="N8055" t="str">
        <f t="shared" si="881"/>
        <v>UNKNOWN</v>
      </c>
      <c r="O8055" s="8">
        <f t="shared" si="882"/>
        <v>45030</v>
      </c>
    </row>
    <row r="8056" spans="1:15" x14ac:dyDescent="0.35">
      <c r="A8056" t="s">
        <v>8077</v>
      </c>
      <c r="B8056" s="4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I8056" s="4" t="str">
        <f t="shared" si="877"/>
        <v>Sandwich</v>
      </c>
      <c r="J8056" s="6">
        <f t="shared" si="878"/>
        <v>2</v>
      </c>
      <c r="K8056" s="6">
        <f t="shared" si="879"/>
        <v>4</v>
      </c>
      <c r="L8056" s="6">
        <f t="shared" si="876"/>
        <v>8</v>
      </c>
      <c r="M8056" t="str">
        <f t="shared" si="880"/>
        <v>Credit Card</v>
      </c>
      <c r="N8056" t="str">
        <f t="shared" si="881"/>
        <v>Takeaway</v>
      </c>
      <c r="O8056" s="8">
        <f t="shared" si="882"/>
        <v>45209</v>
      </c>
    </row>
    <row r="8057" spans="1:15" x14ac:dyDescent="0.35">
      <c r="A8057" t="s">
        <v>8078</v>
      </c>
      <c r="B8057" s="4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  <c r="I8057" s="4" t="str">
        <f t="shared" si="877"/>
        <v>Smoothie</v>
      </c>
      <c r="J8057" s="6">
        <f t="shared" si="878"/>
        <v>3</v>
      </c>
      <c r="K8057" s="6">
        <f t="shared" si="879"/>
        <v>4</v>
      </c>
      <c r="L8057" s="6">
        <f t="shared" si="876"/>
        <v>12</v>
      </c>
      <c r="M8057" t="str">
        <f t="shared" si="880"/>
        <v>Digital Wallet</v>
      </c>
      <c r="N8057" t="str">
        <f t="shared" si="881"/>
        <v>Takeaway</v>
      </c>
      <c r="O8057" s="8">
        <f t="shared" si="882"/>
        <v>45282</v>
      </c>
    </row>
    <row r="8058" spans="1:15" x14ac:dyDescent="0.35">
      <c r="A8058" t="s">
        <v>8079</v>
      </c>
      <c r="B8058" s="4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I8058" s="4" t="str">
        <f t="shared" si="877"/>
        <v>Juice</v>
      </c>
      <c r="J8058" s="6">
        <f t="shared" si="878"/>
        <v>1</v>
      </c>
      <c r="K8058" s="6">
        <f t="shared" si="879"/>
        <v>3</v>
      </c>
      <c r="L8058" s="6">
        <f t="shared" si="876"/>
        <v>3</v>
      </c>
      <c r="M8058" t="str">
        <f t="shared" si="880"/>
        <v>Default mode</v>
      </c>
      <c r="N8058" t="str">
        <f t="shared" si="881"/>
        <v>Takeaway</v>
      </c>
      <c r="O8058" s="8">
        <f t="shared" si="882"/>
        <v>45215</v>
      </c>
    </row>
    <row r="8059" spans="1:15" x14ac:dyDescent="0.35">
      <c r="A8059" t="s">
        <v>8080</v>
      </c>
      <c r="B8059" s="4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  <c r="I8059" s="4" t="str">
        <f t="shared" si="877"/>
        <v>Cake</v>
      </c>
      <c r="J8059" s="6">
        <f t="shared" si="878"/>
        <v>1</v>
      </c>
      <c r="K8059" s="6">
        <f t="shared" si="879"/>
        <v>3</v>
      </c>
      <c r="L8059" s="6">
        <f t="shared" si="876"/>
        <v>3</v>
      </c>
      <c r="M8059" t="str">
        <f t="shared" si="880"/>
        <v>Digital Wallet</v>
      </c>
      <c r="N8059" t="str">
        <f t="shared" si="881"/>
        <v>UNKNOWN</v>
      </c>
      <c r="O8059" s="8">
        <f t="shared" si="882"/>
        <v>45135</v>
      </c>
    </row>
    <row r="8060" spans="1:15" x14ac:dyDescent="0.35">
      <c r="A8060" t="s">
        <v>8081</v>
      </c>
      <c r="B8060" s="4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  <c r="I8060" s="4" t="str">
        <f t="shared" si="877"/>
        <v>Juice</v>
      </c>
      <c r="J8060" s="6">
        <f t="shared" si="878"/>
        <v>1</v>
      </c>
      <c r="K8060" s="6">
        <f t="shared" si="879"/>
        <v>3</v>
      </c>
      <c r="L8060" s="6">
        <f t="shared" si="876"/>
        <v>3</v>
      </c>
      <c r="M8060" t="str">
        <f t="shared" si="880"/>
        <v>Credit Card</v>
      </c>
      <c r="N8060" t="str">
        <f t="shared" si="881"/>
        <v>UNKNOWN</v>
      </c>
      <c r="O8060" s="8">
        <f t="shared" si="882"/>
        <v>44969</v>
      </c>
    </row>
    <row r="8061" spans="1:15" x14ac:dyDescent="0.35">
      <c r="A8061" t="s">
        <v>8082</v>
      </c>
      <c r="B8061" s="4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I8061" s="4" t="str">
        <f t="shared" si="877"/>
        <v>Cookie</v>
      </c>
      <c r="J8061" s="6">
        <f t="shared" si="878"/>
        <v>1</v>
      </c>
      <c r="K8061" s="6">
        <f t="shared" si="879"/>
        <v>1</v>
      </c>
      <c r="L8061" s="6">
        <f t="shared" si="876"/>
        <v>1</v>
      </c>
      <c r="M8061" t="str">
        <f t="shared" si="880"/>
        <v>Default mode</v>
      </c>
      <c r="N8061" t="str">
        <f t="shared" si="881"/>
        <v>In-store</v>
      </c>
      <c r="O8061" s="8">
        <f t="shared" si="882"/>
        <v>45255</v>
      </c>
    </row>
    <row r="8062" spans="1:15" x14ac:dyDescent="0.35">
      <c r="A8062" t="s">
        <v>8083</v>
      </c>
      <c r="B8062" s="4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I8062" s="4" t="str">
        <f t="shared" si="877"/>
        <v>Smoothie</v>
      </c>
      <c r="J8062" s="6">
        <f t="shared" si="878"/>
        <v>5</v>
      </c>
      <c r="K8062" s="6">
        <f t="shared" si="879"/>
        <v>4</v>
      </c>
      <c r="L8062" s="6">
        <f t="shared" si="876"/>
        <v>20</v>
      </c>
      <c r="M8062" t="str">
        <f t="shared" si="880"/>
        <v>Default mode</v>
      </c>
      <c r="N8062" t="str">
        <f t="shared" si="881"/>
        <v>Takeaway</v>
      </c>
      <c r="O8062" s="8">
        <f t="shared" si="882"/>
        <v>45286</v>
      </c>
    </row>
    <row r="8063" spans="1:15" x14ac:dyDescent="0.35">
      <c r="A8063" t="s">
        <v>8084</v>
      </c>
      <c r="B8063" s="4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I8063" s="4" t="str">
        <f t="shared" si="877"/>
        <v>Cake</v>
      </c>
      <c r="J8063" s="6">
        <f t="shared" si="878"/>
        <v>2</v>
      </c>
      <c r="K8063" s="6">
        <f t="shared" si="879"/>
        <v>3</v>
      </c>
      <c r="L8063" s="6">
        <f t="shared" si="876"/>
        <v>6</v>
      </c>
      <c r="M8063" t="str">
        <f t="shared" si="880"/>
        <v>Credit Card</v>
      </c>
      <c r="N8063" t="str">
        <f t="shared" si="881"/>
        <v>UNKNOWN</v>
      </c>
      <c r="O8063" s="8">
        <f t="shared" si="882"/>
        <v>45148</v>
      </c>
    </row>
    <row r="8064" spans="1:15" x14ac:dyDescent="0.35">
      <c r="A8064" t="s">
        <v>8085</v>
      </c>
      <c r="B8064" s="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  <c r="I8064" s="4" t="str">
        <f t="shared" si="877"/>
        <v>Salad</v>
      </c>
      <c r="J8064" s="6">
        <f t="shared" si="878"/>
        <v>3</v>
      </c>
      <c r="K8064" s="6">
        <f t="shared" si="879"/>
        <v>5</v>
      </c>
      <c r="L8064" s="6">
        <f t="shared" si="876"/>
        <v>15</v>
      </c>
      <c r="M8064" t="str">
        <f t="shared" si="880"/>
        <v>UNKNOWN</v>
      </c>
      <c r="N8064" t="str">
        <f t="shared" si="881"/>
        <v>Takeaway</v>
      </c>
      <c r="O8064" s="8">
        <f t="shared" si="882"/>
        <v>44972</v>
      </c>
    </row>
    <row r="8065" spans="1:15" x14ac:dyDescent="0.35">
      <c r="A8065" t="s">
        <v>8086</v>
      </c>
      <c r="B8065" s="4" t="s">
        <v>9</v>
      </c>
      <c r="C8065">
        <v>1</v>
      </c>
      <c r="D8065">
        <v>2</v>
      </c>
      <c r="E8065">
        <v>2</v>
      </c>
      <c r="H8065" s="1">
        <v>45257</v>
      </c>
      <c r="I8065" s="4" t="str">
        <f t="shared" si="877"/>
        <v>Coffee</v>
      </c>
      <c r="J8065" s="6">
        <f t="shared" si="878"/>
        <v>1</v>
      </c>
      <c r="K8065" s="6">
        <f t="shared" si="879"/>
        <v>2</v>
      </c>
      <c r="L8065" s="6">
        <f t="shared" si="876"/>
        <v>2</v>
      </c>
      <c r="M8065" t="str">
        <f t="shared" si="880"/>
        <v>Default mode</v>
      </c>
      <c r="N8065" t="str">
        <f t="shared" si="881"/>
        <v>UNKNOWN</v>
      </c>
      <c r="O8065" s="8">
        <f t="shared" si="882"/>
        <v>45257</v>
      </c>
    </row>
    <row r="8066" spans="1:15" x14ac:dyDescent="0.35">
      <c r="A8066" t="s">
        <v>8087</v>
      </c>
      <c r="B8066" s="4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  <c r="I8066" s="4" t="str">
        <f t="shared" si="877"/>
        <v>Juice</v>
      </c>
      <c r="J8066" s="6">
        <f t="shared" si="878"/>
        <v>4</v>
      </c>
      <c r="K8066" s="6">
        <f t="shared" si="879"/>
        <v>3</v>
      </c>
      <c r="L8066" s="6">
        <f t="shared" ref="L8066:L8129" si="883">IF(ISBLANK(E8066),PRODUCT(J8066,K8066),IF(E8066="ERROR",PRODUCT(J8066,K8066),IF(E8066="UNKNOWN",PRODUCT(J8066,K8066),E8066)))</f>
        <v>12</v>
      </c>
      <c r="M8066" t="str">
        <f t="shared" si="880"/>
        <v>Cash</v>
      </c>
      <c r="N8066" t="str">
        <f t="shared" si="881"/>
        <v>Takeaway</v>
      </c>
      <c r="O8066" s="8">
        <f t="shared" si="882"/>
        <v>45078</v>
      </c>
    </row>
    <row r="8067" spans="1:15" x14ac:dyDescent="0.35">
      <c r="A8067" t="s">
        <v>8088</v>
      </c>
      <c r="B8067" s="4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I8067" s="4" t="str">
        <f t="shared" ref="I8067:I8130" si="884">IF(ISBLANK(B8067),"UNKNOWN",IF(B8067="ERROR","Juice",B8067))</f>
        <v>Cake</v>
      </c>
      <c r="J8067" s="6">
        <f t="shared" ref="J8067:J8130" si="885">IF(ISBLANK(C8067),E8067/D8067,IF(C8067="ERROR",AVERAGE(C8067:C18066),IF(C8067="UNKNOWN",MEDIAN(C8067:C18066),C8067)))</f>
        <v>4</v>
      </c>
      <c r="K8067" s="6">
        <f t="shared" ref="K8067:K8130" si="886">IF(ISBLANK(D8067),0,IF(D8067="ERROR",AVERAGE(D8067:D18066),IF(D8067="UNKNOWN",MEDIAN(D8067:D18066),D8067)))</f>
        <v>3</v>
      </c>
      <c r="L8067" s="6">
        <f t="shared" si="883"/>
        <v>12</v>
      </c>
      <c r="M8067" t="str">
        <f t="shared" ref="M8067:M8130" si="887">IF(ISBLANK(F8067),"Default mode",IF(F8067="ERROR","Cash",F8067))</f>
        <v>Credit Card</v>
      </c>
      <c r="N8067" t="str">
        <f t="shared" ref="N8067:N8130" si="888">IF(ISBLANK(G8067),"UNKNOWN",IF(G8067="ERROR","Cafe",G8067))</f>
        <v>In-store</v>
      </c>
      <c r="O8067" s="8">
        <f t="shared" ref="O8067:O8130" si="889">IF(ISBLANK(H8067),DATE(2023,1,1),IF(H8067="ERROR",DATE(2023,6,1),IF(H8067="UNKNOWN",DATE(2023,1,1),H8067)))</f>
        <v>45104</v>
      </c>
    </row>
    <row r="8068" spans="1:15" x14ac:dyDescent="0.35">
      <c r="A8068" t="s">
        <v>8089</v>
      </c>
      <c r="B8068" s="4" t="s">
        <v>28</v>
      </c>
      <c r="C8068">
        <v>4</v>
      </c>
      <c r="D8068">
        <v>4</v>
      </c>
      <c r="G8068" t="s">
        <v>15</v>
      </c>
      <c r="H8068" s="1">
        <v>45013</v>
      </c>
      <c r="I8068" s="4" t="str">
        <f t="shared" si="884"/>
        <v>Sandwich</v>
      </c>
      <c r="J8068" s="6">
        <f t="shared" si="885"/>
        <v>4</v>
      </c>
      <c r="K8068" s="6">
        <f t="shared" si="886"/>
        <v>4</v>
      </c>
      <c r="L8068" s="6">
        <f t="shared" si="883"/>
        <v>16</v>
      </c>
      <c r="M8068" t="str">
        <f t="shared" si="887"/>
        <v>Default mode</v>
      </c>
      <c r="N8068" t="str">
        <f t="shared" si="888"/>
        <v>In-store</v>
      </c>
      <c r="O8068" s="8">
        <f t="shared" si="889"/>
        <v>45013</v>
      </c>
    </row>
    <row r="8069" spans="1:15" x14ac:dyDescent="0.35">
      <c r="A8069" t="s">
        <v>8090</v>
      </c>
      <c r="B8069" s="4" t="s">
        <v>13</v>
      </c>
      <c r="C8069">
        <v>1</v>
      </c>
      <c r="D8069" t="s">
        <v>21</v>
      </c>
      <c r="E8069">
        <v>3</v>
      </c>
      <c r="H8069" s="1">
        <v>45186</v>
      </c>
      <c r="I8069" s="4" t="str">
        <f t="shared" si="884"/>
        <v>Cake</v>
      </c>
      <c r="J8069" s="6">
        <f t="shared" si="885"/>
        <v>1</v>
      </c>
      <c r="K8069" s="6">
        <f t="shared" si="886"/>
        <v>3</v>
      </c>
      <c r="L8069" s="6">
        <f t="shared" si="883"/>
        <v>3</v>
      </c>
      <c r="M8069" t="str">
        <f t="shared" si="887"/>
        <v>Default mode</v>
      </c>
      <c r="N8069" t="str">
        <f t="shared" si="888"/>
        <v>UNKNOWN</v>
      </c>
      <c r="O8069" s="8">
        <f t="shared" si="889"/>
        <v>45186</v>
      </c>
    </row>
    <row r="8070" spans="1:15" x14ac:dyDescent="0.35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  <c r="I8070" s="4" t="str">
        <f t="shared" si="884"/>
        <v>UNKNOWN</v>
      </c>
      <c r="J8070" s="6">
        <f t="shared" si="885"/>
        <v>3</v>
      </c>
      <c r="K8070" s="6">
        <f t="shared" si="886"/>
        <v>5</v>
      </c>
      <c r="L8070" s="6">
        <f t="shared" si="883"/>
        <v>15</v>
      </c>
      <c r="M8070" t="str">
        <f t="shared" si="887"/>
        <v>Digital Wallet</v>
      </c>
      <c r="N8070" t="str">
        <f t="shared" si="888"/>
        <v>UNKNOWN</v>
      </c>
      <c r="O8070" s="8">
        <f t="shared" si="889"/>
        <v>44927</v>
      </c>
    </row>
    <row r="8071" spans="1:15" x14ac:dyDescent="0.35">
      <c r="A8071" t="s">
        <v>8092</v>
      </c>
      <c r="B8071" s="4" t="s">
        <v>28</v>
      </c>
      <c r="C8071">
        <v>2</v>
      </c>
      <c r="D8071">
        <v>4</v>
      </c>
      <c r="E8071" t="s">
        <v>18</v>
      </c>
      <c r="H8071" s="1">
        <v>44976</v>
      </c>
      <c r="I8071" s="4" t="str">
        <f t="shared" si="884"/>
        <v>Sandwich</v>
      </c>
      <c r="J8071" s="6">
        <f t="shared" si="885"/>
        <v>2</v>
      </c>
      <c r="K8071" s="6">
        <f t="shared" si="886"/>
        <v>4</v>
      </c>
      <c r="L8071" s="6">
        <f t="shared" si="883"/>
        <v>8</v>
      </c>
      <c r="M8071" t="str">
        <f t="shared" si="887"/>
        <v>Default mode</v>
      </c>
      <c r="N8071" t="str">
        <f t="shared" si="888"/>
        <v>UNKNOWN</v>
      </c>
      <c r="O8071" s="8">
        <f t="shared" si="889"/>
        <v>44976</v>
      </c>
    </row>
    <row r="8072" spans="1:15" x14ac:dyDescent="0.35">
      <c r="A8072" t="s">
        <v>8093</v>
      </c>
      <c r="B8072" s="4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  <c r="I8072" s="4" t="str">
        <f t="shared" si="884"/>
        <v>Cookie</v>
      </c>
      <c r="J8072" s="6">
        <f t="shared" si="885"/>
        <v>4</v>
      </c>
      <c r="K8072" s="6">
        <f t="shared" si="886"/>
        <v>1</v>
      </c>
      <c r="L8072" s="6">
        <f t="shared" si="883"/>
        <v>4</v>
      </c>
      <c r="M8072" t="str">
        <f t="shared" si="887"/>
        <v>Default mode</v>
      </c>
      <c r="N8072" t="str">
        <f t="shared" si="888"/>
        <v>Cafe</v>
      </c>
      <c r="O8072" s="8">
        <f t="shared" si="889"/>
        <v>44930</v>
      </c>
    </row>
    <row r="8073" spans="1:15" x14ac:dyDescent="0.35">
      <c r="A8073" t="s">
        <v>8094</v>
      </c>
      <c r="B8073" s="4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  <c r="I8073" s="4" t="str">
        <f t="shared" si="884"/>
        <v>Cake</v>
      </c>
      <c r="J8073" s="6">
        <f t="shared" si="885"/>
        <v>5</v>
      </c>
      <c r="K8073" s="6">
        <f t="shared" si="886"/>
        <v>3</v>
      </c>
      <c r="L8073" s="6">
        <f t="shared" si="883"/>
        <v>15</v>
      </c>
      <c r="M8073" t="str">
        <f t="shared" si="887"/>
        <v>Digital Wallet</v>
      </c>
      <c r="N8073" t="str">
        <f t="shared" si="888"/>
        <v>Takeaway</v>
      </c>
      <c r="O8073" s="8">
        <f t="shared" si="889"/>
        <v>45080</v>
      </c>
    </row>
    <row r="8074" spans="1:15" x14ac:dyDescent="0.35">
      <c r="A8074" t="s">
        <v>8095</v>
      </c>
      <c r="B8074" s="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I8074" s="4" t="str">
        <f t="shared" si="884"/>
        <v>Salad</v>
      </c>
      <c r="J8074" s="6">
        <f t="shared" si="885"/>
        <v>3</v>
      </c>
      <c r="K8074" s="6">
        <f t="shared" si="886"/>
        <v>5</v>
      </c>
      <c r="L8074" s="6">
        <f t="shared" si="883"/>
        <v>15</v>
      </c>
      <c r="M8074" t="str">
        <f t="shared" si="887"/>
        <v>Credit Card</v>
      </c>
      <c r="N8074" t="str">
        <f t="shared" si="888"/>
        <v>UNKNOWN</v>
      </c>
      <c r="O8074" s="8">
        <f t="shared" si="889"/>
        <v>45115</v>
      </c>
    </row>
    <row r="8075" spans="1:15" x14ac:dyDescent="0.35">
      <c r="A8075" t="s">
        <v>8096</v>
      </c>
      <c r="B8075" s="4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I8075" s="4" t="str">
        <f t="shared" si="884"/>
        <v>Juice</v>
      </c>
      <c r="J8075" s="6">
        <f t="shared" si="885"/>
        <v>2</v>
      </c>
      <c r="K8075" s="6">
        <f t="shared" si="886"/>
        <v>3</v>
      </c>
      <c r="L8075" s="6">
        <f t="shared" si="883"/>
        <v>6</v>
      </c>
      <c r="M8075" t="str">
        <f t="shared" si="887"/>
        <v>Credit Card</v>
      </c>
      <c r="N8075" t="str">
        <f t="shared" si="888"/>
        <v>Takeaway</v>
      </c>
      <c r="O8075" s="8">
        <f t="shared" si="889"/>
        <v>45171</v>
      </c>
    </row>
    <row r="8076" spans="1:15" x14ac:dyDescent="0.35">
      <c r="A8076" t="s">
        <v>8097</v>
      </c>
      <c r="B8076" s="4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I8076" s="4" t="str">
        <f t="shared" si="884"/>
        <v>Coffee</v>
      </c>
      <c r="J8076" s="6">
        <f t="shared" si="885"/>
        <v>5</v>
      </c>
      <c r="K8076" s="6">
        <f t="shared" si="886"/>
        <v>2</v>
      </c>
      <c r="L8076" s="6">
        <f t="shared" si="883"/>
        <v>10</v>
      </c>
      <c r="M8076" t="str">
        <f t="shared" si="887"/>
        <v>Cash</v>
      </c>
      <c r="N8076" t="str">
        <f t="shared" si="888"/>
        <v>Takeaway</v>
      </c>
      <c r="O8076" s="8">
        <f t="shared" si="889"/>
        <v>44975</v>
      </c>
    </row>
    <row r="8077" spans="1:15" x14ac:dyDescent="0.35">
      <c r="A8077" t="s">
        <v>8098</v>
      </c>
      <c r="B8077" s="4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  <c r="I8077" s="4" t="str">
        <f t="shared" si="884"/>
        <v>Cake</v>
      </c>
      <c r="J8077" s="6">
        <f t="shared" si="885"/>
        <v>5</v>
      </c>
      <c r="K8077" s="6">
        <f t="shared" si="886"/>
        <v>3</v>
      </c>
      <c r="L8077" s="6">
        <f t="shared" si="883"/>
        <v>15</v>
      </c>
      <c r="M8077" t="str">
        <f t="shared" si="887"/>
        <v>Digital Wallet</v>
      </c>
      <c r="N8077" t="str">
        <f t="shared" si="888"/>
        <v>In-store</v>
      </c>
      <c r="O8077" s="8">
        <f t="shared" si="889"/>
        <v>45091</v>
      </c>
    </row>
    <row r="8078" spans="1:15" x14ac:dyDescent="0.35">
      <c r="A8078" t="s">
        <v>8099</v>
      </c>
      <c r="B8078" s="4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  <c r="I8078" s="4" t="str">
        <f t="shared" si="884"/>
        <v>Tea</v>
      </c>
      <c r="J8078" s="6">
        <f t="shared" si="885"/>
        <v>1</v>
      </c>
      <c r="K8078" s="6">
        <f t="shared" si="886"/>
        <v>1.5</v>
      </c>
      <c r="L8078" s="6">
        <f t="shared" si="883"/>
        <v>1.5</v>
      </c>
      <c r="M8078" t="str">
        <f t="shared" si="887"/>
        <v>Digital Wallet</v>
      </c>
      <c r="N8078" t="str">
        <f t="shared" si="888"/>
        <v>UNKNOWN</v>
      </c>
      <c r="O8078" s="8">
        <f t="shared" si="889"/>
        <v>45277</v>
      </c>
    </row>
    <row r="8079" spans="1:15" x14ac:dyDescent="0.35">
      <c r="A8079" t="s">
        <v>8100</v>
      </c>
      <c r="B8079" s="4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I8079" s="4" t="str">
        <f t="shared" si="884"/>
        <v>Juice</v>
      </c>
      <c r="J8079" s="6">
        <f t="shared" si="885"/>
        <v>3</v>
      </c>
      <c r="K8079" s="6">
        <f t="shared" si="886"/>
        <v>3</v>
      </c>
      <c r="L8079" s="6">
        <f t="shared" si="883"/>
        <v>9</v>
      </c>
      <c r="M8079" t="str">
        <f t="shared" si="887"/>
        <v>Cash</v>
      </c>
      <c r="N8079" t="str">
        <f t="shared" si="888"/>
        <v>UNKNOWN</v>
      </c>
      <c r="O8079" s="8">
        <f t="shared" si="889"/>
        <v>45095</v>
      </c>
    </row>
    <row r="8080" spans="1:15" x14ac:dyDescent="0.35">
      <c r="A8080" t="s">
        <v>8101</v>
      </c>
      <c r="B8080" s="4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  <c r="I8080" s="4" t="str">
        <f t="shared" si="884"/>
        <v>Coffee</v>
      </c>
      <c r="J8080" s="6">
        <f t="shared" si="885"/>
        <v>2</v>
      </c>
      <c r="K8080" s="6">
        <f t="shared" si="886"/>
        <v>3.0803179824561404</v>
      </c>
      <c r="L8080" s="6">
        <f t="shared" si="883"/>
        <v>4</v>
      </c>
      <c r="M8080" t="str">
        <f t="shared" si="887"/>
        <v>Digital Wallet</v>
      </c>
      <c r="N8080" t="str">
        <f t="shared" si="888"/>
        <v>Takeaway</v>
      </c>
      <c r="O8080" s="8">
        <f t="shared" si="889"/>
        <v>45009</v>
      </c>
    </row>
    <row r="8081" spans="1:15" x14ac:dyDescent="0.35">
      <c r="A8081" t="s">
        <v>8102</v>
      </c>
      <c r="B8081" s="4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I8081" s="4" t="str">
        <f t="shared" si="884"/>
        <v>Juice</v>
      </c>
      <c r="J8081" s="6">
        <f t="shared" si="885"/>
        <v>3</v>
      </c>
      <c r="K8081" s="6">
        <f t="shared" si="886"/>
        <v>3</v>
      </c>
      <c r="L8081" s="6">
        <f t="shared" si="883"/>
        <v>9</v>
      </c>
      <c r="M8081" t="str">
        <f t="shared" si="887"/>
        <v>Credit Card</v>
      </c>
      <c r="N8081" t="str">
        <f t="shared" si="888"/>
        <v>UNKNOWN</v>
      </c>
      <c r="O8081" s="8">
        <f t="shared" si="889"/>
        <v>45033</v>
      </c>
    </row>
    <row r="8082" spans="1:15" x14ac:dyDescent="0.35">
      <c r="A8082" t="s">
        <v>8103</v>
      </c>
      <c r="B8082" s="4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  <c r="I8082" s="4" t="str">
        <f t="shared" si="884"/>
        <v>Smoothie</v>
      </c>
      <c r="J8082" s="6">
        <f t="shared" si="885"/>
        <v>2</v>
      </c>
      <c r="K8082" s="6">
        <f t="shared" si="886"/>
        <v>4</v>
      </c>
      <c r="L8082" s="6">
        <f t="shared" si="883"/>
        <v>8</v>
      </c>
      <c r="M8082" t="str">
        <f t="shared" si="887"/>
        <v>Digital Wallet</v>
      </c>
      <c r="N8082" t="str">
        <f t="shared" si="888"/>
        <v>UNKNOWN</v>
      </c>
      <c r="O8082" s="8">
        <f t="shared" si="889"/>
        <v>45263</v>
      </c>
    </row>
    <row r="8083" spans="1:15" x14ac:dyDescent="0.35">
      <c r="A8083" t="s">
        <v>8104</v>
      </c>
      <c r="B8083" s="4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  <c r="I8083" s="4" t="str">
        <f t="shared" si="884"/>
        <v>Cookie</v>
      </c>
      <c r="J8083" s="6">
        <f t="shared" si="885"/>
        <v>2</v>
      </c>
      <c r="K8083" s="6">
        <f t="shared" si="886"/>
        <v>1</v>
      </c>
      <c r="L8083" s="6">
        <f t="shared" si="883"/>
        <v>2</v>
      </c>
      <c r="M8083" t="str">
        <f t="shared" si="887"/>
        <v>Digital Wallet</v>
      </c>
      <c r="N8083" t="str">
        <f t="shared" si="888"/>
        <v>UNKNOWN</v>
      </c>
      <c r="O8083" s="8">
        <f t="shared" si="889"/>
        <v>45020</v>
      </c>
    </row>
    <row r="8084" spans="1:15" x14ac:dyDescent="0.35">
      <c r="A8084" t="s">
        <v>8105</v>
      </c>
      <c r="B8084" s="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I8084" s="4" t="str">
        <f t="shared" si="884"/>
        <v>Juice</v>
      </c>
      <c r="J8084" s="6">
        <f t="shared" si="885"/>
        <v>5</v>
      </c>
      <c r="K8084" s="6">
        <f t="shared" si="886"/>
        <v>3</v>
      </c>
      <c r="L8084" s="6">
        <f t="shared" si="883"/>
        <v>15</v>
      </c>
      <c r="M8084" t="str">
        <f t="shared" si="887"/>
        <v>Default mode</v>
      </c>
      <c r="N8084" t="str">
        <f t="shared" si="888"/>
        <v>Takeaway</v>
      </c>
      <c r="O8084" s="8">
        <f t="shared" si="889"/>
        <v>45055</v>
      </c>
    </row>
    <row r="8085" spans="1:15" x14ac:dyDescent="0.35">
      <c r="A8085" t="s">
        <v>8106</v>
      </c>
      <c r="B8085" s="4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I8085" s="4" t="str">
        <f t="shared" si="884"/>
        <v>Coffee</v>
      </c>
      <c r="J8085" s="6">
        <f t="shared" si="885"/>
        <v>5</v>
      </c>
      <c r="K8085" s="6">
        <f t="shared" si="886"/>
        <v>2</v>
      </c>
      <c r="L8085" s="6">
        <f t="shared" si="883"/>
        <v>10</v>
      </c>
      <c r="M8085" t="str">
        <f t="shared" si="887"/>
        <v>Credit Card</v>
      </c>
      <c r="N8085" t="str">
        <f t="shared" si="888"/>
        <v>Takeaway</v>
      </c>
      <c r="O8085" s="8">
        <f t="shared" si="889"/>
        <v>45236</v>
      </c>
    </row>
    <row r="8086" spans="1:15" x14ac:dyDescent="0.35">
      <c r="A8086" t="s">
        <v>8107</v>
      </c>
      <c r="C8086">
        <v>4</v>
      </c>
      <c r="D8086">
        <v>1.5</v>
      </c>
      <c r="E8086">
        <v>6</v>
      </c>
      <c r="F8086" t="s">
        <v>10</v>
      </c>
      <c r="I8086" s="4" t="str">
        <f t="shared" si="884"/>
        <v>UNKNOWN</v>
      </c>
      <c r="J8086" s="6">
        <f t="shared" si="885"/>
        <v>4</v>
      </c>
      <c r="K8086" s="6">
        <f t="shared" si="886"/>
        <v>1.5</v>
      </c>
      <c r="L8086" s="6">
        <f t="shared" si="883"/>
        <v>6</v>
      </c>
      <c r="M8086" t="str">
        <f t="shared" si="887"/>
        <v>Credit Card</v>
      </c>
      <c r="N8086" t="str">
        <f t="shared" si="888"/>
        <v>UNKNOWN</v>
      </c>
      <c r="O8086" s="8">
        <f t="shared" si="889"/>
        <v>44927</v>
      </c>
    </row>
    <row r="8087" spans="1:15" x14ac:dyDescent="0.35">
      <c r="A8087" t="s">
        <v>8108</v>
      </c>
      <c r="B8087" s="4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  <c r="I8087" s="4" t="str">
        <f t="shared" si="884"/>
        <v>Juice</v>
      </c>
      <c r="J8087" s="6">
        <f t="shared" si="885"/>
        <v>2</v>
      </c>
      <c r="K8087" s="6">
        <f t="shared" si="886"/>
        <v>3</v>
      </c>
      <c r="L8087" s="6">
        <f t="shared" si="883"/>
        <v>6</v>
      </c>
      <c r="M8087" t="str">
        <f t="shared" si="887"/>
        <v>Digital Wallet</v>
      </c>
      <c r="N8087" t="str">
        <f t="shared" si="888"/>
        <v>Takeaway</v>
      </c>
      <c r="O8087" s="8">
        <f t="shared" si="889"/>
        <v>45169</v>
      </c>
    </row>
    <row r="8088" spans="1:15" x14ac:dyDescent="0.35">
      <c r="A8088" t="s">
        <v>8109</v>
      </c>
      <c r="B8088" s="4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I8088" s="4" t="str">
        <f t="shared" si="884"/>
        <v>Cake</v>
      </c>
      <c r="J8088" s="6">
        <f t="shared" si="885"/>
        <v>3</v>
      </c>
      <c r="K8088" s="6">
        <f t="shared" si="886"/>
        <v>3</v>
      </c>
      <c r="L8088" s="6">
        <f t="shared" si="883"/>
        <v>9</v>
      </c>
      <c r="M8088" t="str">
        <f t="shared" si="887"/>
        <v>Credit Card</v>
      </c>
      <c r="N8088" t="str">
        <f t="shared" si="888"/>
        <v>UNKNOWN</v>
      </c>
      <c r="O8088" s="8">
        <f t="shared" si="889"/>
        <v>45213</v>
      </c>
    </row>
    <row r="8089" spans="1:15" x14ac:dyDescent="0.35">
      <c r="A8089" t="s">
        <v>8110</v>
      </c>
      <c r="B8089" s="4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  <c r="I8089" s="4" t="str">
        <f t="shared" si="884"/>
        <v>Smoothie</v>
      </c>
      <c r="J8089" s="6">
        <f t="shared" si="885"/>
        <v>4</v>
      </c>
      <c r="K8089" s="6">
        <f t="shared" si="886"/>
        <v>4</v>
      </c>
      <c r="L8089" s="6">
        <f t="shared" si="883"/>
        <v>16</v>
      </c>
      <c r="M8089" t="str">
        <f t="shared" si="887"/>
        <v>Default mode</v>
      </c>
      <c r="N8089" t="str">
        <f t="shared" si="888"/>
        <v>In-store</v>
      </c>
      <c r="O8089" s="8">
        <f t="shared" si="889"/>
        <v>45250</v>
      </c>
    </row>
    <row r="8090" spans="1:15" x14ac:dyDescent="0.35">
      <c r="A8090" t="s">
        <v>8111</v>
      </c>
      <c r="B8090" s="4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I8090" s="4" t="str">
        <f t="shared" si="884"/>
        <v>UNKNOWN</v>
      </c>
      <c r="J8090" s="6">
        <f t="shared" si="885"/>
        <v>1</v>
      </c>
      <c r="K8090" s="6">
        <f t="shared" si="886"/>
        <v>5</v>
      </c>
      <c r="L8090" s="6">
        <f t="shared" si="883"/>
        <v>5</v>
      </c>
      <c r="M8090" t="str">
        <f t="shared" si="887"/>
        <v>Credit Card</v>
      </c>
      <c r="N8090" t="str">
        <f t="shared" si="888"/>
        <v>Takeaway</v>
      </c>
      <c r="O8090" s="8">
        <f t="shared" si="889"/>
        <v>45229</v>
      </c>
    </row>
    <row r="8091" spans="1:15" x14ac:dyDescent="0.35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  <c r="I8091" s="4" t="str">
        <f t="shared" si="884"/>
        <v>UNKNOWN</v>
      </c>
      <c r="J8091" s="6">
        <f t="shared" si="885"/>
        <v>3</v>
      </c>
      <c r="K8091" s="6">
        <f t="shared" si="886"/>
        <v>2</v>
      </c>
      <c r="L8091" s="6">
        <f t="shared" si="883"/>
        <v>6</v>
      </c>
      <c r="M8091" t="str">
        <f t="shared" si="887"/>
        <v>Digital Wallet</v>
      </c>
      <c r="N8091" t="str">
        <f t="shared" si="888"/>
        <v>UNKNOWN</v>
      </c>
      <c r="O8091" s="8">
        <f t="shared" si="889"/>
        <v>45219</v>
      </c>
    </row>
    <row r="8092" spans="1:15" x14ac:dyDescent="0.35">
      <c r="A8092" t="s">
        <v>8113</v>
      </c>
      <c r="B8092" s="4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I8092" s="4" t="str">
        <f t="shared" si="884"/>
        <v>Sandwich</v>
      </c>
      <c r="J8092" s="6">
        <f t="shared" si="885"/>
        <v>2</v>
      </c>
      <c r="K8092" s="6">
        <f t="shared" si="886"/>
        <v>4</v>
      </c>
      <c r="L8092" s="6">
        <f t="shared" si="883"/>
        <v>8</v>
      </c>
      <c r="M8092" t="str">
        <f t="shared" si="887"/>
        <v>Credit Card</v>
      </c>
      <c r="N8092" t="str">
        <f t="shared" si="888"/>
        <v>Takeaway</v>
      </c>
      <c r="O8092" s="8">
        <f t="shared" si="889"/>
        <v>44937</v>
      </c>
    </row>
    <row r="8093" spans="1:15" x14ac:dyDescent="0.35">
      <c r="A8093" t="s">
        <v>8114</v>
      </c>
      <c r="B8093" s="4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I8093" s="4" t="str">
        <f t="shared" si="884"/>
        <v>Cookie</v>
      </c>
      <c r="J8093" s="6">
        <f t="shared" si="885"/>
        <v>3</v>
      </c>
      <c r="K8093" s="6">
        <f t="shared" si="886"/>
        <v>1</v>
      </c>
      <c r="L8093" s="6">
        <f t="shared" si="883"/>
        <v>3</v>
      </c>
      <c r="M8093" t="str">
        <f t="shared" si="887"/>
        <v>Default mode</v>
      </c>
      <c r="N8093" t="str">
        <f t="shared" si="888"/>
        <v>In-store</v>
      </c>
      <c r="O8093" s="8">
        <f t="shared" si="889"/>
        <v>45099</v>
      </c>
    </row>
    <row r="8094" spans="1:15" x14ac:dyDescent="0.35">
      <c r="A8094" t="s">
        <v>8115</v>
      </c>
      <c r="B8094" s="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  <c r="I8094" s="4" t="str">
        <f t="shared" si="884"/>
        <v>Coffee</v>
      </c>
      <c r="J8094" s="6">
        <f t="shared" si="885"/>
        <v>1</v>
      </c>
      <c r="K8094" s="6">
        <f t="shared" si="886"/>
        <v>3.0822749861954719</v>
      </c>
      <c r="L8094" s="6">
        <f t="shared" si="883"/>
        <v>2</v>
      </c>
      <c r="M8094" t="str">
        <f t="shared" si="887"/>
        <v>Cash</v>
      </c>
      <c r="N8094" t="str">
        <f t="shared" si="888"/>
        <v>Takeaway</v>
      </c>
      <c r="O8094" s="8">
        <f t="shared" si="889"/>
        <v>44979</v>
      </c>
    </row>
    <row r="8095" spans="1:15" x14ac:dyDescent="0.35">
      <c r="A8095" t="s">
        <v>8116</v>
      </c>
      <c r="B8095" s="4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  <c r="I8095" s="4" t="str">
        <f t="shared" si="884"/>
        <v>Juice</v>
      </c>
      <c r="J8095" s="6">
        <f t="shared" si="885"/>
        <v>5</v>
      </c>
      <c r="K8095" s="6">
        <f t="shared" si="886"/>
        <v>3</v>
      </c>
      <c r="L8095" s="6">
        <f t="shared" si="883"/>
        <v>15</v>
      </c>
      <c r="M8095" t="str">
        <f t="shared" si="887"/>
        <v>UNKNOWN</v>
      </c>
      <c r="N8095" t="str">
        <f t="shared" si="888"/>
        <v>Takeaway</v>
      </c>
      <c r="O8095" s="8">
        <f t="shared" si="889"/>
        <v>45025</v>
      </c>
    </row>
    <row r="8096" spans="1:15" x14ac:dyDescent="0.35">
      <c r="A8096" t="s">
        <v>8117</v>
      </c>
      <c r="B8096" s="4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I8096" s="4" t="str">
        <f t="shared" si="884"/>
        <v>Cookie</v>
      </c>
      <c r="J8096" s="6">
        <f t="shared" si="885"/>
        <v>1</v>
      </c>
      <c r="K8096" s="6">
        <f t="shared" si="886"/>
        <v>1</v>
      </c>
      <c r="L8096" s="6">
        <f t="shared" si="883"/>
        <v>1</v>
      </c>
      <c r="M8096" t="str">
        <f t="shared" si="887"/>
        <v>Cash</v>
      </c>
      <c r="N8096" t="str">
        <f t="shared" si="888"/>
        <v>Takeaway</v>
      </c>
      <c r="O8096" s="8">
        <f t="shared" si="889"/>
        <v>45223</v>
      </c>
    </row>
    <row r="8097" spans="1:15" x14ac:dyDescent="0.35">
      <c r="A8097" t="s">
        <v>8118</v>
      </c>
      <c r="B8097" s="4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  <c r="I8097" s="4" t="str">
        <f t="shared" si="884"/>
        <v>Tea</v>
      </c>
      <c r="J8097" s="6">
        <f t="shared" si="885"/>
        <v>2</v>
      </c>
      <c r="K8097" s="6">
        <f t="shared" si="886"/>
        <v>1.5</v>
      </c>
      <c r="L8097" s="6">
        <f t="shared" si="883"/>
        <v>3</v>
      </c>
      <c r="M8097" t="str">
        <f t="shared" si="887"/>
        <v>Digital Wallet</v>
      </c>
      <c r="N8097" t="str">
        <f t="shared" si="888"/>
        <v>Takeaway</v>
      </c>
      <c r="O8097" s="8">
        <f t="shared" si="889"/>
        <v>45158</v>
      </c>
    </row>
    <row r="8098" spans="1:15" x14ac:dyDescent="0.35">
      <c r="A8098" t="s">
        <v>8119</v>
      </c>
      <c r="B8098" s="4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  <c r="I8098" s="4" t="str">
        <f t="shared" si="884"/>
        <v>UNKNOWN</v>
      </c>
      <c r="J8098" s="6">
        <f t="shared" si="885"/>
        <v>4</v>
      </c>
      <c r="K8098" s="6">
        <f t="shared" si="886"/>
        <v>2</v>
      </c>
      <c r="L8098" s="6">
        <f t="shared" si="883"/>
        <v>8</v>
      </c>
      <c r="M8098" t="str">
        <f t="shared" si="887"/>
        <v>Digital Wallet</v>
      </c>
      <c r="N8098" t="str">
        <f t="shared" si="888"/>
        <v>Takeaway</v>
      </c>
      <c r="O8098" s="8">
        <f t="shared" si="889"/>
        <v>44927</v>
      </c>
    </row>
    <row r="8099" spans="1:15" x14ac:dyDescent="0.35">
      <c r="A8099" t="s">
        <v>8120</v>
      </c>
      <c r="B8099" s="4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I8099" s="4" t="str">
        <f t="shared" si="884"/>
        <v>Cake</v>
      </c>
      <c r="J8099" s="6">
        <f t="shared" si="885"/>
        <v>4</v>
      </c>
      <c r="K8099" s="6">
        <f t="shared" si="886"/>
        <v>3</v>
      </c>
      <c r="L8099" s="6">
        <f t="shared" si="883"/>
        <v>12</v>
      </c>
      <c r="M8099" t="str">
        <f t="shared" si="887"/>
        <v>Default mode</v>
      </c>
      <c r="N8099" t="str">
        <f t="shared" si="888"/>
        <v>In-store</v>
      </c>
      <c r="O8099" s="8">
        <f t="shared" si="889"/>
        <v>45008</v>
      </c>
    </row>
    <row r="8100" spans="1:15" x14ac:dyDescent="0.35">
      <c r="A8100" t="s">
        <v>8121</v>
      </c>
      <c r="B8100" s="4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  <c r="I8100" s="4" t="str">
        <f t="shared" si="884"/>
        <v>Tea</v>
      </c>
      <c r="J8100" s="6">
        <f t="shared" si="885"/>
        <v>5</v>
      </c>
      <c r="K8100" s="6">
        <f t="shared" si="886"/>
        <v>3.0849944629014399</v>
      </c>
      <c r="L8100" s="6">
        <f t="shared" si="883"/>
        <v>7.5</v>
      </c>
      <c r="M8100" t="str">
        <f t="shared" si="887"/>
        <v>Credit Card</v>
      </c>
      <c r="N8100" t="str">
        <f t="shared" si="888"/>
        <v>Takeaway</v>
      </c>
      <c r="O8100" s="8">
        <f t="shared" si="889"/>
        <v>45107</v>
      </c>
    </row>
    <row r="8101" spans="1:15" x14ac:dyDescent="0.35">
      <c r="A8101" t="s">
        <v>8122</v>
      </c>
      <c r="B8101" s="4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I8101" s="4" t="str">
        <f t="shared" si="884"/>
        <v>Juice</v>
      </c>
      <c r="J8101" s="6">
        <f t="shared" si="885"/>
        <v>1</v>
      </c>
      <c r="K8101" s="6">
        <f t="shared" si="886"/>
        <v>3</v>
      </c>
      <c r="L8101" s="6">
        <f t="shared" si="883"/>
        <v>3</v>
      </c>
      <c r="M8101" t="str">
        <f t="shared" si="887"/>
        <v>Credit Card</v>
      </c>
      <c r="N8101" t="str">
        <f t="shared" si="888"/>
        <v>Takeaway</v>
      </c>
      <c r="O8101" s="8">
        <f t="shared" si="889"/>
        <v>45185</v>
      </c>
    </row>
    <row r="8102" spans="1:15" x14ac:dyDescent="0.35">
      <c r="A8102" t="s">
        <v>8123</v>
      </c>
      <c r="B8102" s="4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  <c r="I8102" s="4" t="str">
        <f t="shared" si="884"/>
        <v>Salad</v>
      </c>
      <c r="J8102" s="6">
        <f t="shared" si="885"/>
        <v>2</v>
      </c>
      <c r="K8102" s="6">
        <f t="shared" si="886"/>
        <v>5</v>
      </c>
      <c r="L8102" s="6">
        <f t="shared" si="883"/>
        <v>10</v>
      </c>
      <c r="M8102" t="str">
        <f t="shared" si="887"/>
        <v>Digital Wallet</v>
      </c>
      <c r="N8102" t="str">
        <f t="shared" si="888"/>
        <v>Takeaway</v>
      </c>
      <c r="O8102" s="8">
        <f t="shared" si="889"/>
        <v>45279</v>
      </c>
    </row>
    <row r="8103" spans="1:15" x14ac:dyDescent="0.35">
      <c r="A8103" t="s">
        <v>8124</v>
      </c>
      <c r="B8103" s="4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  <c r="I8103" s="4" t="str">
        <f t="shared" si="884"/>
        <v>UNKNOWN</v>
      </c>
      <c r="J8103" s="6">
        <f t="shared" si="885"/>
        <v>3</v>
      </c>
      <c r="K8103" s="6">
        <f t="shared" si="886"/>
        <v>5</v>
      </c>
      <c r="L8103" s="6">
        <f t="shared" si="883"/>
        <v>15</v>
      </c>
      <c r="M8103" t="str">
        <f t="shared" si="887"/>
        <v>Credit Card</v>
      </c>
      <c r="N8103" t="str">
        <f t="shared" si="888"/>
        <v>UNKNOWN</v>
      </c>
      <c r="O8103" s="8">
        <f t="shared" si="889"/>
        <v>44927</v>
      </c>
    </row>
    <row r="8104" spans="1:15" x14ac:dyDescent="0.35">
      <c r="A8104" t="s">
        <v>8125</v>
      </c>
      <c r="B8104" s="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I8104" s="4" t="str">
        <f t="shared" si="884"/>
        <v>Smoothie</v>
      </c>
      <c r="J8104" s="6">
        <f t="shared" si="885"/>
        <v>1</v>
      </c>
      <c r="K8104" s="6">
        <f t="shared" si="886"/>
        <v>4</v>
      </c>
      <c r="L8104" s="6">
        <f t="shared" si="883"/>
        <v>4</v>
      </c>
      <c r="M8104" t="str">
        <f t="shared" si="887"/>
        <v>Credit Card</v>
      </c>
      <c r="N8104" t="str">
        <f t="shared" si="888"/>
        <v>Takeaway</v>
      </c>
      <c r="O8104" s="8">
        <f t="shared" si="889"/>
        <v>44988</v>
      </c>
    </row>
    <row r="8105" spans="1:15" x14ac:dyDescent="0.35">
      <c r="A8105" t="s">
        <v>8126</v>
      </c>
      <c r="B8105" s="4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I8105" s="4" t="str">
        <f t="shared" si="884"/>
        <v>Juice</v>
      </c>
      <c r="J8105" s="6">
        <f t="shared" si="885"/>
        <v>4</v>
      </c>
      <c r="K8105" s="6">
        <f t="shared" si="886"/>
        <v>3</v>
      </c>
      <c r="L8105" s="6">
        <f t="shared" si="883"/>
        <v>12</v>
      </c>
      <c r="M8105" t="str">
        <f t="shared" si="887"/>
        <v>Cash</v>
      </c>
      <c r="N8105" t="str">
        <f t="shared" si="888"/>
        <v>UNKNOWN</v>
      </c>
      <c r="O8105" s="8">
        <f t="shared" si="889"/>
        <v>44929</v>
      </c>
    </row>
    <row r="8106" spans="1:15" x14ac:dyDescent="0.35">
      <c r="A8106" t="s">
        <v>8127</v>
      </c>
      <c r="B8106" s="4" t="s">
        <v>13</v>
      </c>
      <c r="C8106">
        <v>5</v>
      </c>
      <c r="D8106">
        <v>3</v>
      </c>
      <c r="E8106">
        <v>15</v>
      </c>
      <c r="H8106" s="1">
        <v>45104</v>
      </c>
      <c r="I8106" s="4" t="str">
        <f t="shared" si="884"/>
        <v>Cake</v>
      </c>
      <c r="J8106" s="6">
        <f t="shared" si="885"/>
        <v>5</v>
      </c>
      <c r="K8106" s="6">
        <f t="shared" si="886"/>
        <v>3</v>
      </c>
      <c r="L8106" s="6">
        <f t="shared" si="883"/>
        <v>15</v>
      </c>
      <c r="M8106" t="str">
        <f t="shared" si="887"/>
        <v>Default mode</v>
      </c>
      <c r="N8106" t="str">
        <f t="shared" si="888"/>
        <v>UNKNOWN</v>
      </c>
      <c r="O8106" s="8">
        <f t="shared" si="889"/>
        <v>45104</v>
      </c>
    </row>
    <row r="8107" spans="1:15" x14ac:dyDescent="0.35">
      <c r="A8107" t="s">
        <v>8128</v>
      </c>
      <c r="B8107" s="4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  <c r="I8107" s="4" t="str">
        <f t="shared" si="884"/>
        <v>Salad</v>
      </c>
      <c r="J8107" s="6">
        <f t="shared" si="885"/>
        <v>1</v>
      </c>
      <c r="K8107" s="6">
        <f t="shared" si="886"/>
        <v>5</v>
      </c>
      <c r="L8107" s="6">
        <f t="shared" si="883"/>
        <v>5</v>
      </c>
      <c r="M8107" t="str">
        <f t="shared" si="887"/>
        <v>Cash</v>
      </c>
      <c r="N8107" t="str">
        <f t="shared" si="888"/>
        <v>In-store</v>
      </c>
      <c r="O8107" s="8">
        <f t="shared" si="889"/>
        <v>44931</v>
      </c>
    </row>
    <row r="8108" spans="1:15" x14ac:dyDescent="0.35">
      <c r="A8108" t="s">
        <v>8129</v>
      </c>
      <c r="B8108" s="4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I8108" s="4" t="str">
        <f t="shared" si="884"/>
        <v>Tea</v>
      </c>
      <c r="J8108" s="6">
        <f t="shared" si="885"/>
        <v>1</v>
      </c>
      <c r="K8108" s="6">
        <f t="shared" si="886"/>
        <v>1.5</v>
      </c>
      <c r="L8108" s="6">
        <f t="shared" si="883"/>
        <v>1.5</v>
      </c>
      <c r="M8108" t="str">
        <f t="shared" si="887"/>
        <v>Credit Card</v>
      </c>
      <c r="N8108" t="str">
        <f t="shared" si="888"/>
        <v>In-store</v>
      </c>
      <c r="O8108" s="8">
        <f t="shared" si="889"/>
        <v>45181</v>
      </c>
    </row>
    <row r="8109" spans="1:15" x14ac:dyDescent="0.35">
      <c r="A8109" t="s">
        <v>8130</v>
      </c>
      <c r="B8109" s="4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  <c r="I8109" s="4" t="str">
        <f t="shared" si="884"/>
        <v>Smoothie</v>
      </c>
      <c r="J8109" s="6">
        <f t="shared" si="885"/>
        <v>3</v>
      </c>
      <c r="K8109" s="6">
        <f t="shared" si="886"/>
        <v>4</v>
      </c>
      <c r="L8109" s="6">
        <f t="shared" si="883"/>
        <v>12</v>
      </c>
      <c r="M8109" t="str">
        <f t="shared" si="887"/>
        <v>Digital Wallet</v>
      </c>
      <c r="N8109" t="str">
        <f t="shared" si="888"/>
        <v>Takeaway</v>
      </c>
      <c r="O8109" s="8">
        <f t="shared" si="889"/>
        <v>45127</v>
      </c>
    </row>
    <row r="8110" spans="1:15" x14ac:dyDescent="0.35">
      <c r="A8110" t="s">
        <v>8131</v>
      </c>
      <c r="B8110" s="4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I8110" s="4" t="str">
        <f t="shared" si="884"/>
        <v>Salad</v>
      </c>
      <c r="J8110" s="6">
        <f t="shared" si="885"/>
        <v>1</v>
      </c>
      <c r="K8110" s="6">
        <f t="shared" si="886"/>
        <v>5</v>
      </c>
      <c r="L8110" s="6">
        <f t="shared" si="883"/>
        <v>5</v>
      </c>
      <c r="M8110" t="str">
        <f t="shared" si="887"/>
        <v>Cash</v>
      </c>
      <c r="N8110" t="str">
        <f t="shared" si="888"/>
        <v>UNKNOWN</v>
      </c>
      <c r="O8110" s="8">
        <f t="shared" si="889"/>
        <v>45141</v>
      </c>
    </row>
    <row r="8111" spans="1:15" x14ac:dyDescent="0.35">
      <c r="A8111" t="s">
        <v>8132</v>
      </c>
      <c r="B8111" s="4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 s="4" t="str">
        <f t="shared" si="884"/>
        <v>Juice</v>
      </c>
      <c r="J8111" s="6">
        <f t="shared" si="885"/>
        <v>2</v>
      </c>
      <c r="K8111" s="6">
        <f t="shared" si="886"/>
        <v>3</v>
      </c>
      <c r="L8111" s="6">
        <f t="shared" si="883"/>
        <v>6</v>
      </c>
      <c r="M8111" t="str">
        <f t="shared" si="887"/>
        <v>Digital Wallet</v>
      </c>
      <c r="N8111" t="str">
        <f t="shared" si="888"/>
        <v>UNKNOWN</v>
      </c>
      <c r="O8111" s="8">
        <f t="shared" si="889"/>
        <v>45269</v>
      </c>
    </row>
    <row r="8112" spans="1:15" x14ac:dyDescent="0.35">
      <c r="A8112" t="s">
        <v>8133</v>
      </c>
      <c r="B8112" s="4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I8112" s="4" t="str">
        <f t="shared" si="884"/>
        <v>Juice</v>
      </c>
      <c r="J8112" s="6">
        <f t="shared" si="885"/>
        <v>2</v>
      </c>
      <c r="K8112" s="6">
        <f t="shared" si="886"/>
        <v>3</v>
      </c>
      <c r="L8112" s="6">
        <f t="shared" si="883"/>
        <v>6</v>
      </c>
      <c r="M8112" t="str">
        <f t="shared" si="887"/>
        <v>Cash</v>
      </c>
      <c r="N8112" t="str">
        <f t="shared" si="888"/>
        <v>Takeaway</v>
      </c>
      <c r="O8112" s="8">
        <f t="shared" si="889"/>
        <v>45290</v>
      </c>
    </row>
    <row r="8113" spans="1:15" x14ac:dyDescent="0.35">
      <c r="A8113" t="s">
        <v>8134</v>
      </c>
      <c r="B8113" s="4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  <c r="I8113" s="4" t="str">
        <f t="shared" si="884"/>
        <v>Tea</v>
      </c>
      <c r="J8113" s="6">
        <f t="shared" si="885"/>
        <v>5</v>
      </c>
      <c r="K8113" s="6">
        <f t="shared" si="886"/>
        <v>1.5</v>
      </c>
      <c r="L8113" s="6">
        <f t="shared" si="883"/>
        <v>7.5</v>
      </c>
      <c r="M8113" t="str">
        <f t="shared" si="887"/>
        <v>Credit Card</v>
      </c>
      <c r="N8113" t="str">
        <f t="shared" si="888"/>
        <v>Cafe</v>
      </c>
      <c r="O8113" s="8">
        <f t="shared" si="889"/>
        <v>45204</v>
      </c>
    </row>
    <row r="8114" spans="1:15" x14ac:dyDescent="0.35">
      <c r="A8114" t="s">
        <v>8135</v>
      </c>
      <c r="B8114" s="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I8114" s="4" t="str">
        <f t="shared" si="884"/>
        <v>Salad</v>
      </c>
      <c r="J8114" s="6">
        <f t="shared" si="885"/>
        <v>4</v>
      </c>
      <c r="K8114" s="6">
        <f t="shared" si="886"/>
        <v>5</v>
      </c>
      <c r="L8114" s="6">
        <f t="shared" si="883"/>
        <v>20</v>
      </c>
      <c r="M8114" t="str">
        <f t="shared" si="887"/>
        <v>Default mode</v>
      </c>
      <c r="N8114" t="str">
        <f t="shared" si="888"/>
        <v>In-store</v>
      </c>
      <c r="O8114" s="8">
        <f t="shared" si="889"/>
        <v>45189</v>
      </c>
    </row>
    <row r="8115" spans="1:15" x14ac:dyDescent="0.35">
      <c r="A8115" t="s">
        <v>8136</v>
      </c>
      <c r="B8115" s="4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  <c r="I8115" s="4" t="str">
        <f t="shared" si="884"/>
        <v>Smoothie</v>
      </c>
      <c r="J8115" s="6">
        <f t="shared" si="885"/>
        <v>5</v>
      </c>
      <c r="K8115" s="6">
        <f t="shared" si="886"/>
        <v>4</v>
      </c>
      <c r="L8115" s="6">
        <f t="shared" si="883"/>
        <v>20</v>
      </c>
      <c r="M8115" t="str">
        <f t="shared" si="887"/>
        <v>Digital Wallet</v>
      </c>
      <c r="N8115" t="str">
        <f t="shared" si="888"/>
        <v>UNKNOWN</v>
      </c>
      <c r="O8115" s="8">
        <f t="shared" si="889"/>
        <v>45102</v>
      </c>
    </row>
    <row r="8116" spans="1:15" x14ac:dyDescent="0.35">
      <c r="A8116" t="s">
        <v>8137</v>
      </c>
      <c r="B8116" s="4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  <c r="I8116" s="4" t="str">
        <f t="shared" si="884"/>
        <v>Salad</v>
      </c>
      <c r="J8116" s="6">
        <f t="shared" si="885"/>
        <v>5</v>
      </c>
      <c r="K8116" s="6">
        <f t="shared" si="886"/>
        <v>5</v>
      </c>
      <c r="L8116" s="6">
        <f t="shared" si="883"/>
        <v>25</v>
      </c>
      <c r="M8116" t="str">
        <f t="shared" si="887"/>
        <v>Digital Wallet</v>
      </c>
      <c r="N8116" t="str">
        <f t="shared" si="888"/>
        <v>Takeaway</v>
      </c>
      <c r="O8116" s="8">
        <f t="shared" si="889"/>
        <v>45240</v>
      </c>
    </row>
    <row r="8117" spans="1:15" x14ac:dyDescent="0.35">
      <c r="A8117" t="s">
        <v>8138</v>
      </c>
      <c r="B8117" s="4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I8117" s="4" t="str">
        <f t="shared" si="884"/>
        <v>Coffee</v>
      </c>
      <c r="J8117" s="6">
        <f t="shared" si="885"/>
        <v>2</v>
      </c>
      <c r="K8117" s="6">
        <f t="shared" si="886"/>
        <v>2</v>
      </c>
      <c r="L8117" s="6">
        <f t="shared" si="883"/>
        <v>4</v>
      </c>
      <c r="M8117" t="str">
        <f t="shared" si="887"/>
        <v>Cash</v>
      </c>
      <c r="N8117" t="str">
        <f t="shared" si="888"/>
        <v>Takeaway</v>
      </c>
      <c r="O8117" s="8">
        <f t="shared" si="889"/>
        <v>45152</v>
      </c>
    </row>
    <row r="8118" spans="1:15" x14ac:dyDescent="0.35">
      <c r="A8118" t="s">
        <v>8139</v>
      </c>
      <c r="B8118" s="4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I8118" s="4" t="str">
        <f t="shared" si="884"/>
        <v>Coffee</v>
      </c>
      <c r="J8118" s="6">
        <f t="shared" si="885"/>
        <v>1</v>
      </c>
      <c r="K8118" s="6">
        <f t="shared" si="886"/>
        <v>2</v>
      </c>
      <c r="L8118" s="6">
        <f t="shared" si="883"/>
        <v>2</v>
      </c>
      <c r="M8118" t="str">
        <f t="shared" si="887"/>
        <v>Default mode</v>
      </c>
      <c r="N8118" t="str">
        <f t="shared" si="888"/>
        <v>Takeaway</v>
      </c>
      <c r="O8118" s="8">
        <f t="shared" si="889"/>
        <v>45191</v>
      </c>
    </row>
    <row r="8119" spans="1:15" x14ac:dyDescent="0.35">
      <c r="A8119" t="s">
        <v>8140</v>
      </c>
      <c r="B8119" s="4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I8119" s="4" t="str">
        <f t="shared" si="884"/>
        <v>UNKNOWN</v>
      </c>
      <c r="J8119" s="6">
        <f t="shared" si="885"/>
        <v>3</v>
      </c>
      <c r="K8119" s="6">
        <f t="shared" si="886"/>
        <v>3</v>
      </c>
      <c r="L8119" s="6">
        <f t="shared" si="883"/>
        <v>9</v>
      </c>
      <c r="M8119" t="str">
        <f t="shared" si="887"/>
        <v>Default mode</v>
      </c>
      <c r="N8119" t="str">
        <f t="shared" si="888"/>
        <v>Takeaway</v>
      </c>
      <c r="O8119" s="8">
        <f t="shared" si="889"/>
        <v>45098</v>
      </c>
    </row>
    <row r="8120" spans="1:15" x14ac:dyDescent="0.35">
      <c r="A8120" t="s">
        <v>8141</v>
      </c>
      <c r="B8120" s="4" t="s">
        <v>13</v>
      </c>
      <c r="C8120">
        <v>1</v>
      </c>
      <c r="D8120">
        <v>3</v>
      </c>
      <c r="E8120">
        <v>3</v>
      </c>
      <c r="H8120" s="1">
        <v>45172</v>
      </c>
      <c r="I8120" s="4" t="str">
        <f t="shared" si="884"/>
        <v>Cake</v>
      </c>
      <c r="J8120" s="6">
        <f t="shared" si="885"/>
        <v>1</v>
      </c>
      <c r="K8120" s="6">
        <f t="shared" si="886"/>
        <v>3</v>
      </c>
      <c r="L8120" s="6">
        <f t="shared" si="883"/>
        <v>3</v>
      </c>
      <c r="M8120" t="str">
        <f t="shared" si="887"/>
        <v>Default mode</v>
      </c>
      <c r="N8120" t="str">
        <f t="shared" si="888"/>
        <v>UNKNOWN</v>
      </c>
      <c r="O8120" s="8">
        <f t="shared" si="889"/>
        <v>45172</v>
      </c>
    </row>
    <row r="8121" spans="1:15" x14ac:dyDescent="0.35">
      <c r="A8121" t="s">
        <v>8142</v>
      </c>
      <c r="B8121" s="4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I8121" s="4" t="str">
        <f t="shared" si="884"/>
        <v>Tea</v>
      </c>
      <c r="J8121" s="6">
        <f t="shared" si="885"/>
        <v>4</v>
      </c>
      <c r="K8121" s="6">
        <f t="shared" si="886"/>
        <v>1.5</v>
      </c>
      <c r="L8121" s="6">
        <f t="shared" si="883"/>
        <v>6</v>
      </c>
      <c r="M8121" t="str">
        <f t="shared" si="887"/>
        <v>Cash</v>
      </c>
      <c r="N8121" t="str">
        <f t="shared" si="888"/>
        <v>Takeaway</v>
      </c>
      <c r="O8121" s="8">
        <f t="shared" si="889"/>
        <v>45177</v>
      </c>
    </row>
    <row r="8122" spans="1:15" x14ac:dyDescent="0.35">
      <c r="A8122" t="s">
        <v>8143</v>
      </c>
      <c r="B8122" s="4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  <c r="I8122" s="4" t="str">
        <f t="shared" si="884"/>
        <v>Sandwich</v>
      </c>
      <c r="J8122" s="6">
        <f t="shared" si="885"/>
        <v>2</v>
      </c>
      <c r="K8122" s="6">
        <f t="shared" si="886"/>
        <v>4</v>
      </c>
      <c r="L8122" s="6">
        <f t="shared" si="883"/>
        <v>8</v>
      </c>
      <c r="M8122" t="str">
        <f t="shared" si="887"/>
        <v>Digital Wallet</v>
      </c>
      <c r="N8122" t="str">
        <f t="shared" si="888"/>
        <v>UNKNOWN</v>
      </c>
      <c r="O8122" s="8">
        <f t="shared" si="889"/>
        <v>45248</v>
      </c>
    </row>
    <row r="8123" spans="1:15" x14ac:dyDescent="0.35">
      <c r="A8123" t="s">
        <v>8144</v>
      </c>
      <c r="B8123" s="4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  <c r="I8123" s="4" t="str">
        <f t="shared" si="884"/>
        <v>Smoothie</v>
      </c>
      <c r="J8123" s="6">
        <f t="shared" si="885"/>
        <v>2</v>
      </c>
      <c r="K8123" s="6">
        <f t="shared" si="886"/>
        <v>4</v>
      </c>
      <c r="L8123" s="6">
        <f t="shared" si="883"/>
        <v>8</v>
      </c>
      <c r="M8123" t="str">
        <f t="shared" si="887"/>
        <v>Cash</v>
      </c>
      <c r="N8123" t="str">
        <f t="shared" si="888"/>
        <v>Cafe</v>
      </c>
      <c r="O8123" s="8">
        <f t="shared" si="889"/>
        <v>45036</v>
      </c>
    </row>
    <row r="8124" spans="1:15" x14ac:dyDescent="0.35">
      <c r="A8124" t="s">
        <v>8145</v>
      </c>
      <c r="B8124" s="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s="4" t="str">
        <f t="shared" si="884"/>
        <v>Cookie</v>
      </c>
      <c r="J8124" s="6">
        <f t="shared" si="885"/>
        <v>3.0536912751677852</v>
      </c>
      <c r="K8124" s="6">
        <f t="shared" si="886"/>
        <v>1</v>
      </c>
      <c r="L8124" s="6">
        <f t="shared" si="883"/>
        <v>4</v>
      </c>
      <c r="M8124" t="str">
        <f t="shared" si="887"/>
        <v>Digital Wallet</v>
      </c>
      <c r="N8124" t="str">
        <f t="shared" si="888"/>
        <v>UNKNOWN</v>
      </c>
      <c r="O8124" s="8">
        <f t="shared" si="889"/>
        <v>45277</v>
      </c>
    </row>
    <row r="8125" spans="1:15" x14ac:dyDescent="0.35">
      <c r="A8125" t="s">
        <v>8146</v>
      </c>
      <c r="B8125" s="4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I8125" s="4" t="str">
        <f t="shared" si="884"/>
        <v>Coffee</v>
      </c>
      <c r="J8125" s="6">
        <f t="shared" si="885"/>
        <v>5</v>
      </c>
      <c r="K8125" s="6">
        <f t="shared" si="886"/>
        <v>2</v>
      </c>
      <c r="L8125" s="6">
        <f t="shared" si="883"/>
        <v>10</v>
      </c>
      <c r="M8125" t="str">
        <f t="shared" si="887"/>
        <v>Default mode</v>
      </c>
      <c r="N8125" t="str">
        <f t="shared" si="888"/>
        <v>Takeaway</v>
      </c>
      <c r="O8125" s="8">
        <f t="shared" si="889"/>
        <v>45263</v>
      </c>
    </row>
    <row r="8126" spans="1:15" x14ac:dyDescent="0.35">
      <c r="A8126" t="s">
        <v>8147</v>
      </c>
      <c r="B8126" s="4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I8126" s="4" t="str">
        <f t="shared" si="884"/>
        <v>Juice</v>
      </c>
      <c r="J8126" s="6">
        <f t="shared" si="885"/>
        <v>4</v>
      </c>
      <c r="K8126" s="6">
        <f t="shared" si="886"/>
        <v>3</v>
      </c>
      <c r="L8126" s="6">
        <f t="shared" si="883"/>
        <v>12</v>
      </c>
      <c r="M8126" t="str">
        <f t="shared" si="887"/>
        <v>Cash</v>
      </c>
      <c r="N8126" t="str">
        <f t="shared" si="888"/>
        <v>In-store</v>
      </c>
      <c r="O8126" s="8">
        <f t="shared" si="889"/>
        <v>45232</v>
      </c>
    </row>
    <row r="8127" spans="1:15" x14ac:dyDescent="0.35">
      <c r="A8127" t="s">
        <v>8148</v>
      </c>
      <c r="B8127" s="4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  <c r="I8127" s="4" t="str">
        <f t="shared" si="884"/>
        <v>Cookie</v>
      </c>
      <c r="J8127" s="6">
        <f t="shared" si="885"/>
        <v>4</v>
      </c>
      <c r="K8127" s="6">
        <f t="shared" si="886"/>
        <v>1</v>
      </c>
      <c r="L8127" s="6">
        <f t="shared" si="883"/>
        <v>4</v>
      </c>
      <c r="M8127" t="str">
        <f t="shared" si="887"/>
        <v>Digital Wallet</v>
      </c>
      <c r="N8127" t="str">
        <f t="shared" si="888"/>
        <v>Takeaway</v>
      </c>
      <c r="O8127" s="8">
        <f t="shared" si="889"/>
        <v>44944</v>
      </c>
    </row>
    <row r="8128" spans="1:15" x14ac:dyDescent="0.35">
      <c r="A8128" t="s">
        <v>8149</v>
      </c>
      <c r="B8128" s="4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I8128" s="4" t="str">
        <f t="shared" si="884"/>
        <v>Smoothie</v>
      </c>
      <c r="J8128" s="6">
        <f t="shared" si="885"/>
        <v>3</v>
      </c>
      <c r="K8128" s="6">
        <f t="shared" si="886"/>
        <v>4</v>
      </c>
      <c r="L8128" s="6">
        <f t="shared" si="883"/>
        <v>12</v>
      </c>
      <c r="M8128" t="str">
        <f t="shared" si="887"/>
        <v>Credit Card</v>
      </c>
      <c r="N8128" t="str">
        <f t="shared" si="888"/>
        <v>UNKNOWN</v>
      </c>
      <c r="O8128" s="8">
        <f t="shared" si="889"/>
        <v>45135</v>
      </c>
    </row>
    <row r="8129" spans="1:15" x14ac:dyDescent="0.35">
      <c r="A8129" t="s">
        <v>8150</v>
      </c>
      <c r="B8129" s="4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I8129" s="4" t="str">
        <f t="shared" si="884"/>
        <v>Salad</v>
      </c>
      <c r="J8129" s="6">
        <f t="shared" si="885"/>
        <v>4</v>
      </c>
      <c r="K8129" s="6">
        <f t="shared" si="886"/>
        <v>5</v>
      </c>
      <c r="L8129" s="6">
        <f t="shared" si="883"/>
        <v>20</v>
      </c>
      <c r="M8129" t="str">
        <f t="shared" si="887"/>
        <v>Credit Card</v>
      </c>
      <c r="N8129" t="str">
        <f t="shared" si="888"/>
        <v>UNKNOWN</v>
      </c>
      <c r="O8129" s="8">
        <f t="shared" si="889"/>
        <v>44982</v>
      </c>
    </row>
    <row r="8130" spans="1:15" x14ac:dyDescent="0.35">
      <c r="A8130" t="s">
        <v>8151</v>
      </c>
      <c r="B8130" s="4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  <c r="I8130" s="4" t="str">
        <f t="shared" si="884"/>
        <v>Smoothie</v>
      </c>
      <c r="J8130" s="6">
        <f t="shared" si="885"/>
        <v>3</v>
      </c>
      <c r="K8130" s="6">
        <f t="shared" si="886"/>
        <v>3.0815981992121553</v>
      </c>
      <c r="L8130" s="6">
        <f t="shared" ref="L8130:L8193" si="890">IF(ISBLANK(E8130),PRODUCT(J8130,K8130),IF(E8130="ERROR",PRODUCT(J8130,K8130),IF(E8130="UNKNOWN",PRODUCT(J8130,K8130),E8130)))</f>
        <v>9.2447945976364654</v>
      </c>
      <c r="M8130" t="str">
        <f t="shared" si="887"/>
        <v>Credit Card</v>
      </c>
      <c r="N8130" t="str">
        <f t="shared" si="888"/>
        <v>Takeaway</v>
      </c>
      <c r="O8130" s="8">
        <f t="shared" si="889"/>
        <v>44944</v>
      </c>
    </row>
    <row r="8131" spans="1:15" x14ac:dyDescent="0.35">
      <c r="A8131" t="s">
        <v>8152</v>
      </c>
      <c r="B8131" s="4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  <c r="I8131" s="4" t="str">
        <f t="shared" ref="I8131:I8194" si="891">IF(ISBLANK(B8131),"UNKNOWN",IF(B8131="ERROR","Juice",B8131))</f>
        <v>UNKNOWN</v>
      </c>
      <c r="J8131" s="6">
        <f t="shared" ref="J8131:J8194" si="892">IF(ISBLANK(C8131),E8131/D8131,IF(C8131="ERROR",AVERAGE(C8131:C18130),IF(C8131="UNKNOWN",MEDIAN(C8131:C18130),C8131)))</f>
        <v>3</v>
      </c>
      <c r="K8131" s="6">
        <f t="shared" ref="K8131:K8194" si="893">IF(ISBLANK(D8131),0,IF(D8131="ERROR",AVERAGE(D8131:D18130),IF(D8131="UNKNOWN",MEDIAN(D8131:D18130),D8131)))</f>
        <v>3</v>
      </c>
      <c r="L8131" s="6">
        <f t="shared" si="890"/>
        <v>15</v>
      </c>
      <c r="M8131" t="str">
        <f t="shared" ref="M8131:M8194" si="894">IF(ISBLANK(F8131),"Default mode",IF(F8131="ERROR","Cash",F8131))</f>
        <v>Default mode</v>
      </c>
      <c r="N8131" t="str">
        <f t="shared" ref="N8131:N8194" si="895">IF(ISBLANK(G8131),"UNKNOWN",IF(G8131="ERROR","Cafe",G8131))</f>
        <v>In-store</v>
      </c>
      <c r="O8131" s="8">
        <f t="shared" ref="O8131:O8194" si="896">IF(ISBLANK(H8131),DATE(2023,1,1),IF(H8131="ERROR",DATE(2023,6,1),IF(H8131="UNKNOWN",DATE(2023,1,1),H8131)))</f>
        <v>45276</v>
      </c>
    </row>
    <row r="8132" spans="1:15" x14ac:dyDescent="0.35">
      <c r="A8132" t="s">
        <v>8153</v>
      </c>
      <c r="B8132" s="4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  <c r="I8132" s="4" t="str">
        <f t="shared" si="891"/>
        <v>Sandwich</v>
      </c>
      <c r="J8132" s="6">
        <f t="shared" si="892"/>
        <v>3.051094890510949</v>
      </c>
      <c r="K8132" s="6">
        <f t="shared" si="893"/>
        <v>4</v>
      </c>
      <c r="L8132" s="6">
        <f t="shared" si="890"/>
        <v>12</v>
      </c>
      <c r="M8132" t="str">
        <f t="shared" si="894"/>
        <v>Digital Wallet</v>
      </c>
      <c r="N8132" t="str">
        <f t="shared" si="895"/>
        <v>Takeaway</v>
      </c>
      <c r="O8132" s="8">
        <f t="shared" si="896"/>
        <v>44955</v>
      </c>
    </row>
    <row r="8133" spans="1:15" x14ac:dyDescent="0.35">
      <c r="A8133" t="s">
        <v>8154</v>
      </c>
      <c r="B8133" s="4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  <c r="I8133" s="4" t="str">
        <f t="shared" si="891"/>
        <v>Tea</v>
      </c>
      <c r="J8133" s="6">
        <f t="shared" si="892"/>
        <v>2</v>
      </c>
      <c r="K8133" s="6">
        <f t="shared" si="893"/>
        <v>1.5</v>
      </c>
      <c r="L8133" s="6">
        <f t="shared" si="890"/>
        <v>3</v>
      </c>
      <c r="M8133" t="str">
        <f t="shared" si="894"/>
        <v>Cash</v>
      </c>
      <c r="N8133" t="str">
        <f t="shared" si="895"/>
        <v>Cafe</v>
      </c>
      <c r="O8133" s="8">
        <f t="shared" si="896"/>
        <v>45195</v>
      </c>
    </row>
    <row r="8134" spans="1:15" x14ac:dyDescent="0.35">
      <c r="A8134" t="s">
        <v>8155</v>
      </c>
      <c r="B8134" s="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I8134" s="4" t="str">
        <f t="shared" si="891"/>
        <v>UNKNOWN</v>
      </c>
      <c r="J8134" s="6">
        <f t="shared" si="892"/>
        <v>4</v>
      </c>
      <c r="K8134" s="6">
        <f t="shared" si="893"/>
        <v>5</v>
      </c>
      <c r="L8134" s="6">
        <f t="shared" si="890"/>
        <v>20</v>
      </c>
      <c r="M8134" t="str">
        <f t="shared" si="894"/>
        <v>Cash</v>
      </c>
      <c r="N8134" t="str">
        <f t="shared" si="895"/>
        <v>UNKNOWN</v>
      </c>
      <c r="O8134" s="8">
        <f t="shared" si="896"/>
        <v>45046</v>
      </c>
    </row>
    <row r="8135" spans="1:15" x14ac:dyDescent="0.35">
      <c r="A8135" t="s">
        <v>8156</v>
      </c>
      <c r="B8135" s="4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I8135" s="4" t="str">
        <f t="shared" si="891"/>
        <v>Juice</v>
      </c>
      <c r="J8135" s="6">
        <f t="shared" si="892"/>
        <v>4</v>
      </c>
      <c r="K8135" s="6">
        <f t="shared" si="893"/>
        <v>3</v>
      </c>
      <c r="L8135" s="6">
        <f t="shared" si="890"/>
        <v>12</v>
      </c>
      <c r="M8135" t="str">
        <f t="shared" si="894"/>
        <v>Default mode</v>
      </c>
      <c r="N8135" t="str">
        <f t="shared" si="895"/>
        <v>In-store</v>
      </c>
      <c r="O8135" s="8">
        <f t="shared" si="896"/>
        <v>45011</v>
      </c>
    </row>
    <row r="8136" spans="1:15" x14ac:dyDescent="0.35">
      <c r="A8136" t="s">
        <v>8157</v>
      </c>
      <c r="B8136" s="4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  <c r="I8136" s="4" t="str">
        <f t="shared" si="891"/>
        <v>UNKNOWN</v>
      </c>
      <c r="J8136" s="6">
        <f t="shared" si="892"/>
        <v>3</v>
      </c>
      <c r="K8136" s="6">
        <f t="shared" si="893"/>
        <v>3</v>
      </c>
      <c r="L8136" s="6">
        <f t="shared" si="890"/>
        <v>9</v>
      </c>
      <c r="M8136" t="str">
        <f t="shared" si="894"/>
        <v>Cash</v>
      </c>
      <c r="N8136" t="str">
        <f t="shared" si="895"/>
        <v>Takeaway</v>
      </c>
      <c r="O8136" s="8">
        <f t="shared" si="896"/>
        <v>44951</v>
      </c>
    </row>
    <row r="8137" spans="1:15" x14ac:dyDescent="0.35">
      <c r="A8137" t="s">
        <v>8158</v>
      </c>
      <c r="B8137" s="4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  <c r="I8137" s="4" t="str">
        <f t="shared" si="891"/>
        <v>Sandwich</v>
      </c>
      <c r="J8137" s="6">
        <f t="shared" si="892"/>
        <v>4</v>
      </c>
      <c r="K8137" s="6">
        <f t="shared" si="893"/>
        <v>4</v>
      </c>
      <c r="L8137" s="6">
        <f t="shared" si="890"/>
        <v>16</v>
      </c>
      <c r="M8137" t="str">
        <f t="shared" si="894"/>
        <v>Digital Wallet</v>
      </c>
      <c r="N8137" t="str">
        <f t="shared" si="895"/>
        <v>Takeaway</v>
      </c>
      <c r="O8137" s="8">
        <f t="shared" si="896"/>
        <v>45167</v>
      </c>
    </row>
    <row r="8138" spans="1:15" x14ac:dyDescent="0.35">
      <c r="A8138" t="s">
        <v>8159</v>
      </c>
      <c r="B8138" s="4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  <c r="I8138" s="4" t="str">
        <f t="shared" si="891"/>
        <v>Smoothie</v>
      </c>
      <c r="J8138" s="6">
        <f t="shared" si="892"/>
        <v>2</v>
      </c>
      <c r="K8138" s="6">
        <f t="shared" si="893"/>
        <v>3.0804630152456238</v>
      </c>
      <c r="L8138" s="6">
        <f t="shared" si="890"/>
        <v>8</v>
      </c>
      <c r="M8138" t="str">
        <f t="shared" si="894"/>
        <v>Default mode</v>
      </c>
      <c r="N8138" t="str">
        <f t="shared" si="895"/>
        <v>In-store</v>
      </c>
      <c r="O8138" s="8">
        <f t="shared" si="896"/>
        <v>45221</v>
      </c>
    </row>
    <row r="8139" spans="1:15" x14ac:dyDescent="0.35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I8139" s="4" t="str">
        <f t="shared" si="891"/>
        <v>UNKNOWN</v>
      </c>
      <c r="J8139" s="6">
        <f t="shared" si="892"/>
        <v>5</v>
      </c>
      <c r="K8139" s="6">
        <f t="shared" si="893"/>
        <v>3</v>
      </c>
      <c r="L8139" s="6">
        <f t="shared" si="890"/>
        <v>15</v>
      </c>
      <c r="M8139" t="str">
        <f t="shared" si="894"/>
        <v>Default mode</v>
      </c>
      <c r="N8139" t="str">
        <f t="shared" si="895"/>
        <v>Takeaway</v>
      </c>
      <c r="O8139" s="8">
        <f t="shared" si="896"/>
        <v>45030</v>
      </c>
    </row>
    <row r="8140" spans="1:15" x14ac:dyDescent="0.35">
      <c r="A8140" t="s">
        <v>8161</v>
      </c>
      <c r="B8140" s="4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  <c r="I8140" s="4" t="str">
        <f t="shared" si="891"/>
        <v>Tea</v>
      </c>
      <c r="J8140" s="6">
        <f t="shared" si="892"/>
        <v>5</v>
      </c>
      <c r="K8140" s="6">
        <f t="shared" si="893"/>
        <v>1.5</v>
      </c>
      <c r="L8140" s="6">
        <f t="shared" si="890"/>
        <v>7.5</v>
      </c>
      <c r="M8140" t="str">
        <f t="shared" si="894"/>
        <v>Digital Wallet</v>
      </c>
      <c r="N8140" t="str">
        <f t="shared" si="895"/>
        <v>Cafe</v>
      </c>
      <c r="O8140" s="8">
        <f t="shared" si="896"/>
        <v>45024</v>
      </c>
    </row>
    <row r="8141" spans="1:15" x14ac:dyDescent="0.35">
      <c r="A8141" t="s">
        <v>8162</v>
      </c>
      <c r="B8141" s="4" t="s">
        <v>13</v>
      </c>
      <c r="C8141">
        <v>4</v>
      </c>
      <c r="D8141">
        <v>3</v>
      </c>
      <c r="G8141" t="s">
        <v>11</v>
      </c>
      <c r="H8141" s="1">
        <v>45209</v>
      </c>
      <c r="I8141" s="4" t="str">
        <f t="shared" si="891"/>
        <v>Cake</v>
      </c>
      <c r="J8141" s="6">
        <f t="shared" si="892"/>
        <v>4</v>
      </c>
      <c r="K8141" s="6">
        <f t="shared" si="893"/>
        <v>3</v>
      </c>
      <c r="L8141" s="6">
        <f t="shared" si="890"/>
        <v>12</v>
      </c>
      <c r="M8141" t="str">
        <f t="shared" si="894"/>
        <v>Default mode</v>
      </c>
      <c r="N8141" t="str">
        <f t="shared" si="895"/>
        <v>Takeaway</v>
      </c>
      <c r="O8141" s="8">
        <f t="shared" si="896"/>
        <v>45209</v>
      </c>
    </row>
    <row r="8142" spans="1:15" x14ac:dyDescent="0.35">
      <c r="A8142" t="s">
        <v>8163</v>
      </c>
      <c r="B8142" s="4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  <c r="I8142" s="4" t="str">
        <f t="shared" si="891"/>
        <v>Smoothie</v>
      </c>
      <c r="J8142" s="6">
        <f t="shared" si="892"/>
        <v>4</v>
      </c>
      <c r="K8142" s="6">
        <f t="shared" si="893"/>
        <v>4</v>
      </c>
      <c r="L8142" s="6">
        <f t="shared" si="890"/>
        <v>16</v>
      </c>
      <c r="M8142" t="str">
        <f t="shared" si="894"/>
        <v>Digital Wallet</v>
      </c>
      <c r="N8142" t="str">
        <f t="shared" si="895"/>
        <v>In-store</v>
      </c>
      <c r="O8142" s="8">
        <f t="shared" si="896"/>
        <v>44958</v>
      </c>
    </row>
    <row r="8143" spans="1:15" x14ac:dyDescent="0.35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  <c r="I8143" s="4" t="str">
        <f t="shared" si="891"/>
        <v>UNKNOWN</v>
      </c>
      <c r="J8143" s="6">
        <f t="shared" si="892"/>
        <v>2</v>
      </c>
      <c r="K8143" s="6">
        <f t="shared" si="893"/>
        <v>5</v>
      </c>
      <c r="L8143" s="6">
        <f t="shared" si="890"/>
        <v>10</v>
      </c>
      <c r="M8143" t="str">
        <f t="shared" si="894"/>
        <v>Digital Wallet</v>
      </c>
      <c r="N8143" t="str">
        <f t="shared" si="895"/>
        <v>Takeaway</v>
      </c>
      <c r="O8143" s="8">
        <f t="shared" si="896"/>
        <v>45165</v>
      </c>
    </row>
    <row r="8144" spans="1:15" x14ac:dyDescent="0.35">
      <c r="A8144" t="s">
        <v>8165</v>
      </c>
      <c r="B8144" s="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I8144" s="4" t="str">
        <f t="shared" si="891"/>
        <v>Juice</v>
      </c>
      <c r="J8144" s="6">
        <f t="shared" si="892"/>
        <v>3</v>
      </c>
      <c r="K8144" s="6">
        <f t="shared" si="893"/>
        <v>3</v>
      </c>
      <c r="L8144" s="6">
        <f t="shared" si="890"/>
        <v>9</v>
      </c>
      <c r="M8144" t="str">
        <f t="shared" si="894"/>
        <v>Credit Card</v>
      </c>
      <c r="N8144" t="str">
        <f t="shared" si="895"/>
        <v>Takeaway</v>
      </c>
      <c r="O8144" s="8">
        <f t="shared" si="896"/>
        <v>45013</v>
      </c>
    </row>
    <row r="8145" spans="1:15" x14ac:dyDescent="0.35">
      <c r="A8145" t="s">
        <v>8166</v>
      </c>
      <c r="B8145" s="4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I8145" s="4" t="str">
        <f t="shared" si="891"/>
        <v>Juice</v>
      </c>
      <c r="J8145" s="6">
        <f t="shared" si="892"/>
        <v>1</v>
      </c>
      <c r="K8145" s="6">
        <f t="shared" si="893"/>
        <v>3</v>
      </c>
      <c r="L8145" s="6">
        <f t="shared" si="890"/>
        <v>3</v>
      </c>
      <c r="M8145" t="str">
        <f t="shared" si="894"/>
        <v>Cash</v>
      </c>
      <c r="N8145" t="str">
        <f t="shared" si="895"/>
        <v>Takeaway</v>
      </c>
      <c r="O8145" s="8">
        <f t="shared" si="896"/>
        <v>44998</v>
      </c>
    </row>
    <row r="8146" spans="1:15" x14ac:dyDescent="0.35">
      <c r="A8146" t="s">
        <v>8167</v>
      </c>
      <c r="B8146" s="4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  <c r="I8146" s="4" t="str">
        <f t="shared" si="891"/>
        <v>Coffee</v>
      </c>
      <c r="J8146" s="6">
        <f t="shared" si="892"/>
        <v>5</v>
      </c>
      <c r="K8146" s="6">
        <f t="shared" si="893"/>
        <v>2</v>
      </c>
      <c r="L8146" s="6">
        <f t="shared" si="890"/>
        <v>10</v>
      </c>
      <c r="M8146" t="str">
        <f t="shared" si="894"/>
        <v>Digital Wallet</v>
      </c>
      <c r="N8146" t="str">
        <f t="shared" si="895"/>
        <v>UNKNOWN</v>
      </c>
      <c r="O8146" s="8">
        <f t="shared" si="896"/>
        <v>45027</v>
      </c>
    </row>
    <row r="8147" spans="1:15" x14ac:dyDescent="0.35">
      <c r="A8147" t="s">
        <v>8168</v>
      </c>
      <c r="B8147" s="4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I8147" s="4" t="str">
        <f t="shared" si="891"/>
        <v>Salad</v>
      </c>
      <c r="J8147" s="6">
        <f t="shared" si="892"/>
        <v>3.048104131295982</v>
      </c>
      <c r="K8147" s="6">
        <f t="shared" si="893"/>
        <v>5</v>
      </c>
      <c r="L8147" s="6">
        <f t="shared" si="890"/>
        <v>25</v>
      </c>
      <c r="M8147" t="str">
        <f t="shared" si="894"/>
        <v>Credit Card</v>
      </c>
      <c r="N8147" t="str">
        <f t="shared" si="895"/>
        <v>Takeaway</v>
      </c>
      <c r="O8147" s="8">
        <f t="shared" si="896"/>
        <v>44979</v>
      </c>
    </row>
    <row r="8148" spans="1:15" x14ac:dyDescent="0.35">
      <c r="A8148" t="s">
        <v>8169</v>
      </c>
      <c r="B8148" s="4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I8148" s="4" t="str">
        <f t="shared" si="891"/>
        <v>Smoothie</v>
      </c>
      <c r="J8148" s="6">
        <f t="shared" si="892"/>
        <v>5</v>
      </c>
      <c r="K8148" s="6">
        <f t="shared" si="893"/>
        <v>4</v>
      </c>
      <c r="L8148" s="6">
        <f t="shared" si="890"/>
        <v>20</v>
      </c>
      <c r="M8148" t="str">
        <f t="shared" si="894"/>
        <v>Default mode</v>
      </c>
      <c r="N8148" t="str">
        <f t="shared" si="895"/>
        <v>In-store</v>
      </c>
      <c r="O8148" s="8">
        <f t="shared" si="896"/>
        <v>45140</v>
      </c>
    </row>
    <row r="8149" spans="1:15" x14ac:dyDescent="0.35">
      <c r="A8149" t="s">
        <v>8170</v>
      </c>
      <c r="B8149" s="4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  <c r="I8149" s="4" t="str">
        <f t="shared" si="891"/>
        <v>Tea</v>
      </c>
      <c r="J8149" s="6">
        <f t="shared" si="892"/>
        <v>2</v>
      </c>
      <c r="K8149" s="6">
        <f t="shared" si="893"/>
        <v>1.5</v>
      </c>
      <c r="L8149" s="6">
        <f t="shared" si="890"/>
        <v>3</v>
      </c>
      <c r="M8149" t="str">
        <f t="shared" si="894"/>
        <v>Credit Card</v>
      </c>
      <c r="N8149" t="str">
        <f t="shared" si="895"/>
        <v>Takeaway</v>
      </c>
      <c r="O8149" s="8">
        <f t="shared" si="896"/>
        <v>45078</v>
      </c>
    </row>
    <row r="8150" spans="1:15" x14ac:dyDescent="0.35">
      <c r="A8150" t="s">
        <v>8171</v>
      </c>
      <c r="B8150" s="4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I8150" s="4" t="str">
        <f t="shared" si="891"/>
        <v>Tea</v>
      </c>
      <c r="J8150" s="6">
        <f t="shared" si="892"/>
        <v>4</v>
      </c>
      <c r="K8150" s="6">
        <f t="shared" si="893"/>
        <v>1.5</v>
      </c>
      <c r="L8150" s="6">
        <f t="shared" si="890"/>
        <v>6</v>
      </c>
      <c r="M8150" t="str">
        <f t="shared" si="894"/>
        <v>Cash</v>
      </c>
      <c r="N8150" t="str">
        <f t="shared" si="895"/>
        <v>In-store</v>
      </c>
      <c r="O8150" s="8">
        <f t="shared" si="896"/>
        <v>45218</v>
      </c>
    </row>
    <row r="8151" spans="1:15" x14ac:dyDescent="0.35">
      <c r="A8151" t="s">
        <v>8172</v>
      </c>
      <c r="B8151" s="4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I8151" s="4" t="str">
        <f t="shared" si="891"/>
        <v>Tea</v>
      </c>
      <c r="J8151" s="6">
        <f t="shared" si="892"/>
        <v>2</v>
      </c>
      <c r="K8151" s="6">
        <f t="shared" si="893"/>
        <v>1.5</v>
      </c>
      <c r="L8151" s="6">
        <f t="shared" si="890"/>
        <v>3</v>
      </c>
      <c r="M8151" t="str">
        <f t="shared" si="894"/>
        <v>Cash</v>
      </c>
      <c r="N8151" t="str">
        <f t="shared" si="895"/>
        <v>In-store</v>
      </c>
      <c r="O8151" s="8">
        <f t="shared" si="896"/>
        <v>45158</v>
      </c>
    </row>
    <row r="8152" spans="1:15" x14ac:dyDescent="0.35">
      <c r="A8152" t="s">
        <v>8173</v>
      </c>
      <c r="B8152" s="4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I8152" s="4" t="str">
        <f t="shared" si="891"/>
        <v>Coffee</v>
      </c>
      <c r="J8152" s="6">
        <f t="shared" si="892"/>
        <v>2</v>
      </c>
      <c r="K8152" s="6">
        <f t="shared" si="893"/>
        <v>2</v>
      </c>
      <c r="L8152" s="6">
        <f t="shared" si="890"/>
        <v>4</v>
      </c>
      <c r="M8152" t="str">
        <f t="shared" si="894"/>
        <v>Cash</v>
      </c>
      <c r="N8152" t="str">
        <f t="shared" si="895"/>
        <v>In-store</v>
      </c>
      <c r="O8152" s="8">
        <f t="shared" si="896"/>
        <v>45099</v>
      </c>
    </row>
    <row r="8153" spans="1:15" x14ac:dyDescent="0.35">
      <c r="A8153" t="s">
        <v>8174</v>
      </c>
      <c r="B8153" s="4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I8153" s="4" t="str">
        <f t="shared" si="891"/>
        <v>Juice</v>
      </c>
      <c r="J8153" s="6">
        <f t="shared" si="892"/>
        <v>2</v>
      </c>
      <c r="K8153" s="6">
        <f t="shared" si="893"/>
        <v>3</v>
      </c>
      <c r="L8153" s="6">
        <f t="shared" si="890"/>
        <v>6</v>
      </c>
      <c r="M8153" t="str">
        <f t="shared" si="894"/>
        <v>Credit Card</v>
      </c>
      <c r="N8153" t="str">
        <f t="shared" si="895"/>
        <v>Takeaway</v>
      </c>
      <c r="O8153" s="8">
        <f t="shared" si="896"/>
        <v>45011</v>
      </c>
    </row>
    <row r="8154" spans="1:15" x14ac:dyDescent="0.35">
      <c r="A8154" t="s">
        <v>8175</v>
      </c>
      <c r="B8154" s="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  <c r="I8154" s="4" t="str">
        <f t="shared" si="891"/>
        <v>Salad</v>
      </c>
      <c r="J8154" s="6">
        <f t="shared" si="892"/>
        <v>5</v>
      </c>
      <c r="K8154" s="6">
        <f t="shared" si="893"/>
        <v>5</v>
      </c>
      <c r="L8154" s="6">
        <f t="shared" si="890"/>
        <v>25</v>
      </c>
      <c r="M8154" t="str">
        <f t="shared" si="894"/>
        <v>Digital Wallet</v>
      </c>
      <c r="N8154" t="str">
        <f t="shared" si="895"/>
        <v>In-store</v>
      </c>
      <c r="O8154" s="8">
        <f t="shared" si="896"/>
        <v>45237</v>
      </c>
    </row>
    <row r="8155" spans="1:15" x14ac:dyDescent="0.35">
      <c r="A8155" t="s">
        <v>8176</v>
      </c>
      <c r="B8155" s="4" t="s">
        <v>28</v>
      </c>
      <c r="C8155">
        <v>5</v>
      </c>
      <c r="D8155">
        <v>4</v>
      </c>
      <c r="E8155">
        <v>20</v>
      </c>
      <c r="H8155" s="1">
        <v>45218</v>
      </c>
      <c r="I8155" s="4" t="str">
        <f t="shared" si="891"/>
        <v>Sandwich</v>
      </c>
      <c r="J8155" s="6">
        <f t="shared" si="892"/>
        <v>5</v>
      </c>
      <c r="K8155" s="6">
        <f t="shared" si="893"/>
        <v>4</v>
      </c>
      <c r="L8155" s="6">
        <f t="shared" si="890"/>
        <v>20</v>
      </c>
      <c r="M8155" t="str">
        <f t="shared" si="894"/>
        <v>Default mode</v>
      </c>
      <c r="N8155" t="str">
        <f t="shared" si="895"/>
        <v>UNKNOWN</v>
      </c>
      <c r="O8155" s="8">
        <f t="shared" si="896"/>
        <v>45218</v>
      </c>
    </row>
    <row r="8156" spans="1:15" x14ac:dyDescent="0.35">
      <c r="A8156" t="s">
        <v>8177</v>
      </c>
      <c r="B8156" s="4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  <c r="I8156" s="4" t="str">
        <f t="shared" si="891"/>
        <v>Juice</v>
      </c>
      <c r="J8156" s="6">
        <f t="shared" si="892"/>
        <v>5</v>
      </c>
      <c r="K8156" s="6">
        <f t="shared" si="893"/>
        <v>3</v>
      </c>
      <c r="L8156" s="6">
        <f t="shared" si="890"/>
        <v>15</v>
      </c>
      <c r="M8156" t="str">
        <f t="shared" si="894"/>
        <v>Digital Wallet</v>
      </c>
      <c r="N8156" t="str">
        <f t="shared" si="895"/>
        <v>Takeaway</v>
      </c>
      <c r="O8156" s="8">
        <f t="shared" si="896"/>
        <v>44947</v>
      </c>
    </row>
    <row r="8157" spans="1:15" x14ac:dyDescent="0.35">
      <c r="A8157" t="s">
        <v>8178</v>
      </c>
      <c r="B8157" s="4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I8157" s="4" t="str">
        <f t="shared" si="891"/>
        <v>Cake</v>
      </c>
      <c r="J8157" s="6">
        <f t="shared" si="892"/>
        <v>3</v>
      </c>
      <c r="K8157" s="6">
        <f t="shared" si="893"/>
        <v>3</v>
      </c>
      <c r="L8157" s="6">
        <f t="shared" si="890"/>
        <v>9</v>
      </c>
      <c r="M8157" t="str">
        <f t="shared" si="894"/>
        <v>Cash</v>
      </c>
      <c r="N8157" t="str">
        <f t="shared" si="895"/>
        <v>Takeaway</v>
      </c>
      <c r="O8157" s="8">
        <f t="shared" si="896"/>
        <v>45027</v>
      </c>
    </row>
    <row r="8158" spans="1:15" x14ac:dyDescent="0.35">
      <c r="A8158" t="s">
        <v>8179</v>
      </c>
      <c r="B8158" s="4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  <c r="I8158" s="4" t="str">
        <f t="shared" si="891"/>
        <v>Tea</v>
      </c>
      <c r="J8158" s="6">
        <f t="shared" si="892"/>
        <v>5</v>
      </c>
      <c r="K8158" s="6">
        <f t="shared" si="893"/>
        <v>1.5</v>
      </c>
      <c r="L8158" s="6">
        <f t="shared" si="890"/>
        <v>7.5</v>
      </c>
      <c r="M8158" t="str">
        <f t="shared" si="894"/>
        <v>UNKNOWN</v>
      </c>
      <c r="N8158" t="str">
        <f t="shared" si="895"/>
        <v>In-store</v>
      </c>
      <c r="O8158" s="8">
        <f t="shared" si="896"/>
        <v>45220</v>
      </c>
    </row>
    <row r="8159" spans="1:15" x14ac:dyDescent="0.35">
      <c r="A8159" t="s">
        <v>8180</v>
      </c>
      <c r="B8159" s="4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  <c r="I8159" s="4" t="str">
        <f t="shared" si="891"/>
        <v>Sandwich</v>
      </c>
      <c r="J8159" s="6">
        <f t="shared" si="892"/>
        <v>1</v>
      </c>
      <c r="K8159" s="6">
        <f t="shared" si="893"/>
        <v>4</v>
      </c>
      <c r="L8159" s="6">
        <f t="shared" si="890"/>
        <v>4</v>
      </c>
      <c r="M8159" t="str">
        <f t="shared" si="894"/>
        <v>Credit Card</v>
      </c>
      <c r="N8159" t="str">
        <f t="shared" si="895"/>
        <v>UNKNOWN</v>
      </c>
      <c r="O8159" s="8">
        <f t="shared" si="896"/>
        <v>44927</v>
      </c>
    </row>
    <row r="8160" spans="1:15" x14ac:dyDescent="0.35">
      <c r="A8160" t="s">
        <v>8181</v>
      </c>
      <c r="B8160" s="4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  <c r="I8160" s="4" t="str">
        <f t="shared" si="891"/>
        <v>Salad</v>
      </c>
      <c r="J8160" s="6">
        <f t="shared" si="892"/>
        <v>4</v>
      </c>
      <c r="K8160" s="6">
        <f t="shared" si="893"/>
        <v>5</v>
      </c>
      <c r="L8160" s="6">
        <f t="shared" si="890"/>
        <v>20</v>
      </c>
      <c r="M8160" t="str">
        <f t="shared" si="894"/>
        <v>Digital Wallet</v>
      </c>
      <c r="N8160" t="str">
        <f t="shared" si="895"/>
        <v>In-store</v>
      </c>
      <c r="O8160" s="8">
        <f t="shared" si="896"/>
        <v>45127</v>
      </c>
    </row>
    <row r="8161" spans="1:15" x14ac:dyDescent="0.35">
      <c r="A8161" t="s">
        <v>8182</v>
      </c>
      <c r="B8161" s="4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  <c r="I8161" s="4" t="str">
        <f t="shared" si="891"/>
        <v>Juice</v>
      </c>
      <c r="J8161" s="6">
        <f t="shared" si="892"/>
        <v>1</v>
      </c>
      <c r="K8161" s="6">
        <f t="shared" si="893"/>
        <v>3</v>
      </c>
      <c r="L8161" s="6">
        <f t="shared" si="890"/>
        <v>3</v>
      </c>
      <c r="M8161" t="str">
        <f t="shared" si="894"/>
        <v>Digital Wallet</v>
      </c>
      <c r="N8161" t="str">
        <f t="shared" si="895"/>
        <v>UNKNOWN</v>
      </c>
      <c r="O8161" s="8">
        <f t="shared" si="896"/>
        <v>45008</v>
      </c>
    </row>
    <row r="8162" spans="1:15" x14ac:dyDescent="0.35">
      <c r="A8162" t="s">
        <v>8183</v>
      </c>
      <c r="B8162" s="4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I8162" s="4" t="str">
        <f t="shared" si="891"/>
        <v>Cookie</v>
      </c>
      <c r="J8162" s="6">
        <f t="shared" si="892"/>
        <v>5</v>
      </c>
      <c r="K8162" s="6">
        <f t="shared" si="893"/>
        <v>1</v>
      </c>
      <c r="L8162" s="6">
        <f t="shared" si="890"/>
        <v>5</v>
      </c>
      <c r="M8162" t="str">
        <f t="shared" si="894"/>
        <v>Default mode</v>
      </c>
      <c r="N8162" t="str">
        <f t="shared" si="895"/>
        <v>Takeaway</v>
      </c>
      <c r="O8162" s="8">
        <f t="shared" si="896"/>
        <v>45125</v>
      </c>
    </row>
    <row r="8163" spans="1:15" x14ac:dyDescent="0.35">
      <c r="A8163" t="s">
        <v>8184</v>
      </c>
      <c r="B8163" s="4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  <c r="I8163" s="4" t="str">
        <f t="shared" si="891"/>
        <v>Cookie</v>
      </c>
      <c r="J8163" s="6">
        <f t="shared" si="892"/>
        <v>4</v>
      </c>
      <c r="K8163" s="6">
        <f t="shared" si="893"/>
        <v>1</v>
      </c>
      <c r="L8163" s="6">
        <f t="shared" si="890"/>
        <v>4</v>
      </c>
      <c r="M8163" t="str">
        <f t="shared" si="894"/>
        <v>Default mode</v>
      </c>
      <c r="N8163" t="str">
        <f t="shared" si="895"/>
        <v>In-store</v>
      </c>
      <c r="O8163" s="8">
        <f t="shared" si="896"/>
        <v>44927</v>
      </c>
    </row>
    <row r="8164" spans="1:15" x14ac:dyDescent="0.35">
      <c r="A8164" t="s">
        <v>8185</v>
      </c>
      <c r="B8164" s="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I8164" s="4" t="str">
        <f t="shared" si="891"/>
        <v>Smoothie</v>
      </c>
      <c r="J8164" s="6">
        <f t="shared" si="892"/>
        <v>2</v>
      </c>
      <c r="K8164" s="6">
        <f t="shared" si="893"/>
        <v>4</v>
      </c>
      <c r="L8164" s="6">
        <f t="shared" si="890"/>
        <v>8</v>
      </c>
      <c r="M8164" t="str">
        <f t="shared" si="894"/>
        <v>Cash</v>
      </c>
      <c r="N8164" t="str">
        <f t="shared" si="895"/>
        <v>In-store</v>
      </c>
      <c r="O8164" s="8">
        <f t="shared" si="896"/>
        <v>45219</v>
      </c>
    </row>
    <row r="8165" spans="1:15" x14ac:dyDescent="0.35">
      <c r="A8165" t="s">
        <v>8186</v>
      </c>
      <c r="B8165" s="4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  <c r="I8165" s="4" t="str">
        <f t="shared" si="891"/>
        <v>Coffee</v>
      </c>
      <c r="J8165" s="6">
        <f t="shared" si="892"/>
        <v>3</v>
      </c>
      <c r="K8165" s="6">
        <f t="shared" si="893"/>
        <v>2</v>
      </c>
      <c r="L8165" s="6">
        <f t="shared" si="890"/>
        <v>6</v>
      </c>
      <c r="M8165" t="str">
        <f t="shared" si="894"/>
        <v>Digital Wallet</v>
      </c>
      <c r="N8165" t="str">
        <f t="shared" si="895"/>
        <v>UNKNOWN</v>
      </c>
      <c r="O8165" s="8">
        <f t="shared" si="896"/>
        <v>45082</v>
      </c>
    </row>
    <row r="8166" spans="1:15" x14ac:dyDescent="0.35">
      <c r="A8166" t="s">
        <v>8187</v>
      </c>
      <c r="B8166" s="4" t="s">
        <v>13</v>
      </c>
      <c r="C8166">
        <v>2</v>
      </c>
      <c r="D8166">
        <v>3</v>
      </c>
      <c r="E8166">
        <v>6</v>
      </c>
      <c r="H8166" s="1">
        <v>45224</v>
      </c>
      <c r="I8166" s="4" t="str">
        <f t="shared" si="891"/>
        <v>Cake</v>
      </c>
      <c r="J8166" s="6">
        <f t="shared" si="892"/>
        <v>2</v>
      </c>
      <c r="K8166" s="6">
        <f t="shared" si="893"/>
        <v>3</v>
      </c>
      <c r="L8166" s="6">
        <f t="shared" si="890"/>
        <v>6</v>
      </c>
      <c r="M8166" t="str">
        <f t="shared" si="894"/>
        <v>Default mode</v>
      </c>
      <c r="N8166" t="str">
        <f t="shared" si="895"/>
        <v>UNKNOWN</v>
      </c>
      <c r="O8166" s="8">
        <f t="shared" si="896"/>
        <v>45224</v>
      </c>
    </row>
    <row r="8167" spans="1:15" x14ac:dyDescent="0.35">
      <c r="A8167" t="s">
        <v>8188</v>
      </c>
      <c r="B8167" s="4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  <c r="I8167" s="4" t="str">
        <f t="shared" si="891"/>
        <v>Salad</v>
      </c>
      <c r="J8167" s="6">
        <f t="shared" si="892"/>
        <v>1</v>
      </c>
      <c r="K8167" s="6">
        <f t="shared" si="893"/>
        <v>5</v>
      </c>
      <c r="L8167" s="6">
        <f t="shared" si="890"/>
        <v>5</v>
      </c>
      <c r="M8167" t="str">
        <f t="shared" si="894"/>
        <v>Credit Card</v>
      </c>
      <c r="N8167" t="str">
        <f t="shared" si="895"/>
        <v>In-store</v>
      </c>
      <c r="O8167" s="8">
        <f t="shared" si="896"/>
        <v>44927</v>
      </c>
    </row>
    <row r="8168" spans="1:15" x14ac:dyDescent="0.35">
      <c r="A8168" t="s">
        <v>8189</v>
      </c>
      <c r="B8168" s="4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  <c r="I8168" s="4" t="str">
        <f t="shared" si="891"/>
        <v>Cookie</v>
      </c>
      <c r="J8168" s="6">
        <f t="shared" si="892"/>
        <v>2</v>
      </c>
      <c r="K8168" s="6">
        <f t="shared" si="893"/>
        <v>1</v>
      </c>
      <c r="L8168" s="6">
        <f t="shared" si="890"/>
        <v>2</v>
      </c>
      <c r="M8168" t="str">
        <f t="shared" si="894"/>
        <v>Digital Wallet</v>
      </c>
      <c r="N8168" t="str">
        <f t="shared" si="895"/>
        <v>UNKNOWN</v>
      </c>
      <c r="O8168" s="8">
        <f t="shared" si="896"/>
        <v>45144</v>
      </c>
    </row>
    <row r="8169" spans="1:15" x14ac:dyDescent="0.35">
      <c r="A8169" t="s">
        <v>8190</v>
      </c>
      <c r="B8169" s="4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I8169" s="4" t="str">
        <f t="shared" si="891"/>
        <v>Tea</v>
      </c>
      <c r="J8169" s="6">
        <f t="shared" si="892"/>
        <v>4</v>
      </c>
      <c r="K8169" s="6">
        <f t="shared" si="893"/>
        <v>1.5</v>
      </c>
      <c r="L8169" s="6">
        <f t="shared" si="890"/>
        <v>6</v>
      </c>
      <c r="M8169" t="str">
        <f t="shared" si="894"/>
        <v>Cash</v>
      </c>
      <c r="N8169" t="str">
        <f t="shared" si="895"/>
        <v>UNKNOWN</v>
      </c>
      <c r="O8169" s="8">
        <f t="shared" si="896"/>
        <v>45057</v>
      </c>
    </row>
    <row r="8170" spans="1:15" x14ac:dyDescent="0.35">
      <c r="A8170" t="s">
        <v>8191</v>
      </c>
      <c r="B8170" s="4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  <c r="I8170" s="4" t="str">
        <f t="shared" si="891"/>
        <v>Juice</v>
      </c>
      <c r="J8170" s="6">
        <f t="shared" si="892"/>
        <v>1</v>
      </c>
      <c r="K8170" s="6">
        <f t="shared" si="893"/>
        <v>3</v>
      </c>
      <c r="L8170" s="6">
        <f t="shared" si="890"/>
        <v>3</v>
      </c>
      <c r="M8170" t="str">
        <f t="shared" si="894"/>
        <v>Digital Wallet</v>
      </c>
      <c r="N8170" t="str">
        <f t="shared" si="895"/>
        <v>UNKNOWN</v>
      </c>
      <c r="O8170" s="8">
        <f t="shared" si="896"/>
        <v>44937</v>
      </c>
    </row>
    <row r="8171" spans="1:15" x14ac:dyDescent="0.35">
      <c r="A8171" t="s">
        <v>8192</v>
      </c>
      <c r="B8171" s="4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I8171" s="4" t="str">
        <f t="shared" si="891"/>
        <v>Cookie</v>
      </c>
      <c r="J8171" s="6">
        <f t="shared" si="892"/>
        <v>5</v>
      </c>
      <c r="K8171" s="6">
        <f t="shared" si="893"/>
        <v>1</v>
      </c>
      <c r="L8171" s="6">
        <f t="shared" si="890"/>
        <v>5</v>
      </c>
      <c r="M8171" t="str">
        <f t="shared" si="894"/>
        <v>Credit Card</v>
      </c>
      <c r="N8171" t="str">
        <f t="shared" si="895"/>
        <v>UNKNOWN</v>
      </c>
      <c r="O8171" s="8">
        <f t="shared" si="896"/>
        <v>45012</v>
      </c>
    </row>
    <row r="8172" spans="1:15" x14ac:dyDescent="0.35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  <c r="I8172" s="4" t="str">
        <f t="shared" si="891"/>
        <v>UNKNOWN</v>
      </c>
      <c r="J8172" s="6">
        <f t="shared" si="892"/>
        <v>5</v>
      </c>
      <c r="K8172" s="6">
        <f t="shared" si="893"/>
        <v>3</v>
      </c>
      <c r="L8172" s="6">
        <f t="shared" si="890"/>
        <v>15</v>
      </c>
      <c r="M8172" t="str">
        <f t="shared" si="894"/>
        <v>Digital Wallet</v>
      </c>
      <c r="N8172" t="str">
        <f t="shared" si="895"/>
        <v>In-store</v>
      </c>
      <c r="O8172" s="8">
        <f t="shared" si="896"/>
        <v>45177</v>
      </c>
    </row>
    <row r="8173" spans="1:15" x14ac:dyDescent="0.35">
      <c r="A8173" t="s">
        <v>8194</v>
      </c>
      <c r="B8173" s="4" t="s">
        <v>9</v>
      </c>
      <c r="C8173">
        <v>5</v>
      </c>
      <c r="D8173">
        <v>2</v>
      </c>
      <c r="E8173">
        <v>10</v>
      </c>
      <c r="H8173" s="1">
        <v>45078</v>
      </c>
      <c r="I8173" s="4" t="str">
        <f t="shared" si="891"/>
        <v>Coffee</v>
      </c>
      <c r="J8173" s="6">
        <f t="shared" si="892"/>
        <v>5</v>
      </c>
      <c r="K8173" s="6">
        <f t="shared" si="893"/>
        <v>2</v>
      </c>
      <c r="L8173" s="6">
        <f t="shared" si="890"/>
        <v>10</v>
      </c>
      <c r="M8173" t="str">
        <f t="shared" si="894"/>
        <v>Default mode</v>
      </c>
      <c r="N8173" t="str">
        <f t="shared" si="895"/>
        <v>UNKNOWN</v>
      </c>
      <c r="O8173" s="8">
        <f t="shared" si="896"/>
        <v>45078</v>
      </c>
    </row>
    <row r="8174" spans="1:15" x14ac:dyDescent="0.35">
      <c r="A8174" t="s">
        <v>8195</v>
      </c>
      <c r="B8174" s="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  <c r="I8174" s="4" t="str">
        <f t="shared" si="891"/>
        <v>Smoothie</v>
      </c>
      <c r="J8174" s="6">
        <f t="shared" si="892"/>
        <v>2</v>
      </c>
      <c r="K8174" s="6">
        <f t="shared" si="893"/>
        <v>4</v>
      </c>
      <c r="L8174" s="6">
        <f t="shared" si="890"/>
        <v>8</v>
      </c>
      <c r="M8174" t="str">
        <f t="shared" si="894"/>
        <v>Credit Card</v>
      </c>
      <c r="N8174" t="str">
        <f t="shared" si="895"/>
        <v>In-store</v>
      </c>
      <c r="O8174" s="8">
        <f t="shared" si="896"/>
        <v>45078</v>
      </c>
    </row>
    <row r="8175" spans="1:15" x14ac:dyDescent="0.35">
      <c r="A8175" t="s">
        <v>8196</v>
      </c>
      <c r="B8175" s="4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I8175" s="4" t="str">
        <f t="shared" si="891"/>
        <v>Salad</v>
      </c>
      <c r="J8175" s="6">
        <f t="shared" si="892"/>
        <v>2</v>
      </c>
      <c r="K8175" s="6">
        <f t="shared" si="893"/>
        <v>5</v>
      </c>
      <c r="L8175" s="6">
        <f t="shared" si="890"/>
        <v>10</v>
      </c>
      <c r="M8175" t="str">
        <f t="shared" si="894"/>
        <v>Credit Card</v>
      </c>
      <c r="N8175" t="str">
        <f t="shared" si="895"/>
        <v>Takeaway</v>
      </c>
      <c r="O8175" s="8">
        <f t="shared" si="896"/>
        <v>45240</v>
      </c>
    </row>
    <row r="8176" spans="1:15" x14ac:dyDescent="0.35">
      <c r="A8176" t="s">
        <v>8197</v>
      </c>
      <c r="B8176" s="4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 s="4" t="str">
        <f t="shared" si="891"/>
        <v>Juice</v>
      </c>
      <c r="J8176" s="6">
        <f t="shared" si="892"/>
        <v>2</v>
      </c>
      <c r="K8176" s="6">
        <f t="shared" si="893"/>
        <v>3</v>
      </c>
      <c r="L8176" s="6">
        <f t="shared" si="890"/>
        <v>6</v>
      </c>
      <c r="M8176" t="str">
        <f t="shared" si="894"/>
        <v>Digital Wallet</v>
      </c>
      <c r="N8176" t="str">
        <f t="shared" si="895"/>
        <v>UNKNOWN</v>
      </c>
      <c r="O8176" s="8">
        <f t="shared" si="896"/>
        <v>45134</v>
      </c>
    </row>
    <row r="8177" spans="1:15" x14ac:dyDescent="0.35">
      <c r="A8177" t="s">
        <v>8198</v>
      </c>
      <c r="B8177" s="4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I8177" s="4" t="str">
        <f t="shared" si="891"/>
        <v>Cookie</v>
      </c>
      <c r="J8177" s="6">
        <f t="shared" si="892"/>
        <v>2</v>
      </c>
      <c r="K8177" s="6">
        <f t="shared" si="893"/>
        <v>1</v>
      </c>
      <c r="L8177" s="6">
        <f t="shared" si="890"/>
        <v>2</v>
      </c>
      <c r="M8177" t="str">
        <f t="shared" si="894"/>
        <v>Credit Card</v>
      </c>
      <c r="N8177" t="str">
        <f t="shared" si="895"/>
        <v>UNKNOWN</v>
      </c>
      <c r="O8177" s="8">
        <f t="shared" si="896"/>
        <v>45044</v>
      </c>
    </row>
    <row r="8178" spans="1:15" x14ac:dyDescent="0.35">
      <c r="A8178" t="s">
        <v>8199</v>
      </c>
      <c r="B8178" s="4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  <c r="I8178" s="4" t="str">
        <f t="shared" si="891"/>
        <v>Juice</v>
      </c>
      <c r="J8178" s="6">
        <f t="shared" si="892"/>
        <v>4</v>
      </c>
      <c r="K8178" s="6">
        <f t="shared" si="893"/>
        <v>3</v>
      </c>
      <c r="L8178" s="6">
        <f t="shared" si="890"/>
        <v>12</v>
      </c>
      <c r="M8178" t="str">
        <f t="shared" si="894"/>
        <v>Digital Wallet</v>
      </c>
      <c r="N8178" t="str">
        <f t="shared" si="895"/>
        <v>In-store</v>
      </c>
      <c r="O8178" s="8">
        <f t="shared" si="896"/>
        <v>45197</v>
      </c>
    </row>
    <row r="8179" spans="1:15" x14ac:dyDescent="0.35">
      <c r="A8179" t="s">
        <v>8200</v>
      </c>
      <c r="B8179" s="4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I8179" s="4" t="str">
        <f t="shared" si="891"/>
        <v>Sandwich</v>
      </c>
      <c r="J8179" s="6">
        <f t="shared" si="892"/>
        <v>5</v>
      </c>
      <c r="K8179" s="6">
        <f t="shared" si="893"/>
        <v>4</v>
      </c>
      <c r="L8179" s="6">
        <f t="shared" si="890"/>
        <v>20</v>
      </c>
      <c r="M8179" t="str">
        <f t="shared" si="894"/>
        <v>Credit Card</v>
      </c>
      <c r="N8179" t="str">
        <f t="shared" si="895"/>
        <v>UNKNOWN</v>
      </c>
      <c r="O8179" s="8">
        <f t="shared" si="896"/>
        <v>45230</v>
      </c>
    </row>
    <row r="8180" spans="1:15" x14ac:dyDescent="0.35">
      <c r="A8180" t="s">
        <v>8201</v>
      </c>
      <c r="B8180" s="4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I8180" s="4" t="str">
        <f t="shared" si="891"/>
        <v>Cookie</v>
      </c>
      <c r="J8180" s="6">
        <f t="shared" si="892"/>
        <v>4</v>
      </c>
      <c r="K8180" s="6">
        <f t="shared" si="893"/>
        <v>1</v>
      </c>
      <c r="L8180" s="6">
        <f t="shared" si="890"/>
        <v>4</v>
      </c>
      <c r="M8180" t="str">
        <f t="shared" si="894"/>
        <v>Cash</v>
      </c>
      <c r="N8180" t="str">
        <f t="shared" si="895"/>
        <v>Takeaway</v>
      </c>
      <c r="O8180" s="8">
        <f t="shared" si="896"/>
        <v>44960</v>
      </c>
    </row>
    <row r="8181" spans="1:15" x14ac:dyDescent="0.35">
      <c r="A8181" t="s">
        <v>8202</v>
      </c>
      <c r="B8181" s="4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I8181" s="4" t="str">
        <f t="shared" si="891"/>
        <v>Tea</v>
      </c>
      <c r="J8181" s="6">
        <f t="shared" si="892"/>
        <v>2</v>
      </c>
      <c r="K8181" s="6">
        <f t="shared" si="893"/>
        <v>1.5</v>
      </c>
      <c r="L8181" s="6">
        <f t="shared" si="890"/>
        <v>3</v>
      </c>
      <c r="M8181" t="str">
        <f t="shared" si="894"/>
        <v>Cash</v>
      </c>
      <c r="N8181" t="str">
        <f t="shared" si="895"/>
        <v>Takeaway</v>
      </c>
      <c r="O8181" s="8">
        <f t="shared" si="896"/>
        <v>45148</v>
      </c>
    </row>
    <row r="8182" spans="1:15" x14ac:dyDescent="0.35">
      <c r="A8182" t="s">
        <v>8203</v>
      </c>
      <c r="B8182" s="4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  <c r="I8182" s="4" t="str">
        <f t="shared" si="891"/>
        <v>Juice</v>
      </c>
      <c r="J8182" s="6">
        <f t="shared" si="892"/>
        <v>3</v>
      </c>
      <c r="K8182" s="6">
        <f t="shared" si="893"/>
        <v>5</v>
      </c>
      <c r="L8182" s="6">
        <f t="shared" si="890"/>
        <v>5</v>
      </c>
      <c r="M8182" t="str">
        <f t="shared" si="894"/>
        <v>Cash</v>
      </c>
      <c r="N8182" t="str">
        <f t="shared" si="895"/>
        <v>Cafe</v>
      </c>
      <c r="O8182" s="8">
        <f t="shared" si="896"/>
        <v>45061</v>
      </c>
    </row>
    <row r="8183" spans="1:15" x14ac:dyDescent="0.35">
      <c r="A8183" t="s">
        <v>8204</v>
      </c>
      <c r="B8183" s="4" t="s">
        <v>25</v>
      </c>
      <c r="C8183">
        <v>3</v>
      </c>
      <c r="D8183">
        <v>4</v>
      </c>
      <c r="E8183">
        <v>12</v>
      </c>
      <c r="H8183" t="s">
        <v>18</v>
      </c>
      <c r="I8183" s="4" t="str">
        <f t="shared" si="891"/>
        <v>Smoothie</v>
      </c>
      <c r="J8183" s="6">
        <f t="shared" si="892"/>
        <v>3</v>
      </c>
      <c r="K8183" s="6">
        <f t="shared" si="893"/>
        <v>4</v>
      </c>
      <c r="L8183" s="6">
        <f t="shared" si="890"/>
        <v>12</v>
      </c>
      <c r="M8183" t="str">
        <f t="shared" si="894"/>
        <v>Default mode</v>
      </c>
      <c r="N8183" t="str">
        <f t="shared" si="895"/>
        <v>UNKNOWN</v>
      </c>
      <c r="O8183" s="8">
        <f t="shared" si="896"/>
        <v>45078</v>
      </c>
    </row>
    <row r="8184" spans="1:15" x14ac:dyDescent="0.35">
      <c r="A8184" t="s">
        <v>8205</v>
      </c>
      <c r="B8184" s="4" t="s">
        <v>17</v>
      </c>
      <c r="C8184">
        <v>3</v>
      </c>
      <c r="D8184">
        <v>1</v>
      </c>
      <c r="E8184">
        <v>3</v>
      </c>
      <c r="H8184" s="1">
        <v>45180</v>
      </c>
      <c r="I8184" s="4" t="str">
        <f t="shared" si="891"/>
        <v>Cookie</v>
      </c>
      <c r="J8184" s="6">
        <f t="shared" si="892"/>
        <v>3</v>
      </c>
      <c r="K8184" s="6">
        <f t="shared" si="893"/>
        <v>1</v>
      </c>
      <c r="L8184" s="6">
        <f t="shared" si="890"/>
        <v>3</v>
      </c>
      <c r="M8184" t="str">
        <f t="shared" si="894"/>
        <v>Default mode</v>
      </c>
      <c r="N8184" t="str">
        <f t="shared" si="895"/>
        <v>UNKNOWN</v>
      </c>
      <c r="O8184" s="8">
        <f t="shared" si="896"/>
        <v>45180</v>
      </c>
    </row>
    <row r="8185" spans="1:15" x14ac:dyDescent="0.35">
      <c r="A8185" t="s">
        <v>8206</v>
      </c>
      <c r="B8185" s="4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I8185" s="4" t="str">
        <f t="shared" si="891"/>
        <v>Tea</v>
      </c>
      <c r="J8185" s="6">
        <f t="shared" si="892"/>
        <v>1</v>
      </c>
      <c r="K8185" s="6">
        <f t="shared" si="893"/>
        <v>1.5</v>
      </c>
      <c r="L8185" s="6">
        <f t="shared" si="890"/>
        <v>1.5</v>
      </c>
      <c r="M8185" t="str">
        <f t="shared" si="894"/>
        <v>Cash</v>
      </c>
      <c r="N8185" t="str">
        <f t="shared" si="895"/>
        <v>In-store</v>
      </c>
      <c r="O8185" s="8">
        <f t="shared" si="896"/>
        <v>45263</v>
      </c>
    </row>
    <row r="8186" spans="1:15" x14ac:dyDescent="0.35">
      <c r="A8186" t="s">
        <v>8207</v>
      </c>
      <c r="B8186" s="4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I8186" s="4" t="str">
        <f t="shared" si="891"/>
        <v>Juice</v>
      </c>
      <c r="J8186" s="6">
        <f t="shared" si="892"/>
        <v>3</v>
      </c>
      <c r="K8186" s="6">
        <f t="shared" si="893"/>
        <v>3</v>
      </c>
      <c r="L8186" s="6">
        <f t="shared" si="890"/>
        <v>9</v>
      </c>
      <c r="M8186" t="str">
        <f t="shared" si="894"/>
        <v>Credit Card</v>
      </c>
      <c r="N8186" t="str">
        <f t="shared" si="895"/>
        <v>Takeaway</v>
      </c>
      <c r="O8186" s="8">
        <f t="shared" si="896"/>
        <v>45247</v>
      </c>
    </row>
    <row r="8187" spans="1:15" x14ac:dyDescent="0.35">
      <c r="A8187" t="s">
        <v>8208</v>
      </c>
      <c r="B8187" s="4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I8187" s="4" t="str">
        <f t="shared" si="891"/>
        <v>Juice</v>
      </c>
      <c r="J8187" s="6">
        <f t="shared" si="892"/>
        <v>1</v>
      </c>
      <c r="K8187" s="6">
        <f t="shared" si="893"/>
        <v>3</v>
      </c>
      <c r="L8187" s="6">
        <f t="shared" si="890"/>
        <v>3</v>
      </c>
      <c r="M8187" t="str">
        <f t="shared" si="894"/>
        <v>Default mode</v>
      </c>
      <c r="N8187" t="str">
        <f t="shared" si="895"/>
        <v>In-store</v>
      </c>
      <c r="O8187" s="8">
        <f t="shared" si="896"/>
        <v>45045</v>
      </c>
    </row>
    <row r="8188" spans="1:15" x14ac:dyDescent="0.35">
      <c r="A8188" t="s">
        <v>8209</v>
      </c>
      <c r="B8188" s="4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I8188" s="4" t="str">
        <f t="shared" si="891"/>
        <v>Coffee</v>
      </c>
      <c r="J8188" s="6">
        <f t="shared" si="892"/>
        <v>1</v>
      </c>
      <c r="K8188" s="6">
        <f t="shared" si="893"/>
        <v>2</v>
      </c>
      <c r="L8188" s="6">
        <f t="shared" si="890"/>
        <v>2</v>
      </c>
      <c r="M8188" t="str">
        <f t="shared" si="894"/>
        <v>Credit Card</v>
      </c>
      <c r="N8188" t="str">
        <f t="shared" si="895"/>
        <v>UNKNOWN</v>
      </c>
      <c r="O8188" s="8">
        <f t="shared" si="896"/>
        <v>45060</v>
      </c>
    </row>
    <row r="8189" spans="1:15" x14ac:dyDescent="0.35">
      <c r="A8189" t="s">
        <v>8210</v>
      </c>
      <c r="B8189" s="4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I8189" s="4" t="str">
        <f t="shared" si="891"/>
        <v>Smoothie</v>
      </c>
      <c r="J8189" s="6">
        <f t="shared" si="892"/>
        <v>1</v>
      </c>
      <c r="K8189" s="6">
        <f t="shared" si="893"/>
        <v>4</v>
      </c>
      <c r="L8189" s="6">
        <f t="shared" si="890"/>
        <v>4</v>
      </c>
      <c r="M8189" t="str">
        <f t="shared" si="894"/>
        <v>Cash</v>
      </c>
      <c r="N8189" t="str">
        <f t="shared" si="895"/>
        <v>Takeaway</v>
      </c>
      <c r="O8189" s="8">
        <f t="shared" si="896"/>
        <v>45147</v>
      </c>
    </row>
    <row r="8190" spans="1:15" x14ac:dyDescent="0.35">
      <c r="A8190" t="s">
        <v>8211</v>
      </c>
      <c r="B8190" s="4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I8190" s="4" t="str">
        <f t="shared" si="891"/>
        <v>Cookie</v>
      </c>
      <c r="J8190" s="6">
        <f t="shared" si="892"/>
        <v>2</v>
      </c>
      <c r="K8190" s="6">
        <f t="shared" si="893"/>
        <v>1</v>
      </c>
      <c r="L8190" s="6">
        <f t="shared" si="890"/>
        <v>2</v>
      </c>
      <c r="M8190" t="str">
        <f t="shared" si="894"/>
        <v>Default mode</v>
      </c>
      <c r="N8190" t="str">
        <f t="shared" si="895"/>
        <v>Takeaway</v>
      </c>
      <c r="O8190" s="8">
        <f t="shared" si="896"/>
        <v>45054</v>
      </c>
    </row>
    <row r="8191" spans="1:15" x14ac:dyDescent="0.35">
      <c r="A8191" t="s">
        <v>8212</v>
      </c>
      <c r="B8191" s="4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I8191" s="4" t="str">
        <f t="shared" si="891"/>
        <v>Salad</v>
      </c>
      <c r="J8191" s="6">
        <f t="shared" si="892"/>
        <v>3</v>
      </c>
      <c r="K8191" s="6">
        <f t="shared" si="893"/>
        <v>5</v>
      </c>
      <c r="L8191" s="6">
        <f t="shared" si="890"/>
        <v>15</v>
      </c>
      <c r="M8191" t="str">
        <f t="shared" si="894"/>
        <v>Credit Card</v>
      </c>
      <c r="N8191" t="str">
        <f t="shared" si="895"/>
        <v>Takeaway</v>
      </c>
      <c r="O8191" s="8">
        <f t="shared" si="896"/>
        <v>44940</v>
      </c>
    </row>
    <row r="8192" spans="1:15" x14ac:dyDescent="0.35">
      <c r="A8192" t="s">
        <v>8213</v>
      </c>
      <c r="B8192" s="4" t="s">
        <v>9</v>
      </c>
      <c r="C8192">
        <v>3</v>
      </c>
      <c r="D8192">
        <v>2</v>
      </c>
      <c r="E8192">
        <v>6</v>
      </c>
      <c r="H8192" s="1">
        <v>45100</v>
      </c>
      <c r="I8192" s="4" t="str">
        <f t="shared" si="891"/>
        <v>Coffee</v>
      </c>
      <c r="J8192" s="6">
        <f t="shared" si="892"/>
        <v>3</v>
      </c>
      <c r="K8192" s="6">
        <f t="shared" si="893"/>
        <v>2</v>
      </c>
      <c r="L8192" s="6">
        <f t="shared" si="890"/>
        <v>6</v>
      </c>
      <c r="M8192" t="str">
        <f t="shared" si="894"/>
        <v>Default mode</v>
      </c>
      <c r="N8192" t="str">
        <f t="shared" si="895"/>
        <v>UNKNOWN</v>
      </c>
      <c r="O8192" s="8">
        <f t="shared" si="896"/>
        <v>45100</v>
      </c>
    </row>
    <row r="8193" spans="1:15" x14ac:dyDescent="0.35">
      <c r="A8193" t="s">
        <v>8214</v>
      </c>
      <c r="B8193" s="4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I8193" s="4" t="str">
        <f t="shared" si="891"/>
        <v>Coffee</v>
      </c>
      <c r="J8193" s="6">
        <f t="shared" si="892"/>
        <v>4</v>
      </c>
      <c r="K8193" s="6">
        <f t="shared" si="893"/>
        <v>2</v>
      </c>
      <c r="L8193" s="6">
        <f t="shared" si="890"/>
        <v>8</v>
      </c>
      <c r="M8193" t="str">
        <f t="shared" si="894"/>
        <v>Credit Card</v>
      </c>
      <c r="N8193" t="str">
        <f t="shared" si="895"/>
        <v>In-store</v>
      </c>
      <c r="O8193" s="8">
        <f t="shared" si="896"/>
        <v>45257</v>
      </c>
    </row>
    <row r="8194" spans="1:15" x14ac:dyDescent="0.35">
      <c r="A8194" t="s">
        <v>8215</v>
      </c>
      <c r="B8194" s="4" t="s">
        <v>39</v>
      </c>
      <c r="C8194">
        <v>2</v>
      </c>
      <c r="D8194">
        <v>3</v>
      </c>
      <c r="E8194">
        <v>6</v>
      </c>
      <c r="H8194" s="1">
        <v>45266</v>
      </c>
      <c r="I8194" s="4" t="str">
        <f t="shared" si="891"/>
        <v>Juice</v>
      </c>
      <c r="J8194" s="6">
        <f t="shared" si="892"/>
        <v>2</v>
      </c>
      <c r="K8194" s="6">
        <f t="shared" si="893"/>
        <v>3</v>
      </c>
      <c r="L8194" s="6">
        <f t="shared" ref="L8194:L8257" si="897">IF(ISBLANK(E8194),PRODUCT(J8194,K8194),IF(E8194="ERROR",PRODUCT(J8194,K8194),IF(E8194="UNKNOWN",PRODUCT(J8194,K8194),E8194)))</f>
        <v>6</v>
      </c>
      <c r="M8194" t="str">
        <f t="shared" si="894"/>
        <v>Default mode</v>
      </c>
      <c r="N8194" t="str">
        <f t="shared" si="895"/>
        <v>UNKNOWN</v>
      </c>
      <c r="O8194" s="8">
        <f t="shared" si="896"/>
        <v>45266</v>
      </c>
    </row>
    <row r="8195" spans="1:15" x14ac:dyDescent="0.35">
      <c r="A8195" t="s">
        <v>8216</v>
      </c>
      <c r="B8195" s="4" t="s">
        <v>25</v>
      </c>
      <c r="C8195">
        <v>4</v>
      </c>
      <c r="D8195">
        <v>4</v>
      </c>
      <c r="E8195">
        <v>16</v>
      </c>
      <c r="H8195" s="1">
        <v>45036</v>
      </c>
      <c r="I8195" s="4" t="str">
        <f t="shared" ref="I8195:I8258" si="898">IF(ISBLANK(B8195),"UNKNOWN",IF(B8195="ERROR","Juice",B8195))</f>
        <v>Smoothie</v>
      </c>
      <c r="J8195" s="6">
        <f t="shared" ref="J8195:J8258" si="899">IF(ISBLANK(C8195),E8195/D8195,IF(C8195="ERROR",AVERAGE(C8195:C18194),IF(C8195="UNKNOWN",MEDIAN(C8195:C18194),C8195)))</f>
        <v>4</v>
      </c>
      <c r="K8195" s="6">
        <f t="shared" ref="K8195:K8258" si="900">IF(ISBLANK(D8195),0,IF(D8195="ERROR",AVERAGE(D8195:D18194),IF(D8195="UNKNOWN",MEDIAN(D8195:D18194),D8195)))</f>
        <v>4</v>
      </c>
      <c r="L8195" s="6">
        <f t="shared" si="897"/>
        <v>16</v>
      </c>
      <c r="M8195" t="str">
        <f t="shared" ref="M8195:M8258" si="901">IF(ISBLANK(F8195),"Default mode",IF(F8195="ERROR","Cash",F8195))</f>
        <v>Default mode</v>
      </c>
      <c r="N8195" t="str">
        <f t="shared" ref="N8195:N8258" si="902">IF(ISBLANK(G8195),"UNKNOWN",IF(G8195="ERROR","Cafe",G8195))</f>
        <v>UNKNOWN</v>
      </c>
      <c r="O8195" s="8">
        <f t="shared" ref="O8195:O8258" si="903">IF(ISBLANK(H8195),DATE(2023,1,1),IF(H8195="ERROR",DATE(2023,6,1),IF(H8195="UNKNOWN",DATE(2023,1,1),H8195)))</f>
        <v>45036</v>
      </c>
    </row>
    <row r="8196" spans="1:15" x14ac:dyDescent="0.35">
      <c r="A8196" t="s">
        <v>8217</v>
      </c>
      <c r="B8196" s="4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I8196" s="4" t="str">
        <f t="shared" si="898"/>
        <v>Tea</v>
      </c>
      <c r="J8196" s="6">
        <f t="shared" si="899"/>
        <v>3</v>
      </c>
      <c r="K8196" s="6">
        <f t="shared" si="900"/>
        <v>1.5</v>
      </c>
      <c r="L8196" s="6">
        <f t="shared" si="897"/>
        <v>4.5</v>
      </c>
      <c r="M8196" t="str">
        <f t="shared" si="901"/>
        <v>Cash</v>
      </c>
      <c r="N8196" t="str">
        <f t="shared" si="902"/>
        <v>In-store</v>
      </c>
      <c r="O8196" s="8">
        <f t="shared" si="903"/>
        <v>45016</v>
      </c>
    </row>
    <row r="8197" spans="1:15" x14ac:dyDescent="0.35">
      <c r="A8197" t="s">
        <v>8218</v>
      </c>
      <c r="B8197" s="4" t="s">
        <v>20</v>
      </c>
      <c r="C8197">
        <v>1</v>
      </c>
      <c r="D8197">
        <v>5</v>
      </c>
      <c r="E8197" t="s">
        <v>21</v>
      </c>
      <c r="H8197" s="1">
        <v>45149</v>
      </c>
      <c r="I8197" s="4" t="str">
        <f t="shared" si="898"/>
        <v>Salad</v>
      </c>
      <c r="J8197" s="6">
        <f t="shared" si="899"/>
        <v>1</v>
      </c>
      <c r="K8197" s="6">
        <f t="shared" si="900"/>
        <v>5</v>
      </c>
      <c r="L8197" s="6">
        <f t="shared" si="897"/>
        <v>5</v>
      </c>
      <c r="M8197" t="str">
        <f t="shared" si="901"/>
        <v>Default mode</v>
      </c>
      <c r="N8197" t="str">
        <f t="shared" si="902"/>
        <v>UNKNOWN</v>
      </c>
      <c r="O8197" s="8">
        <f t="shared" si="903"/>
        <v>45149</v>
      </c>
    </row>
    <row r="8198" spans="1:15" x14ac:dyDescent="0.35">
      <c r="A8198" t="s">
        <v>8219</v>
      </c>
      <c r="B8198" s="4" t="s">
        <v>20</v>
      </c>
      <c r="C8198">
        <v>1</v>
      </c>
      <c r="D8198">
        <v>5</v>
      </c>
      <c r="E8198">
        <v>5</v>
      </c>
      <c r="H8198" s="1">
        <v>45155</v>
      </c>
      <c r="I8198" s="4" t="str">
        <f t="shared" si="898"/>
        <v>Salad</v>
      </c>
      <c r="J8198" s="6">
        <f t="shared" si="899"/>
        <v>1</v>
      </c>
      <c r="K8198" s="6">
        <f t="shared" si="900"/>
        <v>5</v>
      </c>
      <c r="L8198" s="6">
        <f t="shared" si="897"/>
        <v>5</v>
      </c>
      <c r="M8198" t="str">
        <f t="shared" si="901"/>
        <v>Default mode</v>
      </c>
      <c r="N8198" t="str">
        <f t="shared" si="902"/>
        <v>UNKNOWN</v>
      </c>
      <c r="O8198" s="8">
        <f t="shared" si="903"/>
        <v>45155</v>
      </c>
    </row>
    <row r="8199" spans="1:15" x14ac:dyDescent="0.35">
      <c r="A8199" t="s">
        <v>8220</v>
      </c>
      <c r="B8199" s="4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  <c r="I8199" s="4" t="str">
        <f t="shared" si="898"/>
        <v>Salad</v>
      </c>
      <c r="J8199" s="6">
        <f t="shared" si="899"/>
        <v>1</v>
      </c>
      <c r="K8199" s="6">
        <f t="shared" si="900"/>
        <v>5</v>
      </c>
      <c r="L8199" s="6">
        <f t="shared" si="897"/>
        <v>5</v>
      </c>
      <c r="M8199" t="str">
        <f t="shared" si="901"/>
        <v>Cash</v>
      </c>
      <c r="N8199" t="str">
        <f t="shared" si="902"/>
        <v>Cafe</v>
      </c>
      <c r="O8199" s="8">
        <f t="shared" si="903"/>
        <v>45253</v>
      </c>
    </row>
    <row r="8200" spans="1:15" x14ac:dyDescent="0.35">
      <c r="A8200" t="s">
        <v>8221</v>
      </c>
      <c r="B8200" s="4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I8200" s="4" t="str">
        <f t="shared" si="898"/>
        <v>Coffee</v>
      </c>
      <c r="J8200" s="6">
        <f t="shared" si="899"/>
        <v>4</v>
      </c>
      <c r="K8200" s="6">
        <f t="shared" si="900"/>
        <v>2</v>
      </c>
      <c r="L8200" s="6">
        <f t="shared" si="897"/>
        <v>8</v>
      </c>
      <c r="M8200" t="str">
        <f t="shared" si="901"/>
        <v>Default mode</v>
      </c>
      <c r="N8200" t="str">
        <f t="shared" si="902"/>
        <v>Takeaway</v>
      </c>
      <c r="O8200" s="8">
        <f t="shared" si="903"/>
        <v>45101</v>
      </c>
    </row>
    <row r="8201" spans="1:15" x14ac:dyDescent="0.35">
      <c r="A8201" t="s">
        <v>8222</v>
      </c>
      <c r="B8201" s="4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  <c r="I8201" s="4" t="str">
        <f t="shared" si="898"/>
        <v>Tea</v>
      </c>
      <c r="J8201" s="6">
        <f t="shared" si="899"/>
        <v>4</v>
      </c>
      <c r="K8201" s="6">
        <f t="shared" si="900"/>
        <v>1.5</v>
      </c>
      <c r="L8201" s="6">
        <f t="shared" si="897"/>
        <v>6</v>
      </c>
      <c r="M8201" t="str">
        <f t="shared" si="901"/>
        <v>Digital Wallet</v>
      </c>
      <c r="N8201" t="str">
        <f t="shared" si="902"/>
        <v>UNKNOWN</v>
      </c>
      <c r="O8201" s="8">
        <f t="shared" si="903"/>
        <v>45103</v>
      </c>
    </row>
    <row r="8202" spans="1:15" x14ac:dyDescent="0.35">
      <c r="A8202" t="s">
        <v>8223</v>
      </c>
      <c r="B8202" s="4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  <c r="I8202" s="4" t="str">
        <f t="shared" si="898"/>
        <v>Tea</v>
      </c>
      <c r="J8202" s="6">
        <f t="shared" si="899"/>
        <v>5</v>
      </c>
      <c r="K8202" s="6">
        <f t="shared" si="900"/>
        <v>3.0875292740046838</v>
      </c>
      <c r="L8202" s="6">
        <f t="shared" si="897"/>
        <v>7.5</v>
      </c>
      <c r="M8202" t="str">
        <f t="shared" si="901"/>
        <v>Cash</v>
      </c>
      <c r="N8202" t="str">
        <f t="shared" si="902"/>
        <v>UNKNOWN</v>
      </c>
      <c r="O8202" s="8">
        <f t="shared" si="903"/>
        <v>45189</v>
      </c>
    </row>
    <row r="8203" spans="1:15" x14ac:dyDescent="0.35">
      <c r="A8203" t="s">
        <v>8224</v>
      </c>
      <c r="B8203" s="4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  <c r="I8203" s="4" t="str">
        <f t="shared" si="898"/>
        <v>Coffee</v>
      </c>
      <c r="J8203" s="6">
        <f t="shared" si="899"/>
        <v>2</v>
      </c>
      <c r="K8203" s="6">
        <f t="shared" si="900"/>
        <v>2</v>
      </c>
      <c r="L8203" s="6">
        <f t="shared" si="897"/>
        <v>4</v>
      </c>
      <c r="M8203" t="str">
        <f t="shared" si="901"/>
        <v>Digital Wallet</v>
      </c>
      <c r="N8203" t="str">
        <f t="shared" si="902"/>
        <v>UNKNOWN</v>
      </c>
      <c r="O8203" s="8">
        <f t="shared" si="903"/>
        <v>45024</v>
      </c>
    </row>
    <row r="8204" spans="1:15" x14ac:dyDescent="0.35">
      <c r="A8204" t="s">
        <v>8225</v>
      </c>
      <c r="B8204" s="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I8204" s="4" t="str">
        <f t="shared" si="898"/>
        <v>Smoothie</v>
      </c>
      <c r="J8204" s="6">
        <f t="shared" si="899"/>
        <v>1</v>
      </c>
      <c r="K8204" s="6">
        <f t="shared" si="900"/>
        <v>4</v>
      </c>
      <c r="L8204" s="6">
        <f t="shared" si="897"/>
        <v>4</v>
      </c>
      <c r="M8204" t="str">
        <f t="shared" si="901"/>
        <v>Credit Card</v>
      </c>
      <c r="N8204" t="str">
        <f t="shared" si="902"/>
        <v>Takeaway</v>
      </c>
      <c r="O8204" s="8">
        <f t="shared" si="903"/>
        <v>44994</v>
      </c>
    </row>
    <row r="8205" spans="1:15" x14ac:dyDescent="0.35">
      <c r="A8205" t="s">
        <v>8226</v>
      </c>
      <c r="B8205" s="4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I8205" s="4" t="str">
        <f t="shared" si="898"/>
        <v>Juice</v>
      </c>
      <c r="J8205" s="6">
        <f t="shared" si="899"/>
        <v>4</v>
      </c>
      <c r="K8205" s="6">
        <f t="shared" si="900"/>
        <v>3</v>
      </c>
      <c r="L8205" s="6">
        <f t="shared" si="897"/>
        <v>12</v>
      </c>
      <c r="M8205" t="str">
        <f t="shared" si="901"/>
        <v>Default mode</v>
      </c>
      <c r="N8205" t="str">
        <f t="shared" si="902"/>
        <v>Takeaway</v>
      </c>
      <c r="O8205" s="8">
        <f t="shared" si="903"/>
        <v>44945</v>
      </c>
    </row>
    <row r="8206" spans="1:15" x14ac:dyDescent="0.35">
      <c r="A8206" t="s">
        <v>8227</v>
      </c>
      <c r="B8206" s="4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  <c r="I8206" s="4" t="str">
        <f t="shared" si="898"/>
        <v>Cake</v>
      </c>
      <c r="J8206" s="6">
        <f t="shared" si="899"/>
        <v>1</v>
      </c>
      <c r="K8206" s="6">
        <f t="shared" si="900"/>
        <v>3</v>
      </c>
      <c r="L8206" s="6">
        <f t="shared" si="897"/>
        <v>3</v>
      </c>
      <c r="M8206" t="str">
        <f t="shared" si="901"/>
        <v>Digital Wallet</v>
      </c>
      <c r="N8206" t="str">
        <f t="shared" si="902"/>
        <v>Takeaway</v>
      </c>
      <c r="O8206" s="8">
        <f t="shared" si="903"/>
        <v>45006</v>
      </c>
    </row>
    <row r="8207" spans="1:15" x14ac:dyDescent="0.35">
      <c r="A8207" t="s">
        <v>8228</v>
      </c>
      <c r="B8207" s="4" t="s">
        <v>9</v>
      </c>
      <c r="C8207">
        <v>4</v>
      </c>
      <c r="D8207">
        <v>2</v>
      </c>
      <c r="E8207">
        <v>8</v>
      </c>
      <c r="H8207" s="1">
        <v>45003</v>
      </c>
      <c r="I8207" s="4" t="str">
        <f t="shared" si="898"/>
        <v>Coffee</v>
      </c>
      <c r="J8207" s="6">
        <f t="shared" si="899"/>
        <v>4</v>
      </c>
      <c r="K8207" s="6">
        <f t="shared" si="900"/>
        <v>2</v>
      </c>
      <c r="L8207" s="6">
        <f t="shared" si="897"/>
        <v>8</v>
      </c>
      <c r="M8207" t="str">
        <f t="shared" si="901"/>
        <v>Default mode</v>
      </c>
      <c r="N8207" t="str">
        <f t="shared" si="902"/>
        <v>UNKNOWN</v>
      </c>
      <c r="O8207" s="8">
        <f t="shared" si="903"/>
        <v>45003</v>
      </c>
    </row>
    <row r="8208" spans="1:15" x14ac:dyDescent="0.35">
      <c r="A8208" t="s">
        <v>8229</v>
      </c>
      <c r="B8208" s="4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  <c r="I8208" s="4" t="str">
        <f t="shared" si="898"/>
        <v>Smoothie</v>
      </c>
      <c r="J8208" s="6">
        <f t="shared" si="899"/>
        <v>1</v>
      </c>
      <c r="K8208" s="6">
        <f t="shared" si="900"/>
        <v>4</v>
      </c>
      <c r="L8208" s="6">
        <f t="shared" si="897"/>
        <v>4</v>
      </c>
      <c r="M8208" t="str">
        <f t="shared" si="901"/>
        <v>Cash</v>
      </c>
      <c r="N8208" t="str">
        <f t="shared" si="902"/>
        <v>Cafe</v>
      </c>
      <c r="O8208" s="8">
        <f t="shared" si="903"/>
        <v>45261</v>
      </c>
    </row>
    <row r="8209" spans="1:15" x14ac:dyDescent="0.35">
      <c r="A8209" t="s">
        <v>8230</v>
      </c>
      <c r="B8209" s="4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I8209" s="4" t="str">
        <f t="shared" si="898"/>
        <v>Sandwich</v>
      </c>
      <c r="J8209" s="6">
        <f t="shared" si="899"/>
        <v>5</v>
      </c>
      <c r="K8209" s="6">
        <f t="shared" si="900"/>
        <v>4</v>
      </c>
      <c r="L8209" s="6">
        <f t="shared" si="897"/>
        <v>20</v>
      </c>
      <c r="M8209" t="str">
        <f t="shared" si="901"/>
        <v>Cash</v>
      </c>
      <c r="N8209" t="str">
        <f t="shared" si="902"/>
        <v>Takeaway</v>
      </c>
      <c r="O8209" s="8">
        <f t="shared" si="903"/>
        <v>45248</v>
      </c>
    </row>
    <row r="8210" spans="1:15" x14ac:dyDescent="0.35">
      <c r="A8210" t="s">
        <v>8231</v>
      </c>
      <c r="B8210" s="4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I8210" s="4" t="str">
        <f t="shared" si="898"/>
        <v>Smoothie</v>
      </c>
      <c r="J8210" s="6">
        <f t="shared" si="899"/>
        <v>1</v>
      </c>
      <c r="K8210" s="6">
        <f t="shared" si="900"/>
        <v>4</v>
      </c>
      <c r="L8210" s="6">
        <f t="shared" si="897"/>
        <v>4</v>
      </c>
      <c r="M8210" t="str">
        <f t="shared" si="901"/>
        <v>Default mode</v>
      </c>
      <c r="N8210" t="str">
        <f t="shared" si="902"/>
        <v>Takeaway</v>
      </c>
      <c r="O8210" s="8">
        <f t="shared" si="903"/>
        <v>45109</v>
      </c>
    </row>
    <row r="8211" spans="1:15" x14ac:dyDescent="0.35">
      <c r="A8211" t="s">
        <v>8232</v>
      </c>
      <c r="B8211" s="4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  <c r="I8211" s="4" t="str">
        <f t="shared" si="898"/>
        <v>Coffee</v>
      </c>
      <c r="J8211" s="6">
        <f t="shared" si="899"/>
        <v>2</v>
      </c>
      <c r="K8211" s="6">
        <f t="shared" si="900"/>
        <v>2</v>
      </c>
      <c r="L8211" s="6">
        <f t="shared" si="897"/>
        <v>4</v>
      </c>
      <c r="M8211" t="str">
        <f t="shared" si="901"/>
        <v>Digital Wallet</v>
      </c>
      <c r="N8211" t="str">
        <f t="shared" si="902"/>
        <v>UNKNOWN</v>
      </c>
      <c r="O8211" s="8">
        <f t="shared" si="903"/>
        <v>45252</v>
      </c>
    </row>
    <row r="8212" spans="1:15" x14ac:dyDescent="0.35">
      <c r="A8212" t="s">
        <v>8233</v>
      </c>
      <c r="B8212" s="4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  <c r="I8212" s="4" t="str">
        <f t="shared" si="898"/>
        <v>UNKNOWN</v>
      </c>
      <c r="J8212" s="6">
        <f t="shared" si="899"/>
        <v>1</v>
      </c>
      <c r="K8212" s="6">
        <f t="shared" si="900"/>
        <v>2</v>
      </c>
      <c r="L8212" s="6">
        <f t="shared" si="897"/>
        <v>2</v>
      </c>
      <c r="M8212" t="str">
        <f t="shared" si="901"/>
        <v>Credit Card</v>
      </c>
      <c r="N8212" t="str">
        <f t="shared" si="902"/>
        <v>UNKNOWN</v>
      </c>
      <c r="O8212" s="8">
        <f t="shared" si="903"/>
        <v>45061</v>
      </c>
    </row>
    <row r="8213" spans="1:15" x14ac:dyDescent="0.35">
      <c r="A8213" t="s">
        <v>8234</v>
      </c>
      <c r="B8213" s="4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  <c r="I8213" s="4" t="str">
        <f t="shared" si="898"/>
        <v>Juice</v>
      </c>
      <c r="J8213" s="6">
        <f t="shared" si="899"/>
        <v>5</v>
      </c>
      <c r="K8213" s="6">
        <f t="shared" si="900"/>
        <v>3</v>
      </c>
      <c r="L8213" s="6">
        <f t="shared" si="897"/>
        <v>15</v>
      </c>
      <c r="M8213" t="str">
        <f t="shared" si="901"/>
        <v>Cash</v>
      </c>
      <c r="N8213" t="str">
        <f t="shared" si="902"/>
        <v>UNKNOWN</v>
      </c>
      <c r="O8213" s="8">
        <f t="shared" si="903"/>
        <v>45276</v>
      </c>
    </row>
    <row r="8214" spans="1:15" x14ac:dyDescent="0.35">
      <c r="A8214" t="s">
        <v>8235</v>
      </c>
      <c r="B8214" s="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  <c r="I8214" s="4" t="str">
        <f t="shared" si="898"/>
        <v>Coffee</v>
      </c>
      <c r="J8214" s="6">
        <f t="shared" si="899"/>
        <v>4</v>
      </c>
      <c r="K8214" s="6">
        <f t="shared" si="900"/>
        <v>2</v>
      </c>
      <c r="L8214" s="6">
        <f t="shared" si="897"/>
        <v>8</v>
      </c>
      <c r="M8214" t="str">
        <f t="shared" si="901"/>
        <v>Digital Wallet</v>
      </c>
      <c r="N8214" t="str">
        <f t="shared" si="902"/>
        <v>UNKNOWN</v>
      </c>
      <c r="O8214" s="8">
        <f t="shared" si="903"/>
        <v>45268</v>
      </c>
    </row>
    <row r="8215" spans="1:15" x14ac:dyDescent="0.35">
      <c r="A8215" t="s">
        <v>8236</v>
      </c>
      <c r="B8215" s="4" t="s">
        <v>65</v>
      </c>
      <c r="C8215">
        <v>4</v>
      </c>
      <c r="D8215">
        <v>1.5</v>
      </c>
      <c r="E8215">
        <v>6</v>
      </c>
      <c r="H8215" s="1">
        <v>45102</v>
      </c>
      <c r="I8215" s="4" t="str">
        <f t="shared" si="898"/>
        <v>Tea</v>
      </c>
      <c r="J8215" s="6">
        <f t="shared" si="899"/>
        <v>4</v>
      </c>
      <c r="K8215" s="6">
        <f t="shared" si="900"/>
        <v>1.5</v>
      </c>
      <c r="L8215" s="6">
        <f t="shared" si="897"/>
        <v>6</v>
      </c>
      <c r="M8215" t="str">
        <f t="shared" si="901"/>
        <v>Default mode</v>
      </c>
      <c r="N8215" t="str">
        <f t="shared" si="902"/>
        <v>UNKNOWN</v>
      </c>
      <c r="O8215" s="8">
        <f t="shared" si="903"/>
        <v>45102</v>
      </c>
    </row>
    <row r="8216" spans="1:15" x14ac:dyDescent="0.35">
      <c r="A8216" t="s">
        <v>8237</v>
      </c>
      <c r="B8216" s="4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I8216" s="4" t="str">
        <f t="shared" si="898"/>
        <v>Cookie</v>
      </c>
      <c r="J8216" s="6">
        <f t="shared" si="899"/>
        <v>1</v>
      </c>
      <c r="K8216" s="6">
        <f t="shared" si="900"/>
        <v>1</v>
      </c>
      <c r="L8216" s="6">
        <f t="shared" si="897"/>
        <v>1</v>
      </c>
      <c r="M8216" t="str">
        <f t="shared" si="901"/>
        <v>Default mode</v>
      </c>
      <c r="N8216" t="str">
        <f t="shared" si="902"/>
        <v>Takeaway</v>
      </c>
      <c r="O8216" s="8">
        <f t="shared" si="903"/>
        <v>45058</v>
      </c>
    </row>
    <row r="8217" spans="1:15" x14ac:dyDescent="0.35">
      <c r="A8217" t="s">
        <v>8238</v>
      </c>
      <c r="B8217" s="4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  <c r="I8217" s="4" t="str">
        <f t="shared" si="898"/>
        <v>Juice</v>
      </c>
      <c r="J8217" s="6">
        <f t="shared" si="899"/>
        <v>1</v>
      </c>
      <c r="K8217" s="6">
        <f t="shared" si="900"/>
        <v>5</v>
      </c>
      <c r="L8217" s="6">
        <f t="shared" si="897"/>
        <v>5</v>
      </c>
      <c r="M8217" t="str">
        <f t="shared" si="901"/>
        <v>Cash</v>
      </c>
      <c r="N8217" t="str">
        <f t="shared" si="902"/>
        <v>UNKNOWN</v>
      </c>
      <c r="O8217" s="8">
        <f t="shared" si="903"/>
        <v>44993</v>
      </c>
    </row>
    <row r="8218" spans="1:15" x14ac:dyDescent="0.35">
      <c r="A8218" t="s">
        <v>8239</v>
      </c>
      <c r="B8218" s="4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I8218" s="4" t="str">
        <f t="shared" si="898"/>
        <v>Sandwich</v>
      </c>
      <c r="J8218" s="6">
        <f t="shared" si="899"/>
        <v>4</v>
      </c>
      <c r="K8218" s="6">
        <f t="shared" si="900"/>
        <v>4</v>
      </c>
      <c r="L8218" s="6">
        <f t="shared" si="897"/>
        <v>16</v>
      </c>
      <c r="M8218" t="str">
        <f t="shared" si="901"/>
        <v>Credit Card</v>
      </c>
      <c r="N8218" t="str">
        <f t="shared" si="902"/>
        <v>Takeaway</v>
      </c>
      <c r="O8218" s="8">
        <f t="shared" si="903"/>
        <v>45139</v>
      </c>
    </row>
    <row r="8219" spans="1:15" x14ac:dyDescent="0.35">
      <c r="A8219" t="s">
        <v>8240</v>
      </c>
      <c r="B8219" s="4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I8219" s="4" t="str">
        <f t="shared" si="898"/>
        <v>Juice</v>
      </c>
      <c r="J8219" s="6">
        <f t="shared" si="899"/>
        <v>2</v>
      </c>
      <c r="K8219" s="6">
        <f t="shared" si="900"/>
        <v>3</v>
      </c>
      <c r="L8219" s="6">
        <f t="shared" si="897"/>
        <v>6</v>
      </c>
      <c r="M8219" t="str">
        <f t="shared" si="901"/>
        <v>Credit Card</v>
      </c>
      <c r="N8219" t="str">
        <f t="shared" si="902"/>
        <v>In-store</v>
      </c>
      <c r="O8219" s="8">
        <f t="shared" si="903"/>
        <v>45208</v>
      </c>
    </row>
    <row r="8220" spans="1:15" x14ac:dyDescent="0.35">
      <c r="A8220" t="s">
        <v>8241</v>
      </c>
      <c r="B8220" s="4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  <c r="I8220" s="4" t="str">
        <f t="shared" si="898"/>
        <v>Smoothie</v>
      </c>
      <c r="J8220" s="6">
        <f t="shared" si="899"/>
        <v>1</v>
      </c>
      <c r="K8220" s="6">
        <f t="shared" si="900"/>
        <v>4</v>
      </c>
      <c r="L8220" s="6">
        <f t="shared" si="897"/>
        <v>4</v>
      </c>
      <c r="M8220" t="str">
        <f t="shared" si="901"/>
        <v>Cash</v>
      </c>
      <c r="N8220" t="str">
        <f t="shared" si="902"/>
        <v>UNKNOWN</v>
      </c>
      <c r="O8220" s="8">
        <f t="shared" si="903"/>
        <v>44927</v>
      </c>
    </row>
    <row r="8221" spans="1:15" x14ac:dyDescent="0.35">
      <c r="A8221" t="s">
        <v>8242</v>
      </c>
      <c r="B8221" s="4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  <c r="I8221" s="4" t="str">
        <f t="shared" si="898"/>
        <v>Cookie</v>
      </c>
      <c r="J8221" s="6">
        <f t="shared" si="899"/>
        <v>1</v>
      </c>
      <c r="K8221" s="6">
        <f t="shared" si="900"/>
        <v>1</v>
      </c>
      <c r="L8221" s="6">
        <f t="shared" si="897"/>
        <v>1</v>
      </c>
      <c r="M8221" t="str">
        <f t="shared" si="901"/>
        <v>Cash</v>
      </c>
      <c r="N8221" t="str">
        <f t="shared" si="902"/>
        <v>Takeaway</v>
      </c>
      <c r="O8221" s="8">
        <f t="shared" si="903"/>
        <v>44927</v>
      </c>
    </row>
    <row r="8222" spans="1:15" x14ac:dyDescent="0.35">
      <c r="A8222" t="s">
        <v>8243</v>
      </c>
      <c r="B8222" s="4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  <c r="I8222" s="4" t="str">
        <f t="shared" si="898"/>
        <v>Cake</v>
      </c>
      <c r="J8222" s="6">
        <f t="shared" si="899"/>
        <v>5</v>
      </c>
      <c r="K8222" s="6">
        <f t="shared" si="900"/>
        <v>3</v>
      </c>
      <c r="L8222" s="6">
        <f t="shared" si="897"/>
        <v>15</v>
      </c>
      <c r="M8222" t="str">
        <f t="shared" si="901"/>
        <v>Digital Wallet</v>
      </c>
      <c r="N8222" t="str">
        <f t="shared" si="902"/>
        <v>In-store</v>
      </c>
      <c r="O8222" s="8">
        <f t="shared" si="903"/>
        <v>45141</v>
      </c>
    </row>
    <row r="8223" spans="1:15" x14ac:dyDescent="0.35">
      <c r="A8223" t="s">
        <v>8244</v>
      </c>
      <c r="B8223" s="4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  <c r="I8223" s="4" t="str">
        <f t="shared" si="898"/>
        <v>Cake</v>
      </c>
      <c r="J8223" s="6">
        <f t="shared" si="899"/>
        <v>1</v>
      </c>
      <c r="K8223" s="6">
        <f t="shared" si="900"/>
        <v>3</v>
      </c>
      <c r="L8223" s="6">
        <f t="shared" si="897"/>
        <v>3</v>
      </c>
      <c r="M8223" t="str">
        <f t="shared" si="901"/>
        <v>Digital Wallet</v>
      </c>
      <c r="N8223" t="str">
        <f t="shared" si="902"/>
        <v>Takeaway</v>
      </c>
      <c r="O8223" s="8">
        <f t="shared" si="903"/>
        <v>45107</v>
      </c>
    </row>
    <row r="8224" spans="1:15" x14ac:dyDescent="0.35">
      <c r="A8224" t="s">
        <v>8245</v>
      </c>
      <c r="B8224" s="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I8224" s="4" t="str">
        <f t="shared" si="898"/>
        <v>Salad</v>
      </c>
      <c r="J8224" s="6">
        <f t="shared" si="899"/>
        <v>2</v>
      </c>
      <c r="K8224" s="6">
        <f t="shared" si="900"/>
        <v>5</v>
      </c>
      <c r="L8224" s="6">
        <f t="shared" si="897"/>
        <v>10</v>
      </c>
      <c r="M8224" t="str">
        <f t="shared" si="901"/>
        <v>Credit Card</v>
      </c>
      <c r="N8224" t="str">
        <f t="shared" si="902"/>
        <v>In-store</v>
      </c>
      <c r="O8224" s="8">
        <f t="shared" si="903"/>
        <v>45021</v>
      </c>
    </row>
    <row r="8225" spans="1:15" x14ac:dyDescent="0.35">
      <c r="A8225" t="s">
        <v>8246</v>
      </c>
      <c r="B8225" s="4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I8225" s="4" t="str">
        <f t="shared" si="898"/>
        <v>Juice</v>
      </c>
      <c r="J8225" s="6">
        <f t="shared" si="899"/>
        <v>4</v>
      </c>
      <c r="K8225" s="6">
        <f t="shared" si="900"/>
        <v>3</v>
      </c>
      <c r="L8225" s="6">
        <f t="shared" si="897"/>
        <v>12</v>
      </c>
      <c r="M8225" t="str">
        <f t="shared" si="901"/>
        <v>Cash</v>
      </c>
      <c r="N8225" t="str">
        <f t="shared" si="902"/>
        <v>Takeaway</v>
      </c>
      <c r="O8225" s="8">
        <f t="shared" si="903"/>
        <v>45046</v>
      </c>
    </row>
    <row r="8226" spans="1:15" x14ac:dyDescent="0.35">
      <c r="A8226" t="s">
        <v>8247</v>
      </c>
      <c r="B8226" s="4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I8226" s="4" t="str">
        <f t="shared" si="898"/>
        <v>Tea</v>
      </c>
      <c r="J8226" s="6">
        <f t="shared" si="899"/>
        <v>5</v>
      </c>
      <c r="K8226" s="6">
        <f t="shared" si="900"/>
        <v>1.5</v>
      </c>
      <c r="L8226" s="6">
        <f t="shared" si="897"/>
        <v>7.5</v>
      </c>
      <c r="M8226" t="str">
        <f t="shared" si="901"/>
        <v>Credit Card</v>
      </c>
      <c r="N8226" t="str">
        <f t="shared" si="902"/>
        <v>UNKNOWN</v>
      </c>
      <c r="O8226" s="8">
        <f t="shared" si="903"/>
        <v>45029</v>
      </c>
    </row>
    <row r="8227" spans="1:15" x14ac:dyDescent="0.35">
      <c r="A8227" t="s">
        <v>8248</v>
      </c>
      <c r="B8227" s="4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  <c r="I8227" s="4" t="str">
        <f t="shared" si="898"/>
        <v>Salad</v>
      </c>
      <c r="J8227" s="6">
        <f t="shared" si="899"/>
        <v>5</v>
      </c>
      <c r="K8227" s="6">
        <f t="shared" si="900"/>
        <v>5</v>
      </c>
      <c r="L8227" s="6">
        <f t="shared" si="897"/>
        <v>25</v>
      </c>
      <c r="M8227" t="str">
        <f t="shared" si="901"/>
        <v>Cash</v>
      </c>
      <c r="N8227" t="str">
        <f t="shared" si="902"/>
        <v>Cafe</v>
      </c>
      <c r="O8227" s="8">
        <f t="shared" si="903"/>
        <v>45208</v>
      </c>
    </row>
    <row r="8228" spans="1:15" x14ac:dyDescent="0.35">
      <c r="A8228" t="s">
        <v>8249</v>
      </c>
      <c r="B8228" s="4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I8228" s="4" t="str">
        <f t="shared" si="898"/>
        <v>Sandwich</v>
      </c>
      <c r="J8228" s="6">
        <f t="shared" si="899"/>
        <v>5</v>
      </c>
      <c r="K8228" s="6">
        <f t="shared" si="900"/>
        <v>4</v>
      </c>
      <c r="L8228" s="6">
        <f t="shared" si="897"/>
        <v>20</v>
      </c>
      <c r="M8228" t="str">
        <f t="shared" si="901"/>
        <v>Cash</v>
      </c>
      <c r="N8228" t="str">
        <f t="shared" si="902"/>
        <v>In-store</v>
      </c>
      <c r="O8228" s="8">
        <f t="shared" si="903"/>
        <v>44954</v>
      </c>
    </row>
    <row r="8229" spans="1:15" x14ac:dyDescent="0.35">
      <c r="A8229" t="s">
        <v>8250</v>
      </c>
      <c r="B8229" s="4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I8229" s="4" t="str">
        <f t="shared" si="898"/>
        <v>Juice</v>
      </c>
      <c r="J8229" s="6">
        <f t="shared" si="899"/>
        <v>4</v>
      </c>
      <c r="K8229" s="6">
        <f t="shared" si="900"/>
        <v>3</v>
      </c>
      <c r="L8229" s="6">
        <f t="shared" si="897"/>
        <v>12</v>
      </c>
      <c r="M8229" t="str">
        <f t="shared" si="901"/>
        <v>Credit Card</v>
      </c>
      <c r="N8229" t="str">
        <f t="shared" si="902"/>
        <v>Takeaway</v>
      </c>
      <c r="O8229" s="8">
        <f t="shared" si="903"/>
        <v>45264</v>
      </c>
    </row>
    <row r="8230" spans="1:15" x14ac:dyDescent="0.35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I8230" s="4" t="str">
        <f t="shared" si="898"/>
        <v>UNKNOWN</v>
      </c>
      <c r="J8230" s="6">
        <f t="shared" si="899"/>
        <v>2</v>
      </c>
      <c r="K8230" s="6">
        <f t="shared" si="900"/>
        <v>3</v>
      </c>
      <c r="L8230" s="6">
        <f t="shared" si="897"/>
        <v>6</v>
      </c>
      <c r="M8230" t="str">
        <f t="shared" si="901"/>
        <v>Default mode</v>
      </c>
      <c r="N8230" t="str">
        <f t="shared" si="902"/>
        <v>In-store</v>
      </c>
      <c r="O8230" s="8">
        <f t="shared" si="903"/>
        <v>45021</v>
      </c>
    </row>
    <row r="8231" spans="1:15" x14ac:dyDescent="0.35">
      <c r="A8231" t="s">
        <v>8252</v>
      </c>
      <c r="B8231" s="4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  <c r="I8231" s="4" t="str">
        <f t="shared" si="898"/>
        <v>Cookie</v>
      </c>
      <c r="J8231" s="6">
        <f t="shared" si="899"/>
        <v>3.056379821958457</v>
      </c>
      <c r="K8231" s="6">
        <f t="shared" si="900"/>
        <v>1</v>
      </c>
      <c r="L8231" s="6">
        <f t="shared" si="897"/>
        <v>4</v>
      </c>
      <c r="M8231" t="str">
        <f t="shared" si="901"/>
        <v>Default mode</v>
      </c>
      <c r="N8231" t="str">
        <f t="shared" si="902"/>
        <v>In-store</v>
      </c>
      <c r="O8231" s="8">
        <f t="shared" si="903"/>
        <v>45194</v>
      </c>
    </row>
    <row r="8232" spans="1:15" x14ac:dyDescent="0.35">
      <c r="A8232" t="s">
        <v>8253</v>
      </c>
      <c r="B8232" s="4" t="s">
        <v>39</v>
      </c>
      <c r="C8232">
        <v>2</v>
      </c>
      <c r="D8232">
        <v>3</v>
      </c>
      <c r="E8232">
        <v>6</v>
      </c>
      <c r="H8232" s="1">
        <v>45208</v>
      </c>
      <c r="I8232" s="4" t="str">
        <f t="shared" si="898"/>
        <v>Juice</v>
      </c>
      <c r="J8232" s="6">
        <f t="shared" si="899"/>
        <v>2</v>
      </c>
      <c r="K8232" s="6">
        <f t="shared" si="900"/>
        <v>3</v>
      </c>
      <c r="L8232" s="6">
        <f t="shared" si="897"/>
        <v>6</v>
      </c>
      <c r="M8232" t="str">
        <f t="shared" si="901"/>
        <v>Default mode</v>
      </c>
      <c r="N8232" t="str">
        <f t="shared" si="902"/>
        <v>UNKNOWN</v>
      </c>
      <c r="O8232" s="8">
        <f t="shared" si="903"/>
        <v>45208</v>
      </c>
    </row>
    <row r="8233" spans="1:15" x14ac:dyDescent="0.35">
      <c r="A8233" t="s">
        <v>8254</v>
      </c>
      <c r="B8233" s="4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I8233" s="4" t="str">
        <f t="shared" si="898"/>
        <v>Cookie</v>
      </c>
      <c r="J8233" s="6">
        <f t="shared" si="899"/>
        <v>4</v>
      </c>
      <c r="K8233" s="6">
        <f t="shared" si="900"/>
        <v>1</v>
      </c>
      <c r="L8233" s="6">
        <f t="shared" si="897"/>
        <v>4</v>
      </c>
      <c r="M8233" t="str">
        <f t="shared" si="901"/>
        <v>Cash</v>
      </c>
      <c r="N8233" t="str">
        <f t="shared" si="902"/>
        <v>UNKNOWN</v>
      </c>
      <c r="O8233" s="8">
        <f t="shared" si="903"/>
        <v>45166</v>
      </c>
    </row>
    <row r="8234" spans="1:15" x14ac:dyDescent="0.35">
      <c r="A8234" t="s">
        <v>8255</v>
      </c>
      <c r="B8234" s="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I8234" s="4" t="str">
        <f t="shared" si="898"/>
        <v>Coffee</v>
      </c>
      <c r="J8234" s="6">
        <f t="shared" si="899"/>
        <v>5</v>
      </c>
      <c r="K8234" s="6">
        <f t="shared" si="900"/>
        <v>2</v>
      </c>
      <c r="L8234" s="6">
        <f t="shared" si="897"/>
        <v>10</v>
      </c>
      <c r="M8234" t="str">
        <f t="shared" si="901"/>
        <v>Cash</v>
      </c>
      <c r="N8234" t="str">
        <f t="shared" si="902"/>
        <v>In-store</v>
      </c>
      <c r="O8234" s="8">
        <f t="shared" si="903"/>
        <v>45030</v>
      </c>
    </row>
    <row r="8235" spans="1:15" x14ac:dyDescent="0.35">
      <c r="A8235" t="s">
        <v>8256</v>
      </c>
      <c r="B8235" s="4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I8235" s="4" t="str">
        <f t="shared" si="898"/>
        <v>Cookie</v>
      </c>
      <c r="J8235" s="6">
        <f t="shared" si="899"/>
        <v>4</v>
      </c>
      <c r="K8235" s="6">
        <f t="shared" si="900"/>
        <v>1</v>
      </c>
      <c r="L8235" s="6">
        <f t="shared" si="897"/>
        <v>4</v>
      </c>
      <c r="M8235" t="str">
        <f t="shared" si="901"/>
        <v>Credit Card</v>
      </c>
      <c r="N8235" t="str">
        <f t="shared" si="902"/>
        <v>Takeaway</v>
      </c>
      <c r="O8235" s="8">
        <f t="shared" si="903"/>
        <v>45144</v>
      </c>
    </row>
    <row r="8236" spans="1:15" x14ac:dyDescent="0.35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I8236" s="4" t="str">
        <f t="shared" si="898"/>
        <v>UNKNOWN</v>
      </c>
      <c r="J8236" s="6">
        <f t="shared" si="899"/>
        <v>3.0547293277810827</v>
      </c>
      <c r="K8236" s="6">
        <f t="shared" si="900"/>
        <v>3</v>
      </c>
      <c r="L8236" s="6">
        <f t="shared" si="897"/>
        <v>9</v>
      </c>
      <c r="M8236" t="str">
        <f t="shared" si="901"/>
        <v>Cash</v>
      </c>
      <c r="N8236" t="str">
        <f t="shared" si="902"/>
        <v>Takeaway</v>
      </c>
      <c r="O8236" s="8">
        <f t="shared" si="903"/>
        <v>45004</v>
      </c>
    </row>
    <row r="8237" spans="1:15" x14ac:dyDescent="0.35">
      <c r="A8237" t="s">
        <v>8258</v>
      </c>
      <c r="B8237" s="4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I8237" s="4" t="str">
        <f t="shared" si="898"/>
        <v>Cake</v>
      </c>
      <c r="J8237" s="6">
        <f t="shared" si="899"/>
        <v>3</v>
      </c>
      <c r="K8237" s="6">
        <f t="shared" si="900"/>
        <v>3</v>
      </c>
      <c r="L8237" s="6">
        <f t="shared" si="897"/>
        <v>9</v>
      </c>
      <c r="M8237" t="str">
        <f t="shared" si="901"/>
        <v>Credit Card</v>
      </c>
      <c r="N8237" t="str">
        <f t="shared" si="902"/>
        <v>Takeaway</v>
      </c>
      <c r="O8237" s="8">
        <f t="shared" si="903"/>
        <v>44936</v>
      </c>
    </row>
    <row r="8238" spans="1:15" x14ac:dyDescent="0.35">
      <c r="A8238" t="s">
        <v>8259</v>
      </c>
      <c r="B8238" s="4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I8238" s="4" t="str">
        <f t="shared" si="898"/>
        <v>Coffee</v>
      </c>
      <c r="J8238" s="6">
        <f t="shared" si="899"/>
        <v>3</v>
      </c>
      <c r="K8238" s="6">
        <f t="shared" si="900"/>
        <v>0</v>
      </c>
      <c r="L8238" s="6">
        <f t="shared" si="897"/>
        <v>6</v>
      </c>
      <c r="M8238" t="str">
        <f t="shared" si="901"/>
        <v>Cash</v>
      </c>
      <c r="N8238" t="str">
        <f t="shared" si="902"/>
        <v>In-store</v>
      </c>
      <c r="O8238" s="8">
        <f t="shared" si="903"/>
        <v>45217</v>
      </c>
    </row>
    <row r="8239" spans="1:15" x14ac:dyDescent="0.35">
      <c r="A8239" t="s">
        <v>8260</v>
      </c>
      <c r="B8239" s="4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I8239" s="4" t="str">
        <f t="shared" si="898"/>
        <v>Coffee</v>
      </c>
      <c r="J8239" s="6">
        <f t="shared" si="899"/>
        <v>1</v>
      </c>
      <c r="K8239" s="6">
        <f t="shared" si="900"/>
        <v>2</v>
      </c>
      <c r="L8239" s="6">
        <f t="shared" si="897"/>
        <v>2</v>
      </c>
      <c r="M8239" t="str">
        <f t="shared" si="901"/>
        <v>Cash</v>
      </c>
      <c r="N8239" t="str">
        <f t="shared" si="902"/>
        <v>In-store</v>
      </c>
      <c r="O8239" s="8">
        <f t="shared" si="903"/>
        <v>45140</v>
      </c>
    </row>
    <row r="8240" spans="1:15" x14ac:dyDescent="0.35">
      <c r="A8240" t="s">
        <v>8261</v>
      </c>
      <c r="B8240" s="4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  <c r="I8240" s="4" t="str">
        <f t="shared" si="898"/>
        <v>Sandwich</v>
      </c>
      <c r="J8240" s="6">
        <f t="shared" si="899"/>
        <v>1</v>
      </c>
      <c r="K8240" s="6">
        <f t="shared" si="900"/>
        <v>4</v>
      </c>
      <c r="L8240" s="6">
        <f t="shared" si="897"/>
        <v>4</v>
      </c>
      <c r="M8240" t="str">
        <f t="shared" si="901"/>
        <v>Digital Wallet</v>
      </c>
      <c r="N8240" t="str">
        <f t="shared" si="902"/>
        <v>Takeaway</v>
      </c>
      <c r="O8240" s="8">
        <f t="shared" si="903"/>
        <v>45167</v>
      </c>
    </row>
    <row r="8241" spans="1:15" x14ac:dyDescent="0.35">
      <c r="A8241" t="s">
        <v>8262</v>
      </c>
      <c r="B8241" s="4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  <c r="I8241" s="4" t="str">
        <f t="shared" si="898"/>
        <v>Cookie</v>
      </c>
      <c r="J8241" s="6">
        <f t="shared" si="899"/>
        <v>5</v>
      </c>
      <c r="K8241" s="6">
        <f t="shared" si="900"/>
        <v>1</v>
      </c>
      <c r="L8241" s="6">
        <f t="shared" si="897"/>
        <v>5</v>
      </c>
      <c r="M8241" t="str">
        <f t="shared" si="901"/>
        <v>Cash</v>
      </c>
      <c r="N8241" t="str">
        <f t="shared" si="902"/>
        <v>UNKNOWN</v>
      </c>
      <c r="O8241" s="8">
        <f t="shared" si="903"/>
        <v>45006</v>
      </c>
    </row>
    <row r="8242" spans="1:15" x14ac:dyDescent="0.35">
      <c r="A8242" t="s">
        <v>8263</v>
      </c>
      <c r="B8242" s="4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  <c r="I8242" s="4" t="str">
        <f t="shared" si="898"/>
        <v>Tea</v>
      </c>
      <c r="J8242" s="6">
        <f t="shared" si="899"/>
        <v>2</v>
      </c>
      <c r="K8242" s="6">
        <f t="shared" si="900"/>
        <v>1.5</v>
      </c>
      <c r="L8242" s="6">
        <f t="shared" si="897"/>
        <v>3</v>
      </c>
      <c r="M8242" t="str">
        <f t="shared" si="901"/>
        <v>Digital Wallet</v>
      </c>
      <c r="N8242" t="str">
        <f t="shared" si="902"/>
        <v>UNKNOWN</v>
      </c>
      <c r="O8242" s="8">
        <f t="shared" si="903"/>
        <v>45110</v>
      </c>
    </row>
    <row r="8243" spans="1:15" x14ac:dyDescent="0.35">
      <c r="A8243" t="s">
        <v>8264</v>
      </c>
      <c r="B8243" s="4" t="s">
        <v>13</v>
      </c>
      <c r="C8243">
        <v>2</v>
      </c>
      <c r="D8243">
        <v>3</v>
      </c>
      <c r="F8243" t="s">
        <v>14</v>
      </c>
      <c r="H8243" s="1">
        <v>45004</v>
      </c>
      <c r="I8243" s="4" t="str">
        <f t="shared" si="898"/>
        <v>Cake</v>
      </c>
      <c r="J8243" s="6">
        <f t="shared" si="899"/>
        <v>2</v>
      </c>
      <c r="K8243" s="6">
        <f t="shared" si="900"/>
        <v>3</v>
      </c>
      <c r="L8243" s="6">
        <f t="shared" si="897"/>
        <v>6</v>
      </c>
      <c r="M8243" t="str">
        <f t="shared" si="901"/>
        <v>Cash</v>
      </c>
      <c r="N8243" t="str">
        <f t="shared" si="902"/>
        <v>UNKNOWN</v>
      </c>
      <c r="O8243" s="8">
        <f t="shared" si="903"/>
        <v>45004</v>
      </c>
    </row>
    <row r="8244" spans="1:15" x14ac:dyDescent="0.35">
      <c r="A8244" t="s">
        <v>8265</v>
      </c>
      <c r="B8244" s="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I8244" s="4" t="str">
        <f t="shared" si="898"/>
        <v>Juice</v>
      </c>
      <c r="J8244" s="6">
        <f t="shared" si="899"/>
        <v>1</v>
      </c>
      <c r="K8244" s="6">
        <f t="shared" si="900"/>
        <v>3</v>
      </c>
      <c r="L8244" s="6">
        <f t="shared" si="897"/>
        <v>3</v>
      </c>
      <c r="M8244" t="str">
        <f t="shared" si="901"/>
        <v>Default mode</v>
      </c>
      <c r="N8244" t="str">
        <f t="shared" si="902"/>
        <v>Takeaway</v>
      </c>
      <c r="O8244" s="8">
        <f t="shared" si="903"/>
        <v>45040</v>
      </c>
    </row>
    <row r="8245" spans="1:15" x14ac:dyDescent="0.35">
      <c r="A8245" t="s">
        <v>8266</v>
      </c>
      <c r="B8245" s="4" t="s">
        <v>25</v>
      </c>
      <c r="C8245">
        <v>2</v>
      </c>
      <c r="D8245">
        <v>4</v>
      </c>
      <c r="E8245">
        <v>8</v>
      </c>
      <c r="H8245" s="1">
        <v>45244</v>
      </c>
      <c r="I8245" s="4" t="str">
        <f t="shared" si="898"/>
        <v>Smoothie</v>
      </c>
      <c r="J8245" s="6">
        <f t="shared" si="899"/>
        <v>2</v>
      </c>
      <c r="K8245" s="6">
        <f t="shared" si="900"/>
        <v>4</v>
      </c>
      <c r="L8245" s="6">
        <f t="shared" si="897"/>
        <v>8</v>
      </c>
      <c r="M8245" t="str">
        <f t="shared" si="901"/>
        <v>Default mode</v>
      </c>
      <c r="N8245" t="str">
        <f t="shared" si="902"/>
        <v>UNKNOWN</v>
      </c>
      <c r="O8245" s="8">
        <f t="shared" si="903"/>
        <v>45244</v>
      </c>
    </row>
    <row r="8246" spans="1:15" x14ac:dyDescent="0.35">
      <c r="A8246" t="s">
        <v>8267</v>
      </c>
      <c r="B8246" s="4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I8246" s="4" t="str">
        <f t="shared" si="898"/>
        <v>Tea</v>
      </c>
      <c r="J8246" s="6">
        <f t="shared" si="899"/>
        <v>3</v>
      </c>
      <c r="K8246" s="6">
        <f t="shared" si="900"/>
        <v>1.5</v>
      </c>
      <c r="L8246" s="6">
        <f t="shared" si="897"/>
        <v>4.5</v>
      </c>
      <c r="M8246" t="str">
        <f t="shared" si="901"/>
        <v>Cash</v>
      </c>
      <c r="N8246" t="str">
        <f t="shared" si="902"/>
        <v>In-store</v>
      </c>
      <c r="O8246" s="8">
        <f t="shared" si="903"/>
        <v>44983</v>
      </c>
    </row>
    <row r="8247" spans="1:15" x14ac:dyDescent="0.35">
      <c r="A8247" t="s">
        <v>8268</v>
      </c>
      <c r="B8247" s="4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I8247" s="4" t="str">
        <f t="shared" si="898"/>
        <v>Sandwich</v>
      </c>
      <c r="J8247" s="6">
        <f t="shared" si="899"/>
        <v>4</v>
      </c>
      <c r="K8247" s="6">
        <f t="shared" si="900"/>
        <v>4</v>
      </c>
      <c r="L8247" s="6">
        <f t="shared" si="897"/>
        <v>16</v>
      </c>
      <c r="M8247" t="str">
        <f t="shared" si="901"/>
        <v>Cash</v>
      </c>
      <c r="N8247" t="str">
        <f t="shared" si="902"/>
        <v>In-store</v>
      </c>
      <c r="O8247" s="8">
        <f t="shared" si="903"/>
        <v>45115</v>
      </c>
    </row>
    <row r="8248" spans="1:15" x14ac:dyDescent="0.35">
      <c r="A8248" t="s">
        <v>8269</v>
      </c>
      <c r="B8248" s="4" t="s">
        <v>20</v>
      </c>
      <c r="C8248">
        <v>4</v>
      </c>
      <c r="D8248">
        <v>5</v>
      </c>
      <c r="E8248">
        <v>20</v>
      </c>
      <c r="H8248" s="1">
        <v>45081</v>
      </c>
      <c r="I8248" s="4" t="str">
        <f t="shared" si="898"/>
        <v>Salad</v>
      </c>
      <c r="J8248" s="6">
        <f t="shared" si="899"/>
        <v>4</v>
      </c>
      <c r="K8248" s="6">
        <f t="shared" si="900"/>
        <v>5</v>
      </c>
      <c r="L8248" s="6">
        <f t="shared" si="897"/>
        <v>20</v>
      </c>
      <c r="M8248" t="str">
        <f t="shared" si="901"/>
        <v>Default mode</v>
      </c>
      <c r="N8248" t="str">
        <f t="shared" si="902"/>
        <v>UNKNOWN</v>
      </c>
      <c r="O8248" s="8">
        <f t="shared" si="903"/>
        <v>45081</v>
      </c>
    </row>
    <row r="8249" spans="1:15" x14ac:dyDescent="0.35">
      <c r="A8249" t="s">
        <v>8270</v>
      </c>
      <c r="B8249" s="4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I8249" s="4" t="str">
        <f t="shared" si="898"/>
        <v>Juice</v>
      </c>
      <c r="J8249" s="6">
        <f t="shared" si="899"/>
        <v>2</v>
      </c>
      <c r="K8249" s="6">
        <f t="shared" si="900"/>
        <v>3</v>
      </c>
      <c r="L8249" s="6">
        <f t="shared" si="897"/>
        <v>6</v>
      </c>
      <c r="M8249" t="str">
        <f t="shared" si="901"/>
        <v>Cash</v>
      </c>
      <c r="N8249" t="str">
        <f t="shared" si="902"/>
        <v>In-store</v>
      </c>
      <c r="O8249" s="8">
        <f t="shared" si="903"/>
        <v>44982</v>
      </c>
    </row>
    <row r="8250" spans="1:15" x14ac:dyDescent="0.35">
      <c r="A8250" t="s">
        <v>8271</v>
      </c>
      <c r="B8250" s="4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I8250" s="4" t="str">
        <f t="shared" si="898"/>
        <v>Coffee</v>
      </c>
      <c r="J8250" s="6">
        <f t="shared" si="899"/>
        <v>1</v>
      </c>
      <c r="K8250" s="6">
        <f t="shared" si="900"/>
        <v>2</v>
      </c>
      <c r="L8250" s="6">
        <f t="shared" si="897"/>
        <v>2</v>
      </c>
      <c r="M8250" t="str">
        <f t="shared" si="901"/>
        <v>Cash</v>
      </c>
      <c r="N8250" t="str">
        <f t="shared" si="902"/>
        <v>UNKNOWN</v>
      </c>
      <c r="O8250" s="8">
        <f t="shared" si="903"/>
        <v>45047</v>
      </c>
    </row>
    <row r="8251" spans="1:15" x14ac:dyDescent="0.35">
      <c r="A8251" t="s">
        <v>8272</v>
      </c>
      <c r="B8251" s="4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  <c r="I8251" s="4" t="str">
        <f t="shared" si="898"/>
        <v>Cookie</v>
      </c>
      <c r="J8251" s="6">
        <f t="shared" si="899"/>
        <v>2</v>
      </c>
      <c r="K8251" s="6">
        <f t="shared" si="900"/>
        <v>1</v>
      </c>
      <c r="L8251" s="6">
        <f t="shared" si="897"/>
        <v>2</v>
      </c>
      <c r="M8251" t="str">
        <f t="shared" si="901"/>
        <v>Digital Wallet</v>
      </c>
      <c r="N8251" t="str">
        <f t="shared" si="902"/>
        <v>Cafe</v>
      </c>
      <c r="O8251" s="8">
        <f t="shared" si="903"/>
        <v>45112</v>
      </c>
    </row>
    <row r="8252" spans="1:15" x14ac:dyDescent="0.35">
      <c r="A8252" t="s">
        <v>8273</v>
      </c>
      <c r="B8252" s="4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I8252" s="4" t="str">
        <f t="shared" si="898"/>
        <v>Cookie</v>
      </c>
      <c r="J8252" s="6">
        <f t="shared" si="899"/>
        <v>4</v>
      </c>
      <c r="K8252" s="6">
        <f t="shared" si="900"/>
        <v>1</v>
      </c>
      <c r="L8252" s="6">
        <f t="shared" si="897"/>
        <v>4</v>
      </c>
      <c r="M8252" t="str">
        <f t="shared" si="901"/>
        <v>Default mode</v>
      </c>
      <c r="N8252" t="str">
        <f t="shared" si="902"/>
        <v>In-store</v>
      </c>
      <c r="O8252" s="8">
        <f t="shared" si="903"/>
        <v>45095</v>
      </c>
    </row>
    <row r="8253" spans="1:15" x14ac:dyDescent="0.35">
      <c r="A8253" t="s">
        <v>8274</v>
      </c>
      <c r="B8253" s="4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  <c r="I8253" s="4" t="str">
        <f t="shared" si="898"/>
        <v>Smoothie</v>
      </c>
      <c r="J8253" s="6">
        <f t="shared" si="899"/>
        <v>4</v>
      </c>
      <c r="K8253" s="6">
        <f t="shared" si="900"/>
        <v>4</v>
      </c>
      <c r="L8253" s="6">
        <f t="shared" si="897"/>
        <v>16</v>
      </c>
      <c r="M8253" t="str">
        <f t="shared" si="901"/>
        <v>Digital Wallet</v>
      </c>
      <c r="N8253" t="str">
        <f t="shared" si="902"/>
        <v>In-store</v>
      </c>
      <c r="O8253" s="8">
        <f t="shared" si="903"/>
        <v>45107</v>
      </c>
    </row>
    <row r="8254" spans="1:15" x14ac:dyDescent="0.35">
      <c r="A8254" t="s">
        <v>8275</v>
      </c>
      <c r="B8254" s="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I8254" s="4" t="str">
        <f t="shared" si="898"/>
        <v>Juice</v>
      </c>
      <c r="J8254" s="6">
        <f t="shared" si="899"/>
        <v>4</v>
      </c>
      <c r="K8254" s="6">
        <f t="shared" si="900"/>
        <v>3</v>
      </c>
      <c r="L8254" s="6">
        <f t="shared" si="897"/>
        <v>12</v>
      </c>
      <c r="M8254" t="str">
        <f t="shared" si="901"/>
        <v>Credit Card</v>
      </c>
      <c r="N8254" t="str">
        <f t="shared" si="902"/>
        <v>UNKNOWN</v>
      </c>
      <c r="O8254" s="8">
        <f t="shared" si="903"/>
        <v>44960</v>
      </c>
    </row>
    <row r="8255" spans="1:15" x14ac:dyDescent="0.35">
      <c r="A8255" t="s">
        <v>8276</v>
      </c>
      <c r="B8255" s="4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  <c r="I8255" s="4" t="str">
        <f t="shared" si="898"/>
        <v>Coffee</v>
      </c>
      <c r="J8255" s="6">
        <f t="shared" si="899"/>
        <v>1</v>
      </c>
      <c r="K8255" s="6">
        <f t="shared" si="900"/>
        <v>2</v>
      </c>
      <c r="L8255" s="6">
        <f t="shared" si="897"/>
        <v>2</v>
      </c>
      <c r="M8255" t="str">
        <f t="shared" si="901"/>
        <v>Digital Wallet</v>
      </c>
      <c r="N8255" t="str">
        <f t="shared" si="902"/>
        <v>Takeaway</v>
      </c>
      <c r="O8255" s="8">
        <f t="shared" si="903"/>
        <v>45211</v>
      </c>
    </row>
    <row r="8256" spans="1:15" x14ac:dyDescent="0.35">
      <c r="A8256" t="s">
        <v>8277</v>
      </c>
      <c r="B8256" s="4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I8256" s="4" t="str">
        <f t="shared" si="898"/>
        <v>Smoothie</v>
      </c>
      <c r="J8256" s="6">
        <f t="shared" si="899"/>
        <v>2</v>
      </c>
      <c r="K8256" s="6">
        <f t="shared" si="900"/>
        <v>4</v>
      </c>
      <c r="L8256" s="6">
        <f t="shared" si="897"/>
        <v>8</v>
      </c>
      <c r="M8256" t="str">
        <f t="shared" si="901"/>
        <v>Cash</v>
      </c>
      <c r="N8256" t="str">
        <f t="shared" si="902"/>
        <v>UNKNOWN</v>
      </c>
      <c r="O8256" s="8">
        <f t="shared" si="903"/>
        <v>45232</v>
      </c>
    </row>
    <row r="8257" spans="1:15" x14ac:dyDescent="0.35">
      <c r="A8257" t="s">
        <v>8278</v>
      </c>
      <c r="B8257" s="4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I8257" s="4" t="str">
        <f t="shared" si="898"/>
        <v>Juice</v>
      </c>
      <c r="J8257" s="6">
        <f t="shared" si="899"/>
        <v>3</v>
      </c>
      <c r="K8257" s="6">
        <f t="shared" si="900"/>
        <v>3</v>
      </c>
      <c r="L8257" s="6">
        <f t="shared" si="897"/>
        <v>9</v>
      </c>
      <c r="M8257" t="str">
        <f t="shared" si="901"/>
        <v>Cash</v>
      </c>
      <c r="N8257" t="str">
        <f t="shared" si="902"/>
        <v>Takeaway</v>
      </c>
      <c r="O8257" s="8">
        <f t="shared" si="903"/>
        <v>45038</v>
      </c>
    </row>
    <row r="8258" spans="1:15" x14ac:dyDescent="0.35">
      <c r="A8258" t="s">
        <v>8279</v>
      </c>
      <c r="B8258" s="4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  <c r="I8258" s="4" t="str">
        <f t="shared" si="898"/>
        <v>Juice</v>
      </c>
      <c r="J8258" s="6">
        <f t="shared" si="899"/>
        <v>1</v>
      </c>
      <c r="K8258" s="6">
        <f t="shared" si="900"/>
        <v>3</v>
      </c>
      <c r="L8258" s="6">
        <f t="shared" ref="L8258:L8321" si="904">IF(ISBLANK(E8258),PRODUCT(J8258,K8258),IF(E8258="ERROR",PRODUCT(J8258,K8258),IF(E8258="UNKNOWN",PRODUCT(J8258,K8258),E8258)))</f>
        <v>3</v>
      </c>
      <c r="M8258" t="str">
        <f t="shared" si="901"/>
        <v>UNKNOWN</v>
      </c>
      <c r="N8258" t="str">
        <f t="shared" si="902"/>
        <v>Takeaway</v>
      </c>
      <c r="O8258" s="8">
        <f t="shared" si="903"/>
        <v>45244</v>
      </c>
    </row>
    <row r="8259" spans="1:15" x14ac:dyDescent="0.35">
      <c r="A8259" t="s">
        <v>8280</v>
      </c>
      <c r="B8259" s="4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I8259" s="4" t="str">
        <f t="shared" ref="I8259:I8322" si="905">IF(ISBLANK(B8259),"UNKNOWN",IF(B8259="ERROR","Juice",B8259))</f>
        <v>Juice</v>
      </c>
      <c r="J8259" s="6">
        <f t="shared" ref="J8259:J8322" si="906">IF(ISBLANK(C8259),E8259/D8259,IF(C8259="ERROR",AVERAGE(C8259:C18258),IF(C8259="UNKNOWN",MEDIAN(C8259:C18258),C8259)))</f>
        <v>3</v>
      </c>
      <c r="K8259" s="6">
        <f t="shared" ref="K8259:K8322" si="907">IF(ISBLANK(D8259),0,IF(D8259="ERROR",AVERAGE(D8259:D18258),IF(D8259="UNKNOWN",MEDIAN(D8259:D18258),D8259)))</f>
        <v>3</v>
      </c>
      <c r="L8259" s="6">
        <f t="shared" si="904"/>
        <v>9</v>
      </c>
      <c r="M8259" t="str">
        <f t="shared" ref="M8259:M8322" si="908">IF(ISBLANK(F8259),"Default mode",IF(F8259="ERROR","Cash",F8259))</f>
        <v>Cash</v>
      </c>
      <c r="N8259" t="str">
        <f t="shared" ref="N8259:N8322" si="909">IF(ISBLANK(G8259),"UNKNOWN",IF(G8259="ERROR","Cafe",G8259))</f>
        <v>In-store</v>
      </c>
      <c r="O8259" s="8">
        <f t="shared" ref="O8259:O8322" si="910">IF(ISBLANK(H8259),DATE(2023,1,1),IF(H8259="ERROR",DATE(2023,6,1),IF(H8259="UNKNOWN",DATE(2023,1,1),H8259)))</f>
        <v>45013</v>
      </c>
    </row>
    <row r="8260" spans="1:15" x14ac:dyDescent="0.35">
      <c r="A8260" t="s">
        <v>8281</v>
      </c>
      <c r="B8260" s="4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I8260" s="4" t="str">
        <f t="shared" si="905"/>
        <v>Cookie</v>
      </c>
      <c r="J8260" s="6">
        <f t="shared" si="906"/>
        <v>3</v>
      </c>
      <c r="K8260" s="6">
        <f t="shared" si="907"/>
        <v>1</v>
      </c>
      <c r="L8260" s="6">
        <f t="shared" si="904"/>
        <v>3</v>
      </c>
      <c r="M8260" t="str">
        <f t="shared" si="908"/>
        <v>Credit Card</v>
      </c>
      <c r="N8260" t="str">
        <f t="shared" si="909"/>
        <v>In-store</v>
      </c>
      <c r="O8260" s="8">
        <f t="shared" si="910"/>
        <v>45047</v>
      </c>
    </row>
    <row r="8261" spans="1:15" x14ac:dyDescent="0.35">
      <c r="A8261" t="s">
        <v>8282</v>
      </c>
      <c r="B8261" s="4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  <c r="I8261" s="4" t="str">
        <f t="shared" si="905"/>
        <v>Smoothie</v>
      </c>
      <c r="J8261" s="6">
        <f t="shared" si="906"/>
        <v>5</v>
      </c>
      <c r="K8261" s="6">
        <f t="shared" si="907"/>
        <v>4</v>
      </c>
      <c r="L8261" s="6">
        <f t="shared" si="904"/>
        <v>20</v>
      </c>
      <c r="M8261" t="str">
        <f t="shared" si="908"/>
        <v>Digital Wallet</v>
      </c>
      <c r="N8261" t="str">
        <f t="shared" si="909"/>
        <v>UNKNOWN</v>
      </c>
      <c r="O8261" s="8">
        <f t="shared" si="910"/>
        <v>45043</v>
      </c>
    </row>
    <row r="8262" spans="1:15" x14ac:dyDescent="0.35">
      <c r="A8262" t="s">
        <v>8283</v>
      </c>
      <c r="B8262" s="4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I8262" s="4" t="str">
        <f t="shared" si="905"/>
        <v>Sandwich</v>
      </c>
      <c r="J8262" s="6">
        <f t="shared" si="906"/>
        <v>2</v>
      </c>
      <c r="K8262" s="6">
        <f t="shared" si="907"/>
        <v>4</v>
      </c>
      <c r="L8262" s="6">
        <f t="shared" si="904"/>
        <v>8</v>
      </c>
      <c r="M8262" t="str">
        <f t="shared" si="908"/>
        <v>Default mode</v>
      </c>
      <c r="N8262" t="str">
        <f t="shared" si="909"/>
        <v>Takeaway</v>
      </c>
      <c r="O8262" s="8">
        <f t="shared" si="910"/>
        <v>45073</v>
      </c>
    </row>
    <row r="8263" spans="1:15" x14ac:dyDescent="0.35">
      <c r="A8263" t="s">
        <v>8284</v>
      </c>
      <c r="B8263" s="4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I8263" s="4" t="str">
        <f t="shared" si="905"/>
        <v>Sandwich</v>
      </c>
      <c r="J8263" s="6">
        <f t="shared" si="906"/>
        <v>3</v>
      </c>
      <c r="K8263" s="6">
        <f t="shared" si="907"/>
        <v>4</v>
      </c>
      <c r="L8263" s="6">
        <f t="shared" si="904"/>
        <v>12</v>
      </c>
      <c r="M8263" t="str">
        <f t="shared" si="908"/>
        <v>Credit Card</v>
      </c>
      <c r="N8263" t="str">
        <f t="shared" si="909"/>
        <v>UNKNOWN</v>
      </c>
      <c r="O8263" s="8">
        <f t="shared" si="910"/>
        <v>45197</v>
      </c>
    </row>
    <row r="8264" spans="1:15" x14ac:dyDescent="0.35">
      <c r="A8264" t="s">
        <v>8285</v>
      </c>
      <c r="B8264" s="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  <c r="I8264" s="4" t="str">
        <f t="shared" si="905"/>
        <v>Salad</v>
      </c>
      <c r="J8264" s="6">
        <f t="shared" si="906"/>
        <v>3</v>
      </c>
      <c r="K8264" s="6">
        <f t="shared" si="907"/>
        <v>5</v>
      </c>
      <c r="L8264" s="6">
        <f t="shared" si="904"/>
        <v>20</v>
      </c>
      <c r="M8264" t="str">
        <f t="shared" si="908"/>
        <v>Default mode</v>
      </c>
      <c r="N8264" t="str">
        <f t="shared" si="909"/>
        <v>In-store</v>
      </c>
      <c r="O8264" s="8">
        <f t="shared" si="910"/>
        <v>44946</v>
      </c>
    </row>
    <row r="8265" spans="1:15" x14ac:dyDescent="0.35">
      <c r="A8265" t="s">
        <v>8286</v>
      </c>
      <c r="B8265" s="4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I8265" s="4" t="str">
        <f t="shared" si="905"/>
        <v>Juice</v>
      </c>
      <c r="J8265" s="6">
        <f t="shared" si="906"/>
        <v>3</v>
      </c>
      <c r="K8265" s="6">
        <f t="shared" si="907"/>
        <v>3</v>
      </c>
      <c r="L8265" s="6">
        <f t="shared" si="904"/>
        <v>9</v>
      </c>
      <c r="M8265" t="str">
        <f t="shared" si="908"/>
        <v>Cash</v>
      </c>
      <c r="N8265" t="str">
        <f t="shared" si="909"/>
        <v>UNKNOWN</v>
      </c>
      <c r="O8265" s="8">
        <f t="shared" si="910"/>
        <v>45275</v>
      </c>
    </row>
    <row r="8266" spans="1:15" x14ac:dyDescent="0.35">
      <c r="A8266" t="s">
        <v>8287</v>
      </c>
      <c r="B8266" s="4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I8266" s="4" t="str">
        <f t="shared" si="905"/>
        <v>Salad</v>
      </c>
      <c r="J8266" s="6">
        <f t="shared" si="906"/>
        <v>5</v>
      </c>
      <c r="K8266" s="6">
        <f t="shared" si="907"/>
        <v>5</v>
      </c>
      <c r="L8266" s="6">
        <f t="shared" si="904"/>
        <v>25</v>
      </c>
      <c r="M8266" t="str">
        <f t="shared" si="908"/>
        <v>Cash</v>
      </c>
      <c r="N8266" t="str">
        <f t="shared" si="909"/>
        <v>Takeaway</v>
      </c>
      <c r="O8266" s="8">
        <f t="shared" si="910"/>
        <v>45214</v>
      </c>
    </row>
    <row r="8267" spans="1:15" x14ac:dyDescent="0.35">
      <c r="A8267" t="s">
        <v>8288</v>
      </c>
      <c r="B8267" s="4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  <c r="I8267" s="4" t="str">
        <f t="shared" si="905"/>
        <v>Juice</v>
      </c>
      <c r="J8267" s="6">
        <f t="shared" si="906"/>
        <v>1</v>
      </c>
      <c r="K8267" s="6">
        <f t="shared" si="907"/>
        <v>1.5</v>
      </c>
      <c r="L8267" s="6">
        <f t="shared" si="904"/>
        <v>1.5</v>
      </c>
      <c r="M8267" t="str">
        <f t="shared" si="908"/>
        <v>Default mode</v>
      </c>
      <c r="N8267" t="str">
        <f t="shared" si="909"/>
        <v>UNKNOWN</v>
      </c>
      <c r="O8267" s="8">
        <f t="shared" si="910"/>
        <v>44993</v>
      </c>
    </row>
    <row r="8268" spans="1:15" x14ac:dyDescent="0.35">
      <c r="A8268" t="s">
        <v>8289</v>
      </c>
      <c r="B8268" s="4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I8268" s="4" t="str">
        <f t="shared" si="905"/>
        <v>Cake</v>
      </c>
      <c r="J8268" s="6">
        <f t="shared" si="906"/>
        <v>3</v>
      </c>
      <c r="K8268" s="6">
        <f t="shared" si="907"/>
        <v>3</v>
      </c>
      <c r="L8268" s="6">
        <f t="shared" si="904"/>
        <v>9</v>
      </c>
      <c r="M8268" t="str">
        <f t="shared" si="908"/>
        <v>Default mode</v>
      </c>
      <c r="N8268" t="str">
        <f t="shared" si="909"/>
        <v>Takeaway</v>
      </c>
      <c r="O8268" s="8">
        <f t="shared" si="910"/>
        <v>45124</v>
      </c>
    </row>
    <row r="8269" spans="1:15" x14ac:dyDescent="0.35">
      <c r="A8269" t="s">
        <v>8290</v>
      </c>
      <c r="B8269" s="4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I8269" s="4" t="str">
        <f t="shared" si="905"/>
        <v>Tea</v>
      </c>
      <c r="J8269" s="6">
        <f t="shared" si="906"/>
        <v>1</v>
      </c>
      <c r="K8269" s="6">
        <f t="shared" si="907"/>
        <v>1.5</v>
      </c>
      <c r="L8269" s="6">
        <f t="shared" si="904"/>
        <v>1.5</v>
      </c>
      <c r="M8269" t="str">
        <f t="shared" si="908"/>
        <v>Default mode</v>
      </c>
      <c r="N8269" t="str">
        <f t="shared" si="909"/>
        <v>Takeaway</v>
      </c>
      <c r="O8269" s="8">
        <f t="shared" si="910"/>
        <v>45238</v>
      </c>
    </row>
    <row r="8270" spans="1:15" x14ac:dyDescent="0.35">
      <c r="A8270" t="s">
        <v>8291</v>
      </c>
      <c r="B8270" s="4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I8270" s="4" t="str">
        <f t="shared" si="905"/>
        <v>Sandwich</v>
      </c>
      <c r="J8270" s="6">
        <f t="shared" si="906"/>
        <v>1</v>
      </c>
      <c r="K8270" s="6">
        <f t="shared" si="907"/>
        <v>4</v>
      </c>
      <c r="L8270" s="6">
        <f t="shared" si="904"/>
        <v>4</v>
      </c>
      <c r="M8270" t="str">
        <f t="shared" si="908"/>
        <v>Credit Card</v>
      </c>
      <c r="N8270" t="str">
        <f t="shared" si="909"/>
        <v>In-store</v>
      </c>
      <c r="O8270" s="8">
        <f t="shared" si="910"/>
        <v>45212</v>
      </c>
    </row>
    <row r="8271" spans="1:15" x14ac:dyDescent="0.35">
      <c r="A8271" t="s">
        <v>8292</v>
      </c>
      <c r="B8271" s="4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I8271" s="4" t="str">
        <f t="shared" si="905"/>
        <v>Sandwich</v>
      </c>
      <c r="J8271" s="6">
        <f t="shared" si="906"/>
        <v>1</v>
      </c>
      <c r="K8271" s="6">
        <f t="shared" si="907"/>
        <v>4</v>
      </c>
      <c r="L8271" s="6">
        <f t="shared" si="904"/>
        <v>4</v>
      </c>
      <c r="M8271" t="str">
        <f t="shared" si="908"/>
        <v>Default mode</v>
      </c>
      <c r="N8271" t="str">
        <f t="shared" si="909"/>
        <v>Takeaway</v>
      </c>
      <c r="O8271" s="8">
        <f t="shared" si="910"/>
        <v>45109</v>
      </c>
    </row>
    <row r="8272" spans="1:15" x14ac:dyDescent="0.35">
      <c r="A8272" t="s">
        <v>8293</v>
      </c>
      <c r="B8272" s="4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I8272" s="4" t="str">
        <f t="shared" si="905"/>
        <v>Tea</v>
      </c>
      <c r="J8272" s="6">
        <f t="shared" si="906"/>
        <v>2</v>
      </c>
      <c r="K8272" s="6">
        <f t="shared" si="907"/>
        <v>1.5</v>
      </c>
      <c r="L8272" s="6">
        <f t="shared" si="904"/>
        <v>3</v>
      </c>
      <c r="M8272" t="str">
        <f t="shared" si="908"/>
        <v>Cash</v>
      </c>
      <c r="N8272" t="str">
        <f t="shared" si="909"/>
        <v>UNKNOWN</v>
      </c>
      <c r="O8272" s="8">
        <f t="shared" si="910"/>
        <v>45116</v>
      </c>
    </row>
    <row r="8273" spans="1:15" x14ac:dyDescent="0.35">
      <c r="A8273" t="s">
        <v>8294</v>
      </c>
      <c r="B8273" s="4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I8273" s="4" t="str">
        <f t="shared" si="905"/>
        <v>Juice</v>
      </c>
      <c r="J8273" s="6">
        <f t="shared" si="906"/>
        <v>2</v>
      </c>
      <c r="K8273" s="6">
        <f t="shared" si="907"/>
        <v>3</v>
      </c>
      <c r="L8273" s="6">
        <f t="shared" si="904"/>
        <v>6</v>
      </c>
      <c r="M8273" t="str">
        <f t="shared" si="908"/>
        <v>Cash</v>
      </c>
      <c r="N8273" t="str">
        <f t="shared" si="909"/>
        <v>Takeaway</v>
      </c>
      <c r="O8273" s="8">
        <f t="shared" si="910"/>
        <v>45051</v>
      </c>
    </row>
    <row r="8274" spans="1:15" x14ac:dyDescent="0.35">
      <c r="A8274" t="s">
        <v>8295</v>
      </c>
      <c r="B8274" s="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  <c r="I8274" s="4" t="str">
        <f t="shared" si="905"/>
        <v>Salad</v>
      </c>
      <c r="J8274" s="6">
        <f t="shared" si="906"/>
        <v>3</v>
      </c>
      <c r="K8274" s="6">
        <f t="shared" si="907"/>
        <v>5</v>
      </c>
      <c r="L8274" s="6">
        <f t="shared" si="904"/>
        <v>15</v>
      </c>
      <c r="M8274" t="str">
        <f t="shared" si="908"/>
        <v>Digital Wallet</v>
      </c>
      <c r="N8274" t="str">
        <f t="shared" si="909"/>
        <v>Takeaway</v>
      </c>
      <c r="O8274" s="8">
        <f t="shared" si="910"/>
        <v>45240</v>
      </c>
    </row>
    <row r="8275" spans="1:15" x14ac:dyDescent="0.35">
      <c r="A8275" t="s">
        <v>8296</v>
      </c>
      <c r="B8275" s="4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I8275" s="4" t="str">
        <f t="shared" si="905"/>
        <v>Juice</v>
      </c>
      <c r="J8275" s="6">
        <f t="shared" si="906"/>
        <v>4</v>
      </c>
      <c r="K8275" s="6">
        <f t="shared" si="907"/>
        <v>3</v>
      </c>
      <c r="L8275" s="6">
        <f t="shared" si="904"/>
        <v>12</v>
      </c>
      <c r="M8275" t="str">
        <f t="shared" si="908"/>
        <v>Default mode</v>
      </c>
      <c r="N8275" t="str">
        <f t="shared" si="909"/>
        <v>Takeaway</v>
      </c>
      <c r="O8275" s="8">
        <f t="shared" si="910"/>
        <v>45065</v>
      </c>
    </row>
    <row r="8276" spans="1:15" x14ac:dyDescent="0.35">
      <c r="A8276" t="s">
        <v>8297</v>
      </c>
      <c r="B8276" s="4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I8276" s="4" t="str">
        <f t="shared" si="905"/>
        <v>Cake</v>
      </c>
      <c r="J8276" s="6">
        <f t="shared" si="906"/>
        <v>4</v>
      </c>
      <c r="K8276" s="6">
        <f t="shared" si="907"/>
        <v>3</v>
      </c>
      <c r="L8276" s="6">
        <f t="shared" si="904"/>
        <v>12</v>
      </c>
      <c r="M8276" t="str">
        <f t="shared" si="908"/>
        <v>Default mode</v>
      </c>
      <c r="N8276" t="str">
        <f t="shared" si="909"/>
        <v>In-store</v>
      </c>
      <c r="O8276" s="8">
        <f t="shared" si="910"/>
        <v>44977</v>
      </c>
    </row>
    <row r="8277" spans="1:15" x14ac:dyDescent="0.35">
      <c r="A8277" t="s">
        <v>8298</v>
      </c>
      <c r="B8277" s="4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I8277" s="4" t="str">
        <f t="shared" si="905"/>
        <v>Juice</v>
      </c>
      <c r="J8277" s="6">
        <f t="shared" si="906"/>
        <v>2</v>
      </c>
      <c r="K8277" s="6">
        <f t="shared" si="907"/>
        <v>3</v>
      </c>
      <c r="L8277" s="6">
        <f t="shared" si="904"/>
        <v>6</v>
      </c>
      <c r="M8277" t="str">
        <f t="shared" si="908"/>
        <v>Credit Card</v>
      </c>
      <c r="N8277" t="str">
        <f t="shared" si="909"/>
        <v>Takeaway</v>
      </c>
      <c r="O8277" s="8">
        <f t="shared" si="910"/>
        <v>45175</v>
      </c>
    </row>
    <row r="8278" spans="1:15" x14ac:dyDescent="0.35">
      <c r="A8278" t="s">
        <v>8299</v>
      </c>
      <c r="B8278" s="4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  <c r="I8278" s="4" t="str">
        <f t="shared" si="905"/>
        <v>Juice</v>
      </c>
      <c r="J8278" s="6">
        <f t="shared" si="906"/>
        <v>1</v>
      </c>
      <c r="K8278" s="6">
        <f t="shared" si="907"/>
        <v>3</v>
      </c>
      <c r="L8278" s="6">
        <f t="shared" si="904"/>
        <v>3</v>
      </c>
      <c r="M8278" t="str">
        <f t="shared" si="908"/>
        <v>UNKNOWN</v>
      </c>
      <c r="N8278" t="str">
        <f t="shared" si="909"/>
        <v>In-store</v>
      </c>
      <c r="O8278" s="8">
        <f t="shared" si="910"/>
        <v>45116</v>
      </c>
    </row>
    <row r="8279" spans="1:15" x14ac:dyDescent="0.35">
      <c r="A8279" t="s">
        <v>8300</v>
      </c>
      <c r="B8279" s="4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  <c r="I8279" s="4" t="str">
        <f t="shared" si="905"/>
        <v>Juice</v>
      </c>
      <c r="J8279" s="6">
        <f t="shared" si="906"/>
        <v>5</v>
      </c>
      <c r="K8279" s="6">
        <f t="shared" si="907"/>
        <v>4</v>
      </c>
      <c r="L8279" s="6">
        <f t="shared" si="904"/>
        <v>20</v>
      </c>
      <c r="M8279" t="str">
        <f t="shared" si="908"/>
        <v>Default mode</v>
      </c>
      <c r="N8279" t="str">
        <f t="shared" si="909"/>
        <v>Takeaway</v>
      </c>
      <c r="O8279" s="8">
        <f t="shared" si="910"/>
        <v>44985</v>
      </c>
    </row>
    <row r="8280" spans="1:15" x14ac:dyDescent="0.35">
      <c r="A8280" t="s">
        <v>8301</v>
      </c>
      <c r="B8280" s="4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  <c r="I8280" s="4" t="str">
        <f t="shared" si="905"/>
        <v>Juice</v>
      </c>
      <c r="J8280" s="6">
        <f t="shared" si="906"/>
        <v>5</v>
      </c>
      <c r="K8280" s="6">
        <f t="shared" si="907"/>
        <v>3</v>
      </c>
      <c r="L8280" s="6">
        <f t="shared" si="904"/>
        <v>15</v>
      </c>
      <c r="M8280" t="str">
        <f t="shared" si="908"/>
        <v>Digital Wallet</v>
      </c>
      <c r="N8280" t="str">
        <f t="shared" si="909"/>
        <v>UNKNOWN</v>
      </c>
      <c r="O8280" s="8">
        <f t="shared" si="910"/>
        <v>45025</v>
      </c>
    </row>
    <row r="8281" spans="1:15" x14ac:dyDescent="0.35">
      <c r="A8281" t="s">
        <v>8302</v>
      </c>
      <c r="B8281" s="4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I8281" s="4" t="str">
        <f t="shared" si="905"/>
        <v>Smoothie</v>
      </c>
      <c r="J8281" s="6">
        <f t="shared" si="906"/>
        <v>3</v>
      </c>
      <c r="K8281" s="6">
        <f t="shared" si="907"/>
        <v>4</v>
      </c>
      <c r="L8281" s="6">
        <f t="shared" si="904"/>
        <v>12</v>
      </c>
      <c r="M8281" t="str">
        <f t="shared" si="908"/>
        <v>Default mode</v>
      </c>
      <c r="N8281" t="str">
        <f t="shared" si="909"/>
        <v>Takeaway</v>
      </c>
      <c r="O8281" s="8">
        <f t="shared" si="910"/>
        <v>45274</v>
      </c>
    </row>
    <row r="8282" spans="1:15" x14ac:dyDescent="0.35">
      <c r="A8282" t="s">
        <v>8303</v>
      </c>
      <c r="B8282" s="4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  <c r="I8282" s="4" t="str">
        <f t="shared" si="905"/>
        <v>Salad</v>
      </c>
      <c r="J8282" s="6">
        <f t="shared" si="906"/>
        <v>2</v>
      </c>
      <c r="K8282" s="6">
        <f t="shared" si="907"/>
        <v>5</v>
      </c>
      <c r="L8282" s="6">
        <f t="shared" si="904"/>
        <v>10</v>
      </c>
      <c r="M8282" t="str">
        <f t="shared" si="908"/>
        <v>Credit Card</v>
      </c>
      <c r="N8282" t="str">
        <f t="shared" si="909"/>
        <v>UNKNOWN</v>
      </c>
      <c r="O8282" s="8">
        <f t="shared" si="910"/>
        <v>45211</v>
      </c>
    </row>
    <row r="8283" spans="1:15" x14ac:dyDescent="0.35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I8283" s="4" t="str">
        <f t="shared" si="905"/>
        <v>UNKNOWN</v>
      </c>
      <c r="J8283" s="6">
        <f t="shared" si="906"/>
        <v>1</v>
      </c>
      <c r="K8283" s="6">
        <f t="shared" si="907"/>
        <v>3</v>
      </c>
      <c r="L8283" s="6">
        <f t="shared" si="904"/>
        <v>3</v>
      </c>
      <c r="M8283" t="str">
        <f t="shared" si="908"/>
        <v>Credit Card</v>
      </c>
      <c r="N8283" t="str">
        <f t="shared" si="909"/>
        <v>UNKNOWN</v>
      </c>
      <c r="O8283" s="8">
        <f t="shared" si="910"/>
        <v>45270</v>
      </c>
    </row>
    <row r="8284" spans="1:15" x14ac:dyDescent="0.35">
      <c r="A8284" t="s">
        <v>8305</v>
      </c>
      <c r="B8284" s="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I8284" s="4" t="str">
        <f t="shared" si="905"/>
        <v>Salad</v>
      </c>
      <c r="J8284" s="6">
        <f t="shared" si="906"/>
        <v>3</v>
      </c>
      <c r="K8284" s="6">
        <f t="shared" si="907"/>
        <v>5</v>
      </c>
      <c r="L8284" s="6">
        <f t="shared" si="904"/>
        <v>15</v>
      </c>
      <c r="M8284" t="str">
        <f t="shared" si="908"/>
        <v>Credit Card</v>
      </c>
      <c r="N8284" t="str">
        <f t="shared" si="909"/>
        <v>In-store</v>
      </c>
      <c r="O8284" s="8">
        <f t="shared" si="910"/>
        <v>45155</v>
      </c>
    </row>
    <row r="8285" spans="1:15" x14ac:dyDescent="0.35">
      <c r="A8285" t="s">
        <v>8306</v>
      </c>
      <c r="B8285" s="4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  <c r="I8285" s="4" t="str">
        <f t="shared" si="905"/>
        <v>Sandwich</v>
      </c>
      <c r="J8285" s="6">
        <f t="shared" si="906"/>
        <v>3</v>
      </c>
      <c r="K8285" s="6">
        <f t="shared" si="907"/>
        <v>4</v>
      </c>
      <c r="L8285" s="6">
        <f t="shared" si="904"/>
        <v>12</v>
      </c>
      <c r="M8285" t="str">
        <f t="shared" si="908"/>
        <v>Digital Wallet</v>
      </c>
      <c r="N8285" t="str">
        <f t="shared" si="909"/>
        <v>Takeaway</v>
      </c>
      <c r="O8285" s="8">
        <f t="shared" si="910"/>
        <v>45044</v>
      </c>
    </row>
    <row r="8286" spans="1:15" x14ac:dyDescent="0.35">
      <c r="A8286" t="s">
        <v>8307</v>
      </c>
      <c r="B8286" s="4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  <c r="I8286" s="4" t="str">
        <f t="shared" si="905"/>
        <v>Salad</v>
      </c>
      <c r="J8286" s="6">
        <f t="shared" si="906"/>
        <v>1</v>
      </c>
      <c r="K8286" s="6">
        <f t="shared" si="907"/>
        <v>5</v>
      </c>
      <c r="L8286" s="6">
        <f t="shared" si="904"/>
        <v>5</v>
      </c>
      <c r="M8286" t="str">
        <f t="shared" si="908"/>
        <v>Digital Wallet</v>
      </c>
      <c r="N8286" t="str">
        <f t="shared" si="909"/>
        <v>UNKNOWN</v>
      </c>
      <c r="O8286" s="8">
        <f t="shared" si="910"/>
        <v>44963</v>
      </c>
    </row>
    <row r="8287" spans="1:15" x14ac:dyDescent="0.35">
      <c r="A8287" t="s">
        <v>8308</v>
      </c>
      <c r="B8287" s="4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  <c r="I8287" s="4" t="str">
        <f t="shared" si="905"/>
        <v>Cookie</v>
      </c>
      <c r="J8287" s="6">
        <f t="shared" si="906"/>
        <v>5</v>
      </c>
      <c r="K8287" s="6">
        <f t="shared" si="907"/>
        <v>1</v>
      </c>
      <c r="L8287" s="6">
        <f t="shared" si="904"/>
        <v>5</v>
      </c>
      <c r="M8287" t="str">
        <f t="shared" si="908"/>
        <v>Digital Wallet</v>
      </c>
      <c r="N8287" t="str">
        <f t="shared" si="909"/>
        <v>Takeaway</v>
      </c>
      <c r="O8287" s="8">
        <f t="shared" si="910"/>
        <v>45101</v>
      </c>
    </row>
    <row r="8288" spans="1:15" x14ac:dyDescent="0.35">
      <c r="A8288" t="s">
        <v>8309</v>
      </c>
      <c r="B8288" s="4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  <c r="I8288" s="4" t="str">
        <f t="shared" si="905"/>
        <v>Salad</v>
      </c>
      <c r="J8288" s="6">
        <f t="shared" si="906"/>
        <v>1</v>
      </c>
      <c r="K8288" s="6">
        <f t="shared" si="907"/>
        <v>5</v>
      </c>
      <c r="L8288" s="6">
        <f t="shared" si="904"/>
        <v>5</v>
      </c>
      <c r="M8288" t="str">
        <f t="shared" si="908"/>
        <v>Cash</v>
      </c>
      <c r="N8288" t="str">
        <f t="shared" si="909"/>
        <v>Takeaway</v>
      </c>
      <c r="O8288" s="8">
        <f t="shared" si="910"/>
        <v>45200</v>
      </c>
    </row>
    <row r="8289" spans="1:15" x14ac:dyDescent="0.35">
      <c r="A8289" t="s">
        <v>8310</v>
      </c>
      <c r="B8289" s="4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I8289" s="4" t="str">
        <f t="shared" si="905"/>
        <v>Cake</v>
      </c>
      <c r="J8289" s="6">
        <f t="shared" si="906"/>
        <v>2</v>
      </c>
      <c r="K8289" s="6">
        <f t="shared" si="907"/>
        <v>3</v>
      </c>
      <c r="L8289" s="6">
        <f t="shared" si="904"/>
        <v>6</v>
      </c>
      <c r="M8289" t="str">
        <f t="shared" si="908"/>
        <v>Credit Card</v>
      </c>
      <c r="N8289" t="str">
        <f t="shared" si="909"/>
        <v>UNKNOWN</v>
      </c>
      <c r="O8289" s="8">
        <f t="shared" si="910"/>
        <v>44987</v>
      </c>
    </row>
    <row r="8290" spans="1:15" x14ac:dyDescent="0.35">
      <c r="A8290" t="s">
        <v>8311</v>
      </c>
      <c r="B8290" s="4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I8290" s="4" t="str">
        <f t="shared" si="905"/>
        <v>Juice</v>
      </c>
      <c r="J8290" s="6">
        <f t="shared" si="906"/>
        <v>2</v>
      </c>
      <c r="K8290" s="6">
        <f t="shared" si="907"/>
        <v>3</v>
      </c>
      <c r="L8290" s="6">
        <f t="shared" si="904"/>
        <v>6</v>
      </c>
      <c r="M8290" t="str">
        <f t="shared" si="908"/>
        <v>Cash</v>
      </c>
      <c r="N8290" t="str">
        <f t="shared" si="909"/>
        <v>Takeaway</v>
      </c>
      <c r="O8290" s="8">
        <f t="shared" si="910"/>
        <v>44942</v>
      </c>
    </row>
    <row r="8291" spans="1:15" x14ac:dyDescent="0.35">
      <c r="A8291" t="s">
        <v>8312</v>
      </c>
      <c r="B8291" s="4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  <c r="I8291" s="4" t="str">
        <f t="shared" si="905"/>
        <v>Coffee</v>
      </c>
      <c r="J8291" s="6">
        <f t="shared" si="906"/>
        <v>4</v>
      </c>
      <c r="K8291" s="6">
        <f t="shared" si="907"/>
        <v>2</v>
      </c>
      <c r="L8291" s="6">
        <f t="shared" si="904"/>
        <v>8</v>
      </c>
      <c r="M8291" t="str">
        <f t="shared" si="908"/>
        <v>Credit Card</v>
      </c>
      <c r="N8291" t="str">
        <f t="shared" si="909"/>
        <v>In-store</v>
      </c>
      <c r="O8291" s="8">
        <f t="shared" si="910"/>
        <v>45177</v>
      </c>
    </row>
    <row r="8292" spans="1:15" x14ac:dyDescent="0.35">
      <c r="A8292" t="s">
        <v>8313</v>
      </c>
      <c r="B8292" s="4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I8292" s="4" t="str">
        <f t="shared" si="905"/>
        <v>Cake</v>
      </c>
      <c r="J8292" s="6">
        <f t="shared" si="906"/>
        <v>1</v>
      </c>
      <c r="K8292" s="6">
        <f t="shared" si="907"/>
        <v>3</v>
      </c>
      <c r="L8292" s="6">
        <f t="shared" si="904"/>
        <v>3</v>
      </c>
      <c r="M8292" t="str">
        <f t="shared" si="908"/>
        <v>Credit Card</v>
      </c>
      <c r="N8292" t="str">
        <f t="shared" si="909"/>
        <v>In-store</v>
      </c>
      <c r="O8292" s="8">
        <f t="shared" si="910"/>
        <v>44959</v>
      </c>
    </row>
    <row r="8293" spans="1:15" x14ac:dyDescent="0.35">
      <c r="A8293" t="s">
        <v>8314</v>
      </c>
      <c r="B8293" s="4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  <c r="I8293" s="4" t="str">
        <f t="shared" si="905"/>
        <v>Cookie</v>
      </c>
      <c r="J8293" s="6">
        <f t="shared" si="906"/>
        <v>1</v>
      </c>
      <c r="K8293" s="6">
        <f t="shared" si="907"/>
        <v>1</v>
      </c>
      <c r="L8293" s="6">
        <f t="shared" si="904"/>
        <v>1</v>
      </c>
      <c r="M8293" t="str">
        <f t="shared" si="908"/>
        <v>Digital Wallet</v>
      </c>
      <c r="N8293" t="str">
        <f t="shared" si="909"/>
        <v>In-store</v>
      </c>
      <c r="O8293" s="8">
        <f t="shared" si="910"/>
        <v>44927</v>
      </c>
    </row>
    <row r="8294" spans="1:15" x14ac:dyDescent="0.35">
      <c r="A8294" t="s">
        <v>8315</v>
      </c>
      <c r="B8294" s="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I8294" s="4" t="str">
        <f t="shared" si="905"/>
        <v>Cake</v>
      </c>
      <c r="J8294" s="6">
        <f t="shared" si="906"/>
        <v>1</v>
      </c>
      <c r="K8294" s="6">
        <f t="shared" si="907"/>
        <v>3</v>
      </c>
      <c r="L8294" s="6">
        <f t="shared" si="904"/>
        <v>3</v>
      </c>
      <c r="M8294" t="str">
        <f t="shared" si="908"/>
        <v>Credit Card</v>
      </c>
      <c r="N8294" t="str">
        <f t="shared" si="909"/>
        <v>In-store</v>
      </c>
      <c r="O8294" s="8">
        <f t="shared" si="910"/>
        <v>45192</v>
      </c>
    </row>
    <row r="8295" spans="1:15" x14ac:dyDescent="0.35">
      <c r="A8295" t="s">
        <v>8316</v>
      </c>
      <c r="B8295" s="4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I8295" s="4" t="str">
        <f t="shared" si="905"/>
        <v>Salad</v>
      </c>
      <c r="J8295" s="6">
        <f t="shared" si="906"/>
        <v>1</v>
      </c>
      <c r="K8295" s="6">
        <f t="shared" si="907"/>
        <v>5</v>
      </c>
      <c r="L8295" s="6">
        <f t="shared" si="904"/>
        <v>5</v>
      </c>
      <c r="M8295" t="str">
        <f t="shared" si="908"/>
        <v>Default mode</v>
      </c>
      <c r="N8295" t="str">
        <f t="shared" si="909"/>
        <v>In-store</v>
      </c>
      <c r="O8295" s="8">
        <f t="shared" si="910"/>
        <v>45133</v>
      </c>
    </row>
    <row r="8296" spans="1:15" x14ac:dyDescent="0.35">
      <c r="A8296" t="s">
        <v>8317</v>
      </c>
      <c r="B8296" s="4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I8296" s="4" t="str">
        <f t="shared" si="905"/>
        <v>Juice</v>
      </c>
      <c r="J8296" s="6">
        <f t="shared" si="906"/>
        <v>4</v>
      </c>
      <c r="K8296" s="6">
        <f t="shared" si="907"/>
        <v>3</v>
      </c>
      <c r="L8296" s="6">
        <f t="shared" si="904"/>
        <v>12</v>
      </c>
      <c r="M8296" t="str">
        <f t="shared" si="908"/>
        <v>Default mode</v>
      </c>
      <c r="N8296" t="str">
        <f t="shared" si="909"/>
        <v>In-store</v>
      </c>
      <c r="O8296" s="8">
        <f t="shared" si="910"/>
        <v>45176</v>
      </c>
    </row>
    <row r="8297" spans="1:15" x14ac:dyDescent="0.35">
      <c r="A8297" t="s">
        <v>8318</v>
      </c>
      <c r="B8297" s="4" t="s">
        <v>17</v>
      </c>
      <c r="C8297">
        <v>5</v>
      </c>
      <c r="E8297">
        <v>5</v>
      </c>
      <c r="F8297" t="s">
        <v>23</v>
      </c>
      <c r="H8297" s="1">
        <v>45066</v>
      </c>
      <c r="I8297" s="4" t="str">
        <f t="shared" si="905"/>
        <v>Cookie</v>
      </c>
      <c r="J8297" s="6">
        <f t="shared" si="906"/>
        <v>5</v>
      </c>
      <c r="K8297" s="6">
        <f t="shared" si="907"/>
        <v>0</v>
      </c>
      <c r="L8297" s="6">
        <f t="shared" si="904"/>
        <v>5</v>
      </c>
      <c r="M8297" t="str">
        <f t="shared" si="908"/>
        <v>Digital Wallet</v>
      </c>
      <c r="N8297" t="str">
        <f t="shared" si="909"/>
        <v>UNKNOWN</v>
      </c>
      <c r="O8297" s="8">
        <f t="shared" si="910"/>
        <v>45066</v>
      </c>
    </row>
    <row r="8298" spans="1:15" x14ac:dyDescent="0.35">
      <c r="A8298" t="s">
        <v>8319</v>
      </c>
      <c r="B8298" s="4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  <c r="I8298" s="4" t="str">
        <f t="shared" si="905"/>
        <v>Sandwich</v>
      </c>
      <c r="J8298" s="6">
        <f t="shared" si="906"/>
        <v>5</v>
      </c>
      <c r="K8298" s="6">
        <f t="shared" si="907"/>
        <v>4</v>
      </c>
      <c r="L8298" s="6">
        <f t="shared" si="904"/>
        <v>20</v>
      </c>
      <c r="M8298" t="str">
        <f t="shared" si="908"/>
        <v>Digital Wallet</v>
      </c>
      <c r="N8298" t="str">
        <f t="shared" si="909"/>
        <v>Takeaway</v>
      </c>
      <c r="O8298" s="8">
        <f t="shared" si="910"/>
        <v>45083</v>
      </c>
    </row>
    <row r="8299" spans="1:15" x14ac:dyDescent="0.35">
      <c r="A8299" t="s">
        <v>8320</v>
      </c>
      <c r="B8299" s="4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  <c r="I8299" s="4" t="str">
        <f t="shared" si="905"/>
        <v>Cake</v>
      </c>
      <c r="J8299" s="6">
        <f t="shared" si="906"/>
        <v>3</v>
      </c>
      <c r="K8299" s="6">
        <f t="shared" si="907"/>
        <v>3</v>
      </c>
      <c r="L8299" s="6">
        <f t="shared" si="904"/>
        <v>9</v>
      </c>
      <c r="M8299" t="str">
        <f t="shared" si="908"/>
        <v>Digital Wallet</v>
      </c>
      <c r="N8299" t="str">
        <f t="shared" si="909"/>
        <v>UNKNOWN</v>
      </c>
      <c r="O8299" s="8">
        <f t="shared" si="910"/>
        <v>44947</v>
      </c>
    </row>
    <row r="8300" spans="1:15" x14ac:dyDescent="0.35">
      <c r="A8300" t="s">
        <v>8321</v>
      </c>
      <c r="B8300" s="4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  <c r="I8300" s="4" t="str">
        <f t="shared" si="905"/>
        <v>Cake</v>
      </c>
      <c r="J8300" s="6">
        <f t="shared" si="906"/>
        <v>5</v>
      </c>
      <c r="K8300" s="6">
        <f t="shared" si="907"/>
        <v>3</v>
      </c>
      <c r="L8300" s="6">
        <f t="shared" si="904"/>
        <v>15</v>
      </c>
      <c r="M8300" t="str">
        <f t="shared" si="908"/>
        <v>Credit Card</v>
      </c>
      <c r="N8300" t="str">
        <f t="shared" si="909"/>
        <v>UNKNOWN</v>
      </c>
      <c r="O8300" s="8">
        <f t="shared" si="910"/>
        <v>45175</v>
      </c>
    </row>
    <row r="8301" spans="1:15" x14ac:dyDescent="0.35">
      <c r="A8301" t="s">
        <v>8322</v>
      </c>
      <c r="B8301" s="4" t="s">
        <v>28</v>
      </c>
      <c r="C8301">
        <v>4</v>
      </c>
      <c r="D8301">
        <v>4</v>
      </c>
      <c r="E8301">
        <v>16</v>
      </c>
      <c r="H8301" s="1">
        <v>45156</v>
      </c>
      <c r="I8301" s="4" t="str">
        <f t="shared" si="905"/>
        <v>Sandwich</v>
      </c>
      <c r="J8301" s="6">
        <f t="shared" si="906"/>
        <v>4</v>
      </c>
      <c r="K8301" s="6">
        <f t="shared" si="907"/>
        <v>4</v>
      </c>
      <c r="L8301" s="6">
        <f t="shared" si="904"/>
        <v>16</v>
      </c>
      <c r="M8301" t="str">
        <f t="shared" si="908"/>
        <v>Default mode</v>
      </c>
      <c r="N8301" t="str">
        <f t="shared" si="909"/>
        <v>UNKNOWN</v>
      </c>
      <c r="O8301" s="8">
        <f t="shared" si="910"/>
        <v>45156</v>
      </c>
    </row>
    <row r="8302" spans="1:15" x14ac:dyDescent="0.35">
      <c r="A8302" t="s">
        <v>8323</v>
      </c>
      <c r="B8302" s="4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I8302" s="4" t="str">
        <f t="shared" si="905"/>
        <v>Juice</v>
      </c>
      <c r="J8302" s="6">
        <f t="shared" si="906"/>
        <v>3</v>
      </c>
      <c r="K8302" s="6">
        <f t="shared" si="907"/>
        <v>3</v>
      </c>
      <c r="L8302" s="6">
        <f t="shared" si="904"/>
        <v>9</v>
      </c>
      <c r="M8302" t="str">
        <f t="shared" si="908"/>
        <v>Cash</v>
      </c>
      <c r="N8302" t="str">
        <f t="shared" si="909"/>
        <v>UNKNOWN</v>
      </c>
      <c r="O8302" s="8">
        <f t="shared" si="910"/>
        <v>45019</v>
      </c>
    </row>
    <row r="8303" spans="1:15" x14ac:dyDescent="0.35">
      <c r="A8303" t="s">
        <v>8324</v>
      </c>
      <c r="B8303" s="4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  <c r="I8303" s="4" t="str">
        <f t="shared" si="905"/>
        <v>Tea</v>
      </c>
      <c r="J8303" s="6">
        <f t="shared" si="906"/>
        <v>2</v>
      </c>
      <c r="K8303" s="6">
        <f t="shared" si="907"/>
        <v>3.0906832298136644</v>
      </c>
      <c r="L8303" s="6">
        <f t="shared" si="904"/>
        <v>3</v>
      </c>
      <c r="M8303" t="str">
        <f t="shared" si="908"/>
        <v>Default mode</v>
      </c>
      <c r="N8303" t="str">
        <f t="shared" si="909"/>
        <v>In-store</v>
      </c>
      <c r="O8303" s="8">
        <f t="shared" si="910"/>
        <v>44976</v>
      </c>
    </row>
    <row r="8304" spans="1:15" x14ac:dyDescent="0.35">
      <c r="A8304" t="s">
        <v>8325</v>
      </c>
      <c r="B8304" s="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I8304" s="4" t="str">
        <f t="shared" si="905"/>
        <v>Smoothie</v>
      </c>
      <c r="J8304" s="6">
        <f t="shared" si="906"/>
        <v>3</v>
      </c>
      <c r="K8304" s="6">
        <f t="shared" si="907"/>
        <v>4</v>
      </c>
      <c r="L8304" s="6">
        <f t="shared" si="904"/>
        <v>8</v>
      </c>
      <c r="M8304" t="str">
        <f t="shared" si="908"/>
        <v>Credit Card</v>
      </c>
      <c r="N8304" t="str">
        <f t="shared" si="909"/>
        <v>Takeaway</v>
      </c>
      <c r="O8304" s="8">
        <f t="shared" si="910"/>
        <v>45008</v>
      </c>
    </row>
    <row r="8305" spans="1:15" x14ac:dyDescent="0.35">
      <c r="A8305" t="s">
        <v>8326</v>
      </c>
      <c r="B8305" s="4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I8305" s="4" t="str">
        <f t="shared" si="905"/>
        <v>Smoothie</v>
      </c>
      <c r="J8305" s="6">
        <f t="shared" si="906"/>
        <v>3</v>
      </c>
      <c r="K8305" s="6">
        <f t="shared" si="907"/>
        <v>4</v>
      </c>
      <c r="L8305" s="6">
        <f t="shared" si="904"/>
        <v>12</v>
      </c>
      <c r="M8305" t="str">
        <f t="shared" si="908"/>
        <v>Credit Card</v>
      </c>
      <c r="N8305" t="str">
        <f t="shared" si="909"/>
        <v>In-store</v>
      </c>
      <c r="O8305" s="8">
        <f t="shared" si="910"/>
        <v>44979</v>
      </c>
    </row>
    <row r="8306" spans="1:15" x14ac:dyDescent="0.35">
      <c r="A8306" t="s">
        <v>8327</v>
      </c>
      <c r="B8306" s="4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I8306" s="4" t="str">
        <f t="shared" si="905"/>
        <v>Coffee</v>
      </c>
      <c r="J8306" s="6">
        <f t="shared" si="906"/>
        <v>1</v>
      </c>
      <c r="K8306" s="6">
        <f t="shared" si="907"/>
        <v>2</v>
      </c>
      <c r="L8306" s="6">
        <f t="shared" si="904"/>
        <v>2</v>
      </c>
      <c r="M8306" t="str">
        <f t="shared" si="908"/>
        <v>Default mode</v>
      </c>
      <c r="N8306" t="str">
        <f t="shared" si="909"/>
        <v>In-store</v>
      </c>
      <c r="O8306" s="8">
        <f t="shared" si="910"/>
        <v>45172</v>
      </c>
    </row>
    <row r="8307" spans="1:15" x14ac:dyDescent="0.35">
      <c r="A8307" t="s">
        <v>8328</v>
      </c>
      <c r="B8307" s="4" t="s">
        <v>25</v>
      </c>
      <c r="C8307">
        <v>4</v>
      </c>
      <c r="D8307">
        <v>4</v>
      </c>
      <c r="E8307">
        <v>16</v>
      </c>
      <c r="H8307" s="1">
        <v>45059</v>
      </c>
      <c r="I8307" s="4" t="str">
        <f t="shared" si="905"/>
        <v>Smoothie</v>
      </c>
      <c r="J8307" s="6">
        <f t="shared" si="906"/>
        <v>4</v>
      </c>
      <c r="K8307" s="6">
        <f t="shared" si="907"/>
        <v>4</v>
      </c>
      <c r="L8307" s="6">
        <f t="shared" si="904"/>
        <v>16</v>
      </c>
      <c r="M8307" t="str">
        <f t="shared" si="908"/>
        <v>Default mode</v>
      </c>
      <c r="N8307" t="str">
        <f t="shared" si="909"/>
        <v>UNKNOWN</v>
      </c>
      <c r="O8307" s="8">
        <f t="shared" si="910"/>
        <v>45059</v>
      </c>
    </row>
    <row r="8308" spans="1:15" x14ac:dyDescent="0.35">
      <c r="A8308" t="s">
        <v>8329</v>
      </c>
      <c r="B8308" s="4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I8308" s="4" t="str">
        <f t="shared" si="905"/>
        <v>Tea</v>
      </c>
      <c r="J8308" s="6">
        <f t="shared" si="906"/>
        <v>4</v>
      </c>
      <c r="K8308" s="6">
        <f t="shared" si="907"/>
        <v>1.5</v>
      </c>
      <c r="L8308" s="6">
        <f t="shared" si="904"/>
        <v>6</v>
      </c>
      <c r="M8308" t="str">
        <f t="shared" si="908"/>
        <v>Cash</v>
      </c>
      <c r="N8308" t="str">
        <f t="shared" si="909"/>
        <v>Takeaway</v>
      </c>
      <c r="O8308" s="8">
        <f t="shared" si="910"/>
        <v>44932</v>
      </c>
    </row>
    <row r="8309" spans="1:15" x14ac:dyDescent="0.35">
      <c r="A8309" t="s">
        <v>8330</v>
      </c>
      <c r="B8309" s="4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I8309" s="4" t="str">
        <f t="shared" si="905"/>
        <v>Tea</v>
      </c>
      <c r="J8309" s="6">
        <f t="shared" si="906"/>
        <v>5</v>
      </c>
      <c r="K8309" s="6">
        <f t="shared" si="907"/>
        <v>1.5</v>
      </c>
      <c r="L8309" s="6">
        <f t="shared" si="904"/>
        <v>7.5</v>
      </c>
      <c r="M8309" t="str">
        <f t="shared" si="908"/>
        <v>Cash</v>
      </c>
      <c r="N8309" t="str">
        <f t="shared" si="909"/>
        <v>Takeaway</v>
      </c>
      <c r="O8309" s="8">
        <f t="shared" si="910"/>
        <v>44955</v>
      </c>
    </row>
    <row r="8310" spans="1:15" x14ac:dyDescent="0.35">
      <c r="A8310" t="s">
        <v>8331</v>
      </c>
      <c r="B8310" s="4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I8310" s="4" t="str">
        <f t="shared" si="905"/>
        <v>Tea</v>
      </c>
      <c r="J8310" s="6">
        <f t="shared" si="906"/>
        <v>3</v>
      </c>
      <c r="K8310" s="6">
        <f t="shared" si="907"/>
        <v>1.5</v>
      </c>
      <c r="L8310" s="6">
        <f t="shared" si="904"/>
        <v>4.5</v>
      </c>
      <c r="M8310" t="str">
        <f t="shared" si="908"/>
        <v>Cash</v>
      </c>
      <c r="N8310" t="str">
        <f t="shared" si="909"/>
        <v>UNKNOWN</v>
      </c>
      <c r="O8310" s="8">
        <f t="shared" si="910"/>
        <v>44932</v>
      </c>
    </row>
    <row r="8311" spans="1:15" x14ac:dyDescent="0.35">
      <c r="A8311" t="s">
        <v>8332</v>
      </c>
      <c r="B8311" s="4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I8311" s="4" t="str">
        <f t="shared" si="905"/>
        <v>Coffee</v>
      </c>
      <c r="J8311" s="6">
        <f t="shared" si="906"/>
        <v>3</v>
      </c>
      <c r="K8311" s="6">
        <f t="shared" si="907"/>
        <v>2</v>
      </c>
      <c r="L8311" s="6">
        <f t="shared" si="904"/>
        <v>6</v>
      </c>
      <c r="M8311" t="str">
        <f t="shared" si="908"/>
        <v>Default mode</v>
      </c>
      <c r="N8311" t="str">
        <f t="shared" si="909"/>
        <v>In-store</v>
      </c>
      <c r="O8311" s="8">
        <f t="shared" si="910"/>
        <v>45010</v>
      </c>
    </row>
    <row r="8312" spans="1:15" x14ac:dyDescent="0.35">
      <c r="A8312" t="s">
        <v>8333</v>
      </c>
      <c r="B8312" s="4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  <c r="I8312" s="4" t="str">
        <f t="shared" si="905"/>
        <v>Salad</v>
      </c>
      <c r="J8312" s="6">
        <f t="shared" si="906"/>
        <v>1</v>
      </c>
      <c r="K8312" s="6">
        <f t="shared" si="907"/>
        <v>3</v>
      </c>
      <c r="L8312" s="6">
        <f t="shared" si="904"/>
        <v>5</v>
      </c>
      <c r="M8312" t="str">
        <f t="shared" si="908"/>
        <v>Cash</v>
      </c>
      <c r="N8312" t="str">
        <f t="shared" si="909"/>
        <v>Takeaway</v>
      </c>
      <c r="O8312" s="8">
        <f t="shared" si="910"/>
        <v>45002</v>
      </c>
    </row>
    <row r="8313" spans="1:15" x14ac:dyDescent="0.35">
      <c r="A8313" t="s">
        <v>8334</v>
      </c>
      <c r="B8313" s="4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I8313" s="4" t="str">
        <f t="shared" si="905"/>
        <v>Tea</v>
      </c>
      <c r="J8313" s="6">
        <f t="shared" si="906"/>
        <v>4</v>
      </c>
      <c r="K8313" s="6">
        <f t="shared" si="907"/>
        <v>1.5</v>
      </c>
      <c r="L8313" s="6">
        <f t="shared" si="904"/>
        <v>6</v>
      </c>
      <c r="M8313" t="str">
        <f t="shared" si="908"/>
        <v>Credit Card</v>
      </c>
      <c r="N8313" t="str">
        <f t="shared" si="909"/>
        <v>Takeaway</v>
      </c>
      <c r="O8313" s="8">
        <f t="shared" si="910"/>
        <v>44941</v>
      </c>
    </row>
    <row r="8314" spans="1:15" x14ac:dyDescent="0.35">
      <c r="A8314" t="s">
        <v>8335</v>
      </c>
      <c r="B8314" s="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I8314" s="4" t="str">
        <f t="shared" si="905"/>
        <v>Sandwich</v>
      </c>
      <c r="J8314" s="6">
        <f t="shared" si="906"/>
        <v>4</v>
      </c>
      <c r="K8314" s="6">
        <f t="shared" si="907"/>
        <v>4</v>
      </c>
      <c r="L8314" s="6">
        <f t="shared" si="904"/>
        <v>16</v>
      </c>
      <c r="M8314" t="str">
        <f t="shared" si="908"/>
        <v>Credit Card</v>
      </c>
      <c r="N8314" t="str">
        <f t="shared" si="909"/>
        <v>Takeaway</v>
      </c>
      <c r="O8314" s="8">
        <f t="shared" si="910"/>
        <v>45036</v>
      </c>
    </row>
    <row r="8315" spans="1:15" x14ac:dyDescent="0.35">
      <c r="A8315" t="s">
        <v>8336</v>
      </c>
      <c r="B8315" s="4" t="s">
        <v>28</v>
      </c>
      <c r="C8315">
        <v>5</v>
      </c>
      <c r="D8315">
        <v>4</v>
      </c>
      <c r="E8315">
        <v>20</v>
      </c>
      <c r="H8315" t="s">
        <v>18</v>
      </c>
      <c r="I8315" s="4" t="str">
        <f t="shared" si="905"/>
        <v>Sandwich</v>
      </c>
      <c r="J8315" s="6">
        <f t="shared" si="906"/>
        <v>5</v>
      </c>
      <c r="K8315" s="6">
        <f t="shared" si="907"/>
        <v>4</v>
      </c>
      <c r="L8315" s="6">
        <f t="shared" si="904"/>
        <v>20</v>
      </c>
      <c r="M8315" t="str">
        <f t="shared" si="908"/>
        <v>Default mode</v>
      </c>
      <c r="N8315" t="str">
        <f t="shared" si="909"/>
        <v>UNKNOWN</v>
      </c>
      <c r="O8315" s="8">
        <f t="shared" si="910"/>
        <v>45078</v>
      </c>
    </row>
    <row r="8316" spans="1:15" x14ac:dyDescent="0.35">
      <c r="A8316" t="s">
        <v>8337</v>
      </c>
      <c r="B8316" s="4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I8316" s="4" t="str">
        <f t="shared" si="905"/>
        <v>Juice</v>
      </c>
      <c r="J8316" s="6">
        <f t="shared" si="906"/>
        <v>3</v>
      </c>
      <c r="K8316" s="6">
        <f t="shared" si="907"/>
        <v>3</v>
      </c>
      <c r="L8316" s="6">
        <f t="shared" si="904"/>
        <v>9</v>
      </c>
      <c r="M8316" t="str">
        <f t="shared" si="908"/>
        <v>Cash</v>
      </c>
      <c r="N8316" t="str">
        <f t="shared" si="909"/>
        <v>Takeaway</v>
      </c>
      <c r="O8316" s="8">
        <f t="shared" si="910"/>
        <v>45156</v>
      </c>
    </row>
    <row r="8317" spans="1:15" x14ac:dyDescent="0.35">
      <c r="A8317" t="s">
        <v>8338</v>
      </c>
      <c r="B8317" s="4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I8317" s="4" t="str">
        <f t="shared" si="905"/>
        <v>Smoothie</v>
      </c>
      <c r="J8317" s="6">
        <f t="shared" si="906"/>
        <v>5</v>
      </c>
      <c r="K8317" s="6">
        <f t="shared" si="907"/>
        <v>4</v>
      </c>
      <c r="L8317" s="6">
        <f t="shared" si="904"/>
        <v>20</v>
      </c>
      <c r="M8317" t="str">
        <f t="shared" si="908"/>
        <v>Cash</v>
      </c>
      <c r="N8317" t="str">
        <f t="shared" si="909"/>
        <v>Takeaway</v>
      </c>
      <c r="O8317" s="8">
        <f t="shared" si="910"/>
        <v>45123</v>
      </c>
    </row>
    <row r="8318" spans="1:15" x14ac:dyDescent="0.35">
      <c r="A8318" t="s">
        <v>8339</v>
      </c>
      <c r="B8318" s="4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  <c r="I8318" s="4" t="str">
        <f t="shared" si="905"/>
        <v>Sandwich</v>
      </c>
      <c r="J8318" s="6">
        <f t="shared" si="906"/>
        <v>3</v>
      </c>
      <c r="K8318" s="6">
        <f t="shared" si="907"/>
        <v>4</v>
      </c>
      <c r="L8318" s="6">
        <f t="shared" si="904"/>
        <v>12</v>
      </c>
      <c r="M8318" t="str">
        <f t="shared" si="908"/>
        <v>Cash</v>
      </c>
      <c r="N8318" t="str">
        <f t="shared" si="909"/>
        <v>UNKNOWN</v>
      </c>
      <c r="O8318" s="8">
        <f t="shared" si="910"/>
        <v>45078</v>
      </c>
    </row>
    <row r="8319" spans="1:15" x14ac:dyDescent="0.35">
      <c r="A8319" t="s">
        <v>8340</v>
      </c>
      <c r="B8319" s="4" t="s">
        <v>25</v>
      </c>
      <c r="C8319">
        <v>2</v>
      </c>
      <c r="D8319">
        <v>4</v>
      </c>
      <c r="F8319" t="s">
        <v>21</v>
      </c>
      <c r="H8319" s="1">
        <v>45025</v>
      </c>
      <c r="I8319" s="4" t="str">
        <f t="shared" si="905"/>
        <v>Smoothie</v>
      </c>
      <c r="J8319" s="6">
        <f t="shared" si="906"/>
        <v>2</v>
      </c>
      <c r="K8319" s="6">
        <f t="shared" si="907"/>
        <v>4</v>
      </c>
      <c r="L8319" s="6">
        <f t="shared" si="904"/>
        <v>8</v>
      </c>
      <c r="M8319" t="str">
        <f t="shared" si="908"/>
        <v>UNKNOWN</v>
      </c>
      <c r="N8319" t="str">
        <f t="shared" si="909"/>
        <v>UNKNOWN</v>
      </c>
      <c r="O8319" s="8">
        <f t="shared" si="910"/>
        <v>45025</v>
      </c>
    </row>
    <row r="8320" spans="1:15" x14ac:dyDescent="0.35">
      <c r="A8320" t="s">
        <v>8341</v>
      </c>
      <c r="B8320" s="4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  <c r="I8320" s="4" t="str">
        <f t="shared" si="905"/>
        <v>Salad</v>
      </c>
      <c r="J8320" s="6">
        <f t="shared" si="906"/>
        <v>4</v>
      </c>
      <c r="K8320" s="6">
        <f t="shared" si="907"/>
        <v>5</v>
      </c>
      <c r="L8320" s="6">
        <f t="shared" si="904"/>
        <v>20</v>
      </c>
      <c r="M8320" t="str">
        <f t="shared" si="908"/>
        <v>Digital Wallet</v>
      </c>
      <c r="N8320" t="str">
        <f t="shared" si="909"/>
        <v>In-store</v>
      </c>
      <c r="O8320" s="8">
        <f t="shared" si="910"/>
        <v>45096</v>
      </c>
    </row>
    <row r="8321" spans="1:15" x14ac:dyDescent="0.35">
      <c r="A8321" t="s">
        <v>8342</v>
      </c>
      <c r="B8321" s="4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  <c r="I8321" s="4" t="str">
        <f t="shared" si="905"/>
        <v>Cake</v>
      </c>
      <c r="J8321" s="6">
        <f t="shared" si="906"/>
        <v>3</v>
      </c>
      <c r="K8321" s="6">
        <f t="shared" si="907"/>
        <v>3</v>
      </c>
      <c r="L8321" s="6">
        <f t="shared" si="904"/>
        <v>9</v>
      </c>
      <c r="M8321" t="str">
        <f t="shared" si="908"/>
        <v>Digital Wallet</v>
      </c>
      <c r="N8321" t="str">
        <f t="shared" si="909"/>
        <v>In-store</v>
      </c>
      <c r="O8321" s="8">
        <f t="shared" si="910"/>
        <v>45258</v>
      </c>
    </row>
    <row r="8322" spans="1:15" x14ac:dyDescent="0.35">
      <c r="A8322" t="s">
        <v>8343</v>
      </c>
      <c r="B8322" s="4" t="s">
        <v>28</v>
      </c>
      <c r="C8322">
        <v>3</v>
      </c>
      <c r="D8322">
        <v>4</v>
      </c>
      <c r="E8322">
        <v>12</v>
      </c>
      <c r="H8322" s="1">
        <v>45085</v>
      </c>
      <c r="I8322" s="4" t="str">
        <f t="shared" si="905"/>
        <v>Sandwich</v>
      </c>
      <c r="J8322" s="6">
        <f t="shared" si="906"/>
        <v>3</v>
      </c>
      <c r="K8322" s="6">
        <f t="shared" si="907"/>
        <v>4</v>
      </c>
      <c r="L8322" s="6">
        <f t="shared" ref="L8322:L8385" si="911">IF(ISBLANK(E8322),PRODUCT(J8322,K8322),IF(E8322="ERROR",PRODUCT(J8322,K8322),IF(E8322="UNKNOWN",PRODUCT(J8322,K8322),E8322)))</f>
        <v>12</v>
      </c>
      <c r="M8322" t="str">
        <f t="shared" si="908"/>
        <v>Default mode</v>
      </c>
      <c r="N8322" t="str">
        <f t="shared" si="909"/>
        <v>UNKNOWN</v>
      </c>
      <c r="O8322" s="8">
        <f t="shared" si="910"/>
        <v>45085</v>
      </c>
    </row>
    <row r="8323" spans="1:15" x14ac:dyDescent="0.35">
      <c r="A8323" t="s">
        <v>8344</v>
      </c>
      <c r="B8323" s="4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I8323" s="4" t="str">
        <f t="shared" ref="I8323:I8386" si="912">IF(ISBLANK(B8323),"UNKNOWN",IF(B8323="ERROR","Juice",B8323))</f>
        <v>UNKNOWN</v>
      </c>
      <c r="J8323" s="6">
        <f t="shared" ref="J8323:J8386" si="913">IF(ISBLANK(C8323),E8323/D8323,IF(C8323="ERROR",AVERAGE(C8323:C18322),IF(C8323="UNKNOWN",MEDIAN(C8323:C18322),C8323)))</f>
        <v>3</v>
      </c>
      <c r="K8323" s="6">
        <f t="shared" ref="K8323:K8386" si="914">IF(ISBLANK(D8323),0,IF(D8323="ERROR",AVERAGE(D8323:D18322),IF(D8323="UNKNOWN",MEDIAN(D8323:D18322),D8323)))</f>
        <v>1.5</v>
      </c>
      <c r="L8323" s="6">
        <f t="shared" si="911"/>
        <v>4.5</v>
      </c>
      <c r="M8323" t="str">
        <f t="shared" ref="M8323:M8386" si="915">IF(ISBLANK(F8323),"Default mode",IF(F8323="ERROR","Cash",F8323))</f>
        <v>Cash</v>
      </c>
      <c r="N8323" t="str">
        <f t="shared" ref="N8323:N8386" si="916">IF(ISBLANK(G8323),"UNKNOWN",IF(G8323="ERROR","Cafe",G8323))</f>
        <v>UNKNOWN</v>
      </c>
      <c r="O8323" s="8">
        <f t="shared" ref="O8323:O8386" si="917">IF(ISBLANK(H8323),DATE(2023,1,1),IF(H8323="ERROR",DATE(2023,6,1),IF(H8323="UNKNOWN",DATE(2023,1,1),H8323)))</f>
        <v>45037</v>
      </c>
    </row>
    <row r="8324" spans="1:15" x14ac:dyDescent="0.35">
      <c r="A8324" t="s">
        <v>8345</v>
      </c>
      <c r="B8324" s="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  <c r="I8324" s="4" t="str">
        <f t="shared" si="912"/>
        <v>Smoothie</v>
      </c>
      <c r="J8324" s="6">
        <f t="shared" si="913"/>
        <v>4</v>
      </c>
      <c r="K8324" s="6">
        <f t="shared" si="914"/>
        <v>4</v>
      </c>
      <c r="L8324" s="6">
        <f t="shared" si="911"/>
        <v>16</v>
      </c>
      <c r="M8324" t="str">
        <f t="shared" si="915"/>
        <v>Digital Wallet</v>
      </c>
      <c r="N8324" t="str">
        <f t="shared" si="916"/>
        <v>UNKNOWN</v>
      </c>
      <c r="O8324" s="8">
        <f t="shared" si="917"/>
        <v>44999</v>
      </c>
    </row>
    <row r="8325" spans="1:15" x14ac:dyDescent="0.35">
      <c r="A8325" t="s">
        <v>8346</v>
      </c>
      <c r="B8325" s="4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I8325" s="4" t="str">
        <f t="shared" si="912"/>
        <v>Cookie</v>
      </c>
      <c r="J8325" s="6">
        <f t="shared" si="913"/>
        <v>2</v>
      </c>
      <c r="K8325" s="6">
        <f t="shared" si="914"/>
        <v>1</v>
      </c>
      <c r="L8325" s="6">
        <f t="shared" si="911"/>
        <v>2</v>
      </c>
      <c r="M8325" t="str">
        <f t="shared" si="915"/>
        <v>Default mode</v>
      </c>
      <c r="N8325" t="str">
        <f t="shared" si="916"/>
        <v>In-store</v>
      </c>
      <c r="O8325" s="8">
        <f t="shared" si="917"/>
        <v>44981</v>
      </c>
    </row>
    <row r="8326" spans="1:15" x14ac:dyDescent="0.35">
      <c r="A8326" t="s">
        <v>8347</v>
      </c>
      <c r="B8326" s="4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I8326" s="4" t="str">
        <f t="shared" si="912"/>
        <v>Salad</v>
      </c>
      <c r="J8326" s="6">
        <f t="shared" si="913"/>
        <v>5</v>
      </c>
      <c r="K8326" s="6">
        <f t="shared" si="914"/>
        <v>5</v>
      </c>
      <c r="L8326" s="6">
        <f t="shared" si="911"/>
        <v>25</v>
      </c>
      <c r="M8326" t="str">
        <f t="shared" si="915"/>
        <v>Credit Card</v>
      </c>
      <c r="N8326" t="str">
        <f t="shared" si="916"/>
        <v>Takeaway</v>
      </c>
      <c r="O8326" s="8">
        <f t="shared" si="917"/>
        <v>45279</v>
      </c>
    </row>
    <row r="8327" spans="1:15" x14ac:dyDescent="0.35">
      <c r="A8327" t="s">
        <v>8348</v>
      </c>
      <c r="B8327" s="4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  <c r="I8327" s="4" t="str">
        <f t="shared" si="912"/>
        <v>Smoothie</v>
      </c>
      <c r="J8327" s="6">
        <f t="shared" si="913"/>
        <v>4</v>
      </c>
      <c r="K8327" s="6">
        <f t="shared" si="914"/>
        <v>4</v>
      </c>
      <c r="L8327" s="6">
        <f t="shared" si="911"/>
        <v>16</v>
      </c>
      <c r="M8327" t="str">
        <f t="shared" si="915"/>
        <v>Digital Wallet</v>
      </c>
      <c r="N8327" t="str">
        <f t="shared" si="916"/>
        <v>UNKNOWN</v>
      </c>
      <c r="O8327" s="8">
        <f t="shared" si="917"/>
        <v>45017</v>
      </c>
    </row>
    <row r="8328" spans="1:15" x14ac:dyDescent="0.35">
      <c r="A8328" t="s">
        <v>8349</v>
      </c>
      <c r="B8328" s="4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  <c r="I8328" s="4" t="str">
        <f t="shared" si="912"/>
        <v>Cookie</v>
      </c>
      <c r="J8328" s="6">
        <f t="shared" si="913"/>
        <v>4</v>
      </c>
      <c r="K8328" s="6">
        <f t="shared" si="914"/>
        <v>1</v>
      </c>
      <c r="L8328" s="6">
        <f t="shared" si="911"/>
        <v>4</v>
      </c>
      <c r="M8328" t="str">
        <f t="shared" si="915"/>
        <v>Digital Wallet</v>
      </c>
      <c r="N8328" t="str">
        <f t="shared" si="916"/>
        <v>Takeaway</v>
      </c>
      <c r="O8328" s="8">
        <f t="shared" si="917"/>
        <v>45178</v>
      </c>
    </row>
    <row r="8329" spans="1:15" x14ac:dyDescent="0.35">
      <c r="A8329" t="s">
        <v>8350</v>
      </c>
      <c r="B8329" s="4" t="s">
        <v>28</v>
      </c>
      <c r="C8329">
        <v>3</v>
      </c>
      <c r="D8329">
        <v>4</v>
      </c>
      <c r="E8329">
        <v>12</v>
      </c>
      <c r="H8329" s="1">
        <v>44932</v>
      </c>
      <c r="I8329" s="4" t="str">
        <f t="shared" si="912"/>
        <v>Sandwich</v>
      </c>
      <c r="J8329" s="6">
        <f t="shared" si="913"/>
        <v>3</v>
      </c>
      <c r="K8329" s="6">
        <f t="shared" si="914"/>
        <v>4</v>
      </c>
      <c r="L8329" s="6">
        <f t="shared" si="911"/>
        <v>12</v>
      </c>
      <c r="M8329" t="str">
        <f t="shared" si="915"/>
        <v>Default mode</v>
      </c>
      <c r="N8329" t="str">
        <f t="shared" si="916"/>
        <v>UNKNOWN</v>
      </c>
      <c r="O8329" s="8">
        <f t="shared" si="917"/>
        <v>44932</v>
      </c>
    </row>
    <row r="8330" spans="1:15" x14ac:dyDescent="0.35">
      <c r="A8330" t="s">
        <v>8351</v>
      </c>
      <c r="B8330" s="4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  <c r="I8330" s="4" t="str">
        <f t="shared" si="912"/>
        <v>Cake</v>
      </c>
      <c r="J8330" s="6">
        <f t="shared" si="913"/>
        <v>1</v>
      </c>
      <c r="K8330" s="6">
        <f t="shared" si="914"/>
        <v>3</v>
      </c>
      <c r="L8330" s="6">
        <f t="shared" si="911"/>
        <v>3</v>
      </c>
      <c r="M8330" t="str">
        <f t="shared" si="915"/>
        <v>Digital Wallet</v>
      </c>
      <c r="N8330" t="str">
        <f t="shared" si="916"/>
        <v>Takeaway</v>
      </c>
      <c r="O8330" s="8">
        <f t="shared" si="917"/>
        <v>44998</v>
      </c>
    </row>
    <row r="8331" spans="1:15" x14ac:dyDescent="0.35">
      <c r="A8331" t="s">
        <v>8352</v>
      </c>
      <c r="B8331" s="4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I8331" s="4" t="str">
        <f t="shared" si="912"/>
        <v>Tea</v>
      </c>
      <c r="J8331" s="6">
        <f t="shared" si="913"/>
        <v>5</v>
      </c>
      <c r="K8331" s="6">
        <f t="shared" si="914"/>
        <v>1.5</v>
      </c>
      <c r="L8331" s="6">
        <f t="shared" si="911"/>
        <v>7.5</v>
      </c>
      <c r="M8331" t="str">
        <f t="shared" si="915"/>
        <v>Default mode</v>
      </c>
      <c r="N8331" t="str">
        <f t="shared" si="916"/>
        <v>Takeaway</v>
      </c>
      <c r="O8331" s="8">
        <f t="shared" si="917"/>
        <v>45095</v>
      </c>
    </row>
    <row r="8332" spans="1:15" x14ac:dyDescent="0.35">
      <c r="A8332" t="s">
        <v>8353</v>
      </c>
      <c r="B8332" s="4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  <c r="I8332" s="4" t="str">
        <f t="shared" si="912"/>
        <v>Cookie</v>
      </c>
      <c r="J8332" s="6">
        <f t="shared" si="913"/>
        <v>4</v>
      </c>
      <c r="K8332" s="6">
        <f t="shared" si="914"/>
        <v>1</v>
      </c>
      <c r="L8332" s="6">
        <f t="shared" si="911"/>
        <v>4</v>
      </c>
      <c r="M8332" t="str">
        <f t="shared" si="915"/>
        <v>Digital Wallet</v>
      </c>
      <c r="N8332" t="str">
        <f t="shared" si="916"/>
        <v>UNKNOWN</v>
      </c>
      <c r="O8332" s="8">
        <f t="shared" si="917"/>
        <v>44989</v>
      </c>
    </row>
    <row r="8333" spans="1:15" x14ac:dyDescent="0.35">
      <c r="A8333" t="s">
        <v>8354</v>
      </c>
      <c r="B8333" s="4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  <c r="I8333" s="4" t="str">
        <f t="shared" si="912"/>
        <v>Cookie</v>
      </c>
      <c r="J8333" s="6">
        <f t="shared" si="913"/>
        <v>3</v>
      </c>
      <c r="K8333" s="6">
        <f t="shared" si="914"/>
        <v>3.0929203539823007</v>
      </c>
      <c r="L8333" s="6">
        <f t="shared" si="911"/>
        <v>3</v>
      </c>
      <c r="M8333" t="str">
        <f t="shared" si="915"/>
        <v>Cash</v>
      </c>
      <c r="N8333" t="str">
        <f t="shared" si="916"/>
        <v>UNKNOWN</v>
      </c>
      <c r="O8333" s="8">
        <f t="shared" si="917"/>
        <v>45052</v>
      </c>
    </row>
    <row r="8334" spans="1:15" x14ac:dyDescent="0.35">
      <c r="A8334" t="s">
        <v>8355</v>
      </c>
      <c r="B8334" s="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  <c r="I8334" s="4" t="str">
        <f t="shared" si="912"/>
        <v>Salad</v>
      </c>
      <c r="J8334" s="6">
        <f t="shared" si="913"/>
        <v>4</v>
      </c>
      <c r="K8334" s="6">
        <f t="shared" si="914"/>
        <v>5</v>
      </c>
      <c r="L8334" s="6">
        <f t="shared" si="911"/>
        <v>20</v>
      </c>
      <c r="M8334" t="str">
        <f t="shared" si="915"/>
        <v>Digital Wallet</v>
      </c>
      <c r="N8334" t="str">
        <f t="shared" si="916"/>
        <v>Takeaway</v>
      </c>
      <c r="O8334" s="8">
        <f t="shared" si="917"/>
        <v>45020</v>
      </c>
    </row>
    <row r="8335" spans="1:15" x14ac:dyDescent="0.35">
      <c r="A8335" t="s">
        <v>8356</v>
      </c>
      <c r="B8335" s="4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I8335" s="4" t="str">
        <f t="shared" si="912"/>
        <v>Smoothie</v>
      </c>
      <c r="J8335" s="6">
        <f t="shared" si="913"/>
        <v>3</v>
      </c>
      <c r="K8335" s="6">
        <f t="shared" si="914"/>
        <v>4</v>
      </c>
      <c r="L8335" s="6">
        <f t="shared" si="911"/>
        <v>12</v>
      </c>
      <c r="M8335" t="str">
        <f t="shared" si="915"/>
        <v>Credit Card</v>
      </c>
      <c r="N8335" t="str">
        <f t="shared" si="916"/>
        <v>UNKNOWN</v>
      </c>
      <c r="O8335" s="8">
        <f t="shared" si="917"/>
        <v>45131</v>
      </c>
    </row>
    <row r="8336" spans="1:15" x14ac:dyDescent="0.35">
      <c r="A8336" t="s">
        <v>8357</v>
      </c>
      <c r="B8336" s="4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  <c r="I8336" s="4" t="str">
        <f t="shared" si="912"/>
        <v>Juice</v>
      </c>
      <c r="J8336" s="6">
        <f t="shared" si="913"/>
        <v>4</v>
      </c>
      <c r="K8336" s="6">
        <f t="shared" si="914"/>
        <v>3</v>
      </c>
      <c r="L8336" s="6">
        <f t="shared" si="911"/>
        <v>12</v>
      </c>
      <c r="M8336" t="str">
        <f t="shared" si="915"/>
        <v>Cash</v>
      </c>
      <c r="N8336" t="str">
        <f t="shared" si="916"/>
        <v>UNKNOWN</v>
      </c>
      <c r="O8336" s="8">
        <f t="shared" si="917"/>
        <v>44963</v>
      </c>
    </row>
    <row r="8337" spans="1:15" x14ac:dyDescent="0.35">
      <c r="A8337" t="s">
        <v>8358</v>
      </c>
      <c r="B8337" s="4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I8337" s="4" t="str">
        <f t="shared" si="912"/>
        <v>Tea</v>
      </c>
      <c r="J8337" s="6">
        <f t="shared" si="913"/>
        <v>5</v>
      </c>
      <c r="K8337" s="6">
        <f t="shared" si="914"/>
        <v>1.5</v>
      </c>
      <c r="L8337" s="6">
        <f t="shared" si="911"/>
        <v>7.5</v>
      </c>
      <c r="M8337" t="str">
        <f t="shared" si="915"/>
        <v>Cash</v>
      </c>
      <c r="N8337" t="str">
        <f t="shared" si="916"/>
        <v>In-store</v>
      </c>
      <c r="O8337" s="8">
        <f t="shared" si="917"/>
        <v>45121</v>
      </c>
    </row>
    <row r="8338" spans="1:15" x14ac:dyDescent="0.35">
      <c r="A8338" t="s">
        <v>8359</v>
      </c>
      <c r="B8338" s="4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  <c r="I8338" s="4" t="str">
        <f t="shared" si="912"/>
        <v>Cookie</v>
      </c>
      <c r="J8338" s="6">
        <f t="shared" si="913"/>
        <v>1</v>
      </c>
      <c r="K8338" s="6">
        <f t="shared" si="914"/>
        <v>1</v>
      </c>
      <c r="L8338" s="6">
        <f t="shared" si="911"/>
        <v>1</v>
      </c>
      <c r="M8338" t="str">
        <f t="shared" si="915"/>
        <v>Credit Card</v>
      </c>
      <c r="N8338" t="str">
        <f t="shared" si="916"/>
        <v>UNKNOWN</v>
      </c>
      <c r="O8338" s="8">
        <f t="shared" si="917"/>
        <v>45103</v>
      </c>
    </row>
    <row r="8339" spans="1:15" x14ac:dyDescent="0.35">
      <c r="A8339" t="s">
        <v>8360</v>
      </c>
      <c r="B8339" s="4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  <c r="I8339" s="4" t="str">
        <f t="shared" si="912"/>
        <v>Tea</v>
      </c>
      <c r="J8339" s="6">
        <f t="shared" si="913"/>
        <v>2</v>
      </c>
      <c r="K8339" s="6">
        <f t="shared" si="914"/>
        <v>1.5</v>
      </c>
      <c r="L8339" s="6">
        <f t="shared" si="911"/>
        <v>3</v>
      </c>
      <c r="M8339" t="str">
        <f t="shared" si="915"/>
        <v>Digital Wallet</v>
      </c>
      <c r="N8339" t="str">
        <f t="shared" si="916"/>
        <v>UNKNOWN</v>
      </c>
      <c r="O8339" s="8">
        <f t="shared" si="917"/>
        <v>44927</v>
      </c>
    </row>
    <row r="8340" spans="1:15" x14ac:dyDescent="0.35">
      <c r="A8340" t="s">
        <v>8361</v>
      </c>
      <c r="B8340" s="4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  <c r="I8340" s="4" t="str">
        <f t="shared" si="912"/>
        <v>Sandwich</v>
      </c>
      <c r="J8340" s="6">
        <f t="shared" si="913"/>
        <v>3</v>
      </c>
      <c r="K8340" s="6">
        <f t="shared" si="914"/>
        <v>3</v>
      </c>
      <c r="L8340" s="6">
        <f t="shared" si="911"/>
        <v>12</v>
      </c>
      <c r="M8340" t="str">
        <f t="shared" si="915"/>
        <v>Default mode</v>
      </c>
      <c r="N8340" t="str">
        <f t="shared" si="916"/>
        <v>In-store</v>
      </c>
      <c r="O8340" s="8">
        <f t="shared" si="917"/>
        <v>45107</v>
      </c>
    </row>
    <row r="8341" spans="1:15" x14ac:dyDescent="0.35">
      <c r="A8341" t="s">
        <v>8362</v>
      </c>
      <c r="B8341" s="4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  <c r="I8341" s="4" t="str">
        <f t="shared" si="912"/>
        <v>Cake</v>
      </c>
      <c r="J8341" s="6">
        <f t="shared" si="913"/>
        <v>1</v>
      </c>
      <c r="K8341" s="6">
        <f t="shared" si="914"/>
        <v>3</v>
      </c>
      <c r="L8341" s="6">
        <f t="shared" si="911"/>
        <v>3</v>
      </c>
      <c r="M8341" t="str">
        <f t="shared" si="915"/>
        <v>Credit Card</v>
      </c>
      <c r="N8341" t="str">
        <f t="shared" si="916"/>
        <v>Takeaway</v>
      </c>
      <c r="O8341" s="8">
        <f t="shared" si="917"/>
        <v>45020</v>
      </c>
    </row>
    <row r="8342" spans="1:15" x14ac:dyDescent="0.35">
      <c r="A8342" t="s">
        <v>8363</v>
      </c>
      <c r="B8342" s="4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I8342" s="4" t="str">
        <f t="shared" si="912"/>
        <v>Smoothie</v>
      </c>
      <c r="J8342" s="6">
        <f t="shared" si="913"/>
        <v>1</v>
      </c>
      <c r="K8342" s="6">
        <f t="shared" si="914"/>
        <v>4</v>
      </c>
      <c r="L8342" s="6">
        <f t="shared" si="911"/>
        <v>4</v>
      </c>
      <c r="M8342" t="str">
        <f t="shared" si="915"/>
        <v>Credit Card</v>
      </c>
      <c r="N8342" t="str">
        <f t="shared" si="916"/>
        <v>UNKNOWN</v>
      </c>
      <c r="O8342" s="8">
        <f t="shared" si="917"/>
        <v>45164</v>
      </c>
    </row>
    <row r="8343" spans="1:15" x14ac:dyDescent="0.35">
      <c r="A8343" t="s">
        <v>8364</v>
      </c>
      <c r="B8343" s="4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I8343" s="4" t="str">
        <f t="shared" si="912"/>
        <v>Cake</v>
      </c>
      <c r="J8343" s="6">
        <f t="shared" si="913"/>
        <v>4</v>
      </c>
      <c r="K8343" s="6">
        <f t="shared" si="914"/>
        <v>3</v>
      </c>
      <c r="L8343" s="6">
        <f t="shared" si="911"/>
        <v>12</v>
      </c>
      <c r="M8343" t="str">
        <f t="shared" si="915"/>
        <v>Credit Card</v>
      </c>
      <c r="N8343" t="str">
        <f t="shared" si="916"/>
        <v>UNKNOWN</v>
      </c>
      <c r="O8343" s="8">
        <f t="shared" si="917"/>
        <v>45218</v>
      </c>
    </row>
    <row r="8344" spans="1:15" x14ac:dyDescent="0.35">
      <c r="A8344" t="s">
        <v>8365</v>
      </c>
      <c r="B8344" s="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I8344" s="4" t="str">
        <f t="shared" si="912"/>
        <v>Sandwich</v>
      </c>
      <c r="J8344" s="6">
        <f t="shared" si="913"/>
        <v>3</v>
      </c>
      <c r="K8344" s="6">
        <f t="shared" si="914"/>
        <v>4</v>
      </c>
      <c r="L8344" s="6">
        <f t="shared" si="911"/>
        <v>12</v>
      </c>
      <c r="M8344" t="str">
        <f t="shared" si="915"/>
        <v>Cash</v>
      </c>
      <c r="N8344" t="str">
        <f t="shared" si="916"/>
        <v>Takeaway</v>
      </c>
      <c r="O8344" s="8">
        <f t="shared" si="917"/>
        <v>45031</v>
      </c>
    </row>
    <row r="8345" spans="1:15" x14ac:dyDescent="0.35">
      <c r="A8345" t="s">
        <v>8366</v>
      </c>
      <c r="B8345" s="4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  <c r="I8345" s="4" t="str">
        <f t="shared" si="912"/>
        <v>Coffee</v>
      </c>
      <c r="J8345" s="6">
        <f t="shared" si="913"/>
        <v>2</v>
      </c>
      <c r="K8345" s="6">
        <f t="shared" si="914"/>
        <v>3</v>
      </c>
      <c r="L8345" s="6">
        <f t="shared" si="911"/>
        <v>4</v>
      </c>
      <c r="M8345" t="str">
        <f t="shared" si="915"/>
        <v>Digital Wallet</v>
      </c>
      <c r="N8345" t="str">
        <f t="shared" si="916"/>
        <v>Takeaway</v>
      </c>
      <c r="O8345" s="8">
        <f t="shared" si="917"/>
        <v>44946</v>
      </c>
    </row>
    <row r="8346" spans="1:15" x14ac:dyDescent="0.35">
      <c r="A8346" t="s">
        <v>8367</v>
      </c>
      <c r="B8346" s="4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I8346" s="4" t="str">
        <f t="shared" si="912"/>
        <v>Cake</v>
      </c>
      <c r="J8346" s="6">
        <f t="shared" si="913"/>
        <v>4</v>
      </c>
      <c r="K8346" s="6">
        <f t="shared" si="914"/>
        <v>3</v>
      </c>
      <c r="L8346" s="6">
        <f t="shared" si="911"/>
        <v>12</v>
      </c>
      <c r="M8346" t="str">
        <f t="shared" si="915"/>
        <v>Cash</v>
      </c>
      <c r="N8346" t="str">
        <f t="shared" si="916"/>
        <v>UNKNOWN</v>
      </c>
      <c r="O8346" s="8">
        <f t="shared" si="917"/>
        <v>45159</v>
      </c>
    </row>
    <row r="8347" spans="1:15" x14ac:dyDescent="0.35">
      <c r="A8347" t="s">
        <v>8368</v>
      </c>
      <c r="B8347" s="4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  <c r="I8347" s="4" t="str">
        <f t="shared" si="912"/>
        <v>Tea</v>
      </c>
      <c r="J8347" s="6">
        <f t="shared" si="913"/>
        <v>2</v>
      </c>
      <c r="K8347" s="6">
        <f t="shared" si="914"/>
        <v>1.5</v>
      </c>
      <c r="L8347" s="6">
        <f t="shared" si="911"/>
        <v>3</v>
      </c>
      <c r="M8347" t="str">
        <f t="shared" si="915"/>
        <v>Digital Wallet</v>
      </c>
      <c r="N8347" t="str">
        <f t="shared" si="916"/>
        <v>UNKNOWN</v>
      </c>
      <c r="O8347" s="8">
        <f t="shared" si="917"/>
        <v>45248</v>
      </c>
    </row>
    <row r="8348" spans="1:15" x14ac:dyDescent="0.35">
      <c r="A8348" t="s">
        <v>8369</v>
      </c>
      <c r="B8348" s="4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  <c r="I8348" s="4" t="str">
        <f t="shared" si="912"/>
        <v>Juice</v>
      </c>
      <c r="J8348" s="6">
        <f t="shared" si="913"/>
        <v>1</v>
      </c>
      <c r="K8348" s="6">
        <f t="shared" si="914"/>
        <v>3</v>
      </c>
      <c r="L8348" s="6">
        <f t="shared" si="911"/>
        <v>3</v>
      </c>
      <c r="M8348" t="str">
        <f t="shared" si="915"/>
        <v>Cash</v>
      </c>
      <c r="N8348" t="str">
        <f t="shared" si="916"/>
        <v>UNKNOWN</v>
      </c>
      <c r="O8348" s="8">
        <f t="shared" si="917"/>
        <v>45176</v>
      </c>
    </row>
    <row r="8349" spans="1:15" x14ac:dyDescent="0.35">
      <c r="A8349" t="s">
        <v>8370</v>
      </c>
      <c r="B8349" s="4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  <c r="I8349" s="4" t="str">
        <f t="shared" si="912"/>
        <v>Cake</v>
      </c>
      <c r="J8349" s="6">
        <f t="shared" si="913"/>
        <v>4</v>
      </c>
      <c r="K8349" s="6">
        <f t="shared" si="914"/>
        <v>3</v>
      </c>
      <c r="L8349" s="6">
        <f t="shared" si="911"/>
        <v>12</v>
      </c>
      <c r="M8349" t="str">
        <f t="shared" si="915"/>
        <v>Digital Wallet</v>
      </c>
      <c r="N8349" t="str">
        <f t="shared" si="916"/>
        <v>UNKNOWN</v>
      </c>
      <c r="O8349" s="8">
        <f t="shared" si="917"/>
        <v>45255</v>
      </c>
    </row>
    <row r="8350" spans="1:15" x14ac:dyDescent="0.35">
      <c r="A8350" t="s">
        <v>8371</v>
      </c>
      <c r="B8350" s="4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  <c r="I8350" s="4" t="str">
        <f t="shared" si="912"/>
        <v>Cookie</v>
      </c>
      <c r="J8350" s="6">
        <f t="shared" si="913"/>
        <v>3</v>
      </c>
      <c r="K8350" s="6">
        <f t="shared" si="914"/>
        <v>1</v>
      </c>
      <c r="L8350" s="6">
        <f t="shared" si="911"/>
        <v>5</v>
      </c>
      <c r="M8350" t="str">
        <f t="shared" si="915"/>
        <v>Cash</v>
      </c>
      <c r="N8350" t="str">
        <f t="shared" si="916"/>
        <v>UNKNOWN</v>
      </c>
      <c r="O8350" s="8">
        <f t="shared" si="917"/>
        <v>45065</v>
      </c>
    </row>
    <row r="8351" spans="1:15" x14ac:dyDescent="0.35">
      <c r="A8351" t="s">
        <v>8372</v>
      </c>
      <c r="B8351" s="4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  <c r="I8351" s="4" t="str">
        <f t="shared" si="912"/>
        <v>Tea</v>
      </c>
      <c r="J8351" s="6">
        <f t="shared" si="913"/>
        <v>1</v>
      </c>
      <c r="K8351" s="6">
        <f t="shared" si="914"/>
        <v>1.5</v>
      </c>
      <c r="L8351" s="6">
        <f t="shared" si="911"/>
        <v>1.5</v>
      </c>
      <c r="M8351" t="str">
        <f t="shared" si="915"/>
        <v>Digital Wallet</v>
      </c>
      <c r="N8351" t="str">
        <f t="shared" si="916"/>
        <v>UNKNOWN</v>
      </c>
      <c r="O8351" s="8">
        <f t="shared" si="917"/>
        <v>44927</v>
      </c>
    </row>
    <row r="8352" spans="1:15" x14ac:dyDescent="0.35">
      <c r="A8352" t="s">
        <v>8373</v>
      </c>
      <c r="B8352" s="4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  <c r="I8352" s="4" t="str">
        <f t="shared" si="912"/>
        <v>UNKNOWN</v>
      </c>
      <c r="J8352" s="6">
        <f t="shared" si="913"/>
        <v>2</v>
      </c>
      <c r="K8352" s="6">
        <f t="shared" si="914"/>
        <v>1.5</v>
      </c>
      <c r="L8352" s="6">
        <f t="shared" si="911"/>
        <v>3</v>
      </c>
      <c r="M8352" t="str">
        <f t="shared" si="915"/>
        <v>Digital Wallet</v>
      </c>
      <c r="N8352" t="str">
        <f t="shared" si="916"/>
        <v>Takeaway</v>
      </c>
      <c r="O8352" s="8">
        <f t="shared" si="917"/>
        <v>45192</v>
      </c>
    </row>
    <row r="8353" spans="1:15" x14ac:dyDescent="0.35">
      <c r="A8353" t="s">
        <v>8374</v>
      </c>
      <c r="B8353" s="4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  <c r="I8353" s="4" t="str">
        <f t="shared" si="912"/>
        <v>UNKNOWN</v>
      </c>
      <c r="J8353" s="6">
        <f t="shared" si="913"/>
        <v>3</v>
      </c>
      <c r="K8353" s="6">
        <f t="shared" si="914"/>
        <v>3</v>
      </c>
      <c r="L8353" s="6">
        <f t="shared" si="911"/>
        <v>9</v>
      </c>
      <c r="M8353" t="str">
        <f t="shared" si="915"/>
        <v>UNKNOWN</v>
      </c>
      <c r="N8353" t="str">
        <f t="shared" si="916"/>
        <v>UNKNOWN</v>
      </c>
      <c r="O8353" s="8">
        <f t="shared" si="917"/>
        <v>44999</v>
      </c>
    </row>
    <row r="8354" spans="1:15" x14ac:dyDescent="0.35">
      <c r="A8354" t="s">
        <v>8375</v>
      </c>
      <c r="B8354" s="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I8354" s="4" t="str">
        <f t="shared" si="912"/>
        <v>Smoothie</v>
      </c>
      <c r="J8354" s="6">
        <f t="shared" si="913"/>
        <v>2</v>
      </c>
      <c r="K8354" s="6">
        <f t="shared" si="914"/>
        <v>4</v>
      </c>
      <c r="L8354" s="6">
        <f t="shared" si="911"/>
        <v>8</v>
      </c>
      <c r="M8354" t="str">
        <f t="shared" si="915"/>
        <v>Cash</v>
      </c>
      <c r="N8354" t="str">
        <f t="shared" si="916"/>
        <v>In-store</v>
      </c>
      <c r="O8354" s="8">
        <f t="shared" si="917"/>
        <v>45078</v>
      </c>
    </row>
    <row r="8355" spans="1:15" x14ac:dyDescent="0.35">
      <c r="A8355" t="s">
        <v>8376</v>
      </c>
      <c r="B8355" s="4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I8355" s="4" t="str">
        <f t="shared" si="912"/>
        <v>Cake</v>
      </c>
      <c r="J8355" s="6">
        <f t="shared" si="913"/>
        <v>5</v>
      </c>
      <c r="K8355" s="6">
        <f t="shared" si="914"/>
        <v>3</v>
      </c>
      <c r="L8355" s="6">
        <f t="shared" si="911"/>
        <v>15</v>
      </c>
      <c r="M8355" t="str">
        <f t="shared" si="915"/>
        <v>Credit Card</v>
      </c>
      <c r="N8355" t="str">
        <f t="shared" si="916"/>
        <v>UNKNOWN</v>
      </c>
      <c r="O8355" s="8">
        <f t="shared" si="917"/>
        <v>45283</v>
      </c>
    </row>
    <row r="8356" spans="1:15" x14ac:dyDescent="0.35">
      <c r="A8356" t="s">
        <v>8377</v>
      </c>
      <c r="B8356" s="4" t="s">
        <v>28</v>
      </c>
      <c r="C8356">
        <v>4</v>
      </c>
      <c r="D8356">
        <v>4</v>
      </c>
      <c r="E8356">
        <v>16</v>
      </c>
      <c r="H8356" s="1">
        <v>44995</v>
      </c>
      <c r="I8356" s="4" t="str">
        <f t="shared" si="912"/>
        <v>Sandwich</v>
      </c>
      <c r="J8356" s="6">
        <f t="shared" si="913"/>
        <v>4</v>
      </c>
      <c r="K8356" s="6">
        <f t="shared" si="914"/>
        <v>4</v>
      </c>
      <c r="L8356" s="6">
        <f t="shared" si="911"/>
        <v>16</v>
      </c>
      <c r="M8356" t="str">
        <f t="shared" si="915"/>
        <v>Default mode</v>
      </c>
      <c r="N8356" t="str">
        <f t="shared" si="916"/>
        <v>UNKNOWN</v>
      </c>
      <c r="O8356" s="8">
        <f t="shared" si="917"/>
        <v>44995</v>
      </c>
    </row>
    <row r="8357" spans="1:15" x14ac:dyDescent="0.35">
      <c r="A8357" t="s">
        <v>8378</v>
      </c>
      <c r="B8357" s="4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I8357" s="4" t="str">
        <f t="shared" si="912"/>
        <v>Salad</v>
      </c>
      <c r="J8357" s="6">
        <f t="shared" si="913"/>
        <v>5</v>
      </c>
      <c r="K8357" s="6">
        <f t="shared" si="914"/>
        <v>5</v>
      </c>
      <c r="L8357" s="6">
        <f t="shared" si="911"/>
        <v>25</v>
      </c>
      <c r="M8357" t="str">
        <f t="shared" si="915"/>
        <v>Default mode</v>
      </c>
      <c r="N8357" t="str">
        <f t="shared" si="916"/>
        <v>Takeaway</v>
      </c>
      <c r="O8357" s="8">
        <f t="shared" si="917"/>
        <v>45282</v>
      </c>
    </row>
    <row r="8358" spans="1:15" x14ac:dyDescent="0.35">
      <c r="A8358" t="s">
        <v>8379</v>
      </c>
      <c r="B8358" s="4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I8358" s="4" t="str">
        <f t="shared" si="912"/>
        <v>Coffee</v>
      </c>
      <c r="J8358" s="6">
        <f t="shared" si="913"/>
        <v>2</v>
      </c>
      <c r="K8358" s="6">
        <f t="shared" si="914"/>
        <v>2</v>
      </c>
      <c r="L8358" s="6">
        <f t="shared" si="911"/>
        <v>4</v>
      </c>
      <c r="M8358" t="str">
        <f t="shared" si="915"/>
        <v>Cash</v>
      </c>
      <c r="N8358" t="str">
        <f t="shared" si="916"/>
        <v>Takeaway</v>
      </c>
      <c r="O8358" s="8">
        <f t="shared" si="917"/>
        <v>45131</v>
      </c>
    </row>
    <row r="8359" spans="1:15" x14ac:dyDescent="0.35">
      <c r="A8359" t="s">
        <v>8380</v>
      </c>
      <c r="B8359" s="4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  <c r="I8359" s="4" t="str">
        <f t="shared" si="912"/>
        <v>Coffee</v>
      </c>
      <c r="J8359" s="6">
        <f t="shared" si="913"/>
        <v>1</v>
      </c>
      <c r="K8359" s="6">
        <f t="shared" si="914"/>
        <v>2</v>
      </c>
      <c r="L8359" s="6">
        <f t="shared" si="911"/>
        <v>2</v>
      </c>
      <c r="M8359" t="str">
        <f t="shared" si="915"/>
        <v>Digital Wallet</v>
      </c>
      <c r="N8359" t="str">
        <f t="shared" si="916"/>
        <v>UNKNOWN</v>
      </c>
      <c r="O8359" s="8">
        <f t="shared" si="917"/>
        <v>44963</v>
      </c>
    </row>
    <row r="8360" spans="1:15" x14ac:dyDescent="0.35">
      <c r="A8360" t="s">
        <v>8381</v>
      </c>
      <c r="B8360" s="4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  <c r="I8360" s="4" t="str">
        <f t="shared" si="912"/>
        <v>Coffee</v>
      </c>
      <c r="J8360" s="6">
        <f t="shared" si="913"/>
        <v>5</v>
      </c>
      <c r="K8360" s="6">
        <f t="shared" si="914"/>
        <v>2</v>
      </c>
      <c r="L8360" s="6">
        <f t="shared" si="911"/>
        <v>10</v>
      </c>
      <c r="M8360" t="str">
        <f t="shared" si="915"/>
        <v>Digital Wallet</v>
      </c>
      <c r="N8360" t="str">
        <f t="shared" si="916"/>
        <v>Takeaway</v>
      </c>
      <c r="O8360" s="8">
        <f t="shared" si="917"/>
        <v>45110</v>
      </c>
    </row>
    <row r="8361" spans="1:15" x14ac:dyDescent="0.35">
      <c r="A8361" t="s">
        <v>8382</v>
      </c>
      <c r="B8361" s="4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  <c r="I8361" s="4" t="str">
        <f t="shared" si="912"/>
        <v>Juice</v>
      </c>
      <c r="J8361" s="6">
        <f t="shared" si="913"/>
        <v>1</v>
      </c>
      <c r="K8361" s="6">
        <f t="shared" si="914"/>
        <v>3</v>
      </c>
      <c r="L8361" s="6">
        <f t="shared" si="911"/>
        <v>3</v>
      </c>
      <c r="M8361" t="str">
        <f t="shared" si="915"/>
        <v>Digital Wallet</v>
      </c>
      <c r="N8361" t="str">
        <f t="shared" si="916"/>
        <v>UNKNOWN</v>
      </c>
      <c r="O8361" s="8">
        <f t="shared" si="917"/>
        <v>44988</v>
      </c>
    </row>
    <row r="8362" spans="1:15" x14ac:dyDescent="0.35">
      <c r="A8362" t="s">
        <v>8383</v>
      </c>
      <c r="B8362" s="4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I8362" s="4" t="str">
        <f t="shared" si="912"/>
        <v>UNKNOWN</v>
      </c>
      <c r="J8362" s="6">
        <f t="shared" si="913"/>
        <v>1</v>
      </c>
      <c r="K8362" s="6">
        <f t="shared" si="914"/>
        <v>3</v>
      </c>
      <c r="L8362" s="6">
        <f t="shared" si="911"/>
        <v>3</v>
      </c>
      <c r="M8362" t="str">
        <f t="shared" si="915"/>
        <v>Credit Card</v>
      </c>
      <c r="N8362" t="str">
        <f t="shared" si="916"/>
        <v>Takeaway</v>
      </c>
      <c r="O8362" s="8">
        <f t="shared" si="917"/>
        <v>44980</v>
      </c>
    </row>
    <row r="8363" spans="1:15" x14ac:dyDescent="0.35">
      <c r="A8363" t="s">
        <v>8384</v>
      </c>
      <c r="B8363" s="4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  <c r="I8363" s="4" t="str">
        <f t="shared" si="912"/>
        <v>Coffee</v>
      </c>
      <c r="J8363" s="6">
        <f t="shared" si="913"/>
        <v>5</v>
      </c>
      <c r="K8363" s="6">
        <f t="shared" si="914"/>
        <v>2</v>
      </c>
      <c r="L8363" s="6">
        <f t="shared" si="911"/>
        <v>10</v>
      </c>
      <c r="M8363" t="str">
        <f t="shared" si="915"/>
        <v>Digital Wallet</v>
      </c>
      <c r="N8363" t="str">
        <f t="shared" si="916"/>
        <v>Takeaway</v>
      </c>
      <c r="O8363" s="8">
        <f t="shared" si="917"/>
        <v>45267</v>
      </c>
    </row>
    <row r="8364" spans="1:15" x14ac:dyDescent="0.35">
      <c r="A8364" t="s">
        <v>8385</v>
      </c>
      <c r="B8364" s="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I8364" s="4" t="str">
        <f t="shared" si="912"/>
        <v>Cookie</v>
      </c>
      <c r="J8364" s="6">
        <f t="shared" si="913"/>
        <v>5</v>
      </c>
      <c r="K8364" s="6">
        <f t="shared" si="914"/>
        <v>1</v>
      </c>
      <c r="L8364" s="6">
        <f t="shared" si="911"/>
        <v>5</v>
      </c>
      <c r="M8364" t="str">
        <f t="shared" si="915"/>
        <v>Default mode</v>
      </c>
      <c r="N8364" t="str">
        <f t="shared" si="916"/>
        <v>In-store</v>
      </c>
      <c r="O8364" s="8">
        <f t="shared" si="917"/>
        <v>45175</v>
      </c>
    </row>
    <row r="8365" spans="1:15" x14ac:dyDescent="0.35">
      <c r="A8365" t="s">
        <v>8386</v>
      </c>
      <c r="B8365" s="4" t="s">
        <v>17</v>
      </c>
      <c r="C8365">
        <v>2</v>
      </c>
      <c r="D8365">
        <v>1</v>
      </c>
      <c r="E8365">
        <v>2</v>
      </c>
      <c r="H8365" s="1">
        <v>44975</v>
      </c>
      <c r="I8365" s="4" t="str">
        <f t="shared" si="912"/>
        <v>Cookie</v>
      </c>
      <c r="J8365" s="6">
        <f t="shared" si="913"/>
        <v>2</v>
      </c>
      <c r="K8365" s="6">
        <f t="shared" si="914"/>
        <v>1</v>
      </c>
      <c r="L8365" s="6">
        <f t="shared" si="911"/>
        <v>2</v>
      </c>
      <c r="M8365" t="str">
        <f t="shared" si="915"/>
        <v>Default mode</v>
      </c>
      <c r="N8365" t="str">
        <f t="shared" si="916"/>
        <v>UNKNOWN</v>
      </c>
      <c r="O8365" s="8">
        <f t="shared" si="917"/>
        <v>44975</v>
      </c>
    </row>
    <row r="8366" spans="1:15" x14ac:dyDescent="0.35">
      <c r="A8366" t="s">
        <v>8387</v>
      </c>
      <c r="B8366" s="4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I8366" s="4" t="str">
        <f t="shared" si="912"/>
        <v>Sandwich</v>
      </c>
      <c r="J8366" s="6">
        <f t="shared" si="913"/>
        <v>5</v>
      </c>
      <c r="K8366" s="6">
        <f t="shared" si="914"/>
        <v>4</v>
      </c>
      <c r="L8366" s="6">
        <f t="shared" si="911"/>
        <v>20</v>
      </c>
      <c r="M8366" t="str">
        <f t="shared" si="915"/>
        <v>Default mode</v>
      </c>
      <c r="N8366" t="str">
        <f t="shared" si="916"/>
        <v>In-store</v>
      </c>
      <c r="O8366" s="8">
        <f t="shared" si="917"/>
        <v>45083</v>
      </c>
    </row>
    <row r="8367" spans="1:15" x14ac:dyDescent="0.35">
      <c r="A8367" t="s">
        <v>8388</v>
      </c>
      <c r="B8367" s="4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I8367" s="4" t="str">
        <f t="shared" si="912"/>
        <v>Sandwich</v>
      </c>
      <c r="J8367" s="6">
        <f t="shared" si="913"/>
        <v>1</v>
      </c>
      <c r="K8367" s="6">
        <f t="shared" si="914"/>
        <v>4</v>
      </c>
      <c r="L8367" s="6">
        <f t="shared" si="911"/>
        <v>4</v>
      </c>
      <c r="M8367" t="str">
        <f t="shared" si="915"/>
        <v>Credit Card</v>
      </c>
      <c r="N8367" t="str">
        <f t="shared" si="916"/>
        <v>UNKNOWN</v>
      </c>
      <c r="O8367" s="8">
        <f t="shared" si="917"/>
        <v>45261</v>
      </c>
    </row>
    <row r="8368" spans="1:15" x14ac:dyDescent="0.35">
      <c r="A8368" t="s">
        <v>8389</v>
      </c>
      <c r="B8368" s="4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I8368" s="4" t="str">
        <f t="shared" si="912"/>
        <v>Sandwich</v>
      </c>
      <c r="J8368" s="6">
        <f t="shared" si="913"/>
        <v>5</v>
      </c>
      <c r="K8368" s="6">
        <f t="shared" si="914"/>
        <v>4</v>
      </c>
      <c r="L8368" s="6">
        <f t="shared" si="911"/>
        <v>20</v>
      </c>
      <c r="M8368" t="str">
        <f t="shared" si="915"/>
        <v>Cash</v>
      </c>
      <c r="N8368" t="str">
        <f t="shared" si="916"/>
        <v>UNKNOWN</v>
      </c>
      <c r="O8368" s="8">
        <f t="shared" si="917"/>
        <v>45237</v>
      </c>
    </row>
    <row r="8369" spans="1:15" x14ac:dyDescent="0.35">
      <c r="A8369" t="s">
        <v>8390</v>
      </c>
      <c r="B8369" s="4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  <c r="I8369" s="4" t="str">
        <f t="shared" si="912"/>
        <v>Cake</v>
      </c>
      <c r="J8369" s="6">
        <f t="shared" si="913"/>
        <v>1</v>
      </c>
      <c r="K8369" s="6">
        <f t="shared" si="914"/>
        <v>3</v>
      </c>
      <c r="L8369" s="6">
        <f t="shared" si="911"/>
        <v>3</v>
      </c>
      <c r="M8369" t="str">
        <f t="shared" si="915"/>
        <v>Default mode</v>
      </c>
      <c r="N8369" t="str">
        <f t="shared" si="916"/>
        <v>UNKNOWN</v>
      </c>
      <c r="O8369" s="8">
        <f t="shared" si="917"/>
        <v>44927</v>
      </c>
    </row>
    <row r="8370" spans="1:15" x14ac:dyDescent="0.35">
      <c r="A8370" t="s">
        <v>8391</v>
      </c>
      <c r="B8370" s="4" t="s">
        <v>21</v>
      </c>
      <c r="C8370">
        <v>2</v>
      </c>
      <c r="D8370">
        <v>3</v>
      </c>
      <c r="E8370">
        <v>6</v>
      </c>
      <c r="H8370" s="1">
        <v>45238</v>
      </c>
      <c r="I8370" s="4" t="str">
        <f t="shared" si="912"/>
        <v>UNKNOWN</v>
      </c>
      <c r="J8370" s="6">
        <f t="shared" si="913"/>
        <v>2</v>
      </c>
      <c r="K8370" s="6">
        <f t="shared" si="914"/>
        <v>3</v>
      </c>
      <c r="L8370" s="6">
        <f t="shared" si="911"/>
        <v>6</v>
      </c>
      <c r="M8370" t="str">
        <f t="shared" si="915"/>
        <v>Default mode</v>
      </c>
      <c r="N8370" t="str">
        <f t="shared" si="916"/>
        <v>UNKNOWN</v>
      </c>
      <c r="O8370" s="8">
        <f t="shared" si="917"/>
        <v>45238</v>
      </c>
    </row>
    <row r="8371" spans="1:15" x14ac:dyDescent="0.35">
      <c r="A8371" t="s">
        <v>8392</v>
      </c>
      <c r="B8371" s="4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I8371" s="4" t="str">
        <f t="shared" si="912"/>
        <v>Sandwich</v>
      </c>
      <c r="J8371" s="6">
        <f t="shared" si="913"/>
        <v>3</v>
      </c>
      <c r="K8371" s="6">
        <f t="shared" si="914"/>
        <v>4</v>
      </c>
      <c r="L8371" s="6">
        <f t="shared" si="911"/>
        <v>12</v>
      </c>
      <c r="M8371" t="str">
        <f t="shared" si="915"/>
        <v>Cash</v>
      </c>
      <c r="N8371" t="str">
        <f t="shared" si="916"/>
        <v>In-store</v>
      </c>
      <c r="O8371" s="8">
        <f t="shared" si="917"/>
        <v>45265</v>
      </c>
    </row>
    <row r="8372" spans="1:15" x14ac:dyDescent="0.35">
      <c r="A8372" t="s">
        <v>8393</v>
      </c>
      <c r="B8372" s="4" t="s">
        <v>65</v>
      </c>
      <c r="C8372">
        <v>2</v>
      </c>
      <c r="D8372">
        <v>1.5</v>
      </c>
      <c r="E8372">
        <v>3</v>
      </c>
      <c r="H8372" s="1">
        <v>44956</v>
      </c>
      <c r="I8372" s="4" t="str">
        <f t="shared" si="912"/>
        <v>Tea</v>
      </c>
      <c r="J8372" s="6">
        <f t="shared" si="913"/>
        <v>2</v>
      </c>
      <c r="K8372" s="6">
        <f t="shared" si="914"/>
        <v>1.5</v>
      </c>
      <c r="L8372" s="6">
        <f t="shared" si="911"/>
        <v>3</v>
      </c>
      <c r="M8372" t="str">
        <f t="shared" si="915"/>
        <v>Default mode</v>
      </c>
      <c r="N8372" t="str">
        <f t="shared" si="916"/>
        <v>UNKNOWN</v>
      </c>
      <c r="O8372" s="8">
        <f t="shared" si="917"/>
        <v>44956</v>
      </c>
    </row>
    <row r="8373" spans="1:15" x14ac:dyDescent="0.35">
      <c r="A8373" t="s">
        <v>8394</v>
      </c>
      <c r="B8373" s="4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  <c r="I8373" s="4" t="str">
        <f t="shared" si="912"/>
        <v>Smoothie</v>
      </c>
      <c r="J8373" s="6">
        <f t="shared" si="913"/>
        <v>4</v>
      </c>
      <c r="K8373" s="6">
        <f t="shared" si="914"/>
        <v>4</v>
      </c>
      <c r="L8373" s="6">
        <f t="shared" si="911"/>
        <v>16</v>
      </c>
      <c r="M8373" t="str">
        <f t="shared" si="915"/>
        <v>Digital Wallet</v>
      </c>
      <c r="N8373" t="str">
        <f t="shared" si="916"/>
        <v>UNKNOWN</v>
      </c>
      <c r="O8373" s="8">
        <f t="shared" si="917"/>
        <v>45216</v>
      </c>
    </row>
    <row r="8374" spans="1:15" x14ac:dyDescent="0.35">
      <c r="A8374" t="s">
        <v>8395</v>
      </c>
      <c r="B8374" s="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I8374" s="4" t="str">
        <f t="shared" si="912"/>
        <v>Cake</v>
      </c>
      <c r="J8374" s="6">
        <f t="shared" si="913"/>
        <v>4</v>
      </c>
      <c r="K8374" s="6">
        <f t="shared" si="914"/>
        <v>3</v>
      </c>
      <c r="L8374" s="6">
        <f t="shared" si="911"/>
        <v>12</v>
      </c>
      <c r="M8374" t="str">
        <f t="shared" si="915"/>
        <v>Default mode</v>
      </c>
      <c r="N8374" t="str">
        <f t="shared" si="916"/>
        <v>Takeaway</v>
      </c>
      <c r="O8374" s="8">
        <f t="shared" si="917"/>
        <v>45074</v>
      </c>
    </row>
    <row r="8375" spans="1:15" x14ac:dyDescent="0.35">
      <c r="A8375" t="s">
        <v>8396</v>
      </c>
      <c r="B8375" s="4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I8375" s="4" t="str">
        <f t="shared" si="912"/>
        <v>Juice</v>
      </c>
      <c r="J8375" s="6">
        <f t="shared" si="913"/>
        <v>1</v>
      </c>
      <c r="K8375" s="6">
        <f t="shared" si="914"/>
        <v>3</v>
      </c>
      <c r="L8375" s="6">
        <f t="shared" si="911"/>
        <v>3</v>
      </c>
      <c r="M8375" t="str">
        <f t="shared" si="915"/>
        <v>Credit Card</v>
      </c>
      <c r="N8375" t="str">
        <f t="shared" si="916"/>
        <v>UNKNOWN</v>
      </c>
      <c r="O8375" s="8">
        <f t="shared" si="917"/>
        <v>45067</v>
      </c>
    </row>
    <row r="8376" spans="1:15" x14ac:dyDescent="0.35">
      <c r="A8376" t="s">
        <v>8397</v>
      </c>
      <c r="B8376" s="4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  <c r="I8376" s="4" t="str">
        <f t="shared" si="912"/>
        <v>Juice</v>
      </c>
      <c r="J8376" s="6">
        <f t="shared" si="913"/>
        <v>5</v>
      </c>
      <c r="K8376" s="6">
        <f t="shared" si="914"/>
        <v>3</v>
      </c>
      <c r="L8376" s="6">
        <f t="shared" si="911"/>
        <v>15</v>
      </c>
      <c r="M8376" t="str">
        <f t="shared" si="915"/>
        <v>Credit Card</v>
      </c>
      <c r="N8376" t="str">
        <f t="shared" si="916"/>
        <v>UNKNOWN</v>
      </c>
      <c r="O8376" s="8">
        <f t="shared" si="917"/>
        <v>44989</v>
      </c>
    </row>
    <row r="8377" spans="1:15" x14ac:dyDescent="0.35">
      <c r="A8377" t="s">
        <v>8398</v>
      </c>
      <c r="B8377" s="4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I8377" s="4" t="str">
        <f t="shared" si="912"/>
        <v>Salad</v>
      </c>
      <c r="J8377" s="6">
        <f t="shared" si="913"/>
        <v>3</v>
      </c>
      <c r="K8377" s="6">
        <f t="shared" si="914"/>
        <v>5</v>
      </c>
      <c r="L8377" s="6">
        <f t="shared" si="911"/>
        <v>15</v>
      </c>
      <c r="M8377" t="str">
        <f t="shared" si="915"/>
        <v>Cash</v>
      </c>
      <c r="N8377" t="str">
        <f t="shared" si="916"/>
        <v>Takeaway</v>
      </c>
      <c r="O8377" s="8">
        <f t="shared" si="917"/>
        <v>45290</v>
      </c>
    </row>
    <row r="8378" spans="1:15" x14ac:dyDescent="0.35">
      <c r="A8378" t="s">
        <v>8399</v>
      </c>
      <c r="B8378" s="4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I8378" s="4" t="str">
        <f t="shared" si="912"/>
        <v>UNKNOWN</v>
      </c>
      <c r="J8378" s="6">
        <f t="shared" si="913"/>
        <v>2</v>
      </c>
      <c r="K8378" s="6">
        <f t="shared" si="914"/>
        <v>3</v>
      </c>
      <c r="L8378" s="6">
        <f t="shared" si="911"/>
        <v>6</v>
      </c>
      <c r="M8378" t="str">
        <f t="shared" si="915"/>
        <v>Cash</v>
      </c>
      <c r="N8378" t="str">
        <f t="shared" si="916"/>
        <v>UNKNOWN</v>
      </c>
      <c r="O8378" s="8">
        <f t="shared" si="917"/>
        <v>45030</v>
      </c>
    </row>
    <row r="8379" spans="1:15" x14ac:dyDescent="0.35">
      <c r="A8379" t="s">
        <v>8400</v>
      </c>
      <c r="B8379" s="4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I8379" s="4" t="str">
        <f t="shared" si="912"/>
        <v>Coffee</v>
      </c>
      <c r="J8379" s="6">
        <f t="shared" si="913"/>
        <v>5</v>
      </c>
      <c r="K8379" s="6">
        <f t="shared" si="914"/>
        <v>2</v>
      </c>
      <c r="L8379" s="6">
        <f t="shared" si="911"/>
        <v>10</v>
      </c>
      <c r="M8379" t="str">
        <f t="shared" si="915"/>
        <v>Cash</v>
      </c>
      <c r="N8379" t="str">
        <f t="shared" si="916"/>
        <v>UNKNOWN</v>
      </c>
      <c r="O8379" s="8">
        <f t="shared" si="917"/>
        <v>45192</v>
      </c>
    </row>
    <row r="8380" spans="1:15" x14ac:dyDescent="0.35">
      <c r="A8380" t="s">
        <v>8401</v>
      </c>
      <c r="B8380" s="4" t="s">
        <v>17</v>
      </c>
      <c r="C8380">
        <v>5</v>
      </c>
      <c r="D8380">
        <v>1</v>
      </c>
      <c r="E8380">
        <v>5</v>
      </c>
      <c r="F8380" t="s">
        <v>23</v>
      </c>
      <c r="I8380" s="4" t="str">
        <f t="shared" si="912"/>
        <v>Cookie</v>
      </c>
      <c r="J8380" s="6">
        <f t="shared" si="913"/>
        <v>5</v>
      </c>
      <c r="K8380" s="6">
        <f t="shared" si="914"/>
        <v>1</v>
      </c>
      <c r="L8380" s="6">
        <f t="shared" si="911"/>
        <v>5</v>
      </c>
      <c r="M8380" t="str">
        <f t="shared" si="915"/>
        <v>Digital Wallet</v>
      </c>
      <c r="N8380" t="str">
        <f t="shared" si="916"/>
        <v>UNKNOWN</v>
      </c>
      <c r="O8380" s="8">
        <f t="shared" si="917"/>
        <v>44927</v>
      </c>
    </row>
    <row r="8381" spans="1:15" x14ac:dyDescent="0.35">
      <c r="A8381" t="s">
        <v>8402</v>
      </c>
      <c r="B8381" s="4" t="s">
        <v>20</v>
      </c>
      <c r="C8381">
        <v>4</v>
      </c>
      <c r="D8381">
        <v>5</v>
      </c>
      <c r="F8381" t="s">
        <v>23</v>
      </c>
      <c r="H8381" s="1">
        <v>45126</v>
      </c>
      <c r="I8381" s="4" t="str">
        <f t="shared" si="912"/>
        <v>Salad</v>
      </c>
      <c r="J8381" s="6">
        <f t="shared" si="913"/>
        <v>4</v>
      </c>
      <c r="K8381" s="6">
        <f t="shared" si="914"/>
        <v>5</v>
      </c>
      <c r="L8381" s="6">
        <f t="shared" si="911"/>
        <v>20</v>
      </c>
      <c r="M8381" t="str">
        <f t="shared" si="915"/>
        <v>Digital Wallet</v>
      </c>
      <c r="N8381" t="str">
        <f t="shared" si="916"/>
        <v>UNKNOWN</v>
      </c>
      <c r="O8381" s="8">
        <f t="shared" si="917"/>
        <v>45126</v>
      </c>
    </row>
    <row r="8382" spans="1:15" x14ac:dyDescent="0.35">
      <c r="A8382" t="s">
        <v>8403</v>
      </c>
      <c r="B8382" s="4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I8382" s="4" t="str">
        <f t="shared" si="912"/>
        <v>Salad</v>
      </c>
      <c r="J8382" s="6">
        <f t="shared" si="913"/>
        <v>5</v>
      </c>
      <c r="K8382" s="6">
        <f t="shared" si="914"/>
        <v>0</v>
      </c>
      <c r="L8382" s="6">
        <f t="shared" si="911"/>
        <v>25</v>
      </c>
      <c r="M8382" t="str">
        <f t="shared" si="915"/>
        <v>Cash</v>
      </c>
      <c r="N8382" t="str">
        <f t="shared" si="916"/>
        <v>In-store</v>
      </c>
      <c r="O8382" s="8">
        <f t="shared" si="917"/>
        <v>45173</v>
      </c>
    </row>
    <row r="8383" spans="1:15" x14ac:dyDescent="0.35">
      <c r="A8383" t="s">
        <v>8404</v>
      </c>
      <c r="B8383" s="4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I8383" s="4" t="str">
        <f t="shared" si="912"/>
        <v>Cookie</v>
      </c>
      <c r="J8383" s="6">
        <f t="shared" si="913"/>
        <v>1</v>
      </c>
      <c r="K8383" s="6">
        <f t="shared" si="914"/>
        <v>1</v>
      </c>
      <c r="L8383" s="6">
        <f t="shared" si="911"/>
        <v>1</v>
      </c>
      <c r="M8383" t="str">
        <f t="shared" si="915"/>
        <v>Credit Card</v>
      </c>
      <c r="N8383" t="str">
        <f t="shared" si="916"/>
        <v>UNKNOWN</v>
      </c>
      <c r="O8383" s="8">
        <f t="shared" si="917"/>
        <v>45086</v>
      </c>
    </row>
    <row r="8384" spans="1:15" x14ac:dyDescent="0.35">
      <c r="A8384" t="s">
        <v>8405</v>
      </c>
      <c r="B8384" s="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  <c r="I8384" s="4" t="str">
        <f t="shared" si="912"/>
        <v>Salad</v>
      </c>
      <c r="J8384" s="6">
        <f t="shared" si="913"/>
        <v>2</v>
      </c>
      <c r="K8384" s="6">
        <f t="shared" si="914"/>
        <v>5</v>
      </c>
      <c r="L8384" s="6">
        <f t="shared" si="911"/>
        <v>10</v>
      </c>
      <c r="M8384" t="str">
        <f t="shared" si="915"/>
        <v>UNKNOWN</v>
      </c>
      <c r="N8384" t="str">
        <f t="shared" si="916"/>
        <v>Takeaway</v>
      </c>
      <c r="O8384" s="8">
        <f t="shared" si="917"/>
        <v>45094</v>
      </c>
    </row>
    <row r="8385" spans="1:15" x14ac:dyDescent="0.35">
      <c r="A8385" t="s">
        <v>8406</v>
      </c>
      <c r="B8385" s="4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I8385" s="4" t="str">
        <f t="shared" si="912"/>
        <v>UNKNOWN</v>
      </c>
      <c r="J8385" s="6">
        <f t="shared" si="913"/>
        <v>5</v>
      </c>
      <c r="K8385" s="6">
        <f t="shared" si="914"/>
        <v>1.5</v>
      </c>
      <c r="L8385" s="6">
        <f t="shared" si="911"/>
        <v>7.5</v>
      </c>
      <c r="M8385" t="str">
        <f t="shared" si="915"/>
        <v>Default mode</v>
      </c>
      <c r="N8385" t="str">
        <f t="shared" si="916"/>
        <v>In-store</v>
      </c>
      <c r="O8385" s="8">
        <f t="shared" si="917"/>
        <v>45120</v>
      </c>
    </row>
    <row r="8386" spans="1:15" x14ac:dyDescent="0.35">
      <c r="A8386" t="s">
        <v>8407</v>
      </c>
      <c r="B8386" s="4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I8386" s="4" t="str">
        <f t="shared" si="912"/>
        <v>Juice</v>
      </c>
      <c r="J8386" s="6">
        <f t="shared" si="913"/>
        <v>4</v>
      </c>
      <c r="K8386" s="6">
        <f t="shared" si="914"/>
        <v>3</v>
      </c>
      <c r="L8386" s="6">
        <f t="shared" ref="L8386:L8449" si="918">IF(ISBLANK(E8386),PRODUCT(J8386,K8386),IF(E8386="ERROR",PRODUCT(J8386,K8386),IF(E8386="UNKNOWN",PRODUCT(J8386,K8386),E8386)))</f>
        <v>12</v>
      </c>
      <c r="M8386" t="str">
        <f t="shared" si="915"/>
        <v>Cash</v>
      </c>
      <c r="N8386" t="str">
        <f t="shared" si="916"/>
        <v>In-store</v>
      </c>
      <c r="O8386" s="8">
        <f t="shared" si="917"/>
        <v>45245</v>
      </c>
    </row>
    <row r="8387" spans="1:15" x14ac:dyDescent="0.35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I8387" s="4" t="str">
        <f t="shared" ref="I8387:I8450" si="919">IF(ISBLANK(B8387),"UNKNOWN",IF(B8387="ERROR","Juice",B8387))</f>
        <v>UNKNOWN</v>
      </c>
      <c r="J8387" s="6">
        <f t="shared" ref="J8387:J8450" si="920">IF(ISBLANK(C8387),E8387/D8387,IF(C8387="ERROR",AVERAGE(C8387:C18386),IF(C8387="UNKNOWN",MEDIAN(C8387:C18386),C8387)))</f>
        <v>4</v>
      </c>
      <c r="K8387" s="6">
        <f t="shared" ref="K8387:K8450" si="921">IF(ISBLANK(D8387),0,IF(D8387="ERROR",AVERAGE(D8387:D18386),IF(D8387="UNKNOWN",MEDIAN(D8387:D18386),D8387)))</f>
        <v>2</v>
      </c>
      <c r="L8387" s="6">
        <f t="shared" si="918"/>
        <v>8</v>
      </c>
      <c r="M8387" t="str">
        <f t="shared" ref="M8387:M8450" si="922">IF(ISBLANK(F8387),"Default mode",IF(F8387="ERROR","Cash",F8387))</f>
        <v>Cash</v>
      </c>
      <c r="N8387" t="str">
        <f t="shared" ref="N8387:N8450" si="923">IF(ISBLANK(G8387),"UNKNOWN",IF(G8387="ERROR","Cafe",G8387))</f>
        <v>Takeaway</v>
      </c>
      <c r="O8387" s="8">
        <f t="shared" ref="O8387:O8450" si="924">IF(ISBLANK(H8387),DATE(2023,1,1),IF(H8387="ERROR",DATE(2023,6,1),IF(H8387="UNKNOWN",DATE(2023,1,1),H8387)))</f>
        <v>45016</v>
      </c>
    </row>
    <row r="8388" spans="1:15" x14ac:dyDescent="0.35">
      <c r="A8388" t="s">
        <v>8409</v>
      </c>
      <c r="B8388" s="4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  <c r="I8388" s="4" t="str">
        <f t="shared" si="919"/>
        <v>Smoothie</v>
      </c>
      <c r="J8388" s="6">
        <f t="shared" si="920"/>
        <v>2</v>
      </c>
      <c r="K8388" s="6">
        <f t="shared" si="921"/>
        <v>4</v>
      </c>
      <c r="L8388" s="6">
        <f t="shared" si="918"/>
        <v>8</v>
      </c>
      <c r="M8388" t="str">
        <f t="shared" si="922"/>
        <v>Digital Wallet</v>
      </c>
      <c r="N8388" t="str">
        <f t="shared" si="923"/>
        <v>In-store</v>
      </c>
      <c r="O8388" s="8">
        <f t="shared" si="924"/>
        <v>45009</v>
      </c>
    </row>
    <row r="8389" spans="1:15" x14ac:dyDescent="0.35">
      <c r="A8389" t="s">
        <v>8410</v>
      </c>
      <c r="B8389" s="4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  <c r="I8389" s="4" t="str">
        <f t="shared" si="919"/>
        <v>Juice</v>
      </c>
      <c r="J8389" s="6">
        <f t="shared" si="920"/>
        <v>5</v>
      </c>
      <c r="K8389" s="6">
        <f t="shared" si="921"/>
        <v>3</v>
      </c>
      <c r="L8389" s="6">
        <f t="shared" si="918"/>
        <v>15</v>
      </c>
      <c r="M8389" t="str">
        <f t="shared" si="922"/>
        <v>Digital Wallet</v>
      </c>
      <c r="N8389" t="str">
        <f t="shared" si="923"/>
        <v>UNKNOWN</v>
      </c>
      <c r="O8389" s="8">
        <f t="shared" si="924"/>
        <v>45079</v>
      </c>
    </row>
    <row r="8390" spans="1:15" x14ac:dyDescent="0.35">
      <c r="A8390" t="s">
        <v>8411</v>
      </c>
      <c r="B8390" s="4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  <c r="I8390" s="4" t="str">
        <f t="shared" si="919"/>
        <v>Juice</v>
      </c>
      <c r="J8390" s="6">
        <f t="shared" si="920"/>
        <v>4</v>
      </c>
      <c r="K8390" s="6">
        <f t="shared" si="921"/>
        <v>3</v>
      </c>
      <c r="L8390" s="6">
        <f t="shared" si="918"/>
        <v>12</v>
      </c>
      <c r="M8390" t="str">
        <f t="shared" si="922"/>
        <v>Cash</v>
      </c>
      <c r="N8390" t="str">
        <f t="shared" si="923"/>
        <v>In-store</v>
      </c>
      <c r="O8390" s="8">
        <f t="shared" si="924"/>
        <v>44977</v>
      </c>
    </row>
    <row r="8391" spans="1:15" x14ac:dyDescent="0.35">
      <c r="A8391" t="s">
        <v>8412</v>
      </c>
      <c r="B8391" s="4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I8391" s="4" t="str">
        <f t="shared" si="919"/>
        <v>Juice</v>
      </c>
      <c r="J8391" s="6">
        <f t="shared" si="920"/>
        <v>5</v>
      </c>
      <c r="K8391" s="6">
        <f t="shared" si="921"/>
        <v>3</v>
      </c>
      <c r="L8391" s="6">
        <f t="shared" si="918"/>
        <v>15</v>
      </c>
      <c r="M8391" t="str">
        <f t="shared" si="922"/>
        <v>Cash</v>
      </c>
      <c r="N8391" t="str">
        <f t="shared" si="923"/>
        <v>UNKNOWN</v>
      </c>
      <c r="O8391" s="8">
        <f t="shared" si="924"/>
        <v>45284</v>
      </c>
    </row>
    <row r="8392" spans="1:15" x14ac:dyDescent="0.35">
      <c r="A8392" t="s">
        <v>8413</v>
      </c>
      <c r="B8392" s="4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  <c r="I8392" s="4" t="str">
        <f t="shared" si="919"/>
        <v>Coffee</v>
      </c>
      <c r="J8392" s="6">
        <f t="shared" si="920"/>
        <v>4</v>
      </c>
      <c r="K8392" s="6">
        <f t="shared" si="921"/>
        <v>2</v>
      </c>
      <c r="L8392" s="6">
        <f t="shared" si="918"/>
        <v>8</v>
      </c>
      <c r="M8392" t="str">
        <f t="shared" si="922"/>
        <v>Cash</v>
      </c>
      <c r="N8392" t="str">
        <f t="shared" si="923"/>
        <v>UNKNOWN</v>
      </c>
      <c r="O8392" s="8">
        <f t="shared" si="924"/>
        <v>45170</v>
      </c>
    </row>
    <row r="8393" spans="1:15" x14ac:dyDescent="0.35">
      <c r="A8393" t="s">
        <v>8414</v>
      </c>
      <c r="B8393" s="4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  <c r="I8393" s="4" t="str">
        <f t="shared" si="919"/>
        <v>UNKNOWN</v>
      </c>
      <c r="J8393" s="6">
        <f t="shared" si="920"/>
        <v>3</v>
      </c>
      <c r="K8393" s="6">
        <f t="shared" si="921"/>
        <v>3</v>
      </c>
      <c r="L8393" s="6">
        <f t="shared" si="918"/>
        <v>3</v>
      </c>
      <c r="M8393" t="str">
        <f t="shared" si="922"/>
        <v>Digital Wallet</v>
      </c>
      <c r="N8393" t="str">
        <f t="shared" si="923"/>
        <v>Takeaway</v>
      </c>
      <c r="O8393" s="8">
        <f t="shared" si="924"/>
        <v>45229</v>
      </c>
    </row>
    <row r="8394" spans="1:15" x14ac:dyDescent="0.35">
      <c r="A8394" t="s">
        <v>8415</v>
      </c>
      <c r="B8394" s="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I8394" s="4" t="str">
        <f t="shared" si="919"/>
        <v>UNKNOWN</v>
      </c>
      <c r="J8394" s="6">
        <f t="shared" si="920"/>
        <v>5</v>
      </c>
      <c r="K8394" s="6">
        <f t="shared" si="921"/>
        <v>4</v>
      </c>
      <c r="L8394" s="6">
        <f t="shared" si="918"/>
        <v>20</v>
      </c>
      <c r="M8394" t="str">
        <f t="shared" si="922"/>
        <v>Default mode</v>
      </c>
      <c r="N8394" t="str">
        <f t="shared" si="923"/>
        <v>Takeaway</v>
      </c>
      <c r="O8394" s="8">
        <f t="shared" si="924"/>
        <v>45008</v>
      </c>
    </row>
    <row r="8395" spans="1:15" x14ac:dyDescent="0.35">
      <c r="A8395" t="s">
        <v>8416</v>
      </c>
      <c r="B8395" s="4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I8395" s="4" t="str">
        <f t="shared" si="919"/>
        <v>Juice</v>
      </c>
      <c r="J8395" s="6">
        <f t="shared" si="920"/>
        <v>2</v>
      </c>
      <c r="K8395" s="6">
        <f t="shared" si="921"/>
        <v>3</v>
      </c>
      <c r="L8395" s="6">
        <f t="shared" si="918"/>
        <v>6</v>
      </c>
      <c r="M8395" t="str">
        <f t="shared" si="922"/>
        <v>Default mode</v>
      </c>
      <c r="N8395" t="str">
        <f t="shared" si="923"/>
        <v>Takeaway</v>
      </c>
      <c r="O8395" s="8">
        <f t="shared" si="924"/>
        <v>45112</v>
      </c>
    </row>
    <row r="8396" spans="1:15" x14ac:dyDescent="0.35">
      <c r="A8396" t="s">
        <v>8417</v>
      </c>
      <c r="B8396" s="4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  <c r="I8396" s="4" t="str">
        <f t="shared" si="919"/>
        <v>Cake</v>
      </c>
      <c r="J8396" s="6">
        <f t="shared" si="920"/>
        <v>3</v>
      </c>
      <c r="K8396" s="6">
        <f t="shared" si="921"/>
        <v>3</v>
      </c>
      <c r="L8396" s="6">
        <f t="shared" si="918"/>
        <v>9</v>
      </c>
      <c r="M8396" t="str">
        <f t="shared" si="922"/>
        <v>Digital Wallet</v>
      </c>
      <c r="N8396" t="str">
        <f t="shared" si="923"/>
        <v>UNKNOWN</v>
      </c>
      <c r="O8396" s="8">
        <f t="shared" si="924"/>
        <v>45227</v>
      </c>
    </row>
    <row r="8397" spans="1:15" x14ac:dyDescent="0.35">
      <c r="A8397" t="s">
        <v>8418</v>
      </c>
      <c r="B8397" s="4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  <c r="I8397" s="4" t="str">
        <f t="shared" si="919"/>
        <v>Cookie</v>
      </c>
      <c r="J8397" s="6">
        <f t="shared" si="920"/>
        <v>1</v>
      </c>
      <c r="K8397" s="6">
        <f t="shared" si="921"/>
        <v>1</v>
      </c>
      <c r="L8397" s="6">
        <f t="shared" si="918"/>
        <v>1</v>
      </c>
      <c r="M8397" t="str">
        <f t="shared" si="922"/>
        <v>Digital Wallet</v>
      </c>
      <c r="N8397" t="str">
        <f t="shared" si="923"/>
        <v>Takeaway</v>
      </c>
      <c r="O8397" s="8">
        <f t="shared" si="924"/>
        <v>44927</v>
      </c>
    </row>
    <row r="8398" spans="1:15" x14ac:dyDescent="0.35">
      <c r="A8398" t="s">
        <v>8419</v>
      </c>
      <c r="B8398" s="4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  <c r="I8398" s="4" t="str">
        <f t="shared" si="919"/>
        <v>Sandwich</v>
      </c>
      <c r="J8398" s="6">
        <f t="shared" si="920"/>
        <v>3</v>
      </c>
      <c r="K8398" s="6">
        <f t="shared" si="921"/>
        <v>4</v>
      </c>
      <c r="L8398" s="6">
        <f t="shared" si="918"/>
        <v>12</v>
      </c>
      <c r="M8398" t="str">
        <f t="shared" si="922"/>
        <v>Digital Wallet</v>
      </c>
      <c r="N8398" t="str">
        <f t="shared" si="923"/>
        <v>Takeaway</v>
      </c>
      <c r="O8398" s="8">
        <f t="shared" si="924"/>
        <v>45241</v>
      </c>
    </row>
    <row r="8399" spans="1:15" x14ac:dyDescent="0.35">
      <c r="A8399" t="s">
        <v>8420</v>
      </c>
      <c r="B8399" s="4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  <c r="I8399" s="4" t="str">
        <f t="shared" si="919"/>
        <v>Sandwich</v>
      </c>
      <c r="J8399" s="6">
        <f t="shared" si="920"/>
        <v>1</v>
      </c>
      <c r="K8399" s="6">
        <f t="shared" si="921"/>
        <v>4</v>
      </c>
      <c r="L8399" s="6">
        <f t="shared" si="918"/>
        <v>4</v>
      </c>
      <c r="M8399" t="str">
        <f t="shared" si="922"/>
        <v>Digital Wallet</v>
      </c>
      <c r="N8399" t="str">
        <f t="shared" si="923"/>
        <v>In-store</v>
      </c>
      <c r="O8399" s="8">
        <f t="shared" si="924"/>
        <v>45028</v>
      </c>
    </row>
    <row r="8400" spans="1:15" x14ac:dyDescent="0.35">
      <c r="A8400" t="s">
        <v>8421</v>
      </c>
      <c r="B8400" s="4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I8400" s="4" t="str">
        <f t="shared" si="919"/>
        <v>Sandwich</v>
      </c>
      <c r="J8400" s="6">
        <f t="shared" si="920"/>
        <v>1</v>
      </c>
      <c r="K8400" s="6">
        <f t="shared" si="921"/>
        <v>4</v>
      </c>
      <c r="L8400" s="6">
        <f t="shared" si="918"/>
        <v>4</v>
      </c>
      <c r="M8400" t="str">
        <f t="shared" si="922"/>
        <v>Credit Card</v>
      </c>
      <c r="N8400" t="str">
        <f t="shared" si="923"/>
        <v>In-store</v>
      </c>
      <c r="O8400" s="8">
        <f t="shared" si="924"/>
        <v>44940</v>
      </c>
    </row>
    <row r="8401" spans="1:15" x14ac:dyDescent="0.35">
      <c r="A8401" t="s">
        <v>8422</v>
      </c>
      <c r="B8401" s="4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I8401" s="4" t="str">
        <f t="shared" si="919"/>
        <v>Salad</v>
      </c>
      <c r="J8401" s="6">
        <f t="shared" si="920"/>
        <v>5</v>
      </c>
      <c r="K8401" s="6">
        <f t="shared" si="921"/>
        <v>5</v>
      </c>
      <c r="L8401" s="6">
        <f t="shared" si="918"/>
        <v>25</v>
      </c>
      <c r="M8401" t="str">
        <f t="shared" si="922"/>
        <v>Default mode</v>
      </c>
      <c r="N8401" t="str">
        <f t="shared" si="923"/>
        <v>In-store</v>
      </c>
      <c r="O8401" s="8">
        <f t="shared" si="924"/>
        <v>45107</v>
      </c>
    </row>
    <row r="8402" spans="1:15" x14ac:dyDescent="0.35">
      <c r="A8402" t="s">
        <v>8423</v>
      </c>
      <c r="B8402" s="4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  <c r="I8402" s="4" t="str">
        <f t="shared" si="919"/>
        <v>Tea</v>
      </c>
      <c r="J8402" s="6">
        <f t="shared" si="920"/>
        <v>1</v>
      </c>
      <c r="K8402" s="6">
        <f t="shared" si="921"/>
        <v>1.5</v>
      </c>
      <c r="L8402" s="6">
        <f t="shared" si="918"/>
        <v>1.5</v>
      </c>
      <c r="M8402" t="str">
        <f t="shared" si="922"/>
        <v>Digital Wallet</v>
      </c>
      <c r="N8402" t="str">
        <f t="shared" si="923"/>
        <v>Takeaway</v>
      </c>
      <c r="O8402" s="8">
        <f t="shared" si="924"/>
        <v>44938</v>
      </c>
    </row>
    <row r="8403" spans="1:15" x14ac:dyDescent="0.35">
      <c r="A8403" t="s">
        <v>8424</v>
      </c>
      <c r="B8403" s="4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  <c r="I8403" s="4" t="str">
        <f t="shared" si="919"/>
        <v>Smoothie</v>
      </c>
      <c r="J8403" s="6">
        <f t="shared" si="920"/>
        <v>4</v>
      </c>
      <c r="K8403" s="6">
        <f t="shared" si="921"/>
        <v>3.1009234828496042</v>
      </c>
      <c r="L8403" s="6">
        <f t="shared" si="918"/>
        <v>16</v>
      </c>
      <c r="M8403" t="str">
        <f t="shared" si="922"/>
        <v>Credit Card</v>
      </c>
      <c r="N8403" t="str">
        <f t="shared" si="923"/>
        <v>UNKNOWN</v>
      </c>
      <c r="O8403" s="8">
        <f t="shared" si="924"/>
        <v>45206</v>
      </c>
    </row>
    <row r="8404" spans="1:15" x14ac:dyDescent="0.35">
      <c r="A8404" t="s">
        <v>8425</v>
      </c>
      <c r="B8404" s="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  <c r="I8404" s="4" t="str">
        <f t="shared" si="919"/>
        <v>Sandwich</v>
      </c>
      <c r="J8404" s="6">
        <f t="shared" si="920"/>
        <v>2</v>
      </c>
      <c r="K8404" s="6">
        <f t="shared" si="921"/>
        <v>4</v>
      </c>
      <c r="L8404" s="6">
        <f t="shared" si="918"/>
        <v>8</v>
      </c>
      <c r="M8404" t="str">
        <f t="shared" si="922"/>
        <v>UNKNOWN</v>
      </c>
      <c r="N8404" t="str">
        <f t="shared" si="923"/>
        <v>Takeaway</v>
      </c>
      <c r="O8404" s="8">
        <f t="shared" si="924"/>
        <v>45160</v>
      </c>
    </row>
    <row r="8405" spans="1:15" x14ac:dyDescent="0.35">
      <c r="A8405" t="s">
        <v>8426</v>
      </c>
      <c r="B8405" s="4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  <c r="I8405" s="4" t="str">
        <f t="shared" si="919"/>
        <v>Coffee</v>
      </c>
      <c r="J8405" s="6">
        <f t="shared" si="920"/>
        <v>2</v>
      </c>
      <c r="K8405" s="6">
        <f t="shared" si="921"/>
        <v>3.1003300330033001</v>
      </c>
      <c r="L8405" s="6">
        <f t="shared" si="918"/>
        <v>4</v>
      </c>
      <c r="M8405" t="str">
        <f t="shared" si="922"/>
        <v>Cash</v>
      </c>
      <c r="N8405" t="str">
        <f t="shared" si="923"/>
        <v>Takeaway</v>
      </c>
      <c r="O8405" s="8">
        <f t="shared" si="924"/>
        <v>45148</v>
      </c>
    </row>
    <row r="8406" spans="1:15" x14ac:dyDescent="0.35">
      <c r="A8406" t="s">
        <v>8427</v>
      </c>
      <c r="B8406" s="4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I8406" s="4" t="str">
        <f t="shared" si="919"/>
        <v>Tea</v>
      </c>
      <c r="J8406" s="6">
        <f t="shared" si="920"/>
        <v>3</v>
      </c>
      <c r="K8406" s="6">
        <f t="shared" si="921"/>
        <v>1.5</v>
      </c>
      <c r="L8406" s="6">
        <f t="shared" si="918"/>
        <v>4.5</v>
      </c>
      <c r="M8406" t="str">
        <f t="shared" si="922"/>
        <v>Default mode</v>
      </c>
      <c r="N8406" t="str">
        <f t="shared" si="923"/>
        <v>In-store</v>
      </c>
      <c r="O8406" s="8">
        <f t="shared" si="924"/>
        <v>45031</v>
      </c>
    </row>
    <row r="8407" spans="1:15" x14ac:dyDescent="0.35">
      <c r="A8407" t="s">
        <v>8428</v>
      </c>
      <c r="B8407" s="4" t="s">
        <v>9</v>
      </c>
      <c r="C8407">
        <v>5</v>
      </c>
      <c r="D8407">
        <v>2</v>
      </c>
      <c r="E8407">
        <v>10</v>
      </c>
      <c r="G8407" t="s">
        <v>15</v>
      </c>
      <c r="I8407" s="4" t="str">
        <f t="shared" si="919"/>
        <v>Coffee</v>
      </c>
      <c r="J8407" s="6">
        <f t="shared" si="920"/>
        <v>5</v>
      </c>
      <c r="K8407" s="6">
        <f t="shared" si="921"/>
        <v>2</v>
      </c>
      <c r="L8407" s="6">
        <f t="shared" si="918"/>
        <v>10</v>
      </c>
      <c r="M8407" t="str">
        <f t="shared" si="922"/>
        <v>Default mode</v>
      </c>
      <c r="N8407" t="str">
        <f t="shared" si="923"/>
        <v>In-store</v>
      </c>
      <c r="O8407" s="8">
        <f t="shared" si="924"/>
        <v>44927</v>
      </c>
    </row>
    <row r="8408" spans="1:15" x14ac:dyDescent="0.35">
      <c r="A8408" t="s">
        <v>8429</v>
      </c>
      <c r="B8408" s="4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I8408" s="4" t="str">
        <f t="shared" si="919"/>
        <v>Juice</v>
      </c>
      <c r="J8408" s="6">
        <f t="shared" si="920"/>
        <v>2</v>
      </c>
      <c r="K8408" s="6">
        <f t="shared" si="921"/>
        <v>3</v>
      </c>
      <c r="L8408" s="6">
        <f t="shared" si="918"/>
        <v>6</v>
      </c>
      <c r="M8408" t="str">
        <f t="shared" si="922"/>
        <v>Credit Card</v>
      </c>
      <c r="N8408" t="str">
        <f t="shared" si="923"/>
        <v>Takeaway</v>
      </c>
      <c r="O8408" s="8">
        <f t="shared" si="924"/>
        <v>45209</v>
      </c>
    </row>
    <row r="8409" spans="1:15" x14ac:dyDescent="0.35">
      <c r="A8409" t="s">
        <v>8430</v>
      </c>
      <c r="B8409" s="4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  <c r="I8409" s="4" t="str">
        <f t="shared" si="919"/>
        <v>UNKNOWN</v>
      </c>
      <c r="J8409" s="6">
        <f t="shared" si="920"/>
        <v>5</v>
      </c>
      <c r="K8409" s="6">
        <f t="shared" si="921"/>
        <v>4</v>
      </c>
      <c r="L8409" s="6">
        <f t="shared" si="918"/>
        <v>20</v>
      </c>
      <c r="M8409" t="str">
        <f t="shared" si="922"/>
        <v>Digital Wallet</v>
      </c>
      <c r="N8409" t="str">
        <f t="shared" si="923"/>
        <v>UNKNOWN</v>
      </c>
      <c r="O8409" s="8">
        <f t="shared" si="924"/>
        <v>44971</v>
      </c>
    </row>
    <row r="8410" spans="1:15" x14ac:dyDescent="0.35">
      <c r="A8410" t="s">
        <v>8431</v>
      </c>
      <c r="B8410" s="4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  <c r="I8410" s="4" t="str">
        <f t="shared" si="919"/>
        <v>Smoothie</v>
      </c>
      <c r="J8410" s="6">
        <f t="shared" si="920"/>
        <v>4</v>
      </c>
      <c r="K8410" s="6">
        <f t="shared" si="921"/>
        <v>4</v>
      </c>
      <c r="L8410" s="6">
        <f t="shared" si="918"/>
        <v>16</v>
      </c>
      <c r="M8410" t="str">
        <f t="shared" si="922"/>
        <v>Default mode</v>
      </c>
      <c r="N8410" t="str">
        <f t="shared" si="923"/>
        <v>Cafe</v>
      </c>
      <c r="O8410" s="8">
        <f t="shared" si="924"/>
        <v>45173</v>
      </c>
    </row>
    <row r="8411" spans="1:15" x14ac:dyDescent="0.35">
      <c r="A8411" t="s">
        <v>8432</v>
      </c>
      <c r="B8411" s="4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I8411" s="4" t="str">
        <f t="shared" si="919"/>
        <v>Coffee</v>
      </c>
      <c r="J8411" s="6">
        <f t="shared" si="920"/>
        <v>5</v>
      </c>
      <c r="K8411" s="6">
        <f t="shared" si="921"/>
        <v>2</v>
      </c>
      <c r="L8411" s="6">
        <f t="shared" si="918"/>
        <v>10</v>
      </c>
      <c r="M8411" t="str">
        <f t="shared" si="922"/>
        <v>Default mode</v>
      </c>
      <c r="N8411" t="str">
        <f t="shared" si="923"/>
        <v>In-store</v>
      </c>
      <c r="O8411" s="8">
        <f t="shared" si="924"/>
        <v>45097</v>
      </c>
    </row>
    <row r="8412" spans="1:15" x14ac:dyDescent="0.35">
      <c r="A8412" t="s">
        <v>8433</v>
      </c>
      <c r="B8412" s="4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I8412" s="4" t="str">
        <f t="shared" si="919"/>
        <v>Cookie</v>
      </c>
      <c r="J8412" s="6">
        <f t="shared" si="920"/>
        <v>2</v>
      </c>
      <c r="K8412" s="6">
        <f t="shared" si="921"/>
        <v>1</v>
      </c>
      <c r="L8412" s="6">
        <f t="shared" si="918"/>
        <v>2</v>
      </c>
      <c r="M8412" t="str">
        <f t="shared" si="922"/>
        <v>Cash</v>
      </c>
      <c r="N8412" t="str">
        <f t="shared" si="923"/>
        <v>In-store</v>
      </c>
      <c r="O8412" s="8">
        <f t="shared" si="924"/>
        <v>45229</v>
      </c>
    </row>
    <row r="8413" spans="1:15" x14ac:dyDescent="0.35">
      <c r="A8413" t="s">
        <v>8434</v>
      </c>
      <c r="B8413" s="4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I8413" s="4" t="str">
        <f t="shared" si="919"/>
        <v>Sandwich</v>
      </c>
      <c r="J8413" s="6">
        <f t="shared" si="920"/>
        <v>4</v>
      </c>
      <c r="K8413" s="6">
        <f t="shared" si="921"/>
        <v>4</v>
      </c>
      <c r="L8413" s="6">
        <f t="shared" si="918"/>
        <v>16</v>
      </c>
      <c r="M8413" t="str">
        <f t="shared" si="922"/>
        <v>Default mode</v>
      </c>
      <c r="N8413" t="str">
        <f t="shared" si="923"/>
        <v>Takeaway</v>
      </c>
      <c r="O8413" s="8">
        <f t="shared" si="924"/>
        <v>45114</v>
      </c>
    </row>
    <row r="8414" spans="1:15" x14ac:dyDescent="0.35">
      <c r="A8414" t="s">
        <v>8435</v>
      </c>
      <c r="B8414" s="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I8414" s="4" t="str">
        <f t="shared" si="919"/>
        <v>Coffee</v>
      </c>
      <c r="J8414" s="6">
        <f t="shared" si="920"/>
        <v>2</v>
      </c>
      <c r="K8414" s="6">
        <f t="shared" si="921"/>
        <v>2</v>
      </c>
      <c r="L8414" s="6">
        <f t="shared" si="918"/>
        <v>4</v>
      </c>
      <c r="M8414" t="str">
        <f t="shared" si="922"/>
        <v>Credit Card</v>
      </c>
      <c r="N8414" t="str">
        <f t="shared" si="923"/>
        <v>In-store</v>
      </c>
      <c r="O8414" s="8">
        <f t="shared" si="924"/>
        <v>45220</v>
      </c>
    </row>
    <row r="8415" spans="1:15" x14ac:dyDescent="0.35">
      <c r="A8415" t="s">
        <v>8436</v>
      </c>
      <c r="B8415" s="4" t="s">
        <v>28</v>
      </c>
      <c r="C8415">
        <v>3</v>
      </c>
      <c r="D8415">
        <v>4</v>
      </c>
      <c r="E8415">
        <v>12</v>
      </c>
      <c r="H8415" s="1">
        <v>45202</v>
      </c>
      <c r="I8415" s="4" t="str">
        <f t="shared" si="919"/>
        <v>Sandwich</v>
      </c>
      <c r="J8415" s="6">
        <f t="shared" si="920"/>
        <v>3</v>
      </c>
      <c r="K8415" s="6">
        <f t="shared" si="921"/>
        <v>4</v>
      </c>
      <c r="L8415" s="6">
        <f t="shared" si="918"/>
        <v>12</v>
      </c>
      <c r="M8415" t="str">
        <f t="shared" si="922"/>
        <v>Default mode</v>
      </c>
      <c r="N8415" t="str">
        <f t="shared" si="923"/>
        <v>UNKNOWN</v>
      </c>
      <c r="O8415" s="8">
        <f t="shared" si="924"/>
        <v>45202</v>
      </c>
    </row>
    <row r="8416" spans="1:15" x14ac:dyDescent="0.35">
      <c r="A8416" t="s">
        <v>8437</v>
      </c>
      <c r="B8416" s="4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I8416" s="4" t="str">
        <f t="shared" si="919"/>
        <v>Tea</v>
      </c>
      <c r="J8416" s="6">
        <f t="shared" si="920"/>
        <v>2</v>
      </c>
      <c r="K8416" s="6">
        <f t="shared" si="921"/>
        <v>1.5</v>
      </c>
      <c r="L8416" s="6">
        <f t="shared" si="918"/>
        <v>3</v>
      </c>
      <c r="M8416" t="str">
        <f t="shared" si="922"/>
        <v>Credit Card</v>
      </c>
      <c r="N8416" t="str">
        <f t="shared" si="923"/>
        <v>In-store</v>
      </c>
      <c r="O8416" s="8">
        <f t="shared" si="924"/>
        <v>45051</v>
      </c>
    </row>
    <row r="8417" spans="1:15" x14ac:dyDescent="0.35">
      <c r="A8417" t="s">
        <v>8438</v>
      </c>
      <c r="B8417" s="4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I8417" s="4" t="str">
        <f t="shared" si="919"/>
        <v>Cake</v>
      </c>
      <c r="J8417" s="6">
        <f t="shared" si="920"/>
        <v>3.0651162790697675</v>
      </c>
      <c r="K8417" s="6">
        <f t="shared" si="921"/>
        <v>3</v>
      </c>
      <c r="L8417" s="6">
        <f t="shared" si="918"/>
        <v>6</v>
      </c>
      <c r="M8417" t="str">
        <f t="shared" si="922"/>
        <v>Cash</v>
      </c>
      <c r="N8417" t="str">
        <f t="shared" si="923"/>
        <v>In-store</v>
      </c>
      <c r="O8417" s="8">
        <f t="shared" si="924"/>
        <v>45190</v>
      </c>
    </row>
    <row r="8418" spans="1:15" x14ac:dyDescent="0.35">
      <c r="A8418" t="s">
        <v>8439</v>
      </c>
      <c r="B8418" s="4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  <c r="I8418" s="4" t="str">
        <f t="shared" si="919"/>
        <v>Cake</v>
      </c>
      <c r="J8418" s="6">
        <f t="shared" si="920"/>
        <v>5</v>
      </c>
      <c r="K8418" s="6">
        <f t="shared" si="921"/>
        <v>3</v>
      </c>
      <c r="L8418" s="6">
        <f t="shared" si="918"/>
        <v>15</v>
      </c>
      <c r="M8418" t="str">
        <f t="shared" si="922"/>
        <v>Digital Wallet</v>
      </c>
      <c r="N8418" t="str">
        <f t="shared" si="923"/>
        <v>In-store</v>
      </c>
      <c r="O8418" s="8">
        <f t="shared" si="924"/>
        <v>45184</v>
      </c>
    </row>
    <row r="8419" spans="1:15" x14ac:dyDescent="0.35">
      <c r="A8419" t="s">
        <v>8440</v>
      </c>
      <c r="B8419" s="4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  <c r="I8419" s="4" t="str">
        <f t="shared" si="919"/>
        <v>Tea</v>
      </c>
      <c r="J8419" s="6">
        <f t="shared" si="920"/>
        <v>3</v>
      </c>
      <c r="K8419" s="6">
        <f t="shared" si="921"/>
        <v>3</v>
      </c>
      <c r="L8419" s="6">
        <f t="shared" si="918"/>
        <v>4.5</v>
      </c>
      <c r="M8419" t="str">
        <f t="shared" si="922"/>
        <v>Cash</v>
      </c>
      <c r="N8419" t="str">
        <f t="shared" si="923"/>
        <v>In-store</v>
      </c>
      <c r="O8419" s="8">
        <f t="shared" si="924"/>
        <v>45207</v>
      </c>
    </row>
    <row r="8420" spans="1:15" x14ac:dyDescent="0.35">
      <c r="A8420" t="s">
        <v>8441</v>
      </c>
      <c r="B8420" s="4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I8420" s="4" t="str">
        <f t="shared" si="919"/>
        <v>Sandwich</v>
      </c>
      <c r="J8420" s="6">
        <f t="shared" si="920"/>
        <v>3</v>
      </c>
      <c r="K8420" s="6">
        <f t="shared" si="921"/>
        <v>4</v>
      </c>
      <c r="L8420" s="6">
        <f t="shared" si="918"/>
        <v>12</v>
      </c>
      <c r="M8420" t="str">
        <f t="shared" si="922"/>
        <v>Default mode</v>
      </c>
      <c r="N8420" t="str">
        <f t="shared" si="923"/>
        <v>Takeaway</v>
      </c>
      <c r="O8420" s="8">
        <f t="shared" si="924"/>
        <v>45230</v>
      </c>
    </row>
    <row r="8421" spans="1:15" x14ac:dyDescent="0.35">
      <c r="A8421" t="s">
        <v>8442</v>
      </c>
      <c r="B8421" s="4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I8421" s="4" t="str">
        <f t="shared" si="919"/>
        <v>Coffee</v>
      </c>
      <c r="J8421" s="6">
        <f t="shared" si="920"/>
        <v>1</v>
      </c>
      <c r="K8421" s="6">
        <f t="shared" si="921"/>
        <v>2</v>
      </c>
      <c r="L8421" s="6">
        <f t="shared" si="918"/>
        <v>2</v>
      </c>
      <c r="M8421" t="str">
        <f t="shared" si="922"/>
        <v>Cash</v>
      </c>
      <c r="N8421" t="str">
        <f t="shared" si="923"/>
        <v>In-store</v>
      </c>
      <c r="O8421" s="8">
        <f t="shared" si="924"/>
        <v>45123</v>
      </c>
    </row>
    <row r="8422" spans="1:15" x14ac:dyDescent="0.35">
      <c r="A8422" t="s">
        <v>8443</v>
      </c>
      <c r="B8422" s="4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I8422" s="4" t="str">
        <f t="shared" si="919"/>
        <v>Juice</v>
      </c>
      <c r="J8422" s="6">
        <f t="shared" si="920"/>
        <v>4</v>
      </c>
      <c r="K8422" s="6">
        <f t="shared" si="921"/>
        <v>3</v>
      </c>
      <c r="L8422" s="6">
        <f t="shared" si="918"/>
        <v>12</v>
      </c>
      <c r="M8422" t="str">
        <f t="shared" si="922"/>
        <v>Credit Card</v>
      </c>
      <c r="N8422" t="str">
        <f t="shared" si="923"/>
        <v>In-store</v>
      </c>
      <c r="O8422" s="8">
        <f t="shared" si="924"/>
        <v>45149</v>
      </c>
    </row>
    <row r="8423" spans="1:15" x14ac:dyDescent="0.35">
      <c r="A8423" t="s">
        <v>8444</v>
      </c>
      <c r="B8423" s="4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  <c r="I8423" s="4" t="str">
        <f t="shared" si="919"/>
        <v>Sandwich</v>
      </c>
      <c r="J8423" s="6">
        <f t="shared" si="920"/>
        <v>4</v>
      </c>
      <c r="K8423" s="6">
        <f t="shared" si="921"/>
        <v>4</v>
      </c>
      <c r="L8423" s="6">
        <f t="shared" si="918"/>
        <v>16</v>
      </c>
      <c r="M8423" t="str">
        <f t="shared" si="922"/>
        <v>Digital Wallet</v>
      </c>
      <c r="N8423" t="str">
        <f t="shared" si="923"/>
        <v>In-store</v>
      </c>
      <c r="O8423" s="8">
        <f t="shared" si="924"/>
        <v>45091</v>
      </c>
    </row>
    <row r="8424" spans="1:15" x14ac:dyDescent="0.35">
      <c r="A8424" t="s">
        <v>8445</v>
      </c>
      <c r="B8424" s="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I8424" s="4" t="str">
        <f t="shared" si="919"/>
        <v>Juice</v>
      </c>
      <c r="J8424" s="6">
        <f t="shared" si="920"/>
        <v>2</v>
      </c>
      <c r="K8424" s="6">
        <f t="shared" si="921"/>
        <v>3</v>
      </c>
      <c r="L8424" s="6">
        <f t="shared" si="918"/>
        <v>6</v>
      </c>
      <c r="M8424" t="str">
        <f t="shared" si="922"/>
        <v>Cash</v>
      </c>
      <c r="N8424" t="str">
        <f t="shared" si="923"/>
        <v>Takeaway</v>
      </c>
      <c r="O8424" s="8">
        <f t="shared" si="924"/>
        <v>44983</v>
      </c>
    </row>
    <row r="8425" spans="1:15" x14ac:dyDescent="0.35">
      <c r="A8425" t="s">
        <v>8446</v>
      </c>
      <c r="B8425" s="4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I8425" s="4" t="str">
        <f t="shared" si="919"/>
        <v>Juice</v>
      </c>
      <c r="J8425" s="6">
        <f t="shared" si="920"/>
        <v>2</v>
      </c>
      <c r="K8425" s="6">
        <f t="shared" si="921"/>
        <v>3</v>
      </c>
      <c r="L8425" s="6">
        <f t="shared" si="918"/>
        <v>6</v>
      </c>
      <c r="M8425" t="str">
        <f t="shared" si="922"/>
        <v>Cash</v>
      </c>
      <c r="N8425" t="str">
        <f t="shared" si="923"/>
        <v>In-store</v>
      </c>
      <c r="O8425" s="8">
        <f t="shared" si="924"/>
        <v>45256</v>
      </c>
    </row>
    <row r="8426" spans="1:15" x14ac:dyDescent="0.35">
      <c r="A8426" t="s">
        <v>8447</v>
      </c>
      <c r="B8426" s="4" t="s">
        <v>25</v>
      </c>
      <c r="C8426">
        <v>3</v>
      </c>
      <c r="D8426">
        <v>4</v>
      </c>
      <c r="E8426">
        <v>12</v>
      </c>
      <c r="H8426" s="1">
        <v>45168</v>
      </c>
      <c r="I8426" s="4" t="str">
        <f t="shared" si="919"/>
        <v>Smoothie</v>
      </c>
      <c r="J8426" s="6">
        <f t="shared" si="920"/>
        <v>3</v>
      </c>
      <c r="K8426" s="6">
        <f t="shared" si="921"/>
        <v>4</v>
      </c>
      <c r="L8426" s="6">
        <f t="shared" si="918"/>
        <v>12</v>
      </c>
      <c r="M8426" t="str">
        <f t="shared" si="922"/>
        <v>Default mode</v>
      </c>
      <c r="N8426" t="str">
        <f t="shared" si="923"/>
        <v>UNKNOWN</v>
      </c>
      <c r="O8426" s="8">
        <f t="shared" si="924"/>
        <v>45168</v>
      </c>
    </row>
    <row r="8427" spans="1:15" x14ac:dyDescent="0.35">
      <c r="A8427" t="s">
        <v>8448</v>
      </c>
      <c r="B8427" s="4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  <c r="I8427" s="4" t="str">
        <f t="shared" si="919"/>
        <v>Cookie</v>
      </c>
      <c r="J8427" s="6">
        <f t="shared" si="920"/>
        <v>2</v>
      </c>
      <c r="K8427" s="6">
        <f t="shared" si="921"/>
        <v>1</v>
      </c>
      <c r="L8427" s="6">
        <f t="shared" si="918"/>
        <v>2</v>
      </c>
      <c r="M8427" t="str">
        <f t="shared" si="922"/>
        <v>Digital Wallet</v>
      </c>
      <c r="N8427" t="str">
        <f t="shared" si="923"/>
        <v>In-store</v>
      </c>
      <c r="O8427" s="8">
        <f t="shared" si="924"/>
        <v>45103</v>
      </c>
    </row>
    <row r="8428" spans="1:15" x14ac:dyDescent="0.35">
      <c r="A8428" t="s">
        <v>8449</v>
      </c>
      <c r="B8428" s="4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I8428" s="4" t="str">
        <f t="shared" si="919"/>
        <v>Cake</v>
      </c>
      <c r="J8428" s="6">
        <f t="shared" si="920"/>
        <v>3</v>
      </c>
      <c r="K8428" s="6">
        <f t="shared" si="921"/>
        <v>3</v>
      </c>
      <c r="L8428" s="6">
        <f t="shared" si="918"/>
        <v>9</v>
      </c>
      <c r="M8428" t="str">
        <f t="shared" si="922"/>
        <v>Cash</v>
      </c>
      <c r="N8428" t="str">
        <f t="shared" si="923"/>
        <v>Takeaway</v>
      </c>
      <c r="O8428" s="8">
        <f t="shared" si="924"/>
        <v>45212</v>
      </c>
    </row>
    <row r="8429" spans="1:15" x14ac:dyDescent="0.35">
      <c r="A8429" t="s">
        <v>8450</v>
      </c>
      <c r="B8429" s="4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I8429" s="4" t="str">
        <f t="shared" si="919"/>
        <v>Smoothie</v>
      </c>
      <c r="J8429" s="6">
        <f t="shared" si="920"/>
        <v>5</v>
      </c>
      <c r="K8429" s="6">
        <f t="shared" si="921"/>
        <v>4</v>
      </c>
      <c r="L8429" s="6">
        <f t="shared" si="918"/>
        <v>20</v>
      </c>
      <c r="M8429" t="str">
        <f t="shared" si="922"/>
        <v>Cash</v>
      </c>
      <c r="N8429" t="str">
        <f t="shared" si="923"/>
        <v>Takeaway</v>
      </c>
      <c r="O8429" s="8">
        <f t="shared" si="924"/>
        <v>45060</v>
      </c>
    </row>
    <row r="8430" spans="1:15" x14ac:dyDescent="0.35">
      <c r="A8430" t="s">
        <v>8451</v>
      </c>
      <c r="B8430" s="4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I8430" s="4" t="str">
        <f t="shared" si="919"/>
        <v>Juice</v>
      </c>
      <c r="J8430" s="6">
        <f t="shared" si="920"/>
        <v>3</v>
      </c>
      <c r="K8430" s="6">
        <f t="shared" si="921"/>
        <v>3</v>
      </c>
      <c r="L8430" s="6">
        <f t="shared" si="918"/>
        <v>9</v>
      </c>
      <c r="M8430" t="str">
        <f t="shared" si="922"/>
        <v>Default mode</v>
      </c>
      <c r="N8430" t="str">
        <f t="shared" si="923"/>
        <v>Takeaway</v>
      </c>
      <c r="O8430" s="8">
        <f t="shared" si="924"/>
        <v>45154</v>
      </c>
    </row>
    <row r="8431" spans="1:15" x14ac:dyDescent="0.35">
      <c r="A8431" t="s">
        <v>8452</v>
      </c>
      <c r="B8431" s="4" t="s">
        <v>17</v>
      </c>
      <c r="C8431">
        <v>4</v>
      </c>
      <c r="D8431" t="s">
        <v>21</v>
      </c>
      <c r="E8431">
        <v>4</v>
      </c>
      <c r="H8431" s="1">
        <v>45096</v>
      </c>
      <c r="I8431" s="4" t="str">
        <f t="shared" si="919"/>
        <v>Cookie</v>
      </c>
      <c r="J8431" s="6">
        <f t="shared" si="920"/>
        <v>4</v>
      </c>
      <c r="K8431" s="6">
        <f t="shared" si="921"/>
        <v>3</v>
      </c>
      <c r="L8431" s="6">
        <f t="shared" si="918"/>
        <v>4</v>
      </c>
      <c r="M8431" t="str">
        <f t="shared" si="922"/>
        <v>Default mode</v>
      </c>
      <c r="N8431" t="str">
        <f t="shared" si="923"/>
        <v>UNKNOWN</v>
      </c>
      <c r="O8431" s="8">
        <f t="shared" si="924"/>
        <v>45096</v>
      </c>
    </row>
    <row r="8432" spans="1:15" x14ac:dyDescent="0.35">
      <c r="A8432" t="s">
        <v>8453</v>
      </c>
      <c r="B8432" s="4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  <c r="I8432" s="4" t="str">
        <f t="shared" si="919"/>
        <v>Coffee</v>
      </c>
      <c r="J8432" s="6">
        <f t="shared" si="920"/>
        <v>3</v>
      </c>
      <c r="K8432" s="6">
        <f t="shared" si="921"/>
        <v>2</v>
      </c>
      <c r="L8432" s="6">
        <f t="shared" si="918"/>
        <v>6</v>
      </c>
      <c r="M8432" t="str">
        <f t="shared" si="922"/>
        <v>Digital Wallet</v>
      </c>
      <c r="N8432" t="str">
        <f t="shared" si="923"/>
        <v>UNKNOWN</v>
      </c>
      <c r="O8432" s="8">
        <f t="shared" si="924"/>
        <v>45074</v>
      </c>
    </row>
    <row r="8433" spans="1:15" x14ac:dyDescent="0.35">
      <c r="A8433" t="s">
        <v>8454</v>
      </c>
      <c r="B8433" s="4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I8433" s="4" t="str">
        <f t="shared" si="919"/>
        <v>Smoothie</v>
      </c>
      <c r="J8433" s="6">
        <f t="shared" si="920"/>
        <v>2</v>
      </c>
      <c r="K8433" s="6">
        <f t="shared" si="921"/>
        <v>4</v>
      </c>
      <c r="L8433" s="6">
        <f t="shared" si="918"/>
        <v>8</v>
      </c>
      <c r="M8433" t="str">
        <f t="shared" si="922"/>
        <v>Credit Card</v>
      </c>
      <c r="N8433" t="str">
        <f t="shared" si="923"/>
        <v>UNKNOWN</v>
      </c>
      <c r="O8433" s="8">
        <f t="shared" si="924"/>
        <v>44934</v>
      </c>
    </row>
    <row r="8434" spans="1:15" x14ac:dyDescent="0.35">
      <c r="A8434" t="s">
        <v>8455</v>
      </c>
      <c r="B8434" s="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  <c r="I8434" s="4" t="str">
        <f t="shared" si="919"/>
        <v>Salad</v>
      </c>
      <c r="J8434" s="6">
        <f t="shared" si="920"/>
        <v>1</v>
      </c>
      <c r="K8434" s="6">
        <f t="shared" si="921"/>
        <v>5</v>
      </c>
      <c r="L8434" s="6">
        <f t="shared" si="918"/>
        <v>5</v>
      </c>
      <c r="M8434" t="str">
        <f t="shared" si="922"/>
        <v>Cash</v>
      </c>
      <c r="N8434" t="str">
        <f t="shared" si="923"/>
        <v>Takeaway</v>
      </c>
      <c r="O8434" s="8">
        <f t="shared" si="924"/>
        <v>45095</v>
      </c>
    </row>
    <row r="8435" spans="1:15" x14ac:dyDescent="0.35">
      <c r="A8435" t="s">
        <v>8456</v>
      </c>
      <c r="B8435" s="4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  <c r="I8435" s="4" t="str">
        <f t="shared" si="919"/>
        <v>Tea</v>
      </c>
      <c r="J8435" s="6">
        <f t="shared" si="920"/>
        <v>1</v>
      </c>
      <c r="K8435" s="6">
        <f t="shared" si="921"/>
        <v>1.5</v>
      </c>
      <c r="L8435" s="6">
        <f t="shared" si="918"/>
        <v>1.5</v>
      </c>
      <c r="M8435" t="str">
        <f t="shared" si="922"/>
        <v>UNKNOWN</v>
      </c>
      <c r="N8435" t="str">
        <f t="shared" si="923"/>
        <v>Takeaway</v>
      </c>
      <c r="O8435" s="8">
        <f t="shared" si="924"/>
        <v>44972</v>
      </c>
    </row>
    <row r="8436" spans="1:15" x14ac:dyDescent="0.35">
      <c r="A8436" t="s">
        <v>8457</v>
      </c>
      <c r="B8436" s="4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  <c r="I8436" s="4" t="str">
        <f t="shared" si="919"/>
        <v>Smoothie</v>
      </c>
      <c r="J8436" s="6">
        <f t="shared" si="920"/>
        <v>4</v>
      </c>
      <c r="K8436" s="6">
        <f t="shared" si="921"/>
        <v>4</v>
      </c>
      <c r="L8436" s="6">
        <f t="shared" si="918"/>
        <v>16</v>
      </c>
      <c r="M8436" t="str">
        <f t="shared" si="922"/>
        <v>Digital Wallet</v>
      </c>
      <c r="N8436" t="str">
        <f t="shared" si="923"/>
        <v>UNKNOWN</v>
      </c>
      <c r="O8436" s="8">
        <f t="shared" si="924"/>
        <v>45240</v>
      </c>
    </row>
    <row r="8437" spans="1:15" x14ac:dyDescent="0.35">
      <c r="A8437" t="s">
        <v>8458</v>
      </c>
      <c r="B8437" s="4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I8437" s="4" t="str">
        <f t="shared" si="919"/>
        <v>Coffee</v>
      </c>
      <c r="J8437" s="6">
        <f t="shared" si="920"/>
        <v>1</v>
      </c>
      <c r="K8437" s="6">
        <f t="shared" si="921"/>
        <v>2</v>
      </c>
      <c r="L8437" s="6">
        <f t="shared" si="918"/>
        <v>2</v>
      </c>
      <c r="M8437" t="str">
        <f t="shared" si="922"/>
        <v>Credit Card</v>
      </c>
      <c r="N8437" t="str">
        <f t="shared" si="923"/>
        <v>UNKNOWN</v>
      </c>
      <c r="O8437" s="8">
        <f t="shared" si="924"/>
        <v>45031</v>
      </c>
    </row>
    <row r="8438" spans="1:15" x14ac:dyDescent="0.35">
      <c r="A8438" t="s">
        <v>8459</v>
      </c>
      <c r="B8438" s="4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  <c r="I8438" s="4" t="str">
        <f t="shared" si="919"/>
        <v>Juice</v>
      </c>
      <c r="J8438" s="6">
        <f t="shared" si="920"/>
        <v>3</v>
      </c>
      <c r="K8438" s="6">
        <f t="shared" si="921"/>
        <v>3</v>
      </c>
      <c r="L8438" s="6">
        <f t="shared" si="918"/>
        <v>9</v>
      </c>
      <c r="M8438" t="str">
        <f t="shared" si="922"/>
        <v>Credit Card</v>
      </c>
      <c r="N8438" t="str">
        <f t="shared" si="923"/>
        <v>In-store</v>
      </c>
      <c r="O8438" s="8">
        <f t="shared" si="924"/>
        <v>45133</v>
      </c>
    </row>
    <row r="8439" spans="1:15" x14ac:dyDescent="0.35">
      <c r="A8439" t="s">
        <v>8460</v>
      </c>
      <c r="B8439" s="4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I8439" s="4" t="str">
        <f t="shared" si="919"/>
        <v>Salad</v>
      </c>
      <c r="J8439" s="6">
        <f t="shared" si="920"/>
        <v>1</v>
      </c>
      <c r="K8439" s="6">
        <f t="shared" si="921"/>
        <v>5</v>
      </c>
      <c r="L8439" s="6">
        <f t="shared" si="918"/>
        <v>5</v>
      </c>
      <c r="M8439" t="str">
        <f t="shared" si="922"/>
        <v>Credit Card</v>
      </c>
      <c r="N8439" t="str">
        <f t="shared" si="923"/>
        <v>UNKNOWN</v>
      </c>
      <c r="O8439" s="8">
        <f t="shared" si="924"/>
        <v>45001</v>
      </c>
    </row>
    <row r="8440" spans="1:15" x14ac:dyDescent="0.35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  <c r="I8440" s="4" t="str">
        <f t="shared" si="919"/>
        <v>UNKNOWN</v>
      </c>
      <c r="J8440" s="6">
        <f t="shared" si="920"/>
        <v>1</v>
      </c>
      <c r="K8440" s="6">
        <f t="shared" si="921"/>
        <v>1</v>
      </c>
      <c r="L8440" s="6">
        <f t="shared" si="918"/>
        <v>1</v>
      </c>
      <c r="M8440" t="str">
        <f t="shared" si="922"/>
        <v>Digital Wallet</v>
      </c>
      <c r="N8440" t="str">
        <f t="shared" si="923"/>
        <v>Takeaway</v>
      </c>
      <c r="O8440" s="8">
        <f t="shared" si="924"/>
        <v>45003</v>
      </c>
    </row>
    <row r="8441" spans="1:15" x14ac:dyDescent="0.35">
      <c r="A8441" t="s">
        <v>8462</v>
      </c>
      <c r="B8441" s="4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  <c r="I8441" s="4" t="str">
        <f t="shared" si="919"/>
        <v>Sandwich</v>
      </c>
      <c r="J8441" s="6">
        <f t="shared" si="920"/>
        <v>1</v>
      </c>
      <c r="K8441" s="6">
        <f t="shared" si="921"/>
        <v>4</v>
      </c>
      <c r="L8441" s="6">
        <f t="shared" si="918"/>
        <v>4</v>
      </c>
      <c r="M8441" t="str">
        <f t="shared" si="922"/>
        <v>Digital Wallet</v>
      </c>
      <c r="N8441" t="str">
        <f t="shared" si="923"/>
        <v>Takeaway</v>
      </c>
      <c r="O8441" s="8">
        <f t="shared" si="924"/>
        <v>45192</v>
      </c>
    </row>
    <row r="8442" spans="1:15" x14ac:dyDescent="0.35">
      <c r="A8442" t="s">
        <v>8463</v>
      </c>
      <c r="B8442" s="4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  <c r="I8442" s="4" t="str">
        <f t="shared" si="919"/>
        <v>Cake</v>
      </c>
      <c r="J8442" s="6">
        <f t="shared" si="920"/>
        <v>2</v>
      </c>
      <c r="K8442" s="6">
        <f t="shared" si="921"/>
        <v>3</v>
      </c>
      <c r="L8442" s="6">
        <f t="shared" si="918"/>
        <v>6</v>
      </c>
      <c r="M8442" t="str">
        <f t="shared" si="922"/>
        <v>Digital Wallet</v>
      </c>
      <c r="N8442" t="str">
        <f t="shared" si="923"/>
        <v>Takeaway</v>
      </c>
      <c r="O8442" s="8">
        <f t="shared" si="924"/>
        <v>45140</v>
      </c>
    </row>
    <row r="8443" spans="1:15" x14ac:dyDescent="0.35">
      <c r="A8443" t="s">
        <v>8464</v>
      </c>
      <c r="B8443" s="4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I8443" s="4" t="str">
        <f t="shared" si="919"/>
        <v>Tea</v>
      </c>
      <c r="J8443" s="6">
        <f t="shared" si="920"/>
        <v>2</v>
      </c>
      <c r="K8443" s="6">
        <f t="shared" si="921"/>
        <v>1.5</v>
      </c>
      <c r="L8443" s="6">
        <f t="shared" si="918"/>
        <v>3</v>
      </c>
      <c r="M8443" t="str">
        <f t="shared" si="922"/>
        <v>Cash</v>
      </c>
      <c r="N8443" t="str">
        <f t="shared" si="923"/>
        <v>In-store</v>
      </c>
      <c r="O8443" s="8">
        <f t="shared" si="924"/>
        <v>45171</v>
      </c>
    </row>
    <row r="8444" spans="1:15" x14ac:dyDescent="0.35">
      <c r="A8444" t="s">
        <v>8465</v>
      </c>
      <c r="B8444" s="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I8444" s="4" t="str">
        <f t="shared" si="919"/>
        <v>Tea</v>
      </c>
      <c r="J8444" s="6">
        <f t="shared" si="920"/>
        <v>1</v>
      </c>
      <c r="K8444" s="6">
        <f t="shared" si="921"/>
        <v>1.5</v>
      </c>
      <c r="L8444" s="6">
        <f t="shared" si="918"/>
        <v>1.5</v>
      </c>
      <c r="M8444" t="str">
        <f t="shared" si="922"/>
        <v>Credit Card</v>
      </c>
      <c r="N8444" t="str">
        <f t="shared" si="923"/>
        <v>In-store</v>
      </c>
      <c r="O8444" s="8">
        <f t="shared" si="924"/>
        <v>45156</v>
      </c>
    </row>
    <row r="8445" spans="1:15" x14ac:dyDescent="0.35">
      <c r="A8445" t="s">
        <v>8466</v>
      </c>
      <c r="B8445" s="4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  <c r="I8445" s="4" t="str">
        <f t="shared" si="919"/>
        <v>Sandwich</v>
      </c>
      <c r="J8445" s="6" t="e">
        <f t="shared" si="920"/>
        <v>#VALUE!</v>
      </c>
      <c r="K8445" s="6">
        <f t="shared" si="921"/>
        <v>4</v>
      </c>
      <c r="L8445" s="6" t="e">
        <f t="shared" si="918"/>
        <v>#VALUE!</v>
      </c>
      <c r="M8445" t="str">
        <f t="shared" si="922"/>
        <v>Cash</v>
      </c>
      <c r="N8445" t="str">
        <f t="shared" si="923"/>
        <v>In-store</v>
      </c>
      <c r="O8445" s="8">
        <f t="shared" si="924"/>
        <v>45071</v>
      </c>
    </row>
    <row r="8446" spans="1:15" x14ac:dyDescent="0.35">
      <c r="A8446" t="s">
        <v>8467</v>
      </c>
      <c r="B8446" s="4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  <c r="I8446" s="4" t="str">
        <f t="shared" si="919"/>
        <v>Salad</v>
      </c>
      <c r="J8446" s="6">
        <f t="shared" si="920"/>
        <v>3</v>
      </c>
      <c r="K8446" s="6">
        <f t="shared" si="921"/>
        <v>5</v>
      </c>
      <c r="L8446" s="6">
        <f t="shared" si="918"/>
        <v>15</v>
      </c>
      <c r="M8446" t="str">
        <f t="shared" si="922"/>
        <v>Digital Wallet</v>
      </c>
      <c r="N8446" t="str">
        <f t="shared" si="923"/>
        <v>UNKNOWN</v>
      </c>
      <c r="O8446" s="8">
        <f t="shared" si="924"/>
        <v>45055</v>
      </c>
    </row>
    <row r="8447" spans="1:15" x14ac:dyDescent="0.35">
      <c r="A8447" t="s">
        <v>8468</v>
      </c>
      <c r="B8447" s="4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  <c r="I8447" s="4" t="str">
        <f t="shared" si="919"/>
        <v>Sandwich</v>
      </c>
      <c r="J8447" s="6">
        <f t="shared" si="920"/>
        <v>5</v>
      </c>
      <c r="K8447" s="6">
        <f t="shared" si="921"/>
        <v>4</v>
      </c>
      <c r="L8447" s="6">
        <f t="shared" si="918"/>
        <v>20</v>
      </c>
      <c r="M8447" t="str">
        <f t="shared" si="922"/>
        <v>Digital Wallet</v>
      </c>
      <c r="N8447" t="str">
        <f t="shared" si="923"/>
        <v>Takeaway</v>
      </c>
      <c r="O8447" s="8">
        <f t="shared" si="924"/>
        <v>45008</v>
      </c>
    </row>
    <row r="8448" spans="1:15" x14ac:dyDescent="0.35">
      <c r="A8448" t="s">
        <v>8469</v>
      </c>
      <c r="B8448" s="4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I8448" s="4" t="str">
        <f t="shared" si="919"/>
        <v>Coffee</v>
      </c>
      <c r="J8448" s="6">
        <f t="shared" si="920"/>
        <v>1</v>
      </c>
      <c r="K8448" s="6">
        <f t="shared" si="921"/>
        <v>2</v>
      </c>
      <c r="L8448" s="6">
        <f t="shared" si="918"/>
        <v>2</v>
      </c>
      <c r="M8448" t="str">
        <f t="shared" si="922"/>
        <v>Default mode</v>
      </c>
      <c r="N8448" t="str">
        <f t="shared" si="923"/>
        <v>Takeaway</v>
      </c>
      <c r="O8448" s="8">
        <f t="shared" si="924"/>
        <v>44988</v>
      </c>
    </row>
    <row r="8449" spans="1:15" x14ac:dyDescent="0.35">
      <c r="A8449" t="s">
        <v>8470</v>
      </c>
      <c r="B8449" s="4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  <c r="I8449" s="4" t="str">
        <f t="shared" si="919"/>
        <v>Tea</v>
      </c>
      <c r="J8449" s="6">
        <f t="shared" si="920"/>
        <v>3.0759322033898306</v>
      </c>
      <c r="K8449" s="6">
        <f t="shared" si="921"/>
        <v>1.5</v>
      </c>
      <c r="L8449" s="6">
        <f t="shared" si="918"/>
        <v>1.5</v>
      </c>
      <c r="M8449" t="str">
        <f t="shared" si="922"/>
        <v>Digital Wallet</v>
      </c>
      <c r="N8449" t="str">
        <f t="shared" si="923"/>
        <v>Takeaway</v>
      </c>
      <c r="O8449" s="8">
        <f t="shared" si="924"/>
        <v>44934</v>
      </c>
    </row>
    <row r="8450" spans="1:15" x14ac:dyDescent="0.35">
      <c r="A8450" t="s">
        <v>8471</v>
      </c>
      <c r="B8450" s="4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  <c r="I8450" s="4" t="str">
        <f t="shared" si="919"/>
        <v>Juice</v>
      </c>
      <c r="J8450" s="6">
        <f t="shared" si="920"/>
        <v>4</v>
      </c>
      <c r="K8450" s="6">
        <f t="shared" si="921"/>
        <v>3</v>
      </c>
      <c r="L8450" s="6">
        <f t="shared" ref="L8450:L8513" si="925">IF(ISBLANK(E8450),PRODUCT(J8450,K8450),IF(E8450="ERROR",PRODUCT(J8450,K8450),IF(E8450="UNKNOWN",PRODUCT(J8450,K8450),E8450)))</f>
        <v>12</v>
      </c>
      <c r="M8450" t="str">
        <f t="shared" si="922"/>
        <v>UNKNOWN</v>
      </c>
      <c r="N8450" t="str">
        <f t="shared" si="923"/>
        <v>Takeaway</v>
      </c>
      <c r="O8450" s="8">
        <f t="shared" si="924"/>
        <v>45080</v>
      </c>
    </row>
    <row r="8451" spans="1:15" x14ac:dyDescent="0.35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  <c r="I8451" s="4" t="str">
        <f t="shared" ref="I8451:I8514" si="926">IF(ISBLANK(B8451),"UNKNOWN",IF(B8451="ERROR","Juice",B8451))</f>
        <v>UNKNOWN</v>
      </c>
      <c r="J8451" s="6">
        <f t="shared" ref="J8451:J8514" si="927">IF(ISBLANK(C8451),E8451/D8451,IF(C8451="ERROR",AVERAGE(C8451:C18450),IF(C8451="UNKNOWN",MEDIAN(C8451:C18450),C8451)))</f>
        <v>1</v>
      </c>
      <c r="K8451" s="6">
        <f t="shared" ref="K8451:K8514" si="928">IF(ISBLANK(D8451),0,IF(D8451="ERROR",AVERAGE(D8451:D18450),IF(D8451="UNKNOWN",MEDIAN(D8451:D18450),D8451)))</f>
        <v>1</v>
      </c>
      <c r="L8451" s="6">
        <f t="shared" si="925"/>
        <v>1</v>
      </c>
      <c r="M8451" t="str">
        <f t="shared" ref="M8451:M8514" si="929">IF(ISBLANK(F8451),"Default mode",IF(F8451="ERROR","Cash",F8451))</f>
        <v>Digital Wallet</v>
      </c>
      <c r="N8451" t="str">
        <f t="shared" ref="N8451:N8514" si="930">IF(ISBLANK(G8451),"UNKNOWN",IF(G8451="ERROR","Cafe",G8451))</f>
        <v>In-store</v>
      </c>
      <c r="O8451" s="8">
        <f t="shared" ref="O8451:O8514" si="931">IF(ISBLANK(H8451),DATE(2023,1,1),IF(H8451="ERROR",DATE(2023,6,1),IF(H8451="UNKNOWN",DATE(2023,1,1),H8451)))</f>
        <v>45270</v>
      </c>
    </row>
    <row r="8452" spans="1:15" x14ac:dyDescent="0.35">
      <c r="A8452" t="s">
        <v>8473</v>
      </c>
      <c r="B8452" s="4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I8452" s="4" t="str">
        <f t="shared" si="926"/>
        <v>Salad</v>
      </c>
      <c r="J8452" s="6">
        <f t="shared" si="927"/>
        <v>1</v>
      </c>
      <c r="K8452" s="6">
        <f t="shared" si="928"/>
        <v>5</v>
      </c>
      <c r="L8452" s="6">
        <f t="shared" si="925"/>
        <v>5</v>
      </c>
      <c r="M8452" t="str">
        <f t="shared" si="929"/>
        <v>Cash</v>
      </c>
      <c r="N8452" t="str">
        <f t="shared" si="930"/>
        <v>UNKNOWN</v>
      </c>
      <c r="O8452" s="8">
        <f t="shared" si="931"/>
        <v>45031</v>
      </c>
    </row>
    <row r="8453" spans="1:15" x14ac:dyDescent="0.35">
      <c r="A8453" t="s">
        <v>8474</v>
      </c>
      <c r="B8453" s="4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I8453" s="4" t="str">
        <f t="shared" si="926"/>
        <v>Coffee</v>
      </c>
      <c r="J8453" s="6">
        <f t="shared" si="927"/>
        <v>4</v>
      </c>
      <c r="K8453" s="6">
        <f t="shared" si="928"/>
        <v>2</v>
      </c>
      <c r="L8453" s="6">
        <f t="shared" si="925"/>
        <v>8</v>
      </c>
      <c r="M8453" t="str">
        <f t="shared" si="929"/>
        <v>Credit Card</v>
      </c>
      <c r="N8453" t="str">
        <f t="shared" si="930"/>
        <v>In-store</v>
      </c>
      <c r="O8453" s="8">
        <f t="shared" si="931"/>
        <v>44978</v>
      </c>
    </row>
    <row r="8454" spans="1:15" x14ac:dyDescent="0.35">
      <c r="A8454" t="s">
        <v>8475</v>
      </c>
      <c r="B8454" s="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I8454" s="4" t="str">
        <f t="shared" si="926"/>
        <v>Tea</v>
      </c>
      <c r="J8454" s="6">
        <f t="shared" si="927"/>
        <v>5</v>
      </c>
      <c r="K8454" s="6">
        <f t="shared" si="928"/>
        <v>1.5</v>
      </c>
      <c r="L8454" s="6">
        <f t="shared" si="925"/>
        <v>7.5</v>
      </c>
      <c r="M8454" t="str">
        <f t="shared" si="929"/>
        <v>Credit Card</v>
      </c>
      <c r="N8454" t="str">
        <f t="shared" si="930"/>
        <v>In-store</v>
      </c>
      <c r="O8454" s="8">
        <f t="shared" si="931"/>
        <v>44927</v>
      </c>
    </row>
    <row r="8455" spans="1:15" x14ac:dyDescent="0.35">
      <c r="A8455" t="s">
        <v>8476</v>
      </c>
      <c r="B8455" s="4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I8455" s="4" t="str">
        <f t="shared" si="926"/>
        <v>Cookie</v>
      </c>
      <c r="J8455" s="6">
        <f t="shared" si="927"/>
        <v>3</v>
      </c>
      <c r="K8455" s="6">
        <f t="shared" si="928"/>
        <v>1</v>
      </c>
      <c r="L8455" s="6">
        <f t="shared" si="925"/>
        <v>3</v>
      </c>
      <c r="M8455" t="str">
        <f t="shared" si="929"/>
        <v>Cash</v>
      </c>
      <c r="N8455" t="str">
        <f t="shared" si="930"/>
        <v>Takeaway</v>
      </c>
      <c r="O8455" s="8">
        <f t="shared" si="931"/>
        <v>45201</v>
      </c>
    </row>
    <row r="8456" spans="1:15" x14ac:dyDescent="0.35">
      <c r="A8456" t="s">
        <v>8477</v>
      </c>
      <c r="B8456" s="4" t="s">
        <v>9</v>
      </c>
      <c r="C8456">
        <v>3</v>
      </c>
      <c r="D8456">
        <v>2</v>
      </c>
      <c r="E8456" t="s">
        <v>18</v>
      </c>
      <c r="H8456" s="1">
        <v>45153</v>
      </c>
      <c r="I8456" s="4" t="str">
        <f t="shared" si="926"/>
        <v>Coffee</v>
      </c>
      <c r="J8456" s="6">
        <f t="shared" si="927"/>
        <v>3</v>
      </c>
      <c r="K8456" s="6">
        <f t="shared" si="928"/>
        <v>2</v>
      </c>
      <c r="L8456" s="6">
        <f t="shared" si="925"/>
        <v>6</v>
      </c>
      <c r="M8456" t="str">
        <f t="shared" si="929"/>
        <v>Default mode</v>
      </c>
      <c r="N8456" t="str">
        <f t="shared" si="930"/>
        <v>UNKNOWN</v>
      </c>
      <c r="O8456" s="8">
        <f t="shared" si="931"/>
        <v>45153</v>
      </c>
    </row>
    <row r="8457" spans="1:15" x14ac:dyDescent="0.35">
      <c r="A8457" t="s">
        <v>8478</v>
      </c>
      <c r="B8457" s="4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I8457" s="4" t="str">
        <f t="shared" si="926"/>
        <v>Sandwich</v>
      </c>
      <c r="J8457" s="6">
        <f t="shared" si="927"/>
        <v>1</v>
      </c>
      <c r="K8457" s="6">
        <f t="shared" si="928"/>
        <v>4</v>
      </c>
      <c r="L8457" s="6">
        <f t="shared" si="925"/>
        <v>4</v>
      </c>
      <c r="M8457" t="str">
        <f t="shared" si="929"/>
        <v>Cash</v>
      </c>
      <c r="N8457" t="str">
        <f t="shared" si="930"/>
        <v>Takeaway</v>
      </c>
      <c r="O8457" s="8">
        <f t="shared" si="931"/>
        <v>45049</v>
      </c>
    </row>
    <row r="8458" spans="1:15" x14ac:dyDescent="0.35">
      <c r="A8458" t="s">
        <v>8479</v>
      </c>
      <c r="B8458" s="4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  <c r="I8458" s="4" t="str">
        <f t="shared" si="926"/>
        <v>Cookie</v>
      </c>
      <c r="J8458" s="6">
        <f t="shared" si="927"/>
        <v>4</v>
      </c>
      <c r="K8458" s="6">
        <f t="shared" si="928"/>
        <v>1</v>
      </c>
      <c r="L8458" s="6">
        <f t="shared" si="925"/>
        <v>4</v>
      </c>
      <c r="M8458" t="str">
        <f t="shared" si="929"/>
        <v>Credit Card</v>
      </c>
      <c r="N8458" t="str">
        <f t="shared" si="930"/>
        <v>Cafe</v>
      </c>
      <c r="O8458" s="8">
        <f t="shared" si="931"/>
        <v>45178</v>
      </c>
    </row>
    <row r="8459" spans="1:15" x14ac:dyDescent="0.35">
      <c r="A8459" t="s">
        <v>8480</v>
      </c>
      <c r="B8459" s="4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  <c r="I8459" s="4" t="str">
        <f t="shared" si="926"/>
        <v>Salad</v>
      </c>
      <c r="J8459" s="6">
        <f t="shared" si="927"/>
        <v>5</v>
      </c>
      <c r="K8459" s="6">
        <f t="shared" si="928"/>
        <v>5</v>
      </c>
      <c r="L8459" s="6">
        <f t="shared" si="925"/>
        <v>25</v>
      </c>
      <c r="M8459" t="str">
        <f t="shared" si="929"/>
        <v>Cash</v>
      </c>
      <c r="N8459" t="str">
        <f t="shared" si="930"/>
        <v>In-store</v>
      </c>
      <c r="O8459" s="8">
        <f t="shared" si="931"/>
        <v>45002</v>
      </c>
    </row>
    <row r="8460" spans="1:15" x14ac:dyDescent="0.35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  <c r="I8460" s="4" t="str">
        <f t="shared" si="926"/>
        <v>UNKNOWN</v>
      </c>
      <c r="J8460" s="6">
        <f t="shared" si="927"/>
        <v>5</v>
      </c>
      <c r="K8460" s="6">
        <f t="shared" si="928"/>
        <v>3.1089480874316942</v>
      </c>
      <c r="L8460" s="6">
        <f t="shared" si="925"/>
        <v>15</v>
      </c>
      <c r="M8460" t="str">
        <f t="shared" si="929"/>
        <v>Default mode</v>
      </c>
      <c r="N8460" t="str">
        <f t="shared" si="930"/>
        <v>In-store</v>
      </c>
      <c r="O8460" s="8">
        <f t="shared" si="931"/>
        <v>45040</v>
      </c>
    </row>
    <row r="8461" spans="1:15" x14ac:dyDescent="0.35">
      <c r="A8461" t="s">
        <v>8482</v>
      </c>
      <c r="B8461" s="4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  <c r="I8461" s="4" t="str">
        <f t="shared" si="926"/>
        <v>Salad</v>
      </c>
      <c r="J8461" s="6">
        <f t="shared" si="927"/>
        <v>1</v>
      </c>
      <c r="K8461" s="6">
        <f t="shared" si="928"/>
        <v>5</v>
      </c>
      <c r="L8461" s="6">
        <f t="shared" si="925"/>
        <v>5</v>
      </c>
      <c r="M8461" t="str">
        <f t="shared" si="929"/>
        <v>Digital Wallet</v>
      </c>
      <c r="N8461" t="str">
        <f t="shared" si="930"/>
        <v>UNKNOWN</v>
      </c>
      <c r="O8461" s="8">
        <f t="shared" si="931"/>
        <v>45012</v>
      </c>
    </row>
    <row r="8462" spans="1:15" x14ac:dyDescent="0.35">
      <c r="A8462" t="s">
        <v>8483</v>
      </c>
      <c r="B8462" s="4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  <c r="I8462" s="4" t="str">
        <f t="shared" si="926"/>
        <v>Tea</v>
      </c>
      <c r="J8462" s="6">
        <f t="shared" si="927"/>
        <v>1</v>
      </c>
      <c r="K8462" s="6">
        <f t="shared" si="928"/>
        <v>1.5</v>
      </c>
      <c r="L8462" s="6">
        <f t="shared" si="925"/>
        <v>1.5</v>
      </c>
      <c r="M8462" t="str">
        <f t="shared" si="929"/>
        <v>Cash</v>
      </c>
      <c r="N8462" t="str">
        <f t="shared" si="930"/>
        <v>UNKNOWN</v>
      </c>
      <c r="O8462" s="8">
        <f t="shared" si="931"/>
        <v>45056</v>
      </c>
    </row>
    <row r="8463" spans="1:15" x14ac:dyDescent="0.35">
      <c r="A8463" t="s">
        <v>8484</v>
      </c>
      <c r="B8463" s="4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I8463" s="4" t="str">
        <f t="shared" si="926"/>
        <v>Salad</v>
      </c>
      <c r="J8463" s="6">
        <f t="shared" si="927"/>
        <v>4</v>
      </c>
      <c r="K8463" s="6">
        <f t="shared" si="928"/>
        <v>5</v>
      </c>
      <c r="L8463" s="6">
        <f t="shared" si="925"/>
        <v>20</v>
      </c>
      <c r="M8463" t="str">
        <f t="shared" si="929"/>
        <v>Credit Card</v>
      </c>
      <c r="N8463" t="str">
        <f t="shared" si="930"/>
        <v>Takeaway</v>
      </c>
      <c r="O8463" s="8">
        <f t="shared" si="931"/>
        <v>45073</v>
      </c>
    </row>
    <row r="8464" spans="1:15" x14ac:dyDescent="0.35">
      <c r="A8464" t="s">
        <v>8485</v>
      </c>
      <c r="B8464" s="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  <c r="I8464" s="4" t="str">
        <f t="shared" si="926"/>
        <v>Coffee</v>
      </c>
      <c r="J8464" s="6">
        <f t="shared" si="927"/>
        <v>2</v>
      </c>
      <c r="K8464" s="6">
        <f t="shared" si="928"/>
        <v>2</v>
      </c>
      <c r="L8464" s="6">
        <f t="shared" si="925"/>
        <v>4</v>
      </c>
      <c r="M8464" t="str">
        <f t="shared" si="929"/>
        <v>Credit Card</v>
      </c>
      <c r="N8464" t="str">
        <f t="shared" si="930"/>
        <v>UNKNOWN</v>
      </c>
      <c r="O8464" s="8">
        <f t="shared" si="931"/>
        <v>45200</v>
      </c>
    </row>
    <row r="8465" spans="1:15" x14ac:dyDescent="0.35">
      <c r="A8465" t="s">
        <v>8486</v>
      </c>
      <c r="B8465" s="4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  <c r="I8465" s="4" t="str">
        <f t="shared" si="926"/>
        <v>UNKNOWN</v>
      </c>
      <c r="J8465" s="6">
        <f t="shared" si="927"/>
        <v>5</v>
      </c>
      <c r="K8465" s="6">
        <f t="shared" si="928"/>
        <v>3.1082191780821917</v>
      </c>
      <c r="L8465" s="6">
        <f t="shared" si="925"/>
        <v>15</v>
      </c>
      <c r="M8465" t="str">
        <f t="shared" si="929"/>
        <v>Cash</v>
      </c>
      <c r="N8465" t="str">
        <f t="shared" si="930"/>
        <v>Takeaway</v>
      </c>
      <c r="O8465" s="8">
        <f t="shared" si="931"/>
        <v>45003</v>
      </c>
    </row>
    <row r="8466" spans="1:15" x14ac:dyDescent="0.35">
      <c r="A8466" t="s">
        <v>8487</v>
      </c>
      <c r="B8466" s="4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  <c r="I8466" s="4" t="str">
        <f t="shared" si="926"/>
        <v>Juice</v>
      </c>
      <c r="J8466" s="6">
        <f t="shared" si="927"/>
        <v>3.0760795065113089</v>
      </c>
      <c r="K8466" s="6">
        <f t="shared" si="928"/>
        <v>3</v>
      </c>
      <c r="L8466" s="6">
        <f t="shared" si="925"/>
        <v>12</v>
      </c>
      <c r="M8466" t="str">
        <f t="shared" si="929"/>
        <v>Default mode</v>
      </c>
      <c r="N8466" t="str">
        <f t="shared" si="930"/>
        <v>Takeaway</v>
      </c>
      <c r="O8466" s="8">
        <f t="shared" si="931"/>
        <v>44927</v>
      </c>
    </row>
    <row r="8467" spans="1:15" x14ac:dyDescent="0.35">
      <c r="A8467" t="s">
        <v>8488</v>
      </c>
      <c r="B8467" s="4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  <c r="I8467" s="4" t="str">
        <f t="shared" si="926"/>
        <v>Coffee</v>
      </c>
      <c r="J8467" s="6">
        <f t="shared" si="927"/>
        <v>3.0760795065113089</v>
      </c>
      <c r="K8467" s="6">
        <f t="shared" si="928"/>
        <v>2</v>
      </c>
      <c r="L8467" s="6">
        <f t="shared" si="925"/>
        <v>6.1521590130226178</v>
      </c>
      <c r="M8467" t="str">
        <f t="shared" si="929"/>
        <v>Default mode</v>
      </c>
      <c r="N8467" t="str">
        <f t="shared" si="930"/>
        <v>Cafe</v>
      </c>
      <c r="O8467" s="8">
        <f t="shared" si="931"/>
        <v>45080</v>
      </c>
    </row>
    <row r="8468" spans="1:15" x14ac:dyDescent="0.35">
      <c r="A8468" t="s">
        <v>8489</v>
      </c>
      <c r="B8468" s="4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I8468" s="4" t="str">
        <f t="shared" si="926"/>
        <v>Cookie</v>
      </c>
      <c r="J8468" s="6">
        <f t="shared" si="927"/>
        <v>2</v>
      </c>
      <c r="K8468" s="6">
        <f t="shared" si="928"/>
        <v>1</v>
      </c>
      <c r="L8468" s="6">
        <f t="shared" si="925"/>
        <v>2</v>
      </c>
      <c r="M8468" t="str">
        <f t="shared" si="929"/>
        <v>Cash</v>
      </c>
      <c r="N8468" t="str">
        <f t="shared" si="930"/>
        <v>UNKNOWN</v>
      </c>
      <c r="O8468" s="8">
        <f t="shared" si="931"/>
        <v>45227</v>
      </c>
    </row>
    <row r="8469" spans="1:15" x14ac:dyDescent="0.35">
      <c r="A8469" t="s">
        <v>8490</v>
      </c>
      <c r="B8469" s="4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  <c r="I8469" s="4" t="str">
        <f t="shared" si="926"/>
        <v>Salad</v>
      </c>
      <c r="J8469" s="6">
        <f t="shared" si="927"/>
        <v>2</v>
      </c>
      <c r="K8469" s="6">
        <f t="shared" si="928"/>
        <v>5</v>
      </c>
      <c r="L8469" s="6">
        <f t="shared" si="925"/>
        <v>10</v>
      </c>
      <c r="M8469" t="str">
        <f t="shared" si="929"/>
        <v>Digital Wallet</v>
      </c>
      <c r="N8469" t="str">
        <f t="shared" si="930"/>
        <v>Takeaway</v>
      </c>
      <c r="O8469" s="8">
        <f t="shared" si="931"/>
        <v>45236</v>
      </c>
    </row>
    <row r="8470" spans="1:15" x14ac:dyDescent="0.35">
      <c r="A8470" t="s">
        <v>8491</v>
      </c>
      <c r="B8470" s="4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  <c r="I8470" s="4" t="str">
        <f t="shared" si="926"/>
        <v>Juice</v>
      </c>
      <c r="J8470" s="6">
        <f t="shared" si="927"/>
        <v>3</v>
      </c>
      <c r="K8470" s="6">
        <f t="shared" si="928"/>
        <v>3</v>
      </c>
      <c r="L8470" s="6">
        <f t="shared" si="925"/>
        <v>9</v>
      </c>
      <c r="M8470" t="str">
        <f t="shared" si="929"/>
        <v>Digital Wallet</v>
      </c>
      <c r="N8470" t="str">
        <f t="shared" si="930"/>
        <v>In-store</v>
      </c>
      <c r="O8470" s="8">
        <f t="shared" si="931"/>
        <v>45078</v>
      </c>
    </row>
    <row r="8471" spans="1:15" x14ac:dyDescent="0.35">
      <c r="A8471" t="s">
        <v>8492</v>
      </c>
      <c r="B8471" s="4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  <c r="I8471" s="4" t="str">
        <f t="shared" si="926"/>
        <v>Juice</v>
      </c>
      <c r="J8471" s="6">
        <f t="shared" si="927"/>
        <v>5</v>
      </c>
      <c r="K8471" s="6">
        <f t="shared" si="928"/>
        <v>3</v>
      </c>
      <c r="L8471" s="6">
        <f t="shared" si="925"/>
        <v>15</v>
      </c>
      <c r="M8471" t="str">
        <f t="shared" si="929"/>
        <v>Digital Wallet</v>
      </c>
      <c r="N8471" t="str">
        <f t="shared" si="930"/>
        <v>UNKNOWN</v>
      </c>
      <c r="O8471" s="8">
        <f t="shared" si="931"/>
        <v>45245</v>
      </c>
    </row>
    <row r="8472" spans="1:15" x14ac:dyDescent="0.35">
      <c r="A8472" t="s">
        <v>8493</v>
      </c>
      <c r="B8472" s="4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I8472" s="4" t="str">
        <f t="shared" si="926"/>
        <v>Coffee</v>
      </c>
      <c r="J8472" s="6">
        <f t="shared" si="927"/>
        <v>1</v>
      </c>
      <c r="K8472" s="6">
        <f t="shared" si="928"/>
        <v>2</v>
      </c>
      <c r="L8472" s="6">
        <f t="shared" si="925"/>
        <v>2</v>
      </c>
      <c r="M8472" t="str">
        <f t="shared" si="929"/>
        <v>Cash</v>
      </c>
      <c r="N8472" t="str">
        <f t="shared" si="930"/>
        <v>UNKNOWN</v>
      </c>
      <c r="O8472" s="8">
        <f t="shared" si="931"/>
        <v>44933</v>
      </c>
    </row>
    <row r="8473" spans="1:15" x14ac:dyDescent="0.35">
      <c r="A8473" t="s">
        <v>8494</v>
      </c>
      <c r="B8473" s="4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I8473" s="4" t="str">
        <f t="shared" si="926"/>
        <v>Smoothie</v>
      </c>
      <c r="J8473" s="6">
        <f t="shared" si="927"/>
        <v>1</v>
      </c>
      <c r="K8473" s="6">
        <f t="shared" si="928"/>
        <v>4</v>
      </c>
      <c r="L8473" s="6">
        <f t="shared" si="925"/>
        <v>4</v>
      </c>
      <c r="M8473" t="str">
        <f t="shared" si="929"/>
        <v>Cash</v>
      </c>
      <c r="N8473" t="str">
        <f t="shared" si="930"/>
        <v>In-store</v>
      </c>
      <c r="O8473" s="8">
        <f t="shared" si="931"/>
        <v>45250</v>
      </c>
    </row>
    <row r="8474" spans="1:15" x14ac:dyDescent="0.35">
      <c r="A8474" t="s">
        <v>8495</v>
      </c>
      <c r="B8474" s="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  <c r="I8474" s="4" t="str">
        <f t="shared" si="926"/>
        <v>Cake</v>
      </c>
      <c r="J8474" s="6">
        <f t="shared" si="927"/>
        <v>2</v>
      </c>
      <c r="K8474" s="6">
        <f t="shared" si="928"/>
        <v>3</v>
      </c>
      <c r="L8474" s="6">
        <f t="shared" si="925"/>
        <v>6</v>
      </c>
      <c r="M8474" t="str">
        <f t="shared" si="929"/>
        <v>Digital Wallet</v>
      </c>
      <c r="N8474" t="str">
        <f t="shared" si="930"/>
        <v>In-store</v>
      </c>
      <c r="O8474" s="8">
        <f t="shared" si="931"/>
        <v>45194</v>
      </c>
    </row>
    <row r="8475" spans="1:15" x14ac:dyDescent="0.35">
      <c r="A8475" t="s">
        <v>8496</v>
      </c>
      <c r="B8475" s="4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  <c r="I8475" s="4" t="str">
        <f t="shared" si="926"/>
        <v>Sandwich</v>
      </c>
      <c r="J8475" s="6">
        <f t="shared" si="927"/>
        <v>3</v>
      </c>
      <c r="K8475" s="6">
        <f t="shared" si="928"/>
        <v>4</v>
      </c>
      <c r="L8475" s="6">
        <f t="shared" si="925"/>
        <v>12</v>
      </c>
      <c r="M8475" t="str">
        <f t="shared" si="929"/>
        <v>Cash</v>
      </c>
      <c r="N8475" t="str">
        <f t="shared" si="930"/>
        <v>UNKNOWN</v>
      </c>
      <c r="O8475" s="8">
        <f t="shared" si="931"/>
        <v>45172</v>
      </c>
    </row>
    <row r="8476" spans="1:15" x14ac:dyDescent="0.35">
      <c r="A8476" t="s">
        <v>8497</v>
      </c>
      <c r="B8476" s="4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  <c r="I8476" s="4" t="str">
        <f t="shared" si="926"/>
        <v>Sandwich</v>
      </c>
      <c r="J8476" s="6">
        <f t="shared" si="927"/>
        <v>3.079944865609924</v>
      </c>
      <c r="K8476" s="6">
        <f t="shared" si="928"/>
        <v>4</v>
      </c>
      <c r="L8476" s="6">
        <f t="shared" si="925"/>
        <v>8</v>
      </c>
      <c r="M8476" t="str">
        <f t="shared" si="929"/>
        <v>Digital Wallet</v>
      </c>
      <c r="N8476" t="str">
        <f t="shared" si="930"/>
        <v>UNKNOWN</v>
      </c>
      <c r="O8476" s="8">
        <f t="shared" si="931"/>
        <v>44936</v>
      </c>
    </row>
    <row r="8477" spans="1:15" x14ac:dyDescent="0.35">
      <c r="A8477" t="s">
        <v>8498</v>
      </c>
      <c r="B8477" s="4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  <c r="I8477" s="4" t="str">
        <f t="shared" si="926"/>
        <v>Cake</v>
      </c>
      <c r="J8477" s="6">
        <f t="shared" si="927"/>
        <v>4</v>
      </c>
      <c r="K8477" s="6">
        <f t="shared" si="928"/>
        <v>3</v>
      </c>
      <c r="L8477" s="6">
        <f t="shared" si="925"/>
        <v>12</v>
      </c>
      <c r="M8477" t="str">
        <f t="shared" si="929"/>
        <v>Digital Wallet</v>
      </c>
      <c r="N8477" t="str">
        <f t="shared" si="930"/>
        <v>UNKNOWN</v>
      </c>
      <c r="O8477" s="8">
        <f t="shared" si="931"/>
        <v>45021</v>
      </c>
    </row>
    <row r="8478" spans="1:15" x14ac:dyDescent="0.35">
      <c r="A8478" t="s">
        <v>8499</v>
      </c>
      <c r="B8478" s="4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I8478" s="4" t="str">
        <f t="shared" si="926"/>
        <v>Juice</v>
      </c>
      <c r="J8478" s="6">
        <f t="shared" si="927"/>
        <v>1</v>
      </c>
      <c r="K8478" s="6">
        <f t="shared" si="928"/>
        <v>3</v>
      </c>
      <c r="L8478" s="6">
        <f t="shared" si="925"/>
        <v>3</v>
      </c>
      <c r="M8478" t="str">
        <f t="shared" si="929"/>
        <v>Credit Card</v>
      </c>
      <c r="N8478" t="str">
        <f t="shared" si="930"/>
        <v>In-store</v>
      </c>
      <c r="O8478" s="8">
        <f t="shared" si="931"/>
        <v>45088</v>
      </c>
    </row>
    <row r="8479" spans="1:15" x14ac:dyDescent="0.35">
      <c r="A8479" t="s">
        <v>8500</v>
      </c>
      <c r="B8479" s="4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I8479" s="4" t="str">
        <f t="shared" si="926"/>
        <v>Cake</v>
      </c>
      <c r="J8479" s="6">
        <f t="shared" si="927"/>
        <v>5</v>
      </c>
      <c r="K8479" s="6">
        <f t="shared" si="928"/>
        <v>3</v>
      </c>
      <c r="L8479" s="6">
        <f t="shared" si="925"/>
        <v>15</v>
      </c>
      <c r="M8479" t="str">
        <f t="shared" si="929"/>
        <v>Default mode</v>
      </c>
      <c r="N8479" t="str">
        <f t="shared" si="930"/>
        <v>In-store</v>
      </c>
      <c r="O8479" s="8">
        <f t="shared" si="931"/>
        <v>45081</v>
      </c>
    </row>
    <row r="8480" spans="1:15" x14ac:dyDescent="0.35">
      <c r="A8480" t="s">
        <v>8501</v>
      </c>
      <c r="B8480" s="4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I8480" s="4" t="str">
        <f t="shared" si="926"/>
        <v>Juice</v>
      </c>
      <c r="J8480" s="6">
        <f t="shared" si="927"/>
        <v>1</v>
      </c>
      <c r="K8480" s="6">
        <f t="shared" si="928"/>
        <v>3</v>
      </c>
      <c r="L8480" s="6">
        <f t="shared" si="925"/>
        <v>3</v>
      </c>
      <c r="M8480" t="str">
        <f t="shared" si="929"/>
        <v>Default mode</v>
      </c>
      <c r="N8480" t="str">
        <f t="shared" si="930"/>
        <v>Takeaway</v>
      </c>
      <c r="O8480" s="8">
        <f t="shared" si="931"/>
        <v>45097</v>
      </c>
    </row>
    <row r="8481" spans="1:15" x14ac:dyDescent="0.35">
      <c r="A8481" t="s">
        <v>8502</v>
      </c>
      <c r="B8481" s="4" t="s">
        <v>28</v>
      </c>
      <c r="D8481">
        <v>4</v>
      </c>
      <c r="G8481" t="s">
        <v>11</v>
      </c>
      <c r="H8481" s="1">
        <v>45180</v>
      </c>
      <c r="I8481" s="4" t="str">
        <f t="shared" si="926"/>
        <v>Sandwich</v>
      </c>
      <c r="J8481" s="6">
        <f t="shared" si="927"/>
        <v>0</v>
      </c>
      <c r="K8481" s="6">
        <f t="shared" si="928"/>
        <v>4</v>
      </c>
      <c r="L8481" s="6">
        <f t="shared" si="925"/>
        <v>0</v>
      </c>
      <c r="M8481" t="str">
        <f t="shared" si="929"/>
        <v>Default mode</v>
      </c>
      <c r="N8481" t="str">
        <f t="shared" si="930"/>
        <v>Takeaway</v>
      </c>
      <c r="O8481" s="8">
        <f t="shared" si="931"/>
        <v>45180</v>
      </c>
    </row>
    <row r="8482" spans="1:15" x14ac:dyDescent="0.35">
      <c r="A8482" t="s">
        <v>8503</v>
      </c>
      <c r="B8482" s="4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I8482" s="4" t="str">
        <f t="shared" si="926"/>
        <v>Tea</v>
      </c>
      <c r="J8482" s="6">
        <f t="shared" si="927"/>
        <v>3</v>
      </c>
      <c r="K8482" s="6">
        <f t="shared" si="928"/>
        <v>1.5</v>
      </c>
      <c r="L8482" s="6">
        <f t="shared" si="925"/>
        <v>4.5</v>
      </c>
      <c r="M8482" t="str">
        <f t="shared" si="929"/>
        <v>Default mode</v>
      </c>
      <c r="N8482" t="str">
        <f t="shared" si="930"/>
        <v>In-store</v>
      </c>
      <c r="O8482" s="8">
        <f t="shared" si="931"/>
        <v>44951</v>
      </c>
    </row>
    <row r="8483" spans="1:15" x14ac:dyDescent="0.35">
      <c r="A8483" t="s">
        <v>8504</v>
      </c>
      <c r="B8483" s="4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  <c r="I8483" s="4" t="str">
        <f t="shared" si="926"/>
        <v>Juice</v>
      </c>
      <c r="J8483" s="6">
        <f t="shared" si="927"/>
        <v>5</v>
      </c>
      <c r="K8483" s="6">
        <f t="shared" si="928"/>
        <v>3</v>
      </c>
      <c r="L8483" s="6">
        <f t="shared" si="925"/>
        <v>15</v>
      </c>
      <c r="M8483" t="str">
        <f t="shared" si="929"/>
        <v>Cash</v>
      </c>
      <c r="N8483" t="str">
        <f t="shared" si="930"/>
        <v>UNKNOWN</v>
      </c>
      <c r="O8483" s="8">
        <f t="shared" si="931"/>
        <v>45278</v>
      </c>
    </row>
    <row r="8484" spans="1:15" x14ac:dyDescent="0.35">
      <c r="A8484" t="s">
        <v>8505</v>
      </c>
      <c r="B8484" s="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I8484" s="4" t="str">
        <f t="shared" si="926"/>
        <v>Coffee</v>
      </c>
      <c r="J8484" s="6">
        <f t="shared" si="927"/>
        <v>1</v>
      </c>
      <c r="K8484" s="6">
        <f t="shared" si="928"/>
        <v>2</v>
      </c>
      <c r="L8484" s="6">
        <f t="shared" si="925"/>
        <v>2</v>
      </c>
      <c r="M8484" t="str">
        <f t="shared" si="929"/>
        <v>Credit Card</v>
      </c>
      <c r="N8484" t="str">
        <f t="shared" si="930"/>
        <v>UNKNOWN</v>
      </c>
      <c r="O8484" s="8">
        <f t="shared" si="931"/>
        <v>45178</v>
      </c>
    </row>
    <row r="8485" spans="1:15" x14ac:dyDescent="0.35">
      <c r="A8485" t="s">
        <v>8506</v>
      </c>
      <c r="B8485" s="4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  <c r="I8485" s="4" t="str">
        <f t="shared" si="926"/>
        <v>Smoothie</v>
      </c>
      <c r="J8485" s="6">
        <f t="shared" si="927"/>
        <v>5</v>
      </c>
      <c r="K8485" s="6">
        <f t="shared" si="928"/>
        <v>4</v>
      </c>
      <c r="L8485" s="6">
        <f t="shared" si="925"/>
        <v>20</v>
      </c>
      <c r="M8485" t="str">
        <f t="shared" si="929"/>
        <v>Digital Wallet</v>
      </c>
      <c r="N8485" t="str">
        <f t="shared" si="930"/>
        <v>In-store</v>
      </c>
      <c r="O8485" s="8">
        <f t="shared" si="931"/>
        <v>45275</v>
      </c>
    </row>
    <row r="8486" spans="1:15" x14ac:dyDescent="0.35">
      <c r="A8486" t="s">
        <v>8507</v>
      </c>
      <c r="B8486" s="4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  <c r="I8486" s="4" t="str">
        <f t="shared" si="926"/>
        <v>Coffee</v>
      </c>
      <c r="J8486" s="6">
        <f t="shared" si="927"/>
        <v>5</v>
      </c>
      <c r="K8486" s="6">
        <f t="shared" si="928"/>
        <v>2</v>
      </c>
      <c r="L8486" s="6">
        <f t="shared" si="925"/>
        <v>10</v>
      </c>
      <c r="M8486" t="str">
        <f t="shared" si="929"/>
        <v>Digital Wallet</v>
      </c>
      <c r="N8486" t="str">
        <f t="shared" si="930"/>
        <v>Takeaway</v>
      </c>
      <c r="O8486" s="8">
        <f t="shared" si="931"/>
        <v>45253</v>
      </c>
    </row>
    <row r="8487" spans="1:15" x14ac:dyDescent="0.35">
      <c r="A8487" t="s">
        <v>8508</v>
      </c>
      <c r="B8487" s="4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I8487" s="4" t="str">
        <f t="shared" si="926"/>
        <v>Cookie</v>
      </c>
      <c r="J8487" s="6">
        <f t="shared" si="927"/>
        <v>1</v>
      </c>
      <c r="K8487" s="6">
        <f t="shared" si="928"/>
        <v>1</v>
      </c>
      <c r="L8487" s="6">
        <f t="shared" si="925"/>
        <v>1</v>
      </c>
      <c r="M8487" t="str">
        <f t="shared" si="929"/>
        <v>Credit Card</v>
      </c>
      <c r="N8487" t="str">
        <f t="shared" si="930"/>
        <v>In-store</v>
      </c>
      <c r="O8487" s="8">
        <f t="shared" si="931"/>
        <v>45021</v>
      </c>
    </row>
    <row r="8488" spans="1:15" x14ac:dyDescent="0.35">
      <c r="A8488" t="s">
        <v>8509</v>
      </c>
      <c r="B8488" s="4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  <c r="I8488" s="4" t="str">
        <f t="shared" si="926"/>
        <v>Coffee</v>
      </c>
      <c r="J8488" s="6">
        <f t="shared" si="927"/>
        <v>2</v>
      </c>
      <c r="K8488" s="6">
        <f t="shared" si="928"/>
        <v>2</v>
      </c>
      <c r="L8488" s="6">
        <f t="shared" si="925"/>
        <v>4</v>
      </c>
      <c r="M8488" t="str">
        <f t="shared" si="929"/>
        <v>Cash</v>
      </c>
      <c r="N8488" t="str">
        <f t="shared" si="930"/>
        <v>UNKNOWN</v>
      </c>
      <c r="O8488" s="8">
        <f t="shared" si="931"/>
        <v>44927</v>
      </c>
    </row>
    <row r="8489" spans="1:15" x14ac:dyDescent="0.35">
      <c r="A8489" t="s">
        <v>8510</v>
      </c>
      <c r="B8489" s="4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  <c r="I8489" s="4" t="str">
        <f t="shared" si="926"/>
        <v>Sandwich</v>
      </c>
      <c r="J8489" s="6">
        <f t="shared" si="927"/>
        <v>2</v>
      </c>
      <c r="K8489" s="6">
        <f t="shared" si="928"/>
        <v>4</v>
      </c>
      <c r="L8489" s="6">
        <f t="shared" si="925"/>
        <v>8</v>
      </c>
      <c r="M8489" t="str">
        <f t="shared" si="929"/>
        <v>Digital Wallet</v>
      </c>
      <c r="N8489" t="str">
        <f t="shared" si="930"/>
        <v>Takeaway</v>
      </c>
      <c r="O8489" s="8">
        <f t="shared" si="931"/>
        <v>45002</v>
      </c>
    </row>
    <row r="8490" spans="1:15" x14ac:dyDescent="0.35">
      <c r="A8490" t="s">
        <v>8511</v>
      </c>
      <c r="B8490" s="4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  <c r="I8490" s="4" t="str">
        <f t="shared" si="926"/>
        <v>Cake</v>
      </c>
      <c r="J8490" s="6">
        <f t="shared" si="927"/>
        <v>2</v>
      </c>
      <c r="K8490" s="6">
        <f t="shared" si="928"/>
        <v>3</v>
      </c>
      <c r="L8490" s="6">
        <f t="shared" si="925"/>
        <v>6</v>
      </c>
      <c r="M8490" t="str">
        <f t="shared" si="929"/>
        <v>Cash</v>
      </c>
      <c r="N8490" t="str">
        <f t="shared" si="930"/>
        <v>Takeaway</v>
      </c>
      <c r="O8490" s="8">
        <f t="shared" si="931"/>
        <v>45280</v>
      </c>
    </row>
    <row r="8491" spans="1:15" x14ac:dyDescent="0.35">
      <c r="A8491" t="s">
        <v>8512</v>
      </c>
      <c r="B8491" s="4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I8491" s="4" t="str">
        <f t="shared" si="926"/>
        <v>Juice</v>
      </c>
      <c r="J8491" s="6">
        <f t="shared" si="927"/>
        <v>3</v>
      </c>
      <c r="K8491" s="6">
        <f t="shared" si="928"/>
        <v>3</v>
      </c>
      <c r="L8491" s="6">
        <f t="shared" si="925"/>
        <v>9</v>
      </c>
      <c r="M8491" t="str">
        <f t="shared" si="929"/>
        <v>Credit Card</v>
      </c>
      <c r="N8491" t="str">
        <f t="shared" si="930"/>
        <v>UNKNOWN</v>
      </c>
      <c r="O8491" s="8">
        <f t="shared" si="931"/>
        <v>45223</v>
      </c>
    </row>
    <row r="8492" spans="1:15" x14ac:dyDescent="0.35">
      <c r="A8492" t="s">
        <v>8513</v>
      </c>
      <c r="B8492" s="4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I8492" s="4" t="str">
        <f t="shared" si="926"/>
        <v>Salad</v>
      </c>
      <c r="J8492" s="6">
        <f t="shared" si="927"/>
        <v>2</v>
      </c>
      <c r="K8492" s="6">
        <f t="shared" si="928"/>
        <v>5</v>
      </c>
      <c r="L8492" s="6">
        <f t="shared" si="925"/>
        <v>10</v>
      </c>
      <c r="M8492" t="str">
        <f t="shared" si="929"/>
        <v>Credit Card</v>
      </c>
      <c r="N8492" t="str">
        <f t="shared" si="930"/>
        <v>UNKNOWN</v>
      </c>
      <c r="O8492" s="8">
        <f t="shared" si="931"/>
        <v>45005</v>
      </c>
    </row>
    <row r="8493" spans="1:15" x14ac:dyDescent="0.35">
      <c r="A8493" t="s">
        <v>8514</v>
      </c>
      <c r="B8493" s="4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  <c r="I8493" s="4" t="str">
        <f t="shared" si="926"/>
        <v>Coffee</v>
      </c>
      <c r="J8493" s="6">
        <f t="shared" si="927"/>
        <v>1</v>
      </c>
      <c r="K8493" s="6">
        <f t="shared" si="928"/>
        <v>2</v>
      </c>
      <c r="L8493" s="6">
        <f t="shared" si="925"/>
        <v>2</v>
      </c>
      <c r="M8493" t="str">
        <f t="shared" si="929"/>
        <v>Cash</v>
      </c>
      <c r="N8493" t="str">
        <f t="shared" si="930"/>
        <v>In-store</v>
      </c>
      <c r="O8493" s="8">
        <f t="shared" si="931"/>
        <v>45224</v>
      </c>
    </row>
    <row r="8494" spans="1:15" x14ac:dyDescent="0.35">
      <c r="A8494" t="s">
        <v>8515</v>
      </c>
      <c r="B8494" s="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I8494" s="4" t="str">
        <f t="shared" si="926"/>
        <v>Cookie</v>
      </c>
      <c r="J8494" s="6">
        <f t="shared" si="927"/>
        <v>5</v>
      </c>
      <c r="K8494" s="6">
        <f t="shared" si="928"/>
        <v>1</v>
      </c>
      <c r="L8494" s="6">
        <f t="shared" si="925"/>
        <v>5</v>
      </c>
      <c r="M8494" t="str">
        <f t="shared" si="929"/>
        <v>Cash</v>
      </c>
      <c r="N8494" t="str">
        <f t="shared" si="930"/>
        <v>Takeaway</v>
      </c>
      <c r="O8494" s="8">
        <f t="shared" si="931"/>
        <v>45025</v>
      </c>
    </row>
    <row r="8495" spans="1:15" x14ac:dyDescent="0.35">
      <c r="A8495" t="s">
        <v>8516</v>
      </c>
      <c r="B8495" s="4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  <c r="I8495" s="4" t="str">
        <f t="shared" si="926"/>
        <v>Tea</v>
      </c>
      <c r="J8495" s="6">
        <f t="shared" si="927"/>
        <v>3</v>
      </c>
      <c r="K8495" s="6">
        <f t="shared" si="928"/>
        <v>1.5</v>
      </c>
      <c r="L8495" s="6">
        <f t="shared" si="925"/>
        <v>4.5</v>
      </c>
      <c r="M8495" t="str">
        <f t="shared" si="929"/>
        <v>Digital Wallet</v>
      </c>
      <c r="N8495" t="str">
        <f t="shared" si="930"/>
        <v>UNKNOWN</v>
      </c>
      <c r="O8495" s="8">
        <f t="shared" si="931"/>
        <v>45082</v>
      </c>
    </row>
    <row r="8496" spans="1:15" x14ac:dyDescent="0.35">
      <c r="A8496" t="s">
        <v>8517</v>
      </c>
      <c r="B8496" s="4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  <c r="I8496" s="4" t="str">
        <f t="shared" si="926"/>
        <v>Salad</v>
      </c>
      <c r="J8496" s="6">
        <f t="shared" si="927"/>
        <v>1</v>
      </c>
      <c r="K8496" s="6">
        <f t="shared" si="928"/>
        <v>3.1139063591893779</v>
      </c>
      <c r="L8496" s="6">
        <f t="shared" si="925"/>
        <v>5</v>
      </c>
      <c r="M8496" t="str">
        <f t="shared" si="929"/>
        <v>Cash</v>
      </c>
      <c r="N8496" t="str">
        <f t="shared" si="930"/>
        <v>In-store</v>
      </c>
      <c r="O8496" s="8">
        <f t="shared" si="931"/>
        <v>45147</v>
      </c>
    </row>
    <row r="8497" spans="1:15" x14ac:dyDescent="0.35">
      <c r="A8497" t="s">
        <v>8518</v>
      </c>
      <c r="B8497" s="4" t="s">
        <v>28</v>
      </c>
      <c r="C8497">
        <v>1</v>
      </c>
      <c r="D8497">
        <v>4</v>
      </c>
      <c r="E8497">
        <v>4</v>
      </c>
      <c r="H8497" s="1">
        <v>45061</v>
      </c>
      <c r="I8497" s="4" t="str">
        <f t="shared" si="926"/>
        <v>Sandwich</v>
      </c>
      <c r="J8497" s="6">
        <f t="shared" si="927"/>
        <v>1</v>
      </c>
      <c r="K8497" s="6">
        <f t="shared" si="928"/>
        <v>4</v>
      </c>
      <c r="L8497" s="6">
        <f t="shared" si="925"/>
        <v>4</v>
      </c>
      <c r="M8497" t="str">
        <f t="shared" si="929"/>
        <v>Default mode</v>
      </c>
      <c r="N8497" t="str">
        <f t="shared" si="930"/>
        <v>UNKNOWN</v>
      </c>
      <c r="O8497" s="8">
        <f t="shared" si="931"/>
        <v>45061</v>
      </c>
    </row>
    <row r="8498" spans="1:15" x14ac:dyDescent="0.35">
      <c r="A8498" t="s">
        <v>8519</v>
      </c>
      <c r="B8498" s="4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I8498" s="4" t="str">
        <f t="shared" si="926"/>
        <v>Smoothie</v>
      </c>
      <c r="J8498" s="6">
        <f t="shared" si="927"/>
        <v>4</v>
      </c>
      <c r="K8498" s="6">
        <f t="shared" si="928"/>
        <v>4</v>
      </c>
      <c r="L8498" s="6">
        <f t="shared" si="925"/>
        <v>16</v>
      </c>
      <c r="M8498" t="str">
        <f t="shared" si="929"/>
        <v>Cash</v>
      </c>
      <c r="N8498" t="str">
        <f t="shared" si="930"/>
        <v>In-store</v>
      </c>
      <c r="O8498" s="8">
        <f t="shared" si="931"/>
        <v>45257</v>
      </c>
    </row>
    <row r="8499" spans="1:15" x14ac:dyDescent="0.35">
      <c r="A8499" t="s">
        <v>8520</v>
      </c>
      <c r="B8499" s="4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  <c r="I8499" s="4" t="str">
        <f t="shared" si="926"/>
        <v>Sandwich</v>
      </c>
      <c r="J8499" s="6">
        <f t="shared" si="927"/>
        <v>3</v>
      </c>
      <c r="K8499" s="6">
        <f t="shared" si="928"/>
        <v>3</v>
      </c>
      <c r="L8499" s="6">
        <f t="shared" si="925"/>
        <v>9</v>
      </c>
      <c r="M8499" t="str">
        <f t="shared" si="929"/>
        <v>Cash</v>
      </c>
      <c r="N8499" t="str">
        <f t="shared" si="930"/>
        <v>Takeaway</v>
      </c>
      <c r="O8499" s="8">
        <f t="shared" si="931"/>
        <v>45066</v>
      </c>
    </row>
    <row r="8500" spans="1:15" x14ac:dyDescent="0.35">
      <c r="A8500" t="s">
        <v>8521</v>
      </c>
      <c r="B8500" s="4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  <c r="I8500" s="4" t="str">
        <f t="shared" si="926"/>
        <v>Tea</v>
      </c>
      <c r="J8500" s="6">
        <f t="shared" si="927"/>
        <v>3.0853743876836948</v>
      </c>
      <c r="K8500" s="6">
        <f t="shared" si="928"/>
        <v>1.5</v>
      </c>
      <c r="L8500" s="6">
        <f t="shared" si="925"/>
        <v>7.5</v>
      </c>
      <c r="M8500" t="str">
        <f t="shared" si="929"/>
        <v>Default mode</v>
      </c>
      <c r="N8500" t="str">
        <f t="shared" si="930"/>
        <v>Takeaway</v>
      </c>
      <c r="O8500" s="8">
        <f t="shared" si="931"/>
        <v>44967</v>
      </c>
    </row>
    <row r="8501" spans="1:15" x14ac:dyDescent="0.35">
      <c r="A8501" t="s">
        <v>8522</v>
      </c>
      <c r="B8501" s="4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  <c r="I8501" s="4" t="str">
        <f t="shared" si="926"/>
        <v>Sandwich</v>
      </c>
      <c r="J8501" s="6">
        <f t="shared" si="927"/>
        <v>3</v>
      </c>
      <c r="K8501" s="6">
        <f t="shared" si="928"/>
        <v>4</v>
      </c>
      <c r="L8501" s="6">
        <f t="shared" si="925"/>
        <v>12</v>
      </c>
      <c r="M8501" t="str">
        <f t="shared" si="929"/>
        <v>Digital Wallet</v>
      </c>
      <c r="N8501" t="str">
        <f t="shared" si="930"/>
        <v>Takeaway</v>
      </c>
      <c r="O8501" s="8">
        <f t="shared" si="931"/>
        <v>45185</v>
      </c>
    </row>
    <row r="8502" spans="1:15" x14ac:dyDescent="0.35">
      <c r="A8502" t="s">
        <v>8523</v>
      </c>
      <c r="B8502" s="4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  <c r="I8502" s="4" t="str">
        <f t="shared" si="926"/>
        <v>Smoothie</v>
      </c>
      <c r="J8502" s="6">
        <f t="shared" si="927"/>
        <v>2</v>
      </c>
      <c r="K8502" s="6">
        <f t="shared" si="928"/>
        <v>4</v>
      </c>
      <c r="L8502" s="6">
        <f t="shared" si="925"/>
        <v>8</v>
      </c>
      <c r="M8502" t="str">
        <f t="shared" si="929"/>
        <v>Digital Wallet</v>
      </c>
      <c r="N8502" t="str">
        <f t="shared" si="930"/>
        <v>Takeaway</v>
      </c>
      <c r="O8502" s="8">
        <f t="shared" si="931"/>
        <v>44942</v>
      </c>
    </row>
    <row r="8503" spans="1:15" x14ac:dyDescent="0.35">
      <c r="A8503" t="s">
        <v>8524</v>
      </c>
      <c r="B8503" s="4" t="s">
        <v>17</v>
      </c>
      <c r="C8503">
        <v>2</v>
      </c>
      <c r="D8503">
        <v>1</v>
      </c>
      <c r="E8503">
        <v>2</v>
      </c>
      <c r="H8503" s="1">
        <v>45051</v>
      </c>
      <c r="I8503" s="4" t="str">
        <f t="shared" si="926"/>
        <v>Cookie</v>
      </c>
      <c r="J8503" s="6">
        <f t="shared" si="927"/>
        <v>2</v>
      </c>
      <c r="K8503" s="6">
        <f t="shared" si="928"/>
        <v>1</v>
      </c>
      <c r="L8503" s="6">
        <f t="shared" si="925"/>
        <v>2</v>
      </c>
      <c r="M8503" t="str">
        <f t="shared" si="929"/>
        <v>Default mode</v>
      </c>
      <c r="N8503" t="str">
        <f t="shared" si="930"/>
        <v>UNKNOWN</v>
      </c>
      <c r="O8503" s="8">
        <f t="shared" si="931"/>
        <v>45051</v>
      </c>
    </row>
    <row r="8504" spans="1:15" x14ac:dyDescent="0.35">
      <c r="A8504" t="s">
        <v>8525</v>
      </c>
      <c r="B8504" s="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  <c r="I8504" s="4" t="str">
        <f t="shared" si="926"/>
        <v>Sandwich</v>
      </c>
      <c r="J8504" s="6">
        <f t="shared" si="927"/>
        <v>3.0869565217391304</v>
      </c>
      <c r="K8504" s="6">
        <f t="shared" si="928"/>
        <v>4</v>
      </c>
      <c r="L8504" s="6">
        <f t="shared" si="925"/>
        <v>20</v>
      </c>
      <c r="M8504" t="str">
        <f t="shared" si="929"/>
        <v>Digital Wallet</v>
      </c>
      <c r="N8504" t="str">
        <f t="shared" si="930"/>
        <v>In-store</v>
      </c>
      <c r="O8504" s="8">
        <f t="shared" si="931"/>
        <v>45275</v>
      </c>
    </row>
    <row r="8505" spans="1:15" x14ac:dyDescent="0.35">
      <c r="A8505" t="s">
        <v>8526</v>
      </c>
      <c r="B8505" s="4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  <c r="I8505" s="4" t="str">
        <f t="shared" si="926"/>
        <v>Sandwich</v>
      </c>
      <c r="J8505" s="6">
        <f t="shared" si="927"/>
        <v>2</v>
      </c>
      <c r="K8505" s="6">
        <f t="shared" si="928"/>
        <v>4</v>
      </c>
      <c r="L8505" s="6">
        <f t="shared" si="925"/>
        <v>8</v>
      </c>
      <c r="M8505" t="str">
        <f t="shared" si="929"/>
        <v>Cash</v>
      </c>
      <c r="N8505" t="str">
        <f t="shared" si="930"/>
        <v>In-store</v>
      </c>
      <c r="O8505" s="8">
        <f t="shared" si="931"/>
        <v>45059</v>
      </c>
    </row>
    <row r="8506" spans="1:15" x14ac:dyDescent="0.35">
      <c r="A8506" t="s">
        <v>8527</v>
      </c>
      <c r="B8506" s="4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  <c r="I8506" s="4" t="str">
        <f t="shared" si="926"/>
        <v>Cake</v>
      </c>
      <c r="J8506" s="6">
        <f t="shared" si="927"/>
        <v>5</v>
      </c>
      <c r="K8506" s="6">
        <f t="shared" si="928"/>
        <v>3</v>
      </c>
      <c r="L8506" s="6">
        <f t="shared" si="925"/>
        <v>15</v>
      </c>
      <c r="M8506" t="str">
        <f t="shared" si="929"/>
        <v>Digital Wallet</v>
      </c>
      <c r="N8506" t="str">
        <f t="shared" si="930"/>
        <v>UNKNOWN</v>
      </c>
      <c r="O8506" s="8">
        <f t="shared" si="931"/>
        <v>45128</v>
      </c>
    </row>
    <row r="8507" spans="1:15" x14ac:dyDescent="0.35">
      <c r="A8507" t="s">
        <v>8528</v>
      </c>
      <c r="B8507" s="4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I8507" s="4" t="str">
        <f t="shared" si="926"/>
        <v>Smoothie</v>
      </c>
      <c r="J8507" s="6">
        <f t="shared" si="927"/>
        <v>1</v>
      </c>
      <c r="K8507" s="6">
        <f t="shared" si="928"/>
        <v>4</v>
      </c>
      <c r="L8507" s="6">
        <f t="shared" si="925"/>
        <v>4</v>
      </c>
      <c r="M8507" t="str">
        <f t="shared" si="929"/>
        <v>Credit Card</v>
      </c>
      <c r="N8507" t="str">
        <f t="shared" si="930"/>
        <v>Takeaway</v>
      </c>
      <c r="O8507" s="8">
        <f t="shared" si="931"/>
        <v>45158</v>
      </c>
    </row>
    <row r="8508" spans="1:15" x14ac:dyDescent="0.35">
      <c r="A8508" t="s">
        <v>8529</v>
      </c>
      <c r="B8508" s="4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  <c r="I8508" s="4" t="str">
        <f t="shared" si="926"/>
        <v>Juice</v>
      </c>
      <c r="J8508" s="6">
        <f t="shared" si="927"/>
        <v>5</v>
      </c>
      <c r="K8508" s="6">
        <f t="shared" si="928"/>
        <v>3</v>
      </c>
      <c r="L8508" s="6">
        <f t="shared" si="925"/>
        <v>15</v>
      </c>
      <c r="M8508" t="str">
        <f t="shared" si="929"/>
        <v>UNKNOWN</v>
      </c>
      <c r="N8508" t="str">
        <f t="shared" si="930"/>
        <v>UNKNOWN</v>
      </c>
      <c r="O8508" s="8">
        <f t="shared" si="931"/>
        <v>44940</v>
      </c>
    </row>
    <row r="8509" spans="1:15" x14ac:dyDescent="0.35">
      <c r="A8509" t="s">
        <v>8530</v>
      </c>
      <c r="B8509" s="4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  <c r="I8509" s="4" t="str">
        <f t="shared" si="926"/>
        <v>Juice</v>
      </c>
      <c r="J8509" s="6">
        <f t="shared" si="927"/>
        <v>2</v>
      </c>
      <c r="K8509" s="6">
        <f t="shared" si="928"/>
        <v>3</v>
      </c>
      <c r="L8509" s="6">
        <f t="shared" si="925"/>
        <v>6</v>
      </c>
      <c r="M8509" t="str">
        <f t="shared" si="929"/>
        <v>Digital Wallet</v>
      </c>
      <c r="N8509" t="str">
        <f t="shared" si="930"/>
        <v>UNKNOWN</v>
      </c>
      <c r="O8509" s="8">
        <f t="shared" si="931"/>
        <v>45136</v>
      </c>
    </row>
    <row r="8510" spans="1:15" x14ac:dyDescent="0.35">
      <c r="A8510" t="s">
        <v>8531</v>
      </c>
      <c r="B8510" s="4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  <c r="I8510" s="4" t="str">
        <f t="shared" si="926"/>
        <v>Juice</v>
      </c>
      <c r="J8510" s="6">
        <f t="shared" si="927"/>
        <v>1</v>
      </c>
      <c r="K8510" s="6">
        <f t="shared" si="928"/>
        <v>3</v>
      </c>
      <c r="L8510" s="6">
        <f t="shared" si="925"/>
        <v>3</v>
      </c>
      <c r="M8510" t="str">
        <f t="shared" si="929"/>
        <v>Default mode</v>
      </c>
      <c r="N8510" t="str">
        <f t="shared" si="930"/>
        <v>Cafe</v>
      </c>
      <c r="O8510" s="8">
        <f t="shared" si="931"/>
        <v>45036</v>
      </c>
    </row>
    <row r="8511" spans="1:15" x14ac:dyDescent="0.35">
      <c r="A8511" t="s">
        <v>8532</v>
      </c>
      <c r="B8511" s="4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  <c r="I8511" s="4" t="str">
        <f t="shared" si="926"/>
        <v>Cookie</v>
      </c>
      <c r="J8511" s="6">
        <f t="shared" si="927"/>
        <v>2</v>
      </c>
      <c r="K8511" s="6">
        <f t="shared" si="928"/>
        <v>1</v>
      </c>
      <c r="L8511" s="6">
        <f t="shared" si="925"/>
        <v>2</v>
      </c>
      <c r="M8511" t="str">
        <f t="shared" si="929"/>
        <v>UNKNOWN</v>
      </c>
      <c r="N8511" t="str">
        <f t="shared" si="930"/>
        <v>Takeaway</v>
      </c>
      <c r="O8511" s="8">
        <f t="shared" si="931"/>
        <v>45173</v>
      </c>
    </row>
    <row r="8512" spans="1:15" x14ac:dyDescent="0.35">
      <c r="A8512" t="s">
        <v>8533</v>
      </c>
      <c r="B8512" s="4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  <c r="I8512" s="4" t="str">
        <f t="shared" si="926"/>
        <v>Cake</v>
      </c>
      <c r="J8512" s="6">
        <f t="shared" si="927"/>
        <v>1</v>
      </c>
      <c r="K8512" s="6">
        <f t="shared" si="928"/>
        <v>3</v>
      </c>
      <c r="L8512" s="6">
        <f t="shared" si="925"/>
        <v>3</v>
      </c>
      <c r="M8512" t="str">
        <f t="shared" si="929"/>
        <v>Cash</v>
      </c>
      <c r="N8512" t="str">
        <f t="shared" si="930"/>
        <v>Takeaway</v>
      </c>
      <c r="O8512" s="8">
        <f t="shared" si="931"/>
        <v>44998</v>
      </c>
    </row>
    <row r="8513" spans="1:15" x14ac:dyDescent="0.35">
      <c r="A8513" t="s">
        <v>8534</v>
      </c>
      <c r="B8513" s="4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I8513" s="4" t="str">
        <f t="shared" si="926"/>
        <v>Cake</v>
      </c>
      <c r="J8513" s="6">
        <f t="shared" si="927"/>
        <v>5</v>
      </c>
      <c r="K8513" s="6">
        <f t="shared" si="928"/>
        <v>3</v>
      </c>
      <c r="L8513" s="6">
        <f t="shared" si="925"/>
        <v>15</v>
      </c>
      <c r="M8513" t="str">
        <f t="shared" si="929"/>
        <v>Cash</v>
      </c>
      <c r="N8513" t="str">
        <f t="shared" si="930"/>
        <v>UNKNOWN</v>
      </c>
      <c r="O8513" s="8">
        <f t="shared" si="931"/>
        <v>45061</v>
      </c>
    </row>
    <row r="8514" spans="1:15" x14ac:dyDescent="0.35">
      <c r="A8514" t="s">
        <v>8535</v>
      </c>
      <c r="B8514" s="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I8514" s="4" t="str">
        <f t="shared" si="926"/>
        <v>Coffee</v>
      </c>
      <c r="J8514" s="6">
        <f t="shared" si="927"/>
        <v>2</v>
      </c>
      <c r="K8514" s="6">
        <f t="shared" si="928"/>
        <v>2</v>
      </c>
      <c r="L8514" s="6">
        <f t="shared" ref="L8514:L8577" si="932">IF(ISBLANK(E8514),PRODUCT(J8514,K8514),IF(E8514="ERROR",PRODUCT(J8514,K8514),IF(E8514="UNKNOWN",PRODUCT(J8514,K8514),E8514)))</f>
        <v>4</v>
      </c>
      <c r="M8514" t="str">
        <f t="shared" si="929"/>
        <v>Default mode</v>
      </c>
      <c r="N8514" t="str">
        <f t="shared" si="930"/>
        <v>In-store</v>
      </c>
      <c r="O8514" s="8">
        <f t="shared" si="931"/>
        <v>45245</v>
      </c>
    </row>
    <row r="8515" spans="1:15" x14ac:dyDescent="0.35">
      <c r="A8515" t="s">
        <v>8536</v>
      </c>
      <c r="B8515" s="4" t="s">
        <v>20</v>
      </c>
      <c r="C8515">
        <v>4</v>
      </c>
      <c r="D8515">
        <v>5</v>
      </c>
      <c r="E8515">
        <v>20</v>
      </c>
      <c r="H8515" s="1">
        <v>45259</v>
      </c>
      <c r="I8515" s="4" t="str">
        <f t="shared" ref="I8515:I8578" si="933">IF(ISBLANK(B8515),"UNKNOWN",IF(B8515="ERROR","Juice",B8515))</f>
        <v>Salad</v>
      </c>
      <c r="J8515" s="6">
        <f t="shared" ref="J8515:J8578" si="934">IF(ISBLANK(C8515),E8515/D8515,IF(C8515="ERROR",AVERAGE(C8515:C18514),IF(C8515="UNKNOWN",MEDIAN(C8515:C18514),C8515)))</f>
        <v>4</v>
      </c>
      <c r="K8515" s="6">
        <f t="shared" ref="K8515:K8578" si="935">IF(ISBLANK(D8515),0,IF(D8515="ERROR",AVERAGE(D8515:D18514),IF(D8515="UNKNOWN",MEDIAN(D8515:D18514),D8515)))</f>
        <v>5</v>
      </c>
      <c r="L8515" s="6">
        <f t="shared" si="932"/>
        <v>20</v>
      </c>
      <c r="M8515" t="str">
        <f t="shared" ref="M8515:M8578" si="936">IF(ISBLANK(F8515),"Default mode",IF(F8515="ERROR","Cash",F8515))</f>
        <v>Default mode</v>
      </c>
      <c r="N8515" t="str">
        <f t="shared" ref="N8515:N8578" si="937">IF(ISBLANK(G8515),"UNKNOWN",IF(G8515="ERROR","Cafe",G8515))</f>
        <v>UNKNOWN</v>
      </c>
      <c r="O8515" s="8">
        <f t="shared" ref="O8515:O8578" si="938">IF(ISBLANK(H8515),DATE(2023,1,1),IF(H8515="ERROR",DATE(2023,6,1),IF(H8515="UNKNOWN",DATE(2023,1,1),H8515)))</f>
        <v>45259</v>
      </c>
    </row>
    <row r="8516" spans="1:15" x14ac:dyDescent="0.35">
      <c r="A8516" t="s">
        <v>8537</v>
      </c>
      <c r="B8516" s="4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I8516" s="4" t="str">
        <f t="shared" si="933"/>
        <v>Coffee</v>
      </c>
      <c r="J8516" s="6">
        <f t="shared" si="934"/>
        <v>4</v>
      </c>
      <c r="K8516" s="6">
        <f t="shared" si="935"/>
        <v>2</v>
      </c>
      <c r="L8516" s="6">
        <f t="shared" si="932"/>
        <v>8</v>
      </c>
      <c r="M8516" t="str">
        <f t="shared" si="936"/>
        <v>Credit Card</v>
      </c>
      <c r="N8516" t="str">
        <f t="shared" si="937"/>
        <v>In-store</v>
      </c>
      <c r="O8516" s="8">
        <f t="shared" si="938"/>
        <v>45268</v>
      </c>
    </row>
    <row r="8517" spans="1:15" x14ac:dyDescent="0.35">
      <c r="A8517" t="s">
        <v>8538</v>
      </c>
      <c r="B8517" s="4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I8517" s="4" t="str">
        <f t="shared" si="933"/>
        <v>Juice</v>
      </c>
      <c r="J8517" s="6">
        <f t="shared" si="934"/>
        <v>2</v>
      </c>
      <c r="K8517" s="6">
        <f t="shared" si="935"/>
        <v>3</v>
      </c>
      <c r="L8517" s="6">
        <f t="shared" si="932"/>
        <v>6</v>
      </c>
      <c r="M8517" t="str">
        <f t="shared" si="936"/>
        <v>Default mode</v>
      </c>
      <c r="N8517" t="str">
        <f t="shared" si="937"/>
        <v>Takeaway</v>
      </c>
      <c r="O8517" s="8">
        <f t="shared" si="938"/>
        <v>45254</v>
      </c>
    </row>
    <row r="8518" spans="1:15" x14ac:dyDescent="0.35">
      <c r="A8518" t="s">
        <v>8539</v>
      </c>
      <c r="B8518" s="4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I8518" s="4" t="str">
        <f t="shared" si="933"/>
        <v>Juice</v>
      </c>
      <c r="J8518" s="6">
        <f t="shared" si="934"/>
        <v>1</v>
      </c>
      <c r="K8518" s="6">
        <f t="shared" si="935"/>
        <v>4</v>
      </c>
      <c r="L8518" s="6">
        <f t="shared" si="932"/>
        <v>4</v>
      </c>
      <c r="M8518" t="str">
        <f t="shared" si="936"/>
        <v>Credit Card</v>
      </c>
      <c r="N8518" t="str">
        <f t="shared" si="937"/>
        <v>UNKNOWN</v>
      </c>
      <c r="O8518" s="8">
        <f t="shared" si="938"/>
        <v>45018</v>
      </c>
    </row>
    <row r="8519" spans="1:15" x14ac:dyDescent="0.35">
      <c r="A8519" t="s">
        <v>8540</v>
      </c>
      <c r="B8519" s="4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  <c r="I8519" s="4" t="str">
        <f t="shared" si="933"/>
        <v>UNKNOWN</v>
      </c>
      <c r="J8519" s="6">
        <f t="shared" si="934"/>
        <v>3</v>
      </c>
      <c r="K8519" s="6">
        <f t="shared" si="935"/>
        <v>4</v>
      </c>
      <c r="L8519" s="6">
        <f t="shared" si="932"/>
        <v>4</v>
      </c>
      <c r="M8519" t="str">
        <f t="shared" si="936"/>
        <v>Default mode</v>
      </c>
      <c r="N8519" t="str">
        <f t="shared" si="937"/>
        <v>In-store</v>
      </c>
      <c r="O8519" s="8">
        <f t="shared" si="938"/>
        <v>44957</v>
      </c>
    </row>
    <row r="8520" spans="1:15" x14ac:dyDescent="0.35">
      <c r="A8520" t="s">
        <v>8541</v>
      </c>
      <c r="B8520" s="4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I8520" s="4" t="str">
        <f t="shared" si="933"/>
        <v>Coffee</v>
      </c>
      <c r="J8520" s="6">
        <f t="shared" si="934"/>
        <v>5</v>
      </c>
      <c r="K8520" s="6">
        <f t="shared" si="935"/>
        <v>2</v>
      </c>
      <c r="L8520" s="6">
        <f t="shared" si="932"/>
        <v>10</v>
      </c>
      <c r="M8520" t="str">
        <f t="shared" si="936"/>
        <v>Cash</v>
      </c>
      <c r="N8520" t="str">
        <f t="shared" si="937"/>
        <v>UNKNOWN</v>
      </c>
      <c r="O8520" s="8">
        <f t="shared" si="938"/>
        <v>45137</v>
      </c>
    </row>
    <row r="8521" spans="1:15" x14ac:dyDescent="0.35">
      <c r="A8521" t="s">
        <v>8542</v>
      </c>
      <c r="B8521" s="4" t="s">
        <v>25</v>
      </c>
      <c r="C8521">
        <v>4</v>
      </c>
      <c r="D8521">
        <v>4</v>
      </c>
      <c r="E8521">
        <v>16</v>
      </c>
      <c r="H8521" s="1">
        <v>45116</v>
      </c>
      <c r="I8521" s="4" t="str">
        <f t="shared" si="933"/>
        <v>Smoothie</v>
      </c>
      <c r="J8521" s="6">
        <f t="shared" si="934"/>
        <v>4</v>
      </c>
      <c r="K8521" s="6">
        <f t="shared" si="935"/>
        <v>4</v>
      </c>
      <c r="L8521" s="6">
        <f t="shared" si="932"/>
        <v>16</v>
      </c>
      <c r="M8521" t="str">
        <f t="shared" si="936"/>
        <v>Default mode</v>
      </c>
      <c r="N8521" t="str">
        <f t="shared" si="937"/>
        <v>UNKNOWN</v>
      </c>
      <c r="O8521" s="8">
        <f t="shared" si="938"/>
        <v>45116</v>
      </c>
    </row>
    <row r="8522" spans="1:15" x14ac:dyDescent="0.35">
      <c r="A8522" t="s">
        <v>8543</v>
      </c>
      <c r="B8522" s="4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I8522" s="4" t="str">
        <f t="shared" si="933"/>
        <v>Juice</v>
      </c>
      <c r="J8522" s="6">
        <f t="shared" si="934"/>
        <v>3</v>
      </c>
      <c r="K8522" s="6">
        <f t="shared" si="935"/>
        <v>3</v>
      </c>
      <c r="L8522" s="6">
        <f t="shared" si="932"/>
        <v>9</v>
      </c>
      <c r="M8522" t="str">
        <f t="shared" si="936"/>
        <v>Credit Card</v>
      </c>
      <c r="N8522" t="str">
        <f t="shared" si="937"/>
        <v>In-store</v>
      </c>
      <c r="O8522" s="8">
        <f t="shared" si="938"/>
        <v>45244</v>
      </c>
    </row>
    <row r="8523" spans="1:15" x14ac:dyDescent="0.35">
      <c r="A8523" t="s">
        <v>8544</v>
      </c>
      <c r="B8523" s="4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I8523" s="4" t="str">
        <f t="shared" si="933"/>
        <v>Cake</v>
      </c>
      <c r="J8523" s="6">
        <f t="shared" si="934"/>
        <v>1</v>
      </c>
      <c r="K8523" s="6">
        <f t="shared" si="935"/>
        <v>3</v>
      </c>
      <c r="L8523" s="6">
        <f t="shared" si="932"/>
        <v>3</v>
      </c>
      <c r="M8523" t="str">
        <f t="shared" si="936"/>
        <v>Cash</v>
      </c>
      <c r="N8523" t="str">
        <f t="shared" si="937"/>
        <v>UNKNOWN</v>
      </c>
      <c r="O8523" s="8">
        <f t="shared" si="938"/>
        <v>45128</v>
      </c>
    </row>
    <row r="8524" spans="1:15" x14ac:dyDescent="0.35">
      <c r="A8524" t="s">
        <v>8545</v>
      </c>
      <c r="B8524" s="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  <c r="I8524" s="4" t="str">
        <f t="shared" si="933"/>
        <v>Smoothie</v>
      </c>
      <c r="J8524" s="6">
        <f t="shared" si="934"/>
        <v>5</v>
      </c>
      <c r="K8524" s="6">
        <f t="shared" si="935"/>
        <v>4</v>
      </c>
      <c r="L8524" s="6">
        <f t="shared" si="932"/>
        <v>20</v>
      </c>
      <c r="M8524" t="str">
        <f t="shared" si="936"/>
        <v>Cash</v>
      </c>
      <c r="N8524" t="str">
        <f t="shared" si="937"/>
        <v>In-store</v>
      </c>
      <c r="O8524" s="8">
        <f t="shared" si="938"/>
        <v>45135</v>
      </c>
    </row>
    <row r="8525" spans="1:15" x14ac:dyDescent="0.35">
      <c r="A8525" t="s">
        <v>8546</v>
      </c>
      <c r="B8525" s="4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  <c r="I8525" s="4" t="str">
        <f t="shared" si="933"/>
        <v>Coffee</v>
      </c>
      <c r="J8525" s="6">
        <f t="shared" si="934"/>
        <v>4</v>
      </c>
      <c r="K8525" s="6">
        <f t="shared" si="935"/>
        <v>2</v>
      </c>
      <c r="L8525" s="6">
        <f t="shared" si="932"/>
        <v>8</v>
      </c>
      <c r="M8525" t="str">
        <f t="shared" si="936"/>
        <v>Cash</v>
      </c>
      <c r="N8525" t="str">
        <f t="shared" si="937"/>
        <v>UNKNOWN</v>
      </c>
      <c r="O8525" s="8">
        <f t="shared" si="938"/>
        <v>44998</v>
      </c>
    </row>
    <row r="8526" spans="1:15" x14ac:dyDescent="0.35">
      <c r="A8526" t="s">
        <v>8547</v>
      </c>
      <c r="B8526" s="4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I8526" s="4" t="str">
        <f t="shared" si="933"/>
        <v>Smoothie</v>
      </c>
      <c r="J8526" s="6">
        <f t="shared" si="934"/>
        <v>3</v>
      </c>
      <c r="K8526" s="6">
        <f t="shared" si="935"/>
        <v>4</v>
      </c>
      <c r="L8526" s="6">
        <f t="shared" si="932"/>
        <v>12</v>
      </c>
      <c r="M8526" t="str">
        <f t="shared" si="936"/>
        <v>Credit Card</v>
      </c>
      <c r="N8526" t="str">
        <f t="shared" si="937"/>
        <v>UNKNOWN</v>
      </c>
      <c r="O8526" s="8">
        <f t="shared" si="938"/>
        <v>45179</v>
      </c>
    </row>
    <row r="8527" spans="1:15" x14ac:dyDescent="0.35">
      <c r="A8527" t="s">
        <v>8548</v>
      </c>
      <c r="B8527" s="4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  <c r="I8527" s="4" t="str">
        <f t="shared" si="933"/>
        <v>Salad</v>
      </c>
      <c r="J8527" s="6">
        <f t="shared" si="934"/>
        <v>5</v>
      </c>
      <c r="K8527" s="6">
        <f t="shared" si="935"/>
        <v>5</v>
      </c>
      <c r="L8527" s="6">
        <f t="shared" si="932"/>
        <v>25</v>
      </c>
      <c r="M8527" t="str">
        <f t="shared" si="936"/>
        <v>Digital Wallet</v>
      </c>
      <c r="N8527" t="str">
        <f t="shared" si="937"/>
        <v>In-store</v>
      </c>
      <c r="O8527" s="8">
        <f t="shared" si="938"/>
        <v>44979</v>
      </c>
    </row>
    <row r="8528" spans="1:15" x14ac:dyDescent="0.35">
      <c r="A8528" t="s">
        <v>8549</v>
      </c>
      <c r="B8528" s="4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  <c r="I8528" s="4" t="str">
        <f t="shared" si="933"/>
        <v>Juice</v>
      </c>
      <c r="J8528" s="6">
        <f t="shared" si="934"/>
        <v>2</v>
      </c>
      <c r="K8528" s="6">
        <f t="shared" si="935"/>
        <v>3</v>
      </c>
      <c r="L8528" s="6">
        <f t="shared" si="932"/>
        <v>6</v>
      </c>
      <c r="M8528" t="str">
        <f t="shared" si="936"/>
        <v>Digital Wallet</v>
      </c>
      <c r="N8528" t="str">
        <f t="shared" si="937"/>
        <v>In-store</v>
      </c>
      <c r="O8528" s="8">
        <f t="shared" si="938"/>
        <v>44973</v>
      </c>
    </row>
    <row r="8529" spans="1:15" x14ac:dyDescent="0.35">
      <c r="A8529" t="s">
        <v>8550</v>
      </c>
      <c r="B8529" s="4" t="s">
        <v>25</v>
      </c>
      <c r="C8529">
        <v>5</v>
      </c>
      <c r="D8529">
        <v>4</v>
      </c>
      <c r="E8529">
        <v>20</v>
      </c>
      <c r="H8529" s="1">
        <v>45219</v>
      </c>
      <c r="I8529" s="4" t="str">
        <f t="shared" si="933"/>
        <v>Smoothie</v>
      </c>
      <c r="J8529" s="6">
        <f t="shared" si="934"/>
        <v>5</v>
      </c>
      <c r="K8529" s="6">
        <f t="shared" si="935"/>
        <v>4</v>
      </c>
      <c r="L8529" s="6">
        <f t="shared" si="932"/>
        <v>20</v>
      </c>
      <c r="M8529" t="str">
        <f t="shared" si="936"/>
        <v>Default mode</v>
      </c>
      <c r="N8529" t="str">
        <f t="shared" si="937"/>
        <v>UNKNOWN</v>
      </c>
      <c r="O8529" s="8">
        <f t="shared" si="938"/>
        <v>45219</v>
      </c>
    </row>
    <row r="8530" spans="1:15" x14ac:dyDescent="0.35">
      <c r="A8530" t="s">
        <v>8551</v>
      </c>
      <c r="B8530" s="4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  <c r="I8530" s="4" t="str">
        <f t="shared" si="933"/>
        <v>Juice</v>
      </c>
      <c r="J8530" s="6">
        <f t="shared" si="934"/>
        <v>3</v>
      </c>
      <c r="K8530" s="6">
        <f t="shared" si="935"/>
        <v>3</v>
      </c>
      <c r="L8530" s="6">
        <f t="shared" si="932"/>
        <v>9</v>
      </c>
      <c r="M8530" t="str">
        <f t="shared" si="936"/>
        <v>Digital Wallet</v>
      </c>
      <c r="N8530" t="str">
        <f t="shared" si="937"/>
        <v>In-store</v>
      </c>
      <c r="O8530" s="8">
        <f t="shared" si="938"/>
        <v>44939</v>
      </c>
    </row>
    <row r="8531" spans="1:15" x14ac:dyDescent="0.35">
      <c r="A8531" t="s">
        <v>8552</v>
      </c>
      <c r="B8531" s="4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  <c r="I8531" s="4" t="str">
        <f t="shared" si="933"/>
        <v>Coffee</v>
      </c>
      <c r="J8531" s="6">
        <f t="shared" si="934"/>
        <v>3</v>
      </c>
      <c r="K8531" s="6">
        <f t="shared" si="935"/>
        <v>2</v>
      </c>
      <c r="L8531" s="6">
        <f t="shared" si="932"/>
        <v>10</v>
      </c>
      <c r="M8531" t="str">
        <f t="shared" si="936"/>
        <v>Cash</v>
      </c>
      <c r="N8531" t="str">
        <f t="shared" si="937"/>
        <v>UNKNOWN</v>
      </c>
      <c r="O8531" s="8">
        <f t="shared" si="938"/>
        <v>45132</v>
      </c>
    </row>
    <row r="8532" spans="1:15" x14ac:dyDescent="0.35">
      <c r="A8532" t="s">
        <v>8553</v>
      </c>
      <c r="B8532" s="4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  <c r="I8532" s="4" t="str">
        <f t="shared" si="933"/>
        <v>Tea</v>
      </c>
      <c r="J8532" s="6">
        <f t="shared" si="934"/>
        <v>1</v>
      </c>
      <c r="K8532" s="6">
        <f t="shared" si="935"/>
        <v>1.5</v>
      </c>
      <c r="L8532" s="6">
        <f t="shared" si="932"/>
        <v>1.5</v>
      </c>
      <c r="M8532" t="str">
        <f t="shared" si="936"/>
        <v>Digital Wallet</v>
      </c>
      <c r="N8532" t="str">
        <f t="shared" si="937"/>
        <v>In-store</v>
      </c>
      <c r="O8532" s="8">
        <f t="shared" si="938"/>
        <v>45269</v>
      </c>
    </row>
    <row r="8533" spans="1:15" x14ac:dyDescent="0.35">
      <c r="A8533" t="s">
        <v>8554</v>
      </c>
      <c r="B8533" s="4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  <c r="I8533" s="4" t="str">
        <f t="shared" si="933"/>
        <v>Sandwich</v>
      </c>
      <c r="J8533" s="6">
        <f t="shared" si="934"/>
        <v>5</v>
      </c>
      <c r="K8533" s="6">
        <f t="shared" si="935"/>
        <v>4</v>
      </c>
      <c r="L8533" s="6">
        <f t="shared" si="932"/>
        <v>20</v>
      </c>
      <c r="M8533" t="str">
        <f t="shared" si="936"/>
        <v>Digital Wallet</v>
      </c>
      <c r="N8533" t="str">
        <f t="shared" si="937"/>
        <v>In-store</v>
      </c>
      <c r="O8533" s="8">
        <f t="shared" si="938"/>
        <v>44950</v>
      </c>
    </row>
    <row r="8534" spans="1:15" x14ac:dyDescent="0.35">
      <c r="A8534" t="s">
        <v>8555</v>
      </c>
      <c r="B8534" s="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I8534" s="4" t="str">
        <f t="shared" si="933"/>
        <v>Salad</v>
      </c>
      <c r="J8534" s="6">
        <f t="shared" si="934"/>
        <v>3</v>
      </c>
      <c r="K8534" s="6">
        <f t="shared" si="935"/>
        <v>5</v>
      </c>
      <c r="L8534" s="6">
        <f t="shared" si="932"/>
        <v>15</v>
      </c>
      <c r="M8534" t="str">
        <f t="shared" si="936"/>
        <v>Credit Card</v>
      </c>
      <c r="N8534" t="str">
        <f t="shared" si="937"/>
        <v>UNKNOWN</v>
      </c>
      <c r="O8534" s="8">
        <f t="shared" si="938"/>
        <v>45161</v>
      </c>
    </row>
    <row r="8535" spans="1:15" x14ac:dyDescent="0.35">
      <c r="A8535" t="s">
        <v>8556</v>
      </c>
      <c r="B8535" s="4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  <c r="I8535" s="4" t="str">
        <f t="shared" si="933"/>
        <v>Sandwich</v>
      </c>
      <c r="J8535" s="6">
        <f t="shared" si="934"/>
        <v>1</v>
      </c>
      <c r="K8535" s="6">
        <f t="shared" si="935"/>
        <v>4</v>
      </c>
      <c r="L8535" s="6">
        <f t="shared" si="932"/>
        <v>4</v>
      </c>
      <c r="M8535" t="str">
        <f t="shared" si="936"/>
        <v>Digital Wallet</v>
      </c>
      <c r="N8535" t="str">
        <f t="shared" si="937"/>
        <v>UNKNOWN</v>
      </c>
      <c r="O8535" s="8">
        <f t="shared" si="938"/>
        <v>45128</v>
      </c>
    </row>
    <row r="8536" spans="1:15" x14ac:dyDescent="0.35">
      <c r="A8536" t="s">
        <v>8557</v>
      </c>
      <c r="B8536" s="4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I8536" s="4" t="str">
        <f t="shared" si="933"/>
        <v>Juice</v>
      </c>
      <c r="J8536" s="6">
        <f t="shared" si="934"/>
        <v>3</v>
      </c>
      <c r="K8536" s="6">
        <f t="shared" si="935"/>
        <v>3</v>
      </c>
      <c r="L8536" s="6">
        <f t="shared" si="932"/>
        <v>9</v>
      </c>
      <c r="M8536" t="str">
        <f t="shared" si="936"/>
        <v>Default mode</v>
      </c>
      <c r="N8536" t="str">
        <f t="shared" si="937"/>
        <v>In-store</v>
      </c>
      <c r="O8536" s="8">
        <f t="shared" si="938"/>
        <v>45108</v>
      </c>
    </row>
    <row r="8537" spans="1:15" x14ac:dyDescent="0.35">
      <c r="A8537" t="s">
        <v>8558</v>
      </c>
      <c r="B8537" s="4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I8537" s="4" t="str">
        <f t="shared" si="933"/>
        <v>Smoothie</v>
      </c>
      <c r="J8537" s="6">
        <f t="shared" si="934"/>
        <v>2</v>
      </c>
      <c r="K8537" s="6">
        <f t="shared" si="935"/>
        <v>4</v>
      </c>
      <c r="L8537" s="6">
        <f t="shared" si="932"/>
        <v>8</v>
      </c>
      <c r="M8537" t="str">
        <f t="shared" si="936"/>
        <v>Credit Card</v>
      </c>
      <c r="N8537" t="str">
        <f t="shared" si="937"/>
        <v>In-store</v>
      </c>
      <c r="O8537" s="8">
        <f t="shared" si="938"/>
        <v>45149</v>
      </c>
    </row>
    <row r="8538" spans="1:15" x14ac:dyDescent="0.35">
      <c r="A8538" t="s">
        <v>8559</v>
      </c>
      <c r="B8538" s="4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I8538" s="4" t="str">
        <f t="shared" si="933"/>
        <v>Tea</v>
      </c>
      <c r="J8538" s="6">
        <f t="shared" si="934"/>
        <v>5</v>
      </c>
      <c r="K8538" s="6">
        <f t="shared" si="935"/>
        <v>1.5</v>
      </c>
      <c r="L8538" s="6">
        <f t="shared" si="932"/>
        <v>7.5</v>
      </c>
      <c r="M8538" t="str">
        <f t="shared" si="936"/>
        <v>Cash</v>
      </c>
      <c r="N8538" t="str">
        <f t="shared" si="937"/>
        <v>UNKNOWN</v>
      </c>
      <c r="O8538" s="8">
        <f t="shared" si="938"/>
        <v>45169</v>
      </c>
    </row>
    <row r="8539" spans="1:15" x14ac:dyDescent="0.35">
      <c r="A8539" t="s">
        <v>8560</v>
      </c>
      <c r="B8539" s="4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  <c r="I8539" s="4" t="str">
        <f t="shared" si="933"/>
        <v>Salad</v>
      </c>
      <c r="J8539" s="6">
        <f t="shared" si="934"/>
        <v>2</v>
      </c>
      <c r="K8539" s="6">
        <f t="shared" si="935"/>
        <v>5</v>
      </c>
      <c r="L8539" s="6">
        <f t="shared" si="932"/>
        <v>10</v>
      </c>
      <c r="M8539" t="str">
        <f t="shared" si="936"/>
        <v>Digital Wallet</v>
      </c>
      <c r="N8539" t="str">
        <f t="shared" si="937"/>
        <v>UNKNOWN</v>
      </c>
      <c r="O8539" s="8">
        <f t="shared" si="938"/>
        <v>45287</v>
      </c>
    </row>
    <row r="8540" spans="1:15" x14ac:dyDescent="0.35">
      <c r="A8540" t="s">
        <v>8561</v>
      </c>
      <c r="B8540" s="4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I8540" s="4" t="str">
        <f t="shared" si="933"/>
        <v>Juice</v>
      </c>
      <c r="J8540" s="6">
        <f t="shared" si="934"/>
        <v>1</v>
      </c>
      <c r="K8540" s="6">
        <f t="shared" si="935"/>
        <v>3</v>
      </c>
      <c r="L8540" s="6">
        <f t="shared" si="932"/>
        <v>3</v>
      </c>
      <c r="M8540" t="str">
        <f t="shared" si="936"/>
        <v>Credit Card</v>
      </c>
      <c r="N8540" t="str">
        <f t="shared" si="937"/>
        <v>Takeaway</v>
      </c>
      <c r="O8540" s="8">
        <f t="shared" si="938"/>
        <v>45179</v>
      </c>
    </row>
    <row r="8541" spans="1:15" x14ac:dyDescent="0.35">
      <c r="A8541" t="s">
        <v>8562</v>
      </c>
      <c r="B8541" s="4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  <c r="I8541" s="4" t="str">
        <f t="shared" si="933"/>
        <v>Cake</v>
      </c>
      <c r="J8541" s="6">
        <f t="shared" si="934"/>
        <v>3</v>
      </c>
      <c r="K8541" s="6">
        <f t="shared" si="935"/>
        <v>3</v>
      </c>
      <c r="L8541" s="6">
        <f t="shared" si="932"/>
        <v>9</v>
      </c>
      <c r="M8541" t="str">
        <f t="shared" si="936"/>
        <v>UNKNOWN</v>
      </c>
      <c r="N8541" t="str">
        <f t="shared" si="937"/>
        <v>UNKNOWN</v>
      </c>
      <c r="O8541" s="8">
        <f t="shared" si="938"/>
        <v>45276</v>
      </c>
    </row>
    <row r="8542" spans="1:15" x14ac:dyDescent="0.35">
      <c r="A8542" t="s">
        <v>8563</v>
      </c>
      <c r="B8542" s="4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I8542" s="4" t="str">
        <f t="shared" si="933"/>
        <v>Smoothie</v>
      </c>
      <c r="J8542" s="6">
        <f t="shared" si="934"/>
        <v>3</v>
      </c>
      <c r="K8542" s="6">
        <f t="shared" si="935"/>
        <v>4</v>
      </c>
      <c r="L8542" s="6">
        <f t="shared" si="932"/>
        <v>12</v>
      </c>
      <c r="M8542" t="str">
        <f t="shared" si="936"/>
        <v>Default mode</v>
      </c>
      <c r="N8542" t="str">
        <f t="shared" si="937"/>
        <v>In-store</v>
      </c>
      <c r="O8542" s="8">
        <f t="shared" si="938"/>
        <v>45093</v>
      </c>
    </row>
    <row r="8543" spans="1:15" x14ac:dyDescent="0.35">
      <c r="A8543" t="s">
        <v>8564</v>
      </c>
      <c r="B8543" s="4" t="s">
        <v>20</v>
      </c>
      <c r="C8543">
        <v>4</v>
      </c>
      <c r="D8543">
        <v>5</v>
      </c>
      <c r="E8543">
        <v>20</v>
      </c>
      <c r="H8543" s="1">
        <v>45119</v>
      </c>
      <c r="I8543" s="4" t="str">
        <f t="shared" si="933"/>
        <v>Salad</v>
      </c>
      <c r="J8543" s="6">
        <f t="shared" si="934"/>
        <v>4</v>
      </c>
      <c r="K8543" s="6">
        <f t="shared" si="935"/>
        <v>5</v>
      </c>
      <c r="L8543" s="6">
        <f t="shared" si="932"/>
        <v>20</v>
      </c>
      <c r="M8543" t="str">
        <f t="shared" si="936"/>
        <v>Default mode</v>
      </c>
      <c r="N8543" t="str">
        <f t="shared" si="937"/>
        <v>UNKNOWN</v>
      </c>
      <c r="O8543" s="8">
        <f t="shared" si="938"/>
        <v>45119</v>
      </c>
    </row>
    <row r="8544" spans="1:15" x14ac:dyDescent="0.35">
      <c r="A8544" t="s">
        <v>8565</v>
      </c>
      <c r="B8544" s="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  <c r="I8544" s="4" t="str">
        <f t="shared" si="933"/>
        <v>UNKNOWN</v>
      </c>
      <c r="J8544" s="6">
        <f t="shared" si="934"/>
        <v>2</v>
      </c>
      <c r="K8544" s="6">
        <f t="shared" si="935"/>
        <v>3</v>
      </c>
      <c r="L8544" s="6">
        <f t="shared" si="932"/>
        <v>6</v>
      </c>
      <c r="M8544" t="str">
        <f t="shared" si="936"/>
        <v>Digital Wallet</v>
      </c>
      <c r="N8544" t="str">
        <f t="shared" si="937"/>
        <v>UNKNOWN</v>
      </c>
      <c r="O8544" s="8">
        <f t="shared" si="938"/>
        <v>45163</v>
      </c>
    </row>
    <row r="8545" spans="1:15" x14ac:dyDescent="0.35">
      <c r="A8545" t="s">
        <v>8566</v>
      </c>
      <c r="B8545" s="4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I8545" s="4" t="str">
        <f t="shared" si="933"/>
        <v>Salad</v>
      </c>
      <c r="J8545" s="6">
        <f t="shared" si="934"/>
        <v>2</v>
      </c>
      <c r="K8545" s="6">
        <f t="shared" si="935"/>
        <v>5</v>
      </c>
      <c r="L8545" s="6">
        <f t="shared" si="932"/>
        <v>10</v>
      </c>
      <c r="M8545" t="str">
        <f t="shared" si="936"/>
        <v>Default mode</v>
      </c>
      <c r="N8545" t="str">
        <f t="shared" si="937"/>
        <v>Takeaway</v>
      </c>
      <c r="O8545" s="8">
        <f t="shared" si="938"/>
        <v>45109</v>
      </c>
    </row>
    <row r="8546" spans="1:15" x14ac:dyDescent="0.35">
      <c r="A8546" t="s">
        <v>8567</v>
      </c>
      <c r="B8546" s="4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I8546" s="4" t="str">
        <f t="shared" si="933"/>
        <v>Juice</v>
      </c>
      <c r="J8546" s="6">
        <f t="shared" si="934"/>
        <v>3</v>
      </c>
      <c r="K8546" s="6">
        <f t="shared" si="935"/>
        <v>1</v>
      </c>
      <c r="L8546" s="6">
        <f t="shared" si="932"/>
        <v>3</v>
      </c>
      <c r="M8546" t="str">
        <f t="shared" si="936"/>
        <v>Cash</v>
      </c>
      <c r="N8546" t="str">
        <f t="shared" si="937"/>
        <v>Takeaway</v>
      </c>
      <c r="O8546" s="8">
        <f t="shared" si="938"/>
        <v>44977</v>
      </c>
    </row>
    <row r="8547" spans="1:15" x14ac:dyDescent="0.35">
      <c r="A8547" t="s">
        <v>8568</v>
      </c>
      <c r="B8547" s="4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I8547" s="4" t="str">
        <f t="shared" si="933"/>
        <v>Cake</v>
      </c>
      <c r="J8547" s="6">
        <f t="shared" si="934"/>
        <v>4</v>
      </c>
      <c r="K8547" s="6">
        <f t="shared" si="935"/>
        <v>3</v>
      </c>
      <c r="L8547" s="6">
        <f t="shared" si="932"/>
        <v>12</v>
      </c>
      <c r="M8547" t="str">
        <f t="shared" si="936"/>
        <v>Default mode</v>
      </c>
      <c r="N8547" t="str">
        <f t="shared" si="937"/>
        <v>Takeaway</v>
      </c>
      <c r="O8547" s="8">
        <f t="shared" si="938"/>
        <v>44954</v>
      </c>
    </row>
    <row r="8548" spans="1:15" x14ac:dyDescent="0.35">
      <c r="A8548" t="s">
        <v>8569</v>
      </c>
      <c r="B8548" s="4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I8548" s="4" t="str">
        <f t="shared" si="933"/>
        <v>Smoothie</v>
      </c>
      <c r="J8548" s="6">
        <f t="shared" si="934"/>
        <v>3</v>
      </c>
      <c r="K8548" s="6">
        <f t="shared" si="935"/>
        <v>4</v>
      </c>
      <c r="L8548" s="6">
        <f t="shared" si="932"/>
        <v>12</v>
      </c>
      <c r="M8548" t="str">
        <f t="shared" si="936"/>
        <v>Credit Card</v>
      </c>
      <c r="N8548" t="str">
        <f t="shared" si="937"/>
        <v>UNKNOWN</v>
      </c>
      <c r="O8548" s="8">
        <f t="shared" si="938"/>
        <v>45063</v>
      </c>
    </row>
    <row r="8549" spans="1:15" x14ac:dyDescent="0.35">
      <c r="A8549" t="s">
        <v>8570</v>
      </c>
      <c r="B8549" s="4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  <c r="I8549" s="4" t="str">
        <f t="shared" si="933"/>
        <v>UNKNOWN</v>
      </c>
      <c r="J8549" s="6">
        <f t="shared" si="934"/>
        <v>3</v>
      </c>
      <c r="K8549" s="6">
        <f t="shared" si="935"/>
        <v>1.5</v>
      </c>
      <c r="L8549" s="6">
        <f t="shared" si="932"/>
        <v>4.5</v>
      </c>
      <c r="M8549" t="str">
        <f t="shared" si="936"/>
        <v>Digital Wallet</v>
      </c>
      <c r="N8549" t="str">
        <f t="shared" si="937"/>
        <v>In-store</v>
      </c>
      <c r="O8549" s="8">
        <f t="shared" si="938"/>
        <v>44961</v>
      </c>
    </row>
    <row r="8550" spans="1:15" x14ac:dyDescent="0.35">
      <c r="A8550" t="s">
        <v>8571</v>
      </c>
      <c r="B8550" s="4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  <c r="I8550" s="4" t="str">
        <f t="shared" si="933"/>
        <v>Salad</v>
      </c>
      <c r="J8550" s="6">
        <f t="shared" si="934"/>
        <v>3</v>
      </c>
      <c r="K8550" s="6">
        <f t="shared" si="935"/>
        <v>5</v>
      </c>
      <c r="L8550" s="6">
        <f t="shared" si="932"/>
        <v>15</v>
      </c>
      <c r="M8550" t="str">
        <f t="shared" si="936"/>
        <v>UNKNOWN</v>
      </c>
      <c r="N8550" t="str">
        <f t="shared" si="937"/>
        <v>UNKNOWN</v>
      </c>
      <c r="O8550" s="8">
        <f t="shared" si="938"/>
        <v>44942</v>
      </c>
    </row>
    <row r="8551" spans="1:15" x14ac:dyDescent="0.35">
      <c r="A8551" t="s">
        <v>8572</v>
      </c>
      <c r="B8551" s="4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I8551" s="4" t="str">
        <f t="shared" si="933"/>
        <v>Coffee</v>
      </c>
      <c r="J8551" s="6">
        <f t="shared" si="934"/>
        <v>5</v>
      </c>
      <c r="K8551" s="6">
        <f t="shared" si="935"/>
        <v>2</v>
      </c>
      <c r="L8551" s="6">
        <f t="shared" si="932"/>
        <v>10</v>
      </c>
      <c r="M8551" t="str">
        <f t="shared" si="936"/>
        <v>Credit Card</v>
      </c>
      <c r="N8551" t="str">
        <f t="shared" si="937"/>
        <v>Takeaway</v>
      </c>
      <c r="O8551" s="8">
        <f t="shared" si="938"/>
        <v>44963</v>
      </c>
    </row>
    <row r="8552" spans="1:15" x14ac:dyDescent="0.35">
      <c r="A8552" t="s">
        <v>8573</v>
      </c>
      <c r="B8552" s="4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  <c r="I8552" s="4" t="str">
        <f t="shared" si="933"/>
        <v>Smoothie</v>
      </c>
      <c r="J8552" s="6">
        <f t="shared" si="934"/>
        <v>1</v>
      </c>
      <c r="K8552" s="6">
        <f t="shared" si="935"/>
        <v>4</v>
      </c>
      <c r="L8552" s="6">
        <f t="shared" si="932"/>
        <v>4</v>
      </c>
      <c r="M8552" t="str">
        <f t="shared" si="936"/>
        <v>Digital Wallet</v>
      </c>
      <c r="N8552" t="str">
        <f t="shared" si="937"/>
        <v>UNKNOWN</v>
      </c>
      <c r="O8552" s="8">
        <f t="shared" si="938"/>
        <v>45201</v>
      </c>
    </row>
    <row r="8553" spans="1:15" x14ac:dyDescent="0.35">
      <c r="A8553" t="s">
        <v>8574</v>
      </c>
      <c r="B8553" s="4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I8553" s="4" t="str">
        <f t="shared" si="933"/>
        <v>Salad</v>
      </c>
      <c r="J8553" s="6">
        <f t="shared" si="934"/>
        <v>3</v>
      </c>
      <c r="K8553" s="6">
        <f t="shared" si="935"/>
        <v>5</v>
      </c>
      <c r="L8553" s="6">
        <f t="shared" si="932"/>
        <v>15</v>
      </c>
      <c r="M8553" t="str">
        <f t="shared" si="936"/>
        <v>Default mode</v>
      </c>
      <c r="N8553" t="str">
        <f t="shared" si="937"/>
        <v>In-store</v>
      </c>
      <c r="O8553" s="8">
        <f t="shared" si="938"/>
        <v>45208</v>
      </c>
    </row>
    <row r="8554" spans="1:15" x14ac:dyDescent="0.35">
      <c r="A8554" t="s">
        <v>8575</v>
      </c>
      <c r="B8554" s="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  <c r="I8554" s="4" t="str">
        <f t="shared" si="933"/>
        <v>Coffee</v>
      </c>
      <c r="J8554" s="6">
        <f t="shared" si="934"/>
        <v>4</v>
      </c>
      <c r="K8554" s="6">
        <f t="shared" si="935"/>
        <v>2</v>
      </c>
      <c r="L8554" s="6">
        <f t="shared" si="932"/>
        <v>8</v>
      </c>
      <c r="M8554" t="str">
        <f t="shared" si="936"/>
        <v>Digital Wallet</v>
      </c>
      <c r="N8554" t="str">
        <f t="shared" si="937"/>
        <v>In-store</v>
      </c>
      <c r="O8554" s="8">
        <f t="shared" si="938"/>
        <v>45039</v>
      </c>
    </row>
    <row r="8555" spans="1:15" x14ac:dyDescent="0.35">
      <c r="A8555" t="s">
        <v>8576</v>
      </c>
      <c r="B8555" s="4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I8555" s="4" t="str">
        <f t="shared" si="933"/>
        <v>Cake</v>
      </c>
      <c r="J8555" s="6">
        <f t="shared" si="934"/>
        <v>5</v>
      </c>
      <c r="K8555" s="6">
        <f t="shared" si="935"/>
        <v>3</v>
      </c>
      <c r="L8555" s="6">
        <f t="shared" si="932"/>
        <v>15</v>
      </c>
      <c r="M8555" t="str">
        <f t="shared" si="936"/>
        <v>Default mode</v>
      </c>
      <c r="N8555" t="str">
        <f t="shared" si="937"/>
        <v>Takeaway</v>
      </c>
      <c r="O8555" s="8">
        <f t="shared" si="938"/>
        <v>45073</v>
      </c>
    </row>
    <row r="8556" spans="1:15" x14ac:dyDescent="0.35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I8556" s="4" t="str">
        <f t="shared" si="933"/>
        <v>UNKNOWN</v>
      </c>
      <c r="J8556" s="6">
        <f t="shared" si="934"/>
        <v>4</v>
      </c>
      <c r="K8556" s="6">
        <f t="shared" si="935"/>
        <v>4</v>
      </c>
      <c r="L8556" s="6">
        <f t="shared" si="932"/>
        <v>16</v>
      </c>
      <c r="M8556" t="str">
        <f t="shared" si="936"/>
        <v>Default mode</v>
      </c>
      <c r="N8556" t="str">
        <f t="shared" si="937"/>
        <v>Takeaway</v>
      </c>
      <c r="O8556" s="8">
        <f t="shared" si="938"/>
        <v>45105</v>
      </c>
    </row>
    <row r="8557" spans="1:15" x14ac:dyDescent="0.35">
      <c r="A8557" t="s">
        <v>8578</v>
      </c>
      <c r="B8557" s="4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I8557" s="4" t="str">
        <f t="shared" si="933"/>
        <v>Cake</v>
      </c>
      <c r="J8557" s="6">
        <f t="shared" si="934"/>
        <v>2</v>
      </c>
      <c r="K8557" s="6">
        <f t="shared" si="935"/>
        <v>3</v>
      </c>
      <c r="L8557" s="6">
        <f t="shared" si="932"/>
        <v>6</v>
      </c>
      <c r="M8557" t="str">
        <f t="shared" si="936"/>
        <v>Cash</v>
      </c>
      <c r="N8557" t="str">
        <f t="shared" si="937"/>
        <v>UNKNOWN</v>
      </c>
      <c r="O8557" s="8">
        <f t="shared" si="938"/>
        <v>44999</v>
      </c>
    </row>
    <row r="8558" spans="1:15" x14ac:dyDescent="0.35">
      <c r="A8558" t="s">
        <v>8579</v>
      </c>
      <c r="B8558" s="4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  <c r="I8558" s="4" t="str">
        <f t="shared" si="933"/>
        <v>Juice</v>
      </c>
      <c r="J8558" s="6">
        <f t="shared" si="934"/>
        <v>3</v>
      </c>
      <c r="K8558" s="6">
        <f t="shared" si="935"/>
        <v>3</v>
      </c>
      <c r="L8558" s="6">
        <f t="shared" si="932"/>
        <v>9</v>
      </c>
      <c r="M8558" t="str">
        <f t="shared" si="936"/>
        <v>Digital Wallet</v>
      </c>
      <c r="N8558" t="str">
        <f t="shared" si="937"/>
        <v>Takeaway</v>
      </c>
      <c r="O8558" s="8">
        <f t="shared" si="938"/>
        <v>45145</v>
      </c>
    </row>
    <row r="8559" spans="1:15" x14ac:dyDescent="0.35">
      <c r="A8559" t="s">
        <v>8580</v>
      </c>
      <c r="B8559" s="4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I8559" s="4" t="str">
        <f t="shared" si="933"/>
        <v>Cookie</v>
      </c>
      <c r="J8559" s="6">
        <f t="shared" si="934"/>
        <v>2</v>
      </c>
      <c r="K8559" s="6">
        <f t="shared" si="935"/>
        <v>1</v>
      </c>
      <c r="L8559" s="6">
        <f t="shared" si="932"/>
        <v>2</v>
      </c>
      <c r="M8559" t="str">
        <f t="shared" si="936"/>
        <v>Credit Card</v>
      </c>
      <c r="N8559" t="str">
        <f t="shared" si="937"/>
        <v>Takeaway</v>
      </c>
      <c r="O8559" s="8">
        <f t="shared" si="938"/>
        <v>45116</v>
      </c>
    </row>
    <row r="8560" spans="1:15" x14ac:dyDescent="0.35">
      <c r="A8560" t="s">
        <v>8581</v>
      </c>
      <c r="B8560" s="4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I8560" s="4" t="str">
        <f t="shared" si="933"/>
        <v>Salad</v>
      </c>
      <c r="J8560" s="6">
        <f t="shared" si="934"/>
        <v>3</v>
      </c>
      <c r="K8560" s="6">
        <f t="shared" si="935"/>
        <v>5</v>
      </c>
      <c r="L8560" s="6">
        <f t="shared" si="932"/>
        <v>15</v>
      </c>
      <c r="M8560" t="str">
        <f t="shared" si="936"/>
        <v>Credit Card</v>
      </c>
      <c r="N8560" t="str">
        <f t="shared" si="937"/>
        <v>UNKNOWN</v>
      </c>
      <c r="O8560" s="8">
        <f t="shared" si="938"/>
        <v>45231</v>
      </c>
    </row>
    <row r="8561" spans="1:15" x14ac:dyDescent="0.35">
      <c r="A8561" t="s">
        <v>8582</v>
      </c>
      <c r="B8561" s="4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  <c r="I8561" s="4" t="str">
        <f t="shared" si="933"/>
        <v>Tea</v>
      </c>
      <c r="J8561" s="6">
        <f t="shared" si="934"/>
        <v>3</v>
      </c>
      <c r="K8561" s="6">
        <f t="shared" si="935"/>
        <v>1.5</v>
      </c>
      <c r="L8561" s="6">
        <f t="shared" si="932"/>
        <v>4.5</v>
      </c>
      <c r="M8561" t="str">
        <f t="shared" si="936"/>
        <v>Digital Wallet</v>
      </c>
      <c r="N8561" t="str">
        <f t="shared" si="937"/>
        <v>In-store</v>
      </c>
      <c r="O8561" s="8">
        <f t="shared" si="938"/>
        <v>44970</v>
      </c>
    </row>
    <row r="8562" spans="1:15" x14ac:dyDescent="0.35">
      <c r="A8562" t="s">
        <v>8583</v>
      </c>
      <c r="B8562" s="4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I8562" s="4" t="str">
        <f t="shared" si="933"/>
        <v>Cake</v>
      </c>
      <c r="J8562" s="6">
        <f t="shared" si="934"/>
        <v>3</v>
      </c>
      <c r="K8562" s="6">
        <f t="shared" si="935"/>
        <v>3</v>
      </c>
      <c r="L8562" s="6">
        <f t="shared" si="932"/>
        <v>9</v>
      </c>
      <c r="M8562" t="str">
        <f t="shared" si="936"/>
        <v>Credit Card</v>
      </c>
      <c r="N8562" t="str">
        <f t="shared" si="937"/>
        <v>In-store</v>
      </c>
      <c r="O8562" s="8">
        <f t="shared" si="938"/>
        <v>45099</v>
      </c>
    </row>
    <row r="8563" spans="1:15" x14ac:dyDescent="0.35">
      <c r="A8563" t="s">
        <v>8584</v>
      </c>
      <c r="B8563" s="4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  <c r="I8563" s="4" t="str">
        <f t="shared" si="933"/>
        <v>Coffee</v>
      </c>
      <c r="J8563" s="6">
        <f t="shared" si="934"/>
        <v>3</v>
      </c>
      <c r="K8563" s="6">
        <f t="shared" si="935"/>
        <v>2</v>
      </c>
      <c r="L8563" s="6">
        <f t="shared" si="932"/>
        <v>6</v>
      </c>
      <c r="M8563" t="str">
        <f t="shared" si="936"/>
        <v>Digital Wallet</v>
      </c>
      <c r="N8563" t="str">
        <f t="shared" si="937"/>
        <v>UNKNOWN</v>
      </c>
      <c r="O8563" s="8">
        <f t="shared" si="938"/>
        <v>45054</v>
      </c>
    </row>
    <row r="8564" spans="1:15" x14ac:dyDescent="0.35">
      <c r="A8564" t="s">
        <v>8585</v>
      </c>
      <c r="B8564" s="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I8564" s="4" t="str">
        <f t="shared" si="933"/>
        <v>Cookie</v>
      </c>
      <c r="J8564" s="6">
        <f t="shared" si="934"/>
        <v>4</v>
      </c>
      <c r="K8564" s="6">
        <f t="shared" si="935"/>
        <v>1</v>
      </c>
      <c r="L8564" s="6">
        <f t="shared" si="932"/>
        <v>4</v>
      </c>
      <c r="M8564" t="str">
        <f t="shared" si="936"/>
        <v>Cash</v>
      </c>
      <c r="N8564" t="str">
        <f t="shared" si="937"/>
        <v>UNKNOWN</v>
      </c>
      <c r="O8564" s="8">
        <f t="shared" si="938"/>
        <v>45111</v>
      </c>
    </row>
    <row r="8565" spans="1:15" x14ac:dyDescent="0.35">
      <c r="A8565" t="s">
        <v>8586</v>
      </c>
      <c r="B8565" s="4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I8565" s="4" t="str">
        <f t="shared" si="933"/>
        <v>Salad</v>
      </c>
      <c r="J8565" s="6">
        <f t="shared" si="934"/>
        <v>5</v>
      </c>
      <c r="K8565" s="6">
        <f t="shared" si="935"/>
        <v>5</v>
      </c>
      <c r="L8565" s="6">
        <f t="shared" si="932"/>
        <v>25</v>
      </c>
      <c r="M8565" t="str">
        <f t="shared" si="936"/>
        <v>Credit Card</v>
      </c>
      <c r="N8565" t="str">
        <f t="shared" si="937"/>
        <v>UNKNOWN</v>
      </c>
      <c r="O8565" s="8">
        <f t="shared" si="938"/>
        <v>45091</v>
      </c>
    </row>
    <row r="8566" spans="1:15" x14ac:dyDescent="0.35">
      <c r="A8566" t="s">
        <v>8587</v>
      </c>
      <c r="B8566" s="4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  <c r="I8566" s="4" t="str">
        <f t="shared" si="933"/>
        <v>Tea</v>
      </c>
      <c r="J8566" s="6">
        <f t="shared" si="934"/>
        <v>1</v>
      </c>
      <c r="K8566" s="6">
        <f t="shared" si="935"/>
        <v>1.5</v>
      </c>
      <c r="L8566" s="6">
        <f t="shared" si="932"/>
        <v>1.5</v>
      </c>
      <c r="M8566" t="str">
        <f t="shared" si="936"/>
        <v>Digital Wallet</v>
      </c>
      <c r="N8566" t="str">
        <f t="shared" si="937"/>
        <v>UNKNOWN</v>
      </c>
      <c r="O8566" s="8">
        <f t="shared" si="938"/>
        <v>44940</v>
      </c>
    </row>
    <row r="8567" spans="1:15" x14ac:dyDescent="0.35">
      <c r="A8567" t="s">
        <v>8588</v>
      </c>
      <c r="B8567" s="4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  <c r="I8567" s="4" t="str">
        <f t="shared" si="933"/>
        <v>Cake</v>
      </c>
      <c r="J8567" s="6">
        <f t="shared" si="934"/>
        <v>4</v>
      </c>
      <c r="K8567" s="6">
        <f t="shared" si="935"/>
        <v>3</v>
      </c>
      <c r="L8567" s="6">
        <f t="shared" si="932"/>
        <v>12</v>
      </c>
      <c r="M8567" t="str">
        <f t="shared" si="936"/>
        <v>Digital Wallet</v>
      </c>
      <c r="N8567" t="str">
        <f t="shared" si="937"/>
        <v>Takeaway</v>
      </c>
      <c r="O8567" s="8">
        <f t="shared" si="938"/>
        <v>45234</v>
      </c>
    </row>
    <row r="8568" spans="1:15" x14ac:dyDescent="0.35">
      <c r="A8568" t="s">
        <v>8589</v>
      </c>
      <c r="B8568" s="4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  <c r="I8568" s="4" t="str">
        <f t="shared" si="933"/>
        <v>Cake</v>
      </c>
      <c r="J8568" s="6">
        <f t="shared" si="934"/>
        <v>1</v>
      </c>
      <c r="K8568" s="6">
        <f t="shared" si="935"/>
        <v>3.1102130786186626</v>
      </c>
      <c r="L8568" s="6">
        <f t="shared" si="932"/>
        <v>3</v>
      </c>
      <c r="M8568" t="str">
        <f t="shared" si="936"/>
        <v>Digital Wallet</v>
      </c>
      <c r="N8568" t="str">
        <f t="shared" si="937"/>
        <v>Cafe</v>
      </c>
      <c r="O8568" s="8">
        <f t="shared" si="938"/>
        <v>45061</v>
      </c>
    </row>
    <row r="8569" spans="1:15" x14ac:dyDescent="0.35">
      <c r="A8569" t="s">
        <v>8590</v>
      </c>
      <c r="B8569" s="4" t="s">
        <v>65</v>
      </c>
      <c r="C8569">
        <v>4</v>
      </c>
      <c r="E8569">
        <v>6</v>
      </c>
      <c r="G8569" t="s">
        <v>15</v>
      </c>
      <c r="H8569" s="1">
        <v>45222</v>
      </c>
      <c r="I8569" s="4" t="str">
        <f t="shared" si="933"/>
        <v>Tea</v>
      </c>
      <c r="J8569" s="6">
        <f t="shared" si="934"/>
        <v>4</v>
      </c>
      <c r="K8569" s="6">
        <f t="shared" si="935"/>
        <v>0</v>
      </c>
      <c r="L8569" s="6">
        <f t="shared" si="932"/>
        <v>6</v>
      </c>
      <c r="M8569" t="str">
        <f t="shared" si="936"/>
        <v>Default mode</v>
      </c>
      <c r="N8569" t="str">
        <f t="shared" si="937"/>
        <v>In-store</v>
      </c>
      <c r="O8569" s="8">
        <f t="shared" si="938"/>
        <v>45222</v>
      </c>
    </row>
    <row r="8570" spans="1:15" x14ac:dyDescent="0.35">
      <c r="A8570" t="s">
        <v>8591</v>
      </c>
      <c r="B8570" s="4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  <c r="I8570" s="4" t="str">
        <f t="shared" si="933"/>
        <v>UNKNOWN</v>
      </c>
      <c r="J8570" s="6">
        <f t="shared" si="934"/>
        <v>3</v>
      </c>
      <c r="K8570" s="6">
        <f t="shared" si="935"/>
        <v>4</v>
      </c>
      <c r="L8570" s="6">
        <f t="shared" si="932"/>
        <v>12</v>
      </c>
      <c r="M8570" t="str">
        <f t="shared" si="936"/>
        <v>Digital Wallet</v>
      </c>
      <c r="N8570" t="str">
        <f t="shared" si="937"/>
        <v>Takeaway</v>
      </c>
      <c r="O8570" s="8">
        <f t="shared" si="938"/>
        <v>44984</v>
      </c>
    </row>
    <row r="8571" spans="1:15" x14ac:dyDescent="0.35">
      <c r="A8571" t="s">
        <v>8592</v>
      </c>
      <c r="B8571" s="4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  <c r="I8571" s="4" t="str">
        <f t="shared" si="933"/>
        <v>Coffee</v>
      </c>
      <c r="J8571" s="6">
        <f t="shared" si="934"/>
        <v>1</v>
      </c>
      <c r="K8571" s="6">
        <f t="shared" si="935"/>
        <v>3.1095588235294116</v>
      </c>
      <c r="L8571" s="6">
        <f t="shared" si="932"/>
        <v>2</v>
      </c>
      <c r="M8571" t="str">
        <f t="shared" si="936"/>
        <v>Digital Wallet</v>
      </c>
      <c r="N8571" t="str">
        <f t="shared" si="937"/>
        <v>Takeaway</v>
      </c>
      <c r="O8571" s="8">
        <f t="shared" si="938"/>
        <v>45011</v>
      </c>
    </row>
    <row r="8572" spans="1:15" x14ac:dyDescent="0.35">
      <c r="A8572" t="s">
        <v>8593</v>
      </c>
      <c r="B8572" s="4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I8572" s="4" t="str">
        <f t="shared" si="933"/>
        <v>Cookie</v>
      </c>
      <c r="J8572" s="6">
        <f t="shared" si="934"/>
        <v>4</v>
      </c>
      <c r="K8572" s="6">
        <f t="shared" si="935"/>
        <v>1</v>
      </c>
      <c r="L8572" s="6">
        <f t="shared" si="932"/>
        <v>4</v>
      </c>
      <c r="M8572" t="str">
        <f t="shared" si="936"/>
        <v>Default mode</v>
      </c>
      <c r="N8572" t="str">
        <f t="shared" si="937"/>
        <v>In-store</v>
      </c>
      <c r="O8572" s="8">
        <f t="shared" si="938"/>
        <v>45133</v>
      </c>
    </row>
    <row r="8573" spans="1:15" x14ac:dyDescent="0.35">
      <c r="A8573" t="s">
        <v>8594</v>
      </c>
      <c r="B8573" s="4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I8573" s="4" t="str">
        <f t="shared" si="933"/>
        <v>Coffee</v>
      </c>
      <c r="J8573" s="6">
        <f t="shared" si="934"/>
        <v>5</v>
      </c>
      <c r="K8573" s="6">
        <f t="shared" si="935"/>
        <v>2</v>
      </c>
      <c r="L8573" s="6">
        <f t="shared" si="932"/>
        <v>10</v>
      </c>
      <c r="M8573" t="str">
        <f t="shared" si="936"/>
        <v>Cash</v>
      </c>
      <c r="N8573" t="str">
        <f t="shared" si="937"/>
        <v>In-store</v>
      </c>
      <c r="O8573" s="8">
        <f t="shared" si="938"/>
        <v>45137</v>
      </c>
    </row>
    <row r="8574" spans="1:15" x14ac:dyDescent="0.35">
      <c r="A8574" t="s">
        <v>8595</v>
      </c>
      <c r="B8574" s="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  <c r="I8574" s="4" t="str">
        <f t="shared" si="933"/>
        <v>Smoothie</v>
      </c>
      <c r="J8574" s="6">
        <f t="shared" si="934"/>
        <v>3</v>
      </c>
      <c r="K8574" s="6">
        <f t="shared" si="935"/>
        <v>4</v>
      </c>
      <c r="L8574" s="6">
        <f t="shared" si="932"/>
        <v>12</v>
      </c>
      <c r="M8574" t="str">
        <f t="shared" si="936"/>
        <v>Default mode</v>
      </c>
      <c r="N8574" t="str">
        <f t="shared" si="937"/>
        <v>UNKNOWN</v>
      </c>
      <c r="O8574" s="8">
        <f t="shared" si="938"/>
        <v>45071</v>
      </c>
    </row>
    <row r="8575" spans="1:15" x14ac:dyDescent="0.35">
      <c r="A8575" t="s">
        <v>8596</v>
      </c>
      <c r="B8575" s="4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  <c r="I8575" s="4" t="str">
        <f t="shared" si="933"/>
        <v>Sandwich</v>
      </c>
      <c r="J8575" s="6">
        <f t="shared" si="934"/>
        <v>5</v>
      </c>
      <c r="K8575" s="6">
        <f t="shared" si="935"/>
        <v>4</v>
      </c>
      <c r="L8575" s="6">
        <f t="shared" si="932"/>
        <v>20</v>
      </c>
      <c r="M8575" t="str">
        <f t="shared" si="936"/>
        <v>Default mode</v>
      </c>
      <c r="N8575" t="str">
        <f t="shared" si="937"/>
        <v>Cafe</v>
      </c>
      <c r="O8575" s="8">
        <f t="shared" si="938"/>
        <v>45087</v>
      </c>
    </row>
    <row r="8576" spans="1:15" x14ac:dyDescent="0.35">
      <c r="A8576" t="s">
        <v>8597</v>
      </c>
      <c r="B8576" s="4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  <c r="I8576" s="4" t="str">
        <f t="shared" si="933"/>
        <v>Juice</v>
      </c>
      <c r="J8576" s="6">
        <f t="shared" si="934"/>
        <v>3.0868924889543448</v>
      </c>
      <c r="K8576" s="6">
        <f t="shared" si="935"/>
        <v>3</v>
      </c>
      <c r="L8576" s="6">
        <f t="shared" si="932"/>
        <v>9.2606774668630347</v>
      </c>
      <c r="M8576" t="str">
        <f t="shared" si="936"/>
        <v>Digital Wallet</v>
      </c>
      <c r="N8576" t="str">
        <f t="shared" si="937"/>
        <v>Takeaway</v>
      </c>
      <c r="O8576" s="8">
        <f t="shared" si="938"/>
        <v>45024</v>
      </c>
    </row>
    <row r="8577" spans="1:15" x14ac:dyDescent="0.35">
      <c r="A8577" t="s">
        <v>8598</v>
      </c>
      <c r="B8577" s="4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  <c r="I8577" s="4" t="str">
        <f t="shared" si="933"/>
        <v>Coffee</v>
      </c>
      <c r="J8577" s="6">
        <f t="shared" si="934"/>
        <v>5</v>
      </c>
      <c r="K8577" s="6">
        <f t="shared" si="935"/>
        <v>2</v>
      </c>
      <c r="L8577" s="6">
        <f t="shared" si="932"/>
        <v>10</v>
      </c>
      <c r="M8577" t="str">
        <f t="shared" si="936"/>
        <v>Credit Card</v>
      </c>
      <c r="N8577" t="str">
        <f t="shared" si="937"/>
        <v>Takeaway</v>
      </c>
      <c r="O8577" s="8">
        <f t="shared" si="938"/>
        <v>44927</v>
      </c>
    </row>
    <row r="8578" spans="1:15" x14ac:dyDescent="0.35">
      <c r="A8578" t="s">
        <v>8599</v>
      </c>
      <c r="B8578" s="4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I8578" s="4" t="str">
        <f t="shared" si="933"/>
        <v>Cookie</v>
      </c>
      <c r="J8578" s="6">
        <f t="shared" si="934"/>
        <v>1</v>
      </c>
      <c r="K8578" s="6">
        <f t="shared" si="935"/>
        <v>1</v>
      </c>
      <c r="L8578" s="6">
        <f t="shared" ref="L8578:L8641" si="939">IF(ISBLANK(E8578),PRODUCT(J8578,K8578),IF(E8578="ERROR",PRODUCT(J8578,K8578),IF(E8578="UNKNOWN",PRODUCT(J8578,K8578),E8578)))</f>
        <v>1</v>
      </c>
      <c r="M8578" t="str">
        <f t="shared" si="936"/>
        <v>Default mode</v>
      </c>
      <c r="N8578" t="str">
        <f t="shared" si="937"/>
        <v>Takeaway</v>
      </c>
      <c r="O8578" s="8">
        <f t="shared" si="938"/>
        <v>45079</v>
      </c>
    </row>
    <row r="8579" spans="1:15" x14ac:dyDescent="0.35">
      <c r="A8579" t="s">
        <v>8600</v>
      </c>
      <c r="B8579" s="4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I8579" s="4" t="str">
        <f t="shared" ref="I8579:I8642" si="940">IF(ISBLANK(B8579),"UNKNOWN",IF(B8579="ERROR","Juice",B8579))</f>
        <v>Juice</v>
      </c>
      <c r="J8579" s="6">
        <f t="shared" ref="J8579:J8642" si="941">IF(ISBLANK(C8579),E8579/D8579,IF(C8579="ERROR",AVERAGE(C8579:C18578),IF(C8579="UNKNOWN",MEDIAN(C8579:C18578),C8579)))</f>
        <v>4</v>
      </c>
      <c r="K8579" s="6">
        <f t="shared" ref="K8579:K8642" si="942">IF(ISBLANK(D8579),0,IF(D8579="ERROR",AVERAGE(D8579:D18578),IF(D8579="UNKNOWN",MEDIAN(D8579:D18578),D8579)))</f>
        <v>3</v>
      </c>
      <c r="L8579" s="6">
        <f t="shared" si="939"/>
        <v>12</v>
      </c>
      <c r="M8579" t="str">
        <f t="shared" ref="M8579:M8642" si="943">IF(ISBLANK(F8579),"Default mode",IF(F8579="ERROR","Cash",F8579))</f>
        <v>Cash</v>
      </c>
      <c r="N8579" t="str">
        <f t="shared" ref="N8579:N8642" si="944">IF(ISBLANK(G8579),"UNKNOWN",IF(G8579="ERROR","Cafe",G8579))</f>
        <v>In-store</v>
      </c>
      <c r="O8579" s="8">
        <f t="shared" ref="O8579:O8642" si="945">IF(ISBLANK(H8579),DATE(2023,1,1),IF(H8579="ERROR",DATE(2023,6,1),IF(H8579="UNKNOWN",DATE(2023,1,1),H8579)))</f>
        <v>44950</v>
      </c>
    </row>
    <row r="8580" spans="1:15" x14ac:dyDescent="0.35">
      <c r="A8580" t="s">
        <v>8601</v>
      </c>
      <c r="B8580" s="4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I8580" s="4" t="str">
        <f t="shared" si="940"/>
        <v>Tea</v>
      </c>
      <c r="J8580" s="6">
        <f t="shared" si="941"/>
        <v>5</v>
      </c>
      <c r="K8580" s="6">
        <f t="shared" si="942"/>
        <v>1.5</v>
      </c>
      <c r="L8580" s="6">
        <f t="shared" si="939"/>
        <v>7.5</v>
      </c>
      <c r="M8580" t="str">
        <f t="shared" si="943"/>
        <v>Credit Card</v>
      </c>
      <c r="N8580" t="str">
        <f t="shared" si="944"/>
        <v>In-store</v>
      </c>
      <c r="O8580" s="8">
        <f t="shared" si="945"/>
        <v>45059</v>
      </c>
    </row>
    <row r="8581" spans="1:15" x14ac:dyDescent="0.35">
      <c r="A8581" t="s">
        <v>8602</v>
      </c>
      <c r="B8581" s="4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  <c r="I8581" s="4" t="str">
        <f t="shared" si="940"/>
        <v>Salad</v>
      </c>
      <c r="J8581" s="6">
        <f t="shared" si="941"/>
        <v>5</v>
      </c>
      <c r="K8581" s="6">
        <f t="shared" si="942"/>
        <v>5</v>
      </c>
      <c r="L8581" s="6">
        <f t="shared" si="939"/>
        <v>25</v>
      </c>
      <c r="M8581" t="str">
        <f t="shared" si="943"/>
        <v>Digital Wallet</v>
      </c>
      <c r="N8581" t="str">
        <f t="shared" si="944"/>
        <v>In-store</v>
      </c>
      <c r="O8581" s="8">
        <f t="shared" si="945"/>
        <v>44927</v>
      </c>
    </row>
    <row r="8582" spans="1:15" x14ac:dyDescent="0.35">
      <c r="A8582" t="s">
        <v>8603</v>
      </c>
      <c r="B8582" s="4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  <c r="I8582" s="4" t="str">
        <f t="shared" si="940"/>
        <v>Cake</v>
      </c>
      <c r="J8582" s="6">
        <f t="shared" si="941"/>
        <v>5</v>
      </c>
      <c r="K8582" s="6">
        <f t="shared" si="942"/>
        <v>3</v>
      </c>
      <c r="L8582" s="6">
        <f t="shared" si="939"/>
        <v>15</v>
      </c>
      <c r="M8582" t="str">
        <f t="shared" si="943"/>
        <v>Digital Wallet</v>
      </c>
      <c r="N8582" t="str">
        <f t="shared" si="944"/>
        <v>UNKNOWN</v>
      </c>
      <c r="O8582" s="8">
        <f t="shared" si="945"/>
        <v>45202</v>
      </c>
    </row>
    <row r="8583" spans="1:15" x14ac:dyDescent="0.35">
      <c r="A8583" t="s">
        <v>8604</v>
      </c>
      <c r="B8583" s="4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  <c r="I8583" s="4" t="str">
        <f t="shared" si="940"/>
        <v>Sandwich</v>
      </c>
      <c r="J8583" s="6">
        <f t="shared" si="941"/>
        <v>4</v>
      </c>
      <c r="K8583" s="6">
        <f t="shared" si="942"/>
        <v>4</v>
      </c>
      <c r="L8583" s="6">
        <f t="shared" si="939"/>
        <v>16</v>
      </c>
      <c r="M8583" t="str">
        <f t="shared" si="943"/>
        <v>UNKNOWN</v>
      </c>
      <c r="N8583" t="str">
        <f t="shared" si="944"/>
        <v>UNKNOWN</v>
      </c>
      <c r="O8583" s="8">
        <f t="shared" si="945"/>
        <v>44945</v>
      </c>
    </row>
    <row r="8584" spans="1:15" x14ac:dyDescent="0.35">
      <c r="A8584" t="s">
        <v>8605</v>
      </c>
      <c r="B8584" s="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I8584" s="4" t="str">
        <f t="shared" si="940"/>
        <v>Sandwich</v>
      </c>
      <c r="J8584" s="6">
        <f t="shared" si="941"/>
        <v>3</v>
      </c>
      <c r="K8584" s="6">
        <f t="shared" si="942"/>
        <v>4</v>
      </c>
      <c r="L8584" s="6">
        <f t="shared" si="939"/>
        <v>12</v>
      </c>
      <c r="M8584" t="str">
        <f t="shared" si="943"/>
        <v>Cash</v>
      </c>
      <c r="N8584" t="str">
        <f t="shared" si="944"/>
        <v>Takeaway</v>
      </c>
      <c r="O8584" s="8">
        <f t="shared" si="945"/>
        <v>44938</v>
      </c>
    </row>
    <row r="8585" spans="1:15" x14ac:dyDescent="0.35">
      <c r="A8585" t="s">
        <v>8606</v>
      </c>
      <c r="B8585" s="4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  <c r="I8585" s="4" t="str">
        <f t="shared" si="940"/>
        <v>Cake</v>
      </c>
      <c r="J8585" s="6">
        <f t="shared" si="941"/>
        <v>2</v>
      </c>
      <c r="K8585" s="6">
        <f t="shared" si="942"/>
        <v>3</v>
      </c>
      <c r="L8585" s="6">
        <f t="shared" si="939"/>
        <v>6</v>
      </c>
      <c r="M8585" t="str">
        <f t="shared" si="943"/>
        <v>Digital Wallet</v>
      </c>
      <c r="N8585" t="str">
        <f t="shared" si="944"/>
        <v>Takeaway</v>
      </c>
      <c r="O8585" s="8">
        <f t="shared" si="945"/>
        <v>45202</v>
      </c>
    </row>
    <row r="8586" spans="1:15" x14ac:dyDescent="0.35">
      <c r="A8586" t="s">
        <v>8607</v>
      </c>
      <c r="B8586" s="4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  <c r="I8586" s="4" t="str">
        <f t="shared" si="940"/>
        <v>Tea</v>
      </c>
      <c r="J8586" s="6">
        <f t="shared" si="941"/>
        <v>2</v>
      </c>
      <c r="K8586" s="6">
        <f t="shared" si="942"/>
        <v>1.5</v>
      </c>
      <c r="L8586" s="6">
        <f t="shared" si="939"/>
        <v>3</v>
      </c>
      <c r="M8586" t="str">
        <f t="shared" si="943"/>
        <v>UNKNOWN</v>
      </c>
      <c r="N8586" t="str">
        <f t="shared" si="944"/>
        <v>UNKNOWN</v>
      </c>
      <c r="O8586" s="8">
        <f t="shared" si="945"/>
        <v>45080</v>
      </c>
    </row>
    <row r="8587" spans="1:15" x14ac:dyDescent="0.35">
      <c r="A8587" t="s">
        <v>8608</v>
      </c>
      <c r="B8587" s="4" t="s">
        <v>9</v>
      </c>
      <c r="C8587">
        <v>3</v>
      </c>
      <c r="D8587">
        <v>2</v>
      </c>
      <c r="E8587">
        <v>6</v>
      </c>
      <c r="H8587" s="1">
        <v>45140</v>
      </c>
      <c r="I8587" s="4" t="str">
        <f t="shared" si="940"/>
        <v>Coffee</v>
      </c>
      <c r="J8587" s="6">
        <f t="shared" si="941"/>
        <v>3</v>
      </c>
      <c r="K8587" s="6">
        <f t="shared" si="942"/>
        <v>2</v>
      </c>
      <c r="L8587" s="6">
        <f t="shared" si="939"/>
        <v>6</v>
      </c>
      <c r="M8587" t="str">
        <f t="shared" si="943"/>
        <v>Default mode</v>
      </c>
      <c r="N8587" t="str">
        <f t="shared" si="944"/>
        <v>UNKNOWN</v>
      </c>
      <c r="O8587" s="8">
        <f t="shared" si="945"/>
        <v>45140</v>
      </c>
    </row>
    <row r="8588" spans="1:15" x14ac:dyDescent="0.35">
      <c r="A8588" t="s">
        <v>8609</v>
      </c>
      <c r="B8588" s="4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  <c r="I8588" s="4" t="str">
        <f t="shared" si="940"/>
        <v>Coffee</v>
      </c>
      <c r="J8588" s="6">
        <f t="shared" si="941"/>
        <v>2</v>
      </c>
      <c r="K8588" s="6">
        <f t="shared" si="942"/>
        <v>2</v>
      </c>
      <c r="L8588" s="6">
        <f t="shared" si="939"/>
        <v>4</v>
      </c>
      <c r="M8588" t="str">
        <f t="shared" si="943"/>
        <v>Digital Wallet</v>
      </c>
      <c r="N8588" t="str">
        <f t="shared" si="944"/>
        <v>Takeaway</v>
      </c>
      <c r="O8588" s="8">
        <f t="shared" si="945"/>
        <v>45050</v>
      </c>
    </row>
    <row r="8589" spans="1:15" x14ac:dyDescent="0.35">
      <c r="A8589" t="s">
        <v>8610</v>
      </c>
      <c r="B8589" s="4" t="s">
        <v>13</v>
      </c>
      <c r="C8589">
        <v>2</v>
      </c>
      <c r="D8589">
        <v>3</v>
      </c>
      <c r="E8589" t="s">
        <v>21</v>
      </c>
      <c r="H8589" s="1">
        <v>44986</v>
      </c>
      <c r="I8589" s="4" t="str">
        <f t="shared" si="940"/>
        <v>Cake</v>
      </c>
      <c r="J8589" s="6">
        <f t="shared" si="941"/>
        <v>2</v>
      </c>
      <c r="K8589" s="6">
        <f t="shared" si="942"/>
        <v>3</v>
      </c>
      <c r="L8589" s="6">
        <f t="shared" si="939"/>
        <v>6</v>
      </c>
      <c r="M8589" t="str">
        <f t="shared" si="943"/>
        <v>Default mode</v>
      </c>
      <c r="N8589" t="str">
        <f t="shared" si="944"/>
        <v>UNKNOWN</v>
      </c>
      <c r="O8589" s="8">
        <f t="shared" si="945"/>
        <v>44986</v>
      </c>
    </row>
    <row r="8590" spans="1:15" x14ac:dyDescent="0.35">
      <c r="A8590" t="s">
        <v>8611</v>
      </c>
      <c r="B8590" s="4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I8590" s="4" t="str">
        <f t="shared" si="940"/>
        <v>Smoothie</v>
      </c>
      <c r="J8590" s="6">
        <f t="shared" si="941"/>
        <v>2</v>
      </c>
      <c r="K8590" s="6">
        <f t="shared" si="942"/>
        <v>4</v>
      </c>
      <c r="L8590" s="6">
        <f t="shared" si="939"/>
        <v>8</v>
      </c>
      <c r="M8590" t="str">
        <f t="shared" si="943"/>
        <v>Cash</v>
      </c>
      <c r="N8590" t="str">
        <f t="shared" si="944"/>
        <v>In-store</v>
      </c>
      <c r="O8590" s="8">
        <f t="shared" si="945"/>
        <v>45271</v>
      </c>
    </row>
    <row r="8591" spans="1:15" x14ac:dyDescent="0.35">
      <c r="A8591" t="s">
        <v>8612</v>
      </c>
      <c r="B8591" s="4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I8591" s="4" t="str">
        <f t="shared" si="940"/>
        <v>Cookie</v>
      </c>
      <c r="J8591" s="6">
        <f t="shared" si="941"/>
        <v>3</v>
      </c>
      <c r="K8591" s="6">
        <f t="shared" si="942"/>
        <v>1</v>
      </c>
      <c r="L8591" s="6">
        <f t="shared" si="939"/>
        <v>3</v>
      </c>
      <c r="M8591" t="str">
        <f t="shared" si="943"/>
        <v>Cash</v>
      </c>
      <c r="N8591" t="str">
        <f t="shared" si="944"/>
        <v>In-store</v>
      </c>
      <c r="O8591" s="8">
        <f t="shared" si="945"/>
        <v>45014</v>
      </c>
    </row>
    <row r="8592" spans="1:15" x14ac:dyDescent="0.35">
      <c r="A8592" t="s">
        <v>8613</v>
      </c>
      <c r="B8592" s="4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I8592" s="4" t="str">
        <f t="shared" si="940"/>
        <v>Salad</v>
      </c>
      <c r="J8592" s="6">
        <f t="shared" si="941"/>
        <v>4</v>
      </c>
      <c r="K8592" s="6">
        <f t="shared" si="942"/>
        <v>5</v>
      </c>
      <c r="L8592" s="6">
        <f t="shared" si="939"/>
        <v>20</v>
      </c>
      <c r="M8592" t="str">
        <f t="shared" si="943"/>
        <v>Cash</v>
      </c>
      <c r="N8592" t="str">
        <f t="shared" si="944"/>
        <v>Takeaway</v>
      </c>
      <c r="O8592" s="8">
        <f t="shared" si="945"/>
        <v>45273</v>
      </c>
    </row>
    <row r="8593" spans="1:15" x14ac:dyDescent="0.35">
      <c r="A8593" t="s">
        <v>8614</v>
      </c>
      <c r="B8593" s="4" t="s">
        <v>39</v>
      </c>
      <c r="C8593">
        <v>2</v>
      </c>
      <c r="D8593">
        <v>3</v>
      </c>
      <c r="E8593">
        <v>6</v>
      </c>
      <c r="H8593" s="1">
        <v>44947</v>
      </c>
      <c r="I8593" s="4" t="str">
        <f t="shared" si="940"/>
        <v>Juice</v>
      </c>
      <c r="J8593" s="6">
        <f t="shared" si="941"/>
        <v>2</v>
      </c>
      <c r="K8593" s="6">
        <f t="shared" si="942"/>
        <v>3</v>
      </c>
      <c r="L8593" s="6">
        <f t="shared" si="939"/>
        <v>6</v>
      </c>
      <c r="M8593" t="str">
        <f t="shared" si="943"/>
        <v>Default mode</v>
      </c>
      <c r="N8593" t="str">
        <f t="shared" si="944"/>
        <v>UNKNOWN</v>
      </c>
      <c r="O8593" s="8">
        <f t="shared" si="945"/>
        <v>44947</v>
      </c>
    </row>
    <row r="8594" spans="1:15" x14ac:dyDescent="0.35">
      <c r="A8594" t="s">
        <v>8615</v>
      </c>
      <c r="B8594" s="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I8594" s="4" t="str">
        <f t="shared" si="940"/>
        <v>Smoothie</v>
      </c>
      <c r="J8594" s="6">
        <f t="shared" si="941"/>
        <v>4</v>
      </c>
      <c r="K8594" s="6">
        <f t="shared" si="942"/>
        <v>4</v>
      </c>
      <c r="L8594" s="6">
        <f t="shared" si="939"/>
        <v>16</v>
      </c>
      <c r="M8594" t="str">
        <f t="shared" si="943"/>
        <v>Cash</v>
      </c>
      <c r="N8594" t="str">
        <f t="shared" si="944"/>
        <v>UNKNOWN</v>
      </c>
      <c r="O8594" s="8">
        <f t="shared" si="945"/>
        <v>44966</v>
      </c>
    </row>
    <row r="8595" spans="1:15" x14ac:dyDescent="0.35">
      <c r="A8595" t="s">
        <v>8616</v>
      </c>
      <c r="B8595" s="4" t="s">
        <v>17</v>
      </c>
      <c r="C8595">
        <v>4</v>
      </c>
      <c r="D8595">
        <v>1</v>
      </c>
      <c r="E8595">
        <v>4</v>
      </c>
      <c r="H8595" s="1">
        <v>45025</v>
      </c>
      <c r="I8595" s="4" t="str">
        <f t="shared" si="940"/>
        <v>Cookie</v>
      </c>
      <c r="J8595" s="6">
        <f t="shared" si="941"/>
        <v>4</v>
      </c>
      <c r="K8595" s="6">
        <f t="shared" si="942"/>
        <v>1</v>
      </c>
      <c r="L8595" s="6">
        <f t="shared" si="939"/>
        <v>4</v>
      </c>
      <c r="M8595" t="str">
        <f t="shared" si="943"/>
        <v>Default mode</v>
      </c>
      <c r="N8595" t="str">
        <f t="shared" si="944"/>
        <v>UNKNOWN</v>
      </c>
      <c r="O8595" s="8">
        <f t="shared" si="945"/>
        <v>45025</v>
      </c>
    </row>
    <row r="8596" spans="1:15" x14ac:dyDescent="0.35">
      <c r="A8596" t="s">
        <v>8617</v>
      </c>
      <c r="B8596" s="4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I8596" s="4" t="str">
        <f t="shared" si="940"/>
        <v>Tea</v>
      </c>
      <c r="J8596" s="6">
        <f t="shared" si="941"/>
        <v>4</v>
      </c>
      <c r="K8596" s="6">
        <f t="shared" si="942"/>
        <v>1.5</v>
      </c>
      <c r="L8596" s="6">
        <f t="shared" si="939"/>
        <v>6</v>
      </c>
      <c r="M8596" t="str">
        <f t="shared" si="943"/>
        <v>Cash</v>
      </c>
      <c r="N8596" t="str">
        <f t="shared" si="944"/>
        <v>In-store</v>
      </c>
      <c r="O8596" s="8">
        <f t="shared" si="945"/>
        <v>44954</v>
      </c>
    </row>
    <row r="8597" spans="1:15" x14ac:dyDescent="0.35">
      <c r="A8597" t="s">
        <v>8618</v>
      </c>
      <c r="B8597" s="4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I8597" s="4" t="str">
        <f t="shared" si="940"/>
        <v>Coffee</v>
      </c>
      <c r="J8597" s="6">
        <f t="shared" si="941"/>
        <v>5</v>
      </c>
      <c r="K8597" s="6">
        <f t="shared" si="942"/>
        <v>2</v>
      </c>
      <c r="L8597" s="6">
        <f t="shared" si="939"/>
        <v>10</v>
      </c>
      <c r="M8597" t="str">
        <f t="shared" si="943"/>
        <v>Credit Card</v>
      </c>
      <c r="N8597" t="str">
        <f t="shared" si="944"/>
        <v>UNKNOWN</v>
      </c>
      <c r="O8597" s="8">
        <f t="shared" si="945"/>
        <v>45091</v>
      </c>
    </row>
    <row r="8598" spans="1:15" x14ac:dyDescent="0.35">
      <c r="A8598" t="s">
        <v>8619</v>
      </c>
      <c r="B8598" s="4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 s="4" t="str">
        <f t="shared" si="940"/>
        <v>Salad</v>
      </c>
      <c r="J8598" s="6">
        <f t="shared" si="941"/>
        <v>1</v>
      </c>
      <c r="K8598" s="6">
        <f t="shared" si="942"/>
        <v>5</v>
      </c>
      <c r="L8598" s="6">
        <f t="shared" si="939"/>
        <v>5</v>
      </c>
      <c r="M8598" t="str">
        <f t="shared" si="943"/>
        <v>Digital Wallet</v>
      </c>
      <c r="N8598" t="str">
        <f t="shared" si="944"/>
        <v>UNKNOWN</v>
      </c>
      <c r="O8598" s="8">
        <f t="shared" si="945"/>
        <v>44978</v>
      </c>
    </row>
    <row r="8599" spans="1:15" x14ac:dyDescent="0.35">
      <c r="A8599" t="s">
        <v>8620</v>
      </c>
      <c r="B8599" s="4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  <c r="I8599" s="4" t="str">
        <f t="shared" si="940"/>
        <v>Cookie</v>
      </c>
      <c r="J8599" s="6">
        <f t="shared" si="941"/>
        <v>5</v>
      </c>
      <c r="K8599" s="6">
        <f t="shared" si="942"/>
        <v>1</v>
      </c>
      <c r="L8599" s="6">
        <f t="shared" si="939"/>
        <v>5</v>
      </c>
      <c r="M8599" t="str">
        <f t="shared" si="943"/>
        <v>Digital Wallet</v>
      </c>
      <c r="N8599" t="str">
        <f t="shared" si="944"/>
        <v>UNKNOWN</v>
      </c>
      <c r="O8599" s="8">
        <f t="shared" si="945"/>
        <v>45118</v>
      </c>
    </row>
    <row r="8600" spans="1:15" x14ac:dyDescent="0.35">
      <c r="A8600" t="s">
        <v>8621</v>
      </c>
      <c r="B8600" s="4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I8600" s="4" t="str">
        <f t="shared" si="940"/>
        <v>Cake</v>
      </c>
      <c r="J8600" s="6">
        <f t="shared" si="941"/>
        <v>1</v>
      </c>
      <c r="K8600" s="6">
        <f t="shared" si="942"/>
        <v>3</v>
      </c>
      <c r="L8600" s="6">
        <f t="shared" si="939"/>
        <v>3</v>
      </c>
      <c r="M8600" t="str">
        <f t="shared" si="943"/>
        <v>Default mode</v>
      </c>
      <c r="N8600" t="str">
        <f t="shared" si="944"/>
        <v>Takeaway</v>
      </c>
      <c r="O8600" s="8">
        <f t="shared" si="945"/>
        <v>45079</v>
      </c>
    </row>
    <row r="8601" spans="1:15" x14ac:dyDescent="0.35">
      <c r="A8601" t="s">
        <v>8622</v>
      </c>
      <c r="B8601" s="4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I8601" s="4" t="str">
        <f t="shared" si="940"/>
        <v>Salad</v>
      </c>
      <c r="J8601" s="6">
        <f t="shared" si="941"/>
        <v>5</v>
      </c>
      <c r="K8601" s="6">
        <f t="shared" si="942"/>
        <v>5</v>
      </c>
      <c r="L8601" s="6">
        <f t="shared" si="939"/>
        <v>25</v>
      </c>
      <c r="M8601" t="str">
        <f t="shared" si="943"/>
        <v>Credit Card</v>
      </c>
      <c r="N8601" t="str">
        <f t="shared" si="944"/>
        <v>In-store</v>
      </c>
      <c r="O8601" s="8">
        <f t="shared" si="945"/>
        <v>45127</v>
      </c>
    </row>
    <row r="8602" spans="1:15" x14ac:dyDescent="0.35">
      <c r="A8602" t="s">
        <v>8623</v>
      </c>
      <c r="B8602" s="4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  <c r="I8602" s="4" t="str">
        <f t="shared" si="940"/>
        <v>Smoothie</v>
      </c>
      <c r="J8602" s="6">
        <f t="shared" si="941"/>
        <v>2</v>
      </c>
      <c r="K8602" s="6">
        <f t="shared" si="942"/>
        <v>4</v>
      </c>
      <c r="L8602" s="6">
        <f t="shared" si="939"/>
        <v>8</v>
      </c>
      <c r="M8602" t="str">
        <f t="shared" si="943"/>
        <v>Digital Wallet</v>
      </c>
      <c r="N8602" t="str">
        <f t="shared" si="944"/>
        <v>Cafe</v>
      </c>
      <c r="O8602" s="8">
        <f t="shared" si="945"/>
        <v>45003</v>
      </c>
    </row>
    <row r="8603" spans="1:15" x14ac:dyDescent="0.35">
      <c r="A8603" t="s">
        <v>8624</v>
      </c>
      <c r="B8603" s="4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I8603" s="4" t="str">
        <f t="shared" si="940"/>
        <v>Sandwich</v>
      </c>
      <c r="J8603" s="6">
        <f t="shared" si="941"/>
        <v>2</v>
      </c>
      <c r="K8603" s="6">
        <f t="shared" si="942"/>
        <v>4</v>
      </c>
      <c r="L8603" s="6">
        <f t="shared" si="939"/>
        <v>8</v>
      </c>
      <c r="M8603" t="str">
        <f t="shared" si="943"/>
        <v>Default mode</v>
      </c>
      <c r="N8603" t="str">
        <f t="shared" si="944"/>
        <v>In-store</v>
      </c>
      <c r="O8603" s="8">
        <f t="shared" si="945"/>
        <v>44992</v>
      </c>
    </row>
    <row r="8604" spans="1:15" x14ac:dyDescent="0.35">
      <c r="A8604" t="s">
        <v>8625</v>
      </c>
      <c r="B8604" s="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I8604" s="4" t="str">
        <f t="shared" si="940"/>
        <v>Tea</v>
      </c>
      <c r="J8604" s="6">
        <f t="shared" si="941"/>
        <v>3</v>
      </c>
      <c r="K8604" s="6">
        <f t="shared" si="942"/>
        <v>1.5</v>
      </c>
      <c r="L8604" s="6">
        <f t="shared" si="939"/>
        <v>4.5</v>
      </c>
      <c r="M8604" t="str">
        <f t="shared" si="943"/>
        <v>Cash</v>
      </c>
      <c r="N8604" t="str">
        <f t="shared" si="944"/>
        <v>In-store</v>
      </c>
      <c r="O8604" s="8">
        <f t="shared" si="945"/>
        <v>45090</v>
      </c>
    </row>
    <row r="8605" spans="1:15" x14ac:dyDescent="0.35">
      <c r="A8605" t="s">
        <v>8626</v>
      </c>
      <c r="B8605" s="4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  <c r="I8605" s="4" t="str">
        <f t="shared" si="940"/>
        <v>Smoothie</v>
      </c>
      <c r="J8605" s="6">
        <f t="shared" si="941"/>
        <v>4</v>
      </c>
      <c r="K8605" s="6">
        <f t="shared" si="942"/>
        <v>4</v>
      </c>
      <c r="L8605" s="6">
        <f t="shared" si="939"/>
        <v>16</v>
      </c>
      <c r="M8605" t="str">
        <f t="shared" si="943"/>
        <v>UNKNOWN</v>
      </c>
      <c r="N8605" t="str">
        <f t="shared" si="944"/>
        <v>UNKNOWN</v>
      </c>
      <c r="O8605" s="8">
        <f t="shared" si="945"/>
        <v>45077</v>
      </c>
    </row>
    <row r="8606" spans="1:15" x14ac:dyDescent="0.35">
      <c r="A8606" t="s">
        <v>8627</v>
      </c>
      <c r="B8606" s="4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I8606" s="4" t="str">
        <f t="shared" si="940"/>
        <v>Smoothie</v>
      </c>
      <c r="J8606" s="6">
        <f t="shared" si="941"/>
        <v>3</v>
      </c>
      <c r="K8606" s="6">
        <f t="shared" si="942"/>
        <v>4</v>
      </c>
      <c r="L8606" s="6">
        <f t="shared" si="939"/>
        <v>12</v>
      </c>
      <c r="M8606" t="str">
        <f t="shared" si="943"/>
        <v>Cash</v>
      </c>
      <c r="N8606" t="str">
        <f t="shared" si="944"/>
        <v>UNKNOWN</v>
      </c>
      <c r="O8606" s="8">
        <f t="shared" si="945"/>
        <v>45082</v>
      </c>
    </row>
    <row r="8607" spans="1:15" x14ac:dyDescent="0.35">
      <c r="A8607" t="s">
        <v>8628</v>
      </c>
      <c r="B8607" s="4" t="s">
        <v>20</v>
      </c>
      <c r="C8607">
        <v>3</v>
      </c>
      <c r="D8607">
        <v>5</v>
      </c>
      <c r="E8607">
        <v>15</v>
      </c>
      <c r="H8607" s="1">
        <v>44962</v>
      </c>
      <c r="I8607" s="4" t="str">
        <f t="shared" si="940"/>
        <v>Salad</v>
      </c>
      <c r="J8607" s="6">
        <f t="shared" si="941"/>
        <v>3</v>
      </c>
      <c r="K8607" s="6">
        <f t="shared" si="942"/>
        <v>5</v>
      </c>
      <c r="L8607" s="6">
        <f t="shared" si="939"/>
        <v>15</v>
      </c>
      <c r="M8607" t="str">
        <f t="shared" si="943"/>
        <v>Default mode</v>
      </c>
      <c r="N8607" t="str">
        <f t="shared" si="944"/>
        <v>UNKNOWN</v>
      </c>
      <c r="O8607" s="8">
        <f t="shared" si="945"/>
        <v>44962</v>
      </c>
    </row>
    <row r="8608" spans="1:15" x14ac:dyDescent="0.35">
      <c r="A8608" t="s">
        <v>8629</v>
      </c>
      <c r="B8608" s="4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I8608" s="4" t="str">
        <f t="shared" si="940"/>
        <v>Cake</v>
      </c>
      <c r="J8608" s="6">
        <f t="shared" si="941"/>
        <v>3</v>
      </c>
      <c r="K8608" s="6">
        <f t="shared" si="942"/>
        <v>3</v>
      </c>
      <c r="L8608" s="6">
        <f t="shared" si="939"/>
        <v>9</v>
      </c>
      <c r="M8608" t="str">
        <f t="shared" si="943"/>
        <v>Cash</v>
      </c>
      <c r="N8608" t="str">
        <f t="shared" si="944"/>
        <v>UNKNOWN</v>
      </c>
      <c r="O8608" s="8">
        <f t="shared" si="945"/>
        <v>45233</v>
      </c>
    </row>
    <row r="8609" spans="1:15" x14ac:dyDescent="0.35">
      <c r="A8609" t="s">
        <v>8630</v>
      </c>
      <c r="B8609" s="4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I8609" s="4" t="str">
        <f t="shared" si="940"/>
        <v>Tea</v>
      </c>
      <c r="J8609" s="6">
        <f t="shared" si="941"/>
        <v>3</v>
      </c>
      <c r="K8609" s="6">
        <f t="shared" si="942"/>
        <v>1.5</v>
      </c>
      <c r="L8609" s="6">
        <f t="shared" si="939"/>
        <v>4.5</v>
      </c>
      <c r="M8609" t="str">
        <f t="shared" si="943"/>
        <v>Credit Card</v>
      </c>
      <c r="N8609" t="str">
        <f t="shared" si="944"/>
        <v>Takeaway</v>
      </c>
      <c r="O8609" s="8">
        <f t="shared" si="945"/>
        <v>44963</v>
      </c>
    </row>
    <row r="8610" spans="1:15" x14ac:dyDescent="0.35">
      <c r="A8610" t="s">
        <v>8631</v>
      </c>
      <c r="B8610" s="4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I8610" s="4" t="str">
        <f t="shared" si="940"/>
        <v>Sandwich</v>
      </c>
      <c r="J8610" s="6">
        <f t="shared" si="941"/>
        <v>2</v>
      </c>
      <c r="K8610" s="6">
        <f t="shared" si="942"/>
        <v>4</v>
      </c>
      <c r="L8610" s="6">
        <f t="shared" si="939"/>
        <v>8</v>
      </c>
      <c r="M8610" t="str">
        <f t="shared" si="943"/>
        <v>Cash</v>
      </c>
      <c r="N8610" t="str">
        <f t="shared" si="944"/>
        <v>Takeaway</v>
      </c>
      <c r="O8610" s="8">
        <f t="shared" si="945"/>
        <v>45176</v>
      </c>
    </row>
    <row r="8611" spans="1:15" x14ac:dyDescent="0.35">
      <c r="A8611" t="s">
        <v>8632</v>
      </c>
      <c r="B8611" s="4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I8611" s="4" t="str">
        <f t="shared" si="940"/>
        <v>Tea</v>
      </c>
      <c r="J8611" s="6">
        <f t="shared" si="941"/>
        <v>5</v>
      </c>
      <c r="K8611" s="6">
        <f t="shared" si="942"/>
        <v>1.5</v>
      </c>
      <c r="L8611" s="6">
        <f t="shared" si="939"/>
        <v>7.5</v>
      </c>
      <c r="M8611" t="str">
        <f t="shared" si="943"/>
        <v>Credit Card</v>
      </c>
      <c r="N8611" t="str">
        <f t="shared" si="944"/>
        <v>Takeaway</v>
      </c>
      <c r="O8611" s="8">
        <f t="shared" si="945"/>
        <v>45039</v>
      </c>
    </row>
    <row r="8612" spans="1:15" x14ac:dyDescent="0.35">
      <c r="A8612" t="s">
        <v>8633</v>
      </c>
      <c r="B8612" s="4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I8612" s="4" t="str">
        <f t="shared" si="940"/>
        <v>Sandwich</v>
      </c>
      <c r="J8612" s="6">
        <f t="shared" si="941"/>
        <v>2</v>
      </c>
      <c r="K8612" s="6">
        <f t="shared" si="942"/>
        <v>4</v>
      </c>
      <c r="L8612" s="6">
        <f t="shared" si="939"/>
        <v>8</v>
      </c>
      <c r="M8612" t="str">
        <f t="shared" si="943"/>
        <v>Credit Card</v>
      </c>
      <c r="N8612" t="str">
        <f t="shared" si="944"/>
        <v>UNKNOWN</v>
      </c>
      <c r="O8612" s="8">
        <f t="shared" si="945"/>
        <v>45090</v>
      </c>
    </row>
    <row r="8613" spans="1:15" x14ac:dyDescent="0.35">
      <c r="A8613" t="s">
        <v>8634</v>
      </c>
      <c r="B8613" s="4" t="s">
        <v>39</v>
      </c>
      <c r="D8613">
        <v>3</v>
      </c>
      <c r="E8613">
        <v>3</v>
      </c>
      <c r="H8613" s="1">
        <v>45032</v>
      </c>
      <c r="I8613" s="4" t="str">
        <f t="shared" si="940"/>
        <v>Juice</v>
      </c>
      <c r="J8613" s="6">
        <f t="shared" si="941"/>
        <v>1</v>
      </c>
      <c r="K8613" s="6">
        <f t="shared" si="942"/>
        <v>3</v>
      </c>
      <c r="L8613" s="6">
        <f t="shared" si="939"/>
        <v>3</v>
      </c>
      <c r="M8613" t="str">
        <f t="shared" si="943"/>
        <v>Default mode</v>
      </c>
      <c r="N8613" t="str">
        <f t="shared" si="944"/>
        <v>UNKNOWN</v>
      </c>
      <c r="O8613" s="8">
        <f t="shared" si="945"/>
        <v>45032</v>
      </c>
    </row>
    <row r="8614" spans="1:15" x14ac:dyDescent="0.35">
      <c r="A8614" t="s">
        <v>8635</v>
      </c>
      <c r="B8614" s="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I8614" s="4" t="str">
        <f t="shared" si="940"/>
        <v>Cookie</v>
      </c>
      <c r="J8614" s="6">
        <f t="shared" si="941"/>
        <v>3</v>
      </c>
      <c r="K8614" s="6">
        <f t="shared" si="942"/>
        <v>1</v>
      </c>
      <c r="L8614" s="6">
        <f t="shared" si="939"/>
        <v>3</v>
      </c>
      <c r="M8614" t="str">
        <f t="shared" si="943"/>
        <v>Cash</v>
      </c>
      <c r="N8614" t="str">
        <f t="shared" si="944"/>
        <v>Takeaway</v>
      </c>
      <c r="O8614" s="8">
        <f t="shared" si="945"/>
        <v>44935</v>
      </c>
    </row>
    <row r="8615" spans="1:15" x14ac:dyDescent="0.35">
      <c r="A8615" t="s">
        <v>8636</v>
      </c>
      <c r="B8615" s="4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I8615" s="4" t="str">
        <f t="shared" si="940"/>
        <v>Cookie</v>
      </c>
      <c r="J8615" s="6">
        <f t="shared" si="941"/>
        <v>1</v>
      </c>
      <c r="K8615" s="6">
        <f t="shared" si="942"/>
        <v>1</v>
      </c>
      <c r="L8615" s="6">
        <f t="shared" si="939"/>
        <v>1</v>
      </c>
      <c r="M8615" t="str">
        <f t="shared" si="943"/>
        <v>Credit Card</v>
      </c>
      <c r="N8615" t="str">
        <f t="shared" si="944"/>
        <v>In-store</v>
      </c>
      <c r="O8615" s="8">
        <f t="shared" si="945"/>
        <v>45119</v>
      </c>
    </row>
    <row r="8616" spans="1:15" x14ac:dyDescent="0.35">
      <c r="A8616" t="s">
        <v>8637</v>
      </c>
      <c r="B8616" s="4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I8616" s="4" t="str">
        <f t="shared" si="940"/>
        <v>Coffee</v>
      </c>
      <c r="J8616" s="6">
        <f t="shared" si="941"/>
        <v>5</v>
      </c>
      <c r="K8616" s="6">
        <f t="shared" si="942"/>
        <v>2</v>
      </c>
      <c r="L8616" s="6">
        <f t="shared" si="939"/>
        <v>10</v>
      </c>
      <c r="M8616" t="str">
        <f t="shared" si="943"/>
        <v>Cash</v>
      </c>
      <c r="N8616" t="str">
        <f t="shared" si="944"/>
        <v>Takeaway</v>
      </c>
      <c r="O8616" s="8">
        <f t="shared" si="945"/>
        <v>45207</v>
      </c>
    </row>
    <row r="8617" spans="1:15" x14ac:dyDescent="0.35">
      <c r="A8617" t="s">
        <v>8638</v>
      </c>
      <c r="B8617" s="4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  <c r="I8617" s="4" t="str">
        <f t="shared" si="940"/>
        <v>Tea</v>
      </c>
      <c r="J8617" s="6">
        <f t="shared" si="941"/>
        <v>5</v>
      </c>
      <c r="K8617" s="6">
        <f t="shared" si="942"/>
        <v>1.5</v>
      </c>
      <c r="L8617" s="6">
        <f t="shared" si="939"/>
        <v>7.5</v>
      </c>
      <c r="M8617" t="str">
        <f t="shared" si="943"/>
        <v>Digital Wallet</v>
      </c>
      <c r="N8617" t="str">
        <f t="shared" si="944"/>
        <v>In-store</v>
      </c>
      <c r="O8617" s="8">
        <f t="shared" si="945"/>
        <v>45210</v>
      </c>
    </row>
    <row r="8618" spans="1:15" x14ac:dyDescent="0.35">
      <c r="A8618" t="s">
        <v>8639</v>
      </c>
      <c r="B8618" s="4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I8618" s="4" t="str">
        <f t="shared" si="940"/>
        <v>Cookie</v>
      </c>
      <c r="J8618" s="6">
        <f t="shared" si="941"/>
        <v>1</v>
      </c>
      <c r="K8618" s="6">
        <f t="shared" si="942"/>
        <v>1</v>
      </c>
      <c r="L8618" s="6">
        <f t="shared" si="939"/>
        <v>1</v>
      </c>
      <c r="M8618" t="str">
        <f t="shared" si="943"/>
        <v>Cash</v>
      </c>
      <c r="N8618" t="str">
        <f t="shared" si="944"/>
        <v>UNKNOWN</v>
      </c>
      <c r="O8618" s="8">
        <f t="shared" si="945"/>
        <v>44982</v>
      </c>
    </row>
    <row r="8619" spans="1:15" x14ac:dyDescent="0.35">
      <c r="A8619" t="s">
        <v>8640</v>
      </c>
      <c r="B8619" s="4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  <c r="I8619" s="4" t="str">
        <f t="shared" si="940"/>
        <v>Cake</v>
      </c>
      <c r="J8619" s="6">
        <f t="shared" si="941"/>
        <v>2</v>
      </c>
      <c r="K8619" s="6">
        <f t="shared" si="942"/>
        <v>3</v>
      </c>
      <c r="L8619" s="6">
        <f t="shared" si="939"/>
        <v>6</v>
      </c>
      <c r="M8619" t="str">
        <f t="shared" si="943"/>
        <v>Default mode</v>
      </c>
      <c r="N8619" t="str">
        <f t="shared" si="944"/>
        <v>Takeaway</v>
      </c>
      <c r="O8619" s="8">
        <f t="shared" si="945"/>
        <v>45078</v>
      </c>
    </row>
    <row r="8620" spans="1:15" x14ac:dyDescent="0.35">
      <c r="A8620" t="s">
        <v>8641</v>
      </c>
      <c r="B8620" s="4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I8620" s="4" t="str">
        <f t="shared" si="940"/>
        <v>Salad</v>
      </c>
      <c r="J8620" s="6">
        <f t="shared" si="941"/>
        <v>5</v>
      </c>
      <c r="K8620" s="6">
        <f t="shared" si="942"/>
        <v>5</v>
      </c>
      <c r="L8620" s="6">
        <f t="shared" si="939"/>
        <v>25</v>
      </c>
      <c r="M8620" t="str">
        <f t="shared" si="943"/>
        <v>Credit Card</v>
      </c>
      <c r="N8620" t="str">
        <f t="shared" si="944"/>
        <v>Takeaway</v>
      </c>
      <c r="O8620" s="8">
        <f t="shared" si="945"/>
        <v>45031</v>
      </c>
    </row>
    <row r="8621" spans="1:15" x14ac:dyDescent="0.35">
      <c r="A8621" t="s">
        <v>8642</v>
      </c>
      <c r="B8621" s="4" t="s">
        <v>17</v>
      </c>
      <c r="C8621">
        <v>5</v>
      </c>
      <c r="D8621">
        <v>1</v>
      </c>
      <c r="G8621" t="s">
        <v>11</v>
      </c>
      <c r="H8621" s="1">
        <v>45245</v>
      </c>
      <c r="I8621" s="4" t="str">
        <f t="shared" si="940"/>
        <v>Cookie</v>
      </c>
      <c r="J8621" s="6">
        <f t="shared" si="941"/>
        <v>5</v>
      </c>
      <c r="K8621" s="6">
        <f t="shared" si="942"/>
        <v>1</v>
      </c>
      <c r="L8621" s="6">
        <f t="shared" si="939"/>
        <v>5</v>
      </c>
      <c r="M8621" t="str">
        <f t="shared" si="943"/>
        <v>Default mode</v>
      </c>
      <c r="N8621" t="str">
        <f t="shared" si="944"/>
        <v>Takeaway</v>
      </c>
      <c r="O8621" s="8">
        <f t="shared" si="945"/>
        <v>45245</v>
      </c>
    </row>
    <row r="8622" spans="1:15" x14ac:dyDescent="0.35">
      <c r="A8622" t="s">
        <v>8643</v>
      </c>
      <c r="B8622" s="4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I8622" s="4" t="str">
        <f t="shared" si="940"/>
        <v>Cookie</v>
      </c>
      <c r="J8622" s="6">
        <f t="shared" si="941"/>
        <v>1</v>
      </c>
      <c r="K8622" s="6">
        <f t="shared" si="942"/>
        <v>1</v>
      </c>
      <c r="L8622" s="6">
        <f t="shared" si="939"/>
        <v>1</v>
      </c>
      <c r="M8622" t="str">
        <f t="shared" si="943"/>
        <v>Default mode</v>
      </c>
      <c r="N8622" t="str">
        <f t="shared" si="944"/>
        <v>Takeaway</v>
      </c>
      <c r="O8622" s="8">
        <f t="shared" si="945"/>
        <v>45092</v>
      </c>
    </row>
    <row r="8623" spans="1:15" x14ac:dyDescent="0.35">
      <c r="A8623" t="s">
        <v>8644</v>
      </c>
      <c r="B8623" s="4" t="s">
        <v>17</v>
      </c>
      <c r="C8623">
        <v>1</v>
      </c>
      <c r="D8623">
        <v>1</v>
      </c>
      <c r="E8623">
        <v>1</v>
      </c>
      <c r="H8623" s="1">
        <v>45142</v>
      </c>
      <c r="I8623" s="4" t="str">
        <f t="shared" si="940"/>
        <v>Cookie</v>
      </c>
      <c r="J8623" s="6">
        <f t="shared" si="941"/>
        <v>1</v>
      </c>
      <c r="K8623" s="6">
        <f t="shared" si="942"/>
        <v>1</v>
      </c>
      <c r="L8623" s="6">
        <f t="shared" si="939"/>
        <v>1</v>
      </c>
      <c r="M8623" t="str">
        <f t="shared" si="943"/>
        <v>Default mode</v>
      </c>
      <c r="N8623" t="str">
        <f t="shared" si="944"/>
        <v>UNKNOWN</v>
      </c>
      <c r="O8623" s="8">
        <f t="shared" si="945"/>
        <v>45142</v>
      </c>
    </row>
    <row r="8624" spans="1:15" x14ac:dyDescent="0.35">
      <c r="A8624" t="s">
        <v>8645</v>
      </c>
      <c r="B8624" s="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  <c r="I8624" s="4" t="str">
        <f t="shared" si="940"/>
        <v>Salad</v>
      </c>
      <c r="J8624" s="6">
        <f t="shared" si="941"/>
        <v>1</v>
      </c>
      <c r="K8624" s="6">
        <f t="shared" si="942"/>
        <v>5</v>
      </c>
      <c r="L8624" s="6">
        <f t="shared" si="939"/>
        <v>5</v>
      </c>
      <c r="M8624" t="str">
        <f t="shared" si="943"/>
        <v>Digital Wallet</v>
      </c>
      <c r="N8624" t="str">
        <f t="shared" si="944"/>
        <v>Takeaway</v>
      </c>
      <c r="O8624" s="8">
        <f t="shared" si="945"/>
        <v>44938</v>
      </c>
    </row>
    <row r="8625" spans="1:15" x14ac:dyDescent="0.35">
      <c r="A8625" t="s">
        <v>8646</v>
      </c>
      <c r="B8625" s="4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I8625" s="4" t="str">
        <f t="shared" si="940"/>
        <v>Juice</v>
      </c>
      <c r="J8625" s="6">
        <f t="shared" si="941"/>
        <v>1</v>
      </c>
      <c r="K8625" s="6">
        <f t="shared" si="942"/>
        <v>3</v>
      </c>
      <c r="L8625" s="6">
        <f t="shared" si="939"/>
        <v>3</v>
      </c>
      <c r="M8625" t="str">
        <f t="shared" si="943"/>
        <v>Cash</v>
      </c>
      <c r="N8625" t="str">
        <f t="shared" si="944"/>
        <v>In-store</v>
      </c>
      <c r="O8625" s="8">
        <f t="shared" si="945"/>
        <v>45072</v>
      </c>
    </row>
    <row r="8626" spans="1:15" x14ac:dyDescent="0.35">
      <c r="A8626" t="s">
        <v>8647</v>
      </c>
      <c r="B8626" s="4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I8626" s="4" t="str">
        <f t="shared" si="940"/>
        <v>Cake</v>
      </c>
      <c r="J8626" s="6">
        <f t="shared" si="941"/>
        <v>5</v>
      </c>
      <c r="K8626" s="6">
        <f t="shared" si="942"/>
        <v>3</v>
      </c>
      <c r="L8626" s="6">
        <f t="shared" si="939"/>
        <v>15</v>
      </c>
      <c r="M8626" t="str">
        <f t="shared" si="943"/>
        <v>Cash</v>
      </c>
      <c r="N8626" t="str">
        <f t="shared" si="944"/>
        <v>Takeaway</v>
      </c>
      <c r="O8626" s="8">
        <f t="shared" si="945"/>
        <v>44943</v>
      </c>
    </row>
    <row r="8627" spans="1:15" x14ac:dyDescent="0.35">
      <c r="A8627" t="s">
        <v>8648</v>
      </c>
      <c r="B8627" s="4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  <c r="I8627" s="4" t="str">
        <f t="shared" si="940"/>
        <v>Tea</v>
      </c>
      <c r="J8627" s="6">
        <f t="shared" si="941"/>
        <v>1</v>
      </c>
      <c r="K8627" s="6">
        <f t="shared" si="942"/>
        <v>3</v>
      </c>
      <c r="L8627" s="6">
        <f t="shared" si="939"/>
        <v>1.5</v>
      </c>
      <c r="M8627" t="str">
        <f t="shared" si="943"/>
        <v>Cash</v>
      </c>
      <c r="N8627" t="str">
        <f t="shared" si="944"/>
        <v>Takeaway</v>
      </c>
      <c r="O8627" s="8">
        <f t="shared" si="945"/>
        <v>45127</v>
      </c>
    </row>
    <row r="8628" spans="1:15" x14ac:dyDescent="0.35">
      <c r="A8628" t="s">
        <v>8649</v>
      </c>
      <c r="B8628" s="4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I8628" s="4" t="str">
        <f t="shared" si="940"/>
        <v>Smoothie</v>
      </c>
      <c r="J8628" s="6">
        <f t="shared" si="941"/>
        <v>5</v>
      </c>
      <c r="K8628" s="6">
        <f t="shared" si="942"/>
        <v>4</v>
      </c>
      <c r="L8628" s="6">
        <f t="shared" si="939"/>
        <v>20</v>
      </c>
      <c r="M8628" t="str">
        <f t="shared" si="943"/>
        <v>Credit Card</v>
      </c>
      <c r="N8628" t="str">
        <f t="shared" si="944"/>
        <v>UNKNOWN</v>
      </c>
      <c r="O8628" s="8">
        <f t="shared" si="945"/>
        <v>44973</v>
      </c>
    </row>
    <row r="8629" spans="1:15" x14ac:dyDescent="0.35">
      <c r="A8629" t="s">
        <v>8650</v>
      </c>
      <c r="B8629" s="4" t="s">
        <v>17</v>
      </c>
      <c r="C8629">
        <v>2</v>
      </c>
      <c r="D8629" t="s">
        <v>18</v>
      </c>
      <c r="E8629">
        <v>2</v>
      </c>
      <c r="H8629" s="1">
        <v>44965</v>
      </c>
      <c r="I8629" s="4" t="str">
        <f t="shared" si="940"/>
        <v>Cookie</v>
      </c>
      <c r="J8629" s="6">
        <f t="shared" si="941"/>
        <v>2</v>
      </c>
      <c r="K8629" s="6">
        <f t="shared" si="942"/>
        <v>3.1230828220858897</v>
      </c>
      <c r="L8629" s="6">
        <f t="shared" si="939"/>
        <v>2</v>
      </c>
      <c r="M8629" t="str">
        <f t="shared" si="943"/>
        <v>Default mode</v>
      </c>
      <c r="N8629" t="str">
        <f t="shared" si="944"/>
        <v>UNKNOWN</v>
      </c>
      <c r="O8629" s="8">
        <f t="shared" si="945"/>
        <v>44965</v>
      </c>
    </row>
    <row r="8630" spans="1:15" x14ac:dyDescent="0.35">
      <c r="A8630" t="s">
        <v>8651</v>
      </c>
      <c r="B8630" s="4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  <c r="I8630" s="4" t="str">
        <f t="shared" si="940"/>
        <v>Cake</v>
      </c>
      <c r="J8630" s="6">
        <f t="shared" si="941"/>
        <v>4</v>
      </c>
      <c r="K8630" s="6">
        <f t="shared" si="942"/>
        <v>3</v>
      </c>
      <c r="L8630" s="6">
        <f t="shared" si="939"/>
        <v>12</v>
      </c>
      <c r="M8630" t="str">
        <f t="shared" si="943"/>
        <v>Default mode</v>
      </c>
      <c r="N8630" t="str">
        <f t="shared" si="944"/>
        <v>UNKNOWN</v>
      </c>
      <c r="O8630" s="8">
        <f t="shared" si="945"/>
        <v>44977</v>
      </c>
    </row>
    <row r="8631" spans="1:15" x14ac:dyDescent="0.35">
      <c r="A8631" t="s">
        <v>8652</v>
      </c>
      <c r="B8631" s="4" t="s">
        <v>20</v>
      </c>
      <c r="C8631">
        <v>3</v>
      </c>
      <c r="D8631">
        <v>5</v>
      </c>
      <c r="E8631">
        <v>15</v>
      </c>
      <c r="H8631" t="s">
        <v>21</v>
      </c>
      <c r="I8631" s="4" t="str">
        <f t="shared" si="940"/>
        <v>Salad</v>
      </c>
      <c r="J8631" s="6">
        <f t="shared" si="941"/>
        <v>3</v>
      </c>
      <c r="K8631" s="6">
        <f t="shared" si="942"/>
        <v>5</v>
      </c>
      <c r="L8631" s="6">
        <f t="shared" si="939"/>
        <v>15</v>
      </c>
      <c r="M8631" t="str">
        <f t="shared" si="943"/>
        <v>Default mode</v>
      </c>
      <c r="N8631" t="str">
        <f t="shared" si="944"/>
        <v>UNKNOWN</v>
      </c>
      <c r="O8631" s="8">
        <f t="shared" si="945"/>
        <v>44927</v>
      </c>
    </row>
    <row r="8632" spans="1:15" x14ac:dyDescent="0.35">
      <c r="A8632" t="s">
        <v>8653</v>
      </c>
      <c r="B8632" s="4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  <c r="I8632" s="4" t="str">
        <f t="shared" si="940"/>
        <v>Salad</v>
      </c>
      <c r="J8632" s="6">
        <f t="shared" si="941"/>
        <v>1</v>
      </c>
      <c r="K8632" s="6">
        <f t="shared" si="942"/>
        <v>5</v>
      </c>
      <c r="L8632" s="6">
        <f t="shared" si="939"/>
        <v>5</v>
      </c>
      <c r="M8632" t="str">
        <f t="shared" si="943"/>
        <v>UNKNOWN</v>
      </c>
      <c r="N8632" t="str">
        <f t="shared" si="944"/>
        <v>UNKNOWN</v>
      </c>
      <c r="O8632" s="8">
        <f t="shared" si="945"/>
        <v>45156</v>
      </c>
    </row>
    <row r="8633" spans="1:15" x14ac:dyDescent="0.35">
      <c r="A8633" t="s">
        <v>8654</v>
      </c>
      <c r="B8633" s="4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  <c r="I8633" s="4" t="str">
        <f t="shared" si="940"/>
        <v>Tea</v>
      </c>
      <c r="J8633" s="6">
        <f t="shared" si="941"/>
        <v>5</v>
      </c>
      <c r="K8633" s="6">
        <f t="shared" si="942"/>
        <v>1.5</v>
      </c>
      <c r="L8633" s="6">
        <f t="shared" si="939"/>
        <v>7.5</v>
      </c>
      <c r="M8633" t="str">
        <f t="shared" si="943"/>
        <v>Digital Wallet</v>
      </c>
      <c r="N8633" t="str">
        <f t="shared" si="944"/>
        <v>In-store</v>
      </c>
      <c r="O8633" s="8">
        <f t="shared" si="945"/>
        <v>45257</v>
      </c>
    </row>
    <row r="8634" spans="1:15" x14ac:dyDescent="0.35">
      <c r="A8634" t="s">
        <v>8655</v>
      </c>
      <c r="B8634" s="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  <c r="I8634" s="4" t="str">
        <f t="shared" si="940"/>
        <v>Coffee</v>
      </c>
      <c r="J8634" s="6">
        <f t="shared" si="941"/>
        <v>4</v>
      </c>
      <c r="K8634" s="6">
        <f t="shared" si="942"/>
        <v>2</v>
      </c>
      <c r="L8634" s="6">
        <f t="shared" si="939"/>
        <v>8</v>
      </c>
      <c r="M8634" t="str">
        <f t="shared" si="943"/>
        <v>Digital Wallet</v>
      </c>
      <c r="N8634" t="str">
        <f t="shared" si="944"/>
        <v>In-store</v>
      </c>
      <c r="O8634" s="8">
        <f t="shared" si="945"/>
        <v>45276</v>
      </c>
    </row>
    <row r="8635" spans="1:15" x14ac:dyDescent="0.35">
      <c r="A8635" t="s">
        <v>8656</v>
      </c>
      <c r="B8635" s="4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I8635" s="4" t="str">
        <f t="shared" si="940"/>
        <v>Cake</v>
      </c>
      <c r="J8635" s="6">
        <f t="shared" si="941"/>
        <v>5</v>
      </c>
      <c r="K8635" s="6">
        <f t="shared" si="942"/>
        <v>3</v>
      </c>
      <c r="L8635" s="6">
        <f t="shared" si="939"/>
        <v>15</v>
      </c>
      <c r="M8635" t="str">
        <f t="shared" si="943"/>
        <v>Default mode</v>
      </c>
      <c r="N8635" t="str">
        <f t="shared" si="944"/>
        <v>In-store</v>
      </c>
      <c r="O8635" s="8">
        <f t="shared" si="945"/>
        <v>45092</v>
      </c>
    </row>
    <row r="8636" spans="1:15" x14ac:dyDescent="0.35">
      <c r="A8636" t="s">
        <v>8657</v>
      </c>
      <c r="B8636" s="4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  <c r="I8636" s="4" t="str">
        <f t="shared" si="940"/>
        <v>Juice</v>
      </c>
      <c r="J8636" s="6">
        <f t="shared" si="941"/>
        <v>2</v>
      </c>
      <c r="K8636" s="6">
        <f t="shared" si="942"/>
        <v>5</v>
      </c>
      <c r="L8636" s="6">
        <f t="shared" si="939"/>
        <v>10</v>
      </c>
      <c r="M8636" t="str">
        <f t="shared" si="943"/>
        <v>Digital Wallet</v>
      </c>
      <c r="N8636" t="str">
        <f t="shared" si="944"/>
        <v>In-store</v>
      </c>
      <c r="O8636" s="8">
        <f t="shared" si="945"/>
        <v>45243</v>
      </c>
    </row>
    <row r="8637" spans="1:15" x14ac:dyDescent="0.35">
      <c r="A8637" t="s">
        <v>8658</v>
      </c>
      <c r="B8637" s="4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I8637" s="4" t="str">
        <f t="shared" si="940"/>
        <v>Salad</v>
      </c>
      <c r="J8637" s="6">
        <f t="shared" si="941"/>
        <v>4</v>
      </c>
      <c r="K8637" s="6">
        <f t="shared" si="942"/>
        <v>5</v>
      </c>
      <c r="L8637" s="6">
        <f t="shared" si="939"/>
        <v>20</v>
      </c>
      <c r="M8637" t="str">
        <f t="shared" si="943"/>
        <v>Cash</v>
      </c>
      <c r="N8637" t="str">
        <f t="shared" si="944"/>
        <v>Takeaway</v>
      </c>
      <c r="O8637" s="8">
        <f t="shared" si="945"/>
        <v>45083</v>
      </c>
    </row>
    <row r="8638" spans="1:15" x14ac:dyDescent="0.35">
      <c r="A8638" t="s">
        <v>8659</v>
      </c>
      <c r="B8638" s="4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I8638" s="4" t="str">
        <f t="shared" si="940"/>
        <v>Sandwich</v>
      </c>
      <c r="J8638" s="6">
        <f t="shared" si="941"/>
        <v>3.0839107005388762</v>
      </c>
      <c r="K8638" s="6">
        <f t="shared" si="942"/>
        <v>4</v>
      </c>
      <c r="L8638" s="6">
        <f t="shared" si="939"/>
        <v>20</v>
      </c>
      <c r="M8638" t="str">
        <f t="shared" si="943"/>
        <v>Credit Card</v>
      </c>
      <c r="N8638" t="str">
        <f t="shared" si="944"/>
        <v>In-store</v>
      </c>
      <c r="O8638" s="8">
        <f t="shared" si="945"/>
        <v>45290</v>
      </c>
    </row>
    <row r="8639" spans="1:15" x14ac:dyDescent="0.35">
      <c r="A8639" t="s">
        <v>8660</v>
      </c>
      <c r="B8639" s="4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I8639" s="4" t="str">
        <f t="shared" si="940"/>
        <v>Tea</v>
      </c>
      <c r="J8639" s="6">
        <f t="shared" si="941"/>
        <v>5</v>
      </c>
      <c r="K8639" s="6">
        <f t="shared" si="942"/>
        <v>1.5</v>
      </c>
      <c r="L8639" s="6">
        <f t="shared" si="939"/>
        <v>7.5</v>
      </c>
      <c r="M8639" t="str">
        <f t="shared" si="943"/>
        <v>Cash</v>
      </c>
      <c r="N8639" t="str">
        <f t="shared" si="944"/>
        <v>In-store</v>
      </c>
      <c r="O8639" s="8">
        <f t="shared" si="945"/>
        <v>45060</v>
      </c>
    </row>
    <row r="8640" spans="1:15" x14ac:dyDescent="0.35">
      <c r="A8640" t="s">
        <v>8661</v>
      </c>
      <c r="B8640" s="4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I8640" s="4" t="str">
        <f t="shared" si="940"/>
        <v>Tea</v>
      </c>
      <c r="J8640" s="6">
        <f t="shared" si="941"/>
        <v>4</v>
      </c>
      <c r="K8640" s="6">
        <f t="shared" si="942"/>
        <v>1.5</v>
      </c>
      <c r="L8640" s="6">
        <f t="shared" si="939"/>
        <v>6</v>
      </c>
      <c r="M8640" t="str">
        <f t="shared" si="943"/>
        <v>Cash</v>
      </c>
      <c r="N8640" t="str">
        <f t="shared" si="944"/>
        <v>Takeaway</v>
      </c>
      <c r="O8640" s="8">
        <f t="shared" si="945"/>
        <v>45248</v>
      </c>
    </row>
    <row r="8641" spans="1:15" x14ac:dyDescent="0.35">
      <c r="A8641" t="s">
        <v>8662</v>
      </c>
      <c r="B8641" s="4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  <c r="I8641" s="4" t="str">
        <f t="shared" si="940"/>
        <v>Juice</v>
      </c>
      <c r="J8641" s="6">
        <f t="shared" si="941"/>
        <v>4</v>
      </c>
      <c r="K8641" s="6">
        <f t="shared" si="942"/>
        <v>3</v>
      </c>
      <c r="L8641" s="6">
        <f t="shared" si="939"/>
        <v>12</v>
      </c>
      <c r="M8641" t="str">
        <f t="shared" si="943"/>
        <v>Digital Wallet</v>
      </c>
      <c r="N8641" t="str">
        <f t="shared" si="944"/>
        <v>In-store</v>
      </c>
      <c r="O8641" s="8">
        <f t="shared" si="945"/>
        <v>45287</v>
      </c>
    </row>
    <row r="8642" spans="1:15" x14ac:dyDescent="0.35">
      <c r="A8642" t="s">
        <v>8663</v>
      </c>
      <c r="B8642" s="4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  <c r="I8642" s="4" t="str">
        <f t="shared" si="940"/>
        <v>Juice</v>
      </c>
      <c r="J8642" s="6">
        <f t="shared" si="941"/>
        <v>1</v>
      </c>
      <c r="K8642" s="6">
        <f t="shared" si="942"/>
        <v>3</v>
      </c>
      <c r="L8642" s="6">
        <f t="shared" ref="L8642:L8705" si="946">IF(ISBLANK(E8642),PRODUCT(J8642,K8642),IF(E8642="ERROR",PRODUCT(J8642,K8642),IF(E8642="UNKNOWN",PRODUCT(J8642,K8642),E8642)))</f>
        <v>3</v>
      </c>
      <c r="M8642" t="str">
        <f t="shared" si="943"/>
        <v>Digital Wallet</v>
      </c>
      <c r="N8642" t="str">
        <f t="shared" si="944"/>
        <v>Takeaway</v>
      </c>
      <c r="O8642" s="8">
        <f t="shared" si="945"/>
        <v>45066</v>
      </c>
    </row>
    <row r="8643" spans="1:15" x14ac:dyDescent="0.35">
      <c r="A8643" t="s">
        <v>8664</v>
      </c>
      <c r="B8643" s="4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I8643" s="4" t="str">
        <f t="shared" ref="I8643:I8706" si="947">IF(ISBLANK(B8643),"UNKNOWN",IF(B8643="ERROR","Juice",B8643))</f>
        <v>Sandwich</v>
      </c>
      <c r="J8643" s="6">
        <f t="shared" ref="J8643:J8706" si="948">IF(ISBLANK(C8643),E8643/D8643,IF(C8643="ERROR",AVERAGE(C8643:C18642),IF(C8643="UNKNOWN",MEDIAN(C8643:C18642),C8643)))</f>
        <v>5</v>
      </c>
      <c r="K8643" s="6">
        <f t="shared" ref="K8643:K8706" si="949">IF(ISBLANK(D8643),0,IF(D8643="ERROR",AVERAGE(D8643:D18642),IF(D8643="UNKNOWN",MEDIAN(D8643:D18642),D8643)))</f>
        <v>4</v>
      </c>
      <c r="L8643" s="6">
        <f t="shared" si="946"/>
        <v>20</v>
      </c>
      <c r="M8643" t="str">
        <f t="shared" ref="M8643:M8706" si="950">IF(ISBLANK(F8643),"Default mode",IF(F8643="ERROR","Cash",F8643))</f>
        <v>Default mode</v>
      </c>
      <c r="N8643" t="str">
        <f t="shared" ref="N8643:N8706" si="951">IF(ISBLANK(G8643),"UNKNOWN",IF(G8643="ERROR","Cafe",G8643))</f>
        <v>In-store</v>
      </c>
      <c r="O8643" s="8">
        <f t="shared" ref="O8643:O8706" si="952">IF(ISBLANK(H8643),DATE(2023,1,1),IF(H8643="ERROR",DATE(2023,6,1),IF(H8643="UNKNOWN",DATE(2023,1,1),H8643)))</f>
        <v>45192</v>
      </c>
    </row>
    <row r="8644" spans="1:15" x14ac:dyDescent="0.35">
      <c r="A8644" t="s">
        <v>8665</v>
      </c>
      <c r="B8644" s="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  <c r="I8644" s="4" t="str">
        <f t="shared" si="947"/>
        <v>Salad</v>
      </c>
      <c r="J8644" s="6">
        <f t="shared" si="948"/>
        <v>4</v>
      </c>
      <c r="K8644" s="6">
        <f t="shared" si="949"/>
        <v>5</v>
      </c>
      <c r="L8644" s="6">
        <f t="shared" si="946"/>
        <v>20</v>
      </c>
      <c r="M8644" t="str">
        <f t="shared" si="950"/>
        <v>Cash</v>
      </c>
      <c r="N8644" t="str">
        <f t="shared" si="951"/>
        <v>Cafe</v>
      </c>
      <c r="O8644" s="8">
        <f t="shared" si="952"/>
        <v>45246</v>
      </c>
    </row>
    <row r="8645" spans="1:15" x14ac:dyDescent="0.35">
      <c r="A8645" t="s">
        <v>8666</v>
      </c>
      <c r="B8645" s="4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  <c r="I8645" s="4" t="str">
        <f t="shared" si="947"/>
        <v>Smoothie</v>
      </c>
      <c r="J8645" s="6">
        <f t="shared" si="948"/>
        <v>3</v>
      </c>
      <c r="K8645" s="6">
        <f t="shared" si="949"/>
        <v>4</v>
      </c>
      <c r="L8645" s="6">
        <f t="shared" si="946"/>
        <v>12</v>
      </c>
      <c r="M8645" t="str">
        <f t="shared" si="950"/>
        <v>Credit Card</v>
      </c>
      <c r="N8645" t="str">
        <f t="shared" si="951"/>
        <v>Cafe</v>
      </c>
      <c r="O8645" s="8">
        <f t="shared" si="952"/>
        <v>45110</v>
      </c>
    </row>
    <row r="8646" spans="1:15" x14ac:dyDescent="0.35">
      <c r="A8646" t="s">
        <v>8667</v>
      </c>
      <c r="B8646" s="4" t="s">
        <v>20</v>
      </c>
      <c r="C8646">
        <v>1</v>
      </c>
      <c r="D8646">
        <v>5</v>
      </c>
      <c r="E8646">
        <v>5</v>
      </c>
      <c r="H8646" s="1">
        <v>45163</v>
      </c>
      <c r="I8646" s="4" t="str">
        <f t="shared" si="947"/>
        <v>Salad</v>
      </c>
      <c r="J8646" s="6">
        <f t="shared" si="948"/>
        <v>1</v>
      </c>
      <c r="K8646" s="6">
        <f t="shared" si="949"/>
        <v>5</v>
      </c>
      <c r="L8646" s="6">
        <f t="shared" si="946"/>
        <v>5</v>
      </c>
      <c r="M8646" t="str">
        <f t="shared" si="950"/>
        <v>Default mode</v>
      </c>
      <c r="N8646" t="str">
        <f t="shared" si="951"/>
        <v>UNKNOWN</v>
      </c>
      <c r="O8646" s="8">
        <f t="shared" si="952"/>
        <v>45163</v>
      </c>
    </row>
    <row r="8647" spans="1:15" x14ac:dyDescent="0.35">
      <c r="A8647" t="s">
        <v>8668</v>
      </c>
      <c r="B8647" s="4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  <c r="I8647" s="4" t="str">
        <f t="shared" si="947"/>
        <v>Cookie</v>
      </c>
      <c r="J8647" s="6">
        <f t="shared" si="948"/>
        <v>1</v>
      </c>
      <c r="K8647" s="6">
        <f t="shared" si="949"/>
        <v>1</v>
      </c>
      <c r="L8647" s="6">
        <f t="shared" si="946"/>
        <v>1</v>
      </c>
      <c r="M8647" t="str">
        <f t="shared" si="950"/>
        <v>Digital Wallet</v>
      </c>
      <c r="N8647" t="str">
        <f t="shared" si="951"/>
        <v>In-store</v>
      </c>
      <c r="O8647" s="8">
        <f t="shared" si="952"/>
        <v>44933</v>
      </c>
    </row>
    <row r="8648" spans="1:15" x14ac:dyDescent="0.35">
      <c r="A8648" t="s">
        <v>8669</v>
      </c>
      <c r="B8648" s="4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I8648" s="4" t="str">
        <f t="shared" si="947"/>
        <v>Sandwich</v>
      </c>
      <c r="J8648" s="6">
        <f t="shared" si="948"/>
        <v>4</v>
      </c>
      <c r="K8648" s="6">
        <f t="shared" si="949"/>
        <v>4</v>
      </c>
      <c r="L8648" s="6">
        <f t="shared" si="946"/>
        <v>16</v>
      </c>
      <c r="M8648" t="str">
        <f t="shared" si="950"/>
        <v>Cash</v>
      </c>
      <c r="N8648" t="str">
        <f t="shared" si="951"/>
        <v>In-store</v>
      </c>
      <c r="O8648" s="8">
        <f t="shared" si="952"/>
        <v>45239</v>
      </c>
    </row>
    <row r="8649" spans="1:15" x14ac:dyDescent="0.35">
      <c r="A8649" t="s">
        <v>8670</v>
      </c>
      <c r="B8649" s="4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I8649" s="4" t="str">
        <f t="shared" si="947"/>
        <v>Cookie</v>
      </c>
      <c r="J8649" s="6">
        <f t="shared" si="948"/>
        <v>3.0830100853374711</v>
      </c>
      <c r="K8649" s="6">
        <f t="shared" si="949"/>
        <v>1</v>
      </c>
      <c r="L8649" s="6">
        <f t="shared" si="946"/>
        <v>3</v>
      </c>
      <c r="M8649" t="str">
        <f t="shared" si="950"/>
        <v>Credit Card</v>
      </c>
      <c r="N8649" t="str">
        <f t="shared" si="951"/>
        <v>In-store</v>
      </c>
      <c r="O8649" s="8">
        <f t="shared" si="952"/>
        <v>44941</v>
      </c>
    </row>
    <row r="8650" spans="1:15" x14ac:dyDescent="0.35">
      <c r="A8650" t="s">
        <v>8671</v>
      </c>
      <c r="B8650" s="4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I8650" s="4" t="str">
        <f t="shared" si="947"/>
        <v>Salad</v>
      </c>
      <c r="J8650" s="6">
        <f t="shared" si="948"/>
        <v>2</v>
      </c>
      <c r="K8650" s="6">
        <f t="shared" si="949"/>
        <v>5</v>
      </c>
      <c r="L8650" s="6">
        <f t="shared" si="946"/>
        <v>10</v>
      </c>
      <c r="M8650" t="str">
        <f t="shared" si="950"/>
        <v>Cash</v>
      </c>
      <c r="N8650" t="str">
        <f t="shared" si="951"/>
        <v>In-store</v>
      </c>
      <c r="O8650" s="8">
        <f t="shared" si="952"/>
        <v>45026</v>
      </c>
    </row>
    <row r="8651" spans="1:15" x14ac:dyDescent="0.35">
      <c r="A8651" t="s">
        <v>8672</v>
      </c>
      <c r="B8651" s="4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I8651" s="4" t="str">
        <f t="shared" si="947"/>
        <v>UNKNOWN</v>
      </c>
      <c r="J8651" s="6">
        <f t="shared" si="948"/>
        <v>1</v>
      </c>
      <c r="K8651" s="6">
        <f t="shared" si="949"/>
        <v>5</v>
      </c>
      <c r="L8651" s="6">
        <f t="shared" si="946"/>
        <v>5</v>
      </c>
      <c r="M8651" t="str">
        <f t="shared" si="950"/>
        <v>Cash</v>
      </c>
      <c r="N8651" t="str">
        <f t="shared" si="951"/>
        <v>In-store</v>
      </c>
      <c r="O8651" s="8">
        <f t="shared" si="952"/>
        <v>45092</v>
      </c>
    </row>
    <row r="8652" spans="1:15" x14ac:dyDescent="0.35">
      <c r="A8652" t="s">
        <v>8673</v>
      </c>
      <c r="B8652" s="4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I8652" s="4" t="str">
        <f t="shared" si="947"/>
        <v>Cake</v>
      </c>
      <c r="J8652" s="6">
        <f t="shared" si="948"/>
        <v>2</v>
      </c>
      <c r="K8652" s="6">
        <f t="shared" si="949"/>
        <v>3</v>
      </c>
      <c r="L8652" s="6">
        <f t="shared" si="946"/>
        <v>6</v>
      </c>
      <c r="M8652" t="str">
        <f t="shared" si="950"/>
        <v>Cash</v>
      </c>
      <c r="N8652" t="str">
        <f t="shared" si="951"/>
        <v>UNKNOWN</v>
      </c>
      <c r="O8652" s="8">
        <f t="shared" si="952"/>
        <v>45142</v>
      </c>
    </row>
    <row r="8653" spans="1:15" x14ac:dyDescent="0.35">
      <c r="A8653" t="s">
        <v>8674</v>
      </c>
      <c r="B8653" s="4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I8653" s="4" t="str">
        <f t="shared" si="947"/>
        <v>Juice</v>
      </c>
      <c r="J8653" s="6">
        <f t="shared" si="948"/>
        <v>3</v>
      </c>
      <c r="K8653" s="6">
        <f t="shared" si="949"/>
        <v>3</v>
      </c>
      <c r="L8653" s="6">
        <f t="shared" si="946"/>
        <v>9</v>
      </c>
      <c r="M8653" t="str">
        <f t="shared" si="950"/>
        <v>Credit Card</v>
      </c>
      <c r="N8653" t="str">
        <f t="shared" si="951"/>
        <v>UNKNOWN</v>
      </c>
      <c r="O8653" s="8">
        <f t="shared" si="952"/>
        <v>45265</v>
      </c>
    </row>
    <row r="8654" spans="1:15" x14ac:dyDescent="0.35">
      <c r="A8654" t="s">
        <v>8675</v>
      </c>
      <c r="B8654" s="4" t="s">
        <v>9</v>
      </c>
      <c r="C8654">
        <v>1</v>
      </c>
      <c r="D8654">
        <v>2</v>
      </c>
      <c r="E8654">
        <v>2</v>
      </c>
      <c r="H8654" s="1">
        <v>45143</v>
      </c>
      <c r="I8654" s="4" t="str">
        <f t="shared" si="947"/>
        <v>Coffee</v>
      </c>
      <c r="J8654" s="6">
        <f t="shared" si="948"/>
        <v>1</v>
      </c>
      <c r="K8654" s="6">
        <f t="shared" si="949"/>
        <v>2</v>
      </c>
      <c r="L8654" s="6">
        <f t="shared" si="946"/>
        <v>2</v>
      </c>
      <c r="M8654" t="str">
        <f t="shared" si="950"/>
        <v>Default mode</v>
      </c>
      <c r="N8654" t="str">
        <f t="shared" si="951"/>
        <v>UNKNOWN</v>
      </c>
      <c r="O8654" s="8">
        <f t="shared" si="952"/>
        <v>45143</v>
      </c>
    </row>
    <row r="8655" spans="1:15" x14ac:dyDescent="0.35">
      <c r="A8655" t="s">
        <v>8676</v>
      </c>
      <c r="B8655" s="4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  <c r="I8655" s="4" t="str">
        <f t="shared" si="947"/>
        <v>Juice</v>
      </c>
      <c r="J8655" s="6">
        <f t="shared" si="948"/>
        <v>1</v>
      </c>
      <c r="K8655" s="6">
        <f t="shared" si="949"/>
        <v>3</v>
      </c>
      <c r="L8655" s="6">
        <f t="shared" si="946"/>
        <v>3</v>
      </c>
      <c r="M8655" t="str">
        <f t="shared" si="950"/>
        <v>Digital Wallet</v>
      </c>
      <c r="N8655" t="str">
        <f t="shared" si="951"/>
        <v>UNKNOWN</v>
      </c>
      <c r="O8655" s="8">
        <f t="shared" si="952"/>
        <v>45084</v>
      </c>
    </row>
    <row r="8656" spans="1:15" x14ac:dyDescent="0.35">
      <c r="A8656" t="s">
        <v>8677</v>
      </c>
      <c r="B8656" s="4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I8656" s="4" t="str">
        <f t="shared" si="947"/>
        <v>UNKNOWN</v>
      </c>
      <c r="J8656" s="6">
        <f t="shared" si="948"/>
        <v>2</v>
      </c>
      <c r="K8656" s="6">
        <f t="shared" si="949"/>
        <v>3</v>
      </c>
      <c r="L8656" s="6">
        <f t="shared" si="946"/>
        <v>6</v>
      </c>
      <c r="M8656" t="str">
        <f t="shared" si="950"/>
        <v>Default mode</v>
      </c>
      <c r="N8656" t="str">
        <f t="shared" si="951"/>
        <v>Takeaway</v>
      </c>
      <c r="O8656" s="8">
        <f t="shared" si="952"/>
        <v>44934</v>
      </c>
    </row>
    <row r="8657" spans="1:15" x14ac:dyDescent="0.35">
      <c r="A8657" t="s">
        <v>8678</v>
      </c>
      <c r="B8657" s="4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  <c r="I8657" s="4" t="str">
        <f t="shared" si="947"/>
        <v>Cookie</v>
      </c>
      <c r="J8657" s="6">
        <f t="shared" si="948"/>
        <v>3</v>
      </c>
      <c r="K8657" s="6">
        <f t="shared" si="949"/>
        <v>1</v>
      </c>
      <c r="L8657" s="6">
        <f t="shared" si="946"/>
        <v>3</v>
      </c>
      <c r="M8657" t="str">
        <f t="shared" si="950"/>
        <v>UNKNOWN</v>
      </c>
      <c r="N8657" t="str">
        <f t="shared" si="951"/>
        <v>Takeaway</v>
      </c>
      <c r="O8657" s="8">
        <f t="shared" si="952"/>
        <v>45291</v>
      </c>
    </row>
    <row r="8658" spans="1:15" x14ac:dyDescent="0.35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I8658" s="4" t="str">
        <f t="shared" si="947"/>
        <v>UNKNOWN</v>
      </c>
      <c r="J8658" s="6">
        <f t="shared" si="948"/>
        <v>1</v>
      </c>
      <c r="K8658" s="6">
        <f t="shared" si="949"/>
        <v>5</v>
      </c>
      <c r="L8658" s="6">
        <f t="shared" si="946"/>
        <v>5</v>
      </c>
      <c r="M8658" t="str">
        <f t="shared" si="950"/>
        <v>Credit Card</v>
      </c>
      <c r="N8658" t="str">
        <f t="shared" si="951"/>
        <v>Takeaway</v>
      </c>
      <c r="O8658" s="8">
        <f t="shared" si="952"/>
        <v>45193</v>
      </c>
    </row>
    <row r="8659" spans="1:15" x14ac:dyDescent="0.35">
      <c r="A8659" t="s">
        <v>8680</v>
      </c>
      <c r="B8659" s="4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I8659" s="4" t="str">
        <f t="shared" si="947"/>
        <v>Smoothie</v>
      </c>
      <c r="J8659" s="6">
        <f t="shared" si="948"/>
        <v>3</v>
      </c>
      <c r="K8659" s="6">
        <f t="shared" si="949"/>
        <v>4</v>
      </c>
      <c r="L8659" s="6">
        <f t="shared" si="946"/>
        <v>12</v>
      </c>
      <c r="M8659" t="str">
        <f t="shared" si="950"/>
        <v>Cash</v>
      </c>
      <c r="N8659" t="str">
        <f t="shared" si="951"/>
        <v>Takeaway</v>
      </c>
      <c r="O8659" s="8">
        <f t="shared" si="952"/>
        <v>45126</v>
      </c>
    </row>
    <row r="8660" spans="1:15" x14ac:dyDescent="0.35">
      <c r="A8660" t="s">
        <v>8681</v>
      </c>
      <c r="B8660" s="4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  <c r="I8660" s="4" t="str">
        <f t="shared" si="947"/>
        <v>Coffee</v>
      </c>
      <c r="J8660" s="6">
        <f t="shared" si="948"/>
        <v>1</v>
      </c>
      <c r="K8660" s="6">
        <f t="shared" si="949"/>
        <v>2</v>
      </c>
      <c r="L8660" s="6">
        <f t="shared" si="946"/>
        <v>2</v>
      </c>
      <c r="M8660" t="str">
        <f t="shared" si="950"/>
        <v>Digital Wallet</v>
      </c>
      <c r="N8660" t="str">
        <f t="shared" si="951"/>
        <v>Takeaway</v>
      </c>
      <c r="O8660" s="8">
        <f t="shared" si="952"/>
        <v>45262</v>
      </c>
    </row>
    <row r="8661" spans="1:15" x14ac:dyDescent="0.35">
      <c r="A8661" t="s">
        <v>8682</v>
      </c>
      <c r="B8661" s="4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I8661" s="4" t="str">
        <f t="shared" si="947"/>
        <v>Tea</v>
      </c>
      <c r="J8661" s="6">
        <f t="shared" si="948"/>
        <v>1</v>
      </c>
      <c r="K8661" s="6">
        <f t="shared" si="949"/>
        <v>1.5</v>
      </c>
      <c r="L8661" s="6">
        <f t="shared" si="946"/>
        <v>1.5</v>
      </c>
      <c r="M8661" t="str">
        <f t="shared" si="950"/>
        <v>Credit Card</v>
      </c>
      <c r="N8661" t="str">
        <f t="shared" si="951"/>
        <v>Takeaway</v>
      </c>
      <c r="O8661" s="8">
        <f t="shared" si="952"/>
        <v>44937</v>
      </c>
    </row>
    <row r="8662" spans="1:15" x14ac:dyDescent="0.35">
      <c r="A8662" t="s">
        <v>8683</v>
      </c>
      <c r="B8662" s="4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  <c r="I8662" s="4" t="str">
        <f t="shared" si="947"/>
        <v>Cookie</v>
      </c>
      <c r="J8662" s="6">
        <f t="shared" si="948"/>
        <v>1</v>
      </c>
      <c r="K8662" s="6">
        <f t="shared" si="949"/>
        <v>1</v>
      </c>
      <c r="L8662" s="6">
        <f t="shared" si="946"/>
        <v>1</v>
      </c>
      <c r="M8662" t="str">
        <f t="shared" si="950"/>
        <v>Digital Wallet</v>
      </c>
      <c r="N8662" t="str">
        <f t="shared" si="951"/>
        <v>Cafe</v>
      </c>
      <c r="O8662" s="8">
        <f t="shared" si="952"/>
        <v>45047</v>
      </c>
    </row>
    <row r="8663" spans="1:15" x14ac:dyDescent="0.35">
      <c r="A8663" t="s">
        <v>8684</v>
      </c>
      <c r="B8663" s="4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I8663" s="4" t="str">
        <f t="shared" si="947"/>
        <v>Cake</v>
      </c>
      <c r="J8663" s="6">
        <f t="shared" si="948"/>
        <v>4</v>
      </c>
      <c r="K8663" s="6">
        <f t="shared" si="949"/>
        <v>3</v>
      </c>
      <c r="L8663" s="6">
        <f t="shared" si="946"/>
        <v>12</v>
      </c>
      <c r="M8663" t="str">
        <f t="shared" si="950"/>
        <v>Cash</v>
      </c>
      <c r="N8663" t="str">
        <f t="shared" si="951"/>
        <v>In-store</v>
      </c>
      <c r="O8663" s="8">
        <f t="shared" si="952"/>
        <v>45190</v>
      </c>
    </row>
    <row r="8664" spans="1:15" x14ac:dyDescent="0.35">
      <c r="A8664" t="s">
        <v>8685</v>
      </c>
      <c r="B8664" s="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  <c r="I8664" s="4" t="str">
        <f t="shared" si="947"/>
        <v>Sandwich</v>
      </c>
      <c r="J8664" s="6">
        <f t="shared" si="948"/>
        <v>3</v>
      </c>
      <c r="K8664" s="6">
        <f t="shared" si="949"/>
        <v>4</v>
      </c>
      <c r="L8664" s="6">
        <f t="shared" si="946"/>
        <v>12</v>
      </c>
      <c r="M8664" t="str">
        <f t="shared" si="950"/>
        <v>Digital Wallet</v>
      </c>
      <c r="N8664" t="str">
        <f t="shared" si="951"/>
        <v>UNKNOWN</v>
      </c>
      <c r="O8664" s="8">
        <f t="shared" si="952"/>
        <v>44967</v>
      </c>
    </row>
    <row r="8665" spans="1:15" x14ac:dyDescent="0.35">
      <c r="A8665" t="s">
        <v>8686</v>
      </c>
      <c r="B8665" s="4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I8665" s="4" t="str">
        <f t="shared" si="947"/>
        <v>Juice</v>
      </c>
      <c r="J8665" s="6">
        <f t="shared" si="948"/>
        <v>5</v>
      </c>
      <c r="K8665" s="6">
        <f t="shared" si="949"/>
        <v>3</v>
      </c>
      <c r="L8665" s="6">
        <f t="shared" si="946"/>
        <v>15</v>
      </c>
      <c r="M8665" t="str">
        <f t="shared" si="950"/>
        <v>Credit Card</v>
      </c>
      <c r="N8665" t="str">
        <f t="shared" si="951"/>
        <v>UNKNOWN</v>
      </c>
      <c r="O8665" s="8">
        <f t="shared" si="952"/>
        <v>45012</v>
      </c>
    </row>
    <row r="8666" spans="1:15" x14ac:dyDescent="0.35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  <c r="I8666" s="4" t="str">
        <f t="shared" si="947"/>
        <v>UNKNOWN</v>
      </c>
      <c r="J8666" s="6">
        <f t="shared" si="948"/>
        <v>3</v>
      </c>
      <c r="K8666" s="6">
        <f t="shared" si="949"/>
        <v>2</v>
      </c>
      <c r="L8666" s="6">
        <f t="shared" si="946"/>
        <v>6</v>
      </c>
      <c r="M8666" t="str">
        <f t="shared" si="950"/>
        <v>Cash</v>
      </c>
      <c r="N8666" t="str">
        <f t="shared" si="951"/>
        <v>Takeaway</v>
      </c>
      <c r="O8666" s="8">
        <f t="shared" si="952"/>
        <v>44953</v>
      </c>
    </row>
    <row r="8667" spans="1:15" x14ac:dyDescent="0.35">
      <c r="A8667" t="s">
        <v>8688</v>
      </c>
      <c r="B8667" s="4" t="s">
        <v>13</v>
      </c>
      <c r="C8667">
        <v>2</v>
      </c>
      <c r="D8667">
        <v>3</v>
      </c>
      <c r="E8667">
        <v>6</v>
      </c>
      <c r="H8667" s="1">
        <v>45171</v>
      </c>
      <c r="I8667" s="4" t="str">
        <f t="shared" si="947"/>
        <v>Cake</v>
      </c>
      <c r="J8667" s="6">
        <f t="shared" si="948"/>
        <v>2</v>
      </c>
      <c r="K8667" s="6">
        <f t="shared" si="949"/>
        <v>3</v>
      </c>
      <c r="L8667" s="6">
        <f t="shared" si="946"/>
        <v>6</v>
      </c>
      <c r="M8667" t="str">
        <f t="shared" si="950"/>
        <v>Default mode</v>
      </c>
      <c r="N8667" t="str">
        <f t="shared" si="951"/>
        <v>UNKNOWN</v>
      </c>
      <c r="O8667" s="8">
        <f t="shared" si="952"/>
        <v>45171</v>
      </c>
    </row>
    <row r="8668" spans="1:15" x14ac:dyDescent="0.35">
      <c r="A8668" t="s">
        <v>8689</v>
      </c>
      <c r="B8668" s="4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I8668" s="4" t="str">
        <f t="shared" si="947"/>
        <v>Cake</v>
      </c>
      <c r="J8668" s="6">
        <f t="shared" si="948"/>
        <v>2</v>
      </c>
      <c r="K8668" s="6">
        <f t="shared" si="949"/>
        <v>3</v>
      </c>
      <c r="L8668" s="6">
        <f t="shared" si="946"/>
        <v>6</v>
      </c>
      <c r="M8668" t="str">
        <f t="shared" si="950"/>
        <v>Credit Card</v>
      </c>
      <c r="N8668" t="str">
        <f t="shared" si="951"/>
        <v>Takeaway</v>
      </c>
      <c r="O8668" s="8">
        <f t="shared" si="952"/>
        <v>44937</v>
      </c>
    </row>
    <row r="8669" spans="1:15" x14ac:dyDescent="0.35">
      <c r="A8669" t="s">
        <v>8690</v>
      </c>
      <c r="B8669" s="4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  <c r="I8669" s="4" t="str">
        <f t="shared" si="947"/>
        <v>Coffee</v>
      </c>
      <c r="J8669" s="6">
        <f t="shared" si="948"/>
        <v>5</v>
      </c>
      <c r="K8669" s="6">
        <f t="shared" si="949"/>
        <v>3</v>
      </c>
      <c r="L8669" s="6">
        <f t="shared" si="946"/>
        <v>10</v>
      </c>
      <c r="M8669" t="str">
        <f t="shared" si="950"/>
        <v>Cash</v>
      </c>
      <c r="N8669" t="str">
        <f t="shared" si="951"/>
        <v>UNKNOWN</v>
      </c>
      <c r="O8669" s="8">
        <f t="shared" si="952"/>
        <v>45203</v>
      </c>
    </row>
    <row r="8670" spans="1:15" x14ac:dyDescent="0.35">
      <c r="A8670" t="s">
        <v>8691</v>
      </c>
      <c r="B8670" s="4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I8670" s="4" t="str">
        <f t="shared" si="947"/>
        <v>Salad</v>
      </c>
      <c r="J8670" s="6">
        <f t="shared" si="948"/>
        <v>3</v>
      </c>
      <c r="K8670" s="6">
        <f t="shared" si="949"/>
        <v>5</v>
      </c>
      <c r="L8670" s="6">
        <f t="shared" si="946"/>
        <v>15</v>
      </c>
      <c r="M8670" t="str">
        <f t="shared" si="950"/>
        <v>Cash</v>
      </c>
      <c r="N8670" t="str">
        <f t="shared" si="951"/>
        <v>In-store</v>
      </c>
      <c r="O8670" s="8">
        <f t="shared" si="952"/>
        <v>45177</v>
      </c>
    </row>
    <row r="8671" spans="1:15" x14ac:dyDescent="0.35">
      <c r="A8671" t="s">
        <v>8692</v>
      </c>
      <c r="B8671" s="4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  <c r="I8671" s="4" t="str">
        <f t="shared" si="947"/>
        <v>Cake</v>
      </c>
      <c r="J8671" s="6">
        <f t="shared" si="948"/>
        <v>3.0954258675078865</v>
      </c>
      <c r="K8671" s="6">
        <f t="shared" si="949"/>
        <v>3.1206487341772151</v>
      </c>
      <c r="L8671" s="6">
        <f t="shared" si="946"/>
        <v>3</v>
      </c>
      <c r="M8671" t="str">
        <f t="shared" si="950"/>
        <v>Credit Card</v>
      </c>
      <c r="N8671" t="str">
        <f t="shared" si="951"/>
        <v>Takeaway</v>
      </c>
      <c r="O8671" s="8">
        <f t="shared" si="952"/>
        <v>44935</v>
      </c>
    </row>
    <row r="8672" spans="1:15" x14ac:dyDescent="0.35">
      <c r="A8672" t="s">
        <v>8693</v>
      </c>
      <c r="B8672" s="4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I8672" s="4" t="str">
        <f t="shared" si="947"/>
        <v>Cookie</v>
      </c>
      <c r="J8672" s="6">
        <f t="shared" si="948"/>
        <v>3</v>
      </c>
      <c r="K8672" s="6">
        <f t="shared" si="949"/>
        <v>1</v>
      </c>
      <c r="L8672" s="6">
        <f t="shared" si="946"/>
        <v>3</v>
      </c>
      <c r="M8672" t="str">
        <f t="shared" si="950"/>
        <v>Default mode</v>
      </c>
      <c r="N8672" t="str">
        <f t="shared" si="951"/>
        <v>Takeaway</v>
      </c>
      <c r="O8672" s="8">
        <f t="shared" si="952"/>
        <v>45131</v>
      </c>
    </row>
    <row r="8673" spans="1:15" x14ac:dyDescent="0.35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I8673" s="4" t="str">
        <f t="shared" si="947"/>
        <v>UNKNOWN</v>
      </c>
      <c r="J8673" s="6">
        <f t="shared" si="948"/>
        <v>3</v>
      </c>
      <c r="K8673" s="6">
        <f t="shared" si="949"/>
        <v>4</v>
      </c>
      <c r="L8673" s="6">
        <f t="shared" si="946"/>
        <v>12</v>
      </c>
      <c r="M8673" t="str">
        <f t="shared" si="950"/>
        <v>Credit Card</v>
      </c>
      <c r="N8673" t="str">
        <f t="shared" si="951"/>
        <v>UNKNOWN</v>
      </c>
      <c r="O8673" s="8">
        <f t="shared" si="952"/>
        <v>45188</v>
      </c>
    </row>
    <row r="8674" spans="1:15" x14ac:dyDescent="0.35">
      <c r="A8674" t="s">
        <v>8695</v>
      </c>
      <c r="B8674" s="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  <c r="I8674" s="4" t="str">
        <f t="shared" si="947"/>
        <v>Cookie</v>
      </c>
      <c r="J8674" s="6">
        <f t="shared" si="948"/>
        <v>2</v>
      </c>
      <c r="K8674" s="6">
        <f t="shared" si="949"/>
        <v>1</v>
      </c>
      <c r="L8674" s="6">
        <f t="shared" si="946"/>
        <v>2</v>
      </c>
      <c r="M8674" t="str">
        <f t="shared" si="950"/>
        <v>Digital Wallet</v>
      </c>
      <c r="N8674" t="str">
        <f t="shared" si="951"/>
        <v>UNKNOWN</v>
      </c>
      <c r="O8674" s="8">
        <f t="shared" si="952"/>
        <v>45072</v>
      </c>
    </row>
    <row r="8675" spans="1:15" x14ac:dyDescent="0.35">
      <c r="A8675" t="s">
        <v>8696</v>
      </c>
      <c r="B8675" s="4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  <c r="I8675" s="4" t="str">
        <f t="shared" si="947"/>
        <v>Salad</v>
      </c>
      <c r="J8675" s="6">
        <f t="shared" si="948"/>
        <v>2</v>
      </c>
      <c r="K8675" s="6">
        <f t="shared" si="949"/>
        <v>5</v>
      </c>
      <c r="L8675" s="6">
        <f t="shared" si="946"/>
        <v>10</v>
      </c>
      <c r="M8675" t="str">
        <f t="shared" si="950"/>
        <v>Cash</v>
      </c>
      <c r="N8675" t="str">
        <f t="shared" si="951"/>
        <v>UNKNOWN</v>
      </c>
      <c r="O8675" s="8">
        <f t="shared" si="952"/>
        <v>45030</v>
      </c>
    </row>
    <row r="8676" spans="1:15" x14ac:dyDescent="0.35">
      <c r="A8676" t="s">
        <v>8697</v>
      </c>
      <c r="B8676" s="4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I8676" s="4" t="str">
        <f t="shared" si="947"/>
        <v>Coffee</v>
      </c>
      <c r="J8676" s="6">
        <f t="shared" si="948"/>
        <v>4</v>
      </c>
      <c r="K8676" s="6">
        <f t="shared" si="949"/>
        <v>2</v>
      </c>
      <c r="L8676" s="6">
        <f t="shared" si="946"/>
        <v>8</v>
      </c>
      <c r="M8676" t="str">
        <f t="shared" si="950"/>
        <v>Credit Card</v>
      </c>
      <c r="N8676" t="str">
        <f t="shared" si="951"/>
        <v>Takeaway</v>
      </c>
      <c r="O8676" s="8">
        <f t="shared" si="952"/>
        <v>45065</v>
      </c>
    </row>
    <row r="8677" spans="1:15" x14ac:dyDescent="0.35">
      <c r="A8677" t="s">
        <v>8698</v>
      </c>
      <c r="B8677" s="4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  <c r="I8677" s="4" t="str">
        <f t="shared" si="947"/>
        <v>Coffee</v>
      </c>
      <c r="J8677" s="6">
        <f t="shared" si="948"/>
        <v>4</v>
      </c>
      <c r="K8677" s="6">
        <f t="shared" si="949"/>
        <v>2</v>
      </c>
      <c r="L8677" s="6">
        <f t="shared" si="946"/>
        <v>8</v>
      </c>
      <c r="M8677" t="str">
        <f t="shared" si="950"/>
        <v>Digital Wallet</v>
      </c>
      <c r="N8677" t="str">
        <f t="shared" si="951"/>
        <v>UNKNOWN</v>
      </c>
      <c r="O8677" s="8">
        <f t="shared" si="952"/>
        <v>45192</v>
      </c>
    </row>
    <row r="8678" spans="1:15" x14ac:dyDescent="0.35">
      <c r="A8678" t="s">
        <v>8699</v>
      </c>
      <c r="B8678" s="4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  <c r="I8678" s="4" t="str">
        <f t="shared" si="947"/>
        <v>Juice</v>
      </c>
      <c r="J8678" s="6">
        <f t="shared" si="948"/>
        <v>5</v>
      </c>
      <c r="K8678" s="6">
        <f t="shared" si="949"/>
        <v>3.1236089030206675</v>
      </c>
      <c r="L8678" s="6">
        <f t="shared" si="946"/>
        <v>15</v>
      </c>
      <c r="M8678" t="str">
        <f t="shared" si="950"/>
        <v>Cash</v>
      </c>
      <c r="N8678" t="str">
        <f t="shared" si="951"/>
        <v>Takeaway</v>
      </c>
      <c r="O8678" s="8">
        <f t="shared" si="952"/>
        <v>45016</v>
      </c>
    </row>
    <row r="8679" spans="1:15" x14ac:dyDescent="0.35">
      <c r="A8679" t="s">
        <v>8700</v>
      </c>
      <c r="B8679" s="4" t="s">
        <v>20</v>
      </c>
      <c r="C8679">
        <v>1</v>
      </c>
      <c r="D8679">
        <v>5</v>
      </c>
      <c r="G8679" t="s">
        <v>15</v>
      </c>
      <c r="H8679" s="1">
        <v>45176</v>
      </c>
      <c r="I8679" s="4" t="str">
        <f t="shared" si="947"/>
        <v>Salad</v>
      </c>
      <c r="J8679" s="6">
        <f t="shared" si="948"/>
        <v>1</v>
      </c>
      <c r="K8679" s="6">
        <f t="shared" si="949"/>
        <v>5</v>
      </c>
      <c r="L8679" s="6">
        <f t="shared" si="946"/>
        <v>5</v>
      </c>
      <c r="M8679" t="str">
        <f t="shared" si="950"/>
        <v>Default mode</v>
      </c>
      <c r="N8679" t="str">
        <f t="shared" si="951"/>
        <v>In-store</v>
      </c>
      <c r="O8679" s="8">
        <f t="shared" si="952"/>
        <v>45176</v>
      </c>
    </row>
    <row r="8680" spans="1:15" x14ac:dyDescent="0.35">
      <c r="A8680" t="s">
        <v>8701</v>
      </c>
      <c r="B8680" s="4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I8680" s="4" t="str">
        <f t="shared" si="947"/>
        <v>UNKNOWN</v>
      </c>
      <c r="J8680" s="6">
        <f t="shared" si="948"/>
        <v>3</v>
      </c>
      <c r="K8680" s="6">
        <f t="shared" si="949"/>
        <v>1</v>
      </c>
      <c r="L8680" s="6">
        <f t="shared" si="946"/>
        <v>3</v>
      </c>
      <c r="M8680" t="str">
        <f t="shared" si="950"/>
        <v>Cash</v>
      </c>
      <c r="N8680" t="str">
        <f t="shared" si="951"/>
        <v>UNKNOWN</v>
      </c>
      <c r="O8680" s="8">
        <f t="shared" si="952"/>
        <v>45170</v>
      </c>
    </row>
    <row r="8681" spans="1:15" x14ac:dyDescent="0.35">
      <c r="A8681" t="s">
        <v>8702</v>
      </c>
      <c r="B8681" s="4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  <c r="I8681" s="4" t="str">
        <f t="shared" si="947"/>
        <v>Smoothie</v>
      </c>
      <c r="J8681" s="6">
        <f t="shared" si="948"/>
        <v>5</v>
      </c>
      <c r="K8681" s="6">
        <f t="shared" si="949"/>
        <v>4</v>
      </c>
      <c r="L8681" s="6">
        <f t="shared" si="946"/>
        <v>20</v>
      </c>
      <c r="M8681" t="str">
        <f t="shared" si="950"/>
        <v>Cash</v>
      </c>
      <c r="N8681" t="str">
        <f t="shared" si="951"/>
        <v>UNKNOWN</v>
      </c>
      <c r="O8681" s="8">
        <f t="shared" si="952"/>
        <v>45267</v>
      </c>
    </row>
    <row r="8682" spans="1:15" x14ac:dyDescent="0.35">
      <c r="A8682" t="s">
        <v>8703</v>
      </c>
      <c r="B8682" s="4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I8682" s="4" t="str">
        <f t="shared" si="947"/>
        <v>Tea</v>
      </c>
      <c r="J8682" s="6">
        <f t="shared" si="948"/>
        <v>4</v>
      </c>
      <c r="K8682" s="6">
        <f t="shared" si="949"/>
        <v>1.5</v>
      </c>
      <c r="L8682" s="6">
        <f t="shared" si="946"/>
        <v>6</v>
      </c>
      <c r="M8682" t="str">
        <f t="shared" si="950"/>
        <v>Credit Card</v>
      </c>
      <c r="N8682" t="str">
        <f t="shared" si="951"/>
        <v>In-store</v>
      </c>
      <c r="O8682" s="8">
        <f t="shared" si="952"/>
        <v>45012</v>
      </c>
    </row>
    <row r="8683" spans="1:15" x14ac:dyDescent="0.35">
      <c r="A8683" t="s">
        <v>8704</v>
      </c>
      <c r="B8683" s="4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  <c r="I8683" s="4" t="str">
        <f t="shared" si="947"/>
        <v>Juice</v>
      </c>
      <c r="J8683" s="6">
        <f t="shared" si="948"/>
        <v>3</v>
      </c>
      <c r="K8683" s="6">
        <f t="shared" si="949"/>
        <v>3</v>
      </c>
      <c r="L8683" s="6">
        <f t="shared" si="946"/>
        <v>9</v>
      </c>
      <c r="M8683" t="str">
        <f t="shared" si="950"/>
        <v>Cash</v>
      </c>
      <c r="N8683" t="str">
        <f t="shared" si="951"/>
        <v>Takeaway</v>
      </c>
      <c r="O8683" s="8">
        <f t="shared" si="952"/>
        <v>45032</v>
      </c>
    </row>
    <row r="8684" spans="1:15" x14ac:dyDescent="0.35">
      <c r="A8684" t="s">
        <v>8705</v>
      </c>
      <c r="B8684" s="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I8684" s="4" t="str">
        <f t="shared" si="947"/>
        <v>Salad</v>
      </c>
      <c r="J8684" s="6">
        <f t="shared" si="948"/>
        <v>4</v>
      </c>
      <c r="K8684" s="6">
        <f t="shared" si="949"/>
        <v>5</v>
      </c>
      <c r="L8684" s="6">
        <f t="shared" si="946"/>
        <v>20</v>
      </c>
      <c r="M8684" t="str">
        <f t="shared" si="950"/>
        <v>Cash</v>
      </c>
      <c r="N8684" t="str">
        <f t="shared" si="951"/>
        <v>Takeaway</v>
      </c>
      <c r="O8684" s="8">
        <f t="shared" si="952"/>
        <v>45174</v>
      </c>
    </row>
    <row r="8685" spans="1:15" x14ac:dyDescent="0.35">
      <c r="A8685" t="s">
        <v>8706</v>
      </c>
      <c r="B8685" s="4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I8685" s="4" t="str">
        <f t="shared" si="947"/>
        <v>Sandwich</v>
      </c>
      <c r="J8685" s="6">
        <f t="shared" si="948"/>
        <v>3</v>
      </c>
      <c r="K8685" s="6">
        <f t="shared" si="949"/>
        <v>4</v>
      </c>
      <c r="L8685" s="6">
        <f t="shared" si="946"/>
        <v>12</v>
      </c>
      <c r="M8685" t="str">
        <f t="shared" si="950"/>
        <v>Credit Card</v>
      </c>
      <c r="N8685" t="str">
        <f t="shared" si="951"/>
        <v>UNKNOWN</v>
      </c>
      <c r="O8685" s="8">
        <f t="shared" si="952"/>
        <v>45265</v>
      </c>
    </row>
    <row r="8686" spans="1:15" x14ac:dyDescent="0.35">
      <c r="A8686" t="s">
        <v>8707</v>
      </c>
      <c r="B8686" s="4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I8686" s="4" t="str">
        <f t="shared" si="947"/>
        <v>Sandwich</v>
      </c>
      <c r="J8686" s="6">
        <f t="shared" si="948"/>
        <v>4</v>
      </c>
      <c r="K8686" s="6">
        <f t="shared" si="949"/>
        <v>4</v>
      </c>
      <c r="L8686" s="6">
        <f t="shared" si="946"/>
        <v>16</v>
      </c>
      <c r="M8686" t="str">
        <f t="shared" si="950"/>
        <v>Cash</v>
      </c>
      <c r="N8686" t="str">
        <f t="shared" si="951"/>
        <v>UNKNOWN</v>
      </c>
      <c r="O8686" s="8">
        <f t="shared" si="952"/>
        <v>45278</v>
      </c>
    </row>
    <row r="8687" spans="1:15" x14ac:dyDescent="0.35">
      <c r="A8687" t="s">
        <v>8708</v>
      </c>
      <c r="B8687" s="4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I8687" s="4" t="str">
        <f t="shared" si="947"/>
        <v>Smoothie</v>
      </c>
      <c r="J8687" s="6">
        <f t="shared" si="948"/>
        <v>4</v>
      </c>
      <c r="K8687" s="6">
        <f t="shared" si="949"/>
        <v>4</v>
      </c>
      <c r="L8687" s="6">
        <f t="shared" si="946"/>
        <v>16</v>
      </c>
      <c r="M8687" t="str">
        <f t="shared" si="950"/>
        <v>Default mode</v>
      </c>
      <c r="N8687" t="str">
        <f t="shared" si="951"/>
        <v>Takeaway</v>
      </c>
      <c r="O8687" s="8">
        <f t="shared" si="952"/>
        <v>45060</v>
      </c>
    </row>
    <row r="8688" spans="1:15" x14ac:dyDescent="0.35">
      <c r="A8688" t="s">
        <v>8709</v>
      </c>
      <c r="B8688" s="4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  <c r="I8688" s="4" t="str">
        <f t="shared" si="947"/>
        <v>Cookie</v>
      </c>
      <c r="J8688" s="6">
        <f t="shared" si="948"/>
        <v>5</v>
      </c>
      <c r="K8688" s="6">
        <f t="shared" si="949"/>
        <v>1</v>
      </c>
      <c r="L8688" s="6">
        <f t="shared" si="946"/>
        <v>5</v>
      </c>
      <c r="M8688" t="str">
        <f t="shared" si="950"/>
        <v>Cash</v>
      </c>
      <c r="N8688" t="str">
        <f t="shared" si="951"/>
        <v>In-store</v>
      </c>
      <c r="O8688" s="8">
        <f t="shared" si="952"/>
        <v>45100</v>
      </c>
    </row>
    <row r="8689" spans="1:15" x14ac:dyDescent="0.35">
      <c r="A8689" t="s">
        <v>8710</v>
      </c>
      <c r="B8689" s="4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I8689" s="4" t="str">
        <f t="shared" si="947"/>
        <v>Juice</v>
      </c>
      <c r="J8689" s="6">
        <f t="shared" si="948"/>
        <v>5</v>
      </c>
      <c r="K8689" s="6">
        <f t="shared" si="949"/>
        <v>3</v>
      </c>
      <c r="L8689" s="6">
        <f t="shared" si="946"/>
        <v>15</v>
      </c>
      <c r="M8689" t="str">
        <f t="shared" si="950"/>
        <v>Cash</v>
      </c>
      <c r="N8689" t="str">
        <f t="shared" si="951"/>
        <v>Takeaway</v>
      </c>
      <c r="O8689" s="8">
        <f t="shared" si="952"/>
        <v>45200</v>
      </c>
    </row>
    <row r="8690" spans="1:15" x14ac:dyDescent="0.35">
      <c r="A8690" t="s">
        <v>8711</v>
      </c>
      <c r="B8690" s="4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I8690" s="4" t="str">
        <f t="shared" si="947"/>
        <v>Coffee</v>
      </c>
      <c r="J8690" s="6">
        <f t="shared" si="948"/>
        <v>3</v>
      </c>
      <c r="K8690" s="6">
        <f t="shared" si="949"/>
        <v>2</v>
      </c>
      <c r="L8690" s="6">
        <f t="shared" si="946"/>
        <v>6</v>
      </c>
      <c r="M8690" t="str">
        <f t="shared" si="950"/>
        <v>Credit Card</v>
      </c>
      <c r="N8690" t="str">
        <f t="shared" si="951"/>
        <v>Takeaway</v>
      </c>
      <c r="O8690" s="8">
        <f t="shared" si="952"/>
        <v>44975</v>
      </c>
    </row>
    <row r="8691" spans="1:15" x14ac:dyDescent="0.35">
      <c r="A8691" t="s">
        <v>8712</v>
      </c>
      <c r="B8691" s="4" t="s">
        <v>39</v>
      </c>
      <c r="C8691" t="s">
        <v>18</v>
      </c>
      <c r="D8691">
        <v>3</v>
      </c>
      <c r="E8691">
        <v>3</v>
      </c>
      <c r="H8691" s="1">
        <v>45199</v>
      </c>
      <c r="I8691" s="4" t="str">
        <f t="shared" si="947"/>
        <v>Juice</v>
      </c>
      <c r="J8691" s="6">
        <f t="shared" si="948"/>
        <v>3.0888710968775022</v>
      </c>
      <c r="K8691" s="6">
        <f t="shared" si="949"/>
        <v>3</v>
      </c>
      <c r="L8691" s="6">
        <f t="shared" si="946"/>
        <v>3</v>
      </c>
      <c r="M8691" t="str">
        <f t="shared" si="950"/>
        <v>Default mode</v>
      </c>
      <c r="N8691" t="str">
        <f t="shared" si="951"/>
        <v>UNKNOWN</v>
      </c>
      <c r="O8691" s="8">
        <f t="shared" si="952"/>
        <v>45199</v>
      </c>
    </row>
    <row r="8692" spans="1:15" x14ac:dyDescent="0.35">
      <c r="A8692" t="s">
        <v>8713</v>
      </c>
      <c r="B8692" s="4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I8692" s="4" t="str">
        <f t="shared" si="947"/>
        <v>Smoothie</v>
      </c>
      <c r="J8692" s="6">
        <f t="shared" si="948"/>
        <v>5</v>
      </c>
      <c r="K8692" s="6">
        <f t="shared" si="949"/>
        <v>4</v>
      </c>
      <c r="L8692" s="6">
        <f t="shared" si="946"/>
        <v>20</v>
      </c>
      <c r="M8692" t="str">
        <f t="shared" si="950"/>
        <v>Credit Card</v>
      </c>
      <c r="N8692" t="str">
        <f t="shared" si="951"/>
        <v>UNKNOWN</v>
      </c>
      <c r="O8692" s="8">
        <f t="shared" si="952"/>
        <v>45167</v>
      </c>
    </row>
    <row r="8693" spans="1:15" x14ac:dyDescent="0.35">
      <c r="A8693" t="s">
        <v>8714</v>
      </c>
      <c r="B8693" s="4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I8693" s="4" t="str">
        <f t="shared" si="947"/>
        <v>Sandwich</v>
      </c>
      <c r="J8693" s="6">
        <f t="shared" si="948"/>
        <v>2</v>
      </c>
      <c r="K8693" s="6">
        <f t="shared" si="949"/>
        <v>4</v>
      </c>
      <c r="L8693" s="6">
        <f t="shared" si="946"/>
        <v>8</v>
      </c>
      <c r="M8693" t="str">
        <f t="shared" si="950"/>
        <v>Default mode</v>
      </c>
      <c r="N8693" t="str">
        <f t="shared" si="951"/>
        <v>In-store</v>
      </c>
      <c r="O8693" s="8">
        <f t="shared" si="952"/>
        <v>45279</v>
      </c>
    </row>
    <row r="8694" spans="1:15" x14ac:dyDescent="0.35">
      <c r="A8694" t="s">
        <v>8715</v>
      </c>
      <c r="B8694" s="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I8694" s="4" t="str">
        <f t="shared" si="947"/>
        <v>Smoothie</v>
      </c>
      <c r="J8694" s="6">
        <f t="shared" si="948"/>
        <v>4</v>
      </c>
      <c r="K8694" s="6">
        <f t="shared" si="949"/>
        <v>4</v>
      </c>
      <c r="L8694" s="6">
        <f t="shared" si="946"/>
        <v>16</v>
      </c>
      <c r="M8694" t="str">
        <f t="shared" si="950"/>
        <v>Cash</v>
      </c>
      <c r="N8694" t="str">
        <f t="shared" si="951"/>
        <v>Takeaway</v>
      </c>
      <c r="O8694" s="8">
        <f t="shared" si="952"/>
        <v>45250</v>
      </c>
    </row>
    <row r="8695" spans="1:15" x14ac:dyDescent="0.35">
      <c r="A8695" t="s">
        <v>8716</v>
      </c>
      <c r="B8695" s="4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I8695" s="4" t="str">
        <f t="shared" si="947"/>
        <v>Smoothie</v>
      </c>
      <c r="J8695" s="6">
        <f t="shared" si="948"/>
        <v>5</v>
      </c>
      <c r="K8695" s="6">
        <f t="shared" si="949"/>
        <v>4</v>
      </c>
      <c r="L8695" s="6">
        <f t="shared" si="946"/>
        <v>20</v>
      </c>
      <c r="M8695" t="str">
        <f t="shared" si="950"/>
        <v>Default mode</v>
      </c>
      <c r="N8695" t="str">
        <f t="shared" si="951"/>
        <v>Takeaway</v>
      </c>
      <c r="O8695" s="8">
        <f t="shared" si="952"/>
        <v>44956</v>
      </c>
    </row>
    <row r="8696" spans="1:15" x14ac:dyDescent="0.35">
      <c r="A8696" t="s">
        <v>8717</v>
      </c>
      <c r="B8696" s="4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I8696" s="4" t="str">
        <f t="shared" si="947"/>
        <v>Salad</v>
      </c>
      <c r="J8696" s="6">
        <f t="shared" si="948"/>
        <v>2</v>
      </c>
      <c r="K8696" s="6">
        <f t="shared" si="949"/>
        <v>5</v>
      </c>
      <c r="L8696" s="6">
        <f t="shared" si="946"/>
        <v>10</v>
      </c>
      <c r="M8696" t="str">
        <f t="shared" si="950"/>
        <v>Cash</v>
      </c>
      <c r="N8696" t="str">
        <f t="shared" si="951"/>
        <v>UNKNOWN</v>
      </c>
      <c r="O8696" s="8">
        <f t="shared" si="952"/>
        <v>44981</v>
      </c>
    </row>
    <row r="8697" spans="1:15" x14ac:dyDescent="0.35">
      <c r="A8697" t="s">
        <v>8718</v>
      </c>
      <c r="B8697" s="4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I8697" s="4" t="str">
        <f t="shared" si="947"/>
        <v>Coffee</v>
      </c>
      <c r="J8697" s="6">
        <f t="shared" si="948"/>
        <v>2</v>
      </c>
      <c r="K8697" s="6">
        <f t="shared" si="949"/>
        <v>2</v>
      </c>
      <c r="L8697" s="6">
        <f t="shared" si="946"/>
        <v>4</v>
      </c>
      <c r="M8697" t="str">
        <f t="shared" si="950"/>
        <v>Cash</v>
      </c>
      <c r="N8697" t="str">
        <f t="shared" si="951"/>
        <v>Takeaway</v>
      </c>
      <c r="O8697" s="8">
        <f t="shared" si="952"/>
        <v>44960</v>
      </c>
    </row>
    <row r="8698" spans="1:15" x14ac:dyDescent="0.35">
      <c r="A8698" t="s">
        <v>8719</v>
      </c>
      <c r="B8698" s="4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  <c r="I8698" s="4" t="str">
        <f t="shared" si="947"/>
        <v>UNKNOWN</v>
      </c>
      <c r="J8698" s="6">
        <f t="shared" si="948"/>
        <v>3</v>
      </c>
      <c r="K8698" s="6">
        <f t="shared" si="949"/>
        <v>5</v>
      </c>
      <c r="L8698" s="6">
        <f t="shared" si="946"/>
        <v>15</v>
      </c>
      <c r="M8698" t="str">
        <f t="shared" si="950"/>
        <v>Digital Wallet</v>
      </c>
      <c r="N8698" t="str">
        <f t="shared" si="951"/>
        <v>Cafe</v>
      </c>
      <c r="O8698" s="8">
        <f t="shared" si="952"/>
        <v>45174</v>
      </c>
    </row>
    <row r="8699" spans="1:15" x14ac:dyDescent="0.35">
      <c r="A8699" t="s">
        <v>8720</v>
      </c>
      <c r="B8699" s="4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  <c r="I8699" s="4" t="str">
        <f t="shared" si="947"/>
        <v>Cake</v>
      </c>
      <c r="J8699" s="6">
        <f t="shared" si="948"/>
        <v>1</v>
      </c>
      <c r="K8699" s="6">
        <f t="shared" si="949"/>
        <v>3</v>
      </c>
      <c r="L8699" s="6">
        <f t="shared" si="946"/>
        <v>3</v>
      </c>
      <c r="M8699" t="str">
        <f t="shared" si="950"/>
        <v>Digital Wallet</v>
      </c>
      <c r="N8699" t="str">
        <f t="shared" si="951"/>
        <v>Takeaway</v>
      </c>
      <c r="O8699" s="8">
        <f t="shared" si="952"/>
        <v>45120</v>
      </c>
    </row>
    <row r="8700" spans="1:15" x14ac:dyDescent="0.35">
      <c r="A8700" t="s">
        <v>8721</v>
      </c>
      <c r="B8700" s="4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  <c r="I8700" s="4" t="str">
        <f t="shared" si="947"/>
        <v>Juice</v>
      </c>
      <c r="J8700" s="6">
        <f t="shared" si="948"/>
        <v>3</v>
      </c>
      <c r="K8700" s="6">
        <f t="shared" si="949"/>
        <v>4</v>
      </c>
      <c r="L8700" s="6">
        <f t="shared" si="946"/>
        <v>12</v>
      </c>
      <c r="M8700" t="str">
        <f t="shared" si="950"/>
        <v>Digital Wallet</v>
      </c>
      <c r="N8700" t="str">
        <f t="shared" si="951"/>
        <v>In-store</v>
      </c>
      <c r="O8700" s="8">
        <f t="shared" si="952"/>
        <v>45263</v>
      </c>
    </row>
    <row r="8701" spans="1:15" x14ac:dyDescent="0.35">
      <c r="A8701" t="s">
        <v>8722</v>
      </c>
      <c r="B8701" s="4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  <c r="I8701" s="4" t="str">
        <f t="shared" si="947"/>
        <v>Smoothie</v>
      </c>
      <c r="J8701" s="6">
        <f t="shared" si="948"/>
        <v>3</v>
      </c>
      <c r="K8701" s="6">
        <f t="shared" si="949"/>
        <v>4</v>
      </c>
      <c r="L8701" s="6">
        <f t="shared" si="946"/>
        <v>12</v>
      </c>
      <c r="M8701" t="str">
        <f t="shared" si="950"/>
        <v>Digital Wallet</v>
      </c>
      <c r="N8701" t="str">
        <f t="shared" si="951"/>
        <v>In-store</v>
      </c>
      <c r="O8701" s="8">
        <f t="shared" si="952"/>
        <v>45048</v>
      </c>
    </row>
    <row r="8702" spans="1:15" x14ac:dyDescent="0.35">
      <c r="A8702" t="s">
        <v>8723</v>
      </c>
      <c r="B8702" s="4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  <c r="I8702" s="4" t="str">
        <f t="shared" si="947"/>
        <v>Sandwich</v>
      </c>
      <c r="J8702" s="6">
        <f t="shared" si="948"/>
        <v>3</v>
      </c>
      <c r="K8702" s="6">
        <f t="shared" si="949"/>
        <v>4</v>
      </c>
      <c r="L8702" s="6">
        <f t="shared" si="946"/>
        <v>12</v>
      </c>
      <c r="M8702" t="str">
        <f t="shared" si="950"/>
        <v>Digital Wallet</v>
      </c>
      <c r="N8702" t="str">
        <f t="shared" si="951"/>
        <v>UNKNOWN</v>
      </c>
      <c r="O8702" s="8">
        <f t="shared" si="952"/>
        <v>45202</v>
      </c>
    </row>
    <row r="8703" spans="1:15" x14ac:dyDescent="0.35">
      <c r="A8703" t="s">
        <v>8724</v>
      </c>
      <c r="B8703" s="4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  <c r="I8703" s="4" t="str">
        <f t="shared" si="947"/>
        <v>Juice</v>
      </c>
      <c r="J8703" s="6">
        <f t="shared" si="948"/>
        <v>5</v>
      </c>
      <c r="K8703" s="6">
        <f t="shared" si="949"/>
        <v>3</v>
      </c>
      <c r="L8703" s="6">
        <f t="shared" si="946"/>
        <v>15</v>
      </c>
      <c r="M8703" t="str">
        <f t="shared" si="950"/>
        <v>Digital Wallet</v>
      </c>
      <c r="N8703" t="str">
        <f t="shared" si="951"/>
        <v>In-store</v>
      </c>
      <c r="O8703" s="8">
        <f t="shared" si="952"/>
        <v>45264</v>
      </c>
    </row>
    <row r="8704" spans="1:15" x14ac:dyDescent="0.35">
      <c r="A8704" t="s">
        <v>8725</v>
      </c>
      <c r="B8704" s="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I8704" s="4" t="str">
        <f t="shared" si="947"/>
        <v>Juice</v>
      </c>
      <c r="J8704" s="6">
        <f t="shared" si="948"/>
        <v>3</v>
      </c>
      <c r="K8704" s="6">
        <f t="shared" si="949"/>
        <v>3</v>
      </c>
      <c r="L8704" s="6">
        <f t="shared" si="946"/>
        <v>9</v>
      </c>
      <c r="M8704" t="str">
        <f t="shared" si="950"/>
        <v>Cash</v>
      </c>
      <c r="N8704" t="str">
        <f t="shared" si="951"/>
        <v>UNKNOWN</v>
      </c>
      <c r="O8704" s="8">
        <f t="shared" si="952"/>
        <v>45110</v>
      </c>
    </row>
    <row r="8705" spans="1:15" x14ac:dyDescent="0.35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I8705" s="4" t="str">
        <f t="shared" si="947"/>
        <v>UNKNOWN</v>
      </c>
      <c r="J8705" s="6">
        <f t="shared" si="948"/>
        <v>1</v>
      </c>
      <c r="K8705" s="6">
        <f t="shared" si="949"/>
        <v>2</v>
      </c>
      <c r="L8705" s="6">
        <f t="shared" si="946"/>
        <v>2</v>
      </c>
      <c r="M8705" t="str">
        <f t="shared" si="950"/>
        <v>Credit Card</v>
      </c>
      <c r="N8705" t="str">
        <f t="shared" si="951"/>
        <v>Takeaway</v>
      </c>
      <c r="O8705" s="8">
        <f t="shared" si="952"/>
        <v>45141</v>
      </c>
    </row>
    <row r="8706" spans="1:15" x14ac:dyDescent="0.35">
      <c r="A8706" t="s">
        <v>8727</v>
      </c>
      <c r="B8706" s="4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I8706" s="4" t="str">
        <f t="shared" si="947"/>
        <v>Smoothie</v>
      </c>
      <c r="J8706" s="6">
        <f t="shared" si="948"/>
        <v>2</v>
      </c>
      <c r="K8706" s="6">
        <f t="shared" si="949"/>
        <v>4</v>
      </c>
      <c r="L8706" s="6">
        <f t="shared" ref="L8706:L8769" si="953">IF(ISBLANK(E8706),PRODUCT(J8706,K8706),IF(E8706="ERROR",PRODUCT(J8706,K8706),IF(E8706="UNKNOWN",PRODUCT(J8706,K8706),E8706)))</f>
        <v>8</v>
      </c>
      <c r="M8706" t="str">
        <f t="shared" si="950"/>
        <v>Credit Card</v>
      </c>
      <c r="N8706" t="str">
        <f t="shared" si="951"/>
        <v>In-store</v>
      </c>
      <c r="O8706" s="8">
        <f t="shared" si="952"/>
        <v>45179</v>
      </c>
    </row>
    <row r="8707" spans="1:15" x14ac:dyDescent="0.35">
      <c r="A8707" t="s">
        <v>8728</v>
      </c>
      <c r="B8707" s="4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  <c r="I8707" s="4" t="str">
        <f t="shared" ref="I8707:I8770" si="954">IF(ISBLANK(B8707),"UNKNOWN",IF(B8707="ERROR","Juice",B8707))</f>
        <v>Tea</v>
      </c>
      <c r="J8707" s="6">
        <f t="shared" ref="J8707:J8770" si="955">IF(ISBLANK(C8707),E8707/D8707,IF(C8707="ERROR",AVERAGE(C8707:C18706),IF(C8707="UNKNOWN",MEDIAN(C8707:C18706),C8707)))</f>
        <v>2</v>
      </c>
      <c r="K8707" s="6">
        <f t="shared" ref="K8707:K8770" si="956">IF(ISBLANK(D8707),0,IF(D8707="ERROR",AVERAGE(D8707:D18706),IF(D8707="UNKNOWN",MEDIAN(D8707:D18706),D8707)))</f>
        <v>1.5</v>
      </c>
      <c r="L8707" s="6">
        <f t="shared" si="953"/>
        <v>3</v>
      </c>
      <c r="M8707" t="str">
        <f t="shared" ref="M8707:M8770" si="957">IF(ISBLANK(F8707),"Default mode",IF(F8707="ERROR","Cash",F8707))</f>
        <v>Cash</v>
      </c>
      <c r="N8707" t="str">
        <f t="shared" ref="N8707:N8770" si="958">IF(ISBLANK(G8707),"UNKNOWN",IF(G8707="ERROR","Cafe",G8707))</f>
        <v>Cafe</v>
      </c>
      <c r="O8707" s="8">
        <f t="shared" ref="O8707:O8770" si="959">IF(ISBLANK(H8707),DATE(2023,1,1),IF(H8707="ERROR",DATE(2023,6,1),IF(H8707="UNKNOWN",DATE(2023,1,1),H8707)))</f>
        <v>45151</v>
      </c>
    </row>
    <row r="8708" spans="1:15" x14ac:dyDescent="0.35">
      <c r="A8708" t="s">
        <v>8729</v>
      </c>
      <c r="B8708" s="4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I8708" s="4" t="str">
        <f t="shared" si="954"/>
        <v>Juice</v>
      </c>
      <c r="J8708" s="6">
        <f t="shared" si="955"/>
        <v>3</v>
      </c>
      <c r="K8708" s="6">
        <f t="shared" si="956"/>
        <v>1.5</v>
      </c>
      <c r="L8708" s="6">
        <f t="shared" si="953"/>
        <v>4.5</v>
      </c>
      <c r="M8708" t="str">
        <f t="shared" si="957"/>
        <v>Default mode</v>
      </c>
      <c r="N8708" t="str">
        <f t="shared" si="958"/>
        <v>Takeaway</v>
      </c>
      <c r="O8708" s="8">
        <f t="shared" si="959"/>
        <v>44959</v>
      </c>
    </row>
    <row r="8709" spans="1:15" x14ac:dyDescent="0.35">
      <c r="A8709" t="s">
        <v>8730</v>
      </c>
      <c r="B8709" s="4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I8709" s="4" t="str">
        <f t="shared" si="954"/>
        <v>Salad</v>
      </c>
      <c r="J8709" s="6">
        <f t="shared" si="955"/>
        <v>2</v>
      </c>
      <c r="K8709" s="6">
        <f t="shared" si="956"/>
        <v>5</v>
      </c>
      <c r="L8709" s="6">
        <f t="shared" si="953"/>
        <v>10</v>
      </c>
      <c r="M8709" t="str">
        <f t="shared" si="957"/>
        <v>Credit Card</v>
      </c>
      <c r="N8709" t="str">
        <f t="shared" si="958"/>
        <v>UNKNOWN</v>
      </c>
      <c r="O8709" s="8">
        <f t="shared" si="959"/>
        <v>44947</v>
      </c>
    </row>
    <row r="8710" spans="1:15" x14ac:dyDescent="0.35">
      <c r="A8710" t="s">
        <v>8731</v>
      </c>
      <c r="B8710" s="4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  <c r="I8710" s="4" t="str">
        <f t="shared" si="954"/>
        <v>Tea</v>
      </c>
      <c r="J8710" s="6">
        <f t="shared" si="955"/>
        <v>1</v>
      </c>
      <c r="K8710" s="6">
        <f t="shared" si="956"/>
        <v>1.5</v>
      </c>
      <c r="L8710" s="6">
        <f t="shared" si="953"/>
        <v>1.5</v>
      </c>
      <c r="M8710" t="str">
        <f t="shared" si="957"/>
        <v>Digital Wallet</v>
      </c>
      <c r="N8710" t="str">
        <f t="shared" si="958"/>
        <v>In-store</v>
      </c>
      <c r="O8710" s="8">
        <f t="shared" si="959"/>
        <v>45147</v>
      </c>
    </row>
    <row r="8711" spans="1:15" x14ac:dyDescent="0.35">
      <c r="A8711" t="s">
        <v>8732</v>
      </c>
      <c r="B8711" s="4" t="s">
        <v>21</v>
      </c>
      <c r="C8711">
        <v>3</v>
      </c>
      <c r="D8711">
        <v>3</v>
      </c>
      <c r="E8711">
        <v>9</v>
      </c>
      <c r="H8711" s="1">
        <v>45013</v>
      </c>
      <c r="I8711" s="4" t="str">
        <f t="shared" si="954"/>
        <v>UNKNOWN</v>
      </c>
      <c r="J8711" s="6">
        <f t="shared" si="955"/>
        <v>3</v>
      </c>
      <c r="K8711" s="6">
        <f t="shared" si="956"/>
        <v>3</v>
      </c>
      <c r="L8711" s="6">
        <f t="shared" si="953"/>
        <v>9</v>
      </c>
      <c r="M8711" t="str">
        <f t="shared" si="957"/>
        <v>Default mode</v>
      </c>
      <c r="N8711" t="str">
        <f t="shared" si="958"/>
        <v>UNKNOWN</v>
      </c>
      <c r="O8711" s="8">
        <f t="shared" si="959"/>
        <v>45013</v>
      </c>
    </row>
    <row r="8712" spans="1:15" x14ac:dyDescent="0.35">
      <c r="A8712" t="s">
        <v>8733</v>
      </c>
      <c r="B8712" s="4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  <c r="I8712" s="4" t="str">
        <f t="shared" si="954"/>
        <v>Juice</v>
      </c>
      <c r="J8712" s="6">
        <f t="shared" si="955"/>
        <v>4</v>
      </c>
      <c r="K8712" s="6">
        <f t="shared" si="956"/>
        <v>3</v>
      </c>
      <c r="L8712" s="6">
        <f t="shared" si="953"/>
        <v>12</v>
      </c>
      <c r="M8712" t="str">
        <f t="shared" si="957"/>
        <v>Digital Wallet</v>
      </c>
      <c r="N8712" t="str">
        <f t="shared" si="958"/>
        <v>Takeaway</v>
      </c>
      <c r="O8712" s="8">
        <f t="shared" si="959"/>
        <v>45176</v>
      </c>
    </row>
    <row r="8713" spans="1:15" x14ac:dyDescent="0.35">
      <c r="A8713" t="s">
        <v>8734</v>
      </c>
      <c r="B8713" s="4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I8713" s="4" t="str">
        <f t="shared" si="954"/>
        <v>Coffee</v>
      </c>
      <c r="J8713" s="6">
        <f t="shared" si="955"/>
        <v>5</v>
      </c>
      <c r="K8713" s="6">
        <f t="shared" si="956"/>
        <v>2</v>
      </c>
      <c r="L8713" s="6">
        <f t="shared" si="953"/>
        <v>10</v>
      </c>
      <c r="M8713" t="str">
        <f t="shared" si="957"/>
        <v>Cash</v>
      </c>
      <c r="N8713" t="str">
        <f t="shared" si="958"/>
        <v>UNKNOWN</v>
      </c>
      <c r="O8713" s="8">
        <f t="shared" si="959"/>
        <v>45246</v>
      </c>
    </row>
    <row r="8714" spans="1:15" x14ac:dyDescent="0.35">
      <c r="A8714" t="s">
        <v>8735</v>
      </c>
      <c r="B8714" s="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I8714" s="4" t="str">
        <f t="shared" si="954"/>
        <v>Coffee</v>
      </c>
      <c r="J8714" s="6">
        <f t="shared" si="955"/>
        <v>1</v>
      </c>
      <c r="K8714" s="6">
        <f t="shared" si="956"/>
        <v>2</v>
      </c>
      <c r="L8714" s="6">
        <f t="shared" si="953"/>
        <v>2</v>
      </c>
      <c r="M8714" t="str">
        <f t="shared" si="957"/>
        <v>Default mode</v>
      </c>
      <c r="N8714" t="str">
        <f t="shared" si="958"/>
        <v>Takeaway</v>
      </c>
      <c r="O8714" s="8">
        <f t="shared" si="959"/>
        <v>45012</v>
      </c>
    </row>
    <row r="8715" spans="1:15" x14ac:dyDescent="0.35">
      <c r="A8715" t="s">
        <v>8736</v>
      </c>
      <c r="B8715" s="4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I8715" s="4" t="str">
        <f t="shared" si="954"/>
        <v>Smoothie</v>
      </c>
      <c r="J8715" s="6">
        <f t="shared" si="955"/>
        <v>5</v>
      </c>
      <c r="K8715" s="6">
        <f t="shared" si="956"/>
        <v>4</v>
      </c>
      <c r="L8715" s="6">
        <f t="shared" si="953"/>
        <v>20</v>
      </c>
      <c r="M8715" t="str">
        <f t="shared" si="957"/>
        <v>Default mode</v>
      </c>
      <c r="N8715" t="str">
        <f t="shared" si="958"/>
        <v>Takeaway</v>
      </c>
      <c r="O8715" s="8">
        <f t="shared" si="959"/>
        <v>45205</v>
      </c>
    </row>
    <row r="8716" spans="1:15" x14ac:dyDescent="0.35">
      <c r="A8716" t="s">
        <v>8737</v>
      </c>
      <c r="B8716" s="4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I8716" s="4" t="str">
        <f t="shared" si="954"/>
        <v>Cookie</v>
      </c>
      <c r="J8716" s="6">
        <f t="shared" si="955"/>
        <v>4</v>
      </c>
      <c r="K8716" s="6">
        <f t="shared" si="956"/>
        <v>1</v>
      </c>
      <c r="L8716" s="6">
        <f t="shared" si="953"/>
        <v>4</v>
      </c>
      <c r="M8716" t="str">
        <f t="shared" si="957"/>
        <v>Credit Card</v>
      </c>
      <c r="N8716" t="str">
        <f t="shared" si="958"/>
        <v>UNKNOWN</v>
      </c>
      <c r="O8716" s="8">
        <f t="shared" si="959"/>
        <v>45241</v>
      </c>
    </row>
    <row r="8717" spans="1:15" x14ac:dyDescent="0.35">
      <c r="A8717" t="s">
        <v>8738</v>
      </c>
      <c r="B8717" s="4" t="s">
        <v>39</v>
      </c>
      <c r="C8717">
        <v>1</v>
      </c>
      <c r="E8717">
        <v>3</v>
      </c>
      <c r="H8717" s="1">
        <v>45219</v>
      </c>
      <c r="I8717" s="4" t="str">
        <f t="shared" si="954"/>
        <v>Juice</v>
      </c>
      <c r="J8717" s="6">
        <f t="shared" si="955"/>
        <v>1</v>
      </c>
      <c r="K8717" s="6">
        <f t="shared" si="956"/>
        <v>0</v>
      </c>
      <c r="L8717" s="6">
        <f t="shared" si="953"/>
        <v>3</v>
      </c>
      <c r="M8717" t="str">
        <f t="shared" si="957"/>
        <v>Default mode</v>
      </c>
      <c r="N8717" t="str">
        <f t="shared" si="958"/>
        <v>UNKNOWN</v>
      </c>
      <c r="O8717" s="8">
        <f t="shared" si="959"/>
        <v>45219</v>
      </c>
    </row>
    <row r="8718" spans="1:15" x14ac:dyDescent="0.35">
      <c r="A8718" t="s">
        <v>8739</v>
      </c>
      <c r="B8718" s="4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I8718" s="4" t="str">
        <f t="shared" si="954"/>
        <v>Salad</v>
      </c>
      <c r="J8718" s="6">
        <f t="shared" si="955"/>
        <v>1</v>
      </c>
      <c r="K8718" s="6">
        <f t="shared" si="956"/>
        <v>5</v>
      </c>
      <c r="L8718" s="6">
        <f t="shared" si="953"/>
        <v>5</v>
      </c>
      <c r="M8718" t="str">
        <f t="shared" si="957"/>
        <v>Cash</v>
      </c>
      <c r="N8718" t="str">
        <f t="shared" si="958"/>
        <v>Takeaway</v>
      </c>
      <c r="O8718" s="8">
        <f t="shared" si="959"/>
        <v>44951</v>
      </c>
    </row>
    <row r="8719" spans="1:15" x14ac:dyDescent="0.35">
      <c r="A8719" t="s">
        <v>8740</v>
      </c>
      <c r="B8719" s="4" t="s">
        <v>28</v>
      </c>
      <c r="C8719">
        <v>5</v>
      </c>
      <c r="D8719">
        <v>4</v>
      </c>
      <c r="E8719">
        <v>20</v>
      </c>
      <c r="H8719" s="1">
        <v>44972</v>
      </c>
      <c r="I8719" s="4" t="str">
        <f t="shared" si="954"/>
        <v>Sandwich</v>
      </c>
      <c r="J8719" s="6">
        <f t="shared" si="955"/>
        <v>5</v>
      </c>
      <c r="K8719" s="6">
        <f t="shared" si="956"/>
        <v>4</v>
      </c>
      <c r="L8719" s="6">
        <f t="shared" si="953"/>
        <v>20</v>
      </c>
      <c r="M8719" t="str">
        <f t="shared" si="957"/>
        <v>Default mode</v>
      </c>
      <c r="N8719" t="str">
        <f t="shared" si="958"/>
        <v>UNKNOWN</v>
      </c>
      <c r="O8719" s="8">
        <f t="shared" si="959"/>
        <v>44972</v>
      </c>
    </row>
    <row r="8720" spans="1:15" x14ac:dyDescent="0.35">
      <c r="A8720" t="s">
        <v>8741</v>
      </c>
      <c r="B8720" s="4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I8720" s="4" t="str">
        <f t="shared" si="954"/>
        <v>Smoothie</v>
      </c>
      <c r="J8720" s="6">
        <f t="shared" si="955"/>
        <v>5</v>
      </c>
      <c r="K8720" s="6">
        <f t="shared" si="956"/>
        <v>4</v>
      </c>
      <c r="L8720" s="6">
        <f t="shared" si="953"/>
        <v>20</v>
      </c>
      <c r="M8720" t="str">
        <f t="shared" si="957"/>
        <v>Credit Card</v>
      </c>
      <c r="N8720" t="str">
        <f t="shared" si="958"/>
        <v>UNKNOWN</v>
      </c>
      <c r="O8720" s="8">
        <f t="shared" si="959"/>
        <v>45016</v>
      </c>
    </row>
    <row r="8721" spans="1:15" x14ac:dyDescent="0.35">
      <c r="A8721" t="s">
        <v>8742</v>
      </c>
      <c r="B8721" s="4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 s="4" t="str">
        <f t="shared" si="954"/>
        <v>Cake</v>
      </c>
      <c r="J8721" s="6">
        <f t="shared" si="955"/>
        <v>3</v>
      </c>
      <c r="K8721" s="6">
        <f t="shared" si="956"/>
        <v>3</v>
      </c>
      <c r="L8721" s="6">
        <f t="shared" si="953"/>
        <v>9</v>
      </c>
      <c r="M8721" t="str">
        <f t="shared" si="957"/>
        <v>Digital Wallet</v>
      </c>
      <c r="N8721" t="str">
        <f t="shared" si="958"/>
        <v>UNKNOWN</v>
      </c>
      <c r="O8721" s="8">
        <f t="shared" si="959"/>
        <v>44994</v>
      </c>
    </row>
    <row r="8722" spans="1:15" x14ac:dyDescent="0.35">
      <c r="A8722" t="s">
        <v>8743</v>
      </c>
      <c r="B8722" s="4" t="s">
        <v>65</v>
      </c>
      <c r="C8722">
        <v>1</v>
      </c>
      <c r="D8722">
        <v>1.5</v>
      </c>
      <c r="E8722">
        <v>1.5</v>
      </c>
      <c r="H8722" s="1">
        <v>44928</v>
      </c>
      <c r="I8722" s="4" t="str">
        <f t="shared" si="954"/>
        <v>Tea</v>
      </c>
      <c r="J8722" s="6">
        <f t="shared" si="955"/>
        <v>1</v>
      </c>
      <c r="K8722" s="6">
        <f t="shared" si="956"/>
        <v>1.5</v>
      </c>
      <c r="L8722" s="6">
        <f t="shared" si="953"/>
        <v>1.5</v>
      </c>
      <c r="M8722" t="str">
        <f t="shared" si="957"/>
        <v>Default mode</v>
      </c>
      <c r="N8722" t="str">
        <f t="shared" si="958"/>
        <v>UNKNOWN</v>
      </c>
      <c r="O8722" s="8">
        <f t="shared" si="959"/>
        <v>44928</v>
      </c>
    </row>
    <row r="8723" spans="1:15" x14ac:dyDescent="0.35">
      <c r="A8723" t="s">
        <v>8744</v>
      </c>
      <c r="B8723" s="4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  <c r="I8723" s="4" t="str">
        <f t="shared" si="954"/>
        <v>Cake</v>
      </c>
      <c r="J8723" s="6">
        <f t="shared" si="955"/>
        <v>1</v>
      </c>
      <c r="K8723" s="6">
        <f t="shared" si="956"/>
        <v>3</v>
      </c>
      <c r="L8723" s="6">
        <f t="shared" si="953"/>
        <v>3</v>
      </c>
      <c r="M8723" t="str">
        <f t="shared" si="957"/>
        <v>Digital Wallet</v>
      </c>
      <c r="N8723" t="str">
        <f t="shared" si="958"/>
        <v>In-store</v>
      </c>
      <c r="O8723" s="8">
        <f t="shared" si="959"/>
        <v>44966</v>
      </c>
    </row>
    <row r="8724" spans="1:15" x14ac:dyDescent="0.35">
      <c r="A8724" t="s">
        <v>8745</v>
      </c>
      <c r="B8724" s="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I8724" s="4" t="str">
        <f t="shared" si="954"/>
        <v>Sandwich</v>
      </c>
      <c r="J8724" s="6">
        <f t="shared" si="955"/>
        <v>1</v>
      </c>
      <c r="K8724" s="6">
        <f t="shared" si="956"/>
        <v>4</v>
      </c>
      <c r="L8724" s="6">
        <f t="shared" si="953"/>
        <v>4</v>
      </c>
      <c r="M8724" t="str">
        <f t="shared" si="957"/>
        <v>Default mode</v>
      </c>
      <c r="N8724" t="str">
        <f t="shared" si="958"/>
        <v>Takeaway</v>
      </c>
      <c r="O8724" s="8">
        <f t="shared" si="959"/>
        <v>44939</v>
      </c>
    </row>
    <row r="8725" spans="1:15" x14ac:dyDescent="0.35">
      <c r="A8725" t="s">
        <v>8746</v>
      </c>
      <c r="B8725" s="4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I8725" s="4" t="str">
        <f t="shared" si="954"/>
        <v>Cake</v>
      </c>
      <c r="J8725" s="6">
        <f t="shared" si="955"/>
        <v>3</v>
      </c>
      <c r="K8725" s="6">
        <f t="shared" si="956"/>
        <v>3</v>
      </c>
      <c r="L8725" s="6">
        <f t="shared" si="953"/>
        <v>9</v>
      </c>
      <c r="M8725" t="str">
        <f t="shared" si="957"/>
        <v>Cash</v>
      </c>
      <c r="N8725" t="str">
        <f t="shared" si="958"/>
        <v>Takeaway</v>
      </c>
      <c r="O8725" s="8">
        <f t="shared" si="959"/>
        <v>45022</v>
      </c>
    </row>
    <row r="8726" spans="1:15" x14ac:dyDescent="0.35">
      <c r="A8726" t="s">
        <v>8747</v>
      </c>
      <c r="B8726" s="4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I8726" s="4" t="str">
        <f t="shared" si="954"/>
        <v>Smoothie</v>
      </c>
      <c r="J8726" s="6">
        <f t="shared" si="955"/>
        <v>3</v>
      </c>
      <c r="K8726" s="6">
        <f t="shared" si="956"/>
        <v>4</v>
      </c>
      <c r="L8726" s="6">
        <f t="shared" si="953"/>
        <v>12</v>
      </c>
      <c r="M8726" t="str">
        <f t="shared" si="957"/>
        <v>Cash</v>
      </c>
      <c r="N8726" t="str">
        <f t="shared" si="958"/>
        <v>UNKNOWN</v>
      </c>
      <c r="O8726" s="8">
        <f t="shared" si="959"/>
        <v>44973</v>
      </c>
    </row>
    <row r="8727" spans="1:15" x14ac:dyDescent="0.35">
      <c r="A8727" t="s">
        <v>8748</v>
      </c>
      <c r="B8727" s="4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I8727" s="4" t="str">
        <f t="shared" si="954"/>
        <v>Cookie</v>
      </c>
      <c r="J8727" s="6">
        <f t="shared" si="955"/>
        <v>5</v>
      </c>
      <c r="K8727" s="6">
        <f t="shared" si="956"/>
        <v>1</v>
      </c>
      <c r="L8727" s="6">
        <f t="shared" si="953"/>
        <v>5</v>
      </c>
      <c r="M8727" t="str">
        <f t="shared" si="957"/>
        <v>Cash</v>
      </c>
      <c r="N8727" t="str">
        <f t="shared" si="958"/>
        <v>Takeaway</v>
      </c>
      <c r="O8727" s="8">
        <f t="shared" si="959"/>
        <v>44943</v>
      </c>
    </row>
    <row r="8728" spans="1:15" x14ac:dyDescent="0.35">
      <c r="A8728" t="s">
        <v>8749</v>
      </c>
      <c r="B8728" s="4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I8728" s="4" t="str">
        <f t="shared" si="954"/>
        <v>Cookie</v>
      </c>
      <c r="J8728" s="6">
        <f t="shared" si="955"/>
        <v>1</v>
      </c>
      <c r="K8728" s="6">
        <f t="shared" si="956"/>
        <v>1</v>
      </c>
      <c r="L8728" s="6">
        <f t="shared" si="953"/>
        <v>1</v>
      </c>
      <c r="M8728" t="str">
        <f t="shared" si="957"/>
        <v>Default mode</v>
      </c>
      <c r="N8728" t="str">
        <f t="shared" si="958"/>
        <v>In-store</v>
      </c>
      <c r="O8728" s="8">
        <f t="shared" si="959"/>
        <v>44968</v>
      </c>
    </row>
    <row r="8729" spans="1:15" x14ac:dyDescent="0.35">
      <c r="A8729" t="s">
        <v>8750</v>
      </c>
      <c r="B8729" s="4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  <c r="I8729" s="4" t="str">
        <f t="shared" si="954"/>
        <v>Tea</v>
      </c>
      <c r="J8729" s="6">
        <f t="shared" si="955"/>
        <v>5</v>
      </c>
      <c r="K8729" s="6">
        <f t="shared" si="956"/>
        <v>1.5</v>
      </c>
      <c r="L8729" s="6">
        <f t="shared" si="953"/>
        <v>7.5</v>
      </c>
      <c r="M8729" t="str">
        <f t="shared" si="957"/>
        <v>Digital Wallet</v>
      </c>
      <c r="N8729" t="str">
        <f t="shared" si="958"/>
        <v>In-store</v>
      </c>
      <c r="O8729" s="8">
        <f t="shared" si="959"/>
        <v>45155</v>
      </c>
    </row>
    <row r="8730" spans="1:15" x14ac:dyDescent="0.35">
      <c r="A8730" t="s">
        <v>8751</v>
      </c>
      <c r="B8730" s="4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I8730" s="4" t="str">
        <f t="shared" si="954"/>
        <v>Sandwich</v>
      </c>
      <c r="J8730" s="6">
        <f t="shared" si="955"/>
        <v>1</v>
      </c>
      <c r="K8730" s="6">
        <f t="shared" si="956"/>
        <v>4</v>
      </c>
      <c r="L8730" s="6">
        <f t="shared" si="953"/>
        <v>4</v>
      </c>
      <c r="M8730" t="str">
        <f t="shared" si="957"/>
        <v>Default mode</v>
      </c>
      <c r="N8730" t="str">
        <f t="shared" si="958"/>
        <v>In-store</v>
      </c>
      <c r="O8730" s="8">
        <f t="shared" si="959"/>
        <v>45224</v>
      </c>
    </row>
    <row r="8731" spans="1:15" x14ac:dyDescent="0.35">
      <c r="A8731" t="s">
        <v>8752</v>
      </c>
      <c r="B8731" s="4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  <c r="I8731" s="4" t="str">
        <f t="shared" si="954"/>
        <v>Smoothie</v>
      </c>
      <c r="J8731" s="6">
        <f t="shared" si="955"/>
        <v>4</v>
      </c>
      <c r="K8731" s="6">
        <f t="shared" si="956"/>
        <v>4</v>
      </c>
      <c r="L8731" s="6">
        <f t="shared" si="953"/>
        <v>16</v>
      </c>
      <c r="M8731" t="str">
        <f t="shared" si="957"/>
        <v>Cash</v>
      </c>
      <c r="N8731" t="str">
        <f t="shared" si="958"/>
        <v>UNKNOWN</v>
      </c>
      <c r="O8731" s="8">
        <f t="shared" si="959"/>
        <v>44997</v>
      </c>
    </row>
    <row r="8732" spans="1:15" x14ac:dyDescent="0.35">
      <c r="A8732" t="s">
        <v>8753</v>
      </c>
      <c r="B8732" s="4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I8732" s="4" t="str">
        <f t="shared" si="954"/>
        <v>Juice</v>
      </c>
      <c r="J8732" s="6">
        <f t="shared" si="955"/>
        <v>1</v>
      </c>
      <c r="K8732" s="6">
        <f t="shared" si="956"/>
        <v>3</v>
      </c>
      <c r="L8732" s="6">
        <f t="shared" si="953"/>
        <v>3</v>
      </c>
      <c r="M8732" t="str">
        <f t="shared" si="957"/>
        <v>Default mode</v>
      </c>
      <c r="N8732" t="str">
        <f t="shared" si="958"/>
        <v>In-store</v>
      </c>
      <c r="O8732" s="8">
        <f t="shared" si="959"/>
        <v>45131</v>
      </c>
    </row>
    <row r="8733" spans="1:15" x14ac:dyDescent="0.35">
      <c r="A8733" t="s">
        <v>8754</v>
      </c>
      <c r="B8733" s="4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I8733" s="4" t="str">
        <f t="shared" si="954"/>
        <v>Juice</v>
      </c>
      <c r="J8733" s="6">
        <f t="shared" si="955"/>
        <v>5</v>
      </c>
      <c r="K8733" s="6">
        <f t="shared" si="956"/>
        <v>3</v>
      </c>
      <c r="L8733" s="6">
        <f t="shared" si="953"/>
        <v>15</v>
      </c>
      <c r="M8733" t="str">
        <f t="shared" si="957"/>
        <v>Cash</v>
      </c>
      <c r="N8733" t="str">
        <f t="shared" si="958"/>
        <v>Takeaway</v>
      </c>
      <c r="O8733" s="8">
        <f t="shared" si="959"/>
        <v>44932</v>
      </c>
    </row>
    <row r="8734" spans="1:15" x14ac:dyDescent="0.35">
      <c r="A8734" t="s">
        <v>8755</v>
      </c>
      <c r="B8734" s="4" t="s">
        <v>17</v>
      </c>
      <c r="D8734">
        <v>1</v>
      </c>
      <c r="F8734" t="s">
        <v>10</v>
      </c>
      <c r="G8734" t="s">
        <v>15</v>
      </c>
      <c r="H8734" s="1">
        <v>45142</v>
      </c>
      <c r="I8734" s="4" t="str">
        <f t="shared" si="954"/>
        <v>Cookie</v>
      </c>
      <c r="J8734" s="6">
        <f t="shared" si="955"/>
        <v>0</v>
      </c>
      <c r="K8734" s="6">
        <f t="shared" si="956"/>
        <v>1</v>
      </c>
      <c r="L8734" s="6">
        <f t="shared" si="953"/>
        <v>0</v>
      </c>
      <c r="M8734" t="str">
        <f t="shared" si="957"/>
        <v>Credit Card</v>
      </c>
      <c r="N8734" t="str">
        <f t="shared" si="958"/>
        <v>In-store</v>
      </c>
      <c r="O8734" s="8">
        <f t="shared" si="959"/>
        <v>45142</v>
      </c>
    </row>
    <row r="8735" spans="1:15" x14ac:dyDescent="0.35">
      <c r="A8735" t="s">
        <v>8756</v>
      </c>
      <c r="B8735" s="4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I8735" s="4" t="str">
        <f t="shared" si="954"/>
        <v>Juice</v>
      </c>
      <c r="J8735" s="6">
        <f t="shared" si="955"/>
        <v>3</v>
      </c>
      <c r="K8735" s="6">
        <f t="shared" si="956"/>
        <v>4</v>
      </c>
      <c r="L8735" s="6">
        <f t="shared" si="953"/>
        <v>12</v>
      </c>
      <c r="M8735" t="str">
        <f t="shared" si="957"/>
        <v>Credit Card</v>
      </c>
      <c r="N8735" t="str">
        <f t="shared" si="958"/>
        <v>UNKNOWN</v>
      </c>
      <c r="O8735" s="8">
        <f t="shared" si="959"/>
        <v>45190</v>
      </c>
    </row>
    <row r="8736" spans="1:15" x14ac:dyDescent="0.35">
      <c r="A8736" t="s">
        <v>8757</v>
      </c>
      <c r="B8736" s="4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I8736" s="4" t="str">
        <f t="shared" si="954"/>
        <v>Juice</v>
      </c>
      <c r="J8736" s="6">
        <f t="shared" si="955"/>
        <v>2</v>
      </c>
      <c r="K8736" s="6">
        <f t="shared" si="956"/>
        <v>3</v>
      </c>
      <c r="L8736" s="6">
        <f t="shared" si="953"/>
        <v>6</v>
      </c>
      <c r="M8736" t="str">
        <f t="shared" si="957"/>
        <v>Cash</v>
      </c>
      <c r="N8736" t="str">
        <f t="shared" si="958"/>
        <v>UNKNOWN</v>
      </c>
      <c r="O8736" s="8">
        <f t="shared" si="959"/>
        <v>45267</v>
      </c>
    </row>
    <row r="8737" spans="1:15" x14ac:dyDescent="0.35">
      <c r="A8737" t="s">
        <v>8758</v>
      </c>
      <c r="B8737" s="4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  <c r="I8737" s="4" t="str">
        <f t="shared" si="954"/>
        <v>Coffee</v>
      </c>
      <c r="J8737" s="6">
        <f t="shared" si="955"/>
        <v>1</v>
      </c>
      <c r="K8737" s="6">
        <f t="shared" si="956"/>
        <v>2</v>
      </c>
      <c r="L8737" s="6">
        <f t="shared" si="953"/>
        <v>2</v>
      </c>
      <c r="M8737" t="str">
        <f t="shared" si="957"/>
        <v>Digital Wallet</v>
      </c>
      <c r="N8737" t="str">
        <f t="shared" si="958"/>
        <v>In-store</v>
      </c>
      <c r="O8737" s="8">
        <f t="shared" si="959"/>
        <v>45245</v>
      </c>
    </row>
    <row r="8738" spans="1:15" x14ac:dyDescent="0.35">
      <c r="A8738" t="s">
        <v>8759</v>
      </c>
      <c r="B8738" s="4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I8738" s="4" t="str">
        <f t="shared" si="954"/>
        <v>UNKNOWN</v>
      </c>
      <c r="J8738" s="6">
        <f t="shared" si="955"/>
        <v>4</v>
      </c>
      <c r="K8738" s="6">
        <f t="shared" si="956"/>
        <v>4</v>
      </c>
      <c r="L8738" s="6">
        <f t="shared" si="953"/>
        <v>16</v>
      </c>
      <c r="M8738" t="str">
        <f t="shared" si="957"/>
        <v>Cash</v>
      </c>
      <c r="N8738" t="str">
        <f t="shared" si="958"/>
        <v>Takeaway</v>
      </c>
      <c r="O8738" s="8">
        <f t="shared" si="959"/>
        <v>45078</v>
      </c>
    </row>
    <row r="8739" spans="1:15" x14ac:dyDescent="0.35">
      <c r="A8739" t="s">
        <v>8760</v>
      </c>
      <c r="B8739" s="4" t="s">
        <v>39</v>
      </c>
      <c r="C8739">
        <v>2</v>
      </c>
      <c r="D8739">
        <v>3</v>
      </c>
      <c r="E8739">
        <v>6</v>
      </c>
      <c r="H8739" s="1">
        <v>45285</v>
      </c>
      <c r="I8739" s="4" t="str">
        <f t="shared" si="954"/>
        <v>Juice</v>
      </c>
      <c r="J8739" s="6">
        <f t="shared" si="955"/>
        <v>2</v>
      </c>
      <c r="K8739" s="6">
        <f t="shared" si="956"/>
        <v>3</v>
      </c>
      <c r="L8739" s="6">
        <f t="shared" si="953"/>
        <v>6</v>
      </c>
      <c r="M8739" t="str">
        <f t="shared" si="957"/>
        <v>Default mode</v>
      </c>
      <c r="N8739" t="str">
        <f t="shared" si="958"/>
        <v>UNKNOWN</v>
      </c>
      <c r="O8739" s="8">
        <f t="shared" si="959"/>
        <v>45285</v>
      </c>
    </row>
    <row r="8740" spans="1:15" x14ac:dyDescent="0.35">
      <c r="A8740" t="s">
        <v>8761</v>
      </c>
      <c r="B8740" s="4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I8740" s="4" t="str">
        <f t="shared" si="954"/>
        <v>Smoothie</v>
      </c>
      <c r="J8740" s="6">
        <f t="shared" si="955"/>
        <v>2</v>
      </c>
      <c r="K8740" s="6">
        <f t="shared" si="956"/>
        <v>4</v>
      </c>
      <c r="L8740" s="6">
        <f t="shared" si="953"/>
        <v>8</v>
      </c>
      <c r="M8740" t="str">
        <f t="shared" si="957"/>
        <v>Cash</v>
      </c>
      <c r="N8740" t="str">
        <f t="shared" si="958"/>
        <v>In-store</v>
      </c>
      <c r="O8740" s="8">
        <f t="shared" si="959"/>
        <v>44963</v>
      </c>
    </row>
    <row r="8741" spans="1:15" x14ac:dyDescent="0.35">
      <c r="A8741" t="s">
        <v>8762</v>
      </c>
      <c r="B8741" s="4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I8741" s="4" t="str">
        <f t="shared" si="954"/>
        <v>Cookie</v>
      </c>
      <c r="J8741" s="6">
        <f t="shared" si="955"/>
        <v>1</v>
      </c>
      <c r="K8741" s="6">
        <f t="shared" si="956"/>
        <v>1</v>
      </c>
      <c r="L8741" s="6">
        <f t="shared" si="953"/>
        <v>1</v>
      </c>
      <c r="M8741" t="str">
        <f t="shared" si="957"/>
        <v>Credit Card</v>
      </c>
      <c r="N8741" t="str">
        <f t="shared" si="958"/>
        <v>In-store</v>
      </c>
      <c r="O8741" s="8">
        <f t="shared" si="959"/>
        <v>45185</v>
      </c>
    </row>
    <row r="8742" spans="1:15" x14ac:dyDescent="0.35">
      <c r="A8742" t="s">
        <v>8763</v>
      </c>
      <c r="B8742" s="4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  <c r="I8742" s="4" t="str">
        <f t="shared" si="954"/>
        <v>Coffee</v>
      </c>
      <c r="J8742" s="6">
        <f t="shared" si="955"/>
        <v>1</v>
      </c>
      <c r="K8742" s="6">
        <f t="shared" si="956"/>
        <v>2</v>
      </c>
      <c r="L8742" s="6">
        <f t="shared" si="953"/>
        <v>2</v>
      </c>
      <c r="M8742" t="str">
        <f t="shared" si="957"/>
        <v>Digital Wallet</v>
      </c>
      <c r="N8742" t="str">
        <f t="shared" si="958"/>
        <v>In-store</v>
      </c>
      <c r="O8742" s="8">
        <f t="shared" si="959"/>
        <v>45078</v>
      </c>
    </row>
    <row r="8743" spans="1:15" x14ac:dyDescent="0.35">
      <c r="A8743" t="s">
        <v>8764</v>
      </c>
      <c r="B8743" s="4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  <c r="I8743" s="4" t="str">
        <f t="shared" si="954"/>
        <v>Smoothie</v>
      </c>
      <c r="J8743" s="6">
        <f t="shared" si="955"/>
        <v>5</v>
      </c>
      <c r="K8743" s="6">
        <f t="shared" si="956"/>
        <v>0</v>
      </c>
      <c r="L8743" s="6">
        <f t="shared" si="953"/>
        <v>20</v>
      </c>
      <c r="M8743" t="str">
        <f t="shared" si="957"/>
        <v>Digital Wallet</v>
      </c>
      <c r="N8743" t="str">
        <f t="shared" si="958"/>
        <v>Takeaway</v>
      </c>
      <c r="O8743" s="8">
        <f t="shared" si="959"/>
        <v>45209</v>
      </c>
    </row>
    <row r="8744" spans="1:15" x14ac:dyDescent="0.35">
      <c r="A8744" t="s">
        <v>8765</v>
      </c>
      <c r="B8744" s="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I8744" s="4" t="str">
        <f t="shared" si="954"/>
        <v>Sandwich</v>
      </c>
      <c r="J8744" s="6">
        <f t="shared" si="955"/>
        <v>2</v>
      </c>
      <c r="K8744" s="6">
        <f t="shared" si="956"/>
        <v>4</v>
      </c>
      <c r="L8744" s="6">
        <f t="shared" si="953"/>
        <v>8</v>
      </c>
      <c r="M8744" t="str">
        <f t="shared" si="957"/>
        <v>Default mode</v>
      </c>
      <c r="N8744" t="str">
        <f t="shared" si="958"/>
        <v>Takeaway</v>
      </c>
      <c r="O8744" s="8">
        <f t="shared" si="959"/>
        <v>44968</v>
      </c>
    </row>
    <row r="8745" spans="1:15" x14ac:dyDescent="0.35">
      <c r="A8745" t="s">
        <v>8766</v>
      </c>
      <c r="B8745" s="4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I8745" s="4" t="str">
        <f t="shared" si="954"/>
        <v>Tea</v>
      </c>
      <c r="J8745" s="6">
        <f t="shared" si="955"/>
        <v>1</v>
      </c>
      <c r="K8745" s="6">
        <f t="shared" si="956"/>
        <v>1.5</v>
      </c>
      <c r="L8745" s="6">
        <f t="shared" si="953"/>
        <v>1.5</v>
      </c>
      <c r="M8745" t="str">
        <f t="shared" si="957"/>
        <v>Cash</v>
      </c>
      <c r="N8745" t="str">
        <f t="shared" si="958"/>
        <v>In-store</v>
      </c>
      <c r="O8745" s="8">
        <f t="shared" si="959"/>
        <v>44948</v>
      </c>
    </row>
    <row r="8746" spans="1:15" x14ac:dyDescent="0.35">
      <c r="A8746" t="s">
        <v>8767</v>
      </c>
      <c r="B8746" s="4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I8746" s="4" t="str">
        <f t="shared" si="954"/>
        <v>Salad</v>
      </c>
      <c r="J8746" s="6">
        <f t="shared" si="955"/>
        <v>3</v>
      </c>
      <c r="K8746" s="6">
        <f t="shared" si="956"/>
        <v>5</v>
      </c>
      <c r="L8746" s="6">
        <f t="shared" si="953"/>
        <v>15</v>
      </c>
      <c r="M8746" t="str">
        <f t="shared" si="957"/>
        <v>Cash</v>
      </c>
      <c r="N8746" t="str">
        <f t="shared" si="958"/>
        <v>Takeaway</v>
      </c>
      <c r="O8746" s="8">
        <f t="shared" si="959"/>
        <v>45203</v>
      </c>
    </row>
    <row r="8747" spans="1:15" x14ac:dyDescent="0.35">
      <c r="A8747" t="s">
        <v>8768</v>
      </c>
      <c r="B8747" s="4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  <c r="I8747" s="4" t="str">
        <f t="shared" si="954"/>
        <v>UNKNOWN</v>
      </c>
      <c r="J8747" s="6">
        <f t="shared" si="955"/>
        <v>5</v>
      </c>
      <c r="K8747" s="6">
        <f t="shared" si="956"/>
        <v>5</v>
      </c>
      <c r="L8747" s="6">
        <f t="shared" si="953"/>
        <v>25</v>
      </c>
      <c r="M8747" t="str">
        <f t="shared" si="957"/>
        <v>Digital Wallet</v>
      </c>
      <c r="N8747" t="str">
        <f t="shared" si="958"/>
        <v>In-store</v>
      </c>
      <c r="O8747" s="8">
        <f t="shared" si="959"/>
        <v>45213</v>
      </c>
    </row>
    <row r="8748" spans="1:15" x14ac:dyDescent="0.35">
      <c r="A8748" t="s">
        <v>8769</v>
      </c>
      <c r="B8748" s="4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I8748" s="4" t="str">
        <f t="shared" si="954"/>
        <v>Juice</v>
      </c>
      <c r="J8748" s="6">
        <f t="shared" si="955"/>
        <v>3</v>
      </c>
      <c r="K8748" s="6">
        <f t="shared" si="956"/>
        <v>3</v>
      </c>
      <c r="L8748" s="6">
        <f t="shared" si="953"/>
        <v>9</v>
      </c>
      <c r="M8748" t="str">
        <f t="shared" si="957"/>
        <v>Credit Card</v>
      </c>
      <c r="N8748" t="str">
        <f t="shared" si="958"/>
        <v>UNKNOWN</v>
      </c>
      <c r="O8748" s="8">
        <f t="shared" si="959"/>
        <v>45059</v>
      </c>
    </row>
    <row r="8749" spans="1:15" x14ac:dyDescent="0.35">
      <c r="A8749" t="s">
        <v>8770</v>
      </c>
      <c r="B8749" s="4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I8749" s="4" t="str">
        <f t="shared" si="954"/>
        <v>UNKNOWN</v>
      </c>
      <c r="J8749" s="6">
        <f t="shared" si="955"/>
        <v>1</v>
      </c>
      <c r="K8749" s="6">
        <f t="shared" si="956"/>
        <v>2</v>
      </c>
      <c r="L8749" s="6">
        <f t="shared" si="953"/>
        <v>2</v>
      </c>
      <c r="M8749" t="str">
        <f t="shared" si="957"/>
        <v>Default mode</v>
      </c>
      <c r="N8749" t="str">
        <f t="shared" si="958"/>
        <v>Takeaway</v>
      </c>
      <c r="O8749" s="8">
        <f t="shared" si="959"/>
        <v>45273</v>
      </c>
    </row>
    <row r="8750" spans="1:15" x14ac:dyDescent="0.35">
      <c r="A8750" t="s">
        <v>8771</v>
      </c>
      <c r="B8750" s="4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I8750" s="4" t="str">
        <f t="shared" si="954"/>
        <v>Smoothie</v>
      </c>
      <c r="J8750" s="6">
        <f t="shared" si="955"/>
        <v>5</v>
      </c>
      <c r="K8750" s="6">
        <f t="shared" si="956"/>
        <v>4</v>
      </c>
      <c r="L8750" s="6">
        <f t="shared" si="953"/>
        <v>20</v>
      </c>
      <c r="M8750" t="str">
        <f t="shared" si="957"/>
        <v>Cash</v>
      </c>
      <c r="N8750" t="str">
        <f t="shared" si="958"/>
        <v>UNKNOWN</v>
      </c>
      <c r="O8750" s="8">
        <f t="shared" si="959"/>
        <v>45162</v>
      </c>
    </row>
    <row r="8751" spans="1:15" x14ac:dyDescent="0.35">
      <c r="A8751" t="s">
        <v>8772</v>
      </c>
      <c r="B8751" s="4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  <c r="I8751" s="4" t="str">
        <f t="shared" si="954"/>
        <v>Salad</v>
      </c>
      <c r="J8751" s="6">
        <f t="shared" si="955"/>
        <v>3</v>
      </c>
      <c r="K8751" s="6">
        <f t="shared" si="956"/>
        <v>5</v>
      </c>
      <c r="L8751" s="6">
        <f t="shared" si="953"/>
        <v>15</v>
      </c>
      <c r="M8751" t="str">
        <f t="shared" si="957"/>
        <v>UNKNOWN</v>
      </c>
      <c r="N8751" t="str">
        <f t="shared" si="958"/>
        <v>Takeaway</v>
      </c>
      <c r="O8751" s="8">
        <f t="shared" si="959"/>
        <v>45072</v>
      </c>
    </row>
    <row r="8752" spans="1:15" x14ac:dyDescent="0.35">
      <c r="A8752" t="s">
        <v>8773</v>
      </c>
      <c r="B8752" s="4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I8752" s="4" t="str">
        <f t="shared" si="954"/>
        <v>Salad</v>
      </c>
      <c r="J8752" s="6">
        <f t="shared" si="955"/>
        <v>2</v>
      </c>
      <c r="K8752" s="6">
        <f t="shared" si="956"/>
        <v>0</v>
      </c>
      <c r="L8752" s="6">
        <f t="shared" si="953"/>
        <v>10</v>
      </c>
      <c r="M8752" t="str">
        <f t="shared" si="957"/>
        <v>Credit Card</v>
      </c>
      <c r="N8752" t="str">
        <f t="shared" si="958"/>
        <v>Takeaway</v>
      </c>
      <c r="O8752" s="8">
        <f t="shared" si="959"/>
        <v>45207</v>
      </c>
    </row>
    <row r="8753" spans="1:15" x14ac:dyDescent="0.35">
      <c r="A8753" t="s">
        <v>8774</v>
      </c>
      <c r="B8753" s="4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  <c r="I8753" s="4" t="str">
        <f t="shared" si="954"/>
        <v>Sandwich</v>
      </c>
      <c r="J8753" s="6">
        <f t="shared" si="955"/>
        <v>2</v>
      </c>
      <c r="K8753" s="6">
        <f t="shared" si="956"/>
        <v>4</v>
      </c>
      <c r="L8753" s="6">
        <f t="shared" si="953"/>
        <v>8</v>
      </c>
      <c r="M8753" t="str">
        <f t="shared" si="957"/>
        <v>Digital Wallet</v>
      </c>
      <c r="N8753" t="str">
        <f t="shared" si="958"/>
        <v>In-store</v>
      </c>
      <c r="O8753" s="8">
        <f t="shared" si="959"/>
        <v>45222</v>
      </c>
    </row>
    <row r="8754" spans="1:15" x14ac:dyDescent="0.35">
      <c r="A8754" t="s">
        <v>8775</v>
      </c>
      <c r="B8754" s="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  <c r="I8754" s="4" t="str">
        <f t="shared" si="954"/>
        <v>Salad</v>
      </c>
      <c r="J8754" s="6">
        <f t="shared" si="955"/>
        <v>3</v>
      </c>
      <c r="K8754" s="6">
        <f t="shared" si="956"/>
        <v>5</v>
      </c>
      <c r="L8754" s="6">
        <f t="shared" si="953"/>
        <v>20</v>
      </c>
      <c r="M8754" t="str">
        <f t="shared" si="957"/>
        <v>Default mode</v>
      </c>
      <c r="N8754" t="str">
        <f t="shared" si="958"/>
        <v>Takeaway</v>
      </c>
      <c r="O8754" s="8">
        <f t="shared" si="959"/>
        <v>44951</v>
      </c>
    </row>
    <row r="8755" spans="1:15" x14ac:dyDescent="0.35">
      <c r="A8755" t="s">
        <v>8776</v>
      </c>
      <c r="B8755" s="4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I8755" s="4" t="str">
        <f t="shared" si="954"/>
        <v>Coffee</v>
      </c>
      <c r="J8755" s="6">
        <f t="shared" si="955"/>
        <v>5</v>
      </c>
      <c r="K8755" s="6">
        <f t="shared" si="956"/>
        <v>2</v>
      </c>
      <c r="L8755" s="6">
        <f t="shared" si="953"/>
        <v>10</v>
      </c>
      <c r="M8755" t="str">
        <f t="shared" si="957"/>
        <v>Credit Card</v>
      </c>
      <c r="N8755" t="str">
        <f t="shared" si="958"/>
        <v>UNKNOWN</v>
      </c>
      <c r="O8755" s="8">
        <f t="shared" si="959"/>
        <v>44970</v>
      </c>
    </row>
    <row r="8756" spans="1:15" x14ac:dyDescent="0.35">
      <c r="A8756" t="s">
        <v>8777</v>
      </c>
      <c r="B8756" s="4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  <c r="I8756" s="4" t="str">
        <f t="shared" si="954"/>
        <v>Smoothie</v>
      </c>
      <c r="J8756" s="6">
        <f t="shared" si="955"/>
        <v>4</v>
      </c>
      <c r="K8756" s="6">
        <f t="shared" si="956"/>
        <v>4</v>
      </c>
      <c r="L8756" s="6">
        <f t="shared" si="953"/>
        <v>16</v>
      </c>
      <c r="M8756" t="str">
        <f t="shared" si="957"/>
        <v>Digital Wallet</v>
      </c>
      <c r="N8756" t="str">
        <f t="shared" si="958"/>
        <v>UNKNOWN</v>
      </c>
      <c r="O8756" s="8">
        <f t="shared" si="959"/>
        <v>45131</v>
      </c>
    </row>
    <row r="8757" spans="1:15" x14ac:dyDescent="0.35">
      <c r="A8757" t="s">
        <v>8778</v>
      </c>
      <c r="B8757" s="4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I8757" s="4" t="str">
        <f t="shared" si="954"/>
        <v>Sandwich</v>
      </c>
      <c r="J8757" s="6">
        <f t="shared" si="955"/>
        <v>1</v>
      </c>
      <c r="K8757" s="6">
        <f t="shared" si="956"/>
        <v>4</v>
      </c>
      <c r="L8757" s="6">
        <f t="shared" si="953"/>
        <v>4</v>
      </c>
      <c r="M8757" t="str">
        <f t="shared" si="957"/>
        <v>Cash</v>
      </c>
      <c r="N8757" t="str">
        <f t="shared" si="958"/>
        <v>In-store</v>
      </c>
      <c r="O8757" s="8">
        <f t="shared" si="959"/>
        <v>45078</v>
      </c>
    </row>
    <row r="8758" spans="1:15" x14ac:dyDescent="0.35">
      <c r="A8758" t="s">
        <v>8779</v>
      </c>
      <c r="B8758" s="4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 s="4" t="str">
        <f t="shared" si="954"/>
        <v>Coffee</v>
      </c>
      <c r="J8758" s="6">
        <f t="shared" si="955"/>
        <v>3</v>
      </c>
      <c r="K8758" s="6">
        <f t="shared" si="956"/>
        <v>2</v>
      </c>
      <c r="L8758" s="6">
        <f t="shared" si="953"/>
        <v>6</v>
      </c>
      <c r="M8758" t="str">
        <f t="shared" si="957"/>
        <v>Digital Wallet</v>
      </c>
      <c r="N8758" t="str">
        <f t="shared" si="958"/>
        <v>UNKNOWN</v>
      </c>
      <c r="O8758" s="8">
        <f t="shared" si="959"/>
        <v>45238</v>
      </c>
    </row>
    <row r="8759" spans="1:15" x14ac:dyDescent="0.35">
      <c r="A8759" t="s">
        <v>8780</v>
      </c>
      <c r="B8759" s="4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I8759" s="4" t="str">
        <f t="shared" si="954"/>
        <v>Cake</v>
      </c>
      <c r="J8759" s="6">
        <f t="shared" si="955"/>
        <v>3</v>
      </c>
      <c r="K8759" s="6">
        <f t="shared" si="956"/>
        <v>3</v>
      </c>
      <c r="L8759" s="6">
        <f t="shared" si="953"/>
        <v>9</v>
      </c>
      <c r="M8759" t="str">
        <f t="shared" si="957"/>
        <v>Cash</v>
      </c>
      <c r="N8759" t="str">
        <f t="shared" si="958"/>
        <v>Takeaway</v>
      </c>
      <c r="O8759" s="8">
        <f t="shared" si="959"/>
        <v>44955</v>
      </c>
    </row>
    <row r="8760" spans="1:15" x14ac:dyDescent="0.35">
      <c r="A8760" t="s">
        <v>8781</v>
      </c>
      <c r="B8760" s="4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I8760" s="4" t="str">
        <f t="shared" si="954"/>
        <v>Cookie</v>
      </c>
      <c r="J8760" s="6">
        <f t="shared" si="955"/>
        <v>1</v>
      </c>
      <c r="K8760" s="6">
        <f t="shared" si="956"/>
        <v>1</v>
      </c>
      <c r="L8760" s="6">
        <f t="shared" si="953"/>
        <v>1</v>
      </c>
      <c r="M8760" t="str">
        <f t="shared" si="957"/>
        <v>Cash</v>
      </c>
      <c r="N8760" t="str">
        <f t="shared" si="958"/>
        <v>UNKNOWN</v>
      </c>
      <c r="O8760" s="8">
        <f t="shared" si="959"/>
        <v>45186</v>
      </c>
    </row>
    <row r="8761" spans="1:15" x14ac:dyDescent="0.35">
      <c r="A8761" t="s">
        <v>8782</v>
      </c>
      <c r="B8761" s="4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I8761" s="4" t="str">
        <f t="shared" si="954"/>
        <v>Coffee</v>
      </c>
      <c r="J8761" s="6">
        <f t="shared" si="955"/>
        <v>5</v>
      </c>
      <c r="K8761" s="6">
        <f t="shared" si="956"/>
        <v>2</v>
      </c>
      <c r="L8761" s="6">
        <f t="shared" si="953"/>
        <v>10</v>
      </c>
      <c r="M8761" t="str">
        <f t="shared" si="957"/>
        <v>Credit Card</v>
      </c>
      <c r="N8761" t="str">
        <f t="shared" si="958"/>
        <v>Takeaway</v>
      </c>
      <c r="O8761" s="8">
        <f t="shared" si="959"/>
        <v>45101</v>
      </c>
    </row>
    <row r="8762" spans="1:15" x14ac:dyDescent="0.35">
      <c r="A8762" t="s">
        <v>8783</v>
      </c>
      <c r="B8762" s="4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  <c r="I8762" s="4" t="str">
        <f t="shared" si="954"/>
        <v>Salad</v>
      </c>
      <c r="J8762" s="6">
        <f t="shared" si="955"/>
        <v>4</v>
      </c>
      <c r="K8762" s="6">
        <f t="shared" si="956"/>
        <v>5</v>
      </c>
      <c r="L8762" s="6">
        <f t="shared" si="953"/>
        <v>20</v>
      </c>
      <c r="M8762" t="str">
        <f t="shared" si="957"/>
        <v>Cash</v>
      </c>
      <c r="N8762" t="str">
        <f t="shared" si="958"/>
        <v>Cafe</v>
      </c>
      <c r="O8762" s="8">
        <f t="shared" si="959"/>
        <v>45062</v>
      </c>
    </row>
    <row r="8763" spans="1:15" x14ac:dyDescent="0.35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I8763" s="4" t="str">
        <f t="shared" si="954"/>
        <v>UNKNOWN</v>
      </c>
      <c r="J8763" s="6">
        <f t="shared" si="955"/>
        <v>1</v>
      </c>
      <c r="K8763" s="6">
        <f t="shared" si="956"/>
        <v>4</v>
      </c>
      <c r="L8763" s="6">
        <f t="shared" si="953"/>
        <v>4</v>
      </c>
      <c r="M8763" t="str">
        <f t="shared" si="957"/>
        <v>Default mode</v>
      </c>
      <c r="N8763" t="str">
        <f t="shared" si="958"/>
        <v>In-store</v>
      </c>
      <c r="O8763" s="8">
        <f t="shared" si="959"/>
        <v>45261</v>
      </c>
    </row>
    <row r="8764" spans="1:15" x14ac:dyDescent="0.35">
      <c r="A8764" t="s">
        <v>8785</v>
      </c>
      <c r="B8764" s="4" t="s">
        <v>28</v>
      </c>
      <c r="C8764">
        <v>2</v>
      </c>
      <c r="D8764">
        <v>4</v>
      </c>
      <c r="E8764">
        <v>8</v>
      </c>
      <c r="H8764" s="1">
        <v>45161</v>
      </c>
      <c r="I8764" s="4" t="str">
        <f t="shared" si="954"/>
        <v>Sandwich</v>
      </c>
      <c r="J8764" s="6">
        <f t="shared" si="955"/>
        <v>2</v>
      </c>
      <c r="K8764" s="6">
        <f t="shared" si="956"/>
        <v>4</v>
      </c>
      <c r="L8764" s="6">
        <f t="shared" si="953"/>
        <v>8</v>
      </c>
      <c r="M8764" t="str">
        <f t="shared" si="957"/>
        <v>Default mode</v>
      </c>
      <c r="N8764" t="str">
        <f t="shared" si="958"/>
        <v>UNKNOWN</v>
      </c>
      <c r="O8764" s="8">
        <f t="shared" si="959"/>
        <v>45161</v>
      </c>
    </row>
    <row r="8765" spans="1:15" x14ac:dyDescent="0.35">
      <c r="A8765" t="s">
        <v>8786</v>
      </c>
      <c r="B8765" s="4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I8765" s="4" t="str">
        <f t="shared" si="954"/>
        <v>Tea</v>
      </c>
      <c r="J8765" s="6">
        <f t="shared" si="955"/>
        <v>5</v>
      </c>
      <c r="K8765" s="6">
        <f t="shared" si="956"/>
        <v>1.5</v>
      </c>
      <c r="L8765" s="6">
        <f t="shared" si="953"/>
        <v>7.5</v>
      </c>
      <c r="M8765" t="str">
        <f t="shared" si="957"/>
        <v>Credit Card</v>
      </c>
      <c r="N8765" t="str">
        <f t="shared" si="958"/>
        <v>Takeaway</v>
      </c>
      <c r="O8765" s="8">
        <f t="shared" si="959"/>
        <v>44967</v>
      </c>
    </row>
    <row r="8766" spans="1:15" x14ac:dyDescent="0.35">
      <c r="A8766" t="s">
        <v>8787</v>
      </c>
      <c r="B8766" s="4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  <c r="I8766" s="4" t="str">
        <f t="shared" si="954"/>
        <v>Coffee</v>
      </c>
      <c r="J8766" s="6">
        <f t="shared" si="955"/>
        <v>1</v>
      </c>
      <c r="K8766" s="6">
        <f t="shared" si="956"/>
        <v>2</v>
      </c>
      <c r="L8766" s="6">
        <f t="shared" si="953"/>
        <v>2</v>
      </c>
      <c r="M8766" t="str">
        <f t="shared" si="957"/>
        <v>Digital Wallet</v>
      </c>
      <c r="N8766" t="str">
        <f t="shared" si="958"/>
        <v>UNKNOWN</v>
      </c>
      <c r="O8766" s="8">
        <f t="shared" si="959"/>
        <v>45082</v>
      </c>
    </row>
    <row r="8767" spans="1:15" x14ac:dyDescent="0.35">
      <c r="A8767" t="s">
        <v>8788</v>
      </c>
      <c r="B8767" s="4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  <c r="I8767" s="4" t="str">
        <f t="shared" si="954"/>
        <v>Coffee</v>
      </c>
      <c r="J8767" s="6">
        <f t="shared" si="955"/>
        <v>4</v>
      </c>
      <c r="K8767" s="6">
        <f t="shared" si="956"/>
        <v>2</v>
      </c>
      <c r="L8767" s="6">
        <f t="shared" si="953"/>
        <v>8</v>
      </c>
      <c r="M8767" t="str">
        <f t="shared" si="957"/>
        <v>Digital Wallet</v>
      </c>
      <c r="N8767" t="str">
        <f t="shared" si="958"/>
        <v>UNKNOWN</v>
      </c>
      <c r="O8767" s="8">
        <f t="shared" si="959"/>
        <v>45109</v>
      </c>
    </row>
    <row r="8768" spans="1:15" x14ac:dyDescent="0.35">
      <c r="A8768" t="s">
        <v>8789</v>
      </c>
      <c r="B8768" s="4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I8768" s="4" t="str">
        <f t="shared" si="954"/>
        <v>Coffee</v>
      </c>
      <c r="J8768" s="6">
        <f t="shared" si="955"/>
        <v>1</v>
      </c>
      <c r="K8768" s="6">
        <f t="shared" si="956"/>
        <v>2</v>
      </c>
      <c r="L8768" s="6">
        <f t="shared" si="953"/>
        <v>2</v>
      </c>
      <c r="M8768" t="str">
        <f t="shared" si="957"/>
        <v>Cash</v>
      </c>
      <c r="N8768" t="str">
        <f t="shared" si="958"/>
        <v>UNKNOWN</v>
      </c>
      <c r="O8768" s="8">
        <f t="shared" si="959"/>
        <v>45122</v>
      </c>
    </row>
    <row r="8769" spans="1:15" x14ac:dyDescent="0.35">
      <c r="A8769" t="s">
        <v>8790</v>
      </c>
      <c r="B8769" s="4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I8769" s="4" t="str">
        <f t="shared" si="954"/>
        <v>Cake</v>
      </c>
      <c r="J8769" s="6">
        <f t="shared" si="955"/>
        <v>4</v>
      </c>
      <c r="K8769" s="6">
        <f t="shared" si="956"/>
        <v>3</v>
      </c>
      <c r="L8769" s="6">
        <f t="shared" si="953"/>
        <v>12</v>
      </c>
      <c r="M8769" t="str">
        <f t="shared" si="957"/>
        <v>Cash</v>
      </c>
      <c r="N8769" t="str">
        <f t="shared" si="958"/>
        <v>In-store</v>
      </c>
      <c r="O8769" s="8">
        <f t="shared" si="959"/>
        <v>45259</v>
      </c>
    </row>
    <row r="8770" spans="1:15" x14ac:dyDescent="0.35">
      <c r="A8770" t="s">
        <v>8791</v>
      </c>
      <c r="B8770" s="4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I8770" s="4" t="str">
        <f t="shared" si="954"/>
        <v>Tea</v>
      </c>
      <c r="J8770" s="6">
        <f t="shared" si="955"/>
        <v>5</v>
      </c>
      <c r="K8770" s="6">
        <f t="shared" si="956"/>
        <v>1.5</v>
      </c>
      <c r="L8770" s="6">
        <f t="shared" ref="L8770:L8833" si="960">IF(ISBLANK(E8770),PRODUCT(J8770,K8770),IF(E8770="ERROR",PRODUCT(J8770,K8770),IF(E8770="UNKNOWN",PRODUCT(J8770,K8770),E8770)))</f>
        <v>7.5</v>
      </c>
      <c r="M8770" t="str">
        <f t="shared" si="957"/>
        <v>Cash</v>
      </c>
      <c r="N8770" t="str">
        <f t="shared" si="958"/>
        <v>UNKNOWN</v>
      </c>
      <c r="O8770" s="8">
        <f t="shared" si="959"/>
        <v>45220</v>
      </c>
    </row>
    <row r="8771" spans="1:15" x14ac:dyDescent="0.35">
      <c r="A8771" t="s">
        <v>8792</v>
      </c>
      <c r="B8771" s="4" t="s">
        <v>65</v>
      </c>
      <c r="C8771">
        <v>1</v>
      </c>
      <c r="D8771">
        <v>1.5</v>
      </c>
      <c r="E8771">
        <v>1.5</v>
      </c>
      <c r="H8771" s="1">
        <v>45138</v>
      </c>
      <c r="I8771" s="4" t="str">
        <f t="shared" ref="I8771:I8834" si="961">IF(ISBLANK(B8771),"UNKNOWN",IF(B8771="ERROR","Juice",B8771))</f>
        <v>Tea</v>
      </c>
      <c r="J8771" s="6">
        <f t="shared" ref="J8771:J8834" si="962">IF(ISBLANK(C8771),E8771/D8771,IF(C8771="ERROR",AVERAGE(C8771:C18770),IF(C8771="UNKNOWN",MEDIAN(C8771:C18770),C8771)))</f>
        <v>1</v>
      </c>
      <c r="K8771" s="6">
        <f t="shared" ref="K8771:K8834" si="963">IF(ISBLANK(D8771),0,IF(D8771="ERROR",AVERAGE(D8771:D18770),IF(D8771="UNKNOWN",MEDIAN(D8771:D18770),D8771)))</f>
        <v>1.5</v>
      </c>
      <c r="L8771" s="6">
        <f t="shared" si="960"/>
        <v>1.5</v>
      </c>
      <c r="M8771" t="str">
        <f t="shared" ref="M8771:M8834" si="964">IF(ISBLANK(F8771),"Default mode",IF(F8771="ERROR","Cash",F8771))</f>
        <v>Default mode</v>
      </c>
      <c r="N8771" t="str">
        <f t="shared" ref="N8771:N8834" si="965">IF(ISBLANK(G8771),"UNKNOWN",IF(G8771="ERROR","Cafe",G8771))</f>
        <v>UNKNOWN</v>
      </c>
      <c r="O8771" s="8">
        <f t="shared" ref="O8771:O8834" si="966">IF(ISBLANK(H8771),DATE(2023,1,1),IF(H8771="ERROR",DATE(2023,6,1),IF(H8771="UNKNOWN",DATE(2023,1,1),H8771)))</f>
        <v>45138</v>
      </c>
    </row>
    <row r="8772" spans="1:15" x14ac:dyDescent="0.35">
      <c r="A8772" t="s">
        <v>8793</v>
      </c>
      <c r="B8772" s="4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  <c r="I8772" s="4" t="str">
        <f t="shared" si="961"/>
        <v>Sandwich</v>
      </c>
      <c r="J8772" s="6">
        <f t="shared" si="962"/>
        <v>1</v>
      </c>
      <c r="K8772" s="6">
        <f t="shared" si="963"/>
        <v>4</v>
      </c>
      <c r="L8772" s="6">
        <f t="shared" si="960"/>
        <v>4</v>
      </c>
      <c r="M8772" t="str">
        <f t="shared" si="964"/>
        <v>Credit Card</v>
      </c>
      <c r="N8772" t="str">
        <f t="shared" si="965"/>
        <v>UNKNOWN</v>
      </c>
      <c r="O8772" s="8">
        <f t="shared" si="966"/>
        <v>45256</v>
      </c>
    </row>
    <row r="8773" spans="1:15" x14ac:dyDescent="0.35">
      <c r="A8773" t="s">
        <v>8794</v>
      </c>
      <c r="B8773" s="4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I8773" s="4" t="str">
        <f t="shared" si="961"/>
        <v>Cake</v>
      </c>
      <c r="J8773" s="6">
        <f t="shared" si="962"/>
        <v>2</v>
      </c>
      <c r="K8773" s="6">
        <f t="shared" si="963"/>
        <v>3</v>
      </c>
      <c r="L8773" s="6">
        <f t="shared" si="960"/>
        <v>6</v>
      </c>
      <c r="M8773" t="str">
        <f t="shared" si="964"/>
        <v>Default mode</v>
      </c>
      <c r="N8773" t="str">
        <f t="shared" si="965"/>
        <v>Takeaway</v>
      </c>
      <c r="O8773" s="8">
        <f t="shared" si="966"/>
        <v>45222</v>
      </c>
    </row>
    <row r="8774" spans="1:15" x14ac:dyDescent="0.35">
      <c r="A8774" t="s">
        <v>8795</v>
      </c>
      <c r="B8774" s="4" t="s">
        <v>25</v>
      </c>
      <c r="C8774">
        <v>3</v>
      </c>
      <c r="D8774">
        <v>4</v>
      </c>
      <c r="F8774" t="s">
        <v>14</v>
      </c>
      <c r="H8774" s="1">
        <v>45060</v>
      </c>
      <c r="I8774" s="4" t="str">
        <f t="shared" si="961"/>
        <v>Smoothie</v>
      </c>
      <c r="J8774" s="6">
        <f t="shared" si="962"/>
        <v>3</v>
      </c>
      <c r="K8774" s="6">
        <f t="shared" si="963"/>
        <v>4</v>
      </c>
      <c r="L8774" s="6">
        <f t="shared" si="960"/>
        <v>12</v>
      </c>
      <c r="M8774" t="str">
        <f t="shared" si="964"/>
        <v>Cash</v>
      </c>
      <c r="N8774" t="str">
        <f t="shared" si="965"/>
        <v>UNKNOWN</v>
      </c>
      <c r="O8774" s="8">
        <f t="shared" si="966"/>
        <v>45060</v>
      </c>
    </row>
    <row r="8775" spans="1:15" x14ac:dyDescent="0.35">
      <c r="A8775" t="s">
        <v>8796</v>
      </c>
      <c r="B8775" s="4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I8775" s="4" t="str">
        <f t="shared" si="961"/>
        <v>Smoothie</v>
      </c>
      <c r="J8775" s="6">
        <f t="shared" si="962"/>
        <v>2</v>
      </c>
      <c r="K8775" s="6">
        <f t="shared" si="963"/>
        <v>4</v>
      </c>
      <c r="L8775" s="6">
        <f t="shared" si="960"/>
        <v>8</v>
      </c>
      <c r="M8775" t="str">
        <f t="shared" si="964"/>
        <v>Credit Card</v>
      </c>
      <c r="N8775" t="str">
        <f t="shared" si="965"/>
        <v>UNKNOWN</v>
      </c>
      <c r="O8775" s="8">
        <f t="shared" si="966"/>
        <v>45008</v>
      </c>
    </row>
    <row r="8776" spans="1:15" x14ac:dyDescent="0.35">
      <c r="A8776" t="s">
        <v>8797</v>
      </c>
      <c r="B8776" s="4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  <c r="I8776" s="4" t="str">
        <f t="shared" si="961"/>
        <v>Juice</v>
      </c>
      <c r="J8776" s="6">
        <f t="shared" si="962"/>
        <v>4</v>
      </c>
      <c r="K8776" s="6">
        <f t="shared" si="963"/>
        <v>3</v>
      </c>
      <c r="L8776" s="6">
        <f t="shared" si="960"/>
        <v>12</v>
      </c>
      <c r="M8776" t="str">
        <f t="shared" si="964"/>
        <v>Digital Wallet</v>
      </c>
      <c r="N8776" t="str">
        <f t="shared" si="965"/>
        <v>In-store</v>
      </c>
      <c r="O8776" s="8">
        <f t="shared" si="966"/>
        <v>45062</v>
      </c>
    </row>
    <row r="8777" spans="1:15" x14ac:dyDescent="0.35">
      <c r="A8777" t="s">
        <v>8798</v>
      </c>
      <c r="B8777" s="4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  <c r="I8777" s="4" t="str">
        <f t="shared" si="961"/>
        <v>Coffee</v>
      </c>
      <c r="J8777" s="6">
        <f t="shared" si="962"/>
        <v>1</v>
      </c>
      <c r="K8777" s="6">
        <f t="shared" si="963"/>
        <v>2</v>
      </c>
      <c r="L8777" s="6">
        <f t="shared" si="960"/>
        <v>2</v>
      </c>
      <c r="M8777" t="str">
        <f t="shared" si="964"/>
        <v>Digital Wallet</v>
      </c>
      <c r="N8777" t="str">
        <f t="shared" si="965"/>
        <v>In-store</v>
      </c>
      <c r="O8777" s="8">
        <f t="shared" si="966"/>
        <v>45081</v>
      </c>
    </row>
    <row r="8778" spans="1:15" x14ac:dyDescent="0.35">
      <c r="A8778" t="s">
        <v>8799</v>
      </c>
      <c r="B8778" s="4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  <c r="I8778" s="4" t="str">
        <f t="shared" si="961"/>
        <v>Juice</v>
      </c>
      <c r="J8778" s="6">
        <f t="shared" si="962"/>
        <v>3</v>
      </c>
      <c r="K8778" s="6">
        <f t="shared" si="963"/>
        <v>3</v>
      </c>
      <c r="L8778" s="6">
        <f t="shared" si="960"/>
        <v>9</v>
      </c>
      <c r="M8778" t="str">
        <f t="shared" si="964"/>
        <v>Credit Card</v>
      </c>
      <c r="N8778" t="str">
        <f t="shared" si="965"/>
        <v>Takeaway</v>
      </c>
      <c r="O8778" s="8">
        <f t="shared" si="966"/>
        <v>44927</v>
      </c>
    </row>
    <row r="8779" spans="1:15" x14ac:dyDescent="0.35">
      <c r="A8779" t="s">
        <v>8800</v>
      </c>
      <c r="B8779" s="4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I8779" s="4" t="str">
        <f t="shared" si="961"/>
        <v>Coffee</v>
      </c>
      <c r="J8779" s="6">
        <f t="shared" si="962"/>
        <v>5</v>
      </c>
      <c r="K8779" s="6">
        <f t="shared" si="963"/>
        <v>2</v>
      </c>
      <c r="L8779" s="6">
        <f t="shared" si="960"/>
        <v>10</v>
      </c>
      <c r="M8779" t="str">
        <f t="shared" si="964"/>
        <v>Credit Card</v>
      </c>
      <c r="N8779" t="str">
        <f t="shared" si="965"/>
        <v>In-store</v>
      </c>
      <c r="O8779" s="8">
        <f t="shared" si="966"/>
        <v>45248</v>
      </c>
    </row>
    <row r="8780" spans="1:15" x14ac:dyDescent="0.35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I8780" s="4" t="str">
        <f t="shared" si="961"/>
        <v>UNKNOWN</v>
      </c>
      <c r="J8780" s="6">
        <f t="shared" si="962"/>
        <v>2</v>
      </c>
      <c r="K8780" s="6">
        <f t="shared" si="963"/>
        <v>4</v>
      </c>
      <c r="L8780" s="6">
        <f t="shared" si="960"/>
        <v>8</v>
      </c>
      <c r="M8780" t="str">
        <f t="shared" si="964"/>
        <v>Credit Card</v>
      </c>
      <c r="N8780" t="str">
        <f t="shared" si="965"/>
        <v>In-store</v>
      </c>
      <c r="O8780" s="8">
        <f t="shared" si="966"/>
        <v>44942</v>
      </c>
    </row>
    <row r="8781" spans="1:15" x14ac:dyDescent="0.35">
      <c r="A8781" t="s">
        <v>8802</v>
      </c>
      <c r="B8781" s="4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I8781" s="4" t="str">
        <f t="shared" si="961"/>
        <v>Cookie</v>
      </c>
      <c r="J8781" s="6">
        <f t="shared" si="962"/>
        <v>5</v>
      </c>
      <c r="K8781" s="6">
        <f t="shared" si="963"/>
        <v>1</v>
      </c>
      <c r="L8781" s="6">
        <f t="shared" si="960"/>
        <v>5</v>
      </c>
      <c r="M8781" t="str">
        <f t="shared" si="964"/>
        <v>Credit Card</v>
      </c>
      <c r="N8781" t="str">
        <f t="shared" si="965"/>
        <v>UNKNOWN</v>
      </c>
      <c r="O8781" s="8">
        <f t="shared" si="966"/>
        <v>44940</v>
      </c>
    </row>
    <row r="8782" spans="1:15" x14ac:dyDescent="0.35">
      <c r="A8782" t="s">
        <v>8803</v>
      </c>
      <c r="B8782" s="4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  <c r="I8782" s="4" t="str">
        <f t="shared" si="961"/>
        <v>Salad</v>
      </c>
      <c r="J8782" s="6">
        <f t="shared" si="962"/>
        <v>4</v>
      </c>
      <c r="K8782" s="6">
        <f t="shared" si="963"/>
        <v>5</v>
      </c>
      <c r="L8782" s="6">
        <f t="shared" si="960"/>
        <v>20</v>
      </c>
      <c r="M8782" t="str">
        <f t="shared" si="964"/>
        <v>Digital Wallet</v>
      </c>
      <c r="N8782" t="str">
        <f t="shared" si="965"/>
        <v>Takeaway</v>
      </c>
      <c r="O8782" s="8">
        <f t="shared" si="966"/>
        <v>45017</v>
      </c>
    </row>
    <row r="8783" spans="1:15" x14ac:dyDescent="0.35">
      <c r="A8783" t="s">
        <v>8804</v>
      </c>
      <c r="B8783" s="4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I8783" s="4" t="str">
        <f t="shared" si="961"/>
        <v>Tea</v>
      </c>
      <c r="J8783" s="6">
        <f t="shared" si="962"/>
        <v>1</v>
      </c>
      <c r="K8783" s="6">
        <f t="shared" si="963"/>
        <v>1.5</v>
      </c>
      <c r="L8783" s="6">
        <f t="shared" si="960"/>
        <v>1.5</v>
      </c>
      <c r="M8783" t="str">
        <f t="shared" si="964"/>
        <v>Credit Card</v>
      </c>
      <c r="N8783" t="str">
        <f t="shared" si="965"/>
        <v>In-store</v>
      </c>
      <c r="O8783" s="8">
        <f t="shared" si="966"/>
        <v>45140</v>
      </c>
    </row>
    <row r="8784" spans="1:15" x14ac:dyDescent="0.35">
      <c r="A8784" t="s">
        <v>8805</v>
      </c>
      <c r="B8784" s="4" t="s">
        <v>9</v>
      </c>
      <c r="C8784">
        <v>4</v>
      </c>
      <c r="D8784">
        <v>2</v>
      </c>
      <c r="E8784">
        <v>8</v>
      </c>
      <c r="H8784" s="1">
        <v>45157</v>
      </c>
      <c r="I8784" s="4" t="str">
        <f t="shared" si="961"/>
        <v>Coffee</v>
      </c>
      <c r="J8784" s="6">
        <f t="shared" si="962"/>
        <v>4</v>
      </c>
      <c r="K8784" s="6">
        <f t="shared" si="963"/>
        <v>2</v>
      </c>
      <c r="L8784" s="6">
        <f t="shared" si="960"/>
        <v>8</v>
      </c>
      <c r="M8784" t="str">
        <f t="shared" si="964"/>
        <v>Default mode</v>
      </c>
      <c r="N8784" t="str">
        <f t="shared" si="965"/>
        <v>UNKNOWN</v>
      </c>
      <c r="O8784" s="8">
        <f t="shared" si="966"/>
        <v>45157</v>
      </c>
    </row>
    <row r="8785" spans="1:15" x14ac:dyDescent="0.35">
      <c r="A8785" t="s">
        <v>8806</v>
      </c>
      <c r="B8785" s="4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  <c r="I8785" s="4" t="str">
        <f t="shared" si="961"/>
        <v>Cookie</v>
      </c>
      <c r="J8785" s="6">
        <f t="shared" si="962"/>
        <v>4</v>
      </c>
      <c r="K8785" s="6">
        <f t="shared" si="963"/>
        <v>1</v>
      </c>
      <c r="L8785" s="6">
        <f t="shared" si="960"/>
        <v>4</v>
      </c>
      <c r="M8785" t="str">
        <f t="shared" si="964"/>
        <v>Digital Wallet</v>
      </c>
      <c r="N8785" t="str">
        <f t="shared" si="965"/>
        <v>Takeaway</v>
      </c>
      <c r="O8785" s="8">
        <f t="shared" si="966"/>
        <v>44927</v>
      </c>
    </row>
    <row r="8786" spans="1:15" x14ac:dyDescent="0.35">
      <c r="A8786" t="s">
        <v>8807</v>
      </c>
      <c r="B8786" s="4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I8786" s="4" t="str">
        <f t="shared" si="961"/>
        <v>Coffee</v>
      </c>
      <c r="J8786" s="6">
        <f t="shared" si="962"/>
        <v>4</v>
      </c>
      <c r="K8786" s="6">
        <f t="shared" si="963"/>
        <v>2</v>
      </c>
      <c r="L8786" s="6">
        <f t="shared" si="960"/>
        <v>8</v>
      </c>
      <c r="M8786" t="str">
        <f t="shared" si="964"/>
        <v>Cash</v>
      </c>
      <c r="N8786" t="str">
        <f t="shared" si="965"/>
        <v>UNKNOWN</v>
      </c>
      <c r="O8786" s="8">
        <f t="shared" si="966"/>
        <v>44940</v>
      </c>
    </row>
    <row r="8787" spans="1:15" x14ac:dyDescent="0.35">
      <c r="A8787" t="s">
        <v>8808</v>
      </c>
      <c r="B8787" s="4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I8787" s="4" t="str">
        <f t="shared" si="961"/>
        <v>Salad</v>
      </c>
      <c r="J8787" s="6">
        <f t="shared" si="962"/>
        <v>3</v>
      </c>
      <c r="K8787" s="6">
        <f t="shared" si="963"/>
        <v>5</v>
      </c>
      <c r="L8787" s="6">
        <f t="shared" si="960"/>
        <v>15</v>
      </c>
      <c r="M8787" t="str">
        <f t="shared" si="964"/>
        <v>Cash</v>
      </c>
      <c r="N8787" t="str">
        <f t="shared" si="965"/>
        <v>UNKNOWN</v>
      </c>
      <c r="O8787" s="8">
        <f t="shared" si="966"/>
        <v>45181</v>
      </c>
    </row>
    <row r="8788" spans="1:15" x14ac:dyDescent="0.35">
      <c r="A8788" t="s">
        <v>8809</v>
      </c>
      <c r="B8788" s="4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  <c r="I8788" s="4" t="str">
        <f t="shared" si="961"/>
        <v>Juice</v>
      </c>
      <c r="J8788" s="6">
        <f t="shared" si="962"/>
        <v>3</v>
      </c>
      <c r="K8788" s="6">
        <f t="shared" si="963"/>
        <v>3</v>
      </c>
      <c r="L8788" s="6">
        <f t="shared" si="960"/>
        <v>15</v>
      </c>
      <c r="M8788" t="str">
        <f t="shared" si="964"/>
        <v>Digital Wallet</v>
      </c>
      <c r="N8788" t="str">
        <f t="shared" si="965"/>
        <v>In-store</v>
      </c>
      <c r="O8788" s="8">
        <f t="shared" si="966"/>
        <v>45227</v>
      </c>
    </row>
    <row r="8789" spans="1:15" x14ac:dyDescent="0.35">
      <c r="A8789" t="s">
        <v>8810</v>
      </c>
      <c r="B8789" s="4" t="s">
        <v>18</v>
      </c>
      <c r="C8789">
        <v>5</v>
      </c>
      <c r="D8789">
        <v>4</v>
      </c>
      <c r="E8789">
        <v>20</v>
      </c>
      <c r="F8789" t="s">
        <v>23</v>
      </c>
      <c r="I8789" s="4" t="str">
        <f t="shared" si="961"/>
        <v>Juice</v>
      </c>
      <c r="J8789" s="6">
        <f t="shared" si="962"/>
        <v>5</v>
      </c>
      <c r="K8789" s="6">
        <f t="shared" si="963"/>
        <v>4</v>
      </c>
      <c r="L8789" s="6">
        <f t="shared" si="960"/>
        <v>20</v>
      </c>
      <c r="M8789" t="str">
        <f t="shared" si="964"/>
        <v>Digital Wallet</v>
      </c>
      <c r="N8789" t="str">
        <f t="shared" si="965"/>
        <v>UNKNOWN</v>
      </c>
      <c r="O8789" s="8">
        <f t="shared" si="966"/>
        <v>44927</v>
      </c>
    </row>
    <row r="8790" spans="1:15" x14ac:dyDescent="0.35">
      <c r="A8790" t="s">
        <v>8811</v>
      </c>
      <c r="B8790" s="4" t="s">
        <v>21</v>
      </c>
      <c r="C8790">
        <v>1</v>
      </c>
      <c r="D8790">
        <v>4</v>
      </c>
      <c r="E8790">
        <v>4</v>
      </c>
      <c r="H8790" t="s">
        <v>21</v>
      </c>
      <c r="I8790" s="4" t="str">
        <f t="shared" si="961"/>
        <v>UNKNOWN</v>
      </c>
      <c r="J8790" s="6">
        <f t="shared" si="962"/>
        <v>1</v>
      </c>
      <c r="K8790" s="6">
        <f t="shared" si="963"/>
        <v>4</v>
      </c>
      <c r="L8790" s="6">
        <f t="shared" si="960"/>
        <v>4</v>
      </c>
      <c r="M8790" t="str">
        <f t="shared" si="964"/>
        <v>Default mode</v>
      </c>
      <c r="N8790" t="str">
        <f t="shared" si="965"/>
        <v>UNKNOWN</v>
      </c>
      <c r="O8790" s="8">
        <f t="shared" si="966"/>
        <v>44927</v>
      </c>
    </row>
    <row r="8791" spans="1:15" x14ac:dyDescent="0.35">
      <c r="A8791" t="s">
        <v>8812</v>
      </c>
      <c r="B8791" s="4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I8791" s="4" t="str">
        <f t="shared" si="961"/>
        <v>Juice</v>
      </c>
      <c r="J8791" s="6">
        <f t="shared" si="962"/>
        <v>2</v>
      </c>
      <c r="K8791" s="6">
        <f t="shared" si="963"/>
        <v>3</v>
      </c>
      <c r="L8791" s="6">
        <f t="shared" si="960"/>
        <v>6</v>
      </c>
      <c r="M8791" t="str">
        <f t="shared" si="964"/>
        <v>Credit Card</v>
      </c>
      <c r="N8791" t="str">
        <f t="shared" si="965"/>
        <v>In-store</v>
      </c>
      <c r="O8791" s="8">
        <f t="shared" si="966"/>
        <v>45071</v>
      </c>
    </row>
    <row r="8792" spans="1:15" x14ac:dyDescent="0.35">
      <c r="A8792" t="s">
        <v>8813</v>
      </c>
      <c r="B8792" s="4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I8792" s="4" t="str">
        <f t="shared" si="961"/>
        <v>Coffee</v>
      </c>
      <c r="J8792" s="6">
        <f t="shared" si="962"/>
        <v>1</v>
      </c>
      <c r="K8792" s="6">
        <f t="shared" si="963"/>
        <v>2</v>
      </c>
      <c r="L8792" s="6">
        <f t="shared" si="960"/>
        <v>2</v>
      </c>
      <c r="M8792" t="str">
        <f t="shared" si="964"/>
        <v>Default mode</v>
      </c>
      <c r="N8792" t="str">
        <f t="shared" si="965"/>
        <v>In-store</v>
      </c>
      <c r="O8792" s="8">
        <f t="shared" si="966"/>
        <v>44981</v>
      </c>
    </row>
    <row r="8793" spans="1:15" x14ac:dyDescent="0.35">
      <c r="A8793" t="s">
        <v>8814</v>
      </c>
      <c r="B8793" s="4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  <c r="I8793" s="4" t="str">
        <f t="shared" si="961"/>
        <v>Cake</v>
      </c>
      <c r="J8793" s="6">
        <f t="shared" si="962"/>
        <v>2</v>
      </c>
      <c r="K8793" s="6">
        <f t="shared" si="963"/>
        <v>3</v>
      </c>
      <c r="L8793" s="6">
        <f t="shared" si="960"/>
        <v>6</v>
      </c>
      <c r="M8793" t="str">
        <f t="shared" si="964"/>
        <v>Default mode</v>
      </c>
      <c r="N8793" t="str">
        <f t="shared" si="965"/>
        <v>Takeaway</v>
      </c>
      <c r="O8793" s="8">
        <f t="shared" si="966"/>
        <v>45078</v>
      </c>
    </row>
    <row r="8794" spans="1:15" x14ac:dyDescent="0.35">
      <c r="A8794" t="s">
        <v>8815</v>
      </c>
      <c r="B8794" s="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  <c r="I8794" s="4" t="str">
        <f t="shared" si="961"/>
        <v>Salad</v>
      </c>
      <c r="J8794" s="6">
        <f t="shared" si="962"/>
        <v>3</v>
      </c>
      <c r="K8794" s="6">
        <f t="shared" si="963"/>
        <v>5</v>
      </c>
      <c r="L8794" s="6">
        <f t="shared" si="960"/>
        <v>5</v>
      </c>
      <c r="M8794" t="str">
        <f t="shared" si="964"/>
        <v>UNKNOWN</v>
      </c>
      <c r="N8794" t="str">
        <f t="shared" si="965"/>
        <v>Cafe</v>
      </c>
      <c r="O8794" s="8">
        <f t="shared" si="966"/>
        <v>44962</v>
      </c>
    </row>
    <row r="8795" spans="1:15" x14ac:dyDescent="0.35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  <c r="I8795" s="4" t="str">
        <f t="shared" si="961"/>
        <v>UNKNOWN</v>
      </c>
      <c r="J8795" s="6">
        <f t="shared" si="962"/>
        <v>5</v>
      </c>
      <c r="K8795" s="6">
        <f t="shared" si="963"/>
        <v>3</v>
      </c>
      <c r="L8795" s="6">
        <f t="shared" si="960"/>
        <v>15</v>
      </c>
      <c r="M8795" t="str">
        <f t="shared" si="964"/>
        <v>Digital Wallet</v>
      </c>
      <c r="N8795" t="str">
        <f t="shared" si="965"/>
        <v>In-store</v>
      </c>
      <c r="O8795" s="8">
        <f t="shared" si="966"/>
        <v>45088</v>
      </c>
    </row>
    <row r="8796" spans="1:15" x14ac:dyDescent="0.35">
      <c r="A8796" t="s">
        <v>8817</v>
      </c>
      <c r="B8796" s="4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I8796" s="4" t="str">
        <f t="shared" si="961"/>
        <v>Juice</v>
      </c>
      <c r="J8796" s="6">
        <f t="shared" si="962"/>
        <v>1</v>
      </c>
      <c r="K8796" s="6">
        <f t="shared" si="963"/>
        <v>3</v>
      </c>
      <c r="L8796" s="6">
        <f t="shared" si="960"/>
        <v>3</v>
      </c>
      <c r="M8796" t="str">
        <f t="shared" si="964"/>
        <v>Credit Card</v>
      </c>
      <c r="N8796" t="str">
        <f t="shared" si="965"/>
        <v>UNKNOWN</v>
      </c>
      <c r="O8796" s="8">
        <f t="shared" si="966"/>
        <v>44997</v>
      </c>
    </row>
    <row r="8797" spans="1:15" x14ac:dyDescent="0.35">
      <c r="A8797" t="s">
        <v>8818</v>
      </c>
      <c r="B8797" s="4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I8797" s="4" t="str">
        <f t="shared" si="961"/>
        <v>Smoothie</v>
      </c>
      <c r="J8797" s="6">
        <f t="shared" si="962"/>
        <v>3</v>
      </c>
      <c r="K8797" s="6">
        <f t="shared" si="963"/>
        <v>4</v>
      </c>
      <c r="L8797" s="6">
        <f t="shared" si="960"/>
        <v>12</v>
      </c>
      <c r="M8797" t="str">
        <f t="shared" si="964"/>
        <v>Default mode</v>
      </c>
      <c r="N8797" t="str">
        <f t="shared" si="965"/>
        <v>In-store</v>
      </c>
      <c r="O8797" s="8">
        <f t="shared" si="966"/>
        <v>44955</v>
      </c>
    </row>
    <row r="8798" spans="1:15" x14ac:dyDescent="0.35">
      <c r="A8798" t="s">
        <v>8819</v>
      </c>
      <c r="B8798" s="4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I8798" s="4" t="str">
        <f t="shared" si="961"/>
        <v>Salad</v>
      </c>
      <c r="J8798" s="6">
        <f t="shared" si="962"/>
        <v>1</v>
      </c>
      <c r="K8798" s="6">
        <f t="shared" si="963"/>
        <v>5</v>
      </c>
      <c r="L8798" s="6">
        <f t="shared" si="960"/>
        <v>5</v>
      </c>
      <c r="M8798" t="str">
        <f t="shared" si="964"/>
        <v>Cash</v>
      </c>
      <c r="N8798" t="str">
        <f t="shared" si="965"/>
        <v>In-store</v>
      </c>
      <c r="O8798" s="8">
        <f t="shared" si="966"/>
        <v>45236</v>
      </c>
    </row>
    <row r="8799" spans="1:15" x14ac:dyDescent="0.35">
      <c r="A8799" t="s">
        <v>8820</v>
      </c>
      <c r="B8799" s="4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I8799" s="4" t="str">
        <f t="shared" si="961"/>
        <v>Smoothie</v>
      </c>
      <c r="J8799" s="6">
        <f t="shared" si="962"/>
        <v>2</v>
      </c>
      <c r="K8799" s="6">
        <f t="shared" si="963"/>
        <v>4</v>
      </c>
      <c r="L8799" s="6">
        <f t="shared" si="960"/>
        <v>8</v>
      </c>
      <c r="M8799" t="str">
        <f t="shared" si="964"/>
        <v>Default mode</v>
      </c>
      <c r="N8799" t="str">
        <f t="shared" si="965"/>
        <v>Takeaway</v>
      </c>
      <c r="O8799" s="8">
        <f t="shared" si="966"/>
        <v>45060</v>
      </c>
    </row>
    <row r="8800" spans="1:15" x14ac:dyDescent="0.35">
      <c r="A8800" t="s">
        <v>8821</v>
      </c>
      <c r="B8800" s="4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I8800" s="4" t="str">
        <f t="shared" si="961"/>
        <v>Smoothie</v>
      </c>
      <c r="J8800" s="6">
        <f t="shared" si="962"/>
        <v>1</v>
      </c>
      <c r="K8800" s="6">
        <f t="shared" si="963"/>
        <v>4</v>
      </c>
      <c r="L8800" s="6">
        <f t="shared" si="960"/>
        <v>4</v>
      </c>
      <c r="M8800" t="str">
        <f t="shared" si="964"/>
        <v>Cash</v>
      </c>
      <c r="N8800" t="str">
        <f t="shared" si="965"/>
        <v>Takeaway</v>
      </c>
      <c r="O8800" s="8">
        <f t="shared" si="966"/>
        <v>45240</v>
      </c>
    </row>
    <row r="8801" spans="1:15" x14ac:dyDescent="0.35">
      <c r="A8801" t="s">
        <v>8822</v>
      </c>
      <c r="B8801" s="4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  <c r="I8801" s="4" t="str">
        <f t="shared" si="961"/>
        <v>Cookie</v>
      </c>
      <c r="J8801" s="6">
        <f t="shared" si="962"/>
        <v>3.1187772925764192</v>
      </c>
      <c r="K8801" s="6">
        <f t="shared" si="963"/>
        <v>1</v>
      </c>
      <c r="L8801" s="6">
        <f t="shared" si="960"/>
        <v>4</v>
      </c>
      <c r="M8801" t="str">
        <f t="shared" si="964"/>
        <v>Default mode</v>
      </c>
      <c r="N8801" t="str">
        <f t="shared" si="965"/>
        <v>Takeaway</v>
      </c>
      <c r="O8801" s="8">
        <f t="shared" si="966"/>
        <v>45125</v>
      </c>
    </row>
    <row r="8802" spans="1:15" x14ac:dyDescent="0.35">
      <c r="A8802" t="s">
        <v>8823</v>
      </c>
      <c r="B8802" s="4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  <c r="I8802" s="4" t="str">
        <f t="shared" si="961"/>
        <v>Juice</v>
      </c>
      <c r="J8802" s="6">
        <f t="shared" si="962"/>
        <v>4</v>
      </c>
      <c r="K8802" s="6">
        <f t="shared" si="963"/>
        <v>3</v>
      </c>
      <c r="L8802" s="6">
        <f t="shared" si="960"/>
        <v>12</v>
      </c>
      <c r="M8802" t="str">
        <f t="shared" si="964"/>
        <v>Digital Wallet</v>
      </c>
      <c r="N8802" t="str">
        <f t="shared" si="965"/>
        <v>In-store</v>
      </c>
      <c r="O8802" s="8">
        <f t="shared" si="966"/>
        <v>45219</v>
      </c>
    </row>
    <row r="8803" spans="1:15" x14ac:dyDescent="0.35">
      <c r="A8803" t="s">
        <v>8824</v>
      </c>
      <c r="B8803" s="4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I8803" s="4" t="str">
        <f t="shared" si="961"/>
        <v>Smoothie</v>
      </c>
      <c r="J8803" s="6">
        <f t="shared" si="962"/>
        <v>1</v>
      </c>
      <c r="K8803" s="6">
        <f t="shared" si="963"/>
        <v>4</v>
      </c>
      <c r="L8803" s="6">
        <f t="shared" si="960"/>
        <v>4</v>
      </c>
      <c r="M8803" t="str">
        <f t="shared" si="964"/>
        <v>Cash</v>
      </c>
      <c r="N8803" t="str">
        <f t="shared" si="965"/>
        <v>In-store</v>
      </c>
      <c r="O8803" s="8">
        <f t="shared" si="966"/>
        <v>45104</v>
      </c>
    </row>
    <row r="8804" spans="1:15" x14ac:dyDescent="0.35">
      <c r="A8804" t="s">
        <v>8825</v>
      </c>
      <c r="B8804" s="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  <c r="I8804" s="4" t="str">
        <f t="shared" si="961"/>
        <v>Cake</v>
      </c>
      <c r="J8804" s="6">
        <f t="shared" si="962"/>
        <v>4</v>
      </c>
      <c r="K8804" s="6">
        <f t="shared" si="963"/>
        <v>3</v>
      </c>
      <c r="L8804" s="6">
        <f t="shared" si="960"/>
        <v>12</v>
      </c>
      <c r="M8804" t="str">
        <f t="shared" si="964"/>
        <v>Default mode</v>
      </c>
      <c r="N8804" t="str">
        <f t="shared" si="965"/>
        <v>Cafe</v>
      </c>
      <c r="O8804" s="8">
        <f t="shared" si="966"/>
        <v>45027</v>
      </c>
    </row>
    <row r="8805" spans="1:15" x14ac:dyDescent="0.35">
      <c r="A8805" t="s">
        <v>8826</v>
      </c>
      <c r="B8805" s="4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I8805" s="4" t="str">
        <f t="shared" si="961"/>
        <v>Salad</v>
      </c>
      <c r="J8805" s="6">
        <f t="shared" si="962"/>
        <v>2</v>
      </c>
      <c r="K8805" s="6">
        <f t="shared" si="963"/>
        <v>5</v>
      </c>
      <c r="L8805" s="6">
        <f t="shared" si="960"/>
        <v>10</v>
      </c>
      <c r="M8805" t="str">
        <f t="shared" si="964"/>
        <v>Credit Card</v>
      </c>
      <c r="N8805" t="str">
        <f t="shared" si="965"/>
        <v>Takeaway</v>
      </c>
      <c r="O8805" s="8">
        <f t="shared" si="966"/>
        <v>44985</v>
      </c>
    </row>
    <row r="8806" spans="1:15" x14ac:dyDescent="0.35">
      <c r="A8806" t="s">
        <v>8827</v>
      </c>
      <c r="B8806" s="4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  <c r="I8806" s="4" t="str">
        <f t="shared" si="961"/>
        <v>Smoothie</v>
      </c>
      <c r="J8806" s="6">
        <f t="shared" si="962"/>
        <v>2</v>
      </c>
      <c r="K8806" s="6">
        <f t="shared" si="963"/>
        <v>4</v>
      </c>
      <c r="L8806" s="6">
        <f t="shared" si="960"/>
        <v>8</v>
      </c>
      <c r="M8806" t="str">
        <f t="shared" si="964"/>
        <v>Digital Wallet</v>
      </c>
      <c r="N8806" t="str">
        <f t="shared" si="965"/>
        <v>UNKNOWN</v>
      </c>
      <c r="O8806" s="8">
        <f t="shared" si="966"/>
        <v>45041</v>
      </c>
    </row>
    <row r="8807" spans="1:15" x14ac:dyDescent="0.35">
      <c r="A8807" t="s">
        <v>8828</v>
      </c>
      <c r="B8807" s="4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I8807" s="4" t="str">
        <f t="shared" si="961"/>
        <v>Cake</v>
      </c>
      <c r="J8807" s="6">
        <f t="shared" si="962"/>
        <v>5</v>
      </c>
      <c r="K8807" s="6">
        <f t="shared" si="963"/>
        <v>3</v>
      </c>
      <c r="L8807" s="6">
        <f t="shared" si="960"/>
        <v>15</v>
      </c>
      <c r="M8807" t="str">
        <f t="shared" si="964"/>
        <v>Cash</v>
      </c>
      <c r="N8807" t="str">
        <f t="shared" si="965"/>
        <v>In-store</v>
      </c>
      <c r="O8807" s="8">
        <f t="shared" si="966"/>
        <v>44960</v>
      </c>
    </row>
    <row r="8808" spans="1:15" x14ac:dyDescent="0.35">
      <c r="A8808" t="s">
        <v>8829</v>
      </c>
      <c r="B8808" s="4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I8808" s="4" t="str">
        <f t="shared" si="961"/>
        <v>Sandwich</v>
      </c>
      <c r="J8808" s="6">
        <f t="shared" si="962"/>
        <v>4</v>
      </c>
      <c r="K8808" s="6">
        <f t="shared" si="963"/>
        <v>4</v>
      </c>
      <c r="L8808" s="6">
        <f t="shared" si="960"/>
        <v>16</v>
      </c>
      <c r="M8808" t="str">
        <f t="shared" si="964"/>
        <v>Default mode</v>
      </c>
      <c r="N8808" t="str">
        <f t="shared" si="965"/>
        <v>Takeaway</v>
      </c>
      <c r="O8808" s="8">
        <f t="shared" si="966"/>
        <v>45164</v>
      </c>
    </row>
    <row r="8809" spans="1:15" x14ac:dyDescent="0.35">
      <c r="A8809" t="s">
        <v>8830</v>
      </c>
      <c r="B8809" s="4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I8809" s="4" t="str">
        <f t="shared" si="961"/>
        <v>Coffee</v>
      </c>
      <c r="J8809" s="6">
        <f t="shared" si="962"/>
        <v>1</v>
      </c>
      <c r="K8809" s="6">
        <f t="shared" si="963"/>
        <v>2</v>
      </c>
      <c r="L8809" s="6">
        <f t="shared" si="960"/>
        <v>2</v>
      </c>
      <c r="M8809" t="str">
        <f t="shared" si="964"/>
        <v>Credit Card</v>
      </c>
      <c r="N8809" t="str">
        <f t="shared" si="965"/>
        <v>Takeaway</v>
      </c>
      <c r="O8809" s="8">
        <f t="shared" si="966"/>
        <v>44995</v>
      </c>
    </row>
    <row r="8810" spans="1:15" x14ac:dyDescent="0.35">
      <c r="A8810" t="s">
        <v>8831</v>
      </c>
      <c r="B8810" s="4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I8810" s="4" t="str">
        <f t="shared" si="961"/>
        <v>Salad</v>
      </c>
      <c r="J8810" s="6">
        <f t="shared" si="962"/>
        <v>5</v>
      </c>
      <c r="K8810" s="6">
        <f t="shared" si="963"/>
        <v>5</v>
      </c>
      <c r="L8810" s="6">
        <f t="shared" si="960"/>
        <v>25</v>
      </c>
      <c r="M8810" t="str">
        <f t="shared" si="964"/>
        <v>Default mode</v>
      </c>
      <c r="N8810" t="str">
        <f t="shared" si="965"/>
        <v>In-store</v>
      </c>
      <c r="O8810" s="8">
        <f t="shared" si="966"/>
        <v>45270</v>
      </c>
    </row>
    <row r="8811" spans="1:15" x14ac:dyDescent="0.35">
      <c r="A8811" t="s">
        <v>8832</v>
      </c>
      <c r="B8811" s="4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I8811" s="4" t="str">
        <f t="shared" si="961"/>
        <v>Coffee</v>
      </c>
      <c r="J8811" s="6">
        <f t="shared" si="962"/>
        <v>2</v>
      </c>
      <c r="K8811" s="6">
        <f t="shared" si="963"/>
        <v>2</v>
      </c>
      <c r="L8811" s="6">
        <f t="shared" si="960"/>
        <v>4</v>
      </c>
      <c r="M8811" t="str">
        <f t="shared" si="964"/>
        <v>Cash</v>
      </c>
      <c r="N8811" t="str">
        <f t="shared" si="965"/>
        <v>Takeaway</v>
      </c>
      <c r="O8811" s="8">
        <f t="shared" si="966"/>
        <v>44974</v>
      </c>
    </row>
    <row r="8812" spans="1:15" x14ac:dyDescent="0.35">
      <c r="A8812" t="s">
        <v>8833</v>
      </c>
      <c r="B8812" s="4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I8812" s="4" t="str">
        <f t="shared" si="961"/>
        <v>Cookie</v>
      </c>
      <c r="J8812" s="6">
        <f t="shared" si="962"/>
        <v>1</v>
      </c>
      <c r="K8812" s="6">
        <f t="shared" si="963"/>
        <v>1</v>
      </c>
      <c r="L8812" s="6">
        <f t="shared" si="960"/>
        <v>1</v>
      </c>
      <c r="M8812" t="str">
        <f t="shared" si="964"/>
        <v>Default mode</v>
      </c>
      <c r="N8812" t="str">
        <f t="shared" si="965"/>
        <v>Takeaway</v>
      </c>
      <c r="O8812" s="8">
        <f t="shared" si="966"/>
        <v>45256</v>
      </c>
    </row>
    <row r="8813" spans="1:15" x14ac:dyDescent="0.35">
      <c r="A8813" t="s">
        <v>8834</v>
      </c>
      <c r="B8813" s="4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I8813" s="4" t="str">
        <f t="shared" si="961"/>
        <v>Juice</v>
      </c>
      <c r="J8813" s="6">
        <f t="shared" si="962"/>
        <v>3</v>
      </c>
      <c r="K8813" s="6">
        <f t="shared" si="963"/>
        <v>3</v>
      </c>
      <c r="L8813" s="6">
        <f t="shared" si="960"/>
        <v>9</v>
      </c>
      <c r="M8813" t="str">
        <f t="shared" si="964"/>
        <v>Credit Card</v>
      </c>
      <c r="N8813" t="str">
        <f t="shared" si="965"/>
        <v>Takeaway</v>
      </c>
      <c r="O8813" s="8">
        <f t="shared" si="966"/>
        <v>45254</v>
      </c>
    </row>
    <row r="8814" spans="1:15" x14ac:dyDescent="0.35">
      <c r="A8814" t="s">
        <v>8835</v>
      </c>
      <c r="B8814" s="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  <c r="I8814" s="4" t="str">
        <f t="shared" si="961"/>
        <v>Juice</v>
      </c>
      <c r="J8814" s="6">
        <f t="shared" si="962"/>
        <v>4</v>
      </c>
      <c r="K8814" s="6">
        <f t="shared" si="963"/>
        <v>3</v>
      </c>
      <c r="L8814" s="6">
        <f t="shared" si="960"/>
        <v>12</v>
      </c>
      <c r="M8814" t="str">
        <f t="shared" si="964"/>
        <v>Cash</v>
      </c>
      <c r="N8814" t="str">
        <f t="shared" si="965"/>
        <v>UNKNOWN</v>
      </c>
      <c r="O8814" s="8">
        <f t="shared" si="966"/>
        <v>45002</v>
      </c>
    </row>
    <row r="8815" spans="1:15" x14ac:dyDescent="0.35">
      <c r="A8815" t="s">
        <v>8836</v>
      </c>
      <c r="B8815" s="4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  <c r="I8815" s="4" t="str">
        <f t="shared" si="961"/>
        <v>Sandwich</v>
      </c>
      <c r="J8815" s="6">
        <f t="shared" si="962"/>
        <v>3</v>
      </c>
      <c r="K8815" s="6">
        <f t="shared" si="963"/>
        <v>3</v>
      </c>
      <c r="L8815" s="6">
        <f t="shared" si="960"/>
        <v>12</v>
      </c>
      <c r="M8815" t="str">
        <f t="shared" si="964"/>
        <v>Credit Card</v>
      </c>
      <c r="N8815" t="str">
        <f t="shared" si="965"/>
        <v>UNKNOWN</v>
      </c>
      <c r="O8815" s="8">
        <f t="shared" si="966"/>
        <v>45126</v>
      </c>
    </row>
    <row r="8816" spans="1:15" x14ac:dyDescent="0.35">
      <c r="A8816" t="s">
        <v>8837</v>
      </c>
      <c r="B8816" s="4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I8816" s="4" t="str">
        <f t="shared" si="961"/>
        <v>Salad</v>
      </c>
      <c r="J8816" s="6">
        <f t="shared" si="962"/>
        <v>5</v>
      </c>
      <c r="K8816" s="6">
        <f t="shared" si="963"/>
        <v>5</v>
      </c>
      <c r="L8816" s="6">
        <f t="shared" si="960"/>
        <v>25</v>
      </c>
      <c r="M8816" t="str">
        <f t="shared" si="964"/>
        <v>Default mode</v>
      </c>
      <c r="N8816" t="str">
        <f t="shared" si="965"/>
        <v>In-store</v>
      </c>
      <c r="O8816" s="8">
        <f t="shared" si="966"/>
        <v>45058</v>
      </c>
    </row>
    <row r="8817" spans="1:15" x14ac:dyDescent="0.35">
      <c r="A8817" t="s">
        <v>8838</v>
      </c>
      <c r="B8817" s="4" t="s">
        <v>20</v>
      </c>
      <c r="C8817">
        <v>4</v>
      </c>
      <c r="D8817">
        <v>5</v>
      </c>
      <c r="E8817">
        <v>20</v>
      </c>
      <c r="H8817" s="1">
        <v>45127</v>
      </c>
      <c r="I8817" s="4" t="str">
        <f t="shared" si="961"/>
        <v>Salad</v>
      </c>
      <c r="J8817" s="6">
        <f t="shared" si="962"/>
        <v>4</v>
      </c>
      <c r="K8817" s="6">
        <f t="shared" si="963"/>
        <v>5</v>
      </c>
      <c r="L8817" s="6">
        <f t="shared" si="960"/>
        <v>20</v>
      </c>
      <c r="M8817" t="str">
        <f t="shared" si="964"/>
        <v>Default mode</v>
      </c>
      <c r="N8817" t="str">
        <f t="shared" si="965"/>
        <v>UNKNOWN</v>
      </c>
      <c r="O8817" s="8">
        <f t="shared" si="966"/>
        <v>45127</v>
      </c>
    </row>
    <row r="8818" spans="1:15" x14ac:dyDescent="0.35">
      <c r="A8818" t="s">
        <v>8839</v>
      </c>
      <c r="B8818" s="4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I8818" s="4" t="str">
        <f t="shared" si="961"/>
        <v>Cookie</v>
      </c>
      <c r="J8818" s="6">
        <f t="shared" si="962"/>
        <v>2</v>
      </c>
      <c r="K8818" s="6">
        <f t="shared" si="963"/>
        <v>1</v>
      </c>
      <c r="L8818" s="6">
        <f t="shared" si="960"/>
        <v>2</v>
      </c>
      <c r="M8818" t="str">
        <f t="shared" si="964"/>
        <v>Default mode</v>
      </c>
      <c r="N8818" t="str">
        <f t="shared" si="965"/>
        <v>In-store</v>
      </c>
      <c r="O8818" s="8">
        <f t="shared" si="966"/>
        <v>45254</v>
      </c>
    </row>
    <row r="8819" spans="1:15" x14ac:dyDescent="0.35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  <c r="I8819" s="4" t="str">
        <f t="shared" si="961"/>
        <v>UNKNOWN</v>
      </c>
      <c r="J8819" s="6">
        <f t="shared" si="962"/>
        <v>4</v>
      </c>
      <c r="K8819" s="6">
        <f t="shared" si="963"/>
        <v>3</v>
      </c>
      <c r="L8819" s="6">
        <f t="shared" si="960"/>
        <v>16</v>
      </c>
      <c r="M8819" t="str">
        <f t="shared" si="964"/>
        <v>Default mode</v>
      </c>
      <c r="N8819" t="str">
        <f t="shared" si="965"/>
        <v>Takeaway</v>
      </c>
      <c r="O8819" s="8">
        <f t="shared" si="966"/>
        <v>44995</v>
      </c>
    </row>
    <row r="8820" spans="1:15" x14ac:dyDescent="0.35">
      <c r="A8820" t="s">
        <v>8841</v>
      </c>
      <c r="B8820" s="4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I8820" s="4" t="str">
        <f t="shared" si="961"/>
        <v>Sandwich</v>
      </c>
      <c r="J8820" s="6">
        <f t="shared" si="962"/>
        <v>1</v>
      </c>
      <c r="K8820" s="6">
        <f t="shared" si="963"/>
        <v>4</v>
      </c>
      <c r="L8820" s="6">
        <f t="shared" si="960"/>
        <v>4</v>
      </c>
      <c r="M8820" t="str">
        <f t="shared" si="964"/>
        <v>Default mode</v>
      </c>
      <c r="N8820" t="str">
        <f t="shared" si="965"/>
        <v>In-store</v>
      </c>
      <c r="O8820" s="8">
        <f t="shared" si="966"/>
        <v>45112</v>
      </c>
    </row>
    <row r="8821" spans="1:15" x14ac:dyDescent="0.35">
      <c r="A8821" t="s">
        <v>8842</v>
      </c>
      <c r="B8821" s="4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I8821" s="4" t="str">
        <f t="shared" si="961"/>
        <v>Cookie</v>
      </c>
      <c r="J8821" s="6">
        <f t="shared" si="962"/>
        <v>2</v>
      </c>
      <c r="K8821" s="6">
        <f t="shared" si="963"/>
        <v>1</v>
      </c>
      <c r="L8821" s="6">
        <f t="shared" si="960"/>
        <v>2</v>
      </c>
      <c r="M8821" t="str">
        <f t="shared" si="964"/>
        <v>Default mode</v>
      </c>
      <c r="N8821" t="str">
        <f t="shared" si="965"/>
        <v>Takeaway</v>
      </c>
      <c r="O8821" s="8">
        <f t="shared" si="966"/>
        <v>44999</v>
      </c>
    </row>
    <row r="8822" spans="1:15" x14ac:dyDescent="0.35">
      <c r="A8822" t="s">
        <v>8843</v>
      </c>
      <c r="B8822" s="4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I8822" s="4" t="str">
        <f t="shared" si="961"/>
        <v>Juice</v>
      </c>
      <c r="J8822" s="6">
        <f t="shared" si="962"/>
        <v>5</v>
      </c>
      <c r="K8822" s="6">
        <f t="shared" si="963"/>
        <v>5</v>
      </c>
      <c r="L8822" s="6">
        <f t="shared" si="960"/>
        <v>25</v>
      </c>
      <c r="M8822" t="str">
        <f t="shared" si="964"/>
        <v>Credit Card</v>
      </c>
      <c r="N8822" t="str">
        <f t="shared" si="965"/>
        <v>Takeaway</v>
      </c>
      <c r="O8822" s="8">
        <f t="shared" si="966"/>
        <v>45164</v>
      </c>
    </row>
    <row r="8823" spans="1:15" x14ac:dyDescent="0.35">
      <c r="A8823" t="s">
        <v>8844</v>
      </c>
      <c r="B8823" s="4" t="s">
        <v>9</v>
      </c>
      <c r="C8823">
        <v>1</v>
      </c>
      <c r="D8823">
        <v>2</v>
      </c>
      <c r="E8823">
        <v>2</v>
      </c>
      <c r="H8823" s="1">
        <v>45032</v>
      </c>
      <c r="I8823" s="4" t="str">
        <f t="shared" si="961"/>
        <v>Coffee</v>
      </c>
      <c r="J8823" s="6">
        <f t="shared" si="962"/>
        <v>1</v>
      </c>
      <c r="K8823" s="6">
        <f t="shared" si="963"/>
        <v>2</v>
      </c>
      <c r="L8823" s="6">
        <f t="shared" si="960"/>
        <v>2</v>
      </c>
      <c r="M8823" t="str">
        <f t="shared" si="964"/>
        <v>Default mode</v>
      </c>
      <c r="N8823" t="str">
        <f t="shared" si="965"/>
        <v>UNKNOWN</v>
      </c>
      <c r="O8823" s="8">
        <f t="shared" si="966"/>
        <v>45032</v>
      </c>
    </row>
    <row r="8824" spans="1:15" x14ac:dyDescent="0.35">
      <c r="A8824" t="s">
        <v>8845</v>
      </c>
      <c r="B8824" s="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  <c r="I8824" s="4" t="str">
        <f t="shared" si="961"/>
        <v>Cookie</v>
      </c>
      <c r="J8824" s="6">
        <f t="shared" si="962"/>
        <v>2</v>
      </c>
      <c r="K8824" s="6">
        <f t="shared" si="963"/>
        <v>1</v>
      </c>
      <c r="L8824" s="6">
        <f t="shared" si="960"/>
        <v>2</v>
      </c>
      <c r="M8824" t="str">
        <f t="shared" si="964"/>
        <v>Digital Wallet</v>
      </c>
      <c r="N8824" t="str">
        <f t="shared" si="965"/>
        <v>In-store</v>
      </c>
      <c r="O8824" s="8">
        <f t="shared" si="966"/>
        <v>45163</v>
      </c>
    </row>
    <row r="8825" spans="1:15" x14ac:dyDescent="0.35">
      <c r="A8825" t="s">
        <v>8846</v>
      </c>
      <c r="B8825" s="4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I8825" s="4" t="str">
        <f t="shared" si="961"/>
        <v>Tea</v>
      </c>
      <c r="J8825" s="6">
        <f t="shared" si="962"/>
        <v>1</v>
      </c>
      <c r="K8825" s="6">
        <f t="shared" si="963"/>
        <v>1.5</v>
      </c>
      <c r="L8825" s="6">
        <f t="shared" si="960"/>
        <v>1.5</v>
      </c>
      <c r="M8825" t="str">
        <f t="shared" si="964"/>
        <v>Default mode</v>
      </c>
      <c r="N8825" t="str">
        <f t="shared" si="965"/>
        <v>In-store</v>
      </c>
      <c r="O8825" s="8">
        <f t="shared" si="966"/>
        <v>44928</v>
      </c>
    </row>
    <row r="8826" spans="1:15" x14ac:dyDescent="0.35">
      <c r="A8826" t="s">
        <v>8847</v>
      </c>
      <c r="B8826" s="4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I8826" s="4" t="str">
        <f t="shared" si="961"/>
        <v>Tea</v>
      </c>
      <c r="J8826" s="6">
        <f t="shared" si="962"/>
        <v>1</v>
      </c>
      <c r="K8826" s="6">
        <f t="shared" si="963"/>
        <v>1.5</v>
      </c>
      <c r="L8826" s="6">
        <f t="shared" si="960"/>
        <v>1.5</v>
      </c>
      <c r="M8826" t="str">
        <f t="shared" si="964"/>
        <v>Credit Card</v>
      </c>
      <c r="N8826" t="str">
        <f t="shared" si="965"/>
        <v>Takeaway</v>
      </c>
      <c r="O8826" s="8">
        <f t="shared" si="966"/>
        <v>44978</v>
      </c>
    </row>
    <row r="8827" spans="1:15" x14ac:dyDescent="0.35">
      <c r="A8827" t="s">
        <v>8848</v>
      </c>
      <c r="B8827" s="4" t="s">
        <v>28</v>
      </c>
      <c r="C8827">
        <v>5</v>
      </c>
      <c r="D8827">
        <v>4</v>
      </c>
      <c r="E8827">
        <v>20</v>
      </c>
      <c r="H8827" s="1">
        <v>44947</v>
      </c>
      <c r="I8827" s="4" t="str">
        <f t="shared" si="961"/>
        <v>Sandwich</v>
      </c>
      <c r="J8827" s="6">
        <f t="shared" si="962"/>
        <v>5</v>
      </c>
      <c r="K8827" s="6">
        <f t="shared" si="963"/>
        <v>4</v>
      </c>
      <c r="L8827" s="6">
        <f t="shared" si="960"/>
        <v>20</v>
      </c>
      <c r="M8827" t="str">
        <f t="shared" si="964"/>
        <v>Default mode</v>
      </c>
      <c r="N8827" t="str">
        <f t="shared" si="965"/>
        <v>UNKNOWN</v>
      </c>
      <c r="O8827" s="8">
        <f t="shared" si="966"/>
        <v>44947</v>
      </c>
    </row>
    <row r="8828" spans="1:15" x14ac:dyDescent="0.35">
      <c r="A8828" t="s">
        <v>8849</v>
      </c>
      <c r="B8828" s="4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I8828" s="4" t="str">
        <f t="shared" si="961"/>
        <v>Coffee</v>
      </c>
      <c r="J8828" s="6">
        <f t="shared" si="962"/>
        <v>4</v>
      </c>
      <c r="K8828" s="6">
        <f t="shared" si="963"/>
        <v>2</v>
      </c>
      <c r="L8828" s="6">
        <f t="shared" si="960"/>
        <v>8</v>
      </c>
      <c r="M8828" t="str">
        <f t="shared" si="964"/>
        <v>Credit Card</v>
      </c>
      <c r="N8828" t="str">
        <f t="shared" si="965"/>
        <v>In-store</v>
      </c>
      <c r="O8828" s="8">
        <f t="shared" si="966"/>
        <v>45001</v>
      </c>
    </row>
    <row r="8829" spans="1:15" x14ac:dyDescent="0.35">
      <c r="A8829" t="s">
        <v>8850</v>
      </c>
      <c r="B8829" s="4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I8829" s="4" t="str">
        <f t="shared" si="961"/>
        <v>UNKNOWN</v>
      </c>
      <c r="J8829" s="6">
        <f t="shared" si="962"/>
        <v>5</v>
      </c>
      <c r="K8829" s="6">
        <f t="shared" si="963"/>
        <v>1.5</v>
      </c>
      <c r="L8829" s="6">
        <f t="shared" si="960"/>
        <v>7.5</v>
      </c>
      <c r="M8829" t="str">
        <f t="shared" si="964"/>
        <v>Default mode</v>
      </c>
      <c r="N8829" t="str">
        <f t="shared" si="965"/>
        <v>In-store</v>
      </c>
      <c r="O8829" s="8">
        <f t="shared" si="966"/>
        <v>45147</v>
      </c>
    </row>
    <row r="8830" spans="1:15" x14ac:dyDescent="0.35">
      <c r="A8830" t="s">
        <v>8851</v>
      </c>
      <c r="B8830" s="4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  <c r="I8830" s="4" t="str">
        <f t="shared" si="961"/>
        <v>UNKNOWN</v>
      </c>
      <c r="J8830" s="6">
        <f t="shared" si="962"/>
        <v>3</v>
      </c>
      <c r="K8830" s="6">
        <f t="shared" si="963"/>
        <v>1</v>
      </c>
      <c r="L8830" s="6">
        <f t="shared" si="960"/>
        <v>4</v>
      </c>
      <c r="M8830" t="str">
        <f t="shared" si="964"/>
        <v>Digital Wallet</v>
      </c>
      <c r="N8830" t="str">
        <f t="shared" si="965"/>
        <v>UNKNOWN</v>
      </c>
      <c r="O8830" s="8">
        <f t="shared" si="966"/>
        <v>45188</v>
      </c>
    </row>
    <row r="8831" spans="1:15" x14ac:dyDescent="0.35">
      <c r="A8831" t="s">
        <v>8852</v>
      </c>
      <c r="B8831" s="4" t="s">
        <v>28</v>
      </c>
      <c r="C8831">
        <v>5</v>
      </c>
      <c r="D8831">
        <v>4</v>
      </c>
      <c r="E8831">
        <v>20</v>
      </c>
      <c r="H8831" s="1">
        <v>45093</v>
      </c>
      <c r="I8831" s="4" t="str">
        <f t="shared" si="961"/>
        <v>Sandwich</v>
      </c>
      <c r="J8831" s="6">
        <f t="shared" si="962"/>
        <v>5</v>
      </c>
      <c r="K8831" s="6">
        <f t="shared" si="963"/>
        <v>4</v>
      </c>
      <c r="L8831" s="6">
        <f t="shared" si="960"/>
        <v>20</v>
      </c>
      <c r="M8831" t="str">
        <f t="shared" si="964"/>
        <v>Default mode</v>
      </c>
      <c r="N8831" t="str">
        <f t="shared" si="965"/>
        <v>UNKNOWN</v>
      </c>
      <c r="O8831" s="8">
        <f t="shared" si="966"/>
        <v>45093</v>
      </c>
    </row>
    <row r="8832" spans="1:15" x14ac:dyDescent="0.35">
      <c r="A8832" t="s">
        <v>8853</v>
      </c>
      <c r="B8832" s="4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I8832" s="4" t="str">
        <f t="shared" si="961"/>
        <v>Cake</v>
      </c>
      <c r="J8832" s="6">
        <f t="shared" si="962"/>
        <v>2</v>
      </c>
      <c r="K8832" s="6">
        <f t="shared" si="963"/>
        <v>3</v>
      </c>
      <c r="L8832" s="6">
        <f t="shared" si="960"/>
        <v>6</v>
      </c>
      <c r="M8832" t="str">
        <f t="shared" si="964"/>
        <v>Credit Card</v>
      </c>
      <c r="N8832" t="str">
        <f t="shared" si="965"/>
        <v>In-store</v>
      </c>
      <c r="O8832" s="8">
        <f t="shared" si="966"/>
        <v>45255</v>
      </c>
    </row>
    <row r="8833" spans="1:15" x14ac:dyDescent="0.35">
      <c r="A8833" t="s">
        <v>8854</v>
      </c>
      <c r="B8833" s="4" t="s">
        <v>20</v>
      </c>
      <c r="C8833">
        <v>4</v>
      </c>
      <c r="D8833">
        <v>5</v>
      </c>
      <c r="E8833">
        <v>20</v>
      </c>
      <c r="H8833" s="1">
        <v>45053</v>
      </c>
      <c r="I8833" s="4" t="str">
        <f t="shared" si="961"/>
        <v>Salad</v>
      </c>
      <c r="J8833" s="6">
        <f t="shared" si="962"/>
        <v>4</v>
      </c>
      <c r="K8833" s="6">
        <f t="shared" si="963"/>
        <v>5</v>
      </c>
      <c r="L8833" s="6">
        <f t="shared" si="960"/>
        <v>20</v>
      </c>
      <c r="M8833" t="str">
        <f t="shared" si="964"/>
        <v>Default mode</v>
      </c>
      <c r="N8833" t="str">
        <f t="shared" si="965"/>
        <v>UNKNOWN</v>
      </c>
      <c r="O8833" s="8">
        <f t="shared" si="966"/>
        <v>45053</v>
      </c>
    </row>
    <row r="8834" spans="1:15" x14ac:dyDescent="0.35">
      <c r="A8834" t="s">
        <v>8855</v>
      </c>
      <c r="B8834" s="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I8834" s="4" t="str">
        <f t="shared" si="961"/>
        <v>Coffee</v>
      </c>
      <c r="J8834" s="6">
        <f t="shared" si="962"/>
        <v>2</v>
      </c>
      <c r="K8834" s="6">
        <f t="shared" si="963"/>
        <v>2</v>
      </c>
      <c r="L8834" s="6">
        <f t="shared" ref="L8834:L8897" si="967">IF(ISBLANK(E8834),PRODUCT(J8834,K8834),IF(E8834="ERROR",PRODUCT(J8834,K8834),IF(E8834="UNKNOWN",PRODUCT(J8834,K8834),E8834)))</f>
        <v>4</v>
      </c>
      <c r="M8834" t="str">
        <f t="shared" si="964"/>
        <v>Cash</v>
      </c>
      <c r="N8834" t="str">
        <f t="shared" si="965"/>
        <v>Takeaway</v>
      </c>
      <c r="O8834" s="8">
        <f t="shared" si="966"/>
        <v>45198</v>
      </c>
    </row>
    <row r="8835" spans="1:15" x14ac:dyDescent="0.35">
      <c r="A8835" t="s">
        <v>8856</v>
      </c>
      <c r="B8835" s="4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I8835" s="4" t="str">
        <f t="shared" ref="I8835:I8898" si="968">IF(ISBLANK(B8835),"UNKNOWN",IF(B8835="ERROR","Juice",B8835))</f>
        <v>Salad</v>
      </c>
      <c r="J8835" s="6">
        <f t="shared" ref="J8835:J8898" si="969">IF(ISBLANK(C8835),E8835/D8835,IF(C8835="ERROR",AVERAGE(C8835:C18834),IF(C8835="UNKNOWN",MEDIAN(C8835:C18834),C8835)))</f>
        <v>4</v>
      </c>
      <c r="K8835" s="6">
        <f t="shared" ref="K8835:K8898" si="970">IF(ISBLANK(D8835),0,IF(D8835="ERROR",AVERAGE(D8835:D18834),IF(D8835="UNKNOWN",MEDIAN(D8835:D18834),D8835)))</f>
        <v>5</v>
      </c>
      <c r="L8835" s="6">
        <f t="shared" si="967"/>
        <v>20</v>
      </c>
      <c r="M8835" t="str">
        <f t="shared" ref="M8835:M8898" si="971">IF(ISBLANK(F8835),"Default mode",IF(F8835="ERROR","Cash",F8835))</f>
        <v>Default mode</v>
      </c>
      <c r="N8835" t="str">
        <f t="shared" ref="N8835:N8898" si="972">IF(ISBLANK(G8835),"UNKNOWN",IF(G8835="ERROR","Cafe",G8835))</f>
        <v>Takeaway</v>
      </c>
      <c r="O8835" s="8">
        <f t="shared" ref="O8835:O8898" si="973">IF(ISBLANK(H8835),DATE(2023,1,1),IF(H8835="ERROR",DATE(2023,6,1),IF(H8835="UNKNOWN",DATE(2023,1,1),H8835)))</f>
        <v>45040</v>
      </c>
    </row>
    <row r="8836" spans="1:15" x14ac:dyDescent="0.35">
      <c r="A8836" t="s">
        <v>8857</v>
      </c>
      <c r="B8836" s="4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I8836" s="4" t="str">
        <f t="shared" si="968"/>
        <v>Coffee</v>
      </c>
      <c r="J8836" s="6">
        <f t="shared" si="969"/>
        <v>4</v>
      </c>
      <c r="K8836" s="6">
        <f t="shared" si="970"/>
        <v>2</v>
      </c>
      <c r="L8836" s="6">
        <f t="shared" si="967"/>
        <v>8</v>
      </c>
      <c r="M8836" t="str">
        <f t="shared" si="971"/>
        <v>Default mode</v>
      </c>
      <c r="N8836" t="str">
        <f t="shared" si="972"/>
        <v>In-store</v>
      </c>
      <c r="O8836" s="8">
        <f t="shared" si="973"/>
        <v>45119</v>
      </c>
    </row>
    <row r="8837" spans="1:15" x14ac:dyDescent="0.35">
      <c r="A8837" t="s">
        <v>8858</v>
      </c>
      <c r="B8837" s="4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  <c r="I8837" s="4" t="str">
        <f t="shared" si="968"/>
        <v>Tea</v>
      </c>
      <c r="J8837" s="6">
        <f t="shared" si="969"/>
        <v>3</v>
      </c>
      <c r="K8837" s="6">
        <f t="shared" si="970"/>
        <v>1.5</v>
      </c>
      <c r="L8837" s="6">
        <f t="shared" si="967"/>
        <v>4.5</v>
      </c>
      <c r="M8837" t="str">
        <f t="shared" si="971"/>
        <v>Credit Card</v>
      </c>
      <c r="N8837" t="str">
        <f t="shared" si="972"/>
        <v>UNKNOWN</v>
      </c>
      <c r="O8837" s="8">
        <f t="shared" si="973"/>
        <v>45133</v>
      </c>
    </row>
    <row r="8838" spans="1:15" x14ac:dyDescent="0.35">
      <c r="A8838" t="s">
        <v>8859</v>
      </c>
      <c r="B8838" s="4" t="s">
        <v>9</v>
      </c>
      <c r="C8838">
        <v>1</v>
      </c>
      <c r="D8838">
        <v>2</v>
      </c>
      <c r="F8838" t="s">
        <v>23</v>
      </c>
      <c r="H8838" s="1">
        <v>44986</v>
      </c>
      <c r="I8838" s="4" t="str">
        <f t="shared" si="968"/>
        <v>Coffee</v>
      </c>
      <c r="J8838" s="6">
        <f t="shared" si="969"/>
        <v>1</v>
      </c>
      <c r="K8838" s="6">
        <f t="shared" si="970"/>
        <v>2</v>
      </c>
      <c r="L8838" s="6">
        <f t="shared" si="967"/>
        <v>2</v>
      </c>
      <c r="M8838" t="str">
        <f t="shared" si="971"/>
        <v>Digital Wallet</v>
      </c>
      <c r="N8838" t="str">
        <f t="shared" si="972"/>
        <v>UNKNOWN</v>
      </c>
      <c r="O8838" s="8">
        <f t="shared" si="973"/>
        <v>44986</v>
      </c>
    </row>
    <row r="8839" spans="1:15" x14ac:dyDescent="0.35">
      <c r="A8839" t="s">
        <v>8860</v>
      </c>
      <c r="B8839" s="4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  <c r="I8839" s="4" t="str">
        <f t="shared" si="968"/>
        <v>Juice</v>
      </c>
      <c r="J8839" s="6">
        <f t="shared" si="969"/>
        <v>4</v>
      </c>
      <c r="K8839" s="6">
        <f t="shared" si="970"/>
        <v>3</v>
      </c>
      <c r="L8839" s="6">
        <f t="shared" si="967"/>
        <v>12</v>
      </c>
      <c r="M8839" t="str">
        <f t="shared" si="971"/>
        <v>Digital Wallet</v>
      </c>
      <c r="N8839" t="str">
        <f t="shared" si="972"/>
        <v>UNKNOWN</v>
      </c>
      <c r="O8839" s="8">
        <f t="shared" si="973"/>
        <v>45237</v>
      </c>
    </row>
    <row r="8840" spans="1:15" x14ac:dyDescent="0.35">
      <c r="A8840" t="s">
        <v>8861</v>
      </c>
      <c r="B8840" s="4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  <c r="I8840" s="4" t="str">
        <f t="shared" si="968"/>
        <v>Tea</v>
      </c>
      <c r="J8840" s="6">
        <f t="shared" si="969"/>
        <v>5</v>
      </c>
      <c r="K8840" s="6">
        <f t="shared" si="970"/>
        <v>3.1341795104261108</v>
      </c>
      <c r="L8840" s="6">
        <f t="shared" si="967"/>
        <v>7.5</v>
      </c>
      <c r="M8840" t="str">
        <f t="shared" si="971"/>
        <v>Digital Wallet</v>
      </c>
      <c r="N8840" t="str">
        <f t="shared" si="972"/>
        <v>In-store</v>
      </c>
      <c r="O8840" s="8">
        <f t="shared" si="973"/>
        <v>45011</v>
      </c>
    </row>
    <row r="8841" spans="1:15" x14ac:dyDescent="0.35">
      <c r="A8841" t="s">
        <v>8862</v>
      </c>
      <c r="B8841" s="4" t="s">
        <v>17</v>
      </c>
      <c r="C8841">
        <v>1</v>
      </c>
      <c r="D8841">
        <v>1</v>
      </c>
      <c r="E8841">
        <v>1</v>
      </c>
      <c r="H8841" s="1">
        <v>45254</v>
      </c>
      <c r="I8841" s="4" t="str">
        <f t="shared" si="968"/>
        <v>Cookie</v>
      </c>
      <c r="J8841" s="6">
        <f t="shared" si="969"/>
        <v>1</v>
      </c>
      <c r="K8841" s="6">
        <f t="shared" si="970"/>
        <v>1</v>
      </c>
      <c r="L8841" s="6">
        <f t="shared" si="967"/>
        <v>1</v>
      </c>
      <c r="M8841" t="str">
        <f t="shared" si="971"/>
        <v>Default mode</v>
      </c>
      <c r="N8841" t="str">
        <f t="shared" si="972"/>
        <v>UNKNOWN</v>
      </c>
      <c r="O8841" s="8">
        <f t="shared" si="973"/>
        <v>45254</v>
      </c>
    </row>
    <row r="8842" spans="1:15" x14ac:dyDescent="0.35">
      <c r="A8842" t="s">
        <v>8863</v>
      </c>
      <c r="B8842" s="4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  <c r="I8842" s="4" t="str">
        <f t="shared" si="968"/>
        <v>Salad</v>
      </c>
      <c r="J8842" s="6">
        <f t="shared" si="969"/>
        <v>3</v>
      </c>
      <c r="K8842" s="6">
        <f t="shared" si="970"/>
        <v>5</v>
      </c>
      <c r="L8842" s="6">
        <f t="shared" si="967"/>
        <v>15</v>
      </c>
      <c r="M8842" t="str">
        <f t="shared" si="971"/>
        <v>Digital Wallet</v>
      </c>
      <c r="N8842" t="str">
        <f t="shared" si="972"/>
        <v>In-store</v>
      </c>
      <c r="O8842" s="8">
        <f t="shared" si="973"/>
        <v>45264</v>
      </c>
    </row>
    <row r="8843" spans="1:15" x14ac:dyDescent="0.35">
      <c r="A8843" t="s">
        <v>8864</v>
      </c>
      <c r="B8843" s="4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  <c r="I8843" s="4" t="str">
        <f t="shared" si="968"/>
        <v>Cookie</v>
      </c>
      <c r="J8843" s="6">
        <f t="shared" si="969"/>
        <v>1</v>
      </c>
      <c r="K8843" s="6">
        <f t="shared" si="970"/>
        <v>1</v>
      </c>
      <c r="L8843" s="6">
        <f t="shared" si="967"/>
        <v>1</v>
      </c>
      <c r="M8843" t="str">
        <f t="shared" si="971"/>
        <v>Digital Wallet</v>
      </c>
      <c r="N8843" t="str">
        <f t="shared" si="972"/>
        <v>In-store</v>
      </c>
      <c r="O8843" s="8">
        <f t="shared" si="973"/>
        <v>45252</v>
      </c>
    </row>
    <row r="8844" spans="1:15" x14ac:dyDescent="0.35">
      <c r="A8844" t="s">
        <v>8865</v>
      </c>
      <c r="B8844" s="4" t="s">
        <v>65</v>
      </c>
      <c r="C8844">
        <v>2</v>
      </c>
      <c r="D8844">
        <v>1.5</v>
      </c>
      <c r="E8844">
        <v>3</v>
      </c>
      <c r="H8844" s="1">
        <v>45079</v>
      </c>
      <c r="I8844" s="4" t="str">
        <f t="shared" si="968"/>
        <v>Tea</v>
      </c>
      <c r="J8844" s="6">
        <f t="shared" si="969"/>
        <v>2</v>
      </c>
      <c r="K8844" s="6">
        <f t="shared" si="970"/>
        <v>1.5</v>
      </c>
      <c r="L8844" s="6">
        <f t="shared" si="967"/>
        <v>3</v>
      </c>
      <c r="M8844" t="str">
        <f t="shared" si="971"/>
        <v>Default mode</v>
      </c>
      <c r="N8844" t="str">
        <f t="shared" si="972"/>
        <v>UNKNOWN</v>
      </c>
      <c r="O8844" s="8">
        <f t="shared" si="973"/>
        <v>45079</v>
      </c>
    </row>
    <row r="8845" spans="1:15" x14ac:dyDescent="0.35">
      <c r="A8845" t="s">
        <v>8866</v>
      </c>
      <c r="B8845" s="4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I8845" s="4" t="str">
        <f t="shared" si="968"/>
        <v>Tea</v>
      </c>
      <c r="J8845" s="6">
        <f t="shared" si="969"/>
        <v>4</v>
      </c>
      <c r="K8845" s="6">
        <f t="shared" si="970"/>
        <v>1.5</v>
      </c>
      <c r="L8845" s="6">
        <f t="shared" si="967"/>
        <v>6</v>
      </c>
      <c r="M8845" t="str">
        <f t="shared" si="971"/>
        <v>Default mode</v>
      </c>
      <c r="N8845" t="str">
        <f t="shared" si="972"/>
        <v>Takeaway</v>
      </c>
      <c r="O8845" s="8">
        <f t="shared" si="973"/>
        <v>45003</v>
      </c>
    </row>
    <row r="8846" spans="1:15" x14ac:dyDescent="0.35">
      <c r="A8846" t="s">
        <v>8867</v>
      </c>
      <c r="B8846" s="4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  <c r="I8846" s="4" t="str">
        <f t="shared" si="968"/>
        <v>Salad</v>
      </c>
      <c r="J8846" s="6">
        <f t="shared" si="969"/>
        <v>1</v>
      </c>
      <c r="K8846" s="6">
        <f t="shared" si="970"/>
        <v>5</v>
      </c>
      <c r="L8846" s="6">
        <f t="shared" si="967"/>
        <v>5</v>
      </c>
      <c r="M8846" t="str">
        <f t="shared" si="971"/>
        <v>Digital Wallet</v>
      </c>
      <c r="N8846" t="str">
        <f t="shared" si="972"/>
        <v>In-store</v>
      </c>
      <c r="O8846" s="8">
        <f t="shared" si="973"/>
        <v>45235</v>
      </c>
    </row>
    <row r="8847" spans="1:15" x14ac:dyDescent="0.35">
      <c r="A8847" t="s">
        <v>8868</v>
      </c>
      <c r="B8847" s="4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I8847" s="4" t="str">
        <f t="shared" si="968"/>
        <v>Salad</v>
      </c>
      <c r="J8847" s="6">
        <f t="shared" si="969"/>
        <v>2</v>
      </c>
      <c r="K8847" s="6">
        <f t="shared" si="970"/>
        <v>5</v>
      </c>
      <c r="L8847" s="6">
        <f t="shared" si="967"/>
        <v>10</v>
      </c>
      <c r="M8847" t="str">
        <f t="shared" si="971"/>
        <v>Default mode</v>
      </c>
      <c r="N8847" t="str">
        <f t="shared" si="972"/>
        <v>Takeaway</v>
      </c>
      <c r="O8847" s="8">
        <f t="shared" si="973"/>
        <v>45195</v>
      </c>
    </row>
    <row r="8848" spans="1:15" x14ac:dyDescent="0.35">
      <c r="A8848" t="s">
        <v>8869</v>
      </c>
      <c r="B8848" s="4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  <c r="I8848" s="4" t="str">
        <f t="shared" si="968"/>
        <v>Coffee</v>
      </c>
      <c r="J8848" s="6">
        <f t="shared" si="969"/>
        <v>4</v>
      </c>
      <c r="K8848" s="6">
        <f t="shared" si="970"/>
        <v>2</v>
      </c>
      <c r="L8848" s="6">
        <f t="shared" si="967"/>
        <v>8</v>
      </c>
      <c r="M8848" t="str">
        <f t="shared" si="971"/>
        <v>Digital Wallet</v>
      </c>
      <c r="N8848" t="str">
        <f t="shared" si="972"/>
        <v>In-store</v>
      </c>
      <c r="O8848" s="8">
        <f t="shared" si="973"/>
        <v>45290</v>
      </c>
    </row>
    <row r="8849" spans="1:15" x14ac:dyDescent="0.35">
      <c r="A8849" t="s">
        <v>8870</v>
      </c>
      <c r="B8849" s="4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I8849" s="4" t="str">
        <f t="shared" si="968"/>
        <v>Coffee</v>
      </c>
      <c r="J8849" s="6">
        <f t="shared" si="969"/>
        <v>5</v>
      </c>
      <c r="K8849" s="6">
        <f t="shared" si="970"/>
        <v>2</v>
      </c>
      <c r="L8849" s="6">
        <f t="shared" si="967"/>
        <v>10</v>
      </c>
      <c r="M8849" t="str">
        <f t="shared" si="971"/>
        <v>Default mode</v>
      </c>
      <c r="N8849" t="str">
        <f t="shared" si="972"/>
        <v>Takeaway</v>
      </c>
      <c r="O8849" s="8">
        <f t="shared" si="973"/>
        <v>44964</v>
      </c>
    </row>
    <row r="8850" spans="1:15" x14ac:dyDescent="0.35">
      <c r="A8850" t="s">
        <v>8871</v>
      </c>
      <c r="B8850" s="4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  <c r="I8850" s="4" t="str">
        <f t="shared" si="968"/>
        <v>Smoothie</v>
      </c>
      <c r="J8850" s="6">
        <f t="shared" si="969"/>
        <v>4</v>
      </c>
      <c r="K8850" s="6">
        <f t="shared" si="970"/>
        <v>4</v>
      </c>
      <c r="L8850" s="6">
        <f t="shared" si="967"/>
        <v>16</v>
      </c>
      <c r="M8850" t="str">
        <f t="shared" si="971"/>
        <v>Credit Card</v>
      </c>
      <c r="N8850" t="str">
        <f t="shared" si="972"/>
        <v>Cafe</v>
      </c>
      <c r="O8850" s="8">
        <f t="shared" si="973"/>
        <v>45169</v>
      </c>
    </row>
    <row r="8851" spans="1:15" x14ac:dyDescent="0.35">
      <c r="A8851" t="s">
        <v>8872</v>
      </c>
      <c r="B8851" s="4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  <c r="I8851" s="4" t="str">
        <f t="shared" si="968"/>
        <v>Cookie</v>
      </c>
      <c r="J8851" s="6">
        <f t="shared" si="969"/>
        <v>1</v>
      </c>
      <c r="K8851" s="6">
        <f t="shared" si="970"/>
        <v>1</v>
      </c>
      <c r="L8851" s="6">
        <f t="shared" si="967"/>
        <v>1</v>
      </c>
      <c r="M8851" t="str">
        <f t="shared" si="971"/>
        <v>Digital Wallet</v>
      </c>
      <c r="N8851" t="str">
        <f t="shared" si="972"/>
        <v>Takeaway</v>
      </c>
      <c r="O8851" s="8">
        <f t="shared" si="973"/>
        <v>44993</v>
      </c>
    </row>
    <row r="8852" spans="1:15" x14ac:dyDescent="0.35">
      <c r="A8852" t="s">
        <v>8873</v>
      </c>
      <c r="B8852" s="4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  <c r="I8852" s="4" t="str">
        <f t="shared" si="968"/>
        <v>Tea</v>
      </c>
      <c r="J8852" s="6">
        <f t="shared" si="969"/>
        <v>5</v>
      </c>
      <c r="K8852" s="6">
        <f t="shared" si="970"/>
        <v>1.5</v>
      </c>
      <c r="L8852" s="6">
        <f t="shared" si="967"/>
        <v>7.5</v>
      </c>
      <c r="M8852" t="str">
        <f t="shared" si="971"/>
        <v>Default mode</v>
      </c>
      <c r="N8852" t="str">
        <f t="shared" si="972"/>
        <v>UNKNOWN</v>
      </c>
      <c r="O8852" s="8">
        <f t="shared" si="973"/>
        <v>44928</v>
      </c>
    </row>
    <row r="8853" spans="1:15" x14ac:dyDescent="0.35">
      <c r="A8853" t="s">
        <v>8874</v>
      </c>
      <c r="B8853" s="4" t="s">
        <v>28</v>
      </c>
      <c r="C8853">
        <v>1</v>
      </c>
      <c r="D8853">
        <v>4</v>
      </c>
      <c r="E8853">
        <v>4</v>
      </c>
      <c r="H8853" s="1">
        <v>45020</v>
      </c>
      <c r="I8853" s="4" t="str">
        <f t="shared" si="968"/>
        <v>Sandwich</v>
      </c>
      <c r="J8853" s="6">
        <f t="shared" si="969"/>
        <v>1</v>
      </c>
      <c r="K8853" s="6">
        <f t="shared" si="970"/>
        <v>4</v>
      </c>
      <c r="L8853" s="6">
        <f t="shared" si="967"/>
        <v>4</v>
      </c>
      <c r="M8853" t="str">
        <f t="shared" si="971"/>
        <v>Default mode</v>
      </c>
      <c r="N8853" t="str">
        <f t="shared" si="972"/>
        <v>UNKNOWN</v>
      </c>
      <c r="O8853" s="8">
        <f t="shared" si="973"/>
        <v>45020</v>
      </c>
    </row>
    <row r="8854" spans="1:15" x14ac:dyDescent="0.35">
      <c r="A8854" t="s">
        <v>8875</v>
      </c>
      <c r="B8854" s="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  <c r="I8854" s="4" t="str">
        <f t="shared" si="968"/>
        <v>Sandwich</v>
      </c>
      <c r="J8854" s="6">
        <f t="shared" si="969"/>
        <v>5</v>
      </c>
      <c r="K8854" s="6">
        <f t="shared" si="970"/>
        <v>4</v>
      </c>
      <c r="L8854" s="6">
        <f t="shared" si="967"/>
        <v>20</v>
      </c>
      <c r="M8854" t="str">
        <f t="shared" si="971"/>
        <v>Digital Wallet</v>
      </c>
      <c r="N8854" t="str">
        <f t="shared" si="972"/>
        <v>In-store</v>
      </c>
      <c r="O8854" s="8">
        <f t="shared" si="973"/>
        <v>45191</v>
      </c>
    </row>
    <row r="8855" spans="1:15" x14ac:dyDescent="0.35">
      <c r="A8855" t="s">
        <v>8876</v>
      </c>
      <c r="B8855" s="4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I8855" s="4" t="str">
        <f t="shared" si="968"/>
        <v>Juice</v>
      </c>
      <c r="J8855" s="6">
        <f t="shared" si="969"/>
        <v>3</v>
      </c>
      <c r="K8855" s="6">
        <f t="shared" si="970"/>
        <v>3</v>
      </c>
      <c r="L8855" s="6">
        <f t="shared" si="967"/>
        <v>9</v>
      </c>
      <c r="M8855" t="str">
        <f t="shared" si="971"/>
        <v>Default mode</v>
      </c>
      <c r="N8855" t="str">
        <f t="shared" si="972"/>
        <v>Takeaway</v>
      </c>
      <c r="O8855" s="8">
        <f t="shared" si="973"/>
        <v>45128</v>
      </c>
    </row>
    <row r="8856" spans="1:15" x14ac:dyDescent="0.35">
      <c r="A8856" t="s">
        <v>8877</v>
      </c>
      <c r="B8856" s="4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  <c r="I8856" s="4" t="str">
        <f t="shared" si="968"/>
        <v>Tea</v>
      </c>
      <c r="J8856" s="6">
        <f t="shared" si="969"/>
        <v>4</v>
      </c>
      <c r="K8856" s="6">
        <f t="shared" si="970"/>
        <v>1.5</v>
      </c>
      <c r="L8856" s="6">
        <f t="shared" si="967"/>
        <v>6</v>
      </c>
      <c r="M8856" t="str">
        <f t="shared" si="971"/>
        <v>Digital Wallet</v>
      </c>
      <c r="N8856" t="str">
        <f t="shared" si="972"/>
        <v>UNKNOWN</v>
      </c>
      <c r="O8856" s="8">
        <f t="shared" si="973"/>
        <v>45175</v>
      </c>
    </row>
    <row r="8857" spans="1:15" x14ac:dyDescent="0.35">
      <c r="A8857" t="s">
        <v>8878</v>
      </c>
      <c r="B8857" s="4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I8857" s="4" t="str">
        <f t="shared" si="968"/>
        <v>Salad</v>
      </c>
      <c r="J8857" s="6">
        <f t="shared" si="969"/>
        <v>2</v>
      </c>
      <c r="K8857" s="6">
        <f t="shared" si="970"/>
        <v>5</v>
      </c>
      <c r="L8857" s="6">
        <f t="shared" si="967"/>
        <v>10</v>
      </c>
      <c r="M8857" t="str">
        <f t="shared" si="971"/>
        <v>Credit Card</v>
      </c>
      <c r="N8857" t="str">
        <f t="shared" si="972"/>
        <v>In-store</v>
      </c>
      <c r="O8857" s="8">
        <f t="shared" si="973"/>
        <v>44949</v>
      </c>
    </row>
    <row r="8858" spans="1:15" x14ac:dyDescent="0.35">
      <c r="A8858" t="s">
        <v>8879</v>
      </c>
      <c r="B8858" s="4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  <c r="I8858" s="4" t="str">
        <f t="shared" si="968"/>
        <v>Cake</v>
      </c>
      <c r="J8858" s="6">
        <f t="shared" si="969"/>
        <v>5</v>
      </c>
      <c r="K8858" s="6">
        <f t="shared" si="970"/>
        <v>3</v>
      </c>
      <c r="L8858" s="6">
        <f t="shared" si="967"/>
        <v>15</v>
      </c>
      <c r="M8858" t="str">
        <f t="shared" si="971"/>
        <v>Digital Wallet</v>
      </c>
      <c r="N8858" t="str">
        <f t="shared" si="972"/>
        <v>In-store</v>
      </c>
      <c r="O8858" s="8">
        <f t="shared" si="973"/>
        <v>45073</v>
      </c>
    </row>
    <row r="8859" spans="1:15" x14ac:dyDescent="0.35">
      <c r="A8859" t="s">
        <v>8880</v>
      </c>
      <c r="B8859" s="4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  <c r="I8859" s="4" t="str">
        <f t="shared" si="968"/>
        <v>Salad</v>
      </c>
      <c r="J8859" s="6">
        <f t="shared" si="969"/>
        <v>4</v>
      </c>
      <c r="K8859" s="6">
        <f t="shared" si="970"/>
        <v>5</v>
      </c>
      <c r="L8859" s="6">
        <f t="shared" si="967"/>
        <v>20</v>
      </c>
      <c r="M8859" t="str">
        <f t="shared" si="971"/>
        <v>Digital Wallet</v>
      </c>
      <c r="N8859" t="str">
        <f t="shared" si="972"/>
        <v>Takeaway</v>
      </c>
      <c r="O8859" s="8">
        <f t="shared" si="973"/>
        <v>45150</v>
      </c>
    </row>
    <row r="8860" spans="1:15" x14ac:dyDescent="0.35">
      <c r="A8860" t="s">
        <v>8881</v>
      </c>
      <c r="B8860" s="4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  <c r="I8860" s="4" t="str">
        <f t="shared" si="968"/>
        <v>Juice</v>
      </c>
      <c r="J8860" s="6">
        <f t="shared" si="969"/>
        <v>4</v>
      </c>
      <c r="K8860" s="6">
        <f t="shared" si="970"/>
        <v>3</v>
      </c>
      <c r="L8860" s="6">
        <f t="shared" si="967"/>
        <v>12</v>
      </c>
      <c r="M8860" t="str">
        <f t="shared" si="971"/>
        <v>Digital Wallet</v>
      </c>
      <c r="N8860" t="str">
        <f t="shared" si="972"/>
        <v>Takeaway</v>
      </c>
      <c r="O8860" s="8">
        <f t="shared" si="973"/>
        <v>45205</v>
      </c>
    </row>
    <row r="8861" spans="1:15" x14ac:dyDescent="0.35">
      <c r="A8861" t="s">
        <v>8882</v>
      </c>
      <c r="B8861" s="4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  <c r="I8861" s="4" t="str">
        <f t="shared" si="968"/>
        <v>Tea</v>
      </c>
      <c r="J8861" s="6">
        <f t="shared" si="969"/>
        <v>4</v>
      </c>
      <c r="K8861" s="6">
        <f t="shared" si="970"/>
        <v>1.5</v>
      </c>
      <c r="L8861" s="6">
        <f t="shared" si="967"/>
        <v>6</v>
      </c>
      <c r="M8861" t="str">
        <f t="shared" si="971"/>
        <v>Digital Wallet</v>
      </c>
      <c r="N8861" t="str">
        <f t="shared" si="972"/>
        <v>In-store</v>
      </c>
      <c r="O8861" s="8">
        <f t="shared" si="973"/>
        <v>45188</v>
      </c>
    </row>
    <row r="8862" spans="1:15" x14ac:dyDescent="0.35">
      <c r="A8862" t="s">
        <v>8883</v>
      </c>
      <c r="B8862" s="4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I8862" s="4" t="str">
        <f t="shared" si="968"/>
        <v>Juice</v>
      </c>
      <c r="J8862" s="6">
        <f t="shared" si="969"/>
        <v>2</v>
      </c>
      <c r="K8862" s="6">
        <f t="shared" si="970"/>
        <v>3</v>
      </c>
      <c r="L8862" s="6">
        <f t="shared" si="967"/>
        <v>6</v>
      </c>
      <c r="M8862" t="str">
        <f t="shared" si="971"/>
        <v>Credit Card</v>
      </c>
      <c r="N8862" t="str">
        <f t="shared" si="972"/>
        <v>Takeaway</v>
      </c>
      <c r="O8862" s="8">
        <f t="shared" si="973"/>
        <v>45265</v>
      </c>
    </row>
    <row r="8863" spans="1:15" x14ac:dyDescent="0.35">
      <c r="A8863" t="s">
        <v>8884</v>
      </c>
      <c r="B8863" s="4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  <c r="I8863" s="4" t="str">
        <f t="shared" si="968"/>
        <v>Sandwich</v>
      </c>
      <c r="J8863" s="6">
        <f t="shared" si="969"/>
        <v>3</v>
      </c>
      <c r="K8863" s="6">
        <f t="shared" si="970"/>
        <v>4</v>
      </c>
      <c r="L8863" s="6">
        <f t="shared" si="967"/>
        <v>12</v>
      </c>
      <c r="M8863" t="str">
        <f t="shared" si="971"/>
        <v>Default mode</v>
      </c>
      <c r="N8863" t="str">
        <f t="shared" si="972"/>
        <v>In-store</v>
      </c>
      <c r="O8863" s="8">
        <f t="shared" si="973"/>
        <v>44927</v>
      </c>
    </row>
    <row r="8864" spans="1:15" x14ac:dyDescent="0.35">
      <c r="A8864" t="s">
        <v>8885</v>
      </c>
      <c r="B8864" s="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I8864" s="4" t="str">
        <f t="shared" si="968"/>
        <v>Juice</v>
      </c>
      <c r="J8864" s="6">
        <f t="shared" si="969"/>
        <v>1</v>
      </c>
      <c r="K8864" s="6">
        <f t="shared" si="970"/>
        <v>3</v>
      </c>
      <c r="L8864" s="6">
        <f t="shared" si="967"/>
        <v>3</v>
      </c>
      <c r="M8864" t="str">
        <f t="shared" si="971"/>
        <v>Cash</v>
      </c>
      <c r="N8864" t="str">
        <f t="shared" si="972"/>
        <v>In-store</v>
      </c>
      <c r="O8864" s="8">
        <f t="shared" si="973"/>
        <v>45104</v>
      </c>
    </row>
    <row r="8865" spans="1:15" x14ac:dyDescent="0.35">
      <c r="A8865" t="s">
        <v>8886</v>
      </c>
      <c r="B8865" s="4" t="s">
        <v>13</v>
      </c>
      <c r="C8865">
        <v>3</v>
      </c>
      <c r="D8865">
        <v>3</v>
      </c>
      <c r="E8865">
        <v>9</v>
      </c>
      <c r="H8865" s="1">
        <v>45178</v>
      </c>
      <c r="I8865" s="4" t="str">
        <f t="shared" si="968"/>
        <v>Cake</v>
      </c>
      <c r="J8865" s="6">
        <f t="shared" si="969"/>
        <v>3</v>
      </c>
      <c r="K8865" s="6">
        <f t="shared" si="970"/>
        <v>3</v>
      </c>
      <c r="L8865" s="6">
        <f t="shared" si="967"/>
        <v>9</v>
      </c>
      <c r="M8865" t="str">
        <f t="shared" si="971"/>
        <v>Default mode</v>
      </c>
      <c r="N8865" t="str">
        <f t="shared" si="972"/>
        <v>UNKNOWN</v>
      </c>
      <c r="O8865" s="8">
        <f t="shared" si="973"/>
        <v>45178</v>
      </c>
    </row>
    <row r="8866" spans="1:15" x14ac:dyDescent="0.35">
      <c r="A8866" t="s">
        <v>8887</v>
      </c>
      <c r="B8866" s="4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I8866" s="4" t="str">
        <f t="shared" si="968"/>
        <v>UNKNOWN</v>
      </c>
      <c r="J8866" s="6">
        <f t="shared" si="969"/>
        <v>4</v>
      </c>
      <c r="K8866" s="6">
        <f t="shared" si="970"/>
        <v>2</v>
      </c>
      <c r="L8866" s="6">
        <f t="shared" si="967"/>
        <v>8</v>
      </c>
      <c r="M8866" t="str">
        <f t="shared" si="971"/>
        <v>Cash</v>
      </c>
      <c r="N8866" t="str">
        <f t="shared" si="972"/>
        <v>Takeaway</v>
      </c>
      <c r="O8866" s="8">
        <f t="shared" si="973"/>
        <v>45269</v>
      </c>
    </row>
    <row r="8867" spans="1:15" x14ac:dyDescent="0.35">
      <c r="A8867" t="s">
        <v>8888</v>
      </c>
      <c r="B8867" s="4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I8867" s="4" t="str">
        <f t="shared" si="968"/>
        <v>Coffee</v>
      </c>
      <c r="J8867" s="6">
        <f t="shared" si="969"/>
        <v>3</v>
      </c>
      <c r="K8867" s="6">
        <f t="shared" si="970"/>
        <v>2</v>
      </c>
      <c r="L8867" s="6">
        <f t="shared" si="967"/>
        <v>6</v>
      </c>
      <c r="M8867" t="str">
        <f t="shared" si="971"/>
        <v>Default mode</v>
      </c>
      <c r="N8867" t="str">
        <f t="shared" si="972"/>
        <v>Takeaway</v>
      </c>
      <c r="O8867" s="8">
        <f t="shared" si="973"/>
        <v>45001</v>
      </c>
    </row>
    <row r="8868" spans="1:15" x14ac:dyDescent="0.35">
      <c r="A8868" t="s">
        <v>8889</v>
      </c>
      <c r="B8868" s="4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I8868" s="4" t="str">
        <f t="shared" si="968"/>
        <v>Cake</v>
      </c>
      <c r="J8868" s="6">
        <f t="shared" si="969"/>
        <v>4</v>
      </c>
      <c r="K8868" s="6">
        <f t="shared" si="970"/>
        <v>0</v>
      </c>
      <c r="L8868" s="6">
        <f t="shared" si="967"/>
        <v>12</v>
      </c>
      <c r="M8868" t="str">
        <f t="shared" si="971"/>
        <v>Cash</v>
      </c>
      <c r="N8868" t="str">
        <f t="shared" si="972"/>
        <v>In-store</v>
      </c>
      <c r="O8868" s="8">
        <f t="shared" si="973"/>
        <v>45070</v>
      </c>
    </row>
    <row r="8869" spans="1:15" x14ac:dyDescent="0.35">
      <c r="A8869" t="s">
        <v>8890</v>
      </c>
      <c r="B8869" s="4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I8869" s="4" t="str">
        <f t="shared" si="968"/>
        <v>Cake</v>
      </c>
      <c r="J8869" s="6">
        <f t="shared" si="969"/>
        <v>1</v>
      </c>
      <c r="K8869" s="6">
        <f t="shared" si="970"/>
        <v>3</v>
      </c>
      <c r="L8869" s="6">
        <f t="shared" si="967"/>
        <v>3</v>
      </c>
      <c r="M8869" t="str">
        <f t="shared" si="971"/>
        <v>Cash</v>
      </c>
      <c r="N8869" t="str">
        <f t="shared" si="972"/>
        <v>UNKNOWN</v>
      </c>
      <c r="O8869" s="8">
        <f t="shared" si="973"/>
        <v>44981</v>
      </c>
    </row>
    <row r="8870" spans="1:15" x14ac:dyDescent="0.35">
      <c r="A8870" t="s">
        <v>8891</v>
      </c>
      <c r="B8870" s="4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  <c r="I8870" s="4" t="str">
        <f t="shared" si="968"/>
        <v>Tea</v>
      </c>
      <c r="J8870" s="6">
        <f t="shared" si="969"/>
        <v>4</v>
      </c>
      <c r="K8870" s="6">
        <f t="shared" si="970"/>
        <v>1.5</v>
      </c>
      <c r="L8870" s="6">
        <f t="shared" si="967"/>
        <v>6</v>
      </c>
      <c r="M8870" t="str">
        <f t="shared" si="971"/>
        <v>Digital Wallet</v>
      </c>
      <c r="N8870" t="str">
        <f t="shared" si="972"/>
        <v>In-store</v>
      </c>
      <c r="O8870" s="8">
        <f t="shared" si="973"/>
        <v>45078</v>
      </c>
    </row>
    <row r="8871" spans="1:15" x14ac:dyDescent="0.35">
      <c r="A8871" t="s">
        <v>8892</v>
      </c>
      <c r="B8871" s="4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I8871" s="4" t="str">
        <f t="shared" si="968"/>
        <v>Sandwich</v>
      </c>
      <c r="J8871" s="6">
        <f t="shared" si="969"/>
        <v>1</v>
      </c>
      <c r="K8871" s="6">
        <f t="shared" si="970"/>
        <v>4</v>
      </c>
      <c r="L8871" s="6">
        <f t="shared" si="967"/>
        <v>4</v>
      </c>
      <c r="M8871" t="str">
        <f t="shared" si="971"/>
        <v>Default mode</v>
      </c>
      <c r="N8871" t="str">
        <f t="shared" si="972"/>
        <v>In-store</v>
      </c>
      <c r="O8871" s="8">
        <f t="shared" si="973"/>
        <v>45005</v>
      </c>
    </row>
    <row r="8872" spans="1:15" x14ac:dyDescent="0.35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  <c r="I8872" s="4" t="str">
        <f t="shared" si="968"/>
        <v>UNKNOWN</v>
      </c>
      <c r="J8872" s="6">
        <f t="shared" si="969"/>
        <v>5</v>
      </c>
      <c r="K8872" s="6">
        <f t="shared" si="970"/>
        <v>2</v>
      </c>
      <c r="L8872" s="6">
        <f t="shared" si="967"/>
        <v>10</v>
      </c>
      <c r="M8872" t="str">
        <f t="shared" si="971"/>
        <v>Digital Wallet</v>
      </c>
      <c r="N8872" t="str">
        <f t="shared" si="972"/>
        <v>In-store</v>
      </c>
      <c r="O8872" s="8">
        <f t="shared" si="973"/>
        <v>45135</v>
      </c>
    </row>
    <row r="8873" spans="1:15" x14ac:dyDescent="0.35">
      <c r="A8873" t="s">
        <v>8894</v>
      </c>
      <c r="B8873" s="4" t="s">
        <v>9</v>
      </c>
      <c r="C8873">
        <v>5</v>
      </c>
      <c r="D8873">
        <v>2</v>
      </c>
      <c r="E8873">
        <v>10</v>
      </c>
      <c r="H8873" s="1">
        <v>44999</v>
      </c>
      <c r="I8873" s="4" t="str">
        <f t="shared" si="968"/>
        <v>Coffee</v>
      </c>
      <c r="J8873" s="6">
        <f t="shared" si="969"/>
        <v>5</v>
      </c>
      <c r="K8873" s="6">
        <f t="shared" si="970"/>
        <v>2</v>
      </c>
      <c r="L8873" s="6">
        <f t="shared" si="967"/>
        <v>10</v>
      </c>
      <c r="M8873" t="str">
        <f t="shared" si="971"/>
        <v>Default mode</v>
      </c>
      <c r="N8873" t="str">
        <f t="shared" si="972"/>
        <v>UNKNOWN</v>
      </c>
      <c r="O8873" s="8">
        <f t="shared" si="973"/>
        <v>44999</v>
      </c>
    </row>
    <row r="8874" spans="1:15" x14ac:dyDescent="0.35">
      <c r="A8874" t="s">
        <v>8895</v>
      </c>
      <c r="B8874" s="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I8874" s="4" t="str">
        <f t="shared" si="968"/>
        <v>Cookie</v>
      </c>
      <c r="J8874" s="6">
        <f t="shared" si="969"/>
        <v>5</v>
      </c>
      <c r="K8874" s="6">
        <f t="shared" si="970"/>
        <v>1</v>
      </c>
      <c r="L8874" s="6">
        <f t="shared" si="967"/>
        <v>5</v>
      </c>
      <c r="M8874" t="str">
        <f t="shared" si="971"/>
        <v>Cash</v>
      </c>
      <c r="N8874" t="str">
        <f t="shared" si="972"/>
        <v>In-store</v>
      </c>
      <c r="O8874" s="8">
        <f t="shared" si="973"/>
        <v>45130</v>
      </c>
    </row>
    <row r="8875" spans="1:15" x14ac:dyDescent="0.35">
      <c r="A8875" t="s">
        <v>8896</v>
      </c>
      <c r="B8875" s="4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I8875" s="4" t="str">
        <f t="shared" si="968"/>
        <v>Salad</v>
      </c>
      <c r="J8875" s="6">
        <f t="shared" si="969"/>
        <v>1</v>
      </c>
      <c r="K8875" s="6">
        <f t="shared" si="970"/>
        <v>5</v>
      </c>
      <c r="L8875" s="6">
        <f t="shared" si="967"/>
        <v>5</v>
      </c>
      <c r="M8875" t="str">
        <f t="shared" si="971"/>
        <v>Credit Card</v>
      </c>
      <c r="N8875" t="str">
        <f t="shared" si="972"/>
        <v>UNKNOWN</v>
      </c>
      <c r="O8875" s="8">
        <f t="shared" si="973"/>
        <v>45041</v>
      </c>
    </row>
    <row r="8876" spans="1:15" x14ac:dyDescent="0.35">
      <c r="A8876" t="s">
        <v>8897</v>
      </c>
      <c r="B8876" s="4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  <c r="I8876" s="4" t="str">
        <f t="shared" si="968"/>
        <v>Smoothie</v>
      </c>
      <c r="J8876" s="6">
        <f t="shared" si="969"/>
        <v>3</v>
      </c>
      <c r="K8876" s="6">
        <f t="shared" si="970"/>
        <v>4</v>
      </c>
      <c r="L8876" s="6">
        <f t="shared" si="967"/>
        <v>4</v>
      </c>
      <c r="M8876" t="str">
        <f t="shared" si="971"/>
        <v>UNKNOWN</v>
      </c>
      <c r="N8876" t="str">
        <f t="shared" si="972"/>
        <v>In-store</v>
      </c>
      <c r="O8876" s="8">
        <f t="shared" si="973"/>
        <v>45023</v>
      </c>
    </row>
    <row r="8877" spans="1:15" x14ac:dyDescent="0.35">
      <c r="A8877" t="s">
        <v>8898</v>
      </c>
      <c r="B8877" s="4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  <c r="I8877" s="4" t="str">
        <f t="shared" si="968"/>
        <v>Coffee</v>
      </c>
      <c r="J8877" s="6">
        <f t="shared" si="969"/>
        <v>3</v>
      </c>
      <c r="K8877" s="6">
        <f t="shared" si="970"/>
        <v>2</v>
      </c>
      <c r="L8877" s="6">
        <f t="shared" si="967"/>
        <v>2</v>
      </c>
      <c r="M8877" t="str">
        <f t="shared" si="971"/>
        <v>Credit Card</v>
      </c>
      <c r="N8877" t="str">
        <f t="shared" si="972"/>
        <v>UNKNOWN</v>
      </c>
      <c r="O8877" s="8">
        <f t="shared" si="973"/>
        <v>45101</v>
      </c>
    </row>
    <row r="8878" spans="1:15" x14ac:dyDescent="0.35">
      <c r="A8878" t="s">
        <v>8899</v>
      </c>
      <c r="B8878" s="4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I8878" s="4" t="str">
        <f t="shared" si="968"/>
        <v>Juice</v>
      </c>
      <c r="J8878" s="6">
        <f t="shared" si="969"/>
        <v>1</v>
      </c>
      <c r="K8878" s="6">
        <f t="shared" si="970"/>
        <v>2</v>
      </c>
      <c r="L8878" s="6">
        <f t="shared" si="967"/>
        <v>2</v>
      </c>
      <c r="M8878" t="str">
        <f t="shared" si="971"/>
        <v>Default mode</v>
      </c>
      <c r="N8878" t="str">
        <f t="shared" si="972"/>
        <v>Takeaway</v>
      </c>
      <c r="O8878" s="8">
        <f t="shared" si="973"/>
        <v>45169</v>
      </c>
    </row>
    <row r="8879" spans="1:15" x14ac:dyDescent="0.35">
      <c r="A8879" t="s">
        <v>8900</v>
      </c>
      <c r="B8879" s="4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  <c r="I8879" s="4" t="str">
        <f t="shared" si="968"/>
        <v>Cake</v>
      </c>
      <c r="J8879" s="6">
        <f t="shared" si="969"/>
        <v>5</v>
      </c>
      <c r="K8879" s="6">
        <f t="shared" si="970"/>
        <v>3</v>
      </c>
      <c r="L8879" s="6">
        <f t="shared" si="967"/>
        <v>15</v>
      </c>
      <c r="M8879" t="str">
        <f t="shared" si="971"/>
        <v>Digital Wallet</v>
      </c>
      <c r="N8879" t="str">
        <f t="shared" si="972"/>
        <v>Cafe</v>
      </c>
      <c r="O8879" s="8">
        <f t="shared" si="973"/>
        <v>45001</v>
      </c>
    </row>
    <row r="8880" spans="1:15" x14ac:dyDescent="0.35">
      <c r="A8880" t="s">
        <v>8901</v>
      </c>
      <c r="B8880" s="4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I8880" s="4" t="str">
        <f t="shared" si="968"/>
        <v>Tea</v>
      </c>
      <c r="J8880" s="6">
        <f t="shared" si="969"/>
        <v>1</v>
      </c>
      <c r="K8880" s="6">
        <f t="shared" si="970"/>
        <v>1.5</v>
      </c>
      <c r="L8880" s="6">
        <f t="shared" si="967"/>
        <v>1.5</v>
      </c>
      <c r="M8880" t="str">
        <f t="shared" si="971"/>
        <v>Credit Card</v>
      </c>
      <c r="N8880" t="str">
        <f t="shared" si="972"/>
        <v>Takeaway</v>
      </c>
      <c r="O8880" s="8">
        <f t="shared" si="973"/>
        <v>45028</v>
      </c>
    </row>
    <row r="8881" spans="1:15" x14ac:dyDescent="0.35">
      <c r="A8881" t="s">
        <v>8902</v>
      </c>
      <c r="B8881" s="4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  <c r="I8881" s="4" t="str">
        <f t="shared" si="968"/>
        <v>Tea</v>
      </c>
      <c r="J8881" s="6">
        <f t="shared" si="969"/>
        <v>5</v>
      </c>
      <c r="K8881" s="6">
        <f t="shared" si="970"/>
        <v>3.1470864661654137</v>
      </c>
      <c r="L8881" s="6">
        <f t="shared" si="967"/>
        <v>7.5</v>
      </c>
      <c r="M8881" t="str">
        <f t="shared" si="971"/>
        <v>Default mode</v>
      </c>
      <c r="N8881" t="str">
        <f t="shared" si="972"/>
        <v>Takeaway</v>
      </c>
      <c r="O8881" s="8">
        <f t="shared" si="973"/>
        <v>45046</v>
      </c>
    </row>
    <row r="8882" spans="1:15" x14ac:dyDescent="0.35">
      <c r="A8882" t="s">
        <v>8903</v>
      </c>
      <c r="B8882" s="4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I8882" s="4" t="str">
        <f t="shared" si="968"/>
        <v>Salad</v>
      </c>
      <c r="J8882" s="6">
        <f t="shared" si="969"/>
        <v>5</v>
      </c>
      <c r="K8882" s="6">
        <f t="shared" si="970"/>
        <v>5</v>
      </c>
      <c r="L8882" s="6">
        <f t="shared" si="967"/>
        <v>25</v>
      </c>
      <c r="M8882" t="str">
        <f t="shared" si="971"/>
        <v>Cash</v>
      </c>
      <c r="N8882" t="str">
        <f t="shared" si="972"/>
        <v>UNKNOWN</v>
      </c>
      <c r="O8882" s="8">
        <f t="shared" si="973"/>
        <v>45229</v>
      </c>
    </row>
    <row r="8883" spans="1:15" x14ac:dyDescent="0.35">
      <c r="A8883" t="s">
        <v>8904</v>
      </c>
      <c r="B8883" s="4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  <c r="I8883" s="4" t="str">
        <f t="shared" si="968"/>
        <v>Coffee</v>
      </c>
      <c r="J8883" s="6">
        <f t="shared" si="969"/>
        <v>4</v>
      </c>
      <c r="K8883" s="6">
        <f t="shared" si="970"/>
        <v>2</v>
      </c>
      <c r="L8883" s="6">
        <f t="shared" si="967"/>
        <v>8</v>
      </c>
      <c r="M8883" t="str">
        <f t="shared" si="971"/>
        <v>Digital Wallet</v>
      </c>
      <c r="N8883" t="str">
        <f t="shared" si="972"/>
        <v>UNKNOWN</v>
      </c>
      <c r="O8883" s="8">
        <f t="shared" si="973"/>
        <v>45225</v>
      </c>
    </row>
    <row r="8884" spans="1:15" x14ac:dyDescent="0.35">
      <c r="A8884" t="s">
        <v>8905</v>
      </c>
      <c r="B8884" s="4" t="s">
        <v>20</v>
      </c>
      <c r="C8884">
        <v>4</v>
      </c>
      <c r="D8884">
        <v>5</v>
      </c>
      <c r="E8884">
        <v>20</v>
      </c>
      <c r="H8884" s="1">
        <v>44981</v>
      </c>
      <c r="I8884" s="4" t="str">
        <f t="shared" si="968"/>
        <v>Salad</v>
      </c>
      <c r="J8884" s="6">
        <f t="shared" si="969"/>
        <v>4</v>
      </c>
      <c r="K8884" s="6">
        <f t="shared" si="970"/>
        <v>5</v>
      </c>
      <c r="L8884" s="6">
        <f t="shared" si="967"/>
        <v>20</v>
      </c>
      <c r="M8884" t="str">
        <f t="shared" si="971"/>
        <v>Default mode</v>
      </c>
      <c r="N8884" t="str">
        <f t="shared" si="972"/>
        <v>UNKNOWN</v>
      </c>
      <c r="O8884" s="8">
        <f t="shared" si="973"/>
        <v>44981</v>
      </c>
    </row>
    <row r="8885" spans="1:15" x14ac:dyDescent="0.35">
      <c r="A8885" t="s">
        <v>8906</v>
      </c>
      <c r="B8885" s="4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I8885" s="4" t="str">
        <f t="shared" si="968"/>
        <v>UNKNOWN</v>
      </c>
      <c r="J8885" s="6">
        <f t="shared" si="969"/>
        <v>4</v>
      </c>
      <c r="K8885" s="6">
        <f t="shared" si="970"/>
        <v>3</v>
      </c>
      <c r="L8885" s="6">
        <f t="shared" si="967"/>
        <v>12</v>
      </c>
      <c r="M8885" t="str">
        <f t="shared" si="971"/>
        <v>Cash</v>
      </c>
      <c r="N8885" t="str">
        <f t="shared" si="972"/>
        <v>In-store</v>
      </c>
      <c r="O8885" s="8">
        <f t="shared" si="973"/>
        <v>45115</v>
      </c>
    </row>
    <row r="8886" spans="1:15" x14ac:dyDescent="0.35">
      <c r="A8886" t="s">
        <v>8907</v>
      </c>
      <c r="B8886" s="4" t="s">
        <v>25</v>
      </c>
      <c r="C8886">
        <v>2</v>
      </c>
      <c r="D8886">
        <v>4</v>
      </c>
      <c r="E8886" t="s">
        <v>18</v>
      </c>
      <c r="H8886" t="s">
        <v>21</v>
      </c>
      <c r="I8886" s="4" t="str">
        <f t="shared" si="968"/>
        <v>Smoothie</v>
      </c>
      <c r="J8886" s="6">
        <f t="shared" si="969"/>
        <v>2</v>
      </c>
      <c r="K8886" s="6">
        <f t="shared" si="970"/>
        <v>4</v>
      </c>
      <c r="L8886" s="6">
        <f t="shared" si="967"/>
        <v>8</v>
      </c>
      <c r="M8886" t="str">
        <f t="shared" si="971"/>
        <v>Default mode</v>
      </c>
      <c r="N8886" t="str">
        <f t="shared" si="972"/>
        <v>UNKNOWN</v>
      </c>
      <c r="O8886" s="8">
        <f t="shared" si="973"/>
        <v>44927</v>
      </c>
    </row>
    <row r="8887" spans="1:15" x14ac:dyDescent="0.35">
      <c r="A8887" t="s">
        <v>8908</v>
      </c>
      <c r="B8887" s="4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I8887" s="4" t="str">
        <f t="shared" si="968"/>
        <v>Coffee</v>
      </c>
      <c r="J8887" s="6">
        <f t="shared" si="969"/>
        <v>2</v>
      </c>
      <c r="K8887" s="6">
        <f t="shared" si="970"/>
        <v>2</v>
      </c>
      <c r="L8887" s="6">
        <f t="shared" si="967"/>
        <v>4</v>
      </c>
      <c r="M8887" t="str">
        <f t="shared" si="971"/>
        <v>Cash</v>
      </c>
      <c r="N8887" t="str">
        <f t="shared" si="972"/>
        <v>In-store</v>
      </c>
      <c r="O8887" s="8">
        <f t="shared" si="973"/>
        <v>44927</v>
      </c>
    </row>
    <row r="8888" spans="1:15" x14ac:dyDescent="0.35">
      <c r="A8888" t="s">
        <v>8909</v>
      </c>
      <c r="B8888" s="4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  <c r="I8888" s="4" t="str">
        <f t="shared" si="968"/>
        <v>Juice</v>
      </c>
      <c r="J8888" s="6">
        <f t="shared" si="969"/>
        <v>4</v>
      </c>
      <c r="K8888" s="6">
        <f t="shared" si="970"/>
        <v>3</v>
      </c>
      <c r="L8888" s="6">
        <f t="shared" si="967"/>
        <v>12</v>
      </c>
      <c r="M8888" t="str">
        <f t="shared" si="971"/>
        <v>UNKNOWN</v>
      </c>
      <c r="N8888" t="str">
        <f t="shared" si="972"/>
        <v>In-store</v>
      </c>
      <c r="O8888" s="8">
        <f t="shared" si="973"/>
        <v>44943</v>
      </c>
    </row>
    <row r="8889" spans="1:15" x14ac:dyDescent="0.35">
      <c r="A8889" t="s">
        <v>8910</v>
      </c>
      <c r="B8889" s="4" t="s">
        <v>17</v>
      </c>
      <c r="C8889">
        <v>5</v>
      </c>
      <c r="D8889">
        <v>1</v>
      </c>
      <c r="E8889">
        <v>5</v>
      </c>
      <c r="H8889" s="1">
        <v>45147</v>
      </c>
      <c r="I8889" s="4" t="str">
        <f t="shared" si="968"/>
        <v>Cookie</v>
      </c>
      <c r="J8889" s="6">
        <f t="shared" si="969"/>
        <v>5</v>
      </c>
      <c r="K8889" s="6">
        <f t="shared" si="970"/>
        <v>1</v>
      </c>
      <c r="L8889" s="6">
        <f t="shared" si="967"/>
        <v>5</v>
      </c>
      <c r="M8889" t="str">
        <f t="shared" si="971"/>
        <v>Default mode</v>
      </c>
      <c r="N8889" t="str">
        <f t="shared" si="972"/>
        <v>UNKNOWN</v>
      </c>
      <c r="O8889" s="8">
        <f t="shared" si="973"/>
        <v>45147</v>
      </c>
    </row>
    <row r="8890" spans="1:15" x14ac:dyDescent="0.35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I8890" s="4" t="str">
        <f t="shared" si="968"/>
        <v>UNKNOWN</v>
      </c>
      <c r="J8890" s="6">
        <f t="shared" si="969"/>
        <v>5</v>
      </c>
      <c r="K8890" s="6">
        <f t="shared" si="970"/>
        <v>2</v>
      </c>
      <c r="L8890" s="6">
        <f t="shared" si="967"/>
        <v>10</v>
      </c>
      <c r="M8890" t="str">
        <f t="shared" si="971"/>
        <v>Credit Card</v>
      </c>
      <c r="N8890" t="str">
        <f t="shared" si="972"/>
        <v>Takeaway</v>
      </c>
      <c r="O8890" s="8">
        <f t="shared" si="973"/>
        <v>45224</v>
      </c>
    </row>
    <row r="8891" spans="1:15" x14ac:dyDescent="0.35">
      <c r="A8891" t="s">
        <v>8912</v>
      </c>
      <c r="B8891" s="4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I8891" s="4" t="str">
        <f t="shared" si="968"/>
        <v>UNKNOWN</v>
      </c>
      <c r="J8891" s="6">
        <f t="shared" si="969"/>
        <v>2</v>
      </c>
      <c r="K8891" s="6">
        <f t="shared" si="970"/>
        <v>3</v>
      </c>
      <c r="L8891" s="6">
        <f t="shared" si="967"/>
        <v>6</v>
      </c>
      <c r="M8891" t="str">
        <f t="shared" si="971"/>
        <v>Cash</v>
      </c>
      <c r="N8891" t="str">
        <f t="shared" si="972"/>
        <v>In-store</v>
      </c>
      <c r="O8891" s="8">
        <f t="shared" si="973"/>
        <v>45084</v>
      </c>
    </row>
    <row r="8892" spans="1:15" x14ac:dyDescent="0.35">
      <c r="A8892" t="s">
        <v>8913</v>
      </c>
      <c r="B8892" s="4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I8892" s="4" t="str">
        <f t="shared" si="968"/>
        <v>Juice</v>
      </c>
      <c r="J8892" s="6">
        <f t="shared" si="969"/>
        <v>2</v>
      </c>
      <c r="K8892" s="6">
        <f t="shared" si="970"/>
        <v>2</v>
      </c>
      <c r="L8892" s="6">
        <f t="shared" si="967"/>
        <v>4</v>
      </c>
      <c r="M8892" t="str">
        <f t="shared" si="971"/>
        <v>Credit Card</v>
      </c>
      <c r="N8892" t="str">
        <f t="shared" si="972"/>
        <v>Takeaway</v>
      </c>
      <c r="O8892" s="8">
        <f t="shared" si="973"/>
        <v>45016</v>
      </c>
    </row>
    <row r="8893" spans="1:15" x14ac:dyDescent="0.35">
      <c r="A8893" t="s">
        <v>8914</v>
      </c>
      <c r="B8893" s="4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I8893" s="4" t="str">
        <f t="shared" si="968"/>
        <v>Sandwich</v>
      </c>
      <c r="J8893" s="6">
        <f t="shared" si="969"/>
        <v>4</v>
      </c>
      <c r="K8893" s="6">
        <f t="shared" si="970"/>
        <v>4</v>
      </c>
      <c r="L8893" s="6">
        <f t="shared" si="967"/>
        <v>16</v>
      </c>
      <c r="M8893" t="str">
        <f t="shared" si="971"/>
        <v>Credit Card</v>
      </c>
      <c r="N8893" t="str">
        <f t="shared" si="972"/>
        <v>Takeaway</v>
      </c>
      <c r="O8893" s="8">
        <f t="shared" si="973"/>
        <v>45167</v>
      </c>
    </row>
    <row r="8894" spans="1:15" x14ac:dyDescent="0.35">
      <c r="A8894" t="s">
        <v>8915</v>
      </c>
      <c r="B8894" s="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  <c r="I8894" s="4" t="str">
        <f t="shared" si="968"/>
        <v>Coffee</v>
      </c>
      <c r="J8894" s="6">
        <f t="shared" si="969"/>
        <v>2</v>
      </c>
      <c r="K8894" s="6">
        <f t="shared" si="970"/>
        <v>2</v>
      </c>
      <c r="L8894" s="6">
        <f t="shared" si="967"/>
        <v>4</v>
      </c>
      <c r="M8894" t="str">
        <f t="shared" si="971"/>
        <v>Digital Wallet</v>
      </c>
      <c r="N8894" t="str">
        <f t="shared" si="972"/>
        <v>In-store</v>
      </c>
      <c r="O8894" s="8">
        <f t="shared" si="973"/>
        <v>45064</v>
      </c>
    </row>
    <row r="8895" spans="1:15" x14ac:dyDescent="0.35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  <c r="I8895" s="4" t="str">
        <f t="shared" si="968"/>
        <v>UNKNOWN</v>
      </c>
      <c r="J8895" s="6">
        <f t="shared" si="969"/>
        <v>3</v>
      </c>
      <c r="K8895" s="6">
        <f t="shared" si="970"/>
        <v>1.5</v>
      </c>
      <c r="L8895" s="6">
        <f t="shared" si="967"/>
        <v>4.5</v>
      </c>
      <c r="M8895" t="str">
        <f t="shared" si="971"/>
        <v>Digital Wallet</v>
      </c>
      <c r="N8895" t="str">
        <f t="shared" si="972"/>
        <v>Takeaway</v>
      </c>
      <c r="O8895" s="8">
        <f t="shared" si="973"/>
        <v>45163</v>
      </c>
    </row>
    <row r="8896" spans="1:15" x14ac:dyDescent="0.35">
      <c r="A8896" t="s">
        <v>8917</v>
      </c>
      <c r="B8896" s="4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  <c r="I8896" s="4" t="str">
        <f t="shared" si="968"/>
        <v>Juice</v>
      </c>
      <c r="J8896" s="6">
        <f t="shared" si="969"/>
        <v>4</v>
      </c>
      <c r="K8896" s="6">
        <f t="shared" si="970"/>
        <v>3</v>
      </c>
      <c r="L8896" s="6">
        <f t="shared" si="967"/>
        <v>12</v>
      </c>
      <c r="M8896" t="str">
        <f t="shared" si="971"/>
        <v>Digital Wallet</v>
      </c>
      <c r="N8896" t="str">
        <f t="shared" si="972"/>
        <v>UNKNOWN</v>
      </c>
      <c r="O8896" s="8">
        <f t="shared" si="973"/>
        <v>45046</v>
      </c>
    </row>
    <row r="8897" spans="1:15" x14ac:dyDescent="0.35">
      <c r="A8897" t="s">
        <v>8918</v>
      </c>
      <c r="B8897" s="4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I8897" s="4" t="str">
        <f t="shared" si="968"/>
        <v>Sandwich</v>
      </c>
      <c r="J8897" s="6">
        <f t="shared" si="969"/>
        <v>3</v>
      </c>
      <c r="K8897" s="6">
        <f t="shared" si="970"/>
        <v>4</v>
      </c>
      <c r="L8897" s="6">
        <f t="shared" si="967"/>
        <v>12</v>
      </c>
      <c r="M8897" t="str">
        <f t="shared" si="971"/>
        <v>Cash</v>
      </c>
      <c r="N8897" t="str">
        <f t="shared" si="972"/>
        <v>UNKNOWN</v>
      </c>
      <c r="O8897" s="8">
        <f t="shared" si="973"/>
        <v>45140</v>
      </c>
    </row>
    <row r="8898" spans="1:15" x14ac:dyDescent="0.35">
      <c r="A8898" t="s">
        <v>8919</v>
      </c>
      <c r="B8898" s="4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I8898" s="4" t="str">
        <f t="shared" si="968"/>
        <v>Juice</v>
      </c>
      <c r="J8898" s="6">
        <f t="shared" si="969"/>
        <v>1</v>
      </c>
      <c r="K8898" s="6">
        <f t="shared" si="970"/>
        <v>3</v>
      </c>
      <c r="L8898" s="6">
        <f t="shared" ref="L8898:L8961" si="974">IF(ISBLANK(E8898),PRODUCT(J8898,K8898),IF(E8898="ERROR",PRODUCT(J8898,K8898),IF(E8898="UNKNOWN",PRODUCT(J8898,K8898),E8898)))</f>
        <v>3</v>
      </c>
      <c r="M8898" t="str">
        <f t="shared" si="971"/>
        <v>Cash</v>
      </c>
      <c r="N8898" t="str">
        <f t="shared" si="972"/>
        <v>UNKNOWN</v>
      </c>
      <c r="O8898" s="8">
        <f t="shared" si="973"/>
        <v>45156</v>
      </c>
    </row>
    <row r="8899" spans="1:15" x14ac:dyDescent="0.35">
      <c r="A8899" t="s">
        <v>8920</v>
      </c>
      <c r="B8899" s="4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I8899" s="4" t="str">
        <f t="shared" ref="I8899:I8962" si="975">IF(ISBLANK(B8899),"UNKNOWN",IF(B8899="ERROR","Juice",B8899))</f>
        <v>Smoothie</v>
      </c>
      <c r="J8899" s="6">
        <f t="shared" ref="J8899:J8962" si="976">IF(ISBLANK(C8899),E8899/D8899,IF(C8899="ERROR",AVERAGE(C8899:C18898),IF(C8899="UNKNOWN",MEDIAN(C8899:C18898),C8899)))</f>
        <v>2</v>
      </c>
      <c r="K8899" s="6">
        <f t="shared" ref="K8899:K8962" si="977">IF(ISBLANK(D8899),0,IF(D8899="ERROR",AVERAGE(D8899:D18898),IF(D8899="UNKNOWN",MEDIAN(D8899:D18898),D8899)))</f>
        <v>4</v>
      </c>
      <c r="L8899" s="6">
        <f t="shared" si="974"/>
        <v>8</v>
      </c>
      <c r="M8899" t="str">
        <f t="shared" ref="M8899:M8962" si="978">IF(ISBLANK(F8899),"Default mode",IF(F8899="ERROR","Cash",F8899))</f>
        <v>Credit Card</v>
      </c>
      <c r="N8899" t="str">
        <f t="shared" ref="N8899:N8962" si="979">IF(ISBLANK(G8899),"UNKNOWN",IF(G8899="ERROR","Cafe",G8899))</f>
        <v>Takeaway</v>
      </c>
      <c r="O8899" s="8">
        <f t="shared" ref="O8899:O8962" si="980">IF(ISBLANK(H8899),DATE(2023,1,1),IF(H8899="ERROR",DATE(2023,6,1),IF(H8899="UNKNOWN",DATE(2023,1,1),H8899)))</f>
        <v>45239</v>
      </c>
    </row>
    <row r="8900" spans="1:15" x14ac:dyDescent="0.35">
      <c r="A8900" t="s">
        <v>8921</v>
      </c>
      <c r="B8900" s="4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I8900" s="4" t="str">
        <f t="shared" si="975"/>
        <v>Salad</v>
      </c>
      <c r="J8900" s="6">
        <f t="shared" si="976"/>
        <v>4</v>
      </c>
      <c r="K8900" s="6">
        <f t="shared" si="977"/>
        <v>5</v>
      </c>
      <c r="L8900" s="6">
        <f t="shared" si="974"/>
        <v>20</v>
      </c>
      <c r="M8900" t="str">
        <f t="shared" si="978"/>
        <v>Credit Card</v>
      </c>
      <c r="N8900" t="str">
        <f t="shared" si="979"/>
        <v>In-store</v>
      </c>
      <c r="O8900" s="8">
        <f t="shared" si="980"/>
        <v>45108</v>
      </c>
    </row>
    <row r="8901" spans="1:15" x14ac:dyDescent="0.35">
      <c r="A8901" t="s">
        <v>8922</v>
      </c>
      <c r="B8901" s="4" t="s">
        <v>28</v>
      </c>
      <c r="C8901" t="s">
        <v>18</v>
      </c>
      <c r="D8901">
        <v>4</v>
      </c>
      <c r="E8901">
        <v>20</v>
      </c>
      <c r="H8901" s="1">
        <v>45200</v>
      </c>
      <c r="I8901" s="4" t="str">
        <f t="shared" si="975"/>
        <v>Sandwich</v>
      </c>
      <c r="J8901" s="6">
        <f t="shared" si="976"/>
        <v>3.1209523809523811</v>
      </c>
      <c r="K8901" s="6">
        <f t="shared" si="977"/>
        <v>4</v>
      </c>
      <c r="L8901" s="6">
        <f t="shared" si="974"/>
        <v>20</v>
      </c>
      <c r="M8901" t="str">
        <f t="shared" si="978"/>
        <v>Default mode</v>
      </c>
      <c r="N8901" t="str">
        <f t="shared" si="979"/>
        <v>UNKNOWN</v>
      </c>
      <c r="O8901" s="8">
        <f t="shared" si="980"/>
        <v>45200</v>
      </c>
    </row>
    <row r="8902" spans="1:15" x14ac:dyDescent="0.35">
      <c r="A8902" t="s">
        <v>8923</v>
      </c>
      <c r="B8902" s="4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  <c r="I8902" s="4" t="str">
        <f t="shared" si="975"/>
        <v>Smoothie</v>
      </c>
      <c r="J8902" s="6">
        <f t="shared" si="976"/>
        <v>3</v>
      </c>
      <c r="K8902" s="6">
        <f t="shared" si="977"/>
        <v>4</v>
      </c>
      <c r="L8902" s="6">
        <f t="shared" si="974"/>
        <v>12</v>
      </c>
      <c r="M8902" t="str">
        <f t="shared" si="978"/>
        <v>Digital Wallet</v>
      </c>
      <c r="N8902" t="str">
        <f t="shared" si="979"/>
        <v>Cafe</v>
      </c>
      <c r="O8902" s="8">
        <f t="shared" si="980"/>
        <v>45282</v>
      </c>
    </row>
    <row r="8903" spans="1:15" x14ac:dyDescent="0.35">
      <c r="A8903" t="s">
        <v>8924</v>
      </c>
      <c r="B8903" s="4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I8903" s="4" t="str">
        <f t="shared" si="975"/>
        <v>Coffee</v>
      </c>
      <c r="J8903" s="6">
        <f t="shared" si="976"/>
        <v>5</v>
      </c>
      <c r="K8903" s="6">
        <f t="shared" si="977"/>
        <v>2</v>
      </c>
      <c r="L8903" s="6">
        <f t="shared" si="974"/>
        <v>10</v>
      </c>
      <c r="M8903" t="str">
        <f t="shared" si="978"/>
        <v>Credit Card</v>
      </c>
      <c r="N8903" t="str">
        <f t="shared" si="979"/>
        <v>In-store</v>
      </c>
      <c r="O8903" s="8">
        <f t="shared" si="980"/>
        <v>45281</v>
      </c>
    </row>
    <row r="8904" spans="1:15" x14ac:dyDescent="0.35">
      <c r="A8904" t="s">
        <v>8925</v>
      </c>
      <c r="B8904" s="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I8904" s="4" t="str">
        <f t="shared" si="975"/>
        <v>Sandwich</v>
      </c>
      <c r="J8904" s="6">
        <f t="shared" si="976"/>
        <v>1</v>
      </c>
      <c r="K8904" s="6">
        <f t="shared" si="977"/>
        <v>4</v>
      </c>
      <c r="L8904" s="6">
        <f t="shared" si="974"/>
        <v>4</v>
      </c>
      <c r="M8904" t="str">
        <f t="shared" si="978"/>
        <v>Cash</v>
      </c>
      <c r="N8904" t="str">
        <f t="shared" si="979"/>
        <v>Takeaway</v>
      </c>
      <c r="O8904" s="8">
        <f t="shared" si="980"/>
        <v>45284</v>
      </c>
    </row>
    <row r="8905" spans="1:15" x14ac:dyDescent="0.35">
      <c r="A8905" t="s">
        <v>8926</v>
      </c>
      <c r="B8905" s="4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  <c r="I8905" s="4" t="str">
        <f t="shared" si="975"/>
        <v>Cookie</v>
      </c>
      <c r="J8905" s="6">
        <f t="shared" si="976"/>
        <v>4</v>
      </c>
      <c r="K8905" s="6">
        <f t="shared" si="977"/>
        <v>1</v>
      </c>
      <c r="L8905" s="6">
        <f t="shared" si="974"/>
        <v>4</v>
      </c>
      <c r="M8905" t="str">
        <f t="shared" si="978"/>
        <v>Default mode</v>
      </c>
      <c r="N8905" t="str">
        <f t="shared" si="979"/>
        <v>UNKNOWN</v>
      </c>
      <c r="O8905" s="8">
        <f t="shared" si="980"/>
        <v>45162</v>
      </c>
    </row>
    <row r="8906" spans="1:15" x14ac:dyDescent="0.35">
      <c r="A8906" t="s">
        <v>8927</v>
      </c>
      <c r="B8906" s="4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I8906" s="4" t="str">
        <f t="shared" si="975"/>
        <v>Salad</v>
      </c>
      <c r="J8906" s="6">
        <f t="shared" si="976"/>
        <v>4</v>
      </c>
      <c r="K8906" s="6">
        <f t="shared" si="977"/>
        <v>5</v>
      </c>
      <c r="L8906" s="6">
        <f t="shared" si="974"/>
        <v>20</v>
      </c>
      <c r="M8906" t="str">
        <f t="shared" si="978"/>
        <v>Cash</v>
      </c>
      <c r="N8906" t="str">
        <f t="shared" si="979"/>
        <v>In-store</v>
      </c>
      <c r="O8906" s="8">
        <f t="shared" si="980"/>
        <v>44948</v>
      </c>
    </row>
    <row r="8907" spans="1:15" x14ac:dyDescent="0.35">
      <c r="A8907" t="s">
        <v>8928</v>
      </c>
      <c r="B8907" s="4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I8907" s="4" t="str">
        <f t="shared" si="975"/>
        <v>Coffee</v>
      </c>
      <c r="J8907" s="6">
        <f t="shared" si="976"/>
        <v>4</v>
      </c>
      <c r="K8907" s="6">
        <f t="shared" si="977"/>
        <v>2</v>
      </c>
      <c r="L8907" s="6">
        <f t="shared" si="974"/>
        <v>8</v>
      </c>
      <c r="M8907" t="str">
        <f t="shared" si="978"/>
        <v>Default mode</v>
      </c>
      <c r="N8907" t="str">
        <f t="shared" si="979"/>
        <v>Takeaway</v>
      </c>
      <c r="O8907" s="8">
        <f t="shared" si="980"/>
        <v>45025</v>
      </c>
    </row>
    <row r="8908" spans="1:15" x14ac:dyDescent="0.35">
      <c r="A8908" t="s">
        <v>8929</v>
      </c>
      <c r="B8908" s="4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I8908" s="4" t="str">
        <f t="shared" si="975"/>
        <v>Salad</v>
      </c>
      <c r="J8908" s="6">
        <f t="shared" si="976"/>
        <v>5</v>
      </c>
      <c r="K8908" s="6">
        <f t="shared" si="977"/>
        <v>5</v>
      </c>
      <c r="L8908" s="6">
        <f t="shared" si="974"/>
        <v>25</v>
      </c>
      <c r="M8908" t="str">
        <f t="shared" si="978"/>
        <v>Cash</v>
      </c>
      <c r="N8908" t="str">
        <f t="shared" si="979"/>
        <v>Takeaway</v>
      </c>
      <c r="O8908" s="8">
        <f t="shared" si="980"/>
        <v>45091</v>
      </c>
    </row>
    <row r="8909" spans="1:15" x14ac:dyDescent="0.35">
      <c r="A8909" t="s">
        <v>8930</v>
      </c>
      <c r="B8909" s="4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  <c r="I8909" s="4" t="str">
        <f t="shared" si="975"/>
        <v>Smoothie</v>
      </c>
      <c r="J8909" s="6">
        <f t="shared" si="976"/>
        <v>1</v>
      </c>
      <c r="K8909" s="6">
        <f t="shared" si="977"/>
        <v>4</v>
      </c>
      <c r="L8909" s="6">
        <f t="shared" si="974"/>
        <v>4</v>
      </c>
      <c r="M8909" t="str">
        <f t="shared" si="978"/>
        <v>Default mode</v>
      </c>
      <c r="N8909" t="str">
        <f t="shared" si="979"/>
        <v>UNKNOWN</v>
      </c>
      <c r="O8909" s="8">
        <f t="shared" si="980"/>
        <v>45010</v>
      </c>
    </row>
    <row r="8910" spans="1:15" x14ac:dyDescent="0.35">
      <c r="A8910" t="s">
        <v>8931</v>
      </c>
      <c r="B8910" s="4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  <c r="I8910" s="4" t="str">
        <f t="shared" si="975"/>
        <v>UNKNOWN</v>
      </c>
      <c r="J8910" s="6">
        <f t="shared" si="976"/>
        <v>5</v>
      </c>
      <c r="K8910" s="6">
        <f t="shared" si="977"/>
        <v>4</v>
      </c>
      <c r="L8910" s="6">
        <f t="shared" si="974"/>
        <v>20</v>
      </c>
      <c r="M8910" t="str">
        <f t="shared" si="978"/>
        <v>UNKNOWN</v>
      </c>
      <c r="N8910" t="str">
        <f t="shared" si="979"/>
        <v>UNKNOWN</v>
      </c>
      <c r="O8910" s="8">
        <f t="shared" si="980"/>
        <v>45264</v>
      </c>
    </row>
    <row r="8911" spans="1:15" x14ac:dyDescent="0.35">
      <c r="A8911" t="s">
        <v>8932</v>
      </c>
      <c r="B8911" s="4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  <c r="I8911" s="4" t="str">
        <f t="shared" si="975"/>
        <v>Tea</v>
      </c>
      <c r="J8911" s="6">
        <f t="shared" si="976"/>
        <v>4</v>
      </c>
      <c r="K8911" s="6">
        <f t="shared" si="977"/>
        <v>1.5</v>
      </c>
      <c r="L8911" s="6">
        <f t="shared" si="974"/>
        <v>6</v>
      </c>
      <c r="M8911" t="str">
        <f t="shared" si="978"/>
        <v>Default mode</v>
      </c>
      <c r="N8911" t="str">
        <f t="shared" si="979"/>
        <v>In-store</v>
      </c>
      <c r="O8911" s="8">
        <f t="shared" si="980"/>
        <v>44927</v>
      </c>
    </row>
    <row r="8912" spans="1:15" x14ac:dyDescent="0.35">
      <c r="A8912" t="s">
        <v>8933</v>
      </c>
      <c r="B8912" s="4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I8912" s="4" t="str">
        <f t="shared" si="975"/>
        <v>Salad</v>
      </c>
      <c r="J8912" s="6">
        <f t="shared" si="976"/>
        <v>3</v>
      </c>
      <c r="K8912" s="6">
        <f t="shared" si="977"/>
        <v>5</v>
      </c>
      <c r="L8912" s="6">
        <f t="shared" si="974"/>
        <v>15</v>
      </c>
      <c r="M8912" t="str">
        <f t="shared" si="978"/>
        <v>Credit Card</v>
      </c>
      <c r="N8912" t="str">
        <f t="shared" si="979"/>
        <v>Takeaway</v>
      </c>
      <c r="O8912" s="8">
        <f t="shared" si="980"/>
        <v>45221</v>
      </c>
    </row>
    <row r="8913" spans="1:15" x14ac:dyDescent="0.35">
      <c r="A8913" t="s">
        <v>8934</v>
      </c>
      <c r="B8913" s="4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I8913" s="4" t="str">
        <f t="shared" si="975"/>
        <v>Salad</v>
      </c>
      <c r="J8913" s="6">
        <f t="shared" si="976"/>
        <v>3</v>
      </c>
      <c r="K8913" s="6">
        <f t="shared" si="977"/>
        <v>5</v>
      </c>
      <c r="L8913" s="6">
        <f t="shared" si="974"/>
        <v>15</v>
      </c>
      <c r="M8913" t="str">
        <f t="shared" si="978"/>
        <v>Cash</v>
      </c>
      <c r="N8913" t="str">
        <f t="shared" si="979"/>
        <v>UNKNOWN</v>
      </c>
      <c r="O8913" s="8">
        <f t="shared" si="980"/>
        <v>44930</v>
      </c>
    </row>
    <row r="8914" spans="1:15" x14ac:dyDescent="0.35">
      <c r="A8914" t="s">
        <v>8935</v>
      </c>
      <c r="B8914" s="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I8914" s="4" t="str">
        <f t="shared" si="975"/>
        <v>Tea</v>
      </c>
      <c r="J8914" s="6">
        <f t="shared" si="976"/>
        <v>2</v>
      </c>
      <c r="K8914" s="6">
        <f t="shared" si="977"/>
        <v>1.5</v>
      </c>
      <c r="L8914" s="6">
        <f t="shared" si="974"/>
        <v>3</v>
      </c>
      <c r="M8914" t="str">
        <f t="shared" si="978"/>
        <v>Default mode</v>
      </c>
      <c r="N8914" t="str">
        <f t="shared" si="979"/>
        <v>Takeaway</v>
      </c>
      <c r="O8914" s="8">
        <f t="shared" si="980"/>
        <v>45122</v>
      </c>
    </row>
    <row r="8915" spans="1:15" x14ac:dyDescent="0.35">
      <c r="A8915" t="s">
        <v>8936</v>
      </c>
      <c r="B8915" s="4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I8915" s="4" t="str">
        <f t="shared" si="975"/>
        <v>Salad</v>
      </c>
      <c r="J8915" s="6">
        <f t="shared" si="976"/>
        <v>2</v>
      </c>
      <c r="K8915" s="6">
        <f t="shared" si="977"/>
        <v>5</v>
      </c>
      <c r="L8915" s="6">
        <f t="shared" si="974"/>
        <v>10</v>
      </c>
      <c r="M8915" t="str">
        <f t="shared" si="978"/>
        <v>Credit Card</v>
      </c>
      <c r="N8915" t="str">
        <f t="shared" si="979"/>
        <v>In-store</v>
      </c>
      <c r="O8915" s="8">
        <f t="shared" si="980"/>
        <v>44950</v>
      </c>
    </row>
    <row r="8916" spans="1:15" x14ac:dyDescent="0.35">
      <c r="A8916" t="s">
        <v>8937</v>
      </c>
      <c r="B8916" s="4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  <c r="I8916" s="4" t="str">
        <f t="shared" si="975"/>
        <v>Sandwich</v>
      </c>
      <c r="J8916" s="6">
        <f t="shared" si="976"/>
        <v>4</v>
      </c>
      <c r="K8916" s="6">
        <f t="shared" si="977"/>
        <v>4</v>
      </c>
      <c r="L8916" s="6">
        <f t="shared" si="974"/>
        <v>16</v>
      </c>
      <c r="M8916" t="str">
        <f t="shared" si="978"/>
        <v>Digital Wallet</v>
      </c>
      <c r="N8916" t="str">
        <f t="shared" si="979"/>
        <v>In-store</v>
      </c>
      <c r="O8916" s="8">
        <f t="shared" si="980"/>
        <v>45145</v>
      </c>
    </row>
    <row r="8917" spans="1:15" x14ac:dyDescent="0.35">
      <c r="A8917" t="s">
        <v>8938</v>
      </c>
      <c r="B8917" s="4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  <c r="I8917" s="4" t="str">
        <f t="shared" si="975"/>
        <v>Coffee</v>
      </c>
      <c r="J8917" s="6">
        <f t="shared" si="976"/>
        <v>1</v>
      </c>
      <c r="K8917" s="6">
        <f t="shared" si="977"/>
        <v>2</v>
      </c>
      <c r="L8917" s="6">
        <f t="shared" si="974"/>
        <v>2</v>
      </c>
      <c r="M8917" t="str">
        <f t="shared" si="978"/>
        <v>Digital Wallet</v>
      </c>
      <c r="N8917" t="str">
        <f t="shared" si="979"/>
        <v>In-store</v>
      </c>
      <c r="O8917" s="8">
        <f t="shared" si="980"/>
        <v>45212</v>
      </c>
    </row>
    <row r="8918" spans="1:15" x14ac:dyDescent="0.35">
      <c r="A8918" t="s">
        <v>8939</v>
      </c>
      <c r="B8918" s="4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  <c r="I8918" s="4" t="str">
        <f t="shared" si="975"/>
        <v>Sandwich</v>
      </c>
      <c r="J8918" s="6">
        <f t="shared" si="976"/>
        <v>1</v>
      </c>
      <c r="K8918" s="6">
        <f t="shared" si="977"/>
        <v>4</v>
      </c>
      <c r="L8918" s="6">
        <f t="shared" si="974"/>
        <v>4</v>
      </c>
      <c r="M8918" t="str">
        <f t="shared" si="978"/>
        <v>Cash</v>
      </c>
      <c r="N8918" t="str">
        <f t="shared" si="979"/>
        <v>In-store</v>
      </c>
      <c r="O8918" s="8">
        <f t="shared" si="980"/>
        <v>45118</v>
      </c>
    </row>
    <row r="8919" spans="1:15" x14ac:dyDescent="0.35">
      <c r="A8919" t="s">
        <v>8940</v>
      </c>
      <c r="B8919" s="4" t="s">
        <v>65</v>
      </c>
      <c r="C8919">
        <v>3</v>
      </c>
      <c r="D8919">
        <v>1.5</v>
      </c>
      <c r="E8919">
        <v>4.5</v>
      </c>
      <c r="H8919" s="1">
        <v>45149</v>
      </c>
      <c r="I8919" s="4" t="str">
        <f t="shared" si="975"/>
        <v>Tea</v>
      </c>
      <c r="J8919" s="6">
        <f t="shared" si="976"/>
        <v>3</v>
      </c>
      <c r="K8919" s="6">
        <f t="shared" si="977"/>
        <v>1.5</v>
      </c>
      <c r="L8919" s="6">
        <f t="shared" si="974"/>
        <v>4.5</v>
      </c>
      <c r="M8919" t="str">
        <f t="shared" si="978"/>
        <v>Default mode</v>
      </c>
      <c r="N8919" t="str">
        <f t="shared" si="979"/>
        <v>UNKNOWN</v>
      </c>
      <c r="O8919" s="8">
        <f t="shared" si="980"/>
        <v>45149</v>
      </c>
    </row>
    <row r="8920" spans="1:15" x14ac:dyDescent="0.35">
      <c r="A8920" t="s">
        <v>8941</v>
      </c>
      <c r="B8920" s="4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  <c r="I8920" s="4" t="str">
        <f t="shared" si="975"/>
        <v>Tea</v>
      </c>
      <c r="J8920" s="6">
        <f t="shared" si="976"/>
        <v>5</v>
      </c>
      <c r="K8920" s="6">
        <f t="shared" si="977"/>
        <v>1.5</v>
      </c>
      <c r="L8920" s="6">
        <f t="shared" si="974"/>
        <v>7.5</v>
      </c>
      <c r="M8920" t="str">
        <f t="shared" si="978"/>
        <v>Digital Wallet</v>
      </c>
      <c r="N8920" t="str">
        <f t="shared" si="979"/>
        <v>UNKNOWN</v>
      </c>
      <c r="O8920" s="8">
        <f t="shared" si="980"/>
        <v>45127</v>
      </c>
    </row>
    <row r="8921" spans="1:15" x14ac:dyDescent="0.35">
      <c r="A8921" t="s">
        <v>8942</v>
      </c>
      <c r="B8921" s="4" t="s">
        <v>9</v>
      </c>
      <c r="C8921">
        <v>5</v>
      </c>
      <c r="D8921">
        <v>2</v>
      </c>
      <c r="E8921">
        <v>10</v>
      </c>
      <c r="H8921" s="1">
        <v>44984</v>
      </c>
      <c r="I8921" s="4" t="str">
        <f t="shared" si="975"/>
        <v>Coffee</v>
      </c>
      <c r="J8921" s="6">
        <f t="shared" si="976"/>
        <v>5</v>
      </c>
      <c r="K8921" s="6">
        <f t="shared" si="977"/>
        <v>2</v>
      </c>
      <c r="L8921" s="6">
        <f t="shared" si="974"/>
        <v>10</v>
      </c>
      <c r="M8921" t="str">
        <f t="shared" si="978"/>
        <v>Default mode</v>
      </c>
      <c r="N8921" t="str">
        <f t="shared" si="979"/>
        <v>UNKNOWN</v>
      </c>
      <c r="O8921" s="8">
        <f t="shared" si="980"/>
        <v>44984</v>
      </c>
    </row>
    <row r="8922" spans="1:15" x14ac:dyDescent="0.35">
      <c r="A8922" t="s">
        <v>8943</v>
      </c>
      <c r="B8922" s="4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I8922" s="4" t="str">
        <f t="shared" si="975"/>
        <v>Sandwich</v>
      </c>
      <c r="J8922" s="6">
        <f t="shared" si="976"/>
        <v>3</v>
      </c>
      <c r="K8922" s="6">
        <f t="shared" si="977"/>
        <v>4</v>
      </c>
      <c r="L8922" s="6">
        <f t="shared" si="974"/>
        <v>12</v>
      </c>
      <c r="M8922" t="str">
        <f t="shared" si="978"/>
        <v>Cash</v>
      </c>
      <c r="N8922" t="str">
        <f t="shared" si="979"/>
        <v>In-store</v>
      </c>
      <c r="O8922" s="8">
        <f t="shared" si="980"/>
        <v>45038</v>
      </c>
    </row>
    <row r="8923" spans="1:15" x14ac:dyDescent="0.35">
      <c r="A8923" t="s">
        <v>8944</v>
      </c>
      <c r="B8923" s="4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  <c r="I8923" s="4" t="str">
        <f t="shared" si="975"/>
        <v>Tea</v>
      </c>
      <c r="J8923" s="6">
        <f t="shared" si="976"/>
        <v>2</v>
      </c>
      <c r="K8923" s="6">
        <f t="shared" si="977"/>
        <v>1.5</v>
      </c>
      <c r="L8923" s="6">
        <f t="shared" si="974"/>
        <v>3</v>
      </c>
      <c r="M8923" t="str">
        <f t="shared" si="978"/>
        <v>Cash</v>
      </c>
      <c r="N8923" t="str">
        <f t="shared" si="979"/>
        <v>UNKNOWN</v>
      </c>
      <c r="O8923" s="8">
        <f t="shared" si="980"/>
        <v>45206</v>
      </c>
    </row>
    <row r="8924" spans="1:15" x14ac:dyDescent="0.35">
      <c r="A8924" t="s">
        <v>8945</v>
      </c>
      <c r="B8924" s="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  <c r="I8924" s="4" t="str">
        <f t="shared" si="975"/>
        <v>Smoothie</v>
      </c>
      <c r="J8924" s="6">
        <f t="shared" si="976"/>
        <v>1</v>
      </c>
      <c r="K8924" s="6">
        <f t="shared" si="977"/>
        <v>4</v>
      </c>
      <c r="L8924" s="6">
        <f t="shared" si="974"/>
        <v>4</v>
      </c>
      <c r="M8924" t="str">
        <f t="shared" si="978"/>
        <v>Credit Card</v>
      </c>
      <c r="N8924" t="str">
        <f t="shared" si="979"/>
        <v>Cafe</v>
      </c>
      <c r="O8924" s="8">
        <f t="shared" si="980"/>
        <v>45124</v>
      </c>
    </row>
    <row r="8925" spans="1:15" x14ac:dyDescent="0.35">
      <c r="A8925" t="s">
        <v>8946</v>
      </c>
      <c r="B8925" s="4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  <c r="I8925" s="4" t="str">
        <f t="shared" si="975"/>
        <v>Coffee</v>
      </c>
      <c r="J8925" s="6">
        <f t="shared" si="976"/>
        <v>3</v>
      </c>
      <c r="K8925" s="6">
        <f t="shared" si="977"/>
        <v>2</v>
      </c>
      <c r="L8925" s="6">
        <f t="shared" si="974"/>
        <v>6</v>
      </c>
      <c r="M8925" t="str">
        <f t="shared" si="978"/>
        <v>Digital Wallet</v>
      </c>
      <c r="N8925" t="str">
        <f t="shared" si="979"/>
        <v>UNKNOWN</v>
      </c>
      <c r="O8925" s="8">
        <f t="shared" si="980"/>
        <v>45013</v>
      </c>
    </row>
    <row r="8926" spans="1:15" x14ac:dyDescent="0.35">
      <c r="A8926" t="s">
        <v>8947</v>
      </c>
      <c r="B8926" s="4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I8926" s="4" t="str">
        <f t="shared" si="975"/>
        <v>Cake</v>
      </c>
      <c r="J8926" s="6">
        <f t="shared" si="976"/>
        <v>2</v>
      </c>
      <c r="K8926" s="6">
        <f t="shared" si="977"/>
        <v>3</v>
      </c>
      <c r="L8926" s="6">
        <f t="shared" si="974"/>
        <v>6</v>
      </c>
      <c r="M8926" t="str">
        <f t="shared" si="978"/>
        <v>Cash</v>
      </c>
      <c r="N8926" t="str">
        <f t="shared" si="979"/>
        <v>In-store</v>
      </c>
      <c r="O8926" s="8">
        <f t="shared" si="980"/>
        <v>44927</v>
      </c>
    </row>
    <row r="8927" spans="1:15" x14ac:dyDescent="0.35">
      <c r="A8927" t="s">
        <v>8948</v>
      </c>
      <c r="B8927" s="4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  <c r="I8927" s="4" t="str">
        <f t="shared" si="975"/>
        <v>Salad</v>
      </c>
      <c r="J8927" s="6">
        <f t="shared" si="976"/>
        <v>3.1229268292682928</v>
      </c>
      <c r="K8927" s="6">
        <f t="shared" si="977"/>
        <v>5</v>
      </c>
      <c r="L8927" s="6">
        <f t="shared" si="974"/>
        <v>5</v>
      </c>
      <c r="M8927" t="str">
        <f t="shared" si="978"/>
        <v>Cash</v>
      </c>
      <c r="N8927" t="str">
        <f t="shared" si="979"/>
        <v>UNKNOWN</v>
      </c>
      <c r="O8927" s="8">
        <f t="shared" si="980"/>
        <v>45007</v>
      </c>
    </row>
    <row r="8928" spans="1:15" x14ac:dyDescent="0.35">
      <c r="A8928" t="s">
        <v>8949</v>
      </c>
      <c r="B8928" s="4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I8928" s="4" t="str">
        <f t="shared" si="975"/>
        <v>Juice</v>
      </c>
      <c r="J8928" s="6">
        <f t="shared" si="976"/>
        <v>4</v>
      </c>
      <c r="K8928" s="6">
        <f t="shared" si="977"/>
        <v>3</v>
      </c>
      <c r="L8928" s="6">
        <f t="shared" si="974"/>
        <v>12</v>
      </c>
      <c r="M8928" t="str">
        <f t="shared" si="978"/>
        <v>Credit Card</v>
      </c>
      <c r="N8928" t="str">
        <f t="shared" si="979"/>
        <v>In-store</v>
      </c>
      <c r="O8928" s="8">
        <f t="shared" si="980"/>
        <v>45030</v>
      </c>
    </row>
    <row r="8929" spans="1:15" x14ac:dyDescent="0.35">
      <c r="A8929" t="s">
        <v>8950</v>
      </c>
      <c r="B8929" s="4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I8929" s="4" t="str">
        <f t="shared" si="975"/>
        <v>Smoothie</v>
      </c>
      <c r="J8929" s="6">
        <f t="shared" si="976"/>
        <v>5</v>
      </c>
      <c r="K8929" s="6">
        <f t="shared" si="977"/>
        <v>4</v>
      </c>
      <c r="L8929" s="6">
        <f t="shared" si="974"/>
        <v>20</v>
      </c>
      <c r="M8929" t="str">
        <f t="shared" si="978"/>
        <v>Default mode</v>
      </c>
      <c r="N8929" t="str">
        <f t="shared" si="979"/>
        <v>In-store</v>
      </c>
      <c r="O8929" s="8">
        <f t="shared" si="980"/>
        <v>45205</v>
      </c>
    </row>
    <row r="8930" spans="1:15" x14ac:dyDescent="0.35">
      <c r="A8930" t="s">
        <v>8951</v>
      </c>
      <c r="B8930" s="4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  <c r="I8930" s="4" t="str">
        <f t="shared" si="975"/>
        <v>Coffee</v>
      </c>
      <c r="J8930" s="6">
        <f t="shared" si="976"/>
        <v>3</v>
      </c>
      <c r="K8930" s="6">
        <f t="shared" si="977"/>
        <v>2</v>
      </c>
      <c r="L8930" s="6">
        <f t="shared" si="974"/>
        <v>6</v>
      </c>
      <c r="M8930" t="str">
        <f t="shared" si="978"/>
        <v>Digital Wallet</v>
      </c>
      <c r="N8930" t="str">
        <f t="shared" si="979"/>
        <v>UNKNOWN</v>
      </c>
      <c r="O8930" s="8">
        <f t="shared" si="980"/>
        <v>44971</v>
      </c>
    </row>
    <row r="8931" spans="1:15" x14ac:dyDescent="0.35">
      <c r="A8931" t="s">
        <v>8952</v>
      </c>
      <c r="B8931" s="4" t="s">
        <v>13</v>
      </c>
      <c r="C8931">
        <v>1</v>
      </c>
      <c r="E8931">
        <v>3</v>
      </c>
      <c r="F8931" t="s">
        <v>10</v>
      </c>
      <c r="G8931" t="s">
        <v>18</v>
      </c>
      <c r="I8931" s="4" t="str">
        <f t="shared" si="975"/>
        <v>Cake</v>
      </c>
      <c r="J8931" s="6">
        <f t="shared" si="976"/>
        <v>1</v>
      </c>
      <c r="K8931" s="6">
        <f t="shared" si="977"/>
        <v>0</v>
      </c>
      <c r="L8931" s="6">
        <f t="shared" si="974"/>
        <v>3</v>
      </c>
      <c r="M8931" t="str">
        <f t="shared" si="978"/>
        <v>Credit Card</v>
      </c>
      <c r="N8931" t="str">
        <f t="shared" si="979"/>
        <v>Cafe</v>
      </c>
      <c r="O8931" s="8">
        <f t="shared" si="980"/>
        <v>44927</v>
      </c>
    </row>
    <row r="8932" spans="1:15" x14ac:dyDescent="0.35">
      <c r="A8932" t="s">
        <v>8953</v>
      </c>
      <c r="B8932" s="4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  <c r="I8932" s="4" t="str">
        <f t="shared" si="975"/>
        <v>Tea</v>
      </c>
      <c r="J8932" s="6">
        <f t="shared" si="976"/>
        <v>2</v>
      </c>
      <c r="K8932" s="6">
        <f t="shared" si="977"/>
        <v>1.5</v>
      </c>
      <c r="L8932" s="6">
        <f t="shared" si="974"/>
        <v>3</v>
      </c>
      <c r="M8932" t="str">
        <f t="shared" si="978"/>
        <v>Cash</v>
      </c>
      <c r="N8932" t="str">
        <f t="shared" si="979"/>
        <v>Cafe</v>
      </c>
      <c r="O8932" s="8">
        <f t="shared" si="980"/>
        <v>45167</v>
      </c>
    </row>
    <row r="8933" spans="1:15" x14ac:dyDescent="0.35">
      <c r="A8933" t="s">
        <v>8954</v>
      </c>
      <c r="B8933" s="4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  <c r="I8933" s="4" t="str">
        <f t="shared" si="975"/>
        <v>Cake</v>
      </c>
      <c r="J8933" s="6">
        <f t="shared" si="976"/>
        <v>5</v>
      </c>
      <c r="K8933" s="6">
        <f t="shared" si="977"/>
        <v>3</v>
      </c>
      <c r="L8933" s="6">
        <f t="shared" si="974"/>
        <v>15</v>
      </c>
      <c r="M8933" t="str">
        <f t="shared" si="978"/>
        <v>Digital Wallet</v>
      </c>
      <c r="N8933" t="str">
        <f t="shared" si="979"/>
        <v>In-store</v>
      </c>
      <c r="O8933" s="8">
        <f t="shared" si="980"/>
        <v>44927</v>
      </c>
    </row>
    <row r="8934" spans="1:15" x14ac:dyDescent="0.35">
      <c r="A8934" t="s">
        <v>8955</v>
      </c>
      <c r="B8934" s="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  <c r="I8934" s="4" t="str">
        <f t="shared" si="975"/>
        <v>Cookie</v>
      </c>
      <c r="J8934" s="6">
        <f t="shared" si="976"/>
        <v>1</v>
      </c>
      <c r="K8934" s="6">
        <f t="shared" si="977"/>
        <v>1</v>
      </c>
      <c r="L8934" s="6">
        <f t="shared" si="974"/>
        <v>1</v>
      </c>
      <c r="M8934" t="str">
        <f t="shared" si="978"/>
        <v>Digital Wallet</v>
      </c>
      <c r="N8934" t="str">
        <f t="shared" si="979"/>
        <v>In-store</v>
      </c>
      <c r="O8934" s="8">
        <f t="shared" si="980"/>
        <v>45145</v>
      </c>
    </row>
    <row r="8935" spans="1:15" x14ac:dyDescent="0.35">
      <c r="A8935" t="s">
        <v>8956</v>
      </c>
      <c r="B8935" s="4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I8935" s="4" t="str">
        <f t="shared" si="975"/>
        <v>UNKNOWN</v>
      </c>
      <c r="J8935" s="6">
        <f t="shared" si="976"/>
        <v>1</v>
      </c>
      <c r="K8935" s="6">
        <f t="shared" si="977"/>
        <v>4</v>
      </c>
      <c r="L8935" s="6">
        <f t="shared" si="974"/>
        <v>4</v>
      </c>
      <c r="M8935" t="str">
        <f t="shared" si="978"/>
        <v>Default mode</v>
      </c>
      <c r="N8935" t="str">
        <f t="shared" si="979"/>
        <v>In-store</v>
      </c>
      <c r="O8935" s="8">
        <f t="shared" si="980"/>
        <v>45089</v>
      </c>
    </row>
    <row r="8936" spans="1:15" x14ac:dyDescent="0.35">
      <c r="A8936" t="s">
        <v>8957</v>
      </c>
      <c r="B8936" s="4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I8936" s="4" t="str">
        <f t="shared" si="975"/>
        <v>Coffee</v>
      </c>
      <c r="J8936" s="6">
        <f t="shared" si="976"/>
        <v>2</v>
      </c>
      <c r="K8936" s="6">
        <f t="shared" si="977"/>
        <v>2</v>
      </c>
      <c r="L8936" s="6">
        <f t="shared" si="974"/>
        <v>4</v>
      </c>
      <c r="M8936" t="str">
        <f t="shared" si="978"/>
        <v>Default mode</v>
      </c>
      <c r="N8936" t="str">
        <f t="shared" si="979"/>
        <v>Takeaway</v>
      </c>
      <c r="O8936" s="8">
        <f t="shared" si="980"/>
        <v>45133</v>
      </c>
    </row>
    <row r="8937" spans="1:15" x14ac:dyDescent="0.35">
      <c r="A8937" t="s">
        <v>8958</v>
      </c>
      <c r="B8937" s="4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I8937" s="4" t="str">
        <f t="shared" si="975"/>
        <v>Coffee</v>
      </c>
      <c r="J8937" s="6">
        <f t="shared" si="976"/>
        <v>1</v>
      </c>
      <c r="K8937" s="6">
        <f t="shared" si="977"/>
        <v>2</v>
      </c>
      <c r="L8937" s="6">
        <f t="shared" si="974"/>
        <v>2</v>
      </c>
      <c r="M8937" t="str">
        <f t="shared" si="978"/>
        <v>Default mode</v>
      </c>
      <c r="N8937" t="str">
        <f t="shared" si="979"/>
        <v>Takeaway</v>
      </c>
      <c r="O8937" s="8">
        <f t="shared" si="980"/>
        <v>45110</v>
      </c>
    </row>
    <row r="8938" spans="1:15" x14ac:dyDescent="0.35">
      <c r="A8938" t="s">
        <v>8959</v>
      </c>
      <c r="B8938" s="4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I8938" s="4" t="str">
        <f t="shared" si="975"/>
        <v>Sandwich</v>
      </c>
      <c r="J8938" s="6">
        <f t="shared" si="976"/>
        <v>2</v>
      </c>
      <c r="K8938" s="6">
        <f t="shared" si="977"/>
        <v>4</v>
      </c>
      <c r="L8938" s="6">
        <f t="shared" si="974"/>
        <v>8</v>
      </c>
      <c r="M8938" t="str">
        <f t="shared" si="978"/>
        <v>Credit Card</v>
      </c>
      <c r="N8938" t="str">
        <f t="shared" si="979"/>
        <v>UNKNOWN</v>
      </c>
      <c r="O8938" s="8">
        <f t="shared" si="980"/>
        <v>45255</v>
      </c>
    </row>
    <row r="8939" spans="1:15" x14ac:dyDescent="0.35">
      <c r="A8939" t="s">
        <v>8960</v>
      </c>
      <c r="B8939" s="4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  <c r="I8939" s="4" t="str">
        <f t="shared" si="975"/>
        <v>Tea</v>
      </c>
      <c r="J8939" s="6">
        <f t="shared" si="976"/>
        <v>4</v>
      </c>
      <c r="K8939" s="6">
        <f t="shared" si="977"/>
        <v>1.5</v>
      </c>
      <c r="L8939" s="6">
        <f t="shared" si="974"/>
        <v>6</v>
      </c>
      <c r="M8939" t="str">
        <f t="shared" si="978"/>
        <v>Digital Wallet</v>
      </c>
      <c r="N8939" t="str">
        <f t="shared" si="979"/>
        <v>UNKNOWN</v>
      </c>
      <c r="O8939" s="8">
        <f t="shared" si="980"/>
        <v>45145</v>
      </c>
    </row>
    <row r="8940" spans="1:15" x14ac:dyDescent="0.35">
      <c r="A8940" t="s">
        <v>8961</v>
      </c>
      <c r="B8940" s="4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I8940" s="4" t="str">
        <f t="shared" si="975"/>
        <v>Salad</v>
      </c>
      <c r="J8940" s="6">
        <f t="shared" si="976"/>
        <v>1</v>
      </c>
      <c r="K8940" s="6">
        <f t="shared" si="977"/>
        <v>5</v>
      </c>
      <c r="L8940" s="6">
        <f t="shared" si="974"/>
        <v>5</v>
      </c>
      <c r="M8940" t="str">
        <f t="shared" si="978"/>
        <v>Cash</v>
      </c>
      <c r="N8940" t="str">
        <f t="shared" si="979"/>
        <v>In-store</v>
      </c>
      <c r="O8940" s="8">
        <f t="shared" si="980"/>
        <v>45138</v>
      </c>
    </row>
    <row r="8941" spans="1:15" x14ac:dyDescent="0.35">
      <c r="A8941" t="s">
        <v>8962</v>
      </c>
      <c r="B8941" s="4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I8941" s="4" t="str">
        <f t="shared" si="975"/>
        <v>Juice</v>
      </c>
      <c r="J8941" s="6">
        <f t="shared" si="976"/>
        <v>2</v>
      </c>
      <c r="K8941" s="6">
        <f t="shared" si="977"/>
        <v>3</v>
      </c>
      <c r="L8941" s="6">
        <f t="shared" si="974"/>
        <v>6</v>
      </c>
      <c r="M8941" t="str">
        <f t="shared" si="978"/>
        <v>Credit Card</v>
      </c>
      <c r="N8941" t="str">
        <f t="shared" si="979"/>
        <v>UNKNOWN</v>
      </c>
      <c r="O8941" s="8">
        <f t="shared" si="980"/>
        <v>45007</v>
      </c>
    </row>
    <row r="8942" spans="1:15" x14ac:dyDescent="0.35">
      <c r="A8942" t="s">
        <v>8963</v>
      </c>
      <c r="B8942" s="4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I8942" s="4" t="str">
        <f t="shared" si="975"/>
        <v>Salad</v>
      </c>
      <c r="J8942" s="6">
        <f t="shared" si="976"/>
        <v>4</v>
      </c>
      <c r="K8942" s="6">
        <f t="shared" si="977"/>
        <v>5</v>
      </c>
      <c r="L8942" s="6">
        <f t="shared" si="974"/>
        <v>20</v>
      </c>
      <c r="M8942" t="str">
        <f t="shared" si="978"/>
        <v>Credit Card</v>
      </c>
      <c r="N8942" t="str">
        <f t="shared" si="979"/>
        <v>UNKNOWN</v>
      </c>
      <c r="O8942" s="8">
        <f t="shared" si="980"/>
        <v>45077</v>
      </c>
    </row>
    <row r="8943" spans="1:15" x14ac:dyDescent="0.35">
      <c r="A8943" t="s">
        <v>8964</v>
      </c>
      <c r="B8943" s="4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  <c r="I8943" s="4" t="str">
        <f t="shared" si="975"/>
        <v>Sandwich</v>
      </c>
      <c r="J8943" s="6">
        <f t="shared" si="976"/>
        <v>2</v>
      </c>
      <c r="K8943" s="6">
        <f t="shared" si="977"/>
        <v>4</v>
      </c>
      <c r="L8943" s="6">
        <f t="shared" si="974"/>
        <v>8</v>
      </c>
      <c r="M8943" t="str">
        <f t="shared" si="978"/>
        <v>Cash</v>
      </c>
      <c r="N8943" t="str">
        <f t="shared" si="979"/>
        <v>In-store</v>
      </c>
      <c r="O8943" s="8">
        <f t="shared" si="980"/>
        <v>45201</v>
      </c>
    </row>
    <row r="8944" spans="1:15" x14ac:dyDescent="0.35">
      <c r="A8944" t="s">
        <v>8965</v>
      </c>
      <c r="B8944" s="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I8944" s="4" t="str">
        <f t="shared" si="975"/>
        <v>Tea</v>
      </c>
      <c r="J8944" s="6">
        <f t="shared" si="976"/>
        <v>2</v>
      </c>
      <c r="K8944" s="6">
        <f t="shared" si="977"/>
        <v>1.5</v>
      </c>
      <c r="L8944" s="6">
        <f t="shared" si="974"/>
        <v>3</v>
      </c>
      <c r="M8944" t="str">
        <f t="shared" si="978"/>
        <v>Credit Card</v>
      </c>
      <c r="N8944" t="str">
        <f t="shared" si="979"/>
        <v>Takeaway</v>
      </c>
      <c r="O8944" s="8">
        <f t="shared" si="980"/>
        <v>45102</v>
      </c>
    </row>
    <row r="8945" spans="1:15" x14ac:dyDescent="0.35">
      <c r="A8945" t="s">
        <v>8966</v>
      </c>
      <c r="B8945" s="4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  <c r="I8945" s="4" t="str">
        <f t="shared" si="975"/>
        <v>Coffee</v>
      </c>
      <c r="J8945" s="6">
        <f t="shared" si="976"/>
        <v>5</v>
      </c>
      <c r="K8945" s="6">
        <f t="shared" si="977"/>
        <v>2</v>
      </c>
      <c r="L8945" s="6">
        <f t="shared" si="974"/>
        <v>10</v>
      </c>
      <c r="M8945" t="str">
        <f t="shared" si="978"/>
        <v>Default mode</v>
      </c>
      <c r="N8945" t="str">
        <f t="shared" si="979"/>
        <v>UNKNOWN</v>
      </c>
      <c r="O8945" s="8">
        <f t="shared" si="980"/>
        <v>45040</v>
      </c>
    </row>
    <row r="8946" spans="1:15" x14ac:dyDescent="0.35">
      <c r="A8946" t="s">
        <v>8967</v>
      </c>
      <c r="B8946" s="4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I8946" s="4" t="str">
        <f t="shared" si="975"/>
        <v>Cookie</v>
      </c>
      <c r="J8946" s="6">
        <f t="shared" si="976"/>
        <v>5</v>
      </c>
      <c r="K8946" s="6">
        <f t="shared" si="977"/>
        <v>1</v>
      </c>
      <c r="L8946" s="6">
        <f t="shared" si="974"/>
        <v>5</v>
      </c>
      <c r="M8946" t="str">
        <f t="shared" si="978"/>
        <v>Credit Card</v>
      </c>
      <c r="N8946" t="str">
        <f t="shared" si="979"/>
        <v>In-store</v>
      </c>
      <c r="O8946" s="8">
        <f t="shared" si="980"/>
        <v>45128</v>
      </c>
    </row>
    <row r="8947" spans="1:15" x14ac:dyDescent="0.35">
      <c r="A8947" t="s">
        <v>8968</v>
      </c>
      <c r="B8947" s="4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I8947" s="4" t="str">
        <f t="shared" si="975"/>
        <v>Cookie</v>
      </c>
      <c r="J8947" s="6">
        <f t="shared" si="976"/>
        <v>2</v>
      </c>
      <c r="K8947" s="6">
        <f t="shared" si="977"/>
        <v>1</v>
      </c>
      <c r="L8947" s="6">
        <f t="shared" si="974"/>
        <v>2</v>
      </c>
      <c r="M8947" t="str">
        <f t="shared" si="978"/>
        <v>Cash</v>
      </c>
      <c r="N8947" t="str">
        <f t="shared" si="979"/>
        <v>Takeaway</v>
      </c>
      <c r="O8947" s="8">
        <f t="shared" si="980"/>
        <v>44982</v>
      </c>
    </row>
    <row r="8948" spans="1:15" x14ac:dyDescent="0.35">
      <c r="A8948" t="s">
        <v>8969</v>
      </c>
      <c r="B8948" s="4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I8948" s="4" t="str">
        <f t="shared" si="975"/>
        <v>Sandwich</v>
      </c>
      <c r="J8948" s="6">
        <f t="shared" si="976"/>
        <v>3</v>
      </c>
      <c r="K8948" s="6">
        <f t="shared" si="977"/>
        <v>4</v>
      </c>
      <c r="L8948" s="6">
        <f t="shared" si="974"/>
        <v>12</v>
      </c>
      <c r="M8948" t="str">
        <f t="shared" si="978"/>
        <v>Credit Card</v>
      </c>
      <c r="N8948" t="str">
        <f t="shared" si="979"/>
        <v>In-store</v>
      </c>
      <c r="O8948" s="8">
        <f t="shared" si="980"/>
        <v>45072</v>
      </c>
    </row>
    <row r="8949" spans="1:15" x14ac:dyDescent="0.35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  <c r="I8949" s="4" t="str">
        <f t="shared" si="975"/>
        <v>UNKNOWN</v>
      </c>
      <c r="J8949" s="6">
        <f t="shared" si="976"/>
        <v>2</v>
      </c>
      <c r="K8949" s="6">
        <f t="shared" si="977"/>
        <v>2</v>
      </c>
      <c r="L8949" s="6">
        <f t="shared" si="974"/>
        <v>4</v>
      </c>
      <c r="M8949" t="str">
        <f t="shared" si="978"/>
        <v>Credit Card</v>
      </c>
      <c r="N8949" t="str">
        <f t="shared" si="979"/>
        <v>Cafe</v>
      </c>
      <c r="O8949" s="8">
        <f t="shared" si="980"/>
        <v>45247</v>
      </c>
    </row>
    <row r="8950" spans="1:15" x14ac:dyDescent="0.35">
      <c r="A8950" t="s">
        <v>8971</v>
      </c>
      <c r="B8950" s="4" t="s">
        <v>13</v>
      </c>
      <c r="D8950">
        <v>3</v>
      </c>
      <c r="E8950">
        <v>6</v>
      </c>
      <c r="G8950" t="s">
        <v>11</v>
      </c>
      <c r="H8950" s="1">
        <v>45013</v>
      </c>
      <c r="I8950" s="4" t="str">
        <f t="shared" si="975"/>
        <v>Cake</v>
      </c>
      <c r="J8950" s="6">
        <f t="shared" si="976"/>
        <v>2</v>
      </c>
      <c r="K8950" s="6">
        <f t="shared" si="977"/>
        <v>3</v>
      </c>
      <c r="L8950" s="6">
        <f t="shared" si="974"/>
        <v>6</v>
      </c>
      <c r="M8950" t="str">
        <f t="shared" si="978"/>
        <v>Default mode</v>
      </c>
      <c r="N8950" t="str">
        <f t="shared" si="979"/>
        <v>Takeaway</v>
      </c>
      <c r="O8950" s="8">
        <f t="shared" si="980"/>
        <v>45013</v>
      </c>
    </row>
    <row r="8951" spans="1:15" x14ac:dyDescent="0.35">
      <c r="A8951" t="s">
        <v>8972</v>
      </c>
      <c r="B8951" s="4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I8951" s="4" t="str">
        <f t="shared" si="975"/>
        <v>Tea</v>
      </c>
      <c r="J8951" s="6">
        <f t="shared" si="976"/>
        <v>2</v>
      </c>
      <c r="K8951" s="6">
        <f t="shared" si="977"/>
        <v>1.5</v>
      </c>
      <c r="L8951" s="6">
        <f t="shared" si="974"/>
        <v>3</v>
      </c>
      <c r="M8951" t="str">
        <f t="shared" si="978"/>
        <v>Credit Card</v>
      </c>
      <c r="N8951" t="str">
        <f t="shared" si="979"/>
        <v>Takeaway</v>
      </c>
      <c r="O8951" s="8">
        <f t="shared" si="980"/>
        <v>45029</v>
      </c>
    </row>
    <row r="8952" spans="1:15" x14ac:dyDescent="0.35">
      <c r="A8952" t="s">
        <v>8973</v>
      </c>
      <c r="B8952" s="4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  <c r="I8952" s="4" t="str">
        <f t="shared" si="975"/>
        <v>Salad</v>
      </c>
      <c r="J8952" s="6">
        <f t="shared" si="976"/>
        <v>2</v>
      </c>
      <c r="K8952" s="6">
        <f t="shared" si="977"/>
        <v>5</v>
      </c>
      <c r="L8952" s="6">
        <f t="shared" si="974"/>
        <v>10</v>
      </c>
      <c r="M8952" t="str">
        <f t="shared" si="978"/>
        <v>Credit Card</v>
      </c>
      <c r="N8952" t="str">
        <f t="shared" si="979"/>
        <v>Cafe</v>
      </c>
      <c r="O8952" s="8">
        <f t="shared" si="980"/>
        <v>45015</v>
      </c>
    </row>
    <row r="8953" spans="1:15" x14ac:dyDescent="0.35">
      <c r="A8953" t="s">
        <v>8974</v>
      </c>
      <c r="B8953" s="4" t="s">
        <v>25</v>
      </c>
      <c r="C8953">
        <v>1</v>
      </c>
      <c r="E8953">
        <v>4</v>
      </c>
      <c r="H8953" s="1">
        <v>45170</v>
      </c>
      <c r="I8953" s="4" t="str">
        <f t="shared" si="975"/>
        <v>Smoothie</v>
      </c>
      <c r="J8953" s="6">
        <f t="shared" si="976"/>
        <v>1</v>
      </c>
      <c r="K8953" s="6">
        <f t="shared" si="977"/>
        <v>0</v>
      </c>
      <c r="L8953" s="6">
        <f t="shared" si="974"/>
        <v>4</v>
      </c>
      <c r="M8953" t="str">
        <f t="shared" si="978"/>
        <v>Default mode</v>
      </c>
      <c r="N8953" t="str">
        <f t="shared" si="979"/>
        <v>UNKNOWN</v>
      </c>
      <c r="O8953" s="8">
        <f t="shared" si="980"/>
        <v>45170</v>
      </c>
    </row>
    <row r="8954" spans="1:15" x14ac:dyDescent="0.35">
      <c r="A8954" t="s">
        <v>8975</v>
      </c>
      <c r="B8954" s="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I8954" s="4" t="str">
        <f t="shared" si="975"/>
        <v>Salad</v>
      </c>
      <c r="J8954" s="6">
        <f t="shared" si="976"/>
        <v>3</v>
      </c>
      <c r="K8954" s="6">
        <f t="shared" si="977"/>
        <v>5</v>
      </c>
      <c r="L8954" s="6">
        <f t="shared" si="974"/>
        <v>15</v>
      </c>
      <c r="M8954" t="str">
        <f t="shared" si="978"/>
        <v>Credit Card</v>
      </c>
      <c r="N8954" t="str">
        <f t="shared" si="979"/>
        <v>UNKNOWN</v>
      </c>
      <c r="O8954" s="8">
        <f t="shared" si="980"/>
        <v>45142</v>
      </c>
    </row>
    <row r="8955" spans="1:15" x14ac:dyDescent="0.35">
      <c r="A8955" t="s">
        <v>8976</v>
      </c>
      <c r="B8955" s="4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I8955" s="4" t="str">
        <f t="shared" si="975"/>
        <v>Sandwich</v>
      </c>
      <c r="J8955" s="6">
        <f t="shared" si="976"/>
        <v>2</v>
      </c>
      <c r="K8955" s="6">
        <f t="shared" si="977"/>
        <v>4</v>
      </c>
      <c r="L8955" s="6">
        <f t="shared" si="974"/>
        <v>8</v>
      </c>
      <c r="M8955" t="str">
        <f t="shared" si="978"/>
        <v>Credit Card</v>
      </c>
      <c r="N8955" t="str">
        <f t="shared" si="979"/>
        <v>UNKNOWN</v>
      </c>
      <c r="O8955" s="8">
        <f t="shared" si="980"/>
        <v>45173</v>
      </c>
    </row>
    <row r="8956" spans="1:15" x14ac:dyDescent="0.35">
      <c r="A8956" t="s">
        <v>8977</v>
      </c>
      <c r="B8956" s="4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I8956" s="4" t="str">
        <f t="shared" si="975"/>
        <v>Smoothie</v>
      </c>
      <c r="J8956" s="6">
        <f t="shared" si="976"/>
        <v>5</v>
      </c>
      <c r="K8956" s="6">
        <f t="shared" si="977"/>
        <v>4</v>
      </c>
      <c r="L8956" s="6">
        <f t="shared" si="974"/>
        <v>20</v>
      </c>
      <c r="M8956" t="str">
        <f t="shared" si="978"/>
        <v>Credit Card</v>
      </c>
      <c r="N8956" t="str">
        <f t="shared" si="979"/>
        <v>In-store</v>
      </c>
      <c r="O8956" s="8">
        <f t="shared" si="980"/>
        <v>45030</v>
      </c>
    </row>
    <row r="8957" spans="1:15" x14ac:dyDescent="0.35">
      <c r="A8957" t="s">
        <v>8978</v>
      </c>
      <c r="B8957" s="4" t="s">
        <v>28</v>
      </c>
      <c r="C8957">
        <v>3</v>
      </c>
      <c r="D8957">
        <v>4</v>
      </c>
      <c r="E8957">
        <v>12</v>
      </c>
      <c r="H8957" s="1">
        <v>45078</v>
      </c>
      <c r="I8957" s="4" t="str">
        <f t="shared" si="975"/>
        <v>Sandwich</v>
      </c>
      <c r="J8957" s="6">
        <f t="shared" si="976"/>
        <v>3</v>
      </c>
      <c r="K8957" s="6">
        <f t="shared" si="977"/>
        <v>4</v>
      </c>
      <c r="L8957" s="6">
        <f t="shared" si="974"/>
        <v>12</v>
      </c>
      <c r="M8957" t="str">
        <f t="shared" si="978"/>
        <v>Default mode</v>
      </c>
      <c r="N8957" t="str">
        <f t="shared" si="979"/>
        <v>UNKNOWN</v>
      </c>
      <c r="O8957" s="8">
        <f t="shared" si="980"/>
        <v>45078</v>
      </c>
    </row>
    <row r="8958" spans="1:15" x14ac:dyDescent="0.35">
      <c r="A8958" t="s">
        <v>8979</v>
      </c>
      <c r="B8958" s="4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I8958" s="4" t="str">
        <f t="shared" si="975"/>
        <v>Salad</v>
      </c>
      <c r="J8958" s="6">
        <f t="shared" si="976"/>
        <v>1</v>
      </c>
      <c r="K8958" s="6">
        <f t="shared" si="977"/>
        <v>5</v>
      </c>
      <c r="L8958" s="6">
        <f t="shared" si="974"/>
        <v>5</v>
      </c>
      <c r="M8958" t="str">
        <f t="shared" si="978"/>
        <v>Credit Card</v>
      </c>
      <c r="N8958" t="str">
        <f t="shared" si="979"/>
        <v>In-store</v>
      </c>
      <c r="O8958" s="8">
        <f t="shared" si="980"/>
        <v>45026</v>
      </c>
    </row>
    <row r="8959" spans="1:15" x14ac:dyDescent="0.35">
      <c r="A8959" t="s">
        <v>8980</v>
      </c>
      <c r="B8959" s="4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  <c r="I8959" s="4" t="str">
        <f t="shared" si="975"/>
        <v>Juice</v>
      </c>
      <c r="J8959" s="6">
        <f t="shared" si="976"/>
        <v>4</v>
      </c>
      <c r="K8959" s="6">
        <f t="shared" si="977"/>
        <v>3</v>
      </c>
      <c r="L8959" s="6">
        <f t="shared" si="974"/>
        <v>12</v>
      </c>
      <c r="M8959" t="str">
        <f t="shared" si="978"/>
        <v>Default mode</v>
      </c>
      <c r="N8959" t="str">
        <f t="shared" si="979"/>
        <v>UNKNOWN</v>
      </c>
      <c r="O8959" s="8">
        <f t="shared" si="980"/>
        <v>45155</v>
      </c>
    </row>
    <row r="8960" spans="1:15" x14ac:dyDescent="0.35">
      <c r="A8960" t="s">
        <v>8981</v>
      </c>
      <c r="B8960" s="4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I8960" s="4" t="str">
        <f t="shared" si="975"/>
        <v>Juice</v>
      </c>
      <c r="J8960" s="6">
        <f t="shared" si="976"/>
        <v>1</v>
      </c>
      <c r="K8960" s="6">
        <f t="shared" si="977"/>
        <v>3</v>
      </c>
      <c r="L8960" s="6">
        <f t="shared" si="974"/>
        <v>3</v>
      </c>
      <c r="M8960" t="str">
        <f t="shared" si="978"/>
        <v>Cash</v>
      </c>
      <c r="N8960" t="str">
        <f t="shared" si="979"/>
        <v>Takeaway</v>
      </c>
      <c r="O8960" s="8">
        <f t="shared" si="980"/>
        <v>45155</v>
      </c>
    </row>
    <row r="8961" spans="1:15" x14ac:dyDescent="0.35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  <c r="I8961" s="4" t="str">
        <f t="shared" si="975"/>
        <v>UNKNOWN</v>
      </c>
      <c r="J8961" s="6">
        <f t="shared" si="976"/>
        <v>4</v>
      </c>
      <c r="K8961" s="6">
        <f t="shared" si="977"/>
        <v>3.1492914979757085</v>
      </c>
      <c r="L8961" s="6">
        <f t="shared" si="974"/>
        <v>12</v>
      </c>
      <c r="M8961" t="str">
        <f t="shared" si="978"/>
        <v>Credit Card</v>
      </c>
      <c r="N8961" t="str">
        <f t="shared" si="979"/>
        <v>Takeaway</v>
      </c>
      <c r="O8961" s="8">
        <f t="shared" si="980"/>
        <v>45253</v>
      </c>
    </row>
    <row r="8962" spans="1:15" x14ac:dyDescent="0.35">
      <c r="A8962" t="s">
        <v>8983</v>
      </c>
      <c r="B8962" s="4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  <c r="I8962" s="4" t="str">
        <f t="shared" si="975"/>
        <v>Coffee</v>
      </c>
      <c r="J8962" s="6">
        <f t="shared" si="976"/>
        <v>1</v>
      </c>
      <c r="K8962" s="6">
        <f t="shared" si="977"/>
        <v>2</v>
      </c>
      <c r="L8962" s="6">
        <f t="shared" ref="L8962:L9025" si="981">IF(ISBLANK(E8962),PRODUCT(J8962,K8962),IF(E8962="ERROR",PRODUCT(J8962,K8962),IF(E8962="UNKNOWN",PRODUCT(J8962,K8962),E8962)))</f>
        <v>2</v>
      </c>
      <c r="M8962" t="str">
        <f t="shared" si="978"/>
        <v>Digital Wallet</v>
      </c>
      <c r="N8962" t="str">
        <f t="shared" si="979"/>
        <v>Takeaway</v>
      </c>
      <c r="O8962" s="8">
        <f t="shared" si="980"/>
        <v>45215</v>
      </c>
    </row>
    <row r="8963" spans="1:15" x14ac:dyDescent="0.35">
      <c r="A8963" t="s">
        <v>8984</v>
      </c>
      <c r="B8963" s="4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I8963" s="4" t="str">
        <f t="shared" ref="I8963:I9026" si="982">IF(ISBLANK(B8963),"UNKNOWN",IF(B8963="ERROR","Juice",B8963))</f>
        <v>Coffee</v>
      </c>
      <c r="J8963" s="6">
        <f t="shared" ref="J8963:J9026" si="983">IF(ISBLANK(C8963),E8963/D8963,IF(C8963="ERROR",AVERAGE(C8963:C18962),IF(C8963="UNKNOWN",MEDIAN(C8963:C18962),C8963)))</f>
        <v>1</v>
      </c>
      <c r="K8963" s="6">
        <f t="shared" ref="K8963:K9026" si="984">IF(ISBLANK(D8963),0,IF(D8963="ERROR",AVERAGE(D8963:D18962),IF(D8963="UNKNOWN",MEDIAN(D8963:D18962),D8963)))</f>
        <v>2</v>
      </c>
      <c r="L8963" s="6">
        <f t="shared" si="981"/>
        <v>2</v>
      </c>
      <c r="M8963" t="str">
        <f t="shared" ref="M8963:M9026" si="985">IF(ISBLANK(F8963),"Default mode",IF(F8963="ERROR","Cash",F8963))</f>
        <v>Credit Card</v>
      </c>
      <c r="N8963" t="str">
        <f t="shared" ref="N8963:N9026" si="986">IF(ISBLANK(G8963),"UNKNOWN",IF(G8963="ERROR","Cafe",G8963))</f>
        <v>UNKNOWN</v>
      </c>
      <c r="O8963" s="8">
        <f t="shared" ref="O8963:O9026" si="987">IF(ISBLANK(H8963),DATE(2023,1,1),IF(H8963="ERROR",DATE(2023,6,1),IF(H8963="UNKNOWN",DATE(2023,1,1),H8963)))</f>
        <v>45259</v>
      </c>
    </row>
    <row r="8964" spans="1:15" x14ac:dyDescent="0.35">
      <c r="A8964" t="s">
        <v>8985</v>
      </c>
      <c r="B8964" s="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  <c r="I8964" s="4" t="str">
        <f t="shared" si="982"/>
        <v>Sandwich</v>
      </c>
      <c r="J8964" s="6">
        <f t="shared" si="983"/>
        <v>3</v>
      </c>
      <c r="K8964" s="6">
        <f t="shared" si="984"/>
        <v>4</v>
      </c>
      <c r="L8964" s="6">
        <f t="shared" si="981"/>
        <v>12</v>
      </c>
      <c r="M8964" t="str">
        <f t="shared" si="985"/>
        <v>Digital Wallet</v>
      </c>
      <c r="N8964" t="str">
        <f t="shared" si="986"/>
        <v>Takeaway</v>
      </c>
      <c r="O8964" s="8">
        <f t="shared" si="987"/>
        <v>45258</v>
      </c>
    </row>
    <row r="8965" spans="1:15" x14ac:dyDescent="0.35">
      <c r="A8965" t="s">
        <v>8986</v>
      </c>
      <c r="B8965" s="4" t="s">
        <v>17</v>
      </c>
      <c r="C8965">
        <v>5</v>
      </c>
      <c r="D8965" t="s">
        <v>18</v>
      </c>
      <c r="E8965">
        <v>5</v>
      </c>
      <c r="H8965" s="1">
        <v>45140</v>
      </c>
      <c r="I8965" s="4" t="str">
        <f t="shared" si="982"/>
        <v>Cookie</v>
      </c>
      <c r="J8965" s="6">
        <f t="shared" si="983"/>
        <v>5</v>
      </c>
      <c r="K8965" s="6">
        <f t="shared" si="984"/>
        <v>3.150761421319797</v>
      </c>
      <c r="L8965" s="6">
        <f t="shared" si="981"/>
        <v>5</v>
      </c>
      <c r="M8965" t="str">
        <f t="shared" si="985"/>
        <v>Default mode</v>
      </c>
      <c r="N8965" t="str">
        <f t="shared" si="986"/>
        <v>UNKNOWN</v>
      </c>
      <c r="O8965" s="8">
        <f t="shared" si="987"/>
        <v>45140</v>
      </c>
    </row>
    <row r="8966" spans="1:15" x14ac:dyDescent="0.35">
      <c r="A8966" t="s">
        <v>8987</v>
      </c>
      <c r="B8966" s="4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  <c r="I8966" s="4" t="str">
        <f t="shared" si="982"/>
        <v>Cookie</v>
      </c>
      <c r="J8966" s="6">
        <f t="shared" si="983"/>
        <v>4</v>
      </c>
      <c r="K8966" s="6">
        <f t="shared" si="984"/>
        <v>1</v>
      </c>
      <c r="L8966" s="6">
        <f t="shared" si="981"/>
        <v>4</v>
      </c>
      <c r="M8966" t="str">
        <f t="shared" si="985"/>
        <v>Digital Wallet</v>
      </c>
      <c r="N8966" t="str">
        <f t="shared" si="986"/>
        <v>In-store</v>
      </c>
      <c r="O8966" s="8">
        <f t="shared" si="987"/>
        <v>44969</v>
      </c>
    </row>
    <row r="8967" spans="1:15" x14ac:dyDescent="0.35">
      <c r="A8967" t="s">
        <v>8988</v>
      </c>
      <c r="B8967" s="4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I8967" s="4" t="str">
        <f t="shared" si="982"/>
        <v>Salad</v>
      </c>
      <c r="J8967" s="6">
        <f t="shared" si="983"/>
        <v>5</v>
      </c>
      <c r="K8967" s="6">
        <f t="shared" si="984"/>
        <v>5</v>
      </c>
      <c r="L8967" s="6">
        <f t="shared" si="981"/>
        <v>25</v>
      </c>
      <c r="M8967" t="str">
        <f t="shared" si="985"/>
        <v>Credit Card</v>
      </c>
      <c r="N8967" t="str">
        <f t="shared" si="986"/>
        <v>Takeaway</v>
      </c>
      <c r="O8967" s="8">
        <f t="shared" si="987"/>
        <v>45120</v>
      </c>
    </row>
    <row r="8968" spans="1:15" x14ac:dyDescent="0.35">
      <c r="A8968" t="s">
        <v>8989</v>
      </c>
      <c r="B8968" s="4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  <c r="I8968" s="4" t="str">
        <f t="shared" si="982"/>
        <v>Juice</v>
      </c>
      <c r="J8968" s="6">
        <f t="shared" si="983"/>
        <v>3.1389452332657202</v>
      </c>
      <c r="K8968" s="6">
        <f t="shared" si="984"/>
        <v>3</v>
      </c>
      <c r="L8968" s="6">
        <f t="shared" si="981"/>
        <v>15</v>
      </c>
      <c r="M8968" t="str">
        <f t="shared" si="985"/>
        <v>Default mode</v>
      </c>
      <c r="N8968" t="str">
        <f t="shared" si="986"/>
        <v>In-store</v>
      </c>
      <c r="O8968" s="8">
        <f t="shared" si="987"/>
        <v>45067</v>
      </c>
    </row>
    <row r="8969" spans="1:15" x14ac:dyDescent="0.35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I8969" s="4" t="str">
        <f t="shared" si="982"/>
        <v>UNKNOWN</v>
      </c>
      <c r="J8969" s="6">
        <f t="shared" si="983"/>
        <v>4</v>
      </c>
      <c r="K8969" s="6">
        <f t="shared" si="984"/>
        <v>2</v>
      </c>
      <c r="L8969" s="6">
        <f t="shared" si="981"/>
        <v>8</v>
      </c>
      <c r="M8969" t="str">
        <f t="shared" si="985"/>
        <v>Cash</v>
      </c>
      <c r="N8969" t="str">
        <f t="shared" si="986"/>
        <v>In-store</v>
      </c>
      <c r="O8969" s="8">
        <f t="shared" si="987"/>
        <v>45190</v>
      </c>
    </row>
    <row r="8970" spans="1:15" x14ac:dyDescent="0.35">
      <c r="A8970" t="s">
        <v>8991</v>
      </c>
      <c r="B8970" s="4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I8970" s="4" t="str">
        <f t="shared" si="982"/>
        <v>Tea</v>
      </c>
      <c r="J8970" s="6">
        <f t="shared" si="983"/>
        <v>2</v>
      </c>
      <c r="K8970" s="6">
        <f t="shared" si="984"/>
        <v>1.5</v>
      </c>
      <c r="L8970" s="6">
        <f t="shared" si="981"/>
        <v>3</v>
      </c>
      <c r="M8970" t="str">
        <f t="shared" si="985"/>
        <v>Default mode</v>
      </c>
      <c r="N8970" t="str">
        <f t="shared" si="986"/>
        <v>Takeaway</v>
      </c>
      <c r="O8970" s="8">
        <f t="shared" si="987"/>
        <v>44931</v>
      </c>
    </row>
    <row r="8971" spans="1:15" x14ac:dyDescent="0.35">
      <c r="A8971" t="s">
        <v>8992</v>
      </c>
      <c r="B8971" s="4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  <c r="I8971" s="4" t="str">
        <f t="shared" si="982"/>
        <v>Salad</v>
      </c>
      <c r="J8971" s="6">
        <f t="shared" si="983"/>
        <v>1</v>
      </c>
      <c r="K8971" s="6">
        <f t="shared" si="984"/>
        <v>5</v>
      </c>
      <c r="L8971" s="6">
        <f t="shared" si="981"/>
        <v>5</v>
      </c>
      <c r="M8971" t="str">
        <f t="shared" si="985"/>
        <v>Digital Wallet</v>
      </c>
      <c r="N8971" t="str">
        <f t="shared" si="986"/>
        <v>Takeaway</v>
      </c>
      <c r="O8971" s="8">
        <f t="shared" si="987"/>
        <v>45066</v>
      </c>
    </row>
    <row r="8972" spans="1:15" x14ac:dyDescent="0.35">
      <c r="A8972" t="s">
        <v>8993</v>
      </c>
      <c r="B8972" s="4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  <c r="I8972" s="4" t="str">
        <f t="shared" si="982"/>
        <v>Tea</v>
      </c>
      <c r="J8972" s="6">
        <f t="shared" si="983"/>
        <v>3</v>
      </c>
      <c r="K8972" s="6">
        <f t="shared" si="984"/>
        <v>3.1521961184882534</v>
      </c>
      <c r="L8972" s="6">
        <f t="shared" si="981"/>
        <v>4.5</v>
      </c>
      <c r="M8972" t="str">
        <f t="shared" si="985"/>
        <v>Cash</v>
      </c>
      <c r="N8972" t="str">
        <f t="shared" si="986"/>
        <v>UNKNOWN</v>
      </c>
      <c r="O8972" s="8">
        <f t="shared" si="987"/>
        <v>44949</v>
      </c>
    </row>
    <row r="8973" spans="1:15" x14ac:dyDescent="0.35">
      <c r="A8973" t="s">
        <v>8994</v>
      </c>
      <c r="B8973" s="4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I8973" s="4" t="str">
        <f t="shared" si="982"/>
        <v>Cookie</v>
      </c>
      <c r="J8973" s="6">
        <f t="shared" si="983"/>
        <v>3</v>
      </c>
      <c r="K8973" s="6">
        <f t="shared" si="984"/>
        <v>1</v>
      </c>
      <c r="L8973" s="6">
        <f t="shared" si="981"/>
        <v>3</v>
      </c>
      <c r="M8973" t="str">
        <f t="shared" si="985"/>
        <v>Cash</v>
      </c>
      <c r="N8973" t="str">
        <f t="shared" si="986"/>
        <v>UNKNOWN</v>
      </c>
      <c r="O8973" s="8">
        <f t="shared" si="987"/>
        <v>45072</v>
      </c>
    </row>
    <row r="8974" spans="1:15" x14ac:dyDescent="0.35">
      <c r="A8974" t="s">
        <v>8995</v>
      </c>
      <c r="B8974" s="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I8974" s="4" t="str">
        <f t="shared" si="982"/>
        <v>Cake</v>
      </c>
      <c r="J8974" s="6">
        <f t="shared" si="983"/>
        <v>5</v>
      </c>
      <c r="K8974" s="6">
        <f t="shared" si="984"/>
        <v>3</v>
      </c>
      <c r="L8974" s="6">
        <f t="shared" si="981"/>
        <v>15</v>
      </c>
      <c r="M8974" t="str">
        <f t="shared" si="985"/>
        <v>Cash</v>
      </c>
      <c r="N8974" t="str">
        <f t="shared" si="986"/>
        <v>UNKNOWN</v>
      </c>
      <c r="O8974" s="8">
        <f t="shared" si="987"/>
        <v>44966</v>
      </c>
    </row>
    <row r="8975" spans="1:15" x14ac:dyDescent="0.35">
      <c r="A8975" t="s">
        <v>8996</v>
      </c>
      <c r="B8975" s="4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  <c r="I8975" s="4" t="str">
        <f t="shared" si="982"/>
        <v>Cake</v>
      </c>
      <c r="J8975" s="6">
        <f t="shared" si="983"/>
        <v>3.1397959183673469</v>
      </c>
      <c r="K8975" s="6">
        <f t="shared" si="984"/>
        <v>3</v>
      </c>
      <c r="L8975" s="6">
        <f t="shared" si="981"/>
        <v>9</v>
      </c>
      <c r="M8975" t="str">
        <f t="shared" si="985"/>
        <v>Digital Wallet</v>
      </c>
      <c r="N8975" t="str">
        <f t="shared" si="986"/>
        <v>UNKNOWN</v>
      </c>
      <c r="O8975" s="8">
        <f t="shared" si="987"/>
        <v>45105</v>
      </c>
    </row>
    <row r="8976" spans="1:15" x14ac:dyDescent="0.35">
      <c r="A8976" t="s">
        <v>8997</v>
      </c>
      <c r="B8976" s="4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  <c r="I8976" s="4" t="str">
        <f t="shared" si="982"/>
        <v>Tea</v>
      </c>
      <c r="J8976" s="6">
        <f t="shared" si="983"/>
        <v>2</v>
      </c>
      <c r="K8976" s="6">
        <f t="shared" si="984"/>
        <v>1.5</v>
      </c>
      <c r="L8976" s="6">
        <f t="shared" si="981"/>
        <v>3</v>
      </c>
      <c r="M8976" t="str">
        <f t="shared" si="985"/>
        <v>Default mode</v>
      </c>
      <c r="N8976" t="str">
        <f t="shared" si="986"/>
        <v>UNKNOWN</v>
      </c>
      <c r="O8976" s="8">
        <f t="shared" si="987"/>
        <v>45131</v>
      </c>
    </row>
    <row r="8977" spans="1:15" x14ac:dyDescent="0.35">
      <c r="A8977" t="s">
        <v>8998</v>
      </c>
      <c r="B8977" s="4" t="s">
        <v>65</v>
      </c>
      <c r="D8977" t="s">
        <v>21</v>
      </c>
      <c r="E8977">
        <v>7.5</v>
      </c>
      <c r="F8977" t="s">
        <v>10</v>
      </c>
      <c r="H8977" s="1">
        <v>44984</v>
      </c>
      <c r="I8977" s="4" t="str">
        <f t="shared" si="982"/>
        <v>Tea</v>
      </c>
      <c r="J8977" s="6" t="e">
        <f t="shared" si="983"/>
        <v>#VALUE!</v>
      </c>
      <c r="K8977" s="6">
        <f t="shared" si="984"/>
        <v>3</v>
      </c>
      <c r="L8977" s="6">
        <f t="shared" si="981"/>
        <v>7.5</v>
      </c>
      <c r="M8977" t="str">
        <f t="shared" si="985"/>
        <v>Credit Card</v>
      </c>
      <c r="N8977" t="str">
        <f t="shared" si="986"/>
        <v>UNKNOWN</v>
      </c>
      <c r="O8977" s="8">
        <f t="shared" si="987"/>
        <v>44984</v>
      </c>
    </row>
    <row r="8978" spans="1:15" x14ac:dyDescent="0.35">
      <c r="A8978" t="s">
        <v>8999</v>
      </c>
      <c r="B8978" s="4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  <c r="I8978" s="4" t="str">
        <f t="shared" si="982"/>
        <v>Coffee</v>
      </c>
      <c r="J8978" s="6">
        <f t="shared" si="983"/>
        <v>5</v>
      </c>
      <c r="K8978" s="6">
        <f t="shared" si="984"/>
        <v>2</v>
      </c>
      <c r="L8978" s="6">
        <f t="shared" si="981"/>
        <v>10</v>
      </c>
      <c r="M8978" t="str">
        <f t="shared" si="985"/>
        <v>Digital Wallet</v>
      </c>
      <c r="N8978" t="str">
        <f t="shared" si="986"/>
        <v>In-store</v>
      </c>
      <c r="O8978" s="8">
        <f t="shared" si="987"/>
        <v>45101</v>
      </c>
    </row>
    <row r="8979" spans="1:15" x14ac:dyDescent="0.35">
      <c r="A8979" t="s">
        <v>9000</v>
      </c>
      <c r="B8979" s="4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I8979" s="4" t="str">
        <f t="shared" si="982"/>
        <v>Salad</v>
      </c>
      <c r="J8979" s="6">
        <f t="shared" si="983"/>
        <v>1</v>
      </c>
      <c r="K8979" s="6">
        <f t="shared" si="984"/>
        <v>5</v>
      </c>
      <c r="L8979" s="6">
        <f t="shared" si="981"/>
        <v>5</v>
      </c>
      <c r="M8979" t="str">
        <f t="shared" si="985"/>
        <v>Credit Card</v>
      </c>
      <c r="N8979" t="str">
        <f t="shared" si="986"/>
        <v>UNKNOWN</v>
      </c>
      <c r="O8979" s="8">
        <f t="shared" si="987"/>
        <v>45100</v>
      </c>
    </row>
    <row r="8980" spans="1:15" x14ac:dyDescent="0.35">
      <c r="A8980" t="s">
        <v>9001</v>
      </c>
      <c r="B8980" s="4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  <c r="I8980" s="4" t="str">
        <f t="shared" si="982"/>
        <v>Juice</v>
      </c>
      <c r="J8980" s="6">
        <f t="shared" si="983"/>
        <v>4</v>
      </c>
      <c r="K8980" s="6">
        <f t="shared" si="984"/>
        <v>3</v>
      </c>
      <c r="L8980" s="6">
        <f t="shared" si="981"/>
        <v>12</v>
      </c>
      <c r="M8980" t="str">
        <f t="shared" si="985"/>
        <v>Digital Wallet</v>
      </c>
      <c r="N8980" t="str">
        <f t="shared" si="986"/>
        <v>Takeaway</v>
      </c>
      <c r="O8980" s="8">
        <f t="shared" si="987"/>
        <v>44984</v>
      </c>
    </row>
    <row r="8981" spans="1:15" x14ac:dyDescent="0.35">
      <c r="A8981" t="s">
        <v>9002</v>
      </c>
      <c r="B8981" s="4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I8981" s="4" t="str">
        <f t="shared" si="982"/>
        <v>Tea</v>
      </c>
      <c r="J8981" s="6">
        <f t="shared" si="983"/>
        <v>3</v>
      </c>
      <c r="K8981" s="6">
        <f t="shared" si="984"/>
        <v>1.5</v>
      </c>
      <c r="L8981" s="6">
        <f t="shared" si="981"/>
        <v>4.5</v>
      </c>
      <c r="M8981" t="str">
        <f t="shared" si="985"/>
        <v>Credit Card</v>
      </c>
      <c r="N8981" t="str">
        <f t="shared" si="986"/>
        <v>Takeaway</v>
      </c>
      <c r="O8981" s="8">
        <f t="shared" si="987"/>
        <v>45067</v>
      </c>
    </row>
    <row r="8982" spans="1:15" x14ac:dyDescent="0.35">
      <c r="A8982" t="s">
        <v>9003</v>
      </c>
      <c r="B8982" s="4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I8982" s="4" t="str">
        <f t="shared" si="982"/>
        <v>Cake</v>
      </c>
      <c r="J8982" s="6">
        <f t="shared" si="983"/>
        <v>2</v>
      </c>
      <c r="K8982" s="6">
        <f t="shared" si="984"/>
        <v>3</v>
      </c>
      <c r="L8982" s="6">
        <f t="shared" si="981"/>
        <v>6</v>
      </c>
      <c r="M8982" t="str">
        <f t="shared" si="985"/>
        <v>Credit Card</v>
      </c>
      <c r="N8982" t="str">
        <f t="shared" si="986"/>
        <v>UNKNOWN</v>
      </c>
      <c r="O8982" s="8">
        <f t="shared" si="987"/>
        <v>45073</v>
      </c>
    </row>
    <row r="8983" spans="1:15" x14ac:dyDescent="0.35">
      <c r="A8983" t="s">
        <v>9004</v>
      </c>
      <c r="B8983" s="4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  <c r="I8983" s="4" t="str">
        <f t="shared" si="982"/>
        <v>Cake</v>
      </c>
      <c r="J8983" s="6">
        <f t="shared" si="983"/>
        <v>2</v>
      </c>
      <c r="K8983" s="6">
        <f t="shared" si="984"/>
        <v>3</v>
      </c>
      <c r="L8983" s="6">
        <f t="shared" si="981"/>
        <v>6</v>
      </c>
      <c r="M8983" t="str">
        <f t="shared" si="985"/>
        <v>Digital Wallet</v>
      </c>
      <c r="N8983" t="str">
        <f t="shared" si="986"/>
        <v>Takeaway</v>
      </c>
      <c r="O8983" s="8">
        <f t="shared" si="987"/>
        <v>44976</v>
      </c>
    </row>
    <row r="8984" spans="1:15" x14ac:dyDescent="0.35">
      <c r="A8984" t="s">
        <v>9005</v>
      </c>
      <c r="B8984" s="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I8984" s="4" t="str">
        <f t="shared" si="982"/>
        <v>Salad</v>
      </c>
      <c r="J8984" s="6">
        <f t="shared" si="983"/>
        <v>2</v>
      </c>
      <c r="K8984" s="6">
        <f t="shared" si="984"/>
        <v>5</v>
      </c>
      <c r="L8984" s="6">
        <f t="shared" si="981"/>
        <v>10</v>
      </c>
      <c r="M8984" t="str">
        <f t="shared" si="985"/>
        <v>Default mode</v>
      </c>
      <c r="N8984" t="str">
        <f t="shared" si="986"/>
        <v>Takeaway</v>
      </c>
      <c r="O8984" s="8">
        <f t="shared" si="987"/>
        <v>45009</v>
      </c>
    </row>
    <row r="8985" spans="1:15" x14ac:dyDescent="0.35">
      <c r="A8985" t="s">
        <v>9006</v>
      </c>
      <c r="B8985" s="4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I8985" s="4" t="str">
        <f t="shared" si="982"/>
        <v>Juice</v>
      </c>
      <c r="J8985" s="6">
        <f t="shared" si="983"/>
        <v>3</v>
      </c>
      <c r="K8985" s="6">
        <f t="shared" si="984"/>
        <v>3</v>
      </c>
      <c r="L8985" s="6">
        <f t="shared" si="981"/>
        <v>9</v>
      </c>
      <c r="M8985" t="str">
        <f t="shared" si="985"/>
        <v>Credit Card</v>
      </c>
      <c r="N8985" t="str">
        <f t="shared" si="986"/>
        <v>Takeaway</v>
      </c>
      <c r="O8985" s="8">
        <f t="shared" si="987"/>
        <v>45152</v>
      </c>
    </row>
    <row r="8986" spans="1:15" x14ac:dyDescent="0.35">
      <c r="A8986" t="s">
        <v>9007</v>
      </c>
      <c r="B8986" s="4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I8986" s="4" t="str">
        <f t="shared" si="982"/>
        <v>Cookie</v>
      </c>
      <c r="J8986" s="6">
        <f t="shared" si="983"/>
        <v>3</v>
      </c>
      <c r="K8986" s="6">
        <f t="shared" si="984"/>
        <v>1</v>
      </c>
      <c r="L8986" s="6">
        <f t="shared" si="981"/>
        <v>3</v>
      </c>
      <c r="M8986" t="str">
        <f t="shared" si="985"/>
        <v>Cash</v>
      </c>
      <c r="N8986" t="str">
        <f t="shared" si="986"/>
        <v>In-store</v>
      </c>
      <c r="O8986" s="8">
        <f t="shared" si="987"/>
        <v>44945</v>
      </c>
    </row>
    <row r="8987" spans="1:15" x14ac:dyDescent="0.35">
      <c r="A8987" t="s">
        <v>9008</v>
      </c>
      <c r="B8987" s="4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  <c r="I8987" s="4" t="str">
        <f t="shared" si="982"/>
        <v>Coffee</v>
      </c>
      <c r="J8987" s="6">
        <f t="shared" si="983"/>
        <v>5</v>
      </c>
      <c r="K8987" s="6">
        <f t="shared" si="984"/>
        <v>3</v>
      </c>
      <c r="L8987" s="6">
        <f t="shared" si="981"/>
        <v>10</v>
      </c>
      <c r="M8987" t="str">
        <f t="shared" si="985"/>
        <v>Credit Card</v>
      </c>
      <c r="N8987" t="str">
        <f t="shared" si="986"/>
        <v>In-store</v>
      </c>
      <c r="O8987" s="8">
        <f t="shared" si="987"/>
        <v>44927</v>
      </c>
    </row>
    <row r="8988" spans="1:15" x14ac:dyDescent="0.35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I8988" s="4" t="str">
        <f t="shared" si="982"/>
        <v>UNKNOWN</v>
      </c>
      <c r="J8988" s="6">
        <f t="shared" si="983"/>
        <v>4</v>
      </c>
      <c r="K8988" s="6">
        <f t="shared" si="984"/>
        <v>2</v>
      </c>
      <c r="L8988" s="6">
        <f t="shared" si="981"/>
        <v>8</v>
      </c>
      <c r="M8988" t="str">
        <f t="shared" si="985"/>
        <v>Default mode</v>
      </c>
      <c r="N8988" t="str">
        <f t="shared" si="986"/>
        <v>In-store</v>
      </c>
      <c r="O8988" s="8">
        <f t="shared" si="987"/>
        <v>45092</v>
      </c>
    </row>
    <row r="8989" spans="1:15" x14ac:dyDescent="0.35">
      <c r="A8989" t="s">
        <v>9010</v>
      </c>
      <c r="B8989" s="4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I8989" s="4" t="str">
        <f t="shared" si="982"/>
        <v>Juice</v>
      </c>
      <c r="J8989" s="6">
        <f t="shared" si="983"/>
        <v>2</v>
      </c>
      <c r="K8989" s="6">
        <f t="shared" si="984"/>
        <v>3</v>
      </c>
      <c r="L8989" s="6">
        <f t="shared" si="981"/>
        <v>6</v>
      </c>
      <c r="M8989" t="str">
        <f t="shared" si="985"/>
        <v>Cash</v>
      </c>
      <c r="N8989" t="str">
        <f t="shared" si="986"/>
        <v>In-store</v>
      </c>
      <c r="O8989" s="8">
        <f t="shared" si="987"/>
        <v>44994</v>
      </c>
    </row>
    <row r="8990" spans="1:15" x14ac:dyDescent="0.35">
      <c r="A8990" t="s">
        <v>9011</v>
      </c>
      <c r="B8990" s="4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I8990" s="4" t="str">
        <f t="shared" si="982"/>
        <v>Sandwich</v>
      </c>
      <c r="J8990" s="6">
        <f t="shared" si="983"/>
        <v>5</v>
      </c>
      <c r="K8990" s="6">
        <f t="shared" si="984"/>
        <v>4</v>
      </c>
      <c r="L8990" s="6">
        <f t="shared" si="981"/>
        <v>20</v>
      </c>
      <c r="M8990" t="str">
        <f t="shared" si="985"/>
        <v>Credit Card</v>
      </c>
      <c r="N8990" t="str">
        <f t="shared" si="986"/>
        <v>UNKNOWN</v>
      </c>
      <c r="O8990" s="8">
        <f t="shared" si="987"/>
        <v>45006</v>
      </c>
    </row>
    <row r="8991" spans="1:15" x14ac:dyDescent="0.35">
      <c r="A8991" t="s">
        <v>9012</v>
      </c>
      <c r="B8991" s="4" t="s">
        <v>28</v>
      </c>
      <c r="C8991">
        <v>2</v>
      </c>
      <c r="D8991">
        <v>4</v>
      </c>
      <c r="G8991" t="s">
        <v>15</v>
      </c>
      <c r="H8991" t="s">
        <v>21</v>
      </c>
      <c r="I8991" s="4" t="str">
        <f t="shared" si="982"/>
        <v>Sandwich</v>
      </c>
      <c r="J8991" s="6">
        <f t="shared" si="983"/>
        <v>2</v>
      </c>
      <c r="K8991" s="6">
        <f t="shared" si="984"/>
        <v>4</v>
      </c>
      <c r="L8991" s="6">
        <f t="shared" si="981"/>
        <v>8</v>
      </c>
      <c r="M8991" t="str">
        <f t="shared" si="985"/>
        <v>Default mode</v>
      </c>
      <c r="N8991" t="str">
        <f t="shared" si="986"/>
        <v>In-store</v>
      </c>
      <c r="O8991" s="8">
        <f t="shared" si="987"/>
        <v>44927</v>
      </c>
    </row>
    <row r="8992" spans="1:15" x14ac:dyDescent="0.35">
      <c r="A8992" t="s">
        <v>9013</v>
      </c>
      <c r="B8992" s="4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  <c r="I8992" s="4" t="str">
        <f t="shared" si="982"/>
        <v>Smoothie</v>
      </c>
      <c r="J8992" s="6">
        <f t="shared" si="983"/>
        <v>3</v>
      </c>
      <c r="K8992" s="6">
        <f t="shared" si="984"/>
        <v>4</v>
      </c>
      <c r="L8992" s="6">
        <f t="shared" si="981"/>
        <v>12</v>
      </c>
      <c r="M8992" t="str">
        <f t="shared" si="985"/>
        <v>Digital Wallet</v>
      </c>
      <c r="N8992" t="str">
        <f t="shared" si="986"/>
        <v>Takeaway</v>
      </c>
      <c r="O8992" s="8">
        <f t="shared" si="987"/>
        <v>45190</v>
      </c>
    </row>
    <row r="8993" spans="1:15" x14ac:dyDescent="0.35">
      <c r="A8993" t="s">
        <v>9014</v>
      </c>
      <c r="B8993" s="4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  <c r="I8993" s="4" t="str">
        <f t="shared" si="982"/>
        <v>Salad</v>
      </c>
      <c r="J8993" s="6">
        <f t="shared" si="983"/>
        <v>1</v>
      </c>
      <c r="K8993" s="6">
        <f t="shared" si="984"/>
        <v>5</v>
      </c>
      <c r="L8993" s="6">
        <f t="shared" si="981"/>
        <v>5</v>
      </c>
      <c r="M8993" t="str">
        <f t="shared" si="985"/>
        <v>Digital Wallet</v>
      </c>
      <c r="N8993" t="str">
        <f t="shared" si="986"/>
        <v>In-store</v>
      </c>
      <c r="O8993" s="8">
        <f t="shared" si="987"/>
        <v>45032</v>
      </c>
    </row>
    <row r="8994" spans="1:15" x14ac:dyDescent="0.35">
      <c r="A8994" t="s">
        <v>9015</v>
      </c>
      <c r="B8994" s="4" t="s">
        <v>13</v>
      </c>
      <c r="C8994">
        <v>1</v>
      </c>
      <c r="D8994">
        <v>3</v>
      </c>
      <c r="E8994">
        <v>3</v>
      </c>
      <c r="H8994" s="1">
        <v>44958</v>
      </c>
      <c r="I8994" s="4" t="str">
        <f t="shared" si="982"/>
        <v>Cake</v>
      </c>
      <c r="J8994" s="6">
        <f t="shared" si="983"/>
        <v>1</v>
      </c>
      <c r="K8994" s="6">
        <f t="shared" si="984"/>
        <v>3</v>
      </c>
      <c r="L8994" s="6">
        <f t="shared" si="981"/>
        <v>3</v>
      </c>
      <c r="M8994" t="str">
        <f t="shared" si="985"/>
        <v>Default mode</v>
      </c>
      <c r="N8994" t="str">
        <f t="shared" si="986"/>
        <v>UNKNOWN</v>
      </c>
      <c r="O8994" s="8">
        <f t="shared" si="987"/>
        <v>44958</v>
      </c>
    </row>
    <row r="8995" spans="1:15" x14ac:dyDescent="0.35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I8995" s="4" t="str">
        <f t="shared" si="982"/>
        <v>UNKNOWN</v>
      </c>
      <c r="J8995" s="6">
        <f t="shared" si="983"/>
        <v>3</v>
      </c>
      <c r="K8995" s="6">
        <f t="shared" si="984"/>
        <v>3</v>
      </c>
      <c r="L8995" s="6">
        <f t="shared" si="981"/>
        <v>9</v>
      </c>
      <c r="M8995" t="str">
        <f t="shared" si="985"/>
        <v>Credit Card</v>
      </c>
      <c r="N8995" t="str">
        <f t="shared" si="986"/>
        <v>UNKNOWN</v>
      </c>
      <c r="O8995" s="8">
        <f t="shared" si="987"/>
        <v>45290</v>
      </c>
    </row>
    <row r="8996" spans="1:15" x14ac:dyDescent="0.35">
      <c r="A8996" t="s">
        <v>9017</v>
      </c>
      <c r="B8996" s="4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I8996" s="4" t="str">
        <f t="shared" si="982"/>
        <v>Cookie</v>
      </c>
      <c r="J8996" s="6">
        <f t="shared" si="983"/>
        <v>3</v>
      </c>
      <c r="K8996" s="6">
        <f t="shared" si="984"/>
        <v>1</v>
      </c>
      <c r="L8996" s="6">
        <f t="shared" si="981"/>
        <v>3</v>
      </c>
      <c r="M8996" t="str">
        <f t="shared" si="985"/>
        <v>Credit Card</v>
      </c>
      <c r="N8996" t="str">
        <f t="shared" si="986"/>
        <v>In-store</v>
      </c>
      <c r="O8996" s="8">
        <f t="shared" si="987"/>
        <v>45165</v>
      </c>
    </row>
    <row r="8997" spans="1:15" x14ac:dyDescent="0.35">
      <c r="A8997" t="s">
        <v>9018</v>
      </c>
      <c r="B8997" s="4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I8997" s="4" t="str">
        <f t="shared" si="982"/>
        <v>Cake</v>
      </c>
      <c r="J8997" s="6">
        <f t="shared" si="983"/>
        <v>3</v>
      </c>
      <c r="K8997" s="6">
        <f t="shared" si="984"/>
        <v>3</v>
      </c>
      <c r="L8997" s="6">
        <f t="shared" si="981"/>
        <v>9</v>
      </c>
      <c r="M8997" t="str">
        <f t="shared" si="985"/>
        <v>Cash</v>
      </c>
      <c r="N8997" t="str">
        <f t="shared" si="986"/>
        <v>Takeaway</v>
      </c>
      <c r="O8997" s="8">
        <f t="shared" si="987"/>
        <v>45236</v>
      </c>
    </row>
    <row r="8998" spans="1:15" x14ac:dyDescent="0.35">
      <c r="A8998" t="s">
        <v>9019</v>
      </c>
      <c r="B8998" s="4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I8998" s="4" t="str">
        <f t="shared" si="982"/>
        <v>Sandwich</v>
      </c>
      <c r="J8998" s="6">
        <f t="shared" si="983"/>
        <v>5</v>
      </c>
      <c r="K8998" s="6">
        <f t="shared" si="984"/>
        <v>4</v>
      </c>
      <c r="L8998" s="6">
        <f t="shared" si="981"/>
        <v>20</v>
      </c>
      <c r="M8998" t="str">
        <f t="shared" si="985"/>
        <v>Credit Card</v>
      </c>
      <c r="N8998" t="str">
        <f t="shared" si="986"/>
        <v>UNKNOWN</v>
      </c>
      <c r="O8998" s="8">
        <f t="shared" si="987"/>
        <v>45064</v>
      </c>
    </row>
    <row r="8999" spans="1:15" x14ac:dyDescent="0.35">
      <c r="A8999" t="s">
        <v>9020</v>
      </c>
      <c r="B8999" s="4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I8999" s="4" t="str">
        <f t="shared" si="982"/>
        <v>Coffee</v>
      </c>
      <c r="J8999" s="6">
        <f t="shared" si="983"/>
        <v>1</v>
      </c>
      <c r="K8999" s="6">
        <f t="shared" si="984"/>
        <v>2</v>
      </c>
      <c r="L8999" s="6">
        <f t="shared" si="981"/>
        <v>2</v>
      </c>
      <c r="M8999" t="str">
        <f t="shared" si="985"/>
        <v>Cash</v>
      </c>
      <c r="N8999" t="str">
        <f t="shared" si="986"/>
        <v>UNKNOWN</v>
      </c>
      <c r="O8999" s="8">
        <f t="shared" si="987"/>
        <v>45090</v>
      </c>
    </row>
    <row r="9000" spans="1:15" x14ac:dyDescent="0.35">
      <c r="A9000" t="s">
        <v>9021</v>
      </c>
      <c r="B9000" s="4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  <c r="I9000" s="4" t="str">
        <f t="shared" si="982"/>
        <v>Cookie</v>
      </c>
      <c r="J9000" s="6">
        <f t="shared" si="983"/>
        <v>2</v>
      </c>
      <c r="K9000" s="6">
        <f t="shared" si="984"/>
        <v>1</v>
      </c>
      <c r="L9000" s="6">
        <f t="shared" si="981"/>
        <v>2</v>
      </c>
      <c r="M9000" t="str">
        <f t="shared" si="985"/>
        <v>Digital Wallet</v>
      </c>
      <c r="N9000" t="str">
        <f t="shared" si="986"/>
        <v>In-store</v>
      </c>
      <c r="O9000" s="8">
        <f t="shared" si="987"/>
        <v>45038</v>
      </c>
    </row>
    <row r="9001" spans="1:15" x14ac:dyDescent="0.35">
      <c r="A9001" t="s">
        <v>9022</v>
      </c>
      <c r="B9001" s="4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  <c r="I9001" s="4" t="str">
        <f t="shared" si="982"/>
        <v>Cake</v>
      </c>
      <c r="J9001" s="6">
        <f t="shared" si="983"/>
        <v>2</v>
      </c>
      <c r="K9001" s="6">
        <f t="shared" si="984"/>
        <v>3</v>
      </c>
      <c r="L9001" s="6">
        <f t="shared" si="981"/>
        <v>6</v>
      </c>
      <c r="M9001" t="str">
        <f t="shared" si="985"/>
        <v>Digital Wallet</v>
      </c>
      <c r="N9001" t="str">
        <f t="shared" si="986"/>
        <v>UNKNOWN</v>
      </c>
      <c r="O9001" s="8">
        <f t="shared" si="987"/>
        <v>44957</v>
      </c>
    </row>
    <row r="9002" spans="1:15" x14ac:dyDescent="0.35">
      <c r="A9002" t="s">
        <v>9023</v>
      </c>
      <c r="B9002" s="4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  <c r="I9002" s="4" t="str">
        <f t="shared" si="982"/>
        <v>Smoothie</v>
      </c>
      <c r="J9002" s="6">
        <f t="shared" si="983"/>
        <v>1</v>
      </c>
      <c r="K9002" s="6">
        <f t="shared" si="984"/>
        <v>4</v>
      </c>
      <c r="L9002" s="6">
        <f t="shared" si="981"/>
        <v>4</v>
      </c>
      <c r="M9002" t="str">
        <f t="shared" si="985"/>
        <v>Digital Wallet</v>
      </c>
      <c r="N9002" t="str">
        <f t="shared" si="986"/>
        <v>Cafe</v>
      </c>
      <c r="O9002" s="8">
        <f t="shared" si="987"/>
        <v>45132</v>
      </c>
    </row>
    <row r="9003" spans="1:15" x14ac:dyDescent="0.35">
      <c r="A9003" t="s">
        <v>9024</v>
      </c>
      <c r="B9003" s="4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I9003" s="4" t="str">
        <f t="shared" si="982"/>
        <v>Cookie</v>
      </c>
      <c r="J9003" s="6">
        <f t="shared" si="983"/>
        <v>4</v>
      </c>
      <c r="K9003" s="6">
        <f t="shared" si="984"/>
        <v>1</v>
      </c>
      <c r="L9003" s="6">
        <f t="shared" si="981"/>
        <v>4</v>
      </c>
      <c r="M9003" t="str">
        <f t="shared" si="985"/>
        <v>Default mode</v>
      </c>
      <c r="N9003" t="str">
        <f t="shared" si="986"/>
        <v>Takeaway</v>
      </c>
      <c r="O9003" s="8">
        <f t="shared" si="987"/>
        <v>45086</v>
      </c>
    </row>
    <row r="9004" spans="1:15" x14ac:dyDescent="0.35">
      <c r="A9004" t="s">
        <v>9025</v>
      </c>
      <c r="B9004" s="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I9004" s="4" t="str">
        <f t="shared" si="982"/>
        <v>Cake</v>
      </c>
      <c r="J9004" s="6">
        <f t="shared" si="983"/>
        <v>4</v>
      </c>
      <c r="K9004" s="6">
        <f t="shared" si="984"/>
        <v>3</v>
      </c>
      <c r="L9004" s="6">
        <f t="shared" si="981"/>
        <v>12</v>
      </c>
      <c r="M9004" t="str">
        <f t="shared" si="985"/>
        <v>Default mode</v>
      </c>
      <c r="N9004" t="str">
        <f t="shared" si="986"/>
        <v>Takeaway</v>
      </c>
      <c r="O9004" s="8">
        <f t="shared" si="987"/>
        <v>45057</v>
      </c>
    </row>
    <row r="9005" spans="1:15" x14ac:dyDescent="0.35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I9005" s="4" t="str">
        <f t="shared" si="982"/>
        <v>UNKNOWN</v>
      </c>
      <c r="J9005" s="6">
        <f t="shared" si="983"/>
        <v>2</v>
      </c>
      <c r="K9005" s="6">
        <f t="shared" si="984"/>
        <v>2</v>
      </c>
      <c r="L9005" s="6">
        <f t="shared" si="981"/>
        <v>4</v>
      </c>
      <c r="M9005" t="str">
        <f t="shared" si="985"/>
        <v>Default mode</v>
      </c>
      <c r="N9005" t="str">
        <f t="shared" si="986"/>
        <v>Takeaway</v>
      </c>
      <c r="O9005" s="8">
        <f t="shared" si="987"/>
        <v>45258</v>
      </c>
    </row>
    <row r="9006" spans="1:15" x14ac:dyDescent="0.35">
      <c r="A9006" t="s">
        <v>9027</v>
      </c>
      <c r="B9006" s="4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  <c r="I9006" s="4" t="str">
        <f t="shared" si="982"/>
        <v>Cookie</v>
      </c>
      <c r="J9006" s="6">
        <f t="shared" si="983"/>
        <v>4</v>
      </c>
      <c r="K9006" s="6">
        <f t="shared" si="984"/>
        <v>3.1635021097046412</v>
      </c>
      <c r="L9006" s="6">
        <f t="shared" si="981"/>
        <v>4</v>
      </c>
      <c r="M9006" t="str">
        <f t="shared" si="985"/>
        <v>Default mode</v>
      </c>
      <c r="N9006" t="str">
        <f t="shared" si="986"/>
        <v>Takeaway</v>
      </c>
      <c r="O9006" s="8">
        <f t="shared" si="987"/>
        <v>45252</v>
      </c>
    </row>
    <row r="9007" spans="1:15" x14ac:dyDescent="0.35">
      <c r="A9007" t="s">
        <v>9028</v>
      </c>
      <c r="B9007" s="4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  <c r="I9007" s="4" t="str">
        <f t="shared" si="982"/>
        <v>Juice</v>
      </c>
      <c r="J9007" s="6">
        <f t="shared" si="983"/>
        <v>5</v>
      </c>
      <c r="K9007" s="6">
        <f t="shared" si="984"/>
        <v>4</v>
      </c>
      <c r="L9007" s="6">
        <f t="shared" si="981"/>
        <v>20</v>
      </c>
      <c r="M9007" t="str">
        <f t="shared" si="985"/>
        <v>Digital Wallet</v>
      </c>
      <c r="N9007" t="str">
        <f t="shared" si="986"/>
        <v>Takeaway</v>
      </c>
      <c r="O9007" s="8">
        <f t="shared" si="987"/>
        <v>45147</v>
      </c>
    </row>
    <row r="9008" spans="1:15" x14ac:dyDescent="0.35">
      <c r="A9008" t="s">
        <v>9029</v>
      </c>
      <c r="B9008" s="4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I9008" s="4" t="str">
        <f t="shared" si="982"/>
        <v>Sandwich</v>
      </c>
      <c r="J9008" s="6">
        <f t="shared" si="983"/>
        <v>3</v>
      </c>
      <c r="K9008" s="6">
        <f t="shared" si="984"/>
        <v>4</v>
      </c>
      <c r="L9008" s="6">
        <f t="shared" si="981"/>
        <v>12</v>
      </c>
      <c r="M9008" t="str">
        <f t="shared" si="985"/>
        <v>Cash</v>
      </c>
      <c r="N9008" t="str">
        <f t="shared" si="986"/>
        <v>In-store</v>
      </c>
      <c r="O9008" s="8">
        <f t="shared" si="987"/>
        <v>44970</v>
      </c>
    </row>
    <row r="9009" spans="1:15" x14ac:dyDescent="0.35">
      <c r="A9009" t="s">
        <v>9030</v>
      </c>
      <c r="B9009" s="4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I9009" s="4" t="str">
        <f t="shared" si="982"/>
        <v>Cake</v>
      </c>
      <c r="J9009" s="6">
        <f t="shared" si="983"/>
        <v>3</v>
      </c>
      <c r="K9009" s="6">
        <f t="shared" si="984"/>
        <v>3</v>
      </c>
      <c r="L9009" s="6">
        <f t="shared" si="981"/>
        <v>9</v>
      </c>
      <c r="M9009" t="str">
        <f t="shared" si="985"/>
        <v>Default mode</v>
      </c>
      <c r="N9009" t="str">
        <f t="shared" si="986"/>
        <v>In-store</v>
      </c>
      <c r="O9009" s="8">
        <f t="shared" si="987"/>
        <v>45273</v>
      </c>
    </row>
    <row r="9010" spans="1:15" x14ac:dyDescent="0.35">
      <c r="A9010" t="s">
        <v>9031</v>
      </c>
      <c r="B9010" s="4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I9010" s="4" t="str">
        <f t="shared" si="982"/>
        <v>Cookie</v>
      </c>
      <c r="J9010" s="6">
        <f t="shared" si="983"/>
        <v>2</v>
      </c>
      <c r="K9010" s="6">
        <f t="shared" si="984"/>
        <v>1</v>
      </c>
      <c r="L9010" s="6">
        <f t="shared" si="981"/>
        <v>2</v>
      </c>
      <c r="M9010" t="str">
        <f t="shared" si="985"/>
        <v>Cash</v>
      </c>
      <c r="N9010" t="str">
        <f t="shared" si="986"/>
        <v>UNKNOWN</v>
      </c>
      <c r="O9010" s="8">
        <f t="shared" si="987"/>
        <v>45240</v>
      </c>
    </row>
    <row r="9011" spans="1:15" x14ac:dyDescent="0.35">
      <c r="A9011" t="s">
        <v>9032</v>
      </c>
      <c r="B9011" s="4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I9011" s="4" t="str">
        <f t="shared" si="982"/>
        <v>Salad</v>
      </c>
      <c r="J9011" s="6">
        <f t="shared" si="983"/>
        <v>1</v>
      </c>
      <c r="K9011" s="6">
        <f t="shared" si="984"/>
        <v>5</v>
      </c>
      <c r="L9011" s="6">
        <f t="shared" si="981"/>
        <v>5</v>
      </c>
      <c r="M9011" t="str">
        <f t="shared" si="985"/>
        <v>Default mode</v>
      </c>
      <c r="N9011" t="str">
        <f t="shared" si="986"/>
        <v>Takeaway</v>
      </c>
      <c r="O9011" s="8">
        <f t="shared" si="987"/>
        <v>45190</v>
      </c>
    </row>
    <row r="9012" spans="1:15" x14ac:dyDescent="0.35">
      <c r="A9012" t="s">
        <v>9033</v>
      </c>
      <c r="B9012" s="4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I9012" s="4" t="str">
        <f t="shared" si="982"/>
        <v>Smoothie</v>
      </c>
      <c r="J9012" s="6">
        <f t="shared" si="983"/>
        <v>1</v>
      </c>
      <c r="K9012" s="6">
        <f t="shared" si="984"/>
        <v>4</v>
      </c>
      <c r="L9012" s="6">
        <f t="shared" si="981"/>
        <v>4</v>
      </c>
      <c r="M9012" t="str">
        <f t="shared" si="985"/>
        <v>Default mode</v>
      </c>
      <c r="N9012" t="str">
        <f t="shared" si="986"/>
        <v>In-store</v>
      </c>
      <c r="O9012" s="8">
        <f t="shared" si="987"/>
        <v>45289</v>
      </c>
    </row>
    <row r="9013" spans="1:15" x14ac:dyDescent="0.35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  <c r="I9013" s="4" t="str">
        <f t="shared" si="982"/>
        <v>UNKNOWN</v>
      </c>
      <c r="J9013" s="6">
        <f t="shared" si="983"/>
        <v>3.1546610169491527</v>
      </c>
      <c r="K9013" s="6">
        <f t="shared" si="984"/>
        <v>4</v>
      </c>
      <c r="L9013" s="6">
        <f t="shared" si="981"/>
        <v>12</v>
      </c>
      <c r="M9013" t="str">
        <f t="shared" si="985"/>
        <v>Default mode</v>
      </c>
      <c r="N9013" t="str">
        <f t="shared" si="986"/>
        <v>Takeaway</v>
      </c>
      <c r="O9013" s="8">
        <f t="shared" si="987"/>
        <v>45035</v>
      </c>
    </row>
    <row r="9014" spans="1:15" x14ac:dyDescent="0.35">
      <c r="A9014" t="s">
        <v>9035</v>
      </c>
      <c r="B9014" s="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  <c r="I9014" s="4" t="str">
        <f t="shared" si="982"/>
        <v>Cookie</v>
      </c>
      <c r="J9014" s="6">
        <f t="shared" si="983"/>
        <v>1</v>
      </c>
      <c r="K9014" s="6">
        <f t="shared" si="984"/>
        <v>1</v>
      </c>
      <c r="L9014" s="6">
        <f t="shared" si="981"/>
        <v>1</v>
      </c>
      <c r="M9014" t="str">
        <f t="shared" si="985"/>
        <v>Digital Wallet</v>
      </c>
      <c r="N9014" t="str">
        <f t="shared" si="986"/>
        <v>Takeaway</v>
      </c>
      <c r="O9014" s="8">
        <f t="shared" si="987"/>
        <v>45133</v>
      </c>
    </row>
    <row r="9015" spans="1:15" x14ac:dyDescent="0.35">
      <c r="A9015" t="s">
        <v>9036</v>
      </c>
      <c r="B9015" s="4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  <c r="I9015" s="4" t="str">
        <f t="shared" si="982"/>
        <v>Smoothie</v>
      </c>
      <c r="J9015" s="6">
        <f t="shared" si="983"/>
        <v>1</v>
      </c>
      <c r="K9015" s="6">
        <f t="shared" si="984"/>
        <v>4</v>
      </c>
      <c r="L9015" s="6">
        <f t="shared" si="981"/>
        <v>4</v>
      </c>
      <c r="M9015" t="str">
        <f t="shared" si="985"/>
        <v>Digital Wallet</v>
      </c>
      <c r="N9015" t="str">
        <f t="shared" si="986"/>
        <v>Takeaway</v>
      </c>
      <c r="O9015" s="8">
        <f t="shared" si="987"/>
        <v>45063</v>
      </c>
    </row>
    <row r="9016" spans="1:15" x14ac:dyDescent="0.35">
      <c r="A9016" t="s">
        <v>9037</v>
      </c>
      <c r="C9016">
        <v>5</v>
      </c>
      <c r="D9016">
        <v>4</v>
      </c>
      <c r="E9016">
        <v>20</v>
      </c>
      <c r="H9016" s="1">
        <v>45100</v>
      </c>
      <c r="I9016" s="4" t="str">
        <f t="shared" si="982"/>
        <v>UNKNOWN</v>
      </c>
      <c r="J9016" s="6">
        <f t="shared" si="983"/>
        <v>5</v>
      </c>
      <c r="K9016" s="6">
        <f t="shared" si="984"/>
        <v>4</v>
      </c>
      <c r="L9016" s="6">
        <f t="shared" si="981"/>
        <v>20</v>
      </c>
      <c r="M9016" t="str">
        <f t="shared" si="985"/>
        <v>Default mode</v>
      </c>
      <c r="N9016" t="str">
        <f t="shared" si="986"/>
        <v>UNKNOWN</v>
      </c>
      <c r="O9016" s="8">
        <f t="shared" si="987"/>
        <v>45100</v>
      </c>
    </row>
    <row r="9017" spans="1:15" x14ac:dyDescent="0.35">
      <c r="A9017" t="s">
        <v>9038</v>
      </c>
      <c r="B9017" s="4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I9017" s="4" t="str">
        <f t="shared" si="982"/>
        <v>Cake</v>
      </c>
      <c r="J9017" s="6">
        <f t="shared" si="983"/>
        <v>3</v>
      </c>
      <c r="K9017" s="6">
        <f t="shared" si="984"/>
        <v>3</v>
      </c>
      <c r="L9017" s="6">
        <f t="shared" si="981"/>
        <v>9</v>
      </c>
      <c r="M9017" t="str">
        <f t="shared" si="985"/>
        <v>Cash</v>
      </c>
      <c r="N9017" t="str">
        <f t="shared" si="986"/>
        <v>Takeaway</v>
      </c>
      <c r="O9017" s="8">
        <f t="shared" si="987"/>
        <v>45225</v>
      </c>
    </row>
    <row r="9018" spans="1:15" x14ac:dyDescent="0.35">
      <c r="A9018" t="s">
        <v>9039</v>
      </c>
      <c r="B9018" s="4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I9018" s="4" t="str">
        <f t="shared" si="982"/>
        <v>Salad</v>
      </c>
      <c r="J9018" s="6">
        <f t="shared" si="983"/>
        <v>3</v>
      </c>
      <c r="K9018" s="6">
        <f t="shared" si="984"/>
        <v>5</v>
      </c>
      <c r="L9018" s="6">
        <f t="shared" si="981"/>
        <v>15</v>
      </c>
      <c r="M9018" t="str">
        <f t="shared" si="985"/>
        <v>Credit Card</v>
      </c>
      <c r="N9018" t="str">
        <f t="shared" si="986"/>
        <v>UNKNOWN</v>
      </c>
      <c r="O9018" s="8">
        <f t="shared" si="987"/>
        <v>45011</v>
      </c>
    </row>
    <row r="9019" spans="1:15" x14ac:dyDescent="0.35">
      <c r="A9019" t="s">
        <v>9040</v>
      </c>
      <c r="B9019" s="4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I9019" s="4" t="str">
        <f t="shared" si="982"/>
        <v>Tea</v>
      </c>
      <c r="J9019" s="6">
        <f t="shared" si="983"/>
        <v>2</v>
      </c>
      <c r="K9019" s="6">
        <f t="shared" si="984"/>
        <v>1.5</v>
      </c>
      <c r="L9019" s="6">
        <f t="shared" si="981"/>
        <v>3</v>
      </c>
      <c r="M9019" t="str">
        <f t="shared" si="985"/>
        <v>Cash</v>
      </c>
      <c r="N9019" t="str">
        <f t="shared" si="986"/>
        <v>UNKNOWN</v>
      </c>
      <c r="O9019" s="8">
        <f t="shared" si="987"/>
        <v>45002</v>
      </c>
    </row>
    <row r="9020" spans="1:15" x14ac:dyDescent="0.35">
      <c r="A9020" t="s">
        <v>9041</v>
      </c>
      <c r="B9020" s="4" t="s">
        <v>25</v>
      </c>
      <c r="C9020">
        <v>5</v>
      </c>
      <c r="D9020" t="s">
        <v>18</v>
      </c>
      <c r="E9020">
        <v>20</v>
      </c>
      <c r="H9020" s="1">
        <v>45248</v>
      </c>
      <c r="I9020" s="4" t="str">
        <f t="shared" si="982"/>
        <v>Smoothie</v>
      </c>
      <c r="J9020" s="6">
        <f t="shared" si="983"/>
        <v>5</v>
      </c>
      <c r="K9020" s="6">
        <f t="shared" si="984"/>
        <v>3.1609625668449199</v>
      </c>
      <c r="L9020" s="6">
        <f t="shared" si="981"/>
        <v>20</v>
      </c>
      <c r="M9020" t="str">
        <f t="shared" si="985"/>
        <v>Default mode</v>
      </c>
      <c r="N9020" t="str">
        <f t="shared" si="986"/>
        <v>UNKNOWN</v>
      </c>
      <c r="O9020" s="8">
        <f t="shared" si="987"/>
        <v>45248</v>
      </c>
    </row>
    <row r="9021" spans="1:15" x14ac:dyDescent="0.35">
      <c r="A9021" t="s">
        <v>9042</v>
      </c>
      <c r="B9021" s="4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I9021" s="4" t="str">
        <f t="shared" si="982"/>
        <v>Sandwich</v>
      </c>
      <c r="J9021" s="6">
        <f t="shared" si="983"/>
        <v>1</v>
      </c>
      <c r="K9021" s="6">
        <f t="shared" si="984"/>
        <v>4</v>
      </c>
      <c r="L9021" s="6">
        <f t="shared" si="981"/>
        <v>4</v>
      </c>
      <c r="M9021" t="str">
        <f t="shared" si="985"/>
        <v>Cash</v>
      </c>
      <c r="N9021" t="str">
        <f t="shared" si="986"/>
        <v>UNKNOWN</v>
      </c>
      <c r="O9021" s="8">
        <f t="shared" si="987"/>
        <v>45130</v>
      </c>
    </row>
    <row r="9022" spans="1:15" x14ac:dyDescent="0.35">
      <c r="A9022" t="s">
        <v>9043</v>
      </c>
      <c r="B9022" s="4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  <c r="I9022" s="4" t="str">
        <f t="shared" si="982"/>
        <v>Cake</v>
      </c>
      <c r="J9022" s="6">
        <f t="shared" si="983"/>
        <v>2</v>
      </c>
      <c r="K9022" s="6">
        <f t="shared" si="984"/>
        <v>3</v>
      </c>
      <c r="L9022" s="6">
        <f t="shared" si="981"/>
        <v>6</v>
      </c>
      <c r="M9022" t="str">
        <f t="shared" si="985"/>
        <v>Credit Card</v>
      </c>
      <c r="N9022" t="str">
        <f t="shared" si="986"/>
        <v>UNKNOWN</v>
      </c>
      <c r="O9022" s="8">
        <f t="shared" si="987"/>
        <v>45265</v>
      </c>
    </row>
    <row r="9023" spans="1:15" x14ac:dyDescent="0.35">
      <c r="A9023" t="s">
        <v>9044</v>
      </c>
      <c r="B9023" s="4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I9023" s="4" t="str">
        <f t="shared" si="982"/>
        <v>Salad</v>
      </c>
      <c r="J9023" s="6">
        <f t="shared" si="983"/>
        <v>5</v>
      </c>
      <c r="K9023" s="6">
        <f t="shared" si="984"/>
        <v>5</v>
      </c>
      <c r="L9023" s="6">
        <f t="shared" si="981"/>
        <v>25</v>
      </c>
      <c r="M9023" t="str">
        <f t="shared" si="985"/>
        <v>Default mode</v>
      </c>
      <c r="N9023" t="str">
        <f t="shared" si="986"/>
        <v>Takeaway</v>
      </c>
      <c r="O9023" s="8">
        <f t="shared" si="987"/>
        <v>45064</v>
      </c>
    </row>
    <row r="9024" spans="1:15" x14ac:dyDescent="0.35">
      <c r="A9024" t="s">
        <v>9045</v>
      </c>
      <c r="B9024" s="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  <c r="I9024" s="4" t="str">
        <f t="shared" si="982"/>
        <v>Juice</v>
      </c>
      <c r="J9024" s="6">
        <f t="shared" si="983"/>
        <v>1</v>
      </c>
      <c r="K9024" s="6">
        <f t="shared" si="984"/>
        <v>3</v>
      </c>
      <c r="L9024" s="6">
        <f t="shared" si="981"/>
        <v>3</v>
      </c>
      <c r="M9024" t="str">
        <f t="shared" si="985"/>
        <v>Digital Wallet</v>
      </c>
      <c r="N9024" t="str">
        <f t="shared" si="986"/>
        <v>Takeaway</v>
      </c>
      <c r="O9024" s="8">
        <f t="shared" si="987"/>
        <v>45216</v>
      </c>
    </row>
    <row r="9025" spans="1:15" x14ac:dyDescent="0.35">
      <c r="A9025" t="s">
        <v>9046</v>
      </c>
      <c r="B9025" s="4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  <c r="I9025" s="4" t="str">
        <f t="shared" si="982"/>
        <v>Cake</v>
      </c>
      <c r="J9025" s="6">
        <f t="shared" si="983"/>
        <v>3</v>
      </c>
      <c r="K9025" s="6">
        <f t="shared" si="984"/>
        <v>3</v>
      </c>
      <c r="L9025" s="6">
        <f t="shared" si="981"/>
        <v>9</v>
      </c>
      <c r="M9025" t="str">
        <f t="shared" si="985"/>
        <v>Digital Wallet</v>
      </c>
      <c r="N9025" t="str">
        <f t="shared" si="986"/>
        <v>UNKNOWN</v>
      </c>
      <c r="O9025" s="8">
        <f t="shared" si="987"/>
        <v>45021</v>
      </c>
    </row>
    <row r="9026" spans="1:15" x14ac:dyDescent="0.35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  <c r="I9026" s="4" t="str">
        <f t="shared" si="982"/>
        <v>UNKNOWN</v>
      </c>
      <c r="J9026" s="6">
        <f t="shared" si="983"/>
        <v>3</v>
      </c>
      <c r="K9026" s="6">
        <f t="shared" si="984"/>
        <v>1.5</v>
      </c>
      <c r="L9026" s="6">
        <f t="shared" ref="L9026:L9089" si="988">IF(ISBLANK(E9026),PRODUCT(J9026,K9026),IF(E9026="ERROR",PRODUCT(J9026,K9026),IF(E9026="UNKNOWN",PRODUCT(J9026,K9026),E9026)))</f>
        <v>4.5</v>
      </c>
      <c r="M9026" t="str">
        <f t="shared" si="985"/>
        <v>Cash</v>
      </c>
      <c r="N9026" t="str">
        <f t="shared" si="986"/>
        <v>Takeaway</v>
      </c>
      <c r="O9026" s="8">
        <f t="shared" si="987"/>
        <v>45224</v>
      </c>
    </row>
    <row r="9027" spans="1:15" x14ac:dyDescent="0.35">
      <c r="A9027" t="s">
        <v>9048</v>
      </c>
      <c r="B9027" s="4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I9027" s="4" t="str">
        <f t="shared" ref="I9027:I9090" si="989">IF(ISBLANK(B9027),"UNKNOWN",IF(B9027="ERROR","Juice",B9027))</f>
        <v>Coffee</v>
      </c>
      <c r="J9027" s="6">
        <f t="shared" ref="J9027:J9090" si="990">IF(ISBLANK(C9027),E9027/D9027,IF(C9027="ERROR",AVERAGE(C9027:C19026),IF(C9027="UNKNOWN",MEDIAN(C9027:C19026),C9027)))</f>
        <v>4</v>
      </c>
      <c r="K9027" s="6">
        <f t="shared" ref="K9027:K9090" si="991">IF(ISBLANK(D9027),0,IF(D9027="ERROR",AVERAGE(D9027:D19026),IF(D9027="UNKNOWN",MEDIAN(D9027:D19026),D9027)))</f>
        <v>0</v>
      </c>
      <c r="L9027" s="6">
        <f t="shared" si="988"/>
        <v>8</v>
      </c>
      <c r="M9027" t="str">
        <f t="shared" ref="M9027:M9090" si="992">IF(ISBLANK(F9027),"Default mode",IF(F9027="ERROR","Cash",F9027))</f>
        <v>Cash</v>
      </c>
      <c r="N9027" t="str">
        <f t="shared" ref="N9027:N9090" si="993">IF(ISBLANK(G9027),"UNKNOWN",IF(G9027="ERROR","Cafe",G9027))</f>
        <v>In-store</v>
      </c>
      <c r="O9027" s="8">
        <f t="shared" ref="O9027:O9090" si="994">IF(ISBLANK(H9027),DATE(2023,1,1),IF(H9027="ERROR",DATE(2023,6,1),IF(H9027="UNKNOWN",DATE(2023,1,1),H9027)))</f>
        <v>45229</v>
      </c>
    </row>
    <row r="9028" spans="1:15" x14ac:dyDescent="0.35">
      <c r="A9028" t="s">
        <v>9049</v>
      </c>
      <c r="B9028" s="4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  <c r="I9028" s="4" t="str">
        <f t="shared" si="989"/>
        <v>Cake</v>
      </c>
      <c r="J9028" s="6">
        <f t="shared" si="990"/>
        <v>3</v>
      </c>
      <c r="K9028" s="6">
        <f t="shared" si="991"/>
        <v>3</v>
      </c>
      <c r="L9028" s="6">
        <f t="shared" si="988"/>
        <v>9</v>
      </c>
      <c r="M9028" t="str">
        <f t="shared" si="992"/>
        <v>Credit Card</v>
      </c>
      <c r="N9028" t="str">
        <f t="shared" si="993"/>
        <v>UNKNOWN</v>
      </c>
      <c r="O9028" s="8">
        <f t="shared" si="994"/>
        <v>45147</v>
      </c>
    </row>
    <row r="9029" spans="1:15" x14ac:dyDescent="0.35">
      <c r="A9029" t="s">
        <v>9050</v>
      </c>
      <c r="B9029" s="4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I9029" s="4" t="str">
        <f t="shared" si="989"/>
        <v>Tea</v>
      </c>
      <c r="J9029" s="6">
        <f t="shared" si="990"/>
        <v>3</v>
      </c>
      <c r="K9029" s="6">
        <f t="shared" si="991"/>
        <v>1.5</v>
      </c>
      <c r="L9029" s="6">
        <f t="shared" si="988"/>
        <v>4.5</v>
      </c>
      <c r="M9029" t="str">
        <f t="shared" si="992"/>
        <v>Credit Card</v>
      </c>
      <c r="N9029" t="str">
        <f t="shared" si="993"/>
        <v>UNKNOWN</v>
      </c>
      <c r="O9029" s="8">
        <f t="shared" si="994"/>
        <v>45216</v>
      </c>
    </row>
    <row r="9030" spans="1:15" x14ac:dyDescent="0.35">
      <c r="A9030" t="s">
        <v>9051</v>
      </c>
      <c r="B9030" s="4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I9030" s="4" t="str">
        <f t="shared" si="989"/>
        <v>Tea</v>
      </c>
      <c r="J9030" s="6">
        <f t="shared" si="990"/>
        <v>2</v>
      </c>
      <c r="K9030" s="6">
        <f t="shared" si="991"/>
        <v>1.5</v>
      </c>
      <c r="L9030" s="6">
        <f t="shared" si="988"/>
        <v>3</v>
      </c>
      <c r="M9030" t="str">
        <f t="shared" si="992"/>
        <v>Credit Card</v>
      </c>
      <c r="N9030" t="str">
        <f t="shared" si="993"/>
        <v>UNKNOWN</v>
      </c>
      <c r="O9030" s="8">
        <f t="shared" si="994"/>
        <v>45030</v>
      </c>
    </row>
    <row r="9031" spans="1:15" x14ac:dyDescent="0.35">
      <c r="A9031" t="s">
        <v>9052</v>
      </c>
      <c r="B9031" s="4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I9031" s="4" t="str">
        <f t="shared" si="989"/>
        <v>Sandwich</v>
      </c>
      <c r="J9031" s="6">
        <f t="shared" si="990"/>
        <v>3.1618122977346279</v>
      </c>
      <c r="K9031" s="6">
        <f t="shared" si="991"/>
        <v>4</v>
      </c>
      <c r="L9031" s="6">
        <f t="shared" si="988"/>
        <v>4</v>
      </c>
      <c r="M9031" t="str">
        <f t="shared" si="992"/>
        <v>Credit Card</v>
      </c>
      <c r="N9031" t="str">
        <f t="shared" si="993"/>
        <v>Takeaway</v>
      </c>
      <c r="O9031" s="8">
        <f t="shared" si="994"/>
        <v>45288</v>
      </c>
    </row>
    <row r="9032" spans="1:15" x14ac:dyDescent="0.35">
      <c r="A9032" t="s">
        <v>9053</v>
      </c>
      <c r="B9032" s="4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  <c r="I9032" s="4" t="str">
        <f t="shared" si="989"/>
        <v>Smoothie</v>
      </c>
      <c r="J9032" s="6">
        <f t="shared" si="990"/>
        <v>2</v>
      </c>
      <c r="K9032" s="6">
        <f t="shared" si="991"/>
        <v>3.1632432432432434</v>
      </c>
      <c r="L9032" s="6">
        <f t="shared" si="988"/>
        <v>8</v>
      </c>
      <c r="M9032" t="str">
        <f t="shared" si="992"/>
        <v>Digital Wallet</v>
      </c>
      <c r="N9032" t="str">
        <f t="shared" si="993"/>
        <v>In-store</v>
      </c>
      <c r="O9032" s="8">
        <f t="shared" si="994"/>
        <v>45206</v>
      </c>
    </row>
    <row r="9033" spans="1:15" x14ac:dyDescent="0.35">
      <c r="A9033" t="s">
        <v>9054</v>
      </c>
      <c r="B9033" s="4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I9033" s="4" t="str">
        <f t="shared" si="989"/>
        <v>Smoothie</v>
      </c>
      <c r="J9033" s="6">
        <f t="shared" si="990"/>
        <v>2</v>
      </c>
      <c r="K9033" s="6">
        <f t="shared" si="991"/>
        <v>4</v>
      </c>
      <c r="L9033" s="6">
        <f t="shared" si="988"/>
        <v>8</v>
      </c>
      <c r="M9033" t="str">
        <f t="shared" si="992"/>
        <v>Default mode</v>
      </c>
      <c r="N9033" t="str">
        <f t="shared" si="993"/>
        <v>Takeaway</v>
      </c>
      <c r="O9033" s="8">
        <f t="shared" si="994"/>
        <v>45195</v>
      </c>
    </row>
    <row r="9034" spans="1:15" x14ac:dyDescent="0.35">
      <c r="A9034" t="s">
        <v>9055</v>
      </c>
      <c r="B9034" s="4" t="s">
        <v>39</v>
      </c>
      <c r="C9034">
        <v>2</v>
      </c>
      <c r="D9034">
        <v>3</v>
      </c>
      <c r="E9034">
        <v>6</v>
      </c>
      <c r="H9034" s="1">
        <v>45052</v>
      </c>
      <c r="I9034" s="4" t="str">
        <f t="shared" si="989"/>
        <v>Juice</v>
      </c>
      <c r="J9034" s="6">
        <f t="shared" si="990"/>
        <v>2</v>
      </c>
      <c r="K9034" s="6">
        <f t="shared" si="991"/>
        <v>3</v>
      </c>
      <c r="L9034" s="6">
        <f t="shared" si="988"/>
        <v>6</v>
      </c>
      <c r="M9034" t="str">
        <f t="shared" si="992"/>
        <v>Default mode</v>
      </c>
      <c r="N9034" t="str">
        <f t="shared" si="993"/>
        <v>UNKNOWN</v>
      </c>
      <c r="O9034" s="8">
        <f t="shared" si="994"/>
        <v>45052</v>
      </c>
    </row>
    <row r="9035" spans="1:15" x14ac:dyDescent="0.35">
      <c r="A9035" t="s">
        <v>9056</v>
      </c>
      <c r="B9035" s="4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I9035" s="4" t="str">
        <f t="shared" si="989"/>
        <v>Coffee</v>
      </c>
      <c r="J9035" s="6">
        <f t="shared" si="990"/>
        <v>5</v>
      </c>
      <c r="K9035" s="6">
        <f t="shared" si="991"/>
        <v>2</v>
      </c>
      <c r="L9035" s="6">
        <f t="shared" si="988"/>
        <v>10</v>
      </c>
      <c r="M9035" t="str">
        <f t="shared" si="992"/>
        <v>Cash</v>
      </c>
      <c r="N9035" t="str">
        <f t="shared" si="993"/>
        <v>Takeaway</v>
      </c>
      <c r="O9035" s="8">
        <f t="shared" si="994"/>
        <v>44949</v>
      </c>
    </row>
    <row r="9036" spans="1:15" x14ac:dyDescent="0.35">
      <c r="A9036" t="s">
        <v>9057</v>
      </c>
      <c r="B9036" s="4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I9036" s="4" t="str">
        <f t="shared" si="989"/>
        <v>Coffee</v>
      </c>
      <c r="J9036" s="6">
        <f t="shared" si="990"/>
        <v>2</v>
      </c>
      <c r="K9036" s="6">
        <f t="shared" si="991"/>
        <v>2</v>
      </c>
      <c r="L9036" s="6">
        <f t="shared" si="988"/>
        <v>4</v>
      </c>
      <c r="M9036" t="str">
        <f t="shared" si="992"/>
        <v>Credit Card</v>
      </c>
      <c r="N9036" t="str">
        <f t="shared" si="993"/>
        <v>UNKNOWN</v>
      </c>
      <c r="O9036" s="8">
        <f t="shared" si="994"/>
        <v>45052</v>
      </c>
    </row>
    <row r="9037" spans="1:15" x14ac:dyDescent="0.35">
      <c r="A9037" t="s">
        <v>9058</v>
      </c>
      <c r="B9037" s="4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I9037" s="4" t="str">
        <f t="shared" si="989"/>
        <v>Cake</v>
      </c>
      <c r="J9037" s="6">
        <f t="shared" si="990"/>
        <v>5</v>
      </c>
      <c r="K9037" s="6">
        <f t="shared" si="991"/>
        <v>3</v>
      </c>
      <c r="L9037" s="6">
        <f t="shared" si="988"/>
        <v>15</v>
      </c>
      <c r="M9037" t="str">
        <f t="shared" si="992"/>
        <v>Cash</v>
      </c>
      <c r="N9037" t="str">
        <f t="shared" si="993"/>
        <v>In-store</v>
      </c>
      <c r="O9037" s="8">
        <f t="shared" si="994"/>
        <v>45278</v>
      </c>
    </row>
    <row r="9038" spans="1:15" x14ac:dyDescent="0.35">
      <c r="A9038" t="s">
        <v>9059</v>
      </c>
      <c r="B9038" s="4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I9038" s="4" t="str">
        <f t="shared" si="989"/>
        <v>Tea</v>
      </c>
      <c r="J9038" s="6">
        <f t="shared" si="990"/>
        <v>4</v>
      </c>
      <c r="K9038" s="6">
        <f t="shared" si="991"/>
        <v>1.5</v>
      </c>
      <c r="L9038" s="6">
        <f t="shared" si="988"/>
        <v>6</v>
      </c>
      <c r="M9038" t="str">
        <f t="shared" si="992"/>
        <v>Credit Card</v>
      </c>
      <c r="N9038" t="str">
        <f t="shared" si="993"/>
        <v>UNKNOWN</v>
      </c>
      <c r="O9038" s="8">
        <f t="shared" si="994"/>
        <v>45261</v>
      </c>
    </row>
    <row r="9039" spans="1:15" x14ac:dyDescent="0.35">
      <c r="A9039" t="s">
        <v>9060</v>
      </c>
      <c r="B9039" s="4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  <c r="I9039" s="4" t="str">
        <f t="shared" si="989"/>
        <v>Cake</v>
      </c>
      <c r="J9039" s="6">
        <f t="shared" si="990"/>
        <v>5</v>
      </c>
      <c r="K9039" s="6">
        <f t="shared" si="991"/>
        <v>3</v>
      </c>
      <c r="L9039" s="6">
        <f t="shared" si="988"/>
        <v>15</v>
      </c>
      <c r="M9039" t="str">
        <f t="shared" si="992"/>
        <v>Credit Card</v>
      </c>
      <c r="N9039" t="str">
        <f t="shared" si="993"/>
        <v>Takeaway</v>
      </c>
      <c r="O9039" s="8">
        <f t="shared" si="994"/>
        <v>44929</v>
      </c>
    </row>
    <row r="9040" spans="1:15" x14ac:dyDescent="0.35">
      <c r="A9040" t="s">
        <v>9061</v>
      </c>
      <c r="B9040" s="4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I9040" s="4" t="str">
        <f t="shared" si="989"/>
        <v>Cake</v>
      </c>
      <c r="J9040" s="6">
        <f t="shared" si="990"/>
        <v>2</v>
      </c>
      <c r="K9040" s="6">
        <f t="shared" si="991"/>
        <v>3</v>
      </c>
      <c r="L9040" s="6">
        <f t="shared" si="988"/>
        <v>6</v>
      </c>
      <c r="M9040" t="str">
        <f t="shared" si="992"/>
        <v>Cash</v>
      </c>
      <c r="N9040" t="str">
        <f t="shared" si="993"/>
        <v>Takeaway</v>
      </c>
      <c r="O9040" s="8">
        <f t="shared" si="994"/>
        <v>45195</v>
      </c>
    </row>
    <row r="9041" spans="1:15" x14ac:dyDescent="0.35">
      <c r="A9041" t="s">
        <v>9062</v>
      </c>
      <c r="B9041" s="4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  <c r="I9041" s="4" t="str">
        <f t="shared" si="989"/>
        <v>Tea</v>
      </c>
      <c r="J9041" s="6">
        <f t="shared" si="990"/>
        <v>4</v>
      </c>
      <c r="K9041" s="6">
        <f t="shared" si="991"/>
        <v>1.5</v>
      </c>
      <c r="L9041" s="6">
        <f t="shared" si="988"/>
        <v>6</v>
      </c>
      <c r="M9041" t="str">
        <f t="shared" si="992"/>
        <v>Digital Wallet</v>
      </c>
      <c r="N9041" t="str">
        <f t="shared" si="993"/>
        <v>Takeaway</v>
      </c>
      <c r="O9041" s="8">
        <f t="shared" si="994"/>
        <v>45199</v>
      </c>
    </row>
    <row r="9042" spans="1:15" x14ac:dyDescent="0.35">
      <c r="A9042" t="s">
        <v>9063</v>
      </c>
      <c r="B9042" s="4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I9042" s="4" t="str">
        <f t="shared" si="989"/>
        <v>Juice</v>
      </c>
      <c r="J9042" s="6">
        <f t="shared" si="990"/>
        <v>1</v>
      </c>
      <c r="K9042" s="6">
        <f t="shared" si="991"/>
        <v>3</v>
      </c>
      <c r="L9042" s="6">
        <f t="shared" si="988"/>
        <v>3</v>
      </c>
      <c r="M9042" t="str">
        <f t="shared" si="992"/>
        <v>Credit Card</v>
      </c>
      <c r="N9042" t="str">
        <f t="shared" si="993"/>
        <v>In-store</v>
      </c>
      <c r="O9042" s="8">
        <f t="shared" si="994"/>
        <v>45102</v>
      </c>
    </row>
    <row r="9043" spans="1:15" x14ac:dyDescent="0.35">
      <c r="A9043" t="s">
        <v>9064</v>
      </c>
      <c r="B9043" s="4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I9043" s="4" t="str">
        <f t="shared" si="989"/>
        <v>Smoothie</v>
      </c>
      <c r="J9043" s="6">
        <f t="shared" si="990"/>
        <v>5</v>
      </c>
      <c r="K9043" s="6">
        <f t="shared" si="991"/>
        <v>4</v>
      </c>
      <c r="L9043" s="6">
        <f t="shared" si="988"/>
        <v>20</v>
      </c>
      <c r="M9043" t="str">
        <f t="shared" si="992"/>
        <v>Default mode</v>
      </c>
      <c r="N9043" t="str">
        <f t="shared" si="993"/>
        <v>Takeaway</v>
      </c>
      <c r="O9043" s="8">
        <f t="shared" si="994"/>
        <v>45284</v>
      </c>
    </row>
    <row r="9044" spans="1:15" x14ac:dyDescent="0.35">
      <c r="A9044" t="s">
        <v>9065</v>
      </c>
      <c r="B9044" s="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I9044" s="4" t="str">
        <f t="shared" si="989"/>
        <v>Smoothie</v>
      </c>
      <c r="J9044" s="6">
        <f t="shared" si="990"/>
        <v>4</v>
      </c>
      <c r="K9044" s="6">
        <f t="shared" si="991"/>
        <v>4</v>
      </c>
      <c r="L9044" s="6">
        <f t="shared" si="988"/>
        <v>16</v>
      </c>
      <c r="M9044" t="str">
        <f t="shared" si="992"/>
        <v>Default mode</v>
      </c>
      <c r="N9044" t="str">
        <f t="shared" si="993"/>
        <v>Takeaway</v>
      </c>
      <c r="O9044" s="8">
        <f t="shared" si="994"/>
        <v>45135</v>
      </c>
    </row>
    <row r="9045" spans="1:15" x14ac:dyDescent="0.35">
      <c r="A9045" t="s">
        <v>9066</v>
      </c>
      <c r="B9045" s="4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I9045" s="4" t="str">
        <f t="shared" si="989"/>
        <v>Cookie</v>
      </c>
      <c r="J9045" s="6">
        <f t="shared" si="990"/>
        <v>1</v>
      </c>
      <c r="K9045" s="6">
        <f t="shared" si="991"/>
        <v>1</v>
      </c>
      <c r="L9045" s="6">
        <f t="shared" si="988"/>
        <v>1</v>
      </c>
      <c r="M9045" t="str">
        <f t="shared" si="992"/>
        <v>Credit Card</v>
      </c>
      <c r="N9045" t="str">
        <f t="shared" si="993"/>
        <v>In-store</v>
      </c>
      <c r="O9045" s="8">
        <f t="shared" si="994"/>
        <v>45051</v>
      </c>
    </row>
    <row r="9046" spans="1:15" x14ac:dyDescent="0.35">
      <c r="A9046" t="s">
        <v>9067</v>
      </c>
      <c r="B9046" s="4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I9046" s="4" t="str">
        <f t="shared" si="989"/>
        <v>Cake</v>
      </c>
      <c r="J9046" s="6">
        <f t="shared" si="990"/>
        <v>3</v>
      </c>
      <c r="K9046" s="6">
        <f t="shared" si="991"/>
        <v>3</v>
      </c>
      <c r="L9046" s="6">
        <f t="shared" si="988"/>
        <v>9</v>
      </c>
      <c r="M9046" t="str">
        <f t="shared" si="992"/>
        <v>Default mode</v>
      </c>
      <c r="N9046" t="str">
        <f t="shared" si="993"/>
        <v>Takeaway</v>
      </c>
      <c r="O9046" s="8">
        <f t="shared" si="994"/>
        <v>44973</v>
      </c>
    </row>
    <row r="9047" spans="1:15" x14ac:dyDescent="0.35">
      <c r="A9047" t="s">
        <v>9068</v>
      </c>
      <c r="B9047" s="4" t="s">
        <v>17</v>
      </c>
      <c r="C9047">
        <v>4</v>
      </c>
      <c r="D9047">
        <v>1</v>
      </c>
      <c r="E9047">
        <v>4</v>
      </c>
      <c r="F9047" t="s">
        <v>14</v>
      </c>
      <c r="I9047" s="4" t="str">
        <f t="shared" si="989"/>
        <v>Cookie</v>
      </c>
      <c r="J9047" s="6">
        <f t="shared" si="990"/>
        <v>4</v>
      </c>
      <c r="K9047" s="6">
        <f t="shared" si="991"/>
        <v>1</v>
      </c>
      <c r="L9047" s="6">
        <f t="shared" si="988"/>
        <v>4</v>
      </c>
      <c r="M9047" t="str">
        <f t="shared" si="992"/>
        <v>Cash</v>
      </c>
      <c r="N9047" t="str">
        <f t="shared" si="993"/>
        <v>UNKNOWN</v>
      </c>
      <c r="O9047" s="8">
        <f t="shared" si="994"/>
        <v>44927</v>
      </c>
    </row>
    <row r="9048" spans="1:15" x14ac:dyDescent="0.35">
      <c r="A9048" t="s">
        <v>9069</v>
      </c>
      <c r="B9048" s="4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  <c r="I9048" s="4" t="str">
        <f t="shared" si="989"/>
        <v>Salad</v>
      </c>
      <c r="J9048" s="6">
        <f t="shared" si="990"/>
        <v>2</v>
      </c>
      <c r="K9048" s="6">
        <f t="shared" si="991"/>
        <v>3</v>
      </c>
      <c r="L9048" s="6">
        <f t="shared" si="988"/>
        <v>10</v>
      </c>
      <c r="M9048" t="str">
        <f t="shared" si="992"/>
        <v>Cash</v>
      </c>
      <c r="N9048" t="str">
        <f t="shared" si="993"/>
        <v>In-store</v>
      </c>
      <c r="O9048" s="8">
        <f t="shared" si="994"/>
        <v>45010</v>
      </c>
    </row>
    <row r="9049" spans="1:15" x14ac:dyDescent="0.35">
      <c r="A9049" t="s">
        <v>9070</v>
      </c>
      <c r="B9049" s="4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  <c r="I9049" s="4" t="str">
        <f t="shared" si="989"/>
        <v>Juice</v>
      </c>
      <c r="J9049" s="6">
        <f t="shared" si="990"/>
        <v>2</v>
      </c>
      <c r="K9049" s="6">
        <f t="shared" si="991"/>
        <v>3</v>
      </c>
      <c r="L9049" s="6">
        <f t="shared" si="988"/>
        <v>6</v>
      </c>
      <c r="M9049" t="str">
        <f t="shared" si="992"/>
        <v>Digital Wallet</v>
      </c>
      <c r="N9049" t="str">
        <f t="shared" si="993"/>
        <v>UNKNOWN</v>
      </c>
      <c r="O9049" s="8">
        <f t="shared" si="994"/>
        <v>45060</v>
      </c>
    </row>
    <row r="9050" spans="1:15" x14ac:dyDescent="0.35">
      <c r="A9050" t="s">
        <v>9071</v>
      </c>
      <c r="B9050" s="4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I9050" s="4" t="str">
        <f t="shared" si="989"/>
        <v>Sandwich</v>
      </c>
      <c r="J9050" s="6">
        <f t="shared" si="990"/>
        <v>3</v>
      </c>
      <c r="K9050" s="6">
        <f t="shared" si="991"/>
        <v>4</v>
      </c>
      <c r="L9050" s="6">
        <f t="shared" si="988"/>
        <v>12</v>
      </c>
      <c r="M9050" t="str">
        <f t="shared" si="992"/>
        <v>Credit Card</v>
      </c>
      <c r="N9050" t="str">
        <f t="shared" si="993"/>
        <v>UNKNOWN</v>
      </c>
      <c r="O9050" s="8">
        <f t="shared" si="994"/>
        <v>45033</v>
      </c>
    </row>
    <row r="9051" spans="1:15" x14ac:dyDescent="0.35">
      <c r="A9051" t="s">
        <v>9072</v>
      </c>
      <c r="B9051" s="4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  <c r="I9051" s="4" t="str">
        <f t="shared" si="989"/>
        <v>Tea</v>
      </c>
      <c r="J9051" s="6">
        <f t="shared" si="990"/>
        <v>4</v>
      </c>
      <c r="K9051" s="6">
        <f t="shared" si="991"/>
        <v>1.5</v>
      </c>
      <c r="L9051" s="6">
        <f t="shared" si="988"/>
        <v>6</v>
      </c>
      <c r="M9051" t="str">
        <f t="shared" si="992"/>
        <v>UNKNOWN</v>
      </c>
      <c r="N9051" t="str">
        <f t="shared" si="993"/>
        <v>In-store</v>
      </c>
      <c r="O9051" s="8">
        <f t="shared" si="994"/>
        <v>45146</v>
      </c>
    </row>
    <row r="9052" spans="1:15" x14ac:dyDescent="0.35">
      <c r="A9052" t="s">
        <v>9073</v>
      </c>
      <c r="B9052" s="4" t="s">
        <v>20</v>
      </c>
      <c r="C9052">
        <v>2</v>
      </c>
      <c r="D9052">
        <v>5</v>
      </c>
      <c r="E9052">
        <v>10</v>
      </c>
      <c r="H9052" s="1">
        <v>45062</v>
      </c>
      <c r="I9052" s="4" t="str">
        <f t="shared" si="989"/>
        <v>Salad</v>
      </c>
      <c r="J9052" s="6">
        <f t="shared" si="990"/>
        <v>2</v>
      </c>
      <c r="K9052" s="6">
        <f t="shared" si="991"/>
        <v>5</v>
      </c>
      <c r="L9052" s="6">
        <f t="shared" si="988"/>
        <v>10</v>
      </c>
      <c r="M9052" t="str">
        <f t="shared" si="992"/>
        <v>Default mode</v>
      </c>
      <c r="N9052" t="str">
        <f t="shared" si="993"/>
        <v>UNKNOWN</v>
      </c>
      <c r="O9052" s="8">
        <f t="shared" si="994"/>
        <v>45062</v>
      </c>
    </row>
    <row r="9053" spans="1:15" x14ac:dyDescent="0.35">
      <c r="A9053" t="s">
        <v>9074</v>
      </c>
      <c r="B9053" s="4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  <c r="I9053" s="4" t="str">
        <f t="shared" si="989"/>
        <v>Smoothie</v>
      </c>
      <c r="J9053" s="6">
        <f t="shared" si="990"/>
        <v>1</v>
      </c>
      <c r="K9053" s="6">
        <f t="shared" si="991"/>
        <v>4</v>
      </c>
      <c r="L9053" s="6">
        <f t="shared" si="988"/>
        <v>4</v>
      </c>
      <c r="M9053" t="str">
        <f t="shared" si="992"/>
        <v>Digital Wallet</v>
      </c>
      <c r="N9053" t="str">
        <f t="shared" si="993"/>
        <v>In-store</v>
      </c>
      <c r="O9053" s="8">
        <f t="shared" si="994"/>
        <v>45061</v>
      </c>
    </row>
    <row r="9054" spans="1:15" x14ac:dyDescent="0.35">
      <c r="A9054" t="s">
        <v>9075</v>
      </c>
      <c r="B9054" s="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I9054" s="4" t="str">
        <f t="shared" si="989"/>
        <v>Juice</v>
      </c>
      <c r="J9054" s="6">
        <f t="shared" si="990"/>
        <v>1</v>
      </c>
      <c r="K9054" s="6">
        <f t="shared" si="991"/>
        <v>3</v>
      </c>
      <c r="L9054" s="6">
        <f t="shared" si="988"/>
        <v>3</v>
      </c>
      <c r="M9054" t="str">
        <f t="shared" si="992"/>
        <v>Cash</v>
      </c>
      <c r="N9054" t="str">
        <f t="shared" si="993"/>
        <v>UNKNOWN</v>
      </c>
      <c r="O9054" s="8">
        <f t="shared" si="994"/>
        <v>44958</v>
      </c>
    </row>
    <row r="9055" spans="1:15" x14ac:dyDescent="0.35">
      <c r="A9055" t="s">
        <v>9076</v>
      </c>
      <c r="B9055" s="4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I9055" s="4" t="str">
        <f t="shared" si="989"/>
        <v>Juice</v>
      </c>
      <c r="J9055" s="6">
        <f t="shared" si="990"/>
        <v>2</v>
      </c>
      <c r="K9055" s="6">
        <f t="shared" si="991"/>
        <v>3</v>
      </c>
      <c r="L9055" s="6">
        <f t="shared" si="988"/>
        <v>6</v>
      </c>
      <c r="M9055" t="str">
        <f t="shared" si="992"/>
        <v>Credit Card</v>
      </c>
      <c r="N9055" t="str">
        <f t="shared" si="993"/>
        <v>UNKNOWN</v>
      </c>
      <c r="O9055" s="8">
        <f t="shared" si="994"/>
        <v>45110</v>
      </c>
    </row>
    <row r="9056" spans="1:15" x14ac:dyDescent="0.35">
      <c r="A9056" t="s">
        <v>9077</v>
      </c>
      <c r="B9056" s="4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  <c r="I9056" s="4" t="str">
        <f t="shared" si="989"/>
        <v>Cake</v>
      </c>
      <c r="J9056" s="6">
        <f t="shared" si="990"/>
        <v>2</v>
      </c>
      <c r="K9056" s="6">
        <f t="shared" si="991"/>
        <v>3</v>
      </c>
      <c r="L9056" s="6">
        <f t="shared" si="988"/>
        <v>6</v>
      </c>
      <c r="M9056" t="str">
        <f t="shared" si="992"/>
        <v>Default mode</v>
      </c>
      <c r="N9056" t="str">
        <f t="shared" si="993"/>
        <v>Cafe</v>
      </c>
      <c r="O9056" s="8">
        <f t="shared" si="994"/>
        <v>45061</v>
      </c>
    </row>
    <row r="9057" spans="1:15" x14ac:dyDescent="0.35">
      <c r="A9057" t="s">
        <v>9078</v>
      </c>
      <c r="B9057" s="4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I9057" s="4" t="str">
        <f t="shared" si="989"/>
        <v>Tea</v>
      </c>
      <c r="J9057" s="6">
        <f t="shared" si="990"/>
        <v>3</v>
      </c>
      <c r="K9057" s="6">
        <f t="shared" si="991"/>
        <v>1.5</v>
      </c>
      <c r="L9057" s="6">
        <f t="shared" si="988"/>
        <v>4.5</v>
      </c>
      <c r="M9057" t="str">
        <f t="shared" si="992"/>
        <v>Cash</v>
      </c>
      <c r="N9057" t="str">
        <f t="shared" si="993"/>
        <v>In-store</v>
      </c>
      <c r="O9057" s="8">
        <f t="shared" si="994"/>
        <v>44992</v>
      </c>
    </row>
    <row r="9058" spans="1:15" x14ac:dyDescent="0.35">
      <c r="A9058" t="s">
        <v>9079</v>
      </c>
      <c r="B9058" s="4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  <c r="I9058" s="4" t="str">
        <f t="shared" si="989"/>
        <v>Coffee</v>
      </c>
      <c r="J9058" s="6">
        <f t="shared" si="990"/>
        <v>5</v>
      </c>
      <c r="K9058" s="6">
        <f t="shared" si="991"/>
        <v>2</v>
      </c>
      <c r="L9058" s="6">
        <f t="shared" si="988"/>
        <v>10</v>
      </c>
      <c r="M9058" t="str">
        <f t="shared" si="992"/>
        <v>Credit Card</v>
      </c>
      <c r="N9058" t="str">
        <f t="shared" si="993"/>
        <v>UNKNOWN</v>
      </c>
      <c r="O9058" s="8">
        <f t="shared" si="994"/>
        <v>44957</v>
      </c>
    </row>
    <row r="9059" spans="1:15" x14ac:dyDescent="0.35">
      <c r="A9059" t="s">
        <v>9080</v>
      </c>
      <c r="B9059" s="4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I9059" s="4" t="str">
        <f t="shared" si="989"/>
        <v>Sandwich</v>
      </c>
      <c r="J9059" s="6">
        <f t="shared" si="990"/>
        <v>2</v>
      </c>
      <c r="K9059" s="6">
        <f t="shared" si="991"/>
        <v>4</v>
      </c>
      <c r="L9059" s="6">
        <f t="shared" si="988"/>
        <v>8</v>
      </c>
      <c r="M9059" t="str">
        <f t="shared" si="992"/>
        <v>Default mode</v>
      </c>
      <c r="N9059" t="str">
        <f t="shared" si="993"/>
        <v>In-store</v>
      </c>
      <c r="O9059" s="8">
        <f t="shared" si="994"/>
        <v>45090</v>
      </c>
    </row>
    <row r="9060" spans="1:15" x14ac:dyDescent="0.35">
      <c r="A9060" t="s">
        <v>9081</v>
      </c>
      <c r="B9060" s="4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I9060" s="4" t="str">
        <f t="shared" si="989"/>
        <v>Juice</v>
      </c>
      <c r="J9060" s="6">
        <f t="shared" si="990"/>
        <v>2</v>
      </c>
      <c r="K9060" s="6">
        <f t="shared" si="991"/>
        <v>3</v>
      </c>
      <c r="L9060" s="6">
        <f t="shared" si="988"/>
        <v>6</v>
      </c>
      <c r="M9060" t="str">
        <f t="shared" si="992"/>
        <v>Cash</v>
      </c>
      <c r="N9060" t="str">
        <f t="shared" si="993"/>
        <v>Takeaway</v>
      </c>
      <c r="O9060" s="8">
        <f t="shared" si="994"/>
        <v>45025</v>
      </c>
    </row>
    <row r="9061" spans="1:15" x14ac:dyDescent="0.35">
      <c r="A9061" t="s">
        <v>9082</v>
      </c>
      <c r="B9061" s="4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  <c r="I9061" s="4" t="str">
        <f t="shared" si="989"/>
        <v>Smoothie</v>
      </c>
      <c r="J9061" s="6">
        <f t="shared" si="990"/>
        <v>3</v>
      </c>
      <c r="K9061" s="6">
        <f t="shared" si="991"/>
        <v>4</v>
      </c>
      <c r="L9061" s="6">
        <f t="shared" si="988"/>
        <v>12</v>
      </c>
      <c r="M9061" t="str">
        <f t="shared" si="992"/>
        <v>Cash</v>
      </c>
      <c r="N9061" t="str">
        <f t="shared" si="993"/>
        <v>UNKNOWN</v>
      </c>
      <c r="O9061" s="8">
        <f t="shared" si="994"/>
        <v>45176</v>
      </c>
    </row>
    <row r="9062" spans="1:15" x14ac:dyDescent="0.35">
      <c r="A9062" t="s">
        <v>9083</v>
      </c>
      <c r="B9062" s="4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  <c r="I9062" s="4" t="str">
        <f t="shared" si="989"/>
        <v>Tea</v>
      </c>
      <c r="J9062" s="6">
        <f t="shared" si="990"/>
        <v>3</v>
      </c>
      <c r="K9062" s="6">
        <f t="shared" si="991"/>
        <v>1.5</v>
      </c>
      <c r="L9062" s="6">
        <f t="shared" si="988"/>
        <v>4.5</v>
      </c>
      <c r="M9062" t="str">
        <f t="shared" si="992"/>
        <v>Digital Wallet</v>
      </c>
      <c r="N9062" t="str">
        <f t="shared" si="993"/>
        <v>Takeaway</v>
      </c>
      <c r="O9062" s="8">
        <f t="shared" si="994"/>
        <v>45021</v>
      </c>
    </row>
    <row r="9063" spans="1:15" x14ac:dyDescent="0.35">
      <c r="A9063" t="s">
        <v>9084</v>
      </c>
      <c r="B9063" s="4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  <c r="I9063" s="4" t="str">
        <f t="shared" si="989"/>
        <v>Coffee</v>
      </c>
      <c r="J9063" s="6">
        <f t="shared" si="990"/>
        <v>5</v>
      </c>
      <c r="K9063" s="6">
        <f t="shared" si="991"/>
        <v>2</v>
      </c>
      <c r="L9063" s="6">
        <f t="shared" si="988"/>
        <v>10</v>
      </c>
      <c r="M9063" t="str">
        <f t="shared" si="992"/>
        <v>Digital Wallet</v>
      </c>
      <c r="N9063" t="str">
        <f t="shared" si="993"/>
        <v>In-store</v>
      </c>
      <c r="O9063" s="8">
        <f t="shared" si="994"/>
        <v>44966</v>
      </c>
    </row>
    <row r="9064" spans="1:15" x14ac:dyDescent="0.35">
      <c r="A9064" t="s">
        <v>9085</v>
      </c>
      <c r="B9064" s="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I9064" s="4" t="str">
        <f t="shared" si="989"/>
        <v>Salad</v>
      </c>
      <c r="J9064" s="6">
        <f t="shared" si="990"/>
        <v>5</v>
      </c>
      <c r="K9064" s="6">
        <f t="shared" si="991"/>
        <v>5</v>
      </c>
      <c r="L9064" s="6">
        <f t="shared" si="988"/>
        <v>25</v>
      </c>
      <c r="M9064" t="str">
        <f t="shared" si="992"/>
        <v>Cash</v>
      </c>
      <c r="N9064" t="str">
        <f t="shared" si="993"/>
        <v>In-store</v>
      </c>
      <c r="O9064" s="8">
        <f t="shared" si="994"/>
        <v>45138</v>
      </c>
    </row>
    <row r="9065" spans="1:15" x14ac:dyDescent="0.35">
      <c r="A9065" t="s">
        <v>9086</v>
      </c>
      <c r="B9065" s="4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  <c r="I9065" s="4" t="str">
        <f t="shared" si="989"/>
        <v>Smoothie</v>
      </c>
      <c r="J9065" s="6">
        <f t="shared" si="990"/>
        <v>2</v>
      </c>
      <c r="K9065" s="6">
        <f t="shared" si="991"/>
        <v>4</v>
      </c>
      <c r="L9065" s="6">
        <f t="shared" si="988"/>
        <v>8</v>
      </c>
      <c r="M9065" t="str">
        <f t="shared" si="992"/>
        <v>Digital Wallet</v>
      </c>
      <c r="N9065" t="str">
        <f t="shared" si="993"/>
        <v>In-store</v>
      </c>
      <c r="O9065" s="8">
        <f t="shared" si="994"/>
        <v>44927</v>
      </c>
    </row>
    <row r="9066" spans="1:15" x14ac:dyDescent="0.35">
      <c r="A9066" t="s">
        <v>9087</v>
      </c>
      <c r="B9066" s="4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I9066" s="4" t="str">
        <f t="shared" si="989"/>
        <v>UNKNOWN</v>
      </c>
      <c r="J9066" s="6">
        <f t="shared" si="990"/>
        <v>1</v>
      </c>
      <c r="K9066" s="6">
        <f t="shared" si="991"/>
        <v>3</v>
      </c>
      <c r="L9066" s="6">
        <f t="shared" si="988"/>
        <v>3</v>
      </c>
      <c r="M9066" t="str">
        <f t="shared" si="992"/>
        <v>Cash</v>
      </c>
      <c r="N9066" t="str">
        <f t="shared" si="993"/>
        <v>UNKNOWN</v>
      </c>
      <c r="O9066" s="8">
        <f t="shared" si="994"/>
        <v>45239</v>
      </c>
    </row>
    <row r="9067" spans="1:15" x14ac:dyDescent="0.35">
      <c r="A9067" t="s">
        <v>9088</v>
      </c>
      <c r="B9067" s="4" t="s">
        <v>65</v>
      </c>
      <c r="C9067">
        <v>3</v>
      </c>
      <c r="D9067">
        <v>1.5</v>
      </c>
      <c r="E9067">
        <v>4.5</v>
      </c>
      <c r="H9067" s="1">
        <v>45013</v>
      </c>
      <c r="I9067" s="4" t="str">
        <f t="shared" si="989"/>
        <v>Tea</v>
      </c>
      <c r="J9067" s="6">
        <f t="shared" si="990"/>
        <v>3</v>
      </c>
      <c r="K9067" s="6">
        <f t="shared" si="991"/>
        <v>1.5</v>
      </c>
      <c r="L9067" s="6">
        <f t="shared" si="988"/>
        <v>4.5</v>
      </c>
      <c r="M9067" t="str">
        <f t="shared" si="992"/>
        <v>Default mode</v>
      </c>
      <c r="N9067" t="str">
        <f t="shared" si="993"/>
        <v>UNKNOWN</v>
      </c>
      <c r="O9067" s="8">
        <f t="shared" si="994"/>
        <v>45013</v>
      </c>
    </row>
    <row r="9068" spans="1:15" x14ac:dyDescent="0.35">
      <c r="A9068" t="s">
        <v>9089</v>
      </c>
      <c r="B9068" s="4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  <c r="I9068" s="4" t="str">
        <f t="shared" si="989"/>
        <v>UNKNOWN</v>
      </c>
      <c r="J9068" s="6">
        <f t="shared" si="990"/>
        <v>2</v>
      </c>
      <c r="K9068" s="6">
        <f t="shared" si="991"/>
        <v>5</v>
      </c>
      <c r="L9068" s="6">
        <f t="shared" si="988"/>
        <v>10</v>
      </c>
      <c r="M9068" t="str">
        <f t="shared" si="992"/>
        <v>Digital Wallet</v>
      </c>
      <c r="N9068" t="str">
        <f t="shared" si="993"/>
        <v>In-store</v>
      </c>
      <c r="O9068" s="8">
        <f t="shared" si="994"/>
        <v>45068</v>
      </c>
    </row>
    <row r="9069" spans="1:15" x14ac:dyDescent="0.35">
      <c r="A9069" t="s">
        <v>9090</v>
      </c>
      <c r="B9069" s="4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I9069" s="4" t="str">
        <f t="shared" si="989"/>
        <v>Juice</v>
      </c>
      <c r="J9069" s="6">
        <f t="shared" si="990"/>
        <v>4</v>
      </c>
      <c r="K9069" s="6">
        <f t="shared" si="991"/>
        <v>3</v>
      </c>
      <c r="L9069" s="6">
        <f t="shared" si="988"/>
        <v>12</v>
      </c>
      <c r="M9069" t="str">
        <f t="shared" si="992"/>
        <v>Cash</v>
      </c>
      <c r="N9069" t="str">
        <f t="shared" si="993"/>
        <v>UNKNOWN</v>
      </c>
      <c r="O9069" s="8">
        <f t="shared" si="994"/>
        <v>45008</v>
      </c>
    </row>
    <row r="9070" spans="1:15" x14ac:dyDescent="0.35">
      <c r="A9070" t="s">
        <v>9091</v>
      </c>
      <c r="B9070" s="4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I9070" s="4" t="str">
        <f t="shared" si="989"/>
        <v>Smoothie</v>
      </c>
      <c r="J9070" s="6">
        <f t="shared" si="990"/>
        <v>3</v>
      </c>
      <c r="K9070" s="6">
        <f t="shared" si="991"/>
        <v>4</v>
      </c>
      <c r="L9070" s="6">
        <f t="shared" si="988"/>
        <v>12</v>
      </c>
      <c r="M9070" t="str">
        <f t="shared" si="992"/>
        <v>Cash</v>
      </c>
      <c r="N9070" t="str">
        <f t="shared" si="993"/>
        <v>UNKNOWN</v>
      </c>
      <c r="O9070" s="8">
        <f t="shared" si="994"/>
        <v>45047</v>
      </c>
    </row>
    <row r="9071" spans="1:15" x14ac:dyDescent="0.35">
      <c r="A9071" t="s">
        <v>9092</v>
      </c>
      <c r="B9071" s="4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  <c r="I9071" s="4" t="str">
        <f t="shared" si="989"/>
        <v>Juice</v>
      </c>
      <c r="J9071" s="6">
        <f t="shared" si="990"/>
        <v>2</v>
      </c>
      <c r="K9071" s="6">
        <f t="shared" si="991"/>
        <v>1</v>
      </c>
      <c r="L9071" s="6">
        <f t="shared" si="988"/>
        <v>2</v>
      </c>
      <c r="M9071" t="str">
        <f t="shared" si="992"/>
        <v>Digital Wallet</v>
      </c>
      <c r="N9071" t="str">
        <f t="shared" si="993"/>
        <v>UNKNOWN</v>
      </c>
      <c r="O9071" s="8">
        <f t="shared" si="994"/>
        <v>45026</v>
      </c>
    </row>
    <row r="9072" spans="1:15" x14ac:dyDescent="0.35">
      <c r="A9072" t="s">
        <v>9093</v>
      </c>
      <c r="B9072" s="4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  <c r="I9072" s="4" t="str">
        <f t="shared" si="989"/>
        <v>Tea</v>
      </c>
      <c r="J9072" s="6">
        <f t="shared" si="990"/>
        <v>4</v>
      </c>
      <c r="K9072" s="6">
        <f t="shared" si="991"/>
        <v>1.5</v>
      </c>
      <c r="L9072" s="6">
        <f t="shared" si="988"/>
        <v>6</v>
      </c>
      <c r="M9072" t="str">
        <f t="shared" si="992"/>
        <v>Digital Wallet</v>
      </c>
      <c r="N9072" t="str">
        <f t="shared" si="993"/>
        <v>Takeaway</v>
      </c>
      <c r="O9072" s="8">
        <f t="shared" si="994"/>
        <v>45212</v>
      </c>
    </row>
    <row r="9073" spans="1:15" x14ac:dyDescent="0.35">
      <c r="A9073" t="s">
        <v>9094</v>
      </c>
      <c r="B9073" s="4" t="s">
        <v>9</v>
      </c>
      <c r="C9073">
        <v>5</v>
      </c>
      <c r="D9073">
        <v>2</v>
      </c>
      <c r="E9073">
        <v>10</v>
      </c>
      <c r="F9073" t="s">
        <v>14</v>
      </c>
      <c r="I9073" s="4" t="str">
        <f t="shared" si="989"/>
        <v>Coffee</v>
      </c>
      <c r="J9073" s="6">
        <f t="shared" si="990"/>
        <v>5</v>
      </c>
      <c r="K9073" s="6">
        <f t="shared" si="991"/>
        <v>2</v>
      </c>
      <c r="L9073" s="6">
        <f t="shared" si="988"/>
        <v>10</v>
      </c>
      <c r="M9073" t="str">
        <f t="shared" si="992"/>
        <v>Cash</v>
      </c>
      <c r="N9073" t="str">
        <f t="shared" si="993"/>
        <v>UNKNOWN</v>
      </c>
      <c r="O9073" s="8">
        <f t="shared" si="994"/>
        <v>44927</v>
      </c>
    </row>
    <row r="9074" spans="1:15" x14ac:dyDescent="0.35">
      <c r="A9074" t="s">
        <v>9095</v>
      </c>
      <c r="B9074" s="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I9074" s="4" t="str">
        <f t="shared" si="989"/>
        <v>Smoothie</v>
      </c>
      <c r="J9074" s="6">
        <f t="shared" si="990"/>
        <v>5</v>
      </c>
      <c r="K9074" s="6">
        <f t="shared" si="991"/>
        <v>4</v>
      </c>
      <c r="L9074" s="6">
        <f t="shared" si="988"/>
        <v>20</v>
      </c>
      <c r="M9074" t="str">
        <f t="shared" si="992"/>
        <v>Default mode</v>
      </c>
      <c r="N9074" t="str">
        <f t="shared" si="993"/>
        <v>Takeaway</v>
      </c>
      <c r="O9074" s="8">
        <f t="shared" si="994"/>
        <v>45139</v>
      </c>
    </row>
    <row r="9075" spans="1:15" x14ac:dyDescent="0.35">
      <c r="A9075" t="s">
        <v>9096</v>
      </c>
      <c r="B9075" s="4" t="s">
        <v>9</v>
      </c>
      <c r="C9075">
        <v>3</v>
      </c>
      <c r="D9075">
        <v>2</v>
      </c>
      <c r="E9075">
        <v>6</v>
      </c>
      <c r="H9075" s="1">
        <v>45220</v>
      </c>
      <c r="I9075" s="4" t="str">
        <f t="shared" si="989"/>
        <v>Coffee</v>
      </c>
      <c r="J9075" s="6">
        <f t="shared" si="990"/>
        <v>3</v>
      </c>
      <c r="K9075" s="6">
        <f t="shared" si="991"/>
        <v>2</v>
      </c>
      <c r="L9075" s="6">
        <f t="shared" si="988"/>
        <v>6</v>
      </c>
      <c r="M9075" t="str">
        <f t="shared" si="992"/>
        <v>Default mode</v>
      </c>
      <c r="N9075" t="str">
        <f t="shared" si="993"/>
        <v>UNKNOWN</v>
      </c>
      <c r="O9075" s="8">
        <f t="shared" si="994"/>
        <v>45220</v>
      </c>
    </row>
    <row r="9076" spans="1:15" x14ac:dyDescent="0.35">
      <c r="A9076" t="s">
        <v>9097</v>
      </c>
      <c r="B9076" s="4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  <c r="I9076" s="4" t="str">
        <f t="shared" si="989"/>
        <v>Salad</v>
      </c>
      <c r="J9076" s="6">
        <f t="shared" si="990"/>
        <v>5</v>
      </c>
      <c r="K9076" s="6">
        <f t="shared" si="991"/>
        <v>5</v>
      </c>
      <c r="L9076" s="6">
        <f t="shared" si="988"/>
        <v>25</v>
      </c>
      <c r="M9076" t="str">
        <f t="shared" si="992"/>
        <v>Digital Wallet</v>
      </c>
      <c r="N9076" t="str">
        <f t="shared" si="993"/>
        <v>In-store</v>
      </c>
      <c r="O9076" s="8">
        <f t="shared" si="994"/>
        <v>45037</v>
      </c>
    </row>
    <row r="9077" spans="1:15" x14ac:dyDescent="0.35">
      <c r="A9077" t="s">
        <v>9098</v>
      </c>
      <c r="B9077" s="4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  <c r="I9077" s="4" t="str">
        <f t="shared" si="989"/>
        <v>Salad</v>
      </c>
      <c r="J9077" s="6">
        <f t="shared" si="990"/>
        <v>2</v>
      </c>
      <c r="K9077" s="6">
        <f t="shared" si="991"/>
        <v>5</v>
      </c>
      <c r="L9077" s="6">
        <f t="shared" si="988"/>
        <v>10</v>
      </c>
      <c r="M9077" t="str">
        <f t="shared" si="992"/>
        <v>Cash</v>
      </c>
      <c r="N9077" t="str">
        <f t="shared" si="993"/>
        <v>In-store</v>
      </c>
      <c r="O9077" s="8">
        <f t="shared" si="994"/>
        <v>44931</v>
      </c>
    </row>
    <row r="9078" spans="1:15" x14ac:dyDescent="0.35">
      <c r="A9078" t="s">
        <v>9099</v>
      </c>
      <c r="B9078" s="4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  <c r="I9078" s="4" t="str">
        <f t="shared" si="989"/>
        <v>Juice</v>
      </c>
      <c r="J9078" s="6">
        <f t="shared" si="990"/>
        <v>3</v>
      </c>
      <c r="K9078" s="6">
        <f t="shared" si="991"/>
        <v>3</v>
      </c>
      <c r="L9078" s="6">
        <f t="shared" si="988"/>
        <v>9</v>
      </c>
      <c r="M9078" t="str">
        <f t="shared" si="992"/>
        <v>UNKNOWN</v>
      </c>
      <c r="N9078" t="str">
        <f t="shared" si="993"/>
        <v>Takeaway</v>
      </c>
      <c r="O9078" s="8">
        <f t="shared" si="994"/>
        <v>44927</v>
      </c>
    </row>
    <row r="9079" spans="1:15" x14ac:dyDescent="0.35">
      <c r="A9079" t="s">
        <v>9100</v>
      </c>
      <c r="B9079" s="4" t="s">
        <v>28</v>
      </c>
      <c r="C9079">
        <v>4</v>
      </c>
      <c r="D9079">
        <v>4</v>
      </c>
      <c r="F9079" t="s">
        <v>14</v>
      </c>
      <c r="H9079" s="1">
        <v>45001</v>
      </c>
      <c r="I9079" s="4" t="str">
        <f t="shared" si="989"/>
        <v>Sandwich</v>
      </c>
      <c r="J9079" s="6">
        <f t="shared" si="990"/>
        <v>4</v>
      </c>
      <c r="K9079" s="6">
        <f t="shared" si="991"/>
        <v>4</v>
      </c>
      <c r="L9079" s="6">
        <f t="shared" si="988"/>
        <v>16</v>
      </c>
      <c r="M9079" t="str">
        <f t="shared" si="992"/>
        <v>Cash</v>
      </c>
      <c r="N9079" t="str">
        <f t="shared" si="993"/>
        <v>UNKNOWN</v>
      </c>
      <c r="O9079" s="8">
        <f t="shared" si="994"/>
        <v>45001</v>
      </c>
    </row>
    <row r="9080" spans="1:15" x14ac:dyDescent="0.35">
      <c r="A9080" t="s">
        <v>9101</v>
      </c>
      <c r="B9080" s="4" t="s">
        <v>20</v>
      </c>
      <c r="C9080">
        <v>5</v>
      </c>
      <c r="D9080">
        <v>5</v>
      </c>
      <c r="E9080">
        <v>25</v>
      </c>
      <c r="H9080" s="1">
        <v>45258</v>
      </c>
      <c r="I9080" s="4" t="str">
        <f t="shared" si="989"/>
        <v>Salad</v>
      </c>
      <c r="J9080" s="6">
        <f t="shared" si="990"/>
        <v>5</v>
      </c>
      <c r="K9080" s="6">
        <f t="shared" si="991"/>
        <v>5</v>
      </c>
      <c r="L9080" s="6">
        <f t="shared" si="988"/>
        <v>25</v>
      </c>
      <c r="M9080" t="str">
        <f t="shared" si="992"/>
        <v>Default mode</v>
      </c>
      <c r="N9080" t="str">
        <f t="shared" si="993"/>
        <v>UNKNOWN</v>
      </c>
      <c r="O9080" s="8">
        <f t="shared" si="994"/>
        <v>45258</v>
      </c>
    </row>
    <row r="9081" spans="1:15" x14ac:dyDescent="0.35">
      <c r="A9081" t="s">
        <v>9102</v>
      </c>
      <c r="B9081" s="4" t="s">
        <v>65</v>
      </c>
      <c r="C9081">
        <v>5</v>
      </c>
      <c r="D9081">
        <v>1.5</v>
      </c>
      <c r="E9081">
        <v>7.5</v>
      </c>
      <c r="H9081" s="1">
        <v>45018</v>
      </c>
      <c r="I9081" s="4" t="str">
        <f t="shared" si="989"/>
        <v>Tea</v>
      </c>
      <c r="J9081" s="6">
        <f t="shared" si="990"/>
        <v>5</v>
      </c>
      <c r="K9081" s="6">
        <f t="shared" si="991"/>
        <v>1.5</v>
      </c>
      <c r="L9081" s="6">
        <f t="shared" si="988"/>
        <v>7.5</v>
      </c>
      <c r="M9081" t="str">
        <f t="shared" si="992"/>
        <v>Default mode</v>
      </c>
      <c r="N9081" t="str">
        <f t="shared" si="993"/>
        <v>UNKNOWN</v>
      </c>
      <c r="O9081" s="8">
        <f t="shared" si="994"/>
        <v>45018</v>
      </c>
    </row>
    <row r="9082" spans="1:15" x14ac:dyDescent="0.35">
      <c r="A9082" t="s">
        <v>9103</v>
      </c>
      <c r="B9082" s="4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  <c r="I9082" s="4" t="str">
        <f t="shared" si="989"/>
        <v>Cake</v>
      </c>
      <c r="J9082" s="6">
        <f t="shared" si="990"/>
        <v>2</v>
      </c>
      <c r="K9082" s="6">
        <f t="shared" si="991"/>
        <v>3</v>
      </c>
      <c r="L9082" s="6">
        <f t="shared" si="988"/>
        <v>6</v>
      </c>
      <c r="M9082" t="str">
        <f t="shared" si="992"/>
        <v>Cash</v>
      </c>
      <c r="N9082" t="str">
        <f t="shared" si="993"/>
        <v>UNKNOWN</v>
      </c>
      <c r="O9082" s="8">
        <f t="shared" si="994"/>
        <v>45128</v>
      </c>
    </row>
    <row r="9083" spans="1:15" x14ac:dyDescent="0.35">
      <c r="A9083" t="s">
        <v>9104</v>
      </c>
      <c r="B9083" s="4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I9083" s="4" t="str">
        <f t="shared" si="989"/>
        <v>Cake</v>
      </c>
      <c r="J9083" s="6">
        <f t="shared" si="990"/>
        <v>2</v>
      </c>
      <c r="K9083" s="6">
        <f t="shared" si="991"/>
        <v>3</v>
      </c>
      <c r="L9083" s="6">
        <f t="shared" si="988"/>
        <v>6</v>
      </c>
      <c r="M9083" t="str">
        <f t="shared" si="992"/>
        <v>Default mode</v>
      </c>
      <c r="N9083" t="str">
        <f t="shared" si="993"/>
        <v>In-store</v>
      </c>
      <c r="O9083" s="8">
        <f t="shared" si="994"/>
        <v>45174</v>
      </c>
    </row>
    <row r="9084" spans="1:15" x14ac:dyDescent="0.35">
      <c r="A9084" t="s">
        <v>9105</v>
      </c>
      <c r="B9084" s="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  <c r="I9084" s="4" t="str">
        <f t="shared" si="989"/>
        <v>Tea</v>
      </c>
      <c r="J9084" s="6">
        <f t="shared" si="990"/>
        <v>1</v>
      </c>
      <c r="K9084" s="6">
        <f t="shared" si="991"/>
        <v>1.5</v>
      </c>
      <c r="L9084" s="6">
        <f t="shared" si="988"/>
        <v>1.5</v>
      </c>
      <c r="M9084" t="str">
        <f t="shared" si="992"/>
        <v>Digital Wallet</v>
      </c>
      <c r="N9084" t="str">
        <f t="shared" si="993"/>
        <v>In-store</v>
      </c>
      <c r="O9084" s="8">
        <f t="shared" si="994"/>
        <v>45074</v>
      </c>
    </row>
    <row r="9085" spans="1:15" x14ac:dyDescent="0.35">
      <c r="A9085" t="s">
        <v>9106</v>
      </c>
      <c r="B9085" s="4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I9085" s="4" t="str">
        <f t="shared" si="989"/>
        <v>Coffee</v>
      </c>
      <c r="J9085" s="6">
        <f t="shared" si="990"/>
        <v>2</v>
      </c>
      <c r="K9085" s="6">
        <f t="shared" si="991"/>
        <v>2</v>
      </c>
      <c r="L9085" s="6">
        <f t="shared" si="988"/>
        <v>4</v>
      </c>
      <c r="M9085" t="str">
        <f t="shared" si="992"/>
        <v>Default mode</v>
      </c>
      <c r="N9085" t="str">
        <f t="shared" si="993"/>
        <v>In-store</v>
      </c>
      <c r="O9085" s="8">
        <f t="shared" si="994"/>
        <v>45007</v>
      </c>
    </row>
    <row r="9086" spans="1:15" x14ac:dyDescent="0.35">
      <c r="A9086" t="s">
        <v>9107</v>
      </c>
      <c r="B9086" s="4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  <c r="I9086" s="4" t="str">
        <f t="shared" si="989"/>
        <v>Tea</v>
      </c>
      <c r="J9086" s="6">
        <f t="shared" si="990"/>
        <v>4</v>
      </c>
      <c r="K9086" s="6">
        <f t="shared" si="991"/>
        <v>1.5</v>
      </c>
      <c r="L9086" s="6">
        <f t="shared" si="988"/>
        <v>6</v>
      </c>
      <c r="M9086" t="str">
        <f t="shared" si="992"/>
        <v>Digital Wallet</v>
      </c>
      <c r="N9086" t="str">
        <f t="shared" si="993"/>
        <v>Cafe</v>
      </c>
      <c r="O9086" s="8">
        <f t="shared" si="994"/>
        <v>45230</v>
      </c>
    </row>
    <row r="9087" spans="1:15" x14ac:dyDescent="0.35">
      <c r="A9087" t="s">
        <v>9108</v>
      </c>
      <c r="B9087" s="4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I9087" s="4" t="str">
        <f t="shared" si="989"/>
        <v>Tea</v>
      </c>
      <c r="J9087" s="6">
        <f t="shared" si="990"/>
        <v>5</v>
      </c>
      <c r="K9087" s="6">
        <f t="shared" si="991"/>
        <v>1.5</v>
      </c>
      <c r="L9087" s="6">
        <f t="shared" si="988"/>
        <v>7.5</v>
      </c>
      <c r="M9087" t="str">
        <f t="shared" si="992"/>
        <v>Credit Card</v>
      </c>
      <c r="N9087" t="str">
        <f t="shared" si="993"/>
        <v>UNKNOWN</v>
      </c>
      <c r="O9087" s="8">
        <f t="shared" si="994"/>
        <v>45003</v>
      </c>
    </row>
    <row r="9088" spans="1:15" x14ac:dyDescent="0.35">
      <c r="A9088" t="s">
        <v>9109</v>
      </c>
      <c r="B9088" s="4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I9088" s="4" t="str">
        <f t="shared" si="989"/>
        <v>Cake</v>
      </c>
      <c r="J9088" s="6">
        <f t="shared" si="990"/>
        <v>3</v>
      </c>
      <c r="K9088" s="6">
        <f t="shared" si="991"/>
        <v>3</v>
      </c>
      <c r="L9088" s="6">
        <f t="shared" si="988"/>
        <v>9</v>
      </c>
      <c r="M9088" t="str">
        <f t="shared" si="992"/>
        <v>Credit Card</v>
      </c>
      <c r="N9088" t="str">
        <f t="shared" si="993"/>
        <v>UNKNOWN</v>
      </c>
      <c r="O9088" s="8">
        <f t="shared" si="994"/>
        <v>45003</v>
      </c>
    </row>
    <row r="9089" spans="1:15" x14ac:dyDescent="0.35">
      <c r="A9089" t="s">
        <v>9110</v>
      </c>
      <c r="B9089" s="4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I9089" s="4" t="str">
        <f t="shared" si="989"/>
        <v>UNKNOWN</v>
      </c>
      <c r="J9089" s="6">
        <f t="shared" si="990"/>
        <v>3</v>
      </c>
      <c r="K9089" s="6">
        <f t="shared" si="991"/>
        <v>2</v>
      </c>
      <c r="L9089" s="6">
        <f t="shared" si="988"/>
        <v>6</v>
      </c>
      <c r="M9089" t="str">
        <f t="shared" si="992"/>
        <v>Credit Card</v>
      </c>
      <c r="N9089" t="str">
        <f t="shared" si="993"/>
        <v>In-store</v>
      </c>
      <c r="O9089" s="8">
        <f t="shared" si="994"/>
        <v>45171</v>
      </c>
    </row>
    <row r="9090" spans="1:15" x14ac:dyDescent="0.35">
      <c r="A9090" t="s">
        <v>9111</v>
      </c>
      <c r="B9090" s="4" t="s">
        <v>9</v>
      </c>
      <c r="C9090">
        <v>2</v>
      </c>
      <c r="D9090">
        <v>2</v>
      </c>
      <c r="E9090">
        <v>4</v>
      </c>
      <c r="F9090" t="s">
        <v>10</v>
      </c>
      <c r="I9090" s="4" t="str">
        <f t="shared" si="989"/>
        <v>Coffee</v>
      </c>
      <c r="J9090" s="6">
        <f t="shared" si="990"/>
        <v>2</v>
      </c>
      <c r="K9090" s="6">
        <f t="shared" si="991"/>
        <v>2</v>
      </c>
      <c r="L9090" s="6">
        <f t="shared" ref="L9090:L9153" si="995">IF(ISBLANK(E9090),PRODUCT(J9090,K9090),IF(E9090="ERROR",PRODUCT(J9090,K9090),IF(E9090="UNKNOWN",PRODUCT(J9090,K9090),E9090)))</f>
        <v>4</v>
      </c>
      <c r="M9090" t="str">
        <f t="shared" si="992"/>
        <v>Credit Card</v>
      </c>
      <c r="N9090" t="str">
        <f t="shared" si="993"/>
        <v>UNKNOWN</v>
      </c>
      <c r="O9090" s="8">
        <f t="shared" si="994"/>
        <v>44927</v>
      </c>
    </row>
    <row r="9091" spans="1:15" x14ac:dyDescent="0.35">
      <c r="A9091" t="s">
        <v>9112</v>
      </c>
      <c r="B9091" s="4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I9091" s="4" t="str">
        <f t="shared" ref="I9091:I9154" si="996">IF(ISBLANK(B9091),"UNKNOWN",IF(B9091="ERROR","Juice",B9091))</f>
        <v>UNKNOWN</v>
      </c>
      <c r="J9091" s="6">
        <f t="shared" ref="J9091:J9154" si="997">IF(ISBLANK(C9091),E9091/D9091,IF(C9091="ERROR",AVERAGE(C9091:C19090),IF(C9091="UNKNOWN",MEDIAN(C9091:C19090),C9091)))</f>
        <v>2</v>
      </c>
      <c r="K9091" s="6">
        <f t="shared" ref="K9091:K9154" si="998">IF(ISBLANK(D9091),0,IF(D9091="ERROR",AVERAGE(D9091:D19090),IF(D9091="UNKNOWN",MEDIAN(D9091:D19090),D9091)))</f>
        <v>3</v>
      </c>
      <c r="L9091" s="6">
        <f t="shared" si="995"/>
        <v>6</v>
      </c>
      <c r="M9091" t="str">
        <f t="shared" ref="M9091:M9154" si="999">IF(ISBLANK(F9091),"Default mode",IF(F9091="ERROR","Cash",F9091))</f>
        <v>Credit Card</v>
      </c>
      <c r="N9091" t="str">
        <f t="shared" ref="N9091:N9154" si="1000">IF(ISBLANK(G9091),"UNKNOWN",IF(G9091="ERROR","Cafe",G9091))</f>
        <v>UNKNOWN</v>
      </c>
      <c r="O9091" s="8">
        <f t="shared" ref="O9091:O9154" si="1001">IF(ISBLANK(H9091),DATE(2023,1,1),IF(H9091="ERROR",DATE(2023,6,1),IF(H9091="UNKNOWN",DATE(2023,1,1),H9091)))</f>
        <v>45028</v>
      </c>
    </row>
    <row r="9092" spans="1:15" x14ac:dyDescent="0.35">
      <c r="A9092" t="s">
        <v>9113</v>
      </c>
      <c r="B9092" s="4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  <c r="I9092" s="4" t="str">
        <f t="shared" si="996"/>
        <v>Tea</v>
      </c>
      <c r="J9092" s="6">
        <f t="shared" si="997"/>
        <v>3</v>
      </c>
      <c r="K9092" s="6">
        <f t="shared" si="998"/>
        <v>1.5</v>
      </c>
      <c r="L9092" s="6">
        <f t="shared" si="995"/>
        <v>4.5</v>
      </c>
      <c r="M9092" t="str">
        <f t="shared" si="999"/>
        <v>Digital Wallet</v>
      </c>
      <c r="N9092" t="str">
        <f t="shared" si="1000"/>
        <v>In-store</v>
      </c>
      <c r="O9092" s="8">
        <f t="shared" si="1001"/>
        <v>45242</v>
      </c>
    </row>
    <row r="9093" spans="1:15" x14ac:dyDescent="0.35">
      <c r="A9093" t="s">
        <v>9114</v>
      </c>
      <c r="B9093" s="4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I9093" s="4" t="str">
        <f t="shared" si="996"/>
        <v>Sandwich</v>
      </c>
      <c r="J9093" s="6">
        <f t="shared" si="997"/>
        <v>3</v>
      </c>
      <c r="K9093" s="6">
        <f t="shared" si="998"/>
        <v>4</v>
      </c>
      <c r="L9093" s="6">
        <f t="shared" si="995"/>
        <v>12</v>
      </c>
      <c r="M9093" t="str">
        <f t="shared" si="999"/>
        <v>Credit Card</v>
      </c>
      <c r="N9093" t="str">
        <f t="shared" si="1000"/>
        <v>UNKNOWN</v>
      </c>
      <c r="O9093" s="8">
        <f t="shared" si="1001"/>
        <v>45013</v>
      </c>
    </row>
    <row r="9094" spans="1:15" x14ac:dyDescent="0.35">
      <c r="A9094" t="s">
        <v>9115</v>
      </c>
      <c r="B9094" s="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  <c r="I9094" s="4" t="str">
        <f t="shared" si="996"/>
        <v>Smoothie</v>
      </c>
      <c r="J9094" s="6">
        <f t="shared" si="997"/>
        <v>5</v>
      </c>
      <c r="K9094" s="6">
        <f t="shared" si="998"/>
        <v>4</v>
      </c>
      <c r="L9094" s="6">
        <f t="shared" si="995"/>
        <v>20</v>
      </c>
      <c r="M9094" t="str">
        <f t="shared" si="999"/>
        <v>Digital Wallet</v>
      </c>
      <c r="N9094" t="str">
        <f t="shared" si="1000"/>
        <v>UNKNOWN</v>
      </c>
      <c r="O9094" s="8">
        <f t="shared" si="1001"/>
        <v>45241</v>
      </c>
    </row>
    <row r="9095" spans="1:15" x14ac:dyDescent="0.35">
      <c r="A9095" t="s">
        <v>9116</v>
      </c>
      <c r="B9095" s="4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I9095" s="4" t="str">
        <f t="shared" si="996"/>
        <v>Smoothie</v>
      </c>
      <c r="J9095" s="6">
        <f t="shared" si="997"/>
        <v>3</v>
      </c>
      <c r="K9095" s="6">
        <f t="shared" si="998"/>
        <v>4</v>
      </c>
      <c r="L9095" s="6">
        <f t="shared" si="995"/>
        <v>12</v>
      </c>
      <c r="M9095" t="str">
        <f t="shared" si="999"/>
        <v>Credit Card</v>
      </c>
      <c r="N9095" t="str">
        <f t="shared" si="1000"/>
        <v>Takeaway</v>
      </c>
      <c r="O9095" s="8">
        <f t="shared" si="1001"/>
        <v>45021</v>
      </c>
    </row>
    <row r="9096" spans="1:15" x14ac:dyDescent="0.35">
      <c r="A9096" t="s">
        <v>9117</v>
      </c>
      <c r="B9096" s="4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  <c r="I9096" s="4" t="str">
        <f t="shared" si="996"/>
        <v>Cookie</v>
      </c>
      <c r="J9096" s="6">
        <f t="shared" si="997"/>
        <v>2</v>
      </c>
      <c r="K9096" s="6">
        <f t="shared" si="998"/>
        <v>1</v>
      </c>
      <c r="L9096" s="6">
        <f t="shared" si="995"/>
        <v>2</v>
      </c>
      <c r="M9096" t="str">
        <f t="shared" si="999"/>
        <v>Digital Wallet</v>
      </c>
      <c r="N9096" t="str">
        <f t="shared" si="1000"/>
        <v>In-store</v>
      </c>
      <c r="O9096" s="8">
        <f t="shared" si="1001"/>
        <v>45203</v>
      </c>
    </row>
    <row r="9097" spans="1:15" x14ac:dyDescent="0.35">
      <c r="A9097" t="s">
        <v>9118</v>
      </c>
      <c r="B9097" s="4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I9097" s="4" t="str">
        <f t="shared" si="996"/>
        <v>Smoothie</v>
      </c>
      <c r="J9097" s="6">
        <f t="shared" si="997"/>
        <v>5</v>
      </c>
      <c r="K9097" s="6">
        <f t="shared" si="998"/>
        <v>4</v>
      </c>
      <c r="L9097" s="6">
        <f t="shared" si="995"/>
        <v>20</v>
      </c>
      <c r="M9097" t="str">
        <f t="shared" si="999"/>
        <v>Default mode</v>
      </c>
      <c r="N9097" t="str">
        <f t="shared" si="1000"/>
        <v>Takeaway</v>
      </c>
      <c r="O9097" s="8">
        <f t="shared" si="1001"/>
        <v>45161</v>
      </c>
    </row>
    <row r="9098" spans="1:15" x14ac:dyDescent="0.35">
      <c r="A9098" t="s">
        <v>9119</v>
      </c>
      <c r="B9098" s="4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I9098" s="4" t="str">
        <f t="shared" si="996"/>
        <v>Sandwich</v>
      </c>
      <c r="J9098" s="6">
        <f t="shared" si="997"/>
        <v>3</v>
      </c>
      <c r="K9098" s="6">
        <f t="shared" si="998"/>
        <v>4</v>
      </c>
      <c r="L9098" s="6">
        <f t="shared" si="995"/>
        <v>12</v>
      </c>
      <c r="M9098" t="str">
        <f t="shared" si="999"/>
        <v>Cash</v>
      </c>
      <c r="N9098" t="str">
        <f t="shared" si="1000"/>
        <v>In-store</v>
      </c>
      <c r="O9098" s="8">
        <f t="shared" si="1001"/>
        <v>45242</v>
      </c>
    </row>
    <row r="9099" spans="1:15" x14ac:dyDescent="0.35">
      <c r="A9099" t="s">
        <v>9120</v>
      </c>
      <c r="B9099" s="4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I9099" s="4" t="str">
        <f t="shared" si="996"/>
        <v>Sandwich</v>
      </c>
      <c r="J9099" s="6">
        <f t="shared" si="997"/>
        <v>5</v>
      </c>
      <c r="K9099" s="6">
        <f t="shared" si="998"/>
        <v>4</v>
      </c>
      <c r="L9099" s="6">
        <f t="shared" si="995"/>
        <v>20</v>
      </c>
      <c r="M9099" t="str">
        <f t="shared" si="999"/>
        <v>Default mode</v>
      </c>
      <c r="N9099" t="str">
        <f t="shared" si="1000"/>
        <v>Takeaway</v>
      </c>
      <c r="O9099" s="8">
        <f t="shared" si="1001"/>
        <v>44998</v>
      </c>
    </row>
    <row r="9100" spans="1:15" x14ac:dyDescent="0.35">
      <c r="A9100" t="s">
        <v>9121</v>
      </c>
      <c r="B9100" s="4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I9100" s="4" t="str">
        <f t="shared" si="996"/>
        <v>Tea</v>
      </c>
      <c r="J9100" s="6">
        <f t="shared" si="997"/>
        <v>2</v>
      </c>
      <c r="K9100" s="6">
        <f t="shared" si="998"/>
        <v>1.5</v>
      </c>
      <c r="L9100" s="6">
        <f t="shared" si="995"/>
        <v>3</v>
      </c>
      <c r="M9100" t="str">
        <f t="shared" si="999"/>
        <v>Default mode</v>
      </c>
      <c r="N9100" t="str">
        <f t="shared" si="1000"/>
        <v>Takeaway</v>
      </c>
      <c r="O9100" s="8">
        <f t="shared" si="1001"/>
        <v>45055</v>
      </c>
    </row>
    <row r="9101" spans="1:15" x14ac:dyDescent="0.35">
      <c r="A9101" t="s">
        <v>9122</v>
      </c>
      <c r="B9101" s="4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I9101" s="4" t="str">
        <f t="shared" si="996"/>
        <v>Juice</v>
      </c>
      <c r="J9101" s="6">
        <f t="shared" si="997"/>
        <v>2</v>
      </c>
      <c r="K9101" s="6">
        <f t="shared" si="998"/>
        <v>3</v>
      </c>
      <c r="L9101" s="6">
        <f t="shared" si="995"/>
        <v>6</v>
      </c>
      <c r="M9101" t="str">
        <f t="shared" si="999"/>
        <v>Default mode</v>
      </c>
      <c r="N9101" t="str">
        <f t="shared" si="1000"/>
        <v>Takeaway</v>
      </c>
      <c r="O9101" s="8">
        <f t="shared" si="1001"/>
        <v>45290</v>
      </c>
    </row>
    <row r="9102" spans="1:15" x14ac:dyDescent="0.35">
      <c r="A9102" t="s">
        <v>9123</v>
      </c>
      <c r="B9102" s="4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  <c r="I9102" s="4" t="str">
        <f t="shared" si="996"/>
        <v>Juice</v>
      </c>
      <c r="J9102" s="6">
        <f t="shared" si="997"/>
        <v>3</v>
      </c>
      <c r="K9102" s="6">
        <f t="shared" si="998"/>
        <v>3</v>
      </c>
      <c r="L9102" s="6">
        <f t="shared" si="995"/>
        <v>9</v>
      </c>
      <c r="M9102" t="str">
        <f t="shared" si="999"/>
        <v>Digital Wallet</v>
      </c>
      <c r="N9102" t="str">
        <f t="shared" si="1000"/>
        <v>In-store</v>
      </c>
      <c r="O9102" s="8">
        <f t="shared" si="1001"/>
        <v>45213</v>
      </c>
    </row>
    <row r="9103" spans="1:15" x14ac:dyDescent="0.35">
      <c r="A9103" t="s">
        <v>9124</v>
      </c>
      <c r="B9103" s="4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I9103" s="4" t="str">
        <f t="shared" si="996"/>
        <v>Coffee</v>
      </c>
      <c r="J9103" s="6">
        <f t="shared" si="997"/>
        <v>4</v>
      </c>
      <c r="K9103" s="6">
        <f t="shared" si="998"/>
        <v>2</v>
      </c>
      <c r="L9103" s="6">
        <f t="shared" si="995"/>
        <v>8</v>
      </c>
      <c r="M9103" t="str">
        <f t="shared" si="999"/>
        <v>Credit Card</v>
      </c>
      <c r="N9103" t="str">
        <f t="shared" si="1000"/>
        <v>UNKNOWN</v>
      </c>
      <c r="O9103" s="8">
        <f t="shared" si="1001"/>
        <v>44967</v>
      </c>
    </row>
    <row r="9104" spans="1:15" x14ac:dyDescent="0.35">
      <c r="A9104" t="s">
        <v>9125</v>
      </c>
      <c r="B9104" s="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I9104" s="4" t="str">
        <f t="shared" si="996"/>
        <v>Juice</v>
      </c>
      <c r="J9104" s="6">
        <f t="shared" si="997"/>
        <v>4</v>
      </c>
      <c r="K9104" s="6">
        <f t="shared" si="998"/>
        <v>3</v>
      </c>
      <c r="L9104" s="6">
        <f t="shared" si="995"/>
        <v>12</v>
      </c>
      <c r="M9104" t="str">
        <f t="shared" si="999"/>
        <v>Credit Card</v>
      </c>
      <c r="N9104" t="str">
        <f t="shared" si="1000"/>
        <v>In-store</v>
      </c>
      <c r="O9104" s="8">
        <f t="shared" si="1001"/>
        <v>45060</v>
      </c>
    </row>
    <row r="9105" spans="1:15" x14ac:dyDescent="0.35">
      <c r="A9105" t="s">
        <v>9126</v>
      </c>
      <c r="B9105" s="4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 s="4" t="str">
        <f t="shared" si="996"/>
        <v>Coffee</v>
      </c>
      <c r="J9105" s="6">
        <f t="shared" si="997"/>
        <v>3</v>
      </c>
      <c r="K9105" s="6">
        <f t="shared" si="998"/>
        <v>2</v>
      </c>
      <c r="L9105" s="6">
        <f t="shared" si="995"/>
        <v>6</v>
      </c>
      <c r="M9105" t="str">
        <f t="shared" si="999"/>
        <v>Digital Wallet</v>
      </c>
      <c r="N9105" t="str">
        <f t="shared" si="1000"/>
        <v>UNKNOWN</v>
      </c>
      <c r="O9105" s="8">
        <f t="shared" si="1001"/>
        <v>45259</v>
      </c>
    </row>
    <row r="9106" spans="1:15" x14ac:dyDescent="0.35">
      <c r="A9106" t="s">
        <v>9127</v>
      </c>
      <c r="B9106" s="4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I9106" s="4" t="str">
        <f t="shared" si="996"/>
        <v>Cookie</v>
      </c>
      <c r="J9106" s="6">
        <f t="shared" si="997"/>
        <v>3</v>
      </c>
      <c r="K9106" s="6">
        <f t="shared" si="998"/>
        <v>1</v>
      </c>
      <c r="L9106" s="6">
        <f t="shared" si="995"/>
        <v>3</v>
      </c>
      <c r="M9106" t="str">
        <f t="shared" si="999"/>
        <v>Default mode</v>
      </c>
      <c r="N9106" t="str">
        <f t="shared" si="1000"/>
        <v>In-store</v>
      </c>
      <c r="O9106" s="8">
        <f t="shared" si="1001"/>
        <v>45066</v>
      </c>
    </row>
    <row r="9107" spans="1:15" x14ac:dyDescent="0.35">
      <c r="A9107" t="s">
        <v>9128</v>
      </c>
      <c r="B9107" s="4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  <c r="I9107" s="4" t="str">
        <f t="shared" si="996"/>
        <v>Cookie</v>
      </c>
      <c r="J9107" s="6">
        <f t="shared" si="997"/>
        <v>2</v>
      </c>
      <c r="K9107" s="6">
        <f t="shared" si="998"/>
        <v>1</v>
      </c>
      <c r="L9107" s="6">
        <f t="shared" si="995"/>
        <v>2</v>
      </c>
      <c r="M9107" t="str">
        <f t="shared" si="999"/>
        <v>Digital Wallet</v>
      </c>
      <c r="N9107" t="str">
        <f t="shared" si="1000"/>
        <v>Takeaway</v>
      </c>
      <c r="O9107" s="8">
        <f t="shared" si="1001"/>
        <v>44927</v>
      </c>
    </row>
    <row r="9108" spans="1:15" x14ac:dyDescent="0.35">
      <c r="A9108" t="s">
        <v>9129</v>
      </c>
      <c r="B9108" s="4" t="s">
        <v>20</v>
      </c>
      <c r="C9108">
        <v>1</v>
      </c>
      <c r="D9108">
        <v>5</v>
      </c>
      <c r="E9108">
        <v>5</v>
      </c>
      <c r="H9108" s="1">
        <v>45105</v>
      </c>
      <c r="I9108" s="4" t="str">
        <f t="shared" si="996"/>
        <v>Salad</v>
      </c>
      <c r="J9108" s="6">
        <f t="shared" si="997"/>
        <v>1</v>
      </c>
      <c r="K9108" s="6">
        <f t="shared" si="998"/>
        <v>5</v>
      </c>
      <c r="L9108" s="6">
        <f t="shared" si="995"/>
        <v>5</v>
      </c>
      <c r="M9108" t="str">
        <f t="shared" si="999"/>
        <v>Default mode</v>
      </c>
      <c r="N9108" t="str">
        <f t="shared" si="1000"/>
        <v>UNKNOWN</v>
      </c>
      <c r="O9108" s="8">
        <f t="shared" si="1001"/>
        <v>45105</v>
      </c>
    </row>
    <row r="9109" spans="1:15" x14ac:dyDescent="0.35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I9109" s="4" t="str">
        <f t="shared" si="996"/>
        <v>UNKNOWN</v>
      </c>
      <c r="J9109" s="6">
        <f t="shared" si="997"/>
        <v>5</v>
      </c>
      <c r="K9109" s="6">
        <f t="shared" si="998"/>
        <v>4</v>
      </c>
      <c r="L9109" s="6">
        <f t="shared" si="995"/>
        <v>20</v>
      </c>
      <c r="M9109" t="str">
        <f t="shared" si="999"/>
        <v>Cash</v>
      </c>
      <c r="N9109" t="str">
        <f t="shared" si="1000"/>
        <v>Takeaway</v>
      </c>
      <c r="O9109" s="8">
        <f t="shared" si="1001"/>
        <v>45050</v>
      </c>
    </row>
    <row r="9110" spans="1:15" x14ac:dyDescent="0.35">
      <c r="A9110" t="s">
        <v>9131</v>
      </c>
      <c r="B9110" s="4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I9110" s="4" t="str">
        <f t="shared" si="996"/>
        <v>Salad</v>
      </c>
      <c r="J9110" s="6">
        <f t="shared" si="997"/>
        <v>5</v>
      </c>
      <c r="K9110" s="6">
        <f t="shared" si="998"/>
        <v>5</v>
      </c>
      <c r="L9110" s="6">
        <f t="shared" si="995"/>
        <v>25</v>
      </c>
      <c r="M9110" t="str">
        <f t="shared" si="999"/>
        <v>Credit Card</v>
      </c>
      <c r="N9110" t="str">
        <f t="shared" si="1000"/>
        <v>UNKNOWN</v>
      </c>
      <c r="O9110" s="8">
        <f t="shared" si="1001"/>
        <v>45285</v>
      </c>
    </row>
    <row r="9111" spans="1:15" x14ac:dyDescent="0.35">
      <c r="A9111" t="s">
        <v>9132</v>
      </c>
      <c r="B9111" s="4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I9111" s="4" t="str">
        <f t="shared" si="996"/>
        <v>Tea</v>
      </c>
      <c r="J9111" s="6">
        <f t="shared" si="997"/>
        <v>1</v>
      </c>
      <c r="K9111" s="6">
        <f t="shared" si="998"/>
        <v>1.5</v>
      </c>
      <c r="L9111" s="6">
        <f t="shared" si="995"/>
        <v>1.5</v>
      </c>
      <c r="M9111" t="str">
        <f t="shared" si="999"/>
        <v>Credit Card</v>
      </c>
      <c r="N9111" t="str">
        <f t="shared" si="1000"/>
        <v>UNKNOWN</v>
      </c>
      <c r="O9111" s="8">
        <f t="shared" si="1001"/>
        <v>45277</v>
      </c>
    </row>
    <row r="9112" spans="1:15" x14ac:dyDescent="0.35">
      <c r="A9112" t="s">
        <v>9133</v>
      </c>
      <c r="B9112" s="4" t="s">
        <v>9</v>
      </c>
      <c r="C9112">
        <v>5</v>
      </c>
      <c r="D9112">
        <v>2</v>
      </c>
      <c r="E9112">
        <v>10</v>
      </c>
      <c r="H9112" s="1">
        <v>45203</v>
      </c>
      <c r="I9112" s="4" t="str">
        <f t="shared" si="996"/>
        <v>Coffee</v>
      </c>
      <c r="J9112" s="6">
        <f t="shared" si="997"/>
        <v>5</v>
      </c>
      <c r="K9112" s="6">
        <f t="shared" si="998"/>
        <v>2</v>
      </c>
      <c r="L9112" s="6">
        <f t="shared" si="995"/>
        <v>10</v>
      </c>
      <c r="M9112" t="str">
        <f t="shared" si="999"/>
        <v>Default mode</v>
      </c>
      <c r="N9112" t="str">
        <f t="shared" si="1000"/>
        <v>UNKNOWN</v>
      </c>
      <c r="O9112" s="8">
        <f t="shared" si="1001"/>
        <v>45203</v>
      </c>
    </row>
    <row r="9113" spans="1:15" x14ac:dyDescent="0.35">
      <c r="A9113" t="s">
        <v>9134</v>
      </c>
      <c r="B9113" s="4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I9113" s="4" t="str">
        <f t="shared" si="996"/>
        <v>Juice</v>
      </c>
      <c r="J9113" s="6">
        <f t="shared" si="997"/>
        <v>3</v>
      </c>
      <c r="K9113" s="6">
        <f t="shared" si="998"/>
        <v>3</v>
      </c>
      <c r="L9113" s="6">
        <f t="shared" si="995"/>
        <v>9</v>
      </c>
      <c r="M9113" t="str">
        <f t="shared" si="999"/>
        <v>Credit Card</v>
      </c>
      <c r="N9113" t="str">
        <f t="shared" si="1000"/>
        <v>UNKNOWN</v>
      </c>
      <c r="O9113" s="8">
        <f t="shared" si="1001"/>
        <v>45144</v>
      </c>
    </row>
    <row r="9114" spans="1:15" x14ac:dyDescent="0.35">
      <c r="A9114" t="s">
        <v>9135</v>
      </c>
      <c r="B9114" s="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I9114" s="4" t="str">
        <f t="shared" si="996"/>
        <v>Salad</v>
      </c>
      <c r="J9114" s="6">
        <f t="shared" si="997"/>
        <v>1</v>
      </c>
      <c r="K9114" s="6">
        <f t="shared" si="998"/>
        <v>5</v>
      </c>
      <c r="L9114" s="6">
        <f t="shared" si="995"/>
        <v>5</v>
      </c>
      <c r="M9114" t="str">
        <f t="shared" si="999"/>
        <v>Credit Card</v>
      </c>
      <c r="N9114" t="str">
        <f t="shared" si="1000"/>
        <v>In-store</v>
      </c>
      <c r="O9114" s="8">
        <f t="shared" si="1001"/>
        <v>45115</v>
      </c>
    </row>
    <row r="9115" spans="1:15" x14ac:dyDescent="0.35">
      <c r="A9115" t="s">
        <v>9136</v>
      </c>
      <c r="B9115" s="4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  <c r="I9115" s="4" t="str">
        <f t="shared" si="996"/>
        <v>Smoothie</v>
      </c>
      <c r="J9115" s="6">
        <f t="shared" si="997"/>
        <v>5</v>
      </c>
      <c r="K9115" s="6">
        <f t="shared" si="998"/>
        <v>4</v>
      </c>
      <c r="L9115" s="6">
        <f t="shared" si="995"/>
        <v>20</v>
      </c>
      <c r="M9115" t="str">
        <f t="shared" si="999"/>
        <v>Digital Wallet</v>
      </c>
      <c r="N9115" t="str">
        <f t="shared" si="1000"/>
        <v>Takeaway</v>
      </c>
      <c r="O9115" s="8">
        <f t="shared" si="1001"/>
        <v>44927</v>
      </c>
    </row>
    <row r="9116" spans="1:15" x14ac:dyDescent="0.35">
      <c r="A9116" t="s">
        <v>9137</v>
      </c>
      <c r="B9116" s="4" t="s">
        <v>13</v>
      </c>
      <c r="C9116">
        <v>4</v>
      </c>
      <c r="D9116">
        <v>3</v>
      </c>
      <c r="H9116" s="1">
        <v>44978</v>
      </c>
      <c r="I9116" s="4" t="str">
        <f t="shared" si="996"/>
        <v>Cake</v>
      </c>
      <c r="J9116" s="6">
        <f t="shared" si="997"/>
        <v>4</v>
      </c>
      <c r="K9116" s="6">
        <f t="shared" si="998"/>
        <v>3</v>
      </c>
      <c r="L9116" s="6">
        <f t="shared" si="995"/>
        <v>12</v>
      </c>
      <c r="M9116" t="str">
        <f t="shared" si="999"/>
        <v>Default mode</v>
      </c>
      <c r="N9116" t="str">
        <f t="shared" si="1000"/>
        <v>UNKNOWN</v>
      </c>
      <c r="O9116" s="8">
        <f t="shared" si="1001"/>
        <v>44978</v>
      </c>
    </row>
    <row r="9117" spans="1:15" x14ac:dyDescent="0.35">
      <c r="A9117" t="s">
        <v>9138</v>
      </c>
      <c r="B9117" s="4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  <c r="I9117" s="4" t="str">
        <f t="shared" si="996"/>
        <v>Juice</v>
      </c>
      <c r="J9117" s="6">
        <f t="shared" si="997"/>
        <v>1</v>
      </c>
      <c r="K9117" s="6">
        <f t="shared" si="998"/>
        <v>3</v>
      </c>
      <c r="L9117" s="6">
        <f t="shared" si="995"/>
        <v>3</v>
      </c>
      <c r="M9117" t="str">
        <f t="shared" si="999"/>
        <v>Digital Wallet</v>
      </c>
      <c r="N9117" t="str">
        <f t="shared" si="1000"/>
        <v>Cafe</v>
      </c>
      <c r="O9117" s="8">
        <f t="shared" si="1001"/>
        <v>45244</v>
      </c>
    </row>
    <row r="9118" spans="1:15" x14ac:dyDescent="0.35">
      <c r="A9118" t="s">
        <v>9139</v>
      </c>
      <c r="B9118" s="4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I9118" s="4" t="str">
        <f t="shared" si="996"/>
        <v>Sandwich</v>
      </c>
      <c r="J9118" s="6">
        <f t="shared" si="997"/>
        <v>3</v>
      </c>
      <c r="K9118" s="6">
        <f t="shared" si="998"/>
        <v>4</v>
      </c>
      <c r="L9118" s="6">
        <f t="shared" si="995"/>
        <v>12</v>
      </c>
      <c r="M9118" t="str">
        <f t="shared" si="999"/>
        <v>Credit Card</v>
      </c>
      <c r="N9118" t="str">
        <f t="shared" si="1000"/>
        <v>UNKNOWN</v>
      </c>
      <c r="O9118" s="8">
        <f t="shared" si="1001"/>
        <v>45233</v>
      </c>
    </row>
    <row r="9119" spans="1:15" x14ac:dyDescent="0.35">
      <c r="A9119" t="s">
        <v>9140</v>
      </c>
      <c r="B9119" s="4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I9119" s="4" t="str">
        <f t="shared" si="996"/>
        <v>Juice</v>
      </c>
      <c r="J9119" s="6">
        <f t="shared" si="997"/>
        <v>5</v>
      </c>
      <c r="K9119" s="6">
        <f t="shared" si="998"/>
        <v>3</v>
      </c>
      <c r="L9119" s="6">
        <f t="shared" si="995"/>
        <v>15</v>
      </c>
      <c r="M9119" t="str">
        <f t="shared" si="999"/>
        <v>Cash</v>
      </c>
      <c r="N9119" t="str">
        <f t="shared" si="1000"/>
        <v>In-store</v>
      </c>
      <c r="O9119" s="8">
        <f t="shared" si="1001"/>
        <v>45018</v>
      </c>
    </row>
    <row r="9120" spans="1:15" x14ac:dyDescent="0.35">
      <c r="A9120" t="s">
        <v>9141</v>
      </c>
      <c r="B9120" s="4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  <c r="I9120" s="4" t="str">
        <f t="shared" si="996"/>
        <v>Smoothie</v>
      </c>
      <c r="J9120" s="6">
        <f t="shared" si="997"/>
        <v>5</v>
      </c>
      <c r="K9120" s="6">
        <f t="shared" si="998"/>
        <v>4</v>
      </c>
      <c r="L9120" s="6">
        <f t="shared" si="995"/>
        <v>20</v>
      </c>
      <c r="M9120" t="str">
        <f t="shared" si="999"/>
        <v>Digital Wallet</v>
      </c>
      <c r="N9120" t="str">
        <f t="shared" si="1000"/>
        <v>Takeaway</v>
      </c>
      <c r="O9120" s="8">
        <f t="shared" si="1001"/>
        <v>45205</v>
      </c>
    </row>
    <row r="9121" spans="1:15" x14ac:dyDescent="0.35">
      <c r="A9121" t="s">
        <v>9142</v>
      </c>
      <c r="B9121" s="4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I9121" s="4" t="str">
        <f t="shared" si="996"/>
        <v>Cookie</v>
      </c>
      <c r="J9121" s="6">
        <f t="shared" si="997"/>
        <v>2</v>
      </c>
      <c r="K9121" s="6">
        <f t="shared" si="998"/>
        <v>1</v>
      </c>
      <c r="L9121" s="6">
        <f t="shared" si="995"/>
        <v>2</v>
      </c>
      <c r="M9121" t="str">
        <f t="shared" si="999"/>
        <v>Credit Card</v>
      </c>
      <c r="N9121" t="str">
        <f t="shared" si="1000"/>
        <v>In-store</v>
      </c>
      <c r="O9121" s="8">
        <f t="shared" si="1001"/>
        <v>44999</v>
      </c>
    </row>
    <row r="9122" spans="1:15" x14ac:dyDescent="0.35">
      <c r="A9122" t="s">
        <v>9143</v>
      </c>
      <c r="B9122" s="4" t="s">
        <v>13</v>
      </c>
      <c r="C9122">
        <v>1</v>
      </c>
      <c r="D9122">
        <v>3</v>
      </c>
      <c r="E9122">
        <v>3</v>
      </c>
      <c r="H9122" s="1">
        <v>45242</v>
      </c>
      <c r="I9122" s="4" t="str">
        <f t="shared" si="996"/>
        <v>Cake</v>
      </c>
      <c r="J9122" s="6">
        <f t="shared" si="997"/>
        <v>1</v>
      </c>
      <c r="K9122" s="6">
        <f t="shared" si="998"/>
        <v>3</v>
      </c>
      <c r="L9122" s="6">
        <f t="shared" si="995"/>
        <v>3</v>
      </c>
      <c r="M9122" t="str">
        <f t="shared" si="999"/>
        <v>Default mode</v>
      </c>
      <c r="N9122" t="str">
        <f t="shared" si="1000"/>
        <v>UNKNOWN</v>
      </c>
      <c r="O9122" s="8">
        <f t="shared" si="1001"/>
        <v>45242</v>
      </c>
    </row>
    <row r="9123" spans="1:15" x14ac:dyDescent="0.35">
      <c r="A9123" t="s">
        <v>9144</v>
      </c>
      <c r="B9123" s="4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I9123" s="4" t="str">
        <f t="shared" si="996"/>
        <v>Coffee</v>
      </c>
      <c r="J9123" s="6">
        <f t="shared" si="997"/>
        <v>1</v>
      </c>
      <c r="K9123" s="6">
        <f t="shared" si="998"/>
        <v>2</v>
      </c>
      <c r="L9123" s="6">
        <f t="shared" si="995"/>
        <v>2</v>
      </c>
      <c r="M9123" t="str">
        <f t="shared" si="999"/>
        <v>Default mode</v>
      </c>
      <c r="N9123" t="str">
        <f t="shared" si="1000"/>
        <v>In-store</v>
      </c>
      <c r="O9123" s="8">
        <f t="shared" si="1001"/>
        <v>45089</v>
      </c>
    </row>
    <row r="9124" spans="1:15" x14ac:dyDescent="0.35">
      <c r="A9124" t="s">
        <v>9145</v>
      </c>
      <c r="B9124" s="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I9124" s="4" t="str">
        <f t="shared" si="996"/>
        <v>Sandwich</v>
      </c>
      <c r="J9124" s="6">
        <f t="shared" si="997"/>
        <v>5</v>
      </c>
      <c r="K9124" s="6">
        <f t="shared" si="998"/>
        <v>4</v>
      </c>
      <c r="L9124" s="6">
        <f t="shared" si="995"/>
        <v>20</v>
      </c>
      <c r="M9124" t="str">
        <f t="shared" si="999"/>
        <v>Credit Card</v>
      </c>
      <c r="N9124" t="str">
        <f t="shared" si="1000"/>
        <v>Takeaway</v>
      </c>
      <c r="O9124" s="8">
        <f t="shared" si="1001"/>
        <v>45189</v>
      </c>
    </row>
    <row r="9125" spans="1:15" x14ac:dyDescent="0.35">
      <c r="A9125" t="s">
        <v>9146</v>
      </c>
      <c r="B9125" s="4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I9125" s="4" t="str">
        <f t="shared" si="996"/>
        <v>Cookie</v>
      </c>
      <c r="J9125" s="6">
        <f t="shared" si="997"/>
        <v>2</v>
      </c>
      <c r="K9125" s="6">
        <f t="shared" si="998"/>
        <v>1</v>
      </c>
      <c r="L9125" s="6">
        <f t="shared" si="995"/>
        <v>2</v>
      </c>
      <c r="M9125" t="str">
        <f t="shared" si="999"/>
        <v>Credit Card</v>
      </c>
      <c r="N9125" t="str">
        <f t="shared" si="1000"/>
        <v>UNKNOWN</v>
      </c>
      <c r="O9125" s="8">
        <f t="shared" si="1001"/>
        <v>45079</v>
      </c>
    </row>
    <row r="9126" spans="1:15" x14ac:dyDescent="0.35">
      <c r="A9126" t="s">
        <v>9147</v>
      </c>
      <c r="B9126" s="4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I9126" s="4" t="str">
        <f t="shared" si="996"/>
        <v>Salad</v>
      </c>
      <c r="J9126" s="6">
        <f t="shared" si="997"/>
        <v>1</v>
      </c>
      <c r="K9126" s="6">
        <f t="shared" si="998"/>
        <v>5</v>
      </c>
      <c r="L9126" s="6">
        <f t="shared" si="995"/>
        <v>5</v>
      </c>
      <c r="M9126" t="str">
        <f t="shared" si="999"/>
        <v>Cash</v>
      </c>
      <c r="N9126" t="str">
        <f t="shared" si="1000"/>
        <v>Takeaway</v>
      </c>
      <c r="O9126" s="8">
        <f t="shared" si="1001"/>
        <v>45122</v>
      </c>
    </row>
    <row r="9127" spans="1:15" x14ac:dyDescent="0.35">
      <c r="A9127" t="s">
        <v>9148</v>
      </c>
      <c r="B9127" s="4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I9127" s="4" t="str">
        <f t="shared" si="996"/>
        <v>Smoothie</v>
      </c>
      <c r="J9127" s="6">
        <f t="shared" si="997"/>
        <v>1</v>
      </c>
      <c r="K9127" s="6">
        <f t="shared" si="998"/>
        <v>4</v>
      </c>
      <c r="L9127" s="6">
        <f t="shared" si="995"/>
        <v>4</v>
      </c>
      <c r="M9127" t="str">
        <f t="shared" si="999"/>
        <v>Default mode</v>
      </c>
      <c r="N9127" t="str">
        <f t="shared" si="1000"/>
        <v>In-store</v>
      </c>
      <c r="O9127" s="8">
        <f t="shared" si="1001"/>
        <v>45141</v>
      </c>
    </row>
    <row r="9128" spans="1:15" x14ac:dyDescent="0.35">
      <c r="A9128" t="s">
        <v>9149</v>
      </c>
      <c r="B9128" s="4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  <c r="I9128" s="4" t="str">
        <f t="shared" si="996"/>
        <v>Cookie</v>
      </c>
      <c r="J9128" s="6">
        <f t="shared" si="997"/>
        <v>2</v>
      </c>
      <c r="K9128" s="6">
        <f t="shared" si="998"/>
        <v>1</v>
      </c>
      <c r="L9128" s="6">
        <f t="shared" si="995"/>
        <v>2</v>
      </c>
      <c r="M9128" t="str">
        <f t="shared" si="999"/>
        <v>Digital Wallet</v>
      </c>
      <c r="N9128" t="str">
        <f t="shared" si="1000"/>
        <v>UNKNOWN</v>
      </c>
      <c r="O9128" s="8">
        <f t="shared" si="1001"/>
        <v>45132</v>
      </c>
    </row>
    <row r="9129" spans="1:15" x14ac:dyDescent="0.35">
      <c r="A9129" t="s">
        <v>9150</v>
      </c>
      <c r="B9129" s="4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I9129" s="4" t="str">
        <f t="shared" si="996"/>
        <v>Cake</v>
      </c>
      <c r="J9129" s="6">
        <f t="shared" si="997"/>
        <v>4</v>
      </c>
      <c r="K9129" s="6">
        <f t="shared" si="998"/>
        <v>3</v>
      </c>
      <c r="L9129" s="6">
        <f t="shared" si="995"/>
        <v>12</v>
      </c>
      <c r="M9129" t="str">
        <f t="shared" si="999"/>
        <v>Credit Card</v>
      </c>
      <c r="N9129" t="str">
        <f t="shared" si="1000"/>
        <v>Takeaway</v>
      </c>
      <c r="O9129" s="8">
        <f t="shared" si="1001"/>
        <v>45184</v>
      </c>
    </row>
    <row r="9130" spans="1:15" x14ac:dyDescent="0.35">
      <c r="A9130" t="s">
        <v>9151</v>
      </c>
      <c r="B9130" s="4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I9130" s="4" t="str">
        <f t="shared" si="996"/>
        <v>Coffee</v>
      </c>
      <c r="J9130" s="6">
        <f t="shared" si="997"/>
        <v>3</v>
      </c>
      <c r="K9130" s="6">
        <f t="shared" si="998"/>
        <v>2</v>
      </c>
      <c r="L9130" s="6">
        <f t="shared" si="995"/>
        <v>6</v>
      </c>
      <c r="M9130" t="str">
        <f t="shared" si="999"/>
        <v>Cash</v>
      </c>
      <c r="N9130" t="str">
        <f t="shared" si="1000"/>
        <v>Takeaway</v>
      </c>
      <c r="O9130" s="8">
        <f t="shared" si="1001"/>
        <v>45206</v>
      </c>
    </row>
    <row r="9131" spans="1:15" x14ac:dyDescent="0.35">
      <c r="A9131" t="s">
        <v>9152</v>
      </c>
      <c r="B9131" s="4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I9131" s="4" t="str">
        <f t="shared" si="996"/>
        <v>Smoothie</v>
      </c>
      <c r="J9131" s="6">
        <f t="shared" si="997"/>
        <v>4</v>
      </c>
      <c r="K9131" s="6">
        <f t="shared" si="998"/>
        <v>4</v>
      </c>
      <c r="L9131" s="6">
        <f t="shared" si="995"/>
        <v>16</v>
      </c>
      <c r="M9131" t="str">
        <f t="shared" si="999"/>
        <v>Credit Card</v>
      </c>
      <c r="N9131" t="str">
        <f t="shared" si="1000"/>
        <v>UNKNOWN</v>
      </c>
      <c r="O9131" s="8">
        <f t="shared" si="1001"/>
        <v>45271</v>
      </c>
    </row>
    <row r="9132" spans="1:15" x14ac:dyDescent="0.35">
      <c r="A9132" t="s">
        <v>9153</v>
      </c>
      <c r="B9132" s="4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I9132" s="4" t="str">
        <f t="shared" si="996"/>
        <v>Cookie</v>
      </c>
      <c r="J9132" s="6">
        <f t="shared" si="997"/>
        <v>4</v>
      </c>
      <c r="K9132" s="6">
        <f t="shared" si="998"/>
        <v>1</v>
      </c>
      <c r="L9132" s="6">
        <f t="shared" si="995"/>
        <v>4</v>
      </c>
      <c r="M9132" t="str">
        <f t="shared" si="999"/>
        <v>Cash</v>
      </c>
      <c r="N9132" t="str">
        <f t="shared" si="1000"/>
        <v>UNKNOWN</v>
      </c>
      <c r="O9132" s="8">
        <f t="shared" si="1001"/>
        <v>45105</v>
      </c>
    </row>
    <row r="9133" spans="1:15" x14ac:dyDescent="0.35">
      <c r="A9133" t="s">
        <v>9154</v>
      </c>
      <c r="B9133" s="4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I9133" s="4" t="str">
        <f t="shared" si="996"/>
        <v>Juice</v>
      </c>
      <c r="J9133" s="6">
        <f t="shared" si="997"/>
        <v>2</v>
      </c>
      <c r="K9133" s="6">
        <f t="shared" si="998"/>
        <v>3</v>
      </c>
      <c r="L9133" s="6">
        <f t="shared" si="995"/>
        <v>6</v>
      </c>
      <c r="M9133" t="str">
        <f t="shared" si="999"/>
        <v>Default mode</v>
      </c>
      <c r="N9133" t="str">
        <f t="shared" si="1000"/>
        <v>Takeaway</v>
      </c>
      <c r="O9133" s="8">
        <f t="shared" si="1001"/>
        <v>44966</v>
      </c>
    </row>
    <row r="9134" spans="1:15" x14ac:dyDescent="0.35">
      <c r="A9134" t="s">
        <v>9155</v>
      </c>
      <c r="B9134" s="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I9134" s="4" t="str">
        <f t="shared" si="996"/>
        <v>Cake</v>
      </c>
      <c r="J9134" s="6">
        <f t="shared" si="997"/>
        <v>2</v>
      </c>
      <c r="K9134" s="6">
        <f t="shared" si="998"/>
        <v>3</v>
      </c>
      <c r="L9134" s="6">
        <f t="shared" si="995"/>
        <v>6</v>
      </c>
      <c r="M9134" t="str">
        <f t="shared" si="999"/>
        <v>Credit Card</v>
      </c>
      <c r="N9134" t="str">
        <f t="shared" si="1000"/>
        <v>In-store</v>
      </c>
      <c r="O9134" s="8">
        <f t="shared" si="1001"/>
        <v>45127</v>
      </c>
    </row>
    <row r="9135" spans="1:15" x14ac:dyDescent="0.35">
      <c r="A9135" t="s">
        <v>9156</v>
      </c>
      <c r="B9135" s="4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I9135" s="4" t="str">
        <f t="shared" si="996"/>
        <v>Coffee</v>
      </c>
      <c r="J9135" s="6">
        <f t="shared" si="997"/>
        <v>2</v>
      </c>
      <c r="K9135" s="6">
        <f t="shared" si="998"/>
        <v>2</v>
      </c>
      <c r="L9135" s="6">
        <f t="shared" si="995"/>
        <v>4</v>
      </c>
      <c r="M9135" t="str">
        <f t="shared" si="999"/>
        <v>Credit Card</v>
      </c>
      <c r="N9135" t="str">
        <f t="shared" si="1000"/>
        <v>UNKNOWN</v>
      </c>
      <c r="O9135" s="8">
        <f t="shared" si="1001"/>
        <v>44975</v>
      </c>
    </row>
    <row r="9136" spans="1:15" x14ac:dyDescent="0.35">
      <c r="A9136" t="s">
        <v>9157</v>
      </c>
      <c r="B9136" s="4" t="s">
        <v>20</v>
      </c>
      <c r="C9136">
        <v>3</v>
      </c>
      <c r="D9136">
        <v>5</v>
      </c>
      <c r="E9136">
        <v>15</v>
      </c>
      <c r="H9136" s="1">
        <v>44969</v>
      </c>
      <c r="I9136" s="4" t="str">
        <f t="shared" si="996"/>
        <v>Salad</v>
      </c>
      <c r="J9136" s="6">
        <f t="shared" si="997"/>
        <v>3</v>
      </c>
      <c r="K9136" s="6">
        <f t="shared" si="998"/>
        <v>5</v>
      </c>
      <c r="L9136" s="6">
        <f t="shared" si="995"/>
        <v>15</v>
      </c>
      <c r="M9136" t="str">
        <f t="shared" si="999"/>
        <v>Default mode</v>
      </c>
      <c r="N9136" t="str">
        <f t="shared" si="1000"/>
        <v>UNKNOWN</v>
      </c>
      <c r="O9136" s="8">
        <f t="shared" si="1001"/>
        <v>44969</v>
      </c>
    </row>
    <row r="9137" spans="1:15" x14ac:dyDescent="0.35">
      <c r="A9137" t="s">
        <v>9158</v>
      </c>
      <c r="B9137" s="4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  <c r="I9137" s="4" t="str">
        <f t="shared" si="996"/>
        <v>Tea</v>
      </c>
      <c r="J9137" s="6">
        <f t="shared" si="997"/>
        <v>4</v>
      </c>
      <c r="K9137" s="6">
        <f t="shared" si="998"/>
        <v>1.5</v>
      </c>
      <c r="L9137" s="6">
        <f t="shared" si="995"/>
        <v>6</v>
      </c>
      <c r="M9137" t="str">
        <f t="shared" si="999"/>
        <v>Digital Wallet</v>
      </c>
      <c r="N9137" t="str">
        <f t="shared" si="1000"/>
        <v>UNKNOWN</v>
      </c>
      <c r="O9137" s="8">
        <f t="shared" si="1001"/>
        <v>45208</v>
      </c>
    </row>
    <row r="9138" spans="1:15" x14ac:dyDescent="0.35">
      <c r="A9138" t="s">
        <v>9159</v>
      </c>
      <c r="B9138" s="4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I9138" s="4" t="str">
        <f t="shared" si="996"/>
        <v>Salad</v>
      </c>
      <c r="J9138" s="6">
        <f t="shared" si="997"/>
        <v>3</v>
      </c>
      <c r="K9138" s="6">
        <f t="shared" si="998"/>
        <v>5</v>
      </c>
      <c r="L9138" s="6">
        <f t="shared" si="995"/>
        <v>15</v>
      </c>
      <c r="M9138" t="str">
        <f t="shared" si="999"/>
        <v>Cash</v>
      </c>
      <c r="N9138" t="str">
        <f t="shared" si="1000"/>
        <v>In-store</v>
      </c>
      <c r="O9138" s="8">
        <f t="shared" si="1001"/>
        <v>45116</v>
      </c>
    </row>
    <row r="9139" spans="1:15" x14ac:dyDescent="0.35">
      <c r="A9139" t="s">
        <v>9160</v>
      </c>
      <c r="B9139" s="4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I9139" s="4" t="str">
        <f t="shared" si="996"/>
        <v>Cookie</v>
      </c>
      <c r="J9139" s="6">
        <f t="shared" si="997"/>
        <v>2</v>
      </c>
      <c r="K9139" s="6">
        <f t="shared" si="998"/>
        <v>1</v>
      </c>
      <c r="L9139" s="6">
        <f t="shared" si="995"/>
        <v>2</v>
      </c>
      <c r="M9139" t="str">
        <f t="shared" si="999"/>
        <v>Credit Card</v>
      </c>
      <c r="N9139" t="str">
        <f t="shared" si="1000"/>
        <v>UNKNOWN</v>
      </c>
      <c r="O9139" s="8">
        <f t="shared" si="1001"/>
        <v>45059</v>
      </c>
    </row>
    <row r="9140" spans="1:15" x14ac:dyDescent="0.35">
      <c r="A9140" t="s">
        <v>9161</v>
      </c>
      <c r="B9140" s="4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I9140" s="4" t="str">
        <f t="shared" si="996"/>
        <v>Coffee</v>
      </c>
      <c r="J9140" s="6">
        <f t="shared" si="997"/>
        <v>2</v>
      </c>
      <c r="K9140" s="6">
        <f t="shared" si="998"/>
        <v>2</v>
      </c>
      <c r="L9140" s="6">
        <f t="shared" si="995"/>
        <v>4</v>
      </c>
      <c r="M9140" t="str">
        <f t="shared" si="999"/>
        <v>Credit Card</v>
      </c>
      <c r="N9140" t="str">
        <f t="shared" si="1000"/>
        <v>In-store</v>
      </c>
      <c r="O9140" s="8">
        <f t="shared" si="1001"/>
        <v>44950</v>
      </c>
    </row>
    <row r="9141" spans="1:15" x14ac:dyDescent="0.35">
      <c r="A9141" t="s">
        <v>9162</v>
      </c>
      <c r="B9141" s="4" t="s">
        <v>17</v>
      </c>
      <c r="C9141">
        <v>5</v>
      </c>
      <c r="D9141">
        <v>1</v>
      </c>
      <c r="E9141">
        <v>5</v>
      </c>
      <c r="H9141" s="1">
        <v>45206</v>
      </c>
      <c r="I9141" s="4" t="str">
        <f t="shared" si="996"/>
        <v>Cookie</v>
      </c>
      <c r="J9141" s="6">
        <f t="shared" si="997"/>
        <v>5</v>
      </c>
      <c r="K9141" s="6">
        <f t="shared" si="998"/>
        <v>1</v>
      </c>
      <c r="L9141" s="6">
        <f t="shared" si="995"/>
        <v>5</v>
      </c>
      <c r="M9141" t="str">
        <f t="shared" si="999"/>
        <v>Default mode</v>
      </c>
      <c r="N9141" t="str">
        <f t="shared" si="1000"/>
        <v>UNKNOWN</v>
      </c>
      <c r="O9141" s="8">
        <f t="shared" si="1001"/>
        <v>45206</v>
      </c>
    </row>
    <row r="9142" spans="1:15" x14ac:dyDescent="0.35">
      <c r="A9142" t="s">
        <v>9163</v>
      </c>
      <c r="B9142" s="4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I9142" s="4" t="str">
        <f t="shared" si="996"/>
        <v>Coffee</v>
      </c>
      <c r="J9142" s="6">
        <f t="shared" si="997"/>
        <v>2</v>
      </c>
      <c r="K9142" s="6">
        <f t="shared" si="998"/>
        <v>2</v>
      </c>
      <c r="L9142" s="6">
        <f t="shared" si="995"/>
        <v>4</v>
      </c>
      <c r="M9142" t="str">
        <f t="shared" si="999"/>
        <v>Cash</v>
      </c>
      <c r="N9142" t="str">
        <f t="shared" si="1000"/>
        <v>Takeaway</v>
      </c>
      <c r="O9142" s="8">
        <f t="shared" si="1001"/>
        <v>45107</v>
      </c>
    </row>
    <row r="9143" spans="1:15" x14ac:dyDescent="0.35">
      <c r="A9143" t="s">
        <v>9164</v>
      </c>
      <c r="B9143" s="4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I9143" s="4" t="str">
        <f t="shared" si="996"/>
        <v>Smoothie</v>
      </c>
      <c r="J9143" s="6">
        <f t="shared" si="997"/>
        <v>2</v>
      </c>
      <c r="K9143" s="6">
        <f t="shared" si="998"/>
        <v>4</v>
      </c>
      <c r="L9143" s="6">
        <f t="shared" si="995"/>
        <v>8</v>
      </c>
      <c r="M9143" t="str">
        <f t="shared" si="999"/>
        <v>Credit Card</v>
      </c>
      <c r="N9143" t="str">
        <f t="shared" si="1000"/>
        <v>Takeaway</v>
      </c>
      <c r="O9143" s="8">
        <f t="shared" si="1001"/>
        <v>45256</v>
      </c>
    </row>
    <row r="9144" spans="1:15" x14ac:dyDescent="0.35">
      <c r="A9144" t="s">
        <v>9165</v>
      </c>
      <c r="B9144" s="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  <c r="I9144" s="4" t="str">
        <f t="shared" si="996"/>
        <v>Cake</v>
      </c>
      <c r="J9144" s="6">
        <f t="shared" si="997"/>
        <v>4</v>
      </c>
      <c r="K9144" s="6">
        <f t="shared" si="998"/>
        <v>3</v>
      </c>
      <c r="L9144" s="6">
        <f t="shared" si="995"/>
        <v>12</v>
      </c>
      <c r="M9144" t="str">
        <f t="shared" si="999"/>
        <v>Digital Wallet</v>
      </c>
      <c r="N9144" t="str">
        <f t="shared" si="1000"/>
        <v>UNKNOWN</v>
      </c>
      <c r="O9144" s="8">
        <f t="shared" si="1001"/>
        <v>45097</v>
      </c>
    </row>
    <row r="9145" spans="1:15" x14ac:dyDescent="0.35">
      <c r="A9145" t="s">
        <v>9166</v>
      </c>
      <c r="B9145" s="4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  <c r="I9145" s="4" t="str">
        <f t="shared" si="996"/>
        <v>Sandwich</v>
      </c>
      <c r="J9145" s="6">
        <f t="shared" si="997"/>
        <v>1</v>
      </c>
      <c r="K9145" s="6">
        <f t="shared" si="998"/>
        <v>4</v>
      </c>
      <c r="L9145" s="6">
        <f t="shared" si="995"/>
        <v>4</v>
      </c>
      <c r="M9145" t="str">
        <f t="shared" si="999"/>
        <v>UNKNOWN</v>
      </c>
      <c r="N9145" t="str">
        <f t="shared" si="1000"/>
        <v>Takeaway</v>
      </c>
      <c r="O9145" s="8">
        <f t="shared" si="1001"/>
        <v>45221</v>
      </c>
    </row>
    <row r="9146" spans="1:15" x14ac:dyDescent="0.35">
      <c r="A9146" t="s">
        <v>9167</v>
      </c>
      <c r="B9146" s="4" t="s">
        <v>39</v>
      </c>
      <c r="C9146" t="s">
        <v>21</v>
      </c>
      <c r="D9146">
        <v>3</v>
      </c>
      <c r="E9146">
        <v>15</v>
      </c>
      <c r="H9146" s="1">
        <v>45010</v>
      </c>
      <c r="I9146" s="4" t="str">
        <f t="shared" si="996"/>
        <v>Juice</v>
      </c>
      <c r="J9146" s="6">
        <f t="shared" si="997"/>
        <v>3</v>
      </c>
      <c r="K9146" s="6">
        <f t="shared" si="998"/>
        <v>3</v>
      </c>
      <c r="L9146" s="6">
        <f t="shared" si="995"/>
        <v>15</v>
      </c>
      <c r="M9146" t="str">
        <f t="shared" si="999"/>
        <v>Default mode</v>
      </c>
      <c r="N9146" t="str">
        <f t="shared" si="1000"/>
        <v>UNKNOWN</v>
      </c>
      <c r="O9146" s="8">
        <f t="shared" si="1001"/>
        <v>45010</v>
      </c>
    </row>
    <row r="9147" spans="1:15" x14ac:dyDescent="0.35">
      <c r="A9147" t="s">
        <v>9168</v>
      </c>
      <c r="B9147" s="4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  <c r="I9147" s="4" t="str">
        <f t="shared" si="996"/>
        <v>Coffee</v>
      </c>
      <c r="J9147" s="6">
        <f t="shared" si="997"/>
        <v>3</v>
      </c>
      <c r="K9147" s="6">
        <f t="shared" si="998"/>
        <v>2</v>
      </c>
      <c r="L9147" s="6">
        <f t="shared" si="995"/>
        <v>6</v>
      </c>
      <c r="M9147" t="str">
        <f t="shared" si="999"/>
        <v>Credit Card</v>
      </c>
      <c r="N9147" t="str">
        <f t="shared" si="1000"/>
        <v>Cafe</v>
      </c>
      <c r="O9147" s="8">
        <f t="shared" si="1001"/>
        <v>45152</v>
      </c>
    </row>
    <row r="9148" spans="1:15" x14ac:dyDescent="0.35">
      <c r="A9148" t="s">
        <v>9169</v>
      </c>
      <c r="B9148" s="4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I9148" s="4" t="str">
        <f t="shared" si="996"/>
        <v>Juice</v>
      </c>
      <c r="J9148" s="6">
        <f t="shared" si="997"/>
        <v>2</v>
      </c>
      <c r="K9148" s="6">
        <f t="shared" si="998"/>
        <v>3</v>
      </c>
      <c r="L9148" s="6">
        <f t="shared" si="995"/>
        <v>6</v>
      </c>
      <c r="M9148" t="str">
        <f t="shared" si="999"/>
        <v>Credit Card</v>
      </c>
      <c r="N9148" t="str">
        <f t="shared" si="1000"/>
        <v>Takeaway</v>
      </c>
      <c r="O9148" s="8">
        <f t="shared" si="1001"/>
        <v>45284</v>
      </c>
    </row>
    <row r="9149" spans="1:15" x14ac:dyDescent="0.35">
      <c r="A9149" t="s">
        <v>9170</v>
      </c>
      <c r="B9149" s="4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  <c r="I9149" s="4" t="str">
        <f t="shared" si="996"/>
        <v>Sandwich</v>
      </c>
      <c r="J9149" s="6">
        <f t="shared" si="997"/>
        <v>1</v>
      </c>
      <c r="K9149" s="6">
        <f t="shared" si="998"/>
        <v>4</v>
      </c>
      <c r="L9149" s="6">
        <f t="shared" si="995"/>
        <v>4</v>
      </c>
      <c r="M9149" t="str">
        <f t="shared" si="999"/>
        <v>Cash</v>
      </c>
      <c r="N9149" t="str">
        <f t="shared" si="1000"/>
        <v>In-store</v>
      </c>
      <c r="O9149" s="8">
        <f t="shared" si="1001"/>
        <v>45252</v>
      </c>
    </row>
    <row r="9150" spans="1:15" x14ac:dyDescent="0.35">
      <c r="A9150" t="s">
        <v>9171</v>
      </c>
      <c r="B9150" s="4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I9150" s="4" t="str">
        <f t="shared" si="996"/>
        <v>Salad</v>
      </c>
      <c r="J9150" s="6">
        <f t="shared" si="997"/>
        <v>5</v>
      </c>
      <c r="K9150" s="6">
        <f t="shared" si="998"/>
        <v>5</v>
      </c>
      <c r="L9150" s="6">
        <f t="shared" si="995"/>
        <v>25</v>
      </c>
      <c r="M9150" t="str">
        <f t="shared" si="999"/>
        <v>Default mode</v>
      </c>
      <c r="N9150" t="str">
        <f t="shared" si="1000"/>
        <v>Takeaway</v>
      </c>
      <c r="O9150" s="8">
        <f t="shared" si="1001"/>
        <v>45142</v>
      </c>
    </row>
    <row r="9151" spans="1:15" x14ac:dyDescent="0.35">
      <c r="A9151" t="s">
        <v>9172</v>
      </c>
      <c r="B9151" s="4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  <c r="I9151" s="4" t="str">
        <f t="shared" si="996"/>
        <v>Juice</v>
      </c>
      <c r="J9151" s="6">
        <f t="shared" si="997"/>
        <v>4</v>
      </c>
      <c r="K9151" s="6">
        <f t="shared" si="998"/>
        <v>3</v>
      </c>
      <c r="L9151" s="6">
        <f t="shared" si="995"/>
        <v>12</v>
      </c>
      <c r="M9151" t="str">
        <f t="shared" si="999"/>
        <v>Cash</v>
      </c>
      <c r="N9151" t="str">
        <f t="shared" si="1000"/>
        <v>UNKNOWN</v>
      </c>
      <c r="O9151" s="8">
        <f t="shared" si="1001"/>
        <v>45024</v>
      </c>
    </row>
    <row r="9152" spans="1:15" x14ac:dyDescent="0.35">
      <c r="A9152" t="s">
        <v>9173</v>
      </c>
      <c r="B9152" s="4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  <c r="I9152" s="4" t="str">
        <f t="shared" si="996"/>
        <v>UNKNOWN</v>
      </c>
      <c r="J9152" s="6">
        <f t="shared" si="997"/>
        <v>4</v>
      </c>
      <c r="K9152" s="6">
        <f t="shared" si="998"/>
        <v>5</v>
      </c>
      <c r="L9152" s="6">
        <f t="shared" si="995"/>
        <v>20</v>
      </c>
      <c r="M9152" t="str">
        <f t="shared" si="999"/>
        <v>Digital Wallet</v>
      </c>
      <c r="N9152" t="str">
        <f t="shared" si="1000"/>
        <v>UNKNOWN</v>
      </c>
      <c r="O9152" s="8">
        <f t="shared" si="1001"/>
        <v>44964</v>
      </c>
    </row>
    <row r="9153" spans="1:15" x14ac:dyDescent="0.35">
      <c r="A9153" t="s">
        <v>9174</v>
      </c>
      <c r="B9153" s="4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I9153" s="4" t="str">
        <f t="shared" si="996"/>
        <v>Salad</v>
      </c>
      <c r="J9153" s="6">
        <f t="shared" si="997"/>
        <v>1</v>
      </c>
      <c r="K9153" s="6">
        <f t="shared" si="998"/>
        <v>5</v>
      </c>
      <c r="L9153" s="6">
        <f t="shared" si="995"/>
        <v>5</v>
      </c>
      <c r="M9153" t="str">
        <f t="shared" si="999"/>
        <v>Cash</v>
      </c>
      <c r="N9153" t="str">
        <f t="shared" si="1000"/>
        <v>UNKNOWN</v>
      </c>
      <c r="O9153" s="8">
        <f t="shared" si="1001"/>
        <v>44985</v>
      </c>
    </row>
    <row r="9154" spans="1:15" x14ac:dyDescent="0.35">
      <c r="A9154" t="s">
        <v>9175</v>
      </c>
      <c r="B9154" s="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  <c r="I9154" s="4" t="str">
        <f t="shared" si="996"/>
        <v>Cake</v>
      </c>
      <c r="J9154" s="6">
        <f t="shared" si="997"/>
        <v>3</v>
      </c>
      <c r="K9154" s="6">
        <f t="shared" si="998"/>
        <v>3</v>
      </c>
      <c r="L9154" s="6">
        <f t="shared" ref="L9154:L9217" si="1002">IF(ISBLANK(E9154),PRODUCT(J9154,K9154),IF(E9154="ERROR",PRODUCT(J9154,K9154),IF(E9154="UNKNOWN",PRODUCT(J9154,K9154),E9154)))</f>
        <v>9</v>
      </c>
      <c r="M9154" t="str">
        <f t="shared" si="999"/>
        <v>Digital Wallet</v>
      </c>
      <c r="N9154" t="str">
        <f t="shared" si="1000"/>
        <v>Cafe</v>
      </c>
      <c r="O9154" s="8">
        <f t="shared" si="1001"/>
        <v>44939</v>
      </c>
    </row>
    <row r="9155" spans="1:15" x14ac:dyDescent="0.35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  <c r="I9155" s="4" t="str">
        <f t="shared" ref="I9155:I9218" si="1003">IF(ISBLANK(B9155),"UNKNOWN",IF(B9155="ERROR","Juice",B9155))</f>
        <v>UNKNOWN</v>
      </c>
      <c r="J9155" s="6">
        <f t="shared" ref="J9155:J9218" si="1004">IF(ISBLANK(C9155),E9155/D9155,IF(C9155="ERROR",AVERAGE(C9155:C19154),IF(C9155="UNKNOWN",MEDIAN(C9155:C19154),C9155)))</f>
        <v>5</v>
      </c>
      <c r="K9155" s="6">
        <f t="shared" ref="K9155:K9218" si="1005">IF(ISBLANK(D9155),0,IF(D9155="ERROR",AVERAGE(D9155:D19154),IF(D9155="UNKNOWN",MEDIAN(D9155:D19154),D9155)))</f>
        <v>1</v>
      </c>
      <c r="L9155" s="6">
        <f t="shared" si="1002"/>
        <v>5</v>
      </c>
      <c r="M9155" t="str">
        <f t="shared" ref="M9155:M9218" si="1006">IF(ISBLANK(F9155),"Default mode",IF(F9155="ERROR","Cash",F9155))</f>
        <v>UNKNOWN</v>
      </c>
      <c r="N9155" t="str">
        <f t="shared" ref="N9155:N9218" si="1007">IF(ISBLANK(G9155),"UNKNOWN",IF(G9155="ERROR","Cafe",G9155))</f>
        <v>UNKNOWN</v>
      </c>
      <c r="O9155" s="8">
        <f t="shared" ref="O9155:O9218" si="1008">IF(ISBLANK(H9155),DATE(2023,1,1),IF(H9155="ERROR",DATE(2023,6,1),IF(H9155="UNKNOWN",DATE(2023,1,1),H9155)))</f>
        <v>45153</v>
      </c>
    </row>
    <row r="9156" spans="1:15" x14ac:dyDescent="0.35">
      <c r="A9156" t="s">
        <v>9177</v>
      </c>
      <c r="B9156" s="4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I9156" s="4" t="str">
        <f t="shared" si="1003"/>
        <v>Juice</v>
      </c>
      <c r="J9156" s="6">
        <f t="shared" si="1004"/>
        <v>2</v>
      </c>
      <c r="K9156" s="6">
        <f t="shared" si="1005"/>
        <v>3</v>
      </c>
      <c r="L9156" s="6">
        <f t="shared" si="1002"/>
        <v>6</v>
      </c>
      <c r="M9156" t="str">
        <f t="shared" si="1006"/>
        <v>Default mode</v>
      </c>
      <c r="N9156" t="str">
        <f t="shared" si="1007"/>
        <v>In-store</v>
      </c>
      <c r="O9156" s="8">
        <f t="shared" si="1008"/>
        <v>45203</v>
      </c>
    </row>
    <row r="9157" spans="1:15" x14ac:dyDescent="0.35">
      <c r="A9157" t="s">
        <v>9178</v>
      </c>
      <c r="B9157" s="4" t="s">
        <v>17</v>
      </c>
      <c r="C9157">
        <v>2</v>
      </c>
      <c r="D9157">
        <v>1</v>
      </c>
      <c r="F9157" t="s">
        <v>14</v>
      </c>
      <c r="H9157" t="s">
        <v>21</v>
      </c>
      <c r="I9157" s="4" t="str">
        <f t="shared" si="1003"/>
        <v>Cookie</v>
      </c>
      <c r="J9157" s="6">
        <f t="shared" si="1004"/>
        <v>2</v>
      </c>
      <c r="K9157" s="6">
        <f t="shared" si="1005"/>
        <v>1</v>
      </c>
      <c r="L9157" s="6">
        <f t="shared" si="1002"/>
        <v>2</v>
      </c>
      <c r="M9157" t="str">
        <f t="shared" si="1006"/>
        <v>Cash</v>
      </c>
      <c r="N9157" t="str">
        <f t="shared" si="1007"/>
        <v>UNKNOWN</v>
      </c>
      <c r="O9157" s="8">
        <f t="shared" si="1008"/>
        <v>44927</v>
      </c>
    </row>
    <row r="9158" spans="1:15" x14ac:dyDescent="0.35">
      <c r="A9158" t="s">
        <v>9179</v>
      </c>
      <c r="B9158" s="4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  <c r="I9158" s="4" t="str">
        <f t="shared" si="1003"/>
        <v>Juice</v>
      </c>
      <c r="J9158" s="6">
        <f t="shared" si="1004"/>
        <v>1</v>
      </c>
      <c r="K9158" s="6">
        <f t="shared" si="1005"/>
        <v>3</v>
      </c>
      <c r="L9158" s="6">
        <f t="shared" si="1002"/>
        <v>3</v>
      </c>
      <c r="M9158" t="str">
        <f t="shared" si="1006"/>
        <v>Digital Wallet</v>
      </c>
      <c r="N9158" t="str">
        <f t="shared" si="1007"/>
        <v>UNKNOWN</v>
      </c>
      <c r="O9158" s="8">
        <f t="shared" si="1008"/>
        <v>45215</v>
      </c>
    </row>
    <row r="9159" spans="1:15" x14ac:dyDescent="0.35">
      <c r="A9159" t="s">
        <v>9180</v>
      </c>
      <c r="B9159" s="4" t="s">
        <v>13</v>
      </c>
      <c r="D9159">
        <v>3</v>
      </c>
      <c r="E9159">
        <v>3</v>
      </c>
      <c r="G9159" t="s">
        <v>11</v>
      </c>
      <c r="H9159" s="1">
        <v>44955</v>
      </c>
      <c r="I9159" s="4" t="str">
        <f t="shared" si="1003"/>
        <v>Cake</v>
      </c>
      <c r="J9159" s="6">
        <f t="shared" si="1004"/>
        <v>1</v>
      </c>
      <c r="K9159" s="6">
        <f t="shared" si="1005"/>
        <v>3</v>
      </c>
      <c r="L9159" s="6">
        <f t="shared" si="1002"/>
        <v>3</v>
      </c>
      <c r="M9159" t="str">
        <f t="shared" si="1006"/>
        <v>Default mode</v>
      </c>
      <c r="N9159" t="str">
        <f t="shared" si="1007"/>
        <v>Takeaway</v>
      </c>
      <c r="O9159" s="8">
        <f t="shared" si="1008"/>
        <v>44955</v>
      </c>
    </row>
    <row r="9160" spans="1:15" x14ac:dyDescent="0.35">
      <c r="A9160" t="s">
        <v>9181</v>
      </c>
      <c r="B9160" s="4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  <c r="I9160" s="4" t="str">
        <f t="shared" si="1003"/>
        <v>Sandwich</v>
      </c>
      <c r="J9160" s="6">
        <f t="shared" si="1004"/>
        <v>1</v>
      </c>
      <c r="K9160" s="6">
        <f t="shared" si="1005"/>
        <v>4</v>
      </c>
      <c r="L9160" s="6">
        <f t="shared" si="1002"/>
        <v>4</v>
      </c>
      <c r="M9160" t="str">
        <f t="shared" si="1006"/>
        <v>Digital Wallet</v>
      </c>
      <c r="N9160" t="str">
        <f t="shared" si="1007"/>
        <v>UNKNOWN</v>
      </c>
      <c r="O9160" s="8">
        <f t="shared" si="1008"/>
        <v>45258</v>
      </c>
    </row>
    <row r="9161" spans="1:15" x14ac:dyDescent="0.35">
      <c r="A9161" t="s">
        <v>9182</v>
      </c>
      <c r="B9161" s="4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I9161" s="4" t="str">
        <f t="shared" si="1003"/>
        <v>Smoothie</v>
      </c>
      <c r="J9161" s="6">
        <f t="shared" si="1004"/>
        <v>2</v>
      </c>
      <c r="K9161" s="6">
        <f t="shared" si="1005"/>
        <v>4</v>
      </c>
      <c r="L9161" s="6">
        <f t="shared" si="1002"/>
        <v>8</v>
      </c>
      <c r="M9161" t="str">
        <f t="shared" si="1006"/>
        <v>Credit Card</v>
      </c>
      <c r="N9161" t="str">
        <f t="shared" si="1007"/>
        <v>UNKNOWN</v>
      </c>
      <c r="O9161" s="8">
        <f t="shared" si="1008"/>
        <v>45131</v>
      </c>
    </row>
    <row r="9162" spans="1:15" x14ac:dyDescent="0.35">
      <c r="A9162" t="s">
        <v>9183</v>
      </c>
      <c r="B9162" s="4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I9162" s="4" t="str">
        <f t="shared" si="1003"/>
        <v>Salad</v>
      </c>
      <c r="J9162" s="6">
        <f t="shared" si="1004"/>
        <v>4</v>
      </c>
      <c r="K9162" s="6">
        <f t="shared" si="1005"/>
        <v>5</v>
      </c>
      <c r="L9162" s="6">
        <f t="shared" si="1002"/>
        <v>20</v>
      </c>
      <c r="M9162" t="str">
        <f t="shared" si="1006"/>
        <v>Cash</v>
      </c>
      <c r="N9162" t="str">
        <f t="shared" si="1007"/>
        <v>UNKNOWN</v>
      </c>
      <c r="O9162" s="8">
        <f t="shared" si="1008"/>
        <v>44991</v>
      </c>
    </row>
    <row r="9163" spans="1:15" x14ac:dyDescent="0.35">
      <c r="A9163" t="s">
        <v>9184</v>
      </c>
      <c r="B9163" s="4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  <c r="I9163" s="4" t="str">
        <f t="shared" si="1003"/>
        <v>Coffee</v>
      </c>
      <c r="J9163" s="6">
        <f t="shared" si="1004"/>
        <v>1</v>
      </c>
      <c r="K9163" s="6">
        <f t="shared" si="1005"/>
        <v>2</v>
      </c>
      <c r="L9163" s="6">
        <f t="shared" si="1002"/>
        <v>2</v>
      </c>
      <c r="M9163" t="str">
        <f t="shared" si="1006"/>
        <v>Cash</v>
      </c>
      <c r="N9163" t="str">
        <f t="shared" si="1007"/>
        <v>UNKNOWN</v>
      </c>
      <c r="O9163" s="8">
        <f t="shared" si="1008"/>
        <v>45064</v>
      </c>
    </row>
    <row r="9164" spans="1:15" x14ac:dyDescent="0.35">
      <c r="A9164" t="s">
        <v>9185</v>
      </c>
      <c r="B9164" s="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I9164" s="4" t="str">
        <f t="shared" si="1003"/>
        <v>Salad</v>
      </c>
      <c r="J9164" s="6">
        <f t="shared" si="1004"/>
        <v>2</v>
      </c>
      <c r="K9164" s="6">
        <f t="shared" si="1005"/>
        <v>5</v>
      </c>
      <c r="L9164" s="6">
        <f t="shared" si="1002"/>
        <v>10</v>
      </c>
      <c r="M9164" t="str">
        <f t="shared" si="1006"/>
        <v>Default mode</v>
      </c>
      <c r="N9164" t="str">
        <f t="shared" si="1007"/>
        <v>In-store</v>
      </c>
      <c r="O9164" s="8">
        <f t="shared" si="1008"/>
        <v>45269</v>
      </c>
    </row>
    <row r="9165" spans="1:15" x14ac:dyDescent="0.35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I9165" s="4" t="str">
        <f t="shared" si="1003"/>
        <v>UNKNOWN</v>
      </c>
      <c r="J9165" s="6">
        <f t="shared" si="1004"/>
        <v>5</v>
      </c>
      <c r="K9165" s="6">
        <f t="shared" si="1005"/>
        <v>5</v>
      </c>
      <c r="L9165" s="6">
        <f t="shared" si="1002"/>
        <v>25</v>
      </c>
      <c r="M9165" t="str">
        <f t="shared" si="1006"/>
        <v>Credit Card</v>
      </c>
      <c r="N9165" t="str">
        <f t="shared" si="1007"/>
        <v>In-store</v>
      </c>
      <c r="O9165" s="8">
        <f t="shared" si="1008"/>
        <v>45008</v>
      </c>
    </row>
    <row r="9166" spans="1:15" x14ac:dyDescent="0.35">
      <c r="A9166" t="s">
        <v>9187</v>
      </c>
      <c r="B9166" s="4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I9166" s="4" t="str">
        <f t="shared" si="1003"/>
        <v>Salad</v>
      </c>
      <c r="J9166" s="6">
        <f t="shared" si="1004"/>
        <v>4</v>
      </c>
      <c r="K9166" s="6">
        <f t="shared" si="1005"/>
        <v>5</v>
      </c>
      <c r="L9166" s="6">
        <f t="shared" si="1002"/>
        <v>20</v>
      </c>
      <c r="M9166" t="str">
        <f t="shared" si="1006"/>
        <v>Credit Card</v>
      </c>
      <c r="N9166" t="str">
        <f t="shared" si="1007"/>
        <v>Takeaway</v>
      </c>
      <c r="O9166" s="8">
        <f t="shared" si="1008"/>
        <v>45033</v>
      </c>
    </row>
    <row r="9167" spans="1:15" x14ac:dyDescent="0.35">
      <c r="A9167" t="s">
        <v>9188</v>
      </c>
      <c r="B9167" s="4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I9167" s="4" t="str">
        <f t="shared" si="1003"/>
        <v>Smoothie</v>
      </c>
      <c r="J9167" s="6">
        <f t="shared" si="1004"/>
        <v>3</v>
      </c>
      <c r="K9167" s="6">
        <f t="shared" si="1005"/>
        <v>4</v>
      </c>
      <c r="L9167" s="6">
        <f t="shared" si="1002"/>
        <v>12</v>
      </c>
      <c r="M9167" t="str">
        <f t="shared" si="1006"/>
        <v>Credit Card</v>
      </c>
      <c r="N9167" t="str">
        <f t="shared" si="1007"/>
        <v>UNKNOWN</v>
      </c>
      <c r="O9167" s="8">
        <f t="shared" si="1008"/>
        <v>45035</v>
      </c>
    </row>
    <row r="9168" spans="1:15" x14ac:dyDescent="0.35">
      <c r="A9168" t="s">
        <v>9189</v>
      </c>
      <c r="B9168" s="4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I9168" s="4" t="str">
        <f t="shared" si="1003"/>
        <v>Salad</v>
      </c>
      <c r="J9168" s="6">
        <f t="shared" si="1004"/>
        <v>2</v>
      </c>
      <c r="K9168" s="6">
        <f t="shared" si="1005"/>
        <v>5</v>
      </c>
      <c r="L9168" s="6">
        <f t="shared" si="1002"/>
        <v>10</v>
      </c>
      <c r="M9168" t="str">
        <f t="shared" si="1006"/>
        <v>Credit Card</v>
      </c>
      <c r="N9168" t="str">
        <f t="shared" si="1007"/>
        <v>In-store</v>
      </c>
      <c r="O9168" s="8">
        <f t="shared" si="1008"/>
        <v>45165</v>
      </c>
    </row>
    <row r="9169" spans="1:15" x14ac:dyDescent="0.35">
      <c r="A9169" t="s">
        <v>9190</v>
      </c>
      <c r="B9169" s="4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  <c r="I9169" s="4" t="str">
        <f t="shared" si="1003"/>
        <v>Cookie</v>
      </c>
      <c r="J9169" s="6">
        <f t="shared" si="1004"/>
        <v>2</v>
      </c>
      <c r="K9169" s="6">
        <f t="shared" si="1005"/>
        <v>1</v>
      </c>
      <c r="L9169" s="6">
        <f t="shared" si="1002"/>
        <v>2</v>
      </c>
      <c r="M9169" t="str">
        <f t="shared" si="1006"/>
        <v>Default mode</v>
      </c>
      <c r="N9169" t="str">
        <f t="shared" si="1007"/>
        <v>Takeaway</v>
      </c>
      <c r="O9169" s="8">
        <f t="shared" si="1008"/>
        <v>44927</v>
      </c>
    </row>
    <row r="9170" spans="1:15" x14ac:dyDescent="0.35">
      <c r="A9170" t="s">
        <v>9191</v>
      </c>
      <c r="B9170" s="4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  <c r="I9170" s="4" t="str">
        <f t="shared" si="1003"/>
        <v>Coffee</v>
      </c>
      <c r="J9170" s="6">
        <f t="shared" si="1004"/>
        <v>2</v>
      </c>
      <c r="K9170" s="6">
        <f t="shared" si="1005"/>
        <v>2</v>
      </c>
      <c r="L9170" s="6">
        <f t="shared" si="1002"/>
        <v>4</v>
      </c>
      <c r="M9170" t="str">
        <f t="shared" si="1006"/>
        <v>Cash</v>
      </c>
      <c r="N9170" t="str">
        <f t="shared" si="1007"/>
        <v>In-store</v>
      </c>
      <c r="O9170" s="8">
        <f t="shared" si="1008"/>
        <v>45078</v>
      </c>
    </row>
    <row r="9171" spans="1:15" x14ac:dyDescent="0.35">
      <c r="A9171" t="s">
        <v>9192</v>
      </c>
      <c r="B9171" s="4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  <c r="I9171" s="4" t="str">
        <f t="shared" si="1003"/>
        <v>Sandwich</v>
      </c>
      <c r="J9171" s="6">
        <f t="shared" si="1004"/>
        <v>2</v>
      </c>
      <c r="K9171" s="6">
        <f t="shared" si="1005"/>
        <v>4</v>
      </c>
      <c r="L9171" s="6">
        <f t="shared" si="1002"/>
        <v>8</v>
      </c>
      <c r="M9171" t="str">
        <f t="shared" si="1006"/>
        <v>Digital Wallet</v>
      </c>
      <c r="N9171" t="str">
        <f t="shared" si="1007"/>
        <v>In-store</v>
      </c>
      <c r="O9171" s="8">
        <f t="shared" si="1008"/>
        <v>44961</v>
      </c>
    </row>
    <row r="9172" spans="1:15" x14ac:dyDescent="0.35">
      <c r="A9172" t="s">
        <v>9193</v>
      </c>
      <c r="B9172" s="4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I9172" s="4" t="str">
        <f t="shared" si="1003"/>
        <v>Smoothie</v>
      </c>
      <c r="J9172" s="6">
        <f t="shared" si="1004"/>
        <v>5</v>
      </c>
      <c r="K9172" s="6">
        <f t="shared" si="1005"/>
        <v>4</v>
      </c>
      <c r="L9172" s="6">
        <f t="shared" si="1002"/>
        <v>20</v>
      </c>
      <c r="M9172" t="str">
        <f t="shared" si="1006"/>
        <v>Credit Card</v>
      </c>
      <c r="N9172" t="str">
        <f t="shared" si="1007"/>
        <v>UNKNOWN</v>
      </c>
      <c r="O9172" s="8">
        <f t="shared" si="1008"/>
        <v>45201</v>
      </c>
    </row>
    <row r="9173" spans="1:15" x14ac:dyDescent="0.35">
      <c r="A9173" t="s">
        <v>9194</v>
      </c>
      <c r="B9173" s="4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I9173" s="4" t="str">
        <f t="shared" si="1003"/>
        <v>Cookie</v>
      </c>
      <c r="J9173" s="6">
        <f t="shared" si="1004"/>
        <v>5</v>
      </c>
      <c r="K9173" s="6">
        <f t="shared" si="1005"/>
        <v>1</v>
      </c>
      <c r="L9173" s="6">
        <f t="shared" si="1002"/>
        <v>5</v>
      </c>
      <c r="M9173" t="str">
        <f t="shared" si="1006"/>
        <v>Credit Card</v>
      </c>
      <c r="N9173" t="str">
        <f t="shared" si="1007"/>
        <v>UNKNOWN</v>
      </c>
      <c r="O9173" s="8">
        <f t="shared" si="1008"/>
        <v>44992</v>
      </c>
    </row>
    <row r="9174" spans="1:15" x14ac:dyDescent="0.35">
      <c r="A9174" t="s">
        <v>9195</v>
      </c>
      <c r="B9174" s="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  <c r="I9174" s="4" t="str">
        <f t="shared" si="1003"/>
        <v>Salad</v>
      </c>
      <c r="J9174" s="6">
        <f t="shared" si="1004"/>
        <v>5</v>
      </c>
      <c r="K9174" s="6">
        <f t="shared" si="1005"/>
        <v>5</v>
      </c>
      <c r="L9174" s="6">
        <f t="shared" si="1002"/>
        <v>25</v>
      </c>
      <c r="M9174" t="str">
        <f t="shared" si="1006"/>
        <v>Default mode</v>
      </c>
      <c r="N9174" t="str">
        <f t="shared" si="1007"/>
        <v>Cafe</v>
      </c>
      <c r="O9174" s="8">
        <f t="shared" si="1008"/>
        <v>45114</v>
      </c>
    </row>
    <row r="9175" spans="1:15" x14ac:dyDescent="0.35">
      <c r="A9175" t="s">
        <v>9196</v>
      </c>
      <c r="B9175" s="4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  <c r="I9175" s="4" t="str">
        <f t="shared" si="1003"/>
        <v>Cake</v>
      </c>
      <c r="J9175" s="6">
        <f t="shared" si="1004"/>
        <v>2</v>
      </c>
      <c r="K9175" s="6">
        <f t="shared" si="1005"/>
        <v>3</v>
      </c>
      <c r="L9175" s="6">
        <f t="shared" si="1002"/>
        <v>6</v>
      </c>
      <c r="M9175" t="str">
        <f t="shared" si="1006"/>
        <v>UNKNOWN</v>
      </c>
      <c r="N9175" t="str">
        <f t="shared" si="1007"/>
        <v>In-store</v>
      </c>
      <c r="O9175" s="8">
        <f t="shared" si="1008"/>
        <v>45192</v>
      </c>
    </row>
    <row r="9176" spans="1:15" x14ac:dyDescent="0.35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  <c r="I9176" s="4" t="str">
        <f t="shared" si="1003"/>
        <v>UNKNOWN</v>
      </c>
      <c r="J9176" s="6">
        <f t="shared" si="1004"/>
        <v>2</v>
      </c>
      <c r="K9176" s="6">
        <f t="shared" si="1005"/>
        <v>3.1932397959183674</v>
      </c>
      <c r="L9176" s="6">
        <f t="shared" si="1002"/>
        <v>8</v>
      </c>
      <c r="M9176" t="str">
        <f t="shared" si="1006"/>
        <v>Credit Card</v>
      </c>
      <c r="N9176" t="str">
        <f t="shared" si="1007"/>
        <v>Cafe</v>
      </c>
      <c r="O9176" s="8">
        <f t="shared" si="1008"/>
        <v>45047</v>
      </c>
    </row>
    <row r="9177" spans="1:15" x14ac:dyDescent="0.35">
      <c r="A9177" t="s">
        <v>9198</v>
      </c>
      <c r="B9177" s="4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I9177" s="4" t="str">
        <f t="shared" si="1003"/>
        <v>Cake</v>
      </c>
      <c r="J9177" s="6">
        <f t="shared" si="1004"/>
        <v>5</v>
      </c>
      <c r="K9177" s="6">
        <f t="shared" si="1005"/>
        <v>3</v>
      </c>
      <c r="L9177" s="6">
        <f t="shared" si="1002"/>
        <v>15</v>
      </c>
      <c r="M9177" t="str">
        <f t="shared" si="1006"/>
        <v>Cash</v>
      </c>
      <c r="N9177" t="str">
        <f t="shared" si="1007"/>
        <v>UNKNOWN</v>
      </c>
      <c r="O9177" s="8">
        <f t="shared" si="1008"/>
        <v>45259</v>
      </c>
    </row>
    <row r="9178" spans="1:15" x14ac:dyDescent="0.35">
      <c r="A9178" t="s">
        <v>9199</v>
      </c>
      <c r="B9178" s="4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I9178" s="4" t="str">
        <f t="shared" si="1003"/>
        <v>Salad</v>
      </c>
      <c r="J9178" s="6">
        <f t="shared" si="1004"/>
        <v>4</v>
      </c>
      <c r="K9178" s="6">
        <f t="shared" si="1005"/>
        <v>5</v>
      </c>
      <c r="L9178" s="6">
        <f t="shared" si="1002"/>
        <v>20</v>
      </c>
      <c r="M9178" t="str">
        <f t="shared" si="1006"/>
        <v>Credit Card</v>
      </c>
      <c r="N9178" t="str">
        <f t="shared" si="1007"/>
        <v>In-store</v>
      </c>
      <c r="O9178" s="8">
        <f t="shared" si="1008"/>
        <v>45107</v>
      </c>
    </row>
    <row r="9179" spans="1:15" x14ac:dyDescent="0.35">
      <c r="A9179" t="s">
        <v>9200</v>
      </c>
      <c r="B9179" s="4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  <c r="I9179" s="4" t="str">
        <f t="shared" si="1003"/>
        <v>Tea</v>
      </c>
      <c r="J9179" s="6">
        <f t="shared" si="1004"/>
        <v>2</v>
      </c>
      <c r="K9179" s="6">
        <f t="shared" si="1005"/>
        <v>1.5</v>
      </c>
      <c r="L9179" s="6">
        <f t="shared" si="1002"/>
        <v>3</v>
      </c>
      <c r="M9179" t="str">
        <f t="shared" si="1006"/>
        <v>Digital Wallet</v>
      </c>
      <c r="N9179" t="str">
        <f t="shared" si="1007"/>
        <v>Takeaway</v>
      </c>
      <c r="O9179" s="8">
        <f t="shared" si="1008"/>
        <v>45077</v>
      </c>
    </row>
    <row r="9180" spans="1:15" x14ac:dyDescent="0.35">
      <c r="A9180" t="s">
        <v>9201</v>
      </c>
      <c r="B9180" s="4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I9180" s="4" t="str">
        <f t="shared" si="1003"/>
        <v>Cookie</v>
      </c>
      <c r="J9180" s="6">
        <f t="shared" si="1004"/>
        <v>4</v>
      </c>
      <c r="K9180" s="6">
        <f t="shared" si="1005"/>
        <v>1</v>
      </c>
      <c r="L9180" s="6">
        <f t="shared" si="1002"/>
        <v>4</v>
      </c>
      <c r="M9180" t="str">
        <f t="shared" si="1006"/>
        <v>Default mode</v>
      </c>
      <c r="N9180" t="str">
        <f t="shared" si="1007"/>
        <v>Takeaway</v>
      </c>
      <c r="O9180" s="8">
        <f t="shared" si="1008"/>
        <v>45045</v>
      </c>
    </row>
    <row r="9181" spans="1:15" x14ac:dyDescent="0.35">
      <c r="A9181" t="s">
        <v>9202</v>
      </c>
      <c r="B9181" s="4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  <c r="I9181" s="4" t="str">
        <f t="shared" si="1003"/>
        <v>Cake</v>
      </c>
      <c r="J9181" s="6">
        <f t="shared" si="1004"/>
        <v>3</v>
      </c>
      <c r="K9181" s="6">
        <f t="shared" si="1005"/>
        <v>3</v>
      </c>
      <c r="L9181" s="6">
        <f t="shared" si="1002"/>
        <v>9</v>
      </c>
      <c r="M9181" t="str">
        <f t="shared" si="1006"/>
        <v>Digital Wallet</v>
      </c>
      <c r="N9181" t="str">
        <f t="shared" si="1007"/>
        <v>Takeaway</v>
      </c>
      <c r="O9181" s="8">
        <f t="shared" si="1008"/>
        <v>45216</v>
      </c>
    </row>
    <row r="9182" spans="1:15" x14ac:dyDescent="0.35">
      <c r="A9182" t="s">
        <v>9203</v>
      </c>
      <c r="B9182" s="4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I9182" s="4" t="str">
        <f t="shared" si="1003"/>
        <v>Juice</v>
      </c>
      <c r="J9182" s="6">
        <f t="shared" si="1004"/>
        <v>3</v>
      </c>
      <c r="K9182" s="6">
        <f t="shared" si="1005"/>
        <v>3</v>
      </c>
      <c r="L9182" s="6">
        <f t="shared" si="1002"/>
        <v>9</v>
      </c>
      <c r="M9182" t="str">
        <f t="shared" si="1006"/>
        <v>Default mode</v>
      </c>
      <c r="N9182" t="str">
        <f t="shared" si="1007"/>
        <v>Takeaway</v>
      </c>
      <c r="O9182" s="8">
        <f t="shared" si="1008"/>
        <v>45105</v>
      </c>
    </row>
    <row r="9183" spans="1:15" x14ac:dyDescent="0.35">
      <c r="A9183" t="s">
        <v>9204</v>
      </c>
      <c r="B9183" s="4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  <c r="I9183" s="4" t="str">
        <f t="shared" si="1003"/>
        <v>Sandwich</v>
      </c>
      <c r="J9183" s="6">
        <f t="shared" si="1004"/>
        <v>4</v>
      </c>
      <c r="K9183" s="6">
        <f t="shared" si="1005"/>
        <v>4</v>
      </c>
      <c r="L9183" s="6">
        <f t="shared" si="1002"/>
        <v>16</v>
      </c>
      <c r="M9183" t="str">
        <f t="shared" si="1006"/>
        <v>Digital Wallet</v>
      </c>
      <c r="N9183" t="str">
        <f t="shared" si="1007"/>
        <v>UNKNOWN</v>
      </c>
      <c r="O9183" s="8">
        <f t="shared" si="1008"/>
        <v>44953</v>
      </c>
    </row>
    <row r="9184" spans="1:15" x14ac:dyDescent="0.35">
      <c r="A9184" t="s">
        <v>9205</v>
      </c>
      <c r="B9184" s="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  <c r="I9184" s="4" t="str">
        <f t="shared" si="1003"/>
        <v>Coffee</v>
      </c>
      <c r="J9184" s="6">
        <f t="shared" si="1004"/>
        <v>1</v>
      </c>
      <c r="K9184" s="6">
        <f t="shared" si="1005"/>
        <v>2</v>
      </c>
      <c r="L9184" s="6">
        <f t="shared" si="1002"/>
        <v>2</v>
      </c>
      <c r="M9184" t="str">
        <f t="shared" si="1006"/>
        <v>Digital Wallet</v>
      </c>
      <c r="N9184" t="str">
        <f t="shared" si="1007"/>
        <v>Cafe</v>
      </c>
      <c r="O9184" s="8">
        <f t="shared" si="1008"/>
        <v>44930</v>
      </c>
    </row>
    <row r="9185" spans="1:15" x14ac:dyDescent="0.35">
      <c r="A9185" t="s">
        <v>9206</v>
      </c>
      <c r="B9185" s="4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I9185" s="4" t="str">
        <f t="shared" si="1003"/>
        <v>Smoothie</v>
      </c>
      <c r="J9185" s="6">
        <f t="shared" si="1004"/>
        <v>2</v>
      </c>
      <c r="K9185" s="6">
        <f t="shared" si="1005"/>
        <v>4</v>
      </c>
      <c r="L9185" s="6">
        <f t="shared" si="1002"/>
        <v>8</v>
      </c>
      <c r="M9185" t="str">
        <f t="shared" si="1006"/>
        <v>Cash</v>
      </c>
      <c r="N9185" t="str">
        <f t="shared" si="1007"/>
        <v>In-store</v>
      </c>
      <c r="O9185" s="8">
        <f t="shared" si="1008"/>
        <v>44939</v>
      </c>
    </row>
    <row r="9186" spans="1:15" x14ac:dyDescent="0.35">
      <c r="A9186" t="s">
        <v>9207</v>
      </c>
      <c r="B9186" s="4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I9186" s="4" t="str">
        <f t="shared" si="1003"/>
        <v>Juice</v>
      </c>
      <c r="J9186" s="6">
        <f t="shared" si="1004"/>
        <v>1</v>
      </c>
      <c r="K9186" s="6">
        <f t="shared" si="1005"/>
        <v>3</v>
      </c>
      <c r="L9186" s="6">
        <f t="shared" si="1002"/>
        <v>3</v>
      </c>
      <c r="M9186" t="str">
        <f t="shared" si="1006"/>
        <v>Default mode</v>
      </c>
      <c r="N9186" t="str">
        <f t="shared" si="1007"/>
        <v>In-store</v>
      </c>
      <c r="O9186" s="8">
        <f t="shared" si="1008"/>
        <v>45054</v>
      </c>
    </row>
    <row r="9187" spans="1:15" x14ac:dyDescent="0.35">
      <c r="A9187" t="s">
        <v>9208</v>
      </c>
      <c r="B9187" s="4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I9187" s="4" t="str">
        <f t="shared" si="1003"/>
        <v>Coffee</v>
      </c>
      <c r="J9187" s="6">
        <f t="shared" si="1004"/>
        <v>4</v>
      </c>
      <c r="K9187" s="6">
        <f t="shared" si="1005"/>
        <v>2</v>
      </c>
      <c r="L9187" s="6">
        <f t="shared" si="1002"/>
        <v>8</v>
      </c>
      <c r="M9187" t="str">
        <f t="shared" si="1006"/>
        <v>Cash</v>
      </c>
      <c r="N9187" t="str">
        <f t="shared" si="1007"/>
        <v>UNKNOWN</v>
      </c>
      <c r="O9187" s="8">
        <f t="shared" si="1008"/>
        <v>45179</v>
      </c>
    </row>
    <row r="9188" spans="1:15" x14ac:dyDescent="0.35">
      <c r="A9188" t="s">
        <v>9209</v>
      </c>
      <c r="B9188" s="4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  <c r="I9188" s="4" t="str">
        <f t="shared" si="1003"/>
        <v>Cake</v>
      </c>
      <c r="J9188" s="6">
        <f t="shared" si="1004"/>
        <v>4</v>
      </c>
      <c r="K9188" s="6">
        <f t="shared" si="1005"/>
        <v>3</v>
      </c>
      <c r="L9188" s="6">
        <f t="shared" si="1002"/>
        <v>12</v>
      </c>
      <c r="M9188" t="str">
        <f t="shared" si="1006"/>
        <v>Default mode</v>
      </c>
      <c r="N9188" t="str">
        <f t="shared" si="1007"/>
        <v>Cafe</v>
      </c>
      <c r="O9188" s="8">
        <f t="shared" si="1008"/>
        <v>44968</v>
      </c>
    </row>
    <row r="9189" spans="1:15" x14ac:dyDescent="0.35">
      <c r="A9189" t="s">
        <v>9210</v>
      </c>
      <c r="B9189" s="4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I9189" s="4" t="str">
        <f t="shared" si="1003"/>
        <v>Tea</v>
      </c>
      <c r="J9189" s="6">
        <f t="shared" si="1004"/>
        <v>5</v>
      </c>
      <c r="K9189" s="6">
        <f t="shared" si="1005"/>
        <v>1.5</v>
      </c>
      <c r="L9189" s="6">
        <f t="shared" si="1002"/>
        <v>7.5</v>
      </c>
      <c r="M9189" t="str">
        <f t="shared" si="1006"/>
        <v>Default mode</v>
      </c>
      <c r="N9189" t="str">
        <f t="shared" si="1007"/>
        <v>In-store</v>
      </c>
      <c r="O9189" s="8">
        <f t="shared" si="1008"/>
        <v>44985</v>
      </c>
    </row>
    <row r="9190" spans="1:15" x14ac:dyDescent="0.35">
      <c r="A9190" t="s">
        <v>9211</v>
      </c>
      <c r="B9190" s="4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I9190" s="4" t="str">
        <f t="shared" si="1003"/>
        <v>Coffee</v>
      </c>
      <c r="J9190" s="6">
        <f t="shared" si="1004"/>
        <v>2</v>
      </c>
      <c r="K9190" s="6">
        <f t="shared" si="1005"/>
        <v>2</v>
      </c>
      <c r="L9190" s="6">
        <f t="shared" si="1002"/>
        <v>4</v>
      </c>
      <c r="M9190" t="str">
        <f t="shared" si="1006"/>
        <v>Cash</v>
      </c>
      <c r="N9190" t="str">
        <f t="shared" si="1007"/>
        <v>UNKNOWN</v>
      </c>
      <c r="O9190" s="8">
        <f t="shared" si="1008"/>
        <v>45204</v>
      </c>
    </row>
    <row r="9191" spans="1:15" x14ac:dyDescent="0.35">
      <c r="A9191" t="s">
        <v>9212</v>
      </c>
      <c r="B9191" s="4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I9191" s="4" t="str">
        <f t="shared" si="1003"/>
        <v>UNKNOWN</v>
      </c>
      <c r="J9191" s="6">
        <f t="shared" si="1004"/>
        <v>4</v>
      </c>
      <c r="K9191" s="6">
        <f t="shared" si="1005"/>
        <v>1.5</v>
      </c>
      <c r="L9191" s="6">
        <f t="shared" si="1002"/>
        <v>6</v>
      </c>
      <c r="M9191" t="str">
        <f t="shared" si="1006"/>
        <v>Credit Card</v>
      </c>
      <c r="N9191" t="str">
        <f t="shared" si="1007"/>
        <v>In-store</v>
      </c>
      <c r="O9191" s="8">
        <f t="shared" si="1008"/>
        <v>45207</v>
      </c>
    </row>
    <row r="9192" spans="1:15" x14ac:dyDescent="0.35">
      <c r="A9192" t="s">
        <v>9213</v>
      </c>
      <c r="B9192" s="4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  <c r="I9192" s="4" t="str">
        <f t="shared" si="1003"/>
        <v>UNKNOWN</v>
      </c>
      <c r="J9192" s="6">
        <f t="shared" si="1004"/>
        <v>2</v>
      </c>
      <c r="K9192" s="6">
        <f t="shared" si="1005"/>
        <v>2</v>
      </c>
      <c r="L9192" s="6">
        <f t="shared" si="1002"/>
        <v>4</v>
      </c>
      <c r="M9192" t="str">
        <f t="shared" si="1006"/>
        <v>Cash</v>
      </c>
      <c r="N9192" t="str">
        <f t="shared" si="1007"/>
        <v>In-store</v>
      </c>
      <c r="O9192" s="8">
        <f t="shared" si="1008"/>
        <v>45090</v>
      </c>
    </row>
    <row r="9193" spans="1:15" x14ac:dyDescent="0.35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I9193" s="4" t="str">
        <f t="shared" si="1003"/>
        <v>UNKNOWN</v>
      </c>
      <c r="J9193" s="6">
        <f t="shared" si="1004"/>
        <v>1</v>
      </c>
      <c r="K9193" s="6">
        <f t="shared" si="1005"/>
        <v>4</v>
      </c>
      <c r="L9193" s="6">
        <f t="shared" si="1002"/>
        <v>4</v>
      </c>
      <c r="M9193" t="str">
        <f t="shared" si="1006"/>
        <v>Credit Card</v>
      </c>
      <c r="N9193" t="str">
        <f t="shared" si="1007"/>
        <v>Takeaway</v>
      </c>
      <c r="O9193" s="8">
        <f t="shared" si="1008"/>
        <v>45100</v>
      </c>
    </row>
    <row r="9194" spans="1:15" x14ac:dyDescent="0.35">
      <c r="A9194" t="s">
        <v>9215</v>
      </c>
      <c r="B9194" s="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  <c r="I9194" s="4" t="str">
        <f t="shared" si="1003"/>
        <v>Smoothie</v>
      </c>
      <c r="J9194" s="6">
        <f t="shared" si="1004"/>
        <v>3</v>
      </c>
      <c r="K9194" s="6">
        <f t="shared" si="1005"/>
        <v>3</v>
      </c>
      <c r="L9194" s="6">
        <f t="shared" si="1002"/>
        <v>12</v>
      </c>
      <c r="M9194" t="str">
        <f t="shared" si="1006"/>
        <v>Credit Card</v>
      </c>
      <c r="N9194" t="str">
        <f t="shared" si="1007"/>
        <v>Takeaway</v>
      </c>
      <c r="O9194" s="8">
        <f t="shared" si="1008"/>
        <v>45203</v>
      </c>
    </row>
    <row r="9195" spans="1:15" x14ac:dyDescent="0.35">
      <c r="A9195" t="s">
        <v>9216</v>
      </c>
      <c r="B9195" s="4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  <c r="I9195" s="4" t="str">
        <f t="shared" si="1003"/>
        <v>Tea</v>
      </c>
      <c r="J9195" s="6">
        <f t="shared" si="1004"/>
        <v>3</v>
      </c>
      <c r="K9195" s="6">
        <f t="shared" si="1005"/>
        <v>1.5</v>
      </c>
      <c r="L9195" s="6">
        <f t="shared" si="1002"/>
        <v>4.5</v>
      </c>
      <c r="M9195" t="str">
        <f t="shared" si="1006"/>
        <v>Digital Wallet</v>
      </c>
      <c r="N9195" t="str">
        <f t="shared" si="1007"/>
        <v>UNKNOWN</v>
      </c>
      <c r="O9195" s="8">
        <f t="shared" si="1008"/>
        <v>44957</v>
      </c>
    </row>
    <row r="9196" spans="1:15" x14ac:dyDescent="0.35">
      <c r="A9196" t="s">
        <v>9217</v>
      </c>
      <c r="B9196" s="4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I9196" s="4" t="str">
        <f t="shared" si="1003"/>
        <v>Cake</v>
      </c>
      <c r="J9196" s="6">
        <f t="shared" si="1004"/>
        <v>2</v>
      </c>
      <c r="K9196" s="6">
        <f t="shared" si="1005"/>
        <v>3</v>
      </c>
      <c r="L9196" s="6">
        <f t="shared" si="1002"/>
        <v>6</v>
      </c>
      <c r="M9196" t="str">
        <f t="shared" si="1006"/>
        <v>Credit Card</v>
      </c>
      <c r="N9196" t="str">
        <f t="shared" si="1007"/>
        <v>Takeaway</v>
      </c>
      <c r="O9196" s="8">
        <f t="shared" si="1008"/>
        <v>45193</v>
      </c>
    </row>
    <row r="9197" spans="1:15" x14ac:dyDescent="0.35">
      <c r="A9197" t="s">
        <v>9218</v>
      </c>
      <c r="B9197" s="4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I9197" s="4" t="str">
        <f t="shared" si="1003"/>
        <v>Juice</v>
      </c>
      <c r="J9197" s="6">
        <f t="shared" si="1004"/>
        <v>4</v>
      </c>
      <c r="K9197" s="6">
        <f t="shared" si="1005"/>
        <v>3</v>
      </c>
      <c r="L9197" s="6">
        <f t="shared" si="1002"/>
        <v>12</v>
      </c>
      <c r="M9197" t="str">
        <f t="shared" si="1006"/>
        <v>Cash</v>
      </c>
      <c r="N9197" t="str">
        <f t="shared" si="1007"/>
        <v>In-store</v>
      </c>
      <c r="O9197" s="8">
        <f t="shared" si="1008"/>
        <v>45018</v>
      </c>
    </row>
    <row r="9198" spans="1:15" x14ac:dyDescent="0.35">
      <c r="A9198" t="s">
        <v>9219</v>
      </c>
      <c r="B9198" s="4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  <c r="I9198" s="4" t="str">
        <f t="shared" si="1003"/>
        <v>Smoothie</v>
      </c>
      <c r="J9198" s="6">
        <f t="shared" si="1004"/>
        <v>1</v>
      </c>
      <c r="K9198" s="6">
        <f t="shared" si="1005"/>
        <v>4</v>
      </c>
      <c r="L9198" s="6">
        <f t="shared" si="1002"/>
        <v>4</v>
      </c>
      <c r="M9198" t="str">
        <f t="shared" si="1006"/>
        <v>Default mode</v>
      </c>
      <c r="N9198" t="str">
        <f t="shared" si="1007"/>
        <v>Cafe</v>
      </c>
      <c r="O9198" s="8">
        <f t="shared" si="1008"/>
        <v>45232</v>
      </c>
    </row>
    <row r="9199" spans="1:15" x14ac:dyDescent="0.35">
      <c r="A9199" t="s">
        <v>9220</v>
      </c>
      <c r="B9199" s="4" t="s">
        <v>13</v>
      </c>
      <c r="C9199">
        <v>5</v>
      </c>
      <c r="D9199">
        <v>3</v>
      </c>
      <c r="E9199">
        <v>15</v>
      </c>
      <c r="H9199" s="1">
        <v>45269</v>
      </c>
      <c r="I9199" s="4" t="str">
        <f t="shared" si="1003"/>
        <v>Cake</v>
      </c>
      <c r="J9199" s="6">
        <f t="shared" si="1004"/>
        <v>5</v>
      </c>
      <c r="K9199" s="6">
        <f t="shared" si="1005"/>
        <v>3</v>
      </c>
      <c r="L9199" s="6">
        <f t="shared" si="1002"/>
        <v>15</v>
      </c>
      <c r="M9199" t="str">
        <f t="shared" si="1006"/>
        <v>Default mode</v>
      </c>
      <c r="N9199" t="str">
        <f t="shared" si="1007"/>
        <v>UNKNOWN</v>
      </c>
      <c r="O9199" s="8">
        <f t="shared" si="1008"/>
        <v>45269</v>
      </c>
    </row>
    <row r="9200" spans="1:15" x14ac:dyDescent="0.35">
      <c r="A9200" t="s">
        <v>9221</v>
      </c>
      <c r="B9200" s="4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  <c r="I9200" s="4" t="str">
        <f t="shared" si="1003"/>
        <v>Juice</v>
      </c>
      <c r="J9200" s="6">
        <f t="shared" si="1004"/>
        <v>1</v>
      </c>
      <c r="K9200" s="6">
        <f t="shared" si="1005"/>
        <v>3</v>
      </c>
      <c r="L9200" s="6">
        <f t="shared" si="1002"/>
        <v>3</v>
      </c>
      <c r="M9200" t="str">
        <f t="shared" si="1006"/>
        <v>Credit Card</v>
      </c>
      <c r="N9200" t="str">
        <f t="shared" si="1007"/>
        <v>UNKNOWN</v>
      </c>
      <c r="O9200" s="8">
        <f t="shared" si="1008"/>
        <v>44927</v>
      </c>
    </row>
    <row r="9201" spans="1:15" x14ac:dyDescent="0.35">
      <c r="A9201" t="s">
        <v>9222</v>
      </c>
      <c r="B9201" s="4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I9201" s="4" t="str">
        <f t="shared" si="1003"/>
        <v>Juice</v>
      </c>
      <c r="J9201" s="6">
        <f t="shared" si="1004"/>
        <v>5</v>
      </c>
      <c r="K9201" s="6">
        <f t="shared" si="1005"/>
        <v>3</v>
      </c>
      <c r="L9201" s="6">
        <f t="shared" si="1002"/>
        <v>15</v>
      </c>
      <c r="M9201" t="str">
        <f t="shared" si="1006"/>
        <v>Credit Card</v>
      </c>
      <c r="N9201" t="str">
        <f t="shared" si="1007"/>
        <v>UNKNOWN</v>
      </c>
      <c r="O9201" s="8">
        <f t="shared" si="1008"/>
        <v>44973</v>
      </c>
    </row>
    <row r="9202" spans="1:15" x14ac:dyDescent="0.35">
      <c r="A9202" t="s">
        <v>9223</v>
      </c>
      <c r="B9202" s="4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I9202" s="4" t="str">
        <f t="shared" si="1003"/>
        <v>Coffee</v>
      </c>
      <c r="J9202" s="6">
        <f t="shared" si="1004"/>
        <v>1</v>
      </c>
      <c r="K9202" s="6">
        <f t="shared" si="1005"/>
        <v>2</v>
      </c>
      <c r="L9202" s="6">
        <f t="shared" si="1002"/>
        <v>2</v>
      </c>
      <c r="M9202" t="str">
        <f t="shared" si="1006"/>
        <v>Credit Card</v>
      </c>
      <c r="N9202" t="str">
        <f t="shared" si="1007"/>
        <v>In-store</v>
      </c>
      <c r="O9202" s="8">
        <f t="shared" si="1008"/>
        <v>45179</v>
      </c>
    </row>
    <row r="9203" spans="1:15" x14ac:dyDescent="0.35">
      <c r="A9203" t="s">
        <v>9224</v>
      </c>
      <c r="B9203" s="4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  <c r="I9203" s="4" t="str">
        <f t="shared" si="1003"/>
        <v>Tea</v>
      </c>
      <c r="J9203" s="6">
        <f t="shared" si="1004"/>
        <v>2</v>
      </c>
      <c r="K9203" s="6">
        <f t="shared" si="1005"/>
        <v>1.5</v>
      </c>
      <c r="L9203" s="6">
        <f t="shared" si="1002"/>
        <v>3</v>
      </c>
      <c r="M9203" t="str">
        <f t="shared" si="1006"/>
        <v>Default mode</v>
      </c>
      <c r="N9203" t="str">
        <f t="shared" si="1007"/>
        <v>Cafe</v>
      </c>
      <c r="O9203" s="8">
        <f t="shared" si="1008"/>
        <v>44997</v>
      </c>
    </row>
    <row r="9204" spans="1:15" x14ac:dyDescent="0.35">
      <c r="A9204" t="s">
        <v>9225</v>
      </c>
      <c r="B9204" s="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I9204" s="4" t="str">
        <f t="shared" si="1003"/>
        <v>Sandwich</v>
      </c>
      <c r="J9204" s="6">
        <f t="shared" si="1004"/>
        <v>4</v>
      </c>
      <c r="K9204" s="6">
        <f t="shared" si="1005"/>
        <v>4</v>
      </c>
      <c r="L9204" s="6">
        <f t="shared" si="1002"/>
        <v>16</v>
      </c>
      <c r="M9204" t="str">
        <f t="shared" si="1006"/>
        <v>Cash</v>
      </c>
      <c r="N9204" t="str">
        <f t="shared" si="1007"/>
        <v>In-store</v>
      </c>
      <c r="O9204" s="8">
        <f t="shared" si="1008"/>
        <v>45134</v>
      </c>
    </row>
    <row r="9205" spans="1:15" x14ac:dyDescent="0.35">
      <c r="A9205" t="s">
        <v>9226</v>
      </c>
      <c r="B9205" s="4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I9205" s="4" t="str">
        <f t="shared" si="1003"/>
        <v>Tea</v>
      </c>
      <c r="J9205" s="6">
        <f t="shared" si="1004"/>
        <v>4</v>
      </c>
      <c r="K9205" s="6">
        <f t="shared" si="1005"/>
        <v>1.5</v>
      </c>
      <c r="L9205" s="6">
        <f t="shared" si="1002"/>
        <v>6</v>
      </c>
      <c r="M9205" t="str">
        <f t="shared" si="1006"/>
        <v>Credit Card</v>
      </c>
      <c r="N9205" t="str">
        <f t="shared" si="1007"/>
        <v>UNKNOWN</v>
      </c>
      <c r="O9205" s="8">
        <f t="shared" si="1008"/>
        <v>45242</v>
      </c>
    </row>
    <row r="9206" spans="1:15" x14ac:dyDescent="0.35">
      <c r="A9206" t="s">
        <v>9227</v>
      </c>
      <c r="B9206" s="4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I9206" s="4" t="str">
        <f t="shared" si="1003"/>
        <v>Smoothie</v>
      </c>
      <c r="J9206" s="6">
        <f t="shared" si="1004"/>
        <v>1</v>
      </c>
      <c r="K9206" s="6">
        <f t="shared" si="1005"/>
        <v>4</v>
      </c>
      <c r="L9206" s="6">
        <f t="shared" si="1002"/>
        <v>4</v>
      </c>
      <c r="M9206" t="str">
        <f t="shared" si="1006"/>
        <v>Default mode</v>
      </c>
      <c r="N9206" t="str">
        <f t="shared" si="1007"/>
        <v>Takeaway</v>
      </c>
      <c r="O9206" s="8">
        <f t="shared" si="1008"/>
        <v>45213</v>
      </c>
    </row>
    <row r="9207" spans="1:15" x14ac:dyDescent="0.35">
      <c r="A9207" t="s">
        <v>9228</v>
      </c>
      <c r="B9207" s="4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I9207" s="4" t="str">
        <f t="shared" si="1003"/>
        <v>Cookie</v>
      </c>
      <c r="J9207" s="6">
        <f t="shared" si="1004"/>
        <v>2</v>
      </c>
      <c r="K9207" s="6">
        <f t="shared" si="1005"/>
        <v>1</v>
      </c>
      <c r="L9207" s="6">
        <f t="shared" si="1002"/>
        <v>2</v>
      </c>
      <c r="M9207" t="str">
        <f t="shared" si="1006"/>
        <v>Cash</v>
      </c>
      <c r="N9207" t="str">
        <f t="shared" si="1007"/>
        <v>UNKNOWN</v>
      </c>
      <c r="O9207" s="8">
        <f t="shared" si="1008"/>
        <v>45271</v>
      </c>
    </row>
    <row r="9208" spans="1:15" x14ac:dyDescent="0.35">
      <c r="A9208" t="s">
        <v>9229</v>
      </c>
      <c r="B9208" s="4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I9208" s="4" t="str">
        <f t="shared" si="1003"/>
        <v>Sandwich</v>
      </c>
      <c r="J9208" s="6">
        <f t="shared" si="1004"/>
        <v>2</v>
      </c>
      <c r="K9208" s="6">
        <f t="shared" si="1005"/>
        <v>4</v>
      </c>
      <c r="L9208" s="6">
        <f t="shared" si="1002"/>
        <v>8</v>
      </c>
      <c r="M9208" t="str">
        <f t="shared" si="1006"/>
        <v>Credit Card</v>
      </c>
      <c r="N9208" t="str">
        <f t="shared" si="1007"/>
        <v>UNKNOWN</v>
      </c>
      <c r="O9208" s="8">
        <f t="shared" si="1008"/>
        <v>45025</v>
      </c>
    </row>
    <row r="9209" spans="1:15" x14ac:dyDescent="0.35">
      <c r="A9209" t="s">
        <v>9230</v>
      </c>
      <c r="B9209" s="4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I9209" s="4" t="str">
        <f t="shared" si="1003"/>
        <v>Coffee</v>
      </c>
      <c r="J9209" s="6">
        <f t="shared" si="1004"/>
        <v>4</v>
      </c>
      <c r="K9209" s="6">
        <f t="shared" si="1005"/>
        <v>2</v>
      </c>
      <c r="L9209" s="6">
        <f t="shared" si="1002"/>
        <v>8</v>
      </c>
      <c r="M9209" t="str">
        <f t="shared" si="1006"/>
        <v>Default mode</v>
      </c>
      <c r="N9209" t="str">
        <f t="shared" si="1007"/>
        <v>Takeaway</v>
      </c>
      <c r="O9209" s="8">
        <f t="shared" si="1008"/>
        <v>45188</v>
      </c>
    </row>
    <row r="9210" spans="1:15" x14ac:dyDescent="0.35">
      <c r="A9210" t="s">
        <v>9231</v>
      </c>
      <c r="B9210" s="4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I9210" s="4" t="str">
        <f t="shared" si="1003"/>
        <v>Juice</v>
      </c>
      <c r="J9210" s="6">
        <f t="shared" si="1004"/>
        <v>3</v>
      </c>
      <c r="K9210" s="6">
        <f t="shared" si="1005"/>
        <v>4</v>
      </c>
      <c r="L9210" s="6">
        <f t="shared" si="1002"/>
        <v>12</v>
      </c>
      <c r="M9210" t="str">
        <f t="shared" si="1006"/>
        <v>Cash</v>
      </c>
      <c r="N9210" t="str">
        <f t="shared" si="1007"/>
        <v>UNKNOWN</v>
      </c>
      <c r="O9210" s="8">
        <f t="shared" si="1008"/>
        <v>45008</v>
      </c>
    </row>
    <row r="9211" spans="1:15" x14ac:dyDescent="0.35">
      <c r="A9211" t="s">
        <v>9232</v>
      </c>
      <c r="B9211" s="4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  <c r="I9211" s="4" t="str">
        <f t="shared" si="1003"/>
        <v>Cookie</v>
      </c>
      <c r="J9211" s="6">
        <f t="shared" si="1004"/>
        <v>3</v>
      </c>
      <c r="K9211" s="6">
        <f t="shared" si="1005"/>
        <v>1</v>
      </c>
      <c r="L9211" s="6">
        <f t="shared" si="1002"/>
        <v>3</v>
      </c>
      <c r="M9211" t="str">
        <f t="shared" si="1006"/>
        <v>Digital Wallet</v>
      </c>
      <c r="N9211" t="str">
        <f t="shared" si="1007"/>
        <v>In-store</v>
      </c>
      <c r="O9211" s="8">
        <f t="shared" si="1008"/>
        <v>44945</v>
      </c>
    </row>
    <row r="9212" spans="1:15" x14ac:dyDescent="0.35">
      <c r="A9212" t="s">
        <v>9233</v>
      </c>
      <c r="B9212" s="4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  <c r="I9212" s="4" t="str">
        <f t="shared" si="1003"/>
        <v>Tea</v>
      </c>
      <c r="J9212" s="6">
        <f t="shared" si="1004"/>
        <v>1</v>
      </c>
      <c r="K9212" s="6">
        <f t="shared" si="1005"/>
        <v>1.5</v>
      </c>
      <c r="L9212" s="6">
        <f t="shared" si="1002"/>
        <v>1.5</v>
      </c>
      <c r="M9212" t="str">
        <f t="shared" si="1006"/>
        <v>Digital Wallet</v>
      </c>
      <c r="N9212" t="str">
        <f t="shared" si="1007"/>
        <v>UNKNOWN</v>
      </c>
      <c r="O9212" s="8">
        <f t="shared" si="1008"/>
        <v>45115</v>
      </c>
    </row>
    <row r="9213" spans="1:15" x14ac:dyDescent="0.35">
      <c r="A9213" t="s">
        <v>9234</v>
      </c>
      <c r="B9213" s="4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  <c r="I9213" s="4" t="str">
        <f t="shared" si="1003"/>
        <v>Smoothie</v>
      </c>
      <c r="J9213" s="6">
        <f t="shared" si="1004"/>
        <v>5</v>
      </c>
      <c r="K9213" s="6">
        <f t="shared" si="1005"/>
        <v>4</v>
      </c>
      <c r="L9213" s="6">
        <f t="shared" si="1002"/>
        <v>20</v>
      </c>
      <c r="M9213" t="str">
        <f t="shared" si="1006"/>
        <v>UNKNOWN</v>
      </c>
      <c r="N9213" t="str">
        <f t="shared" si="1007"/>
        <v>UNKNOWN</v>
      </c>
      <c r="O9213" s="8">
        <f t="shared" si="1008"/>
        <v>45248</v>
      </c>
    </row>
    <row r="9214" spans="1:15" x14ac:dyDescent="0.35">
      <c r="A9214" t="s">
        <v>9235</v>
      </c>
      <c r="B9214" s="4" t="s">
        <v>65</v>
      </c>
      <c r="C9214">
        <v>1</v>
      </c>
      <c r="D9214" t="s">
        <v>21</v>
      </c>
      <c r="E9214" t="s">
        <v>21</v>
      </c>
      <c r="H9214" s="1">
        <v>45001</v>
      </c>
      <c r="I9214" s="4" t="str">
        <f t="shared" si="1003"/>
        <v>Tea</v>
      </c>
      <c r="J9214" s="6">
        <f t="shared" si="1004"/>
        <v>1</v>
      </c>
      <c r="K9214" s="6">
        <f t="shared" si="1005"/>
        <v>3</v>
      </c>
      <c r="L9214" s="6">
        <f t="shared" si="1002"/>
        <v>3</v>
      </c>
      <c r="M9214" t="str">
        <f t="shared" si="1006"/>
        <v>Default mode</v>
      </c>
      <c r="N9214" t="str">
        <f t="shared" si="1007"/>
        <v>UNKNOWN</v>
      </c>
      <c r="O9214" s="8">
        <f t="shared" si="1008"/>
        <v>45001</v>
      </c>
    </row>
    <row r="9215" spans="1:15" x14ac:dyDescent="0.35">
      <c r="A9215" t="s">
        <v>9236</v>
      </c>
      <c r="B9215" s="4" t="s">
        <v>20</v>
      </c>
      <c r="C9215">
        <v>1</v>
      </c>
      <c r="D9215">
        <v>5</v>
      </c>
      <c r="E9215">
        <v>5</v>
      </c>
      <c r="H9215" s="1">
        <v>44972</v>
      </c>
      <c r="I9215" s="4" t="str">
        <f t="shared" si="1003"/>
        <v>Salad</v>
      </c>
      <c r="J9215" s="6">
        <f t="shared" si="1004"/>
        <v>1</v>
      </c>
      <c r="K9215" s="6">
        <f t="shared" si="1005"/>
        <v>5</v>
      </c>
      <c r="L9215" s="6">
        <f t="shared" si="1002"/>
        <v>5</v>
      </c>
      <c r="M9215" t="str">
        <f t="shared" si="1006"/>
        <v>Default mode</v>
      </c>
      <c r="N9215" t="str">
        <f t="shared" si="1007"/>
        <v>UNKNOWN</v>
      </c>
      <c r="O9215" s="8">
        <f t="shared" si="1008"/>
        <v>44972</v>
      </c>
    </row>
    <row r="9216" spans="1:15" x14ac:dyDescent="0.35">
      <c r="A9216" t="s">
        <v>9237</v>
      </c>
      <c r="B9216" s="4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  <c r="I9216" s="4" t="str">
        <f t="shared" si="1003"/>
        <v>Juice</v>
      </c>
      <c r="J9216" s="6">
        <f t="shared" si="1004"/>
        <v>3.215817694369973</v>
      </c>
      <c r="K9216" s="6">
        <f t="shared" si="1005"/>
        <v>3</v>
      </c>
      <c r="L9216" s="6">
        <f t="shared" si="1002"/>
        <v>9</v>
      </c>
      <c r="M9216" t="str">
        <f t="shared" si="1006"/>
        <v>Digital Wallet</v>
      </c>
      <c r="N9216" t="str">
        <f t="shared" si="1007"/>
        <v>Takeaway</v>
      </c>
      <c r="O9216" s="8">
        <f t="shared" si="1008"/>
        <v>45212</v>
      </c>
    </row>
    <row r="9217" spans="1:15" x14ac:dyDescent="0.35">
      <c r="A9217" t="s">
        <v>9238</v>
      </c>
      <c r="B9217" s="4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  <c r="I9217" s="4" t="str">
        <f t="shared" si="1003"/>
        <v>Cookie</v>
      </c>
      <c r="J9217" s="6">
        <f t="shared" si="1004"/>
        <v>3</v>
      </c>
      <c r="K9217" s="6">
        <f t="shared" si="1005"/>
        <v>1</v>
      </c>
      <c r="L9217" s="6">
        <f t="shared" si="1002"/>
        <v>3</v>
      </c>
      <c r="M9217" t="str">
        <f t="shared" si="1006"/>
        <v>Digital Wallet</v>
      </c>
      <c r="N9217" t="str">
        <f t="shared" si="1007"/>
        <v>In-store</v>
      </c>
      <c r="O9217" s="8">
        <f t="shared" si="1008"/>
        <v>45284</v>
      </c>
    </row>
    <row r="9218" spans="1:15" x14ac:dyDescent="0.35">
      <c r="A9218" t="s">
        <v>9239</v>
      </c>
      <c r="B9218" s="4" t="s">
        <v>65</v>
      </c>
      <c r="C9218">
        <v>2</v>
      </c>
      <c r="D9218">
        <v>1.5</v>
      </c>
      <c r="E9218">
        <v>3</v>
      </c>
      <c r="H9218" s="1">
        <v>44952</v>
      </c>
      <c r="I9218" s="4" t="str">
        <f t="shared" si="1003"/>
        <v>Tea</v>
      </c>
      <c r="J9218" s="6">
        <f t="shared" si="1004"/>
        <v>2</v>
      </c>
      <c r="K9218" s="6">
        <f t="shared" si="1005"/>
        <v>1.5</v>
      </c>
      <c r="L9218" s="6">
        <f t="shared" ref="L9218:L9281" si="1009">IF(ISBLANK(E9218),PRODUCT(J9218,K9218),IF(E9218="ERROR",PRODUCT(J9218,K9218),IF(E9218="UNKNOWN",PRODUCT(J9218,K9218),E9218)))</f>
        <v>3</v>
      </c>
      <c r="M9218" t="str">
        <f t="shared" si="1006"/>
        <v>Default mode</v>
      </c>
      <c r="N9218" t="str">
        <f t="shared" si="1007"/>
        <v>UNKNOWN</v>
      </c>
      <c r="O9218" s="8">
        <f t="shared" si="1008"/>
        <v>44952</v>
      </c>
    </row>
    <row r="9219" spans="1:15" x14ac:dyDescent="0.35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  <c r="I9219" s="4" t="str">
        <f t="shared" ref="I9219:I9282" si="1010">IF(ISBLANK(B9219),"UNKNOWN",IF(B9219="ERROR","Juice",B9219))</f>
        <v>UNKNOWN</v>
      </c>
      <c r="J9219" s="6">
        <f t="shared" ref="J9219:J9282" si="1011">IF(ISBLANK(C9219),E9219/D9219,IF(C9219="ERROR",AVERAGE(C9219:C19218),IF(C9219="UNKNOWN",MEDIAN(C9219:C19218),C9219)))</f>
        <v>3</v>
      </c>
      <c r="K9219" s="6">
        <f t="shared" ref="K9219:K9282" si="1012">IF(ISBLANK(D9219),0,IF(D9219="ERROR",AVERAGE(D9219:D19218),IF(D9219="UNKNOWN",MEDIAN(D9219:D19218),D9219)))</f>
        <v>4</v>
      </c>
      <c r="L9219" s="6">
        <f t="shared" si="1009"/>
        <v>12</v>
      </c>
      <c r="M9219" t="str">
        <f t="shared" ref="M9219:M9282" si="1013">IF(ISBLANK(F9219),"Default mode",IF(F9219="ERROR","Cash",F9219))</f>
        <v>Digital Wallet</v>
      </c>
      <c r="N9219" t="str">
        <f t="shared" ref="N9219:N9282" si="1014">IF(ISBLANK(G9219),"UNKNOWN",IF(G9219="ERROR","Cafe",G9219))</f>
        <v>In-store</v>
      </c>
      <c r="O9219" s="8">
        <f t="shared" ref="O9219:O9282" si="1015">IF(ISBLANK(H9219),DATE(2023,1,1),IF(H9219="ERROR",DATE(2023,6,1),IF(H9219="UNKNOWN",DATE(2023,1,1),H9219)))</f>
        <v>44927</v>
      </c>
    </row>
    <row r="9220" spans="1:15" x14ac:dyDescent="0.35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  <c r="I9220" s="4" t="str">
        <f t="shared" si="1010"/>
        <v>UNKNOWN</v>
      </c>
      <c r="J9220" s="6">
        <f t="shared" si="1011"/>
        <v>2</v>
      </c>
      <c r="K9220" s="6">
        <f t="shared" si="1012"/>
        <v>4</v>
      </c>
      <c r="L9220" s="6">
        <f t="shared" si="1009"/>
        <v>8</v>
      </c>
      <c r="M9220" t="str">
        <f t="shared" si="1013"/>
        <v>Digital Wallet</v>
      </c>
      <c r="N9220" t="str">
        <f t="shared" si="1014"/>
        <v>Takeaway</v>
      </c>
      <c r="O9220" s="8">
        <f t="shared" si="1015"/>
        <v>45262</v>
      </c>
    </row>
    <row r="9221" spans="1:15" x14ac:dyDescent="0.35">
      <c r="A9221" t="s">
        <v>9242</v>
      </c>
      <c r="B9221" s="4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  <c r="I9221" s="4" t="str">
        <f t="shared" si="1010"/>
        <v>Juice</v>
      </c>
      <c r="J9221" s="6">
        <f t="shared" si="1011"/>
        <v>5</v>
      </c>
      <c r="K9221" s="6">
        <f t="shared" si="1012"/>
        <v>3</v>
      </c>
      <c r="L9221" s="6">
        <f t="shared" si="1009"/>
        <v>15</v>
      </c>
      <c r="M9221" t="str">
        <f t="shared" si="1013"/>
        <v>Digital Wallet</v>
      </c>
      <c r="N9221" t="str">
        <f t="shared" si="1014"/>
        <v>In-store</v>
      </c>
      <c r="O9221" s="8">
        <f t="shared" si="1015"/>
        <v>45227</v>
      </c>
    </row>
    <row r="9222" spans="1:15" x14ac:dyDescent="0.35">
      <c r="A9222" t="s">
        <v>9243</v>
      </c>
      <c r="B9222" s="4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  <c r="I9222" s="4" t="str">
        <f t="shared" si="1010"/>
        <v>Coffee</v>
      </c>
      <c r="J9222" s="6">
        <f t="shared" si="1011"/>
        <v>5</v>
      </c>
      <c r="K9222" s="6">
        <f t="shared" si="1012"/>
        <v>2</v>
      </c>
      <c r="L9222" s="6">
        <f t="shared" si="1009"/>
        <v>10</v>
      </c>
      <c r="M9222" t="str">
        <f t="shared" si="1013"/>
        <v>Credit Card</v>
      </c>
      <c r="N9222" t="str">
        <f t="shared" si="1014"/>
        <v>UNKNOWN</v>
      </c>
      <c r="O9222" s="8">
        <f t="shared" si="1015"/>
        <v>45171</v>
      </c>
    </row>
    <row r="9223" spans="1:15" x14ac:dyDescent="0.35">
      <c r="A9223" t="s">
        <v>9244</v>
      </c>
      <c r="B9223" s="4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I9223" s="4" t="str">
        <f t="shared" si="1010"/>
        <v>Cookie</v>
      </c>
      <c r="J9223" s="6">
        <f t="shared" si="1011"/>
        <v>5</v>
      </c>
      <c r="K9223" s="6">
        <f t="shared" si="1012"/>
        <v>1</v>
      </c>
      <c r="L9223" s="6">
        <f t="shared" si="1009"/>
        <v>5</v>
      </c>
      <c r="M9223" t="str">
        <f t="shared" si="1013"/>
        <v>Credit Card</v>
      </c>
      <c r="N9223" t="str">
        <f t="shared" si="1014"/>
        <v>In-store</v>
      </c>
      <c r="O9223" s="8">
        <f t="shared" si="1015"/>
        <v>45154</v>
      </c>
    </row>
    <row r="9224" spans="1:15" x14ac:dyDescent="0.35">
      <c r="A9224" t="s">
        <v>9245</v>
      </c>
      <c r="B9224" s="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I9224" s="4" t="str">
        <f t="shared" si="1010"/>
        <v>Juice</v>
      </c>
      <c r="J9224" s="6">
        <f t="shared" si="1011"/>
        <v>3</v>
      </c>
      <c r="K9224" s="6">
        <f t="shared" si="1012"/>
        <v>3</v>
      </c>
      <c r="L9224" s="6">
        <f t="shared" si="1009"/>
        <v>9</v>
      </c>
      <c r="M9224" t="str">
        <f t="shared" si="1013"/>
        <v>Cash</v>
      </c>
      <c r="N9224" t="str">
        <f t="shared" si="1014"/>
        <v>Takeaway</v>
      </c>
      <c r="O9224" s="8">
        <f t="shared" si="1015"/>
        <v>45165</v>
      </c>
    </row>
    <row r="9225" spans="1:15" x14ac:dyDescent="0.35">
      <c r="A9225" t="s">
        <v>9246</v>
      </c>
      <c r="B9225" s="4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  <c r="I9225" s="4" t="str">
        <f t="shared" si="1010"/>
        <v>Smoothie</v>
      </c>
      <c r="J9225" s="6">
        <f t="shared" si="1011"/>
        <v>3</v>
      </c>
      <c r="K9225" s="6">
        <f t="shared" si="1012"/>
        <v>4</v>
      </c>
      <c r="L9225" s="6">
        <f t="shared" si="1009"/>
        <v>20</v>
      </c>
      <c r="M9225" t="str">
        <f t="shared" si="1013"/>
        <v>Default mode</v>
      </c>
      <c r="N9225" t="str">
        <f t="shared" si="1014"/>
        <v>Takeaway</v>
      </c>
      <c r="O9225" s="8">
        <f t="shared" si="1015"/>
        <v>45140</v>
      </c>
    </row>
    <row r="9226" spans="1:15" x14ac:dyDescent="0.35">
      <c r="A9226" t="s">
        <v>9247</v>
      </c>
      <c r="B9226" s="4" t="s">
        <v>17</v>
      </c>
      <c r="D9226">
        <v>1</v>
      </c>
      <c r="E9226">
        <v>5</v>
      </c>
      <c r="F9226" t="s">
        <v>14</v>
      </c>
      <c r="H9226" t="s">
        <v>21</v>
      </c>
      <c r="I9226" s="4" t="str">
        <f t="shared" si="1010"/>
        <v>Cookie</v>
      </c>
      <c r="J9226" s="6">
        <f t="shared" si="1011"/>
        <v>5</v>
      </c>
      <c r="K9226" s="6">
        <f t="shared" si="1012"/>
        <v>1</v>
      </c>
      <c r="L9226" s="6">
        <f t="shared" si="1009"/>
        <v>5</v>
      </c>
      <c r="M9226" t="str">
        <f t="shared" si="1013"/>
        <v>Cash</v>
      </c>
      <c r="N9226" t="str">
        <f t="shared" si="1014"/>
        <v>UNKNOWN</v>
      </c>
      <c r="O9226" s="8">
        <f t="shared" si="1015"/>
        <v>44927</v>
      </c>
    </row>
    <row r="9227" spans="1:15" x14ac:dyDescent="0.35">
      <c r="A9227" t="s">
        <v>9248</v>
      </c>
      <c r="B9227" s="4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I9227" s="4" t="str">
        <f t="shared" si="1010"/>
        <v>Coffee</v>
      </c>
      <c r="J9227" s="6">
        <f t="shared" si="1011"/>
        <v>3</v>
      </c>
      <c r="K9227" s="6">
        <f t="shared" si="1012"/>
        <v>2</v>
      </c>
      <c r="L9227" s="6">
        <f t="shared" si="1009"/>
        <v>6</v>
      </c>
      <c r="M9227" t="str">
        <f t="shared" si="1013"/>
        <v>Credit Card</v>
      </c>
      <c r="N9227" t="str">
        <f t="shared" si="1014"/>
        <v>UNKNOWN</v>
      </c>
      <c r="O9227" s="8">
        <f t="shared" si="1015"/>
        <v>45274</v>
      </c>
    </row>
    <row r="9228" spans="1:15" x14ac:dyDescent="0.35">
      <c r="A9228" t="s">
        <v>9249</v>
      </c>
      <c r="B9228" s="4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I9228" s="4" t="str">
        <f t="shared" si="1010"/>
        <v>Juice</v>
      </c>
      <c r="J9228" s="6">
        <f t="shared" si="1011"/>
        <v>5</v>
      </c>
      <c r="K9228" s="6">
        <f t="shared" si="1012"/>
        <v>1</v>
      </c>
      <c r="L9228" s="6">
        <f t="shared" si="1009"/>
        <v>5</v>
      </c>
      <c r="M9228" t="str">
        <f t="shared" si="1013"/>
        <v>Default mode</v>
      </c>
      <c r="N9228" t="str">
        <f t="shared" si="1014"/>
        <v>Takeaway</v>
      </c>
      <c r="O9228" s="8">
        <f t="shared" si="1015"/>
        <v>45174</v>
      </c>
    </row>
    <row r="9229" spans="1:15" x14ac:dyDescent="0.35">
      <c r="A9229" t="s">
        <v>9250</v>
      </c>
      <c r="B9229" s="4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I9229" s="4" t="str">
        <f t="shared" si="1010"/>
        <v>Smoothie</v>
      </c>
      <c r="J9229" s="6">
        <f t="shared" si="1011"/>
        <v>1</v>
      </c>
      <c r="K9229" s="6">
        <f t="shared" si="1012"/>
        <v>4</v>
      </c>
      <c r="L9229" s="6">
        <f t="shared" si="1009"/>
        <v>4</v>
      </c>
      <c r="M9229" t="str">
        <f t="shared" si="1013"/>
        <v>Default mode</v>
      </c>
      <c r="N9229" t="str">
        <f t="shared" si="1014"/>
        <v>Takeaway</v>
      </c>
      <c r="O9229" s="8">
        <f t="shared" si="1015"/>
        <v>44931</v>
      </c>
    </row>
    <row r="9230" spans="1:15" x14ac:dyDescent="0.35">
      <c r="A9230" t="s">
        <v>9251</v>
      </c>
      <c r="B9230" s="4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I9230" s="4" t="str">
        <f t="shared" si="1010"/>
        <v>Coffee</v>
      </c>
      <c r="J9230" s="6">
        <f t="shared" si="1011"/>
        <v>1</v>
      </c>
      <c r="K9230" s="6">
        <f t="shared" si="1012"/>
        <v>2</v>
      </c>
      <c r="L9230" s="6">
        <f t="shared" si="1009"/>
        <v>2</v>
      </c>
      <c r="M9230" t="str">
        <f t="shared" si="1013"/>
        <v>Credit Card</v>
      </c>
      <c r="N9230" t="str">
        <f t="shared" si="1014"/>
        <v>In-store</v>
      </c>
      <c r="O9230" s="8">
        <f t="shared" si="1015"/>
        <v>45145</v>
      </c>
    </row>
    <row r="9231" spans="1:15" x14ac:dyDescent="0.35">
      <c r="A9231" t="s">
        <v>9252</v>
      </c>
      <c r="B9231" s="4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  <c r="I9231" s="4" t="str">
        <f t="shared" si="1010"/>
        <v>Smoothie</v>
      </c>
      <c r="J9231" s="6">
        <f t="shared" si="1011"/>
        <v>5</v>
      </c>
      <c r="K9231" s="6">
        <f t="shared" si="1012"/>
        <v>4</v>
      </c>
      <c r="L9231" s="6">
        <f t="shared" si="1009"/>
        <v>20</v>
      </c>
      <c r="M9231" t="str">
        <f t="shared" si="1013"/>
        <v>Digital Wallet</v>
      </c>
      <c r="N9231" t="str">
        <f t="shared" si="1014"/>
        <v>Takeaway</v>
      </c>
      <c r="O9231" s="8">
        <f t="shared" si="1015"/>
        <v>44933</v>
      </c>
    </row>
    <row r="9232" spans="1:15" x14ac:dyDescent="0.35">
      <c r="A9232" t="s">
        <v>9253</v>
      </c>
      <c r="B9232" s="4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  <c r="I9232" s="4" t="str">
        <f t="shared" si="1010"/>
        <v>Sandwich</v>
      </c>
      <c r="J9232" s="6">
        <f t="shared" si="1011"/>
        <v>2</v>
      </c>
      <c r="K9232" s="6">
        <f t="shared" si="1012"/>
        <v>4</v>
      </c>
      <c r="L9232" s="6">
        <f t="shared" si="1009"/>
        <v>8</v>
      </c>
      <c r="M9232" t="str">
        <f t="shared" si="1013"/>
        <v>Digital Wallet</v>
      </c>
      <c r="N9232" t="str">
        <f t="shared" si="1014"/>
        <v>In-store</v>
      </c>
      <c r="O9232" s="8">
        <f t="shared" si="1015"/>
        <v>44927</v>
      </c>
    </row>
    <row r="9233" spans="1:15" x14ac:dyDescent="0.35">
      <c r="A9233" t="s">
        <v>9254</v>
      </c>
      <c r="B9233" s="4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I9233" s="4" t="str">
        <f t="shared" si="1010"/>
        <v>Salad</v>
      </c>
      <c r="J9233" s="6">
        <f t="shared" si="1011"/>
        <v>1</v>
      </c>
      <c r="K9233" s="6">
        <f t="shared" si="1012"/>
        <v>5</v>
      </c>
      <c r="L9233" s="6">
        <f t="shared" si="1009"/>
        <v>5</v>
      </c>
      <c r="M9233" t="str">
        <f t="shared" si="1013"/>
        <v>Credit Card</v>
      </c>
      <c r="N9233" t="str">
        <f t="shared" si="1014"/>
        <v>In-store</v>
      </c>
      <c r="O9233" s="8">
        <f t="shared" si="1015"/>
        <v>44961</v>
      </c>
    </row>
    <row r="9234" spans="1:15" x14ac:dyDescent="0.35">
      <c r="A9234" t="s">
        <v>9255</v>
      </c>
      <c r="B9234" s="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I9234" s="4" t="str">
        <f t="shared" si="1010"/>
        <v>Smoothie</v>
      </c>
      <c r="J9234" s="6">
        <f t="shared" si="1011"/>
        <v>1</v>
      </c>
      <c r="K9234" s="6">
        <f t="shared" si="1012"/>
        <v>4</v>
      </c>
      <c r="L9234" s="6">
        <f t="shared" si="1009"/>
        <v>4</v>
      </c>
      <c r="M9234" t="str">
        <f t="shared" si="1013"/>
        <v>Credit Card</v>
      </c>
      <c r="N9234" t="str">
        <f t="shared" si="1014"/>
        <v>Takeaway</v>
      </c>
      <c r="O9234" s="8">
        <f t="shared" si="1015"/>
        <v>45160</v>
      </c>
    </row>
    <row r="9235" spans="1:15" x14ac:dyDescent="0.35">
      <c r="A9235" t="s">
        <v>9256</v>
      </c>
      <c r="B9235" s="4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  <c r="I9235" s="4" t="str">
        <f t="shared" si="1010"/>
        <v>Juice</v>
      </c>
      <c r="J9235" s="6">
        <f t="shared" si="1011"/>
        <v>3</v>
      </c>
      <c r="K9235" s="6">
        <f t="shared" si="1012"/>
        <v>3</v>
      </c>
      <c r="L9235" s="6">
        <f t="shared" si="1009"/>
        <v>9</v>
      </c>
      <c r="M9235" t="str">
        <f t="shared" si="1013"/>
        <v>UNKNOWN</v>
      </c>
      <c r="N9235" t="str">
        <f t="shared" si="1014"/>
        <v>Takeaway</v>
      </c>
      <c r="O9235" s="8">
        <f t="shared" si="1015"/>
        <v>45109</v>
      </c>
    </row>
    <row r="9236" spans="1:15" x14ac:dyDescent="0.35">
      <c r="A9236" t="s">
        <v>9257</v>
      </c>
      <c r="B9236" s="4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  <c r="I9236" s="4" t="str">
        <f t="shared" si="1010"/>
        <v>UNKNOWN</v>
      </c>
      <c r="J9236" s="6">
        <f t="shared" si="1011"/>
        <v>3</v>
      </c>
      <c r="K9236" s="6">
        <f t="shared" si="1012"/>
        <v>3</v>
      </c>
      <c r="L9236" s="6">
        <f t="shared" si="1009"/>
        <v>12</v>
      </c>
      <c r="M9236" t="str">
        <f t="shared" si="1013"/>
        <v>Digital Wallet</v>
      </c>
      <c r="N9236" t="str">
        <f t="shared" si="1014"/>
        <v>UNKNOWN</v>
      </c>
      <c r="O9236" s="8">
        <f t="shared" si="1015"/>
        <v>45176</v>
      </c>
    </row>
    <row r="9237" spans="1:15" x14ac:dyDescent="0.35">
      <c r="A9237" t="s">
        <v>9258</v>
      </c>
      <c r="B9237" s="4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  <c r="I9237" s="4" t="str">
        <f t="shared" si="1010"/>
        <v>Sandwich</v>
      </c>
      <c r="J9237" s="6">
        <f t="shared" si="1011"/>
        <v>1</v>
      </c>
      <c r="K9237" s="6">
        <f t="shared" si="1012"/>
        <v>4</v>
      </c>
      <c r="L9237" s="6">
        <f t="shared" si="1009"/>
        <v>4</v>
      </c>
      <c r="M9237" t="str">
        <f t="shared" si="1013"/>
        <v>Default mode</v>
      </c>
      <c r="N9237" t="str">
        <f t="shared" si="1014"/>
        <v>In-store</v>
      </c>
      <c r="O9237" s="8">
        <f t="shared" si="1015"/>
        <v>45078</v>
      </c>
    </row>
    <row r="9238" spans="1:15" x14ac:dyDescent="0.35">
      <c r="A9238" t="s">
        <v>9259</v>
      </c>
      <c r="B9238" s="4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I9238" s="4" t="str">
        <f t="shared" si="1010"/>
        <v>Cookie</v>
      </c>
      <c r="J9238" s="6">
        <f t="shared" si="1011"/>
        <v>2</v>
      </c>
      <c r="K9238" s="6">
        <f t="shared" si="1012"/>
        <v>1</v>
      </c>
      <c r="L9238" s="6">
        <f t="shared" si="1009"/>
        <v>2</v>
      </c>
      <c r="M9238" t="str">
        <f t="shared" si="1013"/>
        <v>Credit Card</v>
      </c>
      <c r="N9238" t="str">
        <f t="shared" si="1014"/>
        <v>In-store</v>
      </c>
      <c r="O9238" s="8">
        <f t="shared" si="1015"/>
        <v>45248</v>
      </c>
    </row>
    <row r="9239" spans="1:15" x14ac:dyDescent="0.35">
      <c r="A9239" t="s">
        <v>9260</v>
      </c>
      <c r="B9239" s="4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I9239" s="4" t="str">
        <f t="shared" si="1010"/>
        <v>Coffee</v>
      </c>
      <c r="J9239" s="6">
        <f t="shared" si="1011"/>
        <v>5</v>
      </c>
      <c r="K9239" s="6">
        <f t="shared" si="1012"/>
        <v>2</v>
      </c>
      <c r="L9239" s="6">
        <f t="shared" si="1009"/>
        <v>10</v>
      </c>
      <c r="M9239" t="str">
        <f t="shared" si="1013"/>
        <v>Default mode</v>
      </c>
      <c r="N9239" t="str">
        <f t="shared" si="1014"/>
        <v>In-store</v>
      </c>
      <c r="O9239" s="8">
        <f t="shared" si="1015"/>
        <v>44983</v>
      </c>
    </row>
    <row r="9240" spans="1:15" x14ac:dyDescent="0.35">
      <c r="A9240" t="s">
        <v>9261</v>
      </c>
      <c r="B9240" s="4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  <c r="I9240" s="4" t="str">
        <f t="shared" si="1010"/>
        <v>Juice</v>
      </c>
      <c r="J9240" s="6">
        <f t="shared" si="1011"/>
        <v>3.2248275862068967</v>
      </c>
      <c r="K9240" s="6">
        <f t="shared" si="1012"/>
        <v>4</v>
      </c>
      <c r="L9240" s="6">
        <f t="shared" si="1009"/>
        <v>8</v>
      </c>
      <c r="M9240" t="str">
        <f t="shared" si="1013"/>
        <v>Credit Card</v>
      </c>
      <c r="N9240" t="str">
        <f t="shared" si="1014"/>
        <v>UNKNOWN</v>
      </c>
      <c r="O9240" s="8">
        <f t="shared" si="1015"/>
        <v>45140</v>
      </c>
    </row>
    <row r="9241" spans="1:15" x14ac:dyDescent="0.35">
      <c r="A9241" t="s">
        <v>9262</v>
      </c>
      <c r="B9241" s="4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I9241" s="4" t="str">
        <f t="shared" si="1010"/>
        <v>Coffee</v>
      </c>
      <c r="J9241" s="6">
        <f t="shared" si="1011"/>
        <v>2</v>
      </c>
      <c r="K9241" s="6">
        <f t="shared" si="1012"/>
        <v>2</v>
      </c>
      <c r="L9241" s="6">
        <f t="shared" si="1009"/>
        <v>4</v>
      </c>
      <c r="M9241" t="str">
        <f t="shared" si="1013"/>
        <v>Credit Card</v>
      </c>
      <c r="N9241" t="str">
        <f t="shared" si="1014"/>
        <v>UNKNOWN</v>
      </c>
      <c r="O9241" s="8">
        <f t="shared" si="1015"/>
        <v>45152</v>
      </c>
    </row>
    <row r="9242" spans="1:15" x14ac:dyDescent="0.35">
      <c r="A9242" t="s">
        <v>9263</v>
      </c>
      <c r="B9242" s="4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  <c r="I9242" s="4" t="str">
        <f t="shared" si="1010"/>
        <v>Tea</v>
      </c>
      <c r="J9242" s="6">
        <f t="shared" si="1011"/>
        <v>5</v>
      </c>
      <c r="K9242" s="6">
        <f t="shared" si="1012"/>
        <v>1.5</v>
      </c>
      <c r="L9242" s="6">
        <f t="shared" si="1009"/>
        <v>7.5</v>
      </c>
      <c r="M9242" t="str">
        <f t="shared" si="1013"/>
        <v>Digital Wallet</v>
      </c>
      <c r="N9242" t="str">
        <f t="shared" si="1014"/>
        <v>UNKNOWN</v>
      </c>
      <c r="O9242" s="8">
        <f t="shared" si="1015"/>
        <v>45227</v>
      </c>
    </row>
    <row r="9243" spans="1:15" x14ac:dyDescent="0.35">
      <c r="A9243" t="s">
        <v>9264</v>
      </c>
      <c r="C9243">
        <v>4</v>
      </c>
      <c r="D9243">
        <v>2</v>
      </c>
      <c r="E9243">
        <v>8</v>
      </c>
      <c r="H9243" s="1">
        <v>45038</v>
      </c>
      <c r="I9243" s="4" t="str">
        <f t="shared" si="1010"/>
        <v>UNKNOWN</v>
      </c>
      <c r="J9243" s="6">
        <f t="shared" si="1011"/>
        <v>4</v>
      </c>
      <c r="K9243" s="6">
        <f t="shared" si="1012"/>
        <v>2</v>
      </c>
      <c r="L9243" s="6">
        <f t="shared" si="1009"/>
        <v>8</v>
      </c>
      <c r="M9243" t="str">
        <f t="shared" si="1013"/>
        <v>Default mode</v>
      </c>
      <c r="N9243" t="str">
        <f t="shared" si="1014"/>
        <v>UNKNOWN</v>
      </c>
      <c r="O9243" s="8">
        <f t="shared" si="1015"/>
        <v>45038</v>
      </c>
    </row>
    <row r="9244" spans="1:15" x14ac:dyDescent="0.35">
      <c r="A9244" t="s">
        <v>9265</v>
      </c>
      <c r="B9244" s="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  <c r="I9244" s="4" t="str">
        <f t="shared" si="1010"/>
        <v>Tea</v>
      </c>
      <c r="J9244" s="6">
        <f t="shared" si="1011"/>
        <v>5</v>
      </c>
      <c r="K9244" s="6">
        <f t="shared" si="1012"/>
        <v>1.5</v>
      </c>
      <c r="L9244" s="6">
        <f t="shared" si="1009"/>
        <v>7.5</v>
      </c>
      <c r="M9244" t="str">
        <f t="shared" si="1013"/>
        <v>Digital Wallet</v>
      </c>
      <c r="N9244" t="str">
        <f t="shared" si="1014"/>
        <v>UNKNOWN</v>
      </c>
      <c r="O9244" s="8">
        <f t="shared" si="1015"/>
        <v>45144</v>
      </c>
    </row>
    <row r="9245" spans="1:15" x14ac:dyDescent="0.35">
      <c r="A9245" t="s">
        <v>9266</v>
      </c>
      <c r="B9245" s="4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I9245" s="4" t="str">
        <f t="shared" si="1010"/>
        <v>Smoothie</v>
      </c>
      <c r="J9245" s="6">
        <f t="shared" si="1011"/>
        <v>5</v>
      </c>
      <c r="K9245" s="6">
        <f t="shared" si="1012"/>
        <v>4</v>
      </c>
      <c r="L9245" s="6">
        <f t="shared" si="1009"/>
        <v>20</v>
      </c>
      <c r="M9245" t="str">
        <f t="shared" si="1013"/>
        <v>Credit Card</v>
      </c>
      <c r="N9245" t="str">
        <f t="shared" si="1014"/>
        <v>Takeaway</v>
      </c>
      <c r="O9245" s="8">
        <f t="shared" si="1015"/>
        <v>45004</v>
      </c>
    </row>
    <row r="9246" spans="1:15" x14ac:dyDescent="0.35">
      <c r="A9246" t="s">
        <v>9267</v>
      </c>
      <c r="B9246" s="4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I9246" s="4" t="str">
        <f t="shared" si="1010"/>
        <v>Cake</v>
      </c>
      <c r="J9246" s="6">
        <f t="shared" si="1011"/>
        <v>3</v>
      </c>
      <c r="K9246" s="6">
        <f t="shared" si="1012"/>
        <v>3</v>
      </c>
      <c r="L9246" s="6">
        <f t="shared" si="1009"/>
        <v>9</v>
      </c>
      <c r="M9246" t="str">
        <f t="shared" si="1013"/>
        <v>Cash</v>
      </c>
      <c r="N9246" t="str">
        <f t="shared" si="1014"/>
        <v>UNKNOWN</v>
      </c>
      <c r="O9246" s="8">
        <f t="shared" si="1015"/>
        <v>45262</v>
      </c>
    </row>
    <row r="9247" spans="1:15" x14ac:dyDescent="0.35">
      <c r="A9247" t="s">
        <v>9268</v>
      </c>
      <c r="B9247" s="4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  <c r="I9247" s="4" t="str">
        <f t="shared" si="1010"/>
        <v>Smoothie</v>
      </c>
      <c r="J9247" s="6">
        <f t="shared" si="1011"/>
        <v>5</v>
      </c>
      <c r="K9247" s="6">
        <f t="shared" si="1012"/>
        <v>4</v>
      </c>
      <c r="L9247" s="6">
        <f t="shared" si="1009"/>
        <v>20</v>
      </c>
      <c r="M9247" t="str">
        <f t="shared" si="1013"/>
        <v>Default mode</v>
      </c>
      <c r="N9247" t="str">
        <f t="shared" si="1014"/>
        <v>In-store</v>
      </c>
      <c r="O9247" s="8">
        <f t="shared" si="1015"/>
        <v>44927</v>
      </c>
    </row>
    <row r="9248" spans="1:15" x14ac:dyDescent="0.35">
      <c r="A9248" t="s">
        <v>9269</v>
      </c>
      <c r="B9248" s="4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  <c r="I9248" s="4" t="str">
        <f t="shared" si="1010"/>
        <v>Cookie</v>
      </c>
      <c r="J9248" s="6">
        <f t="shared" si="1011"/>
        <v>4</v>
      </c>
      <c r="K9248" s="6">
        <f t="shared" si="1012"/>
        <v>1</v>
      </c>
      <c r="L9248" s="6">
        <f t="shared" si="1009"/>
        <v>4</v>
      </c>
      <c r="M9248" t="str">
        <f t="shared" si="1013"/>
        <v>Digital Wallet</v>
      </c>
      <c r="N9248" t="str">
        <f t="shared" si="1014"/>
        <v>Takeaway</v>
      </c>
      <c r="O9248" s="8">
        <f t="shared" si="1015"/>
        <v>45241</v>
      </c>
    </row>
    <row r="9249" spans="1:15" x14ac:dyDescent="0.35">
      <c r="A9249" t="s">
        <v>9270</v>
      </c>
      <c r="B9249" s="4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I9249" s="4" t="str">
        <f t="shared" si="1010"/>
        <v>Sandwich</v>
      </c>
      <c r="J9249" s="6">
        <f t="shared" si="1011"/>
        <v>3</v>
      </c>
      <c r="K9249" s="6">
        <f t="shared" si="1012"/>
        <v>4</v>
      </c>
      <c r="L9249" s="6">
        <f t="shared" si="1009"/>
        <v>12</v>
      </c>
      <c r="M9249" t="str">
        <f t="shared" si="1013"/>
        <v>Credit Card</v>
      </c>
      <c r="N9249" t="str">
        <f t="shared" si="1014"/>
        <v>Takeaway</v>
      </c>
      <c r="O9249" s="8">
        <f t="shared" si="1015"/>
        <v>45231</v>
      </c>
    </row>
    <row r="9250" spans="1:15" x14ac:dyDescent="0.35">
      <c r="A9250" t="s">
        <v>9271</v>
      </c>
      <c r="B9250" s="4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  <c r="I9250" s="4" t="str">
        <f t="shared" si="1010"/>
        <v>Coffee</v>
      </c>
      <c r="J9250" s="6">
        <f t="shared" si="1011"/>
        <v>2</v>
      </c>
      <c r="K9250" s="6">
        <f t="shared" si="1012"/>
        <v>2</v>
      </c>
      <c r="L9250" s="6">
        <f t="shared" si="1009"/>
        <v>4</v>
      </c>
      <c r="M9250" t="str">
        <f t="shared" si="1013"/>
        <v>Cash</v>
      </c>
      <c r="N9250" t="str">
        <f t="shared" si="1014"/>
        <v>UNKNOWN</v>
      </c>
      <c r="O9250" s="8">
        <f t="shared" si="1015"/>
        <v>45181</v>
      </c>
    </row>
    <row r="9251" spans="1:15" x14ac:dyDescent="0.35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I9251" s="4" t="str">
        <f t="shared" si="1010"/>
        <v>UNKNOWN</v>
      </c>
      <c r="J9251" s="6">
        <f t="shared" si="1011"/>
        <v>3</v>
      </c>
      <c r="K9251" s="6">
        <f t="shared" si="1012"/>
        <v>1.5</v>
      </c>
      <c r="L9251" s="6">
        <f t="shared" si="1009"/>
        <v>4.5</v>
      </c>
      <c r="M9251" t="str">
        <f t="shared" si="1013"/>
        <v>Cash</v>
      </c>
      <c r="N9251" t="str">
        <f t="shared" si="1014"/>
        <v>In-store</v>
      </c>
      <c r="O9251" s="8">
        <f t="shared" si="1015"/>
        <v>45117</v>
      </c>
    </row>
    <row r="9252" spans="1:15" x14ac:dyDescent="0.35">
      <c r="A9252" t="s">
        <v>9273</v>
      </c>
      <c r="B9252" s="4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I9252" s="4" t="str">
        <f t="shared" si="1010"/>
        <v>Cookie</v>
      </c>
      <c r="J9252" s="6">
        <f t="shared" si="1011"/>
        <v>3</v>
      </c>
      <c r="K9252" s="6">
        <f t="shared" si="1012"/>
        <v>1</v>
      </c>
      <c r="L9252" s="6">
        <f t="shared" si="1009"/>
        <v>3</v>
      </c>
      <c r="M9252" t="str">
        <f t="shared" si="1013"/>
        <v>Cash</v>
      </c>
      <c r="N9252" t="str">
        <f t="shared" si="1014"/>
        <v>UNKNOWN</v>
      </c>
      <c r="O9252" s="8">
        <f t="shared" si="1015"/>
        <v>45078</v>
      </c>
    </row>
    <row r="9253" spans="1:15" x14ac:dyDescent="0.35">
      <c r="A9253" t="s">
        <v>9274</v>
      </c>
      <c r="B9253" s="4" t="s">
        <v>28</v>
      </c>
      <c r="C9253">
        <v>1</v>
      </c>
      <c r="D9253">
        <v>4</v>
      </c>
      <c r="E9253">
        <v>4</v>
      </c>
      <c r="H9253" s="1">
        <v>45129</v>
      </c>
      <c r="I9253" s="4" t="str">
        <f t="shared" si="1010"/>
        <v>Sandwich</v>
      </c>
      <c r="J9253" s="6">
        <f t="shared" si="1011"/>
        <v>1</v>
      </c>
      <c r="K9253" s="6">
        <f t="shared" si="1012"/>
        <v>4</v>
      </c>
      <c r="L9253" s="6">
        <f t="shared" si="1009"/>
        <v>4</v>
      </c>
      <c r="M9253" t="str">
        <f t="shared" si="1013"/>
        <v>Default mode</v>
      </c>
      <c r="N9253" t="str">
        <f t="shared" si="1014"/>
        <v>UNKNOWN</v>
      </c>
      <c r="O9253" s="8">
        <f t="shared" si="1015"/>
        <v>45129</v>
      </c>
    </row>
    <row r="9254" spans="1:15" x14ac:dyDescent="0.35">
      <c r="A9254" t="s">
        <v>9275</v>
      </c>
      <c r="B9254" s="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  <c r="I9254" s="4" t="str">
        <f t="shared" si="1010"/>
        <v>Cookie</v>
      </c>
      <c r="J9254" s="6">
        <f t="shared" si="1011"/>
        <v>1</v>
      </c>
      <c r="K9254" s="6">
        <f t="shared" si="1012"/>
        <v>1</v>
      </c>
      <c r="L9254" s="6">
        <f t="shared" si="1009"/>
        <v>1</v>
      </c>
      <c r="M9254" t="str">
        <f t="shared" si="1013"/>
        <v>Credit Card</v>
      </c>
      <c r="N9254" t="str">
        <f t="shared" si="1014"/>
        <v>UNKNOWN</v>
      </c>
      <c r="O9254" s="8">
        <f t="shared" si="1015"/>
        <v>44975</v>
      </c>
    </row>
    <row r="9255" spans="1:15" x14ac:dyDescent="0.35">
      <c r="A9255" t="s">
        <v>9276</v>
      </c>
      <c r="B9255" s="4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I9255" s="4" t="str">
        <f t="shared" si="1010"/>
        <v>Juice</v>
      </c>
      <c r="J9255" s="6">
        <f t="shared" si="1011"/>
        <v>2</v>
      </c>
      <c r="K9255" s="6">
        <f t="shared" si="1012"/>
        <v>3</v>
      </c>
      <c r="L9255" s="6">
        <f t="shared" si="1009"/>
        <v>6</v>
      </c>
      <c r="M9255" t="str">
        <f t="shared" si="1013"/>
        <v>Cash</v>
      </c>
      <c r="N9255" t="str">
        <f t="shared" si="1014"/>
        <v>In-store</v>
      </c>
      <c r="O9255" s="8">
        <f t="shared" si="1015"/>
        <v>44960</v>
      </c>
    </row>
    <row r="9256" spans="1:15" x14ac:dyDescent="0.35">
      <c r="A9256" t="s">
        <v>9277</v>
      </c>
      <c r="B9256" s="4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I9256" s="4" t="str">
        <f t="shared" si="1010"/>
        <v>Cookie</v>
      </c>
      <c r="J9256" s="6">
        <f t="shared" si="1011"/>
        <v>1</v>
      </c>
      <c r="K9256" s="6">
        <f t="shared" si="1012"/>
        <v>1</v>
      </c>
      <c r="L9256" s="6">
        <f t="shared" si="1009"/>
        <v>1</v>
      </c>
      <c r="M9256" t="str">
        <f t="shared" si="1013"/>
        <v>Cash</v>
      </c>
      <c r="N9256" t="str">
        <f t="shared" si="1014"/>
        <v>In-store</v>
      </c>
      <c r="O9256" s="8">
        <f t="shared" si="1015"/>
        <v>44977</v>
      </c>
    </row>
    <row r="9257" spans="1:15" x14ac:dyDescent="0.35">
      <c r="A9257" t="s">
        <v>9278</v>
      </c>
      <c r="B9257" s="4" t="s">
        <v>9</v>
      </c>
      <c r="C9257">
        <v>4</v>
      </c>
      <c r="D9257">
        <v>2</v>
      </c>
      <c r="E9257">
        <v>8</v>
      </c>
      <c r="G9257" t="s">
        <v>11</v>
      </c>
      <c r="I9257" s="4" t="str">
        <f t="shared" si="1010"/>
        <v>Coffee</v>
      </c>
      <c r="J9257" s="6">
        <f t="shared" si="1011"/>
        <v>4</v>
      </c>
      <c r="K9257" s="6">
        <f t="shared" si="1012"/>
        <v>2</v>
      </c>
      <c r="L9257" s="6">
        <f t="shared" si="1009"/>
        <v>8</v>
      </c>
      <c r="M9257" t="str">
        <f t="shared" si="1013"/>
        <v>Default mode</v>
      </c>
      <c r="N9257" t="str">
        <f t="shared" si="1014"/>
        <v>Takeaway</v>
      </c>
      <c r="O9257" s="8">
        <f t="shared" si="1015"/>
        <v>44927</v>
      </c>
    </row>
    <row r="9258" spans="1:15" x14ac:dyDescent="0.35">
      <c r="A9258" t="s">
        <v>9279</v>
      </c>
      <c r="B9258" s="4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  <c r="I9258" s="4" t="str">
        <f t="shared" si="1010"/>
        <v>Smoothie</v>
      </c>
      <c r="J9258" s="6">
        <f t="shared" si="1011"/>
        <v>2</v>
      </c>
      <c r="K9258" s="6">
        <f t="shared" si="1012"/>
        <v>4</v>
      </c>
      <c r="L9258" s="6">
        <f t="shared" si="1009"/>
        <v>8</v>
      </c>
      <c r="M9258" t="str">
        <f t="shared" si="1013"/>
        <v>Digital Wallet</v>
      </c>
      <c r="N9258" t="str">
        <f t="shared" si="1014"/>
        <v>UNKNOWN</v>
      </c>
      <c r="O9258" s="8">
        <f t="shared" si="1015"/>
        <v>44963</v>
      </c>
    </row>
    <row r="9259" spans="1:15" x14ac:dyDescent="0.35">
      <c r="A9259" t="s">
        <v>9280</v>
      </c>
      <c r="B9259" s="4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I9259" s="4" t="str">
        <f t="shared" si="1010"/>
        <v>Coffee</v>
      </c>
      <c r="J9259" s="6">
        <f t="shared" si="1011"/>
        <v>3</v>
      </c>
      <c r="K9259" s="6">
        <f t="shared" si="1012"/>
        <v>2</v>
      </c>
      <c r="L9259" s="6">
        <f t="shared" si="1009"/>
        <v>6</v>
      </c>
      <c r="M9259" t="str">
        <f t="shared" si="1013"/>
        <v>Credit Card</v>
      </c>
      <c r="N9259" t="str">
        <f t="shared" si="1014"/>
        <v>UNKNOWN</v>
      </c>
      <c r="O9259" s="8">
        <f t="shared" si="1015"/>
        <v>45013</v>
      </c>
    </row>
    <row r="9260" spans="1:15" x14ac:dyDescent="0.35">
      <c r="A9260" t="s">
        <v>9281</v>
      </c>
      <c r="B9260" s="4" t="s">
        <v>25</v>
      </c>
      <c r="C9260">
        <v>2</v>
      </c>
      <c r="D9260">
        <v>4</v>
      </c>
      <c r="E9260">
        <v>8</v>
      </c>
      <c r="H9260" s="1">
        <v>45094</v>
      </c>
      <c r="I9260" s="4" t="str">
        <f t="shared" si="1010"/>
        <v>Smoothie</v>
      </c>
      <c r="J9260" s="6">
        <f t="shared" si="1011"/>
        <v>2</v>
      </c>
      <c r="K9260" s="6">
        <f t="shared" si="1012"/>
        <v>4</v>
      </c>
      <c r="L9260" s="6">
        <f t="shared" si="1009"/>
        <v>8</v>
      </c>
      <c r="M9260" t="str">
        <f t="shared" si="1013"/>
        <v>Default mode</v>
      </c>
      <c r="N9260" t="str">
        <f t="shared" si="1014"/>
        <v>UNKNOWN</v>
      </c>
      <c r="O9260" s="8">
        <f t="shared" si="1015"/>
        <v>45094</v>
      </c>
    </row>
    <row r="9261" spans="1:15" x14ac:dyDescent="0.35">
      <c r="A9261" t="s">
        <v>9282</v>
      </c>
      <c r="B9261" s="4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I9261" s="4" t="str">
        <f t="shared" si="1010"/>
        <v>Salad</v>
      </c>
      <c r="J9261" s="6">
        <f t="shared" si="1011"/>
        <v>3</v>
      </c>
      <c r="K9261" s="6">
        <f t="shared" si="1012"/>
        <v>5</v>
      </c>
      <c r="L9261" s="6">
        <f t="shared" si="1009"/>
        <v>15</v>
      </c>
      <c r="M9261" t="str">
        <f t="shared" si="1013"/>
        <v>Default mode</v>
      </c>
      <c r="N9261" t="str">
        <f t="shared" si="1014"/>
        <v>Takeaway</v>
      </c>
      <c r="O9261" s="8">
        <f t="shared" si="1015"/>
        <v>45134</v>
      </c>
    </row>
    <row r="9262" spans="1:15" x14ac:dyDescent="0.35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I9262" s="4" t="str">
        <f t="shared" si="1010"/>
        <v>UNKNOWN</v>
      </c>
      <c r="J9262" s="6">
        <f t="shared" si="1011"/>
        <v>5</v>
      </c>
      <c r="K9262" s="6">
        <f t="shared" si="1012"/>
        <v>4</v>
      </c>
      <c r="L9262" s="6">
        <f t="shared" si="1009"/>
        <v>20</v>
      </c>
      <c r="M9262" t="str">
        <f t="shared" si="1013"/>
        <v>Credit Card</v>
      </c>
      <c r="N9262" t="str">
        <f t="shared" si="1014"/>
        <v>In-store</v>
      </c>
      <c r="O9262" s="8">
        <f t="shared" si="1015"/>
        <v>45063</v>
      </c>
    </row>
    <row r="9263" spans="1:15" x14ac:dyDescent="0.35">
      <c r="A9263" t="s">
        <v>9284</v>
      </c>
      <c r="B9263" s="4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I9263" s="4" t="str">
        <f t="shared" si="1010"/>
        <v>Tea</v>
      </c>
      <c r="J9263" s="6">
        <f t="shared" si="1011"/>
        <v>2</v>
      </c>
      <c r="K9263" s="6">
        <f t="shared" si="1012"/>
        <v>1.5</v>
      </c>
      <c r="L9263" s="6">
        <f t="shared" si="1009"/>
        <v>3</v>
      </c>
      <c r="M9263" t="str">
        <f t="shared" si="1013"/>
        <v>Credit Card</v>
      </c>
      <c r="N9263" t="str">
        <f t="shared" si="1014"/>
        <v>In-store</v>
      </c>
      <c r="O9263" s="8">
        <f t="shared" si="1015"/>
        <v>45253</v>
      </c>
    </row>
    <row r="9264" spans="1:15" x14ac:dyDescent="0.35">
      <c r="A9264" t="s">
        <v>9285</v>
      </c>
      <c r="B9264" s="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  <c r="I9264" s="4" t="str">
        <f t="shared" si="1010"/>
        <v>Smoothie</v>
      </c>
      <c r="J9264" s="6">
        <f t="shared" si="1011"/>
        <v>2</v>
      </c>
      <c r="K9264" s="6">
        <f t="shared" si="1012"/>
        <v>4</v>
      </c>
      <c r="L9264" s="6">
        <f t="shared" si="1009"/>
        <v>8</v>
      </c>
      <c r="M9264" t="str">
        <f t="shared" si="1013"/>
        <v>Digital Wallet</v>
      </c>
      <c r="N9264" t="str">
        <f t="shared" si="1014"/>
        <v>In-store</v>
      </c>
      <c r="O9264" s="8">
        <f t="shared" si="1015"/>
        <v>44927</v>
      </c>
    </row>
    <row r="9265" spans="1:15" x14ac:dyDescent="0.35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I9265" s="4" t="str">
        <f t="shared" si="1010"/>
        <v>UNKNOWN</v>
      </c>
      <c r="J9265" s="6">
        <f t="shared" si="1011"/>
        <v>4</v>
      </c>
      <c r="K9265" s="6">
        <f t="shared" si="1012"/>
        <v>1.5</v>
      </c>
      <c r="L9265" s="6">
        <f t="shared" si="1009"/>
        <v>6</v>
      </c>
      <c r="M9265" t="str">
        <f t="shared" si="1013"/>
        <v>Default mode</v>
      </c>
      <c r="N9265" t="str">
        <f t="shared" si="1014"/>
        <v>In-store</v>
      </c>
      <c r="O9265" s="8">
        <f t="shared" si="1015"/>
        <v>45220</v>
      </c>
    </row>
    <row r="9266" spans="1:15" x14ac:dyDescent="0.35">
      <c r="A9266" t="s">
        <v>9287</v>
      </c>
      <c r="B9266" s="4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I9266" s="4" t="str">
        <f t="shared" si="1010"/>
        <v>Sandwich</v>
      </c>
      <c r="J9266" s="6">
        <f t="shared" si="1011"/>
        <v>1</v>
      </c>
      <c r="K9266" s="6">
        <f t="shared" si="1012"/>
        <v>4</v>
      </c>
      <c r="L9266" s="6">
        <f t="shared" si="1009"/>
        <v>4</v>
      </c>
      <c r="M9266" t="str">
        <f t="shared" si="1013"/>
        <v>Default mode</v>
      </c>
      <c r="N9266" t="str">
        <f t="shared" si="1014"/>
        <v>In-store</v>
      </c>
      <c r="O9266" s="8">
        <f t="shared" si="1015"/>
        <v>45119</v>
      </c>
    </row>
    <row r="9267" spans="1:15" x14ac:dyDescent="0.35">
      <c r="A9267" t="s">
        <v>9288</v>
      </c>
      <c r="B9267" s="4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I9267" s="4" t="str">
        <f t="shared" si="1010"/>
        <v>Salad</v>
      </c>
      <c r="J9267" s="6">
        <f t="shared" si="1011"/>
        <v>1</v>
      </c>
      <c r="K9267" s="6">
        <f t="shared" si="1012"/>
        <v>5</v>
      </c>
      <c r="L9267" s="6">
        <f t="shared" si="1009"/>
        <v>5</v>
      </c>
      <c r="M9267" t="str">
        <f t="shared" si="1013"/>
        <v>Credit Card</v>
      </c>
      <c r="N9267" t="str">
        <f t="shared" si="1014"/>
        <v>Takeaway</v>
      </c>
      <c r="O9267" s="8">
        <f t="shared" si="1015"/>
        <v>45077</v>
      </c>
    </row>
    <row r="9268" spans="1:15" x14ac:dyDescent="0.35">
      <c r="A9268" t="s">
        <v>9289</v>
      </c>
      <c r="B9268" s="4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I9268" s="4" t="str">
        <f t="shared" si="1010"/>
        <v>Cookie</v>
      </c>
      <c r="J9268" s="6">
        <f t="shared" si="1011"/>
        <v>5</v>
      </c>
      <c r="K9268" s="6">
        <f t="shared" si="1012"/>
        <v>1</v>
      </c>
      <c r="L9268" s="6">
        <f t="shared" si="1009"/>
        <v>5</v>
      </c>
      <c r="M9268" t="str">
        <f t="shared" si="1013"/>
        <v>Cash</v>
      </c>
      <c r="N9268" t="str">
        <f t="shared" si="1014"/>
        <v>UNKNOWN</v>
      </c>
      <c r="O9268" s="8">
        <f t="shared" si="1015"/>
        <v>45211</v>
      </c>
    </row>
    <row r="9269" spans="1:15" x14ac:dyDescent="0.35">
      <c r="A9269" t="s">
        <v>9290</v>
      </c>
      <c r="B9269" s="4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I9269" s="4" t="str">
        <f t="shared" si="1010"/>
        <v>Salad</v>
      </c>
      <c r="J9269" s="6">
        <f t="shared" si="1011"/>
        <v>4</v>
      </c>
      <c r="K9269" s="6">
        <f t="shared" si="1012"/>
        <v>5</v>
      </c>
      <c r="L9269" s="6">
        <f t="shared" si="1009"/>
        <v>20</v>
      </c>
      <c r="M9269" t="str">
        <f t="shared" si="1013"/>
        <v>Cash</v>
      </c>
      <c r="N9269" t="str">
        <f t="shared" si="1014"/>
        <v>Takeaway</v>
      </c>
      <c r="O9269" s="8">
        <f t="shared" si="1015"/>
        <v>45101</v>
      </c>
    </row>
    <row r="9270" spans="1:15" x14ac:dyDescent="0.35">
      <c r="A9270" t="s">
        <v>9291</v>
      </c>
      <c r="B9270" s="4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  <c r="I9270" s="4" t="str">
        <f t="shared" si="1010"/>
        <v>Cookie</v>
      </c>
      <c r="J9270" s="6">
        <f t="shared" si="1011"/>
        <v>3</v>
      </c>
      <c r="K9270" s="6">
        <f t="shared" si="1012"/>
        <v>1</v>
      </c>
      <c r="L9270" s="6">
        <f t="shared" si="1009"/>
        <v>3</v>
      </c>
      <c r="M9270" t="str">
        <f t="shared" si="1013"/>
        <v>Cash</v>
      </c>
      <c r="N9270" t="str">
        <f t="shared" si="1014"/>
        <v>Cafe</v>
      </c>
      <c r="O9270" s="8">
        <f t="shared" si="1015"/>
        <v>45218</v>
      </c>
    </row>
    <row r="9271" spans="1:15" x14ac:dyDescent="0.35">
      <c r="A9271" t="s">
        <v>9292</v>
      </c>
      <c r="B9271" s="4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  <c r="I9271" s="4" t="str">
        <f t="shared" si="1010"/>
        <v>Coffee</v>
      </c>
      <c r="J9271" s="6">
        <f t="shared" si="1011"/>
        <v>4</v>
      </c>
      <c r="K9271" s="6">
        <f t="shared" si="1012"/>
        <v>2</v>
      </c>
      <c r="L9271" s="6">
        <f t="shared" si="1009"/>
        <v>8</v>
      </c>
      <c r="M9271" t="str">
        <f t="shared" si="1013"/>
        <v>Digital Wallet</v>
      </c>
      <c r="N9271" t="str">
        <f t="shared" si="1014"/>
        <v>Takeaway</v>
      </c>
      <c r="O9271" s="8">
        <f t="shared" si="1015"/>
        <v>45051</v>
      </c>
    </row>
    <row r="9272" spans="1:15" x14ac:dyDescent="0.35">
      <c r="A9272" t="s">
        <v>9293</v>
      </c>
      <c r="B9272" s="4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 s="4" t="str">
        <f t="shared" si="1010"/>
        <v>Coffee</v>
      </c>
      <c r="J9272" s="6">
        <f t="shared" si="1011"/>
        <v>4</v>
      </c>
      <c r="K9272" s="6">
        <f t="shared" si="1012"/>
        <v>2</v>
      </c>
      <c r="L9272" s="6">
        <f t="shared" si="1009"/>
        <v>8</v>
      </c>
      <c r="M9272" t="str">
        <f t="shared" si="1013"/>
        <v>Digital Wallet</v>
      </c>
      <c r="N9272" t="str">
        <f t="shared" si="1014"/>
        <v>UNKNOWN</v>
      </c>
      <c r="O9272" s="8">
        <f t="shared" si="1015"/>
        <v>45145</v>
      </c>
    </row>
    <row r="9273" spans="1:15" x14ac:dyDescent="0.35">
      <c r="A9273" t="s">
        <v>9294</v>
      </c>
      <c r="B9273" s="4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  <c r="I9273" s="4" t="str">
        <f t="shared" si="1010"/>
        <v>Sandwich</v>
      </c>
      <c r="J9273" s="6">
        <f t="shared" si="1011"/>
        <v>3</v>
      </c>
      <c r="K9273" s="6">
        <f t="shared" si="1012"/>
        <v>4</v>
      </c>
      <c r="L9273" s="6">
        <f t="shared" si="1009"/>
        <v>12</v>
      </c>
      <c r="M9273" t="str">
        <f t="shared" si="1013"/>
        <v>Default mode</v>
      </c>
      <c r="N9273" t="str">
        <f t="shared" si="1014"/>
        <v>Takeaway</v>
      </c>
      <c r="O9273" s="8">
        <f t="shared" si="1015"/>
        <v>45101</v>
      </c>
    </row>
    <row r="9274" spans="1:15" x14ac:dyDescent="0.35">
      <c r="A9274" t="s">
        <v>9295</v>
      </c>
      <c r="B9274" s="4" t="s">
        <v>39</v>
      </c>
      <c r="C9274">
        <v>3</v>
      </c>
      <c r="D9274">
        <v>3</v>
      </c>
      <c r="E9274">
        <v>9</v>
      </c>
      <c r="H9274" s="1">
        <v>45020</v>
      </c>
      <c r="I9274" s="4" t="str">
        <f t="shared" si="1010"/>
        <v>Juice</v>
      </c>
      <c r="J9274" s="6">
        <f t="shared" si="1011"/>
        <v>3</v>
      </c>
      <c r="K9274" s="6">
        <f t="shared" si="1012"/>
        <v>3</v>
      </c>
      <c r="L9274" s="6">
        <f t="shared" si="1009"/>
        <v>9</v>
      </c>
      <c r="M9274" t="str">
        <f t="shared" si="1013"/>
        <v>Default mode</v>
      </c>
      <c r="N9274" t="str">
        <f t="shared" si="1014"/>
        <v>UNKNOWN</v>
      </c>
      <c r="O9274" s="8">
        <f t="shared" si="1015"/>
        <v>45020</v>
      </c>
    </row>
    <row r="9275" spans="1:15" x14ac:dyDescent="0.35">
      <c r="A9275" t="s">
        <v>9296</v>
      </c>
      <c r="B9275" s="4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I9275" s="4" t="str">
        <f t="shared" si="1010"/>
        <v>Cookie</v>
      </c>
      <c r="J9275" s="6">
        <f t="shared" si="1011"/>
        <v>5</v>
      </c>
      <c r="K9275" s="6">
        <f t="shared" si="1012"/>
        <v>1</v>
      </c>
      <c r="L9275" s="6">
        <f t="shared" si="1009"/>
        <v>5</v>
      </c>
      <c r="M9275" t="str">
        <f t="shared" si="1013"/>
        <v>Credit Card</v>
      </c>
      <c r="N9275" t="str">
        <f t="shared" si="1014"/>
        <v>UNKNOWN</v>
      </c>
      <c r="O9275" s="8">
        <f t="shared" si="1015"/>
        <v>45017</v>
      </c>
    </row>
    <row r="9276" spans="1:15" x14ac:dyDescent="0.35">
      <c r="A9276" t="s">
        <v>9297</v>
      </c>
      <c r="B9276" s="4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  <c r="I9276" s="4" t="str">
        <f t="shared" si="1010"/>
        <v>Salad</v>
      </c>
      <c r="J9276" s="6">
        <f t="shared" si="1011"/>
        <v>4</v>
      </c>
      <c r="K9276" s="6">
        <f t="shared" si="1012"/>
        <v>5</v>
      </c>
      <c r="L9276" s="6">
        <f t="shared" si="1009"/>
        <v>20</v>
      </c>
      <c r="M9276" t="str">
        <f t="shared" si="1013"/>
        <v>UNKNOWN</v>
      </c>
      <c r="N9276" t="str">
        <f t="shared" si="1014"/>
        <v>In-store</v>
      </c>
      <c r="O9276" s="8">
        <f t="shared" si="1015"/>
        <v>44996</v>
      </c>
    </row>
    <row r="9277" spans="1:15" x14ac:dyDescent="0.35">
      <c r="A9277" t="s">
        <v>9298</v>
      </c>
      <c r="B9277" s="4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  <c r="I9277" s="4" t="str">
        <f t="shared" si="1010"/>
        <v>Cake</v>
      </c>
      <c r="J9277" s="6">
        <f t="shared" si="1011"/>
        <v>5</v>
      </c>
      <c r="K9277" s="6">
        <f t="shared" si="1012"/>
        <v>3</v>
      </c>
      <c r="L9277" s="6">
        <f t="shared" si="1009"/>
        <v>15</v>
      </c>
      <c r="M9277" t="str">
        <f t="shared" si="1013"/>
        <v>Digital Wallet</v>
      </c>
      <c r="N9277" t="str">
        <f t="shared" si="1014"/>
        <v>UNKNOWN</v>
      </c>
      <c r="O9277" s="8">
        <f t="shared" si="1015"/>
        <v>45203</v>
      </c>
    </row>
    <row r="9278" spans="1:15" x14ac:dyDescent="0.35">
      <c r="A9278" t="s">
        <v>9299</v>
      </c>
      <c r="B9278" s="4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I9278" s="4" t="str">
        <f t="shared" si="1010"/>
        <v>Cookie</v>
      </c>
      <c r="J9278" s="6">
        <f t="shared" si="1011"/>
        <v>1</v>
      </c>
      <c r="K9278" s="6">
        <f t="shared" si="1012"/>
        <v>1</v>
      </c>
      <c r="L9278" s="6">
        <f t="shared" si="1009"/>
        <v>1</v>
      </c>
      <c r="M9278" t="str">
        <f t="shared" si="1013"/>
        <v>Credit Card</v>
      </c>
      <c r="N9278" t="str">
        <f t="shared" si="1014"/>
        <v>Takeaway</v>
      </c>
      <c r="O9278" s="8">
        <f t="shared" si="1015"/>
        <v>45003</v>
      </c>
    </row>
    <row r="9279" spans="1:15" x14ac:dyDescent="0.35">
      <c r="A9279" t="s">
        <v>9300</v>
      </c>
      <c r="B9279" s="4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  <c r="I9279" s="4" t="str">
        <f t="shared" si="1010"/>
        <v>Sandwich</v>
      </c>
      <c r="J9279" s="6">
        <f t="shared" si="1011"/>
        <v>3</v>
      </c>
      <c r="K9279" s="6">
        <f t="shared" si="1012"/>
        <v>4</v>
      </c>
      <c r="L9279" s="6">
        <f t="shared" si="1009"/>
        <v>12</v>
      </c>
      <c r="M9279" t="str">
        <f t="shared" si="1013"/>
        <v>UNKNOWN</v>
      </c>
      <c r="N9279" t="str">
        <f t="shared" si="1014"/>
        <v>UNKNOWN</v>
      </c>
      <c r="O9279" s="8">
        <f t="shared" si="1015"/>
        <v>45072</v>
      </c>
    </row>
    <row r="9280" spans="1:15" x14ac:dyDescent="0.35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  <c r="I9280" s="4" t="str">
        <f t="shared" si="1010"/>
        <v>UNKNOWN</v>
      </c>
      <c r="J9280" s="6">
        <f t="shared" si="1011"/>
        <v>3</v>
      </c>
      <c r="K9280" s="6">
        <f t="shared" si="1012"/>
        <v>3</v>
      </c>
      <c r="L9280" s="6">
        <f t="shared" si="1009"/>
        <v>15</v>
      </c>
      <c r="M9280" t="str">
        <f t="shared" si="1013"/>
        <v>Cash</v>
      </c>
      <c r="N9280" t="str">
        <f t="shared" si="1014"/>
        <v>Cafe</v>
      </c>
      <c r="O9280" s="8">
        <f t="shared" si="1015"/>
        <v>44927</v>
      </c>
    </row>
    <row r="9281" spans="1:15" x14ac:dyDescent="0.35">
      <c r="A9281" t="s">
        <v>9302</v>
      </c>
      <c r="B9281" s="4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I9281" s="4" t="str">
        <f t="shared" si="1010"/>
        <v>Tea</v>
      </c>
      <c r="J9281" s="6">
        <f t="shared" si="1011"/>
        <v>4</v>
      </c>
      <c r="K9281" s="6">
        <f t="shared" si="1012"/>
        <v>1.5</v>
      </c>
      <c r="L9281" s="6">
        <f t="shared" si="1009"/>
        <v>6</v>
      </c>
      <c r="M9281" t="str">
        <f t="shared" si="1013"/>
        <v>Cash</v>
      </c>
      <c r="N9281" t="str">
        <f t="shared" si="1014"/>
        <v>In-store</v>
      </c>
      <c r="O9281" s="8">
        <f t="shared" si="1015"/>
        <v>44993</v>
      </c>
    </row>
    <row r="9282" spans="1:15" x14ac:dyDescent="0.35">
      <c r="A9282" t="s">
        <v>9303</v>
      </c>
      <c r="B9282" s="4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  <c r="I9282" s="4" t="str">
        <f t="shared" si="1010"/>
        <v>Sandwich</v>
      </c>
      <c r="J9282" s="6">
        <f t="shared" si="1011"/>
        <v>4</v>
      </c>
      <c r="K9282" s="6">
        <f t="shared" si="1012"/>
        <v>4</v>
      </c>
      <c r="L9282" s="6">
        <f t="shared" ref="L9282:L9345" si="1016">IF(ISBLANK(E9282),PRODUCT(J9282,K9282),IF(E9282="ERROR",PRODUCT(J9282,K9282),IF(E9282="UNKNOWN",PRODUCT(J9282,K9282),E9282)))</f>
        <v>16</v>
      </c>
      <c r="M9282" t="str">
        <f t="shared" si="1013"/>
        <v>Digital Wallet</v>
      </c>
      <c r="N9282" t="str">
        <f t="shared" si="1014"/>
        <v>In-store</v>
      </c>
      <c r="O9282" s="8">
        <f t="shared" si="1015"/>
        <v>44940</v>
      </c>
    </row>
    <row r="9283" spans="1:15" x14ac:dyDescent="0.35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  <c r="I9283" s="4" t="str">
        <f t="shared" ref="I9283:I9346" si="1017">IF(ISBLANK(B9283),"UNKNOWN",IF(B9283="ERROR","Juice",B9283))</f>
        <v>UNKNOWN</v>
      </c>
      <c r="J9283" s="6">
        <f t="shared" ref="J9283:J9346" si="1018">IF(ISBLANK(C9283),E9283/D9283,IF(C9283="ERROR",AVERAGE(C9283:C19282),IF(C9283="UNKNOWN",MEDIAN(C9283:C19282),C9283)))</f>
        <v>3</v>
      </c>
      <c r="K9283" s="6">
        <f t="shared" ref="K9283:K9346" si="1019">IF(ISBLANK(D9283),0,IF(D9283="ERROR",AVERAGE(D9283:D19282),IF(D9283="UNKNOWN",MEDIAN(D9283:D19282),D9283)))</f>
        <v>2</v>
      </c>
      <c r="L9283" s="6">
        <f t="shared" si="1016"/>
        <v>6</v>
      </c>
      <c r="M9283" t="str">
        <f t="shared" ref="M9283:M9346" si="1020">IF(ISBLANK(F9283),"Default mode",IF(F9283="ERROR","Cash",F9283))</f>
        <v>Digital Wallet</v>
      </c>
      <c r="N9283" t="str">
        <f t="shared" ref="N9283:N9346" si="1021">IF(ISBLANK(G9283),"UNKNOWN",IF(G9283="ERROR","Cafe",G9283))</f>
        <v>In-store</v>
      </c>
      <c r="O9283" s="8">
        <f t="shared" ref="O9283:O9346" si="1022">IF(ISBLANK(H9283),DATE(2023,1,1),IF(H9283="ERROR",DATE(2023,6,1),IF(H9283="UNKNOWN",DATE(2023,1,1),H9283)))</f>
        <v>45120</v>
      </c>
    </row>
    <row r="9284" spans="1:15" x14ac:dyDescent="0.35">
      <c r="A9284" t="s">
        <v>9305</v>
      </c>
      <c r="B9284" s="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  <c r="I9284" s="4" t="str">
        <f t="shared" si="1017"/>
        <v>Salad</v>
      </c>
      <c r="J9284" s="6">
        <f t="shared" si="1018"/>
        <v>5</v>
      </c>
      <c r="K9284" s="6">
        <f t="shared" si="1019"/>
        <v>5</v>
      </c>
      <c r="L9284" s="6">
        <f t="shared" si="1016"/>
        <v>25</v>
      </c>
      <c r="M9284" t="str">
        <f t="shared" si="1020"/>
        <v>UNKNOWN</v>
      </c>
      <c r="N9284" t="str">
        <f t="shared" si="1021"/>
        <v>In-store</v>
      </c>
      <c r="O9284" s="8">
        <f t="shared" si="1022"/>
        <v>45108</v>
      </c>
    </row>
    <row r="9285" spans="1:15" x14ac:dyDescent="0.35">
      <c r="A9285" t="s">
        <v>9306</v>
      </c>
      <c r="B9285" s="4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I9285" s="4" t="str">
        <f t="shared" si="1017"/>
        <v>Juice</v>
      </c>
      <c r="J9285" s="6">
        <f t="shared" si="1018"/>
        <v>4</v>
      </c>
      <c r="K9285" s="6">
        <f t="shared" si="1019"/>
        <v>3</v>
      </c>
      <c r="L9285" s="6">
        <f t="shared" si="1016"/>
        <v>12</v>
      </c>
      <c r="M9285" t="str">
        <f t="shared" si="1020"/>
        <v>Cash</v>
      </c>
      <c r="N9285" t="str">
        <f t="shared" si="1021"/>
        <v>In-store</v>
      </c>
      <c r="O9285" s="8">
        <f t="shared" si="1022"/>
        <v>45113</v>
      </c>
    </row>
    <row r="9286" spans="1:15" x14ac:dyDescent="0.35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  <c r="I9286" s="4" t="str">
        <f t="shared" si="1017"/>
        <v>UNKNOWN</v>
      </c>
      <c r="J9286" s="6">
        <f t="shared" si="1018"/>
        <v>1</v>
      </c>
      <c r="K9286" s="6">
        <f t="shared" si="1019"/>
        <v>4</v>
      </c>
      <c r="L9286" s="6">
        <f t="shared" si="1016"/>
        <v>4</v>
      </c>
      <c r="M9286" t="str">
        <f t="shared" si="1020"/>
        <v>UNKNOWN</v>
      </c>
      <c r="N9286" t="str">
        <f t="shared" si="1021"/>
        <v>In-store</v>
      </c>
      <c r="O9286" s="8">
        <f t="shared" si="1022"/>
        <v>44993</v>
      </c>
    </row>
    <row r="9287" spans="1:15" x14ac:dyDescent="0.35">
      <c r="A9287" t="s">
        <v>9308</v>
      </c>
      <c r="B9287" s="4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I9287" s="4" t="str">
        <f t="shared" si="1017"/>
        <v>Cookie</v>
      </c>
      <c r="J9287" s="6">
        <f t="shared" si="1018"/>
        <v>1</v>
      </c>
      <c r="K9287" s="6">
        <f t="shared" si="1019"/>
        <v>1</v>
      </c>
      <c r="L9287" s="6">
        <f t="shared" si="1016"/>
        <v>1</v>
      </c>
      <c r="M9287" t="str">
        <f t="shared" si="1020"/>
        <v>Default mode</v>
      </c>
      <c r="N9287" t="str">
        <f t="shared" si="1021"/>
        <v>Takeaway</v>
      </c>
      <c r="O9287" s="8">
        <f t="shared" si="1022"/>
        <v>44967</v>
      </c>
    </row>
    <row r="9288" spans="1:15" x14ac:dyDescent="0.35">
      <c r="A9288" t="s">
        <v>9309</v>
      </c>
      <c r="B9288" s="4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I9288" s="4" t="str">
        <f t="shared" si="1017"/>
        <v>Tea</v>
      </c>
      <c r="J9288" s="6">
        <f t="shared" si="1018"/>
        <v>4</v>
      </c>
      <c r="K9288" s="6">
        <f t="shared" si="1019"/>
        <v>1.5</v>
      </c>
      <c r="L9288" s="6">
        <f t="shared" si="1016"/>
        <v>6</v>
      </c>
      <c r="M9288" t="str">
        <f t="shared" si="1020"/>
        <v>Credit Card</v>
      </c>
      <c r="N9288" t="str">
        <f t="shared" si="1021"/>
        <v>In-store</v>
      </c>
      <c r="O9288" s="8">
        <f t="shared" si="1022"/>
        <v>45086</v>
      </c>
    </row>
    <row r="9289" spans="1:15" x14ac:dyDescent="0.35">
      <c r="A9289" t="s">
        <v>9310</v>
      </c>
      <c r="B9289" s="4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  <c r="I9289" s="4" t="str">
        <f t="shared" si="1017"/>
        <v>Cookie</v>
      </c>
      <c r="J9289" s="6">
        <f t="shared" si="1018"/>
        <v>1</v>
      </c>
      <c r="K9289" s="6">
        <f t="shared" si="1019"/>
        <v>1</v>
      </c>
      <c r="L9289" s="6">
        <f t="shared" si="1016"/>
        <v>1</v>
      </c>
      <c r="M9289" t="str">
        <f t="shared" si="1020"/>
        <v>Digital Wallet</v>
      </c>
      <c r="N9289" t="str">
        <f t="shared" si="1021"/>
        <v>Takeaway</v>
      </c>
      <c r="O9289" s="8">
        <f t="shared" si="1022"/>
        <v>44955</v>
      </c>
    </row>
    <row r="9290" spans="1:15" x14ac:dyDescent="0.35">
      <c r="A9290" t="s">
        <v>9311</v>
      </c>
      <c r="B9290" s="4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I9290" s="4" t="str">
        <f t="shared" si="1017"/>
        <v>Cake</v>
      </c>
      <c r="J9290" s="6">
        <f t="shared" si="1018"/>
        <v>3</v>
      </c>
      <c r="K9290" s="6">
        <f t="shared" si="1019"/>
        <v>3</v>
      </c>
      <c r="L9290" s="6">
        <f t="shared" si="1016"/>
        <v>15</v>
      </c>
      <c r="M9290" t="str">
        <f t="shared" si="1020"/>
        <v>Cash</v>
      </c>
      <c r="N9290" t="str">
        <f t="shared" si="1021"/>
        <v>In-store</v>
      </c>
      <c r="O9290" s="8">
        <f t="shared" si="1022"/>
        <v>45049</v>
      </c>
    </row>
    <row r="9291" spans="1:15" x14ac:dyDescent="0.35">
      <c r="A9291" t="s">
        <v>9312</v>
      </c>
      <c r="B9291" s="4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  <c r="I9291" s="4" t="str">
        <f t="shared" si="1017"/>
        <v>Cookie</v>
      </c>
      <c r="J9291" s="6">
        <f t="shared" si="1018"/>
        <v>4</v>
      </c>
      <c r="K9291" s="6">
        <f t="shared" si="1019"/>
        <v>1</v>
      </c>
      <c r="L9291" s="6">
        <f t="shared" si="1016"/>
        <v>4</v>
      </c>
      <c r="M9291" t="str">
        <f t="shared" si="1020"/>
        <v>Digital Wallet</v>
      </c>
      <c r="N9291" t="str">
        <f t="shared" si="1021"/>
        <v>Takeaway</v>
      </c>
      <c r="O9291" s="8">
        <f t="shared" si="1022"/>
        <v>45226</v>
      </c>
    </row>
    <row r="9292" spans="1:15" x14ac:dyDescent="0.35">
      <c r="A9292" t="s">
        <v>9313</v>
      </c>
      <c r="B9292" s="4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  <c r="I9292" s="4" t="str">
        <f t="shared" si="1017"/>
        <v>Tea</v>
      </c>
      <c r="J9292" s="6">
        <f t="shared" si="1018"/>
        <v>4</v>
      </c>
      <c r="K9292" s="6">
        <f t="shared" si="1019"/>
        <v>1.5</v>
      </c>
      <c r="L9292" s="6">
        <f t="shared" si="1016"/>
        <v>6</v>
      </c>
      <c r="M9292" t="str">
        <f t="shared" si="1020"/>
        <v>Cash</v>
      </c>
      <c r="N9292" t="str">
        <f t="shared" si="1021"/>
        <v>UNKNOWN</v>
      </c>
      <c r="O9292" s="8">
        <f t="shared" si="1022"/>
        <v>45112</v>
      </c>
    </row>
    <row r="9293" spans="1:15" x14ac:dyDescent="0.35">
      <c r="A9293" t="s">
        <v>9314</v>
      </c>
      <c r="B9293" s="4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I9293" s="4" t="str">
        <f t="shared" si="1017"/>
        <v>Salad</v>
      </c>
      <c r="J9293" s="6">
        <f t="shared" si="1018"/>
        <v>5</v>
      </c>
      <c r="K9293" s="6">
        <f t="shared" si="1019"/>
        <v>5</v>
      </c>
      <c r="L9293" s="6">
        <f t="shared" si="1016"/>
        <v>25</v>
      </c>
      <c r="M9293" t="str">
        <f t="shared" si="1020"/>
        <v>Cash</v>
      </c>
      <c r="N9293" t="str">
        <f t="shared" si="1021"/>
        <v>UNKNOWN</v>
      </c>
      <c r="O9293" s="8">
        <f t="shared" si="1022"/>
        <v>45182</v>
      </c>
    </row>
    <row r="9294" spans="1:15" x14ac:dyDescent="0.35">
      <c r="A9294" t="s">
        <v>9315</v>
      </c>
      <c r="B9294" s="4" t="s">
        <v>17</v>
      </c>
      <c r="C9294">
        <v>2</v>
      </c>
      <c r="D9294">
        <v>1</v>
      </c>
      <c r="E9294">
        <v>2</v>
      </c>
      <c r="H9294" s="1">
        <v>45021</v>
      </c>
      <c r="I9294" s="4" t="str">
        <f t="shared" si="1017"/>
        <v>Cookie</v>
      </c>
      <c r="J9294" s="6">
        <f t="shared" si="1018"/>
        <v>2</v>
      </c>
      <c r="K9294" s="6">
        <f t="shared" si="1019"/>
        <v>1</v>
      </c>
      <c r="L9294" s="6">
        <f t="shared" si="1016"/>
        <v>2</v>
      </c>
      <c r="M9294" t="str">
        <f t="shared" si="1020"/>
        <v>Default mode</v>
      </c>
      <c r="N9294" t="str">
        <f t="shared" si="1021"/>
        <v>UNKNOWN</v>
      </c>
      <c r="O9294" s="8">
        <f t="shared" si="1022"/>
        <v>45021</v>
      </c>
    </row>
    <row r="9295" spans="1:15" x14ac:dyDescent="0.35">
      <c r="A9295" t="s">
        <v>9316</v>
      </c>
      <c r="B9295" s="4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  <c r="I9295" s="4" t="str">
        <f t="shared" si="1017"/>
        <v>Cookie</v>
      </c>
      <c r="J9295" s="6">
        <f t="shared" si="1018"/>
        <v>4</v>
      </c>
      <c r="K9295" s="6">
        <f t="shared" si="1019"/>
        <v>1</v>
      </c>
      <c r="L9295" s="6">
        <f t="shared" si="1016"/>
        <v>4</v>
      </c>
      <c r="M9295" t="str">
        <f t="shared" si="1020"/>
        <v>Credit Card</v>
      </c>
      <c r="N9295" t="str">
        <f t="shared" si="1021"/>
        <v>Cafe</v>
      </c>
      <c r="O9295" s="8">
        <f t="shared" si="1022"/>
        <v>45154</v>
      </c>
    </row>
    <row r="9296" spans="1:15" x14ac:dyDescent="0.35">
      <c r="A9296" t="s">
        <v>9317</v>
      </c>
      <c r="B9296" s="4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I9296" s="4" t="str">
        <f t="shared" si="1017"/>
        <v>Salad</v>
      </c>
      <c r="J9296" s="6">
        <f t="shared" si="1018"/>
        <v>3</v>
      </c>
      <c r="K9296" s="6">
        <f t="shared" si="1019"/>
        <v>5</v>
      </c>
      <c r="L9296" s="6">
        <f t="shared" si="1016"/>
        <v>15</v>
      </c>
      <c r="M9296" t="str">
        <f t="shared" si="1020"/>
        <v>Cash</v>
      </c>
      <c r="N9296" t="str">
        <f t="shared" si="1021"/>
        <v>UNKNOWN</v>
      </c>
      <c r="O9296" s="8">
        <f t="shared" si="1022"/>
        <v>44942</v>
      </c>
    </row>
    <row r="9297" spans="1:15" x14ac:dyDescent="0.35">
      <c r="A9297" t="s">
        <v>9318</v>
      </c>
      <c r="B9297" s="4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  <c r="I9297" s="4" t="str">
        <f t="shared" si="1017"/>
        <v>Tea</v>
      </c>
      <c r="J9297" s="6">
        <f t="shared" si="1018"/>
        <v>3</v>
      </c>
      <c r="K9297" s="6">
        <f t="shared" si="1019"/>
        <v>3.2766116941529235</v>
      </c>
      <c r="L9297" s="6">
        <f t="shared" si="1016"/>
        <v>4.5</v>
      </c>
      <c r="M9297" t="str">
        <f t="shared" si="1020"/>
        <v>Cash</v>
      </c>
      <c r="N9297" t="str">
        <f t="shared" si="1021"/>
        <v>In-store</v>
      </c>
      <c r="O9297" s="8">
        <f t="shared" si="1022"/>
        <v>44941</v>
      </c>
    </row>
    <row r="9298" spans="1:15" x14ac:dyDescent="0.35">
      <c r="A9298" t="s">
        <v>9319</v>
      </c>
      <c r="B9298" s="4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  <c r="I9298" s="4" t="str">
        <f t="shared" si="1017"/>
        <v>Tea</v>
      </c>
      <c r="J9298" s="6">
        <f t="shared" si="1018"/>
        <v>4</v>
      </c>
      <c r="K9298" s="6">
        <f t="shared" si="1019"/>
        <v>1.5</v>
      </c>
      <c r="L9298" s="6">
        <f t="shared" si="1016"/>
        <v>6</v>
      </c>
      <c r="M9298" t="str">
        <f t="shared" si="1020"/>
        <v>Digital Wallet</v>
      </c>
      <c r="N9298" t="str">
        <f t="shared" si="1021"/>
        <v>UNKNOWN</v>
      </c>
      <c r="O9298" s="8">
        <f t="shared" si="1022"/>
        <v>45173</v>
      </c>
    </row>
    <row r="9299" spans="1:15" x14ac:dyDescent="0.35">
      <c r="A9299" t="s">
        <v>9320</v>
      </c>
      <c r="B9299" s="4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  <c r="I9299" s="4" t="str">
        <f t="shared" si="1017"/>
        <v>Juice</v>
      </c>
      <c r="J9299" s="6">
        <f t="shared" si="1018"/>
        <v>1</v>
      </c>
      <c r="K9299" s="6">
        <f t="shared" si="1019"/>
        <v>3</v>
      </c>
      <c r="L9299" s="6">
        <f t="shared" si="1016"/>
        <v>3</v>
      </c>
      <c r="M9299" t="str">
        <f t="shared" si="1020"/>
        <v>Cash</v>
      </c>
      <c r="N9299" t="str">
        <f t="shared" si="1021"/>
        <v>Takeaway</v>
      </c>
      <c r="O9299" s="8">
        <f t="shared" si="1022"/>
        <v>45028</v>
      </c>
    </row>
    <row r="9300" spans="1:15" x14ac:dyDescent="0.35">
      <c r="A9300" t="s">
        <v>9321</v>
      </c>
      <c r="B9300" s="4" t="s">
        <v>20</v>
      </c>
      <c r="C9300">
        <v>5</v>
      </c>
      <c r="D9300">
        <v>5</v>
      </c>
      <c r="E9300">
        <v>25</v>
      </c>
      <c r="H9300" s="1">
        <v>44962</v>
      </c>
      <c r="I9300" s="4" t="str">
        <f t="shared" si="1017"/>
        <v>Salad</v>
      </c>
      <c r="J9300" s="6">
        <f t="shared" si="1018"/>
        <v>5</v>
      </c>
      <c r="K9300" s="6">
        <f t="shared" si="1019"/>
        <v>5</v>
      </c>
      <c r="L9300" s="6">
        <f t="shared" si="1016"/>
        <v>25</v>
      </c>
      <c r="M9300" t="str">
        <f t="shared" si="1020"/>
        <v>Default mode</v>
      </c>
      <c r="N9300" t="str">
        <f t="shared" si="1021"/>
        <v>UNKNOWN</v>
      </c>
      <c r="O9300" s="8">
        <f t="shared" si="1022"/>
        <v>44962</v>
      </c>
    </row>
    <row r="9301" spans="1:15" x14ac:dyDescent="0.35">
      <c r="A9301" t="s">
        <v>9322</v>
      </c>
      <c r="B9301" s="4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  <c r="I9301" s="4" t="str">
        <f t="shared" si="1017"/>
        <v>Cake</v>
      </c>
      <c r="J9301" s="6">
        <f t="shared" si="1018"/>
        <v>4</v>
      </c>
      <c r="K9301" s="6">
        <f t="shared" si="1019"/>
        <v>3</v>
      </c>
      <c r="L9301" s="6">
        <f t="shared" si="1016"/>
        <v>12</v>
      </c>
      <c r="M9301" t="str">
        <f t="shared" si="1020"/>
        <v>Digital Wallet</v>
      </c>
      <c r="N9301" t="str">
        <f t="shared" si="1021"/>
        <v>UNKNOWN</v>
      </c>
      <c r="O9301" s="8">
        <f t="shared" si="1022"/>
        <v>45216</v>
      </c>
    </row>
    <row r="9302" spans="1:15" x14ac:dyDescent="0.35">
      <c r="A9302" t="s">
        <v>9323</v>
      </c>
      <c r="B9302" s="4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I9302" s="4" t="str">
        <f t="shared" si="1017"/>
        <v>Sandwich</v>
      </c>
      <c r="J9302" s="6">
        <f t="shared" si="1018"/>
        <v>5</v>
      </c>
      <c r="K9302" s="6">
        <f t="shared" si="1019"/>
        <v>4</v>
      </c>
      <c r="L9302" s="6">
        <f t="shared" si="1016"/>
        <v>20</v>
      </c>
      <c r="M9302" t="str">
        <f t="shared" si="1020"/>
        <v>Cash</v>
      </c>
      <c r="N9302" t="str">
        <f t="shared" si="1021"/>
        <v>Takeaway</v>
      </c>
      <c r="O9302" s="8">
        <f t="shared" si="1022"/>
        <v>45176</v>
      </c>
    </row>
    <row r="9303" spans="1:15" x14ac:dyDescent="0.35">
      <c r="A9303" t="s">
        <v>9324</v>
      </c>
      <c r="B9303" s="4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I9303" s="4" t="str">
        <f t="shared" si="1017"/>
        <v>Cake</v>
      </c>
      <c r="J9303" s="6">
        <f t="shared" si="1018"/>
        <v>4</v>
      </c>
      <c r="K9303" s="6">
        <f t="shared" si="1019"/>
        <v>3</v>
      </c>
      <c r="L9303" s="6">
        <f t="shared" si="1016"/>
        <v>12</v>
      </c>
      <c r="M9303" t="str">
        <f t="shared" si="1020"/>
        <v>Credit Card</v>
      </c>
      <c r="N9303" t="str">
        <f t="shared" si="1021"/>
        <v>In-store</v>
      </c>
      <c r="O9303" s="8">
        <f t="shared" si="1022"/>
        <v>45229</v>
      </c>
    </row>
    <row r="9304" spans="1:15" x14ac:dyDescent="0.35">
      <c r="A9304" t="s">
        <v>9325</v>
      </c>
      <c r="B9304" s="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I9304" s="4" t="str">
        <f t="shared" si="1017"/>
        <v>Salad</v>
      </c>
      <c r="J9304" s="6">
        <f t="shared" si="1018"/>
        <v>4</v>
      </c>
      <c r="K9304" s="6">
        <f t="shared" si="1019"/>
        <v>5</v>
      </c>
      <c r="L9304" s="6">
        <f t="shared" si="1016"/>
        <v>20</v>
      </c>
      <c r="M9304" t="str">
        <f t="shared" si="1020"/>
        <v>Cash</v>
      </c>
      <c r="N9304" t="str">
        <f t="shared" si="1021"/>
        <v>UNKNOWN</v>
      </c>
      <c r="O9304" s="8">
        <f t="shared" si="1022"/>
        <v>45190</v>
      </c>
    </row>
    <row r="9305" spans="1:15" x14ac:dyDescent="0.35">
      <c r="A9305" t="s">
        <v>9326</v>
      </c>
      <c r="B9305" s="4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I9305" s="4" t="str">
        <f t="shared" si="1017"/>
        <v>Salad</v>
      </c>
      <c r="J9305" s="6">
        <f t="shared" si="1018"/>
        <v>3</v>
      </c>
      <c r="K9305" s="6">
        <f t="shared" si="1019"/>
        <v>5</v>
      </c>
      <c r="L9305" s="6">
        <f t="shared" si="1016"/>
        <v>15</v>
      </c>
      <c r="M9305" t="str">
        <f t="shared" si="1020"/>
        <v>Credit Card</v>
      </c>
      <c r="N9305" t="str">
        <f t="shared" si="1021"/>
        <v>Takeaway</v>
      </c>
      <c r="O9305" s="8">
        <f t="shared" si="1022"/>
        <v>45168</v>
      </c>
    </row>
    <row r="9306" spans="1:15" x14ac:dyDescent="0.35">
      <c r="A9306" t="s">
        <v>9327</v>
      </c>
      <c r="B9306" s="4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I9306" s="4" t="str">
        <f t="shared" si="1017"/>
        <v>Coffee</v>
      </c>
      <c r="J9306" s="6">
        <f t="shared" si="1018"/>
        <v>2</v>
      </c>
      <c r="K9306" s="6">
        <f t="shared" si="1019"/>
        <v>2</v>
      </c>
      <c r="L9306" s="6">
        <f t="shared" si="1016"/>
        <v>4</v>
      </c>
      <c r="M9306" t="str">
        <f t="shared" si="1020"/>
        <v>Cash</v>
      </c>
      <c r="N9306" t="str">
        <f t="shared" si="1021"/>
        <v>In-store</v>
      </c>
      <c r="O9306" s="8">
        <f t="shared" si="1022"/>
        <v>45249</v>
      </c>
    </row>
    <row r="9307" spans="1:15" x14ac:dyDescent="0.35">
      <c r="A9307" t="s">
        <v>9328</v>
      </c>
      <c r="B9307" s="4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I9307" s="4" t="str">
        <f t="shared" si="1017"/>
        <v>Salad</v>
      </c>
      <c r="J9307" s="6">
        <f t="shared" si="1018"/>
        <v>1</v>
      </c>
      <c r="K9307" s="6">
        <f t="shared" si="1019"/>
        <v>5</v>
      </c>
      <c r="L9307" s="6">
        <f t="shared" si="1016"/>
        <v>5</v>
      </c>
      <c r="M9307" t="str">
        <f t="shared" si="1020"/>
        <v>Cash</v>
      </c>
      <c r="N9307" t="str">
        <f t="shared" si="1021"/>
        <v>In-store</v>
      </c>
      <c r="O9307" s="8">
        <f t="shared" si="1022"/>
        <v>45271</v>
      </c>
    </row>
    <row r="9308" spans="1:15" x14ac:dyDescent="0.35">
      <c r="A9308" t="s">
        <v>9329</v>
      </c>
      <c r="B9308" s="4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  <c r="I9308" s="4" t="str">
        <f t="shared" si="1017"/>
        <v>Smoothie</v>
      </c>
      <c r="J9308" s="6">
        <f t="shared" si="1018"/>
        <v>4</v>
      </c>
      <c r="K9308" s="6">
        <f t="shared" si="1019"/>
        <v>4</v>
      </c>
      <c r="L9308" s="6">
        <f t="shared" si="1016"/>
        <v>16</v>
      </c>
      <c r="M9308" t="str">
        <f t="shared" si="1020"/>
        <v>Digital Wallet</v>
      </c>
      <c r="N9308" t="str">
        <f t="shared" si="1021"/>
        <v>In-store</v>
      </c>
      <c r="O9308" s="8">
        <f t="shared" si="1022"/>
        <v>45142</v>
      </c>
    </row>
    <row r="9309" spans="1:15" x14ac:dyDescent="0.35">
      <c r="A9309" t="s">
        <v>9330</v>
      </c>
      <c r="B9309" s="4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I9309" s="4" t="str">
        <f t="shared" si="1017"/>
        <v>Sandwich</v>
      </c>
      <c r="J9309" s="6">
        <f t="shared" si="1018"/>
        <v>3</v>
      </c>
      <c r="K9309" s="6">
        <f t="shared" si="1019"/>
        <v>4</v>
      </c>
      <c r="L9309" s="6">
        <f t="shared" si="1016"/>
        <v>12</v>
      </c>
      <c r="M9309" t="str">
        <f t="shared" si="1020"/>
        <v>Credit Card</v>
      </c>
      <c r="N9309" t="str">
        <f t="shared" si="1021"/>
        <v>UNKNOWN</v>
      </c>
      <c r="O9309" s="8">
        <f t="shared" si="1022"/>
        <v>45185</v>
      </c>
    </row>
    <row r="9310" spans="1:15" x14ac:dyDescent="0.35">
      <c r="A9310" t="s">
        <v>9331</v>
      </c>
      <c r="B9310" s="4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  <c r="I9310" s="4" t="str">
        <f t="shared" si="1017"/>
        <v>Coffee</v>
      </c>
      <c r="J9310" s="6">
        <f t="shared" si="1018"/>
        <v>3.2279635258358663</v>
      </c>
      <c r="K9310" s="6">
        <f t="shared" si="1019"/>
        <v>2</v>
      </c>
      <c r="L9310" s="6">
        <f t="shared" si="1016"/>
        <v>6</v>
      </c>
      <c r="M9310" t="str">
        <f t="shared" si="1020"/>
        <v>Digital Wallet</v>
      </c>
      <c r="N9310" t="str">
        <f t="shared" si="1021"/>
        <v>UNKNOWN</v>
      </c>
      <c r="O9310" s="8">
        <f t="shared" si="1022"/>
        <v>45104</v>
      </c>
    </row>
    <row r="9311" spans="1:15" x14ac:dyDescent="0.35">
      <c r="A9311" t="s">
        <v>9332</v>
      </c>
      <c r="B9311" s="4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  <c r="I9311" s="4" t="str">
        <f t="shared" si="1017"/>
        <v>Sandwich</v>
      </c>
      <c r="J9311" s="6">
        <f t="shared" si="1018"/>
        <v>1</v>
      </c>
      <c r="K9311" s="6">
        <f t="shared" si="1019"/>
        <v>4</v>
      </c>
      <c r="L9311" s="6">
        <f t="shared" si="1016"/>
        <v>4</v>
      </c>
      <c r="M9311" t="str">
        <f t="shared" si="1020"/>
        <v>Digital Wallet</v>
      </c>
      <c r="N9311" t="str">
        <f t="shared" si="1021"/>
        <v>In-store</v>
      </c>
      <c r="O9311" s="8">
        <f t="shared" si="1022"/>
        <v>45031</v>
      </c>
    </row>
    <row r="9312" spans="1:15" x14ac:dyDescent="0.35">
      <c r="A9312" t="s">
        <v>9333</v>
      </c>
      <c r="B9312" s="4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I9312" s="4" t="str">
        <f t="shared" si="1017"/>
        <v>Cookie</v>
      </c>
      <c r="J9312" s="6">
        <f t="shared" si="1018"/>
        <v>2</v>
      </c>
      <c r="K9312" s="6">
        <f t="shared" si="1019"/>
        <v>1</v>
      </c>
      <c r="L9312" s="6">
        <f t="shared" si="1016"/>
        <v>2</v>
      </c>
      <c r="M9312" t="str">
        <f t="shared" si="1020"/>
        <v>Cash</v>
      </c>
      <c r="N9312" t="str">
        <f t="shared" si="1021"/>
        <v>UNKNOWN</v>
      </c>
      <c r="O9312" s="8">
        <f t="shared" si="1022"/>
        <v>45221</v>
      </c>
    </row>
    <row r="9313" spans="1:15" x14ac:dyDescent="0.35">
      <c r="A9313" t="s">
        <v>9334</v>
      </c>
      <c r="B9313" s="4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I9313" s="4" t="str">
        <f t="shared" si="1017"/>
        <v>Coffee</v>
      </c>
      <c r="J9313" s="6">
        <f t="shared" si="1018"/>
        <v>4</v>
      </c>
      <c r="K9313" s="6">
        <f t="shared" si="1019"/>
        <v>2</v>
      </c>
      <c r="L9313" s="6">
        <f t="shared" si="1016"/>
        <v>8</v>
      </c>
      <c r="M9313" t="str">
        <f t="shared" si="1020"/>
        <v>Credit Card</v>
      </c>
      <c r="N9313" t="str">
        <f t="shared" si="1021"/>
        <v>UNKNOWN</v>
      </c>
      <c r="O9313" s="8">
        <f t="shared" si="1022"/>
        <v>45037</v>
      </c>
    </row>
    <row r="9314" spans="1:15" x14ac:dyDescent="0.35">
      <c r="A9314" t="s">
        <v>9335</v>
      </c>
      <c r="B9314" s="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  <c r="I9314" s="4" t="str">
        <f t="shared" si="1017"/>
        <v>Cookie</v>
      </c>
      <c r="J9314" s="6">
        <f t="shared" si="1018"/>
        <v>4</v>
      </c>
      <c r="K9314" s="6">
        <f t="shared" si="1019"/>
        <v>1</v>
      </c>
      <c r="L9314" s="6">
        <f t="shared" si="1016"/>
        <v>4</v>
      </c>
      <c r="M9314" t="str">
        <f t="shared" si="1020"/>
        <v>Cash</v>
      </c>
      <c r="N9314" t="str">
        <f t="shared" si="1021"/>
        <v>Cafe</v>
      </c>
      <c r="O9314" s="8">
        <f t="shared" si="1022"/>
        <v>45125</v>
      </c>
    </row>
    <row r="9315" spans="1:15" x14ac:dyDescent="0.35">
      <c r="A9315" t="s">
        <v>9336</v>
      </c>
      <c r="B9315" s="4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  <c r="I9315" s="4" t="str">
        <f t="shared" si="1017"/>
        <v>UNKNOWN</v>
      </c>
      <c r="J9315" s="6">
        <f t="shared" si="1018"/>
        <v>3</v>
      </c>
      <c r="K9315" s="6">
        <f t="shared" si="1019"/>
        <v>3</v>
      </c>
      <c r="L9315" s="6">
        <f t="shared" si="1016"/>
        <v>9</v>
      </c>
      <c r="M9315" t="str">
        <f t="shared" si="1020"/>
        <v>Digital Wallet</v>
      </c>
      <c r="N9315" t="str">
        <f t="shared" si="1021"/>
        <v>UNKNOWN</v>
      </c>
      <c r="O9315" s="8">
        <f t="shared" si="1022"/>
        <v>45187</v>
      </c>
    </row>
    <row r="9316" spans="1:15" x14ac:dyDescent="0.35">
      <c r="A9316" t="s">
        <v>9337</v>
      </c>
      <c r="B9316" s="4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I9316" s="4" t="str">
        <f t="shared" si="1017"/>
        <v>Sandwich</v>
      </c>
      <c r="J9316" s="6">
        <f t="shared" si="1018"/>
        <v>4</v>
      </c>
      <c r="K9316" s="6">
        <f t="shared" si="1019"/>
        <v>4</v>
      </c>
      <c r="L9316" s="6">
        <f t="shared" si="1016"/>
        <v>16</v>
      </c>
      <c r="M9316" t="str">
        <f t="shared" si="1020"/>
        <v>Cash</v>
      </c>
      <c r="N9316" t="str">
        <f t="shared" si="1021"/>
        <v>UNKNOWN</v>
      </c>
      <c r="O9316" s="8">
        <f t="shared" si="1022"/>
        <v>44973</v>
      </c>
    </row>
    <row r="9317" spans="1:15" x14ac:dyDescent="0.35">
      <c r="A9317" t="s">
        <v>9338</v>
      </c>
      <c r="B9317" s="4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I9317" s="4" t="str">
        <f t="shared" si="1017"/>
        <v>UNKNOWN</v>
      </c>
      <c r="J9317" s="6">
        <f t="shared" si="1018"/>
        <v>5</v>
      </c>
      <c r="K9317" s="6">
        <f t="shared" si="1019"/>
        <v>3</v>
      </c>
      <c r="L9317" s="6">
        <f t="shared" si="1016"/>
        <v>15</v>
      </c>
      <c r="M9317" t="str">
        <f t="shared" si="1020"/>
        <v>Cash</v>
      </c>
      <c r="N9317" t="str">
        <f t="shared" si="1021"/>
        <v>In-store</v>
      </c>
      <c r="O9317" s="8">
        <f t="shared" si="1022"/>
        <v>45025</v>
      </c>
    </row>
    <row r="9318" spans="1:15" x14ac:dyDescent="0.35">
      <c r="A9318" t="s">
        <v>9339</v>
      </c>
      <c r="B9318" s="4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I9318" s="4" t="str">
        <f t="shared" si="1017"/>
        <v>Cookie</v>
      </c>
      <c r="J9318" s="6">
        <f t="shared" si="1018"/>
        <v>3</v>
      </c>
      <c r="K9318" s="6">
        <f t="shared" si="1019"/>
        <v>1</v>
      </c>
      <c r="L9318" s="6">
        <f t="shared" si="1016"/>
        <v>5</v>
      </c>
      <c r="M9318" t="str">
        <f t="shared" si="1020"/>
        <v>Credit Card</v>
      </c>
      <c r="N9318" t="str">
        <f t="shared" si="1021"/>
        <v>In-store</v>
      </c>
      <c r="O9318" s="8">
        <f t="shared" si="1022"/>
        <v>45018</v>
      </c>
    </row>
    <row r="9319" spans="1:15" x14ac:dyDescent="0.35">
      <c r="A9319" t="s">
        <v>9340</v>
      </c>
      <c r="B9319" s="4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  <c r="I9319" s="4" t="str">
        <f t="shared" si="1017"/>
        <v>Coffee</v>
      </c>
      <c r="J9319" s="6">
        <f t="shared" si="1018"/>
        <v>5</v>
      </c>
      <c r="K9319" s="6">
        <f t="shared" si="1019"/>
        <v>2</v>
      </c>
      <c r="L9319" s="6">
        <f t="shared" si="1016"/>
        <v>10</v>
      </c>
      <c r="M9319" t="str">
        <f t="shared" si="1020"/>
        <v>Default mode</v>
      </c>
      <c r="N9319" t="str">
        <f t="shared" si="1021"/>
        <v>In-store</v>
      </c>
      <c r="O9319" s="8">
        <f t="shared" si="1022"/>
        <v>44927</v>
      </c>
    </row>
    <row r="9320" spans="1:15" x14ac:dyDescent="0.35">
      <c r="A9320" t="s">
        <v>9341</v>
      </c>
      <c r="B9320" s="4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  <c r="I9320" s="4" t="str">
        <f t="shared" si="1017"/>
        <v>Juice</v>
      </c>
      <c r="J9320" s="6">
        <f t="shared" si="1018"/>
        <v>5</v>
      </c>
      <c r="K9320" s="6">
        <f t="shared" si="1019"/>
        <v>3</v>
      </c>
      <c r="L9320" s="6">
        <f t="shared" si="1016"/>
        <v>15</v>
      </c>
      <c r="M9320" t="str">
        <f t="shared" si="1020"/>
        <v>Digital Wallet</v>
      </c>
      <c r="N9320" t="str">
        <f t="shared" si="1021"/>
        <v>Takeaway</v>
      </c>
      <c r="O9320" s="8">
        <f t="shared" si="1022"/>
        <v>45100</v>
      </c>
    </row>
    <row r="9321" spans="1:15" x14ac:dyDescent="0.35">
      <c r="A9321" t="s">
        <v>9342</v>
      </c>
      <c r="B9321" s="4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I9321" s="4" t="str">
        <f t="shared" si="1017"/>
        <v>Sandwich</v>
      </c>
      <c r="J9321" s="6">
        <f t="shared" si="1018"/>
        <v>4</v>
      </c>
      <c r="K9321" s="6">
        <f t="shared" si="1019"/>
        <v>4</v>
      </c>
      <c r="L9321" s="6">
        <f t="shared" si="1016"/>
        <v>16</v>
      </c>
      <c r="M9321" t="str">
        <f t="shared" si="1020"/>
        <v>Cash</v>
      </c>
      <c r="N9321" t="str">
        <f t="shared" si="1021"/>
        <v>Takeaway</v>
      </c>
      <c r="O9321" s="8">
        <f t="shared" si="1022"/>
        <v>45266</v>
      </c>
    </row>
    <row r="9322" spans="1:15" x14ac:dyDescent="0.35">
      <c r="A9322" t="s">
        <v>9343</v>
      </c>
      <c r="B9322" s="4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  <c r="I9322" s="4" t="str">
        <f t="shared" si="1017"/>
        <v>Salad</v>
      </c>
      <c r="J9322" s="6">
        <f t="shared" si="1018"/>
        <v>4</v>
      </c>
      <c r="K9322" s="6">
        <f t="shared" si="1019"/>
        <v>5</v>
      </c>
      <c r="L9322" s="6">
        <f t="shared" si="1016"/>
        <v>20</v>
      </c>
      <c r="M9322" t="str">
        <f t="shared" si="1020"/>
        <v>Credit Card</v>
      </c>
      <c r="N9322" t="str">
        <f t="shared" si="1021"/>
        <v>UNKNOWN</v>
      </c>
      <c r="O9322" s="8">
        <f t="shared" si="1022"/>
        <v>44927</v>
      </c>
    </row>
    <row r="9323" spans="1:15" x14ac:dyDescent="0.35">
      <c r="A9323" t="s">
        <v>9344</v>
      </c>
      <c r="B9323" s="4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  <c r="I9323" s="4" t="str">
        <f t="shared" si="1017"/>
        <v>Sandwich</v>
      </c>
      <c r="J9323" s="6">
        <f t="shared" si="1018"/>
        <v>2</v>
      </c>
      <c r="K9323" s="6">
        <f t="shared" si="1019"/>
        <v>4</v>
      </c>
      <c r="L9323" s="6">
        <f t="shared" si="1016"/>
        <v>8</v>
      </c>
      <c r="M9323" t="str">
        <f t="shared" si="1020"/>
        <v>Credit Card</v>
      </c>
      <c r="N9323" t="str">
        <f t="shared" si="1021"/>
        <v>Cafe</v>
      </c>
      <c r="O9323" s="8">
        <f t="shared" si="1022"/>
        <v>44927</v>
      </c>
    </row>
    <row r="9324" spans="1:15" x14ac:dyDescent="0.35">
      <c r="A9324" t="s">
        <v>9345</v>
      </c>
      <c r="B9324" s="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  <c r="I9324" s="4" t="str">
        <f t="shared" si="1017"/>
        <v>Salad</v>
      </c>
      <c r="J9324" s="6">
        <f t="shared" si="1018"/>
        <v>3</v>
      </c>
      <c r="K9324" s="6">
        <f t="shared" si="1019"/>
        <v>5</v>
      </c>
      <c r="L9324" s="6">
        <f t="shared" si="1016"/>
        <v>15</v>
      </c>
      <c r="M9324" t="str">
        <f t="shared" si="1020"/>
        <v>Digital Wallet</v>
      </c>
      <c r="N9324" t="str">
        <f t="shared" si="1021"/>
        <v>Takeaway</v>
      </c>
      <c r="O9324" s="8">
        <f t="shared" si="1022"/>
        <v>45280</v>
      </c>
    </row>
    <row r="9325" spans="1:15" x14ac:dyDescent="0.35">
      <c r="A9325" t="s">
        <v>9346</v>
      </c>
      <c r="B9325" s="4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I9325" s="4" t="str">
        <f t="shared" si="1017"/>
        <v>Cookie</v>
      </c>
      <c r="J9325" s="6">
        <f t="shared" si="1018"/>
        <v>2</v>
      </c>
      <c r="K9325" s="6">
        <f t="shared" si="1019"/>
        <v>1</v>
      </c>
      <c r="L9325" s="6">
        <f t="shared" si="1016"/>
        <v>2</v>
      </c>
      <c r="M9325" t="str">
        <f t="shared" si="1020"/>
        <v>Credit Card</v>
      </c>
      <c r="N9325" t="str">
        <f t="shared" si="1021"/>
        <v>Takeaway</v>
      </c>
      <c r="O9325" s="8">
        <f t="shared" si="1022"/>
        <v>45164</v>
      </c>
    </row>
    <row r="9326" spans="1:15" x14ac:dyDescent="0.35">
      <c r="A9326" t="s">
        <v>9347</v>
      </c>
      <c r="B9326" s="4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  <c r="I9326" s="4" t="str">
        <f t="shared" si="1017"/>
        <v>Coffee</v>
      </c>
      <c r="J9326" s="6">
        <f t="shared" si="1018"/>
        <v>3.2217054263565892</v>
      </c>
      <c r="K9326" s="6">
        <f t="shared" si="1019"/>
        <v>2</v>
      </c>
      <c r="L9326" s="6">
        <f t="shared" si="1016"/>
        <v>8</v>
      </c>
      <c r="M9326" t="str">
        <f t="shared" si="1020"/>
        <v>Cash</v>
      </c>
      <c r="N9326" t="str">
        <f t="shared" si="1021"/>
        <v>In-store</v>
      </c>
      <c r="O9326" s="8">
        <f t="shared" si="1022"/>
        <v>45216</v>
      </c>
    </row>
    <row r="9327" spans="1:15" x14ac:dyDescent="0.35">
      <c r="A9327" t="s">
        <v>9348</v>
      </c>
      <c r="B9327" s="4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  <c r="I9327" s="4" t="str">
        <f t="shared" si="1017"/>
        <v>Juice</v>
      </c>
      <c r="J9327" s="6">
        <f t="shared" si="1018"/>
        <v>5</v>
      </c>
      <c r="K9327" s="6">
        <f t="shared" si="1019"/>
        <v>3</v>
      </c>
      <c r="L9327" s="6">
        <f t="shared" si="1016"/>
        <v>15</v>
      </c>
      <c r="M9327" t="str">
        <f t="shared" si="1020"/>
        <v>Default mode</v>
      </c>
      <c r="N9327" t="str">
        <f t="shared" si="1021"/>
        <v>Takeaway</v>
      </c>
      <c r="O9327" s="8">
        <f t="shared" si="1022"/>
        <v>44927</v>
      </c>
    </row>
    <row r="9328" spans="1:15" x14ac:dyDescent="0.35">
      <c r="A9328" t="s">
        <v>9349</v>
      </c>
      <c r="B9328" s="4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I9328" s="4" t="str">
        <f t="shared" si="1017"/>
        <v>Juice</v>
      </c>
      <c r="J9328" s="6">
        <f t="shared" si="1018"/>
        <v>4</v>
      </c>
      <c r="K9328" s="6">
        <f t="shared" si="1019"/>
        <v>3</v>
      </c>
      <c r="L9328" s="6">
        <f t="shared" si="1016"/>
        <v>12</v>
      </c>
      <c r="M9328" t="str">
        <f t="shared" si="1020"/>
        <v>Cash</v>
      </c>
      <c r="N9328" t="str">
        <f t="shared" si="1021"/>
        <v>Takeaway</v>
      </c>
      <c r="O9328" s="8">
        <f t="shared" si="1022"/>
        <v>45094</v>
      </c>
    </row>
    <row r="9329" spans="1:15" x14ac:dyDescent="0.35">
      <c r="A9329" t="s">
        <v>9350</v>
      </c>
      <c r="B9329" s="4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I9329" s="4" t="str">
        <f t="shared" si="1017"/>
        <v>Coffee</v>
      </c>
      <c r="J9329" s="6">
        <f t="shared" si="1018"/>
        <v>3</v>
      </c>
      <c r="K9329" s="6">
        <f t="shared" si="1019"/>
        <v>2</v>
      </c>
      <c r="L9329" s="6">
        <f t="shared" si="1016"/>
        <v>6</v>
      </c>
      <c r="M9329" t="str">
        <f t="shared" si="1020"/>
        <v>Credit Card</v>
      </c>
      <c r="N9329" t="str">
        <f t="shared" si="1021"/>
        <v>UNKNOWN</v>
      </c>
      <c r="O9329" s="8">
        <f t="shared" si="1022"/>
        <v>45256</v>
      </c>
    </row>
    <row r="9330" spans="1:15" x14ac:dyDescent="0.35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  <c r="I9330" s="4" t="str">
        <f t="shared" si="1017"/>
        <v>UNKNOWN</v>
      </c>
      <c r="J9330" s="6">
        <f t="shared" si="1018"/>
        <v>5</v>
      </c>
      <c r="K9330" s="6">
        <f t="shared" si="1019"/>
        <v>2</v>
      </c>
      <c r="L9330" s="6">
        <f t="shared" si="1016"/>
        <v>10</v>
      </c>
      <c r="M9330" t="str">
        <f t="shared" si="1020"/>
        <v>Digital Wallet</v>
      </c>
      <c r="N9330" t="str">
        <f t="shared" si="1021"/>
        <v>UNKNOWN</v>
      </c>
      <c r="O9330" s="8">
        <f t="shared" si="1022"/>
        <v>45014</v>
      </c>
    </row>
    <row r="9331" spans="1:15" x14ac:dyDescent="0.35">
      <c r="A9331" t="s">
        <v>9352</v>
      </c>
      <c r="B9331" s="4" t="s">
        <v>13</v>
      </c>
      <c r="C9331">
        <v>1</v>
      </c>
      <c r="D9331">
        <v>3</v>
      </c>
      <c r="E9331">
        <v>3</v>
      </c>
      <c r="H9331" s="1">
        <v>45028</v>
      </c>
      <c r="I9331" s="4" t="str">
        <f t="shared" si="1017"/>
        <v>Cake</v>
      </c>
      <c r="J9331" s="6">
        <f t="shared" si="1018"/>
        <v>1</v>
      </c>
      <c r="K9331" s="6">
        <f t="shared" si="1019"/>
        <v>3</v>
      </c>
      <c r="L9331" s="6">
        <f t="shared" si="1016"/>
        <v>3</v>
      </c>
      <c r="M9331" t="str">
        <f t="shared" si="1020"/>
        <v>Default mode</v>
      </c>
      <c r="N9331" t="str">
        <f t="shared" si="1021"/>
        <v>UNKNOWN</v>
      </c>
      <c r="O9331" s="8">
        <f t="shared" si="1022"/>
        <v>45028</v>
      </c>
    </row>
    <row r="9332" spans="1:15" x14ac:dyDescent="0.35">
      <c r="A9332" t="s">
        <v>9353</v>
      </c>
      <c r="B9332" s="4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I9332" s="4" t="str">
        <f t="shared" si="1017"/>
        <v>Salad</v>
      </c>
      <c r="J9332" s="6">
        <f t="shared" si="1018"/>
        <v>2</v>
      </c>
      <c r="K9332" s="6">
        <f t="shared" si="1019"/>
        <v>5</v>
      </c>
      <c r="L9332" s="6">
        <f t="shared" si="1016"/>
        <v>10</v>
      </c>
      <c r="M9332" t="str">
        <f t="shared" si="1020"/>
        <v>Cash</v>
      </c>
      <c r="N9332" t="str">
        <f t="shared" si="1021"/>
        <v>In-store</v>
      </c>
      <c r="O9332" s="8">
        <f t="shared" si="1022"/>
        <v>45111</v>
      </c>
    </row>
    <row r="9333" spans="1:15" x14ac:dyDescent="0.35">
      <c r="A9333" t="s">
        <v>9354</v>
      </c>
      <c r="B9333" s="4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  <c r="I9333" s="4" t="str">
        <f t="shared" si="1017"/>
        <v>Sandwich</v>
      </c>
      <c r="J9333" s="6">
        <f t="shared" si="1018"/>
        <v>3</v>
      </c>
      <c r="K9333" s="6">
        <f t="shared" si="1019"/>
        <v>4</v>
      </c>
      <c r="L9333" s="6">
        <f t="shared" si="1016"/>
        <v>12</v>
      </c>
      <c r="M9333" t="str">
        <f t="shared" si="1020"/>
        <v>Digital Wallet</v>
      </c>
      <c r="N9333" t="str">
        <f t="shared" si="1021"/>
        <v>In-store</v>
      </c>
      <c r="O9333" s="8">
        <f t="shared" si="1022"/>
        <v>45018</v>
      </c>
    </row>
    <row r="9334" spans="1:15" x14ac:dyDescent="0.35">
      <c r="A9334" t="s">
        <v>9355</v>
      </c>
      <c r="B9334" s="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 s="4" t="str">
        <f t="shared" si="1017"/>
        <v>Coffee</v>
      </c>
      <c r="J9334" s="6">
        <f t="shared" si="1018"/>
        <v>4</v>
      </c>
      <c r="K9334" s="6">
        <f t="shared" si="1019"/>
        <v>2</v>
      </c>
      <c r="L9334" s="6">
        <f t="shared" si="1016"/>
        <v>8</v>
      </c>
      <c r="M9334" t="str">
        <f t="shared" si="1020"/>
        <v>Digital Wallet</v>
      </c>
      <c r="N9334" t="str">
        <f t="shared" si="1021"/>
        <v>UNKNOWN</v>
      </c>
      <c r="O9334" s="8">
        <f t="shared" si="1022"/>
        <v>44939</v>
      </c>
    </row>
    <row r="9335" spans="1:15" x14ac:dyDescent="0.35">
      <c r="A9335" t="s">
        <v>9356</v>
      </c>
      <c r="B9335" s="4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I9335" s="4" t="str">
        <f t="shared" si="1017"/>
        <v>Coffee</v>
      </c>
      <c r="J9335" s="6">
        <f t="shared" si="1018"/>
        <v>4</v>
      </c>
      <c r="K9335" s="6">
        <f t="shared" si="1019"/>
        <v>2</v>
      </c>
      <c r="L9335" s="6">
        <f t="shared" si="1016"/>
        <v>8</v>
      </c>
      <c r="M9335" t="str">
        <f t="shared" si="1020"/>
        <v>Default mode</v>
      </c>
      <c r="N9335" t="str">
        <f t="shared" si="1021"/>
        <v>In-store</v>
      </c>
      <c r="O9335" s="8">
        <f t="shared" si="1022"/>
        <v>44977</v>
      </c>
    </row>
    <row r="9336" spans="1:15" x14ac:dyDescent="0.35">
      <c r="A9336" t="s">
        <v>9357</v>
      </c>
      <c r="B9336" s="4" t="s">
        <v>21</v>
      </c>
      <c r="C9336">
        <v>3</v>
      </c>
      <c r="D9336">
        <v>1.5</v>
      </c>
      <c r="H9336" s="1">
        <v>45001</v>
      </c>
      <c r="I9336" s="4" t="str">
        <f t="shared" si="1017"/>
        <v>UNKNOWN</v>
      </c>
      <c r="J9336" s="6">
        <f t="shared" si="1018"/>
        <v>3</v>
      </c>
      <c r="K9336" s="6">
        <f t="shared" si="1019"/>
        <v>1.5</v>
      </c>
      <c r="L9336" s="6">
        <f t="shared" si="1016"/>
        <v>4.5</v>
      </c>
      <c r="M9336" t="str">
        <f t="shared" si="1020"/>
        <v>Default mode</v>
      </c>
      <c r="N9336" t="str">
        <f t="shared" si="1021"/>
        <v>UNKNOWN</v>
      </c>
      <c r="O9336" s="8">
        <f t="shared" si="1022"/>
        <v>45001</v>
      </c>
    </row>
    <row r="9337" spans="1:15" x14ac:dyDescent="0.35">
      <c r="A9337" t="s">
        <v>9358</v>
      </c>
      <c r="B9337" s="4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I9337" s="4" t="str">
        <f t="shared" si="1017"/>
        <v>Sandwich</v>
      </c>
      <c r="J9337" s="6">
        <f t="shared" si="1018"/>
        <v>2</v>
      </c>
      <c r="K9337" s="6">
        <f t="shared" si="1019"/>
        <v>4</v>
      </c>
      <c r="L9337" s="6">
        <f t="shared" si="1016"/>
        <v>8</v>
      </c>
      <c r="M9337" t="str">
        <f t="shared" si="1020"/>
        <v>Default mode</v>
      </c>
      <c r="N9337" t="str">
        <f t="shared" si="1021"/>
        <v>In-store</v>
      </c>
      <c r="O9337" s="8">
        <f t="shared" si="1022"/>
        <v>45018</v>
      </c>
    </row>
    <row r="9338" spans="1:15" x14ac:dyDescent="0.35">
      <c r="A9338" t="s">
        <v>9359</v>
      </c>
      <c r="B9338" s="4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I9338" s="4" t="str">
        <f t="shared" si="1017"/>
        <v>Tea</v>
      </c>
      <c r="J9338" s="6">
        <f t="shared" si="1018"/>
        <v>4</v>
      </c>
      <c r="K9338" s="6">
        <f t="shared" si="1019"/>
        <v>1.5</v>
      </c>
      <c r="L9338" s="6">
        <f t="shared" si="1016"/>
        <v>6</v>
      </c>
      <c r="M9338" t="str">
        <f t="shared" si="1020"/>
        <v>Cash</v>
      </c>
      <c r="N9338" t="str">
        <f t="shared" si="1021"/>
        <v>Takeaway</v>
      </c>
      <c r="O9338" s="8">
        <f t="shared" si="1022"/>
        <v>45125</v>
      </c>
    </row>
    <row r="9339" spans="1:15" x14ac:dyDescent="0.35">
      <c r="A9339" t="s">
        <v>9360</v>
      </c>
      <c r="B9339" s="4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  <c r="I9339" s="4" t="str">
        <f t="shared" si="1017"/>
        <v>Cookie</v>
      </c>
      <c r="J9339" s="6">
        <f t="shared" si="1018"/>
        <v>5</v>
      </c>
      <c r="K9339" s="6">
        <f t="shared" si="1019"/>
        <v>1</v>
      </c>
      <c r="L9339" s="6">
        <f t="shared" si="1016"/>
        <v>5</v>
      </c>
      <c r="M9339" t="str">
        <f t="shared" si="1020"/>
        <v>Digital Wallet</v>
      </c>
      <c r="N9339" t="str">
        <f t="shared" si="1021"/>
        <v>UNKNOWN</v>
      </c>
      <c r="O9339" s="8">
        <f t="shared" si="1022"/>
        <v>45018</v>
      </c>
    </row>
    <row r="9340" spans="1:15" x14ac:dyDescent="0.35">
      <c r="A9340" t="s">
        <v>9361</v>
      </c>
      <c r="B9340" s="4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I9340" s="4" t="str">
        <f t="shared" si="1017"/>
        <v>Sandwich</v>
      </c>
      <c r="J9340" s="6">
        <f t="shared" si="1018"/>
        <v>2</v>
      </c>
      <c r="K9340" s="6">
        <f t="shared" si="1019"/>
        <v>4</v>
      </c>
      <c r="L9340" s="6">
        <f t="shared" si="1016"/>
        <v>8</v>
      </c>
      <c r="M9340" t="str">
        <f t="shared" si="1020"/>
        <v>Cash</v>
      </c>
      <c r="N9340" t="str">
        <f t="shared" si="1021"/>
        <v>In-store</v>
      </c>
      <c r="O9340" s="8">
        <f t="shared" si="1022"/>
        <v>45211</v>
      </c>
    </row>
    <row r="9341" spans="1:15" x14ac:dyDescent="0.35">
      <c r="A9341" t="s">
        <v>9362</v>
      </c>
      <c r="B9341" s="4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I9341" s="4" t="str">
        <f t="shared" si="1017"/>
        <v>Sandwich</v>
      </c>
      <c r="J9341" s="6">
        <f t="shared" si="1018"/>
        <v>2</v>
      </c>
      <c r="K9341" s="6">
        <f t="shared" si="1019"/>
        <v>4</v>
      </c>
      <c r="L9341" s="6">
        <f t="shared" si="1016"/>
        <v>8</v>
      </c>
      <c r="M9341" t="str">
        <f t="shared" si="1020"/>
        <v>Default mode</v>
      </c>
      <c r="N9341" t="str">
        <f t="shared" si="1021"/>
        <v>In-store</v>
      </c>
      <c r="O9341" s="8">
        <f t="shared" si="1022"/>
        <v>44986</v>
      </c>
    </row>
    <row r="9342" spans="1:15" x14ac:dyDescent="0.35">
      <c r="A9342" t="s">
        <v>9363</v>
      </c>
      <c r="B9342" s="4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I9342" s="4" t="str">
        <f t="shared" si="1017"/>
        <v>Salad</v>
      </c>
      <c r="J9342" s="6">
        <f t="shared" si="1018"/>
        <v>2</v>
      </c>
      <c r="K9342" s="6">
        <f t="shared" si="1019"/>
        <v>5</v>
      </c>
      <c r="L9342" s="6">
        <f t="shared" si="1016"/>
        <v>10</v>
      </c>
      <c r="M9342" t="str">
        <f t="shared" si="1020"/>
        <v>Default mode</v>
      </c>
      <c r="N9342" t="str">
        <f t="shared" si="1021"/>
        <v>Takeaway</v>
      </c>
      <c r="O9342" s="8">
        <f t="shared" si="1022"/>
        <v>45061</v>
      </c>
    </row>
    <row r="9343" spans="1:15" x14ac:dyDescent="0.35">
      <c r="A9343" t="s">
        <v>9364</v>
      </c>
      <c r="B9343" s="4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I9343" s="4" t="str">
        <f t="shared" si="1017"/>
        <v>Salad</v>
      </c>
      <c r="J9343" s="6">
        <f t="shared" si="1018"/>
        <v>3</v>
      </c>
      <c r="K9343" s="6">
        <f t="shared" si="1019"/>
        <v>5</v>
      </c>
      <c r="L9343" s="6">
        <f t="shared" si="1016"/>
        <v>15</v>
      </c>
      <c r="M9343" t="str">
        <f t="shared" si="1020"/>
        <v>Default mode</v>
      </c>
      <c r="N9343" t="str">
        <f t="shared" si="1021"/>
        <v>In-store</v>
      </c>
      <c r="O9343" s="8">
        <f t="shared" si="1022"/>
        <v>45112</v>
      </c>
    </row>
    <row r="9344" spans="1:15" x14ac:dyDescent="0.35">
      <c r="A9344" t="s">
        <v>9365</v>
      </c>
      <c r="B9344" s="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  <c r="I9344" s="4" t="str">
        <f t="shared" si="1017"/>
        <v>Coffee</v>
      </c>
      <c r="J9344" s="6">
        <f t="shared" si="1018"/>
        <v>1</v>
      </c>
      <c r="K9344" s="6">
        <f t="shared" si="1019"/>
        <v>2</v>
      </c>
      <c r="L9344" s="6">
        <f t="shared" si="1016"/>
        <v>2</v>
      </c>
      <c r="M9344" t="str">
        <f t="shared" si="1020"/>
        <v>Credit Card</v>
      </c>
      <c r="N9344" t="str">
        <f t="shared" si="1021"/>
        <v>In-store</v>
      </c>
      <c r="O9344" s="8">
        <f t="shared" si="1022"/>
        <v>45131</v>
      </c>
    </row>
    <row r="9345" spans="1:15" x14ac:dyDescent="0.35">
      <c r="A9345" t="s">
        <v>9366</v>
      </c>
      <c r="B9345" s="4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  <c r="I9345" s="4" t="str">
        <f t="shared" si="1017"/>
        <v>Cake</v>
      </c>
      <c r="J9345" s="6">
        <f t="shared" si="1018"/>
        <v>5</v>
      </c>
      <c r="K9345" s="6">
        <f t="shared" si="1019"/>
        <v>3</v>
      </c>
      <c r="L9345" s="6">
        <f t="shared" si="1016"/>
        <v>15</v>
      </c>
      <c r="M9345" t="str">
        <f t="shared" si="1020"/>
        <v>Default mode</v>
      </c>
      <c r="N9345" t="str">
        <f t="shared" si="1021"/>
        <v>Takeaway</v>
      </c>
      <c r="O9345" s="8">
        <f t="shared" si="1022"/>
        <v>45285</v>
      </c>
    </row>
    <row r="9346" spans="1:15" x14ac:dyDescent="0.35">
      <c r="A9346" t="s">
        <v>9367</v>
      </c>
      <c r="B9346" s="4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  <c r="I9346" s="4" t="str">
        <f t="shared" si="1017"/>
        <v>Cookie</v>
      </c>
      <c r="J9346" s="6">
        <f t="shared" si="1018"/>
        <v>2</v>
      </c>
      <c r="K9346" s="6">
        <f t="shared" si="1019"/>
        <v>1</v>
      </c>
      <c r="L9346" s="6">
        <f t="shared" ref="L9346:L9409" si="1023">IF(ISBLANK(E9346),PRODUCT(J9346,K9346),IF(E9346="ERROR",PRODUCT(J9346,K9346),IF(E9346="UNKNOWN",PRODUCT(J9346,K9346),E9346)))</f>
        <v>2</v>
      </c>
      <c r="M9346" t="str">
        <f t="shared" si="1020"/>
        <v>Digital Wallet</v>
      </c>
      <c r="N9346" t="str">
        <f t="shared" si="1021"/>
        <v>In-store</v>
      </c>
      <c r="O9346" s="8">
        <f t="shared" si="1022"/>
        <v>44931</v>
      </c>
    </row>
    <row r="9347" spans="1:15" x14ac:dyDescent="0.35">
      <c r="A9347" t="s">
        <v>9368</v>
      </c>
      <c r="B9347" s="4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I9347" s="4" t="str">
        <f t="shared" ref="I9347:I9410" si="1024">IF(ISBLANK(B9347),"UNKNOWN",IF(B9347="ERROR","Juice",B9347))</f>
        <v>Salad</v>
      </c>
      <c r="J9347" s="6">
        <f t="shared" ref="J9347:J9410" si="1025">IF(ISBLANK(C9347),E9347/D9347,IF(C9347="ERROR",AVERAGE(C9347:C19346),IF(C9347="UNKNOWN",MEDIAN(C9347:C19346),C9347)))</f>
        <v>4</v>
      </c>
      <c r="K9347" s="6">
        <f t="shared" ref="K9347:K9410" si="1026">IF(ISBLANK(D9347),0,IF(D9347="ERROR",AVERAGE(D9347:D19346),IF(D9347="UNKNOWN",MEDIAN(D9347:D19346),D9347)))</f>
        <v>5</v>
      </c>
      <c r="L9347" s="6">
        <f t="shared" si="1023"/>
        <v>20</v>
      </c>
      <c r="M9347" t="str">
        <f t="shared" ref="M9347:M9410" si="1027">IF(ISBLANK(F9347),"Default mode",IF(F9347="ERROR","Cash",F9347))</f>
        <v>Credit Card</v>
      </c>
      <c r="N9347" t="str">
        <f t="shared" ref="N9347:N9410" si="1028">IF(ISBLANK(G9347),"UNKNOWN",IF(G9347="ERROR","Cafe",G9347))</f>
        <v>Takeaway</v>
      </c>
      <c r="O9347" s="8">
        <f t="shared" ref="O9347:O9410" si="1029">IF(ISBLANK(H9347),DATE(2023,1,1),IF(H9347="ERROR",DATE(2023,6,1),IF(H9347="UNKNOWN",DATE(2023,1,1),H9347)))</f>
        <v>45027</v>
      </c>
    </row>
    <row r="9348" spans="1:15" x14ac:dyDescent="0.35">
      <c r="A9348" t="s">
        <v>9369</v>
      </c>
      <c r="B9348" s="4" t="s">
        <v>25</v>
      </c>
      <c r="C9348">
        <v>3</v>
      </c>
      <c r="D9348">
        <v>4</v>
      </c>
      <c r="E9348">
        <v>12</v>
      </c>
      <c r="H9348" s="1">
        <v>45100</v>
      </c>
      <c r="I9348" s="4" t="str">
        <f t="shared" si="1024"/>
        <v>Smoothie</v>
      </c>
      <c r="J9348" s="6">
        <f t="shared" si="1025"/>
        <v>3</v>
      </c>
      <c r="K9348" s="6">
        <f t="shared" si="1026"/>
        <v>4</v>
      </c>
      <c r="L9348" s="6">
        <f t="shared" si="1023"/>
        <v>12</v>
      </c>
      <c r="M9348" t="str">
        <f t="shared" si="1027"/>
        <v>Default mode</v>
      </c>
      <c r="N9348" t="str">
        <f t="shared" si="1028"/>
        <v>UNKNOWN</v>
      </c>
      <c r="O9348" s="8">
        <f t="shared" si="1029"/>
        <v>45100</v>
      </c>
    </row>
    <row r="9349" spans="1:15" x14ac:dyDescent="0.35">
      <c r="A9349" t="s">
        <v>9370</v>
      </c>
      <c r="B9349" s="4" t="s">
        <v>9</v>
      </c>
      <c r="C9349" t="s">
        <v>21</v>
      </c>
      <c r="D9349">
        <v>2</v>
      </c>
      <c r="E9349">
        <v>2</v>
      </c>
      <c r="H9349" s="1">
        <v>45131</v>
      </c>
      <c r="I9349" s="4" t="str">
        <f t="shared" si="1024"/>
        <v>Coffee</v>
      </c>
      <c r="J9349" s="6">
        <f t="shared" si="1025"/>
        <v>3</v>
      </c>
      <c r="K9349" s="6">
        <f t="shared" si="1026"/>
        <v>2</v>
      </c>
      <c r="L9349" s="6">
        <f t="shared" si="1023"/>
        <v>2</v>
      </c>
      <c r="M9349" t="str">
        <f t="shared" si="1027"/>
        <v>Default mode</v>
      </c>
      <c r="N9349" t="str">
        <f t="shared" si="1028"/>
        <v>UNKNOWN</v>
      </c>
      <c r="O9349" s="8">
        <f t="shared" si="1029"/>
        <v>45131</v>
      </c>
    </row>
    <row r="9350" spans="1:15" x14ac:dyDescent="0.35">
      <c r="A9350" t="s">
        <v>9371</v>
      </c>
      <c r="B9350" s="4" t="s">
        <v>39</v>
      </c>
      <c r="C9350">
        <v>5</v>
      </c>
      <c r="D9350">
        <v>3</v>
      </c>
      <c r="F9350" t="s">
        <v>21</v>
      </c>
      <c r="H9350" s="1">
        <v>45008</v>
      </c>
      <c r="I9350" s="4" t="str">
        <f t="shared" si="1024"/>
        <v>Juice</v>
      </c>
      <c r="J9350" s="6">
        <f t="shared" si="1025"/>
        <v>5</v>
      </c>
      <c r="K9350" s="6">
        <f t="shared" si="1026"/>
        <v>3</v>
      </c>
      <c r="L9350" s="6">
        <f t="shared" si="1023"/>
        <v>15</v>
      </c>
      <c r="M9350" t="str">
        <f t="shared" si="1027"/>
        <v>UNKNOWN</v>
      </c>
      <c r="N9350" t="str">
        <f t="shared" si="1028"/>
        <v>UNKNOWN</v>
      </c>
      <c r="O9350" s="8">
        <f t="shared" si="1029"/>
        <v>45008</v>
      </c>
    </row>
    <row r="9351" spans="1:15" x14ac:dyDescent="0.35">
      <c r="A9351" t="s">
        <v>9372</v>
      </c>
      <c r="B9351" s="4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I9351" s="4" t="str">
        <f t="shared" si="1024"/>
        <v>Smoothie</v>
      </c>
      <c r="J9351" s="6">
        <f t="shared" si="1025"/>
        <v>2</v>
      </c>
      <c r="K9351" s="6">
        <f t="shared" si="1026"/>
        <v>4</v>
      </c>
      <c r="L9351" s="6">
        <f t="shared" si="1023"/>
        <v>8</v>
      </c>
      <c r="M9351" t="str">
        <f t="shared" si="1027"/>
        <v>Default mode</v>
      </c>
      <c r="N9351" t="str">
        <f t="shared" si="1028"/>
        <v>Takeaway</v>
      </c>
      <c r="O9351" s="8">
        <f t="shared" si="1029"/>
        <v>45164</v>
      </c>
    </row>
    <row r="9352" spans="1:15" x14ac:dyDescent="0.35">
      <c r="A9352" t="s">
        <v>9373</v>
      </c>
      <c r="B9352" s="4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I9352" s="4" t="str">
        <f t="shared" si="1024"/>
        <v>Smoothie</v>
      </c>
      <c r="J9352" s="6">
        <f t="shared" si="1025"/>
        <v>5</v>
      </c>
      <c r="K9352" s="6">
        <f t="shared" si="1026"/>
        <v>4</v>
      </c>
      <c r="L9352" s="6">
        <f t="shared" si="1023"/>
        <v>20</v>
      </c>
      <c r="M9352" t="str">
        <f t="shared" si="1027"/>
        <v>Credit Card</v>
      </c>
      <c r="N9352" t="str">
        <f t="shared" si="1028"/>
        <v>UNKNOWN</v>
      </c>
      <c r="O9352" s="8">
        <f t="shared" si="1029"/>
        <v>45268</v>
      </c>
    </row>
    <row r="9353" spans="1:15" x14ac:dyDescent="0.35">
      <c r="A9353" t="s">
        <v>9374</v>
      </c>
      <c r="B9353" s="4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I9353" s="4" t="str">
        <f t="shared" si="1024"/>
        <v>Cookie</v>
      </c>
      <c r="J9353" s="6">
        <f t="shared" si="1025"/>
        <v>5</v>
      </c>
      <c r="K9353" s="6">
        <f t="shared" si="1026"/>
        <v>1</v>
      </c>
      <c r="L9353" s="6">
        <f t="shared" si="1023"/>
        <v>5</v>
      </c>
      <c r="M9353" t="str">
        <f t="shared" si="1027"/>
        <v>Default mode</v>
      </c>
      <c r="N9353" t="str">
        <f t="shared" si="1028"/>
        <v>Takeaway</v>
      </c>
      <c r="O9353" s="8">
        <f t="shared" si="1029"/>
        <v>45231</v>
      </c>
    </row>
    <row r="9354" spans="1:15" x14ac:dyDescent="0.35">
      <c r="A9354" t="s">
        <v>9375</v>
      </c>
      <c r="B9354" s="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I9354" s="4" t="str">
        <f t="shared" si="1024"/>
        <v>Salad</v>
      </c>
      <c r="J9354" s="6">
        <f t="shared" si="1025"/>
        <v>5</v>
      </c>
      <c r="K9354" s="6">
        <f t="shared" si="1026"/>
        <v>5</v>
      </c>
      <c r="L9354" s="6">
        <f t="shared" si="1023"/>
        <v>25</v>
      </c>
      <c r="M9354" t="str">
        <f t="shared" si="1027"/>
        <v>Default mode</v>
      </c>
      <c r="N9354" t="str">
        <f t="shared" si="1028"/>
        <v>In-store</v>
      </c>
      <c r="O9354" s="8">
        <f t="shared" si="1029"/>
        <v>45169</v>
      </c>
    </row>
    <row r="9355" spans="1:15" x14ac:dyDescent="0.35">
      <c r="A9355" t="s">
        <v>9376</v>
      </c>
      <c r="B9355" s="4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I9355" s="4" t="str">
        <f t="shared" si="1024"/>
        <v>Cookie</v>
      </c>
      <c r="J9355" s="6">
        <f t="shared" si="1025"/>
        <v>5</v>
      </c>
      <c r="K9355" s="6">
        <f t="shared" si="1026"/>
        <v>1</v>
      </c>
      <c r="L9355" s="6">
        <f t="shared" si="1023"/>
        <v>5</v>
      </c>
      <c r="M9355" t="str">
        <f t="shared" si="1027"/>
        <v>Cash</v>
      </c>
      <c r="N9355" t="str">
        <f t="shared" si="1028"/>
        <v>In-store</v>
      </c>
      <c r="O9355" s="8">
        <f t="shared" si="1029"/>
        <v>45005</v>
      </c>
    </row>
    <row r="9356" spans="1:15" x14ac:dyDescent="0.35">
      <c r="A9356" t="s">
        <v>9377</v>
      </c>
      <c r="B9356" s="4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  <c r="I9356" s="4" t="str">
        <f t="shared" si="1024"/>
        <v>Juice</v>
      </c>
      <c r="J9356" s="6">
        <f t="shared" si="1025"/>
        <v>1</v>
      </c>
      <c r="K9356" s="6">
        <f t="shared" si="1026"/>
        <v>3</v>
      </c>
      <c r="L9356" s="6">
        <f t="shared" si="1023"/>
        <v>3</v>
      </c>
      <c r="M9356" t="str">
        <f t="shared" si="1027"/>
        <v>Digital Wallet</v>
      </c>
      <c r="N9356" t="str">
        <f t="shared" si="1028"/>
        <v>UNKNOWN</v>
      </c>
      <c r="O9356" s="8">
        <f t="shared" si="1029"/>
        <v>45075</v>
      </c>
    </row>
    <row r="9357" spans="1:15" x14ac:dyDescent="0.35">
      <c r="A9357" t="s">
        <v>9378</v>
      </c>
      <c r="B9357" s="4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I9357" s="4" t="str">
        <f t="shared" si="1024"/>
        <v>Juice</v>
      </c>
      <c r="J9357" s="6">
        <f t="shared" si="1025"/>
        <v>1</v>
      </c>
      <c r="K9357" s="6">
        <f t="shared" si="1026"/>
        <v>3</v>
      </c>
      <c r="L9357" s="6">
        <f t="shared" si="1023"/>
        <v>3</v>
      </c>
      <c r="M9357" t="str">
        <f t="shared" si="1027"/>
        <v>Credit Card</v>
      </c>
      <c r="N9357" t="str">
        <f t="shared" si="1028"/>
        <v>In-store</v>
      </c>
      <c r="O9357" s="8">
        <f t="shared" si="1029"/>
        <v>45182</v>
      </c>
    </row>
    <row r="9358" spans="1:15" x14ac:dyDescent="0.35">
      <c r="A9358" t="s">
        <v>9379</v>
      </c>
      <c r="B9358" s="4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  <c r="I9358" s="4" t="str">
        <f t="shared" si="1024"/>
        <v>Cake</v>
      </c>
      <c r="J9358" s="6">
        <f t="shared" si="1025"/>
        <v>3</v>
      </c>
      <c r="K9358" s="6">
        <f t="shared" si="1026"/>
        <v>3</v>
      </c>
      <c r="L9358" s="6">
        <f t="shared" si="1023"/>
        <v>9</v>
      </c>
      <c r="M9358" t="str">
        <f t="shared" si="1027"/>
        <v>Digital Wallet</v>
      </c>
      <c r="N9358" t="str">
        <f t="shared" si="1028"/>
        <v>Takeaway</v>
      </c>
      <c r="O9358" s="8">
        <f t="shared" si="1029"/>
        <v>44927</v>
      </c>
    </row>
    <row r="9359" spans="1:15" x14ac:dyDescent="0.35">
      <c r="A9359" t="s">
        <v>9380</v>
      </c>
      <c r="B9359" s="4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  <c r="I9359" s="4" t="str">
        <f t="shared" si="1024"/>
        <v>Juice</v>
      </c>
      <c r="J9359" s="6">
        <f t="shared" si="1025"/>
        <v>4</v>
      </c>
      <c r="K9359" s="6">
        <f t="shared" si="1026"/>
        <v>3</v>
      </c>
      <c r="L9359" s="6">
        <f t="shared" si="1023"/>
        <v>12</v>
      </c>
      <c r="M9359" t="str">
        <f t="shared" si="1027"/>
        <v>Digital Wallet</v>
      </c>
      <c r="N9359" t="str">
        <f t="shared" si="1028"/>
        <v>In-store</v>
      </c>
      <c r="O9359" s="8">
        <f t="shared" si="1029"/>
        <v>44973</v>
      </c>
    </row>
    <row r="9360" spans="1:15" x14ac:dyDescent="0.35">
      <c r="A9360" t="s">
        <v>9381</v>
      </c>
      <c r="B9360" s="4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I9360" s="4" t="str">
        <f t="shared" si="1024"/>
        <v>Salad</v>
      </c>
      <c r="J9360" s="6">
        <f t="shared" si="1025"/>
        <v>5</v>
      </c>
      <c r="K9360" s="6">
        <f t="shared" si="1026"/>
        <v>5</v>
      </c>
      <c r="L9360" s="6">
        <f t="shared" si="1023"/>
        <v>25</v>
      </c>
      <c r="M9360" t="str">
        <f t="shared" si="1027"/>
        <v>Credit Card</v>
      </c>
      <c r="N9360" t="str">
        <f t="shared" si="1028"/>
        <v>UNKNOWN</v>
      </c>
      <c r="O9360" s="8">
        <f t="shared" si="1029"/>
        <v>45215</v>
      </c>
    </row>
    <row r="9361" spans="1:15" x14ac:dyDescent="0.35">
      <c r="A9361" t="s">
        <v>9382</v>
      </c>
      <c r="B9361" s="4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I9361" s="4" t="str">
        <f t="shared" si="1024"/>
        <v>Cookie</v>
      </c>
      <c r="J9361" s="6">
        <f t="shared" si="1025"/>
        <v>3</v>
      </c>
      <c r="K9361" s="6">
        <f t="shared" si="1026"/>
        <v>1</v>
      </c>
      <c r="L9361" s="6">
        <f t="shared" si="1023"/>
        <v>3</v>
      </c>
      <c r="M9361" t="str">
        <f t="shared" si="1027"/>
        <v>Cash</v>
      </c>
      <c r="N9361" t="str">
        <f t="shared" si="1028"/>
        <v>In-store</v>
      </c>
      <c r="O9361" s="8">
        <f t="shared" si="1029"/>
        <v>45018</v>
      </c>
    </row>
    <row r="9362" spans="1:15" x14ac:dyDescent="0.35">
      <c r="A9362" t="s">
        <v>9383</v>
      </c>
      <c r="B9362" s="4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  <c r="I9362" s="4" t="str">
        <f t="shared" si="1024"/>
        <v>UNKNOWN</v>
      </c>
      <c r="J9362" s="6">
        <f t="shared" si="1025"/>
        <v>1</v>
      </c>
      <c r="K9362" s="6">
        <f t="shared" si="1026"/>
        <v>3</v>
      </c>
      <c r="L9362" s="6">
        <f t="shared" si="1023"/>
        <v>3</v>
      </c>
      <c r="M9362" t="str">
        <f t="shared" si="1027"/>
        <v>Digital Wallet</v>
      </c>
      <c r="N9362" t="str">
        <f t="shared" si="1028"/>
        <v>Cafe</v>
      </c>
      <c r="O9362" s="8">
        <f t="shared" si="1029"/>
        <v>45206</v>
      </c>
    </row>
    <row r="9363" spans="1:15" x14ac:dyDescent="0.35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  <c r="I9363" s="4" t="str">
        <f t="shared" si="1024"/>
        <v>UNKNOWN</v>
      </c>
      <c r="J9363" s="6">
        <f t="shared" si="1025"/>
        <v>4</v>
      </c>
      <c r="K9363" s="6">
        <f t="shared" si="1026"/>
        <v>1.5</v>
      </c>
      <c r="L9363" s="6">
        <f t="shared" si="1023"/>
        <v>6</v>
      </c>
      <c r="M9363" t="str">
        <f t="shared" si="1027"/>
        <v>Digital Wallet</v>
      </c>
      <c r="N9363" t="str">
        <f t="shared" si="1028"/>
        <v>Takeaway</v>
      </c>
      <c r="O9363" s="8">
        <f t="shared" si="1029"/>
        <v>45210</v>
      </c>
    </row>
    <row r="9364" spans="1:15" x14ac:dyDescent="0.35">
      <c r="A9364" t="s">
        <v>9385</v>
      </c>
      <c r="B9364" s="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  <c r="I9364" s="4" t="str">
        <f t="shared" si="1024"/>
        <v>Coffee</v>
      </c>
      <c r="J9364" s="6">
        <f t="shared" si="1025"/>
        <v>2</v>
      </c>
      <c r="K9364" s="6">
        <f t="shared" si="1026"/>
        <v>2</v>
      </c>
      <c r="L9364" s="6">
        <f t="shared" si="1023"/>
        <v>4</v>
      </c>
      <c r="M9364" t="str">
        <f t="shared" si="1027"/>
        <v>Cash</v>
      </c>
      <c r="N9364" t="str">
        <f t="shared" si="1028"/>
        <v>UNKNOWN</v>
      </c>
      <c r="O9364" s="8">
        <f t="shared" si="1029"/>
        <v>45232</v>
      </c>
    </row>
    <row r="9365" spans="1:15" x14ac:dyDescent="0.35">
      <c r="A9365" t="s">
        <v>9386</v>
      </c>
      <c r="B9365" s="4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  <c r="I9365" s="4" t="str">
        <f t="shared" si="1024"/>
        <v>Sandwich</v>
      </c>
      <c r="J9365" s="6">
        <f t="shared" si="1025"/>
        <v>5</v>
      </c>
      <c r="K9365" s="6">
        <f t="shared" si="1026"/>
        <v>3.3036605657237939</v>
      </c>
      <c r="L9365" s="6">
        <f t="shared" si="1023"/>
        <v>20</v>
      </c>
      <c r="M9365" t="str">
        <f t="shared" si="1027"/>
        <v>Digital Wallet</v>
      </c>
      <c r="N9365" t="str">
        <f t="shared" si="1028"/>
        <v>Takeaway</v>
      </c>
      <c r="O9365" s="8">
        <f t="shared" si="1029"/>
        <v>45250</v>
      </c>
    </row>
    <row r="9366" spans="1:15" x14ac:dyDescent="0.35">
      <c r="A9366" t="s">
        <v>9387</v>
      </c>
      <c r="B9366" s="4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I9366" s="4" t="str">
        <f t="shared" si="1024"/>
        <v>Tea</v>
      </c>
      <c r="J9366" s="6">
        <f t="shared" si="1025"/>
        <v>3</v>
      </c>
      <c r="K9366" s="6">
        <f t="shared" si="1026"/>
        <v>1.5</v>
      </c>
      <c r="L9366" s="6">
        <f t="shared" si="1023"/>
        <v>4.5</v>
      </c>
      <c r="M9366" t="str">
        <f t="shared" si="1027"/>
        <v>Cash</v>
      </c>
      <c r="N9366" t="str">
        <f t="shared" si="1028"/>
        <v>Takeaway</v>
      </c>
      <c r="O9366" s="8">
        <f t="shared" si="1029"/>
        <v>45243</v>
      </c>
    </row>
    <row r="9367" spans="1:15" x14ac:dyDescent="0.35">
      <c r="A9367" t="s">
        <v>9388</v>
      </c>
      <c r="B9367" s="4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I9367" s="4" t="str">
        <f t="shared" si="1024"/>
        <v>Cake</v>
      </c>
      <c r="J9367" s="6">
        <f t="shared" si="1025"/>
        <v>1</v>
      </c>
      <c r="K9367" s="6">
        <f t="shared" si="1026"/>
        <v>3</v>
      </c>
      <c r="L9367" s="6">
        <f t="shared" si="1023"/>
        <v>3</v>
      </c>
      <c r="M9367" t="str">
        <f t="shared" si="1027"/>
        <v>Cash</v>
      </c>
      <c r="N9367" t="str">
        <f t="shared" si="1028"/>
        <v>UNKNOWN</v>
      </c>
      <c r="O9367" s="8">
        <f t="shared" si="1029"/>
        <v>45083</v>
      </c>
    </row>
    <row r="9368" spans="1:15" x14ac:dyDescent="0.35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  <c r="I9368" s="4" t="str">
        <f t="shared" si="1024"/>
        <v>UNKNOWN</v>
      </c>
      <c r="J9368" s="6">
        <f t="shared" si="1025"/>
        <v>5</v>
      </c>
      <c r="K9368" s="6">
        <f t="shared" si="1026"/>
        <v>4</v>
      </c>
      <c r="L9368" s="6">
        <f t="shared" si="1023"/>
        <v>20</v>
      </c>
      <c r="M9368" t="str">
        <f t="shared" si="1027"/>
        <v>Credit Card</v>
      </c>
      <c r="N9368" t="str">
        <f t="shared" si="1028"/>
        <v>Cafe</v>
      </c>
      <c r="O9368" s="8">
        <f t="shared" si="1029"/>
        <v>45042</v>
      </c>
    </row>
    <row r="9369" spans="1:15" x14ac:dyDescent="0.35">
      <c r="A9369" t="s">
        <v>9390</v>
      </c>
      <c r="B9369" s="4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I9369" s="4" t="str">
        <f t="shared" si="1024"/>
        <v>Juice</v>
      </c>
      <c r="J9369" s="6">
        <f t="shared" si="1025"/>
        <v>4</v>
      </c>
      <c r="K9369" s="6">
        <f t="shared" si="1026"/>
        <v>3</v>
      </c>
      <c r="L9369" s="6">
        <f t="shared" si="1023"/>
        <v>12</v>
      </c>
      <c r="M9369" t="str">
        <f t="shared" si="1027"/>
        <v>Credit Card</v>
      </c>
      <c r="N9369" t="str">
        <f t="shared" si="1028"/>
        <v>Takeaway</v>
      </c>
      <c r="O9369" s="8">
        <f t="shared" si="1029"/>
        <v>44977</v>
      </c>
    </row>
    <row r="9370" spans="1:15" x14ac:dyDescent="0.35">
      <c r="A9370" t="s">
        <v>9391</v>
      </c>
      <c r="B9370" s="4" t="s">
        <v>17</v>
      </c>
      <c r="D9370">
        <v>1</v>
      </c>
      <c r="E9370">
        <v>3</v>
      </c>
      <c r="F9370" t="s">
        <v>23</v>
      </c>
      <c r="H9370" s="1">
        <v>45075</v>
      </c>
      <c r="I9370" s="4" t="str">
        <f t="shared" si="1024"/>
        <v>Cookie</v>
      </c>
      <c r="J9370" s="6">
        <f t="shared" si="1025"/>
        <v>3</v>
      </c>
      <c r="K9370" s="6">
        <f t="shared" si="1026"/>
        <v>1</v>
      </c>
      <c r="L9370" s="6">
        <f t="shared" si="1023"/>
        <v>3</v>
      </c>
      <c r="M9370" t="str">
        <f t="shared" si="1027"/>
        <v>Digital Wallet</v>
      </c>
      <c r="N9370" t="str">
        <f t="shared" si="1028"/>
        <v>UNKNOWN</v>
      </c>
      <c r="O9370" s="8">
        <f t="shared" si="1029"/>
        <v>45075</v>
      </c>
    </row>
    <row r="9371" spans="1:15" x14ac:dyDescent="0.35">
      <c r="A9371" t="s">
        <v>9392</v>
      </c>
      <c r="B9371" s="4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I9371" s="4" t="str">
        <f t="shared" si="1024"/>
        <v>Tea</v>
      </c>
      <c r="J9371" s="6">
        <f t="shared" si="1025"/>
        <v>3</v>
      </c>
      <c r="K9371" s="6">
        <f t="shared" si="1026"/>
        <v>1.5</v>
      </c>
      <c r="L9371" s="6">
        <f t="shared" si="1023"/>
        <v>4.5</v>
      </c>
      <c r="M9371" t="str">
        <f t="shared" si="1027"/>
        <v>Credit Card</v>
      </c>
      <c r="N9371" t="str">
        <f t="shared" si="1028"/>
        <v>UNKNOWN</v>
      </c>
      <c r="O9371" s="8">
        <f t="shared" si="1029"/>
        <v>45246</v>
      </c>
    </row>
    <row r="9372" spans="1:15" x14ac:dyDescent="0.35">
      <c r="A9372" t="s">
        <v>9393</v>
      </c>
      <c r="B9372" s="4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I9372" s="4" t="str">
        <f t="shared" si="1024"/>
        <v>Coffee</v>
      </c>
      <c r="J9372" s="6">
        <f t="shared" si="1025"/>
        <v>1</v>
      </c>
      <c r="K9372" s="6">
        <f t="shared" si="1026"/>
        <v>2</v>
      </c>
      <c r="L9372" s="6">
        <f t="shared" si="1023"/>
        <v>2</v>
      </c>
      <c r="M9372" t="str">
        <f t="shared" si="1027"/>
        <v>Cash</v>
      </c>
      <c r="N9372" t="str">
        <f t="shared" si="1028"/>
        <v>Takeaway</v>
      </c>
      <c r="O9372" s="8">
        <f t="shared" si="1029"/>
        <v>45023</v>
      </c>
    </row>
    <row r="9373" spans="1:15" x14ac:dyDescent="0.35">
      <c r="A9373" t="s">
        <v>9394</v>
      </c>
      <c r="B9373" s="4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I9373" s="4" t="str">
        <f t="shared" si="1024"/>
        <v>Cake</v>
      </c>
      <c r="J9373" s="6">
        <f t="shared" si="1025"/>
        <v>4</v>
      </c>
      <c r="K9373" s="6">
        <f t="shared" si="1026"/>
        <v>3</v>
      </c>
      <c r="L9373" s="6">
        <f t="shared" si="1023"/>
        <v>12</v>
      </c>
      <c r="M9373" t="str">
        <f t="shared" si="1027"/>
        <v>Cash</v>
      </c>
      <c r="N9373" t="str">
        <f t="shared" si="1028"/>
        <v>UNKNOWN</v>
      </c>
      <c r="O9373" s="8">
        <f t="shared" si="1029"/>
        <v>45055</v>
      </c>
    </row>
    <row r="9374" spans="1:15" x14ac:dyDescent="0.35">
      <c r="A9374" t="s">
        <v>9395</v>
      </c>
      <c r="B9374" s="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  <c r="I9374" s="4" t="str">
        <f t="shared" si="1024"/>
        <v>Cookie</v>
      </c>
      <c r="J9374" s="6">
        <f t="shared" si="1025"/>
        <v>1</v>
      </c>
      <c r="K9374" s="6">
        <f t="shared" si="1026"/>
        <v>1</v>
      </c>
      <c r="L9374" s="6">
        <f t="shared" si="1023"/>
        <v>1</v>
      </c>
      <c r="M9374" t="str">
        <f t="shared" si="1027"/>
        <v>Credit Card</v>
      </c>
      <c r="N9374" t="str">
        <f t="shared" si="1028"/>
        <v>UNKNOWN</v>
      </c>
      <c r="O9374" s="8">
        <f t="shared" si="1029"/>
        <v>44927</v>
      </c>
    </row>
    <row r="9375" spans="1:15" x14ac:dyDescent="0.35">
      <c r="A9375" t="s">
        <v>9396</v>
      </c>
      <c r="B9375" s="4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  <c r="I9375" s="4" t="str">
        <f t="shared" si="1024"/>
        <v>Juice</v>
      </c>
      <c r="J9375" s="6">
        <f t="shared" si="1025"/>
        <v>5</v>
      </c>
      <c r="K9375" s="6">
        <f t="shared" si="1026"/>
        <v>3.3201013513513513</v>
      </c>
      <c r="L9375" s="6">
        <f t="shared" si="1023"/>
        <v>15</v>
      </c>
      <c r="M9375" t="str">
        <f t="shared" si="1027"/>
        <v>Cash</v>
      </c>
      <c r="N9375" t="str">
        <f t="shared" si="1028"/>
        <v>UNKNOWN</v>
      </c>
      <c r="O9375" s="8">
        <f t="shared" si="1029"/>
        <v>45016</v>
      </c>
    </row>
    <row r="9376" spans="1:15" x14ac:dyDescent="0.35">
      <c r="A9376" t="s">
        <v>9397</v>
      </c>
      <c r="B9376" s="4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I9376" s="4" t="str">
        <f t="shared" si="1024"/>
        <v>Smoothie</v>
      </c>
      <c r="J9376" s="6">
        <f t="shared" si="1025"/>
        <v>1</v>
      </c>
      <c r="K9376" s="6">
        <f t="shared" si="1026"/>
        <v>4</v>
      </c>
      <c r="L9376" s="6">
        <f t="shared" si="1023"/>
        <v>4</v>
      </c>
      <c r="M9376" t="str">
        <f t="shared" si="1027"/>
        <v>Cash</v>
      </c>
      <c r="N9376" t="str">
        <f t="shared" si="1028"/>
        <v>UNKNOWN</v>
      </c>
      <c r="O9376" s="8">
        <f t="shared" si="1029"/>
        <v>45086</v>
      </c>
    </row>
    <row r="9377" spans="1:15" x14ac:dyDescent="0.35">
      <c r="A9377" t="s">
        <v>9398</v>
      </c>
      <c r="B9377" s="4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I9377" s="4" t="str">
        <f t="shared" si="1024"/>
        <v>Sandwich</v>
      </c>
      <c r="J9377" s="6">
        <f t="shared" si="1025"/>
        <v>2</v>
      </c>
      <c r="K9377" s="6">
        <f t="shared" si="1026"/>
        <v>4</v>
      </c>
      <c r="L9377" s="6">
        <f t="shared" si="1023"/>
        <v>8</v>
      </c>
      <c r="M9377" t="str">
        <f t="shared" si="1027"/>
        <v>Default mode</v>
      </c>
      <c r="N9377" t="str">
        <f t="shared" si="1028"/>
        <v>Takeaway</v>
      </c>
      <c r="O9377" s="8">
        <f t="shared" si="1029"/>
        <v>45199</v>
      </c>
    </row>
    <row r="9378" spans="1:15" x14ac:dyDescent="0.35">
      <c r="A9378" t="s">
        <v>9399</v>
      </c>
      <c r="B9378" s="4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  <c r="I9378" s="4" t="str">
        <f t="shared" si="1024"/>
        <v>Tea</v>
      </c>
      <c r="J9378" s="6">
        <f t="shared" si="1025"/>
        <v>3</v>
      </c>
      <c r="K9378" s="6">
        <f t="shared" si="1026"/>
        <v>1.5</v>
      </c>
      <c r="L9378" s="6">
        <f t="shared" si="1023"/>
        <v>4.5</v>
      </c>
      <c r="M9378" t="str">
        <f t="shared" si="1027"/>
        <v>Digital Wallet</v>
      </c>
      <c r="N9378" t="str">
        <f t="shared" si="1028"/>
        <v>UNKNOWN</v>
      </c>
      <c r="O9378" s="8">
        <f t="shared" si="1029"/>
        <v>45192</v>
      </c>
    </row>
    <row r="9379" spans="1:15" x14ac:dyDescent="0.35">
      <c r="A9379" t="s">
        <v>9400</v>
      </c>
      <c r="B9379" s="4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  <c r="I9379" s="4" t="str">
        <f t="shared" si="1024"/>
        <v>Salad</v>
      </c>
      <c r="J9379" s="6">
        <f t="shared" si="1025"/>
        <v>2</v>
      </c>
      <c r="K9379" s="6">
        <f t="shared" si="1026"/>
        <v>5</v>
      </c>
      <c r="L9379" s="6">
        <f t="shared" si="1023"/>
        <v>10</v>
      </c>
      <c r="M9379" t="str">
        <f t="shared" si="1027"/>
        <v>Digital Wallet</v>
      </c>
      <c r="N9379" t="str">
        <f t="shared" si="1028"/>
        <v>Takeaway</v>
      </c>
      <c r="O9379" s="8">
        <f t="shared" si="1029"/>
        <v>45119</v>
      </c>
    </row>
    <row r="9380" spans="1:15" x14ac:dyDescent="0.35">
      <c r="A9380" t="s">
        <v>9401</v>
      </c>
      <c r="B9380" s="4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I9380" s="4" t="str">
        <f t="shared" si="1024"/>
        <v>Smoothie</v>
      </c>
      <c r="J9380" s="6">
        <f t="shared" si="1025"/>
        <v>3</v>
      </c>
      <c r="K9380" s="6">
        <f t="shared" si="1026"/>
        <v>4</v>
      </c>
      <c r="L9380" s="6">
        <f t="shared" si="1023"/>
        <v>12</v>
      </c>
      <c r="M9380" t="str">
        <f t="shared" si="1027"/>
        <v>Credit Card</v>
      </c>
      <c r="N9380" t="str">
        <f t="shared" si="1028"/>
        <v>In-store</v>
      </c>
      <c r="O9380" s="8">
        <f t="shared" si="1029"/>
        <v>45064</v>
      </c>
    </row>
    <row r="9381" spans="1:15" x14ac:dyDescent="0.35">
      <c r="A9381" t="s">
        <v>9402</v>
      </c>
      <c r="B9381" s="4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I9381" s="4" t="str">
        <f t="shared" si="1024"/>
        <v>Cookie</v>
      </c>
      <c r="J9381" s="6">
        <f t="shared" si="1025"/>
        <v>1</v>
      </c>
      <c r="K9381" s="6">
        <f t="shared" si="1026"/>
        <v>1</v>
      </c>
      <c r="L9381" s="6">
        <f t="shared" si="1023"/>
        <v>1</v>
      </c>
      <c r="M9381" t="str">
        <f t="shared" si="1027"/>
        <v>Default mode</v>
      </c>
      <c r="N9381" t="str">
        <f t="shared" si="1028"/>
        <v>Takeaway</v>
      </c>
      <c r="O9381" s="8">
        <f t="shared" si="1029"/>
        <v>44933</v>
      </c>
    </row>
    <row r="9382" spans="1:15" x14ac:dyDescent="0.35">
      <c r="A9382" t="s">
        <v>9403</v>
      </c>
      <c r="B9382" s="4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  <c r="I9382" s="4" t="str">
        <f t="shared" si="1024"/>
        <v>Sandwich</v>
      </c>
      <c r="J9382" s="6">
        <f t="shared" si="1025"/>
        <v>5</v>
      </c>
      <c r="K9382" s="6">
        <f t="shared" si="1026"/>
        <v>4</v>
      </c>
      <c r="L9382" s="6">
        <f t="shared" si="1023"/>
        <v>20</v>
      </c>
      <c r="M9382" t="str">
        <f t="shared" si="1027"/>
        <v>Digital Wallet</v>
      </c>
      <c r="N9382" t="str">
        <f t="shared" si="1028"/>
        <v>In-store</v>
      </c>
      <c r="O9382" s="8">
        <f t="shared" si="1029"/>
        <v>44927</v>
      </c>
    </row>
    <row r="9383" spans="1:15" x14ac:dyDescent="0.35">
      <c r="A9383" t="s">
        <v>9404</v>
      </c>
      <c r="B9383" s="4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  <c r="I9383" s="4" t="str">
        <f t="shared" si="1024"/>
        <v>Cookie</v>
      </c>
      <c r="J9383" s="6">
        <f t="shared" si="1025"/>
        <v>4</v>
      </c>
      <c r="K9383" s="6">
        <f t="shared" si="1026"/>
        <v>3.3196581196581199</v>
      </c>
      <c r="L9383" s="6">
        <f t="shared" si="1023"/>
        <v>4</v>
      </c>
      <c r="M9383" t="str">
        <f t="shared" si="1027"/>
        <v>Digital Wallet</v>
      </c>
      <c r="N9383" t="str">
        <f t="shared" si="1028"/>
        <v>Takeaway</v>
      </c>
      <c r="O9383" s="8">
        <f t="shared" si="1029"/>
        <v>45079</v>
      </c>
    </row>
    <row r="9384" spans="1:15" x14ac:dyDescent="0.35">
      <c r="A9384" t="s">
        <v>9405</v>
      </c>
      <c r="B9384" s="4" t="s">
        <v>18</v>
      </c>
      <c r="C9384">
        <v>1</v>
      </c>
      <c r="E9384">
        <v>3</v>
      </c>
      <c r="F9384" t="s">
        <v>14</v>
      </c>
      <c r="I9384" s="4" t="str">
        <f t="shared" si="1024"/>
        <v>Juice</v>
      </c>
      <c r="J9384" s="6">
        <f t="shared" si="1025"/>
        <v>1</v>
      </c>
      <c r="K9384" s="6">
        <f t="shared" si="1026"/>
        <v>0</v>
      </c>
      <c r="L9384" s="6">
        <f t="shared" si="1023"/>
        <v>3</v>
      </c>
      <c r="M9384" t="str">
        <f t="shared" si="1027"/>
        <v>Cash</v>
      </c>
      <c r="N9384" t="str">
        <f t="shared" si="1028"/>
        <v>UNKNOWN</v>
      </c>
      <c r="O9384" s="8">
        <f t="shared" si="1029"/>
        <v>44927</v>
      </c>
    </row>
    <row r="9385" spans="1:15" x14ac:dyDescent="0.35">
      <c r="A9385" t="s">
        <v>9406</v>
      </c>
      <c r="B9385" s="4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  <c r="I9385" s="4" t="str">
        <f t="shared" si="1024"/>
        <v>Sandwich</v>
      </c>
      <c r="J9385" s="6">
        <f t="shared" si="1025"/>
        <v>4</v>
      </c>
      <c r="K9385" s="6">
        <f t="shared" si="1026"/>
        <v>4</v>
      </c>
      <c r="L9385" s="6">
        <f t="shared" si="1023"/>
        <v>16</v>
      </c>
      <c r="M9385" t="str">
        <f t="shared" si="1027"/>
        <v>UNKNOWN</v>
      </c>
      <c r="N9385" t="str">
        <f t="shared" si="1028"/>
        <v>In-store</v>
      </c>
      <c r="O9385" s="8">
        <f t="shared" si="1029"/>
        <v>45136</v>
      </c>
    </row>
    <row r="9386" spans="1:15" x14ac:dyDescent="0.35">
      <c r="A9386" t="s">
        <v>9407</v>
      </c>
      <c r="B9386" s="4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I9386" s="4" t="str">
        <f t="shared" si="1024"/>
        <v>Tea</v>
      </c>
      <c r="J9386" s="6">
        <f t="shared" si="1025"/>
        <v>5</v>
      </c>
      <c r="K9386" s="6">
        <f t="shared" si="1026"/>
        <v>1.5</v>
      </c>
      <c r="L9386" s="6">
        <f t="shared" si="1023"/>
        <v>7.5</v>
      </c>
      <c r="M9386" t="str">
        <f t="shared" si="1027"/>
        <v>Cash</v>
      </c>
      <c r="N9386" t="str">
        <f t="shared" si="1028"/>
        <v>In-store</v>
      </c>
      <c r="O9386" s="8">
        <f t="shared" si="1029"/>
        <v>45228</v>
      </c>
    </row>
    <row r="9387" spans="1:15" x14ac:dyDescent="0.35">
      <c r="A9387" t="s">
        <v>9408</v>
      </c>
      <c r="B9387" s="4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  <c r="I9387" s="4" t="str">
        <f t="shared" si="1024"/>
        <v>Tea</v>
      </c>
      <c r="J9387" s="6">
        <f t="shared" si="1025"/>
        <v>3</v>
      </c>
      <c r="K9387" s="6">
        <f t="shared" si="1026"/>
        <v>1.5</v>
      </c>
      <c r="L9387" s="6">
        <f t="shared" si="1023"/>
        <v>4.5</v>
      </c>
      <c r="M9387" t="str">
        <f t="shared" si="1027"/>
        <v>Digital Wallet</v>
      </c>
      <c r="N9387" t="str">
        <f t="shared" si="1028"/>
        <v>UNKNOWN</v>
      </c>
      <c r="O9387" s="8">
        <f t="shared" si="1029"/>
        <v>44952</v>
      </c>
    </row>
    <row r="9388" spans="1:15" x14ac:dyDescent="0.35">
      <c r="A9388" t="s">
        <v>9409</v>
      </c>
      <c r="B9388" s="4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I9388" s="4" t="str">
        <f t="shared" si="1024"/>
        <v>Smoothie</v>
      </c>
      <c r="J9388" s="6">
        <f t="shared" si="1025"/>
        <v>5</v>
      </c>
      <c r="K9388" s="6">
        <f t="shared" si="1026"/>
        <v>4</v>
      </c>
      <c r="L9388" s="6">
        <f t="shared" si="1023"/>
        <v>20</v>
      </c>
      <c r="M9388" t="str">
        <f t="shared" si="1027"/>
        <v>Cash</v>
      </c>
      <c r="N9388" t="str">
        <f t="shared" si="1028"/>
        <v>In-store</v>
      </c>
      <c r="O9388" s="8">
        <f t="shared" si="1029"/>
        <v>45258</v>
      </c>
    </row>
    <row r="9389" spans="1:15" x14ac:dyDescent="0.35">
      <c r="A9389" t="s">
        <v>9410</v>
      </c>
      <c r="B9389" s="4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I9389" s="4" t="str">
        <f t="shared" si="1024"/>
        <v>Smoothie</v>
      </c>
      <c r="J9389" s="6">
        <f t="shared" si="1025"/>
        <v>5</v>
      </c>
      <c r="K9389" s="6">
        <f t="shared" si="1026"/>
        <v>4</v>
      </c>
      <c r="L9389" s="6">
        <f t="shared" si="1023"/>
        <v>20</v>
      </c>
      <c r="M9389" t="str">
        <f t="shared" si="1027"/>
        <v>Credit Card</v>
      </c>
      <c r="N9389" t="str">
        <f t="shared" si="1028"/>
        <v>UNKNOWN</v>
      </c>
      <c r="O9389" s="8">
        <f t="shared" si="1029"/>
        <v>45034</v>
      </c>
    </row>
    <row r="9390" spans="1:15" x14ac:dyDescent="0.35">
      <c r="A9390" t="s">
        <v>9411</v>
      </c>
      <c r="B9390" s="4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I9390" s="4" t="str">
        <f t="shared" si="1024"/>
        <v>Cookie</v>
      </c>
      <c r="J9390" s="6">
        <f t="shared" si="1025"/>
        <v>2</v>
      </c>
      <c r="K9390" s="6">
        <f t="shared" si="1026"/>
        <v>1</v>
      </c>
      <c r="L9390" s="6">
        <f t="shared" si="1023"/>
        <v>2</v>
      </c>
      <c r="M9390" t="str">
        <f t="shared" si="1027"/>
        <v>Cash</v>
      </c>
      <c r="N9390" t="str">
        <f t="shared" si="1028"/>
        <v>In-store</v>
      </c>
      <c r="O9390" s="8">
        <f t="shared" si="1029"/>
        <v>45005</v>
      </c>
    </row>
    <row r="9391" spans="1:15" x14ac:dyDescent="0.35">
      <c r="A9391" t="s">
        <v>9412</v>
      </c>
      <c r="B9391" s="4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  <c r="I9391" s="4" t="str">
        <f t="shared" si="1024"/>
        <v>Juice</v>
      </c>
      <c r="J9391" s="6">
        <f t="shared" si="1025"/>
        <v>1</v>
      </c>
      <c r="K9391" s="6">
        <f t="shared" si="1026"/>
        <v>3.3264248704663211</v>
      </c>
      <c r="L9391" s="6">
        <f t="shared" si="1023"/>
        <v>3</v>
      </c>
      <c r="M9391" t="str">
        <f t="shared" si="1027"/>
        <v>Default mode</v>
      </c>
      <c r="N9391" t="str">
        <f t="shared" si="1028"/>
        <v>Cafe</v>
      </c>
      <c r="O9391" s="8">
        <f t="shared" si="1029"/>
        <v>44960</v>
      </c>
    </row>
    <row r="9392" spans="1:15" x14ac:dyDescent="0.35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I9392" s="4" t="str">
        <f t="shared" si="1024"/>
        <v>UNKNOWN</v>
      </c>
      <c r="J9392" s="6">
        <f t="shared" si="1025"/>
        <v>4</v>
      </c>
      <c r="K9392" s="6">
        <f t="shared" si="1026"/>
        <v>5</v>
      </c>
      <c r="L9392" s="6">
        <f t="shared" si="1023"/>
        <v>20</v>
      </c>
      <c r="M9392" t="str">
        <f t="shared" si="1027"/>
        <v>Cash</v>
      </c>
      <c r="N9392" t="str">
        <f t="shared" si="1028"/>
        <v>Takeaway</v>
      </c>
      <c r="O9392" s="8">
        <f t="shared" si="1029"/>
        <v>45039</v>
      </c>
    </row>
    <row r="9393" spans="1:15" x14ac:dyDescent="0.35">
      <c r="A9393" t="s">
        <v>9414</v>
      </c>
      <c r="B9393" s="4" t="s">
        <v>39</v>
      </c>
      <c r="C9393">
        <v>4</v>
      </c>
      <c r="D9393">
        <v>3</v>
      </c>
      <c r="E9393">
        <v>12</v>
      </c>
      <c r="H9393" s="1">
        <v>45207</v>
      </c>
      <c r="I9393" s="4" t="str">
        <f t="shared" si="1024"/>
        <v>Juice</v>
      </c>
      <c r="J9393" s="6">
        <f t="shared" si="1025"/>
        <v>4</v>
      </c>
      <c r="K9393" s="6">
        <f t="shared" si="1026"/>
        <v>3</v>
      </c>
      <c r="L9393" s="6">
        <f t="shared" si="1023"/>
        <v>12</v>
      </c>
      <c r="M9393" t="str">
        <f t="shared" si="1027"/>
        <v>Default mode</v>
      </c>
      <c r="N9393" t="str">
        <f t="shared" si="1028"/>
        <v>UNKNOWN</v>
      </c>
      <c r="O9393" s="8">
        <f t="shared" si="1029"/>
        <v>45207</v>
      </c>
    </row>
    <row r="9394" spans="1:15" x14ac:dyDescent="0.35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I9394" s="4" t="str">
        <f t="shared" si="1024"/>
        <v>UNKNOWN</v>
      </c>
      <c r="J9394" s="6">
        <f t="shared" si="1025"/>
        <v>3</v>
      </c>
      <c r="K9394" s="6">
        <f t="shared" si="1026"/>
        <v>3</v>
      </c>
      <c r="L9394" s="6">
        <f t="shared" si="1023"/>
        <v>9</v>
      </c>
      <c r="M9394" t="str">
        <f t="shared" si="1027"/>
        <v>Cash</v>
      </c>
      <c r="N9394" t="str">
        <f t="shared" si="1028"/>
        <v>Takeaway</v>
      </c>
      <c r="O9394" s="8">
        <f t="shared" si="1029"/>
        <v>45289</v>
      </c>
    </row>
    <row r="9395" spans="1:15" x14ac:dyDescent="0.35">
      <c r="A9395" t="s">
        <v>9416</v>
      </c>
      <c r="B9395" s="4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I9395" s="4" t="str">
        <f t="shared" si="1024"/>
        <v>Coffee</v>
      </c>
      <c r="J9395" s="6">
        <f t="shared" si="1025"/>
        <v>5</v>
      </c>
      <c r="K9395" s="6">
        <f t="shared" si="1026"/>
        <v>2</v>
      </c>
      <c r="L9395" s="6">
        <f t="shared" si="1023"/>
        <v>10</v>
      </c>
      <c r="M9395" t="str">
        <f t="shared" si="1027"/>
        <v>Credit Card</v>
      </c>
      <c r="N9395" t="str">
        <f t="shared" si="1028"/>
        <v>UNKNOWN</v>
      </c>
      <c r="O9395" s="8">
        <f t="shared" si="1029"/>
        <v>45014</v>
      </c>
    </row>
    <row r="9396" spans="1:15" x14ac:dyDescent="0.35">
      <c r="A9396" t="s">
        <v>9417</v>
      </c>
      <c r="B9396" s="4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I9396" s="4" t="str">
        <f t="shared" si="1024"/>
        <v>Cookie</v>
      </c>
      <c r="J9396" s="6">
        <f t="shared" si="1025"/>
        <v>5</v>
      </c>
      <c r="K9396" s="6">
        <f t="shared" si="1026"/>
        <v>1</v>
      </c>
      <c r="L9396" s="6">
        <f t="shared" si="1023"/>
        <v>5</v>
      </c>
      <c r="M9396" t="str">
        <f t="shared" si="1027"/>
        <v>Default mode</v>
      </c>
      <c r="N9396" t="str">
        <f t="shared" si="1028"/>
        <v>In-store</v>
      </c>
      <c r="O9396" s="8">
        <f t="shared" si="1029"/>
        <v>45291</v>
      </c>
    </row>
    <row r="9397" spans="1:15" x14ac:dyDescent="0.35">
      <c r="A9397" t="s">
        <v>9418</v>
      </c>
      <c r="B9397" s="4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I9397" s="4" t="str">
        <f t="shared" si="1024"/>
        <v>Salad</v>
      </c>
      <c r="J9397" s="6">
        <f t="shared" si="1025"/>
        <v>2</v>
      </c>
      <c r="K9397" s="6">
        <f t="shared" si="1026"/>
        <v>5</v>
      </c>
      <c r="L9397" s="6">
        <f t="shared" si="1023"/>
        <v>10</v>
      </c>
      <c r="M9397" t="str">
        <f t="shared" si="1027"/>
        <v>Credit Card</v>
      </c>
      <c r="N9397" t="str">
        <f t="shared" si="1028"/>
        <v>In-store</v>
      </c>
      <c r="O9397" s="8">
        <f t="shared" si="1029"/>
        <v>45036</v>
      </c>
    </row>
    <row r="9398" spans="1:15" x14ac:dyDescent="0.35">
      <c r="A9398" t="s">
        <v>9419</v>
      </c>
      <c r="B9398" s="4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  <c r="I9398" s="4" t="str">
        <f t="shared" si="1024"/>
        <v>Sandwich</v>
      </c>
      <c r="J9398" s="6">
        <f t="shared" si="1025"/>
        <v>2</v>
      </c>
      <c r="K9398" s="6">
        <f t="shared" si="1026"/>
        <v>4</v>
      </c>
      <c r="L9398" s="6">
        <f t="shared" si="1023"/>
        <v>8</v>
      </c>
      <c r="M9398" t="str">
        <f t="shared" si="1027"/>
        <v>Cash</v>
      </c>
      <c r="N9398" t="str">
        <f t="shared" si="1028"/>
        <v>Cafe</v>
      </c>
      <c r="O9398" s="8">
        <f t="shared" si="1029"/>
        <v>45250</v>
      </c>
    </row>
    <row r="9399" spans="1:15" x14ac:dyDescent="0.35">
      <c r="A9399" t="s">
        <v>9420</v>
      </c>
      <c r="B9399" s="4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I9399" s="4" t="str">
        <f t="shared" si="1024"/>
        <v>Salad</v>
      </c>
      <c r="J9399" s="6">
        <f t="shared" si="1025"/>
        <v>3</v>
      </c>
      <c r="K9399" s="6">
        <f t="shared" si="1026"/>
        <v>5</v>
      </c>
      <c r="L9399" s="6">
        <f t="shared" si="1023"/>
        <v>15</v>
      </c>
      <c r="M9399" t="str">
        <f t="shared" si="1027"/>
        <v>Cash</v>
      </c>
      <c r="N9399" t="str">
        <f t="shared" si="1028"/>
        <v>In-store</v>
      </c>
      <c r="O9399" s="8">
        <f t="shared" si="1029"/>
        <v>44989</v>
      </c>
    </row>
    <row r="9400" spans="1:15" x14ac:dyDescent="0.35">
      <c r="A9400" t="s">
        <v>9421</v>
      </c>
      <c r="B9400" s="4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  <c r="I9400" s="4" t="str">
        <f t="shared" si="1024"/>
        <v>Sandwich</v>
      </c>
      <c r="J9400" s="6">
        <f t="shared" si="1025"/>
        <v>5</v>
      </c>
      <c r="K9400" s="6">
        <f t="shared" si="1026"/>
        <v>4</v>
      </c>
      <c r="L9400" s="6">
        <f t="shared" si="1023"/>
        <v>20</v>
      </c>
      <c r="M9400" t="str">
        <f t="shared" si="1027"/>
        <v>Digital Wallet</v>
      </c>
      <c r="N9400" t="str">
        <f t="shared" si="1028"/>
        <v>Takeaway</v>
      </c>
      <c r="O9400" s="8">
        <f t="shared" si="1029"/>
        <v>45041</v>
      </c>
    </row>
    <row r="9401" spans="1:15" x14ac:dyDescent="0.35">
      <c r="A9401" t="s">
        <v>9422</v>
      </c>
      <c r="B9401" s="4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I9401" s="4" t="str">
        <f t="shared" si="1024"/>
        <v>Coffee</v>
      </c>
      <c r="J9401" s="6">
        <f t="shared" si="1025"/>
        <v>5</v>
      </c>
      <c r="K9401" s="6">
        <f t="shared" si="1026"/>
        <v>2</v>
      </c>
      <c r="L9401" s="6">
        <f t="shared" si="1023"/>
        <v>10</v>
      </c>
      <c r="M9401" t="str">
        <f t="shared" si="1027"/>
        <v>Cash</v>
      </c>
      <c r="N9401" t="str">
        <f t="shared" si="1028"/>
        <v>In-store</v>
      </c>
      <c r="O9401" s="8">
        <f t="shared" si="1029"/>
        <v>45017</v>
      </c>
    </row>
    <row r="9402" spans="1:15" x14ac:dyDescent="0.35">
      <c r="A9402" t="s">
        <v>9423</v>
      </c>
      <c r="B9402" s="4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  <c r="I9402" s="4" t="str">
        <f t="shared" si="1024"/>
        <v>Smoothie</v>
      </c>
      <c r="J9402" s="6">
        <f t="shared" si="1025"/>
        <v>3</v>
      </c>
      <c r="K9402" s="6">
        <f t="shared" si="1026"/>
        <v>4</v>
      </c>
      <c r="L9402" s="6">
        <f t="shared" si="1023"/>
        <v>12</v>
      </c>
      <c r="M9402" t="str">
        <f t="shared" si="1027"/>
        <v>Cash</v>
      </c>
      <c r="N9402" t="str">
        <f t="shared" si="1028"/>
        <v>UNKNOWN</v>
      </c>
      <c r="O9402" s="8">
        <f t="shared" si="1029"/>
        <v>45204</v>
      </c>
    </row>
    <row r="9403" spans="1:15" x14ac:dyDescent="0.35">
      <c r="A9403" t="s">
        <v>9424</v>
      </c>
      <c r="B9403" s="4" t="s">
        <v>65</v>
      </c>
      <c r="C9403">
        <v>3</v>
      </c>
      <c r="D9403">
        <v>1.5</v>
      </c>
      <c r="E9403">
        <v>4.5</v>
      </c>
      <c r="H9403" s="1">
        <v>45289</v>
      </c>
      <c r="I9403" s="4" t="str">
        <f t="shared" si="1024"/>
        <v>Tea</v>
      </c>
      <c r="J9403" s="6">
        <f t="shared" si="1025"/>
        <v>3</v>
      </c>
      <c r="K9403" s="6">
        <f t="shared" si="1026"/>
        <v>1.5</v>
      </c>
      <c r="L9403" s="6">
        <f t="shared" si="1023"/>
        <v>4.5</v>
      </c>
      <c r="M9403" t="str">
        <f t="shared" si="1027"/>
        <v>Default mode</v>
      </c>
      <c r="N9403" t="str">
        <f t="shared" si="1028"/>
        <v>UNKNOWN</v>
      </c>
      <c r="O9403" s="8">
        <f t="shared" si="1029"/>
        <v>45289</v>
      </c>
    </row>
    <row r="9404" spans="1:15" x14ac:dyDescent="0.35">
      <c r="A9404" t="s">
        <v>9425</v>
      </c>
      <c r="B9404" s="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 s="4" t="str">
        <f t="shared" si="1024"/>
        <v>Cake</v>
      </c>
      <c r="J9404" s="6">
        <f t="shared" si="1025"/>
        <v>5</v>
      </c>
      <c r="K9404" s="6">
        <f t="shared" si="1026"/>
        <v>3</v>
      </c>
      <c r="L9404" s="6">
        <f t="shared" si="1023"/>
        <v>15</v>
      </c>
      <c r="M9404" t="str">
        <f t="shared" si="1027"/>
        <v>Digital Wallet</v>
      </c>
      <c r="N9404" t="str">
        <f t="shared" si="1028"/>
        <v>UNKNOWN</v>
      </c>
      <c r="O9404" s="8">
        <f t="shared" si="1029"/>
        <v>45244</v>
      </c>
    </row>
    <row r="9405" spans="1:15" x14ac:dyDescent="0.35">
      <c r="A9405" t="s">
        <v>9426</v>
      </c>
      <c r="B9405" s="4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I9405" s="4" t="str">
        <f t="shared" si="1024"/>
        <v>Cake</v>
      </c>
      <c r="J9405" s="6">
        <f t="shared" si="1025"/>
        <v>5</v>
      </c>
      <c r="K9405" s="6">
        <f t="shared" si="1026"/>
        <v>3</v>
      </c>
      <c r="L9405" s="6">
        <f t="shared" si="1023"/>
        <v>15</v>
      </c>
      <c r="M9405" t="str">
        <f t="shared" si="1027"/>
        <v>Cash</v>
      </c>
      <c r="N9405" t="str">
        <f t="shared" si="1028"/>
        <v>Takeaway</v>
      </c>
      <c r="O9405" s="8">
        <f t="shared" si="1029"/>
        <v>45033</v>
      </c>
    </row>
    <row r="9406" spans="1:15" x14ac:dyDescent="0.35">
      <c r="A9406" t="s">
        <v>9427</v>
      </c>
      <c r="B9406" s="4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  <c r="I9406" s="4" t="str">
        <f t="shared" si="1024"/>
        <v>Sandwich</v>
      </c>
      <c r="J9406" s="6">
        <f t="shared" si="1025"/>
        <v>5</v>
      </c>
      <c r="K9406" s="6">
        <f t="shared" si="1026"/>
        <v>4</v>
      </c>
      <c r="L9406" s="6">
        <f t="shared" si="1023"/>
        <v>20</v>
      </c>
      <c r="M9406" t="str">
        <f t="shared" si="1027"/>
        <v>Digital Wallet</v>
      </c>
      <c r="N9406" t="str">
        <f t="shared" si="1028"/>
        <v>Takeaway</v>
      </c>
      <c r="O9406" s="8">
        <f t="shared" si="1029"/>
        <v>45078</v>
      </c>
    </row>
    <row r="9407" spans="1:15" x14ac:dyDescent="0.35">
      <c r="A9407" t="s">
        <v>9428</v>
      </c>
      <c r="B9407" s="4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  <c r="I9407" s="4" t="str">
        <f t="shared" si="1024"/>
        <v>Juice</v>
      </c>
      <c r="J9407" s="6">
        <f t="shared" si="1025"/>
        <v>2</v>
      </c>
      <c r="K9407" s="6">
        <f t="shared" si="1026"/>
        <v>3</v>
      </c>
      <c r="L9407" s="6">
        <f t="shared" si="1023"/>
        <v>6</v>
      </c>
      <c r="M9407" t="str">
        <f t="shared" si="1027"/>
        <v>Digital Wallet</v>
      </c>
      <c r="N9407" t="str">
        <f t="shared" si="1028"/>
        <v>In-store</v>
      </c>
      <c r="O9407" s="8">
        <f t="shared" si="1029"/>
        <v>45198</v>
      </c>
    </row>
    <row r="9408" spans="1:15" x14ac:dyDescent="0.35">
      <c r="A9408" t="s">
        <v>9429</v>
      </c>
      <c r="B9408" s="4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  <c r="I9408" s="4" t="str">
        <f t="shared" si="1024"/>
        <v>Cake</v>
      </c>
      <c r="J9408" s="6">
        <f t="shared" si="1025"/>
        <v>3</v>
      </c>
      <c r="K9408" s="6">
        <f t="shared" si="1026"/>
        <v>3</v>
      </c>
      <c r="L9408" s="6">
        <f t="shared" si="1023"/>
        <v>9</v>
      </c>
      <c r="M9408" t="str">
        <f t="shared" si="1027"/>
        <v>Cash</v>
      </c>
      <c r="N9408" t="str">
        <f t="shared" si="1028"/>
        <v>Takeaway</v>
      </c>
      <c r="O9408" s="8">
        <f t="shared" si="1029"/>
        <v>45274</v>
      </c>
    </row>
    <row r="9409" spans="1:15" x14ac:dyDescent="0.35">
      <c r="A9409" t="s">
        <v>9430</v>
      </c>
      <c r="B9409" s="4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I9409" s="4" t="str">
        <f t="shared" si="1024"/>
        <v>Sandwich</v>
      </c>
      <c r="J9409" s="6">
        <f t="shared" si="1025"/>
        <v>1</v>
      </c>
      <c r="K9409" s="6">
        <f t="shared" si="1026"/>
        <v>4</v>
      </c>
      <c r="L9409" s="6">
        <f t="shared" si="1023"/>
        <v>4</v>
      </c>
      <c r="M9409" t="str">
        <f t="shared" si="1027"/>
        <v>Cash</v>
      </c>
      <c r="N9409" t="str">
        <f t="shared" si="1028"/>
        <v>UNKNOWN</v>
      </c>
      <c r="O9409" s="8">
        <f t="shared" si="1029"/>
        <v>44946</v>
      </c>
    </row>
    <row r="9410" spans="1:15" x14ac:dyDescent="0.35">
      <c r="A9410" t="s">
        <v>9431</v>
      </c>
      <c r="B9410" s="4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I9410" s="4" t="str">
        <f t="shared" si="1024"/>
        <v>Juice</v>
      </c>
      <c r="J9410" s="6">
        <f t="shared" si="1025"/>
        <v>3</v>
      </c>
      <c r="K9410" s="6">
        <f t="shared" si="1026"/>
        <v>3</v>
      </c>
      <c r="L9410" s="6">
        <f t="shared" ref="L9410:L9473" si="1030">IF(ISBLANK(E9410),PRODUCT(J9410,K9410),IF(E9410="ERROR",PRODUCT(J9410,K9410),IF(E9410="UNKNOWN",PRODUCT(J9410,K9410),E9410)))</f>
        <v>9</v>
      </c>
      <c r="M9410" t="str">
        <f t="shared" si="1027"/>
        <v>Cash</v>
      </c>
      <c r="N9410" t="str">
        <f t="shared" si="1028"/>
        <v>In-store</v>
      </c>
      <c r="O9410" s="8">
        <f t="shared" si="1029"/>
        <v>45116</v>
      </c>
    </row>
    <row r="9411" spans="1:15" x14ac:dyDescent="0.35">
      <c r="A9411" t="s">
        <v>9432</v>
      </c>
      <c r="B9411" s="4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  <c r="I9411" s="4" t="str">
        <f t="shared" ref="I9411:I9474" si="1031">IF(ISBLANK(B9411),"UNKNOWN",IF(B9411="ERROR","Juice",B9411))</f>
        <v>Smoothie</v>
      </c>
      <c r="J9411" s="6">
        <f t="shared" ref="J9411:J9474" si="1032">IF(ISBLANK(C9411),E9411/D9411,IF(C9411="ERROR",AVERAGE(C9411:C19410),IF(C9411="UNKNOWN",MEDIAN(C9411:C19410),C9411)))</f>
        <v>5</v>
      </c>
      <c r="K9411" s="6">
        <f t="shared" ref="K9411:K9474" si="1033">IF(ISBLANK(D9411),0,IF(D9411="ERROR",AVERAGE(D9411:D19410),IF(D9411="UNKNOWN",MEDIAN(D9411:D19410),D9411)))</f>
        <v>4</v>
      </c>
      <c r="L9411" s="6">
        <f t="shared" si="1030"/>
        <v>20</v>
      </c>
      <c r="M9411" t="str">
        <f t="shared" ref="M9411:M9474" si="1034">IF(ISBLANK(F9411),"Default mode",IF(F9411="ERROR","Cash",F9411))</f>
        <v>Digital Wallet</v>
      </c>
      <c r="N9411" t="str">
        <f t="shared" ref="N9411:N9474" si="1035">IF(ISBLANK(G9411),"UNKNOWN",IF(G9411="ERROR","Cafe",G9411))</f>
        <v>Takeaway</v>
      </c>
      <c r="O9411" s="8">
        <f t="shared" ref="O9411:O9474" si="1036">IF(ISBLANK(H9411),DATE(2023,1,1),IF(H9411="ERROR",DATE(2023,6,1),IF(H9411="UNKNOWN",DATE(2023,1,1),H9411)))</f>
        <v>44935</v>
      </c>
    </row>
    <row r="9412" spans="1:15" x14ac:dyDescent="0.35">
      <c r="A9412" t="s">
        <v>9433</v>
      </c>
      <c r="B9412" s="4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I9412" s="4" t="str">
        <f t="shared" si="1031"/>
        <v>Juice</v>
      </c>
      <c r="J9412" s="6">
        <f t="shared" si="1032"/>
        <v>2</v>
      </c>
      <c r="K9412" s="6">
        <f t="shared" si="1033"/>
        <v>3</v>
      </c>
      <c r="L9412" s="6">
        <f t="shared" si="1030"/>
        <v>6</v>
      </c>
      <c r="M9412" t="str">
        <f t="shared" si="1034"/>
        <v>Cash</v>
      </c>
      <c r="N9412" t="str">
        <f t="shared" si="1035"/>
        <v>In-store</v>
      </c>
      <c r="O9412" s="8">
        <f t="shared" si="1036"/>
        <v>45229</v>
      </c>
    </row>
    <row r="9413" spans="1:15" x14ac:dyDescent="0.35">
      <c r="A9413" t="s">
        <v>9434</v>
      </c>
      <c r="B9413" s="4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  <c r="I9413" s="4" t="str">
        <f t="shared" si="1031"/>
        <v>Juice</v>
      </c>
      <c r="J9413" s="6">
        <f t="shared" si="1032"/>
        <v>4</v>
      </c>
      <c r="K9413" s="6">
        <f t="shared" si="1033"/>
        <v>3</v>
      </c>
      <c r="L9413" s="6">
        <f t="shared" si="1030"/>
        <v>12</v>
      </c>
      <c r="M9413" t="str">
        <f t="shared" si="1034"/>
        <v>Cash</v>
      </c>
      <c r="N9413" t="str">
        <f t="shared" si="1035"/>
        <v>In-store</v>
      </c>
      <c r="O9413" s="8">
        <f t="shared" si="1036"/>
        <v>45078</v>
      </c>
    </row>
    <row r="9414" spans="1:15" x14ac:dyDescent="0.35">
      <c r="A9414" t="s">
        <v>9435</v>
      </c>
      <c r="B9414" s="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I9414" s="4" t="str">
        <f t="shared" si="1031"/>
        <v>Sandwich</v>
      </c>
      <c r="J9414" s="6">
        <f t="shared" si="1032"/>
        <v>2</v>
      </c>
      <c r="K9414" s="6">
        <f t="shared" si="1033"/>
        <v>4</v>
      </c>
      <c r="L9414" s="6">
        <f t="shared" si="1030"/>
        <v>8</v>
      </c>
      <c r="M9414" t="str">
        <f t="shared" si="1034"/>
        <v>Default mode</v>
      </c>
      <c r="N9414" t="str">
        <f t="shared" si="1035"/>
        <v>Takeaway</v>
      </c>
      <c r="O9414" s="8">
        <f t="shared" si="1036"/>
        <v>45033</v>
      </c>
    </row>
    <row r="9415" spans="1:15" x14ac:dyDescent="0.35">
      <c r="A9415" t="s">
        <v>9436</v>
      </c>
      <c r="B9415" s="4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I9415" s="4" t="str">
        <f t="shared" si="1031"/>
        <v>Cookie</v>
      </c>
      <c r="J9415" s="6">
        <f t="shared" si="1032"/>
        <v>1</v>
      </c>
      <c r="K9415" s="6">
        <f t="shared" si="1033"/>
        <v>1</v>
      </c>
      <c r="L9415" s="6">
        <f t="shared" si="1030"/>
        <v>1</v>
      </c>
      <c r="M9415" t="str">
        <f t="shared" si="1034"/>
        <v>Credit Card</v>
      </c>
      <c r="N9415" t="str">
        <f t="shared" si="1035"/>
        <v>In-store</v>
      </c>
      <c r="O9415" s="8">
        <f t="shared" si="1036"/>
        <v>45176</v>
      </c>
    </row>
    <row r="9416" spans="1:15" x14ac:dyDescent="0.35">
      <c r="A9416" t="s">
        <v>9437</v>
      </c>
      <c r="B9416" s="4" t="s">
        <v>13</v>
      </c>
      <c r="C9416">
        <v>2</v>
      </c>
      <c r="D9416">
        <v>3</v>
      </c>
      <c r="E9416">
        <v>6</v>
      </c>
      <c r="H9416" s="1">
        <v>45073</v>
      </c>
      <c r="I9416" s="4" t="str">
        <f t="shared" si="1031"/>
        <v>Cake</v>
      </c>
      <c r="J9416" s="6">
        <f t="shared" si="1032"/>
        <v>2</v>
      </c>
      <c r="K9416" s="6">
        <f t="shared" si="1033"/>
        <v>3</v>
      </c>
      <c r="L9416" s="6">
        <f t="shared" si="1030"/>
        <v>6</v>
      </c>
      <c r="M9416" t="str">
        <f t="shared" si="1034"/>
        <v>Default mode</v>
      </c>
      <c r="N9416" t="str">
        <f t="shared" si="1035"/>
        <v>UNKNOWN</v>
      </c>
      <c r="O9416" s="8">
        <f t="shared" si="1036"/>
        <v>45073</v>
      </c>
    </row>
    <row r="9417" spans="1:15" x14ac:dyDescent="0.35">
      <c r="A9417" t="s">
        <v>9438</v>
      </c>
      <c r="B9417" s="4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  <c r="I9417" s="4" t="str">
        <f t="shared" si="1031"/>
        <v>Sandwich</v>
      </c>
      <c r="J9417" s="6">
        <f t="shared" si="1032"/>
        <v>3</v>
      </c>
      <c r="K9417" s="6">
        <f t="shared" si="1033"/>
        <v>4</v>
      </c>
      <c r="L9417" s="6">
        <f t="shared" si="1030"/>
        <v>12</v>
      </c>
      <c r="M9417" t="str">
        <f t="shared" si="1034"/>
        <v>Default mode</v>
      </c>
      <c r="N9417" t="str">
        <f t="shared" si="1035"/>
        <v>Cafe</v>
      </c>
      <c r="O9417" s="8">
        <f t="shared" si="1036"/>
        <v>45253</v>
      </c>
    </row>
    <row r="9418" spans="1:15" x14ac:dyDescent="0.35">
      <c r="A9418" t="s">
        <v>9439</v>
      </c>
      <c r="B9418" s="4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  <c r="I9418" s="4" t="str">
        <f t="shared" si="1031"/>
        <v>Cookie</v>
      </c>
      <c r="J9418" s="6">
        <f t="shared" si="1032"/>
        <v>2</v>
      </c>
      <c r="K9418" s="6">
        <f t="shared" si="1033"/>
        <v>1</v>
      </c>
      <c r="L9418" s="6">
        <f t="shared" si="1030"/>
        <v>2</v>
      </c>
      <c r="M9418" t="str">
        <f t="shared" si="1034"/>
        <v>UNKNOWN</v>
      </c>
      <c r="N9418" t="str">
        <f t="shared" si="1035"/>
        <v>UNKNOWN</v>
      </c>
      <c r="O9418" s="8">
        <f t="shared" si="1036"/>
        <v>45264</v>
      </c>
    </row>
    <row r="9419" spans="1:15" x14ac:dyDescent="0.35">
      <c r="A9419" t="s">
        <v>9440</v>
      </c>
      <c r="B9419" s="4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I9419" s="4" t="str">
        <f t="shared" si="1031"/>
        <v>Sandwich</v>
      </c>
      <c r="J9419" s="6">
        <f t="shared" si="1032"/>
        <v>2</v>
      </c>
      <c r="K9419" s="6">
        <f t="shared" si="1033"/>
        <v>4</v>
      </c>
      <c r="L9419" s="6">
        <f t="shared" si="1030"/>
        <v>8</v>
      </c>
      <c r="M9419" t="str">
        <f t="shared" si="1034"/>
        <v>Default mode</v>
      </c>
      <c r="N9419" t="str">
        <f t="shared" si="1035"/>
        <v>In-store</v>
      </c>
      <c r="O9419" s="8">
        <f t="shared" si="1036"/>
        <v>44932</v>
      </c>
    </row>
    <row r="9420" spans="1:15" x14ac:dyDescent="0.35">
      <c r="A9420" t="s">
        <v>9441</v>
      </c>
      <c r="B9420" s="4" t="s">
        <v>9</v>
      </c>
      <c r="C9420">
        <v>4</v>
      </c>
      <c r="E9420">
        <v>8</v>
      </c>
      <c r="H9420" s="1">
        <v>45103</v>
      </c>
      <c r="I9420" s="4" t="str">
        <f t="shared" si="1031"/>
        <v>Coffee</v>
      </c>
      <c r="J9420" s="6">
        <f t="shared" si="1032"/>
        <v>4</v>
      </c>
      <c r="K9420" s="6">
        <f t="shared" si="1033"/>
        <v>0</v>
      </c>
      <c r="L9420" s="6">
        <f t="shared" si="1030"/>
        <v>8</v>
      </c>
      <c r="M9420" t="str">
        <f t="shared" si="1034"/>
        <v>Default mode</v>
      </c>
      <c r="N9420" t="str">
        <f t="shared" si="1035"/>
        <v>UNKNOWN</v>
      </c>
      <c r="O9420" s="8">
        <f t="shared" si="1036"/>
        <v>45103</v>
      </c>
    </row>
    <row r="9421" spans="1:15" x14ac:dyDescent="0.35">
      <c r="A9421" t="s">
        <v>9442</v>
      </c>
      <c r="B9421" s="4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  <c r="I9421" s="4" t="str">
        <f t="shared" si="1031"/>
        <v>Tea</v>
      </c>
      <c r="J9421" s="6">
        <f t="shared" si="1032"/>
        <v>2</v>
      </c>
      <c r="K9421" s="6">
        <f t="shared" si="1033"/>
        <v>1.5</v>
      </c>
      <c r="L9421" s="6">
        <f t="shared" si="1030"/>
        <v>3</v>
      </c>
      <c r="M9421" t="str">
        <f t="shared" si="1034"/>
        <v>Digital Wallet</v>
      </c>
      <c r="N9421" t="str">
        <f t="shared" si="1035"/>
        <v>Takeaway</v>
      </c>
      <c r="O9421" s="8">
        <f t="shared" si="1036"/>
        <v>45180</v>
      </c>
    </row>
    <row r="9422" spans="1:15" x14ac:dyDescent="0.35">
      <c r="A9422" t="s">
        <v>9443</v>
      </c>
      <c r="B9422" s="4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  <c r="I9422" s="4" t="str">
        <f t="shared" si="1031"/>
        <v>Juice</v>
      </c>
      <c r="J9422" s="6">
        <f t="shared" si="1032"/>
        <v>1</v>
      </c>
      <c r="K9422" s="6">
        <f t="shared" si="1033"/>
        <v>3</v>
      </c>
      <c r="L9422" s="6">
        <f t="shared" si="1030"/>
        <v>3</v>
      </c>
      <c r="M9422" t="str">
        <f t="shared" si="1034"/>
        <v>Default mode</v>
      </c>
      <c r="N9422" t="str">
        <f t="shared" si="1035"/>
        <v>UNKNOWN</v>
      </c>
      <c r="O9422" s="8">
        <f t="shared" si="1036"/>
        <v>45232</v>
      </c>
    </row>
    <row r="9423" spans="1:15" x14ac:dyDescent="0.35">
      <c r="A9423" t="s">
        <v>9444</v>
      </c>
      <c r="B9423" s="4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  <c r="I9423" s="4" t="str">
        <f t="shared" si="1031"/>
        <v>Cookie</v>
      </c>
      <c r="J9423" s="6">
        <f t="shared" si="1032"/>
        <v>1</v>
      </c>
      <c r="K9423" s="6">
        <f t="shared" si="1033"/>
        <v>3</v>
      </c>
      <c r="L9423" s="6">
        <f t="shared" si="1030"/>
        <v>1</v>
      </c>
      <c r="M9423" t="str">
        <f t="shared" si="1034"/>
        <v>Default mode</v>
      </c>
      <c r="N9423" t="str">
        <f t="shared" si="1035"/>
        <v>Takeaway</v>
      </c>
      <c r="O9423" s="8">
        <f t="shared" si="1036"/>
        <v>44998</v>
      </c>
    </row>
    <row r="9424" spans="1:15" x14ac:dyDescent="0.35">
      <c r="A9424" t="s">
        <v>9445</v>
      </c>
      <c r="B9424" s="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I9424" s="4" t="str">
        <f t="shared" si="1031"/>
        <v>Cookie</v>
      </c>
      <c r="J9424" s="6">
        <f t="shared" si="1032"/>
        <v>2</v>
      </c>
      <c r="K9424" s="6">
        <f t="shared" si="1033"/>
        <v>1</v>
      </c>
      <c r="L9424" s="6">
        <f t="shared" si="1030"/>
        <v>2</v>
      </c>
      <c r="M9424" t="str">
        <f t="shared" si="1034"/>
        <v>Credit Card</v>
      </c>
      <c r="N9424" t="str">
        <f t="shared" si="1035"/>
        <v>Takeaway</v>
      </c>
      <c r="O9424" s="8">
        <f t="shared" si="1036"/>
        <v>45250</v>
      </c>
    </row>
    <row r="9425" spans="1:15" x14ac:dyDescent="0.35">
      <c r="A9425" t="s">
        <v>9446</v>
      </c>
      <c r="B9425" s="4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I9425" s="4" t="str">
        <f t="shared" si="1031"/>
        <v>Salad</v>
      </c>
      <c r="J9425" s="6">
        <f t="shared" si="1032"/>
        <v>2</v>
      </c>
      <c r="K9425" s="6">
        <f t="shared" si="1033"/>
        <v>5</v>
      </c>
      <c r="L9425" s="6">
        <f t="shared" si="1030"/>
        <v>10</v>
      </c>
      <c r="M9425" t="str">
        <f t="shared" si="1034"/>
        <v>Credit Card</v>
      </c>
      <c r="N9425" t="str">
        <f t="shared" si="1035"/>
        <v>In-store</v>
      </c>
      <c r="O9425" s="8">
        <f t="shared" si="1036"/>
        <v>45030</v>
      </c>
    </row>
    <row r="9426" spans="1:15" x14ac:dyDescent="0.35">
      <c r="A9426" t="s">
        <v>9447</v>
      </c>
      <c r="B9426" s="4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  <c r="I9426" s="4" t="str">
        <f t="shared" si="1031"/>
        <v>Cookie</v>
      </c>
      <c r="J9426" s="6">
        <f t="shared" si="1032"/>
        <v>5</v>
      </c>
      <c r="K9426" s="6">
        <f t="shared" si="1033"/>
        <v>1</v>
      </c>
      <c r="L9426" s="6">
        <f t="shared" si="1030"/>
        <v>5</v>
      </c>
      <c r="M9426" t="str">
        <f t="shared" si="1034"/>
        <v>UNKNOWN</v>
      </c>
      <c r="N9426" t="str">
        <f t="shared" si="1035"/>
        <v>Takeaway</v>
      </c>
      <c r="O9426" s="8">
        <f t="shared" si="1036"/>
        <v>45201</v>
      </c>
    </row>
    <row r="9427" spans="1:15" x14ac:dyDescent="0.35">
      <c r="A9427" t="s">
        <v>9448</v>
      </c>
      <c r="B9427" s="4" t="s">
        <v>21</v>
      </c>
      <c r="C9427">
        <v>3</v>
      </c>
      <c r="D9427" t="s">
        <v>21</v>
      </c>
      <c r="E9427">
        <v>6</v>
      </c>
      <c r="H9427" s="1">
        <v>45190</v>
      </c>
      <c r="I9427" s="4" t="str">
        <f t="shared" si="1031"/>
        <v>UNKNOWN</v>
      </c>
      <c r="J9427" s="6">
        <f t="shared" si="1032"/>
        <v>3</v>
      </c>
      <c r="K9427" s="6">
        <f t="shared" si="1033"/>
        <v>3</v>
      </c>
      <c r="L9427" s="6">
        <f t="shared" si="1030"/>
        <v>6</v>
      </c>
      <c r="M9427" t="str">
        <f t="shared" si="1034"/>
        <v>Default mode</v>
      </c>
      <c r="N9427" t="str">
        <f t="shared" si="1035"/>
        <v>UNKNOWN</v>
      </c>
      <c r="O9427" s="8">
        <f t="shared" si="1036"/>
        <v>45190</v>
      </c>
    </row>
    <row r="9428" spans="1:15" x14ac:dyDescent="0.35">
      <c r="A9428" t="s">
        <v>9449</v>
      </c>
      <c r="B9428" s="4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  <c r="I9428" s="4" t="str">
        <f t="shared" si="1031"/>
        <v>Coffee</v>
      </c>
      <c r="J9428" s="6">
        <f t="shared" si="1032"/>
        <v>2</v>
      </c>
      <c r="K9428" s="6">
        <f t="shared" si="1033"/>
        <v>2</v>
      </c>
      <c r="L9428" s="6">
        <f t="shared" si="1030"/>
        <v>4</v>
      </c>
      <c r="M9428" t="str">
        <f t="shared" si="1034"/>
        <v>Cash</v>
      </c>
      <c r="N9428" t="str">
        <f t="shared" si="1035"/>
        <v>In-store</v>
      </c>
      <c r="O9428" s="8">
        <f t="shared" si="1036"/>
        <v>45168</v>
      </c>
    </row>
    <row r="9429" spans="1:15" x14ac:dyDescent="0.35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  <c r="I9429" s="4" t="str">
        <f t="shared" si="1031"/>
        <v>UNKNOWN</v>
      </c>
      <c r="J9429" s="6">
        <f t="shared" si="1032"/>
        <v>4</v>
      </c>
      <c r="K9429" s="6">
        <f t="shared" si="1033"/>
        <v>3</v>
      </c>
      <c r="L9429" s="6">
        <f t="shared" si="1030"/>
        <v>12</v>
      </c>
      <c r="M9429" t="str">
        <f t="shared" si="1034"/>
        <v>Digital Wallet</v>
      </c>
      <c r="N9429" t="str">
        <f t="shared" si="1035"/>
        <v>UNKNOWN</v>
      </c>
      <c r="O9429" s="8">
        <f t="shared" si="1036"/>
        <v>44953</v>
      </c>
    </row>
    <row r="9430" spans="1:15" x14ac:dyDescent="0.35">
      <c r="A9430" t="s">
        <v>9451</v>
      </c>
      <c r="B9430" s="4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  <c r="I9430" s="4" t="str">
        <f t="shared" si="1031"/>
        <v>Tea</v>
      </c>
      <c r="J9430" s="6">
        <f t="shared" si="1032"/>
        <v>1</v>
      </c>
      <c r="K9430" s="6">
        <f t="shared" si="1033"/>
        <v>1.5</v>
      </c>
      <c r="L9430" s="6">
        <f t="shared" si="1030"/>
        <v>1.5</v>
      </c>
      <c r="M9430" t="str">
        <f t="shared" si="1034"/>
        <v>Credit Card</v>
      </c>
      <c r="N9430" t="str">
        <f t="shared" si="1035"/>
        <v>Takeaway</v>
      </c>
      <c r="O9430" s="8">
        <f t="shared" si="1036"/>
        <v>45078</v>
      </c>
    </row>
    <row r="9431" spans="1:15" x14ac:dyDescent="0.35">
      <c r="A9431" t="s">
        <v>9452</v>
      </c>
      <c r="B9431" s="4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  <c r="I9431" s="4" t="str">
        <f t="shared" si="1031"/>
        <v>Salad</v>
      </c>
      <c r="J9431" s="6">
        <f t="shared" si="1032"/>
        <v>1</v>
      </c>
      <c r="K9431" s="6">
        <f t="shared" si="1033"/>
        <v>5</v>
      </c>
      <c r="L9431" s="6">
        <f t="shared" si="1030"/>
        <v>5</v>
      </c>
      <c r="M9431" t="str">
        <f t="shared" si="1034"/>
        <v>Credit Card</v>
      </c>
      <c r="N9431" t="str">
        <f t="shared" si="1035"/>
        <v>Cafe</v>
      </c>
      <c r="O9431" s="8">
        <f t="shared" si="1036"/>
        <v>45188</v>
      </c>
    </row>
    <row r="9432" spans="1:15" x14ac:dyDescent="0.35">
      <c r="A9432" t="s">
        <v>9453</v>
      </c>
      <c r="B9432" s="4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I9432" s="4" t="str">
        <f t="shared" si="1031"/>
        <v>Sandwich</v>
      </c>
      <c r="J9432" s="6">
        <f t="shared" si="1032"/>
        <v>2</v>
      </c>
      <c r="K9432" s="6">
        <f t="shared" si="1033"/>
        <v>4</v>
      </c>
      <c r="L9432" s="6">
        <f t="shared" si="1030"/>
        <v>8</v>
      </c>
      <c r="M9432" t="str">
        <f t="shared" si="1034"/>
        <v>Credit Card</v>
      </c>
      <c r="N9432" t="str">
        <f t="shared" si="1035"/>
        <v>UNKNOWN</v>
      </c>
      <c r="O9432" s="8">
        <f t="shared" si="1036"/>
        <v>45162</v>
      </c>
    </row>
    <row r="9433" spans="1:15" x14ac:dyDescent="0.35">
      <c r="A9433" t="s">
        <v>9454</v>
      </c>
      <c r="B9433" s="4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  <c r="I9433" s="4" t="str">
        <f t="shared" si="1031"/>
        <v>Salad</v>
      </c>
      <c r="J9433" s="6">
        <f t="shared" si="1032"/>
        <v>1</v>
      </c>
      <c r="K9433" s="6">
        <f t="shared" si="1033"/>
        <v>5</v>
      </c>
      <c r="L9433" s="6">
        <f t="shared" si="1030"/>
        <v>5</v>
      </c>
      <c r="M9433" t="str">
        <f t="shared" si="1034"/>
        <v>Digital Wallet</v>
      </c>
      <c r="N9433" t="str">
        <f t="shared" si="1035"/>
        <v>Cafe</v>
      </c>
      <c r="O9433" s="8">
        <f t="shared" si="1036"/>
        <v>45010</v>
      </c>
    </row>
    <row r="9434" spans="1:15" x14ac:dyDescent="0.35">
      <c r="A9434" t="s">
        <v>9455</v>
      </c>
      <c r="B9434" s="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  <c r="I9434" s="4" t="str">
        <f t="shared" si="1031"/>
        <v>Coffee</v>
      </c>
      <c r="J9434" s="6">
        <f t="shared" si="1032"/>
        <v>4</v>
      </c>
      <c r="K9434" s="6">
        <f t="shared" si="1033"/>
        <v>2</v>
      </c>
      <c r="L9434" s="6">
        <f t="shared" si="1030"/>
        <v>8</v>
      </c>
      <c r="M9434" t="str">
        <f t="shared" si="1034"/>
        <v>Default mode</v>
      </c>
      <c r="N9434" t="str">
        <f t="shared" si="1035"/>
        <v>Cafe</v>
      </c>
      <c r="O9434" s="8">
        <f t="shared" si="1036"/>
        <v>44939</v>
      </c>
    </row>
    <row r="9435" spans="1:15" x14ac:dyDescent="0.35">
      <c r="A9435" t="s">
        <v>9456</v>
      </c>
      <c r="B9435" s="4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I9435" s="4" t="str">
        <f t="shared" si="1031"/>
        <v>Tea</v>
      </c>
      <c r="J9435" s="6">
        <f t="shared" si="1032"/>
        <v>5</v>
      </c>
      <c r="K9435" s="6">
        <f t="shared" si="1033"/>
        <v>1.5</v>
      </c>
      <c r="L9435" s="6">
        <f t="shared" si="1030"/>
        <v>7.5</v>
      </c>
      <c r="M9435" t="str">
        <f t="shared" si="1034"/>
        <v>Credit Card</v>
      </c>
      <c r="N9435" t="str">
        <f t="shared" si="1035"/>
        <v>In-store</v>
      </c>
      <c r="O9435" s="8">
        <f t="shared" si="1036"/>
        <v>45124</v>
      </c>
    </row>
    <row r="9436" spans="1:15" x14ac:dyDescent="0.35">
      <c r="A9436" t="s">
        <v>9457</v>
      </c>
      <c r="B9436" s="4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  <c r="I9436" s="4" t="str">
        <f t="shared" si="1031"/>
        <v>Cake</v>
      </c>
      <c r="J9436" s="6">
        <f t="shared" si="1032"/>
        <v>4</v>
      </c>
      <c r="K9436" s="6">
        <f t="shared" si="1033"/>
        <v>3</v>
      </c>
      <c r="L9436" s="6">
        <f t="shared" si="1030"/>
        <v>12</v>
      </c>
      <c r="M9436" t="str">
        <f t="shared" si="1034"/>
        <v>Digital Wallet</v>
      </c>
      <c r="N9436" t="str">
        <f t="shared" si="1035"/>
        <v>Takeaway</v>
      </c>
      <c r="O9436" s="8">
        <f t="shared" si="1036"/>
        <v>45221</v>
      </c>
    </row>
    <row r="9437" spans="1:15" x14ac:dyDescent="0.35">
      <c r="A9437" t="s">
        <v>9458</v>
      </c>
      <c r="B9437" s="4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I9437" s="4" t="str">
        <f t="shared" si="1031"/>
        <v>Cookie</v>
      </c>
      <c r="J9437" s="6">
        <f t="shared" si="1032"/>
        <v>5</v>
      </c>
      <c r="K9437" s="6">
        <f t="shared" si="1033"/>
        <v>1</v>
      </c>
      <c r="L9437" s="6">
        <f t="shared" si="1030"/>
        <v>5</v>
      </c>
      <c r="M9437" t="str">
        <f t="shared" si="1034"/>
        <v>Credit Card</v>
      </c>
      <c r="N9437" t="str">
        <f t="shared" si="1035"/>
        <v>In-store</v>
      </c>
      <c r="O9437" s="8">
        <f t="shared" si="1036"/>
        <v>45259</v>
      </c>
    </row>
    <row r="9438" spans="1:15" x14ac:dyDescent="0.35">
      <c r="A9438" t="s">
        <v>9459</v>
      </c>
      <c r="B9438" s="4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  <c r="I9438" s="4" t="str">
        <f t="shared" si="1031"/>
        <v>Tea</v>
      </c>
      <c r="J9438" s="6">
        <f t="shared" si="1032"/>
        <v>4</v>
      </c>
      <c r="K9438" s="6">
        <f t="shared" si="1033"/>
        <v>1.5</v>
      </c>
      <c r="L9438" s="6">
        <f t="shared" si="1030"/>
        <v>6</v>
      </c>
      <c r="M9438" t="str">
        <f t="shared" si="1034"/>
        <v>Digital Wallet</v>
      </c>
      <c r="N9438" t="str">
        <f t="shared" si="1035"/>
        <v>In-store</v>
      </c>
      <c r="O9438" s="8">
        <f t="shared" si="1036"/>
        <v>44932</v>
      </c>
    </row>
    <row r="9439" spans="1:15" x14ac:dyDescent="0.35">
      <c r="A9439" t="s">
        <v>9460</v>
      </c>
      <c r="B9439" s="4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  <c r="I9439" s="4" t="str">
        <f t="shared" si="1031"/>
        <v>Juice</v>
      </c>
      <c r="J9439" s="6">
        <f t="shared" si="1032"/>
        <v>2</v>
      </c>
      <c r="K9439" s="6">
        <f t="shared" si="1033"/>
        <v>3.3560747663551402</v>
      </c>
      <c r="L9439" s="6">
        <f t="shared" si="1030"/>
        <v>6</v>
      </c>
      <c r="M9439" t="str">
        <f t="shared" si="1034"/>
        <v>Cash</v>
      </c>
      <c r="N9439" t="str">
        <f t="shared" si="1035"/>
        <v>UNKNOWN</v>
      </c>
      <c r="O9439" s="8">
        <f t="shared" si="1036"/>
        <v>45246</v>
      </c>
    </row>
    <row r="9440" spans="1:15" x14ac:dyDescent="0.35">
      <c r="A9440" t="s">
        <v>9461</v>
      </c>
      <c r="B9440" s="4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  <c r="I9440" s="4" t="str">
        <f t="shared" si="1031"/>
        <v>Tea</v>
      </c>
      <c r="J9440" s="6">
        <f t="shared" si="1032"/>
        <v>1</v>
      </c>
      <c r="K9440" s="6">
        <f t="shared" si="1033"/>
        <v>1.5</v>
      </c>
      <c r="L9440" s="6">
        <f t="shared" si="1030"/>
        <v>1.5</v>
      </c>
      <c r="M9440" t="str">
        <f t="shared" si="1034"/>
        <v>Digital Wallet</v>
      </c>
      <c r="N9440" t="str">
        <f t="shared" si="1035"/>
        <v>In-store</v>
      </c>
      <c r="O9440" s="8">
        <f t="shared" si="1036"/>
        <v>45122</v>
      </c>
    </row>
    <row r="9441" spans="1:15" x14ac:dyDescent="0.35">
      <c r="A9441" t="s">
        <v>9462</v>
      </c>
      <c r="B9441" s="4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  <c r="I9441" s="4" t="str">
        <f t="shared" si="1031"/>
        <v>Sandwich</v>
      </c>
      <c r="J9441" s="6">
        <f t="shared" si="1032"/>
        <v>3</v>
      </c>
      <c r="K9441" s="6">
        <f t="shared" si="1033"/>
        <v>4</v>
      </c>
      <c r="L9441" s="6">
        <f t="shared" si="1030"/>
        <v>12</v>
      </c>
      <c r="M9441" t="str">
        <f t="shared" si="1034"/>
        <v>Digital Wallet</v>
      </c>
      <c r="N9441" t="str">
        <f t="shared" si="1035"/>
        <v>In-store</v>
      </c>
      <c r="O9441" s="8">
        <f t="shared" si="1036"/>
        <v>45203</v>
      </c>
    </row>
    <row r="9442" spans="1:15" x14ac:dyDescent="0.35">
      <c r="A9442" t="s">
        <v>9463</v>
      </c>
      <c r="B9442" s="4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I9442" s="4" t="str">
        <f t="shared" si="1031"/>
        <v>Smoothie</v>
      </c>
      <c r="J9442" s="6">
        <f t="shared" si="1032"/>
        <v>4</v>
      </c>
      <c r="K9442" s="6">
        <f t="shared" si="1033"/>
        <v>4</v>
      </c>
      <c r="L9442" s="6">
        <f t="shared" si="1030"/>
        <v>16</v>
      </c>
      <c r="M9442" t="str">
        <f t="shared" si="1034"/>
        <v>Credit Card</v>
      </c>
      <c r="N9442" t="str">
        <f t="shared" si="1035"/>
        <v>UNKNOWN</v>
      </c>
      <c r="O9442" s="8">
        <f t="shared" si="1036"/>
        <v>45175</v>
      </c>
    </row>
    <row r="9443" spans="1:15" x14ac:dyDescent="0.35">
      <c r="A9443" t="s">
        <v>9464</v>
      </c>
      <c r="B9443" s="4" t="s">
        <v>17</v>
      </c>
      <c r="C9443">
        <v>2</v>
      </c>
      <c r="D9443">
        <v>1</v>
      </c>
      <c r="E9443">
        <v>2</v>
      </c>
      <c r="H9443" s="1">
        <v>45152</v>
      </c>
      <c r="I9443" s="4" t="str">
        <f t="shared" si="1031"/>
        <v>Cookie</v>
      </c>
      <c r="J9443" s="6">
        <f t="shared" si="1032"/>
        <v>2</v>
      </c>
      <c r="K9443" s="6">
        <f t="shared" si="1033"/>
        <v>1</v>
      </c>
      <c r="L9443" s="6">
        <f t="shared" si="1030"/>
        <v>2</v>
      </c>
      <c r="M9443" t="str">
        <f t="shared" si="1034"/>
        <v>Default mode</v>
      </c>
      <c r="N9443" t="str">
        <f t="shared" si="1035"/>
        <v>UNKNOWN</v>
      </c>
      <c r="O9443" s="8">
        <f t="shared" si="1036"/>
        <v>45152</v>
      </c>
    </row>
    <row r="9444" spans="1:15" x14ac:dyDescent="0.35">
      <c r="A9444" t="s">
        <v>9465</v>
      </c>
      <c r="B9444" s="4" t="s">
        <v>65</v>
      </c>
      <c r="C9444">
        <v>5</v>
      </c>
      <c r="D9444">
        <v>1.5</v>
      </c>
      <c r="E9444">
        <v>7.5</v>
      </c>
      <c r="H9444" s="1">
        <v>45127</v>
      </c>
      <c r="I9444" s="4" t="str">
        <f t="shared" si="1031"/>
        <v>Tea</v>
      </c>
      <c r="J9444" s="6">
        <f t="shared" si="1032"/>
        <v>5</v>
      </c>
      <c r="K9444" s="6">
        <f t="shared" si="1033"/>
        <v>1.5</v>
      </c>
      <c r="L9444" s="6">
        <f t="shared" si="1030"/>
        <v>7.5</v>
      </c>
      <c r="M9444" t="str">
        <f t="shared" si="1034"/>
        <v>Default mode</v>
      </c>
      <c r="N9444" t="str">
        <f t="shared" si="1035"/>
        <v>UNKNOWN</v>
      </c>
      <c r="O9444" s="8">
        <f t="shared" si="1036"/>
        <v>45127</v>
      </c>
    </row>
    <row r="9445" spans="1:15" x14ac:dyDescent="0.35">
      <c r="A9445" t="s">
        <v>9466</v>
      </c>
      <c r="B9445" s="4" t="s">
        <v>20</v>
      </c>
      <c r="C9445" t="s">
        <v>21</v>
      </c>
      <c r="D9445">
        <v>5</v>
      </c>
      <c r="E9445">
        <v>5</v>
      </c>
      <c r="H9445" s="1">
        <v>45029</v>
      </c>
      <c r="I9445" s="4" t="str">
        <f t="shared" si="1031"/>
        <v>Salad</v>
      </c>
      <c r="J9445" s="6">
        <f t="shared" si="1032"/>
        <v>3</v>
      </c>
      <c r="K9445" s="6">
        <f t="shared" si="1033"/>
        <v>5</v>
      </c>
      <c r="L9445" s="6">
        <f t="shared" si="1030"/>
        <v>5</v>
      </c>
      <c r="M9445" t="str">
        <f t="shared" si="1034"/>
        <v>Default mode</v>
      </c>
      <c r="N9445" t="str">
        <f t="shared" si="1035"/>
        <v>UNKNOWN</v>
      </c>
      <c r="O9445" s="8">
        <f t="shared" si="1036"/>
        <v>45029</v>
      </c>
    </row>
    <row r="9446" spans="1:15" x14ac:dyDescent="0.35">
      <c r="A9446" t="s">
        <v>9467</v>
      </c>
      <c r="B9446" s="4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I9446" s="4" t="str">
        <f t="shared" si="1031"/>
        <v>Smoothie</v>
      </c>
      <c r="J9446" s="6">
        <f t="shared" si="1032"/>
        <v>4</v>
      </c>
      <c r="K9446" s="6">
        <f t="shared" si="1033"/>
        <v>4</v>
      </c>
      <c r="L9446" s="6">
        <f t="shared" si="1030"/>
        <v>16</v>
      </c>
      <c r="M9446" t="str">
        <f t="shared" si="1034"/>
        <v>Cash</v>
      </c>
      <c r="N9446" t="str">
        <f t="shared" si="1035"/>
        <v>UNKNOWN</v>
      </c>
      <c r="O9446" s="8">
        <f t="shared" si="1036"/>
        <v>45181</v>
      </c>
    </row>
    <row r="9447" spans="1:15" x14ac:dyDescent="0.35">
      <c r="A9447" t="s">
        <v>9468</v>
      </c>
      <c r="B9447" s="4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I9447" s="4" t="str">
        <f t="shared" si="1031"/>
        <v>Smoothie</v>
      </c>
      <c r="J9447" s="6">
        <f t="shared" si="1032"/>
        <v>1</v>
      </c>
      <c r="K9447" s="6">
        <f t="shared" si="1033"/>
        <v>4</v>
      </c>
      <c r="L9447" s="6">
        <f t="shared" si="1030"/>
        <v>4</v>
      </c>
      <c r="M9447" t="str">
        <f t="shared" si="1034"/>
        <v>Default mode</v>
      </c>
      <c r="N9447" t="str">
        <f t="shared" si="1035"/>
        <v>Takeaway</v>
      </c>
      <c r="O9447" s="8">
        <f t="shared" si="1036"/>
        <v>44981</v>
      </c>
    </row>
    <row r="9448" spans="1:15" x14ac:dyDescent="0.35">
      <c r="A9448" t="s">
        <v>9469</v>
      </c>
      <c r="B9448" s="4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  <c r="I9448" s="4" t="str">
        <f t="shared" si="1031"/>
        <v>Cookie</v>
      </c>
      <c r="J9448" s="6">
        <f t="shared" si="1032"/>
        <v>1</v>
      </c>
      <c r="K9448" s="6">
        <f t="shared" si="1033"/>
        <v>1</v>
      </c>
      <c r="L9448" s="6">
        <f t="shared" si="1030"/>
        <v>1</v>
      </c>
      <c r="M9448" t="str">
        <f t="shared" si="1034"/>
        <v>Cash</v>
      </c>
      <c r="N9448" t="str">
        <f t="shared" si="1035"/>
        <v>UNKNOWN</v>
      </c>
      <c r="O9448" s="8">
        <f t="shared" si="1036"/>
        <v>45036</v>
      </c>
    </row>
    <row r="9449" spans="1:15" x14ac:dyDescent="0.35">
      <c r="A9449" t="s">
        <v>9470</v>
      </c>
      <c r="B9449" s="4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I9449" s="4" t="str">
        <f t="shared" si="1031"/>
        <v>Sandwich</v>
      </c>
      <c r="J9449" s="6">
        <f t="shared" si="1032"/>
        <v>4</v>
      </c>
      <c r="K9449" s="6">
        <f t="shared" si="1033"/>
        <v>4</v>
      </c>
      <c r="L9449" s="6">
        <f t="shared" si="1030"/>
        <v>16</v>
      </c>
      <c r="M9449" t="str">
        <f t="shared" si="1034"/>
        <v>Cash</v>
      </c>
      <c r="N9449" t="str">
        <f t="shared" si="1035"/>
        <v>UNKNOWN</v>
      </c>
      <c r="O9449" s="8">
        <f t="shared" si="1036"/>
        <v>45166</v>
      </c>
    </row>
    <row r="9450" spans="1:15" x14ac:dyDescent="0.35">
      <c r="A9450" t="s">
        <v>9471</v>
      </c>
      <c r="B9450" s="4" t="s">
        <v>13</v>
      </c>
      <c r="C9450">
        <v>3</v>
      </c>
      <c r="D9450">
        <v>3</v>
      </c>
      <c r="E9450">
        <v>9</v>
      </c>
      <c r="H9450" s="1">
        <v>44964</v>
      </c>
      <c r="I9450" s="4" t="str">
        <f t="shared" si="1031"/>
        <v>Cake</v>
      </c>
      <c r="J9450" s="6">
        <f t="shared" si="1032"/>
        <v>3</v>
      </c>
      <c r="K9450" s="6">
        <f t="shared" si="1033"/>
        <v>3</v>
      </c>
      <c r="L9450" s="6">
        <f t="shared" si="1030"/>
        <v>9</v>
      </c>
      <c r="M9450" t="str">
        <f t="shared" si="1034"/>
        <v>Default mode</v>
      </c>
      <c r="N9450" t="str">
        <f t="shared" si="1035"/>
        <v>UNKNOWN</v>
      </c>
      <c r="O9450" s="8">
        <f t="shared" si="1036"/>
        <v>44964</v>
      </c>
    </row>
    <row r="9451" spans="1:15" x14ac:dyDescent="0.35">
      <c r="A9451" t="s">
        <v>9472</v>
      </c>
      <c r="B9451" s="4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I9451" s="4" t="str">
        <f t="shared" si="1031"/>
        <v>Salad</v>
      </c>
      <c r="J9451" s="6">
        <f t="shared" si="1032"/>
        <v>4</v>
      </c>
      <c r="K9451" s="6">
        <f t="shared" si="1033"/>
        <v>5</v>
      </c>
      <c r="L9451" s="6">
        <f t="shared" si="1030"/>
        <v>20</v>
      </c>
      <c r="M9451" t="str">
        <f t="shared" si="1034"/>
        <v>Cash</v>
      </c>
      <c r="N9451" t="str">
        <f t="shared" si="1035"/>
        <v>UNKNOWN</v>
      </c>
      <c r="O9451" s="8">
        <f t="shared" si="1036"/>
        <v>45128</v>
      </c>
    </row>
    <row r="9452" spans="1:15" x14ac:dyDescent="0.35">
      <c r="A9452" t="s">
        <v>9473</v>
      </c>
      <c r="B9452" s="4" t="s">
        <v>9</v>
      </c>
      <c r="C9452">
        <v>3</v>
      </c>
      <c r="D9452">
        <v>2</v>
      </c>
      <c r="E9452">
        <v>6</v>
      </c>
      <c r="H9452" s="1">
        <v>45067</v>
      </c>
      <c r="I9452" s="4" t="str">
        <f t="shared" si="1031"/>
        <v>Coffee</v>
      </c>
      <c r="J9452" s="6">
        <f t="shared" si="1032"/>
        <v>3</v>
      </c>
      <c r="K9452" s="6">
        <f t="shared" si="1033"/>
        <v>2</v>
      </c>
      <c r="L9452" s="6">
        <f t="shared" si="1030"/>
        <v>6</v>
      </c>
      <c r="M9452" t="str">
        <f t="shared" si="1034"/>
        <v>Default mode</v>
      </c>
      <c r="N9452" t="str">
        <f t="shared" si="1035"/>
        <v>UNKNOWN</v>
      </c>
      <c r="O9452" s="8">
        <f t="shared" si="1036"/>
        <v>45067</v>
      </c>
    </row>
    <row r="9453" spans="1:15" x14ac:dyDescent="0.35">
      <c r="A9453" t="s">
        <v>9474</v>
      </c>
      <c r="B9453" s="4" t="s">
        <v>28</v>
      </c>
      <c r="C9453">
        <v>1</v>
      </c>
      <c r="D9453">
        <v>4</v>
      </c>
      <c r="G9453" t="s">
        <v>11</v>
      </c>
      <c r="H9453" t="s">
        <v>21</v>
      </c>
      <c r="I9453" s="4" t="str">
        <f t="shared" si="1031"/>
        <v>Sandwich</v>
      </c>
      <c r="J9453" s="6">
        <f t="shared" si="1032"/>
        <v>1</v>
      </c>
      <c r="K9453" s="6">
        <f t="shared" si="1033"/>
        <v>4</v>
      </c>
      <c r="L9453" s="6">
        <f t="shared" si="1030"/>
        <v>4</v>
      </c>
      <c r="M9453" t="str">
        <f t="shared" si="1034"/>
        <v>Default mode</v>
      </c>
      <c r="N9453" t="str">
        <f t="shared" si="1035"/>
        <v>Takeaway</v>
      </c>
      <c r="O9453" s="8">
        <f t="shared" si="1036"/>
        <v>44927</v>
      </c>
    </row>
    <row r="9454" spans="1:15" x14ac:dyDescent="0.35">
      <c r="A9454" t="s">
        <v>9475</v>
      </c>
      <c r="B9454" s="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I9454" s="4" t="str">
        <f t="shared" si="1031"/>
        <v>Tea</v>
      </c>
      <c r="J9454" s="6">
        <f t="shared" si="1032"/>
        <v>2</v>
      </c>
      <c r="K9454" s="6">
        <f t="shared" si="1033"/>
        <v>1.5</v>
      </c>
      <c r="L9454" s="6">
        <f t="shared" si="1030"/>
        <v>3</v>
      </c>
      <c r="M9454" t="str">
        <f t="shared" si="1034"/>
        <v>Cash</v>
      </c>
      <c r="N9454" t="str">
        <f t="shared" si="1035"/>
        <v>In-store</v>
      </c>
      <c r="O9454" s="8">
        <f t="shared" si="1036"/>
        <v>45240</v>
      </c>
    </row>
    <row r="9455" spans="1:15" x14ac:dyDescent="0.35">
      <c r="A9455" t="s">
        <v>9476</v>
      </c>
      <c r="B9455" s="4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I9455" s="4" t="str">
        <f t="shared" si="1031"/>
        <v>Smoothie</v>
      </c>
      <c r="J9455" s="6">
        <f t="shared" si="1032"/>
        <v>1</v>
      </c>
      <c r="K9455" s="6">
        <f t="shared" si="1033"/>
        <v>4</v>
      </c>
      <c r="L9455" s="6">
        <f t="shared" si="1030"/>
        <v>4</v>
      </c>
      <c r="M9455" t="str">
        <f t="shared" si="1034"/>
        <v>Credit Card</v>
      </c>
      <c r="N9455" t="str">
        <f t="shared" si="1035"/>
        <v>In-store</v>
      </c>
      <c r="O9455" s="8">
        <f t="shared" si="1036"/>
        <v>45278</v>
      </c>
    </row>
    <row r="9456" spans="1:15" x14ac:dyDescent="0.35">
      <c r="A9456" t="s">
        <v>9477</v>
      </c>
      <c r="B9456" s="4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  <c r="I9456" s="4" t="str">
        <f t="shared" si="1031"/>
        <v>Juice</v>
      </c>
      <c r="J9456" s="6">
        <f t="shared" si="1032"/>
        <v>4</v>
      </c>
      <c r="K9456" s="6">
        <f t="shared" si="1033"/>
        <v>3.3641618497109826</v>
      </c>
      <c r="L9456" s="6">
        <f t="shared" si="1030"/>
        <v>6</v>
      </c>
      <c r="M9456" t="str">
        <f t="shared" si="1034"/>
        <v>Cash</v>
      </c>
      <c r="N9456" t="str">
        <f t="shared" si="1035"/>
        <v>UNKNOWN</v>
      </c>
      <c r="O9456" s="8">
        <f t="shared" si="1036"/>
        <v>44927</v>
      </c>
    </row>
    <row r="9457" spans="1:15" x14ac:dyDescent="0.35">
      <c r="A9457" t="s">
        <v>9478</v>
      </c>
      <c r="B9457" s="4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I9457" s="4" t="str">
        <f t="shared" si="1031"/>
        <v>Cookie</v>
      </c>
      <c r="J9457" s="6">
        <f t="shared" si="1032"/>
        <v>2</v>
      </c>
      <c r="K9457" s="6">
        <f t="shared" si="1033"/>
        <v>1</v>
      </c>
      <c r="L9457" s="6">
        <f t="shared" si="1030"/>
        <v>2</v>
      </c>
      <c r="M9457" t="str">
        <f t="shared" si="1034"/>
        <v>Cash</v>
      </c>
      <c r="N9457" t="str">
        <f t="shared" si="1035"/>
        <v>UNKNOWN</v>
      </c>
      <c r="O9457" s="8">
        <f t="shared" si="1036"/>
        <v>45052</v>
      </c>
    </row>
    <row r="9458" spans="1:15" x14ac:dyDescent="0.35">
      <c r="A9458" t="s">
        <v>9479</v>
      </c>
      <c r="B9458" s="4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I9458" s="4" t="str">
        <f t="shared" si="1031"/>
        <v>Smoothie</v>
      </c>
      <c r="J9458" s="6">
        <f t="shared" si="1032"/>
        <v>5</v>
      </c>
      <c r="K9458" s="6">
        <f t="shared" si="1033"/>
        <v>4</v>
      </c>
      <c r="L9458" s="6">
        <f t="shared" si="1030"/>
        <v>20</v>
      </c>
      <c r="M9458" t="str">
        <f t="shared" si="1034"/>
        <v>Cash</v>
      </c>
      <c r="N9458" t="str">
        <f t="shared" si="1035"/>
        <v>In-store</v>
      </c>
      <c r="O9458" s="8">
        <f t="shared" si="1036"/>
        <v>45015</v>
      </c>
    </row>
    <row r="9459" spans="1:15" x14ac:dyDescent="0.35">
      <c r="A9459" t="s">
        <v>9480</v>
      </c>
      <c r="B9459" s="4" t="s">
        <v>39</v>
      </c>
      <c r="C9459">
        <v>4</v>
      </c>
      <c r="D9459" t="s">
        <v>18</v>
      </c>
      <c r="E9459">
        <v>12</v>
      </c>
      <c r="H9459" t="s">
        <v>18</v>
      </c>
      <c r="I9459" s="4" t="str">
        <f t="shared" si="1031"/>
        <v>Juice</v>
      </c>
      <c r="J9459" s="6">
        <f t="shared" si="1032"/>
        <v>4</v>
      </c>
      <c r="K9459" s="6">
        <f t="shared" si="1033"/>
        <v>3.367504835589942</v>
      </c>
      <c r="L9459" s="6">
        <f t="shared" si="1030"/>
        <v>12</v>
      </c>
      <c r="M9459" t="str">
        <f t="shared" si="1034"/>
        <v>Default mode</v>
      </c>
      <c r="N9459" t="str">
        <f t="shared" si="1035"/>
        <v>UNKNOWN</v>
      </c>
      <c r="O9459" s="8">
        <f t="shared" si="1036"/>
        <v>45078</v>
      </c>
    </row>
    <row r="9460" spans="1:15" x14ac:dyDescent="0.35">
      <c r="A9460" t="s">
        <v>9481</v>
      </c>
      <c r="B9460" s="4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  <c r="I9460" s="4" t="str">
        <f t="shared" si="1031"/>
        <v>Cookie</v>
      </c>
      <c r="J9460" s="6">
        <f t="shared" si="1032"/>
        <v>5</v>
      </c>
      <c r="K9460" s="6">
        <f t="shared" si="1033"/>
        <v>1</v>
      </c>
      <c r="L9460" s="6">
        <f t="shared" si="1030"/>
        <v>5</v>
      </c>
      <c r="M9460" t="str">
        <f t="shared" si="1034"/>
        <v>Digital Wallet</v>
      </c>
      <c r="N9460" t="str">
        <f t="shared" si="1035"/>
        <v>UNKNOWN</v>
      </c>
      <c r="O9460" s="8">
        <f t="shared" si="1036"/>
        <v>45193</v>
      </c>
    </row>
    <row r="9461" spans="1:15" x14ac:dyDescent="0.35">
      <c r="A9461" t="s">
        <v>9482</v>
      </c>
      <c r="B9461" s="4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  <c r="I9461" s="4" t="str">
        <f t="shared" si="1031"/>
        <v>Juice</v>
      </c>
      <c r="J9461" s="6">
        <f t="shared" si="1032"/>
        <v>2</v>
      </c>
      <c r="K9461" s="6">
        <f t="shared" si="1033"/>
        <v>3</v>
      </c>
      <c r="L9461" s="6">
        <f t="shared" si="1030"/>
        <v>6</v>
      </c>
      <c r="M9461" t="str">
        <f t="shared" si="1034"/>
        <v>Digital Wallet</v>
      </c>
      <c r="N9461" t="str">
        <f t="shared" si="1035"/>
        <v>In-store</v>
      </c>
      <c r="O9461" s="8">
        <f t="shared" si="1036"/>
        <v>45029</v>
      </c>
    </row>
    <row r="9462" spans="1:15" x14ac:dyDescent="0.35">
      <c r="A9462" t="s">
        <v>9483</v>
      </c>
      <c r="B9462" s="4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I9462" s="4" t="str">
        <f t="shared" si="1031"/>
        <v>UNKNOWN</v>
      </c>
      <c r="J9462" s="6">
        <f t="shared" si="1032"/>
        <v>3</v>
      </c>
      <c r="K9462" s="6">
        <f t="shared" si="1033"/>
        <v>3</v>
      </c>
      <c r="L9462" s="6">
        <f t="shared" si="1030"/>
        <v>9</v>
      </c>
      <c r="M9462" t="str">
        <f t="shared" si="1034"/>
        <v>Credit Card</v>
      </c>
      <c r="N9462" t="str">
        <f t="shared" si="1035"/>
        <v>UNKNOWN</v>
      </c>
      <c r="O9462" s="8">
        <f t="shared" si="1036"/>
        <v>45162</v>
      </c>
    </row>
    <row r="9463" spans="1:15" x14ac:dyDescent="0.35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I9463" s="4" t="str">
        <f t="shared" si="1031"/>
        <v>UNKNOWN</v>
      </c>
      <c r="J9463" s="6">
        <f t="shared" si="1032"/>
        <v>4</v>
      </c>
      <c r="K9463" s="6">
        <f t="shared" si="1033"/>
        <v>4</v>
      </c>
      <c r="L9463" s="6">
        <f t="shared" si="1030"/>
        <v>16</v>
      </c>
      <c r="M9463" t="str">
        <f t="shared" si="1034"/>
        <v>Credit Card</v>
      </c>
      <c r="N9463" t="str">
        <f t="shared" si="1035"/>
        <v>In-store</v>
      </c>
      <c r="O9463" s="8">
        <f t="shared" si="1036"/>
        <v>45177</v>
      </c>
    </row>
    <row r="9464" spans="1:15" x14ac:dyDescent="0.35">
      <c r="A9464" t="s">
        <v>9485</v>
      </c>
      <c r="B9464" s="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I9464" s="4" t="str">
        <f t="shared" si="1031"/>
        <v>Tea</v>
      </c>
      <c r="J9464" s="6">
        <f t="shared" si="1032"/>
        <v>3</v>
      </c>
      <c r="K9464" s="6">
        <f t="shared" si="1033"/>
        <v>1.5</v>
      </c>
      <c r="L9464" s="6">
        <f t="shared" si="1030"/>
        <v>4.5</v>
      </c>
      <c r="M9464" t="str">
        <f t="shared" si="1034"/>
        <v>Default mode</v>
      </c>
      <c r="N9464" t="str">
        <f t="shared" si="1035"/>
        <v>In-store</v>
      </c>
      <c r="O9464" s="8">
        <f t="shared" si="1036"/>
        <v>45189</v>
      </c>
    </row>
    <row r="9465" spans="1:15" x14ac:dyDescent="0.35">
      <c r="A9465" t="s">
        <v>9486</v>
      </c>
      <c r="B9465" s="4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I9465" s="4" t="str">
        <f t="shared" si="1031"/>
        <v>Cake</v>
      </c>
      <c r="J9465" s="6">
        <f t="shared" si="1032"/>
        <v>1</v>
      </c>
      <c r="K9465" s="6">
        <f t="shared" si="1033"/>
        <v>3</v>
      </c>
      <c r="L9465" s="6">
        <f t="shared" si="1030"/>
        <v>3</v>
      </c>
      <c r="M9465" t="str">
        <f t="shared" si="1034"/>
        <v>Cash</v>
      </c>
      <c r="N9465" t="str">
        <f t="shared" si="1035"/>
        <v>UNKNOWN</v>
      </c>
      <c r="O9465" s="8">
        <f t="shared" si="1036"/>
        <v>45248</v>
      </c>
    </row>
    <row r="9466" spans="1:15" x14ac:dyDescent="0.35">
      <c r="A9466" t="s">
        <v>9487</v>
      </c>
      <c r="B9466" s="4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  <c r="I9466" s="4" t="str">
        <f t="shared" si="1031"/>
        <v>Cake</v>
      </c>
      <c r="J9466" s="6" t="e">
        <f t="shared" si="1032"/>
        <v>#VALUE!</v>
      </c>
      <c r="K9466" s="6">
        <f t="shared" si="1033"/>
        <v>3.3767123287671232</v>
      </c>
      <c r="L9466" s="6">
        <f t="shared" si="1030"/>
        <v>3</v>
      </c>
      <c r="M9466" t="str">
        <f t="shared" si="1034"/>
        <v>Cash</v>
      </c>
      <c r="N9466" t="str">
        <f t="shared" si="1035"/>
        <v>In-store</v>
      </c>
      <c r="O9466" s="8">
        <f t="shared" si="1036"/>
        <v>45280</v>
      </c>
    </row>
    <row r="9467" spans="1:15" x14ac:dyDescent="0.35">
      <c r="A9467" t="s">
        <v>9488</v>
      </c>
      <c r="B9467" s="4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I9467" s="4" t="str">
        <f t="shared" si="1031"/>
        <v>Smoothie</v>
      </c>
      <c r="J9467" s="6">
        <f t="shared" si="1032"/>
        <v>1</v>
      </c>
      <c r="K9467" s="6">
        <f t="shared" si="1033"/>
        <v>4</v>
      </c>
      <c r="L9467" s="6">
        <f t="shared" si="1030"/>
        <v>4</v>
      </c>
      <c r="M9467" t="str">
        <f t="shared" si="1034"/>
        <v>Credit Card</v>
      </c>
      <c r="N9467" t="str">
        <f t="shared" si="1035"/>
        <v>Takeaway</v>
      </c>
      <c r="O9467" s="8">
        <f t="shared" si="1036"/>
        <v>44964</v>
      </c>
    </row>
    <row r="9468" spans="1:15" x14ac:dyDescent="0.35">
      <c r="A9468" t="s">
        <v>9489</v>
      </c>
      <c r="B9468" s="4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I9468" s="4" t="str">
        <f t="shared" si="1031"/>
        <v>Coffee</v>
      </c>
      <c r="J9468" s="6">
        <f t="shared" si="1032"/>
        <v>5</v>
      </c>
      <c r="K9468" s="6">
        <f t="shared" si="1033"/>
        <v>2</v>
      </c>
      <c r="L9468" s="6">
        <f t="shared" si="1030"/>
        <v>10</v>
      </c>
      <c r="M9468" t="str">
        <f t="shared" si="1034"/>
        <v>Default mode</v>
      </c>
      <c r="N9468" t="str">
        <f t="shared" si="1035"/>
        <v>In-store</v>
      </c>
      <c r="O9468" s="8">
        <f t="shared" si="1036"/>
        <v>44970</v>
      </c>
    </row>
    <row r="9469" spans="1:15" x14ac:dyDescent="0.35">
      <c r="A9469" t="s">
        <v>9490</v>
      </c>
      <c r="B9469" s="4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  <c r="I9469" s="4" t="str">
        <f t="shared" si="1031"/>
        <v>Tea</v>
      </c>
      <c r="J9469" s="6">
        <f t="shared" si="1032"/>
        <v>2</v>
      </c>
      <c r="K9469" s="6">
        <f t="shared" si="1033"/>
        <v>1.5</v>
      </c>
      <c r="L9469" s="6">
        <f t="shared" si="1030"/>
        <v>3</v>
      </c>
      <c r="M9469" t="str">
        <f t="shared" si="1034"/>
        <v>Digital Wallet</v>
      </c>
      <c r="N9469" t="str">
        <f t="shared" si="1035"/>
        <v>In-store</v>
      </c>
      <c r="O9469" s="8">
        <f t="shared" si="1036"/>
        <v>45000</v>
      </c>
    </row>
    <row r="9470" spans="1:15" x14ac:dyDescent="0.35">
      <c r="A9470" t="s">
        <v>9491</v>
      </c>
      <c r="B9470" s="4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I9470" s="4" t="str">
        <f t="shared" si="1031"/>
        <v>Cake</v>
      </c>
      <c r="J9470" s="6">
        <f t="shared" si="1032"/>
        <v>3</v>
      </c>
      <c r="K9470" s="6">
        <f t="shared" si="1033"/>
        <v>3</v>
      </c>
      <c r="L9470" s="6">
        <f t="shared" si="1030"/>
        <v>9</v>
      </c>
      <c r="M9470" t="str">
        <f t="shared" si="1034"/>
        <v>Credit Card</v>
      </c>
      <c r="N9470" t="str">
        <f t="shared" si="1035"/>
        <v>UNKNOWN</v>
      </c>
      <c r="O9470" s="8">
        <f t="shared" si="1036"/>
        <v>45114</v>
      </c>
    </row>
    <row r="9471" spans="1:15" x14ac:dyDescent="0.35">
      <c r="A9471" t="s">
        <v>9492</v>
      </c>
      <c r="B9471" s="4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I9471" s="4" t="str">
        <f t="shared" si="1031"/>
        <v>UNKNOWN</v>
      </c>
      <c r="J9471" s="6">
        <f t="shared" si="1032"/>
        <v>3</v>
      </c>
      <c r="K9471" s="6">
        <f t="shared" si="1033"/>
        <v>4</v>
      </c>
      <c r="L9471" s="6">
        <f t="shared" si="1030"/>
        <v>12</v>
      </c>
      <c r="M9471" t="str">
        <f t="shared" si="1034"/>
        <v>Cash</v>
      </c>
      <c r="N9471" t="str">
        <f t="shared" si="1035"/>
        <v>In-store</v>
      </c>
      <c r="O9471" s="8">
        <f t="shared" si="1036"/>
        <v>45205</v>
      </c>
    </row>
    <row r="9472" spans="1:15" x14ac:dyDescent="0.35">
      <c r="A9472" t="s">
        <v>9493</v>
      </c>
      <c r="B9472" s="4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I9472" s="4" t="str">
        <f t="shared" si="1031"/>
        <v>Cake</v>
      </c>
      <c r="J9472" s="6">
        <f t="shared" si="1032"/>
        <v>5</v>
      </c>
      <c r="K9472" s="6">
        <f t="shared" si="1033"/>
        <v>3</v>
      </c>
      <c r="L9472" s="6">
        <f t="shared" si="1030"/>
        <v>15</v>
      </c>
      <c r="M9472" t="str">
        <f t="shared" si="1034"/>
        <v>Credit Card</v>
      </c>
      <c r="N9472" t="str">
        <f t="shared" si="1035"/>
        <v>Takeaway</v>
      </c>
      <c r="O9472" s="8">
        <f t="shared" si="1036"/>
        <v>45190</v>
      </c>
    </row>
    <row r="9473" spans="1:15" x14ac:dyDescent="0.35">
      <c r="A9473" t="s">
        <v>9494</v>
      </c>
      <c r="B9473" s="4" t="s">
        <v>21</v>
      </c>
      <c r="C9473">
        <v>2</v>
      </c>
      <c r="D9473">
        <v>3</v>
      </c>
      <c r="E9473">
        <v>6</v>
      </c>
      <c r="H9473" s="1">
        <v>45160</v>
      </c>
      <c r="I9473" s="4" t="str">
        <f t="shared" si="1031"/>
        <v>UNKNOWN</v>
      </c>
      <c r="J9473" s="6">
        <f t="shared" si="1032"/>
        <v>2</v>
      </c>
      <c r="K9473" s="6">
        <f t="shared" si="1033"/>
        <v>3</v>
      </c>
      <c r="L9473" s="6">
        <f t="shared" si="1030"/>
        <v>6</v>
      </c>
      <c r="M9473" t="str">
        <f t="shared" si="1034"/>
        <v>Default mode</v>
      </c>
      <c r="N9473" t="str">
        <f t="shared" si="1035"/>
        <v>UNKNOWN</v>
      </c>
      <c r="O9473" s="8">
        <f t="shared" si="1036"/>
        <v>45160</v>
      </c>
    </row>
    <row r="9474" spans="1:15" x14ac:dyDescent="0.35">
      <c r="A9474" t="s">
        <v>9495</v>
      </c>
      <c r="B9474" s="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I9474" s="4" t="str">
        <f t="shared" si="1031"/>
        <v>Juice</v>
      </c>
      <c r="J9474" s="6">
        <f t="shared" si="1032"/>
        <v>4</v>
      </c>
      <c r="K9474" s="6">
        <f t="shared" si="1033"/>
        <v>3</v>
      </c>
      <c r="L9474" s="6">
        <f t="shared" ref="L9474:L9537" si="1037">IF(ISBLANK(E9474),PRODUCT(J9474,K9474),IF(E9474="ERROR",PRODUCT(J9474,K9474),IF(E9474="UNKNOWN",PRODUCT(J9474,K9474),E9474)))</f>
        <v>12</v>
      </c>
      <c r="M9474" t="str">
        <f t="shared" si="1034"/>
        <v>Default mode</v>
      </c>
      <c r="N9474" t="str">
        <f t="shared" si="1035"/>
        <v>Takeaway</v>
      </c>
      <c r="O9474" s="8">
        <f t="shared" si="1036"/>
        <v>45090</v>
      </c>
    </row>
    <row r="9475" spans="1:15" x14ac:dyDescent="0.35">
      <c r="A9475" t="s">
        <v>9496</v>
      </c>
      <c r="B9475" s="4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  <c r="I9475" s="4" t="str">
        <f t="shared" ref="I9475:I9538" si="1038">IF(ISBLANK(B9475),"UNKNOWN",IF(B9475="ERROR","Juice",B9475))</f>
        <v>Juice</v>
      </c>
      <c r="J9475" s="6">
        <f t="shared" ref="J9475:J9538" si="1039">IF(ISBLANK(C9475),E9475/D9475,IF(C9475="ERROR",AVERAGE(C9475:C19474),IF(C9475="UNKNOWN",MEDIAN(C9475:C19474),C9475)))</f>
        <v>2</v>
      </c>
      <c r="K9475" s="6">
        <f t="shared" ref="K9475:K9538" si="1040">IF(ISBLANK(D9475),0,IF(D9475="ERROR",AVERAGE(D9475:D19474),IF(D9475="UNKNOWN",MEDIAN(D9475:D19474),D9475)))</f>
        <v>3</v>
      </c>
      <c r="L9475" s="6">
        <f t="shared" si="1037"/>
        <v>6</v>
      </c>
      <c r="M9475" t="str">
        <f t="shared" ref="M9475:M9538" si="1041">IF(ISBLANK(F9475),"Default mode",IF(F9475="ERROR","Cash",F9475))</f>
        <v>Credit Card</v>
      </c>
      <c r="N9475" t="str">
        <f t="shared" ref="N9475:N9538" si="1042">IF(ISBLANK(G9475),"UNKNOWN",IF(G9475="ERROR","Cafe",G9475))</f>
        <v>Cafe</v>
      </c>
      <c r="O9475" s="8">
        <f t="shared" ref="O9475:O9538" si="1043">IF(ISBLANK(H9475),DATE(2023,1,1),IF(H9475="ERROR",DATE(2023,6,1),IF(H9475="UNKNOWN",DATE(2023,1,1),H9475)))</f>
        <v>45191</v>
      </c>
    </row>
    <row r="9476" spans="1:15" x14ac:dyDescent="0.35">
      <c r="A9476" t="s">
        <v>9497</v>
      </c>
      <c r="B9476" s="4" t="s">
        <v>13</v>
      </c>
      <c r="C9476">
        <v>4</v>
      </c>
      <c r="D9476">
        <v>3</v>
      </c>
      <c r="E9476">
        <v>12</v>
      </c>
      <c r="H9476" s="1">
        <v>44937</v>
      </c>
      <c r="I9476" s="4" t="str">
        <f t="shared" si="1038"/>
        <v>Cake</v>
      </c>
      <c r="J9476" s="6">
        <f t="shared" si="1039"/>
        <v>4</v>
      </c>
      <c r="K9476" s="6">
        <f t="shared" si="1040"/>
        <v>3</v>
      </c>
      <c r="L9476" s="6">
        <f t="shared" si="1037"/>
        <v>12</v>
      </c>
      <c r="M9476" t="str">
        <f t="shared" si="1041"/>
        <v>Default mode</v>
      </c>
      <c r="N9476" t="str">
        <f t="shared" si="1042"/>
        <v>UNKNOWN</v>
      </c>
      <c r="O9476" s="8">
        <f t="shared" si="1043"/>
        <v>44937</v>
      </c>
    </row>
    <row r="9477" spans="1:15" x14ac:dyDescent="0.35">
      <c r="A9477" t="s">
        <v>9498</v>
      </c>
      <c r="B9477" s="4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  <c r="I9477" s="4" t="str">
        <f t="shared" si="1038"/>
        <v>Smoothie</v>
      </c>
      <c r="J9477" s="6">
        <f t="shared" si="1039"/>
        <v>4</v>
      </c>
      <c r="K9477" s="6">
        <f t="shared" si="1040"/>
        <v>4</v>
      </c>
      <c r="L9477" s="6">
        <f t="shared" si="1037"/>
        <v>16</v>
      </c>
      <c r="M9477" t="str">
        <f t="shared" si="1041"/>
        <v>Digital Wallet</v>
      </c>
      <c r="N9477" t="str">
        <f t="shared" si="1042"/>
        <v>In-store</v>
      </c>
      <c r="O9477" s="8">
        <f t="shared" si="1043"/>
        <v>45197</v>
      </c>
    </row>
    <row r="9478" spans="1:15" x14ac:dyDescent="0.35">
      <c r="A9478" t="s">
        <v>9499</v>
      </c>
      <c r="B9478" s="4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I9478" s="4" t="str">
        <f t="shared" si="1038"/>
        <v>Coffee</v>
      </c>
      <c r="J9478" s="6">
        <f t="shared" si="1039"/>
        <v>1</v>
      </c>
      <c r="K9478" s="6">
        <f t="shared" si="1040"/>
        <v>2</v>
      </c>
      <c r="L9478" s="6">
        <f t="shared" si="1037"/>
        <v>2</v>
      </c>
      <c r="M9478" t="str">
        <f t="shared" si="1041"/>
        <v>Cash</v>
      </c>
      <c r="N9478" t="str">
        <f t="shared" si="1042"/>
        <v>In-store</v>
      </c>
      <c r="O9478" s="8">
        <f t="shared" si="1043"/>
        <v>45287</v>
      </c>
    </row>
    <row r="9479" spans="1:15" x14ac:dyDescent="0.35">
      <c r="A9479" t="s">
        <v>9500</v>
      </c>
      <c r="B9479" s="4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  <c r="I9479" s="4" t="str">
        <f t="shared" si="1038"/>
        <v>Juice</v>
      </c>
      <c r="J9479" s="6">
        <f t="shared" si="1039"/>
        <v>3</v>
      </c>
      <c r="K9479" s="6">
        <f t="shared" si="1040"/>
        <v>3</v>
      </c>
      <c r="L9479" s="6">
        <f t="shared" si="1037"/>
        <v>9</v>
      </c>
      <c r="M9479" t="str">
        <f t="shared" si="1041"/>
        <v>Cash</v>
      </c>
      <c r="N9479" t="str">
        <f t="shared" si="1042"/>
        <v>UNKNOWN</v>
      </c>
      <c r="O9479" s="8">
        <f t="shared" si="1043"/>
        <v>45019</v>
      </c>
    </row>
    <row r="9480" spans="1:15" x14ac:dyDescent="0.35">
      <c r="A9480" t="s">
        <v>9501</v>
      </c>
      <c r="B9480" s="4" t="s">
        <v>25</v>
      </c>
      <c r="C9480">
        <v>4</v>
      </c>
      <c r="D9480">
        <v>4</v>
      </c>
      <c r="E9480">
        <v>16</v>
      </c>
      <c r="H9480" s="1">
        <v>45089</v>
      </c>
      <c r="I9480" s="4" t="str">
        <f t="shared" si="1038"/>
        <v>Smoothie</v>
      </c>
      <c r="J9480" s="6">
        <f t="shared" si="1039"/>
        <v>4</v>
      </c>
      <c r="K9480" s="6">
        <f t="shared" si="1040"/>
        <v>4</v>
      </c>
      <c r="L9480" s="6">
        <f t="shared" si="1037"/>
        <v>16</v>
      </c>
      <c r="M9480" t="str">
        <f t="shared" si="1041"/>
        <v>Default mode</v>
      </c>
      <c r="N9480" t="str">
        <f t="shared" si="1042"/>
        <v>UNKNOWN</v>
      </c>
      <c r="O9480" s="8">
        <f t="shared" si="1043"/>
        <v>45089</v>
      </c>
    </row>
    <row r="9481" spans="1:15" x14ac:dyDescent="0.35">
      <c r="A9481" t="s">
        <v>9502</v>
      </c>
      <c r="B9481" s="4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I9481" s="4" t="str">
        <f t="shared" si="1038"/>
        <v>Cake</v>
      </c>
      <c r="J9481" s="6">
        <f t="shared" si="1039"/>
        <v>1</v>
      </c>
      <c r="K9481" s="6">
        <f t="shared" si="1040"/>
        <v>3</v>
      </c>
      <c r="L9481" s="6">
        <f t="shared" si="1037"/>
        <v>3</v>
      </c>
      <c r="M9481" t="str">
        <f t="shared" si="1041"/>
        <v>Cash</v>
      </c>
      <c r="N9481" t="str">
        <f t="shared" si="1042"/>
        <v>Takeaway</v>
      </c>
      <c r="O9481" s="8">
        <f t="shared" si="1043"/>
        <v>45103</v>
      </c>
    </row>
    <row r="9482" spans="1:15" x14ac:dyDescent="0.35">
      <c r="A9482" t="s">
        <v>9503</v>
      </c>
      <c r="B9482" s="4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  <c r="I9482" s="4" t="str">
        <f t="shared" si="1038"/>
        <v>Sandwich</v>
      </c>
      <c r="J9482" s="6">
        <f t="shared" si="1039"/>
        <v>4</v>
      </c>
      <c r="K9482" s="6">
        <f t="shared" si="1040"/>
        <v>4</v>
      </c>
      <c r="L9482" s="6">
        <f t="shared" si="1037"/>
        <v>16</v>
      </c>
      <c r="M9482" t="str">
        <f t="shared" si="1041"/>
        <v>Credit Card</v>
      </c>
      <c r="N9482" t="str">
        <f t="shared" si="1042"/>
        <v>UNKNOWN</v>
      </c>
      <c r="O9482" s="8">
        <f t="shared" si="1043"/>
        <v>45268</v>
      </c>
    </row>
    <row r="9483" spans="1:15" x14ac:dyDescent="0.35">
      <c r="A9483" t="s">
        <v>9504</v>
      </c>
      <c r="B9483" s="4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I9483" s="4" t="str">
        <f t="shared" si="1038"/>
        <v>Smoothie</v>
      </c>
      <c r="J9483" s="6">
        <f t="shared" si="1039"/>
        <v>2</v>
      </c>
      <c r="K9483" s="6">
        <f t="shared" si="1040"/>
        <v>4</v>
      </c>
      <c r="L9483" s="6">
        <f t="shared" si="1037"/>
        <v>8</v>
      </c>
      <c r="M9483" t="str">
        <f t="shared" si="1041"/>
        <v>Credit Card</v>
      </c>
      <c r="N9483" t="str">
        <f t="shared" si="1042"/>
        <v>UNKNOWN</v>
      </c>
      <c r="O9483" s="8">
        <f t="shared" si="1043"/>
        <v>45243</v>
      </c>
    </row>
    <row r="9484" spans="1:15" x14ac:dyDescent="0.35">
      <c r="A9484" t="s">
        <v>9505</v>
      </c>
      <c r="B9484" s="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  <c r="I9484" s="4" t="str">
        <f t="shared" si="1038"/>
        <v>Salad</v>
      </c>
      <c r="J9484" s="6">
        <f t="shared" si="1039"/>
        <v>4</v>
      </c>
      <c r="K9484" s="6">
        <f t="shared" si="1040"/>
        <v>5</v>
      </c>
      <c r="L9484" s="6">
        <f t="shared" si="1037"/>
        <v>20</v>
      </c>
      <c r="M9484" t="str">
        <f t="shared" si="1041"/>
        <v>Cash</v>
      </c>
      <c r="N9484" t="str">
        <f t="shared" si="1042"/>
        <v>UNKNOWN</v>
      </c>
      <c r="O9484" s="8">
        <f t="shared" si="1043"/>
        <v>44975</v>
      </c>
    </row>
    <row r="9485" spans="1:15" x14ac:dyDescent="0.35">
      <c r="A9485" t="s">
        <v>9506</v>
      </c>
      <c r="B9485" s="4" t="s">
        <v>39</v>
      </c>
      <c r="C9485">
        <v>3</v>
      </c>
      <c r="D9485">
        <v>3</v>
      </c>
      <c r="G9485" t="s">
        <v>15</v>
      </c>
      <c r="H9485" s="1">
        <v>45039</v>
      </c>
      <c r="I9485" s="4" t="str">
        <f t="shared" si="1038"/>
        <v>Juice</v>
      </c>
      <c r="J9485" s="6">
        <f t="shared" si="1039"/>
        <v>3</v>
      </c>
      <c r="K9485" s="6">
        <f t="shared" si="1040"/>
        <v>3</v>
      </c>
      <c r="L9485" s="6">
        <f t="shared" si="1037"/>
        <v>9</v>
      </c>
      <c r="M9485" t="str">
        <f t="shared" si="1041"/>
        <v>Default mode</v>
      </c>
      <c r="N9485" t="str">
        <f t="shared" si="1042"/>
        <v>In-store</v>
      </c>
      <c r="O9485" s="8">
        <f t="shared" si="1043"/>
        <v>45039</v>
      </c>
    </row>
    <row r="9486" spans="1:15" x14ac:dyDescent="0.35">
      <c r="A9486" t="s">
        <v>9507</v>
      </c>
      <c r="B9486" s="4" t="s">
        <v>13</v>
      </c>
      <c r="C9486">
        <v>3</v>
      </c>
      <c r="D9486">
        <v>3</v>
      </c>
      <c r="F9486" t="s">
        <v>10</v>
      </c>
      <c r="H9486" s="1">
        <v>45252</v>
      </c>
      <c r="I9486" s="4" t="str">
        <f t="shared" si="1038"/>
        <v>Cake</v>
      </c>
      <c r="J9486" s="6">
        <f t="shared" si="1039"/>
        <v>3</v>
      </c>
      <c r="K9486" s="6">
        <f t="shared" si="1040"/>
        <v>3</v>
      </c>
      <c r="L9486" s="6">
        <f t="shared" si="1037"/>
        <v>9</v>
      </c>
      <c r="M9486" t="str">
        <f t="shared" si="1041"/>
        <v>Credit Card</v>
      </c>
      <c r="N9486" t="str">
        <f t="shared" si="1042"/>
        <v>UNKNOWN</v>
      </c>
      <c r="O9486" s="8">
        <f t="shared" si="1043"/>
        <v>45252</v>
      </c>
    </row>
    <row r="9487" spans="1:15" x14ac:dyDescent="0.35">
      <c r="A9487" t="s">
        <v>9508</v>
      </c>
      <c r="B9487" s="4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I9487" s="4" t="str">
        <f t="shared" si="1038"/>
        <v>Salad</v>
      </c>
      <c r="J9487" s="6">
        <f t="shared" si="1039"/>
        <v>3</v>
      </c>
      <c r="K9487" s="6">
        <f t="shared" si="1040"/>
        <v>5</v>
      </c>
      <c r="L9487" s="6">
        <f t="shared" si="1037"/>
        <v>15</v>
      </c>
      <c r="M9487" t="str">
        <f t="shared" si="1041"/>
        <v>Cash</v>
      </c>
      <c r="N9487" t="str">
        <f t="shared" si="1042"/>
        <v>In-store</v>
      </c>
      <c r="O9487" s="8">
        <f t="shared" si="1043"/>
        <v>45171</v>
      </c>
    </row>
    <row r="9488" spans="1:15" x14ac:dyDescent="0.35">
      <c r="A9488" t="s">
        <v>9509</v>
      </c>
      <c r="B9488" s="4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  <c r="I9488" s="4" t="str">
        <f t="shared" si="1038"/>
        <v>Cookie</v>
      </c>
      <c r="J9488" s="6">
        <f t="shared" si="1039"/>
        <v>3</v>
      </c>
      <c r="K9488" s="6">
        <f t="shared" si="1040"/>
        <v>1</v>
      </c>
      <c r="L9488" s="6">
        <f t="shared" si="1037"/>
        <v>3</v>
      </c>
      <c r="M9488" t="str">
        <f t="shared" si="1041"/>
        <v>Cash</v>
      </c>
      <c r="N9488" t="str">
        <f t="shared" si="1042"/>
        <v>Takeaway</v>
      </c>
      <c r="O9488" s="8">
        <f t="shared" si="1043"/>
        <v>44982</v>
      </c>
    </row>
    <row r="9489" spans="1:15" x14ac:dyDescent="0.35">
      <c r="A9489" t="s">
        <v>9510</v>
      </c>
      <c r="B9489" s="4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I9489" s="4" t="str">
        <f t="shared" si="1038"/>
        <v>Smoothie</v>
      </c>
      <c r="J9489" s="6">
        <f t="shared" si="1039"/>
        <v>2</v>
      </c>
      <c r="K9489" s="6">
        <f t="shared" si="1040"/>
        <v>4</v>
      </c>
      <c r="L9489" s="6">
        <f t="shared" si="1037"/>
        <v>8</v>
      </c>
      <c r="M9489" t="str">
        <f t="shared" si="1041"/>
        <v>Default mode</v>
      </c>
      <c r="N9489" t="str">
        <f t="shared" si="1042"/>
        <v>Takeaway</v>
      </c>
      <c r="O9489" s="8">
        <f t="shared" si="1043"/>
        <v>45203</v>
      </c>
    </row>
    <row r="9490" spans="1:15" x14ac:dyDescent="0.35">
      <c r="A9490" t="s">
        <v>9511</v>
      </c>
      <c r="B9490" s="4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  <c r="I9490" s="4" t="str">
        <f t="shared" si="1038"/>
        <v>Salad</v>
      </c>
      <c r="J9490" s="6">
        <f t="shared" si="1039"/>
        <v>1</v>
      </c>
      <c r="K9490" s="6">
        <f t="shared" si="1040"/>
        <v>5</v>
      </c>
      <c r="L9490" s="6">
        <f t="shared" si="1037"/>
        <v>5</v>
      </c>
      <c r="M9490" t="str">
        <f t="shared" si="1041"/>
        <v>Digital Wallet</v>
      </c>
      <c r="N9490" t="str">
        <f t="shared" si="1042"/>
        <v>UNKNOWN</v>
      </c>
      <c r="O9490" s="8">
        <f t="shared" si="1043"/>
        <v>45133</v>
      </c>
    </row>
    <row r="9491" spans="1:15" x14ac:dyDescent="0.35">
      <c r="A9491" t="s">
        <v>9512</v>
      </c>
      <c r="B9491" s="4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I9491" s="4" t="str">
        <f t="shared" si="1038"/>
        <v>Smoothie</v>
      </c>
      <c r="J9491" s="6">
        <f t="shared" si="1039"/>
        <v>4</v>
      </c>
      <c r="K9491" s="6">
        <f t="shared" si="1040"/>
        <v>4</v>
      </c>
      <c r="L9491" s="6">
        <f t="shared" si="1037"/>
        <v>16</v>
      </c>
      <c r="M9491" t="str">
        <f t="shared" si="1041"/>
        <v>Credit Card</v>
      </c>
      <c r="N9491" t="str">
        <f t="shared" si="1042"/>
        <v>UNKNOWN</v>
      </c>
      <c r="O9491" s="8">
        <f t="shared" si="1043"/>
        <v>44941</v>
      </c>
    </row>
    <row r="9492" spans="1:15" x14ac:dyDescent="0.35">
      <c r="A9492" t="s">
        <v>9513</v>
      </c>
      <c r="B9492" s="4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  <c r="I9492" s="4" t="str">
        <f t="shared" si="1038"/>
        <v>UNKNOWN</v>
      </c>
      <c r="J9492" s="6">
        <f t="shared" si="1039"/>
        <v>2</v>
      </c>
      <c r="K9492" s="6">
        <f t="shared" si="1040"/>
        <v>3</v>
      </c>
      <c r="L9492" s="6">
        <f t="shared" si="1037"/>
        <v>6</v>
      </c>
      <c r="M9492" t="str">
        <f t="shared" si="1041"/>
        <v>Cash</v>
      </c>
      <c r="N9492" t="str">
        <f t="shared" si="1042"/>
        <v>In-store</v>
      </c>
      <c r="O9492" s="8">
        <f t="shared" si="1043"/>
        <v>45198</v>
      </c>
    </row>
    <row r="9493" spans="1:15" x14ac:dyDescent="0.35">
      <c r="A9493" t="s">
        <v>9514</v>
      </c>
      <c r="B9493" s="4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  <c r="I9493" s="4" t="str">
        <f t="shared" si="1038"/>
        <v>Sandwich</v>
      </c>
      <c r="J9493" s="6">
        <f t="shared" si="1039"/>
        <v>4</v>
      </c>
      <c r="K9493" s="6">
        <f t="shared" si="1040"/>
        <v>4</v>
      </c>
      <c r="L9493" s="6">
        <f t="shared" si="1037"/>
        <v>16</v>
      </c>
      <c r="M9493" t="str">
        <f t="shared" si="1041"/>
        <v>Credit Card</v>
      </c>
      <c r="N9493" t="str">
        <f t="shared" si="1042"/>
        <v>Cafe</v>
      </c>
      <c r="O9493" s="8">
        <f t="shared" si="1043"/>
        <v>44982</v>
      </c>
    </row>
    <row r="9494" spans="1:15" x14ac:dyDescent="0.35">
      <c r="A9494" t="s">
        <v>9515</v>
      </c>
      <c r="B9494" s="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  <c r="I9494" s="4" t="str">
        <f t="shared" si="1038"/>
        <v>Sandwich</v>
      </c>
      <c r="J9494" s="6">
        <f t="shared" si="1039"/>
        <v>2</v>
      </c>
      <c r="K9494" s="6">
        <f t="shared" si="1040"/>
        <v>4</v>
      </c>
      <c r="L9494" s="6">
        <f t="shared" si="1037"/>
        <v>8</v>
      </c>
      <c r="M9494" t="str">
        <f t="shared" si="1041"/>
        <v>Cash</v>
      </c>
      <c r="N9494" t="str">
        <f t="shared" si="1042"/>
        <v>Cafe</v>
      </c>
      <c r="O9494" s="8">
        <f t="shared" si="1043"/>
        <v>45093</v>
      </c>
    </row>
    <row r="9495" spans="1:15" x14ac:dyDescent="0.35">
      <c r="A9495" t="s">
        <v>9516</v>
      </c>
      <c r="B9495" s="4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  <c r="I9495" s="4" t="str">
        <f t="shared" si="1038"/>
        <v>Cake</v>
      </c>
      <c r="J9495" s="6">
        <f t="shared" si="1039"/>
        <v>5</v>
      </c>
      <c r="K9495" s="6">
        <f t="shared" si="1040"/>
        <v>3</v>
      </c>
      <c r="L9495" s="6">
        <f t="shared" si="1037"/>
        <v>15</v>
      </c>
      <c r="M9495" t="str">
        <f t="shared" si="1041"/>
        <v>Cash</v>
      </c>
      <c r="N9495" t="str">
        <f t="shared" si="1042"/>
        <v>In-store</v>
      </c>
      <c r="O9495" s="8">
        <f t="shared" si="1043"/>
        <v>45018</v>
      </c>
    </row>
    <row r="9496" spans="1:15" x14ac:dyDescent="0.35">
      <c r="A9496" t="s">
        <v>9517</v>
      </c>
      <c r="B9496" s="4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  <c r="I9496" s="4" t="str">
        <f t="shared" si="1038"/>
        <v>Salad</v>
      </c>
      <c r="J9496" s="6">
        <f t="shared" si="1039"/>
        <v>3</v>
      </c>
      <c r="K9496" s="6">
        <f t="shared" si="1040"/>
        <v>5</v>
      </c>
      <c r="L9496" s="6">
        <f t="shared" si="1037"/>
        <v>15</v>
      </c>
      <c r="M9496" t="str">
        <f t="shared" si="1041"/>
        <v>Digital Wallet</v>
      </c>
      <c r="N9496" t="str">
        <f t="shared" si="1042"/>
        <v>Takeaway</v>
      </c>
      <c r="O9496" s="8">
        <f t="shared" si="1043"/>
        <v>45236</v>
      </c>
    </row>
    <row r="9497" spans="1:15" x14ac:dyDescent="0.35">
      <c r="A9497" t="s">
        <v>9518</v>
      </c>
      <c r="B9497" s="4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  <c r="I9497" s="4" t="str">
        <f t="shared" si="1038"/>
        <v>Coffee</v>
      </c>
      <c r="J9497" s="6">
        <f t="shared" si="1039"/>
        <v>5</v>
      </c>
      <c r="K9497" s="6">
        <f t="shared" si="1040"/>
        <v>2</v>
      </c>
      <c r="L9497" s="6">
        <f t="shared" si="1037"/>
        <v>10</v>
      </c>
      <c r="M9497" t="str">
        <f t="shared" si="1041"/>
        <v>Digital Wallet</v>
      </c>
      <c r="N9497" t="str">
        <f t="shared" si="1042"/>
        <v>In-store</v>
      </c>
      <c r="O9497" s="8">
        <f t="shared" si="1043"/>
        <v>45128</v>
      </c>
    </row>
    <row r="9498" spans="1:15" x14ac:dyDescent="0.35">
      <c r="A9498" t="s">
        <v>9519</v>
      </c>
      <c r="B9498" s="4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  <c r="I9498" s="4" t="str">
        <f t="shared" si="1038"/>
        <v>Tea</v>
      </c>
      <c r="J9498" s="6">
        <f t="shared" si="1039"/>
        <v>5</v>
      </c>
      <c r="K9498" s="6">
        <f t="shared" si="1040"/>
        <v>1.5</v>
      </c>
      <c r="L9498" s="6">
        <f t="shared" si="1037"/>
        <v>7.5</v>
      </c>
      <c r="M9498" t="str">
        <f t="shared" si="1041"/>
        <v>Digital Wallet</v>
      </c>
      <c r="N9498" t="str">
        <f t="shared" si="1042"/>
        <v>Takeaway</v>
      </c>
      <c r="O9498" s="8">
        <f t="shared" si="1043"/>
        <v>45170</v>
      </c>
    </row>
    <row r="9499" spans="1:15" x14ac:dyDescent="0.35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I9499" s="4" t="str">
        <f t="shared" si="1038"/>
        <v>UNKNOWN</v>
      </c>
      <c r="J9499" s="6">
        <f t="shared" si="1039"/>
        <v>1</v>
      </c>
      <c r="K9499" s="6">
        <f t="shared" si="1040"/>
        <v>3</v>
      </c>
      <c r="L9499" s="6">
        <f t="shared" si="1037"/>
        <v>3</v>
      </c>
      <c r="M9499" t="str">
        <f t="shared" si="1041"/>
        <v>Cash</v>
      </c>
      <c r="N9499" t="str">
        <f t="shared" si="1042"/>
        <v>UNKNOWN</v>
      </c>
      <c r="O9499" s="8">
        <f t="shared" si="1043"/>
        <v>45250</v>
      </c>
    </row>
    <row r="9500" spans="1:15" x14ac:dyDescent="0.35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I9500" s="4" t="str">
        <f t="shared" si="1038"/>
        <v>UNKNOWN</v>
      </c>
      <c r="J9500" s="6">
        <f t="shared" si="1039"/>
        <v>3</v>
      </c>
      <c r="K9500" s="6">
        <f t="shared" si="1040"/>
        <v>5</v>
      </c>
      <c r="L9500" s="6">
        <f t="shared" si="1037"/>
        <v>15</v>
      </c>
      <c r="M9500" t="str">
        <f t="shared" si="1041"/>
        <v>Default mode</v>
      </c>
      <c r="N9500" t="str">
        <f t="shared" si="1042"/>
        <v>Takeaway</v>
      </c>
      <c r="O9500" s="8">
        <f t="shared" si="1043"/>
        <v>44936</v>
      </c>
    </row>
    <row r="9501" spans="1:15" x14ac:dyDescent="0.35">
      <c r="A9501" t="s">
        <v>9522</v>
      </c>
      <c r="B9501" s="4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I9501" s="4" t="str">
        <f t="shared" si="1038"/>
        <v>Salad</v>
      </c>
      <c r="J9501" s="6">
        <f t="shared" si="1039"/>
        <v>1</v>
      </c>
      <c r="K9501" s="6">
        <f t="shared" si="1040"/>
        <v>5</v>
      </c>
      <c r="L9501" s="6">
        <f t="shared" si="1037"/>
        <v>5</v>
      </c>
      <c r="M9501" t="str">
        <f t="shared" si="1041"/>
        <v>Credit Card</v>
      </c>
      <c r="N9501" t="str">
        <f t="shared" si="1042"/>
        <v>In-store</v>
      </c>
      <c r="O9501" s="8">
        <f t="shared" si="1043"/>
        <v>45185</v>
      </c>
    </row>
    <row r="9502" spans="1:15" x14ac:dyDescent="0.35">
      <c r="A9502" t="s">
        <v>9523</v>
      </c>
      <c r="B9502" s="4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  <c r="I9502" s="4" t="str">
        <f t="shared" si="1038"/>
        <v>Juice</v>
      </c>
      <c r="J9502" s="6">
        <f t="shared" si="1039"/>
        <v>5</v>
      </c>
      <c r="K9502" s="6">
        <f t="shared" si="1040"/>
        <v>3</v>
      </c>
      <c r="L9502" s="6">
        <f t="shared" si="1037"/>
        <v>15</v>
      </c>
      <c r="M9502" t="str">
        <f t="shared" si="1041"/>
        <v>Cash</v>
      </c>
      <c r="N9502" t="str">
        <f t="shared" si="1042"/>
        <v>Takeaway</v>
      </c>
      <c r="O9502" s="8">
        <f t="shared" si="1043"/>
        <v>45051</v>
      </c>
    </row>
    <row r="9503" spans="1:15" x14ac:dyDescent="0.35">
      <c r="A9503" t="s">
        <v>9524</v>
      </c>
      <c r="B9503" s="4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  <c r="I9503" s="4" t="str">
        <f t="shared" si="1038"/>
        <v>UNKNOWN</v>
      </c>
      <c r="J9503" s="6">
        <f t="shared" si="1039"/>
        <v>4</v>
      </c>
      <c r="K9503" s="6">
        <f t="shared" si="1040"/>
        <v>2</v>
      </c>
      <c r="L9503" s="6">
        <f t="shared" si="1037"/>
        <v>8</v>
      </c>
      <c r="M9503" t="str">
        <f t="shared" si="1041"/>
        <v>Credit Card</v>
      </c>
      <c r="N9503" t="str">
        <f t="shared" si="1042"/>
        <v>Takeaway</v>
      </c>
      <c r="O9503" s="8">
        <f t="shared" si="1043"/>
        <v>45039</v>
      </c>
    </row>
    <row r="9504" spans="1:15" x14ac:dyDescent="0.35">
      <c r="A9504" t="s">
        <v>9525</v>
      </c>
      <c r="B9504" s="4" t="s">
        <v>20</v>
      </c>
      <c r="C9504">
        <v>5</v>
      </c>
      <c r="D9504" t="s">
        <v>18</v>
      </c>
      <c r="E9504">
        <v>25</v>
      </c>
      <c r="H9504" s="1">
        <v>45064</v>
      </c>
      <c r="I9504" s="4" t="str">
        <f t="shared" si="1038"/>
        <v>Salad</v>
      </c>
      <c r="J9504" s="6">
        <f t="shared" si="1039"/>
        <v>5</v>
      </c>
      <c r="K9504" s="6">
        <f t="shared" si="1040"/>
        <v>3.3778947368421051</v>
      </c>
      <c r="L9504" s="6">
        <f t="shared" si="1037"/>
        <v>25</v>
      </c>
      <c r="M9504" t="str">
        <f t="shared" si="1041"/>
        <v>Default mode</v>
      </c>
      <c r="N9504" t="str">
        <f t="shared" si="1042"/>
        <v>UNKNOWN</v>
      </c>
      <c r="O9504" s="8">
        <f t="shared" si="1043"/>
        <v>45064</v>
      </c>
    </row>
    <row r="9505" spans="1:15" x14ac:dyDescent="0.35">
      <c r="A9505" t="s">
        <v>9526</v>
      </c>
      <c r="B9505" s="4" t="s">
        <v>20</v>
      </c>
      <c r="C9505">
        <v>4</v>
      </c>
      <c r="D9505">
        <v>5</v>
      </c>
      <c r="E9505">
        <v>20</v>
      </c>
      <c r="G9505" t="s">
        <v>11</v>
      </c>
      <c r="I9505" s="4" t="str">
        <f t="shared" si="1038"/>
        <v>Salad</v>
      </c>
      <c r="J9505" s="6">
        <f t="shared" si="1039"/>
        <v>4</v>
      </c>
      <c r="K9505" s="6">
        <f t="shared" si="1040"/>
        <v>5</v>
      </c>
      <c r="L9505" s="6">
        <f t="shared" si="1037"/>
        <v>20</v>
      </c>
      <c r="M9505" t="str">
        <f t="shared" si="1041"/>
        <v>Default mode</v>
      </c>
      <c r="N9505" t="str">
        <f t="shared" si="1042"/>
        <v>Takeaway</v>
      </c>
      <c r="O9505" s="8">
        <f t="shared" si="1043"/>
        <v>44927</v>
      </c>
    </row>
    <row r="9506" spans="1:15" x14ac:dyDescent="0.35">
      <c r="A9506" t="s">
        <v>9527</v>
      </c>
      <c r="B9506" s="4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I9506" s="4" t="str">
        <f t="shared" si="1038"/>
        <v>Coffee</v>
      </c>
      <c r="J9506" s="6">
        <f t="shared" si="1039"/>
        <v>2</v>
      </c>
      <c r="K9506" s="6">
        <f t="shared" si="1040"/>
        <v>2</v>
      </c>
      <c r="L9506" s="6">
        <f t="shared" si="1037"/>
        <v>4</v>
      </c>
      <c r="M9506" t="str">
        <f t="shared" si="1041"/>
        <v>Cash</v>
      </c>
      <c r="N9506" t="str">
        <f t="shared" si="1042"/>
        <v>Takeaway</v>
      </c>
      <c r="O9506" s="8">
        <f t="shared" si="1043"/>
        <v>45135</v>
      </c>
    </row>
    <row r="9507" spans="1:15" x14ac:dyDescent="0.35">
      <c r="A9507" t="s">
        <v>9528</v>
      </c>
      <c r="B9507" s="4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I9507" s="4" t="str">
        <f t="shared" si="1038"/>
        <v>Smoothie</v>
      </c>
      <c r="J9507" s="6">
        <f t="shared" si="1039"/>
        <v>3</v>
      </c>
      <c r="K9507" s="6">
        <f t="shared" si="1040"/>
        <v>4</v>
      </c>
      <c r="L9507" s="6">
        <f t="shared" si="1037"/>
        <v>12</v>
      </c>
      <c r="M9507" t="str">
        <f t="shared" si="1041"/>
        <v>Cash</v>
      </c>
      <c r="N9507" t="str">
        <f t="shared" si="1042"/>
        <v>In-store</v>
      </c>
      <c r="O9507" s="8">
        <f t="shared" si="1043"/>
        <v>45207</v>
      </c>
    </row>
    <row r="9508" spans="1:15" x14ac:dyDescent="0.35">
      <c r="A9508" t="s">
        <v>9529</v>
      </c>
      <c r="B9508" s="4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I9508" s="4" t="str">
        <f t="shared" si="1038"/>
        <v>Salad</v>
      </c>
      <c r="J9508" s="6">
        <f t="shared" si="1039"/>
        <v>1</v>
      </c>
      <c r="K9508" s="6">
        <f t="shared" si="1040"/>
        <v>5</v>
      </c>
      <c r="L9508" s="6">
        <f t="shared" si="1037"/>
        <v>5</v>
      </c>
      <c r="M9508" t="str">
        <f t="shared" si="1041"/>
        <v>Credit Card</v>
      </c>
      <c r="N9508" t="str">
        <f t="shared" si="1042"/>
        <v>UNKNOWN</v>
      </c>
      <c r="O9508" s="8">
        <f t="shared" si="1043"/>
        <v>45026</v>
      </c>
    </row>
    <row r="9509" spans="1:15" x14ac:dyDescent="0.35">
      <c r="A9509" t="s">
        <v>9530</v>
      </c>
      <c r="B9509" s="4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I9509" s="4" t="str">
        <f t="shared" si="1038"/>
        <v>Tea</v>
      </c>
      <c r="J9509" s="6">
        <f t="shared" si="1039"/>
        <v>4</v>
      </c>
      <c r="K9509" s="6">
        <f t="shared" si="1040"/>
        <v>1.5</v>
      </c>
      <c r="L9509" s="6">
        <f t="shared" si="1037"/>
        <v>6</v>
      </c>
      <c r="M9509" t="str">
        <f t="shared" si="1041"/>
        <v>Cash</v>
      </c>
      <c r="N9509" t="str">
        <f t="shared" si="1042"/>
        <v>Takeaway</v>
      </c>
      <c r="O9509" s="8">
        <f t="shared" si="1043"/>
        <v>45023</v>
      </c>
    </row>
    <row r="9510" spans="1:15" x14ac:dyDescent="0.35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  <c r="I9510" s="4" t="str">
        <f t="shared" si="1038"/>
        <v>UNKNOWN</v>
      </c>
      <c r="J9510" s="6">
        <f t="shared" si="1039"/>
        <v>5</v>
      </c>
      <c r="K9510" s="6">
        <f t="shared" si="1040"/>
        <v>1</v>
      </c>
      <c r="L9510" s="6">
        <f t="shared" si="1037"/>
        <v>5</v>
      </c>
      <c r="M9510" t="str">
        <f t="shared" si="1041"/>
        <v>Digital Wallet</v>
      </c>
      <c r="N9510" t="str">
        <f t="shared" si="1042"/>
        <v>In-store</v>
      </c>
      <c r="O9510" s="8">
        <f t="shared" si="1043"/>
        <v>45085</v>
      </c>
    </row>
    <row r="9511" spans="1:15" x14ac:dyDescent="0.35">
      <c r="A9511" t="s">
        <v>9532</v>
      </c>
      <c r="B9511" s="4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I9511" s="4" t="str">
        <f t="shared" si="1038"/>
        <v>Sandwich</v>
      </c>
      <c r="J9511" s="6">
        <f t="shared" si="1039"/>
        <v>3</v>
      </c>
      <c r="K9511" s="6">
        <f t="shared" si="1040"/>
        <v>4</v>
      </c>
      <c r="L9511" s="6">
        <f t="shared" si="1037"/>
        <v>12</v>
      </c>
      <c r="M9511" t="str">
        <f t="shared" si="1041"/>
        <v>Default mode</v>
      </c>
      <c r="N9511" t="str">
        <f t="shared" si="1042"/>
        <v>In-store</v>
      </c>
      <c r="O9511" s="8">
        <f t="shared" si="1043"/>
        <v>44970</v>
      </c>
    </row>
    <row r="9512" spans="1:15" x14ac:dyDescent="0.35">
      <c r="A9512" t="s">
        <v>9533</v>
      </c>
      <c r="B9512" s="4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I9512" s="4" t="str">
        <f t="shared" si="1038"/>
        <v>Tea</v>
      </c>
      <c r="J9512" s="6">
        <f t="shared" si="1039"/>
        <v>5</v>
      </c>
      <c r="K9512" s="6">
        <f t="shared" si="1040"/>
        <v>1.5</v>
      </c>
      <c r="L9512" s="6">
        <f t="shared" si="1037"/>
        <v>7.5</v>
      </c>
      <c r="M9512" t="str">
        <f t="shared" si="1041"/>
        <v>Cash</v>
      </c>
      <c r="N9512" t="str">
        <f t="shared" si="1042"/>
        <v>In-store</v>
      </c>
      <c r="O9512" s="8">
        <f t="shared" si="1043"/>
        <v>45237</v>
      </c>
    </row>
    <row r="9513" spans="1:15" x14ac:dyDescent="0.35">
      <c r="A9513" t="s">
        <v>9534</v>
      </c>
      <c r="B9513" s="4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  <c r="I9513" s="4" t="str">
        <f t="shared" si="1038"/>
        <v>Salad</v>
      </c>
      <c r="J9513" s="6">
        <f t="shared" si="1039"/>
        <v>1</v>
      </c>
      <c r="K9513" s="6">
        <f t="shared" si="1040"/>
        <v>5</v>
      </c>
      <c r="L9513" s="6">
        <f t="shared" si="1037"/>
        <v>5</v>
      </c>
      <c r="M9513" t="str">
        <f t="shared" si="1041"/>
        <v>Digital Wallet</v>
      </c>
      <c r="N9513" t="str">
        <f t="shared" si="1042"/>
        <v>In-store</v>
      </c>
      <c r="O9513" s="8">
        <f t="shared" si="1043"/>
        <v>45133</v>
      </c>
    </row>
    <row r="9514" spans="1:15" x14ac:dyDescent="0.35">
      <c r="A9514" t="s">
        <v>9535</v>
      </c>
      <c r="B9514" s="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  <c r="I9514" s="4" t="str">
        <f t="shared" si="1038"/>
        <v>Cake</v>
      </c>
      <c r="J9514" s="6">
        <f t="shared" si="1039"/>
        <v>4</v>
      </c>
      <c r="K9514" s="6">
        <f t="shared" si="1040"/>
        <v>3</v>
      </c>
      <c r="L9514" s="6">
        <f t="shared" si="1037"/>
        <v>12</v>
      </c>
      <c r="M9514" t="str">
        <f t="shared" si="1041"/>
        <v>UNKNOWN</v>
      </c>
      <c r="N9514" t="str">
        <f t="shared" si="1042"/>
        <v>UNKNOWN</v>
      </c>
      <c r="O9514" s="8">
        <f t="shared" si="1043"/>
        <v>45059</v>
      </c>
    </row>
    <row r="9515" spans="1:15" x14ac:dyDescent="0.35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  <c r="I9515" s="4" t="str">
        <f t="shared" si="1038"/>
        <v>UNKNOWN</v>
      </c>
      <c r="J9515" s="6">
        <f t="shared" si="1039"/>
        <v>4</v>
      </c>
      <c r="K9515" s="6">
        <f t="shared" si="1040"/>
        <v>4</v>
      </c>
      <c r="L9515" s="6">
        <f t="shared" si="1037"/>
        <v>16</v>
      </c>
      <c r="M9515" t="str">
        <f t="shared" si="1041"/>
        <v>Digital Wallet</v>
      </c>
      <c r="N9515" t="str">
        <f t="shared" si="1042"/>
        <v>UNKNOWN</v>
      </c>
      <c r="O9515" s="8">
        <f t="shared" si="1043"/>
        <v>45182</v>
      </c>
    </row>
    <row r="9516" spans="1:15" x14ac:dyDescent="0.35">
      <c r="A9516" t="s">
        <v>9537</v>
      </c>
      <c r="B9516" s="4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  <c r="I9516" s="4" t="str">
        <f t="shared" si="1038"/>
        <v>Cookie</v>
      </c>
      <c r="J9516" s="6">
        <f t="shared" si="1039"/>
        <v>3.276086956521739</v>
      </c>
      <c r="K9516" s="6">
        <f t="shared" si="1040"/>
        <v>1</v>
      </c>
      <c r="L9516" s="6">
        <f t="shared" si="1037"/>
        <v>1</v>
      </c>
      <c r="M9516" t="str">
        <f t="shared" si="1041"/>
        <v>Credit Card</v>
      </c>
      <c r="N9516" t="str">
        <f t="shared" si="1042"/>
        <v>UNKNOWN</v>
      </c>
      <c r="O9516" s="8">
        <f t="shared" si="1043"/>
        <v>45012</v>
      </c>
    </row>
    <row r="9517" spans="1:15" x14ac:dyDescent="0.35">
      <c r="A9517" t="s">
        <v>9538</v>
      </c>
      <c r="B9517" s="4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  <c r="I9517" s="4" t="str">
        <f t="shared" si="1038"/>
        <v>Juice</v>
      </c>
      <c r="J9517" s="6">
        <f t="shared" si="1039"/>
        <v>3</v>
      </c>
      <c r="K9517" s="6">
        <f t="shared" si="1040"/>
        <v>3</v>
      </c>
      <c r="L9517" s="6">
        <f t="shared" si="1037"/>
        <v>9</v>
      </c>
      <c r="M9517" t="str">
        <f t="shared" si="1041"/>
        <v>Digital Wallet</v>
      </c>
      <c r="N9517" t="str">
        <f t="shared" si="1042"/>
        <v>UNKNOWN</v>
      </c>
      <c r="O9517" s="8">
        <f t="shared" si="1043"/>
        <v>45212</v>
      </c>
    </row>
    <row r="9518" spans="1:15" x14ac:dyDescent="0.35">
      <c r="A9518" t="s">
        <v>9539</v>
      </c>
      <c r="B9518" s="4" t="s">
        <v>13</v>
      </c>
      <c r="C9518">
        <v>4</v>
      </c>
      <c r="D9518">
        <v>3</v>
      </c>
      <c r="G9518" t="s">
        <v>21</v>
      </c>
      <c r="H9518" s="1">
        <v>44934</v>
      </c>
      <c r="I9518" s="4" t="str">
        <f t="shared" si="1038"/>
        <v>Cake</v>
      </c>
      <c r="J9518" s="6">
        <f t="shared" si="1039"/>
        <v>4</v>
      </c>
      <c r="K9518" s="6">
        <f t="shared" si="1040"/>
        <v>3</v>
      </c>
      <c r="L9518" s="6">
        <f t="shared" si="1037"/>
        <v>12</v>
      </c>
      <c r="M9518" t="str">
        <f t="shared" si="1041"/>
        <v>Default mode</v>
      </c>
      <c r="N9518" t="str">
        <f t="shared" si="1042"/>
        <v>UNKNOWN</v>
      </c>
      <c r="O9518" s="8">
        <f t="shared" si="1043"/>
        <v>44934</v>
      </c>
    </row>
    <row r="9519" spans="1:15" x14ac:dyDescent="0.35">
      <c r="A9519" t="s">
        <v>9540</v>
      </c>
      <c r="B9519" s="4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  <c r="I9519" s="4" t="str">
        <f t="shared" si="1038"/>
        <v>Salad</v>
      </c>
      <c r="J9519" s="6">
        <f t="shared" si="1039"/>
        <v>1</v>
      </c>
      <c r="K9519" s="6">
        <f t="shared" si="1040"/>
        <v>5</v>
      </c>
      <c r="L9519" s="6">
        <f t="shared" si="1037"/>
        <v>5</v>
      </c>
      <c r="M9519" t="str">
        <f t="shared" si="1041"/>
        <v>Digital Wallet</v>
      </c>
      <c r="N9519" t="str">
        <f t="shared" si="1042"/>
        <v>Takeaway</v>
      </c>
      <c r="O9519" s="8">
        <f t="shared" si="1043"/>
        <v>45038</v>
      </c>
    </row>
    <row r="9520" spans="1:15" x14ac:dyDescent="0.35">
      <c r="A9520" t="s">
        <v>9541</v>
      </c>
      <c r="B9520" s="4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I9520" s="4" t="str">
        <f t="shared" si="1038"/>
        <v>Smoothie</v>
      </c>
      <c r="J9520" s="6">
        <f t="shared" si="1039"/>
        <v>5</v>
      </c>
      <c r="K9520" s="6">
        <f t="shared" si="1040"/>
        <v>4</v>
      </c>
      <c r="L9520" s="6">
        <f t="shared" si="1037"/>
        <v>20</v>
      </c>
      <c r="M9520" t="str">
        <f t="shared" si="1041"/>
        <v>Default mode</v>
      </c>
      <c r="N9520" t="str">
        <f t="shared" si="1042"/>
        <v>In-store</v>
      </c>
      <c r="O9520" s="8">
        <f t="shared" si="1043"/>
        <v>45277</v>
      </c>
    </row>
    <row r="9521" spans="1:15" x14ac:dyDescent="0.35">
      <c r="A9521" t="s">
        <v>9542</v>
      </c>
      <c r="B9521" s="4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I9521" s="4" t="str">
        <f t="shared" si="1038"/>
        <v>Tea</v>
      </c>
      <c r="J9521" s="6">
        <f t="shared" si="1039"/>
        <v>4</v>
      </c>
      <c r="K9521" s="6">
        <f t="shared" si="1040"/>
        <v>1.5</v>
      </c>
      <c r="L9521" s="6">
        <f t="shared" si="1037"/>
        <v>6</v>
      </c>
      <c r="M9521" t="str">
        <f t="shared" si="1041"/>
        <v>Cash</v>
      </c>
      <c r="N9521" t="str">
        <f t="shared" si="1042"/>
        <v>In-store</v>
      </c>
      <c r="O9521" s="8">
        <f t="shared" si="1043"/>
        <v>45218</v>
      </c>
    </row>
    <row r="9522" spans="1:15" x14ac:dyDescent="0.35">
      <c r="A9522" t="s">
        <v>9543</v>
      </c>
      <c r="B9522" s="4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 s="4" t="str">
        <f t="shared" si="1038"/>
        <v>Coffee</v>
      </c>
      <c r="J9522" s="6">
        <f t="shared" si="1039"/>
        <v>3</v>
      </c>
      <c r="K9522" s="6">
        <f t="shared" si="1040"/>
        <v>2</v>
      </c>
      <c r="L9522" s="6">
        <f t="shared" si="1037"/>
        <v>6</v>
      </c>
      <c r="M9522" t="str">
        <f t="shared" si="1041"/>
        <v>Digital Wallet</v>
      </c>
      <c r="N9522" t="str">
        <f t="shared" si="1042"/>
        <v>UNKNOWN</v>
      </c>
      <c r="O9522" s="8">
        <f t="shared" si="1043"/>
        <v>45221</v>
      </c>
    </row>
    <row r="9523" spans="1:15" x14ac:dyDescent="0.35">
      <c r="A9523" t="s">
        <v>9544</v>
      </c>
      <c r="B9523" s="4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I9523" s="4" t="str">
        <f t="shared" si="1038"/>
        <v>UNKNOWN</v>
      </c>
      <c r="J9523" s="6">
        <f t="shared" si="1039"/>
        <v>2</v>
      </c>
      <c r="K9523" s="6">
        <f t="shared" si="1040"/>
        <v>1.5</v>
      </c>
      <c r="L9523" s="6">
        <f t="shared" si="1037"/>
        <v>3</v>
      </c>
      <c r="M9523" t="str">
        <f t="shared" si="1041"/>
        <v>Cash</v>
      </c>
      <c r="N9523" t="str">
        <f t="shared" si="1042"/>
        <v>Takeaway</v>
      </c>
      <c r="O9523" s="8">
        <f t="shared" si="1043"/>
        <v>45037</v>
      </c>
    </row>
    <row r="9524" spans="1:15" x14ac:dyDescent="0.35">
      <c r="A9524" t="s">
        <v>9545</v>
      </c>
      <c r="B9524" s="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  <c r="I9524" s="4" t="str">
        <f t="shared" si="1038"/>
        <v>Cake</v>
      </c>
      <c r="J9524" s="6">
        <f t="shared" si="1039"/>
        <v>2</v>
      </c>
      <c r="K9524" s="6">
        <f t="shared" si="1040"/>
        <v>3</v>
      </c>
      <c r="L9524" s="6">
        <f t="shared" si="1037"/>
        <v>6</v>
      </c>
      <c r="M9524" t="str">
        <f t="shared" si="1041"/>
        <v>Cash</v>
      </c>
      <c r="N9524" t="str">
        <f t="shared" si="1042"/>
        <v>In-store</v>
      </c>
      <c r="O9524" s="8">
        <f t="shared" si="1043"/>
        <v>44929</v>
      </c>
    </row>
    <row r="9525" spans="1:15" x14ac:dyDescent="0.35">
      <c r="A9525" t="s">
        <v>9546</v>
      </c>
      <c r="B9525" s="4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I9525" s="4" t="str">
        <f t="shared" si="1038"/>
        <v>Cookie</v>
      </c>
      <c r="J9525" s="6">
        <f t="shared" si="1039"/>
        <v>5</v>
      </c>
      <c r="K9525" s="6">
        <f t="shared" si="1040"/>
        <v>1</v>
      </c>
      <c r="L9525" s="6">
        <f t="shared" si="1037"/>
        <v>5</v>
      </c>
      <c r="M9525" t="str">
        <f t="shared" si="1041"/>
        <v>Cash</v>
      </c>
      <c r="N9525" t="str">
        <f t="shared" si="1042"/>
        <v>Takeaway</v>
      </c>
      <c r="O9525" s="8">
        <f t="shared" si="1043"/>
        <v>45255</v>
      </c>
    </row>
    <row r="9526" spans="1:15" x14ac:dyDescent="0.35">
      <c r="A9526" t="s">
        <v>9547</v>
      </c>
      <c r="B9526" s="4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  <c r="I9526" s="4" t="str">
        <f t="shared" si="1038"/>
        <v>Smoothie</v>
      </c>
      <c r="J9526" s="6">
        <f t="shared" si="1039"/>
        <v>3.2771618625277164</v>
      </c>
      <c r="K9526" s="6">
        <f t="shared" si="1040"/>
        <v>4</v>
      </c>
      <c r="L9526" s="6">
        <f t="shared" si="1037"/>
        <v>12</v>
      </c>
      <c r="M9526" t="str">
        <f t="shared" si="1041"/>
        <v>Credit Card</v>
      </c>
      <c r="N9526" t="str">
        <f t="shared" si="1042"/>
        <v>UNKNOWN</v>
      </c>
      <c r="O9526" s="8">
        <f t="shared" si="1043"/>
        <v>45114</v>
      </c>
    </row>
    <row r="9527" spans="1:15" x14ac:dyDescent="0.35">
      <c r="A9527" t="s">
        <v>9548</v>
      </c>
      <c r="B9527" s="4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  <c r="I9527" s="4" t="str">
        <f t="shared" si="1038"/>
        <v>Sandwich</v>
      </c>
      <c r="J9527" s="6">
        <f t="shared" si="1039"/>
        <v>4</v>
      </c>
      <c r="K9527" s="6">
        <f t="shared" si="1040"/>
        <v>4</v>
      </c>
      <c r="L9527" s="6">
        <f t="shared" si="1037"/>
        <v>16</v>
      </c>
      <c r="M9527" t="str">
        <f t="shared" si="1041"/>
        <v>Cash</v>
      </c>
      <c r="N9527" t="str">
        <f t="shared" si="1042"/>
        <v>In-store</v>
      </c>
      <c r="O9527" s="8">
        <f t="shared" si="1043"/>
        <v>45178</v>
      </c>
    </row>
    <row r="9528" spans="1:15" x14ac:dyDescent="0.35">
      <c r="A9528" t="s">
        <v>9549</v>
      </c>
      <c r="B9528" s="4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I9528" s="4" t="str">
        <f t="shared" si="1038"/>
        <v>Coffee</v>
      </c>
      <c r="J9528" s="6">
        <f t="shared" si="1039"/>
        <v>4</v>
      </c>
      <c r="K9528" s="6">
        <f t="shared" si="1040"/>
        <v>2</v>
      </c>
      <c r="L9528" s="6">
        <f t="shared" si="1037"/>
        <v>8</v>
      </c>
      <c r="M9528" t="str">
        <f t="shared" si="1041"/>
        <v>Cash</v>
      </c>
      <c r="N9528" t="str">
        <f t="shared" si="1042"/>
        <v>In-store</v>
      </c>
      <c r="O9528" s="8">
        <f t="shared" si="1043"/>
        <v>45138</v>
      </c>
    </row>
    <row r="9529" spans="1:15" x14ac:dyDescent="0.35">
      <c r="A9529" t="s">
        <v>9550</v>
      </c>
      <c r="B9529" s="4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  <c r="I9529" s="4" t="str">
        <f t="shared" si="1038"/>
        <v>Salad</v>
      </c>
      <c r="J9529" s="6">
        <f t="shared" si="1039"/>
        <v>5</v>
      </c>
      <c r="K9529" s="6">
        <f t="shared" si="1040"/>
        <v>5</v>
      </c>
      <c r="L9529" s="6">
        <f t="shared" si="1037"/>
        <v>25</v>
      </c>
      <c r="M9529" t="str">
        <f t="shared" si="1041"/>
        <v>Digital Wallet</v>
      </c>
      <c r="N9529" t="str">
        <f t="shared" si="1042"/>
        <v>Takeaway</v>
      </c>
      <c r="O9529" s="8">
        <f t="shared" si="1043"/>
        <v>45113</v>
      </c>
    </row>
    <row r="9530" spans="1:15" x14ac:dyDescent="0.35">
      <c r="A9530" t="s">
        <v>9551</v>
      </c>
      <c r="B9530" s="4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  <c r="I9530" s="4" t="str">
        <f t="shared" si="1038"/>
        <v>Salad</v>
      </c>
      <c r="J9530" s="6">
        <f t="shared" si="1039"/>
        <v>2</v>
      </c>
      <c r="K9530" s="6">
        <f t="shared" si="1040"/>
        <v>5</v>
      </c>
      <c r="L9530" s="6">
        <f t="shared" si="1037"/>
        <v>10</v>
      </c>
      <c r="M9530" t="str">
        <f t="shared" si="1041"/>
        <v>Digital Wallet</v>
      </c>
      <c r="N9530" t="str">
        <f t="shared" si="1042"/>
        <v>In-store</v>
      </c>
      <c r="O9530" s="8">
        <f t="shared" si="1043"/>
        <v>45241</v>
      </c>
    </row>
    <row r="9531" spans="1:15" x14ac:dyDescent="0.35">
      <c r="A9531" t="s">
        <v>9552</v>
      </c>
      <c r="B9531" s="4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I9531" s="4" t="str">
        <f t="shared" si="1038"/>
        <v>Sandwich</v>
      </c>
      <c r="J9531" s="6">
        <f t="shared" si="1039"/>
        <v>3</v>
      </c>
      <c r="K9531" s="6">
        <f t="shared" si="1040"/>
        <v>4</v>
      </c>
      <c r="L9531" s="6">
        <f t="shared" si="1037"/>
        <v>12</v>
      </c>
      <c r="M9531" t="str">
        <f t="shared" si="1041"/>
        <v>Credit Card</v>
      </c>
      <c r="N9531" t="str">
        <f t="shared" si="1042"/>
        <v>In-store</v>
      </c>
      <c r="O9531" s="8">
        <f t="shared" si="1043"/>
        <v>45202</v>
      </c>
    </row>
    <row r="9532" spans="1:15" x14ac:dyDescent="0.35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  <c r="I9532" s="4" t="str">
        <f t="shared" si="1038"/>
        <v>UNKNOWN</v>
      </c>
      <c r="J9532" s="6">
        <f t="shared" si="1039"/>
        <v>2</v>
      </c>
      <c r="K9532" s="6">
        <f t="shared" si="1040"/>
        <v>4</v>
      </c>
      <c r="L9532" s="6">
        <f t="shared" si="1037"/>
        <v>8</v>
      </c>
      <c r="M9532" t="str">
        <f t="shared" si="1041"/>
        <v>Credit Card</v>
      </c>
      <c r="N9532" t="str">
        <f t="shared" si="1042"/>
        <v>UNKNOWN</v>
      </c>
      <c r="O9532" s="8">
        <f t="shared" si="1043"/>
        <v>45220</v>
      </c>
    </row>
    <row r="9533" spans="1:15" x14ac:dyDescent="0.35">
      <c r="A9533" t="s">
        <v>9554</v>
      </c>
      <c r="B9533" s="4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  <c r="I9533" s="4" t="str">
        <f t="shared" si="1038"/>
        <v>Salad</v>
      </c>
      <c r="J9533" s="6">
        <f t="shared" si="1039"/>
        <v>1</v>
      </c>
      <c r="K9533" s="6">
        <f t="shared" si="1040"/>
        <v>5</v>
      </c>
      <c r="L9533" s="6">
        <f t="shared" si="1037"/>
        <v>5</v>
      </c>
      <c r="M9533" t="str">
        <f t="shared" si="1041"/>
        <v>Digital Wallet</v>
      </c>
      <c r="N9533" t="str">
        <f t="shared" si="1042"/>
        <v>Takeaway</v>
      </c>
      <c r="O9533" s="8">
        <f t="shared" si="1043"/>
        <v>45228</v>
      </c>
    </row>
    <row r="9534" spans="1:15" x14ac:dyDescent="0.35">
      <c r="A9534" t="s">
        <v>9555</v>
      </c>
      <c r="B9534" s="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 s="4" t="str">
        <f t="shared" si="1038"/>
        <v>Smoothie</v>
      </c>
      <c r="J9534" s="6">
        <f t="shared" si="1039"/>
        <v>5</v>
      </c>
      <c r="K9534" s="6">
        <f t="shared" si="1040"/>
        <v>4</v>
      </c>
      <c r="L9534" s="6">
        <f t="shared" si="1037"/>
        <v>20</v>
      </c>
      <c r="M9534" t="str">
        <f t="shared" si="1041"/>
        <v>Digital Wallet</v>
      </c>
      <c r="N9534" t="str">
        <f t="shared" si="1042"/>
        <v>UNKNOWN</v>
      </c>
      <c r="O9534" s="8">
        <f t="shared" si="1043"/>
        <v>45116</v>
      </c>
    </row>
    <row r="9535" spans="1:15" x14ac:dyDescent="0.35">
      <c r="A9535" t="s">
        <v>9556</v>
      </c>
      <c r="B9535" s="4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  <c r="I9535" s="4" t="str">
        <f t="shared" si="1038"/>
        <v>Smoothie</v>
      </c>
      <c r="J9535" s="6">
        <f t="shared" si="1039"/>
        <v>5</v>
      </c>
      <c r="K9535" s="6">
        <f t="shared" si="1040"/>
        <v>3.3853932584269661</v>
      </c>
      <c r="L9535" s="6">
        <f t="shared" si="1037"/>
        <v>20</v>
      </c>
      <c r="M9535" t="str">
        <f t="shared" si="1041"/>
        <v>Credit Card</v>
      </c>
      <c r="N9535" t="str">
        <f t="shared" si="1042"/>
        <v>Takeaway</v>
      </c>
      <c r="O9535" s="8">
        <f t="shared" si="1043"/>
        <v>45046</v>
      </c>
    </row>
    <row r="9536" spans="1:15" x14ac:dyDescent="0.35">
      <c r="A9536" t="s">
        <v>9557</v>
      </c>
      <c r="B9536" s="4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  <c r="I9536" s="4" t="str">
        <f t="shared" si="1038"/>
        <v>Smoothie</v>
      </c>
      <c r="J9536" s="6">
        <f t="shared" si="1039"/>
        <v>1</v>
      </c>
      <c r="K9536" s="6">
        <f t="shared" si="1040"/>
        <v>4</v>
      </c>
      <c r="L9536" s="6">
        <f t="shared" si="1037"/>
        <v>4</v>
      </c>
      <c r="M9536" t="str">
        <f t="shared" si="1041"/>
        <v>Digital Wallet</v>
      </c>
      <c r="N9536" t="str">
        <f t="shared" si="1042"/>
        <v>UNKNOWN</v>
      </c>
      <c r="O9536" s="8">
        <f t="shared" si="1043"/>
        <v>45199</v>
      </c>
    </row>
    <row r="9537" spans="1:15" x14ac:dyDescent="0.35">
      <c r="A9537" t="s">
        <v>9558</v>
      </c>
      <c r="B9537" s="4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  <c r="I9537" s="4" t="str">
        <f t="shared" si="1038"/>
        <v>Smoothie</v>
      </c>
      <c r="J9537" s="6">
        <f t="shared" si="1039"/>
        <v>5</v>
      </c>
      <c r="K9537" s="6">
        <f t="shared" si="1040"/>
        <v>4</v>
      </c>
      <c r="L9537" s="6">
        <f t="shared" si="1037"/>
        <v>20</v>
      </c>
      <c r="M9537" t="str">
        <f t="shared" si="1041"/>
        <v>Cash</v>
      </c>
      <c r="N9537" t="str">
        <f t="shared" si="1042"/>
        <v>In-store</v>
      </c>
      <c r="O9537" s="8">
        <f t="shared" si="1043"/>
        <v>44980</v>
      </c>
    </row>
    <row r="9538" spans="1:15" x14ac:dyDescent="0.35">
      <c r="A9538" t="s">
        <v>9559</v>
      </c>
      <c r="B9538" s="4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I9538" s="4" t="str">
        <f t="shared" si="1038"/>
        <v>Cookie</v>
      </c>
      <c r="J9538" s="6">
        <f t="shared" si="1039"/>
        <v>4</v>
      </c>
      <c r="K9538" s="6">
        <f t="shared" si="1040"/>
        <v>1</v>
      </c>
      <c r="L9538" s="6">
        <f t="shared" ref="L9538:L9601" si="1044">IF(ISBLANK(E9538),PRODUCT(J9538,K9538),IF(E9538="ERROR",PRODUCT(J9538,K9538),IF(E9538="UNKNOWN",PRODUCT(J9538,K9538),E9538)))</f>
        <v>4</v>
      </c>
      <c r="M9538" t="str">
        <f t="shared" si="1041"/>
        <v>Cash</v>
      </c>
      <c r="N9538" t="str">
        <f t="shared" si="1042"/>
        <v>UNKNOWN</v>
      </c>
      <c r="O9538" s="8">
        <f t="shared" si="1043"/>
        <v>45032</v>
      </c>
    </row>
    <row r="9539" spans="1:15" x14ac:dyDescent="0.35">
      <c r="A9539" t="s">
        <v>9560</v>
      </c>
      <c r="B9539" s="4" t="s">
        <v>9</v>
      </c>
      <c r="C9539">
        <v>4</v>
      </c>
      <c r="D9539">
        <v>2</v>
      </c>
      <c r="E9539">
        <v>8</v>
      </c>
      <c r="H9539" s="1">
        <v>45270</v>
      </c>
      <c r="I9539" s="4" t="str">
        <f t="shared" ref="I9539:I9602" si="1045">IF(ISBLANK(B9539),"UNKNOWN",IF(B9539="ERROR","Juice",B9539))</f>
        <v>Coffee</v>
      </c>
      <c r="J9539" s="6">
        <f t="shared" ref="J9539:J9602" si="1046">IF(ISBLANK(C9539),E9539/D9539,IF(C9539="ERROR",AVERAGE(C9539:C19538),IF(C9539="UNKNOWN",MEDIAN(C9539:C19538),C9539)))</f>
        <v>4</v>
      </c>
      <c r="K9539" s="6">
        <f t="shared" ref="K9539:K9602" si="1047">IF(ISBLANK(D9539),0,IF(D9539="ERROR",AVERAGE(D9539:D19538),IF(D9539="UNKNOWN",MEDIAN(D9539:D19538),D9539)))</f>
        <v>2</v>
      </c>
      <c r="L9539" s="6">
        <f t="shared" si="1044"/>
        <v>8</v>
      </c>
      <c r="M9539" t="str">
        <f t="shared" ref="M9539:M9602" si="1048">IF(ISBLANK(F9539),"Default mode",IF(F9539="ERROR","Cash",F9539))</f>
        <v>Default mode</v>
      </c>
      <c r="N9539" t="str">
        <f t="shared" ref="N9539:N9602" si="1049">IF(ISBLANK(G9539),"UNKNOWN",IF(G9539="ERROR","Cafe",G9539))</f>
        <v>UNKNOWN</v>
      </c>
      <c r="O9539" s="8">
        <f t="shared" ref="O9539:O9602" si="1050">IF(ISBLANK(H9539),DATE(2023,1,1),IF(H9539="ERROR",DATE(2023,6,1),IF(H9539="UNKNOWN",DATE(2023,1,1),H9539)))</f>
        <v>45270</v>
      </c>
    </row>
    <row r="9540" spans="1:15" x14ac:dyDescent="0.35">
      <c r="A9540" t="s">
        <v>9561</v>
      </c>
      <c r="B9540" s="4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  <c r="I9540" s="4" t="str">
        <f t="shared" si="1045"/>
        <v>Smoothie</v>
      </c>
      <c r="J9540" s="6">
        <f t="shared" si="1046"/>
        <v>3</v>
      </c>
      <c r="K9540" s="6">
        <f t="shared" si="1047"/>
        <v>4</v>
      </c>
      <c r="L9540" s="6">
        <f t="shared" si="1044"/>
        <v>12</v>
      </c>
      <c r="M9540" t="str">
        <f t="shared" si="1048"/>
        <v>Digital Wallet</v>
      </c>
      <c r="N9540" t="str">
        <f t="shared" si="1049"/>
        <v>Cafe</v>
      </c>
      <c r="O9540" s="8">
        <f t="shared" si="1050"/>
        <v>45240</v>
      </c>
    </row>
    <row r="9541" spans="1:15" x14ac:dyDescent="0.35">
      <c r="A9541" t="s">
        <v>9562</v>
      </c>
      <c r="B9541" s="4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  <c r="I9541" s="4" t="str">
        <f t="shared" si="1045"/>
        <v>Salad</v>
      </c>
      <c r="J9541" s="6">
        <f t="shared" si="1046"/>
        <v>3</v>
      </c>
      <c r="K9541" s="6">
        <f t="shared" si="1047"/>
        <v>5</v>
      </c>
      <c r="L9541" s="6">
        <f t="shared" si="1044"/>
        <v>15</v>
      </c>
      <c r="M9541" t="str">
        <f t="shared" si="1048"/>
        <v>Digital Wallet</v>
      </c>
      <c r="N9541" t="str">
        <f t="shared" si="1049"/>
        <v>UNKNOWN</v>
      </c>
      <c r="O9541" s="8">
        <f t="shared" si="1050"/>
        <v>44975</v>
      </c>
    </row>
    <row r="9542" spans="1:15" x14ac:dyDescent="0.35">
      <c r="A9542" t="s">
        <v>9563</v>
      </c>
      <c r="B9542" s="4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  <c r="I9542" s="4" t="str">
        <f t="shared" si="1045"/>
        <v>Juice</v>
      </c>
      <c r="J9542" s="6">
        <f t="shared" si="1046"/>
        <v>4</v>
      </c>
      <c r="K9542" s="6">
        <f t="shared" si="1047"/>
        <v>3</v>
      </c>
      <c r="L9542" s="6">
        <f t="shared" si="1044"/>
        <v>12</v>
      </c>
      <c r="M9542" t="str">
        <f t="shared" si="1048"/>
        <v>Default mode</v>
      </c>
      <c r="N9542" t="str">
        <f t="shared" si="1049"/>
        <v>UNKNOWN</v>
      </c>
      <c r="O9542" s="8">
        <f t="shared" si="1050"/>
        <v>45114</v>
      </c>
    </row>
    <row r="9543" spans="1:15" x14ac:dyDescent="0.35">
      <c r="A9543" t="s">
        <v>9564</v>
      </c>
      <c r="B9543" s="4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I9543" s="4" t="str">
        <f t="shared" si="1045"/>
        <v>Tea</v>
      </c>
      <c r="J9543" s="6">
        <f t="shared" si="1046"/>
        <v>5</v>
      </c>
      <c r="K9543" s="6">
        <f t="shared" si="1047"/>
        <v>1.5</v>
      </c>
      <c r="L9543" s="6">
        <f t="shared" si="1044"/>
        <v>7.5</v>
      </c>
      <c r="M9543" t="str">
        <f t="shared" si="1048"/>
        <v>Cash</v>
      </c>
      <c r="N9543" t="str">
        <f t="shared" si="1049"/>
        <v>UNKNOWN</v>
      </c>
      <c r="O9543" s="8">
        <f t="shared" si="1050"/>
        <v>45161</v>
      </c>
    </row>
    <row r="9544" spans="1:15" x14ac:dyDescent="0.35">
      <c r="A9544" t="s">
        <v>9565</v>
      </c>
      <c r="B9544" s="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I9544" s="4" t="str">
        <f t="shared" si="1045"/>
        <v>Tea</v>
      </c>
      <c r="J9544" s="6">
        <f t="shared" si="1046"/>
        <v>2</v>
      </c>
      <c r="K9544" s="6">
        <f t="shared" si="1047"/>
        <v>1.5</v>
      </c>
      <c r="L9544" s="6">
        <f t="shared" si="1044"/>
        <v>3</v>
      </c>
      <c r="M9544" t="str">
        <f t="shared" si="1048"/>
        <v>Cash</v>
      </c>
      <c r="N9544" t="str">
        <f t="shared" si="1049"/>
        <v>In-store</v>
      </c>
      <c r="O9544" s="8">
        <f t="shared" si="1050"/>
        <v>45112</v>
      </c>
    </row>
    <row r="9545" spans="1:15" x14ac:dyDescent="0.35">
      <c r="A9545" t="s">
        <v>9566</v>
      </c>
      <c r="B9545" s="4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  <c r="I9545" s="4" t="str">
        <f t="shared" si="1045"/>
        <v>Sandwich</v>
      </c>
      <c r="J9545" s="6">
        <f t="shared" si="1046"/>
        <v>3</v>
      </c>
      <c r="K9545" s="6">
        <f t="shared" si="1047"/>
        <v>4</v>
      </c>
      <c r="L9545" s="6">
        <f t="shared" si="1044"/>
        <v>12</v>
      </c>
      <c r="M9545" t="str">
        <f t="shared" si="1048"/>
        <v>Digital Wallet</v>
      </c>
      <c r="N9545" t="str">
        <f t="shared" si="1049"/>
        <v>In-store</v>
      </c>
      <c r="O9545" s="8">
        <f t="shared" si="1050"/>
        <v>45096</v>
      </c>
    </row>
    <row r="9546" spans="1:15" x14ac:dyDescent="0.35">
      <c r="A9546" t="s">
        <v>9567</v>
      </c>
      <c r="B9546" s="4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I9546" s="4" t="str">
        <f t="shared" si="1045"/>
        <v>Juice</v>
      </c>
      <c r="J9546" s="6">
        <f t="shared" si="1046"/>
        <v>3</v>
      </c>
      <c r="K9546" s="6">
        <f t="shared" si="1047"/>
        <v>3</v>
      </c>
      <c r="L9546" s="6">
        <f t="shared" si="1044"/>
        <v>9</v>
      </c>
      <c r="M9546" t="str">
        <f t="shared" si="1048"/>
        <v>Cash</v>
      </c>
      <c r="N9546" t="str">
        <f t="shared" si="1049"/>
        <v>Takeaway</v>
      </c>
      <c r="O9546" s="8">
        <f t="shared" si="1050"/>
        <v>45184</v>
      </c>
    </row>
    <row r="9547" spans="1:15" x14ac:dyDescent="0.35">
      <c r="A9547" t="s">
        <v>9568</v>
      </c>
      <c r="B9547" s="4" t="s">
        <v>13</v>
      </c>
      <c r="C9547">
        <v>4</v>
      </c>
      <c r="D9547">
        <v>3</v>
      </c>
      <c r="E9547">
        <v>12</v>
      </c>
      <c r="H9547" s="1">
        <v>45252</v>
      </c>
      <c r="I9547" s="4" t="str">
        <f t="shared" si="1045"/>
        <v>Cake</v>
      </c>
      <c r="J9547" s="6">
        <f t="shared" si="1046"/>
        <v>4</v>
      </c>
      <c r="K9547" s="6">
        <f t="shared" si="1047"/>
        <v>3</v>
      </c>
      <c r="L9547" s="6">
        <f t="shared" si="1044"/>
        <v>12</v>
      </c>
      <c r="M9547" t="str">
        <f t="shared" si="1048"/>
        <v>Default mode</v>
      </c>
      <c r="N9547" t="str">
        <f t="shared" si="1049"/>
        <v>UNKNOWN</v>
      </c>
      <c r="O9547" s="8">
        <f t="shared" si="1050"/>
        <v>45252</v>
      </c>
    </row>
    <row r="9548" spans="1:15" x14ac:dyDescent="0.35">
      <c r="A9548" t="s">
        <v>9569</v>
      </c>
      <c r="B9548" s="4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I9548" s="4" t="str">
        <f t="shared" si="1045"/>
        <v>Juice</v>
      </c>
      <c r="J9548" s="6">
        <f t="shared" si="1046"/>
        <v>4</v>
      </c>
      <c r="K9548" s="6">
        <f t="shared" si="1047"/>
        <v>3</v>
      </c>
      <c r="L9548" s="6">
        <f t="shared" si="1044"/>
        <v>12</v>
      </c>
      <c r="M9548" t="str">
        <f t="shared" si="1048"/>
        <v>Cash</v>
      </c>
      <c r="N9548" t="str">
        <f t="shared" si="1049"/>
        <v>In-store</v>
      </c>
      <c r="O9548" s="8">
        <f t="shared" si="1050"/>
        <v>45040</v>
      </c>
    </row>
    <row r="9549" spans="1:15" x14ac:dyDescent="0.35">
      <c r="A9549" t="s">
        <v>9570</v>
      </c>
      <c r="B9549" s="4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I9549" s="4" t="str">
        <f t="shared" si="1045"/>
        <v>Coffee</v>
      </c>
      <c r="J9549" s="6">
        <f t="shared" si="1046"/>
        <v>5</v>
      </c>
      <c r="K9549" s="6">
        <f t="shared" si="1047"/>
        <v>2</v>
      </c>
      <c r="L9549" s="6">
        <f t="shared" si="1044"/>
        <v>10</v>
      </c>
      <c r="M9549" t="str">
        <f t="shared" si="1048"/>
        <v>Default mode</v>
      </c>
      <c r="N9549" t="str">
        <f t="shared" si="1049"/>
        <v>In-store</v>
      </c>
      <c r="O9549" s="8">
        <f t="shared" si="1050"/>
        <v>45264</v>
      </c>
    </row>
    <row r="9550" spans="1:15" x14ac:dyDescent="0.35">
      <c r="A9550" t="s">
        <v>9571</v>
      </c>
      <c r="B9550" s="4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  <c r="I9550" s="4" t="str">
        <f t="shared" si="1045"/>
        <v>Tea</v>
      </c>
      <c r="J9550" s="6">
        <f t="shared" si="1046"/>
        <v>4</v>
      </c>
      <c r="K9550" s="6">
        <f t="shared" si="1047"/>
        <v>1.5</v>
      </c>
      <c r="L9550" s="6">
        <f t="shared" si="1044"/>
        <v>6</v>
      </c>
      <c r="M9550" t="str">
        <f t="shared" si="1048"/>
        <v>Digital Wallet</v>
      </c>
      <c r="N9550" t="str">
        <f t="shared" si="1049"/>
        <v>Takeaway</v>
      </c>
      <c r="O9550" s="8">
        <f t="shared" si="1050"/>
        <v>44971</v>
      </c>
    </row>
    <row r="9551" spans="1:15" x14ac:dyDescent="0.35">
      <c r="A9551" t="s">
        <v>9572</v>
      </c>
      <c r="B9551" s="4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I9551" s="4" t="str">
        <f t="shared" si="1045"/>
        <v>Juice</v>
      </c>
      <c r="J9551" s="6">
        <f t="shared" si="1046"/>
        <v>3</v>
      </c>
      <c r="K9551" s="6">
        <f t="shared" si="1047"/>
        <v>3</v>
      </c>
      <c r="L9551" s="6">
        <f t="shared" si="1044"/>
        <v>9</v>
      </c>
      <c r="M9551" t="str">
        <f t="shared" si="1048"/>
        <v>Cash</v>
      </c>
      <c r="N9551" t="str">
        <f t="shared" si="1049"/>
        <v>Takeaway</v>
      </c>
      <c r="O9551" s="8">
        <f t="shared" si="1050"/>
        <v>45261</v>
      </c>
    </row>
    <row r="9552" spans="1:15" x14ac:dyDescent="0.35">
      <c r="A9552" t="s">
        <v>9573</v>
      </c>
      <c r="B9552" s="4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  <c r="I9552" s="4" t="str">
        <f t="shared" si="1045"/>
        <v>Sandwich</v>
      </c>
      <c r="J9552" s="6">
        <f t="shared" si="1046"/>
        <v>3</v>
      </c>
      <c r="K9552" s="6">
        <f t="shared" si="1047"/>
        <v>3</v>
      </c>
      <c r="L9552" s="6">
        <f t="shared" si="1044"/>
        <v>12</v>
      </c>
      <c r="M9552" t="str">
        <f t="shared" si="1048"/>
        <v>Credit Card</v>
      </c>
      <c r="N9552" t="str">
        <f t="shared" si="1049"/>
        <v>In-store</v>
      </c>
      <c r="O9552" s="8">
        <f t="shared" si="1050"/>
        <v>45268</v>
      </c>
    </row>
    <row r="9553" spans="1:15" x14ac:dyDescent="0.35">
      <c r="A9553" t="s">
        <v>9574</v>
      </c>
      <c r="B9553" s="4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  <c r="I9553" s="4" t="str">
        <f t="shared" si="1045"/>
        <v>Smoothie</v>
      </c>
      <c r="J9553" s="6">
        <f t="shared" si="1046"/>
        <v>4</v>
      </c>
      <c r="K9553" s="6">
        <f t="shared" si="1047"/>
        <v>4</v>
      </c>
      <c r="L9553" s="6">
        <f t="shared" si="1044"/>
        <v>16</v>
      </c>
      <c r="M9553" t="str">
        <f t="shared" si="1048"/>
        <v>UNKNOWN</v>
      </c>
      <c r="N9553" t="str">
        <f t="shared" si="1049"/>
        <v>Takeaway</v>
      </c>
      <c r="O9553" s="8">
        <f t="shared" si="1050"/>
        <v>45239</v>
      </c>
    </row>
    <row r="9554" spans="1:15" x14ac:dyDescent="0.35">
      <c r="A9554" t="s">
        <v>9575</v>
      </c>
      <c r="B9554" s="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I9554" s="4" t="str">
        <f t="shared" si="1045"/>
        <v>Cake</v>
      </c>
      <c r="J9554" s="6">
        <f t="shared" si="1046"/>
        <v>3</v>
      </c>
      <c r="K9554" s="6">
        <f t="shared" si="1047"/>
        <v>3</v>
      </c>
      <c r="L9554" s="6">
        <f t="shared" si="1044"/>
        <v>9</v>
      </c>
      <c r="M9554" t="str">
        <f t="shared" si="1048"/>
        <v>Cash</v>
      </c>
      <c r="N9554" t="str">
        <f t="shared" si="1049"/>
        <v>In-store</v>
      </c>
      <c r="O9554" s="8">
        <f t="shared" si="1050"/>
        <v>45175</v>
      </c>
    </row>
    <row r="9555" spans="1:15" x14ac:dyDescent="0.35">
      <c r="A9555" t="s">
        <v>9576</v>
      </c>
      <c r="B9555" s="4" t="s">
        <v>13</v>
      </c>
      <c r="C9555">
        <v>2</v>
      </c>
      <c r="D9555">
        <v>3</v>
      </c>
      <c r="E9555">
        <v>6</v>
      </c>
      <c r="H9555" s="1">
        <v>45193</v>
      </c>
      <c r="I9555" s="4" t="str">
        <f t="shared" si="1045"/>
        <v>Cake</v>
      </c>
      <c r="J9555" s="6">
        <f t="shared" si="1046"/>
        <v>2</v>
      </c>
      <c r="K9555" s="6">
        <f t="shared" si="1047"/>
        <v>3</v>
      </c>
      <c r="L9555" s="6">
        <f t="shared" si="1044"/>
        <v>6</v>
      </c>
      <c r="M9555" t="str">
        <f t="shared" si="1048"/>
        <v>Default mode</v>
      </c>
      <c r="N9555" t="str">
        <f t="shared" si="1049"/>
        <v>UNKNOWN</v>
      </c>
      <c r="O9555" s="8">
        <f t="shared" si="1050"/>
        <v>45193</v>
      </c>
    </row>
    <row r="9556" spans="1:15" x14ac:dyDescent="0.35">
      <c r="A9556" t="s">
        <v>9577</v>
      </c>
      <c r="B9556" s="4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  <c r="I9556" s="4" t="str">
        <f t="shared" si="1045"/>
        <v>Sandwich</v>
      </c>
      <c r="J9556" s="6">
        <f t="shared" si="1046"/>
        <v>3</v>
      </c>
      <c r="K9556" s="6">
        <f t="shared" si="1047"/>
        <v>4</v>
      </c>
      <c r="L9556" s="6">
        <f t="shared" si="1044"/>
        <v>20</v>
      </c>
      <c r="M9556" t="str">
        <f t="shared" si="1048"/>
        <v>Cash</v>
      </c>
      <c r="N9556" t="str">
        <f t="shared" si="1049"/>
        <v>UNKNOWN</v>
      </c>
      <c r="O9556" s="8">
        <f t="shared" si="1050"/>
        <v>45206</v>
      </c>
    </row>
    <row r="9557" spans="1:15" x14ac:dyDescent="0.35">
      <c r="A9557" t="s">
        <v>9578</v>
      </c>
      <c r="B9557" s="4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I9557" s="4" t="str">
        <f t="shared" si="1045"/>
        <v>Tea</v>
      </c>
      <c r="J9557" s="6">
        <f t="shared" si="1046"/>
        <v>3</v>
      </c>
      <c r="K9557" s="6">
        <f t="shared" si="1047"/>
        <v>1.5</v>
      </c>
      <c r="L9557" s="6">
        <f t="shared" si="1044"/>
        <v>4.5</v>
      </c>
      <c r="M9557" t="str">
        <f t="shared" si="1048"/>
        <v>Cash</v>
      </c>
      <c r="N9557" t="str">
        <f t="shared" si="1049"/>
        <v>Takeaway</v>
      </c>
      <c r="O9557" s="8">
        <f t="shared" si="1050"/>
        <v>44952</v>
      </c>
    </row>
    <row r="9558" spans="1:15" x14ac:dyDescent="0.35">
      <c r="A9558" t="s">
        <v>9579</v>
      </c>
      <c r="B9558" s="4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I9558" s="4" t="str">
        <f t="shared" si="1045"/>
        <v>Smoothie</v>
      </c>
      <c r="J9558" s="6">
        <f t="shared" si="1046"/>
        <v>4</v>
      </c>
      <c r="K9558" s="6">
        <f t="shared" si="1047"/>
        <v>4</v>
      </c>
      <c r="L9558" s="6">
        <f t="shared" si="1044"/>
        <v>16</v>
      </c>
      <c r="M9558" t="str">
        <f t="shared" si="1048"/>
        <v>Credit Card</v>
      </c>
      <c r="N9558" t="str">
        <f t="shared" si="1049"/>
        <v>Takeaway</v>
      </c>
      <c r="O9558" s="8">
        <f t="shared" si="1050"/>
        <v>45004</v>
      </c>
    </row>
    <row r="9559" spans="1:15" x14ac:dyDescent="0.35">
      <c r="A9559" t="s">
        <v>9580</v>
      </c>
      <c r="B9559" s="4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I9559" s="4" t="str">
        <f t="shared" si="1045"/>
        <v>Juice</v>
      </c>
      <c r="J9559" s="6">
        <f t="shared" si="1046"/>
        <v>5</v>
      </c>
      <c r="K9559" s="6">
        <f t="shared" si="1047"/>
        <v>3</v>
      </c>
      <c r="L9559" s="6">
        <f t="shared" si="1044"/>
        <v>15</v>
      </c>
      <c r="M9559" t="str">
        <f t="shared" si="1048"/>
        <v>Default mode</v>
      </c>
      <c r="N9559" t="str">
        <f t="shared" si="1049"/>
        <v>In-store</v>
      </c>
      <c r="O9559" s="8">
        <f t="shared" si="1050"/>
        <v>45096</v>
      </c>
    </row>
    <row r="9560" spans="1:15" x14ac:dyDescent="0.35">
      <c r="A9560" t="s">
        <v>9581</v>
      </c>
      <c r="B9560" s="4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I9560" s="4" t="str">
        <f t="shared" si="1045"/>
        <v>Salad</v>
      </c>
      <c r="J9560" s="6">
        <f t="shared" si="1046"/>
        <v>3</v>
      </c>
      <c r="K9560" s="6">
        <f t="shared" si="1047"/>
        <v>5</v>
      </c>
      <c r="L9560" s="6">
        <f t="shared" si="1044"/>
        <v>15</v>
      </c>
      <c r="M9560" t="str">
        <f t="shared" si="1048"/>
        <v>Cash</v>
      </c>
      <c r="N9560" t="str">
        <f t="shared" si="1049"/>
        <v>In-store</v>
      </c>
      <c r="O9560" s="8">
        <f t="shared" si="1050"/>
        <v>44961</v>
      </c>
    </row>
    <row r="9561" spans="1:15" x14ac:dyDescent="0.35">
      <c r="A9561" t="s">
        <v>9582</v>
      </c>
      <c r="B9561" s="4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I9561" s="4" t="str">
        <f t="shared" si="1045"/>
        <v>Cake</v>
      </c>
      <c r="J9561" s="6">
        <f t="shared" si="1046"/>
        <v>2</v>
      </c>
      <c r="K9561" s="6">
        <f t="shared" si="1047"/>
        <v>3</v>
      </c>
      <c r="L9561" s="6">
        <f t="shared" si="1044"/>
        <v>6</v>
      </c>
      <c r="M9561" t="str">
        <f t="shared" si="1048"/>
        <v>Credit Card</v>
      </c>
      <c r="N9561" t="str">
        <f t="shared" si="1049"/>
        <v>UNKNOWN</v>
      </c>
      <c r="O9561" s="8">
        <f t="shared" si="1050"/>
        <v>45084</v>
      </c>
    </row>
    <row r="9562" spans="1:15" x14ac:dyDescent="0.35">
      <c r="A9562" t="s">
        <v>9583</v>
      </c>
      <c r="B9562" s="4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  <c r="I9562" s="4" t="str">
        <f t="shared" si="1045"/>
        <v>Cookie</v>
      </c>
      <c r="J9562" s="6">
        <f t="shared" si="1046"/>
        <v>2</v>
      </c>
      <c r="K9562" s="6">
        <f t="shared" si="1047"/>
        <v>3</v>
      </c>
      <c r="L9562" s="6">
        <f t="shared" si="1044"/>
        <v>2</v>
      </c>
      <c r="M9562" t="str">
        <f t="shared" si="1048"/>
        <v>Digital Wallet</v>
      </c>
      <c r="N9562" t="str">
        <f t="shared" si="1049"/>
        <v>UNKNOWN</v>
      </c>
      <c r="O9562" s="8">
        <f t="shared" si="1050"/>
        <v>45273</v>
      </c>
    </row>
    <row r="9563" spans="1:15" x14ac:dyDescent="0.35">
      <c r="A9563" t="s">
        <v>9584</v>
      </c>
      <c r="B9563" s="4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I9563" s="4" t="str">
        <f t="shared" si="1045"/>
        <v>Cookie</v>
      </c>
      <c r="J9563" s="6">
        <f t="shared" si="1046"/>
        <v>1</v>
      </c>
      <c r="K9563" s="6">
        <f t="shared" si="1047"/>
        <v>1</v>
      </c>
      <c r="L9563" s="6">
        <f t="shared" si="1044"/>
        <v>1</v>
      </c>
      <c r="M9563" t="str">
        <f t="shared" si="1048"/>
        <v>Default mode</v>
      </c>
      <c r="N9563" t="str">
        <f t="shared" si="1049"/>
        <v>In-store</v>
      </c>
      <c r="O9563" s="8">
        <f t="shared" si="1050"/>
        <v>45155</v>
      </c>
    </row>
    <row r="9564" spans="1:15" x14ac:dyDescent="0.35">
      <c r="A9564" t="s">
        <v>9585</v>
      </c>
      <c r="B9564" s="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I9564" s="4" t="str">
        <f t="shared" si="1045"/>
        <v>Salad</v>
      </c>
      <c r="J9564" s="6">
        <f t="shared" si="1046"/>
        <v>5</v>
      </c>
      <c r="K9564" s="6">
        <f t="shared" si="1047"/>
        <v>5</v>
      </c>
      <c r="L9564" s="6">
        <f t="shared" si="1044"/>
        <v>25</v>
      </c>
      <c r="M9564" t="str">
        <f t="shared" si="1048"/>
        <v>Credit Card</v>
      </c>
      <c r="N9564" t="str">
        <f t="shared" si="1049"/>
        <v>In-store</v>
      </c>
      <c r="O9564" s="8">
        <f t="shared" si="1050"/>
        <v>44992</v>
      </c>
    </row>
    <row r="9565" spans="1:15" x14ac:dyDescent="0.35">
      <c r="A9565" t="s">
        <v>9586</v>
      </c>
      <c r="B9565" s="4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  <c r="I9565" s="4" t="str">
        <f t="shared" si="1045"/>
        <v>Coffee</v>
      </c>
      <c r="J9565" s="6">
        <f t="shared" si="1046"/>
        <v>2</v>
      </c>
      <c r="K9565" s="6">
        <f t="shared" si="1047"/>
        <v>2</v>
      </c>
      <c r="L9565" s="6">
        <f t="shared" si="1044"/>
        <v>4</v>
      </c>
      <c r="M9565" t="str">
        <f t="shared" si="1048"/>
        <v>Digital Wallet</v>
      </c>
      <c r="N9565" t="str">
        <f t="shared" si="1049"/>
        <v>Takeaway</v>
      </c>
      <c r="O9565" s="8">
        <f t="shared" si="1050"/>
        <v>45160</v>
      </c>
    </row>
    <row r="9566" spans="1:15" x14ac:dyDescent="0.35">
      <c r="A9566" t="s">
        <v>9587</v>
      </c>
      <c r="B9566" s="4" t="s">
        <v>65</v>
      </c>
      <c r="C9566">
        <v>3</v>
      </c>
      <c r="D9566">
        <v>1.5</v>
      </c>
      <c r="E9566">
        <v>4.5</v>
      </c>
      <c r="H9566" s="1">
        <v>45174</v>
      </c>
      <c r="I9566" s="4" t="str">
        <f t="shared" si="1045"/>
        <v>Tea</v>
      </c>
      <c r="J9566" s="6">
        <f t="shared" si="1046"/>
        <v>3</v>
      </c>
      <c r="K9566" s="6">
        <f t="shared" si="1047"/>
        <v>1.5</v>
      </c>
      <c r="L9566" s="6">
        <f t="shared" si="1044"/>
        <v>4.5</v>
      </c>
      <c r="M9566" t="str">
        <f t="shared" si="1048"/>
        <v>Default mode</v>
      </c>
      <c r="N9566" t="str">
        <f t="shared" si="1049"/>
        <v>UNKNOWN</v>
      </c>
      <c r="O9566" s="8">
        <f t="shared" si="1050"/>
        <v>45174</v>
      </c>
    </row>
    <row r="9567" spans="1:15" x14ac:dyDescent="0.35">
      <c r="A9567" t="s">
        <v>9588</v>
      </c>
      <c r="B9567" s="4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  <c r="I9567" s="4" t="str">
        <f t="shared" si="1045"/>
        <v>Cookie</v>
      </c>
      <c r="J9567" s="6">
        <f t="shared" si="1046"/>
        <v>5</v>
      </c>
      <c r="K9567" s="6">
        <f t="shared" si="1047"/>
        <v>1</v>
      </c>
      <c r="L9567" s="6">
        <f t="shared" si="1044"/>
        <v>5</v>
      </c>
      <c r="M9567" t="str">
        <f t="shared" si="1048"/>
        <v>Digital Wallet</v>
      </c>
      <c r="N9567" t="str">
        <f t="shared" si="1049"/>
        <v>UNKNOWN</v>
      </c>
      <c r="O9567" s="8">
        <f t="shared" si="1050"/>
        <v>45245</v>
      </c>
    </row>
    <row r="9568" spans="1:15" x14ac:dyDescent="0.35">
      <c r="A9568" t="s">
        <v>9589</v>
      </c>
      <c r="B9568" s="4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  <c r="I9568" s="4" t="str">
        <f t="shared" si="1045"/>
        <v>Sandwich</v>
      </c>
      <c r="J9568" s="6">
        <f t="shared" si="1046"/>
        <v>2</v>
      </c>
      <c r="K9568" s="6">
        <f t="shared" si="1047"/>
        <v>4</v>
      </c>
      <c r="L9568" s="6">
        <f t="shared" si="1044"/>
        <v>8</v>
      </c>
      <c r="M9568" t="str">
        <f t="shared" si="1048"/>
        <v>Default mode</v>
      </c>
      <c r="N9568" t="str">
        <f t="shared" si="1049"/>
        <v>UNKNOWN</v>
      </c>
      <c r="O9568" s="8">
        <f t="shared" si="1050"/>
        <v>45279</v>
      </c>
    </row>
    <row r="9569" spans="1:15" x14ac:dyDescent="0.35">
      <c r="A9569" t="s">
        <v>9590</v>
      </c>
      <c r="B9569" s="4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I9569" s="4" t="str">
        <f t="shared" si="1045"/>
        <v>Smoothie</v>
      </c>
      <c r="J9569" s="6">
        <f t="shared" si="1046"/>
        <v>5</v>
      </c>
      <c r="K9569" s="6">
        <f t="shared" si="1047"/>
        <v>4</v>
      </c>
      <c r="L9569" s="6">
        <f t="shared" si="1044"/>
        <v>20</v>
      </c>
      <c r="M9569" t="str">
        <f t="shared" si="1048"/>
        <v>Cash</v>
      </c>
      <c r="N9569" t="str">
        <f t="shared" si="1049"/>
        <v>Takeaway</v>
      </c>
      <c r="O9569" s="8">
        <f t="shared" si="1050"/>
        <v>44927</v>
      </c>
    </row>
    <row r="9570" spans="1:15" x14ac:dyDescent="0.35">
      <c r="A9570" t="s">
        <v>9591</v>
      </c>
      <c r="B9570" s="4" t="s">
        <v>25</v>
      </c>
      <c r="C9570">
        <v>3</v>
      </c>
      <c r="D9570">
        <v>4</v>
      </c>
      <c r="E9570">
        <v>12</v>
      </c>
      <c r="H9570" s="1">
        <v>45119</v>
      </c>
      <c r="I9570" s="4" t="str">
        <f t="shared" si="1045"/>
        <v>Smoothie</v>
      </c>
      <c r="J9570" s="6">
        <f t="shared" si="1046"/>
        <v>3</v>
      </c>
      <c r="K9570" s="6">
        <f t="shared" si="1047"/>
        <v>4</v>
      </c>
      <c r="L9570" s="6">
        <f t="shared" si="1044"/>
        <v>12</v>
      </c>
      <c r="M9570" t="str">
        <f t="shared" si="1048"/>
        <v>Default mode</v>
      </c>
      <c r="N9570" t="str">
        <f t="shared" si="1049"/>
        <v>UNKNOWN</v>
      </c>
      <c r="O9570" s="8">
        <f t="shared" si="1050"/>
        <v>45119</v>
      </c>
    </row>
    <row r="9571" spans="1:15" x14ac:dyDescent="0.35">
      <c r="A9571" t="s">
        <v>9592</v>
      </c>
      <c r="B9571" s="4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I9571" s="4" t="str">
        <f t="shared" si="1045"/>
        <v>Cake</v>
      </c>
      <c r="J9571" s="6">
        <f t="shared" si="1046"/>
        <v>5</v>
      </c>
      <c r="K9571" s="6">
        <f t="shared" si="1047"/>
        <v>3</v>
      </c>
      <c r="L9571" s="6">
        <f t="shared" si="1044"/>
        <v>15</v>
      </c>
      <c r="M9571" t="str">
        <f t="shared" si="1048"/>
        <v>Default mode</v>
      </c>
      <c r="N9571" t="str">
        <f t="shared" si="1049"/>
        <v>In-store</v>
      </c>
      <c r="O9571" s="8">
        <f t="shared" si="1050"/>
        <v>45131</v>
      </c>
    </row>
    <row r="9572" spans="1:15" x14ac:dyDescent="0.35">
      <c r="A9572" t="s">
        <v>9593</v>
      </c>
      <c r="B9572" s="4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I9572" s="4" t="str">
        <f t="shared" si="1045"/>
        <v>Juice</v>
      </c>
      <c r="J9572" s="6">
        <f t="shared" si="1046"/>
        <v>1</v>
      </c>
      <c r="K9572" s="6">
        <f t="shared" si="1047"/>
        <v>3</v>
      </c>
      <c r="L9572" s="6">
        <f t="shared" si="1044"/>
        <v>3</v>
      </c>
      <c r="M9572" t="str">
        <f t="shared" si="1048"/>
        <v>Credit Card</v>
      </c>
      <c r="N9572" t="str">
        <f t="shared" si="1049"/>
        <v>Takeaway</v>
      </c>
      <c r="O9572" s="8">
        <f t="shared" si="1050"/>
        <v>44962</v>
      </c>
    </row>
    <row r="9573" spans="1:15" x14ac:dyDescent="0.35">
      <c r="A9573" t="s">
        <v>9594</v>
      </c>
      <c r="B9573" s="4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  <c r="I9573" s="4" t="str">
        <f t="shared" si="1045"/>
        <v>Sandwich</v>
      </c>
      <c r="J9573" s="6">
        <f t="shared" si="1046"/>
        <v>5</v>
      </c>
      <c r="K9573" s="6">
        <f t="shared" si="1047"/>
        <v>4</v>
      </c>
      <c r="L9573" s="6">
        <f t="shared" si="1044"/>
        <v>20</v>
      </c>
      <c r="M9573" t="str">
        <f t="shared" si="1048"/>
        <v>Digital Wallet</v>
      </c>
      <c r="N9573" t="str">
        <f t="shared" si="1049"/>
        <v>Takeaway</v>
      </c>
      <c r="O9573" s="8">
        <f t="shared" si="1050"/>
        <v>44949</v>
      </c>
    </row>
    <row r="9574" spans="1:15" x14ac:dyDescent="0.35">
      <c r="A9574" t="s">
        <v>9595</v>
      </c>
      <c r="B9574" s="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  <c r="I9574" s="4" t="str">
        <f t="shared" si="1045"/>
        <v>Juice</v>
      </c>
      <c r="J9574" s="6">
        <f t="shared" si="1046"/>
        <v>2</v>
      </c>
      <c r="K9574" s="6">
        <f t="shared" si="1047"/>
        <v>3</v>
      </c>
      <c r="L9574" s="6">
        <f t="shared" si="1044"/>
        <v>6</v>
      </c>
      <c r="M9574" t="str">
        <f t="shared" si="1048"/>
        <v>Digital Wallet</v>
      </c>
      <c r="N9574" t="str">
        <f t="shared" si="1049"/>
        <v>In-store</v>
      </c>
      <c r="O9574" s="8">
        <f t="shared" si="1050"/>
        <v>45124</v>
      </c>
    </row>
    <row r="9575" spans="1:15" x14ac:dyDescent="0.35">
      <c r="A9575" t="s">
        <v>9596</v>
      </c>
      <c r="B9575" s="4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I9575" s="4" t="str">
        <f t="shared" si="1045"/>
        <v>Smoothie</v>
      </c>
      <c r="J9575" s="6">
        <f t="shared" si="1046"/>
        <v>4</v>
      </c>
      <c r="K9575" s="6">
        <f t="shared" si="1047"/>
        <v>4</v>
      </c>
      <c r="L9575" s="6">
        <f t="shared" si="1044"/>
        <v>16</v>
      </c>
      <c r="M9575" t="str">
        <f t="shared" si="1048"/>
        <v>Credit Card</v>
      </c>
      <c r="N9575" t="str">
        <f t="shared" si="1049"/>
        <v>UNKNOWN</v>
      </c>
      <c r="O9575" s="8">
        <f t="shared" si="1050"/>
        <v>44974</v>
      </c>
    </row>
    <row r="9576" spans="1:15" x14ac:dyDescent="0.35">
      <c r="A9576" t="s">
        <v>9597</v>
      </c>
      <c r="B9576" s="4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  <c r="I9576" s="4" t="str">
        <f t="shared" si="1045"/>
        <v>Cookie</v>
      </c>
      <c r="J9576" s="6">
        <f t="shared" si="1046"/>
        <v>4</v>
      </c>
      <c r="K9576" s="6">
        <f t="shared" si="1047"/>
        <v>1</v>
      </c>
      <c r="L9576" s="6">
        <f t="shared" si="1044"/>
        <v>4</v>
      </c>
      <c r="M9576" t="str">
        <f t="shared" si="1048"/>
        <v>UNKNOWN</v>
      </c>
      <c r="N9576" t="str">
        <f t="shared" si="1049"/>
        <v>UNKNOWN</v>
      </c>
      <c r="O9576" s="8">
        <f t="shared" si="1050"/>
        <v>45138</v>
      </c>
    </row>
    <row r="9577" spans="1:15" x14ac:dyDescent="0.35">
      <c r="A9577" t="s">
        <v>9598</v>
      </c>
      <c r="B9577" s="4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  <c r="I9577" s="4" t="str">
        <f t="shared" si="1045"/>
        <v>Coffee</v>
      </c>
      <c r="J9577" s="6">
        <f t="shared" si="1046"/>
        <v>2</v>
      </c>
      <c r="K9577" s="6">
        <f t="shared" si="1047"/>
        <v>2</v>
      </c>
      <c r="L9577" s="6">
        <f t="shared" si="1044"/>
        <v>4</v>
      </c>
      <c r="M9577" t="str">
        <f t="shared" si="1048"/>
        <v>Cash</v>
      </c>
      <c r="N9577" t="str">
        <f t="shared" si="1049"/>
        <v>In-store</v>
      </c>
      <c r="O9577" s="8">
        <f t="shared" si="1050"/>
        <v>45287</v>
      </c>
    </row>
    <row r="9578" spans="1:15" x14ac:dyDescent="0.35">
      <c r="A9578" t="s">
        <v>9599</v>
      </c>
      <c r="B9578" s="4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I9578" s="4" t="str">
        <f t="shared" si="1045"/>
        <v>Juice</v>
      </c>
      <c r="J9578" s="6">
        <f t="shared" si="1046"/>
        <v>2</v>
      </c>
      <c r="K9578" s="6">
        <f t="shared" si="1047"/>
        <v>3</v>
      </c>
      <c r="L9578" s="6">
        <f t="shared" si="1044"/>
        <v>6</v>
      </c>
      <c r="M9578" t="str">
        <f t="shared" si="1048"/>
        <v>Credit Card</v>
      </c>
      <c r="N9578" t="str">
        <f t="shared" si="1049"/>
        <v>In-store</v>
      </c>
      <c r="O9578" s="8">
        <f t="shared" si="1050"/>
        <v>45078</v>
      </c>
    </row>
    <row r="9579" spans="1:15" x14ac:dyDescent="0.35">
      <c r="A9579" t="s">
        <v>9600</v>
      </c>
      <c r="B9579" s="4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I9579" s="4" t="str">
        <f t="shared" si="1045"/>
        <v>Tea</v>
      </c>
      <c r="J9579" s="6">
        <f t="shared" si="1046"/>
        <v>5</v>
      </c>
      <c r="K9579" s="6">
        <f t="shared" si="1047"/>
        <v>1.5</v>
      </c>
      <c r="L9579" s="6">
        <f t="shared" si="1044"/>
        <v>7.5</v>
      </c>
      <c r="M9579" t="str">
        <f t="shared" si="1048"/>
        <v>Default mode</v>
      </c>
      <c r="N9579" t="str">
        <f t="shared" si="1049"/>
        <v>In-store</v>
      </c>
      <c r="O9579" s="8">
        <f t="shared" si="1050"/>
        <v>45200</v>
      </c>
    </row>
    <row r="9580" spans="1:15" x14ac:dyDescent="0.35">
      <c r="A9580" t="s">
        <v>9601</v>
      </c>
      <c r="B9580" s="4" t="s">
        <v>13</v>
      </c>
      <c r="C9580">
        <v>2</v>
      </c>
      <c r="D9580">
        <v>3</v>
      </c>
      <c r="E9580">
        <v>6</v>
      </c>
      <c r="F9580" t="s">
        <v>18</v>
      </c>
      <c r="I9580" s="4" t="str">
        <f t="shared" si="1045"/>
        <v>Cake</v>
      </c>
      <c r="J9580" s="6">
        <f t="shared" si="1046"/>
        <v>2</v>
      </c>
      <c r="K9580" s="6">
        <f t="shared" si="1047"/>
        <v>3</v>
      </c>
      <c r="L9580" s="6">
        <f t="shared" si="1044"/>
        <v>6</v>
      </c>
      <c r="M9580" t="str">
        <f t="shared" si="1048"/>
        <v>Cash</v>
      </c>
      <c r="N9580" t="str">
        <f t="shared" si="1049"/>
        <v>UNKNOWN</v>
      </c>
      <c r="O9580" s="8">
        <f t="shared" si="1050"/>
        <v>44927</v>
      </c>
    </row>
    <row r="9581" spans="1:15" x14ac:dyDescent="0.35">
      <c r="A9581" t="s">
        <v>9602</v>
      </c>
      <c r="B9581" s="4" t="s">
        <v>9</v>
      </c>
      <c r="C9581">
        <v>5</v>
      </c>
      <c r="D9581">
        <v>2</v>
      </c>
      <c r="E9581">
        <v>10</v>
      </c>
      <c r="H9581" s="1">
        <v>45105</v>
      </c>
      <c r="I9581" s="4" t="str">
        <f t="shared" si="1045"/>
        <v>Coffee</v>
      </c>
      <c r="J9581" s="6">
        <f t="shared" si="1046"/>
        <v>5</v>
      </c>
      <c r="K9581" s="6">
        <f t="shared" si="1047"/>
        <v>2</v>
      </c>
      <c r="L9581" s="6">
        <f t="shared" si="1044"/>
        <v>10</v>
      </c>
      <c r="M9581" t="str">
        <f t="shared" si="1048"/>
        <v>Default mode</v>
      </c>
      <c r="N9581" t="str">
        <f t="shared" si="1049"/>
        <v>UNKNOWN</v>
      </c>
      <c r="O9581" s="8">
        <f t="shared" si="1050"/>
        <v>45105</v>
      </c>
    </row>
    <row r="9582" spans="1:15" x14ac:dyDescent="0.35">
      <c r="A9582" t="s">
        <v>9603</v>
      </c>
      <c r="B9582" s="4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I9582" s="4" t="str">
        <f t="shared" si="1045"/>
        <v>Salad</v>
      </c>
      <c r="J9582" s="6">
        <f t="shared" si="1046"/>
        <v>1</v>
      </c>
      <c r="K9582" s="6">
        <f t="shared" si="1047"/>
        <v>0</v>
      </c>
      <c r="L9582" s="6">
        <f t="shared" si="1044"/>
        <v>5</v>
      </c>
      <c r="M9582" t="str">
        <f t="shared" si="1048"/>
        <v>Cash</v>
      </c>
      <c r="N9582" t="str">
        <f t="shared" si="1049"/>
        <v>Takeaway</v>
      </c>
      <c r="O9582" s="8">
        <f t="shared" si="1050"/>
        <v>45130</v>
      </c>
    </row>
    <row r="9583" spans="1:15" x14ac:dyDescent="0.35">
      <c r="A9583" t="s">
        <v>9604</v>
      </c>
      <c r="B9583" s="4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I9583" s="4" t="str">
        <f t="shared" si="1045"/>
        <v>Cake</v>
      </c>
      <c r="J9583" s="6">
        <f t="shared" si="1046"/>
        <v>4</v>
      </c>
      <c r="K9583" s="6">
        <f t="shared" si="1047"/>
        <v>3</v>
      </c>
      <c r="L9583" s="6">
        <f t="shared" si="1044"/>
        <v>12</v>
      </c>
      <c r="M9583" t="str">
        <f t="shared" si="1048"/>
        <v>Default mode</v>
      </c>
      <c r="N9583" t="str">
        <f t="shared" si="1049"/>
        <v>In-store</v>
      </c>
      <c r="O9583" s="8">
        <f t="shared" si="1050"/>
        <v>45207</v>
      </c>
    </row>
    <row r="9584" spans="1:15" x14ac:dyDescent="0.35">
      <c r="A9584" t="s">
        <v>9605</v>
      </c>
      <c r="B9584" s="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I9584" s="4" t="str">
        <f t="shared" si="1045"/>
        <v>UNKNOWN</v>
      </c>
      <c r="J9584" s="6">
        <f t="shared" si="1046"/>
        <v>5</v>
      </c>
      <c r="K9584" s="6">
        <f t="shared" si="1047"/>
        <v>4</v>
      </c>
      <c r="L9584" s="6">
        <f t="shared" si="1044"/>
        <v>20</v>
      </c>
      <c r="M9584" t="str">
        <f t="shared" si="1048"/>
        <v>Cash</v>
      </c>
      <c r="N9584" t="str">
        <f t="shared" si="1049"/>
        <v>In-store</v>
      </c>
      <c r="O9584" s="8">
        <f t="shared" si="1050"/>
        <v>45084</v>
      </c>
    </row>
    <row r="9585" spans="1:15" x14ac:dyDescent="0.35">
      <c r="A9585" t="s">
        <v>9606</v>
      </c>
      <c r="B9585" s="4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I9585" s="4" t="str">
        <f t="shared" si="1045"/>
        <v>Smoothie</v>
      </c>
      <c r="J9585" s="6">
        <f t="shared" si="1046"/>
        <v>1</v>
      </c>
      <c r="K9585" s="6">
        <f t="shared" si="1047"/>
        <v>4</v>
      </c>
      <c r="L9585" s="6">
        <f t="shared" si="1044"/>
        <v>4</v>
      </c>
      <c r="M9585" t="str">
        <f t="shared" si="1048"/>
        <v>Default mode</v>
      </c>
      <c r="N9585" t="str">
        <f t="shared" si="1049"/>
        <v>Takeaway</v>
      </c>
      <c r="O9585" s="8">
        <f t="shared" si="1050"/>
        <v>45188</v>
      </c>
    </row>
    <row r="9586" spans="1:15" x14ac:dyDescent="0.35">
      <c r="A9586" t="s">
        <v>9607</v>
      </c>
      <c r="B9586" s="4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I9586" s="4" t="str">
        <f t="shared" si="1045"/>
        <v>Coffee</v>
      </c>
      <c r="J9586" s="6">
        <f t="shared" si="1046"/>
        <v>3</v>
      </c>
      <c r="K9586" s="6">
        <f t="shared" si="1047"/>
        <v>2</v>
      </c>
      <c r="L9586" s="6">
        <f t="shared" si="1044"/>
        <v>6</v>
      </c>
      <c r="M9586" t="str">
        <f t="shared" si="1048"/>
        <v>Credit Card</v>
      </c>
      <c r="N9586" t="str">
        <f t="shared" si="1049"/>
        <v>In-store</v>
      </c>
      <c r="O9586" s="8">
        <f t="shared" si="1050"/>
        <v>45213</v>
      </c>
    </row>
    <row r="9587" spans="1:15" x14ac:dyDescent="0.35">
      <c r="A9587" t="s">
        <v>9608</v>
      </c>
      <c r="B9587" s="4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I9587" s="4" t="str">
        <f t="shared" si="1045"/>
        <v>Coffee</v>
      </c>
      <c r="J9587" s="6">
        <f t="shared" si="1046"/>
        <v>5</v>
      </c>
      <c r="K9587" s="6">
        <f t="shared" si="1047"/>
        <v>2</v>
      </c>
      <c r="L9587" s="6">
        <f t="shared" si="1044"/>
        <v>10</v>
      </c>
      <c r="M9587" t="str">
        <f t="shared" si="1048"/>
        <v>Credit Card</v>
      </c>
      <c r="N9587" t="str">
        <f t="shared" si="1049"/>
        <v>Takeaway</v>
      </c>
      <c r="O9587" s="8">
        <f t="shared" si="1050"/>
        <v>44991</v>
      </c>
    </row>
    <row r="9588" spans="1:15" x14ac:dyDescent="0.35">
      <c r="A9588" t="s">
        <v>9609</v>
      </c>
      <c r="B9588" s="4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  <c r="I9588" s="4" t="str">
        <f t="shared" si="1045"/>
        <v>Juice</v>
      </c>
      <c r="J9588" s="6">
        <f t="shared" si="1046"/>
        <v>3</v>
      </c>
      <c r="K9588" s="6">
        <f t="shared" si="1047"/>
        <v>3</v>
      </c>
      <c r="L9588" s="6">
        <f t="shared" si="1044"/>
        <v>9</v>
      </c>
      <c r="M9588" t="str">
        <f t="shared" si="1048"/>
        <v>Digital Wallet</v>
      </c>
      <c r="N9588" t="str">
        <f t="shared" si="1049"/>
        <v>UNKNOWN</v>
      </c>
      <c r="O9588" s="8">
        <f t="shared" si="1050"/>
        <v>45035</v>
      </c>
    </row>
    <row r="9589" spans="1:15" x14ac:dyDescent="0.35">
      <c r="A9589" t="s">
        <v>9610</v>
      </c>
      <c r="B9589" s="4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I9589" s="4" t="str">
        <f t="shared" si="1045"/>
        <v>Juice</v>
      </c>
      <c r="J9589" s="6">
        <f t="shared" si="1046"/>
        <v>3</v>
      </c>
      <c r="K9589" s="6">
        <f t="shared" si="1047"/>
        <v>3</v>
      </c>
      <c r="L9589" s="6">
        <f t="shared" si="1044"/>
        <v>9</v>
      </c>
      <c r="M9589" t="str">
        <f t="shared" si="1048"/>
        <v>Credit Card</v>
      </c>
      <c r="N9589" t="str">
        <f t="shared" si="1049"/>
        <v>UNKNOWN</v>
      </c>
      <c r="O9589" s="8">
        <f t="shared" si="1050"/>
        <v>44951</v>
      </c>
    </row>
    <row r="9590" spans="1:15" x14ac:dyDescent="0.35">
      <c r="A9590" t="s">
        <v>9611</v>
      </c>
      <c r="B9590" s="4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I9590" s="4" t="str">
        <f t="shared" si="1045"/>
        <v>UNKNOWN</v>
      </c>
      <c r="J9590" s="6">
        <f t="shared" si="1046"/>
        <v>4</v>
      </c>
      <c r="K9590" s="6">
        <f t="shared" si="1047"/>
        <v>5</v>
      </c>
      <c r="L9590" s="6">
        <f t="shared" si="1044"/>
        <v>20</v>
      </c>
      <c r="M9590" t="str">
        <f t="shared" si="1048"/>
        <v>Credit Card</v>
      </c>
      <c r="N9590" t="str">
        <f t="shared" si="1049"/>
        <v>Takeaway</v>
      </c>
      <c r="O9590" s="8">
        <f t="shared" si="1050"/>
        <v>44977</v>
      </c>
    </row>
    <row r="9591" spans="1:15" x14ac:dyDescent="0.35">
      <c r="A9591" t="s">
        <v>9612</v>
      </c>
      <c r="B9591" s="4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I9591" s="4" t="str">
        <f t="shared" si="1045"/>
        <v>Juice</v>
      </c>
      <c r="J9591" s="6">
        <f t="shared" si="1046"/>
        <v>1</v>
      </c>
      <c r="K9591" s="6">
        <f t="shared" si="1047"/>
        <v>3</v>
      </c>
      <c r="L9591" s="6">
        <f t="shared" si="1044"/>
        <v>3</v>
      </c>
      <c r="M9591" t="str">
        <f t="shared" si="1048"/>
        <v>Default mode</v>
      </c>
      <c r="N9591" t="str">
        <f t="shared" si="1049"/>
        <v>In-store</v>
      </c>
      <c r="O9591" s="8">
        <f t="shared" si="1050"/>
        <v>45215</v>
      </c>
    </row>
    <row r="9592" spans="1:15" x14ac:dyDescent="0.35">
      <c r="A9592" t="s">
        <v>9613</v>
      </c>
      <c r="B9592" s="4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  <c r="I9592" s="4" t="str">
        <f t="shared" si="1045"/>
        <v>Sandwich</v>
      </c>
      <c r="J9592" s="6">
        <f t="shared" si="1046"/>
        <v>3</v>
      </c>
      <c r="K9592" s="6">
        <f t="shared" si="1047"/>
        <v>4</v>
      </c>
      <c r="L9592" s="6">
        <f t="shared" si="1044"/>
        <v>12</v>
      </c>
      <c r="M9592" t="str">
        <f t="shared" si="1048"/>
        <v>Credit Card</v>
      </c>
      <c r="N9592" t="str">
        <f t="shared" si="1049"/>
        <v>In-store</v>
      </c>
      <c r="O9592" s="8">
        <f t="shared" si="1050"/>
        <v>44944</v>
      </c>
    </row>
    <row r="9593" spans="1:15" x14ac:dyDescent="0.35">
      <c r="A9593" t="s">
        <v>9614</v>
      </c>
      <c r="B9593" s="4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  <c r="I9593" s="4" t="str">
        <f t="shared" si="1045"/>
        <v>Cookie</v>
      </c>
      <c r="J9593" s="6">
        <f t="shared" si="1046"/>
        <v>4</v>
      </c>
      <c r="K9593" s="6">
        <f t="shared" si="1047"/>
        <v>1</v>
      </c>
      <c r="L9593" s="6">
        <f t="shared" si="1044"/>
        <v>4</v>
      </c>
      <c r="M9593" t="str">
        <f t="shared" si="1048"/>
        <v>Digital Wallet</v>
      </c>
      <c r="N9593" t="str">
        <f t="shared" si="1049"/>
        <v>UNKNOWN</v>
      </c>
      <c r="O9593" s="8">
        <f t="shared" si="1050"/>
        <v>45128</v>
      </c>
    </row>
    <row r="9594" spans="1:15" x14ac:dyDescent="0.35">
      <c r="A9594" t="s">
        <v>9615</v>
      </c>
      <c r="B9594" s="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  <c r="I9594" s="4" t="str">
        <f t="shared" si="1045"/>
        <v>Juice</v>
      </c>
      <c r="J9594" s="6">
        <f t="shared" si="1046"/>
        <v>2</v>
      </c>
      <c r="K9594" s="6">
        <f t="shared" si="1047"/>
        <v>3</v>
      </c>
      <c r="L9594" s="6">
        <f t="shared" si="1044"/>
        <v>6</v>
      </c>
      <c r="M9594" t="str">
        <f t="shared" si="1048"/>
        <v>Digital Wallet</v>
      </c>
      <c r="N9594" t="str">
        <f t="shared" si="1049"/>
        <v>Cafe</v>
      </c>
      <c r="O9594" s="8">
        <f t="shared" si="1050"/>
        <v>45048</v>
      </c>
    </row>
    <row r="9595" spans="1:15" x14ac:dyDescent="0.35">
      <c r="A9595" t="s">
        <v>9616</v>
      </c>
      <c r="B9595" s="4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I9595" s="4" t="str">
        <f t="shared" si="1045"/>
        <v>Juice</v>
      </c>
      <c r="J9595" s="6">
        <f t="shared" si="1046"/>
        <v>4</v>
      </c>
      <c r="K9595" s="6">
        <f t="shared" si="1047"/>
        <v>3</v>
      </c>
      <c r="L9595" s="6">
        <f t="shared" si="1044"/>
        <v>12</v>
      </c>
      <c r="M9595" t="str">
        <f t="shared" si="1048"/>
        <v>Default mode</v>
      </c>
      <c r="N9595" t="str">
        <f t="shared" si="1049"/>
        <v>In-store</v>
      </c>
      <c r="O9595" s="8">
        <f t="shared" si="1050"/>
        <v>45046</v>
      </c>
    </row>
    <row r="9596" spans="1:15" x14ac:dyDescent="0.35">
      <c r="A9596" t="s">
        <v>9617</v>
      </c>
      <c r="B9596" s="4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I9596" s="4" t="str">
        <f t="shared" si="1045"/>
        <v>Juice</v>
      </c>
      <c r="J9596" s="6">
        <f t="shared" si="1046"/>
        <v>5</v>
      </c>
      <c r="K9596" s="6">
        <f t="shared" si="1047"/>
        <v>3</v>
      </c>
      <c r="L9596" s="6">
        <f t="shared" si="1044"/>
        <v>15</v>
      </c>
      <c r="M9596" t="str">
        <f t="shared" si="1048"/>
        <v>Cash</v>
      </c>
      <c r="N9596" t="str">
        <f t="shared" si="1049"/>
        <v>In-store</v>
      </c>
      <c r="O9596" s="8">
        <f t="shared" si="1050"/>
        <v>45130</v>
      </c>
    </row>
    <row r="9597" spans="1:15" x14ac:dyDescent="0.35">
      <c r="A9597" t="s">
        <v>9618</v>
      </c>
      <c r="B9597" s="4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  <c r="I9597" s="4" t="str">
        <f t="shared" si="1045"/>
        <v>Coffee</v>
      </c>
      <c r="J9597" s="6">
        <f t="shared" si="1046"/>
        <v>1</v>
      </c>
      <c r="K9597" s="6">
        <f t="shared" si="1047"/>
        <v>2</v>
      </c>
      <c r="L9597" s="6">
        <f t="shared" si="1044"/>
        <v>2</v>
      </c>
      <c r="M9597" t="str">
        <f t="shared" si="1048"/>
        <v>Digital Wallet</v>
      </c>
      <c r="N9597" t="str">
        <f t="shared" si="1049"/>
        <v>UNKNOWN</v>
      </c>
      <c r="O9597" s="8">
        <f t="shared" si="1050"/>
        <v>45083</v>
      </c>
    </row>
    <row r="9598" spans="1:15" x14ac:dyDescent="0.35">
      <c r="A9598" t="s">
        <v>9619</v>
      </c>
      <c r="B9598" s="4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  <c r="I9598" s="4" t="str">
        <f t="shared" si="1045"/>
        <v>Juice</v>
      </c>
      <c r="J9598" s="6">
        <f t="shared" si="1046"/>
        <v>3.2722513089005236</v>
      </c>
      <c r="K9598" s="6">
        <f t="shared" si="1047"/>
        <v>3</v>
      </c>
      <c r="L9598" s="6">
        <f t="shared" si="1044"/>
        <v>15</v>
      </c>
      <c r="M9598" t="str">
        <f t="shared" si="1048"/>
        <v>Digital Wallet</v>
      </c>
      <c r="N9598" t="str">
        <f t="shared" si="1049"/>
        <v>UNKNOWN</v>
      </c>
      <c r="O9598" s="8">
        <f t="shared" si="1050"/>
        <v>45162</v>
      </c>
    </row>
    <row r="9599" spans="1:15" x14ac:dyDescent="0.35">
      <c r="A9599" t="s">
        <v>9620</v>
      </c>
      <c r="B9599" s="4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I9599" s="4" t="str">
        <f t="shared" si="1045"/>
        <v>UNKNOWN</v>
      </c>
      <c r="J9599" s="6">
        <f t="shared" si="1046"/>
        <v>5</v>
      </c>
      <c r="K9599" s="6">
        <f t="shared" si="1047"/>
        <v>3</v>
      </c>
      <c r="L9599" s="6">
        <f t="shared" si="1044"/>
        <v>15</v>
      </c>
      <c r="M9599" t="str">
        <f t="shared" si="1048"/>
        <v>Default mode</v>
      </c>
      <c r="N9599" t="str">
        <f t="shared" si="1049"/>
        <v>Takeaway</v>
      </c>
      <c r="O9599" s="8">
        <f t="shared" si="1050"/>
        <v>45054</v>
      </c>
    </row>
    <row r="9600" spans="1:15" x14ac:dyDescent="0.35">
      <c r="A9600" t="s">
        <v>9621</v>
      </c>
      <c r="B9600" s="4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I9600" s="4" t="str">
        <f t="shared" si="1045"/>
        <v>Juice</v>
      </c>
      <c r="J9600" s="6">
        <f t="shared" si="1046"/>
        <v>4</v>
      </c>
      <c r="K9600" s="6">
        <f t="shared" si="1047"/>
        <v>3</v>
      </c>
      <c r="L9600" s="6">
        <f t="shared" si="1044"/>
        <v>12</v>
      </c>
      <c r="M9600" t="str">
        <f t="shared" si="1048"/>
        <v>Credit Card</v>
      </c>
      <c r="N9600" t="str">
        <f t="shared" si="1049"/>
        <v>Takeaway</v>
      </c>
      <c r="O9600" s="8">
        <f t="shared" si="1050"/>
        <v>45026</v>
      </c>
    </row>
    <row r="9601" spans="1:15" x14ac:dyDescent="0.35">
      <c r="A9601" t="s">
        <v>9622</v>
      </c>
      <c r="B9601" s="4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  <c r="I9601" s="4" t="str">
        <f t="shared" si="1045"/>
        <v>Cookie</v>
      </c>
      <c r="J9601" s="6">
        <f t="shared" si="1046"/>
        <v>1</v>
      </c>
      <c r="K9601" s="6">
        <f t="shared" si="1047"/>
        <v>1</v>
      </c>
      <c r="L9601" s="6">
        <f t="shared" si="1044"/>
        <v>1</v>
      </c>
      <c r="M9601" t="str">
        <f t="shared" si="1048"/>
        <v>Cash</v>
      </c>
      <c r="N9601" t="str">
        <f t="shared" si="1049"/>
        <v>Takeaway</v>
      </c>
      <c r="O9601" s="8">
        <f t="shared" si="1050"/>
        <v>45093</v>
      </c>
    </row>
    <row r="9602" spans="1:15" x14ac:dyDescent="0.35">
      <c r="A9602" t="s">
        <v>9623</v>
      </c>
      <c r="B9602" s="4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I9602" s="4" t="str">
        <f t="shared" si="1045"/>
        <v>UNKNOWN</v>
      </c>
      <c r="J9602" s="6">
        <f t="shared" si="1046"/>
        <v>3</v>
      </c>
      <c r="K9602" s="6">
        <f t="shared" si="1047"/>
        <v>1</v>
      </c>
      <c r="L9602" s="6">
        <f t="shared" ref="L9602:L9665" si="1051">IF(ISBLANK(E9602),PRODUCT(J9602,K9602),IF(E9602="ERROR",PRODUCT(J9602,K9602),IF(E9602="UNKNOWN",PRODUCT(J9602,K9602),E9602)))</f>
        <v>3</v>
      </c>
      <c r="M9602" t="str">
        <f t="shared" si="1048"/>
        <v>Cash</v>
      </c>
      <c r="N9602" t="str">
        <f t="shared" si="1049"/>
        <v>Takeaway</v>
      </c>
      <c r="O9602" s="8">
        <f t="shared" si="1050"/>
        <v>44927</v>
      </c>
    </row>
    <row r="9603" spans="1:15" x14ac:dyDescent="0.35">
      <c r="A9603" t="s">
        <v>9624</v>
      </c>
      <c r="B9603" s="4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I9603" s="4" t="str">
        <f t="shared" ref="I9603:I9666" si="1052">IF(ISBLANK(B9603),"UNKNOWN",IF(B9603="ERROR","Juice",B9603))</f>
        <v>Tea</v>
      </c>
      <c r="J9603" s="6">
        <f t="shared" ref="J9603:J9666" si="1053">IF(ISBLANK(C9603),E9603/D9603,IF(C9603="ERROR",AVERAGE(C9603:C19602),IF(C9603="UNKNOWN",MEDIAN(C9603:C19602),C9603)))</f>
        <v>1</v>
      </c>
      <c r="K9603" s="6">
        <f t="shared" ref="K9603:K9666" si="1054">IF(ISBLANK(D9603),0,IF(D9603="ERROR",AVERAGE(D9603:D19602),IF(D9603="UNKNOWN",MEDIAN(D9603:D19602),D9603)))</f>
        <v>1.5</v>
      </c>
      <c r="L9603" s="6">
        <f t="shared" si="1051"/>
        <v>1.5</v>
      </c>
      <c r="M9603" t="str">
        <f t="shared" ref="M9603:M9666" si="1055">IF(ISBLANK(F9603),"Default mode",IF(F9603="ERROR","Cash",F9603))</f>
        <v>Credit Card</v>
      </c>
      <c r="N9603" t="str">
        <f t="shared" ref="N9603:N9666" si="1056">IF(ISBLANK(G9603),"UNKNOWN",IF(G9603="ERROR","Cafe",G9603))</f>
        <v>Takeaway</v>
      </c>
      <c r="O9603" s="8">
        <f t="shared" ref="O9603:O9666" si="1057">IF(ISBLANK(H9603),DATE(2023,1,1),IF(H9603="ERROR",DATE(2023,6,1),IF(H9603="UNKNOWN",DATE(2023,1,1),H9603)))</f>
        <v>45152</v>
      </c>
    </row>
    <row r="9604" spans="1:15" x14ac:dyDescent="0.35">
      <c r="A9604" t="s">
        <v>9625</v>
      </c>
      <c r="B9604" s="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  <c r="I9604" s="4" t="str">
        <f t="shared" si="1052"/>
        <v>Juice</v>
      </c>
      <c r="J9604" s="6">
        <f t="shared" si="1053"/>
        <v>3</v>
      </c>
      <c r="K9604" s="6">
        <f t="shared" si="1054"/>
        <v>3</v>
      </c>
      <c r="L9604" s="6">
        <f t="shared" si="1051"/>
        <v>9</v>
      </c>
      <c r="M9604" t="str">
        <f t="shared" si="1055"/>
        <v>Default mode</v>
      </c>
      <c r="N9604" t="str">
        <f t="shared" si="1056"/>
        <v>Cafe</v>
      </c>
      <c r="O9604" s="8">
        <f t="shared" si="1057"/>
        <v>44949</v>
      </c>
    </row>
    <row r="9605" spans="1:15" x14ac:dyDescent="0.35">
      <c r="A9605" t="s">
        <v>9626</v>
      </c>
      <c r="B9605" s="4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  <c r="I9605" s="4" t="str">
        <f t="shared" si="1052"/>
        <v>Tea</v>
      </c>
      <c r="J9605" s="6">
        <f t="shared" si="1053"/>
        <v>5</v>
      </c>
      <c r="K9605" s="6">
        <f t="shared" si="1054"/>
        <v>1.5</v>
      </c>
      <c r="L9605" s="6">
        <f t="shared" si="1051"/>
        <v>7.5</v>
      </c>
      <c r="M9605" t="str">
        <f t="shared" si="1055"/>
        <v>Digital Wallet</v>
      </c>
      <c r="N9605" t="str">
        <f t="shared" si="1056"/>
        <v>Takeaway</v>
      </c>
      <c r="O9605" s="8">
        <f t="shared" si="1057"/>
        <v>44973</v>
      </c>
    </row>
    <row r="9606" spans="1:15" x14ac:dyDescent="0.35">
      <c r="A9606" t="s">
        <v>9627</v>
      </c>
      <c r="B9606" s="4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I9606" s="4" t="str">
        <f t="shared" si="1052"/>
        <v>Smoothie</v>
      </c>
      <c r="J9606" s="6">
        <f t="shared" si="1053"/>
        <v>1</v>
      </c>
      <c r="K9606" s="6">
        <f t="shared" si="1054"/>
        <v>4</v>
      </c>
      <c r="L9606" s="6">
        <f t="shared" si="1051"/>
        <v>4</v>
      </c>
      <c r="M9606" t="str">
        <f t="shared" si="1055"/>
        <v>Credit Card</v>
      </c>
      <c r="N9606" t="str">
        <f t="shared" si="1056"/>
        <v>UNKNOWN</v>
      </c>
      <c r="O9606" s="8">
        <f t="shared" si="1057"/>
        <v>45241</v>
      </c>
    </row>
    <row r="9607" spans="1:15" x14ac:dyDescent="0.35">
      <c r="A9607" t="s">
        <v>9628</v>
      </c>
      <c r="B9607" s="4" t="s">
        <v>13</v>
      </c>
      <c r="C9607">
        <v>2</v>
      </c>
      <c r="D9607" t="s">
        <v>18</v>
      </c>
      <c r="E9607">
        <v>6</v>
      </c>
      <c r="H9607" s="1">
        <v>45069</v>
      </c>
      <c r="I9607" s="4" t="str">
        <f t="shared" si="1052"/>
        <v>Cake</v>
      </c>
      <c r="J9607" s="6">
        <f t="shared" si="1053"/>
        <v>2</v>
      </c>
      <c r="K9607" s="6">
        <f t="shared" si="1054"/>
        <v>3.4814323607427058</v>
      </c>
      <c r="L9607" s="6">
        <f t="shared" si="1051"/>
        <v>6</v>
      </c>
      <c r="M9607" t="str">
        <f t="shared" si="1055"/>
        <v>Default mode</v>
      </c>
      <c r="N9607" t="str">
        <f t="shared" si="1056"/>
        <v>UNKNOWN</v>
      </c>
      <c r="O9607" s="8">
        <f t="shared" si="1057"/>
        <v>45069</v>
      </c>
    </row>
    <row r="9608" spans="1:15" x14ac:dyDescent="0.35">
      <c r="A9608" t="s">
        <v>9629</v>
      </c>
      <c r="B9608" s="4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  <c r="I9608" s="4" t="str">
        <f t="shared" si="1052"/>
        <v>Salad</v>
      </c>
      <c r="J9608" s="6">
        <f t="shared" si="1053"/>
        <v>5</v>
      </c>
      <c r="K9608" s="6">
        <f t="shared" si="1054"/>
        <v>5</v>
      </c>
      <c r="L9608" s="6">
        <f t="shared" si="1051"/>
        <v>25</v>
      </c>
      <c r="M9608" t="str">
        <f t="shared" si="1055"/>
        <v>UNKNOWN</v>
      </c>
      <c r="N9608" t="str">
        <f t="shared" si="1056"/>
        <v>Takeaway</v>
      </c>
      <c r="O9608" s="8">
        <f t="shared" si="1057"/>
        <v>45117</v>
      </c>
    </row>
    <row r="9609" spans="1:15" x14ac:dyDescent="0.35">
      <c r="A9609" t="s">
        <v>9630</v>
      </c>
      <c r="B9609" s="4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I9609" s="4" t="str">
        <f t="shared" si="1052"/>
        <v>Juice</v>
      </c>
      <c r="J9609" s="6">
        <f t="shared" si="1053"/>
        <v>1</v>
      </c>
      <c r="K9609" s="6">
        <f t="shared" si="1054"/>
        <v>3</v>
      </c>
      <c r="L9609" s="6">
        <f t="shared" si="1051"/>
        <v>3</v>
      </c>
      <c r="M9609" t="str">
        <f t="shared" si="1055"/>
        <v>Cash</v>
      </c>
      <c r="N9609" t="str">
        <f t="shared" si="1056"/>
        <v>UNKNOWN</v>
      </c>
      <c r="O9609" s="8">
        <f t="shared" si="1057"/>
        <v>45136</v>
      </c>
    </row>
    <row r="9610" spans="1:15" x14ac:dyDescent="0.35">
      <c r="A9610" t="s">
        <v>9631</v>
      </c>
      <c r="B9610" s="4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I9610" s="4" t="str">
        <f t="shared" si="1052"/>
        <v>Coffee</v>
      </c>
      <c r="J9610" s="6">
        <f t="shared" si="1053"/>
        <v>5</v>
      </c>
      <c r="K9610" s="6">
        <f t="shared" si="1054"/>
        <v>2</v>
      </c>
      <c r="L9610" s="6">
        <f t="shared" si="1051"/>
        <v>10</v>
      </c>
      <c r="M9610" t="str">
        <f t="shared" si="1055"/>
        <v>Cash</v>
      </c>
      <c r="N9610" t="str">
        <f t="shared" si="1056"/>
        <v>UNKNOWN</v>
      </c>
      <c r="O9610" s="8">
        <f t="shared" si="1057"/>
        <v>45244</v>
      </c>
    </row>
    <row r="9611" spans="1:15" x14ac:dyDescent="0.35">
      <c r="A9611" t="s">
        <v>9632</v>
      </c>
      <c r="B9611" s="4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  <c r="I9611" s="4" t="str">
        <f t="shared" si="1052"/>
        <v>Cake</v>
      </c>
      <c r="J9611" s="6">
        <f t="shared" si="1053"/>
        <v>2</v>
      </c>
      <c r="K9611" s="6">
        <f t="shared" si="1054"/>
        <v>3</v>
      </c>
      <c r="L9611" s="6">
        <f t="shared" si="1051"/>
        <v>6</v>
      </c>
      <c r="M9611" t="str">
        <f t="shared" si="1055"/>
        <v>UNKNOWN</v>
      </c>
      <c r="N9611" t="str">
        <f t="shared" si="1056"/>
        <v>UNKNOWN</v>
      </c>
      <c r="O9611" s="8">
        <f t="shared" si="1057"/>
        <v>45237</v>
      </c>
    </row>
    <row r="9612" spans="1:15" x14ac:dyDescent="0.35">
      <c r="A9612" t="s">
        <v>9633</v>
      </c>
      <c r="C9612">
        <v>1</v>
      </c>
      <c r="D9612">
        <v>3</v>
      </c>
      <c r="E9612">
        <v>3</v>
      </c>
      <c r="H9612" t="s">
        <v>21</v>
      </c>
      <c r="I9612" s="4" t="str">
        <f t="shared" si="1052"/>
        <v>UNKNOWN</v>
      </c>
      <c r="J9612" s="6">
        <f t="shared" si="1053"/>
        <v>1</v>
      </c>
      <c r="K9612" s="6">
        <f t="shared" si="1054"/>
        <v>3</v>
      </c>
      <c r="L9612" s="6">
        <f t="shared" si="1051"/>
        <v>3</v>
      </c>
      <c r="M9612" t="str">
        <f t="shared" si="1055"/>
        <v>Default mode</v>
      </c>
      <c r="N9612" t="str">
        <f t="shared" si="1056"/>
        <v>UNKNOWN</v>
      </c>
      <c r="O9612" s="8">
        <f t="shared" si="1057"/>
        <v>44927</v>
      </c>
    </row>
    <row r="9613" spans="1:15" x14ac:dyDescent="0.35">
      <c r="A9613" t="s">
        <v>9634</v>
      </c>
      <c r="B9613" s="4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I9613" s="4" t="str">
        <f t="shared" si="1052"/>
        <v>Salad</v>
      </c>
      <c r="J9613" s="6">
        <f t="shared" si="1053"/>
        <v>5</v>
      </c>
      <c r="K9613" s="6">
        <f t="shared" si="1054"/>
        <v>5</v>
      </c>
      <c r="L9613" s="6">
        <f t="shared" si="1051"/>
        <v>25</v>
      </c>
      <c r="M9613" t="str">
        <f t="shared" si="1055"/>
        <v>Credit Card</v>
      </c>
      <c r="N9613" t="str">
        <f t="shared" si="1056"/>
        <v>In-store</v>
      </c>
      <c r="O9613" s="8">
        <f t="shared" si="1057"/>
        <v>45023</v>
      </c>
    </row>
    <row r="9614" spans="1:15" x14ac:dyDescent="0.35">
      <c r="A9614" t="s">
        <v>9635</v>
      </c>
      <c r="B9614" s="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  <c r="I9614" s="4" t="str">
        <f t="shared" si="1052"/>
        <v>Tea</v>
      </c>
      <c r="J9614" s="6">
        <f t="shared" si="1053"/>
        <v>4</v>
      </c>
      <c r="K9614" s="6">
        <f t="shared" si="1054"/>
        <v>1.5</v>
      </c>
      <c r="L9614" s="6">
        <f t="shared" si="1051"/>
        <v>6</v>
      </c>
      <c r="M9614" t="str">
        <f t="shared" si="1055"/>
        <v>Credit Card</v>
      </c>
      <c r="N9614" t="str">
        <f t="shared" si="1056"/>
        <v>Takeaway</v>
      </c>
      <c r="O9614" s="8">
        <f t="shared" si="1057"/>
        <v>45012</v>
      </c>
    </row>
    <row r="9615" spans="1:15" x14ac:dyDescent="0.35">
      <c r="A9615" t="s">
        <v>9636</v>
      </c>
      <c r="B9615" s="4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  <c r="I9615" s="4" t="str">
        <f t="shared" si="1052"/>
        <v>Cake</v>
      </c>
      <c r="J9615" s="6">
        <f t="shared" si="1053"/>
        <v>4</v>
      </c>
      <c r="K9615" s="6">
        <f t="shared" si="1054"/>
        <v>3</v>
      </c>
      <c r="L9615" s="6">
        <f t="shared" si="1051"/>
        <v>12</v>
      </c>
      <c r="M9615" t="str">
        <f t="shared" si="1055"/>
        <v>Digital Wallet</v>
      </c>
      <c r="N9615" t="str">
        <f t="shared" si="1056"/>
        <v>UNKNOWN</v>
      </c>
      <c r="O9615" s="8">
        <f t="shared" si="1057"/>
        <v>45017</v>
      </c>
    </row>
    <row r="9616" spans="1:15" x14ac:dyDescent="0.35">
      <c r="A9616" t="s">
        <v>9637</v>
      </c>
      <c r="B9616" s="4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I9616" s="4" t="str">
        <f t="shared" si="1052"/>
        <v>Cake</v>
      </c>
      <c r="J9616" s="6">
        <f t="shared" si="1053"/>
        <v>4</v>
      </c>
      <c r="K9616" s="6">
        <f t="shared" si="1054"/>
        <v>3</v>
      </c>
      <c r="L9616" s="6">
        <f t="shared" si="1051"/>
        <v>12</v>
      </c>
      <c r="M9616" t="str">
        <f t="shared" si="1055"/>
        <v>Credit Card</v>
      </c>
      <c r="N9616" t="str">
        <f t="shared" si="1056"/>
        <v>Takeaway</v>
      </c>
      <c r="O9616" s="8">
        <f t="shared" si="1057"/>
        <v>44963</v>
      </c>
    </row>
    <row r="9617" spans="1:15" x14ac:dyDescent="0.35">
      <c r="A9617" t="s">
        <v>9638</v>
      </c>
      <c r="B9617" s="4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  <c r="I9617" s="4" t="str">
        <f t="shared" si="1052"/>
        <v>Cookie</v>
      </c>
      <c r="J9617" s="6">
        <f t="shared" si="1053"/>
        <v>4</v>
      </c>
      <c r="K9617" s="6">
        <f t="shared" si="1054"/>
        <v>1</v>
      </c>
      <c r="L9617" s="6">
        <f t="shared" si="1051"/>
        <v>4</v>
      </c>
      <c r="M9617" t="str">
        <f t="shared" si="1055"/>
        <v>Credit Card</v>
      </c>
      <c r="N9617" t="str">
        <f t="shared" si="1056"/>
        <v>In-store</v>
      </c>
      <c r="O9617" s="8">
        <f t="shared" si="1057"/>
        <v>45220</v>
      </c>
    </row>
    <row r="9618" spans="1:15" x14ac:dyDescent="0.35">
      <c r="A9618" t="s">
        <v>9639</v>
      </c>
      <c r="B9618" s="4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I9618" s="4" t="str">
        <f t="shared" si="1052"/>
        <v>Juice</v>
      </c>
      <c r="J9618" s="6">
        <f t="shared" si="1053"/>
        <v>5</v>
      </c>
      <c r="K9618" s="6">
        <f t="shared" si="1054"/>
        <v>3</v>
      </c>
      <c r="L9618" s="6">
        <f t="shared" si="1051"/>
        <v>15</v>
      </c>
      <c r="M9618" t="str">
        <f t="shared" si="1055"/>
        <v>Cash</v>
      </c>
      <c r="N9618" t="str">
        <f t="shared" si="1056"/>
        <v>In-store</v>
      </c>
      <c r="O9618" s="8">
        <f t="shared" si="1057"/>
        <v>45062</v>
      </c>
    </row>
    <row r="9619" spans="1:15" x14ac:dyDescent="0.35">
      <c r="A9619" t="s">
        <v>9640</v>
      </c>
      <c r="B9619" s="4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  <c r="I9619" s="4" t="str">
        <f t="shared" si="1052"/>
        <v>Salad</v>
      </c>
      <c r="J9619" s="6">
        <f t="shared" si="1053"/>
        <v>2</v>
      </c>
      <c r="K9619" s="6">
        <f t="shared" si="1054"/>
        <v>5</v>
      </c>
      <c r="L9619" s="6">
        <f t="shared" si="1051"/>
        <v>10</v>
      </c>
      <c r="M9619" t="str">
        <f t="shared" si="1055"/>
        <v>Digital Wallet</v>
      </c>
      <c r="N9619" t="str">
        <f t="shared" si="1056"/>
        <v>Takeaway</v>
      </c>
      <c r="O9619" s="8">
        <f t="shared" si="1057"/>
        <v>45101</v>
      </c>
    </row>
    <row r="9620" spans="1:15" x14ac:dyDescent="0.35">
      <c r="A9620" t="s">
        <v>9641</v>
      </c>
      <c r="B9620" s="4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  <c r="I9620" s="4" t="str">
        <f t="shared" si="1052"/>
        <v>Salad</v>
      </c>
      <c r="J9620" s="6">
        <f t="shared" si="1053"/>
        <v>1</v>
      </c>
      <c r="K9620" s="6">
        <f t="shared" si="1054"/>
        <v>5</v>
      </c>
      <c r="L9620" s="6">
        <f t="shared" si="1051"/>
        <v>5</v>
      </c>
      <c r="M9620" t="str">
        <f t="shared" si="1055"/>
        <v>Cash</v>
      </c>
      <c r="N9620" t="str">
        <f t="shared" si="1056"/>
        <v>UNKNOWN</v>
      </c>
      <c r="O9620" s="8">
        <f t="shared" si="1057"/>
        <v>45208</v>
      </c>
    </row>
    <row r="9621" spans="1:15" x14ac:dyDescent="0.35">
      <c r="A9621" t="s">
        <v>9642</v>
      </c>
      <c r="B9621" s="4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I9621" s="4" t="str">
        <f t="shared" si="1052"/>
        <v>Smoothie</v>
      </c>
      <c r="J9621" s="6">
        <f t="shared" si="1053"/>
        <v>3</v>
      </c>
      <c r="K9621" s="6">
        <f t="shared" si="1054"/>
        <v>4</v>
      </c>
      <c r="L9621" s="6">
        <f t="shared" si="1051"/>
        <v>12</v>
      </c>
      <c r="M9621" t="str">
        <f t="shared" si="1055"/>
        <v>Credit Card</v>
      </c>
      <c r="N9621" t="str">
        <f t="shared" si="1056"/>
        <v>UNKNOWN</v>
      </c>
      <c r="O9621" s="8">
        <f t="shared" si="1057"/>
        <v>44975</v>
      </c>
    </row>
    <row r="9622" spans="1:15" x14ac:dyDescent="0.35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I9622" s="4" t="str">
        <f t="shared" si="1052"/>
        <v>UNKNOWN</v>
      </c>
      <c r="J9622" s="6">
        <f t="shared" si="1053"/>
        <v>3</v>
      </c>
      <c r="K9622" s="6">
        <f t="shared" si="1054"/>
        <v>5</v>
      </c>
      <c r="L9622" s="6">
        <f t="shared" si="1051"/>
        <v>15</v>
      </c>
      <c r="M9622" t="str">
        <f t="shared" si="1055"/>
        <v>Cash</v>
      </c>
      <c r="N9622" t="str">
        <f t="shared" si="1056"/>
        <v>In-store</v>
      </c>
      <c r="O9622" s="8">
        <f t="shared" si="1057"/>
        <v>45075</v>
      </c>
    </row>
    <row r="9623" spans="1:15" x14ac:dyDescent="0.35">
      <c r="A9623" t="s">
        <v>9644</v>
      </c>
      <c r="B9623" s="4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  <c r="I9623" s="4" t="str">
        <f t="shared" si="1052"/>
        <v>Juice</v>
      </c>
      <c r="J9623" s="6">
        <f t="shared" si="1053"/>
        <v>3</v>
      </c>
      <c r="K9623" s="6">
        <f t="shared" si="1054"/>
        <v>3</v>
      </c>
      <c r="L9623" s="6">
        <f t="shared" si="1051"/>
        <v>6</v>
      </c>
      <c r="M9623" t="str">
        <f t="shared" si="1055"/>
        <v>Default mode</v>
      </c>
      <c r="N9623" t="str">
        <f t="shared" si="1056"/>
        <v>Takeaway</v>
      </c>
      <c r="O9623" s="8">
        <f t="shared" si="1057"/>
        <v>45170</v>
      </c>
    </row>
    <row r="9624" spans="1:15" x14ac:dyDescent="0.35">
      <c r="A9624" t="s">
        <v>9645</v>
      </c>
      <c r="B9624" s="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I9624" s="4" t="str">
        <f t="shared" si="1052"/>
        <v>Sandwich</v>
      </c>
      <c r="J9624" s="6">
        <f t="shared" si="1053"/>
        <v>3</v>
      </c>
      <c r="K9624" s="6">
        <f t="shared" si="1054"/>
        <v>4</v>
      </c>
      <c r="L9624" s="6">
        <f t="shared" si="1051"/>
        <v>12</v>
      </c>
      <c r="M9624" t="str">
        <f t="shared" si="1055"/>
        <v>Cash</v>
      </c>
      <c r="N9624" t="str">
        <f t="shared" si="1056"/>
        <v>In-store</v>
      </c>
      <c r="O9624" s="8">
        <f t="shared" si="1057"/>
        <v>44978</v>
      </c>
    </row>
    <row r="9625" spans="1:15" x14ac:dyDescent="0.35">
      <c r="A9625" t="s">
        <v>9646</v>
      </c>
      <c r="B9625" s="4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  <c r="I9625" s="4" t="str">
        <f t="shared" si="1052"/>
        <v>Tea</v>
      </c>
      <c r="J9625" s="6">
        <f t="shared" si="1053"/>
        <v>3.2857142857142856</v>
      </c>
      <c r="K9625" s="6">
        <f t="shared" si="1054"/>
        <v>1.5</v>
      </c>
      <c r="L9625" s="6">
        <f t="shared" si="1051"/>
        <v>7.5</v>
      </c>
      <c r="M9625" t="str">
        <f t="shared" si="1055"/>
        <v>Default mode</v>
      </c>
      <c r="N9625" t="str">
        <f t="shared" si="1056"/>
        <v>Takeaway</v>
      </c>
      <c r="O9625" s="8">
        <f t="shared" si="1057"/>
        <v>45140</v>
      </c>
    </row>
    <row r="9626" spans="1:15" x14ac:dyDescent="0.35">
      <c r="A9626" t="s">
        <v>9647</v>
      </c>
      <c r="B9626" s="4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I9626" s="4" t="str">
        <f t="shared" si="1052"/>
        <v>Sandwich</v>
      </c>
      <c r="J9626" s="6">
        <f t="shared" si="1053"/>
        <v>4</v>
      </c>
      <c r="K9626" s="6">
        <f t="shared" si="1054"/>
        <v>4</v>
      </c>
      <c r="L9626" s="6">
        <f t="shared" si="1051"/>
        <v>16</v>
      </c>
      <c r="M9626" t="str">
        <f t="shared" si="1055"/>
        <v>Default mode</v>
      </c>
      <c r="N9626" t="str">
        <f t="shared" si="1056"/>
        <v>Takeaway</v>
      </c>
      <c r="O9626" s="8">
        <f t="shared" si="1057"/>
        <v>44965</v>
      </c>
    </row>
    <row r="9627" spans="1:15" x14ac:dyDescent="0.35">
      <c r="A9627" t="s">
        <v>9648</v>
      </c>
      <c r="B9627" s="4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I9627" s="4" t="str">
        <f t="shared" si="1052"/>
        <v>Smoothie</v>
      </c>
      <c r="J9627" s="6">
        <f t="shared" si="1053"/>
        <v>1</v>
      </c>
      <c r="K9627" s="6">
        <f t="shared" si="1054"/>
        <v>4</v>
      </c>
      <c r="L9627" s="6">
        <f t="shared" si="1051"/>
        <v>4</v>
      </c>
      <c r="M9627" t="str">
        <f t="shared" si="1055"/>
        <v>Credit Card</v>
      </c>
      <c r="N9627" t="str">
        <f t="shared" si="1056"/>
        <v>Takeaway</v>
      </c>
      <c r="O9627" s="8">
        <f t="shared" si="1057"/>
        <v>45145</v>
      </c>
    </row>
    <row r="9628" spans="1:15" x14ac:dyDescent="0.35">
      <c r="A9628" t="s">
        <v>9649</v>
      </c>
      <c r="B9628" s="4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  <c r="I9628" s="4" t="str">
        <f t="shared" si="1052"/>
        <v>Smoothie</v>
      </c>
      <c r="J9628" s="6">
        <f t="shared" si="1053"/>
        <v>3</v>
      </c>
      <c r="K9628" s="6">
        <f t="shared" si="1054"/>
        <v>4</v>
      </c>
      <c r="L9628" s="6">
        <f t="shared" si="1051"/>
        <v>12</v>
      </c>
      <c r="M9628" t="str">
        <f t="shared" si="1055"/>
        <v>Digital Wallet</v>
      </c>
      <c r="N9628" t="str">
        <f t="shared" si="1056"/>
        <v>Takeaway</v>
      </c>
      <c r="O9628" s="8">
        <f t="shared" si="1057"/>
        <v>45090</v>
      </c>
    </row>
    <row r="9629" spans="1:15" x14ac:dyDescent="0.35">
      <c r="A9629" t="s">
        <v>9650</v>
      </c>
      <c r="B9629" s="4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I9629" s="4" t="str">
        <f t="shared" si="1052"/>
        <v>Salad</v>
      </c>
      <c r="J9629" s="6">
        <f t="shared" si="1053"/>
        <v>1</v>
      </c>
      <c r="K9629" s="6">
        <f t="shared" si="1054"/>
        <v>5</v>
      </c>
      <c r="L9629" s="6">
        <f t="shared" si="1051"/>
        <v>5</v>
      </c>
      <c r="M9629" t="str">
        <f t="shared" si="1055"/>
        <v>Credit Card</v>
      </c>
      <c r="N9629" t="str">
        <f t="shared" si="1056"/>
        <v>In-store</v>
      </c>
      <c r="O9629" s="8">
        <f t="shared" si="1057"/>
        <v>45276</v>
      </c>
    </row>
    <row r="9630" spans="1:15" x14ac:dyDescent="0.35">
      <c r="A9630" t="s">
        <v>9651</v>
      </c>
      <c r="B9630" s="4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  <c r="I9630" s="4" t="str">
        <f t="shared" si="1052"/>
        <v>Cookie</v>
      </c>
      <c r="J9630" s="6">
        <f t="shared" si="1053"/>
        <v>2</v>
      </c>
      <c r="K9630" s="6">
        <f t="shared" si="1054"/>
        <v>1</v>
      </c>
      <c r="L9630" s="6">
        <f t="shared" si="1051"/>
        <v>2</v>
      </c>
      <c r="M9630" t="str">
        <f t="shared" si="1055"/>
        <v>Digital Wallet</v>
      </c>
      <c r="N9630" t="str">
        <f t="shared" si="1056"/>
        <v>In-store</v>
      </c>
      <c r="O9630" s="8">
        <f t="shared" si="1057"/>
        <v>45186</v>
      </c>
    </row>
    <row r="9631" spans="1:15" x14ac:dyDescent="0.35">
      <c r="A9631" t="s">
        <v>9652</v>
      </c>
      <c r="B9631" s="4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I9631" s="4" t="str">
        <f t="shared" si="1052"/>
        <v>Sandwich</v>
      </c>
      <c r="J9631" s="6">
        <f t="shared" si="1053"/>
        <v>3</v>
      </c>
      <c r="K9631" s="6">
        <f t="shared" si="1054"/>
        <v>4</v>
      </c>
      <c r="L9631" s="6">
        <f t="shared" si="1051"/>
        <v>12</v>
      </c>
      <c r="M9631" t="str">
        <f t="shared" si="1055"/>
        <v>Default mode</v>
      </c>
      <c r="N9631" t="str">
        <f t="shared" si="1056"/>
        <v>Takeaway</v>
      </c>
      <c r="O9631" s="8">
        <f t="shared" si="1057"/>
        <v>45132</v>
      </c>
    </row>
    <row r="9632" spans="1:15" x14ac:dyDescent="0.35">
      <c r="A9632" t="s">
        <v>9653</v>
      </c>
      <c r="B9632" s="4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I9632" s="4" t="str">
        <f t="shared" si="1052"/>
        <v>Cake</v>
      </c>
      <c r="J9632" s="6">
        <f t="shared" si="1053"/>
        <v>5</v>
      </c>
      <c r="K9632" s="6">
        <f t="shared" si="1054"/>
        <v>3</v>
      </c>
      <c r="L9632" s="6">
        <f t="shared" si="1051"/>
        <v>15</v>
      </c>
      <c r="M9632" t="str">
        <f t="shared" si="1055"/>
        <v>Default mode</v>
      </c>
      <c r="N9632" t="str">
        <f t="shared" si="1056"/>
        <v>Takeaway</v>
      </c>
      <c r="O9632" s="8">
        <f t="shared" si="1057"/>
        <v>44958</v>
      </c>
    </row>
    <row r="9633" spans="1:15" x14ac:dyDescent="0.35">
      <c r="A9633" t="s">
        <v>9654</v>
      </c>
      <c r="B9633" s="4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I9633" s="4" t="str">
        <f t="shared" si="1052"/>
        <v>Cake</v>
      </c>
      <c r="J9633" s="6">
        <f t="shared" si="1053"/>
        <v>2</v>
      </c>
      <c r="K9633" s="6">
        <f t="shared" si="1054"/>
        <v>3</v>
      </c>
      <c r="L9633" s="6">
        <f t="shared" si="1051"/>
        <v>6</v>
      </c>
      <c r="M9633" t="str">
        <f t="shared" si="1055"/>
        <v>Cash</v>
      </c>
      <c r="N9633" t="str">
        <f t="shared" si="1056"/>
        <v>Takeaway</v>
      </c>
      <c r="O9633" s="8">
        <f t="shared" si="1057"/>
        <v>45141</v>
      </c>
    </row>
    <row r="9634" spans="1:15" x14ac:dyDescent="0.35">
      <c r="A9634" t="s">
        <v>9655</v>
      </c>
      <c r="B9634" s="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I9634" s="4" t="str">
        <f t="shared" si="1052"/>
        <v>Cake</v>
      </c>
      <c r="J9634" s="6">
        <f t="shared" si="1053"/>
        <v>1</v>
      </c>
      <c r="K9634" s="6">
        <f t="shared" si="1054"/>
        <v>3</v>
      </c>
      <c r="L9634" s="6">
        <f t="shared" si="1051"/>
        <v>3</v>
      </c>
      <c r="M9634" t="str">
        <f t="shared" si="1055"/>
        <v>Credit Card</v>
      </c>
      <c r="N9634" t="str">
        <f t="shared" si="1056"/>
        <v>Takeaway</v>
      </c>
      <c r="O9634" s="8">
        <f t="shared" si="1057"/>
        <v>45007</v>
      </c>
    </row>
    <row r="9635" spans="1:15" x14ac:dyDescent="0.35">
      <c r="A9635" t="s">
        <v>9656</v>
      </c>
      <c r="B9635" s="4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I9635" s="4" t="str">
        <f t="shared" si="1052"/>
        <v>Juice</v>
      </c>
      <c r="J9635" s="6">
        <f t="shared" si="1053"/>
        <v>3</v>
      </c>
      <c r="K9635" s="6">
        <f t="shared" si="1054"/>
        <v>3</v>
      </c>
      <c r="L9635" s="6">
        <f t="shared" si="1051"/>
        <v>9</v>
      </c>
      <c r="M9635" t="str">
        <f t="shared" si="1055"/>
        <v>Cash</v>
      </c>
      <c r="N9635" t="str">
        <f t="shared" si="1056"/>
        <v>In-store</v>
      </c>
      <c r="O9635" s="8">
        <f t="shared" si="1057"/>
        <v>45041</v>
      </c>
    </row>
    <row r="9636" spans="1:15" x14ac:dyDescent="0.35">
      <c r="A9636" t="s">
        <v>9657</v>
      </c>
      <c r="B9636" s="4" t="s">
        <v>13</v>
      </c>
      <c r="D9636">
        <v>3</v>
      </c>
      <c r="E9636">
        <v>15</v>
      </c>
      <c r="F9636" t="s">
        <v>10</v>
      </c>
      <c r="H9636" s="1">
        <v>45146</v>
      </c>
      <c r="I9636" s="4" t="str">
        <f t="shared" si="1052"/>
        <v>Cake</v>
      </c>
      <c r="J9636" s="6">
        <f t="shared" si="1053"/>
        <v>5</v>
      </c>
      <c r="K9636" s="6">
        <f t="shared" si="1054"/>
        <v>3</v>
      </c>
      <c r="L9636" s="6">
        <f t="shared" si="1051"/>
        <v>15</v>
      </c>
      <c r="M9636" t="str">
        <f t="shared" si="1055"/>
        <v>Credit Card</v>
      </c>
      <c r="N9636" t="str">
        <f t="shared" si="1056"/>
        <v>UNKNOWN</v>
      </c>
      <c r="O9636" s="8">
        <f t="shared" si="1057"/>
        <v>45146</v>
      </c>
    </row>
    <row r="9637" spans="1:15" x14ac:dyDescent="0.35">
      <c r="A9637" t="s">
        <v>9658</v>
      </c>
      <c r="B9637" s="4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  <c r="I9637" s="4" t="str">
        <f t="shared" si="1052"/>
        <v>Tea</v>
      </c>
      <c r="J9637" s="6">
        <f t="shared" si="1053"/>
        <v>5</v>
      </c>
      <c r="K9637" s="6">
        <f t="shared" si="1054"/>
        <v>1.5</v>
      </c>
      <c r="L9637" s="6">
        <f t="shared" si="1051"/>
        <v>7.5</v>
      </c>
      <c r="M9637" t="str">
        <f t="shared" si="1055"/>
        <v>Cash</v>
      </c>
      <c r="N9637" t="str">
        <f t="shared" si="1056"/>
        <v>Cafe</v>
      </c>
      <c r="O9637" s="8">
        <f t="shared" si="1057"/>
        <v>44984</v>
      </c>
    </row>
    <row r="9638" spans="1:15" x14ac:dyDescent="0.35">
      <c r="A9638" t="s">
        <v>9659</v>
      </c>
      <c r="B9638" s="4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  <c r="I9638" s="4" t="str">
        <f t="shared" si="1052"/>
        <v>Coffee</v>
      </c>
      <c r="J9638" s="6">
        <f t="shared" si="1053"/>
        <v>3</v>
      </c>
      <c r="K9638" s="6">
        <f t="shared" si="1054"/>
        <v>2</v>
      </c>
      <c r="L9638" s="6">
        <f t="shared" si="1051"/>
        <v>4</v>
      </c>
      <c r="M9638" t="str">
        <f t="shared" si="1055"/>
        <v>UNKNOWN</v>
      </c>
      <c r="N9638" t="str">
        <f t="shared" si="1056"/>
        <v>Takeaway</v>
      </c>
      <c r="O9638" s="8">
        <f t="shared" si="1057"/>
        <v>45051</v>
      </c>
    </row>
    <row r="9639" spans="1:15" x14ac:dyDescent="0.35">
      <c r="A9639" t="s">
        <v>9660</v>
      </c>
      <c r="B9639" s="4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  <c r="I9639" s="4" t="str">
        <f t="shared" si="1052"/>
        <v>Cookie</v>
      </c>
      <c r="J9639" s="6">
        <f t="shared" si="1053"/>
        <v>5</v>
      </c>
      <c r="K9639" s="6">
        <f t="shared" si="1054"/>
        <v>1</v>
      </c>
      <c r="L9639" s="6">
        <f t="shared" si="1051"/>
        <v>5</v>
      </c>
      <c r="M9639" t="str">
        <f t="shared" si="1055"/>
        <v>Default mode</v>
      </c>
      <c r="N9639" t="str">
        <f t="shared" si="1056"/>
        <v>In-store</v>
      </c>
      <c r="O9639" s="8">
        <f t="shared" si="1057"/>
        <v>45208</v>
      </c>
    </row>
    <row r="9640" spans="1:15" x14ac:dyDescent="0.35">
      <c r="A9640" t="s">
        <v>9661</v>
      </c>
      <c r="B9640" s="4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I9640" s="4" t="str">
        <f t="shared" si="1052"/>
        <v>Sandwich</v>
      </c>
      <c r="J9640" s="6">
        <f t="shared" si="1053"/>
        <v>5</v>
      </c>
      <c r="K9640" s="6">
        <f t="shared" si="1054"/>
        <v>4</v>
      </c>
      <c r="L9640" s="6">
        <f t="shared" si="1051"/>
        <v>20</v>
      </c>
      <c r="M9640" t="str">
        <f t="shared" si="1055"/>
        <v>Credit Card</v>
      </c>
      <c r="N9640" t="str">
        <f t="shared" si="1056"/>
        <v>UNKNOWN</v>
      </c>
      <c r="O9640" s="8">
        <f t="shared" si="1057"/>
        <v>45035</v>
      </c>
    </row>
    <row r="9641" spans="1:15" x14ac:dyDescent="0.35">
      <c r="A9641" t="s">
        <v>9662</v>
      </c>
      <c r="B9641" s="4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I9641" s="4" t="str">
        <f t="shared" si="1052"/>
        <v>Tea</v>
      </c>
      <c r="J9641" s="6">
        <f t="shared" si="1053"/>
        <v>3</v>
      </c>
      <c r="K9641" s="6">
        <f t="shared" si="1054"/>
        <v>1.5</v>
      </c>
      <c r="L9641" s="6">
        <f t="shared" si="1051"/>
        <v>4.5</v>
      </c>
      <c r="M9641" t="str">
        <f t="shared" si="1055"/>
        <v>Cash</v>
      </c>
      <c r="N9641" t="str">
        <f t="shared" si="1056"/>
        <v>In-store</v>
      </c>
      <c r="O9641" s="8">
        <f t="shared" si="1057"/>
        <v>45137</v>
      </c>
    </row>
    <row r="9642" spans="1:15" x14ac:dyDescent="0.35">
      <c r="A9642" t="s">
        <v>9663</v>
      </c>
      <c r="B9642" s="4" t="s">
        <v>9</v>
      </c>
      <c r="C9642">
        <v>1</v>
      </c>
      <c r="D9642">
        <v>2</v>
      </c>
      <c r="E9642">
        <v>2</v>
      </c>
      <c r="H9642" s="1">
        <v>45085</v>
      </c>
      <c r="I9642" s="4" t="str">
        <f t="shared" si="1052"/>
        <v>Coffee</v>
      </c>
      <c r="J9642" s="6">
        <f t="shared" si="1053"/>
        <v>1</v>
      </c>
      <c r="K9642" s="6">
        <f t="shared" si="1054"/>
        <v>2</v>
      </c>
      <c r="L9642" s="6">
        <f t="shared" si="1051"/>
        <v>2</v>
      </c>
      <c r="M9642" t="str">
        <f t="shared" si="1055"/>
        <v>Default mode</v>
      </c>
      <c r="N9642" t="str">
        <f t="shared" si="1056"/>
        <v>UNKNOWN</v>
      </c>
      <c r="O9642" s="8">
        <f t="shared" si="1057"/>
        <v>45085</v>
      </c>
    </row>
    <row r="9643" spans="1:15" x14ac:dyDescent="0.35">
      <c r="A9643" t="s">
        <v>9664</v>
      </c>
      <c r="B9643" s="4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  <c r="I9643" s="4" t="str">
        <f t="shared" si="1052"/>
        <v>Juice</v>
      </c>
      <c r="J9643" s="6">
        <f t="shared" si="1053"/>
        <v>5</v>
      </c>
      <c r="K9643" s="6">
        <f t="shared" si="1054"/>
        <v>4</v>
      </c>
      <c r="L9643" s="6">
        <f t="shared" si="1051"/>
        <v>20</v>
      </c>
      <c r="M9643" t="str">
        <f t="shared" si="1055"/>
        <v>Digital Wallet</v>
      </c>
      <c r="N9643" t="str">
        <f t="shared" si="1056"/>
        <v>UNKNOWN</v>
      </c>
      <c r="O9643" s="8">
        <f t="shared" si="1057"/>
        <v>45120</v>
      </c>
    </row>
    <row r="9644" spans="1:15" x14ac:dyDescent="0.35">
      <c r="A9644" t="s">
        <v>9665</v>
      </c>
      <c r="B9644" s="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  <c r="I9644" s="4" t="str">
        <f t="shared" si="1052"/>
        <v>Juice</v>
      </c>
      <c r="J9644" s="6">
        <f t="shared" si="1053"/>
        <v>1</v>
      </c>
      <c r="K9644" s="6">
        <f t="shared" si="1054"/>
        <v>3</v>
      </c>
      <c r="L9644" s="6">
        <f t="shared" si="1051"/>
        <v>3</v>
      </c>
      <c r="M9644" t="str">
        <f t="shared" si="1055"/>
        <v>Digital Wallet</v>
      </c>
      <c r="N9644" t="str">
        <f t="shared" si="1056"/>
        <v>UNKNOWN</v>
      </c>
      <c r="O9644" s="8">
        <f t="shared" si="1057"/>
        <v>45282</v>
      </c>
    </row>
    <row r="9645" spans="1:15" x14ac:dyDescent="0.35">
      <c r="A9645" t="s">
        <v>9666</v>
      </c>
      <c r="B9645" s="4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  <c r="I9645" s="4" t="str">
        <f t="shared" si="1052"/>
        <v>Coffee</v>
      </c>
      <c r="J9645" s="6">
        <f t="shared" si="1053"/>
        <v>2</v>
      </c>
      <c r="K9645" s="6">
        <f t="shared" si="1054"/>
        <v>0</v>
      </c>
      <c r="L9645" s="6">
        <f t="shared" si="1051"/>
        <v>4</v>
      </c>
      <c r="M9645" t="str">
        <f t="shared" si="1055"/>
        <v>Digital Wallet</v>
      </c>
      <c r="N9645" t="str">
        <f t="shared" si="1056"/>
        <v>Takeaway</v>
      </c>
      <c r="O9645" s="8">
        <f t="shared" si="1057"/>
        <v>45207</v>
      </c>
    </row>
    <row r="9646" spans="1:15" x14ac:dyDescent="0.35">
      <c r="A9646" t="s">
        <v>9667</v>
      </c>
      <c r="B9646" s="4" t="s">
        <v>20</v>
      </c>
      <c r="C9646">
        <v>3</v>
      </c>
      <c r="D9646">
        <v>5</v>
      </c>
      <c r="F9646" t="s">
        <v>10</v>
      </c>
      <c r="H9646" s="1">
        <v>45155</v>
      </c>
      <c r="I9646" s="4" t="str">
        <f t="shared" si="1052"/>
        <v>Salad</v>
      </c>
      <c r="J9646" s="6">
        <f t="shared" si="1053"/>
        <v>3</v>
      </c>
      <c r="K9646" s="6">
        <f t="shared" si="1054"/>
        <v>5</v>
      </c>
      <c r="L9646" s="6">
        <f t="shared" si="1051"/>
        <v>15</v>
      </c>
      <c r="M9646" t="str">
        <f t="shared" si="1055"/>
        <v>Credit Card</v>
      </c>
      <c r="N9646" t="str">
        <f t="shared" si="1056"/>
        <v>UNKNOWN</v>
      </c>
      <c r="O9646" s="8">
        <f t="shared" si="1057"/>
        <v>45155</v>
      </c>
    </row>
    <row r="9647" spans="1:15" x14ac:dyDescent="0.35">
      <c r="A9647" t="s">
        <v>9668</v>
      </c>
      <c r="B9647" s="4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I9647" s="4" t="str">
        <f t="shared" si="1052"/>
        <v>Cookie</v>
      </c>
      <c r="J9647" s="6">
        <f t="shared" si="1053"/>
        <v>2</v>
      </c>
      <c r="K9647" s="6">
        <f t="shared" si="1054"/>
        <v>1</v>
      </c>
      <c r="L9647" s="6">
        <f t="shared" si="1051"/>
        <v>2</v>
      </c>
      <c r="M9647" t="str">
        <f t="shared" si="1055"/>
        <v>Cash</v>
      </c>
      <c r="N9647" t="str">
        <f t="shared" si="1056"/>
        <v>Takeaway</v>
      </c>
      <c r="O9647" s="8">
        <f t="shared" si="1057"/>
        <v>45186</v>
      </c>
    </row>
    <row r="9648" spans="1:15" x14ac:dyDescent="0.35">
      <c r="A9648" t="s">
        <v>9669</v>
      </c>
      <c r="B9648" s="4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I9648" s="4" t="str">
        <f t="shared" si="1052"/>
        <v>Sandwich</v>
      </c>
      <c r="J9648" s="6">
        <f t="shared" si="1053"/>
        <v>4</v>
      </c>
      <c r="K9648" s="6">
        <f t="shared" si="1054"/>
        <v>4</v>
      </c>
      <c r="L9648" s="6">
        <f t="shared" si="1051"/>
        <v>16</v>
      </c>
      <c r="M9648" t="str">
        <f t="shared" si="1055"/>
        <v>Cash</v>
      </c>
      <c r="N9648" t="str">
        <f t="shared" si="1056"/>
        <v>Takeaway</v>
      </c>
      <c r="O9648" s="8">
        <f t="shared" si="1057"/>
        <v>45268</v>
      </c>
    </row>
    <row r="9649" spans="1:15" x14ac:dyDescent="0.35">
      <c r="A9649" t="s">
        <v>9670</v>
      </c>
      <c r="B9649" s="4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I9649" s="4" t="str">
        <f t="shared" si="1052"/>
        <v>Sandwich</v>
      </c>
      <c r="J9649" s="6">
        <f t="shared" si="1053"/>
        <v>3</v>
      </c>
      <c r="K9649" s="6">
        <f t="shared" si="1054"/>
        <v>4</v>
      </c>
      <c r="L9649" s="6">
        <f t="shared" si="1051"/>
        <v>12</v>
      </c>
      <c r="M9649" t="str">
        <f t="shared" si="1055"/>
        <v>Default mode</v>
      </c>
      <c r="N9649" t="str">
        <f t="shared" si="1056"/>
        <v>In-store</v>
      </c>
      <c r="O9649" s="8">
        <f t="shared" si="1057"/>
        <v>45039</v>
      </c>
    </row>
    <row r="9650" spans="1:15" x14ac:dyDescent="0.35">
      <c r="A9650" t="s">
        <v>9671</v>
      </c>
      <c r="B9650" s="4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I9650" s="4" t="str">
        <f t="shared" si="1052"/>
        <v>Tea</v>
      </c>
      <c r="J9650" s="6">
        <f t="shared" si="1053"/>
        <v>3</v>
      </c>
      <c r="K9650" s="6">
        <f t="shared" si="1054"/>
        <v>1.5</v>
      </c>
      <c r="L9650" s="6">
        <f t="shared" si="1051"/>
        <v>4.5</v>
      </c>
      <c r="M9650" t="str">
        <f t="shared" si="1055"/>
        <v>Credit Card</v>
      </c>
      <c r="N9650" t="str">
        <f t="shared" si="1056"/>
        <v>Takeaway</v>
      </c>
      <c r="O9650" s="8">
        <f t="shared" si="1057"/>
        <v>45086</v>
      </c>
    </row>
    <row r="9651" spans="1:15" x14ac:dyDescent="0.35">
      <c r="A9651" t="s">
        <v>9672</v>
      </c>
      <c r="B9651" s="4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  <c r="I9651" s="4" t="str">
        <f t="shared" si="1052"/>
        <v>Coffee</v>
      </c>
      <c r="J9651" s="6">
        <f t="shared" si="1053"/>
        <v>1</v>
      </c>
      <c r="K9651" s="6">
        <f t="shared" si="1054"/>
        <v>3.5253731343283583</v>
      </c>
      <c r="L9651" s="6">
        <f t="shared" si="1051"/>
        <v>2</v>
      </c>
      <c r="M9651" t="str">
        <f t="shared" si="1055"/>
        <v>UNKNOWN</v>
      </c>
      <c r="N9651" t="str">
        <f t="shared" si="1056"/>
        <v>UNKNOWN</v>
      </c>
      <c r="O9651" s="8">
        <f t="shared" si="1057"/>
        <v>44979</v>
      </c>
    </row>
    <row r="9652" spans="1:15" x14ac:dyDescent="0.35">
      <c r="A9652" t="s">
        <v>9673</v>
      </c>
      <c r="B9652" s="4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  <c r="I9652" s="4" t="str">
        <f t="shared" si="1052"/>
        <v>UNKNOWN</v>
      </c>
      <c r="J9652" s="6">
        <f t="shared" si="1053"/>
        <v>1</v>
      </c>
      <c r="K9652" s="6">
        <f t="shared" si="1054"/>
        <v>1</v>
      </c>
      <c r="L9652" s="6">
        <f t="shared" si="1051"/>
        <v>1</v>
      </c>
      <c r="M9652" t="str">
        <f t="shared" si="1055"/>
        <v>Digital Wallet</v>
      </c>
      <c r="N9652" t="str">
        <f t="shared" si="1056"/>
        <v>In-store</v>
      </c>
      <c r="O9652" s="8">
        <f t="shared" si="1057"/>
        <v>44967</v>
      </c>
    </row>
    <row r="9653" spans="1:15" x14ac:dyDescent="0.35">
      <c r="A9653" t="s">
        <v>9674</v>
      </c>
      <c r="B9653" s="4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  <c r="I9653" s="4" t="str">
        <f t="shared" si="1052"/>
        <v>Cookie</v>
      </c>
      <c r="J9653" s="6">
        <f t="shared" si="1053"/>
        <v>2</v>
      </c>
      <c r="K9653" s="6">
        <f t="shared" si="1054"/>
        <v>1</v>
      </c>
      <c r="L9653" s="6">
        <f t="shared" si="1051"/>
        <v>2</v>
      </c>
      <c r="M9653" t="str">
        <f t="shared" si="1055"/>
        <v>Digital Wallet</v>
      </c>
      <c r="N9653" t="str">
        <f t="shared" si="1056"/>
        <v>In-store</v>
      </c>
      <c r="O9653" s="8">
        <f t="shared" si="1057"/>
        <v>45186</v>
      </c>
    </row>
    <row r="9654" spans="1:15" x14ac:dyDescent="0.35">
      <c r="A9654" t="s">
        <v>9675</v>
      </c>
      <c r="B9654" s="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I9654" s="4" t="str">
        <f t="shared" si="1052"/>
        <v>Cookie</v>
      </c>
      <c r="J9654" s="6">
        <f t="shared" si="1053"/>
        <v>3</v>
      </c>
      <c r="K9654" s="6">
        <f t="shared" si="1054"/>
        <v>1</v>
      </c>
      <c r="L9654" s="6">
        <f t="shared" si="1051"/>
        <v>3</v>
      </c>
      <c r="M9654" t="str">
        <f t="shared" si="1055"/>
        <v>Credit Card</v>
      </c>
      <c r="N9654" t="str">
        <f t="shared" si="1056"/>
        <v>UNKNOWN</v>
      </c>
      <c r="O9654" s="8">
        <f t="shared" si="1057"/>
        <v>45052</v>
      </c>
    </row>
    <row r="9655" spans="1:15" x14ac:dyDescent="0.35">
      <c r="A9655" t="s">
        <v>9676</v>
      </c>
      <c r="B9655" s="4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  <c r="I9655" s="4" t="str">
        <f t="shared" si="1052"/>
        <v>Cookie</v>
      </c>
      <c r="J9655" s="6">
        <f t="shared" si="1053"/>
        <v>3</v>
      </c>
      <c r="K9655" s="6">
        <f t="shared" si="1054"/>
        <v>1</v>
      </c>
      <c r="L9655" s="6">
        <f t="shared" si="1051"/>
        <v>3</v>
      </c>
      <c r="M9655" t="str">
        <f t="shared" si="1055"/>
        <v>Digital Wallet</v>
      </c>
      <c r="N9655" t="str">
        <f t="shared" si="1056"/>
        <v>UNKNOWN</v>
      </c>
      <c r="O9655" s="8">
        <f t="shared" si="1057"/>
        <v>45264</v>
      </c>
    </row>
    <row r="9656" spans="1:15" x14ac:dyDescent="0.35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I9656" s="4" t="str">
        <f t="shared" si="1052"/>
        <v>UNKNOWN</v>
      </c>
      <c r="J9656" s="6">
        <f t="shared" si="1053"/>
        <v>3</v>
      </c>
      <c r="K9656" s="6">
        <f t="shared" si="1054"/>
        <v>1.5</v>
      </c>
      <c r="L9656" s="6">
        <f t="shared" si="1051"/>
        <v>4.5</v>
      </c>
      <c r="M9656" t="str">
        <f t="shared" si="1055"/>
        <v>Default mode</v>
      </c>
      <c r="N9656" t="str">
        <f t="shared" si="1056"/>
        <v>In-store</v>
      </c>
      <c r="O9656" s="8">
        <f t="shared" si="1057"/>
        <v>45224</v>
      </c>
    </row>
    <row r="9657" spans="1:15" x14ac:dyDescent="0.35">
      <c r="A9657" t="s">
        <v>9678</v>
      </c>
      <c r="B9657" s="4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I9657" s="4" t="str">
        <f t="shared" si="1052"/>
        <v>Cookie</v>
      </c>
      <c r="J9657" s="6">
        <f t="shared" si="1053"/>
        <v>2</v>
      </c>
      <c r="K9657" s="6">
        <f t="shared" si="1054"/>
        <v>1</v>
      </c>
      <c r="L9657" s="6">
        <f t="shared" si="1051"/>
        <v>2</v>
      </c>
      <c r="M9657" t="str">
        <f t="shared" si="1055"/>
        <v>Credit Card</v>
      </c>
      <c r="N9657" t="str">
        <f t="shared" si="1056"/>
        <v>UNKNOWN</v>
      </c>
      <c r="O9657" s="8">
        <f t="shared" si="1057"/>
        <v>45277</v>
      </c>
    </row>
    <row r="9658" spans="1:15" x14ac:dyDescent="0.35">
      <c r="A9658" t="s">
        <v>9679</v>
      </c>
      <c r="B9658" s="4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  <c r="I9658" s="4" t="str">
        <f t="shared" si="1052"/>
        <v>Cake</v>
      </c>
      <c r="J9658" s="6">
        <f t="shared" si="1053"/>
        <v>2</v>
      </c>
      <c r="K9658" s="6">
        <f t="shared" si="1054"/>
        <v>3</v>
      </c>
      <c r="L9658" s="6">
        <f t="shared" si="1051"/>
        <v>6</v>
      </c>
      <c r="M9658" t="str">
        <f t="shared" si="1055"/>
        <v>Credit Card</v>
      </c>
      <c r="N9658" t="str">
        <f t="shared" si="1056"/>
        <v>UNKNOWN</v>
      </c>
      <c r="O9658" s="8">
        <f t="shared" si="1057"/>
        <v>45012</v>
      </c>
    </row>
    <row r="9659" spans="1:15" x14ac:dyDescent="0.35">
      <c r="A9659" t="s">
        <v>9680</v>
      </c>
      <c r="B9659" s="4" t="s">
        <v>65</v>
      </c>
      <c r="C9659">
        <v>2</v>
      </c>
      <c r="D9659">
        <v>1.5</v>
      </c>
      <c r="E9659">
        <v>3</v>
      </c>
      <c r="H9659" s="1">
        <v>45019</v>
      </c>
      <c r="I9659" s="4" t="str">
        <f t="shared" si="1052"/>
        <v>Tea</v>
      </c>
      <c r="J9659" s="6">
        <f t="shared" si="1053"/>
        <v>2</v>
      </c>
      <c r="K9659" s="6">
        <f t="shared" si="1054"/>
        <v>1.5</v>
      </c>
      <c r="L9659" s="6">
        <f t="shared" si="1051"/>
        <v>3</v>
      </c>
      <c r="M9659" t="str">
        <f t="shared" si="1055"/>
        <v>Default mode</v>
      </c>
      <c r="N9659" t="str">
        <f t="shared" si="1056"/>
        <v>UNKNOWN</v>
      </c>
      <c r="O9659" s="8">
        <f t="shared" si="1057"/>
        <v>45019</v>
      </c>
    </row>
    <row r="9660" spans="1:15" x14ac:dyDescent="0.35">
      <c r="A9660" t="s">
        <v>9681</v>
      </c>
      <c r="B9660" s="4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I9660" s="4" t="str">
        <f t="shared" si="1052"/>
        <v>Salad</v>
      </c>
      <c r="J9660" s="6">
        <f t="shared" si="1053"/>
        <v>1</v>
      </c>
      <c r="K9660" s="6">
        <f t="shared" si="1054"/>
        <v>5</v>
      </c>
      <c r="L9660" s="6">
        <f t="shared" si="1051"/>
        <v>5</v>
      </c>
      <c r="M9660" t="str">
        <f t="shared" si="1055"/>
        <v>Cash</v>
      </c>
      <c r="N9660" t="str">
        <f t="shared" si="1056"/>
        <v>UNKNOWN</v>
      </c>
      <c r="O9660" s="8">
        <f t="shared" si="1057"/>
        <v>45288</v>
      </c>
    </row>
    <row r="9661" spans="1:15" x14ac:dyDescent="0.35">
      <c r="A9661" t="s">
        <v>9682</v>
      </c>
      <c r="B9661" s="4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  <c r="I9661" s="4" t="str">
        <f t="shared" si="1052"/>
        <v>Coffee</v>
      </c>
      <c r="J9661" s="6">
        <f t="shared" si="1053"/>
        <v>3</v>
      </c>
      <c r="K9661" s="6">
        <f t="shared" si="1054"/>
        <v>2</v>
      </c>
      <c r="L9661" s="6">
        <f t="shared" si="1051"/>
        <v>6</v>
      </c>
      <c r="M9661" t="str">
        <f t="shared" si="1055"/>
        <v>Digital Wallet</v>
      </c>
      <c r="N9661" t="str">
        <f t="shared" si="1056"/>
        <v>Takeaway</v>
      </c>
      <c r="O9661" s="8">
        <f t="shared" si="1057"/>
        <v>45156</v>
      </c>
    </row>
    <row r="9662" spans="1:15" x14ac:dyDescent="0.35">
      <c r="A9662" t="s">
        <v>9683</v>
      </c>
      <c r="B9662" s="4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I9662" s="4" t="str">
        <f t="shared" si="1052"/>
        <v>Coffee</v>
      </c>
      <c r="J9662" s="6">
        <f t="shared" si="1053"/>
        <v>3</v>
      </c>
      <c r="K9662" s="6">
        <f t="shared" si="1054"/>
        <v>2</v>
      </c>
      <c r="L9662" s="6">
        <f t="shared" si="1051"/>
        <v>6</v>
      </c>
      <c r="M9662" t="str">
        <f t="shared" si="1055"/>
        <v>Credit Card</v>
      </c>
      <c r="N9662" t="str">
        <f t="shared" si="1056"/>
        <v>UNKNOWN</v>
      </c>
      <c r="O9662" s="8">
        <f t="shared" si="1057"/>
        <v>45126</v>
      </c>
    </row>
    <row r="9663" spans="1:15" x14ac:dyDescent="0.35">
      <c r="A9663" t="s">
        <v>9684</v>
      </c>
      <c r="B9663" s="4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I9663" s="4" t="str">
        <f t="shared" si="1052"/>
        <v>Sandwich</v>
      </c>
      <c r="J9663" s="6">
        <f t="shared" si="1053"/>
        <v>3</v>
      </c>
      <c r="K9663" s="6">
        <f t="shared" si="1054"/>
        <v>4</v>
      </c>
      <c r="L9663" s="6">
        <f t="shared" si="1051"/>
        <v>12</v>
      </c>
      <c r="M9663" t="str">
        <f t="shared" si="1055"/>
        <v>Default mode</v>
      </c>
      <c r="N9663" t="str">
        <f t="shared" si="1056"/>
        <v>Takeaway</v>
      </c>
      <c r="O9663" s="8">
        <f t="shared" si="1057"/>
        <v>45145</v>
      </c>
    </row>
    <row r="9664" spans="1:15" x14ac:dyDescent="0.35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I9664" s="4" t="str">
        <f t="shared" si="1052"/>
        <v>UNKNOWN</v>
      </c>
      <c r="J9664" s="6">
        <f t="shared" si="1053"/>
        <v>1</v>
      </c>
      <c r="K9664" s="6">
        <f t="shared" si="1054"/>
        <v>4</v>
      </c>
      <c r="L9664" s="6">
        <f t="shared" si="1051"/>
        <v>4</v>
      </c>
      <c r="M9664" t="str">
        <f t="shared" si="1055"/>
        <v>Cash</v>
      </c>
      <c r="N9664" t="str">
        <f t="shared" si="1056"/>
        <v>Takeaway</v>
      </c>
      <c r="O9664" s="8">
        <f t="shared" si="1057"/>
        <v>45236</v>
      </c>
    </row>
    <row r="9665" spans="1:15" x14ac:dyDescent="0.35">
      <c r="A9665" t="s">
        <v>9686</v>
      </c>
      <c r="B9665" s="4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  <c r="I9665" s="4" t="str">
        <f t="shared" si="1052"/>
        <v>Coffee</v>
      </c>
      <c r="J9665" s="6">
        <f t="shared" si="1053"/>
        <v>1</v>
      </c>
      <c r="K9665" s="6">
        <f t="shared" si="1054"/>
        <v>2</v>
      </c>
      <c r="L9665" s="6">
        <f t="shared" si="1051"/>
        <v>2</v>
      </c>
      <c r="M9665" t="str">
        <f t="shared" si="1055"/>
        <v>Default mode</v>
      </c>
      <c r="N9665" t="str">
        <f t="shared" si="1056"/>
        <v>UNKNOWN</v>
      </c>
      <c r="O9665" s="8">
        <f t="shared" si="1057"/>
        <v>45127</v>
      </c>
    </row>
    <row r="9666" spans="1:15" x14ac:dyDescent="0.35">
      <c r="A9666" t="s">
        <v>9687</v>
      </c>
      <c r="B9666" s="4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I9666" s="4" t="str">
        <f t="shared" si="1052"/>
        <v>Juice</v>
      </c>
      <c r="J9666" s="6">
        <f t="shared" si="1053"/>
        <v>5</v>
      </c>
      <c r="K9666" s="6">
        <f t="shared" si="1054"/>
        <v>3</v>
      </c>
      <c r="L9666" s="6">
        <f t="shared" ref="L9666:L9729" si="1058">IF(ISBLANK(E9666),PRODUCT(J9666,K9666),IF(E9666="ERROR",PRODUCT(J9666,K9666),IF(E9666="UNKNOWN",PRODUCT(J9666,K9666),E9666)))</f>
        <v>15</v>
      </c>
      <c r="M9666" t="str">
        <f t="shared" si="1055"/>
        <v>Default mode</v>
      </c>
      <c r="N9666" t="str">
        <f t="shared" si="1056"/>
        <v>Takeaway</v>
      </c>
      <c r="O9666" s="8">
        <f t="shared" si="1057"/>
        <v>45067</v>
      </c>
    </row>
    <row r="9667" spans="1:15" x14ac:dyDescent="0.35">
      <c r="A9667" t="s">
        <v>9688</v>
      </c>
      <c r="B9667" s="4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  <c r="I9667" s="4" t="str">
        <f t="shared" ref="I9667:I9730" si="1059">IF(ISBLANK(B9667),"UNKNOWN",IF(B9667="ERROR","Juice",B9667))</f>
        <v>Smoothie</v>
      </c>
      <c r="J9667" s="6">
        <f t="shared" ref="J9667:J9730" si="1060">IF(ISBLANK(C9667),E9667/D9667,IF(C9667="ERROR",AVERAGE(C9667:C19666),IF(C9667="UNKNOWN",MEDIAN(C9667:C19666),C9667)))</f>
        <v>3</v>
      </c>
      <c r="K9667" s="6">
        <f t="shared" ref="K9667:K9730" si="1061">IF(ISBLANK(D9667),0,IF(D9667="ERROR",AVERAGE(D9667:D19666),IF(D9667="UNKNOWN",MEDIAN(D9667:D19666),D9667)))</f>
        <v>4</v>
      </c>
      <c r="L9667" s="6">
        <f t="shared" si="1058"/>
        <v>12</v>
      </c>
      <c r="M9667" t="str">
        <f t="shared" ref="M9667:M9730" si="1062">IF(ISBLANK(F9667),"Default mode",IF(F9667="ERROR","Cash",F9667))</f>
        <v>Cash</v>
      </c>
      <c r="N9667" t="str">
        <f t="shared" ref="N9667:N9730" si="1063">IF(ISBLANK(G9667),"UNKNOWN",IF(G9667="ERROR","Cafe",G9667))</f>
        <v>In-store</v>
      </c>
      <c r="O9667" s="8">
        <f t="shared" ref="O9667:O9730" si="1064">IF(ISBLANK(H9667),DATE(2023,1,1),IF(H9667="ERROR",DATE(2023,6,1),IF(H9667="UNKNOWN",DATE(2023,1,1),H9667)))</f>
        <v>45078</v>
      </c>
    </row>
    <row r="9668" spans="1:15" x14ac:dyDescent="0.35">
      <c r="A9668" t="s">
        <v>9689</v>
      </c>
      <c r="B9668" s="4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I9668" s="4" t="str">
        <f t="shared" si="1059"/>
        <v>Tea</v>
      </c>
      <c r="J9668" s="6">
        <f t="shared" si="1060"/>
        <v>2</v>
      </c>
      <c r="K9668" s="6">
        <f t="shared" si="1061"/>
        <v>1.5</v>
      </c>
      <c r="L9668" s="6">
        <f t="shared" si="1058"/>
        <v>3</v>
      </c>
      <c r="M9668" t="str">
        <f t="shared" si="1062"/>
        <v>Default mode</v>
      </c>
      <c r="N9668" t="str">
        <f t="shared" si="1063"/>
        <v>In-store</v>
      </c>
      <c r="O9668" s="8">
        <f t="shared" si="1064"/>
        <v>45201</v>
      </c>
    </row>
    <row r="9669" spans="1:15" x14ac:dyDescent="0.35">
      <c r="A9669" t="s">
        <v>9690</v>
      </c>
      <c r="B9669" s="4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  <c r="I9669" s="4" t="str">
        <f t="shared" si="1059"/>
        <v>Cake</v>
      </c>
      <c r="J9669" s="6">
        <f t="shared" si="1060"/>
        <v>5</v>
      </c>
      <c r="K9669" s="6">
        <f t="shared" si="1061"/>
        <v>3</v>
      </c>
      <c r="L9669" s="6">
        <f t="shared" si="1058"/>
        <v>15</v>
      </c>
      <c r="M9669" t="str">
        <f t="shared" si="1062"/>
        <v>Digital Wallet</v>
      </c>
      <c r="N9669" t="str">
        <f t="shared" si="1063"/>
        <v>In-store</v>
      </c>
      <c r="O9669" s="8">
        <f t="shared" si="1064"/>
        <v>45141</v>
      </c>
    </row>
    <row r="9670" spans="1:15" x14ac:dyDescent="0.35">
      <c r="A9670" t="s">
        <v>9691</v>
      </c>
      <c r="B9670" s="4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I9670" s="4" t="str">
        <f t="shared" si="1059"/>
        <v>Juice</v>
      </c>
      <c r="J9670" s="6">
        <f t="shared" si="1060"/>
        <v>1</v>
      </c>
      <c r="K9670" s="6">
        <f t="shared" si="1061"/>
        <v>3</v>
      </c>
      <c r="L9670" s="6">
        <f t="shared" si="1058"/>
        <v>3</v>
      </c>
      <c r="M9670" t="str">
        <f t="shared" si="1062"/>
        <v>Credit Card</v>
      </c>
      <c r="N9670" t="str">
        <f t="shared" si="1063"/>
        <v>Takeaway</v>
      </c>
      <c r="O9670" s="8">
        <f t="shared" si="1064"/>
        <v>45277</v>
      </c>
    </row>
    <row r="9671" spans="1:15" x14ac:dyDescent="0.35">
      <c r="A9671" t="s">
        <v>9692</v>
      </c>
      <c r="B9671" s="4" t="s">
        <v>39</v>
      </c>
      <c r="C9671">
        <v>5</v>
      </c>
      <c r="D9671">
        <v>3</v>
      </c>
      <c r="E9671">
        <v>15</v>
      </c>
      <c r="H9671" s="1">
        <v>45013</v>
      </c>
      <c r="I9671" s="4" t="str">
        <f t="shared" si="1059"/>
        <v>Juice</v>
      </c>
      <c r="J9671" s="6">
        <f t="shared" si="1060"/>
        <v>5</v>
      </c>
      <c r="K9671" s="6">
        <f t="shared" si="1061"/>
        <v>3</v>
      </c>
      <c r="L9671" s="6">
        <f t="shared" si="1058"/>
        <v>15</v>
      </c>
      <c r="M9671" t="str">
        <f t="shared" si="1062"/>
        <v>Default mode</v>
      </c>
      <c r="N9671" t="str">
        <f t="shared" si="1063"/>
        <v>UNKNOWN</v>
      </c>
      <c r="O9671" s="8">
        <f t="shared" si="1064"/>
        <v>45013</v>
      </c>
    </row>
    <row r="9672" spans="1:15" x14ac:dyDescent="0.35">
      <c r="A9672" t="s">
        <v>9693</v>
      </c>
      <c r="B9672" s="4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I9672" s="4" t="str">
        <f t="shared" si="1059"/>
        <v>Juice</v>
      </c>
      <c r="J9672" s="6">
        <f t="shared" si="1060"/>
        <v>4</v>
      </c>
      <c r="K9672" s="6">
        <f t="shared" si="1061"/>
        <v>3</v>
      </c>
      <c r="L9672" s="6">
        <f t="shared" si="1058"/>
        <v>12</v>
      </c>
      <c r="M9672" t="str">
        <f t="shared" si="1062"/>
        <v>Credit Card</v>
      </c>
      <c r="N9672" t="str">
        <f t="shared" si="1063"/>
        <v>UNKNOWN</v>
      </c>
      <c r="O9672" s="8">
        <f t="shared" si="1064"/>
        <v>44948</v>
      </c>
    </row>
    <row r="9673" spans="1:15" x14ac:dyDescent="0.35">
      <c r="A9673" t="s">
        <v>9694</v>
      </c>
      <c r="B9673" s="4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  <c r="I9673" s="4" t="str">
        <f t="shared" si="1059"/>
        <v>Sandwich</v>
      </c>
      <c r="J9673" s="6">
        <f t="shared" si="1060"/>
        <v>3</v>
      </c>
      <c r="K9673" s="6">
        <f t="shared" si="1061"/>
        <v>4</v>
      </c>
      <c r="L9673" s="6">
        <f t="shared" si="1058"/>
        <v>12</v>
      </c>
      <c r="M9673" t="str">
        <f t="shared" si="1062"/>
        <v>Digital Wallet</v>
      </c>
      <c r="N9673" t="str">
        <f t="shared" si="1063"/>
        <v>Takeaway</v>
      </c>
      <c r="O9673" s="8">
        <f t="shared" si="1064"/>
        <v>45079</v>
      </c>
    </row>
    <row r="9674" spans="1:15" x14ac:dyDescent="0.35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  <c r="I9674" s="4" t="str">
        <f t="shared" si="1059"/>
        <v>UNKNOWN</v>
      </c>
      <c r="J9674" s="6">
        <f t="shared" si="1060"/>
        <v>3</v>
      </c>
      <c r="K9674" s="6">
        <f t="shared" si="1061"/>
        <v>1</v>
      </c>
      <c r="L9674" s="6">
        <f t="shared" si="1058"/>
        <v>3</v>
      </c>
      <c r="M9674" t="str">
        <f t="shared" si="1062"/>
        <v>Cash</v>
      </c>
      <c r="N9674" t="str">
        <f t="shared" si="1063"/>
        <v>Cafe</v>
      </c>
      <c r="O9674" s="8">
        <f t="shared" si="1064"/>
        <v>45157</v>
      </c>
    </row>
    <row r="9675" spans="1:15" x14ac:dyDescent="0.35">
      <c r="A9675" t="s">
        <v>9696</v>
      </c>
      <c r="B9675" s="4" t="s">
        <v>21</v>
      </c>
      <c r="C9675">
        <v>1</v>
      </c>
      <c r="E9675">
        <v>4</v>
      </c>
      <c r="F9675" t="s">
        <v>10</v>
      </c>
      <c r="H9675" s="1">
        <v>45015</v>
      </c>
      <c r="I9675" s="4" t="str">
        <f t="shared" si="1059"/>
        <v>UNKNOWN</v>
      </c>
      <c r="J9675" s="6">
        <f t="shared" si="1060"/>
        <v>1</v>
      </c>
      <c r="K9675" s="6">
        <f t="shared" si="1061"/>
        <v>0</v>
      </c>
      <c r="L9675" s="6">
        <f t="shared" si="1058"/>
        <v>4</v>
      </c>
      <c r="M9675" t="str">
        <f t="shared" si="1062"/>
        <v>Credit Card</v>
      </c>
      <c r="N9675" t="str">
        <f t="shared" si="1063"/>
        <v>UNKNOWN</v>
      </c>
      <c r="O9675" s="8">
        <f t="shared" si="1064"/>
        <v>45015</v>
      </c>
    </row>
    <row r="9676" spans="1:15" x14ac:dyDescent="0.35">
      <c r="A9676" t="s">
        <v>9697</v>
      </c>
      <c r="B9676" s="4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I9676" s="4" t="str">
        <f t="shared" si="1059"/>
        <v>Coffee</v>
      </c>
      <c r="J9676" s="6">
        <f t="shared" si="1060"/>
        <v>2</v>
      </c>
      <c r="K9676" s="6">
        <f t="shared" si="1061"/>
        <v>2</v>
      </c>
      <c r="L9676" s="6">
        <f t="shared" si="1058"/>
        <v>4</v>
      </c>
      <c r="M9676" t="str">
        <f t="shared" si="1062"/>
        <v>Cash</v>
      </c>
      <c r="N9676" t="str">
        <f t="shared" si="1063"/>
        <v>UNKNOWN</v>
      </c>
      <c r="O9676" s="8">
        <f t="shared" si="1064"/>
        <v>45051</v>
      </c>
    </row>
    <row r="9677" spans="1:15" x14ac:dyDescent="0.35">
      <c r="A9677" t="s">
        <v>9698</v>
      </c>
      <c r="B9677" s="4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  <c r="I9677" s="4" t="str">
        <f t="shared" si="1059"/>
        <v>Tea</v>
      </c>
      <c r="J9677" s="6">
        <f t="shared" si="1060"/>
        <v>5</v>
      </c>
      <c r="K9677" s="6">
        <f t="shared" si="1061"/>
        <v>1.5</v>
      </c>
      <c r="L9677" s="6">
        <f t="shared" si="1058"/>
        <v>7.5</v>
      </c>
      <c r="M9677" t="str">
        <f t="shared" si="1062"/>
        <v>Credit Card</v>
      </c>
      <c r="N9677" t="str">
        <f t="shared" si="1063"/>
        <v>Takeaway</v>
      </c>
      <c r="O9677" s="8">
        <f t="shared" si="1064"/>
        <v>45095</v>
      </c>
    </row>
    <row r="9678" spans="1:15" x14ac:dyDescent="0.35">
      <c r="A9678" t="s">
        <v>9699</v>
      </c>
      <c r="B9678" s="4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  <c r="I9678" s="4" t="str">
        <f t="shared" si="1059"/>
        <v>Tea</v>
      </c>
      <c r="J9678" s="6">
        <f t="shared" si="1060"/>
        <v>3</v>
      </c>
      <c r="K9678" s="6">
        <f t="shared" si="1061"/>
        <v>1.5</v>
      </c>
      <c r="L9678" s="6">
        <f t="shared" si="1058"/>
        <v>4.5</v>
      </c>
      <c r="M9678" t="str">
        <f t="shared" si="1062"/>
        <v>Credit Card</v>
      </c>
      <c r="N9678" t="str">
        <f t="shared" si="1063"/>
        <v>Takeaway</v>
      </c>
      <c r="O9678" s="8">
        <f t="shared" si="1064"/>
        <v>44927</v>
      </c>
    </row>
    <row r="9679" spans="1:15" x14ac:dyDescent="0.35">
      <c r="A9679" t="s">
        <v>9700</v>
      </c>
      <c r="B9679" s="4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I9679" s="4" t="str">
        <f t="shared" si="1059"/>
        <v>Coffee</v>
      </c>
      <c r="J9679" s="6">
        <f t="shared" si="1060"/>
        <v>5</v>
      </c>
      <c r="K9679" s="6">
        <f t="shared" si="1061"/>
        <v>2</v>
      </c>
      <c r="L9679" s="6">
        <f t="shared" si="1058"/>
        <v>10</v>
      </c>
      <c r="M9679" t="str">
        <f t="shared" si="1062"/>
        <v>Default mode</v>
      </c>
      <c r="N9679" t="str">
        <f t="shared" si="1063"/>
        <v>Takeaway</v>
      </c>
      <c r="O9679" s="8">
        <f t="shared" si="1064"/>
        <v>45195</v>
      </c>
    </row>
    <row r="9680" spans="1:15" x14ac:dyDescent="0.35">
      <c r="A9680" t="s">
        <v>9701</v>
      </c>
      <c r="B9680" s="4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I9680" s="4" t="str">
        <f t="shared" si="1059"/>
        <v>Juice</v>
      </c>
      <c r="J9680" s="6">
        <f t="shared" si="1060"/>
        <v>2</v>
      </c>
      <c r="K9680" s="6">
        <f t="shared" si="1061"/>
        <v>3</v>
      </c>
      <c r="L9680" s="6">
        <f t="shared" si="1058"/>
        <v>6</v>
      </c>
      <c r="M9680" t="str">
        <f t="shared" si="1062"/>
        <v>Cash</v>
      </c>
      <c r="N9680" t="str">
        <f t="shared" si="1063"/>
        <v>Takeaway</v>
      </c>
      <c r="O9680" s="8">
        <f t="shared" si="1064"/>
        <v>45090</v>
      </c>
    </row>
    <row r="9681" spans="1:15" x14ac:dyDescent="0.35">
      <c r="A9681" t="s">
        <v>9702</v>
      </c>
      <c r="B9681" s="4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I9681" s="4" t="str">
        <f t="shared" si="1059"/>
        <v>Cookie</v>
      </c>
      <c r="J9681" s="6">
        <f t="shared" si="1060"/>
        <v>1</v>
      </c>
      <c r="K9681" s="6">
        <f t="shared" si="1061"/>
        <v>1</v>
      </c>
      <c r="L9681" s="6">
        <f t="shared" si="1058"/>
        <v>1</v>
      </c>
      <c r="M9681" t="str">
        <f t="shared" si="1062"/>
        <v>Cash</v>
      </c>
      <c r="N9681" t="str">
        <f t="shared" si="1063"/>
        <v>Takeaway</v>
      </c>
      <c r="O9681" s="8">
        <f t="shared" si="1064"/>
        <v>45079</v>
      </c>
    </row>
    <row r="9682" spans="1:15" x14ac:dyDescent="0.35">
      <c r="A9682" t="s">
        <v>9703</v>
      </c>
      <c r="B9682" s="4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  <c r="I9682" s="4" t="str">
        <f t="shared" si="1059"/>
        <v>Tea</v>
      </c>
      <c r="J9682" s="6">
        <f t="shared" si="1060"/>
        <v>1</v>
      </c>
      <c r="K9682" s="6">
        <f t="shared" si="1061"/>
        <v>1.5</v>
      </c>
      <c r="L9682" s="6">
        <f t="shared" si="1058"/>
        <v>1.5</v>
      </c>
      <c r="M9682" t="str">
        <f t="shared" si="1062"/>
        <v>Digital Wallet</v>
      </c>
      <c r="N9682" t="str">
        <f t="shared" si="1063"/>
        <v>Takeaway</v>
      </c>
      <c r="O9682" s="8">
        <f t="shared" si="1064"/>
        <v>44955</v>
      </c>
    </row>
    <row r="9683" spans="1:15" x14ac:dyDescent="0.35">
      <c r="A9683" t="s">
        <v>9704</v>
      </c>
      <c r="B9683" s="4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I9683" s="4" t="str">
        <f t="shared" si="1059"/>
        <v>Salad</v>
      </c>
      <c r="J9683" s="6">
        <f t="shared" si="1060"/>
        <v>2</v>
      </c>
      <c r="K9683" s="6">
        <f t="shared" si="1061"/>
        <v>5</v>
      </c>
      <c r="L9683" s="6">
        <f t="shared" si="1058"/>
        <v>10</v>
      </c>
      <c r="M9683" t="str">
        <f t="shared" si="1062"/>
        <v>Cash</v>
      </c>
      <c r="N9683" t="str">
        <f t="shared" si="1063"/>
        <v>In-store</v>
      </c>
      <c r="O9683" s="8">
        <f t="shared" si="1064"/>
        <v>44927</v>
      </c>
    </row>
    <row r="9684" spans="1:15" x14ac:dyDescent="0.35">
      <c r="A9684" t="s">
        <v>9705</v>
      </c>
      <c r="B9684" s="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I9684" s="4" t="str">
        <f t="shared" si="1059"/>
        <v>Tea</v>
      </c>
      <c r="J9684" s="6">
        <f t="shared" si="1060"/>
        <v>2</v>
      </c>
      <c r="K9684" s="6">
        <f t="shared" si="1061"/>
        <v>1.5</v>
      </c>
      <c r="L9684" s="6">
        <f t="shared" si="1058"/>
        <v>3</v>
      </c>
      <c r="M9684" t="str">
        <f t="shared" si="1062"/>
        <v>Default mode</v>
      </c>
      <c r="N9684" t="str">
        <f t="shared" si="1063"/>
        <v>Takeaway</v>
      </c>
      <c r="O9684" s="8">
        <f t="shared" si="1064"/>
        <v>45246</v>
      </c>
    </row>
    <row r="9685" spans="1:15" x14ac:dyDescent="0.35">
      <c r="A9685" t="s">
        <v>9706</v>
      </c>
      <c r="B9685" s="4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I9685" s="4" t="str">
        <f t="shared" si="1059"/>
        <v>Salad</v>
      </c>
      <c r="J9685" s="6">
        <f t="shared" si="1060"/>
        <v>2</v>
      </c>
      <c r="K9685" s="6">
        <f t="shared" si="1061"/>
        <v>5</v>
      </c>
      <c r="L9685" s="6">
        <f t="shared" si="1058"/>
        <v>10</v>
      </c>
      <c r="M9685" t="str">
        <f t="shared" si="1062"/>
        <v>Credit Card</v>
      </c>
      <c r="N9685" t="str">
        <f t="shared" si="1063"/>
        <v>UNKNOWN</v>
      </c>
      <c r="O9685" s="8">
        <f t="shared" si="1064"/>
        <v>45009</v>
      </c>
    </row>
    <row r="9686" spans="1:15" x14ac:dyDescent="0.35">
      <c r="A9686" t="s">
        <v>9707</v>
      </c>
      <c r="B9686" s="4" t="s">
        <v>28</v>
      </c>
      <c r="C9686">
        <v>2</v>
      </c>
      <c r="D9686">
        <v>4</v>
      </c>
      <c r="E9686">
        <v>8</v>
      </c>
      <c r="H9686" s="1">
        <v>44958</v>
      </c>
      <c r="I9686" s="4" t="str">
        <f t="shared" si="1059"/>
        <v>Sandwich</v>
      </c>
      <c r="J9686" s="6">
        <f t="shared" si="1060"/>
        <v>2</v>
      </c>
      <c r="K9686" s="6">
        <f t="shared" si="1061"/>
        <v>4</v>
      </c>
      <c r="L9686" s="6">
        <f t="shared" si="1058"/>
        <v>8</v>
      </c>
      <c r="M9686" t="str">
        <f t="shared" si="1062"/>
        <v>Default mode</v>
      </c>
      <c r="N9686" t="str">
        <f t="shared" si="1063"/>
        <v>UNKNOWN</v>
      </c>
      <c r="O9686" s="8">
        <f t="shared" si="1064"/>
        <v>44958</v>
      </c>
    </row>
    <row r="9687" spans="1:15" x14ac:dyDescent="0.35">
      <c r="A9687" t="s">
        <v>9708</v>
      </c>
      <c r="B9687" s="4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I9687" s="4" t="str">
        <f t="shared" si="1059"/>
        <v>Sandwich</v>
      </c>
      <c r="J9687" s="6">
        <f t="shared" si="1060"/>
        <v>3</v>
      </c>
      <c r="K9687" s="6">
        <f t="shared" si="1061"/>
        <v>4</v>
      </c>
      <c r="L9687" s="6">
        <f t="shared" si="1058"/>
        <v>12</v>
      </c>
      <c r="M9687" t="str">
        <f t="shared" si="1062"/>
        <v>Default mode</v>
      </c>
      <c r="N9687" t="str">
        <f t="shared" si="1063"/>
        <v>Takeaway</v>
      </c>
      <c r="O9687" s="8">
        <f t="shared" si="1064"/>
        <v>45158</v>
      </c>
    </row>
    <row r="9688" spans="1:15" x14ac:dyDescent="0.35">
      <c r="A9688" t="s">
        <v>9709</v>
      </c>
      <c r="B9688" s="4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I9688" s="4" t="str">
        <f t="shared" si="1059"/>
        <v>Juice</v>
      </c>
      <c r="J9688" s="6">
        <f t="shared" si="1060"/>
        <v>4</v>
      </c>
      <c r="K9688" s="6">
        <f t="shared" si="1061"/>
        <v>3</v>
      </c>
      <c r="L9688" s="6">
        <f t="shared" si="1058"/>
        <v>12</v>
      </c>
      <c r="M9688" t="str">
        <f t="shared" si="1062"/>
        <v>Default mode</v>
      </c>
      <c r="N9688" t="str">
        <f t="shared" si="1063"/>
        <v>Takeaway</v>
      </c>
      <c r="O9688" s="8">
        <f t="shared" si="1064"/>
        <v>45285</v>
      </c>
    </row>
    <row r="9689" spans="1:15" x14ac:dyDescent="0.35">
      <c r="A9689" t="s">
        <v>9710</v>
      </c>
      <c r="B9689" s="4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I9689" s="4" t="str">
        <f t="shared" si="1059"/>
        <v>Salad</v>
      </c>
      <c r="J9689" s="6">
        <f t="shared" si="1060"/>
        <v>3</v>
      </c>
      <c r="K9689" s="6">
        <f t="shared" si="1061"/>
        <v>5</v>
      </c>
      <c r="L9689" s="6">
        <f t="shared" si="1058"/>
        <v>15</v>
      </c>
      <c r="M9689" t="str">
        <f t="shared" si="1062"/>
        <v>Cash</v>
      </c>
      <c r="N9689" t="str">
        <f t="shared" si="1063"/>
        <v>Takeaway</v>
      </c>
      <c r="O9689" s="8">
        <f t="shared" si="1064"/>
        <v>45168</v>
      </c>
    </row>
    <row r="9690" spans="1:15" x14ac:dyDescent="0.35">
      <c r="A9690" t="s">
        <v>9711</v>
      </c>
      <c r="B9690" s="4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  <c r="I9690" s="4" t="str">
        <f t="shared" si="1059"/>
        <v>Tea</v>
      </c>
      <c r="J9690" s="6">
        <f t="shared" si="1060"/>
        <v>1</v>
      </c>
      <c r="K9690" s="6">
        <f t="shared" si="1061"/>
        <v>1.5</v>
      </c>
      <c r="L9690" s="6">
        <f t="shared" si="1058"/>
        <v>1.5</v>
      </c>
      <c r="M9690" t="str">
        <f t="shared" si="1062"/>
        <v>Digital Wallet</v>
      </c>
      <c r="N9690" t="str">
        <f t="shared" si="1063"/>
        <v>UNKNOWN</v>
      </c>
      <c r="O9690" s="8">
        <f t="shared" si="1064"/>
        <v>45026</v>
      </c>
    </row>
    <row r="9691" spans="1:15" x14ac:dyDescent="0.35">
      <c r="A9691" t="s">
        <v>9712</v>
      </c>
      <c r="B9691" s="4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I9691" s="4" t="str">
        <f t="shared" si="1059"/>
        <v>Cookie</v>
      </c>
      <c r="J9691" s="6">
        <f t="shared" si="1060"/>
        <v>1</v>
      </c>
      <c r="K9691" s="6">
        <f t="shared" si="1061"/>
        <v>1</v>
      </c>
      <c r="L9691" s="6">
        <f t="shared" si="1058"/>
        <v>1</v>
      </c>
      <c r="M9691" t="str">
        <f t="shared" si="1062"/>
        <v>Default mode</v>
      </c>
      <c r="N9691" t="str">
        <f t="shared" si="1063"/>
        <v>In-store</v>
      </c>
      <c r="O9691" s="8">
        <f t="shared" si="1064"/>
        <v>44956</v>
      </c>
    </row>
    <row r="9692" spans="1:15" x14ac:dyDescent="0.35">
      <c r="A9692" t="s">
        <v>9713</v>
      </c>
      <c r="B9692" s="4" t="s">
        <v>25</v>
      </c>
      <c r="C9692">
        <v>3</v>
      </c>
      <c r="D9692">
        <v>4</v>
      </c>
      <c r="E9692">
        <v>12</v>
      </c>
      <c r="H9692" s="1">
        <v>45033</v>
      </c>
      <c r="I9692" s="4" t="str">
        <f t="shared" si="1059"/>
        <v>Smoothie</v>
      </c>
      <c r="J9692" s="6">
        <f t="shared" si="1060"/>
        <v>3</v>
      </c>
      <c r="K9692" s="6">
        <f t="shared" si="1061"/>
        <v>4</v>
      </c>
      <c r="L9692" s="6">
        <f t="shared" si="1058"/>
        <v>12</v>
      </c>
      <c r="M9692" t="str">
        <f t="shared" si="1062"/>
        <v>Default mode</v>
      </c>
      <c r="N9692" t="str">
        <f t="shared" si="1063"/>
        <v>UNKNOWN</v>
      </c>
      <c r="O9692" s="8">
        <f t="shared" si="1064"/>
        <v>45033</v>
      </c>
    </row>
    <row r="9693" spans="1:15" x14ac:dyDescent="0.35">
      <c r="A9693" t="s">
        <v>9714</v>
      </c>
      <c r="B9693" s="4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  <c r="I9693" s="4" t="str">
        <f t="shared" si="1059"/>
        <v>Coffee</v>
      </c>
      <c r="J9693" s="6">
        <f t="shared" si="1060"/>
        <v>1</v>
      </c>
      <c r="K9693" s="6">
        <f t="shared" si="1061"/>
        <v>2</v>
      </c>
      <c r="L9693" s="6">
        <f t="shared" si="1058"/>
        <v>2</v>
      </c>
      <c r="M9693" t="str">
        <f t="shared" si="1062"/>
        <v>Credit Card</v>
      </c>
      <c r="N9693" t="str">
        <f t="shared" si="1063"/>
        <v>In-store</v>
      </c>
      <c r="O9693" s="8">
        <f t="shared" si="1064"/>
        <v>45237</v>
      </c>
    </row>
    <row r="9694" spans="1:15" x14ac:dyDescent="0.35">
      <c r="A9694" t="s">
        <v>9715</v>
      </c>
      <c r="B9694" s="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  <c r="I9694" s="4" t="str">
        <f t="shared" si="1059"/>
        <v>Sandwich</v>
      </c>
      <c r="J9694" s="6">
        <f t="shared" si="1060"/>
        <v>5</v>
      </c>
      <c r="K9694" s="6">
        <f t="shared" si="1061"/>
        <v>4</v>
      </c>
      <c r="L9694" s="6">
        <f t="shared" si="1058"/>
        <v>20</v>
      </c>
      <c r="M9694" t="str">
        <f t="shared" si="1062"/>
        <v>Digital Wallet</v>
      </c>
      <c r="N9694" t="str">
        <f t="shared" si="1063"/>
        <v>Cafe</v>
      </c>
      <c r="O9694" s="8">
        <f t="shared" si="1064"/>
        <v>45284</v>
      </c>
    </row>
    <row r="9695" spans="1:15" x14ac:dyDescent="0.35">
      <c r="A9695" t="s">
        <v>9716</v>
      </c>
      <c r="B9695" s="4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I9695" s="4" t="str">
        <f t="shared" si="1059"/>
        <v>Salad</v>
      </c>
      <c r="J9695" s="6">
        <f t="shared" si="1060"/>
        <v>2</v>
      </c>
      <c r="K9695" s="6">
        <f t="shared" si="1061"/>
        <v>5</v>
      </c>
      <c r="L9695" s="6">
        <f t="shared" si="1058"/>
        <v>10</v>
      </c>
      <c r="M9695" t="str">
        <f t="shared" si="1062"/>
        <v>Default mode</v>
      </c>
      <c r="N9695" t="str">
        <f t="shared" si="1063"/>
        <v>Takeaway</v>
      </c>
      <c r="O9695" s="8">
        <f t="shared" si="1064"/>
        <v>45264</v>
      </c>
    </row>
    <row r="9696" spans="1:15" x14ac:dyDescent="0.35">
      <c r="A9696" t="s">
        <v>9717</v>
      </c>
      <c r="B9696" s="4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I9696" s="4" t="str">
        <f t="shared" si="1059"/>
        <v>Juice</v>
      </c>
      <c r="J9696" s="6">
        <f t="shared" si="1060"/>
        <v>1</v>
      </c>
      <c r="K9696" s="6">
        <f t="shared" si="1061"/>
        <v>5</v>
      </c>
      <c r="L9696" s="6">
        <f t="shared" si="1058"/>
        <v>5</v>
      </c>
      <c r="M9696" t="str">
        <f t="shared" si="1062"/>
        <v>Credit Card</v>
      </c>
      <c r="N9696" t="str">
        <f t="shared" si="1063"/>
        <v>In-store</v>
      </c>
      <c r="O9696" s="8">
        <f t="shared" si="1064"/>
        <v>45253</v>
      </c>
    </row>
    <row r="9697" spans="1:15" x14ac:dyDescent="0.35">
      <c r="A9697" t="s">
        <v>9718</v>
      </c>
      <c r="B9697" s="4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  <c r="I9697" s="4" t="str">
        <f t="shared" si="1059"/>
        <v>Cake</v>
      </c>
      <c r="J9697" s="6">
        <f t="shared" si="1060"/>
        <v>1</v>
      </c>
      <c r="K9697" s="6">
        <f t="shared" si="1061"/>
        <v>3</v>
      </c>
      <c r="L9697" s="6">
        <f t="shared" si="1058"/>
        <v>3</v>
      </c>
      <c r="M9697" t="str">
        <f t="shared" si="1062"/>
        <v>Credit Card</v>
      </c>
      <c r="N9697" t="str">
        <f t="shared" si="1063"/>
        <v>UNKNOWN</v>
      </c>
      <c r="O9697" s="8">
        <f t="shared" si="1064"/>
        <v>45117</v>
      </c>
    </row>
    <row r="9698" spans="1:15" x14ac:dyDescent="0.35">
      <c r="A9698" t="s">
        <v>9719</v>
      </c>
      <c r="B9698" s="4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I9698" s="4" t="str">
        <f t="shared" si="1059"/>
        <v>Cookie</v>
      </c>
      <c r="J9698" s="6">
        <f t="shared" si="1060"/>
        <v>3</v>
      </c>
      <c r="K9698" s="6">
        <f t="shared" si="1061"/>
        <v>1</v>
      </c>
      <c r="L9698" s="6">
        <f t="shared" si="1058"/>
        <v>3</v>
      </c>
      <c r="M9698" t="str">
        <f t="shared" si="1062"/>
        <v>Cash</v>
      </c>
      <c r="N9698" t="str">
        <f t="shared" si="1063"/>
        <v>Takeaway</v>
      </c>
      <c r="O9698" s="8">
        <f t="shared" si="1064"/>
        <v>45061</v>
      </c>
    </row>
    <row r="9699" spans="1:15" x14ac:dyDescent="0.35">
      <c r="A9699" t="s">
        <v>9720</v>
      </c>
      <c r="B9699" s="4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I9699" s="4" t="str">
        <f t="shared" si="1059"/>
        <v>Juice</v>
      </c>
      <c r="J9699" s="6">
        <f t="shared" si="1060"/>
        <v>3</v>
      </c>
      <c r="K9699" s="6">
        <f t="shared" si="1061"/>
        <v>3</v>
      </c>
      <c r="L9699" s="6">
        <f t="shared" si="1058"/>
        <v>9</v>
      </c>
      <c r="M9699" t="str">
        <f t="shared" si="1062"/>
        <v>Default mode</v>
      </c>
      <c r="N9699" t="str">
        <f t="shared" si="1063"/>
        <v>Takeaway</v>
      </c>
      <c r="O9699" s="8">
        <f t="shared" si="1064"/>
        <v>45194</v>
      </c>
    </row>
    <row r="9700" spans="1:15" x14ac:dyDescent="0.35">
      <c r="A9700" t="s">
        <v>9721</v>
      </c>
      <c r="B9700" s="4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I9700" s="4" t="str">
        <f t="shared" si="1059"/>
        <v>UNKNOWN</v>
      </c>
      <c r="J9700" s="6">
        <f t="shared" si="1060"/>
        <v>5</v>
      </c>
      <c r="K9700" s="6">
        <f t="shared" si="1061"/>
        <v>5</v>
      </c>
      <c r="L9700" s="6">
        <f t="shared" si="1058"/>
        <v>25</v>
      </c>
      <c r="M9700" t="str">
        <f t="shared" si="1062"/>
        <v>Credit Card</v>
      </c>
      <c r="N9700" t="str">
        <f t="shared" si="1063"/>
        <v>UNKNOWN</v>
      </c>
      <c r="O9700" s="8">
        <f t="shared" si="1064"/>
        <v>45099</v>
      </c>
    </row>
    <row r="9701" spans="1:15" x14ac:dyDescent="0.35">
      <c r="A9701" t="s">
        <v>9722</v>
      </c>
      <c r="B9701" s="4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I9701" s="4" t="str">
        <f t="shared" si="1059"/>
        <v>Coffee</v>
      </c>
      <c r="J9701" s="6">
        <f t="shared" si="1060"/>
        <v>1</v>
      </c>
      <c r="K9701" s="6">
        <f t="shared" si="1061"/>
        <v>2</v>
      </c>
      <c r="L9701" s="6">
        <f t="shared" si="1058"/>
        <v>2</v>
      </c>
      <c r="M9701" t="str">
        <f t="shared" si="1062"/>
        <v>Default mode</v>
      </c>
      <c r="N9701" t="str">
        <f t="shared" si="1063"/>
        <v>In-store</v>
      </c>
      <c r="O9701" s="8">
        <f t="shared" si="1064"/>
        <v>45075</v>
      </c>
    </row>
    <row r="9702" spans="1:15" x14ac:dyDescent="0.35">
      <c r="A9702" t="s">
        <v>9723</v>
      </c>
      <c r="B9702" s="4" t="s">
        <v>39</v>
      </c>
      <c r="C9702">
        <v>2</v>
      </c>
      <c r="D9702">
        <v>3</v>
      </c>
      <c r="E9702">
        <v>6</v>
      </c>
      <c r="H9702" s="1">
        <v>44966</v>
      </c>
      <c r="I9702" s="4" t="str">
        <f t="shared" si="1059"/>
        <v>Juice</v>
      </c>
      <c r="J9702" s="6">
        <f t="shared" si="1060"/>
        <v>2</v>
      </c>
      <c r="K9702" s="6">
        <f t="shared" si="1061"/>
        <v>3</v>
      </c>
      <c r="L9702" s="6">
        <f t="shared" si="1058"/>
        <v>6</v>
      </c>
      <c r="M9702" t="str">
        <f t="shared" si="1062"/>
        <v>Default mode</v>
      </c>
      <c r="N9702" t="str">
        <f t="shared" si="1063"/>
        <v>UNKNOWN</v>
      </c>
      <c r="O9702" s="8">
        <f t="shared" si="1064"/>
        <v>44966</v>
      </c>
    </row>
    <row r="9703" spans="1:15" x14ac:dyDescent="0.35">
      <c r="A9703" t="s">
        <v>9724</v>
      </c>
      <c r="B9703" s="4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  <c r="I9703" s="4" t="str">
        <f t="shared" si="1059"/>
        <v>Smoothie</v>
      </c>
      <c r="J9703" s="6">
        <f t="shared" si="1060"/>
        <v>5</v>
      </c>
      <c r="K9703" s="6">
        <f t="shared" si="1061"/>
        <v>4</v>
      </c>
      <c r="L9703" s="6">
        <f t="shared" si="1058"/>
        <v>20</v>
      </c>
      <c r="M9703" t="str">
        <f t="shared" si="1062"/>
        <v>Cash</v>
      </c>
      <c r="N9703" t="str">
        <f t="shared" si="1063"/>
        <v>In-store</v>
      </c>
      <c r="O9703" s="8">
        <f t="shared" si="1064"/>
        <v>45100</v>
      </c>
    </row>
    <row r="9704" spans="1:15" x14ac:dyDescent="0.35">
      <c r="A9704" t="s">
        <v>9725</v>
      </c>
      <c r="B9704" s="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I9704" s="4" t="str">
        <f t="shared" si="1059"/>
        <v>Juice</v>
      </c>
      <c r="J9704" s="6">
        <f t="shared" si="1060"/>
        <v>2</v>
      </c>
      <c r="K9704" s="6">
        <f t="shared" si="1061"/>
        <v>3</v>
      </c>
      <c r="L9704" s="6">
        <f t="shared" si="1058"/>
        <v>6</v>
      </c>
      <c r="M9704" t="str">
        <f t="shared" si="1062"/>
        <v>Cash</v>
      </c>
      <c r="N9704" t="str">
        <f t="shared" si="1063"/>
        <v>In-store</v>
      </c>
      <c r="O9704" s="8">
        <f t="shared" si="1064"/>
        <v>44933</v>
      </c>
    </row>
    <row r="9705" spans="1:15" x14ac:dyDescent="0.35">
      <c r="A9705" t="s">
        <v>9726</v>
      </c>
      <c r="B9705" s="4" t="s">
        <v>28</v>
      </c>
      <c r="C9705">
        <v>5</v>
      </c>
      <c r="D9705">
        <v>4</v>
      </c>
      <c r="E9705">
        <v>20</v>
      </c>
      <c r="H9705" s="1">
        <v>45054</v>
      </c>
      <c r="I9705" s="4" t="str">
        <f t="shared" si="1059"/>
        <v>Sandwich</v>
      </c>
      <c r="J9705" s="6">
        <f t="shared" si="1060"/>
        <v>5</v>
      </c>
      <c r="K9705" s="6">
        <f t="shared" si="1061"/>
        <v>4</v>
      </c>
      <c r="L9705" s="6">
        <f t="shared" si="1058"/>
        <v>20</v>
      </c>
      <c r="M9705" t="str">
        <f t="shared" si="1062"/>
        <v>Default mode</v>
      </c>
      <c r="N9705" t="str">
        <f t="shared" si="1063"/>
        <v>UNKNOWN</v>
      </c>
      <c r="O9705" s="8">
        <f t="shared" si="1064"/>
        <v>45054</v>
      </c>
    </row>
    <row r="9706" spans="1:15" x14ac:dyDescent="0.35">
      <c r="A9706" t="s">
        <v>9727</v>
      </c>
      <c r="B9706" s="4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I9706" s="4" t="str">
        <f t="shared" si="1059"/>
        <v>Sandwich</v>
      </c>
      <c r="J9706" s="6">
        <f t="shared" si="1060"/>
        <v>1</v>
      </c>
      <c r="K9706" s="6">
        <f t="shared" si="1061"/>
        <v>4</v>
      </c>
      <c r="L9706" s="6">
        <f t="shared" si="1058"/>
        <v>4</v>
      </c>
      <c r="M9706" t="str">
        <f t="shared" si="1062"/>
        <v>Credit Card</v>
      </c>
      <c r="N9706" t="str">
        <f t="shared" si="1063"/>
        <v>Takeaway</v>
      </c>
      <c r="O9706" s="8">
        <f t="shared" si="1064"/>
        <v>45010</v>
      </c>
    </row>
    <row r="9707" spans="1:15" x14ac:dyDescent="0.35">
      <c r="A9707" t="s">
        <v>9728</v>
      </c>
      <c r="B9707" s="4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  <c r="I9707" s="4" t="str">
        <f t="shared" si="1059"/>
        <v>Coffee</v>
      </c>
      <c r="J9707" s="6">
        <f t="shared" si="1060"/>
        <v>2</v>
      </c>
      <c r="K9707" s="6">
        <f t="shared" si="1061"/>
        <v>2</v>
      </c>
      <c r="L9707" s="6">
        <f t="shared" si="1058"/>
        <v>4</v>
      </c>
      <c r="M9707" t="str">
        <f t="shared" si="1062"/>
        <v>Digital Wallet</v>
      </c>
      <c r="N9707" t="str">
        <f t="shared" si="1063"/>
        <v>UNKNOWN</v>
      </c>
      <c r="O9707" s="8">
        <f t="shared" si="1064"/>
        <v>45272</v>
      </c>
    </row>
    <row r="9708" spans="1:15" x14ac:dyDescent="0.35">
      <c r="A9708" t="s">
        <v>9729</v>
      </c>
      <c r="B9708" s="4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I9708" s="4" t="str">
        <f t="shared" si="1059"/>
        <v>Coffee</v>
      </c>
      <c r="J9708" s="6">
        <f t="shared" si="1060"/>
        <v>5</v>
      </c>
      <c r="K9708" s="6">
        <f t="shared" si="1061"/>
        <v>2</v>
      </c>
      <c r="L9708" s="6">
        <f t="shared" si="1058"/>
        <v>10</v>
      </c>
      <c r="M9708" t="str">
        <f t="shared" si="1062"/>
        <v>Default mode</v>
      </c>
      <c r="N9708" t="str">
        <f t="shared" si="1063"/>
        <v>Takeaway</v>
      </c>
      <c r="O9708" s="8">
        <f t="shared" si="1064"/>
        <v>45142</v>
      </c>
    </row>
    <row r="9709" spans="1:15" x14ac:dyDescent="0.35">
      <c r="A9709" t="s">
        <v>9730</v>
      </c>
      <c r="B9709" s="4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I9709" s="4" t="str">
        <f t="shared" si="1059"/>
        <v>Salad</v>
      </c>
      <c r="J9709" s="6">
        <f t="shared" si="1060"/>
        <v>5</v>
      </c>
      <c r="K9709" s="6">
        <f t="shared" si="1061"/>
        <v>5</v>
      </c>
      <c r="L9709" s="6">
        <f t="shared" si="1058"/>
        <v>25</v>
      </c>
      <c r="M9709" t="str">
        <f t="shared" si="1062"/>
        <v>Credit Card</v>
      </c>
      <c r="N9709" t="str">
        <f t="shared" si="1063"/>
        <v>Takeaway</v>
      </c>
      <c r="O9709" s="8">
        <f t="shared" si="1064"/>
        <v>45209</v>
      </c>
    </row>
    <row r="9710" spans="1:15" x14ac:dyDescent="0.35">
      <c r="A9710" t="s">
        <v>9731</v>
      </c>
      <c r="B9710" s="4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  <c r="I9710" s="4" t="str">
        <f t="shared" si="1059"/>
        <v>Coffee</v>
      </c>
      <c r="J9710" s="6">
        <f t="shared" si="1060"/>
        <v>2</v>
      </c>
      <c r="K9710" s="6">
        <f t="shared" si="1061"/>
        <v>2</v>
      </c>
      <c r="L9710" s="6">
        <f t="shared" si="1058"/>
        <v>4</v>
      </c>
      <c r="M9710" t="str">
        <f t="shared" si="1062"/>
        <v>Credit Card</v>
      </c>
      <c r="N9710" t="str">
        <f t="shared" si="1063"/>
        <v>UNKNOWN</v>
      </c>
      <c r="O9710" s="8">
        <f t="shared" si="1064"/>
        <v>45026</v>
      </c>
    </row>
    <row r="9711" spans="1:15" x14ac:dyDescent="0.35">
      <c r="A9711" t="s">
        <v>9732</v>
      </c>
      <c r="B9711" s="4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  <c r="I9711" s="4" t="str">
        <f t="shared" si="1059"/>
        <v>Salad</v>
      </c>
      <c r="J9711" s="6">
        <f t="shared" si="1060"/>
        <v>2</v>
      </c>
      <c r="K9711" s="6">
        <f t="shared" si="1061"/>
        <v>5</v>
      </c>
      <c r="L9711" s="6">
        <f t="shared" si="1058"/>
        <v>10</v>
      </c>
      <c r="M9711" t="str">
        <f t="shared" si="1062"/>
        <v>Digital Wallet</v>
      </c>
      <c r="N9711" t="str">
        <f t="shared" si="1063"/>
        <v>In-store</v>
      </c>
      <c r="O9711" s="8">
        <f t="shared" si="1064"/>
        <v>44963</v>
      </c>
    </row>
    <row r="9712" spans="1:15" x14ac:dyDescent="0.35">
      <c r="A9712" t="s">
        <v>9733</v>
      </c>
      <c r="B9712" s="4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  <c r="I9712" s="4" t="str">
        <f t="shared" si="1059"/>
        <v>Juice</v>
      </c>
      <c r="J9712" s="6">
        <f t="shared" si="1060"/>
        <v>1</v>
      </c>
      <c r="K9712" s="6">
        <f t="shared" si="1061"/>
        <v>3</v>
      </c>
      <c r="L9712" s="6">
        <f t="shared" si="1058"/>
        <v>3</v>
      </c>
      <c r="M9712" t="str">
        <f t="shared" si="1062"/>
        <v>Credit Card</v>
      </c>
      <c r="N9712" t="str">
        <f t="shared" si="1063"/>
        <v>Takeaway</v>
      </c>
      <c r="O9712" s="8">
        <f t="shared" si="1064"/>
        <v>45078</v>
      </c>
    </row>
    <row r="9713" spans="1:15" x14ac:dyDescent="0.35">
      <c r="A9713" t="s">
        <v>9734</v>
      </c>
      <c r="B9713" s="4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I9713" s="4" t="str">
        <f t="shared" si="1059"/>
        <v>Cake</v>
      </c>
      <c r="J9713" s="6">
        <f t="shared" si="1060"/>
        <v>1</v>
      </c>
      <c r="K9713" s="6">
        <f t="shared" si="1061"/>
        <v>3</v>
      </c>
      <c r="L9713" s="6">
        <f t="shared" si="1058"/>
        <v>3</v>
      </c>
      <c r="M9713" t="str">
        <f t="shared" si="1062"/>
        <v>Credit Card</v>
      </c>
      <c r="N9713" t="str">
        <f t="shared" si="1063"/>
        <v>Takeaway</v>
      </c>
      <c r="O9713" s="8">
        <f t="shared" si="1064"/>
        <v>45261</v>
      </c>
    </row>
    <row r="9714" spans="1:15" x14ac:dyDescent="0.35">
      <c r="A9714" t="s">
        <v>9735</v>
      </c>
      <c r="B9714" s="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  <c r="I9714" s="4" t="str">
        <f t="shared" si="1059"/>
        <v>UNKNOWN</v>
      </c>
      <c r="J9714" s="6">
        <f t="shared" si="1060"/>
        <v>2</v>
      </c>
      <c r="K9714" s="6">
        <f t="shared" si="1061"/>
        <v>1</v>
      </c>
      <c r="L9714" s="6">
        <f t="shared" si="1058"/>
        <v>2</v>
      </c>
      <c r="M9714" t="str">
        <f t="shared" si="1062"/>
        <v>Digital Wallet</v>
      </c>
      <c r="N9714" t="str">
        <f t="shared" si="1063"/>
        <v>UNKNOWN</v>
      </c>
      <c r="O9714" s="8">
        <f t="shared" si="1064"/>
        <v>45163</v>
      </c>
    </row>
    <row r="9715" spans="1:15" x14ac:dyDescent="0.35">
      <c r="A9715" t="s">
        <v>9736</v>
      </c>
      <c r="B9715" s="4" t="s">
        <v>65</v>
      </c>
      <c r="C9715">
        <v>2</v>
      </c>
      <c r="D9715">
        <v>1.5</v>
      </c>
      <c r="E9715">
        <v>3</v>
      </c>
      <c r="H9715" t="s">
        <v>18</v>
      </c>
      <c r="I9715" s="4" t="str">
        <f t="shared" si="1059"/>
        <v>Tea</v>
      </c>
      <c r="J9715" s="6">
        <f t="shared" si="1060"/>
        <v>2</v>
      </c>
      <c r="K9715" s="6">
        <f t="shared" si="1061"/>
        <v>1.5</v>
      </c>
      <c r="L9715" s="6">
        <f t="shared" si="1058"/>
        <v>3</v>
      </c>
      <c r="M9715" t="str">
        <f t="shared" si="1062"/>
        <v>Default mode</v>
      </c>
      <c r="N9715" t="str">
        <f t="shared" si="1063"/>
        <v>UNKNOWN</v>
      </c>
      <c r="O9715" s="8">
        <f t="shared" si="1064"/>
        <v>45078</v>
      </c>
    </row>
    <row r="9716" spans="1:15" x14ac:dyDescent="0.35">
      <c r="A9716" t="s">
        <v>9737</v>
      </c>
      <c r="B9716" s="4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I9716" s="4" t="str">
        <f t="shared" si="1059"/>
        <v>Sandwich</v>
      </c>
      <c r="J9716" s="6">
        <f t="shared" si="1060"/>
        <v>5</v>
      </c>
      <c r="K9716" s="6">
        <f t="shared" si="1061"/>
        <v>4</v>
      </c>
      <c r="L9716" s="6">
        <f t="shared" si="1058"/>
        <v>20</v>
      </c>
      <c r="M9716" t="str">
        <f t="shared" si="1062"/>
        <v>Cash</v>
      </c>
      <c r="N9716" t="str">
        <f t="shared" si="1063"/>
        <v>Takeaway</v>
      </c>
      <c r="O9716" s="8">
        <f t="shared" si="1064"/>
        <v>44981</v>
      </c>
    </row>
    <row r="9717" spans="1:15" x14ac:dyDescent="0.35">
      <c r="A9717" t="s">
        <v>9738</v>
      </c>
      <c r="B9717" s="4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I9717" s="4" t="str">
        <f t="shared" si="1059"/>
        <v>Sandwich</v>
      </c>
      <c r="J9717" s="6">
        <f t="shared" si="1060"/>
        <v>2</v>
      </c>
      <c r="K9717" s="6">
        <f t="shared" si="1061"/>
        <v>4</v>
      </c>
      <c r="L9717" s="6">
        <f t="shared" si="1058"/>
        <v>8</v>
      </c>
      <c r="M9717" t="str">
        <f t="shared" si="1062"/>
        <v>Cash</v>
      </c>
      <c r="N9717" t="str">
        <f t="shared" si="1063"/>
        <v>UNKNOWN</v>
      </c>
      <c r="O9717" s="8">
        <f t="shared" si="1064"/>
        <v>45268</v>
      </c>
    </row>
    <row r="9718" spans="1:15" x14ac:dyDescent="0.35">
      <c r="A9718" t="s">
        <v>9739</v>
      </c>
      <c r="B9718" s="4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  <c r="I9718" s="4" t="str">
        <f t="shared" si="1059"/>
        <v>Salad</v>
      </c>
      <c r="J9718" s="6">
        <f t="shared" si="1060"/>
        <v>3.5018726591760299</v>
      </c>
      <c r="K9718" s="6">
        <f t="shared" si="1061"/>
        <v>5</v>
      </c>
      <c r="L9718" s="6">
        <f t="shared" si="1058"/>
        <v>15</v>
      </c>
      <c r="M9718" t="str">
        <f t="shared" si="1062"/>
        <v>Default mode</v>
      </c>
      <c r="N9718" t="str">
        <f t="shared" si="1063"/>
        <v>In-store</v>
      </c>
      <c r="O9718" s="8">
        <f t="shared" si="1064"/>
        <v>45157</v>
      </c>
    </row>
    <row r="9719" spans="1:15" x14ac:dyDescent="0.35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  <c r="I9719" s="4" t="str">
        <f t="shared" si="1059"/>
        <v>UNKNOWN</v>
      </c>
      <c r="J9719" s="6">
        <f t="shared" si="1060"/>
        <v>1</v>
      </c>
      <c r="K9719" s="6">
        <f t="shared" si="1061"/>
        <v>3.6933085501858738</v>
      </c>
      <c r="L9719" s="6">
        <f t="shared" si="1058"/>
        <v>2</v>
      </c>
      <c r="M9719" t="str">
        <f t="shared" si="1062"/>
        <v>Credit Card</v>
      </c>
      <c r="N9719" t="str">
        <f t="shared" si="1063"/>
        <v>Takeaway</v>
      </c>
      <c r="O9719" s="8">
        <f t="shared" si="1064"/>
        <v>45250</v>
      </c>
    </row>
    <row r="9720" spans="1:15" x14ac:dyDescent="0.35">
      <c r="A9720" t="s">
        <v>9741</v>
      </c>
      <c r="B9720" s="4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I9720" s="4" t="str">
        <f t="shared" si="1059"/>
        <v>Juice</v>
      </c>
      <c r="J9720" s="6">
        <f t="shared" si="1060"/>
        <v>3</v>
      </c>
      <c r="K9720" s="6">
        <f t="shared" si="1061"/>
        <v>3</v>
      </c>
      <c r="L9720" s="6">
        <f t="shared" si="1058"/>
        <v>9</v>
      </c>
      <c r="M9720" t="str">
        <f t="shared" si="1062"/>
        <v>Credit Card</v>
      </c>
      <c r="N9720" t="str">
        <f t="shared" si="1063"/>
        <v>In-store</v>
      </c>
      <c r="O9720" s="8">
        <f t="shared" si="1064"/>
        <v>44964</v>
      </c>
    </row>
    <row r="9721" spans="1:15" x14ac:dyDescent="0.35">
      <c r="A9721" t="s">
        <v>9742</v>
      </c>
      <c r="B9721" s="4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I9721" s="4" t="str">
        <f t="shared" si="1059"/>
        <v>Sandwich</v>
      </c>
      <c r="J9721" s="6">
        <f t="shared" si="1060"/>
        <v>2</v>
      </c>
      <c r="K9721" s="6">
        <f t="shared" si="1061"/>
        <v>4</v>
      </c>
      <c r="L9721" s="6">
        <f t="shared" si="1058"/>
        <v>8</v>
      </c>
      <c r="M9721" t="str">
        <f t="shared" si="1062"/>
        <v>Default mode</v>
      </c>
      <c r="N9721" t="str">
        <f t="shared" si="1063"/>
        <v>Takeaway</v>
      </c>
      <c r="O9721" s="8">
        <f t="shared" si="1064"/>
        <v>45007</v>
      </c>
    </row>
    <row r="9722" spans="1:15" x14ac:dyDescent="0.35">
      <c r="A9722" t="s">
        <v>9743</v>
      </c>
      <c r="B9722" s="4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I9722" s="4" t="str">
        <f t="shared" si="1059"/>
        <v>Salad</v>
      </c>
      <c r="J9722" s="6">
        <f t="shared" si="1060"/>
        <v>5</v>
      </c>
      <c r="K9722" s="6">
        <f t="shared" si="1061"/>
        <v>5</v>
      </c>
      <c r="L9722" s="6">
        <f t="shared" si="1058"/>
        <v>25</v>
      </c>
      <c r="M9722" t="str">
        <f t="shared" si="1062"/>
        <v>Default mode</v>
      </c>
      <c r="N9722" t="str">
        <f t="shared" si="1063"/>
        <v>Takeaway</v>
      </c>
      <c r="O9722" s="8">
        <f t="shared" si="1064"/>
        <v>44956</v>
      </c>
    </row>
    <row r="9723" spans="1:15" x14ac:dyDescent="0.35">
      <c r="A9723" t="s">
        <v>9744</v>
      </c>
      <c r="B9723" s="4" t="s">
        <v>65</v>
      </c>
      <c r="C9723">
        <v>5</v>
      </c>
      <c r="D9723">
        <v>1.5</v>
      </c>
      <c r="E9723">
        <v>7.5</v>
      </c>
      <c r="H9723" s="1">
        <v>45255</v>
      </c>
      <c r="I9723" s="4" t="str">
        <f t="shared" si="1059"/>
        <v>Tea</v>
      </c>
      <c r="J9723" s="6">
        <f t="shared" si="1060"/>
        <v>5</v>
      </c>
      <c r="K9723" s="6">
        <f t="shared" si="1061"/>
        <v>1.5</v>
      </c>
      <c r="L9723" s="6">
        <f t="shared" si="1058"/>
        <v>7.5</v>
      </c>
      <c r="M9723" t="str">
        <f t="shared" si="1062"/>
        <v>Default mode</v>
      </c>
      <c r="N9723" t="str">
        <f t="shared" si="1063"/>
        <v>UNKNOWN</v>
      </c>
      <c r="O9723" s="8">
        <f t="shared" si="1064"/>
        <v>45255</v>
      </c>
    </row>
    <row r="9724" spans="1:15" x14ac:dyDescent="0.35">
      <c r="A9724" t="s">
        <v>9745</v>
      </c>
      <c r="B9724" s="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I9724" s="4" t="str">
        <f t="shared" si="1059"/>
        <v>Salad</v>
      </c>
      <c r="J9724" s="6">
        <f t="shared" si="1060"/>
        <v>3</v>
      </c>
      <c r="K9724" s="6">
        <f t="shared" si="1061"/>
        <v>5</v>
      </c>
      <c r="L9724" s="6">
        <f t="shared" si="1058"/>
        <v>15</v>
      </c>
      <c r="M9724" t="str">
        <f t="shared" si="1062"/>
        <v>Credit Card</v>
      </c>
      <c r="N9724" t="str">
        <f t="shared" si="1063"/>
        <v>Takeaway</v>
      </c>
      <c r="O9724" s="8">
        <f t="shared" si="1064"/>
        <v>45024</v>
      </c>
    </row>
    <row r="9725" spans="1:15" x14ac:dyDescent="0.35">
      <c r="A9725" t="s">
        <v>9746</v>
      </c>
      <c r="B9725" s="4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I9725" s="4" t="str">
        <f t="shared" si="1059"/>
        <v>Juice</v>
      </c>
      <c r="J9725" s="6">
        <f t="shared" si="1060"/>
        <v>2</v>
      </c>
      <c r="K9725" s="6">
        <f t="shared" si="1061"/>
        <v>3</v>
      </c>
      <c r="L9725" s="6">
        <f t="shared" si="1058"/>
        <v>6</v>
      </c>
      <c r="M9725" t="str">
        <f t="shared" si="1062"/>
        <v>Default mode</v>
      </c>
      <c r="N9725" t="str">
        <f t="shared" si="1063"/>
        <v>In-store</v>
      </c>
      <c r="O9725" s="8">
        <f t="shared" si="1064"/>
        <v>45186</v>
      </c>
    </row>
    <row r="9726" spans="1:15" x14ac:dyDescent="0.35">
      <c r="A9726" t="s">
        <v>9747</v>
      </c>
      <c r="B9726" s="4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  <c r="I9726" s="4" t="str">
        <f t="shared" si="1059"/>
        <v>Juice</v>
      </c>
      <c r="J9726" s="6">
        <f t="shared" si="1060"/>
        <v>3</v>
      </c>
      <c r="K9726" s="6">
        <f t="shared" si="1061"/>
        <v>3</v>
      </c>
      <c r="L9726" s="6">
        <f t="shared" si="1058"/>
        <v>9</v>
      </c>
      <c r="M9726" t="str">
        <f t="shared" si="1062"/>
        <v>Digital Wallet</v>
      </c>
      <c r="N9726" t="str">
        <f t="shared" si="1063"/>
        <v>UNKNOWN</v>
      </c>
      <c r="O9726" s="8">
        <f t="shared" si="1064"/>
        <v>45012</v>
      </c>
    </row>
    <row r="9727" spans="1:15" x14ac:dyDescent="0.35">
      <c r="A9727" t="s">
        <v>9748</v>
      </c>
      <c r="B9727" s="4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  <c r="I9727" s="4" t="str">
        <f t="shared" si="1059"/>
        <v>Tea</v>
      </c>
      <c r="J9727" s="6">
        <f t="shared" si="1060"/>
        <v>3.5173745173745172</v>
      </c>
      <c r="K9727" s="6">
        <f t="shared" si="1061"/>
        <v>1.5</v>
      </c>
      <c r="L9727" s="6">
        <f t="shared" si="1058"/>
        <v>1.5</v>
      </c>
      <c r="M9727" t="str">
        <f t="shared" si="1062"/>
        <v>Digital Wallet</v>
      </c>
      <c r="N9727" t="str">
        <f t="shared" si="1063"/>
        <v>UNKNOWN</v>
      </c>
      <c r="O9727" s="8">
        <f t="shared" si="1064"/>
        <v>45084</v>
      </c>
    </row>
    <row r="9728" spans="1:15" x14ac:dyDescent="0.35">
      <c r="A9728" t="s">
        <v>9749</v>
      </c>
      <c r="B9728" s="4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I9728" s="4" t="str">
        <f t="shared" si="1059"/>
        <v>Sandwich</v>
      </c>
      <c r="J9728" s="6">
        <f t="shared" si="1060"/>
        <v>4</v>
      </c>
      <c r="K9728" s="6">
        <f t="shared" si="1061"/>
        <v>4</v>
      </c>
      <c r="L9728" s="6">
        <f t="shared" si="1058"/>
        <v>16</v>
      </c>
      <c r="M9728" t="str">
        <f t="shared" si="1062"/>
        <v>Cash</v>
      </c>
      <c r="N9728" t="str">
        <f t="shared" si="1063"/>
        <v>Takeaway</v>
      </c>
      <c r="O9728" s="8">
        <f t="shared" si="1064"/>
        <v>45276</v>
      </c>
    </row>
    <row r="9729" spans="1:15" x14ac:dyDescent="0.35">
      <c r="A9729" t="s">
        <v>9750</v>
      </c>
      <c r="B9729" s="4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 s="4" t="str">
        <f t="shared" si="1059"/>
        <v>UNKNOWN</v>
      </c>
      <c r="J9729" s="6">
        <f t="shared" si="1060"/>
        <v>2</v>
      </c>
      <c r="K9729" s="6">
        <f t="shared" si="1061"/>
        <v>4</v>
      </c>
      <c r="L9729" s="6">
        <f t="shared" si="1058"/>
        <v>8</v>
      </c>
      <c r="M9729" t="str">
        <f t="shared" si="1062"/>
        <v>Digital Wallet</v>
      </c>
      <c r="N9729" t="str">
        <f t="shared" si="1063"/>
        <v>UNKNOWN</v>
      </c>
      <c r="O9729" s="8">
        <f t="shared" si="1064"/>
        <v>45151</v>
      </c>
    </row>
    <row r="9730" spans="1:15" x14ac:dyDescent="0.35">
      <c r="A9730" t="s">
        <v>9751</v>
      </c>
      <c r="B9730" s="4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I9730" s="4" t="str">
        <f t="shared" si="1059"/>
        <v>Coffee</v>
      </c>
      <c r="J9730" s="6">
        <f t="shared" si="1060"/>
        <v>3</v>
      </c>
      <c r="K9730" s="6">
        <f t="shared" si="1061"/>
        <v>2</v>
      </c>
      <c r="L9730" s="6">
        <f t="shared" ref="L9730:L9793" si="1065">IF(ISBLANK(E9730),PRODUCT(J9730,K9730),IF(E9730="ERROR",PRODUCT(J9730,K9730),IF(E9730="UNKNOWN",PRODUCT(J9730,K9730),E9730)))</f>
        <v>6</v>
      </c>
      <c r="M9730" t="str">
        <f t="shared" si="1062"/>
        <v>Default mode</v>
      </c>
      <c r="N9730" t="str">
        <f t="shared" si="1063"/>
        <v>Takeaway</v>
      </c>
      <c r="O9730" s="8">
        <f t="shared" si="1064"/>
        <v>45269</v>
      </c>
    </row>
    <row r="9731" spans="1:15" x14ac:dyDescent="0.35">
      <c r="A9731" t="s">
        <v>9752</v>
      </c>
      <c r="B9731" s="4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  <c r="I9731" s="4" t="str">
        <f t="shared" ref="I9731:I9794" si="1066">IF(ISBLANK(B9731),"UNKNOWN",IF(B9731="ERROR","Juice",B9731))</f>
        <v>Juice</v>
      </c>
      <c r="J9731" s="6">
        <f t="shared" ref="J9731:J9794" si="1067">IF(ISBLANK(C9731),E9731/D9731,IF(C9731="ERROR",AVERAGE(C9731:C19730),IF(C9731="UNKNOWN",MEDIAN(C9731:C19730),C9731)))</f>
        <v>5</v>
      </c>
      <c r="K9731" s="6">
        <f t="shared" ref="K9731:K9794" si="1068">IF(ISBLANK(D9731),0,IF(D9731="ERROR",AVERAGE(D9731:D19730),IF(D9731="UNKNOWN",MEDIAN(D9731:D19730),D9731)))</f>
        <v>3</v>
      </c>
      <c r="L9731" s="6">
        <f t="shared" si="1065"/>
        <v>15</v>
      </c>
      <c r="M9731" t="str">
        <f t="shared" ref="M9731:M9794" si="1069">IF(ISBLANK(F9731),"Default mode",IF(F9731="ERROR","Cash",F9731))</f>
        <v>Digital Wallet</v>
      </c>
      <c r="N9731" t="str">
        <f t="shared" ref="N9731:N9794" si="1070">IF(ISBLANK(G9731),"UNKNOWN",IF(G9731="ERROR","Cafe",G9731))</f>
        <v>In-store</v>
      </c>
      <c r="O9731" s="8">
        <f t="shared" ref="O9731:O9794" si="1071">IF(ISBLANK(H9731),DATE(2023,1,1),IF(H9731="ERROR",DATE(2023,6,1),IF(H9731="UNKNOWN",DATE(2023,1,1),H9731)))</f>
        <v>44998</v>
      </c>
    </row>
    <row r="9732" spans="1:15" x14ac:dyDescent="0.35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I9732" s="4" t="str">
        <f t="shared" si="1066"/>
        <v>UNKNOWN</v>
      </c>
      <c r="J9732" s="6">
        <f t="shared" si="1067"/>
        <v>5</v>
      </c>
      <c r="K9732" s="6">
        <f t="shared" si="1068"/>
        <v>2</v>
      </c>
      <c r="L9732" s="6">
        <f t="shared" si="1065"/>
        <v>10</v>
      </c>
      <c r="M9732" t="str">
        <f t="shared" si="1069"/>
        <v>Credit Card</v>
      </c>
      <c r="N9732" t="str">
        <f t="shared" si="1070"/>
        <v>In-store</v>
      </c>
      <c r="O9732" s="8">
        <f t="shared" si="1071"/>
        <v>45027</v>
      </c>
    </row>
    <row r="9733" spans="1:15" x14ac:dyDescent="0.35">
      <c r="A9733" t="s">
        <v>9754</v>
      </c>
      <c r="B9733" s="4" t="s">
        <v>25</v>
      </c>
      <c r="C9733">
        <v>5</v>
      </c>
      <c r="D9733">
        <v>4</v>
      </c>
      <c r="E9733">
        <v>20</v>
      </c>
      <c r="H9733" s="1">
        <v>45189</v>
      </c>
      <c r="I9733" s="4" t="str">
        <f t="shared" si="1066"/>
        <v>Smoothie</v>
      </c>
      <c r="J9733" s="6">
        <f t="shared" si="1067"/>
        <v>5</v>
      </c>
      <c r="K9733" s="6">
        <f t="shared" si="1068"/>
        <v>4</v>
      </c>
      <c r="L9733" s="6">
        <f t="shared" si="1065"/>
        <v>20</v>
      </c>
      <c r="M9733" t="str">
        <f t="shared" si="1069"/>
        <v>Default mode</v>
      </c>
      <c r="N9733" t="str">
        <f t="shared" si="1070"/>
        <v>UNKNOWN</v>
      </c>
      <c r="O9733" s="8">
        <f t="shared" si="1071"/>
        <v>45189</v>
      </c>
    </row>
    <row r="9734" spans="1:15" x14ac:dyDescent="0.35">
      <c r="A9734" t="s">
        <v>9755</v>
      </c>
      <c r="B9734" s="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I9734" s="4" t="str">
        <f t="shared" si="1066"/>
        <v>Cake</v>
      </c>
      <c r="J9734" s="6">
        <f t="shared" si="1067"/>
        <v>5</v>
      </c>
      <c r="K9734" s="6">
        <f t="shared" si="1068"/>
        <v>3</v>
      </c>
      <c r="L9734" s="6">
        <f t="shared" si="1065"/>
        <v>15</v>
      </c>
      <c r="M9734" t="str">
        <f t="shared" si="1069"/>
        <v>Credit Card</v>
      </c>
      <c r="N9734" t="str">
        <f t="shared" si="1070"/>
        <v>In-store</v>
      </c>
      <c r="O9734" s="8">
        <f t="shared" si="1071"/>
        <v>44973</v>
      </c>
    </row>
    <row r="9735" spans="1:15" x14ac:dyDescent="0.35">
      <c r="A9735" t="s">
        <v>9756</v>
      </c>
      <c r="B9735" s="4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I9735" s="4" t="str">
        <f t="shared" si="1066"/>
        <v>Smoothie</v>
      </c>
      <c r="J9735" s="6">
        <f t="shared" si="1067"/>
        <v>3</v>
      </c>
      <c r="K9735" s="6">
        <f t="shared" si="1068"/>
        <v>4</v>
      </c>
      <c r="L9735" s="6">
        <f t="shared" si="1065"/>
        <v>12</v>
      </c>
      <c r="M9735" t="str">
        <f t="shared" si="1069"/>
        <v>Cash</v>
      </c>
      <c r="N9735" t="str">
        <f t="shared" si="1070"/>
        <v>UNKNOWN</v>
      </c>
      <c r="O9735" s="8">
        <f t="shared" si="1071"/>
        <v>45251</v>
      </c>
    </row>
    <row r="9736" spans="1:15" x14ac:dyDescent="0.35">
      <c r="A9736" t="s">
        <v>9757</v>
      </c>
      <c r="B9736" s="4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I9736" s="4" t="str">
        <f t="shared" si="1066"/>
        <v>UNKNOWN</v>
      </c>
      <c r="J9736" s="6">
        <f t="shared" si="1067"/>
        <v>3</v>
      </c>
      <c r="K9736" s="6">
        <f t="shared" si="1068"/>
        <v>1.5</v>
      </c>
      <c r="L9736" s="6">
        <f t="shared" si="1065"/>
        <v>4.5</v>
      </c>
      <c r="M9736" t="str">
        <f t="shared" si="1069"/>
        <v>Credit Card</v>
      </c>
      <c r="N9736" t="str">
        <f t="shared" si="1070"/>
        <v>In-store</v>
      </c>
      <c r="O9736" s="8">
        <f t="shared" si="1071"/>
        <v>45110</v>
      </c>
    </row>
    <row r="9737" spans="1:15" x14ac:dyDescent="0.35">
      <c r="A9737" t="s">
        <v>9758</v>
      </c>
      <c r="B9737" s="4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I9737" s="4" t="str">
        <f t="shared" si="1066"/>
        <v>Sandwich</v>
      </c>
      <c r="J9737" s="6">
        <f t="shared" si="1067"/>
        <v>2</v>
      </c>
      <c r="K9737" s="6">
        <f t="shared" si="1068"/>
        <v>4</v>
      </c>
      <c r="L9737" s="6">
        <f t="shared" si="1065"/>
        <v>8</v>
      </c>
      <c r="M9737" t="str">
        <f t="shared" si="1069"/>
        <v>Cash</v>
      </c>
      <c r="N9737" t="str">
        <f t="shared" si="1070"/>
        <v>In-store</v>
      </c>
      <c r="O9737" s="8">
        <f t="shared" si="1071"/>
        <v>45128</v>
      </c>
    </row>
    <row r="9738" spans="1:15" x14ac:dyDescent="0.35">
      <c r="A9738" t="s">
        <v>9759</v>
      </c>
      <c r="B9738" s="4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  <c r="I9738" s="4" t="str">
        <f t="shared" si="1066"/>
        <v>Coffee</v>
      </c>
      <c r="J9738" s="6">
        <f t="shared" si="1067"/>
        <v>4</v>
      </c>
      <c r="K9738" s="6">
        <f t="shared" si="1068"/>
        <v>2</v>
      </c>
      <c r="L9738" s="6">
        <f t="shared" si="1065"/>
        <v>8</v>
      </c>
      <c r="M9738" t="str">
        <f t="shared" si="1069"/>
        <v>Credit Card</v>
      </c>
      <c r="N9738" t="str">
        <f t="shared" si="1070"/>
        <v>UNKNOWN</v>
      </c>
      <c r="O9738" s="8">
        <f t="shared" si="1071"/>
        <v>45067</v>
      </c>
    </row>
    <row r="9739" spans="1:15" x14ac:dyDescent="0.35">
      <c r="A9739" t="s">
        <v>9760</v>
      </c>
      <c r="B9739" s="4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I9739" s="4" t="str">
        <f t="shared" si="1066"/>
        <v>Coffee</v>
      </c>
      <c r="J9739" s="6">
        <f t="shared" si="1067"/>
        <v>3</v>
      </c>
      <c r="K9739" s="6">
        <f t="shared" si="1068"/>
        <v>2</v>
      </c>
      <c r="L9739" s="6">
        <f t="shared" si="1065"/>
        <v>6</v>
      </c>
      <c r="M9739" t="str">
        <f t="shared" si="1069"/>
        <v>Credit Card</v>
      </c>
      <c r="N9739" t="str">
        <f t="shared" si="1070"/>
        <v>UNKNOWN</v>
      </c>
      <c r="O9739" s="8">
        <f t="shared" si="1071"/>
        <v>45074</v>
      </c>
    </row>
    <row r="9740" spans="1:15" x14ac:dyDescent="0.35">
      <c r="A9740" t="s">
        <v>9761</v>
      </c>
      <c r="B9740" s="4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  <c r="I9740" s="4" t="str">
        <f t="shared" si="1066"/>
        <v>Cookie</v>
      </c>
      <c r="J9740" s="6">
        <f t="shared" si="1067"/>
        <v>4</v>
      </c>
      <c r="K9740" s="6">
        <f t="shared" si="1068"/>
        <v>0</v>
      </c>
      <c r="L9740" s="6">
        <f t="shared" si="1065"/>
        <v>4</v>
      </c>
      <c r="M9740" t="str">
        <f t="shared" si="1069"/>
        <v>Digital Wallet</v>
      </c>
      <c r="N9740" t="str">
        <f t="shared" si="1070"/>
        <v>In-store</v>
      </c>
      <c r="O9740" s="8">
        <f t="shared" si="1071"/>
        <v>45106</v>
      </c>
    </row>
    <row r="9741" spans="1:15" x14ac:dyDescent="0.35">
      <c r="A9741" t="s">
        <v>9762</v>
      </c>
      <c r="B9741" s="4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I9741" s="4" t="str">
        <f t="shared" si="1066"/>
        <v>Cookie</v>
      </c>
      <c r="J9741" s="6">
        <f t="shared" si="1067"/>
        <v>4</v>
      </c>
      <c r="K9741" s="6">
        <f t="shared" si="1068"/>
        <v>1</v>
      </c>
      <c r="L9741" s="6">
        <f t="shared" si="1065"/>
        <v>4</v>
      </c>
      <c r="M9741" t="str">
        <f t="shared" si="1069"/>
        <v>Credit Card</v>
      </c>
      <c r="N9741" t="str">
        <f t="shared" si="1070"/>
        <v>UNKNOWN</v>
      </c>
      <c r="O9741" s="8">
        <f t="shared" si="1071"/>
        <v>45214</v>
      </c>
    </row>
    <row r="9742" spans="1:15" x14ac:dyDescent="0.35">
      <c r="A9742" t="s">
        <v>9763</v>
      </c>
      <c r="B9742" s="4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  <c r="I9742" s="4" t="str">
        <f t="shared" si="1066"/>
        <v>Salad</v>
      </c>
      <c r="J9742" s="6">
        <f t="shared" si="1067"/>
        <v>2</v>
      </c>
      <c r="K9742" s="6">
        <f t="shared" si="1068"/>
        <v>5</v>
      </c>
      <c r="L9742" s="6">
        <f t="shared" si="1065"/>
        <v>10</v>
      </c>
      <c r="M9742" t="str">
        <f t="shared" si="1069"/>
        <v>Digital Wallet</v>
      </c>
      <c r="N9742" t="str">
        <f t="shared" si="1070"/>
        <v>UNKNOWN</v>
      </c>
      <c r="O9742" s="8">
        <f t="shared" si="1071"/>
        <v>45054</v>
      </c>
    </row>
    <row r="9743" spans="1:15" x14ac:dyDescent="0.35">
      <c r="A9743" t="s">
        <v>9764</v>
      </c>
      <c r="B9743" s="4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I9743" s="4" t="str">
        <f t="shared" si="1066"/>
        <v>Cake</v>
      </c>
      <c r="J9743" s="6">
        <f t="shared" si="1067"/>
        <v>5</v>
      </c>
      <c r="K9743" s="6">
        <f t="shared" si="1068"/>
        <v>3</v>
      </c>
      <c r="L9743" s="6">
        <f t="shared" si="1065"/>
        <v>15</v>
      </c>
      <c r="M9743" t="str">
        <f t="shared" si="1069"/>
        <v>Cash</v>
      </c>
      <c r="N9743" t="str">
        <f t="shared" si="1070"/>
        <v>UNKNOWN</v>
      </c>
      <c r="O9743" s="8">
        <f t="shared" si="1071"/>
        <v>45151</v>
      </c>
    </row>
    <row r="9744" spans="1:15" x14ac:dyDescent="0.35">
      <c r="A9744" t="s">
        <v>9765</v>
      </c>
      <c r="B9744" s="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  <c r="I9744" s="4" t="str">
        <f t="shared" si="1066"/>
        <v>Salad</v>
      </c>
      <c r="J9744" s="6">
        <f t="shared" si="1067"/>
        <v>5</v>
      </c>
      <c r="K9744" s="6">
        <f t="shared" si="1068"/>
        <v>3</v>
      </c>
      <c r="L9744" s="6">
        <f t="shared" si="1065"/>
        <v>25</v>
      </c>
      <c r="M9744" t="str">
        <f t="shared" si="1069"/>
        <v>Cash</v>
      </c>
      <c r="N9744" t="str">
        <f t="shared" si="1070"/>
        <v>In-store</v>
      </c>
      <c r="O9744" s="8">
        <f t="shared" si="1071"/>
        <v>44942</v>
      </c>
    </row>
    <row r="9745" spans="1:15" x14ac:dyDescent="0.35">
      <c r="A9745" t="s">
        <v>9766</v>
      </c>
      <c r="B9745" s="4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I9745" s="4" t="str">
        <f t="shared" si="1066"/>
        <v>Cake</v>
      </c>
      <c r="J9745" s="6">
        <f t="shared" si="1067"/>
        <v>2</v>
      </c>
      <c r="K9745" s="6">
        <f t="shared" si="1068"/>
        <v>3</v>
      </c>
      <c r="L9745" s="6">
        <f t="shared" si="1065"/>
        <v>6</v>
      </c>
      <c r="M9745" t="str">
        <f t="shared" si="1069"/>
        <v>Cash</v>
      </c>
      <c r="N9745" t="str">
        <f t="shared" si="1070"/>
        <v>UNKNOWN</v>
      </c>
      <c r="O9745" s="8">
        <f t="shared" si="1071"/>
        <v>45103</v>
      </c>
    </row>
    <row r="9746" spans="1:15" x14ac:dyDescent="0.35">
      <c r="A9746" t="s">
        <v>9767</v>
      </c>
      <c r="B9746" s="4" t="s">
        <v>17</v>
      </c>
      <c r="C9746">
        <v>5</v>
      </c>
      <c r="D9746">
        <v>1</v>
      </c>
      <c r="E9746">
        <v>5</v>
      </c>
      <c r="H9746" s="1">
        <v>45088</v>
      </c>
      <c r="I9746" s="4" t="str">
        <f t="shared" si="1066"/>
        <v>Cookie</v>
      </c>
      <c r="J9746" s="6">
        <f t="shared" si="1067"/>
        <v>5</v>
      </c>
      <c r="K9746" s="6">
        <f t="shared" si="1068"/>
        <v>1</v>
      </c>
      <c r="L9746" s="6">
        <f t="shared" si="1065"/>
        <v>5</v>
      </c>
      <c r="M9746" t="str">
        <f t="shared" si="1069"/>
        <v>Default mode</v>
      </c>
      <c r="N9746" t="str">
        <f t="shared" si="1070"/>
        <v>UNKNOWN</v>
      </c>
      <c r="O9746" s="8">
        <f t="shared" si="1071"/>
        <v>45088</v>
      </c>
    </row>
    <row r="9747" spans="1:15" x14ac:dyDescent="0.35">
      <c r="A9747" t="s">
        <v>9768</v>
      </c>
      <c r="B9747" s="4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I9747" s="4" t="str">
        <f t="shared" si="1066"/>
        <v>Cookie</v>
      </c>
      <c r="J9747" s="6">
        <f t="shared" si="1067"/>
        <v>5</v>
      </c>
      <c r="K9747" s="6">
        <f t="shared" si="1068"/>
        <v>1</v>
      </c>
      <c r="L9747" s="6">
        <f t="shared" si="1065"/>
        <v>5</v>
      </c>
      <c r="M9747" t="str">
        <f t="shared" si="1069"/>
        <v>Credit Card</v>
      </c>
      <c r="N9747" t="str">
        <f t="shared" si="1070"/>
        <v>Takeaway</v>
      </c>
      <c r="O9747" s="8">
        <f t="shared" si="1071"/>
        <v>44955</v>
      </c>
    </row>
    <row r="9748" spans="1:15" x14ac:dyDescent="0.35">
      <c r="A9748" t="s">
        <v>9769</v>
      </c>
      <c r="B9748" s="4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I9748" s="4" t="str">
        <f t="shared" si="1066"/>
        <v>Cake</v>
      </c>
      <c r="J9748" s="6">
        <f t="shared" si="1067"/>
        <v>3</v>
      </c>
      <c r="K9748" s="6">
        <f t="shared" si="1068"/>
        <v>3</v>
      </c>
      <c r="L9748" s="6">
        <f t="shared" si="1065"/>
        <v>9</v>
      </c>
      <c r="M9748" t="str">
        <f t="shared" si="1069"/>
        <v>Cash</v>
      </c>
      <c r="N9748" t="str">
        <f t="shared" si="1070"/>
        <v>UNKNOWN</v>
      </c>
      <c r="O9748" s="8">
        <f t="shared" si="1071"/>
        <v>45247</v>
      </c>
    </row>
    <row r="9749" spans="1:15" x14ac:dyDescent="0.35">
      <c r="A9749" t="s">
        <v>9770</v>
      </c>
      <c r="B9749" s="4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  <c r="I9749" s="4" t="str">
        <f t="shared" si="1066"/>
        <v>Salad</v>
      </c>
      <c r="J9749" s="6">
        <f t="shared" si="1067"/>
        <v>2</v>
      </c>
      <c r="K9749" s="6">
        <f t="shared" si="1068"/>
        <v>5</v>
      </c>
      <c r="L9749" s="6">
        <f t="shared" si="1065"/>
        <v>10</v>
      </c>
      <c r="M9749" t="str">
        <f t="shared" si="1069"/>
        <v>Cash</v>
      </c>
      <c r="N9749" t="str">
        <f t="shared" si="1070"/>
        <v>Takeaway</v>
      </c>
      <c r="O9749" s="8">
        <f t="shared" si="1071"/>
        <v>45105</v>
      </c>
    </row>
    <row r="9750" spans="1:15" x14ac:dyDescent="0.35">
      <c r="A9750" t="s">
        <v>9771</v>
      </c>
      <c r="B9750" s="4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  <c r="I9750" s="4" t="str">
        <f t="shared" si="1066"/>
        <v>Sandwich</v>
      </c>
      <c r="J9750" s="6">
        <f t="shared" si="1067"/>
        <v>3</v>
      </c>
      <c r="K9750" s="6">
        <f t="shared" si="1068"/>
        <v>4</v>
      </c>
      <c r="L9750" s="6">
        <f t="shared" si="1065"/>
        <v>12</v>
      </c>
      <c r="M9750" t="str">
        <f t="shared" si="1069"/>
        <v>Credit Card</v>
      </c>
      <c r="N9750" t="str">
        <f t="shared" si="1070"/>
        <v>UNKNOWN</v>
      </c>
      <c r="O9750" s="8">
        <f t="shared" si="1071"/>
        <v>45272</v>
      </c>
    </row>
    <row r="9751" spans="1:15" x14ac:dyDescent="0.35">
      <c r="A9751" t="s">
        <v>9772</v>
      </c>
      <c r="B9751" s="4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  <c r="I9751" s="4" t="str">
        <f t="shared" si="1066"/>
        <v>Smoothie</v>
      </c>
      <c r="J9751" s="6">
        <f t="shared" si="1067"/>
        <v>1</v>
      </c>
      <c r="K9751" s="6">
        <f t="shared" si="1068"/>
        <v>4</v>
      </c>
      <c r="L9751" s="6">
        <f t="shared" si="1065"/>
        <v>4</v>
      </c>
      <c r="M9751" t="str">
        <f t="shared" si="1069"/>
        <v>Digital Wallet</v>
      </c>
      <c r="N9751" t="str">
        <f t="shared" si="1070"/>
        <v>UNKNOWN</v>
      </c>
      <c r="O9751" s="8">
        <f t="shared" si="1071"/>
        <v>45260</v>
      </c>
    </row>
    <row r="9752" spans="1:15" x14ac:dyDescent="0.35">
      <c r="A9752" t="s">
        <v>9773</v>
      </c>
      <c r="B9752" s="4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I9752" s="4" t="str">
        <f t="shared" si="1066"/>
        <v>Sandwich</v>
      </c>
      <c r="J9752" s="6">
        <f t="shared" si="1067"/>
        <v>3</v>
      </c>
      <c r="K9752" s="6">
        <f t="shared" si="1068"/>
        <v>4</v>
      </c>
      <c r="L9752" s="6">
        <f t="shared" si="1065"/>
        <v>4</v>
      </c>
      <c r="M9752" t="str">
        <f t="shared" si="1069"/>
        <v>Cash</v>
      </c>
      <c r="N9752" t="str">
        <f t="shared" si="1070"/>
        <v>Takeaway</v>
      </c>
      <c r="O9752" s="8">
        <f t="shared" si="1071"/>
        <v>45179</v>
      </c>
    </row>
    <row r="9753" spans="1:15" x14ac:dyDescent="0.35">
      <c r="A9753" t="s">
        <v>9774</v>
      </c>
      <c r="B9753" s="4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  <c r="I9753" s="4" t="str">
        <f t="shared" si="1066"/>
        <v>Smoothie</v>
      </c>
      <c r="J9753" s="6">
        <f t="shared" si="1067"/>
        <v>2</v>
      </c>
      <c r="K9753" s="6">
        <f t="shared" si="1068"/>
        <v>4</v>
      </c>
      <c r="L9753" s="6">
        <f t="shared" si="1065"/>
        <v>8</v>
      </c>
      <c r="M9753" t="str">
        <f t="shared" si="1069"/>
        <v>Digital Wallet</v>
      </c>
      <c r="N9753" t="str">
        <f t="shared" si="1070"/>
        <v>UNKNOWN</v>
      </c>
      <c r="O9753" s="8">
        <f t="shared" si="1071"/>
        <v>44977</v>
      </c>
    </row>
    <row r="9754" spans="1:15" x14ac:dyDescent="0.35">
      <c r="A9754" t="s">
        <v>9775</v>
      </c>
      <c r="B9754" s="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  <c r="I9754" s="4" t="str">
        <f t="shared" si="1066"/>
        <v>UNKNOWN</v>
      </c>
      <c r="J9754" s="6">
        <f t="shared" si="1067"/>
        <v>1</v>
      </c>
      <c r="K9754" s="6">
        <f t="shared" si="1068"/>
        <v>2</v>
      </c>
      <c r="L9754" s="6">
        <f t="shared" si="1065"/>
        <v>2</v>
      </c>
      <c r="M9754" t="str">
        <f t="shared" si="1069"/>
        <v>UNKNOWN</v>
      </c>
      <c r="N9754" t="str">
        <f t="shared" si="1070"/>
        <v>In-store</v>
      </c>
      <c r="O9754" s="8">
        <f t="shared" si="1071"/>
        <v>45008</v>
      </c>
    </row>
    <row r="9755" spans="1:15" x14ac:dyDescent="0.35">
      <c r="A9755" t="s">
        <v>9776</v>
      </c>
      <c r="B9755" s="4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  <c r="I9755" s="4" t="str">
        <f t="shared" si="1066"/>
        <v>Juice</v>
      </c>
      <c r="J9755" s="6">
        <f t="shared" si="1067"/>
        <v>1</v>
      </c>
      <c r="K9755" s="6">
        <f t="shared" si="1068"/>
        <v>3.7796610169491527</v>
      </c>
      <c r="L9755" s="6">
        <f t="shared" si="1065"/>
        <v>3</v>
      </c>
      <c r="M9755" t="str">
        <f t="shared" si="1069"/>
        <v>Digital Wallet</v>
      </c>
      <c r="N9755" t="str">
        <f t="shared" si="1070"/>
        <v>In-store</v>
      </c>
      <c r="O9755" s="8">
        <f t="shared" si="1071"/>
        <v>44942</v>
      </c>
    </row>
    <row r="9756" spans="1:15" x14ac:dyDescent="0.35">
      <c r="A9756" t="s">
        <v>9777</v>
      </c>
      <c r="B9756" s="4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  <c r="I9756" s="4" t="str">
        <f t="shared" si="1066"/>
        <v>Cake</v>
      </c>
      <c r="J9756" s="6">
        <f t="shared" si="1067"/>
        <v>4</v>
      </c>
      <c r="K9756" s="6">
        <f t="shared" si="1068"/>
        <v>3</v>
      </c>
      <c r="L9756" s="6">
        <f t="shared" si="1065"/>
        <v>12</v>
      </c>
      <c r="M9756" t="str">
        <f t="shared" si="1069"/>
        <v>Digital Wallet</v>
      </c>
      <c r="N9756" t="str">
        <f t="shared" si="1070"/>
        <v>UNKNOWN</v>
      </c>
      <c r="O9756" s="8">
        <f t="shared" si="1071"/>
        <v>45080</v>
      </c>
    </row>
    <row r="9757" spans="1:15" x14ac:dyDescent="0.35">
      <c r="A9757" t="s">
        <v>9778</v>
      </c>
      <c r="B9757" s="4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  <c r="I9757" s="4" t="str">
        <f t="shared" si="1066"/>
        <v>Sandwich</v>
      </c>
      <c r="J9757" s="6">
        <f t="shared" si="1067"/>
        <v>3</v>
      </c>
      <c r="K9757" s="6">
        <f t="shared" si="1068"/>
        <v>3</v>
      </c>
      <c r="L9757" s="6">
        <f t="shared" si="1065"/>
        <v>12</v>
      </c>
      <c r="M9757" t="str">
        <f t="shared" si="1069"/>
        <v>Default mode</v>
      </c>
      <c r="N9757" t="str">
        <f t="shared" si="1070"/>
        <v>In-store</v>
      </c>
      <c r="O9757" s="8">
        <f t="shared" si="1071"/>
        <v>45131</v>
      </c>
    </row>
    <row r="9758" spans="1:15" x14ac:dyDescent="0.35">
      <c r="A9758" t="s">
        <v>9779</v>
      </c>
      <c r="B9758" s="4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I9758" s="4" t="str">
        <f t="shared" si="1066"/>
        <v>Salad</v>
      </c>
      <c r="J9758" s="6">
        <f t="shared" si="1067"/>
        <v>4</v>
      </c>
      <c r="K9758" s="6">
        <f t="shared" si="1068"/>
        <v>5</v>
      </c>
      <c r="L9758" s="6">
        <f t="shared" si="1065"/>
        <v>20</v>
      </c>
      <c r="M9758" t="str">
        <f t="shared" si="1069"/>
        <v>Default mode</v>
      </c>
      <c r="N9758" t="str">
        <f t="shared" si="1070"/>
        <v>In-store</v>
      </c>
      <c r="O9758" s="8">
        <f t="shared" si="1071"/>
        <v>45262</v>
      </c>
    </row>
    <row r="9759" spans="1:15" x14ac:dyDescent="0.35">
      <c r="A9759" t="s">
        <v>9780</v>
      </c>
      <c r="B9759" s="4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I9759" s="4" t="str">
        <f t="shared" si="1066"/>
        <v>Sandwich</v>
      </c>
      <c r="J9759" s="6">
        <f t="shared" si="1067"/>
        <v>3</v>
      </c>
      <c r="K9759" s="6">
        <f t="shared" si="1068"/>
        <v>4</v>
      </c>
      <c r="L9759" s="6">
        <f t="shared" si="1065"/>
        <v>12</v>
      </c>
      <c r="M9759" t="str">
        <f t="shared" si="1069"/>
        <v>Cash</v>
      </c>
      <c r="N9759" t="str">
        <f t="shared" si="1070"/>
        <v>Takeaway</v>
      </c>
      <c r="O9759" s="8">
        <f t="shared" si="1071"/>
        <v>45094</v>
      </c>
    </row>
    <row r="9760" spans="1:15" x14ac:dyDescent="0.35">
      <c r="A9760" t="s">
        <v>9781</v>
      </c>
      <c r="B9760" s="4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  <c r="I9760" s="4" t="str">
        <f t="shared" si="1066"/>
        <v>Sandwich</v>
      </c>
      <c r="J9760" s="6">
        <f t="shared" si="1067"/>
        <v>4</v>
      </c>
      <c r="K9760" s="6">
        <f t="shared" si="1068"/>
        <v>4</v>
      </c>
      <c r="L9760" s="6">
        <f t="shared" si="1065"/>
        <v>16</v>
      </c>
      <c r="M9760" t="str">
        <f t="shared" si="1069"/>
        <v>Credit Card</v>
      </c>
      <c r="N9760" t="str">
        <f t="shared" si="1070"/>
        <v>In-store</v>
      </c>
      <c r="O9760" s="8">
        <f t="shared" si="1071"/>
        <v>45078</v>
      </c>
    </row>
    <row r="9761" spans="1:15" x14ac:dyDescent="0.35">
      <c r="A9761" t="s">
        <v>9782</v>
      </c>
      <c r="B9761" s="4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I9761" s="4" t="str">
        <f t="shared" si="1066"/>
        <v>Coffee</v>
      </c>
      <c r="J9761" s="6">
        <f t="shared" si="1067"/>
        <v>3</v>
      </c>
      <c r="K9761" s="6">
        <f t="shared" si="1068"/>
        <v>2</v>
      </c>
      <c r="L9761" s="6">
        <f t="shared" si="1065"/>
        <v>6</v>
      </c>
      <c r="M9761" t="str">
        <f t="shared" si="1069"/>
        <v>Credit Card</v>
      </c>
      <c r="N9761" t="str">
        <f t="shared" si="1070"/>
        <v>Takeaway</v>
      </c>
      <c r="O9761" s="8">
        <f t="shared" si="1071"/>
        <v>45286</v>
      </c>
    </row>
    <row r="9762" spans="1:15" x14ac:dyDescent="0.35">
      <c r="A9762" t="s">
        <v>9783</v>
      </c>
      <c r="B9762" s="4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  <c r="I9762" s="4" t="str">
        <f t="shared" si="1066"/>
        <v>Juice</v>
      </c>
      <c r="J9762" s="6">
        <f t="shared" si="1067"/>
        <v>4</v>
      </c>
      <c r="K9762" s="6">
        <f t="shared" si="1068"/>
        <v>3</v>
      </c>
      <c r="L9762" s="6">
        <f t="shared" si="1065"/>
        <v>12</v>
      </c>
      <c r="M9762" t="str">
        <f t="shared" si="1069"/>
        <v>Default mode</v>
      </c>
      <c r="N9762" t="str">
        <f t="shared" si="1070"/>
        <v>UNKNOWN</v>
      </c>
      <c r="O9762" s="8">
        <f t="shared" si="1071"/>
        <v>44970</v>
      </c>
    </row>
    <row r="9763" spans="1:15" x14ac:dyDescent="0.35">
      <c r="A9763" t="s">
        <v>9784</v>
      </c>
      <c r="B9763" s="4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  <c r="I9763" s="4" t="str">
        <f t="shared" si="1066"/>
        <v>Juice</v>
      </c>
      <c r="J9763" s="6">
        <f t="shared" si="1067"/>
        <v>5</v>
      </c>
      <c r="K9763" s="6">
        <f t="shared" si="1068"/>
        <v>3</v>
      </c>
      <c r="L9763" s="6">
        <f t="shared" si="1065"/>
        <v>15</v>
      </c>
      <c r="M9763" t="str">
        <f t="shared" si="1069"/>
        <v>Digital Wallet</v>
      </c>
      <c r="N9763" t="str">
        <f t="shared" si="1070"/>
        <v>UNKNOWN</v>
      </c>
      <c r="O9763" s="8">
        <f t="shared" si="1071"/>
        <v>45242</v>
      </c>
    </row>
    <row r="9764" spans="1:15" x14ac:dyDescent="0.35">
      <c r="A9764" t="s">
        <v>9785</v>
      </c>
      <c r="B9764" s="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I9764" s="4" t="str">
        <f t="shared" si="1066"/>
        <v>Tea</v>
      </c>
      <c r="J9764" s="6">
        <f t="shared" si="1067"/>
        <v>1</v>
      </c>
      <c r="K9764" s="6">
        <f t="shared" si="1068"/>
        <v>1.5</v>
      </c>
      <c r="L9764" s="6">
        <f t="shared" si="1065"/>
        <v>1.5</v>
      </c>
      <c r="M9764" t="str">
        <f t="shared" si="1069"/>
        <v>Default mode</v>
      </c>
      <c r="N9764" t="str">
        <f t="shared" si="1070"/>
        <v>In-store</v>
      </c>
      <c r="O9764" s="8">
        <f t="shared" si="1071"/>
        <v>45213</v>
      </c>
    </row>
    <row r="9765" spans="1:15" x14ac:dyDescent="0.35">
      <c r="A9765" t="s">
        <v>9786</v>
      </c>
      <c r="B9765" s="4" t="s">
        <v>21</v>
      </c>
      <c r="C9765">
        <v>2</v>
      </c>
      <c r="D9765">
        <v>3</v>
      </c>
      <c r="E9765">
        <v>6</v>
      </c>
      <c r="H9765" s="1">
        <v>45153</v>
      </c>
      <c r="I9765" s="4" t="str">
        <f t="shared" si="1066"/>
        <v>UNKNOWN</v>
      </c>
      <c r="J9765" s="6">
        <f t="shared" si="1067"/>
        <v>2</v>
      </c>
      <c r="K9765" s="6">
        <f t="shared" si="1068"/>
        <v>3</v>
      </c>
      <c r="L9765" s="6">
        <f t="shared" si="1065"/>
        <v>6</v>
      </c>
      <c r="M9765" t="str">
        <f t="shared" si="1069"/>
        <v>Default mode</v>
      </c>
      <c r="N9765" t="str">
        <f t="shared" si="1070"/>
        <v>UNKNOWN</v>
      </c>
      <c r="O9765" s="8">
        <f t="shared" si="1071"/>
        <v>45153</v>
      </c>
    </row>
    <row r="9766" spans="1:15" x14ac:dyDescent="0.35">
      <c r="A9766" t="s">
        <v>9787</v>
      </c>
      <c r="B9766" s="4" t="s">
        <v>21</v>
      </c>
      <c r="C9766">
        <v>3</v>
      </c>
      <c r="E9766">
        <v>9</v>
      </c>
      <c r="F9766" t="s">
        <v>10</v>
      </c>
      <c r="G9766" t="s">
        <v>15</v>
      </c>
      <c r="I9766" s="4" t="str">
        <f t="shared" si="1066"/>
        <v>UNKNOWN</v>
      </c>
      <c r="J9766" s="6">
        <f t="shared" si="1067"/>
        <v>3</v>
      </c>
      <c r="K9766" s="6">
        <f t="shared" si="1068"/>
        <v>0</v>
      </c>
      <c r="L9766" s="6">
        <f t="shared" si="1065"/>
        <v>9</v>
      </c>
      <c r="M9766" t="str">
        <f t="shared" si="1069"/>
        <v>Credit Card</v>
      </c>
      <c r="N9766" t="str">
        <f t="shared" si="1070"/>
        <v>In-store</v>
      </c>
      <c r="O9766" s="8">
        <f t="shared" si="1071"/>
        <v>44927</v>
      </c>
    </row>
    <row r="9767" spans="1:15" x14ac:dyDescent="0.35">
      <c r="A9767" t="s">
        <v>9788</v>
      </c>
      <c r="B9767" s="4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I9767" s="4" t="str">
        <f t="shared" si="1066"/>
        <v>Juice</v>
      </c>
      <c r="J9767" s="6">
        <f t="shared" si="1067"/>
        <v>3</v>
      </c>
      <c r="K9767" s="6">
        <f t="shared" si="1068"/>
        <v>3</v>
      </c>
      <c r="L9767" s="6">
        <f t="shared" si="1065"/>
        <v>9</v>
      </c>
      <c r="M9767" t="str">
        <f t="shared" si="1069"/>
        <v>Credit Card</v>
      </c>
      <c r="N9767" t="str">
        <f t="shared" si="1070"/>
        <v>UNKNOWN</v>
      </c>
      <c r="O9767" s="8">
        <f t="shared" si="1071"/>
        <v>45089</v>
      </c>
    </row>
    <row r="9768" spans="1:15" x14ac:dyDescent="0.35">
      <c r="A9768" t="s">
        <v>9789</v>
      </c>
      <c r="B9768" s="4" t="s">
        <v>65</v>
      </c>
      <c r="C9768">
        <v>5</v>
      </c>
      <c r="D9768">
        <v>1.5</v>
      </c>
      <c r="E9768">
        <v>7.5</v>
      </c>
      <c r="G9768" t="s">
        <v>11</v>
      </c>
      <c r="I9768" s="4" t="str">
        <f t="shared" si="1066"/>
        <v>Tea</v>
      </c>
      <c r="J9768" s="6">
        <f t="shared" si="1067"/>
        <v>5</v>
      </c>
      <c r="K9768" s="6">
        <f t="shared" si="1068"/>
        <v>1.5</v>
      </c>
      <c r="L9768" s="6">
        <f t="shared" si="1065"/>
        <v>7.5</v>
      </c>
      <c r="M9768" t="str">
        <f t="shared" si="1069"/>
        <v>Default mode</v>
      </c>
      <c r="N9768" t="str">
        <f t="shared" si="1070"/>
        <v>Takeaway</v>
      </c>
      <c r="O9768" s="8">
        <f t="shared" si="1071"/>
        <v>44927</v>
      </c>
    </row>
    <row r="9769" spans="1:15" x14ac:dyDescent="0.35">
      <c r="A9769" t="s">
        <v>9790</v>
      </c>
      <c r="B9769" s="4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  <c r="I9769" s="4" t="str">
        <f t="shared" si="1066"/>
        <v>Sandwich</v>
      </c>
      <c r="J9769" s="6">
        <f t="shared" si="1067"/>
        <v>3</v>
      </c>
      <c r="K9769" s="6">
        <f t="shared" si="1068"/>
        <v>4</v>
      </c>
      <c r="L9769" s="6">
        <f t="shared" si="1065"/>
        <v>12</v>
      </c>
      <c r="M9769" t="str">
        <f t="shared" si="1069"/>
        <v>Digital Wallet</v>
      </c>
      <c r="N9769" t="str">
        <f t="shared" si="1070"/>
        <v>UNKNOWN</v>
      </c>
      <c r="O9769" s="8">
        <f t="shared" si="1071"/>
        <v>45134</v>
      </c>
    </row>
    <row r="9770" spans="1:15" x14ac:dyDescent="0.35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  <c r="I9770" s="4" t="str">
        <f t="shared" si="1066"/>
        <v>UNKNOWN</v>
      </c>
      <c r="J9770" s="6">
        <f t="shared" si="1067"/>
        <v>3</v>
      </c>
      <c r="K9770" s="6">
        <f t="shared" si="1068"/>
        <v>1.5</v>
      </c>
      <c r="L9770" s="6">
        <f t="shared" si="1065"/>
        <v>4.5</v>
      </c>
      <c r="M9770" t="str">
        <f t="shared" si="1069"/>
        <v>Credit Card</v>
      </c>
      <c r="N9770" t="str">
        <f t="shared" si="1070"/>
        <v>UNKNOWN</v>
      </c>
      <c r="O9770" s="8">
        <f t="shared" si="1071"/>
        <v>45203</v>
      </c>
    </row>
    <row r="9771" spans="1:15" x14ac:dyDescent="0.35">
      <c r="A9771" t="s">
        <v>9792</v>
      </c>
      <c r="B9771" s="4" t="s">
        <v>13</v>
      </c>
      <c r="C9771">
        <v>3</v>
      </c>
      <c r="D9771">
        <v>3</v>
      </c>
      <c r="E9771">
        <v>9</v>
      </c>
      <c r="G9771" t="s">
        <v>15</v>
      </c>
      <c r="I9771" s="4" t="str">
        <f t="shared" si="1066"/>
        <v>Cake</v>
      </c>
      <c r="J9771" s="6">
        <f t="shared" si="1067"/>
        <v>3</v>
      </c>
      <c r="K9771" s="6">
        <f t="shared" si="1068"/>
        <v>3</v>
      </c>
      <c r="L9771" s="6">
        <f t="shared" si="1065"/>
        <v>9</v>
      </c>
      <c r="M9771" t="str">
        <f t="shared" si="1069"/>
        <v>Default mode</v>
      </c>
      <c r="N9771" t="str">
        <f t="shared" si="1070"/>
        <v>In-store</v>
      </c>
      <c r="O9771" s="8">
        <f t="shared" si="1071"/>
        <v>44927</v>
      </c>
    </row>
    <row r="9772" spans="1:15" x14ac:dyDescent="0.35">
      <c r="A9772" t="s">
        <v>9793</v>
      </c>
      <c r="B9772" s="4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  <c r="I9772" s="4" t="str">
        <f t="shared" si="1066"/>
        <v>Sandwich</v>
      </c>
      <c r="J9772" s="6">
        <f t="shared" si="1067"/>
        <v>1</v>
      </c>
      <c r="K9772" s="6">
        <f t="shared" si="1068"/>
        <v>4</v>
      </c>
      <c r="L9772" s="6">
        <f t="shared" si="1065"/>
        <v>4</v>
      </c>
      <c r="M9772" t="str">
        <f t="shared" si="1069"/>
        <v>Digital Wallet</v>
      </c>
      <c r="N9772" t="str">
        <f t="shared" si="1070"/>
        <v>Takeaway</v>
      </c>
      <c r="O9772" s="8">
        <f t="shared" si="1071"/>
        <v>45092</v>
      </c>
    </row>
    <row r="9773" spans="1:15" x14ac:dyDescent="0.35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I9773" s="4" t="str">
        <f t="shared" si="1066"/>
        <v>UNKNOWN</v>
      </c>
      <c r="J9773" s="6">
        <f t="shared" si="1067"/>
        <v>1</v>
      </c>
      <c r="K9773" s="6">
        <f t="shared" si="1068"/>
        <v>4</v>
      </c>
      <c r="L9773" s="6">
        <f t="shared" si="1065"/>
        <v>4</v>
      </c>
      <c r="M9773" t="str">
        <f t="shared" si="1069"/>
        <v>Cash</v>
      </c>
      <c r="N9773" t="str">
        <f t="shared" si="1070"/>
        <v>In-store</v>
      </c>
      <c r="O9773" s="8">
        <f t="shared" si="1071"/>
        <v>45226</v>
      </c>
    </row>
    <row r="9774" spans="1:15" x14ac:dyDescent="0.35">
      <c r="A9774" t="s">
        <v>9795</v>
      </c>
      <c r="B9774" s="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I9774" s="4" t="str">
        <f t="shared" si="1066"/>
        <v>Sandwich</v>
      </c>
      <c r="J9774" s="6">
        <f t="shared" si="1067"/>
        <v>4</v>
      </c>
      <c r="K9774" s="6">
        <f t="shared" si="1068"/>
        <v>4</v>
      </c>
      <c r="L9774" s="6">
        <f t="shared" si="1065"/>
        <v>16</v>
      </c>
      <c r="M9774" t="str">
        <f t="shared" si="1069"/>
        <v>Credit Card</v>
      </c>
      <c r="N9774" t="str">
        <f t="shared" si="1070"/>
        <v>UNKNOWN</v>
      </c>
      <c r="O9774" s="8">
        <f t="shared" si="1071"/>
        <v>45142</v>
      </c>
    </row>
    <row r="9775" spans="1:15" x14ac:dyDescent="0.35">
      <c r="A9775" t="s">
        <v>9796</v>
      </c>
      <c r="B9775" s="4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  <c r="I9775" s="4" t="str">
        <f t="shared" si="1066"/>
        <v>Juice</v>
      </c>
      <c r="J9775" s="6">
        <f t="shared" si="1067"/>
        <v>5</v>
      </c>
      <c r="K9775" s="6">
        <f t="shared" si="1068"/>
        <v>3</v>
      </c>
      <c r="L9775" s="6">
        <f t="shared" si="1065"/>
        <v>15</v>
      </c>
      <c r="M9775" t="str">
        <f t="shared" si="1069"/>
        <v>Digital Wallet</v>
      </c>
      <c r="N9775" t="str">
        <f t="shared" si="1070"/>
        <v>Takeaway</v>
      </c>
      <c r="O9775" s="8">
        <f t="shared" si="1071"/>
        <v>44943</v>
      </c>
    </row>
    <row r="9776" spans="1:15" x14ac:dyDescent="0.35">
      <c r="A9776" t="s">
        <v>9797</v>
      </c>
      <c r="B9776" s="4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  <c r="I9776" s="4" t="str">
        <f t="shared" si="1066"/>
        <v>Salad</v>
      </c>
      <c r="J9776" s="6">
        <f t="shared" si="1067"/>
        <v>2</v>
      </c>
      <c r="K9776" s="6">
        <f t="shared" si="1068"/>
        <v>5</v>
      </c>
      <c r="L9776" s="6">
        <f t="shared" si="1065"/>
        <v>10</v>
      </c>
      <c r="M9776" t="str">
        <f t="shared" si="1069"/>
        <v>Digital Wallet</v>
      </c>
      <c r="N9776" t="str">
        <f t="shared" si="1070"/>
        <v>In-store</v>
      </c>
      <c r="O9776" s="8">
        <f t="shared" si="1071"/>
        <v>44979</v>
      </c>
    </row>
    <row r="9777" spans="1:15" x14ac:dyDescent="0.35">
      <c r="A9777" t="s">
        <v>9798</v>
      </c>
      <c r="B9777" s="4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  <c r="I9777" s="4" t="str">
        <f t="shared" si="1066"/>
        <v>Cookie</v>
      </c>
      <c r="J9777" s="6">
        <f t="shared" si="1067"/>
        <v>4</v>
      </c>
      <c r="K9777" s="6">
        <f t="shared" si="1068"/>
        <v>1</v>
      </c>
      <c r="L9777" s="6">
        <f t="shared" si="1065"/>
        <v>4</v>
      </c>
      <c r="M9777" t="str">
        <f t="shared" si="1069"/>
        <v>Digital Wallet</v>
      </c>
      <c r="N9777" t="str">
        <f t="shared" si="1070"/>
        <v>Takeaway</v>
      </c>
      <c r="O9777" s="8">
        <f t="shared" si="1071"/>
        <v>45061</v>
      </c>
    </row>
    <row r="9778" spans="1:15" x14ac:dyDescent="0.35">
      <c r="A9778" t="s">
        <v>9799</v>
      </c>
      <c r="B9778" s="4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I9778" s="4" t="str">
        <f t="shared" si="1066"/>
        <v>Tea</v>
      </c>
      <c r="J9778" s="6">
        <f t="shared" si="1067"/>
        <v>4</v>
      </c>
      <c r="K9778" s="6">
        <f t="shared" si="1068"/>
        <v>1.5</v>
      </c>
      <c r="L9778" s="6">
        <f t="shared" si="1065"/>
        <v>6</v>
      </c>
      <c r="M9778" t="str">
        <f t="shared" si="1069"/>
        <v>Credit Card</v>
      </c>
      <c r="N9778" t="str">
        <f t="shared" si="1070"/>
        <v>In-store</v>
      </c>
      <c r="O9778" s="8">
        <f t="shared" si="1071"/>
        <v>45168</v>
      </c>
    </row>
    <row r="9779" spans="1:15" x14ac:dyDescent="0.35">
      <c r="A9779" t="s">
        <v>9800</v>
      </c>
      <c r="B9779" s="4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I9779" s="4" t="str">
        <f t="shared" si="1066"/>
        <v>UNKNOWN</v>
      </c>
      <c r="J9779" s="6">
        <f t="shared" si="1067"/>
        <v>2</v>
      </c>
      <c r="K9779" s="6">
        <f t="shared" si="1068"/>
        <v>1.5</v>
      </c>
      <c r="L9779" s="6">
        <f t="shared" si="1065"/>
        <v>3</v>
      </c>
      <c r="M9779" t="str">
        <f t="shared" si="1069"/>
        <v>Credit Card</v>
      </c>
      <c r="N9779" t="str">
        <f t="shared" si="1070"/>
        <v>Takeaway</v>
      </c>
      <c r="O9779" s="8">
        <f t="shared" si="1071"/>
        <v>45140</v>
      </c>
    </row>
    <row r="9780" spans="1:15" x14ac:dyDescent="0.35">
      <c r="A9780" t="s">
        <v>9801</v>
      </c>
      <c r="B9780" s="4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  <c r="I9780" s="4" t="str">
        <f t="shared" si="1066"/>
        <v>Cake</v>
      </c>
      <c r="J9780" s="6">
        <f t="shared" si="1067"/>
        <v>4</v>
      </c>
      <c r="K9780" s="6">
        <f t="shared" si="1068"/>
        <v>3</v>
      </c>
      <c r="L9780" s="6">
        <f t="shared" si="1065"/>
        <v>12</v>
      </c>
      <c r="M9780" t="str">
        <f t="shared" si="1069"/>
        <v>Digital Wallet</v>
      </c>
      <c r="N9780" t="str">
        <f t="shared" si="1070"/>
        <v>In-store</v>
      </c>
      <c r="O9780" s="8">
        <f t="shared" si="1071"/>
        <v>44967</v>
      </c>
    </row>
    <row r="9781" spans="1:15" x14ac:dyDescent="0.35">
      <c r="A9781" t="s">
        <v>9802</v>
      </c>
      <c r="B9781" s="4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  <c r="I9781" s="4" t="str">
        <f t="shared" si="1066"/>
        <v>Coffee</v>
      </c>
      <c r="J9781" s="6">
        <f t="shared" si="1067"/>
        <v>5</v>
      </c>
      <c r="K9781" s="6">
        <f t="shared" si="1068"/>
        <v>2</v>
      </c>
      <c r="L9781" s="6">
        <f t="shared" si="1065"/>
        <v>10</v>
      </c>
      <c r="M9781" t="str">
        <f t="shared" si="1069"/>
        <v>Credit Card</v>
      </c>
      <c r="N9781" t="str">
        <f t="shared" si="1070"/>
        <v>In-store</v>
      </c>
      <c r="O9781" s="8">
        <f t="shared" si="1071"/>
        <v>45000</v>
      </c>
    </row>
    <row r="9782" spans="1:15" x14ac:dyDescent="0.35">
      <c r="A9782" t="s">
        <v>9803</v>
      </c>
      <c r="B9782" s="4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I9782" s="4" t="str">
        <f t="shared" si="1066"/>
        <v>Juice</v>
      </c>
      <c r="J9782" s="6">
        <f t="shared" si="1067"/>
        <v>1</v>
      </c>
      <c r="K9782" s="6">
        <f t="shared" si="1068"/>
        <v>1</v>
      </c>
      <c r="L9782" s="6">
        <f t="shared" si="1065"/>
        <v>1</v>
      </c>
      <c r="M9782" t="str">
        <f t="shared" si="1069"/>
        <v>Default mode</v>
      </c>
      <c r="N9782" t="str">
        <f t="shared" si="1070"/>
        <v>In-store</v>
      </c>
      <c r="O9782" s="8">
        <f t="shared" si="1071"/>
        <v>45076</v>
      </c>
    </row>
    <row r="9783" spans="1:15" x14ac:dyDescent="0.35">
      <c r="A9783" t="s">
        <v>9804</v>
      </c>
      <c r="B9783" s="4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  <c r="I9783" s="4" t="str">
        <f t="shared" si="1066"/>
        <v>Smoothie</v>
      </c>
      <c r="J9783" s="6">
        <f t="shared" si="1067"/>
        <v>4</v>
      </c>
      <c r="K9783" s="6">
        <f t="shared" si="1068"/>
        <v>4</v>
      </c>
      <c r="L9783" s="6">
        <f t="shared" si="1065"/>
        <v>16</v>
      </c>
      <c r="M9783" t="str">
        <f t="shared" si="1069"/>
        <v>UNKNOWN</v>
      </c>
      <c r="N9783" t="str">
        <f t="shared" si="1070"/>
        <v>Takeaway</v>
      </c>
      <c r="O9783" s="8">
        <f t="shared" si="1071"/>
        <v>45100</v>
      </c>
    </row>
    <row r="9784" spans="1:15" x14ac:dyDescent="0.35">
      <c r="A9784" t="s">
        <v>9805</v>
      </c>
      <c r="B9784" s="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  <c r="I9784" s="4" t="str">
        <f t="shared" si="1066"/>
        <v>Juice</v>
      </c>
      <c r="J9784" s="6">
        <f t="shared" si="1067"/>
        <v>4</v>
      </c>
      <c r="K9784" s="6">
        <f t="shared" si="1068"/>
        <v>3</v>
      </c>
      <c r="L9784" s="6">
        <f t="shared" si="1065"/>
        <v>12</v>
      </c>
      <c r="M9784" t="str">
        <f t="shared" si="1069"/>
        <v>Digital Wallet</v>
      </c>
      <c r="N9784" t="str">
        <f t="shared" si="1070"/>
        <v>UNKNOWN</v>
      </c>
      <c r="O9784" s="8">
        <f t="shared" si="1071"/>
        <v>45219</v>
      </c>
    </row>
    <row r="9785" spans="1:15" x14ac:dyDescent="0.35">
      <c r="A9785" t="s">
        <v>9806</v>
      </c>
      <c r="B9785" s="4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I9785" s="4" t="str">
        <f t="shared" si="1066"/>
        <v>Cake</v>
      </c>
      <c r="J9785" s="6">
        <f t="shared" si="1067"/>
        <v>1</v>
      </c>
      <c r="K9785" s="6">
        <f t="shared" si="1068"/>
        <v>3</v>
      </c>
      <c r="L9785" s="6">
        <f t="shared" si="1065"/>
        <v>3</v>
      </c>
      <c r="M9785" t="str">
        <f t="shared" si="1069"/>
        <v>Credit Card</v>
      </c>
      <c r="N9785" t="str">
        <f t="shared" si="1070"/>
        <v>Takeaway</v>
      </c>
      <c r="O9785" s="8">
        <f t="shared" si="1071"/>
        <v>45214</v>
      </c>
    </row>
    <row r="9786" spans="1:15" x14ac:dyDescent="0.35">
      <c r="A9786" t="s">
        <v>9807</v>
      </c>
      <c r="B9786" s="4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I9786" s="4" t="str">
        <f t="shared" si="1066"/>
        <v>Sandwich</v>
      </c>
      <c r="J9786" s="6">
        <f t="shared" si="1067"/>
        <v>1</v>
      </c>
      <c r="K9786" s="6">
        <f t="shared" si="1068"/>
        <v>4</v>
      </c>
      <c r="L9786" s="6">
        <f t="shared" si="1065"/>
        <v>4</v>
      </c>
      <c r="M9786" t="str">
        <f t="shared" si="1069"/>
        <v>Default mode</v>
      </c>
      <c r="N9786" t="str">
        <f t="shared" si="1070"/>
        <v>In-store</v>
      </c>
      <c r="O9786" s="8">
        <f t="shared" si="1071"/>
        <v>45063</v>
      </c>
    </row>
    <row r="9787" spans="1:15" x14ac:dyDescent="0.35">
      <c r="A9787" t="s">
        <v>9808</v>
      </c>
      <c r="B9787" s="4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I9787" s="4" t="str">
        <f t="shared" si="1066"/>
        <v>Juice</v>
      </c>
      <c r="J9787" s="6">
        <f t="shared" si="1067"/>
        <v>1</v>
      </c>
      <c r="K9787" s="6">
        <f t="shared" si="1068"/>
        <v>3</v>
      </c>
      <c r="L9787" s="6">
        <f t="shared" si="1065"/>
        <v>3</v>
      </c>
      <c r="M9787" t="str">
        <f t="shared" si="1069"/>
        <v>Cash</v>
      </c>
      <c r="N9787" t="str">
        <f t="shared" si="1070"/>
        <v>UNKNOWN</v>
      </c>
      <c r="O9787" s="8">
        <f t="shared" si="1071"/>
        <v>45095</v>
      </c>
    </row>
    <row r="9788" spans="1:15" x14ac:dyDescent="0.35">
      <c r="A9788" t="s">
        <v>9809</v>
      </c>
      <c r="B9788" s="4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I9788" s="4" t="str">
        <f t="shared" si="1066"/>
        <v>Smoothie</v>
      </c>
      <c r="J9788" s="6">
        <f t="shared" si="1067"/>
        <v>5</v>
      </c>
      <c r="K9788" s="6">
        <f t="shared" si="1068"/>
        <v>4</v>
      </c>
      <c r="L9788" s="6">
        <f t="shared" si="1065"/>
        <v>20</v>
      </c>
      <c r="M9788" t="str">
        <f t="shared" si="1069"/>
        <v>Cash</v>
      </c>
      <c r="N9788" t="str">
        <f t="shared" si="1070"/>
        <v>UNKNOWN</v>
      </c>
      <c r="O9788" s="8">
        <f t="shared" si="1071"/>
        <v>45281</v>
      </c>
    </row>
    <row r="9789" spans="1:15" x14ac:dyDescent="0.35">
      <c r="A9789" t="s">
        <v>9810</v>
      </c>
      <c r="B9789" s="4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I9789" s="4" t="str">
        <f t="shared" si="1066"/>
        <v>Coffee</v>
      </c>
      <c r="J9789" s="6">
        <f t="shared" si="1067"/>
        <v>4</v>
      </c>
      <c r="K9789" s="6">
        <f t="shared" si="1068"/>
        <v>2</v>
      </c>
      <c r="L9789" s="6">
        <f t="shared" si="1065"/>
        <v>8</v>
      </c>
      <c r="M9789" t="str">
        <f t="shared" si="1069"/>
        <v>Credit Card</v>
      </c>
      <c r="N9789" t="str">
        <f t="shared" si="1070"/>
        <v>Takeaway</v>
      </c>
      <c r="O9789" s="8">
        <f t="shared" si="1071"/>
        <v>45135</v>
      </c>
    </row>
    <row r="9790" spans="1:15" x14ac:dyDescent="0.35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  <c r="I9790" s="4" t="str">
        <f t="shared" si="1066"/>
        <v>UNKNOWN</v>
      </c>
      <c r="J9790" s="6">
        <f t="shared" si="1067"/>
        <v>5</v>
      </c>
      <c r="K9790" s="6">
        <f t="shared" si="1068"/>
        <v>5</v>
      </c>
      <c r="L9790" s="6">
        <f t="shared" si="1065"/>
        <v>25</v>
      </c>
      <c r="M9790" t="str">
        <f t="shared" si="1069"/>
        <v>Digital Wallet</v>
      </c>
      <c r="N9790" t="str">
        <f t="shared" si="1070"/>
        <v>UNKNOWN</v>
      </c>
      <c r="O9790" s="8">
        <f t="shared" si="1071"/>
        <v>45186</v>
      </c>
    </row>
    <row r="9791" spans="1:15" x14ac:dyDescent="0.35">
      <c r="A9791" t="s">
        <v>9812</v>
      </c>
      <c r="B9791" s="4" t="s">
        <v>9</v>
      </c>
      <c r="C9791">
        <v>1</v>
      </c>
      <c r="D9791">
        <v>2</v>
      </c>
      <c r="E9791">
        <v>2</v>
      </c>
      <c r="H9791" s="1">
        <v>45069</v>
      </c>
      <c r="I9791" s="4" t="str">
        <f t="shared" si="1066"/>
        <v>Coffee</v>
      </c>
      <c r="J9791" s="6">
        <f t="shared" si="1067"/>
        <v>1</v>
      </c>
      <c r="K9791" s="6">
        <f t="shared" si="1068"/>
        <v>2</v>
      </c>
      <c r="L9791" s="6">
        <f t="shared" si="1065"/>
        <v>2</v>
      </c>
      <c r="M9791" t="str">
        <f t="shared" si="1069"/>
        <v>Default mode</v>
      </c>
      <c r="N9791" t="str">
        <f t="shared" si="1070"/>
        <v>UNKNOWN</v>
      </c>
      <c r="O9791" s="8">
        <f t="shared" si="1071"/>
        <v>45069</v>
      </c>
    </row>
    <row r="9792" spans="1:15" x14ac:dyDescent="0.35">
      <c r="A9792" t="s">
        <v>9813</v>
      </c>
      <c r="B9792" s="4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I9792" s="4" t="str">
        <f t="shared" si="1066"/>
        <v>Smoothie</v>
      </c>
      <c r="J9792" s="6">
        <f t="shared" si="1067"/>
        <v>4</v>
      </c>
      <c r="K9792" s="6">
        <f t="shared" si="1068"/>
        <v>4</v>
      </c>
      <c r="L9792" s="6">
        <f t="shared" si="1065"/>
        <v>16</v>
      </c>
      <c r="M9792" t="str">
        <f t="shared" si="1069"/>
        <v>Cash</v>
      </c>
      <c r="N9792" t="str">
        <f t="shared" si="1070"/>
        <v>UNKNOWN</v>
      </c>
      <c r="O9792" s="8">
        <f t="shared" si="1071"/>
        <v>45188</v>
      </c>
    </row>
    <row r="9793" spans="1:15" x14ac:dyDescent="0.35">
      <c r="A9793" t="s">
        <v>9814</v>
      </c>
      <c r="B9793" s="4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  <c r="I9793" s="4" t="str">
        <f t="shared" si="1066"/>
        <v>Salad</v>
      </c>
      <c r="J9793" s="6">
        <f t="shared" si="1067"/>
        <v>5</v>
      </c>
      <c r="K9793" s="6">
        <f t="shared" si="1068"/>
        <v>5</v>
      </c>
      <c r="L9793" s="6">
        <f t="shared" si="1065"/>
        <v>25</v>
      </c>
      <c r="M9793" t="str">
        <f t="shared" si="1069"/>
        <v>Digital Wallet</v>
      </c>
      <c r="N9793" t="str">
        <f t="shared" si="1070"/>
        <v>In-store</v>
      </c>
      <c r="O9793" s="8">
        <f t="shared" si="1071"/>
        <v>44930</v>
      </c>
    </row>
    <row r="9794" spans="1:15" x14ac:dyDescent="0.35">
      <c r="A9794" t="s">
        <v>9815</v>
      </c>
      <c r="B9794" s="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  <c r="I9794" s="4" t="str">
        <f t="shared" si="1066"/>
        <v>Tea</v>
      </c>
      <c r="J9794" s="6">
        <f t="shared" si="1067"/>
        <v>2</v>
      </c>
      <c r="K9794" s="6">
        <f t="shared" si="1068"/>
        <v>1.5</v>
      </c>
      <c r="L9794" s="6">
        <f t="shared" ref="L9794:L9857" si="1072">IF(ISBLANK(E9794),PRODUCT(J9794,K9794),IF(E9794="ERROR",PRODUCT(J9794,K9794),IF(E9794="UNKNOWN",PRODUCT(J9794,K9794),E9794)))</f>
        <v>3</v>
      </c>
      <c r="M9794" t="str">
        <f t="shared" si="1069"/>
        <v>Digital Wallet</v>
      </c>
      <c r="N9794" t="str">
        <f t="shared" si="1070"/>
        <v>In-store</v>
      </c>
      <c r="O9794" s="8">
        <f t="shared" si="1071"/>
        <v>45206</v>
      </c>
    </row>
    <row r="9795" spans="1:15" x14ac:dyDescent="0.35">
      <c r="A9795" t="s">
        <v>9816</v>
      </c>
      <c r="B9795" s="4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I9795" s="4" t="str">
        <f t="shared" ref="I9795:I9858" si="1073">IF(ISBLANK(B9795),"UNKNOWN",IF(B9795="ERROR","Juice",B9795))</f>
        <v>Cookie</v>
      </c>
      <c r="J9795" s="6">
        <f t="shared" ref="J9795:J9858" si="1074">IF(ISBLANK(C9795),E9795/D9795,IF(C9795="ERROR",AVERAGE(C9795:C19794),IF(C9795="UNKNOWN",MEDIAN(C9795:C19794),C9795)))</f>
        <v>2</v>
      </c>
      <c r="K9795" s="6">
        <f t="shared" ref="K9795:K9858" si="1075">IF(ISBLANK(D9795),0,IF(D9795="ERROR",AVERAGE(D9795:D19794),IF(D9795="UNKNOWN",MEDIAN(D9795:D19794),D9795)))</f>
        <v>1</v>
      </c>
      <c r="L9795" s="6">
        <f t="shared" si="1072"/>
        <v>2</v>
      </c>
      <c r="M9795" t="str">
        <f t="shared" ref="M9795:M9858" si="1076">IF(ISBLANK(F9795),"Default mode",IF(F9795="ERROR","Cash",F9795))</f>
        <v>Cash</v>
      </c>
      <c r="N9795" t="str">
        <f t="shared" ref="N9795:N9858" si="1077">IF(ISBLANK(G9795),"UNKNOWN",IF(G9795="ERROR","Cafe",G9795))</f>
        <v>UNKNOWN</v>
      </c>
      <c r="O9795" s="8">
        <f t="shared" ref="O9795:O9858" si="1078">IF(ISBLANK(H9795),DATE(2023,1,1),IF(H9795="ERROR",DATE(2023,6,1),IF(H9795="UNKNOWN",DATE(2023,1,1),H9795)))</f>
        <v>45242</v>
      </c>
    </row>
    <row r="9796" spans="1:15" x14ac:dyDescent="0.35">
      <c r="A9796" t="s">
        <v>9817</v>
      </c>
      <c r="B9796" s="4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  <c r="I9796" s="4" t="str">
        <f t="shared" si="1073"/>
        <v>Smoothie</v>
      </c>
      <c r="J9796" s="6">
        <f t="shared" si="1074"/>
        <v>3</v>
      </c>
      <c r="K9796" s="6">
        <f t="shared" si="1075"/>
        <v>4</v>
      </c>
      <c r="L9796" s="6">
        <f t="shared" si="1072"/>
        <v>12</v>
      </c>
      <c r="M9796" t="str">
        <f t="shared" si="1076"/>
        <v>Digital Wallet</v>
      </c>
      <c r="N9796" t="str">
        <f t="shared" si="1077"/>
        <v>In-store</v>
      </c>
      <c r="O9796" s="8">
        <f t="shared" si="1078"/>
        <v>44989</v>
      </c>
    </row>
    <row r="9797" spans="1:15" x14ac:dyDescent="0.35">
      <c r="A9797" t="s">
        <v>9818</v>
      </c>
      <c r="B9797" s="4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I9797" s="4" t="str">
        <f t="shared" si="1073"/>
        <v>Salad</v>
      </c>
      <c r="J9797" s="6">
        <f t="shared" si="1074"/>
        <v>4</v>
      </c>
      <c r="K9797" s="6">
        <f t="shared" si="1075"/>
        <v>5</v>
      </c>
      <c r="L9797" s="6">
        <f t="shared" si="1072"/>
        <v>20</v>
      </c>
      <c r="M9797" t="str">
        <f t="shared" si="1076"/>
        <v>Credit Card</v>
      </c>
      <c r="N9797" t="str">
        <f t="shared" si="1077"/>
        <v>Takeaway</v>
      </c>
      <c r="O9797" s="8">
        <f t="shared" si="1078"/>
        <v>45190</v>
      </c>
    </row>
    <row r="9798" spans="1:15" x14ac:dyDescent="0.35">
      <c r="A9798" t="s">
        <v>9819</v>
      </c>
      <c r="B9798" s="4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  <c r="I9798" s="4" t="str">
        <f t="shared" si="1073"/>
        <v>Cookie</v>
      </c>
      <c r="J9798" s="6">
        <f t="shared" si="1074"/>
        <v>2</v>
      </c>
      <c r="K9798" s="6">
        <f t="shared" si="1075"/>
        <v>3</v>
      </c>
      <c r="L9798" s="6">
        <f t="shared" si="1072"/>
        <v>2</v>
      </c>
      <c r="M9798" t="str">
        <f t="shared" si="1076"/>
        <v>Digital Wallet</v>
      </c>
      <c r="N9798" t="str">
        <f t="shared" si="1077"/>
        <v>In-store</v>
      </c>
      <c r="O9798" s="8">
        <f t="shared" si="1078"/>
        <v>44940</v>
      </c>
    </row>
    <row r="9799" spans="1:15" x14ac:dyDescent="0.35">
      <c r="A9799" t="s">
        <v>9820</v>
      </c>
      <c r="B9799" s="4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  <c r="I9799" s="4" t="str">
        <f t="shared" si="1073"/>
        <v>Tea</v>
      </c>
      <c r="J9799" s="6">
        <f t="shared" si="1074"/>
        <v>3</v>
      </c>
      <c r="K9799" s="6">
        <f t="shared" si="1075"/>
        <v>1.5</v>
      </c>
      <c r="L9799" s="6">
        <f t="shared" si="1072"/>
        <v>7.5</v>
      </c>
      <c r="M9799" t="str">
        <f t="shared" si="1076"/>
        <v>Cash</v>
      </c>
      <c r="N9799" t="str">
        <f t="shared" si="1077"/>
        <v>UNKNOWN</v>
      </c>
      <c r="O9799" s="8">
        <f t="shared" si="1078"/>
        <v>45055</v>
      </c>
    </row>
    <row r="9800" spans="1:15" x14ac:dyDescent="0.35">
      <c r="A9800" t="s">
        <v>9821</v>
      </c>
      <c r="B9800" s="4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  <c r="I9800" s="4" t="str">
        <f t="shared" si="1073"/>
        <v>Salad</v>
      </c>
      <c r="J9800" s="6">
        <f t="shared" si="1074"/>
        <v>4</v>
      </c>
      <c r="K9800" s="6">
        <f t="shared" si="1075"/>
        <v>5</v>
      </c>
      <c r="L9800" s="6">
        <f t="shared" si="1072"/>
        <v>20</v>
      </c>
      <c r="M9800" t="str">
        <f t="shared" si="1076"/>
        <v>Default mode</v>
      </c>
      <c r="N9800" t="str">
        <f t="shared" si="1077"/>
        <v>In-store</v>
      </c>
      <c r="O9800" s="8">
        <f t="shared" si="1078"/>
        <v>45063</v>
      </c>
    </row>
    <row r="9801" spans="1:15" x14ac:dyDescent="0.35">
      <c r="A9801" t="s">
        <v>9822</v>
      </c>
      <c r="B9801" s="4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I9801" s="4" t="str">
        <f t="shared" si="1073"/>
        <v>Sandwich</v>
      </c>
      <c r="J9801" s="6">
        <f t="shared" si="1074"/>
        <v>1</v>
      </c>
      <c r="K9801" s="6">
        <f t="shared" si="1075"/>
        <v>4</v>
      </c>
      <c r="L9801" s="6">
        <f t="shared" si="1072"/>
        <v>4</v>
      </c>
      <c r="M9801" t="str">
        <f t="shared" si="1076"/>
        <v>Credit Card</v>
      </c>
      <c r="N9801" t="str">
        <f t="shared" si="1077"/>
        <v>Takeaway</v>
      </c>
      <c r="O9801" s="8">
        <f t="shared" si="1078"/>
        <v>45220</v>
      </c>
    </row>
    <row r="9802" spans="1:15" x14ac:dyDescent="0.35">
      <c r="A9802" t="s">
        <v>9823</v>
      </c>
      <c r="B9802" s="4" t="s">
        <v>9</v>
      </c>
      <c r="C9802">
        <v>1</v>
      </c>
      <c r="D9802">
        <v>2</v>
      </c>
      <c r="E9802">
        <v>2</v>
      </c>
      <c r="H9802" s="1">
        <v>44955</v>
      </c>
      <c r="I9802" s="4" t="str">
        <f t="shared" si="1073"/>
        <v>Coffee</v>
      </c>
      <c r="J9802" s="6">
        <f t="shared" si="1074"/>
        <v>1</v>
      </c>
      <c r="K9802" s="6">
        <f t="shared" si="1075"/>
        <v>2</v>
      </c>
      <c r="L9802" s="6">
        <f t="shared" si="1072"/>
        <v>2</v>
      </c>
      <c r="M9802" t="str">
        <f t="shared" si="1076"/>
        <v>Default mode</v>
      </c>
      <c r="N9802" t="str">
        <f t="shared" si="1077"/>
        <v>UNKNOWN</v>
      </c>
      <c r="O9802" s="8">
        <f t="shared" si="1078"/>
        <v>44955</v>
      </c>
    </row>
    <row r="9803" spans="1:15" x14ac:dyDescent="0.35">
      <c r="A9803" t="s">
        <v>9824</v>
      </c>
      <c r="B9803" s="4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I9803" s="4" t="str">
        <f t="shared" si="1073"/>
        <v>Coffee</v>
      </c>
      <c r="J9803" s="6">
        <f t="shared" si="1074"/>
        <v>4</v>
      </c>
      <c r="K9803" s="6">
        <f t="shared" si="1075"/>
        <v>2</v>
      </c>
      <c r="L9803" s="6">
        <f t="shared" si="1072"/>
        <v>8</v>
      </c>
      <c r="M9803" t="str">
        <f t="shared" si="1076"/>
        <v>Cash</v>
      </c>
      <c r="N9803" t="str">
        <f t="shared" si="1077"/>
        <v>In-store</v>
      </c>
      <c r="O9803" s="8">
        <f t="shared" si="1078"/>
        <v>45147</v>
      </c>
    </row>
    <row r="9804" spans="1:15" x14ac:dyDescent="0.35">
      <c r="A9804" t="s">
        <v>9825</v>
      </c>
      <c r="B9804" s="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  <c r="I9804" s="4" t="str">
        <f t="shared" si="1073"/>
        <v>Juice</v>
      </c>
      <c r="J9804" s="6">
        <f t="shared" si="1074"/>
        <v>2</v>
      </c>
      <c r="K9804" s="6">
        <f t="shared" si="1075"/>
        <v>3</v>
      </c>
      <c r="L9804" s="6">
        <f t="shared" si="1072"/>
        <v>6</v>
      </c>
      <c r="M9804" t="str">
        <f t="shared" si="1076"/>
        <v>Digital Wallet</v>
      </c>
      <c r="N9804" t="str">
        <f t="shared" si="1077"/>
        <v>UNKNOWN</v>
      </c>
      <c r="O9804" s="8">
        <f t="shared" si="1078"/>
        <v>45176</v>
      </c>
    </row>
    <row r="9805" spans="1:15" x14ac:dyDescent="0.35">
      <c r="A9805" t="s">
        <v>9826</v>
      </c>
      <c r="B9805" s="4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I9805" s="4" t="str">
        <f t="shared" si="1073"/>
        <v>Tea</v>
      </c>
      <c r="J9805" s="6">
        <f t="shared" si="1074"/>
        <v>1</v>
      </c>
      <c r="K9805" s="6">
        <f t="shared" si="1075"/>
        <v>1.5</v>
      </c>
      <c r="L9805" s="6">
        <f t="shared" si="1072"/>
        <v>1.5</v>
      </c>
      <c r="M9805" t="str">
        <f t="shared" si="1076"/>
        <v>Cash</v>
      </c>
      <c r="N9805" t="str">
        <f t="shared" si="1077"/>
        <v>UNKNOWN</v>
      </c>
      <c r="O9805" s="8">
        <f t="shared" si="1078"/>
        <v>45079</v>
      </c>
    </row>
    <row r="9806" spans="1:15" x14ac:dyDescent="0.35">
      <c r="A9806" t="s">
        <v>9827</v>
      </c>
      <c r="B9806" s="4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I9806" s="4" t="str">
        <f t="shared" si="1073"/>
        <v>Salad</v>
      </c>
      <c r="J9806" s="6">
        <f t="shared" si="1074"/>
        <v>2</v>
      </c>
      <c r="K9806" s="6">
        <f t="shared" si="1075"/>
        <v>5</v>
      </c>
      <c r="L9806" s="6">
        <f t="shared" si="1072"/>
        <v>10</v>
      </c>
      <c r="M9806" t="str">
        <f t="shared" si="1076"/>
        <v>Credit Card</v>
      </c>
      <c r="N9806" t="str">
        <f t="shared" si="1077"/>
        <v>Takeaway</v>
      </c>
      <c r="O9806" s="8">
        <f t="shared" si="1078"/>
        <v>45169</v>
      </c>
    </row>
    <row r="9807" spans="1:15" x14ac:dyDescent="0.35">
      <c r="A9807" t="s">
        <v>9828</v>
      </c>
      <c r="B9807" s="4" t="s">
        <v>20</v>
      </c>
      <c r="C9807">
        <v>5</v>
      </c>
      <c r="D9807">
        <v>5</v>
      </c>
      <c r="E9807">
        <v>25</v>
      </c>
      <c r="H9807" s="1">
        <v>44943</v>
      </c>
      <c r="I9807" s="4" t="str">
        <f t="shared" si="1073"/>
        <v>Salad</v>
      </c>
      <c r="J9807" s="6">
        <f t="shared" si="1074"/>
        <v>5</v>
      </c>
      <c r="K9807" s="6">
        <f t="shared" si="1075"/>
        <v>5</v>
      </c>
      <c r="L9807" s="6">
        <f t="shared" si="1072"/>
        <v>25</v>
      </c>
      <c r="M9807" t="str">
        <f t="shared" si="1076"/>
        <v>Default mode</v>
      </c>
      <c r="N9807" t="str">
        <f t="shared" si="1077"/>
        <v>UNKNOWN</v>
      </c>
      <c r="O9807" s="8">
        <f t="shared" si="1078"/>
        <v>44943</v>
      </c>
    </row>
    <row r="9808" spans="1:15" x14ac:dyDescent="0.35">
      <c r="A9808" t="s">
        <v>9829</v>
      </c>
      <c r="B9808" s="4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I9808" s="4" t="str">
        <f t="shared" si="1073"/>
        <v>Tea</v>
      </c>
      <c r="J9808" s="6">
        <f t="shared" si="1074"/>
        <v>4</v>
      </c>
      <c r="K9808" s="6">
        <f t="shared" si="1075"/>
        <v>1.5</v>
      </c>
      <c r="L9808" s="6">
        <f t="shared" si="1072"/>
        <v>6</v>
      </c>
      <c r="M9808" t="str">
        <f t="shared" si="1076"/>
        <v>Cash</v>
      </c>
      <c r="N9808" t="str">
        <f t="shared" si="1077"/>
        <v>In-store</v>
      </c>
      <c r="O9808" s="8">
        <f t="shared" si="1078"/>
        <v>45033</v>
      </c>
    </row>
    <row r="9809" spans="1:15" x14ac:dyDescent="0.35">
      <c r="A9809" t="s">
        <v>9830</v>
      </c>
      <c r="B9809" s="4" t="s">
        <v>25</v>
      </c>
      <c r="C9809">
        <v>2</v>
      </c>
      <c r="D9809">
        <v>4</v>
      </c>
      <c r="E9809">
        <v>8</v>
      </c>
      <c r="H9809" s="1">
        <v>44985</v>
      </c>
      <c r="I9809" s="4" t="str">
        <f t="shared" si="1073"/>
        <v>Smoothie</v>
      </c>
      <c r="J9809" s="6">
        <f t="shared" si="1074"/>
        <v>2</v>
      </c>
      <c r="K9809" s="6">
        <f t="shared" si="1075"/>
        <v>4</v>
      </c>
      <c r="L9809" s="6">
        <f t="shared" si="1072"/>
        <v>8</v>
      </c>
      <c r="M9809" t="str">
        <f t="shared" si="1076"/>
        <v>Default mode</v>
      </c>
      <c r="N9809" t="str">
        <f t="shared" si="1077"/>
        <v>UNKNOWN</v>
      </c>
      <c r="O9809" s="8">
        <f t="shared" si="1078"/>
        <v>44985</v>
      </c>
    </row>
    <row r="9810" spans="1:15" x14ac:dyDescent="0.35">
      <c r="A9810" t="s">
        <v>9831</v>
      </c>
      <c r="B9810" s="4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I9810" s="4" t="str">
        <f t="shared" si="1073"/>
        <v>Cake</v>
      </c>
      <c r="J9810" s="6">
        <f t="shared" si="1074"/>
        <v>4</v>
      </c>
      <c r="K9810" s="6">
        <f t="shared" si="1075"/>
        <v>3</v>
      </c>
      <c r="L9810" s="6">
        <f t="shared" si="1072"/>
        <v>12</v>
      </c>
      <c r="M9810" t="str">
        <f t="shared" si="1076"/>
        <v>Credit Card</v>
      </c>
      <c r="N9810" t="str">
        <f t="shared" si="1077"/>
        <v>UNKNOWN</v>
      </c>
      <c r="O9810" s="8">
        <f t="shared" si="1078"/>
        <v>45098</v>
      </c>
    </row>
    <row r="9811" spans="1:15" x14ac:dyDescent="0.35">
      <c r="A9811" t="s">
        <v>9832</v>
      </c>
      <c r="B9811" s="4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I9811" s="4" t="str">
        <f t="shared" si="1073"/>
        <v>Coffee</v>
      </c>
      <c r="J9811" s="6">
        <f t="shared" si="1074"/>
        <v>4</v>
      </c>
      <c r="K9811" s="6">
        <f t="shared" si="1075"/>
        <v>2</v>
      </c>
      <c r="L9811" s="6">
        <f t="shared" si="1072"/>
        <v>8</v>
      </c>
      <c r="M9811" t="str">
        <f t="shared" si="1076"/>
        <v>Default mode</v>
      </c>
      <c r="N9811" t="str">
        <f t="shared" si="1077"/>
        <v>In-store</v>
      </c>
      <c r="O9811" s="8">
        <f t="shared" si="1078"/>
        <v>45290</v>
      </c>
    </row>
    <row r="9812" spans="1:15" x14ac:dyDescent="0.35">
      <c r="A9812" t="s">
        <v>9833</v>
      </c>
      <c r="B9812" s="4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  <c r="I9812" s="4" t="str">
        <f t="shared" si="1073"/>
        <v>Salad</v>
      </c>
      <c r="J9812" s="6">
        <f t="shared" si="1074"/>
        <v>4</v>
      </c>
      <c r="K9812" s="6">
        <f t="shared" si="1075"/>
        <v>5</v>
      </c>
      <c r="L9812" s="6">
        <f t="shared" si="1072"/>
        <v>20</v>
      </c>
      <c r="M9812" t="str">
        <f t="shared" si="1076"/>
        <v>Digital Wallet</v>
      </c>
      <c r="N9812" t="str">
        <f t="shared" si="1077"/>
        <v>In-store</v>
      </c>
      <c r="O9812" s="8">
        <f t="shared" si="1078"/>
        <v>45257</v>
      </c>
    </row>
    <row r="9813" spans="1:15" x14ac:dyDescent="0.35">
      <c r="A9813" t="s">
        <v>9834</v>
      </c>
      <c r="B9813" s="4" t="s">
        <v>65</v>
      </c>
      <c r="C9813">
        <v>2</v>
      </c>
      <c r="D9813">
        <v>1.5</v>
      </c>
      <c r="E9813">
        <v>3</v>
      </c>
      <c r="H9813" s="1">
        <v>45028</v>
      </c>
      <c r="I9813" s="4" t="str">
        <f t="shared" si="1073"/>
        <v>Tea</v>
      </c>
      <c r="J9813" s="6">
        <f t="shared" si="1074"/>
        <v>2</v>
      </c>
      <c r="K9813" s="6">
        <f t="shared" si="1075"/>
        <v>1.5</v>
      </c>
      <c r="L9813" s="6">
        <f t="shared" si="1072"/>
        <v>3</v>
      </c>
      <c r="M9813" t="str">
        <f t="shared" si="1076"/>
        <v>Default mode</v>
      </c>
      <c r="N9813" t="str">
        <f t="shared" si="1077"/>
        <v>UNKNOWN</v>
      </c>
      <c r="O9813" s="8">
        <f t="shared" si="1078"/>
        <v>45028</v>
      </c>
    </row>
    <row r="9814" spans="1:15" x14ac:dyDescent="0.35">
      <c r="A9814" t="s">
        <v>9835</v>
      </c>
      <c r="B9814" s="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I9814" s="4" t="str">
        <f t="shared" si="1073"/>
        <v>Juice</v>
      </c>
      <c r="J9814" s="6">
        <f t="shared" si="1074"/>
        <v>4</v>
      </c>
      <c r="K9814" s="6">
        <f t="shared" si="1075"/>
        <v>3</v>
      </c>
      <c r="L9814" s="6">
        <f t="shared" si="1072"/>
        <v>12</v>
      </c>
      <c r="M9814" t="str">
        <f t="shared" si="1076"/>
        <v>Credit Card</v>
      </c>
      <c r="N9814" t="str">
        <f t="shared" si="1077"/>
        <v>UNKNOWN</v>
      </c>
      <c r="O9814" s="8">
        <f t="shared" si="1078"/>
        <v>45145</v>
      </c>
    </row>
    <row r="9815" spans="1:15" x14ac:dyDescent="0.35">
      <c r="A9815" t="s">
        <v>9836</v>
      </c>
      <c r="B9815" s="4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I9815" s="4" t="str">
        <f t="shared" si="1073"/>
        <v>Juice</v>
      </c>
      <c r="J9815" s="6">
        <f t="shared" si="1074"/>
        <v>3</v>
      </c>
      <c r="K9815" s="6">
        <f t="shared" si="1075"/>
        <v>3</v>
      </c>
      <c r="L9815" s="6">
        <f t="shared" si="1072"/>
        <v>9</v>
      </c>
      <c r="M9815" t="str">
        <f t="shared" si="1076"/>
        <v>Cash</v>
      </c>
      <c r="N9815" t="str">
        <f t="shared" si="1077"/>
        <v>UNKNOWN</v>
      </c>
      <c r="O9815" s="8">
        <f t="shared" si="1078"/>
        <v>45253</v>
      </c>
    </row>
    <row r="9816" spans="1:15" x14ac:dyDescent="0.35">
      <c r="A9816" t="s">
        <v>9837</v>
      </c>
      <c r="B9816" s="4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I9816" s="4" t="str">
        <f t="shared" si="1073"/>
        <v>Tea</v>
      </c>
      <c r="J9816" s="6">
        <f t="shared" si="1074"/>
        <v>3</v>
      </c>
      <c r="K9816" s="6">
        <f t="shared" si="1075"/>
        <v>1.5</v>
      </c>
      <c r="L9816" s="6">
        <f t="shared" si="1072"/>
        <v>4.5</v>
      </c>
      <c r="M9816" t="str">
        <f t="shared" si="1076"/>
        <v>Cash</v>
      </c>
      <c r="N9816" t="str">
        <f t="shared" si="1077"/>
        <v>UNKNOWN</v>
      </c>
      <c r="O9816" s="8">
        <f t="shared" si="1078"/>
        <v>44947</v>
      </c>
    </row>
    <row r="9817" spans="1:15" x14ac:dyDescent="0.35">
      <c r="A9817" t="s">
        <v>9838</v>
      </c>
      <c r="B9817" s="4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I9817" s="4" t="str">
        <f t="shared" si="1073"/>
        <v>Coffee</v>
      </c>
      <c r="J9817" s="6">
        <f t="shared" si="1074"/>
        <v>3</v>
      </c>
      <c r="K9817" s="6">
        <f t="shared" si="1075"/>
        <v>2</v>
      </c>
      <c r="L9817" s="6">
        <f t="shared" si="1072"/>
        <v>6</v>
      </c>
      <c r="M9817" t="str">
        <f t="shared" si="1076"/>
        <v>Default mode</v>
      </c>
      <c r="N9817" t="str">
        <f t="shared" si="1077"/>
        <v>Takeaway</v>
      </c>
      <c r="O9817" s="8">
        <f t="shared" si="1078"/>
        <v>45033</v>
      </c>
    </row>
    <row r="9818" spans="1:15" x14ac:dyDescent="0.35">
      <c r="A9818" t="s">
        <v>9839</v>
      </c>
      <c r="B9818" s="4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I9818" s="4" t="str">
        <f t="shared" si="1073"/>
        <v>Smoothie</v>
      </c>
      <c r="J9818" s="6">
        <f t="shared" si="1074"/>
        <v>2</v>
      </c>
      <c r="K9818" s="6">
        <f t="shared" si="1075"/>
        <v>4</v>
      </c>
      <c r="L9818" s="6">
        <f t="shared" si="1072"/>
        <v>8</v>
      </c>
      <c r="M9818" t="str">
        <f t="shared" si="1076"/>
        <v>Credit Card</v>
      </c>
      <c r="N9818" t="str">
        <f t="shared" si="1077"/>
        <v>Takeaway</v>
      </c>
      <c r="O9818" s="8">
        <f t="shared" si="1078"/>
        <v>44961</v>
      </c>
    </row>
    <row r="9819" spans="1:15" x14ac:dyDescent="0.35">
      <c r="A9819" t="s">
        <v>9840</v>
      </c>
      <c r="B9819" s="4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  <c r="I9819" s="4" t="str">
        <f t="shared" si="1073"/>
        <v>Tea</v>
      </c>
      <c r="J9819" s="6">
        <f t="shared" si="1074"/>
        <v>3</v>
      </c>
      <c r="K9819" s="6">
        <f t="shared" si="1075"/>
        <v>1.5</v>
      </c>
      <c r="L9819" s="6">
        <f t="shared" si="1072"/>
        <v>4.5</v>
      </c>
      <c r="M9819" t="str">
        <f t="shared" si="1076"/>
        <v>Digital Wallet</v>
      </c>
      <c r="N9819" t="str">
        <f t="shared" si="1077"/>
        <v>UNKNOWN</v>
      </c>
      <c r="O9819" s="8">
        <f t="shared" si="1078"/>
        <v>45141</v>
      </c>
    </row>
    <row r="9820" spans="1:15" x14ac:dyDescent="0.35">
      <c r="A9820" t="s">
        <v>9841</v>
      </c>
      <c r="B9820" s="4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  <c r="I9820" s="4" t="str">
        <f t="shared" si="1073"/>
        <v>Smoothie</v>
      </c>
      <c r="J9820" s="6">
        <f t="shared" si="1074"/>
        <v>1</v>
      </c>
      <c r="K9820" s="6">
        <f t="shared" si="1075"/>
        <v>4</v>
      </c>
      <c r="L9820" s="6">
        <f t="shared" si="1072"/>
        <v>4</v>
      </c>
      <c r="M9820" t="str">
        <f t="shared" si="1076"/>
        <v>Digital Wallet</v>
      </c>
      <c r="N9820" t="str">
        <f t="shared" si="1077"/>
        <v>Takeaway</v>
      </c>
      <c r="O9820" s="8">
        <f t="shared" si="1078"/>
        <v>45028</v>
      </c>
    </row>
    <row r="9821" spans="1:15" x14ac:dyDescent="0.35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  <c r="I9821" s="4" t="str">
        <f t="shared" si="1073"/>
        <v>UNKNOWN</v>
      </c>
      <c r="J9821" s="6">
        <f t="shared" si="1074"/>
        <v>3.7440476190476191</v>
      </c>
      <c r="K9821" s="6">
        <f t="shared" si="1075"/>
        <v>0</v>
      </c>
      <c r="L9821" s="6">
        <f t="shared" si="1072"/>
        <v>20</v>
      </c>
      <c r="M9821" t="str">
        <f t="shared" si="1076"/>
        <v>Credit Card</v>
      </c>
      <c r="N9821" t="str">
        <f t="shared" si="1077"/>
        <v>UNKNOWN</v>
      </c>
      <c r="O9821" s="8">
        <f t="shared" si="1078"/>
        <v>45157</v>
      </c>
    </row>
    <row r="9822" spans="1:15" x14ac:dyDescent="0.35">
      <c r="A9822" t="s">
        <v>9843</v>
      </c>
      <c r="C9822">
        <v>5</v>
      </c>
      <c r="E9822">
        <v>15</v>
      </c>
      <c r="F9822" t="s">
        <v>14</v>
      </c>
      <c r="H9822" s="1">
        <v>44970</v>
      </c>
      <c r="I9822" s="4" t="str">
        <f t="shared" si="1073"/>
        <v>UNKNOWN</v>
      </c>
      <c r="J9822" s="6">
        <f t="shared" si="1074"/>
        <v>5</v>
      </c>
      <c r="K9822" s="6">
        <f t="shared" si="1075"/>
        <v>0</v>
      </c>
      <c r="L9822" s="6">
        <f t="shared" si="1072"/>
        <v>15</v>
      </c>
      <c r="M9822" t="str">
        <f t="shared" si="1076"/>
        <v>Cash</v>
      </c>
      <c r="N9822" t="str">
        <f t="shared" si="1077"/>
        <v>UNKNOWN</v>
      </c>
      <c r="O9822" s="8">
        <f t="shared" si="1078"/>
        <v>44970</v>
      </c>
    </row>
    <row r="9823" spans="1:15" x14ac:dyDescent="0.35">
      <c r="A9823" t="s">
        <v>9844</v>
      </c>
      <c r="B9823" s="4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I9823" s="4" t="str">
        <f t="shared" si="1073"/>
        <v>Cake</v>
      </c>
      <c r="J9823" s="6">
        <f t="shared" si="1074"/>
        <v>5</v>
      </c>
      <c r="K9823" s="6">
        <f t="shared" si="1075"/>
        <v>3</v>
      </c>
      <c r="L9823" s="6">
        <f t="shared" si="1072"/>
        <v>15</v>
      </c>
      <c r="M9823" t="str">
        <f t="shared" si="1076"/>
        <v>Cash</v>
      </c>
      <c r="N9823" t="str">
        <f t="shared" si="1077"/>
        <v>In-store</v>
      </c>
      <c r="O9823" s="8">
        <f t="shared" si="1078"/>
        <v>45057</v>
      </c>
    </row>
    <row r="9824" spans="1:15" x14ac:dyDescent="0.35">
      <c r="A9824" t="s">
        <v>9845</v>
      </c>
      <c r="B9824" s="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  <c r="I9824" s="4" t="str">
        <f t="shared" si="1073"/>
        <v>Cookie</v>
      </c>
      <c r="J9824" s="6">
        <f t="shared" si="1074"/>
        <v>1</v>
      </c>
      <c r="K9824" s="6">
        <f t="shared" si="1075"/>
        <v>1</v>
      </c>
      <c r="L9824" s="6">
        <f t="shared" si="1072"/>
        <v>1</v>
      </c>
      <c r="M9824" t="str">
        <f t="shared" si="1076"/>
        <v>Cash</v>
      </c>
      <c r="N9824" t="str">
        <f t="shared" si="1077"/>
        <v>UNKNOWN</v>
      </c>
      <c r="O9824" s="8">
        <f t="shared" si="1078"/>
        <v>44973</v>
      </c>
    </row>
    <row r="9825" spans="1:15" x14ac:dyDescent="0.35">
      <c r="A9825" t="s">
        <v>9846</v>
      </c>
      <c r="B9825" s="4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  <c r="I9825" s="4" t="str">
        <f t="shared" si="1073"/>
        <v>Tea</v>
      </c>
      <c r="J9825" s="6">
        <f t="shared" si="1074"/>
        <v>2</v>
      </c>
      <c r="K9825" s="6">
        <f t="shared" si="1075"/>
        <v>1.5</v>
      </c>
      <c r="L9825" s="6">
        <f t="shared" si="1072"/>
        <v>3</v>
      </c>
      <c r="M9825" t="str">
        <f t="shared" si="1076"/>
        <v>Digital Wallet</v>
      </c>
      <c r="N9825" t="str">
        <f t="shared" si="1077"/>
        <v>Takeaway</v>
      </c>
      <c r="O9825" s="8">
        <f t="shared" si="1078"/>
        <v>45290</v>
      </c>
    </row>
    <row r="9826" spans="1:15" x14ac:dyDescent="0.35">
      <c r="A9826" t="s">
        <v>9847</v>
      </c>
      <c r="B9826" s="4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I9826" s="4" t="str">
        <f t="shared" si="1073"/>
        <v>Smoothie</v>
      </c>
      <c r="J9826" s="6">
        <f t="shared" si="1074"/>
        <v>4</v>
      </c>
      <c r="K9826" s="6">
        <f t="shared" si="1075"/>
        <v>4</v>
      </c>
      <c r="L9826" s="6">
        <f t="shared" si="1072"/>
        <v>16</v>
      </c>
      <c r="M9826" t="str">
        <f t="shared" si="1076"/>
        <v>Credit Card</v>
      </c>
      <c r="N9826" t="str">
        <f t="shared" si="1077"/>
        <v>In-store</v>
      </c>
      <c r="O9826" s="8">
        <f t="shared" si="1078"/>
        <v>45038</v>
      </c>
    </row>
    <row r="9827" spans="1:15" x14ac:dyDescent="0.35">
      <c r="A9827" t="s">
        <v>9848</v>
      </c>
      <c r="B9827" s="4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I9827" s="4" t="str">
        <f t="shared" si="1073"/>
        <v>Salad</v>
      </c>
      <c r="J9827" s="6">
        <f t="shared" si="1074"/>
        <v>1</v>
      </c>
      <c r="K9827" s="6">
        <f t="shared" si="1075"/>
        <v>5</v>
      </c>
      <c r="L9827" s="6">
        <f t="shared" si="1072"/>
        <v>5</v>
      </c>
      <c r="M9827" t="str">
        <f t="shared" si="1076"/>
        <v>Cash</v>
      </c>
      <c r="N9827" t="str">
        <f t="shared" si="1077"/>
        <v>In-store</v>
      </c>
      <c r="O9827" s="8">
        <f t="shared" si="1078"/>
        <v>44947</v>
      </c>
    </row>
    <row r="9828" spans="1:15" x14ac:dyDescent="0.35">
      <c r="A9828" t="s">
        <v>9849</v>
      </c>
      <c r="B9828" s="4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  <c r="I9828" s="4" t="str">
        <f t="shared" si="1073"/>
        <v>Juice</v>
      </c>
      <c r="J9828" s="6">
        <f t="shared" si="1074"/>
        <v>2</v>
      </c>
      <c r="K9828" s="6">
        <f t="shared" si="1075"/>
        <v>3</v>
      </c>
      <c r="L9828" s="6">
        <f t="shared" si="1072"/>
        <v>6</v>
      </c>
      <c r="M9828" t="str">
        <f t="shared" si="1076"/>
        <v>Digital Wallet</v>
      </c>
      <c r="N9828" t="str">
        <f t="shared" si="1077"/>
        <v>UNKNOWN</v>
      </c>
      <c r="O9828" s="8">
        <f t="shared" si="1078"/>
        <v>45178</v>
      </c>
    </row>
    <row r="9829" spans="1:15" x14ac:dyDescent="0.35">
      <c r="A9829" t="s">
        <v>9850</v>
      </c>
      <c r="B9829" s="4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  <c r="I9829" s="4" t="str">
        <f t="shared" si="1073"/>
        <v>Coffee</v>
      </c>
      <c r="J9829" s="6">
        <f t="shared" si="1074"/>
        <v>1</v>
      </c>
      <c r="K9829" s="6">
        <f t="shared" si="1075"/>
        <v>2</v>
      </c>
      <c r="L9829" s="6">
        <f t="shared" si="1072"/>
        <v>2</v>
      </c>
      <c r="M9829" t="str">
        <f t="shared" si="1076"/>
        <v>Digital Wallet</v>
      </c>
      <c r="N9829" t="str">
        <f t="shared" si="1077"/>
        <v>Takeaway</v>
      </c>
      <c r="O9829" s="8">
        <f t="shared" si="1078"/>
        <v>44932</v>
      </c>
    </row>
    <row r="9830" spans="1:15" x14ac:dyDescent="0.35">
      <c r="A9830" t="s">
        <v>9851</v>
      </c>
      <c r="B9830" s="4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  <c r="I9830" s="4" t="str">
        <f t="shared" si="1073"/>
        <v>Juice</v>
      </c>
      <c r="J9830" s="6">
        <f t="shared" si="1074"/>
        <v>5</v>
      </c>
      <c r="K9830" s="6">
        <f t="shared" si="1075"/>
        <v>3</v>
      </c>
      <c r="L9830" s="6">
        <f t="shared" si="1072"/>
        <v>15</v>
      </c>
      <c r="M9830" t="str">
        <f t="shared" si="1076"/>
        <v>Digital Wallet</v>
      </c>
      <c r="N9830" t="str">
        <f t="shared" si="1077"/>
        <v>In-store</v>
      </c>
      <c r="O9830" s="8">
        <f t="shared" si="1078"/>
        <v>45070</v>
      </c>
    </row>
    <row r="9831" spans="1:15" x14ac:dyDescent="0.35">
      <c r="A9831" t="s">
        <v>9852</v>
      </c>
      <c r="B9831" s="4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  <c r="I9831" s="4" t="str">
        <f t="shared" si="1073"/>
        <v>Cookie</v>
      </c>
      <c r="J9831" s="6">
        <f t="shared" si="1074"/>
        <v>5</v>
      </c>
      <c r="K9831" s="6">
        <f t="shared" si="1075"/>
        <v>1</v>
      </c>
      <c r="L9831" s="6">
        <f t="shared" si="1072"/>
        <v>5</v>
      </c>
      <c r="M9831" t="str">
        <f t="shared" si="1076"/>
        <v>Cash</v>
      </c>
      <c r="N9831" t="str">
        <f t="shared" si="1077"/>
        <v>UNKNOWN</v>
      </c>
      <c r="O9831" s="8">
        <f t="shared" si="1078"/>
        <v>45040</v>
      </c>
    </row>
    <row r="9832" spans="1:15" x14ac:dyDescent="0.35">
      <c r="A9832" t="s">
        <v>9853</v>
      </c>
      <c r="B9832" s="4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  <c r="I9832" s="4" t="str">
        <f t="shared" si="1073"/>
        <v>Cookie</v>
      </c>
      <c r="J9832" s="6">
        <f t="shared" si="1074"/>
        <v>2</v>
      </c>
      <c r="K9832" s="6">
        <f t="shared" si="1075"/>
        <v>1</v>
      </c>
      <c r="L9832" s="6">
        <f t="shared" si="1072"/>
        <v>2</v>
      </c>
      <c r="M9832" t="str">
        <f t="shared" si="1076"/>
        <v>Digital Wallet</v>
      </c>
      <c r="N9832" t="str">
        <f t="shared" si="1077"/>
        <v>Takeaway</v>
      </c>
      <c r="O9832" s="8">
        <f t="shared" si="1078"/>
        <v>45178</v>
      </c>
    </row>
    <row r="9833" spans="1:15" x14ac:dyDescent="0.35">
      <c r="A9833" t="s">
        <v>9854</v>
      </c>
      <c r="B9833" s="4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I9833" s="4" t="str">
        <f t="shared" si="1073"/>
        <v>Smoothie</v>
      </c>
      <c r="J9833" s="6">
        <f t="shared" si="1074"/>
        <v>3</v>
      </c>
      <c r="K9833" s="6">
        <f t="shared" si="1075"/>
        <v>4</v>
      </c>
      <c r="L9833" s="6">
        <f t="shared" si="1072"/>
        <v>12</v>
      </c>
      <c r="M9833" t="str">
        <f t="shared" si="1076"/>
        <v>Cash</v>
      </c>
      <c r="N9833" t="str">
        <f t="shared" si="1077"/>
        <v>UNKNOWN</v>
      </c>
      <c r="O9833" s="8">
        <f t="shared" si="1078"/>
        <v>45122</v>
      </c>
    </row>
    <row r="9834" spans="1:15" x14ac:dyDescent="0.35">
      <c r="A9834" t="s">
        <v>9855</v>
      </c>
      <c r="B9834" s="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  <c r="I9834" s="4" t="str">
        <f t="shared" si="1073"/>
        <v>Tea</v>
      </c>
      <c r="J9834" s="6">
        <f t="shared" si="1074"/>
        <v>3.8012820512820511</v>
      </c>
      <c r="K9834" s="6">
        <f t="shared" si="1075"/>
        <v>1.5</v>
      </c>
      <c r="L9834" s="6">
        <f t="shared" si="1072"/>
        <v>1.5</v>
      </c>
      <c r="M9834" t="str">
        <f t="shared" si="1076"/>
        <v>Cash</v>
      </c>
      <c r="N9834" t="str">
        <f t="shared" si="1077"/>
        <v>In-store</v>
      </c>
      <c r="O9834" s="8">
        <f t="shared" si="1078"/>
        <v>45164</v>
      </c>
    </row>
    <row r="9835" spans="1:15" x14ac:dyDescent="0.35">
      <c r="A9835" t="s">
        <v>9856</v>
      </c>
      <c r="B9835" s="4" t="s">
        <v>25</v>
      </c>
      <c r="C9835">
        <v>4</v>
      </c>
      <c r="D9835">
        <v>4</v>
      </c>
      <c r="E9835">
        <v>16</v>
      </c>
      <c r="F9835" t="s">
        <v>14</v>
      </c>
      <c r="I9835" s="4" t="str">
        <f t="shared" si="1073"/>
        <v>Smoothie</v>
      </c>
      <c r="J9835" s="6">
        <f t="shared" si="1074"/>
        <v>4</v>
      </c>
      <c r="K9835" s="6">
        <f t="shared" si="1075"/>
        <v>4</v>
      </c>
      <c r="L9835" s="6">
        <f t="shared" si="1072"/>
        <v>16</v>
      </c>
      <c r="M9835" t="str">
        <f t="shared" si="1076"/>
        <v>Cash</v>
      </c>
      <c r="N9835" t="str">
        <f t="shared" si="1077"/>
        <v>UNKNOWN</v>
      </c>
      <c r="O9835" s="8">
        <f t="shared" si="1078"/>
        <v>44927</v>
      </c>
    </row>
    <row r="9836" spans="1:15" x14ac:dyDescent="0.35">
      <c r="A9836" t="s">
        <v>9857</v>
      </c>
      <c r="B9836" s="4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  <c r="I9836" s="4" t="str">
        <f t="shared" si="1073"/>
        <v>Coffee</v>
      </c>
      <c r="J9836" s="6">
        <f t="shared" si="1074"/>
        <v>2</v>
      </c>
      <c r="K9836" s="6">
        <f t="shared" si="1075"/>
        <v>2</v>
      </c>
      <c r="L9836" s="6">
        <f t="shared" si="1072"/>
        <v>4</v>
      </c>
      <c r="M9836" t="str">
        <f t="shared" si="1076"/>
        <v>Digital Wallet</v>
      </c>
      <c r="N9836" t="str">
        <f t="shared" si="1077"/>
        <v>UNKNOWN</v>
      </c>
      <c r="O9836" s="8">
        <f t="shared" si="1078"/>
        <v>45140</v>
      </c>
    </row>
    <row r="9837" spans="1:15" x14ac:dyDescent="0.35">
      <c r="A9837" t="s">
        <v>9858</v>
      </c>
      <c r="B9837" s="4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I9837" s="4" t="str">
        <f t="shared" si="1073"/>
        <v>Sandwich</v>
      </c>
      <c r="J9837" s="6">
        <f t="shared" si="1074"/>
        <v>5</v>
      </c>
      <c r="K9837" s="6">
        <f t="shared" si="1075"/>
        <v>4</v>
      </c>
      <c r="L9837" s="6">
        <f t="shared" si="1072"/>
        <v>20</v>
      </c>
      <c r="M9837" t="str">
        <f t="shared" si="1076"/>
        <v>Cash</v>
      </c>
      <c r="N9837" t="str">
        <f t="shared" si="1077"/>
        <v>In-store</v>
      </c>
      <c r="O9837" s="8">
        <f t="shared" si="1078"/>
        <v>45093</v>
      </c>
    </row>
    <row r="9838" spans="1:15" x14ac:dyDescent="0.35">
      <c r="A9838" t="s">
        <v>9859</v>
      </c>
      <c r="B9838" s="4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I9838" s="4" t="str">
        <f t="shared" si="1073"/>
        <v>UNKNOWN</v>
      </c>
      <c r="J9838" s="6">
        <f t="shared" si="1074"/>
        <v>3</v>
      </c>
      <c r="K9838" s="6">
        <f t="shared" si="1075"/>
        <v>4</v>
      </c>
      <c r="L9838" s="6">
        <f t="shared" si="1072"/>
        <v>12</v>
      </c>
      <c r="M9838" t="str">
        <f t="shared" si="1076"/>
        <v>Cash</v>
      </c>
      <c r="N9838" t="str">
        <f t="shared" si="1077"/>
        <v>In-store</v>
      </c>
      <c r="O9838" s="8">
        <f t="shared" si="1078"/>
        <v>45056</v>
      </c>
    </row>
    <row r="9839" spans="1:15" x14ac:dyDescent="0.35">
      <c r="A9839" t="s">
        <v>9860</v>
      </c>
      <c r="B9839" s="4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  <c r="I9839" s="4" t="str">
        <f t="shared" si="1073"/>
        <v>Juice</v>
      </c>
      <c r="J9839" s="6">
        <f t="shared" si="1074"/>
        <v>1</v>
      </c>
      <c r="K9839" s="6">
        <f t="shared" si="1075"/>
        <v>3</v>
      </c>
      <c r="L9839" s="6">
        <f t="shared" si="1072"/>
        <v>3</v>
      </c>
      <c r="M9839" t="str">
        <f t="shared" si="1076"/>
        <v>Digital Wallet</v>
      </c>
      <c r="N9839" t="str">
        <f t="shared" si="1077"/>
        <v>Takeaway</v>
      </c>
      <c r="O9839" s="8">
        <f t="shared" si="1078"/>
        <v>44961</v>
      </c>
    </row>
    <row r="9840" spans="1:15" x14ac:dyDescent="0.35">
      <c r="A9840" t="s">
        <v>9861</v>
      </c>
      <c r="B9840" s="4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  <c r="I9840" s="4" t="str">
        <f t="shared" si="1073"/>
        <v>Sandwich</v>
      </c>
      <c r="J9840" s="6">
        <f t="shared" si="1074"/>
        <v>1</v>
      </c>
      <c r="K9840" s="6">
        <f t="shared" si="1075"/>
        <v>4</v>
      </c>
      <c r="L9840" s="6">
        <f t="shared" si="1072"/>
        <v>4</v>
      </c>
      <c r="M9840" t="str">
        <f t="shared" si="1076"/>
        <v>Cash</v>
      </c>
      <c r="N9840" t="str">
        <f t="shared" si="1077"/>
        <v>Takeaway</v>
      </c>
      <c r="O9840" s="8">
        <f t="shared" si="1078"/>
        <v>44927</v>
      </c>
    </row>
    <row r="9841" spans="1:15" x14ac:dyDescent="0.35">
      <c r="A9841" t="s">
        <v>9862</v>
      </c>
      <c r="B9841" s="4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  <c r="I9841" s="4" t="str">
        <f t="shared" si="1073"/>
        <v>Cake</v>
      </c>
      <c r="J9841" s="6">
        <f t="shared" si="1074"/>
        <v>2</v>
      </c>
      <c r="K9841" s="6">
        <f t="shared" si="1075"/>
        <v>3</v>
      </c>
      <c r="L9841" s="6">
        <f t="shared" si="1072"/>
        <v>6</v>
      </c>
      <c r="M9841" t="str">
        <f t="shared" si="1076"/>
        <v>Digital Wallet</v>
      </c>
      <c r="N9841" t="str">
        <f t="shared" si="1077"/>
        <v>Takeaway</v>
      </c>
      <c r="O9841" s="8">
        <f t="shared" si="1078"/>
        <v>45182</v>
      </c>
    </row>
    <row r="9842" spans="1:15" x14ac:dyDescent="0.35">
      <c r="A9842" t="s">
        <v>9863</v>
      </c>
      <c r="B9842" s="4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I9842" s="4" t="str">
        <f t="shared" si="1073"/>
        <v>Tea</v>
      </c>
      <c r="J9842" s="6">
        <f t="shared" si="1074"/>
        <v>2</v>
      </c>
      <c r="K9842" s="6">
        <f t="shared" si="1075"/>
        <v>1.5</v>
      </c>
      <c r="L9842" s="6">
        <f t="shared" si="1072"/>
        <v>3</v>
      </c>
      <c r="M9842" t="str">
        <f t="shared" si="1076"/>
        <v>Default mode</v>
      </c>
      <c r="N9842" t="str">
        <f t="shared" si="1077"/>
        <v>In-store</v>
      </c>
      <c r="O9842" s="8">
        <f t="shared" si="1078"/>
        <v>45021</v>
      </c>
    </row>
    <row r="9843" spans="1:15" x14ac:dyDescent="0.35">
      <c r="A9843" t="s">
        <v>9864</v>
      </c>
      <c r="B9843" s="4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I9843" s="4" t="str">
        <f t="shared" si="1073"/>
        <v>Cake</v>
      </c>
      <c r="J9843" s="6">
        <f t="shared" si="1074"/>
        <v>2</v>
      </c>
      <c r="K9843" s="6">
        <f t="shared" si="1075"/>
        <v>3</v>
      </c>
      <c r="L9843" s="6">
        <f t="shared" si="1072"/>
        <v>6</v>
      </c>
      <c r="M9843" t="str">
        <f t="shared" si="1076"/>
        <v>Default mode</v>
      </c>
      <c r="N9843" t="str">
        <f t="shared" si="1077"/>
        <v>In-store</v>
      </c>
      <c r="O9843" s="8">
        <f t="shared" si="1078"/>
        <v>45267</v>
      </c>
    </row>
    <row r="9844" spans="1:15" x14ac:dyDescent="0.35">
      <c r="A9844" t="s">
        <v>9865</v>
      </c>
      <c r="B9844" s="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  <c r="I9844" s="4" t="str">
        <f t="shared" si="1073"/>
        <v>Coffee</v>
      </c>
      <c r="J9844" s="6">
        <f t="shared" si="1074"/>
        <v>2</v>
      </c>
      <c r="K9844" s="6">
        <f t="shared" si="1075"/>
        <v>2</v>
      </c>
      <c r="L9844" s="6">
        <f t="shared" si="1072"/>
        <v>4</v>
      </c>
      <c r="M9844" t="str">
        <f t="shared" si="1076"/>
        <v>UNKNOWN</v>
      </c>
      <c r="N9844" t="str">
        <f t="shared" si="1077"/>
        <v>Takeaway</v>
      </c>
      <c r="O9844" s="8">
        <f t="shared" si="1078"/>
        <v>45055</v>
      </c>
    </row>
    <row r="9845" spans="1:15" x14ac:dyDescent="0.35">
      <c r="A9845" t="s">
        <v>9866</v>
      </c>
      <c r="B9845" s="4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I9845" s="4" t="str">
        <f t="shared" si="1073"/>
        <v>Coffee</v>
      </c>
      <c r="J9845" s="6">
        <f t="shared" si="1074"/>
        <v>3</v>
      </c>
      <c r="K9845" s="6">
        <f t="shared" si="1075"/>
        <v>2</v>
      </c>
      <c r="L9845" s="6">
        <f t="shared" si="1072"/>
        <v>6</v>
      </c>
      <c r="M9845" t="str">
        <f t="shared" si="1076"/>
        <v>Default mode</v>
      </c>
      <c r="N9845" t="str">
        <f t="shared" si="1077"/>
        <v>In-store</v>
      </c>
      <c r="O9845" s="8">
        <f t="shared" si="1078"/>
        <v>44982</v>
      </c>
    </row>
    <row r="9846" spans="1:15" x14ac:dyDescent="0.35">
      <c r="A9846" t="s">
        <v>9867</v>
      </c>
      <c r="B9846" s="4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  <c r="I9846" s="4" t="str">
        <f t="shared" si="1073"/>
        <v>Salad</v>
      </c>
      <c r="J9846" s="6">
        <f t="shared" si="1074"/>
        <v>1</v>
      </c>
      <c r="K9846" s="6">
        <f t="shared" si="1075"/>
        <v>5</v>
      </c>
      <c r="L9846" s="6">
        <f t="shared" si="1072"/>
        <v>5</v>
      </c>
      <c r="M9846" t="str">
        <f t="shared" si="1076"/>
        <v>Cash</v>
      </c>
      <c r="N9846" t="str">
        <f t="shared" si="1077"/>
        <v>In-store</v>
      </c>
      <c r="O9846" s="8">
        <f t="shared" si="1078"/>
        <v>45144</v>
      </c>
    </row>
    <row r="9847" spans="1:15" x14ac:dyDescent="0.35">
      <c r="A9847" t="s">
        <v>9868</v>
      </c>
      <c r="B9847" s="4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  <c r="I9847" s="4" t="str">
        <f t="shared" si="1073"/>
        <v>Sandwich</v>
      </c>
      <c r="J9847" s="6">
        <f t="shared" si="1074"/>
        <v>5</v>
      </c>
      <c r="K9847" s="6">
        <f t="shared" si="1075"/>
        <v>4</v>
      </c>
      <c r="L9847" s="6">
        <f t="shared" si="1072"/>
        <v>20</v>
      </c>
      <c r="M9847" t="str">
        <f t="shared" si="1076"/>
        <v>Digital Wallet</v>
      </c>
      <c r="N9847" t="str">
        <f t="shared" si="1077"/>
        <v>In-store</v>
      </c>
      <c r="O9847" s="8">
        <f t="shared" si="1078"/>
        <v>45092</v>
      </c>
    </row>
    <row r="9848" spans="1:15" x14ac:dyDescent="0.35">
      <c r="A9848" t="s">
        <v>9869</v>
      </c>
      <c r="B9848" s="4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  <c r="I9848" s="4" t="str">
        <f t="shared" si="1073"/>
        <v>Coffee</v>
      </c>
      <c r="J9848" s="6">
        <f t="shared" si="1074"/>
        <v>3.8958333333333335</v>
      </c>
      <c r="K9848" s="6">
        <f t="shared" si="1075"/>
        <v>2</v>
      </c>
      <c r="L9848" s="6">
        <f t="shared" si="1072"/>
        <v>6</v>
      </c>
      <c r="M9848" t="str">
        <f t="shared" si="1076"/>
        <v>Default mode</v>
      </c>
      <c r="N9848" t="str">
        <f t="shared" si="1077"/>
        <v>In-store</v>
      </c>
      <c r="O9848" s="8">
        <f t="shared" si="1078"/>
        <v>44992</v>
      </c>
    </row>
    <row r="9849" spans="1:15" x14ac:dyDescent="0.35">
      <c r="A9849" t="s">
        <v>9870</v>
      </c>
      <c r="B9849" s="4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I9849" s="4" t="str">
        <f t="shared" si="1073"/>
        <v>Cookie</v>
      </c>
      <c r="J9849" s="6">
        <f t="shared" si="1074"/>
        <v>2</v>
      </c>
      <c r="K9849" s="6">
        <f t="shared" si="1075"/>
        <v>1</v>
      </c>
      <c r="L9849" s="6">
        <f t="shared" si="1072"/>
        <v>2</v>
      </c>
      <c r="M9849" t="str">
        <f t="shared" si="1076"/>
        <v>Cash</v>
      </c>
      <c r="N9849" t="str">
        <f t="shared" si="1077"/>
        <v>Takeaway</v>
      </c>
      <c r="O9849" s="8">
        <f t="shared" si="1078"/>
        <v>45069</v>
      </c>
    </row>
    <row r="9850" spans="1:15" x14ac:dyDescent="0.35">
      <c r="A9850" t="s">
        <v>9871</v>
      </c>
      <c r="B9850" s="4" t="s">
        <v>13</v>
      </c>
      <c r="C9850">
        <v>5</v>
      </c>
      <c r="D9850">
        <v>3</v>
      </c>
      <c r="E9850">
        <v>15</v>
      </c>
      <c r="H9850" s="1">
        <v>45043</v>
      </c>
      <c r="I9850" s="4" t="str">
        <f t="shared" si="1073"/>
        <v>Cake</v>
      </c>
      <c r="J9850" s="6">
        <f t="shared" si="1074"/>
        <v>5</v>
      </c>
      <c r="K9850" s="6">
        <f t="shared" si="1075"/>
        <v>3</v>
      </c>
      <c r="L9850" s="6">
        <f t="shared" si="1072"/>
        <v>15</v>
      </c>
      <c r="M9850" t="str">
        <f t="shared" si="1076"/>
        <v>Default mode</v>
      </c>
      <c r="N9850" t="str">
        <f t="shared" si="1077"/>
        <v>UNKNOWN</v>
      </c>
      <c r="O9850" s="8">
        <f t="shared" si="1078"/>
        <v>45043</v>
      </c>
    </row>
    <row r="9851" spans="1:15" x14ac:dyDescent="0.35">
      <c r="A9851" t="s">
        <v>9872</v>
      </c>
      <c r="B9851" s="4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I9851" s="4" t="str">
        <f t="shared" si="1073"/>
        <v>Coffee</v>
      </c>
      <c r="J9851" s="6">
        <f t="shared" si="1074"/>
        <v>1</v>
      </c>
      <c r="K9851" s="6">
        <f t="shared" si="1075"/>
        <v>2</v>
      </c>
      <c r="L9851" s="6">
        <f t="shared" si="1072"/>
        <v>2</v>
      </c>
      <c r="M9851" t="str">
        <f t="shared" si="1076"/>
        <v>Cash</v>
      </c>
      <c r="N9851" t="str">
        <f t="shared" si="1077"/>
        <v>UNKNOWN</v>
      </c>
      <c r="O9851" s="8">
        <f t="shared" si="1078"/>
        <v>45114</v>
      </c>
    </row>
    <row r="9852" spans="1:15" x14ac:dyDescent="0.35">
      <c r="A9852" t="s">
        <v>9873</v>
      </c>
      <c r="B9852" s="4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I9852" s="4" t="str">
        <f t="shared" si="1073"/>
        <v>Cake</v>
      </c>
      <c r="J9852" s="6">
        <f t="shared" si="1074"/>
        <v>5</v>
      </c>
      <c r="K9852" s="6">
        <f t="shared" si="1075"/>
        <v>3</v>
      </c>
      <c r="L9852" s="6">
        <f t="shared" si="1072"/>
        <v>15</v>
      </c>
      <c r="M9852" t="str">
        <f t="shared" si="1076"/>
        <v>Cash</v>
      </c>
      <c r="N9852" t="str">
        <f t="shared" si="1077"/>
        <v>Takeaway</v>
      </c>
      <c r="O9852" s="8">
        <f t="shared" si="1078"/>
        <v>45284</v>
      </c>
    </row>
    <row r="9853" spans="1:15" x14ac:dyDescent="0.35">
      <c r="A9853" t="s">
        <v>9874</v>
      </c>
      <c r="B9853" s="4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  <c r="I9853" s="4" t="str">
        <f t="shared" si="1073"/>
        <v>Smoothie</v>
      </c>
      <c r="J9853" s="6">
        <f t="shared" si="1074"/>
        <v>4</v>
      </c>
      <c r="K9853" s="6">
        <f t="shared" si="1075"/>
        <v>4</v>
      </c>
      <c r="L9853" s="6">
        <f t="shared" si="1072"/>
        <v>16</v>
      </c>
      <c r="M9853" t="str">
        <f t="shared" si="1076"/>
        <v>Digital Wallet</v>
      </c>
      <c r="N9853" t="str">
        <f t="shared" si="1077"/>
        <v>UNKNOWN</v>
      </c>
      <c r="O9853" s="8">
        <f t="shared" si="1078"/>
        <v>45253</v>
      </c>
    </row>
    <row r="9854" spans="1:15" x14ac:dyDescent="0.35">
      <c r="A9854" t="s">
        <v>9875</v>
      </c>
      <c r="B9854" s="4" t="s">
        <v>20</v>
      </c>
      <c r="C9854" t="s">
        <v>21</v>
      </c>
      <c r="D9854">
        <v>5</v>
      </c>
      <c r="E9854">
        <v>15</v>
      </c>
      <c r="H9854" s="1">
        <v>45279</v>
      </c>
      <c r="I9854" s="4" t="str">
        <f t="shared" si="1073"/>
        <v>Salad</v>
      </c>
      <c r="J9854" s="6">
        <f t="shared" si="1074"/>
        <v>3</v>
      </c>
      <c r="K9854" s="6">
        <f t="shared" si="1075"/>
        <v>5</v>
      </c>
      <c r="L9854" s="6">
        <f t="shared" si="1072"/>
        <v>15</v>
      </c>
      <c r="M9854" t="str">
        <f t="shared" si="1076"/>
        <v>Default mode</v>
      </c>
      <c r="N9854" t="str">
        <f t="shared" si="1077"/>
        <v>UNKNOWN</v>
      </c>
      <c r="O9854" s="8">
        <f t="shared" si="1078"/>
        <v>45279</v>
      </c>
    </row>
    <row r="9855" spans="1:15" x14ac:dyDescent="0.35">
      <c r="A9855" t="s">
        <v>9876</v>
      </c>
      <c r="B9855" s="4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  <c r="I9855" s="4" t="str">
        <f t="shared" si="1073"/>
        <v>Cake</v>
      </c>
      <c r="J9855" s="6">
        <f t="shared" si="1074"/>
        <v>1</v>
      </c>
      <c r="K9855" s="6">
        <f t="shared" si="1075"/>
        <v>3</v>
      </c>
      <c r="L9855" s="6">
        <f t="shared" si="1072"/>
        <v>3</v>
      </c>
      <c r="M9855" t="str">
        <f t="shared" si="1076"/>
        <v>Digital Wallet</v>
      </c>
      <c r="N9855" t="str">
        <f t="shared" si="1077"/>
        <v>UNKNOWN</v>
      </c>
      <c r="O9855" s="8">
        <f t="shared" si="1078"/>
        <v>44973</v>
      </c>
    </row>
    <row r="9856" spans="1:15" x14ac:dyDescent="0.35">
      <c r="A9856" t="s">
        <v>9877</v>
      </c>
      <c r="B9856" s="4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I9856" s="4" t="str">
        <f t="shared" si="1073"/>
        <v>Sandwich</v>
      </c>
      <c r="J9856" s="6">
        <f t="shared" si="1074"/>
        <v>5</v>
      </c>
      <c r="K9856" s="6">
        <f t="shared" si="1075"/>
        <v>4</v>
      </c>
      <c r="L9856" s="6">
        <f t="shared" si="1072"/>
        <v>20</v>
      </c>
      <c r="M9856" t="str">
        <f t="shared" si="1076"/>
        <v>Credit Card</v>
      </c>
      <c r="N9856" t="str">
        <f t="shared" si="1077"/>
        <v>UNKNOWN</v>
      </c>
      <c r="O9856" s="8">
        <f t="shared" si="1078"/>
        <v>45268</v>
      </c>
    </row>
    <row r="9857" spans="1:15" x14ac:dyDescent="0.35">
      <c r="A9857" t="s">
        <v>9878</v>
      </c>
      <c r="C9857">
        <v>2</v>
      </c>
      <c r="D9857">
        <v>1.5</v>
      </c>
      <c r="E9857">
        <v>3</v>
      </c>
      <c r="H9857" s="1">
        <v>45251</v>
      </c>
      <c r="I9857" s="4" t="str">
        <f t="shared" si="1073"/>
        <v>UNKNOWN</v>
      </c>
      <c r="J9857" s="6">
        <f t="shared" si="1074"/>
        <v>2</v>
      </c>
      <c r="K9857" s="6">
        <f t="shared" si="1075"/>
        <v>1.5</v>
      </c>
      <c r="L9857" s="6">
        <f t="shared" si="1072"/>
        <v>3</v>
      </c>
      <c r="M9857" t="str">
        <f t="shared" si="1076"/>
        <v>Default mode</v>
      </c>
      <c r="N9857" t="str">
        <f t="shared" si="1077"/>
        <v>UNKNOWN</v>
      </c>
      <c r="O9857" s="8">
        <f t="shared" si="1078"/>
        <v>45251</v>
      </c>
    </row>
    <row r="9858" spans="1:15" x14ac:dyDescent="0.35">
      <c r="A9858" t="s">
        <v>9879</v>
      </c>
      <c r="B9858" s="4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I9858" s="4" t="str">
        <f t="shared" si="1073"/>
        <v>Coffee</v>
      </c>
      <c r="J9858" s="6">
        <f t="shared" si="1074"/>
        <v>3</v>
      </c>
      <c r="K9858" s="6">
        <f t="shared" si="1075"/>
        <v>2</v>
      </c>
      <c r="L9858" s="6">
        <f t="shared" ref="L9858:L9921" si="1079">IF(ISBLANK(E9858),PRODUCT(J9858,K9858),IF(E9858="ERROR",PRODUCT(J9858,K9858),IF(E9858="UNKNOWN",PRODUCT(J9858,K9858),E9858)))</f>
        <v>6</v>
      </c>
      <c r="M9858" t="str">
        <f t="shared" si="1076"/>
        <v>Cash</v>
      </c>
      <c r="N9858" t="str">
        <f t="shared" si="1077"/>
        <v>In-store</v>
      </c>
      <c r="O9858" s="8">
        <f t="shared" si="1078"/>
        <v>44971</v>
      </c>
    </row>
    <row r="9859" spans="1:15" x14ac:dyDescent="0.35">
      <c r="A9859" t="s">
        <v>9880</v>
      </c>
      <c r="B9859" s="4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I9859" s="4" t="str">
        <f t="shared" ref="I9859:I9922" si="1080">IF(ISBLANK(B9859),"UNKNOWN",IF(B9859="ERROR","Juice",B9859))</f>
        <v>Tea</v>
      </c>
      <c r="J9859" s="6">
        <f t="shared" ref="J9859:J9922" si="1081">IF(ISBLANK(C9859),E9859/D9859,IF(C9859="ERROR",AVERAGE(C9859:C19858),IF(C9859="UNKNOWN",MEDIAN(C9859:C19858),C9859)))</f>
        <v>3</v>
      </c>
      <c r="K9859" s="6">
        <f t="shared" ref="K9859:K9922" si="1082">IF(ISBLANK(D9859),0,IF(D9859="ERROR",AVERAGE(D9859:D19858),IF(D9859="UNKNOWN",MEDIAN(D9859:D19858),D9859)))</f>
        <v>1.5</v>
      </c>
      <c r="L9859" s="6">
        <f t="shared" si="1079"/>
        <v>4.5</v>
      </c>
      <c r="M9859" t="str">
        <f t="shared" ref="M9859:M9884" si="1083">IF(ISBLANK(F9859),"Default mode",IF(F9859="ERROR","Cash",F9859))</f>
        <v>Default mode</v>
      </c>
      <c r="N9859" t="str">
        <f t="shared" ref="N9859:N9922" si="1084">IF(ISBLANK(G9859),"UNKNOWN",IF(G9859="ERROR","Cafe",G9859))</f>
        <v>In-store</v>
      </c>
      <c r="O9859" s="8">
        <f t="shared" ref="O9859:O9922" si="1085">IF(ISBLANK(H9859),DATE(2023,1,1),IF(H9859="ERROR",DATE(2023,6,1),IF(H9859="UNKNOWN",DATE(2023,1,1),H9859)))</f>
        <v>45075</v>
      </c>
    </row>
    <row r="9860" spans="1:15" x14ac:dyDescent="0.35">
      <c r="A9860" t="s">
        <v>9881</v>
      </c>
      <c r="B9860" s="4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I9860" s="4" t="str">
        <f t="shared" si="1080"/>
        <v>Coffee</v>
      </c>
      <c r="J9860" s="6">
        <f t="shared" si="1081"/>
        <v>1</v>
      </c>
      <c r="K9860" s="6">
        <f t="shared" si="1082"/>
        <v>2</v>
      </c>
      <c r="L9860" s="6">
        <f t="shared" si="1079"/>
        <v>2</v>
      </c>
      <c r="M9860" t="str">
        <f t="shared" si="1083"/>
        <v>Cash</v>
      </c>
      <c r="N9860" t="str">
        <f t="shared" si="1084"/>
        <v>UNKNOWN</v>
      </c>
      <c r="O9860" s="8">
        <f t="shared" si="1085"/>
        <v>45111</v>
      </c>
    </row>
    <row r="9861" spans="1:15" x14ac:dyDescent="0.35">
      <c r="A9861" t="s">
        <v>9882</v>
      </c>
      <c r="B9861" s="4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  <c r="I9861" s="4" t="str">
        <f t="shared" si="1080"/>
        <v>Tea</v>
      </c>
      <c r="J9861" s="6">
        <f t="shared" si="1081"/>
        <v>2</v>
      </c>
      <c r="K9861" s="6">
        <f t="shared" si="1082"/>
        <v>1.5</v>
      </c>
      <c r="L9861" s="6">
        <f t="shared" si="1079"/>
        <v>3</v>
      </c>
      <c r="M9861" t="str">
        <f t="shared" si="1083"/>
        <v>Digital Wallet</v>
      </c>
      <c r="N9861" t="str">
        <f t="shared" si="1084"/>
        <v>UNKNOWN</v>
      </c>
      <c r="O9861" s="8">
        <f t="shared" si="1085"/>
        <v>45022</v>
      </c>
    </row>
    <row r="9862" spans="1:15" x14ac:dyDescent="0.35">
      <c r="A9862" t="s">
        <v>9883</v>
      </c>
      <c r="B9862" s="4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  <c r="I9862" s="4" t="str">
        <f t="shared" si="1080"/>
        <v>Sandwich</v>
      </c>
      <c r="J9862" s="6">
        <f t="shared" si="1081"/>
        <v>5</v>
      </c>
      <c r="K9862" s="6">
        <f t="shared" si="1082"/>
        <v>4</v>
      </c>
      <c r="L9862" s="6">
        <f t="shared" si="1079"/>
        <v>20</v>
      </c>
      <c r="M9862" t="str">
        <f t="shared" si="1083"/>
        <v>Digital Wallet</v>
      </c>
      <c r="N9862" t="str">
        <f t="shared" si="1084"/>
        <v>UNKNOWN</v>
      </c>
      <c r="O9862" s="8">
        <f t="shared" si="1085"/>
        <v>45074</v>
      </c>
    </row>
    <row r="9863" spans="1:15" x14ac:dyDescent="0.35">
      <c r="A9863" t="s">
        <v>9884</v>
      </c>
      <c r="B9863" s="4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I9863" s="4" t="str">
        <f t="shared" si="1080"/>
        <v>Salad</v>
      </c>
      <c r="J9863" s="6">
        <f t="shared" si="1081"/>
        <v>3</v>
      </c>
      <c r="K9863" s="6">
        <f t="shared" si="1082"/>
        <v>5</v>
      </c>
      <c r="L9863" s="6">
        <f t="shared" si="1079"/>
        <v>15</v>
      </c>
      <c r="M9863" t="str">
        <f t="shared" si="1083"/>
        <v>Default mode</v>
      </c>
      <c r="N9863" t="str">
        <f t="shared" si="1084"/>
        <v>Takeaway</v>
      </c>
      <c r="O9863" s="8">
        <f t="shared" si="1085"/>
        <v>45105</v>
      </c>
    </row>
    <row r="9864" spans="1:15" x14ac:dyDescent="0.35">
      <c r="A9864" t="s">
        <v>9885</v>
      </c>
      <c r="B9864" s="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I9864" s="4" t="str">
        <f t="shared" si="1080"/>
        <v>Coffee</v>
      </c>
      <c r="J9864" s="6">
        <f t="shared" si="1081"/>
        <v>3</v>
      </c>
      <c r="K9864" s="6">
        <f t="shared" si="1082"/>
        <v>2</v>
      </c>
      <c r="L9864" s="6">
        <f t="shared" si="1079"/>
        <v>6</v>
      </c>
      <c r="M9864" t="str">
        <f t="shared" si="1083"/>
        <v>Credit Card</v>
      </c>
      <c r="N9864" t="str">
        <f t="shared" si="1084"/>
        <v>UNKNOWN</v>
      </c>
      <c r="O9864" s="8">
        <f t="shared" si="1085"/>
        <v>45151</v>
      </c>
    </row>
    <row r="9865" spans="1:15" x14ac:dyDescent="0.35">
      <c r="A9865" t="s">
        <v>9886</v>
      </c>
      <c r="B9865" s="4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  <c r="I9865" s="4" t="str">
        <f t="shared" si="1080"/>
        <v>Cake</v>
      </c>
      <c r="J9865" s="6">
        <f t="shared" si="1081"/>
        <v>4</v>
      </c>
      <c r="K9865" s="6">
        <f t="shared" si="1082"/>
        <v>3</v>
      </c>
      <c r="L9865" s="6">
        <f t="shared" si="1079"/>
        <v>12</v>
      </c>
      <c r="M9865" t="str">
        <f t="shared" si="1083"/>
        <v>UNKNOWN</v>
      </c>
      <c r="N9865" t="str">
        <f t="shared" si="1084"/>
        <v>UNKNOWN</v>
      </c>
      <c r="O9865" s="8">
        <f t="shared" si="1085"/>
        <v>45205</v>
      </c>
    </row>
    <row r="9866" spans="1:15" x14ac:dyDescent="0.35">
      <c r="A9866" t="s">
        <v>9887</v>
      </c>
      <c r="B9866" s="4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  <c r="I9866" s="4" t="str">
        <f t="shared" si="1080"/>
        <v>Salad</v>
      </c>
      <c r="J9866" s="6">
        <f t="shared" si="1081"/>
        <v>4</v>
      </c>
      <c r="K9866" s="6">
        <f t="shared" si="1082"/>
        <v>5</v>
      </c>
      <c r="L9866" s="6">
        <f t="shared" si="1079"/>
        <v>20</v>
      </c>
      <c r="M9866" t="str">
        <f t="shared" si="1083"/>
        <v>Digital Wallet</v>
      </c>
      <c r="N9866" t="str">
        <f t="shared" si="1084"/>
        <v>UNKNOWN</v>
      </c>
      <c r="O9866" s="8">
        <f t="shared" si="1085"/>
        <v>45261</v>
      </c>
    </row>
    <row r="9867" spans="1:15" x14ac:dyDescent="0.35">
      <c r="A9867" t="s">
        <v>9888</v>
      </c>
      <c r="B9867" s="4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I9867" s="4" t="str">
        <f t="shared" si="1080"/>
        <v>Juice</v>
      </c>
      <c r="J9867" s="6">
        <f t="shared" si="1081"/>
        <v>5</v>
      </c>
      <c r="K9867" s="6">
        <f t="shared" si="1082"/>
        <v>2</v>
      </c>
      <c r="L9867" s="6">
        <f t="shared" si="1079"/>
        <v>10</v>
      </c>
      <c r="M9867" t="str">
        <f t="shared" si="1083"/>
        <v>Default mode</v>
      </c>
      <c r="N9867" t="str">
        <f t="shared" si="1084"/>
        <v>Takeaway</v>
      </c>
      <c r="O9867" s="8">
        <f t="shared" si="1085"/>
        <v>45113</v>
      </c>
    </row>
    <row r="9868" spans="1:15" x14ac:dyDescent="0.35">
      <c r="A9868" t="s">
        <v>9889</v>
      </c>
      <c r="B9868" s="4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I9868" s="4" t="str">
        <f t="shared" si="1080"/>
        <v>Smoothie</v>
      </c>
      <c r="J9868" s="6">
        <f t="shared" si="1081"/>
        <v>3</v>
      </c>
      <c r="K9868" s="6">
        <f t="shared" si="1082"/>
        <v>4</v>
      </c>
      <c r="L9868" s="6">
        <f t="shared" si="1079"/>
        <v>12</v>
      </c>
      <c r="M9868" t="str">
        <f t="shared" si="1083"/>
        <v>Cash</v>
      </c>
      <c r="N9868" t="str">
        <f t="shared" si="1084"/>
        <v>UNKNOWN</v>
      </c>
      <c r="O9868" s="8">
        <f t="shared" si="1085"/>
        <v>44934</v>
      </c>
    </row>
    <row r="9869" spans="1:15" x14ac:dyDescent="0.35">
      <c r="A9869" t="s">
        <v>9890</v>
      </c>
      <c r="B9869" s="4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  <c r="I9869" s="4" t="str">
        <f t="shared" si="1080"/>
        <v>Salad</v>
      </c>
      <c r="J9869" s="6">
        <f t="shared" si="1081"/>
        <v>4</v>
      </c>
      <c r="K9869" s="6">
        <f t="shared" si="1082"/>
        <v>5</v>
      </c>
      <c r="L9869" s="6">
        <f t="shared" si="1079"/>
        <v>20</v>
      </c>
      <c r="M9869" t="str">
        <f t="shared" si="1083"/>
        <v>Digital Wallet</v>
      </c>
      <c r="N9869" t="str">
        <f t="shared" si="1084"/>
        <v>In-store</v>
      </c>
      <c r="O9869" s="8">
        <f t="shared" si="1085"/>
        <v>45144</v>
      </c>
    </row>
    <row r="9870" spans="1:15" x14ac:dyDescent="0.35">
      <c r="A9870" t="s">
        <v>9891</v>
      </c>
      <c r="B9870" s="4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I9870" s="4" t="str">
        <f t="shared" si="1080"/>
        <v>Juice</v>
      </c>
      <c r="J9870" s="6">
        <f t="shared" si="1081"/>
        <v>4</v>
      </c>
      <c r="K9870" s="6">
        <f t="shared" si="1082"/>
        <v>3</v>
      </c>
      <c r="L9870" s="6">
        <f t="shared" si="1079"/>
        <v>12</v>
      </c>
      <c r="M9870" t="str">
        <f t="shared" si="1083"/>
        <v>Cash</v>
      </c>
      <c r="N9870" t="str">
        <f t="shared" si="1084"/>
        <v>Takeaway</v>
      </c>
      <c r="O9870" s="8">
        <f t="shared" si="1085"/>
        <v>44956</v>
      </c>
    </row>
    <row r="9871" spans="1:15" x14ac:dyDescent="0.35">
      <c r="A9871" t="s">
        <v>9892</v>
      </c>
      <c r="B9871" s="4" t="s">
        <v>9</v>
      </c>
      <c r="D9871">
        <v>2</v>
      </c>
      <c r="E9871" t="s">
        <v>21</v>
      </c>
      <c r="F9871" t="s">
        <v>23</v>
      </c>
      <c r="H9871" s="1">
        <v>44941</v>
      </c>
      <c r="I9871" s="4" t="str">
        <f t="shared" si="1080"/>
        <v>Coffee</v>
      </c>
      <c r="J9871" s="6" t="e">
        <f t="shared" si="1081"/>
        <v>#VALUE!</v>
      </c>
      <c r="K9871" s="6">
        <f t="shared" si="1082"/>
        <v>2</v>
      </c>
      <c r="L9871" s="6" t="e">
        <f t="shared" si="1079"/>
        <v>#VALUE!</v>
      </c>
      <c r="M9871" t="str">
        <f t="shared" si="1083"/>
        <v>Digital Wallet</v>
      </c>
      <c r="N9871" t="str">
        <f t="shared" si="1084"/>
        <v>UNKNOWN</v>
      </c>
      <c r="O9871" s="8">
        <f t="shared" si="1085"/>
        <v>44941</v>
      </c>
    </row>
    <row r="9872" spans="1:15" x14ac:dyDescent="0.35">
      <c r="A9872" t="s">
        <v>9893</v>
      </c>
      <c r="B9872" s="4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I9872" s="4" t="str">
        <f t="shared" si="1080"/>
        <v>Sandwich</v>
      </c>
      <c r="J9872" s="6">
        <f t="shared" si="1081"/>
        <v>5</v>
      </c>
      <c r="K9872" s="6">
        <f t="shared" si="1082"/>
        <v>4</v>
      </c>
      <c r="L9872" s="6">
        <f t="shared" si="1079"/>
        <v>20</v>
      </c>
      <c r="M9872" t="str">
        <f t="shared" si="1083"/>
        <v>Credit Card</v>
      </c>
      <c r="N9872" t="str">
        <f t="shared" si="1084"/>
        <v>UNKNOWN</v>
      </c>
      <c r="O9872" s="8">
        <f t="shared" si="1085"/>
        <v>45044</v>
      </c>
    </row>
    <row r="9873" spans="1:15" x14ac:dyDescent="0.35">
      <c r="A9873" t="s">
        <v>9894</v>
      </c>
      <c r="B9873" s="4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I9873" s="4" t="str">
        <f t="shared" si="1080"/>
        <v>Smoothie</v>
      </c>
      <c r="J9873" s="6">
        <f t="shared" si="1081"/>
        <v>1</v>
      </c>
      <c r="K9873" s="6">
        <f t="shared" si="1082"/>
        <v>4</v>
      </c>
      <c r="L9873" s="6">
        <f t="shared" si="1079"/>
        <v>4</v>
      </c>
      <c r="M9873" t="str">
        <f t="shared" si="1083"/>
        <v>Credit Card</v>
      </c>
      <c r="N9873" t="str">
        <f t="shared" si="1084"/>
        <v>Takeaway</v>
      </c>
      <c r="O9873" s="8">
        <f t="shared" si="1085"/>
        <v>45033</v>
      </c>
    </row>
    <row r="9874" spans="1:15" x14ac:dyDescent="0.35">
      <c r="A9874" t="s">
        <v>9895</v>
      </c>
      <c r="B9874" s="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 s="4" t="str">
        <f t="shared" si="1080"/>
        <v>Cake</v>
      </c>
      <c r="J9874" s="6">
        <f t="shared" si="1081"/>
        <v>5</v>
      </c>
      <c r="K9874" s="6">
        <f t="shared" si="1082"/>
        <v>3</v>
      </c>
      <c r="L9874" s="6">
        <f t="shared" si="1079"/>
        <v>15</v>
      </c>
      <c r="M9874" t="str">
        <f t="shared" si="1083"/>
        <v>UNKNOWN</v>
      </c>
      <c r="N9874" t="str">
        <f t="shared" si="1084"/>
        <v>UNKNOWN</v>
      </c>
      <c r="O9874" s="8">
        <f t="shared" si="1085"/>
        <v>45256</v>
      </c>
    </row>
    <row r="9875" spans="1:15" x14ac:dyDescent="0.35">
      <c r="A9875" t="s">
        <v>9896</v>
      </c>
      <c r="B9875" s="4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  <c r="I9875" s="4" t="str">
        <f t="shared" si="1080"/>
        <v>Juice</v>
      </c>
      <c r="J9875" s="6">
        <f t="shared" si="1081"/>
        <v>5</v>
      </c>
      <c r="K9875" s="6">
        <f t="shared" si="1082"/>
        <v>3</v>
      </c>
      <c r="L9875" s="6">
        <f t="shared" si="1079"/>
        <v>15</v>
      </c>
      <c r="M9875" t="str">
        <f t="shared" si="1083"/>
        <v>Digital Wallet</v>
      </c>
      <c r="N9875" t="str">
        <f t="shared" si="1084"/>
        <v>Takeaway</v>
      </c>
      <c r="O9875" s="8">
        <f t="shared" si="1085"/>
        <v>44985</v>
      </c>
    </row>
    <row r="9876" spans="1:15" x14ac:dyDescent="0.35">
      <c r="A9876" t="s">
        <v>9897</v>
      </c>
      <c r="B9876" s="4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I9876" s="4" t="str">
        <f t="shared" si="1080"/>
        <v>Tea</v>
      </c>
      <c r="J9876" s="6">
        <f t="shared" si="1081"/>
        <v>4</v>
      </c>
      <c r="K9876" s="6">
        <f t="shared" si="1082"/>
        <v>1.5</v>
      </c>
      <c r="L9876" s="6">
        <f t="shared" si="1079"/>
        <v>6</v>
      </c>
      <c r="M9876" t="str">
        <f t="shared" si="1083"/>
        <v>Cash</v>
      </c>
      <c r="N9876" t="str">
        <f t="shared" si="1084"/>
        <v>Takeaway</v>
      </c>
      <c r="O9876" s="8">
        <f t="shared" si="1085"/>
        <v>45192</v>
      </c>
    </row>
    <row r="9877" spans="1:15" x14ac:dyDescent="0.35">
      <c r="A9877" t="s">
        <v>9898</v>
      </c>
      <c r="B9877" s="4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I9877" s="4" t="str">
        <f t="shared" si="1080"/>
        <v>Cookie</v>
      </c>
      <c r="J9877" s="6">
        <f t="shared" si="1081"/>
        <v>1</v>
      </c>
      <c r="K9877" s="6">
        <f t="shared" si="1082"/>
        <v>1</v>
      </c>
      <c r="L9877" s="6">
        <f t="shared" si="1079"/>
        <v>1</v>
      </c>
      <c r="M9877" t="str">
        <f t="shared" si="1083"/>
        <v>Credit Card</v>
      </c>
      <c r="N9877" t="str">
        <f t="shared" si="1084"/>
        <v>In-store</v>
      </c>
      <c r="O9877" s="8">
        <f t="shared" si="1085"/>
        <v>45001</v>
      </c>
    </row>
    <row r="9878" spans="1:15" x14ac:dyDescent="0.35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I9878" s="4" t="str">
        <f t="shared" si="1080"/>
        <v>UNKNOWN</v>
      </c>
      <c r="J9878" s="6">
        <f t="shared" si="1081"/>
        <v>1</v>
      </c>
      <c r="K9878" s="6">
        <f t="shared" si="1082"/>
        <v>2</v>
      </c>
      <c r="L9878" s="6">
        <f t="shared" si="1079"/>
        <v>2</v>
      </c>
      <c r="M9878" t="str">
        <f t="shared" si="1083"/>
        <v>Default mode</v>
      </c>
      <c r="N9878" t="str">
        <f t="shared" si="1084"/>
        <v>In-store</v>
      </c>
      <c r="O9878" s="8">
        <f t="shared" si="1085"/>
        <v>45015</v>
      </c>
    </row>
    <row r="9879" spans="1:15" x14ac:dyDescent="0.35">
      <c r="A9879" t="s">
        <v>9900</v>
      </c>
      <c r="B9879" s="4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  <c r="I9879" s="4" t="str">
        <f t="shared" si="1080"/>
        <v>Smoothie</v>
      </c>
      <c r="J9879" s="6">
        <f t="shared" si="1081"/>
        <v>1</v>
      </c>
      <c r="K9879" s="6">
        <f t="shared" si="1082"/>
        <v>4</v>
      </c>
      <c r="L9879" s="6">
        <f t="shared" si="1079"/>
        <v>4</v>
      </c>
      <c r="M9879" t="str">
        <f t="shared" si="1083"/>
        <v>Default mode</v>
      </c>
      <c r="N9879" t="str">
        <f t="shared" si="1084"/>
        <v>Cafe</v>
      </c>
      <c r="O9879" s="8">
        <f t="shared" si="1085"/>
        <v>45078</v>
      </c>
    </row>
    <row r="9880" spans="1:15" x14ac:dyDescent="0.35">
      <c r="A9880" t="s">
        <v>9901</v>
      </c>
      <c r="B9880" s="4" t="s">
        <v>28</v>
      </c>
      <c r="C9880">
        <v>3</v>
      </c>
      <c r="D9880">
        <v>4</v>
      </c>
      <c r="E9880">
        <v>12</v>
      </c>
      <c r="H9880" s="1">
        <v>45206</v>
      </c>
      <c r="I9880" s="4" t="str">
        <f t="shared" si="1080"/>
        <v>Sandwich</v>
      </c>
      <c r="J9880" s="6">
        <f t="shared" si="1081"/>
        <v>3</v>
      </c>
      <c r="K9880" s="6">
        <f t="shared" si="1082"/>
        <v>4</v>
      </c>
      <c r="L9880" s="6">
        <f t="shared" si="1079"/>
        <v>12</v>
      </c>
      <c r="M9880" t="str">
        <f t="shared" si="1083"/>
        <v>Default mode</v>
      </c>
      <c r="N9880" t="str">
        <f t="shared" si="1084"/>
        <v>UNKNOWN</v>
      </c>
      <c r="O9880" s="8">
        <f t="shared" si="1085"/>
        <v>45206</v>
      </c>
    </row>
    <row r="9881" spans="1:15" x14ac:dyDescent="0.35">
      <c r="A9881" t="s">
        <v>9902</v>
      </c>
      <c r="B9881" s="4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  <c r="I9881" s="4" t="str">
        <f t="shared" si="1080"/>
        <v>Salad</v>
      </c>
      <c r="J9881" s="6">
        <f t="shared" si="1081"/>
        <v>5</v>
      </c>
      <c r="K9881" s="6">
        <f t="shared" si="1082"/>
        <v>5</v>
      </c>
      <c r="L9881" s="6">
        <f t="shared" si="1079"/>
        <v>25</v>
      </c>
      <c r="M9881" t="str">
        <f t="shared" si="1083"/>
        <v>Digital Wallet</v>
      </c>
      <c r="N9881" t="str">
        <f t="shared" si="1084"/>
        <v>In-store</v>
      </c>
      <c r="O9881" s="8">
        <f t="shared" si="1085"/>
        <v>45218</v>
      </c>
    </row>
    <row r="9882" spans="1:15" x14ac:dyDescent="0.35">
      <c r="A9882" t="s">
        <v>9903</v>
      </c>
      <c r="B9882" s="4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  <c r="I9882" s="4" t="str">
        <f t="shared" si="1080"/>
        <v>Cake</v>
      </c>
      <c r="J9882" s="6">
        <f t="shared" si="1081"/>
        <v>2</v>
      </c>
      <c r="K9882" s="6">
        <f t="shared" si="1082"/>
        <v>3</v>
      </c>
      <c r="L9882" s="6">
        <f t="shared" si="1079"/>
        <v>6</v>
      </c>
      <c r="M9882" t="str">
        <f t="shared" si="1083"/>
        <v>Cash</v>
      </c>
      <c r="N9882" t="str">
        <f t="shared" si="1084"/>
        <v>In-store</v>
      </c>
      <c r="O9882" s="8">
        <f t="shared" si="1085"/>
        <v>45268</v>
      </c>
    </row>
    <row r="9883" spans="1:15" x14ac:dyDescent="0.35">
      <c r="A9883" t="s">
        <v>9904</v>
      </c>
      <c r="B9883" s="4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  <c r="I9883" s="4" t="str">
        <f t="shared" si="1080"/>
        <v>Sandwich</v>
      </c>
      <c r="J9883" s="6">
        <f t="shared" si="1081"/>
        <v>2</v>
      </c>
      <c r="K9883" s="6">
        <f t="shared" si="1082"/>
        <v>4</v>
      </c>
      <c r="L9883" s="6">
        <f t="shared" si="1079"/>
        <v>8</v>
      </c>
      <c r="M9883" t="str">
        <f t="shared" si="1083"/>
        <v>Cash</v>
      </c>
      <c r="N9883" t="str">
        <f t="shared" si="1084"/>
        <v>UNKNOWN</v>
      </c>
      <c r="O9883" s="8">
        <f t="shared" si="1085"/>
        <v>45041</v>
      </c>
    </row>
    <row r="9884" spans="1:15" x14ac:dyDescent="0.35">
      <c r="A9884" t="s">
        <v>9905</v>
      </c>
      <c r="B9884" s="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I9884" s="4" t="str">
        <f t="shared" si="1080"/>
        <v>Coffee</v>
      </c>
      <c r="J9884" s="6">
        <f t="shared" si="1081"/>
        <v>5</v>
      </c>
      <c r="K9884" s="6">
        <f t="shared" si="1082"/>
        <v>2</v>
      </c>
      <c r="L9884" s="6">
        <f t="shared" si="1079"/>
        <v>10</v>
      </c>
      <c r="M9884" t="str">
        <f t="shared" si="1083"/>
        <v>Cash</v>
      </c>
      <c r="N9884" t="str">
        <f t="shared" si="1084"/>
        <v>UNKNOWN</v>
      </c>
      <c r="O9884" s="8">
        <f t="shared" si="1085"/>
        <v>44968</v>
      </c>
    </row>
    <row r="9885" spans="1:15" x14ac:dyDescent="0.35">
      <c r="A9885" t="s">
        <v>9906</v>
      </c>
      <c r="B9885" s="4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  <c r="I9885" s="4" t="str">
        <f t="shared" si="1080"/>
        <v>Tea</v>
      </c>
      <c r="J9885" s="6">
        <f t="shared" si="1081"/>
        <v>2</v>
      </c>
      <c r="K9885" s="6">
        <f t="shared" si="1082"/>
        <v>1.5</v>
      </c>
      <c r="L9885" s="6">
        <f t="shared" si="1079"/>
        <v>3</v>
      </c>
      <c r="M9885" t="str">
        <f>IF(ISBLANK(F9885),"Default mode",IF(F9885="ERROR","Cash",F9885))</f>
        <v>Digital Wallet</v>
      </c>
      <c r="N9885" t="str">
        <f t="shared" si="1084"/>
        <v>In-store</v>
      </c>
      <c r="O9885" s="8">
        <f t="shared" si="1085"/>
        <v>44965</v>
      </c>
    </row>
    <row r="9886" spans="1:15" x14ac:dyDescent="0.35">
      <c r="A9886" t="s">
        <v>9907</v>
      </c>
      <c r="B9886" s="4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I9886" s="4" t="str">
        <f t="shared" si="1080"/>
        <v>Juice</v>
      </c>
      <c r="J9886" s="6">
        <f t="shared" si="1081"/>
        <v>3</v>
      </c>
      <c r="K9886" s="6">
        <f t="shared" si="1082"/>
        <v>3</v>
      </c>
      <c r="L9886" s="6">
        <f t="shared" si="1079"/>
        <v>9</v>
      </c>
      <c r="M9886" t="str">
        <f t="shared" ref="M9886:M9949" si="1086">IF(ISBLANK(F9886),"Default mode",IF(F9886="ERROR","Cash",F9886))</f>
        <v>Credit Card</v>
      </c>
      <c r="N9886" t="str">
        <f t="shared" si="1084"/>
        <v>UNKNOWN</v>
      </c>
      <c r="O9886" s="8">
        <f t="shared" si="1085"/>
        <v>44962</v>
      </c>
    </row>
    <row r="9887" spans="1:15" x14ac:dyDescent="0.35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I9887" s="4" t="str">
        <f t="shared" si="1080"/>
        <v>UNKNOWN</v>
      </c>
      <c r="J9887" s="6">
        <f t="shared" si="1081"/>
        <v>3</v>
      </c>
      <c r="K9887" s="6">
        <f t="shared" si="1082"/>
        <v>4</v>
      </c>
      <c r="L9887" s="6">
        <f t="shared" si="1079"/>
        <v>12</v>
      </c>
      <c r="M9887" t="str">
        <f t="shared" si="1086"/>
        <v>Credit Card</v>
      </c>
      <c r="N9887" t="str">
        <f t="shared" si="1084"/>
        <v>In-store</v>
      </c>
      <c r="O9887" s="8">
        <f t="shared" si="1085"/>
        <v>44927</v>
      </c>
    </row>
    <row r="9888" spans="1:15" x14ac:dyDescent="0.35">
      <c r="A9888" t="s">
        <v>9909</v>
      </c>
      <c r="B9888" s="4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  <c r="I9888" s="4" t="str">
        <f t="shared" si="1080"/>
        <v>Salad</v>
      </c>
      <c r="J9888" s="6">
        <f t="shared" si="1081"/>
        <v>3</v>
      </c>
      <c r="K9888" s="6">
        <f t="shared" si="1082"/>
        <v>5</v>
      </c>
      <c r="L9888" s="6">
        <f t="shared" si="1079"/>
        <v>15</v>
      </c>
      <c r="M9888" t="str">
        <f t="shared" si="1086"/>
        <v>Digital Wallet</v>
      </c>
      <c r="N9888" t="str">
        <f t="shared" si="1084"/>
        <v>In-store</v>
      </c>
      <c r="O9888" s="8">
        <f t="shared" si="1085"/>
        <v>45034</v>
      </c>
    </row>
    <row r="9889" spans="1:15" x14ac:dyDescent="0.35">
      <c r="A9889" t="s">
        <v>9910</v>
      </c>
      <c r="B9889" s="4" t="s">
        <v>20</v>
      </c>
      <c r="D9889">
        <v>5</v>
      </c>
      <c r="E9889">
        <v>10</v>
      </c>
      <c r="G9889" t="s">
        <v>15</v>
      </c>
      <c r="H9889" s="1">
        <v>45078</v>
      </c>
      <c r="I9889" s="4" t="str">
        <f t="shared" si="1080"/>
        <v>Salad</v>
      </c>
      <c r="J9889" s="6">
        <f t="shared" si="1081"/>
        <v>2</v>
      </c>
      <c r="K9889" s="6">
        <f t="shared" si="1082"/>
        <v>5</v>
      </c>
      <c r="L9889" s="6">
        <f t="shared" si="1079"/>
        <v>10</v>
      </c>
      <c r="M9889" t="str">
        <f t="shared" si="1086"/>
        <v>Default mode</v>
      </c>
      <c r="N9889" t="str">
        <f t="shared" si="1084"/>
        <v>In-store</v>
      </c>
      <c r="O9889" s="8">
        <f t="shared" si="1085"/>
        <v>45078</v>
      </c>
    </row>
    <row r="9890" spans="1:15" x14ac:dyDescent="0.35">
      <c r="A9890" t="s">
        <v>9911</v>
      </c>
      <c r="B9890" s="4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  <c r="I9890" s="4" t="str">
        <f t="shared" si="1080"/>
        <v>Sandwich</v>
      </c>
      <c r="J9890" s="6">
        <f t="shared" si="1081"/>
        <v>4</v>
      </c>
      <c r="K9890" s="6">
        <f t="shared" si="1082"/>
        <v>4</v>
      </c>
      <c r="L9890" s="6">
        <f t="shared" si="1079"/>
        <v>16</v>
      </c>
      <c r="M9890" t="str">
        <f t="shared" si="1086"/>
        <v>Digital Wallet</v>
      </c>
      <c r="N9890" t="str">
        <f t="shared" si="1084"/>
        <v>UNKNOWN</v>
      </c>
      <c r="O9890" s="8">
        <f t="shared" si="1085"/>
        <v>45083</v>
      </c>
    </row>
    <row r="9891" spans="1:15" x14ac:dyDescent="0.35">
      <c r="A9891" t="s">
        <v>9912</v>
      </c>
      <c r="B9891" s="4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  <c r="I9891" s="4" t="str">
        <f t="shared" si="1080"/>
        <v>Salad</v>
      </c>
      <c r="J9891" s="6">
        <f t="shared" si="1081"/>
        <v>1</v>
      </c>
      <c r="K9891" s="6">
        <f t="shared" si="1082"/>
        <v>5</v>
      </c>
      <c r="L9891" s="6">
        <f t="shared" si="1079"/>
        <v>5</v>
      </c>
      <c r="M9891" t="str">
        <f t="shared" si="1086"/>
        <v>Cash</v>
      </c>
      <c r="N9891" t="str">
        <f t="shared" si="1084"/>
        <v>Cafe</v>
      </c>
      <c r="O9891" s="8">
        <f t="shared" si="1085"/>
        <v>45112</v>
      </c>
    </row>
    <row r="9892" spans="1:15" x14ac:dyDescent="0.35">
      <c r="A9892" t="s">
        <v>9913</v>
      </c>
      <c r="B9892" s="4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  <c r="I9892" s="4" t="str">
        <f t="shared" si="1080"/>
        <v>Smoothie</v>
      </c>
      <c r="J9892" s="6">
        <f t="shared" si="1081"/>
        <v>2</v>
      </c>
      <c r="K9892" s="6">
        <f t="shared" si="1082"/>
        <v>4</v>
      </c>
      <c r="L9892" s="6">
        <f t="shared" si="1079"/>
        <v>8</v>
      </c>
      <c r="M9892" t="str">
        <f t="shared" si="1086"/>
        <v>Digital Wallet</v>
      </c>
      <c r="N9892" t="str">
        <f t="shared" si="1084"/>
        <v>Takeaway</v>
      </c>
      <c r="O9892" s="8">
        <f t="shared" si="1085"/>
        <v>45051</v>
      </c>
    </row>
    <row r="9893" spans="1:15" x14ac:dyDescent="0.35">
      <c r="A9893" t="s">
        <v>9914</v>
      </c>
      <c r="B9893" s="4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I9893" s="4" t="str">
        <f t="shared" si="1080"/>
        <v>Coffee</v>
      </c>
      <c r="J9893" s="6">
        <f t="shared" si="1081"/>
        <v>5</v>
      </c>
      <c r="K9893" s="6">
        <f t="shared" si="1082"/>
        <v>2</v>
      </c>
      <c r="L9893" s="6">
        <f t="shared" si="1079"/>
        <v>10</v>
      </c>
      <c r="M9893" t="str">
        <f t="shared" si="1086"/>
        <v>Default mode</v>
      </c>
      <c r="N9893" t="str">
        <f t="shared" si="1084"/>
        <v>In-store</v>
      </c>
      <c r="O9893" s="8">
        <f t="shared" si="1085"/>
        <v>45055</v>
      </c>
    </row>
    <row r="9894" spans="1:15" x14ac:dyDescent="0.35">
      <c r="A9894" t="s">
        <v>9915</v>
      </c>
      <c r="B9894" s="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I9894" s="4" t="str">
        <f t="shared" si="1080"/>
        <v>Juice</v>
      </c>
      <c r="J9894" s="6">
        <f t="shared" si="1081"/>
        <v>1</v>
      </c>
      <c r="K9894" s="6">
        <f t="shared" si="1082"/>
        <v>3</v>
      </c>
      <c r="L9894" s="6">
        <f t="shared" si="1079"/>
        <v>3</v>
      </c>
      <c r="M9894" t="str">
        <f t="shared" si="1086"/>
        <v>Default mode</v>
      </c>
      <c r="N9894" t="str">
        <f t="shared" si="1084"/>
        <v>Takeaway</v>
      </c>
      <c r="O9894" s="8">
        <f t="shared" si="1085"/>
        <v>44953</v>
      </c>
    </row>
    <row r="9895" spans="1:15" x14ac:dyDescent="0.35">
      <c r="A9895" t="s">
        <v>9916</v>
      </c>
      <c r="B9895" s="4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  <c r="I9895" s="4" t="str">
        <f t="shared" si="1080"/>
        <v>Juice</v>
      </c>
      <c r="J9895" s="6">
        <f t="shared" si="1081"/>
        <v>2</v>
      </c>
      <c r="K9895" s="6">
        <f t="shared" si="1082"/>
        <v>0</v>
      </c>
      <c r="L9895" s="6">
        <f t="shared" si="1079"/>
        <v>0</v>
      </c>
      <c r="M9895" t="str">
        <f t="shared" si="1086"/>
        <v>Digital Wallet</v>
      </c>
      <c r="N9895" t="str">
        <f t="shared" si="1084"/>
        <v>Takeaway</v>
      </c>
      <c r="O9895" s="8">
        <f t="shared" si="1085"/>
        <v>44959</v>
      </c>
    </row>
    <row r="9896" spans="1:15" x14ac:dyDescent="0.35">
      <c r="A9896" t="s">
        <v>9917</v>
      </c>
      <c r="B9896" s="4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I9896" s="4" t="str">
        <f t="shared" si="1080"/>
        <v>Cookie</v>
      </c>
      <c r="J9896" s="6">
        <f t="shared" si="1081"/>
        <v>1</v>
      </c>
      <c r="K9896" s="6">
        <f t="shared" si="1082"/>
        <v>1</v>
      </c>
      <c r="L9896" s="6">
        <f t="shared" si="1079"/>
        <v>1</v>
      </c>
      <c r="M9896" t="str">
        <f t="shared" si="1086"/>
        <v>Cash</v>
      </c>
      <c r="N9896" t="str">
        <f t="shared" si="1084"/>
        <v>Takeaway</v>
      </c>
      <c r="O9896" s="8">
        <f t="shared" si="1085"/>
        <v>45253</v>
      </c>
    </row>
    <row r="9897" spans="1:15" x14ac:dyDescent="0.35">
      <c r="A9897" t="s">
        <v>9918</v>
      </c>
      <c r="B9897" s="4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  <c r="I9897" s="4" t="str">
        <f t="shared" si="1080"/>
        <v>Smoothie</v>
      </c>
      <c r="J9897" s="6">
        <f t="shared" si="1081"/>
        <v>5</v>
      </c>
      <c r="K9897" s="6">
        <f t="shared" si="1082"/>
        <v>4</v>
      </c>
      <c r="L9897" s="6">
        <f t="shared" si="1079"/>
        <v>20</v>
      </c>
      <c r="M9897" t="str">
        <f t="shared" si="1086"/>
        <v>Cash</v>
      </c>
      <c r="N9897" t="str">
        <f t="shared" si="1084"/>
        <v>UNKNOWN</v>
      </c>
      <c r="O9897" s="8">
        <f t="shared" si="1085"/>
        <v>45164</v>
      </c>
    </row>
    <row r="9898" spans="1:15" x14ac:dyDescent="0.35">
      <c r="A9898" t="s">
        <v>9919</v>
      </c>
      <c r="B9898" s="4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I9898" s="4" t="str">
        <f t="shared" si="1080"/>
        <v>Coffee</v>
      </c>
      <c r="J9898" s="6">
        <f t="shared" si="1081"/>
        <v>5</v>
      </c>
      <c r="K9898" s="6">
        <f t="shared" si="1082"/>
        <v>2</v>
      </c>
      <c r="L9898" s="6">
        <f t="shared" si="1079"/>
        <v>10</v>
      </c>
      <c r="M9898" t="str">
        <f t="shared" si="1086"/>
        <v>Cash</v>
      </c>
      <c r="N9898" t="str">
        <f t="shared" si="1084"/>
        <v>In-store</v>
      </c>
      <c r="O9898" s="8">
        <f t="shared" si="1085"/>
        <v>44997</v>
      </c>
    </row>
    <row r="9899" spans="1:15" x14ac:dyDescent="0.35">
      <c r="A9899" t="s">
        <v>9920</v>
      </c>
      <c r="B9899" s="4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  <c r="I9899" s="4" t="str">
        <f t="shared" si="1080"/>
        <v>Juice</v>
      </c>
      <c r="J9899" s="6">
        <f t="shared" si="1081"/>
        <v>5</v>
      </c>
      <c r="K9899" s="6">
        <f t="shared" si="1082"/>
        <v>3</v>
      </c>
      <c r="L9899" s="6">
        <f t="shared" si="1079"/>
        <v>15</v>
      </c>
      <c r="M9899" t="str">
        <f t="shared" si="1086"/>
        <v>Digital Wallet</v>
      </c>
      <c r="N9899" t="str">
        <f t="shared" si="1084"/>
        <v>UNKNOWN</v>
      </c>
      <c r="O9899" s="8">
        <f t="shared" si="1085"/>
        <v>45190</v>
      </c>
    </row>
    <row r="9900" spans="1:15" x14ac:dyDescent="0.35">
      <c r="A9900" t="s">
        <v>9921</v>
      </c>
      <c r="B9900" s="4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I9900" s="4" t="str">
        <f t="shared" si="1080"/>
        <v>Juice</v>
      </c>
      <c r="J9900" s="6">
        <f t="shared" si="1081"/>
        <v>3</v>
      </c>
      <c r="K9900" s="6">
        <f t="shared" si="1082"/>
        <v>3</v>
      </c>
      <c r="L9900" s="6">
        <f t="shared" si="1079"/>
        <v>9</v>
      </c>
      <c r="M9900" t="str">
        <f t="shared" si="1086"/>
        <v>Cash</v>
      </c>
      <c r="N9900" t="str">
        <f t="shared" si="1084"/>
        <v>Takeaway</v>
      </c>
      <c r="O9900" s="8">
        <f t="shared" si="1085"/>
        <v>45196</v>
      </c>
    </row>
    <row r="9901" spans="1:15" x14ac:dyDescent="0.35">
      <c r="A9901" t="s">
        <v>9922</v>
      </c>
      <c r="B9901" s="4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I9901" s="4" t="str">
        <f t="shared" si="1080"/>
        <v>Juice</v>
      </c>
      <c r="J9901" s="6">
        <f t="shared" si="1081"/>
        <v>1</v>
      </c>
      <c r="K9901" s="6">
        <f t="shared" si="1082"/>
        <v>3</v>
      </c>
      <c r="L9901" s="6">
        <f t="shared" si="1079"/>
        <v>3</v>
      </c>
      <c r="M9901" t="str">
        <f t="shared" si="1086"/>
        <v>Cash</v>
      </c>
      <c r="N9901" t="str">
        <f t="shared" si="1084"/>
        <v>Takeaway</v>
      </c>
      <c r="O9901" s="8">
        <f t="shared" si="1085"/>
        <v>45223</v>
      </c>
    </row>
    <row r="9902" spans="1:15" x14ac:dyDescent="0.35">
      <c r="A9902" t="s">
        <v>9923</v>
      </c>
      <c r="B9902" s="4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I9902" s="4" t="str">
        <f t="shared" si="1080"/>
        <v>Juice</v>
      </c>
      <c r="J9902" s="6">
        <f t="shared" si="1081"/>
        <v>5</v>
      </c>
      <c r="K9902" s="6">
        <f t="shared" si="1082"/>
        <v>3</v>
      </c>
      <c r="L9902" s="6">
        <f t="shared" si="1079"/>
        <v>15</v>
      </c>
      <c r="M9902" t="str">
        <f t="shared" si="1086"/>
        <v>Credit Card</v>
      </c>
      <c r="N9902" t="str">
        <f t="shared" si="1084"/>
        <v>UNKNOWN</v>
      </c>
      <c r="O9902" s="8">
        <f t="shared" si="1085"/>
        <v>44992</v>
      </c>
    </row>
    <row r="9903" spans="1:15" x14ac:dyDescent="0.35">
      <c r="A9903" t="s">
        <v>9924</v>
      </c>
      <c r="B9903" s="4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  <c r="I9903" s="4" t="str">
        <f t="shared" si="1080"/>
        <v>Cookie</v>
      </c>
      <c r="J9903" s="6">
        <f t="shared" si="1081"/>
        <v>1</v>
      </c>
      <c r="K9903" s="6">
        <f t="shared" si="1082"/>
        <v>1</v>
      </c>
      <c r="L9903" s="6">
        <f t="shared" si="1079"/>
        <v>1</v>
      </c>
      <c r="M9903" t="str">
        <f t="shared" si="1086"/>
        <v>Digital Wallet</v>
      </c>
      <c r="N9903" t="str">
        <f t="shared" si="1084"/>
        <v>In-store</v>
      </c>
      <c r="O9903" s="8">
        <f t="shared" si="1085"/>
        <v>45122</v>
      </c>
    </row>
    <row r="9904" spans="1:15" x14ac:dyDescent="0.35">
      <c r="A9904" t="s">
        <v>9925</v>
      </c>
      <c r="B9904" s="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I9904" s="4" t="str">
        <f t="shared" si="1080"/>
        <v>Tea</v>
      </c>
      <c r="J9904" s="6">
        <f t="shared" si="1081"/>
        <v>5</v>
      </c>
      <c r="K9904" s="6">
        <f t="shared" si="1082"/>
        <v>1.5</v>
      </c>
      <c r="L9904" s="6">
        <f t="shared" si="1079"/>
        <v>7.5</v>
      </c>
      <c r="M9904" t="str">
        <f t="shared" si="1086"/>
        <v>Credit Card</v>
      </c>
      <c r="N9904" t="str">
        <f t="shared" si="1084"/>
        <v>Takeaway</v>
      </c>
      <c r="O9904" s="8">
        <f t="shared" si="1085"/>
        <v>45125</v>
      </c>
    </row>
    <row r="9905" spans="1:15" x14ac:dyDescent="0.35">
      <c r="A9905" t="s">
        <v>9926</v>
      </c>
      <c r="B9905" s="4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  <c r="I9905" s="4" t="str">
        <f t="shared" si="1080"/>
        <v>Cake</v>
      </c>
      <c r="J9905" s="6">
        <f t="shared" si="1081"/>
        <v>2</v>
      </c>
      <c r="K9905" s="6">
        <f t="shared" si="1082"/>
        <v>3</v>
      </c>
      <c r="L9905" s="6">
        <f t="shared" si="1079"/>
        <v>6</v>
      </c>
      <c r="M9905" t="str">
        <f t="shared" si="1086"/>
        <v>Digital Wallet</v>
      </c>
      <c r="N9905" t="str">
        <f t="shared" si="1084"/>
        <v>In-store</v>
      </c>
      <c r="O9905" s="8">
        <f t="shared" si="1085"/>
        <v>44952</v>
      </c>
    </row>
    <row r="9906" spans="1:15" x14ac:dyDescent="0.35">
      <c r="A9906" t="s">
        <v>9927</v>
      </c>
      <c r="B9906" s="4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  <c r="I9906" s="4" t="str">
        <f t="shared" si="1080"/>
        <v>Tea</v>
      </c>
      <c r="J9906" s="6">
        <f t="shared" si="1081"/>
        <v>4</v>
      </c>
      <c r="K9906" s="6">
        <f t="shared" si="1082"/>
        <v>1.5</v>
      </c>
      <c r="L9906" s="6">
        <f t="shared" si="1079"/>
        <v>6</v>
      </c>
      <c r="M9906" t="str">
        <f t="shared" si="1086"/>
        <v>Digital Wallet</v>
      </c>
      <c r="N9906" t="str">
        <f t="shared" si="1084"/>
        <v>In-store</v>
      </c>
      <c r="O9906" s="8">
        <f t="shared" si="1085"/>
        <v>45109</v>
      </c>
    </row>
    <row r="9907" spans="1:15" x14ac:dyDescent="0.35">
      <c r="A9907" t="s">
        <v>9928</v>
      </c>
      <c r="B9907" s="4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I9907" s="4" t="str">
        <f t="shared" si="1080"/>
        <v>Smoothie</v>
      </c>
      <c r="J9907" s="6">
        <f t="shared" si="1081"/>
        <v>1</v>
      </c>
      <c r="K9907" s="6">
        <f t="shared" si="1082"/>
        <v>4</v>
      </c>
      <c r="L9907" s="6">
        <f t="shared" si="1079"/>
        <v>4</v>
      </c>
      <c r="M9907" t="str">
        <f t="shared" si="1086"/>
        <v>Credit Card</v>
      </c>
      <c r="N9907" t="str">
        <f t="shared" si="1084"/>
        <v>Takeaway</v>
      </c>
      <c r="O9907" s="8">
        <f t="shared" si="1085"/>
        <v>44947</v>
      </c>
    </row>
    <row r="9908" spans="1:15" x14ac:dyDescent="0.35">
      <c r="A9908" t="s">
        <v>9929</v>
      </c>
      <c r="B9908" s="4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I9908" s="4" t="str">
        <f t="shared" si="1080"/>
        <v>Cake</v>
      </c>
      <c r="J9908" s="6">
        <f t="shared" si="1081"/>
        <v>1</v>
      </c>
      <c r="K9908" s="6">
        <f t="shared" si="1082"/>
        <v>3</v>
      </c>
      <c r="L9908" s="6">
        <f t="shared" si="1079"/>
        <v>3</v>
      </c>
      <c r="M9908" t="str">
        <f t="shared" si="1086"/>
        <v>Cash</v>
      </c>
      <c r="N9908" t="str">
        <f t="shared" si="1084"/>
        <v>UNKNOWN</v>
      </c>
      <c r="O9908" s="8">
        <f t="shared" si="1085"/>
        <v>45195</v>
      </c>
    </row>
    <row r="9909" spans="1:15" x14ac:dyDescent="0.35">
      <c r="A9909" t="s">
        <v>9930</v>
      </c>
      <c r="B9909" s="4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  <c r="I9909" s="4" t="str">
        <f t="shared" si="1080"/>
        <v>Cookie</v>
      </c>
      <c r="J9909" s="6">
        <f t="shared" si="1081"/>
        <v>1</v>
      </c>
      <c r="K9909" s="6">
        <f t="shared" si="1082"/>
        <v>1</v>
      </c>
      <c r="L9909" s="6">
        <f t="shared" si="1079"/>
        <v>1</v>
      </c>
      <c r="M9909" t="str">
        <f t="shared" si="1086"/>
        <v>Default mode</v>
      </c>
      <c r="N9909" t="str">
        <f t="shared" si="1084"/>
        <v>Takeaway</v>
      </c>
      <c r="O9909" s="8">
        <f t="shared" si="1085"/>
        <v>44927</v>
      </c>
    </row>
    <row r="9910" spans="1:15" x14ac:dyDescent="0.35">
      <c r="A9910" t="s">
        <v>9931</v>
      </c>
      <c r="B9910" s="4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  <c r="I9910" s="4" t="str">
        <f t="shared" si="1080"/>
        <v>Salad</v>
      </c>
      <c r="J9910" s="6">
        <f t="shared" si="1081"/>
        <v>5</v>
      </c>
      <c r="K9910" s="6">
        <f t="shared" si="1082"/>
        <v>5</v>
      </c>
      <c r="L9910" s="6">
        <f t="shared" si="1079"/>
        <v>25</v>
      </c>
      <c r="M9910" t="str">
        <f t="shared" si="1086"/>
        <v>Credit Card</v>
      </c>
      <c r="N9910" t="str">
        <f t="shared" si="1084"/>
        <v>UNKNOWN</v>
      </c>
      <c r="O9910" s="8">
        <f t="shared" si="1085"/>
        <v>45099</v>
      </c>
    </row>
    <row r="9911" spans="1:15" x14ac:dyDescent="0.35">
      <c r="A9911" t="s">
        <v>9932</v>
      </c>
      <c r="B9911" s="4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  <c r="I9911" s="4" t="str">
        <f t="shared" si="1080"/>
        <v>Sandwich</v>
      </c>
      <c r="J9911" s="6">
        <f t="shared" si="1081"/>
        <v>5</v>
      </c>
      <c r="K9911" s="6">
        <f t="shared" si="1082"/>
        <v>4</v>
      </c>
      <c r="L9911" s="6">
        <f t="shared" si="1079"/>
        <v>20</v>
      </c>
      <c r="M9911" t="str">
        <f t="shared" si="1086"/>
        <v>Digital Wallet</v>
      </c>
      <c r="N9911" t="str">
        <f t="shared" si="1084"/>
        <v>Takeaway</v>
      </c>
      <c r="O9911" s="8">
        <f t="shared" si="1085"/>
        <v>45046</v>
      </c>
    </row>
    <row r="9912" spans="1:15" x14ac:dyDescent="0.35">
      <c r="A9912" t="s">
        <v>9933</v>
      </c>
      <c r="B9912" s="4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 s="4" t="str">
        <f t="shared" si="1080"/>
        <v>Juice</v>
      </c>
      <c r="J9912" s="6">
        <f t="shared" si="1081"/>
        <v>2</v>
      </c>
      <c r="K9912" s="6">
        <f t="shared" si="1082"/>
        <v>3</v>
      </c>
      <c r="L9912" s="6">
        <f t="shared" si="1079"/>
        <v>6</v>
      </c>
      <c r="M9912" t="str">
        <f t="shared" si="1086"/>
        <v>Digital Wallet</v>
      </c>
      <c r="N9912" t="str">
        <f t="shared" si="1084"/>
        <v>UNKNOWN</v>
      </c>
      <c r="O9912" s="8">
        <f t="shared" si="1085"/>
        <v>44938</v>
      </c>
    </row>
    <row r="9913" spans="1:15" x14ac:dyDescent="0.35">
      <c r="A9913" t="s">
        <v>9934</v>
      </c>
      <c r="B9913" s="4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  <c r="I9913" s="4" t="str">
        <f t="shared" si="1080"/>
        <v>Coffee</v>
      </c>
      <c r="J9913" s="6">
        <f t="shared" si="1081"/>
        <v>4.5119047619047619</v>
      </c>
      <c r="K9913" s="6">
        <f t="shared" si="1082"/>
        <v>2</v>
      </c>
      <c r="L9913" s="6">
        <f t="shared" si="1079"/>
        <v>10</v>
      </c>
      <c r="M9913" t="str">
        <f t="shared" si="1086"/>
        <v>Default mode</v>
      </c>
      <c r="N9913" t="str">
        <f t="shared" si="1084"/>
        <v>Takeaway</v>
      </c>
      <c r="O9913" s="8">
        <f t="shared" si="1085"/>
        <v>45156</v>
      </c>
    </row>
    <row r="9914" spans="1:15" x14ac:dyDescent="0.35">
      <c r="A9914" t="s">
        <v>9935</v>
      </c>
      <c r="B9914" s="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I9914" s="4" t="str">
        <f t="shared" si="1080"/>
        <v>Smoothie</v>
      </c>
      <c r="J9914" s="6">
        <f t="shared" si="1081"/>
        <v>5</v>
      </c>
      <c r="K9914" s="6">
        <f t="shared" si="1082"/>
        <v>4</v>
      </c>
      <c r="L9914" s="6">
        <f t="shared" si="1079"/>
        <v>20</v>
      </c>
      <c r="M9914" t="str">
        <f t="shared" si="1086"/>
        <v>Default mode</v>
      </c>
      <c r="N9914" t="str">
        <f t="shared" si="1084"/>
        <v>In-store</v>
      </c>
      <c r="O9914" s="8">
        <f t="shared" si="1085"/>
        <v>45268</v>
      </c>
    </row>
    <row r="9915" spans="1:15" x14ac:dyDescent="0.35">
      <c r="A9915" t="s">
        <v>9936</v>
      </c>
      <c r="B9915" s="4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  <c r="I9915" s="4" t="str">
        <f t="shared" si="1080"/>
        <v>Tea</v>
      </c>
      <c r="J9915" s="6">
        <f t="shared" si="1081"/>
        <v>1</v>
      </c>
      <c r="K9915" s="6">
        <f t="shared" si="1082"/>
        <v>1.5</v>
      </c>
      <c r="L9915" s="6">
        <f t="shared" si="1079"/>
        <v>1.5</v>
      </c>
      <c r="M9915" t="str">
        <f t="shared" si="1086"/>
        <v>Credit Card</v>
      </c>
      <c r="N9915" t="str">
        <f t="shared" si="1084"/>
        <v>UNKNOWN</v>
      </c>
      <c r="O9915" s="8">
        <f t="shared" si="1085"/>
        <v>45273</v>
      </c>
    </row>
    <row r="9916" spans="1:15" x14ac:dyDescent="0.35">
      <c r="A9916" t="s">
        <v>9937</v>
      </c>
      <c r="B9916" s="4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I9916" s="4" t="str">
        <f t="shared" si="1080"/>
        <v>Cake</v>
      </c>
      <c r="J9916" s="6">
        <f t="shared" si="1081"/>
        <v>3</v>
      </c>
      <c r="K9916" s="6">
        <f t="shared" si="1082"/>
        <v>3</v>
      </c>
      <c r="L9916" s="6">
        <f t="shared" si="1079"/>
        <v>9</v>
      </c>
      <c r="M9916" t="str">
        <f t="shared" si="1086"/>
        <v>Credit Card</v>
      </c>
      <c r="N9916" t="str">
        <f t="shared" si="1084"/>
        <v>Takeaway</v>
      </c>
      <c r="O9916" s="8">
        <f t="shared" si="1085"/>
        <v>45252</v>
      </c>
    </row>
    <row r="9917" spans="1:15" x14ac:dyDescent="0.35">
      <c r="A9917" t="s">
        <v>9938</v>
      </c>
      <c r="B9917" s="4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I9917" s="4" t="str">
        <f t="shared" si="1080"/>
        <v>Salad</v>
      </c>
      <c r="J9917" s="6">
        <f t="shared" si="1081"/>
        <v>1</v>
      </c>
      <c r="K9917" s="6">
        <f t="shared" si="1082"/>
        <v>5</v>
      </c>
      <c r="L9917" s="6">
        <f t="shared" si="1079"/>
        <v>5</v>
      </c>
      <c r="M9917" t="str">
        <f t="shared" si="1086"/>
        <v>Default mode</v>
      </c>
      <c r="N9917" t="str">
        <f t="shared" si="1084"/>
        <v>In-store</v>
      </c>
      <c r="O9917" s="8">
        <f t="shared" si="1085"/>
        <v>44981</v>
      </c>
    </row>
    <row r="9918" spans="1:15" x14ac:dyDescent="0.35">
      <c r="A9918" t="s">
        <v>9939</v>
      </c>
      <c r="B9918" s="4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  <c r="I9918" s="4" t="str">
        <f t="shared" si="1080"/>
        <v>Coffee</v>
      </c>
      <c r="J9918" s="6">
        <f t="shared" si="1081"/>
        <v>3</v>
      </c>
      <c r="K9918" s="6">
        <f t="shared" si="1082"/>
        <v>2</v>
      </c>
      <c r="L9918" s="6">
        <f t="shared" si="1079"/>
        <v>6</v>
      </c>
      <c r="M9918" t="str">
        <f t="shared" si="1086"/>
        <v>Digital Wallet</v>
      </c>
      <c r="N9918" t="str">
        <f t="shared" si="1084"/>
        <v>In-store</v>
      </c>
      <c r="O9918" s="8">
        <f t="shared" si="1085"/>
        <v>45214</v>
      </c>
    </row>
    <row r="9919" spans="1:15" x14ac:dyDescent="0.35">
      <c r="A9919" t="s">
        <v>9940</v>
      </c>
      <c r="B9919" s="4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I9919" s="4" t="str">
        <f t="shared" si="1080"/>
        <v>Smoothie</v>
      </c>
      <c r="J9919" s="6">
        <f t="shared" si="1081"/>
        <v>1</v>
      </c>
      <c r="K9919" s="6">
        <f t="shared" si="1082"/>
        <v>4</v>
      </c>
      <c r="L9919" s="6">
        <f t="shared" si="1079"/>
        <v>4</v>
      </c>
      <c r="M9919" t="str">
        <f t="shared" si="1086"/>
        <v>Cash</v>
      </c>
      <c r="N9919" t="str">
        <f t="shared" si="1084"/>
        <v>UNKNOWN</v>
      </c>
      <c r="O9919" s="8">
        <f t="shared" si="1085"/>
        <v>45179</v>
      </c>
    </row>
    <row r="9920" spans="1:15" x14ac:dyDescent="0.35">
      <c r="A9920" t="s">
        <v>9941</v>
      </c>
      <c r="B9920" s="4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  <c r="I9920" s="4" t="str">
        <f t="shared" si="1080"/>
        <v>Juice</v>
      </c>
      <c r="J9920" s="6">
        <f t="shared" si="1081"/>
        <v>1</v>
      </c>
      <c r="K9920" s="6">
        <f t="shared" si="1082"/>
        <v>4</v>
      </c>
      <c r="L9920" s="6">
        <f t="shared" si="1079"/>
        <v>4</v>
      </c>
      <c r="M9920" t="str">
        <f t="shared" si="1086"/>
        <v>Digital Wallet</v>
      </c>
      <c r="N9920" t="str">
        <f t="shared" si="1084"/>
        <v>Takeaway</v>
      </c>
      <c r="O9920" s="8">
        <f t="shared" si="1085"/>
        <v>44989</v>
      </c>
    </row>
    <row r="9921" spans="1:15" x14ac:dyDescent="0.35">
      <c r="A9921" t="s">
        <v>9942</v>
      </c>
      <c r="B9921" s="4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I9921" s="4" t="str">
        <f t="shared" si="1080"/>
        <v>Cake</v>
      </c>
      <c r="J9921" s="6">
        <f t="shared" si="1081"/>
        <v>1</v>
      </c>
      <c r="K9921" s="6">
        <f t="shared" si="1082"/>
        <v>3</v>
      </c>
      <c r="L9921" s="6">
        <f t="shared" si="1079"/>
        <v>3</v>
      </c>
      <c r="M9921" t="str">
        <f t="shared" si="1086"/>
        <v>Default mode</v>
      </c>
      <c r="N9921" t="str">
        <f t="shared" si="1084"/>
        <v>Takeaway</v>
      </c>
      <c r="O9921" s="8">
        <f t="shared" si="1085"/>
        <v>45189</v>
      </c>
    </row>
    <row r="9922" spans="1:15" x14ac:dyDescent="0.35">
      <c r="A9922" t="s">
        <v>9943</v>
      </c>
      <c r="B9922" s="4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I9922" s="4" t="str">
        <f t="shared" si="1080"/>
        <v>Salad</v>
      </c>
      <c r="J9922" s="6">
        <f t="shared" si="1081"/>
        <v>4</v>
      </c>
      <c r="K9922" s="6">
        <f t="shared" si="1082"/>
        <v>5</v>
      </c>
      <c r="L9922" s="6">
        <f t="shared" ref="L9922:L9985" si="1087">IF(ISBLANK(E9922),PRODUCT(J9922,K9922),IF(E9922="ERROR",PRODUCT(J9922,K9922),IF(E9922="UNKNOWN",PRODUCT(J9922,K9922),E9922)))</f>
        <v>20</v>
      </c>
      <c r="M9922" t="str">
        <f t="shared" si="1086"/>
        <v>Cash</v>
      </c>
      <c r="N9922" t="str">
        <f t="shared" si="1084"/>
        <v>In-store</v>
      </c>
      <c r="O9922" s="8">
        <f t="shared" si="1085"/>
        <v>44994</v>
      </c>
    </row>
    <row r="9923" spans="1:15" x14ac:dyDescent="0.35">
      <c r="A9923" t="s">
        <v>9944</v>
      </c>
      <c r="B9923" s="4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I9923" s="4" t="str">
        <f t="shared" ref="I9923:I9986" si="1088">IF(ISBLANK(B9923),"UNKNOWN",IF(B9923="ERROR","Juice",B9923))</f>
        <v>Smoothie</v>
      </c>
      <c r="J9923" s="6">
        <f t="shared" ref="J9923:J9986" si="1089">IF(ISBLANK(C9923),E9923/D9923,IF(C9923="ERROR",AVERAGE(C9923:C19922),IF(C9923="UNKNOWN",MEDIAN(C9923:C19922),C9923)))</f>
        <v>3</v>
      </c>
      <c r="K9923" s="6">
        <f t="shared" ref="K9923:K9986" si="1090">IF(ISBLANK(D9923),0,IF(D9923="ERROR",AVERAGE(D9923:D19922),IF(D9923="UNKNOWN",MEDIAN(D9923:D19922),D9923)))</f>
        <v>4</v>
      </c>
      <c r="L9923" s="6">
        <f t="shared" si="1087"/>
        <v>12</v>
      </c>
      <c r="M9923" t="str">
        <f t="shared" si="1086"/>
        <v>Credit Card</v>
      </c>
      <c r="N9923" t="str">
        <f t="shared" ref="N9923:N9986" si="1091">IF(ISBLANK(G9923),"UNKNOWN",IF(G9923="ERROR","Cafe",G9923))</f>
        <v>In-store</v>
      </c>
      <c r="O9923" s="8">
        <f t="shared" ref="O9923:O9986" si="1092">IF(ISBLANK(H9923),DATE(2023,1,1),IF(H9923="ERROR",DATE(2023,6,1),IF(H9923="UNKNOWN",DATE(2023,1,1),H9923)))</f>
        <v>45188</v>
      </c>
    </row>
    <row r="9924" spans="1:15" x14ac:dyDescent="0.35">
      <c r="A9924" t="s">
        <v>9945</v>
      </c>
      <c r="B9924" s="4" t="s">
        <v>65</v>
      </c>
      <c r="C9924">
        <v>1</v>
      </c>
      <c r="D9924">
        <v>1.5</v>
      </c>
      <c r="E9924">
        <v>1.5</v>
      </c>
      <c r="H9924" s="1">
        <v>45105</v>
      </c>
      <c r="I9924" s="4" t="str">
        <f t="shared" si="1088"/>
        <v>Tea</v>
      </c>
      <c r="J9924" s="6">
        <f t="shared" si="1089"/>
        <v>1</v>
      </c>
      <c r="K9924" s="6">
        <f t="shared" si="1090"/>
        <v>1.5</v>
      </c>
      <c r="L9924" s="6">
        <f t="shared" si="1087"/>
        <v>1.5</v>
      </c>
      <c r="M9924" t="str">
        <f t="shared" si="1086"/>
        <v>Default mode</v>
      </c>
      <c r="N9924" t="str">
        <f t="shared" si="1091"/>
        <v>UNKNOWN</v>
      </c>
      <c r="O9924" s="8">
        <f t="shared" si="1092"/>
        <v>45105</v>
      </c>
    </row>
    <row r="9925" spans="1:15" x14ac:dyDescent="0.35">
      <c r="A9925" t="s">
        <v>9946</v>
      </c>
      <c r="B9925" s="4" t="s">
        <v>13</v>
      </c>
      <c r="C9925">
        <v>2</v>
      </c>
      <c r="D9925">
        <v>3</v>
      </c>
      <c r="E9925">
        <v>6</v>
      </c>
      <c r="H9925" s="1">
        <v>45179</v>
      </c>
      <c r="I9925" s="4" t="str">
        <f t="shared" si="1088"/>
        <v>Cake</v>
      </c>
      <c r="J9925" s="6">
        <f t="shared" si="1089"/>
        <v>2</v>
      </c>
      <c r="K9925" s="6">
        <f t="shared" si="1090"/>
        <v>3</v>
      </c>
      <c r="L9925" s="6">
        <f t="shared" si="1087"/>
        <v>6</v>
      </c>
      <c r="M9925" t="str">
        <f t="shared" si="1086"/>
        <v>Default mode</v>
      </c>
      <c r="N9925" t="str">
        <f t="shared" si="1091"/>
        <v>UNKNOWN</v>
      </c>
      <c r="O9925" s="8">
        <f t="shared" si="1092"/>
        <v>45179</v>
      </c>
    </row>
    <row r="9926" spans="1:15" x14ac:dyDescent="0.35">
      <c r="A9926" t="s">
        <v>9947</v>
      </c>
      <c r="B9926" s="4" t="s">
        <v>39</v>
      </c>
      <c r="C9926">
        <v>2</v>
      </c>
      <c r="E9926">
        <v>6</v>
      </c>
      <c r="F9926" t="s">
        <v>23</v>
      </c>
      <c r="H9926" s="1">
        <v>45284</v>
      </c>
      <c r="I9926" s="4" t="str">
        <f t="shared" si="1088"/>
        <v>Juice</v>
      </c>
      <c r="J9926" s="6">
        <f t="shared" si="1089"/>
        <v>2</v>
      </c>
      <c r="K9926" s="6">
        <f t="shared" si="1090"/>
        <v>0</v>
      </c>
      <c r="L9926" s="6">
        <f t="shared" si="1087"/>
        <v>6</v>
      </c>
      <c r="M9926" t="str">
        <f t="shared" si="1086"/>
        <v>Digital Wallet</v>
      </c>
      <c r="N9926" t="str">
        <f t="shared" si="1091"/>
        <v>UNKNOWN</v>
      </c>
      <c r="O9926" s="8">
        <f t="shared" si="1092"/>
        <v>45284</v>
      </c>
    </row>
    <row r="9927" spans="1:15" x14ac:dyDescent="0.35">
      <c r="A9927" t="s">
        <v>9948</v>
      </c>
      <c r="B9927" s="4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  <c r="I9927" s="4" t="str">
        <f t="shared" si="1088"/>
        <v>Smoothie</v>
      </c>
      <c r="J9927" s="6">
        <f t="shared" si="1089"/>
        <v>4</v>
      </c>
      <c r="K9927" s="6">
        <f t="shared" si="1090"/>
        <v>4</v>
      </c>
      <c r="L9927" s="6">
        <f t="shared" si="1087"/>
        <v>16</v>
      </c>
      <c r="M9927" t="str">
        <f t="shared" si="1086"/>
        <v>Digital Wallet</v>
      </c>
      <c r="N9927" t="str">
        <f t="shared" si="1091"/>
        <v>UNKNOWN</v>
      </c>
      <c r="O9927" s="8">
        <f t="shared" si="1092"/>
        <v>45104</v>
      </c>
    </row>
    <row r="9928" spans="1:15" x14ac:dyDescent="0.35">
      <c r="A9928" t="s">
        <v>9949</v>
      </c>
      <c r="B9928" s="4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  <c r="I9928" s="4" t="str">
        <f t="shared" si="1088"/>
        <v>Cake</v>
      </c>
      <c r="J9928" s="6">
        <f t="shared" si="1089"/>
        <v>4</v>
      </c>
      <c r="K9928" s="6">
        <f t="shared" si="1090"/>
        <v>3</v>
      </c>
      <c r="L9928" s="6">
        <f t="shared" si="1087"/>
        <v>12</v>
      </c>
      <c r="M9928" t="str">
        <f t="shared" si="1086"/>
        <v>Digital Wallet</v>
      </c>
      <c r="N9928" t="str">
        <f t="shared" si="1091"/>
        <v>Takeaway</v>
      </c>
      <c r="O9928" s="8">
        <f t="shared" si="1092"/>
        <v>45239</v>
      </c>
    </row>
    <row r="9929" spans="1:15" x14ac:dyDescent="0.35">
      <c r="A9929" t="s">
        <v>9950</v>
      </c>
      <c r="B9929" s="4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I9929" s="4" t="str">
        <f t="shared" si="1088"/>
        <v>Sandwich</v>
      </c>
      <c r="J9929" s="6">
        <f t="shared" si="1089"/>
        <v>3</v>
      </c>
      <c r="K9929" s="6">
        <f t="shared" si="1090"/>
        <v>4</v>
      </c>
      <c r="L9929" s="6">
        <f t="shared" si="1087"/>
        <v>12</v>
      </c>
      <c r="M9929" t="str">
        <f t="shared" si="1086"/>
        <v>Default mode</v>
      </c>
      <c r="N9929" t="str">
        <f t="shared" si="1091"/>
        <v>Takeaway</v>
      </c>
      <c r="O9929" s="8">
        <f t="shared" si="1092"/>
        <v>45248</v>
      </c>
    </row>
    <row r="9930" spans="1:15" x14ac:dyDescent="0.35">
      <c r="A9930" t="s">
        <v>9951</v>
      </c>
      <c r="B9930" s="4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I9930" s="4" t="str">
        <f t="shared" si="1088"/>
        <v>Salad</v>
      </c>
      <c r="J9930" s="6">
        <f t="shared" si="1089"/>
        <v>3</v>
      </c>
      <c r="K9930" s="6">
        <f t="shared" si="1090"/>
        <v>5</v>
      </c>
      <c r="L9930" s="6">
        <f t="shared" si="1087"/>
        <v>15</v>
      </c>
      <c r="M9930" t="str">
        <f t="shared" si="1086"/>
        <v>Default mode</v>
      </c>
      <c r="N9930" t="str">
        <f t="shared" si="1091"/>
        <v>In-store</v>
      </c>
      <c r="O9930" s="8">
        <f t="shared" si="1092"/>
        <v>45022</v>
      </c>
    </row>
    <row r="9931" spans="1:15" x14ac:dyDescent="0.35">
      <c r="A9931" t="s">
        <v>9952</v>
      </c>
      <c r="B9931" s="4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I9931" s="4" t="str">
        <f t="shared" si="1088"/>
        <v>Juice</v>
      </c>
      <c r="J9931" s="6">
        <f t="shared" si="1089"/>
        <v>1</v>
      </c>
      <c r="K9931" s="6">
        <f t="shared" si="1090"/>
        <v>3</v>
      </c>
      <c r="L9931" s="6">
        <f t="shared" si="1087"/>
        <v>3</v>
      </c>
      <c r="M9931" t="str">
        <f t="shared" si="1086"/>
        <v>Cash</v>
      </c>
      <c r="N9931" t="str">
        <f t="shared" si="1091"/>
        <v>UNKNOWN</v>
      </c>
      <c r="O9931" s="8">
        <f t="shared" si="1092"/>
        <v>45077</v>
      </c>
    </row>
    <row r="9932" spans="1:15" x14ac:dyDescent="0.35">
      <c r="A9932" t="s">
        <v>9953</v>
      </c>
      <c r="B9932" s="4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I9932" s="4" t="str">
        <f t="shared" si="1088"/>
        <v>Sandwich</v>
      </c>
      <c r="J9932" s="6">
        <f t="shared" si="1089"/>
        <v>3</v>
      </c>
      <c r="K9932" s="6">
        <f t="shared" si="1090"/>
        <v>4</v>
      </c>
      <c r="L9932" s="6">
        <f t="shared" si="1087"/>
        <v>12</v>
      </c>
      <c r="M9932" t="str">
        <f t="shared" si="1086"/>
        <v>Default mode</v>
      </c>
      <c r="N9932" t="str">
        <f t="shared" si="1091"/>
        <v>Takeaway</v>
      </c>
      <c r="O9932" s="8">
        <f t="shared" si="1092"/>
        <v>45230</v>
      </c>
    </row>
    <row r="9933" spans="1:15" x14ac:dyDescent="0.35">
      <c r="A9933" t="s">
        <v>9954</v>
      </c>
      <c r="B9933" s="4" t="s">
        <v>25</v>
      </c>
      <c r="C9933">
        <v>2</v>
      </c>
      <c r="D9933">
        <v>4</v>
      </c>
      <c r="E9933">
        <v>8</v>
      </c>
      <c r="G9933" t="s">
        <v>21</v>
      </c>
      <c r="I9933" s="4" t="str">
        <f t="shared" si="1088"/>
        <v>Smoothie</v>
      </c>
      <c r="J9933" s="6">
        <f t="shared" si="1089"/>
        <v>2</v>
      </c>
      <c r="K9933" s="6">
        <f t="shared" si="1090"/>
        <v>4</v>
      </c>
      <c r="L9933" s="6">
        <f t="shared" si="1087"/>
        <v>8</v>
      </c>
      <c r="M9933" t="str">
        <f t="shared" si="1086"/>
        <v>Default mode</v>
      </c>
      <c r="N9933" t="str">
        <f t="shared" si="1091"/>
        <v>UNKNOWN</v>
      </c>
      <c r="O9933" s="8">
        <f t="shared" si="1092"/>
        <v>44927</v>
      </c>
    </row>
    <row r="9934" spans="1:15" x14ac:dyDescent="0.35">
      <c r="A9934" t="s">
        <v>9955</v>
      </c>
      <c r="B9934" s="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  <c r="I9934" s="4" t="str">
        <f t="shared" si="1088"/>
        <v>Tea</v>
      </c>
      <c r="J9934" s="6">
        <f t="shared" si="1089"/>
        <v>3</v>
      </c>
      <c r="K9934" s="6">
        <f t="shared" si="1090"/>
        <v>1.5</v>
      </c>
      <c r="L9934" s="6">
        <f t="shared" si="1087"/>
        <v>3</v>
      </c>
      <c r="M9934" t="str">
        <f t="shared" si="1086"/>
        <v>Cash</v>
      </c>
      <c r="N9934" t="str">
        <f t="shared" si="1091"/>
        <v>UNKNOWN</v>
      </c>
      <c r="O9934" s="8">
        <f t="shared" si="1092"/>
        <v>45036</v>
      </c>
    </row>
    <row r="9935" spans="1:15" x14ac:dyDescent="0.35">
      <c r="A9935" t="s">
        <v>9956</v>
      </c>
      <c r="B9935" s="4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  <c r="I9935" s="4" t="str">
        <f t="shared" si="1088"/>
        <v>Cake</v>
      </c>
      <c r="J9935" s="6">
        <f t="shared" si="1089"/>
        <v>1</v>
      </c>
      <c r="K9935" s="6">
        <f t="shared" si="1090"/>
        <v>3</v>
      </c>
      <c r="L9935" s="6">
        <f t="shared" si="1087"/>
        <v>3</v>
      </c>
      <c r="M9935" t="str">
        <f t="shared" si="1086"/>
        <v>Default mode</v>
      </c>
      <c r="N9935" t="str">
        <f t="shared" si="1091"/>
        <v>Takeaway</v>
      </c>
      <c r="O9935" s="8">
        <f t="shared" si="1092"/>
        <v>44927</v>
      </c>
    </row>
    <row r="9936" spans="1:15" x14ac:dyDescent="0.35">
      <c r="A9936" t="s">
        <v>9957</v>
      </c>
      <c r="B9936" s="4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  <c r="I9936" s="4" t="str">
        <f t="shared" si="1088"/>
        <v>Smoothie</v>
      </c>
      <c r="J9936" s="6">
        <f t="shared" si="1089"/>
        <v>5</v>
      </c>
      <c r="K9936" s="6">
        <f t="shared" si="1090"/>
        <v>4</v>
      </c>
      <c r="L9936" s="6">
        <f t="shared" si="1087"/>
        <v>20</v>
      </c>
      <c r="M9936" t="str">
        <f t="shared" si="1086"/>
        <v>Digital Wallet</v>
      </c>
      <c r="N9936" t="str">
        <f t="shared" si="1091"/>
        <v>In-store</v>
      </c>
      <c r="O9936" s="8">
        <f t="shared" si="1092"/>
        <v>45001</v>
      </c>
    </row>
    <row r="9937" spans="1:15" x14ac:dyDescent="0.35">
      <c r="A9937" t="s">
        <v>9958</v>
      </c>
      <c r="B9937" s="4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  <c r="I9937" s="4" t="str">
        <f t="shared" si="1088"/>
        <v>Tea</v>
      </c>
      <c r="J9937" s="6">
        <f t="shared" si="1089"/>
        <v>5.241935483870968</v>
      </c>
      <c r="K9937" s="6">
        <f t="shared" si="1090"/>
        <v>1.5</v>
      </c>
      <c r="L9937" s="6">
        <f t="shared" si="1087"/>
        <v>6</v>
      </c>
      <c r="M9937" t="str">
        <f t="shared" si="1086"/>
        <v>Default mode</v>
      </c>
      <c r="N9937" t="str">
        <f t="shared" si="1091"/>
        <v>Takeaway</v>
      </c>
      <c r="O9937" s="8">
        <f t="shared" si="1092"/>
        <v>45239</v>
      </c>
    </row>
    <row r="9938" spans="1:15" x14ac:dyDescent="0.35">
      <c r="A9938" t="s">
        <v>9959</v>
      </c>
      <c r="B9938" s="4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I9938" s="4" t="str">
        <f t="shared" si="1088"/>
        <v>Smoothie</v>
      </c>
      <c r="J9938" s="6">
        <f t="shared" si="1089"/>
        <v>2</v>
      </c>
      <c r="K9938" s="6">
        <f t="shared" si="1090"/>
        <v>4</v>
      </c>
      <c r="L9938" s="6">
        <f t="shared" si="1087"/>
        <v>8</v>
      </c>
      <c r="M9938" t="str">
        <f t="shared" si="1086"/>
        <v>Cash</v>
      </c>
      <c r="N9938" t="str">
        <f t="shared" si="1091"/>
        <v>UNKNOWN</v>
      </c>
      <c r="O9938" s="8">
        <f t="shared" si="1092"/>
        <v>44962</v>
      </c>
    </row>
    <row r="9939" spans="1:15" x14ac:dyDescent="0.35">
      <c r="A9939" t="s">
        <v>9960</v>
      </c>
      <c r="B9939" s="4" t="s">
        <v>13</v>
      </c>
      <c r="C9939">
        <v>1</v>
      </c>
      <c r="D9939">
        <v>3</v>
      </c>
      <c r="E9939">
        <v>3</v>
      </c>
      <c r="H9939" t="s">
        <v>21</v>
      </c>
      <c r="I9939" s="4" t="str">
        <f t="shared" si="1088"/>
        <v>Cake</v>
      </c>
      <c r="J9939" s="6">
        <f t="shared" si="1089"/>
        <v>1</v>
      </c>
      <c r="K9939" s="6">
        <f t="shared" si="1090"/>
        <v>3</v>
      </c>
      <c r="L9939" s="6">
        <f t="shared" si="1087"/>
        <v>3</v>
      </c>
      <c r="M9939" t="str">
        <f t="shared" si="1086"/>
        <v>Default mode</v>
      </c>
      <c r="N9939" t="str">
        <f t="shared" si="1091"/>
        <v>UNKNOWN</v>
      </c>
      <c r="O9939" s="8">
        <f t="shared" si="1092"/>
        <v>44927</v>
      </c>
    </row>
    <row r="9940" spans="1:15" x14ac:dyDescent="0.35">
      <c r="A9940" t="s">
        <v>9961</v>
      </c>
      <c r="B9940" s="4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I9940" s="4" t="str">
        <f t="shared" si="1088"/>
        <v>Sandwich</v>
      </c>
      <c r="J9940" s="6">
        <f t="shared" si="1089"/>
        <v>4</v>
      </c>
      <c r="K9940" s="6">
        <f t="shared" si="1090"/>
        <v>4</v>
      </c>
      <c r="L9940" s="6">
        <f t="shared" si="1087"/>
        <v>16</v>
      </c>
      <c r="M9940" t="str">
        <f t="shared" si="1086"/>
        <v>Cash</v>
      </c>
      <c r="N9940" t="str">
        <f t="shared" si="1091"/>
        <v>UNKNOWN</v>
      </c>
      <c r="O9940" s="8">
        <f t="shared" si="1092"/>
        <v>45066</v>
      </c>
    </row>
    <row r="9941" spans="1:15" x14ac:dyDescent="0.35">
      <c r="A9941" t="s">
        <v>9962</v>
      </c>
      <c r="B9941" s="4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  <c r="I9941" s="4" t="str">
        <f t="shared" si="1088"/>
        <v>Sandwich</v>
      </c>
      <c r="J9941" s="6">
        <f t="shared" si="1089"/>
        <v>2</v>
      </c>
      <c r="K9941" s="6">
        <f t="shared" si="1090"/>
        <v>4</v>
      </c>
      <c r="L9941" s="6">
        <f t="shared" si="1087"/>
        <v>8</v>
      </c>
      <c r="M9941" t="str">
        <f t="shared" si="1086"/>
        <v>Credit Card</v>
      </c>
      <c r="N9941" t="str">
        <f t="shared" si="1091"/>
        <v>Cafe</v>
      </c>
      <c r="O9941" s="8">
        <f t="shared" si="1092"/>
        <v>45161</v>
      </c>
    </row>
    <row r="9942" spans="1:15" x14ac:dyDescent="0.35">
      <c r="A9942" t="s">
        <v>9963</v>
      </c>
      <c r="B9942" s="4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  <c r="I9942" s="4" t="str">
        <f t="shared" si="1088"/>
        <v>Salad</v>
      </c>
      <c r="J9942" s="6">
        <f t="shared" si="1089"/>
        <v>2</v>
      </c>
      <c r="K9942" s="6">
        <f t="shared" si="1090"/>
        <v>5</v>
      </c>
      <c r="L9942" s="6">
        <f t="shared" si="1087"/>
        <v>10</v>
      </c>
      <c r="M9942" t="str">
        <f t="shared" si="1086"/>
        <v>Digital Wallet</v>
      </c>
      <c r="N9942" t="str">
        <f t="shared" si="1091"/>
        <v>Takeaway</v>
      </c>
      <c r="O9942" s="8">
        <f t="shared" si="1092"/>
        <v>45214</v>
      </c>
    </row>
    <row r="9943" spans="1:15" x14ac:dyDescent="0.35">
      <c r="A9943" t="s">
        <v>9964</v>
      </c>
      <c r="B9943" s="4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I9943" s="4" t="str">
        <f t="shared" si="1088"/>
        <v>Juice</v>
      </c>
      <c r="J9943" s="6">
        <f t="shared" si="1089"/>
        <v>4</v>
      </c>
      <c r="K9943" s="6">
        <f t="shared" si="1090"/>
        <v>3</v>
      </c>
      <c r="L9943" s="6">
        <f t="shared" si="1087"/>
        <v>12</v>
      </c>
      <c r="M9943" t="str">
        <f t="shared" si="1086"/>
        <v>Cash</v>
      </c>
      <c r="N9943" t="str">
        <f t="shared" si="1091"/>
        <v>Takeaway</v>
      </c>
      <c r="O9943" s="8">
        <f t="shared" si="1092"/>
        <v>44949</v>
      </c>
    </row>
    <row r="9944" spans="1:15" x14ac:dyDescent="0.35">
      <c r="A9944" t="s">
        <v>9965</v>
      </c>
      <c r="B9944" s="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  <c r="I9944" s="4" t="str">
        <f t="shared" si="1088"/>
        <v>Salad</v>
      </c>
      <c r="J9944" s="6">
        <f t="shared" si="1089"/>
        <v>1</v>
      </c>
      <c r="K9944" s="6">
        <f t="shared" si="1090"/>
        <v>5</v>
      </c>
      <c r="L9944" s="6">
        <f t="shared" si="1087"/>
        <v>5</v>
      </c>
      <c r="M9944" t="str">
        <f t="shared" si="1086"/>
        <v>Digital Wallet</v>
      </c>
      <c r="N9944" t="str">
        <f t="shared" si="1091"/>
        <v>Takeaway</v>
      </c>
      <c r="O9944" s="8">
        <f t="shared" si="1092"/>
        <v>45196</v>
      </c>
    </row>
    <row r="9945" spans="1:15" x14ac:dyDescent="0.35">
      <c r="A9945" t="s">
        <v>9966</v>
      </c>
      <c r="B9945" s="4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I9945" s="4" t="str">
        <f t="shared" si="1088"/>
        <v>Coffee</v>
      </c>
      <c r="J9945" s="6">
        <f t="shared" si="1089"/>
        <v>4</v>
      </c>
      <c r="K9945" s="6">
        <f t="shared" si="1090"/>
        <v>2</v>
      </c>
      <c r="L9945" s="6">
        <f t="shared" si="1087"/>
        <v>8</v>
      </c>
      <c r="M9945" t="str">
        <f t="shared" si="1086"/>
        <v>Credit Card</v>
      </c>
      <c r="N9945" t="str">
        <f t="shared" si="1091"/>
        <v>In-store</v>
      </c>
      <c r="O9945" s="8">
        <f t="shared" si="1092"/>
        <v>45066</v>
      </c>
    </row>
    <row r="9946" spans="1:15" x14ac:dyDescent="0.35">
      <c r="A9946" t="s">
        <v>9967</v>
      </c>
      <c r="B9946" s="4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I9946" s="4" t="str">
        <f t="shared" si="1088"/>
        <v>Cake</v>
      </c>
      <c r="J9946" s="6">
        <f t="shared" si="1089"/>
        <v>3</v>
      </c>
      <c r="K9946" s="6">
        <f t="shared" si="1090"/>
        <v>3</v>
      </c>
      <c r="L9946" s="6">
        <f t="shared" si="1087"/>
        <v>15</v>
      </c>
      <c r="M9946" t="str">
        <f t="shared" si="1086"/>
        <v>Credit Card</v>
      </c>
      <c r="N9946" t="str">
        <f t="shared" si="1091"/>
        <v>Takeaway</v>
      </c>
      <c r="O9946" s="8">
        <f t="shared" si="1092"/>
        <v>45030</v>
      </c>
    </row>
    <row r="9947" spans="1:15" x14ac:dyDescent="0.35">
      <c r="A9947" t="s">
        <v>9968</v>
      </c>
      <c r="B9947" s="4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I9947" s="4" t="str">
        <f t="shared" si="1088"/>
        <v>Cookie</v>
      </c>
      <c r="J9947" s="6">
        <f t="shared" si="1089"/>
        <v>2</v>
      </c>
      <c r="K9947" s="6">
        <f t="shared" si="1090"/>
        <v>1</v>
      </c>
      <c r="L9947" s="6">
        <f t="shared" si="1087"/>
        <v>2</v>
      </c>
      <c r="M9947" t="str">
        <f t="shared" si="1086"/>
        <v>Cash</v>
      </c>
      <c r="N9947" t="str">
        <f t="shared" si="1091"/>
        <v>Takeaway</v>
      </c>
      <c r="O9947" s="8">
        <f t="shared" si="1092"/>
        <v>45211</v>
      </c>
    </row>
    <row r="9948" spans="1:15" x14ac:dyDescent="0.35">
      <c r="A9948" t="s">
        <v>9969</v>
      </c>
      <c r="B9948" s="4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I9948" s="4" t="str">
        <f t="shared" si="1088"/>
        <v>UNKNOWN</v>
      </c>
      <c r="J9948" s="6">
        <f t="shared" si="1089"/>
        <v>1</v>
      </c>
      <c r="K9948" s="6">
        <f t="shared" si="1090"/>
        <v>4</v>
      </c>
      <c r="L9948" s="6">
        <f t="shared" si="1087"/>
        <v>4</v>
      </c>
      <c r="M9948" t="str">
        <f t="shared" si="1086"/>
        <v>Cash</v>
      </c>
      <c r="N9948" t="str">
        <f t="shared" si="1091"/>
        <v>Takeaway</v>
      </c>
      <c r="O9948" s="8">
        <f t="shared" si="1092"/>
        <v>45193</v>
      </c>
    </row>
    <row r="9949" spans="1:15" x14ac:dyDescent="0.35">
      <c r="A9949" t="s">
        <v>9970</v>
      </c>
      <c r="B9949" s="4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I9949" s="4" t="str">
        <f t="shared" si="1088"/>
        <v>Smoothie</v>
      </c>
      <c r="J9949" s="6">
        <f t="shared" si="1089"/>
        <v>4</v>
      </c>
      <c r="K9949" s="6">
        <f t="shared" si="1090"/>
        <v>4</v>
      </c>
      <c r="L9949" s="6">
        <f t="shared" si="1087"/>
        <v>16</v>
      </c>
      <c r="M9949" t="str">
        <f t="shared" si="1086"/>
        <v>Cash</v>
      </c>
      <c r="N9949" t="str">
        <f t="shared" si="1091"/>
        <v>Takeaway</v>
      </c>
      <c r="O9949" s="8">
        <f t="shared" si="1092"/>
        <v>44961</v>
      </c>
    </row>
    <row r="9950" spans="1:15" x14ac:dyDescent="0.35">
      <c r="A9950" t="s">
        <v>9971</v>
      </c>
      <c r="B9950" s="4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I9950" s="4" t="str">
        <f t="shared" si="1088"/>
        <v>Tea</v>
      </c>
      <c r="J9950" s="6">
        <f t="shared" si="1089"/>
        <v>1</v>
      </c>
      <c r="K9950" s="6">
        <f t="shared" si="1090"/>
        <v>1.5</v>
      </c>
      <c r="L9950" s="6">
        <f t="shared" si="1087"/>
        <v>1.5</v>
      </c>
      <c r="M9950" t="str">
        <f t="shared" ref="M9950:M10001" si="1093">IF(ISBLANK(F9950),"Default mode",IF(F9950="ERROR","Cash",F9950))</f>
        <v>Default mode</v>
      </c>
      <c r="N9950" t="str">
        <f t="shared" si="1091"/>
        <v>In-store</v>
      </c>
      <c r="O9950" s="8">
        <f t="shared" si="1092"/>
        <v>45196</v>
      </c>
    </row>
    <row r="9951" spans="1:15" x14ac:dyDescent="0.35">
      <c r="A9951" t="s">
        <v>9972</v>
      </c>
      <c r="B9951" s="4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  <c r="I9951" s="4" t="str">
        <f t="shared" si="1088"/>
        <v>Juice</v>
      </c>
      <c r="J9951" s="6">
        <f t="shared" si="1089"/>
        <v>3</v>
      </c>
      <c r="K9951" s="6">
        <f t="shared" si="1090"/>
        <v>3</v>
      </c>
      <c r="L9951" s="6">
        <f t="shared" si="1087"/>
        <v>9</v>
      </c>
      <c r="M9951" t="str">
        <f t="shared" si="1093"/>
        <v>Default mode</v>
      </c>
      <c r="N9951" t="str">
        <f t="shared" si="1091"/>
        <v>In-store</v>
      </c>
      <c r="O9951" s="8">
        <f t="shared" si="1092"/>
        <v>44927</v>
      </c>
    </row>
    <row r="9952" spans="1:15" x14ac:dyDescent="0.35">
      <c r="A9952" t="s">
        <v>9973</v>
      </c>
      <c r="B9952" s="4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  <c r="I9952" s="4" t="str">
        <f t="shared" si="1088"/>
        <v>Cake</v>
      </c>
      <c r="J9952" s="6">
        <f t="shared" si="1089"/>
        <v>1</v>
      </c>
      <c r="K9952" s="6">
        <f t="shared" si="1090"/>
        <v>3</v>
      </c>
      <c r="L9952" s="6">
        <f t="shared" si="1087"/>
        <v>3</v>
      </c>
      <c r="M9952" t="str">
        <f t="shared" si="1093"/>
        <v>Digital Wallet</v>
      </c>
      <c r="N9952" t="str">
        <f t="shared" si="1091"/>
        <v>UNKNOWN</v>
      </c>
      <c r="O9952" s="8">
        <f t="shared" si="1092"/>
        <v>44994</v>
      </c>
    </row>
    <row r="9953" spans="1:15" x14ac:dyDescent="0.35">
      <c r="A9953" t="s">
        <v>9974</v>
      </c>
      <c r="B9953" s="4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I9953" s="4" t="str">
        <f t="shared" si="1088"/>
        <v>Juice</v>
      </c>
      <c r="J9953" s="6">
        <f t="shared" si="1089"/>
        <v>4</v>
      </c>
      <c r="K9953" s="6">
        <f t="shared" si="1090"/>
        <v>1</v>
      </c>
      <c r="L9953" s="6">
        <f t="shared" si="1087"/>
        <v>4</v>
      </c>
      <c r="M9953" t="str">
        <f t="shared" si="1093"/>
        <v>Default mode</v>
      </c>
      <c r="N9953" t="str">
        <f t="shared" si="1091"/>
        <v>Takeaway</v>
      </c>
      <c r="O9953" s="8">
        <f t="shared" si="1092"/>
        <v>45219</v>
      </c>
    </row>
    <row r="9954" spans="1:15" x14ac:dyDescent="0.35">
      <c r="A9954" t="s">
        <v>9975</v>
      </c>
      <c r="B9954" s="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  <c r="I9954" s="4" t="str">
        <f t="shared" si="1088"/>
        <v>Sandwich</v>
      </c>
      <c r="J9954" s="6">
        <f t="shared" si="1089"/>
        <v>1</v>
      </c>
      <c r="K9954" s="6">
        <f t="shared" si="1090"/>
        <v>4</v>
      </c>
      <c r="L9954" s="6">
        <f t="shared" si="1087"/>
        <v>4</v>
      </c>
      <c r="M9954" t="str">
        <f t="shared" si="1093"/>
        <v>Digital Wallet</v>
      </c>
      <c r="N9954" t="str">
        <f t="shared" si="1091"/>
        <v>UNKNOWN</v>
      </c>
      <c r="O9954" s="8">
        <f t="shared" si="1092"/>
        <v>44954</v>
      </c>
    </row>
    <row r="9955" spans="1:15" x14ac:dyDescent="0.35">
      <c r="A9955" t="s">
        <v>9976</v>
      </c>
      <c r="B9955" s="4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I9955" s="4" t="str">
        <f t="shared" si="1088"/>
        <v>Cake</v>
      </c>
      <c r="J9955" s="6">
        <f t="shared" si="1089"/>
        <v>5</v>
      </c>
      <c r="K9955" s="6">
        <f t="shared" si="1090"/>
        <v>3</v>
      </c>
      <c r="L9955" s="6">
        <f t="shared" si="1087"/>
        <v>15</v>
      </c>
      <c r="M9955" t="str">
        <f t="shared" si="1093"/>
        <v>Credit Card</v>
      </c>
      <c r="N9955" t="str">
        <f t="shared" si="1091"/>
        <v>Takeaway</v>
      </c>
      <c r="O9955" s="8">
        <f t="shared" si="1092"/>
        <v>45259</v>
      </c>
    </row>
    <row r="9956" spans="1:15" x14ac:dyDescent="0.35">
      <c r="A9956" t="s">
        <v>9977</v>
      </c>
      <c r="B9956" s="4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  <c r="I9956" s="4" t="str">
        <f t="shared" si="1088"/>
        <v>Coffee</v>
      </c>
      <c r="J9956" s="6">
        <f t="shared" si="1089"/>
        <v>4</v>
      </c>
      <c r="K9956" s="6">
        <f t="shared" si="1090"/>
        <v>2</v>
      </c>
      <c r="L9956" s="6">
        <f t="shared" si="1087"/>
        <v>8</v>
      </c>
      <c r="M9956" t="str">
        <f t="shared" si="1093"/>
        <v>Credit Card</v>
      </c>
      <c r="N9956" t="str">
        <f t="shared" si="1091"/>
        <v>In-store</v>
      </c>
      <c r="O9956" s="8">
        <f t="shared" si="1092"/>
        <v>45251</v>
      </c>
    </row>
    <row r="9957" spans="1:15" x14ac:dyDescent="0.35">
      <c r="A9957" t="s">
        <v>9978</v>
      </c>
      <c r="B9957" s="4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  <c r="I9957" s="4" t="str">
        <f t="shared" si="1088"/>
        <v>Tea</v>
      </c>
      <c r="J9957" s="6">
        <f t="shared" si="1089"/>
        <v>4</v>
      </c>
      <c r="K9957" s="6">
        <f t="shared" si="1090"/>
        <v>1.5</v>
      </c>
      <c r="L9957" s="6">
        <f t="shared" si="1087"/>
        <v>6</v>
      </c>
      <c r="M9957" t="str">
        <f t="shared" si="1093"/>
        <v>Cash</v>
      </c>
      <c r="N9957" t="str">
        <f t="shared" si="1091"/>
        <v>UNKNOWN</v>
      </c>
      <c r="O9957" s="8">
        <f t="shared" si="1092"/>
        <v>45185</v>
      </c>
    </row>
    <row r="9958" spans="1:15" x14ac:dyDescent="0.35">
      <c r="A9958" t="s">
        <v>9979</v>
      </c>
      <c r="B9958" s="4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I9958" s="4" t="str">
        <f t="shared" si="1088"/>
        <v>Cookie</v>
      </c>
      <c r="J9958" s="6">
        <f t="shared" si="1089"/>
        <v>3</v>
      </c>
      <c r="K9958" s="6">
        <f t="shared" si="1090"/>
        <v>1</v>
      </c>
      <c r="L9958" s="6">
        <f t="shared" si="1087"/>
        <v>3</v>
      </c>
      <c r="M9958" t="str">
        <f t="shared" si="1093"/>
        <v>Default mode</v>
      </c>
      <c r="N9958" t="str">
        <f t="shared" si="1091"/>
        <v>Takeaway</v>
      </c>
      <c r="O9958" s="8">
        <f t="shared" si="1092"/>
        <v>45207</v>
      </c>
    </row>
    <row r="9959" spans="1:15" x14ac:dyDescent="0.35">
      <c r="A9959" t="s">
        <v>9980</v>
      </c>
      <c r="B9959" s="4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I9959" s="4" t="str">
        <f t="shared" si="1088"/>
        <v>Coffee</v>
      </c>
      <c r="J9959" s="6">
        <f t="shared" si="1089"/>
        <v>6.4761904761904763</v>
      </c>
      <c r="K9959" s="6">
        <f t="shared" si="1090"/>
        <v>2</v>
      </c>
      <c r="L9959" s="6">
        <f t="shared" si="1087"/>
        <v>8</v>
      </c>
      <c r="M9959" t="str">
        <f t="shared" si="1093"/>
        <v>Credit Card</v>
      </c>
      <c r="N9959" t="str">
        <f t="shared" si="1091"/>
        <v>Takeaway</v>
      </c>
      <c r="O9959" s="8">
        <f t="shared" si="1092"/>
        <v>45245</v>
      </c>
    </row>
    <row r="9960" spans="1:15" x14ac:dyDescent="0.35">
      <c r="A9960" t="s">
        <v>9981</v>
      </c>
      <c r="B9960" s="4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I9960" s="4" t="str">
        <f t="shared" si="1088"/>
        <v>Juice</v>
      </c>
      <c r="J9960" s="6">
        <f t="shared" si="1089"/>
        <v>2</v>
      </c>
      <c r="K9960" s="6">
        <f t="shared" si="1090"/>
        <v>5</v>
      </c>
      <c r="L9960" s="6">
        <f t="shared" si="1087"/>
        <v>10</v>
      </c>
      <c r="M9960" t="str">
        <f t="shared" si="1093"/>
        <v>Credit Card</v>
      </c>
      <c r="N9960" t="str">
        <f t="shared" si="1091"/>
        <v>In-store</v>
      </c>
      <c r="O9960" s="8">
        <f t="shared" si="1092"/>
        <v>45140</v>
      </c>
    </row>
    <row r="9961" spans="1:15" x14ac:dyDescent="0.35">
      <c r="A9961" t="s">
        <v>9982</v>
      </c>
      <c r="B9961" s="4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  <c r="I9961" s="4" t="str">
        <f t="shared" si="1088"/>
        <v>Juice</v>
      </c>
      <c r="J9961" s="6">
        <f t="shared" si="1089"/>
        <v>2</v>
      </c>
      <c r="K9961" s="6">
        <f t="shared" si="1090"/>
        <v>3</v>
      </c>
      <c r="L9961" s="6">
        <f t="shared" si="1087"/>
        <v>6</v>
      </c>
      <c r="M9961" t="str">
        <f t="shared" si="1093"/>
        <v>Digital Wallet</v>
      </c>
      <c r="N9961" t="str">
        <f t="shared" si="1091"/>
        <v>In-store</v>
      </c>
      <c r="O9961" s="8">
        <f t="shared" si="1092"/>
        <v>45074</v>
      </c>
    </row>
    <row r="9962" spans="1:15" x14ac:dyDescent="0.35">
      <c r="A9962" t="s">
        <v>9983</v>
      </c>
      <c r="B9962" s="4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I9962" s="4" t="str">
        <f t="shared" si="1088"/>
        <v>Juice</v>
      </c>
      <c r="J9962" s="6">
        <f t="shared" si="1089"/>
        <v>5</v>
      </c>
      <c r="K9962" s="6">
        <f t="shared" si="1090"/>
        <v>3</v>
      </c>
      <c r="L9962" s="6">
        <f t="shared" si="1087"/>
        <v>15</v>
      </c>
      <c r="M9962" t="str">
        <f t="shared" si="1093"/>
        <v>Default mode</v>
      </c>
      <c r="N9962" t="str">
        <f t="shared" si="1091"/>
        <v>In-store</v>
      </c>
      <c r="O9962" s="8">
        <f t="shared" si="1092"/>
        <v>44989</v>
      </c>
    </row>
    <row r="9963" spans="1:15" x14ac:dyDescent="0.35">
      <c r="A9963" t="s">
        <v>9984</v>
      </c>
      <c r="B9963" s="4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  <c r="I9963" s="4" t="str">
        <f t="shared" si="1088"/>
        <v>Tea</v>
      </c>
      <c r="J9963" s="6">
        <f t="shared" si="1089"/>
        <v>2</v>
      </c>
      <c r="K9963" s="6">
        <f t="shared" si="1090"/>
        <v>3</v>
      </c>
      <c r="L9963" s="6">
        <f t="shared" si="1087"/>
        <v>3</v>
      </c>
      <c r="M9963" t="str">
        <f t="shared" si="1093"/>
        <v>Cash</v>
      </c>
      <c r="N9963" t="str">
        <f t="shared" si="1091"/>
        <v>UNKNOWN</v>
      </c>
      <c r="O9963" s="8">
        <f t="shared" si="1092"/>
        <v>45289</v>
      </c>
    </row>
    <row r="9964" spans="1:15" x14ac:dyDescent="0.35">
      <c r="A9964" t="s">
        <v>9985</v>
      </c>
      <c r="B9964" s="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I9964" s="4" t="str">
        <f t="shared" si="1088"/>
        <v>Sandwich</v>
      </c>
      <c r="J9964" s="6">
        <f t="shared" si="1089"/>
        <v>4</v>
      </c>
      <c r="K9964" s="6">
        <f t="shared" si="1090"/>
        <v>4</v>
      </c>
      <c r="L9964" s="6">
        <f t="shared" si="1087"/>
        <v>16</v>
      </c>
      <c r="M9964" t="str">
        <f t="shared" si="1093"/>
        <v>Cash</v>
      </c>
      <c r="N9964" t="str">
        <f t="shared" si="1091"/>
        <v>In-store</v>
      </c>
      <c r="O9964" s="8">
        <f t="shared" si="1092"/>
        <v>45069</v>
      </c>
    </row>
    <row r="9965" spans="1:15" x14ac:dyDescent="0.35">
      <c r="A9965" t="s">
        <v>9986</v>
      </c>
      <c r="B9965" s="4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I9965" s="4" t="str">
        <f t="shared" si="1088"/>
        <v>Cake</v>
      </c>
      <c r="J9965" s="6">
        <f t="shared" si="1089"/>
        <v>5</v>
      </c>
      <c r="K9965" s="6">
        <f t="shared" si="1090"/>
        <v>3</v>
      </c>
      <c r="L9965" s="6">
        <f t="shared" si="1087"/>
        <v>15</v>
      </c>
      <c r="M9965" t="str">
        <f t="shared" si="1093"/>
        <v>Default mode</v>
      </c>
      <c r="N9965" t="str">
        <f t="shared" si="1091"/>
        <v>Takeaway</v>
      </c>
      <c r="O9965" s="8">
        <f t="shared" si="1092"/>
        <v>44971</v>
      </c>
    </row>
    <row r="9966" spans="1:15" x14ac:dyDescent="0.35">
      <c r="A9966" t="s">
        <v>9987</v>
      </c>
      <c r="B9966" s="4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I9966" s="4" t="str">
        <f t="shared" si="1088"/>
        <v>Cake</v>
      </c>
      <c r="J9966" s="6">
        <f t="shared" si="1089"/>
        <v>3</v>
      </c>
      <c r="K9966" s="6">
        <f t="shared" si="1090"/>
        <v>3</v>
      </c>
      <c r="L9966" s="6">
        <f t="shared" si="1087"/>
        <v>9</v>
      </c>
      <c r="M9966" t="str">
        <f t="shared" si="1093"/>
        <v>Default mode</v>
      </c>
      <c r="N9966" t="str">
        <f t="shared" si="1091"/>
        <v>In-store</v>
      </c>
      <c r="O9966" s="8">
        <f t="shared" si="1092"/>
        <v>45237</v>
      </c>
    </row>
    <row r="9967" spans="1:15" x14ac:dyDescent="0.35">
      <c r="A9967" t="s">
        <v>9988</v>
      </c>
      <c r="B9967" s="4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  <c r="I9967" s="4" t="str">
        <f t="shared" si="1088"/>
        <v>Tea</v>
      </c>
      <c r="J9967" s="6">
        <f t="shared" si="1089"/>
        <v>2</v>
      </c>
      <c r="K9967" s="6">
        <f t="shared" si="1090"/>
        <v>1.5</v>
      </c>
      <c r="L9967" s="6">
        <f t="shared" si="1087"/>
        <v>3</v>
      </c>
      <c r="M9967" t="str">
        <f t="shared" si="1093"/>
        <v>Digital Wallet</v>
      </c>
      <c r="N9967" t="str">
        <f t="shared" si="1091"/>
        <v>UNKNOWN</v>
      </c>
      <c r="O9967" s="8">
        <f t="shared" si="1092"/>
        <v>45280</v>
      </c>
    </row>
    <row r="9968" spans="1:15" x14ac:dyDescent="0.35">
      <c r="A9968" t="s">
        <v>9989</v>
      </c>
      <c r="B9968" s="4" t="s">
        <v>9</v>
      </c>
      <c r="C9968">
        <v>2</v>
      </c>
      <c r="D9968">
        <v>2</v>
      </c>
      <c r="E9968">
        <v>4</v>
      </c>
      <c r="H9968" s="1">
        <v>45070</v>
      </c>
      <c r="I9968" s="4" t="str">
        <f t="shared" si="1088"/>
        <v>Coffee</v>
      </c>
      <c r="J9968" s="6">
        <f t="shared" si="1089"/>
        <v>2</v>
      </c>
      <c r="K9968" s="6">
        <f t="shared" si="1090"/>
        <v>2</v>
      </c>
      <c r="L9968" s="6">
        <f t="shared" si="1087"/>
        <v>4</v>
      </c>
      <c r="M9968" t="str">
        <f t="shared" si="1093"/>
        <v>Default mode</v>
      </c>
      <c r="N9968" t="str">
        <f t="shared" si="1091"/>
        <v>UNKNOWN</v>
      </c>
      <c r="O9968" s="8">
        <f t="shared" si="1092"/>
        <v>45070</v>
      </c>
    </row>
    <row r="9969" spans="1:15" x14ac:dyDescent="0.35">
      <c r="A9969" t="s">
        <v>9990</v>
      </c>
      <c r="B9969" s="4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I9969" s="4" t="str">
        <f t="shared" si="1088"/>
        <v>Juice</v>
      </c>
      <c r="J9969" s="6">
        <f t="shared" si="1089"/>
        <v>4</v>
      </c>
      <c r="K9969" s="6">
        <f t="shared" si="1090"/>
        <v>3</v>
      </c>
      <c r="L9969" s="6">
        <f t="shared" si="1087"/>
        <v>12</v>
      </c>
      <c r="M9969" t="str">
        <f t="shared" si="1093"/>
        <v>Default mode</v>
      </c>
      <c r="N9969" t="str">
        <f t="shared" si="1091"/>
        <v>In-store</v>
      </c>
      <c r="O9969" s="8">
        <f t="shared" si="1092"/>
        <v>45011</v>
      </c>
    </row>
    <row r="9970" spans="1:15" x14ac:dyDescent="0.35">
      <c r="A9970" t="s">
        <v>9991</v>
      </c>
      <c r="B9970" s="4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  <c r="I9970" s="4" t="str">
        <f t="shared" si="1088"/>
        <v>Smoothie</v>
      </c>
      <c r="J9970" s="6">
        <f t="shared" si="1089"/>
        <v>3</v>
      </c>
      <c r="K9970" s="6">
        <f t="shared" si="1090"/>
        <v>4</v>
      </c>
      <c r="L9970" s="6">
        <f t="shared" si="1087"/>
        <v>12</v>
      </c>
      <c r="M9970" t="str">
        <f t="shared" si="1093"/>
        <v>Digital Wallet</v>
      </c>
      <c r="N9970" t="str">
        <f t="shared" si="1091"/>
        <v>Takeaway</v>
      </c>
      <c r="O9970" s="8">
        <f t="shared" si="1092"/>
        <v>44999</v>
      </c>
    </row>
    <row r="9971" spans="1:15" x14ac:dyDescent="0.35">
      <c r="A9971" t="s">
        <v>9992</v>
      </c>
      <c r="B9971" s="4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I9971" s="4" t="str">
        <f t="shared" si="1088"/>
        <v>Coffee</v>
      </c>
      <c r="J9971" s="6">
        <f t="shared" si="1089"/>
        <v>2</v>
      </c>
      <c r="K9971" s="6">
        <f t="shared" si="1090"/>
        <v>2</v>
      </c>
      <c r="L9971" s="6">
        <f t="shared" si="1087"/>
        <v>4</v>
      </c>
      <c r="M9971" t="str">
        <f t="shared" si="1093"/>
        <v>Cash</v>
      </c>
      <c r="N9971" t="str">
        <f t="shared" si="1091"/>
        <v>In-store</v>
      </c>
      <c r="O9971" s="8">
        <f t="shared" si="1092"/>
        <v>45181</v>
      </c>
    </row>
    <row r="9972" spans="1:15" x14ac:dyDescent="0.35">
      <c r="A9972" t="s">
        <v>9993</v>
      </c>
      <c r="B9972" s="4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I9972" s="4" t="str">
        <f t="shared" si="1088"/>
        <v>Sandwich</v>
      </c>
      <c r="J9972" s="6">
        <f t="shared" si="1089"/>
        <v>5</v>
      </c>
      <c r="K9972" s="6">
        <f t="shared" si="1090"/>
        <v>4</v>
      </c>
      <c r="L9972" s="6">
        <f t="shared" si="1087"/>
        <v>20</v>
      </c>
      <c r="M9972" t="str">
        <f t="shared" si="1093"/>
        <v>Cash</v>
      </c>
      <c r="N9972" t="str">
        <f t="shared" si="1091"/>
        <v>In-store</v>
      </c>
      <c r="O9972" s="8">
        <f t="shared" si="1092"/>
        <v>44990</v>
      </c>
    </row>
    <row r="9973" spans="1:15" x14ac:dyDescent="0.35">
      <c r="A9973" t="s">
        <v>9994</v>
      </c>
      <c r="B9973" s="4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I9973" s="4" t="str">
        <f t="shared" si="1088"/>
        <v>Salad</v>
      </c>
      <c r="J9973" s="6">
        <f t="shared" si="1089"/>
        <v>5</v>
      </c>
      <c r="K9973" s="6">
        <f t="shared" si="1090"/>
        <v>5</v>
      </c>
      <c r="L9973" s="6">
        <f t="shared" si="1087"/>
        <v>25</v>
      </c>
      <c r="M9973" t="str">
        <f t="shared" si="1093"/>
        <v>Cash</v>
      </c>
      <c r="N9973" t="str">
        <f t="shared" si="1091"/>
        <v>Takeaway</v>
      </c>
      <c r="O9973" s="8">
        <f t="shared" si="1092"/>
        <v>44961</v>
      </c>
    </row>
    <row r="9974" spans="1:15" x14ac:dyDescent="0.35">
      <c r="A9974" t="s">
        <v>9995</v>
      </c>
      <c r="B9974" s="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  <c r="I9974" s="4" t="str">
        <f t="shared" si="1088"/>
        <v>Cake</v>
      </c>
      <c r="J9974" s="6">
        <f t="shared" si="1089"/>
        <v>4</v>
      </c>
      <c r="K9974" s="6">
        <f t="shared" si="1090"/>
        <v>3</v>
      </c>
      <c r="L9974" s="6">
        <f t="shared" si="1087"/>
        <v>12</v>
      </c>
      <c r="M9974" t="str">
        <f t="shared" si="1093"/>
        <v>UNKNOWN</v>
      </c>
      <c r="N9974" t="str">
        <f t="shared" si="1091"/>
        <v>In-store</v>
      </c>
      <c r="O9974" s="8">
        <f t="shared" si="1092"/>
        <v>45144</v>
      </c>
    </row>
    <row r="9975" spans="1:15" x14ac:dyDescent="0.35">
      <c r="A9975" t="s">
        <v>9996</v>
      </c>
      <c r="B9975" s="4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  <c r="I9975" s="4" t="str">
        <f t="shared" si="1088"/>
        <v>Salad</v>
      </c>
      <c r="J9975" s="6">
        <f t="shared" si="1089"/>
        <v>2</v>
      </c>
      <c r="K9975" s="6">
        <f t="shared" si="1090"/>
        <v>5</v>
      </c>
      <c r="L9975" s="6">
        <f t="shared" si="1087"/>
        <v>10</v>
      </c>
      <c r="M9975" t="str">
        <f t="shared" si="1093"/>
        <v>Digital Wallet</v>
      </c>
      <c r="N9975" t="str">
        <f t="shared" si="1091"/>
        <v>UNKNOWN</v>
      </c>
      <c r="O9975" s="8">
        <f t="shared" si="1092"/>
        <v>44952</v>
      </c>
    </row>
    <row r="9976" spans="1:15" x14ac:dyDescent="0.35">
      <c r="A9976" t="s">
        <v>9997</v>
      </c>
      <c r="B9976" s="4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I9976" s="4" t="str">
        <f t="shared" si="1088"/>
        <v>Tea</v>
      </c>
      <c r="J9976" s="6">
        <f t="shared" si="1089"/>
        <v>4</v>
      </c>
      <c r="K9976" s="6">
        <f t="shared" si="1090"/>
        <v>1.5</v>
      </c>
      <c r="L9976" s="6">
        <f t="shared" si="1087"/>
        <v>6</v>
      </c>
      <c r="M9976" t="str">
        <f t="shared" si="1093"/>
        <v>Cash</v>
      </c>
      <c r="N9976" t="str">
        <f t="shared" si="1091"/>
        <v>In-store</v>
      </c>
      <c r="O9976" s="8">
        <f t="shared" si="1092"/>
        <v>45017</v>
      </c>
    </row>
    <row r="9977" spans="1:15" x14ac:dyDescent="0.35">
      <c r="A9977" t="s">
        <v>9998</v>
      </c>
      <c r="B9977" s="4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I9977" s="4" t="str">
        <f t="shared" si="1088"/>
        <v>Cake</v>
      </c>
      <c r="J9977" s="6">
        <f t="shared" si="1089"/>
        <v>1</v>
      </c>
      <c r="K9977" s="6">
        <f t="shared" si="1090"/>
        <v>3</v>
      </c>
      <c r="L9977" s="6">
        <f t="shared" si="1087"/>
        <v>3</v>
      </c>
      <c r="M9977" t="str">
        <f t="shared" si="1093"/>
        <v>Cash</v>
      </c>
      <c r="N9977" t="str">
        <f t="shared" si="1091"/>
        <v>In-store</v>
      </c>
      <c r="O9977" s="8">
        <f t="shared" si="1092"/>
        <v>44946</v>
      </c>
    </row>
    <row r="9978" spans="1:15" x14ac:dyDescent="0.35">
      <c r="A9978" t="s">
        <v>9999</v>
      </c>
      <c r="B9978" s="4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I9978" s="4" t="str">
        <f t="shared" si="1088"/>
        <v>Cookie</v>
      </c>
      <c r="J9978" s="6">
        <f t="shared" si="1089"/>
        <v>1</v>
      </c>
      <c r="K9978" s="6">
        <f t="shared" si="1090"/>
        <v>1</v>
      </c>
      <c r="L9978" s="6">
        <f t="shared" si="1087"/>
        <v>1</v>
      </c>
      <c r="M9978" t="str">
        <f t="shared" si="1093"/>
        <v>Default mode</v>
      </c>
      <c r="N9978" t="str">
        <f t="shared" si="1091"/>
        <v>Takeaway</v>
      </c>
      <c r="O9978" s="8">
        <f t="shared" si="1092"/>
        <v>45164</v>
      </c>
    </row>
    <row r="9979" spans="1:15" x14ac:dyDescent="0.35">
      <c r="A9979" t="s">
        <v>10000</v>
      </c>
      <c r="B9979" s="4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  <c r="I9979" s="4" t="str">
        <f t="shared" si="1088"/>
        <v>Juice</v>
      </c>
      <c r="J9979" s="6">
        <f t="shared" si="1089"/>
        <v>2</v>
      </c>
      <c r="K9979" s="6">
        <f t="shared" si="1090"/>
        <v>3</v>
      </c>
      <c r="L9979" s="6">
        <f t="shared" si="1087"/>
        <v>6</v>
      </c>
      <c r="M9979" t="str">
        <f t="shared" si="1093"/>
        <v>Digital Wallet</v>
      </c>
      <c r="N9979" t="str">
        <f t="shared" si="1091"/>
        <v>In-store</v>
      </c>
      <c r="O9979" s="8">
        <f t="shared" si="1092"/>
        <v>45234</v>
      </c>
    </row>
    <row r="9980" spans="1:15" x14ac:dyDescent="0.35">
      <c r="A9980" t="s">
        <v>10001</v>
      </c>
      <c r="B9980" s="4" t="s">
        <v>65</v>
      </c>
      <c r="C9980">
        <v>3</v>
      </c>
      <c r="D9980">
        <v>1.5</v>
      </c>
      <c r="E9980">
        <v>4.5</v>
      </c>
      <c r="H9980" s="1">
        <v>44973</v>
      </c>
      <c r="I9980" s="4" t="str">
        <f t="shared" si="1088"/>
        <v>Tea</v>
      </c>
      <c r="J9980" s="6">
        <f t="shared" si="1089"/>
        <v>3</v>
      </c>
      <c r="K9980" s="6">
        <f t="shared" si="1090"/>
        <v>1.5</v>
      </c>
      <c r="L9980" s="6">
        <f t="shared" si="1087"/>
        <v>4.5</v>
      </c>
      <c r="M9980" t="str">
        <f t="shared" si="1093"/>
        <v>Default mode</v>
      </c>
      <c r="N9980" t="str">
        <f t="shared" si="1091"/>
        <v>UNKNOWN</v>
      </c>
      <c r="O9980" s="8">
        <f t="shared" si="1092"/>
        <v>44973</v>
      </c>
    </row>
    <row r="9981" spans="1:15" x14ac:dyDescent="0.35">
      <c r="A9981" t="s">
        <v>10002</v>
      </c>
      <c r="B9981" s="4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I9981" s="4" t="str">
        <f t="shared" si="1088"/>
        <v>Smoothie</v>
      </c>
      <c r="J9981" s="6">
        <f t="shared" si="1089"/>
        <v>5</v>
      </c>
      <c r="K9981" s="6">
        <f t="shared" si="1090"/>
        <v>4</v>
      </c>
      <c r="L9981" s="6">
        <f t="shared" si="1087"/>
        <v>20</v>
      </c>
      <c r="M9981" t="str">
        <f t="shared" si="1093"/>
        <v>Cash</v>
      </c>
      <c r="N9981" t="str">
        <f t="shared" si="1091"/>
        <v>In-store</v>
      </c>
      <c r="O9981" s="8">
        <f t="shared" si="1092"/>
        <v>45127</v>
      </c>
    </row>
    <row r="9982" spans="1:15" x14ac:dyDescent="0.35">
      <c r="A9982" t="s">
        <v>10003</v>
      </c>
      <c r="B9982" s="4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  <c r="I9982" s="4" t="str">
        <f t="shared" si="1088"/>
        <v>Tea</v>
      </c>
      <c r="J9982" s="6">
        <f t="shared" si="1089"/>
        <v>4</v>
      </c>
      <c r="K9982" s="6">
        <f t="shared" si="1090"/>
        <v>1.5</v>
      </c>
      <c r="L9982" s="6">
        <f t="shared" si="1087"/>
        <v>6</v>
      </c>
      <c r="M9982" t="str">
        <f t="shared" si="1093"/>
        <v>UNKNOWN</v>
      </c>
      <c r="N9982" t="str">
        <f t="shared" si="1091"/>
        <v>UNKNOWN</v>
      </c>
      <c r="O9982" s="8">
        <f t="shared" si="1092"/>
        <v>45162</v>
      </c>
    </row>
    <row r="9983" spans="1:15" x14ac:dyDescent="0.35">
      <c r="A9983" t="s">
        <v>10004</v>
      </c>
      <c r="B9983" s="4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  <c r="I9983" s="4" t="str">
        <f t="shared" si="1088"/>
        <v>Juice</v>
      </c>
      <c r="J9983" s="6">
        <f t="shared" si="1089"/>
        <v>5</v>
      </c>
      <c r="K9983" s="6">
        <f t="shared" si="1090"/>
        <v>4</v>
      </c>
      <c r="L9983" s="6">
        <f t="shared" si="1087"/>
        <v>20</v>
      </c>
      <c r="M9983" t="str">
        <f t="shared" si="1093"/>
        <v>Digital Wallet</v>
      </c>
      <c r="N9983" t="str">
        <f t="shared" si="1091"/>
        <v>UNKNOWN</v>
      </c>
      <c r="O9983" s="8">
        <f t="shared" si="1092"/>
        <v>44984</v>
      </c>
    </row>
    <row r="9984" spans="1:15" x14ac:dyDescent="0.35">
      <c r="A9984" t="s">
        <v>10005</v>
      </c>
      <c r="B9984" s="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I9984" s="4" t="str">
        <f t="shared" si="1088"/>
        <v>Cookie</v>
      </c>
      <c r="J9984" s="6">
        <f t="shared" si="1089"/>
        <v>2</v>
      </c>
      <c r="K9984" s="6">
        <f t="shared" si="1090"/>
        <v>1</v>
      </c>
      <c r="L9984" s="6">
        <f t="shared" si="1087"/>
        <v>2</v>
      </c>
      <c r="M9984" t="str">
        <f t="shared" si="1093"/>
        <v>Default mode</v>
      </c>
      <c r="N9984" t="str">
        <f t="shared" si="1091"/>
        <v>Takeaway</v>
      </c>
      <c r="O9984" s="8">
        <f t="shared" si="1092"/>
        <v>45290</v>
      </c>
    </row>
    <row r="9985" spans="1:15" x14ac:dyDescent="0.35">
      <c r="A9985" t="s">
        <v>10006</v>
      </c>
      <c r="B9985" s="4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  <c r="I9985" s="4" t="str">
        <f t="shared" si="1088"/>
        <v>Smoothie</v>
      </c>
      <c r="J9985" s="6">
        <f t="shared" si="1089"/>
        <v>3</v>
      </c>
      <c r="K9985" s="6">
        <f t="shared" si="1090"/>
        <v>4</v>
      </c>
      <c r="L9985" s="6">
        <f t="shared" si="1087"/>
        <v>12</v>
      </c>
      <c r="M9985" t="str">
        <f t="shared" si="1093"/>
        <v>Cash</v>
      </c>
      <c r="N9985" t="str">
        <f t="shared" si="1091"/>
        <v>UNKNOWN</v>
      </c>
      <c r="O9985" s="8">
        <f t="shared" si="1092"/>
        <v>44927</v>
      </c>
    </row>
    <row r="9986" spans="1:15" x14ac:dyDescent="0.35">
      <c r="A9986" t="s">
        <v>10007</v>
      </c>
      <c r="B9986" s="4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I9986" s="4" t="str">
        <f t="shared" si="1088"/>
        <v>Smoothie</v>
      </c>
      <c r="J9986" s="6">
        <f t="shared" si="1089"/>
        <v>3.5</v>
      </c>
      <c r="K9986" s="6">
        <f t="shared" si="1090"/>
        <v>4</v>
      </c>
      <c r="L9986" s="6">
        <f t="shared" ref="L9986:L10001" si="1094">IF(ISBLANK(E9986),PRODUCT(J9986,K9986),IF(E9986="ERROR",PRODUCT(J9986,K9986),IF(E9986="UNKNOWN",PRODUCT(J9986,K9986),E9986)))</f>
        <v>4</v>
      </c>
      <c r="M9986" t="str">
        <f t="shared" si="1093"/>
        <v>Cash</v>
      </c>
      <c r="N9986" t="str">
        <f t="shared" si="1091"/>
        <v>Takeaway</v>
      </c>
      <c r="O9986" s="8">
        <f t="shared" si="1092"/>
        <v>45134</v>
      </c>
    </row>
    <row r="9987" spans="1:15" x14ac:dyDescent="0.35">
      <c r="A9987" t="s">
        <v>10008</v>
      </c>
      <c r="B9987" s="4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  <c r="I9987" s="4" t="str">
        <f t="shared" ref="I9987:I10001" si="1095">IF(ISBLANK(B9987),"UNKNOWN",IF(B9987="ERROR","Juice",B9987))</f>
        <v>Cake</v>
      </c>
      <c r="J9987" s="6">
        <f t="shared" ref="J9987:J10001" si="1096">IF(ISBLANK(C9987),E9987/D9987,IF(C9987="ERROR",AVERAGE(C9987:C19986),IF(C9987="UNKNOWN",MEDIAN(C9987:C19986),C9987)))</f>
        <v>2</v>
      </c>
      <c r="K9987" s="6">
        <f t="shared" ref="K9987:K10000" si="1097">IF(ISBLANK(D9987),0,IF(D9987="ERROR",AVERAGE(D9987:D19986),IF(D9987="UNKNOWN",MEDIAN(D9987:D19986),D9987)))</f>
        <v>3</v>
      </c>
      <c r="L9987" s="6">
        <f t="shared" si="1094"/>
        <v>6</v>
      </c>
      <c r="M9987" t="str">
        <f t="shared" si="1093"/>
        <v>Default mode</v>
      </c>
      <c r="N9987" t="str">
        <f t="shared" ref="N9987:N10001" si="1098">IF(ISBLANK(G9987),"UNKNOWN",IF(G9987="ERROR","Cafe",G9987))</f>
        <v>UNKNOWN</v>
      </c>
      <c r="O9987" s="8">
        <f t="shared" ref="O9987:O10000" si="1099">IF(ISBLANK(H9987),DATE(2023,1,1),IF(H9987="ERROR",DATE(2023,6,1),IF(H9987="UNKNOWN",DATE(2023,1,1),H9987)))</f>
        <v>44929</v>
      </c>
    </row>
    <row r="9988" spans="1:15" x14ac:dyDescent="0.35">
      <c r="A9988" t="s">
        <v>10009</v>
      </c>
      <c r="B9988" s="4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I9988" s="4" t="str">
        <f t="shared" si="1095"/>
        <v>Sandwich</v>
      </c>
      <c r="J9988" s="6">
        <f t="shared" si="1096"/>
        <v>2</v>
      </c>
      <c r="K9988" s="6">
        <f t="shared" si="1097"/>
        <v>4</v>
      </c>
      <c r="L9988" s="6">
        <f t="shared" si="1094"/>
        <v>8</v>
      </c>
      <c r="M9988" t="str">
        <f t="shared" si="1093"/>
        <v>Credit Card</v>
      </c>
      <c r="N9988" t="str">
        <f t="shared" si="1098"/>
        <v>In-store</v>
      </c>
      <c r="O9988" s="8">
        <f t="shared" si="1099"/>
        <v>45274</v>
      </c>
    </row>
    <row r="9989" spans="1:15" x14ac:dyDescent="0.35">
      <c r="A9989" t="s">
        <v>10010</v>
      </c>
      <c r="B9989" s="4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I9989" s="4" t="str">
        <f t="shared" si="1095"/>
        <v>Juice</v>
      </c>
      <c r="J9989" s="6">
        <f t="shared" si="1096"/>
        <v>5</v>
      </c>
      <c r="K9989" s="6">
        <f t="shared" si="1097"/>
        <v>3</v>
      </c>
      <c r="L9989" s="6">
        <f t="shared" si="1094"/>
        <v>15</v>
      </c>
      <c r="M9989" t="str">
        <f t="shared" si="1093"/>
        <v>Cash</v>
      </c>
      <c r="N9989" t="str">
        <f t="shared" si="1098"/>
        <v>UNKNOWN</v>
      </c>
      <c r="O9989" s="8">
        <f t="shared" si="1099"/>
        <v>45138</v>
      </c>
    </row>
    <row r="9990" spans="1:15" x14ac:dyDescent="0.35">
      <c r="A9990" t="s">
        <v>10011</v>
      </c>
      <c r="B9990" s="4" t="s">
        <v>13</v>
      </c>
      <c r="C9990">
        <v>5</v>
      </c>
      <c r="D9990">
        <v>3</v>
      </c>
      <c r="F9990" t="s">
        <v>18</v>
      </c>
      <c r="I9990" s="4" t="str">
        <f t="shared" si="1095"/>
        <v>Cake</v>
      </c>
      <c r="J9990" s="6">
        <f t="shared" si="1096"/>
        <v>5</v>
      </c>
      <c r="K9990" s="6">
        <f t="shared" si="1097"/>
        <v>3</v>
      </c>
      <c r="L9990" s="6">
        <f t="shared" si="1094"/>
        <v>15</v>
      </c>
      <c r="M9990" t="str">
        <f t="shared" si="1093"/>
        <v>Cash</v>
      </c>
      <c r="N9990" t="str">
        <f t="shared" si="1098"/>
        <v>UNKNOWN</v>
      </c>
      <c r="O9990" s="8">
        <f t="shared" si="1099"/>
        <v>44927</v>
      </c>
    </row>
    <row r="9991" spans="1:15" x14ac:dyDescent="0.35">
      <c r="A9991" t="s">
        <v>10012</v>
      </c>
      <c r="B9991" s="4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I9991" s="4" t="str">
        <f t="shared" si="1095"/>
        <v>Juice</v>
      </c>
      <c r="J9991" s="6">
        <f t="shared" si="1096"/>
        <v>5</v>
      </c>
      <c r="K9991" s="6">
        <f t="shared" si="1097"/>
        <v>3</v>
      </c>
      <c r="L9991" s="6">
        <f t="shared" si="1094"/>
        <v>15</v>
      </c>
      <c r="M9991" t="str">
        <f t="shared" si="1093"/>
        <v>Cash</v>
      </c>
      <c r="N9991" t="str">
        <f t="shared" si="1098"/>
        <v>UNKNOWN</v>
      </c>
      <c r="O9991" s="8">
        <f t="shared" si="1099"/>
        <v>45156</v>
      </c>
    </row>
    <row r="9992" spans="1:15" x14ac:dyDescent="0.35">
      <c r="A9992" t="s">
        <v>10013</v>
      </c>
      <c r="B9992" s="4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  <c r="I9992" s="4" t="str">
        <f t="shared" si="1095"/>
        <v>Coffee</v>
      </c>
      <c r="J9992" s="6">
        <f t="shared" si="1096"/>
        <v>5</v>
      </c>
      <c r="K9992" s="6">
        <f t="shared" si="1097"/>
        <v>2</v>
      </c>
      <c r="L9992" s="6">
        <f t="shared" si="1094"/>
        <v>10</v>
      </c>
      <c r="M9992" t="str">
        <f t="shared" si="1093"/>
        <v>Digital Wallet</v>
      </c>
      <c r="N9992" t="str">
        <f t="shared" si="1098"/>
        <v>UNKNOWN</v>
      </c>
      <c r="O9992" s="8">
        <f t="shared" si="1099"/>
        <v>45068</v>
      </c>
    </row>
    <row r="9993" spans="1:15" x14ac:dyDescent="0.35">
      <c r="A9993" t="s">
        <v>10014</v>
      </c>
      <c r="B9993" s="4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I9993" s="4" t="str">
        <f t="shared" si="1095"/>
        <v>Sandwich</v>
      </c>
      <c r="J9993" s="6">
        <f t="shared" si="1096"/>
        <v>3</v>
      </c>
      <c r="K9993" s="6">
        <f t="shared" si="1097"/>
        <v>4</v>
      </c>
      <c r="L9993" s="6">
        <f t="shared" si="1094"/>
        <v>12</v>
      </c>
      <c r="M9993" t="str">
        <f t="shared" si="1093"/>
        <v>Cash</v>
      </c>
      <c r="N9993" t="str">
        <f t="shared" si="1098"/>
        <v>Takeaway</v>
      </c>
      <c r="O9993" s="8">
        <f t="shared" si="1099"/>
        <v>44981</v>
      </c>
    </row>
    <row r="9994" spans="1:15" x14ac:dyDescent="0.35">
      <c r="A9994" t="s">
        <v>10015</v>
      </c>
      <c r="B9994" s="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  <c r="I9994" s="4" t="str">
        <f t="shared" si="1095"/>
        <v>Smoothie</v>
      </c>
      <c r="J9994" s="6">
        <f t="shared" si="1096"/>
        <v>4</v>
      </c>
      <c r="K9994" s="6">
        <f t="shared" si="1097"/>
        <v>4</v>
      </c>
      <c r="L9994" s="6">
        <f t="shared" si="1094"/>
        <v>16</v>
      </c>
      <c r="M9994" t="str">
        <f t="shared" si="1093"/>
        <v>UNKNOWN</v>
      </c>
      <c r="N9994" t="str">
        <f t="shared" si="1098"/>
        <v>In-store</v>
      </c>
      <c r="O9994" s="8">
        <f t="shared" si="1099"/>
        <v>45112</v>
      </c>
    </row>
    <row r="9995" spans="1:15" x14ac:dyDescent="0.35">
      <c r="A9995" t="s">
        <v>10016</v>
      </c>
      <c r="B9995" s="4" t="s">
        <v>25</v>
      </c>
      <c r="C9995">
        <v>2</v>
      </c>
      <c r="D9995">
        <v>4</v>
      </c>
      <c r="F9995" t="s">
        <v>14</v>
      </c>
      <c r="H9995" s="1">
        <v>45219</v>
      </c>
      <c r="I9995" s="4" t="str">
        <f t="shared" si="1095"/>
        <v>Smoothie</v>
      </c>
      <c r="J9995" s="6">
        <f t="shared" si="1096"/>
        <v>2</v>
      </c>
      <c r="K9995" s="6">
        <f t="shared" si="1097"/>
        <v>4</v>
      </c>
      <c r="L9995" s="6">
        <f t="shared" si="1094"/>
        <v>8</v>
      </c>
      <c r="M9995" t="str">
        <f t="shared" si="1093"/>
        <v>Cash</v>
      </c>
      <c r="N9995" t="str">
        <f t="shared" si="1098"/>
        <v>UNKNOWN</v>
      </c>
      <c r="O9995" s="8">
        <f t="shared" si="1099"/>
        <v>45219</v>
      </c>
    </row>
    <row r="9996" spans="1:15" x14ac:dyDescent="0.35">
      <c r="A9996" t="s">
        <v>10017</v>
      </c>
      <c r="B9996" s="4" t="s">
        <v>21</v>
      </c>
      <c r="C9996">
        <v>4</v>
      </c>
      <c r="D9996">
        <v>4</v>
      </c>
      <c r="E9996">
        <v>16</v>
      </c>
      <c r="H9996" s="1">
        <v>44934</v>
      </c>
      <c r="I9996" s="4" t="str">
        <f t="shared" si="1095"/>
        <v>UNKNOWN</v>
      </c>
      <c r="J9996" s="6">
        <f t="shared" si="1096"/>
        <v>4</v>
      </c>
      <c r="K9996" s="6">
        <f t="shared" si="1097"/>
        <v>4</v>
      </c>
      <c r="L9996" s="6">
        <f t="shared" si="1094"/>
        <v>16</v>
      </c>
      <c r="M9996" t="str">
        <f t="shared" si="1093"/>
        <v>Default mode</v>
      </c>
      <c r="N9996" t="str">
        <f t="shared" si="1098"/>
        <v>UNKNOWN</v>
      </c>
      <c r="O9996" s="8">
        <f t="shared" si="1099"/>
        <v>44934</v>
      </c>
    </row>
    <row r="9997" spans="1:15" x14ac:dyDescent="0.35">
      <c r="A9997" t="s">
        <v>10018</v>
      </c>
      <c r="B9997" s="4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  <c r="I9997" s="4" t="str">
        <f t="shared" si="1095"/>
        <v>Coffee</v>
      </c>
      <c r="J9997" s="6">
        <f t="shared" si="1096"/>
        <v>2</v>
      </c>
      <c r="K9997" s="6">
        <f t="shared" si="1097"/>
        <v>2</v>
      </c>
      <c r="L9997" s="6">
        <f t="shared" si="1094"/>
        <v>4</v>
      </c>
      <c r="M9997" t="str">
        <f t="shared" si="1093"/>
        <v>Default mode</v>
      </c>
      <c r="N9997" t="str">
        <f t="shared" si="1098"/>
        <v>UNKNOWN</v>
      </c>
      <c r="O9997" s="8">
        <f t="shared" si="1099"/>
        <v>45168</v>
      </c>
    </row>
    <row r="9998" spans="1:15" x14ac:dyDescent="0.35">
      <c r="A9998" t="s">
        <v>10019</v>
      </c>
      <c r="C9998">
        <v>3</v>
      </c>
      <c r="E9998">
        <v>3</v>
      </c>
      <c r="F9998" t="s">
        <v>23</v>
      </c>
      <c r="H9998" s="1">
        <v>45079</v>
      </c>
      <c r="I9998" s="4" t="str">
        <f t="shared" si="1095"/>
        <v>UNKNOWN</v>
      </c>
      <c r="J9998" s="6">
        <f t="shared" si="1096"/>
        <v>3</v>
      </c>
      <c r="K9998" s="6">
        <f t="shared" si="1097"/>
        <v>0</v>
      </c>
      <c r="L9998" s="6">
        <f t="shared" si="1094"/>
        <v>3</v>
      </c>
      <c r="M9998" t="str">
        <f t="shared" si="1093"/>
        <v>Digital Wallet</v>
      </c>
      <c r="N9998" t="str">
        <f t="shared" si="1098"/>
        <v>UNKNOWN</v>
      </c>
      <c r="O9998" s="8">
        <f t="shared" si="1099"/>
        <v>45079</v>
      </c>
    </row>
    <row r="9999" spans="1:15" x14ac:dyDescent="0.35">
      <c r="A9999" t="s">
        <v>10020</v>
      </c>
      <c r="B9999" s="4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  <c r="I9999" s="4" t="str">
        <f t="shared" si="1095"/>
        <v>Coffee</v>
      </c>
      <c r="J9999" s="6">
        <f t="shared" si="1096"/>
        <v>4</v>
      </c>
      <c r="K9999" s="6">
        <f t="shared" si="1097"/>
        <v>2</v>
      </c>
      <c r="L9999" s="6">
        <f t="shared" si="1094"/>
        <v>8</v>
      </c>
      <c r="M9999" t="str">
        <f t="shared" si="1093"/>
        <v>Digital Wallet</v>
      </c>
      <c r="N9999" t="str">
        <f t="shared" si="1098"/>
        <v>UNKNOWN</v>
      </c>
      <c r="O9999" s="8">
        <f t="shared" si="1099"/>
        <v>44987</v>
      </c>
    </row>
    <row r="10000" spans="1:15" x14ac:dyDescent="0.35">
      <c r="A10000" t="s">
        <v>10021</v>
      </c>
      <c r="B10000" s="4" t="s">
        <v>17</v>
      </c>
      <c r="C10000">
        <v>3</v>
      </c>
      <c r="E10000">
        <v>3</v>
      </c>
      <c r="F10000" t="s">
        <v>23</v>
      </c>
      <c r="H10000" s="1">
        <v>45262</v>
      </c>
      <c r="I10000" s="4" t="str">
        <f t="shared" si="1095"/>
        <v>Cookie</v>
      </c>
      <c r="J10000" s="6">
        <f t="shared" si="1096"/>
        <v>3</v>
      </c>
      <c r="K10000" s="6">
        <f t="shared" si="1097"/>
        <v>0</v>
      </c>
      <c r="L10000" s="6">
        <f t="shared" si="1094"/>
        <v>3</v>
      </c>
      <c r="M10000" t="str">
        <f t="shared" si="1093"/>
        <v>Digital Wallet</v>
      </c>
      <c r="N10000" t="str">
        <f t="shared" si="1098"/>
        <v>UNKNOWN</v>
      </c>
      <c r="O10000" s="8">
        <f t="shared" si="1099"/>
        <v>45262</v>
      </c>
    </row>
    <row r="10001" spans="1:15" x14ac:dyDescent="0.35">
      <c r="A10001" t="s">
        <v>10022</v>
      </c>
      <c r="B10001" s="4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I10001" s="4" t="str">
        <f t="shared" si="1095"/>
        <v>Sandwich</v>
      </c>
      <c r="J10001" s="6">
        <f t="shared" si="1096"/>
        <v>3</v>
      </c>
      <c r="K10001" s="6">
        <f t="shared" ref="K10001" si="1100">IF(ISBLANK(D10001),"UNKNOWN",IF(D10001="ERROR",AVERAGE(D10001:D20000),IF(D10001="UNKNOWN",MEDIAN(D10001:D20000),D10001)))</f>
        <v>4</v>
      </c>
      <c r="L10001" s="6">
        <f t="shared" si="1094"/>
        <v>12</v>
      </c>
      <c r="M10001" t="str">
        <f t="shared" si="1093"/>
        <v>Cash</v>
      </c>
      <c r="N10001" t="str">
        <f t="shared" si="1098"/>
        <v>In-store</v>
      </c>
      <c r="O10001" s="8">
        <f>IF(ISBLANK(H10001),DATE(2023,1,1),IF(H10001="ERROR",DATE(2023,6,1),IF(H10001="UNKNOWN",DATE(2023,1,1),H10001)))</f>
        <v>45237</v>
      </c>
    </row>
    <row r="10002" spans="1:15" x14ac:dyDescent="0.35">
      <c r="A10002">
        <f>COUNTBLANK(A2:A10001)</f>
        <v>0</v>
      </c>
      <c r="B10002" s="4">
        <f t="shared" ref="B10002:O10002" si="1101">COUNTBLANK(B2:B10001)</f>
        <v>333</v>
      </c>
      <c r="C10002">
        <f t="shared" si="1101"/>
        <v>138</v>
      </c>
      <c r="D10002">
        <f t="shared" si="1101"/>
        <v>179</v>
      </c>
      <c r="E10002">
        <f t="shared" si="1101"/>
        <v>173</v>
      </c>
      <c r="F10002">
        <f t="shared" si="1101"/>
        <v>2579</v>
      </c>
      <c r="G10002">
        <f t="shared" si="1101"/>
        <v>3265</v>
      </c>
      <c r="H10002">
        <f t="shared" si="1101"/>
        <v>159</v>
      </c>
      <c r="I10002" s="4">
        <f t="shared" si="1101"/>
        <v>0</v>
      </c>
      <c r="J10002" s="6">
        <f t="shared" si="1101"/>
        <v>0</v>
      </c>
      <c r="K10002" s="6">
        <f t="shared" si="1101"/>
        <v>0</v>
      </c>
      <c r="L10002" s="6">
        <f t="shared" si="1101"/>
        <v>0</v>
      </c>
      <c r="M10002" s="6">
        <f t="shared" si="1101"/>
        <v>0</v>
      </c>
      <c r="N10002" s="4">
        <f t="shared" si="1101"/>
        <v>0</v>
      </c>
      <c r="O10002" s="4">
        <f t="shared" si="1101"/>
        <v>0</v>
      </c>
    </row>
    <row r="10004" spans="1:15" x14ac:dyDescent="0.35">
      <c r="A10004" t="s">
        <v>10031</v>
      </c>
      <c r="B10004" s="4" t="s">
        <v>10032</v>
      </c>
      <c r="C10004" s="4" t="s">
        <v>10033</v>
      </c>
      <c r="D10004" s="4" t="s">
        <v>10034</v>
      </c>
      <c r="E10004" s="4" t="s">
        <v>10035</v>
      </c>
      <c r="F10004">
        <f>COUNTIF(F2:F10001,"ERROR")</f>
        <v>306</v>
      </c>
      <c r="G10004">
        <f>COUNTIF(G2:G10001,"ERROR")</f>
        <v>358</v>
      </c>
      <c r="H10004">
        <f>COUNTIF(H2:H10001,"ERROR")</f>
        <v>142</v>
      </c>
      <c r="I10004"/>
    </row>
    <row r="10008" spans="1:15" x14ac:dyDescent="0.35">
      <c r="A10008" t="s">
        <v>10023</v>
      </c>
    </row>
    <row r="10009" spans="1:15" x14ac:dyDescent="0.35">
      <c r="A10009" t="s">
        <v>10024</v>
      </c>
    </row>
    <row r="10010" spans="1:15" x14ac:dyDescent="0.35">
      <c r="A10010" t="s">
        <v>10029</v>
      </c>
      <c r="N10010" t="str" cm="1">
        <f t="array" ref="N10010">INDEX(I2:I10001,MODE(MATCH(I2:I10001,I2:I10001,0)))</f>
        <v>Juice</v>
      </c>
    </row>
    <row r="10011" spans="1:15" x14ac:dyDescent="0.35">
      <c r="A10011" t="s">
        <v>10036</v>
      </c>
      <c r="N10011" t="str" cm="1">
        <f t="array" ref="N10011">INDEX(M2:M10001,MODE(MATCH(M2:M10001,M2:M10001,0)))</f>
        <v>Default mode</v>
      </c>
    </row>
    <row r="10012" spans="1:15" x14ac:dyDescent="0.35">
      <c r="N10012" t="str" cm="1">
        <f t="array" ref="N10012">INDEX(N3:N10003,MODE(MATCH(N3:N10003,N3:N10003,0)))</f>
        <v>UNKNOWN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ECAD-84E8-4536-BCD6-FA4F2078BAFB}">
  <dimension ref="A1:H10001"/>
  <sheetViews>
    <sheetView topLeftCell="A561" workbookViewId="0">
      <selection activeCell="C609" sqref="C609"/>
    </sheetView>
  </sheetViews>
  <sheetFormatPr defaultRowHeight="14.5" x14ac:dyDescent="0.35"/>
  <cols>
    <col min="1" max="1" width="22.08984375" customWidth="1"/>
    <col min="3" max="3" width="10.26953125" style="6" customWidth="1"/>
    <col min="4" max="4" width="14.453125" style="10" customWidth="1"/>
    <col min="5" max="5" width="12.54296875" style="6" customWidth="1"/>
    <col min="6" max="6" width="17.7265625" customWidth="1"/>
    <col min="7" max="7" width="11.453125" customWidth="1"/>
    <col min="8" max="8" width="17.36328125" style="8" customWidth="1"/>
  </cols>
  <sheetData>
    <row r="1" spans="1:8" x14ac:dyDescent="0.35">
      <c r="A1" s="2" t="s">
        <v>0</v>
      </c>
      <c r="B1" s="3" t="s">
        <v>1</v>
      </c>
      <c r="C1" s="5" t="s">
        <v>2</v>
      </c>
      <c r="D1" s="9" t="s">
        <v>3</v>
      </c>
      <c r="E1" s="5" t="s">
        <v>4</v>
      </c>
      <c r="F1" s="2" t="s">
        <v>5</v>
      </c>
      <c r="G1" s="2" t="s">
        <v>6</v>
      </c>
      <c r="H1" s="11" t="s">
        <v>7</v>
      </c>
    </row>
    <row r="2" spans="1:8" x14ac:dyDescent="0.35">
      <c r="A2" t="s">
        <v>3010</v>
      </c>
      <c r="B2" t="str">
        <f>VLOOKUP(A2,Cafe_sales!$A$1:$O$10001,9,FALSE)</f>
        <v>Tea</v>
      </c>
      <c r="C2" s="6">
        <f>VLOOKUP(A2,Cafe_sales!$A$1:$O$10001,10,FALSE)</f>
        <v>1</v>
      </c>
      <c r="D2" s="10">
        <f>VLOOKUP(A2,Cafe_sales!$A$1:$O$10001,11,FALSE)</f>
        <v>1.5</v>
      </c>
      <c r="E2" s="6">
        <f>VLOOKUP(A2,Cafe_sales!$A$1:$O$10001,12,FALSE)</f>
        <v>1.5</v>
      </c>
      <c r="F2" t="str">
        <f>VLOOKUP(A2,Cafe_sales!$A$1:$O$10001,13,FALSE)</f>
        <v>Credit Card</v>
      </c>
      <c r="G2" t="str">
        <f>VLOOKUP(A2,Cafe_sales!$A$1:$O$10001,14,FALSE)</f>
        <v>In-store</v>
      </c>
      <c r="H2" s="8">
        <f>VLOOKUP(A2,Cafe_sales!$A$1:$O$10001,15,FALSE)</f>
        <v>45218</v>
      </c>
    </row>
    <row r="3" spans="1:8" hidden="1" x14ac:dyDescent="0.35">
      <c r="A3" t="s">
        <v>138</v>
      </c>
      <c r="B3" t="str">
        <f>VLOOKUP(A3,Cafe_sales!$A$1:$O$10001,9,FALSE)</f>
        <v>Salad</v>
      </c>
      <c r="C3">
        <f>VLOOKUP(A3,Cafe_sales!$A$1:$O$10001,10,FALSE)</f>
        <v>2</v>
      </c>
      <c r="D3">
        <f>VLOOKUP(A3,Cafe_sales!$A$1:$O$10001,11,FALSE)</f>
        <v>5</v>
      </c>
      <c r="E3">
        <f>VLOOKUP(A3,Cafe_sales!$A$1:$O$10001,12,FALSE)</f>
        <v>10</v>
      </c>
      <c r="F3" t="str">
        <f>VLOOKUP(A3,Cafe_sales!$A$1:$O$10001,13,FALSE)</f>
        <v>Cash</v>
      </c>
      <c r="G3" t="str">
        <f>VLOOKUP(A3,Cafe_sales!$A$1:$O$10001,14,FALSE)</f>
        <v>Takeaway</v>
      </c>
      <c r="H3" s="1">
        <f>VLOOKUP(A3,Cafe_sales!$A$1:$O$10001,15,FALSE)</f>
        <v>44927</v>
      </c>
    </row>
    <row r="4" spans="1:8" hidden="1" x14ac:dyDescent="0.35">
      <c r="A4" t="s">
        <v>441</v>
      </c>
      <c r="B4" t="str">
        <f>VLOOKUP(A4,Cafe_sales!$A$1:$O$10001,9,FALSE)</f>
        <v>Cookie</v>
      </c>
      <c r="C4">
        <f>VLOOKUP(A4,Cafe_sales!$A$1:$O$10001,10,FALSE)</f>
        <v>5</v>
      </c>
      <c r="D4">
        <f>VLOOKUP(A4,Cafe_sales!$A$1:$O$10001,11,FALSE)</f>
        <v>1</v>
      </c>
      <c r="E4">
        <f>VLOOKUP(A4,Cafe_sales!$A$1:$O$10001,12,FALSE)</f>
        <v>5</v>
      </c>
      <c r="F4" t="str">
        <f>VLOOKUP(A4,Cafe_sales!$A$1:$O$10001,13,FALSE)</f>
        <v>Digital Wallet</v>
      </c>
      <c r="G4" t="str">
        <f>VLOOKUP(A4,Cafe_sales!$A$1:$O$10001,14,FALSE)</f>
        <v>Takeaway</v>
      </c>
      <c r="H4" s="1">
        <f>VLOOKUP(A4,Cafe_sales!$A$1:$O$10001,15,FALSE)</f>
        <v>45198</v>
      </c>
    </row>
    <row r="5" spans="1:8" x14ac:dyDescent="0.35">
      <c r="A5" t="s">
        <v>3440</v>
      </c>
      <c r="B5" t="str">
        <f>VLOOKUP(A5,Cafe_sales!$A$1:$O$10001,9,FALSE)</f>
        <v>Juice</v>
      </c>
      <c r="C5" s="6">
        <f>VLOOKUP(A5,Cafe_sales!$A$1:$O$10001,10,FALSE)</f>
        <v>2</v>
      </c>
      <c r="D5" s="10">
        <f>VLOOKUP(A5,Cafe_sales!$A$1:$O$10001,11,FALSE)</f>
        <v>3</v>
      </c>
      <c r="E5" s="6">
        <f>VLOOKUP(A5,Cafe_sales!$A$1:$O$10001,12,FALSE)</f>
        <v>6</v>
      </c>
      <c r="F5" t="str">
        <f>VLOOKUP(A5,Cafe_sales!$A$1:$O$10001,13,FALSE)</f>
        <v>Default mode</v>
      </c>
      <c r="G5" t="str">
        <f>VLOOKUP(A5,Cafe_sales!$A$1:$O$10001,14,FALSE)</f>
        <v>UNKNOWN</v>
      </c>
      <c r="H5" s="8">
        <f>VLOOKUP(A5,Cafe_sales!$A$1:$O$10001,15,FALSE)</f>
        <v>44972</v>
      </c>
    </row>
    <row r="6" spans="1:8" x14ac:dyDescent="0.35">
      <c r="A6" t="s">
        <v>4389</v>
      </c>
      <c r="B6" t="str">
        <f>VLOOKUP(A6,Cafe_sales!$A$1:$O$10001,9,FALSE)</f>
        <v>Smoothie</v>
      </c>
      <c r="C6" s="6">
        <f>VLOOKUP(A6,Cafe_sales!$A$1:$O$10001,10,FALSE)</f>
        <v>1</v>
      </c>
      <c r="D6" s="10">
        <f>VLOOKUP(A6,Cafe_sales!$A$1:$O$10001,11,FALSE)</f>
        <v>4</v>
      </c>
      <c r="E6" s="6">
        <f>VLOOKUP(A6,Cafe_sales!$A$1:$O$10001,12,FALSE)</f>
        <v>4</v>
      </c>
      <c r="F6" t="str">
        <f>VLOOKUP(A6,Cafe_sales!$A$1:$O$10001,13,FALSE)</f>
        <v>Credit Card</v>
      </c>
      <c r="G6" t="str">
        <f>VLOOKUP(A6,Cafe_sales!$A$1:$O$10001,14,FALSE)</f>
        <v>In-store</v>
      </c>
      <c r="H6" s="8">
        <f>VLOOKUP(A6,Cafe_sales!$A$1:$O$10001,15,FALSE)</f>
        <v>45064</v>
      </c>
    </row>
    <row r="7" spans="1:8" x14ac:dyDescent="0.35">
      <c r="A7" t="s">
        <v>4018</v>
      </c>
      <c r="B7" t="str">
        <f>VLOOKUP(A7,Cafe_sales!$A$1:$O$10001,9,FALSE)</f>
        <v>Tea</v>
      </c>
      <c r="C7" s="6">
        <f>VLOOKUP(A7,Cafe_sales!$A$1:$O$10001,10,FALSE)</f>
        <v>5</v>
      </c>
      <c r="D7" s="10">
        <f>VLOOKUP(A7,Cafe_sales!$A$1:$O$10001,11,FALSE)</f>
        <v>1.5</v>
      </c>
      <c r="E7" s="6">
        <f>VLOOKUP(A7,Cafe_sales!$A$1:$O$10001,12,FALSE)</f>
        <v>7.5</v>
      </c>
      <c r="F7" t="str">
        <f>VLOOKUP(A7,Cafe_sales!$A$1:$O$10001,13,FALSE)</f>
        <v>Credit Card</v>
      </c>
      <c r="G7" t="str">
        <f>VLOOKUP(A7,Cafe_sales!$A$1:$O$10001,14,FALSE)</f>
        <v>In-store</v>
      </c>
      <c r="H7" s="8">
        <f>VLOOKUP(A7,Cafe_sales!$A$1:$O$10001,15,FALSE)</f>
        <v>45227</v>
      </c>
    </row>
    <row r="8" spans="1:8" hidden="1" x14ac:dyDescent="0.35">
      <c r="A8" t="s">
        <v>1909</v>
      </c>
      <c r="B8" t="str">
        <f>VLOOKUP(A8,Cafe_sales!$A$1:$O$10001,9,FALSE)</f>
        <v>Coffee</v>
      </c>
      <c r="C8">
        <f>VLOOKUP(A8,Cafe_sales!$A$1:$O$10001,10,FALSE)</f>
        <v>1</v>
      </c>
      <c r="D8">
        <f>VLOOKUP(A8,Cafe_sales!$A$1:$O$10001,11,FALSE)</f>
        <v>2</v>
      </c>
      <c r="E8">
        <f>VLOOKUP(A8,Cafe_sales!$A$1:$O$10001,12,FALSE)</f>
        <v>2</v>
      </c>
      <c r="F8" t="str">
        <f>VLOOKUP(A8,Cafe_sales!$A$1:$O$10001,13,FALSE)</f>
        <v>Digital Wallet</v>
      </c>
      <c r="G8" t="str">
        <f>VLOOKUP(A8,Cafe_sales!$A$1:$O$10001,14,FALSE)</f>
        <v>Takeaway</v>
      </c>
      <c r="H8" s="1">
        <f>VLOOKUP(A8,Cafe_sales!$A$1:$O$10001,15,FALSE)</f>
        <v>45234</v>
      </c>
    </row>
    <row r="9" spans="1:8" hidden="1" x14ac:dyDescent="0.35">
      <c r="A9" t="s">
        <v>8094</v>
      </c>
      <c r="B9" t="str">
        <f>VLOOKUP(A9,Cafe_sales!$A$1:$O$10001,9,FALSE)</f>
        <v>Cake</v>
      </c>
      <c r="C9">
        <f>VLOOKUP(A9,Cafe_sales!$A$1:$O$10001,10,FALSE)</f>
        <v>5</v>
      </c>
      <c r="D9">
        <f>VLOOKUP(A9,Cafe_sales!$A$1:$O$10001,11,FALSE)</f>
        <v>3</v>
      </c>
      <c r="E9">
        <f>VLOOKUP(A9,Cafe_sales!$A$1:$O$10001,12,FALSE)</f>
        <v>15</v>
      </c>
      <c r="F9" t="str">
        <f>VLOOKUP(A9,Cafe_sales!$A$1:$O$10001,13,FALSE)</f>
        <v>Digital Wallet</v>
      </c>
      <c r="G9" t="str">
        <f>VLOOKUP(A9,Cafe_sales!$A$1:$O$10001,14,FALSE)</f>
        <v>Takeaway</v>
      </c>
      <c r="H9" s="1">
        <f>VLOOKUP(A9,Cafe_sales!$A$1:$O$10001,15,FALSE)</f>
        <v>45080</v>
      </c>
    </row>
    <row r="10" spans="1:8" x14ac:dyDescent="0.35">
      <c r="A10" t="s">
        <v>9334</v>
      </c>
      <c r="B10" t="str">
        <f>VLOOKUP(A10,Cafe_sales!$A$1:$O$10001,9,FALSE)</f>
        <v>Coffee</v>
      </c>
      <c r="C10" s="6">
        <f>VLOOKUP(A10,Cafe_sales!$A$1:$O$10001,10,FALSE)</f>
        <v>4</v>
      </c>
      <c r="D10" s="10">
        <f>VLOOKUP(A10,Cafe_sales!$A$1:$O$10001,11,FALSE)</f>
        <v>2</v>
      </c>
      <c r="E10" s="6">
        <f>VLOOKUP(A10,Cafe_sales!$A$1:$O$10001,12,FALSE)</f>
        <v>8</v>
      </c>
      <c r="F10" t="str">
        <f>VLOOKUP(A10,Cafe_sales!$A$1:$O$10001,13,FALSE)</f>
        <v>Credit Card</v>
      </c>
      <c r="G10" t="str">
        <f>VLOOKUP(A10,Cafe_sales!$A$1:$O$10001,14,FALSE)</f>
        <v>UNKNOWN</v>
      </c>
      <c r="H10" s="8">
        <f>VLOOKUP(A10,Cafe_sales!$A$1:$O$10001,15,FALSE)</f>
        <v>45037</v>
      </c>
    </row>
    <row r="11" spans="1:8" x14ac:dyDescent="0.35">
      <c r="A11" t="s">
        <v>4767</v>
      </c>
      <c r="B11" t="str">
        <f>VLOOKUP(A11,Cafe_sales!$A$1:$O$10001,9,FALSE)</f>
        <v>Salad</v>
      </c>
      <c r="C11" s="6">
        <f>VLOOKUP(A11,Cafe_sales!$A$1:$O$10001,10,FALSE)</f>
        <v>1</v>
      </c>
      <c r="D11" s="10">
        <f>VLOOKUP(A11,Cafe_sales!$A$1:$O$10001,11,FALSE)</f>
        <v>5</v>
      </c>
      <c r="E11" s="6">
        <f>VLOOKUP(A11,Cafe_sales!$A$1:$O$10001,12,FALSE)</f>
        <v>5</v>
      </c>
      <c r="F11" t="str">
        <f>VLOOKUP(A11,Cafe_sales!$A$1:$O$10001,13,FALSE)</f>
        <v>Credit Card</v>
      </c>
      <c r="G11" t="str">
        <f>VLOOKUP(A11,Cafe_sales!$A$1:$O$10001,14,FALSE)</f>
        <v>In-store</v>
      </c>
      <c r="H11" s="8">
        <f>VLOOKUP(A11,Cafe_sales!$A$1:$O$10001,15,FALSE)</f>
        <v>45260</v>
      </c>
    </row>
    <row r="12" spans="1:8" x14ac:dyDescent="0.35">
      <c r="A12" t="s">
        <v>1521</v>
      </c>
      <c r="B12" t="str">
        <f>VLOOKUP(A12,Cafe_sales!$A$1:$O$10001,9,FALSE)</f>
        <v>Salad</v>
      </c>
      <c r="C12" s="6">
        <f>VLOOKUP(A12,Cafe_sales!$A$1:$O$10001,10,FALSE)</f>
        <v>4</v>
      </c>
      <c r="D12" s="10">
        <f>VLOOKUP(A12,Cafe_sales!$A$1:$O$10001,11,FALSE)</f>
        <v>5</v>
      </c>
      <c r="E12" s="6">
        <f>VLOOKUP(A12,Cafe_sales!$A$1:$O$10001,12,FALSE)</f>
        <v>20</v>
      </c>
      <c r="F12" t="str">
        <f>VLOOKUP(A12,Cafe_sales!$A$1:$O$10001,13,FALSE)</f>
        <v>Digital Wallet</v>
      </c>
      <c r="G12" t="str">
        <f>VLOOKUP(A12,Cafe_sales!$A$1:$O$10001,14,FALSE)</f>
        <v>In-store</v>
      </c>
      <c r="H12" s="8">
        <f>VLOOKUP(A12,Cafe_sales!$A$1:$O$10001,15,FALSE)</f>
        <v>45166</v>
      </c>
    </row>
    <row r="13" spans="1:8" hidden="1" x14ac:dyDescent="0.35">
      <c r="A13" t="s">
        <v>2584</v>
      </c>
      <c r="B13" t="str">
        <f>VLOOKUP(A13,Cafe_sales!$A$1:$O$10001,9,FALSE)</f>
        <v>Cookie</v>
      </c>
      <c r="C13">
        <f>VLOOKUP(A13,Cafe_sales!$A$1:$O$10001,10,FALSE)</f>
        <v>4</v>
      </c>
      <c r="D13">
        <f>VLOOKUP(A13,Cafe_sales!$A$1:$O$10001,11,FALSE)</f>
        <v>1</v>
      </c>
      <c r="E13">
        <f>VLOOKUP(A13,Cafe_sales!$A$1:$O$10001,12,FALSE)</f>
        <v>4</v>
      </c>
      <c r="F13" t="str">
        <f>VLOOKUP(A13,Cafe_sales!$A$1:$O$10001,13,FALSE)</f>
        <v>Cash</v>
      </c>
      <c r="G13" t="str">
        <f>VLOOKUP(A13,Cafe_sales!$A$1:$O$10001,14,FALSE)</f>
        <v>Takeaway</v>
      </c>
      <c r="H13" s="1">
        <f>VLOOKUP(A13,Cafe_sales!$A$1:$O$10001,15,FALSE)</f>
        <v>44978</v>
      </c>
    </row>
    <row r="14" spans="1:8" hidden="1" x14ac:dyDescent="0.35">
      <c r="A14" t="s">
        <v>6690</v>
      </c>
      <c r="B14" t="str">
        <f>VLOOKUP(A14,Cafe_sales!$A$1:$O$10001,9,FALSE)</f>
        <v>Cookie</v>
      </c>
      <c r="C14">
        <f>VLOOKUP(A14,Cafe_sales!$A$1:$O$10001,10,FALSE)</f>
        <v>3.0455974842767297</v>
      </c>
      <c r="D14">
        <f>VLOOKUP(A14,Cafe_sales!$A$1:$O$10001,11,FALSE)</f>
        <v>1</v>
      </c>
      <c r="E14">
        <f>VLOOKUP(A14,Cafe_sales!$A$1:$O$10001,12,FALSE)</f>
        <v>1</v>
      </c>
      <c r="F14" t="str">
        <f>VLOOKUP(A14,Cafe_sales!$A$1:$O$10001,13,FALSE)</f>
        <v>Digital Wallet</v>
      </c>
      <c r="G14" t="str">
        <f>VLOOKUP(A14,Cafe_sales!$A$1:$O$10001,14,FALSE)</f>
        <v>Takeaway</v>
      </c>
      <c r="H14" s="1">
        <f>VLOOKUP(A14,Cafe_sales!$A$1:$O$10001,15,FALSE)</f>
        <v>44933</v>
      </c>
    </row>
    <row r="15" spans="1:8" x14ac:dyDescent="0.35">
      <c r="A15" t="s">
        <v>3044</v>
      </c>
      <c r="B15" t="str">
        <f>VLOOKUP(A15,Cafe_sales!$A$1:$O$10001,9,FALSE)</f>
        <v>Cake</v>
      </c>
      <c r="C15" s="6">
        <f>VLOOKUP(A15,Cafe_sales!$A$1:$O$10001,10,FALSE)</f>
        <v>1</v>
      </c>
      <c r="D15" s="10">
        <f>VLOOKUP(A15,Cafe_sales!$A$1:$O$10001,11,FALSE)</f>
        <v>3</v>
      </c>
      <c r="E15" s="6">
        <f>VLOOKUP(A15,Cafe_sales!$A$1:$O$10001,12,FALSE)</f>
        <v>3</v>
      </c>
      <c r="F15" t="str">
        <f>VLOOKUP(A15,Cafe_sales!$A$1:$O$10001,13,FALSE)</f>
        <v>Cash</v>
      </c>
      <c r="G15" t="str">
        <f>VLOOKUP(A15,Cafe_sales!$A$1:$O$10001,14,FALSE)</f>
        <v>In-store</v>
      </c>
      <c r="H15" s="8">
        <f>VLOOKUP(A15,Cafe_sales!$A$1:$O$10001,15,FALSE)</f>
        <v>44965</v>
      </c>
    </row>
    <row r="16" spans="1:8" x14ac:dyDescent="0.35">
      <c r="A16" t="s">
        <v>8906</v>
      </c>
      <c r="B16" t="str">
        <f>VLOOKUP(A16,Cafe_sales!$A$1:$O$10001,9,FALSE)</f>
        <v>UNKNOWN</v>
      </c>
      <c r="C16" s="6">
        <f>VLOOKUP(A16,Cafe_sales!$A$1:$O$10001,10,FALSE)</f>
        <v>4</v>
      </c>
      <c r="D16" s="10">
        <f>VLOOKUP(A16,Cafe_sales!$A$1:$O$10001,11,FALSE)</f>
        <v>3</v>
      </c>
      <c r="E16" s="6">
        <f>VLOOKUP(A16,Cafe_sales!$A$1:$O$10001,12,FALSE)</f>
        <v>12</v>
      </c>
      <c r="F16" t="str">
        <f>VLOOKUP(A16,Cafe_sales!$A$1:$O$10001,13,FALSE)</f>
        <v>Cash</v>
      </c>
      <c r="G16" t="str">
        <f>VLOOKUP(A16,Cafe_sales!$A$1:$O$10001,14,FALSE)</f>
        <v>In-store</v>
      </c>
      <c r="H16" s="8">
        <f>VLOOKUP(A16,Cafe_sales!$A$1:$O$10001,15,FALSE)</f>
        <v>45115</v>
      </c>
    </row>
    <row r="17" spans="1:8" x14ac:dyDescent="0.35">
      <c r="A17" t="s">
        <v>5030</v>
      </c>
      <c r="B17" t="str">
        <f>VLOOKUP(A17,Cafe_sales!$A$1:$O$10001,9,FALSE)</f>
        <v>Cookie</v>
      </c>
      <c r="C17" s="6">
        <f>VLOOKUP(A17,Cafe_sales!$A$1:$O$10001,10,FALSE)</f>
        <v>4</v>
      </c>
      <c r="D17" s="10">
        <f>VLOOKUP(A17,Cafe_sales!$A$1:$O$10001,11,FALSE)</f>
        <v>1</v>
      </c>
      <c r="E17" s="6">
        <f>VLOOKUP(A17,Cafe_sales!$A$1:$O$10001,12,FALSE)</f>
        <v>4</v>
      </c>
      <c r="F17" t="str">
        <f>VLOOKUP(A17,Cafe_sales!$A$1:$O$10001,13,FALSE)</f>
        <v>Cash</v>
      </c>
      <c r="G17" t="str">
        <f>VLOOKUP(A17,Cafe_sales!$A$1:$O$10001,14,FALSE)</f>
        <v>In-store</v>
      </c>
      <c r="H17" s="8">
        <f>VLOOKUP(A17,Cafe_sales!$A$1:$O$10001,15,FALSE)</f>
        <v>45215</v>
      </c>
    </row>
    <row r="18" spans="1:8" x14ac:dyDescent="0.35">
      <c r="A18" t="s">
        <v>3669</v>
      </c>
      <c r="B18" t="str">
        <f>VLOOKUP(A18,Cafe_sales!$A$1:$O$10001,9,FALSE)</f>
        <v>Coffee</v>
      </c>
      <c r="C18" s="6">
        <f>VLOOKUP(A18,Cafe_sales!$A$1:$O$10001,10,FALSE)</f>
        <v>1</v>
      </c>
      <c r="D18" s="10">
        <f>VLOOKUP(A18,Cafe_sales!$A$1:$O$10001,11,FALSE)</f>
        <v>2</v>
      </c>
      <c r="E18" s="6">
        <f>VLOOKUP(A18,Cafe_sales!$A$1:$O$10001,12,FALSE)</f>
        <v>2</v>
      </c>
      <c r="F18" t="str">
        <f>VLOOKUP(A18,Cafe_sales!$A$1:$O$10001,13,FALSE)</f>
        <v>Cash</v>
      </c>
      <c r="G18" t="str">
        <f>VLOOKUP(A18,Cafe_sales!$A$1:$O$10001,14,FALSE)</f>
        <v>UNKNOWN</v>
      </c>
      <c r="H18" s="8">
        <f>VLOOKUP(A18,Cafe_sales!$A$1:$O$10001,15,FALSE)</f>
        <v>44945</v>
      </c>
    </row>
    <row r="19" spans="1:8" hidden="1" x14ac:dyDescent="0.35">
      <c r="A19" t="s">
        <v>4974</v>
      </c>
      <c r="B19" t="str">
        <f>VLOOKUP(A19,Cafe_sales!$A$1:$O$10001,9,FALSE)</f>
        <v>Juice</v>
      </c>
      <c r="C19">
        <f>VLOOKUP(A19,Cafe_sales!$A$1:$O$10001,10,FALSE)</f>
        <v>3</v>
      </c>
      <c r="D19">
        <f>VLOOKUP(A19,Cafe_sales!$A$1:$O$10001,11,FALSE)</f>
        <v>3</v>
      </c>
      <c r="E19">
        <f>VLOOKUP(A19,Cafe_sales!$A$1:$O$10001,12,FALSE)</f>
        <v>9</v>
      </c>
      <c r="F19" t="str">
        <f>VLOOKUP(A19,Cafe_sales!$A$1:$O$10001,13,FALSE)</f>
        <v>Default mode</v>
      </c>
      <c r="G19" t="str">
        <f>VLOOKUP(A19,Cafe_sales!$A$1:$O$10001,14,FALSE)</f>
        <v>Cafe</v>
      </c>
      <c r="H19" s="1">
        <f>VLOOKUP(A19,Cafe_sales!$A$1:$O$10001,15,FALSE)</f>
        <v>44940</v>
      </c>
    </row>
    <row r="20" spans="1:8" x14ac:dyDescent="0.35">
      <c r="A20" t="s">
        <v>777</v>
      </c>
      <c r="B20" t="str">
        <f>VLOOKUP(A20,Cafe_sales!$A$1:$O$10001,9,FALSE)</f>
        <v>Smoothie</v>
      </c>
      <c r="C20" s="6">
        <f>VLOOKUP(A20,Cafe_sales!$A$1:$O$10001,10,FALSE)</f>
        <v>5</v>
      </c>
      <c r="D20" s="10">
        <f>VLOOKUP(A20,Cafe_sales!$A$1:$O$10001,11,FALSE)</f>
        <v>4</v>
      </c>
      <c r="E20" s="6">
        <f>VLOOKUP(A20,Cafe_sales!$A$1:$O$10001,12,FALSE)</f>
        <v>20</v>
      </c>
      <c r="F20" t="str">
        <f>VLOOKUP(A20,Cafe_sales!$A$1:$O$10001,13,FALSE)</f>
        <v>Digital Wallet</v>
      </c>
      <c r="G20" t="str">
        <f>VLOOKUP(A20,Cafe_sales!$A$1:$O$10001,14,FALSE)</f>
        <v>UNKNOWN</v>
      </c>
      <c r="H20" s="8">
        <f>VLOOKUP(A20,Cafe_sales!$A$1:$O$10001,15,FALSE)</f>
        <v>45122</v>
      </c>
    </row>
    <row r="21" spans="1:8" hidden="1" x14ac:dyDescent="0.35">
      <c r="A21" t="s">
        <v>7848</v>
      </c>
      <c r="B21" t="str">
        <f>VLOOKUP(A21,Cafe_sales!$A$1:$O$10001,9,FALSE)</f>
        <v>Coffee</v>
      </c>
      <c r="C21">
        <f>VLOOKUP(A21,Cafe_sales!$A$1:$O$10001,10,FALSE)</f>
        <v>1</v>
      </c>
      <c r="D21">
        <f>VLOOKUP(A21,Cafe_sales!$A$1:$O$10001,11,FALSE)</f>
        <v>2</v>
      </c>
      <c r="E21">
        <f>VLOOKUP(A21,Cafe_sales!$A$1:$O$10001,12,FALSE)</f>
        <v>2</v>
      </c>
      <c r="F21" t="str">
        <f>VLOOKUP(A21,Cafe_sales!$A$1:$O$10001,13,FALSE)</f>
        <v>Digital Wallet</v>
      </c>
      <c r="G21" t="str">
        <f>VLOOKUP(A21,Cafe_sales!$A$1:$O$10001,14,FALSE)</f>
        <v>Takeaway</v>
      </c>
      <c r="H21" s="1">
        <f>VLOOKUP(A21,Cafe_sales!$A$1:$O$10001,15,FALSE)</f>
        <v>44994</v>
      </c>
    </row>
    <row r="22" spans="1:8" x14ac:dyDescent="0.35">
      <c r="A22" t="s">
        <v>8182</v>
      </c>
      <c r="B22" t="str">
        <f>VLOOKUP(A22,Cafe_sales!$A$1:$O$10001,9,FALSE)</f>
        <v>Juice</v>
      </c>
      <c r="C22" s="6">
        <f>VLOOKUP(A22,Cafe_sales!$A$1:$O$10001,10,FALSE)</f>
        <v>1</v>
      </c>
      <c r="D22" s="10">
        <f>VLOOKUP(A22,Cafe_sales!$A$1:$O$10001,11,FALSE)</f>
        <v>3</v>
      </c>
      <c r="E22" s="6">
        <f>VLOOKUP(A22,Cafe_sales!$A$1:$O$10001,12,FALSE)</f>
        <v>3</v>
      </c>
      <c r="F22" t="str">
        <f>VLOOKUP(A22,Cafe_sales!$A$1:$O$10001,13,FALSE)</f>
        <v>Digital Wallet</v>
      </c>
      <c r="G22" t="str">
        <f>VLOOKUP(A22,Cafe_sales!$A$1:$O$10001,14,FALSE)</f>
        <v>UNKNOWN</v>
      </c>
      <c r="H22" s="8">
        <f>VLOOKUP(A22,Cafe_sales!$A$1:$O$10001,15,FALSE)</f>
        <v>45008</v>
      </c>
    </row>
    <row r="23" spans="1:8" hidden="1" x14ac:dyDescent="0.35">
      <c r="A23" t="s">
        <v>7619</v>
      </c>
      <c r="B23" t="str">
        <f>VLOOKUP(A23,Cafe_sales!$A$1:$O$10001,9,FALSE)</f>
        <v>Sandwich</v>
      </c>
      <c r="C23">
        <f>VLOOKUP(A23,Cafe_sales!$A$1:$O$10001,10,FALSE)</f>
        <v>1</v>
      </c>
      <c r="D23">
        <f>VLOOKUP(A23,Cafe_sales!$A$1:$O$10001,11,FALSE)</f>
        <v>4</v>
      </c>
      <c r="E23">
        <f>VLOOKUP(A23,Cafe_sales!$A$1:$O$10001,12,FALSE)</f>
        <v>4</v>
      </c>
      <c r="F23" t="str">
        <f>VLOOKUP(A23,Cafe_sales!$A$1:$O$10001,13,FALSE)</f>
        <v>Default mode</v>
      </c>
      <c r="G23" t="str">
        <f>VLOOKUP(A23,Cafe_sales!$A$1:$O$10001,14,FALSE)</f>
        <v>Cafe</v>
      </c>
      <c r="H23" s="1">
        <f>VLOOKUP(A23,Cafe_sales!$A$1:$O$10001,15,FALSE)</f>
        <v>45231</v>
      </c>
    </row>
    <row r="24" spans="1:8" x14ac:dyDescent="0.35">
      <c r="A24" t="s">
        <v>6558</v>
      </c>
      <c r="B24" t="str">
        <f>VLOOKUP(A24,Cafe_sales!$A$1:$O$10001,9,FALSE)</f>
        <v>Tea</v>
      </c>
      <c r="C24" s="6">
        <f>VLOOKUP(A24,Cafe_sales!$A$1:$O$10001,10,FALSE)</f>
        <v>3.0414648910411621</v>
      </c>
      <c r="D24" s="10">
        <f>VLOOKUP(A24,Cafe_sales!$A$1:$O$10001,11,FALSE)</f>
        <v>1.5</v>
      </c>
      <c r="E24" s="6">
        <f>VLOOKUP(A24,Cafe_sales!$A$1:$O$10001,12,FALSE)</f>
        <v>4.5</v>
      </c>
      <c r="F24" t="str">
        <f>VLOOKUP(A24,Cafe_sales!$A$1:$O$10001,13,FALSE)</f>
        <v>Default mode</v>
      </c>
      <c r="G24" t="str">
        <f>VLOOKUP(A24,Cafe_sales!$A$1:$O$10001,14,FALSE)</f>
        <v>UNKNOWN</v>
      </c>
      <c r="H24" s="8">
        <f>VLOOKUP(A24,Cafe_sales!$A$1:$O$10001,15,FALSE)</f>
        <v>44927</v>
      </c>
    </row>
    <row r="25" spans="1:8" hidden="1" x14ac:dyDescent="0.35">
      <c r="A25" t="s">
        <v>6346</v>
      </c>
      <c r="B25" t="str">
        <f>VLOOKUP(A25,Cafe_sales!$A$1:$O$10001,9,FALSE)</f>
        <v>Juice</v>
      </c>
      <c r="C25">
        <f>VLOOKUP(A25,Cafe_sales!$A$1:$O$10001,10,FALSE)</f>
        <v>3</v>
      </c>
      <c r="D25">
        <f>VLOOKUP(A25,Cafe_sales!$A$1:$O$10001,11,FALSE)</f>
        <v>3</v>
      </c>
      <c r="E25">
        <f>VLOOKUP(A25,Cafe_sales!$A$1:$O$10001,12,FALSE)</f>
        <v>9</v>
      </c>
      <c r="F25" t="str">
        <f>VLOOKUP(A25,Cafe_sales!$A$1:$O$10001,13,FALSE)</f>
        <v>Default mode</v>
      </c>
      <c r="G25" t="str">
        <f>VLOOKUP(A25,Cafe_sales!$A$1:$O$10001,14,FALSE)</f>
        <v>Takeaway</v>
      </c>
      <c r="H25" s="1">
        <f>VLOOKUP(A25,Cafe_sales!$A$1:$O$10001,15,FALSE)</f>
        <v>45141</v>
      </c>
    </row>
    <row r="26" spans="1:8" x14ac:dyDescent="0.35">
      <c r="A26" t="s">
        <v>1211</v>
      </c>
      <c r="B26" t="str">
        <f>VLOOKUP(A26,Cafe_sales!$A$1:$O$10001,9,FALSE)</f>
        <v>Salad</v>
      </c>
      <c r="C26" s="6">
        <f>VLOOKUP(A26,Cafe_sales!$A$1:$O$10001,10,FALSE)</f>
        <v>4</v>
      </c>
      <c r="D26" s="10">
        <f>VLOOKUP(A26,Cafe_sales!$A$1:$O$10001,11,FALSE)</f>
        <v>5</v>
      </c>
      <c r="E26" s="6">
        <f>VLOOKUP(A26,Cafe_sales!$A$1:$O$10001,12,FALSE)</f>
        <v>20</v>
      </c>
      <c r="F26" t="str">
        <f>VLOOKUP(A26,Cafe_sales!$A$1:$O$10001,13,FALSE)</f>
        <v>Cash</v>
      </c>
      <c r="G26" t="str">
        <f>VLOOKUP(A26,Cafe_sales!$A$1:$O$10001,14,FALSE)</f>
        <v>In-store</v>
      </c>
      <c r="H26" s="8">
        <f>VLOOKUP(A26,Cafe_sales!$A$1:$O$10001,15,FALSE)</f>
        <v>45255</v>
      </c>
    </row>
    <row r="27" spans="1:8" x14ac:dyDescent="0.35">
      <c r="A27" t="s">
        <v>2695</v>
      </c>
      <c r="B27" t="str">
        <f>VLOOKUP(A27,Cafe_sales!$A$1:$O$10001,9,FALSE)</f>
        <v>Cookie</v>
      </c>
      <c r="C27" s="6">
        <f>VLOOKUP(A27,Cafe_sales!$A$1:$O$10001,10,FALSE)</f>
        <v>4</v>
      </c>
      <c r="D27" s="10">
        <f>VLOOKUP(A27,Cafe_sales!$A$1:$O$10001,11,FALSE)</f>
        <v>1</v>
      </c>
      <c r="E27" s="6">
        <f>VLOOKUP(A27,Cafe_sales!$A$1:$O$10001,12,FALSE)</f>
        <v>4</v>
      </c>
      <c r="F27" t="str">
        <f>VLOOKUP(A27,Cafe_sales!$A$1:$O$10001,13,FALSE)</f>
        <v>Default mode</v>
      </c>
      <c r="G27" t="str">
        <f>VLOOKUP(A27,Cafe_sales!$A$1:$O$10001,14,FALSE)</f>
        <v>UNKNOWN</v>
      </c>
      <c r="H27" s="8">
        <f>VLOOKUP(A27,Cafe_sales!$A$1:$O$10001,15,FALSE)</f>
        <v>45157</v>
      </c>
    </row>
    <row r="28" spans="1:8" x14ac:dyDescent="0.35">
      <c r="A28" t="s">
        <v>6145</v>
      </c>
      <c r="B28" t="str">
        <f>VLOOKUP(A28,Cafe_sales!$A$1:$O$10001,9,FALSE)</f>
        <v>Cake</v>
      </c>
      <c r="C28" s="6">
        <f>VLOOKUP(A28,Cafe_sales!$A$1:$O$10001,10,FALSE)</f>
        <v>1</v>
      </c>
      <c r="D28" s="10">
        <f>VLOOKUP(A28,Cafe_sales!$A$1:$O$10001,11,FALSE)</f>
        <v>3</v>
      </c>
      <c r="E28" s="6">
        <f>VLOOKUP(A28,Cafe_sales!$A$1:$O$10001,12,FALSE)</f>
        <v>3</v>
      </c>
      <c r="F28" t="str">
        <f>VLOOKUP(A28,Cafe_sales!$A$1:$O$10001,13,FALSE)</f>
        <v>Cash</v>
      </c>
      <c r="G28" t="str">
        <f>VLOOKUP(A28,Cafe_sales!$A$1:$O$10001,14,FALSE)</f>
        <v>UNKNOWN</v>
      </c>
      <c r="H28" s="8">
        <f>VLOOKUP(A28,Cafe_sales!$A$1:$O$10001,15,FALSE)</f>
        <v>45039</v>
      </c>
    </row>
    <row r="29" spans="1:8" x14ac:dyDescent="0.35">
      <c r="A29" t="s">
        <v>4771</v>
      </c>
      <c r="B29" t="str">
        <f>VLOOKUP(A29,Cafe_sales!$A$1:$O$10001,9,FALSE)</f>
        <v>Cake</v>
      </c>
      <c r="C29" s="6">
        <f>VLOOKUP(A29,Cafe_sales!$A$1:$O$10001,10,FALSE)</f>
        <v>5</v>
      </c>
      <c r="D29" s="10">
        <f>VLOOKUP(A29,Cafe_sales!$A$1:$O$10001,11,FALSE)</f>
        <v>3</v>
      </c>
      <c r="E29" s="6">
        <f>VLOOKUP(A29,Cafe_sales!$A$1:$O$10001,12,FALSE)</f>
        <v>15</v>
      </c>
      <c r="F29" t="str">
        <f>VLOOKUP(A29,Cafe_sales!$A$1:$O$10001,13,FALSE)</f>
        <v>Credit Card</v>
      </c>
      <c r="G29" t="str">
        <f>VLOOKUP(A29,Cafe_sales!$A$1:$O$10001,14,FALSE)</f>
        <v>UNKNOWN</v>
      </c>
      <c r="H29" s="8">
        <f>VLOOKUP(A29,Cafe_sales!$A$1:$O$10001,15,FALSE)</f>
        <v>44927</v>
      </c>
    </row>
    <row r="30" spans="1:8" x14ac:dyDescent="0.35">
      <c r="A30" t="s">
        <v>870</v>
      </c>
      <c r="B30" t="str">
        <f>VLOOKUP(A30,Cafe_sales!$A$1:$O$10001,9,FALSE)</f>
        <v>Cookie</v>
      </c>
      <c r="C30" s="6">
        <f>VLOOKUP(A30,Cafe_sales!$A$1:$O$10001,10,FALSE)</f>
        <v>4</v>
      </c>
      <c r="D30" s="10">
        <f>VLOOKUP(A30,Cafe_sales!$A$1:$O$10001,11,FALSE)</f>
        <v>1</v>
      </c>
      <c r="E30" s="6">
        <f>VLOOKUP(A30,Cafe_sales!$A$1:$O$10001,12,FALSE)</f>
        <v>4</v>
      </c>
      <c r="F30" t="str">
        <f>VLOOKUP(A30,Cafe_sales!$A$1:$O$10001,13,FALSE)</f>
        <v>Digital Wallet</v>
      </c>
      <c r="G30" t="str">
        <f>VLOOKUP(A30,Cafe_sales!$A$1:$O$10001,14,FALSE)</f>
        <v>In-store</v>
      </c>
      <c r="H30" s="8">
        <f>VLOOKUP(A30,Cafe_sales!$A$1:$O$10001,15,FALSE)</f>
        <v>44928</v>
      </c>
    </row>
    <row r="31" spans="1:8" hidden="1" x14ac:dyDescent="0.35">
      <c r="A31" t="s">
        <v>4158</v>
      </c>
      <c r="B31" t="str">
        <f>VLOOKUP(A31,Cafe_sales!$A$1:$O$10001,9,FALSE)</f>
        <v>Cake</v>
      </c>
      <c r="C31">
        <f>VLOOKUP(A31,Cafe_sales!$A$1:$O$10001,10,FALSE)</f>
        <v>3</v>
      </c>
      <c r="D31">
        <f>VLOOKUP(A31,Cafe_sales!$A$1:$O$10001,11,FALSE)</f>
        <v>3</v>
      </c>
      <c r="E31">
        <f>VLOOKUP(A31,Cafe_sales!$A$1:$O$10001,12,FALSE)</f>
        <v>9</v>
      </c>
      <c r="F31" t="str">
        <f>VLOOKUP(A31,Cafe_sales!$A$1:$O$10001,13,FALSE)</f>
        <v>Default mode</v>
      </c>
      <c r="G31" t="str">
        <f>VLOOKUP(A31,Cafe_sales!$A$1:$O$10001,14,FALSE)</f>
        <v>Takeaway</v>
      </c>
      <c r="H31" s="1">
        <f>VLOOKUP(A31,Cafe_sales!$A$1:$O$10001,15,FALSE)</f>
        <v>45236</v>
      </c>
    </row>
    <row r="32" spans="1:8" x14ac:dyDescent="0.35">
      <c r="A32" t="s">
        <v>5644</v>
      </c>
      <c r="B32" t="str">
        <f>VLOOKUP(A32,Cafe_sales!$A$1:$O$10001,9,FALSE)</f>
        <v>Cookie</v>
      </c>
      <c r="C32" s="6">
        <f>VLOOKUP(A32,Cafe_sales!$A$1:$O$10001,10,FALSE)</f>
        <v>4</v>
      </c>
      <c r="D32" s="10">
        <f>VLOOKUP(A32,Cafe_sales!$A$1:$O$10001,11,FALSE)</f>
        <v>1</v>
      </c>
      <c r="E32" s="6">
        <f>VLOOKUP(A32,Cafe_sales!$A$1:$O$10001,12,FALSE)</f>
        <v>4</v>
      </c>
      <c r="F32" t="str">
        <f>VLOOKUP(A32,Cafe_sales!$A$1:$O$10001,13,FALSE)</f>
        <v>Cash</v>
      </c>
      <c r="G32" t="str">
        <f>VLOOKUP(A32,Cafe_sales!$A$1:$O$10001,14,FALSE)</f>
        <v>UNKNOWN</v>
      </c>
      <c r="H32" s="8">
        <f>VLOOKUP(A32,Cafe_sales!$A$1:$O$10001,15,FALSE)</f>
        <v>45104</v>
      </c>
    </row>
    <row r="33" spans="1:8" x14ac:dyDescent="0.35">
      <c r="A33" t="s">
        <v>5659</v>
      </c>
      <c r="B33" t="str">
        <f>VLOOKUP(A33,Cafe_sales!$A$1:$O$10001,9,FALSE)</f>
        <v>Smoothie</v>
      </c>
      <c r="C33" s="6">
        <f>VLOOKUP(A33,Cafe_sales!$A$1:$O$10001,10,FALSE)</f>
        <v>3</v>
      </c>
      <c r="D33" s="10">
        <f>VLOOKUP(A33,Cafe_sales!$A$1:$O$10001,11,FALSE)</f>
        <v>0</v>
      </c>
      <c r="E33" s="6">
        <f>VLOOKUP(A33,Cafe_sales!$A$1:$O$10001,12,FALSE)</f>
        <v>12</v>
      </c>
      <c r="F33" t="str">
        <f>VLOOKUP(A33,Cafe_sales!$A$1:$O$10001,13,FALSE)</f>
        <v>Digital Wallet</v>
      </c>
      <c r="G33" t="str">
        <f>VLOOKUP(A33,Cafe_sales!$A$1:$O$10001,14,FALSE)</f>
        <v>UNKNOWN</v>
      </c>
      <c r="H33" s="8">
        <f>VLOOKUP(A33,Cafe_sales!$A$1:$O$10001,15,FALSE)</f>
        <v>44933</v>
      </c>
    </row>
    <row r="34" spans="1:8" hidden="1" x14ac:dyDescent="0.35">
      <c r="A34" t="s">
        <v>5317</v>
      </c>
      <c r="B34" t="str">
        <f>VLOOKUP(A34,Cafe_sales!$A$1:$O$10001,9,FALSE)</f>
        <v>Sandwich</v>
      </c>
      <c r="C34">
        <f>VLOOKUP(A34,Cafe_sales!$A$1:$O$10001,10,FALSE)</f>
        <v>3</v>
      </c>
      <c r="D34">
        <f>VLOOKUP(A34,Cafe_sales!$A$1:$O$10001,11,FALSE)</f>
        <v>4</v>
      </c>
      <c r="E34">
        <f>VLOOKUP(A34,Cafe_sales!$A$1:$O$10001,12,FALSE)</f>
        <v>12</v>
      </c>
      <c r="F34" t="str">
        <f>VLOOKUP(A34,Cafe_sales!$A$1:$O$10001,13,FALSE)</f>
        <v>Default mode</v>
      </c>
      <c r="G34" t="str">
        <f>VLOOKUP(A34,Cafe_sales!$A$1:$O$10001,14,FALSE)</f>
        <v>Takeaway</v>
      </c>
      <c r="H34" s="1">
        <f>VLOOKUP(A34,Cafe_sales!$A$1:$O$10001,15,FALSE)</f>
        <v>45113</v>
      </c>
    </row>
    <row r="35" spans="1:8" x14ac:dyDescent="0.35">
      <c r="A35" t="s">
        <v>3778</v>
      </c>
      <c r="B35" t="str">
        <f>VLOOKUP(A35,Cafe_sales!$A$1:$O$10001,9,FALSE)</f>
        <v>Sandwich</v>
      </c>
      <c r="C35" s="6">
        <f>VLOOKUP(A35,Cafe_sales!$A$1:$O$10001,10,FALSE)</f>
        <v>4</v>
      </c>
      <c r="D35" s="10">
        <f>VLOOKUP(A35,Cafe_sales!$A$1:$O$10001,11,FALSE)</f>
        <v>4</v>
      </c>
      <c r="E35" s="6">
        <f>VLOOKUP(A35,Cafe_sales!$A$1:$O$10001,12,FALSE)</f>
        <v>16</v>
      </c>
      <c r="F35" t="str">
        <f>VLOOKUP(A35,Cafe_sales!$A$1:$O$10001,13,FALSE)</f>
        <v>Cash</v>
      </c>
      <c r="G35" t="str">
        <f>VLOOKUP(A35,Cafe_sales!$A$1:$O$10001,14,FALSE)</f>
        <v>In-store</v>
      </c>
      <c r="H35" s="8">
        <f>VLOOKUP(A35,Cafe_sales!$A$1:$O$10001,15,FALSE)</f>
        <v>45078</v>
      </c>
    </row>
    <row r="36" spans="1:8" hidden="1" x14ac:dyDescent="0.35">
      <c r="A36" t="s">
        <v>2658</v>
      </c>
      <c r="B36" t="str">
        <f>VLOOKUP(A36,Cafe_sales!$A$1:$O$10001,9,FALSE)</f>
        <v>Smoothie</v>
      </c>
      <c r="C36">
        <f>VLOOKUP(A36,Cafe_sales!$A$1:$O$10001,10,FALSE)</f>
        <v>2</v>
      </c>
      <c r="D36">
        <f>VLOOKUP(A36,Cafe_sales!$A$1:$O$10001,11,FALSE)</f>
        <v>4</v>
      </c>
      <c r="E36">
        <f>VLOOKUP(A36,Cafe_sales!$A$1:$O$10001,12,FALSE)</f>
        <v>8</v>
      </c>
      <c r="F36" t="str">
        <f>VLOOKUP(A36,Cafe_sales!$A$1:$O$10001,13,FALSE)</f>
        <v>Digital Wallet</v>
      </c>
      <c r="G36" t="str">
        <f>VLOOKUP(A36,Cafe_sales!$A$1:$O$10001,14,FALSE)</f>
        <v>Takeaway</v>
      </c>
      <c r="H36" s="1">
        <f>VLOOKUP(A36,Cafe_sales!$A$1:$O$10001,15,FALSE)</f>
        <v>45015</v>
      </c>
    </row>
    <row r="37" spans="1:8" x14ac:dyDescent="0.35">
      <c r="A37" t="s">
        <v>8430</v>
      </c>
      <c r="B37" t="str">
        <f>VLOOKUP(A37,Cafe_sales!$A$1:$O$10001,9,FALSE)</f>
        <v>UNKNOWN</v>
      </c>
      <c r="C37" s="6">
        <f>VLOOKUP(A37,Cafe_sales!$A$1:$O$10001,10,FALSE)</f>
        <v>5</v>
      </c>
      <c r="D37" s="10">
        <f>VLOOKUP(A37,Cafe_sales!$A$1:$O$10001,11,FALSE)</f>
        <v>4</v>
      </c>
      <c r="E37" s="6">
        <f>VLOOKUP(A37,Cafe_sales!$A$1:$O$10001,12,FALSE)</f>
        <v>20</v>
      </c>
      <c r="F37" t="str">
        <f>VLOOKUP(A37,Cafe_sales!$A$1:$O$10001,13,FALSE)</f>
        <v>Digital Wallet</v>
      </c>
      <c r="G37" t="str">
        <f>VLOOKUP(A37,Cafe_sales!$A$1:$O$10001,14,FALSE)</f>
        <v>UNKNOWN</v>
      </c>
      <c r="H37" s="8">
        <f>VLOOKUP(A37,Cafe_sales!$A$1:$O$10001,15,FALSE)</f>
        <v>44971</v>
      </c>
    </row>
    <row r="38" spans="1:8" x14ac:dyDescent="0.35">
      <c r="A38" t="s">
        <v>8602</v>
      </c>
      <c r="B38" t="str">
        <f>VLOOKUP(A38,Cafe_sales!$A$1:$O$10001,9,FALSE)</f>
        <v>Salad</v>
      </c>
      <c r="C38" s="6">
        <f>VLOOKUP(A38,Cafe_sales!$A$1:$O$10001,10,FALSE)</f>
        <v>5</v>
      </c>
      <c r="D38" s="10">
        <f>VLOOKUP(A38,Cafe_sales!$A$1:$O$10001,11,FALSE)</f>
        <v>5</v>
      </c>
      <c r="E38" s="6">
        <f>VLOOKUP(A38,Cafe_sales!$A$1:$O$10001,12,FALSE)</f>
        <v>25</v>
      </c>
      <c r="F38" t="str">
        <f>VLOOKUP(A38,Cafe_sales!$A$1:$O$10001,13,FALSE)</f>
        <v>Digital Wallet</v>
      </c>
      <c r="G38" t="str">
        <f>VLOOKUP(A38,Cafe_sales!$A$1:$O$10001,14,FALSE)</f>
        <v>In-store</v>
      </c>
      <c r="H38" s="8">
        <f>VLOOKUP(A38,Cafe_sales!$A$1:$O$10001,15,FALSE)</f>
        <v>44927</v>
      </c>
    </row>
    <row r="39" spans="1:8" x14ac:dyDescent="0.35">
      <c r="A39" t="s">
        <v>9127</v>
      </c>
      <c r="B39" t="str">
        <f>VLOOKUP(A39,Cafe_sales!$A$1:$O$10001,9,FALSE)</f>
        <v>Cookie</v>
      </c>
      <c r="C39" s="6">
        <f>VLOOKUP(A39,Cafe_sales!$A$1:$O$10001,10,FALSE)</f>
        <v>3</v>
      </c>
      <c r="D39" s="10">
        <f>VLOOKUP(A39,Cafe_sales!$A$1:$O$10001,11,FALSE)</f>
        <v>1</v>
      </c>
      <c r="E39" s="6">
        <f>VLOOKUP(A39,Cafe_sales!$A$1:$O$10001,12,FALSE)</f>
        <v>3</v>
      </c>
      <c r="F39" t="str">
        <f>VLOOKUP(A39,Cafe_sales!$A$1:$O$10001,13,FALSE)</f>
        <v>Default mode</v>
      </c>
      <c r="G39" t="str">
        <f>VLOOKUP(A39,Cafe_sales!$A$1:$O$10001,14,FALSE)</f>
        <v>In-store</v>
      </c>
      <c r="H39" s="8">
        <f>VLOOKUP(A39,Cafe_sales!$A$1:$O$10001,15,FALSE)</f>
        <v>45066</v>
      </c>
    </row>
    <row r="40" spans="1:8" x14ac:dyDescent="0.35">
      <c r="A40" t="s">
        <v>7398</v>
      </c>
      <c r="B40" t="str">
        <f>VLOOKUP(A40,Cafe_sales!$A$1:$O$10001,9,FALSE)</f>
        <v>Sandwich</v>
      </c>
      <c r="C40" s="6">
        <f>VLOOKUP(A40,Cafe_sales!$A$1:$O$10001,10,FALSE)</f>
        <v>3</v>
      </c>
      <c r="D40" s="10">
        <f>VLOOKUP(A40,Cafe_sales!$A$1:$O$10001,11,FALSE)</f>
        <v>4</v>
      </c>
      <c r="E40" s="6">
        <f>VLOOKUP(A40,Cafe_sales!$A$1:$O$10001,12,FALSE)</f>
        <v>12</v>
      </c>
      <c r="F40" t="str">
        <f>VLOOKUP(A40,Cafe_sales!$A$1:$O$10001,13,FALSE)</f>
        <v>Cash</v>
      </c>
      <c r="G40" t="str">
        <f>VLOOKUP(A40,Cafe_sales!$A$1:$O$10001,14,FALSE)</f>
        <v>UNKNOWN</v>
      </c>
      <c r="H40" s="8">
        <f>VLOOKUP(A40,Cafe_sales!$A$1:$O$10001,15,FALSE)</f>
        <v>44997</v>
      </c>
    </row>
    <row r="41" spans="1:8" hidden="1" x14ac:dyDescent="0.35">
      <c r="A41" t="s">
        <v>377</v>
      </c>
      <c r="B41" t="str">
        <f>VLOOKUP(A41,Cafe_sales!$A$1:$O$10001,9,FALSE)</f>
        <v>Coffee</v>
      </c>
      <c r="C41">
        <f>VLOOKUP(A41,Cafe_sales!$A$1:$O$10001,10,FALSE)</f>
        <v>3</v>
      </c>
      <c r="D41">
        <f>VLOOKUP(A41,Cafe_sales!$A$1:$O$10001,11,FALSE)</f>
        <v>2</v>
      </c>
      <c r="E41">
        <f>VLOOKUP(A41,Cafe_sales!$A$1:$O$10001,12,FALSE)</f>
        <v>6</v>
      </c>
      <c r="F41" t="str">
        <f>VLOOKUP(A41,Cafe_sales!$A$1:$O$10001,13,FALSE)</f>
        <v>Cash</v>
      </c>
      <c r="G41" t="str">
        <f>VLOOKUP(A41,Cafe_sales!$A$1:$O$10001,14,FALSE)</f>
        <v>Takeaway</v>
      </c>
      <c r="H41" s="1">
        <f>VLOOKUP(A41,Cafe_sales!$A$1:$O$10001,15,FALSE)</f>
        <v>45134</v>
      </c>
    </row>
    <row r="42" spans="1:8" x14ac:dyDescent="0.35">
      <c r="A42" t="s">
        <v>8910</v>
      </c>
      <c r="B42" t="str">
        <f>VLOOKUP(A42,Cafe_sales!$A$1:$O$10001,9,FALSE)</f>
        <v>Cookie</v>
      </c>
      <c r="C42" s="6">
        <f>VLOOKUP(A42,Cafe_sales!$A$1:$O$10001,10,FALSE)</f>
        <v>5</v>
      </c>
      <c r="D42" s="10">
        <f>VLOOKUP(A42,Cafe_sales!$A$1:$O$10001,11,FALSE)</f>
        <v>1</v>
      </c>
      <c r="E42" s="6">
        <f>VLOOKUP(A42,Cafe_sales!$A$1:$O$10001,12,FALSE)</f>
        <v>5</v>
      </c>
      <c r="F42" t="str">
        <f>VLOOKUP(A42,Cafe_sales!$A$1:$O$10001,13,FALSE)</f>
        <v>Default mode</v>
      </c>
      <c r="G42" t="str">
        <f>VLOOKUP(A42,Cafe_sales!$A$1:$O$10001,14,FALSE)</f>
        <v>UNKNOWN</v>
      </c>
      <c r="H42" s="8">
        <f>VLOOKUP(A42,Cafe_sales!$A$1:$O$10001,15,FALSE)</f>
        <v>45147</v>
      </c>
    </row>
    <row r="43" spans="1:8" hidden="1" x14ac:dyDescent="0.35">
      <c r="A43" t="s">
        <v>2348</v>
      </c>
      <c r="B43" t="str">
        <f>VLOOKUP(A43,Cafe_sales!$A$1:$O$10001,9,FALSE)</f>
        <v>Sandwich</v>
      </c>
      <c r="C43">
        <f>VLOOKUP(A43,Cafe_sales!$A$1:$O$10001,10,FALSE)</f>
        <v>4</v>
      </c>
      <c r="D43">
        <f>VLOOKUP(A43,Cafe_sales!$A$1:$O$10001,11,FALSE)</f>
        <v>4</v>
      </c>
      <c r="E43">
        <f>VLOOKUP(A43,Cafe_sales!$A$1:$O$10001,12,FALSE)</f>
        <v>16</v>
      </c>
      <c r="F43" t="str">
        <f>VLOOKUP(A43,Cafe_sales!$A$1:$O$10001,13,FALSE)</f>
        <v>Credit Card</v>
      </c>
      <c r="G43" t="str">
        <f>VLOOKUP(A43,Cafe_sales!$A$1:$O$10001,14,FALSE)</f>
        <v>Takeaway</v>
      </c>
      <c r="H43" s="1">
        <f>VLOOKUP(A43,Cafe_sales!$A$1:$O$10001,15,FALSE)</f>
        <v>45212</v>
      </c>
    </row>
    <row r="44" spans="1:8" x14ac:dyDescent="0.35">
      <c r="A44" t="s">
        <v>4470</v>
      </c>
      <c r="B44" t="str">
        <f>VLOOKUP(A44,Cafe_sales!$A$1:$O$10001,9,FALSE)</f>
        <v>Smoothie</v>
      </c>
      <c r="C44" s="6">
        <f>VLOOKUP(A44,Cafe_sales!$A$1:$O$10001,10,FALSE)</f>
        <v>1</v>
      </c>
      <c r="D44" s="10">
        <f>VLOOKUP(A44,Cafe_sales!$A$1:$O$10001,11,FALSE)</f>
        <v>4</v>
      </c>
      <c r="E44" s="6">
        <f>VLOOKUP(A44,Cafe_sales!$A$1:$O$10001,12,FALSE)</f>
        <v>4</v>
      </c>
      <c r="F44" t="str">
        <f>VLOOKUP(A44,Cafe_sales!$A$1:$O$10001,13,FALSE)</f>
        <v>Cash</v>
      </c>
      <c r="G44" t="str">
        <f>VLOOKUP(A44,Cafe_sales!$A$1:$O$10001,14,FALSE)</f>
        <v>UNKNOWN</v>
      </c>
      <c r="H44" s="8">
        <f>VLOOKUP(A44,Cafe_sales!$A$1:$O$10001,15,FALSE)</f>
        <v>45086</v>
      </c>
    </row>
    <row r="45" spans="1:8" x14ac:dyDescent="0.35">
      <c r="A45" t="s">
        <v>793</v>
      </c>
      <c r="B45" t="str">
        <f>VLOOKUP(A45,Cafe_sales!$A$1:$O$10001,9,FALSE)</f>
        <v>Smoothie</v>
      </c>
      <c r="C45" s="6">
        <f>VLOOKUP(A45,Cafe_sales!$A$1:$O$10001,10,FALSE)</f>
        <v>1</v>
      </c>
      <c r="D45" s="10">
        <f>VLOOKUP(A45,Cafe_sales!$A$1:$O$10001,11,FALSE)</f>
        <v>4</v>
      </c>
      <c r="E45" s="6">
        <f>VLOOKUP(A45,Cafe_sales!$A$1:$O$10001,12,FALSE)</f>
        <v>4</v>
      </c>
      <c r="F45" t="str">
        <f>VLOOKUP(A45,Cafe_sales!$A$1:$O$10001,13,FALSE)</f>
        <v>Cash</v>
      </c>
      <c r="G45" t="str">
        <f>VLOOKUP(A45,Cafe_sales!$A$1:$O$10001,14,FALSE)</f>
        <v>In-store</v>
      </c>
      <c r="H45" s="8">
        <f>VLOOKUP(A45,Cafe_sales!$A$1:$O$10001,15,FALSE)</f>
        <v>45045</v>
      </c>
    </row>
    <row r="46" spans="1:8" hidden="1" x14ac:dyDescent="0.35">
      <c r="A46" t="s">
        <v>8302</v>
      </c>
      <c r="B46" t="str">
        <f>VLOOKUP(A46,Cafe_sales!$A$1:$O$10001,9,FALSE)</f>
        <v>Smoothie</v>
      </c>
      <c r="C46">
        <f>VLOOKUP(A46,Cafe_sales!$A$1:$O$10001,10,FALSE)</f>
        <v>3</v>
      </c>
      <c r="D46">
        <f>VLOOKUP(A46,Cafe_sales!$A$1:$O$10001,11,FALSE)</f>
        <v>4</v>
      </c>
      <c r="E46">
        <f>VLOOKUP(A46,Cafe_sales!$A$1:$O$10001,12,FALSE)</f>
        <v>12</v>
      </c>
      <c r="F46" t="str">
        <f>VLOOKUP(A46,Cafe_sales!$A$1:$O$10001,13,FALSE)</f>
        <v>Default mode</v>
      </c>
      <c r="G46" t="str">
        <f>VLOOKUP(A46,Cafe_sales!$A$1:$O$10001,14,FALSE)</f>
        <v>Takeaway</v>
      </c>
      <c r="H46" s="1">
        <f>VLOOKUP(A46,Cafe_sales!$A$1:$O$10001,15,FALSE)</f>
        <v>45274</v>
      </c>
    </row>
    <row r="47" spans="1:8" x14ac:dyDescent="0.35">
      <c r="A47" t="s">
        <v>4291</v>
      </c>
      <c r="B47" t="str">
        <f>VLOOKUP(A47,Cafe_sales!$A$1:$O$10001,9,FALSE)</f>
        <v>Cookie</v>
      </c>
      <c r="C47" s="6">
        <f>VLOOKUP(A47,Cafe_sales!$A$1:$O$10001,10,FALSE)</f>
        <v>3</v>
      </c>
      <c r="D47" s="10">
        <f>VLOOKUP(A47,Cafe_sales!$A$1:$O$10001,11,FALSE)</f>
        <v>1</v>
      </c>
      <c r="E47" s="6">
        <f>VLOOKUP(A47,Cafe_sales!$A$1:$O$10001,12,FALSE)</f>
        <v>3</v>
      </c>
      <c r="F47" t="str">
        <f>VLOOKUP(A47,Cafe_sales!$A$1:$O$10001,13,FALSE)</f>
        <v>Digital Wallet</v>
      </c>
      <c r="G47" t="str">
        <f>VLOOKUP(A47,Cafe_sales!$A$1:$O$10001,14,FALSE)</f>
        <v>UNKNOWN</v>
      </c>
      <c r="H47" s="8">
        <f>VLOOKUP(A47,Cafe_sales!$A$1:$O$10001,15,FALSE)</f>
        <v>45029</v>
      </c>
    </row>
    <row r="48" spans="1:8" x14ac:dyDescent="0.35">
      <c r="A48" t="s">
        <v>9327</v>
      </c>
      <c r="B48" t="str">
        <f>VLOOKUP(A48,Cafe_sales!$A$1:$O$10001,9,FALSE)</f>
        <v>Coffee</v>
      </c>
      <c r="C48" s="6">
        <f>VLOOKUP(A48,Cafe_sales!$A$1:$O$10001,10,FALSE)</f>
        <v>2</v>
      </c>
      <c r="D48" s="10">
        <f>VLOOKUP(A48,Cafe_sales!$A$1:$O$10001,11,FALSE)</f>
        <v>2</v>
      </c>
      <c r="E48" s="6">
        <f>VLOOKUP(A48,Cafe_sales!$A$1:$O$10001,12,FALSE)</f>
        <v>4</v>
      </c>
      <c r="F48" t="str">
        <f>VLOOKUP(A48,Cafe_sales!$A$1:$O$10001,13,FALSE)</f>
        <v>Cash</v>
      </c>
      <c r="G48" t="str">
        <f>VLOOKUP(A48,Cafe_sales!$A$1:$O$10001,14,FALSE)</f>
        <v>In-store</v>
      </c>
      <c r="H48" s="8">
        <f>VLOOKUP(A48,Cafe_sales!$A$1:$O$10001,15,FALSE)</f>
        <v>45249</v>
      </c>
    </row>
    <row r="49" spans="1:8" x14ac:dyDescent="0.35">
      <c r="A49" t="s">
        <v>5000</v>
      </c>
      <c r="B49" t="str">
        <f>VLOOKUP(A49,Cafe_sales!$A$1:$O$10001,9,FALSE)</f>
        <v>Salad</v>
      </c>
      <c r="C49" s="6">
        <f>VLOOKUP(A49,Cafe_sales!$A$1:$O$10001,10,FALSE)</f>
        <v>2</v>
      </c>
      <c r="D49" s="10">
        <f>VLOOKUP(A49,Cafe_sales!$A$1:$O$10001,11,FALSE)</f>
        <v>5</v>
      </c>
      <c r="E49" s="6">
        <f>VLOOKUP(A49,Cafe_sales!$A$1:$O$10001,12,FALSE)</f>
        <v>10</v>
      </c>
      <c r="F49" t="str">
        <f>VLOOKUP(A49,Cafe_sales!$A$1:$O$10001,13,FALSE)</f>
        <v>Cash</v>
      </c>
      <c r="G49" t="str">
        <f>VLOOKUP(A49,Cafe_sales!$A$1:$O$10001,14,FALSE)</f>
        <v>In-store</v>
      </c>
      <c r="H49" s="8">
        <f>VLOOKUP(A49,Cafe_sales!$A$1:$O$10001,15,FALSE)</f>
        <v>45157</v>
      </c>
    </row>
    <row r="50" spans="1:8" x14ac:dyDescent="0.35">
      <c r="A50" t="s">
        <v>7566</v>
      </c>
      <c r="B50" t="str">
        <f>VLOOKUP(A50,Cafe_sales!$A$1:$O$10001,9,FALSE)</f>
        <v>Tea</v>
      </c>
      <c r="C50" s="6">
        <f>VLOOKUP(A50,Cafe_sales!$A$1:$O$10001,10,FALSE)</f>
        <v>1</v>
      </c>
      <c r="D50" s="10">
        <f>VLOOKUP(A50,Cafe_sales!$A$1:$O$10001,11,FALSE)</f>
        <v>1.5</v>
      </c>
      <c r="E50" s="6">
        <f>VLOOKUP(A50,Cafe_sales!$A$1:$O$10001,12,FALSE)</f>
        <v>1.5</v>
      </c>
      <c r="F50" t="str">
        <f>VLOOKUP(A50,Cafe_sales!$A$1:$O$10001,13,FALSE)</f>
        <v>Cash</v>
      </c>
      <c r="G50" t="str">
        <f>VLOOKUP(A50,Cafe_sales!$A$1:$O$10001,14,FALSE)</f>
        <v>UNKNOWN</v>
      </c>
      <c r="H50" s="8">
        <f>VLOOKUP(A50,Cafe_sales!$A$1:$O$10001,15,FALSE)</f>
        <v>45209</v>
      </c>
    </row>
    <row r="51" spans="1:8" x14ac:dyDescent="0.35">
      <c r="A51" t="s">
        <v>8440</v>
      </c>
      <c r="B51" t="str">
        <f>VLOOKUP(A51,Cafe_sales!$A$1:$O$10001,9,FALSE)</f>
        <v>Tea</v>
      </c>
      <c r="C51" s="6">
        <f>VLOOKUP(A51,Cafe_sales!$A$1:$O$10001,10,FALSE)</f>
        <v>3</v>
      </c>
      <c r="D51" s="10">
        <f>VLOOKUP(A51,Cafe_sales!$A$1:$O$10001,11,FALSE)</f>
        <v>3</v>
      </c>
      <c r="E51" s="6">
        <f>VLOOKUP(A51,Cafe_sales!$A$1:$O$10001,12,FALSE)</f>
        <v>4.5</v>
      </c>
      <c r="F51" t="str">
        <f>VLOOKUP(A51,Cafe_sales!$A$1:$O$10001,13,FALSE)</f>
        <v>Cash</v>
      </c>
      <c r="G51" t="str">
        <f>VLOOKUP(A51,Cafe_sales!$A$1:$O$10001,14,FALSE)</f>
        <v>In-store</v>
      </c>
      <c r="H51" s="8">
        <f>VLOOKUP(A51,Cafe_sales!$A$1:$O$10001,15,FALSE)</f>
        <v>45207</v>
      </c>
    </row>
    <row r="52" spans="1:8" hidden="1" x14ac:dyDescent="0.35">
      <c r="A52" t="s">
        <v>3446</v>
      </c>
      <c r="B52" t="str">
        <f>VLOOKUP(A52,Cafe_sales!$A$1:$O$10001,9,FALSE)</f>
        <v>Cake</v>
      </c>
      <c r="C52">
        <f>VLOOKUP(A52,Cafe_sales!$A$1:$O$10001,10,FALSE)</f>
        <v>5</v>
      </c>
      <c r="D52">
        <f>VLOOKUP(A52,Cafe_sales!$A$1:$O$10001,11,FALSE)</f>
        <v>3</v>
      </c>
      <c r="E52">
        <f>VLOOKUP(A52,Cafe_sales!$A$1:$O$10001,12,FALSE)</f>
        <v>15</v>
      </c>
      <c r="F52" t="str">
        <f>VLOOKUP(A52,Cafe_sales!$A$1:$O$10001,13,FALSE)</f>
        <v>Credit Card</v>
      </c>
      <c r="G52" t="str">
        <f>VLOOKUP(A52,Cafe_sales!$A$1:$O$10001,14,FALSE)</f>
        <v>Takeaway</v>
      </c>
      <c r="H52" s="1">
        <f>VLOOKUP(A52,Cafe_sales!$A$1:$O$10001,15,FALSE)</f>
        <v>45105</v>
      </c>
    </row>
    <row r="53" spans="1:8" x14ac:dyDescent="0.35">
      <c r="A53" t="s">
        <v>4983</v>
      </c>
      <c r="B53" t="str">
        <f>VLOOKUP(A53,Cafe_sales!$A$1:$O$10001,9,FALSE)</f>
        <v>Juice</v>
      </c>
      <c r="C53" s="6">
        <f>VLOOKUP(A53,Cafe_sales!$A$1:$O$10001,10,FALSE)</f>
        <v>1</v>
      </c>
      <c r="D53" s="10">
        <f>VLOOKUP(A53,Cafe_sales!$A$1:$O$10001,11,FALSE)</f>
        <v>3</v>
      </c>
      <c r="E53" s="6">
        <f>VLOOKUP(A53,Cafe_sales!$A$1:$O$10001,12,FALSE)</f>
        <v>3</v>
      </c>
      <c r="F53" t="str">
        <f>VLOOKUP(A53,Cafe_sales!$A$1:$O$10001,13,FALSE)</f>
        <v>Default mode</v>
      </c>
      <c r="G53" t="str">
        <f>VLOOKUP(A53,Cafe_sales!$A$1:$O$10001,14,FALSE)</f>
        <v>In-store</v>
      </c>
      <c r="H53" s="8">
        <f>VLOOKUP(A53,Cafe_sales!$A$1:$O$10001,15,FALSE)</f>
        <v>44995</v>
      </c>
    </row>
    <row r="54" spans="1:8" x14ac:dyDescent="0.35">
      <c r="A54" t="s">
        <v>8918</v>
      </c>
      <c r="B54" t="str">
        <f>VLOOKUP(A54,Cafe_sales!$A$1:$O$10001,9,FALSE)</f>
        <v>Sandwich</v>
      </c>
      <c r="C54" s="6">
        <f>VLOOKUP(A54,Cafe_sales!$A$1:$O$10001,10,FALSE)</f>
        <v>3</v>
      </c>
      <c r="D54" s="10">
        <f>VLOOKUP(A54,Cafe_sales!$A$1:$O$10001,11,FALSE)</f>
        <v>4</v>
      </c>
      <c r="E54" s="6">
        <f>VLOOKUP(A54,Cafe_sales!$A$1:$O$10001,12,FALSE)</f>
        <v>12</v>
      </c>
      <c r="F54" t="str">
        <f>VLOOKUP(A54,Cafe_sales!$A$1:$O$10001,13,FALSE)</f>
        <v>Cash</v>
      </c>
      <c r="G54" t="str">
        <f>VLOOKUP(A54,Cafe_sales!$A$1:$O$10001,14,FALSE)</f>
        <v>UNKNOWN</v>
      </c>
      <c r="H54" s="8">
        <f>VLOOKUP(A54,Cafe_sales!$A$1:$O$10001,15,FALSE)</f>
        <v>45140</v>
      </c>
    </row>
    <row r="55" spans="1:8" x14ac:dyDescent="0.35">
      <c r="A55" t="s">
        <v>1221</v>
      </c>
      <c r="B55" t="str">
        <f>VLOOKUP(A55,Cafe_sales!$A$1:$O$10001,9,FALSE)</f>
        <v>UNKNOWN</v>
      </c>
      <c r="C55" s="6">
        <f>VLOOKUP(A55,Cafe_sales!$A$1:$O$10001,10,FALSE)</f>
        <v>5</v>
      </c>
      <c r="D55" s="10">
        <f>VLOOKUP(A55,Cafe_sales!$A$1:$O$10001,11,FALSE)</f>
        <v>1</v>
      </c>
      <c r="E55" s="6">
        <f>VLOOKUP(A55,Cafe_sales!$A$1:$O$10001,12,FALSE)</f>
        <v>5</v>
      </c>
      <c r="F55" t="str">
        <f>VLOOKUP(A55,Cafe_sales!$A$1:$O$10001,13,FALSE)</f>
        <v>Default mode</v>
      </c>
      <c r="G55" t="str">
        <f>VLOOKUP(A55,Cafe_sales!$A$1:$O$10001,14,FALSE)</f>
        <v>In-store</v>
      </c>
      <c r="H55" s="8">
        <f>VLOOKUP(A55,Cafe_sales!$A$1:$O$10001,15,FALSE)</f>
        <v>44948</v>
      </c>
    </row>
    <row r="56" spans="1:8" x14ac:dyDescent="0.35">
      <c r="A56" t="s">
        <v>5322</v>
      </c>
      <c r="B56" t="str">
        <f>VLOOKUP(A56,Cafe_sales!$A$1:$O$10001,9,FALSE)</f>
        <v>Cake</v>
      </c>
      <c r="C56" s="6">
        <f>VLOOKUP(A56,Cafe_sales!$A$1:$O$10001,10,FALSE)</f>
        <v>4</v>
      </c>
      <c r="D56" s="10">
        <f>VLOOKUP(A56,Cafe_sales!$A$1:$O$10001,11,FALSE)</f>
        <v>3</v>
      </c>
      <c r="E56" s="6">
        <f>VLOOKUP(A56,Cafe_sales!$A$1:$O$10001,12,FALSE)</f>
        <v>12</v>
      </c>
      <c r="F56" t="str">
        <f>VLOOKUP(A56,Cafe_sales!$A$1:$O$10001,13,FALSE)</f>
        <v>UNKNOWN</v>
      </c>
      <c r="G56" t="str">
        <f>VLOOKUP(A56,Cafe_sales!$A$1:$O$10001,14,FALSE)</f>
        <v>In-store</v>
      </c>
      <c r="H56" s="8">
        <f>VLOOKUP(A56,Cafe_sales!$A$1:$O$10001,15,FALSE)</f>
        <v>45264</v>
      </c>
    </row>
    <row r="57" spans="1:8" x14ac:dyDescent="0.35">
      <c r="A57" t="s">
        <v>3013</v>
      </c>
      <c r="B57" t="str">
        <f>VLOOKUP(A57,Cafe_sales!$A$1:$O$10001,9,FALSE)</f>
        <v>Cookie</v>
      </c>
      <c r="C57" s="6">
        <f>VLOOKUP(A57,Cafe_sales!$A$1:$O$10001,10,FALSE)</f>
        <v>3</v>
      </c>
      <c r="D57" s="10">
        <f>VLOOKUP(A57,Cafe_sales!$A$1:$O$10001,11,FALSE)</f>
        <v>1</v>
      </c>
      <c r="E57" s="6">
        <f>VLOOKUP(A57,Cafe_sales!$A$1:$O$10001,12,FALSE)</f>
        <v>5</v>
      </c>
      <c r="F57" t="str">
        <f>VLOOKUP(A57,Cafe_sales!$A$1:$O$10001,13,FALSE)</f>
        <v>Default mode</v>
      </c>
      <c r="G57" t="str">
        <f>VLOOKUP(A57,Cafe_sales!$A$1:$O$10001,14,FALSE)</f>
        <v>UNKNOWN</v>
      </c>
      <c r="H57" s="8">
        <f>VLOOKUP(A57,Cafe_sales!$A$1:$O$10001,15,FALSE)</f>
        <v>44963</v>
      </c>
    </row>
    <row r="58" spans="1:8" x14ac:dyDescent="0.35">
      <c r="A58" t="s">
        <v>1552</v>
      </c>
      <c r="B58" t="str">
        <f>VLOOKUP(A58,Cafe_sales!$A$1:$O$10001,9,FALSE)</f>
        <v>UNKNOWN</v>
      </c>
      <c r="C58" s="6">
        <f>VLOOKUP(A58,Cafe_sales!$A$1:$O$10001,10,FALSE)</f>
        <v>5</v>
      </c>
      <c r="D58" s="10">
        <f>VLOOKUP(A58,Cafe_sales!$A$1:$O$10001,11,FALSE)</f>
        <v>1</v>
      </c>
      <c r="E58" s="6">
        <f>VLOOKUP(A58,Cafe_sales!$A$1:$O$10001,12,FALSE)</f>
        <v>5</v>
      </c>
      <c r="F58" t="str">
        <f>VLOOKUP(A58,Cafe_sales!$A$1:$O$10001,13,FALSE)</f>
        <v>Credit Card</v>
      </c>
      <c r="G58" t="str">
        <f>VLOOKUP(A58,Cafe_sales!$A$1:$O$10001,14,FALSE)</f>
        <v>In-store</v>
      </c>
      <c r="H58" s="8">
        <f>VLOOKUP(A58,Cafe_sales!$A$1:$O$10001,15,FALSE)</f>
        <v>45186</v>
      </c>
    </row>
    <row r="59" spans="1:8" hidden="1" x14ac:dyDescent="0.35">
      <c r="A59" t="s">
        <v>9390</v>
      </c>
      <c r="B59" t="str">
        <f>VLOOKUP(A59,Cafe_sales!$A$1:$O$10001,9,FALSE)</f>
        <v>Juice</v>
      </c>
      <c r="C59">
        <f>VLOOKUP(A59,Cafe_sales!$A$1:$O$10001,10,FALSE)</f>
        <v>4</v>
      </c>
      <c r="D59">
        <f>VLOOKUP(A59,Cafe_sales!$A$1:$O$10001,11,FALSE)</f>
        <v>3</v>
      </c>
      <c r="E59">
        <f>VLOOKUP(A59,Cafe_sales!$A$1:$O$10001,12,FALSE)</f>
        <v>12</v>
      </c>
      <c r="F59" t="str">
        <f>VLOOKUP(A59,Cafe_sales!$A$1:$O$10001,13,FALSE)</f>
        <v>Credit Card</v>
      </c>
      <c r="G59" t="str">
        <f>VLOOKUP(A59,Cafe_sales!$A$1:$O$10001,14,FALSE)</f>
        <v>Takeaway</v>
      </c>
      <c r="H59" s="1">
        <f>VLOOKUP(A59,Cafe_sales!$A$1:$O$10001,15,FALSE)</f>
        <v>44977</v>
      </c>
    </row>
    <row r="60" spans="1:8" hidden="1" x14ac:dyDescent="0.35">
      <c r="A60" t="s">
        <v>6029</v>
      </c>
      <c r="B60" t="str">
        <f>VLOOKUP(A60,Cafe_sales!$A$1:$O$10001,9,FALSE)</f>
        <v>Cookie</v>
      </c>
      <c r="C60">
        <f>VLOOKUP(A60,Cafe_sales!$A$1:$O$10001,10,FALSE)</f>
        <v>3</v>
      </c>
      <c r="D60">
        <f>VLOOKUP(A60,Cafe_sales!$A$1:$O$10001,11,FALSE)</f>
        <v>1</v>
      </c>
      <c r="E60">
        <f>VLOOKUP(A60,Cafe_sales!$A$1:$O$10001,12,FALSE)</f>
        <v>3</v>
      </c>
      <c r="F60" t="str">
        <f>VLOOKUP(A60,Cafe_sales!$A$1:$O$10001,13,FALSE)</f>
        <v>Digital Wallet</v>
      </c>
      <c r="G60" t="str">
        <f>VLOOKUP(A60,Cafe_sales!$A$1:$O$10001,14,FALSE)</f>
        <v>Takeaway</v>
      </c>
      <c r="H60" s="1">
        <f>VLOOKUP(A60,Cafe_sales!$A$1:$O$10001,15,FALSE)</f>
        <v>45267</v>
      </c>
    </row>
    <row r="61" spans="1:8" x14ac:dyDescent="0.35">
      <c r="A61" t="s">
        <v>3981</v>
      </c>
      <c r="B61" t="str">
        <f>VLOOKUP(A61,Cafe_sales!$A$1:$O$10001,9,FALSE)</f>
        <v>Sandwich</v>
      </c>
      <c r="C61" s="6">
        <f>VLOOKUP(A61,Cafe_sales!$A$1:$O$10001,10,FALSE)</f>
        <v>4</v>
      </c>
      <c r="D61" s="10">
        <f>VLOOKUP(A61,Cafe_sales!$A$1:$O$10001,11,FALSE)</f>
        <v>4</v>
      </c>
      <c r="E61" s="6">
        <f>VLOOKUP(A61,Cafe_sales!$A$1:$O$10001,12,FALSE)</f>
        <v>16</v>
      </c>
      <c r="F61" t="str">
        <f>VLOOKUP(A61,Cafe_sales!$A$1:$O$10001,13,FALSE)</f>
        <v>Cash</v>
      </c>
      <c r="G61" t="str">
        <f>VLOOKUP(A61,Cafe_sales!$A$1:$O$10001,14,FALSE)</f>
        <v>UNKNOWN</v>
      </c>
      <c r="H61" s="8">
        <f>VLOOKUP(A61,Cafe_sales!$A$1:$O$10001,15,FALSE)</f>
        <v>45115</v>
      </c>
    </row>
    <row r="62" spans="1:8" x14ac:dyDescent="0.35">
      <c r="A62" t="s">
        <v>4905</v>
      </c>
      <c r="B62" t="str">
        <f>VLOOKUP(A62,Cafe_sales!$A$1:$O$10001,9,FALSE)</f>
        <v>Juice</v>
      </c>
      <c r="C62" s="6">
        <f>VLOOKUP(A62,Cafe_sales!$A$1:$O$10001,10,FALSE)</f>
        <v>2</v>
      </c>
      <c r="D62" s="10">
        <f>VLOOKUP(A62,Cafe_sales!$A$1:$O$10001,11,FALSE)</f>
        <v>3</v>
      </c>
      <c r="E62" s="6">
        <f>VLOOKUP(A62,Cafe_sales!$A$1:$O$10001,12,FALSE)</f>
        <v>6</v>
      </c>
      <c r="F62" t="str">
        <f>VLOOKUP(A62,Cafe_sales!$A$1:$O$10001,13,FALSE)</f>
        <v>Cash</v>
      </c>
      <c r="G62" t="str">
        <f>VLOOKUP(A62,Cafe_sales!$A$1:$O$10001,14,FALSE)</f>
        <v>In-store</v>
      </c>
      <c r="H62" s="8">
        <f>VLOOKUP(A62,Cafe_sales!$A$1:$O$10001,15,FALSE)</f>
        <v>45006</v>
      </c>
    </row>
    <row r="63" spans="1:8" x14ac:dyDescent="0.35">
      <c r="A63" t="s">
        <v>8931</v>
      </c>
      <c r="B63" t="str">
        <f>VLOOKUP(A63,Cafe_sales!$A$1:$O$10001,9,FALSE)</f>
        <v>UNKNOWN</v>
      </c>
      <c r="C63" s="6">
        <f>VLOOKUP(A63,Cafe_sales!$A$1:$O$10001,10,FALSE)</f>
        <v>5</v>
      </c>
      <c r="D63" s="10">
        <f>VLOOKUP(A63,Cafe_sales!$A$1:$O$10001,11,FALSE)</f>
        <v>4</v>
      </c>
      <c r="E63" s="6">
        <f>VLOOKUP(A63,Cafe_sales!$A$1:$O$10001,12,FALSE)</f>
        <v>20</v>
      </c>
      <c r="F63" t="str">
        <f>VLOOKUP(A63,Cafe_sales!$A$1:$O$10001,13,FALSE)</f>
        <v>UNKNOWN</v>
      </c>
      <c r="G63" t="str">
        <f>VLOOKUP(A63,Cafe_sales!$A$1:$O$10001,14,FALSE)</f>
        <v>UNKNOWN</v>
      </c>
      <c r="H63" s="8">
        <f>VLOOKUP(A63,Cafe_sales!$A$1:$O$10001,15,FALSE)</f>
        <v>45264</v>
      </c>
    </row>
    <row r="64" spans="1:8" x14ac:dyDescent="0.35">
      <c r="A64" t="s">
        <v>1625</v>
      </c>
      <c r="B64" t="str">
        <f>VLOOKUP(A64,Cafe_sales!$A$1:$O$10001,9,FALSE)</f>
        <v>Juice</v>
      </c>
      <c r="C64" s="6">
        <f>VLOOKUP(A64,Cafe_sales!$A$1:$O$10001,10,FALSE)</f>
        <v>3</v>
      </c>
      <c r="D64" s="10">
        <f>VLOOKUP(A64,Cafe_sales!$A$1:$O$10001,11,FALSE)</f>
        <v>3</v>
      </c>
      <c r="E64" s="6">
        <f>VLOOKUP(A64,Cafe_sales!$A$1:$O$10001,12,FALSE)</f>
        <v>6</v>
      </c>
      <c r="F64" t="str">
        <f>VLOOKUP(A64,Cafe_sales!$A$1:$O$10001,13,FALSE)</f>
        <v>Credit Card</v>
      </c>
      <c r="G64" t="str">
        <f>VLOOKUP(A64,Cafe_sales!$A$1:$O$10001,14,FALSE)</f>
        <v>UNKNOWN</v>
      </c>
      <c r="H64" s="8">
        <f>VLOOKUP(A64,Cafe_sales!$A$1:$O$10001,15,FALSE)</f>
        <v>45105</v>
      </c>
    </row>
    <row r="65" spans="1:8" x14ac:dyDescent="0.35">
      <c r="A65" t="s">
        <v>4269</v>
      </c>
      <c r="B65" t="str">
        <f>VLOOKUP(A65,Cafe_sales!$A$1:$O$10001,9,FALSE)</f>
        <v>Sandwich</v>
      </c>
      <c r="C65" s="6">
        <f>VLOOKUP(A65,Cafe_sales!$A$1:$O$10001,10,FALSE)</f>
        <v>5</v>
      </c>
      <c r="D65" s="10">
        <f>VLOOKUP(A65,Cafe_sales!$A$1:$O$10001,11,FALSE)</f>
        <v>4</v>
      </c>
      <c r="E65" s="6">
        <f>VLOOKUP(A65,Cafe_sales!$A$1:$O$10001,12,FALSE)</f>
        <v>20</v>
      </c>
      <c r="F65" t="str">
        <f>VLOOKUP(A65,Cafe_sales!$A$1:$O$10001,13,FALSE)</f>
        <v>Default mode</v>
      </c>
      <c r="G65" t="str">
        <f>VLOOKUP(A65,Cafe_sales!$A$1:$O$10001,14,FALSE)</f>
        <v>In-store</v>
      </c>
      <c r="H65" s="8">
        <f>VLOOKUP(A65,Cafe_sales!$A$1:$O$10001,15,FALSE)</f>
        <v>44939</v>
      </c>
    </row>
    <row r="66" spans="1:8" x14ac:dyDescent="0.35">
      <c r="A66" t="s">
        <v>823</v>
      </c>
      <c r="B66" t="str">
        <f>VLOOKUP(A66,Cafe_sales!$A$1:$O$10001,9,FALSE)</f>
        <v>Juice</v>
      </c>
      <c r="C66" s="6">
        <f>VLOOKUP(A66,Cafe_sales!$A$1:$O$10001,10,FALSE)</f>
        <v>3</v>
      </c>
      <c r="D66" s="10">
        <f>VLOOKUP(A66,Cafe_sales!$A$1:$O$10001,11,FALSE)</f>
        <v>3</v>
      </c>
      <c r="E66" s="6">
        <f>VLOOKUP(A66,Cafe_sales!$A$1:$O$10001,12,FALSE)</f>
        <v>9</v>
      </c>
      <c r="F66" t="str">
        <f>VLOOKUP(A66,Cafe_sales!$A$1:$O$10001,13,FALSE)</f>
        <v>Default mode</v>
      </c>
      <c r="G66" t="str">
        <f>VLOOKUP(A66,Cafe_sales!$A$1:$O$10001,14,FALSE)</f>
        <v>UNKNOWN</v>
      </c>
      <c r="H66" s="8">
        <f>VLOOKUP(A66,Cafe_sales!$A$1:$O$10001,15,FALSE)</f>
        <v>45005</v>
      </c>
    </row>
    <row r="67" spans="1:8" x14ac:dyDescent="0.35">
      <c r="A67" t="s">
        <v>3393</v>
      </c>
      <c r="B67" t="str">
        <f>VLOOKUP(A67,Cafe_sales!$A$1:$O$10001,9,FALSE)</f>
        <v>Smoothie</v>
      </c>
      <c r="C67" s="6">
        <f>VLOOKUP(A67,Cafe_sales!$A$1:$O$10001,10,FALSE)</f>
        <v>5</v>
      </c>
      <c r="D67" s="10">
        <f>VLOOKUP(A67,Cafe_sales!$A$1:$O$10001,11,FALSE)</f>
        <v>4</v>
      </c>
      <c r="E67" s="6">
        <f>VLOOKUP(A67,Cafe_sales!$A$1:$O$10001,12,FALSE)</f>
        <v>20</v>
      </c>
      <c r="F67" t="str">
        <f>VLOOKUP(A67,Cafe_sales!$A$1:$O$10001,13,FALSE)</f>
        <v>Credit Card</v>
      </c>
      <c r="G67" t="str">
        <f>VLOOKUP(A67,Cafe_sales!$A$1:$O$10001,14,FALSE)</f>
        <v>UNKNOWN</v>
      </c>
      <c r="H67" s="8">
        <f>VLOOKUP(A67,Cafe_sales!$A$1:$O$10001,15,FALSE)</f>
        <v>45239</v>
      </c>
    </row>
    <row r="68" spans="1:8" x14ac:dyDescent="0.35">
      <c r="A68" t="s">
        <v>3622</v>
      </c>
      <c r="B68" t="str">
        <f>VLOOKUP(A68,Cafe_sales!$A$1:$O$10001,9,FALSE)</f>
        <v>Juice</v>
      </c>
      <c r="C68" s="6">
        <f>VLOOKUP(A68,Cafe_sales!$A$1:$O$10001,10,FALSE)</f>
        <v>4</v>
      </c>
      <c r="D68" s="10">
        <f>VLOOKUP(A68,Cafe_sales!$A$1:$O$10001,11,FALSE)</f>
        <v>3</v>
      </c>
      <c r="E68" s="6">
        <f>VLOOKUP(A68,Cafe_sales!$A$1:$O$10001,12,FALSE)</f>
        <v>12</v>
      </c>
      <c r="F68" t="str">
        <f>VLOOKUP(A68,Cafe_sales!$A$1:$O$10001,13,FALSE)</f>
        <v>Digital Wallet</v>
      </c>
      <c r="G68" t="str">
        <f>VLOOKUP(A68,Cafe_sales!$A$1:$O$10001,14,FALSE)</f>
        <v>In-store</v>
      </c>
      <c r="H68" s="8">
        <f>VLOOKUP(A68,Cafe_sales!$A$1:$O$10001,15,FALSE)</f>
        <v>44999</v>
      </c>
    </row>
    <row r="69" spans="1:8" hidden="1" x14ac:dyDescent="0.35">
      <c r="A69" t="s">
        <v>9342</v>
      </c>
      <c r="B69" t="str">
        <f>VLOOKUP(A69,Cafe_sales!$A$1:$O$10001,9,FALSE)</f>
        <v>Sandwich</v>
      </c>
      <c r="C69">
        <f>VLOOKUP(A69,Cafe_sales!$A$1:$O$10001,10,FALSE)</f>
        <v>4</v>
      </c>
      <c r="D69">
        <f>VLOOKUP(A69,Cafe_sales!$A$1:$O$10001,11,FALSE)</f>
        <v>4</v>
      </c>
      <c r="E69">
        <f>VLOOKUP(A69,Cafe_sales!$A$1:$O$10001,12,FALSE)</f>
        <v>16</v>
      </c>
      <c r="F69" t="str">
        <f>VLOOKUP(A69,Cafe_sales!$A$1:$O$10001,13,FALSE)</f>
        <v>Cash</v>
      </c>
      <c r="G69" t="str">
        <f>VLOOKUP(A69,Cafe_sales!$A$1:$O$10001,14,FALSE)</f>
        <v>Takeaway</v>
      </c>
      <c r="H69" s="1">
        <f>VLOOKUP(A69,Cafe_sales!$A$1:$O$10001,15,FALSE)</f>
        <v>45266</v>
      </c>
    </row>
    <row r="70" spans="1:8" x14ac:dyDescent="0.35">
      <c r="A70" t="s">
        <v>9019</v>
      </c>
      <c r="B70" t="str">
        <f>VLOOKUP(A70,Cafe_sales!$A$1:$O$10001,9,FALSE)</f>
        <v>Sandwich</v>
      </c>
      <c r="C70" s="6">
        <f>VLOOKUP(A70,Cafe_sales!$A$1:$O$10001,10,FALSE)</f>
        <v>5</v>
      </c>
      <c r="D70" s="10">
        <f>VLOOKUP(A70,Cafe_sales!$A$1:$O$10001,11,FALSE)</f>
        <v>4</v>
      </c>
      <c r="E70" s="6">
        <f>VLOOKUP(A70,Cafe_sales!$A$1:$O$10001,12,FALSE)</f>
        <v>20</v>
      </c>
      <c r="F70" t="str">
        <f>VLOOKUP(A70,Cafe_sales!$A$1:$O$10001,13,FALSE)</f>
        <v>Credit Card</v>
      </c>
      <c r="G70" t="str">
        <f>VLOOKUP(A70,Cafe_sales!$A$1:$O$10001,14,FALSE)</f>
        <v>UNKNOWN</v>
      </c>
      <c r="H70" s="8">
        <f>VLOOKUP(A70,Cafe_sales!$A$1:$O$10001,15,FALSE)</f>
        <v>45064</v>
      </c>
    </row>
    <row r="71" spans="1:8" hidden="1" x14ac:dyDescent="0.35">
      <c r="A71" t="s">
        <v>5792</v>
      </c>
      <c r="B71" t="str">
        <f>VLOOKUP(A71,Cafe_sales!$A$1:$O$10001,9,FALSE)</f>
        <v>Tea</v>
      </c>
      <c r="C71">
        <f>VLOOKUP(A71,Cafe_sales!$A$1:$O$10001,10,FALSE)</f>
        <v>4</v>
      </c>
      <c r="D71">
        <f>VLOOKUP(A71,Cafe_sales!$A$1:$O$10001,11,FALSE)</f>
        <v>1.5</v>
      </c>
      <c r="E71">
        <f>VLOOKUP(A71,Cafe_sales!$A$1:$O$10001,12,FALSE)</f>
        <v>6</v>
      </c>
      <c r="F71" t="str">
        <f>VLOOKUP(A71,Cafe_sales!$A$1:$O$10001,13,FALSE)</f>
        <v>Default mode</v>
      </c>
      <c r="G71" t="str">
        <f>VLOOKUP(A71,Cafe_sales!$A$1:$O$10001,14,FALSE)</f>
        <v>Takeaway</v>
      </c>
      <c r="H71" s="1">
        <f>VLOOKUP(A71,Cafe_sales!$A$1:$O$10001,15,FALSE)</f>
        <v>44975</v>
      </c>
    </row>
    <row r="72" spans="1:8" hidden="1" x14ac:dyDescent="0.35">
      <c r="A72" t="s">
        <v>3448</v>
      </c>
      <c r="B72" t="str">
        <f>VLOOKUP(A72,Cafe_sales!$A$1:$O$10001,9,FALSE)</f>
        <v>Juice</v>
      </c>
      <c r="C72">
        <f>VLOOKUP(A72,Cafe_sales!$A$1:$O$10001,10,FALSE)</f>
        <v>3</v>
      </c>
      <c r="D72">
        <f>VLOOKUP(A72,Cafe_sales!$A$1:$O$10001,11,FALSE)</f>
        <v>3</v>
      </c>
      <c r="E72">
        <f>VLOOKUP(A72,Cafe_sales!$A$1:$O$10001,12,FALSE)</f>
        <v>9</v>
      </c>
      <c r="F72" t="str">
        <f>VLOOKUP(A72,Cafe_sales!$A$1:$O$10001,13,FALSE)</f>
        <v>Digital Wallet</v>
      </c>
      <c r="G72" t="str">
        <f>VLOOKUP(A72,Cafe_sales!$A$1:$O$10001,14,FALSE)</f>
        <v>Takeaway</v>
      </c>
      <c r="H72" s="1">
        <f>VLOOKUP(A72,Cafe_sales!$A$1:$O$10001,15,FALSE)</f>
        <v>45001</v>
      </c>
    </row>
    <row r="73" spans="1:8" x14ac:dyDescent="0.35">
      <c r="A73" t="s">
        <v>5476</v>
      </c>
      <c r="B73" t="str">
        <f>VLOOKUP(A73,Cafe_sales!$A$1:$O$10001,9,FALSE)</f>
        <v>Sandwich</v>
      </c>
      <c r="C73" s="6">
        <f>VLOOKUP(A73,Cafe_sales!$A$1:$O$10001,10,FALSE)</f>
        <v>1</v>
      </c>
      <c r="D73" s="10">
        <f>VLOOKUP(A73,Cafe_sales!$A$1:$O$10001,11,FALSE)</f>
        <v>4</v>
      </c>
      <c r="E73" s="6">
        <f>VLOOKUP(A73,Cafe_sales!$A$1:$O$10001,12,FALSE)</f>
        <v>4</v>
      </c>
      <c r="F73" t="str">
        <f>VLOOKUP(A73,Cafe_sales!$A$1:$O$10001,13,FALSE)</f>
        <v>Digital Wallet</v>
      </c>
      <c r="G73" t="str">
        <f>VLOOKUP(A73,Cafe_sales!$A$1:$O$10001,14,FALSE)</f>
        <v>In-store</v>
      </c>
      <c r="H73" s="8">
        <f>VLOOKUP(A73,Cafe_sales!$A$1:$O$10001,15,FALSE)</f>
        <v>44933</v>
      </c>
    </row>
    <row r="74" spans="1:8" x14ac:dyDescent="0.35">
      <c r="A74" t="s">
        <v>6376</v>
      </c>
      <c r="B74" t="str">
        <f>VLOOKUP(A74,Cafe_sales!$A$1:$O$10001,9,FALSE)</f>
        <v>Juice</v>
      </c>
      <c r="C74" s="6">
        <f>VLOOKUP(A74,Cafe_sales!$A$1:$O$10001,10,FALSE)</f>
        <v>2</v>
      </c>
      <c r="D74" s="10">
        <f>VLOOKUP(A74,Cafe_sales!$A$1:$O$10001,11,FALSE)</f>
        <v>3</v>
      </c>
      <c r="E74" s="6">
        <f>VLOOKUP(A74,Cafe_sales!$A$1:$O$10001,12,FALSE)</f>
        <v>6</v>
      </c>
      <c r="F74" t="str">
        <f>VLOOKUP(A74,Cafe_sales!$A$1:$O$10001,13,FALSE)</f>
        <v>Cash</v>
      </c>
      <c r="G74" t="str">
        <f>VLOOKUP(A74,Cafe_sales!$A$1:$O$10001,14,FALSE)</f>
        <v>UNKNOWN</v>
      </c>
      <c r="H74" s="8">
        <f>VLOOKUP(A74,Cafe_sales!$A$1:$O$10001,15,FALSE)</f>
        <v>45076</v>
      </c>
    </row>
    <row r="75" spans="1:8" x14ac:dyDescent="0.35">
      <c r="A75" t="s">
        <v>7227</v>
      </c>
      <c r="B75" t="str">
        <f>VLOOKUP(A75,Cafe_sales!$A$1:$O$10001,9,FALSE)</f>
        <v>Tea</v>
      </c>
      <c r="C75" s="6">
        <f>VLOOKUP(A75,Cafe_sales!$A$1:$O$10001,10,FALSE)</f>
        <v>4</v>
      </c>
      <c r="D75" s="10">
        <f>VLOOKUP(A75,Cafe_sales!$A$1:$O$10001,11,FALSE)</f>
        <v>1.5</v>
      </c>
      <c r="E75" s="6">
        <f>VLOOKUP(A75,Cafe_sales!$A$1:$O$10001,12,FALSE)</f>
        <v>6</v>
      </c>
      <c r="F75" t="str">
        <f>VLOOKUP(A75,Cafe_sales!$A$1:$O$10001,13,FALSE)</f>
        <v>Digital Wallet</v>
      </c>
      <c r="G75" t="str">
        <f>VLOOKUP(A75,Cafe_sales!$A$1:$O$10001,14,FALSE)</f>
        <v>UNKNOWN</v>
      </c>
      <c r="H75" s="8">
        <f>VLOOKUP(A75,Cafe_sales!$A$1:$O$10001,15,FALSE)</f>
        <v>44937</v>
      </c>
    </row>
    <row r="76" spans="1:8" x14ac:dyDescent="0.35">
      <c r="A76" t="s">
        <v>3726</v>
      </c>
      <c r="B76" t="str">
        <f>VLOOKUP(A76,Cafe_sales!$A$1:$O$10001,9,FALSE)</f>
        <v>Coffee</v>
      </c>
      <c r="C76" s="6">
        <f>VLOOKUP(A76,Cafe_sales!$A$1:$O$10001,10,FALSE)</f>
        <v>1</v>
      </c>
      <c r="D76" s="10">
        <f>VLOOKUP(A76,Cafe_sales!$A$1:$O$10001,11,FALSE)</f>
        <v>2</v>
      </c>
      <c r="E76" s="6">
        <f>VLOOKUP(A76,Cafe_sales!$A$1:$O$10001,12,FALSE)</f>
        <v>2</v>
      </c>
      <c r="F76" t="str">
        <f>VLOOKUP(A76,Cafe_sales!$A$1:$O$10001,13,FALSE)</f>
        <v>Default mode</v>
      </c>
      <c r="G76" t="str">
        <f>VLOOKUP(A76,Cafe_sales!$A$1:$O$10001,14,FALSE)</f>
        <v>In-store</v>
      </c>
      <c r="H76" s="8">
        <f>VLOOKUP(A76,Cafe_sales!$A$1:$O$10001,15,FALSE)</f>
        <v>45255</v>
      </c>
    </row>
    <row r="77" spans="1:8" x14ac:dyDescent="0.35">
      <c r="A77" t="s">
        <v>1658</v>
      </c>
      <c r="B77" t="str">
        <f>VLOOKUP(A77,Cafe_sales!$A$1:$O$10001,9,FALSE)</f>
        <v>Tea</v>
      </c>
      <c r="C77" s="6">
        <f>VLOOKUP(A77,Cafe_sales!$A$1:$O$10001,10,FALSE)</f>
        <v>2</v>
      </c>
      <c r="D77" s="10">
        <f>VLOOKUP(A77,Cafe_sales!$A$1:$O$10001,11,FALSE)</f>
        <v>1.5</v>
      </c>
      <c r="E77" s="6">
        <f>VLOOKUP(A77,Cafe_sales!$A$1:$O$10001,12,FALSE)</f>
        <v>3</v>
      </c>
      <c r="F77" t="str">
        <f>VLOOKUP(A77,Cafe_sales!$A$1:$O$10001,13,FALSE)</f>
        <v>Credit Card</v>
      </c>
      <c r="G77" t="str">
        <f>VLOOKUP(A77,Cafe_sales!$A$1:$O$10001,14,FALSE)</f>
        <v>UNKNOWN</v>
      </c>
      <c r="H77" s="8">
        <f>VLOOKUP(A77,Cafe_sales!$A$1:$O$10001,15,FALSE)</f>
        <v>44935</v>
      </c>
    </row>
    <row r="78" spans="1:8" x14ac:dyDescent="0.35">
      <c r="A78" t="s">
        <v>4294</v>
      </c>
      <c r="B78" t="str">
        <f>VLOOKUP(A78,Cafe_sales!$A$1:$O$10001,9,FALSE)</f>
        <v>Cookie</v>
      </c>
      <c r="C78" s="6">
        <f>VLOOKUP(A78,Cafe_sales!$A$1:$O$10001,10,FALSE)</f>
        <v>4</v>
      </c>
      <c r="D78" s="10">
        <f>VLOOKUP(A78,Cafe_sales!$A$1:$O$10001,11,FALSE)</f>
        <v>1</v>
      </c>
      <c r="E78" s="6">
        <f>VLOOKUP(A78,Cafe_sales!$A$1:$O$10001,12,FALSE)</f>
        <v>4</v>
      </c>
      <c r="F78" t="str">
        <f>VLOOKUP(A78,Cafe_sales!$A$1:$O$10001,13,FALSE)</f>
        <v>Credit Card</v>
      </c>
      <c r="G78" t="str">
        <f>VLOOKUP(A78,Cafe_sales!$A$1:$O$10001,14,FALSE)</f>
        <v>UNKNOWN</v>
      </c>
      <c r="H78" s="8">
        <f>VLOOKUP(A78,Cafe_sales!$A$1:$O$10001,15,FALSE)</f>
        <v>45124</v>
      </c>
    </row>
    <row r="79" spans="1:8" hidden="1" x14ac:dyDescent="0.35">
      <c r="A79" t="s">
        <v>3803</v>
      </c>
      <c r="B79" t="str">
        <f>VLOOKUP(A79,Cafe_sales!$A$1:$O$10001,9,FALSE)</f>
        <v>Cookie</v>
      </c>
      <c r="C79">
        <f>VLOOKUP(A79,Cafe_sales!$A$1:$O$10001,10,FALSE)</f>
        <v>2</v>
      </c>
      <c r="D79">
        <f>VLOOKUP(A79,Cafe_sales!$A$1:$O$10001,11,FALSE)</f>
        <v>1</v>
      </c>
      <c r="E79">
        <f>VLOOKUP(A79,Cafe_sales!$A$1:$O$10001,12,FALSE)</f>
        <v>2</v>
      </c>
      <c r="F79" t="str">
        <f>VLOOKUP(A79,Cafe_sales!$A$1:$O$10001,13,FALSE)</f>
        <v>Digital Wallet</v>
      </c>
      <c r="G79" t="str">
        <f>VLOOKUP(A79,Cafe_sales!$A$1:$O$10001,14,FALSE)</f>
        <v>Cafe</v>
      </c>
      <c r="H79" s="1">
        <f>VLOOKUP(A79,Cafe_sales!$A$1:$O$10001,15,FALSE)</f>
        <v>45151</v>
      </c>
    </row>
    <row r="80" spans="1:8" hidden="1" x14ac:dyDescent="0.35">
      <c r="A80" t="s">
        <v>3654</v>
      </c>
      <c r="B80" t="str">
        <f>VLOOKUP(A80,Cafe_sales!$A$1:$O$10001,9,FALSE)</f>
        <v>Coffee</v>
      </c>
      <c r="C80">
        <f>VLOOKUP(A80,Cafe_sales!$A$1:$O$10001,10,FALSE)</f>
        <v>3</v>
      </c>
      <c r="D80">
        <f>VLOOKUP(A80,Cafe_sales!$A$1:$O$10001,11,FALSE)</f>
        <v>2</v>
      </c>
      <c r="E80">
        <f>VLOOKUP(A80,Cafe_sales!$A$1:$O$10001,12,FALSE)</f>
        <v>6</v>
      </c>
      <c r="F80" t="str">
        <f>VLOOKUP(A80,Cafe_sales!$A$1:$O$10001,13,FALSE)</f>
        <v>Default mode</v>
      </c>
      <c r="G80" t="str">
        <f>VLOOKUP(A80,Cafe_sales!$A$1:$O$10001,14,FALSE)</f>
        <v>Takeaway</v>
      </c>
      <c r="H80" s="1">
        <f>VLOOKUP(A80,Cafe_sales!$A$1:$O$10001,15,FALSE)</f>
        <v>45160</v>
      </c>
    </row>
    <row r="81" spans="1:8" x14ac:dyDescent="0.35">
      <c r="A81" t="s">
        <v>296</v>
      </c>
      <c r="B81" t="str">
        <f>VLOOKUP(A81,Cafe_sales!$A$1:$O$10001,9,FALSE)</f>
        <v>Cookie</v>
      </c>
      <c r="C81" s="6">
        <f>VLOOKUP(A81,Cafe_sales!$A$1:$O$10001,10,FALSE)</f>
        <v>1</v>
      </c>
      <c r="D81" s="10">
        <f>VLOOKUP(A81,Cafe_sales!$A$1:$O$10001,11,FALSE)</f>
        <v>1</v>
      </c>
      <c r="E81" s="6">
        <f>VLOOKUP(A81,Cafe_sales!$A$1:$O$10001,12,FALSE)</f>
        <v>1</v>
      </c>
      <c r="F81" t="str">
        <f>VLOOKUP(A81,Cafe_sales!$A$1:$O$10001,13,FALSE)</f>
        <v>Default mode</v>
      </c>
      <c r="G81" t="str">
        <f>VLOOKUP(A81,Cafe_sales!$A$1:$O$10001,14,FALSE)</f>
        <v>In-store</v>
      </c>
      <c r="H81" s="8">
        <f>VLOOKUP(A81,Cafe_sales!$A$1:$O$10001,15,FALSE)</f>
        <v>45181</v>
      </c>
    </row>
    <row r="82" spans="1:8" hidden="1" x14ac:dyDescent="0.35">
      <c r="A82" t="s">
        <v>704</v>
      </c>
      <c r="B82" t="str">
        <f>VLOOKUP(A82,Cafe_sales!$A$1:$O$10001,9,FALSE)</f>
        <v>Smoothie</v>
      </c>
      <c r="C82">
        <f>VLOOKUP(A82,Cafe_sales!$A$1:$O$10001,10,FALSE)</f>
        <v>1</v>
      </c>
      <c r="D82">
        <f>VLOOKUP(A82,Cafe_sales!$A$1:$O$10001,11,FALSE)</f>
        <v>0</v>
      </c>
      <c r="E82">
        <f>VLOOKUP(A82,Cafe_sales!$A$1:$O$10001,12,FALSE)</f>
        <v>4</v>
      </c>
      <c r="F82" t="str">
        <f>VLOOKUP(A82,Cafe_sales!$A$1:$O$10001,13,FALSE)</f>
        <v>Default mode</v>
      </c>
      <c r="G82" t="str">
        <f>VLOOKUP(A82,Cafe_sales!$A$1:$O$10001,14,FALSE)</f>
        <v>Takeaway</v>
      </c>
      <c r="H82" s="1">
        <f>VLOOKUP(A82,Cafe_sales!$A$1:$O$10001,15,FALSE)</f>
        <v>44965</v>
      </c>
    </row>
    <row r="83" spans="1:8" hidden="1" x14ac:dyDescent="0.35">
      <c r="A83" t="s">
        <v>7040</v>
      </c>
      <c r="B83" t="str">
        <f>VLOOKUP(A83,Cafe_sales!$A$1:$O$10001,9,FALSE)</f>
        <v>Juice</v>
      </c>
      <c r="C83">
        <f>VLOOKUP(A83,Cafe_sales!$A$1:$O$10001,10,FALSE)</f>
        <v>3</v>
      </c>
      <c r="D83">
        <f>VLOOKUP(A83,Cafe_sales!$A$1:$O$10001,11,FALSE)</f>
        <v>3</v>
      </c>
      <c r="E83">
        <f>VLOOKUP(A83,Cafe_sales!$A$1:$O$10001,12,FALSE)</f>
        <v>9</v>
      </c>
      <c r="F83" t="str">
        <f>VLOOKUP(A83,Cafe_sales!$A$1:$O$10001,13,FALSE)</f>
        <v>Digital Wallet</v>
      </c>
      <c r="G83" t="str">
        <f>VLOOKUP(A83,Cafe_sales!$A$1:$O$10001,14,FALSE)</f>
        <v>Takeaway</v>
      </c>
      <c r="H83" s="1">
        <f>VLOOKUP(A83,Cafe_sales!$A$1:$O$10001,15,FALSE)</f>
        <v>45123</v>
      </c>
    </row>
    <row r="84" spans="1:8" x14ac:dyDescent="0.35">
      <c r="A84" t="s">
        <v>5368</v>
      </c>
      <c r="B84" t="str">
        <f>VLOOKUP(A84,Cafe_sales!$A$1:$O$10001,9,FALSE)</f>
        <v>Salad</v>
      </c>
      <c r="C84" s="6">
        <f>VLOOKUP(A84,Cafe_sales!$A$1:$O$10001,10,FALSE)</f>
        <v>2</v>
      </c>
      <c r="D84" s="10">
        <f>VLOOKUP(A84,Cafe_sales!$A$1:$O$10001,11,FALSE)</f>
        <v>5</v>
      </c>
      <c r="E84" s="6">
        <f>VLOOKUP(A84,Cafe_sales!$A$1:$O$10001,12,FALSE)</f>
        <v>10</v>
      </c>
      <c r="F84" t="str">
        <f>VLOOKUP(A84,Cafe_sales!$A$1:$O$10001,13,FALSE)</f>
        <v>Digital Wallet</v>
      </c>
      <c r="G84" t="str">
        <f>VLOOKUP(A84,Cafe_sales!$A$1:$O$10001,14,FALSE)</f>
        <v>UNKNOWN</v>
      </c>
      <c r="H84" s="8">
        <f>VLOOKUP(A84,Cafe_sales!$A$1:$O$10001,15,FALSE)</f>
        <v>45226</v>
      </c>
    </row>
    <row r="85" spans="1:8" x14ac:dyDescent="0.35">
      <c r="A85" t="s">
        <v>5056</v>
      </c>
      <c r="B85" t="str">
        <f>VLOOKUP(A85,Cafe_sales!$A$1:$O$10001,9,FALSE)</f>
        <v>Cake</v>
      </c>
      <c r="C85" s="6">
        <f>VLOOKUP(A85,Cafe_sales!$A$1:$O$10001,10,FALSE)</f>
        <v>2</v>
      </c>
      <c r="D85" s="10">
        <f>VLOOKUP(A85,Cafe_sales!$A$1:$O$10001,11,FALSE)</f>
        <v>3</v>
      </c>
      <c r="E85" s="6">
        <f>VLOOKUP(A85,Cafe_sales!$A$1:$O$10001,12,FALSE)</f>
        <v>6</v>
      </c>
      <c r="F85" t="str">
        <f>VLOOKUP(A85,Cafe_sales!$A$1:$O$10001,13,FALSE)</f>
        <v>Cash</v>
      </c>
      <c r="G85" t="str">
        <f>VLOOKUP(A85,Cafe_sales!$A$1:$O$10001,14,FALSE)</f>
        <v>UNKNOWN</v>
      </c>
      <c r="H85" s="8">
        <f>VLOOKUP(A85,Cafe_sales!$A$1:$O$10001,15,FALSE)</f>
        <v>45024</v>
      </c>
    </row>
    <row r="86" spans="1:8" x14ac:dyDescent="0.35">
      <c r="A86" t="s">
        <v>59</v>
      </c>
      <c r="B86" t="str">
        <f>VLOOKUP(A86,Cafe_sales!$A$1:$O$10001,9,FALSE)</f>
        <v>Salad</v>
      </c>
      <c r="C86" s="6">
        <f>VLOOKUP(A86,Cafe_sales!$A$1:$O$10001,10,FALSE)</f>
        <v>2</v>
      </c>
      <c r="D86" s="10">
        <f>VLOOKUP(A86,Cafe_sales!$A$1:$O$10001,11,FALSE)</f>
        <v>5</v>
      </c>
      <c r="E86" s="6">
        <f>VLOOKUP(A86,Cafe_sales!$A$1:$O$10001,12,FALSE)</f>
        <v>10</v>
      </c>
      <c r="F86" t="str">
        <f>VLOOKUP(A86,Cafe_sales!$A$1:$O$10001,13,FALSE)</f>
        <v>Credit Card</v>
      </c>
      <c r="G86" t="str">
        <f>VLOOKUP(A86,Cafe_sales!$A$1:$O$10001,14,FALSE)</f>
        <v>In-store</v>
      </c>
      <c r="H86" s="8">
        <f>VLOOKUP(A86,Cafe_sales!$A$1:$O$10001,15,FALSE)</f>
        <v>45045</v>
      </c>
    </row>
    <row r="87" spans="1:8" x14ac:dyDescent="0.35">
      <c r="A87" t="s">
        <v>3671</v>
      </c>
      <c r="B87" t="str">
        <f>VLOOKUP(A87,Cafe_sales!$A$1:$O$10001,9,FALSE)</f>
        <v>Smoothie</v>
      </c>
      <c r="C87" s="6">
        <f>VLOOKUP(A87,Cafe_sales!$A$1:$O$10001,10,FALSE)</f>
        <v>5</v>
      </c>
      <c r="D87" s="10">
        <f>VLOOKUP(A87,Cafe_sales!$A$1:$O$10001,11,FALSE)</f>
        <v>4</v>
      </c>
      <c r="E87" s="6">
        <f>VLOOKUP(A87,Cafe_sales!$A$1:$O$10001,12,FALSE)</f>
        <v>20</v>
      </c>
      <c r="F87" t="str">
        <f>VLOOKUP(A87,Cafe_sales!$A$1:$O$10001,13,FALSE)</f>
        <v>Credit Card</v>
      </c>
      <c r="G87" t="str">
        <f>VLOOKUP(A87,Cafe_sales!$A$1:$O$10001,14,FALSE)</f>
        <v>UNKNOWN</v>
      </c>
      <c r="H87" s="8">
        <f>VLOOKUP(A87,Cafe_sales!$A$1:$O$10001,15,FALSE)</f>
        <v>44930</v>
      </c>
    </row>
    <row r="88" spans="1:8" x14ac:dyDescent="0.35">
      <c r="A88" t="s">
        <v>1507</v>
      </c>
      <c r="B88" t="str">
        <f>VLOOKUP(A88,Cafe_sales!$A$1:$O$10001,9,FALSE)</f>
        <v>Salad</v>
      </c>
      <c r="C88" s="6">
        <f>VLOOKUP(A88,Cafe_sales!$A$1:$O$10001,10,FALSE)</f>
        <v>1</v>
      </c>
      <c r="D88" s="10">
        <f>VLOOKUP(A88,Cafe_sales!$A$1:$O$10001,11,FALSE)</f>
        <v>5</v>
      </c>
      <c r="E88" s="6">
        <f>VLOOKUP(A88,Cafe_sales!$A$1:$O$10001,12,FALSE)</f>
        <v>5</v>
      </c>
      <c r="F88" t="str">
        <f>VLOOKUP(A88,Cafe_sales!$A$1:$O$10001,13,FALSE)</f>
        <v>Digital Wallet</v>
      </c>
      <c r="G88" t="str">
        <f>VLOOKUP(A88,Cafe_sales!$A$1:$O$10001,14,FALSE)</f>
        <v>In-store</v>
      </c>
      <c r="H88" s="8">
        <f>VLOOKUP(A88,Cafe_sales!$A$1:$O$10001,15,FALSE)</f>
        <v>45279</v>
      </c>
    </row>
    <row r="89" spans="1:8" x14ac:dyDescent="0.35">
      <c r="A89" t="s">
        <v>7620</v>
      </c>
      <c r="B89" t="str">
        <f>VLOOKUP(A89,Cafe_sales!$A$1:$O$10001,9,FALSE)</f>
        <v>Juice</v>
      </c>
      <c r="C89" s="6">
        <f>VLOOKUP(A89,Cafe_sales!$A$1:$O$10001,10,FALSE)</f>
        <v>3</v>
      </c>
      <c r="D89" s="10">
        <f>VLOOKUP(A89,Cafe_sales!$A$1:$O$10001,11,FALSE)</f>
        <v>0</v>
      </c>
      <c r="E89" s="6">
        <f>VLOOKUP(A89,Cafe_sales!$A$1:$O$10001,12,FALSE)</f>
        <v>9</v>
      </c>
      <c r="F89" t="str">
        <f>VLOOKUP(A89,Cafe_sales!$A$1:$O$10001,13,FALSE)</f>
        <v>Digital Wallet</v>
      </c>
      <c r="G89" t="str">
        <f>VLOOKUP(A89,Cafe_sales!$A$1:$O$10001,14,FALSE)</f>
        <v>In-store</v>
      </c>
      <c r="H89" s="8">
        <f>VLOOKUP(A89,Cafe_sales!$A$1:$O$10001,15,FALSE)</f>
        <v>45273</v>
      </c>
    </row>
    <row r="90" spans="1:8" x14ac:dyDescent="0.35">
      <c r="A90" t="s">
        <v>8558</v>
      </c>
      <c r="B90" t="str">
        <f>VLOOKUP(A90,Cafe_sales!$A$1:$O$10001,9,FALSE)</f>
        <v>Smoothie</v>
      </c>
      <c r="C90" s="6">
        <f>VLOOKUP(A90,Cafe_sales!$A$1:$O$10001,10,FALSE)</f>
        <v>2</v>
      </c>
      <c r="D90" s="10">
        <f>VLOOKUP(A90,Cafe_sales!$A$1:$O$10001,11,FALSE)</f>
        <v>4</v>
      </c>
      <c r="E90" s="6">
        <f>VLOOKUP(A90,Cafe_sales!$A$1:$O$10001,12,FALSE)</f>
        <v>8</v>
      </c>
      <c r="F90" t="str">
        <f>VLOOKUP(A90,Cafe_sales!$A$1:$O$10001,13,FALSE)</f>
        <v>Credit Card</v>
      </c>
      <c r="G90" t="str">
        <f>VLOOKUP(A90,Cafe_sales!$A$1:$O$10001,14,FALSE)</f>
        <v>In-store</v>
      </c>
      <c r="H90" s="8">
        <f>VLOOKUP(A90,Cafe_sales!$A$1:$O$10001,15,FALSE)</f>
        <v>45149</v>
      </c>
    </row>
    <row r="91" spans="1:8" x14ac:dyDescent="0.35">
      <c r="A91" t="s">
        <v>6004</v>
      </c>
      <c r="B91" t="str">
        <f>VLOOKUP(A91,Cafe_sales!$A$1:$O$10001,9,FALSE)</f>
        <v>Coffee</v>
      </c>
      <c r="C91" s="6">
        <f>VLOOKUP(A91,Cafe_sales!$A$1:$O$10001,10,FALSE)</f>
        <v>4</v>
      </c>
      <c r="D91" s="10">
        <f>VLOOKUP(A91,Cafe_sales!$A$1:$O$10001,11,FALSE)</f>
        <v>2</v>
      </c>
      <c r="E91" s="6">
        <f>VLOOKUP(A91,Cafe_sales!$A$1:$O$10001,12,FALSE)</f>
        <v>8</v>
      </c>
      <c r="F91" t="str">
        <f>VLOOKUP(A91,Cafe_sales!$A$1:$O$10001,13,FALSE)</f>
        <v>Digital Wallet</v>
      </c>
      <c r="G91" t="str">
        <f>VLOOKUP(A91,Cafe_sales!$A$1:$O$10001,14,FALSE)</f>
        <v>In-store</v>
      </c>
      <c r="H91" s="8">
        <f>VLOOKUP(A91,Cafe_sales!$A$1:$O$10001,15,FALSE)</f>
        <v>45080</v>
      </c>
    </row>
    <row r="92" spans="1:8" x14ac:dyDescent="0.35">
      <c r="A92" t="s">
        <v>5492</v>
      </c>
      <c r="B92" t="str">
        <f>VLOOKUP(A92,Cafe_sales!$A$1:$O$10001,9,FALSE)</f>
        <v>Cake</v>
      </c>
      <c r="C92" s="6">
        <f>VLOOKUP(A92,Cafe_sales!$A$1:$O$10001,10,FALSE)</f>
        <v>3</v>
      </c>
      <c r="D92" s="10">
        <f>VLOOKUP(A92,Cafe_sales!$A$1:$O$10001,11,FALSE)</f>
        <v>3</v>
      </c>
      <c r="E92" s="6">
        <f>VLOOKUP(A92,Cafe_sales!$A$1:$O$10001,12,FALSE)</f>
        <v>9</v>
      </c>
      <c r="F92" t="str">
        <f>VLOOKUP(A92,Cafe_sales!$A$1:$O$10001,13,FALSE)</f>
        <v>Default mode</v>
      </c>
      <c r="G92" t="str">
        <f>VLOOKUP(A92,Cafe_sales!$A$1:$O$10001,14,FALSE)</f>
        <v>In-store</v>
      </c>
      <c r="H92" s="8">
        <f>VLOOKUP(A92,Cafe_sales!$A$1:$O$10001,15,FALSE)</f>
        <v>45255</v>
      </c>
    </row>
    <row r="93" spans="1:8" hidden="1" x14ac:dyDescent="0.35">
      <c r="A93" t="s">
        <v>6960</v>
      </c>
      <c r="B93" t="str">
        <f>VLOOKUP(A93,Cafe_sales!$A$1:$O$10001,9,FALSE)</f>
        <v>Sandwich</v>
      </c>
      <c r="C93">
        <f>VLOOKUP(A93,Cafe_sales!$A$1:$O$10001,10,FALSE)</f>
        <v>1</v>
      </c>
      <c r="D93">
        <f>VLOOKUP(A93,Cafe_sales!$A$1:$O$10001,11,FALSE)</f>
        <v>4</v>
      </c>
      <c r="E93">
        <f>VLOOKUP(A93,Cafe_sales!$A$1:$O$10001,12,FALSE)</f>
        <v>4</v>
      </c>
      <c r="F93" t="str">
        <f>VLOOKUP(A93,Cafe_sales!$A$1:$O$10001,13,FALSE)</f>
        <v>Digital Wallet</v>
      </c>
      <c r="G93" t="str">
        <f>VLOOKUP(A93,Cafe_sales!$A$1:$O$10001,14,FALSE)</f>
        <v>Takeaway</v>
      </c>
      <c r="H93" s="1">
        <f>VLOOKUP(A93,Cafe_sales!$A$1:$O$10001,15,FALSE)</f>
        <v>45112</v>
      </c>
    </row>
    <row r="94" spans="1:8" x14ac:dyDescent="0.35">
      <c r="A94" t="s">
        <v>766</v>
      </c>
      <c r="B94" t="str">
        <f>VLOOKUP(A94,Cafe_sales!$A$1:$O$10001,9,FALSE)</f>
        <v>Cookie</v>
      </c>
      <c r="C94" s="6">
        <f>VLOOKUP(A94,Cafe_sales!$A$1:$O$10001,10,FALSE)</f>
        <v>3</v>
      </c>
      <c r="D94" s="10">
        <f>VLOOKUP(A94,Cafe_sales!$A$1:$O$10001,11,FALSE)</f>
        <v>1</v>
      </c>
      <c r="E94" s="6">
        <f>VLOOKUP(A94,Cafe_sales!$A$1:$O$10001,12,FALSE)</f>
        <v>3</v>
      </c>
      <c r="F94" t="str">
        <f>VLOOKUP(A94,Cafe_sales!$A$1:$O$10001,13,FALSE)</f>
        <v>Credit Card</v>
      </c>
      <c r="G94" t="str">
        <f>VLOOKUP(A94,Cafe_sales!$A$1:$O$10001,14,FALSE)</f>
        <v>In-store</v>
      </c>
      <c r="H94" s="8">
        <f>VLOOKUP(A94,Cafe_sales!$A$1:$O$10001,15,FALSE)</f>
        <v>44933</v>
      </c>
    </row>
    <row r="95" spans="1:8" hidden="1" x14ac:dyDescent="0.35">
      <c r="A95" t="s">
        <v>7366</v>
      </c>
      <c r="B95" t="str">
        <f>VLOOKUP(A95,Cafe_sales!$A$1:$O$10001,9,FALSE)</f>
        <v>Sandwich</v>
      </c>
      <c r="C95">
        <f>VLOOKUP(A95,Cafe_sales!$A$1:$O$10001,10,FALSE)</f>
        <v>5</v>
      </c>
      <c r="D95">
        <f>VLOOKUP(A95,Cafe_sales!$A$1:$O$10001,11,FALSE)</f>
        <v>4</v>
      </c>
      <c r="E95">
        <f>VLOOKUP(A95,Cafe_sales!$A$1:$O$10001,12,FALSE)</f>
        <v>20</v>
      </c>
      <c r="F95" t="str">
        <f>VLOOKUP(A95,Cafe_sales!$A$1:$O$10001,13,FALSE)</f>
        <v>Cash</v>
      </c>
      <c r="G95" t="str">
        <f>VLOOKUP(A95,Cafe_sales!$A$1:$O$10001,14,FALSE)</f>
        <v>Takeaway</v>
      </c>
      <c r="H95" s="1">
        <f>VLOOKUP(A95,Cafe_sales!$A$1:$O$10001,15,FALSE)</f>
        <v>45234</v>
      </c>
    </row>
    <row r="96" spans="1:8" x14ac:dyDescent="0.35">
      <c r="A96" t="s">
        <v>9440</v>
      </c>
      <c r="B96" t="str">
        <f>VLOOKUP(A96,Cafe_sales!$A$1:$O$10001,9,FALSE)</f>
        <v>Sandwich</v>
      </c>
      <c r="C96" s="6">
        <f>VLOOKUP(A96,Cafe_sales!$A$1:$O$10001,10,FALSE)</f>
        <v>2</v>
      </c>
      <c r="D96" s="10">
        <f>VLOOKUP(A96,Cafe_sales!$A$1:$O$10001,11,FALSE)</f>
        <v>4</v>
      </c>
      <c r="E96" s="6">
        <f>VLOOKUP(A96,Cafe_sales!$A$1:$O$10001,12,FALSE)</f>
        <v>8</v>
      </c>
      <c r="F96" t="str">
        <f>VLOOKUP(A96,Cafe_sales!$A$1:$O$10001,13,FALSE)</f>
        <v>Default mode</v>
      </c>
      <c r="G96" t="str">
        <f>VLOOKUP(A96,Cafe_sales!$A$1:$O$10001,14,FALSE)</f>
        <v>In-store</v>
      </c>
      <c r="H96" s="8">
        <f>VLOOKUP(A96,Cafe_sales!$A$1:$O$10001,15,FALSE)</f>
        <v>44932</v>
      </c>
    </row>
    <row r="97" spans="1:8" hidden="1" x14ac:dyDescent="0.35">
      <c r="A97" t="s">
        <v>5117</v>
      </c>
      <c r="B97" t="str">
        <f>VLOOKUP(A97,Cafe_sales!$A$1:$O$10001,9,FALSE)</f>
        <v>Coffee</v>
      </c>
      <c r="C97">
        <f>VLOOKUP(A97,Cafe_sales!$A$1:$O$10001,10,FALSE)</f>
        <v>2</v>
      </c>
      <c r="D97">
        <f>VLOOKUP(A97,Cafe_sales!$A$1:$O$10001,11,FALSE)</f>
        <v>2</v>
      </c>
      <c r="E97">
        <f>VLOOKUP(A97,Cafe_sales!$A$1:$O$10001,12,FALSE)</f>
        <v>4</v>
      </c>
      <c r="F97" t="str">
        <f>VLOOKUP(A97,Cafe_sales!$A$1:$O$10001,13,FALSE)</f>
        <v>Digital Wallet</v>
      </c>
      <c r="G97" t="str">
        <f>VLOOKUP(A97,Cafe_sales!$A$1:$O$10001,14,FALSE)</f>
        <v>Cafe</v>
      </c>
      <c r="H97" s="1">
        <f>VLOOKUP(A97,Cafe_sales!$A$1:$O$10001,15,FALSE)</f>
        <v>45064</v>
      </c>
    </row>
    <row r="98" spans="1:8" hidden="1" x14ac:dyDescent="0.35">
      <c r="A98" t="s">
        <v>183</v>
      </c>
      <c r="B98" t="str">
        <f>VLOOKUP(A98,Cafe_sales!$A$1:$O$10001,9,FALSE)</f>
        <v>Sandwich</v>
      </c>
      <c r="C98">
        <f>VLOOKUP(A98,Cafe_sales!$A$1:$O$10001,10,FALSE)</f>
        <v>3</v>
      </c>
      <c r="D98">
        <f>VLOOKUP(A98,Cafe_sales!$A$1:$O$10001,11,FALSE)</f>
        <v>4</v>
      </c>
      <c r="E98">
        <f>VLOOKUP(A98,Cafe_sales!$A$1:$O$10001,12,FALSE)</f>
        <v>12</v>
      </c>
      <c r="F98" t="str">
        <f>VLOOKUP(A98,Cafe_sales!$A$1:$O$10001,13,FALSE)</f>
        <v>Cash</v>
      </c>
      <c r="G98" t="str">
        <f>VLOOKUP(A98,Cafe_sales!$A$1:$O$10001,14,FALSE)</f>
        <v>Takeaway</v>
      </c>
      <c r="H98" s="1">
        <f>VLOOKUP(A98,Cafe_sales!$A$1:$O$10001,15,FALSE)</f>
        <v>44927</v>
      </c>
    </row>
    <row r="99" spans="1:8" x14ac:dyDescent="0.35">
      <c r="A99" t="s">
        <v>4080</v>
      </c>
      <c r="B99" t="str">
        <f>VLOOKUP(A99,Cafe_sales!$A$1:$O$10001,9,FALSE)</f>
        <v>Cookie</v>
      </c>
      <c r="C99" s="6">
        <f>VLOOKUP(A99,Cafe_sales!$A$1:$O$10001,10,FALSE)</f>
        <v>3</v>
      </c>
      <c r="D99" s="10">
        <f>VLOOKUP(A99,Cafe_sales!$A$1:$O$10001,11,FALSE)</f>
        <v>1</v>
      </c>
      <c r="E99" s="6">
        <f>VLOOKUP(A99,Cafe_sales!$A$1:$O$10001,12,FALSE)</f>
        <v>3</v>
      </c>
      <c r="F99" t="str">
        <f>VLOOKUP(A99,Cafe_sales!$A$1:$O$10001,13,FALSE)</f>
        <v>Credit Card</v>
      </c>
      <c r="G99" t="str">
        <f>VLOOKUP(A99,Cafe_sales!$A$1:$O$10001,14,FALSE)</f>
        <v>UNKNOWN</v>
      </c>
      <c r="H99" s="8">
        <f>VLOOKUP(A99,Cafe_sales!$A$1:$O$10001,15,FALSE)</f>
        <v>45000</v>
      </c>
    </row>
    <row r="100" spans="1:8" x14ac:dyDescent="0.35">
      <c r="A100" t="s">
        <v>5581</v>
      </c>
      <c r="B100" t="str">
        <f>VLOOKUP(A100,Cafe_sales!$A$1:$O$10001,9,FALSE)</f>
        <v>Cake</v>
      </c>
      <c r="C100" s="6">
        <f>VLOOKUP(A100,Cafe_sales!$A$1:$O$10001,10,FALSE)</f>
        <v>3</v>
      </c>
      <c r="D100" s="10">
        <f>VLOOKUP(A100,Cafe_sales!$A$1:$O$10001,11,FALSE)</f>
        <v>3</v>
      </c>
      <c r="E100" s="6">
        <f>VLOOKUP(A100,Cafe_sales!$A$1:$O$10001,12,FALSE)</f>
        <v>9</v>
      </c>
      <c r="F100" t="str">
        <f>VLOOKUP(A100,Cafe_sales!$A$1:$O$10001,13,FALSE)</f>
        <v>UNKNOWN</v>
      </c>
      <c r="G100" t="str">
        <f>VLOOKUP(A100,Cafe_sales!$A$1:$O$10001,14,FALSE)</f>
        <v>In-store</v>
      </c>
      <c r="H100" s="8">
        <f>VLOOKUP(A100,Cafe_sales!$A$1:$O$10001,15,FALSE)</f>
        <v>45085</v>
      </c>
    </row>
    <row r="101" spans="1:8" x14ac:dyDescent="0.35">
      <c r="A101" t="s">
        <v>1275</v>
      </c>
      <c r="B101" t="str">
        <f>VLOOKUP(A101,Cafe_sales!$A$1:$O$10001,9,FALSE)</f>
        <v>Smoothie</v>
      </c>
      <c r="C101" s="6">
        <f>VLOOKUP(A101,Cafe_sales!$A$1:$O$10001,10,FALSE)</f>
        <v>5</v>
      </c>
      <c r="D101" s="10">
        <f>VLOOKUP(A101,Cafe_sales!$A$1:$O$10001,11,FALSE)</f>
        <v>4</v>
      </c>
      <c r="E101" s="6">
        <f>VLOOKUP(A101,Cafe_sales!$A$1:$O$10001,12,FALSE)</f>
        <v>20</v>
      </c>
      <c r="F101" t="str">
        <f>VLOOKUP(A101,Cafe_sales!$A$1:$O$10001,13,FALSE)</f>
        <v>Credit Card</v>
      </c>
      <c r="G101" t="str">
        <f>VLOOKUP(A101,Cafe_sales!$A$1:$O$10001,14,FALSE)</f>
        <v>UNKNOWN</v>
      </c>
      <c r="H101" s="8">
        <f>VLOOKUP(A101,Cafe_sales!$A$1:$O$10001,15,FALSE)</f>
        <v>45208</v>
      </c>
    </row>
    <row r="102" spans="1:8" hidden="1" x14ac:dyDescent="0.35">
      <c r="A102" t="s">
        <v>3366</v>
      </c>
      <c r="B102" t="str">
        <f>VLOOKUP(A102,Cafe_sales!$A$1:$O$10001,9,FALSE)</f>
        <v>Coffee</v>
      </c>
      <c r="C102">
        <f>VLOOKUP(A102,Cafe_sales!$A$1:$O$10001,10,FALSE)</f>
        <v>2</v>
      </c>
      <c r="D102">
        <f>VLOOKUP(A102,Cafe_sales!$A$1:$O$10001,11,FALSE)</f>
        <v>2</v>
      </c>
      <c r="E102">
        <f>VLOOKUP(A102,Cafe_sales!$A$1:$O$10001,12,FALSE)</f>
        <v>4</v>
      </c>
      <c r="F102" t="str">
        <f>VLOOKUP(A102,Cafe_sales!$A$1:$O$10001,13,FALSE)</f>
        <v>Credit Card</v>
      </c>
      <c r="G102" t="str">
        <f>VLOOKUP(A102,Cafe_sales!$A$1:$O$10001,14,FALSE)</f>
        <v>Takeaway</v>
      </c>
      <c r="H102" s="1">
        <f>VLOOKUP(A102,Cafe_sales!$A$1:$O$10001,15,FALSE)</f>
        <v>45006</v>
      </c>
    </row>
    <row r="103" spans="1:8" x14ac:dyDescent="0.35">
      <c r="A103" t="s">
        <v>8615</v>
      </c>
      <c r="B103" t="str">
        <f>VLOOKUP(A103,Cafe_sales!$A$1:$O$10001,9,FALSE)</f>
        <v>Smoothie</v>
      </c>
      <c r="C103" s="6">
        <f>VLOOKUP(A103,Cafe_sales!$A$1:$O$10001,10,FALSE)</f>
        <v>4</v>
      </c>
      <c r="D103" s="10">
        <f>VLOOKUP(A103,Cafe_sales!$A$1:$O$10001,11,FALSE)</f>
        <v>4</v>
      </c>
      <c r="E103" s="6">
        <f>VLOOKUP(A103,Cafe_sales!$A$1:$O$10001,12,FALSE)</f>
        <v>16</v>
      </c>
      <c r="F103" t="str">
        <f>VLOOKUP(A103,Cafe_sales!$A$1:$O$10001,13,FALSE)</f>
        <v>Cash</v>
      </c>
      <c r="G103" t="str">
        <f>VLOOKUP(A103,Cafe_sales!$A$1:$O$10001,14,FALSE)</f>
        <v>UNKNOWN</v>
      </c>
      <c r="H103" s="8">
        <f>VLOOKUP(A103,Cafe_sales!$A$1:$O$10001,15,FALSE)</f>
        <v>44966</v>
      </c>
    </row>
    <row r="104" spans="1:8" x14ac:dyDescent="0.35">
      <c r="A104" t="s">
        <v>5190</v>
      </c>
      <c r="B104" t="str">
        <f>VLOOKUP(A104,Cafe_sales!$A$1:$O$10001,9,FALSE)</f>
        <v>Smoothie</v>
      </c>
      <c r="C104" s="6">
        <f>VLOOKUP(A104,Cafe_sales!$A$1:$O$10001,10,FALSE)</f>
        <v>3</v>
      </c>
      <c r="D104" s="10">
        <f>VLOOKUP(A104,Cafe_sales!$A$1:$O$10001,11,FALSE)</f>
        <v>4</v>
      </c>
      <c r="E104" s="6">
        <f>VLOOKUP(A104,Cafe_sales!$A$1:$O$10001,12,FALSE)</f>
        <v>20</v>
      </c>
      <c r="F104" t="str">
        <f>VLOOKUP(A104,Cafe_sales!$A$1:$O$10001,13,FALSE)</f>
        <v>Digital Wallet</v>
      </c>
      <c r="G104" t="str">
        <f>VLOOKUP(A104,Cafe_sales!$A$1:$O$10001,14,FALSE)</f>
        <v>UNKNOWN</v>
      </c>
      <c r="H104" s="8">
        <f>VLOOKUP(A104,Cafe_sales!$A$1:$O$10001,15,FALSE)</f>
        <v>45036</v>
      </c>
    </row>
    <row r="105" spans="1:8" x14ac:dyDescent="0.35">
      <c r="A105" t="s">
        <v>7678</v>
      </c>
      <c r="B105" t="str">
        <f>VLOOKUP(A105,Cafe_sales!$A$1:$O$10001,9,FALSE)</f>
        <v>Cookie</v>
      </c>
      <c r="C105" s="6">
        <f>VLOOKUP(A105,Cafe_sales!$A$1:$O$10001,10,FALSE)</f>
        <v>1</v>
      </c>
      <c r="D105" s="10">
        <f>VLOOKUP(A105,Cafe_sales!$A$1:$O$10001,11,FALSE)</f>
        <v>1</v>
      </c>
      <c r="E105" s="6">
        <f>VLOOKUP(A105,Cafe_sales!$A$1:$O$10001,12,FALSE)</f>
        <v>1</v>
      </c>
      <c r="F105" t="str">
        <f>VLOOKUP(A105,Cafe_sales!$A$1:$O$10001,13,FALSE)</f>
        <v>Cash</v>
      </c>
      <c r="G105" t="str">
        <f>VLOOKUP(A105,Cafe_sales!$A$1:$O$10001,14,FALSE)</f>
        <v>UNKNOWN</v>
      </c>
      <c r="H105" s="8">
        <f>VLOOKUP(A105,Cafe_sales!$A$1:$O$10001,15,FALSE)</f>
        <v>44927</v>
      </c>
    </row>
    <row r="106" spans="1:8" hidden="1" x14ac:dyDescent="0.35">
      <c r="A106" t="s">
        <v>7961</v>
      </c>
      <c r="B106" t="str">
        <f>VLOOKUP(A106,Cafe_sales!$A$1:$O$10001,9,FALSE)</f>
        <v>Juice</v>
      </c>
      <c r="C106">
        <f>VLOOKUP(A106,Cafe_sales!$A$1:$O$10001,10,FALSE)</f>
        <v>1</v>
      </c>
      <c r="D106">
        <f>VLOOKUP(A106,Cafe_sales!$A$1:$O$10001,11,FALSE)</f>
        <v>3</v>
      </c>
      <c r="E106">
        <f>VLOOKUP(A106,Cafe_sales!$A$1:$O$10001,12,FALSE)</f>
        <v>3</v>
      </c>
      <c r="F106" t="str">
        <f>VLOOKUP(A106,Cafe_sales!$A$1:$O$10001,13,FALSE)</f>
        <v>Cash</v>
      </c>
      <c r="G106" t="str">
        <f>VLOOKUP(A106,Cafe_sales!$A$1:$O$10001,14,FALSE)</f>
        <v>Takeaway</v>
      </c>
      <c r="H106" s="1">
        <f>VLOOKUP(A106,Cafe_sales!$A$1:$O$10001,15,FALSE)</f>
        <v>44927</v>
      </c>
    </row>
    <row r="107" spans="1:8" x14ac:dyDescent="0.35">
      <c r="A107" t="s">
        <v>7645</v>
      </c>
      <c r="B107" t="str">
        <f>VLOOKUP(A107,Cafe_sales!$A$1:$O$10001,9,FALSE)</f>
        <v>Cookie</v>
      </c>
      <c r="C107" s="6">
        <f>VLOOKUP(A107,Cafe_sales!$A$1:$O$10001,10,FALSE)</f>
        <v>5</v>
      </c>
      <c r="D107" s="10">
        <f>VLOOKUP(A107,Cafe_sales!$A$1:$O$10001,11,FALSE)</f>
        <v>1</v>
      </c>
      <c r="E107" s="6">
        <f>VLOOKUP(A107,Cafe_sales!$A$1:$O$10001,12,FALSE)</f>
        <v>5</v>
      </c>
      <c r="F107" t="str">
        <f>VLOOKUP(A107,Cafe_sales!$A$1:$O$10001,13,FALSE)</f>
        <v>Credit Card</v>
      </c>
      <c r="G107" t="str">
        <f>VLOOKUP(A107,Cafe_sales!$A$1:$O$10001,14,FALSE)</f>
        <v>UNKNOWN</v>
      </c>
      <c r="H107" s="8">
        <f>VLOOKUP(A107,Cafe_sales!$A$1:$O$10001,15,FALSE)</f>
        <v>45147</v>
      </c>
    </row>
    <row r="108" spans="1:8" hidden="1" x14ac:dyDescent="0.35">
      <c r="A108" t="s">
        <v>1010</v>
      </c>
      <c r="B108" t="str">
        <f>VLOOKUP(A108,Cafe_sales!$A$1:$O$10001,9,FALSE)</f>
        <v>UNKNOWN</v>
      </c>
      <c r="C108">
        <f>VLOOKUP(A108,Cafe_sales!$A$1:$O$10001,10,FALSE)</f>
        <v>4</v>
      </c>
      <c r="D108">
        <f>VLOOKUP(A108,Cafe_sales!$A$1:$O$10001,11,FALSE)</f>
        <v>4</v>
      </c>
      <c r="E108">
        <f>VLOOKUP(A108,Cafe_sales!$A$1:$O$10001,12,FALSE)</f>
        <v>16</v>
      </c>
      <c r="F108" t="str">
        <f>VLOOKUP(A108,Cafe_sales!$A$1:$O$10001,13,FALSE)</f>
        <v>Digital Wallet</v>
      </c>
      <c r="G108" t="str">
        <f>VLOOKUP(A108,Cafe_sales!$A$1:$O$10001,14,FALSE)</f>
        <v>Takeaway</v>
      </c>
      <c r="H108" s="1">
        <f>VLOOKUP(A108,Cafe_sales!$A$1:$O$10001,15,FALSE)</f>
        <v>45112</v>
      </c>
    </row>
    <row r="109" spans="1:8" hidden="1" x14ac:dyDescent="0.35">
      <c r="A109" t="s">
        <v>1292</v>
      </c>
      <c r="B109" t="str">
        <f>VLOOKUP(A109,Cafe_sales!$A$1:$O$10001,9,FALSE)</f>
        <v>Coffee</v>
      </c>
      <c r="C109">
        <f>VLOOKUP(A109,Cafe_sales!$A$1:$O$10001,10,FALSE)</f>
        <v>5</v>
      </c>
      <c r="D109">
        <f>VLOOKUP(A109,Cafe_sales!$A$1:$O$10001,11,FALSE)</f>
        <v>2</v>
      </c>
      <c r="E109">
        <f>VLOOKUP(A109,Cafe_sales!$A$1:$O$10001,12,FALSE)</f>
        <v>10</v>
      </c>
      <c r="F109" t="str">
        <f>VLOOKUP(A109,Cafe_sales!$A$1:$O$10001,13,FALSE)</f>
        <v>Cash</v>
      </c>
      <c r="G109" t="str">
        <f>VLOOKUP(A109,Cafe_sales!$A$1:$O$10001,14,FALSE)</f>
        <v>Takeaway</v>
      </c>
      <c r="H109" s="1">
        <f>VLOOKUP(A109,Cafe_sales!$A$1:$O$10001,15,FALSE)</f>
        <v>45111</v>
      </c>
    </row>
    <row r="110" spans="1:8" hidden="1" x14ac:dyDescent="0.35">
      <c r="A110" t="s">
        <v>8814</v>
      </c>
      <c r="B110" t="str">
        <f>VLOOKUP(A110,Cafe_sales!$A$1:$O$10001,9,FALSE)</f>
        <v>Cake</v>
      </c>
      <c r="C110">
        <f>VLOOKUP(A110,Cafe_sales!$A$1:$O$10001,10,FALSE)</f>
        <v>2</v>
      </c>
      <c r="D110">
        <f>VLOOKUP(A110,Cafe_sales!$A$1:$O$10001,11,FALSE)</f>
        <v>3</v>
      </c>
      <c r="E110">
        <f>VLOOKUP(A110,Cafe_sales!$A$1:$O$10001,12,FALSE)</f>
        <v>6</v>
      </c>
      <c r="F110" t="str">
        <f>VLOOKUP(A110,Cafe_sales!$A$1:$O$10001,13,FALSE)</f>
        <v>Default mode</v>
      </c>
      <c r="G110" t="str">
        <f>VLOOKUP(A110,Cafe_sales!$A$1:$O$10001,14,FALSE)</f>
        <v>Takeaway</v>
      </c>
      <c r="H110" s="1">
        <f>VLOOKUP(A110,Cafe_sales!$A$1:$O$10001,15,FALSE)</f>
        <v>45078</v>
      </c>
    </row>
    <row r="111" spans="1:8" hidden="1" x14ac:dyDescent="0.35">
      <c r="A111" t="s">
        <v>2238</v>
      </c>
      <c r="B111" t="str">
        <f>VLOOKUP(A111,Cafe_sales!$A$1:$O$10001,9,FALSE)</f>
        <v>Juice</v>
      </c>
      <c r="C111">
        <f>VLOOKUP(A111,Cafe_sales!$A$1:$O$10001,10,FALSE)</f>
        <v>3</v>
      </c>
      <c r="D111">
        <f>VLOOKUP(A111,Cafe_sales!$A$1:$O$10001,11,FALSE)</f>
        <v>3</v>
      </c>
      <c r="E111">
        <f>VLOOKUP(A111,Cafe_sales!$A$1:$O$10001,12,FALSE)</f>
        <v>9</v>
      </c>
      <c r="F111" t="str">
        <f>VLOOKUP(A111,Cafe_sales!$A$1:$O$10001,13,FALSE)</f>
        <v>Cash</v>
      </c>
      <c r="G111" t="str">
        <f>VLOOKUP(A111,Cafe_sales!$A$1:$O$10001,14,FALSE)</f>
        <v>Takeaway</v>
      </c>
      <c r="H111" s="1">
        <f>VLOOKUP(A111,Cafe_sales!$A$1:$O$10001,15,FALSE)</f>
        <v>45154</v>
      </c>
    </row>
    <row r="112" spans="1:8" x14ac:dyDescent="0.35">
      <c r="A112" t="s">
        <v>598</v>
      </c>
      <c r="B112" t="str">
        <f>VLOOKUP(A112,Cafe_sales!$A$1:$O$10001,9,FALSE)</f>
        <v>Cake</v>
      </c>
      <c r="C112" s="6">
        <f>VLOOKUP(A112,Cafe_sales!$A$1:$O$10001,10,FALSE)</f>
        <v>1</v>
      </c>
      <c r="D112" s="10">
        <f>VLOOKUP(A112,Cafe_sales!$A$1:$O$10001,11,FALSE)</f>
        <v>2.967245240761478</v>
      </c>
      <c r="E112" s="6">
        <f>VLOOKUP(A112,Cafe_sales!$A$1:$O$10001,12,FALSE)</f>
        <v>3</v>
      </c>
      <c r="F112" t="str">
        <f>VLOOKUP(A112,Cafe_sales!$A$1:$O$10001,13,FALSE)</f>
        <v>UNKNOWN</v>
      </c>
      <c r="G112" t="str">
        <f>VLOOKUP(A112,Cafe_sales!$A$1:$O$10001,14,FALSE)</f>
        <v>In-store</v>
      </c>
      <c r="H112" s="8">
        <f>VLOOKUP(A112,Cafe_sales!$A$1:$O$10001,15,FALSE)</f>
        <v>45122</v>
      </c>
    </row>
    <row r="113" spans="1:8" x14ac:dyDescent="0.35">
      <c r="A113" t="s">
        <v>1002</v>
      </c>
      <c r="B113" t="str">
        <f>VLOOKUP(A113,Cafe_sales!$A$1:$O$10001,9,FALSE)</f>
        <v>Smoothie</v>
      </c>
      <c r="C113" s="6">
        <f>VLOOKUP(A113,Cafe_sales!$A$1:$O$10001,10,FALSE)</f>
        <v>4</v>
      </c>
      <c r="D113" s="10">
        <f>VLOOKUP(A113,Cafe_sales!$A$1:$O$10001,11,FALSE)</f>
        <v>4</v>
      </c>
      <c r="E113" s="6">
        <f>VLOOKUP(A113,Cafe_sales!$A$1:$O$10001,12,FALSE)</f>
        <v>16</v>
      </c>
      <c r="F113" t="str">
        <f>VLOOKUP(A113,Cafe_sales!$A$1:$O$10001,13,FALSE)</f>
        <v>Digital Wallet</v>
      </c>
      <c r="G113" t="str">
        <f>VLOOKUP(A113,Cafe_sales!$A$1:$O$10001,14,FALSE)</f>
        <v>In-store</v>
      </c>
      <c r="H113" s="8">
        <f>VLOOKUP(A113,Cafe_sales!$A$1:$O$10001,15,FALSE)</f>
        <v>45145</v>
      </c>
    </row>
    <row r="114" spans="1:8" hidden="1" x14ac:dyDescent="0.35">
      <c r="A114" t="s">
        <v>3682</v>
      </c>
      <c r="B114" t="str">
        <f>VLOOKUP(A114,Cafe_sales!$A$1:$O$10001,9,FALSE)</f>
        <v>Juice</v>
      </c>
      <c r="C114">
        <f>VLOOKUP(A114,Cafe_sales!$A$1:$O$10001,10,FALSE)</f>
        <v>4</v>
      </c>
      <c r="D114">
        <f>VLOOKUP(A114,Cafe_sales!$A$1:$O$10001,11,FALSE)</f>
        <v>4</v>
      </c>
      <c r="E114">
        <f>VLOOKUP(A114,Cafe_sales!$A$1:$O$10001,12,FALSE)</f>
        <v>16</v>
      </c>
      <c r="F114" t="str">
        <f>VLOOKUP(A114,Cafe_sales!$A$1:$O$10001,13,FALSE)</f>
        <v>Credit Card</v>
      </c>
      <c r="G114" t="str">
        <f>VLOOKUP(A114,Cafe_sales!$A$1:$O$10001,14,FALSE)</f>
        <v>Takeaway</v>
      </c>
      <c r="H114" s="1">
        <f>VLOOKUP(A114,Cafe_sales!$A$1:$O$10001,15,FALSE)</f>
        <v>45188</v>
      </c>
    </row>
    <row r="115" spans="1:8" x14ac:dyDescent="0.35">
      <c r="A115" t="s">
        <v>6058</v>
      </c>
      <c r="B115" t="str">
        <f>VLOOKUP(A115,Cafe_sales!$A$1:$O$10001,9,FALSE)</f>
        <v>Coffee</v>
      </c>
      <c r="C115" s="6">
        <f>VLOOKUP(A115,Cafe_sales!$A$1:$O$10001,10,FALSE)</f>
        <v>2</v>
      </c>
      <c r="D115" s="10">
        <f>VLOOKUP(A115,Cafe_sales!$A$1:$O$10001,11,FALSE)</f>
        <v>2</v>
      </c>
      <c r="E115" s="6">
        <f>VLOOKUP(A115,Cafe_sales!$A$1:$O$10001,12,FALSE)</f>
        <v>4</v>
      </c>
      <c r="F115" t="str">
        <f>VLOOKUP(A115,Cafe_sales!$A$1:$O$10001,13,FALSE)</f>
        <v>Credit Card</v>
      </c>
      <c r="G115" t="str">
        <f>VLOOKUP(A115,Cafe_sales!$A$1:$O$10001,14,FALSE)</f>
        <v>UNKNOWN</v>
      </c>
      <c r="H115" s="8">
        <f>VLOOKUP(A115,Cafe_sales!$A$1:$O$10001,15,FALSE)</f>
        <v>45031</v>
      </c>
    </row>
    <row r="116" spans="1:8" x14ac:dyDescent="0.35">
      <c r="A116" t="s">
        <v>8849</v>
      </c>
      <c r="B116" t="str">
        <f>VLOOKUP(A116,Cafe_sales!$A$1:$O$10001,9,FALSE)</f>
        <v>Coffee</v>
      </c>
      <c r="C116" s="6">
        <f>VLOOKUP(A116,Cafe_sales!$A$1:$O$10001,10,FALSE)</f>
        <v>4</v>
      </c>
      <c r="D116" s="10">
        <f>VLOOKUP(A116,Cafe_sales!$A$1:$O$10001,11,FALSE)</f>
        <v>2</v>
      </c>
      <c r="E116" s="6">
        <f>VLOOKUP(A116,Cafe_sales!$A$1:$O$10001,12,FALSE)</f>
        <v>8</v>
      </c>
      <c r="F116" t="str">
        <f>VLOOKUP(A116,Cafe_sales!$A$1:$O$10001,13,FALSE)</f>
        <v>Credit Card</v>
      </c>
      <c r="G116" t="str">
        <f>VLOOKUP(A116,Cafe_sales!$A$1:$O$10001,14,FALSE)</f>
        <v>In-store</v>
      </c>
      <c r="H116" s="8">
        <f>VLOOKUP(A116,Cafe_sales!$A$1:$O$10001,15,FALSE)</f>
        <v>45001</v>
      </c>
    </row>
    <row r="117" spans="1:8" x14ac:dyDescent="0.35">
      <c r="A117" t="s">
        <v>963</v>
      </c>
      <c r="B117" t="str">
        <f>VLOOKUP(A117,Cafe_sales!$A$1:$O$10001,9,FALSE)</f>
        <v>Sandwich</v>
      </c>
      <c r="C117" s="6">
        <f>VLOOKUP(A117,Cafe_sales!$A$1:$O$10001,10,FALSE)</f>
        <v>4</v>
      </c>
      <c r="D117" s="10">
        <f>VLOOKUP(A117,Cafe_sales!$A$1:$O$10001,11,FALSE)</f>
        <v>4</v>
      </c>
      <c r="E117" s="6">
        <f>VLOOKUP(A117,Cafe_sales!$A$1:$O$10001,12,FALSE)</f>
        <v>16</v>
      </c>
      <c r="F117" t="str">
        <f>VLOOKUP(A117,Cafe_sales!$A$1:$O$10001,13,FALSE)</f>
        <v>Cash</v>
      </c>
      <c r="G117" t="str">
        <f>VLOOKUP(A117,Cafe_sales!$A$1:$O$10001,14,FALSE)</f>
        <v>UNKNOWN</v>
      </c>
      <c r="H117" s="8">
        <f>VLOOKUP(A117,Cafe_sales!$A$1:$O$10001,15,FALSE)</f>
        <v>45096</v>
      </c>
    </row>
    <row r="118" spans="1:8" x14ac:dyDescent="0.35">
      <c r="A118" t="s">
        <v>8768</v>
      </c>
      <c r="B118" t="str">
        <f>VLOOKUP(A118,Cafe_sales!$A$1:$O$10001,9,FALSE)</f>
        <v>UNKNOWN</v>
      </c>
      <c r="C118" s="6">
        <f>VLOOKUP(A118,Cafe_sales!$A$1:$O$10001,10,FALSE)</f>
        <v>5</v>
      </c>
      <c r="D118" s="10">
        <f>VLOOKUP(A118,Cafe_sales!$A$1:$O$10001,11,FALSE)</f>
        <v>5</v>
      </c>
      <c r="E118" s="6">
        <f>VLOOKUP(A118,Cafe_sales!$A$1:$O$10001,12,FALSE)</f>
        <v>25</v>
      </c>
      <c r="F118" t="str">
        <f>VLOOKUP(A118,Cafe_sales!$A$1:$O$10001,13,FALSE)</f>
        <v>Digital Wallet</v>
      </c>
      <c r="G118" t="str">
        <f>VLOOKUP(A118,Cafe_sales!$A$1:$O$10001,14,FALSE)</f>
        <v>In-store</v>
      </c>
      <c r="H118" s="8">
        <f>VLOOKUP(A118,Cafe_sales!$A$1:$O$10001,15,FALSE)</f>
        <v>45213</v>
      </c>
    </row>
    <row r="119" spans="1:8" x14ac:dyDescent="0.35">
      <c r="A119" t="s">
        <v>3798</v>
      </c>
      <c r="B119" t="str">
        <f>VLOOKUP(A119,Cafe_sales!$A$1:$O$10001,9,FALSE)</f>
        <v>Salad</v>
      </c>
      <c r="C119" s="6">
        <f>VLOOKUP(A119,Cafe_sales!$A$1:$O$10001,10,FALSE)</f>
        <v>5</v>
      </c>
      <c r="D119" s="10">
        <f>VLOOKUP(A119,Cafe_sales!$A$1:$O$10001,11,FALSE)</f>
        <v>5</v>
      </c>
      <c r="E119" s="6">
        <f>VLOOKUP(A119,Cafe_sales!$A$1:$O$10001,12,FALSE)</f>
        <v>25</v>
      </c>
      <c r="F119" t="str">
        <f>VLOOKUP(A119,Cafe_sales!$A$1:$O$10001,13,FALSE)</f>
        <v>Digital Wallet</v>
      </c>
      <c r="G119" t="str">
        <f>VLOOKUP(A119,Cafe_sales!$A$1:$O$10001,14,FALSE)</f>
        <v>In-store</v>
      </c>
      <c r="H119" s="8">
        <f>VLOOKUP(A119,Cafe_sales!$A$1:$O$10001,15,FALSE)</f>
        <v>45239</v>
      </c>
    </row>
    <row r="120" spans="1:8" x14ac:dyDescent="0.35">
      <c r="A120" t="s">
        <v>638</v>
      </c>
      <c r="B120" t="str">
        <f>VLOOKUP(A120,Cafe_sales!$A$1:$O$10001,9,FALSE)</f>
        <v>Salad</v>
      </c>
      <c r="C120" s="6">
        <f>VLOOKUP(A120,Cafe_sales!$A$1:$O$10001,10,FALSE)</f>
        <v>1</v>
      </c>
      <c r="D120" s="10">
        <f>VLOOKUP(A120,Cafe_sales!$A$1:$O$10001,11,FALSE)</f>
        <v>5</v>
      </c>
      <c r="E120" s="6">
        <f>VLOOKUP(A120,Cafe_sales!$A$1:$O$10001,12,FALSE)</f>
        <v>5</v>
      </c>
      <c r="F120" t="str">
        <f>VLOOKUP(A120,Cafe_sales!$A$1:$O$10001,13,FALSE)</f>
        <v>Cash</v>
      </c>
      <c r="G120" t="str">
        <f>VLOOKUP(A120,Cafe_sales!$A$1:$O$10001,14,FALSE)</f>
        <v>In-store</v>
      </c>
      <c r="H120" s="8">
        <f>VLOOKUP(A120,Cafe_sales!$A$1:$O$10001,15,FALSE)</f>
        <v>44967</v>
      </c>
    </row>
    <row r="121" spans="1:8" x14ac:dyDescent="0.35">
      <c r="A121" t="s">
        <v>6222</v>
      </c>
      <c r="B121" t="str">
        <f>VLOOKUP(A121,Cafe_sales!$A$1:$O$10001,9,FALSE)</f>
        <v>Tea</v>
      </c>
      <c r="C121" s="6">
        <f>VLOOKUP(A121,Cafe_sales!$A$1:$O$10001,10,FALSE)</f>
        <v>3</v>
      </c>
      <c r="D121" s="10">
        <f>VLOOKUP(A121,Cafe_sales!$A$1:$O$10001,11,FALSE)</f>
        <v>1.5</v>
      </c>
      <c r="E121" s="6">
        <f>VLOOKUP(A121,Cafe_sales!$A$1:$O$10001,12,FALSE)</f>
        <v>4.5</v>
      </c>
      <c r="F121" t="str">
        <f>VLOOKUP(A121,Cafe_sales!$A$1:$O$10001,13,FALSE)</f>
        <v>Default mode</v>
      </c>
      <c r="G121" t="str">
        <f>VLOOKUP(A121,Cafe_sales!$A$1:$O$10001,14,FALSE)</f>
        <v>UNKNOWN</v>
      </c>
      <c r="H121" s="8">
        <f>VLOOKUP(A121,Cafe_sales!$A$1:$O$10001,15,FALSE)</f>
        <v>45138</v>
      </c>
    </row>
    <row r="122" spans="1:8" x14ac:dyDescent="0.35">
      <c r="A122" t="s">
        <v>5413</v>
      </c>
      <c r="B122" t="str">
        <f>VLOOKUP(A122,Cafe_sales!$A$1:$O$10001,9,FALSE)</f>
        <v>Cookie</v>
      </c>
      <c r="C122" s="6">
        <f>VLOOKUP(A122,Cafe_sales!$A$1:$O$10001,10,FALSE)</f>
        <v>1</v>
      </c>
      <c r="D122" s="10">
        <f>VLOOKUP(A122,Cafe_sales!$A$1:$O$10001,11,FALSE)</f>
        <v>1</v>
      </c>
      <c r="E122" s="6">
        <f>VLOOKUP(A122,Cafe_sales!$A$1:$O$10001,12,FALSE)</f>
        <v>1</v>
      </c>
      <c r="F122" t="str">
        <f>VLOOKUP(A122,Cafe_sales!$A$1:$O$10001,13,FALSE)</f>
        <v>Cash</v>
      </c>
      <c r="G122" t="str">
        <f>VLOOKUP(A122,Cafe_sales!$A$1:$O$10001,14,FALSE)</f>
        <v>UNKNOWN</v>
      </c>
      <c r="H122" s="8">
        <f>VLOOKUP(A122,Cafe_sales!$A$1:$O$10001,15,FALSE)</f>
        <v>45051</v>
      </c>
    </row>
    <row r="123" spans="1:8" x14ac:dyDescent="0.35">
      <c r="A123" t="s">
        <v>7022</v>
      </c>
      <c r="B123" t="str">
        <f>VLOOKUP(A123,Cafe_sales!$A$1:$O$10001,9,FALSE)</f>
        <v>Salad</v>
      </c>
      <c r="C123" s="6">
        <f>VLOOKUP(A123,Cafe_sales!$A$1:$O$10001,10,FALSE)</f>
        <v>3</v>
      </c>
      <c r="D123" s="10">
        <f>VLOOKUP(A123,Cafe_sales!$A$1:$O$10001,11,FALSE)</f>
        <v>5</v>
      </c>
      <c r="E123" s="6">
        <f>VLOOKUP(A123,Cafe_sales!$A$1:$O$10001,12,FALSE)</f>
        <v>15</v>
      </c>
      <c r="F123" t="str">
        <f>VLOOKUP(A123,Cafe_sales!$A$1:$O$10001,13,FALSE)</f>
        <v>Cash</v>
      </c>
      <c r="G123" t="str">
        <f>VLOOKUP(A123,Cafe_sales!$A$1:$O$10001,14,FALSE)</f>
        <v>UNKNOWN</v>
      </c>
      <c r="H123" s="8">
        <f>VLOOKUP(A123,Cafe_sales!$A$1:$O$10001,15,FALSE)</f>
        <v>45222</v>
      </c>
    </row>
    <row r="124" spans="1:8" x14ac:dyDescent="0.35">
      <c r="A124" t="s">
        <v>626</v>
      </c>
      <c r="B124" t="str">
        <f>VLOOKUP(A124,Cafe_sales!$A$1:$O$10001,9,FALSE)</f>
        <v>Salad</v>
      </c>
      <c r="C124" s="6">
        <f>VLOOKUP(A124,Cafe_sales!$A$1:$O$10001,10,FALSE)</f>
        <v>4</v>
      </c>
      <c r="D124" s="10">
        <f>VLOOKUP(A124,Cafe_sales!$A$1:$O$10001,11,FALSE)</f>
        <v>5</v>
      </c>
      <c r="E124" s="6">
        <f>VLOOKUP(A124,Cafe_sales!$A$1:$O$10001,12,FALSE)</f>
        <v>20</v>
      </c>
      <c r="F124" t="str">
        <f>VLOOKUP(A124,Cafe_sales!$A$1:$O$10001,13,FALSE)</f>
        <v>Digital Wallet</v>
      </c>
      <c r="G124" t="str">
        <f>VLOOKUP(A124,Cafe_sales!$A$1:$O$10001,14,FALSE)</f>
        <v>In-store</v>
      </c>
      <c r="H124" s="8">
        <f>VLOOKUP(A124,Cafe_sales!$A$1:$O$10001,15,FALSE)</f>
        <v>45218</v>
      </c>
    </row>
    <row r="125" spans="1:8" x14ac:dyDescent="0.35">
      <c r="A125" t="s">
        <v>4783</v>
      </c>
      <c r="B125" t="str">
        <f>VLOOKUP(A125,Cafe_sales!$A$1:$O$10001,9,FALSE)</f>
        <v>Juice</v>
      </c>
      <c r="C125" s="6">
        <f>VLOOKUP(A125,Cafe_sales!$A$1:$O$10001,10,FALSE)</f>
        <v>5</v>
      </c>
      <c r="D125" s="10">
        <f>VLOOKUP(A125,Cafe_sales!$A$1:$O$10001,11,FALSE)</f>
        <v>1.5</v>
      </c>
      <c r="E125" s="6">
        <f>VLOOKUP(A125,Cafe_sales!$A$1:$O$10001,12,FALSE)</f>
        <v>7.5</v>
      </c>
      <c r="F125" t="str">
        <f>VLOOKUP(A125,Cafe_sales!$A$1:$O$10001,13,FALSE)</f>
        <v>Credit Card</v>
      </c>
      <c r="G125" t="str">
        <f>VLOOKUP(A125,Cafe_sales!$A$1:$O$10001,14,FALSE)</f>
        <v>UNKNOWN</v>
      </c>
      <c r="H125" s="8">
        <f>VLOOKUP(A125,Cafe_sales!$A$1:$O$10001,15,FALSE)</f>
        <v>45227</v>
      </c>
    </row>
    <row r="126" spans="1:8" x14ac:dyDescent="0.35">
      <c r="A126" t="s">
        <v>9484</v>
      </c>
      <c r="B126" t="str">
        <f>VLOOKUP(A126,Cafe_sales!$A$1:$O$10001,9,FALSE)</f>
        <v>UNKNOWN</v>
      </c>
      <c r="C126" s="6">
        <f>VLOOKUP(A126,Cafe_sales!$A$1:$O$10001,10,FALSE)</f>
        <v>4</v>
      </c>
      <c r="D126" s="10">
        <f>VLOOKUP(A126,Cafe_sales!$A$1:$O$10001,11,FALSE)</f>
        <v>4</v>
      </c>
      <c r="E126" s="6">
        <f>VLOOKUP(A126,Cafe_sales!$A$1:$O$10001,12,FALSE)</f>
        <v>16</v>
      </c>
      <c r="F126" t="str">
        <f>VLOOKUP(A126,Cafe_sales!$A$1:$O$10001,13,FALSE)</f>
        <v>Credit Card</v>
      </c>
      <c r="G126" t="str">
        <f>VLOOKUP(A126,Cafe_sales!$A$1:$O$10001,14,FALSE)</f>
        <v>In-store</v>
      </c>
      <c r="H126" s="8">
        <f>VLOOKUP(A126,Cafe_sales!$A$1:$O$10001,15,FALSE)</f>
        <v>45177</v>
      </c>
    </row>
    <row r="127" spans="1:8" x14ac:dyDescent="0.35">
      <c r="A127" t="s">
        <v>6508</v>
      </c>
      <c r="B127" t="str">
        <f>VLOOKUP(A127,Cafe_sales!$A$1:$O$10001,9,FALSE)</f>
        <v>Sandwich</v>
      </c>
      <c r="C127" s="6">
        <f>VLOOKUP(A127,Cafe_sales!$A$1:$O$10001,10,FALSE)</f>
        <v>1</v>
      </c>
      <c r="D127" s="10">
        <f>VLOOKUP(A127,Cafe_sales!$A$1:$O$10001,11,FALSE)</f>
        <v>4</v>
      </c>
      <c r="E127" s="6">
        <f>VLOOKUP(A127,Cafe_sales!$A$1:$O$10001,12,FALSE)</f>
        <v>4</v>
      </c>
      <c r="F127" t="str">
        <f>VLOOKUP(A127,Cafe_sales!$A$1:$O$10001,13,FALSE)</f>
        <v>Digital Wallet</v>
      </c>
      <c r="G127" t="str">
        <f>VLOOKUP(A127,Cafe_sales!$A$1:$O$10001,14,FALSE)</f>
        <v>In-store</v>
      </c>
      <c r="H127" s="8">
        <f>VLOOKUP(A127,Cafe_sales!$A$1:$O$10001,15,FALSE)</f>
        <v>45253</v>
      </c>
    </row>
    <row r="128" spans="1:8" x14ac:dyDescent="0.35">
      <c r="A128" t="s">
        <v>4023</v>
      </c>
      <c r="B128" t="str">
        <f>VLOOKUP(A128,Cafe_sales!$A$1:$O$10001,9,FALSE)</f>
        <v>Cookie</v>
      </c>
      <c r="C128" s="6">
        <f>VLOOKUP(A128,Cafe_sales!$A$1:$O$10001,10,FALSE)</f>
        <v>1</v>
      </c>
      <c r="D128" s="10">
        <f>VLOOKUP(A128,Cafe_sales!$A$1:$O$10001,11,FALSE)</f>
        <v>1</v>
      </c>
      <c r="E128" s="6">
        <f>VLOOKUP(A128,Cafe_sales!$A$1:$O$10001,12,FALSE)</f>
        <v>1</v>
      </c>
      <c r="F128" t="str">
        <f>VLOOKUP(A128,Cafe_sales!$A$1:$O$10001,13,FALSE)</f>
        <v>Credit Card</v>
      </c>
      <c r="G128" t="str">
        <f>VLOOKUP(A128,Cafe_sales!$A$1:$O$10001,14,FALSE)</f>
        <v>In-store</v>
      </c>
      <c r="H128" s="8">
        <f>VLOOKUP(A128,Cafe_sales!$A$1:$O$10001,15,FALSE)</f>
        <v>44998</v>
      </c>
    </row>
    <row r="129" spans="1:8" x14ac:dyDescent="0.35">
      <c r="A129" t="s">
        <v>375</v>
      </c>
      <c r="B129" t="str">
        <f>VLOOKUP(A129,Cafe_sales!$A$1:$O$10001,9,FALSE)</f>
        <v>Smoothie</v>
      </c>
      <c r="C129" s="6">
        <f>VLOOKUP(A129,Cafe_sales!$A$1:$O$10001,10,FALSE)</f>
        <v>2</v>
      </c>
      <c r="D129" s="10">
        <f>VLOOKUP(A129,Cafe_sales!$A$1:$O$10001,11,FALSE)</f>
        <v>4</v>
      </c>
      <c r="E129" s="6">
        <f>VLOOKUP(A129,Cafe_sales!$A$1:$O$10001,12,FALSE)</f>
        <v>8</v>
      </c>
      <c r="F129" t="str">
        <f>VLOOKUP(A129,Cafe_sales!$A$1:$O$10001,13,FALSE)</f>
        <v>Cash</v>
      </c>
      <c r="G129" t="str">
        <f>VLOOKUP(A129,Cafe_sales!$A$1:$O$10001,14,FALSE)</f>
        <v>In-store</v>
      </c>
      <c r="H129" s="8">
        <f>VLOOKUP(A129,Cafe_sales!$A$1:$O$10001,15,FALSE)</f>
        <v>45022</v>
      </c>
    </row>
    <row r="130" spans="1:8" x14ac:dyDescent="0.35">
      <c r="A130" t="s">
        <v>6870</v>
      </c>
      <c r="B130" t="str">
        <f>VLOOKUP(A130,Cafe_sales!$A$1:$O$10001,9,FALSE)</f>
        <v>Sandwich</v>
      </c>
      <c r="C130" s="6">
        <f>VLOOKUP(A130,Cafe_sales!$A$1:$O$10001,10,FALSE)</f>
        <v>1</v>
      </c>
      <c r="D130" s="10">
        <f>VLOOKUP(A130,Cafe_sales!$A$1:$O$10001,11,FALSE)</f>
        <v>4</v>
      </c>
      <c r="E130" s="6">
        <f>VLOOKUP(A130,Cafe_sales!$A$1:$O$10001,12,FALSE)</f>
        <v>4</v>
      </c>
      <c r="F130" t="str">
        <f>VLOOKUP(A130,Cafe_sales!$A$1:$O$10001,13,FALSE)</f>
        <v>Cash</v>
      </c>
      <c r="G130" t="str">
        <f>VLOOKUP(A130,Cafe_sales!$A$1:$O$10001,14,FALSE)</f>
        <v>UNKNOWN</v>
      </c>
      <c r="H130" s="8">
        <f>VLOOKUP(A130,Cafe_sales!$A$1:$O$10001,15,FALSE)</f>
        <v>45279</v>
      </c>
    </row>
    <row r="131" spans="1:8" x14ac:dyDescent="0.35">
      <c r="A131" t="s">
        <v>9313</v>
      </c>
      <c r="B131" t="str">
        <f>VLOOKUP(A131,Cafe_sales!$A$1:$O$10001,9,FALSE)</f>
        <v>Tea</v>
      </c>
      <c r="C131" s="6">
        <f>VLOOKUP(A131,Cafe_sales!$A$1:$O$10001,10,FALSE)</f>
        <v>4</v>
      </c>
      <c r="D131" s="10">
        <f>VLOOKUP(A131,Cafe_sales!$A$1:$O$10001,11,FALSE)</f>
        <v>1.5</v>
      </c>
      <c r="E131" s="6">
        <f>VLOOKUP(A131,Cafe_sales!$A$1:$O$10001,12,FALSE)</f>
        <v>6</v>
      </c>
      <c r="F131" t="str">
        <f>VLOOKUP(A131,Cafe_sales!$A$1:$O$10001,13,FALSE)</f>
        <v>Cash</v>
      </c>
      <c r="G131" t="str">
        <f>VLOOKUP(A131,Cafe_sales!$A$1:$O$10001,14,FALSE)</f>
        <v>UNKNOWN</v>
      </c>
      <c r="H131" s="8">
        <f>VLOOKUP(A131,Cafe_sales!$A$1:$O$10001,15,FALSE)</f>
        <v>45112</v>
      </c>
    </row>
    <row r="132" spans="1:8" x14ac:dyDescent="0.35">
      <c r="A132" t="s">
        <v>2828</v>
      </c>
      <c r="B132" t="str">
        <f>VLOOKUP(A132,Cafe_sales!$A$1:$O$10001,9,FALSE)</f>
        <v>Cake</v>
      </c>
      <c r="C132" s="6">
        <f>VLOOKUP(A132,Cafe_sales!$A$1:$O$10001,10,FALSE)</f>
        <v>3</v>
      </c>
      <c r="D132" s="10">
        <f>VLOOKUP(A132,Cafe_sales!$A$1:$O$10001,11,FALSE)</f>
        <v>3</v>
      </c>
      <c r="E132" s="6">
        <f>VLOOKUP(A132,Cafe_sales!$A$1:$O$10001,12,FALSE)</f>
        <v>9</v>
      </c>
      <c r="F132" t="str">
        <f>VLOOKUP(A132,Cafe_sales!$A$1:$O$10001,13,FALSE)</f>
        <v>Cash</v>
      </c>
      <c r="G132" t="str">
        <f>VLOOKUP(A132,Cafe_sales!$A$1:$O$10001,14,FALSE)</f>
        <v>UNKNOWN</v>
      </c>
      <c r="H132" s="8">
        <f>VLOOKUP(A132,Cafe_sales!$A$1:$O$10001,15,FALSE)</f>
        <v>44984</v>
      </c>
    </row>
    <row r="133" spans="1:8" x14ac:dyDescent="0.35">
      <c r="A133" t="s">
        <v>4812</v>
      </c>
      <c r="B133" t="str">
        <f>VLOOKUP(A133,Cafe_sales!$A$1:$O$10001,9,FALSE)</f>
        <v>Smoothie</v>
      </c>
      <c r="C133" s="6">
        <f>VLOOKUP(A133,Cafe_sales!$A$1:$O$10001,10,FALSE)</f>
        <v>2</v>
      </c>
      <c r="D133" s="10">
        <f>VLOOKUP(A133,Cafe_sales!$A$1:$O$10001,11,FALSE)</f>
        <v>4</v>
      </c>
      <c r="E133" s="6">
        <f>VLOOKUP(A133,Cafe_sales!$A$1:$O$10001,12,FALSE)</f>
        <v>8</v>
      </c>
      <c r="F133" t="str">
        <f>VLOOKUP(A133,Cafe_sales!$A$1:$O$10001,13,FALSE)</f>
        <v>Digital Wallet</v>
      </c>
      <c r="G133" t="str">
        <f>VLOOKUP(A133,Cafe_sales!$A$1:$O$10001,14,FALSE)</f>
        <v>In-store</v>
      </c>
      <c r="H133" s="8">
        <f>VLOOKUP(A133,Cafe_sales!$A$1:$O$10001,15,FALSE)</f>
        <v>45222</v>
      </c>
    </row>
    <row r="134" spans="1:8" x14ac:dyDescent="0.35">
      <c r="A134" t="s">
        <v>5587</v>
      </c>
      <c r="B134" t="str">
        <f>VLOOKUP(A134,Cafe_sales!$A$1:$O$10001,9,FALSE)</f>
        <v>Sandwich</v>
      </c>
      <c r="C134" s="6">
        <f>VLOOKUP(A134,Cafe_sales!$A$1:$O$10001,10,FALSE)</f>
        <v>3</v>
      </c>
      <c r="D134" s="10">
        <f>VLOOKUP(A134,Cafe_sales!$A$1:$O$10001,11,FALSE)</f>
        <v>4</v>
      </c>
      <c r="E134" s="6">
        <f>VLOOKUP(A134,Cafe_sales!$A$1:$O$10001,12,FALSE)</f>
        <v>12</v>
      </c>
      <c r="F134" t="str">
        <f>VLOOKUP(A134,Cafe_sales!$A$1:$O$10001,13,FALSE)</f>
        <v>Default mode</v>
      </c>
      <c r="G134" t="str">
        <f>VLOOKUP(A134,Cafe_sales!$A$1:$O$10001,14,FALSE)</f>
        <v>In-store</v>
      </c>
      <c r="H134" s="8">
        <f>VLOOKUP(A134,Cafe_sales!$A$1:$O$10001,15,FALSE)</f>
        <v>45026</v>
      </c>
    </row>
    <row r="135" spans="1:8" x14ac:dyDescent="0.35">
      <c r="A135" t="s">
        <v>2882</v>
      </c>
      <c r="B135" t="str">
        <f>VLOOKUP(A135,Cafe_sales!$A$1:$O$10001,9,FALSE)</f>
        <v>Juice</v>
      </c>
      <c r="C135" s="6">
        <f>VLOOKUP(A135,Cafe_sales!$A$1:$O$10001,10,FALSE)</f>
        <v>3</v>
      </c>
      <c r="D135" s="10">
        <f>VLOOKUP(A135,Cafe_sales!$A$1:$O$10001,11,FALSE)</f>
        <v>3</v>
      </c>
      <c r="E135" s="6">
        <f>VLOOKUP(A135,Cafe_sales!$A$1:$O$10001,12,FALSE)</f>
        <v>9</v>
      </c>
      <c r="F135" t="str">
        <f>VLOOKUP(A135,Cafe_sales!$A$1:$O$10001,13,FALSE)</f>
        <v>Digital Wallet</v>
      </c>
      <c r="G135" t="str">
        <f>VLOOKUP(A135,Cafe_sales!$A$1:$O$10001,14,FALSE)</f>
        <v>UNKNOWN</v>
      </c>
      <c r="H135" s="8">
        <f>VLOOKUP(A135,Cafe_sales!$A$1:$O$10001,15,FALSE)</f>
        <v>44956</v>
      </c>
    </row>
    <row r="136" spans="1:8" hidden="1" x14ac:dyDescent="0.35">
      <c r="A136" t="s">
        <v>204</v>
      </c>
      <c r="B136" t="str">
        <f>VLOOKUP(A136,Cafe_sales!$A$1:$O$10001,9,FALSE)</f>
        <v>Smoothie</v>
      </c>
      <c r="C136">
        <f>VLOOKUP(A136,Cafe_sales!$A$1:$O$10001,10,FALSE)</f>
        <v>3</v>
      </c>
      <c r="D136">
        <f>VLOOKUP(A136,Cafe_sales!$A$1:$O$10001,11,FALSE)</f>
        <v>4</v>
      </c>
      <c r="E136">
        <f>VLOOKUP(A136,Cafe_sales!$A$1:$O$10001,12,FALSE)</f>
        <v>12</v>
      </c>
      <c r="F136" t="str">
        <f>VLOOKUP(A136,Cafe_sales!$A$1:$O$10001,13,FALSE)</f>
        <v>UNKNOWN</v>
      </c>
      <c r="G136" t="str">
        <f>VLOOKUP(A136,Cafe_sales!$A$1:$O$10001,14,FALSE)</f>
        <v>Takeaway</v>
      </c>
      <c r="H136" s="1">
        <f>VLOOKUP(A136,Cafe_sales!$A$1:$O$10001,15,FALSE)</f>
        <v>45011</v>
      </c>
    </row>
    <row r="137" spans="1:8" x14ac:dyDescent="0.35">
      <c r="A137" t="s">
        <v>2924</v>
      </c>
      <c r="B137" t="str">
        <f>VLOOKUP(A137,Cafe_sales!$A$1:$O$10001,9,FALSE)</f>
        <v>Salad</v>
      </c>
      <c r="C137" s="6">
        <f>VLOOKUP(A137,Cafe_sales!$A$1:$O$10001,10,FALSE)</f>
        <v>3</v>
      </c>
      <c r="D137" s="10">
        <f>VLOOKUP(A137,Cafe_sales!$A$1:$O$10001,11,FALSE)</f>
        <v>5</v>
      </c>
      <c r="E137" s="6">
        <f>VLOOKUP(A137,Cafe_sales!$A$1:$O$10001,12,FALSE)</f>
        <v>15</v>
      </c>
      <c r="F137" t="str">
        <f>VLOOKUP(A137,Cafe_sales!$A$1:$O$10001,13,FALSE)</f>
        <v>Digital Wallet</v>
      </c>
      <c r="G137" t="str">
        <f>VLOOKUP(A137,Cafe_sales!$A$1:$O$10001,14,FALSE)</f>
        <v>UNKNOWN</v>
      </c>
      <c r="H137" s="8">
        <f>VLOOKUP(A137,Cafe_sales!$A$1:$O$10001,15,FALSE)</f>
        <v>44976</v>
      </c>
    </row>
    <row r="138" spans="1:8" x14ac:dyDescent="0.35">
      <c r="A138" t="s">
        <v>7881</v>
      </c>
      <c r="B138" t="str">
        <f>VLOOKUP(A138,Cafe_sales!$A$1:$O$10001,9,FALSE)</f>
        <v>Cookie</v>
      </c>
      <c r="C138" s="6">
        <f>VLOOKUP(A138,Cafe_sales!$A$1:$O$10001,10,FALSE)</f>
        <v>1</v>
      </c>
      <c r="D138" s="10">
        <f>VLOOKUP(A138,Cafe_sales!$A$1:$O$10001,11,FALSE)</f>
        <v>1</v>
      </c>
      <c r="E138" s="6">
        <f>VLOOKUP(A138,Cafe_sales!$A$1:$O$10001,12,FALSE)</f>
        <v>1</v>
      </c>
      <c r="F138" t="str">
        <f>VLOOKUP(A138,Cafe_sales!$A$1:$O$10001,13,FALSE)</f>
        <v>Default mode</v>
      </c>
      <c r="G138" t="str">
        <f>VLOOKUP(A138,Cafe_sales!$A$1:$O$10001,14,FALSE)</f>
        <v>UNKNOWN</v>
      </c>
      <c r="H138" s="8">
        <f>VLOOKUP(A138,Cafe_sales!$A$1:$O$10001,15,FALSE)</f>
        <v>45078</v>
      </c>
    </row>
    <row r="139" spans="1:8" x14ac:dyDescent="0.35">
      <c r="A139" t="s">
        <v>8904</v>
      </c>
      <c r="B139" t="str">
        <f>VLOOKUP(A139,Cafe_sales!$A$1:$O$10001,9,FALSE)</f>
        <v>Coffee</v>
      </c>
      <c r="C139" s="6">
        <f>VLOOKUP(A139,Cafe_sales!$A$1:$O$10001,10,FALSE)</f>
        <v>4</v>
      </c>
      <c r="D139" s="10">
        <f>VLOOKUP(A139,Cafe_sales!$A$1:$O$10001,11,FALSE)</f>
        <v>2</v>
      </c>
      <c r="E139" s="6">
        <f>VLOOKUP(A139,Cafe_sales!$A$1:$O$10001,12,FALSE)</f>
        <v>8</v>
      </c>
      <c r="F139" t="str">
        <f>VLOOKUP(A139,Cafe_sales!$A$1:$O$10001,13,FALSE)</f>
        <v>Digital Wallet</v>
      </c>
      <c r="G139" t="str">
        <f>VLOOKUP(A139,Cafe_sales!$A$1:$O$10001,14,FALSE)</f>
        <v>UNKNOWN</v>
      </c>
      <c r="H139" s="8">
        <f>VLOOKUP(A139,Cafe_sales!$A$1:$O$10001,15,FALSE)</f>
        <v>45225</v>
      </c>
    </row>
    <row r="140" spans="1:8" hidden="1" x14ac:dyDescent="0.35">
      <c r="A140" t="s">
        <v>9519</v>
      </c>
      <c r="B140" t="str">
        <f>VLOOKUP(A140,Cafe_sales!$A$1:$O$10001,9,FALSE)</f>
        <v>Tea</v>
      </c>
      <c r="C140">
        <f>VLOOKUP(A140,Cafe_sales!$A$1:$O$10001,10,FALSE)</f>
        <v>5</v>
      </c>
      <c r="D140">
        <f>VLOOKUP(A140,Cafe_sales!$A$1:$O$10001,11,FALSE)</f>
        <v>1.5</v>
      </c>
      <c r="E140">
        <f>VLOOKUP(A140,Cafe_sales!$A$1:$O$10001,12,FALSE)</f>
        <v>7.5</v>
      </c>
      <c r="F140" t="str">
        <f>VLOOKUP(A140,Cafe_sales!$A$1:$O$10001,13,FALSE)</f>
        <v>Digital Wallet</v>
      </c>
      <c r="G140" t="str">
        <f>VLOOKUP(A140,Cafe_sales!$A$1:$O$10001,14,FALSE)</f>
        <v>Takeaway</v>
      </c>
      <c r="H140" s="1">
        <f>VLOOKUP(A140,Cafe_sales!$A$1:$O$10001,15,FALSE)</f>
        <v>45170</v>
      </c>
    </row>
    <row r="141" spans="1:8" hidden="1" x14ac:dyDescent="0.35">
      <c r="A141" t="s">
        <v>2558</v>
      </c>
      <c r="B141" t="str">
        <f>VLOOKUP(A141,Cafe_sales!$A$1:$O$10001,9,FALSE)</f>
        <v>Juice</v>
      </c>
      <c r="C141">
        <f>VLOOKUP(A141,Cafe_sales!$A$1:$O$10001,10,FALSE)</f>
        <v>1</v>
      </c>
      <c r="D141">
        <f>VLOOKUP(A141,Cafe_sales!$A$1:$O$10001,11,FALSE)</f>
        <v>3</v>
      </c>
      <c r="E141">
        <f>VLOOKUP(A141,Cafe_sales!$A$1:$O$10001,12,FALSE)</f>
        <v>3</v>
      </c>
      <c r="F141" t="str">
        <f>VLOOKUP(A141,Cafe_sales!$A$1:$O$10001,13,FALSE)</f>
        <v>Credit Card</v>
      </c>
      <c r="G141" t="str">
        <f>VLOOKUP(A141,Cafe_sales!$A$1:$O$10001,14,FALSE)</f>
        <v>Takeaway</v>
      </c>
      <c r="H141" s="1">
        <f>VLOOKUP(A141,Cafe_sales!$A$1:$O$10001,15,FALSE)</f>
        <v>45180</v>
      </c>
    </row>
    <row r="142" spans="1:8" x14ac:dyDescent="0.35">
      <c r="A142" t="s">
        <v>2720</v>
      </c>
      <c r="B142" t="str">
        <f>VLOOKUP(A142,Cafe_sales!$A$1:$O$10001,9,FALSE)</f>
        <v>Coffee</v>
      </c>
      <c r="C142" s="6">
        <f>VLOOKUP(A142,Cafe_sales!$A$1:$O$10001,10,FALSE)</f>
        <v>4</v>
      </c>
      <c r="D142" s="10">
        <f>VLOOKUP(A142,Cafe_sales!$A$1:$O$10001,11,FALSE)</f>
        <v>2</v>
      </c>
      <c r="E142" s="6">
        <f>VLOOKUP(A142,Cafe_sales!$A$1:$O$10001,12,FALSE)</f>
        <v>8</v>
      </c>
      <c r="F142" t="str">
        <f>VLOOKUP(A142,Cafe_sales!$A$1:$O$10001,13,FALSE)</f>
        <v>Default mode</v>
      </c>
      <c r="G142" t="str">
        <f>VLOOKUP(A142,Cafe_sales!$A$1:$O$10001,14,FALSE)</f>
        <v>UNKNOWN</v>
      </c>
      <c r="H142" s="8">
        <f>VLOOKUP(A142,Cafe_sales!$A$1:$O$10001,15,FALSE)</f>
        <v>44952</v>
      </c>
    </row>
    <row r="143" spans="1:8" x14ac:dyDescent="0.35">
      <c r="A143" t="s">
        <v>9289</v>
      </c>
      <c r="B143" t="str">
        <f>VLOOKUP(A143,Cafe_sales!$A$1:$O$10001,9,FALSE)</f>
        <v>Cookie</v>
      </c>
      <c r="C143" s="6">
        <f>VLOOKUP(A143,Cafe_sales!$A$1:$O$10001,10,FALSE)</f>
        <v>5</v>
      </c>
      <c r="D143" s="10">
        <f>VLOOKUP(A143,Cafe_sales!$A$1:$O$10001,11,FALSE)</f>
        <v>1</v>
      </c>
      <c r="E143" s="6">
        <f>VLOOKUP(A143,Cafe_sales!$A$1:$O$10001,12,FALSE)</f>
        <v>5</v>
      </c>
      <c r="F143" t="str">
        <f>VLOOKUP(A143,Cafe_sales!$A$1:$O$10001,13,FALSE)</f>
        <v>Cash</v>
      </c>
      <c r="G143" t="str">
        <f>VLOOKUP(A143,Cafe_sales!$A$1:$O$10001,14,FALSE)</f>
        <v>UNKNOWN</v>
      </c>
      <c r="H143" s="8">
        <f>VLOOKUP(A143,Cafe_sales!$A$1:$O$10001,15,FALSE)</f>
        <v>45211</v>
      </c>
    </row>
    <row r="144" spans="1:8" x14ac:dyDescent="0.35">
      <c r="A144" t="s">
        <v>5459</v>
      </c>
      <c r="B144" t="str">
        <f>VLOOKUP(A144,Cafe_sales!$A$1:$O$10001,9,FALSE)</f>
        <v>Cookie</v>
      </c>
      <c r="C144" s="6">
        <f>VLOOKUP(A144,Cafe_sales!$A$1:$O$10001,10,FALSE)</f>
        <v>1</v>
      </c>
      <c r="D144" s="10">
        <f>VLOOKUP(A144,Cafe_sales!$A$1:$O$10001,11,FALSE)</f>
        <v>1</v>
      </c>
      <c r="E144" s="6">
        <f>VLOOKUP(A144,Cafe_sales!$A$1:$O$10001,12,FALSE)</f>
        <v>1</v>
      </c>
      <c r="F144" t="str">
        <f>VLOOKUP(A144,Cafe_sales!$A$1:$O$10001,13,FALSE)</f>
        <v>Credit Card</v>
      </c>
      <c r="G144" t="str">
        <f>VLOOKUP(A144,Cafe_sales!$A$1:$O$10001,14,FALSE)</f>
        <v>In-store</v>
      </c>
      <c r="H144" s="8">
        <f>VLOOKUP(A144,Cafe_sales!$A$1:$O$10001,15,FALSE)</f>
        <v>45187</v>
      </c>
    </row>
    <row r="145" spans="1:8" x14ac:dyDescent="0.35">
      <c r="A145" t="s">
        <v>1044</v>
      </c>
      <c r="B145" t="str">
        <f>VLOOKUP(A145,Cafe_sales!$A$1:$O$10001,9,FALSE)</f>
        <v>Coffee</v>
      </c>
      <c r="C145" s="6">
        <f>VLOOKUP(A145,Cafe_sales!$A$1:$O$10001,10,FALSE)</f>
        <v>1</v>
      </c>
      <c r="D145" s="10">
        <f>VLOOKUP(A145,Cafe_sales!$A$1:$O$10001,11,FALSE)</f>
        <v>2</v>
      </c>
      <c r="E145" s="6">
        <f>VLOOKUP(A145,Cafe_sales!$A$1:$O$10001,12,FALSE)</f>
        <v>2</v>
      </c>
      <c r="F145" t="str">
        <f>VLOOKUP(A145,Cafe_sales!$A$1:$O$10001,13,FALSE)</f>
        <v>Default mode</v>
      </c>
      <c r="G145" t="str">
        <f>VLOOKUP(A145,Cafe_sales!$A$1:$O$10001,14,FALSE)</f>
        <v>UNKNOWN</v>
      </c>
      <c r="H145" s="8">
        <f>VLOOKUP(A145,Cafe_sales!$A$1:$O$10001,15,FALSE)</f>
        <v>45174</v>
      </c>
    </row>
    <row r="146" spans="1:8" x14ac:dyDescent="0.35">
      <c r="A146" t="s">
        <v>7836</v>
      </c>
      <c r="B146" t="str">
        <f>VLOOKUP(A146,Cafe_sales!$A$1:$O$10001,9,FALSE)</f>
        <v>Cake</v>
      </c>
      <c r="C146" s="6">
        <f>VLOOKUP(A146,Cafe_sales!$A$1:$O$10001,10,FALSE)</f>
        <v>3</v>
      </c>
      <c r="D146" s="10">
        <f>VLOOKUP(A146,Cafe_sales!$A$1:$O$10001,11,FALSE)</f>
        <v>3</v>
      </c>
      <c r="E146" s="6">
        <f>VLOOKUP(A146,Cafe_sales!$A$1:$O$10001,12,FALSE)</f>
        <v>9</v>
      </c>
      <c r="F146" t="str">
        <f>VLOOKUP(A146,Cafe_sales!$A$1:$O$10001,13,FALSE)</f>
        <v>Default mode</v>
      </c>
      <c r="G146" t="str">
        <f>VLOOKUP(A146,Cafe_sales!$A$1:$O$10001,14,FALSE)</f>
        <v>UNKNOWN</v>
      </c>
      <c r="H146" s="8">
        <f>VLOOKUP(A146,Cafe_sales!$A$1:$O$10001,15,FALSE)</f>
        <v>45183</v>
      </c>
    </row>
    <row r="147" spans="1:8" x14ac:dyDescent="0.35">
      <c r="A147" t="s">
        <v>156</v>
      </c>
      <c r="B147" t="str">
        <f>VLOOKUP(A147,Cafe_sales!$A$1:$O$10001,9,FALSE)</f>
        <v>Juice</v>
      </c>
      <c r="C147" s="6">
        <f>VLOOKUP(A147,Cafe_sales!$A$1:$O$10001,10,FALSE)</f>
        <v>5</v>
      </c>
      <c r="D147" s="10">
        <f>VLOOKUP(A147,Cafe_sales!$A$1:$O$10001,11,FALSE)</f>
        <v>3</v>
      </c>
      <c r="E147" s="6">
        <f>VLOOKUP(A147,Cafe_sales!$A$1:$O$10001,12,FALSE)</f>
        <v>15</v>
      </c>
      <c r="F147" t="str">
        <f>VLOOKUP(A147,Cafe_sales!$A$1:$O$10001,13,FALSE)</f>
        <v>Cash</v>
      </c>
      <c r="G147" t="str">
        <f>VLOOKUP(A147,Cafe_sales!$A$1:$O$10001,14,FALSE)</f>
        <v>In-store</v>
      </c>
      <c r="H147" s="8">
        <f>VLOOKUP(A147,Cafe_sales!$A$1:$O$10001,15,FALSE)</f>
        <v>45034</v>
      </c>
    </row>
    <row r="148" spans="1:8" hidden="1" x14ac:dyDescent="0.35">
      <c r="A148" t="s">
        <v>6578</v>
      </c>
      <c r="B148" t="str">
        <f>VLOOKUP(A148,Cafe_sales!$A$1:$O$10001,9,FALSE)</f>
        <v>Coffee</v>
      </c>
      <c r="C148">
        <f>VLOOKUP(A148,Cafe_sales!$A$1:$O$10001,10,FALSE)</f>
        <v>1</v>
      </c>
      <c r="D148">
        <f>VLOOKUP(A148,Cafe_sales!$A$1:$O$10001,11,FALSE)</f>
        <v>2</v>
      </c>
      <c r="E148">
        <f>VLOOKUP(A148,Cafe_sales!$A$1:$O$10001,12,FALSE)</f>
        <v>2</v>
      </c>
      <c r="F148" t="str">
        <f>VLOOKUP(A148,Cafe_sales!$A$1:$O$10001,13,FALSE)</f>
        <v>Digital Wallet</v>
      </c>
      <c r="G148" t="str">
        <f>VLOOKUP(A148,Cafe_sales!$A$1:$O$10001,14,FALSE)</f>
        <v>Takeaway</v>
      </c>
      <c r="H148" s="1">
        <f>VLOOKUP(A148,Cafe_sales!$A$1:$O$10001,15,FALSE)</f>
        <v>45048</v>
      </c>
    </row>
    <row r="149" spans="1:8" x14ac:dyDescent="0.35">
      <c r="A149" t="s">
        <v>3539</v>
      </c>
      <c r="B149" t="str">
        <f>VLOOKUP(A149,Cafe_sales!$A$1:$O$10001,9,FALSE)</f>
        <v>Smoothie</v>
      </c>
      <c r="C149" s="6">
        <f>VLOOKUP(A149,Cafe_sales!$A$1:$O$10001,10,FALSE)</f>
        <v>3</v>
      </c>
      <c r="D149" s="10">
        <f>VLOOKUP(A149,Cafe_sales!$A$1:$O$10001,11,FALSE)</f>
        <v>4</v>
      </c>
      <c r="E149" s="6">
        <f>VLOOKUP(A149,Cafe_sales!$A$1:$O$10001,12,FALSE)</f>
        <v>12</v>
      </c>
      <c r="F149" t="str">
        <f>VLOOKUP(A149,Cafe_sales!$A$1:$O$10001,13,FALSE)</f>
        <v>Default mode</v>
      </c>
      <c r="G149" t="str">
        <f>VLOOKUP(A149,Cafe_sales!$A$1:$O$10001,14,FALSE)</f>
        <v>In-store</v>
      </c>
      <c r="H149" s="8">
        <f>VLOOKUP(A149,Cafe_sales!$A$1:$O$10001,15,FALSE)</f>
        <v>45055</v>
      </c>
    </row>
    <row r="150" spans="1:8" hidden="1" x14ac:dyDescent="0.35">
      <c r="A150" t="s">
        <v>293</v>
      </c>
      <c r="B150" t="str">
        <f>VLOOKUP(A150,Cafe_sales!$A$1:$O$10001,9,FALSE)</f>
        <v>Smoothie</v>
      </c>
      <c r="C150">
        <f>VLOOKUP(A150,Cafe_sales!$A$1:$O$10001,10,FALSE)</f>
        <v>5</v>
      </c>
      <c r="D150">
        <f>VLOOKUP(A150,Cafe_sales!$A$1:$O$10001,11,FALSE)</f>
        <v>4</v>
      </c>
      <c r="E150">
        <f>VLOOKUP(A150,Cafe_sales!$A$1:$O$10001,12,FALSE)</f>
        <v>20</v>
      </c>
      <c r="F150" t="str">
        <f>VLOOKUP(A150,Cafe_sales!$A$1:$O$10001,13,FALSE)</f>
        <v>Credit Card</v>
      </c>
      <c r="G150" t="str">
        <f>VLOOKUP(A150,Cafe_sales!$A$1:$O$10001,14,FALSE)</f>
        <v>Takeaway</v>
      </c>
      <c r="H150" s="1">
        <f>VLOOKUP(A150,Cafe_sales!$A$1:$O$10001,15,FALSE)</f>
        <v>45233</v>
      </c>
    </row>
    <row r="151" spans="1:8" x14ac:dyDescent="0.35">
      <c r="A151" t="s">
        <v>1325</v>
      </c>
      <c r="B151" t="str">
        <f>VLOOKUP(A151,Cafe_sales!$A$1:$O$10001,9,FALSE)</f>
        <v>Coffee</v>
      </c>
      <c r="C151" s="6">
        <f>VLOOKUP(A151,Cafe_sales!$A$1:$O$10001,10,FALSE)</f>
        <v>3</v>
      </c>
      <c r="D151" s="10">
        <f>VLOOKUP(A151,Cafe_sales!$A$1:$O$10001,11,FALSE)</f>
        <v>2</v>
      </c>
      <c r="E151" s="6">
        <f>VLOOKUP(A151,Cafe_sales!$A$1:$O$10001,12,FALSE)</f>
        <v>6</v>
      </c>
      <c r="F151" t="str">
        <f>VLOOKUP(A151,Cafe_sales!$A$1:$O$10001,13,FALSE)</f>
        <v>Credit Card</v>
      </c>
      <c r="G151" t="str">
        <f>VLOOKUP(A151,Cafe_sales!$A$1:$O$10001,14,FALSE)</f>
        <v>In-store</v>
      </c>
      <c r="H151" s="8">
        <f>VLOOKUP(A151,Cafe_sales!$A$1:$O$10001,15,FALSE)</f>
        <v>45271</v>
      </c>
    </row>
    <row r="152" spans="1:8" x14ac:dyDescent="0.35">
      <c r="A152" t="s">
        <v>314</v>
      </c>
      <c r="B152" t="str">
        <f>VLOOKUP(A152,Cafe_sales!$A$1:$O$10001,9,FALSE)</f>
        <v>Smoothie</v>
      </c>
      <c r="C152" s="6">
        <f>VLOOKUP(A152,Cafe_sales!$A$1:$O$10001,10,FALSE)</f>
        <v>1</v>
      </c>
      <c r="D152" s="10">
        <f>VLOOKUP(A152,Cafe_sales!$A$1:$O$10001,11,FALSE)</f>
        <v>4</v>
      </c>
      <c r="E152" s="6">
        <f>VLOOKUP(A152,Cafe_sales!$A$1:$O$10001,12,FALSE)</f>
        <v>4</v>
      </c>
      <c r="F152" t="str">
        <f>VLOOKUP(A152,Cafe_sales!$A$1:$O$10001,13,FALSE)</f>
        <v>Digital Wallet</v>
      </c>
      <c r="G152" t="str">
        <f>VLOOKUP(A152,Cafe_sales!$A$1:$O$10001,14,FALSE)</f>
        <v>In-store</v>
      </c>
      <c r="H152" s="8">
        <f>VLOOKUP(A152,Cafe_sales!$A$1:$O$10001,15,FALSE)</f>
        <v>45041</v>
      </c>
    </row>
    <row r="153" spans="1:8" hidden="1" x14ac:dyDescent="0.35">
      <c r="A153" t="s">
        <v>2804</v>
      </c>
      <c r="B153" t="str">
        <f>VLOOKUP(A153,Cafe_sales!$A$1:$O$10001,9,FALSE)</f>
        <v>Coffee</v>
      </c>
      <c r="C153">
        <f>VLOOKUP(A153,Cafe_sales!$A$1:$O$10001,10,FALSE)</f>
        <v>2</v>
      </c>
      <c r="D153">
        <f>VLOOKUP(A153,Cafe_sales!$A$1:$O$10001,11,FALSE)</f>
        <v>2</v>
      </c>
      <c r="E153">
        <f>VLOOKUP(A153,Cafe_sales!$A$1:$O$10001,12,FALSE)</f>
        <v>4</v>
      </c>
      <c r="F153" t="str">
        <f>VLOOKUP(A153,Cafe_sales!$A$1:$O$10001,13,FALSE)</f>
        <v>Default mode</v>
      </c>
      <c r="G153" t="str">
        <f>VLOOKUP(A153,Cafe_sales!$A$1:$O$10001,14,FALSE)</f>
        <v>Takeaway</v>
      </c>
      <c r="H153" s="1">
        <f>VLOOKUP(A153,Cafe_sales!$A$1:$O$10001,15,FALSE)</f>
        <v>45067</v>
      </c>
    </row>
    <row r="154" spans="1:8" x14ac:dyDescent="0.35">
      <c r="A154" t="s">
        <v>356</v>
      </c>
      <c r="B154" t="str">
        <f>VLOOKUP(A154,Cafe_sales!$A$1:$O$10001,9,FALSE)</f>
        <v>Tea</v>
      </c>
      <c r="C154" s="6">
        <f>VLOOKUP(A154,Cafe_sales!$A$1:$O$10001,10,FALSE)</f>
        <v>1</v>
      </c>
      <c r="D154" s="10">
        <f>VLOOKUP(A154,Cafe_sales!$A$1:$O$10001,11,FALSE)</f>
        <v>3</v>
      </c>
      <c r="E154" s="6">
        <f>VLOOKUP(A154,Cafe_sales!$A$1:$O$10001,12,FALSE)</f>
        <v>1.5</v>
      </c>
      <c r="F154" t="str">
        <f>VLOOKUP(A154,Cafe_sales!$A$1:$O$10001,13,FALSE)</f>
        <v>Credit Card</v>
      </c>
      <c r="G154" t="str">
        <f>VLOOKUP(A154,Cafe_sales!$A$1:$O$10001,14,FALSE)</f>
        <v>UNKNOWN</v>
      </c>
      <c r="H154" s="8">
        <f>VLOOKUP(A154,Cafe_sales!$A$1:$O$10001,15,FALSE)</f>
        <v>45201</v>
      </c>
    </row>
    <row r="155" spans="1:8" hidden="1" x14ac:dyDescent="0.35">
      <c r="A155" t="s">
        <v>9145</v>
      </c>
      <c r="B155" t="str">
        <f>VLOOKUP(A155,Cafe_sales!$A$1:$O$10001,9,FALSE)</f>
        <v>Sandwich</v>
      </c>
      <c r="C155">
        <f>VLOOKUP(A155,Cafe_sales!$A$1:$O$10001,10,FALSE)</f>
        <v>5</v>
      </c>
      <c r="D155">
        <f>VLOOKUP(A155,Cafe_sales!$A$1:$O$10001,11,FALSE)</f>
        <v>4</v>
      </c>
      <c r="E155">
        <f>VLOOKUP(A155,Cafe_sales!$A$1:$O$10001,12,FALSE)</f>
        <v>20</v>
      </c>
      <c r="F155" t="str">
        <f>VLOOKUP(A155,Cafe_sales!$A$1:$O$10001,13,FALSE)</f>
        <v>Credit Card</v>
      </c>
      <c r="G155" t="str">
        <f>VLOOKUP(A155,Cafe_sales!$A$1:$O$10001,14,FALSE)</f>
        <v>Takeaway</v>
      </c>
      <c r="H155" s="1">
        <f>VLOOKUP(A155,Cafe_sales!$A$1:$O$10001,15,FALSE)</f>
        <v>45189</v>
      </c>
    </row>
    <row r="156" spans="1:8" x14ac:dyDescent="0.35">
      <c r="A156" t="s">
        <v>3797</v>
      </c>
      <c r="B156" t="str">
        <f>VLOOKUP(A156,Cafe_sales!$A$1:$O$10001,9,FALSE)</f>
        <v>UNKNOWN</v>
      </c>
      <c r="C156" s="6">
        <f>VLOOKUP(A156,Cafe_sales!$A$1:$O$10001,10,FALSE)</f>
        <v>3</v>
      </c>
      <c r="D156" s="10">
        <f>VLOOKUP(A156,Cafe_sales!$A$1:$O$10001,11,FALSE)</f>
        <v>2</v>
      </c>
      <c r="E156" s="6">
        <f>VLOOKUP(A156,Cafe_sales!$A$1:$O$10001,12,FALSE)</f>
        <v>6</v>
      </c>
      <c r="F156" t="str">
        <f>VLOOKUP(A156,Cafe_sales!$A$1:$O$10001,13,FALSE)</f>
        <v>Credit Card</v>
      </c>
      <c r="G156" t="str">
        <f>VLOOKUP(A156,Cafe_sales!$A$1:$O$10001,14,FALSE)</f>
        <v>UNKNOWN</v>
      </c>
      <c r="H156" s="8">
        <f>VLOOKUP(A156,Cafe_sales!$A$1:$O$10001,15,FALSE)</f>
        <v>45221</v>
      </c>
    </row>
    <row r="157" spans="1:8" hidden="1" x14ac:dyDescent="0.35">
      <c r="A157" t="s">
        <v>3817</v>
      </c>
      <c r="B157" t="str">
        <f>VLOOKUP(A157,Cafe_sales!$A$1:$O$10001,9,FALSE)</f>
        <v>Cookie</v>
      </c>
      <c r="C157">
        <f>VLOOKUP(A157,Cafe_sales!$A$1:$O$10001,10,FALSE)</f>
        <v>4</v>
      </c>
      <c r="D157">
        <f>VLOOKUP(A157,Cafe_sales!$A$1:$O$10001,11,FALSE)</f>
        <v>1</v>
      </c>
      <c r="E157">
        <f>VLOOKUP(A157,Cafe_sales!$A$1:$O$10001,12,FALSE)</f>
        <v>4</v>
      </c>
      <c r="F157" t="str">
        <f>VLOOKUP(A157,Cafe_sales!$A$1:$O$10001,13,FALSE)</f>
        <v>Digital Wallet</v>
      </c>
      <c r="G157" t="str">
        <f>VLOOKUP(A157,Cafe_sales!$A$1:$O$10001,14,FALSE)</f>
        <v>Takeaway</v>
      </c>
      <c r="H157" s="1">
        <f>VLOOKUP(A157,Cafe_sales!$A$1:$O$10001,15,FALSE)</f>
        <v>45107</v>
      </c>
    </row>
    <row r="158" spans="1:8" hidden="1" x14ac:dyDescent="0.35">
      <c r="A158" t="s">
        <v>9301</v>
      </c>
      <c r="B158" t="str">
        <f>VLOOKUP(A158,Cafe_sales!$A$1:$O$10001,9,FALSE)</f>
        <v>UNKNOWN</v>
      </c>
      <c r="C158">
        <f>VLOOKUP(A158,Cafe_sales!$A$1:$O$10001,10,FALSE)</f>
        <v>3</v>
      </c>
      <c r="D158">
        <f>VLOOKUP(A158,Cafe_sales!$A$1:$O$10001,11,FALSE)</f>
        <v>3</v>
      </c>
      <c r="E158">
        <f>VLOOKUP(A158,Cafe_sales!$A$1:$O$10001,12,FALSE)</f>
        <v>15</v>
      </c>
      <c r="F158" t="str">
        <f>VLOOKUP(A158,Cafe_sales!$A$1:$O$10001,13,FALSE)</f>
        <v>Cash</v>
      </c>
      <c r="G158" t="str">
        <f>VLOOKUP(A158,Cafe_sales!$A$1:$O$10001,14,FALSE)</f>
        <v>Cafe</v>
      </c>
      <c r="H158" s="1">
        <f>VLOOKUP(A158,Cafe_sales!$A$1:$O$10001,15,FALSE)</f>
        <v>44927</v>
      </c>
    </row>
    <row r="159" spans="1:8" x14ac:dyDescent="0.35">
      <c r="A159" t="s">
        <v>9957</v>
      </c>
      <c r="B159" t="str">
        <f>VLOOKUP(A159,Cafe_sales!$A$1:$O$10001,9,FALSE)</f>
        <v>Smoothie</v>
      </c>
      <c r="C159" s="6">
        <f>VLOOKUP(A159,Cafe_sales!$A$1:$O$10001,10,FALSE)</f>
        <v>5</v>
      </c>
      <c r="D159" s="10">
        <f>VLOOKUP(A159,Cafe_sales!$A$1:$O$10001,11,FALSE)</f>
        <v>4</v>
      </c>
      <c r="E159" s="6">
        <f>VLOOKUP(A159,Cafe_sales!$A$1:$O$10001,12,FALSE)</f>
        <v>20</v>
      </c>
      <c r="F159" t="str">
        <f>VLOOKUP(A159,Cafe_sales!$A$1:$O$10001,13,FALSE)</f>
        <v>Digital Wallet</v>
      </c>
      <c r="G159" t="str">
        <f>VLOOKUP(A159,Cafe_sales!$A$1:$O$10001,14,FALSE)</f>
        <v>In-store</v>
      </c>
      <c r="H159" s="8">
        <f>VLOOKUP(A159,Cafe_sales!$A$1:$O$10001,15,FALSE)</f>
        <v>45001</v>
      </c>
    </row>
    <row r="160" spans="1:8" x14ac:dyDescent="0.35">
      <c r="A160" t="s">
        <v>4669</v>
      </c>
      <c r="B160" t="str">
        <f>VLOOKUP(A160,Cafe_sales!$A$1:$O$10001,9,FALSE)</f>
        <v>Tea</v>
      </c>
      <c r="C160" s="6">
        <f>VLOOKUP(A160,Cafe_sales!$A$1:$O$10001,10,FALSE)</f>
        <v>4</v>
      </c>
      <c r="D160" s="10">
        <f>VLOOKUP(A160,Cafe_sales!$A$1:$O$10001,11,FALSE)</f>
        <v>1.5</v>
      </c>
      <c r="E160" s="6">
        <f>VLOOKUP(A160,Cafe_sales!$A$1:$O$10001,12,FALSE)</f>
        <v>6</v>
      </c>
      <c r="F160" t="str">
        <f>VLOOKUP(A160,Cafe_sales!$A$1:$O$10001,13,FALSE)</f>
        <v>Credit Card</v>
      </c>
      <c r="G160" t="str">
        <f>VLOOKUP(A160,Cafe_sales!$A$1:$O$10001,14,FALSE)</f>
        <v>In-store</v>
      </c>
      <c r="H160" s="8">
        <f>VLOOKUP(A160,Cafe_sales!$A$1:$O$10001,15,FALSE)</f>
        <v>44966</v>
      </c>
    </row>
    <row r="161" spans="1:8" x14ac:dyDescent="0.35">
      <c r="A161" t="s">
        <v>7199</v>
      </c>
      <c r="B161" t="str">
        <f>VLOOKUP(A161,Cafe_sales!$A$1:$O$10001,9,FALSE)</f>
        <v>Smoothie</v>
      </c>
      <c r="C161" s="6">
        <f>VLOOKUP(A161,Cafe_sales!$A$1:$O$10001,10,FALSE)</f>
        <v>5</v>
      </c>
      <c r="D161" s="10">
        <f>VLOOKUP(A161,Cafe_sales!$A$1:$O$10001,11,FALSE)</f>
        <v>4</v>
      </c>
      <c r="E161" s="6">
        <f>VLOOKUP(A161,Cafe_sales!$A$1:$O$10001,12,FALSE)</f>
        <v>20</v>
      </c>
      <c r="F161" t="str">
        <f>VLOOKUP(A161,Cafe_sales!$A$1:$O$10001,13,FALSE)</f>
        <v>Default mode</v>
      </c>
      <c r="G161" t="str">
        <f>VLOOKUP(A161,Cafe_sales!$A$1:$O$10001,14,FALSE)</f>
        <v>In-store</v>
      </c>
      <c r="H161" s="8">
        <f>VLOOKUP(A161,Cafe_sales!$A$1:$O$10001,15,FALSE)</f>
        <v>45184</v>
      </c>
    </row>
    <row r="162" spans="1:8" x14ac:dyDescent="0.35">
      <c r="A162" t="s">
        <v>5393</v>
      </c>
      <c r="B162" t="str">
        <f>VLOOKUP(A162,Cafe_sales!$A$1:$O$10001,9,FALSE)</f>
        <v>Sandwich</v>
      </c>
      <c r="C162" s="6">
        <f>VLOOKUP(A162,Cafe_sales!$A$1:$O$10001,10,FALSE)</f>
        <v>3</v>
      </c>
      <c r="D162" s="10">
        <f>VLOOKUP(A162,Cafe_sales!$A$1:$O$10001,11,FALSE)</f>
        <v>4</v>
      </c>
      <c r="E162" s="6">
        <f>VLOOKUP(A162,Cafe_sales!$A$1:$O$10001,12,FALSE)</f>
        <v>12</v>
      </c>
      <c r="F162" t="str">
        <f>VLOOKUP(A162,Cafe_sales!$A$1:$O$10001,13,FALSE)</f>
        <v>Credit Card</v>
      </c>
      <c r="G162" t="str">
        <f>VLOOKUP(A162,Cafe_sales!$A$1:$O$10001,14,FALSE)</f>
        <v>UNKNOWN</v>
      </c>
      <c r="H162" s="8">
        <f>VLOOKUP(A162,Cafe_sales!$A$1:$O$10001,15,FALSE)</f>
        <v>45136</v>
      </c>
    </row>
    <row r="163" spans="1:8" x14ac:dyDescent="0.35">
      <c r="A163" t="s">
        <v>3920</v>
      </c>
      <c r="B163" t="str">
        <f>VLOOKUP(A163,Cafe_sales!$A$1:$O$10001,9,FALSE)</f>
        <v>Coffee</v>
      </c>
      <c r="C163" s="6">
        <f>VLOOKUP(A163,Cafe_sales!$A$1:$O$10001,10,FALSE)</f>
        <v>2</v>
      </c>
      <c r="D163" s="10">
        <f>VLOOKUP(A163,Cafe_sales!$A$1:$O$10001,11,FALSE)</f>
        <v>2</v>
      </c>
      <c r="E163" s="6">
        <f>VLOOKUP(A163,Cafe_sales!$A$1:$O$10001,12,FALSE)</f>
        <v>4</v>
      </c>
      <c r="F163" t="str">
        <f>VLOOKUP(A163,Cafe_sales!$A$1:$O$10001,13,FALSE)</f>
        <v>Digital Wallet</v>
      </c>
      <c r="G163" t="str">
        <f>VLOOKUP(A163,Cafe_sales!$A$1:$O$10001,14,FALSE)</f>
        <v>UNKNOWN</v>
      </c>
      <c r="H163" s="8">
        <f>VLOOKUP(A163,Cafe_sales!$A$1:$O$10001,15,FALSE)</f>
        <v>44963</v>
      </c>
    </row>
    <row r="164" spans="1:8" hidden="1" x14ac:dyDescent="0.35">
      <c r="A164" t="s">
        <v>6233</v>
      </c>
      <c r="B164" t="str">
        <f>VLOOKUP(A164,Cafe_sales!$A$1:$O$10001,9,FALSE)</f>
        <v>Coffee</v>
      </c>
      <c r="C164">
        <f>VLOOKUP(A164,Cafe_sales!$A$1:$O$10001,10,FALSE)</f>
        <v>5</v>
      </c>
      <c r="D164">
        <f>VLOOKUP(A164,Cafe_sales!$A$1:$O$10001,11,FALSE)</f>
        <v>2</v>
      </c>
      <c r="E164">
        <f>VLOOKUP(A164,Cafe_sales!$A$1:$O$10001,12,FALSE)</f>
        <v>10</v>
      </c>
      <c r="F164" t="str">
        <f>VLOOKUP(A164,Cafe_sales!$A$1:$O$10001,13,FALSE)</f>
        <v>Cash</v>
      </c>
      <c r="G164" t="str">
        <f>VLOOKUP(A164,Cafe_sales!$A$1:$O$10001,14,FALSE)</f>
        <v>Takeaway</v>
      </c>
      <c r="H164" s="1">
        <f>VLOOKUP(A164,Cafe_sales!$A$1:$O$10001,15,FALSE)</f>
        <v>45164</v>
      </c>
    </row>
    <row r="165" spans="1:8" x14ac:dyDescent="0.35">
      <c r="A165" t="s">
        <v>5726</v>
      </c>
      <c r="B165" t="str">
        <f>VLOOKUP(A165,Cafe_sales!$A$1:$O$10001,9,FALSE)</f>
        <v>Coffee</v>
      </c>
      <c r="C165" s="6">
        <f>VLOOKUP(A165,Cafe_sales!$A$1:$O$10001,10,FALSE)</f>
        <v>1</v>
      </c>
      <c r="D165" s="10">
        <f>VLOOKUP(A165,Cafe_sales!$A$1:$O$10001,11,FALSE)</f>
        <v>2</v>
      </c>
      <c r="E165" s="6">
        <f>VLOOKUP(A165,Cafe_sales!$A$1:$O$10001,12,FALSE)</f>
        <v>2</v>
      </c>
      <c r="F165" t="str">
        <f>VLOOKUP(A165,Cafe_sales!$A$1:$O$10001,13,FALSE)</f>
        <v>Cash</v>
      </c>
      <c r="G165" t="str">
        <f>VLOOKUP(A165,Cafe_sales!$A$1:$O$10001,14,FALSE)</f>
        <v>In-store</v>
      </c>
      <c r="H165" s="8">
        <f>VLOOKUP(A165,Cafe_sales!$A$1:$O$10001,15,FALSE)</f>
        <v>44999</v>
      </c>
    </row>
    <row r="166" spans="1:8" hidden="1" x14ac:dyDescent="0.35">
      <c r="A166" t="s">
        <v>3261</v>
      </c>
      <c r="B166" t="str">
        <f>VLOOKUP(A166,Cafe_sales!$A$1:$O$10001,9,FALSE)</f>
        <v>Salad</v>
      </c>
      <c r="C166">
        <f>VLOOKUP(A166,Cafe_sales!$A$1:$O$10001,10,FALSE)</f>
        <v>4</v>
      </c>
      <c r="D166">
        <f>VLOOKUP(A166,Cafe_sales!$A$1:$O$10001,11,FALSE)</f>
        <v>5</v>
      </c>
      <c r="E166">
        <f>VLOOKUP(A166,Cafe_sales!$A$1:$O$10001,12,FALSE)</f>
        <v>20</v>
      </c>
      <c r="F166" t="str">
        <f>VLOOKUP(A166,Cafe_sales!$A$1:$O$10001,13,FALSE)</f>
        <v>Default mode</v>
      </c>
      <c r="G166" t="str">
        <f>VLOOKUP(A166,Cafe_sales!$A$1:$O$10001,14,FALSE)</f>
        <v>Takeaway</v>
      </c>
      <c r="H166" s="1">
        <f>VLOOKUP(A166,Cafe_sales!$A$1:$O$10001,15,FALSE)</f>
        <v>45159</v>
      </c>
    </row>
    <row r="167" spans="1:8" hidden="1" x14ac:dyDescent="0.35">
      <c r="A167" t="s">
        <v>9116</v>
      </c>
      <c r="B167" t="str">
        <f>VLOOKUP(A167,Cafe_sales!$A$1:$O$10001,9,FALSE)</f>
        <v>Smoothie</v>
      </c>
      <c r="C167">
        <f>VLOOKUP(A167,Cafe_sales!$A$1:$O$10001,10,FALSE)</f>
        <v>3</v>
      </c>
      <c r="D167">
        <f>VLOOKUP(A167,Cafe_sales!$A$1:$O$10001,11,FALSE)</f>
        <v>4</v>
      </c>
      <c r="E167">
        <f>VLOOKUP(A167,Cafe_sales!$A$1:$O$10001,12,FALSE)</f>
        <v>12</v>
      </c>
      <c r="F167" t="str">
        <f>VLOOKUP(A167,Cafe_sales!$A$1:$O$10001,13,FALSE)</f>
        <v>Credit Card</v>
      </c>
      <c r="G167" t="str">
        <f>VLOOKUP(A167,Cafe_sales!$A$1:$O$10001,14,FALSE)</f>
        <v>Takeaway</v>
      </c>
      <c r="H167" s="1">
        <f>VLOOKUP(A167,Cafe_sales!$A$1:$O$10001,15,FALSE)</f>
        <v>45021</v>
      </c>
    </row>
    <row r="168" spans="1:8" x14ac:dyDescent="0.35">
      <c r="A168" t="s">
        <v>8664</v>
      </c>
      <c r="B168" t="str">
        <f>VLOOKUP(A168,Cafe_sales!$A$1:$O$10001,9,FALSE)</f>
        <v>Sandwich</v>
      </c>
      <c r="C168" s="6">
        <f>VLOOKUP(A168,Cafe_sales!$A$1:$O$10001,10,FALSE)</f>
        <v>5</v>
      </c>
      <c r="D168" s="10">
        <f>VLOOKUP(A168,Cafe_sales!$A$1:$O$10001,11,FALSE)</f>
        <v>4</v>
      </c>
      <c r="E168" s="6">
        <f>VLOOKUP(A168,Cafe_sales!$A$1:$O$10001,12,FALSE)</f>
        <v>20</v>
      </c>
      <c r="F168" t="str">
        <f>VLOOKUP(A168,Cafe_sales!$A$1:$O$10001,13,FALSE)</f>
        <v>Default mode</v>
      </c>
      <c r="G168" t="str">
        <f>VLOOKUP(A168,Cafe_sales!$A$1:$O$10001,14,FALSE)</f>
        <v>In-store</v>
      </c>
      <c r="H168" s="8">
        <f>VLOOKUP(A168,Cafe_sales!$A$1:$O$10001,15,FALSE)</f>
        <v>45192</v>
      </c>
    </row>
    <row r="169" spans="1:8" x14ac:dyDescent="0.35">
      <c r="A169" t="s">
        <v>1338</v>
      </c>
      <c r="B169" t="str">
        <f>VLOOKUP(A169,Cafe_sales!$A$1:$O$10001,9,FALSE)</f>
        <v>Cookie</v>
      </c>
      <c r="C169" s="6">
        <f>VLOOKUP(A169,Cafe_sales!$A$1:$O$10001,10,FALSE)</f>
        <v>1</v>
      </c>
      <c r="D169" s="10">
        <f>VLOOKUP(A169,Cafe_sales!$A$1:$O$10001,11,FALSE)</f>
        <v>1</v>
      </c>
      <c r="E169" s="6">
        <f>VLOOKUP(A169,Cafe_sales!$A$1:$O$10001,12,FALSE)</f>
        <v>1</v>
      </c>
      <c r="F169" t="str">
        <f>VLOOKUP(A169,Cafe_sales!$A$1:$O$10001,13,FALSE)</f>
        <v>Digital Wallet</v>
      </c>
      <c r="G169" t="str">
        <f>VLOOKUP(A169,Cafe_sales!$A$1:$O$10001,14,FALSE)</f>
        <v>In-store</v>
      </c>
      <c r="H169" s="8">
        <f>VLOOKUP(A169,Cafe_sales!$A$1:$O$10001,15,FALSE)</f>
        <v>44932</v>
      </c>
    </row>
    <row r="170" spans="1:8" hidden="1" x14ac:dyDescent="0.35">
      <c r="A170" t="s">
        <v>3344</v>
      </c>
      <c r="B170" t="str">
        <f>VLOOKUP(A170,Cafe_sales!$A$1:$O$10001,9,FALSE)</f>
        <v>Cookie</v>
      </c>
      <c r="C170">
        <f>VLOOKUP(A170,Cafe_sales!$A$1:$O$10001,10,FALSE)</f>
        <v>4</v>
      </c>
      <c r="D170">
        <f>VLOOKUP(A170,Cafe_sales!$A$1:$O$10001,11,FALSE)</f>
        <v>1</v>
      </c>
      <c r="E170">
        <f>VLOOKUP(A170,Cafe_sales!$A$1:$O$10001,12,FALSE)</f>
        <v>4</v>
      </c>
      <c r="F170" t="str">
        <f>VLOOKUP(A170,Cafe_sales!$A$1:$O$10001,13,FALSE)</f>
        <v>Default mode</v>
      </c>
      <c r="G170" t="str">
        <f>VLOOKUP(A170,Cafe_sales!$A$1:$O$10001,14,FALSE)</f>
        <v>Takeaway</v>
      </c>
      <c r="H170" s="1">
        <f>VLOOKUP(A170,Cafe_sales!$A$1:$O$10001,15,FALSE)</f>
        <v>44963</v>
      </c>
    </row>
    <row r="171" spans="1:8" x14ac:dyDescent="0.35">
      <c r="A171" t="s">
        <v>9918</v>
      </c>
      <c r="B171" t="str">
        <f>VLOOKUP(A171,Cafe_sales!$A$1:$O$10001,9,FALSE)</f>
        <v>Smoothie</v>
      </c>
      <c r="C171" s="6">
        <f>VLOOKUP(A171,Cafe_sales!$A$1:$O$10001,10,FALSE)</f>
        <v>5</v>
      </c>
      <c r="D171" s="10">
        <f>VLOOKUP(A171,Cafe_sales!$A$1:$O$10001,11,FALSE)</f>
        <v>4</v>
      </c>
      <c r="E171" s="6">
        <f>VLOOKUP(A171,Cafe_sales!$A$1:$O$10001,12,FALSE)</f>
        <v>20</v>
      </c>
      <c r="F171" t="str">
        <f>VLOOKUP(A171,Cafe_sales!$A$1:$O$10001,13,FALSE)</f>
        <v>Cash</v>
      </c>
      <c r="G171" t="str">
        <f>VLOOKUP(A171,Cafe_sales!$A$1:$O$10001,14,FALSE)</f>
        <v>UNKNOWN</v>
      </c>
      <c r="H171" s="8">
        <f>VLOOKUP(A171,Cafe_sales!$A$1:$O$10001,15,FALSE)</f>
        <v>45164</v>
      </c>
    </row>
    <row r="172" spans="1:8" x14ac:dyDescent="0.35">
      <c r="A172" t="s">
        <v>2078</v>
      </c>
      <c r="B172" t="str">
        <f>VLOOKUP(A172,Cafe_sales!$A$1:$O$10001,9,FALSE)</f>
        <v>Juice</v>
      </c>
      <c r="C172" s="6">
        <f>VLOOKUP(A172,Cafe_sales!$A$1:$O$10001,10,FALSE)</f>
        <v>4</v>
      </c>
      <c r="D172" s="10">
        <f>VLOOKUP(A172,Cafe_sales!$A$1:$O$10001,11,FALSE)</f>
        <v>3</v>
      </c>
      <c r="E172" s="6">
        <f>VLOOKUP(A172,Cafe_sales!$A$1:$O$10001,12,FALSE)</f>
        <v>12</v>
      </c>
      <c r="F172" t="str">
        <f>VLOOKUP(A172,Cafe_sales!$A$1:$O$10001,13,FALSE)</f>
        <v>Default mode</v>
      </c>
      <c r="G172" t="str">
        <f>VLOOKUP(A172,Cafe_sales!$A$1:$O$10001,14,FALSE)</f>
        <v>In-store</v>
      </c>
      <c r="H172" s="8">
        <f>VLOOKUP(A172,Cafe_sales!$A$1:$O$10001,15,FALSE)</f>
        <v>45107</v>
      </c>
    </row>
    <row r="173" spans="1:8" hidden="1" x14ac:dyDescent="0.35">
      <c r="A173" t="s">
        <v>580</v>
      </c>
      <c r="B173" t="str">
        <f>VLOOKUP(A173,Cafe_sales!$A$1:$O$10001,9,FALSE)</f>
        <v>Salad</v>
      </c>
      <c r="C173">
        <f>VLOOKUP(A173,Cafe_sales!$A$1:$O$10001,10,FALSE)</f>
        <v>5</v>
      </c>
      <c r="D173">
        <f>VLOOKUP(A173,Cafe_sales!$A$1:$O$10001,11,FALSE)</f>
        <v>5</v>
      </c>
      <c r="E173">
        <f>VLOOKUP(A173,Cafe_sales!$A$1:$O$10001,12,FALSE)</f>
        <v>25</v>
      </c>
      <c r="F173" t="str">
        <f>VLOOKUP(A173,Cafe_sales!$A$1:$O$10001,13,FALSE)</f>
        <v>Digital Wallet</v>
      </c>
      <c r="G173" t="str">
        <f>VLOOKUP(A173,Cafe_sales!$A$1:$O$10001,14,FALSE)</f>
        <v>Takeaway</v>
      </c>
      <c r="H173" s="1">
        <f>VLOOKUP(A173,Cafe_sales!$A$1:$O$10001,15,FALSE)</f>
        <v>45013</v>
      </c>
    </row>
    <row r="174" spans="1:8" x14ac:dyDescent="0.35">
      <c r="A174" t="s">
        <v>4690</v>
      </c>
      <c r="B174" t="str">
        <f>VLOOKUP(A174,Cafe_sales!$A$1:$O$10001,9,FALSE)</f>
        <v>Juice</v>
      </c>
      <c r="C174" s="6">
        <f>VLOOKUP(A174,Cafe_sales!$A$1:$O$10001,10,FALSE)</f>
        <v>1</v>
      </c>
      <c r="D174" s="10">
        <f>VLOOKUP(A174,Cafe_sales!$A$1:$O$10001,11,FALSE)</f>
        <v>3</v>
      </c>
      <c r="E174" s="6">
        <f>VLOOKUP(A174,Cafe_sales!$A$1:$O$10001,12,FALSE)</f>
        <v>3</v>
      </c>
      <c r="F174" t="str">
        <f>VLOOKUP(A174,Cafe_sales!$A$1:$O$10001,13,FALSE)</f>
        <v>Cash</v>
      </c>
      <c r="G174" t="str">
        <f>VLOOKUP(A174,Cafe_sales!$A$1:$O$10001,14,FALSE)</f>
        <v>UNKNOWN</v>
      </c>
      <c r="H174" s="8">
        <f>VLOOKUP(A174,Cafe_sales!$A$1:$O$10001,15,FALSE)</f>
        <v>45224</v>
      </c>
    </row>
    <row r="175" spans="1:8" x14ac:dyDescent="0.35">
      <c r="A175" t="s">
        <v>9946</v>
      </c>
      <c r="B175" t="str">
        <f>VLOOKUP(A175,Cafe_sales!$A$1:$O$10001,9,FALSE)</f>
        <v>Cake</v>
      </c>
      <c r="C175" s="6">
        <f>VLOOKUP(A175,Cafe_sales!$A$1:$O$10001,10,FALSE)</f>
        <v>2</v>
      </c>
      <c r="D175" s="10">
        <f>VLOOKUP(A175,Cafe_sales!$A$1:$O$10001,11,FALSE)</f>
        <v>3</v>
      </c>
      <c r="E175" s="6">
        <f>VLOOKUP(A175,Cafe_sales!$A$1:$O$10001,12,FALSE)</f>
        <v>6</v>
      </c>
      <c r="F175" t="str">
        <f>VLOOKUP(A175,Cafe_sales!$A$1:$O$10001,13,FALSE)</f>
        <v>Default mode</v>
      </c>
      <c r="G175" t="str">
        <f>VLOOKUP(A175,Cafe_sales!$A$1:$O$10001,14,FALSE)</f>
        <v>UNKNOWN</v>
      </c>
      <c r="H175" s="8">
        <f>VLOOKUP(A175,Cafe_sales!$A$1:$O$10001,15,FALSE)</f>
        <v>45179</v>
      </c>
    </row>
    <row r="176" spans="1:8" hidden="1" x14ac:dyDescent="0.35">
      <c r="A176" t="s">
        <v>8754</v>
      </c>
      <c r="B176" t="str">
        <f>VLOOKUP(A176,Cafe_sales!$A$1:$O$10001,9,FALSE)</f>
        <v>Juice</v>
      </c>
      <c r="C176">
        <f>VLOOKUP(A176,Cafe_sales!$A$1:$O$10001,10,FALSE)</f>
        <v>5</v>
      </c>
      <c r="D176">
        <f>VLOOKUP(A176,Cafe_sales!$A$1:$O$10001,11,FALSE)</f>
        <v>3</v>
      </c>
      <c r="E176">
        <f>VLOOKUP(A176,Cafe_sales!$A$1:$O$10001,12,FALSE)</f>
        <v>15</v>
      </c>
      <c r="F176" t="str">
        <f>VLOOKUP(A176,Cafe_sales!$A$1:$O$10001,13,FALSE)</f>
        <v>Cash</v>
      </c>
      <c r="G176" t="str">
        <f>VLOOKUP(A176,Cafe_sales!$A$1:$O$10001,14,FALSE)</f>
        <v>Takeaway</v>
      </c>
      <c r="H176" s="1">
        <f>VLOOKUP(A176,Cafe_sales!$A$1:$O$10001,15,FALSE)</f>
        <v>44932</v>
      </c>
    </row>
    <row r="177" spans="1:8" x14ac:dyDescent="0.35">
      <c r="A177" t="s">
        <v>8619</v>
      </c>
      <c r="B177" t="str">
        <f>VLOOKUP(A177,Cafe_sales!$A$1:$O$10001,9,FALSE)</f>
        <v>Salad</v>
      </c>
      <c r="C177" s="6">
        <f>VLOOKUP(A177,Cafe_sales!$A$1:$O$10001,10,FALSE)</f>
        <v>1</v>
      </c>
      <c r="D177" s="10">
        <f>VLOOKUP(A177,Cafe_sales!$A$1:$O$10001,11,FALSE)</f>
        <v>5</v>
      </c>
      <c r="E177" s="6">
        <f>VLOOKUP(A177,Cafe_sales!$A$1:$O$10001,12,FALSE)</f>
        <v>5</v>
      </c>
      <c r="F177" t="str">
        <f>VLOOKUP(A177,Cafe_sales!$A$1:$O$10001,13,FALSE)</f>
        <v>Digital Wallet</v>
      </c>
      <c r="G177" t="str">
        <f>VLOOKUP(A177,Cafe_sales!$A$1:$O$10001,14,FALSE)</f>
        <v>UNKNOWN</v>
      </c>
      <c r="H177" s="8">
        <f>VLOOKUP(A177,Cafe_sales!$A$1:$O$10001,15,FALSE)</f>
        <v>44978</v>
      </c>
    </row>
    <row r="178" spans="1:8" x14ac:dyDescent="0.35">
      <c r="A178" t="s">
        <v>1912</v>
      </c>
      <c r="B178" t="str">
        <f>VLOOKUP(A178,Cafe_sales!$A$1:$O$10001,9,FALSE)</f>
        <v>UNKNOWN</v>
      </c>
      <c r="C178" s="6">
        <f>VLOOKUP(A178,Cafe_sales!$A$1:$O$10001,10,FALSE)</f>
        <v>5</v>
      </c>
      <c r="D178" s="10">
        <f>VLOOKUP(A178,Cafe_sales!$A$1:$O$10001,11,FALSE)</f>
        <v>3</v>
      </c>
      <c r="E178" s="6">
        <f>VLOOKUP(A178,Cafe_sales!$A$1:$O$10001,12,FALSE)</f>
        <v>15</v>
      </c>
      <c r="F178" t="str">
        <f>VLOOKUP(A178,Cafe_sales!$A$1:$O$10001,13,FALSE)</f>
        <v>Default mode</v>
      </c>
      <c r="G178" t="str">
        <f>VLOOKUP(A178,Cafe_sales!$A$1:$O$10001,14,FALSE)</f>
        <v>UNKNOWN</v>
      </c>
      <c r="H178" s="8">
        <f>VLOOKUP(A178,Cafe_sales!$A$1:$O$10001,15,FALSE)</f>
        <v>44927</v>
      </c>
    </row>
    <row r="179" spans="1:8" hidden="1" x14ac:dyDescent="0.35">
      <c r="A179" t="s">
        <v>5154</v>
      </c>
      <c r="B179" t="str">
        <f>VLOOKUP(A179,Cafe_sales!$A$1:$O$10001,9,FALSE)</f>
        <v>Smoothie</v>
      </c>
      <c r="C179">
        <f>VLOOKUP(A179,Cafe_sales!$A$1:$O$10001,10,FALSE)</f>
        <v>4</v>
      </c>
      <c r="D179">
        <f>VLOOKUP(A179,Cafe_sales!$A$1:$O$10001,11,FALSE)</f>
        <v>4</v>
      </c>
      <c r="E179">
        <f>VLOOKUP(A179,Cafe_sales!$A$1:$O$10001,12,FALSE)</f>
        <v>16</v>
      </c>
      <c r="F179" t="str">
        <f>VLOOKUP(A179,Cafe_sales!$A$1:$O$10001,13,FALSE)</f>
        <v>Default mode</v>
      </c>
      <c r="G179" t="str">
        <f>VLOOKUP(A179,Cafe_sales!$A$1:$O$10001,14,FALSE)</f>
        <v>Takeaway</v>
      </c>
      <c r="H179" s="1">
        <f>VLOOKUP(A179,Cafe_sales!$A$1:$O$10001,15,FALSE)</f>
        <v>45008</v>
      </c>
    </row>
    <row r="180" spans="1:8" hidden="1" x14ac:dyDescent="0.35">
      <c r="A180" t="s">
        <v>4872</v>
      </c>
      <c r="B180" t="str">
        <f>VLOOKUP(A180,Cafe_sales!$A$1:$O$10001,9,FALSE)</f>
        <v>Salad</v>
      </c>
      <c r="C180">
        <f>VLOOKUP(A180,Cafe_sales!$A$1:$O$10001,10,FALSE)</f>
        <v>4</v>
      </c>
      <c r="D180">
        <f>VLOOKUP(A180,Cafe_sales!$A$1:$O$10001,11,FALSE)</f>
        <v>5</v>
      </c>
      <c r="E180">
        <f>VLOOKUP(A180,Cafe_sales!$A$1:$O$10001,12,FALSE)</f>
        <v>20</v>
      </c>
      <c r="F180" t="str">
        <f>VLOOKUP(A180,Cafe_sales!$A$1:$O$10001,13,FALSE)</f>
        <v>Cash</v>
      </c>
      <c r="G180" t="str">
        <f>VLOOKUP(A180,Cafe_sales!$A$1:$O$10001,14,FALSE)</f>
        <v>Takeaway</v>
      </c>
      <c r="H180" s="1">
        <f>VLOOKUP(A180,Cafe_sales!$A$1:$O$10001,15,FALSE)</f>
        <v>45037</v>
      </c>
    </row>
    <row r="181" spans="1:8" x14ac:dyDescent="0.35">
      <c r="A181" t="s">
        <v>5111</v>
      </c>
      <c r="B181" t="str">
        <f>VLOOKUP(A181,Cafe_sales!$A$1:$O$10001,9,FALSE)</f>
        <v>UNKNOWN</v>
      </c>
      <c r="C181" s="6">
        <f>VLOOKUP(A181,Cafe_sales!$A$1:$O$10001,10,FALSE)</f>
        <v>2</v>
      </c>
      <c r="D181" s="10">
        <f>VLOOKUP(A181,Cafe_sales!$A$1:$O$10001,11,FALSE)</f>
        <v>2</v>
      </c>
      <c r="E181" s="6">
        <f>VLOOKUP(A181,Cafe_sales!$A$1:$O$10001,12,FALSE)</f>
        <v>4</v>
      </c>
      <c r="F181" t="str">
        <f>VLOOKUP(A181,Cafe_sales!$A$1:$O$10001,13,FALSE)</f>
        <v>Default mode</v>
      </c>
      <c r="G181" t="str">
        <f>VLOOKUP(A181,Cafe_sales!$A$1:$O$10001,14,FALSE)</f>
        <v>UNKNOWN</v>
      </c>
      <c r="H181" s="8">
        <f>VLOOKUP(A181,Cafe_sales!$A$1:$O$10001,15,FALSE)</f>
        <v>45005</v>
      </c>
    </row>
    <row r="182" spans="1:8" x14ac:dyDescent="0.35">
      <c r="A182" t="s">
        <v>3123</v>
      </c>
      <c r="B182" t="str">
        <f>VLOOKUP(A182,Cafe_sales!$A$1:$O$10001,9,FALSE)</f>
        <v>Juice</v>
      </c>
      <c r="C182" s="6">
        <f>VLOOKUP(A182,Cafe_sales!$A$1:$O$10001,10,FALSE)</f>
        <v>1</v>
      </c>
      <c r="D182" s="10">
        <f>VLOOKUP(A182,Cafe_sales!$A$1:$O$10001,11,FALSE)</f>
        <v>3</v>
      </c>
      <c r="E182" s="6">
        <f>VLOOKUP(A182,Cafe_sales!$A$1:$O$10001,12,FALSE)</f>
        <v>3</v>
      </c>
      <c r="F182" t="str">
        <f>VLOOKUP(A182,Cafe_sales!$A$1:$O$10001,13,FALSE)</f>
        <v>Cash</v>
      </c>
      <c r="G182" t="str">
        <f>VLOOKUP(A182,Cafe_sales!$A$1:$O$10001,14,FALSE)</f>
        <v>UNKNOWN</v>
      </c>
      <c r="H182" s="8">
        <f>VLOOKUP(A182,Cafe_sales!$A$1:$O$10001,15,FALSE)</f>
        <v>45223</v>
      </c>
    </row>
    <row r="183" spans="1:8" x14ac:dyDescent="0.35">
      <c r="A183" t="s">
        <v>4465</v>
      </c>
      <c r="B183" t="str">
        <f>VLOOKUP(A183,Cafe_sales!$A$1:$O$10001,9,FALSE)</f>
        <v>Juice</v>
      </c>
      <c r="C183" s="6">
        <f>VLOOKUP(A183,Cafe_sales!$A$1:$O$10001,10,FALSE)</f>
        <v>5</v>
      </c>
      <c r="D183" s="10">
        <f>VLOOKUP(A183,Cafe_sales!$A$1:$O$10001,11,FALSE)</f>
        <v>3</v>
      </c>
      <c r="E183" s="6">
        <f>VLOOKUP(A183,Cafe_sales!$A$1:$O$10001,12,FALSE)</f>
        <v>15</v>
      </c>
      <c r="F183" t="str">
        <f>VLOOKUP(A183,Cafe_sales!$A$1:$O$10001,13,FALSE)</f>
        <v>Digital Wallet</v>
      </c>
      <c r="G183" t="str">
        <f>VLOOKUP(A183,Cafe_sales!$A$1:$O$10001,14,FALSE)</f>
        <v>UNKNOWN</v>
      </c>
      <c r="H183" s="8">
        <f>VLOOKUP(A183,Cafe_sales!$A$1:$O$10001,15,FALSE)</f>
        <v>45152</v>
      </c>
    </row>
    <row r="184" spans="1:8" hidden="1" x14ac:dyDescent="0.35">
      <c r="A184" t="s">
        <v>9734</v>
      </c>
      <c r="B184" t="str">
        <f>VLOOKUP(A184,Cafe_sales!$A$1:$O$10001,9,FALSE)</f>
        <v>Cake</v>
      </c>
      <c r="C184">
        <f>VLOOKUP(A184,Cafe_sales!$A$1:$O$10001,10,FALSE)</f>
        <v>1</v>
      </c>
      <c r="D184">
        <f>VLOOKUP(A184,Cafe_sales!$A$1:$O$10001,11,FALSE)</f>
        <v>3</v>
      </c>
      <c r="E184">
        <f>VLOOKUP(A184,Cafe_sales!$A$1:$O$10001,12,FALSE)</f>
        <v>3</v>
      </c>
      <c r="F184" t="str">
        <f>VLOOKUP(A184,Cafe_sales!$A$1:$O$10001,13,FALSE)</f>
        <v>Credit Card</v>
      </c>
      <c r="G184" t="str">
        <f>VLOOKUP(A184,Cafe_sales!$A$1:$O$10001,14,FALSE)</f>
        <v>Takeaway</v>
      </c>
      <c r="H184" s="1">
        <f>VLOOKUP(A184,Cafe_sales!$A$1:$O$10001,15,FALSE)</f>
        <v>45261</v>
      </c>
    </row>
    <row r="185" spans="1:8" x14ac:dyDescent="0.35">
      <c r="A185" t="s">
        <v>6739</v>
      </c>
      <c r="B185" t="str">
        <f>VLOOKUP(A185,Cafe_sales!$A$1:$O$10001,9,FALSE)</f>
        <v>Salad</v>
      </c>
      <c r="C185" s="6">
        <f>VLOOKUP(A185,Cafe_sales!$A$1:$O$10001,10,FALSE)</f>
        <v>1</v>
      </c>
      <c r="D185" s="10">
        <f>VLOOKUP(A185,Cafe_sales!$A$1:$O$10001,11,FALSE)</f>
        <v>5</v>
      </c>
      <c r="E185" s="6">
        <f>VLOOKUP(A185,Cafe_sales!$A$1:$O$10001,12,FALSE)</f>
        <v>5</v>
      </c>
      <c r="F185" t="str">
        <f>VLOOKUP(A185,Cafe_sales!$A$1:$O$10001,13,FALSE)</f>
        <v>Default mode</v>
      </c>
      <c r="G185" t="str">
        <f>VLOOKUP(A185,Cafe_sales!$A$1:$O$10001,14,FALSE)</f>
        <v>UNKNOWN</v>
      </c>
      <c r="H185" s="8">
        <f>VLOOKUP(A185,Cafe_sales!$A$1:$O$10001,15,FALSE)</f>
        <v>45065</v>
      </c>
    </row>
    <row r="186" spans="1:8" x14ac:dyDescent="0.35">
      <c r="A186" t="s">
        <v>9977</v>
      </c>
      <c r="B186" t="str">
        <f>VLOOKUP(A186,Cafe_sales!$A$1:$O$10001,9,FALSE)</f>
        <v>Coffee</v>
      </c>
      <c r="C186" s="6">
        <f>VLOOKUP(A186,Cafe_sales!$A$1:$O$10001,10,FALSE)</f>
        <v>4</v>
      </c>
      <c r="D186" s="10">
        <f>VLOOKUP(A186,Cafe_sales!$A$1:$O$10001,11,FALSE)</f>
        <v>2</v>
      </c>
      <c r="E186" s="6">
        <f>VLOOKUP(A186,Cafe_sales!$A$1:$O$10001,12,FALSE)</f>
        <v>8</v>
      </c>
      <c r="F186" t="str">
        <f>VLOOKUP(A186,Cafe_sales!$A$1:$O$10001,13,FALSE)</f>
        <v>Credit Card</v>
      </c>
      <c r="G186" t="str">
        <f>VLOOKUP(A186,Cafe_sales!$A$1:$O$10001,14,FALSE)</f>
        <v>In-store</v>
      </c>
      <c r="H186" s="8">
        <f>VLOOKUP(A186,Cafe_sales!$A$1:$O$10001,15,FALSE)</f>
        <v>45251</v>
      </c>
    </row>
    <row r="187" spans="1:8" x14ac:dyDescent="0.35">
      <c r="A187" t="s">
        <v>9184</v>
      </c>
      <c r="B187" t="str">
        <f>VLOOKUP(A187,Cafe_sales!$A$1:$O$10001,9,FALSE)</f>
        <v>Coffee</v>
      </c>
      <c r="C187" s="6">
        <f>VLOOKUP(A187,Cafe_sales!$A$1:$O$10001,10,FALSE)</f>
        <v>1</v>
      </c>
      <c r="D187" s="10">
        <f>VLOOKUP(A187,Cafe_sales!$A$1:$O$10001,11,FALSE)</f>
        <v>2</v>
      </c>
      <c r="E187" s="6">
        <f>VLOOKUP(A187,Cafe_sales!$A$1:$O$10001,12,FALSE)</f>
        <v>2</v>
      </c>
      <c r="F187" t="str">
        <f>VLOOKUP(A187,Cafe_sales!$A$1:$O$10001,13,FALSE)</f>
        <v>Cash</v>
      </c>
      <c r="G187" t="str">
        <f>VLOOKUP(A187,Cafe_sales!$A$1:$O$10001,14,FALSE)</f>
        <v>UNKNOWN</v>
      </c>
      <c r="H187" s="8">
        <f>VLOOKUP(A187,Cafe_sales!$A$1:$O$10001,15,FALSE)</f>
        <v>45064</v>
      </c>
    </row>
    <row r="188" spans="1:8" hidden="1" x14ac:dyDescent="0.35">
      <c r="A188" t="s">
        <v>7789</v>
      </c>
      <c r="B188" t="str">
        <f>VLOOKUP(A188,Cafe_sales!$A$1:$O$10001,9,FALSE)</f>
        <v>Coffee</v>
      </c>
      <c r="C188">
        <f>VLOOKUP(A188,Cafe_sales!$A$1:$O$10001,10,FALSE)</f>
        <v>2</v>
      </c>
      <c r="D188">
        <f>VLOOKUP(A188,Cafe_sales!$A$1:$O$10001,11,FALSE)</f>
        <v>2</v>
      </c>
      <c r="E188">
        <f>VLOOKUP(A188,Cafe_sales!$A$1:$O$10001,12,FALSE)</f>
        <v>4</v>
      </c>
      <c r="F188" t="str">
        <f>VLOOKUP(A188,Cafe_sales!$A$1:$O$10001,13,FALSE)</f>
        <v>Digital Wallet</v>
      </c>
      <c r="G188" t="str">
        <f>VLOOKUP(A188,Cafe_sales!$A$1:$O$10001,14,FALSE)</f>
        <v>Takeaway</v>
      </c>
      <c r="H188" s="1">
        <f>VLOOKUP(A188,Cafe_sales!$A$1:$O$10001,15,FALSE)</f>
        <v>45094</v>
      </c>
    </row>
    <row r="189" spans="1:8" x14ac:dyDescent="0.35">
      <c r="A189" t="s">
        <v>5231</v>
      </c>
      <c r="B189" t="str">
        <f>VLOOKUP(A189,Cafe_sales!$A$1:$O$10001,9,FALSE)</f>
        <v>Tea</v>
      </c>
      <c r="C189" s="6">
        <f>VLOOKUP(A189,Cafe_sales!$A$1:$O$10001,10,FALSE)</f>
        <v>3</v>
      </c>
      <c r="D189" s="10">
        <f>VLOOKUP(A189,Cafe_sales!$A$1:$O$10001,11,FALSE)</f>
        <v>1.5</v>
      </c>
      <c r="E189" s="6">
        <f>VLOOKUP(A189,Cafe_sales!$A$1:$O$10001,12,FALSE)</f>
        <v>4.5</v>
      </c>
      <c r="F189" t="str">
        <f>VLOOKUP(A189,Cafe_sales!$A$1:$O$10001,13,FALSE)</f>
        <v>Credit Card</v>
      </c>
      <c r="G189" t="str">
        <f>VLOOKUP(A189,Cafe_sales!$A$1:$O$10001,14,FALSE)</f>
        <v>In-store</v>
      </c>
      <c r="H189" s="8">
        <f>VLOOKUP(A189,Cafe_sales!$A$1:$O$10001,15,FALSE)</f>
        <v>45220</v>
      </c>
    </row>
    <row r="190" spans="1:8" hidden="1" x14ac:dyDescent="0.35">
      <c r="A190" t="s">
        <v>9402</v>
      </c>
      <c r="B190" t="str">
        <f>VLOOKUP(A190,Cafe_sales!$A$1:$O$10001,9,FALSE)</f>
        <v>Cookie</v>
      </c>
      <c r="C190">
        <f>VLOOKUP(A190,Cafe_sales!$A$1:$O$10001,10,FALSE)</f>
        <v>1</v>
      </c>
      <c r="D190">
        <f>VLOOKUP(A190,Cafe_sales!$A$1:$O$10001,11,FALSE)</f>
        <v>1</v>
      </c>
      <c r="E190">
        <f>VLOOKUP(A190,Cafe_sales!$A$1:$O$10001,12,FALSE)</f>
        <v>1</v>
      </c>
      <c r="F190" t="str">
        <f>VLOOKUP(A190,Cafe_sales!$A$1:$O$10001,13,FALSE)</f>
        <v>Default mode</v>
      </c>
      <c r="G190" t="str">
        <f>VLOOKUP(A190,Cafe_sales!$A$1:$O$10001,14,FALSE)</f>
        <v>Takeaway</v>
      </c>
      <c r="H190" s="1">
        <f>VLOOKUP(A190,Cafe_sales!$A$1:$O$10001,15,FALSE)</f>
        <v>44933</v>
      </c>
    </row>
    <row r="191" spans="1:8" x14ac:dyDescent="0.35">
      <c r="A191" t="s">
        <v>3644</v>
      </c>
      <c r="B191" t="str">
        <f>VLOOKUP(A191,Cafe_sales!$A$1:$O$10001,9,FALSE)</f>
        <v>Tea</v>
      </c>
      <c r="C191" s="6">
        <f>VLOOKUP(A191,Cafe_sales!$A$1:$O$10001,10,FALSE)</f>
        <v>3</v>
      </c>
      <c r="D191" s="10">
        <f>VLOOKUP(A191,Cafe_sales!$A$1:$O$10001,11,FALSE)</f>
        <v>1.5</v>
      </c>
      <c r="E191" s="6">
        <f>VLOOKUP(A191,Cafe_sales!$A$1:$O$10001,12,FALSE)</f>
        <v>4.5</v>
      </c>
      <c r="F191" t="str">
        <f>VLOOKUP(A191,Cafe_sales!$A$1:$O$10001,13,FALSE)</f>
        <v>Digital Wallet</v>
      </c>
      <c r="G191" t="str">
        <f>VLOOKUP(A191,Cafe_sales!$A$1:$O$10001,14,FALSE)</f>
        <v>UNKNOWN</v>
      </c>
      <c r="H191" s="8">
        <f>VLOOKUP(A191,Cafe_sales!$A$1:$O$10001,15,FALSE)</f>
        <v>44947</v>
      </c>
    </row>
    <row r="192" spans="1:8" x14ac:dyDescent="0.35">
      <c r="A192" t="s">
        <v>5862</v>
      </c>
      <c r="B192" t="str">
        <f>VLOOKUP(A192,Cafe_sales!$A$1:$O$10001,9,FALSE)</f>
        <v>Coffee</v>
      </c>
      <c r="C192" s="6">
        <f>VLOOKUP(A192,Cafe_sales!$A$1:$O$10001,10,FALSE)</f>
        <v>1</v>
      </c>
      <c r="D192" s="10">
        <f>VLOOKUP(A192,Cafe_sales!$A$1:$O$10001,11,FALSE)</f>
        <v>2</v>
      </c>
      <c r="E192" s="6">
        <f>VLOOKUP(A192,Cafe_sales!$A$1:$O$10001,12,FALSE)</f>
        <v>2</v>
      </c>
      <c r="F192" t="str">
        <f>VLOOKUP(A192,Cafe_sales!$A$1:$O$10001,13,FALSE)</f>
        <v>Cash</v>
      </c>
      <c r="G192" t="str">
        <f>VLOOKUP(A192,Cafe_sales!$A$1:$O$10001,14,FALSE)</f>
        <v>UNKNOWN</v>
      </c>
      <c r="H192" s="8">
        <f>VLOOKUP(A192,Cafe_sales!$A$1:$O$10001,15,FALSE)</f>
        <v>44927</v>
      </c>
    </row>
    <row r="193" spans="1:8" x14ac:dyDescent="0.35">
      <c r="A193" t="s">
        <v>9123</v>
      </c>
      <c r="B193" t="str">
        <f>VLOOKUP(A193,Cafe_sales!$A$1:$O$10001,9,FALSE)</f>
        <v>Juice</v>
      </c>
      <c r="C193" s="6">
        <f>VLOOKUP(A193,Cafe_sales!$A$1:$O$10001,10,FALSE)</f>
        <v>3</v>
      </c>
      <c r="D193" s="10">
        <f>VLOOKUP(A193,Cafe_sales!$A$1:$O$10001,11,FALSE)</f>
        <v>3</v>
      </c>
      <c r="E193" s="6">
        <f>VLOOKUP(A193,Cafe_sales!$A$1:$O$10001,12,FALSE)</f>
        <v>9</v>
      </c>
      <c r="F193" t="str">
        <f>VLOOKUP(A193,Cafe_sales!$A$1:$O$10001,13,FALSE)</f>
        <v>Digital Wallet</v>
      </c>
      <c r="G193" t="str">
        <f>VLOOKUP(A193,Cafe_sales!$A$1:$O$10001,14,FALSE)</f>
        <v>In-store</v>
      </c>
      <c r="H193" s="8">
        <f>VLOOKUP(A193,Cafe_sales!$A$1:$O$10001,15,FALSE)</f>
        <v>45213</v>
      </c>
    </row>
    <row r="194" spans="1:8" x14ac:dyDescent="0.35">
      <c r="A194" t="s">
        <v>6625</v>
      </c>
      <c r="B194" t="str">
        <f>VLOOKUP(A194,Cafe_sales!$A$1:$O$10001,9,FALSE)</f>
        <v>Tea</v>
      </c>
      <c r="C194" s="6">
        <f>VLOOKUP(A194,Cafe_sales!$A$1:$O$10001,10,FALSE)</f>
        <v>4</v>
      </c>
      <c r="D194" s="10">
        <f>VLOOKUP(A194,Cafe_sales!$A$1:$O$10001,11,FALSE)</f>
        <v>1.5</v>
      </c>
      <c r="E194" s="6">
        <f>VLOOKUP(A194,Cafe_sales!$A$1:$O$10001,12,FALSE)</f>
        <v>6</v>
      </c>
      <c r="F194" t="str">
        <f>VLOOKUP(A194,Cafe_sales!$A$1:$O$10001,13,FALSE)</f>
        <v>Credit Card</v>
      </c>
      <c r="G194" t="str">
        <f>VLOOKUP(A194,Cafe_sales!$A$1:$O$10001,14,FALSE)</f>
        <v>In-store</v>
      </c>
      <c r="H194" s="8">
        <f>VLOOKUP(A194,Cafe_sales!$A$1:$O$10001,15,FALSE)</f>
        <v>45195</v>
      </c>
    </row>
    <row r="195" spans="1:8" x14ac:dyDescent="0.35">
      <c r="A195" t="s">
        <v>4413</v>
      </c>
      <c r="B195" t="str">
        <f>VLOOKUP(A195,Cafe_sales!$A$1:$O$10001,9,FALSE)</f>
        <v>Smoothie</v>
      </c>
      <c r="C195" s="6">
        <f>VLOOKUP(A195,Cafe_sales!$A$1:$O$10001,10,FALSE)</f>
        <v>2</v>
      </c>
      <c r="D195" s="10">
        <f>VLOOKUP(A195,Cafe_sales!$A$1:$O$10001,11,FALSE)</f>
        <v>4</v>
      </c>
      <c r="E195" s="6">
        <f>VLOOKUP(A195,Cafe_sales!$A$1:$O$10001,12,FALSE)</f>
        <v>8</v>
      </c>
      <c r="F195" t="str">
        <f>VLOOKUP(A195,Cafe_sales!$A$1:$O$10001,13,FALSE)</f>
        <v>Cash</v>
      </c>
      <c r="G195" t="str">
        <f>VLOOKUP(A195,Cafe_sales!$A$1:$O$10001,14,FALSE)</f>
        <v>UNKNOWN</v>
      </c>
      <c r="H195" s="8">
        <f>VLOOKUP(A195,Cafe_sales!$A$1:$O$10001,15,FALSE)</f>
        <v>45043</v>
      </c>
    </row>
    <row r="196" spans="1:8" hidden="1" x14ac:dyDescent="0.35">
      <c r="A196" t="s">
        <v>4362</v>
      </c>
      <c r="B196" t="str">
        <f>VLOOKUP(A196,Cafe_sales!$A$1:$O$10001,9,FALSE)</f>
        <v>Juice</v>
      </c>
      <c r="C196">
        <f>VLOOKUP(A196,Cafe_sales!$A$1:$O$10001,10,FALSE)</f>
        <v>5</v>
      </c>
      <c r="D196">
        <f>VLOOKUP(A196,Cafe_sales!$A$1:$O$10001,11,FALSE)</f>
        <v>3</v>
      </c>
      <c r="E196">
        <f>VLOOKUP(A196,Cafe_sales!$A$1:$O$10001,12,FALSE)</f>
        <v>15</v>
      </c>
      <c r="F196" t="str">
        <f>VLOOKUP(A196,Cafe_sales!$A$1:$O$10001,13,FALSE)</f>
        <v>UNKNOWN</v>
      </c>
      <c r="G196" t="str">
        <f>VLOOKUP(A196,Cafe_sales!$A$1:$O$10001,14,FALSE)</f>
        <v>Takeaway</v>
      </c>
      <c r="H196" s="1">
        <f>VLOOKUP(A196,Cafe_sales!$A$1:$O$10001,15,FALSE)</f>
        <v>45078</v>
      </c>
    </row>
    <row r="197" spans="1:8" hidden="1" x14ac:dyDescent="0.35">
      <c r="A197" t="s">
        <v>5326</v>
      </c>
      <c r="B197" t="str">
        <f>VLOOKUP(A197,Cafe_sales!$A$1:$O$10001,9,FALSE)</f>
        <v>Salad</v>
      </c>
      <c r="C197">
        <f>VLOOKUP(A197,Cafe_sales!$A$1:$O$10001,10,FALSE)</f>
        <v>3</v>
      </c>
      <c r="D197">
        <f>VLOOKUP(A197,Cafe_sales!$A$1:$O$10001,11,FALSE)</f>
        <v>5</v>
      </c>
      <c r="E197">
        <f>VLOOKUP(A197,Cafe_sales!$A$1:$O$10001,12,FALSE)</f>
        <v>15</v>
      </c>
      <c r="F197" t="str">
        <f>VLOOKUP(A197,Cafe_sales!$A$1:$O$10001,13,FALSE)</f>
        <v>Default mode</v>
      </c>
      <c r="G197" t="str">
        <f>VLOOKUP(A197,Cafe_sales!$A$1:$O$10001,14,FALSE)</f>
        <v>Takeaway</v>
      </c>
      <c r="H197" s="1">
        <f>VLOOKUP(A197,Cafe_sales!$A$1:$O$10001,15,FALSE)</f>
        <v>45201</v>
      </c>
    </row>
    <row r="198" spans="1:8" x14ac:dyDescent="0.35">
      <c r="A198" t="s">
        <v>6574</v>
      </c>
      <c r="B198" t="str">
        <f>VLOOKUP(A198,Cafe_sales!$A$1:$O$10001,9,FALSE)</f>
        <v>Smoothie</v>
      </c>
      <c r="C198" s="6">
        <f>VLOOKUP(A198,Cafe_sales!$A$1:$O$10001,10,FALSE)</f>
        <v>1</v>
      </c>
      <c r="D198" s="10">
        <f>VLOOKUP(A198,Cafe_sales!$A$1:$O$10001,11,FALSE)</f>
        <v>4</v>
      </c>
      <c r="E198" s="6">
        <f>VLOOKUP(A198,Cafe_sales!$A$1:$O$10001,12,FALSE)</f>
        <v>4</v>
      </c>
      <c r="F198" t="str">
        <f>VLOOKUP(A198,Cafe_sales!$A$1:$O$10001,13,FALSE)</f>
        <v>Credit Card</v>
      </c>
      <c r="G198" t="str">
        <f>VLOOKUP(A198,Cafe_sales!$A$1:$O$10001,14,FALSE)</f>
        <v>UNKNOWN</v>
      </c>
      <c r="H198" s="8">
        <f>VLOOKUP(A198,Cafe_sales!$A$1:$O$10001,15,FALSE)</f>
        <v>45225</v>
      </c>
    </row>
    <row r="199" spans="1:8" x14ac:dyDescent="0.35">
      <c r="A199" t="s">
        <v>1243</v>
      </c>
      <c r="B199" t="str">
        <f>VLOOKUP(A199,Cafe_sales!$A$1:$O$10001,9,FALSE)</f>
        <v>Sandwich</v>
      </c>
      <c r="C199" s="6">
        <f>VLOOKUP(A199,Cafe_sales!$A$1:$O$10001,10,FALSE)</f>
        <v>1</v>
      </c>
      <c r="D199" s="10">
        <f>VLOOKUP(A199,Cafe_sales!$A$1:$O$10001,11,FALSE)</f>
        <v>4</v>
      </c>
      <c r="E199" s="6">
        <f>VLOOKUP(A199,Cafe_sales!$A$1:$O$10001,12,FALSE)</f>
        <v>4</v>
      </c>
      <c r="F199" t="str">
        <f>VLOOKUP(A199,Cafe_sales!$A$1:$O$10001,13,FALSE)</f>
        <v>Default mode</v>
      </c>
      <c r="G199" t="str">
        <f>VLOOKUP(A199,Cafe_sales!$A$1:$O$10001,14,FALSE)</f>
        <v>In-store</v>
      </c>
      <c r="H199" s="8">
        <f>VLOOKUP(A199,Cafe_sales!$A$1:$O$10001,15,FALSE)</f>
        <v>45156</v>
      </c>
    </row>
    <row r="200" spans="1:8" x14ac:dyDescent="0.35">
      <c r="A200" t="s">
        <v>3627</v>
      </c>
      <c r="B200" t="str">
        <f>VLOOKUP(A200,Cafe_sales!$A$1:$O$10001,9,FALSE)</f>
        <v>Coffee</v>
      </c>
      <c r="C200" s="6">
        <f>VLOOKUP(A200,Cafe_sales!$A$1:$O$10001,10,FALSE)</f>
        <v>5</v>
      </c>
      <c r="D200" s="10">
        <f>VLOOKUP(A200,Cafe_sales!$A$1:$O$10001,11,FALSE)</f>
        <v>2</v>
      </c>
      <c r="E200" s="6">
        <f>VLOOKUP(A200,Cafe_sales!$A$1:$O$10001,12,FALSE)</f>
        <v>10</v>
      </c>
      <c r="F200" t="str">
        <f>VLOOKUP(A200,Cafe_sales!$A$1:$O$10001,13,FALSE)</f>
        <v>Cash</v>
      </c>
      <c r="G200" t="str">
        <f>VLOOKUP(A200,Cafe_sales!$A$1:$O$10001,14,FALSE)</f>
        <v>In-store</v>
      </c>
      <c r="H200" s="8">
        <f>VLOOKUP(A200,Cafe_sales!$A$1:$O$10001,15,FALSE)</f>
        <v>45211</v>
      </c>
    </row>
    <row r="201" spans="1:8" x14ac:dyDescent="0.35">
      <c r="A201" t="s">
        <v>2065</v>
      </c>
      <c r="B201" t="str">
        <f>VLOOKUP(A201,Cafe_sales!$A$1:$O$10001,9,FALSE)</f>
        <v>Sandwich</v>
      </c>
      <c r="C201" s="6">
        <f>VLOOKUP(A201,Cafe_sales!$A$1:$O$10001,10,FALSE)</f>
        <v>1</v>
      </c>
      <c r="D201" s="10">
        <f>VLOOKUP(A201,Cafe_sales!$A$1:$O$10001,11,FALSE)</f>
        <v>4</v>
      </c>
      <c r="E201" s="6">
        <f>VLOOKUP(A201,Cafe_sales!$A$1:$O$10001,12,FALSE)</f>
        <v>4</v>
      </c>
      <c r="F201" t="str">
        <f>VLOOKUP(A201,Cafe_sales!$A$1:$O$10001,13,FALSE)</f>
        <v>Digital Wallet</v>
      </c>
      <c r="G201" t="str">
        <f>VLOOKUP(A201,Cafe_sales!$A$1:$O$10001,14,FALSE)</f>
        <v>UNKNOWN</v>
      </c>
      <c r="H201" s="8">
        <f>VLOOKUP(A201,Cafe_sales!$A$1:$O$10001,15,FALSE)</f>
        <v>45150</v>
      </c>
    </row>
    <row r="202" spans="1:8" x14ac:dyDescent="0.35">
      <c r="A202" t="s">
        <v>6089</v>
      </c>
      <c r="B202" t="str">
        <f>VLOOKUP(A202,Cafe_sales!$A$1:$O$10001,9,FALSE)</f>
        <v>Sandwich</v>
      </c>
      <c r="C202" s="6">
        <f>VLOOKUP(A202,Cafe_sales!$A$1:$O$10001,10,FALSE)</f>
        <v>3</v>
      </c>
      <c r="D202" s="10">
        <f>VLOOKUP(A202,Cafe_sales!$A$1:$O$10001,11,FALSE)</f>
        <v>4</v>
      </c>
      <c r="E202" s="6">
        <f>VLOOKUP(A202,Cafe_sales!$A$1:$O$10001,12,FALSE)</f>
        <v>12</v>
      </c>
      <c r="F202" t="str">
        <f>VLOOKUP(A202,Cafe_sales!$A$1:$O$10001,13,FALSE)</f>
        <v>Credit Card</v>
      </c>
      <c r="G202" t="str">
        <f>VLOOKUP(A202,Cafe_sales!$A$1:$O$10001,14,FALSE)</f>
        <v>UNKNOWN</v>
      </c>
      <c r="H202" s="8">
        <f>VLOOKUP(A202,Cafe_sales!$A$1:$O$10001,15,FALSE)</f>
        <v>44942</v>
      </c>
    </row>
    <row r="203" spans="1:8" x14ac:dyDescent="0.35">
      <c r="A203" t="s">
        <v>5098</v>
      </c>
      <c r="B203" t="str">
        <f>VLOOKUP(A203,Cafe_sales!$A$1:$O$10001,9,FALSE)</f>
        <v>Tea</v>
      </c>
      <c r="C203" s="6">
        <f>VLOOKUP(A203,Cafe_sales!$A$1:$O$10001,10,FALSE)</f>
        <v>5</v>
      </c>
      <c r="D203" s="10">
        <f>VLOOKUP(A203,Cafe_sales!$A$1:$O$10001,11,FALSE)</f>
        <v>1.5</v>
      </c>
      <c r="E203" s="6">
        <f>VLOOKUP(A203,Cafe_sales!$A$1:$O$10001,12,FALSE)</f>
        <v>7.5</v>
      </c>
      <c r="F203" t="str">
        <f>VLOOKUP(A203,Cafe_sales!$A$1:$O$10001,13,FALSE)</f>
        <v>Cash</v>
      </c>
      <c r="G203" t="str">
        <f>VLOOKUP(A203,Cafe_sales!$A$1:$O$10001,14,FALSE)</f>
        <v>UNKNOWN</v>
      </c>
      <c r="H203" s="8">
        <f>VLOOKUP(A203,Cafe_sales!$A$1:$O$10001,15,FALSE)</f>
        <v>45202</v>
      </c>
    </row>
    <row r="204" spans="1:8" x14ac:dyDescent="0.35">
      <c r="A204" t="s">
        <v>4696</v>
      </c>
      <c r="B204" t="str">
        <f>VLOOKUP(A204,Cafe_sales!$A$1:$O$10001,9,FALSE)</f>
        <v>Cake</v>
      </c>
      <c r="C204" s="6">
        <f>VLOOKUP(A204,Cafe_sales!$A$1:$O$10001,10,FALSE)</f>
        <v>5</v>
      </c>
      <c r="D204" s="10">
        <f>VLOOKUP(A204,Cafe_sales!$A$1:$O$10001,11,FALSE)</f>
        <v>3</v>
      </c>
      <c r="E204" s="6">
        <f>VLOOKUP(A204,Cafe_sales!$A$1:$O$10001,12,FALSE)</f>
        <v>15</v>
      </c>
      <c r="F204" t="str">
        <f>VLOOKUP(A204,Cafe_sales!$A$1:$O$10001,13,FALSE)</f>
        <v>Default mode</v>
      </c>
      <c r="G204" t="str">
        <f>VLOOKUP(A204,Cafe_sales!$A$1:$O$10001,14,FALSE)</f>
        <v>In-store</v>
      </c>
      <c r="H204" s="8">
        <f>VLOOKUP(A204,Cafe_sales!$A$1:$O$10001,15,FALSE)</f>
        <v>45286</v>
      </c>
    </row>
    <row r="205" spans="1:8" x14ac:dyDescent="0.35">
      <c r="A205" t="s">
        <v>5699</v>
      </c>
      <c r="B205" t="str">
        <f>VLOOKUP(A205,Cafe_sales!$A$1:$O$10001,9,FALSE)</f>
        <v>UNKNOWN</v>
      </c>
      <c r="C205" s="6">
        <f>VLOOKUP(A205,Cafe_sales!$A$1:$O$10001,10,FALSE)</f>
        <v>2</v>
      </c>
      <c r="D205" s="10">
        <f>VLOOKUP(A205,Cafe_sales!$A$1:$O$10001,11,FALSE)</f>
        <v>1</v>
      </c>
      <c r="E205" s="6">
        <f>VLOOKUP(A205,Cafe_sales!$A$1:$O$10001,12,FALSE)</f>
        <v>2</v>
      </c>
      <c r="F205" t="str">
        <f>VLOOKUP(A205,Cafe_sales!$A$1:$O$10001,13,FALSE)</f>
        <v>Default mode</v>
      </c>
      <c r="G205" t="str">
        <f>VLOOKUP(A205,Cafe_sales!$A$1:$O$10001,14,FALSE)</f>
        <v>In-store</v>
      </c>
      <c r="H205" s="8">
        <f>VLOOKUP(A205,Cafe_sales!$A$1:$O$10001,15,FALSE)</f>
        <v>45126</v>
      </c>
    </row>
    <row r="206" spans="1:8" x14ac:dyDescent="0.35">
      <c r="A206" t="s">
        <v>6474</v>
      </c>
      <c r="B206" t="str">
        <f>VLOOKUP(A206,Cafe_sales!$A$1:$O$10001,9,FALSE)</f>
        <v>Salad</v>
      </c>
      <c r="C206" s="6">
        <f>VLOOKUP(A206,Cafe_sales!$A$1:$O$10001,10,FALSE)</f>
        <v>5</v>
      </c>
      <c r="D206" s="10">
        <f>VLOOKUP(A206,Cafe_sales!$A$1:$O$10001,11,FALSE)</f>
        <v>5</v>
      </c>
      <c r="E206" s="6">
        <f>VLOOKUP(A206,Cafe_sales!$A$1:$O$10001,12,FALSE)</f>
        <v>25</v>
      </c>
      <c r="F206" t="str">
        <f>VLOOKUP(A206,Cafe_sales!$A$1:$O$10001,13,FALSE)</f>
        <v>Cash</v>
      </c>
      <c r="G206" t="str">
        <f>VLOOKUP(A206,Cafe_sales!$A$1:$O$10001,14,FALSE)</f>
        <v>UNKNOWN</v>
      </c>
      <c r="H206" s="8">
        <f>VLOOKUP(A206,Cafe_sales!$A$1:$O$10001,15,FALSE)</f>
        <v>44953</v>
      </c>
    </row>
    <row r="207" spans="1:8" x14ac:dyDescent="0.35">
      <c r="A207" t="s">
        <v>5628</v>
      </c>
      <c r="B207" t="str">
        <f>VLOOKUP(A207,Cafe_sales!$A$1:$O$10001,9,FALSE)</f>
        <v>Tea</v>
      </c>
      <c r="C207" s="6">
        <f>VLOOKUP(A207,Cafe_sales!$A$1:$O$10001,10,FALSE)</f>
        <v>2</v>
      </c>
      <c r="D207" s="10">
        <f>VLOOKUP(A207,Cafe_sales!$A$1:$O$10001,11,FALSE)</f>
        <v>1.5</v>
      </c>
      <c r="E207" s="6">
        <f>VLOOKUP(A207,Cafe_sales!$A$1:$O$10001,12,FALSE)</f>
        <v>3</v>
      </c>
      <c r="F207" t="str">
        <f>VLOOKUP(A207,Cafe_sales!$A$1:$O$10001,13,FALSE)</f>
        <v>Cash</v>
      </c>
      <c r="G207" t="str">
        <f>VLOOKUP(A207,Cafe_sales!$A$1:$O$10001,14,FALSE)</f>
        <v>UNKNOWN</v>
      </c>
      <c r="H207" s="8">
        <f>VLOOKUP(A207,Cafe_sales!$A$1:$O$10001,15,FALSE)</f>
        <v>45106</v>
      </c>
    </row>
    <row r="208" spans="1:8" x14ac:dyDescent="0.35">
      <c r="A208" t="s">
        <v>9842</v>
      </c>
      <c r="B208" t="str">
        <f>VLOOKUP(A208,Cafe_sales!$A$1:$O$10001,9,FALSE)</f>
        <v>UNKNOWN</v>
      </c>
      <c r="C208" s="6">
        <f>VLOOKUP(A208,Cafe_sales!$A$1:$O$10001,10,FALSE)</f>
        <v>3.7440476190476191</v>
      </c>
      <c r="D208" s="10">
        <f>VLOOKUP(A208,Cafe_sales!$A$1:$O$10001,11,FALSE)</f>
        <v>0</v>
      </c>
      <c r="E208" s="6">
        <f>VLOOKUP(A208,Cafe_sales!$A$1:$O$10001,12,FALSE)</f>
        <v>20</v>
      </c>
      <c r="F208" t="str">
        <f>VLOOKUP(A208,Cafe_sales!$A$1:$O$10001,13,FALSE)</f>
        <v>Credit Card</v>
      </c>
      <c r="G208" t="str">
        <f>VLOOKUP(A208,Cafe_sales!$A$1:$O$10001,14,FALSE)</f>
        <v>UNKNOWN</v>
      </c>
      <c r="H208" s="8">
        <f>VLOOKUP(A208,Cafe_sales!$A$1:$O$10001,15,FALSE)</f>
        <v>45157</v>
      </c>
    </row>
    <row r="209" spans="1:8" x14ac:dyDescent="0.35">
      <c r="A209" t="s">
        <v>6195</v>
      </c>
      <c r="B209" t="str">
        <f>VLOOKUP(A209,Cafe_sales!$A$1:$O$10001,9,FALSE)</f>
        <v>Cookie</v>
      </c>
      <c r="C209" s="6">
        <f>VLOOKUP(A209,Cafe_sales!$A$1:$O$10001,10,FALSE)</f>
        <v>4</v>
      </c>
      <c r="D209" s="10">
        <f>VLOOKUP(A209,Cafe_sales!$A$1:$O$10001,11,FALSE)</f>
        <v>1</v>
      </c>
      <c r="E209" s="6">
        <f>VLOOKUP(A209,Cafe_sales!$A$1:$O$10001,12,FALSE)</f>
        <v>4</v>
      </c>
      <c r="F209" t="str">
        <f>VLOOKUP(A209,Cafe_sales!$A$1:$O$10001,13,FALSE)</f>
        <v>Credit Card</v>
      </c>
      <c r="G209" t="str">
        <f>VLOOKUP(A209,Cafe_sales!$A$1:$O$10001,14,FALSE)</f>
        <v>In-store</v>
      </c>
      <c r="H209" s="8">
        <f>VLOOKUP(A209,Cafe_sales!$A$1:$O$10001,15,FALSE)</f>
        <v>45267</v>
      </c>
    </row>
    <row r="210" spans="1:8" x14ac:dyDescent="0.35">
      <c r="A210" t="s">
        <v>9259</v>
      </c>
      <c r="B210" t="str">
        <f>VLOOKUP(A210,Cafe_sales!$A$1:$O$10001,9,FALSE)</f>
        <v>Cookie</v>
      </c>
      <c r="C210" s="6">
        <f>VLOOKUP(A210,Cafe_sales!$A$1:$O$10001,10,FALSE)</f>
        <v>2</v>
      </c>
      <c r="D210" s="10">
        <f>VLOOKUP(A210,Cafe_sales!$A$1:$O$10001,11,FALSE)</f>
        <v>1</v>
      </c>
      <c r="E210" s="6">
        <f>VLOOKUP(A210,Cafe_sales!$A$1:$O$10001,12,FALSE)</f>
        <v>2</v>
      </c>
      <c r="F210" t="str">
        <f>VLOOKUP(A210,Cafe_sales!$A$1:$O$10001,13,FALSE)</f>
        <v>Credit Card</v>
      </c>
      <c r="G210" t="str">
        <f>VLOOKUP(A210,Cafe_sales!$A$1:$O$10001,14,FALSE)</f>
        <v>In-store</v>
      </c>
      <c r="H210" s="8">
        <f>VLOOKUP(A210,Cafe_sales!$A$1:$O$10001,15,FALSE)</f>
        <v>45248</v>
      </c>
    </row>
    <row r="211" spans="1:8" x14ac:dyDescent="0.35">
      <c r="A211" t="s">
        <v>9744</v>
      </c>
      <c r="B211" t="str">
        <f>VLOOKUP(A211,Cafe_sales!$A$1:$O$10001,9,FALSE)</f>
        <v>Tea</v>
      </c>
      <c r="C211" s="6">
        <f>VLOOKUP(A211,Cafe_sales!$A$1:$O$10001,10,FALSE)</f>
        <v>5</v>
      </c>
      <c r="D211" s="10">
        <f>VLOOKUP(A211,Cafe_sales!$A$1:$O$10001,11,FALSE)</f>
        <v>1.5</v>
      </c>
      <c r="E211" s="6">
        <f>VLOOKUP(A211,Cafe_sales!$A$1:$O$10001,12,FALSE)</f>
        <v>7.5</v>
      </c>
      <c r="F211" t="str">
        <f>VLOOKUP(A211,Cafe_sales!$A$1:$O$10001,13,FALSE)</f>
        <v>Default mode</v>
      </c>
      <c r="G211" t="str">
        <f>VLOOKUP(A211,Cafe_sales!$A$1:$O$10001,14,FALSE)</f>
        <v>UNKNOWN</v>
      </c>
      <c r="H211" s="8">
        <f>VLOOKUP(A211,Cafe_sales!$A$1:$O$10001,15,FALSE)</f>
        <v>45255</v>
      </c>
    </row>
    <row r="212" spans="1:8" x14ac:dyDescent="0.35">
      <c r="A212" t="s">
        <v>3578</v>
      </c>
      <c r="B212" t="str">
        <f>VLOOKUP(A212,Cafe_sales!$A$1:$O$10001,9,FALSE)</f>
        <v>Tea</v>
      </c>
      <c r="C212" s="6">
        <f>VLOOKUP(A212,Cafe_sales!$A$1:$O$10001,10,FALSE)</f>
        <v>3</v>
      </c>
      <c r="D212" s="10">
        <f>VLOOKUP(A212,Cafe_sales!$A$1:$O$10001,11,FALSE)</f>
        <v>1.5</v>
      </c>
      <c r="E212" s="6">
        <f>VLOOKUP(A212,Cafe_sales!$A$1:$O$10001,12,FALSE)</f>
        <v>4.5</v>
      </c>
      <c r="F212" t="str">
        <f>VLOOKUP(A212,Cafe_sales!$A$1:$O$10001,13,FALSE)</f>
        <v>Cash</v>
      </c>
      <c r="G212" t="str">
        <f>VLOOKUP(A212,Cafe_sales!$A$1:$O$10001,14,FALSE)</f>
        <v>In-store</v>
      </c>
      <c r="H212" s="8">
        <f>VLOOKUP(A212,Cafe_sales!$A$1:$O$10001,15,FALSE)</f>
        <v>44949</v>
      </c>
    </row>
    <row r="213" spans="1:8" x14ac:dyDescent="0.35">
      <c r="A213" t="s">
        <v>2603</v>
      </c>
      <c r="B213" t="str">
        <f>VLOOKUP(A213,Cafe_sales!$A$1:$O$10001,9,FALSE)</f>
        <v>Juice</v>
      </c>
      <c r="C213" s="6">
        <f>VLOOKUP(A213,Cafe_sales!$A$1:$O$10001,10,FALSE)</f>
        <v>3</v>
      </c>
      <c r="D213" s="10">
        <f>VLOOKUP(A213,Cafe_sales!$A$1:$O$10001,11,FALSE)</f>
        <v>3</v>
      </c>
      <c r="E213" s="6">
        <f>VLOOKUP(A213,Cafe_sales!$A$1:$O$10001,12,FALSE)</f>
        <v>9</v>
      </c>
      <c r="F213" t="str">
        <f>VLOOKUP(A213,Cafe_sales!$A$1:$O$10001,13,FALSE)</f>
        <v>Credit Card</v>
      </c>
      <c r="G213" t="str">
        <f>VLOOKUP(A213,Cafe_sales!$A$1:$O$10001,14,FALSE)</f>
        <v>UNKNOWN</v>
      </c>
      <c r="H213" s="8">
        <f>VLOOKUP(A213,Cafe_sales!$A$1:$O$10001,15,FALSE)</f>
        <v>44956</v>
      </c>
    </row>
    <row r="214" spans="1:8" hidden="1" x14ac:dyDescent="0.35">
      <c r="A214" t="s">
        <v>9550</v>
      </c>
      <c r="B214" t="str">
        <f>VLOOKUP(A214,Cafe_sales!$A$1:$O$10001,9,FALSE)</f>
        <v>Salad</v>
      </c>
      <c r="C214">
        <f>VLOOKUP(A214,Cafe_sales!$A$1:$O$10001,10,FALSE)</f>
        <v>5</v>
      </c>
      <c r="D214">
        <f>VLOOKUP(A214,Cafe_sales!$A$1:$O$10001,11,FALSE)</f>
        <v>5</v>
      </c>
      <c r="E214">
        <f>VLOOKUP(A214,Cafe_sales!$A$1:$O$10001,12,FALSE)</f>
        <v>25</v>
      </c>
      <c r="F214" t="str">
        <f>VLOOKUP(A214,Cafe_sales!$A$1:$O$10001,13,FALSE)</f>
        <v>Digital Wallet</v>
      </c>
      <c r="G214" t="str">
        <f>VLOOKUP(A214,Cafe_sales!$A$1:$O$10001,14,FALSE)</f>
        <v>Takeaway</v>
      </c>
      <c r="H214" s="1">
        <f>VLOOKUP(A214,Cafe_sales!$A$1:$O$10001,15,FALSE)</f>
        <v>45113</v>
      </c>
    </row>
    <row r="215" spans="1:8" x14ac:dyDescent="0.35">
      <c r="A215" t="s">
        <v>2630</v>
      </c>
      <c r="B215" t="str">
        <f>VLOOKUP(A215,Cafe_sales!$A$1:$O$10001,9,FALSE)</f>
        <v>Juice</v>
      </c>
      <c r="C215" s="6">
        <f>VLOOKUP(A215,Cafe_sales!$A$1:$O$10001,10,FALSE)</f>
        <v>4</v>
      </c>
      <c r="D215" s="10">
        <f>VLOOKUP(A215,Cafe_sales!$A$1:$O$10001,11,FALSE)</f>
        <v>0</v>
      </c>
      <c r="E215" s="6">
        <f>VLOOKUP(A215,Cafe_sales!$A$1:$O$10001,12,FALSE)</f>
        <v>12</v>
      </c>
      <c r="F215" t="str">
        <f>VLOOKUP(A215,Cafe_sales!$A$1:$O$10001,13,FALSE)</f>
        <v>Cash</v>
      </c>
      <c r="G215" t="str">
        <f>VLOOKUP(A215,Cafe_sales!$A$1:$O$10001,14,FALSE)</f>
        <v>In-store</v>
      </c>
      <c r="H215" s="8">
        <f>VLOOKUP(A215,Cafe_sales!$A$1:$O$10001,15,FALSE)</f>
        <v>45137</v>
      </c>
    </row>
    <row r="216" spans="1:8" hidden="1" x14ac:dyDescent="0.35">
      <c r="A216" t="s">
        <v>2704</v>
      </c>
      <c r="B216" t="str">
        <f>VLOOKUP(A216,Cafe_sales!$A$1:$O$10001,9,FALSE)</f>
        <v>Cake</v>
      </c>
      <c r="C216">
        <f>VLOOKUP(A216,Cafe_sales!$A$1:$O$10001,10,FALSE)</f>
        <v>4</v>
      </c>
      <c r="D216">
        <f>VLOOKUP(A216,Cafe_sales!$A$1:$O$10001,11,FALSE)</f>
        <v>3</v>
      </c>
      <c r="E216">
        <f>VLOOKUP(A216,Cafe_sales!$A$1:$O$10001,12,FALSE)</f>
        <v>12</v>
      </c>
      <c r="F216" t="str">
        <f>VLOOKUP(A216,Cafe_sales!$A$1:$O$10001,13,FALSE)</f>
        <v>Digital Wallet</v>
      </c>
      <c r="G216" t="str">
        <f>VLOOKUP(A216,Cafe_sales!$A$1:$O$10001,14,FALSE)</f>
        <v>Takeaway</v>
      </c>
      <c r="H216" s="1">
        <f>VLOOKUP(A216,Cafe_sales!$A$1:$O$10001,15,FALSE)</f>
        <v>45227</v>
      </c>
    </row>
    <row r="217" spans="1:8" x14ac:dyDescent="0.35">
      <c r="A217" t="s">
        <v>6186</v>
      </c>
      <c r="B217" t="str">
        <f>VLOOKUP(A217,Cafe_sales!$A$1:$O$10001,9,FALSE)</f>
        <v>Cookie</v>
      </c>
      <c r="C217" s="6">
        <f>VLOOKUP(A217,Cafe_sales!$A$1:$O$10001,10,FALSE)</f>
        <v>1</v>
      </c>
      <c r="D217" s="10">
        <f>VLOOKUP(A217,Cafe_sales!$A$1:$O$10001,11,FALSE)</f>
        <v>1</v>
      </c>
      <c r="E217" s="6">
        <f>VLOOKUP(A217,Cafe_sales!$A$1:$O$10001,12,FALSE)</f>
        <v>1</v>
      </c>
      <c r="F217" t="str">
        <f>VLOOKUP(A217,Cafe_sales!$A$1:$O$10001,13,FALSE)</f>
        <v>Digital Wallet</v>
      </c>
      <c r="G217" t="str">
        <f>VLOOKUP(A217,Cafe_sales!$A$1:$O$10001,14,FALSE)</f>
        <v>UNKNOWN</v>
      </c>
      <c r="H217" s="8">
        <f>VLOOKUP(A217,Cafe_sales!$A$1:$O$10001,15,FALSE)</f>
        <v>45113</v>
      </c>
    </row>
    <row r="218" spans="1:8" hidden="1" x14ac:dyDescent="0.35">
      <c r="A218" t="s">
        <v>2894</v>
      </c>
      <c r="B218" t="str">
        <f>VLOOKUP(A218,Cafe_sales!$A$1:$O$10001,9,FALSE)</f>
        <v>Juice</v>
      </c>
      <c r="C218">
        <f>VLOOKUP(A218,Cafe_sales!$A$1:$O$10001,10,FALSE)</f>
        <v>2</v>
      </c>
      <c r="D218">
        <f>VLOOKUP(A218,Cafe_sales!$A$1:$O$10001,11,FALSE)</f>
        <v>3</v>
      </c>
      <c r="E218">
        <f>VLOOKUP(A218,Cafe_sales!$A$1:$O$10001,12,FALSE)</f>
        <v>6</v>
      </c>
      <c r="F218" t="str">
        <f>VLOOKUP(A218,Cafe_sales!$A$1:$O$10001,13,FALSE)</f>
        <v>Digital Wallet</v>
      </c>
      <c r="G218" t="str">
        <f>VLOOKUP(A218,Cafe_sales!$A$1:$O$10001,14,FALSE)</f>
        <v>Takeaway</v>
      </c>
      <c r="H218" s="1">
        <f>VLOOKUP(A218,Cafe_sales!$A$1:$O$10001,15,FALSE)</f>
        <v>45135</v>
      </c>
    </row>
    <row r="219" spans="1:8" x14ac:dyDescent="0.35">
      <c r="A219" t="s">
        <v>2410</v>
      </c>
      <c r="B219" t="str">
        <f>VLOOKUP(A219,Cafe_sales!$A$1:$O$10001,9,FALSE)</f>
        <v>Tea</v>
      </c>
      <c r="C219" s="6">
        <f>VLOOKUP(A219,Cafe_sales!$A$1:$O$10001,10,FALSE)</f>
        <v>3</v>
      </c>
      <c r="D219" s="10">
        <f>VLOOKUP(A219,Cafe_sales!$A$1:$O$10001,11,FALSE)</f>
        <v>1.5</v>
      </c>
      <c r="E219" s="6">
        <f>VLOOKUP(A219,Cafe_sales!$A$1:$O$10001,12,FALSE)</f>
        <v>4.5</v>
      </c>
      <c r="F219" t="str">
        <f>VLOOKUP(A219,Cafe_sales!$A$1:$O$10001,13,FALSE)</f>
        <v>Digital Wallet</v>
      </c>
      <c r="G219" t="str">
        <f>VLOOKUP(A219,Cafe_sales!$A$1:$O$10001,14,FALSE)</f>
        <v>UNKNOWN</v>
      </c>
      <c r="H219" s="8">
        <f>VLOOKUP(A219,Cafe_sales!$A$1:$O$10001,15,FALSE)</f>
        <v>45256</v>
      </c>
    </row>
    <row r="220" spans="1:8" x14ac:dyDescent="0.35">
      <c r="A220" t="s">
        <v>7319</v>
      </c>
      <c r="B220" t="str">
        <f>VLOOKUP(A220,Cafe_sales!$A$1:$O$10001,9,FALSE)</f>
        <v>Sandwich</v>
      </c>
      <c r="C220" s="6">
        <f>VLOOKUP(A220,Cafe_sales!$A$1:$O$10001,10,FALSE)</f>
        <v>3</v>
      </c>
      <c r="D220" s="10">
        <f>VLOOKUP(A220,Cafe_sales!$A$1:$O$10001,11,FALSE)</f>
        <v>4</v>
      </c>
      <c r="E220" s="6">
        <f>VLOOKUP(A220,Cafe_sales!$A$1:$O$10001,12,FALSE)</f>
        <v>12</v>
      </c>
      <c r="F220" t="str">
        <f>VLOOKUP(A220,Cafe_sales!$A$1:$O$10001,13,FALSE)</f>
        <v>Digital Wallet</v>
      </c>
      <c r="G220" t="str">
        <f>VLOOKUP(A220,Cafe_sales!$A$1:$O$10001,14,FALSE)</f>
        <v>In-store</v>
      </c>
      <c r="H220" s="8">
        <f>VLOOKUP(A220,Cafe_sales!$A$1:$O$10001,15,FALSE)</f>
        <v>45172</v>
      </c>
    </row>
    <row r="221" spans="1:8" x14ac:dyDescent="0.35">
      <c r="A221" t="s">
        <v>2412</v>
      </c>
      <c r="B221" t="str">
        <f>VLOOKUP(A221,Cafe_sales!$A$1:$O$10001,9,FALSE)</f>
        <v>Coffee</v>
      </c>
      <c r="C221" s="6">
        <f>VLOOKUP(A221,Cafe_sales!$A$1:$O$10001,10,FALSE)</f>
        <v>3</v>
      </c>
      <c r="D221" s="10">
        <f>VLOOKUP(A221,Cafe_sales!$A$1:$O$10001,11,FALSE)</f>
        <v>2</v>
      </c>
      <c r="E221" s="6">
        <f>VLOOKUP(A221,Cafe_sales!$A$1:$O$10001,12,FALSE)</f>
        <v>6</v>
      </c>
      <c r="F221" t="str">
        <f>VLOOKUP(A221,Cafe_sales!$A$1:$O$10001,13,FALSE)</f>
        <v>Cash</v>
      </c>
      <c r="G221" t="str">
        <f>VLOOKUP(A221,Cafe_sales!$A$1:$O$10001,14,FALSE)</f>
        <v>In-store</v>
      </c>
      <c r="H221" s="8">
        <f>VLOOKUP(A221,Cafe_sales!$A$1:$O$10001,15,FALSE)</f>
        <v>44955</v>
      </c>
    </row>
    <row r="222" spans="1:8" x14ac:dyDescent="0.35">
      <c r="A222" t="s">
        <v>9281</v>
      </c>
      <c r="B222" t="str">
        <f>VLOOKUP(A222,Cafe_sales!$A$1:$O$10001,9,FALSE)</f>
        <v>Smoothie</v>
      </c>
      <c r="C222" s="6">
        <f>VLOOKUP(A222,Cafe_sales!$A$1:$O$10001,10,FALSE)</f>
        <v>2</v>
      </c>
      <c r="D222" s="10">
        <f>VLOOKUP(A222,Cafe_sales!$A$1:$O$10001,11,FALSE)</f>
        <v>4</v>
      </c>
      <c r="E222" s="6">
        <f>VLOOKUP(A222,Cafe_sales!$A$1:$O$10001,12,FALSE)</f>
        <v>8</v>
      </c>
      <c r="F222" t="str">
        <f>VLOOKUP(A222,Cafe_sales!$A$1:$O$10001,13,FALSE)</f>
        <v>Default mode</v>
      </c>
      <c r="G222" t="str">
        <f>VLOOKUP(A222,Cafe_sales!$A$1:$O$10001,14,FALSE)</f>
        <v>UNKNOWN</v>
      </c>
      <c r="H222" s="8">
        <f>VLOOKUP(A222,Cafe_sales!$A$1:$O$10001,15,FALSE)</f>
        <v>45094</v>
      </c>
    </row>
    <row r="223" spans="1:8" x14ac:dyDescent="0.35">
      <c r="A223" t="s">
        <v>329</v>
      </c>
      <c r="B223" t="str">
        <f>VLOOKUP(A223,Cafe_sales!$A$1:$O$10001,9,FALSE)</f>
        <v>Cookie</v>
      </c>
      <c r="C223" s="6">
        <f>VLOOKUP(A223,Cafe_sales!$A$1:$O$10001,10,FALSE)</f>
        <v>1</v>
      </c>
      <c r="D223" s="10">
        <f>VLOOKUP(A223,Cafe_sales!$A$1:$O$10001,11,FALSE)</f>
        <v>1</v>
      </c>
      <c r="E223" s="6">
        <f>VLOOKUP(A223,Cafe_sales!$A$1:$O$10001,12,FALSE)</f>
        <v>1</v>
      </c>
      <c r="F223" t="str">
        <f>VLOOKUP(A223,Cafe_sales!$A$1:$O$10001,13,FALSE)</f>
        <v>Default mode</v>
      </c>
      <c r="G223" t="str">
        <f>VLOOKUP(A223,Cafe_sales!$A$1:$O$10001,14,FALSE)</f>
        <v>In-store</v>
      </c>
      <c r="H223" s="8">
        <f>VLOOKUP(A223,Cafe_sales!$A$1:$O$10001,15,FALSE)</f>
        <v>45210</v>
      </c>
    </row>
    <row r="224" spans="1:8" x14ac:dyDescent="0.35">
      <c r="A224" t="s">
        <v>2541</v>
      </c>
      <c r="B224" t="str">
        <f>VLOOKUP(A224,Cafe_sales!$A$1:$O$10001,9,FALSE)</f>
        <v>Juice</v>
      </c>
      <c r="C224" s="6">
        <f>VLOOKUP(A224,Cafe_sales!$A$1:$O$10001,10,FALSE)</f>
        <v>3</v>
      </c>
      <c r="D224" s="10">
        <f>VLOOKUP(A224,Cafe_sales!$A$1:$O$10001,11,FALSE)</f>
        <v>3</v>
      </c>
      <c r="E224" s="6">
        <f>VLOOKUP(A224,Cafe_sales!$A$1:$O$10001,12,FALSE)</f>
        <v>9</v>
      </c>
      <c r="F224" t="str">
        <f>VLOOKUP(A224,Cafe_sales!$A$1:$O$10001,13,FALSE)</f>
        <v>UNKNOWN</v>
      </c>
      <c r="G224" t="str">
        <f>VLOOKUP(A224,Cafe_sales!$A$1:$O$10001,14,FALSE)</f>
        <v>In-store</v>
      </c>
      <c r="H224" s="8">
        <f>VLOOKUP(A224,Cafe_sales!$A$1:$O$10001,15,FALSE)</f>
        <v>45111</v>
      </c>
    </row>
    <row r="225" spans="1:8" hidden="1" x14ac:dyDescent="0.35">
      <c r="A225" t="s">
        <v>4033</v>
      </c>
      <c r="B225" t="str">
        <f>VLOOKUP(A225,Cafe_sales!$A$1:$O$10001,9,FALSE)</f>
        <v>Coffee</v>
      </c>
      <c r="C225">
        <f>VLOOKUP(A225,Cafe_sales!$A$1:$O$10001,10,FALSE)</f>
        <v>5</v>
      </c>
      <c r="D225">
        <f>VLOOKUP(A225,Cafe_sales!$A$1:$O$10001,11,FALSE)</f>
        <v>2</v>
      </c>
      <c r="E225">
        <f>VLOOKUP(A225,Cafe_sales!$A$1:$O$10001,12,FALSE)</f>
        <v>10</v>
      </c>
      <c r="F225" t="str">
        <f>VLOOKUP(A225,Cafe_sales!$A$1:$O$10001,13,FALSE)</f>
        <v>Digital Wallet</v>
      </c>
      <c r="G225" t="str">
        <f>VLOOKUP(A225,Cafe_sales!$A$1:$O$10001,14,FALSE)</f>
        <v>Takeaway</v>
      </c>
      <c r="H225" s="1">
        <f>VLOOKUP(A225,Cafe_sales!$A$1:$O$10001,15,FALSE)</f>
        <v>45005</v>
      </c>
    </row>
    <row r="226" spans="1:8" hidden="1" x14ac:dyDescent="0.35">
      <c r="A226" t="s">
        <v>1747</v>
      </c>
      <c r="B226" t="str">
        <f>VLOOKUP(A226,Cafe_sales!$A$1:$O$10001,9,FALSE)</f>
        <v>Cake</v>
      </c>
      <c r="C226">
        <f>VLOOKUP(A226,Cafe_sales!$A$1:$O$10001,10,FALSE)</f>
        <v>4</v>
      </c>
      <c r="D226">
        <f>VLOOKUP(A226,Cafe_sales!$A$1:$O$10001,11,FALSE)</f>
        <v>3</v>
      </c>
      <c r="E226">
        <f>VLOOKUP(A226,Cafe_sales!$A$1:$O$10001,12,FALSE)</f>
        <v>12</v>
      </c>
      <c r="F226" t="str">
        <f>VLOOKUP(A226,Cafe_sales!$A$1:$O$10001,13,FALSE)</f>
        <v>Cash</v>
      </c>
      <c r="G226" t="str">
        <f>VLOOKUP(A226,Cafe_sales!$A$1:$O$10001,14,FALSE)</f>
        <v>Takeaway</v>
      </c>
      <c r="H226" s="1">
        <f>VLOOKUP(A226,Cafe_sales!$A$1:$O$10001,15,FALSE)</f>
        <v>45074</v>
      </c>
    </row>
    <row r="227" spans="1:8" x14ac:dyDescent="0.35">
      <c r="A227" t="s">
        <v>4394</v>
      </c>
      <c r="B227" t="str">
        <f>VLOOKUP(A227,Cafe_sales!$A$1:$O$10001,9,FALSE)</f>
        <v>Salad</v>
      </c>
      <c r="C227" s="6">
        <f>VLOOKUP(A227,Cafe_sales!$A$1:$O$10001,10,FALSE)</f>
        <v>1</v>
      </c>
      <c r="D227" s="10">
        <f>VLOOKUP(A227,Cafe_sales!$A$1:$O$10001,11,FALSE)</f>
        <v>5</v>
      </c>
      <c r="E227" s="6">
        <f>VLOOKUP(A227,Cafe_sales!$A$1:$O$10001,12,FALSE)</f>
        <v>5</v>
      </c>
      <c r="F227" t="str">
        <f>VLOOKUP(A227,Cafe_sales!$A$1:$O$10001,13,FALSE)</f>
        <v>Default mode</v>
      </c>
      <c r="G227" t="str">
        <f>VLOOKUP(A227,Cafe_sales!$A$1:$O$10001,14,FALSE)</f>
        <v>In-store</v>
      </c>
      <c r="H227" s="8">
        <f>VLOOKUP(A227,Cafe_sales!$A$1:$O$10001,15,FALSE)</f>
        <v>45094</v>
      </c>
    </row>
    <row r="228" spans="1:8" hidden="1" x14ac:dyDescent="0.35">
      <c r="A228" t="s">
        <v>1888</v>
      </c>
      <c r="B228" t="str">
        <f>VLOOKUP(A228,Cafe_sales!$A$1:$O$10001,9,FALSE)</f>
        <v>Juice</v>
      </c>
      <c r="C228">
        <f>VLOOKUP(A228,Cafe_sales!$A$1:$O$10001,10,FALSE)</f>
        <v>3</v>
      </c>
      <c r="D228">
        <f>VLOOKUP(A228,Cafe_sales!$A$1:$O$10001,11,FALSE)</f>
        <v>3</v>
      </c>
      <c r="E228">
        <f>VLOOKUP(A228,Cafe_sales!$A$1:$O$10001,12,FALSE)</f>
        <v>9</v>
      </c>
      <c r="F228" t="str">
        <f>VLOOKUP(A228,Cafe_sales!$A$1:$O$10001,13,FALSE)</f>
        <v>Cash</v>
      </c>
      <c r="G228" t="str">
        <f>VLOOKUP(A228,Cafe_sales!$A$1:$O$10001,14,FALSE)</f>
        <v>Takeaway</v>
      </c>
      <c r="H228" s="1">
        <f>VLOOKUP(A228,Cafe_sales!$A$1:$O$10001,15,FALSE)</f>
        <v>44976</v>
      </c>
    </row>
    <row r="229" spans="1:8" x14ac:dyDescent="0.35">
      <c r="A229" t="s">
        <v>8110</v>
      </c>
      <c r="B229" t="str">
        <f>VLOOKUP(A229,Cafe_sales!$A$1:$O$10001,9,FALSE)</f>
        <v>Smoothie</v>
      </c>
      <c r="C229" s="6">
        <f>VLOOKUP(A229,Cafe_sales!$A$1:$O$10001,10,FALSE)</f>
        <v>4</v>
      </c>
      <c r="D229" s="10">
        <f>VLOOKUP(A229,Cafe_sales!$A$1:$O$10001,11,FALSE)</f>
        <v>4</v>
      </c>
      <c r="E229" s="6">
        <f>VLOOKUP(A229,Cafe_sales!$A$1:$O$10001,12,FALSE)</f>
        <v>16</v>
      </c>
      <c r="F229" t="str">
        <f>VLOOKUP(A229,Cafe_sales!$A$1:$O$10001,13,FALSE)</f>
        <v>Default mode</v>
      </c>
      <c r="G229" t="str">
        <f>VLOOKUP(A229,Cafe_sales!$A$1:$O$10001,14,FALSE)</f>
        <v>In-store</v>
      </c>
      <c r="H229" s="8">
        <f>VLOOKUP(A229,Cafe_sales!$A$1:$O$10001,15,FALSE)</f>
        <v>45250</v>
      </c>
    </row>
    <row r="230" spans="1:8" x14ac:dyDescent="0.35">
      <c r="A230" t="s">
        <v>3348</v>
      </c>
      <c r="B230" t="str">
        <f>VLOOKUP(A230,Cafe_sales!$A$1:$O$10001,9,FALSE)</f>
        <v>Salad</v>
      </c>
      <c r="C230" s="6">
        <f>VLOOKUP(A230,Cafe_sales!$A$1:$O$10001,10,FALSE)</f>
        <v>1</v>
      </c>
      <c r="D230" s="10">
        <f>VLOOKUP(A230,Cafe_sales!$A$1:$O$10001,11,FALSE)</f>
        <v>2.9687450670876085</v>
      </c>
      <c r="E230" s="6">
        <f>VLOOKUP(A230,Cafe_sales!$A$1:$O$10001,12,FALSE)</f>
        <v>5</v>
      </c>
      <c r="F230" t="str">
        <f>VLOOKUP(A230,Cafe_sales!$A$1:$O$10001,13,FALSE)</f>
        <v>Cash</v>
      </c>
      <c r="G230" t="str">
        <f>VLOOKUP(A230,Cafe_sales!$A$1:$O$10001,14,FALSE)</f>
        <v>In-store</v>
      </c>
      <c r="H230" s="8">
        <f>VLOOKUP(A230,Cafe_sales!$A$1:$O$10001,15,FALSE)</f>
        <v>45131</v>
      </c>
    </row>
    <row r="231" spans="1:8" x14ac:dyDescent="0.35">
      <c r="A231" t="s">
        <v>7099</v>
      </c>
      <c r="B231" t="str">
        <f>VLOOKUP(A231,Cafe_sales!$A$1:$O$10001,9,FALSE)</f>
        <v>Cookie</v>
      </c>
      <c r="C231" s="6">
        <f>VLOOKUP(A231,Cafe_sales!$A$1:$O$10001,10,FALSE)</f>
        <v>1</v>
      </c>
      <c r="D231" s="10">
        <f>VLOOKUP(A231,Cafe_sales!$A$1:$O$10001,11,FALSE)</f>
        <v>1</v>
      </c>
      <c r="E231" s="6">
        <f>VLOOKUP(A231,Cafe_sales!$A$1:$O$10001,12,FALSE)</f>
        <v>1</v>
      </c>
      <c r="F231" t="str">
        <f>VLOOKUP(A231,Cafe_sales!$A$1:$O$10001,13,FALSE)</f>
        <v>Credit Card</v>
      </c>
      <c r="G231" t="str">
        <f>VLOOKUP(A231,Cafe_sales!$A$1:$O$10001,14,FALSE)</f>
        <v>In-store</v>
      </c>
      <c r="H231" s="8">
        <f>VLOOKUP(A231,Cafe_sales!$A$1:$O$10001,15,FALSE)</f>
        <v>45204</v>
      </c>
    </row>
    <row r="232" spans="1:8" x14ac:dyDescent="0.35">
      <c r="A232" t="s">
        <v>6686</v>
      </c>
      <c r="B232" t="str">
        <f>VLOOKUP(A232,Cafe_sales!$A$1:$O$10001,9,FALSE)</f>
        <v>Tea</v>
      </c>
      <c r="C232" s="6">
        <f>VLOOKUP(A232,Cafe_sales!$A$1:$O$10001,10,FALSE)</f>
        <v>2</v>
      </c>
      <c r="D232" s="10">
        <f>VLOOKUP(A232,Cafe_sales!$A$1:$O$10001,11,FALSE)</f>
        <v>1.5</v>
      </c>
      <c r="E232" s="6">
        <f>VLOOKUP(A232,Cafe_sales!$A$1:$O$10001,12,FALSE)</f>
        <v>3</v>
      </c>
      <c r="F232" t="str">
        <f>VLOOKUP(A232,Cafe_sales!$A$1:$O$10001,13,FALSE)</f>
        <v>Credit Card</v>
      </c>
      <c r="G232" t="str">
        <f>VLOOKUP(A232,Cafe_sales!$A$1:$O$10001,14,FALSE)</f>
        <v>UNKNOWN</v>
      </c>
      <c r="H232" s="8">
        <f>VLOOKUP(A232,Cafe_sales!$A$1:$O$10001,15,FALSE)</f>
        <v>45258</v>
      </c>
    </row>
    <row r="233" spans="1:8" x14ac:dyDescent="0.35">
      <c r="A233" t="s">
        <v>3095</v>
      </c>
      <c r="B233" t="str">
        <f>VLOOKUP(A233,Cafe_sales!$A$1:$O$10001,9,FALSE)</f>
        <v>Cake</v>
      </c>
      <c r="C233" s="6">
        <f>VLOOKUP(A233,Cafe_sales!$A$1:$O$10001,10,FALSE)</f>
        <v>3</v>
      </c>
      <c r="D233" s="10">
        <f>VLOOKUP(A233,Cafe_sales!$A$1:$O$10001,11,FALSE)</f>
        <v>3</v>
      </c>
      <c r="E233" s="6">
        <f>VLOOKUP(A233,Cafe_sales!$A$1:$O$10001,12,FALSE)</f>
        <v>9</v>
      </c>
      <c r="F233" t="str">
        <f>VLOOKUP(A233,Cafe_sales!$A$1:$O$10001,13,FALSE)</f>
        <v>Digital Wallet</v>
      </c>
      <c r="G233" t="str">
        <f>VLOOKUP(A233,Cafe_sales!$A$1:$O$10001,14,FALSE)</f>
        <v>In-store</v>
      </c>
      <c r="H233" s="8">
        <f>VLOOKUP(A233,Cafe_sales!$A$1:$O$10001,15,FALSE)</f>
        <v>45152</v>
      </c>
    </row>
    <row r="234" spans="1:8" x14ac:dyDescent="0.35">
      <c r="A234" t="s">
        <v>5178</v>
      </c>
      <c r="B234" t="str">
        <f>VLOOKUP(A234,Cafe_sales!$A$1:$O$10001,9,FALSE)</f>
        <v>Juice</v>
      </c>
      <c r="C234" s="6">
        <f>VLOOKUP(A234,Cafe_sales!$A$1:$O$10001,10,FALSE)</f>
        <v>3</v>
      </c>
      <c r="D234" s="10">
        <f>VLOOKUP(A234,Cafe_sales!$A$1:$O$10001,11,FALSE)</f>
        <v>3</v>
      </c>
      <c r="E234" s="6">
        <f>VLOOKUP(A234,Cafe_sales!$A$1:$O$10001,12,FALSE)</f>
        <v>9</v>
      </c>
      <c r="F234" t="str">
        <f>VLOOKUP(A234,Cafe_sales!$A$1:$O$10001,13,FALSE)</f>
        <v>Digital Wallet</v>
      </c>
      <c r="G234" t="str">
        <f>VLOOKUP(A234,Cafe_sales!$A$1:$O$10001,14,FALSE)</f>
        <v>UNKNOWN</v>
      </c>
      <c r="H234" s="8">
        <f>VLOOKUP(A234,Cafe_sales!$A$1:$O$10001,15,FALSE)</f>
        <v>45152</v>
      </c>
    </row>
    <row r="235" spans="1:8" hidden="1" x14ac:dyDescent="0.35">
      <c r="A235" t="s">
        <v>8985</v>
      </c>
      <c r="B235" t="str">
        <f>VLOOKUP(A235,Cafe_sales!$A$1:$O$10001,9,FALSE)</f>
        <v>Sandwich</v>
      </c>
      <c r="C235">
        <f>VLOOKUP(A235,Cafe_sales!$A$1:$O$10001,10,FALSE)</f>
        <v>3</v>
      </c>
      <c r="D235">
        <f>VLOOKUP(A235,Cafe_sales!$A$1:$O$10001,11,FALSE)</f>
        <v>4</v>
      </c>
      <c r="E235">
        <f>VLOOKUP(A235,Cafe_sales!$A$1:$O$10001,12,FALSE)</f>
        <v>12</v>
      </c>
      <c r="F235" t="str">
        <f>VLOOKUP(A235,Cafe_sales!$A$1:$O$10001,13,FALSE)</f>
        <v>Digital Wallet</v>
      </c>
      <c r="G235" t="str">
        <f>VLOOKUP(A235,Cafe_sales!$A$1:$O$10001,14,FALSE)</f>
        <v>Takeaway</v>
      </c>
      <c r="H235" s="1">
        <f>VLOOKUP(A235,Cafe_sales!$A$1:$O$10001,15,FALSE)</f>
        <v>45258</v>
      </c>
    </row>
    <row r="236" spans="1:8" x14ac:dyDescent="0.35">
      <c r="A236" t="s">
        <v>5381</v>
      </c>
      <c r="B236" t="str">
        <f>VLOOKUP(A236,Cafe_sales!$A$1:$O$10001,9,FALSE)</f>
        <v>Coffee</v>
      </c>
      <c r="C236" s="6">
        <f>VLOOKUP(A236,Cafe_sales!$A$1:$O$10001,10,FALSE)</f>
        <v>5</v>
      </c>
      <c r="D236" s="10">
        <f>VLOOKUP(A236,Cafe_sales!$A$1:$O$10001,11,FALSE)</f>
        <v>2</v>
      </c>
      <c r="E236" s="6">
        <f>VLOOKUP(A236,Cafe_sales!$A$1:$O$10001,12,FALSE)</f>
        <v>10</v>
      </c>
      <c r="F236" t="str">
        <f>VLOOKUP(A236,Cafe_sales!$A$1:$O$10001,13,FALSE)</f>
        <v>Digital Wallet</v>
      </c>
      <c r="G236" t="str">
        <f>VLOOKUP(A236,Cafe_sales!$A$1:$O$10001,14,FALSE)</f>
        <v>In-store</v>
      </c>
      <c r="H236" s="8">
        <f>VLOOKUP(A236,Cafe_sales!$A$1:$O$10001,15,FALSE)</f>
        <v>45131</v>
      </c>
    </row>
    <row r="237" spans="1:8" x14ac:dyDescent="0.35">
      <c r="A237" t="s">
        <v>9814</v>
      </c>
      <c r="B237" t="str">
        <f>VLOOKUP(A237,Cafe_sales!$A$1:$O$10001,9,FALSE)</f>
        <v>Salad</v>
      </c>
      <c r="C237" s="6">
        <f>VLOOKUP(A237,Cafe_sales!$A$1:$O$10001,10,FALSE)</f>
        <v>5</v>
      </c>
      <c r="D237" s="10">
        <f>VLOOKUP(A237,Cafe_sales!$A$1:$O$10001,11,FALSE)</f>
        <v>5</v>
      </c>
      <c r="E237" s="6">
        <f>VLOOKUP(A237,Cafe_sales!$A$1:$O$10001,12,FALSE)</f>
        <v>25</v>
      </c>
      <c r="F237" t="str">
        <f>VLOOKUP(A237,Cafe_sales!$A$1:$O$10001,13,FALSE)</f>
        <v>Digital Wallet</v>
      </c>
      <c r="G237" t="str">
        <f>VLOOKUP(A237,Cafe_sales!$A$1:$O$10001,14,FALSE)</f>
        <v>In-store</v>
      </c>
      <c r="H237" s="8">
        <f>VLOOKUP(A237,Cafe_sales!$A$1:$O$10001,15,FALSE)</f>
        <v>44930</v>
      </c>
    </row>
    <row r="238" spans="1:8" x14ac:dyDescent="0.35">
      <c r="A238" t="s">
        <v>426</v>
      </c>
      <c r="B238" t="str">
        <f>VLOOKUP(A238,Cafe_sales!$A$1:$O$10001,9,FALSE)</f>
        <v>Cookie</v>
      </c>
      <c r="C238" s="6">
        <f>VLOOKUP(A238,Cafe_sales!$A$1:$O$10001,10,FALSE)</f>
        <v>4</v>
      </c>
      <c r="D238" s="10">
        <f>VLOOKUP(A238,Cafe_sales!$A$1:$O$10001,11,FALSE)</f>
        <v>0</v>
      </c>
      <c r="E238" s="6">
        <f>VLOOKUP(A238,Cafe_sales!$A$1:$O$10001,12,FALSE)</f>
        <v>4</v>
      </c>
      <c r="F238" t="str">
        <f>VLOOKUP(A238,Cafe_sales!$A$1:$O$10001,13,FALSE)</f>
        <v>Cash</v>
      </c>
      <c r="G238" t="str">
        <f>VLOOKUP(A238,Cafe_sales!$A$1:$O$10001,14,FALSE)</f>
        <v>UNKNOWN</v>
      </c>
      <c r="H238" s="8">
        <f>VLOOKUP(A238,Cafe_sales!$A$1:$O$10001,15,FALSE)</f>
        <v>45264</v>
      </c>
    </row>
    <row r="239" spans="1:8" hidden="1" x14ac:dyDescent="0.35">
      <c r="A239" t="s">
        <v>6640</v>
      </c>
      <c r="B239" t="str">
        <f>VLOOKUP(A239,Cafe_sales!$A$1:$O$10001,9,FALSE)</f>
        <v>Cake</v>
      </c>
      <c r="C239">
        <f>VLOOKUP(A239,Cafe_sales!$A$1:$O$10001,10,FALSE)</f>
        <v>2</v>
      </c>
      <c r="D239">
        <f>VLOOKUP(A239,Cafe_sales!$A$1:$O$10001,11,FALSE)</f>
        <v>3</v>
      </c>
      <c r="E239">
        <f>VLOOKUP(A239,Cafe_sales!$A$1:$O$10001,12,FALSE)</f>
        <v>6</v>
      </c>
      <c r="F239" t="str">
        <f>VLOOKUP(A239,Cafe_sales!$A$1:$O$10001,13,FALSE)</f>
        <v>Digital Wallet</v>
      </c>
      <c r="G239" t="str">
        <f>VLOOKUP(A239,Cafe_sales!$A$1:$O$10001,14,FALSE)</f>
        <v>Takeaway</v>
      </c>
      <c r="H239" s="1">
        <f>VLOOKUP(A239,Cafe_sales!$A$1:$O$10001,15,FALSE)</f>
        <v>45079</v>
      </c>
    </row>
    <row r="240" spans="1:8" x14ac:dyDescent="0.35">
      <c r="A240" t="s">
        <v>6823</v>
      </c>
      <c r="B240" t="str">
        <f>VLOOKUP(A240,Cafe_sales!$A$1:$O$10001,9,FALSE)</f>
        <v>Juice</v>
      </c>
      <c r="C240" s="6">
        <f>VLOOKUP(A240,Cafe_sales!$A$1:$O$10001,10,FALSE)</f>
        <v>1</v>
      </c>
      <c r="D240" s="10">
        <f>VLOOKUP(A240,Cafe_sales!$A$1:$O$10001,11,FALSE)</f>
        <v>3</v>
      </c>
      <c r="E240" s="6">
        <f>VLOOKUP(A240,Cafe_sales!$A$1:$O$10001,12,FALSE)</f>
        <v>3</v>
      </c>
      <c r="F240" t="str">
        <f>VLOOKUP(A240,Cafe_sales!$A$1:$O$10001,13,FALSE)</f>
        <v>Credit Card</v>
      </c>
      <c r="G240" t="str">
        <f>VLOOKUP(A240,Cafe_sales!$A$1:$O$10001,14,FALSE)</f>
        <v>In-store</v>
      </c>
      <c r="H240" s="8">
        <f>VLOOKUP(A240,Cafe_sales!$A$1:$O$10001,15,FALSE)</f>
        <v>45048</v>
      </c>
    </row>
    <row r="241" spans="1:8" hidden="1" x14ac:dyDescent="0.35">
      <c r="A241" t="s">
        <v>3896</v>
      </c>
      <c r="B241" t="str">
        <f>VLOOKUP(A241,Cafe_sales!$A$1:$O$10001,9,FALSE)</f>
        <v>Tea</v>
      </c>
      <c r="C241">
        <f>VLOOKUP(A241,Cafe_sales!$A$1:$O$10001,10,FALSE)</f>
        <v>4</v>
      </c>
      <c r="D241">
        <f>VLOOKUP(A241,Cafe_sales!$A$1:$O$10001,11,FALSE)</f>
        <v>1.5</v>
      </c>
      <c r="E241">
        <f>VLOOKUP(A241,Cafe_sales!$A$1:$O$10001,12,FALSE)</f>
        <v>6</v>
      </c>
      <c r="F241" t="str">
        <f>VLOOKUP(A241,Cafe_sales!$A$1:$O$10001,13,FALSE)</f>
        <v>Cash</v>
      </c>
      <c r="G241" t="str">
        <f>VLOOKUP(A241,Cafe_sales!$A$1:$O$10001,14,FALSE)</f>
        <v>Takeaway</v>
      </c>
      <c r="H241" s="1">
        <f>VLOOKUP(A241,Cafe_sales!$A$1:$O$10001,15,FALSE)</f>
        <v>44976</v>
      </c>
    </row>
    <row r="242" spans="1:8" x14ac:dyDescent="0.35">
      <c r="A242" t="s">
        <v>1195</v>
      </c>
      <c r="B242" t="str">
        <f>VLOOKUP(A242,Cafe_sales!$A$1:$O$10001,9,FALSE)</f>
        <v>Cookie</v>
      </c>
      <c r="C242" s="6">
        <f>VLOOKUP(A242,Cafe_sales!$A$1:$O$10001,10,FALSE)</f>
        <v>1</v>
      </c>
      <c r="D242" s="10">
        <f>VLOOKUP(A242,Cafe_sales!$A$1:$O$10001,11,FALSE)</f>
        <v>1</v>
      </c>
      <c r="E242" s="6">
        <f>VLOOKUP(A242,Cafe_sales!$A$1:$O$10001,12,FALSE)</f>
        <v>1</v>
      </c>
      <c r="F242" t="str">
        <f>VLOOKUP(A242,Cafe_sales!$A$1:$O$10001,13,FALSE)</f>
        <v>Digital Wallet</v>
      </c>
      <c r="G242" t="str">
        <f>VLOOKUP(A242,Cafe_sales!$A$1:$O$10001,14,FALSE)</f>
        <v>UNKNOWN</v>
      </c>
      <c r="H242" s="8">
        <f>VLOOKUP(A242,Cafe_sales!$A$1:$O$10001,15,FALSE)</f>
        <v>45115</v>
      </c>
    </row>
    <row r="243" spans="1:8" x14ac:dyDescent="0.35">
      <c r="A243" t="s">
        <v>7945</v>
      </c>
      <c r="B243" t="str">
        <f>VLOOKUP(A243,Cafe_sales!$A$1:$O$10001,9,FALSE)</f>
        <v>Coffee</v>
      </c>
      <c r="C243" s="6">
        <f>VLOOKUP(A243,Cafe_sales!$A$1:$O$10001,10,FALSE)</f>
        <v>1</v>
      </c>
      <c r="D243" s="10">
        <f>VLOOKUP(A243,Cafe_sales!$A$1:$O$10001,11,FALSE)</f>
        <v>2</v>
      </c>
      <c r="E243" s="6">
        <f>VLOOKUP(A243,Cafe_sales!$A$1:$O$10001,12,FALSE)</f>
        <v>2</v>
      </c>
      <c r="F243" t="str">
        <f>VLOOKUP(A243,Cafe_sales!$A$1:$O$10001,13,FALSE)</f>
        <v>Credit Card</v>
      </c>
      <c r="G243" t="str">
        <f>VLOOKUP(A243,Cafe_sales!$A$1:$O$10001,14,FALSE)</f>
        <v>In-store</v>
      </c>
      <c r="H243" s="8">
        <f>VLOOKUP(A243,Cafe_sales!$A$1:$O$10001,15,FALSE)</f>
        <v>44952</v>
      </c>
    </row>
    <row r="244" spans="1:8" x14ac:dyDescent="0.35">
      <c r="A244" t="s">
        <v>7045</v>
      </c>
      <c r="B244" t="str">
        <f>VLOOKUP(A244,Cafe_sales!$A$1:$O$10001,9,FALSE)</f>
        <v>Juice</v>
      </c>
      <c r="C244" s="6">
        <f>VLOOKUP(A244,Cafe_sales!$A$1:$O$10001,10,FALSE)</f>
        <v>3</v>
      </c>
      <c r="D244" s="10">
        <f>VLOOKUP(A244,Cafe_sales!$A$1:$O$10001,11,FALSE)</f>
        <v>0</v>
      </c>
      <c r="E244" s="6">
        <f>VLOOKUP(A244,Cafe_sales!$A$1:$O$10001,12,FALSE)</f>
        <v>9</v>
      </c>
      <c r="F244" t="str">
        <f>VLOOKUP(A244,Cafe_sales!$A$1:$O$10001,13,FALSE)</f>
        <v>Credit Card</v>
      </c>
      <c r="G244" t="str">
        <f>VLOOKUP(A244,Cafe_sales!$A$1:$O$10001,14,FALSE)</f>
        <v>In-store</v>
      </c>
      <c r="H244" s="8">
        <f>VLOOKUP(A244,Cafe_sales!$A$1:$O$10001,15,FALSE)</f>
        <v>45289</v>
      </c>
    </row>
    <row r="245" spans="1:8" x14ac:dyDescent="0.35">
      <c r="A245" t="s">
        <v>9791</v>
      </c>
      <c r="B245" t="str">
        <f>VLOOKUP(A245,Cafe_sales!$A$1:$O$10001,9,FALSE)</f>
        <v>UNKNOWN</v>
      </c>
      <c r="C245" s="6">
        <f>VLOOKUP(A245,Cafe_sales!$A$1:$O$10001,10,FALSE)</f>
        <v>3</v>
      </c>
      <c r="D245" s="10">
        <f>VLOOKUP(A245,Cafe_sales!$A$1:$O$10001,11,FALSE)</f>
        <v>1.5</v>
      </c>
      <c r="E245" s="6">
        <f>VLOOKUP(A245,Cafe_sales!$A$1:$O$10001,12,FALSE)</f>
        <v>4.5</v>
      </c>
      <c r="F245" t="str">
        <f>VLOOKUP(A245,Cafe_sales!$A$1:$O$10001,13,FALSE)</f>
        <v>Credit Card</v>
      </c>
      <c r="G245" t="str">
        <f>VLOOKUP(A245,Cafe_sales!$A$1:$O$10001,14,FALSE)</f>
        <v>UNKNOWN</v>
      </c>
      <c r="H245" s="8">
        <f>VLOOKUP(A245,Cafe_sales!$A$1:$O$10001,15,FALSE)</f>
        <v>45203</v>
      </c>
    </row>
    <row r="246" spans="1:8" x14ac:dyDescent="0.35">
      <c r="A246" t="s">
        <v>2467</v>
      </c>
      <c r="B246" t="str">
        <f>VLOOKUP(A246,Cafe_sales!$A$1:$O$10001,9,FALSE)</f>
        <v>Sandwich</v>
      </c>
      <c r="C246" s="6">
        <f>VLOOKUP(A246,Cafe_sales!$A$1:$O$10001,10,FALSE)</f>
        <v>5</v>
      </c>
      <c r="D246" s="10">
        <f>VLOOKUP(A246,Cafe_sales!$A$1:$O$10001,11,FALSE)</f>
        <v>3</v>
      </c>
      <c r="E246" s="6">
        <f>VLOOKUP(A246,Cafe_sales!$A$1:$O$10001,12,FALSE)</f>
        <v>20</v>
      </c>
      <c r="F246" t="str">
        <f>VLOOKUP(A246,Cafe_sales!$A$1:$O$10001,13,FALSE)</f>
        <v>Credit Card</v>
      </c>
      <c r="G246" t="str">
        <f>VLOOKUP(A246,Cafe_sales!$A$1:$O$10001,14,FALSE)</f>
        <v>UNKNOWN</v>
      </c>
      <c r="H246" s="8">
        <f>VLOOKUP(A246,Cafe_sales!$A$1:$O$10001,15,FALSE)</f>
        <v>45184</v>
      </c>
    </row>
    <row r="247" spans="1:8" x14ac:dyDescent="0.35">
      <c r="A247" t="s">
        <v>3419</v>
      </c>
      <c r="B247" t="str">
        <f>VLOOKUP(A247,Cafe_sales!$A$1:$O$10001,9,FALSE)</f>
        <v>UNKNOWN</v>
      </c>
      <c r="C247" s="6">
        <f>VLOOKUP(A247,Cafe_sales!$A$1:$O$10001,10,FALSE)</f>
        <v>2</v>
      </c>
      <c r="D247" s="10">
        <f>VLOOKUP(A247,Cafe_sales!$A$1:$O$10001,11,FALSE)</f>
        <v>4</v>
      </c>
      <c r="E247" s="6">
        <f>VLOOKUP(A247,Cafe_sales!$A$1:$O$10001,12,FALSE)</f>
        <v>8</v>
      </c>
      <c r="F247" t="str">
        <f>VLOOKUP(A247,Cafe_sales!$A$1:$O$10001,13,FALSE)</f>
        <v>Digital Wallet</v>
      </c>
      <c r="G247" t="str">
        <f>VLOOKUP(A247,Cafe_sales!$A$1:$O$10001,14,FALSE)</f>
        <v>In-store</v>
      </c>
      <c r="H247" s="8">
        <f>VLOOKUP(A247,Cafe_sales!$A$1:$O$10001,15,FALSE)</f>
        <v>45020</v>
      </c>
    </row>
    <row r="248" spans="1:8" hidden="1" x14ac:dyDescent="0.35">
      <c r="A248" t="s">
        <v>4565</v>
      </c>
      <c r="B248" t="str">
        <f>VLOOKUP(A248,Cafe_sales!$A$1:$O$10001,9,FALSE)</f>
        <v>Juice</v>
      </c>
      <c r="C248">
        <f>VLOOKUP(A248,Cafe_sales!$A$1:$O$10001,10,FALSE)</f>
        <v>2</v>
      </c>
      <c r="D248">
        <f>VLOOKUP(A248,Cafe_sales!$A$1:$O$10001,11,FALSE)</f>
        <v>3</v>
      </c>
      <c r="E248">
        <f>VLOOKUP(A248,Cafe_sales!$A$1:$O$10001,12,FALSE)</f>
        <v>6</v>
      </c>
      <c r="F248" t="str">
        <f>VLOOKUP(A248,Cafe_sales!$A$1:$O$10001,13,FALSE)</f>
        <v>Digital Wallet</v>
      </c>
      <c r="G248" t="str">
        <f>VLOOKUP(A248,Cafe_sales!$A$1:$O$10001,14,FALSE)</f>
        <v>Takeaway</v>
      </c>
      <c r="H248" s="1">
        <f>VLOOKUP(A248,Cafe_sales!$A$1:$O$10001,15,FALSE)</f>
        <v>45036</v>
      </c>
    </row>
    <row r="249" spans="1:8" x14ac:dyDescent="0.35">
      <c r="A249" t="s">
        <v>8363</v>
      </c>
      <c r="B249" t="str">
        <f>VLOOKUP(A249,Cafe_sales!$A$1:$O$10001,9,FALSE)</f>
        <v>Smoothie</v>
      </c>
      <c r="C249" s="6">
        <f>VLOOKUP(A249,Cafe_sales!$A$1:$O$10001,10,FALSE)</f>
        <v>1</v>
      </c>
      <c r="D249" s="10">
        <f>VLOOKUP(A249,Cafe_sales!$A$1:$O$10001,11,FALSE)</f>
        <v>4</v>
      </c>
      <c r="E249" s="6">
        <f>VLOOKUP(A249,Cafe_sales!$A$1:$O$10001,12,FALSE)</f>
        <v>4</v>
      </c>
      <c r="F249" t="str">
        <f>VLOOKUP(A249,Cafe_sales!$A$1:$O$10001,13,FALSE)</f>
        <v>Credit Card</v>
      </c>
      <c r="G249" t="str">
        <f>VLOOKUP(A249,Cafe_sales!$A$1:$O$10001,14,FALSE)</f>
        <v>UNKNOWN</v>
      </c>
      <c r="H249" s="8">
        <f>VLOOKUP(A249,Cafe_sales!$A$1:$O$10001,15,FALSE)</f>
        <v>45164</v>
      </c>
    </row>
    <row r="250" spans="1:8" hidden="1" x14ac:dyDescent="0.35">
      <c r="A250" t="s">
        <v>1597</v>
      </c>
      <c r="B250" t="str">
        <f>VLOOKUP(A250,Cafe_sales!$A$1:$O$10001,9,FALSE)</f>
        <v>UNKNOWN</v>
      </c>
      <c r="C250">
        <f>VLOOKUP(A250,Cafe_sales!$A$1:$O$10001,10,FALSE)</f>
        <v>3</v>
      </c>
      <c r="D250">
        <f>VLOOKUP(A250,Cafe_sales!$A$1:$O$10001,11,FALSE)</f>
        <v>1.5</v>
      </c>
      <c r="E250">
        <f>VLOOKUP(A250,Cafe_sales!$A$1:$O$10001,12,FALSE)</f>
        <v>4.5</v>
      </c>
      <c r="F250" t="str">
        <f>VLOOKUP(A250,Cafe_sales!$A$1:$O$10001,13,FALSE)</f>
        <v>Default mode</v>
      </c>
      <c r="G250" t="str">
        <f>VLOOKUP(A250,Cafe_sales!$A$1:$O$10001,14,FALSE)</f>
        <v>Takeaway</v>
      </c>
      <c r="H250" s="1">
        <f>VLOOKUP(A250,Cafe_sales!$A$1:$O$10001,15,FALSE)</f>
        <v>45261</v>
      </c>
    </row>
    <row r="251" spans="1:8" hidden="1" x14ac:dyDescent="0.35">
      <c r="A251" t="s">
        <v>3385</v>
      </c>
      <c r="B251" t="str">
        <f>VLOOKUP(A251,Cafe_sales!$A$1:$O$10001,9,FALSE)</f>
        <v>Sandwich</v>
      </c>
      <c r="C251">
        <f>VLOOKUP(A251,Cafe_sales!$A$1:$O$10001,10,FALSE)</f>
        <v>2</v>
      </c>
      <c r="D251">
        <f>VLOOKUP(A251,Cafe_sales!$A$1:$O$10001,11,FALSE)</f>
        <v>4</v>
      </c>
      <c r="E251">
        <f>VLOOKUP(A251,Cafe_sales!$A$1:$O$10001,12,FALSE)</f>
        <v>8</v>
      </c>
      <c r="F251" t="str">
        <f>VLOOKUP(A251,Cafe_sales!$A$1:$O$10001,13,FALSE)</f>
        <v>Cash</v>
      </c>
      <c r="G251" t="str">
        <f>VLOOKUP(A251,Cafe_sales!$A$1:$O$10001,14,FALSE)</f>
        <v>Takeaway</v>
      </c>
      <c r="H251" s="1">
        <f>VLOOKUP(A251,Cafe_sales!$A$1:$O$10001,15,FALSE)</f>
        <v>45125</v>
      </c>
    </row>
    <row r="252" spans="1:8" x14ac:dyDescent="0.35">
      <c r="A252" t="s">
        <v>3321</v>
      </c>
      <c r="B252" t="str">
        <f>VLOOKUP(A252,Cafe_sales!$A$1:$O$10001,9,FALSE)</f>
        <v>Smoothie</v>
      </c>
      <c r="C252" s="6">
        <f>VLOOKUP(A252,Cafe_sales!$A$1:$O$10001,10,FALSE)</f>
        <v>3</v>
      </c>
      <c r="D252" s="10">
        <f>VLOOKUP(A252,Cafe_sales!$A$1:$O$10001,11,FALSE)</f>
        <v>4</v>
      </c>
      <c r="E252" s="6">
        <f>VLOOKUP(A252,Cafe_sales!$A$1:$O$10001,12,FALSE)</f>
        <v>12</v>
      </c>
      <c r="F252" t="str">
        <f>VLOOKUP(A252,Cafe_sales!$A$1:$O$10001,13,FALSE)</f>
        <v>Credit Card</v>
      </c>
      <c r="G252" t="str">
        <f>VLOOKUP(A252,Cafe_sales!$A$1:$O$10001,14,FALSE)</f>
        <v>In-store</v>
      </c>
      <c r="H252" s="8">
        <f>VLOOKUP(A252,Cafe_sales!$A$1:$O$10001,15,FALSE)</f>
        <v>44978</v>
      </c>
    </row>
    <row r="253" spans="1:8" x14ac:dyDescent="0.35">
      <c r="A253" t="s">
        <v>2689</v>
      </c>
      <c r="B253" t="str">
        <f>VLOOKUP(A253,Cafe_sales!$A$1:$O$10001,9,FALSE)</f>
        <v>Salad</v>
      </c>
      <c r="C253" s="6">
        <f>VLOOKUP(A253,Cafe_sales!$A$1:$O$10001,10,FALSE)</f>
        <v>5</v>
      </c>
      <c r="D253" s="10">
        <f>VLOOKUP(A253,Cafe_sales!$A$1:$O$10001,11,FALSE)</f>
        <v>5</v>
      </c>
      <c r="E253" s="6">
        <f>VLOOKUP(A253,Cafe_sales!$A$1:$O$10001,12,FALSE)</f>
        <v>25</v>
      </c>
      <c r="F253" t="str">
        <f>VLOOKUP(A253,Cafe_sales!$A$1:$O$10001,13,FALSE)</f>
        <v>Default mode</v>
      </c>
      <c r="G253" t="str">
        <f>VLOOKUP(A253,Cafe_sales!$A$1:$O$10001,14,FALSE)</f>
        <v>In-store</v>
      </c>
      <c r="H253" s="8">
        <f>VLOOKUP(A253,Cafe_sales!$A$1:$O$10001,15,FALSE)</f>
        <v>45027</v>
      </c>
    </row>
    <row r="254" spans="1:8" hidden="1" x14ac:dyDescent="0.35">
      <c r="A254" t="s">
        <v>4287</v>
      </c>
      <c r="B254" t="str">
        <f>VLOOKUP(A254,Cafe_sales!$A$1:$O$10001,9,FALSE)</f>
        <v>Salad</v>
      </c>
      <c r="C254">
        <f>VLOOKUP(A254,Cafe_sales!$A$1:$O$10001,10,FALSE)</f>
        <v>2</v>
      </c>
      <c r="D254">
        <f>VLOOKUP(A254,Cafe_sales!$A$1:$O$10001,11,FALSE)</f>
        <v>5</v>
      </c>
      <c r="E254">
        <f>VLOOKUP(A254,Cafe_sales!$A$1:$O$10001,12,FALSE)</f>
        <v>10</v>
      </c>
      <c r="F254" t="str">
        <f>VLOOKUP(A254,Cafe_sales!$A$1:$O$10001,13,FALSE)</f>
        <v>Credit Card</v>
      </c>
      <c r="G254" t="str">
        <f>VLOOKUP(A254,Cafe_sales!$A$1:$O$10001,14,FALSE)</f>
        <v>Takeaway</v>
      </c>
      <c r="H254" s="1">
        <f>VLOOKUP(A254,Cafe_sales!$A$1:$O$10001,15,FALSE)</f>
        <v>45182</v>
      </c>
    </row>
    <row r="255" spans="1:8" hidden="1" x14ac:dyDescent="0.35">
      <c r="A255" t="s">
        <v>8589</v>
      </c>
      <c r="B255" t="str">
        <f>VLOOKUP(A255,Cafe_sales!$A$1:$O$10001,9,FALSE)</f>
        <v>Cake</v>
      </c>
      <c r="C255">
        <f>VLOOKUP(A255,Cafe_sales!$A$1:$O$10001,10,FALSE)</f>
        <v>1</v>
      </c>
      <c r="D255">
        <f>VLOOKUP(A255,Cafe_sales!$A$1:$O$10001,11,FALSE)</f>
        <v>3.1102130786186626</v>
      </c>
      <c r="E255">
        <f>VLOOKUP(A255,Cafe_sales!$A$1:$O$10001,12,FALSE)</f>
        <v>3</v>
      </c>
      <c r="F255" t="str">
        <f>VLOOKUP(A255,Cafe_sales!$A$1:$O$10001,13,FALSE)</f>
        <v>Digital Wallet</v>
      </c>
      <c r="G255" t="str">
        <f>VLOOKUP(A255,Cafe_sales!$A$1:$O$10001,14,FALSE)</f>
        <v>Cafe</v>
      </c>
      <c r="H255" s="1">
        <f>VLOOKUP(A255,Cafe_sales!$A$1:$O$10001,15,FALSE)</f>
        <v>45061</v>
      </c>
    </row>
    <row r="256" spans="1:8" x14ac:dyDescent="0.35">
      <c r="A256" t="s">
        <v>4307</v>
      </c>
      <c r="B256" t="str">
        <f>VLOOKUP(A256,Cafe_sales!$A$1:$O$10001,9,FALSE)</f>
        <v>Sandwich</v>
      </c>
      <c r="C256" s="6">
        <f>VLOOKUP(A256,Cafe_sales!$A$1:$O$10001,10,FALSE)</f>
        <v>1</v>
      </c>
      <c r="D256" s="10">
        <f>VLOOKUP(A256,Cafe_sales!$A$1:$O$10001,11,FALSE)</f>
        <v>4</v>
      </c>
      <c r="E256" s="6">
        <f>VLOOKUP(A256,Cafe_sales!$A$1:$O$10001,12,FALSE)</f>
        <v>4</v>
      </c>
      <c r="F256" t="str">
        <f>VLOOKUP(A256,Cafe_sales!$A$1:$O$10001,13,FALSE)</f>
        <v>Digital Wallet</v>
      </c>
      <c r="G256" t="str">
        <f>VLOOKUP(A256,Cafe_sales!$A$1:$O$10001,14,FALSE)</f>
        <v>In-store</v>
      </c>
      <c r="H256" s="8">
        <f>VLOOKUP(A256,Cafe_sales!$A$1:$O$10001,15,FALSE)</f>
        <v>45287</v>
      </c>
    </row>
    <row r="257" spans="1:8" x14ac:dyDescent="0.35">
      <c r="A257" t="s">
        <v>2403</v>
      </c>
      <c r="B257" t="str">
        <f>VLOOKUP(A257,Cafe_sales!$A$1:$O$10001,9,FALSE)</f>
        <v>UNKNOWN</v>
      </c>
      <c r="C257" s="6">
        <f>VLOOKUP(A257,Cafe_sales!$A$1:$O$10001,10,FALSE)</f>
        <v>1</v>
      </c>
      <c r="D257" s="10">
        <f>VLOOKUP(A257,Cafe_sales!$A$1:$O$10001,11,FALSE)</f>
        <v>4</v>
      </c>
      <c r="E257" s="6">
        <f>VLOOKUP(A257,Cafe_sales!$A$1:$O$10001,12,FALSE)</f>
        <v>4</v>
      </c>
      <c r="F257" t="str">
        <f>VLOOKUP(A257,Cafe_sales!$A$1:$O$10001,13,FALSE)</f>
        <v>Cash</v>
      </c>
      <c r="G257" t="str">
        <f>VLOOKUP(A257,Cafe_sales!$A$1:$O$10001,14,FALSE)</f>
        <v>UNKNOWN</v>
      </c>
      <c r="H257" s="8">
        <f>VLOOKUP(A257,Cafe_sales!$A$1:$O$10001,15,FALSE)</f>
        <v>44990</v>
      </c>
    </row>
    <row r="258" spans="1:8" x14ac:dyDescent="0.35">
      <c r="A258" t="s">
        <v>1883</v>
      </c>
      <c r="B258" t="str">
        <f>VLOOKUP(A258,Cafe_sales!$A$1:$O$10001,9,FALSE)</f>
        <v>Salad</v>
      </c>
      <c r="C258" s="6">
        <f>VLOOKUP(A258,Cafe_sales!$A$1:$O$10001,10,FALSE)</f>
        <v>3</v>
      </c>
      <c r="D258" s="10">
        <f>VLOOKUP(A258,Cafe_sales!$A$1:$O$10001,11,FALSE)</f>
        <v>5</v>
      </c>
      <c r="E258" s="6">
        <f>VLOOKUP(A258,Cafe_sales!$A$1:$O$10001,12,FALSE)</f>
        <v>15</v>
      </c>
      <c r="F258" t="str">
        <f>VLOOKUP(A258,Cafe_sales!$A$1:$O$10001,13,FALSE)</f>
        <v>Credit Card</v>
      </c>
      <c r="G258" t="str">
        <f>VLOOKUP(A258,Cafe_sales!$A$1:$O$10001,14,FALSE)</f>
        <v>In-store</v>
      </c>
      <c r="H258" s="8">
        <f>VLOOKUP(A258,Cafe_sales!$A$1:$O$10001,15,FALSE)</f>
        <v>45213</v>
      </c>
    </row>
    <row r="259" spans="1:8" hidden="1" x14ac:dyDescent="0.35">
      <c r="A259" t="s">
        <v>2209</v>
      </c>
      <c r="B259" t="str">
        <f>VLOOKUP(A259,Cafe_sales!$A$1:$O$10001,9,FALSE)</f>
        <v>Cake</v>
      </c>
      <c r="C259">
        <f>VLOOKUP(A259,Cafe_sales!$A$1:$O$10001,10,FALSE)</f>
        <v>4</v>
      </c>
      <c r="D259">
        <f>VLOOKUP(A259,Cafe_sales!$A$1:$O$10001,11,FALSE)</f>
        <v>3</v>
      </c>
      <c r="E259">
        <f>VLOOKUP(A259,Cafe_sales!$A$1:$O$10001,12,FALSE)</f>
        <v>12</v>
      </c>
      <c r="F259" t="str">
        <f>VLOOKUP(A259,Cafe_sales!$A$1:$O$10001,13,FALSE)</f>
        <v>Credit Card</v>
      </c>
      <c r="G259" t="str">
        <f>VLOOKUP(A259,Cafe_sales!$A$1:$O$10001,14,FALSE)</f>
        <v>Takeaway</v>
      </c>
      <c r="H259" s="1">
        <f>VLOOKUP(A259,Cafe_sales!$A$1:$O$10001,15,FALSE)</f>
        <v>45152</v>
      </c>
    </row>
    <row r="260" spans="1:8" hidden="1" x14ac:dyDescent="0.35">
      <c r="A260" t="s">
        <v>2259</v>
      </c>
      <c r="B260" t="str">
        <f>VLOOKUP(A260,Cafe_sales!$A$1:$O$10001,9,FALSE)</f>
        <v>Coffee</v>
      </c>
      <c r="C260">
        <f>VLOOKUP(A260,Cafe_sales!$A$1:$O$10001,10,FALSE)</f>
        <v>2</v>
      </c>
      <c r="D260">
        <f>VLOOKUP(A260,Cafe_sales!$A$1:$O$10001,11,FALSE)</f>
        <v>2</v>
      </c>
      <c r="E260">
        <f>VLOOKUP(A260,Cafe_sales!$A$1:$O$10001,12,FALSE)</f>
        <v>4</v>
      </c>
      <c r="F260" t="str">
        <f>VLOOKUP(A260,Cafe_sales!$A$1:$O$10001,13,FALSE)</f>
        <v>Default mode</v>
      </c>
      <c r="G260" t="str">
        <f>VLOOKUP(A260,Cafe_sales!$A$1:$O$10001,14,FALSE)</f>
        <v>Cafe</v>
      </c>
      <c r="H260" s="1">
        <f>VLOOKUP(A260,Cafe_sales!$A$1:$O$10001,15,FALSE)</f>
        <v>44948</v>
      </c>
    </row>
    <row r="261" spans="1:8" hidden="1" x14ac:dyDescent="0.35">
      <c r="A261" t="s">
        <v>3005</v>
      </c>
      <c r="B261" t="str">
        <f>VLOOKUP(A261,Cafe_sales!$A$1:$O$10001,9,FALSE)</f>
        <v>Cookie</v>
      </c>
      <c r="C261">
        <f>VLOOKUP(A261,Cafe_sales!$A$1:$O$10001,10,FALSE)</f>
        <v>1</v>
      </c>
      <c r="D261">
        <f>VLOOKUP(A261,Cafe_sales!$A$1:$O$10001,11,FALSE)</f>
        <v>1</v>
      </c>
      <c r="E261">
        <f>VLOOKUP(A261,Cafe_sales!$A$1:$O$10001,12,FALSE)</f>
        <v>1</v>
      </c>
      <c r="F261" t="str">
        <f>VLOOKUP(A261,Cafe_sales!$A$1:$O$10001,13,FALSE)</f>
        <v>Credit Card</v>
      </c>
      <c r="G261" t="str">
        <f>VLOOKUP(A261,Cafe_sales!$A$1:$O$10001,14,FALSE)</f>
        <v>Takeaway</v>
      </c>
      <c r="H261" s="1">
        <f>VLOOKUP(A261,Cafe_sales!$A$1:$O$10001,15,FALSE)</f>
        <v>45251</v>
      </c>
    </row>
    <row r="262" spans="1:8" hidden="1" x14ac:dyDescent="0.35">
      <c r="A262" t="s">
        <v>9386</v>
      </c>
      <c r="B262" t="str">
        <f>VLOOKUP(A262,Cafe_sales!$A$1:$O$10001,9,FALSE)</f>
        <v>Sandwich</v>
      </c>
      <c r="C262">
        <f>VLOOKUP(A262,Cafe_sales!$A$1:$O$10001,10,FALSE)</f>
        <v>5</v>
      </c>
      <c r="D262">
        <f>VLOOKUP(A262,Cafe_sales!$A$1:$O$10001,11,FALSE)</f>
        <v>3.3036605657237939</v>
      </c>
      <c r="E262">
        <f>VLOOKUP(A262,Cafe_sales!$A$1:$O$10001,12,FALSE)</f>
        <v>20</v>
      </c>
      <c r="F262" t="str">
        <f>VLOOKUP(A262,Cafe_sales!$A$1:$O$10001,13,FALSE)</f>
        <v>Digital Wallet</v>
      </c>
      <c r="G262" t="str">
        <f>VLOOKUP(A262,Cafe_sales!$A$1:$O$10001,14,FALSE)</f>
        <v>Takeaway</v>
      </c>
      <c r="H262" s="1">
        <f>VLOOKUP(A262,Cafe_sales!$A$1:$O$10001,15,FALSE)</f>
        <v>45250</v>
      </c>
    </row>
    <row r="263" spans="1:8" hidden="1" x14ac:dyDescent="0.35">
      <c r="A263" t="s">
        <v>4452</v>
      </c>
      <c r="B263" t="str">
        <f>VLOOKUP(A263,Cafe_sales!$A$1:$O$10001,9,FALSE)</f>
        <v>Tea</v>
      </c>
      <c r="C263">
        <f>VLOOKUP(A263,Cafe_sales!$A$1:$O$10001,10,FALSE)</f>
        <v>1</v>
      </c>
      <c r="D263">
        <f>VLOOKUP(A263,Cafe_sales!$A$1:$O$10001,11,FALSE)</f>
        <v>1.5</v>
      </c>
      <c r="E263">
        <f>VLOOKUP(A263,Cafe_sales!$A$1:$O$10001,12,FALSE)</f>
        <v>1.5</v>
      </c>
      <c r="F263" t="str">
        <f>VLOOKUP(A263,Cafe_sales!$A$1:$O$10001,13,FALSE)</f>
        <v>Digital Wallet</v>
      </c>
      <c r="G263" t="str">
        <f>VLOOKUP(A263,Cafe_sales!$A$1:$O$10001,14,FALSE)</f>
        <v>Takeaway</v>
      </c>
      <c r="H263" s="1">
        <f>VLOOKUP(A263,Cafe_sales!$A$1:$O$10001,15,FALSE)</f>
        <v>45215</v>
      </c>
    </row>
    <row r="264" spans="1:8" x14ac:dyDescent="0.35">
      <c r="A264" t="s">
        <v>4529</v>
      </c>
      <c r="B264" t="str">
        <f>VLOOKUP(A264,Cafe_sales!$A$1:$O$10001,9,FALSE)</f>
        <v>Juice</v>
      </c>
      <c r="C264" s="6">
        <f>VLOOKUP(A264,Cafe_sales!$A$1:$O$10001,10,FALSE)</f>
        <v>5</v>
      </c>
      <c r="D264" s="10">
        <f>VLOOKUP(A264,Cafe_sales!$A$1:$O$10001,11,FALSE)</f>
        <v>3</v>
      </c>
      <c r="E264" s="6">
        <f>VLOOKUP(A264,Cafe_sales!$A$1:$O$10001,12,FALSE)</f>
        <v>15</v>
      </c>
      <c r="F264" t="str">
        <f>VLOOKUP(A264,Cafe_sales!$A$1:$O$10001,13,FALSE)</f>
        <v>Default mode</v>
      </c>
      <c r="G264" t="str">
        <f>VLOOKUP(A264,Cafe_sales!$A$1:$O$10001,14,FALSE)</f>
        <v>UNKNOWN</v>
      </c>
      <c r="H264" s="8">
        <f>VLOOKUP(A264,Cafe_sales!$A$1:$O$10001,15,FALSE)</f>
        <v>45071</v>
      </c>
    </row>
    <row r="265" spans="1:8" x14ac:dyDescent="0.35">
      <c r="A265" t="s">
        <v>8477</v>
      </c>
      <c r="B265" t="str">
        <f>VLOOKUP(A265,Cafe_sales!$A$1:$O$10001,9,FALSE)</f>
        <v>Coffee</v>
      </c>
      <c r="C265" s="6">
        <f>VLOOKUP(A265,Cafe_sales!$A$1:$O$10001,10,FALSE)</f>
        <v>3</v>
      </c>
      <c r="D265" s="10">
        <f>VLOOKUP(A265,Cafe_sales!$A$1:$O$10001,11,FALSE)</f>
        <v>2</v>
      </c>
      <c r="E265" s="6">
        <f>VLOOKUP(A265,Cafe_sales!$A$1:$O$10001,12,FALSE)</f>
        <v>6</v>
      </c>
      <c r="F265" t="str">
        <f>VLOOKUP(A265,Cafe_sales!$A$1:$O$10001,13,FALSE)</f>
        <v>Default mode</v>
      </c>
      <c r="G265" t="str">
        <f>VLOOKUP(A265,Cafe_sales!$A$1:$O$10001,14,FALSE)</f>
        <v>UNKNOWN</v>
      </c>
      <c r="H265" s="8">
        <f>VLOOKUP(A265,Cafe_sales!$A$1:$O$10001,15,FALSE)</f>
        <v>45153</v>
      </c>
    </row>
    <row r="266" spans="1:8" x14ac:dyDescent="0.35">
      <c r="A266" t="s">
        <v>6071</v>
      </c>
      <c r="B266" t="str">
        <f>VLOOKUP(A266,Cafe_sales!$A$1:$O$10001,9,FALSE)</f>
        <v>Smoothie</v>
      </c>
      <c r="C266" s="6">
        <f>VLOOKUP(A266,Cafe_sales!$A$1:$O$10001,10,FALSE)</f>
        <v>1</v>
      </c>
      <c r="D266" s="10">
        <f>VLOOKUP(A266,Cafe_sales!$A$1:$O$10001,11,FALSE)</f>
        <v>4</v>
      </c>
      <c r="E266" s="6">
        <f>VLOOKUP(A266,Cafe_sales!$A$1:$O$10001,12,FALSE)</f>
        <v>4</v>
      </c>
      <c r="F266" t="str">
        <f>VLOOKUP(A266,Cafe_sales!$A$1:$O$10001,13,FALSE)</f>
        <v>Default mode</v>
      </c>
      <c r="G266" t="str">
        <f>VLOOKUP(A266,Cafe_sales!$A$1:$O$10001,14,FALSE)</f>
        <v>UNKNOWN</v>
      </c>
      <c r="H266" s="8">
        <f>VLOOKUP(A266,Cafe_sales!$A$1:$O$10001,15,FALSE)</f>
        <v>45166</v>
      </c>
    </row>
    <row r="267" spans="1:8" x14ac:dyDescent="0.35">
      <c r="A267" t="s">
        <v>8474</v>
      </c>
      <c r="B267" t="str">
        <f>VLOOKUP(A267,Cafe_sales!$A$1:$O$10001,9,FALSE)</f>
        <v>Coffee</v>
      </c>
      <c r="C267" s="6">
        <f>VLOOKUP(A267,Cafe_sales!$A$1:$O$10001,10,FALSE)</f>
        <v>4</v>
      </c>
      <c r="D267" s="10">
        <f>VLOOKUP(A267,Cafe_sales!$A$1:$O$10001,11,FALSE)</f>
        <v>2</v>
      </c>
      <c r="E267" s="6">
        <f>VLOOKUP(A267,Cafe_sales!$A$1:$O$10001,12,FALSE)</f>
        <v>8</v>
      </c>
      <c r="F267" t="str">
        <f>VLOOKUP(A267,Cafe_sales!$A$1:$O$10001,13,FALSE)</f>
        <v>Credit Card</v>
      </c>
      <c r="G267" t="str">
        <f>VLOOKUP(A267,Cafe_sales!$A$1:$O$10001,14,FALSE)</f>
        <v>In-store</v>
      </c>
      <c r="H267" s="8">
        <f>VLOOKUP(A267,Cafe_sales!$A$1:$O$10001,15,FALSE)</f>
        <v>44978</v>
      </c>
    </row>
    <row r="268" spans="1:8" hidden="1" x14ac:dyDescent="0.35">
      <c r="A268" t="s">
        <v>2925</v>
      </c>
      <c r="B268" t="str">
        <f>VLOOKUP(A268,Cafe_sales!$A$1:$O$10001,9,FALSE)</f>
        <v>Salad</v>
      </c>
      <c r="C268">
        <f>VLOOKUP(A268,Cafe_sales!$A$1:$O$10001,10,FALSE)</f>
        <v>1</v>
      </c>
      <c r="D268">
        <f>VLOOKUP(A268,Cafe_sales!$A$1:$O$10001,11,FALSE)</f>
        <v>5</v>
      </c>
      <c r="E268">
        <f>VLOOKUP(A268,Cafe_sales!$A$1:$O$10001,12,FALSE)</f>
        <v>5</v>
      </c>
      <c r="F268" t="str">
        <f>VLOOKUP(A268,Cafe_sales!$A$1:$O$10001,13,FALSE)</f>
        <v>Cash</v>
      </c>
      <c r="G268" t="str">
        <f>VLOOKUP(A268,Cafe_sales!$A$1:$O$10001,14,FALSE)</f>
        <v>Takeaway</v>
      </c>
      <c r="H268" s="1">
        <f>VLOOKUP(A268,Cafe_sales!$A$1:$O$10001,15,FALSE)</f>
        <v>45276</v>
      </c>
    </row>
    <row r="269" spans="1:8" x14ac:dyDescent="0.35">
      <c r="A269" t="s">
        <v>9406</v>
      </c>
      <c r="B269" t="str">
        <f>VLOOKUP(A269,Cafe_sales!$A$1:$O$10001,9,FALSE)</f>
        <v>Sandwich</v>
      </c>
      <c r="C269" s="6">
        <f>VLOOKUP(A269,Cafe_sales!$A$1:$O$10001,10,FALSE)</f>
        <v>4</v>
      </c>
      <c r="D269" s="10">
        <f>VLOOKUP(A269,Cafe_sales!$A$1:$O$10001,11,FALSE)</f>
        <v>4</v>
      </c>
      <c r="E269" s="6">
        <f>VLOOKUP(A269,Cafe_sales!$A$1:$O$10001,12,FALSE)</f>
        <v>16</v>
      </c>
      <c r="F269" t="str">
        <f>VLOOKUP(A269,Cafe_sales!$A$1:$O$10001,13,FALSE)</f>
        <v>UNKNOWN</v>
      </c>
      <c r="G269" t="str">
        <f>VLOOKUP(A269,Cafe_sales!$A$1:$O$10001,14,FALSE)</f>
        <v>In-store</v>
      </c>
      <c r="H269" s="8">
        <f>VLOOKUP(A269,Cafe_sales!$A$1:$O$10001,15,FALSE)</f>
        <v>45136</v>
      </c>
    </row>
    <row r="270" spans="1:8" x14ac:dyDescent="0.35">
      <c r="A270" t="s">
        <v>2608</v>
      </c>
      <c r="B270" t="str">
        <f>VLOOKUP(A270,Cafe_sales!$A$1:$O$10001,9,FALSE)</f>
        <v>Tea</v>
      </c>
      <c r="C270" s="6">
        <f>VLOOKUP(A270,Cafe_sales!$A$1:$O$10001,10,FALSE)</f>
        <v>3</v>
      </c>
      <c r="D270" s="10">
        <f>VLOOKUP(A270,Cafe_sales!$A$1:$O$10001,11,FALSE)</f>
        <v>2.9654217551831867</v>
      </c>
      <c r="E270" s="6">
        <f>VLOOKUP(A270,Cafe_sales!$A$1:$O$10001,12,FALSE)</f>
        <v>8.8962652655495607</v>
      </c>
      <c r="F270" t="str">
        <f>VLOOKUP(A270,Cafe_sales!$A$1:$O$10001,13,FALSE)</f>
        <v>Digital Wallet</v>
      </c>
      <c r="G270" t="str">
        <f>VLOOKUP(A270,Cafe_sales!$A$1:$O$10001,14,FALSE)</f>
        <v>UNKNOWN</v>
      </c>
      <c r="H270" s="8">
        <f>VLOOKUP(A270,Cafe_sales!$A$1:$O$10001,15,FALSE)</f>
        <v>44981</v>
      </c>
    </row>
    <row r="271" spans="1:8" x14ac:dyDescent="0.35">
      <c r="A271" t="s">
        <v>350</v>
      </c>
      <c r="B271" t="str">
        <f>VLOOKUP(A271,Cafe_sales!$A$1:$O$10001,9,FALSE)</f>
        <v>Sandwich</v>
      </c>
      <c r="C271" s="6">
        <f>VLOOKUP(A271,Cafe_sales!$A$1:$O$10001,10,FALSE)</f>
        <v>3</v>
      </c>
      <c r="D271" s="10">
        <f>VLOOKUP(A271,Cafe_sales!$A$1:$O$10001,11,FALSE)</f>
        <v>4</v>
      </c>
      <c r="E271" s="6">
        <f>VLOOKUP(A271,Cafe_sales!$A$1:$O$10001,12,FALSE)</f>
        <v>12</v>
      </c>
      <c r="F271" t="str">
        <f>VLOOKUP(A271,Cafe_sales!$A$1:$O$10001,13,FALSE)</f>
        <v>Digital Wallet</v>
      </c>
      <c r="G271" t="str">
        <f>VLOOKUP(A271,Cafe_sales!$A$1:$O$10001,14,FALSE)</f>
        <v>In-store</v>
      </c>
      <c r="H271" s="8">
        <f>VLOOKUP(A271,Cafe_sales!$A$1:$O$10001,15,FALSE)</f>
        <v>45207</v>
      </c>
    </row>
    <row r="272" spans="1:8" hidden="1" x14ac:dyDescent="0.35">
      <c r="A272" t="s">
        <v>641</v>
      </c>
      <c r="B272" t="str">
        <f>VLOOKUP(A272,Cafe_sales!$A$1:$O$10001,9,FALSE)</f>
        <v>Cookie</v>
      </c>
      <c r="C272">
        <f>VLOOKUP(A272,Cafe_sales!$A$1:$O$10001,10,FALSE)</f>
        <v>5</v>
      </c>
      <c r="D272">
        <f>VLOOKUP(A272,Cafe_sales!$A$1:$O$10001,11,FALSE)</f>
        <v>1</v>
      </c>
      <c r="E272">
        <f>VLOOKUP(A272,Cafe_sales!$A$1:$O$10001,12,FALSE)</f>
        <v>5</v>
      </c>
      <c r="F272" t="str">
        <f>VLOOKUP(A272,Cafe_sales!$A$1:$O$10001,13,FALSE)</f>
        <v>Digital Wallet</v>
      </c>
      <c r="G272" t="str">
        <f>VLOOKUP(A272,Cafe_sales!$A$1:$O$10001,14,FALSE)</f>
        <v>Takeaway</v>
      </c>
      <c r="H272" s="1">
        <f>VLOOKUP(A272,Cafe_sales!$A$1:$O$10001,15,FALSE)</f>
        <v>45045</v>
      </c>
    </row>
    <row r="273" spans="1:8" x14ac:dyDescent="0.35">
      <c r="A273" t="s">
        <v>331</v>
      </c>
      <c r="B273" t="str">
        <f>VLOOKUP(A273,Cafe_sales!$A$1:$O$10001,9,FALSE)</f>
        <v>Cookie</v>
      </c>
      <c r="C273" s="6">
        <f>VLOOKUP(A273,Cafe_sales!$A$1:$O$10001,10,FALSE)</f>
        <v>4</v>
      </c>
      <c r="D273" s="10">
        <f>VLOOKUP(A273,Cafe_sales!$A$1:$O$10001,11,FALSE)</f>
        <v>1</v>
      </c>
      <c r="E273" s="6">
        <f>VLOOKUP(A273,Cafe_sales!$A$1:$O$10001,12,FALSE)</f>
        <v>4</v>
      </c>
      <c r="F273" t="str">
        <f>VLOOKUP(A273,Cafe_sales!$A$1:$O$10001,13,FALSE)</f>
        <v>Digital Wallet</v>
      </c>
      <c r="G273" t="str">
        <f>VLOOKUP(A273,Cafe_sales!$A$1:$O$10001,14,FALSE)</f>
        <v>In-store</v>
      </c>
      <c r="H273" s="8">
        <f>VLOOKUP(A273,Cafe_sales!$A$1:$O$10001,15,FALSE)</f>
        <v>44927</v>
      </c>
    </row>
    <row r="274" spans="1:8" hidden="1" x14ac:dyDescent="0.35">
      <c r="A274" t="s">
        <v>3534</v>
      </c>
      <c r="B274" t="str">
        <f>VLOOKUP(A274,Cafe_sales!$A$1:$O$10001,9,FALSE)</f>
        <v>Smoothie</v>
      </c>
      <c r="C274">
        <f>VLOOKUP(A274,Cafe_sales!$A$1:$O$10001,10,FALSE)</f>
        <v>5</v>
      </c>
      <c r="D274">
        <f>VLOOKUP(A274,Cafe_sales!$A$1:$O$10001,11,FALSE)</f>
        <v>4</v>
      </c>
      <c r="E274">
        <f>VLOOKUP(A274,Cafe_sales!$A$1:$O$10001,12,FALSE)</f>
        <v>20</v>
      </c>
      <c r="F274" t="str">
        <f>VLOOKUP(A274,Cafe_sales!$A$1:$O$10001,13,FALSE)</f>
        <v>Digital Wallet</v>
      </c>
      <c r="G274" t="str">
        <f>VLOOKUP(A274,Cafe_sales!$A$1:$O$10001,14,FALSE)</f>
        <v>Takeaway</v>
      </c>
      <c r="H274" s="1">
        <f>VLOOKUP(A274,Cafe_sales!$A$1:$O$10001,15,FALSE)</f>
        <v>45033</v>
      </c>
    </row>
    <row r="275" spans="1:8" x14ac:dyDescent="0.35">
      <c r="A275" t="s">
        <v>4590</v>
      </c>
      <c r="B275" t="str">
        <f>VLOOKUP(A275,Cafe_sales!$A$1:$O$10001,9,FALSE)</f>
        <v>Juice</v>
      </c>
      <c r="C275" s="6">
        <f>VLOOKUP(A275,Cafe_sales!$A$1:$O$10001,10,FALSE)</f>
        <v>3</v>
      </c>
      <c r="D275" s="10">
        <f>VLOOKUP(A275,Cafe_sales!$A$1:$O$10001,11,FALSE)</f>
        <v>3</v>
      </c>
      <c r="E275" s="6">
        <f>VLOOKUP(A275,Cafe_sales!$A$1:$O$10001,12,FALSE)</f>
        <v>9</v>
      </c>
      <c r="F275" t="str">
        <f>VLOOKUP(A275,Cafe_sales!$A$1:$O$10001,13,FALSE)</f>
        <v>Cash</v>
      </c>
      <c r="G275" t="str">
        <f>VLOOKUP(A275,Cafe_sales!$A$1:$O$10001,14,FALSE)</f>
        <v>In-store</v>
      </c>
      <c r="H275" s="8">
        <f>VLOOKUP(A275,Cafe_sales!$A$1:$O$10001,15,FALSE)</f>
        <v>45226</v>
      </c>
    </row>
    <row r="276" spans="1:8" x14ac:dyDescent="0.35">
      <c r="A276" t="s">
        <v>3743</v>
      </c>
      <c r="B276" t="str">
        <f>VLOOKUP(A276,Cafe_sales!$A$1:$O$10001,9,FALSE)</f>
        <v>Sandwich</v>
      </c>
      <c r="C276" s="6">
        <f>VLOOKUP(A276,Cafe_sales!$A$1:$O$10001,10,FALSE)</f>
        <v>2</v>
      </c>
      <c r="D276" s="10">
        <f>VLOOKUP(A276,Cafe_sales!$A$1:$O$10001,11,FALSE)</f>
        <v>3</v>
      </c>
      <c r="E276" s="6">
        <f>VLOOKUP(A276,Cafe_sales!$A$1:$O$10001,12,FALSE)</f>
        <v>8</v>
      </c>
      <c r="F276" t="str">
        <f>VLOOKUP(A276,Cafe_sales!$A$1:$O$10001,13,FALSE)</f>
        <v>Default mode</v>
      </c>
      <c r="G276" t="str">
        <f>VLOOKUP(A276,Cafe_sales!$A$1:$O$10001,14,FALSE)</f>
        <v>UNKNOWN</v>
      </c>
      <c r="H276" s="8">
        <f>VLOOKUP(A276,Cafe_sales!$A$1:$O$10001,15,FALSE)</f>
        <v>45219</v>
      </c>
    </row>
    <row r="277" spans="1:8" hidden="1" x14ac:dyDescent="0.35">
      <c r="A277" t="s">
        <v>5826</v>
      </c>
      <c r="B277" t="str">
        <f>VLOOKUP(A277,Cafe_sales!$A$1:$O$10001,9,FALSE)</f>
        <v>Smoothie</v>
      </c>
      <c r="C277">
        <f>VLOOKUP(A277,Cafe_sales!$A$1:$O$10001,10,FALSE)</f>
        <v>1</v>
      </c>
      <c r="D277">
        <f>VLOOKUP(A277,Cafe_sales!$A$1:$O$10001,11,FALSE)</f>
        <v>4</v>
      </c>
      <c r="E277">
        <f>VLOOKUP(A277,Cafe_sales!$A$1:$O$10001,12,FALSE)</f>
        <v>4</v>
      </c>
      <c r="F277" t="str">
        <f>VLOOKUP(A277,Cafe_sales!$A$1:$O$10001,13,FALSE)</f>
        <v>Default mode</v>
      </c>
      <c r="G277" t="str">
        <f>VLOOKUP(A277,Cafe_sales!$A$1:$O$10001,14,FALSE)</f>
        <v>Takeaway</v>
      </c>
      <c r="H277" s="1">
        <f>VLOOKUP(A277,Cafe_sales!$A$1:$O$10001,15,FALSE)</f>
        <v>45233</v>
      </c>
    </row>
    <row r="278" spans="1:8" x14ac:dyDescent="0.35">
      <c r="A278" t="s">
        <v>8498</v>
      </c>
      <c r="B278" t="str">
        <f>VLOOKUP(A278,Cafe_sales!$A$1:$O$10001,9,FALSE)</f>
        <v>Cake</v>
      </c>
      <c r="C278" s="6">
        <f>VLOOKUP(A278,Cafe_sales!$A$1:$O$10001,10,FALSE)</f>
        <v>4</v>
      </c>
      <c r="D278" s="10">
        <f>VLOOKUP(A278,Cafe_sales!$A$1:$O$10001,11,FALSE)</f>
        <v>3</v>
      </c>
      <c r="E278" s="6">
        <f>VLOOKUP(A278,Cafe_sales!$A$1:$O$10001,12,FALSE)</f>
        <v>12</v>
      </c>
      <c r="F278" t="str">
        <f>VLOOKUP(A278,Cafe_sales!$A$1:$O$10001,13,FALSE)</f>
        <v>Digital Wallet</v>
      </c>
      <c r="G278" t="str">
        <f>VLOOKUP(A278,Cafe_sales!$A$1:$O$10001,14,FALSE)</f>
        <v>UNKNOWN</v>
      </c>
      <c r="H278" s="8">
        <f>VLOOKUP(A278,Cafe_sales!$A$1:$O$10001,15,FALSE)</f>
        <v>45021</v>
      </c>
    </row>
    <row r="279" spans="1:8" x14ac:dyDescent="0.35">
      <c r="A279" t="s">
        <v>5673</v>
      </c>
      <c r="B279" t="str">
        <f>VLOOKUP(A279,Cafe_sales!$A$1:$O$10001,9,FALSE)</f>
        <v>Juice</v>
      </c>
      <c r="C279" s="6">
        <f>VLOOKUP(A279,Cafe_sales!$A$1:$O$10001,10,FALSE)</f>
        <v>3</v>
      </c>
      <c r="D279" s="10">
        <f>VLOOKUP(A279,Cafe_sales!$A$1:$O$10001,11,FALSE)</f>
        <v>1.5</v>
      </c>
      <c r="E279" s="6">
        <f>VLOOKUP(A279,Cafe_sales!$A$1:$O$10001,12,FALSE)</f>
        <v>4.5</v>
      </c>
      <c r="F279" t="str">
        <f>VLOOKUP(A279,Cafe_sales!$A$1:$O$10001,13,FALSE)</f>
        <v>Credit Card</v>
      </c>
      <c r="G279" t="str">
        <f>VLOOKUP(A279,Cafe_sales!$A$1:$O$10001,14,FALSE)</f>
        <v>UNKNOWN</v>
      </c>
      <c r="H279" s="8">
        <f>VLOOKUP(A279,Cafe_sales!$A$1:$O$10001,15,FALSE)</f>
        <v>45105</v>
      </c>
    </row>
    <row r="280" spans="1:8" x14ac:dyDescent="0.35">
      <c r="A280" t="s">
        <v>3206</v>
      </c>
      <c r="B280" t="str">
        <f>VLOOKUP(A280,Cafe_sales!$A$1:$O$10001,9,FALSE)</f>
        <v>Salad</v>
      </c>
      <c r="C280" s="6">
        <f>VLOOKUP(A280,Cafe_sales!$A$1:$O$10001,10,FALSE)</f>
        <v>5</v>
      </c>
      <c r="D280" s="10">
        <f>VLOOKUP(A280,Cafe_sales!$A$1:$O$10001,11,FALSE)</f>
        <v>5</v>
      </c>
      <c r="E280" s="6">
        <f>VLOOKUP(A280,Cafe_sales!$A$1:$O$10001,12,FALSE)</f>
        <v>25</v>
      </c>
      <c r="F280" t="str">
        <f>VLOOKUP(A280,Cafe_sales!$A$1:$O$10001,13,FALSE)</f>
        <v>Cash</v>
      </c>
      <c r="G280" t="str">
        <f>VLOOKUP(A280,Cafe_sales!$A$1:$O$10001,14,FALSE)</f>
        <v>In-store</v>
      </c>
      <c r="H280" s="8">
        <f>VLOOKUP(A280,Cafe_sales!$A$1:$O$10001,15,FALSE)</f>
        <v>45034</v>
      </c>
    </row>
    <row r="281" spans="1:8" x14ac:dyDescent="0.35">
      <c r="A281" t="s">
        <v>7925</v>
      </c>
      <c r="B281" t="str">
        <f>VLOOKUP(A281,Cafe_sales!$A$1:$O$10001,9,FALSE)</f>
        <v>Salad</v>
      </c>
      <c r="C281" s="6">
        <f>VLOOKUP(A281,Cafe_sales!$A$1:$O$10001,10,FALSE)</f>
        <v>1</v>
      </c>
      <c r="D281" s="10">
        <f>VLOOKUP(A281,Cafe_sales!$A$1:$O$10001,11,FALSE)</f>
        <v>5</v>
      </c>
      <c r="E281" s="6">
        <f>VLOOKUP(A281,Cafe_sales!$A$1:$O$10001,12,FALSE)</f>
        <v>5</v>
      </c>
      <c r="F281" t="str">
        <f>VLOOKUP(A281,Cafe_sales!$A$1:$O$10001,13,FALSE)</f>
        <v>Default mode</v>
      </c>
      <c r="G281" t="str">
        <f>VLOOKUP(A281,Cafe_sales!$A$1:$O$10001,14,FALSE)</f>
        <v>UNKNOWN</v>
      </c>
      <c r="H281" s="8">
        <f>VLOOKUP(A281,Cafe_sales!$A$1:$O$10001,15,FALSE)</f>
        <v>44930</v>
      </c>
    </row>
    <row r="282" spans="1:8" x14ac:dyDescent="0.35">
      <c r="A282" t="s">
        <v>3565</v>
      </c>
      <c r="B282" t="str">
        <f>VLOOKUP(A282,Cafe_sales!$A$1:$O$10001,9,FALSE)</f>
        <v>Sandwich</v>
      </c>
      <c r="C282" s="6">
        <f>VLOOKUP(A282,Cafe_sales!$A$1:$O$10001,10,FALSE)</f>
        <v>1</v>
      </c>
      <c r="D282" s="10">
        <f>VLOOKUP(A282,Cafe_sales!$A$1:$O$10001,11,FALSE)</f>
        <v>4</v>
      </c>
      <c r="E282" s="6">
        <f>VLOOKUP(A282,Cafe_sales!$A$1:$O$10001,12,FALSE)</f>
        <v>4</v>
      </c>
      <c r="F282" t="str">
        <f>VLOOKUP(A282,Cafe_sales!$A$1:$O$10001,13,FALSE)</f>
        <v>Cash</v>
      </c>
      <c r="G282" t="str">
        <f>VLOOKUP(A282,Cafe_sales!$A$1:$O$10001,14,FALSE)</f>
        <v>UNKNOWN</v>
      </c>
      <c r="H282" s="8">
        <f>VLOOKUP(A282,Cafe_sales!$A$1:$O$10001,15,FALSE)</f>
        <v>45160</v>
      </c>
    </row>
    <row r="283" spans="1:8" hidden="1" x14ac:dyDescent="0.35">
      <c r="A283" t="s">
        <v>3757</v>
      </c>
      <c r="B283" t="str">
        <f>VLOOKUP(A283,Cafe_sales!$A$1:$O$10001,9,FALSE)</f>
        <v>Cake</v>
      </c>
      <c r="C283">
        <f>VLOOKUP(A283,Cafe_sales!$A$1:$O$10001,10,FALSE)</f>
        <v>1</v>
      </c>
      <c r="D283">
        <f>VLOOKUP(A283,Cafe_sales!$A$1:$O$10001,11,FALSE)</f>
        <v>3</v>
      </c>
      <c r="E283">
        <f>VLOOKUP(A283,Cafe_sales!$A$1:$O$10001,12,FALSE)</f>
        <v>3</v>
      </c>
      <c r="F283" t="str">
        <f>VLOOKUP(A283,Cafe_sales!$A$1:$O$10001,13,FALSE)</f>
        <v>Digital Wallet</v>
      </c>
      <c r="G283" t="str">
        <f>VLOOKUP(A283,Cafe_sales!$A$1:$O$10001,14,FALSE)</f>
        <v>Takeaway</v>
      </c>
      <c r="H283" s="1">
        <f>VLOOKUP(A283,Cafe_sales!$A$1:$O$10001,15,FALSE)</f>
        <v>45125</v>
      </c>
    </row>
    <row r="284" spans="1:8" hidden="1" x14ac:dyDescent="0.35">
      <c r="A284" t="s">
        <v>1996</v>
      </c>
      <c r="B284" t="str">
        <f>VLOOKUP(A284,Cafe_sales!$A$1:$O$10001,9,FALSE)</f>
        <v>Juice</v>
      </c>
      <c r="C284">
        <f>VLOOKUP(A284,Cafe_sales!$A$1:$O$10001,10,FALSE)</f>
        <v>4</v>
      </c>
      <c r="D284">
        <f>VLOOKUP(A284,Cafe_sales!$A$1:$O$10001,11,FALSE)</f>
        <v>3</v>
      </c>
      <c r="E284">
        <f>VLOOKUP(A284,Cafe_sales!$A$1:$O$10001,12,FALSE)</f>
        <v>12</v>
      </c>
      <c r="F284" t="str">
        <f>VLOOKUP(A284,Cafe_sales!$A$1:$O$10001,13,FALSE)</f>
        <v>Credit Card</v>
      </c>
      <c r="G284" t="str">
        <f>VLOOKUP(A284,Cafe_sales!$A$1:$O$10001,14,FALSE)</f>
        <v>Takeaway</v>
      </c>
      <c r="H284" s="1">
        <f>VLOOKUP(A284,Cafe_sales!$A$1:$O$10001,15,FALSE)</f>
        <v>45263</v>
      </c>
    </row>
    <row r="285" spans="1:8" hidden="1" x14ac:dyDescent="0.35">
      <c r="A285" t="s">
        <v>7894</v>
      </c>
      <c r="B285" t="str">
        <f>VLOOKUP(A285,Cafe_sales!$A$1:$O$10001,9,FALSE)</f>
        <v>Cookie</v>
      </c>
      <c r="C285">
        <f>VLOOKUP(A285,Cafe_sales!$A$1:$O$10001,10,FALSE)</f>
        <v>4</v>
      </c>
      <c r="D285">
        <f>VLOOKUP(A285,Cafe_sales!$A$1:$O$10001,11,FALSE)</f>
        <v>1</v>
      </c>
      <c r="E285">
        <f>VLOOKUP(A285,Cafe_sales!$A$1:$O$10001,12,FALSE)</f>
        <v>4</v>
      </c>
      <c r="F285" t="str">
        <f>VLOOKUP(A285,Cafe_sales!$A$1:$O$10001,13,FALSE)</f>
        <v>Credit Card</v>
      </c>
      <c r="G285" t="str">
        <f>VLOOKUP(A285,Cafe_sales!$A$1:$O$10001,14,FALSE)</f>
        <v>Takeaway</v>
      </c>
      <c r="H285" s="1">
        <f>VLOOKUP(A285,Cafe_sales!$A$1:$O$10001,15,FALSE)</f>
        <v>45037</v>
      </c>
    </row>
    <row r="286" spans="1:8" x14ac:dyDescent="0.35">
      <c r="A286" t="s">
        <v>9835</v>
      </c>
      <c r="B286" t="str">
        <f>VLOOKUP(A286,Cafe_sales!$A$1:$O$10001,9,FALSE)</f>
        <v>Juice</v>
      </c>
      <c r="C286" s="6">
        <f>VLOOKUP(A286,Cafe_sales!$A$1:$O$10001,10,FALSE)</f>
        <v>4</v>
      </c>
      <c r="D286" s="10">
        <f>VLOOKUP(A286,Cafe_sales!$A$1:$O$10001,11,FALSE)</f>
        <v>3</v>
      </c>
      <c r="E286" s="6">
        <f>VLOOKUP(A286,Cafe_sales!$A$1:$O$10001,12,FALSE)</f>
        <v>12</v>
      </c>
      <c r="F286" t="str">
        <f>VLOOKUP(A286,Cafe_sales!$A$1:$O$10001,13,FALSE)</f>
        <v>Credit Card</v>
      </c>
      <c r="G286" t="str">
        <f>VLOOKUP(A286,Cafe_sales!$A$1:$O$10001,14,FALSE)</f>
        <v>UNKNOWN</v>
      </c>
      <c r="H286" s="8">
        <f>VLOOKUP(A286,Cafe_sales!$A$1:$O$10001,15,FALSE)</f>
        <v>45145</v>
      </c>
    </row>
    <row r="287" spans="1:8" x14ac:dyDescent="0.35">
      <c r="A287" t="s">
        <v>5386</v>
      </c>
      <c r="B287" t="str">
        <f>VLOOKUP(A287,Cafe_sales!$A$1:$O$10001,9,FALSE)</f>
        <v>Coffee</v>
      </c>
      <c r="C287" s="6">
        <f>VLOOKUP(A287,Cafe_sales!$A$1:$O$10001,10,FALSE)</f>
        <v>3</v>
      </c>
      <c r="D287" s="10">
        <f>VLOOKUP(A287,Cafe_sales!$A$1:$O$10001,11,FALSE)</f>
        <v>2</v>
      </c>
      <c r="E287" s="6">
        <f>VLOOKUP(A287,Cafe_sales!$A$1:$O$10001,12,FALSE)</f>
        <v>6</v>
      </c>
      <c r="F287" t="str">
        <f>VLOOKUP(A287,Cafe_sales!$A$1:$O$10001,13,FALSE)</f>
        <v>Default mode</v>
      </c>
      <c r="G287" t="str">
        <f>VLOOKUP(A287,Cafe_sales!$A$1:$O$10001,14,FALSE)</f>
        <v>UNKNOWN</v>
      </c>
      <c r="H287" s="8">
        <f>VLOOKUP(A287,Cafe_sales!$A$1:$O$10001,15,FALSE)</f>
        <v>45098</v>
      </c>
    </row>
    <row r="288" spans="1:8" x14ac:dyDescent="0.35">
      <c r="A288" t="s">
        <v>5895</v>
      </c>
      <c r="B288" t="str">
        <f>VLOOKUP(A288,Cafe_sales!$A$1:$O$10001,9,FALSE)</f>
        <v>Juice</v>
      </c>
      <c r="C288" s="6">
        <f>VLOOKUP(A288,Cafe_sales!$A$1:$O$10001,10,FALSE)</f>
        <v>5</v>
      </c>
      <c r="D288" s="10">
        <f>VLOOKUP(A288,Cafe_sales!$A$1:$O$10001,11,FALSE)</f>
        <v>3</v>
      </c>
      <c r="E288" s="6">
        <f>VLOOKUP(A288,Cafe_sales!$A$1:$O$10001,12,FALSE)</f>
        <v>15</v>
      </c>
      <c r="F288" t="str">
        <f>VLOOKUP(A288,Cafe_sales!$A$1:$O$10001,13,FALSE)</f>
        <v>Digital Wallet</v>
      </c>
      <c r="G288" t="str">
        <f>VLOOKUP(A288,Cafe_sales!$A$1:$O$10001,14,FALSE)</f>
        <v>UNKNOWN</v>
      </c>
      <c r="H288" s="8">
        <f>VLOOKUP(A288,Cafe_sales!$A$1:$O$10001,15,FALSE)</f>
        <v>45180</v>
      </c>
    </row>
    <row r="289" spans="1:8" x14ac:dyDescent="0.35">
      <c r="A289" t="s">
        <v>8850</v>
      </c>
      <c r="B289" t="str">
        <f>VLOOKUP(A289,Cafe_sales!$A$1:$O$10001,9,FALSE)</f>
        <v>UNKNOWN</v>
      </c>
      <c r="C289" s="6">
        <f>VLOOKUP(A289,Cafe_sales!$A$1:$O$10001,10,FALSE)</f>
        <v>5</v>
      </c>
      <c r="D289" s="10">
        <f>VLOOKUP(A289,Cafe_sales!$A$1:$O$10001,11,FALSE)</f>
        <v>1.5</v>
      </c>
      <c r="E289" s="6">
        <f>VLOOKUP(A289,Cafe_sales!$A$1:$O$10001,12,FALSE)</f>
        <v>7.5</v>
      </c>
      <c r="F289" t="str">
        <f>VLOOKUP(A289,Cafe_sales!$A$1:$O$10001,13,FALSE)</f>
        <v>Default mode</v>
      </c>
      <c r="G289" t="str">
        <f>VLOOKUP(A289,Cafe_sales!$A$1:$O$10001,14,FALSE)</f>
        <v>In-store</v>
      </c>
      <c r="H289" s="8">
        <f>VLOOKUP(A289,Cafe_sales!$A$1:$O$10001,15,FALSE)</f>
        <v>45147</v>
      </c>
    </row>
    <row r="290" spans="1:8" hidden="1" x14ac:dyDescent="0.35">
      <c r="A290" t="s">
        <v>4871</v>
      </c>
      <c r="B290" t="str">
        <f>VLOOKUP(A290,Cafe_sales!$A$1:$O$10001,9,FALSE)</f>
        <v>Tea</v>
      </c>
      <c r="C290">
        <f>VLOOKUP(A290,Cafe_sales!$A$1:$O$10001,10,FALSE)</f>
        <v>1</v>
      </c>
      <c r="D290">
        <f>VLOOKUP(A290,Cafe_sales!$A$1:$O$10001,11,FALSE)</f>
        <v>1.5</v>
      </c>
      <c r="E290">
        <f>VLOOKUP(A290,Cafe_sales!$A$1:$O$10001,12,FALSE)</f>
        <v>1.5</v>
      </c>
      <c r="F290" t="str">
        <f>VLOOKUP(A290,Cafe_sales!$A$1:$O$10001,13,FALSE)</f>
        <v>Credit Card</v>
      </c>
      <c r="G290" t="str">
        <f>VLOOKUP(A290,Cafe_sales!$A$1:$O$10001,14,FALSE)</f>
        <v>Takeaway</v>
      </c>
      <c r="H290" s="1">
        <f>VLOOKUP(A290,Cafe_sales!$A$1:$O$10001,15,FALSE)</f>
        <v>45020</v>
      </c>
    </row>
    <row r="291" spans="1:8" x14ac:dyDescent="0.35">
      <c r="A291" t="s">
        <v>725</v>
      </c>
      <c r="B291" t="str">
        <f>VLOOKUP(A291,Cafe_sales!$A$1:$O$10001,9,FALSE)</f>
        <v>Salad</v>
      </c>
      <c r="C291" s="6">
        <f>VLOOKUP(A291,Cafe_sales!$A$1:$O$10001,10,FALSE)</f>
        <v>1</v>
      </c>
      <c r="D291" s="10">
        <f>VLOOKUP(A291,Cafe_sales!$A$1:$O$10001,11,FALSE)</f>
        <v>5</v>
      </c>
      <c r="E291" s="6">
        <f>VLOOKUP(A291,Cafe_sales!$A$1:$O$10001,12,FALSE)</f>
        <v>5</v>
      </c>
      <c r="F291" t="str">
        <f>VLOOKUP(A291,Cafe_sales!$A$1:$O$10001,13,FALSE)</f>
        <v>Digital Wallet</v>
      </c>
      <c r="G291" t="str">
        <f>VLOOKUP(A291,Cafe_sales!$A$1:$O$10001,14,FALSE)</f>
        <v>UNKNOWN</v>
      </c>
      <c r="H291" s="8">
        <f>VLOOKUP(A291,Cafe_sales!$A$1:$O$10001,15,FALSE)</f>
        <v>44987</v>
      </c>
    </row>
    <row r="292" spans="1:8" x14ac:dyDescent="0.35">
      <c r="A292" t="s">
        <v>3638</v>
      </c>
      <c r="B292" t="str">
        <f>VLOOKUP(A292,Cafe_sales!$A$1:$O$10001,9,FALSE)</f>
        <v>Smoothie</v>
      </c>
      <c r="C292" s="6">
        <f>VLOOKUP(A292,Cafe_sales!$A$1:$O$10001,10,FALSE)</f>
        <v>5</v>
      </c>
      <c r="D292" s="10">
        <f>VLOOKUP(A292,Cafe_sales!$A$1:$O$10001,11,FALSE)</f>
        <v>4</v>
      </c>
      <c r="E292" s="6">
        <f>VLOOKUP(A292,Cafe_sales!$A$1:$O$10001,12,FALSE)</f>
        <v>20</v>
      </c>
      <c r="F292" t="str">
        <f>VLOOKUP(A292,Cafe_sales!$A$1:$O$10001,13,FALSE)</f>
        <v>Digital Wallet</v>
      </c>
      <c r="G292" t="str">
        <f>VLOOKUP(A292,Cafe_sales!$A$1:$O$10001,14,FALSE)</f>
        <v>In-store</v>
      </c>
      <c r="H292" s="8">
        <f>VLOOKUP(A292,Cafe_sales!$A$1:$O$10001,15,FALSE)</f>
        <v>45004</v>
      </c>
    </row>
    <row r="293" spans="1:8" x14ac:dyDescent="0.35">
      <c r="A293" t="s">
        <v>1142</v>
      </c>
      <c r="B293" t="str">
        <f>VLOOKUP(A293,Cafe_sales!$A$1:$O$10001,9,FALSE)</f>
        <v>Sandwich</v>
      </c>
      <c r="C293" s="6">
        <f>VLOOKUP(A293,Cafe_sales!$A$1:$O$10001,10,FALSE)</f>
        <v>5</v>
      </c>
      <c r="D293" s="10">
        <f>VLOOKUP(A293,Cafe_sales!$A$1:$O$10001,11,FALSE)</f>
        <v>4</v>
      </c>
      <c r="E293" s="6">
        <f>VLOOKUP(A293,Cafe_sales!$A$1:$O$10001,12,FALSE)</f>
        <v>20</v>
      </c>
      <c r="F293" t="str">
        <f>VLOOKUP(A293,Cafe_sales!$A$1:$O$10001,13,FALSE)</f>
        <v>Digital Wallet</v>
      </c>
      <c r="G293" t="str">
        <f>VLOOKUP(A293,Cafe_sales!$A$1:$O$10001,14,FALSE)</f>
        <v>UNKNOWN</v>
      </c>
      <c r="H293" s="8">
        <f>VLOOKUP(A293,Cafe_sales!$A$1:$O$10001,15,FALSE)</f>
        <v>45128</v>
      </c>
    </row>
    <row r="294" spans="1:8" x14ac:dyDescent="0.35">
      <c r="A294" t="s">
        <v>8878</v>
      </c>
      <c r="B294" t="str">
        <f>VLOOKUP(A294,Cafe_sales!$A$1:$O$10001,9,FALSE)</f>
        <v>Salad</v>
      </c>
      <c r="C294" s="6">
        <f>VLOOKUP(A294,Cafe_sales!$A$1:$O$10001,10,FALSE)</f>
        <v>2</v>
      </c>
      <c r="D294" s="10">
        <f>VLOOKUP(A294,Cafe_sales!$A$1:$O$10001,11,FALSE)</f>
        <v>5</v>
      </c>
      <c r="E294" s="6">
        <f>VLOOKUP(A294,Cafe_sales!$A$1:$O$10001,12,FALSE)</f>
        <v>10</v>
      </c>
      <c r="F294" t="str">
        <f>VLOOKUP(A294,Cafe_sales!$A$1:$O$10001,13,FALSE)</f>
        <v>Credit Card</v>
      </c>
      <c r="G294" t="str">
        <f>VLOOKUP(A294,Cafe_sales!$A$1:$O$10001,14,FALSE)</f>
        <v>In-store</v>
      </c>
      <c r="H294" s="8">
        <f>VLOOKUP(A294,Cafe_sales!$A$1:$O$10001,15,FALSE)</f>
        <v>44949</v>
      </c>
    </row>
    <row r="295" spans="1:8" hidden="1" x14ac:dyDescent="0.35">
      <c r="A295" t="s">
        <v>4857</v>
      </c>
      <c r="B295" t="str">
        <f>VLOOKUP(A295,Cafe_sales!$A$1:$O$10001,9,FALSE)</f>
        <v>Coffee</v>
      </c>
      <c r="C295">
        <f>VLOOKUP(A295,Cafe_sales!$A$1:$O$10001,10,FALSE)</f>
        <v>2</v>
      </c>
      <c r="D295">
        <f>VLOOKUP(A295,Cafe_sales!$A$1:$O$10001,11,FALSE)</f>
        <v>2</v>
      </c>
      <c r="E295">
        <f>VLOOKUP(A295,Cafe_sales!$A$1:$O$10001,12,FALSE)</f>
        <v>4</v>
      </c>
      <c r="F295" t="str">
        <f>VLOOKUP(A295,Cafe_sales!$A$1:$O$10001,13,FALSE)</f>
        <v>Cash</v>
      </c>
      <c r="G295" t="str">
        <f>VLOOKUP(A295,Cafe_sales!$A$1:$O$10001,14,FALSE)</f>
        <v>Takeaway</v>
      </c>
      <c r="H295" s="1">
        <f>VLOOKUP(A295,Cafe_sales!$A$1:$O$10001,15,FALSE)</f>
        <v>45025</v>
      </c>
    </row>
    <row r="296" spans="1:8" x14ac:dyDescent="0.35">
      <c r="A296" t="s">
        <v>1139</v>
      </c>
      <c r="B296" t="str">
        <f>VLOOKUP(A296,Cafe_sales!$A$1:$O$10001,9,FALSE)</f>
        <v>Smoothie</v>
      </c>
      <c r="C296" s="6">
        <f>VLOOKUP(A296,Cafe_sales!$A$1:$O$10001,10,FALSE)</f>
        <v>3.0449610573518999</v>
      </c>
      <c r="D296" s="10">
        <f>VLOOKUP(A296,Cafe_sales!$A$1:$O$10001,11,FALSE)</f>
        <v>4</v>
      </c>
      <c r="E296" s="6">
        <f>VLOOKUP(A296,Cafe_sales!$A$1:$O$10001,12,FALSE)</f>
        <v>16</v>
      </c>
      <c r="F296" t="str">
        <f>VLOOKUP(A296,Cafe_sales!$A$1:$O$10001,13,FALSE)</f>
        <v>Credit Card</v>
      </c>
      <c r="G296" t="str">
        <f>VLOOKUP(A296,Cafe_sales!$A$1:$O$10001,14,FALSE)</f>
        <v>UNKNOWN</v>
      </c>
      <c r="H296" s="8">
        <f>VLOOKUP(A296,Cafe_sales!$A$1:$O$10001,15,FALSE)</f>
        <v>45029</v>
      </c>
    </row>
    <row r="297" spans="1:8" x14ac:dyDescent="0.35">
      <c r="A297" t="s">
        <v>319</v>
      </c>
      <c r="B297" t="str">
        <f>VLOOKUP(A297,Cafe_sales!$A$1:$O$10001,9,FALSE)</f>
        <v>Juice</v>
      </c>
      <c r="C297" s="6">
        <f>VLOOKUP(A297,Cafe_sales!$A$1:$O$10001,10,FALSE)</f>
        <v>1</v>
      </c>
      <c r="D297" s="10">
        <f>VLOOKUP(A297,Cafe_sales!$A$1:$O$10001,11,FALSE)</f>
        <v>3</v>
      </c>
      <c r="E297" s="6">
        <f>VLOOKUP(A297,Cafe_sales!$A$1:$O$10001,12,FALSE)</f>
        <v>3</v>
      </c>
      <c r="F297" t="str">
        <f>VLOOKUP(A297,Cafe_sales!$A$1:$O$10001,13,FALSE)</f>
        <v>Cash</v>
      </c>
      <c r="G297" t="str">
        <f>VLOOKUP(A297,Cafe_sales!$A$1:$O$10001,14,FALSE)</f>
        <v>UNKNOWN</v>
      </c>
      <c r="H297" s="8">
        <f>VLOOKUP(A297,Cafe_sales!$A$1:$O$10001,15,FALSE)</f>
        <v>45188</v>
      </c>
    </row>
    <row r="298" spans="1:8" hidden="1" x14ac:dyDescent="0.35">
      <c r="A298" t="s">
        <v>8225</v>
      </c>
      <c r="B298" t="str">
        <f>VLOOKUP(A298,Cafe_sales!$A$1:$O$10001,9,FALSE)</f>
        <v>Smoothie</v>
      </c>
      <c r="C298">
        <f>VLOOKUP(A298,Cafe_sales!$A$1:$O$10001,10,FALSE)</f>
        <v>1</v>
      </c>
      <c r="D298">
        <f>VLOOKUP(A298,Cafe_sales!$A$1:$O$10001,11,FALSE)</f>
        <v>4</v>
      </c>
      <c r="E298">
        <f>VLOOKUP(A298,Cafe_sales!$A$1:$O$10001,12,FALSE)</f>
        <v>4</v>
      </c>
      <c r="F298" t="str">
        <f>VLOOKUP(A298,Cafe_sales!$A$1:$O$10001,13,FALSE)</f>
        <v>Credit Card</v>
      </c>
      <c r="G298" t="str">
        <f>VLOOKUP(A298,Cafe_sales!$A$1:$O$10001,14,FALSE)</f>
        <v>Takeaway</v>
      </c>
      <c r="H298" s="1">
        <f>VLOOKUP(A298,Cafe_sales!$A$1:$O$10001,15,FALSE)</f>
        <v>44994</v>
      </c>
    </row>
    <row r="299" spans="1:8" hidden="1" x14ac:dyDescent="0.35">
      <c r="A299" t="s">
        <v>8733</v>
      </c>
      <c r="B299" t="str">
        <f>VLOOKUP(A299,Cafe_sales!$A$1:$O$10001,9,FALSE)</f>
        <v>Juice</v>
      </c>
      <c r="C299">
        <f>VLOOKUP(A299,Cafe_sales!$A$1:$O$10001,10,FALSE)</f>
        <v>4</v>
      </c>
      <c r="D299">
        <f>VLOOKUP(A299,Cafe_sales!$A$1:$O$10001,11,FALSE)</f>
        <v>3</v>
      </c>
      <c r="E299">
        <f>VLOOKUP(A299,Cafe_sales!$A$1:$O$10001,12,FALSE)</f>
        <v>12</v>
      </c>
      <c r="F299" t="str">
        <f>VLOOKUP(A299,Cafe_sales!$A$1:$O$10001,13,FALSE)</f>
        <v>Digital Wallet</v>
      </c>
      <c r="G299" t="str">
        <f>VLOOKUP(A299,Cafe_sales!$A$1:$O$10001,14,FALSE)</f>
        <v>Takeaway</v>
      </c>
      <c r="H299" s="1">
        <f>VLOOKUP(A299,Cafe_sales!$A$1:$O$10001,15,FALSE)</f>
        <v>45176</v>
      </c>
    </row>
    <row r="300" spans="1:8" x14ac:dyDescent="0.35">
      <c r="A300" t="s">
        <v>8263</v>
      </c>
      <c r="B300" t="str">
        <f>VLOOKUP(A300,Cafe_sales!$A$1:$O$10001,9,FALSE)</f>
        <v>Tea</v>
      </c>
      <c r="C300" s="6">
        <f>VLOOKUP(A300,Cafe_sales!$A$1:$O$10001,10,FALSE)</f>
        <v>2</v>
      </c>
      <c r="D300" s="10">
        <f>VLOOKUP(A300,Cafe_sales!$A$1:$O$10001,11,FALSE)</f>
        <v>1.5</v>
      </c>
      <c r="E300" s="6">
        <f>VLOOKUP(A300,Cafe_sales!$A$1:$O$10001,12,FALSE)</f>
        <v>3</v>
      </c>
      <c r="F300" t="str">
        <f>VLOOKUP(A300,Cafe_sales!$A$1:$O$10001,13,FALSE)</f>
        <v>Digital Wallet</v>
      </c>
      <c r="G300" t="str">
        <f>VLOOKUP(A300,Cafe_sales!$A$1:$O$10001,14,FALSE)</f>
        <v>UNKNOWN</v>
      </c>
      <c r="H300" s="8">
        <f>VLOOKUP(A300,Cafe_sales!$A$1:$O$10001,15,FALSE)</f>
        <v>45110</v>
      </c>
    </row>
    <row r="301" spans="1:8" x14ac:dyDescent="0.35">
      <c r="A301" t="s">
        <v>7021</v>
      </c>
      <c r="B301" t="str">
        <f>VLOOKUP(A301,Cafe_sales!$A$1:$O$10001,9,FALSE)</f>
        <v>Juice</v>
      </c>
      <c r="C301" s="6">
        <f>VLOOKUP(A301,Cafe_sales!$A$1:$O$10001,10,FALSE)</f>
        <v>3</v>
      </c>
      <c r="D301" s="10">
        <f>VLOOKUP(A301,Cafe_sales!$A$1:$O$10001,11,FALSE)</f>
        <v>3</v>
      </c>
      <c r="E301" s="6">
        <f>VLOOKUP(A301,Cafe_sales!$A$1:$O$10001,12,FALSE)</f>
        <v>9</v>
      </c>
      <c r="F301" t="str">
        <f>VLOOKUP(A301,Cafe_sales!$A$1:$O$10001,13,FALSE)</f>
        <v>Cash</v>
      </c>
      <c r="G301" t="str">
        <f>VLOOKUP(A301,Cafe_sales!$A$1:$O$10001,14,FALSE)</f>
        <v>In-store</v>
      </c>
      <c r="H301" s="8">
        <f>VLOOKUP(A301,Cafe_sales!$A$1:$O$10001,15,FALSE)</f>
        <v>44927</v>
      </c>
    </row>
    <row r="302" spans="1:8" hidden="1" x14ac:dyDescent="0.35">
      <c r="A302" t="s">
        <v>5251</v>
      </c>
      <c r="B302" t="str">
        <f>VLOOKUP(A302,Cafe_sales!$A$1:$O$10001,9,FALSE)</f>
        <v>Tea</v>
      </c>
      <c r="C302">
        <f>VLOOKUP(A302,Cafe_sales!$A$1:$O$10001,10,FALSE)</f>
        <v>5</v>
      </c>
      <c r="D302">
        <f>VLOOKUP(A302,Cafe_sales!$A$1:$O$10001,11,FALSE)</f>
        <v>1.5</v>
      </c>
      <c r="E302">
        <f>VLOOKUP(A302,Cafe_sales!$A$1:$O$10001,12,FALSE)</f>
        <v>7.5</v>
      </c>
      <c r="F302" t="str">
        <f>VLOOKUP(A302,Cafe_sales!$A$1:$O$10001,13,FALSE)</f>
        <v>Digital Wallet</v>
      </c>
      <c r="G302" t="str">
        <f>VLOOKUP(A302,Cafe_sales!$A$1:$O$10001,14,FALSE)</f>
        <v>Takeaway</v>
      </c>
      <c r="H302" s="1">
        <f>VLOOKUP(A302,Cafe_sales!$A$1:$O$10001,15,FALSE)</f>
        <v>45016</v>
      </c>
    </row>
    <row r="303" spans="1:8" x14ac:dyDescent="0.35">
      <c r="A303" t="s">
        <v>4027</v>
      </c>
      <c r="B303" t="str">
        <f>VLOOKUP(A303,Cafe_sales!$A$1:$O$10001,9,FALSE)</f>
        <v>Tea</v>
      </c>
      <c r="C303" s="6">
        <f>VLOOKUP(A303,Cafe_sales!$A$1:$O$10001,10,FALSE)</f>
        <v>1</v>
      </c>
      <c r="D303" s="10">
        <f>VLOOKUP(A303,Cafe_sales!$A$1:$O$10001,11,FALSE)</f>
        <v>1.5</v>
      </c>
      <c r="E303" s="6">
        <f>VLOOKUP(A303,Cafe_sales!$A$1:$O$10001,12,FALSE)</f>
        <v>1.5</v>
      </c>
      <c r="F303" t="str">
        <f>VLOOKUP(A303,Cafe_sales!$A$1:$O$10001,13,FALSE)</f>
        <v>Credit Card</v>
      </c>
      <c r="G303" t="str">
        <f>VLOOKUP(A303,Cafe_sales!$A$1:$O$10001,14,FALSE)</f>
        <v>UNKNOWN</v>
      </c>
      <c r="H303" s="8">
        <f>VLOOKUP(A303,Cafe_sales!$A$1:$O$10001,15,FALSE)</f>
        <v>45139</v>
      </c>
    </row>
    <row r="304" spans="1:8" hidden="1" x14ac:dyDescent="0.35">
      <c r="A304" t="s">
        <v>7133</v>
      </c>
      <c r="B304" t="str">
        <f>VLOOKUP(A304,Cafe_sales!$A$1:$O$10001,9,FALSE)</f>
        <v>Cake</v>
      </c>
      <c r="C304">
        <f>VLOOKUP(A304,Cafe_sales!$A$1:$O$10001,10,FALSE)</f>
        <v>1</v>
      </c>
      <c r="D304">
        <f>VLOOKUP(A304,Cafe_sales!$A$1:$O$10001,11,FALSE)</f>
        <v>3</v>
      </c>
      <c r="E304">
        <f>VLOOKUP(A304,Cafe_sales!$A$1:$O$10001,12,FALSE)</f>
        <v>3</v>
      </c>
      <c r="F304" t="str">
        <f>VLOOKUP(A304,Cafe_sales!$A$1:$O$10001,13,FALSE)</f>
        <v>Default mode</v>
      </c>
      <c r="G304" t="str">
        <f>VLOOKUP(A304,Cafe_sales!$A$1:$O$10001,14,FALSE)</f>
        <v>Takeaway</v>
      </c>
      <c r="H304" s="1">
        <f>VLOOKUP(A304,Cafe_sales!$A$1:$O$10001,15,FALSE)</f>
        <v>45247</v>
      </c>
    </row>
    <row r="305" spans="1:8" x14ac:dyDescent="0.35">
      <c r="A305" t="s">
        <v>7279</v>
      </c>
      <c r="B305" t="str">
        <f>VLOOKUP(A305,Cafe_sales!$A$1:$O$10001,9,FALSE)</f>
        <v>Smoothie</v>
      </c>
      <c r="C305" s="6">
        <f>VLOOKUP(A305,Cafe_sales!$A$1:$O$10001,10,FALSE)</f>
        <v>5</v>
      </c>
      <c r="D305" s="10">
        <f>VLOOKUP(A305,Cafe_sales!$A$1:$O$10001,11,FALSE)</f>
        <v>0</v>
      </c>
      <c r="E305" s="6">
        <f>VLOOKUP(A305,Cafe_sales!$A$1:$O$10001,12,FALSE)</f>
        <v>20</v>
      </c>
      <c r="F305" t="str">
        <f>VLOOKUP(A305,Cafe_sales!$A$1:$O$10001,13,FALSE)</f>
        <v>Credit Card</v>
      </c>
      <c r="G305" t="str">
        <f>VLOOKUP(A305,Cafe_sales!$A$1:$O$10001,14,FALSE)</f>
        <v>UNKNOWN</v>
      </c>
      <c r="H305" s="8">
        <f>VLOOKUP(A305,Cafe_sales!$A$1:$O$10001,15,FALSE)</f>
        <v>45181</v>
      </c>
    </row>
    <row r="306" spans="1:8" hidden="1" x14ac:dyDescent="0.35">
      <c r="A306" t="s">
        <v>5215</v>
      </c>
      <c r="B306" t="str">
        <f>VLOOKUP(A306,Cafe_sales!$A$1:$O$10001,9,FALSE)</f>
        <v>UNKNOWN</v>
      </c>
      <c r="C306">
        <f>VLOOKUP(A306,Cafe_sales!$A$1:$O$10001,10,FALSE)</f>
        <v>2</v>
      </c>
      <c r="D306">
        <f>VLOOKUP(A306,Cafe_sales!$A$1:$O$10001,11,FALSE)</f>
        <v>1.5</v>
      </c>
      <c r="E306">
        <f>VLOOKUP(A306,Cafe_sales!$A$1:$O$10001,12,FALSE)</f>
        <v>3</v>
      </c>
      <c r="F306" t="str">
        <f>VLOOKUP(A306,Cafe_sales!$A$1:$O$10001,13,FALSE)</f>
        <v>Credit Card</v>
      </c>
      <c r="G306" t="str">
        <f>VLOOKUP(A306,Cafe_sales!$A$1:$O$10001,14,FALSE)</f>
        <v>Takeaway</v>
      </c>
      <c r="H306" s="1">
        <f>VLOOKUP(A306,Cafe_sales!$A$1:$O$10001,15,FALSE)</f>
        <v>44928</v>
      </c>
    </row>
    <row r="307" spans="1:8" hidden="1" x14ac:dyDescent="0.35">
      <c r="A307" t="s">
        <v>8735</v>
      </c>
      <c r="B307" t="str">
        <f>VLOOKUP(A307,Cafe_sales!$A$1:$O$10001,9,FALSE)</f>
        <v>Coffee</v>
      </c>
      <c r="C307">
        <f>VLOOKUP(A307,Cafe_sales!$A$1:$O$10001,10,FALSE)</f>
        <v>1</v>
      </c>
      <c r="D307">
        <f>VLOOKUP(A307,Cafe_sales!$A$1:$O$10001,11,FALSE)</f>
        <v>2</v>
      </c>
      <c r="E307">
        <f>VLOOKUP(A307,Cafe_sales!$A$1:$O$10001,12,FALSE)</f>
        <v>2</v>
      </c>
      <c r="F307" t="str">
        <f>VLOOKUP(A307,Cafe_sales!$A$1:$O$10001,13,FALSE)</f>
        <v>Default mode</v>
      </c>
      <c r="G307" t="str">
        <f>VLOOKUP(A307,Cafe_sales!$A$1:$O$10001,14,FALSE)</f>
        <v>Takeaway</v>
      </c>
      <c r="H307" s="1">
        <f>VLOOKUP(A307,Cafe_sales!$A$1:$O$10001,15,FALSE)</f>
        <v>45012</v>
      </c>
    </row>
    <row r="308" spans="1:8" x14ac:dyDescent="0.35">
      <c r="A308" t="s">
        <v>2305</v>
      </c>
      <c r="B308" t="str">
        <f>VLOOKUP(A308,Cafe_sales!$A$1:$O$10001,9,FALSE)</f>
        <v>Smoothie</v>
      </c>
      <c r="C308" s="6">
        <f>VLOOKUP(A308,Cafe_sales!$A$1:$O$10001,10,FALSE)</f>
        <v>5</v>
      </c>
      <c r="D308" s="10">
        <f>VLOOKUP(A308,Cafe_sales!$A$1:$O$10001,11,FALSE)</f>
        <v>4</v>
      </c>
      <c r="E308" s="6">
        <f>VLOOKUP(A308,Cafe_sales!$A$1:$O$10001,12,FALSE)</f>
        <v>20</v>
      </c>
      <c r="F308" t="str">
        <f>VLOOKUP(A308,Cafe_sales!$A$1:$O$10001,13,FALSE)</f>
        <v>Cash</v>
      </c>
      <c r="G308" t="str">
        <f>VLOOKUP(A308,Cafe_sales!$A$1:$O$10001,14,FALSE)</f>
        <v>UNKNOWN</v>
      </c>
      <c r="H308" s="8">
        <f>VLOOKUP(A308,Cafe_sales!$A$1:$O$10001,15,FALSE)</f>
        <v>45100</v>
      </c>
    </row>
    <row r="309" spans="1:8" x14ac:dyDescent="0.35">
      <c r="A309" t="s">
        <v>6900</v>
      </c>
      <c r="B309" t="str">
        <f>VLOOKUP(A309,Cafe_sales!$A$1:$O$10001,9,FALSE)</f>
        <v>Coffee</v>
      </c>
      <c r="C309" s="6">
        <f>VLOOKUP(A309,Cafe_sales!$A$1:$O$10001,10,FALSE)</f>
        <v>2</v>
      </c>
      <c r="D309" s="10">
        <f>VLOOKUP(A309,Cafe_sales!$A$1:$O$10001,11,FALSE)</f>
        <v>2</v>
      </c>
      <c r="E309" s="6">
        <f>VLOOKUP(A309,Cafe_sales!$A$1:$O$10001,12,FALSE)</f>
        <v>4</v>
      </c>
      <c r="F309" t="str">
        <f>VLOOKUP(A309,Cafe_sales!$A$1:$O$10001,13,FALSE)</f>
        <v>Default mode</v>
      </c>
      <c r="G309" t="str">
        <f>VLOOKUP(A309,Cafe_sales!$A$1:$O$10001,14,FALSE)</f>
        <v>UNKNOWN</v>
      </c>
      <c r="H309" s="8">
        <f>VLOOKUP(A309,Cafe_sales!$A$1:$O$10001,15,FALSE)</f>
        <v>45154</v>
      </c>
    </row>
    <row r="310" spans="1:8" x14ac:dyDescent="0.35">
      <c r="A310" t="s">
        <v>5151</v>
      </c>
      <c r="B310" t="str">
        <f>VLOOKUP(A310,Cafe_sales!$A$1:$O$10001,9,FALSE)</f>
        <v>Salad</v>
      </c>
      <c r="C310" s="6">
        <f>VLOOKUP(A310,Cafe_sales!$A$1:$O$10001,10,FALSE)</f>
        <v>4</v>
      </c>
      <c r="D310" s="10">
        <f>VLOOKUP(A310,Cafe_sales!$A$1:$O$10001,11,FALSE)</f>
        <v>5</v>
      </c>
      <c r="E310" s="6">
        <f>VLOOKUP(A310,Cafe_sales!$A$1:$O$10001,12,FALSE)</f>
        <v>20</v>
      </c>
      <c r="F310" t="str">
        <f>VLOOKUP(A310,Cafe_sales!$A$1:$O$10001,13,FALSE)</f>
        <v>Digital Wallet</v>
      </c>
      <c r="G310" t="str">
        <f>VLOOKUP(A310,Cafe_sales!$A$1:$O$10001,14,FALSE)</f>
        <v>UNKNOWN</v>
      </c>
      <c r="H310" s="8">
        <f>VLOOKUP(A310,Cafe_sales!$A$1:$O$10001,15,FALSE)</f>
        <v>45131</v>
      </c>
    </row>
    <row r="311" spans="1:8" hidden="1" x14ac:dyDescent="0.35">
      <c r="A311" t="s">
        <v>3937</v>
      </c>
      <c r="B311" t="str">
        <f>VLOOKUP(A311,Cafe_sales!$A$1:$O$10001,9,FALSE)</f>
        <v>Coffee</v>
      </c>
      <c r="C311">
        <f>VLOOKUP(A311,Cafe_sales!$A$1:$O$10001,10,FALSE)</f>
        <v>1</v>
      </c>
      <c r="D311">
        <f>VLOOKUP(A311,Cafe_sales!$A$1:$O$10001,11,FALSE)</f>
        <v>2</v>
      </c>
      <c r="E311">
        <f>VLOOKUP(A311,Cafe_sales!$A$1:$O$10001,12,FALSE)</f>
        <v>2</v>
      </c>
      <c r="F311" t="str">
        <f>VLOOKUP(A311,Cafe_sales!$A$1:$O$10001,13,FALSE)</f>
        <v>Digital Wallet</v>
      </c>
      <c r="G311" t="str">
        <f>VLOOKUP(A311,Cafe_sales!$A$1:$O$10001,14,FALSE)</f>
        <v>Takeaway</v>
      </c>
      <c r="H311" s="1">
        <f>VLOOKUP(A311,Cafe_sales!$A$1:$O$10001,15,FALSE)</f>
        <v>45225</v>
      </c>
    </row>
    <row r="312" spans="1:8" x14ac:dyDescent="0.35">
      <c r="A312" t="s">
        <v>8107</v>
      </c>
      <c r="B312" t="str">
        <f>VLOOKUP(A312,Cafe_sales!$A$1:$O$10001,9,FALSE)</f>
        <v>UNKNOWN</v>
      </c>
      <c r="C312" s="6">
        <f>VLOOKUP(A312,Cafe_sales!$A$1:$O$10001,10,FALSE)</f>
        <v>4</v>
      </c>
      <c r="D312" s="10">
        <f>VLOOKUP(A312,Cafe_sales!$A$1:$O$10001,11,FALSE)</f>
        <v>1.5</v>
      </c>
      <c r="E312" s="6">
        <f>VLOOKUP(A312,Cafe_sales!$A$1:$O$10001,12,FALSE)</f>
        <v>6</v>
      </c>
      <c r="F312" t="str">
        <f>VLOOKUP(A312,Cafe_sales!$A$1:$O$10001,13,FALSE)</f>
        <v>Credit Card</v>
      </c>
      <c r="G312" t="str">
        <f>VLOOKUP(A312,Cafe_sales!$A$1:$O$10001,14,FALSE)</f>
        <v>UNKNOWN</v>
      </c>
      <c r="H312" s="8">
        <f>VLOOKUP(A312,Cafe_sales!$A$1:$O$10001,15,FALSE)</f>
        <v>44927</v>
      </c>
    </row>
    <row r="313" spans="1:8" hidden="1" x14ac:dyDescent="0.35">
      <c r="A313" t="s">
        <v>6895</v>
      </c>
      <c r="B313" t="str">
        <f>VLOOKUP(A313,Cafe_sales!$A$1:$O$10001,9,FALSE)</f>
        <v>UNKNOWN</v>
      </c>
      <c r="C313">
        <f>VLOOKUP(A313,Cafe_sales!$A$1:$O$10001,10,FALSE)</f>
        <v>2</v>
      </c>
      <c r="D313">
        <f>VLOOKUP(A313,Cafe_sales!$A$1:$O$10001,11,FALSE)</f>
        <v>2</v>
      </c>
      <c r="E313">
        <f>VLOOKUP(A313,Cafe_sales!$A$1:$O$10001,12,FALSE)</f>
        <v>4</v>
      </c>
      <c r="F313" t="str">
        <f>VLOOKUP(A313,Cafe_sales!$A$1:$O$10001,13,FALSE)</f>
        <v>Credit Card</v>
      </c>
      <c r="G313" t="str">
        <f>VLOOKUP(A313,Cafe_sales!$A$1:$O$10001,14,FALSE)</f>
        <v>Takeaway</v>
      </c>
      <c r="H313" s="1">
        <f>VLOOKUP(A313,Cafe_sales!$A$1:$O$10001,15,FALSE)</f>
        <v>45239</v>
      </c>
    </row>
    <row r="314" spans="1:8" x14ac:dyDescent="0.35">
      <c r="A314" t="s">
        <v>7622</v>
      </c>
      <c r="B314" t="str">
        <f>VLOOKUP(A314,Cafe_sales!$A$1:$O$10001,9,FALSE)</f>
        <v>Salad</v>
      </c>
      <c r="C314" s="6">
        <f>VLOOKUP(A314,Cafe_sales!$A$1:$O$10001,10,FALSE)</f>
        <v>2</v>
      </c>
      <c r="D314" s="10">
        <f>VLOOKUP(A314,Cafe_sales!$A$1:$O$10001,11,FALSE)</f>
        <v>5</v>
      </c>
      <c r="E314" s="6">
        <f>VLOOKUP(A314,Cafe_sales!$A$1:$O$10001,12,FALSE)</f>
        <v>10</v>
      </c>
      <c r="F314" t="str">
        <f>VLOOKUP(A314,Cafe_sales!$A$1:$O$10001,13,FALSE)</f>
        <v>Cash</v>
      </c>
      <c r="G314" t="str">
        <f>VLOOKUP(A314,Cafe_sales!$A$1:$O$10001,14,FALSE)</f>
        <v>In-store</v>
      </c>
      <c r="H314" s="8">
        <f>VLOOKUP(A314,Cafe_sales!$A$1:$O$10001,15,FALSE)</f>
        <v>44927</v>
      </c>
    </row>
    <row r="315" spans="1:8" hidden="1" x14ac:dyDescent="0.35">
      <c r="A315" t="s">
        <v>9652</v>
      </c>
      <c r="B315" t="str">
        <f>VLOOKUP(A315,Cafe_sales!$A$1:$O$10001,9,FALSE)</f>
        <v>Sandwich</v>
      </c>
      <c r="C315">
        <f>VLOOKUP(A315,Cafe_sales!$A$1:$O$10001,10,FALSE)</f>
        <v>3</v>
      </c>
      <c r="D315">
        <f>VLOOKUP(A315,Cafe_sales!$A$1:$O$10001,11,FALSE)</f>
        <v>4</v>
      </c>
      <c r="E315">
        <f>VLOOKUP(A315,Cafe_sales!$A$1:$O$10001,12,FALSE)</f>
        <v>12</v>
      </c>
      <c r="F315" t="str">
        <f>VLOOKUP(A315,Cafe_sales!$A$1:$O$10001,13,FALSE)</f>
        <v>Default mode</v>
      </c>
      <c r="G315" t="str">
        <f>VLOOKUP(A315,Cafe_sales!$A$1:$O$10001,14,FALSE)</f>
        <v>Takeaway</v>
      </c>
      <c r="H315" s="1">
        <f>VLOOKUP(A315,Cafe_sales!$A$1:$O$10001,15,FALSE)</f>
        <v>45132</v>
      </c>
    </row>
    <row r="316" spans="1:8" x14ac:dyDescent="0.35">
      <c r="A316" t="s">
        <v>8737</v>
      </c>
      <c r="B316" t="str">
        <f>VLOOKUP(A316,Cafe_sales!$A$1:$O$10001,9,FALSE)</f>
        <v>Cookie</v>
      </c>
      <c r="C316" s="6">
        <f>VLOOKUP(A316,Cafe_sales!$A$1:$O$10001,10,FALSE)</f>
        <v>4</v>
      </c>
      <c r="D316" s="10">
        <f>VLOOKUP(A316,Cafe_sales!$A$1:$O$10001,11,FALSE)</f>
        <v>1</v>
      </c>
      <c r="E316" s="6">
        <f>VLOOKUP(A316,Cafe_sales!$A$1:$O$10001,12,FALSE)</f>
        <v>4</v>
      </c>
      <c r="F316" t="str">
        <f>VLOOKUP(A316,Cafe_sales!$A$1:$O$10001,13,FALSE)</f>
        <v>Credit Card</v>
      </c>
      <c r="G316" t="str">
        <f>VLOOKUP(A316,Cafe_sales!$A$1:$O$10001,14,FALSE)</f>
        <v>UNKNOWN</v>
      </c>
      <c r="H316" s="8">
        <f>VLOOKUP(A316,Cafe_sales!$A$1:$O$10001,15,FALSE)</f>
        <v>45241</v>
      </c>
    </row>
    <row r="317" spans="1:8" x14ac:dyDescent="0.35">
      <c r="A317" t="s">
        <v>6969</v>
      </c>
      <c r="B317" t="str">
        <f>VLOOKUP(A317,Cafe_sales!$A$1:$O$10001,9,FALSE)</f>
        <v>Smoothie</v>
      </c>
      <c r="C317" s="6">
        <f>VLOOKUP(A317,Cafe_sales!$A$1:$O$10001,10,FALSE)</f>
        <v>5</v>
      </c>
      <c r="D317" s="10">
        <f>VLOOKUP(A317,Cafe_sales!$A$1:$O$10001,11,FALSE)</f>
        <v>4</v>
      </c>
      <c r="E317" s="6">
        <f>VLOOKUP(A317,Cafe_sales!$A$1:$O$10001,12,FALSE)</f>
        <v>20</v>
      </c>
      <c r="F317" t="str">
        <f>VLOOKUP(A317,Cafe_sales!$A$1:$O$10001,13,FALSE)</f>
        <v>Cash</v>
      </c>
      <c r="G317" t="str">
        <f>VLOOKUP(A317,Cafe_sales!$A$1:$O$10001,14,FALSE)</f>
        <v>UNKNOWN</v>
      </c>
      <c r="H317" s="8">
        <f>VLOOKUP(A317,Cafe_sales!$A$1:$O$10001,15,FALSE)</f>
        <v>44954</v>
      </c>
    </row>
    <row r="318" spans="1:8" x14ac:dyDescent="0.35">
      <c r="A318" t="s">
        <v>5626</v>
      </c>
      <c r="B318" t="str">
        <f>VLOOKUP(A318,Cafe_sales!$A$1:$O$10001,9,FALSE)</f>
        <v>Cake</v>
      </c>
      <c r="C318" s="6">
        <f>VLOOKUP(A318,Cafe_sales!$A$1:$O$10001,10,FALSE)</f>
        <v>4</v>
      </c>
      <c r="D318" s="10">
        <f>VLOOKUP(A318,Cafe_sales!$A$1:$O$10001,11,FALSE)</f>
        <v>3</v>
      </c>
      <c r="E318" s="6">
        <f>VLOOKUP(A318,Cafe_sales!$A$1:$O$10001,12,FALSE)</f>
        <v>12</v>
      </c>
      <c r="F318" t="str">
        <f>VLOOKUP(A318,Cafe_sales!$A$1:$O$10001,13,FALSE)</f>
        <v>UNKNOWN</v>
      </c>
      <c r="G318" t="str">
        <f>VLOOKUP(A318,Cafe_sales!$A$1:$O$10001,14,FALSE)</f>
        <v>UNKNOWN</v>
      </c>
      <c r="H318" s="8">
        <f>VLOOKUP(A318,Cafe_sales!$A$1:$O$10001,15,FALSE)</f>
        <v>44968</v>
      </c>
    </row>
    <row r="319" spans="1:8" x14ac:dyDescent="0.35">
      <c r="A319" t="s">
        <v>6162</v>
      </c>
      <c r="B319" t="str">
        <f>VLOOKUP(A319,Cafe_sales!$A$1:$O$10001,9,FALSE)</f>
        <v>Cookie</v>
      </c>
      <c r="C319" s="6">
        <f>VLOOKUP(A319,Cafe_sales!$A$1:$O$10001,10,FALSE)</f>
        <v>2</v>
      </c>
      <c r="D319" s="10">
        <f>VLOOKUP(A319,Cafe_sales!$A$1:$O$10001,11,FALSE)</f>
        <v>1</v>
      </c>
      <c r="E319" s="6">
        <f>VLOOKUP(A319,Cafe_sales!$A$1:$O$10001,12,FALSE)</f>
        <v>2</v>
      </c>
      <c r="F319" t="str">
        <f>VLOOKUP(A319,Cafe_sales!$A$1:$O$10001,13,FALSE)</f>
        <v>Default mode</v>
      </c>
      <c r="G319" t="str">
        <f>VLOOKUP(A319,Cafe_sales!$A$1:$O$10001,14,FALSE)</f>
        <v>UNKNOWN</v>
      </c>
      <c r="H319" s="8">
        <f>VLOOKUP(A319,Cafe_sales!$A$1:$O$10001,15,FALSE)</f>
        <v>45202</v>
      </c>
    </row>
    <row r="320" spans="1:8" x14ac:dyDescent="0.35">
      <c r="A320" t="s">
        <v>2722</v>
      </c>
      <c r="B320" t="str">
        <f>VLOOKUP(A320,Cafe_sales!$A$1:$O$10001,9,FALSE)</f>
        <v>Tea</v>
      </c>
      <c r="C320" s="6">
        <f>VLOOKUP(A320,Cafe_sales!$A$1:$O$10001,10,FALSE)</f>
        <v>2</v>
      </c>
      <c r="D320" s="10">
        <f>VLOOKUP(A320,Cafe_sales!$A$1:$O$10001,11,FALSE)</f>
        <v>1.5</v>
      </c>
      <c r="E320" s="6">
        <f>VLOOKUP(A320,Cafe_sales!$A$1:$O$10001,12,FALSE)</f>
        <v>3</v>
      </c>
      <c r="F320" t="str">
        <f>VLOOKUP(A320,Cafe_sales!$A$1:$O$10001,13,FALSE)</f>
        <v>Digital Wallet</v>
      </c>
      <c r="G320" t="str">
        <f>VLOOKUP(A320,Cafe_sales!$A$1:$O$10001,14,FALSE)</f>
        <v>In-store</v>
      </c>
      <c r="H320" s="8">
        <f>VLOOKUP(A320,Cafe_sales!$A$1:$O$10001,15,FALSE)</f>
        <v>45233</v>
      </c>
    </row>
    <row r="321" spans="1:8" x14ac:dyDescent="0.35">
      <c r="A321" t="s">
        <v>3296</v>
      </c>
      <c r="B321" t="str">
        <f>VLOOKUP(A321,Cafe_sales!$A$1:$O$10001,9,FALSE)</f>
        <v>Cake</v>
      </c>
      <c r="C321" s="6">
        <f>VLOOKUP(A321,Cafe_sales!$A$1:$O$10001,10,FALSE)</f>
        <v>1</v>
      </c>
      <c r="D321" s="10">
        <f>VLOOKUP(A321,Cafe_sales!$A$1:$O$10001,11,FALSE)</f>
        <v>3</v>
      </c>
      <c r="E321" s="6">
        <f>VLOOKUP(A321,Cafe_sales!$A$1:$O$10001,12,FALSE)</f>
        <v>3</v>
      </c>
      <c r="F321" t="str">
        <f>VLOOKUP(A321,Cafe_sales!$A$1:$O$10001,13,FALSE)</f>
        <v>Digital Wallet</v>
      </c>
      <c r="G321" t="str">
        <f>VLOOKUP(A321,Cafe_sales!$A$1:$O$10001,14,FALSE)</f>
        <v>In-store</v>
      </c>
      <c r="H321" s="8">
        <f>VLOOKUP(A321,Cafe_sales!$A$1:$O$10001,15,FALSE)</f>
        <v>45096</v>
      </c>
    </row>
    <row r="322" spans="1:8" hidden="1" x14ac:dyDescent="0.35">
      <c r="A322" t="s">
        <v>7433</v>
      </c>
      <c r="B322" t="str">
        <f>VLOOKUP(A322,Cafe_sales!$A$1:$O$10001,9,FALSE)</f>
        <v>Juice</v>
      </c>
      <c r="C322">
        <f>VLOOKUP(A322,Cafe_sales!$A$1:$O$10001,10,FALSE)</f>
        <v>2</v>
      </c>
      <c r="D322">
        <f>VLOOKUP(A322,Cafe_sales!$A$1:$O$10001,11,FALSE)</f>
        <v>3</v>
      </c>
      <c r="E322">
        <f>VLOOKUP(A322,Cafe_sales!$A$1:$O$10001,12,FALSE)</f>
        <v>6</v>
      </c>
      <c r="F322" t="str">
        <f>VLOOKUP(A322,Cafe_sales!$A$1:$O$10001,13,FALSE)</f>
        <v>Cash</v>
      </c>
      <c r="G322" t="str">
        <f>VLOOKUP(A322,Cafe_sales!$A$1:$O$10001,14,FALSE)</f>
        <v>Takeaway</v>
      </c>
      <c r="H322" s="1">
        <f>VLOOKUP(A322,Cafe_sales!$A$1:$O$10001,15,FALSE)</f>
        <v>45226</v>
      </c>
    </row>
    <row r="323" spans="1:8" hidden="1" x14ac:dyDescent="0.35">
      <c r="A323" t="s">
        <v>6831</v>
      </c>
      <c r="B323" t="str">
        <f>VLOOKUP(A323,Cafe_sales!$A$1:$O$10001,9,FALSE)</f>
        <v>Cookie</v>
      </c>
      <c r="C323">
        <f>VLOOKUP(A323,Cafe_sales!$A$1:$O$10001,10,FALSE)</f>
        <v>2</v>
      </c>
      <c r="D323">
        <f>VLOOKUP(A323,Cafe_sales!$A$1:$O$10001,11,FALSE)</f>
        <v>1</v>
      </c>
      <c r="E323">
        <f>VLOOKUP(A323,Cafe_sales!$A$1:$O$10001,12,FALSE)</f>
        <v>2</v>
      </c>
      <c r="F323" t="str">
        <f>VLOOKUP(A323,Cafe_sales!$A$1:$O$10001,13,FALSE)</f>
        <v>Digital Wallet</v>
      </c>
      <c r="G323" t="str">
        <f>VLOOKUP(A323,Cafe_sales!$A$1:$O$10001,14,FALSE)</f>
        <v>Takeaway</v>
      </c>
      <c r="H323" s="1">
        <f>VLOOKUP(A323,Cafe_sales!$A$1:$O$10001,15,FALSE)</f>
        <v>45236</v>
      </c>
    </row>
    <row r="324" spans="1:8" hidden="1" x14ac:dyDescent="0.35">
      <c r="A324" t="s">
        <v>8462</v>
      </c>
      <c r="B324" t="str">
        <f>VLOOKUP(A324,Cafe_sales!$A$1:$O$10001,9,FALSE)</f>
        <v>Sandwich</v>
      </c>
      <c r="C324">
        <f>VLOOKUP(A324,Cafe_sales!$A$1:$O$10001,10,FALSE)</f>
        <v>1</v>
      </c>
      <c r="D324">
        <f>VLOOKUP(A324,Cafe_sales!$A$1:$O$10001,11,FALSE)</f>
        <v>4</v>
      </c>
      <c r="E324">
        <f>VLOOKUP(A324,Cafe_sales!$A$1:$O$10001,12,FALSE)</f>
        <v>4</v>
      </c>
      <c r="F324" t="str">
        <f>VLOOKUP(A324,Cafe_sales!$A$1:$O$10001,13,FALSE)</f>
        <v>Digital Wallet</v>
      </c>
      <c r="G324" t="str">
        <f>VLOOKUP(A324,Cafe_sales!$A$1:$O$10001,14,FALSE)</f>
        <v>Takeaway</v>
      </c>
      <c r="H324" s="1">
        <f>VLOOKUP(A324,Cafe_sales!$A$1:$O$10001,15,FALSE)</f>
        <v>45192</v>
      </c>
    </row>
    <row r="325" spans="1:8" x14ac:dyDescent="0.35">
      <c r="A325" t="s">
        <v>9213</v>
      </c>
      <c r="B325" t="str">
        <f>VLOOKUP(A325,Cafe_sales!$A$1:$O$10001,9,FALSE)</f>
        <v>UNKNOWN</v>
      </c>
      <c r="C325" s="6">
        <f>VLOOKUP(A325,Cafe_sales!$A$1:$O$10001,10,FALSE)</f>
        <v>2</v>
      </c>
      <c r="D325" s="10">
        <f>VLOOKUP(A325,Cafe_sales!$A$1:$O$10001,11,FALSE)</f>
        <v>2</v>
      </c>
      <c r="E325" s="6">
        <f>VLOOKUP(A325,Cafe_sales!$A$1:$O$10001,12,FALSE)</f>
        <v>4</v>
      </c>
      <c r="F325" t="str">
        <f>VLOOKUP(A325,Cafe_sales!$A$1:$O$10001,13,FALSE)</f>
        <v>Cash</v>
      </c>
      <c r="G325" t="str">
        <f>VLOOKUP(A325,Cafe_sales!$A$1:$O$10001,14,FALSE)</f>
        <v>In-store</v>
      </c>
      <c r="H325" s="8">
        <f>VLOOKUP(A325,Cafe_sales!$A$1:$O$10001,15,FALSE)</f>
        <v>45090</v>
      </c>
    </row>
    <row r="326" spans="1:8" x14ac:dyDescent="0.35">
      <c r="A326" t="s">
        <v>2531</v>
      </c>
      <c r="B326" t="str">
        <f>VLOOKUP(A326,Cafe_sales!$A$1:$O$10001,9,FALSE)</f>
        <v>Cookie</v>
      </c>
      <c r="C326" s="6">
        <f>VLOOKUP(A326,Cafe_sales!$A$1:$O$10001,10,FALSE)</f>
        <v>1</v>
      </c>
      <c r="D326" s="10">
        <f>VLOOKUP(A326,Cafe_sales!$A$1:$O$10001,11,FALSE)</f>
        <v>1</v>
      </c>
      <c r="E326" s="6">
        <f>VLOOKUP(A326,Cafe_sales!$A$1:$O$10001,12,FALSE)</f>
        <v>1</v>
      </c>
      <c r="F326" t="str">
        <f>VLOOKUP(A326,Cafe_sales!$A$1:$O$10001,13,FALSE)</f>
        <v>Default mode</v>
      </c>
      <c r="G326" t="str">
        <f>VLOOKUP(A326,Cafe_sales!$A$1:$O$10001,14,FALSE)</f>
        <v>UNKNOWN</v>
      </c>
      <c r="H326" s="8">
        <f>VLOOKUP(A326,Cafe_sales!$A$1:$O$10001,15,FALSE)</f>
        <v>45016</v>
      </c>
    </row>
    <row r="327" spans="1:8" hidden="1" x14ac:dyDescent="0.35">
      <c r="A327" t="s">
        <v>7276</v>
      </c>
      <c r="B327" t="str">
        <f>VLOOKUP(A327,Cafe_sales!$A$1:$O$10001,9,FALSE)</f>
        <v>Juice</v>
      </c>
      <c r="C327">
        <f>VLOOKUP(A327,Cafe_sales!$A$1:$O$10001,10,FALSE)</f>
        <v>4</v>
      </c>
      <c r="D327">
        <f>VLOOKUP(A327,Cafe_sales!$A$1:$O$10001,11,FALSE)</f>
        <v>3</v>
      </c>
      <c r="E327">
        <f>VLOOKUP(A327,Cafe_sales!$A$1:$O$10001,12,FALSE)</f>
        <v>12</v>
      </c>
      <c r="F327" t="str">
        <f>VLOOKUP(A327,Cafe_sales!$A$1:$O$10001,13,FALSE)</f>
        <v>Credit Card</v>
      </c>
      <c r="G327" t="str">
        <f>VLOOKUP(A327,Cafe_sales!$A$1:$O$10001,14,FALSE)</f>
        <v>Takeaway</v>
      </c>
      <c r="H327" s="1">
        <f>VLOOKUP(A327,Cafe_sales!$A$1:$O$10001,15,FALSE)</f>
        <v>44990</v>
      </c>
    </row>
    <row r="328" spans="1:8" x14ac:dyDescent="0.35">
      <c r="A328" t="s">
        <v>7182</v>
      </c>
      <c r="B328" t="str">
        <f>VLOOKUP(A328,Cafe_sales!$A$1:$O$10001,9,FALSE)</f>
        <v>Juice</v>
      </c>
      <c r="C328" s="6">
        <f>VLOOKUP(A328,Cafe_sales!$A$1:$O$10001,10,FALSE)</f>
        <v>5</v>
      </c>
      <c r="D328" s="10">
        <f>VLOOKUP(A328,Cafe_sales!$A$1:$O$10001,11,FALSE)</f>
        <v>5</v>
      </c>
      <c r="E328" s="6">
        <f>VLOOKUP(A328,Cafe_sales!$A$1:$O$10001,12,FALSE)</f>
        <v>25</v>
      </c>
      <c r="F328" t="str">
        <f>VLOOKUP(A328,Cafe_sales!$A$1:$O$10001,13,FALSE)</f>
        <v>Cash</v>
      </c>
      <c r="G328" t="str">
        <f>VLOOKUP(A328,Cafe_sales!$A$1:$O$10001,14,FALSE)</f>
        <v>UNKNOWN</v>
      </c>
      <c r="H328" s="8">
        <f>VLOOKUP(A328,Cafe_sales!$A$1:$O$10001,15,FALSE)</f>
        <v>45119</v>
      </c>
    </row>
    <row r="329" spans="1:8" x14ac:dyDescent="0.35">
      <c r="A329" t="s">
        <v>5042</v>
      </c>
      <c r="B329" t="str">
        <f>VLOOKUP(A329,Cafe_sales!$A$1:$O$10001,9,FALSE)</f>
        <v>Salad</v>
      </c>
      <c r="C329" s="6">
        <f>VLOOKUP(A329,Cafe_sales!$A$1:$O$10001,10,FALSE)</f>
        <v>4</v>
      </c>
      <c r="D329" s="10">
        <f>VLOOKUP(A329,Cafe_sales!$A$1:$O$10001,11,FALSE)</f>
        <v>5</v>
      </c>
      <c r="E329" s="6">
        <f>VLOOKUP(A329,Cafe_sales!$A$1:$O$10001,12,FALSE)</f>
        <v>20</v>
      </c>
      <c r="F329" t="str">
        <f>VLOOKUP(A329,Cafe_sales!$A$1:$O$10001,13,FALSE)</f>
        <v>Default mode</v>
      </c>
      <c r="G329" t="str">
        <f>VLOOKUP(A329,Cafe_sales!$A$1:$O$10001,14,FALSE)</f>
        <v>In-store</v>
      </c>
      <c r="H329" s="8">
        <f>VLOOKUP(A329,Cafe_sales!$A$1:$O$10001,15,FALSE)</f>
        <v>45015</v>
      </c>
    </row>
    <row r="330" spans="1:8" x14ac:dyDescent="0.35">
      <c r="A330" t="s">
        <v>2612</v>
      </c>
      <c r="B330" t="str">
        <f>VLOOKUP(A330,Cafe_sales!$A$1:$O$10001,9,FALSE)</f>
        <v>Tea</v>
      </c>
      <c r="C330" s="6">
        <f>VLOOKUP(A330,Cafe_sales!$A$1:$O$10001,10,FALSE)</f>
        <v>4</v>
      </c>
      <c r="D330" s="10">
        <f>VLOOKUP(A330,Cafe_sales!$A$1:$O$10001,11,FALSE)</f>
        <v>1.5</v>
      </c>
      <c r="E330" s="6">
        <f>VLOOKUP(A330,Cafe_sales!$A$1:$O$10001,12,FALSE)</f>
        <v>6</v>
      </c>
      <c r="F330" t="str">
        <f>VLOOKUP(A330,Cafe_sales!$A$1:$O$10001,13,FALSE)</f>
        <v>Cash</v>
      </c>
      <c r="G330" t="str">
        <f>VLOOKUP(A330,Cafe_sales!$A$1:$O$10001,14,FALSE)</f>
        <v>In-store</v>
      </c>
      <c r="H330" s="8">
        <f>VLOOKUP(A330,Cafe_sales!$A$1:$O$10001,15,FALSE)</f>
        <v>44944</v>
      </c>
    </row>
    <row r="331" spans="1:8" hidden="1" x14ac:dyDescent="0.35">
      <c r="A331" t="s">
        <v>1088</v>
      </c>
      <c r="B331" t="str">
        <f>VLOOKUP(A331,Cafe_sales!$A$1:$O$10001,9,FALSE)</f>
        <v>Sandwich</v>
      </c>
      <c r="C331">
        <f>VLOOKUP(A331,Cafe_sales!$A$1:$O$10001,10,FALSE)</f>
        <v>5</v>
      </c>
      <c r="D331">
        <f>VLOOKUP(A331,Cafe_sales!$A$1:$O$10001,11,FALSE)</f>
        <v>4</v>
      </c>
      <c r="E331">
        <f>VLOOKUP(A331,Cafe_sales!$A$1:$O$10001,12,FALSE)</f>
        <v>20</v>
      </c>
      <c r="F331" t="str">
        <f>VLOOKUP(A331,Cafe_sales!$A$1:$O$10001,13,FALSE)</f>
        <v>Credit Card</v>
      </c>
      <c r="G331" t="str">
        <f>VLOOKUP(A331,Cafe_sales!$A$1:$O$10001,14,FALSE)</f>
        <v>Takeaway</v>
      </c>
      <c r="H331" s="1">
        <f>VLOOKUP(A331,Cafe_sales!$A$1:$O$10001,15,FALSE)</f>
        <v>44937</v>
      </c>
    </row>
    <row r="332" spans="1:8" x14ac:dyDescent="0.35">
      <c r="A332" t="s">
        <v>2712</v>
      </c>
      <c r="B332" t="str">
        <f>VLOOKUP(A332,Cafe_sales!$A$1:$O$10001,9,FALSE)</f>
        <v>Cookie</v>
      </c>
      <c r="C332" s="6">
        <f>VLOOKUP(A332,Cafe_sales!$A$1:$O$10001,10,FALSE)</f>
        <v>3</v>
      </c>
      <c r="D332" s="10">
        <f>VLOOKUP(A332,Cafe_sales!$A$1:$O$10001,11,FALSE)</f>
        <v>1</v>
      </c>
      <c r="E332" s="6">
        <f>VLOOKUP(A332,Cafe_sales!$A$1:$O$10001,12,FALSE)</f>
        <v>3</v>
      </c>
      <c r="F332" t="str">
        <f>VLOOKUP(A332,Cafe_sales!$A$1:$O$10001,13,FALSE)</f>
        <v>Credit Card</v>
      </c>
      <c r="G332" t="str">
        <f>VLOOKUP(A332,Cafe_sales!$A$1:$O$10001,14,FALSE)</f>
        <v>In-store</v>
      </c>
      <c r="H332" s="8">
        <f>VLOOKUP(A332,Cafe_sales!$A$1:$O$10001,15,FALSE)</f>
        <v>44931</v>
      </c>
    </row>
    <row r="333" spans="1:8" x14ac:dyDescent="0.35">
      <c r="A333" t="s">
        <v>467</v>
      </c>
      <c r="B333" t="str">
        <f>VLOOKUP(A333,Cafe_sales!$A$1:$O$10001,9,FALSE)</f>
        <v>Cake</v>
      </c>
      <c r="C333" s="6">
        <f>VLOOKUP(A333,Cafe_sales!$A$1:$O$10001,10,FALSE)</f>
        <v>4</v>
      </c>
      <c r="D333" s="10">
        <f>VLOOKUP(A333,Cafe_sales!$A$1:$O$10001,11,FALSE)</f>
        <v>3</v>
      </c>
      <c r="E333" s="6">
        <f>VLOOKUP(A333,Cafe_sales!$A$1:$O$10001,12,FALSE)</f>
        <v>12</v>
      </c>
      <c r="F333" t="str">
        <f>VLOOKUP(A333,Cafe_sales!$A$1:$O$10001,13,FALSE)</f>
        <v>Credit Card</v>
      </c>
      <c r="G333" t="str">
        <f>VLOOKUP(A333,Cafe_sales!$A$1:$O$10001,14,FALSE)</f>
        <v>In-store</v>
      </c>
      <c r="H333" s="8">
        <f>VLOOKUP(A333,Cafe_sales!$A$1:$O$10001,15,FALSE)</f>
        <v>44968</v>
      </c>
    </row>
    <row r="334" spans="1:8" x14ac:dyDescent="0.35">
      <c r="A334" t="s">
        <v>6887</v>
      </c>
      <c r="B334" t="str">
        <f>VLOOKUP(A334,Cafe_sales!$A$1:$O$10001,9,FALSE)</f>
        <v>Cookie</v>
      </c>
      <c r="C334" s="6">
        <f>VLOOKUP(A334,Cafe_sales!$A$1:$O$10001,10,FALSE)</f>
        <v>3</v>
      </c>
      <c r="D334" s="10">
        <f>VLOOKUP(A334,Cafe_sales!$A$1:$O$10001,11,FALSE)</f>
        <v>1</v>
      </c>
      <c r="E334" s="6">
        <f>VLOOKUP(A334,Cafe_sales!$A$1:$O$10001,12,FALSE)</f>
        <v>3</v>
      </c>
      <c r="F334" t="str">
        <f>VLOOKUP(A334,Cafe_sales!$A$1:$O$10001,13,FALSE)</f>
        <v>UNKNOWN</v>
      </c>
      <c r="G334" t="str">
        <f>VLOOKUP(A334,Cafe_sales!$A$1:$O$10001,14,FALSE)</f>
        <v>In-store</v>
      </c>
      <c r="H334" s="8">
        <f>VLOOKUP(A334,Cafe_sales!$A$1:$O$10001,15,FALSE)</f>
        <v>45290</v>
      </c>
    </row>
    <row r="335" spans="1:8" x14ac:dyDescent="0.35">
      <c r="A335" t="s">
        <v>6561</v>
      </c>
      <c r="B335" t="str">
        <f>VLOOKUP(A335,Cafe_sales!$A$1:$O$10001,9,FALSE)</f>
        <v>Sandwich</v>
      </c>
      <c r="C335" s="6">
        <f>VLOOKUP(A335,Cafe_sales!$A$1:$O$10001,10,FALSE)</f>
        <v>5</v>
      </c>
      <c r="D335" s="10">
        <f>VLOOKUP(A335,Cafe_sales!$A$1:$O$10001,11,FALSE)</f>
        <v>4</v>
      </c>
      <c r="E335" s="6">
        <f>VLOOKUP(A335,Cafe_sales!$A$1:$O$10001,12,FALSE)</f>
        <v>20</v>
      </c>
      <c r="F335" t="str">
        <f>VLOOKUP(A335,Cafe_sales!$A$1:$O$10001,13,FALSE)</f>
        <v>Cash</v>
      </c>
      <c r="G335" t="str">
        <f>VLOOKUP(A335,Cafe_sales!$A$1:$O$10001,14,FALSE)</f>
        <v>UNKNOWN</v>
      </c>
      <c r="H335" s="8">
        <f>VLOOKUP(A335,Cafe_sales!$A$1:$O$10001,15,FALSE)</f>
        <v>44960</v>
      </c>
    </row>
    <row r="336" spans="1:8" x14ac:dyDescent="0.35">
      <c r="A336" t="s">
        <v>6259</v>
      </c>
      <c r="B336" t="str">
        <f>VLOOKUP(A336,Cafe_sales!$A$1:$O$10001,9,FALSE)</f>
        <v>Smoothie</v>
      </c>
      <c r="C336" s="6">
        <f>VLOOKUP(A336,Cafe_sales!$A$1:$O$10001,10,FALSE)</f>
        <v>3</v>
      </c>
      <c r="D336" s="10">
        <f>VLOOKUP(A336,Cafe_sales!$A$1:$O$10001,11,FALSE)</f>
        <v>4</v>
      </c>
      <c r="E336" s="6">
        <f>VLOOKUP(A336,Cafe_sales!$A$1:$O$10001,12,FALSE)</f>
        <v>12</v>
      </c>
      <c r="F336" t="str">
        <f>VLOOKUP(A336,Cafe_sales!$A$1:$O$10001,13,FALSE)</f>
        <v>Default mode</v>
      </c>
      <c r="G336" t="str">
        <f>VLOOKUP(A336,Cafe_sales!$A$1:$O$10001,14,FALSE)</f>
        <v>UNKNOWN</v>
      </c>
      <c r="H336" s="8">
        <f>VLOOKUP(A336,Cafe_sales!$A$1:$O$10001,15,FALSE)</f>
        <v>45288</v>
      </c>
    </row>
    <row r="337" spans="1:8" x14ac:dyDescent="0.35">
      <c r="A337" t="s">
        <v>4237</v>
      </c>
      <c r="B337" t="str">
        <f>VLOOKUP(A337,Cafe_sales!$A$1:$O$10001,9,FALSE)</f>
        <v>Tea</v>
      </c>
      <c r="C337" s="6">
        <f>VLOOKUP(A337,Cafe_sales!$A$1:$O$10001,10,FALSE)</f>
        <v>1</v>
      </c>
      <c r="D337" s="10">
        <f>VLOOKUP(A337,Cafe_sales!$A$1:$O$10001,11,FALSE)</f>
        <v>2.9932702801018554</v>
      </c>
      <c r="E337" s="6">
        <f>VLOOKUP(A337,Cafe_sales!$A$1:$O$10001,12,FALSE)</f>
        <v>1.5</v>
      </c>
      <c r="F337" t="str">
        <f>VLOOKUP(A337,Cafe_sales!$A$1:$O$10001,13,FALSE)</f>
        <v>Default mode</v>
      </c>
      <c r="G337" t="str">
        <f>VLOOKUP(A337,Cafe_sales!$A$1:$O$10001,14,FALSE)</f>
        <v>In-store</v>
      </c>
      <c r="H337" s="8">
        <f>VLOOKUP(A337,Cafe_sales!$A$1:$O$10001,15,FALSE)</f>
        <v>45105</v>
      </c>
    </row>
    <row r="338" spans="1:8" hidden="1" x14ac:dyDescent="0.35">
      <c r="A338" t="s">
        <v>7321</v>
      </c>
      <c r="B338" t="str">
        <f>VLOOKUP(A338,Cafe_sales!$A$1:$O$10001,9,FALSE)</f>
        <v>Tea</v>
      </c>
      <c r="C338">
        <f>VLOOKUP(A338,Cafe_sales!$A$1:$O$10001,10,FALSE)</f>
        <v>5</v>
      </c>
      <c r="D338">
        <f>VLOOKUP(A338,Cafe_sales!$A$1:$O$10001,11,FALSE)</f>
        <v>1.5</v>
      </c>
      <c r="E338">
        <f>VLOOKUP(A338,Cafe_sales!$A$1:$O$10001,12,FALSE)</f>
        <v>7.5</v>
      </c>
      <c r="F338" t="str">
        <f>VLOOKUP(A338,Cafe_sales!$A$1:$O$10001,13,FALSE)</f>
        <v>Default mode</v>
      </c>
      <c r="G338" t="str">
        <f>VLOOKUP(A338,Cafe_sales!$A$1:$O$10001,14,FALSE)</f>
        <v>Takeaway</v>
      </c>
      <c r="H338" s="1">
        <f>VLOOKUP(A338,Cafe_sales!$A$1:$O$10001,15,FALSE)</f>
        <v>44940</v>
      </c>
    </row>
    <row r="339" spans="1:8" x14ac:dyDescent="0.35">
      <c r="A339" t="s">
        <v>548</v>
      </c>
      <c r="B339" t="str">
        <f>VLOOKUP(A339,Cafe_sales!$A$1:$O$10001,9,FALSE)</f>
        <v>Cookie</v>
      </c>
      <c r="C339" s="6">
        <f>VLOOKUP(A339,Cafe_sales!$A$1:$O$10001,10,FALSE)</f>
        <v>3</v>
      </c>
      <c r="D339" s="10">
        <f>VLOOKUP(A339,Cafe_sales!$A$1:$O$10001,11,FALSE)</f>
        <v>1</v>
      </c>
      <c r="E339" s="6">
        <f>VLOOKUP(A339,Cafe_sales!$A$1:$O$10001,12,FALSE)</f>
        <v>3</v>
      </c>
      <c r="F339" t="str">
        <f>VLOOKUP(A339,Cafe_sales!$A$1:$O$10001,13,FALSE)</f>
        <v>Digital Wallet</v>
      </c>
      <c r="G339" t="str">
        <f>VLOOKUP(A339,Cafe_sales!$A$1:$O$10001,14,FALSE)</f>
        <v>UNKNOWN</v>
      </c>
      <c r="H339" s="8">
        <f>VLOOKUP(A339,Cafe_sales!$A$1:$O$10001,15,FALSE)</f>
        <v>45240</v>
      </c>
    </row>
    <row r="340" spans="1:8" hidden="1" x14ac:dyDescent="0.35">
      <c r="A340" t="s">
        <v>6939</v>
      </c>
      <c r="B340" t="str">
        <f>VLOOKUP(A340,Cafe_sales!$A$1:$O$10001,9,FALSE)</f>
        <v>Cookie</v>
      </c>
      <c r="C340">
        <f>VLOOKUP(A340,Cafe_sales!$A$1:$O$10001,10,FALSE)</f>
        <v>2</v>
      </c>
      <c r="D340">
        <f>VLOOKUP(A340,Cafe_sales!$A$1:$O$10001,11,FALSE)</f>
        <v>1</v>
      </c>
      <c r="E340">
        <f>VLOOKUP(A340,Cafe_sales!$A$1:$O$10001,12,FALSE)</f>
        <v>2</v>
      </c>
      <c r="F340" t="str">
        <f>VLOOKUP(A340,Cafe_sales!$A$1:$O$10001,13,FALSE)</f>
        <v>Default mode</v>
      </c>
      <c r="G340" t="str">
        <f>VLOOKUP(A340,Cafe_sales!$A$1:$O$10001,14,FALSE)</f>
        <v>Takeaway</v>
      </c>
      <c r="H340" s="1">
        <f>VLOOKUP(A340,Cafe_sales!$A$1:$O$10001,15,FALSE)</f>
        <v>45122</v>
      </c>
    </row>
    <row r="341" spans="1:8" x14ac:dyDescent="0.35">
      <c r="A341" t="s">
        <v>6723</v>
      </c>
      <c r="B341" t="str">
        <f>VLOOKUP(A341,Cafe_sales!$A$1:$O$10001,9,FALSE)</f>
        <v>Cake</v>
      </c>
      <c r="C341" s="6">
        <f>VLOOKUP(A341,Cafe_sales!$A$1:$O$10001,10,FALSE)</f>
        <v>2</v>
      </c>
      <c r="D341" s="10">
        <f>VLOOKUP(A341,Cafe_sales!$A$1:$O$10001,11,FALSE)</f>
        <v>3</v>
      </c>
      <c r="E341" s="6">
        <f>VLOOKUP(A341,Cafe_sales!$A$1:$O$10001,12,FALSE)</f>
        <v>6</v>
      </c>
      <c r="F341" t="str">
        <f>VLOOKUP(A341,Cafe_sales!$A$1:$O$10001,13,FALSE)</f>
        <v>Credit Card</v>
      </c>
      <c r="G341" t="str">
        <f>VLOOKUP(A341,Cafe_sales!$A$1:$O$10001,14,FALSE)</f>
        <v>UNKNOWN</v>
      </c>
      <c r="H341" s="8">
        <f>VLOOKUP(A341,Cafe_sales!$A$1:$O$10001,15,FALSE)</f>
        <v>45051</v>
      </c>
    </row>
    <row r="342" spans="1:8" x14ac:dyDescent="0.35">
      <c r="A342" t="s">
        <v>321</v>
      </c>
      <c r="B342" t="str">
        <f>VLOOKUP(A342,Cafe_sales!$A$1:$O$10001,9,FALSE)</f>
        <v>Smoothie</v>
      </c>
      <c r="C342" s="6">
        <f>VLOOKUP(A342,Cafe_sales!$A$1:$O$10001,10,FALSE)</f>
        <v>1</v>
      </c>
      <c r="D342" s="10">
        <f>VLOOKUP(A342,Cafe_sales!$A$1:$O$10001,11,FALSE)</f>
        <v>4</v>
      </c>
      <c r="E342" s="6">
        <f>VLOOKUP(A342,Cafe_sales!$A$1:$O$10001,12,FALSE)</f>
        <v>4</v>
      </c>
      <c r="F342" t="str">
        <f>VLOOKUP(A342,Cafe_sales!$A$1:$O$10001,13,FALSE)</f>
        <v>Digital Wallet</v>
      </c>
      <c r="G342" t="str">
        <f>VLOOKUP(A342,Cafe_sales!$A$1:$O$10001,14,FALSE)</f>
        <v>UNKNOWN</v>
      </c>
      <c r="H342" s="8">
        <f>VLOOKUP(A342,Cafe_sales!$A$1:$O$10001,15,FALSE)</f>
        <v>44954</v>
      </c>
    </row>
    <row r="343" spans="1:8" x14ac:dyDescent="0.35">
      <c r="A343" t="s">
        <v>4795</v>
      </c>
      <c r="B343" t="str">
        <f>VLOOKUP(A343,Cafe_sales!$A$1:$O$10001,9,FALSE)</f>
        <v>Juice</v>
      </c>
      <c r="C343" s="6">
        <f>VLOOKUP(A343,Cafe_sales!$A$1:$O$10001,10,FALSE)</f>
        <v>1</v>
      </c>
      <c r="D343" s="10">
        <f>VLOOKUP(A343,Cafe_sales!$A$1:$O$10001,11,FALSE)</f>
        <v>3</v>
      </c>
      <c r="E343" s="6">
        <f>VLOOKUP(A343,Cafe_sales!$A$1:$O$10001,12,FALSE)</f>
        <v>3</v>
      </c>
      <c r="F343" t="str">
        <f>VLOOKUP(A343,Cafe_sales!$A$1:$O$10001,13,FALSE)</f>
        <v>Digital Wallet</v>
      </c>
      <c r="G343" t="str">
        <f>VLOOKUP(A343,Cafe_sales!$A$1:$O$10001,14,FALSE)</f>
        <v>In-store</v>
      </c>
      <c r="H343" s="8">
        <f>VLOOKUP(A343,Cafe_sales!$A$1:$O$10001,15,FALSE)</f>
        <v>45195</v>
      </c>
    </row>
    <row r="344" spans="1:8" hidden="1" x14ac:dyDescent="0.35">
      <c r="A344" t="s">
        <v>9729</v>
      </c>
      <c r="B344" t="str">
        <f>VLOOKUP(A344,Cafe_sales!$A$1:$O$10001,9,FALSE)</f>
        <v>Coffee</v>
      </c>
      <c r="C344">
        <f>VLOOKUP(A344,Cafe_sales!$A$1:$O$10001,10,FALSE)</f>
        <v>5</v>
      </c>
      <c r="D344">
        <f>VLOOKUP(A344,Cafe_sales!$A$1:$O$10001,11,FALSE)</f>
        <v>2</v>
      </c>
      <c r="E344">
        <f>VLOOKUP(A344,Cafe_sales!$A$1:$O$10001,12,FALSE)</f>
        <v>10</v>
      </c>
      <c r="F344" t="str">
        <f>VLOOKUP(A344,Cafe_sales!$A$1:$O$10001,13,FALSE)</f>
        <v>Default mode</v>
      </c>
      <c r="G344" t="str">
        <f>VLOOKUP(A344,Cafe_sales!$A$1:$O$10001,14,FALSE)</f>
        <v>Takeaway</v>
      </c>
      <c r="H344" s="1">
        <f>VLOOKUP(A344,Cafe_sales!$A$1:$O$10001,15,FALSE)</f>
        <v>45142</v>
      </c>
    </row>
    <row r="345" spans="1:8" x14ac:dyDescent="0.35">
      <c r="A345" t="s">
        <v>1674</v>
      </c>
      <c r="B345" t="str">
        <f>VLOOKUP(A345,Cafe_sales!$A$1:$O$10001,9,FALSE)</f>
        <v>Tea</v>
      </c>
      <c r="C345" s="6">
        <f>VLOOKUP(A345,Cafe_sales!$A$1:$O$10001,10,FALSE)</f>
        <v>3</v>
      </c>
      <c r="D345" s="10">
        <f>VLOOKUP(A345,Cafe_sales!$A$1:$O$10001,11,FALSE)</f>
        <v>1.5</v>
      </c>
      <c r="E345" s="6">
        <f>VLOOKUP(A345,Cafe_sales!$A$1:$O$10001,12,FALSE)</f>
        <v>4.5</v>
      </c>
      <c r="F345" t="str">
        <f>VLOOKUP(A345,Cafe_sales!$A$1:$O$10001,13,FALSE)</f>
        <v>Credit Card</v>
      </c>
      <c r="G345" t="str">
        <f>VLOOKUP(A345,Cafe_sales!$A$1:$O$10001,14,FALSE)</f>
        <v>In-store</v>
      </c>
      <c r="H345" s="8">
        <f>VLOOKUP(A345,Cafe_sales!$A$1:$O$10001,15,FALSE)</f>
        <v>45175</v>
      </c>
    </row>
    <row r="346" spans="1:8" x14ac:dyDescent="0.35">
      <c r="A346" t="s">
        <v>2656</v>
      </c>
      <c r="B346" t="str">
        <f>VLOOKUP(A346,Cafe_sales!$A$1:$O$10001,9,FALSE)</f>
        <v>Tea</v>
      </c>
      <c r="C346" s="6">
        <f>VLOOKUP(A346,Cafe_sales!$A$1:$O$10001,10,FALSE)</f>
        <v>1</v>
      </c>
      <c r="D346" s="10">
        <f>VLOOKUP(A346,Cafe_sales!$A$1:$O$10001,11,FALSE)</f>
        <v>1.5</v>
      </c>
      <c r="E346" s="6">
        <f>VLOOKUP(A346,Cafe_sales!$A$1:$O$10001,12,FALSE)</f>
        <v>1.5</v>
      </c>
      <c r="F346" t="str">
        <f>VLOOKUP(A346,Cafe_sales!$A$1:$O$10001,13,FALSE)</f>
        <v>Cash</v>
      </c>
      <c r="G346" t="str">
        <f>VLOOKUP(A346,Cafe_sales!$A$1:$O$10001,14,FALSE)</f>
        <v>UNKNOWN</v>
      </c>
      <c r="H346" s="8">
        <f>VLOOKUP(A346,Cafe_sales!$A$1:$O$10001,15,FALSE)</f>
        <v>45282</v>
      </c>
    </row>
    <row r="347" spans="1:8" x14ac:dyDescent="0.35">
      <c r="A347" t="s">
        <v>7968</v>
      </c>
      <c r="B347" t="str">
        <f>VLOOKUP(A347,Cafe_sales!$A$1:$O$10001,9,FALSE)</f>
        <v>Smoothie</v>
      </c>
      <c r="C347" s="6">
        <f>VLOOKUP(A347,Cafe_sales!$A$1:$O$10001,10,FALSE)</f>
        <v>2</v>
      </c>
      <c r="D347" s="10">
        <f>VLOOKUP(A347,Cafe_sales!$A$1:$O$10001,11,FALSE)</f>
        <v>0</v>
      </c>
      <c r="E347" s="6">
        <f>VLOOKUP(A347,Cafe_sales!$A$1:$O$10001,12,FALSE)</f>
        <v>8</v>
      </c>
      <c r="F347" t="str">
        <f>VLOOKUP(A347,Cafe_sales!$A$1:$O$10001,13,FALSE)</f>
        <v>Default mode</v>
      </c>
      <c r="G347" t="str">
        <f>VLOOKUP(A347,Cafe_sales!$A$1:$O$10001,14,FALSE)</f>
        <v>In-store</v>
      </c>
      <c r="H347" s="8">
        <f>VLOOKUP(A347,Cafe_sales!$A$1:$O$10001,15,FALSE)</f>
        <v>45217</v>
      </c>
    </row>
    <row r="348" spans="1:8" hidden="1" x14ac:dyDescent="0.35">
      <c r="A348" t="s">
        <v>2568</v>
      </c>
      <c r="B348" t="str">
        <f>VLOOKUP(A348,Cafe_sales!$A$1:$O$10001,9,FALSE)</f>
        <v>Coffee</v>
      </c>
      <c r="C348">
        <f>VLOOKUP(A348,Cafe_sales!$A$1:$O$10001,10,FALSE)</f>
        <v>5</v>
      </c>
      <c r="D348">
        <f>VLOOKUP(A348,Cafe_sales!$A$1:$O$10001,11,FALSE)</f>
        <v>2</v>
      </c>
      <c r="E348">
        <f>VLOOKUP(A348,Cafe_sales!$A$1:$O$10001,12,FALSE)</f>
        <v>10</v>
      </c>
      <c r="F348" t="str">
        <f>VLOOKUP(A348,Cafe_sales!$A$1:$O$10001,13,FALSE)</f>
        <v>Credit Card</v>
      </c>
      <c r="G348" t="str">
        <f>VLOOKUP(A348,Cafe_sales!$A$1:$O$10001,14,FALSE)</f>
        <v>Cafe</v>
      </c>
      <c r="H348" s="1">
        <f>VLOOKUP(A348,Cafe_sales!$A$1:$O$10001,15,FALSE)</f>
        <v>44942</v>
      </c>
    </row>
    <row r="349" spans="1:8" x14ac:dyDescent="0.35">
      <c r="A349" t="s">
        <v>4648</v>
      </c>
      <c r="B349" t="str">
        <f>VLOOKUP(A349,Cafe_sales!$A$1:$O$10001,9,FALSE)</f>
        <v>Salad</v>
      </c>
      <c r="C349" s="6">
        <f>VLOOKUP(A349,Cafe_sales!$A$1:$O$10001,10,FALSE)</f>
        <v>4</v>
      </c>
      <c r="D349" s="10">
        <f>VLOOKUP(A349,Cafe_sales!$A$1:$O$10001,11,FALSE)</f>
        <v>5</v>
      </c>
      <c r="E349" s="6">
        <f>VLOOKUP(A349,Cafe_sales!$A$1:$O$10001,12,FALSE)</f>
        <v>20</v>
      </c>
      <c r="F349" t="str">
        <f>VLOOKUP(A349,Cafe_sales!$A$1:$O$10001,13,FALSE)</f>
        <v>Cash</v>
      </c>
      <c r="G349" t="str">
        <f>VLOOKUP(A349,Cafe_sales!$A$1:$O$10001,14,FALSE)</f>
        <v>UNKNOWN</v>
      </c>
      <c r="H349" s="8">
        <f>VLOOKUP(A349,Cafe_sales!$A$1:$O$10001,15,FALSE)</f>
        <v>44927</v>
      </c>
    </row>
    <row r="350" spans="1:8" x14ac:dyDescent="0.35">
      <c r="A350" t="s">
        <v>1985</v>
      </c>
      <c r="B350" t="str">
        <f>VLOOKUP(A350,Cafe_sales!$A$1:$O$10001,9,FALSE)</f>
        <v>Juice</v>
      </c>
      <c r="C350" s="6">
        <f>VLOOKUP(A350,Cafe_sales!$A$1:$O$10001,10,FALSE)</f>
        <v>3</v>
      </c>
      <c r="D350" s="10">
        <f>VLOOKUP(A350,Cafe_sales!$A$1:$O$10001,11,FALSE)</f>
        <v>4</v>
      </c>
      <c r="E350" s="6">
        <f>VLOOKUP(A350,Cafe_sales!$A$1:$O$10001,12,FALSE)</f>
        <v>12</v>
      </c>
      <c r="F350" t="str">
        <f>VLOOKUP(A350,Cafe_sales!$A$1:$O$10001,13,FALSE)</f>
        <v>Digital Wallet</v>
      </c>
      <c r="G350" t="str">
        <f>VLOOKUP(A350,Cafe_sales!$A$1:$O$10001,14,FALSE)</f>
        <v>In-store</v>
      </c>
      <c r="H350" s="8">
        <f>VLOOKUP(A350,Cafe_sales!$A$1:$O$10001,15,FALSE)</f>
        <v>45069</v>
      </c>
    </row>
    <row r="351" spans="1:8" hidden="1" x14ac:dyDescent="0.35">
      <c r="A351" t="s">
        <v>6428</v>
      </c>
      <c r="B351" t="str">
        <f>VLOOKUP(A351,Cafe_sales!$A$1:$O$10001,9,FALSE)</f>
        <v>Sandwich</v>
      </c>
      <c r="C351">
        <f>VLOOKUP(A351,Cafe_sales!$A$1:$O$10001,10,FALSE)</f>
        <v>3</v>
      </c>
      <c r="D351">
        <f>VLOOKUP(A351,Cafe_sales!$A$1:$O$10001,11,FALSE)</f>
        <v>4</v>
      </c>
      <c r="E351">
        <f>VLOOKUP(A351,Cafe_sales!$A$1:$O$10001,12,FALSE)</f>
        <v>12</v>
      </c>
      <c r="F351" t="str">
        <f>VLOOKUP(A351,Cafe_sales!$A$1:$O$10001,13,FALSE)</f>
        <v>Cash</v>
      </c>
      <c r="G351" t="str">
        <f>VLOOKUP(A351,Cafe_sales!$A$1:$O$10001,14,FALSE)</f>
        <v>Takeaway</v>
      </c>
      <c r="H351" s="1">
        <f>VLOOKUP(A351,Cafe_sales!$A$1:$O$10001,15,FALSE)</f>
        <v>45086</v>
      </c>
    </row>
    <row r="352" spans="1:8" x14ac:dyDescent="0.35">
      <c r="A352" t="s">
        <v>349</v>
      </c>
      <c r="B352" t="str">
        <f>VLOOKUP(A352,Cafe_sales!$A$1:$O$10001,9,FALSE)</f>
        <v>Juice</v>
      </c>
      <c r="C352" s="6">
        <f>VLOOKUP(A352,Cafe_sales!$A$1:$O$10001,10,FALSE)</f>
        <v>4</v>
      </c>
      <c r="D352" s="10">
        <f>VLOOKUP(A352,Cafe_sales!$A$1:$O$10001,11,FALSE)</f>
        <v>2</v>
      </c>
      <c r="E352" s="6">
        <f>VLOOKUP(A352,Cafe_sales!$A$1:$O$10001,12,FALSE)</f>
        <v>8</v>
      </c>
      <c r="F352" t="str">
        <f>VLOOKUP(A352,Cafe_sales!$A$1:$O$10001,13,FALSE)</f>
        <v>Default mode</v>
      </c>
      <c r="G352" t="str">
        <f>VLOOKUP(A352,Cafe_sales!$A$1:$O$10001,14,FALSE)</f>
        <v>UNKNOWN</v>
      </c>
      <c r="H352" s="8">
        <f>VLOOKUP(A352,Cafe_sales!$A$1:$O$10001,15,FALSE)</f>
        <v>45225</v>
      </c>
    </row>
    <row r="353" spans="1:8" hidden="1" x14ac:dyDescent="0.35">
      <c r="A353" t="s">
        <v>6670</v>
      </c>
      <c r="B353" t="str">
        <f>VLOOKUP(A353,Cafe_sales!$A$1:$O$10001,9,FALSE)</f>
        <v>Cake</v>
      </c>
      <c r="C353">
        <f>VLOOKUP(A353,Cafe_sales!$A$1:$O$10001,10,FALSE)</f>
        <v>4</v>
      </c>
      <c r="D353">
        <f>VLOOKUP(A353,Cafe_sales!$A$1:$O$10001,11,FALSE)</f>
        <v>3</v>
      </c>
      <c r="E353">
        <f>VLOOKUP(A353,Cafe_sales!$A$1:$O$10001,12,FALSE)</f>
        <v>12</v>
      </c>
      <c r="F353" t="str">
        <f>VLOOKUP(A353,Cafe_sales!$A$1:$O$10001,13,FALSE)</f>
        <v>Cash</v>
      </c>
      <c r="G353" t="str">
        <f>VLOOKUP(A353,Cafe_sales!$A$1:$O$10001,14,FALSE)</f>
        <v>Takeaway</v>
      </c>
      <c r="H353" s="1">
        <f>VLOOKUP(A353,Cafe_sales!$A$1:$O$10001,15,FALSE)</f>
        <v>45121</v>
      </c>
    </row>
    <row r="354" spans="1:8" x14ac:dyDescent="0.35">
      <c r="A354" t="s">
        <v>8015</v>
      </c>
      <c r="B354" t="str">
        <f>VLOOKUP(A354,Cafe_sales!$A$1:$O$10001,9,FALSE)</f>
        <v>Juice</v>
      </c>
      <c r="C354" s="6">
        <f>VLOOKUP(A354,Cafe_sales!$A$1:$O$10001,10,FALSE)</f>
        <v>3</v>
      </c>
      <c r="D354" s="10">
        <f>VLOOKUP(A354,Cafe_sales!$A$1:$O$10001,11,FALSE)</f>
        <v>3</v>
      </c>
      <c r="E354" s="6">
        <f>VLOOKUP(A354,Cafe_sales!$A$1:$O$10001,12,FALSE)</f>
        <v>9</v>
      </c>
      <c r="F354" t="str">
        <f>VLOOKUP(A354,Cafe_sales!$A$1:$O$10001,13,FALSE)</f>
        <v>Credit Card</v>
      </c>
      <c r="G354" t="str">
        <f>VLOOKUP(A354,Cafe_sales!$A$1:$O$10001,14,FALSE)</f>
        <v>UNKNOWN</v>
      </c>
      <c r="H354" s="8">
        <f>VLOOKUP(A354,Cafe_sales!$A$1:$O$10001,15,FALSE)</f>
        <v>45190</v>
      </c>
    </row>
    <row r="355" spans="1:8" hidden="1" x14ac:dyDescent="0.35">
      <c r="A355" t="s">
        <v>893</v>
      </c>
      <c r="B355" t="str">
        <f>VLOOKUP(A355,Cafe_sales!$A$1:$O$10001,9,FALSE)</f>
        <v>Cookie</v>
      </c>
      <c r="C355">
        <f>VLOOKUP(A355,Cafe_sales!$A$1:$O$10001,10,FALSE)</f>
        <v>2</v>
      </c>
      <c r="D355">
        <f>VLOOKUP(A355,Cafe_sales!$A$1:$O$10001,11,FALSE)</f>
        <v>1</v>
      </c>
      <c r="E355">
        <f>VLOOKUP(A355,Cafe_sales!$A$1:$O$10001,12,FALSE)</f>
        <v>2</v>
      </c>
      <c r="F355" t="str">
        <f>VLOOKUP(A355,Cafe_sales!$A$1:$O$10001,13,FALSE)</f>
        <v>Digital Wallet</v>
      </c>
      <c r="G355" t="str">
        <f>VLOOKUP(A355,Cafe_sales!$A$1:$O$10001,14,FALSE)</f>
        <v>Takeaway</v>
      </c>
      <c r="H355" s="1">
        <f>VLOOKUP(A355,Cafe_sales!$A$1:$O$10001,15,FALSE)</f>
        <v>44972</v>
      </c>
    </row>
    <row r="356" spans="1:8" hidden="1" x14ac:dyDescent="0.35">
      <c r="A356" t="s">
        <v>9067</v>
      </c>
      <c r="B356" t="str">
        <f>VLOOKUP(A356,Cafe_sales!$A$1:$O$10001,9,FALSE)</f>
        <v>Cake</v>
      </c>
      <c r="C356">
        <f>VLOOKUP(A356,Cafe_sales!$A$1:$O$10001,10,FALSE)</f>
        <v>3</v>
      </c>
      <c r="D356">
        <f>VLOOKUP(A356,Cafe_sales!$A$1:$O$10001,11,FALSE)</f>
        <v>3</v>
      </c>
      <c r="E356">
        <f>VLOOKUP(A356,Cafe_sales!$A$1:$O$10001,12,FALSE)</f>
        <v>9</v>
      </c>
      <c r="F356" t="str">
        <f>VLOOKUP(A356,Cafe_sales!$A$1:$O$10001,13,FALSE)</f>
        <v>Default mode</v>
      </c>
      <c r="G356" t="str">
        <f>VLOOKUP(A356,Cafe_sales!$A$1:$O$10001,14,FALSE)</f>
        <v>Takeaway</v>
      </c>
      <c r="H356" s="1">
        <f>VLOOKUP(A356,Cafe_sales!$A$1:$O$10001,15,FALSE)</f>
        <v>44973</v>
      </c>
    </row>
    <row r="357" spans="1:8" x14ac:dyDescent="0.35">
      <c r="A357" t="s">
        <v>5261</v>
      </c>
      <c r="B357" t="str">
        <f>VLOOKUP(A357,Cafe_sales!$A$1:$O$10001,9,FALSE)</f>
        <v>Salad</v>
      </c>
      <c r="C357" s="6">
        <f>VLOOKUP(A357,Cafe_sales!$A$1:$O$10001,10,FALSE)</f>
        <v>5</v>
      </c>
      <c r="D357" s="10">
        <f>VLOOKUP(A357,Cafe_sales!$A$1:$O$10001,11,FALSE)</f>
        <v>5</v>
      </c>
      <c r="E357" s="6">
        <f>VLOOKUP(A357,Cafe_sales!$A$1:$O$10001,12,FALSE)</f>
        <v>25</v>
      </c>
      <c r="F357" t="str">
        <f>VLOOKUP(A357,Cafe_sales!$A$1:$O$10001,13,FALSE)</f>
        <v>Cash</v>
      </c>
      <c r="G357" t="str">
        <f>VLOOKUP(A357,Cafe_sales!$A$1:$O$10001,14,FALSE)</f>
        <v>UNKNOWN</v>
      </c>
      <c r="H357" s="8">
        <f>VLOOKUP(A357,Cafe_sales!$A$1:$O$10001,15,FALSE)</f>
        <v>45097</v>
      </c>
    </row>
    <row r="358" spans="1:8" hidden="1" x14ac:dyDescent="0.35">
      <c r="A358" t="s">
        <v>2027</v>
      </c>
      <c r="B358" t="str">
        <f>VLOOKUP(A358,Cafe_sales!$A$1:$O$10001,9,FALSE)</f>
        <v>Coffee</v>
      </c>
      <c r="C358">
        <f>VLOOKUP(A358,Cafe_sales!$A$1:$O$10001,10,FALSE)</f>
        <v>1</v>
      </c>
      <c r="D358">
        <f>VLOOKUP(A358,Cafe_sales!$A$1:$O$10001,11,FALSE)</f>
        <v>2</v>
      </c>
      <c r="E358">
        <f>VLOOKUP(A358,Cafe_sales!$A$1:$O$10001,12,FALSE)</f>
        <v>2</v>
      </c>
      <c r="F358" t="str">
        <f>VLOOKUP(A358,Cafe_sales!$A$1:$O$10001,13,FALSE)</f>
        <v>Digital Wallet</v>
      </c>
      <c r="G358" t="str">
        <f>VLOOKUP(A358,Cafe_sales!$A$1:$O$10001,14,FALSE)</f>
        <v>Takeaway</v>
      </c>
      <c r="H358" s="1">
        <f>VLOOKUP(A358,Cafe_sales!$A$1:$O$10001,15,FALSE)</f>
        <v>45005</v>
      </c>
    </row>
    <row r="359" spans="1:8" x14ac:dyDescent="0.35">
      <c r="A359" t="s">
        <v>1295</v>
      </c>
      <c r="B359" t="str">
        <f>VLOOKUP(A359,Cafe_sales!$A$1:$O$10001,9,FALSE)</f>
        <v>Cookie</v>
      </c>
      <c r="C359" s="6">
        <f>VLOOKUP(A359,Cafe_sales!$A$1:$O$10001,10,FALSE)</f>
        <v>5</v>
      </c>
      <c r="D359" s="10">
        <f>VLOOKUP(A359,Cafe_sales!$A$1:$O$10001,11,FALSE)</f>
        <v>1</v>
      </c>
      <c r="E359" s="6">
        <f>VLOOKUP(A359,Cafe_sales!$A$1:$O$10001,12,FALSE)</f>
        <v>5</v>
      </c>
      <c r="F359" t="str">
        <f>VLOOKUP(A359,Cafe_sales!$A$1:$O$10001,13,FALSE)</f>
        <v>Cash</v>
      </c>
      <c r="G359" t="str">
        <f>VLOOKUP(A359,Cafe_sales!$A$1:$O$10001,14,FALSE)</f>
        <v>UNKNOWN</v>
      </c>
      <c r="H359" s="8">
        <f>VLOOKUP(A359,Cafe_sales!$A$1:$O$10001,15,FALSE)</f>
        <v>45209</v>
      </c>
    </row>
    <row r="360" spans="1:8" x14ac:dyDescent="0.35">
      <c r="A360" t="s">
        <v>4779</v>
      </c>
      <c r="B360" t="str">
        <f>VLOOKUP(A360,Cafe_sales!$A$1:$O$10001,9,FALSE)</f>
        <v>Tea</v>
      </c>
      <c r="C360" s="6">
        <f>VLOOKUP(A360,Cafe_sales!$A$1:$O$10001,10,FALSE)</f>
        <v>3</v>
      </c>
      <c r="D360" s="10">
        <f>VLOOKUP(A360,Cafe_sales!$A$1:$O$10001,11,FALSE)</f>
        <v>1.5</v>
      </c>
      <c r="E360" s="6">
        <f>VLOOKUP(A360,Cafe_sales!$A$1:$O$10001,12,FALSE)</f>
        <v>4.5</v>
      </c>
      <c r="F360" t="str">
        <f>VLOOKUP(A360,Cafe_sales!$A$1:$O$10001,13,FALSE)</f>
        <v>Default mode</v>
      </c>
      <c r="G360" t="str">
        <f>VLOOKUP(A360,Cafe_sales!$A$1:$O$10001,14,FALSE)</f>
        <v>In-store</v>
      </c>
      <c r="H360" s="8">
        <f>VLOOKUP(A360,Cafe_sales!$A$1:$O$10001,15,FALSE)</f>
        <v>45193</v>
      </c>
    </row>
    <row r="361" spans="1:8" x14ac:dyDescent="0.35">
      <c r="A361" t="s">
        <v>752</v>
      </c>
      <c r="B361" t="str">
        <f>VLOOKUP(A361,Cafe_sales!$A$1:$O$10001,9,FALSE)</f>
        <v>Cookie</v>
      </c>
      <c r="C361" s="6">
        <f>VLOOKUP(A361,Cafe_sales!$A$1:$O$10001,10,FALSE)</f>
        <v>5</v>
      </c>
      <c r="D361" s="10">
        <f>VLOOKUP(A361,Cafe_sales!$A$1:$O$10001,11,FALSE)</f>
        <v>1</v>
      </c>
      <c r="E361" s="6">
        <f>VLOOKUP(A361,Cafe_sales!$A$1:$O$10001,12,FALSE)</f>
        <v>5</v>
      </c>
      <c r="F361" t="str">
        <f>VLOOKUP(A361,Cafe_sales!$A$1:$O$10001,13,FALSE)</f>
        <v>UNKNOWN</v>
      </c>
      <c r="G361" t="str">
        <f>VLOOKUP(A361,Cafe_sales!$A$1:$O$10001,14,FALSE)</f>
        <v>In-store</v>
      </c>
      <c r="H361" s="8">
        <f>VLOOKUP(A361,Cafe_sales!$A$1:$O$10001,15,FALSE)</f>
        <v>44976</v>
      </c>
    </row>
    <row r="362" spans="1:8" x14ac:dyDescent="0.35">
      <c r="A362" t="s">
        <v>5584</v>
      </c>
      <c r="B362" t="str">
        <f>VLOOKUP(A362,Cafe_sales!$A$1:$O$10001,9,FALSE)</f>
        <v>Cake</v>
      </c>
      <c r="C362" s="6">
        <f>VLOOKUP(A362,Cafe_sales!$A$1:$O$10001,10,FALSE)</f>
        <v>5</v>
      </c>
      <c r="D362" s="10">
        <f>VLOOKUP(A362,Cafe_sales!$A$1:$O$10001,11,FALSE)</f>
        <v>3</v>
      </c>
      <c r="E362" s="6">
        <f>VLOOKUP(A362,Cafe_sales!$A$1:$O$10001,12,FALSE)</f>
        <v>15</v>
      </c>
      <c r="F362" t="str">
        <f>VLOOKUP(A362,Cafe_sales!$A$1:$O$10001,13,FALSE)</f>
        <v>Default mode</v>
      </c>
      <c r="G362" t="str">
        <f>VLOOKUP(A362,Cafe_sales!$A$1:$O$10001,14,FALSE)</f>
        <v>UNKNOWN</v>
      </c>
      <c r="H362" s="8">
        <f>VLOOKUP(A362,Cafe_sales!$A$1:$O$10001,15,FALSE)</f>
        <v>45244</v>
      </c>
    </row>
    <row r="363" spans="1:8" x14ac:dyDescent="0.35">
      <c r="A363" t="s">
        <v>3033</v>
      </c>
      <c r="B363" t="str">
        <f>VLOOKUP(A363,Cafe_sales!$A$1:$O$10001,9,FALSE)</f>
        <v>UNKNOWN</v>
      </c>
      <c r="C363" s="6">
        <f>VLOOKUP(A363,Cafe_sales!$A$1:$O$10001,10,FALSE)</f>
        <v>3.0336184901695931</v>
      </c>
      <c r="D363" s="10">
        <f>VLOOKUP(A363,Cafe_sales!$A$1:$O$10001,11,FALSE)</f>
        <v>4</v>
      </c>
      <c r="E363" s="6">
        <f>VLOOKUP(A363,Cafe_sales!$A$1:$O$10001,12,FALSE)</f>
        <v>4</v>
      </c>
      <c r="F363" t="str">
        <f>VLOOKUP(A363,Cafe_sales!$A$1:$O$10001,13,FALSE)</f>
        <v>Digital Wallet</v>
      </c>
      <c r="G363" t="str">
        <f>VLOOKUP(A363,Cafe_sales!$A$1:$O$10001,14,FALSE)</f>
        <v>UNKNOWN</v>
      </c>
      <c r="H363" s="8">
        <f>VLOOKUP(A363,Cafe_sales!$A$1:$O$10001,15,FALSE)</f>
        <v>44963</v>
      </c>
    </row>
    <row r="364" spans="1:8" x14ac:dyDescent="0.35">
      <c r="A364" t="s">
        <v>7978</v>
      </c>
      <c r="B364" t="str">
        <f>VLOOKUP(A364,Cafe_sales!$A$1:$O$10001,9,FALSE)</f>
        <v>Juice</v>
      </c>
      <c r="C364" s="6">
        <f>VLOOKUP(A364,Cafe_sales!$A$1:$O$10001,10,FALSE)</f>
        <v>2</v>
      </c>
      <c r="D364" s="10">
        <f>VLOOKUP(A364,Cafe_sales!$A$1:$O$10001,11,FALSE)</f>
        <v>3</v>
      </c>
      <c r="E364" s="6">
        <f>VLOOKUP(A364,Cafe_sales!$A$1:$O$10001,12,FALSE)</f>
        <v>6</v>
      </c>
      <c r="F364" t="str">
        <f>VLOOKUP(A364,Cafe_sales!$A$1:$O$10001,13,FALSE)</f>
        <v>Credit Card</v>
      </c>
      <c r="G364" t="str">
        <f>VLOOKUP(A364,Cafe_sales!$A$1:$O$10001,14,FALSE)</f>
        <v>In-store</v>
      </c>
      <c r="H364" s="8">
        <f>VLOOKUP(A364,Cafe_sales!$A$1:$O$10001,15,FALSE)</f>
        <v>45094</v>
      </c>
    </row>
    <row r="365" spans="1:8" hidden="1" x14ac:dyDescent="0.35">
      <c r="A365" t="s">
        <v>757</v>
      </c>
      <c r="B365" t="str">
        <f>VLOOKUP(A365,Cafe_sales!$A$1:$O$10001,9,FALSE)</f>
        <v>Sandwich</v>
      </c>
      <c r="C365">
        <f>VLOOKUP(A365,Cafe_sales!$A$1:$O$10001,10,FALSE)</f>
        <v>3</v>
      </c>
      <c r="D365">
        <f>VLOOKUP(A365,Cafe_sales!$A$1:$O$10001,11,FALSE)</f>
        <v>4</v>
      </c>
      <c r="E365">
        <f>VLOOKUP(A365,Cafe_sales!$A$1:$O$10001,12,FALSE)</f>
        <v>12</v>
      </c>
      <c r="F365" t="str">
        <f>VLOOKUP(A365,Cafe_sales!$A$1:$O$10001,13,FALSE)</f>
        <v>Cash</v>
      </c>
      <c r="G365" t="str">
        <f>VLOOKUP(A365,Cafe_sales!$A$1:$O$10001,14,FALSE)</f>
        <v>Cafe</v>
      </c>
      <c r="H365" s="1">
        <f>VLOOKUP(A365,Cafe_sales!$A$1:$O$10001,15,FALSE)</f>
        <v>45011</v>
      </c>
    </row>
    <row r="366" spans="1:8" x14ac:dyDescent="0.35">
      <c r="A366" t="s">
        <v>5696</v>
      </c>
      <c r="B366" t="str">
        <f>VLOOKUP(A366,Cafe_sales!$A$1:$O$10001,9,FALSE)</f>
        <v>Smoothie</v>
      </c>
      <c r="C366" s="6">
        <f>VLOOKUP(A366,Cafe_sales!$A$1:$O$10001,10,FALSE)</f>
        <v>5</v>
      </c>
      <c r="D366" s="10">
        <f>VLOOKUP(A366,Cafe_sales!$A$1:$O$10001,11,FALSE)</f>
        <v>4</v>
      </c>
      <c r="E366" s="6">
        <f>VLOOKUP(A366,Cafe_sales!$A$1:$O$10001,12,FALSE)</f>
        <v>20</v>
      </c>
      <c r="F366" t="str">
        <f>VLOOKUP(A366,Cafe_sales!$A$1:$O$10001,13,FALSE)</f>
        <v>Cash</v>
      </c>
      <c r="G366" t="str">
        <f>VLOOKUP(A366,Cafe_sales!$A$1:$O$10001,14,FALSE)</f>
        <v>UNKNOWN</v>
      </c>
      <c r="H366" s="8">
        <f>VLOOKUP(A366,Cafe_sales!$A$1:$O$10001,15,FALSE)</f>
        <v>45248</v>
      </c>
    </row>
    <row r="367" spans="1:8" x14ac:dyDescent="0.35">
      <c r="A367" t="s">
        <v>2108</v>
      </c>
      <c r="B367" t="str">
        <f>VLOOKUP(A367,Cafe_sales!$A$1:$O$10001,9,FALSE)</f>
        <v>Smoothie</v>
      </c>
      <c r="C367" s="6">
        <f>VLOOKUP(A367,Cafe_sales!$A$1:$O$10001,10,FALSE)</f>
        <v>3.0396394007689249</v>
      </c>
      <c r="D367" s="10">
        <f>VLOOKUP(A367,Cafe_sales!$A$1:$O$10001,11,FALSE)</f>
        <v>4</v>
      </c>
      <c r="E367" s="6">
        <f>VLOOKUP(A367,Cafe_sales!$A$1:$O$10001,12,FALSE)</f>
        <v>4</v>
      </c>
      <c r="F367" t="str">
        <f>VLOOKUP(A367,Cafe_sales!$A$1:$O$10001,13,FALSE)</f>
        <v>Credit Card</v>
      </c>
      <c r="G367" t="str">
        <f>VLOOKUP(A367,Cafe_sales!$A$1:$O$10001,14,FALSE)</f>
        <v>UNKNOWN</v>
      </c>
      <c r="H367" s="8">
        <f>VLOOKUP(A367,Cafe_sales!$A$1:$O$10001,15,FALSE)</f>
        <v>45202</v>
      </c>
    </row>
    <row r="368" spans="1:8" x14ac:dyDescent="0.35">
      <c r="A368" t="s">
        <v>8496</v>
      </c>
      <c r="B368" t="str">
        <f>VLOOKUP(A368,Cafe_sales!$A$1:$O$10001,9,FALSE)</f>
        <v>Sandwich</v>
      </c>
      <c r="C368" s="6">
        <f>VLOOKUP(A368,Cafe_sales!$A$1:$O$10001,10,FALSE)</f>
        <v>3</v>
      </c>
      <c r="D368" s="10">
        <f>VLOOKUP(A368,Cafe_sales!$A$1:$O$10001,11,FALSE)</f>
        <v>4</v>
      </c>
      <c r="E368" s="6">
        <f>VLOOKUP(A368,Cafe_sales!$A$1:$O$10001,12,FALSE)</f>
        <v>12</v>
      </c>
      <c r="F368" t="str">
        <f>VLOOKUP(A368,Cafe_sales!$A$1:$O$10001,13,FALSE)</f>
        <v>Cash</v>
      </c>
      <c r="G368" t="str">
        <f>VLOOKUP(A368,Cafe_sales!$A$1:$O$10001,14,FALSE)</f>
        <v>UNKNOWN</v>
      </c>
      <c r="H368" s="8">
        <f>VLOOKUP(A368,Cafe_sales!$A$1:$O$10001,15,FALSE)</f>
        <v>45172</v>
      </c>
    </row>
    <row r="369" spans="1:8" hidden="1" x14ac:dyDescent="0.35">
      <c r="A369" t="s">
        <v>6990</v>
      </c>
      <c r="B369" t="str">
        <f>VLOOKUP(A369,Cafe_sales!$A$1:$O$10001,9,FALSE)</f>
        <v>Smoothie</v>
      </c>
      <c r="C369">
        <f>VLOOKUP(A369,Cafe_sales!$A$1:$O$10001,10,FALSE)</f>
        <v>1</v>
      </c>
      <c r="D369">
        <f>VLOOKUP(A369,Cafe_sales!$A$1:$O$10001,11,FALSE)</f>
        <v>4</v>
      </c>
      <c r="E369">
        <f>VLOOKUP(A369,Cafe_sales!$A$1:$O$10001,12,FALSE)</f>
        <v>4</v>
      </c>
      <c r="F369" t="str">
        <f>VLOOKUP(A369,Cafe_sales!$A$1:$O$10001,13,FALSE)</f>
        <v>Digital Wallet</v>
      </c>
      <c r="G369" t="str">
        <f>VLOOKUP(A369,Cafe_sales!$A$1:$O$10001,14,FALSE)</f>
        <v>Takeaway</v>
      </c>
      <c r="H369" s="1">
        <f>VLOOKUP(A369,Cafe_sales!$A$1:$O$10001,15,FALSE)</f>
        <v>45168</v>
      </c>
    </row>
    <row r="370" spans="1:8" x14ac:dyDescent="0.35">
      <c r="A370" t="s">
        <v>608</v>
      </c>
      <c r="B370" t="str">
        <f>VLOOKUP(A370,Cafe_sales!$A$1:$O$10001,9,FALSE)</f>
        <v>Smoothie</v>
      </c>
      <c r="C370" s="6">
        <f>VLOOKUP(A370,Cafe_sales!$A$1:$O$10001,10,FALSE)</f>
        <v>4</v>
      </c>
      <c r="D370" s="10">
        <f>VLOOKUP(A370,Cafe_sales!$A$1:$O$10001,11,FALSE)</f>
        <v>4</v>
      </c>
      <c r="E370" s="6">
        <f>VLOOKUP(A370,Cafe_sales!$A$1:$O$10001,12,FALSE)</f>
        <v>16</v>
      </c>
      <c r="F370" t="str">
        <f>VLOOKUP(A370,Cafe_sales!$A$1:$O$10001,13,FALSE)</f>
        <v>Cash</v>
      </c>
      <c r="G370" t="str">
        <f>VLOOKUP(A370,Cafe_sales!$A$1:$O$10001,14,FALSE)</f>
        <v>UNKNOWN</v>
      </c>
      <c r="H370" s="8">
        <f>VLOOKUP(A370,Cafe_sales!$A$1:$O$10001,15,FALSE)</f>
        <v>45189</v>
      </c>
    </row>
    <row r="371" spans="1:8" x14ac:dyDescent="0.35">
      <c r="A371" t="s">
        <v>6295</v>
      </c>
      <c r="B371" t="str">
        <f>VLOOKUP(A371,Cafe_sales!$A$1:$O$10001,9,FALSE)</f>
        <v>Cake</v>
      </c>
      <c r="C371" s="6">
        <f>VLOOKUP(A371,Cafe_sales!$A$1:$O$10001,10,FALSE)</f>
        <v>5</v>
      </c>
      <c r="D371" s="10">
        <f>VLOOKUP(A371,Cafe_sales!$A$1:$O$10001,11,FALSE)</f>
        <v>3</v>
      </c>
      <c r="E371" s="6">
        <f>VLOOKUP(A371,Cafe_sales!$A$1:$O$10001,12,FALSE)</f>
        <v>15</v>
      </c>
      <c r="F371" t="str">
        <f>VLOOKUP(A371,Cafe_sales!$A$1:$O$10001,13,FALSE)</f>
        <v>Digital Wallet</v>
      </c>
      <c r="G371" t="str">
        <f>VLOOKUP(A371,Cafe_sales!$A$1:$O$10001,14,FALSE)</f>
        <v>In-store</v>
      </c>
      <c r="H371" s="8">
        <f>VLOOKUP(A371,Cafe_sales!$A$1:$O$10001,15,FALSE)</f>
        <v>45003</v>
      </c>
    </row>
    <row r="372" spans="1:8" x14ac:dyDescent="0.35">
      <c r="A372" t="s">
        <v>2650</v>
      </c>
      <c r="B372" t="str">
        <f>VLOOKUP(A372,Cafe_sales!$A$1:$O$10001,9,FALSE)</f>
        <v>Coffee</v>
      </c>
      <c r="C372" s="6">
        <f>VLOOKUP(A372,Cafe_sales!$A$1:$O$10001,10,FALSE)</f>
        <v>2</v>
      </c>
      <c r="D372" s="10">
        <f>VLOOKUP(A372,Cafe_sales!$A$1:$O$10001,11,FALSE)</f>
        <v>2</v>
      </c>
      <c r="E372" s="6">
        <f>VLOOKUP(A372,Cafe_sales!$A$1:$O$10001,12,FALSE)</f>
        <v>4</v>
      </c>
      <c r="F372" t="str">
        <f>VLOOKUP(A372,Cafe_sales!$A$1:$O$10001,13,FALSE)</f>
        <v>Default mode</v>
      </c>
      <c r="G372" t="str">
        <f>VLOOKUP(A372,Cafe_sales!$A$1:$O$10001,14,FALSE)</f>
        <v>UNKNOWN</v>
      </c>
      <c r="H372" s="8">
        <f>VLOOKUP(A372,Cafe_sales!$A$1:$O$10001,15,FALSE)</f>
        <v>45071</v>
      </c>
    </row>
    <row r="373" spans="1:8" hidden="1" x14ac:dyDescent="0.35">
      <c r="A373" t="s">
        <v>5256</v>
      </c>
      <c r="B373" t="str">
        <f>VLOOKUP(A373,Cafe_sales!$A$1:$O$10001,9,FALSE)</f>
        <v>Cookie</v>
      </c>
      <c r="C373">
        <f>VLOOKUP(A373,Cafe_sales!$A$1:$O$10001,10,FALSE)</f>
        <v>2</v>
      </c>
      <c r="D373">
        <f>VLOOKUP(A373,Cafe_sales!$A$1:$O$10001,11,FALSE)</f>
        <v>1</v>
      </c>
      <c r="E373">
        <f>VLOOKUP(A373,Cafe_sales!$A$1:$O$10001,12,FALSE)</f>
        <v>2</v>
      </c>
      <c r="F373" t="str">
        <f>VLOOKUP(A373,Cafe_sales!$A$1:$O$10001,13,FALSE)</f>
        <v>Cash</v>
      </c>
      <c r="G373" t="str">
        <f>VLOOKUP(A373,Cafe_sales!$A$1:$O$10001,14,FALSE)</f>
        <v>Takeaway</v>
      </c>
      <c r="H373" s="1">
        <f>VLOOKUP(A373,Cafe_sales!$A$1:$O$10001,15,FALSE)</f>
        <v>45274</v>
      </c>
    </row>
    <row r="374" spans="1:8" x14ac:dyDescent="0.35">
      <c r="A374" t="s">
        <v>8590</v>
      </c>
      <c r="B374" t="str">
        <f>VLOOKUP(A374,Cafe_sales!$A$1:$O$10001,9,FALSE)</f>
        <v>Tea</v>
      </c>
      <c r="C374" s="6">
        <f>VLOOKUP(A374,Cafe_sales!$A$1:$O$10001,10,FALSE)</f>
        <v>4</v>
      </c>
      <c r="D374" s="10">
        <f>VLOOKUP(A374,Cafe_sales!$A$1:$O$10001,11,FALSE)</f>
        <v>0</v>
      </c>
      <c r="E374" s="6">
        <f>VLOOKUP(A374,Cafe_sales!$A$1:$O$10001,12,FALSE)</f>
        <v>6</v>
      </c>
      <c r="F374" t="str">
        <f>VLOOKUP(A374,Cafe_sales!$A$1:$O$10001,13,FALSE)</f>
        <v>Default mode</v>
      </c>
      <c r="G374" t="str">
        <f>VLOOKUP(A374,Cafe_sales!$A$1:$O$10001,14,FALSE)</f>
        <v>In-store</v>
      </c>
      <c r="H374" s="8">
        <f>VLOOKUP(A374,Cafe_sales!$A$1:$O$10001,15,FALSE)</f>
        <v>45222</v>
      </c>
    </row>
    <row r="375" spans="1:8" x14ac:dyDescent="0.35">
      <c r="A375" t="s">
        <v>4241</v>
      </c>
      <c r="B375" t="str">
        <f>VLOOKUP(A375,Cafe_sales!$A$1:$O$10001,9,FALSE)</f>
        <v>Tea</v>
      </c>
      <c r="C375" s="6">
        <f>VLOOKUP(A375,Cafe_sales!$A$1:$O$10001,10,FALSE)</f>
        <v>1</v>
      </c>
      <c r="D375" s="10">
        <f>VLOOKUP(A375,Cafe_sales!$A$1:$O$10001,11,FALSE)</f>
        <v>1.5</v>
      </c>
      <c r="E375" s="6">
        <f>VLOOKUP(A375,Cafe_sales!$A$1:$O$10001,12,FALSE)</f>
        <v>1.5</v>
      </c>
      <c r="F375" t="str">
        <f>VLOOKUP(A375,Cafe_sales!$A$1:$O$10001,13,FALSE)</f>
        <v>Credit Card</v>
      </c>
      <c r="G375" t="str">
        <f>VLOOKUP(A375,Cafe_sales!$A$1:$O$10001,14,FALSE)</f>
        <v>UNKNOWN</v>
      </c>
      <c r="H375" s="8">
        <f>VLOOKUP(A375,Cafe_sales!$A$1:$O$10001,15,FALSE)</f>
        <v>45161</v>
      </c>
    </row>
    <row r="376" spans="1:8" x14ac:dyDescent="0.35">
      <c r="A376" t="s">
        <v>5576</v>
      </c>
      <c r="B376" t="str">
        <f>VLOOKUP(A376,Cafe_sales!$A$1:$O$10001,9,FALSE)</f>
        <v>Coffee</v>
      </c>
      <c r="C376" s="6">
        <f>VLOOKUP(A376,Cafe_sales!$A$1:$O$10001,10,FALSE)</f>
        <v>2</v>
      </c>
      <c r="D376" s="10">
        <f>VLOOKUP(A376,Cafe_sales!$A$1:$O$10001,11,FALSE)</f>
        <v>3</v>
      </c>
      <c r="E376" s="6">
        <f>VLOOKUP(A376,Cafe_sales!$A$1:$O$10001,12,FALSE)</f>
        <v>4</v>
      </c>
      <c r="F376" t="str">
        <f>VLOOKUP(A376,Cafe_sales!$A$1:$O$10001,13,FALSE)</f>
        <v>Credit Card</v>
      </c>
      <c r="G376" t="str">
        <f>VLOOKUP(A376,Cafe_sales!$A$1:$O$10001,14,FALSE)</f>
        <v>In-store</v>
      </c>
      <c r="H376" s="8">
        <f>VLOOKUP(A376,Cafe_sales!$A$1:$O$10001,15,FALSE)</f>
        <v>45234</v>
      </c>
    </row>
    <row r="377" spans="1:8" hidden="1" x14ac:dyDescent="0.35">
      <c r="A377" t="s">
        <v>1534</v>
      </c>
      <c r="B377" t="str">
        <f>VLOOKUP(A377,Cafe_sales!$A$1:$O$10001,9,FALSE)</f>
        <v>Cookie</v>
      </c>
      <c r="C377">
        <f>VLOOKUP(A377,Cafe_sales!$A$1:$O$10001,10,FALSE)</f>
        <v>2</v>
      </c>
      <c r="D377">
        <f>VLOOKUP(A377,Cafe_sales!$A$1:$O$10001,11,FALSE)</f>
        <v>1</v>
      </c>
      <c r="E377">
        <f>VLOOKUP(A377,Cafe_sales!$A$1:$O$10001,12,FALSE)</f>
        <v>2</v>
      </c>
      <c r="F377" t="str">
        <f>VLOOKUP(A377,Cafe_sales!$A$1:$O$10001,13,FALSE)</f>
        <v>Cash</v>
      </c>
      <c r="G377" t="str">
        <f>VLOOKUP(A377,Cafe_sales!$A$1:$O$10001,14,FALSE)</f>
        <v>Takeaway</v>
      </c>
      <c r="H377" s="1">
        <f>VLOOKUP(A377,Cafe_sales!$A$1:$O$10001,15,FALSE)</f>
        <v>45137</v>
      </c>
    </row>
    <row r="378" spans="1:8" x14ac:dyDescent="0.35">
      <c r="A378" t="s">
        <v>3544</v>
      </c>
      <c r="B378" t="str">
        <f>VLOOKUP(A378,Cafe_sales!$A$1:$O$10001,9,FALSE)</f>
        <v>Salad</v>
      </c>
      <c r="C378" s="6">
        <f>VLOOKUP(A378,Cafe_sales!$A$1:$O$10001,10,FALSE)</f>
        <v>4</v>
      </c>
      <c r="D378" s="10">
        <f>VLOOKUP(A378,Cafe_sales!$A$1:$O$10001,11,FALSE)</f>
        <v>5</v>
      </c>
      <c r="E378" s="6">
        <f>VLOOKUP(A378,Cafe_sales!$A$1:$O$10001,12,FALSE)</f>
        <v>20</v>
      </c>
      <c r="F378" t="str">
        <f>VLOOKUP(A378,Cafe_sales!$A$1:$O$10001,13,FALSE)</f>
        <v>Cash</v>
      </c>
      <c r="G378" t="str">
        <f>VLOOKUP(A378,Cafe_sales!$A$1:$O$10001,14,FALSE)</f>
        <v>UNKNOWN</v>
      </c>
      <c r="H378" s="8">
        <f>VLOOKUP(A378,Cafe_sales!$A$1:$O$10001,15,FALSE)</f>
        <v>45146</v>
      </c>
    </row>
    <row r="379" spans="1:8" x14ac:dyDescent="0.35">
      <c r="A379" t="s">
        <v>7677</v>
      </c>
      <c r="B379" t="str">
        <f>VLOOKUP(A379,Cafe_sales!$A$1:$O$10001,9,FALSE)</f>
        <v>Salad</v>
      </c>
      <c r="C379" s="6">
        <f>VLOOKUP(A379,Cafe_sales!$A$1:$O$10001,10,FALSE)</f>
        <v>2</v>
      </c>
      <c r="D379" s="10">
        <f>VLOOKUP(A379,Cafe_sales!$A$1:$O$10001,11,FALSE)</f>
        <v>5</v>
      </c>
      <c r="E379" s="6">
        <f>VLOOKUP(A379,Cafe_sales!$A$1:$O$10001,12,FALSE)</f>
        <v>10</v>
      </c>
      <c r="F379" t="str">
        <f>VLOOKUP(A379,Cafe_sales!$A$1:$O$10001,13,FALSE)</f>
        <v>Cash</v>
      </c>
      <c r="G379" t="str">
        <f>VLOOKUP(A379,Cafe_sales!$A$1:$O$10001,14,FALSE)</f>
        <v>In-store</v>
      </c>
      <c r="H379" s="8">
        <f>VLOOKUP(A379,Cafe_sales!$A$1:$O$10001,15,FALSE)</f>
        <v>44993</v>
      </c>
    </row>
    <row r="380" spans="1:8" x14ac:dyDescent="0.35">
      <c r="A380" t="s">
        <v>3015</v>
      </c>
      <c r="B380" t="str">
        <f>VLOOKUP(A380,Cafe_sales!$A$1:$O$10001,9,FALSE)</f>
        <v>Juice</v>
      </c>
      <c r="C380" s="6">
        <f>VLOOKUP(A380,Cafe_sales!$A$1:$O$10001,10,FALSE)</f>
        <v>5</v>
      </c>
      <c r="D380" s="10">
        <f>VLOOKUP(A380,Cafe_sales!$A$1:$O$10001,11,FALSE)</f>
        <v>3</v>
      </c>
      <c r="E380" s="6">
        <f>VLOOKUP(A380,Cafe_sales!$A$1:$O$10001,12,FALSE)</f>
        <v>15</v>
      </c>
      <c r="F380" t="str">
        <f>VLOOKUP(A380,Cafe_sales!$A$1:$O$10001,13,FALSE)</f>
        <v>Credit Card</v>
      </c>
      <c r="G380" t="str">
        <f>VLOOKUP(A380,Cafe_sales!$A$1:$O$10001,14,FALSE)</f>
        <v>UNKNOWN</v>
      </c>
      <c r="H380" s="8">
        <f>VLOOKUP(A380,Cafe_sales!$A$1:$O$10001,15,FALSE)</f>
        <v>45088</v>
      </c>
    </row>
    <row r="381" spans="1:8" x14ac:dyDescent="0.35">
      <c r="A381" t="s">
        <v>3604</v>
      </c>
      <c r="B381" t="str">
        <f>VLOOKUP(A381,Cafe_sales!$A$1:$O$10001,9,FALSE)</f>
        <v>Salad</v>
      </c>
      <c r="C381" s="6">
        <f>VLOOKUP(A381,Cafe_sales!$A$1:$O$10001,10,FALSE)</f>
        <v>5</v>
      </c>
      <c r="D381" s="10">
        <f>VLOOKUP(A381,Cafe_sales!$A$1:$O$10001,11,FALSE)</f>
        <v>5</v>
      </c>
      <c r="E381" s="6">
        <f>VLOOKUP(A381,Cafe_sales!$A$1:$O$10001,12,FALSE)</f>
        <v>25</v>
      </c>
      <c r="F381" t="str">
        <f>VLOOKUP(A381,Cafe_sales!$A$1:$O$10001,13,FALSE)</f>
        <v>Cash</v>
      </c>
      <c r="G381" t="str">
        <f>VLOOKUP(A381,Cafe_sales!$A$1:$O$10001,14,FALSE)</f>
        <v>In-store</v>
      </c>
      <c r="H381" s="8">
        <f>VLOOKUP(A381,Cafe_sales!$A$1:$O$10001,15,FALSE)</f>
        <v>45240</v>
      </c>
    </row>
    <row r="382" spans="1:8" x14ac:dyDescent="0.35">
      <c r="A382" t="s">
        <v>7023</v>
      </c>
      <c r="B382" t="str">
        <f>VLOOKUP(A382,Cafe_sales!$A$1:$O$10001,9,FALSE)</f>
        <v>Coffee</v>
      </c>
      <c r="C382" s="6">
        <f>VLOOKUP(A382,Cafe_sales!$A$1:$O$10001,10,FALSE)</f>
        <v>3</v>
      </c>
      <c r="D382" s="10">
        <f>VLOOKUP(A382,Cafe_sales!$A$1:$O$10001,11,FALSE)</f>
        <v>2</v>
      </c>
      <c r="E382" s="6">
        <f>VLOOKUP(A382,Cafe_sales!$A$1:$O$10001,12,FALSE)</f>
        <v>6</v>
      </c>
      <c r="F382" t="str">
        <f>VLOOKUP(A382,Cafe_sales!$A$1:$O$10001,13,FALSE)</f>
        <v>Cash</v>
      </c>
      <c r="G382" t="str">
        <f>VLOOKUP(A382,Cafe_sales!$A$1:$O$10001,14,FALSE)</f>
        <v>In-store</v>
      </c>
      <c r="H382" s="8">
        <f>VLOOKUP(A382,Cafe_sales!$A$1:$O$10001,15,FALSE)</f>
        <v>45224</v>
      </c>
    </row>
    <row r="383" spans="1:8" hidden="1" x14ac:dyDescent="0.35">
      <c r="A383" t="s">
        <v>4252</v>
      </c>
      <c r="B383" t="str">
        <f>VLOOKUP(A383,Cafe_sales!$A$1:$O$10001,9,FALSE)</f>
        <v>Cookie</v>
      </c>
      <c r="C383">
        <f>VLOOKUP(A383,Cafe_sales!$A$1:$O$10001,10,FALSE)</f>
        <v>3</v>
      </c>
      <c r="D383">
        <f>VLOOKUP(A383,Cafe_sales!$A$1:$O$10001,11,FALSE)</f>
        <v>1</v>
      </c>
      <c r="E383">
        <f>VLOOKUP(A383,Cafe_sales!$A$1:$O$10001,12,FALSE)</f>
        <v>3</v>
      </c>
      <c r="F383" t="str">
        <f>VLOOKUP(A383,Cafe_sales!$A$1:$O$10001,13,FALSE)</f>
        <v>Credit Card</v>
      </c>
      <c r="G383" t="str">
        <f>VLOOKUP(A383,Cafe_sales!$A$1:$O$10001,14,FALSE)</f>
        <v>Takeaway</v>
      </c>
      <c r="H383" s="1">
        <f>VLOOKUP(A383,Cafe_sales!$A$1:$O$10001,15,FALSE)</f>
        <v>45079</v>
      </c>
    </row>
    <row r="384" spans="1:8" x14ac:dyDescent="0.35">
      <c r="A384" t="s">
        <v>7142</v>
      </c>
      <c r="B384" t="str">
        <f>VLOOKUP(A384,Cafe_sales!$A$1:$O$10001,9,FALSE)</f>
        <v>Cookie</v>
      </c>
      <c r="C384" s="6">
        <f>VLOOKUP(A384,Cafe_sales!$A$1:$O$10001,10,FALSE)</f>
        <v>4</v>
      </c>
      <c r="D384" s="10">
        <f>VLOOKUP(A384,Cafe_sales!$A$1:$O$10001,11,FALSE)</f>
        <v>1</v>
      </c>
      <c r="E384" s="6">
        <f>VLOOKUP(A384,Cafe_sales!$A$1:$O$10001,12,FALSE)</f>
        <v>4</v>
      </c>
      <c r="F384" t="str">
        <f>VLOOKUP(A384,Cafe_sales!$A$1:$O$10001,13,FALSE)</f>
        <v>Digital Wallet</v>
      </c>
      <c r="G384" t="str">
        <f>VLOOKUP(A384,Cafe_sales!$A$1:$O$10001,14,FALSE)</f>
        <v>UNKNOWN</v>
      </c>
      <c r="H384" s="8">
        <f>VLOOKUP(A384,Cafe_sales!$A$1:$O$10001,15,FALSE)</f>
        <v>45010</v>
      </c>
    </row>
    <row r="385" spans="1:8" x14ac:dyDescent="0.35">
      <c r="A385" t="s">
        <v>1276</v>
      </c>
      <c r="B385" t="str">
        <f>VLOOKUP(A385,Cafe_sales!$A$1:$O$10001,9,FALSE)</f>
        <v>Sandwich</v>
      </c>
      <c r="C385" s="6">
        <f>VLOOKUP(A385,Cafe_sales!$A$1:$O$10001,10,FALSE)</f>
        <v>2</v>
      </c>
      <c r="D385" s="10">
        <f>VLOOKUP(A385,Cafe_sales!$A$1:$O$10001,11,FALSE)</f>
        <v>4</v>
      </c>
      <c r="E385" s="6">
        <f>VLOOKUP(A385,Cafe_sales!$A$1:$O$10001,12,FALSE)</f>
        <v>8</v>
      </c>
      <c r="F385" t="str">
        <f>VLOOKUP(A385,Cafe_sales!$A$1:$O$10001,13,FALSE)</f>
        <v>Default mode</v>
      </c>
      <c r="G385" t="str">
        <f>VLOOKUP(A385,Cafe_sales!$A$1:$O$10001,14,FALSE)</f>
        <v>UNKNOWN</v>
      </c>
      <c r="H385" s="8">
        <f>VLOOKUP(A385,Cafe_sales!$A$1:$O$10001,15,FALSE)</f>
        <v>45065</v>
      </c>
    </row>
    <row r="386" spans="1:8" hidden="1" x14ac:dyDescent="0.35">
      <c r="A386" t="s">
        <v>8842</v>
      </c>
      <c r="B386" t="str">
        <f>VLOOKUP(A386,Cafe_sales!$A$1:$O$10001,9,FALSE)</f>
        <v>Cookie</v>
      </c>
      <c r="C386">
        <f>VLOOKUP(A386,Cafe_sales!$A$1:$O$10001,10,FALSE)</f>
        <v>2</v>
      </c>
      <c r="D386">
        <f>VLOOKUP(A386,Cafe_sales!$A$1:$O$10001,11,FALSE)</f>
        <v>1</v>
      </c>
      <c r="E386">
        <f>VLOOKUP(A386,Cafe_sales!$A$1:$O$10001,12,FALSE)</f>
        <v>2</v>
      </c>
      <c r="F386" t="str">
        <f>VLOOKUP(A386,Cafe_sales!$A$1:$O$10001,13,FALSE)</f>
        <v>Default mode</v>
      </c>
      <c r="G386" t="str">
        <f>VLOOKUP(A386,Cafe_sales!$A$1:$O$10001,14,FALSE)</f>
        <v>Takeaway</v>
      </c>
      <c r="H386" s="1">
        <f>VLOOKUP(A386,Cafe_sales!$A$1:$O$10001,15,FALSE)</f>
        <v>44999</v>
      </c>
    </row>
    <row r="387" spans="1:8" hidden="1" x14ac:dyDescent="0.35">
      <c r="A387" t="s">
        <v>9093</v>
      </c>
      <c r="B387" t="str">
        <f>VLOOKUP(A387,Cafe_sales!$A$1:$O$10001,9,FALSE)</f>
        <v>Tea</v>
      </c>
      <c r="C387">
        <f>VLOOKUP(A387,Cafe_sales!$A$1:$O$10001,10,FALSE)</f>
        <v>4</v>
      </c>
      <c r="D387">
        <f>VLOOKUP(A387,Cafe_sales!$A$1:$O$10001,11,FALSE)</f>
        <v>1.5</v>
      </c>
      <c r="E387">
        <f>VLOOKUP(A387,Cafe_sales!$A$1:$O$10001,12,FALSE)</f>
        <v>6</v>
      </c>
      <c r="F387" t="str">
        <f>VLOOKUP(A387,Cafe_sales!$A$1:$O$10001,13,FALSE)</f>
        <v>Digital Wallet</v>
      </c>
      <c r="G387" t="str">
        <f>VLOOKUP(A387,Cafe_sales!$A$1:$O$10001,14,FALSE)</f>
        <v>Takeaway</v>
      </c>
      <c r="H387" s="1">
        <f>VLOOKUP(A387,Cafe_sales!$A$1:$O$10001,15,FALSE)</f>
        <v>45212</v>
      </c>
    </row>
    <row r="388" spans="1:8" hidden="1" x14ac:dyDescent="0.35">
      <c r="A388" t="s">
        <v>3438</v>
      </c>
      <c r="B388" t="str">
        <f>VLOOKUP(A388,Cafe_sales!$A$1:$O$10001,9,FALSE)</f>
        <v>Salad</v>
      </c>
      <c r="C388">
        <f>VLOOKUP(A388,Cafe_sales!$A$1:$O$10001,10,FALSE)</f>
        <v>4</v>
      </c>
      <c r="D388">
        <f>VLOOKUP(A388,Cafe_sales!$A$1:$O$10001,11,FALSE)</f>
        <v>5</v>
      </c>
      <c r="E388">
        <f>VLOOKUP(A388,Cafe_sales!$A$1:$O$10001,12,FALSE)</f>
        <v>20</v>
      </c>
      <c r="F388" t="str">
        <f>VLOOKUP(A388,Cafe_sales!$A$1:$O$10001,13,FALSE)</f>
        <v>Cash</v>
      </c>
      <c r="G388" t="str">
        <f>VLOOKUP(A388,Cafe_sales!$A$1:$O$10001,14,FALSE)</f>
        <v>Takeaway</v>
      </c>
      <c r="H388" s="1">
        <f>VLOOKUP(A388,Cafe_sales!$A$1:$O$10001,15,FALSE)</f>
        <v>45013</v>
      </c>
    </row>
    <row r="389" spans="1:8" x14ac:dyDescent="0.35">
      <c r="A389" t="s">
        <v>2176</v>
      </c>
      <c r="B389" t="str">
        <f>VLOOKUP(A389,Cafe_sales!$A$1:$O$10001,9,FALSE)</f>
        <v>Coffee</v>
      </c>
      <c r="C389" s="6">
        <f>VLOOKUP(A389,Cafe_sales!$A$1:$O$10001,10,FALSE)</f>
        <v>4</v>
      </c>
      <c r="D389" s="10">
        <f>VLOOKUP(A389,Cafe_sales!$A$1:$O$10001,11,FALSE)</f>
        <v>2</v>
      </c>
      <c r="E389" s="6">
        <f>VLOOKUP(A389,Cafe_sales!$A$1:$O$10001,12,FALSE)</f>
        <v>8</v>
      </c>
      <c r="F389" t="str">
        <f>VLOOKUP(A389,Cafe_sales!$A$1:$O$10001,13,FALSE)</f>
        <v>Default mode</v>
      </c>
      <c r="G389" t="str">
        <f>VLOOKUP(A389,Cafe_sales!$A$1:$O$10001,14,FALSE)</f>
        <v>In-store</v>
      </c>
      <c r="H389" s="8">
        <f>VLOOKUP(A389,Cafe_sales!$A$1:$O$10001,15,FALSE)</f>
        <v>45247</v>
      </c>
    </row>
    <row r="390" spans="1:8" x14ac:dyDescent="0.35">
      <c r="A390" t="s">
        <v>9375</v>
      </c>
      <c r="B390" t="str">
        <f>VLOOKUP(A390,Cafe_sales!$A$1:$O$10001,9,FALSE)</f>
        <v>Salad</v>
      </c>
      <c r="C390" s="6">
        <f>VLOOKUP(A390,Cafe_sales!$A$1:$O$10001,10,FALSE)</f>
        <v>5</v>
      </c>
      <c r="D390" s="10">
        <f>VLOOKUP(A390,Cafe_sales!$A$1:$O$10001,11,FALSE)</f>
        <v>5</v>
      </c>
      <c r="E390" s="6">
        <f>VLOOKUP(A390,Cafe_sales!$A$1:$O$10001,12,FALSE)</f>
        <v>25</v>
      </c>
      <c r="F390" t="str">
        <f>VLOOKUP(A390,Cafe_sales!$A$1:$O$10001,13,FALSE)</f>
        <v>Default mode</v>
      </c>
      <c r="G390" t="str">
        <f>VLOOKUP(A390,Cafe_sales!$A$1:$O$10001,14,FALSE)</f>
        <v>In-store</v>
      </c>
      <c r="H390" s="8">
        <f>VLOOKUP(A390,Cafe_sales!$A$1:$O$10001,15,FALSE)</f>
        <v>45169</v>
      </c>
    </row>
    <row r="391" spans="1:8" x14ac:dyDescent="0.35">
      <c r="A391" t="s">
        <v>5464</v>
      </c>
      <c r="B391" t="str">
        <f>VLOOKUP(A391,Cafe_sales!$A$1:$O$10001,9,FALSE)</f>
        <v>Sandwich</v>
      </c>
      <c r="C391" s="6">
        <f>VLOOKUP(A391,Cafe_sales!$A$1:$O$10001,10,FALSE)</f>
        <v>5</v>
      </c>
      <c r="D391" s="10">
        <f>VLOOKUP(A391,Cafe_sales!$A$1:$O$10001,11,FALSE)</f>
        <v>4</v>
      </c>
      <c r="E391" s="6">
        <f>VLOOKUP(A391,Cafe_sales!$A$1:$O$10001,12,FALSE)</f>
        <v>20</v>
      </c>
      <c r="F391" t="str">
        <f>VLOOKUP(A391,Cafe_sales!$A$1:$O$10001,13,FALSE)</f>
        <v>Default mode</v>
      </c>
      <c r="G391" t="str">
        <f>VLOOKUP(A391,Cafe_sales!$A$1:$O$10001,14,FALSE)</f>
        <v>UNKNOWN</v>
      </c>
      <c r="H391" s="8">
        <f>VLOOKUP(A391,Cafe_sales!$A$1:$O$10001,15,FALSE)</f>
        <v>45040</v>
      </c>
    </row>
    <row r="392" spans="1:8" x14ac:dyDescent="0.35">
      <c r="A392" t="s">
        <v>2773</v>
      </c>
      <c r="B392" t="str">
        <f>VLOOKUP(A392,Cafe_sales!$A$1:$O$10001,9,FALSE)</f>
        <v>Coffee</v>
      </c>
      <c r="C392" s="6">
        <f>VLOOKUP(A392,Cafe_sales!$A$1:$O$10001,10,FALSE)</f>
        <v>5</v>
      </c>
      <c r="D392" s="10">
        <f>VLOOKUP(A392,Cafe_sales!$A$1:$O$10001,11,FALSE)</f>
        <v>2</v>
      </c>
      <c r="E392" s="6">
        <f>VLOOKUP(A392,Cafe_sales!$A$1:$O$10001,12,FALSE)</f>
        <v>10</v>
      </c>
      <c r="F392" t="str">
        <f>VLOOKUP(A392,Cafe_sales!$A$1:$O$10001,13,FALSE)</f>
        <v>Credit Card</v>
      </c>
      <c r="G392" t="str">
        <f>VLOOKUP(A392,Cafe_sales!$A$1:$O$10001,14,FALSE)</f>
        <v>In-store</v>
      </c>
      <c r="H392" s="8">
        <f>VLOOKUP(A392,Cafe_sales!$A$1:$O$10001,15,FALSE)</f>
        <v>45008</v>
      </c>
    </row>
    <row r="393" spans="1:8" x14ac:dyDescent="0.35">
      <c r="A393" t="s">
        <v>3000</v>
      </c>
      <c r="B393" t="str">
        <f>VLOOKUP(A393,Cafe_sales!$A$1:$O$10001,9,FALSE)</f>
        <v>Tea</v>
      </c>
      <c r="C393" s="6">
        <f>VLOOKUP(A393,Cafe_sales!$A$1:$O$10001,10,FALSE)</f>
        <v>5</v>
      </c>
      <c r="D393" s="10">
        <f>VLOOKUP(A393,Cafe_sales!$A$1:$O$10001,11,FALSE)</f>
        <v>1.5</v>
      </c>
      <c r="E393" s="6">
        <f>VLOOKUP(A393,Cafe_sales!$A$1:$O$10001,12,FALSE)</f>
        <v>7.5</v>
      </c>
      <c r="F393" t="str">
        <f>VLOOKUP(A393,Cafe_sales!$A$1:$O$10001,13,FALSE)</f>
        <v>Default mode</v>
      </c>
      <c r="G393" t="str">
        <f>VLOOKUP(A393,Cafe_sales!$A$1:$O$10001,14,FALSE)</f>
        <v>In-store</v>
      </c>
      <c r="H393" s="8">
        <f>VLOOKUP(A393,Cafe_sales!$A$1:$O$10001,15,FALSE)</f>
        <v>44963</v>
      </c>
    </row>
    <row r="394" spans="1:8" x14ac:dyDescent="0.35">
      <c r="A394" t="s">
        <v>386</v>
      </c>
      <c r="B394" t="str">
        <f>VLOOKUP(A394,Cafe_sales!$A$1:$O$10001,9,FALSE)</f>
        <v>Tea</v>
      </c>
      <c r="C394" s="6">
        <f>VLOOKUP(A394,Cafe_sales!$A$1:$O$10001,10,FALSE)</f>
        <v>4</v>
      </c>
      <c r="D394" s="10">
        <f>VLOOKUP(A394,Cafe_sales!$A$1:$O$10001,11,FALSE)</f>
        <v>1.5</v>
      </c>
      <c r="E394" s="6">
        <f>VLOOKUP(A394,Cafe_sales!$A$1:$O$10001,12,FALSE)</f>
        <v>6</v>
      </c>
      <c r="F394" t="str">
        <f>VLOOKUP(A394,Cafe_sales!$A$1:$O$10001,13,FALSE)</f>
        <v>Digital Wallet</v>
      </c>
      <c r="G394" t="str">
        <f>VLOOKUP(A394,Cafe_sales!$A$1:$O$10001,14,FALSE)</f>
        <v>In-store</v>
      </c>
      <c r="H394" s="8">
        <f>VLOOKUP(A394,Cafe_sales!$A$1:$O$10001,15,FALSE)</f>
        <v>44996</v>
      </c>
    </row>
    <row r="395" spans="1:8" x14ac:dyDescent="0.35">
      <c r="A395" t="s">
        <v>6761</v>
      </c>
      <c r="B395" t="str">
        <f>VLOOKUP(A395,Cafe_sales!$A$1:$O$10001,9,FALSE)</f>
        <v>Juice</v>
      </c>
      <c r="C395" s="6">
        <f>VLOOKUP(A395,Cafe_sales!$A$1:$O$10001,10,FALSE)</f>
        <v>4</v>
      </c>
      <c r="D395" s="10">
        <f>VLOOKUP(A395,Cafe_sales!$A$1:$O$10001,11,FALSE)</f>
        <v>3</v>
      </c>
      <c r="E395" s="6">
        <f>VLOOKUP(A395,Cafe_sales!$A$1:$O$10001,12,FALSE)</f>
        <v>12</v>
      </c>
      <c r="F395" t="str">
        <f>VLOOKUP(A395,Cafe_sales!$A$1:$O$10001,13,FALSE)</f>
        <v>Credit Card</v>
      </c>
      <c r="G395" t="str">
        <f>VLOOKUP(A395,Cafe_sales!$A$1:$O$10001,14,FALSE)</f>
        <v>UNKNOWN</v>
      </c>
      <c r="H395" s="8">
        <f>VLOOKUP(A395,Cafe_sales!$A$1:$O$10001,15,FALSE)</f>
        <v>44927</v>
      </c>
    </row>
    <row r="396" spans="1:8" x14ac:dyDescent="0.35">
      <c r="A396" t="s">
        <v>2195</v>
      </c>
      <c r="B396" t="str">
        <f>VLOOKUP(A396,Cafe_sales!$A$1:$O$10001,9,FALSE)</f>
        <v>Cake</v>
      </c>
      <c r="C396" s="6">
        <f>VLOOKUP(A396,Cafe_sales!$A$1:$O$10001,10,FALSE)</f>
        <v>4</v>
      </c>
      <c r="D396" s="10">
        <f>VLOOKUP(A396,Cafe_sales!$A$1:$O$10001,11,FALSE)</f>
        <v>3</v>
      </c>
      <c r="E396" s="6">
        <f>VLOOKUP(A396,Cafe_sales!$A$1:$O$10001,12,FALSE)</f>
        <v>12</v>
      </c>
      <c r="F396" t="str">
        <f>VLOOKUP(A396,Cafe_sales!$A$1:$O$10001,13,FALSE)</f>
        <v>Credit Card</v>
      </c>
      <c r="G396" t="str">
        <f>VLOOKUP(A396,Cafe_sales!$A$1:$O$10001,14,FALSE)</f>
        <v>UNKNOWN</v>
      </c>
      <c r="H396" s="8">
        <f>VLOOKUP(A396,Cafe_sales!$A$1:$O$10001,15,FALSE)</f>
        <v>45067</v>
      </c>
    </row>
    <row r="397" spans="1:8" x14ac:dyDescent="0.35">
      <c r="A397" t="s">
        <v>7574</v>
      </c>
      <c r="B397" t="str">
        <f>VLOOKUP(A397,Cafe_sales!$A$1:$O$10001,9,FALSE)</f>
        <v>UNKNOWN</v>
      </c>
      <c r="C397" s="6">
        <f>VLOOKUP(A397,Cafe_sales!$A$1:$O$10001,10,FALSE)</f>
        <v>5</v>
      </c>
      <c r="D397" s="10">
        <f>VLOOKUP(A397,Cafe_sales!$A$1:$O$10001,11,FALSE)</f>
        <v>4</v>
      </c>
      <c r="E397" s="6">
        <f>VLOOKUP(A397,Cafe_sales!$A$1:$O$10001,12,FALSE)</f>
        <v>20</v>
      </c>
      <c r="F397" t="str">
        <f>VLOOKUP(A397,Cafe_sales!$A$1:$O$10001,13,FALSE)</f>
        <v>Credit Card</v>
      </c>
      <c r="G397" t="str">
        <f>VLOOKUP(A397,Cafe_sales!$A$1:$O$10001,14,FALSE)</f>
        <v>UNKNOWN</v>
      </c>
      <c r="H397" s="8">
        <f>VLOOKUP(A397,Cafe_sales!$A$1:$O$10001,15,FALSE)</f>
        <v>45160</v>
      </c>
    </row>
    <row r="398" spans="1:8" x14ac:dyDescent="0.35">
      <c r="A398" t="s">
        <v>561</v>
      </c>
      <c r="B398" t="str">
        <f>VLOOKUP(A398,Cafe_sales!$A$1:$O$10001,9,FALSE)</f>
        <v>Cookie</v>
      </c>
      <c r="C398" s="6">
        <f>VLOOKUP(A398,Cafe_sales!$A$1:$O$10001,10,FALSE)</f>
        <v>4</v>
      </c>
      <c r="D398" s="10">
        <f>VLOOKUP(A398,Cafe_sales!$A$1:$O$10001,11,FALSE)</f>
        <v>1</v>
      </c>
      <c r="E398" s="6">
        <f>VLOOKUP(A398,Cafe_sales!$A$1:$O$10001,12,FALSE)</f>
        <v>4</v>
      </c>
      <c r="F398" t="str">
        <f>VLOOKUP(A398,Cafe_sales!$A$1:$O$10001,13,FALSE)</f>
        <v>Cash</v>
      </c>
      <c r="G398" t="str">
        <f>VLOOKUP(A398,Cafe_sales!$A$1:$O$10001,14,FALSE)</f>
        <v>In-store</v>
      </c>
      <c r="H398" s="8">
        <f>VLOOKUP(A398,Cafe_sales!$A$1:$O$10001,15,FALSE)</f>
        <v>45218</v>
      </c>
    </row>
    <row r="399" spans="1:8" hidden="1" x14ac:dyDescent="0.35">
      <c r="A399" t="s">
        <v>1382</v>
      </c>
      <c r="B399" t="str">
        <f>VLOOKUP(A399,Cafe_sales!$A$1:$O$10001,9,FALSE)</f>
        <v>Cake</v>
      </c>
      <c r="C399">
        <f>VLOOKUP(A399,Cafe_sales!$A$1:$O$10001,10,FALSE)</f>
        <v>3</v>
      </c>
      <c r="D399">
        <f>VLOOKUP(A399,Cafe_sales!$A$1:$O$10001,11,FALSE)</f>
        <v>3</v>
      </c>
      <c r="E399">
        <f>VLOOKUP(A399,Cafe_sales!$A$1:$O$10001,12,FALSE)</f>
        <v>9</v>
      </c>
      <c r="F399" t="str">
        <f>VLOOKUP(A399,Cafe_sales!$A$1:$O$10001,13,FALSE)</f>
        <v>Digital Wallet</v>
      </c>
      <c r="G399" t="str">
        <f>VLOOKUP(A399,Cafe_sales!$A$1:$O$10001,14,FALSE)</f>
        <v>Takeaway</v>
      </c>
      <c r="H399" s="1">
        <f>VLOOKUP(A399,Cafe_sales!$A$1:$O$10001,15,FALSE)</f>
        <v>45169</v>
      </c>
    </row>
    <row r="400" spans="1:8" hidden="1" x14ac:dyDescent="0.35">
      <c r="A400" t="s">
        <v>1309</v>
      </c>
      <c r="B400" t="str">
        <f>VLOOKUP(A400,Cafe_sales!$A$1:$O$10001,9,FALSE)</f>
        <v>Salad</v>
      </c>
      <c r="C400">
        <f>VLOOKUP(A400,Cafe_sales!$A$1:$O$10001,10,FALSE)</f>
        <v>1</v>
      </c>
      <c r="D400">
        <f>VLOOKUP(A400,Cafe_sales!$A$1:$O$10001,11,FALSE)</f>
        <v>5</v>
      </c>
      <c r="E400">
        <f>VLOOKUP(A400,Cafe_sales!$A$1:$O$10001,12,FALSE)</f>
        <v>5</v>
      </c>
      <c r="F400" t="str">
        <f>VLOOKUP(A400,Cafe_sales!$A$1:$O$10001,13,FALSE)</f>
        <v>Cash</v>
      </c>
      <c r="G400" t="str">
        <f>VLOOKUP(A400,Cafe_sales!$A$1:$O$10001,14,FALSE)</f>
        <v>Takeaway</v>
      </c>
      <c r="H400" s="1">
        <f>VLOOKUP(A400,Cafe_sales!$A$1:$O$10001,15,FALSE)</f>
        <v>45291</v>
      </c>
    </row>
    <row r="401" spans="1:8" hidden="1" x14ac:dyDescent="0.35">
      <c r="A401" t="s">
        <v>8055</v>
      </c>
      <c r="B401" t="str">
        <f>VLOOKUP(A401,Cafe_sales!$A$1:$O$10001,9,FALSE)</f>
        <v>Cake</v>
      </c>
      <c r="C401">
        <f>VLOOKUP(A401,Cafe_sales!$A$1:$O$10001,10,FALSE)</f>
        <v>2</v>
      </c>
      <c r="D401">
        <f>VLOOKUP(A401,Cafe_sales!$A$1:$O$10001,11,FALSE)</f>
        <v>3</v>
      </c>
      <c r="E401">
        <f>VLOOKUP(A401,Cafe_sales!$A$1:$O$10001,12,FALSE)</f>
        <v>6</v>
      </c>
      <c r="F401" t="str">
        <f>VLOOKUP(A401,Cafe_sales!$A$1:$O$10001,13,FALSE)</f>
        <v>Default mode</v>
      </c>
      <c r="G401" t="str">
        <f>VLOOKUP(A401,Cafe_sales!$A$1:$O$10001,14,FALSE)</f>
        <v>Takeaway</v>
      </c>
      <c r="H401" s="1">
        <f>VLOOKUP(A401,Cafe_sales!$A$1:$O$10001,15,FALSE)</f>
        <v>45238</v>
      </c>
    </row>
    <row r="402" spans="1:8" x14ac:dyDescent="0.35">
      <c r="A402" t="s">
        <v>7050</v>
      </c>
      <c r="B402" t="str">
        <f>VLOOKUP(A402,Cafe_sales!$A$1:$O$10001,9,FALSE)</f>
        <v>Sandwich</v>
      </c>
      <c r="C402" s="6">
        <f>VLOOKUP(A402,Cafe_sales!$A$1:$O$10001,10,FALSE)</f>
        <v>1</v>
      </c>
      <c r="D402" s="10">
        <f>VLOOKUP(A402,Cafe_sales!$A$1:$O$10001,11,FALSE)</f>
        <v>4</v>
      </c>
      <c r="E402" s="6">
        <f>VLOOKUP(A402,Cafe_sales!$A$1:$O$10001,12,FALSE)</f>
        <v>4</v>
      </c>
      <c r="F402" t="str">
        <f>VLOOKUP(A402,Cafe_sales!$A$1:$O$10001,13,FALSE)</f>
        <v>Credit Card</v>
      </c>
      <c r="G402" t="str">
        <f>VLOOKUP(A402,Cafe_sales!$A$1:$O$10001,14,FALSE)</f>
        <v>UNKNOWN</v>
      </c>
      <c r="H402" s="8">
        <f>VLOOKUP(A402,Cafe_sales!$A$1:$O$10001,15,FALSE)</f>
        <v>44942</v>
      </c>
    </row>
    <row r="403" spans="1:8" x14ac:dyDescent="0.35">
      <c r="A403" t="s">
        <v>7637</v>
      </c>
      <c r="B403" t="str">
        <f>VLOOKUP(A403,Cafe_sales!$A$1:$O$10001,9,FALSE)</f>
        <v>Cake</v>
      </c>
      <c r="C403" s="6">
        <f>VLOOKUP(A403,Cafe_sales!$A$1:$O$10001,10,FALSE)</f>
        <v>3.0517770952172003</v>
      </c>
      <c r="D403" s="10">
        <f>VLOOKUP(A403,Cafe_sales!$A$1:$O$10001,11,FALSE)</f>
        <v>3</v>
      </c>
      <c r="E403" s="6">
        <f>VLOOKUP(A403,Cafe_sales!$A$1:$O$10001,12,FALSE)</f>
        <v>6</v>
      </c>
      <c r="F403" t="str">
        <f>VLOOKUP(A403,Cafe_sales!$A$1:$O$10001,13,FALSE)</f>
        <v>Digital Wallet</v>
      </c>
      <c r="G403" t="str">
        <f>VLOOKUP(A403,Cafe_sales!$A$1:$O$10001,14,FALSE)</f>
        <v>In-store</v>
      </c>
      <c r="H403" s="8">
        <f>VLOOKUP(A403,Cafe_sales!$A$1:$O$10001,15,FALSE)</f>
        <v>45266</v>
      </c>
    </row>
    <row r="404" spans="1:8" hidden="1" x14ac:dyDescent="0.35">
      <c r="A404" t="s">
        <v>9495</v>
      </c>
      <c r="B404" t="str">
        <f>VLOOKUP(A404,Cafe_sales!$A$1:$O$10001,9,FALSE)</f>
        <v>Juice</v>
      </c>
      <c r="C404">
        <f>VLOOKUP(A404,Cafe_sales!$A$1:$O$10001,10,FALSE)</f>
        <v>4</v>
      </c>
      <c r="D404">
        <f>VLOOKUP(A404,Cafe_sales!$A$1:$O$10001,11,FALSE)</f>
        <v>3</v>
      </c>
      <c r="E404">
        <f>VLOOKUP(A404,Cafe_sales!$A$1:$O$10001,12,FALSE)</f>
        <v>12</v>
      </c>
      <c r="F404" t="str">
        <f>VLOOKUP(A404,Cafe_sales!$A$1:$O$10001,13,FALSE)</f>
        <v>Default mode</v>
      </c>
      <c r="G404" t="str">
        <f>VLOOKUP(A404,Cafe_sales!$A$1:$O$10001,14,FALSE)</f>
        <v>Takeaway</v>
      </c>
      <c r="H404" s="1">
        <f>VLOOKUP(A404,Cafe_sales!$A$1:$O$10001,15,FALSE)</f>
        <v>45090</v>
      </c>
    </row>
    <row r="405" spans="1:8" x14ac:dyDescent="0.35">
      <c r="A405" t="s">
        <v>2092</v>
      </c>
      <c r="B405" t="str">
        <f>VLOOKUP(A405,Cafe_sales!$A$1:$O$10001,9,FALSE)</f>
        <v>Juice</v>
      </c>
      <c r="C405" s="6">
        <f>VLOOKUP(A405,Cafe_sales!$A$1:$O$10001,10,FALSE)</f>
        <v>1</v>
      </c>
      <c r="D405" s="10">
        <f>VLOOKUP(A405,Cafe_sales!$A$1:$O$10001,11,FALSE)</f>
        <v>3</v>
      </c>
      <c r="E405" s="6">
        <f>VLOOKUP(A405,Cafe_sales!$A$1:$O$10001,12,FALSE)</f>
        <v>3</v>
      </c>
      <c r="F405" t="str">
        <f>VLOOKUP(A405,Cafe_sales!$A$1:$O$10001,13,FALSE)</f>
        <v>Cash</v>
      </c>
      <c r="G405" t="str">
        <f>VLOOKUP(A405,Cafe_sales!$A$1:$O$10001,14,FALSE)</f>
        <v>In-store</v>
      </c>
      <c r="H405" s="8">
        <f>VLOOKUP(A405,Cafe_sales!$A$1:$O$10001,15,FALSE)</f>
        <v>45115</v>
      </c>
    </row>
    <row r="406" spans="1:8" x14ac:dyDescent="0.35">
      <c r="A406" t="s">
        <v>7933</v>
      </c>
      <c r="B406" t="str">
        <f>VLOOKUP(A406,Cafe_sales!$A$1:$O$10001,9,FALSE)</f>
        <v>Coffee</v>
      </c>
      <c r="C406" s="6">
        <f>VLOOKUP(A406,Cafe_sales!$A$1:$O$10001,10,FALSE)</f>
        <v>4</v>
      </c>
      <c r="D406" s="10">
        <f>VLOOKUP(A406,Cafe_sales!$A$1:$O$10001,11,FALSE)</f>
        <v>2</v>
      </c>
      <c r="E406" s="6">
        <f>VLOOKUP(A406,Cafe_sales!$A$1:$O$10001,12,FALSE)</f>
        <v>8</v>
      </c>
      <c r="F406" t="str">
        <f>VLOOKUP(A406,Cafe_sales!$A$1:$O$10001,13,FALSE)</f>
        <v>Cash</v>
      </c>
      <c r="G406" t="str">
        <f>VLOOKUP(A406,Cafe_sales!$A$1:$O$10001,14,FALSE)</f>
        <v>In-store</v>
      </c>
      <c r="H406" s="8">
        <f>VLOOKUP(A406,Cafe_sales!$A$1:$O$10001,15,FALSE)</f>
        <v>45263</v>
      </c>
    </row>
    <row r="407" spans="1:8" hidden="1" x14ac:dyDescent="0.35">
      <c r="A407" t="s">
        <v>6460</v>
      </c>
      <c r="B407" t="str">
        <f>VLOOKUP(A407,Cafe_sales!$A$1:$O$10001,9,FALSE)</f>
        <v>Coffee</v>
      </c>
      <c r="C407">
        <f>VLOOKUP(A407,Cafe_sales!$A$1:$O$10001,10,FALSE)</f>
        <v>5</v>
      </c>
      <c r="D407">
        <f>VLOOKUP(A407,Cafe_sales!$A$1:$O$10001,11,FALSE)</f>
        <v>2</v>
      </c>
      <c r="E407">
        <f>VLOOKUP(A407,Cafe_sales!$A$1:$O$10001,12,FALSE)</f>
        <v>10</v>
      </c>
      <c r="F407" t="str">
        <f>VLOOKUP(A407,Cafe_sales!$A$1:$O$10001,13,FALSE)</f>
        <v>Default mode</v>
      </c>
      <c r="G407" t="str">
        <f>VLOOKUP(A407,Cafe_sales!$A$1:$O$10001,14,FALSE)</f>
        <v>Takeaway</v>
      </c>
      <c r="H407" s="1">
        <f>VLOOKUP(A407,Cafe_sales!$A$1:$O$10001,15,FALSE)</f>
        <v>45279</v>
      </c>
    </row>
    <row r="408" spans="1:8" x14ac:dyDescent="0.35">
      <c r="A408" t="s">
        <v>4424</v>
      </c>
      <c r="B408" t="str">
        <f>VLOOKUP(A408,Cafe_sales!$A$1:$O$10001,9,FALSE)</f>
        <v>Smoothie</v>
      </c>
      <c r="C408" s="6">
        <f>VLOOKUP(A408,Cafe_sales!$A$1:$O$10001,10,FALSE)</f>
        <v>1</v>
      </c>
      <c r="D408" s="10">
        <f>VLOOKUP(A408,Cafe_sales!$A$1:$O$10001,11,FALSE)</f>
        <v>4</v>
      </c>
      <c r="E408" s="6">
        <f>VLOOKUP(A408,Cafe_sales!$A$1:$O$10001,12,FALSE)</f>
        <v>4</v>
      </c>
      <c r="F408" t="str">
        <f>VLOOKUP(A408,Cafe_sales!$A$1:$O$10001,13,FALSE)</f>
        <v>Cash</v>
      </c>
      <c r="G408" t="str">
        <f>VLOOKUP(A408,Cafe_sales!$A$1:$O$10001,14,FALSE)</f>
        <v>In-store</v>
      </c>
      <c r="H408" s="8">
        <f>VLOOKUP(A408,Cafe_sales!$A$1:$O$10001,15,FALSE)</f>
        <v>45079</v>
      </c>
    </row>
    <row r="409" spans="1:8" x14ac:dyDescent="0.35">
      <c r="A409" t="s">
        <v>3236</v>
      </c>
      <c r="B409" t="str">
        <f>VLOOKUP(A409,Cafe_sales!$A$1:$O$10001,9,FALSE)</f>
        <v>Cake</v>
      </c>
      <c r="C409" s="6">
        <f>VLOOKUP(A409,Cafe_sales!$A$1:$O$10001,10,FALSE)</f>
        <v>5</v>
      </c>
      <c r="D409" s="10">
        <f>VLOOKUP(A409,Cafe_sales!$A$1:$O$10001,11,FALSE)</f>
        <v>3</v>
      </c>
      <c r="E409" s="6">
        <f>VLOOKUP(A409,Cafe_sales!$A$1:$O$10001,12,FALSE)</f>
        <v>15</v>
      </c>
      <c r="F409" t="str">
        <f>VLOOKUP(A409,Cafe_sales!$A$1:$O$10001,13,FALSE)</f>
        <v>Cash</v>
      </c>
      <c r="G409" t="str">
        <f>VLOOKUP(A409,Cafe_sales!$A$1:$O$10001,14,FALSE)</f>
        <v>In-store</v>
      </c>
      <c r="H409" s="8">
        <f>VLOOKUP(A409,Cafe_sales!$A$1:$O$10001,15,FALSE)</f>
        <v>45024</v>
      </c>
    </row>
    <row r="410" spans="1:8" x14ac:dyDescent="0.35">
      <c r="A410" t="s">
        <v>9738</v>
      </c>
      <c r="B410" t="str">
        <f>VLOOKUP(A410,Cafe_sales!$A$1:$O$10001,9,FALSE)</f>
        <v>Sandwich</v>
      </c>
      <c r="C410" s="6">
        <f>VLOOKUP(A410,Cafe_sales!$A$1:$O$10001,10,FALSE)</f>
        <v>2</v>
      </c>
      <c r="D410" s="10">
        <f>VLOOKUP(A410,Cafe_sales!$A$1:$O$10001,11,FALSE)</f>
        <v>4</v>
      </c>
      <c r="E410" s="6">
        <f>VLOOKUP(A410,Cafe_sales!$A$1:$O$10001,12,FALSE)</f>
        <v>8</v>
      </c>
      <c r="F410" t="str">
        <f>VLOOKUP(A410,Cafe_sales!$A$1:$O$10001,13,FALSE)</f>
        <v>Cash</v>
      </c>
      <c r="G410" t="str">
        <f>VLOOKUP(A410,Cafe_sales!$A$1:$O$10001,14,FALSE)</f>
        <v>UNKNOWN</v>
      </c>
      <c r="H410" s="8">
        <f>VLOOKUP(A410,Cafe_sales!$A$1:$O$10001,15,FALSE)</f>
        <v>45268</v>
      </c>
    </row>
    <row r="411" spans="1:8" hidden="1" x14ac:dyDescent="0.35">
      <c r="A411" t="s">
        <v>6282</v>
      </c>
      <c r="B411" t="str">
        <f>VLOOKUP(A411,Cafe_sales!$A$1:$O$10001,9,FALSE)</f>
        <v>Tea</v>
      </c>
      <c r="C411">
        <f>VLOOKUP(A411,Cafe_sales!$A$1:$O$10001,10,FALSE)</f>
        <v>3</v>
      </c>
      <c r="D411">
        <f>VLOOKUP(A411,Cafe_sales!$A$1:$O$10001,11,FALSE)</f>
        <v>1.5</v>
      </c>
      <c r="E411">
        <f>VLOOKUP(A411,Cafe_sales!$A$1:$O$10001,12,FALSE)</f>
        <v>4.5</v>
      </c>
      <c r="F411" t="str">
        <f>VLOOKUP(A411,Cafe_sales!$A$1:$O$10001,13,FALSE)</f>
        <v>Credit Card</v>
      </c>
      <c r="G411" t="str">
        <f>VLOOKUP(A411,Cafe_sales!$A$1:$O$10001,14,FALSE)</f>
        <v>Takeaway</v>
      </c>
      <c r="H411" s="1">
        <f>VLOOKUP(A411,Cafe_sales!$A$1:$O$10001,15,FALSE)</f>
        <v>45181</v>
      </c>
    </row>
    <row r="412" spans="1:8" hidden="1" x14ac:dyDescent="0.35">
      <c r="A412" t="s">
        <v>6325</v>
      </c>
      <c r="B412" t="str">
        <f>VLOOKUP(A412,Cafe_sales!$A$1:$O$10001,9,FALSE)</f>
        <v>UNKNOWN</v>
      </c>
      <c r="C412">
        <f>VLOOKUP(A412,Cafe_sales!$A$1:$O$10001,10,FALSE)</f>
        <v>3</v>
      </c>
      <c r="D412">
        <f>VLOOKUP(A412,Cafe_sales!$A$1:$O$10001,11,FALSE)</f>
        <v>4</v>
      </c>
      <c r="E412">
        <f>VLOOKUP(A412,Cafe_sales!$A$1:$O$10001,12,FALSE)</f>
        <v>12</v>
      </c>
      <c r="F412" t="str">
        <f>VLOOKUP(A412,Cafe_sales!$A$1:$O$10001,13,FALSE)</f>
        <v>Digital Wallet</v>
      </c>
      <c r="G412" t="str">
        <f>VLOOKUP(A412,Cafe_sales!$A$1:$O$10001,14,FALSE)</f>
        <v>Takeaway</v>
      </c>
      <c r="H412" s="1">
        <f>VLOOKUP(A412,Cafe_sales!$A$1:$O$10001,15,FALSE)</f>
        <v>45141</v>
      </c>
    </row>
    <row r="413" spans="1:8" hidden="1" x14ac:dyDescent="0.35">
      <c r="A413" t="s">
        <v>5083</v>
      </c>
      <c r="B413" t="str">
        <f>VLOOKUP(A413,Cafe_sales!$A$1:$O$10001,9,FALSE)</f>
        <v>Juice</v>
      </c>
      <c r="C413">
        <f>VLOOKUP(A413,Cafe_sales!$A$1:$O$10001,10,FALSE)</f>
        <v>2</v>
      </c>
      <c r="D413">
        <f>VLOOKUP(A413,Cafe_sales!$A$1:$O$10001,11,FALSE)</f>
        <v>3</v>
      </c>
      <c r="E413">
        <f>VLOOKUP(A413,Cafe_sales!$A$1:$O$10001,12,FALSE)</f>
        <v>6</v>
      </c>
      <c r="F413" t="str">
        <f>VLOOKUP(A413,Cafe_sales!$A$1:$O$10001,13,FALSE)</f>
        <v>UNKNOWN</v>
      </c>
      <c r="G413" t="str">
        <f>VLOOKUP(A413,Cafe_sales!$A$1:$O$10001,14,FALSE)</f>
        <v>Takeaway</v>
      </c>
      <c r="H413" s="1">
        <f>VLOOKUP(A413,Cafe_sales!$A$1:$O$10001,15,FALSE)</f>
        <v>45291</v>
      </c>
    </row>
    <row r="414" spans="1:8" hidden="1" x14ac:dyDescent="0.35">
      <c r="A414" t="s">
        <v>7616</v>
      </c>
      <c r="B414" t="str">
        <f>VLOOKUP(A414,Cafe_sales!$A$1:$O$10001,9,FALSE)</f>
        <v>Smoothie</v>
      </c>
      <c r="C414">
        <f>VLOOKUP(A414,Cafe_sales!$A$1:$O$10001,10,FALSE)</f>
        <v>5</v>
      </c>
      <c r="D414">
        <f>VLOOKUP(A414,Cafe_sales!$A$1:$O$10001,11,FALSE)</f>
        <v>4</v>
      </c>
      <c r="E414">
        <f>VLOOKUP(A414,Cafe_sales!$A$1:$O$10001,12,FALSE)</f>
        <v>20</v>
      </c>
      <c r="F414" t="str">
        <f>VLOOKUP(A414,Cafe_sales!$A$1:$O$10001,13,FALSE)</f>
        <v>Cash</v>
      </c>
      <c r="G414" t="str">
        <f>VLOOKUP(A414,Cafe_sales!$A$1:$O$10001,14,FALSE)</f>
        <v>Takeaway</v>
      </c>
      <c r="H414" s="1">
        <f>VLOOKUP(A414,Cafe_sales!$A$1:$O$10001,15,FALSE)</f>
        <v>45030</v>
      </c>
    </row>
    <row r="415" spans="1:8" x14ac:dyDescent="0.35">
      <c r="A415" t="s">
        <v>5891</v>
      </c>
      <c r="B415" t="str">
        <f>VLOOKUP(A415,Cafe_sales!$A$1:$O$10001,9,FALSE)</f>
        <v>Sandwich</v>
      </c>
      <c r="C415" s="6">
        <f>VLOOKUP(A415,Cafe_sales!$A$1:$O$10001,10,FALSE)</f>
        <v>1</v>
      </c>
      <c r="D415" s="10">
        <f>VLOOKUP(A415,Cafe_sales!$A$1:$O$10001,11,FALSE)</f>
        <v>4</v>
      </c>
      <c r="E415" s="6">
        <f>VLOOKUP(A415,Cafe_sales!$A$1:$O$10001,12,FALSE)</f>
        <v>4</v>
      </c>
      <c r="F415" t="str">
        <f>VLOOKUP(A415,Cafe_sales!$A$1:$O$10001,13,FALSE)</f>
        <v>Cash</v>
      </c>
      <c r="G415" t="str">
        <f>VLOOKUP(A415,Cafe_sales!$A$1:$O$10001,14,FALSE)</f>
        <v>UNKNOWN</v>
      </c>
      <c r="H415" s="8">
        <f>VLOOKUP(A415,Cafe_sales!$A$1:$O$10001,15,FALSE)</f>
        <v>44927</v>
      </c>
    </row>
    <row r="416" spans="1:8" x14ac:dyDescent="0.35">
      <c r="A416" t="s">
        <v>3023</v>
      </c>
      <c r="B416" t="str">
        <f>VLOOKUP(A416,Cafe_sales!$A$1:$O$10001,9,FALSE)</f>
        <v>Salad</v>
      </c>
      <c r="C416" s="6">
        <f>VLOOKUP(A416,Cafe_sales!$A$1:$O$10001,10,FALSE)</f>
        <v>1</v>
      </c>
      <c r="D416" s="10">
        <f>VLOOKUP(A416,Cafe_sales!$A$1:$O$10001,11,FALSE)</f>
        <v>5</v>
      </c>
      <c r="E416" s="6">
        <f>VLOOKUP(A416,Cafe_sales!$A$1:$O$10001,12,FALSE)</f>
        <v>5</v>
      </c>
      <c r="F416" t="str">
        <f>VLOOKUP(A416,Cafe_sales!$A$1:$O$10001,13,FALSE)</f>
        <v>Cash</v>
      </c>
      <c r="G416" t="str">
        <f>VLOOKUP(A416,Cafe_sales!$A$1:$O$10001,14,FALSE)</f>
        <v>In-store</v>
      </c>
      <c r="H416" s="8">
        <f>VLOOKUP(A416,Cafe_sales!$A$1:$O$10001,15,FALSE)</f>
        <v>45100</v>
      </c>
    </row>
    <row r="417" spans="1:8" x14ac:dyDescent="0.35">
      <c r="A417" t="s">
        <v>3307</v>
      </c>
      <c r="B417" t="str">
        <f>VLOOKUP(A417,Cafe_sales!$A$1:$O$10001,9,FALSE)</f>
        <v>Coffee</v>
      </c>
      <c r="C417" s="6">
        <f>VLOOKUP(A417,Cafe_sales!$A$1:$O$10001,10,FALSE)</f>
        <v>3</v>
      </c>
      <c r="D417" s="10">
        <f>VLOOKUP(A417,Cafe_sales!$A$1:$O$10001,11,FALSE)</f>
        <v>2</v>
      </c>
      <c r="E417" s="6">
        <f>VLOOKUP(A417,Cafe_sales!$A$1:$O$10001,12,FALSE)</f>
        <v>6</v>
      </c>
      <c r="F417" t="str">
        <f>VLOOKUP(A417,Cafe_sales!$A$1:$O$10001,13,FALSE)</f>
        <v>Credit Card</v>
      </c>
      <c r="G417" t="str">
        <f>VLOOKUP(A417,Cafe_sales!$A$1:$O$10001,14,FALSE)</f>
        <v>In-store</v>
      </c>
      <c r="H417" s="8">
        <f>VLOOKUP(A417,Cafe_sales!$A$1:$O$10001,15,FALSE)</f>
        <v>44930</v>
      </c>
    </row>
    <row r="418" spans="1:8" hidden="1" x14ac:dyDescent="0.35">
      <c r="A418" t="s">
        <v>2081</v>
      </c>
      <c r="B418" t="str">
        <f>VLOOKUP(A418,Cafe_sales!$A$1:$O$10001,9,FALSE)</f>
        <v>Smoothie</v>
      </c>
      <c r="C418">
        <f>VLOOKUP(A418,Cafe_sales!$A$1:$O$10001,10,FALSE)</f>
        <v>4</v>
      </c>
      <c r="D418">
        <f>VLOOKUP(A418,Cafe_sales!$A$1:$O$10001,11,FALSE)</f>
        <v>4</v>
      </c>
      <c r="E418">
        <f>VLOOKUP(A418,Cafe_sales!$A$1:$O$10001,12,FALSE)</f>
        <v>16</v>
      </c>
      <c r="F418" t="str">
        <f>VLOOKUP(A418,Cafe_sales!$A$1:$O$10001,13,FALSE)</f>
        <v>Credit Card</v>
      </c>
      <c r="G418" t="str">
        <f>VLOOKUP(A418,Cafe_sales!$A$1:$O$10001,14,FALSE)</f>
        <v>Takeaway</v>
      </c>
      <c r="H418" s="1">
        <f>VLOOKUP(A418,Cafe_sales!$A$1:$O$10001,15,FALSE)</f>
        <v>45186</v>
      </c>
    </row>
    <row r="419" spans="1:8" x14ac:dyDescent="0.35">
      <c r="A419" t="s">
        <v>4931</v>
      </c>
      <c r="B419" t="str">
        <f>VLOOKUP(A419,Cafe_sales!$A$1:$O$10001,9,FALSE)</f>
        <v>Juice</v>
      </c>
      <c r="C419" s="6">
        <f>VLOOKUP(A419,Cafe_sales!$A$1:$O$10001,10,FALSE)</f>
        <v>3</v>
      </c>
      <c r="D419" s="10">
        <f>VLOOKUP(A419,Cafe_sales!$A$1:$O$10001,11,FALSE)</f>
        <v>3</v>
      </c>
      <c r="E419" s="6">
        <f>VLOOKUP(A419,Cafe_sales!$A$1:$O$10001,12,FALSE)</f>
        <v>9</v>
      </c>
      <c r="F419" t="str">
        <f>VLOOKUP(A419,Cafe_sales!$A$1:$O$10001,13,FALSE)</f>
        <v>Cash</v>
      </c>
      <c r="G419" t="str">
        <f>VLOOKUP(A419,Cafe_sales!$A$1:$O$10001,14,FALSE)</f>
        <v>In-store</v>
      </c>
      <c r="H419" s="8">
        <f>VLOOKUP(A419,Cafe_sales!$A$1:$O$10001,15,FALSE)</f>
        <v>44981</v>
      </c>
    </row>
    <row r="420" spans="1:8" hidden="1" x14ac:dyDescent="0.35">
      <c r="A420" t="s">
        <v>1078</v>
      </c>
      <c r="B420" t="str">
        <f>VLOOKUP(A420,Cafe_sales!$A$1:$O$10001,9,FALSE)</f>
        <v>UNKNOWN</v>
      </c>
      <c r="C420">
        <f>VLOOKUP(A420,Cafe_sales!$A$1:$O$10001,10,FALSE)</f>
        <v>5</v>
      </c>
      <c r="D420">
        <f>VLOOKUP(A420,Cafe_sales!$A$1:$O$10001,11,FALSE)</f>
        <v>5</v>
      </c>
      <c r="E420">
        <f>VLOOKUP(A420,Cafe_sales!$A$1:$O$10001,12,FALSE)</f>
        <v>25</v>
      </c>
      <c r="F420" t="str">
        <f>VLOOKUP(A420,Cafe_sales!$A$1:$O$10001,13,FALSE)</f>
        <v>Default mode</v>
      </c>
      <c r="G420" t="str">
        <f>VLOOKUP(A420,Cafe_sales!$A$1:$O$10001,14,FALSE)</f>
        <v>Takeaway</v>
      </c>
      <c r="H420" s="1">
        <f>VLOOKUP(A420,Cafe_sales!$A$1:$O$10001,15,FALSE)</f>
        <v>45002</v>
      </c>
    </row>
    <row r="421" spans="1:8" hidden="1" x14ac:dyDescent="0.35">
      <c r="A421" t="s">
        <v>6510</v>
      </c>
      <c r="B421" t="str">
        <f>VLOOKUP(A421,Cafe_sales!$A$1:$O$10001,9,FALSE)</f>
        <v>Smoothie</v>
      </c>
      <c r="C421">
        <f>VLOOKUP(A421,Cafe_sales!$A$1:$O$10001,10,FALSE)</f>
        <v>3</v>
      </c>
      <c r="D421">
        <f>VLOOKUP(A421,Cafe_sales!$A$1:$O$10001,11,FALSE)</f>
        <v>4</v>
      </c>
      <c r="E421">
        <f>VLOOKUP(A421,Cafe_sales!$A$1:$O$10001,12,FALSE)</f>
        <v>12</v>
      </c>
      <c r="F421" t="str">
        <f>VLOOKUP(A421,Cafe_sales!$A$1:$O$10001,13,FALSE)</f>
        <v>Default mode</v>
      </c>
      <c r="G421" t="str">
        <f>VLOOKUP(A421,Cafe_sales!$A$1:$O$10001,14,FALSE)</f>
        <v>Takeaway</v>
      </c>
      <c r="H421" s="1">
        <f>VLOOKUP(A421,Cafe_sales!$A$1:$O$10001,15,FALSE)</f>
        <v>45022</v>
      </c>
    </row>
    <row r="422" spans="1:8" hidden="1" x14ac:dyDescent="0.35">
      <c r="A422" t="s">
        <v>6980</v>
      </c>
      <c r="B422" t="str">
        <f>VLOOKUP(A422,Cafe_sales!$A$1:$O$10001,9,FALSE)</f>
        <v>Salad</v>
      </c>
      <c r="C422">
        <f>VLOOKUP(A422,Cafe_sales!$A$1:$O$10001,10,FALSE)</f>
        <v>1</v>
      </c>
      <c r="D422">
        <f>VLOOKUP(A422,Cafe_sales!$A$1:$O$10001,11,FALSE)</f>
        <v>5</v>
      </c>
      <c r="E422">
        <f>VLOOKUP(A422,Cafe_sales!$A$1:$O$10001,12,FALSE)</f>
        <v>5</v>
      </c>
      <c r="F422" t="str">
        <f>VLOOKUP(A422,Cafe_sales!$A$1:$O$10001,13,FALSE)</f>
        <v>Digital Wallet</v>
      </c>
      <c r="G422" t="str">
        <f>VLOOKUP(A422,Cafe_sales!$A$1:$O$10001,14,FALSE)</f>
        <v>Takeaway</v>
      </c>
      <c r="H422" s="1">
        <f>VLOOKUP(A422,Cafe_sales!$A$1:$O$10001,15,FALSE)</f>
        <v>45063</v>
      </c>
    </row>
    <row r="423" spans="1:8" x14ac:dyDescent="0.35">
      <c r="A423" t="s">
        <v>9783</v>
      </c>
      <c r="B423" t="str">
        <f>VLOOKUP(A423,Cafe_sales!$A$1:$O$10001,9,FALSE)</f>
        <v>Juice</v>
      </c>
      <c r="C423" s="6">
        <f>VLOOKUP(A423,Cafe_sales!$A$1:$O$10001,10,FALSE)</f>
        <v>4</v>
      </c>
      <c r="D423" s="10">
        <f>VLOOKUP(A423,Cafe_sales!$A$1:$O$10001,11,FALSE)</f>
        <v>3</v>
      </c>
      <c r="E423" s="6">
        <f>VLOOKUP(A423,Cafe_sales!$A$1:$O$10001,12,FALSE)</f>
        <v>12</v>
      </c>
      <c r="F423" t="str">
        <f>VLOOKUP(A423,Cafe_sales!$A$1:$O$10001,13,FALSE)</f>
        <v>Default mode</v>
      </c>
      <c r="G423" t="str">
        <f>VLOOKUP(A423,Cafe_sales!$A$1:$O$10001,14,FALSE)</f>
        <v>UNKNOWN</v>
      </c>
      <c r="H423" s="8">
        <f>VLOOKUP(A423,Cafe_sales!$A$1:$O$10001,15,FALSE)</f>
        <v>44970</v>
      </c>
    </row>
    <row r="424" spans="1:8" x14ac:dyDescent="0.35">
      <c r="A424" t="s">
        <v>5377</v>
      </c>
      <c r="B424" t="str">
        <f>VLOOKUP(A424,Cafe_sales!$A$1:$O$10001,9,FALSE)</f>
        <v>Juice</v>
      </c>
      <c r="C424" s="6">
        <f>VLOOKUP(A424,Cafe_sales!$A$1:$O$10001,10,FALSE)</f>
        <v>4</v>
      </c>
      <c r="D424" s="10">
        <f>VLOOKUP(A424,Cafe_sales!$A$1:$O$10001,11,FALSE)</f>
        <v>3</v>
      </c>
      <c r="E424" s="6">
        <f>VLOOKUP(A424,Cafe_sales!$A$1:$O$10001,12,FALSE)</f>
        <v>12</v>
      </c>
      <c r="F424" t="str">
        <f>VLOOKUP(A424,Cafe_sales!$A$1:$O$10001,13,FALSE)</f>
        <v>Digital Wallet</v>
      </c>
      <c r="G424" t="str">
        <f>VLOOKUP(A424,Cafe_sales!$A$1:$O$10001,14,FALSE)</f>
        <v>In-store</v>
      </c>
      <c r="H424" s="8">
        <f>VLOOKUP(A424,Cafe_sales!$A$1:$O$10001,15,FALSE)</f>
        <v>45057</v>
      </c>
    </row>
    <row r="425" spans="1:8" x14ac:dyDescent="0.35">
      <c r="A425" t="s">
        <v>9411</v>
      </c>
      <c r="B425" t="str">
        <f>VLOOKUP(A425,Cafe_sales!$A$1:$O$10001,9,FALSE)</f>
        <v>Cookie</v>
      </c>
      <c r="C425" s="6">
        <f>VLOOKUP(A425,Cafe_sales!$A$1:$O$10001,10,FALSE)</f>
        <v>2</v>
      </c>
      <c r="D425" s="10">
        <f>VLOOKUP(A425,Cafe_sales!$A$1:$O$10001,11,FALSE)</f>
        <v>1</v>
      </c>
      <c r="E425" s="6">
        <f>VLOOKUP(A425,Cafe_sales!$A$1:$O$10001,12,FALSE)</f>
        <v>2</v>
      </c>
      <c r="F425" t="str">
        <f>VLOOKUP(A425,Cafe_sales!$A$1:$O$10001,13,FALSE)</f>
        <v>Cash</v>
      </c>
      <c r="G425" t="str">
        <f>VLOOKUP(A425,Cafe_sales!$A$1:$O$10001,14,FALSE)</f>
        <v>In-store</v>
      </c>
      <c r="H425" s="8">
        <f>VLOOKUP(A425,Cafe_sales!$A$1:$O$10001,15,FALSE)</f>
        <v>45005</v>
      </c>
    </row>
    <row r="426" spans="1:8" x14ac:dyDescent="0.35">
      <c r="A426" t="s">
        <v>1514</v>
      </c>
      <c r="B426" t="str">
        <f>VLOOKUP(A426,Cafe_sales!$A$1:$O$10001,9,FALSE)</f>
        <v>Sandwich</v>
      </c>
      <c r="C426" s="6">
        <f>VLOOKUP(A426,Cafe_sales!$A$1:$O$10001,10,FALSE)</f>
        <v>2</v>
      </c>
      <c r="D426" s="10">
        <f>VLOOKUP(A426,Cafe_sales!$A$1:$O$10001,11,FALSE)</f>
        <v>4</v>
      </c>
      <c r="E426" s="6">
        <f>VLOOKUP(A426,Cafe_sales!$A$1:$O$10001,12,FALSE)</f>
        <v>8</v>
      </c>
      <c r="F426" t="str">
        <f>VLOOKUP(A426,Cafe_sales!$A$1:$O$10001,13,FALSE)</f>
        <v>Digital Wallet</v>
      </c>
      <c r="G426" t="str">
        <f>VLOOKUP(A426,Cafe_sales!$A$1:$O$10001,14,FALSE)</f>
        <v>UNKNOWN</v>
      </c>
      <c r="H426" s="8">
        <f>VLOOKUP(A426,Cafe_sales!$A$1:$O$10001,15,FALSE)</f>
        <v>45084</v>
      </c>
    </row>
    <row r="427" spans="1:8" hidden="1" x14ac:dyDescent="0.35">
      <c r="A427" t="s">
        <v>4643</v>
      </c>
      <c r="B427" t="str">
        <f>VLOOKUP(A427,Cafe_sales!$A$1:$O$10001,9,FALSE)</f>
        <v>Salad</v>
      </c>
      <c r="C427">
        <f>VLOOKUP(A427,Cafe_sales!$A$1:$O$10001,10,FALSE)</f>
        <v>3</v>
      </c>
      <c r="D427">
        <f>VLOOKUP(A427,Cafe_sales!$A$1:$O$10001,11,FALSE)</f>
        <v>5</v>
      </c>
      <c r="E427">
        <f>VLOOKUP(A427,Cafe_sales!$A$1:$O$10001,12,FALSE)</f>
        <v>15</v>
      </c>
      <c r="F427" t="str">
        <f>VLOOKUP(A427,Cafe_sales!$A$1:$O$10001,13,FALSE)</f>
        <v>Cash</v>
      </c>
      <c r="G427" t="str">
        <f>VLOOKUP(A427,Cafe_sales!$A$1:$O$10001,14,FALSE)</f>
        <v>Takeaway</v>
      </c>
      <c r="H427" s="1">
        <f>VLOOKUP(A427,Cafe_sales!$A$1:$O$10001,15,FALSE)</f>
        <v>44997</v>
      </c>
    </row>
    <row r="428" spans="1:8" hidden="1" x14ac:dyDescent="0.35">
      <c r="A428" t="s">
        <v>9606</v>
      </c>
      <c r="B428" t="str">
        <f>VLOOKUP(A428,Cafe_sales!$A$1:$O$10001,9,FALSE)</f>
        <v>Smoothie</v>
      </c>
      <c r="C428">
        <f>VLOOKUP(A428,Cafe_sales!$A$1:$O$10001,10,FALSE)</f>
        <v>1</v>
      </c>
      <c r="D428">
        <f>VLOOKUP(A428,Cafe_sales!$A$1:$O$10001,11,FALSE)</f>
        <v>4</v>
      </c>
      <c r="E428">
        <f>VLOOKUP(A428,Cafe_sales!$A$1:$O$10001,12,FALSE)</f>
        <v>4</v>
      </c>
      <c r="F428" t="str">
        <f>VLOOKUP(A428,Cafe_sales!$A$1:$O$10001,13,FALSE)</f>
        <v>Default mode</v>
      </c>
      <c r="G428" t="str">
        <f>VLOOKUP(A428,Cafe_sales!$A$1:$O$10001,14,FALSE)</f>
        <v>Takeaway</v>
      </c>
      <c r="H428" s="1">
        <f>VLOOKUP(A428,Cafe_sales!$A$1:$O$10001,15,FALSE)</f>
        <v>45188</v>
      </c>
    </row>
    <row r="429" spans="1:8" x14ac:dyDescent="0.35">
      <c r="A429" t="s">
        <v>6352</v>
      </c>
      <c r="B429" t="str">
        <f>VLOOKUP(A429,Cafe_sales!$A$1:$O$10001,9,FALSE)</f>
        <v>Cake</v>
      </c>
      <c r="C429" s="6">
        <f>VLOOKUP(A429,Cafe_sales!$A$1:$O$10001,10,FALSE)</f>
        <v>5</v>
      </c>
      <c r="D429" s="10">
        <f>VLOOKUP(A429,Cafe_sales!$A$1:$O$10001,11,FALSE)</f>
        <v>3</v>
      </c>
      <c r="E429" s="6">
        <f>VLOOKUP(A429,Cafe_sales!$A$1:$O$10001,12,FALSE)</f>
        <v>15</v>
      </c>
      <c r="F429" t="str">
        <f>VLOOKUP(A429,Cafe_sales!$A$1:$O$10001,13,FALSE)</f>
        <v>Credit Card</v>
      </c>
      <c r="G429" t="str">
        <f>VLOOKUP(A429,Cafe_sales!$A$1:$O$10001,14,FALSE)</f>
        <v>UNKNOWN</v>
      </c>
      <c r="H429" s="8">
        <f>VLOOKUP(A429,Cafe_sales!$A$1:$O$10001,15,FALSE)</f>
        <v>45256</v>
      </c>
    </row>
    <row r="430" spans="1:8" hidden="1" x14ac:dyDescent="0.35">
      <c r="A430" t="s">
        <v>4614</v>
      </c>
      <c r="B430" t="str">
        <f>VLOOKUP(A430,Cafe_sales!$A$1:$O$10001,9,FALSE)</f>
        <v>Cake</v>
      </c>
      <c r="C430">
        <f>VLOOKUP(A430,Cafe_sales!$A$1:$O$10001,10,FALSE)</f>
        <v>5</v>
      </c>
      <c r="D430">
        <f>VLOOKUP(A430,Cafe_sales!$A$1:$O$10001,11,FALSE)</f>
        <v>3</v>
      </c>
      <c r="E430">
        <f>VLOOKUP(A430,Cafe_sales!$A$1:$O$10001,12,FALSE)</f>
        <v>15</v>
      </c>
      <c r="F430" t="str">
        <f>VLOOKUP(A430,Cafe_sales!$A$1:$O$10001,13,FALSE)</f>
        <v>Cash</v>
      </c>
      <c r="G430" t="str">
        <f>VLOOKUP(A430,Cafe_sales!$A$1:$O$10001,14,FALSE)</f>
        <v>Takeaway</v>
      </c>
      <c r="H430" s="1">
        <f>VLOOKUP(A430,Cafe_sales!$A$1:$O$10001,15,FALSE)</f>
        <v>44992</v>
      </c>
    </row>
    <row r="431" spans="1:8" x14ac:dyDescent="0.35">
      <c r="A431" t="s">
        <v>8350</v>
      </c>
      <c r="B431" t="str">
        <f>VLOOKUP(A431,Cafe_sales!$A$1:$O$10001,9,FALSE)</f>
        <v>Sandwich</v>
      </c>
      <c r="C431" s="6">
        <f>VLOOKUP(A431,Cafe_sales!$A$1:$O$10001,10,FALSE)</f>
        <v>3</v>
      </c>
      <c r="D431" s="10">
        <f>VLOOKUP(A431,Cafe_sales!$A$1:$O$10001,11,FALSE)</f>
        <v>4</v>
      </c>
      <c r="E431" s="6">
        <f>VLOOKUP(A431,Cafe_sales!$A$1:$O$10001,12,FALSE)</f>
        <v>12</v>
      </c>
      <c r="F431" t="str">
        <f>VLOOKUP(A431,Cafe_sales!$A$1:$O$10001,13,FALSE)</f>
        <v>Default mode</v>
      </c>
      <c r="G431" t="str">
        <f>VLOOKUP(A431,Cafe_sales!$A$1:$O$10001,14,FALSE)</f>
        <v>UNKNOWN</v>
      </c>
      <c r="H431" s="8">
        <f>VLOOKUP(A431,Cafe_sales!$A$1:$O$10001,15,FALSE)</f>
        <v>44932</v>
      </c>
    </row>
    <row r="432" spans="1:8" x14ac:dyDescent="0.35">
      <c r="A432" t="s">
        <v>5653</v>
      </c>
      <c r="B432" t="str">
        <f>VLOOKUP(A432,Cafe_sales!$A$1:$O$10001,9,FALSE)</f>
        <v>Sandwich</v>
      </c>
      <c r="C432" s="6">
        <f>VLOOKUP(A432,Cafe_sales!$A$1:$O$10001,10,FALSE)</f>
        <v>4</v>
      </c>
      <c r="D432" s="10">
        <f>VLOOKUP(A432,Cafe_sales!$A$1:$O$10001,11,FALSE)</f>
        <v>4</v>
      </c>
      <c r="E432" s="6">
        <f>VLOOKUP(A432,Cafe_sales!$A$1:$O$10001,12,FALSE)</f>
        <v>16</v>
      </c>
      <c r="F432" t="str">
        <f>VLOOKUP(A432,Cafe_sales!$A$1:$O$10001,13,FALSE)</f>
        <v>Default mode</v>
      </c>
      <c r="G432" t="str">
        <f>VLOOKUP(A432,Cafe_sales!$A$1:$O$10001,14,FALSE)</f>
        <v>In-store</v>
      </c>
      <c r="H432" s="8">
        <f>VLOOKUP(A432,Cafe_sales!$A$1:$O$10001,15,FALSE)</f>
        <v>44994</v>
      </c>
    </row>
    <row r="433" spans="1:8" x14ac:dyDescent="0.35">
      <c r="A433" t="s">
        <v>9193</v>
      </c>
      <c r="B433" t="str">
        <f>VLOOKUP(A433,Cafe_sales!$A$1:$O$10001,9,FALSE)</f>
        <v>Smoothie</v>
      </c>
      <c r="C433" s="6">
        <f>VLOOKUP(A433,Cafe_sales!$A$1:$O$10001,10,FALSE)</f>
        <v>5</v>
      </c>
      <c r="D433" s="10">
        <f>VLOOKUP(A433,Cafe_sales!$A$1:$O$10001,11,FALSE)</f>
        <v>4</v>
      </c>
      <c r="E433" s="6">
        <f>VLOOKUP(A433,Cafe_sales!$A$1:$O$10001,12,FALSE)</f>
        <v>20</v>
      </c>
      <c r="F433" t="str">
        <f>VLOOKUP(A433,Cafe_sales!$A$1:$O$10001,13,FALSE)</f>
        <v>Credit Card</v>
      </c>
      <c r="G433" t="str">
        <f>VLOOKUP(A433,Cafe_sales!$A$1:$O$10001,14,FALSE)</f>
        <v>UNKNOWN</v>
      </c>
      <c r="H433" s="8">
        <f>VLOOKUP(A433,Cafe_sales!$A$1:$O$10001,15,FALSE)</f>
        <v>45201</v>
      </c>
    </row>
    <row r="434" spans="1:8" x14ac:dyDescent="0.35">
      <c r="A434" t="s">
        <v>5230</v>
      </c>
      <c r="B434" t="str">
        <f>VLOOKUP(A434,Cafe_sales!$A$1:$O$10001,9,FALSE)</f>
        <v>Smoothie</v>
      </c>
      <c r="C434" s="6">
        <f>VLOOKUP(A434,Cafe_sales!$A$1:$O$10001,10,FALSE)</f>
        <v>1</v>
      </c>
      <c r="D434" s="10">
        <f>VLOOKUP(A434,Cafe_sales!$A$1:$O$10001,11,FALSE)</f>
        <v>4</v>
      </c>
      <c r="E434" s="6">
        <f>VLOOKUP(A434,Cafe_sales!$A$1:$O$10001,12,FALSE)</f>
        <v>4</v>
      </c>
      <c r="F434" t="str">
        <f>VLOOKUP(A434,Cafe_sales!$A$1:$O$10001,13,FALSE)</f>
        <v>Cash</v>
      </c>
      <c r="G434" t="str">
        <f>VLOOKUP(A434,Cafe_sales!$A$1:$O$10001,14,FALSE)</f>
        <v>UNKNOWN</v>
      </c>
      <c r="H434" s="8">
        <f>VLOOKUP(A434,Cafe_sales!$A$1:$O$10001,15,FALSE)</f>
        <v>45138</v>
      </c>
    </row>
    <row r="435" spans="1:8" hidden="1" x14ac:dyDescent="0.35">
      <c r="A435" t="s">
        <v>3462</v>
      </c>
      <c r="B435" t="str">
        <f>VLOOKUP(A435,Cafe_sales!$A$1:$O$10001,9,FALSE)</f>
        <v>Juice</v>
      </c>
      <c r="C435">
        <f>VLOOKUP(A435,Cafe_sales!$A$1:$O$10001,10,FALSE)</f>
        <v>1</v>
      </c>
      <c r="D435">
        <f>VLOOKUP(A435,Cafe_sales!$A$1:$O$10001,11,FALSE)</f>
        <v>3</v>
      </c>
      <c r="E435">
        <f>VLOOKUP(A435,Cafe_sales!$A$1:$O$10001,12,FALSE)</f>
        <v>3</v>
      </c>
      <c r="F435" t="str">
        <f>VLOOKUP(A435,Cafe_sales!$A$1:$O$10001,13,FALSE)</f>
        <v>Cash</v>
      </c>
      <c r="G435" t="str">
        <f>VLOOKUP(A435,Cafe_sales!$A$1:$O$10001,14,FALSE)</f>
        <v>Takeaway</v>
      </c>
      <c r="H435" s="1">
        <f>VLOOKUP(A435,Cafe_sales!$A$1:$O$10001,15,FALSE)</f>
        <v>44998</v>
      </c>
    </row>
    <row r="436" spans="1:8" x14ac:dyDescent="0.35">
      <c r="A436" t="s">
        <v>9940</v>
      </c>
      <c r="B436" t="str">
        <f>VLOOKUP(A436,Cafe_sales!$A$1:$O$10001,9,FALSE)</f>
        <v>Smoothie</v>
      </c>
      <c r="C436" s="6">
        <f>VLOOKUP(A436,Cafe_sales!$A$1:$O$10001,10,FALSE)</f>
        <v>1</v>
      </c>
      <c r="D436" s="10">
        <f>VLOOKUP(A436,Cafe_sales!$A$1:$O$10001,11,FALSE)</f>
        <v>4</v>
      </c>
      <c r="E436" s="6">
        <f>VLOOKUP(A436,Cafe_sales!$A$1:$O$10001,12,FALSE)</f>
        <v>4</v>
      </c>
      <c r="F436" t="str">
        <f>VLOOKUP(A436,Cafe_sales!$A$1:$O$10001,13,FALSE)</f>
        <v>Cash</v>
      </c>
      <c r="G436" t="str">
        <f>VLOOKUP(A436,Cafe_sales!$A$1:$O$10001,14,FALSE)</f>
        <v>UNKNOWN</v>
      </c>
      <c r="H436" s="8">
        <f>VLOOKUP(A436,Cafe_sales!$A$1:$O$10001,15,FALSE)</f>
        <v>45179</v>
      </c>
    </row>
    <row r="437" spans="1:8" x14ac:dyDescent="0.35">
      <c r="A437" t="s">
        <v>9683</v>
      </c>
      <c r="B437" t="str">
        <f>VLOOKUP(A437,Cafe_sales!$A$1:$O$10001,9,FALSE)</f>
        <v>Coffee</v>
      </c>
      <c r="C437" s="6">
        <f>VLOOKUP(A437,Cafe_sales!$A$1:$O$10001,10,FALSE)</f>
        <v>3</v>
      </c>
      <c r="D437" s="10">
        <f>VLOOKUP(A437,Cafe_sales!$A$1:$O$10001,11,FALSE)</f>
        <v>2</v>
      </c>
      <c r="E437" s="6">
        <f>VLOOKUP(A437,Cafe_sales!$A$1:$O$10001,12,FALSE)</f>
        <v>6</v>
      </c>
      <c r="F437" t="str">
        <f>VLOOKUP(A437,Cafe_sales!$A$1:$O$10001,13,FALSE)</f>
        <v>Credit Card</v>
      </c>
      <c r="G437" t="str">
        <f>VLOOKUP(A437,Cafe_sales!$A$1:$O$10001,14,FALSE)</f>
        <v>UNKNOWN</v>
      </c>
      <c r="H437" s="8">
        <f>VLOOKUP(A437,Cafe_sales!$A$1:$O$10001,15,FALSE)</f>
        <v>45126</v>
      </c>
    </row>
    <row r="438" spans="1:8" x14ac:dyDescent="0.35">
      <c r="A438" t="s">
        <v>3760</v>
      </c>
      <c r="B438" t="str">
        <f>VLOOKUP(A438,Cafe_sales!$A$1:$O$10001,9,FALSE)</f>
        <v>Coffee</v>
      </c>
      <c r="C438" s="6">
        <f>VLOOKUP(A438,Cafe_sales!$A$1:$O$10001,10,FALSE)</f>
        <v>1</v>
      </c>
      <c r="D438" s="10">
        <f>VLOOKUP(A438,Cafe_sales!$A$1:$O$10001,11,FALSE)</f>
        <v>2</v>
      </c>
      <c r="E438" s="6">
        <f>VLOOKUP(A438,Cafe_sales!$A$1:$O$10001,12,FALSE)</f>
        <v>2</v>
      </c>
      <c r="F438" t="str">
        <f>VLOOKUP(A438,Cafe_sales!$A$1:$O$10001,13,FALSE)</f>
        <v>Cash</v>
      </c>
      <c r="G438" t="str">
        <f>VLOOKUP(A438,Cafe_sales!$A$1:$O$10001,14,FALSE)</f>
        <v>UNKNOWN</v>
      </c>
      <c r="H438" s="8">
        <f>VLOOKUP(A438,Cafe_sales!$A$1:$O$10001,15,FALSE)</f>
        <v>45213</v>
      </c>
    </row>
    <row r="439" spans="1:8" hidden="1" x14ac:dyDescent="0.35">
      <c r="A439" t="s">
        <v>8144</v>
      </c>
      <c r="B439" t="str">
        <f>VLOOKUP(A439,Cafe_sales!$A$1:$O$10001,9,FALSE)</f>
        <v>Smoothie</v>
      </c>
      <c r="C439">
        <f>VLOOKUP(A439,Cafe_sales!$A$1:$O$10001,10,FALSE)</f>
        <v>2</v>
      </c>
      <c r="D439">
        <f>VLOOKUP(A439,Cafe_sales!$A$1:$O$10001,11,FALSE)</f>
        <v>4</v>
      </c>
      <c r="E439">
        <f>VLOOKUP(A439,Cafe_sales!$A$1:$O$10001,12,FALSE)</f>
        <v>8</v>
      </c>
      <c r="F439" t="str">
        <f>VLOOKUP(A439,Cafe_sales!$A$1:$O$10001,13,FALSE)</f>
        <v>Cash</v>
      </c>
      <c r="G439" t="str">
        <f>VLOOKUP(A439,Cafe_sales!$A$1:$O$10001,14,FALSE)</f>
        <v>Cafe</v>
      </c>
      <c r="H439" s="1">
        <f>VLOOKUP(A439,Cafe_sales!$A$1:$O$10001,15,FALSE)</f>
        <v>45036</v>
      </c>
    </row>
    <row r="440" spans="1:8" hidden="1" x14ac:dyDescent="0.35">
      <c r="A440" t="s">
        <v>5720</v>
      </c>
      <c r="B440" t="str">
        <f>VLOOKUP(A440,Cafe_sales!$A$1:$O$10001,9,FALSE)</f>
        <v>Cookie</v>
      </c>
      <c r="C440">
        <f>VLOOKUP(A440,Cafe_sales!$A$1:$O$10001,10,FALSE)</f>
        <v>4</v>
      </c>
      <c r="D440">
        <f>VLOOKUP(A440,Cafe_sales!$A$1:$O$10001,11,FALSE)</f>
        <v>1</v>
      </c>
      <c r="E440">
        <f>VLOOKUP(A440,Cafe_sales!$A$1:$O$10001,12,FALSE)</f>
        <v>4</v>
      </c>
      <c r="F440" t="str">
        <f>VLOOKUP(A440,Cafe_sales!$A$1:$O$10001,13,FALSE)</f>
        <v>Credit Card</v>
      </c>
      <c r="G440" t="str">
        <f>VLOOKUP(A440,Cafe_sales!$A$1:$O$10001,14,FALSE)</f>
        <v>Cafe</v>
      </c>
      <c r="H440" s="1">
        <f>VLOOKUP(A440,Cafe_sales!$A$1:$O$10001,15,FALSE)</f>
        <v>45000</v>
      </c>
    </row>
    <row r="441" spans="1:8" hidden="1" x14ac:dyDescent="0.35">
      <c r="A441" t="s">
        <v>3713</v>
      </c>
      <c r="B441" t="str">
        <f>VLOOKUP(A441,Cafe_sales!$A$1:$O$10001,9,FALSE)</f>
        <v>UNKNOWN</v>
      </c>
      <c r="C441">
        <f>VLOOKUP(A441,Cafe_sales!$A$1:$O$10001,10,FALSE)</f>
        <v>1</v>
      </c>
      <c r="D441">
        <f>VLOOKUP(A441,Cafe_sales!$A$1:$O$10001,11,FALSE)</f>
        <v>1.5</v>
      </c>
      <c r="E441">
        <f>VLOOKUP(A441,Cafe_sales!$A$1:$O$10001,12,FALSE)</f>
        <v>1.5</v>
      </c>
      <c r="F441" t="str">
        <f>VLOOKUP(A441,Cafe_sales!$A$1:$O$10001,13,FALSE)</f>
        <v>Credit Card</v>
      </c>
      <c r="G441" t="str">
        <f>VLOOKUP(A441,Cafe_sales!$A$1:$O$10001,14,FALSE)</f>
        <v>Takeaway</v>
      </c>
      <c r="H441" s="1">
        <f>VLOOKUP(A441,Cafe_sales!$A$1:$O$10001,15,FALSE)</f>
        <v>45072</v>
      </c>
    </row>
    <row r="442" spans="1:8" x14ac:dyDescent="0.35">
      <c r="A442" t="s">
        <v>4763</v>
      </c>
      <c r="B442" t="str">
        <f>VLOOKUP(A442,Cafe_sales!$A$1:$O$10001,9,FALSE)</f>
        <v>Tea</v>
      </c>
      <c r="C442" s="6">
        <f>VLOOKUP(A442,Cafe_sales!$A$1:$O$10001,10,FALSE)</f>
        <v>1</v>
      </c>
      <c r="D442" s="10">
        <f>VLOOKUP(A442,Cafe_sales!$A$1:$O$10001,11,FALSE)</f>
        <v>1.5</v>
      </c>
      <c r="E442" s="6">
        <f>VLOOKUP(A442,Cafe_sales!$A$1:$O$10001,12,FALSE)</f>
        <v>1.5</v>
      </c>
      <c r="F442" t="str">
        <f>VLOOKUP(A442,Cafe_sales!$A$1:$O$10001,13,FALSE)</f>
        <v>Default mode</v>
      </c>
      <c r="G442" t="str">
        <f>VLOOKUP(A442,Cafe_sales!$A$1:$O$10001,14,FALSE)</f>
        <v>UNKNOWN</v>
      </c>
      <c r="H442" s="8">
        <f>VLOOKUP(A442,Cafe_sales!$A$1:$O$10001,15,FALSE)</f>
        <v>45118</v>
      </c>
    </row>
    <row r="443" spans="1:8" hidden="1" x14ac:dyDescent="0.35">
      <c r="A443" t="s">
        <v>8230</v>
      </c>
      <c r="B443" t="str">
        <f>VLOOKUP(A443,Cafe_sales!$A$1:$O$10001,9,FALSE)</f>
        <v>Sandwich</v>
      </c>
      <c r="C443">
        <f>VLOOKUP(A443,Cafe_sales!$A$1:$O$10001,10,FALSE)</f>
        <v>5</v>
      </c>
      <c r="D443">
        <f>VLOOKUP(A443,Cafe_sales!$A$1:$O$10001,11,FALSE)</f>
        <v>4</v>
      </c>
      <c r="E443">
        <f>VLOOKUP(A443,Cafe_sales!$A$1:$O$10001,12,FALSE)</f>
        <v>20</v>
      </c>
      <c r="F443" t="str">
        <f>VLOOKUP(A443,Cafe_sales!$A$1:$O$10001,13,FALSE)</f>
        <v>Cash</v>
      </c>
      <c r="G443" t="str">
        <f>VLOOKUP(A443,Cafe_sales!$A$1:$O$10001,14,FALSE)</f>
        <v>Takeaway</v>
      </c>
      <c r="H443" s="1">
        <f>VLOOKUP(A443,Cafe_sales!$A$1:$O$10001,15,FALSE)</f>
        <v>45248</v>
      </c>
    </row>
    <row r="444" spans="1:8" x14ac:dyDescent="0.35">
      <c r="A444" t="s">
        <v>4587</v>
      </c>
      <c r="B444" t="str">
        <f>VLOOKUP(A444,Cafe_sales!$A$1:$O$10001,9,FALSE)</f>
        <v>Cake</v>
      </c>
      <c r="C444" s="6">
        <f>VLOOKUP(A444,Cafe_sales!$A$1:$O$10001,10,FALSE)</f>
        <v>5</v>
      </c>
      <c r="D444" s="10">
        <f>VLOOKUP(A444,Cafe_sales!$A$1:$O$10001,11,FALSE)</f>
        <v>3</v>
      </c>
      <c r="E444" s="6">
        <f>VLOOKUP(A444,Cafe_sales!$A$1:$O$10001,12,FALSE)</f>
        <v>15</v>
      </c>
      <c r="F444" t="str">
        <f>VLOOKUP(A444,Cafe_sales!$A$1:$O$10001,13,FALSE)</f>
        <v>Cash</v>
      </c>
      <c r="G444" t="str">
        <f>VLOOKUP(A444,Cafe_sales!$A$1:$O$10001,14,FALSE)</f>
        <v>In-store</v>
      </c>
      <c r="H444" s="8">
        <f>VLOOKUP(A444,Cafe_sales!$A$1:$O$10001,15,FALSE)</f>
        <v>44939</v>
      </c>
    </row>
    <row r="445" spans="1:8" x14ac:dyDescent="0.35">
      <c r="A445" t="s">
        <v>4053</v>
      </c>
      <c r="B445" t="str">
        <f>VLOOKUP(A445,Cafe_sales!$A$1:$O$10001,9,FALSE)</f>
        <v>Smoothie</v>
      </c>
      <c r="C445" s="6">
        <f>VLOOKUP(A445,Cafe_sales!$A$1:$O$10001,10,FALSE)</f>
        <v>1</v>
      </c>
      <c r="D445" s="10">
        <f>VLOOKUP(A445,Cafe_sales!$A$1:$O$10001,11,FALSE)</f>
        <v>4</v>
      </c>
      <c r="E445" s="6">
        <f>VLOOKUP(A445,Cafe_sales!$A$1:$O$10001,12,FALSE)</f>
        <v>4</v>
      </c>
      <c r="F445" t="str">
        <f>VLOOKUP(A445,Cafe_sales!$A$1:$O$10001,13,FALSE)</f>
        <v>Default mode</v>
      </c>
      <c r="G445" t="str">
        <f>VLOOKUP(A445,Cafe_sales!$A$1:$O$10001,14,FALSE)</f>
        <v>In-store</v>
      </c>
      <c r="H445" s="8">
        <f>VLOOKUP(A445,Cafe_sales!$A$1:$O$10001,15,FALSE)</f>
        <v>45291</v>
      </c>
    </row>
    <row r="446" spans="1:8" hidden="1" x14ac:dyDescent="0.35">
      <c r="A446" t="s">
        <v>187</v>
      </c>
      <c r="B446" t="str">
        <f>VLOOKUP(A446,Cafe_sales!$A$1:$O$10001,9,FALSE)</f>
        <v>Cake</v>
      </c>
      <c r="C446">
        <f>VLOOKUP(A446,Cafe_sales!$A$1:$O$10001,10,FALSE)</f>
        <v>5</v>
      </c>
      <c r="D446">
        <f>VLOOKUP(A446,Cafe_sales!$A$1:$O$10001,11,FALSE)</f>
        <v>0</v>
      </c>
      <c r="E446">
        <f>VLOOKUP(A446,Cafe_sales!$A$1:$O$10001,12,FALSE)</f>
        <v>15</v>
      </c>
      <c r="F446" t="str">
        <f>VLOOKUP(A446,Cafe_sales!$A$1:$O$10001,13,FALSE)</f>
        <v>Default mode</v>
      </c>
      <c r="G446" t="str">
        <f>VLOOKUP(A446,Cafe_sales!$A$1:$O$10001,14,FALSE)</f>
        <v>Cafe</v>
      </c>
      <c r="H446" s="1">
        <f>VLOOKUP(A446,Cafe_sales!$A$1:$O$10001,15,FALSE)</f>
        <v>44966</v>
      </c>
    </row>
    <row r="447" spans="1:8" x14ac:dyDescent="0.35">
      <c r="A447" t="s">
        <v>4559</v>
      </c>
      <c r="B447" t="str">
        <f>VLOOKUP(A447,Cafe_sales!$A$1:$O$10001,9,FALSE)</f>
        <v>Cake</v>
      </c>
      <c r="C447" s="6">
        <f>VLOOKUP(A447,Cafe_sales!$A$1:$O$10001,10,FALSE)</f>
        <v>2</v>
      </c>
      <c r="D447" s="10">
        <f>VLOOKUP(A447,Cafe_sales!$A$1:$O$10001,11,FALSE)</f>
        <v>3</v>
      </c>
      <c r="E447" s="6">
        <f>VLOOKUP(A447,Cafe_sales!$A$1:$O$10001,12,FALSE)</f>
        <v>6</v>
      </c>
      <c r="F447" t="str">
        <f>VLOOKUP(A447,Cafe_sales!$A$1:$O$10001,13,FALSE)</f>
        <v>Default mode</v>
      </c>
      <c r="G447" t="str">
        <f>VLOOKUP(A447,Cafe_sales!$A$1:$O$10001,14,FALSE)</f>
        <v>UNKNOWN</v>
      </c>
      <c r="H447" s="8">
        <f>VLOOKUP(A447,Cafe_sales!$A$1:$O$10001,15,FALSE)</f>
        <v>45095</v>
      </c>
    </row>
    <row r="448" spans="1:8" x14ac:dyDescent="0.35">
      <c r="A448" t="s">
        <v>405</v>
      </c>
      <c r="B448" t="str">
        <f>VLOOKUP(A448,Cafe_sales!$A$1:$O$10001,9,FALSE)</f>
        <v>Cookie</v>
      </c>
      <c r="C448" s="6">
        <f>VLOOKUP(A448,Cafe_sales!$A$1:$O$10001,10,FALSE)</f>
        <v>1</v>
      </c>
      <c r="D448" s="10">
        <f>VLOOKUP(A448,Cafe_sales!$A$1:$O$10001,11,FALSE)</f>
        <v>1</v>
      </c>
      <c r="E448" s="6">
        <f>VLOOKUP(A448,Cafe_sales!$A$1:$O$10001,12,FALSE)</f>
        <v>1</v>
      </c>
      <c r="F448" t="str">
        <f>VLOOKUP(A448,Cafe_sales!$A$1:$O$10001,13,FALSE)</f>
        <v>Credit Card</v>
      </c>
      <c r="G448" t="str">
        <f>VLOOKUP(A448,Cafe_sales!$A$1:$O$10001,14,FALSE)</f>
        <v>In-store</v>
      </c>
      <c r="H448" s="8">
        <f>VLOOKUP(A448,Cafe_sales!$A$1:$O$10001,15,FALSE)</f>
        <v>45256</v>
      </c>
    </row>
    <row r="449" spans="1:8" hidden="1" x14ac:dyDescent="0.35">
      <c r="A449" t="s">
        <v>4641</v>
      </c>
      <c r="B449" t="str">
        <f>VLOOKUP(A449,Cafe_sales!$A$1:$O$10001,9,FALSE)</f>
        <v>Sandwich</v>
      </c>
      <c r="C449">
        <f>VLOOKUP(A449,Cafe_sales!$A$1:$O$10001,10,FALSE)</f>
        <v>5</v>
      </c>
      <c r="D449">
        <f>VLOOKUP(A449,Cafe_sales!$A$1:$O$10001,11,FALSE)</f>
        <v>4</v>
      </c>
      <c r="E449">
        <f>VLOOKUP(A449,Cafe_sales!$A$1:$O$10001,12,FALSE)</f>
        <v>20</v>
      </c>
      <c r="F449" t="str">
        <f>VLOOKUP(A449,Cafe_sales!$A$1:$O$10001,13,FALSE)</f>
        <v>Cash</v>
      </c>
      <c r="G449" t="str">
        <f>VLOOKUP(A449,Cafe_sales!$A$1:$O$10001,14,FALSE)</f>
        <v>Takeaway</v>
      </c>
      <c r="H449" s="1">
        <f>VLOOKUP(A449,Cafe_sales!$A$1:$O$10001,15,FALSE)</f>
        <v>45135</v>
      </c>
    </row>
    <row r="450" spans="1:8" x14ac:dyDescent="0.35">
      <c r="A450" t="s">
        <v>1149</v>
      </c>
      <c r="B450" t="str">
        <f>VLOOKUP(A450,Cafe_sales!$A$1:$O$10001,9,FALSE)</f>
        <v>Smoothie</v>
      </c>
      <c r="C450" s="6">
        <f>VLOOKUP(A450,Cafe_sales!$A$1:$O$10001,10,FALSE)</f>
        <v>2</v>
      </c>
      <c r="D450" s="10">
        <f>VLOOKUP(A450,Cafe_sales!$A$1:$O$10001,11,FALSE)</f>
        <v>4</v>
      </c>
      <c r="E450" s="6">
        <f>VLOOKUP(A450,Cafe_sales!$A$1:$O$10001,12,FALSE)</f>
        <v>8</v>
      </c>
      <c r="F450" t="str">
        <f>VLOOKUP(A450,Cafe_sales!$A$1:$O$10001,13,FALSE)</f>
        <v>Credit Card</v>
      </c>
      <c r="G450" t="str">
        <f>VLOOKUP(A450,Cafe_sales!$A$1:$O$10001,14,FALSE)</f>
        <v>In-store</v>
      </c>
      <c r="H450" s="8">
        <f>VLOOKUP(A450,Cafe_sales!$A$1:$O$10001,15,FALSE)</f>
        <v>45000</v>
      </c>
    </row>
    <row r="451" spans="1:8" x14ac:dyDescent="0.35">
      <c r="A451" t="s">
        <v>1998</v>
      </c>
      <c r="B451" t="str">
        <f>VLOOKUP(A451,Cafe_sales!$A$1:$O$10001,9,FALSE)</f>
        <v>Coffee</v>
      </c>
      <c r="C451" s="6">
        <f>VLOOKUP(A451,Cafe_sales!$A$1:$O$10001,10,FALSE)</f>
        <v>3</v>
      </c>
      <c r="D451" s="10">
        <f>VLOOKUP(A451,Cafe_sales!$A$1:$O$10001,11,FALSE)</f>
        <v>2</v>
      </c>
      <c r="E451" s="6">
        <f>VLOOKUP(A451,Cafe_sales!$A$1:$O$10001,12,FALSE)</f>
        <v>6</v>
      </c>
      <c r="F451" t="str">
        <f>VLOOKUP(A451,Cafe_sales!$A$1:$O$10001,13,FALSE)</f>
        <v>Credit Card</v>
      </c>
      <c r="G451" t="str">
        <f>VLOOKUP(A451,Cafe_sales!$A$1:$O$10001,14,FALSE)</f>
        <v>UNKNOWN</v>
      </c>
      <c r="H451" s="8">
        <f>VLOOKUP(A451,Cafe_sales!$A$1:$O$10001,15,FALSE)</f>
        <v>45129</v>
      </c>
    </row>
    <row r="452" spans="1:8" hidden="1" x14ac:dyDescent="0.35">
      <c r="A452" t="s">
        <v>1105</v>
      </c>
      <c r="B452" t="str">
        <f>VLOOKUP(A452,Cafe_sales!$A$1:$O$10001,9,FALSE)</f>
        <v>Salad</v>
      </c>
      <c r="C452">
        <f>VLOOKUP(A452,Cafe_sales!$A$1:$O$10001,10,FALSE)</f>
        <v>4</v>
      </c>
      <c r="D452">
        <f>VLOOKUP(A452,Cafe_sales!$A$1:$O$10001,11,FALSE)</f>
        <v>5</v>
      </c>
      <c r="E452">
        <f>VLOOKUP(A452,Cafe_sales!$A$1:$O$10001,12,FALSE)</f>
        <v>20</v>
      </c>
      <c r="F452" t="str">
        <f>VLOOKUP(A452,Cafe_sales!$A$1:$O$10001,13,FALSE)</f>
        <v>Credit Card</v>
      </c>
      <c r="G452" t="str">
        <f>VLOOKUP(A452,Cafe_sales!$A$1:$O$10001,14,FALSE)</f>
        <v>Takeaway</v>
      </c>
      <c r="H452" s="1">
        <f>VLOOKUP(A452,Cafe_sales!$A$1:$O$10001,15,FALSE)</f>
        <v>45090</v>
      </c>
    </row>
    <row r="453" spans="1:8" x14ac:dyDescent="0.35">
      <c r="A453" t="s">
        <v>1858</v>
      </c>
      <c r="B453" t="str">
        <f>VLOOKUP(A453,Cafe_sales!$A$1:$O$10001,9,FALSE)</f>
        <v>Juice</v>
      </c>
      <c r="C453" s="6">
        <f>VLOOKUP(A453,Cafe_sales!$A$1:$O$10001,10,FALSE)</f>
        <v>4</v>
      </c>
      <c r="D453" s="10">
        <f>VLOOKUP(A453,Cafe_sales!$A$1:$O$10001,11,FALSE)</f>
        <v>3</v>
      </c>
      <c r="E453" s="6">
        <f>VLOOKUP(A453,Cafe_sales!$A$1:$O$10001,12,FALSE)</f>
        <v>12</v>
      </c>
      <c r="F453" t="str">
        <f>VLOOKUP(A453,Cafe_sales!$A$1:$O$10001,13,FALSE)</f>
        <v>Default mode</v>
      </c>
      <c r="G453" t="str">
        <f>VLOOKUP(A453,Cafe_sales!$A$1:$O$10001,14,FALSE)</f>
        <v>In-store</v>
      </c>
      <c r="H453" s="8">
        <f>VLOOKUP(A453,Cafe_sales!$A$1:$O$10001,15,FALSE)</f>
        <v>44971</v>
      </c>
    </row>
    <row r="454" spans="1:8" x14ac:dyDescent="0.35">
      <c r="A454" t="s">
        <v>6815</v>
      </c>
      <c r="B454" t="str">
        <f>VLOOKUP(A454,Cafe_sales!$A$1:$O$10001,9,FALSE)</f>
        <v>Cookie</v>
      </c>
      <c r="C454" s="6">
        <f>VLOOKUP(A454,Cafe_sales!$A$1:$O$10001,10,FALSE)</f>
        <v>3</v>
      </c>
      <c r="D454" s="10">
        <f>VLOOKUP(A454,Cafe_sales!$A$1:$O$10001,11,FALSE)</f>
        <v>1</v>
      </c>
      <c r="E454" s="6">
        <f>VLOOKUP(A454,Cafe_sales!$A$1:$O$10001,12,FALSE)</f>
        <v>3</v>
      </c>
      <c r="F454" t="str">
        <f>VLOOKUP(A454,Cafe_sales!$A$1:$O$10001,13,FALSE)</f>
        <v>Credit Card</v>
      </c>
      <c r="G454" t="str">
        <f>VLOOKUP(A454,Cafe_sales!$A$1:$O$10001,14,FALSE)</f>
        <v>In-store</v>
      </c>
      <c r="H454" s="8">
        <f>VLOOKUP(A454,Cafe_sales!$A$1:$O$10001,15,FALSE)</f>
        <v>45104</v>
      </c>
    </row>
    <row r="455" spans="1:8" x14ac:dyDescent="0.35">
      <c r="A455" t="s">
        <v>3195</v>
      </c>
      <c r="B455" t="str">
        <f>VLOOKUP(A455,Cafe_sales!$A$1:$O$10001,9,FALSE)</f>
        <v>UNKNOWN</v>
      </c>
      <c r="C455" s="6">
        <f>VLOOKUP(A455,Cafe_sales!$A$1:$O$10001,10,FALSE)</f>
        <v>1</v>
      </c>
      <c r="D455" s="10">
        <f>VLOOKUP(A455,Cafe_sales!$A$1:$O$10001,11,FALSE)</f>
        <v>3</v>
      </c>
      <c r="E455" s="6">
        <f>VLOOKUP(A455,Cafe_sales!$A$1:$O$10001,12,FALSE)</f>
        <v>3</v>
      </c>
      <c r="F455" t="str">
        <f>VLOOKUP(A455,Cafe_sales!$A$1:$O$10001,13,FALSE)</f>
        <v>Default mode</v>
      </c>
      <c r="G455" t="str">
        <f>VLOOKUP(A455,Cafe_sales!$A$1:$O$10001,14,FALSE)</f>
        <v>UNKNOWN</v>
      </c>
      <c r="H455" s="8">
        <f>VLOOKUP(A455,Cafe_sales!$A$1:$O$10001,15,FALSE)</f>
        <v>45041</v>
      </c>
    </row>
    <row r="456" spans="1:8" x14ac:dyDescent="0.35">
      <c r="A456" t="s">
        <v>3174</v>
      </c>
      <c r="B456" t="str">
        <f>VLOOKUP(A456,Cafe_sales!$A$1:$O$10001,9,FALSE)</f>
        <v>Tea</v>
      </c>
      <c r="C456" s="6">
        <f>VLOOKUP(A456,Cafe_sales!$A$1:$O$10001,10,FALSE)</f>
        <v>1</v>
      </c>
      <c r="D456" s="10">
        <f>VLOOKUP(A456,Cafe_sales!$A$1:$O$10001,11,FALSE)</f>
        <v>1.5</v>
      </c>
      <c r="E456" s="6">
        <f>VLOOKUP(A456,Cafe_sales!$A$1:$O$10001,12,FALSE)</f>
        <v>1.5</v>
      </c>
      <c r="F456" t="str">
        <f>VLOOKUP(A456,Cafe_sales!$A$1:$O$10001,13,FALSE)</f>
        <v>UNKNOWN</v>
      </c>
      <c r="G456" t="str">
        <f>VLOOKUP(A456,Cafe_sales!$A$1:$O$10001,14,FALSE)</f>
        <v>UNKNOWN</v>
      </c>
      <c r="H456" s="8">
        <f>VLOOKUP(A456,Cafe_sales!$A$1:$O$10001,15,FALSE)</f>
        <v>45008</v>
      </c>
    </row>
    <row r="457" spans="1:8" x14ac:dyDescent="0.35">
      <c r="A457" t="s">
        <v>3974</v>
      </c>
      <c r="B457" t="str">
        <f>VLOOKUP(A457,Cafe_sales!$A$1:$O$10001,9,FALSE)</f>
        <v>Cookie</v>
      </c>
      <c r="C457" s="6">
        <f>VLOOKUP(A457,Cafe_sales!$A$1:$O$10001,10,FALSE)</f>
        <v>5</v>
      </c>
      <c r="D457" s="10">
        <f>VLOOKUP(A457,Cafe_sales!$A$1:$O$10001,11,FALSE)</f>
        <v>1</v>
      </c>
      <c r="E457" s="6">
        <f>VLOOKUP(A457,Cafe_sales!$A$1:$O$10001,12,FALSE)</f>
        <v>5</v>
      </c>
      <c r="F457" t="str">
        <f>VLOOKUP(A457,Cafe_sales!$A$1:$O$10001,13,FALSE)</f>
        <v>Credit Card</v>
      </c>
      <c r="G457" t="str">
        <f>VLOOKUP(A457,Cafe_sales!$A$1:$O$10001,14,FALSE)</f>
        <v>In-store</v>
      </c>
      <c r="H457" s="8">
        <f>VLOOKUP(A457,Cafe_sales!$A$1:$O$10001,15,FALSE)</f>
        <v>45202</v>
      </c>
    </row>
    <row r="458" spans="1:8" x14ac:dyDescent="0.35">
      <c r="A458" t="s">
        <v>157</v>
      </c>
      <c r="B458" t="str">
        <f>VLOOKUP(A458,Cafe_sales!$A$1:$O$10001,9,FALSE)</f>
        <v>Juice</v>
      </c>
      <c r="C458" s="6">
        <f>VLOOKUP(A458,Cafe_sales!$A$1:$O$10001,10,FALSE)</f>
        <v>2</v>
      </c>
      <c r="D458" s="10">
        <f>VLOOKUP(A458,Cafe_sales!$A$1:$O$10001,11,FALSE)</f>
        <v>3</v>
      </c>
      <c r="E458" s="6">
        <f>VLOOKUP(A458,Cafe_sales!$A$1:$O$10001,12,FALSE)</f>
        <v>6</v>
      </c>
      <c r="F458" t="str">
        <f>VLOOKUP(A458,Cafe_sales!$A$1:$O$10001,13,FALSE)</f>
        <v>Default mode</v>
      </c>
      <c r="G458" t="str">
        <f>VLOOKUP(A458,Cafe_sales!$A$1:$O$10001,14,FALSE)</f>
        <v>UNKNOWN</v>
      </c>
      <c r="H458" s="8">
        <f>VLOOKUP(A458,Cafe_sales!$A$1:$O$10001,15,FALSE)</f>
        <v>45085</v>
      </c>
    </row>
    <row r="459" spans="1:8" hidden="1" x14ac:dyDescent="0.35">
      <c r="A459" t="s">
        <v>6335</v>
      </c>
      <c r="B459" t="str">
        <f>VLOOKUP(A459,Cafe_sales!$A$1:$O$10001,9,FALSE)</f>
        <v>Cake</v>
      </c>
      <c r="C459">
        <f>VLOOKUP(A459,Cafe_sales!$A$1:$O$10001,10,FALSE)</f>
        <v>4</v>
      </c>
      <c r="D459">
        <f>VLOOKUP(A459,Cafe_sales!$A$1:$O$10001,11,FALSE)</f>
        <v>3</v>
      </c>
      <c r="E459">
        <f>VLOOKUP(A459,Cafe_sales!$A$1:$O$10001,12,FALSE)</f>
        <v>12</v>
      </c>
      <c r="F459" t="str">
        <f>VLOOKUP(A459,Cafe_sales!$A$1:$O$10001,13,FALSE)</f>
        <v>Cash</v>
      </c>
      <c r="G459" t="str">
        <f>VLOOKUP(A459,Cafe_sales!$A$1:$O$10001,14,FALSE)</f>
        <v>Takeaway</v>
      </c>
      <c r="H459" s="1">
        <f>VLOOKUP(A459,Cafe_sales!$A$1:$O$10001,15,FALSE)</f>
        <v>45263</v>
      </c>
    </row>
    <row r="460" spans="1:8" x14ac:dyDescent="0.35">
      <c r="A460" t="s">
        <v>8304</v>
      </c>
      <c r="B460" t="str">
        <f>VLOOKUP(A460,Cafe_sales!$A$1:$O$10001,9,FALSE)</f>
        <v>UNKNOWN</v>
      </c>
      <c r="C460" s="6">
        <f>VLOOKUP(A460,Cafe_sales!$A$1:$O$10001,10,FALSE)</f>
        <v>1</v>
      </c>
      <c r="D460" s="10">
        <f>VLOOKUP(A460,Cafe_sales!$A$1:$O$10001,11,FALSE)</f>
        <v>3</v>
      </c>
      <c r="E460" s="6">
        <f>VLOOKUP(A460,Cafe_sales!$A$1:$O$10001,12,FALSE)</f>
        <v>3</v>
      </c>
      <c r="F460" t="str">
        <f>VLOOKUP(A460,Cafe_sales!$A$1:$O$10001,13,FALSE)</f>
        <v>Credit Card</v>
      </c>
      <c r="G460" t="str">
        <f>VLOOKUP(A460,Cafe_sales!$A$1:$O$10001,14,FALSE)</f>
        <v>UNKNOWN</v>
      </c>
      <c r="H460" s="8">
        <f>VLOOKUP(A460,Cafe_sales!$A$1:$O$10001,15,FALSE)</f>
        <v>45270</v>
      </c>
    </row>
    <row r="461" spans="1:8" x14ac:dyDescent="0.35">
      <c r="A461" t="s">
        <v>7758</v>
      </c>
      <c r="B461" t="str">
        <f>VLOOKUP(A461,Cafe_sales!$A$1:$O$10001,9,FALSE)</f>
        <v>Smoothie</v>
      </c>
      <c r="C461" s="6">
        <f>VLOOKUP(A461,Cafe_sales!$A$1:$O$10001,10,FALSE)</f>
        <v>1</v>
      </c>
      <c r="D461" s="10">
        <f>VLOOKUP(A461,Cafe_sales!$A$1:$O$10001,11,FALSE)</f>
        <v>4</v>
      </c>
      <c r="E461" s="6">
        <f>VLOOKUP(A461,Cafe_sales!$A$1:$O$10001,12,FALSE)</f>
        <v>4</v>
      </c>
      <c r="F461" t="str">
        <f>VLOOKUP(A461,Cafe_sales!$A$1:$O$10001,13,FALSE)</f>
        <v>Cash</v>
      </c>
      <c r="G461" t="str">
        <f>VLOOKUP(A461,Cafe_sales!$A$1:$O$10001,14,FALSE)</f>
        <v>In-store</v>
      </c>
      <c r="H461" s="8">
        <f>VLOOKUP(A461,Cafe_sales!$A$1:$O$10001,15,FALSE)</f>
        <v>45070</v>
      </c>
    </row>
    <row r="462" spans="1:8" hidden="1" x14ac:dyDescent="0.35">
      <c r="A462" t="s">
        <v>4494</v>
      </c>
      <c r="B462" t="str">
        <f>VLOOKUP(A462,Cafe_sales!$A$1:$O$10001,9,FALSE)</f>
        <v>Coffee</v>
      </c>
      <c r="C462">
        <f>VLOOKUP(A462,Cafe_sales!$A$1:$O$10001,10,FALSE)</f>
        <v>3</v>
      </c>
      <c r="D462">
        <f>VLOOKUP(A462,Cafe_sales!$A$1:$O$10001,11,FALSE)</f>
        <v>2</v>
      </c>
      <c r="E462">
        <f>VLOOKUP(A462,Cafe_sales!$A$1:$O$10001,12,FALSE)</f>
        <v>6</v>
      </c>
      <c r="F462" t="str">
        <f>VLOOKUP(A462,Cafe_sales!$A$1:$O$10001,13,FALSE)</f>
        <v>Cash</v>
      </c>
      <c r="G462" t="str">
        <f>VLOOKUP(A462,Cafe_sales!$A$1:$O$10001,14,FALSE)</f>
        <v>Takeaway</v>
      </c>
      <c r="H462" s="1">
        <f>VLOOKUP(A462,Cafe_sales!$A$1:$O$10001,15,FALSE)</f>
        <v>44988</v>
      </c>
    </row>
    <row r="463" spans="1:8" hidden="1" x14ac:dyDescent="0.35">
      <c r="A463" t="s">
        <v>1921</v>
      </c>
      <c r="B463" t="str">
        <f>VLOOKUP(A463,Cafe_sales!$A$1:$O$10001,9,FALSE)</f>
        <v>Cake</v>
      </c>
      <c r="C463">
        <f>VLOOKUP(A463,Cafe_sales!$A$1:$O$10001,10,FALSE)</f>
        <v>3</v>
      </c>
      <c r="D463">
        <f>VLOOKUP(A463,Cafe_sales!$A$1:$O$10001,11,FALSE)</f>
        <v>3</v>
      </c>
      <c r="E463">
        <f>VLOOKUP(A463,Cafe_sales!$A$1:$O$10001,12,FALSE)</f>
        <v>9</v>
      </c>
      <c r="F463" t="str">
        <f>VLOOKUP(A463,Cafe_sales!$A$1:$O$10001,13,FALSE)</f>
        <v>Default mode</v>
      </c>
      <c r="G463" t="str">
        <f>VLOOKUP(A463,Cafe_sales!$A$1:$O$10001,14,FALSE)</f>
        <v>Takeaway</v>
      </c>
      <c r="H463" s="1">
        <f>VLOOKUP(A463,Cafe_sales!$A$1:$O$10001,15,FALSE)</f>
        <v>45195</v>
      </c>
    </row>
    <row r="464" spans="1:8" hidden="1" x14ac:dyDescent="0.35">
      <c r="A464" t="s">
        <v>4222</v>
      </c>
      <c r="B464" t="str">
        <f>VLOOKUP(A464,Cafe_sales!$A$1:$O$10001,9,FALSE)</f>
        <v>Cake</v>
      </c>
      <c r="C464">
        <f>VLOOKUP(A464,Cafe_sales!$A$1:$O$10001,10,FALSE)</f>
        <v>4</v>
      </c>
      <c r="D464">
        <f>VLOOKUP(A464,Cafe_sales!$A$1:$O$10001,11,FALSE)</f>
        <v>3</v>
      </c>
      <c r="E464">
        <f>VLOOKUP(A464,Cafe_sales!$A$1:$O$10001,12,FALSE)</f>
        <v>12</v>
      </c>
      <c r="F464" t="str">
        <f>VLOOKUP(A464,Cafe_sales!$A$1:$O$10001,13,FALSE)</f>
        <v>Credit Card</v>
      </c>
      <c r="G464" t="str">
        <f>VLOOKUP(A464,Cafe_sales!$A$1:$O$10001,14,FALSE)</f>
        <v>Takeaway</v>
      </c>
      <c r="H464" s="1">
        <f>VLOOKUP(A464,Cafe_sales!$A$1:$O$10001,15,FALSE)</f>
        <v>45179</v>
      </c>
    </row>
    <row r="465" spans="1:8" x14ac:dyDescent="0.35">
      <c r="A465" t="s">
        <v>5177</v>
      </c>
      <c r="B465" t="str">
        <f>VLOOKUP(A465,Cafe_sales!$A$1:$O$10001,9,FALSE)</f>
        <v>Salad</v>
      </c>
      <c r="C465" s="6">
        <f>VLOOKUP(A465,Cafe_sales!$A$1:$O$10001,10,FALSE)</f>
        <v>2</v>
      </c>
      <c r="D465" s="10">
        <f>VLOOKUP(A465,Cafe_sales!$A$1:$O$10001,11,FALSE)</f>
        <v>5</v>
      </c>
      <c r="E465" s="6">
        <f>VLOOKUP(A465,Cafe_sales!$A$1:$O$10001,12,FALSE)</f>
        <v>10</v>
      </c>
      <c r="F465" t="str">
        <f>VLOOKUP(A465,Cafe_sales!$A$1:$O$10001,13,FALSE)</f>
        <v>Cash</v>
      </c>
      <c r="G465" t="str">
        <f>VLOOKUP(A465,Cafe_sales!$A$1:$O$10001,14,FALSE)</f>
        <v>UNKNOWN</v>
      </c>
      <c r="H465" s="8">
        <f>VLOOKUP(A465,Cafe_sales!$A$1:$O$10001,15,FALSE)</f>
        <v>45202</v>
      </c>
    </row>
    <row r="466" spans="1:8" x14ac:dyDescent="0.35">
      <c r="A466" t="s">
        <v>9325</v>
      </c>
      <c r="B466" t="str">
        <f>VLOOKUP(A466,Cafe_sales!$A$1:$O$10001,9,FALSE)</f>
        <v>Salad</v>
      </c>
      <c r="C466" s="6">
        <f>VLOOKUP(A466,Cafe_sales!$A$1:$O$10001,10,FALSE)</f>
        <v>4</v>
      </c>
      <c r="D466" s="10">
        <f>VLOOKUP(A466,Cafe_sales!$A$1:$O$10001,11,FALSE)</f>
        <v>5</v>
      </c>
      <c r="E466" s="6">
        <f>VLOOKUP(A466,Cafe_sales!$A$1:$O$10001,12,FALSE)</f>
        <v>20</v>
      </c>
      <c r="F466" t="str">
        <f>VLOOKUP(A466,Cafe_sales!$A$1:$O$10001,13,FALSE)</f>
        <v>Cash</v>
      </c>
      <c r="G466" t="str">
        <f>VLOOKUP(A466,Cafe_sales!$A$1:$O$10001,14,FALSE)</f>
        <v>UNKNOWN</v>
      </c>
      <c r="H466" s="8">
        <f>VLOOKUP(A466,Cafe_sales!$A$1:$O$10001,15,FALSE)</f>
        <v>45190</v>
      </c>
    </row>
    <row r="467" spans="1:8" x14ac:dyDescent="0.35">
      <c r="A467" t="s">
        <v>9162</v>
      </c>
      <c r="B467" t="str">
        <f>VLOOKUP(A467,Cafe_sales!$A$1:$O$10001,9,FALSE)</f>
        <v>Cookie</v>
      </c>
      <c r="C467" s="6">
        <f>VLOOKUP(A467,Cafe_sales!$A$1:$O$10001,10,FALSE)</f>
        <v>5</v>
      </c>
      <c r="D467" s="10">
        <f>VLOOKUP(A467,Cafe_sales!$A$1:$O$10001,11,FALSE)</f>
        <v>1</v>
      </c>
      <c r="E467" s="6">
        <f>VLOOKUP(A467,Cafe_sales!$A$1:$O$10001,12,FALSE)</f>
        <v>5</v>
      </c>
      <c r="F467" t="str">
        <f>VLOOKUP(A467,Cafe_sales!$A$1:$O$10001,13,FALSE)</f>
        <v>Default mode</v>
      </c>
      <c r="G467" t="str">
        <f>VLOOKUP(A467,Cafe_sales!$A$1:$O$10001,14,FALSE)</f>
        <v>UNKNOWN</v>
      </c>
      <c r="H467" s="8">
        <f>VLOOKUP(A467,Cafe_sales!$A$1:$O$10001,15,FALSE)</f>
        <v>45206</v>
      </c>
    </row>
    <row r="468" spans="1:8" x14ac:dyDescent="0.35">
      <c r="A468" t="s">
        <v>4062</v>
      </c>
      <c r="B468" t="str">
        <f>VLOOKUP(A468,Cafe_sales!$A$1:$O$10001,9,FALSE)</f>
        <v>Sandwich</v>
      </c>
      <c r="C468" s="6">
        <f>VLOOKUP(A468,Cafe_sales!$A$1:$O$10001,10,FALSE)</f>
        <v>2</v>
      </c>
      <c r="D468" s="10">
        <f>VLOOKUP(A468,Cafe_sales!$A$1:$O$10001,11,FALSE)</f>
        <v>4</v>
      </c>
      <c r="E468" s="6">
        <f>VLOOKUP(A468,Cafe_sales!$A$1:$O$10001,12,FALSE)</f>
        <v>8</v>
      </c>
      <c r="F468" t="str">
        <f>VLOOKUP(A468,Cafe_sales!$A$1:$O$10001,13,FALSE)</f>
        <v>Default mode</v>
      </c>
      <c r="G468" t="str">
        <f>VLOOKUP(A468,Cafe_sales!$A$1:$O$10001,14,FALSE)</f>
        <v>UNKNOWN</v>
      </c>
      <c r="H468" s="8">
        <f>VLOOKUP(A468,Cafe_sales!$A$1:$O$10001,15,FALSE)</f>
        <v>45058</v>
      </c>
    </row>
    <row r="469" spans="1:8" x14ac:dyDescent="0.35">
      <c r="A469" t="s">
        <v>9233</v>
      </c>
      <c r="B469" t="str">
        <f>VLOOKUP(A469,Cafe_sales!$A$1:$O$10001,9,FALSE)</f>
        <v>Tea</v>
      </c>
      <c r="C469" s="6">
        <f>VLOOKUP(A469,Cafe_sales!$A$1:$O$10001,10,FALSE)</f>
        <v>1</v>
      </c>
      <c r="D469" s="10">
        <f>VLOOKUP(A469,Cafe_sales!$A$1:$O$10001,11,FALSE)</f>
        <v>1.5</v>
      </c>
      <c r="E469" s="6">
        <f>VLOOKUP(A469,Cafe_sales!$A$1:$O$10001,12,FALSE)</f>
        <v>1.5</v>
      </c>
      <c r="F469" t="str">
        <f>VLOOKUP(A469,Cafe_sales!$A$1:$O$10001,13,FALSE)</f>
        <v>Digital Wallet</v>
      </c>
      <c r="G469" t="str">
        <f>VLOOKUP(A469,Cafe_sales!$A$1:$O$10001,14,FALSE)</f>
        <v>UNKNOWN</v>
      </c>
      <c r="H469" s="8">
        <f>VLOOKUP(A469,Cafe_sales!$A$1:$O$10001,15,FALSE)</f>
        <v>45115</v>
      </c>
    </row>
    <row r="470" spans="1:8" x14ac:dyDescent="0.35">
      <c r="A470" t="s">
        <v>8848</v>
      </c>
      <c r="B470" t="str">
        <f>VLOOKUP(A470,Cafe_sales!$A$1:$O$10001,9,FALSE)</f>
        <v>Sandwich</v>
      </c>
      <c r="C470" s="6">
        <f>VLOOKUP(A470,Cafe_sales!$A$1:$O$10001,10,FALSE)</f>
        <v>5</v>
      </c>
      <c r="D470" s="10">
        <f>VLOOKUP(A470,Cafe_sales!$A$1:$O$10001,11,FALSE)</f>
        <v>4</v>
      </c>
      <c r="E470" s="6">
        <f>VLOOKUP(A470,Cafe_sales!$A$1:$O$10001,12,FALSE)</f>
        <v>20</v>
      </c>
      <c r="F470" t="str">
        <f>VLOOKUP(A470,Cafe_sales!$A$1:$O$10001,13,FALSE)</f>
        <v>Default mode</v>
      </c>
      <c r="G470" t="str">
        <f>VLOOKUP(A470,Cafe_sales!$A$1:$O$10001,14,FALSE)</f>
        <v>UNKNOWN</v>
      </c>
      <c r="H470" s="8">
        <f>VLOOKUP(A470,Cafe_sales!$A$1:$O$10001,15,FALSE)</f>
        <v>44947</v>
      </c>
    </row>
    <row r="471" spans="1:8" x14ac:dyDescent="0.35">
      <c r="A471" t="s">
        <v>8401</v>
      </c>
      <c r="B471" t="str">
        <f>VLOOKUP(A471,Cafe_sales!$A$1:$O$10001,9,FALSE)</f>
        <v>Cookie</v>
      </c>
      <c r="C471" s="6">
        <f>VLOOKUP(A471,Cafe_sales!$A$1:$O$10001,10,FALSE)</f>
        <v>5</v>
      </c>
      <c r="D471" s="10">
        <f>VLOOKUP(A471,Cafe_sales!$A$1:$O$10001,11,FALSE)</f>
        <v>1</v>
      </c>
      <c r="E471" s="6">
        <f>VLOOKUP(A471,Cafe_sales!$A$1:$O$10001,12,FALSE)</f>
        <v>5</v>
      </c>
      <c r="F471" t="str">
        <f>VLOOKUP(A471,Cafe_sales!$A$1:$O$10001,13,FALSE)</f>
        <v>Digital Wallet</v>
      </c>
      <c r="G471" t="str">
        <f>VLOOKUP(A471,Cafe_sales!$A$1:$O$10001,14,FALSE)</f>
        <v>UNKNOWN</v>
      </c>
      <c r="H471" s="8">
        <f>VLOOKUP(A471,Cafe_sales!$A$1:$O$10001,15,FALSE)</f>
        <v>44927</v>
      </c>
    </row>
    <row r="472" spans="1:8" x14ac:dyDescent="0.35">
      <c r="A472" t="s">
        <v>414</v>
      </c>
      <c r="B472" t="str">
        <f>VLOOKUP(A472,Cafe_sales!$A$1:$O$10001,9,FALSE)</f>
        <v>Juice</v>
      </c>
      <c r="C472" s="6">
        <f>VLOOKUP(A472,Cafe_sales!$A$1:$O$10001,10,FALSE)</f>
        <v>3</v>
      </c>
      <c r="D472" s="10">
        <f>VLOOKUP(A472,Cafe_sales!$A$1:$O$10001,11,FALSE)</f>
        <v>3</v>
      </c>
      <c r="E472" s="6">
        <f>VLOOKUP(A472,Cafe_sales!$A$1:$O$10001,12,FALSE)</f>
        <v>9</v>
      </c>
      <c r="F472" t="str">
        <f>VLOOKUP(A472,Cafe_sales!$A$1:$O$10001,13,FALSE)</f>
        <v>Cash</v>
      </c>
      <c r="G472" t="str">
        <f>VLOOKUP(A472,Cafe_sales!$A$1:$O$10001,14,FALSE)</f>
        <v>In-store</v>
      </c>
      <c r="H472" s="8">
        <f>VLOOKUP(A472,Cafe_sales!$A$1:$O$10001,15,FALSE)</f>
        <v>45000</v>
      </c>
    </row>
    <row r="473" spans="1:8" hidden="1" x14ac:dyDescent="0.35">
      <c r="A473" t="s">
        <v>2105</v>
      </c>
      <c r="B473" t="str">
        <f>VLOOKUP(A473,Cafe_sales!$A$1:$O$10001,9,FALSE)</f>
        <v>Coffee</v>
      </c>
      <c r="C473">
        <f>VLOOKUP(A473,Cafe_sales!$A$1:$O$10001,10,FALSE)</f>
        <v>5</v>
      </c>
      <c r="D473">
        <f>VLOOKUP(A473,Cafe_sales!$A$1:$O$10001,11,FALSE)</f>
        <v>2</v>
      </c>
      <c r="E473">
        <f>VLOOKUP(A473,Cafe_sales!$A$1:$O$10001,12,FALSE)</f>
        <v>10</v>
      </c>
      <c r="F473" t="str">
        <f>VLOOKUP(A473,Cafe_sales!$A$1:$O$10001,13,FALSE)</f>
        <v>Default mode</v>
      </c>
      <c r="G473" t="str">
        <f>VLOOKUP(A473,Cafe_sales!$A$1:$O$10001,14,FALSE)</f>
        <v>Takeaway</v>
      </c>
      <c r="H473" s="1">
        <f>VLOOKUP(A473,Cafe_sales!$A$1:$O$10001,15,FALSE)</f>
        <v>45128</v>
      </c>
    </row>
    <row r="474" spans="1:8" hidden="1" x14ac:dyDescent="0.35">
      <c r="A474" t="s">
        <v>4007</v>
      </c>
      <c r="B474" t="str">
        <f>VLOOKUP(A474,Cafe_sales!$A$1:$O$10001,9,FALSE)</f>
        <v>Sandwich</v>
      </c>
      <c r="C474">
        <f>VLOOKUP(A474,Cafe_sales!$A$1:$O$10001,10,FALSE)</f>
        <v>1</v>
      </c>
      <c r="D474">
        <f>VLOOKUP(A474,Cafe_sales!$A$1:$O$10001,11,FALSE)</f>
        <v>3</v>
      </c>
      <c r="E474">
        <f>VLOOKUP(A474,Cafe_sales!$A$1:$O$10001,12,FALSE)</f>
        <v>4</v>
      </c>
      <c r="F474" t="str">
        <f>VLOOKUP(A474,Cafe_sales!$A$1:$O$10001,13,FALSE)</f>
        <v>Digital Wallet</v>
      </c>
      <c r="G474" t="str">
        <f>VLOOKUP(A474,Cafe_sales!$A$1:$O$10001,14,FALSE)</f>
        <v>Takeaway</v>
      </c>
      <c r="H474" s="1">
        <f>VLOOKUP(A474,Cafe_sales!$A$1:$O$10001,15,FALSE)</f>
        <v>45273</v>
      </c>
    </row>
    <row r="475" spans="1:8" x14ac:dyDescent="0.35">
      <c r="A475" t="s">
        <v>5520</v>
      </c>
      <c r="B475" t="str">
        <f>VLOOKUP(A475,Cafe_sales!$A$1:$O$10001,9,FALSE)</f>
        <v>Cookie</v>
      </c>
      <c r="C475" s="6">
        <f>VLOOKUP(A475,Cafe_sales!$A$1:$O$10001,10,FALSE)</f>
        <v>5</v>
      </c>
      <c r="D475" s="10">
        <f>VLOOKUP(A475,Cafe_sales!$A$1:$O$10001,11,FALSE)</f>
        <v>1</v>
      </c>
      <c r="E475" s="6">
        <f>VLOOKUP(A475,Cafe_sales!$A$1:$O$10001,12,FALSE)</f>
        <v>5</v>
      </c>
      <c r="F475" t="str">
        <f>VLOOKUP(A475,Cafe_sales!$A$1:$O$10001,13,FALSE)</f>
        <v>Cash</v>
      </c>
      <c r="G475" t="str">
        <f>VLOOKUP(A475,Cafe_sales!$A$1:$O$10001,14,FALSE)</f>
        <v>UNKNOWN</v>
      </c>
      <c r="H475" s="8">
        <f>VLOOKUP(A475,Cafe_sales!$A$1:$O$10001,15,FALSE)</f>
        <v>44972</v>
      </c>
    </row>
    <row r="476" spans="1:8" hidden="1" x14ac:dyDescent="0.35">
      <c r="A476" t="s">
        <v>7326</v>
      </c>
      <c r="B476" t="str">
        <f>VLOOKUP(A476,Cafe_sales!$A$1:$O$10001,9,FALSE)</f>
        <v>Sandwich</v>
      </c>
      <c r="C476">
        <f>VLOOKUP(A476,Cafe_sales!$A$1:$O$10001,10,FALSE)</f>
        <v>1</v>
      </c>
      <c r="D476">
        <f>VLOOKUP(A476,Cafe_sales!$A$1:$O$10001,11,FALSE)</f>
        <v>4</v>
      </c>
      <c r="E476">
        <f>VLOOKUP(A476,Cafe_sales!$A$1:$O$10001,12,FALSE)</f>
        <v>4</v>
      </c>
      <c r="F476" t="str">
        <f>VLOOKUP(A476,Cafe_sales!$A$1:$O$10001,13,FALSE)</f>
        <v>Digital Wallet</v>
      </c>
      <c r="G476" t="str">
        <f>VLOOKUP(A476,Cafe_sales!$A$1:$O$10001,14,FALSE)</f>
        <v>Takeaway</v>
      </c>
      <c r="H476" s="1">
        <f>VLOOKUP(A476,Cafe_sales!$A$1:$O$10001,15,FALSE)</f>
        <v>44976</v>
      </c>
    </row>
    <row r="477" spans="1:8" x14ac:dyDescent="0.35">
      <c r="A477" t="s">
        <v>3305</v>
      </c>
      <c r="B477" t="str">
        <f>VLOOKUP(A477,Cafe_sales!$A$1:$O$10001,9,FALSE)</f>
        <v>Cookie</v>
      </c>
      <c r="C477" s="6">
        <f>VLOOKUP(A477,Cafe_sales!$A$1:$O$10001,10,FALSE)</f>
        <v>5</v>
      </c>
      <c r="D477" s="10">
        <f>VLOOKUP(A477,Cafe_sales!$A$1:$O$10001,11,FALSE)</f>
        <v>1</v>
      </c>
      <c r="E477" s="6">
        <f>VLOOKUP(A477,Cafe_sales!$A$1:$O$10001,12,FALSE)</f>
        <v>5</v>
      </c>
      <c r="F477" t="str">
        <f>VLOOKUP(A477,Cafe_sales!$A$1:$O$10001,13,FALSE)</f>
        <v>Default mode</v>
      </c>
      <c r="G477" t="str">
        <f>VLOOKUP(A477,Cafe_sales!$A$1:$O$10001,14,FALSE)</f>
        <v>In-store</v>
      </c>
      <c r="H477" s="8">
        <f>VLOOKUP(A477,Cafe_sales!$A$1:$O$10001,15,FALSE)</f>
        <v>45240</v>
      </c>
    </row>
    <row r="478" spans="1:8" x14ac:dyDescent="0.35">
      <c r="A478" t="s">
        <v>831</v>
      </c>
      <c r="B478" t="str">
        <f>VLOOKUP(A478,Cafe_sales!$A$1:$O$10001,9,FALSE)</f>
        <v>Coffee</v>
      </c>
      <c r="C478" s="6">
        <f>VLOOKUP(A478,Cafe_sales!$A$1:$O$10001,10,FALSE)</f>
        <v>3</v>
      </c>
      <c r="D478" s="10">
        <f>VLOOKUP(A478,Cafe_sales!$A$1:$O$10001,11,FALSE)</f>
        <v>2</v>
      </c>
      <c r="E478" s="6">
        <f>VLOOKUP(A478,Cafe_sales!$A$1:$O$10001,12,FALSE)</f>
        <v>6</v>
      </c>
      <c r="F478" t="str">
        <f>VLOOKUP(A478,Cafe_sales!$A$1:$O$10001,13,FALSE)</f>
        <v>Cash</v>
      </c>
      <c r="G478" t="str">
        <f>VLOOKUP(A478,Cafe_sales!$A$1:$O$10001,14,FALSE)</f>
        <v>In-store</v>
      </c>
      <c r="H478" s="8">
        <f>VLOOKUP(A478,Cafe_sales!$A$1:$O$10001,15,FALSE)</f>
        <v>44967</v>
      </c>
    </row>
    <row r="479" spans="1:8" x14ac:dyDescent="0.35">
      <c r="A479" t="s">
        <v>4380</v>
      </c>
      <c r="B479" t="str">
        <f>VLOOKUP(A479,Cafe_sales!$A$1:$O$10001,9,FALSE)</f>
        <v>Salad</v>
      </c>
      <c r="C479" s="6">
        <f>VLOOKUP(A479,Cafe_sales!$A$1:$O$10001,10,FALSE)</f>
        <v>2</v>
      </c>
      <c r="D479" s="10">
        <f>VLOOKUP(A479,Cafe_sales!$A$1:$O$10001,11,FALSE)</f>
        <v>5</v>
      </c>
      <c r="E479" s="6">
        <f>VLOOKUP(A479,Cafe_sales!$A$1:$O$10001,12,FALSE)</f>
        <v>10</v>
      </c>
      <c r="F479" t="str">
        <f>VLOOKUP(A479,Cafe_sales!$A$1:$O$10001,13,FALSE)</f>
        <v>Cash</v>
      </c>
      <c r="G479" t="str">
        <f>VLOOKUP(A479,Cafe_sales!$A$1:$O$10001,14,FALSE)</f>
        <v>In-store</v>
      </c>
      <c r="H479" s="8">
        <f>VLOOKUP(A479,Cafe_sales!$A$1:$O$10001,15,FALSE)</f>
        <v>45046</v>
      </c>
    </row>
    <row r="480" spans="1:8" x14ac:dyDescent="0.35">
      <c r="A480" t="s">
        <v>2236</v>
      </c>
      <c r="B480" t="str">
        <f>VLOOKUP(A480,Cafe_sales!$A$1:$O$10001,9,FALSE)</f>
        <v>Smoothie</v>
      </c>
      <c r="C480" s="6">
        <f>VLOOKUP(A480,Cafe_sales!$A$1:$O$10001,10,FALSE)</f>
        <v>1</v>
      </c>
      <c r="D480" s="10">
        <f>VLOOKUP(A480,Cafe_sales!$A$1:$O$10001,11,FALSE)</f>
        <v>4</v>
      </c>
      <c r="E480" s="6">
        <f>VLOOKUP(A480,Cafe_sales!$A$1:$O$10001,12,FALSE)</f>
        <v>4</v>
      </c>
      <c r="F480" t="str">
        <f>VLOOKUP(A480,Cafe_sales!$A$1:$O$10001,13,FALSE)</f>
        <v>Default mode</v>
      </c>
      <c r="G480" t="str">
        <f>VLOOKUP(A480,Cafe_sales!$A$1:$O$10001,14,FALSE)</f>
        <v>UNKNOWN</v>
      </c>
      <c r="H480" s="8">
        <f>VLOOKUP(A480,Cafe_sales!$A$1:$O$10001,15,FALSE)</f>
        <v>45078</v>
      </c>
    </row>
    <row r="481" spans="1:8" x14ac:dyDescent="0.35">
      <c r="A481" t="s">
        <v>882</v>
      </c>
      <c r="B481" t="str">
        <f>VLOOKUP(A481,Cafe_sales!$A$1:$O$10001,9,FALSE)</f>
        <v>Juice</v>
      </c>
      <c r="C481" s="6">
        <f>VLOOKUP(A481,Cafe_sales!$A$1:$O$10001,10,FALSE)</f>
        <v>5</v>
      </c>
      <c r="D481" s="10">
        <f>VLOOKUP(A481,Cafe_sales!$A$1:$O$10001,11,FALSE)</f>
        <v>3</v>
      </c>
      <c r="E481" s="6">
        <f>VLOOKUP(A481,Cafe_sales!$A$1:$O$10001,12,FALSE)</f>
        <v>15</v>
      </c>
      <c r="F481" t="str">
        <f>VLOOKUP(A481,Cafe_sales!$A$1:$O$10001,13,FALSE)</f>
        <v>Cash</v>
      </c>
      <c r="G481" t="str">
        <f>VLOOKUP(A481,Cafe_sales!$A$1:$O$10001,14,FALSE)</f>
        <v>UNKNOWN</v>
      </c>
      <c r="H481" s="8">
        <f>VLOOKUP(A481,Cafe_sales!$A$1:$O$10001,15,FALSE)</f>
        <v>45094</v>
      </c>
    </row>
    <row r="482" spans="1:8" x14ac:dyDescent="0.35">
      <c r="A482" t="s">
        <v>4352</v>
      </c>
      <c r="B482" t="str">
        <f>VLOOKUP(A482,Cafe_sales!$A$1:$O$10001,9,FALSE)</f>
        <v>Coffee</v>
      </c>
      <c r="C482" s="6">
        <f>VLOOKUP(A482,Cafe_sales!$A$1:$O$10001,10,FALSE)</f>
        <v>5</v>
      </c>
      <c r="D482" s="10">
        <f>VLOOKUP(A482,Cafe_sales!$A$1:$O$10001,11,FALSE)</f>
        <v>2</v>
      </c>
      <c r="E482" s="6">
        <f>VLOOKUP(A482,Cafe_sales!$A$1:$O$10001,12,FALSE)</f>
        <v>10</v>
      </c>
      <c r="F482" t="str">
        <f>VLOOKUP(A482,Cafe_sales!$A$1:$O$10001,13,FALSE)</f>
        <v>Credit Card</v>
      </c>
      <c r="G482" t="str">
        <f>VLOOKUP(A482,Cafe_sales!$A$1:$O$10001,14,FALSE)</f>
        <v>UNKNOWN</v>
      </c>
      <c r="H482" s="8">
        <f>VLOOKUP(A482,Cafe_sales!$A$1:$O$10001,15,FALSE)</f>
        <v>45142</v>
      </c>
    </row>
    <row r="483" spans="1:8" hidden="1" x14ac:dyDescent="0.35">
      <c r="A483" t="s">
        <v>3298</v>
      </c>
      <c r="B483" t="str">
        <f>VLOOKUP(A483,Cafe_sales!$A$1:$O$10001,9,FALSE)</f>
        <v>Coffee</v>
      </c>
      <c r="C483">
        <f>VLOOKUP(A483,Cafe_sales!$A$1:$O$10001,10,FALSE)</f>
        <v>5</v>
      </c>
      <c r="D483">
        <f>VLOOKUP(A483,Cafe_sales!$A$1:$O$10001,11,FALSE)</f>
        <v>2</v>
      </c>
      <c r="E483">
        <f>VLOOKUP(A483,Cafe_sales!$A$1:$O$10001,12,FALSE)</f>
        <v>10</v>
      </c>
      <c r="F483" t="str">
        <f>VLOOKUP(A483,Cafe_sales!$A$1:$O$10001,13,FALSE)</f>
        <v>Cash</v>
      </c>
      <c r="G483" t="str">
        <f>VLOOKUP(A483,Cafe_sales!$A$1:$O$10001,14,FALSE)</f>
        <v>Takeaway</v>
      </c>
      <c r="H483" s="1">
        <f>VLOOKUP(A483,Cafe_sales!$A$1:$O$10001,15,FALSE)</f>
        <v>44971</v>
      </c>
    </row>
    <row r="484" spans="1:8" x14ac:dyDescent="0.35">
      <c r="A484" t="s">
        <v>6861</v>
      </c>
      <c r="B484" t="str">
        <f>VLOOKUP(A484,Cafe_sales!$A$1:$O$10001,9,FALSE)</f>
        <v>Sandwich</v>
      </c>
      <c r="C484" s="6">
        <f>VLOOKUP(A484,Cafe_sales!$A$1:$O$10001,10,FALSE)</f>
        <v>1</v>
      </c>
      <c r="D484" s="10">
        <f>VLOOKUP(A484,Cafe_sales!$A$1:$O$10001,11,FALSE)</f>
        <v>4</v>
      </c>
      <c r="E484" s="6">
        <f>VLOOKUP(A484,Cafe_sales!$A$1:$O$10001,12,FALSE)</f>
        <v>4</v>
      </c>
      <c r="F484" t="str">
        <f>VLOOKUP(A484,Cafe_sales!$A$1:$O$10001,13,FALSE)</f>
        <v>Default mode</v>
      </c>
      <c r="G484" t="str">
        <f>VLOOKUP(A484,Cafe_sales!$A$1:$O$10001,14,FALSE)</f>
        <v>In-store</v>
      </c>
      <c r="H484" s="8">
        <f>VLOOKUP(A484,Cafe_sales!$A$1:$O$10001,15,FALSE)</f>
        <v>45130</v>
      </c>
    </row>
    <row r="485" spans="1:8" x14ac:dyDescent="0.35">
      <c r="A485" t="s">
        <v>8891</v>
      </c>
      <c r="B485" t="str">
        <f>VLOOKUP(A485,Cafe_sales!$A$1:$O$10001,9,FALSE)</f>
        <v>Tea</v>
      </c>
      <c r="C485" s="6">
        <f>VLOOKUP(A485,Cafe_sales!$A$1:$O$10001,10,FALSE)</f>
        <v>4</v>
      </c>
      <c r="D485" s="10">
        <f>VLOOKUP(A485,Cafe_sales!$A$1:$O$10001,11,FALSE)</f>
        <v>1.5</v>
      </c>
      <c r="E485" s="6">
        <f>VLOOKUP(A485,Cafe_sales!$A$1:$O$10001,12,FALSE)</f>
        <v>6</v>
      </c>
      <c r="F485" t="str">
        <f>VLOOKUP(A485,Cafe_sales!$A$1:$O$10001,13,FALSE)</f>
        <v>Digital Wallet</v>
      </c>
      <c r="G485" t="str">
        <f>VLOOKUP(A485,Cafe_sales!$A$1:$O$10001,14,FALSE)</f>
        <v>In-store</v>
      </c>
      <c r="H485" s="8">
        <f>VLOOKUP(A485,Cafe_sales!$A$1:$O$10001,15,FALSE)</f>
        <v>45078</v>
      </c>
    </row>
    <row r="486" spans="1:8" x14ac:dyDescent="0.35">
      <c r="A486" t="s">
        <v>7425</v>
      </c>
      <c r="B486" t="str">
        <f>VLOOKUP(A486,Cafe_sales!$A$1:$O$10001,9,FALSE)</f>
        <v>Sandwich</v>
      </c>
      <c r="C486" s="6">
        <f>VLOOKUP(A486,Cafe_sales!$A$1:$O$10001,10,FALSE)</f>
        <v>1</v>
      </c>
      <c r="D486" s="10">
        <f>VLOOKUP(A486,Cafe_sales!$A$1:$O$10001,11,FALSE)</f>
        <v>4</v>
      </c>
      <c r="E486" s="6">
        <f>VLOOKUP(A486,Cafe_sales!$A$1:$O$10001,12,FALSE)</f>
        <v>4</v>
      </c>
      <c r="F486" t="str">
        <f>VLOOKUP(A486,Cafe_sales!$A$1:$O$10001,13,FALSE)</f>
        <v>Credit Card</v>
      </c>
      <c r="G486" t="str">
        <f>VLOOKUP(A486,Cafe_sales!$A$1:$O$10001,14,FALSE)</f>
        <v>In-store</v>
      </c>
      <c r="H486" s="8">
        <f>VLOOKUP(A486,Cafe_sales!$A$1:$O$10001,15,FALSE)</f>
        <v>45045</v>
      </c>
    </row>
    <row r="487" spans="1:8" x14ac:dyDescent="0.35">
      <c r="A487" t="s">
        <v>7011</v>
      </c>
      <c r="B487" t="str">
        <f>VLOOKUP(A487,Cafe_sales!$A$1:$O$10001,9,FALSE)</f>
        <v>Juice</v>
      </c>
      <c r="C487" s="6">
        <f>VLOOKUP(A487,Cafe_sales!$A$1:$O$10001,10,FALSE)</f>
        <v>3</v>
      </c>
      <c r="D487" s="10">
        <f>VLOOKUP(A487,Cafe_sales!$A$1:$O$10001,11,FALSE)</f>
        <v>3</v>
      </c>
      <c r="E487" s="6">
        <f>VLOOKUP(A487,Cafe_sales!$A$1:$O$10001,12,FALSE)</f>
        <v>9</v>
      </c>
      <c r="F487" t="str">
        <f>VLOOKUP(A487,Cafe_sales!$A$1:$O$10001,13,FALSE)</f>
        <v>Default mode</v>
      </c>
      <c r="G487" t="str">
        <f>VLOOKUP(A487,Cafe_sales!$A$1:$O$10001,14,FALSE)</f>
        <v>UNKNOWN</v>
      </c>
      <c r="H487" s="8">
        <f>VLOOKUP(A487,Cafe_sales!$A$1:$O$10001,15,FALSE)</f>
        <v>45253</v>
      </c>
    </row>
    <row r="488" spans="1:8" x14ac:dyDescent="0.35">
      <c r="A488" t="s">
        <v>6801</v>
      </c>
      <c r="B488" t="str">
        <f>VLOOKUP(A488,Cafe_sales!$A$1:$O$10001,9,FALSE)</f>
        <v>Sandwich</v>
      </c>
      <c r="C488" s="6">
        <f>VLOOKUP(A488,Cafe_sales!$A$1:$O$10001,10,FALSE)</f>
        <v>3</v>
      </c>
      <c r="D488" s="10">
        <f>VLOOKUP(A488,Cafe_sales!$A$1:$O$10001,11,FALSE)</f>
        <v>4</v>
      </c>
      <c r="E488" s="6">
        <f>VLOOKUP(A488,Cafe_sales!$A$1:$O$10001,12,FALSE)</f>
        <v>12</v>
      </c>
      <c r="F488" t="str">
        <f>VLOOKUP(A488,Cafe_sales!$A$1:$O$10001,13,FALSE)</f>
        <v>Default mode</v>
      </c>
      <c r="G488" t="str">
        <f>VLOOKUP(A488,Cafe_sales!$A$1:$O$10001,14,FALSE)</f>
        <v>UNKNOWN</v>
      </c>
      <c r="H488" s="8">
        <f>VLOOKUP(A488,Cafe_sales!$A$1:$O$10001,15,FALSE)</f>
        <v>44975</v>
      </c>
    </row>
    <row r="489" spans="1:8" hidden="1" x14ac:dyDescent="0.35">
      <c r="A489" t="s">
        <v>5430</v>
      </c>
      <c r="B489" t="str">
        <f>VLOOKUP(A489,Cafe_sales!$A$1:$O$10001,9,FALSE)</f>
        <v>Cookie</v>
      </c>
      <c r="C489">
        <f>VLOOKUP(A489,Cafe_sales!$A$1:$O$10001,10,FALSE)</f>
        <v>3</v>
      </c>
      <c r="D489">
        <f>VLOOKUP(A489,Cafe_sales!$A$1:$O$10001,11,FALSE)</f>
        <v>1</v>
      </c>
      <c r="E489">
        <f>VLOOKUP(A489,Cafe_sales!$A$1:$O$10001,12,FALSE)</f>
        <v>3</v>
      </c>
      <c r="F489" t="str">
        <f>VLOOKUP(A489,Cafe_sales!$A$1:$O$10001,13,FALSE)</f>
        <v>Default mode</v>
      </c>
      <c r="G489" t="str">
        <f>VLOOKUP(A489,Cafe_sales!$A$1:$O$10001,14,FALSE)</f>
        <v>Takeaway</v>
      </c>
      <c r="H489" s="1">
        <f>VLOOKUP(A489,Cafe_sales!$A$1:$O$10001,15,FALSE)</f>
        <v>45127</v>
      </c>
    </row>
    <row r="490" spans="1:8" hidden="1" x14ac:dyDescent="0.35">
      <c r="A490" t="s">
        <v>3201</v>
      </c>
      <c r="B490" t="str">
        <f>VLOOKUP(A490,Cafe_sales!$A$1:$O$10001,9,FALSE)</f>
        <v>Cake</v>
      </c>
      <c r="C490">
        <f>VLOOKUP(A490,Cafe_sales!$A$1:$O$10001,10,FALSE)</f>
        <v>1</v>
      </c>
      <c r="D490">
        <f>VLOOKUP(A490,Cafe_sales!$A$1:$O$10001,11,FALSE)</f>
        <v>3</v>
      </c>
      <c r="E490">
        <f>VLOOKUP(A490,Cafe_sales!$A$1:$O$10001,12,FALSE)</f>
        <v>3</v>
      </c>
      <c r="F490" t="str">
        <f>VLOOKUP(A490,Cafe_sales!$A$1:$O$10001,13,FALSE)</f>
        <v>Credit Card</v>
      </c>
      <c r="G490" t="str">
        <f>VLOOKUP(A490,Cafe_sales!$A$1:$O$10001,14,FALSE)</f>
        <v>Takeaway</v>
      </c>
      <c r="H490" s="1">
        <f>VLOOKUP(A490,Cafe_sales!$A$1:$O$10001,15,FALSE)</f>
        <v>45174</v>
      </c>
    </row>
    <row r="491" spans="1:8" hidden="1" x14ac:dyDescent="0.35">
      <c r="A491" t="s">
        <v>4733</v>
      </c>
      <c r="B491" t="str">
        <f>VLOOKUP(A491,Cafe_sales!$A$1:$O$10001,9,FALSE)</f>
        <v>Juice</v>
      </c>
      <c r="C491">
        <f>VLOOKUP(A491,Cafe_sales!$A$1:$O$10001,10,FALSE)</f>
        <v>1</v>
      </c>
      <c r="D491">
        <f>VLOOKUP(A491,Cafe_sales!$A$1:$O$10001,11,FALSE)</f>
        <v>2</v>
      </c>
      <c r="E491">
        <f>VLOOKUP(A491,Cafe_sales!$A$1:$O$10001,12,FALSE)</f>
        <v>2</v>
      </c>
      <c r="F491" t="str">
        <f>VLOOKUP(A491,Cafe_sales!$A$1:$O$10001,13,FALSE)</f>
        <v>Digital Wallet</v>
      </c>
      <c r="G491" t="str">
        <f>VLOOKUP(A491,Cafe_sales!$A$1:$O$10001,14,FALSE)</f>
        <v>Takeaway</v>
      </c>
      <c r="H491" s="1">
        <f>VLOOKUP(A491,Cafe_sales!$A$1:$O$10001,15,FALSE)</f>
        <v>45021</v>
      </c>
    </row>
    <row r="492" spans="1:8" hidden="1" x14ac:dyDescent="0.35">
      <c r="A492" t="s">
        <v>7609</v>
      </c>
      <c r="B492" t="str">
        <f>VLOOKUP(A492,Cafe_sales!$A$1:$O$10001,9,FALSE)</f>
        <v>Smoothie</v>
      </c>
      <c r="C492">
        <f>VLOOKUP(A492,Cafe_sales!$A$1:$O$10001,10,FALSE)</f>
        <v>4</v>
      </c>
      <c r="D492">
        <f>VLOOKUP(A492,Cafe_sales!$A$1:$O$10001,11,FALSE)</f>
        <v>4</v>
      </c>
      <c r="E492">
        <f>VLOOKUP(A492,Cafe_sales!$A$1:$O$10001,12,FALSE)</f>
        <v>16</v>
      </c>
      <c r="F492" t="str">
        <f>VLOOKUP(A492,Cafe_sales!$A$1:$O$10001,13,FALSE)</f>
        <v>Default mode</v>
      </c>
      <c r="G492" t="str">
        <f>VLOOKUP(A492,Cafe_sales!$A$1:$O$10001,14,FALSE)</f>
        <v>Takeaway</v>
      </c>
      <c r="H492" s="1">
        <f>VLOOKUP(A492,Cafe_sales!$A$1:$O$10001,15,FALSE)</f>
        <v>45060</v>
      </c>
    </row>
    <row r="493" spans="1:8" hidden="1" x14ac:dyDescent="0.35">
      <c r="A493" t="s">
        <v>6770</v>
      </c>
      <c r="B493" t="str">
        <f>VLOOKUP(A493,Cafe_sales!$A$1:$O$10001,9,FALSE)</f>
        <v>Smoothie</v>
      </c>
      <c r="C493">
        <f>VLOOKUP(A493,Cafe_sales!$A$1:$O$10001,10,FALSE)</f>
        <v>2</v>
      </c>
      <c r="D493">
        <f>VLOOKUP(A493,Cafe_sales!$A$1:$O$10001,11,FALSE)</f>
        <v>4</v>
      </c>
      <c r="E493">
        <f>VLOOKUP(A493,Cafe_sales!$A$1:$O$10001,12,FALSE)</f>
        <v>8</v>
      </c>
      <c r="F493" t="str">
        <f>VLOOKUP(A493,Cafe_sales!$A$1:$O$10001,13,FALSE)</f>
        <v>Digital Wallet</v>
      </c>
      <c r="G493" t="str">
        <f>VLOOKUP(A493,Cafe_sales!$A$1:$O$10001,14,FALSE)</f>
        <v>Takeaway</v>
      </c>
      <c r="H493" s="1">
        <f>VLOOKUP(A493,Cafe_sales!$A$1:$O$10001,15,FALSE)</f>
        <v>44987</v>
      </c>
    </row>
    <row r="494" spans="1:8" x14ac:dyDescent="0.35">
      <c r="A494" t="s">
        <v>4106</v>
      </c>
      <c r="B494" t="str">
        <f>VLOOKUP(A494,Cafe_sales!$A$1:$O$10001,9,FALSE)</f>
        <v>Cookie</v>
      </c>
      <c r="C494" s="6">
        <f>VLOOKUP(A494,Cafe_sales!$A$1:$O$10001,10,FALSE)</f>
        <v>1</v>
      </c>
      <c r="D494" s="10">
        <f>VLOOKUP(A494,Cafe_sales!$A$1:$O$10001,11,FALSE)</f>
        <v>1</v>
      </c>
      <c r="E494" s="6">
        <f>VLOOKUP(A494,Cafe_sales!$A$1:$O$10001,12,FALSE)</f>
        <v>1</v>
      </c>
      <c r="F494" t="str">
        <f>VLOOKUP(A494,Cafe_sales!$A$1:$O$10001,13,FALSE)</f>
        <v>Cash</v>
      </c>
      <c r="G494" t="str">
        <f>VLOOKUP(A494,Cafe_sales!$A$1:$O$10001,14,FALSE)</f>
        <v>In-store</v>
      </c>
      <c r="H494" s="8">
        <f>VLOOKUP(A494,Cafe_sales!$A$1:$O$10001,15,FALSE)</f>
        <v>44927</v>
      </c>
    </row>
    <row r="495" spans="1:8" hidden="1" x14ac:dyDescent="0.35">
      <c r="A495" t="s">
        <v>4246</v>
      </c>
      <c r="B495" t="str">
        <f>VLOOKUP(A495,Cafe_sales!$A$1:$O$10001,9,FALSE)</f>
        <v>Tea</v>
      </c>
      <c r="C495">
        <f>VLOOKUP(A495,Cafe_sales!$A$1:$O$10001,10,FALSE)</f>
        <v>4</v>
      </c>
      <c r="D495">
        <f>VLOOKUP(A495,Cafe_sales!$A$1:$O$10001,11,FALSE)</f>
        <v>1.5</v>
      </c>
      <c r="E495">
        <f>VLOOKUP(A495,Cafe_sales!$A$1:$O$10001,12,FALSE)</f>
        <v>6</v>
      </c>
      <c r="F495" t="str">
        <f>VLOOKUP(A495,Cafe_sales!$A$1:$O$10001,13,FALSE)</f>
        <v>Default mode</v>
      </c>
      <c r="G495" t="str">
        <f>VLOOKUP(A495,Cafe_sales!$A$1:$O$10001,14,FALSE)</f>
        <v>Takeaway</v>
      </c>
      <c r="H495" s="1">
        <f>VLOOKUP(A495,Cafe_sales!$A$1:$O$10001,15,FALSE)</f>
        <v>45239</v>
      </c>
    </row>
    <row r="496" spans="1:8" hidden="1" x14ac:dyDescent="0.35">
      <c r="A496" t="s">
        <v>1280</v>
      </c>
      <c r="B496" t="str">
        <f>VLOOKUP(A496,Cafe_sales!$A$1:$O$10001,9,FALSE)</f>
        <v>Smoothie</v>
      </c>
      <c r="C496">
        <f>VLOOKUP(A496,Cafe_sales!$A$1:$O$10001,10,FALSE)</f>
        <v>2</v>
      </c>
      <c r="D496">
        <f>VLOOKUP(A496,Cafe_sales!$A$1:$O$10001,11,FALSE)</f>
        <v>4</v>
      </c>
      <c r="E496">
        <f>VLOOKUP(A496,Cafe_sales!$A$1:$O$10001,12,FALSE)</f>
        <v>8</v>
      </c>
      <c r="F496" t="str">
        <f>VLOOKUP(A496,Cafe_sales!$A$1:$O$10001,13,FALSE)</f>
        <v>Cash</v>
      </c>
      <c r="G496" t="str">
        <f>VLOOKUP(A496,Cafe_sales!$A$1:$O$10001,14,FALSE)</f>
        <v>Takeaway</v>
      </c>
      <c r="H496" s="1">
        <f>VLOOKUP(A496,Cafe_sales!$A$1:$O$10001,15,FALSE)</f>
        <v>45218</v>
      </c>
    </row>
    <row r="497" spans="1:8" x14ac:dyDescent="0.35">
      <c r="A497" t="s">
        <v>5728</v>
      </c>
      <c r="B497" t="str">
        <f>VLOOKUP(A497,Cafe_sales!$A$1:$O$10001,9,FALSE)</f>
        <v>Tea</v>
      </c>
      <c r="C497" s="6">
        <f>VLOOKUP(A497,Cafe_sales!$A$1:$O$10001,10,FALSE)</f>
        <v>2</v>
      </c>
      <c r="D497" s="10">
        <f>VLOOKUP(A497,Cafe_sales!$A$1:$O$10001,11,FALSE)</f>
        <v>1.5</v>
      </c>
      <c r="E497" s="6">
        <f>VLOOKUP(A497,Cafe_sales!$A$1:$O$10001,12,FALSE)</f>
        <v>3</v>
      </c>
      <c r="F497" t="str">
        <f>VLOOKUP(A497,Cafe_sales!$A$1:$O$10001,13,FALSE)</f>
        <v>Default mode</v>
      </c>
      <c r="G497" t="str">
        <f>VLOOKUP(A497,Cafe_sales!$A$1:$O$10001,14,FALSE)</f>
        <v>UNKNOWN</v>
      </c>
      <c r="H497" s="8">
        <f>VLOOKUP(A497,Cafe_sales!$A$1:$O$10001,15,FALSE)</f>
        <v>44952</v>
      </c>
    </row>
    <row r="498" spans="1:8" x14ac:dyDescent="0.35">
      <c r="A498" t="s">
        <v>8581</v>
      </c>
      <c r="B498" t="str">
        <f>VLOOKUP(A498,Cafe_sales!$A$1:$O$10001,9,FALSE)</f>
        <v>Salad</v>
      </c>
      <c r="C498" s="6">
        <f>VLOOKUP(A498,Cafe_sales!$A$1:$O$10001,10,FALSE)</f>
        <v>3</v>
      </c>
      <c r="D498" s="10">
        <f>VLOOKUP(A498,Cafe_sales!$A$1:$O$10001,11,FALSE)</f>
        <v>5</v>
      </c>
      <c r="E498" s="6">
        <f>VLOOKUP(A498,Cafe_sales!$A$1:$O$10001,12,FALSE)</f>
        <v>15</v>
      </c>
      <c r="F498" t="str">
        <f>VLOOKUP(A498,Cafe_sales!$A$1:$O$10001,13,FALSE)</f>
        <v>Credit Card</v>
      </c>
      <c r="G498" t="str">
        <f>VLOOKUP(A498,Cafe_sales!$A$1:$O$10001,14,FALSE)</f>
        <v>UNKNOWN</v>
      </c>
      <c r="H498" s="8">
        <f>VLOOKUP(A498,Cafe_sales!$A$1:$O$10001,15,FALSE)</f>
        <v>45231</v>
      </c>
    </row>
    <row r="499" spans="1:8" hidden="1" x14ac:dyDescent="0.35">
      <c r="A499" t="s">
        <v>5010</v>
      </c>
      <c r="B499" t="str">
        <f>VLOOKUP(A499,Cafe_sales!$A$1:$O$10001,9,FALSE)</f>
        <v>Salad</v>
      </c>
      <c r="C499">
        <f>VLOOKUP(A499,Cafe_sales!$A$1:$O$10001,10,FALSE)</f>
        <v>3</v>
      </c>
      <c r="D499">
        <f>VLOOKUP(A499,Cafe_sales!$A$1:$O$10001,11,FALSE)</f>
        <v>5</v>
      </c>
      <c r="E499">
        <f>VLOOKUP(A499,Cafe_sales!$A$1:$O$10001,12,FALSE)</f>
        <v>15</v>
      </c>
      <c r="F499" t="str">
        <f>VLOOKUP(A499,Cafe_sales!$A$1:$O$10001,13,FALSE)</f>
        <v>Cash</v>
      </c>
      <c r="G499" t="str">
        <f>VLOOKUP(A499,Cafe_sales!$A$1:$O$10001,14,FALSE)</f>
        <v>Takeaway</v>
      </c>
      <c r="H499" s="1">
        <f>VLOOKUP(A499,Cafe_sales!$A$1:$O$10001,15,FALSE)</f>
        <v>45236</v>
      </c>
    </row>
    <row r="500" spans="1:8" x14ac:dyDescent="0.35">
      <c r="A500" t="s">
        <v>4591</v>
      </c>
      <c r="B500" t="str">
        <f>VLOOKUP(A500,Cafe_sales!$A$1:$O$10001,9,FALSE)</f>
        <v>UNKNOWN</v>
      </c>
      <c r="C500" s="6">
        <f>VLOOKUP(A500,Cafe_sales!$A$1:$O$10001,10,FALSE)</f>
        <v>4</v>
      </c>
      <c r="D500" s="10">
        <f>VLOOKUP(A500,Cafe_sales!$A$1:$O$10001,11,FALSE)</f>
        <v>1</v>
      </c>
      <c r="E500" s="6">
        <f>VLOOKUP(A500,Cafe_sales!$A$1:$O$10001,12,FALSE)</f>
        <v>4</v>
      </c>
      <c r="F500" t="str">
        <f>VLOOKUP(A500,Cafe_sales!$A$1:$O$10001,13,FALSE)</f>
        <v>Default mode</v>
      </c>
      <c r="G500" t="str">
        <f>VLOOKUP(A500,Cafe_sales!$A$1:$O$10001,14,FALSE)</f>
        <v>In-store</v>
      </c>
      <c r="H500" s="8">
        <f>VLOOKUP(A500,Cafe_sales!$A$1:$O$10001,15,FALSE)</f>
        <v>45142</v>
      </c>
    </row>
    <row r="501" spans="1:8" hidden="1" x14ac:dyDescent="0.35">
      <c r="A501" t="s">
        <v>2290</v>
      </c>
      <c r="B501" t="str">
        <f>VLOOKUP(A501,Cafe_sales!$A$1:$O$10001,9,FALSE)</f>
        <v>Tea</v>
      </c>
      <c r="C501">
        <f>VLOOKUP(A501,Cafe_sales!$A$1:$O$10001,10,FALSE)</f>
        <v>2</v>
      </c>
      <c r="D501">
        <f>VLOOKUP(A501,Cafe_sales!$A$1:$O$10001,11,FALSE)</f>
        <v>1.5</v>
      </c>
      <c r="E501">
        <f>VLOOKUP(A501,Cafe_sales!$A$1:$O$10001,12,FALSE)</f>
        <v>3</v>
      </c>
      <c r="F501" t="str">
        <f>VLOOKUP(A501,Cafe_sales!$A$1:$O$10001,13,FALSE)</f>
        <v>Cash</v>
      </c>
      <c r="G501" t="str">
        <f>VLOOKUP(A501,Cafe_sales!$A$1:$O$10001,14,FALSE)</f>
        <v>Takeaway</v>
      </c>
      <c r="H501" s="1">
        <f>VLOOKUP(A501,Cafe_sales!$A$1:$O$10001,15,FALSE)</f>
        <v>44927</v>
      </c>
    </row>
    <row r="502" spans="1:8" x14ac:dyDescent="0.35">
      <c r="A502" t="s">
        <v>1703</v>
      </c>
      <c r="B502" t="str">
        <f>VLOOKUP(A502,Cafe_sales!$A$1:$O$10001,9,FALSE)</f>
        <v>Tea</v>
      </c>
      <c r="C502" s="6">
        <f>VLOOKUP(A502,Cafe_sales!$A$1:$O$10001,10,FALSE)</f>
        <v>2</v>
      </c>
      <c r="D502" s="10">
        <f>VLOOKUP(A502,Cafe_sales!$A$1:$O$10001,11,FALSE)</f>
        <v>1.5</v>
      </c>
      <c r="E502" s="6">
        <f>VLOOKUP(A502,Cafe_sales!$A$1:$O$10001,12,FALSE)</f>
        <v>3</v>
      </c>
      <c r="F502" t="str">
        <f>VLOOKUP(A502,Cafe_sales!$A$1:$O$10001,13,FALSE)</f>
        <v>Digital Wallet</v>
      </c>
      <c r="G502" t="str">
        <f>VLOOKUP(A502,Cafe_sales!$A$1:$O$10001,14,FALSE)</f>
        <v>In-store</v>
      </c>
      <c r="H502" s="8">
        <f>VLOOKUP(A502,Cafe_sales!$A$1:$O$10001,15,FALSE)</f>
        <v>44983</v>
      </c>
    </row>
    <row r="503" spans="1:8" hidden="1" x14ac:dyDescent="0.35">
      <c r="A503" t="s">
        <v>5741</v>
      </c>
      <c r="B503" t="str">
        <f>VLOOKUP(A503,Cafe_sales!$A$1:$O$10001,9,FALSE)</f>
        <v>Juice</v>
      </c>
      <c r="C503">
        <f>VLOOKUP(A503,Cafe_sales!$A$1:$O$10001,10,FALSE)</f>
        <v>3</v>
      </c>
      <c r="D503">
        <f>VLOOKUP(A503,Cafe_sales!$A$1:$O$10001,11,FALSE)</f>
        <v>3</v>
      </c>
      <c r="E503">
        <f>VLOOKUP(A503,Cafe_sales!$A$1:$O$10001,12,FALSE)</f>
        <v>9</v>
      </c>
      <c r="F503" t="str">
        <f>VLOOKUP(A503,Cafe_sales!$A$1:$O$10001,13,FALSE)</f>
        <v>Digital Wallet</v>
      </c>
      <c r="G503" t="str">
        <f>VLOOKUP(A503,Cafe_sales!$A$1:$O$10001,14,FALSE)</f>
        <v>Takeaway</v>
      </c>
      <c r="H503" s="1">
        <f>VLOOKUP(A503,Cafe_sales!$A$1:$O$10001,15,FALSE)</f>
        <v>45078</v>
      </c>
    </row>
    <row r="504" spans="1:8" x14ac:dyDescent="0.35">
      <c r="A504" t="s">
        <v>2340</v>
      </c>
      <c r="B504" t="str">
        <f>VLOOKUP(A504,Cafe_sales!$A$1:$O$10001,9,FALSE)</f>
        <v>Coffee</v>
      </c>
      <c r="C504" s="6">
        <f>VLOOKUP(A504,Cafe_sales!$A$1:$O$10001,10,FALSE)</f>
        <v>1</v>
      </c>
      <c r="D504" s="10">
        <f>VLOOKUP(A504,Cafe_sales!$A$1:$O$10001,11,FALSE)</f>
        <v>2</v>
      </c>
      <c r="E504" s="6">
        <f>VLOOKUP(A504,Cafe_sales!$A$1:$O$10001,12,FALSE)</f>
        <v>2</v>
      </c>
      <c r="F504" t="str">
        <f>VLOOKUP(A504,Cafe_sales!$A$1:$O$10001,13,FALSE)</f>
        <v>Cash</v>
      </c>
      <c r="G504" t="str">
        <f>VLOOKUP(A504,Cafe_sales!$A$1:$O$10001,14,FALSE)</f>
        <v>In-store</v>
      </c>
      <c r="H504" s="8">
        <f>VLOOKUP(A504,Cafe_sales!$A$1:$O$10001,15,FALSE)</f>
        <v>45094</v>
      </c>
    </row>
    <row r="505" spans="1:8" x14ac:dyDescent="0.35">
      <c r="A505" t="s">
        <v>532</v>
      </c>
      <c r="B505" t="str">
        <f>VLOOKUP(A505,Cafe_sales!$A$1:$O$10001,9,FALSE)</f>
        <v>Cookie</v>
      </c>
      <c r="C505" s="6">
        <f>VLOOKUP(A505,Cafe_sales!$A$1:$O$10001,10,FALSE)</f>
        <v>3</v>
      </c>
      <c r="D505" s="10">
        <f>VLOOKUP(A505,Cafe_sales!$A$1:$O$10001,11,FALSE)</f>
        <v>1</v>
      </c>
      <c r="E505" s="6">
        <f>VLOOKUP(A505,Cafe_sales!$A$1:$O$10001,12,FALSE)</f>
        <v>3</v>
      </c>
      <c r="F505" t="str">
        <f>VLOOKUP(A505,Cafe_sales!$A$1:$O$10001,13,FALSE)</f>
        <v>Cash</v>
      </c>
      <c r="G505" t="str">
        <f>VLOOKUP(A505,Cafe_sales!$A$1:$O$10001,14,FALSE)</f>
        <v>In-store</v>
      </c>
      <c r="H505" s="8">
        <f>VLOOKUP(A505,Cafe_sales!$A$1:$O$10001,15,FALSE)</f>
        <v>45078</v>
      </c>
    </row>
    <row r="506" spans="1:8" x14ac:dyDescent="0.35">
      <c r="A506" t="s">
        <v>8831</v>
      </c>
      <c r="B506" t="str">
        <f>VLOOKUP(A506,Cafe_sales!$A$1:$O$10001,9,FALSE)</f>
        <v>Salad</v>
      </c>
      <c r="C506" s="6">
        <f>VLOOKUP(A506,Cafe_sales!$A$1:$O$10001,10,FALSE)</f>
        <v>5</v>
      </c>
      <c r="D506" s="10">
        <f>VLOOKUP(A506,Cafe_sales!$A$1:$O$10001,11,FALSE)</f>
        <v>5</v>
      </c>
      <c r="E506" s="6">
        <f>VLOOKUP(A506,Cafe_sales!$A$1:$O$10001,12,FALSE)</f>
        <v>25</v>
      </c>
      <c r="F506" t="str">
        <f>VLOOKUP(A506,Cafe_sales!$A$1:$O$10001,13,FALSE)</f>
        <v>Default mode</v>
      </c>
      <c r="G506" t="str">
        <f>VLOOKUP(A506,Cafe_sales!$A$1:$O$10001,14,FALSE)</f>
        <v>In-store</v>
      </c>
      <c r="H506" s="8">
        <f>VLOOKUP(A506,Cafe_sales!$A$1:$O$10001,15,FALSE)</f>
        <v>45270</v>
      </c>
    </row>
    <row r="507" spans="1:8" x14ac:dyDescent="0.35">
      <c r="A507" t="s">
        <v>8926</v>
      </c>
      <c r="B507" t="str">
        <f>VLOOKUP(A507,Cafe_sales!$A$1:$O$10001,9,FALSE)</f>
        <v>Cookie</v>
      </c>
      <c r="C507" s="6">
        <f>VLOOKUP(A507,Cafe_sales!$A$1:$O$10001,10,FALSE)</f>
        <v>4</v>
      </c>
      <c r="D507" s="10">
        <f>VLOOKUP(A507,Cafe_sales!$A$1:$O$10001,11,FALSE)</f>
        <v>1</v>
      </c>
      <c r="E507" s="6">
        <f>VLOOKUP(A507,Cafe_sales!$A$1:$O$10001,12,FALSE)</f>
        <v>4</v>
      </c>
      <c r="F507" t="str">
        <f>VLOOKUP(A507,Cafe_sales!$A$1:$O$10001,13,FALSE)</f>
        <v>Default mode</v>
      </c>
      <c r="G507" t="str">
        <f>VLOOKUP(A507,Cafe_sales!$A$1:$O$10001,14,FALSE)</f>
        <v>UNKNOWN</v>
      </c>
      <c r="H507" s="8">
        <f>VLOOKUP(A507,Cafe_sales!$A$1:$O$10001,15,FALSE)</f>
        <v>45162</v>
      </c>
    </row>
    <row r="508" spans="1:8" hidden="1" x14ac:dyDescent="0.35">
      <c r="A508" t="s">
        <v>4071</v>
      </c>
      <c r="B508" t="str">
        <f>VLOOKUP(A508,Cafe_sales!$A$1:$O$10001,9,FALSE)</f>
        <v>Sandwich</v>
      </c>
      <c r="C508">
        <f>VLOOKUP(A508,Cafe_sales!$A$1:$O$10001,10,FALSE)</f>
        <v>4</v>
      </c>
      <c r="D508">
        <f>VLOOKUP(A508,Cafe_sales!$A$1:$O$10001,11,FALSE)</f>
        <v>4</v>
      </c>
      <c r="E508">
        <f>VLOOKUP(A508,Cafe_sales!$A$1:$O$10001,12,FALSE)</f>
        <v>16</v>
      </c>
      <c r="F508" t="str">
        <f>VLOOKUP(A508,Cafe_sales!$A$1:$O$10001,13,FALSE)</f>
        <v>Default mode</v>
      </c>
      <c r="G508" t="str">
        <f>VLOOKUP(A508,Cafe_sales!$A$1:$O$10001,14,FALSE)</f>
        <v>Takeaway</v>
      </c>
      <c r="H508" s="1">
        <f>VLOOKUP(A508,Cafe_sales!$A$1:$O$10001,15,FALSE)</f>
        <v>45179</v>
      </c>
    </row>
    <row r="509" spans="1:8" x14ac:dyDescent="0.35">
      <c r="A509" t="s">
        <v>2550</v>
      </c>
      <c r="B509" t="str">
        <f>VLOOKUP(A509,Cafe_sales!$A$1:$O$10001,9,FALSE)</f>
        <v>Tea</v>
      </c>
      <c r="C509" s="6">
        <f>VLOOKUP(A509,Cafe_sales!$A$1:$O$10001,10,FALSE)</f>
        <v>3</v>
      </c>
      <c r="D509" s="10">
        <f>VLOOKUP(A509,Cafe_sales!$A$1:$O$10001,11,FALSE)</f>
        <v>1.5</v>
      </c>
      <c r="E509" s="6">
        <f>VLOOKUP(A509,Cafe_sales!$A$1:$O$10001,12,FALSE)</f>
        <v>4.5</v>
      </c>
      <c r="F509" t="str">
        <f>VLOOKUP(A509,Cafe_sales!$A$1:$O$10001,13,FALSE)</f>
        <v>Default mode</v>
      </c>
      <c r="G509" t="str">
        <f>VLOOKUP(A509,Cafe_sales!$A$1:$O$10001,14,FALSE)</f>
        <v>UNKNOWN</v>
      </c>
      <c r="H509" s="8">
        <f>VLOOKUP(A509,Cafe_sales!$A$1:$O$10001,15,FALSE)</f>
        <v>44964</v>
      </c>
    </row>
    <row r="510" spans="1:8" hidden="1" x14ac:dyDescent="0.35">
      <c r="A510" t="s">
        <v>4839</v>
      </c>
      <c r="B510" t="str">
        <f>VLOOKUP(A510,Cafe_sales!$A$1:$O$10001,9,FALSE)</f>
        <v>Tea</v>
      </c>
      <c r="C510">
        <f>VLOOKUP(A510,Cafe_sales!$A$1:$O$10001,10,FALSE)</f>
        <v>5</v>
      </c>
      <c r="D510">
        <f>VLOOKUP(A510,Cafe_sales!$A$1:$O$10001,11,FALSE)</f>
        <v>0</v>
      </c>
      <c r="E510">
        <f>VLOOKUP(A510,Cafe_sales!$A$1:$O$10001,12,FALSE)</f>
        <v>7.5</v>
      </c>
      <c r="F510" t="str">
        <f>VLOOKUP(A510,Cafe_sales!$A$1:$O$10001,13,FALSE)</f>
        <v>Default mode</v>
      </c>
      <c r="G510" t="str">
        <f>VLOOKUP(A510,Cafe_sales!$A$1:$O$10001,14,FALSE)</f>
        <v>Takeaway</v>
      </c>
      <c r="H510" s="1">
        <f>VLOOKUP(A510,Cafe_sales!$A$1:$O$10001,15,FALSE)</f>
        <v>45272</v>
      </c>
    </row>
    <row r="511" spans="1:8" x14ac:dyDescent="0.35">
      <c r="A511" t="s">
        <v>6772</v>
      </c>
      <c r="B511" t="str">
        <f>VLOOKUP(A511,Cafe_sales!$A$1:$O$10001,9,FALSE)</f>
        <v>Coffee</v>
      </c>
      <c r="C511" s="6">
        <f>VLOOKUP(A511,Cafe_sales!$A$1:$O$10001,10,FALSE)</f>
        <v>4</v>
      </c>
      <c r="D511" s="10">
        <f>VLOOKUP(A511,Cafe_sales!$A$1:$O$10001,11,FALSE)</f>
        <v>2</v>
      </c>
      <c r="E511" s="6">
        <f>VLOOKUP(A511,Cafe_sales!$A$1:$O$10001,12,FALSE)</f>
        <v>8</v>
      </c>
      <c r="F511" t="str">
        <f>VLOOKUP(A511,Cafe_sales!$A$1:$O$10001,13,FALSE)</f>
        <v>Default mode</v>
      </c>
      <c r="G511" t="str">
        <f>VLOOKUP(A511,Cafe_sales!$A$1:$O$10001,14,FALSE)</f>
        <v>UNKNOWN</v>
      </c>
      <c r="H511" s="8">
        <f>VLOOKUP(A511,Cafe_sales!$A$1:$O$10001,15,FALSE)</f>
        <v>45159</v>
      </c>
    </row>
    <row r="512" spans="1:8" hidden="1" x14ac:dyDescent="0.35">
      <c r="A512" t="s">
        <v>9810</v>
      </c>
      <c r="B512" t="str">
        <f>VLOOKUP(A512,Cafe_sales!$A$1:$O$10001,9,FALSE)</f>
        <v>Coffee</v>
      </c>
      <c r="C512">
        <f>VLOOKUP(A512,Cafe_sales!$A$1:$O$10001,10,FALSE)</f>
        <v>4</v>
      </c>
      <c r="D512">
        <f>VLOOKUP(A512,Cafe_sales!$A$1:$O$10001,11,FALSE)</f>
        <v>2</v>
      </c>
      <c r="E512">
        <f>VLOOKUP(A512,Cafe_sales!$A$1:$O$10001,12,FALSE)</f>
        <v>8</v>
      </c>
      <c r="F512" t="str">
        <f>VLOOKUP(A512,Cafe_sales!$A$1:$O$10001,13,FALSE)</f>
        <v>Credit Card</v>
      </c>
      <c r="G512" t="str">
        <f>VLOOKUP(A512,Cafe_sales!$A$1:$O$10001,14,FALSE)</f>
        <v>Takeaway</v>
      </c>
      <c r="H512" s="1">
        <f>VLOOKUP(A512,Cafe_sales!$A$1:$O$10001,15,FALSE)</f>
        <v>45135</v>
      </c>
    </row>
    <row r="513" spans="1:8" hidden="1" x14ac:dyDescent="0.35">
      <c r="A513" t="s">
        <v>6777</v>
      </c>
      <c r="B513" t="str">
        <f>VLOOKUP(A513,Cafe_sales!$A$1:$O$10001,9,FALSE)</f>
        <v>Coffee</v>
      </c>
      <c r="C513">
        <f>VLOOKUP(A513,Cafe_sales!$A$1:$O$10001,10,FALSE)</f>
        <v>3</v>
      </c>
      <c r="D513">
        <f>VLOOKUP(A513,Cafe_sales!$A$1:$O$10001,11,FALSE)</f>
        <v>2</v>
      </c>
      <c r="E513">
        <f>VLOOKUP(A513,Cafe_sales!$A$1:$O$10001,12,FALSE)</f>
        <v>6</v>
      </c>
      <c r="F513" t="str">
        <f>VLOOKUP(A513,Cafe_sales!$A$1:$O$10001,13,FALSE)</f>
        <v>Digital Wallet</v>
      </c>
      <c r="G513" t="str">
        <f>VLOOKUP(A513,Cafe_sales!$A$1:$O$10001,14,FALSE)</f>
        <v>Takeaway</v>
      </c>
      <c r="H513" s="1">
        <f>VLOOKUP(A513,Cafe_sales!$A$1:$O$10001,15,FALSE)</f>
        <v>45125</v>
      </c>
    </row>
    <row r="514" spans="1:8" hidden="1" x14ac:dyDescent="0.35">
      <c r="A514" t="s">
        <v>6143</v>
      </c>
      <c r="B514" t="str">
        <f>VLOOKUP(A514,Cafe_sales!$A$1:$O$10001,9,FALSE)</f>
        <v>Juice</v>
      </c>
      <c r="C514">
        <f>VLOOKUP(A514,Cafe_sales!$A$1:$O$10001,10,FALSE)</f>
        <v>1</v>
      </c>
      <c r="D514">
        <f>VLOOKUP(A514,Cafe_sales!$A$1:$O$10001,11,FALSE)</f>
        <v>3</v>
      </c>
      <c r="E514">
        <f>VLOOKUP(A514,Cafe_sales!$A$1:$O$10001,12,FALSE)</f>
        <v>3</v>
      </c>
      <c r="F514" t="str">
        <f>VLOOKUP(A514,Cafe_sales!$A$1:$O$10001,13,FALSE)</f>
        <v>UNKNOWN</v>
      </c>
      <c r="G514" t="str">
        <f>VLOOKUP(A514,Cafe_sales!$A$1:$O$10001,14,FALSE)</f>
        <v>Cafe</v>
      </c>
      <c r="H514" s="1">
        <f>VLOOKUP(A514,Cafe_sales!$A$1:$O$10001,15,FALSE)</f>
        <v>45012</v>
      </c>
    </row>
    <row r="515" spans="1:8" x14ac:dyDescent="0.35">
      <c r="A515" t="s">
        <v>4675</v>
      </c>
      <c r="B515" t="str">
        <f>VLOOKUP(A515,Cafe_sales!$A$1:$O$10001,9,FALSE)</f>
        <v>Salad</v>
      </c>
      <c r="C515" s="6">
        <f>VLOOKUP(A515,Cafe_sales!$A$1:$O$10001,10,FALSE)</f>
        <v>2</v>
      </c>
      <c r="D515" s="10">
        <f>VLOOKUP(A515,Cafe_sales!$A$1:$O$10001,11,FALSE)</f>
        <v>5</v>
      </c>
      <c r="E515" s="6">
        <f>VLOOKUP(A515,Cafe_sales!$A$1:$O$10001,12,FALSE)</f>
        <v>10</v>
      </c>
      <c r="F515" t="str">
        <f>VLOOKUP(A515,Cafe_sales!$A$1:$O$10001,13,FALSE)</f>
        <v>Digital Wallet</v>
      </c>
      <c r="G515" t="str">
        <f>VLOOKUP(A515,Cafe_sales!$A$1:$O$10001,14,FALSE)</f>
        <v>UNKNOWN</v>
      </c>
      <c r="H515" s="8">
        <f>VLOOKUP(A515,Cafe_sales!$A$1:$O$10001,15,FALSE)</f>
        <v>45182</v>
      </c>
    </row>
    <row r="516" spans="1:8" x14ac:dyDescent="0.35">
      <c r="A516" t="s">
        <v>3965</v>
      </c>
      <c r="B516" t="str">
        <f>VLOOKUP(A516,Cafe_sales!$A$1:$O$10001,9,FALSE)</f>
        <v>Cookie</v>
      </c>
      <c r="C516" s="6">
        <f>VLOOKUP(A516,Cafe_sales!$A$1:$O$10001,10,FALSE)</f>
        <v>3</v>
      </c>
      <c r="D516" s="10">
        <f>VLOOKUP(A516,Cafe_sales!$A$1:$O$10001,11,FALSE)</f>
        <v>1</v>
      </c>
      <c r="E516" s="6">
        <f>VLOOKUP(A516,Cafe_sales!$A$1:$O$10001,12,FALSE)</f>
        <v>3</v>
      </c>
      <c r="F516" t="str">
        <f>VLOOKUP(A516,Cafe_sales!$A$1:$O$10001,13,FALSE)</f>
        <v>Digital Wallet</v>
      </c>
      <c r="G516" t="str">
        <f>VLOOKUP(A516,Cafe_sales!$A$1:$O$10001,14,FALSE)</f>
        <v>In-store</v>
      </c>
      <c r="H516" s="8">
        <f>VLOOKUP(A516,Cafe_sales!$A$1:$O$10001,15,FALSE)</f>
        <v>45278</v>
      </c>
    </row>
    <row r="517" spans="1:8" x14ac:dyDescent="0.35">
      <c r="A517" t="s">
        <v>2152</v>
      </c>
      <c r="B517" t="str">
        <f>VLOOKUP(A517,Cafe_sales!$A$1:$O$10001,9,FALSE)</f>
        <v>Juice</v>
      </c>
      <c r="C517" s="6">
        <f>VLOOKUP(A517,Cafe_sales!$A$1:$O$10001,10,FALSE)</f>
        <v>2</v>
      </c>
      <c r="D517" s="10">
        <f>VLOOKUP(A517,Cafe_sales!$A$1:$O$10001,11,FALSE)</f>
        <v>3</v>
      </c>
      <c r="E517" s="6">
        <f>VLOOKUP(A517,Cafe_sales!$A$1:$O$10001,12,FALSE)</f>
        <v>6</v>
      </c>
      <c r="F517" t="str">
        <f>VLOOKUP(A517,Cafe_sales!$A$1:$O$10001,13,FALSE)</f>
        <v>Credit Card</v>
      </c>
      <c r="G517" t="str">
        <f>VLOOKUP(A517,Cafe_sales!$A$1:$O$10001,14,FALSE)</f>
        <v>In-store</v>
      </c>
      <c r="H517" s="8">
        <f>VLOOKUP(A517,Cafe_sales!$A$1:$O$10001,15,FALSE)</f>
        <v>44984</v>
      </c>
    </row>
    <row r="518" spans="1:8" x14ac:dyDescent="0.35">
      <c r="A518" t="s">
        <v>67</v>
      </c>
      <c r="B518" t="str">
        <f>VLOOKUP(A518,Cafe_sales!$A$1:$O$10001,9,FALSE)</f>
        <v>Cookie</v>
      </c>
      <c r="C518" s="6">
        <f>VLOOKUP(A518,Cafe_sales!$A$1:$O$10001,10,FALSE)</f>
        <v>2</v>
      </c>
      <c r="D518" s="10">
        <f>VLOOKUP(A518,Cafe_sales!$A$1:$O$10001,11,FALSE)</f>
        <v>1</v>
      </c>
      <c r="E518" s="6">
        <f>VLOOKUP(A518,Cafe_sales!$A$1:$O$10001,12,FALSE)</f>
        <v>2</v>
      </c>
      <c r="F518" t="str">
        <f>VLOOKUP(A518,Cafe_sales!$A$1:$O$10001,13,FALSE)</f>
        <v>Default mode</v>
      </c>
      <c r="G518" t="str">
        <f>VLOOKUP(A518,Cafe_sales!$A$1:$O$10001,14,FALSE)</f>
        <v>UNKNOWN</v>
      </c>
      <c r="H518" s="8">
        <f>VLOOKUP(A518,Cafe_sales!$A$1:$O$10001,15,FALSE)</f>
        <v>44980</v>
      </c>
    </row>
    <row r="519" spans="1:8" hidden="1" x14ac:dyDescent="0.35">
      <c r="A519" t="s">
        <v>3179</v>
      </c>
      <c r="B519" t="str">
        <f>VLOOKUP(A519,Cafe_sales!$A$1:$O$10001,9,FALSE)</f>
        <v>Juice</v>
      </c>
      <c r="C519">
        <f>VLOOKUP(A519,Cafe_sales!$A$1:$O$10001,10,FALSE)</f>
        <v>5</v>
      </c>
      <c r="D519">
        <f>VLOOKUP(A519,Cafe_sales!$A$1:$O$10001,11,FALSE)</f>
        <v>3</v>
      </c>
      <c r="E519">
        <f>VLOOKUP(A519,Cafe_sales!$A$1:$O$10001,12,FALSE)</f>
        <v>15</v>
      </c>
      <c r="F519" t="str">
        <f>VLOOKUP(A519,Cafe_sales!$A$1:$O$10001,13,FALSE)</f>
        <v>Credit Card</v>
      </c>
      <c r="G519" t="str">
        <f>VLOOKUP(A519,Cafe_sales!$A$1:$O$10001,14,FALSE)</f>
        <v>Takeaway</v>
      </c>
      <c r="H519" s="1">
        <f>VLOOKUP(A519,Cafe_sales!$A$1:$O$10001,15,FALSE)</f>
        <v>45105</v>
      </c>
    </row>
    <row r="520" spans="1:8" hidden="1" x14ac:dyDescent="0.35">
      <c r="A520" t="s">
        <v>7997</v>
      </c>
      <c r="B520" t="str">
        <f>VLOOKUP(A520,Cafe_sales!$A$1:$O$10001,9,FALSE)</f>
        <v>Sandwich</v>
      </c>
      <c r="C520">
        <f>VLOOKUP(A520,Cafe_sales!$A$1:$O$10001,10,FALSE)</f>
        <v>3.0492227979274613</v>
      </c>
      <c r="D520">
        <f>VLOOKUP(A520,Cafe_sales!$A$1:$O$10001,11,FALSE)</f>
        <v>4</v>
      </c>
      <c r="E520">
        <f>VLOOKUP(A520,Cafe_sales!$A$1:$O$10001,12,FALSE)</f>
        <v>12</v>
      </c>
      <c r="F520" t="str">
        <f>VLOOKUP(A520,Cafe_sales!$A$1:$O$10001,13,FALSE)</f>
        <v>Cash</v>
      </c>
      <c r="G520" t="str">
        <f>VLOOKUP(A520,Cafe_sales!$A$1:$O$10001,14,FALSE)</f>
        <v>Takeaway</v>
      </c>
      <c r="H520" s="1">
        <f>VLOOKUP(A520,Cafe_sales!$A$1:$O$10001,15,FALSE)</f>
        <v>44943</v>
      </c>
    </row>
    <row r="521" spans="1:8" x14ac:dyDescent="0.35">
      <c r="A521" t="s">
        <v>3301</v>
      </c>
      <c r="B521" t="str">
        <f>VLOOKUP(A521,Cafe_sales!$A$1:$O$10001,9,FALSE)</f>
        <v>Sandwich</v>
      </c>
      <c r="C521" s="6">
        <f>VLOOKUP(A521,Cafe_sales!$A$1:$O$10001,10,FALSE)</f>
        <v>3</v>
      </c>
      <c r="D521" s="10">
        <f>VLOOKUP(A521,Cafe_sales!$A$1:$O$10001,11,FALSE)</f>
        <v>4</v>
      </c>
      <c r="E521" s="6">
        <f>VLOOKUP(A521,Cafe_sales!$A$1:$O$10001,12,FALSE)</f>
        <v>12</v>
      </c>
      <c r="F521" t="str">
        <f>VLOOKUP(A521,Cafe_sales!$A$1:$O$10001,13,FALSE)</f>
        <v>Default mode</v>
      </c>
      <c r="G521" t="str">
        <f>VLOOKUP(A521,Cafe_sales!$A$1:$O$10001,14,FALSE)</f>
        <v>UNKNOWN</v>
      </c>
      <c r="H521" s="8">
        <f>VLOOKUP(A521,Cafe_sales!$A$1:$O$10001,15,FALSE)</f>
        <v>45238</v>
      </c>
    </row>
    <row r="522" spans="1:8" hidden="1" x14ac:dyDescent="0.35">
      <c r="A522" t="s">
        <v>1510</v>
      </c>
      <c r="B522" t="str">
        <f>VLOOKUP(A522,Cafe_sales!$A$1:$O$10001,9,FALSE)</f>
        <v>Salad</v>
      </c>
      <c r="C522">
        <f>VLOOKUP(A522,Cafe_sales!$A$1:$O$10001,10,FALSE)</f>
        <v>5</v>
      </c>
      <c r="D522">
        <f>VLOOKUP(A522,Cafe_sales!$A$1:$O$10001,11,FALSE)</f>
        <v>5</v>
      </c>
      <c r="E522">
        <f>VLOOKUP(A522,Cafe_sales!$A$1:$O$10001,12,FALSE)</f>
        <v>25</v>
      </c>
      <c r="F522" t="str">
        <f>VLOOKUP(A522,Cafe_sales!$A$1:$O$10001,13,FALSE)</f>
        <v>Digital Wallet</v>
      </c>
      <c r="G522" t="str">
        <f>VLOOKUP(A522,Cafe_sales!$A$1:$O$10001,14,FALSE)</f>
        <v>Cafe</v>
      </c>
      <c r="H522" s="1">
        <f>VLOOKUP(A522,Cafe_sales!$A$1:$O$10001,15,FALSE)</f>
        <v>45078</v>
      </c>
    </row>
    <row r="523" spans="1:8" x14ac:dyDescent="0.35">
      <c r="A523" t="s">
        <v>1029</v>
      </c>
      <c r="B523" t="str">
        <f>VLOOKUP(A523,Cafe_sales!$A$1:$O$10001,9,FALSE)</f>
        <v>Tea</v>
      </c>
      <c r="C523" s="6">
        <f>VLOOKUP(A523,Cafe_sales!$A$1:$O$10001,10,FALSE)</f>
        <v>3</v>
      </c>
      <c r="D523" s="10">
        <f>VLOOKUP(A523,Cafe_sales!$A$1:$O$10001,11,FALSE)</f>
        <v>1.5</v>
      </c>
      <c r="E523" s="6">
        <f>VLOOKUP(A523,Cafe_sales!$A$1:$O$10001,12,FALSE)</f>
        <v>4.5</v>
      </c>
      <c r="F523" t="str">
        <f>VLOOKUP(A523,Cafe_sales!$A$1:$O$10001,13,FALSE)</f>
        <v>Credit Card</v>
      </c>
      <c r="G523" t="str">
        <f>VLOOKUP(A523,Cafe_sales!$A$1:$O$10001,14,FALSE)</f>
        <v>In-store</v>
      </c>
      <c r="H523" s="8">
        <f>VLOOKUP(A523,Cafe_sales!$A$1:$O$10001,15,FALSE)</f>
        <v>45053</v>
      </c>
    </row>
    <row r="524" spans="1:8" hidden="1" x14ac:dyDescent="0.35">
      <c r="A524" t="s">
        <v>5045</v>
      </c>
      <c r="B524" t="str">
        <f>VLOOKUP(A524,Cafe_sales!$A$1:$O$10001,9,FALSE)</f>
        <v>Sandwich</v>
      </c>
      <c r="C524">
        <f>VLOOKUP(A524,Cafe_sales!$A$1:$O$10001,10,FALSE)</f>
        <v>2</v>
      </c>
      <c r="D524">
        <f>VLOOKUP(A524,Cafe_sales!$A$1:$O$10001,11,FALSE)</f>
        <v>4</v>
      </c>
      <c r="E524">
        <f>VLOOKUP(A524,Cafe_sales!$A$1:$O$10001,12,FALSE)</f>
        <v>8</v>
      </c>
      <c r="F524" t="str">
        <f>VLOOKUP(A524,Cafe_sales!$A$1:$O$10001,13,FALSE)</f>
        <v>Credit Card</v>
      </c>
      <c r="G524" t="str">
        <f>VLOOKUP(A524,Cafe_sales!$A$1:$O$10001,14,FALSE)</f>
        <v>Takeaway</v>
      </c>
      <c r="H524" s="1">
        <f>VLOOKUP(A524,Cafe_sales!$A$1:$O$10001,15,FALSE)</f>
        <v>45128</v>
      </c>
    </row>
    <row r="525" spans="1:8" x14ac:dyDescent="0.35">
      <c r="A525" t="s">
        <v>5033</v>
      </c>
      <c r="B525" t="str">
        <f>VLOOKUP(A525,Cafe_sales!$A$1:$O$10001,9,FALSE)</f>
        <v>Juice</v>
      </c>
      <c r="C525" s="6">
        <f>VLOOKUP(A525,Cafe_sales!$A$1:$O$10001,10,FALSE)</f>
        <v>4</v>
      </c>
      <c r="D525" s="10">
        <f>VLOOKUP(A525,Cafe_sales!$A$1:$O$10001,11,FALSE)</f>
        <v>3</v>
      </c>
      <c r="E525" s="6">
        <f>VLOOKUP(A525,Cafe_sales!$A$1:$O$10001,12,FALSE)</f>
        <v>12</v>
      </c>
      <c r="F525" t="str">
        <f>VLOOKUP(A525,Cafe_sales!$A$1:$O$10001,13,FALSE)</f>
        <v>Default mode</v>
      </c>
      <c r="G525" t="str">
        <f>VLOOKUP(A525,Cafe_sales!$A$1:$O$10001,14,FALSE)</f>
        <v>In-store</v>
      </c>
      <c r="H525" s="8">
        <f>VLOOKUP(A525,Cafe_sales!$A$1:$O$10001,15,FALSE)</f>
        <v>45282</v>
      </c>
    </row>
    <row r="526" spans="1:8" x14ac:dyDescent="0.35">
      <c r="A526" t="s">
        <v>9541</v>
      </c>
      <c r="B526" t="str">
        <f>VLOOKUP(A526,Cafe_sales!$A$1:$O$10001,9,FALSE)</f>
        <v>Smoothie</v>
      </c>
      <c r="C526" s="6">
        <f>VLOOKUP(A526,Cafe_sales!$A$1:$O$10001,10,FALSE)</f>
        <v>5</v>
      </c>
      <c r="D526" s="10">
        <f>VLOOKUP(A526,Cafe_sales!$A$1:$O$10001,11,FALSE)</f>
        <v>4</v>
      </c>
      <c r="E526" s="6">
        <f>VLOOKUP(A526,Cafe_sales!$A$1:$O$10001,12,FALSE)</f>
        <v>20</v>
      </c>
      <c r="F526" t="str">
        <f>VLOOKUP(A526,Cafe_sales!$A$1:$O$10001,13,FALSE)</f>
        <v>Default mode</v>
      </c>
      <c r="G526" t="str">
        <f>VLOOKUP(A526,Cafe_sales!$A$1:$O$10001,14,FALSE)</f>
        <v>In-store</v>
      </c>
      <c r="H526" s="8">
        <f>VLOOKUP(A526,Cafe_sales!$A$1:$O$10001,15,FALSE)</f>
        <v>45277</v>
      </c>
    </row>
    <row r="527" spans="1:8" hidden="1" x14ac:dyDescent="0.35">
      <c r="A527" t="s">
        <v>1807</v>
      </c>
      <c r="B527" t="str">
        <f>VLOOKUP(A527,Cafe_sales!$A$1:$O$10001,9,FALSE)</f>
        <v>Salad</v>
      </c>
      <c r="C527">
        <f>VLOOKUP(A527,Cafe_sales!$A$1:$O$10001,10,FALSE)</f>
        <v>2</v>
      </c>
      <c r="D527">
        <f>VLOOKUP(A527,Cafe_sales!$A$1:$O$10001,11,FALSE)</f>
        <v>5</v>
      </c>
      <c r="E527">
        <f>VLOOKUP(A527,Cafe_sales!$A$1:$O$10001,12,FALSE)</f>
        <v>10</v>
      </c>
      <c r="F527" t="str">
        <f>VLOOKUP(A527,Cafe_sales!$A$1:$O$10001,13,FALSE)</f>
        <v>Credit Card</v>
      </c>
      <c r="G527" t="str">
        <f>VLOOKUP(A527,Cafe_sales!$A$1:$O$10001,14,FALSE)</f>
        <v>Takeaway</v>
      </c>
      <c r="H527" s="1">
        <f>VLOOKUP(A527,Cafe_sales!$A$1:$O$10001,15,FALSE)</f>
        <v>45016</v>
      </c>
    </row>
    <row r="528" spans="1:8" hidden="1" x14ac:dyDescent="0.35">
      <c r="A528" t="s">
        <v>4688</v>
      </c>
      <c r="B528" t="str">
        <f>VLOOKUP(A528,Cafe_sales!$A$1:$O$10001,9,FALSE)</f>
        <v>UNKNOWN</v>
      </c>
      <c r="C528">
        <f>VLOOKUP(A528,Cafe_sales!$A$1:$O$10001,10,FALSE)</f>
        <v>1</v>
      </c>
      <c r="D528">
        <f>VLOOKUP(A528,Cafe_sales!$A$1:$O$10001,11,FALSE)</f>
        <v>4</v>
      </c>
      <c r="E528">
        <f>VLOOKUP(A528,Cafe_sales!$A$1:$O$10001,12,FALSE)</f>
        <v>4</v>
      </c>
      <c r="F528" t="str">
        <f>VLOOKUP(A528,Cafe_sales!$A$1:$O$10001,13,FALSE)</f>
        <v>Cash</v>
      </c>
      <c r="G528" t="str">
        <f>VLOOKUP(A528,Cafe_sales!$A$1:$O$10001,14,FALSE)</f>
        <v>Takeaway</v>
      </c>
      <c r="H528" s="1">
        <f>VLOOKUP(A528,Cafe_sales!$A$1:$O$10001,15,FALSE)</f>
        <v>45231</v>
      </c>
    </row>
    <row r="529" spans="1:8" x14ac:dyDescent="0.35">
      <c r="A529" t="s">
        <v>9220</v>
      </c>
      <c r="B529" t="str">
        <f>VLOOKUP(A529,Cafe_sales!$A$1:$O$10001,9,FALSE)</f>
        <v>Cake</v>
      </c>
      <c r="C529" s="6">
        <f>VLOOKUP(A529,Cafe_sales!$A$1:$O$10001,10,FALSE)</f>
        <v>5</v>
      </c>
      <c r="D529" s="10">
        <f>VLOOKUP(A529,Cafe_sales!$A$1:$O$10001,11,FALSE)</f>
        <v>3</v>
      </c>
      <c r="E529" s="6">
        <f>VLOOKUP(A529,Cafe_sales!$A$1:$O$10001,12,FALSE)</f>
        <v>15</v>
      </c>
      <c r="F529" t="str">
        <f>VLOOKUP(A529,Cafe_sales!$A$1:$O$10001,13,FALSE)</f>
        <v>Default mode</v>
      </c>
      <c r="G529" t="str">
        <f>VLOOKUP(A529,Cafe_sales!$A$1:$O$10001,14,FALSE)</f>
        <v>UNKNOWN</v>
      </c>
      <c r="H529" s="8">
        <f>VLOOKUP(A529,Cafe_sales!$A$1:$O$10001,15,FALSE)</f>
        <v>45269</v>
      </c>
    </row>
    <row r="530" spans="1:8" x14ac:dyDescent="0.35">
      <c r="A530" t="s">
        <v>663</v>
      </c>
      <c r="B530" t="str">
        <f>VLOOKUP(A530,Cafe_sales!$A$1:$O$10001,9,FALSE)</f>
        <v>Tea</v>
      </c>
      <c r="C530" s="6">
        <f>VLOOKUP(A530,Cafe_sales!$A$1:$O$10001,10,FALSE)</f>
        <v>5</v>
      </c>
      <c r="D530" s="10">
        <f>VLOOKUP(A530,Cafe_sales!$A$1:$O$10001,11,FALSE)</f>
        <v>1.5</v>
      </c>
      <c r="E530" s="6">
        <f>VLOOKUP(A530,Cafe_sales!$A$1:$O$10001,12,FALSE)</f>
        <v>7.5</v>
      </c>
      <c r="F530" t="str">
        <f>VLOOKUP(A530,Cafe_sales!$A$1:$O$10001,13,FALSE)</f>
        <v>Digital Wallet</v>
      </c>
      <c r="G530" t="str">
        <f>VLOOKUP(A530,Cafe_sales!$A$1:$O$10001,14,FALSE)</f>
        <v>UNKNOWN</v>
      </c>
      <c r="H530" s="8">
        <f>VLOOKUP(A530,Cafe_sales!$A$1:$O$10001,15,FALSE)</f>
        <v>45276</v>
      </c>
    </row>
    <row r="531" spans="1:8" hidden="1" x14ac:dyDescent="0.35">
      <c r="A531" t="s">
        <v>3532</v>
      </c>
      <c r="B531" t="str">
        <f>VLOOKUP(A531,Cafe_sales!$A$1:$O$10001,9,FALSE)</f>
        <v>Tea</v>
      </c>
      <c r="C531">
        <f>VLOOKUP(A531,Cafe_sales!$A$1:$O$10001,10,FALSE)</f>
        <v>1</v>
      </c>
      <c r="D531">
        <f>VLOOKUP(A531,Cafe_sales!$A$1:$O$10001,11,FALSE)</f>
        <v>1.5</v>
      </c>
      <c r="E531">
        <f>VLOOKUP(A531,Cafe_sales!$A$1:$O$10001,12,FALSE)</f>
        <v>1.5</v>
      </c>
      <c r="F531" t="str">
        <f>VLOOKUP(A531,Cafe_sales!$A$1:$O$10001,13,FALSE)</f>
        <v>Cash</v>
      </c>
      <c r="G531" t="str">
        <f>VLOOKUP(A531,Cafe_sales!$A$1:$O$10001,14,FALSE)</f>
        <v>Takeaway</v>
      </c>
      <c r="H531" s="1">
        <f>VLOOKUP(A531,Cafe_sales!$A$1:$O$10001,15,FALSE)</f>
        <v>45005</v>
      </c>
    </row>
    <row r="532" spans="1:8" x14ac:dyDescent="0.35">
      <c r="A532" t="s">
        <v>5007</v>
      </c>
      <c r="B532" t="str">
        <f>VLOOKUP(A532,Cafe_sales!$A$1:$O$10001,9,FALSE)</f>
        <v>Coffee</v>
      </c>
      <c r="C532" s="6">
        <f>VLOOKUP(A532,Cafe_sales!$A$1:$O$10001,10,FALSE)</f>
        <v>1</v>
      </c>
      <c r="D532" s="10">
        <f>VLOOKUP(A532,Cafe_sales!$A$1:$O$10001,11,FALSE)</f>
        <v>2</v>
      </c>
      <c r="E532" s="6">
        <f>VLOOKUP(A532,Cafe_sales!$A$1:$O$10001,12,FALSE)</f>
        <v>2</v>
      </c>
      <c r="F532" t="str">
        <f>VLOOKUP(A532,Cafe_sales!$A$1:$O$10001,13,FALSE)</f>
        <v>Cash</v>
      </c>
      <c r="G532" t="str">
        <f>VLOOKUP(A532,Cafe_sales!$A$1:$O$10001,14,FALSE)</f>
        <v>UNKNOWN</v>
      </c>
      <c r="H532" s="8">
        <f>VLOOKUP(A532,Cafe_sales!$A$1:$O$10001,15,FALSE)</f>
        <v>45237</v>
      </c>
    </row>
    <row r="533" spans="1:8" x14ac:dyDescent="0.35">
      <c r="A533" t="s">
        <v>7235</v>
      </c>
      <c r="B533" t="str">
        <f>VLOOKUP(A533,Cafe_sales!$A$1:$O$10001,9,FALSE)</f>
        <v>Sandwich</v>
      </c>
      <c r="C533" s="6">
        <f>VLOOKUP(A533,Cafe_sales!$A$1:$O$10001,10,FALSE)</f>
        <v>3</v>
      </c>
      <c r="D533" s="10">
        <f>VLOOKUP(A533,Cafe_sales!$A$1:$O$10001,11,FALSE)</f>
        <v>4</v>
      </c>
      <c r="E533" s="6">
        <f>VLOOKUP(A533,Cafe_sales!$A$1:$O$10001,12,FALSE)</f>
        <v>12</v>
      </c>
      <c r="F533" t="str">
        <f>VLOOKUP(A533,Cafe_sales!$A$1:$O$10001,13,FALSE)</f>
        <v>Credit Card</v>
      </c>
      <c r="G533" t="str">
        <f>VLOOKUP(A533,Cafe_sales!$A$1:$O$10001,14,FALSE)</f>
        <v>In-store</v>
      </c>
      <c r="H533" s="8">
        <f>VLOOKUP(A533,Cafe_sales!$A$1:$O$10001,15,FALSE)</f>
        <v>45275</v>
      </c>
    </row>
    <row r="534" spans="1:8" hidden="1" x14ac:dyDescent="0.35">
      <c r="A534" t="s">
        <v>3989</v>
      </c>
      <c r="B534" t="str">
        <f>VLOOKUP(A534,Cafe_sales!$A$1:$O$10001,9,FALSE)</f>
        <v>Smoothie</v>
      </c>
      <c r="C534">
        <f>VLOOKUP(A534,Cafe_sales!$A$1:$O$10001,10,FALSE)</f>
        <v>4</v>
      </c>
      <c r="D534">
        <f>VLOOKUP(A534,Cafe_sales!$A$1:$O$10001,11,FALSE)</f>
        <v>4</v>
      </c>
      <c r="E534">
        <f>VLOOKUP(A534,Cafe_sales!$A$1:$O$10001,12,FALSE)</f>
        <v>16</v>
      </c>
      <c r="F534" t="str">
        <f>VLOOKUP(A534,Cafe_sales!$A$1:$O$10001,13,FALSE)</f>
        <v>Cash</v>
      </c>
      <c r="G534" t="str">
        <f>VLOOKUP(A534,Cafe_sales!$A$1:$O$10001,14,FALSE)</f>
        <v>Takeaway</v>
      </c>
      <c r="H534" s="1">
        <f>VLOOKUP(A534,Cafe_sales!$A$1:$O$10001,15,FALSE)</f>
        <v>45063</v>
      </c>
    </row>
    <row r="535" spans="1:8" x14ac:dyDescent="0.35">
      <c r="A535" t="s">
        <v>1251</v>
      </c>
      <c r="B535" t="str">
        <f>VLOOKUP(A535,Cafe_sales!$A$1:$O$10001,9,FALSE)</f>
        <v>UNKNOWN</v>
      </c>
      <c r="C535" s="6">
        <f>VLOOKUP(A535,Cafe_sales!$A$1:$O$10001,10,FALSE)</f>
        <v>3</v>
      </c>
      <c r="D535" s="10">
        <f>VLOOKUP(A535,Cafe_sales!$A$1:$O$10001,11,FALSE)</f>
        <v>1</v>
      </c>
      <c r="E535" s="6">
        <f>VLOOKUP(A535,Cafe_sales!$A$1:$O$10001,12,FALSE)</f>
        <v>3</v>
      </c>
      <c r="F535" t="str">
        <f>VLOOKUP(A535,Cafe_sales!$A$1:$O$10001,13,FALSE)</f>
        <v>Cash</v>
      </c>
      <c r="G535" t="str">
        <f>VLOOKUP(A535,Cafe_sales!$A$1:$O$10001,14,FALSE)</f>
        <v>UNKNOWN</v>
      </c>
      <c r="H535" s="8">
        <f>VLOOKUP(A535,Cafe_sales!$A$1:$O$10001,15,FALSE)</f>
        <v>45251</v>
      </c>
    </row>
    <row r="536" spans="1:8" x14ac:dyDescent="0.35">
      <c r="A536" t="s">
        <v>4911</v>
      </c>
      <c r="B536" t="str">
        <f>VLOOKUP(A536,Cafe_sales!$A$1:$O$10001,9,FALSE)</f>
        <v>Juice</v>
      </c>
      <c r="C536" s="6">
        <f>VLOOKUP(A536,Cafe_sales!$A$1:$O$10001,10,FALSE)</f>
        <v>4</v>
      </c>
      <c r="D536" s="10">
        <f>VLOOKUP(A536,Cafe_sales!$A$1:$O$10001,11,FALSE)</f>
        <v>3</v>
      </c>
      <c r="E536" s="6">
        <f>VLOOKUP(A536,Cafe_sales!$A$1:$O$10001,12,FALSE)</f>
        <v>12</v>
      </c>
      <c r="F536" t="str">
        <f>VLOOKUP(A536,Cafe_sales!$A$1:$O$10001,13,FALSE)</f>
        <v>Digital Wallet</v>
      </c>
      <c r="G536" t="str">
        <f>VLOOKUP(A536,Cafe_sales!$A$1:$O$10001,14,FALSE)</f>
        <v>UNKNOWN</v>
      </c>
      <c r="H536" s="8">
        <f>VLOOKUP(A536,Cafe_sales!$A$1:$O$10001,15,FALSE)</f>
        <v>45008</v>
      </c>
    </row>
    <row r="537" spans="1:8" x14ac:dyDescent="0.35">
      <c r="A537" t="s">
        <v>2291</v>
      </c>
      <c r="B537" t="str">
        <f>VLOOKUP(A537,Cafe_sales!$A$1:$O$10001,9,FALSE)</f>
        <v>Juice</v>
      </c>
      <c r="C537" s="6">
        <f>VLOOKUP(A537,Cafe_sales!$A$1:$O$10001,10,FALSE)</f>
        <v>3</v>
      </c>
      <c r="D537" s="10">
        <f>VLOOKUP(A537,Cafe_sales!$A$1:$O$10001,11,FALSE)</f>
        <v>2</v>
      </c>
      <c r="E537" s="6">
        <f>VLOOKUP(A537,Cafe_sales!$A$1:$O$10001,12,FALSE)</f>
        <v>6</v>
      </c>
      <c r="F537" t="str">
        <f>VLOOKUP(A537,Cafe_sales!$A$1:$O$10001,13,FALSE)</f>
        <v>Cash</v>
      </c>
      <c r="G537" t="str">
        <f>VLOOKUP(A537,Cafe_sales!$A$1:$O$10001,14,FALSE)</f>
        <v>UNKNOWN</v>
      </c>
      <c r="H537" s="8">
        <f>VLOOKUP(A537,Cafe_sales!$A$1:$O$10001,15,FALSE)</f>
        <v>44985</v>
      </c>
    </row>
    <row r="538" spans="1:8" x14ac:dyDescent="0.35">
      <c r="A538" t="s">
        <v>5574</v>
      </c>
      <c r="B538" t="str">
        <f>VLOOKUP(A538,Cafe_sales!$A$1:$O$10001,9,FALSE)</f>
        <v>UNKNOWN</v>
      </c>
      <c r="C538" s="6">
        <f>VLOOKUP(A538,Cafe_sales!$A$1:$O$10001,10,FALSE)</f>
        <v>3</v>
      </c>
      <c r="D538" s="10">
        <f>VLOOKUP(A538,Cafe_sales!$A$1:$O$10001,11,FALSE)</f>
        <v>5</v>
      </c>
      <c r="E538" s="6">
        <f>VLOOKUP(A538,Cafe_sales!$A$1:$O$10001,12,FALSE)</f>
        <v>15</v>
      </c>
      <c r="F538" t="str">
        <f>VLOOKUP(A538,Cafe_sales!$A$1:$O$10001,13,FALSE)</f>
        <v>Default mode</v>
      </c>
      <c r="G538" t="str">
        <f>VLOOKUP(A538,Cafe_sales!$A$1:$O$10001,14,FALSE)</f>
        <v>In-store</v>
      </c>
      <c r="H538" s="8">
        <f>VLOOKUP(A538,Cafe_sales!$A$1:$O$10001,15,FALSE)</f>
        <v>44938</v>
      </c>
    </row>
    <row r="539" spans="1:8" hidden="1" x14ac:dyDescent="0.35">
      <c r="A539" t="s">
        <v>4922</v>
      </c>
      <c r="B539" t="str">
        <f>VLOOKUP(A539,Cafe_sales!$A$1:$O$10001,9,FALSE)</f>
        <v>Juice</v>
      </c>
      <c r="C539">
        <f>VLOOKUP(A539,Cafe_sales!$A$1:$O$10001,10,FALSE)</f>
        <v>3</v>
      </c>
      <c r="D539">
        <f>VLOOKUP(A539,Cafe_sales!$A$1:$O$10001,11,FALSE)</f>
        <v>3</v>
      </c>
      <c r="E539">
        <f>VLOOKUP(A539,Cafe_sales!$A$1:$O$10001,12,FALSE)</f>
        <v>9</v>
      </c>
      <c r="F539" t="str">
        <f>VLOOKUP(A539,Cafe_sales!$A$1:$O$10001,13,FALSE)</f>
        <v>Default mode</v>
      </c>
      <c r="G539" t="str">
        <f>VLOOKUP(A539,Cafe_sales!$A$1:$O$10001,14,FALSE)</f>
        <v>Cafe</v>
      </c>
      <c r="H539" s="1">
        <f>VLOOKUP(A539,Cafe_sales!$A$1:$O$10001,15,FALSE)</f>
        <v>44983</v>
      </c>
    </row>
    <row r="540" spans="1:8" x14ac:dyDescent="0.35">
      <c r="A540" t="s">
        <v>1048</v>
      </c>
      <c r="B540" t="str">
        <f>VLOOKUP(A540,Cafe_sales!$A$1:$O$10001,9,FALSE)</f>
        <v>Salad</v>
      </c>
      <c r="C540" s="6">
        <f>VLOOKUP(A540,Cafe_sales!$A$1:$O$10001,10,FALSE)</f>
        <v>4</v>
      </c>
      <c r="D540" s="10">
        <f>VLOOKUP(A540,Cafe_sales!$A$1:$O$10001,11,FALSE)</f>
        <v>5</v>
      </c>
      <c r="E540" s="6">
        <f>VLOOKUP(A540,Cafe_sales!$A$1:$O$10001,12,FALSE)</f>
        <v>20</v>
      </c>
      <c r="F540" t="str">
        <f>VLOOKUP(A540,Cafe_sales!$A$1:$O$10001,13,FALSE)</f>
        <v>Cash</v>
      </c>
      <c r="G540" t="str">
        <f>VLOOKUP(A540,Cafe_sales!$A$1:$O$10001,14,FALSE)</f>
        <v>In-store</v>
      </c>
      <c r="H540" s="8">
        <f>VLOOKUP(A540,Cafe_sales!$A$1:$O$10001,15,FALSE)</f>
        <v>44986</v>
      </c>
    </row>
    <row r="541" spans="1:8" x14ac:dyDescent="0.35">
      <c r="A541" t="s">
        <v>8853</v>
      </c>
      <c r="B541" t="str">
        <f>VLOOKUP(A541,Cafe_sales!$A$1:$O$10001,9,FALSE)</f>
        <v>Cake</v>
      </c>
      <c r="C541" s="6">
        <f>VLOOKUP(A541,Cafe_sales!$A$1:$O$10001,10,FALSE)</f>
        <v>2</v>
      </c>
      <c r="D541" s="10">
        <f>VLOOKUP(A541,Cafe_sales!$A$1:$O$10001,11,FALSE)</f>
        <v>3</v>
      </c>
      <c r="E541" s="6">
        <f>VLOOKUP(A541,Cafe_sales!$A$1:$O$10001,12,FALSE)</f>
        <v>6</v>
      </c>
      <c r="F541" t="str">
        <f>VLOOKUP(A541,Cafe_sales!$A$1:$O$10001,13,FALSE)</f>
        <v>Credit Card</v>
      </c>
      <c r="G541" t="str">
        <f>VLOOKUP(A541,Cafe_sales!$A$1:$O$10001,14,FALSE)</f>
        <v>In-store</v>
      </c>
      <c r="H541" s="8">
        <f>VLOOKUP(A541,Cafe_sales!$A$1:$O$10001,15,FALSE)</f>
        <v>45255</v>
      </c>
    </row>
    <row r="542" spans="1:8" hidden="1" x14ac:dyDescent="0.35">
      <c r="A542" t="s">
        <v>2282</v>
      </c>
      <c r="B542" t="str">
        <f>VLOOKUP(A542,Cafe_sales!$A$1:$O$10001,9,FALSE)</f>
        <v>Coffee</v>
      </c>
      <c r="C542">
        <f>VLOOKUP(A542,Cafe_sales!$A$1:$O$10001,10,FALSE)</f>
        <v>3</v>
      </c>
      <c r="D542">
        <f>VLOOKUP(A542,Cafe_sales!$A$1:$O$10001,11,FALSE)</f>
        <v>2</v>
      </c>
      <c r="E542">
        <f>VLOOKUP(A542,Cafe_sales!$A$1:$O$10001,12,FALSE)</f>
        <v>6</v>
      </c>
      <c r="F542" t="str">
        <f>VLOOKUP(A542,Cafe_sales!$A$1:$O$10001,13,FALSE)</f>
        <v>Default mode</v>
      </c>
      <c r="G542" t="str">
        <f>VLOOKUP(A542,Cafe_sales!$A$1:$O$10001,14,FALSE)</f>
        <v>Takeaway</v>
      </c>
      <c r="H542" s="1">
        <f>VLOOKUP(A542,Cafe_sales!$A$1:$O$10001,15,FALSE)</f>
        <v>44954</v>
      </c>
    </row>
    <row r="543" spans="1:8" hidden="1" x14ac:dyDescent="0.35">
      <c r="A543" t="s">
        <v>4012</v>
      </c>
      <c r="B543" t="str">
        <f>VLOOKUP(A543,Cafe_sales!$A$1:$O$10001,9,FALSE)</f>
        <v>Coffee</v>
      </c>
      <c r="C543">
        <f>VLOOKUP(A543,Cafe_sales!$A$1:$O$10001,10,FALSE)</f>
        <v>4</v>
      </c>
      <c r="D543">
        <f>VLOOKUP(A543,Cafe_sales!$A$1:$O$10001,11,FALSE)</f>
        <v>2</v>
      </c>
      <c r="E543">
        <f>VLOOKUP(A543,Cafe_sales!$A$1:$O$10001,12,FALSE)</f>
        <v>8</v>
      </c>
      <c r="F543" t="str">
        <f>VLOOKUP(A543,Cafe_sales!$A$1:$O$10001,13,FALSE)</f>
        <v>Cash</v>
      </c>
      <c r="G543" t="str">
        <f>VLOOKUP(A543,Cafe_sales!$A$1:$O$10001,14,FALSE)</f>
        <v>Takeaway</v>
      </c>
      <c r="H543" s="1">
        <f>VLOOKUP(A543,Cafe_sales!$A$1:$O$10001,15,FALSE)</f>
        <v>45093</v>
      </c>
    </row>
    <row r="544" spans="1:8" x14ac:dyDescent="0.35">
      <c r="A544" t="s">
        <v>6139</v>
      </c>
      <c r="B544" t="str">
        <f>VLOOKUP(A544,Cafe_sales!$A$1:$O$10001,9,FALSE)</f>
        <v>Coffee</v>
      </c>
      <c r="C544" s="6">
        <f>VLOOKUP(A544,Cafe_sales!$A$1:$O$10001,10,FALSE)</f>
        <v>5</v>
      </c>
      <c r="D544" s="10">
        <f>VLOOKUP(A544,Cafe_sales!$A$1:$O$10001,11,FALSE)</f>
        <v>2</v>
      </c>
      <c r="E544" s="6">
        <f>VLOOKUP(A544,Cafe_sales!$A$1:$O$10001,12,FALSE)</f>
        <v>10</v>
      </c>
      <c r="F544" t="str">
        <f>VLOOKUP(A544,Cafe_sales!$A$1:$O$10001,13,FALSE)</f>
        <v>Digital Wallet</v>
      </c>
      <c r="G544" t="str">
        <f>VLOOKUP(A544,Cafe_sales!$A$1:$O$10001,14,FALSE)</f>
        <v>In-store</v>
      </c>
      <c r="H544" s="8">
        <f>VLOOKUP(A544,Cafe_sales!$A$1:$O$10001,15,FALSE)</f>
        <v>44947</v>
      </c>
    </row>
    <row r="545" spans="1:8" x14ac:dyDescent="0.35">
      <c r="A545" t="s">
        <v>2277</v>
      </c>
      <c r="B545" t="str">
        <f>VLOOKUP(A545,Cafe_sales!$A$1:$O$10001,9,FALSE)</f>
        <v>Juice</v>
      </c>
      <c r="C545" s="6">
        <f>VLOOKUP(A545,Cafe_sales!$A$1:$O$10001,10,FALSE)</f>
        <v>4</v>
      </c>
      <c r="D545" s="10">
        <f>VLOOKUP(A545,Cafe_sales!$A$1:$O$10001,11,FALSE)</f>
        <v>3</v>
      </c>
      <c r="E545" s="6">
        <f>VLOOKUP(A545,Cafe_sales!$A$1:$O$10001,12,FALSE)</f>
        <v>12</v>
      </c>
      <c r="F545" t="str">
        <f>VLOOKUP(A545,Cafe_sales!$A$1:$O$10001,13,FALSE)</f>
        <v>Default mode</v>
      </c>
      <c r="G545" t="str">
        <f>VLOOKUP(A545,Cafe_sales!$A$1:$O$10001,14,FALSE)</f>
        <v>In-store</v>
      </c>
      <c r="H545" s="8">
        <f>VLOOKUP(A545,Cafe_sales!$A$1:$O$10001,15,FALSE)</f>
        <v>45224</v>
      </c>
    </row>
    <row r="546" spans="1:8" x14ac:dyDescent="0.35">
      <c r="A546" t="s">
        <v>5527</v>
      </c>
      <c r="B546" t="str">
        <f>VLOOKUP(A546,Cafe_sales!$A$1:$O$10001,9,FALSE)</f>
        <v>Cookie</v>
      </c>
      <c r="C546" s="6">
        <f>VLOOKUP(A546,Cafe_sales!$A$1:$O$10001,10,FALSE)</f>
        <v>1</v>
      </c>
      <c r="D546" s="10">
        <f>VLOOKUP(A546,Cafe_sales!$A$1:$O$10001,11,FALSE)</f>
        <v>1</v>
      </c>
      <c r="E546" s="6">
        <f>VLOOKUP(A546,Cafe_sales!$A$1:$O$10001,12,FALSE)</f>
        <v>1</v>
      </c>
      <c r="F546" t="str">
        <f>VLOOKUP(A546,Cafe_sales!$A$1:$O$10001,13,FALSE)</f>
        <v>Default mode</v>
      </c>
      <c r="G546" t="str">
        <f>VLOOKUP(A546,Cafe_sales!$A$1:$O$10001,14,FALSE)</f>
        <v>UNKNOWN</v>
      </c>
      <c r="H546" s="8">
        <f>VLOOKUP(A546,Cafe_sales!$A$1:$O$10001,15,FALSE)</f>
        <v>45095</v>
      </c>
    </row>
    <row r="547" spans="1:8" hidden="1" x14ac:dyDescent="0.35">
      <c r="A547" t="s">
        <v>9270</v>
      </c>
      <c r="B547" t="str">
        <f>VLOOKUP(A547,Cafe_sales!$A$1:$O$10001,9,FALSE)</f>
        <v>Sandwich</v>
      </c>
      <c r="C547">
        <f>VLOOKUP(A547,Cafe_sales!$A$1:$O$10001,10,FALSE)</f>
        <v>3</v>
      </c>
      <c r="D547">
        <f>VLOOKUP(A547,Cafe_sales!$A$1:$O$10001,11,FALSE)</f>
        <v>4</v>
      </c>
      <c r="E547">
        <f>VLOOKUP(A547,Cafe_sales!$A$1:$O$10001,12,FALSE)</f>
        <v>12</v>
      </c>
      <c r="F547" t="str">
        <f>VLOOKUP(A547,Cafe_sales!$A$1:$O$10001,13,FALSE)</f>
        <v>Credit Card</v>
      </c>
      <c r="G547" t="str">
        <f>VLOOKUP(A547,Cafe_sales!$A$1:$O$10001,14,FALSE)</f>
        <v>Takeaway</v>
      </c>
      <c r="H547" s="1">
        <f>VLOOKUP(A547,Cafe_sales!$A$1:$O$10001,15,FALSE)</f>
        <v>45231</v>
      </c>
    </row>
    <row r="548" spans="1:8" x14ac:dyDescent="0.35">
      <c r="A548" t="s">
        <v>3834</v>
      </c>
      <c r="B548" t="str">
        <f>VLOOKUP(A548,Cafe_sales!$A$1:$O$10001,9,FALSE)</f>
        <v>Juice</v>
      </c>
      <c r="C548" s="6">
        <f>VLOOKUP(A548,Cafe_sales!$A$1:$O$10001,10,FALSE)</f>
        <v>4</v>
      </c>
      <c r="D548" s="10">
        <f>VLOOKUP(A548,Cafe_sales!$A$1:$O$10001,11,FALSE)</f>
        <v>3</v>
      </c>
      <c r="E548" s="6">
        <f>VLOOKUP(A548,Cafe_sales!$A$1:$O$10001,12,FALSE)</f>
        <v>12</v>
      </c>
      <c r="F548" t="str">
        <f>VLOOKUP(A548,Cafe_sales!$A$1:$O$10001,13,FALSE)</f>
        <v>Default mode</v>
      </c>
      <c r="G548" t="str">
        <f>VLOOKUP(A548,Cafe_sales!$A$1:$O$10001,14,FALSE)</f>
        <v>In-store</v>
      </c>
      <c r="H548" s="8">
        <f>VLOOKUP(A548,Cafe_sales!$A$1:$O$10001,15,FALSE)</f>
        <v>45150</v>
      </c>
    </row>
    <row r="549" spans="1:8" hidden="1" x14ac:dyDescent="0.35">
      <c r="A549" t="s">
        <v>1067</v>
      </c>
      <c r="B549" t="str">
        <f>VLOOKUP(A549,Cafe_sales!$A$1:$O$10001,9,FALSE)</f>
        <v>Salad</v>
      </c>
      <c r="C549">
        <f>VLOOKUP(A549,Cafe_sales!$A$1:$O$10001,10,FALSE)</f>
        <v>4</v>
      </c>
      <c r="D549">
        <f>VLOOKUP(A549,Cafe_sales!$A$1:$O$10001,11,FALSE)</f>
        <v>5</v>
      </c>
      <c r="E549">
        <f>VLOOKUP(A549,Cafe_sales!$A$1:$O$10001,12,FALSE)</f>
        <v>20</v>
      </c>
      <c r="F549" t="str">
        <f>VLOOKUP(A549,Cafe_sales!$A$1:$O$10001,13,FALSE)</f>
        <v>Default mode</v>
      </c>
      <c r="G549" t="str">
        <f>VLOOKUP(A549,Cafe_sales!$A$1:$O$10001,14,FALSE)</f>
        <v>Cafe</v>
      </c>
      <c r="H549" s="1">
        <f>VLOOKUP(A549,Cafe_sales!$A$1:$O$10001,15,FALSE)</f>
        <v>44954</v>
      </c>
    </row>
    <row r="550" spans="1:8" x14ac:dyDescent="0.35">
      <c r="A550" t="s">
        <v>9140</v>
      </c>
      <c r="B550" t="str">
        <f>VLOOKUP(A550,Cafe_sales!$A$1:$O$10001,9,FALSE)</f>
        <v>Juice</v>
      </c>
      <c r="C550" s="6">
        <f>VLOOKUP(A550,Cafe_sales!$A$1:$O$10001,10,FALSE)</f>
        <v>5</v>
      </c>
      <c r="D550" s="10">
        <f>VLOOKUP(A550,Cafe_sales!$A$1:$O$10001,11,FALSE)</f>
        <v>3</v>
      </c>
      <c r="E550" s="6">
        <f>VLOOKUP(A550,Cafe_sales!$A$1:$O$10001,12,FALSE)</f>
        <v>15</v>
      </c>
      <c r="F550" t="str">
        <f>VLOOKUP(A550,Cafe_sales!$A$1:$O$10001,13,FALSE)</f>
        <v>Cash</v>
      </c>
      <c r="G550" t="str">
        <f>VLOOKUP(A550,Cafe_sales!$A$1:$O$10001,14,FALSE)</f>
        <v>In-store</v>
      </c>
      <c r="H550" s="8">
        <f>VLOOKUP(A550,Cafe_sales!$A$1:$O$10001,15,FALSE)</f>
        <v>45018</v>
      </c>
    </row>
    <row r="551" spans="1:8" x14ac:dyDescent="0.35">
      <c r="A551" t="s">
        <v>7409</v>
      </c>
      <c r="B551" t="str">
        <f>VLOOKUP(A551,Cafe_sales!$A$1:$O$10001,9,FALSE)</f>
        <v>Cookie</v>
      </c>
      <c r="C551" s="6">
        <f>VLOOKUP(A551,Cafe_sales!$A$1:$O$10001,10,FALSE)</f>
        <v>5</v>
      </c>
      <c r="D551" s="10">
        <f>VLOOKUP(A551,Cafe_sales!$A$1:$O$10001,11,FALSE)</f>
        <v>1</v>
      </c>
      <c r="E551" s="6">
        <f>VLOOKUP(A551,Cafe_sales!$A$1:$O$10001,12,FALSE)</f>
        <v>5</v>
      </c>
      <c r="F551" t="str">
        <f>VLOOKUP(A551,Cafe_sales!$A$1:$O$10001,13,FALSE)</f>
        <v>Credit Card</v>
      </c>
      <c r="G551" t="str">
        <f>VLOOKUP(A551,Cafe_sales!$A$1:$O$10001,14,FALSE)</f>
        <v>In-store</v>
      </c>
      <c r="H551" s="8">
        <f>VLOOKUP(A551,Cafe_sales!$A$1:$O$10001,15,FALSE)</f>
        <v>44971</v>
      </c>
    </row>
    <row r="552" spans="1:8" x14ac:dyDescent="0.35">
      <c r="A552" t="s">
        <v>3991</v>
      </c>
      <c r="B552" t="str">
        <f>VLOOKUP(A552,Cafe_sales!$A$1:$O$10001,9,FALSE)</f>
        <v>Cookie</v>
      </c>
      <c r="C552" s="6">
        <f>VLOOKUP(A552,Cafe_sales!$A$1:$O$10001,10,FALSE)</f>
        <v>4</v>
      </c>
      <c r="D552" s="10">
        <f>VLOOKUP(A552,Cafe_sales!$A$1:$O$10001,11,FALSE)</f>
        <v>1</v>
      </c>
      <c r="E552" s="6">
        <f>VLOOKUP(A552,Cafe_sales!$A$1:$O$10001,12,FALSE)</f>
        <v>4</v>
      </c>
      <c r="F552" t="str">
        <f>VLOOKUP(A552,Cafe_sales!$A$1:$O$10001,13,FALSE)</f>
        <v>Cash</v>
      </c>
      <c r="G552" t="str">
        <f>VLOOKUP(A552,Cafe_sales!$A$1:$O$10001,14,FALSE)</f>
        <v>UNKNOWN</v>
      </c>
      <c r="H552" s="8">
        <f>VLOOKUP(A552,Cafe_sales!$A$1:$O$10001,15,FALSE)</f>
        <v>45074</v>
      </c>
    </row>
    <row r="553" spans="1:8" hidden="1" x14ac:dyDescent="0.35">
      <c r="A553" t="s">
        <v>5902</v>
      </c>
      <c r="B553" t="str">
        <f>VLOOKUP(A553,Cafe_sales!$A$1:$O$10001,9,FALSE)</f>
        <v>Smoothie</v>
      </c>
      <c r="C553">
        <f>VLOOKUP(A553,Cafe_sales!$A$1:$O$10001,10,FALSE)</f>
        <v>3</v>
      </c>
      <c r="D553">
        <f>VLOOKUP(A553,Cafe_sales!$A$1:$O$10001,11,FALSE)</f>
        <v>4</v>
      </c>
      <c r="E553">
        <f>VLOOKUP(A553,Cafe_sales!$A$1:$O$10001,12,FALSE)</f>
        <v>4</v>
      </c>
      <c r="F553" t="str">
        <f>VLOOKUP(A553,Cafe_sales!$A$1:$O$10001,13,FALSE)</f>
        <v>Digital Wallet</v>
      </c>
      <c r="G553" t="str">
        <f>VLOOKUP(A553,Cafe_sales!$A$1:$O$10001,14,FALSE)</f>
        <v>Takeaway</v>
      </c>
      <c r="H553" s="1">
        <f>VLOOKUP(A553,Cafe_sales!$A$1:$O$10001,15,FALSE)</f>
        <v>45045</v>
      </c>
    </row>
    <row r="554" spans="1:8" x14ac:dyDescent="0.35">
      <c r="A554" t="s">
        <v>2938</v>
      </c>
      <c r="B554" t="str">
        <f>VLOOKUP(A554,Cafe_sales!$A$1:$O$10001,9,FALSE)</f>
        <v>Smoothie</v>
      </c>
      <c r="C554" s="6">
        <f>VLOOKUP(A554,Cafe_sales!$A$1:$O$10001,10,FALSE)</f>
        <v>3</v>
      </c>
      <c r="D554" s="10">
        <f>VLOOKUP(A554,Cafe_sales!$A$1:$O$10001,11,FALSE)</f>
        <v>4</v>
      </c>
      <c r="E554" s="6">
        <f>VLOOKUP(A554,Cafe_sales!$A$1:$O$10001,12,FALSE)</f>
        <v>12</v>
      </c>
      <c r="F554" t="str">
        <f>VLOOKUP(A554,Cafe_sales!$A$1:$O$10001,13,FALSE)</f>
        <v>Credit Card</v>
      </c>
      <c r="G554" t="str">
        <f>VLOOKUP(A554,Cafe_sales!$A$1:$O$10001,14,FALSE)</f>
        <v>UNKNOWN</v>
      </c>
      <c r="H554" s="8">
        <f>VLOOKUP(A554,Cafe_sales!$A$1:$O$10001,15,FALSE)</f>
        <v>45266</v>
      </c>
    </row>
    <row r="555" spans="1:8" hidden="1" x14ac:dyDescent="0.35">
      <c r="A555" t="s">
        <v>2517</v>
      </c>
      <c r="B555" t="str">
        <f>VLOOKUP(A555,Cafe_sales!$A$1:$O$10001,9,FALSE)</f>
        <v>Salad</v>
      </c>
      <c r="C555">
        <f>VLOOKUP(A555,Cafe_sales!$A$1:$O$10001,10,FALSE)</f>
        <v>3</v>
      </c>
      <c r="D555">
        <f>VLOOKUP(A555,Cafe_sales!$A$1:$O$10001,11,FALSE)</f>
        <v>5</v>
      </c>
      <c r="E555">
        <f>VLOOKUP(A555,Cafe_sales!$A$1:$O$10001,12,FALSE)</f>
        <v>15</v>
      </c>
      <c r="F555" t="str">
        <f>VLOOKUP(A555,Cafe_sales!$A$1:$O$10001,13,FALSE)</f>
        <v>Digital Wallet</v>
      </c>
      <c r="G555" t="str">
        <f>VLOOKUP(A555,Cafe_sales!$A$1:$O$10001,14,FALSE)</f>
        <v>Takeaway</v>
      </c>
      <c r="H555" s="1">
        <f>VLOOKUP(A555,Cafe_sales!$A$1:$O$10001,15,FALSE)</f>
        <v>45252</v>
      </c>
    </row>
    <row r="556" spans="1:8" hidden="1" x14ac:dyDescent="0.35">
      <c r="A556" t="s">
        <v>6425</v>
      </c>
      <c r="B556" t="str">
        <f>VLOOKUP(A556,Cafe_sales!$A$1:$O$10001,9,FALSE)</f>
        <v>Cake</v>
      </c>
      <c r="C556">
        <f>VLOOKUP(A556,Cafe_sales!$A$1:$O$10001,10,FALSE)</f>
        <v>4</v>
      </c>
      <c r="D556">
        <f>VLOOKUP(A556,Cafe_sales!$A$1:$O$10001,11,FALSE)</f>
        <v>3</v>
      </c>
      <c r="E556">
        <f>VLOOKUP(A556,Cafe_sales!$A$1:$O$10001,12,FALSE)</f>
        <v>12</v>
      </c>
      <c r="F556" t="str">
        <f>VLOOKUP(A556,Cafe_sales!$A$1:$O$10001,13,FALSE)</f>
        <v>UNKNOWN</v>
      </c>
      <c r="G556" t="str">
        <f>VLOOKUP(A556,Cafe_sales!$A$1:$O$10001,14,FALSE)</f>
        <v>Takeaway</v>
      </c>
      <c r="H556" s="1">
        <f>VLOOKUP(A556,Cafe_sales!$A$1:$O$10001,15,FALSE)</f>
        <v>45128</v>
      </c>
    </row>
    <row r="557" spans="1:8" hidden="1" x14ac:dyDescent="0.35">
      <c r="A557" t="s">
        <v>7910</v>
      </c>
      <c r="B557" t="str">
        <f>VLOOKUP(A557,Cafe_sales!$A$1:$O$10001,9,FALSE)</f>
        <v>UNKNOWN</v>
      </c>
      <c r="C557">
        <f>VLOOKUP(A557,Cafe_sales!$A$1:$O$10001,10,FALSE)</f>
        <v>3</v>
      </c>
      <c r="D557">
        <f>VLOOKUP(A557,Cafe_sales!$A$1:$O$10001,11,FALSE)</f>
        <v>2</v>
      </c>
      <c r="E557">
        <f>VLOOKUP(A557,Cafe_sales!$A$1:$O$10001,12,FALSE)</f>
        <v>6</v>
      </c>
      <c r="F557" t="str">
        <f>VLOOKUP(A557,Cafe_sales!$A$1:$O$10001,13,FALSE)</f>
        <v>Cash</v>
      </c>
      <c r="G557" t="str">
        <f>VLOOKUP(A557,Cafe_sales!$A$1:$O$10001,14,FALSE)</f>
        <v>Takeaway</v>
      </c>
      <c r="H557" s="1">
        <f>VLOOKUP(A557,Cafe_sales!$A$1:$O$10001,15,FALSE)</f>
        <v>45057</v>
      </c>
    </row>
    <row r="558" spans="1:8" x14ac:dyDescent="0.35">
      <c r="A558" t="s">
        <v>360</v>
      </c>
      <c r="B558" t="str">
        <f>VLOOKUP(A558,Cafe_sales!$A$1:$O$10001,9,FALSE)</f>
        <v>Smoothie</v>
      </c>
      <c r="C558" s="6">
        <f>VLOOKUP(A558,Cafe_sales!$A$1:$O$10001,10,FALSE)</f>
        <v>2</v>
      </c>
      <c r="D558" s="10">
        <f>VLOOKUP(A558,Cafe_sales!$A$1:$O$10001,11,FALSE)</f>
        <v>4</v>
      </c>
      <c r="E558" s="6">
        <f>VLOOKUP(A558,Cafe_sales!$A$1:$O$10001,12,FALSE)</f>
        <v>8</v>
      </c>
      <c r="F558" t="str">
        <f>VLOOKUP(A558,Cafe_sales!$A$1:$O$10001,13,FALSE)</f>
        <v>Digital Wallet</v>
      </c>
      <c r="G558" t="str">
        <f>VLOOKUP(A558,Cafe_sales!$A$1:$O$10001,14,FALSE)</f>
        <v>UNKNOWN</v>
      </c>
      <c r="H558" s="8">
        <f>VLOOKUP(A558,Cafe_sales!$A$1:$O$10001,15,FALSE)</f>
        <v>45289</v>
      </c>
    </row>
    <row r="559" spans="1:8" x14ac:dyDescent="0.35">
      <c r="A559" t="s">
        <v>1724</v>
      </c>
      <c r="B559" t="str">
        <f>VLOOKUP(A559,Cafe_sales!$A$1:$O$10001,9,FALSE)</f>
        <v>Smoothie</v>
      </c>
      <c r="C559" s="6">
        <f>VLOOKUP(A559,Cafe_sales!$A$1:$O$10001,10,FALSE)</f>
        <v>2</v>
      </c>
      <c r="D559" s="10">
        <f>VLOOKUP(A559,Cafe_sales!$A$1:$O$10001,11,FALSE)</f>
        <v>4</v>
      </c>
      <c r="E559" s="6">
        <f>VLOOKUP(A559,Cafe_sales!$A$1:$O$10001,12,FALSE)</f>
        <v>8</v>
      </c>
      <c r="F559" t="str">
        <f>VLOOKUP(A559,Cafe_sales!$A$1:$O$10001,13,FALSE)</f>
        <v>Cash</v>
      </c>
      <c r="G559" t="str">
        <f>VLOOKUP(A559,Cafe_sales!$A$1:$O$10001,14,FALSE)</f>
        <v>UNKNOWN</v>
      </c>
      <c r="H559" s="8">
        <f>VLOOKUP(A559,Cafe_sales!$A$1:$O$10001,15,FALSE)</f>
        <v>45262</v>
      </c>
    </row>
    <row r="560" spans="1:8" hidden="1" x14ac:dyDescent="0.35">
      <c r="A560" t="s">
        <v>8520</v>
      </c>
      <c r="B560" t="str">
        <f>VLOOKUP(A560,Cafe_sales!$A$1:$O$10001,9,FALSE)</f>
        <v>Sandwich</v>
      </c>
      <c r="C560">
        <f>VLOOKUP(A560,Cafe_sales!$A$1:$O$10001,10,FALSE)</f>
        <v>3</v>
      </c>
      <c r="D560">
        <f>VLOOKUP(A560,Cafe_sales!$A$1:$O$10001,11,FALSE)</f>
        <v>3</v>
      </c>
      <c r="E560">
        <f>VLOOKUP(A560,Cafe_sales!$A$1:$O$10001,12,FALSE)</f>
        <v>9</v>
      </c>
      <c r="F560" t="str">
        <f>VLOOKUP(A560,Cafe_sales!$A$1:$O$10001,13,FALSE)</f>
        <v>Cash</v>
      </c>
      <c r="G560" t="str">
        <f>VLOOKUP(A560,Cafe_sales!$A$1:$O$10001,14,FALSE)</f>
        <v>Takeaway</v>
      </c>
      <c r="H560" s="1">
        <f>VLOOKUP(A560,Cafe_sales!$A$1:$O$10001,15,FALSE)</f>
        <v>45066</v>
      </c>
    </row>
    <row r="561" spans="1:8" x14ac:dyDescent="0.35">
      <c r="A561" t="s">
        <v>724</v>
      </c>
      <c r="B561" t="str">
        <f>VLOOKUP(A561,Cafe_sales!$A$1:$O$10001,9,FALSE)</f>
        <v>Smoothie</v>
      </c>
      <c r="C561" s="6">
        <f>VLOOKUP(A561,Cafe_sales!$A$1:$O$10001,10,FALSE)</f>
        <v>3</v>
      </c>
      <c r="D561" s="10">
        <f>VLOOKUP(A561,Cafe_sales!$A$1:$O$10001,11,FALSE)</f>
        <v>4</v>
      </c>
      <c r="E561" s="6">
        <f>VLOOKUP(A561,Cafe_sales!$A$1:$O$10001,12,FALSE)</f>
        <v>12</v>
      </c>
      <c r="F561" t="str">
        <f>VLOOKUP(A561,Cafe_sales!$A$1:$O$10001,13,FALSE)</f>
        <v>Digital Wallet</v>
      </c>
      <c r="G561" t="str">
        <f>VLOOKUP(A561,Cafe_sales!$A$1:$O$10001,14,FALSE)</f>
        <v>In-store</v>
      </c>
      <c r="H561" s="8">
        <f>VLOOKUP(A561,Cafe_sales!$A$1:$O$10001,15,FALSE)</f>
        <v>44953</v>
      </c>
    </row>
    <row r="562" spans="1:8" hidden="1" x14ac:dyDescent="0.35">
      <c r="A562" t="s">
        <v>9427</v>
      </c>
      <c r="B562" t="str">
        <f>VLOOKUP(A562,Cafe_sales!$A$1:$O$10001,9,FALSE)</f>
        <v>Sandwich</v>
      </c>
      <c r="C562">
        <f>VLOOKUP(A562,Cafe_sales!$A$1:$O$10001,10,FALSE)</f>
        <v>5</v>
      </c>
      <c r="D562">
        <f>VLOOKUP(A562,Cafe_sales!$A$1:$O$10001,11,FALSE)</f>
        <v>4</v>
      </c>
      <c r="E562">
        <f>VLOOKUP(A562,Cafe_sales!$A$1:$O$10001,12,FALSE)</f>
        <v>20</v>
      </c>
      <c r="F562" t="str">
        <f>VLOOKUP(A562,Cafe_sales!$A$1:$O$10001,13,FALSE)</f>
        <v>Digital Wallet</v>
      </c>
      <c r="G562" t="str">
        <f>VLOOKUP(A562,Cafe_sales!$A$1:$O$10001,14,FALSE)</f>
        <v>Takeaway</v>
      </c>
      <c r="H562" s="1">
        <f>VLOOKUP(A562,Cafe_sales!$A$1:$O$10001,15,FALSE)</f>
        <v>45078</v>
      </c>
    </row>
    <row r="563" spans="1:8" x14ac:dyDescent="0.35">
      <c r="A563" t="s">
        <v>9106</v>
      </c>
      <c r="B563" t="str">
        <f>VLOOKUP(A563,Cafe_sales!$A$1:$O$10001,9,FALSE)</f>
        <v>Coffee</v>
      </c>
      <c r="C563" s="6">
        <f>VLOOKUP(A563,Cafe_sales!$A$1:$O$10001,10,FALSE)</f>
        <v>2</v>
      </c>
      <c r="D563" s="10">
        <f>VLOOKUP(A563,Cafe_sales!$A$1:$O$10001,11,FALSE)</f>
        <v>2</v>
      </c>
      <c r="E563" s="6">
        <f>VLOOKUP(A563,Cafe_sales!$A$1:$O$10001,12,FALSE)</f>
        <v>4</v>
      </c>
      <c r="F563" t="str">
        <f>VLOOKUP(A563,Cafe_sales!$A$1:$O$10001,13,FALSE)</f>
        <v>Default mode</v>
      </c>
      <c r="G563" t="str">
        <f>VLOOKUP(A563,Cafe_sales!$A$1:$O$10001,14,FALSE)</f>
        <v>In-store</v>
      </c>
      <c r="H563" s="8">
        <f>VLOOKUP(A563,Cafe_sales!$A$1:$O$10001,15,FALSE)</f>
        <v>45007</v>
      </c>
    </row>
    <row r="564" spans="1:8" x14ac:dyDescent="0.35">
      <c r="A564" t="s">
        <v>6859</v>
      </c>
      <c r="B564" t="str">
        <f>VLOOKUP(A564,Cafe_sales!$A$1:$O$10001,9,FALSE)</f>
        <v>Juice</v>
      </c>
      <c r="C564" s="6">
        <f>VLOOKUP(A564,Cafe_sales!$A$1:$O$10001,10,FALSE)</f>
        <v>3</v>
      </c>
      <c r="D564" s="10">
        <f>VLOOKUP(A564,Cafe_sales!$A$1:$O$10001,11,FALSE)</f>
        <v>3</v>
      </c>
      <c r="E564" s="6">
        <f>VLOOKUP(A564,Cafe_sales!$A$1:$O$10001,12,FALSE)</f>
        <v>9</v>
      </c>
      <c r="F564" t="str">
        <f>VLOOKUP(A564,Cafe_sales!$A$1:$O$10001,13,FALSE)</f>
        <v>Credit Card</v>
      </c>
      <c r="G564" t="str">
        <f>VLOOKUP(A564,Cafe_sales!$A$1:$O$10001,14,FALSE)</f>
        <v>In-store</v>
      </c>
      <c r="H564" s="8">
        <f>VLOOKUP(A564,Cafe_sales!$A$1:$O$10001,15,FALSE)</f>
        <v>44951</v>
      </c>
    </row>
    <row r="565" spans="1:8" x14ac:dyDescent="0.35">
      <c r="A565" t="s">
        <v>2047</v>
      </c>
      <c r="B565" t="str">
        <f>VLOOKUP(A565,Cafe_sales!$A$1:$O$10001,9,FALSE)</f>
        <v>Coffee</v>
      </c>
      <c r="C565" s="6">
        <f>VLOOKUP(A565,Cafe_sales!$A$1:$O$10001,10,FALSE)</f>
        <v>1</v>
      </c>
      <c r="D565" s="10">
        <f>VLOOKUP(A565,Cafe_sales!$A$1:$O$10001,11,FALSE)</f>
        <v>2</v>
      </c>
      <c r="E565" s="6">
        <f>VLOOKUP(A565,Cafe_sales!$A$1:$O$10001,12,FALSE)</f>
        <v>2</v>
      </c>
      <c r="F565" t="str">
        <f>VLOOKUP(A565,Cafe_sales!$A$1:$O$10001,13,FALSE)</f>
        <v>Credit Card</v>
      </c>
      <c r="G565" t="str">
        <f>VLOOKUP(A565,Cafe_sales!$A$1:$O$10001,14,FALSE)</f>
        <v>In-store</v>
      </c>
      <c r="H565" s="8">
        <f>VLOOKUP(A565,Cafe_sales!$A$1:$O$10001,15,FALSE)</f>
        <v>44927</v>
      </c>
    </row>
    <row r="566" spans="1:8" x14ac:dyDescent="0.35">
      <c r="A566" t="s">
        <v>7873</v>
      </c>
      <c r="B566" t="str">
        <f>VLOOKUP(A566,Cafe_sales!$A$1:$O$10001,9,FALSE)</f>
        <v>Smoothie</v>
      </c>
      <c r="C566" s="6">
        <f>VLOOKUP(A566,Cafe_sales!$A$1:$O$10001,10,FALSE)</f>
        <v>4</v>
      </c>
      <c r="D566" s="10">
        <f>VLOOKUP(A566,Cafe_sales!$A$1:$O$10001,11,FALSE)</f>
        <v>4</v>
      </c>
      <c r="E566" s="6">
        <f>VLOOKUP(A566,Cafe_sales!$A$1:$O$10001,12,FALSE)</f>
        <v>16</v>
      </c>
      <c r="F566" t="str">
        <f>VLOOKUP(A566,Cafe_sales!$A$1:$O$10001,13,FALSE)</f>
        <v>Credit Card</v>
      </c>
      <c r="G566" t="str">
        <f>VLOOKUP(A566,Cafe_sales!$A$1:$O$10001,14,FALSE)</f>
        <v>UNKNOWN</v>
      </c>
      <c r="H566" s="8">
        <f>VLOOKUP(A566,Cafe_sales!$A$1:$O$10001,15,FALSE)</f>
        <v>45198</v>
      </c>
    </row>
    <row r="567" spans="1:8" x14ac:dyDescent="0.35">
      <c r="A567" t="s">
        <v>9849</v>
      </c>
      <c r="B567" t="str">
        <f>VLOOKUP(A567,Cafe_sales!$A$1:$O$10001,9,FALSE)</f>
        <v>Juice</v>
      </c>
      <c r="C567" s="6">
        <f>VLOOKUP(A567,Cafe_sales!$A$1:$O$10001,10,FALSE)</f>
        <v>2</v>
      </c>
      <c r="D567" s="10">
        <f>VLOOKUP(A567,Cafe_sales!$A$1:$O$10001,11,FALSE)</f>
        <v>3</v>
      </c>
      <c r="E567" s="6">
        <f>VLOOKUP(A567,Cafe_sales!$A$1:$O$10001,12,FALSE)</f>
        <v>6</v>
      </c>
      <c r="F567" t="str">
        <f>VLOOKUP(A567,Cafe_sales!$A$1:$O$10001,13,FALSE)</f>
        <v>Digital Wallet</v>
      </c>
      <c r="G567" t="str">
        <f>VLOOKUP(A567,Cafe_sales!$A$1:$O$10001,14,FALSE)</f>
        <v>UNKNOWN</v>
      </c>
      <c r="H567" s="8">
        <f>VLOOKUP(A567,Cafe_sales!$A$1:$O$10001,15,FALSE)</f>
        <v>45178</v>
      </c>
    </row>
    <row r="568" spans="1:8" hidden="1" x14ac:dyDescent="0.35">
      <c r="A568" t="s">
        <v>8161</v>
      </c>
      <c r="B568" t="str">
        <f>VLOOKUP(A568,Cafe_sales!$A$1:$O$10001,9,FALSE)</f>
        <v>Tea</v>
      </c>
      <c r="C568">
        <f>VLOOKUP(A568,Cafe_sales!$A$1:$O$10001,10,FALSE)</f>
        <v>5</v>
      </c>
      <c r="D568">
        <f>VLOOKUP(A568,Cafe_sales!$A$1:$O$10001,11,FALSE)</f>
        <v>1.5</v>
      </c>
      <c r="E568">
        <f>VLOOKUP(A568,Cafe_sales!$A$1:$O$10001,12,FALSE)</f>
        <v>7.5</v>
      </c>
      <c r="F568" t="str">
        <f>VLOOKUP(A568,Cafe_sales!$A$1:$O$10001,13,FALSE)</f>
        <v>Digital Wallet</v>
      </c>
      <c r="G568" t="str">
        <f>VLOOKUP(A568,Cafe_sales!$A$1:$O$10001,14,FALSE)</f>
        <v>Cafe</v>
      </c>
      <c r="H568" s="1">
        <f>VLOOKUP(A568,Cafe_sales!$A$1:$O$10001,15,FALSE)</f>
        <v>45024</v>
      </c>
    </row>
    <row r="569" spans="1:8" x14ac:dyDescent="0.35">
      <c r="A569" t="s">
        <v>7349</v>
      </c>
      <c r="B569" t="str">
        <f>VLOOKUP(A569,Cafe_sales!$A$1:$O$10001,9,FALSE)</f>
        <v>Tea</v>
      </c>
      <c r="C569" s="6">
        <f>VLOOKUP(A569,Cafe_sales!$A$1:$O$10001,10,FALSE)</f>
        <v>3</v>
      </c>
      <c r="D569" s="10">
        <f>VLOOKUP(A569,Cafe_sales!$A$1:$O$10001,11,FALSE)</f>
        <v>1.5</v>
      </c>
      <c r="E569" s="6">
        <f>VLOOKUP(A569,Cafe_sales!$A$1:$O$10001,12,FALSE)</f>
        <v>4.5</v>
      </c>
      <c r="F569" t="str">
        <f>VLOOKUP(A569,Cafe_sales!$A$1:$O$10001,13,FALSE)</f>
        <v>Cash</v>
      </c>
      <c r="G569" t="str">
        <f>VLOOKUP(A569,Cafe_sales!$A$1:$O$10001,14,FALSE)</f>
        <v>In-store</v>
      </c>
      <c r="H569" s="8">
        <f>VLOOKUP(A569,Cafe_sales!$A$1:$O$10001,15,FALSE)</f>
        <v>45155</v>
      </c>
    </row>
    <row r="570" spans="1:8" hidden="1" x14ac:dyDescent="0.35">
      <c r="A570" t="s">
        <v>2784</v>
      </c>
      <c r="B570" t="str">
        <f>VLOOKUP(A570,Cafe_sales!$A$1:$O$10001,9,FALSE)</f>
        <v>Cake</v>
      </c>
      <c r="C570">
        <f>VLOOKUP(A570,Cafe_sales!$A$1:$O$10001,10,FALSE)</f>
        <v>4</v>
      </c>
      <c r="D570">
        <f>VLOOKUP(A570,Cafe_sales!$A$1:$O$10001,11,FALSE)</f>
        <v>3</v>
      </c>
      <c r="E570">
        <f>VLOOKUP(A570,Cafe_sales!$A$1:$O$10001,12,FALSE)</f>
        <v>12</v>
      </c>
      <c r="F570" t="str">
        <f>VLOOKUP(A570,Cafe_sales!$A$1:$O$10001,13,FALSE)</f>
        <v>Digital Wallet</v>
      </c>
      <c r="G570" t="str">
        <f>VLOOKUP(A570,Cafe_sales!$A$1:$O$10001,14,FALSE)</f>
        <v>Takeaway</v>
      </c>
      <c r="H570" s="1">
        <f>VLOOKUP(A570,Cafe_sales!$A$1:$O$10001,15,FALSE)</f>
        <v>45128</v>
      </c>
    </row>
    <row r="571" spans="1:8" x14ac:dyDescent="0.35">
      <c r="A571" t="s">
        <v>7368</v>
      </c>
      <c r="B571" t="str">
        <f>VLOOKUP(A571,Cafe_sales!$A$1:$O$10001,9,FALSE)</f>
        <v>Cake</v>
      </c>
      <c r="C571" s="6">
        <f>VLOOKUP(A571,Cafe_sales!$A$1:$O$10001,10,FALSE)</f>
        <v>3</v>
      </c>
      <c r="D571" s="10">
        <f>VLOOKUP(A571,Cafe_sales!$A$1:$O$10001,11,FALSE)</f>
        <v>3</v>
      </c>
      <c r="E571" s="6">
        <f>VLOOKUP(A571,Cafe_sales!$A$1:$O$10001,12,FALSE)</f>
        <v>9</v>
      </c>
      <c r="F571" t="str">
        <f>VLOOKUP(A571,Cafe_sales!$A$1:$O$10001,13,FALSE)</f>
        <v>Credit Card</v>
      </c>
      <c r="G571" t="str">
        <f>VLOOKUP(A571,Cafe_sales!$A$1:$O$10001,14,FALSE)</f>
        <v>UNKNOWN</v>
      </c>
      <c r="H571" s="8">
        <f>VLOOKUP(A571,Cafe_sales!$A$1:$O$10001,15,FALSE)</f>
        <v>44956</v>
      </c>
    </row>
    <row r="572" spans="1:8" hidden="1" x14ac:dyDescent="0.35">
      <c r="A572" t="s">
        <v>9668</v>
      </c>
      <c r="B572" t="str">
        <f>VLOOKUP(A572,Cafe_sales!$A$1:$O$10001,9,FALSE)</f>
        <v>Cookie</v>
      </c>
      <c r="C572">
        <f>VLOOKUP(A572,Cafe_sales!$A$1:$O$10001,10,FALSE)</f>
        <v>2</v>
      </c>
      <c r="D572">
        <f>VLOOKUP(A572,Cafe_sales!$A$1:$O$10001,11,FALSE)</f>
        <v>1</v>
      </c>
      <c r="E572">
        <f>VLOOKUP(A572,Cafe_sales!$A$1:$O$10001,12,FALSE)</f>
        <v>2</v>
      </c>
      <c r="F572" t="str">
        <f>VLOOKUP(A572,Cafe_sales!$A$1:$O$10001,13,FALSE)</f>
        <v>Cash</v>
      </c>
      <c r="G572" t="str">
        <f>VLOOKUP(A572,Cafe_sales!$A$1:$O$10001,14,FALSE)</f>
        <v>Takeaway</v>
      </c>
      <c r="H572" s="1">
        <f>VLOOKUP(A572,Cafe_sales!$A$1:$O$10001,15,FALSE)</f>
        <v>45186</v>
      </c>
    </row>
    <row r="573" spans="1:8" x14ac:dyDescent="0.35">
      <c r="A573" t="s">
        <v>139</v>
      </c>
      <c r="B573" t="str">
        <f>VLOOKUP(A573,Cafe_sales!$A$1:$O$10001,9,FALSE)</f>
        <v>Juice</v>
      </c>
      <c r="C573" s="6">
        <f>VLOOKUP(A573,Cafe_sales!$A$1:$O$10001,10,FALSE)</f>
        <v>3</v>
      </c>
      <c r="D573" s="10">
        <f>VLOOKUP(A573,Cafe_sales!$A$1:$O$10001,11,FALSE)</f>
        <v>3</v>
      </c>
      <c r="E573" s="6">
        <f>VLOOKUP(A573,Cafe_sales!$A$1:$O$10001,12,FALSE)</f>
        <v>9</v>
      </c>
      <c r="F573" t="str">
        <f>VLOOKUP(A573,Cafe_sales!$A$1:$O$10001,13,FALSE)</f>
        <v>Cash</v>
      </c>
      <c r="G573" t="str">
        <f>VLOOKUP(A573,Cafe_sales!$A$1:$O$10001,14,FALSE)</f>
        <v>UNKNOWN</v>
      </c>
      <c r="H573" s="8">
        <f>VLOOKUP(A573,Cafe_sales!$A$1:$O$10001,15,FALSE)</f>
        <v>45001</v>
      </c>
    </row>
    <row r="574" spans="1:8" x14ac:dyDescent="0.35">
      <c r="A574" t="s">
        <v>10013</v>
      </c>
      <c r="B574" t="str">
        <f>VLOOKUP(A574,Cafe_sales!$A$1:$O$10001,9,FALSE)</f>
        <v>Coffee</v>
      </c>
      <c r="C574" s="6">
        <f>VLOOKUP(A574,Cafe_sales!$A$1:$O$10001,10,FALSE)</f>
        <v>5</v>
      </c>
      <c r="D574" s="10">
        <f>VLOOKUP(A574,Cafe_sales!$A$1:$O$10001,11,FALSE)</f>
        <v>2</v>
      </c>
      <c r="E574" s="6">
        <f>VLOOKUP(A574,Cafe_sales!$A$1:$O$10001,12,FALSE)</f>
        <v>10</v>
      </c>
      <c r="F574" t="str">
        <f>VLOOKUP(A574,Cafe_sales!$A$1:$O$10001,13,FALSE)</f>
        <v>Digital Wallet</v>
      </c>
      <c r="G574" t="str">
        <f>VLOOKUP(A574,Cafe_sales!$A$1:$O$10001,14,FALSE)</f>
        <v>UNKNOWN</v>
      </c>
      <c r="H574" s="8">
        <f>VLOOKUP(A574,Cafe_sales!$A$1:$O$10001,15,FALSE)</f>
        <v>45068</v>
      </c>
    </row>
    <row r="575" spans="1:8" x14ac:dyDescent="0.35">
      <c r="A575" t="s">
        <v>3665</v>
      </c>
      <c r="B575" t="str">
        <f>VLOOKUP(A575,Cafe_sales!$A$1:$O$10001,9,FALSE)</f>
        <v>Juice</v>
      </c>
      <c r="C575" s="6">
        <f>VLOOKUP(A575,Cafe_sales!$A$1:$O$10001,10,FALSE)</f>
        <v>4</v>
      </c>
      <c r="D575" s="10">
        <f>VLOOKUP(A575,Cafe_sales!$A$1:$O$10001,11,FALSE)</f>
        <v>3</v>
      </c>
      <c r="E575" s="6">
        <f>VLOOKUP(A575,Cafe_sales!$A$1:$O$10001,12,FALSE)</f>
        <v>12</v>
      </c>
      <c r="F575" t="str">
        <f>VLOOKUP(A575,Cafe_sales!$A$1:$O$10001,13,FALSE)</f>
        <v>Cash</v>
      </c>
      <c r="G575" t="str">
        <f>VLOOKUP(A575,Cafe_sales!$A$1:$O$10001,14,FALSE)</f>
        <v>UNKNOWN</v>
      </c>
      <c r="H575" s="8">
        <f>VLOOKUP(A575,Cafe_sales!$A$1:$O$10001,15,FALSE)</f>
        <v>45088</v>
      </c>
    </row>
    <row r="576" spans="1:8" hidden="1" x14ac:dyDescent="0.35">
      <c r="A576" t="s">
        <v>2761</v>
      </c>
      <c r="B576" t="str">
        <f>VLOOKUP(A576,Cafe_sales!$A$1:$O$10001,9,FALSE)</f>
        <v>Tea</v>
      </c>
      <c r="C576">
        <f>VLOOKUP(A576,Cafe_sales!$A$1:$O$10001,10,FALSE)</f>
        <v>3</v>
      </c>
      <c r="D576">
        <f>VLOOKUP(A576,Cafe_sales!$A$1:$O$10001,11,FALSE)</f>
        <v>1.5</v>
      </c>
      <c r="E576">
        <f>VLOOKUP(A576,Cafe_sales!$A$1:$O$10001,12,FALSE)</f>
        <v>4.5</v>
      </c>
      <c r="F576" t="str">
        <f>VLOOKUP(A576,Cafe_sales!$A$1:$O$10001,13,FALSE)</f>
        <v>Default mode</v>
      </c>
      <c r="G576" t="str">
        <f>VLOOKUP(A576,Cafe_sales!$A$1:$O$10001,14,FALSE)</f>
        <v>Takeaway</v>
      </c>
      <c r="H576" s="1">
        <f>VLOOKUP(A576,Cafe_sales!$A$1:$O$10001,15,FALSE)</f>
        <v>45155</v>
      </c>
    </row>
    <row r="577" spans="1:8" hidden="1" x14ac:dyDescent="0.35">
      <c r="A577" t="s">
        <v>2479</v>
      </c>
      <c r="B577" t="str">
        <f>VLOOKUP(A577,Cafe_sales!$A$1:$O$10001,9,FALSE)</f>
        <v>Cake</v>
      </c>
      <c r="C577">
        <f>VLOOKUP(A577,Cafe_sales!$A$1:$O$10001,10,FALSE)</f>
        <v>4</v>
      </c>
      <c r="D577">
        <f>VLOOKUP(A577,Cafe_sales!$A$1:$O$10001,11,FALSE)</f>
        <v>3</v>
      </c>
      <c r="E577">
        <f>VLOOKUP(A577,Cafe_sales!$A$1:$O$10001,12,FALSE)</f>
        <v>12</v>
      </c>
      <c r="F577" t="str">
        <f>VLOOKUP(A577,Cafe_sales!$A$1:$O$10001,13,FALSE)</f>
        <v>Credit Card</v>
      </c>
      <c r="G577" t="str">
        <f>VLOOKUP(A577,Cafe_sales!$A$1:$O$10001,14,FALSE)</f>
        <v>Takeaway</v>
      </c>
      <c r="H577" s="1">
        <f>VLOOKUP(A577,Cafe_sales!$A$1:$O$10001,15,FALSE)</f>
        <v>45133</v>
      </c>
    </row>
    <row r="578" spans="1:8" hidden="1" x14ac:dyDescent="0.35">
      <c r="A578" t="s">
        <v>1157</v>
      </c>
      <c r="B578" t="str">
        <f>VLOOKUP(A578,Cafe_sales!$A$1:$O$10001,9,FALSE)</f>
        <v>Coffee</v>
      </c>
      <c r="C578">
        <f>VLOOKUP(A578,Cafe_sales!$A$1:$O$10001,10,FALSE)</f>
        <v>5</v>
      </c>
      <c r="D578">
        <f>VLOOKUP(A578,Cafe_sales!$A$1:$O$10001,11,FALSE)</f>
        <v>2</v>
      </c>
      <c r="E578">
        <f>VLOOKUP(A578,Cafe_sales!$A$1:$O$10001,12,FALSE)</f>
        <v>10</v>
      </c>
      <c r="F578" t="str">
        <f>VLOOKUP(A578,Cafe_sales!$A$1:$O$10001,13,FALSE)</f>
        <v>UNKNOWN</v>
      </c>
      <c r="G578" t="str">
        <f>VLOOKUP(A578,Cafe_sales!$A$1:$O$10001,14,FALSE)</f>
        <v>Takeaway</v>
      </c>
      <c r="H578" s="1">
        <f>VLOOKUP(A578,Cafe_sales!$A$1:$O$10001,15,FALSE)</f>
        <v>45174</v>
      </c>
    </row>
    <row r="579" spans="1:8" hidden="1" x14ac:dyDescent="0.35">
      <c r="A579" t="s">
        <v>1802</v>
      </c>
      <c r="B579" t="str">
        <f>VLOOKUP(A579,Cafe_sales!$A$1:$O$10001,9,FALSE)</f>
        <v>Coffee</v>
      </c>
      <c r="C579">
        <f>VLOOKUP(A579,Cafe_sales!$A$1:$O$10001,10,FALSE)</f>
        <v>5</v>
      </c>
      <c r="D579">
        <f>VLOOKUP(A579,Cafe_sales!$A$1:$O$10001,11,FALSE)</f>
        <v>2</v>
      </c>
      <c r="E579">
        <f>VLOOKUP(A579,Cafe_sales!$A$1:$O$10001,12,FALSE)</f>
        <v>10</v>
      </c>
      <c r="F579" t="str">
        <f>VLOOKUP(A579,Cafe_sales!$A$1:$O$10001,13,FALSE)</f>
        <v>Default mode</v>
      </c>
      <c r="G579" t="str">
        <f>VLOOKUP(A579,Cafe_sales!$A$1:$O$10001,14,FALSE)</f>
        <v>Takeaway</v>
      </c>
      <c r="H579" s="1">
        <f>VLOOKUP(A579,Cafe_sales!$A$1:$O$10001,15,FALSE)</f>
        <v>44991</v>
      </c>
    </row>
    <row r="580" spans="1:8" hidden="1" x14ac:dyDescent="0.35">
      <c r="A580" t="s">
        <v>8502</v>
      </c>
      <c r="B580" t="str">
        <f>VLOOKUP(A580,Cafe_sales!$A$1:$O$10001,9,FALSE)</f>
        <v>Sandwich</v>
      </c>
      <c r="C580">
        <f>VLOOKUP(A580,Cafe_sales!$A$1:$O$10001,10,FALSE)</f>
        <v>0</v>
      </c>
      <c r="D580">
        <f>VLOOKUP(A580,Cafe_sales!$A$1:$O$10001,11,FALSE)</f>
        <v>4</v>
      </c>
      <c r="E580">
        <f>VLOOKUP(A580,Cafe_sales!$A$1:$O$10001,12,FALSE)</f>
        <v>0</v>
      </c>
      <c r="F580" t="str">
        <f>VLOOKUP(A580,Cafe_sales!$A$1:$O$10001,13,FALSE)</f>
        <v>Default mode</v>
      </c>
      <c r="G580" t="str">
        <f>VLOOKUP(A580,Cafe_sales!$A$1:$O$10001,14,FALSE)</f>
        <v>Takeaway</v>
      </c>
      <c r="H580" s="1">
        <f>VLOOKUP(A580,Cafe_sales!$A$1:$O$10001,15,FALSE)</f>
        <v>45180</v>
      </c>
    </row>
    <row r="581" spans="1:8" hidden="1" x14ac:dyDescent="0.35">
      <c r="A581" t="s">
        <v>7718</v>
      </c>
      <c r="B581" t="str">
        <f>VLOOKUP(A581,Cafe_sales!$A$1:$O$10001,9,FALSE)</f>
        <v>Smoothie</v>
      </c>
      <c r="C581">
        <f>VLOOKUP(A581,Cafe_sales!$A$1:$O$10001,10,FALSE)</f>
        <v>3</v>
      </c>
      <c r="D581">
        <f>VLOOKUP(A581,Cafe_sales!$A$1:$O$10001,11,FALSE)</f>
        <v>4</v>
      </c>
      <c r="E581">
        <f>VLOOKUP(A581,Cafe_sales!$A$1:$O$10001,12,FALSE)</f>
        <v>12</v>
      </c>
      <c r="F581" t="str">
        <f>VLOOKUP(A581,Cafe_sales!$A$1:$O$10001,13,FALSE)</f>
        <v>Default mode</v>
      </c>
      <c r="G581" t="str">
        <f>VLOOKUP(A581,Cafe_sales!$A$1:$O$10001,14,FALSE)</f>
        <v>Takeaway</v>
      </c>
      <c r="H581" s="1">
        <f>VLOOKUP(A581,Cafe_sales!$A$1:$O$10001,15,FALSE)</f>
        <v>44927</v>
      </c>
    </row>
    <row r="582" spans="1:8" x14ac:dyDescent="0.35">
      <c r="A582" t="s">
        <v>7395</v>
      </c>
      <c r="B582" t="str">
        <f>VLOOKUP(A582,Cafe_sales!$A$1:$O$10001,9,FALSE)</f>
        <v>Coffee</v>
      </c>
      <c r="C582" s="6">
        <f>VLOOKUP(A582,Cafe_sales!$A$1:$O$10001,10,FALSE)</f>
        <v>5</v>
      </c>
      <c r="D582" s="10">
        <f>VLOOKUP(A582,Cafe_sales!$A$1:$O$10001,11,FALSE)</f>
        <v>2</v>
      </c>
      <c r="E582" s="6">
        <f>VLOOKUP(A582,Cafe_sales!$A$1:$O$10001,12,FALSE)</f>
        <v>10</v>
      </c>
      <c r="F582" t="str">
        <f>VLOOKUP(A582,Cafe_sales!$A$1:$O$10001,13,FALSE)</f>
        <v>Cash</v>
      </c>
      <c r="G582" t="str">
        <f>VLOOKUP(A582,Cafe_sales!$A$1:$O$10001,14,FALSE)</f>
        <v>In-store</v>
      </c>
      <c r="H582" s="8">
        <f>VLOOKUP(A582,Cafe_sales!$A$1:$O$10001,15,FALSE)</f>
        <v>44971</v>
      </c>
    </row>
    <row r="583" spans="1:8" x14ac:dyDescent="0.35">
      <c r="A583" t="s">
        <v>4986</v>
      </c>
      <c r="B583" t="str">
        <f>VLOOKUP(A583,Cafe_sales!$A$1:$O$10001,9,FALSE)</f>
        <v>Sandwich</v>
      </c>
      <c r="C583" s="6">
        <f>VLOOKUP(A583,Cafe_sales!$A$1:$O$10001,10,FALSE)</f>
        <v>5</v>
      </c>
      <c r="D583" s="10">
        <f>VLOOKUP(A583,Cafe_sales!$A$1:$O$10001,11,FALSE)</f>
        <v>4</v>
      </c>
      <c r="E583" s="6">
        <f>VLOOKUP(A583,Cafe_sales!$A$1:$O$10001,12,FALSE)</f>
        <v>20</v>
      </c>
      <c r="F583" t="str">
        <f>VLOOKUP(A583,Cafe_sales!$A$1:$O$10001,13,FALSE)</f>
        <v>Default mode</v>
      </c>
      <c r="G583" t="str">
        <f>VLOOKUP(A583,Cafe_sales!$A$1:$O$10001,14,FALSE)</f>
        <v>UNKNOWN</v>
      </c>
      <c r="H583" s="8">
        <f>VLOOKUP(A583,Cafe_sales!$A$1:$O$10001,15,FALSE)</f>
        <v>45275</v>
      </c>
    </row>
    <row r="584" spans="1:8" x14ac:dyDescent="0.35">
      <c r="A584" t="s">
        <v>4876</v>
      </c>
      <c r="B584" t="str">
        <f>VLOOKUP(A584,Cafe_sales!$A$1:$O$10001,9,FALSE)</f>
        <v>UNKNOWN</v>
      </c>
      <c r="C584" s="6">
        <f>VLOOKUP(A584,Cafe_sales!$A$1:$O$10001,10,FALSE)</f>
        <v>4</v>
      </c>
      <c r="D584" s="10">
        <f>VLOOKUP(A584,Cafe_sales!$A$1:$O$10001,11,FALSE)</f>
        <v>4</v>
      </c>
      <c r="E584" s="6">
        <f>VLOOKUP(A584,Cafe_sales!$A$1:$O$10001,12,FALSE)</f>
        <v>16</v>
      </c>
      <c r="F584" t="str">
        <f>VLOOKUP(A584,Cafe_sales!$A$1:$O$10001,13,FALSE)</f>
        <v>Credit Card</v>
      </c>
      <c r="G584" t="str">
        <f>VLOOKUP(A584,Cafe_sales!$A$1:$O$10001,14,FALSE)</f>
        <v>UNKNOWN</v>
      </c>
      <c r="H584" s="8">
        <f>VLOOKUP(A584,Cafe_sales!$A$1:$O$10001,15,FALSE)</f>
        <v>45000</v>
      </c>
    </row>
    <row r="585" spans="1:8" x14ac:dyDescent="0.35">
      <c r="A585" t="s">
        <v>2694</v>
      </c>
      <c r="B585" t="str">
        <f>VLOOKUP(A585,Cafe_sales!$A$1:$O$10001,9,FALSE)</f>
        <v>Smoothie</v>
      </c>
      <c r="C585" s="6">
        <f>VLOOKUP(A585,Cafe_sales!$A$1:$O$10001,10,FALSE)</f>
        <v>2</v>
      </c>
      <c r="D585" s="10">
        <f>VLOOKUP(A585,Cafe_sales!$A$1:$O$10001,11,FALSE)</f>
        <v>4</v>
      </c>
      <c r="E585" s="6">
        <f>VLOOKUP(A585,Cafe_sales!$A$1:$O$10001,12,FALSE)</f>
        <v>8</v>
      </c>
      <c r="F585" t="str">
        <f>VLOOKUP(A585,Cafe_sales!$A$1:$O$10001,13,FALSE)</f>
        <v>Digital Wallet</v>
      </c>
      <c r="G585" t="str">
        <f>VLOOKUP(A585,Cafe_sales!$A$1:$O$10001,14,FALSE)</f>
        <v>UNKNOWN</v>
      </c>
      <c r="H585" s="8">
        <f>VLOOKUP(A585,Cafe_sales!$A$1:$O$10001,15,FALSE)</f>
        <v>45221</v>
      </c>
    </row>
    <row r="586" spans="1:8" hidden="1" x14ac:dyDescent="0.35">
      <c r="A586" t="s">
        <v>5497</v>
      </c>
      <c r="B586" t="str">
        <f>VLOOKUP(A586,Cafe_sales!$A$1:$O$10001,9,FALSE)</f>
        <v>Sandwich</v>
      </c>
      <c r="C586">
        <f>VLOOKUP(A586,Cafe_sales!$A$1:$O$10001,10,FALSE)</f>
        <v>1</v>
      </c>
      <c r="D586">
        <f>VLOOKUP(A586,Cafe_sales!$A$1:$O$10001,11,FALSE)</f>
        <v>4</v>
      </c>
      <c r="E586">
        <f>VLOOKUP(A586,Cafe_sales!$A$1:$O$10001,12,FALSE)</f>
        <v>4</v>
      </c>
      <c r="F586" t="str">
        <f>VLOOKUP(A586,Cafe_sales!$A$1:$O$10001,13,FALSE)</f>
        <v>Default mode</v>
      </c>
      <c r="G586" t="str">
        <f>VLOOKUP(A586,Cafe_sales!$A$1:$O$10001,14,FALSE)</f>
        <v>Takeaway</v>
      </c>
      <c r="H586" s="1">
        <f>VLOOKUP(A586,Cafe_sales!$A$1:$O$10001,15,FALSE)</f>
        <v>44982</v>
      </c>
    </row>
    <row r="587" spans="1:8" hidden="1" x14ac:dyDescent="0.35">
      <c r="A587" t="s">
        <v>5341</v>
      </c>
      <c r="B587" t="str">
        <f>VLOOKUP(A587,Cafe_sales!$A$1:$O$10001,9,FALSE)</f>
        <v>Sandwich</v>
      </c>
      <c r="C587">
        <f>VLOOKUP(A587,Cafe_sales!$A$1:$O$10001,10,FALSE)</f>
        <v>4</v>
      </c>
      <c r="D587">
        <f>VLOOKUP(A587,Cafe_sales!$A$1:$O$10001,11,FALSE)</f>
        <v>4</v>
      </c>
      <c r="E587">
        <f>VLOOKUP(A587,Cafe_sales!$A$1:$O$10001,12,FALSE)</f>
        <v>16</v>
      </c>
      <c r="F587" t="str">
        <f>VLOOKUP(A587,Cafe_sales!$A$1:$O$10001,13,FALSE)</f>
        <v>Credit Card</v>
      </c>
      <c r="G587" t="str">
        <f>VLOOKUP(A587,Cafe_sales!$A$1:$O$10001,14,FALSE)</f>
        <v>Takeaway</v>
      </c>
      <c r="H587" s="1">
        <f>VLOOKUP(A587,Cafe_sales!$A$1:$O$10001,15,FALSE)</f>
        <v>45025</v>
      </c>
    </row>
    <row r="588" spans="1:8" x14ac:dyDescent="0.35">
      <c r="A588" t="s">
        <v>8024</v>
      </c>
      <c r="B588" t="str">
        <f>VLOOKUP(A588,Cafe_sales!$A$1:$O$10001,9,FALSE)</f>
        <v>Tea</v>
      </c>
      <c r="C588" s="6">
        <f>VLOOKUP(A588,Cafe_sales!$A$1:$O$10001,10,FALSE)</f>
        <v>5</v>
      </c>
      <c r="D588" s="10">
        <f>VLOOKUP(A588,Cafe_sales!$A$1:$O$10001,11,FALSE)</f>
        <v>1.5</v>
      </c>
      <c r="E588" s="6">
        <f>VLOOKUP(A588,Cafe_sales!$A$1:$O$10001,12,FALSE)</f>
        <v>7.5</v>
      </c>
      <c r="F588" t="str">
        <f>VLOOKUP(A588,Cafe_sales!$A$1:$O$10001,13,FALSE)</f>
        <v>Default mode</v>
      </c>
      <c r="G588" t="str">
        <f>VLOOKUP(A588,Cafe_sales!$A$1:$O$10001,14,FALSE)</f>
        <v>UNKNOWN</v>
      </c>
      <c r="H588" s="8">
        <f>VLOOKUP(A588,Cafe_sales!$A$1:$O$10001,15,FALSE)</f>
        <v>44963</v>
      </c>
    </row>
    <row r="589" spans="1:8" x14ac:dyDescent="0.35">
      <c r="A589" t="s">
        <v>8556</v>
      </c>
      <c r="B589" t="str">
        <f>VLOOKUP(A589,Cafe_sales!$A$1:$O$10001,9,FALSE)</f>
        <v>Sandwich</v>
      </c>
      <c r="C589" s="6">
        <f>VLOOKUP(A589,Cafe_sales!$A$1:$O$10001,10,FALSE)</f>
        <v>1</v>
      </c>
      <c r="D589" s="10">
        <f>VLOOKUP(A589,Cafe_sales!$A$1:$O$10001,11,FALSE)</f>
        <v>4</v>
      </c>
      <c r="E589" s="6">
        <f>VLOOKUP(A589,Cafe_sales!$A$1:$O$10001,12,FALSE)</f>
        <v>4</v>
      </c>
      <c r="F589" t="str">
        <f>VLOOKUP(A589,Cafe_sales!$A$1:$O$10001,13,FALSE)</f>
        <v>Digital Wallet</v>
      </c>
      <c r="G589" t="str">
        <f>VLOOKUP(A589,Cafe_sales!$A$1:$O$10001,14,FALSE)</f>
        <v>UNKNOWN</v>
      </c>
      <c r="H589" s="8">
        <f>VLOOKUP(A589,Cafe_sales!$A$1:$O$10001,15,FALSE)</f>
        <v>45128</v>
      </c>
    </row>
    <row r="590" spans="1:8" hidden="1" x14ac:dyDescent="0.35">
      <c r="A590" t="s">
        <v>622</v>
      </c>
      <c r="B590" t="str">
        <f>VLOOKUP(A590,Cafe_sales!$A$1:$O$10001,9,FALSE)</f>
        <v>Cake</v>
      </c>
      <c r="C590">
        <f>VLOOKUP(A590,Cafe_sales!$A$1:$O$10001,10,FALSE)</f>
        <v>5</v>
      </c>
      <c r="D590">
        <f>VLOOKUP(A590,Cafe_sales!$A$1:$O$10001,11,FALSE)</f>
        <v>3</v>
      </c>
      <c r="E590">
        <f>VLOOKUP(A590,Cafe_sales!$A$1:$O$10001,12,FALSE)</f>
        <v>15</v>
      </c>
      <c r="F590" t="str">
        <f>VLOOKUP(A590,Cafe_sales!$A$1:$O$10001,13,FALSE)</f>
        <v>Digital Wallet</v>
      </c>
      <c r="G590" t="str">
        <f>VLOOKUP(A590,Cafe_sales!$A$1:$O$10001,14,FALSE)</f>
        <v>Cafe</v>
      </c>
      <c r="H590" s="1">
        <f>VLOOKUP(A590,Cafe_sales!$A$1:$O$10001,15,FALSE)</f>
        <v>45022</v>
      </c>
    </row>
    <row r="591" spans="1:8" hidden="1" x14ac:dyDescent="0.35">
      <c r="A591" t="s">
        <v>4796</v>
      </c>
      <c r="B591" t="str">
        <f>VLOOKUP(A591,Cafe_sales!$A$1:$O$10001,9,FALSE)</f>
        <v>Smoothie</v>
      </c>
      <c r="C591">
        <f>VLOOKUP(A591,Cafe_sales!$A$1:$O$10001,10,FALSE)</f>
        <v>1</v>
      </c>
      <c r="D591">
        <f>VLOOKUP(A591,Cafe_sales!$A$1:$O$10001,11,FALSE)</f>
        <v>4</v>
      </c>
      <c r="E591">
        <f>VLOOKUP(A591,Cafe_sales!$A$1:$O$10001,12,FALSE)</f>
        <v>4</v>
      </c>
      <c r="F591" t="str">
        <f>VLOOKUP(A591,Cafe_sales!$A$1:$O$10001,13,FALSE)</f>
        <v>Digital Wallet</v>
      </c>
      <c r="G591" t="str">
        <f>VLOOKUP(A591,Cafe_sales!$A$1:$O$10001,14,FALSE)</f>
        <v>Takeaway</v>
      </c>
      <c r="H591" s="1">
        <f>VLOOKUP(A591,Cafe_sales!$A$1:$O$10001,15,FALSE)</f>
        <v>45088</v>
      </c>
    </row>
    <row r="592" spans="1:8" x14ac:dyDescent="0.35">
      <c r="A592" t="s">
        <v>849</v>
      </c>
      <c r="B592" t="str">
        <f>VLOOKUP(A592,Cafe_sales!$A$1:$O$10001,9,FALSE)</f>
        <v>Smoothie</v>
      </c>
      <c r="C592" s="6">
        <f>VLOOKUP(A592,Cafe_sales!$A$1:$O$10001,10,FALSE)</f>
        <v>2</v>
      </c>
      <c r="D592" s="10">
        <f>VLOOKUP(A592,Cafe_sales!$A$1:$O$10001,11,FALSE)</f>
        <v>4</v>
      </c>
      <c r="E592" s="6">
        <f>VLOOKUP(A592,Cafe_sales!$A$1:$O$10001,12,FALSE)</f>
        <v>8</v>
      </c>
      <c r="F592" t="str">
        <f>VLOOKUP(A592,Cafe_sales!$A$1:$O$10001,13,FALSE)</f>
        <v>Credit Card</v>
      </c>
      <c r="G592" t="str">
        <f>VLOOKUP(A592,Cafe_sales!$A$1:$O$10001,14,FALSE)</f>
        <v>UNKNOWN</v>
      </c>
      <c r="H592" s="8">
        <f>VLOOKUP(A592,Cafe_sales!$A$1:$O$10001,15,FALSE)</f>
        <v>45262</v>
      </c>
    </row>
    <row r="593" spans="1:8" x14ac:dyDescent="0.35">
      <c r="A593" t="s">
        <v>5242</v>
      </c>
      <c r="B593" t="str">
        <f>VLOOKUP(A593,Cafe_sales!$A$1:$O$10001,9,FALSE)</f>
        <v>Juice</v>
      </c>
      <c r="C593" s="6">
        <f>VLOOKUP(A593,Cafe_sales!$A$1:$O$10001,10,FALSE)</f>
        <v>5</v>
      </c>
      <c r="D593" s="10">
        <f>VLOOKUP(A593,Cafe_sales!$A$1:$O$10001,11,FALSE)</f>
        <v>0</v>
      </c>
      <c r="E593" s="6">
        <f>VLOOKUP(A593,Cafe_sales!$A$1:$O$10001,12,FALSE)</f>
        <v>15</v>
      </c>
      <c r="F593" t="str">
        <f>VLOOKUP(A593,Cafe_sales!$A$1:$O$10001,13,FALSE)</f>
        <v>Credit Card</v>
      </c>
      <c r="G593" t="str">
        <f>VLOOKUP(A593,Cafe_sales!$A$1:$O$10001,14,FALSE)</f>
        <v>UNKNOWN</v>
      </c>
      <c r="H593" s="8">
        <f>VLOOKUP(A593,Cafe_sales!$A$1:$O$10001,15,FALSE)</f>
        <v>45258</v>
      </c>
    </row>
    <row r="594" spans="1:8" x14ac:dyDescent="0.35">
      <c r="A594" t="s">
        <v>6977</v>
      </c>
      <c r="B594" t="str">
        <f>VLOOKUP(A594,Cafe_sales!$A$1:$O$10001,9,FALSE)</f>
        <v>UNKNOWN</v>
      </c>
      <c r="C594" s="6">
        <f>VLOOKUP(A594,Cafe_sales!$A$1:$O$10001,10,FALSE)</f>
        <v>5</v>
      </c>
      <c r="D594" s="10">
        <f>VLOOKUP(A594,Cafe_sales!$A$1:$O$10001,11,FALSE)</f>
        <v>2</v>
      </c>
      <c r="E594" s="6">
        <f>VLOOKUP(A594,Cafe_sales!$A$1:$O$10001,12,FALSE)</f>
        <v>10</v>
      </c>
      <c r="F594" t="str">
        <f>VLOOKUP(A594,Cafe_sales!$A$1:$O$10001,13,FALSE)</f>
        <v>UNKNOWN</v>
      </c>
      <c r="G594" t="str">
        <f>VLOOKUP(A594,Cafe_sales!$A$1:$O$10001,14,FALSE)</f>
        <v>In-store</v>
      </c>
      <c r="H594" s="8">
        <f>VLOOKUP(A594,Cafe_sales!$A$1:$O$10001,15,FALSE)</f>
        <v>45112</v>
      </c>
    </row>
    <row r="595" spans="1:8" hidden="1" x14ac:dyDescent="0.35">
      <c r="A595" t="s">
        <v>7588</v>
      </c>
      <c r="B595" t="str">
        <f>VLOOKUP(A595,Cafe_sales!$A$1:$O$10001,9,FALSE)</f>
        <v>Cookie</v>
      </c>
      <c r="C595">
        <f>VLOOKUP(A595,Cafe_sales!$A$1:$O$10001,10,FALSE)</f>
        <v>2</v>
      </c>
      <c r="D595">
        <f>VLOOKUP(A595,Cafe_sales!$A$1:$O$10001,11,FALSE)</f>
        <v>1</v>
      </c>
      <c r="E595">
        <f>VLOOKUP(A595,Cafe_sales!$A$1:$O$10001,12,FALSE)</f>
        <v>2</v>
      </c>
      <c r="F595" t="str">
        <f>VLOOKUP(A595,Cafe_sales!$A$1:$O$10001,13,FALSE)</f>
        <v>UNKNOWN</v>
      </c>
      <c r="G595" t="str">
        <f>VLOOKUP(A595,Cafe_sales!$A$1:$O$10001,14,FALSE)</f>
        <v>Takeaway</v>
      </c>
      <c r="H595" s="1">
        <f>VLOOKUP(A595,Cafe_sales!$A$1:$O$10001,15,FALSE)</f>
        <v>45126</v>
      </c>
    </row>
    <row r="596" spans="1:8" hidden="1" x14ac:dyDescent="0.35">
      <c r="A596" t="s">
        <v>4811</v>
      </c>
      <c r="B596" t="str">
        <f>VLOOKUP(A596,Cafe_sales!$A$1:$O$10001,9,FALSE)</f>
        <v>Tea</v>
      </c>
      <c r="C596">
        <f>VLOOKUP(A596,Cafe_sales!$A$1:$O$10001,10,FALSE)</f>
        <v>2</v>
      </c>
      <c r="D596">
        <f>VLOOKUP(A596,Cafe_sales!$A$1:$O$10001,11,FALSE)</f>
        <v>1.5</v>
      </c>
      <c r="E596">
        <f>VLOOKUP(A596,Cafe_sales!$A$1:$O$10001,12,FALSE)</f>
        <v>3</v>
      </c>
      <c r="F596" t="str">
        <f>VLOOKUP(A596,Cafe_sales!$A$1:$O$10001,13,FALSE)</f>
        <v>Default mode</v>
      </c>
      <c r="G596" t="str">
        <f>VLOOKUP(A596,Cafe_sales!$A$1:$O$10001,14,FALSE)</f>
        <v>Takeaway</v>
      </c>
      <c r="H596" s="1">
        <f>VLOOKUP(A596,Cafe_sales!$A$1:$O$10001,15,FALSE)</f>
        <v>45212</v>
      </c>
    </row>
    <row r="597" spans="1:8" x14ac:dyDescent="0.35">
      <c r="A597" t="s">
        <v>2524</v>
      </c>
      <c r="B597" t="str">
        <f>VLOOKUP(A597,Cafe_sales!$A$1:$O$10001,9,FALSE)</f>
        <v>Smoothie</v>
      </c>
      <c r="C597" s="6">
        <f>VLOOKUP(A597,Cafe_sales!$A$1:$O$10001,10,FALSE)</f>
        <v>5</v>
      </c>
      <c r="D597" s="10">
        <f>VLOOKUP(A597,Cafe_sales!$A$1:$O$10001,11,FALSE)</f>
        <v>4</v>
      </c>
      <c r="E597" s="6">
        <f>VLOOKUP(A597,Cafe_sales!$A$1:$O$10001,12,FALSE)</f>
        <v>20</v>
      </c>
      <c r="F597" t="str">
        <f>VLOOKUP(A597,Cafe_sales!$A$1:$O$10001,13,FALSE)</f>
        <v>Digital Wallet</v>
      </c>
      <c r="G597" t="str">
        <f>VLOOKUP(A597,Cafe_sales!$A$1:$O$10001,14,FALSE)</f>
        <v>In-store</v>
      </c>
      <c r="H597" s="8">
        <f>VLOOKUP(A597,Cafe_sales!$A$1:$O$10001,15,FALSE)</f>
        <v>44958</v>
      </c>
    </row>
    <row r="598" spans="1:8" x14ac:dyDescent="0.35">
      <c r="A598" t="s">
        <v>437</v>
      </c>
      <c r="B598" t="str">
        <f>VLOOKUP(A598,Cafe_sales!$A$1:$O$10001,9,FALSE)</f>
        <v>Salad</v>
      </c>
      <c r="C598" s="6">
        <f>VLOOKUP(A598,Cafe_sales!$A$1:$O$10001,10,FALSE)</f>
        <v>3</v>
      </c>
      <c r="D598" s="10">
        <f>VLOOKUP(A598,Cafe_sales!$A$1:$O$10001,11,FALSE)</f>
        <v>5</v>
      </c>
      <c r="E598" s="6">
        <f>VLOOKUP(A598,Cafe_sales!$A$1:$O$10001,12,FALSE)</f>
        <v>15</v>
      </c>
      <c r="F598" t="str">
        <f>VLOOKUP(A598,Cafe_sales!$A$1:$O$10001,13,FALSE)</f>
        <v>Digital Wallet</v>
      </c>
      <c r="G598" t="str">
        <f>VLOOKUP(A598,Cafe_sales!$A$1:$O$10001,14,FALSE)</f>
        <v>In-store</v>
      </c>
      <c r="H598" s="8">
        <f>VLOOKUP(A598,Cafe_sales!$A$1:$O$10001,15,FALSE)</f>
        <v>44999</v>
      </c>
    </row>
    <row r="599" spans="1:8" x14ac:dyDescent="0.35">
      <c r="A599" t="s">
        <v>9357</v>
      </c>
      <c r="B599" t="str">
        <f>VLOOKUP(A599,Cafe_sales!$A$1:$O$10001,9,FALSE)</f>
        <v>UNKNOWN</v>
      </c>
      <c r="C599" s="6">
        <f>VLOOKUP(A599,Cafe_sales!$A$1:$O$10001,10,FALSE)</f>
        <v>3</v>
      </c>
      <c r="D599" s="10">
        <f>VLOOKUP(A599,Cafe_sales!$A$1:$O$10001,11,FALSE)</f>
        <v>1.5</v>
      </c>
      <c r="E599" s="6">
        <f>VLOOKUP(A599,Cafe_sales!$A$1:$O$10001,12,FALSE)</f>
        <v>4.5</v>
      </c>
      <c r="F599" t="str">
        <f>VLOOKUP(A599,Cafe_sales!$A$1:$O$10001,13,FALSE)</f>
        <v>Default mode</v>
      </c>
      <c r="G599" t="str">
        <f>VLOOKUP(A599,Cafe_sales!$A$1:$O$10001,14,FALSE)</f>
        <v>UNKNOWN</v>
      </c>
      <c r="H599" s="8">
        <f>VLOOKUP(A599,Cafe_sales!$A$1:$O$10001,15,FALSE)</f>
        <v>45001</v>
      </c>
    </row>
    <row r="600" spans="1:8" hidden="1" x14ac:dyDescent="0.35">
      <c r="A600" t="s">
        <v>6785</v>
      </c>
      <c r="B600" t="str">
        <f>VLOOKUP(A600,Cafe_sales!$A$1:$O$10001,9,FALSE)</f>
        <v>Cookie</v>
      </c>
      <c r="C600">
        <f>VLOOKUP(A600,Cafe_sales!$A$1:$O$10001,10,FALSE)</f>
        <v>3</v>
      </c>
      <c r="D600">
        <f>VLOOKUP(A600,Cafe_sales!$A$1:$O$10001,11,FALSE)</f>
        <v>1</v>
      </c>
      <c r="E600">
        <f>VLOOKUP(A600,Cafe_sales!$A$1:$O$10001,12,FALSE)</f>
        <v>3</v>
      </c>
      <c r="F600" t="str">
        <f>VLOOKUP(A600,Cafe_sales!$A$1:$O$10001,13,FALSE)</f>
        <v>Credit Card</v>
      </c>
      <c r="G600" t="str">
        <f>VLOOKUP(A600,Cafe_sales!$A$1:$O$10001,14,FALSE)</f>
        <v>Takeaway</v>
      </c>
      <c r="H600" s="1">
        <f>VLOOKUP(A600,Cafe_sales!$A$1:$O$10001,15,FALSE)</f>
        <v>45177</v>
      </c>
    </row>
    <row r="601" spans="1:8" x14ac:dyDescent="0.35">
      <c r="A601" t="s">
        <v>1152</v>
      </c>
      <c r="B601" t="str">
        <f>VLOOKUP(A601,Cafe_sales!$A$1:$O$10001,9,FALSE)</f>
        <v>Coffee</v>
      </c>
      <c r="C601" s="6">
        <f>VLOOKUP(A601,Cafe_sales!$A$1:$O$10001,10,FALSE)</f>
        <v>2</v>
      </c>
      <c r="D601" s="10">
        <f>VLOOKUP(A601,Cafe_sales!$A$1:$O$10001,11,FALSE)</f>
        <v>3</v>
      </c>
      <c r="E601" s="6">
        <f>VLOOKUP(A601,Cafe_sales!$A$1:$O$10001,12,FALSE)</f>
        <v>4</v>
      </c>
      <c r="F601" t="str">
        <f>VLOOKUP(A601,Cafe_sales!$A$1:$O$10001,13,FALSE)</f>
        <v>Cash</v>
      </c>
      <c r="G601" t="str">
        <f>VLOOKUP(A601,Cafe_sales!$A$1:$O$10001,14,FALSE)</f>
        <v>UNKNOWN</v>
      </c>
      <c r="H601" s="8">
        <f>VLOOKUP(A601,Cafe_sales!$A$1:$O$10001,15,FALSE)</f>
        <v>44927</v>
      </c>
    </row>
    <row r="602" spans="1:8" x14ac:dyDescent="0.35">
      <c r="A602" t="s">
        <v>6577</v>
      </c>
      <c r="B602" t="str">
        <f>VLOOKUP(A602,Cafe_sales!$A$1:$O$10001,9,FALSE)</f>
        <v>Tea</v>
      </c>
      <c r="C602" s="6">
        <f>VLOOKUP(A602,Cafe_sales!$A$1:$O$10001,10,FALSE)</f>
        <v>1</v>
      </c>
      <c r="D602" s="10">
        <f>VLOOKUP(A602,Cafe_sales!$A$1:$O$10001,11,FALSE)</f>
        <v>1.5</v>
      </c>
      <c r="E602" s="6">
        <f>VLOOKUP(A602,Cafe_sales!$A$1:$O$10001,12,FALSE)</f>
        <v>1.5</v>
      </c>
      <c r="F602" t="str">
        <f>VLOOKUP(A602,Cafe_sales!$A$1:$O$10001,13,FALSE)</f>
        <v>Credit Card</v>
      </c>
      <c r="G602" t="str">
        <f>VLOOKUP(A602,Cafe_sales!$A$1:$O$10001,14,FALSE)</f>
        <v>UNKNOWN</v>
      </c>
      <c r="H602" s="8">
        <f>VLOOKUP(A602,Cafe_sales!$A$1:$O$10001,15,FALSE)</f>
        <v>45244</v>
      </c>
    </row>
    <row r="603" spans="1:8" hidden="1" x14ac:dyDescent="0.35">
      <c r="A603" t="s">
        <v>8338</v>
      </c>
      <c r="B603" t="str">
        <f>VLOOKUP(A603,Cafe_sales!$A$1:$O$10001,9,FALSE)</f>
        <v>Smoothie</v>
      </c>
      <c r="C603">
        <f>VLOOKUP(A603,Cafe_sales!$A$1:$O$10001,10,FALSE)</f>
        <v>5</v>
      </c>
      <c r="D603">
        <f>VLOOKUP(A603,Cafe_sales!$A$1:$O$10001,11,FALSE)</f>
        <v>4</v>
      </c>
      <c r="E603">
        <f>VLOOKUP(A603,Cafe_sales!$A$1:$O$10001,12,FALSE)</f>
        <v>20</v>
      </c>
      <c r="F603" t="str">
        <f>VLOOKUP(A603,Cafe_sales!$A$1:$O$10001,13,FALSE)</f>
        <v>Cash</v>
      </c>
      <c r="G603" t="str">
        <f>VLOOKUP(A603,Cafe_sales!$A$1:$O$10001,14,FALSE)</f>
        <v>Takeaway</v>
      </c>
      <c r="H603" s="1">
        <f>VLOOKUP(A603,Cafe_sales!$A$1:$O$10001,15,FALSE)</f>
        <v>45123</v>
      </c>
    </row>
    <row r="604" spans="1:8" hidden="1" x14ac:dyDescent="0.35">
      <c r="A604" t="s">
        <v>4844</v>
      </c>
      <c r="B604" t="str">
        <f>VLOOKUP(A604,Cafe_sales!$A$1:$O$10001,9,FALSE)</f>
        <v>Sandwich</v>
      </c>
      <c r="C604">
        <f>VLOOKUP(A604,Cafe_sales!$A$1:$O$10001,10,FALSE)</f>
        <v>3</v>
      </c>
      <c r="D604">
        <f>VLOOKUP(A604,Cafe_sales!$A$1:$O$10001,11,FALSE)</f>
        <v>4</v>
      </c>
      <c r="E604">
        <f>VLOOKUP(A604,Cafe_sales!$A$1:$O$10001,12,FALSE)</f>
        <v>12</v>
      </c>
      <c r="F604" t="str">
        <f>VLOOKUP(A604,Cafe_sales!$A$1:$O$10001,13,FALSE)</f>
        <v>Digital Wallet</v>
      </c>
      <c r="G604" t="str">
        <f>VLOOKUP(A604,Cafe_sales!$A$1:$O$10001,14,FALSE)</f>
        <v>Takeaway</v>
      </c>
      <c r="H604" s="1">
        <f>VLOOKUP(A604,Cafe_sales!$A$1:$O$10001,15,FALSE)</f>
        <v>45025</v>
      </c>
    </row>
    <row r="605" spans="1:8" x14ac:dyDescent="0.35">
      <c r="A605" t="s">
        <v>7570</v>
      </c>
      <c r="B605" t="str">
        <f>VLOOKUP(A605,Cafe_sales!$A$1:$O$10001,9,FALSE)</f>
        <v>Sandwich</v>
      </c>
      <c r="C605" s="6">
        <f>VLOOKUP(A605,Cafe_sales!$A$1:$O$10001,10,FALSE)</f>
        <v>5</v>
      </c>
      <c r="D605" s="10">
        <f>VLOOKUP(A605,Cafe_sales!$A$1:$O$10001,11,FALSE)</f>
        <v>4</v>
      </c>
      <c r="E605" s="6">
        <f>VLOOKUP(A605,Cafe_sales!$A$1:$O$10001,12,FALSE)</f>
        <v>20</v>
      </c>
      <c r="F605" t="str">
        <f>VLOOKUP(A605,Cafe_sales!$A$1:$O$10001,13,FALSE)</f>
        <v>Digital Wallet</v>
      </c>
      <c r="G605" t="str">
        <f>VLOOKUP(A605,Cafe_sales!$A$1:$O$10001,14,FALSE)</f>
        <v>UNKNOWN</v>
      </c>
      <c r="H605" s="8">
        <f>VLOOKUP(A605,Cafe_sales!$A$1:$O$10001,15,FALSE)</f>
        <v>44985</v>
      </c>
    </row>
    <row r="606" spans="1:8" hidden="1" x14ac:dyDescent="0.35">
      <c r="A606" t="s">
        <v>7176</v>
      </c>
      <c r="B606" t="str">
        <f>VLOOKUP(A606,Cafe_sales!$A$1:$O$10001,9,FALSE)</f>
        <v>Cookie</v>
      </c>
      <c r="C606">
        <f>VLOOKUP(A606,Cafe_sales!$A$1:$O$10001,10,FALSE)</f>
        <v>4</v>
      </c>
      <c r="D606">
        <f>VLOOKUP(A606,Cafe_sales!$A$1:$O$10001,11,FALSE)</f>
        <v>1</v>
      </c>
      <c r="E606">
        <f>VLOOKUP(A606,Cafe_sales!$A$1:$O$10001,12,FALSE)</f>
        <v>4</v>
      </c>
      <c r="F606" t="str">
        <f>VLOOKUP(A606,Cafe_sales!$A$1:$O$10001,13,FALSE)</f>
        <v>Cash</v>
      </c>
      <c r="G606" t="str">
        <f>VLOOKUP(A606,Cafe_sales!$A$1:$O$10001,14,FALSE)</f>
        <v>Takeaway</v>
      </c>
      <c r="H606" s="1">
        <f>VLOOKUP(A606,Cafe_sales!$A$1:$O$10001,15,FALSE)</f>
        <v>45215</v>
      </c>
    </row>
    <row r="607" spans="1:8" hidden="1" x14ac:dyDescent="0.35">
      <c r="A607" t="s">
        <v>5201</v>
      </c>
      <c r="B607" t="str">
        <f>VLOOKUP(A607,Cafe_sales!$A$1:$O$10001,9,FALSE)</f>
        <v>Cake</v>
      </c>
      <c r="C607">
        <f>VLOOKUP(A607,Cafe_sales!$A$1:$O$10001,10,FALSE)</f>
        <v>1</v>
      </c>
      <c r="D607">
        <f>VLOOKUP(A607,Cafe_sales!$A$1:$O$10001,11,FALSE)</f>
        <v>3</v>
      </c>
      <c r="E607">
        <f>VLOOKUP(A607,Cafe_sales!$A$1:$O$10001,12,FALSE)</f>
        <v>3</v>
      </c>
      <c r="F607" t="str">
        <f>VLOOKUP(A607,Cafe_sales!$A$1:$O$10001,13,FALSE)</f>
        <v>Digital Wallet</v>
      </c>
      <c r="G607" t="str">
        <f>VLOOKUP(A607,Cafe_sales!$A$1:$O$10001,14,FALSE)</f>
        <v>Cafe</v>
      </c>
      <c r="H607" s="1">
        <f>VLOOKUP(A607,Cafe_sales!$A$1:$O$10001,15,FALSE)</f>
        <v>45117</v>
      </c>
    </row>
    <row r="608" spans="1:8" x14ac:dyDescent="0.35">
      <c r="A608" t="s">
        <v>1797</v>
      </c>
      <c r="B608" t="str">
        <f>VLOOKUP(A608,Cafe_sales!$A$1:$O$10001,9,FALSE)</f>
        <v>Coffee</v>
      </c>
      <c r="C608" s="6">
        <f>VLOOKUP(A608,Cafe_sales!$A$1:$O$10001,10,FALSE)</f>
        <v>3</v>
      </c>
      <c r="D608" s="10">
        <f>VLOOKUP(A608,Cafe_sales!$A$1:$O$10001,11,FALSE)</f>
        <v>2</v>
      </c>
      <c r="E608" s="6">
        <f>VLOOKUP(A608,Cafe_sales!$A$1:$O$10001,12,FALSE)</f>
        <v>6</v>
      </c>
      <c r="F608" t="str">
        <f>VLOOKUP(A608,Cafe_sales!$A$1:$O$10001,13,FALSE)</f>
        <v>Default mode</v>
      </c>
      <c r="G608" t="str">
        <f>VLOOKUP(A608,Cafe_sales!$A$1:$O$10001,14,FALSE)</f>
        <v>In-store</v>
      </c>
      <c r="H608" s="8">
        <f>VLOOKUP(A608,Cafe_sales!$A$1:$O$10001,15,FALSE)</f>
        <v>45124</v>
      </c>
    </row>
    <row r="609" spans="1:8" x14ac:dyDescent="0.35">
      <c r="A609" t="s">
        <v>4277</v>
      </c>
      <c r="B609" t="str">
        <f>VLOOKUP(A609,Cafe_sales!$A$1:$O$10001,9,FALSE)</f>
        <v>Smoothie</v>
      </c>
      <c r="C609" s="6">
        <f>VLOOKUP(A609,Cafe_sales!$A$1:$O$10001,10,FALSE)</f>
        <v>3</v>
      </c>
      <c r="D609" s="10">
        <f>VLOOKUP(A609,Cafe_sales!$A$1:$O$10001,11,FALSE)</f>
        <v>4</v>
      </c>
      <c r="E609" s="6">
        <f>VLOOKUP(A609,Cafe_sales!$A$1:$O$10001,12,FALSE)</f>
        <v>12</v>
      </c>
      <c r="F609" t="str">
        <f>VLOOKUP(A609,Cafe_sales!$A$1:$O$10001,13,FALSE)</f>
        <v>UNKNOWN</v>
      </c>
      <c r="G609" t="str">
        <f>VLOOKUP(A609,Cafe_sales!$A$1:$O$10001,14,FALSE)</f>
        <v>UNKNOWN</v>
      </c>
      <c r="H609" s="8">
        <f>VLOOKUP(A609,Cafe_sales!$A$1:$O$10001,15,FALSE)</f>
        <v>45277</v>
      </c>
    </row>
    <row r="610" spans="1:8" hidden="1" x14ac:dyDescent="0.35">
      <c r="A610" t="s">
        <v>935</v>
      </c>
      <c r="B610" t="str">
        <f>VLOOKUP(A610,Cafe_sales!$A$1:$O$10001,9,FALSE)</f>
        <v>Sandwich</v>
      </c>
      <c r="C610" t="e">
        <f>VLOOKUP(A610,Cafe_sales!$A$1:$O$10001,10,FALSE)</f>
        <v>#DIV/0!</v>
      </c>
      <c r="D610">
        <f>VLOOKUP(A610,Cafe_sales!$A$1:$O$10001,11,FALSE)</f>
        <v>0</v>
      </c>
      <c r="E610">
        <f>VLOOKUP(A610,Cafe_sales!$A$1:$O$10001,12,FALSE)</f>
        <v>20</v>
      </c>
      <c r="F610" t="str">
        <f>VLOOKUP(A610,Cafe_sales!$A$1:$O$10001,13,FALSE)</f>
        <v>Cash</v>
      </c>
      <c r="G610" t="str">
        <f>VLOOKUP(A610,Cafe_sales!$A$1:$O$10001,14,FALSE)</f>
        <v>Takeaway</v>
      </c>
      <c r="H610" s="1">
        <f>VLOOKUP(A610,Cafe_sales!$A$1:$O$10001,15,FALSE)</f>
        <v>44931</v>
      </c>
    </row>
    <row r="611" spans="1:8" hidden="1" x14ac:dyDescent="0.35">
      <c r="A611" t="s">
        <v>9151</v>
      </c>
      <c r="B611" t="str">
        <f>VLOOKUP(A611,Cafe_sales!$A$1:$O$10001,9,FALSE)</f>
        <v>Coffee</v>
      </c>
      <c r="C611">
        <f>VLOOKUP(A611,Cafe_sales!$A$1:$O$10001,10,FALSE)</f>
        <v>3</v>
      </c>
      <c r="D611">
        <f>VLOOKUP(A611,Cafe_sales!$A$1:$O$10001,11,FALSE)</f>
        <v>2</v>
      </c>
      <c r="E611">
        <f>VLOOKUP(A611,Cafe_sales!$A$1:$O$10001,12,FALSE)</f>
        <v>6</v>
      </c>
      <c r="F611" t="str">
        <f>VLOOKUP(A611,Cafe_sales!$A$1:$O$10001,13,FALSE)</f>
        <v>Cash</v>
      </c>
      <c r="G611" t="str">
        <f>VLOOKUP(A611,Cafe_sales!$A$1:$O$10001,14,FALSE)</f>
        <v>Takeaway</v>
      </c>
      <c r="H611" s="1">
        <f>VLOOKUP(A611,Cafe_sales!$A$1:$O$10001,15,FALSE)</f>
        <v>45206</v>
      </c>
    </row>
    <row r="612" spans="1:8" x14ac:dyDescent="0.35">
      <c r="A612" t="s">
        <v>4122</v>
      </c>
      <c r="B612" t="str">
        <f>VLOOKUP(A612,Cafe_sales!$A$1:$O$10001,9,FALSE)</f>
        <v>Coffee</v>
      </c>
      <c r="C612" s="6">
        <f>VLOOKUP(A612,Cafe_sales!$A$1:$O$10001,10,FALSE)</f>
        <v>4</v>
      </c>
      <c r="D612" s="10">
        <f>VLOOKUP(A612,Cafe_sales!$A$1:$O$10001,11,FALSE)</f>
        <v>2</v>
      </c>
      <c r="E612" s="6">
        <f>VLOOKUP(A612,Cafe_sales!$A$1:$O$10001,12,FALSE)</f>
        <v>8</v>
      </c>
      <c r="F612" t="str">
        <f>VLOOKUP(A612,Cafe_sales!$A$1:$O$10001,13,FALSE)</f>
        <v>Default mode</v>
      </c>
      <c r="G612" t="str">
        <f>VLOOKUP(A612,Cafe_sales!$A$1:$O$10001,14,FALSE)</f>
        <v>UNKNOWN</v>
      </c>
      <c r="H612" s="8">
        <f>VLOOKUP(A612,Cafe_sales!$A$1:$O$10001,15,FALSE)</f>
        <v>45219</v>
      </c>
    </row>
    <row r="613" spans="1:8" x14ac:dyDescent="0.35">
      <c r="A613" t="s">
        <v>7073</v>
      </c>
      <c r="B613" t="str">
        <f>VLOOKUP(A613,Cafe_sales!$A$1:$O$10001,9,FALSE)</f>
        <v>Juice</v>
      </c>
      <c r="C613" s="6">
        <f>VLOOKUP(A613,Cafe_sales!$A$1:$O$10001,10,FALSE)</f>
        <v>2</v>
      </c>
      <c r="D613" s="10">
        <f>VLOOKUP(A613,Cafe_sales!$A$1:$O$10001,11,FALSE)</f>
        <v>3</v>
      </c>
      <c r="E613" s="6">
        <f>VLOOKUP(A613,Cafe_sales!$A$1:$O$10001,12,FALSE)</f>
        <v>6</v>
      </c>
      <c r="F613" t="str">
        <f>VLOOKUP(A613,Cafe_sales!$A$1:$O$10001,13,FALSE)</f>
        <v>Credit Card</v>
      </c>
      <c r="G613" t="str">
        <f>VLOOKUP(A613,Cafe_sales!$A$1:$O$10001,14,FALSE)</f>
        <v>In-store</v>
      </c>
      <c r="H613" s="8">
        <f>VLOOKUP(A613,Cafe_sales!$A$1:$O$10001,15,FALSE)</f>
        <v>45259</v>
      </c>
    </row>
    <row r="614" spans="1:8" x14ac:dyDescent="0.35">
      <c r="A614" t="s">
        <v>4408</v>
      </c>
      <c r="B614" t="str">
        <f>VLOOKUP(A614,Cafe_sales!$A$1:$O$10001,9,FALSE)</f>
        <v>Cake</v>
      </c>
      <c r="C614" s="6">
        <f>VLOOKUP(A614,Cafe_sales!$A$1:$O$10001,10,FALSE)</f>
        <v>1</v>
      </c>
      <c r="D614" s="10">
        <f>VLOOKUP(A614,Cafe_sales!$A$1:$O$10001,11,FALSE)</f>
        <v>3</v>
      </c>
      <c r="E614" s="6">
        <f>VLOOKUP(A614,Cafe_sales!$A$1:$O$10001,12,FALSE)</f>
        <v>3</v>
      </c>
      <c r="F614" t="str">
        <f>VLOOKUP(A614,Cafe_sales!$A$1:$O$10001,13,FALSE)</f>
        <v>Cash</v>
      </c>
      <c r="G614" t="str">
        <f>VLOOKUP(A614,Cafe_sales!$A$1:$O$10001,14,FALSE)</f>
        <v>In-store</v>
      </c>
      <c r="H614" s="8">
        <f>VLOOKUP(A614,Cafe_sales!$A$1:$O$10001,15,FALSE)</f>
        <v>45061</v>
      </c>
    </row>
    <row r="615" spans="1:8" x14ac:dyDescent="0.35">
      <c r="A615" t="s">
        <v>1910</v>
      </c>
      <c r="B615" t="str">
        <f>VLOOKUP(A615,Cafe_sales!$A$1:$O$10001,9,FALSE)</f>
        <v>Juice</v>
      </c>
      <c r="C615" s="6">
        <f>VLOOKUP(A615,Cafe_sales!$A$1:$O$10001,10,FALSE)</f>
        <v>5</v>
      </c>
      <c r="D615" s="10">
        <f>VLOOKUP(A615,Cafe_sales!$A$1:$O$10001,11,FALSE)</f>
        <v>3</v>
      </c>
      <c r="E615" s="6">
        <f>VLOOKUP(A615,Cafe_sales!$A$1:$O$10001,12,FALSE)</f>
        <v>15</v>
      </c>
      <c r="F615" t="str">
        <f>VLOOKUP(A615,Cafe_sales!$A$1:$O$10001,13,FALSE)</f>
        <v>Cash</v>
      </c>
      <c r="G615" t="str">
        <f>VLOOKUP(A615,Cafe_sales!$A$1:$O$10001,14,FALSE)</f>
        <v>In-store</v>
      </c>
      <c r="H615" s="8">
        <f>VLOOKUP(A615,Cafe_sales!$A$1:$O$10001,15,FALSE)</f>
        <v>44977</v>
      </c>
    </row>
    <row r="616" spans="1:8" x14ac:dyDescent="0.35">
      <c r="A616" t="s">
        <v>4939</v>
      </c>
      <c r="B616" t="str">
        <f>VLOOKUP(A616,Cafe_sales!$A$1:$O$10001,9,FALSE)</f>
        <v>Juice</v>
      </c>
      <c r="C616" s="6">
        <f>VLOOKUP(A616,Cafe_sales!$A$1:$O$10001,10,FALSE)</f>
        <v>5</v>
      </c>
      <c r="D616" s="10">
        <f>VLOOKUP(A616,Cafe_sales!$A$1:$O$10001,11,FALSE)</f>
        <v>3</v>
      </c>
      <c r="E616" s="6">
        <f>VLOOKUP(A616,Cafe_sales!$A$1:$O$10001,12,FALSE)</f>
        <v>15</v>
      </c>
      <c r="F616" t="str">
        <f>VLOOKUP(A616,Cafe_sales!$A$1:$O$10001,13,FALSE)</f>
        <v>Credit Card</v>
      </c>
      <c r="G616" t="str">
        <f>VLOOKUP(A616,Cafe_sales!$A$1:$O$10001,14,FALSE)</f>
        <v>UNKNOWN</v>
      </c>
      <c r="H616" s="8">
        <f>VLOOKUP(A616,Cafe_sales!$A$1:$O$10001,15,FALSE)</f>
        <v>45078</v>
      </c>
    </row>
    <row r="617" spans="1:8" x14ac:dyDescent="0.35">
      <c r="A617" t="s">
        <v>8908</v>
      </c>
      <c r="B617" t="str">
        <f>VLOOKUP(A617,Cafe_sales!$A$1:$O$10001,9,FALSE)</f>
        <v>Coffee</v>
      </c>
      <c r="C617" s="6">
        <f>VLOOKUP(A617,Cafe_sales!$A$1:$O$10001,10,FALSE)</f>
        <v>2</v>
      </c>
      <c r="D617" s="10">
        <f>VLOOKUP(A617,Cafe_sales!$A$1:$O$10001,11,FALSE)</f>
        <v>2</v>
      </c>
      <c r="E617" s="6">
        <f>VLOOKUP(A617,Cafe_sales!$A$1:$O$10001,12,FALSE)</f>
        <v>4</v>
      </c>
      <c r="F617" t="str">
        <f>VLOOKUP(A617,Cafe_sales!$A$1:$O$10001,13,FALSE)</f>
        <v>Cash</v>
      </c>
      <c r="G617" t="str">
        <f>VLOOKUP(A617,Cafe_sales!$A$1:$O$10001,14,FALSE)</f>
        <v>In-store</v>
      </c>
      <c r="H617" s="8">
        <f>VLOOKUP(A617,Cafe_sales!$A$1:$O$10001,15,FALSE)</f>
        <v>44927</v>
      </c>
    </row>
    <row r="618" spans="1:8" x14ac:dyDescent="0.35">
      <c r="A618" t="s">
        <v>2084</v>
      </c>
      <c r="B618" t="str">
        <f>VLOOKUP(A618,Cafe_sales!$A$1:$O$10001,9,FALSE)</f>
        <v>Salad</v>
      </c>
      <c r="C618" s="6">
        <f>VLOOKUP(A618,Cafe_sales!$A$1:$O$10001,10,FALSE)</f>
        <v>4</v>
      </c>
      <c r="D618" s="10">
        <f>VLOOKUP(A618,Cafe_sales!$A$1:$O$10001,11,FALSE)</f>
        <v>5</v>
      </c>
      <c r="E618" s="6">
        <f>VLOOKUP(A618,Cafe_sales!$A$1:$O$10001,12,FALSE)</f>
        <v>20</v>
      </c>
      <c r="F618" t="str">
        <f>VLOOKUP(A618,Cafe_sales!$A$1:$O$10001,13,FALSE)</f>
        <v>Digital Wallet</v>
      </c>
      <c r="G618" t="str">
        <f>VLOOKUP(A618,Cafe_sales!$A$1:$O$10001,14,FALSE)</f>
        <v>UNKNOWN</v>
      </c>
      <c r="H618" s="8">
        <f>VLOOKUP(A618,Cafe_sales!$A$1:$O$10001,15,FALSE)</f>
        <v>45164</v>
      </c>
    </row>
    <row r="619" spans="1:8" x14ac:dyDescent="0.35">
      <c r="A619" t="s">
        <v>1952</v>
      </c>
      <c r="B619" t="str">
        <f>VLOOKUP(A619,Cafe_sales!$A$1:$O$10001,9,FALSE)</f>
        <v>Coffee</v>
      </c>
      <c r="C619" s="6">
        <f>VLOOKUP(A619,Cafe_sales!$A$1:$O$10001,10,FALSE)</f>
        <v>2</v>
      </c>
      <c r="D619" s="10">
        <f>VLOOKUP(A619,Cafe_sales!$A$1:$O$10001,11,FALSE)</f>
        <v>2</v>
      </c>
      <c r="E619" s="6">
        <f>VLOOKUP(A619,Cafe_sales!$A$1:$O$10001,12,FALSE)</f>
        <v>4</v>
      </c>
      <c r="F619" t="str">
        <f>VLOOKUP(A619,Cafe_sales!$A$1:$O$10001,13,FALSE)</f>
        <v>Cash</v>
      </c>
      <c r="G619" t="str">
        <f>VLOOKUP(A619,Cafe_sales!$A$1:$O$10001,14,FALSE)</f>
        <v>UNKNOWN</v>
      </c>
      <c r="H619" s="8">
        <f>VLOOKUP(A619,Cafe_sales!$A$1:$O$10001,15,FALSE)</f>
        <v>45268</v>
      </c>
    </row>
    <row r="620" spans="1:8" hidden="1" x14ac:dyDescent="0.35">
      <c r="A620" t="s">
        <v>4370</v>
      </c>
      <c r="B620" t="str">
        <f>VLOOKUP(A620,Cafe_sales!$A$1:$O$10001,9,FALSE)</f>
        <v>Cookie</v>
      </c>
      <c r="C620">
        <f>VLOOKUP(A620,Cafe_sales!$A$1:$O$10001,10,FALSE)</f>
        <v>3</v>
      </c>
      <c r="D620">
        <f>VLOOKUP(A620,Cafe_sales!$A$1:$O$10001,11,FALSE)</f>
        <v>1</v>
      </c>
      <c r="E620">
        <f>VLOOKUP(A620,Cafe_sales!$A$1:$O$10001,12,FALSE)</f>
        <v>3</v>
      </c>
      <c r="F620" t="str">
        <f>VLOOKUP(A620,Cafe_sales!$A$1:$O$10001,13,FALSE)</f>
        <v>Default mode</v>
      </c>
      <c r="G620" t="str">
        <f>VLOOKUP(A620,Cafe_sales!$A$1:$O$10001,14,FALSE)</f>
        <v>Takeaway</v>
      </c>
      <c r="H620" s="1">
        <f>VLOOKUP(A620,Cafe_sales!$A$1:$O$10001,15,FALSE)</f>
        <v>45216</v>
      </c>
    </row>
    <row r="621" spans="1:8" x14ac:dyDescent="0.35">
      <c r="A621" t="s">
        <v>277</v>
      </c>
      <c r="B621" t="str">
        <f>VLOOKUP(A621,Cafe_sales!$A$1:$O$10001,9,FALSE)</f>
        <v>Salad</v>
      </c>
      <c r="C621" s="6">
        <f>VLOOKUP(A621,Cafe_sales!$A$1:$O$10001,10,FALSE)</f>
        <v>1</v>
      </c>
      <c r="D621" s="10">
        <f>VLOOKUP(A621,Cafe_sales!$A$1:$O$10001,11,FALSE)</f>
        <v>5</v>
      </c>
      <c r="E621" s="6">
        <f>VLOOKUP(A621,Cafe_sales!$A$1:$O$10001,12,FALSE)</f>
        <v>5</v>
      </c>
      <c r="F621" t="str">
        <f>VLOOKUP(A621,Cafe_sales!$A$1:$O$10001,13,FALSE)</f>
        <v>Cash</v>
      </c>
      <c r="G621" t="str">
        <f>VLOOKUP(A621,Cafe_sales!$A$1:$O$10001,14,FALSE)</f>
        <v>In-store</v>
      </c>
      <c r="H621" s="8">
        <f>VLOOKUP(A621,Cafe_sales!$A$1:$O$10001,15,FALSE)</f>
        <v>45056</v>
      </c>
    </row>
    <row r="622" spans="1:8" x14ac:dyDescent="0.35">
      <c r="A622" t="s">
        <v>3730</v>
      </c>
      <c r="B622" t="str">
        <f>VLOOKUP(A622,Cafe_sales!$A$1:$O$10001,9,FALSE)</f>
        <v>Tea</v>
      </c>
      <c r="C622" s="6">
        <f>VLOOKUP(A622,Cafe_sales!$A$1:$O$10001,10,FALSE)</f>
        <v>3</v>
      </c>
      <c r="D622" s="10">
        <f>VLOOKUP(A622,Cafe_sales!$A$1:$O$10001,11,FALSE)</f>
        <v>1.5</v>
      </c>
      <c r="E622" s="6">
        <f>VLOOKUP(A622,Cafe_sales!$A$1:$O$10001,12,FALSE)</f>
        <v>4.5</v>
      </c>
      <c r="F622" t="str">
        <f>VLOOKUP(A622,Cafe_sales!$A$1:$O$10001,13,FALSE)</f>
        <v>Credit Card</v>
      </c>
      <c r="G622" t="str">
        <f>VLOOKUP(A622,Cafe_sales!$A$1:$O$10001,14,FALSE)</f>
        <v>UNKNOWN</v>
      </c>
      <c r="H622" s="8">
        <f>VLOOKUP(A622,Cafe_sales!$A$1:$O$10001,15,FALSE)</f>
        <v>44987</v>
      </c>
    </row>
    <row r="623" spans="1:8" x14ac:dyDescent="0.35">
      <c r="A623" t="s">
        <v>7654</v>
      </c>
      <c r="B623" t="str">
        <f>VLOOKUP(A623,Cafe_sales!$A$1:$O$10001,9,FALSE)</f>
        <v>Smoothie</v>
      </c>
      <c r="C623" s="6">
        <f>VLOOKUP(A623,Cafe_sales!$A$1:$O$10001,10,FALSE)</f>
        <v>1</v>
      </c>
      <c r="D623" s="10">
        <f>VLOOKUP(A623,Cafe_sales!$A$1:$O$10001,11,FALSE)</f>
        <v>4</v>
      </c>
      <c r="E623" s="6">
        <f>VLOOKUP(A623,Cafe_sales!$A$1:$O$10001,12,FALSE)</f>
        <v>4</v>
      </c>
      <c r="F623" t="str">
        <f>VLOOKUP(A623,Cafe_sales!$A$1:$O$10001,13,FALSE)</f>
        <v>Credit Card</v>
      </c>
      <c r="G623" t="str">
        <f>VLOOKUP(A623,Cafe_sales!$A$1:$O$10001,14,FALSE)</f>
        <v>UNKNOWN</v>
      </c>
      <c r="H623" s="8">
        <f>VLOOKUP(A623,Cafe_sales!$A$1:$O$10001,15,FALSE)</f>
        <v>45026</v>
      </c>
    </row>
    <row r="624" spans="1:8" x14ac:dyDescent="0.35">
      <c r="A624" t="s">
        <v>5993</v>
      </c>
      <c r="B624" t="str">
        <f>VLOOKUP(A624,Cafe_sales!$A$1:$O$10001,9,FALSE)</f>
        <v>Smoothie</v>
      </c>
      <c r="C624" s="6">
        <f>VLOOKUP(A624,Cafe_sales!$A$1:$O$10001,10,FALSE)</f>
        <v>4</v>
      </c>
      <c r="D624" s="10">
        <f>VLOOKUP(A624,Cafe_sales!$A$1:$O$10001,11,FALSE)</f>
        <v>4</v>
      </c>
      <c r="E624" s="6">
        <f>VLOOKUP(A624,Cafe_sales!$A$1:$O$10001,12,FALSE)</f>
        <v>16</v>
      </c>
      <c r="F624" t="str">
        <f>VLOOKUP(A624,Cafe_sales!$A$1:$O$10001,13,FALSE)</f>
        <v>Credit Card</v>
      </c>
      <c r="G624" t="str">
        <f>VLOOKUP(A624,Cafe_sales!$A$1:$O$10001,14,FALSE)</f>
        <v>UNKNOWN</v>
      </c>
      <c r="H624" s="8">
        <f>VLOOKUP(A624,Cafe_sales!$A$1:$O$10001,15,FALSE)</f>
        <v>45123</v>
      </c>
    </row>
    <row r="625" spans="1:8" x14ac:dyDescent="0.35">
      <c r="A625" t="s">
        <v>4572</v>
      </c>
      <c r="B625" t="str">
        <f>VLOOKUP(A625,Cafe_sales!$A$1:$O$10001,9,FALSE)</f>
        <v>Cake</v>
      </c>
      <c r="C625" s="6">
        <f>VLOOKUP(A625,Cafe_sales!$A$1:$O$10001,10,FALSE)</f>
        <v>3</v>
      </c>
      <c r="D625" s="10">
        <f>VLOOKUP(A625,Cafe_sales!$A$1:$O$10001,11,FALSE)</f>
        <v>3</v>
      </c>
      <c r="E625" s="6">
        <f>VLOOKUP(A625,Cafe_sales!$A$1:$O$10001,12,FALSE)</f>
        <v>9</v>
      </c>
      <c r="F625" t="str">
        <f>VLOOKUP(A625,Cafe_sales!$A$1:$O$10001,13,FALSE)</f>
        <v>Credit Card</v>
      </c>
      <c r="G625" t="str">
        <f>VLOOKUP(A625,Cafe_sales!$A$1:$O$10001,14,FALSE)</f>
        <v>In-store</v>
      </c>
      <c r="H625" s="8">
        <f>VLOOKUP(A625,Cafe_sales!$A$1:$O$10001,15,FALSE)</f>
        <v>45199</v>
      </c>
    </row>
    <row r="626" spans="1:8" x14ac:dyDescent="0.35">
      <c r="A626" t="s">
        <v>4815</v>
      </c>
      <c r="B626" t="str">
        <f>VLOOKUP(A626,Cafe_sales!$A$1:$O$10001,9,FALSE)</f>
        <v>Salad</v>
      </c>
      <c r="C626" s="6">
        <f>VLOOKUP(A626,Cafe_sales!$A$1:$O$10001,10,FALSE)</f>
        <v>2</v>
      </c>
      <c r="D626" s="10">
        <f>VLOOKUP(A626,Cafe_sales!$A$1:$O$10001,11,FALSE)</f>
        <v>5</v>
      </c>
      <c r="E626" s="6">
        <f>VLOOKUP(A626,Cafe_sales!$A$1:$O$10001,12,FALSE)</f>
        <v>10</v>
      </c>
      <c r="F626" t="str">
        <f>VLOOKUP(A626,Cafe_sales!$A$1:$O$10001,13,FALSE)</f>
        <v>Cash</v>
      </c>
      <c r="G626" t="str">
        <f>VLOOKUP(A626,Cafe_sales!$A$1:$O$10001,14,FALSE)</f>
        <v>In-store</v>
      </c>
      <c r="H626" s="8">
        <f>VLOOKUP(A626,Cafe_sales!$A$1:$O$10001,15,FALSE)</f>
        <v>44958</v>
      </c>
    </row>
    <row r="627" spans="1:8" hidden="1" x14ac:dyDescent="0.35">
      <c r="A627" t="s">
        <v>9586</v>
      </c>
      <c r="B627" t="str">
        <f>VLOOKUP(A627,Cafe_sales!$A$1:$O$10001,9,FALSE)</f>
        <v>Coffee</v>
      </c>
      <c r="C627">
        <f>VLOOKUP(A627,Cafe_sales!$A$1:$O$10001,10,FALSE)</f>
        <v>2</v>
      </c>
      <c r="D627">
        <f>VLOOKUP(A627,Cafe_sales!$A$1:$O$10001,11,FALSE)</f>
        <v>2</v>
      </c>
      <c r="E627">
        <f>VLOOKUP(A627,Cafe_sales!$A$1:$O$10001,12,FALSE)</f>
        <v>4</v>
      </c>
      <c r="F627" t="str">
        <f>VLOOKUP(A627,Cafe_sales!$A$1:$O$10001,13,FALSE)</f>
        <v>Digital Wallet</v>
      </c>
      <c r="G627" t="str">
        <f>VLOOKUP(A627,Cafe_sales!$A$1:$O$10001,14,FALSE)</f>
        <v>Takeaway</v>
      </c>
      <c r="H627" s="1">
        <f>VLOOKUP(A627,Cafe_sales!$A$1:$O$10001,15,FALSE)</f>
        <v>45160</v>
      </c>
    </row>
    <row r="628" spans="1:8" x14ac:dyDescent="0.35">
      <c r="A628" t="s">
        <v>2999</v>
      </c>
      <c r="B628" t="str">
        <f>VLOOKUP(A628,Cafe_sales!$A$1:$O$10001,9,FALSE)</f>
        <v>UNKNOWN</v>
      </c>
      <c r="C628" s="6">
        <f>VLOOKUP(A628,Cafe_sales!$A$1:$O$10001,10,FALSE)</f>
        <v>2</v>
      </c>
      <c r="D628" s="10">
        <f>VLOOKUP(A628,Cafe_sales!$A$1:$O$10001,11,FALSE)</f>
        <v>5</v>
      </c>
      <c r="E628" s="6">
        <f>VLOOKUP(A628,Cafe_sales!$A$1:$O$10001,12,FALSE)</f>
        <v>10</v>
      </c>
      <c r="F628" t="str">
        <f>VLOOKUP(A628,Cafe_sales!$A$1:$O$10001,13,FALSE)</f>
        <v>Cash</v>
      </c>
      <c r="G628" t="str">
        <f>VLOOKUP(A628,Cafe_sales!$A$1:$O$10001,14,FALSE)</f>
        <v>UNKNOWN</v>
      </c>
      <c r="H628" s="8">
        <f>VLOOKUP(A628,Cafe_sales!$A$1:$O$10001,15,FALSE)</f>
        <v>45133</v>
      </c>
    </row>
    <row r="629" spans="1:8" x14ac:dyDescent="0.35">
      <c r="A629" t="s">
        <v>1120</v>
      </c>
      <c r="B629" t="str">
        <f>VLOOKUP(A629,Cafe_sales!$A$1:$O$10001,9,FALSE)</f>
        <v>Cake</v>
      </c>
      <c r="C629" s="6">
        <f>VLOOKUP(A629,Cafe_sales!$A$1:$O$10001,10,FALSE)</f>
        <v>2</v>
      </c>
      <c r="D629" s="10">
        <f>VLOOKUP(A629,Cafe_sales!$A$1:$O$10001,11,FALSE)</f>
        <v>3</v>
      </c>
      <c r="E629" s="6">
        <f>VLOOKUP(A629,Cafe_sales!$A$1:$O$10001,12,FALSE)</f>
        <v>6</v>
      </c>
      <c r="F629" t="str">
        <f>VLOOKUP(A629,Cafe_sales!$A$1:$O$10001,13,FALSE)</f>
        <v>Cash</v>
      </c>
      <c r="G629" t="str">
        <f>VLOOKUP(A629,Cafe_sales!$A$1:$O$10001,14,FALSE)</f>
        <v>In-store</v>
      </c>
      <c r="H629" s="8">
        <f>VLOOKUP(A629,Cafe_sales!$A$1:$O$10001,15,FALSE)</f>
        <v>45072</v>
      </c>
    </row>
    <row r="630" spans="1:8" x14ac:dyDescent="0.35">
      <c r="A630" t="s">
        <v>5169</v>
      </c>
      <c r="B630" t="str">
        <f>VLOOKUP(A630,Cafe_sales!$A$1:$O$10001,9,FALSE)</f>
        <v>Sandwich</v>
      </c>
      <c r="C630" s="6">
        <f>VLOOKUP(A630,Cafe_sales!$A$1:$O$10001,10,FALSE)</f>
        <v>2</v>
      </c>
      <c r="D630" s="10">
        <f>VLOOKUP(A630,Cafe_sales!$A$1:$O$10001,11,FALSE)</f>
        <v>4</v>
      </c>
      <c r="E630" s="6">
        <f>VLOOKUP(A630,Cafe_sales!$A$1:$O$10001,12,FALSE)</f>
        <v>8</v>
      </c>
      <c r="F630" t="str">
        <f>VLOOKUP(A630,Cafe_sales!$A$1:$O$10001,13,FALSE)</f>
        <v>Default mode</v>
      </c>
      <c r="G630" t="str">
        <f>VLOOKUP(A630,Cafe_sales!$A$1:$O$10001,14,FALSE)</f>
        <v>UNKNOWN</v>
      </c>
      <c r="H630" s="8">
        <f>VLOOKUP(A630,Cafe_sales!$A$1:$O$10001,15,FALSE)</f>
        <v>44996</v>
      </c>
    </row>
    <row r="631" spans="1:8" x14ac:dyDescent="0.35">
      <c r="A631" t="s">
        <v>5012</v>
      </c>
      <c r="B631" t="str">
        <f>VLOOKUP(A631,Cafe_sales!$A$1:$O$10001,9,FALSE)</f>
        <v>Smoothie</v>
      </c>
      <c r="C631" s="6">
        <f>VLOOKUP(A631,Cafe_sales!$A$1:$O$10001,10,FALSE)</f>
        <v>5</v>
      </c>
      <c r="D631" s="10">
        <f>VLOOKUP(A631,Cafe_sales!$A$1:$O$10001,11,FALSE)</f>
        <v>4</v>
      </c>
      <c r="E631" s="6">
        <f>VLOOKUP(A631,Cafe_sales!$A$1:$O$10001,12,FALSE)</f>
        <v>20</v>
      </c>
      <c r="F631" t="str">
        <f>VLOOKUP(A631,Cafe_sales!$A$1:$O$10001,13,FALSE)</f>
        <v>Cash</v>
      </c>
      <c r="G631" t="str">
        <f>VLOOKUP(A631,Cafe_sales!$A$1:$O$10001,14,FALSE)</f>
        <v>UNKNOWN</v>
      </c>
      <c r="H631" s="8">
        <f>VLOOKUP(A631,Cafe_sales!$A$1:$O$10001,15,FALSE)</f>
        <v>45162</v>
      </c>
    </row>
    <row r="632" spans="1:8" hidden="1" x14ac:dyDescent="0.35">
      <c r="A632" t="s">
        <v>6009</v>
      </c>
      <c r="B632" t="str">
        <f>VLOOKUP(A632,Cafe_sales!$A$1:$O$10001,9,FALSE)</f>
        <v>Juice</v>
      </c>
      <c r="C632">
        <f>VLOOKUP(A632,Cafe_sales!$A$1:$O$10001,10,FALSE)</f>
        <v>1</v>
      </c>
      <c r="D632">
        <f>VLOOKUP(A632,Cafe_sales!$A$1:$O$10001,11,FALSE)</f>
        <v>3.017300131061599</v>
      </c>
      <c r="E632">
        <f>VLOOKUP(A632,Cafe_sales!$A$1:$O$10001,12,FALSE)</f>
        <v>3</v>
      </c>
      <c r="F632" t="str">
        <f>VLOOKUP(A632,Cafe_sales!$A$1:$O$10001,13,FALSE)</f>
        <v>Credit Card</v>
      </c>
      <c r="G632" t="str">
        <f>VLOOKUP(A632,Cafe_sales!$A$1:$O$10001,14,FALSE)</f>
        <v>Takeaway</v>
      </c>
      <c r="H632" s="1">
        <f>VLOOKUP(A632,Cafe_sales!$A$1:$O$10001,15,FALSE)</f>
        <v>44933</v>
      </c>
    </row>
    <row r="633" spans="1:8" x14ac:dyDescent="0.35">
      <c r="A633" t="s">
        <v>6239</v>
      </c>
      <c r="B633" t="str">
        <f>VLOOKUP(A633,Cafe_sales!$A$1:$O$10001,9,FALSE)</f>
        <v>Juice</v>
      </c>
      <c r="C633" s="6">
        <f>VLOOKUP(A633,Cafe_sales!$A$1:$O$10001,10,FALSE)</f>
        <v>3</v>
      </c>
      <c r="D633" s="10">
        <f>VLOOKUP(A633,Cafe_sales!$A$1:$O$10001,11,FALSE)</f>
        <v>3</v>
      </c>
      <c r="E633" s="6">
        <f>VLOOKUP(A633,Cafe_sales!$A$1:$O$10001,12,FALSE)</f>
        <v>9</v>
      </c>
      <c r="F633" t="str">
        <f>VLOOKUP(A633,Cafe_sales!$A$1:$O$10001,13,FALSE)</f>
        <v>Cash</v>
      </c>
      <c r="G633" t="str">
        <f>VLOOKUP(A633,Cafe_sales!$A$1:$O$10001,14,FALSE)</f>
        <v>In-store</v>
      </c>
      <c r="H633" s="8">
        <f>VLOOKUP(A633,Cafe_sales!$A$1:$O$10001,15,FALSE)</f>
        <v>45057</v>
      </c>
    </row>
    <row r="634" spans="1:8" x14ac:dyDescent="0.35">
      <c r="A634" t="s">
        <v>5988</v>
      </c>
      <c r="B634" t="str">
        <f>VLOOKUP(A634,Cafe_sales!$A$1:$O$10001,9,FALSE)</f>
        <v>Coffee</v>
      </c>
      <c r="C634" s="6">
        <f>VLOOKUP(A634,Cafe_sales!$A$1:$O$10001,10,FALSE)</f>
        <v>1</v>
      </c>
      <c r="D634" s="10">
        <f>VLOOKUP(A634,Cafe_sales!$A$1:$O$10001,11,FALSE)</f>
        <v>2</v>
      </c>
      <c r="E634" s="6">
        <f>VLOOKUP(A634,Cafe_sales!$A$1:$O$10001,12,FALSE)</f>
        <v>2</v>
      </c>
      <c r="F634" t="str">
        <f>VLOOKUP(A634,Cafe_sales!$A$1:$O$10001,13,FALSE)</f>
        <v>Cash</v>
      </c>
      <c r="G634" t="str">
        <f>VLOOKUP(A634,Cafe_sales!$A$1:$O$10001,14,FALSE)</f>
        <v>UNKNOWN</v>
      </c>
      <c r="H634" s="8">
        <f>VLOOKUP(A634,Cafe_sales!$A$1:$O$10001,15,FALSE)</f>
        <v>45027</v>
      </c>
    </row>
    <row r="635" spans="1:8" hidden="1" x14ac:dyDescent="0.35">
      <c r="A635" t="s">
        <v>8229</v>
      </c>
      <c r="B635" t="str">
        <f>VLOOKUP(A635,Cafe_sales!$A$1:$O$10001,9,FALSE)</f>
        <v>Smoothie</v>
      </c>
      <c r="C635">
        <f>VLOOKUP(A635,Cafe_sales!$A$1:$O$10001,10,FALSE)</f>
        <v>1</v>
      </c>
      <c r="D635">
        <f>VLOOKUP(A635,Cafe_sales!$A$1:$O$10001,11,FALSE)</f>
        <v>4</v>
      </c>
      <c r="E635">
        <f>VLOOKUP(A635,Cafe_sales!$A$1:$O$10001,12,FALSE)</f>
        <v>4</v>
      </c>
      <c r="F635" t="str">
        <f>VLOOKUP(A635,Cafe_sales!$A$1:$O$10001,13,FALSE)</f>
        <v>Cash</v>
      </c>
      <c r="G635" t="str">
        <f>VLOOKUP(A635,Cafe_sales!$A$1:$O$10001,14,FALSE)</f>
        <v>Cafe</v>
      </c>
      <c r="H635" s="1">
        <f>VLOOKUP(A635,Cafe_sales!$A$1:$O$10001,15,FALSE)</f>
        <v>45261</v>
      </c>
    </row>
    <row r="636" spans="1:8" hidden="1" x14ac:dyDescent="0.35">
      <c r="A636" t="s">
        <v>1378</v>
      </c>
      <c r="B636" t="str">
        <f>VLOOKUP(A636,Cafe_sales!$A$1:$O$10001,9,FALSE)</f>
        <v>Cake</v>
      </c>
      <c r="C636">
        <f>VLOOKUP(A636,Cafe_sales!$A$1:$O$10001,10,FALSE)</f>
        <v>4</v>
      </c>
      <c r="D636">
        <f>VLOOKUP(A636,Cafe_sales!$A$1:$O$10001,11,FALSE)</f>
        <v>3</v>
      </c>
      <c r="E636">
        <f>VLOOKUP(A636,Cafe_sales!$A$1:$O$10001,12,FALSE)</f>
        <v>12</v>
      </c>
      <c r="F636" t="str">
        <f>VLOOKUP(A636,Cafe_sales!$A$1:$O$10001,13,FALSE)</f>
        <v>Digital Wallet</v>
      </c>
      <c r="G636" t="str">
        <f>VLOOKUP(A636,Cafe_sales!$A$1:$O$10001,14,FALSE)</f>
        <v>Takeaway</v>
      </c>
      <c r="H636" s="1">
        <f>VLOOKUP(A636,Cafe_sales!$A$1:$O$10001,15,FALSE)</f>
        <v>45008</v>
      </c>
    </row>
    <row r="637" spans="1:8" hidden="1" x14ac:dyDescent="0.35">
      <c r="A637" t="s">
        <v>3610</v>
      </c>
      <c r="B637" t="str">
        <f>VLOOKUP(A637,Cafe_sales!$A$1:$O$10001,9,FALSE)</f>
        <v>Juice</v>
      </c>
      <c r="C637">
        <f>VLOOKUP(A637,Cafe_sales!$A$1:$O$10001,10,FALSE)</f>
        <v>4</v>
      </c>
      <c r="D637">
        <f>VLOOKUP(A637,Cafe_sales!$A$1:$O$10001,11,FALSE)</f>
        <v>1</v>
      </c>
      <c r="E637">
        <f>VLOOKUP(A637,Cafe_sales!$A$1:$O$10001,12,FALSE)</f>
        <v>4</v>
      </c>
      <c r="F637" t="str">
        <f>VLOOKUP(A637,Cafe_sales!$A$1:$O$10001,13,FALSE)</f>
        <v>Credit Card</v>
      </c>
      <c r="G637" t="str">
        <f>VLOOKUP(A637,Cafe_sales!$A$1:$O$10001,14,FALSE)</f>
        <v>Takeaway</v>
      </c>
      <c r="H637" s="1">
        <f>VLOOKUP(A637,Cafe_sales!$A$1:$O$10001,15,FALSE)</f>
        <v>45006</v>
      </c>
    </row>
    <row r="638" spans="1:8" hidden="1" x14ac:dyDescent="0.35">
      <c r="A638" t="s">
        <v>8449</v>
      </c>
      <c r="B638" t="str">
        <f>VLOOKUP(A638,Cafe_sales!$A$1:$O$10001,9,FALSE)</f>
        <v>Cake</v>
      </c>
      <c r="C638">
        <f>VLOOKUP(A638,Cafe_sales!$A$1:$O$10001,10,FALSE)</f>
        <v>3</v>
      </c>
      <c r="D638">
        <f>VLOOKUP(A638,Cafe_sales!$A$1:$O$10001,11,FALSE)</f>
        <v>3</v>
      </c>
      <c r="E638">
        <f>VLOOKUP(A638,Cafe_sales!$A$1:$O$10001,12,FALSE)</f>
        <v>9</v>
      </c>
      <c r="F638" t="str">
        <f>VLOOKUP(A638,Cafe_sales!$A$1:$O$10001,13,FALSE)</f>
        <v>Cash</v>
      </c>
      <c r="G638" t="str">
        <f>VLOOKUP(A638,Cafe_sales!$A$1:$O$10001,14,FALSE)</f>
        <v>Takeaway</v>
      </c>
      <c r="H638" s="1">
        <f>VLOOKUP(A638,Cafe_sales!$A$1:$O$10001,15,FALSE)</f>
        <v>45212</v>
      </c>
    </row>
    <row r="639" spans="1:8" hidden="1" x14ac:dyDescent="0.35">
      <c r="A639" t="s">
        <v>3686</v>
      </c>
      <c r="B639" t="str">
        <f>VLOOKUP(A639,Cafe_sales!$A$1:$O$10001,9,FALSE)</f>
        <v>Cake</v>
      </c>
      <c r="C639">
        <f>VLOOKUP(A639,Cafe_sales!$A$1:$O$10001,10,FALSE)</f>
        <v>4</v>
      </c>
      <c r="D639">
        <f>VLOOKUP(A639,Cafe_sales!$A$1:$O$10001,11,FALSE)</f>
        <v>3</v>
      </c>
      <c r="E639">
        <f>VLOOKUP(A639,Cafe_sales!$A$1:$O$10001,12,FALSE)</f>
        <v>12</v>
      </c>
      <c r="F639" t="str">
        <f>VLOOKUP(A639,Cafe_sales!$A$1:$O$10001,13,FALSE)</f>
        <v>Default mode</v>
      </c>
      <c r="G639" t="str">
        <f>VLOOKUP(A639,Cafe_sales!$A$1:$O$10001,14,FALSE)</f>
        <v>Takeaway</v>
      </c>
      <c r="H639" s="1">
        <f>VLOOKUP(A639,Cafe_sales!$A$1:$O$10001,15,FALSE)</f>
        <v>45029</v>
      </c>
    </row>
    <row r="640" spans="1:8" x14ac:dyDescent="0.35">
      <c r="A640" t="s">
        <v>7308</v>
      </c>
      <c r="B640" t="str">
        <f>VLOOKUP(A640,Cafe_sales!$A$1:$O$10001,9,FALSE)</f>
        <v>Coffee</v>
      </c>
      <c r="C640" s="6">
        <f>VLOOKUP(A640,Cafe_sales!$A$1:$O$10001,10,FALSE)</f>
        <v>2</v>
      </c>
      <c r="D640" s="10">
        <f>VLOOKUP(A640,Cafe_sales!$A$1:$O$10001,11,FALSE)</f>
        <v>2</v>
      </c>
      <c r="E640" s="6">
        <f>VLOOKUP(A640,Cafe_sales!$A$1:$O$10001,12,FALSE)</f>
        <v>4</v>
      </c>
      <c r="F640" t="str">
        <f>VLOOKUP(A640,Cafe_sales!$A$1:$O$10001,13,FALSE)</f>
        <v>Default mode</v>
      </c>
      <c r="G640" t="str">
        <f>VLOOKUP(A640,Cafe_sales!$A$1:$O$10001,14,FALSE)</f>
        <v>UNKNOWN</v>
      </c>
      <c r="H640" s="8">
        <f>VLOOKUP(A640,Cafe_sales!$A$1:$O$10001,15,FALSE)</f>
        <v>44927</v>
      </c>
    </row>
    <row r="641" spans="1:8" hidden="1" x14ac:dyDescent="0.35">
      <c r="A641" t="s">
        <v>3189</v>
      </c>
      <c r="B641" t="str">
        <f>VLOOKUP(A641,Cafe_sales!$A$1:$O$10001,9,FALSE)</f>
        <v>Cake</v>
      </c>
      <c r="C641">
        <f>VLOOKUP(A641,Cafe_sales!$A$1:$O$10001,10,FALSE)</f>
        <v>4</v>
      </c>
      <c r="D641">
        <f>VLOOKUP(A641,Cafe_sales!$A$1:$O$10001,11,FALSE)</f>
        <v>3</v>
      </c>
      <c r="E641">
        <f>VLOOKUP(A641,Cafe_sales!$A$1:$O$10001,12,FALSE)</f>
        <v>12</v>
      </c>
      <c r="F641" t="str">
        <f>VLOOKUP(A641,Cafe_sales!$A$1:$O$10001,13,FALSE)</f>
        <v>Cash</v>
      </c>
      <c r="G641" t="str">
        <f>VLOOKUP(A641,Cafe_sales!$A$1:$O$10001,14,FALSE)</f>
        <v>Takeaway</v>
      </c>
      <c r="H641" s="1">
        <f>VLOOKUP(A641,Cafe_sales!$A$1:$O$10001,15,FALSE)</f>
        <v>45001</v>
      </c>
    </row>
    <row r="642" spans="1:8" x14ac:dyDescent="0.35">
      <c r="A642" t="s">
        <v>7942</v>
      </c>
      <c r="B642" t="str">
        <f>VLOOKUP(A642,Cafe_sales!$A$1:$O$10001,9,FALSE)</f>
        <v>Tea</v>
      </c>
      <c r="C642" s="6">
        <f>VLOOKUP(A642,Cafe_sales!$A$1:$O$10001,10,FALSE)</f>
        <v>5</v>
      </c>
      <c r="D642" s="10">
        <f>VLOOKUP(A642,Cafe_sales!$A$1:$O$10001,11,FALSE)</f>
        <v>1.5</v>
      </c>
      <c r="E642" s="6">
        <f>VLOOKUP(A642,Cafe_sales!$A$1:$O$10001,12,FALSE)</f>
        <v>7.5</v>
      </c>
      <c r="F642" t="str">
        <f>VLOOKUP(A642,Cafe_sales!$A$1:$O$10001,13,FALSE)</f>
        <v>Cash</v>
      </c>
      <c r="G642" t="str">
        <f>VLOOKUP(A642,Cafe_sales!$A$1:$O$10001,14,FALSE)</f>
        <v>UNKNOWN</v>
      </c>
      <c r="H642" s="8">
        <f>VLOOKUP(A642,Cafe_sales!$A$1:$O$10001,15,FALSE)</f>
        <v>44941</v>
      </c>
    </row>
    <row r="643" spans="1:8" hidden="1" x14ac:dyDescent="0.35">
      <c r="A643" t="s">
        <v>6205</v>
      </c>
      <c r="B643" t="str">
        <f>VLOOKUP(A643,Cafe_sales!$A$1:$O$10001,9,FALSE)</f>
        <v>Coffee</v>
      </c>
      <c r="C643">
        <f>VLOOKUP(A643,Cafe_sales!$A$1:$O$10001,10,FALSE)</f>
        <v>1</v>
      </c>
      <c r="D643">
        <f>VLOOKUP(A643,Cafe_sales!$A$1:$O$10001,11,FALSE)</f>
        <v>2</v>
      </c>
      <c r="E643">
        <f>VLOOKUP(A643,Cafe_sales!$A$1:$O$10001,12,FALSE)</f>
        <v>2</v>
      </c>
      <c r="F643" t="str">
        <f>VLOOKUP(A643,Cafe_sales!$A$1:$O$10001,13,FALSE)</f>
        <v>Digital Wallet</v>
      </c>
      <c r="G643" t="str">
        <f>VLOOKUP(A643,Cafe_sales!$A$1:$O$10001,14,FALSE)</f>
        <v>Takeaway</v>
      </c>
      <c r="H643" s="1">
        <f>VLOOKUP(A643,Cafe_sales!$A$1:$O$10001,15,FALSE)</f>
        <v>45232</v>
      </c>
    </row>
    <row r="644" spans="1:8" hidden="1" x14ac:dyDescent="0.35">
      <c r="A644" t="s">
        <v>4286</v>
      </c>
      <c r="B644" t="str">
        <f>VLOOKUP(A644,Cafe_sales!$A$1:$O$10001,9,FALSE)</f>
        <v>Sandwich</v>
      </c>
      <c r="C644">
        <f>VLOOKUP(A644,Cafe_sales!$A$1:$O$10001,10,FALSE)</f>
        <v>2</v>
      </c>
      <c r="D644">
        <f>VLOOKUP(A644,Cafe_sales!$A$1:$O$10001,11,FALSE)</f>
        <v>4</v>
      </c>
      <c r="E644">
        <f>VLOOKUP(A644,Cafe_sales!$A$1:$O$10001,12,FALSE)</f>
        <v>8</v>
      </c>
      <c r="F644" t="str">
        <f>VLOOKUP(A644,Cafe_sales!$A$1:$O$10001,13,FALSE)</f>
        <v>Credit Card</v>
      </c>
      <c r="G644" t="str">
        <f>VLOOKUP(A644,Cafe_sales!$A$1:$O$10001,14,FALSE)</f>
        <v>Takeaway</v>
      </c>
      <c r="H644" s="1">
        <f>VLOOKUP(A644,Cafe_sales!$A$1:$O$10001,15,FALSE)</f>
        <v>44929</v>
      </c>
    </row>
    <row r="645" spans="1:8" x14ac:dyDescent="0.35">
      <c r="A645" t="s">
        <v>7113</v>
      </c>
      <c r="B645" t="str">
        <f>VLOOKUP(A645,Cafe_sales!$A$1:$O$10001,9,FALSE)</f>
        <v>Cookie</v>
      </c>
      <c r="C645" s="6">
        <f>VLOOKUP(A645,Cafe_sales!$A$1:$O$10001,10,FALSE)</f>
        <v>2</v>
      </c>
      <c r="D645" s="10">
        <f>VLOOKUP(A645,Cafe_sales!$A$1:$O$10001,11,FALSE)</f>
        <v>1</v>
      </c>
      <c r="E645" s="6">
        <f>VLOOKUP(A645,Cafe_sales!$A$1:$O$10001,12,FALSE)</f>
        <v>2</v>
      </c>
      <c r="F645" t="str">
        <f>VLOOKUP(A645,Cafe_sales!$A$1:$O$10001,13,FALSE)</f>
        <v>Default mode</v>
      </c>
      <c r="G645" t="str">
        <f>VLOOKUP(A645,Cafe_sales!$A$1:$O$10001,14,FALSE)</f>
        <v>UNKNOWN</v>
      </c>
      <c r="H645" s="8">
        <f>VLOOKUP(A645,Cafe_sales!$A$1:$O$10001,15,FALSE)</f>
        <v>45043</v>
      </c>
    </row>
    <row r="646" spans="1:8" hidden="1" x14ac:dyDescent="0.35">
      <c r="A646" t="s">
        <v>6534</v>
      </c>
      <c r="B646" t="str">
        <f>VLOOKUP(A646,Cafe_sales!$A$1:$O$10001,9,FALSE)</f>
        <v>Coffee</v>
      </c>
      <c r="C646">
        <f>VLOOKUP(A646,Cafe_sales!$A$1:$O$10001,10,FALSE)</f>
        <v>3</v>
      </c>
      <c r="D646">
        <f>VLOOKUP(A646,Cafe_sales!$A$1:$O$10001,11,FALSE)</f>
        <v>2</v>
      </c>
      <c r="E646">
        <f>VLOOKUP(A646,Cafe_sales!$A$1:$O$10001,12,FALSE)</f>
        <v>6</v>
      </c>
      <c r="F646" t="str">
        <f>VLOOKUP(A646,Cafe_sales!$A$1:$O$10001,13,FALSE)</f>
        <v>Cash</v>
      </c>
      <c r="G646" t="str">
        <f>VLOOKUP(A646,Cafe_sales!$A$1:$O$10001,14,FALSE)</f>
        <v>Takeaway</v>
      </c>
      <c r="H646" s="1">
        <f>VLOOKUP(A646,Cafe_sales!$A$1:$O$10001,15,FALSE)</f>
        <v>45018</v>
      </c>
    </row>
    <row r="647" spans="1:8" hidden="1" x14ac:dyDescent="0.35">
      <c r="A647" t="s">
        <v>2465</v>
      </c>
      <c r="B647" t="str">
        <f>VLOOKUP(A647,Cafe_sales!$A$1:$O$10001,9,FALSE)</f>
        <v>Cake</v>
      </c>
      <c r="C647">
        <f>VLOOKUP(A647,Cafe_sales!$A$1:$O$10001,10,FALSE)</f>
        <v>1</v>
      </c>
      <c r="D647">
        <f>VLOOKUP(A647,Cafe_sales!$A$1:$O$10001,11,FALSE)</f>
        <v>3</v>
      </c>
      <c r="E647">
        <f>VLOOKUP(A647,Cafe_sales!$A$1:$O$10001,12,FALSE)</f>
        <v>3</v>
      </c>
      <c r="F647" t="str">
        <f>VLOOKUP(A647,Cafe_sales!$A$1:$O$10001,13,FALSE)</f>
        <v>Default mode</v>
      </c>
      <c r="G647" t="str">
        <f>VLOOKUP(A647,Cafe_sales!$A$1:$O$10001,14,FALSE)</f>
        <v>Takeaway</v>
      </c>
      <c r="H647" s="1">
        <f>VLOOKUP(A647,Cafe_sales!$A$1:$O$10001,15,FALSE)</f>
        <v>44976</v>
      </c>
    </row>
    <row r="648" spans="1:8" x14ac:dyDescent="0.35">
      <c r="A648" t="s">
        <v>6430</v>
      </c>
      <c r="B648" t="str">
        <f>VLOOKUP(A648,Cafe_sales!$A$1:$O$10001,9,FALSE)</f>
        <v>Juice</v>
      </c>
      <c r="C648" s="6">
        <f>VLOOKUP(A648,Cafe_sales!$A$1:$O$10001,10,FALSE)</f>
        <v>2</v>
      </c>
      <c r="D648" s="10">
        <f>VLOOKUP(A648,Cafe_sales!$A$1:$O$10001,11,FALSE)</f>
        <v>3</v>
      </c>
      <c r="E648" s="6">
        <f>VLOOKUP(A648,Cafe_sales!$A$1:$O$10001,12,FALSE)</f>
        <v>6</v>
      </c>
      <c r="F648" t="str">
        <f>VLOOKUP(A648,Cafe_sales!$A$1:$O$10001,13,FALSE)</f>
        <v>Default mode</v>
      </c>
      <c r="G648" t="str">
        <f>VLOOKUP(A648,Cafe_sales!$A$1:$O$10001,14,FALSE)</f>
        <v>In-store</v>
      </c>
      <c r="H648" s="8">
        <f>VLOOKUP(A648,Cafe_sales!$A$1:$O$10001,15,FALSE)</f>
        <v>45211</v>
      </c>
    </row>
    <row r="649" spans="1:8" x14ac:dyDescent="0.35">
      <c r="A649" t="s">
        <v>5953</v>
      </c>
      <c r="B649" t="str">
        <f>VLOOKUP(A649,Cafe_sales!$A$1:$O$10001,9,FALSE)</f>
        <v>UNKNOWN</v>
      </c>
      <c r="C649" s="6">
        <f>VLOOKUP(A649,Cafe_sales!$A$1:$O$10001,10,FALSE)</f>
        <v>2</v>
      </c>
      <c r="D649" s="10">
        <f>VLOOKUP(A649,Cafe_sales!$A$1:$O$10001,11,FALSE)</f>
        <v>1</v>
      </c>
      <c r="E649" s="6">
        <f>VLOOKUP(A649,Cafe_sales!$A$1:$O$10001,12,FALSE)</f>
        <v>2</v>
      </c>
      <c r="F649" t="str">
        <f>VLOOKUP(A649,Cafe_sales!$A$1:$O$10001,13,FALSE)</f>
        <v>Default mode</v>
      </c>
      <c r="G649" t="str">
        <f>VLOOKUP(A649,Cafe_sales!$A$1:$O$10001,14,FALSE)</f>
        <v>In-store</v>
      </c>
      <c r="H649" s="8">
        <f>VLOOKUP(A649,Cafe_sales!$A$1:$O$10001,15,FALSE)</f>
        <v>45174</v>
      </c>
    </row>
    <row r="650" spans="1:8" hidden="1" x14ac:dyDescent="0.35">
      <c r="A650" t="s">
        <v>2908</v>
      </c>
      <c r="B650" t="str">
        <f>VLOOKUP(A650,Cafe_sales!$A$1:$O$10001,9,FALSE)</f>
        <v>UNKNOWN</v>
      </c>
      <c r="C650">
        <f>VLOOKUP(A650,Cafe_sales!$A$1:$O$10001,10,FALSE)</f>
        <v>4</v>
      </c>
      <c r="D650">
        <f>VLOOKUP(A650,Cafe_sales!$A$1:$O$10001,11,FALSE)</f>
        <v>5</v>
      </c>
      <c r="E650">
        <f>VLOOKUP(A650,Cafe_sales!$A$1:$O$10001,12,FALSE)</f>
        <v>20</v>
      </c>
      <c r="F650" t="str">
        <f>VLOOKUP(A650,Cafe_sales!$A$1:$O$10001,13,FALSE)</f>
        <v>Cash</v>
      </c>
      <c r="G650" t="str">
        <f>VLOOKUP(A650,Cafe_sales!$A$1:$O$10001,14,FALSE)</f>
        <v>Takeaway</v>
      </c>
      <c r="H650" s="1">
        <f>VLOOKUP(A650,Cafe_sales!$A$1:$O$10001,15,FALSE)</f>
        <v>45061</v>
      </c>
    </row>
    <row r="651" spans="1:8" x14ac:dyDescent="0.35">
      <c r="A651" t="s">
        <v>3006</v>
      </c>
      <c r="B651" t="str">
        <f>VLOOKUP(A651,Cafe_sales!$A$1:$O$10001,9,FALSE)</f>
        <v>Cake</v>
      </c>
      <c r="C651" s="6">
        <f>VLOOKUP(A651,Cafe_sales!$A$1:$O$10001,10,FALSE)</f>
        <v>2</v>
      </c>
      <c r="D651" s="10">
        <f>VLOOKUP(A651,Cafe_sales!$A$1:$O$10001,11,FALSE)</f>
        <v>3</v>
      </c>
      <c r="E651" s="6">
        <f>VLOOKUP(A651,Cafe_sales!$A$1:$O$10001,12,FALSE)</f>
        <v>6</v>
      </c>
      <c r="F651" t="str">
        <f>VLOOKUP(A651,Cafe_sales!$A$1:$O$10001,13,FALSE)</f>
        <v>Digital Wallet</v>
      </c>
      <c r="G651" t="str">
        <f>VLOOKUP(A651,Cafe_sales!$A$1:$O$10001,14,FALSE)</f>
        <v>In-store</v>
      </c>
      <c r="H651" s="8">
        <f>VLOOKUP(A651,Cafe_sales!$A$1:$O$10001,15,FALSE)</f>
        <v>44967</v>
      </c>
    </row>
    <row r="652" spans="1:8" x14ac:dyDescent="0.35">
      <c r="A652" t="s">
        <v>5892</v>
      </c>
      <c r="B652" t="str">
        <f>VLOOKUP(A652,Cafe_sales!$A$1:$O$10001,9,FALSE)</f>
        <v>Sandwich</v>
      </c>
      <c r="C652" s="6">
        <f>VLOOKUP(A652,Cafe_sales!$A$1:$O$10001,10,FALSE)</f>
        <v>1</v>
      </c>
      <c r="D652" s="10">
        <f>VLOOKUP(A652,Cafe_sales!$A$1:$O$10001,11,FALSE)</f>
        <v>4</v>
      </c>
      <c r="E652" s="6">
        <f>VLOOKUP(A652,Cafe_sales!$A$1:$O$10001,12,FALSE)</f>
        <v>4</v>
      </c>
      <c r="F652" t="str">
        <f>VLOOKUP(A652,Cafe_sales!$A$1:$O$10001,13,FALSE)</f>
        <v>UNKNOWN</v>
      </c>
      <c r="G652" t="str">
        <f>VLOOKUP(A652,Cafe_sales!$A$1:$O$10001,14,FALSE)</f>
        <v>In-store</v>
      </c>
      <c r="H652" s="8">
        <f>VLOOKUP(A652,Cafe_sales!$A$1:$O$10001,15,FALSE)</f>
        <v>45039</v>
      </c>
    </row>
    <row r="653" spans="1:8" x14ac:dyDescent="0.35">
      <c r="A653" t="s">
        <v>8509</v>
      </c>
      <c r="B653" t="str">
        <f>VLOOKUP(A653,Cafe_sales!$A$1:$O$10001,9,FALSE)</f>
        <v>Coffee</v>
      </c>
      <c r="C653" s="6">
        <f>VLOOKUP(A653,Cafe_sales!$A$1:$O$10001,10,FALSE)</f>
        <v>2</v>
      </c>
      <c r="D653" s="10">
        <f>VLOOKUP(A653,Cafe_sales!$A$1:$O$10001,11,FALSE)</f>
        <v>2</v>
      </c>
      <c r="E653" s="6">
        <f>VLOOKUP(A653,Cafe_sales!$A$1:$O$10001,12,FALSE)</f>
        <v>4</v>
      </c>
      <c r="F653" t="str">
        <f>VLOOKUP(A653,Cafe_sales!$A$1:$O$10001,13,FALSE)</f>
        <v>Cash</v>
      </c>
      <c r="G653" t="str">
        <f>VLOOKUP(A653,Cafe_sales!$A$1:$O$10001,14,FALSE)</f>
        <v>UNKNOWN</v>
      </c>
      <c r="H653" s="8">
        <f>VLOOKUP(A653,Cafe_sales!$A$1:$O$10001,15,FALSE)</f>
        <v>44927</v>
      </c>
    </row>
    <row r="654" spans="1:8" hidden="1" x14ac:dyDescent="0.35">
      <c r="A654" t="s">
        <v>124</v>
      </c>
      <c r="B654" t="str">
        <f>VLOOKUP(A654,Cafe_sales!$A$1:$O$10001,9,FALSE)</f>
        <v>Salad</v>
      </c>
      <c r="C654">
        <f>VLOOKUP(A654,Cafe_sales!$A$1:$O$10001,10,FALSE)</f>
        <v>3</v>
      </c>
      <c r="D654">
        <f>VLOOKUP(A654,Cafe_sales!$A$1:$O$10001,11,FALSE)</f>
        <v>5</v>
      </c>
      <c r="E654">
        <f>VLOOKUP(A654,Cafe_sales!$A$1:$O$10001,12,FALSE)</f>
        <v>15</v>
      </c>
      <c r="F654" t="str">
        <f>VLOOKUP(A654,Cafe_sales!$A$1:$O$10001,13,FALSE)</f>
        <v>Default mode</v>
      </c>
      <c r="G654" t="str">
        <f>VLOOKUP(A654,Cafe_sales!$A$1:$O$10001,14,FALSE)</f>
        <v>Takeaway</v>
      </c>
      <c r="H654" s="1">
        <f>VLOOKUP(A654,Cafe_sales!$A$1:$O$10001,15,FALSE)</f>
        <v>45227</v>
      </c>
    </row>
    <row r="655" spans="1:8" hidden="1" x14ac:dyDescent="0.35">
      <c r="A655" t="s">
        <v>1617</v>
      </c>
      <c r="B655" t="str">
        <f>VLOOKUP(A655,Cafe_sales!$A$1:$O$10001,9,FALSE)</f>
        <v>Cookie</v>
      </c>
      <c r="C655">
        <f>VLOOKUP(A655,Cafe_sales!$A$1:$O$10001,10,FALSE)</f>
        <v>2</v>
      </c>
      <c r="D655">
        <f>VLOOKUP(A655,Cafe_sales!$A$1:$O$10001,11,FALSE)</f>
        <v>1</v>
      </c>
      <c r="E655">
        <f>VLOOKUP(A655,Cafe_sales!$A$1:$O$10001,12,FALSE)</f>
        <v>2</v>
      </c>
      <c r="F655" t="str">
        <f>VLOOKUP(A655,Cafe_sales!$A$1:$O$10001,13,FALSE)</f>
        <v>Cash</v>
      </c>
      <c r="G655" t="str">
        <f>VLOOKUP(A655,Cafe_sales!$A$1:$O$10001,14,FALSE)</f>
        <v>Takeaway</v>
      </c>
      <c r="H655" s="1">
        <f>VLOOKUP(A655,Cafe_sales!$A$1:$O$10001,15,FALSE)</f>
        <v>44931</v>
      </c>
    </row>
    <row r="656" spans="1:8" hidden="1" x14ac:dyDescent="0.35">
      <c r="A656" t="s">
        <v>3011</v>
      </c>
      <c r="B656" t="str">
        <f>VLOOKUP(A656,Cafe_sales!$A$1:$O$10001,9,FALSE)</f>
        <v>Salad</v>
      </c>
      <c r="C656">
        <f>VLOOKUP(A656,Cafe_sales!$A$1:$O$10001,10,FALSE)</f>
        <v>2</v>
      </c>
      <c r="D656">
        <f>VLOOKUP(A656,Cafe_sales!$A$1:$O$10001,11,FALSE)</f>
        <v>5</v>
      </c>
      <c r="E656">
        <f>VLOOKUP(A656,Cafe_sales!$A$1:$O$10001,12,FALSE)</f>
        <v>10</v>
      </c>
      <c r="F656" t="str">
        <f>VLOOKUP(A656,Cafe_sales!$A$1:$O$10001,13,FALSE)</f>
        <v>UNKNOWN</v>
      </c>
      <c r="G656" t="str">
        <f>VLOOKUP(A656,Cafe_sales!$A$1:$O$10001,14,FALSE)</f>
        <v>Takeaway</v>
      </c>
      <c r="H656" s="1">
        <f>VLOOKUP(A656,Cafe_sales!$A$1:$O$10001,15,FALSE)</f>
        <v>45130</v>
      </c>
    </row>
    <row r="657" spans="1:8" x14ac:dyDescent="0.35">
      <c r="A657" t="s">
        <v>1893</v>
      </c>
      <c r="B657" t="str">
        <f>VLOOKUP(A657,Cafe_sales!$A$1:$O$10001,9,FALSE)</f>
        <v>Juice</v>
      </c>
      <c r="C657" s="6">
        <f>VLOOKUP(A657,Cafe_sales!$A$1:$O$10001,10,FALSE)</f>
        <v>1</v>
      </c>
      <c r="D657" s="10">
        <f>VLOOKUP(A657,Cafe_sales!$A$1:$O$10001,11,FALSE)</f>
        <v>3</v>
      </c>
      <c r="E657" s="6">
        <f>VLOOKUP(A657,Cafe_sales!$A$1:$O$10001,12,FALSE)</f>
        <v>3</v>
      </c>
      <c r="F657" t="str">
        <f>VLOOKUP(A657,Cafe_sales!$A$1:$O$10001,13,FALSE)</f>
        <v>Cash</v>
      </c>
      <c r="G657" t="str">
        <f>VLOOKUP(A657,Cafe_sales!$A$1:$O$10001,14,FALSE)</f>
        <v>UNKNOWN</v>
      </c>
      <c r="H657" s="8">
        <f>VLOOKUP(A657,Cafe_sales!$A$1:$O$10001,15,FALSE)</f>
        <v>44999</v>
      </c>
    </row>
    <row r="658" spans="1:8" hidden="1" x14ac:dyDescent="0.35">
      <c r="A658" t="s">
        <v>323</v>
      </c>
      <c r="B658" t="str">
        <f>VLOOKUP(A658,Cafe_sales!$A$1:$O$10001,9,FALSE)</f>
        <v>Tea</v>
      </c>
      <c r="C658">
        <f>VLOOKUP(A658,Cafe_sales!$A$1:$O$10001,10,FALSE)</f>
        <v>2</v>
      </c>
      <c r="D658">
        <f>VLOOKUP(A658,Cafe_sales!$A$1:$O$10001,11,FALSE)</f>
        <v>1.5</v>
      </c>
      <c r="E658">
        <f>VLOOKUP(A658,Cafe_sales!$A$1:$O$10001,12,FALSE)</f>
        <v>3</v>
      </c>
      <c r="F658" t="str">
        <f>VLOOKUP(A658,Cafe_sales!$A$1:$O$10001,13,FALSE)</f>
        <v>Cash</v>
      </c>
      <c r="G658" t="str">
        <f>VLOOKUP(A658,Cafe_sales!$A$1:$O$10001,14,FALSE)</f>
        <v>Takeaway</v>
      </c>
      <c r="H658" s="1">
        <f>VLOOKUP(A658,Cafe_sales!$A$1:$O$10001,15,FALSE)</f>
        <v>44927</v>
      </c>
    </row>
    <row r="659" spans="1:8" x14ac:dyDescent="0.35">
      <c r="A659" t="s">
        <v>7288</v>
      </c>
      <c r="B659" t="str">
        <f>VLOOKUP(A659,Cafe_sales!$A$1:$O$10001,9,FALSE)</f>
        <v>Tea</v>
      </c>
      <c r="C659" s="6">
        <f>VLOOKUP(A659,Cafe_sales!$A$1:$O$10001,10,FALSE)</f>
        <v>3.0590717299578061</v>
      </c>
      <c r="D659" s="10">
        <f>VLOOKUP(A659,Cafe_sales!$A$1:$O$10001,11,FALSE)</f>
        <v>1.5</v>
      </c>
      <c r="E659" s="6">
        <f>VLOOKUP(A659,Cafe_sales!$A$1:$O$10001,12,FALSE)</f>
        <v>6</v>
      </c>
      <c r="F659" t="str">
        <f>VLOOKUP(A659,Cafe_sales!$A$1:$O$10001,13,FALSE)</f>
        <v>Digital Wallet</v>
      </c>
      <c r="G659" t="str">
        <f>VLOOKUP(A659,Cafe_sales!$A$1:$O$10001,14,FALSE)</f>
        <v>UNKNOWN</v>
      </c>
      <c r="H659" s="8">
        <f>VLOOKUP(A659,Cafe_sales!$A$1:$O$10001,15,FALSE)</f>
        <v>44927</v>
      </c>
    </row>
    <row r="660" spans="1:8" x14ac:dyDescent="0.35">
      <c r="A660" t="s">
        <v>8243</v>
      </c>
      <c r="B660" t="str">
        <f>VLOOKUP(A660,Cafe_sales!$A$1:$O$10001,9,FALSE)</f>
        <v>Cake</v>
      </c>
      <c r="C660" s="6">
        <f>VLOOKUP(A660,Cafe_sales!$A$1:$O$10001,10,FALSE)</f>
        <v>5</v>
      </c>
      <c r="D660" s="10">
        <f>VLOOKUP(A660,Cafe_sales!$A$1:$O$10001,11,FALSE)</f>
        <v>3</v>
      </c>
      <c r="E660" s="6">
        <f>VLOOKUP(A660,Cafe_sales!$A$1:$O$10001,12,FALSE)</f>
        <v>15</v>
      </c>
      <c r="F660" t="str">
        <f>VLOOKUP(A660,Cafe_sales!$A$1:$O$10001,13,FALSE)</f>
        <v>Digital Wallet</v>
      </c>
      <c r="G660" t="str">
        <f>VLOOKUP(A660,Cafe_sales!$A$1:$O$10001,14,FALSE)</f>
        <v>In-store</v>
      </c>
      <c r="H660" s="8">
        <f>VLOOKUP(A660,Cafe_sales!$A$1:$O$10001,15,FALSE)</f>
        <v>45141</v>
      </c>
    </row>
    <row r="661" spans="1:8" hidden="1" x14ac:dyDescent="0.35">
      <c r="A661" t="s">
        <v>9709</v>
      </c>
      <c r="B661" t="str">
        <f>VLOOKUP(A661,Cafe_sales!$A$1:$O$10001,9,FALSE)</f>
        <v>Juice</v>
      </c>
      <c r="C661">
        <f>VLOOKUP(A661,Cafe_sales!$A$1:$O$10001,10,FALSE)</f>
        <v>4</v>
      </c>
      <c r="D661">
        <f>VLOOKUP(A661,Cafe_sales!$A$1:$O$10001,11,FALSE)</f>
        <v>3</v>
      </c>
      <c r="E661">
        <f>VLOOKUP(A661,Cafe_sales!$A$1:$O$10001,12,FALSE)</f>
        <v>12</v>
      </c>
      <c r="F661" t="str">
        <f>VLOOKUP(A661,Cafe_sales!$A$1:$O$10001,13,FALSE)</f>
        <v>Default mode</v>
      </c>
      <c r="G661" t="str">
        <f>VLOOKUP(A661,Cafe_sales!$A$1:$O$10001,14,FALSE)</f>
        <v>Takeaway</v>
      </c>
      <c r="H661" s="1">
        <f>VLOOKUP(A661,Cafe_sales!$A$1:$O$10001,15,FALSE)</f>
        <v>45285</v>
      </c>
    </row>
    <row r="662" spans="1:8" hidden="1" x14ac:dyDescent="0.35">
      <c r="A662" t="s">
        <v>536</v>
      </c>
      <c r="B662" t="str">
        <f>VLOOKUP(A662,Cafe_sales!$A$1:$O$10001,9,FALSE)</f>
        <v>Smoothie</v>
      </c>
      <c r="C662">
        <f>VLOOKUP(A662,Cafe_sales!$A$1:$O$10001,10,FALSE)</f>
        <v>5</v>
      </c>
      <c r="D662">
        <f>VLOOKUP(A662,Cafe_sales!$A$1:$O$10001,11,FALSE)</f>
        <v>4</v>
      </c>
      <c r="E662">
        <f>VLOOKUP(A662,Cafe_sales!$A$1:$O$10001,12,FALSE)</f>
        <v>20</v>
      </c>
      <c r="F662" t="str">
        <f>VLOOKUP(A662,Cafe_sales!$A$1:$O$10001,13,FALSE)</f>
        <v>Default mode</v>
      </c>
      <c r="G662" t="str">
        <f>VLOOKUP(A662,Cafe_sales!$A$1:$O$10001,14,FALSE)</f>
        <v>Takeaway</v>
      </c>
      <c r="H662" s="1">
        <f>VLOOKUP(A662,Cafe_sales!$A$1:$O$10001,15,FALSE)</f>
        <v>44927</v>
      </c>
    </row>
    <row r="663" spans="1:8" x14ac:dyDescent="0.35">
      <c r="A663" t="s">
        <v>7672</v>
      </c>
      <c r="B663" t="str">
        <f>VLOOKUP(A663,Cafe_sales!$A$1:$O$10001,9,FALSE)</f>
        <v>Cookie</v>
      </c>
      <c r="C663" s="6">
        <f>VLOOKUP(A663,Cafe_sales!$A$1:$O$10001,10,FALSE)</f>
        <v>3</v>
      </c>
      <c r="D663" s="10">
        <f>VLOOKUP(A663,Cafe_sales!$A$1:$O$10001,11,FALSE)</f>
        <v>1</v>
      </c>
      <c r="E663" s="6">
        <f>VLOOKUP(A663,Cafe_sales!$A$1:$O$10001,12,FALSE)</f>
        <v>3</v>
      </c>
      <c r="F663" t="str">
        <f>VLOOKUP(A663,Cafe_sales!$A$1:$O$10001,13,FALSE)</f>
        <v>Credit Card</v>
      </c>
      <c r="G663" t="str">
        <f>VLOOKUP(A663,Cafe_sales!$A$1:$O$10001,14,FALSE)</f>
        <v>UNKNOWN</v>
      </c>
      <c r="H663" s="8">
        <f>VLOOKUP(A663,Cafe_sales!$A$1:$O$10001,15,FALSE)</f>
        <v>44970</v>
      </c>
    </row>
    <row r="664" spans="1:8" x14ac:dyDescent="0.35">
      <c r="A664" t="s">
        <v>9331</v>
      </c>
      <c r="B664" t="str">
        <f>VLOOKUP(A664,Cafe_sales!$A$1:$O$10001,9,FALSE)</f>
        <v>Coffee</v>
      </c>
      <c r="C664" s="6">
        <f>VLOOKUP(A664,Cafe_sales!$A$1:$O$10001,10,FALSE)</f>
        <v>3.2279635258358663</v>
      </c>
      <c r="D664" s="10">
        <f>VLOOKUP(A664,Cafe_sales!$A$1:$O$10001,11,FALSE)</f>
        <v>2</v>
      </c>
      <c r="E664" s="6">
        <f>VLOOKUP(A664,Cafe_sales!$A$1:$O$10001,12,FALSE)</f>
        <v>6</v>
      </c>
      <c r="F664" t="str">
        <f>VLOOKUP(A664,Cafe_sales!$A$1:$O$10001,13,FALSE)</f>
        <v>Digital Wallet</v>
      </c>
      <c r="G664" t="str">
        <f>VLOOKUP(A664,Cafe_sales!$A$1:$O$10001,14,FALSE)</f>
        <v>UNKNOWN</v>
      </c>
      <c r="H664" s="8">
        <f>VLOOKUP(A664,Cafe_sales!$A$1:$O$10001,15,FALSE)</f>
        <v>45104</v>
      </c>
    </row>
    <row r="665" spans="1:8" hidden="1" x14ac:dyDescent="0.35">
      <c r="A665" t="s">
        <v>1820</v>
      </c>
      <c r="B665" t="str">
        <f>VLOOKUP(A665,Cafe_sales!$A$1:$O$10001,9,FALSE)</f>
        <v>Smoothie</v>
      </c>
      <c r="C665">
        <f>VLOOKUP(A665,Cafe_sales!$A$1:$O$10001,10,FALSE)</f>
        <v>5</v>
      </c>
      <c r="D665">
        <f>VLOOKUP(A665,Cafe_sales!$A$1:$O$10001,11,FALSE)</f>
        <v>4</v>
      </c>
      <c r="E665">
        <f>VLOOKUP(A665,Cafe_sales!$A$1:$O$10001,12,FALSE)</f>
        <v>20</v>
      </c>
      <c r="F665" t="str">
        <f>VLOOKUP(A665,Cafe_sales!$A$1:$O$10001,13,FALSE)</f>
        <v>Digital Wallet</v>
      </c>
      <c r="G665" t="str">
        <f>VLOOKUP(A665,Cafe_sales!$A$1:$O$10001,14,FALSE)</f>
        <v>Takeaway</v>
      </c>
      <c r="H665" s="1">
        <f>VLOOKUP(A665,Cafe_sales!$A$1:$O$10001,15,FALSE)</f>
        <v>45002</v>
      </c>
    </row>
    <row r="666" spans="1:8" hidden="1" x14ac:dyDescent="0.35">
      <c r="A666" t="s">
        <v>5100</v>
      </c>
      <c r="B666" t="str">
        <f>VLOOKUP(A666,Cafe_sales!$A$1:$O$10001,9,FALSE)</f>
        <v>Coffee</v>
      </c>
      <c r="C666">
        <f>VLOOKUP(A666,Cafe_sales!$A$1:$O$10001,10,FALSE)</f>
        <v>5</v>
      </c>
      <c r="D666">
        <f>VLOOKUP(A666,Cafe_sales!$A$1:$O$10001,11,FALSE)</f>
        <v>2</v>
      </c>
      <c r="E666">
        <f>VLOOKUP(A666,Cafe_sales!$A$1:$O$10001,12,FALSE)</f>
        <v>10</v>
      </c>
      <c r="F666" t="str">
        <f>VLOOKUP(A666,Cafe_sales!$A$1:$O$10001,13,FALSE)</f>
        <v>Default mode</v>
      </c>
      <c r="G666" t="str">
        <f>VLOOKUP(A666,Cafe_sales!$A$1:$O$10001,14,FALSE)</f>
        <v>Takeaway</v>
      </c>
      <c r="H666" s="1">
        <f>VLOOKUP(A666,Cafe_sales!$A$1:$O$10001,15,FALSE)</f>
        <v>45084</v>
      </c>
    </row>
    <row r="667" spans="1:8" x14ac:dyDescent="0.35">
      <c r="A667" t="s">
        <v>186</v>
      </c>
      <c r="B667" t="str">
        <f>VLOOKUP(A667,Cafe_sales!$A$1:$O$10001,9,FALSE)</f>
        <v>Tea</v>
      </c>
      <c r="C667" s="6">
        <f>VLOOKUP(A667,Cafe_sales!$A$1:$O$10001,10,FALSE)</f>
        <v>2</v>
      </c>
      <c r="D667" s="10">
        <f>VLOOKUP(A667,Cafe_sales!$A$1:$O$10001,11,FALSE)</f>
        <v>1.5</v>
      </c>
      <c r="E667" s="6">
        <f>VLOOKUP(A667,Cafe_sales!$A$1:$O$10001,12,FALSE)</f>
        <v>3</v>
      </c>
      <c r="F667" t="str">
        <f>VLOOKUP(A667,Cafe_sales!$A$1:$O$10001,13,FALSE)</f>
        <v>Default mode</v>
      </c>
      <c r="G667" t="str">
        <f>VLOOKUP(A667,Cafe_sales!$A$1:$O$10001,14,FALSE)</f>
        <v>In-store</v>
      </c>
      <c r="H667" s="8">
        <f>VLOOKUP(A667,Cafe_sales!$A$1:$O$10001,15,FALSE)</f>
        <v>45188</v>
      </c>
    </row>
    <row r="668" spans="1:8" x14ac:dyDescent="0.35">
      <c r="A668" t="s">
        <v>3958</v>
      </c>
      <c r="B668" t="str">
        <f>VLOOKUP(A668,Cafe_sales!$A$1:$O$10001,9,FALSE)</f>
        <v>Cookie</v>
      </c>
      <c r="C668" s="6">
        <f>VLOOKUP(A668,Cafe_sales!$A$1:$O$10001,10,FALSE)</f>
        <v>4</v>
      </c>
      <c r="D668" s="10">
        <f>VLOOKUP(A668,Cafe_sales!$A$1:$O$10001,11,FALSE)</f>
        <v>1</v>
      </c>
      <c r="E668" s="6">
        <f>VLOOKUP(A668,Cafe_sales!$A$1:$O$10001,12,FALSE)</f>
        <v>4</v>
      </c>
      <c r="F668" t="str">
        <f>VLOOKUP(A668,Cafe_sales!$A$1:$O$10001,13,FALSE)</f>
        <v>Cash</v>
      </c>
      <c r="G668" t="str">
        <f>VLOOKUP(A668,Cafe_sales!$A$1:$O$10001,14,FALSE)</f>
        <v>In-store</v>
      </c>
      <c r="H668" s="8">
        <f>VLOOKUP(A668,Cafe_sales!$A$1:$O$10001,15,FALSE)</f>
        <v>44961</v>
      </c>
    </row>
    <row r="669" spans="1:8" x14ac:dyDescent="0.35">
      <c r="A669" t="s">
        <v>5370</v>
      </c>
      <c r="B669" t="str">
        <f>VLOOKUP(A669,Cafe_sales!$A$1:$O$10001,9,FALSE)</f>
        <v>Salad</v>
      </c>
      <c r="C669" s="6">
        <f>VLOOKUP(A669,Cafe_sales!$A$1:$O$10001,10,FALSE)</f>
        <v>5</v>
      </c>
      <c r="D669" s="10">
        <f>VLOOKUP(A669,Cafe_sales!$A$1:$O$10001,11,FALSE)</f>
        <v>5</v>
      </c>
      <c r="E669" s="6">
        <f>VLOOKUP(A669,Cafe_sales!$A$1:$O$10001,12,FALSE)</f>
        <v>25</v>
      </c>
      <c r="F669" t="str">
        <f>VLOOKUP(A669,Cafe_sales!$A$1:$O$10001,13,FALSE)</f>
        <v>Credit Card</v>
      </c>
      <c r="G669" t="str">
        <f>VLOOKUP(A669,Cafe_sales!$A$1:$O$10001,14,FALSE)</f>
        <v>UNKNOWN</v>
      </c>
      <c r="H669" s="8">
        <f>VLOOKUP(A669,Cafe_sales!$A$1:$O$10001,15,FALSE)</f>
        <v>45106</v>
      </c>
    </row>
    <row r="670" spans="1:8" x14ac:dyDescent="0.35">
      <c r="A670" t="s">
        <v>3214</v>
      </c>
      <c r="B670" t="str">
        <f>VLOOKUP(A670,Cafe_sales!$A$1:$O$10001,9,FALSE)</f>
        <v>Juice</v>
      </c>
      <c r="C670" s="6">
        <f>VLOOKUP(A670,Cafe_sales!$A$1:$O$10001,10,FALSE)</f>
        <v>4</v>
      </c>
      <c r="D670" s="10">
        <f>VLOOKUP(A670,Cafe_sales!$A$1:$O$10001,11,FALSE)</f>
        <v>4</v>
      </c>
      <c r="E670" s="6">
        <f>VLOOKUP(A670,Cafe_sales!$A$1:$O$10001,12,FALSE)</f>
        <v>16</v>
      </c>
      <c r="F670" t="str">
        <f>VLOOKUP(A670,Cafe_sales!$A$1:$O$10001,13,FALSE)</f>
        <v>Digital Wallet</v>
      </c>
      <c r="G670" t="str">
        <f>VLOOKUP(A670,Cafe_sales!$A$1:$O$10001,14,FALSE)</f>
        <v>In-store</v>
      </c>
      <c r="H670" s="8">
        <f>VLOOKUP(A670,Cafe_sales!$A$1:$O$10001,15,FALSE)</f>
        <v>44962</v>
      </c>
    </row>
    <row r="671" spans="1:8" hidden="1" x14ac:dyDescent="0.35">
      <c r="A671" t="s">
        <v>8166</v>
      </c>
      <c r="B671" t="str">
        <f>VLOOKUP(A671,Cafe_sales!$A$1:$O$10001,9,FALSE)</f>
        <v>Juice</v>
      </c>
      <c r="C671">
        <f>VLOOKUP(A671,Cafe_sales!$A$1:$O$10001,10,FALSE)</f>
        <v>1</v>
      </c>
      <c r="D671">
        <f>VLOOKUP(A671,Cafe_sales!$A$1:$O$10001,11,FALSE)</f>
        <v>3</v>
      </c>
      <c r="E671">
        <f>VLOOKUP(A671,Cafe_sales!$A$1:$O$10001,12,FALSE)</f>
        <v>3</v>
      </c>
      <c r="F671" t="str">
        <f>VLOOKUP(A671,Cafe_sales!$A$1:$O$10001,13,FALSE)</f>
        <v>Cash</v>
      </c>
      <c r="G671" t="str">
        <f>VLOOKUP(A671,Cafe_sales!$A$1:$O$10001,14,FALSE)</f>
        <v>Takeaway</v>
      </c>
      <c r="H671" s="1">
        <f>VLOOKUP(A671,Cafe_sales!$A$1:$O$10001,15,FALSE)</f>
        <v>44998</v>
      </c>
    </row>
    <row r="672" spans="1:8" x14ac:dyDescent="0.35">
      <c r="A672" t="s">
        <v>5694</v>
      </c>
      <c r="B672" t="str">
        <f>VLOOKUP(A672,Cafe_sales!$A$1:$O$10001,9,FALSE)</f>
        <v>Juice</v>
      </c>
      <c r="C672" s="6">
        <f>VLOOKUP(A672,Cafe_sales!$A$1:$O$10001,10,FALSE)</f>
        <v>5</v>
      </c>
      <c r="D672" s="10">
        <f>VLOOKUP(A672,Cafe_sales!$A$1:$O$10001,11,FALSE)</f>
        <v>3</v>
      </c>
      <c r="E672" s="6">
        <f>VLOOKUP(A672,Cafe_sales!$A$1:$O$10001,12,FALSE)</f>
        <v>15</v>
      </c>
      <c r="F672" t="str">
        <f>VLOOKUP(A672,Cafe_sales!$A$1:$O$10001,13,FALSE)</f>
        <v>Default mode</v>
      </c>
      <c r="G672" t="str">
        <f>VLOOKUP(A672,Cafe_sales!$A$1:$O$10001,14,FALSE)</f>
        <v>UNKNOWN</v>
      </c>
      <c r="H672" s="8">
        <f>VLOOKUP(A672,Cafe_sales!$A$1:$O$10001,15,FALSE)</f>
        <v>45263</v>
      </c>
    </row>
    <row r="673" spans="1:8" x14ac:dyDescent="0.35">
      <c r="A673" t="s">
        <v>3529</v>
      </c>
      <c r="B673" t="str">
        <f>VLOOKUP(A673,Cafe_sales!$A$1:$O$10001,9,FALSE)</f>
        <v>Cake</v>
      </c>
      <c r="C673" s="6">
        <f>VLOOKUP(A673,Cafe_sales!$A$1:$O$10001,10,FALSE)</f>
        <v>2</v>
      </c>
      <c r="D673" s="10">
        <f>VLOOKUP(A673,Cafe_sales!$A$1:$O$10001,11,FALSE)</f>
        <v>3</v>
      </c>
      <c r="E673" s="6">
        <f>VLOOKUP(A673,Cafe_sales!$A$1:$O$10001,12,FALSE)</f>
        <v>6</v>
      </c>
      <c r="F673" t="str">
        <f>VLOOKUP(A673,Cafe_sales!$A$1:$O$10001,13,FALSE)</f>
        <v>Cash</v>
      </c>
      <c r="G673" t="str">
        <f>VLOOKUP(A673,Cafe_sales!$A$1:$O$10001,14,FALSE)</f>
        <v>UNKNOWN</v>
      </c>
      <c r="H673" s="8">
        <f>VLOOKUP(A673,Cafe_sales!$A$1:$O$10001,15,FALSE)</f>
        <v>45288</v>
      </c>
    </row>
    <row r="674" spans="1:8" x14ac:dyDescent="0.35">
      <c r="A674" t="s">
        <v>2671</v>
      </c>
      <c r="B674" t="str">
        <f>VLOOKUP(A674,Cafe_sales!$A$1:$O$10001,9,FALSE)</f>
        <v>Cookie</v>
      </c>
      <c r="C674" s="6">
        <f>VLOOKUP(A674,Cafe_sales!$A$1:$O$10001,10,FALSE)</f>
        <v>4</v>
      </c>
      <c r="D674" s="10">
        <f>VLOOKUP(A674,Cafe_sales!$A$1:$O$10001,11,FALSE)</f>
        <v>1</v>
      </c>
      <c r="E674" s="6">
        <f>VLOOKUP(A674,Cafe_sales!$A$1:$O$10001,12,FALSE)</f>
        <v>4</v>
      </c>
      <c r="F674" t="str">
        <f>VLOOKUP(A674,Cafe_sales!$A$1:$O$10001,13,FALSE)</f>
        <v>Credit Card</v>
      </c>
      <c r="G674" t="str">
        <f>VLOOKUP(A674,Cafe_sales!$A$1:$O$10001,14,FALSE)</f>
        <v>UNKNOWN</v>
      </c>
      <c r="H674" s="8">
        <f>VLOOKUP(A674,Cafe_sales!$A$1:$O$10001,15,FALSE)</f>
        <v>45111</v>
      </c>
    </row>
    <row r="675" spans="1:8" x14ac:dyDescent="0.35">
      <c r="A675" t="s">
        <v>4411</v>
      </c>
      <c r="B675" t="str">
        <f>VLOOKUP(A675,Cafe_sales!$A$1:$O$10001,9,FALSE)</f>
        <v>Cake</v>
      </c>
      <c r="C675" s="6">
        <f>VLOOKUP(A675,Cafe_sales!$A$1:$O$10001,10,FALSE)</f>
        <v>4</v>
      </c>
      <c r="D675" s="10">
        <f>VLOOKUP(A675,Cafe_sales!$A$1:$O$10001,11,FALSE)</f>
        <v>3</v>
      </c>
      <c r="E675" s="6">
        <f>VLOOKUP(A675,Cafe_sales!$A$1:$O$10001,12,FALSE)</f>
        <v>12</v>
      </c>
      <c r="F675" t="str">
        <f>VLOOKUP(A675,Cafe_sales!$A$1:$O$10001,13,FALSE)</f>
        <v>Digital Wallet</v>
      </c>
      <c r="G675" t="str">
        <f>VLOOKUP(A675,Cafe_sales!$A$1:$O$10001,14,FALSE)</f>
        <v>UNKNOWN</v>
      </c>
      <c r="H675" s="8">
        <f>VLOOKUP(A675,Cafe_sales!$A$1:$O$10001,15,FALSE)</f>
        <v>45216</v>
      </c>
    </row>
    <row r="676" spans="1:8" x14ac:dyDescent="0.35">
      <c r="A676" t="s">
        <v>9477</v>
      </c>
      <c r="B676" t="str">
        <f>VLOOKUP(A676,Cafe_sales!$A$1:$O$10001,9,FALSE)</f>
        <v>Juice</v>
      </c>
      <c r="C676" s="6">
        <f>VLOOKUP(A676,Cafe_sales!$A$1:$O$10001,10,FALSE)</f>
        <v>4</v>
      </c>
      <c r="D676" s="10">
        <f>VLOOKUP(A676,Cafe_sales!$A$1:$O$10001,11,FALSE)</f>
        <v>3.3641618497109826</v>
      </c>
      <c r="E676" s="6">
        <f>VLOOKUP(A676,Cafe_sales!$A$1:$O$10001,12,FALSE)</f>
        <v>6</v>
      </c>
      <c r="F676" t="str">
        <f>VLOOKUP(A676,Cafe_sales!$A$1:$O$10001,13,FALSE)</f>
        <v>Cash</v>
      </c>
      <c r="G676" t="str">
        <f>VLOOKUP(A676,Cafe_sales!$A$1:$O$10001,14,FALSE)</f>
        <v>UNKNOWN</v>
      </c>
      <c r="H676" s="8">
        <f>VLOOKUP(A676,Cafe_sales!$A$1:$O$10001,15,FALSE)</f>
        <v>44927</v>
      </c>
    </row>
    <row r="677" spans="1:8" x14ac:dyDescent="0.35">
      <c r="A677" t="s">
        <v>5061</v>
      </c>
      <c r="B677" t="str">
        <f>VLOOKUP(A677,Cafe_sales!$A$1:$O$10001,9,FALSE)</f>
        <v>Juice</v>
      </c>
      <c r="C677" s="6">
        <f>VLOOKUP(A677,Cafe_sales!$A$1:$O$10001,10,FALSE)</f>
        <v>2</v>
      </c>
      <c r="D677" s="10">
        <f>VLOOKUP(A677,Cafe_sales!$A$1:$O$10001,11,FALSE)</f>
        <v>1.5</v>
      </c>
      <c r="E677" s="6">
        <f>VLOOKUP(A677,Cafe_sales!$A$1:$O$10001,12,FALSE)</f>
        <v>3</v>
      </c>
      <c r="F677" t="str">
        <f>VLOOKUP(A677,Cafe_sales!$A$1:$O$10001,13,FALSE)</f>
        <v>Credit Card</v>
      </c>
      <c r="G677" t="str">
        <f>VLOOKUP(A677,Cafe_sales!$A$1:$O$10001,14,FALSE)</f>
        <v>In-store</v>
      </c>
      <c r="H677" s="8">
        <f>VLOOKUP(A677,Cafe_sales!$A$1:$O$10001,15,FALSE)</f>
        <v>45147</v>
      </c>
    </row>
    <row r="678" spans="1:8" x14ac:dyDescent="0.35">
      <c r="A678" t="s">
        <v>9466</v>
      </c>
      <c r="B678" t="str">
        <f>VLOOKUP(A678,Cafe_sales!$A$1:$O$10001,9,FALSE)</f>
        <v>Salad</v>
      </c>
      <c r="C678" s="6">
        <f>VLOOKUP(A678,Cafe_sales!$A$1:$O$10001,10,FALSE)</f>
        <v>3</v>
      </c>
      <c r="D678" s="10">
        <f>VLOOKUP(A678,Cafe_sales!$A$1:$O$10001,11,FALSE)</f>
        <v>5</v>
      </c>
      <c r="E678" s="6">
        <f>VLOOKUP(A678,Cafe_sales!$A$1:$O$10001,12,FALSE)</f>
        <v>5</v>
      </c>
      <c r="F678" t="str">
        <f>VLOOKUP(A678,Cafe_sales!$A$1:$O$10001,13,FALSE)</f>
        <v>Default mode</v>
      </c>
      <c r="G678" t="str">
        <f>VLOOKUP(A678,Cafe_sales!$A$1:$O$10001,14,FALSE)</f>
        <v>UNKNOWN</v>
      </c>
      <c r="H678" s="8">
        <f>VLOOKUP(A678,Cafe_sales!$A$1:$O$10001,15,FALSE)</f>
        <v>45029</v>
      </c>
    </row>
    <row r="679" spans="1:8" x14ac:dyDescent="0.35">
      <c r="A679" t="s">
        <v>7393</v>
      </c>
      <c r="B679" t="str">
        <f>VLOOKUP(A679,Cafe_sales!$A$1:$O$10001,9,FALSE)</f>
        <v>Cookie</v>
      </c>
      <c r="C679" s="6">
        <f>VLOOKUP(A679,Cafe_sales!$A$1:$O$10001,10,FALSE)</f>
        <v>4</v>
      </c>
      <c r="D679" s="10">
        <f>VLOOKUP(A679,Cafe_sales!$A$1:$O$10001,11,FALSE)</f>
        <v>1</v>
      </c>
      <c r="E679" s="6">
        <f>VLOOKUP(A679,Cafe_sales!$A$1:$O$10001,12,FALSE)</f>
        <v>4</v>
      </c>
      <c r="F679" t="str">
        <f>VLOOKUP(A679,Cafe_sales!$A$1:$O$10001,13,FALSE)</f>
        <v>Default mode</v>
      </c>
      <c r="G679" t="str">
        <f>VLOOKUP(A679,Cafe_sales!$A$1:$O$10001,14,FALSE)</f>
        <v>In-store</v>
      </c>
      <c r="H679" s="8">
        <f>VLOOKUP(A679,Cafe_sales!$A$1:$O$10001,15,FALSE)</f>
        <v>45265</v>
      </c>
    </row>
    <row r="680" spans="1:8" x14ac:dyDescent="0.35">
      <c r="A680" t="s">
        <v>7097</v>
      </c>
      <c r="B680" t="str">
        <f>VLOOKUP(A680,Cafe_sales!$A$1:$O$10001,9,FALSE)</f>
        <v>Sandwich</v>
      </c>
      <c r="C680" s="6">
        <f>VLOOKUP(A680,Cafe_sales!$A$1:$O$10001,10,FALSE)</f>
        <v>2</v>
      </c>
      <c r="D680" s="10">
        <f>VLOOKUP(A680,Cafe_sales!$A$1:$O$10001,11,FALSE)</f>
        <v>4</v>
      </c>
      <c r="E680" s="6">
        <f>VLOOKUP(A680,Cafe_sales!$A$1:$O$10001,12,FALSE)</f>
        <v>8</v>
      </c>
      <c r="F680" t="str">
        <f>VLOOKUP(A680,Cafe_sales!$A$1:$O$10001,13,FALSE)</f>
        <v>Cash</v>
      </c>
      <c r="G680" t="str">
        <f>VLOOKUP(A680,Cafe_sales!$A$1:$O$10001,14,FALSE)</f>
        <v>UNKNOWN</v>
      </c>
      <c r="H680" s="8">
        <f>VLOOKUP(A680,Cafe_sales!$A$1:$O$10001,15,FALSE)</f>
        <v>45157</v>
      </c>
    </row>
    <row r="681" spans="1:8" x14ac:dyDescent="0.35">
      <c r="A681" t="s">
        <v>8205</v>
      </c>
      <c r="B681" t="str">
        <f>VLOOKUP(A681,Cafe_sales!$A$1:$O$10001,9,FALSE)</f>
        <v>Cookie</v>
      </c>
      <c r="C681" s="6">
        <f>VLOOKUP(A681,Cafe_sales!$A$1:$O$10001,10,FALSE)</f>
        <v>3</v>
      </c>
      <c r="D681" s="10">
        <f>VLOOKUP(A681,Cafe_sales!$A$1:$O$10001,11,FALSE)</f>
        <v>1</v>
      </c>
      <c r="E681" s="6">
        <f>VLOOKUP(A681,Cafe_sales!$A$1:$O$10001,12,FALSE)</f>
        <v>3</v>
      </c>
      <c r="F681" t="str">
        <f>VLOOKUP(A681,Cafe_sales!$A$1:$O$10001,13,FALSE)</f>
        <v>Default mode</v>
      </c>
      <c r="G681" t="str">
        <f>VLOOKUP(A681,Cafe_sales!$A$1:$O$10001,14,FALSE)</f>
        <v>UNKNOWN</v>
      </c>
      <c r="H681" s="8">
        <f>VLOOKUP(A681,Cafe_sales!$A$1:$O$10001,15,FALSE)</f>
        <v>45180</v>
      </c>
    </row>
    <row r="682" spans="1:8" x14ac:dyDescent="0.35">
      <c r="A682" t="s">
        <v>1961</v>
      </c>
      <c r="B682" t="str">
        <f>VLOOKUP(A682,Cafe_sales!$A$1:$O$10001,9,FALSE)</f>
        <v>Cookie</v>
      </c>
      <c r="C682" s="6">
        <f>VLOOKUP(A682,Cafe_sales!$A$1:$O$10001,10,FALSE)</f>
        <v>3</v>
      </c>
      <c r="D682" s="10">
        <f>VLOOKUP(A682,Cafe_sales!$A$1:$O$10001,11,FALSE)</f>
        <v>1</v>
      </c>
      <c r="E682" s="6">
        <f>VLOOKUP(A682,Cafe_sales!$A$1:$O$10001,12,FALSE)</f>
        <v>3</v>
      </c>
      <c r="F682" t="str">
        <f>VLOOKUP(A682,Cafe_sales!$A$1:$O$10001,13,FALSE)</f>
        <v>Default mode</v>
      </c>
      <c r="G682" t="str">
        <f>VLOOKUP(A682,Cafe_sales!$A$1:$O$10001,14,FALSE)</f>
        <v>UNKNOWN</v>
      </c>
      <c r="H682" s="8">
        <f>VLOOKUP(A682,Cafe_sales!$A$1:$O$10001,15,FALSE)</f>
        <v>44974</v>
      </c>
    </row>
    <row r="683" spans="1:8" x14ac:dyDescent="0.35">
      <c r="A683" t="s">
        <v>6140</v>
      </c>
      <c r="B683" t="str">
        <f>VLOOKUP(A683,Cafe_sales!$A$1:$O$10001,9,FALSE)</f>
        <v>Juice</v>
      </c>
      <c r="C683" s="6">
        <f>VLOOKUP(A683,Cafe_sales!$A$1:$O$10001,10,FALSE)</f>
        <v>3</v>
      </c>
      <c r="D683" s="10">
        <f>VLOOKUP(A683,Cafe_sales!$A$1:$O$10001,11,FALSE)</f>
        <v>3</v>
      </c>
      <c r="E683" s="6">
        <f>VLOOKUP(A683,Cafe_sales!$A$1:$O$10001,12,FALSE)</f>
        <v>9</v>
      </c>
      <c r="F683" t="str">
        <f>VLOOKUP(A683,Cafe_sales!$A$1:$O$10001,13,FALSE)</f>
        <v>Default mode</v>
      </c>
      <c r="G683" t="str">
        <f>VLOOKUP(A683,Cafe_sales!$A$1:$O$10001,14,FALSE)</f>
        <v>In-store</v>
      </c>
      <c r="H683" s="8">
        <f>VLOOKUP(A683,Cafe_sales!$A$1:$O$10001,15,FALSE)</f>
        <v>45061</v>
      </c>
    </row>
    <row r="684" spans="1:8" x14ac:dyDescent="0.35">
      <c r="A684" t="s">
        <v>5148</v>
      </c>
      <c r="B684" t="str">
        <f>VLOOKUP(A684,Cafe_sales!$A$1:$O$10001,9,FALSE)</f>
        <v>UNKNOWN</v>
      </c>
      <c r="C684" s="6">
        <f>VLOOKUP(A684,Cafe_sales!$A$1:$O$10001,10,FALSE)</f>
        <v>1</v>
      </c>
      <c r="D684" s="10">
        <f>VLOOKUP(A684,Cafe_sales!$A$1:$O$10001,11,FALSE)</f>
        <v>3</v>
      </c>
      <c r="E684" s="6">
        <f>VLOOKUP(A684,Cafe_sales!$A$1:$O$10001,12,FALSE)</f>
        <v>3</v>
      </c>
      <c r="F684" t="str">
        <f>VLOOKUP(A684,Cafe_sales!$A$1:$O$10001,13,FALSE)</f>
        <v>Cash</v>
      </c>
      <c r="G684" t="str">
        <f>VLOOKUP(A684,Cafe_sales!$A$1:$O$10001,14,FALSE)</f>
        <v>UNKNOWN</v>
      </c>
      <c r="H684" s="8">
        <f>VLOOKUP(A684,Cafe_sales!$A$1:$O$10001,15,FALSE)</f>
        <v>45172</v>
      </c>
    </row>
    <row r="685" spans="1:8" hidden="1" x14ac:dyDescent="0.35">
      <c r="A685" t="s">
        <v>5595</v>
      </c>
      <c r="B685" t="str">
        <f>VLOOKUP(A685,Cafe_sales!$A$1:$O$10001,9,FALSE)</f>
        <v>Salad</v>
      </c>
      <c r="C685">
        <f>VLOOKUP(A685,Cafe_sales!$A$1:$O$10001,10,FALSE)</f>
        <v>4</v>
      </c>
      <c r="D685">
        <f>VLOOKUP(A685,Cafe_sales!$A$1:$O$10001,11,FALSE)</f>
        <v>5</v>
      </c>
      <c r="E685">
        <f>VLOOKUP(A685,Cafe_sales!$A$1:$O$10001,12,FALSE)</f>
        <v>20</v>
      </c>
      <c r="F685" t="str">
        <f>VLOOKUP(A685,Cafe_sales!$A$1:$O$10001,13,FALSE)</f>
        <v>Digital Wallet</v>
      </c>
      <c r="G685" t="str">
        <f>VLOOKUP(A685,Cafe_sales!$A$1:$O$10001,14,FALSE)</f>
        <v>Takeaway</v>
      </c>
      <c r="H685" s="1">
        <f>VLOOKUP(A685,Cafe_sales!$A$1:$O$10001,15,FALSE)</f>
        <v>45206</v>
      </c>
    </row>
    <row r="686" spans="1:8" hidden="1" x14ac:dyDescent="0.35">
      <c r="A686" t="s">
        <v>7472</v>
      </c>
      <c r="B686" t="str">
        <f>VLOOKUP(A686,Cafe_sales!$A$1:$O$10001,9,FALSE)</f>
        <v>Cookie</v>
      </c>
      <c r="C686">
        <f>VLOOKUP(A686,Cafe_sales!$A$1:$O$10001,10,FALSE)</f>
        <v>4</v>
      </c>
      <c r="D686">
        <f>VLOOKUP(A686,Cafe_sales!$A$1:$O$10001,11,FALSE)</f>
        <v>1</v>
      </c>
      <c r="E686">
        <f>VLOOKUP(A686,Cafe_sales!$A$1:$O$10001,12,FALSE)</f>
        <v>4</v>
      </c>
      <c r="F686" t="str">
        <f>VLOOKUP(A686,Cafe_sales!$A$1:$O$10001,13,FALSE)</f>
        <v>Digital Wallet</v>
      </c>
      <c r="G686" t="str">
        <f>VLOOKUP(A686,Cafe_sales!$A$1:$O$10001,14,FALSE)</f>
        <v>Takeaway</v>
      </c>
      <c r="H686" s="1">
        <f>VLOOKUP(A686,Cafe_sales!$A$1:$O$10001,15,FALSE)</f>
        <v>45109</v>
      </c>
    </row>
    <row r="687" spans="1:8" x14ac:dyDescent="0.35">
      <c r="A687" t="s">
        <v>1007</v>
      </c>
      <c r="B687" t="str">
        <f>VLOOKUP(A687,Cafe_sales!$A$1:$O$10001,9,FALSE)</f>
        <v>Juice</v>
      </c>
      <c r="C687" s="6">
        <f>VLOOKUP(A687,Cafe_sales!$A$1:$O$10001,10,FALSE)</f>
        <v>4</v>
      </c>
      <c r="D687" s="10">
        <f>VLOOKUP(A687,Cafe_sales!$A$1:$O$10001,11,FALSE)</f>
        <v>5</v>
      </c>
      <c r="E687" s="6">
        <f>VLOOKUP(A687,Cafe_sales!$A$1:$O$10001,12,FALSE)</f>
        <v>20</v>
      </c>
      <c r="F687" t="str">
        <f>VLOOKUP(A687,Cafe_sales!$A$1:$O$10001,13,FALSE)</f>
        <v>Credit Card</v>
      </c>
      <c r="G687" t="str">
        <f>VLOOKUP(A687,Cafe_sales!$A$1:$O$10001,14,FALSE)</f>
        <v>UNKNOWN</v>
      </c>
      <c r="H687" s="8">
        <f>VLOOKUP(A687,Cafe_sales!$A$1:$O$10001,15,FALSE)</f>
        <v>45210</v>
      </c>
    </row>
    <row r="688" spans="1:8" hidden="1" x14ac:dyDescent="0.35">
      <c r="A688" t="s">
        <v>4010</v>
      </c>
      <c r="B688" t="str">
        <f>VLOOKUP(A688,Cafe_sales!$A$1:$O$10001,9,FALSE)</f>
        <v>Sandwich</v>
      </c>
      <c r="C688">
        <f>VLOOKUP(A688,Cafe_sales!$A$1:$O$10001,10,FALSE)</f>
        <v>1</v>
      </c>
      <c r="D688">
        <f>VLOOKUP(A688,Cafe_sales!$A$1:$O$10001,11,FALSE)</f>
        <v>4</v>
      </c>
      <c r="E688">
        <f>VLOOKUP(A688,Cafe_sales!$A$1:$O$10001,12,FALSE)</f>
        <v>4</v>
      </c>
      <c r="F688" t="str">
        <f>VLOOKUP(A688,Cafe_sales!$A$1:$O$10001,13,FALSE)</f>
        <v>Credit Card</v>
      </c>
      <c r="G688" t="str">
        <f>VLOOKUP(A688,Cafe_sales!$A$1:$O$10001,14,FALSE)</f>
        <v>Takeaway</v>
      </c>
      <c r="H688" s="1">
        <f>VLOOKUP(A688,Cafe_sales!$A$1:$O$10001,15,FALSE)</f>
        <v>45022</v>
      </c>
    </row>
    <row r="689" spans="1:8" x14ac:dyDescent="0.35">
      <c r="A689" t="s">
        <v>2857</v>
      </c>
      <c r="B689" t="str">
        <f>VLOOKUP(A689,Cafe_sales!$A$1:$O$10001,9,FALSE)</f>
        <v>Smoothie</v>
      </c>
      <c r="C689" s="6">
        <f>VLOOKUP(A689,Cafe_sales!$A$1:$O$10001,10,FALSE)</f>
        <v>2</v>
      </c>
      <c r="D689" s="10">
        <f>VLOOKUP(A689,Cafe_sales!$A$1:$O$10001,11,FALSE)</f>
        <v>4</v>
      </c>
      <c r="E689" s="6">
        <f>VLOOKUP(A689,Cafe_sales!$A$1:$O$10001,12,FALSE)</f>
        <v>8</v>
      </c>
      <c r="F689" t="str">
        <f>VLOOKUP(A689,Cafe_sales!$A$1:$O$10001,13,FALSE)</f>
        <v>UNKNOWN</v>
      </c>
      <c r="G689" t="str">
        <f>VLOOKUP(A689,Cafe_sales!$A$1:$O$10001,14,FALSE)</f>
        <v>UNKNOWN</v>
      </c>
      <c r="H689" s="8">
        <f>VLOOKUP(A689,Cafe_sales!$A$1:$O$10001,15,FALSE)</f>
        <v>45157</v>
      </c>
    </row>
    <row r="690" spans="1:8" hidden="1" x14ac:dyDescent="0.35">
      <c r="A690" t="s">
        <v>3551</v>
      </c>
      <c r="B690" t="str">
        <f>VLOOKUP(A690,Cafe_sales!$A$1:$O$10001,9,FALSE)</f>
        <v>Salad</v>
      </c>
      <c r="C690">
        <f>VLOOKUP(A690,Cafe_sales!$A$1:$O$10001,10,FALSE)</f>
        <v>2</v>
      </c>
      <c r="D690">
        <f>VLOOKUP(A690,Cafe_sales!$A$1:$O$10001,11,FALSE)</f>
        <v>3</v>
      </c>
      <c r="E690">
        <f>VLOOKUP(A690,Cafe_sales!$A$1:$O$10001,12,FALSE)</f>
        <v>10</v>
      </c>
      <c r="F690" t="str">
        <f>VLOOKUP(A690,Cafe_sales!$A$1:$O$10001,13,FALSE)</f>
        <v>Default mode</v>
      </c>
      <c r="G690" t="str">
        <f>VLOOKUP(A690,Cafe_sales!$A$1:$O$10001,14,FALSE)</f>
        <v>Takeaway</v>
      </c>
      <c r="H690" s="1">
        <f>VLOOKUP(A690,Cafe_sales!$A$1:$O$10001,15,FALSE)</f>
        <v>45167</v>
      </c>
    </row>
    <row r="691" spans="1:8" hidden="1" x14ac:dyDescent="0.35">
      <c r="A691" t="s">
        <v>189</v>
      </c>
      <c r="B691" t="str">
        <f>VLOOKUP(A691,Cafe_sales!$A$1:$O$10001,9,FALSE)</f>
        <v>Sandwich</v>
      </c>
      <c r="C691">
        <f>VLOOKUP(A691,Cafe_sales!$A$1:$O$10001,10,FALSE)</f>
        <v>3</v>
      </c>
      <c r="D691">
        <f>VLOOKUP(A691,Cafe_sales!$A$1:$O$10001,11,FALSE)</f>
        <v>4</v>
      </c>
      <c r="E691">
        <f>VLOOKUP(A691,Cafe_sales!$A$1:$O$10001,12,FALSE)</f>
        <v>12</v>
      </c>
      <c r="F691" t="str">
        <f>VLOOKUP(A691,Cafe_sales!$A$1:$O$10001,13,FALSE)</f>
        <v>Cash</v>
      </c>
      <c r="G691" t="str">
        <f>VLOOKUP(A691,Cafe_sales!$A$1:$O$10001,14,FALSE)</f>
        <v>Takeaway</v>
      </c>
      <c r="H691" s="1">
        <f>VLOOKUP(A691,Cafe_sales!$A$1:$O$10001,15,FALSE)</f>
        <v>45067</v>
      </c>
    </row>
    <row r="692" spans="1:8" x14ac:dyDescent="0.35">
      <c r="A692" t="s">
        <v>6227</v>
      </c>
      <c r="B692" t="str">
        <f>VLOOKUP(A692,Cafe_sales!$A$1:$O$10001,9,FALSE)</f>
        <v>Sandwich</v>
      </c>
      <c r="C692" s="6">
        <f>VLOOKUP(A692,Cafe_sales!$A$1:$O$10001,10,FALSE)</f>
        <v>1</v>
      </c>
      <c r="D692" s="10">
        <f>VLOOKUP(A692,Cafe_sales!$A$1:$O$10001,11,FALSE)</f>
        <v>4</v>
      </c>
      <c r="E692" s="6">
        <f>VLOOKUP(A692,Cafe_sales!$A$1:$O$10001,12,FALSE)</f>
        <v>4</v>
      </c>
      <c r="F692" t="str">
        <f>VLOOKUP(A692,Cafe_sales!$A$1:$O$10001,13,FALSE)</f>
        <v>Cash</v>
      </c>
      <c r="G692" t="str">
        <f>VLOOKUP(A692,Cafe_sales!$A$1:$O$10001,14,FALSE)</f>
        <v>UNKNOWN</v>
      </c>
      <c r="H692" s="8">
        <f>VLOOKUP(A692,Cafe_sales!$A$1:$O$10001,15,FALSE)</f>
        <v>45131</v>
      </c>
    </row>
    <row r="693" spans="1:8" x14ac:dyDescent="0.35">
      <c r="A693" t="s">
        <v>5718</v>
      </c>
      <c r="B693" t="str">
        <f>VLOOKUP(A693,Cafe_sales!$A$1:$O$10001,9,FALSE)</f>
        <v>Smoothie</v>
      </c>
      <c r="C693" s="6">
        <f>VLOOKUP(A693,Cafe_sales!$A$1:$O$10001,10,FALSE)</f>
        <v>5</v>
      </c>
      <c r="D693" s="10">
        <f>VLOOKUP(A693,Cafe_sales!$A$1:$O$10001,11,FALSE)</f>
        <v>4</v>
      </c>
      <c r="E693" s="6">
        <f>VLOOKUP(A693,Cafe_sales!$A$1:$O$10001,12,FALSE)</f>
        <v>20</v>
      </c>
      <c r="F693" t="str">
        <f>VLOOKUP(A693,Cafe_sales!$A$1:$O$10001,13,FALSE)</f>
        <v>Digital Wallet</v>
      </c>
      <c r="G693" t="str">
        <f>VLOOKUP(A693,Cafe_sales!$A$1:$O$10001,14,FALSE)</f>
        <v>UNKNOWN</v>
      </c>
      <c r="H693" s="8">
        <f>VLOOKUP(A693,Cafe_sales!$A$1:$O$10001,15,FALSE)</f>
        <v>45203</v>
      </c>
    </row>
    <row r="694" spans="1:8" hidden="1" x14ac:dyDescent="0.35">
      <c r="A694" t="s">
        <v>2326</v>
      </c>
      <c r="B694" t="str">
        <f>VLOOKUP(A694,Cafe_sales!$A$1:$O$10001,9,FALSE)</f>
        <v>Coffee</v>
      </c>
      <c r="C694">
        <f>VLOOKUP(A694,Cafe_sales!$A$1:$O$10001,10,FALSE)</f>
        <v>5</v>
      </c>
      <c r="D694">
        <f>VLOOKUP(A694,Cafe_sales!$A$1:$O$10001,11,FALSE)</f>
        <v>2</v>
      </c>
      <c r="E694">
        <f>VLOOKUP(A694,Cafe_sales!$A$1:$O$10001,12,FALSE)</f>
        <v>10</v>
      </c>
      <c r="F694" t="str">
        <f>VLOOKUP(A694,Cafe_sales!$A$1:$O$10001,13,FALSE)</f>
        <v>UNKNOWN</v>
      </c>
      <c r="G694" t="str">
        <f>VLOOKUP(A694,Cafe_sales!$A$1:$O$10001,14,FALSE)</f>
        <v>Takeaway</v>
      </c>
      <c r="H694" s="1">
        <f>VLOOKUP(A694,Cafe_sales!$A$1:$O$10001,15,FALSE)</f>
        <v>45209</v>
      </c>
    </row>
    <row r="695" spans="1:8" x14ac:dyDescent="0.35">
      <c r="A695" t="s">
        <v>9417</v>
      </c>
      <c r="B695" t="str">
        <f>VLOOKUP(A695,Cafe_sales!$A$1:$O$10001,9,FALSE)</f>
        <v>Cookie</v>
      </c>
      <c r="C695" s="6">
        <f>VLOOKUP(A695,Cafe_sales!$A$1:$O$10001,10,FALSE)</f>
        <v>5</v>
      </c>
      <c r="D695" s="10">
        <f>VLOOKUP(A695,Cafe_sales!$A$1:$O$10001,11,FALSE)</f>
        <v>1</v>
      </c>
      <c r="E695" s="6">
        <f>VLOOKUP(A695,Cafe_sales!$A$1:$O$10001,12,FALSE)</f>
        <v>5</v>
      </c>
      <c r="F695" t="str">
        <f>VLOOKUP(A695,Cafe_sales!$A$1:$O$10001,13,FALSE)</f>
        <v>Default mode</v>
      </c>
      <c r="G695" t="str">
        <f>VLOOKUP(A695,Cafe_sales!$A$1:$O$10001,14,FALSE)</f>
        <v>In-store</v>
      </c>
      <c r="H695" s="8">
        <f>VLOOKUP(A695,Cafe_sales!$A$1:$O$10001,15,FALSE)</f>
        <v>45291</v>
      </c>
    </row>
    <row r="696" spans="1:8" hidden="1" x14ac:dyDescent="0.35">
      <c r="A696" t="s">
        <v>723</v>
      </c>
      <c r="B696" t="str">
        <f>VLOOKUP(A696,Cafe_sales!$A$1:$O$10001,9,FALSE)</f>
        <v>Cake</v>
      </c>
      <c r="C696">
        <f>VLOOKUP(A696,Cafe_sales!$A$1:$O$10001,10,FALSE)</f>
        <v>4</v>
      </c>
      <c r="D696">
        <f>VLOOKUP(A696,Cafe_sales!$A$1:$O$10001,11,FALSE)</f>
        <v>3</v>
      </c>
      <c r="E696">
        <f>VLOOKUP(A696,Cafe_sales!$A$1:$O$10001,12,FALSE)</f>
        <v>12</v>
      </c>
      <c r="F696" t="str">
        <f>VLOOKUP(A696,Cafe_sales!$A$1:$O$10001,13,FALSE)</f>
        <v>Credit Card</v>
      </c>
      <c r="G696" t="str">
        <f>VLOOKUP(A696,Cafe_sales!$A$1:$O$10001,14,FALSE)</f>
        <v>Takeaway</v>
      </c>
      <c r="H696" s="1">
        <f>VLOOKUP(A696,Cafe_sales!$A$1:$O$10001,15,FALSE)</f>
        <v>45280</v>
      </c>
    </row>
    <row r="697" spans="1:8" x14ac:dyDescent="0.35">
      <c r="A697" t="s">
        <v>2142</v>
      </c>
      <c r="B697" t="str">
        <f>VLOOKUP(A697,Cafe_sales!$A$1:$O$10001,9,FALSE)</f>
        <v>Cake</v>
      </c>
      <c r="C697" s="6">
        <f>VLOOKUP(A697,Cafe_sales!$A$1:$O$10001,10,FALSE)</f>
        <v>1</v>
      </c>
      <c r="D697" s="10">
        <f>VLOOKUP(A697,Cafe_sales!$A$1:$O$10001,11,FALSE)</f>
        <v>3</v>
      </c>
      <c r="E697" s="6">
        <f>VLOOKUP(A697,Cafe_sales!$A$1:$O$10001,12,FALSE)</f>
        <v>3</v>
      </c>
      <c r="F697" t="str">
        <f>VLOOKUP(A697,Cafe_sales!$A$1:$O$10001,13,FALSE)</f>
        <v>Default mode</v>
      </c>
      <c r="G697" t="str">
        <f>VLOOKUP(A697,Cafe_sales!$A$1:$O$10001,14,FALSE)</f>
        <v>In-store</v>
      </c>
      <c r="H697" s="8">
        <f>VLOOKUP(A697,Cafe_sales!$A$1:$O$10001,15,FALSE)</f>
        <v>45175</v>
      </c>
    </row>
    <row r="698" spans="1:8" hidden="1" x14ac:dyDescent="0.35">
      <c r="A698" t="s">
        <v>9839</v>
      </c>
      <c r="B698" t="str">
        <f>VLOOKUP(A698,Cafe_sales!$A$1:$O$10001,9,FALSE)</f>
        <v>Smoothie</v>
      </c>
      <c r="C698">
        <f>VLOOKUP(A698,Cafe_sales!$A$1:$O$10001,10,FALSE)</f>
        <v>2</v>
      </c>
      <c r="D698">
        <f>VLOOKUP(A698,Cafe_sales!$A$1:$O$10001,11,FALSE)</f>
        <v>4</v>
      </c>
      <c r="E698">
        <f>VLOOKUP(A698,Cafe_sales!$A$1:$O$10001,12,FALSE)</f>
        <v>8</v>
      </c>
      <c r="F698" t="str">
        <f>VLOOKUP(A698,Cafe_sales!$A$1:$O$10001,13,FALSE)</f>
        <v>Credit Card</v>
      </c>
      <c r="G698" t="str">
        <f>VLOOKUP(A698,Cafe_sales!$A$1:$O$10001,14,FALSE)</f>
        <v>Takeaway</v>
      </c>
      <c r="H698" s="1">
        <f>VLOOKUP(A698,Cafe_sales!$A$1:$O$10001,15,FALSE)</f>
        <v>44961</v>
      </c>
    </row>
    <row r="699" spans="1:8" hidden="1" x14ac:dyDescent="0.35">
      <c r="A699" t="s">
        <v>3199</v>
      </c>
      <c r="B699" t="str">
        <f>VLOOKUP(A699,Cafe_sales!$A$1:$O$10001,9,FALSE)</f>
        <v>Cake</v>
      </c>
      <c r="C699">
        <f>VLOOKUP(A699,Cafe_sales!$A$1:$O$10001,10,FALSE)</f>
        <v>4</v>
      </c>
      <c r="D699">
        <f>VLOOKUP(A699,Cafe_sales!$A$1:$O$10001,11,FALSE)</f>
        <v>3</v>
      </c>
      <c r="E699">
        <f>VLOOKUP(A699,Cafe_sales!$A$1:$O$10001,12,FALSE)</f>
        <v>12</v>
      </c>
      <c r="F699" t="str">
        <f>VLOOKUP(A699,Cafe_sales!$A$1:$O$10001,13,FALSE)</f>
        <v>Digital Wallet</v>
      </c>
      <c r="G699" t="str">
        <f>VLOOKUP(A699,Cafe_sales!$A$1:$O$10001,14,FALSE)</f>
        <v>Takeaway</v>
      </c>
      <c r="H699" s="1">
        <f>VLOOKUP(A699,Cafe_sales!$A$1:$O$10001,15,FALSE)</f>
        <v>45238</v>
      </c>
    </row>
    <row r="700" spans="1:8" hidden="1" x14ac:dyDescent="0.35">
      <c r="A700" t="s">
        <v>4163</v>
      </c>
      <c r="B700" t="str">
        <f>VLOOKUP(A700,Cafe_sales!$A$1:$O$10001,9,FALSE)</f>
        <v>Salad</v>
      </c>
      <c r="C700">
        <f>VLOOKUP(A700,Cafe_sales!$A$1:$O$10001,10,FALSE)</f>
        <v>3</v>
      </c>
      <c r="D700">
        <f>VLOOKUP(A700,Cafe_sales!$A$1:$O$10001,11,FALSE)</f>
        <v>5</v>
      </c>
      <c r="E700">
        <f>VLOOKUP(A700,Cafe_sales!$A$1:$O$10001,12,FALSE)</f>
        <v>15</v>
      </c>
      <c r="F700" t="str">
        <f>VLOOKUP(A700,Cafe_sales!$A$1:$O$10001,13,FALSE)</f>
        <v>Cash</v>
      </c>
      <c r="G700" t="str">
        <f>VLOOKUP(A700,Cafe_sales!$A$1:$O$10001,14,FALSE)</f>
        <v>Takeaway</v>
      </c>
      <c r="H700" s="1">
        <f>VLOOKUP(A700,Cafe_sales!$A$1:$O$10001,15,FALSE)</f>
        <v>45025</v>
      </c>
    </row>
    <row r="701" spans="1:8" x14ac:dyDescent="0.35">
      <c r="A701" t="s">
        <v>9664</v>
      </c>
      <c r="B701" t="str">
        <f>VLOOKUP(A701,Cafe_sales!$A$1:$O$10001,9,FALSE)</f>
        <v>Juice</v>
      </c>
      <c r="C701" s="6">
        <f>VLOOKUP(A701,Cafe_sales!$A$1:$O$10001,10,FALSE)</f>
        <v>5</v>
      </c>
      <c r="D701" s="10">
        <f>VLOOKUP(A701,Cafe_sales!$A$1:$O$10001,11,FALSE)</f>
        <v>4</v>
      </c>
      <c r="E701" s="6">
        <f>VLOOKUP(A701,Cafe_sales!$A$1:$O$10001,12,FALSE)</f>
        <v>20</v>
      </c>
      <c r="F701" t="str">
        <f>VLOOKUP(A701,Cafe_sales!$A$1:$O$10001,13,FALSE)</f>
        <v>Digital Wallet</v>
      </c>
      <c r="G701" t="str">
        <f>VLOOKUP(A701,Cafe_sales!$A$1:$O$10001,14,FALSE)</f>
        <v>UNKNOWN</v>
      </c>
      <c r="H701" s="8">
        <f>VLOOKUP(A701,Cafe_sales!$A$1:$O$10001,15,FALSE)</f>
        <v>45120</v>
      </c>
    </row>
    <row r="702" spans="1:8" x14ac:dyDescent="0.35">
      <c r="A702" t="s">
        <v>3473</v>
      </c>
      <c r="B702" t="str">
        <f>VLOOKUP(A702,Cafe_sales!$A$1:$O$10001,9,FALSE)</f>
        <v>UNKNOWN</v>
      </c>
      <c r="C702" s="6">
        <f>VLOOKUP(A702,Cafe_sales!$A$1:$O$10001,10,FALSE)</f>
        <v>4</v>
      </c>
      <c r="D702" s="10">
        <f>VLOOKUP(A702,Cafe_sales!$A$1:$O$10001,11,FALSE)</f>
        <v>1</v>
      </c>
      <c r="E702" s="6">
        <f>VLOOKUP(A702,Cafe_sales!$A$1:$O$10001,12,FALSE)</f>
        <v>4</v>
      </c>
      <c r="F702" t="str">
        <f>VLOOKUP(A702,Cafe_sales!$A$1:$O$10001,13,FALSE)</f>
        <v>Default mode</v>
      </c>
      <c r="G702" t="str">
        <f>VLOOKUP(A702,Cafe_sales!$A$1:$O$10001,14,FALSE)</f>
        <v>In-store</v>
      </c>
      <c r="H702" s="8">
        <f>VLOOKUP(A702,Cafe_sales!$A$1:$O$10001,15,FALSE)</f>
        <v>44942</v>
      </c>
    </row>
    <row r="703" spans="1:8" hidden="1" x14ac:dyDescent="0.35">
      <c r="A703" t="s">
        <v>1156</v>
      </c>
      <c r="B703" t="str">
        <f>VLOOKUP(A703,Cafe_sales!$A$1:$O$10001,9,FALSE)</f>
        <v>Smoothie</v>
      </c>
      <c r="C703">
        <f>VLOOKUP(A703,Cafe_sales!$A$1:$O$10001,10,FALSE)</f>
        <v>4</v>
      </c>
      <c r="D703">
        <f>VLOOKUP(A703,Cafe_sales!$A$1:$O$10001,11,FALSE)</f>
        <v>4</v>
      </c>
      <c r="E703">
        <f>VLOOKUP(A703,Cafe_sales!$A$1:$O$10001,12,FALSE)</f>
        <v>16</v>
      </c>
      <c r="F703" t="str">
        <f>VLOOKUP(A703,Cafe_sales!$A$1:$O$10001,13,FALSE)</f>
        <v>Credit Card</v>
      </c>
      <c r="G703" t="str">
        <f>VLOOKUP(A703,Cafe_sales!$A$1:$O$10001,14,FALSE)</f>
        <v>Takeaway</v>
      </c>
      <c r="H703" s="1">
        <f>VLOOKUP(A703,Cafe_sales!$A$1:$O$10001,15,FALSE)</f>
        <v>45284</v>
      </c>
    </row>
    <row r="704" spans="1:8" hidden="1" x14ac:dyDescent="0.35">
      <c r="A704" t="s">
        <v>2295</v>
      </c>
      <c r="B704" t="str">
        <f>VLOOKUP(A704,Cafe_sales!$A$1:$O$10001,9,FALSE)</f>
        <v>Juice</v>
      </c>
      <c r="C704">
        <f>VLOOKUP(A704,Cafe_sales!$A$1:$O$10001,10,FALSE)</f>
        <v>3</v>
      </c>
      <c r="D704">
        <f>VLOOKUP(A704,Cafe_sales!$A$1:$O$10001,11,FALSE)</f>
        <v>3</v>
      </c>
      <c r="E704">
        <f>VLOOKUP(A704,Cafe_sales!$A$1:$O$10001,12,FALSE)</f>
        <v>9</v>
      </c>
      <c r="F704" t="str">
        <f>VLOOKUP(A704,Cafe_sales!$A$1:$O$10001,13,FALSE)</f>
        <v>Credit Card</v>
      </c>
      <c r="G704" t="str">
        <f>VLOOKUP(A704,Cafe_sales!$A$1:$O$10001,14,FALSE)</f>
        <v>Cafe</v>
      </c>
      <c r="H704" s="1">
        <f>VLOOKUP(A704,Cafe_sales!$A$1:$O$10001,15,FALSE)</f>
        <v>45039</v>
      </c>
    </row>
    <row r="705" spans="1:8" x14ac:dyDescent="0.35">
      <c r="A705" t="s">
        <v>7830</v>
      </c>
      <c r="B705" t="str">
        <f>VLOOKUP(A705,Cafe_sales!$A$1:$O$10001,9,FALSE)</f>
        <v>Smoothie</v>
      </c>
      <c r="C705" s="6">
        <f>VLOOKUP(A705,Cafe_sales!$A$1:$O$10001,10,FALSE)</f>
        <v>3</v>
      </c>
      <c r="D705" s="10">
        <f>VLOOKUP(A705,Cafe_sales!$A$1:$O$10001,11,FALSE)</f>
        <v>4</v>
      </c>
      <c r="E705" s="6">
        <f>VLOOKUP(A705,Cafe_sales!$A$1:$O$10001,12,FALSE)</f>
        <v>12</v>
      </c>
      <c r="F705" t="str">
        <f>VLOOKUP(A705,Cafe_sales!$A$1:$O$10001,13,FALSE)</f>
        <v>Cash</v>
      </c>
      <c r="G705" t="str">
        <f>VLOOKUP(A705,Cafe_sales!$A$1:$O$10001,14,FALSE)</f>
        <v>UNKNOWN</v>
      </c>
      <c r="H705" s="8">
        <f>VLOOKUP(A705,Cafe_sales!$A$1:$O$10001,15,FALSE)</f>
        <v>45044</v>
      </c>
    </row>
    <row r="706" spans="1:8" x14ac:dyDescent="0.35">
      <c r="A706" t="s">
        <v>502</v>
      </c>
      <c r="B706" t="str">
        <f>VLOOKUP(A706,Cafe_sales!$A$1:$O$10001,9,FALSE)</f>
        <v>Juice</v>
      </c>
      <c r="C706" s="6">
        <f>VLOOKUP(A706,Cafe_sales!$A$1:$O$10001,10,FALSE)</f>
        <v>3</v>
      </c>
      <c r="D706" s="10">
        <f>VLOOKUP(A706,Cafe_sales!$A$1:$O$10001,11,FALSE)</f>
        <v>3</v>
      </c>
      <c r="E706" s="6">
        <f>VLOOKUP(A706,Cafe_sales!$A$1:$O$10001,12,FALSE)</f>
        <v>9</v>
      </c>
      <c r="F706" t="str">
        <f>VLOOKUP(A706,Cafe_sales!$A$1:$O$10001,13,FALSE)</f>
        <v>Credit Card</v>
      </c>
      <c r="G706" t="str">
        <f>VLOOKUP(A706,Cafe_sales!$A$1:$O$10001,14,FALSE)</f>
        <v>In-store</v>
      </c>
      <c r="H706" s="8">
        <f>VLOOKUP(A706,Cafe_sales!$A$1:$O$10001,15,FALSE)</f>
        <v>45067</v>
      </c>
    </row>
    <row r="707" spans="1:8" x14ac:dyDescent="0.35">
      <c r="A707" t="s">
        <v>7736</v>
      </c>
      <c r="B707" t="str">
        <f>VLOOKUP(A707,Cafe_sales!$A$1:$O$10001,9,FALSE)</f>
        <v>Salad</v>
      </c>
      <c r="C707" s="6">
        <f>VLOOKUP(A707,Cafe_sales!$A$1:$O$10001,10,FALSE)</f>
        <v>5</v>
      </c>
      <c r="D707" s="10">
        <f>VLOOKUP(A707,Cafe_sales!$A$1:$O$10001,11,FALSE)</f>
        <v>5</v>
      </c>
      <c r="E707" s="6">
        <f>VLOOKUP(A707,Cafe_sales!$A$1:$O$10001,12,FALSE)</f>
        <v>25</v>
      </c>
      <c r="F707" t="str">
        <f>VLOOKUP(A707,Cafe_sales!$A$1:$O$10001,13,FALSE)</f>
        <v>Cash</v>
      </c>
      <c r="G707" t="str">
        <f>VLOOKUP(A707,Cafe_sales!$A$1:$O$10001,14,FALSE)</f>
        <v>UNKNOWN</v>
      </c>
      <c r="H707" s="8">
        <f>VLOOKUP(A707,Cafe_sales!$A$1:$O$10001,15,FALSE)</f>
        <v>44931</v>
      </c>
    </row>
    <row r="708" spans="1:8" x14ac:dyDescent="0.35">
      <c r="A708" t="s">
        <v>3235</v>
      </c>
      <c r="B708" t="str">
        <f>VLOOKUP(A708,Cafe_sales!$A$1:$O$10001,9,FALSE)</f>
        <v>Sandwich</v>
      </c>
      <c r="C708" s="6">
        <f>VLOOKUP(A708,Cafe_sales!$A$1:$O$10001,10,FALSE)</f>
        <v>5</v>
      </c>
      <c r="D708" s="10">
        <f>VLOOKUP(A708,Cafe_sales!$A$1:$O$10001,11,FALSE)</f>
        <v>4</v>
      </c>
      <c r="E708" s="6">
        <f>VLOOKUP(A708,Cafe_sales!$A$1:$O$10001,12,FALSE)</f>
        <v>20</v>
      </c>
      <c r="F708" t="str">
        <f>VLOOKUP(A708,Cafe_sales!$A$1:$O$10001,13,FALSE)</f>
        <v>Digital Wallet</v>
      </c>
      <c r="G708" t="str">
        <f>VLOOKUP(A708,Cafe_sales!$A$1:$O$10001,14,FALSE)</f>
        <v>In-store</v>
      </c>
      <c r="H708" s="8">
        <f>VLOOKUP(A708,Cafe_sales!$A$1:$O$10001,15,FALSE)</f>
        <v>44983</v>
      </c>
    </row>
    <row r="709" spans="1:8" hidden="1" x14ac:dyDescent="0.35">
      <c r="A709" t="s">
        <v>9065</v>
      </c>
      <c r="B709" t="str">
        <f>VLOOKUP(A709,Cafe_sales!$A$1:$O$10001,9,FALSE)</f>
        <v>Smoothie</v>
      </c>
      <c r="C709">
        <f>VLOOKUP(A709,Cafe_sales!$A$1:$O$10001,10,FALSE)</f>
        <v>4</v>
      </c>
      <c r="D709">
        <f>VLOOKUP(A709,Cafe_sales!$A$1:$O$10001,11,FALSE)</f>
        <v>4</v>
      </c>
      <c r="E709">
        <f>VLOOKUP(A709,Cafe_sales!$A$1:$O$10001,12,FALSE)</f>
        <v>16</v>
      </c>
      <c r="F709" t="str">
        <f>VLOOKUP(A709,Cafe_sales!$A$1:$O$10001,13,FALSE)</f>
        <v>Default mode</v>
      </c>
      <c r="G709" t="str">
        <f>VLOOKUP(A709,Cafe_sales!$A$1:$O$10001,14,FALSE)</f>
        <v>Takeaway</v>
      </c>
      <c r="H709" s="1">
        <f>VLOOKUP(A709,Cafe_sales!$A$1:$O$10001,15,FALSE)</f>
        <v>45135</v>
      </c>
    </row>
    <row r="710" spans="1:8" hidden="1" x14ac:dyDescent="0.35">
      <c r="A710" t="s">
        <v>2104</v>
      </c>
      <c r="B710" t="str">
        <f>VLOOKUP(A710,Cafe_sales!$A$1:$O$10001,9,FALSE)</f>
        <v>Cake</v>
      </c>
      <c r="C710">
        <f>VLOOKUP(A710,Cafe_sales!$A$1:$O$10001,10,FALSE)</f>
        <v>4</v>
      </c>
      <c r="D710">
        <f>VLOOKUP(A710,Cafe_sales!$A$1:$O$10001,11,FALSE)</f>
        <v>3</v>
      </c>
      <c r="E710">
        <f>VLOOKUP(A710,Cafe_sales!$A$1:$O$10001,12,FALSE)</f>
        <v>12</v>
      </c>
      <c r="F710" t="str">
        <f>VLOOKUP(A710,Cafe_sales!$A$1:$O$10001,13,FALSE)</f>
        <v>UNKNOWN</v>
      </c>
      <c r="G710" t="str">
        <f>VLOOKUP(A710,Cafe_sales!$A$1:$O$10001,14,FALSE)</f>
        <v>Takeaway</v>
      </c>
      <c r="H710" s="1">
        <f>VLOOKUP(A710,Cafe_sales!$A$1:$O$10001,15,FALSE)</f>
        <v>45124</v>
      </c>
    </row>
    <row r="711" spans="1:8" hidden="1" x14ac:dyDescent="0.35">
      <c r="A711" t="s">
        <v>6336</v>
      </c>
      <c r="B711" t="str">
        <f>VLOOKUP(A711,Cafe_sales!$A$1:$O$10001,9,FALSE)</f>
        <v>Coffee</v>
      </c>
      <c r="C711">
        <f>VLOOKUP(A711,Cafe_sales!$A$1:$O$10001,10,FALSE)</f>
        <v>2</v>
      </c>
      <c r="D711">
        <f>VLOOKUP(A711,Cafe_sales!$A$1:$O$10001,11,FALSE)</f>
        <v>2</v>
      </c>
      <c r="E711">
        <f>VLOOKUP(A711,Cafe_sales!$A$1:$O$10001,12,FALSE)</f>
        <v>4</v>
      </c>
      <c r="F711" t="str">
        <f>VLOOKUP(A711,Cafe_sales!$A$1:$O$10001,13,FALSE)</f>
        <v>Cash</v>
      </c>
      <c r="G711" t="str">
        <f>VLOOKUP(A711,Cafe_sales!$A$1:$O$10001,14,FALSE)</f>
        <v>Takeaway</v>
      </c>
      <c r="H711" s="1">
        <f>VLOOKUP(A711,Cafe_sales!$A$1:$O$10001,15,FALSE)</f>
        <v>45067</v>
      </c>
    </row>
    <row r="712" spans="1:8" hidden="1" x14ac:dyDescent="0.35">
      <c r="A712" t="s">
        <v>6986</v>
      </c>
      <c r="B712" t="str">
        <f>VLOOKUP(A712,Cafe_sales!$A$1:$O$10001,9,FALSE)</f>
        <v>Cake</v>
      </c>
      <c r="C712">
        <f>VLOOKUP(A712,Cafe_sales!$A$1:$O$10001,10,FALSE)</f>
        <v>2</v>
      </c>
      <c r="D712">
        <f>VLOOKUP(A712,Cafe_sales!$A$1:$O$10001,11,FALSE)</f>
        <v>3.0403533079321097</v>
      </c>
      <c r="E712">
        <f>VLOOKUP(A712,Cafe_sales!$A$1:$O$10001,12,FALSE)</f>
        <v>6</v>
      </c>
      <c r="F712" t="str">
        <f>VLOOKUP(A712,Cafe_sales!$A$1:$O$10001,13,FALSE)</f>
        <v>Credit Card</v>
      </c>
      <c r="G712" t="str">
        <f>VLOOKUP(A712,Cafe_sales!$A$1:$O$10001,14,FALSE)</f>
        <v>Cafe</v>
      </c>
      <c r="H712" s="1">
        <f>VLOOKUP(A712,Cafe_sales!$A$1:$O$10001,15,FALSE)</f>
        <v>45142</v>
      </c>
    </row>
    <row r="713" spans="1:8" x14ac:dyDescent="0.35">
      <c r="A713" t="s">
        <v>5525</v>
      </c>
      <c r="B713" t="str">
        <f>VLOOKUP(A713,Cafe_sales!$A$1:$O$10001,9,FALSE)</f>
        <v>Cookie</v>
      </c>
      <c r="C713" s="6">
        <f>VLOOKUP(A713,Cafe_sales!$A$1:$O$10001,10,FALSE)</f>
        <v>5</v>
      </c>
      <c r="D713" s="10">
        <f>VLOOKUP(A713,Cafe_sales!$A$1:$O$10001,11,FALSE)</f>
        <v>1</v>
      </c>
      <c r="E713" s="6">
        <f>VLOOKUP(A713,Cafe_sales!$A$1:$O$10001,12,FALSE)</f>
        <v>5</v>
      </c>
      <c r="F713" t="str">
        <f>VLOOKUP(A713,Cafe_sales!$A$1:$O$10001,13,FALSE)</f>
        <v>Default mode</v>
      </c>
      <c r="G713" t="str">
        <f>VLOOKUP(A713,Cafe_sales!$A$1:$O$10001,14,FALSE)</f>
        <v>UNKNOWN</v>
      </c>
      <c r="H713" s="8">
        <f>VLOOKUP(A713,Cafe_sales!$A$1:$O$10001,15,FALSE)</f>
        <v>44932</v>
      </c>
    </row>
    <row r="714" spans="1:8" x14ac:dyDescent="0.35">
      <c r="A714" t="s">
        <v>9816</v>
      </c>
      <c r="B714" t="str">
        <f>VLOOKUP(A714,Cafe_sales!$A$1:$O$10001,9,FALSE)</f>
        <v>Cookie</v>
      </c>
      <c r="C714" s="6">
        <f>VLOOKUP(A714,Cafe_sales!$A$1:$O$10001,10,FALSE)</f>
        <v>2</v>
      </c>
      <c r="D714" s="10">
        <f>VLOOKUP(A714,Cafe_sales!$A$1:$O$10001,11,FALSE)</f>
        <v>1</v>
      </c>
      <c r="E714" s="6">
        <f>VLOOKUP(A714,Cafe_sales!$A$1:$O$10001,12,FALSE)</f>
        <v>2</v>
      </c>
      <c r="F714" t="str">
        <f>VLOOKUP(A714,Cafe_sales!$A$1:$O$10001,13,FALSE)</f>
        <v>Cash</v>
      </c>
      <c r="G714" t="str">
        <f>VLOOKUP(A714,Cafe_sales!$A$1:$O$10001,14,FALSE)</f>
        <v>UNKNOWN</v>
      </c>
      <c r="H714" s="8">
        <f>VLOOKUP(A714,Cafe_sales!$A$1:$O$10001,15,FALSE)</f>
        <v>45242</v>
      </c>
    </row>
    <row r="715" spans="1:8" hidden="1" x14ac:dyDescent="0.35">
      <c r="A715" t="s">
        <v>2074</v>
      </c>
      <c r="B715" t="str">
        <f>VLOOKUP(A715,Cafe_sales!$A$1:$O$10001,9,FALSE)</f>
        <v>Coffee</v>
      </c>
      <c r="C715">
        <f>VLOOKUP(A715,Cafe_sales!$A$1:$O$10001,10,FALSE)</f>
        <v>1</v>
      </c>
      <c r="D715">
        <f>VLOOKUP(A715,Cafe_sales!$A$1:$O$10001,11,FALSE)</f>
        <v>2</v>
      </c>
      <c r="E715">
        <f>VLOOKUP(A715,Cafe_sales!$A$1:$O$10001,12,FALSE)</f>
        <v>2</v>
      </c>
      <c r="F715" t="str">
        <f>VLOOKUP(A715,Cafe_sales!$A$1:$O$10001,13,FALSE)</f>
        <v>Credit Card</v>
      </c>
      <c r="G715" t="str">
        <f>VLOOKUP(A715,Cafe_sales!$A$1:$O$10001,14,FALSE)</f>
        <v>Takeaway</v>
      </c>
      <c r="H715" s="1">
        <f>VLOOKUP(A715,Cafe_sales!$A$1:$O$10001,15,FALSE)</f>
        <v>45202</v>
      </c>
    </row>
    <row r="716" spans="1:8" x14ac:dyDescent="0.35">
      <c r="A716" t="s">
        <v>3549</v>
      </c>
      <c r="B716" t="str">
        <f>VLOOKUP(A716,Cafe_sales!$A$1:$O$10001,9,FALSE)</f>
        <v>UNKNOWN</v>
      </c>
      <c r="C716" s="6">
        <f>VLOOKUP(A716,Cafe_sales!$A$1:$O$10001,10,FALSE)</f>
        <v>3</v>
      </c>
      <c r="D716" s="10">
        <f>VLOOKUP(A716,Cafe_sales!$A$1:$O$10001,11,FALSE)</f>
        <v>5</v>
      </c>
      <c r="E716" s="6">
        <f>VLOOKUP(A716,Cafe_sales!$A$1:$O$10001,12,FALSE)</f>
        <v>15</v>
      </c>
      <c r="F716" t="str">
        <f>VLOOKUP(A716,Cafe_sales!$A$1:$O$10001,13,FALSE)</f>
        <v>Digital Wallet</v>
      </c>
      <c r="G716" t="str">
        <f>VLOOKUP(A716,Cafe_sales!$A$1:$O$10001,14,FALSE)</f>
        <v>UNKNOWN</v>
      </c>
      <c r="H716" s="8">
        <f>VLOOKUP(A716,Cafe_sales!$A$1:$O$10001,15,FALSE)</f>
        <v>45111</v>
      </c>
    </row>
    <row r="717" spans="1:8" x14ac:dyDescent="0.35">
      <c r="A717" t="s">
        <v>2724</v>
      </c>
      <c r="B717" t="str">
        <f>VLOOKUP(A717,Cafe_sales!$A$1:$O$10001,9,FALSE)</f>
        <v>Salad</v>
      </c>
      <c r="C717" s="6">
        <f>VLOOKUP(A717,Cafe_sales!$A$1:$O$10001,10,FALSE)</f>
        <v>4</v>
      </c>
      <c r="D717" s="10">
        <f>VLOOKUP(A717,Cafe_sales!$A$1:$O$10001,11,FALSE)</f>
        <v>5</v>
      </c>
      <c r="E717" s="6">
        <f>VLOOKUP(A717,Cafe_sales!$A$1:$O$10001,12,FALSE)</f>
        <v>20</v>
      </c>
      <c r="F717" t="str">
        <f>VLOOKUP(A717,Cafe_sales!$A$1:$O$10001,13,FALSE)</f>
        <v>Default mode</v>
      </c>
      <c r="G717" t="str">
        <f>VLOOKUP(A717,Cafe_sales!$A$1:$O$10001,14,FALSE)</f>
        <v>UNKNOWN</v>
      </c>
      <c r="H717" s="8">
        <f>VLOOKUP(A717,Cafe_sales!$A$1:$O$10001,15,FALSE)</f>
        <v>45020</v>
      </c>
    </row>
    <row r="718" spans="1:8" x14ac:dyDescent="0.35">
      <c r="A718" t="s">
        <v>5418</v>
      </c>
      <c r="B718" t="str">
        <f>VLOOKUP(A718,Cafe_sales!$A$1:$O$10001,9,FALSE)</f>
        <v>Coffee</v>
      </c>
      <c r="C718" s="6">
        <f>VLOOKUP(A718,Cafe_sales!$A$1:$O$10001,10,FALSE)</f>
        <v>5</v>
      </c>
      <c r="D718" s="10">
        <f>VLOOKUP(A718,Cafe_sales!$A$1:$O$10001,11,FALSE)</f>
        <v>2</v>
      </c>
      <c r="E718" s="6">
        <f>VLOOKUP(A718,Cafe_sales!$A$1:$O$10001,12,FALSE)</f>
        <v>10</v>
      </c>
      <c r="F718" t="str">
        <f>VLOOKUP(A718,Cafe_sales!$A$1:$O$10001,13,FALSE)</f>
        <v>Digital Wallet</v>
      </c>
      <c r="G718" t="str">
        <f>VLOOKUP(A718,Cafe_sales!$A$1:$O$10001,14,FALSE)</f>
        <v>UNKNOWN</v>
      </c>
      <c r="H718" s="8">
        <f>VLOOKUP(A718,Cafe_sales!$A$1:$O$10001,15,FALSE)</f>
        <v>45188</v>
      </c>
    </row>
    <row r="719" spans="1:8" x14ac:dyDescent="0.35">
      <c r="A719" t="s">
        <v>6617</v>
      </c>
      <c r="B719" t="str">
        <f>VLOOKUP(A719,Cafe_sales!$A$1:$O$10001,9,FALSE)</f>
        <v>Sandwich</v>
      </c>
      <c r="C719" s="6">
        <f>VLOOKUP(A719,Cafe_sales!$A$1:$O$10001,10,FALSE)</f>
        <v>3</v>
      </c>
      <c r="D719" s="10">
        <f>VLOOKUP(A719,Cafe_sales!$A$1:$O$10001,11,FALSE)</f>
        <v>4</v>
      </c>
      <c r="E719" s="6">
        <f>VLOOKUP(A719,Cafe_sales!$A$1:$O$10001,12,FALSE)</f>
        <v>12</v>
      </c>
      <c r="F719" t="str">
        <f>VLOOKUP(A719,Cafe_sales!$A$1:$O$10001,13,FALSE)</f>
        <v>Default mode</v>
      </c>
      <c r="G719" t="str">
        <f>VLOOKUP(A719,Cafe_sales!$A$1:$O$10001,14,FALSE)</f>
        <v>UNKNOWN</v>
      </c>
      <c r="H719" s="8">
        <f>VLOOKUP(A719,Cafe_sales!$A$1:$O$10001,15,FALSE)</f>
        <v>45178</v>
      </c>
    </row>
    <row r="720" spans="1:8" x14ac:dyDescent="0.35">
      <c r="A720" t="s">
        <v>2905</v>
      </c>
      <c r="B720" t="str">
        <f>VLOOKUP(A720,Cafe_sales!$A$1:$O$10001,9,FALSE)</f>
        <v>Juice</v>
      </c>
      <c r="C720" s="6">
        <f>VLOOKUP(A720,Cafe_sales!$A$1:$O$10001,10,FALSE)</f>
        <v>2</v>
      </c>
      <c r="D720" s="10">
        <f>VLOOKUP(A720,Cafe_sales!$A$1:$O$10001,11,FALSE)</f>
        <v>3</v>
      </c>
      <c r="E720" s="6">
        <f>VLOOKUP(A720,Cafe_sales!$A$1:$O$10001,12,FALSE)</f>
        <v>6</v>
      </c>
      <c r="F720" t="str">
        <f>VLOOKUP(A720,Cafe_sales!$A$1:$O$10001,13,FALSE)</f>
        <v>Cash</v>
      </c>
      <c r="G720" t="str">
        <f>VLOOKUP(A720,Cafe_sales!$A$1:$O$10001,14,FALSE)</f>
        <v>In-store</v>
      </c>
      <c r="H720" s="8">
        <f>VLOOKUP(A720,Cafe_sales!$A$1:$O$10001,15,FALSE)</f>
        <v>45123</v>
      </c>
    </row>
    <row r="721" spans="1:8" x14ac:dyDescent="0.35">
      <c r="A721" t="s">
        <v>5320</v>
      </c>
      <c r="B721" t="str">
        <f>VLOOKUP(A721,Cafe_sales!$A$1:$O$10001,9,FALSE)</f>
        <v>Smoothie</v>
      </c>
      <c r="C721" s="6">
        <f>VLOOKUP(A721,Cafe_sales!$A$1:$O$10001,10,FALSE)</f>
        <v>4</v>
      </c>
      <c r="D721" s="10">
        <f>VLOOKUP(A721,Cafe_sales!$A$1:$O$10001,11,FALSE)</f>
        <v>4</v>
      </c>
      <c r="E721" s="6">
        <f>VLOOKUP(A721,Cafe_sales!$A$1:$O$10001,12,FALSE)</f>
        <v>16</v>
      </c>
      <c r="F721" t="str">
        <f>VLOOKUP(A721,Cafe_sales!$A$1:$O$10001,13,FALSE)</f>
        <v>Cash</v>
      </c>
      <c r="G721" t="str">
        <f>VLOOKUP(A721,Cafe_sales!$A$1:$O$10001,14,FALSE)</f>
        <v>In-store</v>
      </c>
      <c r="H721" s="8">
        <f>VLOOKUP(A721,Cafe_sales!$A$1:$O$10001,15,FALSE)</f>
        <v>45216</v>
      </c>
    </row>
    <row r="722" spans="1:8" hidden="1" x14ac:dyDescent="0.35">
      <c r="A722" t="s">
        <v>1372</v>
      </c>
      <c r="B722" t="str">
        <f>VLOOKUP(A722,Cafe_sales!$A$1:$O$10001,9,FALSE)</f>
        <v>Juice</v>
      </c>
      <c r="C722">
        <f>VLOOKUP(A722,Cafe_sales!$A$1:$O$10001,10,FALSE)</f>
        <v>3</v>
      </c>
      <c r="D722">
        <f>VLOOKUP(A722,Cafe_sales!$A$1:$O$10001,11,FALSE)</f>
        <v>3</v>
      </c>
      <c r="E722">
        <f>VLOOKUP(A722,Cafe_sales!$A$1:$O$10001,12,FALSE)</f>
        <v>9</v>
      </c>
      <c r="F722" t="str">
        <f>VLOOKUP(A722,Cafe_sales!$A$1:$O$10001,13,FALSE)</f>
        <v>Cash</v>
      </c>
      <c r="G722" t="str">
        <f>VLOOKUP(A722,Cafe_sales!$A$1:$O$10001,14,FALSE)</f>
        <v>Takeaway</v>
      </c>
      <c r="H722" s="1">
        <f>VLOOKUP(A722,Cafe_sales!$A$1:$O$10001,15,FALSE)</f>
        <v>44966</v>
      </c>
    </row>
    <row r="723" spans="1:8" x14ac:dyDescent="0.35">
      <c r="A723" t="s">
        <v>1497</v>
      </c>
      <c r="B723" t="str">
        <f>VLOOKUP(A723,Cafe_sales!$A$1:$O$10001,9,FALSE)</f>
        <v>Cake</v>
      </c>
      <c r="C723" s="6">
        <f>VLOOKUP(A723,Cafe_sales!$A$1:$O$10001,10,FALSE)</f>
        <v>3</v>
      </c>
      <c r="D723" s="10">
        <f>VLOOKUP(A723,Cafe_sales!$A$1:$O$10001,11,FALSE)</f>
        <v>3</v>
      </c>
      <c r="E723" s="6">
        <f>VLOOKUP(A723,Cafe_sales!$A$1:$O$10001,12,FALSE)</f>
        <v>9</v>
      </c>
      <c r="F723" t="str">
        <f>VLOOKUP(A723,Cafe_sales!$A$1:$O$10001,13,FALSE)</f>
        <v>UNKNOWN</v>
      </c>
      <c r="G723" t="str">
        <f>VLOOKUP(A723,Cafe_sales!$A$1:$O$10001,14,FALSE)</f>
        <v>UNKNOWN</v>
      </c>
      <c r="H723" s="8">
        <f>VLOOKUP(A723,Cafe_sales!$A$1:$O$10001,15,FALSE)</f>
        <v>45008</v>
      </c>
    </row>
    <row r="724" spans="1:8" x14ac:dyDescent="0.35">
      <c r="A724" t="s">
        <v>5183</v>
      </c>
      <c r="B724" t="str">
        <f>VLOOKUP(A724,Cafe_sales!$A$1:$O$10001,9,FALSE)</f>
        <v>Smoothie</v>
      </c>
      <c r="C724" s="6">
        <f>VLOOKUP(A724,Cafe_sales!$A$1:$O$10001,10,FALSE)</f>
        <v>4</v>
      </c>
      <c r="D724" s="10">
        <f>VLOOKUP(A724,Cafe_sales!$A$1:$O$10001,11,FALSE)</f>
        <v>4</v>
      </c>
      <c r="E724" s="6">
        <f>VLOOKUP(A724,Cafe_sales!$A$1:$O$10001,12,FALSE)</f>
        <v>16</v>
      </c>
      <c r="F724" t="str">
        <f>VLOOKUP(A724,Cafe_sales!$A$1:$O$10001,13,FALSE)</f>
        <v>Digital Wallet</v>
      </c>
      <c r="G724" t="str">
        <f>VLOOKUP(A724,Cafe_sales!$A$1:$O$10001,14,FALSE)</f>
        <v>In-store</v>
      </c>
      <c r="H724" s="8">
        <f>VLOOKUP(A724,Cafe_sales!$A$1:$O$10001,15,FALSE)</f>
        <v>45260</v>
      </c>
    </row>
    <row r="725" spans="1:8" hidden="1" x14ac:dyDescent="0.35">
      <c r="A725" t="s">
        <v>7815</v>
      </c>
      <c r="B725" t="str">
        <f>VLOOKUP(A725,Cafe_sales!$A$1:$O$10001,9,FALSE)</f>
        <v>Salad</v>
      </c>
      <c r="C725">
        <f>VLOOKUP(A725,Cafe_sales!$A$1:$O$10001,10,FALSE)</f>
        <v>4</v>
      </c>
      <c r="D725">
        <f>VLOOKUP(A725,Cafe_sales!$A$1:$O$10001,11,FALSE)</f>
        <v>5</v>
      </c>
      <c r="E725">
        <f>VLOOKUP(A725,Cafe_sales!$A$1:$O$10001,12,FALSE)</f>
        <v>20</v>
      </c>
      <c r="F725" t="str">
        <f>VLOOKUP(A725,Cafe_sales!$A$1:$O$10001,13,FALSE)</f>
        <v>Credit Card</v>
      </c>
      <c r="G725" t="str">
        <f>VLOOKUP(A725,Cafe_sales!$A$1:$O$10001,14,FALSE)</f>
        <v>Takeaway</v>
      </c>
      <c r="H725" s="1">
        <f>VLOOKUP(A725,Cafe_sales!$A$1:$O$10001,15,FALSE)</f>
        <v>45078</v>
      </c>
    </row>
    <row r="726" spans="1:8" x14ac:dyDescent="0.35">
      <c r="A726" t="s">
        <v>9787</v>
      </c>
      <c r="B726" t="str">
        <f>VLOOKUP(A726,Cafe_sales!$A$1:$O$10001,9,FALSE)</f>
        <v>UNKNOWN</v>
      </c>
      <c r="C726" s="6">
        <f>VLOOKUP(A726,Cafe_sales!$A$1:$O$10001,10,FALSE)</f>
        <v>3</v>
      </c>
      <c r="D726" s="10">
        <f>VLOOKUP(A726,Cafe_sales!$A$1:$O$10001,11,FALSE)</f>
        <v>0</v>
      </c>
      <c r="E726" s="6">
        <f>VLOOKUP(A726,Cafe_sales!$A$1:$O$10001,12,FALSE)</f>
        <v>9</v>
      </c>
      <c r="F726" t="str">
        <f>VLOOKUP(A726,Cafe_sales!$A$1:$O$10001,13,FALSE)</f>
        <v>Credit Card</v>
      </c>
      <c r="G726" t="str">
        <f>VLOOKUP(A726,Cafe_sales!$A$1:$O$10001,14,FALSE)</f>
        <v>In-store</v>
      </c>
      <c r="H726" s="8">
        <f>VLOOKUP(A726,Cafe_sales!$A$1:$O$10001,15,FALSE)</f>
        <v>44927</v>
      </c>
    </row>
    <row r="727" spans="1:8" x14ac:dyDescent="0.35">
      <c r="A727" t="s">
        <v>8796</v>
      </c>
      <c r="B727" t="str">
        <f>VLOOKUP(A727,Cafe_sales!$A$1:$O$10001,9,FALSE)</f>
        <v>Smoothie</v>
      </c>
      <c r="C727" s="6">
        <f>VLOOKUP(A727,Cafe_sales!$A$1:$O$10001,10,FALSE)</f>
        <v>2</v>
      </c>
      <c r="D727" s="10">
        <f>VLOOKUP(A727,Cafe_sales!$A$1:$O$10001,11,FALSE)</f>
        <v>4</v>
      </c>
      <c r="E727" s="6">
        <f>VLOOKUP(A727,Cafe_sales!$A$1:$O$10001,12,FALSE)</f>
        <v>8</v>
      </c>
      <c r="F727" t="str">
        <f>VLOOKUP(A727,Cafe_sales!$A$1:$O$10001,13,FALSE)</f>
        <v>Credit Card</v>
      </c>
      <c r="G727" t="str">
        <f>VLOOKUP(A727,Cafe_sales!$A$1:$O$10001,14,FALSE)</f>
        <v>UNKNOWN</v>
      </c>
      <c r="H727" s="8">
        <f>VLOOKUP(A727,Cafe_sales!$A$1:$O$10001,15,FALSE)</f>
        <v>45008</v>
      </c>
    </row>
    <row r="728" spans="1:8" x14ac:dyDescent="0.35">
      <c r="A728" t="s">
        <v>6300</v>
      </c>
      <c r="B728" t="str">
        <f>VLOOKUP(A728,Cafe_sales!$A$1:$O$10001,9,FALSE)</f>
        <v>Coffee</v>
      </c>
      <c r="C728" s="6">
        <f>VLOOKUP(A728,Cafe_sales!$A$1:$O$10001,10,FALSE)</f>
        <v>5</v>
      </c>
      <c r="D728" s="10">
        <f>VLOOKUP(A728,Cafe_sales!$A$1:$O$10001,11,FALSE)</f>
        <v>2</v>
      </c>
      <c r="E728" s="6">
        <f>VLOOKUP(A728,Cafe_sales!$A$1:$O$10001,12,FALSE)</f>
        <v>10</v>
      </c>
      <c r="F728" t="str">
        <f>VLOOKUP(A728,Cafe_sales!$A$1:$O$10001,13,FALSE)</f>
        <v>Credit Card</v>
      </c>
      <c r="G728" t="str">
        <f>VLOOKUP(A728,Cafe_sales!$A$1:$O$10001,14,FALSE)</f>
        <v>In-store</v>
      </c>
      <c r="H728" s="8">
        <f>VLOOKUP(A728,Cafe_sales!$A$1:$O$10001,15,FALSE)</f>
        <v>45033</v>
      </c>
    </row>
    <row r="729" spans="1:8" hidden="1" x14ac:dyDescent="0.35">
      <c r="A729" t="s">
        <v>8510</v>
      </c>
      <c r="B729" t="str">
        <f>VLOOKUP(A729,Cafe_sales!$A$1:$O$10001,9,FALSE)</f>
        <v>Sandwich</v>
      </c>
      <c r="C729">
        <f>VLOOKUP(A729,Cafe_sales!$A$1:$O$10001,10,FALSE)</f>
        <v>2</v>
      </c>
      <c r="D729">
        <f>VLOOKUP(A729,Cafe_sales!$A$1:$O$10001,11,FALSE)</f>
        <v>4</v>
      </c>
      <c r="E729">
        <f>VLOOKUP(A729,Cafe_sales!$A$1:$O$10001,12,FALSE)</f>
        <v>8</v>
      </c>
      <c r="F729" t="str">
        <f>VLOOKUP(A729,Cafe_sales!$A$1:$O$10001,13,FALSE)</f>
        <v>Digital Wallet</v>
      </c>
      <c r="G729" t="str">
        <f>VLOOKUP(A729,Cafe_sales!$A$1:$O$10001,14,FALSE)</f>
        <v>Takeaway</v>
      </c>
      <c r="H729" s="1">
        <f>VLOOKUP(A729,Cafe_sales!$A$1:$O$10001,15,FALSE)</f>
        <v>45002</v>
      </c>
    </row>
    <row r="730" spans="1:8" x14ac:dyDescent="0.35">
      <c r="A730" t="s">
        <v>8930</v>
      </c>
      <c r="B730" t="str">
        <f>VLOOKUP(A730,Cafe_sales!$A$1:$O$10001,9,FALSE)</f>
        <v>Smoothie</v>
      </c>
      <c r="C730" s="6">
        <f>VLOOKUP(A730,Cafe_sales!$A$1:$O$10001,10,FALSE)</f>
        <v>1</v>
      </c>
      <c r="D730" s="10">
        <f>VLOOKUP(A730,Cafe_sales!$A$1:$O$10001,11,FALSE)</f>
        <v>4</v>
      </c>
      <c r="E730" s="6">
        <f>VLOOKUP(A730,Cafe_sales!$A$1:$O$10001,12,FALSE)</f>
        <v>4</v>
      </c>
      <c r="F730" t="str">
        <f>VLOOKUP(A730,Cafe_sales!$A$1:$O$10001,13,FALSE)</f>
        <v>Default mode</v>
      </c>
      <c r="G730" t="str">
        <f>VLOOKUP(A730,Cafe_sales!$A$1:$O$10001,14,FALSE)</f>
        <v>UNKNOWN</v>
      </c>
      <c r="H730" s="8">
        <f>VLOOKUP(A730,Cafe_sales!$A$1:$O$10001,15,FALSE)</f>
        <v>45010</v>
      </c>
    </row>
    <row r="731" spans="1:8" x14ac:dyDescent="0.35">
      <c r="A731" t="s">
        <v>3386</v>
      </c>
      <c r="B731" t="str">
        <f>VLOOKUP(A731,Cafe_sales!$A$1:$O$10001,9,FALSE)</f>
        <v>Coffee</v>
      </c>
      <c r="C731" s="6">
        <f>VLOOKUP(A731,Cafe_sales!$A$1:$O$10001,10,FALSE)</f>
        <v>4</v>
      </c>
      <c r="D731" s="10">
        <f>VLOOKUP(A731,Cafe_sales!$A$1:$O$10001,11,FALSE)</f>
        <v>2</v>
      </c>
      <c r="E731" s="6">
        <f>VLOOKUP(A731,Cafe_sales!$A$1:$O$10001,12,FALSE)</f>
        <v>8</v>
      </c>
      <c r="F731" t="str">
        <f>VLOOKUP(A731,Cafe_sales!$A$1:$O$10001,13,FALSE)</f>
        <v>Digital Wallet</v>
      </c>
      <c r="G731" t="str">
        <f>VLOOKUP(A731,Cafe_sales!$A$1:$O$10001,14,FALSE)</f>
        <v>UNKNOWN</v>
      </c>
      <c r="H731" s="8">
        <f>VLOOKUP(A731,Cafe_sales!$A$1:$O$10001,15,FALSE)</f>
        <v>45260</v>
      </c>
    </row>
    <row r="732" spans="1:8" hidden="1" x14ac:dyDescent="0.35">
      <c r="A732" t="s">
        <v>4166</v>
      </c>
      <c r="B732" t="str">
        <f>VLOOKUP(A732,Cafe_sales!$A$1:$O$10001,9,FALSE)</f>
        <v>Sandwich</v>
      </c>
      <c r="C732">
        <f>VLOOKUP(A732,Cafe_sales!$A$1:$O$10001,10,FALSE)</f>
        <v>3</v>
      </c>
      <c r="D732">
        <f>VLOOKUP(A732,Cafe_sales!$A$1:$O$10001,11,FALSE)</f>
        <v>4</v>
      </c>
      <c r="E732">
        <f>VLOOKUP(A732,Cafe_sales!$A$1:$O$10001,12,FALSE)</f>
        <v>12</v>
      </c>
      <c r="F732" t="str">
        <f>VLOOKUP(A732,Cafe_sales!$A$1:$O$10001,13,FALSE)</f>
        <v>Default mode</v>
      </c>
      <c r="G732" t="str">
        <f>VLOOKUP(A732,Cafe_sales!$A$1:$O$10001,14,FALSE)</f>
        <v>Takeaway</v>
      </c>
      <c r="H732" s="1">
        <f>VLOOKUP(A732,Cafe_sales!$A$1:$O$10001,15,FALSE)</f>
        <v>45087</v>
      </c>
    </row>
    <row r="733" spans="1:8" x14ac:dyDescent="0.35">
      <c r="A733" t="s">
        <v>6070</v>
      </c>
      <c r="B733" t="str">
        <f>VLOOKUP(A733,Cafe_sales!$A$1:$O$10001,9,FALSE)</f>
        <v>Cookie</v>
      </c>
      <c r="C733" s="6">
        <f>VLOOKUP(A733,Cafe_sales!$A$1:$O$10001,10,FALSE)</f>
        <v>1</v>
      </c>
      <c r="D733" s="10">
        <f>VLOOKUP(A733,Cafe_sales!$A$1:$O$10001,11,FALSE)</f>
        <v>1</v>
      </c>
      <c r="E733" s="6">
        <f>VLOOKUP(A733,Cafe_sales!$A$1:$O$10001,12,FALSE)</f>
        <v>1</v>
      </c>
      <c r="F733" t="str">
        <f>VLOOKUP(A733,Cafe_sales!$A$1:$O$10001,13,FALSE)</f>
        <v>Digital Wallet</v>
      </c>
      <c r="G733" t="str">
        <f>VLOOKUP(A733,Cafe_sales!$A$1:$O$10001,14,FALSE)</f>
        <v>In-store</v>
      </c>
      <c r="H733" s="8">
        <f>VLOOKUP(A733,Cafe_sales!$A$1:$O$10001,15,FALSE)</f>
        <v>45074</v>
      </c>
    </row>
    <row r="734" spans="1:8" x14ac:dyDescent="0.35">
      <c r="A734" t="s">
        <v>9382</v>
      </c>
      <c r="B734" t="str">
        <f>VLOOKUP(A734,Cafe_sales!$A$1:$O$10001,9,FALSE)</f>
        <v>Cookie</v>
      </c>
      <c r="C734" s="6">
        <f>VLOOKUP(A734,Cafe_sales!$A$1:$O$10001,10,FALSE)</f>
        <v>3</v>
      </c>
      <c r="D734" s="10">
        <f>VLOOKUP(A734,Cafe_sales!$A$1:$O$10001,11,FALSE)</f>
        <v>1</v>
      </c>
      <c r="E734" s="6">
        <f>VLOOKUP(A734,Cafe_sales!$A$1:$O$10001,12,FALSE)</f>
        <v>3</v>
      </c>
      <c r="F734" t="str">
        <f>VLOOKUP(A734,Cafe_sales!$A$1:$O$10001,13,FALSE)</f>
        <v>Cash</v>
      </c>
      <c r="G734" t="str">
        <f>VLOOKUP(A734,Cafe_sales!$A$1:$O$10001,14,FALSE)</f>
        <v>In-store</v>
      </c>
      <c r="H734" s="8">
        <f>VLOOKUP(A734,Cafe_sales!$A$1:$O$10001,15,FALSE)</f>
        <v>45018</v>
      </c>
    </row>
    <row r="735" spans="1:8" x14ac:dyDescent="0.35">
      <c r="A735" t="s">
        <v>1126</v>
      </c>
      <c r="B735" t="str">
        <f>VLOOKUP(A735,Cafe_sales!$A$1:$O$10001,9,FALSE)</f>
        <v>Juice</v>
      </c>
      <c r="C735" s="6">
        <f>VLOOKUP(A735,Cafe_sales!$A$1:$O$10001,10,FALSE)</f>
        <v>4</v>
      </c>
      <c r="D735" s="10">
        <f>VLOOKUP(A735,Cafe_sales!$A$1:$O$10001,11,FALSE)</f>
        <v>3</v>
      </c>
      <c r="E735" s="6">
        <f>VLOOKUP(A735,Cafe_sales!$A$1:$O$10001,12,FALSE)</f>
        <v>12</v>
      </c>
      <c r="F735" t="str">
        <f>VLOOKUP(A735,Cafe_sales!$A$1:$O$10001,13,FALSE)</f>
        <v>Digital Wallet</v>
      </c>
      <c r="G735" t="str">
        <f>VLOOKUP(A735,Cafe_sales!$A$1:$O$10001,14,FALSE)</f>
        <v>In-store</v>
      </c>
      <c r="H735" s="8">
        <f>VLOOKUP(A735,Cafe_sales!$A$1:$O$10001,15,FALSE)</f>
        <v>45109</v>
      </c>
    </row>
    <row r="736" spans="1:8" x14ac:dyDescent="0.35">
      <c r="A736" t="s">
        <v>9528</v>
      </c>
      <c r="B736" t="str">
        <f>VLOOKUP(A736,Cafe_sales!$A$1:$O$10001,9,FALSE)</f>
        <v>Smoothie</v>
      </c>
      <c r="C736" s="6">
        <f>VLOOKUP(A736,Cafe_sales!$A$1:$O$10001,10,FALSE)</f>
        <v>3</v>
      </c>
      <c r="D736" s="10">
        <f>VLOOKUP(A736,Cafe_sales!$A$1:$O$10001,11,FALSE)</f>
        <v>4</v>
      </c>
      <c r="E736" s="6">
        <f>VLOOKUP(A736,Cafe_sales!$A$1:$O$10001,12,FALSE)</f>
        <v>12</v>
      </c>
      <c r="F736" t="str">
        <f>VLOOKUP(A736,Cafe_sales!$A$1:$O$10001,13,FALSE)</f>
        <v>Cash</v>
      </c>
      <c r="G736" t="str">
        <f>VLOOKUP(A736,Cafe_sales!$A$1:$O$10001,14,FALSE)</f>
        <v>In-store</v>
      </c>
      <c r="H736" s="8">
        <f>VLOOKUP(A736,Cafe_sales!$A$1:$O$10001,15,FALSE)</f>
        <v>45207</v>
      </c>
    </row>
    <row r="737" spans="1:8" hidden="1" x14ac:dyDescent="0.35">
      <c r="A737" t="s">
        <v>7768</v>
      </c>
      <c r="B737" t="str">
        <f>VLOOKUP(A737,Cafe_sales!$A$1:$O$10001,9,FALSE)</f>
        <v>Salad</v>
      </c>
      <c r="C737">
        <f>VLOOKUP(A737,Cafe_sales!$A$1:$O$10001,10,FALSE)</f>
        <v>4</v>
      </c>
      <c r="D737">
        <f>VLOOKUP(A737,Cafe_sales!$A$1:$O$10001,11,FALSE)</f>
        <v>5</v>
      </c>
      <c r="E737">
        <f>VLOOKUP(A737,Cafe_sales!$A$1:$O$10001,12,FALSE)</f>
        <v>20</v>
      </c>
      <c r="F737" t="str">
        <f>VLOOKUP(A737,Cafe_sales!$A$1:$O$10001,13,FALSE)</f>
        <v>Cash</v>
      </c>
      <c r="G737" t="str">
        <f>VLOOKUP(A737,Cafe_sales!$A$1:$O$10001,14,FALSE)</f>
        <v>Takeaway</v>
      </c>
      <c r="H737" s="1">
        <f>VLOOKUP(A737,Cafe_sales!$A$1:$O$10001,15,FALSE)</f>
        <v>45138</v>
      </c>
    </row>
    <row r="738" spans="1:8" x14ac:dyDescent="0.35">
      <c r="A738" t="s">
        <v>4107</v>
      </c>
      <c r="B738" t="str">
        <f>VLOOKUP(A738,Cafe_sales!$A$1:$O$10001,9,FALSE)</f>
        <v>Smoothie</v>
      </c>
      <c r="C738" s="6">
        <f>VLOOKUP(A738,Cafe_sales!$A$1:$O$10001,10,FALSE)</f>
        <v>4</v>
      </c>
      <c r="D738" s="10">
        <f>VLOOKUP(A738,Cafe_sales!$A$1:$O$10001,11,FALSE)</f>
        <v>4</v>
      </c>
      <c r="E738" s="6">
        <f>VLOOKUP(A738,Cafe_sales!$A$1:$O$10001,12,FALSE)</f>
        <v>16</v>
      </c>
      <c r="F738" t="str">
        <f>VLOOKUP(A738,Cafe_sales!$A$1:$O$10001,13,FALSE)</f>
        <v>Digital Wallet</v>
      </c>
      <c r="G738" t="str">
        <f>VLOOKUP(A738,Cafe_sales!$A$1:$O$10001,14,FALSE)</f>
        <v>In-store</v>
      </c>
      <c r="H738" s="8">
        <f>VLOOKUP(A738,Cafe_sales!$A$1:$O$10001,15,FALSE)</f>
        <v>45081</v>
      </c>
    </row>
    <row r="739" spans="1:8" x14ac:dyDescent="0.35">
      <c r="A739" t="s">
        <v>4588</v>
      </c>
      <c r="B739" t="str">
        <f>VLOOKUP(A739,Cafe_sales!$A$1:$O$10001,9,FALSE)</f>
        <v>Sandwich</v>
      </c>
      <c r="C739" s="6">
        <f>VLOOKUP(A739,Cafe_sales!$A$1:$O$10001,10,FALSE)</f>
        <v>5</v>
      </c>
      <c r="D739" s="10">
        <f>VLOOKUP(A739,Cafe_sales!$A$1:$O$10001,11,FALSE)</f>
        <v>4</v>
      </c>
      <c r="E739" s="6">
        <f>VLOOKUP(A739,Cafe_sales!$A$1:$O$10001,12,FALSE)</f>
        <v>20</v>
      </c>
      <c r="F739" t="str">
        <f>VLOOKUP(A739,Cafe_sales!$A$1:$O$10001,13,FALSE)</f>
        <v>Default mode</v>
      </c>
      <c r="G739" t="str">
        <f>VLOOKUP(A739,Cafe_sales!$A$1:$O$10001,14,FALSE)</f>
        <v>In-store</v>
      </c>
      <c r="H739" s="8">
        <f>VLOOKUP(A739,Cafe_sales!$A$1:$O$10001,15,FALSE)</f>
        <v>45149</v>
      </c>
    </row>
    <row r="740" spans="1:8" x14ac:dyDescent="0.35">
      <c r="A740" t="s">
        <v>6806</v>
      </c>
      <c r="B740" t="str">
        <f>VLOOKUP(A740,Cafe_sales!$A$1:$O$10001,9,FALSE)</f>
        <v>Cake</v>
      </c>
      <c r="C740" s="6">
        <f>VLOOKUP(A740,Cafe_sales!$A$1:$O$10001,10,FALSE)</f>
        <v>1</v>
      </c>
      <c r="D740" s="10">
        <f>VLOOKUP(A740,Cafe_sales!$A$1:$O$10001,11,FALSE)</f>
        <v>3</v>
      </c>
      <c r="E740" s="6">
        <f>VLOOKUP(A740,Cafe_sales!$A$1:$O$10001,12,FALSE)</f>
        <v>3</v>
      </c>
      <c r="F740" t="str">
        <f>VLOOKUP(A740,Cafe_sales!$A$1:$O$10001,13,FALSE)</f>
        <v>Cash</v>
      </c>
      <c r="G740" t="str">
        <f>VLOOKUP(A740,Cafe_sales!$A$1:$O$10001,14,FALSE)</f>
        <v>UNKNOWN</v>
      </c>
      <c r="H740" s="8">
        <f>VLOOKUP(A740,Cafe_sales!$A$1:$O$10001,15,FALSE)</f>
        <v>45092</v>
      </c>
    </row>
    <row r="741" spans="1:8" hidden="1" x14ac:dyDescent="0.35">
      <c r="A741" t="s">
        <v>2008</v>
      </c>
      <c r="B741" t="str">
        <f>VLOOKUP(A741,Cafe_sales!$A$1:$O$10001,9,FALSE)</f>
        <v>Smoothie</v>
      </c>
      <c r="C741">
        <f>VLOOKUP(A741,Cafe_sales!$A$1:$O$10001,10,FALSE)</f>
        <v>1</v>
      </c>
      <c r="D741">
        <f>VLOOKUP(A741,Cafe_sales!$A$1:$O$10001,11,FALSE)</f>
        <v>4</v>
      </c>
      <c r="E741">
        <f>VLOOKUP(A741,Cafe_sales!$A$1:$O$10001,12,FALSE)</f>
        <v>4</v>
      </c>
      <c r="F741" t="str">
        <f>VLOOKUP(A741,Cafe_sales!$A$1:$O$10001,13,FALSE)</f>
        <v>Cash</v>
      </c>
      <c r="G741" t="str">
        <f>VLOOKUP(A741,Cafe_sales!$A$1:$O$10001,14,FALSE)</f>
        <v>Takeaway</v>
      </c>
      <c r="H741" s="1">
        <f>VLOOKUP(A741,Cafe_sales!$A$1:$O$10001,15,FALSE)</f>
        <v>44931</v>
      </c>
    </row>
    <row r="742" spans="1:8" x14ac:dyDescent="0.35">
      <c r="A742" t="s">
        <v>9568</v>
      </c>
      <c r="B742" t="str">
        <f>VLOOKUP(A742,Cafe_sales!$A$1:$O$10001,9,FALSE)</f>
        <v>Cake</v>
      </c>
      <c r="C742" s="6">
        <f>VLOOKUP(A742,Cafe_sales!$A$1:$O$10001,10,FALSE)</f>
        <v>4</v>
      </c>
      <c r="D742" s="10">
        <f>VLOOKUP(A742,Cafe_sales!$A$1:$O$10001,11,FALSE)</f>
        <v>3</v>
      </c>
      <c r="E742" s="6">
        <f>VLOOKUP(A742,Cafe_sales!$A$1:$O$10001,12,FALSE)</f>
        <v>12</v>
      </c>
      <c r="F742" t="str">
        <f>VLOOKUP(A742,Cafe_sales!$A$1:$O$10001,13,FALSE)</f>
        <v>Default mode</v>
      </c>
      <c r="G742" t="str">
        <f>VLOOKUP(A742,Cafe_sales!$A$1:$O$10001,14,FALSE)</f>
        <v>UNKNOWN</v>
      </c>
      <c r="H742" s="8">
        <f>VLOOKUP(A742,Cafe_sales!$A$1:$O$10001,15,FALSE)</f>
        <v>45252</v>
      </c>
    </row>
    <row r="743" spans="1:8" hidden="1" x14ac:dyDescent="0.35">
      <c r="A743" t="s">
        <v>8379</v>
      </c>
      <c r="B743" t="str">
        <f>VLOOKUP(A743,Cafe_sales!$A$1:$O$10001,9,FALSE)</f>
        <v>Coffee</v>
      </c>
      <c r="C743">
        <f>VLOOKUP(A743,Cafe_sales!$A$1:$O$10001,10,FALSE)</f>
        <v>2</v>
      </c>
      <c r="D743">
        <f>VLOOKUP(A743,Cafe_sales!$A$1:$O$10001,11,FALSE)</f>
        <v>2</v>
      </c>
      <c r="E743">
        <f>VLOOKUP(A743,Cafe_sales!$A$1:$O$10001,12,FALSE)</f>
        <v>4</v>
      </c>
      <c r="F743" t="str">
        <f>VLOOKUP(A743,Cafe_sales!$A$1:$O$10001,13,FALSE)</f>
        <v>Cash</v>
      </c>
      <c r="G743" t="str">
        <f>VLOOKUP(A743,Cafe_sales!$A$1:$O$10001,14,FALSE)</f>
        <v>Takeaway</v>
      </c>
      <c r="H743" s="1">
        <f>VLOOKUP(A743,Cafe_sales!$A$1:$O$10001,15,FALSE)</f>
        <v>45131</v>
      </c>
    </row>
    <row r="744" spans="1:8" x14ac:dyDescent="0.35">
      <c r="A744" t="s">
        <v>4859</v>
      </c>
      <c r="B744" t="str">
        <f>VLOOKUP(A744,Cafe_sales!$A$1:$O$10001,9,FALSE)</f>
        <v>Smoothie</v>
      </c>
      <c r="C744" s="6">
        <f>VLOOKUP(A744,Cafe_sales!$A$1:$O$10001,10,FALSE)</f>
        <v>3</v>
      </c>
      <c r="D744" s="10">
        <f>VLOOKUP(A744,Cafe_sales!$A$1:$O$10001,11,FALSE)</f>
        <v>4</v>
      </c>
      <c r="E744" s="6">
        <f>VLOOKUP(A744,Cafe_sales!$A$1:$O$10001,12,FALSE)</f>
        <v>12</v>
      </c>
      <c r="F744" t="str">
        <f>VLOOKUP(A744,Cafe_sales!$A$1:$O$10001,13,FALSE)</f>
        <v>Digital Wallet</v>
      </c>
      <c r="G744" t="str">
        <f>VLOOKUP(A744,Cafe_sales!$A$1:$O$10001,14,FALSE)</f>
        <v>UNKNOWN</v>
      </c>
      <c r="H744" s="8">
        <f>VLOOKUP(A744,Cafe_sales!$A$1:$O$10001,15,FALSE)</f>
        <v>45129</v>
      </c>
    </row>
    <row r="745" spans="1:8" hidden="1" x14ac:dyDescent="0.35">
      <c r="A745" t="s">
        <v>4788</v>
      </c>
      <c r="B745" t="str">
        <f>VLOOKUP(A745,Cafe_sales!$A$1:$O$10001,9,FALSE)</f>
        <v>Smoothie</v>
      </c>
      <c r="C745">
        <f>VLOOKUP(A745,Cafe_sales!$A$1:$O$10001,10,FALSE)</f>
        <v>4</v>
      </c>
      <c r="D745">
        <f>VLOOKUP(A745,Cafe_sales!$A$1:$O$10001,11,FALSE)</f>
        <v>4</v>
      </c>
      <c r="E745">
        <f>VLOOKUP(A745,Cafe_sales!$A$1:$O$10001,12,FALSE)</f>
        <v>16</v>
      </c>
      <c r="F745" t="str">
        <f>VLOOKUP(A745,Cafe_sales!$A$1:$O$10001,13,FALSE)</f>
        <v>Credit Card</v>
      </c>
      <c r="G745" t="str">
        <f>VLOOKUP(A745,Cafe_sales!$A$1:$O$10001,14,FALSE)</f>
        <v>Takeaway</v>
      </c>
      <c r="H745" s="1">
        <f>VLOOKUP(A745,Cafe_sales!$A$1:$O$10001,15,FALSE)</f>
        <v>45104</v>
      </c>
    </row>
    <row r="746" spans="1:8" x14ac:dyDescent="0.35">
      <c r="A746" t="s">
        <v>9759</v>
      </c>
      <c r="B746" t="str">
        <f>VLOOKUP(A746,Cafe_sales!$A$1:$O$10001,9,FALSE)</f>
        <v>Coffee</v>
      </c>
      <c r="C746" s="6">
        <f>VLOOKUP(A746,Cafe_sales!$A$1:$O$10001,10,FALSE)</f>
        <v>4</v>
      </c>
      <c r="D746" s="10">
        <f>VLOOKUP(A746,Cafe_sales!$A$1:$O$10001,11,FALSE)</f>
        <v>2</v>
      </c>
      <c r="E746" s="6">
        <f>VLOOKUP(A746,Cafe_sales!$A$1:$O$10001,12,FALSE)</f>
        <v>8</v>
      </c>
      <c r="F746" t="str">
        <f>VLOOKUP(A746,Cafe_sales!$A$1:$O$10001,13,FALSE)</f>
        <v>Credit Card</v>
      </c>
      <c r="G746" t="str">
        <f>VLOOKUP(A746,Cafe_sales!$A$1:$O$10001,14,FALSE)</f>
        <v>UNKNOWN</v>
      </c>
      <c r="H746" s="8">
        <f>VLOOKUP(A746,Cafe_sales!$A$1:$O$10001,15,FALSE)</f>
        <v>45067</v>
      </c>
    </row>
    <row r="747" spans="1:8" x14ac:dyDescent="0.35">
      <c r="A747" t="s">
        <v>7090</v>
      </c>
      <c r="B747" t="str">
        <f>VLOOKUP(A747,Cafe_sales!$A$1:$O$10001,9,FALSE)</f>
        <v>UNKNOWN</v>
      </c>
      <c r="C747" s="6">
        <f>VLOOKUP(A747,Cafe_sales!$A$1:$O$10001,10,FALSE)</f>
        <v>5</v>
      </c>
      <c r="D747" s="10">
        <f>VLOOKUP(A747,Cafe_sales!$A$1:$O$10001,11,FALSE)</f>
        <v>3</v>
      </c>
      <c r="E747" s="6">
        <f>VLOOKUP(A747,Cafe_sales!$A$1:$O$10001,12,FALSE)</f>
        <v>15</v>
      </c>
      <c r="F747" t="str">
        <f>VLOOKUP(A747,Cafe_sales!$A$1:$O$10001,13,FALSE)</f>
        <v>Digital Wallet</v>
      </c>
      <c r="G747" t="str">
        <f>VLOOKUP(A747,Cafe_sales!$A$1:$O$10001,14,FALSE)</f>
        <v>In-store</v>
      </c>
      <c r="H747" s="8">
        <f>VLOOKUP(A747,Cafe_sales!$A$1:$O$10001,15,FALSE)</f>
        <v>45078</v>
      </c>
    </row>
    <row r="748" spans="1:8" x14ac:dyDescent="0.35">
      <c r="A748" t="s">
        <v>727</v>
      </c>
      <c r="B748" t="str">
        <f>VLOOKUP(A748,Cafe_sales!$A$1:$O$10001,9,FALSE)</f>
        <v>Coffee</v>
      </c>
      <c r="C748" s="6">
        <f>VLOOKUP(A748,Cafe_sales!$A$1:$O$10001,10,FALSE)</f>
        <v>3</v>
      </c>
      <c r="D748" s="10">
        <f>VLOOKUP(A748,Cafe_sales!$A$1:$O$10001,11,FALSE)</f>
        <v>2</v>
      </c>
      <c r="E748" s="6">
        <f>VLOOKUP(A748,Cafe_sales!$A$1:$O$10001,12,FALSE)</f>
        <v>6</v>
      </c>
      <c r="F748" t="str">
        <f>VLOOKUP(A748,Cafe_sales!$A$1:$O$10001,13,FALSE)</f>
        <v>Credit Card</v>
      </c>
      <c r="G748" t="str">
        <f>VLOOKUP(A748,Cafe_sales!$A$1:$O$10001,14,FALSE)</f>
        <v>In-store</v>
      </c>
      <c r="H748" s="8">
        <f>VLOOKUP(A748,Cafe_sales!$A$1:$O$10001,15,FALSE)</f>
        <v>45161</v>
      </c>
    </row>
    <row r="749" spans="1:8" x14ac:dyDescent="0.35">
      <c r="A749" t="s">
        <v>9854</v>
      </c>
      <c r="B749" t="str">
        <f>VLOOKUP(A749,Cafe_sales!$A$1:$O$10001,9,FALSE)</f>
        <v>Smoothie</v>
      </c>
      <c r="C749" s="6">
        <f>VLOOKUP(A749,Cafe_sales!$A$1:$O$10001,10,FALSE)</f>
        <v>3</v>
      </c>
      <c r="D749" s="10">
        <f>VLOOKUP(A749,Cafe_sales!$A$1:$O$10001,11,FALSE)</f>
        <v>4</v>
      </c>
      <c r="E749" s="6">
        <f>VLOOKUP(A749,Cafe_sales!$A$1:$O$10001,12,FALSE)</f>
        <v>12</v>
      </c>
      <c r="F749" t="str">
        <f>VLOOKUP(A749,Cafe_sales!$A$1:$O$10001,13,FALSE)</f>
        <v>Cash</v>
      </c>
      <c r="G749" t="str">
        <f>VLOOKUP(A749,Cafe_sales!$A$1:$O$10001,14,FALSE)</f>
        <v>UNKNOWN</v>
      </c>
      <c r="H749" s="8">
        <f>VLOOKUP(A749,Cafe_sales!$A$1:$O$10001,15,FALSE)</f>
        <v>45122</v>
      </c>
    </row>
    <row r="750" spans="1:8" hidden="1" x14ac:dyDescent="0.35">
      <c r="A750" t="s">
        <v>5443</v>
      </c>
      <c r="B750" t="str">
        <f>VLOOKUP(A750,Cafe_sales!$A$1:$O$10001,9,FALSE)</f>
        <v>Sandwich</v>
      </c>
      <c r="C750">
        <f>VLOOKUP(A750,Cafe_sales!$A$1:$O$10001,10,FALSE)</f>
        <v>2</v>
      </c>
      <c r="D750">
        <f>VLOOKUP(A750,Cafe_sales!$A$1:$O$10001,11,FALSE)</f>
        <v>4</v>
      </c>
      <c r="E750">
        <f>VLOOKUP(A750,Cafe_sales!$A$1:$O$10001,12,FALSE)</f>
        <v>8</v>
      </c>
      <c r="F750" t="str">
        <f>VLOOKUP(A750,Cafe_sales!$A$1:$O$10001,13,FALSE)</f>
        <v>Digital Wallet</v>
      </c>
      <c r="G750" t="str">
        <f>VLOOKUP(A750,Cafe_sales!$A$1:$O$10001,14,FALSE)</f>
        <v>Takeaway</v>
      </c>
      <c r="H750" s="1">
        <f>VLOOKUP(A750,Cafe_sales!$A$1:$O$10001,15,FALSE)</f>
        <v>45205</v>
      </c>
    </row>
    <row r="751" spans="1:8" hidden="1" x14ac:dyDescent="0.35">
      <c r="A751" t="s">
        <v>9202</v>
      </c>
      <c r="B751" t="str">
        <f>VLOOKUP(A751,Cafe_sales!$A$1:$O$10001,9,FALSE)</f>
        <v>Cake</v>
      </c>
      <c r="C751">
        <f>VLOOKUP(A751,Cafe_sales!$A$1:$O$10001,10,FALSE)</f>
        <v>3</v>
      </c>
      <c r="D751">
        <f>VLOOKUP(A751,Cafe_sales!$A$1:$O$10001,11,FALSE)</f>
        <v>3</v>
      </c>
      <c r="E751">
        <f>VLOOKUP(A751,Cafe_sales!$A$1:$O$10001,12,FALSE)</f>
        <v>9</v>
      </c>
      <c r="F751" t="str">
        <f>VLOOKUP(A751,Cafe_sales!$A$1:$O$10001,13,FALSE)</f>
        <v>Digital Wallet</v>
      </c>
      <c r="G751" t="str">
        <f>VLOOKUP(A751,Cafe_sales!$A$1:$O$10001,14,FALSE)</f>
        <v>Takeaway</v>
      </c>
      <c r="H751" s="1">
        <f>VLOOKUP(A751,Cafe_sales!$A$1:$O$10001,15,FALSE)</f>
        <v>45216</v>
      </c>
    </row>
    <row r="752" spans="1:8" x14ac:dyDescent="0.35">
      <c r="A752" t="s">
        <v>8241</v>
      </c>
      <c r="B752" t="str">
        <f>VLOOKUP(A752,Cafe_sales!$A$1:$O$10001,9,FALSE)</f>
        <v>Smoothie</v>
      </c>
      <c r="C752" s="6">
        <f>VLOOKUP(A752,Cafe_sales!$A$1:$O$10001,10,FALSE)</f>
        <v>1</v>
      </c>
      <c r="D752" s="10">
        <f>VLOOKUP(A752,Cafe_sales!$A$1:$O$10001,11,FALSE)</f>
        <v>4</v>
      </c>
      <c r="E752" s="6">
        <f>VLOOKUP(A752,Cafe_sales!$A$1:$O$10001,12,FALSE)</f>
        <v>4</v>
      </c>
      <c r="F752" t="str">
        <f>VLOOKUP(A752,Cafe_sales!$A$1:$O$10001,13,FALSE)</f>
        <v>Cash</v>
      </c>
      <c r="G752" t="str">
        <f>VLOOKUP(A752,Cafe_sales!$A$1:$O$10001,14,FALSE)</f>
        <v>UNKNOWN</v>
      </c>
      <c r="H752" s="8">
        <f>VLOOKUP(A752,Cafe_sales!$A$1:$O$10001,15,FALSE)</f>
        <v>44927</v>
      </c>
    </row>
    <row r="753" spans="1:8" hidden="1" x14ac:dyDescent="0.35">
      <c r="A753" t="s">
        <v>7024</v>
      </c>
      <c r="B753" t="str">
        <f>VLOOKUP(A753,Cafe_sales!$A$1:$O$10001,9,FALSE)</f>
        <v>Juice</v>
      </c>
      <c r="C753">
        <f>VLOOKUP(A753,Cafe_sales!$A$1:$O$10001,10,FALSE)</f>
        <v>4</v>
      </c>
      <c r="D753">
        <f>VLOOKUP(A753,Cafe_sales!$A$1:$O$10001,11,FALSE)</f>
        <v>3</v>
      </c>
      <c r="E753">
        <f>VLOOKUP(A753,Cafe_sales!$A$1:$O$10001,12,FALSE)</f>
        <v>12</v>
      </c>
      <c r="F753" t="str">
        <f>VLOOKUP(A753,Cafe_sales!$A$1:$O$10001,13,FALSE)</f>
        <v>Digital Wallet</v>
      </c>
      <c r="G753" t="str">
        <f>VLOOKUP(A753,Cafe_sales!$A$1:$O$10001,14,FALSE)</f>
        <v>Takeaway</v>
      </c>
      <c r="H753" s="1">
        <f>VLOOKUP(A753,Cafe_sales!$A$1:$O$10001,15,FALSE)</f>
        <v>45068</v>
      </c>
    </row>
    <row r="754" spans="1:8" x14ac:dyDescent="0.35">
      <c r="A754" t="s">
        <v>4367</v>
      </c>
      <c r="B754" t="str">
        <f>VLOOKUP(A754,Cafe_sales!$A$1:$O$10001,9,FALSE)</f>
        <v>Salad</v>
      </c>
      <c r="C754" s="6">
        <f>VLOOKUP(A754,Cafe_sales!$A$1:$O$10001,10,FALSE)</f>
        <v>2</v>
      </c>
      <c r="D754" s="10">
        <f>VLOOKUP(A754,Cafe_sales!$A$1:$O$10001,11,FALSE)</f>
        <v>5</v>
      </c>
      <c r="E754" s="6">
        <f>VLOOKUP(A754,Cafe_sales!$A$1:$O$10001,12,FALSE)</f>
        <v>10</v>
      </c>
      <c r="F754" t="str">
        <f>VLOOKUP(A754,Cafe_sales!$A$1:$O$10001,13,FALSE)</f>
        <v>Credit Card</v>
      </c>
      <c r="G754" t="str">
        <f>VLOOKUP(A754,Cafe_sales!$A$1:$O$10001,14,FALSE)</f>
        <v>UNKNOWN</v>
      </c>
      <c r="H754" s="8">
        <f>VLOOKUP(A754,Cafe_sales!$A$1:$O$10001,15,FALSE)</f>
        <v>44953</v>
      </c>
    </row>
    <row r="755" spans="1:8" hidden="1" x14ac:dyDescent="0.35">
      <c r="A755" t="s">
        <v>6657</v>
      </c>
      <c r="B755" t="str">
        <f>VLOOKUP(A755,Cafe_sales!$A$1:$O$10001,9,FALSE)</f>
        <v>Juice</v>
      </c>
      <c r="C755">
        <f>VLOOKUP(A755,Cafe_sales!$A$1:$O$10001,10,FALSE)</f>
        <v>5</v>
      </c>
      <c r="D755">
        <f>VLOOKUP(A755,Cafe_sales!$A$1:$O$10001,11,FALSE)</f>
        <v>3</v>
      </c>
      <c r="E755">
        <f>VLOOKUP(A755,Cafe_sales!$A$1:$O$10001,12,FALSE)</f>
        <v>15</v>
      </c>
      <c r="F755" t="str">
        <f>VLOOKUP(A755,Cafe_sales!$A$1:$O$10001,13,FALSE)</f>
        <v>UNKNOWN</v>
      </c>
      <c r="G755" t="str">
        <f>VLOOKUP(A755,Cafe_sales!$A$1:$O$10001,14,FALSE)</f>
        <v>Takeaway</v>
      </c>
      <c r="H755" s="1">
        <f>VLOOKUP(A755,Cafe_sales!$A$1:$O$10001,15,FALSE)</f>
        <v>45078</v>
      </c>
    </row>
    <row r="756" spans="1:8" hidden="1" x14ac:dyDescent="0.35">
      <c r="A756" t="s">
        <v>9915</v>
      </c>
      <c r="B756" t="str">
        <f>VLOOKUP(A756,Cafe_sales!$A$1:$O$10001,9,FALSE)</f>
        <v>Juice</v>
      </c>
      <c r="C756">
        <f>VLOOKUP(A756,Cafe_sales!$A$1:$O$10001,10,FALSE)</f>
        <v>1</v>
      </c>
      <c r="D756">
        <f>VLOOKUP(A756,Cafe_sales!$A$1:$O$10001,11,FALSE)</f>
        <v>3</v>
      </c>
      <c r="E756">
        <f>VLOOKUP(A756,Cafe_sales!$A$1:$O$10001,12,FALSE)</f>
        <v>3</v>
      </c>
      <c r="F756" t="str">
        <f>VLOOKUP(A756,Cafe_sales!$A$1:$O$10001,13,FALSE)</f>
        <v>Default mode</v>
      </c>
      <c r="G756" t="str">
        <f>VLOOKUP(A756,Cafe_sales!$A$1:$O$10001,14,FALSE)</f>
        <v>Takeaway</v>
      </c>
      <c r="H756" s="1">
        <f>VLOOKUP(A756,Cafe_sales!$A$1:$O$10001,15,FALSE)</f>
        <v>44953</v>
      </c>
    </row>
    <row r="757" spans="1:8" x14ac:dyDescent="0.35">
      <c r="A757" t="s">
        <v>5300</v>
      </c>
      <c r="B757" t="str">
        <f>VLOOKUP(A757,Cafe_sales!$A$1:$O$10001,9,FALSE)</f>
        <v>Juice</v>
      </c>
      <c r="C757" s="6">
        <f>VLOOKUP(A757,Cafe_sales!$A$1:$O$10001,10,FALSE)</f>
        <v>2</v>
      </c>
      <c r="D757" s="10">
        <f>VLOOKUP(A757,Cafe_sales!$A$1:$O$10001,11,FALSE)</f>
        <v>3</v>
      </c>
      <c r="E757" s="6">
        <f>VLOOKUP(A757,Cafe_sales!$A$1:$O$10001,12,FALSE)</f>
        <v>6</v>
      </c>
      <c r="F757" t="str">
        <f>VLOOKUP(A757,Cafe_sales!$A$1:$O$10001,13,FALSE)</f>
        <v>Cash</v>
      </c>
      <c r="G757" t="str">
        <f>VLOOKUP(A757,Cafe_sales!$A$1:$O$10001,14,FALSE)</f>
        <v>UNKNOWN</v>
      </c>
      <c r="H757" s="8">
        <f>VLOOKUP(A757,Cafe_sales!$A$1:$O$10001,15,FALSE)</f>
        <v>45077</v>
      </c>
    </row>
    <row r="758" spans="1:8" x14ac:dyDescent="0.35">
      <c r="A758" t="s">
        <v>958</v>
      </c>
      <c r="B758" t="str">
        <f>VLOOKUP(A758,Cafe_sales!$A$1:$O$10001,9,FALSE)</f>
        <v>Smoothie</v>
      </c>
      <c r="C758" s="6">
        <f>VLOOKUP(A758,Cafe_sales!$A$1:$O$10001,10,FALSE)</f>
        <v>4</v>
      </c>
      <c r="D758" s="10">
        <f>VLOOKUP(A758,Cafe_sales!$A$1:$O$10001,11,FALSE)</f>
        <v>4</v>
      </c>
      <c r="E758" s="6">
        <f>VLOOKUP(A758,Cafe_sales!$A$1:$O$10001,12,FALSE)</f>
        <v>16</v>
      </c>
      <c r="F758" t="str">
        <f>VLOOKUP(A758,Cafe_sales!$A$1:$O$10001,13,FALSE)</f>
        <v>Cash</v>
      </c>
      <c r="G758" t="str">
        <f>VLOOKUP(A758,Cafe_sales!$A$1:$O$10001,14,FALSE)</f>
        <v>UNKNOWN</v>
      </c>
      <c r="H758" s="8">
        <f>VLOOKUP(A758,Cafe_sales!$A$1:$O$10001,15,FALSE)</f>
        <v>45252</v>
      </c>
    </row>
    <row r="759" spans="1:8" x14ac:dyDescent="0.35">
      <c r="A759" t="s">
        <v>832</v>
      </c>
      <c r="B759" t="str">
        <f>VLOOKUP(A759,Cafe_sales!$A$1:$O$10001,9,FALSE)</f>
        <v>Smoothie</v>
      </c>
      <c r="C759" s="6">
        <f>VLOOKUP(A759,Cafe_sales!$A$1:$O$10001,10,FALSE)</f>
        <v>3</v>
      </c>
      <c r="D759" s="10">
        <f>VLOOKUP(A759,Cafe_sales!$A$1:$O$10001,11,FALSE)</f>
        <v>4</v>
      </c>
      <c r="E759" s="6">
        <f>VLOOKUP(A759,Cafe_sales!$A$1:$O$10001,12,FALSE)</f>
        <v>12</v>
      </c>
      <c r="F759" t="str">
        <f>VLOOKUP(A759,Cafe_sales!$A$1:$O$10001,13,FALSE)</f>
        <v>Credit Card</v>
      </c>
      <c r="G759" t="str">
        <f>VLOOKUP(A759,Cafe_sales!$A$1:$O$10001,14,FALSE)</f>
        <v>UNKNOWN</v>
      </c>
      <c r="H759" s="8">
        <f>VLOOKUP(A759,Cafe_sales!$A$1:$O$10001,15,FALSE)</f>
        <v>45047</v>
      </c>
    </row>
    <row r="760" spans="1:8" x14ac:dyDescent="0.35">
      <c r="A760" t="s">
        <v>8644</v>
      </c>
      <c r="B760" t="str">
        <f>VLOOKUP(A760,Cafe_sales!$A$1:$O$10001,9,FALSE)</f>
        <v>Cookie</v>
      </c>
      <c r="C760" s="6">
        <f>VLOOKUP(A760,Cafe_sales!$A$1:$O$10001,10,FALSE)</f>
        <v>1</v>
      </c>
      <c r="D760" s="10">
        <f>VLOOKUP(A760,Cafe_sales!$A$1:$O$10001,11,FALSE)</f>
        <v>1</v>
      </c>
      <c r="E760" s="6">
        <f>VLOOKUP(A760,Cafe_sales!$A$1:$O$10001,12,FALSE)</f>
        <v>1</v>
      </c>
      <c r="F760" t="str">
        <f>VLOOKUP(A760,Cafe_sales!$A$1:$O$10001,13,FALSE)</f>
        <v>Default mode</v>
      </c>
      <c r="G760" t="str">
        <f>VLOOKUP(A760,Cafe_sales!$A$1:$O$10001,14,FALSE)</f>
        <v>UNKNOWN</v>
      </c>
      <c r="H760" s="8">
        <f>VLOOKUP(A760,Cafe_sales!$A$1:$O$10001,15,FALSE)</f>
        <v>45142</v>
      </c>
    </row>
    <row r="761" spans="1:8" x14ac:dyDescent="0.35">
      <c r="A761" t="s">
        <v>2943</v>
      </c>
      <c r="B761" t="str">
        <f>VLOOKUP(A761,Cafe_sales!$A$1:$O$10001,9,FALSE)</f>
        <v>Salad</v>
      </c>
      <c r="C761" s="6">
        <f>VLOOKUP(A761,Cafe_sales!$A$1:$O$10001,10,FALSE)</f>
        <v>2</v>
      </c>
      <c r="D761" s="10">
        <f>VLOOKUP(A761,Cafe_sales!$A$1:$O$10001,11,FALSE)</f>
        <v>5</v>
      </c>
      <c r="E761" s="6">
        <f>VLOOKUP(A761,Cafe_sales!$A$1:$O$10001,12,FALSE)</f>
        <v>10</v>
      </c>
      <c r="F761" t="str">
        <f>VLOOKUP(A761,Cafe_sales!$A$1:$O$10001,13,FALSE)</f>
        <v>Cash</v>
      </c>
      <c r="G761" t="str">
        <f>VLOOKUP(A761,Cafe_sales!$A$1:$O$10001,14,FALSE)</f>
        <v>In-store</v>
      </c>
      <c r="H761" s="8">
        <f>VLOOKUP(A761,Cafe_sales!$A$1:$O$10001,15,FALSE)</f>
        <v>45057</v>
      </c>
    </row>
    <row r="762" spans="1:8" x14ac:dyDescent="0.35">
      <c r="A762" t="s">
        <v>218</v>
      </c>
      <c r="B762" t="str">
        <f>VLOOKUP(A762,Cafe_sales!$A$1:$O$10001,9,FALSE)</f>
        <v>Cookie</v>
      </c>
      <c r="C762" s="6">
        <f>VLOOKUP(A762,Cafe_sales!$A$1:$O$10001,10,FALSE)</f>
        <v>4</v>
      </c>
      <c r="D762" s="10">
        <f>VLOOKUP(A762,Cafe_sales!$A$1:$O$10001,11,FALSE)</f>
        <v>1</v>
      </c>
      <c r="E762" s="6">
        <f>VLOOKUP(A762,Cafe_sales!$A$1:$O$10001,12,FALSE)</f>
        <v>4</v>
      </c>
      <c r="F762" t="str">
        <f>VLOOKUP(A762,Cafe_sales!$A$1:$O$10001,13,FALSE)</f>
        <v>Default mode</v>
      </c>
      <c r="G762" t="str">
        <f>VLOOKUP(A762,Cafe_sales!$A$1:$O$10001,14,FALSE)</f>
        <v>In-store</v>
      </c>
      <c r="H762" s="8">
        <f>VLOOKUP(A762,Cafe_sales!$A$1:$O$10001,15,FALSE)</f>
        <v>45287</v>
      </c>
    </row>
    <row r="763" spans="1:8" hidden="1" x14ac:dyDescent="0.35">
      <c r="A763" t="s">
        <v>7464</v>
      </c>
      <c r="B763" t="str">
        <f>VLOOKUP(A763,Cafe_sales!$A$1:$O$10001,9,FALSE)</f>
        <v>Sandwich</v>
      </c>
      <c r="C763">
        <f>VLOOKUP(A763,Cafe_sales!$A$1:$O$10001,10,FALSE)</f>
        <v>2</v>
      </c>
      <c r="D763">
        <f>VLOOKUP(A763,Cafe_sales!$A$1:$O$10001,11,FALSE)</f>
        <v>4</v>
      </c>
      <c r="E763">
        <f>VLOOKUP(A763,Cafe_sales!$A$1:$O$10001,12,FALSE)</f>
        <v>8</v>
      </c>
      <c r="F763" t="str">
        <f>VLOOKUP(A763,Cafe_sales!$A$1:$O$10001,13,FALSE)</f>
        <v>Cash</v>
      </c>
      <c r="G763" t="str">
        <f>VLOOKUP(A763,Cafe_sales!$A$1:$O$10001,14,FALSE)</f>
        <v>Takeaway</v>
      </c>
      <c r="H763" s="1">
        <f>VLOOKUP(A763,Cafe_sales!$A$1:$O$10001,15,FALSE)</f>
        <v>45291</v>
      </c>
    </row>
    <row r="764" spans="1:8" hidden="1" x14ac:dyDescent="0.35">
      <c r="A764" t="s">
        <v>3617</v>
      </c>
      <c r="B764" t="str">
        <f>VLOOKUP(A764,Cafe_sales!$A$1:$O$10001,9,FALSE)</f>
        <v>Juice</v>
      </c>
      <c r="C764">
        <f>VLOOKUP(A764,Cafe_sales!$A$1:$O$10001,10,FALSE)</f>
        <v>4</v>
      </c>
      <c r="D764">
        <f>VLOOKUP(A764,Cafe_sales!$A$1:$O$10001,11,FALSE)</f>
        <v>3</v>
      </c>
      <c r="E764">
        <f>VLOOKUP(A764,Cafe_sales!$A$1:$O$10001,12,FALSE)</f>
        <v>12</v>
      </c>
      <c r="F764" t="str">
        <f>VLOOKUP(A764,Cafe_sales!$A$1:$O$10001,13,FALSE)</f>
        <v>Cash</v>
      </c>
      <c r="G764" t="str">
        <f>VLOOKUP(A764,Cafe_sales!$A$1:$O$10001,14,FALSE)</f>
        <v>Takeaway</v>
      </c>
      <c r="H764" s="1">
        <f>VLOOKUP(A764,Cafe_sales!$A$1:$O$10001,15,FALSE)</f>
        <v>45155</v>
      </c>
    </row>
    <row r="765" spans="1:8" x14ac:dyDescent="0.35">
      <c r="A765" t="s">
        <v>3377</v>
      </c>
      <c r="B765" t="str">
        <f>VLOOKUP(A765,Cafe_sales!$A$1:$O$10001,9,FALSE)</f>
        <v>UNKNOWN</v>
      </c>
      <c r="C765" s="6">
        <f>VLOOKUP(A765,Cafe_sales!$A$1:$O$10001,10,FALSE)</f>
        <v>5</v>
      </c>
      <c r="D765" s="10">
        <f>VLOOKUP(A765,Cafe_sales!$A$1:$O$10001,11,FALSE)</f>
        <v>3</v>
      </c>
      <c r="E765" s="6">
        <f>VLOOKUP(A765,Cafe_sales!$A$1:$O$10001,12,FALSE)</f>
        <v>15</v>
      </c>
      <c r="F765" t="str">
        <f>VLOOKUP(A765,Cafe_sales!$A$1:$O$10001,13,FALSE)</f>
        <v>Digital Wallet</v>
      </c>
      <c r="G765" t="str">
        <f>VLOOKUP(A765,Cafe_sales!$A$1:$O$10001,14,FALSE)</f>
        <v>In-store</v>
      </c>
      <c r="H765" s="8">
        <f>VLOOKUP(A765,Cafe_sales!$A$1:$O$10001,15,FALSE)</f>
        <v>44967</v>
      </c>
    </row>
    <row r="766" spans="1:8" x14ac:dyDescent="0.35">
      <c r="A766" t="s">
        <v>4603</v>
      </c>
      <c r="B766" t="str">
        <f>VLOOKUP(A766,Cafe_sales!$A$1:$O$10001,9,FALSE)</f>
        <v>Smoothie</v>
      </c>
      <c r="C766" s="6">
        <f>VLOOKUP(A766,Cafe_sales!$A$1:$O$10001,10,FALSE)</f>
        <v>1</v>
      </c>
      <c r="D766" s="10">
        <f>VLOOKUP(A766,Cafe_sales!$A$1:$O$10001,11,FALSE)</f>
        <v>4</v>
      </c>
      <c r="E766" s="6">
        <f>VLOOKUP(A766,Cafe_sales!$A$1:$O$10001,12,FALSE)</f>
        <v>4</v>
      </c>
      <c r="F766" t="str">
        <f>VLOOKUP(A766,Cafe_sales!$A$1:$O$10001,13,FALSE)</f>
        <v>UNKNOWN</v>
      </c>
      <c r="G766" t="str">
        <f>VLOOKUP(A766,Cafe_sales!$A$1:$O$10001,14,FALSE)</f>
        <v>In-store</v>
      </c>
      <c r="H766" s="8">
        <f>VLOOKUP(A766,Cafe_sales!$A$1:$O$10001,15,FALSE)</f>
        <v>45120</v>
      </c>
    </row>
    <row r="767" spans="1:8" x14ac:dyDescent="0.35">
      <c r="A767" t="s">
        <v>5774</v>
      </c>
      <c r="B767" t="str">
        <f>VLOOKUP(A767,Cafe_sales!$A$1:$O$10001,9,FALSE)</f>
        <v>Coffee</v>
      </c>
      <c r="C767" s="6">
        <f>VLOOKUP(A767,Cafe_sales!$A$1:$O$10001,10,FALSE)</f>
        <v>2</v>
      </c>
      <c r="D767" s="10">
        <f>VLOOKUP(A767,Cafe_sales!$A$1:$O$10001,11,FALSE)</f>
        <v>2</v>
      </c>
      <c r="E767" s="6">
        <f>VLOOKUP(A767,Cafe_sales!$A$1:$O$10001,12,FALSE)</f>
        <v>4</v>
      </c>
      <c r="F767" t="str">
        <f>VLOOKUP(A767,Cafe_sales!$A$1:$O$10001,13,FALSE)</f>
        <v>UNKNOWN</v>
      </c>
      <c r="G767" t="str">
        <f>VLOOKUP(A767,Cafe_sales!$A$1:$O$10001,14,FALSE)</f>
        <v>UNKNOWN</v>
      </c>
      <c r="H767" s="8">
        <f>VLOOKUP(A767,Cafe_sales!$A$1:$O$10001,15,FALSE)</f>
        <v>44980</v>
      </c>
    </row>
    <row r="768" spans="1:8" x14ac:dyDescent="0.35">
      <c r="A768" t="s">
        <v>2210</v>
      </c>
      <c r="B768" t="str">
        <f>VLOOKUP(A768,Cafe_sales!$A$1:$O$10001,9,FALSE)</f>
        <v>UNKNOWN</v>
      </c>
      <c r="C768" s="6">
        <f>VLOOKUP(A768,Cafe_sales!$A$1:$O$10001,10,FALSE)</f>
        <v>3</v>
      </c>
      <c r="D768" s="10">
        <f>VLOOKUP(A768,Cafe_sales!$A$1:$O$10001,11,FALSE)</f>
        <v>2</v>
      </c>
      <c r="E768" s="6">
        <f>VLOOKUP(A768,Cafe_sales!$A$1:$O$10001,12,FALSE)</f>
        <v>6</v>
      </c>
      <c r="F768" t="str">
        <f>VLOOKUP(A768,Cafe_sales!$A$1:$O$10001,13,FALSE)</f>
        <v>Cash</v>
      </c>
      <c r="G768" t="str">
        <f>VLOOKUP(A768,Cafe_sales!$A$1:$O$10001,14,FALSE)</f>
        <v>UNKNOWN</v>
      </c>
      <c r="H768" s="8">
        <f>VLOOKUP(A768,Cafe_sales!$A$1:$O$10001,15,FALSE)</f>
        <v>45077</v>
      </c>
    </row>
    <row r="769" spans="1:8" hidden="1" x14ac:dyDescent="0.35">
      <c r="A769" t="s">
        <v>2830</v>
      </c>
      <c r="B769" t="str">
        <f>VLOOKUP(A769,Cafe_sales!$A$1:$O$10001,9,FALSE)</f>
        <v>Cookie</v>
      </c>
      <c r="C769">
        <f>VLOOKUP(A769,Cafe_sales!$A$1:$O$10001,10,FALSE)</f>
        <v>5</v>
      </c>
      <c r="D769">
        <f>VLOOKUP(A769,Cafe_sales!$A$1:$O$10001,11,FALSE)</f>
        <v>1</v>
      </c>
      <c r="E769">
        <f>VLOOKUP(A769,Cafe_sales!$A$1:$O$10001,12,FALSE)</f>
        <v>5</v>
      </c>
      <c r="F769" t="str">
        <f>VLOOKUP(A769,Cafe_sales!$A$1:$O$10001,13,FALSE)</f>
        <v>Digital Wallet</v>
      </c>
      <c r="G769" t="str">
        <f>VLOOKUP(A769,Cafe_sales!$A$1:$O$10001,14,FALSE)</f>
        <v>Takeaway</v>
      </c>
      <c r="H769" s="1">
        <f>VLOOKUP(A769,Cafe_sales!$A$1:$O$10001,15,FALSE)</f>
        <v>45120</v>
      </c>
    </row>
    <row r="770" spans="1:8" hidden="1" x14ac:dyDescent="0.35">
      <c r="A770" t="s">
        <v>4337</v>
      </c>
      <c r="B770" t="str">
        <f>VLOOKUP(A770,Cafe_sales!$A$1:$O$10001,9,FALSE)</f>
        <v>Salad</v>
      </c>
      <c r="C770">
        <f>VLOOKUP(A770,Cafe_sales!$A$1:$O$10001,10,FALSE)</f>
        <v>5</v>
      </c>
      <c r="D770">
        <f>VLOOKUP(A770,Cafe_sales!$A$1:$O$10001,11,FALSE)</f>
        <v>5</v>
      </c>
      <c r="E770">
        <f>VLOOKUP(A770,Cafe_sales!$A$1:$O$10001,12,FALSE)</f>
        <v>25</v>
      </c>
      <c r="F770" t="str">
        <f>VLOOKUP(A770,Cafe_sales!$A$1:$O$10001,13,FALSE)</f>
        <v>Cash</v>
      </c>
      <c r="G770" t="str">
        <f>VLOOKUP(A770,Cafe_sales!$A$1:$O$10001,14,FALSE)</f>
        <v>Takeaway</v>
      </c>
      <c r="H770" s="1">
        <f>VLOOKUP(A770,Cafe_sales!$A$1:$O$10001,15,FALSE)</f>
        <v>45054</v>
      </c>
    </row>
    <row r="771" spans="1:8" x14ac:dyDescent="0.35">
      <c r="A771" t="s">
        <v>3771</v>
      </c>
      <c r="B771" t="str">
        <f>VLOOKUP(A771,Cafe_sales!$A$1:$O$10001,9,FALSE)</f>
        <v>Cookie</v>
      </c>
      <c r="C771" s="6">
        <f>VLOOKUP(A771,Cafe_sales!$A$1:$O$10001,10,FALSE)</f>
        <v>2</v>
      </c>
      <c r="D771" s="10">
        <f>VLOOKUP(A771,Cafe_sales!$A$1:$O$10001,11,FALSE)</f>
        <v>1</v>
      </c>
      <c r="E771" s="6">
        <f>VLOOKUP(A771,Cafe_sales!$A$1:$O$10001,12,FALSE)</f>
        <v>2</v>
      </c>
      <c r="F771" t="str">
        <f>VLOOKUP(A771,Cafe_sales!$A$1:$O$10001,13,FALSE)</f>
        <v>Cash</v>
      </c>
      <c r="G771" t="str">
        <f>VLOOKUP(A771,Cafe_sales!$A$1:$O$10001,14,FALSE)</f>
        <v>UNKNOWN</v>
      </c>
      <c r="H771" s="8">
        <f>VLOOKUP(A771,Cafe_sales!$A$1:$O$10001,15,FALSE)</f>
        <v>45022</v>
      </c>
    </row>
    <row r="772" spans="1:8" x14ac:dyDescent="0.35">
      <c r="A772" t="s">
        <v>5721</v>
      </c>
      <c r="B772" t="str">
        <f>VLOOKUP(A772,Cafe_sales!$A$1:$O$10001,9,FALSE)</f>
        <v>Smoothie</v>
      </c>
      <c r="C772" s="6">
        <f>VLOOKUP(A772,Cafe_sales!$A$1:$O$10001,10,FALSE)</f>
        <v>5</v>
      </c>
      <c r="D772" s="10">
        <f>VLOOKUP(A772,Cafe_sales!$A$1:$O$10001,11,FALSE)</f>
        <v>4</v>
      </c>
      <c r="E772" s="6">
        <f>VLOOKUP(A772,Cafe_sales!$A$1:$O$10001,12,FALSE)</f>
        <v>20</v>
      </c>
      <c r="F772" t="str">
        <f>VLOOKUP(A772,Cafe_sales!$A$1:$O$10001,13,FALSE)</f>
        <v>Default mode</v>
      </c>
      <c r="G772" t="str">
        <f>VLOOKUP(A772,Cafe_sales!$A$1:$O$10001,14,FALSE)</f>
        <v>In-store</v>
      </c>
      <c r="H772" s="8">
        <f>VLOOKUP(A772,Cafe_sales!$A$1:$O$10001,15,FALSE)</f>
        <v>45253</v>
      </c>
    </row>
    <row r="773" spans="1:8" x14ac:dyDescent="0.35">
      <c r="A773" t="s">
        <v>6877</v>
      </c>
      <c r="B773" t="str">
        <f>VLOOKUP(A773,Cafe_sales!$A$1:$O$10001,9,FALSE)</f>
        <v>Smoothie</v>
      </c>
      <c r="C773" s="6">
        <f>VLOOKUP(A773,Cafe_sales!$A$1:$O$10001,10,FALSE)</f>
        <v>5</v>
      </c>
      <c r="D773" s="10">
        <f>VLOOKUP(A773,Cafe_sales!$A$1:$O$10001,11,FALSE)</f>
        <v>4</v>
      </c>
      <c r="E773" s="6">
        <f>VLOOKUP(A773,Cafe_sales!$A$1:$O$10001,12,FALSE)</f>
        <v>20</v>
      </c>
      <c r="F773" t="str">
        <f>VLOOKUP(A773,Cafe_sales!$A$1:$O$10001,13,FALSE)</f>
        <v>Digital Wallet</v>
      </c>
      <c r="G773" t="str">
        <f>VLOOKUP(A773,Cafe_sales!$A$1:$O$10001,14,FALSE)</f>
        <v>In-store</v>
      </c>
      <c r="H773" s="8">
        <f>VLOOKUP(A773,Cafe_sales!$A$1:$O$10001,15,FALSE)</f>
        <v>45161</v>
      </c>
    </row>
    <row r="774" spans="1:8" x14ac:dyDescent="0.35">
      <c r="A774" t="s">
        <v>7063</v>
      </c>
      <c r="B774" t="str">
        <f>VLOOKUP(A774,Cafe_sales!$A$1:$O$10001,9,FALSE)</f>
        <v>Smoothie</v>
      </c>
      <c r="C774" s="6">
        <f>VLOOKUP(A774,Cafe_sales!$A$1:$O$10001,10,FALSE)</f>
        <v>5</v>
      </c>
      <c r="D774" s="10">
        <f>VLOOKUP(A774,Cafe_sales!$A$1:$O$10001,11,FALSE)</f>
        <v>4</v>
      </c>
      <c r="E774" s="6">
        <f>VLOOKUP(A774,Cafe_sales!$A$1:$O$10001,12,FALSE)</f>
        <v>20</v>
      </c>
      <c r="F774" t="str">
        <f>VLOOKUP(A774,Cafe_sales!$A$1:$O$10001,13,FALSE)</f>
        <v>Digital Wallet</v>
      </c>
      <c r="G774" t="str">
        <f>VLOOKUP(A774,Cafe_sales!$A$1:$O$10001,14,FALSE)</f>
        <v>In-store</v>
      </c>
      <c r="H774" s="8">
        <f>VLOOKUP(A774,Cafe_sales!$A$1:$O$10001,15,FALSE)</f>
        <v>45025</v>
      </c>
    </row>
    <row r="775" spans="1:8" hidden="1" x14ac:dyDescent="0.35">
      <c r="A775" t="s">
        <v>256</v>
      </c>
      <c r="B775" t="str">
        <f>VLOOKUP(A775,Cafe_sales!$A$1:$O$10001,9,FALSE)</f>
        <v>Cake</v>
      </c>
      <c r="C775">
        <f>VLOOKUP(A775,Cafe_sales!$A$1:$O$10001,10,FALSE)</f>
        <v>4</v>
      </c>
      <c r="D775">
        <f>VLOOKUP(A775,Cafe_sales!$A$1:$O$10001,11,FALSE)</f>
        <v>3</v>
      </c>
      <c r="E775">
        <f>VLOOKUP(A775,Cafe_sales!$A$1:$O$10001,12,FALSE)</f>
        <v>12</v>
      </c>
      <c r="F775" t="str">
        <f>VLOOKUP(A775,Cafe_sales!$A$1:$O$10001,13,FALSE)</f>
        <v>Digital Wallet</v>
      </c>
      <c r="G775" t="str">
        <f>VLOOKUP(A775,Cafe_sales!$A$1:$O$10001,14,FALSE)</f>
        <v>Cafe</v>
      </c>
      <c r="H775" s="1">
        <f>VLOOKUP(A775,Cafe_sales!$A$1:$O$10001,15,FALSE)</f>
        <v>45160</v>
      </c>
    </row>
    <row r="776" spans="1:8" x14ac:dyDescent="0.35">
      <c r="A776" t="s">
        <v>6056</v>
      </c>
      <c r="B776" t="str">
        <f>VLOOKUP(A776,Cafe_sales!$A$1:$O$10001,9,FALSE)</f>
        <v>Juice</v>
      </c>
      <c r="C776" s="6">
        <f>VLOOKUP(A776,Cafe_sales!$A$1:$O$10001,10,FALSE)</f>
        <v>4</v>
      </c>
      <c r="D776" s="10">
        <f>VLOOKUP(A776,Cafe_sales!$A$1:$O$10001,11,FALSE)</f>
        <v>3</v>
      </c>
      <c r="E776" s="6">
        <f>VLOOKUP(A776,Cafe_sales!$A$1:$O$10001,12,FALSE)</f>
        <v>12</v>
      </c>
      <c r="F776" t="str">
        <f>VLOOKUP(A776,Cafe_sales!$A$1:$O$10001,13,FALSE)</f>
        <v>Digital Wallet</v>
      </c>
      <c r="G776" t="str">
        <f>VLOOKUP(A776,Cafe_sales!$A$1:$O$10001,14,FALSE)</f>
        <v>UNKNOWN</v>
      </c>
      <c r="H776" s="8">
        <f>VLOOKUP(A776,Cafe_sales!$A$1:$O$10001,15,FALSE)</f>
        <v>45006</v>
      </c>
    </row>
    <row r="777" spans="1:8" x14ac:dyDescent="0.35">
      <c r="A777" t="s">
        <v>6005</v>
      </c>
      <c r="B777" t="str">
        <f>VLOOKUP(A777,Cafe_sales!$A$1:$O$10001,9,FALSE)</f>
        <v>Salad</v>
      </c>
      <c r="C777" s="6">
        <f>VLOOKUP(A777,Cafe_sales!$A$1:$O$10001,10,FALSE)</f>
        <v>1</v>
      </c>
      <c r="D777" s="10">
        <f>VLOOKUP(A777,Cafe_sales!$A$1:$O$10001,11,FALSE)</f>
        <v>5</v>
      </c>
      <c r="E777" s="6">
        <f>VLOOKUP(A777,Cafe_sales!$A$1:$O$10001,12,FALSE)</f>
        <v>5</v>
      </c>
      <c r="F777" t="str">
        <f>VLOOKUP(A777,Cafe_sales!$A$1:$O$10001,13,FALSE)</f>
        <v>Cash</v>
      </c>
      <c r="G777" t="str">
        <f>VLOOKUP(A777,Cafe_sales!$A$1:$O$10001,14,FALSE)</f>
        <v>In-store</v>
      </c>
      <c r="H777" s="8">
        <f>VLOOKUP(A777,Cafe_sales!$A$1:$O$10001,15,FALSE)</f>
        <v>45190</v>
      </c>
    </row>
    <row r="778" spans="1:8" hidden="1" x14ac:dyDescent="0.35">
      <c r="A778" t="s">
        <v>2523</v>
      </c>
      <c r="B778" t="str">
        <f>VLOOKUP(A778,Cafe_sales!$A$1:$O$10001,9,FALSE)</f>
        <v>Cookie</v>
      </c>
      <c r="C778">
        <f>VLOOKUP(A778,Cafe_sales!$A$1:$O$10001,10,FALSE)</f>
        <v>5</v>
      </c>
      <c r="D778">
        <f>VLOOKUP(A778,Cafe_sales!$A$1:$O$10001,11,FALSE)</f>
        <v>1</v>
      </c>
      <c r="E778">
        <f>VLOOKUP(A778,Cafe_sales!$A$1:$O$10001,12,FALSE)</f>
        <v>5</v>
      </c>
      <c r="F778" t="str">
        <f>VLOOKUP(A778,Cafe_sales!$A$1:$O$10001,13,FALSE)</f>
        <v>Digital Wallet</v>
      </c>
      <c r="G778" t="str">
        <f>VLOOKUP(A778,Cafe_sales!$A$1:$O$10001,14,FALSE)</f>
        <v>Takeaway</v>
      </c>
      <c r="H778" s="1">
        <f>VLOOKUP(A778,Cafe_sales!$A$1:$O$10001,15,FALSE)</f>
        <v>44958</v>
      </c>
    </row>
    <row r="779" spans="1:8" x14ac:dyDescent="0.35">
      <c r="A779" t="s">
        <v>3997</v>
      </c>
      <c r="B779" t="str">
        <f>VLOOKUP(A779,Cafe_sales!$A$1:$O$10001,9,FALSE)</f>
        <v>UNKNOWN</v>
      </c>
      <c r="C779" s="6">
        <f>VLOOKUP(A779,Cafe_sales!$A$1:$O$10001,10,FALSE)</f>
        <v>3</v>
      </c>
      <c r="D779" s="10">
        <f>VLOOKUP(A779,Cafe_sales!$A$1:$O$10001,11,FALSE)</f>
        <v>4</v>
      </c>
      <c r="E779" s="6">
        <f>VLOOKUP(A779,Cafe_sales!$A$1:$O$10001,12,FALSE)</f>
        <v>12</v>
      </c>
      <c r="F779" t="str">
        <f>VLOOKUP(A779,Cafe_sales!$A$1:$O$10001,13,FALSE)</f>
        <v>Default mode</v>
      </c>
      <c r="G779" t="str">
        <f>VLOOKUP(A779,Cafe_sales!$A$1:$O$10001,14,FALSE)</f>
        <v>In-store</v>
      </c>
      <c r="H779" s="8">
        <f>VLOOKUP(A779,Cafe_sales!$A$1:$O$10001,15,FALSE)</f>
        <v>45154</v>
      </c>
    </row>
    <row r="780" spans="1:8" x14ac:dyDescent="0.35">
      <c r="A780" t="s">
        <v>571</v>
      </c>
      <c r="B780" t="str">
        <f>VLOOKUP(A780,Cafe_sales!$A$1:$O$10001,9,FALSE)</f>
        <v>Juice</v>
      </c>
      <c r="C780" s="6">
        <f>VLOOKUP(A780,Cafe_sales!$A$1:$O$10001,10,FALSE)</f>
        <v>5</v>
      </c>
      <c r="D780" s="10">
        <f>VLOOKUP(A780,Cafe_sales!$A$1:$O$10001,11,FALSE)</f>
        <v>3</v>
      </c>
      <c r="E780" s="6">
        <f>VLOOKUP(A780,Cafe_sales!$A$1:$O$10001,12,FALSE)</f>
        <v>15</v>
      </c>
      <c r="F780" t="str">
        <f>VLOOKUP(A780,Cafe_sales!$A$1:$O$10001,13,FALSE)</f>
        <v>Credit Card</v>
      </c>
      <c r="G780" t="str">
        <f>VLOOKUP(A780,Cafe_sales!$A$1:$O$10001,14,FALSE)</f>
        <v>UNKNOWN</v>
      </c>
      <c r="H780" s="8">
        <f>VLOOKUP(A780,Cafe_sales!$A$1:$O$10001,15,FALSE)</f>
        <v>45283</v>
      </c>
    </row>
    <row r="781" spans="1:8" x14ac:dyDescent="0.35">
      <c r="A781" t="s">
        <v>1479</v>
      </c>
      <c r="B781" t="str">
        <f>VLOOKUP(A781,Cafe_sales!$A$1:$O$10001,9,FALSE)</f>
        <v>Salad</v>
      </c>
      <c r="C781" s="6">
        <f>VLOOKUP(A781,Cafe_sales!$A$1:$O$10001,10,FALSE)</f>
        <v>3</v>
      </c>
      <c r="D781" s="10">
        <f>VLOOKUP(A781,Cafe_sales!$A$1:$O$10001,11,FALSE)</f>
        <v>5</v>
      </c>
      <c r="E781" s="6">
        <f>VLOOKUP(A781,Cafe_sales!$A$1:$O$10001,12,FALSE)</f>
        <v>15</v>
      </c>
      <c r="F781" t="str">
        <f>VLOOKUP(A781,Cafe_sales!$A$1:$O$10001,13,FALSE)</f>
        <v>Default mode</v>
      </c>
      <c r="G781" t="str">
        <f>VLOOKUP(A781,Cafe_sales!$A$1:$O$10001,14,FALSE)</f>
        <v>UNKNOWN</v>
      </c>
      <c r="H781" s="8">
        <f>VLOOKUP(A781,Cafe_sales!$A$1:$O$10001,15,FALSE)</f>
        <v>45246</v>
      </c>
    </row>
    <row r="782" spans="1:8" x14ac:dyDescent="0.35">
      <c r="A782" t="s">
        <v>340</v>
      </c>
      <c r="B782" t="str">
        <f>VLOOKUP(A782,Cafe_sales!$A$1:$O$10001,9,FALSE)</f>
        <v>Smoothie</v>
      </c>
      <c r="C782" s="6">
        <f>VLOOKUP(A782,Cafe_sales!$A$1:$O$10001,10,FALSE)</f>
        <v>3</v>
      </c>
      <c r="D782" s="10">
        <f>VLOOKUP(A782,Cafe_sales!$A$1:$O$10001,11,FALSE)</f>
        <v>4</v>
      </c>
      <c r="E782" s="6">
        <f>VLOOKUP(A782,Cafe_sales!$A$1:$O$10001,12,FALSE)</f>
        <v>12</v>
      </c>
      <c r="F782" t="str">
        <f>VLOOKUP(A782,Cafe_sales!$A$1:$O$10001,13,FALSE)</f>
        <v>Cash</v>
      </c>
      <c r="G782" t="str">
        <f>VLOOKUP(A782,Cafe_sales!$A$1:$O$10001,14,FALSE)</f>
        <v>In-store</v>
      </c>
      <c r="H782" s="8">
        <f>VLOOKUP(A782,Cafe_sales!$A$1:$O$10001,15,FALSE)</f>
        <v>44927</v>
      </c>
    </row>
    <row r="783" spans="1:8" hidden="1" x14ac:dyDescent="0.35">
      <c r="A783" t="s">
        <v>6951</v>
      </c>
      <c r="B783" t="str">
        <f>VLOOKUP(A783,Cafe_sales!$A$1:$O$10001,9,FALSE)</f>
        <v>Juice</v>
      </c>
      <c r="C783">
        <f>VLOOKUP(A783,Cafe_sales!$A$1:$O$10001,10,FALSE)</f>
        <v>4</v>
      </c>
      <c r="D783">
        <f>VLOOKUP(A783,Cafe_sales!$A$1:$O$10001,11,FALSE)</f>
        <v>3</v>
      </c>
      <c r="E783">
        <f>VLOOKUP(A783,Cafe_sales!$A$1:$O$10001,12,FALSE)</f>
        <v>12</v>
      </c>
      <c r="F783" t="str">
        <f>VLOOKUP(A783,Cafe_sales!$A$1:$O$10001,13,FALSE)</f>
        <v>Default mode</v>
      </c>
      <c r="G783" t="str">
        <f>VLOOKUP(A783,Cafe_sales!$A$1:$O$10001,14,FALSE)</f>
        <v>Takeaway</v>
      </c>
      <c r="H783" s="1">
        <f>VLOOKUP(A783,Cafe_sales!$A$1:$O$10001,15,FALSE)</f>
        <v>44931</v>
      </c>
    </row>
    <row r="784" spans="1:8" x14ac:dyDescent="0.35">
      <c r="A784" t="s">
        <v>9905</v>
      </c>
      <c r="B784" t="str">
        <f>VLOOKUP(A784,Cafe_sales!$A$1:$O$10001,9,FALSE)</f>
        <v>Coffee</v>
      </c>
      <c r="C784" s="6">
        <f>VLOOKUP(A784,Cafe_sales!$A$1:$O$10001,10,FALSE)</f>
        <v>5</v>
      </c>
      <c r="D784" s="10">
        <f>VLOOKUP(A784,Cafe_sales!$A$1:$O$10001,11,FALSE)</f>
        <v>2</v>
      </c>
      <c r="E784" s="6">
        <f>VLOOKUP(A784,Cafe_sales!$A$1:$O$10001,12,FALSE)</f>
        <v>10</v>
      </c>
      <c r="F784" t="str">
        <f>VLOOKUP(A784,Cafe_sales!$A$1:$O$10001,13,FALSE)</f>
        <v>Cash</v>
      </c>
      <c r="G784" t="str">
        <f>VLOOKUP(A784,Cafe_sales!$A$1:$O$10001,14,FALSE)</f>
        <v>UNKNOWN</v>
      </c>
      <c r="H784" s="8">
        <f>VLOOKUP(A784,Cafe_sales!$A$1:$O$10001,15,FALSE)</f>
        <v>44968</v>
      </c>
    </row>
    <row r="785" spans="1:8" hidden="1" x14ac:dyDescent="0.35">
      <c r="A785" t="s">
        <v>9393</v>
      </c>
      <c r="B785" t="str">
        <f>VLOOKUP(A785,Cafe_sales!$A$1:$O$10001,9,FALSE)</f>
        <v>Coffee</v>
      </c>
      <c r="C785">
        <f>VLOOKUP(A785,Cafe_sales!$A$1:$O$10001,10,FALSE)</f>
        <v>1</v>
      </c>
      <c r="D785">
        <f>VLOOKUP(A785,Cafe_sales!$A$1:$O$10001,11,FALSE)</f>
        <v>2</v>
      </c>
      <c r="E785">
        <f>VLOOKUP(A785,Cafe_sales!$A$1:$O$10001,12,FALSE)</f>
        <v>2</v>
      </c>
      <c r="F785" t="str">
        <f>VLOOKUP(A785,Cafe_sales!$A$1:$O$10001,13,FALSE)</f>
        <v>Cash</v>
      </c>
      <c r="G785" t="str">
        <f>VLOOKUP(A785,Cafe_sales!$A$1:$O$10001,14,FALSE)</f>
        <v>Takeaway</v>
      </c>
      <c r="H785" s="1">
        <f>VLOOKUP(A785,Cafe_sales!$A$1:$O$10001,15,FALSE)</f>
        <v>45023</v>
      </c>
    </row>
    <row r="786" spans="1:8" x14ac:dyDescent="0.35">
      <c r="A786" t="s">
        <v>6122</v>
      </c>
      <c r="B786" t="str">
        <f>VLOOKUP(A786,Cafe_sales!$A$1:$O$10001,9,FALSE)</f>
        <v>Cake</v>
      </c>
      <c r="C786" s="6">
        <f>VLOOKUP(A786,Cafe_sales!$A$1:$O$10001,10,FALSE)</f>
        <v>2</v>
      </c>
      <c r="D786" s="10">
        <f>VLOOKUP(A786,Cafe_sales!$A$1:$O$10001,11,FALSE)</f>
        <v>3</v>
      </c>
      <c r="E786" s="6">
        <f>VLOOKUP(A786,Cafe_sales!$A$1:$O$10001,12,FALSE)</f>
        <v>6</v>
      </c>
      <c r="F786" t="str">
        <f>VLOOKUP(A786,Cafe_sales!$A$1:$O$10001,13,FALSE)</f>
        <v>Credit Card</v>
      </c>
      <c r="G786" t="str">
        <f>VLOOKUP(A786,Cafe_sales!$A$1:$O$10001,14,FALSE)</f>
        <v>UNKNOWN</v>
      </c>
      <c r="H786" s="8">
        <f>VLOOKUP(A786,Cafe_sales!$A$1:$O$10001,15,FALSE)</f>
        <v>44986</v>
      </c>
    </row>
    <row r="787" spans="1:8" x14ac:dyDescent="0.35">
      <c r="A787" t="s">
        <v>1169</v>
      </c>
      <c r="B787" t="str">
        <f>VLOOKUP(A787,Cafe_sales!$A$1:$O$10001,9,FALSE)</f>
        <v>Juice</v>
      </c>
      <c r="C787" s="6">
        <f>VLOOKUP(A787,Cafe_sales!$A$1:$O$10001,10,FALSE)</f>
        <v>5</v>
      </c>
      <c r="D787" s="10">
        <f>VLOOKUP(A787,Cafe_sales!$A$1:$O$10001,11,FALSE)</f>
        <v>3</v>
      </c>
      <c r="E787" s="6">
        <f>VLOOKUP(A787,Cafe_sales!$A$1:$O$10001,12,FALSE)</f>
        <v>15</v>
      </c>
      <c r="F787" t="str">
        <f>VLOOKUP(A787,Cafe_sales!$A$1:$O$10001,13,FALSE)</f>
        <v>Digital Wallet</v>
      </c>
      <c r="G787" t="str">
        <f>VLOOKUP(A787,Cafe_sales!$A$1:$O$10001,14,FALSE)</f>
        <v>In-store</v>
      </c>
      <c r="H787" s="8">
        <f>VLOOKUP(A787,Cafe_sales!$A$1:$O$10001,15,FALSE)</f>
        <v>44944</v>
      </c>
    </row>
    <row r="788" spans="1:8" hidden="1" x14ac:dyDescent="0.35">
      <c r="A788" t="s">
        <v>2271</v>
      </c>
      <c r="B788" t="str">
        <f>VLOOKUP(A788,Cafe_sales!$A$1:$O$10001,9,FALSE)</f>
        <v>Juice</v>
      </c>
      <c r="C788">
        <f>VLOOKUP(A788,Cafe_sales!$A$1:$O$10001,10,FALSE)</f>
        <v>2</v>
      </c>
      <c r="D788">
        <f>VLOOKUP(A788,Cafe_sales!$A$1:$O$10001,11,FALSE)</f>
        <v>3</v>
      </c>
      <c r="E788">
        <f>VLOOKUP(A788,Cafe_sales!$A$1:$O$10001,12,FALSE)</f>
        <v>6</v>
      </c>
      <c r="F788" t="str">
        <f>VLOOKUP(A788,Cafe_sales!$A$1:$O$10001,13,FALSE)</f>
        <v>Cash</v>
      </c>
      <c r="G788" t="str">
        <f>VLOOKUP(A788,Cafe_sales!$A$1:$O$10001,14,FALSE)</f>
        <v>Takeaway</v>
      </c>
      <c r="H788" s="1">
        <f>VLOOKUP(A788,Cafe_sales!$A$1:$O$10001,15,FALSE)</f>
        <v>45275</v>
      </c>
    </row>
    <row r="789" spans="1:8" hidden="1" x14ac:dyDescent="0.35">
      <c r="A789" t="s">
        <v>6875</v>
      </c>
      <c r="B789" t="str">
        <f>VLOOKUP(A789,Cafe_sales!$A$1:$O$10001,9,FALSE)</f>
        <v>Sandwich</v>
      </c>
      <c r="C789">
        <f>VLOOKUP(A789,Cafe_sales!$A$1:$O$10001,10,FALSE)</f>
        <v>1</v>
      </c>
      <c r="D789">
        <f>VLOOKUP(A789,Cafe_sales!$A$1:$O$10001,11,FALSE)</f>
        <v>4</v>
      </c>
      <c r="E789">
        <f>VLOOKUP(A789,Cafe_sales!$A$1:$O$10001,12,FALSE)</f>
        <v>4</v>
      </c>
      <c r="F789" t="str">
        <f>VLOOKUP(A789,Cafe_sales!$A$1:$O$10001,13,FALSE)</f>
        <v>Digital Wallet</v>
      </c>
      <c r="G789" t="str">
        <f>VLOOKUP(A789,Cafe_sales!$A$1:$O$10001,14,FALSE)</f>
        <v>Takeaway</v>
      </c>
      <c r="H789" s="1">
        <f>VLOOKUP(A789,Cafe_sales!$A$1:$O$10001,15,FALSE)</f>
        <v>45035</v>
      </c>
    </row>
    <row r="790" spans="1:8" hidden="1" x14ac:dyDescent="0.35">
      <c r="A790" t="s">
        <v>3096</v>
      </c>
      <c r="B790" t="str">
        <f>VLOOKUP(A790,Cafe_sales!$A$1:$O$10001,9,FALSE)</f>
        <v>Coffee</v>
      </c>
      <c r="C790">
        <f>VLOOKUP(A790,Cafe_sales!$A$1:$O$10001,10,FALSE)</f>
        <v>3</v>
      </c>
      <c r="D790">
        <f>VLOOKUP(A790,Cafe_sales!$A$1:$O$10001,11,FALSE)</f>
        <v>2</v>
      </c>
      <c r="E790">
        <f>VLOOKUP(A790,Cafe_sales!$A$1:$O$10001,12,FALSE)</f>
        <v>6</v>
      </c>
      <c r="F790" t="str">
        <f>VLOOKUP(A790,Cafe_sales!$A$1:$O$10001,13,FALSE)</f>
        <v>Digital Wallet</v>
      </c>
      <c r="G790" t="str">
        <f>VLOOKUP(A790,Cafe_sales!$A$1:$O$10001,14,FALSE)</f>
        <v>Takeaway</v>
      </c>
      <c r="H790" s="1">
        <f>VLOOKUP(A790,Cafe_sales!$A$1:$O$10001,15,FALSE)</f>
        <v>45168</v>
      </c>
    </row>
    <row r="791" spans="1:8" x14ac:dyDescent="0.35">
      <c r="A791" t="s">
        <v>8184</v>
      </c>
      <c r="B791" t="str">
        <f>VLOOKUP(A791,Cafe_sales!$A$1:$O$10001,9,FALSE)</f>
        <v>Cookie</v>
      </c>
      <c r="C791" s="6">
        <f>VLOOKUP(A791,Cafe_sales!$A$1:$O$10001,10,FALSE)</f>
        <v>4</v>
      </c>
      <c r="D791" s="10">
        <f>VLOOKUP(A791,Cafe_sales!$A$1:$O$10001,11,FALSE)</f>
        <v>1</v>
      </c>
      <c r="E791" s="6">
        <f>VLOOKUP(A791,Cafe_sales!$A$1:$O$10001,12,FALSE)</f>
        <v>4</v>
      </c>
      <c r="F791" t="str">
        <f>VLOOKUP(A791,Cafe_sales!$A$1:$O$10001,13,FALSE)</f>
        <v>Default mode</v>
      </c>
      <c r="G791" t="str">
        <f>VLOOKUP(A791,Cafe_sales!$A$1:$O$10001,14,FALSE)</f>
        <v>In-store</v>
      </c>
      <c r="H791" s="8">
        <f>VLOOKUP(A791,Cafe_sales!$A$1:$O$10001,15,FALSE)</f>
        <v>44927</v>
      </c>
    </row>
    <row r="792" spans="1:8" x14ac:dyDescent="0.35">
      <c r="A792" t="s">
        <v>3674</v>
      </c>
      <c r="B792" t="str">
        <f>VLOOKUP(A792,Cafe_sales!$A$1:$O$10001,9,FALSE)</f>
        <v>Sandwich</v>
      </c>
      <c r="C792" s="6">
        <f>VLOOKUP(A792,Cafe_sales!$A$1:$O$10001,10,FALSE)</f>
        <v>4</v>
      </c>
      <c r="D792" s="10">
        <f>VLOOKUP(A792,Cafe_sales!$A$1:$O$10001,11,FALSE)</f>
        <v>4</v>
      </c>
      <c r="E792" s="6">
        <f>VLOOKUP(A792,Cafe_sales!$A$1:$O$10001,12,FALSE)</f>
        <v>16</v>
      </c>
      <c r="F792" t="str">
        <f>VLOOKUP(A792,Cafe_sales!$A$1:$O$10001,13,FALSE)</f>
        <v>Digital Wallet</v>
      </c>
      <c r="G792" t="str">
        <f>VLOOKUP(A792,Cafe_sales!$A$1:$O$10001,14,FALSE)</f>
        <v>In-store</v>
      </c>
      <c r="H792" s="8">
        <f>VLOOKUP(A792,Cafe_sales!$A$1:$O$10001,15,FALSE)</f>
        <v>44938</v>
      </c>
    </row>
    <row r="793" spans="1:8" x14ac:dyDescent="0.35">
      <c r="A793" t="s">
        <v>52</v>
      </c>
      <c r="B793" t="str">
        <f>VLOOKUP(A793,Cafe_sales!$A$1:$O$10001,9,FALSE)</f>
        <v>UNKNOWN</v>
      </c>
      <c r="C793" s="6">
        <f>VLOOKUP(A793,Cafe_sales!$A$1:$O$10001,10,FALSE)</f>
        <v>5</v>
      </c>
      <c r="D793" s="10">
        <f>VLOOKUP(A793,Cafe_sales!$A$1:$O$10001,11,FALSE)</f>
        <v>2</v>
      </c>
      <c r="E793" s="6">
        <f>VLOOKUP(A793,Cafe_sales!$A$1:$O$10001,12,FALSE)</f>
        <v>10</v>
      </c>
      <c r="F793" t="str">
        <f>VLOOKUP(A793,Cafe_sales!$A$1:$O$10001,13,FALSE)</f>
        <v>Digital Wallet</v>
      </c>
      <c r="G793" t="str">
        <f>VLOOKUP(A793,Cafe_sales!$A$1:$O$10001,14,FALSE)</f>
        <v>UNKNOWN</v>
      </c>
      <c r="H793" s="8">
        <f>VLOOKUP(A793,Cafe_sales!$A$1:$O$10001,15,FALSE)</f>
        <v>45079</v>
      </c>
    </row>
    <row r="794" spans="1:8" x14ac:dyDescent="0.35">
      <c r="A794" t="s">
        <v>7767</v>
      </c>
      <c r="B794" t="str">
        <f>VLOOKUP(A794,Cafe_sales!$A$1:$O$10001,9,FALSE)</f>
        <v>Coffee</v>
      </c>
      <c r="C794" s="6">
        <f>VLOOKUP(A794,Cafe_sales!$A$1:$O$10001,10,FALSE)</f>
        <v>3</v>
      </c>
      <c r="D794" s="10">
        <f>VLOOKUP(A794,Cafe_sales!$A$1:$O$10001,11,FALSE)</f>
        <v>2</v>
      </c>
      <c r="E794" s="6">
        <f>VLOOKUP(A794,Cafe_sales!$A$1:$O$10001,12,FALSE)</f>
        <v>6</v>
      </c>
      <c r="F794" t="str">
        <f>VLOOKUP(A794,Cafe_sales!$A$1:$O$10001,13,FALSE)</f>
        <v>Digital Wallet</v>
      </c>
      <c r="G794" t="str">
        <f>VLOOKUP(A794,Cafe_sales!$A$1:$O$10001,14,FALSE)</f>
        <v>UNKNOWN</v>
      </c>
      <c r="H794" s="8">
        <f>VLOOKUP(A794,Cafe_sales!$A$1:$O$10001,15,FALSE)</f>
        <v>45175</v>
      </c>
    </row>
    <row r="795" spans="1:8" x14ac:dyDescent="0.35">
      <c r="A795" t="s">
        <v>4471</v>
      </c>
      <c r="B795" t="str">
        <f>VLOOKUP(A795,Cafe_sales!$A$1:$O$10001,9,FALSE)</f>
        <v>Juice</v>
      </c>
      <c r="C795" s="6">
        <f>VLOOKUP(A795,Cafe_sales!$A$1:$O$10001,10,FALSE)</f>
        <v>5</v>
      </c>
      <c r="D795" s="10">
        <f>VLOOKUP(A795,Cafe_sales!$A$1:$O$10001,11,FALSE)</f>
        <v>1.5</v>
      </c>
      <c r="E795" s="6">
        <f>VLOOKUP(A795,Cafe_sales!$A$1:$O$10001,12,FALSE)</f>
        <v>7.5</v>
      </c>
      <c r="F795" t="str">
        <f>VLOOKUP(A795,Cafe_sales!$A$1:$O$10001,13,FALSE)</f>
        <v>Credit Card</v>
      </c>
      <c r="G795" t="str">
        <f>VLOOKUP(A795,Cafe_sales!$A$1:$O$10001,14,FALSE)</f>
        <v>UNKNOWN</v>
      </c>
      <c r="H795" s="8">
        <f>VLOOKUP(A795,Cafe_sales!$A$1:$O$10001,15,FALSE)</f>
        <v>45123</v>
      </c>
    </row>
    <row r="796" spans="1:8" x14ac:dyDescent="0.35">
      <c r="A796" t="s">
        <v>3422</v>
      </c>
      <c r="B796" t="str">
        <f>VLOOKUP(A796,Cafe_sales!$A$1:$O$10001,9,FALSE)</f>
        <v>Smoothie</v>
      </c>
      <c r="C796" s="6">
        <f>VLOOKUP(A796,Cafe_sales!$A$1:$O$10001,10,FALSE)</f>
        <v>5</v>
      </c>
      <c r="D796" s="10">
        <f>VLOOKUP(A796,Cafe_sales!$A$1:$O$10001,11,FALSE)</f>
        <v>4</v>
      </c>
      <c r="E796" s="6">
        <f>VLOOKUP(A796,Cafe_sales!$A$1:$O$10001,12,FALSE)</f>
        <v>20</v>
      </c>
      <c r="F796" t="str">
        <f>VLOOKUP(A796,Cafe_sales!$A$1:$O$10001,13,FALSE)</f>
        <v>Digital Wallet</v>
      </c>
      <c r="G796" t="str">
        <f>VLOOKUP(A796,Cafe_sales!$A$1:$O$10001,14,FALSE)</f>
        <v>UNKNOWN</v>
      </c>
      <c r="H796" s="8">
        <f>VLOOKUP(A796,Cafe_sales!$A$1:$O$10001,15,FALSE)</f>
        <v>45106</v>
      </c>
    </row>
    <row r="797" spans="1:8" x14ac:dyDescent="0.35">
      <c r="A797" t="s">
        <v>2184</v>
      </c>
      <c r="B797" t="str">
        <f>VLOOKUP(A797,Cafe_sales!$A$1:$O$10001,9,FALSE)</f>
        <v>Juice</v>
      </c>
      <c r="C797" s="6">
        <f>VLOOKUP(A797,Cafe_sales!$A$1:$O$10001,10,FALSE)</f>
        <v>2</v>
      </c>
      <c r="D797" s="10">
        <f>VLOOKUP(A797,Cafe_sales!$A$1:$O$10001,11,FALSE)</f>
        <v>3</v>
      </c>
      <c r="E797" s="6">
        <f>VLOOKUP(A797,Cafe_sales!$A$1:$O$10001,12,FALSE)</f>
        <v>6</v>
      </c>
      <c r="F797" t="str">
        <f>VLOOKUP(A797,Cafe_sales!$A$1:$O$10001,13,FALSE)</f>
        <v>Credit Card</v>
      </c>
      <c r="G797" t="str">
        <f>VLOOKUP(A797,Cafe_sales!$A$1:$O$10001,14,FALSE)</f>
        <v>In-store</v>
      </c>
      <c r="H797" s="8">
        <f>VLOOKUP(A797,Cafe_sales!$A$1:$O$10001,15,FALSE)</f>
        <v>44943</v>
      </c>
    </row>
    <row r="798" spans="1:8" x14ac:dyDescent="0.35">
      <c r="A798" t="s">
        <v>7939</v>
      </c>
      <c r="B798" t="str">
        <f>VLOOKUP(A798,Cafe_sales!$A$1:$O$10001,9,FALSE)</f>
        <v>Tea</v>
      </c>
      <c r="C798" s="6">
        <f>VLOOKUP(A798,Cafe_sales!$A$1:$O$10001,10,FALSE)</f>
        <v>4</v>
      </c>
      <c r="D798" s="10">
        <f>VLOOKUP(A798,Cafe_sales!$A$1:$O$10001,11,FALSE)</f>
        <v>1.5</v>
      </c>
      <c r="E798" s="6">
        <f>VLOOKUP(A798,Cafe_sales!$A$1:$O$10001,12,FALSE)</f>
        <v>6</v>
      </c>
      <c r="F798" t="str">
        <f>VLOOKUP(A798,Cafe_sales!$A$1:$O$10001,13,FALSE)</f>
        <v>Digital Wallet</v>
      </c>
      <c r="G798" t="str">
        <f>VLOOKUP(A798,Cafe_sales!$A$1:$O$10001,14,FALSE)</f>
        <v>In-store</v>
      </c>
      <c r="H798" s="8">
        <f>VLOOKUP(A798,Cafe_sales!$A$1:$O$10001,15,FALSE)</f>
        <v>45205</v>
      </c>
    </row>
    <row r="799" spans="1:8" x14ac:dyDescent="0.35">
      <c r="A799" t="s">
        <v>1231</v>
      </c>
      <c r="B799" t="str">
        <f>VLOOKUP(A799,Cafe_sales!$A$1:$O$10001,9,FALSE)</f>
        <v>Tea</v>
      </c>
      <c r="C799" s="6">
        <f>VLOOKUP(A799,Cafe_sales!$A$1:$O$10001,10,FALSE)</f>
        <v>2</v>
      </c>
      <c r="D799" s="10">
        <f>VLOOKUP(A799,Cafe_sales!$A$1:$O$10001,11,FALSE)</f>
        <v>1.5</v>
      </c>
      <c r="E799" s="6">
        <f>VLOOKUP(A799,Cafe_sales!$A$1:$O$10001,12,FALSE)</f>
        <v>3</v>
      </c>
      <c r="F799" t="str">
        <f>VLOOKUP(A799,Cafe_sales!$A$1:$O$10001,13,FALSE)</f>
        <v>Credit Card</v>
      </c>
      <c r="G799" t="str">
        <f>VLOOKUP(A799,Cafe_sales!$A$1:$O$10001,14,FALSE)</f>
        <v>In-store</v>
      </c>
      <c r="H799" s="8">
        <f>VLOOKUP(A799,Cafe_sales!$A$1:$O$10001,15,FALSE)</f>
        <v>45016</v>
      </c>
    </row>
    <row r="800" spans="1:8" x14ac:dyDescent="0.35">
      <c r="A800" t="s">
        <v>10012</v>
      </c>
      <c r="B800" t="str">
        <f>VLOOKUP(A800,Cafe_sales!$A$1:$O$10001,9,FALSE)</f>
        <v>Juice</v>
      </c>
      <c r="C800" s="6">
        <f>VLOOKUP(A800,Cafe_sales!$A$1:$O$10001,10,FALSE)</f>
        <v>5</v>
      </c>
      <c r="D800" s="10">
        <f>VLOOKUP(A800,Cafe_sales!$A$1:$O$10001,11,FALSE)</f>
        <v>3</v>
      </c>
      <c r="E800" s="6">
        <f>VLOOKUP(A800,Cafe_sales!$A$1:$O$10001,12,FALSE)</f>
        <v>15</v>
      </c>
      <c r="F800" t="str">
        <f>VLOOKUP(A800,Cafe_sales!$A$1:$O$10001,13,FALSE)</f>
        <v>Cash</v>
      </c>
      <c r="G800" t="str">
        <f>VLOOKUP(A800,Cafe_sales!$A$1:$O$10001,14,FALSE)</f>
        <v>UNKNOWN</v>
      </c>
      <c r="H800" s="8">
        <f>VLOOKUP(A800,Cafe_sales!$A$1:$O$10001,15,FALSE)</f>
        <v>45156</v>
      </c>
    </row>
    <row r="801" spans="1:8" x14ac:dyDescent="0.35">
      <c r="A801" t="s">
        <v>6097</v>
      </c>
      <c r="B801" t="str">
        <f>VLOOKUP(A801,Cafe_sales!$A$1:$O$10001,9,FALSE)</f>
        <v>Smoothie</v>
      </c>
      <c r="C801" s="6">
        <f>VLOOKUP(A801,Cafe_sales!$A$1:$O$10001,10,FALSE)</f>
        <v>3</v>
      </c>
      <c r="D801" s="10">
        <f>VLOOKUP(A801,Cafe_sales!$A$1:$O$10001,11,FALSE)</f>
        <v>4</v>
      </c>
      <c r="E801" s="6">
        <f>VLOOKUP(A801,Cafe_sales!$A$1:$O$10001,12,FALSE)</f>
        <v>12</v>
      </c>
      <c r="F801" t="str">
        <f>VLOOKUP(A801,Cafe_sales!$A$1:$O$10001,13,FALSE)</f>
        <v>Cash</v>
      </c>
      <c r="G801" t="str">
        <f>VLOOKUP(A801,Cafe_sales!$A$1:$O$10001,14,FALSE)</f>
        <v>UNKNOWN</v>
      </c>
      <c r="H801" s="8">
        <f>VLOOKUP(A801,Cafe_sales!$A$1:$O$10001,15,FALSE)</f>
        <v>45009</v>
      </c>
    </row>
    <row r="802" spans="1:8" hidden="1" x14ac:dyDescent="0.35">
      <c r="A802" t="s">
        <v>6018</v>
      </c>
      <c r="B802" t="str">
        <f>VLOOKUP(A802,Cafe_sales!$A$1:$O$10001,9,FALSE)</f>
        <v>Cookie</v>
      </c>
      <c r="C802">
        <f>VLOOKUP(A802,Cafe_sales!$A$1:$O$10001,10,FALSE)</f>
        <v>2</v>
      </c>
      <c r="D802">
        <f>VLOOKUP(A802,Cafe_sales!$A$1:$O$10001,11,FALSE)</f>
        <v>3</v>
      </c>
      <c r="E802">
        <f>VLOOKUP(A802,Cafe_sales!$A$1:$O$10001,12,FALSE)</f>
        <v>2</v>
      </c>
      <c r="F802" t="str">
        <f>VLOOKUP(A802,Cafe_sales!$A$1:$O$10001,13,FALSE)</f>
        <v>Digital Wallet</v>
      </c>
      <c r="G802" t="str">
        <f>VLOOKUP(A802,Cafe_sales!$A$1:$O$10001,14,FALSE)</f>
        <v>Takeaway</v>
      </c>
      <c r="H802" s="1">
        <f>VLOOKUP(A802,Cafe_sales!$A$1:$O$10001,15,FALSE)</f>
        <v>45195</v>
      </c>
    </row>
    <row r="803" spans="1:8" hidden="1" x14ac:dyDescent="0.35">
      <c r="A803" t="s">
        <v>3299</v>
      </c>
      <c r="B803" t="str">
        <f>VLOOKUP(A803,Cafe_sales!$A$1:$O$10001,9,FALSE)</f>
        <v>Cookie</v>
      </c>
      <c r="C803">
        <f>VLOOKUP(A803,Cafe_sales!$A$1:$O$10001,10,FALSE)</f>
        <v>3.0324341181974117</v>
      </c>
      <c r="D803">
        <f>VLOOKUP(A803,Cafe_sales!$A$1:$O$10001,11,FALSE)</f>
        <v>1</v>
      </c>
      <c r="E803">
        <f>VLOOKUP(A803,Cafe_sales!$A$1:$O$10001,12,FALSE)</f>
        <v>3</v>
      </c>
      <c r="F803" t="str">
        <f>VLOOKUP(A803,Cafe_sales!$A$1:$O$10001,13,FALSE)</f>
        <v>Digital Wallet</v>
      </c>
      <c r="G803" t="str">
        <f>VLOOKUP(A803,Cafe_sales!$A$1:$O$10001,14,FALSE)</f>
        <v>Takeaway</v>
      </c>
      <c r="H803" s="1">
        <f>VLOOKUP(A803,Cafe_sales!$A$1:$O$10001,15,FALSE)</f>
        <v>45000</v>
      </c>
    </row>
    <row r="804" spans="1:8" x14ac:dyDescent="0.35">
      <c r="A804" t="s">
        <v>295</v>
      </c>
      <c r="B804" t="str">
        <f>VLOOKUP(A804,Cafe_sales!$A$1:$O$10001,9,FALSE)</f>
        <v>Salad</v>
      </c>
      <c r="C804" s="6">
        <f>VLOOKUP(A804,Cafe_sales!$A$1:$O$10001,10,FALSE)</f>
        <v>1</v>
      </c>
      <c r="D804" s="10">
        <f>VLOOKUP(A804,Cafe_sales!$A$1:$O$10001,11,FALSE)</f>
        <v>5</v>
      </c>
      <c r="E804" s="6">
        <f>VLOOKUP(A804,Cafe_sales!$A$1:$O$10001,12,FALSE)</f>
        <v>5</v>
      </c>
      <c r="F804" t="str">
        <f>VLOOKUP(A804,Cafe_sales!$A$1:$O$10001,13,FALSE)</f>
        <v>Cash</v>
      </c>
      <c r="G804" t="str">
        <f>VLOOKUP(A804,Cafe_sales!$A$1:$O$10001,14,FALSE)</f>
        <v>UNKNOWN</v>
      </c>
      <c r="H804" s="8">
        <f>VLOOKUP(A804,Cafe_sales!$A$1:$O$10001,15,FALSE)</f>
        <v>45244</v>
      </c>
    </row>
    <row r="805" spans="1:8" x14ac:dyDescent="0.35">
      <c r="A805" t="s">
        <v>9864</v>
      </c>
      <c r="B805" t="str">
        <f>VLOOKUP(A805,Cafe_sales!$A$1:$O$10001,9,FALSE)</f>
        <v>Cake</v>
      </c>
      <c r="C805" s="6">
        <f>VLOOKUP(A805,Cafe_sales!$A$1:$O$10001,10,FALSE)</f>
        <v>2</v>
      </c>
      <c r="D805" s="10">
        <f>VLOOKUP(A805,Cafe_sales!$A$1:$O$10001,11,FALSE)</f>
        <v>3</v>
      </c>
      <c r="E805" s="6">
        <f>VLOOKUP(A805,Cafe_sales!$A$1:$O$10001,12,FALSE)</f>
        <v>6</v>
      </c>
      <c r="F805" t="str">
        <f>VLOOKUP(A805,Cafe_sales!$A$1:$O$10001,13,FALSE)</f>
        <v>Default mode</v>
      </c>
      <c r="G805" t="str">
        <f>VLOOKUP(A805,Cafe_sales!$A$1:$O$10001,14,FALSE)</f>
        <v>In-store</v>
      </c>
      <c r="H805" s="8">
        <f>VLOOKUP(A805,Cafe_sales!$A$1:$O$10001,15,FALSE)</f>
        <v>45267</v>
      </c>
    </row>
    <row r="806" spans="1:8" x14ac:dyDescent="0.35">
      <c r="A806" t="s">
        <v>1881</v>
      </c>
      <c r="B806" t="str">
        <f>VLOOKUP(A806,Cafe_sales!$A$1:$O$10001,9,FALSE)</f>
        <v>Sandwich</v>
      </c>
      <c r="C806" s="6">
        <f>VLOOKUP(A806,Cafe_sales!$A$1:$O$10001,10,FALSE)</f>
        <v>5</v>
      </c>
      <c r="D806" s="10">
        <f>VLOOKUP(A806,Cafe_sales!$A$1:$O$10001,11,FALSE)</f>
        <v>4</v>
      </c>
      <c r="E806" s="6">
        <f>VLOOKUP(A806,Cafe_sales!$A$1:$O$10001,12,FALSE)</f>
        <v>20</v>
      </c>
      <c r="F806" t="str">
        <f>VLOOKUP(A806,Cafe_sales!$A$1:$O$10001,13,FALSE)</f>
        <v>Cash</v>
      </c>
      <c r="G806" t="str">
        <f>VLOOKUP(A806,Cafe_sales!$A$1:$O$10001,14,FALSE)</f>
        <v>In-store</v>
      </c>
      <c r="H806" s="8">
        <f>VLOOKUP(A806,Cafe_sales!$A$1:$O$10001,15,FALSE)</f>
        <v>45216</v>
      </c>
    </row>
    <row r="807" spans="1:8" x14ac:dyDescent="0.35">
      <c r="A807" t="s">
        <v>5485</v>
      </c>
      <c r="B807" t="str">
        <f>VLOOKUP(A807,Cafe_sales!$A$1:$O$10001,9,FALSE)</f>
        <v>Smoothie</v>
      </c>
      <c r="C807" s="6">
        <f>VLOOKUP(A807,Cafe_sales!$A$1:$O$10001,10,FALSE)</f>
        <v>2</v>
      </c>
      <c r="D807" s="10">
        <f>VLOOKUP(A807,Cafe_sales!$A$1:$O$10001,11,FALSE)</f>
        <v>4</v>
      </c>
      <c r="E807" s="6">
        <f>VLOOKUP(A807,Cafe_sales!$A$1:$O$10001,12,FALSE)</f>
        <v>8</v>
      </c>
      <c r="F807" t="str">
        <f>VLOOKUP(A807,Cafe_sales!$A$1:$O$10001,13,FALSE)</f>
        <v>UNKNOWN</v>
      </c>
      <c r="G807" t="str">
        <f>VLOOKUP(A807,Cafe_sales!$A$1:$O$10001,14,FALSE)</f>
        <v>UNKNOWN</v>
      </c>
      <c r="H807" s="8">
        <f>VLOOKUP(A807,Cafe_sales!$A$1:$O$10001,15,FALSE)</f>
        <v>45227</v>
      </c>
    </row>
    <row r="808" spans="1:8" x14ac:dyDescent="0.35">
      <c r="A808" t="s">
        <v>9305</v>
      </c>
      <c r="B808" t="str">
        <f>VLOOKUP(A808,Cafe_sales!$A$1:$O$10001,9,FALSE)</f>
        <v>Salad</v>
      </c>
      <c r="C808" s="6">
        <f>VLOOKUP(A808,Cafe_sales!$A$1:$O$10001,10,FALSE)</f>
        <v>5</v>
      </c>
      <c r="D808" s="10">
        <f>VLOOKUP(A808,Cafe_sales!$A$1:$O$10001,11,FALSE)</f>
        <v>5</v>
      </c>
      <c r="E808" s="6">
        <f>VLOOKUP(A808,Cafe_sales!$A$1:$O$10001,12,FALSE)</f>
        <v>25</v>
      </c>
      <c r="F808" t="str">
        <f>VLOOKUP(A808,Cafe_sales!$A$1:$O$10001,13,FALSE)</f>
        <v>UNKNOWN</v>
      </c>
      <c r="G808" t="str">
        <f>VLOOKUP(A808,Cafe_sales!$A$1:$O$10001,14,FALSE)</f>
        <v>In-store</v>
      </c>
      <c r="H808" s="8">
        <f>VLOOKUP(A808,Cafe_sales!$A$1:$O$10001,15,FALSE)</f>
        <v>45108</v>
      </c>
    </row>
    <row r="809" spans="1:8" x14ac:dyDescent="0.35">
      <c r="A809" t="s">
        <v>4924</v>
      </c>
      <c r="B809" t="str">
        <f>VLOOKUP(A809,Cafe_sales!$A$1:$O$10001,9,FALSE)</f>
        <v>Juice</v>
      </c>
      <c r="C809" s="6">
        <f>VLOOKUP(A809,Cafe_sales!$A$1:$O$10001,10,FALSE)</f>
        <v>3</v>
      </c>
      <c r="D809" s="10">
        <f>VLOOKUP(A809,Cafe_sales!$A$1:$O$10001,11,FALSE)</f>
        <v>3</v>
      </c>
      <c r="E809" s="6">
        <f>VLOOKUP(A809,Cafe_sales!$A$1:$O$10001,12,FALSE)</f>
        <v>9</v>
      </c>
      <c r="F809" t="str">
        <f>VLOOKUP(A809,Cafe_sales!$A$1:$O$10001,13,FALSE)</f>
        <v>Default mode</v>
      </c>
      <c r="G809" t="str">
        <f>VLOOKUP(A809,Cafe_sales!$A$1:$O$10001,14,FALSE)</f>
        <v>UNKNOWN</v>
      </c>
      <c r="H809" s="8">
        <f>VLOOKUP(A809,Cafe_sales!$A$1:$O$10001,15,FALSE)</f>
        <v>45273</v>
      </c>
    </row>
    <row r="810" spans="1:8" x14ac:dyDescent="0.35">
      <c r="A810" t="s">
        <v>469</v>
      </c>
      <c r="B810" t="str">
        <f>VLOOKUP(A810,Cafe_sales!$A$1:$O$10001,9,FALSE)</f>
        <v>Salad</v>
      </c>
      <c r="C810" s="6">
        <f>VLOOKUP(A810,Cafe_sales!$A$1:$O$10001,10,FALSE)</f>
        <v>2</v>
      </c>
      <c r="D810" s="10">
        <f>VLOOKUP(A810,Cafe_sales!$A$1:$O$10001,11,FALSE)</f>
        <v>5</v>
      </c>
      <c r="E810" s="6">
        <f>VLOOKUP(A810,Cafe_sales!$A$1:$O$10001,12,FALSE)</f>
        <v>10</v>
      </c>
      <c r="F810" t="str">
        <f>VLOOKUP(A810,Cafe_sales!$A$1:$O$10001,13,FALSE)</f>
        <v>Cash</v>
      </c>
      <c r="G810" t="str">
        <f>VLOOKUP(A810,Cafe_sales!$A$1:$O$10001,14,FALSE)</f>
        <v>UNKNOWN</v>
      </c>
      <c r="H810" s="8">
        <f>VLOOKUP(A810,Cafe_sales!$A$1:$O$10001,15,FALSE)</f>
        <v>45180</v>
      </c>
    </row>
    <row r="811" spans="1:8" x14ac:dyDescent="0.35">
      <c r="A811" t="s">
        <v>4468</v>
      </c>
      <c r="B811" t="str">
        <f>VLOOKUP(A811,Cafe_sales!$A$1:$O$10001,9,FALSE)</f>
        <v>UNKNOWN</v>
      </c>
      <c r="C811" s="6">
        <f>VLOOKUP(A811,Cafe_sales!$A$1:$O$10001,10,FALSE)</f>
        <v>5</v>
      </c>
      <c r="D811" s="10">
        <f>VLOOKUP(A811,Cafe_sales!$A$1:$O$10001,11,FALSE)</f>
        <v>4</v>
      </c>
      <c r="E811" s="6">
        <f>VLOOKUP(A811,Cafe_sales!$A$1:$O$10001,12,FALSE)</f>
        <v>20</v>
      </c>
      <c r="F811" t="str">
        <f>VLOOKUP(A811,Cafe_sales!$A$1:$O$10001,13,FALSE)</f>
        <v>Credit Card</v>
      </c>
      <c r="G811" t="str">
        <f>VLOOKUP(A811,Cafe_sales!$A$1:$O$10001,14,FALSE)</f>
        <v>UNKNOWN</v>
      </c>
      <c r="H811" s="8">
        <f>VLOOKUP(A811,Cafe_sales!$A$1:$O$10001,15,FALSE)</f>
        <v>45285</v>
      </c>
    </row>
    <row r="812" spans="1:8" hidden="1" x14ac:dyDescent="0.35">
      <c r="A812" t="s">
        <v>3052</v>
      </c>
      <c r="B812" t="str">
        <f>VLOOKUP(A812,Cafe_sales!$A$1:$O$10001,9,FALSE)</f>
        <v>Tea</v>
      </c>
      <c r="C812">
        <f>VLOOKUP(A812,Cafe_sales!$A$1:$O$10001,10,FALSE)</f>
        <v>5</v>
      </c>
      <c r="D812">
        <f>VLOOKUP(A812,Cafe_sales!$A$1:$O$10001,11,FALSE)</f>
        <v>1.5</v>
      </c>
      <c r="E812">
        <f>VLOOKUP(A812,Cafe_sales!$A$1:$O$10001,12,FALSE)</f>
        <v>7.5</v>
      </c>
      <c r="F812" t="str">
        <f>VLOOKUP(A812,Cafe_sales!$A$1:$O$10001,13,FALSE)</f>
        <v>Default mode</v>
      </c>
      <c r="G812" t="str">
        <f>VLOOKUP(A812,Cafe_sales!$A$1:$O$10001,14,FALSE)</f>
        <v>Takeaway</v>
      </c>
      <c r="H812" s="1">
        <f>VLOOKUP(A812,Cafe_sales!$A$1:$O$10001,15,FALSE)</f>
        <v>45174</v>
      </c>
    </row>
    <row r="813" spans="1:8" x14ac:dyDescent="0.35">
      <c r="A813" t="s">
        <v>3605</v>
      </c>
      <c r="B813" t="str">
        <f>VLOOKUP(A813,Cafe_sales!$A$1:$O$10001,9,FALSE)</f>
        <v>UNKNOWN</v>
      </c>
      <c r="C813" s="6">
        <f>VLOOKUP(A813,Cafe_sales!$A$1:$O$10001,10,FALSE)</f>
        <v>3</v>
      </c>
      <c r="D813" s="10">
        <f>VLOOKUP(A813,Cafe_sales!$A$1:$O$10001,11,FALSE)</f>
        <v>2</v>
      </c>
      <c r="E813" s="6">
        <f>VLOOKUP(A813,Cafe_sales!$A$1:$O$10001,12,FALSE)</f>
        <v>6</v>
      </c>
      <c r="F813" t="str">
        <f>VLOOKUP(A813,Cafe_sales!$A$1:$O$10001,13,FALSE)</f>
        <v>Default mode</v>
      </c>
      <c r="G813" t="str">
        <f>VLOOKUP(A813,Cafe_sales!$A$1:$O$10001,14,FALSE)</f>
        <v>UNKNOWN</v>
      </c>
      <c r="H813" s="8">
        <f>VLOOKUP(A813,Cafe_sales!$A$1:$O$10001,15,FALSE)</f>
        <v>45272</v>
      </c>
    </row>
    <row r="814" spans="1:8" x14ac:dyDescent="0.35">
      <c r="A814" t="s">
        <v>1586</v>
      </c>
      <c r="B814" t="str">
        <f>VLOOKUP(A814,Cafe_sales!$A$1:$O$10001,9,FALSE)</f>
        <v>Salad</v>
      </c>
      <c r="C814" s="6">
        <f>VLOOKUP(A814,Cafe_sales!$A$1:$O$10001,10,FALSE)</f>
        <v>5</v>
      </c>
      <c r="D814" s="10">
        <f>VLOOKUP(A814,Cafe_sales!$A$1:$O$10001,11,FALSE)</f>
        <v>5</v>
      </c>
      <c r="E814" s="6">
        <f>VLOOKUP(A814,Cafe_sales!$A$1:$O$10001,12,FALSE)</f>
        <v>25</v>
      </c>
      <c r="F814" t="str">
        <f>VLOOKUP(A814,Cafe_sales!$A$1:$O$10001,13,FALSE)</f>
        <v>Default mode</v>
      </c>
      <c r="G814" t="str">
        <f>VLOOKUP(A814,Cafe_sales!$A$1:$O$10001,14,FALSE)</f>
        <v>In-store</v>
      </c>
      <c r="H814" s="8">
        <f>VLOOKUP(A814,Cafe_sales!$A$1:$O$10001,15,FALSE)</f>
        <v>45121</v>
      </c>
    </row>
    <row r="815" spans="1:8" hidden="1" x14ac:dyDescent="0.35">
      <c r="A815" t="s">
        <v>7956</v>
      </c>
      <c r="B815" t="str">
        <f>VLOOKUP(A815,Cafe_sales!$A$1:$O$10001,9,FALSE)</f>
        <v>Salad</v>
      </c>
      <c r="C815">
        <f>VLOOKUP(A815,Cafe_sales!$A$1:$O$10001,10,FALSE)</f>
        <v>5</v>
      </c>
      <c r="D815">
        <f>VLOOKUP(A815,Cafe_sales!$A$1:$O$10001,11,FALSE)</f>
        <v>5</v>
      </c>
      <c r="E815">
        <f>VLOOKUP(A815,Cafe_sales!$A$1:$O$10001,12,FALSE)</f>
        <v>25</v>
      </c>
      <c r="F815" t="str">
        <f>VLOOKUP(A815,Cafe_sales!$A$1:$O$10001,13,FALSE)</f>
        <v>Digital Wallet</v>
      </c>
      <c r="G815" t="str">
        <f>VLOOKUP(A815,Cafe_sales!$A$1:$O$10001,14,FALSE)</f>
        <v>Takeaway</v>
      </c>
      <c r="H815" s="1">
        <f>VLOOKUP(A815,Cafe_sales!$A$1:$O$10001,15,FALSE)</f>
        <v>45124</v>
      </c>
    </row>
    <row r="816" spans="1:8" x14ac:dyDescent="0.35">
      <c r="A816" t="s">
        <v>3097</v>
      </c>
      <c r="B816" t="str">
        <f>VLOOKUP(A816,Cafe_sales!$A$1:$O$10001,9,FALSE)</f>
        <v>Smoothie</v>
      </c>
      <c r="C816" s="6">
        <f>VLOOKUP(A816,Cafe_sales!$A$1:$O$10001,10,FALSE)</f>
        <v>3</v>
      </c>
      <c r="D816" s="10">
        <f>VLOOKUP(A816,Cafe_sales!$A$1:$O$10001,11,FALSE)</f>
        <v>4</v>
      </c>
      <c r="E816" s="6">
        <f>VLOOKUP(A816,Cafe_sales!$A$1:$O$10001,12,FALSE)</f>
        <v>12</v>
      </c>
      <c r="F816" t="str">
        <f>VLOOKUP(A816,Cafe_sales!$A$1:$O$10001,13,FALSE)</f>
        <v>Credit Card</v>
      </c>
      <c r="G816" t="str">
        <f>VLOOKUP(A816,Cafe_sales!$A$1:$O$10001,14,FALSE)</f>
        <v>UNKNOWN</v>
      </c>
      <c r="H816" s="8">
        <f>VLOOKUP(A816,Cafe_sales!$A$1:$O$10001,15,FALSE)</f>
        <v>44948</v>
      </c>
    </row>
    <row r="817" spans="1:8" x14ac:dyDescent="0.35">
      <c r="A817" t="s">
        <v>1494</v>
      </c>
      <c r="B817" t="str">
        <f>VLOOKUP(A817,Cafe_sales!$A$1:$O$10001,9,FALSE)</f>
        <v>Cake</v>
      </c>
      <c r="C817" s="6">
        <f>VLOOKUP(A817,Cafe_sales!$A$1:$O$10001,10,FALSE)</f>
        <v>2</v>
      </c>
      <c r="D817" s="10">
        <f>VLOOKUP(A817,Cafe_sales!$A$1:$O$10001,11,FALSE)</f>
        <v>3</v>
      </c>
      <c r="E817" s="6">
        <f>VLOOKUP(A817,Cafe_sales!$A$1:$O$10001,12,FALSE)</f>
        <v>6</v>
      </c>
      <c r="F817" t="str">
        <f>VLOOKUP(A817,Cafe_sales!$A$1:$O$10001,13,FALSE)</f>
        <v>Credit Card</v>
      </c>
      <c r="G817" t="str">
        <f>VLOOKUP(A817,Cafe_sales!$A$1:$O$10001,14,FALSE)</f>
        <v>In-store</v>
      </c>
      <c r="H817" s="8">
        <f>VLOOKUP(A817,Cafe_sales!$A$1:$O$10001,15,FALSE)</f>
        <v>45289</v>
      </c>
    </row>
    <row r="818" spans="1:8" hidden="1" x14ac:dyDescent="0.35">
      <c r="A818" t="s">
        <v>5120</v>
      </c>
      <c r="B818" t="str">
        <f>VLOOKUP(A818,Cafe_sales!$A$1:$O$10001,9,FALSE)</f>
        <v>Smoothie</v>
      </c>
      <c r="C818">
        <f>VLOOKUP(A818,Cafe_sales!$A$1:$O$10001,10,FALSE)</f>
        <v>3</v>
      </c>
      <c r="D818">
        <f>VLOOKUP(A818,Cafe_sales!$A$1:$O$10001,11,FALSE)</f>
        <v>4</v>
      </c>
      <c r="E818">
        <f>VLOOKUP(A818,Cafe_sales!$A$1:$O$10001,12,FALSE)</f>
        <v>12</v>
      </c>
      <c r="F818" t="str">
        <f>VLOOKUP(A818,Cafe_sales!$A$1:$O$10001,13,FALSE)</f>
        <v>Cash</v>
      </c>
      <c r="G818" t="str">
        <f>VLOOKUP(A818,Cafe_sales!$A$1:$O$10001,14,FALSE)</f>
        <v>Cafe</v>
      </c>
      <c r="H818" s="1">
        <f>VLOOKUP(A818,Cafe_sales!$A$1:$O$10001,15,FALSE)</f>
        <v>44974</v>
      </c>
    </row>
    <row r="819" spans="1:8" hidden="1" x14ac:dyDescent="0.35">
      <c r="A819" t="s">
        <v>9853</v>
      </c>
      <c r="B819" t="str">
        <f>VLOOKUP(A819,Cafe_sales!$A$1:$O$10001,9,FALSE)</f>
        <v>Cookie</v>
      </c>
      <c r="C819">
        <f>VLOOKUP(A819,Cafe_sales!$A$1:$O$10001,10,FALSE)</f>
        <v>2</v>
      </c>
      <c r="D819">
        <f>VLOOKUP(A819,Cafe_sales!$A$1:$O$10001,11,FALSE)</f>
        <v>1</v>
      </c>
      <c r="E819">
        <f>VLOOKUP(A819,Cafe_sales!$A$1:$O$10001,12,FALSE)</f>
        <v>2</v>
      </c>
      <c r="F819" t="str">
        <f>VLOOKUP(A819,Cafe_sales!$A$1:$O$10001,13,FALSE)</f>
        <v>Digital Wallet</v>
      </c>
      <c r="G819" t="str">
        <f>VLOOKUP(A819,Cafe_sales!$A$1:$O$10001,14,FALSE)</f>
        <v>Takeaway</v>
      </c>
      <c r="H819" s="1">
        <f>VLOOKUP(A819,Cafe_sales!$A$1:$O$10001,15,FALSE)</f>
        <v>45178</v>
      </c>
    </row>
    <row r="820" spans="1:8" x14ac:dyDescent="0.35">
      <c r="A820" t="s">
        <v>6867</v>
      </c>
      <c r="B820" t="str">
        <f>VLOOKUP(A820,Cafe_sales!$A$1:$O$10001,9,FALSE)</f>
        <v>Salad</v>
      </c>
      <c r="C820" s="6">
        <f>VLOOKUP(A820,Cafe_sales!$A$1:$O$10001,10,FALSE)</f>
        <v>5</v>
      </c>
      <c r="D820" s="10">
        <f>VLOOKUP(A820,Cafe_sales!$A$1:$O$10001,11,FALSE)</f>
        <v>5</v>
      </c>
      <c r="E820" s="6">
        <f>VLOOKUP(A820,Cafe_sales!$A$1:$O$10001,12,FALSE)</f>
        <v>25</v>
      </c>
      <c r="F820" t="str">
        <f>VLOOKUP(A820,Cafe_sales!$A$1:$O$10001,13,FALSE)</f>
        <v>Default mode</v>
      </c>
      <c r="G820" t="str">
        <f>VLOOKUP(A820,Cafe_sales!$A$1:$O$10001,14,FALSE)</f>
        <v>UNKNOWN</v>
      </c>
      <c r="H820" s="8">
        <f>VLOOKUP(A820,Cafe_sales!$A$1:$O$10001,15,FALSE)</f>
        <v>45161</v>
      </c>
    </row>
    <row r="821" spans="1:8" hidden="1" x14ac:dyDescent="0.35">
      <c r="A821" t="s">
        <v>6918</v>
      </c>
      <c r="B821" t="str">
        <f>VLOOKUP(A821,Cafe_sales!$A$1:$O$10001,9,FALSE)</f>
        <v>Coffee</v>
      </c>
      <c r="C821">
        <f>VLOOKUP(A821,Cafe_sales!$A$1:$O$10001,10,FALSE)</f>
        <v>1</v>
      </c>
      <c r="D821">
        <f>VLOOKUP(A821,Cafe_sales!$A$1:$O$10001,11,FALSE)</f>
        <v>2</v>
      </c>
      <c r="E821">
        <f>VLOOKUP(A821,Cafe_sales!$A$1:$O$10001,12,FALSE)</f>
        <v>2</v>
      </c>
      <c r="F821" t="str">
        <f>VLOOKUP(A821,Cafe_sales!$A$1:$O$10001,13,FALSE)</f>
        <v>Credit Card</v>
      </c>
      <c r="G821" t="str">
        <f>VLOOKUP(A821,Cafe_sales!$A$1:$O$10001,14,FALSE)</f>
        <v>Takeaway</v>
      </c>
      <c r="H821" s="1">
        <f>VLOOKUP(A821,Cafe_sales!$A$1:$O$10001,15,FALSE)</f>
        <v>45031</v>
      </c>
    </row>
    <row r="822" spans="1:8" x14ac:dyDescent="0.35">
      <c r="A822" t="s">
        <v>3330</v>
      </c>
      <c r="B822" t="str">
        <f>VLOOKUP(A822,Cafe_sales!$A$1:$O$10001,9,FALSE)</f>
        <v>Smoothie</v>
      </c>
      <c r="C822" s="6">
        <f>VLOOKUP(A822,Cafe_sales!$A$1:$O$10001,10,FALSE)</f>
        <v>3</v>
      </c>
      <c r="D822" s="10">
        <f>VLOOKUP(A822,Cafe_sales!$A$1:$O$10001,11,FALSE)</f>
        <v>4</v>
      </c>
      <c r="E822" s="6">
        <f>VLOOKUP(A822,Cafe_sales!$A$1:$O$10001,12,FALSE)</f>
        <v>12</v>
      </c>
      <c r="F822" t="str">
        <f>VLOOKUP(A822,Cafe_sales!$A$1:$O$10001,13,FALSE)</f>
        <v>Credit Card</v>
      </c>
      <c r="G822" t="str">
        <f>VLOOKUP(A822,Cafe_sales!$A$1:$O$10001,14,FALSE)</f>
        <v>In-store</v>
      </c>
      <c r="H822" s="8">
        <f>VLOOKUP(A822,Cafe_sales!$A$1:$O$10001,15,FALSE)</f>
        <v>44954</v>
      </c>
    </row>
    <row r="823" spans="1:8" x14ac:dyDescent="0.35">
      <c r="A823" t="s">
        <v>9173</v>
      </c>
      <c r="B823" t="str">
        <f>VLOOKUP(A823,Cafe_sales!$A$1:$O$10001,9,FALSE)</f>
        <v>UNKNOWN</v>
      </c>
      <c r="C823" s="6">
        <f>VLOOKUP(A823,Cafe_sales!$A$1:$O$10001,10,FALSE)</f>
        <v>4</v>
      </c>
      <c r="D823" s="10">
        <f>VLOOKUP(A823,Cafe_sales!$A$1:$O$10001,11,FALSE)</f>
        <v>5</v>
      </c>
      <c r="E823" s="6">
        <f>VLOOKUP(A823,Cafe_sales!$A$1:$O$10001,12,FALSE)</f>
        <v>20</v>
      </c>
      <c r="F823" t="str">
        <f>VLOOKUP(A823,Cafe_sales!$A$1:$O$10001,13,FALSE)</f>
        <v>Digital Wallet</v>
      </c>
      <c r="G823" t="str">
        <f>VLOOKUP(A823,Cafe_sales!$A$1:$O$10001,14,FALSE)</f>
        <v>UNKNOWN</v>
      </c>
      <c r="H823" s="8">
        <f>VLOOKUP(A823,Cafe_sales!$A$1:$O$10001,15,FALSE)</f>
        <v>44964</v>
      </c>
    </row>
    <row r="824" spans="1:8" x14ac:dyDescent="0.35">
      <c r="A824" t="s">
        <v>6353</v>
      </c>
      <c r="B824" t="str">
        <f>VLOOKUP(A824,Cafe_sales!$A$1:$O$10001,9,FALSE)</f>
        <v>Juice</v>
      </c>
      <c r="C824" s="6">
        <f>VLOOKUP(A824,Cafe_sales!$A$1:$O$10001,10,FALSE)</f>
        <v>5</v>
      </c>
      <c r="D824" s="10">
        <f>VLOOKUP(A824,Cafe_sales!$A$1:$O$10001,11,FALSE)</f>
        <v>5</v>
      </c>
      <c r="E824" s="6">
        <f>VLOOKUP(A824,Cafe_sales!$A$1:$O$10001,12,FALSE)</f>
        <v>25</v>
      </c>
      <c r="F824" t="str">
        <f>VLOOKUP(A824,Cafe_sales!$A$1:$O$10001,13,FALSE)</f>
        <v>Credit Card</v>
      </c>
      <c r="G824" t="str">
        <f>VLOOKUP(A824,Cafe_sales!$A$1:$O$10001,14,FALSE)</f>
        <v>UNKNOWN</v>
      </c>
      <c r="H824" s="8">
        <f>VLOOKUP(A824,Cafe_sales!$A$1:$O$10001,15,FALSE)</f>
        <v>45119</v>
      </c>
    </row>
    <row r="825" spans="1:8" x14ac:dyDescent="0.35">
      <c r="A825" t="s">
        <v>6245</v>
      </c>
      <c r="B825" t="str">
        <f>VLOOKUP(A825,Cafe_sales!$A$1:$O$10001,9,FALSE)</f>
        <v>Sandwich</v>
      </c>
      <c r="C825" s="6">
        <f>VLOOKUP(A825,Cafe_sales!$A$1:$O$10001,10,FALSE)</f>
        <v>1</v>
      </c>
      <c r="D825" s="10">
        <f>VLOOKUP(A825,Cafe_sales!$A$1:$O$10001,11,FALSE)</f>
        <v>4</v>
      </c>
      <c r="E825" s="6">
        <f>VLOOKUP(A825,Cafe_sales!$A$1:$O$10001,12,FALSE)</f>
        <v>4</v>
      </c>
      <c r="F825" t="str">
        <f>VLOOKUP(A825,Cafe_sales!$A$1:$O$10001,13,FALSE)</f>
        <v>Default mode</v>
      </c>
      <c r="G825" t="str">
        <f>VLOOKUP(A825,Cafe_sales!$A$1:$O$10001,14,FALSE)</f>
        <v>In-store</v>
      </c>
      <c r="H825" s="8">
        <f>VLOOKUP(A825,Cafe_sales!$A$1:$O$10001,15,FALSE)</f>
        <v>45009</v>
      </c>
    </row>
    <row r="826" spans="1:8" x14ac:dyDescent="0.35">
      <c r="A826" t="s">
        <v>6548</v>
      </c>
      <c r="B826" t="str">
        <f>VLOOKUP(A826,Cafe_sales!$A$1:$O$10001,9,FALSE)</f>
        <v>Salad</v>
      </c>
      <c r="C826" s="6">
        <f>VLOOKUP(A826,Cafe_sales!$A$1:$O$10001,10,FALSE)</f>
        <v>2</v>
      </c>
      <c r="D826" s="10">
        <f>VLOOKUP(A826,Cafe_sales!$A$1:$O$10001,11,FALSE)</f>
        <v>5</v>
      </c>
      <c r="E826" s="6">
        <f>VLOOKUP(A826,Cafe_sales!$A$1:$O$10001,12,FALSE)</f>
        <v>10</v>
      </c>
      <c r="F826" t="str">
        <f>VLOOKUP(A826,Cafe_sales!$A$1:$O$10001,13,FALSE)</f>
        <v>Credit Card</v>
      </c>
      <c r="G826" t="str">
        <f>VLOOKUP(A826,Cafe_sales!$A$1:$O$10001,14,FALSE)</f>
        <v>In-store</v>
      </c>
      <c r="H826" s="8">
        <f>VLOOKUP(A826,Cafe_sales!$A$1:$O$10001,15,FALSE)</f>
        <v>44931</v>
      </c>
    </row>
    <row r="827" spans="1:8" hidden="1" x14ac:dyDescent="0.35">
      <c r="A827" t="s">
        <v>3784</v>
      </c>
      <c r="B827" t="str">
        <f>VLOOKUP(A827,Cafe_sales!$A$1:$O$10001,9,FALSE)</f>
        <v>UNKNOWN</v>
      </c>
      <c r="C827">
        <f>VLOOKUP(A827,Cafe_sales!$A$1:$O$10001,10,FALSE)</f>
        <v>5</v>
      </c>
      <c r="D827">
        <f>VLOOKUP(A827,Cafe_sales!$A$1:$O$10001,11,FALSE)</f>
        <v>2</v>
      </c>
      <c r="E827">
        <f>VLOOKUP(A827,Cafe_sales!$A$1:$O$10001,12,FALSE)</f>
        <v>10</v>
      </c>
      <c r="F827" t="str">
        <f>VLOOKUP(A827,Cafe_sales!$A$1:$O$10001,13,FALSE)</f>
        <v>Digital Wallet</v>
      </c>
      <c r="G827" t="str">
        <f>VLOOKUP(A827,Cafe_sales!$A$1:$O$10001,14,FALSE)</f>
        <v>Takeaway</v>
      </c>
      <c r="H827" s="1">
        <f>VLOOKUP(A827,Cafe_sales!$A$1:$O$10001,15,FALSE)</f>
        <v>45139</v>
      </c>
    </row>
    <row r="828" spans="1:8" hidden="1" x14ac:dyDescent="0.35">
      <c r="A828" t="s">
        <v>4435</v>
      </c>
      <c r="B828" t="str">
        <f>VLOOKUP(A828,Cafe_sales!$A$1:$O$10001,9,FALSE)</f>
        <v>Juice</v>
      </c>
      <c r="C828">
        <f>VLOOKUP(A828,Cafe_sales!$A$1:$O$10001,10,FALSE)</f>
        <v>3</v>
      </c>
      <c r="D828">
        <f>VLOOKUP(A828,Cafe_sales!$A$1:$O$10001,11,FALSE)</f>
        <v>3</v>
      </c>
      <c r="E828">
        <f>VLOOKUP(A828,Cafe_sales!$A$1:$O$10001,12,FALSE)</f>
        <v>9</v>
      </c>
      <c r="F828" t="str">
        <f>VLOOKUP(A828,Cafe_sales!$A$1:$O$10001,13,FALSE)</f>
        <v>Default mode</v>
      </c>
      <c r="G828" t="str">
        <f>VLOOKUP(A828,Cafe_sales!$A$1:$O$10001,14,FALSE)</f>
        <v>Takeaway</v>
      </c>
      <c r="H828" s="1">
        <f>VLOOKUP(A828,Cafe_sales!$A$1:$O$10001,15,FALSE)</f>
        <v>45002</v>
      </c>
    </row>
    <row r="829" spans="1:8" hidden="1" x14ac:dyDescent="0.35">
      <c r="A829" t="s">
        <v>8005</v>
      </c>
      <c r="B829" t="str">
        <f>VLOOKUP(A829,Cafe_sales!$A$1:$O$10001,9,FALSE)</f>
        <v>Cookie</v>
      </c>
      <c r="C829">
        <f>VLOOKUP(A829,Cafe_sales!$A$1:$O$10001,10,FALSE)</f>
        <v>2</v>
      </c>
      <c r="D829">
        <f>VLOOKUP(A829,Cafe_sales!$A$1:$O$10001,11,FALSE)</f>
        <v>1</v>
      </c>
      <c r="E829">
        <f>VLOOKUP(A829,Cafe_sales!$A$1:$O$10001,12,FALSE)</f>
        <v>2</v>
      </c>
      <c r="F829" t="str">
        <f>VLOOKUP(A829,Cafe_sales!$A$1:$O$10001,13,FALSE)</f>
        <v>Default mode</v>
      </c>
      <c r="G829" t="str">
        <f>VLOOKUP(A829,Cafe_sales!$A$1:$O$10001,14,FALSE)</f>
        <v>Takeaway</v>
      </c>
      <c r="H829" s="1">
        <f>VLOOKUP(A829,Cafe_sales!$A$1:$O$10001,15,FALSE)</f>
        <v>45263</v>
      </c>
    </row>
    <row r="830" spans="1:8" x14ac:dyDescent="0.35">
      <c r="A830" t="s">
        <v>7909</v>
      </c>
      <c r="B830" t="str">
        <f>VLOOKUP(A830,Cafe_sales!$A$1:$O$10001,9,FALSE)</f>
        <v>Sandwich</v>
      </c>
      <c r="C830" s="6">
        <f>VLOOKUP(A830,Cafe_sales!$A$1:$O$10001,10,FALSE)</f>
        <v>4</v>
      </c>
      <c r="D830" s="10">
        <f>VLOOKUP(A830,Cafe_sales!$A$1:$O$10001,11,FALSE)</f>
        <v>4</v>
      </c>
      <c r="E830" s="6">
        <f>VLOOKUP(A830,Cafe_sales!$A$1:$O$10001,12,FALSE)</f>
        <v>16</v>
      </c>
      <c r="F830" t="str">
        <f>VLOOKUP(A830,Cafe_sales!$A$1:$O$10001,13,FALSE)</f>
        <v>Credit Card</v>
      </c>
      <c r="G830" t="str">
        <f>VLOOKUP(A830,Cafe_sales!$A$1:$O$10001,14,FALSE)</f>
        <v>UNKNOWN</v>
      </c>
      <c r="H830" s="8">
        <f>VLOOKUP(A830,Cafe_sales!$A$1:$O$10001,15,FALSE)</f>
        <v>45199</v>
      </c>
    </row>
    <row r="831" spans="1:8" x14ac:dyDescent="0.35">
      <c r="A831" t="s">
        <v>4232</v>
      </c>
      <c r="B831" t="str">
        <f>VLOOKUP(A831,Cafe_sales!$A$1:$O$10001,9,FALSE)</f>
        <v>Smoothie</v>
      </c>
      <c r="C831" s="6">
        <f>VLOOKUP(A831,Cafe_sales!$A$1:$O$10001,10,FALSE)</f>
        <v>3</v>
      </c>
      <c r="D831" s="10">
        <f>VLOOKUP(A831,Cafe_sales!$A$1:$O$10001,11,FALSE)</f>
        <v>4</v>
      </c>
      <c r="E831" s="6">
        <f>VLOOKUP(A831,Cafe_sales!$A$1:$O$10001,12,FALSE)</f>
        <v>12</v>
      </c>
      <c r="F831" t="str">
        <f>VLOOKUP(A831,Cafe_sales!$A$1:$O$10001,13,FALSE)</f>
        <v>Cash</v>
      </c>
      <c r="G831" t="str">
        <f>VLOOKUP(A831,Cafe_sales!$A$1:$O$10001,14,FALSE)</f>
        <v>UNKNOWN</v>
      </c>
      <c r="H831" s="8">
        <f>VLOOKUP(A831,Cafe_sales!$A$1:$O$10001,15,FALSE)</f>
        <v>45174</v>
      </c>
    </row>
    <row r="832" spans="1:8" hidden="1" x14ac:dyDescent="0.35">
      <c r="A832" t="s">
        <v>7272</v>
      </c>
      <c r="B832" t="str">
        <f>VLOOKUP(A832,Cafe_sales!$A$1:$O$10001,9,FALSE)</f>
        <v>Cake</v>
      </c>
      <c r="C832">
        <f>VLOOKUP(A832,Cafe_sales!$A$1:$O$10001,10,FALSE)</f>
        <v>2</v>
      </c>
      <c r="D832">
        <f>VLOOKUP(A832,Cafe_sales!$A$1:$O$10001,11,FALSE)</f>
        <v>3</v>
      </c>
      <c r="E832">
        <f>VLOOKUP(A832,Cafe_sales!$A$1:$O$10001,12,FALSE)</f>
        <v>6</v>
      </c>
      <c r="F832" t="str">
        <f>VLOOKUP(A832,Cafe_sales!$A$1:$O$10001,13,FALSE)</f>
        <v>Default mode</v>
      </c>
      <c r="G832" t="str">
        <f>VLOOKUP(A832,Cafe_sales!$A$1:$O$10001,14,FALSE)</f>
        <v>Cafe</v>
      </c>
      <c r="H832" s="1">
        <f>VLOOKUP(A832,Cafe_sales!$A$1:$O$10001,15,FALSE)</f>
        <v>45149</v>
      </c>
    </row>
    <row r="833" spans="1:8" hidden="1" x14ac:dyDescent="0.35">
      <c r="A833" t="s">
        <v>716</v>
      </c>
      <c r="B833" t="str">
        <f>VLOOKUP(A833,Cafe_sales!$A$1:$O$10001,9,FALSE)</f>
        <v>Salad</v>
      </c>
      <c r="C833">
        <f>VLOOKUP(A833,Cafe_sales!$A$1:$O$10001,10,FALSE)</f>
        <v>5</v>
      </c>
      <c r="D833">
        <f>VLOOKUP(A833,Cafe_sales!$A$1:$O$10001,11,FALSE)</f>
        <v>5</v>
      </c>
      <c r="E833">
        <f>VLOOKUP(A833,Cafe_sales!$A$1:$O$10001,12,FALSE)</f>
        <v>25</v>
      </c>
      <c r="F833" t="str">
        <f>VLOOKUP(A833,Cafe_sales!$A$1:$O$10001,13,FALSE)</f>
        <v>Credit Card</v>
      </c>
      <c r="G833" t="str">
        <f>VLOOKUP(A833,Cafe_sales!$A$1:$O$10001,14,FALSE)</f>
        <v>Takeaway</v>
      </c>
      <c r="H833" s="1">
        <f>VLOOKUP(A833,Cafe_sales!$A$1:$O$10001,15,FALSE)</f>
        <v>45087</v>
      </c>
    </row>
    <row r="834" spans="1:8" hidden="1" x14ac:dyDescent="0.35">
      <c r="A834" t="s">
        <v>3304</v>
      </c>
      <c r="B834" t="str">
        <f>VLOOKUP(A834,Cafe_sales!$A$1:$O$10001,9,FALSE)</f>
        <v>Juice</v>
      </c>
      <c r="C834">
        <f>VLOOKUP(A834,Cafe_sales!$A$1:$O$10001,10,FALSE)</f>
        <v>4</v>
      </c>
      <c r="D834">
        <f>VLOOKUP(A834,Cafe_sales!$A$1:$O$10001,11,FALSE)</f>
        <v>3</v>
      </c>
      <c r="E834">
        <f>VLOOKUP(A834,Cafe_sales!$A$1:$O$10001,12,FALSE)</f>
        <v>12</v>
      </c>
      <c r="F834" t="str">
        <f>VLOOKUP(A834,Cafe_sales!$A$1:$O$10001,13,FALSE)</f>
        <v>Credit Card</v>
      </c>
      <c r="G834" t="str">
        <f>VLOOKUP(A834,Cafe_sales!$A$1:$O$10001,14,FALSE)</f>
        <v>Takeaway</v>
      </c>
      <c r="H834" s="1">
        <f>VLOOKUP(A834,Cafe_sales!$A$1:$O$10001,15,FALSE)</f>
        <v>44979</v>
      </c>
    </row>
    <row r="835" spans="1:8" x14ac:dyDescent="0.35">
      <c r="A835" t="s">
        <v>690</v>
      </c>
      <c r="B835" t="str">
        <f>VLOOKUP(A835,Cafe_sales!$A$1:$O$10001,9,FALSE)</f>
        <v>Juice</v>
      </c>
      <c r="C835" s="6">
        <f>VLOOKUP(A835,Cafe_sales!$A$1:$O$10001,10,FALSE)</f>
        <v>4</v>
      </c>
      <c r="D835" s="10">
        <f>VLOOKUP(A835,Cafe_sales!$A$1:$O$10001,11,FALSE)</f>
        <v>3</v>
      </c>
      <c r="E835" s="6">
        <f>VLOOKUP(A835,Cafe_sales!$A$1:$O$10001,12,FALSE)</f>
        <v>12</v>
      </c>
      <c r="F835" t="str">
        <f>VLOOKUP(A835,Cafe_sales!$A$1:$O$10001,13,FALSE)</f>
        <v>Cash</v>
      </c>
      <c r="G835" t="str">
        <f>VLOOKUP(A835,Cafe_sales!$A$1:$O$10001,14,FALSE)</f>
        <v>UNKNOWN</v>
      </c>
      <c r="H835" s="8">
        <f>VLOOKUP(A835,Cafe_sales!$A$1:$O$10001,15,FALSE)</f>
        <v>45207</v>
      </c>
    </row>
    <row r="836" spans="1:8" x14ac:dyDescent="0.35">
      <c r="A836" t="s">
        <v>6440</v>
      </c>
      <c r="B836" t="str">
        <f>VLOOKUP(A836,Cafe_sales!$A$1:$O$10001,9,FALSE)</f>
        <v>Sandwich</v>
      </c>
      <c r="C836" s="6">
        <f>VLOOKUP(A836,Cafe_sales!$A$1:$O$10001,10,FALSE)</f>
        <v>3</v>
      </c>
      <c r="D836" s="10">
        <f>VLOOKUP(A836,Cafe_sales!$A$1:$O$10001,11,FALSE)</f>
        <v>4</v>
      </c>
      <c r="E836" s="6">
        <f>VLOOKUP(A836,Cafe_sales!$A$1:$O$10001,12,FALSE)</f>
        <v>12</v>
      </c>
      <c r="F836" t="str">
        <f>VLOOKUP(A836,Cafe_sales!$A$1:$O$10001,13,FALSE)</f>
        <v>Default mode</v>
      </c>
      <c r="G836" t="str">
        <f>VLOOKUP(A836,Cafe_sales!$A$1:$O$10001,14,FALSE)</f>
        <v>UNKNOWN</v>
      </c>
      <c r="H836" s="8">
        <f>VLOOKUP(A836,Cafe_sales!$A$1:$O$10001,15,FALSE)</f>
        <v>44927</v>
      </c>
    </row>
    <row r="837" spans="1:8" x14ac:dyDescent="0.35">
      <c r="A837" t="s">
        <v>6717</v>
      </c>
      <c r="B837" t="str">
        <f>VLOOKUP(A837,Cafe_sales!$A$1:$O$10001,9,FALSE)</f>
        <v>Coffee</v>
      </c>
      <c r="C837" s="6">
        <f>VLOOKUP(A837,Cafe_sales!$A$1:$O$10001,10,FALSE)</f>
        <v>2</v>
      </c>
      <c r="D837" s="10">
        <f>VLOOKUP(A837,Cafe_sales!$A$1:$O$10001,11,FALSE)</f>
        <v>2</v>
      </c>
      <c r="E837" s="6">
        <f>VLOOKUP(A837,Cafe_sales!$A$1:$O$10001,12,FALSE)</f>
        <v>4</v>
      </c>
      <c r="F837" t="str">
        <f>VLOOKUP(A837,Cafe_sales!$A$1:$O$10001,13,FALSE)</f>
        <v>Default mode</v>
      </c>
      <c r="G837" t="str">
        <f>VLOOKUP(A837,Cafe_sales!$A$1:$O$10001,14,FALSE)</f>
        <v>In-store</v>
      </c>
      <c r="H837" s="8">
        <f>VLOOKUP(A837,Cafe_sales!$A$1:$O$10001,15,FALSE)</f>
        <v>45155</v>
      </c>
    </row>
    <row r="838" spans="1:8" hidden="1" x14ac:dyDescent="0.35">
      <c r="A838" t="s">
        <v>733</v>
      </c>
      <c r="B838" t="str">
        <f>VLOOKUP(A838,Cafe_sales!$A$1:$O$10001,9,FALSE)</f>
        <v>Tea</v>
      </c>
      <c r="C838">
        <f>VLOOKUP(A838,Cafe_sales!$A$1:$O$10001,10,FALSE)</f>
        <v>5</v>
      </c>
      <c r="D838">
        <f>VLOOKUP(A838,Cafe_sales!$A$1:$O$10001,11,FALSE)</f>
        <v>1.5</v>
      </c>
      <c r="E838">
        <f>VLOOKUP(A838,Cafe_sales!$A$1:$O$10001,12,FALSE)</f>
        <v>7.5</v>
      </c>
      <c r="F838" t="str">
        <f>VLOOKUP(A838,Cafe_sales!$A$1:$O$10001,13,FALSE)</f>
        <v>Default mode</v>
      </c>
      <c r="G838" t="str">
        <f>VLOOKUP(A838,Cafe_sales!$A$1:$O$10001,14,FALSE)</f>
        <v>Takeaway</v>
      </c>
      <c r="H838" s="1">
        <f>VLOOKUP(A838,Cafe_sales!$A$1:$O$10001,15,FALSE)</f>
        <v>45217</v>
      </c>
    </row>
    <row r="839" spans="1:8" x14ac:dyDescent="0.35">
      <c r="A839" t="s">
        <v>3197</v>
      </c>
      <c r="B839" t="str">
        <f>VLOOKUP(A839,Cafe_sales!$A$1:$O$10001,9,FALSE)</f>
        <v>Cookie</v>
      </c>
      <c r="C839" s="6">
        <f>VLOOKUP(A839,Cafe_sales!$A$1:$O$10001,10,FALSE)</f>
        <v>3</v>
      </c>
      <c r="D839" s="10">
        <f>VLOOKUP(A839,Cafe_sales!$A$1:$O$10001,11,FALSE)</f>
        <v>1</v>
      </c>
      <c r="E839" s="6">
        <f>VLOOKUP(A839,Cafe_sales!$A$1:$O$10001,12,FALSE)</f>
        <v>3</v>
      </c>
      <c r="F839" t="str">
        <f>VLOOKUP(A839,Cafe_sales!$A$1:$O$10001,13,FALSE)</f>
        <v>Cash</v>
      </c>
      <c r="G839" t="str">
        <f>VLOOKUP(A839,Cafe_sales!$A$1:$O$10001,14,FALSE)</f>
        <v>UNKNOWN</v>
      </c>
      <c r="H839" s="8">
        <f>VLOOKUP(A839,Cafe_sales!$A$1:$O$10001,15,FALSE)</f>
        <v>45197</v>
      </c>
    </row>
    <row r="840" spans="1:8" hidden="1" x14ac:dyDescent="0.35">
      <c r="A840" t="s">
        <v>913</v>
      </c>
      <c r="B840" t="str">
        <f>VLOOKUP(A840,Cafe_sales!$A$1:$O$10001,9,FALSE)</f>
        <v>Salad</v>
      </c>
      <c r="C840">
        <f>VLOOKUP(A840,Cafe_sales!$A$1:$O$10001,10,FALSE)</f>
        <v>5</v>
      </c>
      <c r="D840">
        <f>VLOOKUP(A840,Cafe_sales!$A$1:$O$10001,11,FALSE)</f>
        <v>5</v>
      </c>
      <c r="E840">
        <f>VLOOKUP(A840,Cafe_sales!$A$1:$O$10001,12,FALSE)</f>
        <v>25</v>
      </c>
      <c r="F840" t="str">
        <f>VLOOKUP(A840,Cafe_sales!$A$1:$O$10001,13,FALSE)</f>
        <v>Credit Card</v>
      </c>
      <c r="G840" t="str">
        <f>VLOOKUP(A840,Cafe_sales!$A$1:$O$10001,14,FALSE)</f>
        <v>Takeaway</v>
      </c>
      <c r="H840" s="1">
        <f>VLOOKUP(A840,Cafe_sales!$A$1:$O$10001,15,FALSE)</f>
        <v>45011</v>
      </c>
    </row>
    <row r="841" spans="1:8" x14ac:dyDescent="0.35">
      <c r="A841" t="s">
        <v>5388</v>
      </c>
      <c r="B841" t="str">
        <f>VLOOKUP(A841,Cafe_sales!$A$1:$O$10001,9,FALSE)</f>
        <v>Coffee</v>
      </c>
      <c r="C841" s="6">
        <f>VLOOKUP(A841,Cafe_sales!$A$1:$O$10001,10,FALSE)</f>
        <v>5</v>
      </c>
      <c r="D841" s="10">
        <f>VLOOKUP(A841,Cafe_sales!$A$1:$O$10001,11,FALSE)</f>
        <v>0</v>
      </c>
      <c r="E841" s="6">
        <f>VLOOKUP(A841,Cafe_sales!$A$1:$O$10001,12,FALSE)</f>
        <v>10</v>
      </c>
      <c r="F841" t="str">
        <f>VLOOKUP(A841,Cafe_sales!$A$1:$O$10001,13,FALSE)</f>
        <v>Default mode</v>
      </c>
      <c r="G841" t="str">
        <f>VLOOKUP(A841,Cafe_sales!$A$1:$O$10001,14,FALSE)</f>
        <v>In-store</v>
      </c>
      <c r="H841" s="8">
        <f>VLOOKUP(A841,Cafe_sales!$A$1:$O$10001,15,FALSE)</f>
        <v>44932</v>
      </c>
    </row>
    <row r="842" spans="1:8" hidden="1" x14ac:dyDescent="0.35">
      <c r="A842" t="s">
        <v>5441</v>
      </c>
      <c r="B842" t="str">
        <f>VLOOKUP(A842,Cafe_sales!$A$1:$O$10001,9,FALSE)</f>
        <v>Salad</v>
      </c>
      <c r="C842">
        <f>VLOOKUP(A842,Cafe_sales!$A$1:$O$10001,10,FALSE)</f>
        <v>3</v>
      </c>
      <c r="D842">
        <f>VLOOKUP(A842,Cafe_sales!$A$1:$O$10001,11,FALSE)</f>
        <v>5</v>
      </c>
      <c r="E842">
        <f>VLOOKUP(A842,Cafe_sales!$A$1:$O$10001,12,FALSE)</f>
        <v>15</v>
      </c>
      <c r="F842" t="str">
        <f>VLOOKUP(A842,Cafe_sales!$A$1:$O$10001,13,FALSE)</f>
        <v>Credit Card</v>
      </c>
      <c r="G842" t="str">
        <f>VLOOKUP(A842,Cafe_sales!$A$1:$O$10001,14,FALSE)</f>
        <v>Takeaway</v>
      </c>
      <c r="H842" s="1">
        <f>VLOOKUP(A842,Cafe_sales!$A$1:$O$10001,15,FALSE)</f>
        <v>45225</v>
      </c>
    </row>
    <row r="843" spans="1:8" x14ac:dyDescent="0.35">
      <c r="A843" t="s">
        <v>3827</v>
      </c>
      <c r="B843" t="str">
        <f>VLOOKUP(A843,Cafe_sales!$A$1:$O$10001,9,FALSE)</f>
        <v>Coffee</v>
      </c>
      <c r="C843" s="6">
        <f>VLOOKUP(A843,Cafe_sales!$A$1:$O$10001,10,FALSE)</f>
        <v>2</v>
      </c>
      <c r="D843" s="10">
        <f>VLOOKUP(A843,Cafe_sales!$A$1:$O$10001,11,FALSE)</f>
        <v>3</v>
      </c>
      <c r="E843" s="6">
        <f>VLOOKUP(A843,Cafe_sales!$A$1:$O$10001,12,FALSE)</f>
        <v>4</v>
      </c>
      <c r="F843" t="str">
        <f>VLOOKUP(A843,Cafe_sales!$A$1:$O$10001,13,FALSE)</f>
        <v>Digital Wallet</v>
      </c>
      <c r="G843" t="str">
        <f>VLOOKUP(A843,Cafe_sales!$A$1:$O$10001,14,FALSE)</f>
        <v>In-store</v>
      </c>
      <c r="H843" s="8">
        <f>VLOOKUP(A843,Cafe_sales!$A$1:$O$10001,15,FALSE)</f>
        <v>45259</v>
      </c>
    </row>
    <row r="844" spans="1:8" x14ac:dyDescent="0.35">
      <c r="A844" t="s">
        <v>3623</v>
      </c>
      <c r="B844" t="str">
        <f>VLOOKUP(A844,Cafe_sales!$A$1:$O$10001,9,FALSE)</f>
        <v>UNKNOWN</v>
      </c>
      <c r="C844" s="6">
        <f>VLOOKUP(A844,Cafe_sales!$A$1:$O$10001,10,FALSE)</f>
        <v>3</v>
      </c>
      <c r="D844" s="10">
        <f>VLOOKUP(A844,Cafe_sales!$A$1:$O$10001,11,FALSE)</f>
        <v>1</v>
      </c>
      <c r="E844" s="6">
        <f>VLOOKUP(A844,Cafe_sales!$A$1:$O$10001,12,FALSE)</f>
        <v>3</v>
      </c>
      <c r="F844" t="str">
        <f>VLOOKUP(A844,Cafe_sales!$A$1:$O$10001,13,FALSE)</f>
        <v>Default mode</v>
      </c>
      <c r="G844" t="str">
        <f>VLOOKUP(A844,Cafe_sales!$A$1:$O$10001,14,FALSE)</f>
        <v>UNKNOWN</v>
      </c>
      <c r="H844" s="8">
        <f>VLOOKUP(A844,Cafe_sales!$A$1:$O$10001,15,FALSE)</f>
        <v>44995</v>
      </c>
    </row>
    <row r="845" spans="1:8" x14ac:dyDescent="0.35">
      <c r="A845" t="s">
        <v>10010</v>
      </c>
      <c r="B845" t="str">
        <f>VLOOKUP(A845,Cafe_sales!$A$1:$O$10001,9,FALSE)</f>
        <v>Juice</v>
      </c>
      <c r="C845" s="6">
        <f>VLOOKUP(A845,Cafe_sales!$A$1:$O$10001,10,FALSE)</f>
        <v>5</v>
      </c>
      <c r="D845" s="10">
        <f>VLOOKUP(A845,Cafe_sales!$A$1:$O$10001,11,FALSE)</f>
        <v>3</v>
      </c>
      <c r="E845" s="6">
        <f>VLOOKUP(A845,Cafe_sales!$A$1:$O$10001,12,FALSE)</f>
        <v>15</v>
      </c>
      <c r="F845" t="str">
        <f>VLOOKUP(A845,Cafe_sales!$A$1:$O$10001,13,FALSE)</f>
        <v>Cash</v>
      </c>
      <c r="G845" t="str">
        <f>VLOOKUP(A845,Cafe_sales!$A$1:$O$10001,14,FALSE)</f>
        <v>UNKNOWN</v>
      </c>
      <c r="H845" s="8">
        <f>VLOOKUP(A845,Cafe_sales!$A$1:$O$10001,15,FALSE)</f>
        <v>45138</v>
      </c>
    </row>
    <row r="846" spans="1:8" hidden="1" x14ac:dyDescent="0.35">
      <c r="A846" t="s">
        <v>1669</v>
      </c>
      <c r="B846" t="str">
        <f>VLOOKUP(A846,Cafe_sales!$A$1:$O$10001,9,FALSE)</f>
        <v>Coffee</v>
      </c>
      <c r="C846">
        <f>VLOOKUP(A846,Cafe_sales!$A$1:$O$10001,10,FALSE)</f>
        <v>1</v>
      </c>
      <c r="D846">
        <f>VLOOKUP(A846,Cafe_sales!$A$1:$O$10001,11,FALSE)</f>
        <v>2</v>
      </c>
      <c r="E846">
        <f>VLOOKUP(A846,Cafe_sales!$A$1:$O$10001,12,FALSE)</f>
        <v>2</v>
      </c>
      <c r="F846" t="str">
        <f>VLOOKUP(A846,Cafe_sales!$A$1:$O$10001,13,FALSE)</f>
        <v>UNKNOWN</v>
      </c>
      <c r="G846" t="str">
        <f>VLOOKUP(A846,Cafe_sales!$A$1:$O$10001,14,FALSE)</f>
        <v>Takeaway</v>
      </c>
      <c r="H846" s="1">
        <f>VLOOKUP(A846,Cafe_sales!$A$1:$O$10001,15,FALSE)</f>
        <v>44942</v>
      </c>
    </row>
    <row r="847" spans="1:8" x14ac:dyDescent="0.35">
      <c r="A847" t="s">
        <v>4787</v>
      </c>
      <c r="B847" t="str">
        <f>VLOOKUP(A847,Cafe_sales!$A$1:$O$10001,9,FALSE)</f>
        <v>UNKNOWN</v>
      </c>
      <c r="C847" s="6">
        <f>VLOOKUP(A847,Cafe_sales!$A$1:$O$10001,10,FALSE)</f>
        <v>5</v>
      </c>
      <c r="D847" s="10">
        <f>VLOOKUP(A847,Cafe_sales!$A$1:$O$10001,11,FALSE)</f>
        <v>1.5</v>
      </c>
      <c r="E847" s="6">
        <f>VLOOKUP(A847,Cafe_sales!$A$1:$O$10001,12,FALSE)</f>
        <v>7.5</v>
      </c>
      <c r="F847" t="str">
        <f>VLOOKUP(A847,Cafe_sales!$A$1:$O$10001,13,FALSE)</f>
        <v>Default mode</v>
      </c>
      <c r="G847" t="str">
        <f>VLOOKUP(A847,Cafe_sales!$A$1:$O$10001,14,FALSE)</f>
        <v>UNKNOWN</v>
      </c>
      <c r="H847" s="8">
        <f>VLOOKUP(A847,Cafe_sales!$A$1:$O$10001,15,FALSE)</f>
        <v>45151</v>
      </c>
    </row>
    <row r="848" spans="1:8" x14ac:dyDescent="0.35">
      <c r="A848" t="s">
        <v>8752</v>
      </c>
      <c r="B848" t="str">
        <f>VLOOKUP(A848,Cafe_sales!$A$1:$O$10001,9,FALSE)</f>
        <v>Smoothie</v>
      </c>
      <c r="C848" s="6">
        <f>VLOOKUP(A848,Cafe_sales!$A$1:$O$10001,10,FALSE)</f>
        <v>4</v>
      </c>
      <c r="D848" s="10">
        <f>VLOOKUP(A848,Cafe_sales!$A$1:$O$10001,11,FALSE)</f>
        <v>4</v>
      </c>
      <c r="E848" s="6">
        <f>VLOOKUP(A848,Cafe_sales!$A$1:$O$10001,12,FALSE)</f>
        <v>16</v>
      </c>
      <c r="F848" t="str">
        <f>VLOOKUP(A848,Cafe_sales!$A$1:$O$10001,13,FALSE)</f>
        <v>Cash</v>
      </c>
      <c r="G848" t="str">
        <f>VLOOKUP(A848,Cafe_sales!$A$1:$O$10001,14,FALSE)</f>
        <v>UNKNOWN</v>
      </c>
      <c r="H848" s="8">
        <f>VLOOKUP(A848,Cafe_sales!$A$1:$O$10001,15,FALSE)</f>
        <v>44997</v>
      </c>
    </row>
    <row r="849" spans="1:8" x14ac:dyDescent="0.35">
      <c r="A849" t="s">
        <v>7159</v>
      </c>
      <c r="B849" t="str">
        <f>VLOOKUP(A849,Cafe_sales!$A$1:$O$10001,9,FALSE)</f>
        <v>UNKNOWN</v>
      </c>
      <c r="C849" s="6">
        <f>VLOOKUP(A849,Cafe_sales!$A$1:$O$10001,10,FALSE)</f>
        <v>1</v>
      </c>
      <c r="D849" s="10">
        <f>VLOOKUP(A849,Cafe_sales!$A$1:$O$10001,11,FALSE)</f>
        <v>5</v>
      </c>
      <c r="E849" s="6">
        <f>VLOOKUP(A849,Cafe_sales!$A$1:$O$10001,12,FALSE)</f>
        <v>5</v>
      </c>
      <c r="F849" t="str">
        <f>VLOOKUP(A849,Cafe_sales!$A$1:$O$10001,13,FALSE)</f>
        <v>Credit Card</v>
      </c>
      <c r="G849" t="str">
        <f>VLOOKUP(A849,Cafe_sales!$A$1:$O$10001,14,FALSE)</f>
        <v>UNKNOWN</v>
      </c>
      <c r="H849" s="8">
        <f>VLOOKUP(A849,Cafe_sales!$A$1:$O$10001,15,FALSE)</f>
        <v>45089</v>
      </c>
    </row>
    <row r="850" spans="1:8" x14ac:dyDescent="0.35">
      <c r="A850" t="s">
        <v>1265</v>
      </c>
      <c r="B850" t="str">
        <f>VLOOKUP(A850,Cafe_sales!$A$1:$O$10001,9,FALSE)</f>
        <v>Coffee</v>
      </c>
      <c r="C850" s="6">
        <f>VLOOKUP(A850,Cafe_sales!$A$1:$O$10001,10,FALSE)</f>
        <v>4</v>
      </c>
      <c r="D850" s="10">
        <f>VLOOKUP(A850,Cafe_sales!$A$1:$O$10001,11,FALSE)</f>
        <v>2</v>
      </c>
      <c r="E850" s="6">
        <f>VLOOKUP(A850,Cafe_sales!$A$1:$O$10001,12,FALSE)</f>
        <v>8</v>
      </c>
      <c r="F850" t="str">
        <f>VLOOKUP(A850,Cafe_sales!$A$1:$O$10001,13,FALSE)</f>
        <v>Credit Card</v>
      </c>
      <c r="G850" t="str">
        <f>VLOOKUP(A850,Cafe_sales!$A$1:$O$10001,14,FALSE)</f>
        <v>In-store</v>
      </c>
      <c r="H850" s="8">
        <f>VLOOKUP(A850,Cafe_sales!$A$1:$O$10001,15,FALSE)</f>
        <v>45078</v>
      </c>
    </row>
    <row r="851" spans="1:8" hidden="1" x14ac:dyDescent="0.35">
      <c r="A851" t="s">
        <v>7163</v>
      </c>
      <c r="B851" t="str">
        <f>VLOOKUP(A851,Cafe_sales!$A$1:$O$10001,9,FALSE)</f>
        <v>Tea</v>
      </c>
      <c r="C851">
        <f>VLOOKUP(A851,Cafe_sales!$A$1:$O$10001,10,FALSE)</f>
        <v>3</v>
      </c>
      <c r="D851">
        <f>VLOOKUP(A851,Cafe_sales!$A$1:$O$10001,11,FALSE)</f>
        <v>1.5</v>
      </c>
      <c r="E851">
        <f>VLOOKUP(A851,Cafe_sales!$A$1:$O$10001,12,FALSE)</f>
        <v>4.5</v>
      </c>
      <c r="F851" t="str">
        <f>VLOOKUP(A851,Cafe_sales!$A$1:$O$10001,13,FALSE)</f>
        <v>Digital Wallet</v>
      </c>
      <c r="G851" t="str">
        <f>VLOOKUP(A851,Cafe_sales!$A$1:$O$10001,14,FALSE)</f>
        <v>Takeaway</v>
      </c>
      <c r="H851" s="1">
        <f>VLOOKUP(A851,Cafe_sales!$A$1:$O$10001,15,FALSE)</f>
        <v>45113</v>
      </c>
    </row>
    <row r="852" spans="1:8" hidden="1" x14ac:dyDescent="0.35">
      <c r="A852" t="s">
        <v>1262</v>
      </c>
      <c r="B852" t="str">
        <f>VLOOKUP(A852,Cafe_sales!$A$1:$O$10001,9,FALSE)</f>
        <v>Smoothie</v>
      </c>
      <c r="C852">
        <f>VLOOKUP(A852,Cafe_sales!$A$1:$O$10001,10,FALSE)</f>
        <v>5</v>
      </c>
      <c r="D852">
        <f>VLOOKUP(A852,Cafe_sales!$A$1:$O$10001,11,FALSE)</f>
        <v>4</v>
      </c>
      <c r="E852">
        <f>VLOOKUP(A852,Cafe_sales!$A$1:$O$10001,12,FALSE)</f>
        <v>20</v>
      </c>
      <c r="F852" t="str">
        <f>VLOOKUP(A852,Cafe_sales!$A$1:$O$10001,13,FALSE)</f>
        <v>Cash</v>
      </c>
      <c r="G852" t="str">
        <f>VLOOKUP(A852,Cafe_sales!$A$1:$O$10001,14,FALSE)</f>
        <v>Takeaway</v>
      </c>
      <c r="H852" s="1">
        <f>VLOOKUP(A852,Cafe_sales!$A$1:$O$10001,15,FALSE)</f>
        <v>45267</v>
      </c>
    </row>
    <row r="853" spans="1:8" x14ac:dyDescent="0.35">
      <c r="A853" t="s">
        <v>909</v>
      </c>
      <c r="B853" t="str">
        <f>VLOOKUP(A853,Cafe_sales!$A$1:$O$10001,9,FALSE)</f>
        <v>Cake</v>
      </c>
      <c r="C853" s="6">
        <f>VLOOKUP(A853,Cafe_sales!$A$1:$O$10001,10,FALSE)</f>
        <v>2</v>
      </c>
      <c r="D853" s="10">
        <f>VLOOKUP(A853,Cafe_sales!$A$1:$O$10001,11,FALSE)</f>
        <v>3</v>
      </c>
      <c r="E853" s="6">
        <f>VLOOKUP(A853,Cafe_sales!$A$1:$O$10001,12,FALSE)</f>
        <v>6</v>
      </c>
      <c r="F853" t="str">
        <f>VLOOKUP(A853,Cafe_sales!$A$1:$O$10001,13,FALSE)</f>
        <v>Cash</v>
      </c>
      <c r="G853" t="str">
        <f>VLOOKUP(A853,Cafe_sales!$A$1:$O$10001,14,FALSE)</f>
        <v>UNKNOWN</v>
      </c>
      <c r="H853" s="8">
        <f>VLOOKUP(A853,Cafe_sales!$A$1:$O$10001,15,FALSE)</f>
        <v>45123</v>
      </c>
    </row>
    <row r="854" spans="1:8" x14ac:dyDescent="0.35">
      <c r="A854" t="s">
        <v>1965</v>
      </c>
      <c r="B854" t="str">
        <f>VLOOKUP(A854,Cafe_sales!$A$1:$O$10001,9,FALSE)</f>
        <v>Coffee</v>
      </c>
      <c r="C854" s="6">
        <f>VLOOKUP(A854,Cafe_sales!$A$1:$O$10001,10,FALSE)</f>
        <v>2</v>
      </c>
      <c r="D854" s="10">
        <f>VLOOKUP(A854,Cafe_sales!$A$1:$O$10001,11,FALSE)</f>
        <v>2</v>
      </c>
      <c r="E854" s="6">
        <f>VLOOKUP(A854,Cafe_sales!$A$1:$O$10001,12,FALSE)</f>
        <v>4</v>
      </c>
      <c r="F854" t="str">
        <f>VLOOKUP(A854,Cafe_sales!$A$1:$O$10001,13,FALSE)</f>
        <v>Digital Wallet</v>
      </c>
      <c r="G854" t="str">
        <f>VLOOKUP(A854,Cafe_sales!$A$1:$O$10001,14,FALSE)</f>
        <v>UNKNOWN</v>
      </c>
      <c r="H854" s="8">
        <f>VLOOKUP(A854,Cafe_sales!$A$1:$O$10001,15,FALSE)</f>
        <v>45153</v>
      </c>
    </row>
    <row r="855" spans="1:8" x14ac:dyDescent="0.35">
      <c r="A855" t="s">
        <v>8208</v>
      </c>
      <c r="B855" t="str">
        <f>VLOOKUP(A855,Cafe_sales!$A$1:$O$10001,9,FALSE)</f>
        <v>Juice</v>
      </c>
      <c r="C855" s="6">
        <f>VLOOKUP(A855,Cafe_sales!$A$1:$O$10001,10,FALSE)</f>
        <v>1</v>
      </c>
      <c r="D855" s="10">
        <f>VLOOKUP(A855,Cafe_sales!$A$1:$O$10001,11,FALSE)</f>
        <v>3</v>
      </c>
      <c r="E855" s="6">
        <f>VLOOKUP(A855,Cafe_sales!$A$1:$O$10001,12,FALSE)</f>
        <v>3</v>
      </c>
      <c r="F855" t="str">
        <f>VLOOKUP(A855,Cafe_sales!$A$1:$O$10001,13,FALSE)</f>
        <v>Default mode</v>
      </c>
      <c r="G855" t="str">
        <f>VLOOKUP(A855,Cafe_sales!$A$1:$O$10001,14,FALSE)</f>
        <v>In-store</v>
      </c>
      <c r="H855" s="8">
        <f>VLOOKUP(A855,Cafe_sales!$A$1:$O$10001,15,FALSE)</f>
        <v>45045</v>
      </c>
    </row>
    <row r="856" spans="1:8" hidden="1" x14ac:dyDescent="0.35">
      <c r="A856" t="s">
        <v>6913</v>
      </c>
      <c r="B856" t="str">
        <f>VLOOKUP(A856,Cafe_sales!$A$1:$O$10001,9,FALSE)</f>
        <v>Cake</v>
      </c>
      <c r="C856">
        <f>VLOOKUP(A856,Cafe_sales!$A$1:$O$10001,10,FALSE)</f>
        <v>5</v>
      </c>
      <c r="D856">
        <f>VLOOKUP(A856,Cafe_sales!$A$1:$O$10001,11,FALSE)</f>
        <v>3</v>
      </c>
      <c r="E856">
        <f>VLOOKUP(A856,Cafe_sales!$A$1:$O$10001,12,FALSE)</f>
        <v>15</v>
      </c>
      <c r="F856" t="str">
        <f>VLOOKUP(A856,Cafe_sales!$A$1:$O$10001,13,FALSE)</f>
        <v>Credit Card</v>
      </c>
      <c r="G856" t="str">
        <f>VLOOKUP(A856,Cafe_sales!$A$1:$O$10001,14,FALSE)</f>
        <v>Takeaway</v>
      </c>
      <c r="H856" s="1">
        <f>VLOOKUP(A856,Cafe_sales!$A$1:$O$10001,15,FALSE)</f>
        <v>45148</v>
      </c>
    </row>
    <row r="857" spans="1:8" x14ac:dyDescent="0.35">
      <c r="A857" t="s">
        <v>2604</v>
      </c>
      <c r="B857" t="str">
        <f>VLOOKUP(A857,Cafe_sales!$A$1:$O$10001,9,FALSE)</f>
        <v>Coffee</v>
      </c>
      <c r="C857" s="6">
        <f>VLOOKUP(A857,Cafe_sales!$A$1:$O$10001,10,FALSE)</f>
        <v>3</v>
      </c>
      <c r="D857" s="10">
        <f>VLOOKUP(A857,Cafe_sales!$A$1:$O$10001,11,FALSE)</f>
        <v>2</v>
      </c>
      <c r="E857" s="6">
        <f>VLOOKUP(A857,Cafe_sales!$A$1:$O$10001,12,FALSE)</f>
        <v>6</v>
      </c>
      <c r="F857" t="str">
        <f>VLOOKUP(A857,Cafe_sales!$A$1:$O$10001,13,FALSE)</f>
        <v>Default mode</v>
      </c>
      <c r="G857" t="str">
        <f>VLOOKUP(A857,Cafe_sales!$A$1:$O$10001,14,FALSE)</f>
        <v>UNKNOWN</v>
      </c>
      <c r="H857" s="8">
        <f>VLOOKUP(A857,Cafe_sales!$A$1:$O$10001,15,FALSE)</f>
        <v>44951</v>
      </c>
    </row>
    <row r="858" spans="1:8" hidden="1" x14ac:dyDescent="0.35">
      <c r="A858" t="s">
        <v>7681</v>
      </c>
      <c r="B858" t="str">
        <f>VLOOKUP(A858,Cafe_sales!$A$1:$O$10001,9,FALSE)</f>
        <v>Salad</v>
      </c>
      <c r="C858">
        <f>VLOOKUP(A858,Cafe_sales!$A$1:$O$10001,10,FALSE)</f>
        <v>1</v>
      </c>
      <c r="D858">
        <f>VLOOKUP(A858,Cafe_sales!$A$1:$O$10001,11,FALSE)</f>
        <v>5</v>
      </c>
      <c r="E858">
        <f>VLOOKUP(A858,Cafe_sales!$A$1:$O$10001,12,FALSE)</f>
        <v>5</v>
      </c>
      <c r="F858" t="str">
        <f>VLOOKUP(A858,Cafe_sales!$A$1:$O$10001,13,FALSE)</f>
        <v>Default mode</v>
      </c>
      <c r="G858" t="str">
        <f>VLOOKUP(A858,Cafe_sales!$A$1:$O$10001,14,FALSE)</f>
        <v>Takeaway</v>
      </c>
      <c r="H858" s="1">
        <f>VLOOKUP(A858,Cafe_sales!$A$1:$O$10001,15,FALSE)</f>
        <v>45064</v>
      </c>
    </row>
    <row r="859" spans="1:8" hidden="1" x14ac:dyDescent="0.35">
      <c r="A859" t="s">
        <v>7647</v>
      </c>
      <c r="B859" t="str">
        <f>VLOOKUP(A859,Cafe_sales!$A$1:$O$10001,9,FALSE)</f>
        <v>UNKNOWN</v>
      </c>
      <c r="C859">
        <f>VLOOKUP(A859,Cafe_sales!$A$1:$O$10001,10,FALSE)</f>
        <v>1</v>
      </c>
      <c r="D859">
        <f>VLOOKUP(A859,Cafe_sales!$A$1:$O$10001,11,FALSE)</f>
        <v>4</v>
      </c>
      <c r="E859">
        <f>VLOOKUP(A859,Cafe_sales!$A$1:$O$10001,12,FALSE)</f>
        <v>4</v>
      </c>
      <c r="F859" t="str">
        <f>VLOOKUP(A859,Cafe_sales!$A$1:$O$10001,13,FALSE)</f>
        <v>Digital Wallet</v>
      </c>
      <c r="G859" t="str">
        <f>VLOOKUP(A859,Cafe_sales!$A$1:$O$10001,14,FALSE)</f>
        <v>Takeaway</v>
      </c>
      <c r="H859" s="1">
        <f>VLOOKUP(A859,Cafe_sales!$A$1:$O$10001,15,FALSE)</f>
        <v>45168</v>
      </c>
    </row>
    <row r="860" spans="1:8" x14ac:dyDescent="0.35">
      <c r="A860" t="s">
        <v>1166</v>
      </c>
      <c r="B860" t="str">
        <f>VLOOKUP(A860,Cafe_sales!$A$1:$O$10001,9,FALSE)</f>
        <v>Salad</v>
      </c>
      <c r="C860" s="6">
        <f>VLOOKUP(A860,Cafe_sales!$A$1:$O$10001,10,FALSE)</f>
        <v>4</v>
      </c>
      <c r="D860" s="10">
        <f>VLOOKUP(A860,Cafe_sales!$A$1:$O$10001,11,FALSE)</f>
        <v>5</v>
      </c>
      <c r="E860" s="6">
        <f>VLOOKUP(A860,Cafe_sales!$A$1:$O$10001,12,FALSE)</f>
        <v>20</v>
      </c>
      <c r="F860" t="str">
        <f>VLOOKUP(A860,Cafe_sales!$A$1:$O$10001,13,FALSE)</f>
        <v>Default mode</v>
      </c>
      <c r="G860" t="str">
        <f>VLOOKUP(A860,Cafe_sales!$A$1:$O$10001,14,FALSE)</f>
        <v>UNKNOWN</v>
      </c>
      <c r="H860" s="8">
        <f>VLOOKUP(A860,Cafe_sales!$A$1:$O$10001,15,FALSE)</f>
        <v>45100</v>
      </c>
    </row>
    <row r="861" spans="1:8" x14ac:dyDescent="0.35">
      <c r="A861" t="s">
        <v>5655</v>
      </c>
      <c r="B861" t="str">
        <f>VLOOKUP(A861,Cafe_sales!$A$1:$O$10001,9,FALSE)</f>
        <v>Smoothie</v>
      </c>
      <c r="C861" s="6">
        <f>VLOOKUP(A861,Cafe_sales!$A$1:$O$10001,10,FALSE)</f>
        <v>3</v>
      </c>
      <c r="D861" s="10">
        <f>VLOOKUP(A861,Cafe_sales!$A$1:$O$10001,11,FALSE)</f>
        <v>4</v>
      </c>
      <c r="E861" s="6">
        <f>VLOOKUP(A861,Cafe_sales!$A$1:$O$10001,12,FALSE)</f>
        <v>12</v>
      </c>
      <c r="F861" t="str">
        <f>VLOOKUP(A861,Cafe_sales!$A$1:$O$10001,13,FALSE)</f>
        <v>Default mode</v>
      </c>
      <c r="G861" t="str">
        <f>VLOOKUP(A861,Cafe_sales!$A$1:$O$10001,14,FALSE)</f>
        <v>In-store</v>
      </c>
      <c r="H861" s="8">
        <f>VLOOKUP(A861,Cafe_sales!$A$1:$O$10001,15,FALSE)</f>
        <v>44927</v>
      </c>
    </row>
    <row r="862" spans="1:8" x14ac:dyDescent="0.35">
      <c r="A862" t="s">
        <v>5591</v>
      </c>
      <c r="B862" t="str">
        <f>VLOOKUP(A862,Cafe_sales!$A$1:$O$10001,9,FALSE)</f>
        <v>Juice</v>
      </c>
      <c r="C862" s="6">
        <f>VLOOKUP(A862,Cafe_sales!$A$1:$O$10001,10,FALSE)</f>
        <v>3</v>
      </c>
      <c r="D862" s="10">
        <f>VLOOKUP(A862,Cafe_sales!$A$1:$O$10001,11,FALSE)</f>
        <v>3</v>
      </c>
      <c r="E862" s="6">
        <f>VLOOKUP(A862,Cafe_sales!$A$1:$O$10001,12,FALSE)</f>
        <v>9</v>
      </c>
      <c r="F862" t="str">
        <f>VLOOKUP(A862,Cafe_sales!$A$1:$O$10001,13,FALSE)</f>
        <v>Credit Card</v>
      </c>
      <c r="G862" t="str">
        <f>VLOOKUP(A862,Cafe_sales!$A$1:$O$10001,14,FALSE)</f>
        <v>UNKNOWN</v>
      </c>
      <c r="H862" s="8">
        <f>VLOOKUP(A862,Cafe_sales!$A$1:$O$10001,15,FALSE)</f>
        <v>45204</v>
      </c>
    </row>
    <row r="863" spans="1:8" x14ac:dyDescent="0.35">
      <c r="A863" t="s">
        <v>9788</v>
      </c>
      <c r="B863" t="str">
        <f>VLOOKUP(A863,Cafe_sales!$A$1:$O$10001,9,FALSE)</f>
        <v>Juice</v>
      </c>
      <c r="C863" s="6">
        <f>VLOOKUP(A863,Cafe_sales!$A$1:$O$10001,10,FALSE)</f>
        <v>3</v>
      </c>
      <c r="D863" s="10">
        <f>VLOOKUP(A863,Cafe_sales!$A$1:$O$10001,11,FALSE)</f>
        <v>3</v>
      </c>
      <c r="E863" s="6">
        <f>VLOOKUP(A863,Cafe_sales!$A$1:$O$10001,12,FALSE)</f>
        <v>9</v>
      </c>
      <c r="F863" t="str">
        <f>VLOOKUP(A863,Cafe_sales!$A$1:$O$10001,13,FALSE)</f>
        <v>Credit Card</v>
      </c>
      <c r="G863" t="str">
        <f>VLOOKUP(A863,Cafe_sales!$A$1:$O$10001,14,FALSE)</f>
        <v>UNKNOWN</v>
      </c>
      <c r="H863" s="8">
        <f>VLOOKUP(A863,Cafe_sales!$A$1:$O$10001,15,FALSE)</f>
        <v>45089</v>
      </c>
    </row>
    <row r="864" spans="1:8" x14ac:dyDescent="0.35">
      <c r="A864" t="s">
        <v>8948</v>
      </c>
      <c r="B864" t="str">
        <f>VLOOKUP(A864,Cafe_sales!$A$1:$O$10001,9,FALSE)</f>
        <v>Salad</v>
      </c>
      <c r="C864" s="6">
        <f>VLOOKUP(A864,Cafe_sales!$A$1:$O$10001,10,FALSE)</f>
        <v>3.1229268292682928</v>
      </c>
      <c r="D864" s="10">
        <f>VLOOKUP(A864,Cafe_sales!$A$1:$O$10001,11,FALSE)</f>
        <v>5</v>
      </c>
      <c r="E864" s="6">
        <f>VLOOKUP(A864,Cafe_sales!$A$1:$O$10001,12,FALSE)</f>
        <v>5</v>
      </c>
      <c r="F864" t="str">
        <f>VLOOKUP(A864,Cafe_sales!$A$1:$O$10001,13,FALSE)</f>
        <v>Cash</v>
      </c>
      <c r="G864" t="str">
        <f>VLOOKUP(A864,Cafe_sales!$A$1:$O$10001,14,FALSE)</f>
        <v>UNKNOWN</v>
      </c>
      <c r="H864" s="8">
        <f>VLOOKUP(A864,Cafe_sales!$A$1:$O$10001,15,FALSE)</f>
        <v>45007</v>
      </c>
    </row>
    <row r="865" spans="1:8" hidden="1" x14ac:dyDescent="0.35">
      <c r="A865" t="s">
        <v>6932</v>
      </c>
      <c r="B865" t="str">
        <f>VLOOKUP(A865,Cafe_sales!$A$1:$O$10001,9,FALSE)</f>
        <v>Sandwich</v>
      </c>
      <c r="C865">
        <f>VLOOKUP(A865,Cafe_sales!$A$1:$O$10001,10,FALSE)</f>
        <v>1</v>
      </c>
      <c r="D865">
        <f>VLOOKUP(A865,Cafe_sales!$A$1:$O$10001,11,FALSE)</f>
        <v>4</v>
      </c>
      <c r="E865">
        <f>VLOOKUP(A865,Cafe_sales!$A$1:$O$10001,12,FALSE)</f>
        <v>4</v>
      </c>
      <c r="F865" t="str">
        <f>VLOOKUP(A865,Cafe_sales!$A$1:$O$10001,13,FALSE)</f>
        <v>Digital Wallet</v>
      </c>
      <c r="G865" t="str">
        <f>VLOOKUP(A865,Cafe_sales!$A$1:$O$10001,14,FALSE)</f>
        <v>Takeaway</v>
      </c>
      <c r="H865" s="1">
        <f>VLOOKUP(A865,Cafe_sales!$A$1:$O$10001,15,FALSE)</f>
        <v>44944</v>
      </c>
    </row>
    <row r="866" spans="1:8" x14ac:dyDescent="0.35">
      <c r="A866" t="s">
        <v>4074</v>
      </c>
      <c r="B866" t="str">
        <f>VLOOKUP(A866,Cafe_sales!$A$1:$O$10001,9,FALSE)</f>
        <v>Coffee</v>
      </c>
      <c r="C866" s="6">
        <f>VLOOKUP(A866,Cafe_sales!$A$1:$O$10001,10,FALSE)</f>
        <v>4</v>
      </c>
      <c r="D866" s="10">
        <f>VLOOKUP(A866,Cafe_sales!$A$1:$O$10001,11,FALSE)</f>
        <v>2</v>
      </c>
      <c r="E866" s="6">
        <f>VLOOKUP(A866,Cafe_sales!$A$1:$O$10001,12,FALSE)</f>
        <v>8</v>
      </c>
      <c r="F866" t="str">
        <f>VLOOKUP(A866,Cafe_sales!$A$1:$O$10001,13,FALSE)</f>
        <v>Default mode</v>
      </c>
      <c r="G866" t="str">
        <f>VLOOKUP(A866,Cafe_sales!$A$1:$O$10001,14,FALSE)</f>
        <v>UNKNOWN</v>
      </c>
      <c r="H866" s="8">
        <f>VLOOKUP(A866,Cafe_sales!$A$1:$O$10001,15,FALSE)</f>
        <v>45123</v>
      </c>
    </row>
    <row r="867" spans="1:8" x14ac:dyDescent="0.35">
      <c r="A867" t="s">
        <v>5578</v>
      </c>
      <c r="B867" t="str">
        <f>VLOOKUP(A867,Cafe_sales!$A$1:$O$10001,9,FALSE)</f>
        <v>Cookie</v>
      </c>
      <c r="C867" s="6">
        <f>VLOOKUP(A867,Cafe_sales!$A$1:$O$10001,10,FALSE)</f>
        <v>2</v>
      </c>
      <c r="D867" s="10">
        <f>VLOOKUP(A867,Cafe_sales!$A$1:$O$10001,11,FALSE)</f>
        <v>1</v>
      </c>
      <c r="E867" s="6">
        <f>VLOOKUP(A867,Cafe_sales!$A$1:$O$10001,12,FALSE)</f>
        <v>2</v>
      </c>
      <c r="F867" t="str">
        <f>VLOOKUP(A867,Cafe_sales!$A$1:$O$10001,13,FALSE)</f>
        <v>UNKNOWN</v>
      </c>
      <c r="G867" t="str">
        <f>VLOOKUP(A867,Cafe_sales!$A$1:$O$10001,14,FALSE)</f>
        <v>UNKNOWN</v>
      </c>
      <c r="H867" s="8">
        <f>VLOOKUP(A867,Cafe_sales!$A$1:$O$10001,15,FALSE)</f>
        <v>45103</v>
      </c>
    </row>
    <row r="868" spans="1:8" x14ac:dyDescent="0.35">
      <c r="A868" t="s">
        <v>3877</v>
      </c>
      <c r="B868" t="str">
        <f>VLOOKUP(A868,Cafe_sales!$A$1:$O$10001,9,FALSE)</f>
        <v>Juice</v>
      </c>
      <c r="C868" s="6">
        <f>VLOOKUP(A868,Cafe_sales!$A$1:$O$10001,10,FALSE)</f>
        <v>2</v>
      </c>
      <c r="D868" s="10">
        <f>VLOOKUP(A868,Cafe_sales!$A$1:$O$10001,11,FALSE)</f>
        <v>3</v>
      </c>
      <c r="E868" s="6">
        <f>VLOOKUP(A868,Cafe_sales!$A$1:$O$10001,12,FALSE)</f>
        <v>6</v>
      </c>
      <c r="F868" t="str">
        <f>VLOOKUP(A868,Cafe_sales!$A$1:$O$10001,13,FALSE)</f>
        <v>Digital Wallet</v>
      </c>
      <c r="G868" t="str">
        <f>VLOOKUP(A868,Cafe_sales!$A$1:$O$10001,14,FALSE)</f>
        <v>UNKNOWN</v>
      </c>
      <c r="H868" s="8">
        <f>VLOOKUP(A868,Cafe_sales!$A$1:$O$10001,15,FALSE)</f>
        <v>45190</v>
      </c>
    </row>
    <row r="869" spans="1:8" x14ac:dyDescent="0.35">
      <c r="A869" t="s">
        <v>5878</v>
      </c>
      <c r="B869" t="str">
        <f>VLOOKUP(A869,Cafe_sales!$A$1:$O$10001,9,FALSE)</f>
        <v>Cake</v>
      </c>
      <c r="C869" s="6">
        <f>VLOOKUP(A869,Cafe_sales!$A$1:$O$10001,10,FALSE)</f>
        <v>3</v>
      </c>
      <c r="D869" s="10">
        <f>VLOOKUP(A869,Cafe_sales!$A$1:$O$10001,11,FALSE)</f>
        <v>3</v>
      </c>
      <c r="E869" s="6">
        <f>VLOOKUP(A869,Cafe_sales!$A$1:$O$10001,12,FALSE)</f>
        <v>9</v>
      </c>
      <c r="F869" t="str">
        <f>VLOOKUP(A869,Cafe_sales!$A$1:$O$10001,13,FALSE)</f>
        <v>Digital Wallet</v>
      </c>
      <c r="G869" t="str">
        <f>VLOOKUP(A869,Cafe_sales!$A$1:$O$10001,14,FALSE)</f>
        <v>In-store</v>
      </c>
      <c r="H869" s="8">
        <f>VLOOKUP(A869,Cafe_sales!$A$1:$O$10001,15,FALSE)</f>
        <v>44946</v>
      </c>
    </row>
    <row r="870" spans="1:8" x14ac:dyDescent="0.35">
      <c r="A870" t="s">
        <v>4674</v>
      </c>
      <c r="B870" t="str">
        <f>VLOOKUP(A870,Cafe_sales!$A$1:$O$10001,9,FALSE)</f>
        <v>Juice</v>
      </c>
      <c r="C870" s="6">
        <f>VLOOKUP(A870,Cafe_sales!$A$1:$O$10001,10,FALSE)</f>
        <v>3</v>
      </c>
      <c r="D870" s="10">
        <f>VLOOKUP(A870,Cafe_sales!$A$1:$O$10001,11,FALSE)</f>
        <v>3</v>
      </c>
      <c r="E870" s="6">
        <f>VLOOKUP(A870,Cafe_sales!$A$1:$O$10001,12,FALSE)</f>
        <v>9</v>
      </c>
      <c r="F870" t="str">
        <f>VLOOKUP(A870,Cafe_sales!$A$1:$O$10001,13,FALSE)</f>
        <v>Cash</v>
      </c>
      <c r="G870" t="str">
        <f>VLOOKUP(A870,Cafe_sales!$A$1:$O$10001,14,FALSE)</f>
        <v>In-store</v>
      </c>
      <c r="H870" s="8">
        <f>VLOOKUP(A870,Cafe_sales!$A$1:$O$10001,15,FALSE)</f>
        <v>45077</v>
      </c>
    </row>
    <row r="871" spans="1:8" x14ac:dyDescent="0.35">
      <c r="A871" t="s">
        <v>6782</v>
      </c>
      <c r="B871" t="str">
        <f>VLOOKUP(A871,Cafe_sales!$A$1:$O$10001,9,FALSE)</f>
        <v>Salad</v>
      </c>
      <c r="C871" s="6">
        <f>VLOOKUP(A871,Cafe_sales!$A$1:$O$10001,10,FALSE)</f>
        <v>2</v>
      </c>
      <c r="D871" s="10">
        <f>VLOOKUP(A871,Cafe_sales!$A$1:$O$10001,11,FALSE)</f>
        <v>5</v>
      </c>
      <c r="E871" s="6">
        <f>VLOOKUP(A871,Cafe_sales!$A$1:$O$10001,12,FALSE)</f>
        <v>10</v>
      </c>
      <c r="F871" t="str">
        <f>VLOOKUP(A871,Cafe_sales!$A$1:$O$10001,13,FALSE)</f>
        <v>Cash</v>
      </c>
      <c r="G871" t="str">
        <f>VLOOKUP(A871,Cafe_sales!$A$1:$O$10001,14,FALSE)</f>
        <v>In-store</v>
      </c>
      <c r="H871" s="8">
        <f>VLOOKUP(A871,Cafe_sales!$A$1:$O$10001,15,FALSE)</f>
        <v>45171</v>
      </c>
    </row>
    <row r="872" spans="1:8" x14ac:dyDescent="0.35">
      <c r="A872" t="s">
        <v>1569</v>
      </c>
      <c r="B872" t="str">
        <f>VLOOKUP(A872,Cafe_sales!$A$1:$O$10001,9,FALSE)</f>
        <v>Tea</v>
      </c>
      <c r="C872" s="6">
        <f>VLOOKUP(A872,Cafe_sales!$A$1:$O$10001,10,FALSE)</f>
        <v>2</v>
      </c>
      <c r="D872" s="10">
        <f>VLOOKUP(A872,Cafe_sales!$A$1:$O$10001,11,FALSE)</f>
        <v>1.5</v>
      </c>
      <c r="E872" s="6">
        <f>VLOOKUP(A872,Cafe_sales!$A$1:$O$10001,12,FALSE)</f>
        <v>3</v>
      </c>
      <c r="F872" t="str">
        <f>VLOOKUP(A872,Cafe_sales!$A$1:$O$10001,13,FALSE)</f>
        <v>UNKNOWN</v>
      </c>
      <c r="G872" t="str">
        <f>VLOOKUP(A872,Cafe_sales!$A$1:$O$10001,14,FALSE)</f>
        <v>In-store</v>
      </c>
      <c r="H872" s="8">
        <f>VLOOKUP(A872,Cafe_sales!$A$1:$O$10001,15,FALSE)</f>
        <v>45234</v>
      </c>
    </row>
    <row r="873" spans="1:8" x14ac:dyDescent="0.35">
      <c r="A873" t="s">
        <v>3496</v>
      </c>
      <c r="B873" t="str">
        <f>VLOOKUP(A873,Cafe_sales!$A$1:$O$10001,9,FALSE)</f>
        <v>Coffee</v>
      </c>
      <c r="C873" s="6">
        <f>VLOOKUP(A873,Cafe_sales!$A$1:$O$10001,10,FALSE)</f>
        <v>5</v>
      </c>
      <c r="D873" s="10">
        <f>VLOOKUP(A873,Cafe_sales!$A$1:$O$10001,11,FALSE)</f>
        <v>2</v>
      </c>
      <c r="E873" s="6">
        <f>VLOOKUP(A873,Cafe_sales!$A$1:$O$10001,12,FALSE)</f>
        <v>10</v>
      </c>
      <c r="F873" t="str">
        <f>VLOOKUP(A873,Cafe_sales!$A$1:$O$10001,13,FALSE)</f>
        <v>Cash</v>
      </c>
      <c r="G873" t="str">
        <f>VLOOKUP(A873,Cafe_sales!$A$1:$O$10001,14,FALSE)</f>
        <v>UNKNOWN</v>
      </c>
      <c r="H873" s="8">
        <f>VLOOKUP(A873,Cafe_sales!$A$1:$O$10001,15,FALSE)</f>
        <v>45095</v>
      </c>
    </row>
    <row r="874" spans="1:8" x14ac:dyDescent="0.35">
      <c r="A874" t="s">
        <v>1541</v>
      </c>
      <c r="B874" t="str">
        <f>VLOOKUP(A874,Cafe_sales!$A$1:$O$10001,9,FALSE)</f>
        <v>Coffee</v>
      </c>
      <c r="C874" s="6">
        <f>VLOOKUP(A874,Cafe_sales!$A$1:$O$10001,10,FALSE)</f>
        <v>4</v>
      </c>
      <c r="D874" s="10">
        <f>VLOOKUP(A874,Cafe_sales!$A$1:$O$10001,11,FALSE)</f>
        <v>2</v>
      </c>
      <c r="E874" s="6">
        <f>VLOOKUP(A874,Cafe_sales!$A$1:$O$10001,12,FALSE)</f>
        <v>8</v>
      </c>
      <c r="F874" t="str">
        <f>VLOOKUP(A874,Cafe_sales!$A$1:$O$10001,13,FALSE)</f>
        <v>Default mode</v>
      </c>
      <c r="G874" t="str">
        <f>VLOOKUP(A874,Cafe_sales!$A$1:$O$10001,14,FALSE)</f>
        <v>UNKNOWN</v>
      </c>
      <c r="H874" s="8">
        <f>VLOOKUP(A874,Cafe_sales!$A$1:$O$10001,15,FALSE)</f>
        <v>45080</v>
      </c>
    </row>
    <row r="875" spans="1:8" x14ac:dyDescent="0.35">
      <c r="A875" t="s">
        <v>8014</v>
      </c>
      <c r="B875" t="str">
        <f>VLOOKUP(A875,Cafe_sales!$A$1:$O$10001,9,FALSE)</f>
        <v>Salad</v>
      </c>
      <c r="C875" s="6">
        <f>VLOOKUP(A875,Cafe_sales!$A$1:$O$10001,10,FALSE)</f>
        <v>2</v>
      </c>
      <c r="D875" s="10">
        <f>VLOOKUP(A875,Cafe_sales!$A$1:$O$10001,11,FALSE)</f>
        <v>3.0792650918635172</v>
      </c>
      <c r="E875" s="6">
        <f>VLOOKUP(A875,Cafe_sales!$A$1:$O$10001,12,FALSE)</f>
        <v>10</v>
      </c>
      <c r="F875" t="str">
        <f>VLOOKUP(A875,Cafe_sales!$A$1:$O$10001,13,FALSE)</f>
        <v>Cash</v>
      </c>
      <c r="G875" t="str">
        <f>VLOOKUP(A875,Cafe_sales!$A$1:$O$10001,14,FALSE)</f>
        <v>UNKNOWN</v>
      </c>
      <c r="H875" s="8">
        <f>VLOOKUP(A875,Cafe_sales!$A$1:$O$10001,15,FALSE)</f>
        <v>45214</v>
      </c>
    </row>
    <row r="876" spans="1:8" x14ac:dyDescent="0.35">
      <c r="A876" t="s">
        <v>6529</v>
      </c>
      <c r="B876" t="str">
        <f>VLOOKUP(A876,Cafe_sales!$A$1:$O$10001,9,FALSE)</f>
        <v>Salad</v>
      </c>
      <c r="C876" s="6">
        <f>VLOOKUP(A876,Cafe_sales!$A$1:$O$10001,10,FALSE)</f>
        <v>3</v>
      </c>
      <c r="D876" s="10">
        <f>VLOOKUP(A876,Cafe_sales!$A$1:$O$10001,11,FALSE)</f>
        <v>5</v>
      </c>
      <c r="E876" s="6">
        <f>VLOOKUP(A876,Cafe_sales!$A$1:$O$10001,12,FALSE)</f>
        <v>15</v>
      </c>
      <c r="F876" t="str">
        <f>VLOOKUP(A876,Cafe_sales!$A$1:$O$10001,13,FALSE)</f>
        <v>Digital Wallet</v>
      </c>
      <c r="G876" t="str">
        <f>VLOOKUP(A876,Cafe_sales!$A$1:$O$10001,14,FALSE)</f>
        <v>In-store</v>
      </c>
      <c r="H876" s="8">
        <f>VLOOKUP(A876,Cafe_sales!$A$1:$O$10001,15,FALSE)</f>
        <v>45103</v>
      </c>
    </row>
    <row r="877" spans="1:8" x14ac:dyDescent="0.35">
      <c r="A877" t="s">
        <v>438</v>
      </c>
      <c r="B877" t="str">
        <f>VLOOKUP(A877,Cafe_sales!$A$1:$O$10001,9,FALSE)</f>
        <v>Cake</v>
      </c>
      <c r="C877" s="6">
        <f>VLOOKUP(A877,Cafe_sales!$A$1:$O$10001,10,FALSE)</f>
        <v>1</v>
      </c>
      <c r="D877" s="10">
        <f>VLOOKUP(A877,Cafe_sales!$A$1:$O$10001,11,FALSE)</f>
        <v>3</v>
      </c>
      <c r="E877" s="6">
        <f>VLOOKUP(A877,Cafe_sales!$A$1:$O$10001,12,FALSE)</f>
        <v>3</v>
      </c>
      <c r="F877" t="str">
        <f>VLOOKUP(A877,Cafe_sales!$A$1:$O$10001,13,FALSE)</f>
        <v>Cash</v>
      </c>
      <c r="G877" t="str">
        <f>VLOOKUP(A877,Cafe_sales!$A$1:$O$10001,14,FALSE)</f>
        <v>In-store</v>
      </c>
      <c r="H877" s="8">
        <f>VLOOKUP(A877,Cafe_sales!$A$1:$O$10001,15,FALSE)</f>
        <v>44987</v>
      </c>
    </row>
    <row r="878" spans="1:8" x14ac:dyDescent="0.35">
      <c r="A878" t="s">
        <v>4818</v>
      </c>
      <c r="B878" t="str">
        <f>VLOOKUP(A878,Cafe_sales!$A$1:$O$10001,9,FALSE)</f>
        <v>Juice</v>
      </c>
      <c r="C878" s="6">
        <f>VLOOKUP(A878,Cafe_sales!$A$1:$O$10001,10,FALSE)</f>
        <v>4</v>
      </c>
      <c r="D878" s="10">
        <f>VLOOKUP(A878,Cafe_sales!$A$1:$O$10001,11,FALSE)</f>
        <v>3</v>
      </c>
      <c r="E878" s="6">
        <f>VLOOKUP(A878,Cafe_sales!$A$1:$O$10001,12,FALSE)</f>
        <v>12</v>
      </c>
      <c r="F878" t="str">
        <f>VLOOKUP(A878,Cafe_sales!$A$1:$O$10001,13,FALSE)</f>
        <v>Credit Card</v>
      </c>
      <c r="G878" t="str">
        <f>VLOOKUP(A878,Cafe_sales!$A$1:$O$10001,14,FALSE)</f>
        <v>In-store</v>
      </c>
      <c r="H878" s="8">
        <f>VLOOKUP(A878,Cafe_sales!$A$1:$O$10001,15,FALSE)</f>
        <v>44978</v>
      </c>
    </row>
    <row r="879" spans="1:8" x14ac:dyDescent="0.35">
      <c r="A879" t="s">
        <v>2590</v>
      </c>
      <c r="B879" t="str">
        <f>VLOOKUP(A879,Cafe_sales!$A$1:$O$10001,9,FALSE)</f>
        <v>Sandwich</v>
      </c>
      <c r="C879" s="6">
        <f>VLOOKUP(A879,Cafe_sales!$A$1:$O$10001,10,FALSE)</f>
        <v>5</v>
      </c>
      <c r="D879" s="10">
        <f>VLOOKUP(A879,Cafe_sales!$A$1:$O$10001,11,FALSE)</f>
        <v>4</v>
      </c>
      <c r="E879" s="6">
        <f>VLOOKUP(A879,Cafe_sales!$A$1:$O$10001,12,FALSE)</f>
        <v>20</v>
      </c>
      <c r="F879" t="str">
        <f>VLOOKUP(A879,Cafe_sales!$A$1:$O$10001,13,FALSE)</f>
        <v>Cash</v>
      </c>
      <c r="G879" t="str">
        <f>VLOOKUP(A879,Cafe_sales!$A$1:$O$10001,14,FALSE)</f>
        <v>UNKNOWN</v>
      </c>
      <c r="H879" s="8">
        <f>VLOOKUP(A879,Cafe_sales!$A$1:$O$10001,15,FALSE)</f>
        <v>45282</v>
      </c>
    </row>
    <row r="880" spans="1:8" hidden="1" x14ac:dyDescent="0.35">
      <c r="A880" t="s">
        <v>8062</v>
      </c>
      <c r="B880" t="str">
        <f>VLOOKUP(A880,Cafe_sales!$A$1:$O$10001,9,FALSE)</f>
        <v>Coffee</v>
      </c>
      <c r="C880">
        <f>VLOOKUP(A880,Cafe_sales!$A$1:$O$10001,10,FALSE)</f>
        <v>1</v>
      </c>
      <c r="D880">
        <f>VLOOKUP(A880,Cafe_sales!$A$1:$O$10001,11,FALSE)</f>
        <v>2</v>
      </c>
      <c r="E880">
        <f>VLOOKUP(A880,Cafe_sales!$A$1:$O$10001,12,FALSE)</f>
        <v>2</v>
      </c>
      <c r="F880" t="str">
        <f>VLOOKUP(A880,Cafe_sales!$A$1:$O$10001,13,FALSE)</f>
        <v>Default mode</v>
      </c>
      <c r="G880" t="str">
        <f>VLOOKUP(A880,Cafe_sales!$A$1:$O$10001,14,FALSE)</f>
        <v>Takeaway</v>
      </c>
      <c r="H880" s="1">
        <f>VLOOKUP(A880,Cafe_sales!$A$1:$O$10001,15,FALSE)</f>
        <v>44927</v>
      </c>
    </row>
    <row r="881" spans="1:8" hidden="1" x14ac:dyDescent="0.35">
      <c r="A881" t="s">
        <v>7594</v>
      </c>
      <c r="B881" t="str">
        <f>VLOOKUP(A881,Cafe_sales!$A$1:$O$10001,9,FALSE)</f>
        <v>Juice</v>
      </c>
      <c r="C881">
        <f>VLOOKUP(A881,Cafe_sales!$A$1:$O$10001,10,FALSE)</f>
        <v>2</v>
      </c>
      <c r="D881">
        <f>VLOOKUP(A881,Cafe_sales!$A$1:$O$10001,11,FALSE)</f>
        <v>3</v>
      </c>
      <c r="E881">
        <f>VLOOKUP(A881,Cafe_sales!$A$1:$O$10001,12,FALSE)</f>
        <v>6</v>
      </c>
      <c r="F881" t="str">
        <f>VLOOKUP(A881,Cafe_sales!$A$1:$O$10001,13,FALSE)</f>
        <v>Digital Wallet</v>
      </c>
      <c r="G881" t="str">
        <f>VLOOKUP(A881,Cafe_sales!$A$1:$O$10001,14,FALSE)</f>
        <v>Takeaway</v>
      </c>
      <c r="H881" s="1">
        <f>VLOOKUP(A881,Cafe_sales!$A$1:$O$10001,15,FALSE)</f>
        <v>45128</v>
      </c>
    </row>
    <row r="882" spans="1:8" x14ac:dyDescent="0.35">
      <c r="A882" t="s">
        <v>6181</v>
      </c>
      <c r="B882" t="str">
        <f>VLOOKUP(A882,Cafe_sales!$A$1:$O$10001,9,FALSE)</f>
        <v>Juice</v>
      </c>
      <c r="C882" s="6">
        <f>VLOOKUP(A882,Cafe_sales!$A$1:$O$10001,10,FALSE)</f>
        <v>4</v>
      </c>
      <c r="D882" s="10">
        <f>VLOOKUP(A882,Cafe_sales!$A$1:$O$10001,11,FALSE)</f>
        <v>3</v>
      </c>
      <c r="E882" s="6">
        <f>VLOOKUP(A882,Cafe_sales!$A$1:$O$10001,12,FALSE)</f>
        <v>12</v>
      </c>
      <c r="F882" t="str">
        <f>VLOOKUP(A882,Cafe_sales!$A$1:$O$10001,13,FALSE)</f>
        <v>Credit Card</v>
      </c>
      <c r="G882" t="str">
        <f>VLOOKUP(A882,Cafe_sales!$A$1:$O$10001,14,FALSE)</f>
        <v>UNKNOWN</v>
      </c>
      <c r="H882" s="8">
        <f>VLOOKUP(A882,Cafe_sales!$A$1:$O$10001,15,FALSE)</f>
        <v>45205</v>
      </c>
    </row>
    <row r="883" spans="1:8" x14ac:dyDescent="0.35">
      <c r="A883" t="s">
        <v>3413</v>
      </c>
      <c r="B883" t="str">
        <f>VLOOKUP(A883,Cafe_sales!$A$1:$O$10001,9,FALSE)</f>
        <v>Cookie</v>
      </c>
      <c r="C883" s="6">
        <f>VLOOKUP(A883,Cafe_sales!$A$1:$O$10001,10,FALSE)</f>
        <v>3</v>
      </c>
      <c r="D883" s="10">
        <f>VLOOKUP(A883,Cafe_sales!$A$1:$O$10001,11,FALSE)</f>
        <v>1</v>
      </c>
      <c r="E883" s="6">
        <f>VLOOKUP(A883,Cafe_sales!$A$1:$O$10001,12,FALSE)</f>
        <v>3</v>
      </c>
      <c r="F883" t="str">
        <f>VLOOKUP(A883,Cafe_sales!$A$1:$O$10001,13,FALSE)</f>
        <v>Credit Card</v>
      </c>
      <c r="G883" t="str">
        <f>VLOOKUP(A883,Cafe_sales!$A$1:$O$10001,14,FALSE)</f>
        <v>UNKNOWN</v>
      </c>
      <c r="H883" s="8">
        <f>VLOOKUP(A883,Cafe_sales!$A$1:$O$10001,15,FALSE)</f>
        <v>45061</v>
      </c>
    </row>
    <row r="884" spans="1:8" hidden="1" x14ac:dyDescent="0.35">
      <c r="A884" t="s">
        <v>7310</v>
      </c>
      <c r="B884" t="str">
        <f>VLOOKUP(A884,Cafe_sales!$A$1:$O$10001,9,FALSE)</f>
        <v>Cookie</v>
      </c>
      <c r="C884">
        <f>VLOOKUP(A884,Cafe_sales!$A$1:$O$10001,10,FALSE)</f>
        <v>3</v>
      </c>
      <c r="D884">
        <f>VLOOKUP(A884,Cafe_sales!$A$1:$O$10001,11,FALSE)</f>
        <v>1</v>
      </c>
      <c r="E884">
        <f>VLOOKUP(A884,Cafe_sales!$A$1:$O$10001,12,FALSE)</f>
        <v>3</v>
      </c>
      <c r="F884" t="str">
        <f>VLOOKUP(A884,Cafe_sales!$A$1:$O$10001,13,FALSE)</f>
        <v>Digital Wallet</v>
      </c>
      <c r="G884" t="str">
        <f>VLOOKUP(A884,Cafe_sales!$A$1:$O$10001,14,FALSE)</f>
        <v>Takeaway</v>
      </c>
      <c r="H884" s="1">
        <f>VLOOKUP(A884,Cafe_sales!$A$1:$O$10001,15,FALSE)</f>
        <v>45232</v>
      </c>
    </row>
    <row r="885" spans="1:8" x14ac:dyDescent="0.35">
      <c r="A885" t="s">
        <v>3716</v>
      </c>
      <c r="B885" t="str">
        <f>VLOOKUP(A885,Cafe_sales!$A$1:$O$10001,9,FALSE)</f>
        <v>Salad</v>
      </c>
      <c r="C885" s="6">
        <f>VLOOKUP(A885,Cafe_sales!$A$1:$O$10001,10,FALSE)</f>
        <v>3</v>
      </c>
      <c r="D885" s="10">
        <f>VLOOKUP(A885,Cafe_sales!$A$1:$O$10001,11,FALSE)</f>
        <v>5</v>
      </c>
      <c r="E885" s="6">
        <f>VLOOKUP(A885,Cafe_sales!$A$1:$O$10001,12,FALSE)</f>
        <v>15</v>
      </c>
      <c r="F885" t="str">
        <f>VLOOKUP(A885,Cafe_sales!$A$1:$O$10001,13,FALSE)</f>
        <v>Digital Wallet</v>
      </c>
      <c r="G885" t="str">
        <f>VLOOKUP(A885,Cafe_sales!$A$1:$O$10001,14,FALSE)</f>
        <v>UNKNOWN</v>
      </c>
      <c r="H885" s="8">
        <f>VLOOKUP(A885,Cafe_sales!$A$1:$O$10001,15,FALSE)</f>
        <v>45154</v>
      </c>
    </row>
    <row r="886" spans="1:8" hidden="1" x14ac:dyDescent="0.35">
      <c r="A886" t="s">
        <v>2053</v>
      </c>
      <c r="B886" t="str">
        <f>VLOOKUP(A886,Cafe_sales!$A$1:$O$10001,9,FALSE)</f>
        <v>Tea</v>
      </c>
      <c r="C886">
        <f>VLOOKUP(A886,Cafe_sales!$A$1:$O$10001,10,FALSE)</f>
        <v>2</v>
      </c>
      <c r="D886">
        <f>VLOOKUP(A886,Cafe_sales!$A$1:$O$10001,11,FALSE)</f>
        <v>1.5</v>
      </c>
      <c r="E886">
        <f>VLOOKUP(A886,Cafe_sales!$A$1:$O$10001,12,FALSE)</f>
        <v>3</v>
      </c>
      <c r="F886" t="str">
        <f>VLOOKUP(A886,Cafe_sales!$A$1:$O$10001,13,FALSE)</f>
        <v>Default mode</v>
      </c>
      <c r="G886" t="str">
        <f>VLOOKUP(A886,Cafe_sales!$A$1:$O$10001,14,FALSE)</f>
        <v>Takeaway</v>
      </c>
      <c r="H886" s="1">
        <f>VLOOKUP(A886,Cafe_sales!$A$1:$O$10001,15,FALSE)</f>
        <v>45218</v>
      </c>
    </row>
    <row r="887" spans="1:8" x14ac:dyDescent="0.35">
      <c r="A887" t="s">
        <v>1949</v>
      </c>
      <c r="B887" t="str">
        <f>VLOOKUP(A887,Cafe_sales!$A$1:$O$10001,9,FALSE)</f>
        <v>Juice</v>
      </c>
      <c r="C887" s="6">
        <f>VLOOKUP(A887,Cafe_sales!$A$1:$O$10001,10,FALSE)</f>
        <v>5</v>
      </c>
      <c r="D887" s="10">
        <f>VLOOKUP(A887,Cafe_sales!$A$1:$O$10001,11,FALSE)</f>
        <v>5</v>
      </c>
      <c r="E887" s="6">
        <f>VLOOKUP(A887,Cafe_sales!$A$1:$O$10001,12,FALSE)</f>
        <v>25</v>
      </c>
      <c r="F887" t="str">
        <f>VLOOKUP(A887,Cafe_sales!$A$1:$O$10001,13,FALSE)</f>
        <v>Digital Wallet</v>
      </c>
      <c r="G887" t="str">
        <f>VLOOKUP(A887,Cafe_sales!$A$1:$O$10001,14,FALSE)</f>
        <v>In-store</v>
      </c>
      <c r="H887" s="8">
        <f>VLOOKUP(A887,Cafe_sales!$A$1:$O$10001,15,FALSE)</f>
        <v>44973</v>
      </c>
    </row>
    <row r="888" spans="1:8" x14ac:dyDescent="0.35">
      <c r="A888" t="s">
        <v>6039</v>
      </c>
      <c r="B888" t="str">
        <f>VLOOKUP(A888,Cafe_sales!$A$1:$O$10001,9,FALSE)</f>
        <v>Tea</v>
      </c>
      <c r="C888" s="6">
        <f>VLOOKUP(A888,Cafe_sales!$A$1:$O$10001,10,FALSE)</f>
        <v>1</v>
      </c>
      <c r="D888" s="10">
        <f>VLOOKUP(A888,Cafe_sales!$A$1:$O$10001,11,FALSE)</f>
        <v>1.5</v>
      </c>
      <c r="E888" s="6">
        <f>VLOOKUP(A888,Cafe_sales!$A$1:$O$10001,12,FALSE)</f>
        <v>1.5</v>
      </c>
      <c r="F888" t="str">
        <f>VLOOKUP(A888,Cafe_sales!$A$1:$O$10001,13,FALSE)</f>
        <v>Credit Card</v>
      </c>
      <c r="G888" t="str">
        <f>VLOOKUP(A888,Cafe_sales!$A$1:$O$10001,14,FALSE)</f>
        <v>In-store</v>
      </c>
      <c r="H888" s="8">
        <f>VLOOKUP(A888,Cafe_sales!$A$1:$O$10001,15,FALSE)</f>
        <v>45179</v>
      </c>
    </row>
    <row r="889" spans="1:8" x14ac:dyDescent="0.35">
      <c r="A889" t="s">
        <v>7730</v>
      </c>
      <c r="B889" t="str">
        <f>VLOOKUP(A889,Cafe_sales!$A$1:$O$10001,9,FALSE)</f>
        <v>Juice</v>
      </c>
      <c r="C889" s="6">
        <f>VLOOKUP(A889,Cafe_sales!$A$1:$O$10001,10,FALSE)</f>
        <v>3</v>
      </c>
      <c r="D889" s="10">
        <f>VLOOKUP(A889,Cafe_sales!$A$1:$O$10001,11,FALSE)</f>
        <v>3</v>
      </c>
      <c r="E889" s="6">
        <f>VLOOKUP(A889,Cafe_sales!$A$1:$O$10001,12,FALSE)</f>
        <v>9</v>
      </c>
      <c r="F889" t="str">
        <f>VLOOKUP(A889,Cafe_sales!$A$1:$O$10001,13,FALSE)</f>
        <v>Default mode</v>
      </c>
      <c r="G889" t="str">
        <f>VLOOKUP(A889,Cafe_sales!$A$1:$O$10001,14,FALSE)</f>
        <v>UNKNOWN</v>
      </c>
      <c r="H889" s="8">
        <f>VLOOKUP(A889,Cafe_sales!$A$1:$O$10001,15,FALSE)</f>
        <v>44942</v>
      </c>
    </row>
    <row r="890" spans="1:8" x14ac:dyDescent="0.35">
      <c r="A890" t="s">
        <v>9662</v>
      </c>
      <c r="B890" t="str">
        <f>VLOOKUP(A890,Cafe_sales!$A$1:$O$10001,9,FALSE)</f>
        <v>Tea</v>
      </c>
      <c r="C890" s="6">
        <f>VLOOKUP(A890,Cafe_sales!$A$1:$O$10001,10,FALSE)</f>
        <v>3</v>
      </c>
      <c r="D890" s="10">
        <f>VLOOKUP(A890,Cafe_sales!$A$1:$O$10001,11,FALSE)</f>
        <v>1.5</v>
      </c>
      <c r="E890" s="6">
        <f>VLOOKUP(A890,Cafe_sales!$A$1:$O$10001,12,FALSE)</f>
        <v>4.5</v>
      </c>
      <c r="F890" t="str">
        <f>VLOOKUP(A890,Cafe_sales!$A$1:$O$10001,13,FALSE)</f>
        <v>Cash</v>
      </c>
      <c r="G890" t="str">
        <f>VLOOKUP(A890,Cafe_sales!$A$1:$O$10001,14,FALSE)</f>
        <v>In-store</v>
      </c>
      <c r="H890" s="8">
        <f>VLOOKUP(A890,Cafe_sales!$A$1:$O$10001,15,FALSE)</f>
        <v>45137</v>
      </c>
    </row>
    <row r="891" spans="1:8" hidden="1" x14ac:dyDescent="0.35">
      <c r="A891" t="s">
        <v>8728</v>
      </c>
      <c r="B891" t="str">
        <f>VLOOKUP(A891,Cafe_sales!$A$1:$O$10001,9,FALSE)</f>
        <v>Tea</v>
      </c>
      <c r="C891">
        <f>VLOOKUP(A891,Cafe_sales!$A$1:$O$10001,10,FALSE)</f>
        <v>2</v>
      </c>
      <c r="D891">
        <f>VLOOKUP(A891,Cafe_sales!$A$1:$O$10001,11,FALSE)</f>
        <v>1.5</v>
      </c>
      <c r="E891">
        <f>VLOOKUP(A891,Cafe_sales!$A$1:$O$10001,12,FALSE)</f>
        <v>3</v>
      </c>
      <c r="F891" t="str">
        <f>VLOOKUP(A891,Cafe_sales!$A$1:$O$10001,13,FALSE)</f>
        <v>Cash</v>
      </c>
      <c r="G891" t="str">
        <f>VLOOKUP(A891,Cafe_sales!$A$1:$O$10001,14,FALSE)</f>
        <v>Cafe</v>
      </c>
      <c r="H891" s="1">
        <f>VLOOKUP(A891,Cafe_sales!$A$1:$O$10001,15,FALSE)</f>
        <v>45151</v>
      </c>
    </row>
    <row r="892" spans="1:8" x14ac:dyDescent="0.35">
      <c r="A892" t="s">
        <v>4877</v>
      </c>
      <c r="B892" t="str">
        <f>VLOOKUP(A892,Cafe_sales!$A$1:$O$10001,9,FALSE)</f>
        <v>Cookie</v>
      </c>
      <c r="C892" s="6">
        <f>VLOOKUP(A892,Cafe_sales!$A$1:$O$10001,10,FALSE)</f>
        <v>3</v>
      </c>
      <c r="D892" s="10">
        <f>VLOOKUP(A892,Cafe_sales!$A$1:$O$10001,11,FALSE)</f>
        <v>1</v>
      </c>
      <c r="E892" s="6">
        <f>VLOOKUP(A892,Cafe_sales!$A$1:$O$10001,12,FALSE)</f>
        <v>3</v>
      </c>
      <c r="F892" t="str">
        <f>VLOOKUP(A892,Cafe_sales!$A$1:$O$10001,13,FALSE)</f>
        <v>Cash</v>
      </c>
      <c r="G892" t="str">
        <f>VLOOKUP(A892,Cafe_sales!$A$1:$O$10001,14,FALSE)</f>
        <v>UNKNOWN</v>
      </c>
      <c r="H892" s="8">
        <f>VLOOKUP(A892,Cafe_sales!$A$1:$O$10001,15,FALSE)</f>
        <v>45000</v>
      </c>
    </row>
    <row r="893" spans="1:8" hidden="1" x14ac:dyDescent="0.35">
      <c r="A893" t="s">
        <v>1603</v>
      </c>
      <c r="B893" t="str">
        <f>VLOOKUP(A893,Cafe_sales!$A$1:$O$10001,9,FALSE)</f>
        <v>Coffee</v>
      </c>
      <c r="C893">
        <f>VLOOKUP(A893,Cafe_sales!$A$1:$O$10001,10,FALSE)</f>
        <v>4</v>
      </c>
      <c r="D893">
        <f>VLOOKUP(A893,Cafe_sales!$A$1:$O$10001,11,FALSE)</f>
        <v>2</v>
      </c>
      <c r="E893">
        <f>VLOOKUP(A893,Cafe_sales!$A$1:$O$10001,12,FALSE)</f>
        <v>8</v>
      </c>
      <c r="F893" t="str">
        <f>VLOOKUP(A893,Cafe_sales!$A$1:$O$10001,13,FALSE)</f>
        <v>Default mode</v>
      </c>
      <c r="G893" t="str">
        <f>VLOOKUP(A893,Cafe_sales!$A$1:$O$10001,14,FALSE)</f>
        <v>Cafe</v>
      </c>
      <c r="H893" s="1">
        <f>VLOOKUP(A893,Cafe_sales!$A$1:$O$10001,15,FALSE)</f>
        <v>44931</v>
      </c>
    </row>
    <row r="894" spans="1:8" x14ac:dyDescent="0.35">
      <c r="A894" t="s">
        <v>6647</v>
      </c>
      <c r="B894" t="str">
        <f>VLOOKUP(A894,Cafe_sales!$A$1:$O$10001,9,FALSE)</f>
        <v>Cake</v>
      </c>
      <c r="C894" s="6">
        <f>VLOOKUP(A894,Cafe_sales!$A$1:$O$10001,10,FALSE)</f>
        <v>5</v>
      </c>
      <c r="D894" s="10">
        <f>VLOOKUP(A894,Cafe_sales!$A$1:$O$10001,11,FALSE)</f>
        <v>3</v>
      </c>
      <c r="E894" s="6">
        <f>VLOOKUP(A894,Cafe_sales!$A$1:$O$10001,12,FALSE)</f>
        <v>15</v>
      </c>
      <c r="F894" t="str">
        <f>VLOOKUP(A894,Cafe_sales!$A$1:$O$10001,13,FALSE)</f>
        <v>Digital Wallet</v>
      </c>
      <c r="G894" t="str">
        <f>VLOOKUP(A894,Cafe_sales!$A$1:$O$10001,14,FALSE)</f>
        <v>UNKNOWN</v>
      </c>
      <c r="H894" s="8">
        <f>VLOOKUP(A894,Cafe_sales!$A$1:$O$10001,15,FALSE)</f>
        <v>45074</v>
      </c>
    </row>
    <row r="895" spans="1:8" x14ac:dyDescent="0.35">
      <c r="A895" t="s">
        <v>4115</v>
      </c>
      <c r="B895" t="str">
        <f>VLOOKUP(A895,Cafe_sales!$A$1:$O$10001,9,FALSE)</f>
        <v>UNKNOWN</v>
      </c>
      <c r="C895" s="6">
        <f>VLOOKUP(A895,Cafe_sales!$A$1:$O$10001,10,FALSE)</f>
        <v>1</v>
      </c>
      <c r="D895" s="10">
        <f>VLOOKUP(A895,Cafe_sales!$A$1:$O$10001,11,FALSE)</f>
        <v>3</v>
      </c>
      <c r="E895" s="6">
        <f>VLOOKUP(A895,Cafe_sales!$A$1:$O$10001,12,FALSE)</f>
        <v>5</v>
      </c>
      <c r="F895" t="str">
        <f>VLOOKUP(A895,Cafe_sales!$A$1:$O$10001,13,FALSE)</f>
        <v>Cash</v>
      </c>
      <c r="G895" t="str">
        <f>VLOOKUP(A895,Cafe_sales!$A$1:$O$10001,14,FALSE)</f>
        <v>UNKNOWN</v>
      </c>
      <c r="H895" s="8">
        <f>VLOOKUP(A895,Cafe_sales!$A$1:$O$10001,15,FALSE)</f>
        <v>45080</v>
      </c>
    </row>
    <row r="896" spans="1:8" x14ac:dyDescent="0.35">
      <c r="A896" t="s">
        <v>9909</v>
      </c>
      <c r="B896" t="str">
        <f>VLOOKUP(A896,Cafe_sales!$A$1:$O$10001,9,FALSE)</f>
        <v>Salad</v>
      </c>
      <c r="C896" s="6">
        <f>VLOOKUP(A896,Cafe_sales!$A$1:$O$10001,10,FALSE)</f>
        <v>3</v>
      </c>
      <c r="D896" s="10">
        <f>VLOOKUP(A896,Cafe_sales!$A$1:$O$10001,11,FALSE)</f>
        <v>5</v>
      </c>
      <c r="E896" s="6">
        <f>VLOOKUP(A896,Cafe_sales!$A$1:$O$10001,12,FALSE)</f>
        <v>15</v>
      </c>
      <c r="F896" t="str">
        <f>VLOOKUP(A896,Cafe_sales!$A$1:$O$10001,13,FALSE)</f>
        <v>Digital Wallet</v>
      </c>
      <c r="G896" t="str">
        <f>VLOOKUP(A896,Cafe_sales!$A$1:$O$10001,14,FALSE)</f>
        <v>In-store</v>
      </c>
      <c r="H896" s="8">
        <f>VLOOKUP(A896,Cafe_sales!$A$1:$O$10001,15,FALSE)</f>
        <v>45034</v>
      </c>
    </row>
    <row r="897" spans="1:8" hidden="1" x14ac:dyDescent="0.35">
      <c r="A897" t="s">
        <v>306</v>
      </c>
      <c r="B897" t="str">
        <f>VLOOKUP(A897,Cafe_sales!$A$1:$O$10001,9,FALSE)</f>
        <v>Juice</v>
      </c>
      <c r="C897">
        <f>VLOOKUP(A897,Cafe_sales!$A$1:$O$10001,10,FALSE)</f>
        <v>4</v>
      </c>
      <c r="D897">
        <f>VLOOKUP(A897,Cafe_sales!$A$1:$O$10001,11,FALSE)</f>
        <v>1</v>
      </c>
      <c r="E897">
        <f>VLOOKUP(A897,Cafe_sales!$A$1:$O$10001,12,FALSE)</f>
        <v>4</v>
      </c>
      <c r="F897" t="str">
        <f>VLOOKUP(A897,Cafe_sales!$A$1:$O$10001,13,FALSE)</f>
        <v>Credit Card</v>
      </c>
      <c r="G897" t="str">
        <f>VLOOKUP(A897,Cafe_sales!$A$1:$O$10001,14,FALSE)</f>
        <v>Takeaway</v>
      </c>
      <c r="H897" s="1">
        <f>VLOOKUP(A897,Cafe_sales!$A$1:$O$10001,15,FALSE)</f>
        <v>45100</v>
      </c>
    </row>
    <row r="898" spans="1:8" x14ac:dyDescent="0.35">
      <c r="A898" t="s">
        <v>3036</v>
      </c>
      <c r="B898" t="str">
        <f>VLOOKUP(A898,Cafe_sales!$A$1:$O$10001,9,FALSE)</f>
        <v>UNKNOWN</v>
      </c>
      <c r="C898" s="6">
        <f>VLOOKUP(A898,Cafe_sales!$A$1:$O$10001,10,FALSE)</f>
        <v>5</v>
      </c>
      <c r="D898" s="10">
        <f>VLOOKUP(A898,Cafe_sales!$A$1:$O$10001,11,FALSE)</f>
        <v>0</v>
      </c>
      <c r="E898" s="6">
        <f>VLOOKUP(A898,Cafe_sales!$A$1:$O$10001,12,FALSE)</f>
        <v>15</v>
      </c>
      <c r="F898" t="str">
        <f>VLOOKUP(A898,Cafe_sales!$A$1:$O$10001,13,FALSE)</f>
        <v>Default mode</v>
      </c>
      <c r="G898" t="str">
        <f>VLOOKUP(A898,Cafe_sales!$A$1:$O$10001,14,FALSE)</f>
        <v>UNKNOWN</v>
      </c>
      <c r="H898" s="8">
        <f>VLOOKUP(A898,Cafe_sales!$A$1:$O$10001,15,FALSE)</f>
        <v>45224</v>
      </c>
    </row>
    <row r="899" spans="1:8" x14ac:dyDescent="0.35">
      <c r="A899" t="s">
        <v>4336</v>
      </c>
      <c r="B899" t="str">
        <f>VLOOKUP(A899,Cafe_sales!$A$1:$O$10001,9,FALSE)</f>
        <v>Tea</v>
      </c>
      <c r="C899" s="6">
        <f>VLOOKUP(A899,Cafe_sales!$A$1:$O$10001,10,FALSE)</f>
        <v>5</v>
      </c>
      <c r="D899" s="10">
        <f>VLOOKUP(A899,Cafe_sales!$A$1:$O$10001,11,FALSE)</f>
        <v>1.5</v>
      </c>
      <c r="E899" s="6">
        <f>VLOOKUP(A899,Cafe_sales!$A$1:$O$10001,12,FALSE)</f>
        <v>7.5</v>
      </c>
      <c r="F899" t="str">
        <f>VLOOKUP(A899,Cafe_sales!$A$1:$O$10001,13,FALSE)</f>
        <v>Credit Card</v>
      </c>
      <c r="G899" t="str">
        <f>VLOOKUP(A899,Cafe_sales!$A$1:$O$10001,14,FALSE)</f>
        <v>UNKNOWN</v>
      </c>
      <c r="H899" s="8">
        <f>VLOOKUP(A899,Cafe_sales!$A$1:$O$10001,15,FALSE)</f>
        <v>45028</v>
      </c>
    </row>
    <row r="900" spans="1:8" hidden="1" x14ac:dyDescent="0.35">
      <c r="A900" t="s">
        <v>2995</v>
      </c>
      <c r="B900" t="str">
        <f>VLOOKUP(A900,Cafe_sales!$A$1:$O$10001,9,FALSE)</f>
        <v>Juice</v>
      </c>
      <c r="C900">
        <f>VLOOKUP(A900,Cafe_sales!$A$1:$O$10001,10,FALSE)</f>
        <v>5</v>
      </c>
      <c r="D900">
        <f>VLOOKUP(A900,Cafe_sales!$A$1:$O$10001,11,FALSE)</f>
        <v>1</v>
      </c>
      <c r="E900">
        <f>VLOOKUP(A900,Cafe_sales!$A$1:$O$10001,12,FALSE)</f>
        <v>5</v>
      </c>
      <c r="F900" t="str">
        <f>VLOOKUP(A900,Cafe_sales!$A$1:$O$10001,13,FALSE)</f>
        <v>Default mode</v>
      </c>
      <c r="G900" t="str">
        <f>VLOOKUP(A900,Cafe_sales!$A$1:$O$10001,14,FALSE)</f>
        <v>Takeaway</v>
      </c>
      <c r="H900" s="1">
        <f>VLOOKUP(A900,Cafe_sales!$A$1:$O$10001,15,FALSE)</f>
        <v>45126</v>
      </c>
    </row>
    <row r="901" spans="1:8" x14ac:dyDescent="0.35">
      <c r="A901" t="s">
        <v>8791</v>
      </c>
      <c r="B901" t="str">
        <f>VLOOKUP(A901,Cafe_sales!$A$1:$O$10001,9,FALSE)</f>
        <v>Tea</v>
      </c>
      <c r="C901" s="6">
        <f>VLOOKUP(A901,Cafe_sales!$A$1:$O$10001,10,FALSE)</f>
        <v>5</v>
      </c>
      <c r="D901" s="10">
        <f>VLOOKUP(A901,Cafe_sales!$A$1:$O$10001,11,FALSE)</f>
        <v>1.5</v>
      </c>
      <c r="E901" s="6">
        <f>VLOOKUP(A901,Cafe_sales!$A$1:$O$10001,12,FALSE)</f>
        <v>7.5</v>
      </c>
      <c r="F901" t="str">
        <f>VLOOKUP(A901,Cafe_sales!$A$1:$O$10001,13,FALSE)</f>
        <v>Cash</v>
      </c>
      <c r="G901" t="str">
        <f>VLOOKUP(A901,Cafe_sales!$A$1:$O$10001,14,FALSE)</f>
        <v>UNKNOWN</v>
      </c>
      <c r="H901" s="8">
        <f>VLOOKUP(A901,Cafe_sales!$A$1:$O$10001,15,FALSE)</f>
        <v>45220</v>
      </c>
    </row>
    <row r="902" spans="1:8" x14ac:dyDescent="0.35">
      <c r="A902" t="s">
        <v>369</v>
      </c>
      <c r="B902" t="str">
        <f>VLOOKUP(A902,Cafe_sales!$A$1:$O$10001,9,FALSE)</f>
        <v>Juice</v>
      </c>
      <c r="C902" s="6">
        <f>VLOOKUP(A902,Cafe_sales!$A$1:$O$10001,10,FALSE)</f>
        <v>3</v>
      </c>
      <c r="D902" s="10">
        <f>VLOOKUP(A902,Cafe_sales!$A$1:$O$10001,11,FALSE)</f>
        <v>3</v>
      </c>
      <c r="E902" s="6">
        <f>VLOOKUP(A902,Cafe_sales!$A$1:$O$10001,12,FALSE)</f>
        <v>9</v>
      </c>
      <c r="F902" t="str">
        <f>VLOOKUP(A902,Cafe_sales!$A$1:$O$10001,13,FALSE)</f>
        <v>Cash</v>
      </c>
      <c r="G902" t="str">
        <f>VLOOKUP(A902,Cafe_sales!$A$1:$O$10001,14,FALSE)</f>
        <v>In-store</v>
      </c>
      <c r="H902" s="8">
        <f>VLOOKUP(A902,Cafe_sales!$A$1:$O$10001,15,FALSE)</f>
        <v>45067</v>
      </c>
    </row>
    <row r="903" spans="1:8" x14ac:dyDescent="0.35">
      <c r="A903" t="s">
        <v>4875</v>
      </c>
      <c r="B903" t="str">
        <f>VLOOKUP(A903,Cafe_sales!$A$1:$O$10001,9,FALSE)</f>
        <v>Sandwich</v>
      </c>
      <c r="C903" s="6">
        <f>VLOOKUP(A903,Cafe_sales!$A$1:$O$10001,10,FALSE)</f>
        <v>4</v>
      </c>
      <c r="D903" s="10">
        <f>VLOOKUP(A903,Cafe_sales!$A$1:$O$10001,11,FALSE)</f>
        <v>4</v>
      </c>
      <c r="E903" s="6">
        <f>VLOOKUP(A903,Cafe_sales!$A$1:$O$10001,12,FALSE)</f>
        <v>16</v>
      </c>
      <c r="F903" t="str">
        <f>VLOOKUP(A903,Cafe_sales!$A$1:$O$10001,13,FALSE)</f>
        <v>Default mode</v>
      </c>
      <c r="G903" t="str">
        <f>VLOOKUP(A903,Cafe_sales!$A$1:$O$10001,14,FALSE)</f>
        <v>UNKNOWN</v>
      </c>
      <c r="H903" s="8">
        <f>VLOOKUP(A903,Cafe_sales!$A$1:$O$10001,15,FALSE)</f>
        <v>45001</v>
      </c>
    </row>
    <row r="904" spans="1:8" x14ac:dyDescent="0.35">
      <c r="A904" t="s">
        <v>4736</v>
      </c>
      <c r="B904" t="str">
        <f>VLOOKUP(A904,Cafe_sales!$A$1:$O$10001,9,FALSE)</f>
        <v>Cookie</v>
      </c>
      <c r="C904" s="6">
        <f>VLOOKUP(A904,Cafe_sales!$A$1:$O$10001,10,FALSE)</f>
        <v>4</v>
      </c>
      <c r="D904" s="10">
        <f>VLOOKUP(A904,Cafe_sales!$A$1:$O$10001,11,FALSE)</f>
        <v>1</v>
      </c>
      <c r="E904" s="6">
        <f>VLOOKUP(A904,Cafe_sales!$A$1:$O$10001,12,FALSE)</f>
        <v>4</v>
      </c>
      <c r="F904" t="str">
        <f>VLOOKUP(A904,Cafe_sales!$A$1:$O$10001,13,FALSE)</f>
        <v>Credit Card</v>
      </c>
      <c r="G904" t="str">
        <f>VLOOKUP(A904,Cafe_sales!$A$1:$O$10001,14,FALSE)</f>
        <v>UNKNOWN</v>
      </c>
      <c r="H904" s="8">
        <f>VLOOKUP(A904,Cafe_sales!$A$1:$O$10001,15,FALSE)</f>
        <v>44927</v>
      </c>
    </row>
    <row r="905" spans="1:8" x14ac:dyDescent="0.35">
      <c r="A905" t="s">
        <v>5867</v>
      </c>
      <c r="B905" t="str">
        <f>VLOOKUP(A905,Cafe_sales!$A$1:$O$10001,9,FALSE)</f>
        <v>Sandwich</v>
      </c>
      <c r="C905" s="6">
        <f>VLOOKUP(A905,Cafe_sales!$A$1:$O$10001,10,FALSE)</f>
        <v>5</v>
      </c>
      <c r="D905" s="10">
        <f>VLOOKUP(A905,Cafe_sales!$A$1:$O$10001,11,FALSE)</f>
        <v>4</v>
      </c>
      <c r="E905" s="6">
        <f>VLOOKUP(A905,Cafe_sales!$A$1:$O$10001,12,FALSE)</f>
        <v>20</v>
      </c>
      <c r="F905" t="str">
        <f>VLOOKUP(A905,Cafe_sales!$A$1:$O$10001,13,FALSE)</f>
        <v>Cash</v>
      </c>
      <c r="G905" t="str">
        <f>VLOOKUP(A905,Cafe_sales!$A$1:$O$10001,14,FALSE)</f>
        <v>In-store</v>
      </c>
      <c r="H905" s="8">
        <f>VLOOKUP(A905,Cafe_sales!$A$1:$O$10001,15,FALSE)</f>
        <v>45260</v>
      </c>
    </row>
    <row r="906" spans="1:8" x14ac:dyDescent="0.35">
      <c r="A906" t="s">
        <v>6500</v>
      </c>
      <c r="B906" t="str">
        <f>VLOOKUP(A906,Cafe_sales!$A$1:$O$10001,9,FALSE)</f>
        <v>Sandwich</v>
      </c>
      <c r="C906" s="6">
        <f>VLOOKUP(A906,Cafe_sales!$A$1:$O$10001,10,FALSE)</f>
        <v>2</v>
      </c>
      <c r="D906" s="10">
        <f>VLOOKUP(A906,Cafe_sales!$A$1:$O$10001,11,FALSE)</f>
        <v>4</v>
      </c>
      <c r="E906" s="6">
        <f>VLOOKUP(A906,Cafe_sales!$A$1:$O$10001,12,FALSE)</f>
        <v>8</v>
      </c>
      <c r="F906" t="str">
        <f>VLOOKUP(A906,Cafe_sales!$A$1:$O$10001,13,FALSE)</f>
        <v>Cash</v>
      </c>
      <c r="G906" t="str">
        <f>VLOOKUP(A906,Cafe_sales!$A$1:$O$10001,14,FALSE)</f>
        <v>UNKNOWN</v>
      </c>
      <c r="H906" s="8">
        <f>VLOOKUP(A906,Cafe_sales!$A$1:$O$10001,15,FALSE)</f>
        <v>45231</v>
      </c>
    </row>
    <row r="907" spans="1:8" hidden="1" x14ac:dyDescent="0.35">
      <c r="A907" t="s">
        <v>8748</v>
      </c>
      <c r="B907" t="str">
        <f>VLOOKUP(A907,Cafe_sales!$A$1:$O$10001,9,FALSE)</f>
        <v>Cookie</v>
      </c>
      <c r="C907">
        <f>VLOOKUP(A907,Cafe_sales!$A$1:$O$10001,10,FALSE)</f>
        <v>5</v>
      </c>
      <c r="D907">
        <f>VLOOKUP(A907,Cafe_sales!$A$1:$O$10001,11,FALSE)</f>
        <v>1</v>
      </c>
      <c r="E907">
        <f>VLOOKUP(A907,Cafe_sales!$A$1:$O$10001,12,FALSE)</f>
        <v>5</v>
      </c>
      <c r="F907" t="str">
        <f>VLOOKUP(A907,Cafe_sales!$A$1:$O$10001,13,FALSE)</f>
        <v>Cash</v>
      </c>
      <c r="G907" t="str">
        <f>VLOOKUP(A907,Cafe_sales!$A$1:$O$10001,14,FALSE)</f>
        <v>Takeaway</v>
      </c>
      <c r="H907" s="1">
        <f>VLOOKUP(A907,Cafe_sales!$A$1:$O$10001,15,FALSE)</f>
        <v>44943</v>
      </c>
    </row>
    <row r="908" spans="1:8" hidden="1" x14ac:dyDescent="0.35">
      <c r="A908" t="s">
        <v>6125</v>
      </c>
      <c r="B908" t="str">
        <f>VLOOKUP(A908,Cafe_sales!$A$1:$O$10001,9,FALSE)</f>
        <v>Cake</v>
      </c>
      <c r="C908">
        <f>VLOOKUP(A908,Cafe_sales!$A$1:$O$10001,10,FALSE)</f>
        <v>5</v>
      </c>
      <c r="D908">
        <f>VLOOKUP(A908,Cafe_sales!$A$1:$O$10001,11,FALSE)</f>
        <v>3</v>
      </c>
      <c r="E908">
        <f>VLOOKUP(A908,Cafe_sales!$A$1:$O$10001,12,FALSE)</f>
        <v>15</v>
      </c>
      <c r="F908" t="str">
        <f>VLOOKUP(A908,Cafe_sales!$A$1:$O$10001,13,FALSE)</f>
        <v>Cash</v>
      </c>
      <c r="G908" t="str">
        <f>VLOOKUP(A908,Cafe_sales!$A$1:$O$10001,14,FALSE)</f>
        <v>Takeaway</v>
      </c>
      <c r="H908" s="1">
        <f>VLOOKUP(A908,Cafe_sales!$A$1:$O$10001,15,FALSE)</f>
        <v>44976</v>
      </c>
    </row>
    <row r="909" spans="1:8" hidden="1" x14ac:dyDescent="0.35">
      <c r="A909" t="s">
        <v>4455</v>
      </c>
      <c r="B909" t="str">
        <f>VLOOKUP(A909,Cafe_sales!$A$1:$O$10001,9,FALSE)</f>
        <v>Tea</v>
      </c>
      <c r="C909">
        <f>VLOOKUP(A909,Cafe_sales!$A$1:$O$10001,10,FALSE)</f>
        <v>4</v>
      </c>
      <c r="D909">
        <f>VLOOKUP(A909,Cafe_sales!$A$1:$O$10001,11,FALSE)</f>
        <v>2.9987712665406425</v>
      </c>
      <c r="E909">
        <f>VLOOKUP(A909,Cafe_sales!$A$1:$O$10001,12,FALSE)</f>
        <v>6</v>
      </c>
      <c r="F909" t="str">
        <f>VLOOKUP(A909,Cafe_sales!$A$1:$O$10001,13,FALSE)</f>
        <v>Cash</v>
      </c>
      <c r="G909" t="str">
        <f>VLOOKUP(A909,Cafe_sales!$A$1:$O$10001,14,FALSE)</f>
        <v>Takeaway</v>
      </c>
      <c r="H909" s="1">
        <f>VLOOKUP(A909,Cafe_sales!$A$1:$O$10001,15,FALSE)</f>
        <v>44932</v>
      </c>
    </row>
    <row r="910" spans="1:8" x14ac:dyDescent="0.35">
      <c r="A910" t="s">
        <v>9480</v>
      </c>
      <c r="B910" t="str">
        <f>VLOOKUP(A910,Cafe_sales!$A$1:$O$10001,9,FALSE)</f>
        <v>Juice</v>
      </c>
      <c r="C910" s="6">
        <f>VLOOKUP(A910,Cafe_sales!$A$1:$O$10001,10,FALSE)</f>
        <v>4</v>
      </c>
      <c r="D910" s="10">
        <f>VLOOKUP(A910,Cafe_sales!$A$1:$O$10001,11,FALSE)</f>
        <v>3.367504835589942</v>
      </c>
      <c r="E910" s="6">
        <f>VLOOKUP(A910,Cafe_sales!$A$1:$O$10001,12,FALSE)</f>
        <v>12</v>
      </c>
      <c r="F910" t="str">
        <f>VLOOKUP(A910,Cafe_sales!$A$1:$O$10001,13,FALSE)</f>
        <v>Default mode</v>
      </c>
      <c r="G910" t="str">
        <f>VLOOKUP(A910,Cafe_sales!$A$1:$O$10001,14,FALSE)</f>
        <v>UNKNOWN</v>
      </c>
      <c r="H910" s="8">
        <f>VLOOKUP(A910,Cafe_sales!$A$1:$O$10001,15,FALSE)</f>
        <v>45078</v>
      </c>
    </row>
    <row r="911" spans="1:8" x14ac:dyDescent="0.35">
      <c r="A911" t="s">
        <v>1160</v>
      </c>
      <c r="B911" t="str">
        <f>VLOOKUP(A911,Cafe_sales!$A$1:$O$10001,9,FALSE)</f>
        <v>Cake</v>
      </c>
      <c r="C911" s="6">
        <f>VLOOKUP(A911,Cafe_sales!$A$1:$O$10001,10,FALSE)</f>
        <v>5</v>
      </c>
      <c r="D911" s="10">
        <f>VLOOKUP(A911,Cafe_sales!$A$1:$O$10001,11,FALSE)</f>
        <v>3</v>
      </c>
      <c r="E911" s="6">
        <f>VLOOKUP(A911,Cafe_sales!$A$1:$O$10001,12,FALSE)</f>
        <v>15</v>
      </c>
      <c r="F911" t="str">
        <f>VLOOKUP(A911,Cafe_sales!$A$1:$O$10001,13,FALSE)</f>
        <v>Default mode</v>
      </c>
      <c r="G911" t="str">
        <f>VLOOKUP(A911,Cafe_sales!$A$1:$O$10001,14,FALSE)</f>
        <v>In-store</v>
      </c>
      <c r="H911" s="8">
        <f>VLOOKUP(A911,Cafe_sales!$A$1:$O$10001,15,FALSE)</f>
        <v>44927</v>
      </c>
    </row>
    <row r="912" spans="1:8" x14ac:dyDescent="0.35">
      <c r="A912" t="s">
        <v>1928</v>
      </c>
      <c r="B912" t="str">
        <f>VLOOKUP(A912,Cafe_sales!$A$1:$O$10001,9,FALSE)</f>
        <v>Sandwich</v>
      </c>
      <c r="C912" s="6">
        <f>VLOOKUP(A912,Cafe_sales!$A$1:$O$10001,10,FALSE)</f>
        <v>1</v>
      </c>
      <c r="D912" s="10">
        <f>VLOOKUP(A912,Cafe_sales!$A$1:$O$10001,11,FALSE)</f>
        <v>4</v>
      </c>
      <c r="E912" s="6">
        <f>VLOOKUP(A912,Cafe_sales!$A$1:$O$10001,12,FALSE)</f>
        <v>4</v>
      </c>
      <c r="F912" t="str">
        <f>VLOOKUP(A912,Cafe_sales!$A$1:$O$10001,13,FALSE)</f>
        <v>Credit Card</v>
      </c>
      <c r="G912" t="str">
        <f>VLOOKUP(A912,Cafe_sales!$A$1:$O$10001,14,FALSE)</f>
        <v>UNKNOWN</v>
      </c>
      <c r="H912" s="8">
        <f>VLOOKUP(A912,Cafe_sales!$A$1:$O$10001,15,FALSE)</f>
        <v>45166</v>
      </c>
    </row>
    <row r="913" spans="1:8" x14ac:dyDescent="0.35">
      <c r="A913" t="s">
        <v>3070</v>
      </c>
      <c r="B913" t="str">
        <f>VLOOKUP(A913,Cafe_sales!$A$1:$O$10001,9,FALSE)</f>
        <v>Cookie</v>
      </c>
      <c r="C913" s="6">
        <f>VLOOKUP(A913,Cafe_sales!$A$1:$O$10001,10,FALSE)</f>
        <v>5</v>
      </c>
      <c r="D913" s="10">
        <f>VLOOKUP(A913,Cafe_sales!$A$1:$O$10001,11,FALSE)</f>
        <v>1</v>
      </c>
      <c r="E913" s="6">
        <f>VLOOKUP(A913,Cafe_sales!$A$1:$O$10001,12,FALSE)</f>
        <v>5</v>
      </c>
      <c r="F913" t="str">
        <f>VLOOKUP(A913,Cafe_sales!$A$1:$O$10001,13,FALSE)</f>
        <v>Credit Card</v>
      </c>
      <c r="G913" t="str">
        <f>VLOOKUP(A913,Cafe_sales!$A$1:$O$10001,14,FALSE)</f>
        <v>UNKNOWN</v>
      </c>
      <c r="H913" s="8">
        <f>VLOOKUP(A913,Cafe_sales!$A$1:$O$10001,15,FALSE)</f>
        <v>44928</v>
      </c>
    </row>
    <row r="914" spans="1:8" x14ac:dyDescent="0.35">
      <c r="A914" t="s">
        <v>5602</v>
      </c>
      <c r="B914" t="str">
        <f>VLOOKUP(A914,Cafe_sales!$A$1:$O$10001,9,FALSE)</f>
        <v>Tea</v>
      </c>
      <c r="C914" s="6">
        <f>VLOOKUP(A914,Cafe_sales!$A$1:$O$10001,10,FALSE)</f>
        <v>1</v>
      </c>
      <c r="D914" s="10">
        <f>VLOOKUP(A914,Cafe_sales!$A$1:$O$10001,11,FALSE)</f>
        <v>1.5</v>
      </c>
      <c r="E914" s="6">
        <f>VLOOKUP(A914,Cafe_sales!$A$1:$O$10001,12,FALSE)</f>
        <v>1.5</v>
      </c>
      <c r="F914" t="str">
        <f>VLOOKUP(A914,Cafe_sales!$A$1:$O$10001,13,FALSE)</f>
        <v>Cash</v>
      </c>
      <c r="G914" t="str">
        <f>VLOOKUP(A914,Cafe_sales!$A$1:$O$10001,14,FALSE)</f>
        <v>In-store</v>
      </c>
      <c r="H914" s="8">
        <f>VLOOKUP(A914,Cafe_sales!$A$1:$O$10001,15,FALSE)</f>
        <v>45264</v>
      </c>
    </row>
    <row r="915" spans="1:8" hidden="1" x14ac:dyDescent="0.35">
      <c r="A915" t="s">
        <v>1560</v>
      </c>
      <c r="B915" t="str">
        <f>VLOOKUP(A915,Cafe_sales!$A$1:$O$10001,9,FALSE)</f>
        <v>Coffee</v>
      </c>
      <c r="C915">
        <f>VLOOKUP(A915,Cafe_sales!$A$1:$O$10001,10,FALSE)</f>
        <v>2</v>
      </c>
      <c r="D915">
        <f>VLOOKUP(A915,Cafe_sales!$A$1:$O$10001,11,FALSE)</f>
        <v>2</v>
      </c>
      <c r="E915">
        <f>VLOOKUP(A915,Cafe_sales!$A$1:$O$10001,12,FALSE)</f>
        <v>4</v>
      </c>
      <c r="F915" t="str">
        <f>VLOOKUP(A915,Cafe_sales!$A$1:$O$10001,13,FALSE)</f>
        <v>Digital Wallet</v>
      </c>
      <c r="G915" t="str">
        <f>VLOOKUP(A915,Cafe_sales!$A$1:$O$10001,14,FALSE)</f>
        <v>Takeaway</v>
      </c>
      <c r="H915" s="1">
        <f>VLOOKUP(A915,Cafe_sales!$A$1:$O$10001,15,FALSE)</f>
        <v>45125</v>
      </c>
    </row>
    <row r="916" spans="1:8" x14ac:dyDescent="0.35">
      <c r="A916" t="s">
        <v>1598</v>
      </c>
      <c r="B916" t="str">
        <f>VLOOKUP(A916,Cafe_sales!$A$1:$O$10001,9,FALSE)</f>
        <v>Salad</v>
      </c>
      <c r="C916" s="6">
        <f>VLOOKUP(A916,Cafe_sales!$A$1:$O$10001,10,FALSE)</f>
        <v>3</v>
      </c>
      <c r="D916" s="10">
        <f>VLOOKUP(A916,Cafe_sales!$A$1:$O$10001,11,FALSE)</f>
        <v>5</v>
      </c>
      <c r="E916" s="6">
        <f>VLOOKUP(A916,Cafe_sales!$A$1:$O$10001,12,FALSE)</f>
        <v>15</v>
      </c>
      <c r="F916" t="str">
        <f>VLOOKUP(A916,Cafe_sales!$A$1:$O$10001,13,FALSE)</f>
        <v>Credit Card</v>
      </c>
      <c r="G916" t="str">
        <f>VLOOKUP(A916,Cafe_sales!$A$1:$O$10001,14,FALSE)</f>
        <v>UNKNOWN</v>
      </c>
      <c r="H916" s="8">
        <f>VLOOKUP(A916,Cafe_sales!$A$1:$O$10001,15,FALSE)</f>
        <v>45085</v>
      </c>
    </row>
    <row r="917" spans="1:8" x14ac:dyDescent="0.35">
      <c r="A917" t="s">
        <v>5622</v>
      </c>
      <c r="B917" t="str">
        <f>VLOOKUP(A917,Cafe_sales!$A$1:$O$10001,9,FALSE)</f>
        <v>Coffee</v>
      </c>
      <c r="C917" s="6">
        <f>VLOOKUP(A917,Cafe_sales!$A$1:$O$10001,10,FALSE)</f>
        <v>5</v>
      </c>
      <c r="D917" s="10">
        <f>VLOOKUP(A917,Cafe_sales!$A$1:$O$10001,11,FALSE)</f>
        <v>2</v>
      </c>
      <c r="E917" s="6">
        <f>VLOOKUP(A917,Cafe_sales!$A$1:$O$10001,12,FALSE)</f>
        <v>10</v>
      </c>
      <c r="F917" t="str">
        <f>VLOOKUP(A917,Cafe_sales!$A$1:$O$10001,13,FALSE)</f>
        <v>Credit Card</v>
      </c>
      <c r="G917" t="str">
        <f>VLOOKUP(A917,Cafe_sales!$A$1:$O$10001,14,FALSE)</f>
        <v>UNKNOWN</v>
      </c>
      <c r="H917" s="8">
        <f>VLOOKUP(A917,Cafe_sales!$A$1:$O$10001,15,FALSE)</f>
        <v>45262</v>
      </c>
    </row>
    <row r="918" spans="1:8" x14ac:dyDescent="0.35">
      <c r="A918" t="s">
        <v>8075</v>
      </c>
      <c r="B918" t="str">
        <f>VLOOKUP(A918,Cafe_sales!$A$1:$O$10001,9,FALSE)</f>
        <v>Coffee</v>
      </c>
      <c r="C918" s="6">
        <f>VLOOKUP(A918,Cafe_sales!$A$1:$O$10001,10,FALSE)</f>
        <v>3</v>
      </c>
      <c r="D918" s="10">
        <f>VLOOKUP(A918,Cafe_sales!$A$1:$O$10001,11,FALSE)</f>
        <v>2</v>
      </c>
      <c r="E918" s="6">
        <f>VLOOKUP(A918,Cafe_sales!$A$1:$O$10001,12,FALSE)</f>
        <v>6</v>
      </c>
      <c r="F918" t="str">
        <f>VLOOKUP(A918,Cafe_sales!$A$1:$O$10001,13,FALSE)</f>
        <v>Cash</v>
      </c>
      <c r="G918" t="str">
        <f>VLOOKUP(A918,Cafe_sales!$A$1:$O$10001,14,FALSE)</f>
        <v>UNKNOWN</v>
      </c>
      <c r="H918" s="8">
        <f>VLOOKUP(A918,Cafe_sales!$A$1:$O$10001,15,FALSE)</f>
        <v>45231</v>
      </c>
    </row>
    <row r="919" spans="1:8" hidden="1" x14ac:dyDescent="0.35">
      <c r="A919" t="s">
        <v>3917</v>
      </c>
      <c r="B919" t="str">
        <f>VLOOKUP(A919,Cafe_sales!$A$1:$O$10001,9,FALSE)</f>
        <v>Sandwich</v>
      </c>
      <c r="C919">
        <f>VLOOKUP(A919,Cafe_sales!$A$1:$O$10001,10,FALSE)</f>
        <v>5</v>
      </c>
      <c r="D919">
        <f>VLOOKUP(A919,Cafe_sales!$A$1:$O$10001,11,FALSE)</f>
        <v>4</v>
      </c>
      <c r="E919">
        <f>VLOOKUP(A919,Cafe_sales!$A$1:$O$10001,12,FALSE)</f>
        <v>20</v>
      </c>
      <c r="F919" t="str">
        <f>VLOOKUP(A919,Cafe_sales!$A$1:$O$10001,13,FALSE)</f>
        <v>Cash</v>
      </c>
      <c r="G919" t="str">
        <f>VLOOKUP(A919,Cafe_sales!$A$1:$O$10001,14,FALSE)</f>
        <v>Takeaway</v>
      </c>
      <c r="H919" s="1">
        <f>VLOOKUP(A919,Cafe_sales!$A$1:$O$10001,15,FALSE)</f>
        <v>45042</v>
      </c>
    </row>
    <row r="920" spans="1:8" x14ac:dyDescent="0.35">
      <c r="A920" t="s">
        <v>4382</v>
      </c>
      <c r="B920" t="str">
        <f>VLOOKUP(A920,Cafe_sales!$A$1:$O$10001,9,FALSE)</f>
        <v>Smoothie</v>
      </c>
      <c r="C920" s="6">
        <f>VLOOKUP(A920,Cafe_sales!$A$1:$O$10001,10,FALSE)</f>
        <v>2</v>
      </c>
      <c r="D920" s="10">
        <f>VLOOKUP(A920,Cafe_sales!$A$1:$O$10001,11,FALSE)</f>
        <v>4</v>
      </c>
      <c r="E920" s="6">
        <f>VLOOKUP(A920,Cafe_sales!$A$1:$O$10001,12,FALSE)</f>
        <v>8</v>
      </c>
      <c r="F920" t="str">
        <f>VLOOKUP(A920,Cafe_sales!$A$1:$O$10001,13,FALSE)</f>
        <v>Default mode</v>
      </c>
      <c r="G920" t="str">
        <f>VLOOKUP(A920,Cafe_sales!$A$1:$O$10001,14,FALSE)</f>
        <v>In-store</v>
      </c>
      <c r="H920" s="8">
        <f>VLOOKUP(A920,Cafe_sales!$A$1:$O$10001,15,FALSE)</f>
        <v>45025</v>
      </c>
    </row>
    <row r="921" spans="1:8" hidden="1" x14ac:dyDescent="0.35">
      <c r="A921" t="s">
        <v>2294</v>
      </c>
      <c r="B921" t="str">
        <f>VLOOKUP(A921,Cafe_sales!$A$1:$O$10001,9,FALSE)</f>
        <v>Coffee</v>
      </c>
      <c r="C921">
        <f>VLOOKUP(A921,Cafe_sales!$A$1:$O$10001,10,FALSE)</f>
        <v>2</v>
      </c>
      <c r="D921">
        <f>VLOOKUP(A921,Cafe_sales!$A$1:$O$10001,11,FALSE)</f>
        <v>2</v>
      </c>
      <c r="E921">
        <f>VLOOKUP(A921,Cafe_sales!$A$1:$O$10001,12,FALSE)</f>
        <v>4</v>
      </c>
      <c r="F921" t="str">
        <f>VLOOKUP(A921,Cafe_sales!$A$1:$O$10001,13,FALSE)</f>
        <v>Default mode</v>
      </c>
      <c r="G921" t="str">
        <f>VLOOKUP(A921,Cafe_sales!$A$1:$O$10001,14,FALSE)</f>
        <v>Takeaway</v>
      </c>
      <c r="H921" s="1">
        <f>VLOOKUP(A921,Cafe_sales!$A$1:$O$10001,15,FALSE)</f>
        <v>45094</v>
      </c>
    </row>
    <row r="922" spans="1:8" x14ac:dyDescent="0.35">
      <c r="A922" t="s">
        <v>9475</v>
      </c>
      <c r="B922" t="str">
        <f>VLOOKUP(A922,Cafe_sales!$A$1:$O$10001,9,FALSE)</f>
        <v>Tea</v>
      </c>
      <c r="C922" s="6">
        <f>VLOOKUP(A922,Cafe_sales!$A$1:$O$10001,10,FALSE)</f>
        <v>2</v>
      </c>
      <c r="D922" s="10">
        <f>VLOOKUP(A922,Cafe_sales!$A$1:$O$10001,11,FALSE)</f>
        <v>1.5</v>
      </c>
      <c r="E922" s="6">
        <f>VLOOKUP(A922,Cafe_sales!$A$1:$O$10001,12,FALSE)</f>
        <v>3</v>
      </c>
      <c r="F922" t="str">
        <f>VLOOKUP(A922,Cafe_sales!$A$1:$O$10001,13,FALSE)</f>
        <v>Cash</v>
      </c>
      <c r="G922" t="str">
        <f>VLOOKUP(A922,Cafe_sales!$A$1:$O$10001,14,FALSE)</f>
        <v>In-store</v>
      </c>
      <c r="H922" s="8">
        <f>VLOOKUP(A922,Cafe_sales!$A$1:$O$10001,15,FALSE)</f>
        <v>45240</v>
      </c>
    </row>
    <row r="923" spans="1:8" x14ac:dyDescent="0.35">
      <c r="A923" t="s">
        <v>6489</v>
      </c>
      <c r="B923" t="str">
        <f>VLOOKUP(A923,Cafe_sales!$A$1:$O$10001,9,FALSE)</f>
        <v>Coffee</v>
      </c>
      <c r="C923" s="6">
        <f>VLOOKUP(A923,Cafe_sales!$A$1:$O$10001,10,FALSE)</f>
        <v>4</v>
      </c>
      <c r="D923" s="10">
        <f>VLOOKUP(A923,Cafe_sales!$A$1:$O$10001,11,FALSE)</f>
        <v>2</v>
      </c>
      <c r="E923" s="6">
        <f>VLOOKUP(A923,Cafe_sales!$A$1:$O$10001,12,FALSE)</f>
        <v>8</v>
      </c>
      <c r="F923" t="str">
        <f>VLOOKUP(A923,Cafe_sales!$A$1:$O$10001,13,FALSE)</f>
        <v>Default mode</v>
      </c>
      <c r="G923" t="str">
        <f>VLOOKUP(A923,Cafe_sales!$A$1:$O$10001,14,FALSE)</f>
        <v>In-store</v>
      </c>
      <c r="H923" s="8">
        <f>VLOOKUP(A923,Cafe_sales!$A$1:$O$10001,15,FALSE)</f>
        <v>44947</v>
      </c>
    </row>
    <row r="924" spans="1:8" x14ac:dyDescent="0.35">
      <c r="A924" t="s">
        <v>2468</v>
      </c>
      <c r="B924" t="str">
        <f>VLOOKUP(A924,Cafe_sales!$A$1:$O$10001,9,FALSE)</f>
        <v>Smoothie</v>
      </c>
      <c r="C924" s="6">
        <f>VLOOKUP(A924,Cafe_sales!$A$1:$O$10001,10,FALSE)</f>
        <v>1</v>
      </c>
      <c r="D924" s="10">
        <f>VLOOKUP(A924,Cafe_sales!$A$1:$O$10001,11,FALSE)</f>
        <v>4</v>
      </c>
      <c r="E924" s="6">
        <f>VLOOKUP(A924,Cafe_sales!$A$1:$O$10001,12,FALSE)</f>
        <v>4</v>
      </c>
      <c r="F924" t="str">
        <f>VLOOKUP(A924,Cafe_sales!$A$1:$O$10001,13,FALSE)</f>
        <v>Cash</v>
      </c>
      <c r="G924" t="str">
        <f>VLOOKUP(A924,Cafe_sales!$A$1:$O$10001,14,FALSE)</f>
        <v>UNKNOWN</v>
      </c>
      <c r="H924" s="8">
        <f>VLOOKUP(A924,Cafe_sales!$A$1:$O$10001,15,FALSE)</f>
        <v>45202</v>
      </c>
    </row>
    <row r="925" spans="1:8" x14ac:dyDescent="0.35">
      <c r="A925" t="s">
        <v>9244</v>
      </c>
      <c r="B925" t="str">
        <f>VLOOKUP(A925,Cafe_sales!$A$1:$O$10001,9,FALSE)</f>
        <v>Cookie</v>
      </c>
      <c r="C925" s="6">
        <f>VLOOKUP(A925,Cafe_sales!$A$1:$O$10001,10,FALSE)</f>
        <v>5</v>
      </c>
      <c r="D925" s="10">
        <f>VLOOKUP(A925,Cafe_sales!$A$1:$O$10001,11,FALSE)</f>
        <v>1</v>
      </c>
      <c r="E925" s="6">
        <f>VLOOKUP(A925,Cafe_sales!$A$1:$O$10001,12,FALSE)</f>
        <v>5</v>
      </c>
      <c r="F925" t="str">
        <f>VLOOKUP(A925,Cafe_sales!$A$1:$O$10001,13,FALSE)</f>
        <v>Credit Card</v>
      </c>
      <c r="G925" t="str">
        <f>VLOOKUP(A925,Cafe_sales!$A$1:$O$10001,14,FALSE)</f>
        <v>In-store</v>
      </c>
      <c r="H925" s="8">
        <f>VLOOKUP(A925,Cafe_sales!$A$1:$O$10001,15,FALSE)</f>
        <v>45154</v>
      </c>
    </row>
    <row r="926" spans="1:8" x14ac:dyDescent="0.35">
      <c r="A926" t="s">
        <v>1649</v>
      </c>
      <c r="B926" t="str">
        <f>VLOOKUP(A926,Cafe_sales!$A$1:$O$10001,9,FALSE)</f>
        <v>Smoothie</v>
      </c>
      <c r="C926" s="6">
        <f>VLOOKUP(A926,Cafe_sales!$A$1:$O$10001,10,FALSE)</f>
        <v>2</v>
      </c>
      <c r="D926" s="10">
        <f>VLOOKUP(A926,Cafe_sales!$A$1:$O$10001,11,FALSE)</f>
        <v>4</v>
      </c>
      <c r="E926" s="6">
        <f>VLOOKUP(A926,Cafe_sales!$A$1:$O$10001,12,FALSE)</f>
        <v>8</v>
      </c>
      <c r="F926" t="str">
        <f>VLOOKUP(A926,Cafe_sales!$A$1:$O$10001,13,FALSE)</f>
        <v>Digital Wallet</v>
      </c>
      <c r="G926" t="str">
        <f>VLOOKUP(A926,Cafe_sales!$A$1:$O$10001,14,FALSE)</f>
        <v>In-store</v>
      </c>
      <c r="H926" s="8">
        <f>VLOOKUP(A926,Cafe_sales!$A$1:$O$10001,15,FALSE)</f>
        <v>45191</v>
      </c>
    </row>
    <row r="927" spans="1:8" hidden="1" x14ac:dyDescent="0.35">
      <c r="A927" t="s">
        <v>987</v>
      </c>
      <c r="B927" t="str">
        <f>VLOOKUP(A927,Cafe_sales!$A$1:$O$10001,9,FALSE)</f>
        <v>Tea</v>
      </c>
      <c r="C927">
        <f>VLOOKUP(A927,Cafe_sales!$A$1:$O$10001,10,FALSE)</f>
        <v>5</v>
      </c>
      <c r="D927">
        <f>VLOOKUP(A927,Cafe_sales!$A$1:$O$10001,11,FALSE)</f>
        <v>1.5</v>
      </c>
      <c r="E927">
        <f>VLOOKUP(A927,Cafe_sales!$A$1:$O$10001,12,FALSE)</f>
        <v>7.5</v>
      </c>
      <c r="F927" t="str">
        <f>VLOOKUP(A927,Cafe_sales!$A$1:$O$10001,13,FALSE)</f>
        <v>Credit Card</v>
      </c>
      <c r="G927" t="str">
        <f>VLOOKUP(A927,Cafe_sales!$A$1:$O$10001,14,FALSE)</f>
        <v>Takeaway</v>
      </c>
      <c r="H927" s="1">
        <f>VLOOKUP(A927,Cafe_sales!$A$1:$O$10001,15,FALSE)</f>
        <v>45089</v>
      </c>
    </row>
    <row r="928" spans="1:8" x14ac:dyDescent="0.35">
      <c r="A928" t="s">
        <v>8627</v>
      </c>
      <c r="B928" t="str">
        <f>VLOOKUP(A928,Cafe_sales!$A$1:$O$10001,9,FALSE)</f>
        <v>Smoothie</v>
      </c>
      <c r="C928" s="6">
        <f>VLOOKUP(A928,Cafe_sales!$A$1:$O$10001,10,FALSE)</f>
        <v>3</v>
      </c>
      <c r="D928" s="10">
        <f>VLOOKUP(A928,Cafe_sales!$A$1:$O$10001,11,FALSE)</f>
        <v>4</v>
      </c>
      <c r="E928" s="6">
        <f>VLOOKUP(A928,Cafe_sales!$A$1:$O$10001,12,FALSE)</f>
        <v>12</v>
      </c>
      <c r="F928" t="str">
        <f>VLOOKUP(A928,Cafe_sales!$A$1:$O$10001,13,FALSE)</f>
        <v>Cash</v>
      </c>
      <c r="G928" t="str">
        <f>VLOOKUP(A928,Cafe_sales!$A$1:$O$10001,14,FALSE)</f>
        <v>UNKNOWN</v>
      </c>
      <c r="H928" s="8">
        <f>VLOOKUP(A928,Cafe_sales!$A$1:$O$10001,15,FALSE)</f>
        <v>45082</v>
      </c>
    </row>
    <row r="929" spans="1:8" x14ac:dyDescent="0.35">
      <c r="A929" t="s">
        <v>2013</v>
      </c>
      <c r="B929" t="str">
        <f>VLOOKUP(A929,Cafe_sales!$A$1:$O$10001,9,FALSE)</f>
        <v>Juice</v>
      </c>
      <c r="C929" s="6">
        <f>VLOOKUP(A929,Cafe_sales!$A$1:$O$10001,10,FALSE)</f>
        <v>3</v>
      </c>
      <c r="D929" s="10">
        <f>VLOOKUP(A929,Cafe_sales!$A$1:$O$10001,11,FALSE)</f>
        <v>3</v>
      </c>
      <c r="E929" s="6">
        <f>VLOOKUP(A929,Cafe_sales!$A$1:$O$10001,12,FALSE)</f>
        <v>9</v>
      </c>
      <c r="F929" t="str">
        <f>VLOOKUP(A929,Cafe_sales!$A$1:$O$10001,13,FALSE)</f>
        <v>Default mode</v>
      </c>
      <c r="G929" t="str">
        <f>VLOOKUP(A929,Cafe_sales!$A$1:$O$10001,14,FALSE)</f>
        <v>In-store</v>
      </c>
      <c r="H929" s="8">
        <f>VLOOKUP(A929,Cafe_sales!$A$1:$O$10001,15,FALSE)</f>
        <v>45159</v>
      </c>
    </row>
    <row r="930" spans="1:8" hidden="1" x14ac:dyDescent="0.35">
      <c r="A930" t="s">
        <v>6462</v>
      </c>
      <c r="B930" t="str">
        <f>VLOOKUP(A930,Cafe_sales!$A$1:$O$10001,9,FALSE)</f>
        <v>Cookie</v>
      </c>
      <c r="C930">
        <f>VLOOKUP(A930,Cafe_sales!$A$1:$O$10001,10,FALSE)</f>
        <v>4</v>
      </c>
      <c r="D930">
        <f>VLOOKUP(A930,Cafe_sales!$A$1:$O$10001,11,FALSE)</f>
        <v>1</v>
      </c>
      <c r="E930">
        <f>VLOOKUP(A930,Cafe_sales!$A$1:$O$10001,12,FALSE)</f>
        <v>4</v>
      </c>
      <c r="F930" t="str">
        <f>VLOOKUP(A930,Cafe_sales!$A$1:$O$10001,13,FALSE)</f>
        <v>Digital Wallet</v>
      </c>
      <c r="G930" t="str">
        <f>VLOOKUP(A930,Cafe_sales!$A$1:$O$10001,14,FALSE)</f>
        <v>Takeaway</v>
      </c>
      <c r="H930" s="1">
        <f>VLOOKUP(A930,Cafe_sales!$A$1:$O$10001,15,FALSE)</f>
        <v>45062</v>
      </c>
    </row>
    <row r="931" spans="1:8" x14ac:dyDescent="0.35">
      <c r="A931" t="s">
        <v>1889</v>
      </c>
      <c r="B931" t="str">
        <f>VLOOKUP(A931,Cafe_sales!$A$1:$O$10001,9,FALSE)</f>
        <v>Juice</v>
      </c>
      <c r="C931" s="6">
        <f>VLOOKUP(A931,Cafe_sales!$A$1:$O$10001,10,FALSE)</f>
        <v>1</v>
      </c>
      <c r="D931" s="10">
        <f>VLOOKUP(A931,Cafe_sales!$A$1:$O$10001,11,FALSE)</f>
        <v>3</v>
      </c>
      <c r="E931" s="6">
        <f>VLOOKUP(A931,Cafe_sales!$A$1:$O$10001,12,FALSE)</f>
        <v>3</v>
      </c>
      <c r="F931" t="str">
        <f>VLOOKUP(A931,Cafe_sales!$A$1:$O$10001,13,FALSE)</f>
        <v>Credit Card</v>
      </c>
      <c r="G931" t="str">
        <f>VLOOKUP(A931,Cafe_sales!$A$1:$O$10001,14,FALSE)</f>
        <v>UNKNOWN</v>
      </c>
      <c r="H931" s="8">
        <f>VLOOKUP(A931,Cafe_sales!$A$1:$O$10001,15,FALSE)</f>
        <v>45006</v>
      </c>
    </row>
    <row r="932" spans="1:8" hidden="1" x14ac:dyDescent="0.35">
      <c r="A932" t="s">
        <v>3588</v>
      </c>
      <c r="B932" t="str">
        <f>VLOOKUP(A932,Cafe_sales!$A$1:$O$10001,9,FALSE)</f>
        <v>Tea</v>
      </c>
      <c r="C932">
        <f>VLOOKUP(A932,Cafe_sales!$A$1:$O$10001,10,FALSE)</f>
        <v>3</v>
      </c>
      <c r="D932">
        <f>VLOOKUP(A932,Cafe_sales!$A$1:$O$10001,11,FALSE)</f>
        <v>1.5</v>
      </c>
      <c r="E932">
        <f>VLOOKUP(A932,Cafe_sales!$A$1:$O$10001,12,FALSE)</f>
        <v>4.5</v>
      </c>
      <c r="F932" t="str">
        <f>VLOOKUP(A932,Cafe_sales!$A$1:$O$10001,13,FALSE)</f>
        <v>Cash</v>
      </c>
      <c r="G932" t="str">
        <f>VLOOKUP(A932,Cafe_sales!$A$1:$O$10001,14,FALSE)</f>
        <v>Cafe</v>
      </c>
      <c r="H932" s="1">
        <f>VLOOKUP(A932,Cafe_sales!$A$1:$O$10001,15,FALSE)</f>
        <v>45199</v>
      </c>
    </row>
    <row r="933" spans="1:8" x14ac:dyDescent="0.35">
      <c r="A933" t="s">
        <v>5716</v>
      </c>
      <c r="B933" t="str">
        <f>VLOOKUP(A933,Cafe_sales!$A$1:$O$10001,9,FALSE)</f>
        <v>Juice</v>
      </c>
      <c r="C933" s="6">
        <f>VLOOKUP(A933,Cafe_sales!$A$1:$O$10001,10,FALSE)</f>
        <v>1</v>
      </c>
      <c r="D933" s="10">
        <f>VLOOKUP(A933,Cafe_sales!$A$1:$O$10001,11,FALSE)</f>
        <v>5</v>
      </c>
      <c r="E933" s="6">
        <f>VLOOKUP(A933,Cafe_sales!$A$1:$O$10001,12,FALSE)</f>
        <v>5</v>
      </c>
      <c r="F933" t="str">
        <f>VLOOKUP(A933,Cafe_sales!$A$1:$O$10001,13,FALSE)</f>
        <v>Credit Card</v>
      </c>
      <c r="G933" t="str">
        <f>VLOOKUP(A933,Cafe_sales!$A$1:$O$10001,14,FALSE)</f>
        <v>UNKNOWN</v>
      </c>
      <c r="H933" s="8">
        <f>VLOOKUP(A933,Cafe_sales!$A$1:$O$10001,15,FALSE)</f>
        <v>44951</v>
      </c>
    </row>
    <row r="934" spans="1:8" x14ac:dyDescent="0.35">
      <c r="A934" t="s">
        <v>2203</v>
      </c>
      <c r="B934" t="str">
        <f>VLOOKUP(A934,Cafe_sales!$A$1:$O$10001,9,FALSE)</f>
        <v>Smoothie</v>
      </c>
      <c r="C934" s="6">
        <f>VLOOKUP(A934,Cafe_sales!$A$1:$O$10001,10,FALSE)</f>
        <v>4</v>
      </c>
      <c r="D934" s="10">
        <f>VLOOKUP(A934,Cafe_sales!$A$1:$O$10001,11,FALSE)</f>
        <v>4</v>
      </c>
      <c r="E934" s="6">
        <f>VLOOKUP(A934,Cafe_sales!$A$1:$O$10001,12,FALSE)</f>
        <v>16</v>
      </c>
      <c r="F934" t="str">
        <f>VLOOKUP(A934,Cafe_sales!$A$1:$O$10001,13,FALSE)</f>
        <v>Digital Wallet</v>
      </c>
      <c r="G934" t="str">
        <f>VLOOKUP(A934,Cafe_sales!$A$1:$O$10001,14,FALSE)</f>
        <v>UNKNOWN</v>
      </c>
      <c r="H934" s="8">
        <f>VLOOKUP(A934,Cafe_sales!$A$1:$O$10001,15,FALSE)</f>
        <v>45251</v>
      </c>
    </row>
    <row r="935" spans="1:8" hidden="1" x14ac:dyDescent="0.35">
      <c r="A935" t="s">
        <v>768</v>
      </c>
      <c r="B935" t="str">
        <f>VLOOKUP(A935,Cafe_sales!$A$1:$O$10001,9,FALSE)</f>
        <v>Tea</v>
      </c>
      <c r="C935">
        <f>VLOOKUP(A935,Cafe_sales!$A$1:$O$10001,10,FALSE)</f>
        <v>1</v>
      </c>
      <c r="D935">
        <f>VLOOKUP(A935,Cafe_sales!$A$1:$O$10001,11,FALSE)</f>
        <v>1.5</v>
      </c>
      <c r="E935">
        <f>VLOOKUP(A935,Cafe_sales!$A$1:$O$10001,12,FALSE)</f>
        <v>1.5</v>
      </c>
      <c r="F935" t="str">
        <f>VLOOKUP(A935,Cafe_sales!$A$1:$O$10001,13,FALSE)</f>
        <v>Digital Wallet</v>
      </c>
      <c r="G935" t="str">
        <f>VLOOKUP(A935,Cafe_sales!$A$1:$O$10001,14,FALSE)</f>
        <v>Takeaway</v>
      </c>
      <c r="H935" s="1">
        <f>VLOOKUP(A935,Cafe_sales!$A$1:$O$10001,15,FALSE)</f>
        <v>45070</v>
      </c>
    </row>
    <row r="936" spans="1:8" x14ac:dyDescent="0.35">
      <c r="A936" t="s">
        <v>3355</v>
      </c>
      <c r="B936" t="str">
        <f>VLOOKUP(A936,Cafe_sales!$A$1:$O$10001,9,FALSE)</f>
        <v>Coffee</v>
      </c>
      <c r="C936" s="6">
        <f>VLOOKUP(A936,Cafe_sales!$A$1:$O$10001,10,FALSE)</f>
        <v>4</v>
      </c>
      <c r="D936" s="10">
        <f>VLOOKUP(A936,Cafe_sales!$A$1:$O$10001,11,FALSE)</f>
        <v>2</v>
      </c>
      <c r="E936" s="6">
        <f>VLOOKUP(A936,Cafe_sales!$A$1:$O$10001,12,FALSE)</f>
        <v>8</v>
      </c>
      <c r="F936" t="str">
        <f>VLOOKUP(A936,Cafe_sales!$A$1:$O$10001,13,FALSE)</f>
        <v>Digital Wallet</v>
      </c>
      <c r="G936" t="str">
        <f>VLOOKUP(A936,Cafe_sales!$A$1:$O$10001,14,FALSE)</f>
        <v>In-store</v>
      </c>
      <c r="H936" s="8">
        <f>VLOOKUP(A936,Cafe_sales!$A$1:$O$10001,15,FALSE)</f>
        <v>45051</v>
      </c>
    </row>
    <row r="937" spans="1:8" hidden="1" x14ac:dyDescent="0.35">
      <c r="A937" t="s">
        <v>4766</v>
      </c>
      <c r="B937" t="str">
        <f>VLOOKUP(A937,Cafe_sales!$A$1:$O$10001,9,FALSE)</f>
        <v>Salad</v>
      </c>
      <c r="C937">
        <f>VLOOKUP(A937,Cafe_sales!$A$1:$O$10001,10,FALSE)</f>
        <v>2</v>
      </c>
      <c r="D937">
        <f>VLOOKUP(A937,Cafe_sales!$A$1:$O$10001,11,FALSE)</f>
        <v>5</v>
      </c>
      <c r="E937">
        <f>VLOOKUP(A937,Cafe_sales!$A$1:$O$10001,12,FALSE)</f>
        <v>10</v>
      </c>
      <c r="F937" t="str">
        <f>VLOOKUP(A937,Cafe_sales!$A$1:$O$10001,13,FALSE)</f>
        <v>Credit Card</v>
      </c>
      <c r="G937" t="str">
        <f>VLOOKUP(A937,Cafe_sales!$A$1:$O$10001,14,FALSE)</f>
        <v>Takeaway</v>
      </c>
      <c r="H937" s="1">
        <f>VLOOKUP(A937,Cafe_sales!$A$1:$O$10001,15,FALSE)</f>
        <v>45028</v>
      </c>
    </row>
    <row r="938" spans="1:8" x14ac:dyDescent="0.35">
      <c r="A938" t="s">
        <v>3437</v>
      </c>
      <c r="B938" t="str">
        <f>VLOOKUP(A938,Cafe_sales!$A$1:$O$10001,9,FALSE)</f>
        <v>Salad</v>
      </c>
      <c r="C938" s="6">
        <f>VLOOKUP(A938,Cafe_sales!$A$1:$O$10001,10,FALSE)</f>
        <v>5</v>
      </c>
      <c r="D938" s="10">
        <f>VLOOKUP(A938,Cafe_sales!$A$1:$O$10001,11,FALSE)</f>
        <v>5</v>
      </c>
      <c r="E938" s="6">
        <f>VLOOKUP(A938,Cafe_sales!$A$1:$O$10001,12,FALSE)</f>
        <v>25</v>
      </c>
      <c r="F938" t="str">
        <f>VLOOKUP(A938,Cafe_sales!$A$1:$O$10001,13,FALSE)</f>
        <v>Cash</v>
      </c>
      <c r="G938" t="str">
        <f>VLOOKUP(A938,Cafe_sales!$A$1:$O$10001,14,FALSE)</f>
        <v>In-store</v>
      </c>
      <c r="H938" s="8">
        <f>VLOOKUP(A938,Cafe_sales!$A$1:$O$10001,15,FALSE)</f>
        <v>45147</v>
      </c>
    </row>
    <row r="939" spans="1:8" x14ac:dyDescent="0.35">
      <c r="A939" t="s">
        <v>1679</v>
      </c>
      <c r="B939" t="str">
        <f>VLOOKUP(A939,Cafe_sales!$A$1:$O$10001,9,FALSE)</f>
        <v>Sandwich</v>
      </c>
      <c r="C939" s="6">
        <f>VLOOKUP(A939,Cafe_sales!$A$1:$O$10001,10,FALSE)</f>
        <v>5</v>
      </c>
      <c r="D939" s="10">
        <f>VLOOKUP(A939,Cafe_sales!$A$1:$O$10001,11,FALSE)</f>
        <v>4</v>
      </c>
      <c r="E939" s="6">
        <f>VLOOKUP(A939,Cafe_sales!$A$1:$O$10001,12,FALSE)</f>
        <v>20</v>
      </c>
      <c r="F939" t="str">
        <f>VLOOKUP(A939,Cafe_sales!$A$1:$O$10001,13,FALSE)</f>
        <v>Default mode</v>
      </c>
      <c r="G939" t="str">
        <f>VLOOKUP(A939,Cafe_sales!$A$1:$O$10001,14,FALSE)</f>
        <v>In-store</v>
      </c>
      <c r="H939" s="8">
        <f>VLOOKUP(A939,Cafe_sales!$A$1:$O$10001,15,FALSE)</f>
        <v>45123</v>
      </c>
    </row>
    <row r="940" spans="1:8" x14ac:dyDescent="0.35">
      <c r="A940" t="s">
        <v>6520</v>
      </c>
      <c r="B940" t="str">
        <f>VLOOKUP(A940,Cafe_sales!$A$1:$O$10001,9,FALSE)</f>
        <v>Smoothie</v>
      </c>
      <c r="C940" s="6">
        <f>VLOOKUP(A940,Cafe_sales!$A$1:$O$10001,10,FALSE)</f>
        <v>3</v>
      </c>
      <c r="D940" s="10">
        <f>VLOOKUP(A940,Cafe_sales!$A$1:$O$10001,11,FALSE)</f>
        <v>4</v>
      </c>
      <c r="E940" s="6">
        <f>VLOOKUP(A940,Cafe_sales!$A$1:$O$10001,12,FALSE)</f>
        <v>12</v>
      </c>
      <c r="F940" t="str">
        <f>VLOOKUP(A940,Cafe_sales!$A$1:$O$10001,13,FALSE)</f>
        <v>Default mode</v>
      </c>
      <c r="G940" t="str">
        <f>VLOOKUP(A940,Cafe_sales!$A$1:$O$10001,14,FALSE)</f>
        <v>In-store</v>
      </c>
      <c r="H940" s="8">
        <f>VLOOKUP(A940,Cafe_sales!$A$1:$O$10001,15,FALSE)</f>
        <v>44958</v>
      </c>
    </row>
    <row r="941" spans="1:8" hidden="1" x14ac:dyDescent="0.35">
      <c r="A941" t="s">
        <v>7114</v>
      </c>
      <c r="B941" t="str">
        <f>VLOOKUP(A941,Cafe_sales!$A$1:$O$10001,9,FALSE)</f>
        <v>UNKNOWN</v>
      </c>
      <c r="C941">
        <f>VLOOKUP(A941,Cafe_sales!$A$1:$O$10001,10,FALSE)</f>
        <v>3</v>
      </c>
      <c r="D941">
        <f>VLOOKUP(A941,Cafe_sales!$A$1:$O$10001,11,FALSE)</f>
        <v>3</v>
      </c>
      <c r="E941">
        <f>VLOOKUP(A941,Cafe_sales!$A$1:$O$10001,12,FALSE)</f>
        <v>9</v>
      </c>
      <c r="F941" t="str">
        <f>VLOOKUP(A941,Cafe_sales!$A$1:$O$10001,13,FALSE)</f>
        <v>Digital Wallet</v>
      </c>
      <c r="G941" t="str">
        <f>VLOOKUP(A941,Cafe_sales!$A$1:$O$10001,14,FALSE)</f>
        <v>Takeaway</v>
      </c>
      <c r="H941" s="1">
        <f>VLOOKUP(A941,Cafe_sales!$A$1:$O$10001,15,FALSE)</f>
        <v>45114</v>
      </c>
    </row>
    <row r="942" spans="1:8" x14ac:dyDescent="0.35">
      <c r="A942" t="s">
        <v>9560</v>
      </c>
      <c r="B942" t="str">
        <f>VLOOKUP(A942,Cafe_sales!$A$1:$O$10001,9,FALSE)</f>
        <v>Coffee</v>
      </c>
      <c r="C942" s="6">
        <f>VLOOKUP(A942,Cafe_sales!$A$1:$O$10001,10,FALSE)</f>
        <v>4</v>
      </c>
      <c r="D942" s="10">
        <f>VLOOKUP(A942,Cafe_sales!$A$1:$O$10001,11,FALSE)</f>
        <v>2</v>
      </c>
      <c r="E942" s="6">
        <f>VLOOKUP(A942,Cafe_sales!$A$1:$O$10001,12,FALSE)</f>
        <v>8</v>
      </c>
      <c r="F942" t="str">
        <f>VLOOKUP(A942,Cafe_sales!$A$1:$O$10001,13,FALSE)</f>
        <v>Default mode</v>
      </c>
      <c r="G942" t="str">
        <f>VLOOKUP(A942,Cafe_sales!$A$1:$O$10001,14,FALSE)</f>
        <v>UNKNOWN</v>
      </c>
      <c r="H942" s="8">
        <f>VLOOKUP(A942,Cafe_sales!$A$1:$O$10001,15,FALSE)</f>
        <v>45270</v>
      </c>
    </row>
    <row r="943" spans="1:8" x14ac:dyDescent="0.35">
      <c r="A943" t="s">
        <v>9078</v>
      </c>
      <c r="B943" t="str">
        <f>VLOOKUP(A943,Cafe_sales!$A$1:$O$10001,9,FALSE)</f>
        <v>Tea</v>
      </c>
      <c r="C943" s="6">
        <f>VLOOKUP(A943,Cafe_sales!$A$1:$O$10001,10,FALSE)</f>
        <v>3</v>
      </c>
      <c r="D943" s="10">
        <f>VLOOKUP(A943,Cafe_sales!$A$1:$O$10001,11,FALSE)</f>
        <v>1.5</v>
      </c>
      <c r="E943" s="6">
        <f>VLOOKUP(A943,Cafe_sales!$A$1:$O$10001,12,FALSE)</f>
        <v>4.5</v>
      </c>
      <c r="F943" t="str">
        <f>VLOOKUP(A943,Cafe_sales!$A$1:$O$10001,13,FALSE)</f>
        <v>Cash</v>
      </c>
      <c r="G943" t="str">
        <f>VLOOKUP(A943,Cafe_sales!$A$1:$O$10001,14,FALSE)</f>
        <v>In-store</v>
      </c>
      <c r="H943" s="8">
        <f>VLOOKUP(A943,Cafe_sales!$A$1:$O$10001,15,FALSE)</f>
        <v>44992</v>
      </c>
    </row>
    <row r="944" spans="1:8" hidden="1" x14ac:dyDescent="0.35">
      <c r="A944" t="s">
        <v>3562</v>
      </c>
      <c r="B944" t="str">
        <f>VLOOKUP(A944,Cafe_sales!$A$1:$O$10001,9,FALSE)</f>
        <v>Cookie</v>
      </c>
      <c r="C944">
        <f>VLOOKUP(A944,Cafe_sales!$A$1:$O$10001,10,FALSE)</f>
        <v>1</v>
      </c>
      <c r="D944">
        <f>VLOOKUP(A944,Cafe_sales!$A$1:$O$10001,11,FALSE)</f>
        <v>1</v>
      </c>
      <c r="E944">
        <f>VLOOKUP(A944,Cafe_sales!$A$1:$O$10001,12,FALSE)</f>
        <v>1</v>
      </c>
      <c r="F944" t="str">
        <f>VLOOKUP(A944,Cafe_sales!$A$1:$O$10001,13,FALSE)</f>
        <v>Default mode</v>
      </c>
      <c r="G944" t="str">
        <f>VLOOKUP(A944,Cafe_sales!$A$1:$O$10001,14,FALSE)</f>
        <v>Takeaway</v>
      </c>
      <c r="H944" s="1">
        <f>VLOOKUP(A944,Cafe_sales!$A$1:$O$10001,15,FALSE)</f>
        <v>45068</v>
      </c>
    </row>
    <row r="945" spans="1:8" x14ac:dyDescent="0.35">
      <c r="A945" t="s">
        <v>4608</v>
      </c>
      <c r="B945" t="str">
        <f>VLOOKUP(A945,Cafe_sales!$A$1:$O$10001,9,FALSE)</f>
        <v>Tea</v>
      </c>
      <c r="C945" s="6">
        <f>VLOOKUP(A945,Cafe_sales!$A$1:$O$10001,10,FALSE)</f>
        <v>3</v>
      </c>
      <c r="D945" s="10">
        <f>VLOOKUP(A945,Cafe_sales!$A$1:$O$10001,11,FALSE)</f>
        <v>1.5</v>
      </c>
      <c r="E945" s="6">
        <f>VLOOKUP(A945,Cafe_sales!$A$1:$O$10001,12,FALSE)</f>
        <v>4.5</v>
      </c>
      <c r="F945" t="str">
        <f>VLOOKUP(A945,Cafe_sales!$A$1:$O$10001,13,FALSE)</f>
        <v>Digital Wallet</v>
      </c>
      <c r="G945" t="str">
        <f>VLOOKUP(A945,Cafe_sales!$A$1:$O$10001,14,FALSE)</f>
        <v>In-store</v>
      </c>
      <c r="H945" s="8">
        <f>VLOOKUP(A945,Cafe_sales!$A$1:$O$10001,15,FALSE)</f>
        <v>45034</v>
      </c>
    </row>
    <row r="946" spans="1:8" x14ac:dyDescent="0.35">
      <c r="A946" t="s">
        <v>7106</v>
      </c>
      <c r="B946" t="str">
        <f>VLOOKUP(A946,Cafe_sales!$A$1:$O$10001,9,FALSE)</f>
        <v>Juice</v>
      </c>
      <c r="C946" s="6">
        <f>VLOOKUP(A946,Cafe_sales!$A$1:$O$10001,10,FALSE)</f>
        <v>5</v>
      </c>
      <c r="D946" s="10">
        <f>VLOOKUP(A946,Cafe_sales!$A$1:$O$10001,11,FALSE)</f>
        <v>3</v>
      </c>
      <c r="E946" s="6">
        <f>VLOOKUP(A946,Cafe_sales!$A$1:$O$10001,12,FALSE)</f>
        <v>15</v>
      </c>
      <c r="F946" t="str">
        <f>VLOOKUP(A946,Cafe_sales!$A$1:$O$10001,13,FALSE)</f>
        <v>Cash</v>
      </c>
      <c r="G946" t="str">
        <f>VLOOKUP(A946,Cafe_sales!$A$1:$O$10001,14,FALSE)</f>
        <v>In-store</v>
      </c>
      <c r="H946" s="8">
        <f>VLOOKUP(A946,Cafe_sales!$A$1:$O$10001,15,FALSE)</f>
        <v>45220</v>
      </c>
    </row>
    <row r="947" spans="1:8" hidden="1" x14ac:dyDescent="0.35">
      <c r="A947" t="s">
        <v>4418</v>
      </c>
      <c r="B947" t="str">
        <f>VLOOKUP(A947,Cafe_sales!$A$1:$O$10001,9,FALSE)</f>
        <v>Coffee</v>
      </c>
      <c r="C947">
        <f>VLOOKUP(A947,Cafe_sales!$A$1:$O$10001,10,FALSE)</f>
        <v>4</v>
      </c>
      <c r="D947">
        <f>VLOOKUP(A947,Cafe_sales!$A$1:$O$10001,11,FALSE)</f>
        <v>2</v>
      </c>
      <c r="E947">
        <f>VLOOKUP(A947,Cafe_sales!$A$1:$O$10001,12,FALSE)</f>
        <v>8</v>
      </c>
      <c r="F947" t="str">
        <f>VLOOKUP(A947,Cafe_sales!$A$1:$O$10001,13,FALSE)</f>
        <v>Digital Wallet</v>
      </c>
      <c r="G947" t="str">
        <f>VLOOKUP(A947,Cafe_sales!$A$1:$O$10001,14,FALSE)</f>
        <v>Takeaway</v>
      </c>
      <c r="H947" s="1">
        <f>VLOOKUP(A947,Cafe_sales!$A$1:$O$10001,15,FALSE)</f>
        <v>45057</v>
      </c>
    </row>
    <row r="948" spans="1:8" x14ac:dyDescent="0.35">
      <c r="A948" t="s">
        <v>6090</v>
      </c>
      <c r="B948" t="str">
        <f>VLOOKUP(A948,Cafe_sales!$A$1:$O$10001,9,FALSE)</f>
        <v>Coffee</v>
      </c>
      <c r="C948" s="6">
        <f>VLOOKUP(A948,Cafe_sales!$A$1:$O$10001,10,FALSE)</f>
        <v>4</v>
      </c>
      <c r="D948" s="10">
        <f>VLOOKUP(A948,Cafe_sales!$A$1:$O$10001,11,FALSE)</f>
        <v>2</v>
      </c>
      <c r="E948" s="6">
        <f>VLOOKUP(A948,Cafe_sales!$A$1:$O$10001,12,FALSE)</f>
        <v>8</v>
      </c>
      <c r="F948" t="str">
        <f>VLOOKUP(A948,Cafe_sales!$A$1:$O$10001,13,FALSE)</f>
        <v>Cash</v>
      </c>
      <c r="G948" t="str">
        <f>VLOOKUP(A948,Cafe_sales!$A$1:$O$10001,14,FALSE)</f>
        <v>UNKNOWN</v>
      </c>
      <c r="H948" s="8">
        <f>VLOOKUP(A948,Cafe_sales!$A$1:$O$10001,15,FALSE)</f>
        <v>44989</v>
      </c>
    </row>
    <row r="949" spans="1:8" x14ac:dyDescent="0.35">
      <c r="A949" t="s">
        <v>7796</v>
      </c>
      <c r="B949" t="str">
        <f>VLOOKUP(A949,Cafe_sales!$A$1:$O$10001,9,FALSE)</f>
        <v>Juice</v>
      </c>
      <c r="C949" s="6">
        <f>VLOOKUP(A949,Cafe_sales!$A$1:$O$10001,10,FALSE)</f>
        <v>1</v>
      </c>
      <c r="D949" s="10">
        <f>VLOOKUP(A949,Cafe_sales!$A$1:$O$10001,11,FALSE)</f>
        <v>3</v>
      </c>
      <c r="E949" s="6">
        <f>VLOOKUP(A949,Cafe_sales!$A$1:$O$10001,12,FALSE)</f>
        <v>3</v>
      </c>
      <c r="F949" t="str">
        <f>VLOOKUP(A949,Cafe_sales!$A$1:$O$10001,13,FALSE)</f>
        <v>Digital Wallet</v>
      </c>
      <c r="G949" t="str">
        <f>VLOOKUP(A949,Cafe_sales!$A$1:$O$10001,14,FALSE)</f>
        <v>UNKNOWN</v>
      </c>
      <c r="H949" s="8">
        <f>VLOOKUP(A949,Cafe_sales!$A$1:$O$10001,15,FALSE)</f>
        <v>45051</v>
      </c>
    </row>
    <row r="950" spans="1:8" hidden="1" x14ac:dyDescent="0.35">
      <c r="A950" t="s">
        <v>5112</v>
      </c>
      <c r="B950" t="str">
        <f>VLOOKUP(A950,Cafe_sales!$A$1:$O$10001,9,FALSE)</f>
        <v>Tea</v>
      </c>
      <c r="C950">
        <f>VLOOKUP(A950,Cafe_sales!$A$1:$O$10001,10,FALSE)</f>
        <v>3</v>
      </c>
      <c r="D950">
        <f>VLOOKUP(A950,Cafe_sales!$A$1:$O$10001,11,FALSE)</f>
        <v>1.5</v>
      </c>
      <c r="E950">
        <f>VLOOKUP(A950,Cafe_sales!$A$1:$O$10001,12,FALSE)</f>
        <v>4.5</v>
      </c>
      <c r="F950" t="str">
        <f>VLOOKUP(A950,Cafe_sales!$A$1:$O$10001,13,FALSE)</f>
        <v>Default mode</v>
      </c>
      <c r="G950" t="str">
        <f>VLOOKUP(A950,Cafe_sales!$A$1:$O$10001,14,FALSE)</f>
        <v>Takeaway</v>
      </c>
      <c r="H950" s="1">
        <f>VLOOKUP(A950,Cafe_sales!$A$1:$O$10001,15,FALSE)</f>
        <v>45061</v>
      </c>
    </row>
    <row r="951" spans="1:8" x14ac:dyDescent="0.35">
      <c r="A951" t="s">
        <v>451</v>
      </c>
      <c r="B951" t="str">
        <f>VLOOKUP(A951,Cafe_sales!$A$1:$O$10001,9,FALSE)</f>
        <v>Sandwich</v>
      </c>
      <c r="C951" s="6">
        <f>VLOOKUP(A951,Cafe_sales!$A$1:$O$10001,10,FALSE)</f>
        <v>4</v>
      </c>
      <c r="D951" s="10">
        <f>VLOOKUP(A951,Cafe_sales!$A$1:$O$10001,11,FALSE)</f>
        <v>4</v>
      </c>
      <c r="E951" s="6">
        <f>VLOOKUP(A951,Cafe_sales!$A$1:$O$10001,12,FALSE)</f>
        <v>16</v>
      </c>
      <c r="F951" t="str">
        <f>VLOOKUP(A951,Cafe_sales!$A$1:$O$10001,13,FALSE)</f>
        <v>Cash</v>
      </c>
      <c r="G951" t="str">
        <f>VLOOKUP(A951,Cafe_sales!$A$1:$O$10001,14,FALSE)</f>
        <v>In-store</v>
      </c>
      <c r="H951" s="8">
        <f>VLOOKUP(A951,Cafe_sales!$A$1:$O$10001,15,FALSE)</f>
        <v>44977</v>
      </c>
    </row>
    <row r="952" spans="1:8" x14ac:dyDescent="0.35">
      <c r="A952" t="s">
        <v>6919</v>
      </c>
      <c r="B952" t="str">
        <f>VLOOKUP(A952,Cafe_sales!$A$1:$O$10001,9,FALSE)</f>
        <v>Juice</v>
      </c>
      <c r="C952" s="6">
        <f>VLOOKUP(A952,Cafe_sales!$A$1:$O$10001,10,FALSE)</f>
        <v>2</v>
      </c>
      <c r="D952" s="10">
        <f>VLOOKUP(A952,Cafe_sales!$A$1:$O$10001,11,FALSE)</f>
        <v>3</v>
      </c>
      <c r="E952" s="6">
        <f>VLOOKUP(A952,Cafe_sales!$A$1:$O$10001,12,FALSE)</f>
        <v>6</v>
      </c>
      <c r="F952" t="str">
        <f>VLOOKUP(A952,Cafe_sales!$A$1:$O$10001,13,FALSE)</f>
        <v>Cash</v>
      </c>
      <c r="G952" t="str">
        <f>VLOOKUP(A952,Cafe_sales!$A$1:$O$10001,14,FALSE)</f>
        <v>In-store</v>
      </c>
      <c r="H952" s="8">
        <f>VLOOKUP(A952,Cafe_sales!$A$1:$O$10001,15,FALSE)</f>
        <v>44934</v>
      </c>
    </row>
    <row r="953" spans="1:8" x14ac:dyDescent="0.35">
      <c r="A953" t="s">
        <v>8725</v>
      </c>
      <c r="B953" t="str">
        <f>VLOOKUP(A953,Cafe_sales!$A$1:$O$10001,9,FALSE)</f>
        <v>Juice</v>
      </c>
      <c r="C953" s="6">
        <f>VLOOKUP(A953,Cafe_sales!$A$1:$O$10001,10,FALSE)</f>
        <v>3</v>
      </c>
      <c r="D953" s="10">
        <f>VLOOKUP(A953,Cafe_sales!$A$1:$O$10001,11,FALSE)</f>
        <v>3</v>
      </c>
      <c r="E953" s="6">
        <f>VLOOKUP(A953,Cafe_sales!$A$1:$O$10001,12,FALSE)</f>
        <v>9</v>
      </c>
      <c r="F953" t="str">
        <f>VLOOKUP(A953,Cafe_sales!$A$1:$O$10001,13,FALSE)</f>
        <v>Cash</v>
      </c>
      <c r="G953" t="str">
        <f>VLOOKUP(A953,Cafe_sales!$A$1:$O$10001,14,FALSE)</f>
        <v>UNKNOWN</v>
      </c>
      <c r="H953" s="8">
        <f>VLOOKUP(A953,Cafe_sales!$A$1:$O$10001,15,FALSE)</f>
        <v>45110</v>
      </c>
    </row>
    <row r="954" spans="1:8" hidden="1" x14ac:dyDescent="0.35">
      <c r="A954" t="s">
        <v>8833</v>
      </c>
      <c r="B954" t="str">
        <f>VLOOKUP(A954,Cafe_sales!$A$1:$O$10001,9,FALSE)</f>
        <v>Cookie</v>
      </c>
      <c r="C954">
        <f>VLOOKUP(A954,Cafe_sales!$A$1:$O$10001,10,FALSE)</f>
        <v>1</v>
      </c>
      <c r="D954">
        <f>VLOOKUP(A954,Cafe_sales!$A$1:$O$10001,11,FALSE)</f>
        <v>1</v>
      </c>
      <c r="E954">
        <f>VLOOKUP(A954,Cafe_sales!$A$1:$O$10001,12,FALSE)</f>
        <v>1</v>
      </c>
      <c r="F954" t="str">
        <f>VLOOKUP(A954,Cafe_sales!$A$1:$O$10001,13,FALSE)</f>
        <v>Default mode</v>
      </c>
      <c r="G954" t="str">
        <f>VLOOKUP(A954,Cafe_sales!$A$1:$O$10001,14,FALSE)</f>
        <v>Takeaway</v>
      </c>
      <c r="H954" s="1">
        <f>VLOOKUP(A954,Cafe_sales!$A$1:$O$10001,15,FALSE)</f>
        <v>45256</v>
      </c>
    </row>
    <row r="955" spans="1:8" x14ac:dyDescent="0.35">
      <c r="A955" t="s">
        <v>5460</v>
      </c>
      <c r="B955" t="str">
        <f>VLOOKUP(A955,Cafe_sales!$A$1:$O$10001,9,FALSE)</f>
        <v>Sandwich</v>
      </c>
      <c r="C955" s="6">
        <f>VLOOKUP(A955,Cafe_sales!$A$1:$O$10001,10,FALSE)</f>
        <v>4</v>
      </c>
      <c r="D955" s="10">
        <f>VLOOKUP(A955,Cafe_sales!$A$1:$O$10001,11,FALSE)</f>
        <v>4</v>
      </c>
      <c r="E955" s="6">
        <f>VLOOKUP(A955,Cafe_sales!$A$1:$O$10001,12,FALSE)</f>
        <v>16</v>
      </c>
      <c r="F955" t="str">
        <f>VLOOKUP(A955,Cafe_sales!$A$1:$O$10001,13,FALSE)</f>
        <v>Cash</v>
      </c>
      <c r="G955" t="str">
        <f>VLOOKUP(A955,Cafe_sales!$A$1:$O$10001,14,FALSE)</f>
        <v>UNKNOWN</v>
      </c>
      <c r="H955" s="8">
        <f>VLOOKUP(A955,Cafe_sales!$A$1:$O$10001,15,FALSE)</f>
        <v>45155</v>
      </c>
    </row>
    <row r="956" spans="1:8" x14ac:dyDescent="0.35">
      <c r="A956" t="s">
        <v>4451</v>
      </c>
      <c r="B956" t="str">
        <f>VLOOKUP(A956,Cafe_sales!$A$1:$O$10001,9,FALSE)</f>
        <v>Juice</v>
      </c>
      <c r="C956" s="6">
        <f>VLOOKUP(A956,Cafe_sales!$A$1:$O$10001,10,FALSE)</f>
        <v>4</v>
      </c>
      <c r="D956" s="10">
        <f>VLOOKUP(A956,Cafe_sales!$A$1:$O$10001,11,FALSE)</f>
        <v>3</v>
      </c>
      <c r="E956" s="6">
        <f>VLOOKUP(A956,Cafe_sales!$A$1:$O$10001,12,FALSE)</f>
        <v>12</v>
      </c>
      <c r="F956" t="str">
        <f>VLOOKUP(A956,Cafe_sales!$A$1:$O$10001,13,FALSE)</f>
        <v>Digital Wallet</v>
      </c>
      <c r="G956" t="str">
        <f>VLOOKUP(A956,Cafe_sales!$A$1:$O$10001,14,FALSE)</f>
        <v>In-store</v>
      </c>
      <c r="H956" s="8">
        <f>VLOOKUP(A956,Cafe_sales!$A$1:$O$10001,15,FALSE)</f>
        <v>45224</v>
      </c>
    </row>
    <row r="957" spans="1:8" x14ac:dyDescent="0.35">
      <c r="A957" t="s">
        <v>9102</v>
      </c>
      <c r="B957" t="str">
        <f>VLOOKUP(A957,Cafe_sales!$A$1:$O$10001,9,FALSE)</f>
        <v>Tea</v>
      </c>
      <c r="C957" s="6">
        <f>VLOOKUP(A957,Cafe_sales!$A$1:$O$10001,10,FALSE)</f>
        <v>5</v>
      </c>
      <c r="D957" s="10">
        <f>VLOOKUP(A957,Cafe_sales!$A$1:$O$10001,11,FALSE)</f>
        <v>1.5</v>
      </c>
      <c r="E957" s="6">
        <f>VLOOKUP(A957,Cafe_sales!$A$1:$O$10001,12,FALSE)</f>
        <v>7.5</v>
      </c>
      <c r="F957" t="str">
        <f>VLOOKUP(A957,Cafe_sales!$A$1:$O$10001,13,FALSE)</f>
        <v>Default mode</v>
      </c>
      <c r="G957" t="str">
        <f>VLOOKUP(A957,Cafe_sales!$A$1:$O$10001,14,FALSE)</f>
        <v>UNKNOWN</v>
      </c>
      <c r="H957" s="8">
        <f>VLOOKUP(A957,Cafe_sales!$A$1:$O$10001,15,FALSE)</f>
        <v>45018</v>
      </c>
    </row>
    <row r="958" spans="1:8" x14ac:dyDescent="0.35">
      <c r="A958" t="s">
        <v>6910</v>
      </c>
      <c r="B958" t="str">
        <f>VLOOKUP(A958,Cafe_sales!$A$1:$O$10001,9,FALSE)</f>
        <v>Salad</v>
      </c>
      <c r="C958" s="6">
        <f>VLOOKUP(A958,Cafe_sales!$A$1:$O$10001,10,FALSE)</f>
        <v>4</v>
      </c>
      <c r="D958" s="10">
        <f>VLOOKUP(A958,Cafe_sales!$A$1:$O$10001,11,FALSE)</f>
        <v>5</v>
      </c>
      <c r="E958" s="6">
        <f>VLOOKUP(A958,Cafe_sales!$A$1:$O$10001,12,FALSE)</f>
        <v>20</v>
      </c>
      <c r="F958" t="str">
        <f>VLOOKUP(A958,Cafe_sales!$A$1:$O$10001,13,FALSE)</f>
        <v>Digital Wallet</v>
      </c>
      <c r="G958" t="str">
        <f>VLOOKUP(A958,Cafe_sales!$A$1:$O$10001,14,FALSE)</f>
        <v>In-store</v>
      </c>
      <c r="H958" s="8">
        <f>VLOOKUP(A958,Cafe_sales!$A$1:$O$10001,15,FALSE)</f>
        <v>45182</v>
      </c>
    </row>
    <row r="959" spans="1:8" x14ac:dyDescent="0.35">
      <c r="A959" t="s">
        <v>9231</v>
      </c>
      <c r="B959" t="str">
        <f>VLOOKUP(A959,Cafe_sales!$A$1:$O$10001,9,FALSE)</f>
        <v>Juice</v>
      </c>
      <c r="C959" s="6">
        <f>VLOOKUP(A959,Cafe_sales!$A$1:$O$10001,10,FALSE)</f>
        <v>3</v>
      </c>
      <c r="D959" s="10">
        <f>VLOOKUP(A959,Cafe_sales!$A$1:$O$10001,11,FALSE)</f>
        <v>4</v>
      </c>
      <c r="E959" s="6">
        <f>VLOOKUP(A959,Cafe_sales!$A$1:$O$10001,12,FALSE)</f>
        <v>12</v>
      </c>
      <c r="F959" t="str">
        <f>VLOOKUP(A959,Cafe_sales!$A$1:$O$10001,13,FALSE)</f>
        <v>Cash</v>
      </c>
      <c r="G959" t="str">
        <f>VLOOKUP(A959,Cafe_sales!$A$1:$O$10001,14,FALSE)</f>
        <v>UNKNOWN</v>
      </c>
      <c r="H959" s="8">
        <f>VLOOKUP(A959,Cafe_sales!$A$1:$O$10001,15,FALSE)</f>
        <v>45008</v>
      </c>
    </row>
    <row r="960" spans="1:8" x14ac:dyDescent="0.35">
      <c r="A960" t="s">
        <v>4267</v>
      </c>
      <c r="B960" t="str">
        <f>VLOOKUP(A960,Cafe_sales!$A$1:$O$10001,9,FALSE)</f>
        <v>Juice</v>
      </c>
      <c r="C960" s="6">
        <f>VLOOKUP(A960,Cafe_sales!$A$1:$O$10001,10,FALSE)</f>
        <v>1</v>
      </c>
      <c r="D960" s="10">
        <f>VLOOKUP(A960,Cafe_sales!$A$1:$O$10001,11,FALSE)</f>
        <v>3</v>
      </c>
      <c r="E960" s="6">
        <f>VLOOKUP(A960,Cafe_sales!$A$1:$O$10001,12,FALSE)</f>
        <v>3</v>
      </c>
      <c r="F960" t="str">
        <f>VLOOKUP(A960,Cafe_sales!$A$1:$O$10001,13,FALSE)</f>
        <v>UNKNOWN</v>
      </c>
      <c r="G960" t="str">
        <f>VLOOKUP(A960,Cafe_sales!$A$1:$O$10001,14,FALSE)</f>
        <v>UNKNOWN</v>
      </c>
      <c r="H960" s="8">
        <f>VLOOKUP(A960,Cafe_sales!$A$1:$O$10001,15,FALSE)</f>
        <v>45126</v>
      </c>
    </row>
    <row r="961" spans="1:8" x14ac:dyDescent="0.35">
      <c r="A961" t="s">
        <v>1684</v>
      </c>
      <c r="B961" t="str">
        <f>VLOOKUP(A961,Cafe_sales!$A$1:$O$10001,9,FALSE)</f>
        <v>Smoothie</v>
      </c>
      <c r="C961" s="6">
        <f>VLOOKUP(A961,Cafe_sales!$A$1:$O$10001,10,FALSE)</f>
        <v>5</v>
      </c>
      <c r="D961" s="10">
        <f>VLOOKUP(A961,Cafe_sales!$A$1:$O$10001,11,FALSE)</f>
        <v>4</v>
      </c>
      <c r="E961" s="6">
        <f>VLOOKUP(A961,Cafe_sales!$A$1:$O$10001,12,FALSE)</f>
        <v>20</v>
      </c>
      <c r="F961" t="str">
        <f>VLOOKUP(A961,Cafe_sales!$A$1:$O$10001,13,FALSE)</f>
        <v>Credit Card</v>
      </c>
      <c r="G961" t="str">
        <f>VLOOKUP(A961,Cafe_sales!$A$1:$O$10001,14,FALSE)</f>
        <v>In-store</v>
      </c>
      <c r="H961" s="8">
        <f>VLOOKUP(A961,Cafe_sales!$A$1:$O$10001,15,FALSE)</f>
        <v>45280</v>
      </c>
    </row>
    <row r="962" spans="1:8" hidden="1" x14ac:dyDescent="0.35">
      <c r="A962" t="s">
        <v>7121</v>
      </c>
      <c r="B962" t="str">
        <f>VLOOKUP(A962,Cafe_sales!$A$1:$O$10001,9,FALSE)</f>
        <v>Cake</v>
      </c>
      <c r="C962">
        <f>VLOOKUP(A962,Cafe_sales!$A$1:$O$10001,10,FALSE)</f>
        <v>2</v>
      </c>
      <c r="D962">
        <f>VLOOKUP(A962,Cafe_sales!$A$1:$O$10001,11,FALSE)</f>
        <v>3</v>
      </c>
      <c r="E962">
        <f>VLOOKUP(A962,Cafe_sales!$A$1:$O$10001,12,FALSE)</f>
        <v>6</v>
      </c>
      <c r="F962" t="str">
        <f>VLOOKUP(A962,Cafe_sales!$A$1:$O$10001,13,FALSE)</f>
        <v>Default mode</v>
      </c>
      <c r="G962" t="str">
        <f>VLOOKUP(A962,Cafe_sales!$A$1:$O$10001,14,FALSE)</f>
        <v>Takeaway</v>
      </c>
      <c r="H962" s="1">
        <f>VLOOKUP(A962,Cafe_sales!$A$1:$O$10001,15,FALSE)</f>
        <v>45062</v>
      </c>
    </row>
    <row r="963" spans="1:8" x14ac:dyDescent="0.35">
      <c r="A963" t="s">
        <v>5650</v>
      </c>
      <c r="B963" t="str">
        <f>VLOOKUP(A963,Cafe_sales!$A$1:$O$10001,9,FALSE)</f>
        <v>Sandwich</v>
      </c>
      <c r="C963" s="6">
        <f>VLOOKUP(A963,Cafe_sales!$A$1:$O$10001,10,FALSE)</f>
        <v>4</v>
      </c>
      <c r="D963" s="10">
        <f>VLOOKUP(A963,Cafe_sales!$A$1:$O$10001,11,FALSE)</f>
        <v>4</v>
      </c>
      <c r="E963" s="6">
        <f>VLOOKUP(A963,Cafe_sales!$A$1:$O$10001,12,FALSE)</f>
        <v>16</v>
      </c>
      <c r="F963" t="str">
        <f>VLOOKUP(A963,Cafe_sales!$A$1:$O$10001,13,FALSE)</f>
        <v>Cash</v>
      </c>
      <c r="G963" t="str">
        <f>VLOOKUP(A963,Cafe_sales!$A$1:$O$10001,14,FALSE)</f>
        <v>In-store</v>
      </c>
      <c r="H963" s="8">
        <f>VLOOKUP(A963,Cafe_sales!$A$1:$O$10001,15,FALSE)</f>
        <v>45182</v>
      </c>
    </row>
    <row r="964" spans="1:8" x14ac:dyDescent="0.35">
      <c r="A964" t="s">
        <v>3271</v>
      </c>
      <c r="B964" t="str">
        <f>VLOOKUP(A964,Cafe_sales!$A$1:$O$10001,9,FALSE)</f>
        <v>Smoothie</v>
      </c>
      <c r="C964" s="6">
        <f>VLOOKUP(A964,Cafe_sales!$A$1:$O$10001,10,FALSE)</f>
        <v>4</v>
      </c>
      <c r="D964" s="10">
        <f>VLOOKUP(A964,Cafe_sales!$A$1:$O$10001,11,FALSE)</f>
        <v>3</v>
      </c>
      <c r="E964" s="6">
        <f>VLOOKUP(A964,Cafe_sales!$A$1:$O$10001,12,FALSE)</f>
        <v>16</v>
      </c>
      <c r="F964" t="str">
        <f>VLOOKUP(A964,Cafe_sales!$A$1:$O$10001,13,FALSE)</f>
        <v>Credit Card</v>
      </c>
      <c r="G964" t="str">
        <f>VLOOKUP(A964,Cafe_sales!$A$1:$O$10001,14,FALSE)</f>
        <v>In-store</v>
      </c>
      <c r="H964" s="8">
        <f>VLOOKUP(A964,Cafe_sales!$A$1:$O$10001,15,FALSE)</f>
        <v>45124</v>
      </c>
    </row>
    <row r="965" spans="1:8" x14ac:dyDescent="0.35">
      <c r="A965" t="s">
        <v>200</v>
      </c>
      <c r="B965" t="str">
        <f>VLOOKUP(A965,Cafe_sales!$A$1:$O$10001,9,FALSE)</f>
        <v>Salad</v>
      </c>
      <c r="C965" s="6">
        <f>VLOOKUP(A965,Cafe_sales!$A$1:$O$10001,10,FALSE)</f>
        <v>3.0384985563041385</v>
      </c>
      <c r="D965" s="10">
        <f>VLOOKUP(A965,Cafe_sales!$A$1:$O$10001,11,FALSE)</f>
        <v>5</v>
      </c>
      <c r="E965" s="6">
        <f>VLOOKUP(A965,Cafe_sales!$A$1:$O$10001,12,FALSE)</f>
        <v>25</v>
      </c>
      <c r="F965" t="str">
        <f>VLOOKUP(A965,Cafe_sales!$A$1:$O$10001,13,FALSE)</f>
        <v>Default mode</v>
      </c>
      <c r="G965" t="str">
        <f>VLOOKUP(A965,Cafe_sales!$A$1:$O$10001,14,FALSE)</f>
        <v>In-store</v>
      </c>
      <c r="H965" s="8">
        <f>VLOOKUP(A965,Cafe_sales!$A$1:$O$10001,15,FALSE)</f>
        <v>45192</v>
      </c>
    </row>
    <row r="966" spans="1:8" x14ac:dyDescent="0.35">
      <c r="A966" t="s">
        <v>2935</v>
      </c>
      <c r="B966" t="str">
        <f>VLOOKUP(A966,Cafe_sales!$A$1:$O$10001,9,FALSE)</f>
        <v>Tea</v>
      </c>
      <c r="C966" s="6">
        <f>VLOOKUP(A966,Cafe_sales!$A$1:$O$10001,10,FALSE)</f>
        <v>3</v>
      </c>
      <c r="D966" s="10">
        <f>VLOOKUP(A966,Cafe_sales!$A$1:$O$10001,11,FALSE)</f>
        <v>1.5</v>
      </c>
      <c r="E966" s="6">
        <f>VLOOKUP(A966,Cafe_sales!$A$1:$O$10001,12,FALSE)</f>
        <v>4.5</v>
      </c>
      <c r="F966" t="str">
        <f>VLOOKUP(A966,Cafe_sales!$A$1:$O$10001,13,FALSE)</f>
        <v>Digital Wallet</v>
      </c>
      <c r="G966" t="str">
        <f>VLOOKUP(A966,Cafe_sales!$A$1:$O$10001,14,FALSE)</f>
        <v>In-store</v>
      </c>
      <c r="H966" s="8">
        <f>VLOOKUP(A966,Cafe_sales!$A$1:$O$10001,15,FALSE)</f>
        <v>44927</v>
      </c>
    </row>
    <row r="967" spans="1:8" x14ac:dyDescent="0.35">
      <c r="A967" t="s">
        <v>6692</v>
      </c>
      <c r="B967" t="str">
        <f>VLOOKUP(A967,Cafe_sales!$A$1:$O$10001,9,FALSE)</f>
        <v>Smoothie</v>
      </c>
      <c r="C967" s="6">
        <f>VLOOKUP(A967,Cafe_sales!$A$1:$O$10001,10,FALSE)</f>
        <v>3</v>
      </c>
      <c r="D967" s="10">
        <f>VLOOKUP(A967,Cafe_sales!$A$1:$O$10001,11,FALSE)</f>
        <v>4</v>
      </c>
      <c r="E967" s="6">
        <f>VLOOKUP(A967,Cafe_sales!$A$1:$O$10001,12,FALSE)</f>
        <v>12</v>
      </c>
      <c r="F967" t="str">
        <f>VLOOKUP(A967,Cafe_sales!$A$1:$O$10001,13,FALSE)</f>
        <v>Cash</v>
      </c>
      <c r="G967" t="str">
        <f>VLOOKUP(A967,Cafe_sales!$A$1:$O$10001,14,FALSE)</f>
        <v>UNKNOWN</v>
      </c>
      <c r="H967" s="8">
        <f>VLOOKUP(A967,Cafe_sales!$A$1:$O$10001,15,FALSE)</f>
        <v>44959</v>
      </c>
    </row>
    <row r="968" spans="1:8" hidden="1" x14ac:dyDescent="0.35">
      <c r="A968" t="s">
        <v>7108</v>
      </c>
      <c r="B968" t="str">
        <f>VLOOKUP(A968,Cafe_sales!$A$1:$O$10001,9,FALSE)</f>
        <v>Cake</v>
      </c>
      <c r="C968">
        <f>VLOOKUP(A968,Cafe_sales!$A$1:$O$10001,10,FALSE)</f>
        <v>4</v>
      </c>
      <c r="D968">
        <f>VLOOKUP(A968,Cafe_sales!$A$1:$O$10001,11,FALSE)</f>
        <v>3</v>
      </c>
      <c r="E968">
        <f>VLOOKUP(A968,Cafe_sales!$A$1:$O$10001,12,FALSE)</f>
        <v>12</v>
      </c>
      <c r="F968" t="str">
        <f>VLOOKUP(A968,Cafe_sales!$A$1:$O$10001,13,FALSE)</f>
        <v>Credit Card</v>
      </c>
      <c r="G968" t="str">
        <f>VLOOKUP(A968,Cafe_sales!$A$1:$O$10001,14,FALSE)</f>
        <v>Takeaway</v>
      </c>
      <c r="H968" s="1">
        <f>VLOOKUP(A968,Cafe_sales!$A$1:$O$10001,15,FALSE)</f>
        <v>45216</v>
      </c>
    </row>
    <row r="969" spans="1:8" x14ac:dyDescent="0.35">
      <c r="A969" t="s">
        <v>3086</v>
      </c>
      <c r="B969" t="str">
        <f>VLOOKUP(A969,Cafe_sales!$A$1:$O$10001,9,FALSE)</f>
        <v>Cake</v>
      </c>
      <c r="C969" s="6">
        <f>VLOOKUP(A969,Cafe_sales!$A$1:$O$10001,10,FALSE)</f>
        <v>5</v>
      </c>
      <c r="D969" s="10">
        <f>VLOOKUP(A969,Cafe_sales!$A$1:$O$10001,11,FALSE)</f>
        <v>3</v>
      </c>
      <c r="E969" s="6">
        <f>VLOOKUP(A969,Cafe_sales!$A$1:$O$10001,12,FALSE)</f>
        <v>15</v>
      </c>
      <c r="F969" t="str">
        <f>VLOOKUP(A969,Cafe_sales!$A$1:$O$10001,13,FALSE)</f>
        <v>Cash</v>
      </c>
      <c r="G969" t="str">
        <f>VLOOKUP(A969,Cafe_sales!$A$1:$O$10001,14,FALSE)</f>
        <v>In-store</v>
      </c>
      <c r="H969" s="8">
        <f>VLOOKUP(A969,Cafe_sales!$A$1:$O$10001,15,FALSE)</f>
        <v>45028</v>
      </c>
    </row>
    <row r="970" spans="1:8" hidden="1" x14ac:dyDescent="0.35">
      <c r="A970" t="s">
        <v>9083</v>
      </c>
      <c r="B970" t="str">
        <f>VLOOKUP(A970,Cafe_sales!$A$1:$O$10001,9,FALSE)</f>
        <v>Tea</v>
      </c>
      <c r="C970">
        <f>VLOOKUP(A970,Cafe_sales!$A$1:$O$10001,10,FALSE)</f>
        <v>3</v>
      </c>
      <c r="D970">
        <f>VLOOKUP(A970,Cafe_sales!$A$1:$O$10001,11,FALSE)</f>
        <v>1.5</v>
      </c>
      <c r="E970">
        <f>VLOOKUP(A970,Cafe_sales!$A$1:$O$10001,12,FALSE)</f>
        <v>4.5</v>
      </c>
      <c r="F970" t="str">
        <f>VLOOKUP(A970,Cafe_sales!$A$1:$O$10001,13,FALSE)</f>
        <v>Digital Wallet</v>
      </c>
      <c r="G970" t="str">
        <f>VLOOKUP(A970,Cafe_sales!$A$1:$O$10001,14,FALSE)</f>
        <v>Takeaway</v>
      </c>
      <c r="H970" s="1">
        <f>VLOOKUP(A970,Cafe_sales!$A$1:$O$10001,15,FALSE)</f>
        <v>45021</v>
      </c>
    </row>
    <row r="971" spans="1:8" hidden="1" x14ac:dyDescent="0.35">
      <c r="A971" t="s">
        <v>8782</v>
      </c>
      <c r="B971" t="str">
        <f>VLOOKUP(A971,Cafe_sales!$A$1:$O$10001,9,FALSE)</f>
        <v>Coffee</v>
      </c>
      <c r="C971">
        <f>VLOOKUP(A971,Cafe_sales!$A$1:$O$10001,10,FALSE)</f>
        <v>5</v>
      </c>
      <c r="D971">
        <f>VLOOKUP(A971,Cafe_sales!$A$1:$O$10001,11,FALSE)</f>
        <v>2</v>
      </c>
      <c r="E971">
        <f>VLOOKUP(A971,Cafe_sales!$A$1:$O$10001,12,FALSE)</f>
        <v>10</v>
      </c>
      <c r="F971" t="str">
        <f>VLOOKUP(A971,Cafe_sales!$A$1:$O$10001,13,FALSE)</f>
        <v>Credit Card</v>
      </c>
      <c r="G971" t="str">
        <f>VLOOKUP(A971,Cafe_sales!$A$1:$O$10001,14,FALSE)</f>
        <v>Takeaway</v>
      </c>
      <c r="H971" s="1">
        <f>VLOOKUP(A971,Cafe_sales!$A$1:$O$10001,15,FALSE)</f>
        <v>45101</v>
      </c>
    </row>
    <row r="972" spans="1:8" x14ac:dyDescent="0.35">
      <c r="A972" t="s">
        <v>3580</v>
      </c>
      <c r="B972" t="str">
        <f>VLOOKUP(A972,Cafe_sales!$A$1:$O$10001,9,FALSE)</f>
        <v>Cookie</v>
      </c>
      <c r="C972" s="6">
        <f>VLOOKUP(A972,Cafe_sales!$A$1:$O$10001,10,FALSE)</f>
        <v>1</v>
      </c>
      <c r="D972" s="10">
        <f>VLOOKUP(A972,Cafe_sales!$A$1:$O$10001,11,FALSE)</f>
        <v>1</v>
      </c>
      <c r="E972" s="6">
        <f>VLOOKUP(A972,Cafe_sales!$A$1:$O$10001,12,FALSE)</f>
        <v>1</v>
      </c>
      <c r="F972" t="str">
        <f>VLOOKUP(A972,Cafe_sales!$A$1:$O$10001,13,FALSE)</f>
        <v>UNKNOWN</v>
      </c>
      <c r="G972" t="str">
        <f>VLOOKUP(A972,Cafe_sales!$A$1:$O$10001,14,FALSE)</f>
        <v>UNKNOWN</v>
      </c>
      <c r="H972" s="8">
        <f>VLOOKUP(A972,Cafe_sales!$A$1:$O$10001,15,FALSE)</f>
        <v>45280</v>
      </c>
    </row>
    <row r="973" spans="1:8" x14ac:dyDescent="0.35">
      <c r="A973" t="s">
        <v>4213</v>
      </c>
      <c r="B973" t="str">
        <f>VLOOKUP(A973,Cafe_sales!$A$1:$O$10001,9,FALSE)</f>
        <v>Salad</v>
      </c>
      <c r="C973" s="6">
        <f>VLOOKUP(A973,Cafe_sales!$A$1:$O$10001,10,FALSE)</f>
        <v>3</v>
      </c>
      <c r="D973" s="10">
        <f>VLOOKUP(A973,Cafe_sales!$A$1:$O$10001,11,FALSE)</f>
        <v>5</v>
      </c>
      <c r="E973" s="6">
        <f>VLOOKUP(A973,Cafe_sales!$A$1:$O$10001,12,FALSE)</f>
        <v>15</v>
      </c>
      <c r="F973" t="str">
        <f>VLOOKUP(A973,Cafe_sales!$A$1:$O$10001,13,FALSE)</f>
        <v>Default mode</v>
      </c>
      <c r="G973" t="str">
        <f>VLOOKUP(A973,Cafe_sales!$A$1:$O$10001,14,FALSE)</f>
        <v>UNKNOWN</v>
      </c>
      <c r="H973" s="8">
        <f>VLOOKUP(A973,Cafe_sales!$A$1:$O$10001,15,FALSE)</f>
        <v>45193</v>
      </c>
    </row>
    <row r="974" spans="1:8" hidden="1" x14ac:dyDescent="0.35">
      <c r="A974" t="s">
        <v>97</v>
      </c>
      <c r="B974" t="str">
        <f>VLOOKUP(A974,Cafe_sales!$A$1:$O$10001,9,FALSE)</f>
        <v>Smoothie</v>
      </c>
      <c r="C974">
        <f>VLOOKUP(A974,Cafe_sales!$A$1:$O$10001,10,FALSE)</f>
        <v>2</v>
      </c>
      <c r="D974">
        <f>VLOOKUP(A974,Cafe_sales!$A$1:$O$10001,11,FALSE)</f>
        <v>4</v>
      </c>
      <c r="E974">
        <f>VLOOKUP(A974,Cafe_sales!$A$1:$O$10001,12,FALSE)</f>
        <v>8</v>
      </c>
      <c r="F974" t="str">
        <f>VLOOKUP(A974,Cafe_sales!$A$1:$O$10001,13,FALSE)</f>
        <v>Credit Card</v>
      </c>
      <c r="G974" t="str">
        <f>VLOOKUP(A974,Cafe_sales!$A$1:$O$10001,14,FALSE)</f>
        <v>Cafe</v>
      </c>
      <c r="H974" s="1">
        <f>VLOOKUP(A974,Cafe_sales!$A$1:$O$10001,15,FALSE)</f>
        <v>45274</v>
      </c>
    </row>
    <row r="975" spans="1:8" x14ac:dyDescent="0.35">
      <c r="A975" t="s">
        <v>6067</v>
      </c>
      <c r="B975" t="str">
        <f>VLOOKUP(A975,Cafe_sales!$A$1:$O$10001,9,FALSE)</f>
        <v>Coffee</v>
      </c>
      <c r="C975" s="6">
        <f>VLOOKUP(A975,Cafe_sales!$A$1:$O$10001,10,FALSE)</f>
        <v>5</v>
      </c>
      <c r="D975" s="10">
        <f>VLOOKUP(A975,Cafe_sales!$A$1:$O$10001,11,FALSE)</f>
        <v>2</v>
      </c>
      <c r="E975" s="6">
        <f>VLOOKUP(A975,Cafe_sales!$A$1:$O$10001,12,FALSE)</f>
        <v>10</v>
      </c>
      <c r="F975" t="str">
        <f>VLOOKUP(A975,Cafe_sales!$A$1:$O$10001,13,FALSE)</f>
        <v>Cash</v>
      </c>
      <c r="G975" t="str">
        <f>VLOOKUP(A975,Cafe_sales!$A$1:$O$10001,14,FALSE)</f>
        <v>UNKNOWN</v>
      </c>
      <c r="H975" s="8">
        <f>VLOOKUP(A975,Cafe_sales!$A$1:$O$10001,15,FALSE)</f>
        <v>44957</v>
      </c>
    </row>
    <row r="976" spans="1:8" x14ac:dyDescent="0.35">
      <c r="A976" t="s">
        <v>2535</v>
      </c>
      <c r="B976" t="str">
        <f>VLOOKUP(A976,Cafe_sales!$A$1:$O$10001,9,FALSE)</f>
        <v>Salad</v>
      </c>
      <c r="C976" s="6">
        <f>VLOOKUP(A976,Cafe_sales!$A$1:$O$10001,10,FALSE)</f>
        <v>5</v>
      </c>
      <c r="D976" s="10">
        <f>VLOOKUP(A976,Cafe_sales!$A$1:$O$10001,11,FALSE)</f>
        <v>5</v>
      </c>
      <c r="E976" s="6">
        <f>VLOOKUP(A976,Cafe_sales!$A$1:$O$10001,12,FALSE)</f>
        <v>25</v>
      </c>
      <c r="F976" t="str">
        <f>VLOOKUP(A976,Cafe_sales!$A$1:$O$10001,13,FALSE)</f>
        <v>Cash</v>
      </c>
      <c r="G976" t="str">
        <f>VLOOKUP(A976,Cafe_sales!$A$1:$O$10001,14,FALSE)</f>
        <v>UNKNOWN</v>
      </c>
      <c r="H976" s="8">
        <f>VLOOKUP(A976,Cafe_sales!$A$1:$O$10001,15,FALSE)</f>
        <v>45247</v>
      </c>
    </row>
    <row r="977" spans="1:8" hidden="1" x14ac:dyDescent="0.35">
      <c r="A977" t="s">
        <v>918</v>
      </c>
      <c r="B977" t="str">
        <f>VLOOKUP(A977,Cafe_sales!$A$1:$O$10001,9,FALSE)</f>
        <v>Cake</v>
      </c>
      <c r="C977">
        <f>VLOOKUP(A977,Cafe_sales!$A$1:$O$10001,10,FALSE)</f>
        <v>2</v>
      </c>
      <c r="D977">
        <f>VLOOKUP(A977,Cafe_sales!$A$1:$O$10001,11,FALSE)</f>
        <v>3</v>
      </c>
      <c r="E977">
        <f>VLOOKUP(A977,Cafe_sales!$A$1:$O$10001,12,FALSE)</f>
        <v>6</v>
      </c>
      <c r="F977" t="str">
        <f>VLOOKUP(A977,Cafe_sales!$A$1:$O$10001,13,FALSE)</f>
        <v>Default mode</v>
      </c>
      <c r="G977" t="str">
        <f>VLOOKUP(A977,Cafe_sales!$A$1:$O$10001,14,FALSE)</f>
        <v>Takeaway</v>
      </c>
      <c r="H977" s="1">
        <f>VLOOKUP(A977,Cafe_sales!$A$1:$O$10001,15,FALSE)</f>
        <v>45003</v>
      </c>
    </row>
    <row r="978" spans="1:8" x14ac:dyDescent="0.35">
      <c r="A978" t="s">
        <v>9112</v>
      </c>
      <c r="B978" t="str">
        <f>VLOOKUP(A978,Cafe_sales!$A$1:$O$10001,9,FALSE)</f>
        <v>UNKNOWN</v>
      </c>
      <c r="C978" s="6">
        <f>VLOOKUP(A978,Cafe_sales!$A$1:$O$10001,10,FALSE)</f>
        <v>2</v>
      </c>
      <c r="D978" s="10">
        <f>VLOOKUP(A978,Cafe_sales!$A$1:$O$10001,11,FALSE)</f>
        <v>3</v>
      </c>
      <c r="E978" s="6">
        <f>VLOOKUP(A978,Cafe_sales!$A$1:$O$10001,12,FALSE)</f>
        <v>6</v>
      </c>
      <c r="F978" t="str">
        <f>VLOOKUP(A978,Cafe_sales!$A$1:$O$10001,13,FALSE)</f>
        <v>Credit Card</v>
      </c>
      <c r="G978" t="str">
        <f>VLOOKUP(A978,Cafe_sales!$A$1:$O$10001,14,FALSE)</f>
        <v>UNKNOWN</v>
      </c>
      <c r="H978" s="8">
        <f>VLOOKUP(A978,Cafe_sales!$A$1:$O$10001,15,FALSE)</f>
        <v>45028</v>
      </c>
    </row>
    <row r="979" spans="1:8" hidden="1" x14ac:dyDescent="0.35">
      <c r="A979" t="s">
        <v>3841</v>
      </c>
      <c r="B979" t="str">
        <f>VLOOKUP(A979,Cafe_sales!$A$1:$O$10001,9,FALSE)</f>
        <v>UNKNOWN</v>
      </c>
      <c r="C979">
        <f>VLOOKUP(A979,Cafe_sales!$A$1:$O$10001,10,FALSE)</f>
        <v>4</v>
      </c>
      <c r="D979">
        <f>VLOOKUP(A979,Cafe_sales!$A$1:$O$10001,11,FALSE)</f>
        <v>2</v>
      </c>
      <c r="E979">
        <f>VLOOKUP(A979,Cafe_sales!$A$1:$O$10001,12,FALSE)</f>
        <v>8</v>
      </c>
      <c r="F979" t="str">
        <f>VLOOKUP(A979,Cafe_sales!$A$1:$O$10001,13,FALSE)</f>
        <v>Credit Card</v>
      </c>
      <c r="G979" t="str">
        <f>VLOOKUP(A979,Cafe_sales!$A$1:$O$10001,14,FALSE)</f>
        <v>Takeaway</v>
      </c>
      <c r="H979" s="1">
        <f>VLOOKUP(A979,Cafe_sales!$A$1:$O$10001,15,FALSE)</f>
        <v>45023</v>
      </c>
    </row>
    <row r="980" spans="1:8" hidden="1" x14ac:dyDescent="0.35">
      <c r="A980" t="s">
        <v>8803</v>
      </c>
      <c r="B980" t="str">
        <f>VLOOKUP(A980,Cafe_sales!$A$1:$O$10001,9,FALSE)</f>
        <v>Salad</v>
      </c>
      <c r="C980">
        <f>VLOOKUP(A980,Cafe_sales!$A$1:$O$10001,10,FALSE)</f>
        <v>4</v>
      </c>
      <c r="D980">
        <f>VLOOKUP(A980,Cafe_sales!$A$1:$O$10001,11,FALSE)</f>
        <v>5</v>
      </c>
      <c r="E980">
        <f>VLOOKUP(A980,Cafe_sales!$A$1:$O$10001,12,FALSE)</f>
        <v>20</v>
      </c>
      <c r="F980" t="str">
        <f>VLOOKUP(A980,Cafe_sales!$A$1:$O$10001,13,FALSE)</f>
        <v>Digital Wallet</v>
      </c>
      <c r="G980" t="str">
        <f>VLOOKUP(A980,Cafe_sales!$A$1:$O$10001,14,FALSE)</f>
        <v>Takeaway</v>
      </c>
      <c r="H980" s="1">
        <f>VLOOKUP(A980,Cafe_sales!$A$1:$O$10001,15,FALSE)</f>
        <v>45017</v>
      </c>
    </row>
    <row r="981" spans="1:8" x14ac:dyDescent="0.35">
      <c r="A981" t="s">
        <v>7733</v>
      </c>
      <c r="B981" t="str">
        <f>VLOOKUP(A981,Cafe_sales!$A$1:$O$10001,9,FALSE)</f>
        <v>Smoothie</v>
      </c>
      <c r="C981" s="6">
        <f>VLOOKUP(A981,Cafe_sales!$A$1:$O$10001,10,FALSE)</f>
        <v>3</v>
      </c>
      <c r="D981" s="10">
        <f>VLOOKUP(A981,Cafe_sales!$A$1:$O$10001,11,FALSE)</f>
        <v>4</v>
      </c>
      <c r="E981" s="6">
        <f>VLOOKUP(A981,Cafe_sales!$A$1:$O$10001,12,FALSE)</f>
        <v>12</v>
      </c>
      <c r="F981" t="str">
        <f>VLOOKUP(A981,Cafe_sales!$A$1:$O$10001,13,FALSE)</f>
        <v>Digital Wallet</v>
      </c>
      <c r="G981" t="str">
        <f>VLOOKUP(A981,Cafe_sales!$A$1:$O$10001,14,FALSE)</f>
        <v>UNKNOWN</v>
      </c>
      <c r="H981" s="8">
        <f>VLOOKUP(A981,Cafe_sales!$A$1:$O$10001,15,FALSE)</f>
        <v>45156</v>
      </c>
    </row>
    <row r="982" spans="1:8" hidden="1" x14ac:dyDescent="0.35">
      <c r="A982" t="s">
        <v>2969</v>
      </c>
      <c r="B982" t="str">
        <f>VLOOKUP(A982,Cafe_sales!$A$1:$O$10001,9,FALSE)</f>
        <v>Cookie</v>
      </c>
      <c r="C982">
        <f>VLOOKUP(A982,Cafe_sales!$A$1:$O$10001,10,FALSE)</f>
        <v>4</v>
      </c>
      <c r="D982">
        <f>VLOOKUP(A982,Cafe_sales!$A$1:$O$10001,11,FALSE)</f>
        <v>1</v>
      </c>
      <c r="E982">
        <f>VLOOKUP(A982,Cafe_sales!$A$1:$O$10001,12,FALSE)</f>
        <v>4</v>
      </c>
      <c r="F982" t="str">
        <f>VLOOKUP(A982,Cafe_sales!$A$1:$O$10001,13,FALSE)</f>
        <v>Default mode</v>
      </c>
      <c r="G982" t="str">
        <f>VLOOKUP(A982,Cafe_sales!$A$1:$O$10001,14,FALSE)</f>
        <v>Takeaway</v>
      </c>
      <c r="H982" s="1">
        <f>VLOOKUP(A982,Cafe_sales!$A$1:$O$10001,15,FALSE)</f>
        <v>45083</v>
      </c>
    </row>
    <row r="983" spans="1:8" x14ac:dyDescent="0.35">
      <c r="A983" t="s">
        <v>1818</v>
      </c>
      <c r="B983" t="str">
        <f>VLOOKUP(A983,Cafe_sales!$A$1:$O$10001,9,FALSE)</f>
        <v>Cookie</v>
      </c>
      <c r="C983" s="6">
        <f>VLOOKUP(A983,Cafe_sales!$A$1:$O$10001,10,FALSE)</f>
        <v>1</v>
      </c>
      <c r="D983" s="10">
        <f>VLOOKUP(A983,Cafe_sales!$A$1:$O$10001,11,FALSE)</f>
        <v>1</v>
      </c>
      <c r="E983" s="6">
        <f>VLOOKUP(A983,Cafe_sales!$A$1:$O$10001,12,FALSE)</f>
        <v>1</v>
      </c>
      <c r="F983" t="str">
        <f>VLOOKUP(A983,Cafe_sales!$A$1:$O$10001,13,FALSE)</f>
        <v>Credit Card</v>
      </c>
      <c r="G983" t="str">
        <f>VLOOKUP(A983,Cafe_sales!$A$1:$O$10001,14,FALSE)</f>
        <v>UNKNOWN</v>
      </c>
      <c r="H983" s="8">
        <f>VLOOKUP(A983,Cafe_sales!$A$1:$O$10001,15,FALSE)</f>
        <v>45245</v>
      </c>
    </row>
    <row r="984" spans="1:8" x14ac:dyDescent="0.35">
      <c r="A984" t="s">
        <v>4713</v>
      </c>
      <c r="B984" t="str">
        <f>VLOOKUP(A984,Cafe_sales!$A$1:$O$10001,9,FALSE)</f>
        <v>Juice</v>
      </c>
      <c r="C984" s="6">
        <f>VLOOKUP(A984,Cafe_sales!$A$1:$O$10001,10,FALSE)</f>
        <v>4</v>
      </c>
      <c r="D984" s="10">
        <f>VLOOKUP(A984,Cafe_sales!$A$1:$O$10001,11,FALSE)</f>
        <v>3</v>
      </c>
      <c r="E984" s="6">
        <f>VLOOKUP(A984,Cafe_sales!$A$1:$O$10001,12,FALSE)</f>
        <v>12</v>
      </c>
      <c r="F984" t="str">
        <f>VLOOKUP(A984,Cafe_sales!$A$1:$O$10001,13,FALSE)</f>
        <v>Credit Card</v>
      </c>
      <c r="G984" t="str">
        <f>VLOOKUP(A984,Cafe_sales!$A$1:$O$10001,14,FALSE)</f>
        <v>In-store</v>
      </c>
      <c r="H984" s="8">
        <f>VLOOKUP(A984,Cafe_sales!$A$1:$O$10001,15,FALSE)</f>
        <v>45083</v>
      </c>
    </row>
    <row r="985" spans="1:8" x14ac:dyDescent="0.35">
      <c r="A985" t="s">
        <v>4761</v>
      </c>
      <c r="B985" t="str">
        <f>VLOOKUP(A985,Cafe_sales!$A$1:$O$10001,9,FALSE)</f>
        <v>Sandwich</v>
      </c>
      <c r="C985" s="6">
        <f>VLOOKUP(A985,Cafe_sales!$A$1:$O$10001,10,FALSE)</f>
        <v>1</v>
      </c>
      <c r="D985" s="10">
        <f>VLOOKUP(A985,Cafe_sales!$A$1:$O$10001,11,FALSE)</f>
        <v>4</v>
      </c>
      <c r="E985" s="6">
        <f>VLOOKUP(A985,Cafe_sales!$A$1:$O$10001,12,FALSE)</f>
        <v>4</v>
      </c>
      <c r="F985" t="str">
        <f>VLOOKUP(A985,Cafe_sales!$A$1:$O$10001,13,FALSE)</f>
        <v>Cash</v>
      </c>
      <c r="G985" t="str">
        <f>VLOOKUP(A985,Cafe_sales!$A$1:$O$10001,14,FALSE)</f>
        <v>UNKNOWN</v>
      </c>
      <c r="H985" s="8">
        <f>VLOOKUP(A985,Cafe_sales!$A$1:$O$10001,15,FALSE)</f>
        <v>45002</v>
      </c>
    </row>
    <row r="986" spans="1:8" x14ac:dyDescent="0.35">
      <c r="A986" t="s">
        <v>2018</v>
      </c>
      <c r="B986" t="str">
        <f>VLOOKUP(A986,Cafe_sales!$A$1:$O$10001,9,FALSE)</f>
        <v>Juice</v>
      </c>
      <c r="C986" s="6">
        <f>VLOOKUP(A986,Cafe_sales!$A$1:$O$10001,10,FALSE)</f>
        <v>2</v>
      </c>
      <c r="D986" s="10">
        <f>VLOOKUP(A986,Cafe_sales!$A$1:$O$10001,11,FALSE)</f>
        <v>3</v>
      </c>
      <c r="E986" s="6">
        <f>VLOOKUP(A986,Cafe_sales!$A$1:$O$10001,12,FALSE)</f>
        <v>6</v>
      </c>
      <c r="F986" t="str">
        <f>VLOOKUP(A986,Cafe_sales!$A$1:$O$10001,13,FALSE)</f>
        <v>Default mode</v>
      </c>
      <c r="G986" t="str">
        <f>VLOOKUP(A986,Cafe_sales!$A$1:$O$10001,14,FALSE)</f>
        <v>In-store</v>
      </c>
      <c r="H986" s="8">
        <f>VLOOKUP(A986,Cafe_sales!$A$1:$O$10001,15,FALSE)</f>
        <v>45033</v>
      </c>
    </row>
    <row r="987" spans="1:8" x14ac:dyDescent="0.35">
      <c r="A987" t="s">
        <v>269</v>
      </c>
      <c r="B987" t="str">
        <f>VLOOKUP(A987,Cafe_sales!$A$1:$O$10001,9,FALSE)</f>
        <v>Tea</v>
      </c>
      <c r="C987" s="6">
        <f>VLOOKUP(A987,Cafe_sales!$A$1:$O$10001,10,FALSE)</f>
        <v>2</v>
      </c>
      <c r="D987" s="10">
        <f>VLOOKUP(A987,Cafe_sales!$A$1:$O$10001,11,FALSE)</f>
        <v>1.5</v>
      </c>
      <c r="E987" s="6">
        <f>VLOOKUP(A987,Cafe_sales!$A$1:$O$10001,12,FALSE)</f>
        <v>3</v>
      </c>
      <c r="F987" t="str">
        <f>VLOOKUP(A987,Cafe_sales!$A$1:$O$10001,13,FALSE)</f>
        <v>Default mode</v>
      </c>
      <c r="G987" t="str">
        <f>VLOOKUP(A987,Cafe_sales!$A$1:$O$10001,14,FALSE)</f>
        <v>UNKNOWN</v>
      </c>
      <c r="H987" s="8">
        <f>VLOOKUP(A987,Cafe_sales!$A$1:$O$10001,15,FALSE)</f>
        <v>44927</v>
      </c>
    </row>
    <row r="988" spans="1:8" hidden="1" x14ac:dyDescent="0.35">
      <c r="A988" t="s">
        <v>178</v>
      </c>
      <c r="B988" t="str">
        <f>VLOOKUP(A988,Cafe_sales!$A$1:$O$10001,9,FALSE)</f>
        <v>Smoothie</v>
      </c>
      <c r="C988">
        <f>VLOOKUP(A988,Cafe_sales!$A$1:$O$10001,10,FALSE)</f>
        <v>2</v>
      </c>
      <c r="D988">
        <f>VLOOKUP(A988,Cafe_sales!$A$1:$O$10001,11,FALSE)</f>
        <v>4</v>
      </c>
      <c r="E988">
        <f>VLOOKUP(A988,Cafe_sales!$A$1:$O$10001,12,FALSE)</f>
        <v>8</v>
      </c>
      <c r="F988" t="str">
        <f>VLOOKUP(A988,Cafe_sales!$A$1:$O$10001,13,FALSE)</f>
        <v>Default mode</v>
      </c>
      <c r="G988" t="str">
        <f>VLOOKUP(A988,Cafe_sales!$A$1:$O$10001,14,FALSE)</f>
        <v>Takeaway</v>
      </c>
      <c r="H988" s="1">
        <f>VLOOKUP(A988,Cafe_sales!$A$1:$O$10001,15,FALSE)</f>
        <v>45119</v>
      </c>
    </row>
    <row r="989" spans="1:8" x14ac:dyDescent="0.35">
      <c r="A989" t="s">
        <v>4490</v>
      </c>
      <c r="B989" t="str">
        <f>VLOOKUP(A989,Cafe_sales!$A$1:$O$10001,9,FALSE)</f>
        <v>Sandwich</v>
      </c>
      <c r="C989" s="6">
        <f>VLOOKUP(A989,Cafe_sales!$A$1:$O$10001,10,FALSE)</f>
        <v>3</v>
      </c>
      <c r="D989" s="10">
        <f>VLOOKUP(A989,Cafe_sales!$A$1:$O$10001,11,FALSE)</f>
        <v>0</v>
      </c>
      <c r="E989" s="6">
        <f>VLOOKUP(A989,Cafe_sales!$A$1:$O$10001,12,FALSE)</f>
        <v>12</v>
      </c>
      <c r="F989" t="str">
        <f>VLOOKUP(A989,Cafe_sales!$A$1:$O$10001,13,FALSE)</f>
        <v>Digital Wallet</v>
      </c>
      <c r="G989" t="str">
        <f>VLOOKUP(A989,Cafe_sales!$A$1:$O$10001,14,FALSE)</f>
        <v>In-store</v>
      </c>
      <c r="H989" s="8">
        <f>VLOOKUP(A989,Cafe_sales!$A$1:$O$10001,15,FALSE)</f>
        <v>45152</v>
      </c>
    </row>
    <row r="990" spans="1:8" x14ac:dyDescent="0.35">
      <c r="A990" t="s">
        <v>4483</v>
      </c>
      <c r="B990" t="str">
        <f>VLOOKUP(A990,Cafe_sales!$A$1:$O$10001,9,FALSE)</f>
        <v>Smoothie</v>
      </c>
      <c r="C990" s="6">
        <f>VLOOKUP(A990,Cafe_sales!$A$1:$O$10001,10,FALSE)</f>
        <v>5</v>
      </c>
      <c r="D990" s="10">
        <f>VLOOKUP(A990,Cafe_sales!$A$1:$O$10001,11,FALSE)</f>
        <v>4</v>
      </c>
      <c r="E990" s="6">
        <f>VLOOKUP(A990,Cafe_sales!$A$1:$O$10001,12,FALSE)</f>
        <v>20</v>
      </c>
      <c r="F990" t="str">
        <f>VLOOKUP(A990,Cafe_sales!$A$1:$O$10001,13,FALSE)</f>
        <v>Cash</v>
      </c>
      <c r="G990" t="str">
        <f>VLOOKUP(A990,Cafe_sales!$A$1:$O$10001,14,FALSE)</f>
        <v>UNKNOWN</v>
      </c>
      <c r="H990" s="8">
        <f>VLOOKUP(A990,Cafe_sales!$A$1:$O$10001,15,FALSE)</f>
        <v>45200</v>
      </c>
    </row>
    <row r="991" spans="1:8" hidden="1" x14ac:dyDescent="0.35">
      <c r="A991" t="s">
        <v>1127</v>
      </c>
      <c r="B991" t="str">
        <f>VLOOKUP(A991,Cafe_sales!$A$1:$O$10001,9,FALSE)</f>
        <v>Tea</v>
      </c>
      <c r="C991">
        <f>VLOOKUP(A991,Cafe_sales!$A$1:$O$10001,10,FALSE)</f>
        <v>5</v>
      </c>
      <c r="D991">
        <f>VLOOKUP(A991,Cafe_sales!$A$1:$O$10001,11,FALSE)</f>
        <v>1.5</v>
      </c>
      <c r="E991">
        <f>VLOOKUP(A991,Cafe_sales!$A$1:$O$10001,12,FALSE)</f>
        <v>7.5</v>
      </c>
      <c r="F991" t="str">
        <f>VLOOKUP(A991,Cafe_sales!$A$1:$O$10001,13,FALSE)</f>
        <v>Default mode</v>
      </c>
      <c r="G991" t="str">
        <f>VLOOKUP(A991,Cafe_sales!$A$1:$O$10001,14,FALSE)</f>
        <v>Takeaway</v>
      </c>
      <c r="H991" s="1">
        <f>VLOOKUP(A991,Cafe_sales!$A$1:$O$10001,15,FALSE)</f>
        <v>45132</v>
      </c>
    </row>
    <row r="992" spans="1:8" x14ac:dyDescent="0.35">
      <c r="A992" t="s">
        <v>9815</v>
      </c>
      <c r="B992" t="str">
        <f>VLOOKUP(A992,Cafe_sales!$A$1:$O$10001,9,FALSE)</f>
        <v>Tea</v>
      </c>
      <c r="C992" s="6">
        <f>VLOOKUP(A992,Cafe_sales!$A$1:$O$10001,10,FALSE)</f>
        <v>2</v>
      </c>
      <c r="D992" s="10">
        <f>VLOOKUP(A992,Cafe_sales!$A$1:$O$10001,11,FALSE)</f>
        <v>1.5</v>
      </c>
      <c r="E992" s="6">
        <f>VLOOKUP(A992,Cafe_sales!$A$1:$O$10001,12,FALSE)</f>
        <v>3</v>
      </c>
      <c r="F992" t="str">
        <f>VLOOKUP(A992,Cafe_sales!$A$1:$O$10001,13,FALSE)</f>
        <v>Digital Wallet</v>
      </c>
      <c r="G992" t="str">
        <f>VLOOKUP(A992,Cafe_sales!$A$1:$O$10001,14,FALSE)</f>
        <v>In-store</v>
      </c>
      <c r="H992" s="8">
        <f>VLOOKUP(A992,Cafe_sales!$A$1:$O$10001,15,FALSE)</f>
        <v>45206</v>
      </c>
    </row>
    <row r="993" spans="1:8" hidden="1" x14ac:dyDescent="0.35">
      <c r="A993" t="s">
        <v>3728</v>
      </c>
      <c r="B993" t="str">
        <f>VLOOKUP(A993,Cafe_sales!$A$1:$O$10001,9,FALSE)</f>
        <v>Juice</v>
      </c>
      <c r="C993">
        <f>VLOOKUP(A993,Cafe_sales!$A$1:$O$10001,10,FALSE)</f>
        <v>4</v>
      </c>
      <c r="D993">
        <f>VLOOKUP(A993,Cafe_sales!$A$1:$O$10001,11,FALSE)</f>
        <v>4</v>
      </c>
      <c r="E993">
        <f>VLOOKUP(A993,Cafe_sales!$A$1:$O$10001,12,FALSE)</f>
        <v>16</v>
      </c>
      <c r="F993" t="str">
        <f>VLOOKUP(A993,Cafe_sales!$A$1:$O$10001,13,FALSE)</f>
        <v>Cash</v>
      </c>
      <c r="G993" t="str">
        <f>VLOOKUP(A993,Cafe_sales!$A$1:$O$10001,14,FALSE)</f>
        <v>Takeaway</v>
      </c>
      <c r="H993" s="1">
        <f>VLOOKUP(A993,Cafe_sales!$A$1:$O$10001,15,FALSE)</f>
        <v>45255</v>
      </c>
    </row>
    <row r="994" spans="1:8" x14ac:dyDescent="0.35">
      <c r="A994" t="s">
        <v>3510</v>
      </c>
      <c r="B994" t="str">
        <f>VLOOKUP(A994,Cafe_sales!$A$1:$O$10001,9,FALSE)</f>
        <v>UNKNOWN</v>
      </c>
      <c r="C994" s="6">
        <f>VLOOKUP(A994,Cafe_sales!$A$1:$O$10001,10,FALSE)</f>
        <v>5</v>
      </c>
      <c r="D994" s="10">
        <f>VLOOKUP(A994,Cafe_sales!$A$1:$O$10001,11,FALSE)</f>
        <v>1</v>
      </c>
      <c r="E994" s="6">
        <f>VLOOKUP(A994,Cafe_sales!$A$1:$O$10001,12,FALSE)</f>
        <v>5</v>
      </c>
      <c r="F994" t="str">
        <f>VLOOKUP(A994,Cafe_sales!$A$1:$O$10001,13,FALSE)</f>
        <v>Cash</v>
      </c>
      <c r="G994" t="str">
        <f>VLOOKUP(A994,Cafe_sales!$A$1:$O$10001,14,FALSE)</f>
        <v>In-store</v>
      </c>
      <c r="H994" s="8">
        <f>VLOOKUP(A994,Cafe_sales!$A$1:$O$10001,15,FALSE)</f>
        <v>45093</v>
      </c>
    </row>
    <row r="995" spans="1:8" x14ac:dyDescent="0.35">
      <c r="A995" t="s">
        <v>7270</v>
      </c>
      <c r="B995" t="str">
        <f>VLOOKUP(A995,Cafe_sales!$A$1:$O$10001,9,FALSE)</f>
        <v>Sandwich</v>
      </c>
      <c r="C995" s="6">
        <f>VLOOKUP(A995,Cafe_sales!$A$1:$O$10001,10,FALSE)</f>
        <v>5</v>
      </c>
      <c r="D995" s="10">
        <f>VLOOKUP(A995,Cafe_sales!$A$1:$O$10001,11,FALSE)</f>
        <v>4</v>
      </c>
      <c r="E995" s="6">
        <f>VLOOKUP(A995,Cafe_sales!$A$1:$O$10001,12,FALSE)</f>
        <v>20</v>
      </c>
      <c r="F995" t="str">
        <f>VLOOKUP(A995,Cafe_sales!$A$1:$O$10001,13,FALSE)</f>
        <v>Default mode</v>
      </c>
      <c r="G995" t="str">
        <f>VLOOKUP(A995,Cafe_sales!$A$1:$O$10001,14,FALSE)</f>
        <v>UNKNOWN</v>
      </c>
      <c r="H995" s="8">
        <f>VLOOKUP(A995,Cafe_sales!$A$1:$O$10001,15,FALSE)</f>
        <v>45028</v>
      </c>
    </row>
    <row r="996" spans="1:8" x14ac:dyDescent="0.35">
      <c r="A996" t="s">
        <v>418</v>
      </c>
      <c r="B996" t="str">
        <f>VLOOKUP(A996,Cafe_sales!$A$1:$O$10001,9,FALSE)</f>
        <v>Cake</v>
      </c>
      <c r="C996" s="6">
        <f>VLOOKUP(A996,Cafe_sales!$A$1:$O$10001,10,FALSE)</f>
        <v>1</v>
      </c>
      <c r="D996" s="10">
        <f>VLOOKUP(A996,Cafe_sales!$A$1:$O$10001,11,FALSE)</f>
        <v>3</v>
      </c>
      <c r="E996" s="6">
        <f>VLOOKUP(A996,Cafe_sales!$A$1:$O$10001,12,FALSE)</f>
        <v>3</v>
      </c>
      <c r="F996" t="str">
        <f>VLOOKUP(A996,Cafe_sales!$A$1:$O$10001,13,FALSE)</f>
        <v>Cash</v>
      </c>
      <c r="G996" t="str">
        <f>VLOOKUP(A996,Cafe_sales!$A$1:$O$10001,14,FALSE)</f>
        <v>In-store</v>
      </c>
      <c r="H996" s="8">
        <f>VLOOKUP(A996,Cafe_sales!$A$1:$O$10001,15,FALSE)</f>
        <v>45122</v>
      </c>
    </row>
    <row r="997" spans="1:8" x14ac:dyDescent="0.35">
      <c r="A997" t="s">
        <v>8012</v>
      </c>
      <c r="B997" t="str">
        <f>VLOOKUP(A997,Cafe_sales!$A$1:$O$10001,9,FALSE)</f>
        <v>Sandwich</v>
      </c>
      <c r="C997" s="6">
        <f>VLOOKUP(A997,Cafe_sales!$A$1:$O$10001,10,FALSE)</f>
        <v>3</v>
      </c>
      <c r="D997" s="10">
        <f>VLOOKUP(A997,Cafe_sales!$A$1:$O$10001,11,FALSE)</f>
        <v>4</v>
      </c>
      <c r="E997" s="6">
        <f>VLOOKUP(A997,Cafe_sales!$A$1:$O$10001,12,FALSE)</f>
        <v>12</v>
      </c>
      <c r="F997" t="str">
        <f>VLOOKUP(A997,Cafe_sales!$A$1:$O$10001,13,FALSE)</f>
        <v>Cash</v>
      </c>
      <c r="G997" t="str">
        <f>VLOOKUP(A997,Cafe_sales!$A$1:$O$10001,14,FALSE)</f>
        <v>In-store</v>
      </c>
      <c r="H997" s="8">
        <f>VLOOKUP(A997,Cafe_sales!$A$1:$O$10001,15,FALSE)</f>
        <v>45028</v>
      </c>
    </row>
    <row r="998" spans="1:8" x14ac:dyDescent="0.35">
      <c r="A998" t="s">
        <v>4272</v>
      </c>
      <c r="B998" t="str">
        <f>VLOOKUP(A998,Cafe_sales!$A$1:$O$10001,9,FALSE)</f>
        <v>Juice</v>
      </c>
      <c r="C998" s="6">
        <f>VLOOKUP(A998,Cafe_sales!$A$1:$O$10001,10,FALSE)</f>
        <v>2</v>
      </c>
      <c r="D998" s="10">
        <f>VLOOKUP(A998,Cafe_sales!$A$1:$O$10001,11,FALSE)</f>
        <v>3</v>
      </c>
      <c r="E998" s="6">
        <f>VLOOKUP(A998,Cafe_sales!$A$1:$O$10001,12,FALSE)</f>
        <v>6</v>
      </c>
      <c r="F998" t="str">
        <f>VLOOKUP(A998,Cafe_sales!$A$1:$O$10001,13,FALSE)</f>
        <v>Digital Wallet</v>
      </c>
      <c r="G998" t="str">
        <f>VLOOKUP(A998,Cafe_sales!$A$1:$O$10001,14,FALSE)</f>
        <v>UNKNOWN</v>
      </c>
      <c r="H998" s="8">
        <f>VLOOKUP(A998,Cafe_sales!$A$1:$O$10001,15,FALSE)</f>
        <v>45031</v>
      </c>
    </row>
    <row r="999" spans="1:8" hidden="1" x14ac:dyDescent="0.35">
      <c r="A999" t="s">
        <v>640</v>
      </c>
      <c r="B999" t="str">
        <f>VLOOKUP(A999,Cafe_sales!$A$1:$O$10001,9,FALSE)</f>
        <v>Sandwich</v>
      </c>
      <c r="C999">
        <f>VLOOKUP(A999,Cafe_sales!$A$1:$O$10001,10,FALSE)</f>
        <v>2</v>
      </c>
      <c r="D999">
        <f>VLOOKUP(A999,Cafe_sales!$A$1:$O$10001,11,FALSE)</f>
        <v>4</v>
      </c>
      <c r="E999">
        <f>VLOOKUP(A999,Cafe_sales!$A$1:$O$10001,12,FALSE)</f>
        <v>8</v>
      </c>
      <c r="F999" t="str">
        <f>VLOOKUP(A999,Cafe_sales!$A$1:$O$10001,13,FALSE)</f>
        <v>Cash</v>
      </c>
      <c r="G999" t="str">
        <f>VLOOKUP(A999,Cafe_sales!$A$1:$O$10001,14,FALSE)</f>
        <v>Cafe</v>
      </c>
      <c r="H999" s="1">
        <f>VLOOKUP(A999,Cafe_sales!$A$1:$O$10001,15,FALSE)</f>
        <v>45254</v>
      </c>
    </row>
    <row r="1000" spans="1:8" hidden="1" x14ac:dyDescent="0.35">
      <c r="A1000" t="s">
        <v>3885</v>
      </c>
      <c r="B1000" t="str">
        <f>VLOOKUP(A1000,Cafe_sales!$A$1:$O$10001,9,FALSE)</f>
        <v>Cake</v>
      </c>
      <c r="C1000">
        <f>VLOOKUP(A1000,Cafe_sales!$A$1:$O$10001,10,FALSE)</f>
        <v>1</v>
      </c>
      <c r="D1000">
        <f>VLOOKUP(A1000,Cafe_sales!$A$1:$O$10001,11,FALSE)</f>
        <v>3</v>
      </c>
      <c r="E1000">
        <f>VLOOKUP(A1000,Cafe_sales!$A$1:$O$10001,12,FALSE)</f>
        <v>3</v>
      </c>
      <c r="F1000" t="str">
        <f>VLOOKUP(A1000,Cafe_sales!$A$1:$O$10001,13,FALSE)</f>
        <v>Cash</v>
      </c>
      <c r="G1000" t="str">
        <f>VLOOKUP(A1000,Cafe_sales!$A$1:$O$10001,14,FALSE)</f>
        <v>Takeaway</v>
      </c>
      <c r="H1000" s="1">
        <f>VLOOKUP(A1000,Cafe_sales!$A$1:$O$10001,15,FALSE)</f>
        <v>45233</v>
      </c>
    </row>
    <row r="1001" spans="1:8" x14ac:dyDescent="0.35">
      <c r="A1001" t="s">
        <v>7207</v>
      </c>
      <c r="B1001" t="str">
        <f>VLOOKUP(A1001,Cafe_sales!$A$1:$O$10001,9,FALSE)</f>
        <v>Sandwich</v>
      </c>
      <c r="C1001" s="6">
        <f>VLOOKUP(A1001,Cafe_sales!$A$1:$O$10001,10,FALSE)</f>
        <v>4</v>
      </c>
      <c r="D1001" s="10">
        <f>VLOOKUP(A1001,Cafe_sales!$A$1:$O$10001,11,FALSE)</f>
        <v>4</v>
      </c>
      <c r="E1001" s="6">
        <f>VLOOKUP(A1001,Cafe_sales!$A$1:$O$10001,12,FALSE)</f>
        <v>16</v>
      </c>
      <c r="F1001" t="str">
        <f>VLOOKUP(A1001,Cafe_sales!$A$1:$O$10001,13,FALSE)</f>
        <v>Digital Wallet</v>
      </c>
      <c r="G1001" t="str">
        <f>VLOOKUP(A1001,Cafe_sales!$A$1:$O$10001,14,FALSE)</f>
        <v>In-store</v>
      </c>
      <c r="H1001" s="8">
        <f>VLOOKUP(A1001,Cafe_sales!$A$1:$O$10001,15,FALSE)</f>
        <v>44997</v>
      </c>
    </row>
    <row r="1002" spans="1:8" x14ac:dyDescent="0.35">
      <c r="A1002" t="s">
        <v>1809</v>
      </c>
      <c r="B1002" t="str">
        <f>VLOOKUP(A1002,Cafe_sales!$A$1:$O$10001,9,FALSE)</f>
        <v>Juice</v>
      </c>
      <c r="C1002" s="6">
        <f>VLOOKUP(A1002,Cafe_sales!$A$1:$O$10001,10,FALSE)</f>
        <v>4</v>
      </c>
      <c r="D1002" s="10">
        <f>VLOOKUP(A1002,Cafe_sales!$A$1:$O$10001,11,FALSE)</f>
        <v>2.9678268687387619</v>
      </c>
      <c r="E1002" s="6">
        <f>VLOOKUP(A1002,Cafe_sales!$A$1:$O$10001,12,FALSE)</f>
        <v>6</v>
      </c>
      <c r="F1002" t="str">
        <f>VLOOKUP(A1002,Cafe_sales!$A$1:$O$10001,13,FALSE)</f>
        <v>Default mode</v>
      </c>
      <c r="G1002" t="str">
        <f>VLOOKUP(A1002,Cafe_sales!$A$1:$O$10001,14,FALSE)</f>
        <v>UNKNOWN</v>
      </c>
      <c r="H1002" s="8">
        <f>VLOOKUP(A1002,Cafe_sales!$A$1:$O$10001,15,FALSE)</f>
        <v>45113</v>
      </c>
    </row>
    <row r="1003" spans="1:8" hidden="1" x14ac:dyDescent="0.35">
      <c r="A1003" t="s">
        <v>3289</v>
      </c>
      <c r="B1003" t="str">
        <f>VLOOKUP(A1003,Cafe_sales!$A$1:$O$10001,9,FALSE)</f>
        <v>Cake</v>
      </c>
      <c r="C1003">
        <f>VLOOKUP(A1003,Cafe_sales!$A$1:$O$10001,10,FALSE)</f>
        <v>2</v>
      </c>
      <c r="D1003">
        <f>VLOOKUP(A1003,Cafe_sales!$A$1:$O$10001,11,FALSE)</f>
        <v>3</v>
      </c>
      <c r="E1003">
        <f>VLOOKUP(A1003,Cafe_sales!$A$1:$O$10001,12,FALSE)</f>
        <v>6</v>
      </c>
      <c r="F1003" t="str">
        <f>VLOOKUP(A1003,Cafe_sales!$A$1:$O$10001,13,FALSE)</f>
        <v>Credit Card</v>
      </c>
      <c r="G1003" t="str">
        <f>VLOOKUP(A1003,Cafe_sales!$A$1:$O$10001,14,FALSE)</f>
        <v>Takeaway</v>
      </c>
      <c r="H1003" s="1">
        <f>VLOOKUP(A1003,Cafe_sales!$A$1:$O$10001,15,FALSE)</f>
        <v>45169</v>
      </c>
    </row>
    <row r="1004" spans="1:8" x14ac:dyDescent="0.35">
      <c r="A1004" t="s">
        <v>1793</v>
      </c>
      <c r="B1004" t="str">
        <f>VLOOKUP(A1004,Cafe_sales!$A$1:$O$10001,9,FALSE)</f>
        <v>Cookie</v>
      </c>
      <c r="C1004" s="6">
        <f>VLOOKUP(A1004,Cafe_sales!$A$1:$O$10001,10,FALSE)</f>
        <v>1</v>
      </c>
      <c r="D1004" s="10">
        <f>VLOOKUP(A1004,Cafe_sales!$A$1:$O$10001,11,FALSE)</f>
        <v>1</v>
      </c>
      <c r="E1004" s="6">
        <f>VLOOKUP(A1004,Cafe_sales!$A$1:$O$10001,12,FALSE)</f>
        <v>1</v>
      </c>
      <c r="F1004" t="str">
        <f>VLOOKUP(A1004,Cafe_sales!$A$1:$O$10001,13,FALSE)</f>
        <v>Credit Card</v>
      </c>
      <c r="G1004" t="str">
        <f>VLOOKUP(A1004,Cafe_sales!$A$1:$O$10001,14,FALSE)</f>
        <v>UNKNOWN</v>
      </c>
      <c r="H1004" s="8">
        <f>VLOOKUP(A1004,Cafe_sales!$A$1:$O$10001,15,FALSE)</f>
        <v>45136</v>
      </c>
    </row>
    <row r="1005" spans="1:8" x14ac:dyDescent="0.35">
      <c r="A1005" t="s">
        <v>9079</v>
      </c>
      <c r="B1005" t="str">
        <f>VLOOKUP(A1005,Cafe_sales!$A$1:$O$10001,9,FALSE)</f>
        <v>Coffee</v>
      </c>
      <c r="C1005" s="6">
        <f>VLOOKUP(A1005,Cafe_sales!$A$1:$O$10001,10,FALSE)</f>
        <v>5</v>
      </c>
      <c r="D1005" s="10">
        <f>VLOOKUP(A1005,Cafe_sales!$A$1:$O$10001,11,FALSE)</f>
        <v>2</v>
      </c>
      <c r="E1005" s="6">
        <f>VLOOKUP(A1005,Cafe_sales!$A$1:$O$10001,12,FALSE)</f>
        <v>10</v>
      </c>
      <c r="F1005" t="str">
        <f>VLOOKUP(A1005,Cafe_sales!$A$1:$O$10001,13,FALSE)</f>
        <v>Credit Card</v>
      </c>
      <c r="G1005" t="str">
        <f>VLOOKUP(A1005,Cafe_sales!$A$1:$O$10001,14,FALSE)</f>
        <v>UNKNOWN</v>
      </c>
      <c r="H1005" s="8">
        <f>VLOOKUP(A1005,Cafe_sales!$A$1:$O$10001,15,FALSE)</f>
        <v>44957</v>
      </c>
    </row>
    <row r="1006" spans="1:8" x14ac:dyDescent="0.35">
      <c r="A1006" t="s">
        <v>5800</v>
      </c>
      <c r="B1006" t="str">
        <f>VLOOKUP(A1006,Cafe_sales!$A$1:$O$10001,9,FALSE)</f>
        <v>Smoothie</v>
      </c>
      <c r="C1006" s="6">
        <f>VLOOKUP(A1006,Cafe_sales!$A$1:$O$10001,10,FALSE)</f>
        <v>1</v>
      </c>
      <c r="D1006" s="10">
        <f>VLOOKUP(A1006,Cafe_sales!$A$1:$O$10001,11,FALSE)</f>
        <v>4</v>
      </c>
      <c r="E1006" s="6">
        <f>VLOOKUP(A1006,Cafe_sales!$A$1:$O$10001,12,FALSE)</f>
        <v>4</v>
      </c>
      <c r="F1006" t="str">
        <f>VLOOKUP(A1006,Cafe_sales!$A$1:$O$10001,13,FALSE)</f>
        <v>Default mode</v>
      </c>
      <c r="G1006" t="str">
        <f>VLOOKUP(A1006,Cafe_sales!$A$1:$O$10001,14,FALSE)</f>
        <v>In-store</v>
      </c>
      <c r="H1006" s="8">
        <f>VLOOKUP(A1006,Cafe_sales!$A$1:$O$10001,15,FALSE)</f>
        <v>44940</v>
      </c>
    </row>
    <row r="1007" spans="1:8" hidden="1" x14ac:dyDescent="0.35">
      <c r="A1007" t="s">
        <v>8261</v>
      </c>
      <c r="B1007" t="str">
        <f>VLOOKUP(A1007,Cafe_sales!$A$1:$O$10001,9,FALSE)</f>
        <v>Sandwich</v>
      </c>
      <c r="C1007">
        <f>VLOOKUP(A1007,Cafe_sales!$A$1:$O$10001,10,FALSE)</f>
        <v>1</v>
      </c>
      <c r="D1007">
        <f>VLOOKUP(A1007,Cafe_sales!$A$1:$O$10001,11,FALSE)</f>
        <v>4</v>
      </c>
      <c r="E1007">
        <f>VLOOKUP(A1007,Cafe_sales!$A$1:$O$10001,12,FALSE)</f>
        <v>4</v>
      </c>
      <c r="F1007" t="str">
        <f>VLOOKUP(A1007,Cafe_sales!$A$1:$O$10001,13,FALSE)</f>
        <v>Digital Wallet</v>
      </c>
      <c r="G1007" t="str">
        <f>VLOOKUP(A1007,Cafe_sales!$A$1:$O$10001,14,FALSE)</f>
        <v>Takeaway</v>
      </c>
      <c r="H1007" s="1">
        <f>VLOOKUP(A1007,Cafe_sales!$A$1:$O$10001,15,FALSE)</f>
        <v>45167</v>
      </c>
    </row>
    <row r="1008" spans="1:8" x14ac:dyDescent="0.35">
      <c r="A1008" t="s">
        <v>9665</v>
      </c>
      <c r="B1008" t="str">
        <f>VLOOKUP(A1008,Cafe_sales!$A$1:$O$10001,9,FALSE)</f>
        <v>Juice</v>
      </c>
      <c r="C1008" s="6">
        <f>VLOOKUP(A1008,Cafe_sales!$A$1:$O$10001,10,FALSE)</f>
        <v>1</v>
      </c>
      <c r="D1008" s="10">
        <f>VLOOKUP(A1008,Cafe_sales!$A$1:$O$10001,11,FALSE)</f>
        <v>3</v>
      </c>
      <c r="E1008" s="6">
        <f>VLOOKUP(A1008,Cafe_sales!$A$1:$O$10001,12,FALSE)</f>
        <v>3</v>
      </c>
      <c r="F1008" t="str">
        <f>VLOOKUP(A1008,Cafe_sales!$A$1:$O$10001,13,FALSE)</f>
        <v>Digital Wallet</v>
      </c>
      <c r="G1008" t="str">
        <f>VLOOKUP(A1008,Cafe_sales!$A$1:$O$10001,14,FALSE)</f>
        <v>UNKNOWN</v>
      </c>
      <c r="H1008" s="8">
        <f>VLOOKUP(A1008,Cafe_sales!$A$1:$O$10001,15,FALSE)</f>
        <v>45282</v>
      </c>
    </row>
    <row r="1009" spans="1:8" x14ac:dyDescent="0.35">
      <c r="A1009" t="s">
        <v>4021</v>
      </c>
      <c r="B1009" t="str">
        <f>VLOOKUP(A1009,Cafe_sales!$A$1:$O$10001,9,FALSE)</f>
        <v>Cookie</v>
      </c>
      <c r="C1009" s="6">
        <f>VLOOKUP(A1009,Cafe_sales!$A$1:$O$10001,10,FALSE)</f>
        <v>1</v>
      </c>
      <c r="D1009" s="10">
        <f>VLOOKUP(A1009,Cafe_sales!$A$1:$O$10001,11,FALSE)</f>
        <v>1</v>
      </c>
      <c r="E1009" s="6">
        <f>VLOOKUP(A1009,Cafe_sales!$A$1:$O$10001,12,FALSE)</f>
        <v>1</v>
      </c>
      <c r="F1009" t="str">
        <f>VLOOKUP(A1009,Cafe_sales!$A$1:$O$10001,13,FALSE)</f>
        <v>Credit Card</v>
      </c>
      <c r="G1009" t="str">
        <f>VLOOKUP(A1009,Cafe_sales!$A$1:$O$10001,14,FALSE)</f>
        <v>In-store</v>
      </c>
      <c r="H1009" s="8">
        <f>VLOOKUP(A1009,Cafe_sales!$A$1:$O$10001,15,FALSE)</f>
        <v>44964</v>
      </c>
    </row>
    <row r="1010" spans="1:8" x14ac:dyDescent="0.35">
      <c r="A1010" t="s">
        <v>6599</v>
      </c>
      <c r="B1010" t="str">
        <f>VLOOKUP(A1010,Cafe_sales!$A$1:$O$10001,9,FALSE)</f>
        <v>Salad</v>
      </c>
      <c r="C1010" s="6">
        <f>VLOOKUP(A1010,Cafe_sales!$A$1:$O$10001,10,FALSE)</f>
        <v>2</v>
      </c>
      <c r="D1010" s="10">
        <f>VLOOKUP(A1010,Cafe_sales!$A$1:$O$10001,11,FALSE)</f>
        <v>5</v>
      </c>
      <c r="E1010" s="6">
        <f>VLOOKUP(A1010,Cafe_sales!$A$1:$O$10001,12,FALSE)</f>
        <v>10</v>
      </c>
      <c r="F1010" t="str">
        <f>VLOOKUP(A1010,Cafe_sales!$A$1:$O$10001,13,FALSE)</f>
        <v>Digital Wallet</v>
      </c>
      <c r="G1010" t="str">
        <f>VLOOKUP(A1010,Cafe_sales!$A$1:$O$10001,14,FALSE)</f>
        <v>In-store</v>
      </c>
      <c r="H1010" s="8">
        <f>VLOOKUP(A1010,Cafe_sales!$A$1:$O$10001,15,FALSE)</f>
        <v>44931</v>
      </c>
    </row>
    <row r="1011" spans="1:8" hidden="1" x14ac:dyDescent="0.35">
      <c r="A1011" t="s">
        <v>9894</v>
      </c>
      <c r="B1011" t="str">
        <f>VLOOKUP(A1011,Cafe_sales!$A$1:$O$10001,9,FALSE)</f>
        <v>Smoothie</v>
      </c>
      <c r="C1011">
        <f>VLOOKUP(A1011,Cafe_sales!$A$1:$O$10001,10,FALSE)</f>
        <v>1</v>
      </c>
      <c r="D1011">
        <f>VLOOKUP(A1011,Cafe_sales!$A$1:$O$10001,11,FALSE)</f>
        <v>4</v>
      </c>
      <c r="E1011">
        <f>VLOOKUP(A1011,Cafe_sales!$A$1:$O$10001,12,FALSE)</f>
        <v>4</v>
      </c>
      <c r="F1011" t="str">
        <f>VLOOKUP(A1011,Cafe_sales!$A$1:$O$10001,13,FALSE)</f>
        <v>Credit Card</v>
      </c>
      <c r="G1011" t="str">
        <f>VLOOKUP(A1011,Cafe_sales!$A$1:$O$10001,14,FALSE)</f>
        <v>Takeaway</v>
      </c>
      <c r="H1011" s="1">
        <f>VLOOKUP(A1011,Cafe_sales!$A$1:$O$10001,15,FALSE)</f>
        <v>45033</v>
      </c>
    </row>
    <row r="1012" spans="1:8" x14ac:dyDescent="0.35">
      <c r="A1012" t="s">
        <v>179</v>
      </c>
      <c r="B1012" t="str">
        <f>VLOOKUP(A1012,Cafe_sales!$A$1:$O$10001,9,FALSE)</f>
        <v>Coffee</v>
      </c>
      <c r="C1012" s="6">
        <f>VLOOKUP(A1012,Cafe_sales!$A$1:$O$10001,10,FALSE)</f>
        <v>3</v>
      </c>
      <c r="D1012" s="10">
        <f>VLOOKUP(A1012,Cafe_sales!$A$1:$O$10001,11,FALSE)</f>
        <v>2</v>
      </c>
      <c r="E1012" s="6">
        <f>VLOOKUP(A1012,Cafe_sales!$A$1:$O$10001,12,FALSE)</f>
        <v>6</v>
      </c>
      <c r="F1012" t="str">
        <f>VLOOKUP(A1012,Cafe_sales!$A$1:$O$10001,13,FALSE)</f>
        <v>Cash</v>
      </c>
      <c r="G1012" t="str">
        <f>VLOOKUP(A1012,Cafe_sales!$A$1:$O$10001,14,FALSE)</f>
        <v>In-store</v>
      </c>
      <c r="H1012" s="8">
        <f>VLOOKUP(A1012,Cafe_sales!$A$1:$O$10001,15,FALSE)</f>
        <v>45046</v>
      </c>
    </row>
    <row r="1013" spans="1:8" x14ac:dyDescent="0.35">
      <c r="A1013" t="s">
        <v>9868</v>
      </c>
      <c r="B1013" t="str">
        <f>VLOOKUP(A1013,Cafe_sales!$A$1:$O$10001,9,FALSE)</f>
        <v>Sandwich</v>
      </c>
      <c r="C1013" s="6">
        <f>VLOOKUP(A1013,Cafe_sales!$A$1:$O$10001,10,FALSE)</f>
        <v>5</v>
      </c>
      <c r="D1013" s="10">
        <f>VLOOKUP(A1013,Cafe_sales!$A$1:$O$10001,11,FALSE)</f>
        <v>4</v>
      </c>
      <c r="E1013" s="6">
        <f>VLOOKUP(A1013,Cafe_sales!$A$1:$O$10001,12,FALSE)</f>
        <v>20</v>
      </c>
      <c r="F1013" t="str">
        <f>VLOOKUP(A1013,Cafe_sales!$A$1:$O$10001,13,FALSE)</f>
        <v>Digital Wallet</v>
      </c>
      <c r="G1013" t="str">
        <f>VLOOKUP(A1013,Cafe_sales!$A$1:$O$10001,14,FALSE)</f>
        <v>In-store</v>
      </c>
      <c r="H1013" s="8">
        <f>VLOOKUP(A1013,Cafe_sales!$A$1:$O$10001,15,FALSE)</f>
        <v>45092</v>
      </c>
    </row>
    <row r="1014" spans="1:8" x14ac:dyDescent="0.35">
      <c r="A1014" t="s">
        <v>8336</v>
      </c>
      <c r="B1014" t="str">
        <f>VLOOKUP(A1014,Cafe_sales!$A$1:$O$10001,9,FALSE)</f>
        <v>Sandwich</v>
      </c>
      <c r="C1014" s="6">
        <f>VLOOKUP(A1014,Cafe_sales!$A$1:$O$10001,10,FALSE)</f>
        <v>5</v>
      </c>
      <c r="D1014" s="10">
        <f>VLOOKUP(A1014,Cafe_sales!$A$1:$O$10001,11,FALSE)</f>
        <v>4</v>
      </c>
      <c r="E1014" s="6">
        <f>VLOOKUP(A1014,Cafe_sales!$A$1:$O$10001,12,FALSE)</f>
        <v>20</v>
      </c>
      <c r="F1014" t="str">
        <f>VLOOKUP(A1014,Cafe_sales!$A$1:$O$10001,13,FALSE)</f>
        <v>Default mode</v>
      </c>
      <c r="G1014" t="str">
        <f>VLOOKUP(A1014,Cafe_sales!$A$1:$O$10001,14,FALSE)</f>
        <v>UNKNOWN</v>
      </c>
      <c r="H1014" s="8">
        <f>VLOOKUP(A1014,Cafe_sales!$A$1:$O$10001,15,FALSE)</f>
        <v>45078</v>
      </c>
    </row>
    <row r="1015" spans="1:8" x14ac:dyDescent="0.35">
      <c r="A1015" t="s">
        <v>6604</v>
      </c>
      <c r="B1015" t="str">
        <f>VLOOKUP(A1015,Cafe_sales!$A$1:$O$10001,9,FALSE)</f>
        <v>Sandwich</v>
      </c>
      <c r="C1015" s="6">
        <f>VLOOKUP(A1015,Cafe_sales!$A$1:$O$10001,10,FALSE)</f>
        <v>1</v>
      </c>
      <c r="D1015" s="10">
        <f>VLOOKUP(A1015,Cafe_sales!$A$1:$O$10001,11,FALSE)</f>
        <v>4</v>
      </c>
      <c r="E1015" s="6">
        <f>VLOOKUP(A1015,Cafe_sales!$A$1:$O$10001,12,FALSE)</f>
        <v>4</v>
      </c>
      <c r="F1015" t="str">
        <f>VLOOKUP(A1015,Cafe_sales!$A$1:$O$10001,13,FALSE)</f>
        <v>Digital Wallet</v>
      </c>
      <c r="G1015" t="str">
        <f>VLOOKUP(A1015,Cafe_sales!$A$1:$O$10001,14,FALSE)</f>
        <v>In-store</v>
      </c>
      <c r="H1015" s="8">
        <f>VLOOKUP(A1015,Cafe_sales!$A$1:$O$10001,15,FALSE)</f>
        <v>44980</v>
      </c>
    </row>
    <row r="1016" spans="1:8" hidden="1" x14ac:dyDescent="0.35">
      <c r="A1016" t="s">
        <v>8678</v>
      </c>
      <c r="B1016" t="str">
        <f>VLOOKUP(A1016,Cafe_sales!$A$1:$O$10001,9,FALSE)</f>
        <v>Cookie</v>
      </c>
      <c r="C1016">
        <f>VLOOKUP(A1016,Cafe_sales!$A$1:$O$10001,10,FALSE)</f>
        <v>3</v>
      </c>
      <c r="D1016">
        <f>VLOOKUP(A1016,Cafe_sales!$A$1:$O$10001,11,FALSE)</f>
        <v>1</v>
      </c>
      <c r="E1016">
        <f>VLOOKUP(A1016,Cafe_sales!$A$1:$O$10001,12,FALSE)</f>
        <v>3</v>
      </c>
      <c r="F1016" t="str">
        <f>VLOOKUP(A1016,Cafe_sales!$A$1:$O$10001,13,FALSE)</f>
        <v>UNKNOWN</v>
      </c>
      <c r="G1016" t="str">
        <f>VLOOKUP(A1016,Cafe_sales!$A$1:$O$10001,14,FALSE)</f>
        <v>Takeaway</v>
      </c>
      <c r="H1016" s="1">
        <f>VLOOKUP(A1016,Cafe_sales!$A$1:$O$10001,15,FALSE)</f>
        <v>45291</v>
      </c>
    </row>
    <row r="1017" spans="1:8" x14ac:dyDescent="0.35">
      <c r="A1017" t="s">
        <v>1542</v>
      </c>
      <c r="B1017" t="str">
        <f>VLOOKUP(A1017,Cafe_sales!$A$1:$O$10001,9,FALSE)</f>
        <v>Cake</v>
      </c>
      <c r="C1017" s="6">
        <f>VLOOKUP(A1017,Cafe_sales!$A$1:$O$10001,10,FALSE)</f>
        <v>5</v>
      </c>
      <c r="D1017" s="10">
        <f>VLOOKUP(A1017,Cafe_sales!$A$1:$O$10001,11,FALSE)</f>
        <v>3</v>
      </c>
      <c r="E1017" s="6">
        <f>VLOOKUP(A1017,Cafe_sales!$A$1:$O$10001,12,FALSE)</f>
        <v>15</v>
      </c>
      <c r="F1017" t="str">
        <f>VLOOKUP(A1017,Cafe_sales!$A$1:$O$10001,13,FALSE)</f>
        <v>Cash</v>
      </c>
      <c r="G1017" t="str">
        <f>VLOOKUP(A1017,Cafe_sales!$A$1:$O$10001,14,FALSE)</f>
        <v>In-store</v>
      </c>
      <c r="H1017" s="8">
        <f>VLOOKUP(A1017,Cafe_sales!$A$1:$O$10001,15,FALSE)</f>
        <v>45200</v>
      </c>
    </row>
    <row r="1018" spans="1:8" x14ac:dyDescent="0.35">
      <c r="A1018" t="s">
        <v>3250</v>
      </c>
      <c r="B1018" t="str">
        <f>VLOOKUP(A1018,Cafe_sales!$A$1:$O$10001,9,FALSE)</f>
        <v>UNKNOWN</v>
      </c>
      <c r="C1018" s="6">
        <f>VLOOKUP(A1018,Cafe_sales!$A$1:$O$10001,10,FALSE)</f>
        <v>4</v>
      </c>
      <c r="D1018" s="10">
        <f>VLOOKUP(A1018,Cafe_sales!$A$1:$O$10001,11,FALSE)</f>
        <v>4</v>
      </c>
      <c r="E1018" s="6">
        <f>VLOOKUP(A1018,Cafe_sales!$A$1:$O$10001,12,FALSE)</f>
        <v>16</v>
      </c>
      <c r="F1018" t="str">
        <f>VLOOKUP(A1018,Cafe_sales!$A$1:$O$10001,13,FALSE)</f>
        <v>Credit Card</v>
      </c>
      <c r="G1018" t="str">
        <f>VLOOKUP(A1018,Cafe_sales!$A$1:$O$10001,14,FALSE)</f>
        <v>UNKNOWN</v>
      </c>
      <c r="H1018" s="8">
        <f>VLOOKUP(A1018,Cafe_sales!$A$1:$O$10001,15,FALSE)</f>
        <v>45053</v>
      </c>
    </row>
    <row r="1019" spans="1:8" x14ac:dyDescent="0.35">
      <c r="A1019" t="s">
        <v>8505</v>
      </c>
      <c r="B1019" t="str">
        <f>VLOOKUP(A1019,Cafe_sales!$A$1:$O$10001,9,FALSE)</f>
        <v>Coffee</v>
      </c>
      <c r="C1019" s="6">
        <f>VLOOKUP(A1019,Cafe_sales!$A$1:$O$10001,10,FALSE)</f>
        <v>1</v>
      </c>
      <c r="D1019" s="10">
        <f>VLOOKUP(A1019,Cafe_sales!$A$1:$O$10001,11,FALSE)</f>
        <v>2</v>
      </c>
      <c r="E1019" s="6">
        <f>VLOOKUP(A1019,Cafe_sales!$A$1:$O$10001,12,FALSE)</f>
        <v>2</v>
      </c>
      <c r="F1019" t="str">
        <f>VLOOKUP(A1019,Cafe_sales!$A$1:$O$10001,13,FALSE)</f>
        <v>Credit Card</v>
      </c>
      <c r="G1019" t="str">
        <f>VLOOKUP(A1019,Cafe_sales!$A$1:$O$10001,14,FALSE)</f>
        <v>UNKNOWN</v>
      </c>
      <c r="H1019" s="8">
        <f>VLOOKUP(A1019,Cafe_sales!$A$1:$O$10001,15,FALSE)</f>
        <v>45178</v>
      </c>
    </row>
    <row r="1020" spans="1:8" hidden="1" x14ac:dyDescent="0.35">
      <c r="A1020" t="s">
        <v>745</v>
      </c>
      <c r="B1020" t="str">
        <f>VLOOKUP(A1020,Cafe_sales!$A$1:$O$10001,9,FALSE)</f>
        <v>Cookie</v>
      </c>
      <c r="C1020">
        <f>VLOOKUP(A1020,Cafe_sales!$A$1:$O$10001,10,FALSE)</f>
        <v>1</v>
      </c>
      <c r="D1020">
        <f>VLOOKUP(A1020,Cafe_sales!$A$1:$O$10001,11,FALSE)</f>
        <v>1</v>
      </c>
      <c r="E1020">
        <f>VLOOKUP(A1020,Cafe_sales!$A$1:$O$10001,12,FALSE)</f>
        <v>1</v>
      </c>
      <c r="F1020" t="str">
        <f>VLOOKUP(A1020,Cafe_sales!$A$1:$O$10001,13,FALSE)</f>
        <v>Cash</v>
      </c>
      <c r="G1020" t="str">
        <f>VLOOKUP(A1020,Cafe_sales!$A$1:$O$10001,14,FALSE)</f>
        <v>Takeaway</v>
      </c>
      <c r="H1020" s="1">
        <f>VLOOKUP(A1020,Cafe_sales!$A$1:$O$10001,15,FALSE)</f>
        <v>44927</v>
      </c>
    </row>
    <row r="1021" spans="1:8" x14ac:dyDescent="0.35">
      <c r="A1021" t="s">
        <v>9428</v>
      </c>
      <c r="B1021" t="str">
        <f>VLOOKUP(A1021,Cafe_sales!$A$1:$O$10001,9,FALSE)</f>
        <v>Juice</v>
      </c>
      <c r="C1021" s="6">
        <f>VLOOKUP(A1021,Cafe_sales!$A$1:$O$10001,10,FALSE)</f>
        <v>2</v>
      </c>
      <c r="D1021" s="10">
        <f>VLOOKUP(A1021,Cafe_sales!$A$1:$O$10001,11,FALSE)</f>
        <v>3</v>
      </c>
      <c r="E1021" s="6">
        <f>VLOOKUP(A1021,Cafe_sales!$A$1:$O$10001,12,FALSE)</f>
        <v>6</v>
      </c>
      <c r="F1021" t="str">
        <f>VLOOKUP(A1021,Cafe_sales!$A$1:$O$10001,13,FALSE)</f>
        <v>Digital Wallet</v>
      </c>
      <c r="G1021" t="str">
        <f>VLOOKUP(A1021,Cafe_sales!$A$1:$O$10001,14,FALSE)</f>
        <v>In-store</v>
      </c>
      <c r="H1021" s="8">
        <f>VLOOKUP(A1021,Cafe_sales!$A$1:$O$10001,15,FALSE)</f>
        <v>45198</v>
      </c>
    </row>
    <row r="1022" spans="1:8" x14ac:dyDescent="0.35">
      <c r="A1022" t="s">
        <v>7441</v>
      </c>
      <c r="B1022" t="str">
        <f>VLOOKUP(A1022,Cafe_sales!$A$1:$O$10001,9,FALSE)</f>
        <v>UNKNOWN</v>
      </c>
      <c r="C1022" s="6">
        <f>VLOOKUP(A1022,Cafe_sales!$A$1:$O$10001,10,FALSE)</f>
        <v>2</v>
      </c>
      <c r="D1022" s="10">
        <f>VLOOKUP(A1022,Cafe_sales!$A$1:$O$10001,11,FALSE)</f>
        <v>3</v>
      </c>
      <c r="E1022" s="6">
        <f>VLOOKUP(A1022,Cafe_sales!$A$1:$O$10001,12,FALSE)</f>
        <v>6</v>
      </c>
      <c r="F1022" t="str">
        <f>VLOOKUP(A1022,Cafe_sales!$A$1:$O$10001,13,FALSE)</f>
        <v>Cash</v>
      </c>
      <c r="G1022" t="str">
        <f>VLOOKUP(A1022,Cafe_sales!$A$1:$O$10001,14,FALSE)</f>
        <v>In-store</v>
      </c>
      <c r="H1022" s="8">
        <f>VLOOKUP(A1022,Cafe_sales!$A$1:$O$10001,15,FALSE)</f>
        <v>45165</v>
      </c>
    </row>
    <row r="1023" spans="1:8" x14ac:dyDescent="0.35">
      <c r="A1023" t="s">
        <v>5759</v>
      </c>
      <c r="B1023" t="str">
        <f>VLOOKUP(A1023,Cafe_sales!$A$1:$O$10001,9,FALSE)</f>
        <v>Sandwich</v>
      </c>
      <c r="C1023" s="6">
        <f>VLOOKUP(A1023,Cafe_sales!$A$1:$O$10001,10,FALSE)</f>
        <v>5</v>
      </c>
      <c r="D1023" s="10">
        <f>VLOOKUP(A1023,Cafe_sales!$A$1:$O$10001,11,FALSE)</f>
        <v>4</v>
      </c>
      <c r="E1023" s="6">
        <f>VLOOKUP(A1023,Cafe_sales!$A$1:$O$10001,12,FALSE)</f>
        <v>20</v>
      </c>
      <c r="F1023" t="str">
        <f>VLOOKUP(A1023,Cafe_sales!$A$1:$O$10001,13,FALSE)</f>
        <v>Cash</v>
      </c>
      <c r="G1023" t="str">
        <f>VLOOKUP(A1023,Cafe_sales!$A$1:$O$10001,14,FALSE)</f>
        <v>In-store</v>
      </c>
      <c r="H1023" s="8">
        <f>VLOOKUP(A1023,Cafe_sales!$A$1:$O$10001,15,FALSE)</f>
        <v>44991</v>
      </c>
    </row>
    <row r="1024" spans="1:8" hidden="1" x14ac:dyDescent="0.35">
      <c r="A1024" t="s">
        <v>7776</v>
      </c>
      <c r="B1024" t="str">
        <f>VLOOKUP(A1024,Cafe_sales!$A$1:$O$10001,9,FALSE)</f>
        <v>Coffee</v>
      </c>
      <c r="C1024">
        <f>VLOOKUP(A1024,Cafe_sales!$A$1:$O$10001,10,FALSE)</f>
        <v>4</v>
      </c>
      <c r="D1024">
        <f>VLOOKUP(A1024,Cafe_sales!$A$1:$O$10001,11,FALSE)</f>
        <v>2</v>
      </c>
      <c r="E1024">
        <f>VLOOKUP(A1024,Cafe_sales!$A$1:$O$10001,12,FALSE)</f>
        <v>8</v>
      </c>
      <c r="F1024" t="str">
        <f>VLOOKUP(A1024,Cafe_sales!$A$1:$O$10001,13,FALSE)</f>
        <v>Credit Card</v>
      </c>
      <c r="G1024" t="str">
        <f>VLOOKUP(A1024,Cafe_sales!$A$1:$O$10001,14,FALSE)</f>
        <v>Takeaway</v>
      </c>
      <c r="H1024" s="1">
        <f>VLOOKUP(A1024,Cafe_sales!$A$1:$O$10001,15,FALSE)</f>
        <v>45122</v>
      </c>
    </row>
    <row r="1025" spans="1:8" x14ac:dyDescent="0.35">
      <c r="A1025" t="s">
        <v>8489</v>
      </c>
      <c r="B1025" t="str">
        <f>VLOOKUP(A1025,Cafe_sales!$A$1:$O$10001,9,FALSE)</f>
        <v>Cookie</v>
      </c>
      <c r="C1025" s="6">
        <f>VLOOKUP(A1025,Cafe_sales!$A$1:$O$10001,10,FALSE)</f>
        <v>2</v>
      </c>
      <c r="D1025" s="10">
        <f>VLOOKUP(A1025,Cafe_sales!$A$1:$O$10001,11,FALSE)</f>
        <v>1</v>
      </c>
      <c r="E1025" s="6">
        <f>VLOOKUP(A1025,Cafe_sales!$A$1:$O$10001,12,FALSE)</f>
        <v>2</v>
      </c>
      <c r="F1025" t="str">
        <f>VLOOKUP(A1025,Cafe_sales!$A$1:$O$10001,13,FALSE)</f>
        <v>Cash</v>
      </c>
      <c r="G1025" t="str">
        <f>VLOOKUP(A1025,Cafe_sales!$A$1:$O$10001,14,FALSE)</f>
        <v>UNKNOWN</v>
      </c>
      <c r="H1025" s="8">
        <f>VLOOKUP(A1025,Cafe_sales!$A$1:$O$10001,15,FALSE)</f>
        <v>45227</v>
      </c>
    </row>
    <row r="1026" spans="1:8" hidden="1" x14ac:dyDescent="0.35">
      <c r="A1026" t="s">
        <v>4676</v>
      </c>
      <c r="B1026" t="str">
        <f>VLOOKUP(A1026,Cafe_sales!$A$1:$O$10001,9,FALSE)</f>
        <v>Juice</v>
      </c>
      <c r="C1026">
        <f>VLOOKUP(A1026,Cafe_sales!$A$1:$O$10001,10,FALSE)</f>
        <v>3</v>
      </c>
      <c r="D1026">
        <f>VLOOKUP(A1026,Cafe_sales!$A$1:$O$10001,11,FALSE)</f>
        <v>3</v>
      </c>
      <c r="E1026">
        <f>VLOOKUP(A1026,Cafe_sales!$A$1:$O$10001,12,FALSE)</f>
        <v>9</v>
      </c>
      <c r="F1026" t="str">
        <f>VLOOKUP(A1026,Cafe_sales!$A$1:$O$10001,13,FALSE)</f>
        <v>Digital Wallet</v>
      </c>
      <c r="G1026" t="str">
        <f>VLOOKUP(A1026,Cafe_sales!$A$1:$O$10001,14,FALSE)</f>
        <v>Cafe</v>
      </c>
      <c r="H1026" s="1">
        <f>VLOOKUP(A1026,Cafe_sales!$A$1:$O$10001,15,FALSE)</f>
        <v>44954</v>
      </c>
    </row>
    <row r="1027" spans="1:8" x14ac:dyDescent="0.35">
      <c r="A1027" t="s">
        <v>5604</v>
      </c>
      <c r="B1027" t="str">
        <f>VLOOKUP(A1027,Cafe_sales!$A$1:$O$10001,9,FALSE)</f>
        <v>Salad</v>
      </c>
      <c r="C1027" s="6">
        <f>VLOOKUP(A1027,Cafe_sales!$A$1:$O$10001,10,FALSE)</f>
        <v>3</v>
      </c>
      <c r="D1027" s="10">
        <f>VLOOKUP(A1027,Cafe_sales!$A$1:$O$10001,11,FALSE)</f>
        <v>5</v>
      </c>
      <c r="E1027" s="6">
        <f>VLOOKUP(A1027,Cafe_sales!$A$1:$O$10001,12,FALSE)</f>
        <v>15</v>
      </c>
      <c r="F1027" t="str">
        <f>VLOOKUP(A1027,Cafe_sales!$A$1:$O$10001,13,FALSE)</f>
        <v>Digital Wallet</v>
      </c>
      <c r="G1027" t="str">
        <f>VLOOKUP(A1027,Cafe_sales!$A$1:$O$10001,14,FALSE)</f>
        <v>In-store</v>
      </c>
      <c r="H1027" s="8">
        <f>VLOOKUP(A1027,Cafe_sales!$A$1:$O$10001,15,FALSE)</f>
        <v>44950</v>
      </c>
    </row>
    <row r="1028" spans="1:8" x14ac:dyDescent="0.35">
      <c r="A1028" t="s">
        <v>9582</v>
      </c>
      <c r="B1028" t="str">
        <f>VLOOKUP(A1028,Cafe_sales!$A$1:$O$10001,9,FALSE)</f>
        <v>Cake</v>
      </c>
      <c r="C1028" s="6">
        <f>VLOOKUP(A1028,Cafe_sales!$A$1:$O$10001,10,FALSE)</f>
        <v>2</v>
      </c>
      <c r="D1028" s="10">
        <f>VLOOKUP(A1028,Cafe_sales!$A$1:$O$10001,11,FALSE)</f>
        <v>3</v>
      </c>
      <c r="E1028" s="6">
        <f>VLOOKUP(A1028,Cafe_sales!$A$1:$O$10001,12,FALSE)</f>
        <v>6</v>
      </c>
      <c r="F1028" t="str">
        <f>VLOOKUP(A1028,Cafe_sales!$A$1:$O$10001,13,FALSE)</f>
        <v>Credit Card</v>
      </c>
      <c r="G1028" t="str">
        <f>VLOOKUP(A1028,Cafe_sales!$A$1:$O$10001,14,FALSE)</f>
        <v>UNKNOWN</v>
      </c>
      <c r="H1028" s="8">
        <f>VLOOKUP(A1028,Cafe_sales!$A$1:$O$10001,15,FALSE)</f>
        <v>45084</v>
      </c>
    </row>
    <row r="1029" spans="1:8" hidden="1" x14ac:dyDescent="0.35">
      <c r="A1029" t="s">
        <v>3193</v>
      </c>
      <c r="B1029" t="str">
        <f>VLOOKUP(A1029,Cafe_sales!$A$1:$O$10001,9,FALSE)</f>
        <v>Tea</v>
      </c>
      <c r="C1029">
        <f>VLOOKUP(A1029,Cafe_sales!$A$1:$O$10001,10,FALSE)</f>
        <v>2</v>
      </c>
      <c r="D1029">
        <f>VLOOKUP(A1029,Cafe_sales!$A$1:$O$10001,11,FALSE)</f>
        <v>3</v>
      </c>
      <c r="E1029">
        <f>VLOOKUP(A1029,Cafe_sales!$A$1:$O$10001,12,FALSE)</f>
        <v>3</v>
      </c>
      <c r="F1029" t="str">
        <f>VLOOKUP(A1029,Cafe_sales!$A$1:$O$10001,13,FALSE)</f>
        <v>Credit Card</v>
      </c>
      <c r="G1029" t="str">
        <f>VLOOKUP(A1029,Cafe_sales!$A$1:$O$10001,14,FALSE)</f>
        <v>Takeaway</v>
      </c>
      <c r="H1029" s="1">
        <f>VLOOKUP(A1029,Cafe_sales!$A$1:$O$10001,15,FALSE)</f>
        <v>45232</v>
      </c>
    </row>
    <row r="1030" spans="1:8" x14ac:dyDescent="0.35">
      <c r="A1030" t="s">
        <v>2497</v>
      </c>
      <c r="B1030" t="str">
        <f>VLOOKUP(A1030,Cafe_sales!$A$1:$O$10001,9,FALSE)</f>
        <v>Sandwich</v>
      </c>
      <c r="C1030" s="6">
        <f>VLOOKUP(A1030,Cafe_sales!$A$1:$O$10001,10,FALSE)</f>
        <v>4</v>
      </c>
      <c r="D1030" s="10">
        <f>VLOOKUP(A1030,Cafe_sales!$A$1:$O$10001,11,FALSE)</f>
        <v>4</v>
      </c>
      <c r="E1030" s="6">
        <f>VLOOKUP(A1030,Cafe_sales!$A$1:$O$10001,12,FALSE)</f>
        <v>16</v>
      </c>
      <c r="F1030" t="str">
        <f>VLOOKUP(A1030,Cafe_sales!$A$1:$O$10001,13,FALSE)</f>
        <v>Credit Card</v>
      </c>
      <c r="G1030" t="str">
        <f>VLOOKUP(A1030,Cafe_sales!$A$1:$O$10001,14,FALSE)</f>
        <v>In-store</v>
      </c>
      <c r="H1030" s="8">
        <f>VLOOKUP(A1030,Cafe_sales!$A$1:$O$10001,15,FALSE)</f>
        <v>45285</v>
      </c>
    </row>
    <row r="1031" spans="1:8" hidden="1" x14ac:dyDescent="0.35">
      <c r="A1031" t="s">
        <v>2748</v>
      </c>
      <c r="B1031" t="str">
        <f>VLOOKUP(A1031,Cafe_sales!$A$1:$O$10001,9,FALSE)</f>
        <v>Cake</v>
      </c>
      <c r="C1031">
        <f>VLOOKUP(A1031,Cafe_sales!$A$1:$O$10001,10,FALSE)</f>
        <v>2</v>
      </c>
      <c r="D1031">
        <f>VLOOKUP(A1031,Cafe_sales!$A$1:$O$10001,11,FALSE)</f>
        <v>3</v>
      </c>
      <c r="E1031">
        <f>VLOOKUP(A1031,Cafe_sales!$A$1:$O$10001,12,FALSE)</f>
        <v>6</v>
      </c>
      <c r="F1031" t="str">
        <f>VLOOKUP(A1031,Cafe_sales!$A$1:$O$10001,13,FALSE)</f>
        <v>Credit Card</v>
      </c>
      <c r="G1031" t="str">
        <f>VLOOKUP(A1031,Cafe_sales!$A$1:$O$10001,14,FALSE)</f>
        <v>Takeaway</v>
      </c>
      <c r="H1031" s="1">
        <f>VLOOKUP(A1031,Cafe_sales!$A$1:$O$10001,15,FALSE)</f>
        <v>45084</v>
      </c>
    </row>
    <row r="1032" spans="1:8" x14ac:dyDescent="0.35">
      <c r="A1032" t="s">
        <v>7932</v>
      </c>
      <c r="B1032" t="str">
        <f>VLOOKUP(A1032,Cafe_sales!$A$1:$O$10001,9,FALSE)</f>
        <v>Smoothie</v>
      </c>
      <c r="C1032" s="6">
        <f>VLOOKUP(A1032,Cafe_sales!$A$1:$O$10001,10,FALSE)</f>
        <v>4</v>
      </c>
      <c r="D1032" s="10">
        <f>VLOOKUP(A1032,Cafe_sales!$A$1:$O$10001,11,FALSE)</f>
        <v>4</v>
      </c>
      <c r="E1032" s="6">
        <f>VLOOKUP(A1032,Cafe_sales!$A$1:$O$10001,12,FALSE)</f>
        <v>16</v>
      </c>
      <c r="F1032" t="str">
        <f>VLOOKUP(A1032,Cafe_sales!$A$1:$O$10001,13,FALSE)</f>
        <v>Digital Wallet</v>
      </c>
      <c r="G1032" t="str">
        <f>VLOOKUP(A1032,Cafe_sales!$A$1:$O$10001,14,FALSE)</f>
        <v>UNKNOWN</v>
      </c>
      <c r="H1032" s="8">
        <f>VLOOKUP(A1032,Cafe_sales!$A$1:$O$10001,15,FALSE)</f>
        <v>45017</v>
      </c>
    </row>
    <row r="1033" spans="1:8" x14ac:dyDescent="0.35">
      <c r="A1033" t="s">
        <v>4121</v>
      </c>
      <c r="B1033" t="str">
        <f>VLOOKUP(A1033,Cafe_sales!$A$1:$O$10001,9,FALSE)</f>
        <v>Tea</v>
      </c>
      <c r="C1033" s="6">
        <f>VLOOKUP(A1033,Cafe_sales!$A$1:$O$10001,10,FALSE)</f>
        <v>4</v>
      </c>
      <c r="D1033" s="10">
        <f>VLOOKUP(A1033,Cafe_sales!$A$1:$O$10001,11,FALSE)</f>
        <v>1.5</v>
      </c>
      <c r="E1033" s="6">
        <f>VLOOKUP(A1033,Cafe_sales!$A$1:$O$10001,12,FALSE)</f>
        <v>6</v>
      </c>
      <c r="F1033" t="str">
        <f>VLOOKUP(A1033,Cafe_sales!$A$1:$O$10001,13,FALSE)</f>
        <v>Default mode</v>
      </c>
      <c r="G1033" t="str">
        <f>VLOOKUP(A1033,Cafe_sales!$A$1:$O$10001,14,FALSE)</f>
        <v>In-store</v>
      </c>
      <c r="H1033" s="8">
        <f>VLOOKUP(A1033,Cafe_sales!$A$1:$O$10001,15,FALSE)</f>
        <v>44938</v>
      </c>
    </row>
    <row r="1034" spans="1:8" x14ac:dyDescent="0.35">
      <c r="A1034" t="s">
        <v>6439</v>
      </c>
      <c r="B1034" t="str">
        <f>VLOOKUP(A1034,Cafe_sales!$A$1:$O$10001,9,FALSE)</f>
        <v>Tea</v>
      </c>
      <c r="C1034" s="6">
        <f>VLOOKUP(A1034,Cafe_sales!$A$1:$O$10001,10,FALSE)</f>
        <v>2</v>
      </c>
      <c r="D1034" s="10">
        <f>VLOOKUP(A1034,Cafe_sales!$A$1:$O$10001,11,FALSE)</f>
        <v>1.5</v>
      </c>
      <c r="E1034" s="6">
        <f>VLOOKUP(A1034,Cafe_sales!$A$1:$O$10001,12,FALSE)</f>
        <v>3</v>
      </c>
      <c r="F1034" t="str">
        <f>VLOOKUP(A1034,Cafe_sales!$A$1:$O$10001,13,FALSE)</f>
        <v>Cash</v>
      </c>
      <c r="G1034" t="str">
        <f>VLOOKUP(A1034,Cafe_sales!$A$1:$O$10001,14,FALSE)</f>
        <v>In-store</v>
      </c>
      <c r="H1034" s="8">
        <f>VLOOKUP(A1034,Cafe_sales!$A$1:$O$10001,15,FALSE)</f>
        <v>44958</v>
      </c>
    </row>
    <row r="1035" spans="1:8" hidden="1" x14ac:dyDescent="0.35">
      <c r="A1035" t="s">
        <v>6503</v>
      </c>
      <c r="B1035" t="str">
        <f>VLOOKUP(A1035,Cafe_sales!$A$1:$O$10001,9,FALSE)</f>
        <v>UNKNOWN</v>
      </c>
      <c r="C1035">
        <f>VLOOKUP(A1035,Cafe_sales!$A$1:$O$10001,10,FALSE)</f>
        <v>5</v>
      </c>
      <c r="D1035">
        <f>VLOOKUP(A1035,Cafe_sales!$A$1:$O$10001,11,FALSE)</f>
        <v>1</v>
      </c>
      <c r="E1035">
        <f>VLOOKUP(A1035,Cafe_sales!$A$1:$O$10001,12,FALSE)</f>
        <v>5</v>
      </c>
      <c r="F1035" t="str">
        <f>VLOOKUP(A1035,Cafe_sales!$A$1:$O$10001,13,FALSE)</f>
        <v>Cash</v>
      </c>
      <c r="G1035" t="str">
        <f>VLOOKUP(A1035,Cafe_sales!$A$1:$O$10001,14,FALSE)</f>
        <v>Cafe</v>
      </c>
      <c r="H1035" s="1">
        <f>VLOOKUP(A1035,Cafe_sales!$A$1:$O$10001,15,FALSE)</f>
        <v>45030</v>
      </c>
    </row>
    <row r="1036" spans="1:8" hidden="1" x14ac:dyDescent="0.35">
      <c r="A1036" t="s">
        <v>4694</v>
      </c>
      <c r="B1036" t="str">
        <f>VLOOKUP(A1036,Cafe_sales!$A$1:$O$10001,9,FALSE)</f>
        <v>Sandwich</v>
      </c>
      <c r="C1036">
        <f>VLOOKUP(A1036,Cafe_sales!$A$1:$O$10001,10,FALSE)</f>
        <v>4</v>
      </c>
      <c r="D1036">
        <f>VLOOKUP(A1036,Cafe_sales!$A$1:$O$10001,11,FALSE)</f>
        <v>4</v>
      </c>
      <c r="E1036">
        <f>VLOOKUP(A1036,Cafe_sales!$A$1:$O$10001,12,FALSE)</f>
        <v>16</v>
      </c>
      <c r="F1036" t="str">
        <f>VLOOKUP(A1036,Cafe_sales!$A$1:$O$10001,13,FALSE)</f>
        <v>Default mode</v>
      </c>
      <c r="G1036" t="str">
        <f>VLOOKUP(A1036,Cafe_sales!$A$1:$O$10001,14,FALSE)</f>
        <v>Takeaway</v>
      </c>
      <c r="H1036" s="1">
        <f>VLOOKUP(A1036,Cafe_sales!$A$1:$O$10001,15,FALSE)</f>
        <v>45010</v>
      </c>
    </row>
    <row r="1037" spans="1:8" x14ac:dyDescent="0.35">
      <c r="A1037" t="s">
        <v>3133</v>
      </c>
      <c r="B1037" t="str">
        <f>VLOOKUP(A1037,Cafe_sales!$A$1:$O$10001,9,FALSE)</f>
        <v>Salad</v>
      </c>
      <c r="C1037" s="6">
        <f>VLOOKUP(A1037,Cafe_sales!$A$1:$O$10001,10,FALSE)</f>
        <v>2</v>
      </c>
      <c r="D1037" s="10">
        <f>VLOOKUP(A1037,Cafe_sales!$A$1:$O$10001,11,FALSE)</f>
        <v>5</v>
      </c>
      <c r="E1037" s="6">
        <f>VLOOKUP(A1037,Cafe_sales!$A$1:$O$10001,12,FALSE)</f>
        <v>10</v>
      </c>
      <c r="F1037" t="str">
        <f>VLOOKUP(A1037,Cafe_sales!$A$1:$O$10001,13,FALSE)</f>
        <v>Cash</v>
      </c>
      <c r="G1037" t="str">
        <f>VLOOKUP(A1037,Cafe_sales!$A$1:$O$10001,14,FALSE)</f>
        <v>In-store</v>
      </c>
      <c r="H1037" s="8">
        <f>VLOOKUP(A1037,Cafe_sales!$A$1:$O$10001,15,FALSE)</f>
        <v>45276</v>
      </c>
    </row>
    <row r="1038" spans="1:8" x14ac:dyDescent="0.35">
      <c r="A1038" t="s">
        <v>9866</v>
      </c>
      <c r="B1038" t="str">
        <f>VLOOKUP(A1038,Cafe_sales!$A$1:$O$10001,9,FALSE)</f>
        <v>Coffee</v>
      </c>
      <c r="C1038" s="6">
        <f>VLOOKUP(A1038,Cafe_sales!$A$1:$O$10001,10,FALSE)</f>
        <v>3</v>
      </c>
      <c r="D1038" s="10">
        <f>VLOOKUP(A1038,Cafe_sales!$A$1:$O$10001,11,FALSE)</f>
        <v>2</v>
      </c>
      <c r="E1038" s="6">
        <f>VLOOKUP(A1038,Cafe_sales!$A$1:$O$10001,12,FALSE)</f>
        <v>6</v>
      </c>
      <c r="F1038" t="str">
        <f>VLOOKUP(A1038,Cafe_sales!$A$1:$O$10001,13,FALSE)</f>
        <v>Default mode</v>
      </c>
      <c r="G1038" t="str">
        <f>VLOOKUP(A1038,Cafe_sales!$A$1:$O$10001,14,FALSE)</f>
        <v>In-store</v>
      </c>
      <c r="H1038" s="8">
        <f>VLOOKUP(A1038,Cafe_sales!$A$1:$O$10001,15,FALSE)</f>
        <v>44982</v>
      </c>
    </row>
    <row r="1039" spans="1:8" x14ac:dyDescent="0.35">
      <c r="A1039" t="s">
        <v>3088</v>
      </c>
      <c r="B1039" t="str">
        <f>VLOOKUP(A1039,Cafe_sales!$A$1:$O$10001,9,FALSE)</f>
        <v>Juice</v>
      </c>
      <c r="C1039" s="6">
        <f>VLOOKUP(A1039,Cafe_sales!$A$1:$O$10001,10,FALSE)</f>
        <v>2</v>
      </c>
      <c r="D1039" s="10">
        <f>VLOOKUP(A1039,Cafe_sales!$A$1:$O$10001,11,FALSE)</f>
        <v>3</v>
      </c>
      <c r="E1039" s="6">
        <f>VLOOKUP(A1039,Cafe_sales!$A$1:$O$10001,12,FALSE)</f>
        <v>6</v>
      </c>
      <c r="F1039" t="str">
        <f>VLOOKUP(A1039,Cafe_sales!$A$1:$O$10001,13,FALSE)</f>
        <v>Default mode</v>
      </c>
      <c r="G1039" t="str">
        <f>VLOOKUP(A1039,Cafe_sales!$A$1:$O$10001,14,FALSE)</f>
        <v>UNKNOWN</v>
      </c>
      <c r="H1039" s="8">
        <f>VLOOKUP(A1039,Cafe_sales!$A$1:$O$10001,15,FALSE)</f>
        <v>45181</v>
      </c>
    </row>
    <row r="1040" spans="1:8" x14ac:dyDescent="0.35">
      <c r="A1040" t="s">
        <v>9470</v>
      </c>
      <c r="B1040" t="str">
        <f>VLOOKUP(A1040,Cafe_sales!$A$1:$O$10001,9,FALSE)</f>
        <v>Sandwich</v>
      </c>
      <c r="C1040" s="6">
        <f>VLOOKUP(A1040,Cafe_sales!$A$1:$O$10001,10,FALSE)</f>
        <v>4</v>
      </c>
      <c r="D1040" s="10">
        <f>VLOOKUP(A1040,Cafe_sales!$A$1:$O$10001,11,FALSE)</f>
        <v>4</v>
      </c>
      <c r="E1040" s="6">
        <f>VLOOKUP(A1040,Cafe_sales!$A$1:$O$10001,12,FALSE)</f>
        <v>16</v>
      </c>
      <c r="F1040" t="str">
        <f>VLOOKUP(A1040,Cafe_sales!$A$1:$O$10001,13,FALSE)</f>
        <v>Cash</v>
      </c>
      <c r="G1040" t="str">
        <f>VLOOKUP(A1040,Cafe_sales!$A$1:$O$10001,14,FALSE)</f>
        <v>UNKNOWN</v>
      </c>
      <c r="H1040" s="8">
        <f>VLOOKUP(A1040,Cafe_sales!$A$1:$O$10001,15,FALSE)</f>
        <v>45166</v>
      </c>
    </row>
    <row r="1041" spans="1:8" hidden="1" x14ac:dyDescent="0.35">
      <c r="A1041" t="s">
        <v>5474</v>
      </c>
      <c r="B1041" t="str">
        <f>VLOOKUP(A1041,Cafe_sales!$A$1:$O$10001,9,FALSE)</f>
        <v>Smoothie</v>
      </c>
      <c r="C1041">
        <f>VLOOKUP(A1041,Cafe_sales!$A$1:$O$10001,10,FALSE)</f>
        <v>2</v>
      </c>
      <c r="D1041">
        <f>VLOOKUP(A1041,Cafe_sales!$A$1:$O$10001,11,FALSE)</f>
        <v>4</v>
      </c>
      <c r="E1041">
        <f>VLOOKUP(A1041,Cafe_sales!$A$1:$O$10001,12,FALSE)</f>
        <v>8</v>
      </c>
      <c r="F1041" t="str">
        <f>VLOOKUP(A1041,Cafe_sales!$A$1:$O$10001,13,FALSE)</f>
        <v>Default mode</v>
      </c>
      <c r="G1041" t="str">
        <f>VLOOKUP(A1041,Cafe_sales!$A$1:$O$10001,14,FALSE)</f>
        <v>Takeaway</v>
      </c>
      <c r="H1041" s="1">
        <f>VLOOKUP(A1041,Cafe_sales!$A$1:$O$10001,15,FALSE)</f>
        <v>45233</v>
      </c>
    </row>
    <row r="1042" spans="1:8" x14ac:dyDescent="0.35">
      <c r="A1042" t="s">
        <v>9959</v>
      </c>
      <c r="B1042" t="str">
        <f>VLOOKUP(A1042,Cafe_sales!$A$1:$O$10001,9,FALSE)</f>
        <v>Smoothie</v>
      </c>
      <c r="C1042" s="6">
        <f>VLOOKUP(A1042,Cafe_sales!$A$1:$O$10001,10,FALSE)</f>
        <v>2</v>
      </c>
      <c r="D1042" s="10">
        <f>VLOOKUP(A1042,Cafe_sales!$A$1:$O$10001,11,FALSE)</f>
        <v>4</v>
      </c>
      <c r="E1042" s="6">
        <f>VLOOKUP(A1042,Cafe_sales!$A$1:$O$10001,12,FALSE)</f>
        <v>8</v>
      </c>
      <c r="F1042" t="str">
        <f>VLOOKUP(A1042,Cafe_sales!$A$1:$O$10001,13,FALSE)</f>
        <v>Cash</v>
      </c>
      <c r="G1042" t="str">
        <f>VLOOKUP(A1042,Cafe_sales!$A$1:$O$10001,14,FALSE)</f>
        <v>UNKNOWN</v>
      </c>
      <c r="H1042" s="8">
        <f>VLOOKUP(A1042,Cafe_sales!$A$1:$O$10001,15,FALSE)</f>
        <v>44962</v>
      </c>
    </row>
    <row r="1043" spans="1:8" hidden="1" x14ac:dyDescent="0.35">
      <c r="A1043" t="s">
        <v>3053</v>
      </c>
      <c r="B1043" t="str">
        <f>VLOOKUP(A1043,Cafe_sales!$A$1:$O$10001,9,FALSE)</f>
        <v>Salad</v>
      </c>
      <c r="C1043">
        <f>VLOOKUP(A1043,Cafe_sales!$A$1:$O$10001,10,FALSE)</f>
        <v>2</v>
      </c>
      <c r="D1043">
        <f>VLOOKUP(A1043,Cafe_sales!$A$1:$O$10001,11,FALSE)</f>
        <v>5</v>
      </c>
      <c r="E1043">
        <f>VLOOKUP(A1043,Cafe_sales!$A$1:$O$10001,12,FALSE)</f>
        <v>10</v>
      </c>
      <c r="F1043" t="str">
        <f>VLOOKUP(A1043,Cafe_sales!$A$1:$O$10001,13,FALSE)</f>
        <v>Default mode</v>
      </c>
      <c r="G1043" t="str">
        <f>VLOOKUP(A1043,Cafe_sales!$A$1:$O$10001,14,FALSE)</f>
        <v>Takeaway</v>
      </c>
      <c r="H1043" s="1">
        <f>VLOOKUP(A1043,Cafe_sales!$A$1:$O$10001,15,FALSE)</f>
        <v>45237</v>
      </c>
    </row>
    <row r="1044" spans="1:8" x14ac:dyDescent="0.35">
      <c r="A1044" t="s">
        <v>6678</v>
      </c>
      <c r="B1044" t="str">
        <f>VLOOKUP(A1044,Cafe_sales!$A$1:$O$10001,9,FALSE)</f>
        <v>Smoothie</v>
      </c>
      <c r="C1044" s="6">
        <f>VLOOKUP(A1044,Cafe_sales!$A$1:$O$10001,10,FALSE)</f>
        <v>4</v>
      </c>
      <c r="D1044" s="10">
        <f>VLOOKUP(A1044,Cafe_sales!$A$1:$O$10001,11,FALSE)</f>
        <v>4</v>
      </c>
      <c r="E1044" s="6">
        <f>VLOOKUP(A1044,Cafe_sales!$A$1:$O$10001,12,FALSE)</f>
        <v>16</v>
      </c>
      <c r="F1044" t="str">
        <f>VLOOKUP(A1044,Cafe_sales!$A$1:$O$10001,13,FALSE)</f>
        <v>Digital Wallet</v>
      </c>
      <c r="G1044" t="str">
        <f>VLOOKUP(A1044,Cafe_sales!$A$1:$O$10001,14,FALSE)</f>
        <v>In-store</v>
      </c>
      <c r="H1044" s="8">
        <f>VLOOKUP(A1044,Cafe_sales!$A$1:$O$10001,15,FALSE)</f>
        <v>45131</v>
      </c>
    </row>
    <row r="1045" spans="1:8" x14ac:dyDescent="0.35">
      <c r="A1045" t="s">
        <v>8717</v>
      </c>
      <c r="B1045" t="str">
        <f>VLOOKUP(A1045,Cafe_sales!$A$1:$O$10001,9,FALSE)</f>
        <v>Salad</v>
      </c>
      <c r="C1045" s="6">
        <f>VLOOKUP(A1045,Cafe_sales!$A$1:$O$10001,10,FALSE)</f>
        <v>2</v>
      </c>
      <c r="D1045" s="10">
        <f>VLOOKUP(A1045,Cafe_sales!$A$1:$O$10001,11,FALSE)</f>
        <v>5</v>
      </c>
      <c r="E1045" s="6">
        <f>VLOOKUP(A1045,Cafe_sales!$A$1:$O$10001,12,FALSE)</f>
        <v>10</v>
      </c>
      <c r="F1045" t="str">
        <f>VLOOKUP(A1045,Cafe_sales!$A$1:$O$10001,13,FALSE)</f>
        <v>Cash</v>
      </c>
      <c r="G1045" t="str">
        <f>VLOOKUP(A1045,Cafe_sales!$A$1:$O$10001,14,FALSE)</f>
        <v>UNKNOWN</v>
      </c>
      <c r="H1045" s="8">
        <f>VLOOKUP(A1045,Cafe_sales!$A$1:$O$10001,15,FALSE)</f>
        <v>44981</v>
      </c>
    </row>
    <row r="1046" spans="1:8" hidden="1" x14ac:dyDescent="0.35">
      <c r="A1046" t="s">
        <v>8972</v>
      </c>
      <c r="B1046" t="str">
        <f>VLOOKUP(A1046,Cafe_sales!$A$1:$O$10001,9,FALSE)</f>
        <v>Tea</v>
      </c>
      <c r="C1046">
        <f>VLOOKUP(A1046,Cafe_sales!$A$1:$O$10001,10,FALSE)</f>
        <v>2</v>
      </c>
      <c r="D1046">
        <f>VLOOKUP(A1046,Cafe_sales!$A$1:$O$10001,11,FALSE)</f>
        <v>1.5</v>
      </c>
      <c r="E1046">
        <f>VLOOKUP(A1046,Cafe_sales!$A$1:$O$10001,12,FALSE)</f>
        <v>3</v>
      </c>
      <c r="F1046" t="str">
        <f>VLOOKUP(A1046,Cafe_sales!$A$1:$O$10001,13,FALSE)</f>
        <v>Credit Card</v>
      </c>
      <c r="G1046" t="str">
        <f>VLOOKUP(A1046,Cafe_sales!$A$1:$O$10001,14,FALSE)</f>
        <v>Takeaway</v>
      </c>
      <c r="H1046" s="1">
        <f>VLOOKUP(A1046,Cafe_sales!$A$1:$O$10001,15,FALSE)</f>
        <v>45029</v>
      </c>
    </row>
    <row r="1047" spans="1:8" x14ac:dyDescent="0.35">
      <c r="A1047" t="s">
        <v>7450</v>
      </c>
      <c r="B1047" t="str">
        <f>VLOOKUP(A1047,Cafe_sales!$A$1:$O$10001,9,FALSE)</f>
        <v>Cookie</v>
      </c>
      <c r="C1047" s="6">
        <f>VLOOKUP(A1047,Cafe_sales!$A$1:$O$10001,10,FALSE)</f>
        <v>2</v>
      </c>
      <c r="D1047" s="10">
        <f>VLOOKUP(A1047,Cafe_sales!$A$1:$O$10001,11,FALSE)</f>
        <v>1</v>
      </c>
      <c r="E1047" s="6">
        <f>VLOOKUP(A1047,Cafe_sales!$A$1:$O$10001,12,FALSE)</f>
        <v>2</v>
      </c>
      <c r="F1047" t="str">
        <f>VLOOKUP(A1047,Cafe_sales!$A$1:$O$10001,13,FALSE)</f>
        <v>Cash</v>
      </c>
      <c r="G1047" t="str">
        <f>VLOOKUP(A1047,Cafe_sales!$A$1:$O$10001,14,FALSE)</f>
        <v>UNKNOWN</v>
      </c>
      <c r="H1047" s="8">
        <f>VLOOKUP(A1047,Cafe_sales!$A$1:$O$10001,15,FALSE)</f>
        <v>45132</v>
      </c>
    </row>
    <row r="1048" spans="1:8" hidden="1" x14ac:dyDescent="0.35">
      <c r="A1048" t="s">
        <v>4935</v>
      </c>
      <c r="B1048" t="str">
        <f>VLOOKUP(A1048,Cafe_sales!$A$1:$O$10001,9,FALSE)</f>
        <v>Salad</v>
      </c>
      <c r="C1048">
        <f>VLOOKUP(A1048,Cafe_sales!$A$1:$O$10001,10,FALSE)</f>
        <v>5</v>
      </c>
      <c r="D1048">
        <f>VLOOKUP(A1048,Cafe_sales!$A$1:$O$10001,11,FALSE)</f>
        <v>5</v>
      </c>
      <c r="E1048">
        <f>VLOOKUP(A1048,Cafe_sales!$A$1:$O$10001,12,FALSE)</f>
        <v>25</v>
      </c>
      <c r="F1048" t="str">
        <f>VLOOKUP(A1048,Cafe_sales!$A$1:$O$10001,13,FALSE)</f>
        <v>Cash</v>
      </c>
      <c r="G1048" t="str">
        <f>VLOOKUP(A1048,Cafe_sales!$A$1:$O$10001,14,FALSE)</f>
        <v>Takeaway</v>
      </c>
      <c r="H1048" s="1">
        <f>VLOOKUP(A1048,Cafe_sales!$A$1:$O$10001,15,FALSE)</f>
        <v>45164</v>
      </c>
    </row>
    <row r="1049" spans="1:8" hidden="1" x14ac:dyDescent="0.35">
      <c r="A1049" t="s">
        <v>4170</v>
      </c>
      <c r="B1049" t="str">
        <f>VLOOKUP(A1049,Cafe_sales!$A$1:$O$10001,9,FALSE)</f>
        <v>Tea</v>
      </c>
      <c r="C1049">
        <f>VLOOKUP(A1049,Cafe_sales!$A$1:$O$10001,10,FALSE)</f>
        <v>2</v>
      </c>
      <c r="D1049">
        <f>VLOOKUP(A1049,Cafe_sales!$A$1:$O$10001,11,FALSE)</f>
        <v>1.5</v>
      </c>
      <c r="E1049">
        <f>VLOOKUP(A1049,Cafe_sales!$A$1:$O$10001,12,FALSE)</f>
        <v>3</v>
      </c>
      <c r="F1049" t="str">
        <f>VLOOKUP(A1049,Cafe_sales!$A$1:$O$10001,13,FALSE)</f>
        <v>Credit Card</v>
      </c>
      <c r="G1049" t="str">
        <f>VLOOKUP(A1049,Cafe_sales!$A$1:$O$10001,14,FALSE)</f>
        <v>Cafe</v>
      </c>
      <c r="H1049" s="1">
        <f>VLOOKUP(A1049,Cafe_sales!$A$1:$O$10001,15,FALSE)</f>
        <v>45166</v>
      </c>
    </row>
    <row r="1050" spans="1:8" x14ac:dyDescent="0.35">
      <c r="A1050" t="s">
        <v>1439</v>
      </c>
      <c r="B1050" t="str">
        <f>VLOOKUP(A1050,Cafe_sales!$A$1:$O$10001,9,FALSE)</f>
        <v>Salad</v>
      </c>
      <c r="C1050" s="6">
        <f>VLOOKUP(A1050,Cafe_sales!$A$1:$O$10001,10,FALSE)</f>
        <v>2</v>
      </c>
      <c r="D1050" s="10">
        <f>VLOOKUP(A1050,Cafe_sales!$A$1:$O$10001,11,FALSE)</f>
        <v>5</v>
      </c>
      <c r="E1050" s="6">
        <f>VLOOKUP(A1050,Cafe_sales!$A$1:$O$10001,12,FALSE)</f>
        <v>10</v>
      </c>
      <c r="F1050" t="str">
        <f>VLOOKUP(A1050,Cafe_sales!$A$1:$O$10001,13,FALSE)</f>
        <v>Digital Wallet</v>
      </c>
      <c r="G1050" t="str">
        <f>VLOOKUP(A1050,Cafe_sales!$A$1:$O$10001,14,FALSE)</f>
        <v>UNKNOWN</v>
      </c>
      <c r="H1050" s="8">
        <f>VLOOKUP(A1050,Cafe_sales!$A$1:$O$10001,15,FALSE)</f>
        <v>44984</v>
      </c>
    </row>
    <row r="1051" spans="1:8" hidden="1" x14ac:dyDescent="0.35">
      <c r="A1051" t="s">
        <v>5542</v>
      </c>
      <c r="B1051" t="str">
        <f>VLOOKUP(A1051,Cafe_sales!$A$1:$O$10001,9,FALSE)</f>
        <v>Cake</v>
      </c>
      <c r="C1051">
        <f>VLOOKUP(A1051,Cafe_sales!$A$1:$O$10001,10,FALSE)</f>
        <v>2</v>
      </c>
      <c r="D1051">
        <f>VLOOKUP(A1051,Cafe_sales!$A$1:$O$10001,11,FALSE)</f>
        <v>3</v>
      </c>
      <c r="E1051">
        <f>VLOOKUP(A1051,Cafe_sales!$A$1:$O$10001,12,FALSE)</f>
        <v>6</v>
      </c>
      <c r="F1051" t="str">
        <f>VLOOKUP(A1051,Cafe_sales!$A$1:$O$10001,13,FALSE)</f>
        <v>Default mode</v>
      </c>
      <c r="G1051" t="str">
        <f>VLOOKUP(A1051,Cafe_sales!$A$1:$O$10001,14,FALSE)</f>
        <v>Takeaway</v>
      </c>
      <c r="H1051" s="1">
        <f>VLOOKUP(A1051,Cafe_sales!$A$1:$O$10001,15,FALSE)</f>
        <v>45088</v>
      </c>
    </row>
    <row r="1052" spans="1:8" x14ac:dyDescent="0.35">
      <c r="A1052" t="s">
        <v>7132</v>
      </c>
      <c r="B1052" t="str">
        <f>VLOOKUP(A1052,Cafe_sales!$A$1:$O$10001,9,FALSE)</f>
        <v>Juice</v>
      </c>
      <c r="C1052" s="6">
        <f>VLOOKUP(A1052,Cafe_sales!$A$1:$O$10001,10,FALSE)</f>
        <v>5</v>
      </c>
      <c r="D1052" s="10">
        <f>VLOOKUP(A1052,Cafe_sales!$A$1:$O$10001,11,FALSE)</f>
        <v>3</v>
      </c>
      <c r="E1052" s="6">
        <f>VLOOKUP(A1052,Cafe_sales!$A$1:$O$10001,12,FALSE)</f>
        <v>15</v>
      </c>
      <c r="F1052" t="str">
        <f>VLOOKUP(A1052,Cafe_sales!$A$1:$O$10001,13,FALSE)</f>
        <v>Default mode</v>
      </c>
      <c r="G1052" t="str">
        <f>VLOOKUP(A1052,Cafe_sales!$A$1:$O$10001,14,FALSE)</f>
        <v>In-store</v>
      </c>
      <c r="H1052" s="8">
        <f>VLOOKUP(A1052,Cafe_sales!$A$1:$O$10001,15,FALSE)</f>
        <v>44975</v>
      </c>
    </row>
    <row r="1053" spans="1:8" hidden="1" x14ac:dyDescent="0.35">
      <c r="A1053" t="s">
        <v>9979</v>
      </c>
      <c r="B1053" t="str">
        <f>VLOOKUP(A1053,Cafe_sales!$A$1:$O$10001,9,FALSE)</f>
        <v>Cookie</v>
      </c>
      <c r="C1053">
        <f>VLOOKUP(A1053,Cafe_sales!$A$1:$O$10001,10,FALSE)</f>
        <v>3</v>
      </c>
      <c r="D1053">
        <f>VLOOKUP(A1053,Cafe_sales!$A$1:$O$10001,11,FALSE)</f>
        <v>1</v>
      </c>
      <c r="E1053">
        <f>VLOOKUP(A1053,Cafe_sales!$A$1:$O$10001,12,FALSE)</f>
        <v>3</v>
      </c>
      <c r="F1053" t="str">
        <f>VLOOKUP(A1053,Cafe_sales!$A$1:$O$10001,13,FALSE)</f>
        <v>Default mode</v>
      </c>
      <c r="G1053" t="str">
        <f>VLOOKUP(A1053,Cafe_sales!$A$1:$O$10001,14,FALSE)</f>
        <v>Takeaway</v>
      </c>
      <c r="H1053" s="1">
        <f>VLOOKUP(A1053,Cafe_sales!$A$1:$O$10001,15,FALSE)</f>
        <v>45207</v>
      </c>
    </row>
    <row r="1054" spans="1:8" x14ac:dyDescent="0.35">
      <c r="A1054" t="s">
        <v>5955</v>
      </c>
      <c r="B1054" t="str">
        <f>VLOOKUP(A1054,Cafe_sales!$A$1:$O$10001,9,FALSE)</f>
        <v>Smoothie</v>
      </c>
      <c r="C1054" s="6">
        <f>VLOOKUP(A1054,Cafe_sales!$A$1:$O$10001,10,FALSE)</f>
        <v>2</v>
      </c>
      <c r="D1054" s="10">
        <f>VLOOKUP(A1054,Cafe_sales!$A$1:$O$10001,11,FALSE)</f>
        <v>4</v>
      </c>
      <c r="E1054" s="6">
        <f>VLOOKUP(A1054,Cafe_sales!$A$1:$O$10001,12,FALSE)</f>
        <v>8</v>
      </c>
      <c r="F1054" t="str">
        <f>VLOOKUP(A1054,Cafe_sales!$A$1:$O$10001,13,FALSE)</f>
        <v>Digital Wallet</v>
      </c>
      <c r="G1054" t="str">
        <f>VLOOKUP(A1054,Cafe_sales!$A$1:$O$10001,14,FALSE)</f>
        <v>UNKNOWN</v>
      </c>
      <c r="H1054" s="8">
        <f>VLOOKUP(A1054,Cafe_sales!$A$1:$O$10001,15,FALSE)</f>
        <v>45109</v>
      </c>
    </row>
    <row r="1055" spans="1:8" x14ac:dyDescent="0.35">
      <c r="A1055" t="s">
        <v>6081</v>
      </c>
      <c r="B1055" t="str">
        <f>VLOOKUP(A1055,Cafe_sales!$A$1:$O$10001,9,FALSE)</f>
        <v>Juice</v>
      </c>
      <c r="C1055" s="6">
        <f>VLOOKUP(A1055,Cafe_sales!$A$1:$O$10001,10,FALSE)</f>
        <v>5</v>
      </c>
      <c r="D1055" s="10">
        <f>VLOOKUP(A1055,Cafe_sales!$A$1:$O$10001,11,FALSE)</f>
        <v>3</v>
      </c>
      <c r="E1055" s="6">
        <f>VLOOKUP(A1055,Cafe_sales!$A$1:$O$10001,12,FALSE)</f>
        <v>15</v>
      </c>
      <c r="F1055" t="str">
        <f>VLOOKUP(A1055,Cafe_sales!$A$1:$O$10001,13,FALSE)</f>
        <v>Credit Card</v>
      </c>
      <c r="G1055" t="str">
        <f>VLOOKUP(A1055,Cafe_sales!$A$1:$O$10001,14,FALSE)</f>
        <v>UNKNOWN</v>
      </c>
      <c r="H1055" s="8">
        <f>VLOOKUP(A1055,Cafe_sales!$A$1:$O$10001,15,FALSE)</f>
        <v>45085</v>
      </c>
    </row>
    <row r="1056" spans="1:8" x14ac:dyDescent="0.35">
      <c r="A1056" t="s">
        <v>543</v>
      </c>
      <c r="B1056" t="str">
        <f>VLOOKUP(A1056,Cafe_sales!$A$1:$O$10001,9,FALSE)</f>
        <v>Coffee</v>
      </c>
      <c r="C1056" s="6">
        <f>VLOOKUP(A1056,Cafe_sales!$A$1:$O$10001,10,FALSE)</f>
        <v>3</v>
      </c>
      <c r="D1056" s="10">
        <f>VLOOKUP(A1056,Cafe_sales!$A$1:$O$10001,11,FALSE)</f>
        <v>2</v>
      </c>
      <c r="E1056" s="6">
        <f>VLOOKUP(A1056,Cafe_sales!$A$1:$O$10001,12,FALSE)</f>
        <v>6</v>
      </c>
      <c r="F1056" t="str">
        <f>VLOOKUP(A1056,Cafe_sales!$A$1:$O$10001,13,FALSE)</f>
        <v>Default mode</v>
      </c>
      <c r="G1056" t="str">
        <f>VLOOKUP(A1056,Cafe_sales!$A$1:$O$10001,14,FALSE)</f>
        <v>UNKNOWN</v>
      </c>
      <c r="H1056" s="8">
        <f>VLOOKUP(A1056,Cafe_sales!$A$1:$O$10001,15,FALSE)</f>
        <v>45106</v>
      </c>
    </row>
    <row r="1057" spans="1:8" x14ac:dyDescent="0.35">
      <c r="A1057" t="s">
        <v>4689</v>
      </c>
      <c r="B1057" t="str">
        <f>VLOOKUP(A1057,Cafe_sales!$A$1:$O$10001,9,FALSE)</f>
        <v>Cake</v>
      </c>
      <c r="C1057" s="6">
        <f>VLOOKUP(A1057,Cafe_sales!$A$1:$O$10001,10,FALSE)</f>
        <v>4</v>
      </c>
      <c r="D1057" s="10">
        <f>VLOOKUP(A1057,Cafe_sales!$A$1:$O$10001,11,FALSE)</f>
        <v>3</v>
      </c>
      <c r="E1057" s="6">
        <f>VLOOKUP(A1057,Cafe_sales!$A$1:$O$10001,12,FALSE)</f>
        <v>12</v>
      </c>
      <c r="F1057" t="str">
        <f>VLOOKUP(A1057,Cafe_sales!$A$1:$O$10001,13,FALSE)</f>
        <v>Cash</v>
      </c>
      <c r="G1057" t="str">
        <f>VLOOKUP(A1057,Cafe_sales!$A$1:$O$10001,14,FALSE)</f>
        <v>UNKNOWN</v>
      </c>
      <c r="H1057" s="8">
        <f>VLOOKUP(A1057,Cafe_sales!$A$1:$O$10001,15,FALSE)</f>
        <v>44932</v>
      </c>
    </row>
    <row r="1058" spans="1:8" hidden="1" x14ac:dyDescent="0.35">
      <c r="A1058" t="s">
        <v>8</v>
      </c>
      <c r="B1058" t="str">
        <f>VLOOKUP(A1058,Cafe_sales!$A$1:$O$10001,9,FALSE)</f>
        <v>Coffee</v>
      </c>
      <c r="C1058">
        <f>VLOOKUP(A1058,Cafe_sales!$A$1:$O$10001,10,FALSE)</f>
        <v>2</v>
      </c>
      <c r="D1058">
        <f>VLOOKUP(A1058,Cafe_sales!$A$1:$O$10001,11,FALSE)</f>
        <v>2</v>
      </c>
      <c r="E1058">
        <f>VLOOKUP(A1058,Cafe_sales!$A$1:$O$10001,12,FALSE)</f>
        <v>4</v>
      </c>
      <c r="F1058" t="str">
        <f>VLOOKUP(A1058,Cafe_sales!$A$1:$O$10001,13,FALSE)</f>
        <v>Credit Card</v>
      </c>
      <c r="G1058" t="str">
        <f>VLOOKUP(A1058,Cafe_sales!$A$1:$O$10001,14,FALSE)</f>
        <v>Takeaway</v>
      </c>
      <c r="H1058" s="1">
        <f>VLOOKUP(A1058,Cafe_sales!$A$1:$O$10001,15,FALSE)</f>
        <v>45177</v>
      </c>
    </row>
    <row r="1059" spans="1:8" x14ac:dyDescent="0.35">
      <c r="A1059" t="s">
        <v>1242</v>
      </c>
      <c r="B1059" t="str">
        <f>VLOOKUP(A1059,Cafe_sales!$A$1:$O$10001,9,FALSE)</f>
        <v>Smoothie</v>
      </c>
      <c r="C1059" s="6">
        <f>VLOOKUP(A1059,Cafe_sales!$A$1:$O$10001,10,FALSE)</f>
        <v>5</v>
      </c>
      <c r="D1059" s="10">
        <f>VLOOKUP(A1059,Cafe_sales!$A$1:$O$10001,11,FALSE)</f>
        <v>4</v>
      </c>
      <c r="E1059" s="6">
        <f>VLOOKUP(A1059,Cafe_sales!$A$1:$O$10001,12,FALSE)</f>
        <v>20</v>
      </c>
      <c r="F1059" t="str">
        <f>VLOOKUP(A1059,Cafe_sales!$A$1:$O$10001,13,FALSE)</f>
        <v>Digital Wallet</v>
      </c>
      <c r="G1059" t="str">
        <f>VLOOKUP(A1059,Cafe_sales!$A$1:$O$10001,14,FALSE)</f>
        <v>In-store</v>
      </c>
      <c r="H1059" s="8">
        <f>VLOOKUP(A1059,Cafe_sales!$A$1:$O$10001,15,FALSE)</f>
        <v>45109</v>
      </c>
    </row>
    <row r="1060" spans="1:8" x14ac:dyDescent="0.35">
      <c r="A1060" t="s">
        <v>2648</v>
      </c>
      <c r="B1060" t="str">
        <f>VLOOKUP(A1060,Cafe_sales!$A$1:$O$10001,9,FALSE)</f>
        <v>Smoothie</v>
      </c>
      <c r="C1060" s="6">
        <f>VLOOKUP(A1060,Cafe_sales!$A$1:$O$10001,10,FALSE)</f>
        <v>3</v>
      </c>
      <c r="D1060" s="10">
        <f>VLOOKUP(A1060,Cafe_sales!$A$1:$O$10001,11,FALSE)</f>
        <v>4</v>
      </c>
      <c r="E1060" s="6">
        <f>VLOOKUP(A1060,Cafe_sales!$A$1:$O$10001,12,FALSE)</f>
        <v>12</v>
      </c>
      <c r="F1060" t="str">
        <f>VLOOKUP(A1060,Cafe_sales!$A$1:$O$10001,13,FALSE)</f>
        <v>Digital Wallet</v>
      </c>
      <c r="G1060" t="str">
        <f>VLOOKUP(A1060,Cafe_sales!$A$1:$O$10001,14,FALSE)</f>
        <v>In-store</v>
      </c>
      <c r="H1060" s="8">
        <f>VLOOKUP(A1060,Cafe_sales!$A$1:$O$10001,15,FALSE)</f>
        <v>45235</v>
      </c>
    </row>
    <row r="1061" spans="1:8" hidden="1" x14ac:dyDescent="0.35">
      <c r="A1061" t="s">
        <v>1717</v>
      </c>
      <c r="B1061" t="str">
        <f>VLOOKUP(A1061,Cafe_sales!$A$1:$O$10001,9,FALSE)</f>
        <v>Coffee</v>
      </c>
      <c r="C1061">
        <f>VLOOKUP(A1061,Cafe_sales!$A$1:$O$10001,10,FALSE)</f>
        <v>5</v>
      </c>
      <c r="D1061">
        <f>VLOOKUP(A1061,Cafe_sales!$A$1:$O$10001,11,FALSE)</f>
        <v>2.9677378381811255</v>
      </c>
      <c r="E1061">
        <f>VLOOKUP(A1061,Cafe_sales!$A$1:$O$10001,12,FALSE)</f>
        <v>10</v>
      </c>
      <c r="F1061" t="str">
        <f>VLOOKUP(A1061,Cafe_sales!$A$1:$O$10001,13,FALSE)</f>
        <v>Credit Card</v>
      </c>
      <c r="G1061" t="str">
        <f>VLOOKUP(A1061,Cafe_sales!$A$1:$O$10001,14,FALSE)</f>
        <v>Takeaway</v>
      </c>
      <c r="H1061" s="1">
        <f>VLOOKUP(A1061,Cafe_sales!$A$1:$O$10001,15,FALSE)</f>
        <v>45072</v>
      </c>
    </row>
    <row r="1062" spans="1:8" x14ac:dyDescent="0.35">
      <c r="A1062" t="s">
        <v>7870</v>
      </c>
      <c r="B1062" t="str">
        <f>VLOOKUP(A1062,Cafe_sales!$A$1:$O$10001,9,FALSE)</f>
        <v>Smoothie</v>
      </c>
      <c r="C1062" s="6">
        <f>VLOOKUP(A1062,Cafe_sales!$A$1:$O$10001,10,FALSE)</f>
        <v>4</v>
      </c>
      <c r="D1062" s="10">
        <f>VLOOKUP(A1062,Cafe_sales!$A$1:$O$10001,11,FALSE)</f>
        <v>4</v>
      </c>
      <c r="E1062" s="6">
        <f>VLOOKUP(A1062,Cafe_sales!$A$1:$O$10001,12,FALSE)</f>
        <v>16</v>
      </c>
      <c r="F1062" t="str">
        <f>VLOOKUP(A1062,Cafe_sales!$A$1:$O$10001,13,FALSE)</f>
        <v>Default mode</v>
      </c>
      <c r="G1062" t="str">
        <f>VLOOKUP(A1062,Cafe_sales!$A$1:$O$10001,14,FALSE)</f>
        <v>In-store</v>
      </c>
      <c r="H1062" s="8">
        <f>VLOOKUP(A1062,Cafe_sales!$A$1:$O$10001,15,FALSE)</f>
        <v>45211</v>
      </c>
    </row>
    <row r="1063" spans="1:8" x14ac:dyDescent="0.35">
      <c r="A1063" t="s">
        <v>906</v>
      </c>
      <c r="B1063" t="str">
        <f>VLOOKUP(A1063,Cafe_sales!$A$1:$O$10001,9,FALSE)</f>
        <v>Smoothie</v>
      </c>
      <c r="C1063" s="6">
        <f>VLOOKUP(A1063,Cafe_sales!$A$1:$O$10001,10,FALSE)</f>
        <v>2</v>
      </c>
      <c r="D1063" s="10">
        <f>VLOOKUP(A1063,Cafe_sales!$A$1:$O$10001,11,FALSE)</f>
        <v>4</v>
      </c>
      <c r="E1063" s="6">
        <f>VLOOKUP(A1063,Cafe_sales!$A$1:$O$10001,12,FALSE)</f>
        <v>8</v>
      </c>
      <c r="F1063" t="str">
        <f>VLOOKUP(A1063,Cafe_sales!$A$1:$O$10001,13,FALSE)</f>
        <v>Digital Wallet</v>
      </c>
      <c r="G1063" t="str">
        <f>VLOOKUP(A1063,Cafe_sales!$A$1:$O$10001,14,FALSE)</f>
        <v>UNKNOWN</v>
      </c>
      <c r="H1063" s="8">
        <f>VLOOKUP(A1063,Cafe_sales!$A$1:$O$10001,15,FALSE)</f>
        <v>45027</v>
      </c>
    </row>
    <row r="1064" spans="1:8" hidden="1" x14ac:dyDescent="0.35">
      <c r="A1064" t="s">
        <v>9900</v>
      </c>
      <c r="B1064" t="str">
        <f>VLOOKUP(A1064,Cafe_sales!$A$1:$O$10001,9,FALSE)</f>
        <v>Smoothie</v>
      </c>
      <c r="C1064">
        <f>VLOOKUP(A1064,Cafe_sales!$A$1:$O$10001,10,FALSE)</f>
        <v>1</v>
      </c>
      <c r="D1064">
        <f>VLOOKUP(A1064,Cafe_sales!$A$1:$O$10001,11,FALSE)</f>
        <v>4</v>
      </c>
      <c r="E1064">
        <f>VLOOKUP(A1064,Cafe_sales!$A$1:$O$10001,12,FALSE)</f>
        <v>4</v>
      </c>
      <c r="F1064" t="str">
        <f>VLOOKUP(A1064,Cafe_sales!$A$1:$O$10001,13,FALSE)</f>
        <v>Default mode</v>
      </c>
      <c r="G1064" t="str">
        <f>VLOOKUP(A1064,Cafe_sales!$A$1:$O$10001,14,FALSE)</f>
        <v>Cafe</v>
      </c>
      <c r="H1064" s="1">
        <f>VLOOKUP(A1064,Cafe_sales!$A$1:$O$10001,15,FALSE)</f>
        <v>45078</v>
      </c>
    </row>
    <row r="1065" spans="1:8" hidden="1" x14ac:dyDescent="0.35">
      <c r="A1065" t="s">
        <v>8423</v>
      </c>
      <c r="B1065" t="str">
        <f>VLOOKUP(A1065,Cafe_sales!$A$1:$O$10001,9,FALSE)</f>
        <v>Tea</v>
      </c>
      <c r="C1065">
        <f>VLOOKUP(A1065,Cafe_sales!$A$1:$O$10001,10,FALSE)</f>
        <v>1</v>
      </c>
      <c r="D1065">
        <f>VLOOKUP(A1065,Cafe_sales!$A$1:$O$10001,11,FALSE)</f>
        <v>1.5</v>
      </c>
      <c r="E1065">
        <f>VLOOKUP(A1065,Cafe_sales!$A$1:$O$10001,12,FALSE)</f>
        <v>1.5</v>
      </c>
      <c r="F1065" t="str">
        <f>VLOOKUP(A1065,Cafe_sales!$A$1:$O$10001,13,FALSE)</f>
        <v>Digital Wallet</v>
      </c>
      <c r="G1065" t="str">
        <f>VLOOKUP(A1065,Cafe_sales!$A$1:$O$10001,14,FALSE)</f>
        <v>Takeaway</v>
      </c>
      <c r="H1065" s="1">
        <f>VLOOKUP(A1065,Cafe_sales!$A$1:$O$10001,15,FALSE)</f>
        <v>44938</v>
      </c>
    </row>
    <row r="1066" spans="1:8" hidden="1" x14ac:dyDescent="0.35">
      <c r="A1066" t="s">
        <v>279</v>
      </c>
      <c r="B1066" t="str">
        <f>VLOOKUP(A1066,Cafe_sales!$A$1:$O$10001,9,FALSE)</f>
        <v>Smoothie</v>
      </c>
      <c r="C1066">
        <f>VLOOKUP(A1066,Cafe_sales!$A$1:$O$10001,10,FALSE)</f>
        <v>5</v>
      </c>
      <c r="D1066">
        <f>VLOOKUP(A1066,Cafe_sales!$A$1:$O$10001,11,FALSE)</f>
        <v>4</v>
      </c>
      <c r="E1066">
        <f>VLOOKUP(A1066,Cafe_sales!$A$1:$O$10001,12,FALSE)</f>
        <v>20</v>
      </c>
      <c r="F1066" t="str">
        <f>VLOOKUP(A1066,Cafe_sales!$A$1:$O$10001,13,FALSE)</f>
        <v>Credit Card</v>
      </c>
      <c r="G1066" t="str">
        <f>VLOOKUP(A1066,Cafe_sales!$A$1:$O$10001,14,FALSE)</f>
        <v>Takeaway</v>
      </c>
      <c r="H1066" s="1">
        <f>VLOOKUP(A1066,Cafe_sales!$A$1:$O$10001,15,FALSE)</f>
        <v>45016</v>
      </c>
    </row>
    <row r="1067" spans="1:8" hidden="1" x14ac:dyDescent="0.35">
      <c r="A1067" t="s">
        <v>8463</v>
      </c>
      <c r="B1067" t="str">
        <f>VLOOKUP(A1067,Cafe_sales!$A$1:$O$10001,9,FALSE)</f>
        <v>Cake</v>
      </c>
      <c r="C1067">
        <f>VLOOKUP(A1067,Cafe_sales!$A$1:$O$10001,10,FALSE)</f>
        <v>2</v>
      </c>
      <c r="D1067">
        <f>VLOOKUP(A1067,Cafe_sales!$A$1:$O$10001,11,FALSE)</f>
        <v>3</v>
      </c>
      <c r="E1067">
        <f>VLOOKUP(A1067,Cafe_sales!$A$1:$O$10001,12,FALSE)</f>
        <v>6</v>
      </c>
      <c r="F1067" t="str">
        <f>VLOOKUP(A1067,Cafe_sales!$A$1:$O$10001,13,FALSE)</f>
        <v>Digital Wallet</v>
      </c>
      <c r="G1067" t="str">
        <f>VLOOKUP(A1067,Cafe_sales!$A$1:$O$10001,14,FALSE)</f>
        <v>Takeaway</v>
      </c>
      <c r="H1067" s="1">
        <f>VLOOKUP(A1067,Cafe_sales!$A$1:$O$10001,15,FALSE)</f>
        <v>45140</v>
      </c>
    </row>
    <row r="1068" spans="1:8" x14ac:dyDescent="0.35">
      <c r="A1068" t="s">
        <v>4051</v>
      </c>
      <c r="B1068" t="str">
        <f>VLOOKUP(A1068,Cafe_sales!$A$1:$O$10001,9,FALSE)</f>
        <v>Juice</v>
      </c>
      <c r="C1068" s="6">
        <f>VLOOKUP(A1068,Cafe_sales!$A$1:$O$10001,10,FALSE)</f>
        <v>4</v>
      </c>
      <c r="D1068" s="10">
        <f>VLOOKUP(A1068,Cafe_sales!$A$1:$O$10001,11,FALSE)</f>
        <v>3</v>
      </c>
      <c r="E1068" s="6">
        <f>VLOOKUP(A1068,Cafe_sales!$A$1:$O$10001,12,FALSE)</f>
        <v>12</v>
      </c>
      <c r="F1068" t="str">
        <f>VLOOKUP(A1068,Cafe_sales!$A$1:$O$10001,13,FALSE)</f>
        <v>Default mode</v>
      </c>
      <c r="G1068" t="str">
        <f>VLOOKUP(A1068,Cafe_sales!$A$1:$O$10001,14,FALSE)</f>
        <v>UNKNOWN</v>
      </c>
      <c r="H1068" s="8">
        <f>VLOOKUP(A1068,Cafe_sales!$A$1:$O$10001,15,FALSE)</f>
        <v>45160</v>
      </c>
    </row>
    <row r="1069" spans="1:8" x14ac:dyDescent="0.35">
      <c r="A1069" t="s">
        <v>6001</v>
      </c>
      <c r="B1069" t="str">
        <f>VLOOKUP(A1069,Cafe_sales!$A$1:$O$10001,9,FALSE)</f>
        <v>Smoothie</v>
      </c>
      <c r="C1069" s="6">
        <f>VLOOKUP(A1069,Cafe_sales!$A$1:$O$10001,10,FALSE)</f>
        <v>2</v>
      </c>
      <c r="D1069" s="10">
        <f>VLOOKUP(A1069,Cafe_sales!$A$1:$O$10001,11,FALSE)</f>
        <v>4</v>
      </c>
      <c r="E1069" s="6">
        <f>VLOOKUP(A1069,Cafe_sales!$A$1:$O$10001,12,FALSE)</f>
        <v>8</v>
      </c>
      <c r="F1069" t="str">
        <f>VLOOKUP(A1069,Cafe_sales!$A$1:$O$10001,13,FALSE)</f>
        <v>Digital Wallet</v>
      </c>
      <c r="G1069" t="str">
        <f>VLOOKUP(A1069,Cafe_sales!$A$1:$O$10001,14,FALSE)</f>
        <v>UNKNOWN</v>
      </c>
      <c r="H1069" s="8">
        <f>VLOOKUP(A1069,Cafe_sales!$A$1:$O$10001,15,FALSE)</f>
        <v>45237</v>
      </c>
    </row>
    <row r="1070" spans="1:8" hidden="1" x14ac:dyDescent="0.35">
      <c r="A1070" t="s">
        <v>7189</v>
      </c>
      <c r="B1070" t="str">
        <f>VLOOKUP(A1070,Cafe_sales!$A$1:$O$10001,9,FALSE)</f>
        <v>Cake</v>
      </c>
      <c r="C1070">
        <f>VLOOKUP(A1070,Cafe_sales!$A$1:$O$10001,10,FALSE)</f>
        <v>1</v>
      </c>
      <c r="D1070">
        <f>VLOOKUP(A1070,Cafe_sales!$A$1:$O$10001,11,FALSE)</f>
        <v>3</v>
      </c>
      <c r="E1070">
        <f>VLOOKUP(A1070,Cafe_sales!$A$1:$O$10001,12,FALSE)</f>
        <v>3</v>
      </c>
      <c r="F1070" t="str">
        <f>VLOOKUP(A1070,Cafe_sales!$A$1:$O$10001,13,FALSE)</f>
        <v>Digital Wallet</v>
      </c>
      <c r="G1070" t="str">
        <f>VLOOKUP(A1070,Cafe_sales!$A$1:$O$10001,14,FALSE)</f>
        <v>Takeaway</v>
      </c>
      <c r="H1070" s="1">
        <f>VLOOKUP(A1070,Cafe_sales!$A$1:$O$10001,15,FALSE)</f>
        <v>45027</v>
      </c>
    </row>
    <row r="1071" spans="1:8" x14ac:dyDescent="0.35">
      <c r="A1071" t="s">
        <v>481</v>
      </c>
      <c r="B1071" t="str">
        <f>VLOOKUP(A1071,Cafe_sales!$A$1:$O$10001,9,FALSE)</f>
        <v>Sandwich</v>
      </c>
      <c r="C1071" s="6">
        <f>VLOOKUP(A1071,Cafe_sales!$A$1:$O$10001,10,FALSE)</f>
        <v>5</v>
      </c>
      <c r="D1071" s="10">
        <f>VLOOKUP(A1071,Cafe_sales!$A$1:$O$10001,11,FALSE)</f>
        <v>4</v>
      </c>
      <c r="E1071" s="6">
        <f>VLOOKUP(A1071,Cafe_sales!$A$1:$O$10001,12,FALSE)</f>
        <v>20</v>
      </c>
      <c r="F1071" t="str">
        <f>VLOOKUP(A1071,Cafe_sales!$A$1:$O$10001,13,FALSE)</f>
        <v>Digital Wallet</v>
      </c>
      <c r="G1071" t="str">
        <f>VLOOKUP(A1071,Cafe_sales!$A$1:$O$10001,14,FALSE)</f>
        <v>UNKNOWN</v>
      </c>
      <c r="H1071" s="8">
        <f>VLOOKUP(A1071,Cafe_sales!$A$1:$O$10001,15,FALSE)</f>
        <v>45117</v>
      </c>
    </row>
    <row r="1072" spans="1:8" hidden="1" x14ac:dyDescent="0.35">
      <c r="A1072" t="s">
        <v>3804</v>
      </c>
      <c r="B1072" t="str">
        <f>VLOOKUP(A1072,Cafe_sales!$A$1:$O$10001,9,FALSE)</f>
        <v>Coffee</v>
      </c>
      <c r="C1072">
        <f>VLOOKUP(A1072,Cafe_sales!$A$1:$O$10001,10,FALSE)</f>
        <v>2</v>
      </c>
      <c r="D1072">
        <f>VLOOKUP(A1072,Cafe_sales!$A$1:$O$10001,11,FALSE)</f>
        <v>2</v>
      </c>
      <c r="E1072">
        <f>VLOOKUP(A1072,Cafe_sales!$A$1:$O$10001,12,FALSE)</f>
        <v>4</v>
      </c>
      <c r="F1072" t="str">
        <f>VLOOKUP(A1072,Cafe_sales!$A$1:$O$10001,13,FALSE)</f>
        <v>Cash</v>
      </c>
      <c r="G1072" t="str">
        <f>VLOOKUP(A1072,Cafe_sales!$A$1:$O$10001,14,FALSE)</f>
        <v>Cafe</v>
      </c>
      <c r="H1072" s="1">
        <f>VLOOKUP(A1072,Cafe_sales!$A$1:$O$10001,15,FALSE)</f>
        <v>44977</v>
      </c>
    </row>
    <row r="1073" spans="1:8" x14ac:dyDescent="0.35">
      <c r="A1073" t="s">
        <v>1291</v>
      </c>
      <c r="B1073" t="str">
        <f>VLOOKUP(A1073,Cafe_sales!$A$1:$O$10001,9,FALSE)</f>
        <v>Salad</v>
      </c>
      <c r="C1073" s="6">
        <f>VLOOKUP(A1073,Cafe_sales!$A$1:$O$10001,10,FALSE)</f>
        <v>4</v>
      </c>
      <c r="D1073" s="10">
        <f>VLOOKUP(A1073,Cafe_sales!$A$1:$O$10001,11,FALSE)</f>
        <v>5</v>
      </c>
      <c r="E1073" s="6">
        <f>VLOOKUP(A1073,Cafe_sales!$A$1:$O$10001,12,FALSE)</f>
        <v>20</v>
      </c>
      <c r="F1073" t="str">
        <f>VLOOKUP(A1073,Cafe_sales!$A$1:$O$10001,13,FALSE)</f>
        <v>Credit Card</v>
      </c>
      <c r="G1073" t="str">
        <f>VLOOKUP(A1073,Cafe_sales!$A$1:$O$10001,14,FALSE)</f>
        <v>In-store</v>
      </c>
      <c r="H1073" s="8">
        <f>VLOOKUP(A1073,Cafe_sales!$A$1:$O$10001,15,FALSE)</f>
        <v>44947</v>
      </c>
    </row>
    <row r="1074" spans="1:8" x14ac:dyDescent="0.35">
      <c r="A1074" t="s">
        <v>9892</v>
      </c>
      <c r="B1074" t="str">
        <f>VLOOKUP(A1074,Cafe_sales!$A$1:$O$10001,9,FALSE)</f>
        <v>Coffee</v>
      </c>
      <c r="C1074" s="6" t="e">
        <f>VLOOKUP(A1074,Cafe_sales!$A$1:$O$10001,10,FALSE)</f>
        <v>#VALUE!</v>
      </c>
      <c r="D1074" s="10">
        <f>VLOOKUP(A1074,Cafe_sales!$A$1:$O$10001,11,FALSE)</f>
        <v>2</v>
      </c>
      <c r="E1074" s="6" t="e">
        <f>VLOOKUP(A1074,Cafe_sales!$A$1:$O$10001,12,FALSE)</f>
        <v>#VALUE!</v>
      </c>
      <c r="F1074" t="str">
        <f>VLOOKUP(A1074,Cafe_sales!$A$1:$O$10001,13,FALSE)</f>
        <v>Digital Wallet</v>
      </c>
      <c r="G1074" t="str">
        <f>VLOOKUP(A1074,Cafe_sales!$A$1:$O$10001,14,FALSE)</f>
        <v>UNKNOWN</v>
      </c>
      <c r="H1074" s="8">
        <f>VLOOKUP(A1074,Cafe_sales!$A$1:$O$10001,15,FALSE)</f>
        <v>44941</v>
      </c>
    </row>
    <row r="1075" spans="1:8" x14ac:dyDescent="0.35">
      <c r="A1075" t="s">
        <v>9857</v>
      </c>
      <c r="B1075" t="str">
        <f>VLOOKUP(A1075,Cafe_sales!$A$1:$O$10001,9,FALSE)</f>
        <v>Coffee</v>
      </c>
      <c r="C1075" s="6">
        <f>VLOOKUP(A1075,Cafe_sales!$A$1:$O$10001,10,FALSE)</f>
        <v>2</v>
      </c>
      <c r="D1075" s="10">
        <f>VLOOKUP(A1075,Cafe_sales!$A$1:$O$10001,11,FALSE)</f>
        <v>2</v>
      </c>
      <c r="E1075" s="6">
        <f>VLOOKUP(A1075,Cafe_sales!$A$1:$O$10001,12,FALSE)</f>
        <v>4</v>
      </c>
      <c r="F1075" t="str">
        <f>VLOOKUP(A1075,Cafe_sales!$A$1:$O$10001,13,FALSE)</f>
        <v>Digital Wallet</v>
      </c>
      <c r="G1075" t="str">
        <f>VLOOKUP(A1075,Cafe_sales!$A$1:$O$10001,14,FALSE)</f>
        <v>UNKNOWN</v>
      </c>
      <c r="H1075" s="8">
        <f>VLOOKUP(A1075,Cafe_sales!$A$1:$O$10001,15,FALSE)</f>
        <v>45140</v>
      </c>
    </row>
    <row r="1076" spans="1:8" x14ac:dyDescent="0.35">
      <c r="A1076" t="s">
        <v>8135</v>
      </c>
      <c r="B1076" t="str">
        <f>VLOOKUP(A1076,Cafe_sales!$A$1:$O$10001,9,FALSE)</f>
        <v>Salad</v>
      </c>
      <c r="C1076" s="6">
        <f>VLOOKUP(A1076,Cafe_sales!$A$1:$O$10001,10,FALSE)</f>
        <v>4</v>
      </c>
      <c r="D1076" s="10">
        <f>VLOOKUP(A1076,Cafe_sales!$A$1:$O$10001,11,FALSE)</f>
        <v>5</v>
      </c>
      <c r="E1076" s="6">
        <f>VLOOKUP(A1076,Cafe_sales!$A$1:$O$10001,12,FALSE)</f>
        <v>20</v>
      </c>
      <c r="F1076" t="str">
        <f>VLOOKUP(A1076,Cafe_sales!$A$1:$O$10001,13,FALSE)</f>
        <v>Default mode</v>
      </c>
      <c r="G1076" t="str">
        <f>VLOOKUP(A1076,Cafe_sales!$A$1:$O$10001,14,FALSE)</f>
        <v>In-store</v>
      </c>
      <c r="H1076" s="8">
        <f>VLOOKUP(A1076,Cafe_sales!$A$1:$O$10001,15,FALSE)</f>
        <v>45189</v>
      </c>
    </row>
    <row r="1077" spans="1:8" hidden="1" x14ac:dyDescent="0.35">
      <c r="A1077" t="s">
        <v>6820</v>
      </c>
      <c r="B1077" t="str">
        <f>VLOOKUP(A1077,Cafe_sales!$A$1:$O$10001,9,FALSE)</f>
        <v>Juice</v>
      </c>
      <c r="C1077">
        <f>VLOOKUP(A1077,Cafe_sales!$A$1:$O$10001,10,FALSE)</f>
        <v>2</v>
      </c>
      <c r="D1077">
        <f>VLOOKUP(A1077,Cafe_sales!$A$1:$O$10001,11,FALSE)</f>
        <v>3</v>
      </c>
      <c r="E1077">
        <f>VLOOKUP(A1077,Cafe_sales!$A$1:$O$10001,12,FALSE)</f>
        <v>6</v>
      </c>
      <c r="F1077" t="str">
        <f>VLOOKUP(A1077,Cafe_sales!$A$1:$O$10001,13,FALSE)</f>
        <v>Default mode</v>
      </c>
      <c r="G1077" t="str">
        <f>VLOOKUP(A1077,Cafe_sales!$A$1:$O$10001,14,FALSE)</f>
        <v>Cafe</v>
      </c>
      <c r="H1077" s="1">
        <f>VLOOKUP(A1077,Cafe_sales!$A$1:$O$10001,15,FALSE)</f>
        <v>45273</v>
      </c>
    </row>
    <row r="1078" spans="1:8" x14ac:dyDescent="0.35">
      <c r="A1078" t="s">
        <v>3403</v>
      </c>
      <c r="B1078" t="str">
        <f>VLOOKUP(A1078,Cafe_sales!$A$1:$O$10001,9,FALSE)</f>
        <v>Tea</v>
      </c>
      <c r="C1078" s="6">
        <f>VLOOKUP(A1078,Cafe_sales!$A$1:$O$10001,10,FALSE)</f>
        <v>3</v>
      </c>
      <c r="D1078" s="10">
        <f>VLOOKUP(A1078,Cafe_sales!$A$1:$O$10001,11,FALSE)</f>
        <v>1.5</v>
      </c>
      <c r="E1078" s="6">
        <f>VLOOKUP(A1078,Cafe_sales!$A$1:$O$10001,12,FALSE)</f>
        <v>4.5</v>
      </c>
      <c r="F1078" t="str">
        <f>VLOOKUP(A1078,Cafe_sales!$A$1:$O$10001,13,FALSE)</f>
        <v>Digital Wallet</v>
      </c>
      <c r="G1078" t="str">
        <f>VLOOKUP(A1078,Cafe_sales!$A$1:$O$10001,14,FALSE)</f>
        <v>UNKNOWN</v>
      </c>
      <c r="H1078" s="8">
        <f>VLOOKUP(A1078,Cafe_sales!$A$1:$O$10001,15,FALSE)</f>
        <v>45038</v>
      </c>
    </row>
    <row r="1079" spans="1:8" x14ac:dyDescent="0.35">
      <c r="A1079" t="s">
        <v>1270</v>
      </c>
      <c r="B1079" t="str">
        <f>VLOOKUP(A1079,Cafe_sales!$A$1:$O$10001,9,FALSE)</f>
        <v>Sandwich</v>
      </c>
      <c r="C1079" s="6">
        <f>VLOOKUP(A1079,Cafe_sales!$A$1:$O$10001,10,FALSE)</f>
        <v>4</v>
      </c>
      <c r="D1079" s="10">
        <f>VLOOKUP(A1079,Cafe_sales!$A$1:$O$10001,11,FALSE)</f>
        <v>4</v>
      </c>
      <c r="E1079" s="6">
        <f>VLOOKUP(A1079,Cafe_sales!$A$1:$O$10001,12,FALSE)</f>
        <v>16</v>
      </c>
      <c r="F1079" t="str">
        <f>VLOOKUP(A1079,Cafe_sales!$A$1:$O$10001,13,FALSE)</f>
        <v>Cash</v>
      </c>
      <c r="G1079" t="str">
        <f>VLOOKUP(A1079,Cafe_sales!$A$1:$O$10001,14,FALSE)</f>
        <v>UNKNOWN</v>
      </c>
      <c r="H1079" s="8">
        <f>VLOOKUP(A1079,Cafe_sales!$A$1:$O$10001,15,FALSE)</f>
        <v>45173</v>
      </c>
    </row>
    <row r="1080" spans="1:8" hidden="1" x14ac:dyDescent="0.35">
      <c r="A1080" t="s">
        <v>8201</v>
      </c>
      <c r="B1080" t="str">
        <f>VLOOKUP(A1080,Cafe_sales!$A$1:$O$10001,9,FALSE)</f>
        <v>Cookie</v>
      </c>
      <c r="C1080">
        <f>VLOOKUP(A1080,Cafe_sales!$A$1:$O$10001,10,FALSE)</f>
        <v>4</v>
      </c>
      <c r="D1080">
        <f>VLOOKUP(A1080,Cafe_sales!$A$1:$O$10001,11,FALSE)</f>
        <v>1</v>
      </c>
      <c r="E1080">
        <f>VLOOKUP(A1080,Cafe_sales!$A$1:$O$10001,12,FALSE)</f>
        <v>4</v>
      </c>
      <c r="F1080" t="str">
        <f>VLOOKUP(A1080,Cafe_sales!$A$1:$O$10001,13,FALSE)</f>
        <v>Cash</v>
      </c>
      <c r="G1080" t="str">
        <f>VLOOKUP(A1080,Cafe_sales!$A$1:$O$10001,14,FALSE)</f>
        <v>Takeaway</v>
      </c>
      <c r="H1080" s="1">
        <f>VLOOKUP(A1080,Cafe_sales!$A$1:$O$10001,15,FALSE)</f>
        <v>44960</v>
      </c>
    </row>
    <row r="1081" spans="1:8" x14ac:dyDescent="0.35">
      <c r="A1081" t="s">
        <v>8448</v>
      </c>
      <c r="B1081" t="str">
        <f>VLOOKUP(A1081,Cafe_sales!$A$1:$O$10001,9,FALSE)</f>
        <v>Cookie</v>
      </c>
      <c r="C1081" s="6">
        <f>VLOOKUP(A1081,Cafe_sales!$A$1:$O$10001,10,FALSE)</f>
        <v>2</v>
      </c>
      <c r="D1081" s="10">
        <f>VLOOKUP(A1081,Cafe_sales!$A$1:$O$10001,11,FALSE)</f>
        <v>1</v>
      </c>
      <c r="E1081" s="6">
        <f>VLOOKUP(A1081,Cafe_sales!$A$1:$O$10001,12,FALSE)</f>
        <v>2</v>
      </c>
      <c r="F1081" t="str">
        <f>VLOOKUP(A1081,Cafe_sales!$A$1:$O$10001,13,FALSE)</f>
        <v>Digital Wallet</v>
      </c>
      <c r="G1081" t="str">
        <f>VLOOKUP(A1081,Cafe_sales!$A$1:$O$10001,14,FALSE)</f>
        <v>In-store</v>
      </c>
      <c r="H1081" s="8">
        <f>VLOOKUP(A1081,Cafe_sales!$A$1:$O$10001,15,FALSE)</f>
        <v>45103</v>
      </c>
    </row>
    <row r="1082" spans="1:8" hidden="1" x14ac:dyDescent="0.35">
      <c r="A1082" t="s">
        <v>7876</v>
      </c>
      <c r="B1082" t="str">
        <f>VLOOKUP(A1082,Cafe_sales!$A$1:$O$10001,9,FALSE)</f>
        <v>UNKNOWN</v>
      </c>
      <c r="C1082">
        <f>VLOOKUP(A1082,Cafe_sales!$A$1:$O$10001,10,FALSE)</f>
        <v>3</v>
      </c>
      <c r="D1082">
        <f>VLOOKUP(A1082,Cafe_sales!$A$1:$O$10001,11,FALSE)</f>
        <v>3</v>
      </c>
      <c r="E1082">
        <f>VLOOKUP(A1082,Cafe_sales!$A$1:$O$10001,12,FALSE)</f>
        <v>9</v>
      </c>
      <c r="F1082" t="str">
        <f>VLOOKUP(A1082,Cafe_sales!$A$1:$O$10001,13,FALSE)</f>
        <v>Cash</v>
      </c>
      <c r="G1082" t="str">
        <f>VLOOKUP(A1082,Cafe_sales!$A$1:$O$10001,14,FALSE)</f>
        <v>Takeaway</v>
      </c>
      <c r="H1082" s="1">
        <f>VLOOKUP(A1082,Cafe_sales!$A$1:$O$10001,15,FALSE)</f>
        <v>45078</v>
      </c>
    </row>
    <row r="1083" spans="1:8" hidden="1" x14ac:dyDescent="0.35">
      <c r="A1083" t="s">
        <v>8900</v>
      </c>
      <c r="B1083" t="str">
        <f>VLOOKUP(A1083,Cafe_sales!$A$1:$O$10001,9,FALSE)</f>
        <v>Cake</v>
      </c>
      <c r="C1083">
        <f>VLOOKUP(A1083,Cafe_sales!$A$1:$O$10001,10,FALSE)</f>
        <v>5</v>
      </c>
      <c r="D1083">
        <f>VLOOKUP(A1083,Cafe_sales!$A$1:$O$10001,11,FALSE)</f>
        <v>3</v>
      </c>
      <c r="E1083">
        <f>VLOOKUP(A1083,Cafe_sales!$A$1:$O$10001,12,FALSE)</f>
        <v>15</v>
      </c>
      <c r="F1083" t="str">
        <f>VLOOKUP(A1083,Cafe_sales!$A$1:$O$10001,13,FALSE)</f>
        <v>Digital Wallet</v>
      </c>
      <c r="G1083" t="str">
        <f>VLOOKUP(A1083,Cafe_sales!$A$1:$O$10001,14,FALSE)</f>
        <v>Cafe</v>
      </c>
      <c r="H1083" s="1">
        <f>VLOOKUP(A1083,Cafe_sales!$A$1:$O$10001,15,FALSE)</f>
        <v>45001</v>
      </c>
    </row>
    <row r="1084" spans="1:8" hidden="1" x14ac:dyDescent="0.35">
      <c r="A1084" t="s">
        <v>9387</v>
      </c>
      <c r="B1084" t="str">
        <f>VLOOKUP(A1084,Cafe_sales!$A$1:$O$10001,9,FALSE)</f>
        <v>Tea</v>
      </c>
      <c r="C1084">
        <f>VLOOKUP(A1084,Cafe_sales!$A$1:$O$10001,10,FALSE)</f>
        <v>3</v>
      </c>
      <c r="D1084">
        <f>VLOOKUP(A1084,Cafe_sales!$A$1:$O$10001,11,FALSE)</f>
        <v>1.5</v>
      </c>
      <c r="E1084">
        <f>VLOOKUP(A1084,Cafe_sales!$A$1:$O$10001,12,FALSE)</f>
        <v>4.5</v>
      </c>
      <c r="F1084" t="str">
        <f>VLOOKUP(A1084,Cafe_sales!$A$1:$O$10001,13,FALSE)</f>
        <v>Cash</v>
      </c>
      <c r="G1084" t="str">
        <f>VLOOKUP(A1084,Cafe_sales!$A$1:$O$10001,14,FALSE)</f>
        <v>Takeaway</v>
      </c>
      <c r="H1084" s="1">
        <f>VLOOKUP(A1084,Cafe_sales!$A$1:$O$10001,15,FALSE)</f>
        <v>45243</v>
      </c>
    </row>
    <row r="1085" spans="1:8" hidden="1" x14ac:dyDescent="0.35">
      <c r="A1085" t="s">
        <v>3819</v>
      </c>
      <c r="B1085" t="str">
        <f>VLOOKUP(A1085,Cafe_sales!$A$1:$O$10001,9,FALSE)</f>
        <v>UNKNOWN</v>
      </c>
      <c r="C1085">
        <f>VLOOKUP(A1085,Cafe_sales!$A$1:$O$10001,10,FALSE)</f>
        <v>2</v>
      </c>
      <c r="D1085">
        <f>VLOOKUP(A1085,Cafe_sales!$A$1:$O$10001,11,FALSE)</f>
        <v>1.5</v>
      </c>
      <c r="E1085">
        <f>VLOOKUP(A1085,Cafe_sales!$A$1:$O$10001,12,FALSE)</f>
        <v>3</v>
      </c>
      <c r="F1085" t="str">
        <f>VLOOKUP(A1085,Cafe_sales!$A$1:$O$10001,13,FALSE)</f>
        <v>Credit Card</v>
      </c>
      <c r="G1085" t="str">
        <f>VLOOKUP(A1085,Cafe_sales!$A$1:$O$10001,14,FALSE)</f>
        <v>Takeaway</v>
      </c>
      <c r="H1085" s="1">
        <f>VLOOKUP(A1085,Cafe_sales!$A$1:$O$10001,15,FALSE)</f>
        <v>45016</v>
      </c>
    </row>
    <row r="1086" spans="1:8" x14ac:dyDescent="0.35">
      <c r="A1086" t="s">
        <v>4537</v>
      </c>
      <c r="B1086" t="str">
        <f>VLOOKUP(A1086,Cafe_sales!$A$1:$O$10001,9,FALSE)</f>
        <v>Smoothie</v>
      </c>
      <c r="C1086" s="6">
        <f>VLOOKUP(A1086,Cafe_sales!$A$1:$O$10001,10,FALSE)</f>
        <v>3</v>
      </c>
      <c r="D1086" s="10">
        <f>VLOOKUP(A1086,Cafe_sales!$A$1:$O$10001,11,FALSE)</f>
        <v>4</v>
      </c>
      <c r="E1086" s="6">
        <f>VLOOKUP(A1086,Cafe_sales!$A$1:$O$10001,12,FALSE)</f>
        <v>12</v>
      </c>
      <c r="F1086" t="str">
        <f>VLOOKUP(A1086,Cafe_sales!$A$1:$O$10001,13,FALSE)</f>
        <v>Digital Wallet</v>
      </c>
      <c r="G1086" t="str">
        <f>VLOOKUP(A1086,Cafe_sales!$A$1:$O$10001,14,FALSE)</f>
        <v>UNKNOWN</v>
      </c>
      <c r="H1086" s="8">
        <f>VLOOKUP(A1086,Cafe_sales!$A$1:$O$10001,15,FALSE)</f>
        <v>44927</v>
      </c>
    </row>
    <row r="1087" spans="1:8" hidden="1" x14ac:dyDescent="0.35">
      <c r="A1087" t="s">
        <v>9013</v>
      </c>
      <c r="B1087" t="str">
        <f>VLOOKUP(A1087,Cafe_sales!$A$1:$O$10001,9,FALSE)</f>
        <v>Smoothie</v>
      </c>
      <c r="C1087">
        <f>VLOOKUP(A1087,Cafe_sales!$A$1:$O$10001,10,FALSE)</f>
        <v>3</v>
      </c>
      <c r="D1087">
        <f>VLOOKUP(A1087,Cafe_sales!$A$1:$O$10001,11,FALSE)</f>
        <v>4</v>
      </c>
      <c r="E1087">
        <f>VLOOKUP(A1087,Cafe_sales!$A$1:$O$10001,12,FALSE)</f>
        <v>12</v>
      </c>
      <c r="F1087" t="str">
        <f>VLOOKUP(A1087,Cafe_sales!$A$1:$O$10001,13,FALSE)</f>
        <v>Digital Wallet</v>
      </c>
      <c r="G1087" t="str">
        <f>VLOOKUP(A1087,Cafe_sales!$A$1:$O$10001,14,FALSE)</f>
        <v>Takeaway</v>
      </c>
      <c r="H1087" s="1">
        <f>VLOOKUP(A1087,Cafe_sales!$A$1:$O$10001,15,FALSE)</f>
        <v>45190</v>
      </c>
    </row>
    <row r="1088" spans="1:8" x14ac:dyDescent="0.35">
      <c r="A1088" t="s">
        <v>9532</v>
      </c>
      <c r="B1088" t="str">
        <f>VLOOKUP(A1088,Cafe_sales!$A$1:$O$10001,9,FALSE)</f>
        <v>Sandwich</v>
      </c>
      <c r="C1088" s="6">
        <f>VLOOKUP(A1088,Cafe_sales!$A$1:$O$10001,10,FALSE)</f>
        <v>3</v>
      </c>
      <c r="D1088" s="10">
        <f>VLOOKUP(A1088,Cafe_sales!$A$1:$O$10001,11,FALSE)</f>
        <v>4</v>
      </c>
      <c r="E1088" s="6">
        <f>VLOOKUP(A1088,Cafe_sales!$A$1:$O$10001,12,FALSE)</f>
        <v>12</v>
      </c>
      <c r="F1088" t="str">
        <f>VLOOKUP(A1088,Cafe_sales!$A$1:$O$10001,13,FALSE)</f>
        <v>Default mode</v>
      </c>
      <c r="G1088" t="str">
        <f>VLOOKUP(A1088,Cafe_sales!$A$1:$O$10001,14,FALSE)</f>
        <v>In-store</v>
      </c>
      <c r="H1088" s="8">
        <f>VLOOKUP(A1088,Cafe_sales!$A$1:$O$10001,15,FALSE)</f>
        <v>44970</v>
      </c>
    </row>
    <row r="1089" spans="1:8" x14ac:dyDescent="0.35">
      <c r="A1089" t="s">
        <v>7347</v>
      </c>
      <c r="B1089" t="str">
        <f>VLOOKUP(A1089,Cafe_sales!$A$1:$O$10001,9,FALSE)</f>
        <v>Sandwich</v>
      </c>
      <c r="C1089" s="6">
        <f>VLOOKUP(A1089,Cafe_sales!$A$1:$O$10001,10,FALSE)</f>
        <v>3</v>
      </c>
      <c r="D1089" s="10">
        <f>VLOOKUP(A1089,Cafe_sales!$A$1:$O$10001,11,FALSE)</f>
        <v>4</v>
      </c>
      <c r="E1089" s="6">
        <f>VLOOKUP(A1089,Cafe_sales!$A$1:$O$10001,12,FALSE)</f>
        <v>12</v>
      </c>
      <c r="F1089" t="str">
        <f>VLOOKUP(A1089,Cafe_sales!$A$1:$O$10001,13,FALSE)</f>
        <v>Cash</v>
      </c>
      <c r="G1089" t="str">
        <f>VLOOKUP(A1089,Cafe_sales!$A$1:$O$10001,14,FALSE)</f>
        <v>In-store</v>
      </c>
      <c r="H1089" s="8">
        <f>VLOOKUP(A1089,Cafe_sales!$A$1:$O$10001,15,FALSE)</f>
        <v>44949</v>
      </c>
    </row>
    <row r="1090" spans="1:8" hidden="1" x14ac:dyDescent="0.35">
      <c r="A1090" t="s">
        <v>1654</v>
      </c>
      <c r="B1090" t="str">
        <f>VLOOKUP(A1090,Cafe_sales!$A$1:$O$10001,9,FALSE)</f>
        <v>Smoothie</v>
      </c>
      <c r="C1090">
        <f>VLOOKUP(A1090,Cafe_sales!$A$1:$O$10001,10,FALSE)</f>
        <v>5</v>
      </c>
      <c r="D1090">
        <f>VLOOKUP(A1090,Cafe_sales!$A$1:$O$10001,11,FALSE)</f>
        <v>4</v>
      </c>
      <c r="E1090">
        <f>VLOOKUP(A1090,Cafe_sales!$A$1:$O$10001,12,FALSE)</f>
        <v>20</v>
      </c>
      <c r="F1090" t="str">
        <f>VLOOKUP(A1090,Cafe_sales!$A$1:$O$10001,13,FALSE)</f>
        <v>Credit Card</v>
      </c>
      <c r="G1090" t="str">
        <f>VLOOKUP(A1090,Cafe_sales!$A$1:$O$10001,14,FALSE)</f>
        <v>Takeaway</v>
      </c>
      <c r="H1090" s="1">
        <f>VLOOKUP(A1090,Cafe_sales!$A$1:$O$10001,15,FALSE)</f>
        <v>45023</v>
      </c>
    </row>
    <row r="1091" spans="1:8" x14ac:dyDescent="0.35">
      <c r="A1091" t="s">
        <v>9148</v>
      </c>
      <c r="B1091" t="str">
        <f>VLOOKUP(A1091,Cafe_sales!$A$1:$O$10001,9,FALSE)</f>
        <v>Smoothie</v>
      </c>
      <c r="C1091" s="6">
        <f>VLOOKUP(A1091,Cafe_sales!$A$1:$O$10001,10,FALSE)</f>
        <v>1</v>
      </c>
      <c r="D1091" s="10">
        <f>VLOOKUP(A1091,Cafe_sales!$A$1:$O$10001,11,FALSE)</f>
        <v>4</v>
      </c>
      <c r="E1091" s="6">
        <f>VLOOKUP(A1091,Cafe_sales!$A$1:$O$10001,12,FALSE)</f>
        <v>4</v>
      </c>
      <c r="F1091" t="str">
        <f>VLOOKUP(A1091,Cafe_sales!$A$1:$O$10001,13,FALSE)</f>
        <v>Default mode</v>
      </c>
      <c r="G1091" t="str">
        <f>VLOOKUP(A1091,Cafe_sales!$A$1:$O$10001,14,FALSE)</f>
        <v>In-store</v>
      </c>
      <c r="H1091" s="8">
        <f>VLOOKUP(A1091,Cafe_sales!$A$1:$O$10001,15,FALSE)</f>
        <v>45141</v>
      </c>
    </row>
    <row r="1092" spans="1:8" x14ac:dyDescent="0.35">
      <c r="A1092" t="s">
        <v>3318</v>
      </c>
      <c r="B1092" t="str">
        <f>VLOOKUP(A1092,Cafe_sales!$A$1:$O$10001,9,FALSE)</f>
        <v>Coffee</v>
      </c>
      <c r="C1092" s="6">
        <f>VLOOKUP(A1092,Cafe_sales!$A$1:$O$10001,10,FALSE)</f>
        <v>1</v>
      </c>
      <c r="D1092" s="10">
        <f>VLOOKUP(A1092,Cafe_sales!$A$1:$O$10001,11,FALSE)</f>
        <v>2</v>
      </c>
      <c r="E1092" s="6">
        <f>VLOOKUP(A1092,Cafe_sales!$A$1:$O$10001,12,FALSE)</f>
        <v>2</v>
      </c>
      <c r="F1092" t="str">
        <f>VLOOKUP(A1092,Cafe_sales!$A$1:$O$10001,13,FALSE)</f>
        <v>Credit Card</v>
      </c>
      <c r="G1092" t="str">
        <f>VLOOKUP(A1092,Cafe_sales!$A$1:$O$10001,14,FALSE)</f>
        <v>UNKNOWN</v>
      </c>
      <c r="H1092" s="8">
        <f>VLOOKUP(A1092,Cafe_sales!$A$1:$O$10001,15,FALSE)</f>
        <v>45243</v>
      </c>
    </row>
    <row r="1093" spans="1:8" x14ac:dyDescent="0.35">
      <c r="A1093" t="s">
        <v>1352</v>
      </c>
      <c r="B1093" t="str">
        <f>VLOOKUP(A1093,Cafe_sales!$A$1:$O$10001,9,FALSE)</f>
        <v>UNKNOWN</v>
      </c>
      <c r="C1093" s="6">
        <f>VLOOKUP(A1093,Cafe_sales!$A$1:$O$10001,10,FALSE)</f>
        <v>2</v>
      </c>
      <c r="D1093" s="10">
        <f>VLOOKUP(A1093,Cafe_sales!$A$1:$O$10001,11,FALSE)</f>
        <v>4</v>
      </c>
      <c r="E1093" s="6">
        <f>VLOOKUP(A1093,Cafe_sales!$A$1:$O$10001,12,FALSE)</f>
        <v>8</v>
      </c>
      <c r="F1093" t="str">
        <f>VLOOKUP(A1093,Cafe_sales!$A$1:$O$10001,13,FALSE)</f>
        <v>Default mode</v>
      </c>
      <c r="G1093" t="str">
        <f>VLOOKUP(A1093,Cafe_sales!$A$1:$O$10001,14,FALSE)</f>
        <v>UNKNOWN</v>
      </c>
      <c r="H1093" s="8">
        <f>VLOOKUP(A1093,Cafe_sales!$A$1:$O$10001,15,FALSE)</f>
        <v>45246</v>
      </c>
    </row>
    <row r="1094" spans="1:8" x14ac:dyDescent="0.35">
      <c r="A1094" t="s">
        <v>4574</v>
      </c>
      <c r="B1094" t="str">
        <f>VLOOKUP(A1094,Cafe_sales!$A$1:$O$10001,9,FALSE)</f>
        <v>Tea</v>
      </c>
      <c r="C1094" s="6">
        <f>VLOOKUP(A1094,Cafe_sales!$A$1:$O$10001,10,FALSE)</f>
        <v>4</v>
      </c>
      <c r="D1094" s="10">
        <f>VLOOKUP(A1094,Cafe_sales!$A$1:$O$10001,11,FALSE)</f>
        <v>1.5</v>
      </c>
      <c r="E1094" s="6">
        <f>VLOOKUP(A1094,Cafe_sales!$A$1:$O$10001,12,FALSE)</f>
        <v>6</v>
      </c>
      <c r="F1094" t="str">
        <f>VLOOKUP(A1094,Cafe_sales!$A$1:$O$10001,13,FALSE)</f>
        <v>Credit Card</v>
      </c>
      <c r="G1094" t="str">
        <f>VLOOKUP(A1094,Cafe_sales!$A$1:$O$10001,14,FALSE)</f>
        <v>In-store</v>
      </c>
      <c r="H1094" s="8">
        <f>VLOOKUP(A1094,Cafe_sales!$A$1:$O$10001,15,FALSE)</f>
        <v>45248</v>
      </c>
    </row>
    <row r="1095" spans="1:8" x14ac:dyDescent="0.35">
      <c r="A1095" t="s">
        <v>8482</v>
      </c>
      <c r="B1095" t="str">
        <f>VLOOKUP(A1095,Cafe_sales!$A$1:$O$10001,9,FALSE)</f>
        <v>Salad</v>
      </c>
      <c r="C1095" s="6">
        <f>VLOOKUP(A1095,Cafe_sales!$A$1:$O$10001,10,FALSE)</f>
        <v>1</v>
      </c>
      <c r="D1095" s="10">
        <f>VLOOKUP(A1095,Cafe_sales!$A$1:$O$10001,11,FALSE)</f>
        <v>5</v>
      </c>
      <c r="E1095" s="6">
        <f>VLOOKUP(A1095,Cafe_sales!$A$1:$O$10001,12,FALSE)</f>
        <v>5</v>
      </c>
      <c r="F1095" t="str">
        <f>VLOOKUP(A1095,Cafe_sales!$A$1:$O$10001,13,FALSE)</f>
        <v>Digital Wallet</v>
      </c>
      <c r="G1095" t="str">
        <f>VLOOKUP(A1095,Cafe_sales!$A$1:$O$10001,14,FALSE)</f>
        <v>UNKNOWN</v>
      </c>
      <c r="H1095" s="8">
        <f>VLOOKUP(A1095,Cafe_sales!$A$1:$O$10001,15,FALSE)</f>
        <v>45012</v>
      </c>
    </row>
    <row r="1096" spans="1:8" hidden="1" x14ac:dyDescent="0.35">
      <c r="A1096" t="s">
        <v>1040</v>
      </c>
      <c r="B1096" t="str">
        <f>VLOOKUP(A1096,Cafe_sales!$A$1:$O$10001,9,FALSE)</f>
        <v>Juice</v>
      </c>
      <c r="C1096">
        <f>VLOOKUP(A1096,Cafe_sales!$A$1:$O$10001,10,FALSE)</f>
        <v>2</v>
      </c>
      <c r="D1096">
        <f>VLOOKUP(A1096,Cafe_sales!$A$1:$O$10001,11,FALSE)</f>
        <v>2.9666001408781404</v>
      </c>
      <c r="E1096">
        <f>VLOOKUP(A1096,Cafe_sales!$A$1:$O$10001,12,FALSE)</f>
        <v>6</v>
      </c>
      <c r="F1096" t="str">
        <f>VLOOKUP(A1096,Cafe_sales!$A$1:$O$10001,13,FALSE)</f>
        <v>Digital Wallet</v>
      </c>
      <c r="G1096" t="str">
        <f>VLOOKUP(A1096,Cafe_sales!$A$1:$O$10001,14,FALSE)</f>
        <v>Takeaway</v>
      </c>
      <c r="H1096" s="1">
        <f>VLOOKUP(A1096,Cafe_sales!$A$1:$O$10001,15,FALSE)</f>
        <v>45259</v>
      </c>
    </row>
    <row r="1097" spans="1:8" x14ac:dyDescent="0.35">
      <c r="A1097" t="s">
        <v>6796</v>
      </c>
      <c r="B1097" t="str">
        <f>VLOOKUP(A1097,Cafe_sales!$A$1:$O$10001,9,FALSE)</f>
        <v>Cake</v>
      </c>
      <c r="C1097" s="6">
        <f>VLOOKUP(A1097,Cafe_sales!$A$1:$O$10001,10,FALSE)</f>
        <v>3</v>
      </c>
      <c r="D1097" s="10">
        <f>VLOOKUP(A1097,Cafe_sales!$A$1:$O$10001,11,FALSE)</f>
        <v>3</v>
      </c>
      <c r="E1097" s="6">
        <f>VLOOKUP(A1097,Cafe_sales!$A$1:$O$10001,12,FALSE)</f>
        <v>9</v>
      </c>
      <c r="F1097" t="str">
        <f>VLOOKUP(A1097,Cafe_sales!$A$1:$O$10001,13,FALSE)</f>
        <v>Credit Card</v>
      </c>
      <c r="G1097" t="str">
        <f>VLOOKUP(A1097,Cafe_sales!$A$1:$O$10001,14,FALSE)</f>
        <v>In-store</v>
      </c>
      <c r="H1097" s="8">
        <f>VLOOKUP(A1097,Cafe_sales!$A$1:$O$10001,15,FALSE)</f>
        <v>45221</v>
      </c>
    </row>
    <row r="1098" spans="1:8" hidden="1" x14ac:dyDescent="0.35">
      <c r="A1098" t="s">
        <v>8211</v>
      </c>
      <c r="B1098" t="str">
        <f>VLOOKUP(A1098,Cafe_sales!$A$1:$O$10001,9,FALSE)</f>
        <v>Cookie</v>
      </c>
      <c r="C1098">
        <f>VLOOKUP(A1098,Cafe_sales!$A$1:$O$10001,10,FALSE)</f>
        <v>2</v>
      </c>
      <c r="D1098">
        <f>VLOOKUP(A1098,Cafe_sales!$A$1:$O$10001,11,FALSE)</f>
        <v>1</v>
      </c>
      <c r="E1098">
        <f>VLOOKUP(A1098,Cafe_sales!$A$1:$O$10001,12,FALSE)</f>
        <v>2</v>
      </c>
      <c r="F1098" t="str">
        <f>VLOOKUP(A1098,Cafe_sales!$A$1:$O$10001,13,FALSE)</f>
        <v>Default mode</v>
      </c>
      <c r="G1098" t="str">
        <f>VLOOKUP(A1098,Cafe_sales!$A$1:$O$10001,14,FALSE)</f>
        <v>Takeaway</v>
      </c>
      <c r="H1098" s="1">
        <f>VLOOKUP(A1098,Cafe_sales!$A$1:$O$10001,15,FALSE)</f>
        <v>45054</v>
      </c>
    </row>
    <row r="1099" spans="1:8" x14ac:dyDescent="0.35">
      <c r="A1099" t="s">
        <v>902</v>
      </c>
      <c r="B1099" t="str">
        <f>VLOOKUP(A1099,Cafe_sales!$A$1:$O$10001,9,FALSE)</f>
        <v>Smoothie</v>
      </c>
      <c r="C1099" s="6">
        <f>VLOOKUP(A1099,Cafe_sales!$A$1:$O$10001,10,FALSE)</f>
        <v>5</v>
      </c>
      <c r="D1099" s="10">
        <f>VLOOKUP(A1099,Cafe_sales!$A$1:$O$10001,11,FALSE)</f>
        <v>4</v>
      </c>
      <c r="E1099" s="6">
        <f>VLOOKUP(A1099,Cafe_sales!$A$1:$O$10001,12,FALSE)</f>
        <v>20</v>
      </c>
      <c r="F1099" t="str">
        <f>VLOOKUP(A1099,Cafe_sales!$A$1:$O$10001,13,FALSE)</f>
        <v>Default mode</v>
      </c>
      <c r="G1099" t="str">
        <f>VLOOKUP(A1099,Cafe_sales!$A$1:$O$10001,14,FALSE)</f>
        <v>In-store</v>
      </c>
      <c r="H1099" s="8">
        <f>VLOOKUP(A1099,Cafe_sales!$A$1:$O$10001,15,FALSE)</f>
        <v>45147</v>
      </c>
    </row>
    <row r="1100" spans="1:8" hidden="1" x14ac:dyDescent="0.35">
      <c r="A1100" t="s">
        <v>3169</v>
      </c>
      <c r="B1100" t="str">
        <f>VLOOKUP(A1100,Cafe_sales!$A$1:$O$10001,9,FALSE)</f>
        <v>Juice</v>
      </c>
      <c r="C1100">
        <f>VLOOKUP(A1100,Cafe_sales!$A$1:$O$10001,10,FALSE)</f>
        <v>4</v>
      </c>
      <c r="D1100">
        <f>VLOOKUP(A1100,Cafe_sales!$A$1:$O$10001,11,FALSE)</f>
        <v>3</v>
      </c>
      <c r="E1100">
        <f>VLOOKUP(A1100,Cafe_sales!$A$1:$O$10001,12,FALSE)</f>
        <v>12</v>
      </c>
      <c r="F1100" t="str">
        <f>VLOOKUP(A1100,Cafe_sales!$A$1:$O$10001,13,FALSE)</f>
        <v>Default mode</v>
      </c>
      <c r="G1100" t="str">
        <f>VLOOKUP(A1100,Cafe_sales!$A$1:$O$10001,14,FALSE)</f>
        <v>Takeaway</v>
      </c>
      <c r="H1100" s="1">
        <f>VLOOKUP(A1100,Cafe_sales!$A$1:$O$10001,15,FALSE)</f>
        <v>45015</v>
      </c>
    </row>
    <row r="1101" spans="1:8" x14ac:dyDescent="0.35">
      <c r="A1101" t="s">
        <v>4156</v>
      </c>
      <c r="B1101" t="str">
        <f>VLOOKUP(A1101,Cafe_sales!$A$1:$O$10001,9,FALSE)</f>
        <v>Juice</v>
      </c>
      <c r="C1101" s="6">
        <f>VLOOKUP(A1101,Cafe_sales!$A$1:$O$10001,10,FALSE)</f>
        <v>1</v>
      </c>
      <c r="D1101" s="10">
        <f>VLOOKUP(A1101,Cafe_sales!$A$1:$O$10001,11,FALSE)</f>
        <v>3</v>
      </c>
      <c r="E1101" s="6">
        <f>VLOOKUP(A1101,Cafe_sales!$A$1:$O$10001,12,FALSE)</f>
        <v>3</v>
      </c>
      <c r="F1101" t="str">
        <f>VLOOKUP(A1101,Cafe_sales!$A$1:$O$10001,13,FALSE)</f>
        <v>Default mode</v>
      </c>
      <c r="G1101" t="str">
        <f>VLOOKUP(A1101,Cafe_sales!$A$1:$O$10001,14,FALSE)</f>
        <v>UNKNOWN</v>
      </c>
      <c r="H1101" s="8">
        <f>VLOOKUP(A1101,Cafe_sales!$A$1:$O$10001,15,FALSE)</f>
        <v>45069</v>
      </c>
    </row>
    <row r="1102" spans="1:8" x14ac:dyDescent="0.35">
      <c r="A1102" t="s">
        <v>104</v>
      </c>
      <c r="B1102" t="str">
        <f>VLOOKUP(A1102,Cafe_sales!$A$1:$O$10001,9,FALSE)</f>
        <v>Sandwich</v>
      </c>
      <c r="C1102" s="6">
        <f>VLOOKUP(A1102,Cafe_sales!$A$1:$O$10001,10,FALSE)</f>
        <v>2</v>
      </c>
      <c r="D1102" s="10">
        <f>VLOOKUP(A1102,Cafe_sales!$A$1:$O$10001,11,FALSE)</f>
        <v>4</v>
      </c>
      <c r="E1102" s="6">
        <f>VLOOKUP(A1102,Cafe_sales!$A$1:$O$10001,12,FALSE)</f>
        <v>8</v>
      </c>
      <c r="F1102" t="str">
        <f>VLOOKUP(A1102,Cafe_sales!$A$1:$O$10001,13,FALSE)</f>
        <v>Default mode</v>
      </c>
      <c r="G1102" t="str">
        <f>VLOOKUP(A1102,Cafe_sales!$A$1:$O$10001,14,FALSE)</f>
        <v>In-store</v>
      </c>
      <c r="H1102" s="8">
        <f>VLOOKUP(A1102,Cafe_sales!$A$1:$O$10001,15,FALSE)</f>
        <v>45034</v>
      </c>
    </row>
    <row r="1103" spans="1:8" hidden="1" x14ac:dyDescent="0.35">
      <c r="A1103" t="s">
        <v>9316</v>
      </c>
      <c r="B1103" t="str">
        <f>VLOOKUP(A1103,Cafe_sales!$A$1:$O$10001,9,FALSE)</f>
        <v>Cookie</v>
      </c>
      <c r="C1103">
        <f>VLOOKUP(A1103,Cafe_sales!$A$1:$O$10001,10,FALSE)</f>
        <v>4</v>
      </c>
      <c r="D1103">
        <f>VLOOKUP(A1103,Cafe_sales!$A$1:$O$10001,11,FALSE)</f>
        <v>1</v>
      </c>
      <c r="E1103">
        <f>VLOOKUP(A1103,Cafe_sales!$A$1:$O$10001,12,FALSE)</f>
        <v>4</v>
      </c>
      <c r="F1103" t="str">
        <f>VLOOKUP(A1103,Cafe_sales!$A$1:$O$10001,13,FALSE)</f>
        <v>Credit Card</v>
      </c>
      <c r="G1103" t="str">
        <f>VLOOKUP(A1103,Cafe_sales!$A$1:$O$10001,14,FALSE)</f>
        <v>Cafe</v>
      </c>
      <c r="H1103" s="1">
        <f>VLOOKUP(A1103,Cafe_sales!$A$1:$O$10001,15,FALSE)</f>
        <v>45154</v>
      </c>
    </row>
    <row r="1104" spans="1:8" hidden="1" x14ac:dyDescent="0.35">
      <c r="A1104" t="s">
        <v>8635</v>
      </c>
      <c r="B1104" t="str">
        <f>VLOOKUP(A1104,Cafe_sales!$A$1:$O$10001,9,FALSE)</f>
        <v>Cookie</v>
      </c>
      <c r="C1104">
        <f>VLOOKUP(A1104,Cafe_sales!$A$1:$O$10001,10,FALSE)</f>
        <v>3</v>
      </c>
      <c r="D1104">
        <f>VLOOKUP(A1104,Cafe_sales!$A$1:$O$10001,11,FALSE)</f>
        <v>1</v>
      </c>
      <c r="E1104">
        <f>VLOOKUP(A1104,Cafe_sales!$A$1:$O$10001,12,FALSE)</f>
        <v>3</v>
      </c>
      <c r="F1104" t="str">
        <f>VLOOKUP(A1104,Cafe_sales!$A$1:$O$10001,13,FALSE)</f>
        <v>Cash</v>
      </c>
      <c r="G1104" t="str">
        <f>VLOOKUP(A1104,Cafe_sales!$A$1:$O$10001,14,FALSE)</f>
        <v>Takeaway</v>
      </c>
      <c r="H1104" s="1">
        <f>VLOOKUP(A1104,Cafe_sales!$A$1:$O$10001,15,FALSE)</f>
        <v>44935</v>
      </c>
    </row>
    <row r="1105" spans="1:8" x14ac:dyDescent="0.35">
      <c r="A1105" t="s">
        <v>6948</v>
      </c>
      <c r="B1105" t="str">
        <f>VLOOKUP(A1105,Cafe_sales!$A$1:$O$10001,9,FALSE)</f>
        <v>Coffee</v>
      </c>
      <c r="C1105" s="6">
        <f>VLOOKUP(A1105,Cafe_sales!$A$1:$O$10001,10,FALSE)</f>
        <v>5</v>
      </c>
      <c r="D1105" s="10">
        <f>VLOOKUP(A1105,Cafe_sales!$A$1:$O$10001,11,FALSE)</f>
        <v>2</v>
      </c>
      <c r="E1105" s="6">
        <f>VLOOKUP(A1105,Cafe_sales!$A$1:$O$10001,12,FALSE)</f>
        <v>10</v>
      </c>
      <c r="F1105" t="str">
        <f>VLOOKUP(A1105,Cafe_sales!$A$1:$O$10001,13,FALSE)</f>
        <v>Default mode</v>
      </c>
      <c r="G1105" t="str">
        <f>VLOOKUP(A1105,Cafe_sales!$A$1:$O$10001,14,FALSE)</f>
        <v>In-store</v>
      </c>
      <c r="H1105" s="8">
        <f>VLOOKUP(A1105,Cafe_sales!$A$1:$O$10001,15,FALSE)</f>
        <v>45101</v>
      </c>
    </row>
    <row r="1106" spans="1:8" x14ac:dyDescent="0.35">
      <c r="A1106" t="s">
        <v>2234</v>
      </c>
      <c r="B1106" t="str">
        <f>VLOOKUP(A1106,Cafe_sales!$A$1:$O$10001,9,FALSE)</f>
        <v>Cake</v>
      </c>
      <c r="C1106" s="6">
        <f>VLOOKUP(A1106,Cafe_sales!$A$1:$O$10001,10,FALSE)</f>
        <v>5</v>
      </c>
      <c r="D1106" s="10">
        <f>VLOOKUP(A1106,Cafe_sales!$A$1:$O$10001,11,FALSE)</f>
        <v>3</v>
      </c>
      <c r="E1106" s="6">
        <f>VLOOKUP(A1106,Cafe_sales!$A$1:$O$10001,12,FALSE)</f>
        <v>15</v>
      </c>
      <c r="F1106" t="str">
        <f>VLOOKUP(A1106,Cafe_sales!$A$1:$O$10001,13,FALSE)</f>
        <v>Digital Wallet</v>
      </c>
      <c r="G1106" t="str">
        <f>VLOOKUP(A1106,Cafe_sales!$A$1:$O$10001,14,FALSE)</f>
        <v>UNKNOWN</v>
      </c>
      <c r="H1106" s="8">
        <f>VLOOKUP(A1106,Cafe_sales!$A$1:$O$10001,15,FALSE)</f>
        <v>45173</v>
      </c>
    </row>
    <row r="1107" spans="1:8" x14ac:dyDescent="0.35">
      <c r="A1107" t="s">
        <v>4782</v>
      </c>
      <c r="B1107" t="str">
        <f>VLOOKUP(A1107,Cafe_sales!$A$1:$O$10001,9,FALSE)</f>
        <v>Smoothie</v>
      </c>
      <c r="C1107" s="6">
        <f>VLOOKUP(A1107,Cafe_sales!$A$1:$O$10001,10,FALSE)</f>
        <v>1</v>
      </c>
      <c r="D1107" s="10">
        <f>VLOOKUP(A1107,Cafe_sales!$A$1:$O$10001,11,FALSE)</f>
        <v>4</v>
      </c>
      <c r="E1107" s="6">
        <f>VLOOKUP(A1107,Cafe_sales!$A$1:$O$10001,12,FALSE)</f>
        <v>4</v>
      </c>
      <c r="F1107" t="str">
        <f>VLOOKUP(A1107,Cafe_sales!$A$1:$O$10001,13,FALSE)</f>
        <v>Digital Wallet</v>
      </c>
      <c r="G1107" t="str">
        <f>VLOOKUP(A1107,Cafe_sales!$A$1:$O$10001,14,FALSE)</f>
        <v>UNKNOWN</v>
      </c>
      <c r="H1107" s="8">
        <f>VLOOKUP(A1107,Cafe_sales!$A$1:$O$10001,15,FALSE)</f>
        <v>45040</v>
      </c>
    </row>
    <row r="1108" spans="1:8" x14ac:dyDescent="0.35">
      <c r="A1108" t="s">
        <v>8472</v>
      </c>
      <c r="B1108" t="str">
        <f>VLOOKUP(A1108,Cafe_sales!$A$1:$O$10001,9,FALSE)</f>
        <v>UNKNOWN</v>
      </c>
      <c r="C1108" s="6">
        <f>VLOOKUP(A1108,Cafe_sales!$A$1:$O$10001,10,FALSE)</f>
        <v>1</v>
      </c>
      <c r="D1108" s="10">
        <f>VLOOKUP(A1108,Cafe_sales!$A$1:$O$10001,11,FALSE)</f>
        <v>1</v>
      </c>
      <c r="E1108" s="6">
        <f>VLOOKUP(A1108,Cafe_sales!$A$1:$O$10001,12,FALSE)</f>
        <v>1</v>
      </c>
      <c r="F1108" t="str">
        <f>VLOOKUP(A1108,Cafe_sales!$A$1:$O$10001,13,FALSE)</f>
        <v>Digital Wallet</v>
      </c>
      <c r="G1108" t="str">
        <f>VLOOKUP(A1108,Cafe_sales!$A$1:$O$10001,14,FALSE)</f>
        <v>In-store</v>
      </c>
      <c r="H1108" s="8">
        <f>VLOOKUP(A1108,Cafe_sales!$A$1:$O$10001,15,FALSE)</f>
        <v>45270</v>
      </c>
    </row>
    <row r="1109" spans="1:8" x14ac:dyDescent="0.35">
      <c r="A1109" t="s">
        <v>7318</v>
      </c>
      <c r="B1109" t="str">
        <f>VLOOKUP(A1109,Cafe_sales!$A$1:$O$10001,9,FALSE)</f>
        <v>Cake</v>
      </c>
      <c r="C1109" s="6">
        <f>VLOOKUP(A1109,Cafe_sales!$A$1:$O$10001,10,FALSE)</f>
        <v>2</v>
      </c>
      <c r="D1109" s="10">
        <f>VLOOKUP(A1109,Cafe_sales!$A$1:$O$10001,11,FALSE)</f>
        <v>3</v>
      </c>
      <c r="E1109" s="6">
        <f>VLOOKUP(A1109,Cafe_sales!$A$1:$O$10001,12,FALSE)</f>
        <v>6</v>
      </c>
      <c r="F1109" t="str">
        <f>VLOOKUP(A1109,Cafe_sales!$A$1:$O$10001,13,FALSE)</f>
        <v>Digital Wallet</v>
      </c>
      <c r="G1109" t="str">
        <f>VLOOKUP(A1109,Cafe_sales!$A$1:$O$10001,14,FALSE)</f>
        <v>UNKNOWN</v>
      </c>
      <c r="H1109" s="8">
        <f>VLOOKUP(A1109,Cafe_sales!$A$1:$O$10001,15,FALSE)</f>
        <v>45078</v>
      </c>
    </row>
    <row r="1110" spans="1:8" x14ac:dyDescent="0.35">
      <c r="A1110" t="s">
        <v>3568</v>
      </c>
      <c r="B1110" t="str">
        <f>VLOOKUP(A1110,Cafe_sales!$A$1:$O$10001,9,FALSE)</f>
        <v>UNKNOWN</v>
      </c>
      <c r="C1110" s="6">
        <f>VLOOKUP(A1110,Cafe_sales!$A$1:$O$10001,10,FALSE)</f>
        <v>1</v>
      </c>
      <c r="D1110" s="10">
        <f>VLOOKUP(A1110,Cafe_sales!$A$1:$O$10001,11,FALSE)</f>
        <v>4</v>
      </c>
      <c r="E1110" s="6">
        <f>VLOOKUP(A1110,Cafe_sales!$A$1:$O$10001,12,FALSE)</f>
        <v>4</v>
      </c>
      <c r="F1110" t="str">
        <f>VLOOKUP(A1110,Cafe_sales!$A$1:$O$10001,13,FALSE)</f>
        <v>Cash</v>
      </c>
      <c r="G1110" t="str">
        <f>VLOOKUP(A1110,Cafe_sales!$A$1:$O$10001,14,FALSE)</f>
        <v>UNKNOWN</v>
      </c>
      <c r="H1110" s="8">
        <f>VLOOKUP(A1110,Cafe_sales!$A$1:$O$10001,15,FALSE)</f>
        <v>45186</v>
      </c>
    </row>
    <row r="1111" spans="1:8" x14ac:dyDescent="0.35">
      <c r="A1111" t="s">
        <v>6291</v>
      </c>
      <c r="B1111" t="str">
        <f>VLOOKUP(A1111,Cafe_sales!$A$1:$O$10001,9,FALSE)</f>
        <v>Smoothie</v>
      </c>
      <c r="C1111" s="6">
        <f>VLOOKUP(A1111,Cafe_sales!$A$1:$O$10001,10,FALSE)</f>
        <v>3</v>
      </c>
      <c r="D1111" s="10">
        <f>VLOOKUP(A1111,Cafe_sales!$A$1:$O$10001,11,FALSE)</f>
        <v>4</v>
      </c>
      <c r="E1111" s="6">
        <f>VLOOKUP(A1111,Cafe_sales!$A$1:$O$10001,12,FALSE)</f>
        <v>12</v>
      </c>
      <c r="F1111" t="str">
        <f>VLOOKUP(A1111,Cafe_sales!$A$1:$O$10001,13,FALSE)</f>
        <v>Digital Wallet</v>
      </c>
      <c r="G1111" t="str">
        <f>VLOOKUP(A1111,Cafe_sales!$A$1:$O$10001,14,FALSE)</f>
        <v>UNKNOWN</v>
      </c>
      <c r="H1111" s="8">
        <f>VLOOKUP(A1111,Cafe_sales!$A$1:$O$10001,15,FALSE)</f>
        <v>45238</v>
      </c>
    </row>
    <row r="1112" spans="1:8" hidden="1" x14ac:dyDescent="0.35">
      <c r="A1112" t="s">
        <v>6470</v>
      </c>
      <c r="B1112" t="str">
        <f>VLOOKUP(A1112,Cafe_sales!$A$1:$O$10001,9,FALSE)</f>
        <v>UNKNOWN</v>
      </c>
      <c r="C1112">
        <f>VLOOKUP(A1112,Cafe_sales!$A$1:$O$10001,10,FALSE)</f>
        <v>3</v>
      </c>
      <c r="D1112">
        <f>VLOOKUP(A1112,Cafe_sales!$A$1:$O$10001,11,FALSE)</f>
        <v>4</v>
      </c>
      <c r="E1112">
        <f>VLOOKUP(A1112,Cafe_sales!$A$1:$O$10001,12,FALSE)</f>
        <v>12</v>
      </c>
      <c r="F1112" t="str">
        <f>VLOOKUP(A1112,Cafe_sales!$A$1:$O$10001,13,FALSE)</f>
        <v>Default mode</v>
      </c>
      <c r="G1112" t="str">
        <f>VLOOKUP(A1112,Cafe_sales!$A$1:$O$10001,14,FALSE)</f>
        <v>Takeaway</v>
      </c>
      <c r="H1112" s="1">
        <f>VLOOKUP(A1112,Cafe_sales!$A$1:$O$10001,15,FALSE)</f>
        <v>45015</v>
      </c>
    </row>
    <row r="1113" spans="1:8" hidden="1" x14ac:dyDescent="0.35">
      <c r="A1113" t="s">
        <v>3993</v>
      </c>
      <c r="B1113" t="str">
        <f>VLOOKUP(A1113,Cafe_sales!$A$1:$O$10001,9,FALSE)</f>
        <v>Tea</v>
      </c>
      <c r="C1113">
        <f>VLOOKUP(A1113,Cafe_sales!$A$1:$O$10001,10,FALSE)</f>
        <v>5</v>
      </c>
      <c r="D1113">
        <f>VLOOKUP(A1113,Cafe_sales!$A$1:$O$10001,11,FALSE)</f>
        <v>1.5</v>
      </c>
      <c r="E1113">
        <f>VLOOKUP(A1113,Cafe_sales!$A$1:$O$10001,12,FALSE)</f>
        <v>7.5</v>
      </c>
      <c r="F1113" t="str">
        <f>VLOOKUP(A1113,Cafe_sales!$A$1:$O$10001,13,FALSE)</f>
        <v>Digital Wallet</v>
      </c>
      <c r="G1113" t="str">
        <f>VLOOKUP(A1113,Cafe_sales!$A$1:$O$10001,14,FALSE)</f>
        <v>Takeaway</v>
      </c>
      <c r="H1113" s="1">
        <f>VLOOKUP(A1113,Cafe_sales!$A$1:$O$10001,15,FALSE)</f>
        <v>45198</v>
      </c>
    </row>
    <row r="1114" spans="1:8" x14ac:dyDescent="0.35">
      <c r="A1114" t="s">
        <v>4436</v>
      </c>
      <c r="B1114" t="str">
        <f>VLOOKUP(A1114,Cafe_sales!$A$1:$O$10001,9,FALSE)</f>
        <v>Cake</v>
      </c>
      <c r="C1114" s="6">
        <f>VLOOKUP(A1114,Cafe_sales!$A$1:$O$10001,10,FALSE)</f>
        <v>2</v>
      </c>
      <c r="D1114" s="10">
        <f>VLOOKUP(A1114,Cafe_sales!$A$1:$O$10001,11,FALSE)</f>
        <v>3</v>
      </c>
      <c r="E1114" s="6">
        <f>VLOOKUP(A1114,Cafe_sales!$A$1:$O$10001,12,FALSE)</f>
        <v>6</v>
      </c>
      <c r="F1114" t="str">
        <f>VLOOKUP(A1114,Cafe_sales!$A$1:$O$10001,13,FALSE)</f>
        <v>Credit Card</v>
      </c>
      <c r="G1114" t="str">
        <f>VLOOKUP(A1114,Cafe_sales!$A$1:$O$10001,14,FALSE)</f>
        <v>UNKNOWN</v>
      </c>
      <c r="H1114" s="8">
        <f>VLOOKUP(A1114,Cafe_sales!$A$1:$O$10001,15,FALSE)</f>
        <v>45083</v>
      </c>
    </row>
    <row r="1115" spans="1:8" x14ac:dyDescent="0.35">
      <c r="A1115" t="s">
        <v>4347</v>
      </c>
      <c r="B1115" t="str">
        <f>VLOOKUP(A1115,Cafe_sales!$A$1:$O$10001,9,FALSE)</f>
        <v>UNKNOWN</v>
      </c>
      <c r="C1115" s="6">
        <f>VLOOKUP(A1115,Cafe_sales!$A$1:$O$10001,10,FALSE)</f>
        <v>5</v>
      </c>
      <c r="D1115" s="10">
        <f>VLOOKUP(A1115,Cafe_sales!$A$1:$O$10001,11,FALSE)</f>
        <v>4</v>
      </c>
      <c r="E1115" s="6">
        <f>VLOOKUP(A1115,Cafe_sales!$A$1:$O$10001,12,FALSE)</f>
        <v>20</v>
      </c>
      <c r="F1115" t="str">
        <f>VLOOKUP(A1115,Cafe_sales!$A$1:$O$10001,13,FALSE)</f>
        <v>UNKNOWN</v>
      </c>
      <c r="G1115" t="str">
        <f>VLOOKUP(A1115,Cafe_sales!$A$1:$O$10001,14,FALSE)</f>
        <v>In-store</v>
      </c>
      <c r="H1115" s="8">
        <f>VLOOKUP(A1115,Cafe_sales!$A$1:$O$10001,15,FALSE)</f>
        <v>45148</v>
      </c>
    </row>
    <row r="1116" spans="1:8" x14ac:dyDescent="0.35">
      <c r="A1116" t="s">
        <v>7445</v>
      </c>
      <c r="B1116" t="str">
        <f>VLOOKUP(A1116,Cafe_sales!$A$1:$O$10001,9,FALSE)</f>
        <v>Coffee</v>
      </c>
      <c r="C1116" s="6">
        <f>VLOOKUP(A1116,Cafe_sales!$A$1:$O$10001,10,FALSE)</f>
        <v>5</v>
      </c>
      <c r="D1116" s="10">
        <f>VLOOKUP(A1116,Cafe_sales!$A$1:$O$10001,11,FALSE)</f>
        <v>2</v>
      </c>
      <c r="E1116" s="6">
        <f>VLOOKUP(A1116,Cafe_sales!$A$1:$O$10001,12,FALSE)</f>
        <v>10</v>
      </c>
      <c r="F1116" t="str">
        <f>VLOOKUP(A1116,Cafe_sales!$A$1:$O$10001,13,FALSE)</f>
        <v>Cash</v>
      </c>
      <c r="G1116" t="str">
        <f>VLOOKUP(A1116,Cafe_sales!$A$1:$O$10001,14,FALSE)</f>
        <v>UNKNOWN</v>
      </c>
      <c r="H1116" s="8">
        <f>VLOOKUP(A1116,Cafe_sales!$A$1:$O$10001,15,FALSE)</f>
        <v>45002</v>
      </c>
    </row>
    <row r="1117" spans="1:8" hidden="1" x14ac:dyDescent="0.35">
      <c r="A1117" t="s">
        <v>7831</v>
      </c>
      <c r="B1117" t="str">
        <f>VLOOKUP(A1117,Cafe_sales!$A$1:$O$10001,9,FALSE)</f>
        <v>Smoothie</v>
      </c>
      <c r="C1117">
        <f>VLOOKUP(A1117,Cafe_sales!$A$1:$O$10001,10,FALSE)</f>
        <v>2</v>
      </c>
      <c r="D1117">
        <f>VLOOKUP(A1117,Cafe_sales!$A$1:$O$10001,11,FALSE)</f>
        <v>4</v>
      </c>
      <c r="E1117">
        <f>VLOOKUP(A1117,Cafe_sales!$A$1:$O$10001,12,FALSE)</f>
        <v>8</v>
      </c>
      <c r="F1117" t="str">
        <f>VLOOKUP(A1117,Cafe_sales!$A$1:$O$10001,13,FALSE)</f>
        <v>UNKNOWN</v>
      </c>
      <c r="G1117" t="str">
        <f>VLOOKUP(A1117,Cafe_sales!$A$1:$O$10001,14,FALSE)</f>
        <v>Takeaway</v>
      </c>
      <c r="H1117" s="1">
        <f>VLOOKUP(A1117,Cafe_sales!$A$1:$O$10001,15,FALSE)</f>
        <v>45196</v>
      </c>
    </row>
    <row r="1118" spans="1:8" hidden="1" x14ac:dyDescent="0.35">
      <c r="A1118" t="s">
        <v>9720</v>
      </c>
      <c r="B1118" t="str">
        <f>VLOOKUP(A1118,Cafe_sales!$A$1:$O$10001,9,FALSE)</f>
        <v>Juice</v>
      </c>
      <c r="C1118">
        <f>VLOOKUP(A1118,Cafe_sales!$A$1:$O$10001,10,FALSE)</f>
        <v>3</v>
      </c>
      <c r="D1118">
        <f>VLOOKUP(A1118,Cafe_sales!$A$1:$O$10001,11,FALSE)</f>
        <v>3</v>
      </c>
      <c r="E1118">
        <f>VLOOKUP(A1118,Cafe_sales!$A$1:$O$10001,12,FALSE)</f>
        <v>9</v>
      </c>
      <c r="F1118" t="str">
        <f>VLOOKUP(A1118,Cafe_sales!$A$1:$O$10001,13,FALSE)</f>
        <v>Default mode</v>
      </c>
      <c r="G1118" t="str">
        <f>VLOOKUP(A1118,Cafe_sales!$A$1:$O$10001,14,FALSE)</f>
        <v>Takeaway</v>
      </c>
      <c r="H1118" s="1">
        <f>VLOOKUP(A1118,Cafe_sales!$A$1:$O$10001,15,FALSE)</f>
        <v>45194</v>
      </c>
    </row>
    <row r="1119" spans="1:8" hidden="1" x14ac:dyDescent="0.35">
      <c r="A1119" t="s">
        <v>2190</v>
      </c>
      <c r="B1119" t="str">
        <f>VLOOKUP(A1119,Cafe_sales!$A$1:$O$10001,9,FALSE)</f>
        <v>Sandwich</v>
      </c>
      <c r="C1119">
        <f>VLOOKUP(A1119,Cafe_sales!$A$1:$O$10001,10,FALSE)</f>
        <v>5</v>
      </c>
      <c r="D1119">
        <f>VLOOKUP(A1119,Cafe_sales!$A$1:$O$10001,11,FALSE)</f>
        <v>2.9638627187079409</v>
      </c>
      <c r="E1119">
        <f>VLOOKUP(A1119,Cafe_sales!$A$1:$O$10001,12,FALSE)</f>
        <v>20</v>
      </c>
      <c r="F1119" t="str">
        <f>VLOOKUP(A1119,Cafe_sales!$A$1:$O$10001,13,FALSE)</f>
        <v>Default mode</v>
      </c>
      <c r="G1119" t="str">
        <f>VLOOKUP(A1119,Cafe_sales!$A$1:$O$10001,14,FALSE)</f>
        <v>Takeaway</v>
      </c>
      <c r="H1119" s="1">
        <f>VLOOKUP(A1119,Cafe_sales!$A$1:$O$10001,15,FALSE)</f>
        <v>45036</v>
      </c>
    </row>
    <row r="1120" spans="1:8" x14ac:dyDescent="0.35">
      <c r="A1120" t="s">
        <v>767</v>
      </c>
      <c r="B1120" t="str">
        <f>VLOOKUP(A1120,Cafe_sales!$A$1:$O$10001,9,FALSE)</f>
        <v>Salad</v>
      </c>
      <c r="C1120" s="6">
        <f>VLOOKUP(A1120,Cafe_sales!$A$1:$O$10001,10,FALSE)</f>
        <v>5</v>
      </c>
      <c r="D1120" s="10">
        <f>VLOOKUP(A1120,Cafe_sales!$A$1:$O$10001,11,FALSE)</f>
        <v>5</v>
      </c>
      <c r="E1120" s="6">
        <f>VLOOKUP(A1120,Cafe_sales!$A$1:$O$10001,12,FALSE)</f>
        <v>25</v>
      </c>
      <c r="F1120" t="str">
        <f>VLOOKUP(A1120,Cafe_sales!$A$1:$O$10001,13,FALSE)</f>
        <v>Credit Card</v>
      </c>
      <c r="G1120" t="str">
        <f>VLOOKUP(A1120,Cafe_sales!$A$1:$O$10001,14,FALSE)</f>
        <v>UNKNOWN</v>
      </c>
      <c r="H1120" s="8">
        <f>VLOOKUP(A1120,Cafe_sales!$A$1:$O$10001,15,FALSE)</f>
        <v>44927</v>
      </c>
    </row>
    <row r="1121" spans="1:8" x14ac:dyDescent="0.35">
      <c r="A1121" t="s">
        <v>6367</v>
      </c>
      <c r="B1121" t="str">
        <f>VLOOKUP(A1121,Cafe_sales!$A$1:$O$10001,9,FALSE)</f>
        <v>Cookie</v>
      </c>
      <c r="C1121" s="6">
        <f>VLOOKUP(A1121,Cafe_sales!$A$1:$O$10001,10,FALSE)</f>
        <v>2</v>
      </c>
      <c r="D1121" s="10">
        <f>VLOOKUP(A1121,Cafe_sales!$A$1:$O$10001,11,FALSE)</f>
        <v>1</v>
      </c>
      <c r="E1121" s="6">
        <f>VLOOKUP(A1121,Cafe_sales!$A$1:$O$10001,12,FALSE)</f>
        <v>2</v>
      </c>
      <c r="F1121" t="str">
        <f>VLOOKUP(A1121,Cafe_sales!$A$1:$O$10001,13,FALSE)</f>
        <v>Digital Wallet</v>
      </c>
      <c r="G1121" t="str">
        <f>VLOOKUP(A1121,Cafe_sales!$A$1:$O$10001,14,FALSE)</f>
        <v>UNKNOWN</v>
      </c>
      <c r="H1121" s="8">
        <f>VLOOKUP(A1121,Cafe_sales!$A$1:$O$10001,15,FALSE)</f>
        <v>45260</v>
      </c>
    </row>
    <row r="1122" spans="1:8" hidden="1" x14ac:dyDescent="0.35">
      <c r="A1122" t="s">
        <v>3793</v>
      </c>
      <c r="B1122" t="str">
        <f>VLOOKUP(A1122,Cafe_sales!$A$1:$O$10001,9,FALSE)</f>
        <v>Juice</v>
      </c>
      <c r="C1122">
        <f>VLOOKUP(A1122,Cafe_sales!$A$1:$O$10001,10,FALSE)</f>
        <v>3</v>
      </c>
      <c r="D1122">
        <f>VLOOKUP(A1122,Cafe_sales!$A$1:$O$10001,11,FALSE)</f>
        <v>3</v>
      </c>
      <c r="E1122">
        <f>VLOOKUP(A1122,Cafe_sales!$A$1:$O$10001,12,FALSE)</f>
        <v>9</v>
      </c>
      <c r="F1122" t="str">
        <f>VLOOKUP(A1122,Cafe_sales!$A$1:$O$10001,13,FALSE)</f>
        <v>Credit Card</v>
      </c>
      <c r="G1122" t="str">
        <f>VLOOKUP(A1122,Cafe_sales!$A$1:$O$10001,14,FALSE)</f>
        <v>Takeaway</v>
      </c>
      <c r="H1122" s="1">
        <f>VLOOKUP(A1122,Cafe_sales!$A$1:$O$10001,15,FALSE)</f>
        <v>44998</v>
      </c>
    </row>
    <row r="1123" spans="1:8" x14ac:dyDescent="0.35">
      <c r="A1123" t="s">
        <v>1757</v>
      </c>
      <c r="B1123" t="str">
        <f>VLOOKUP(A1123,Cafe_sales!$A$1:$O$10001,9,FALSE)</f>
        <v>Salad</v>
      </c>
      <c r="C1123" s="6">
        <f>VLOOKUP(A1123,Cafe_sales!$A$1:$O$10001,10,FALSE)</f>
        <v>5</v>
      </c>
      <c r="D1123" s="10">
        <f>VLOOKUP(A1123,Cafe_sales!$A$1:$O$10001,11,FALSE)</f>
        <v>5</v>
      </c>
      <c r="E1123" s="6">
        <f>VLOOKUP(A1123,Cafe_sales!$A$1:$O$10001,12,FALSE)</f>
        <v>25</v>
      </c>
      <c r="F1123" t="str">
        <f>VLOOKUP(A1123,Cafe_sales!$A$1:$O$10001,13,FALSE)</f>
        <v>Digital Wallet</v>
      </c>
      <c r="G1123" t="str">
        <f>VLOOKUP(A1123,Cafe_sales!$A$1:$O$10001,14,FALSE)</f>
        <v>UNKNOWN</v>
      </c>
      <c r="H1123" s="8">
        <f>VLOOKUP(A1123,Cafe_sales!$A$1:$O$10001,15,FALSE)</f>
        <v>45077</v>
      </c>
    </row>
    <row r="1124" spans="1:8" x14ac:dyDescent="0.35">
      <c r="A1124" t="s">
        <v>5797</v>
      </c>
      <c r="B1124" t="str">
        <f>VLOOKUP(A1124,Cafe_sales!$A$1:$O$10001,9,FALSE)</f>
        <v>Smoothie</v>
      </c>
      <c r="C1124" s="6">
        <f>VLOOKUP(A1124,Cafe_sales!$A$1:$O$10001,10,FALSE)</f>
        <v>4</v>
      </c>
      <c r="D1124" s="10">
        <f>VLOOKUP(A1124,Cafe_sales!$A$1:$O$10001,11,FALSE)</f>
        <v>4</v>
      </c>
      <c r="E1124" s="6">
        <f>VLOOKUP(A1124,Cafe_sales!$A$1:$O$10001,12,FALSE)</f>
        <v>16</v>
      </c>
      <c r="F1124" t="str">
        <f>VLOOKUP(A1124,Cafe_sales!$A$1:$O$10001,13,FALSE)</f>
        <v>Cash</v>
      </c>
      <c r="G1124" t="str">
        <f>VLOOKUP(A1124,Cafe_sales!$A$1:$O$10001,14,FALSE)</f>
        <v>UNKNOWN</v>
      </c>
      <c r="H1124" s="8">
        <f>VLOOKUP(A1124,Cafe_sales!$A$1:$O$10001,15,FALSE)</f>
        <v>45093</v>
      </c>
    </row>
    <row r="1125" spans="1:8" x14ac:dyDescent="0.35">
      <c r="A1125" t="s">
        <v>8132</v>
      </c>
      <c r="B1125" t="str">
        <f>VLOOKUP(A1125,Cafe_sales!$A$1:$O$10001,9,FALSE)</f>
        <v>Juice</v>
      </c>
      <c r="C1125" s="6">
        <f>VLOOKUP(A1125,Cafe_sales!$A$1:$O$10001,10,FALSE)</f>
        <v>2</v>
      </c>
      <c r="D1125" s="10">
        <f>VLOOKUP(A1125,Cafe_sales!$A$1:$O$10001,11,FALSE)</f>
        <v>3</v>
      </c>
      <c r="E1125" s="6">
        <f>VLOOKUP(A1125,Cafe_sales!$A$1:$O$10001,12,FALSE)</f>
        <v>6</v>
      </c>
      <c r="F1125" t="str">
        <f>VLOOKUP(A1125,Cafe_sales!$A$1:$O$10001,13,FALSE)</f>
        <v>Digital Wallet</v>
      </c>
      <c r="G1125" t="str">
        <f>VLOOKUP(A1125,Cafe_sales!$A$1:$O$10001,14,FALSE)</f>
        <v>UNKNOWN</v>
      </c>
      <c r="H1125" s="8">
        <f>VLOOKUP(A1125,Cafe_sales!$A$1:$O$10001,15,FALSE)</f>
        <v>45269</v>
      </c>
    </row>
    <row r="1126" spans="1:8" hidden="1" x14ac:dyDescent="0.35">
      <c r="A1126" t="s">
        <v>2989</v>
      </c>
      <c r="B1126" t="str">
        <f>VLOOKUP(A1126,Cafe_sales!$A$1:$O$10001,9,FALSE)</f>
        <v>Coffee</v>
      </c>
      <c r="C1126">
        <f>VLOOKUP(A1126,Cafe_sales!$A$1:$O$10001,10,FALSE)</f>
        <v>4</v>
      </c>
      <c r="D1126">
        <f>VLOOKUP(A1126,Cafe_sales!$A$1:$O$10001,11,FALSE)</f>
        <v>2</v>
      </c>
      <c r="E1126">
        <f>VLOOKUP(A1126,Cafe_sales!$A$1:$O$10001,12,FALSE)</f>
        <v>8</v>
      </c>
      <c r="F1126" t="str">
        <f>VLOOKUP(A1126,Cafe_sales!$A$1:$O$10001,13,FALSE)</f>
        <v>Default mode</v>
      </c>
      <c r="G1126" t="str">
        <f>VLOOKUP(A1126,Cafe_sales!$A$1:$O$10001,14,FALSE)</f>
        <v>Cafe</v>
      </c>
      <c r="H1126" s="1">
        <f>VLOOKUP(A1126,Cafe_sales!$A$1:$O$10001,15,FALSE)</f>
        <v>45206</v>
      </c>
    </row>
    <row r="1127" spans="1:8" hidden="1" x14ac:dyDescent="0.35">
      <c r="A1127" t="s">
        <v>9523</v>
      </c>
      <c r="B1127" t="str">
        <f>VLOOKUP(A1127,Cafe_sales!$A$1:$O$10001,9,FALSE)</f>
        <v>Juice</v>
      </c>
      <c r="C1127">
        <f>VLOOKUP(A1127,Cafe_sales!$A$1:$O$10001,10,FALSE)</f>
        <v>5</v>
      </c>
      <c r="D1127">
        <f>VLOOKUP(A1127,Cafe_sales!$A$1:$O$10001,11,FALSE)</f>
        <v>3</v>
      </c>
      <c r="E1127">
        <f>VLOOKUP(A1127,Cafe_sales!$A$1:$O$10001,12,FALSE)</f>
        <v>15</v>
      </c>
      <c r="F1127" t="str">
        <f>VLOOKUP(A1127,Cafe_sales!$A$1:$O$10001,13,FALSE)</f>
        <v>Cash</v>
      </c>
      <c r="G1127" t="str">
        <f>VLOOKUP(A1127,Cafe_sales!$A$1:$O$10001,14,FALSE)</f>
        <v>Takeaway</v>
      </c>
      <c r="H1127" s="1">
        <f>VLOOKUP(A1127,Cafe_sales!$A$1:$O$10001,15,FALSE)</f>
        <v>45051</v>
      </c>
    </row>
    <row r="1128" spans="1:8" hidden="1" x14ac:dyDescent="0.35">
      <c r="A1128" t="s">
        <v>7778</v>
      </c>
      <c r="B1128" t="str">
        <f>VLOOKUP(A1128,Cafe_sales!$A$1:$O$10001,9,FALSE)</f>
        <v>Salad</v>
      </c>
      <c r="C1128">
        <f>VLOOKUP(A1128,Cafe_sales!$A$1:$O$10001,10,FALSE)</f>
        <v>5</v>
      </c>
      <c r="D1128">
        <f>VLOOKUP(A1128,Cafe_sales!$A$1:$O$10001,11,FALSE)</f>
        <v>5</v>
      </c>
      <c r="E1128">
        <f>VLOOKUP(A1128,Cafe_sales!$A$1:$O$10001,12,FALSE)</f>
        <v>25</v>
      </c>
      <c r="F1128" t="str">
        <f>VLOOKUP(A1128,Cafe_sales!$A$1:$O$10001,13,FALSE)</f>
        <v>Credit Card</v>
      </c>
      <c r="G1128" t="str">
        <f>VLOOKUP(A1128,Cafe_sales!$A$1:$O$10001,14,FALSE)</f>
        <v>Cafe</v>
      </c>
      <c r="H1128" s="1">
        <f>VLOOKUP(A1128,Cafe_sales!$A$1:$O$10001,15,FALSE)</f>
        <v>45057</v>
      </c>
    </row>
    <row r="1129" spans="1:8" x14ac:dyDescent="0.35">
      <c r="A1129" t="s">
        <v>1118</v>
      </c>
      <c r="B1129" t="str">
        <f>VLOOKUP(A1129,Cafe_sales!$A$1:$O$10001,9,FALSE)</f>
        <v>Smoothie</v>
      </c>
      <c r="C1129" s="6">
        <f>VLOOKUP(A1129,Cafe_sales!$A$1:$O$10001,10,FALSE)</f>
        <v>3</v>
      </c>
      <c r="D1129" s="10">
        <f>VLOOKUP(A1129,Cafe_sales!$A$1:$O$10001,11,FALSE)</f>
        <v>4</v>
      </c>
      <c r="E1129" s="6">
        <f>VLOOKUP(A1129,Cafe_sales!$A$1:$O$10001,12,FALSE)</f>
        <v>12</v>
      </c>
      <c r="F1129" t="str">
        <f>VLOOKUP(A1129,Cafe_sales!$A$1:$O$10001,13,FALSE)</f>
        <v>Cash</v>
      </c>
      <c r="G1129" t="str">
        <f>VLOOKUP(A1129,Cafe_sales!$A$1:$O$10001,14,FALSE)</f>
        <v>UNKNOWN</v>
      </c>
      <c r="H1129" s="8">
        <f>VLOOKUP(A1129,Cafe_sales!$A$1:$O$10001,15,FALSE)</f>
        <v>45266</v>
      </c>
    </row>
    <row r="1130" spans="1:8" x14ac:dyDescent="0.35">
      <c r="A1130" t="s">
        <v>9087</v>
      </c>
      <c r="B1130" t="str">
        <f>VLOOKUP(A1130,Cafe_sales!$A$1:$O$10001,9,FALSE)</f>
        <v>UNKNOWN</v>
      </c>
      <c r="C1130" s="6">
        <f>VLOOKUP(A1130,Cafe_sales!$A$1:$O$10001,10,FALSE)</f>
        <v>1</v>
      </c>
      <c r="D1130" s="10">
        <f>VLOOKUP(A1130,Cafe_sales!$A$1:$O$10001,11,FALSE)</f>
        <v>3</v>
      </c>
      <c r="E1130" s="6">
        <f>VLOOKUP(A1130,Cafe_sales!$A$1:$O$10001,12,FALSE)</f>
        <v>3</v>
      </c>
      <c r="F1130" t="str">
        <f>VLOOKUP(A1130,Cafe_sales!$A$1:$O$10001,13,FALSE)</f>
        <v>Cash</v>
      </c>
      <c r="G1130" t="str">
        <f>VLOOKUP(A1130,Cafe_sales!$A$1:$O$10001,14,FALSE)</f>
        <v>UNKNOWN</v>
      </c>
      <c r="H1130" s="8">
        <f>VLOOKUP(A1130,Cafe_sales!$A$1:$O$10001,15,FALSE)</f>
        <v>45239</v>
      </c>
    </row>
    <row r="1131" spans="1:8" x14ac:dyDescent="0.35">
      <c r="A1131" t="s">
        <v>8054</v>
      </c>
      <c r="B1131" t="str">
        <f>VLOOKUP(A1131,Cafe_sales!$A$1:$O$10001,9,FALSE)</f>
        <v>Cake</v>
      </c>
      <c r="C1131" s="6">
        <f>VLOOKUP(A1131,Cafe_sales!$A$1:$O$10001,10,FALSE)</f>
        <v>3</v>
      </c>
      <c r="D1131" s="10">
        <f>VLOOKUP(A1131,Cafe_sales!$A$1:$O$10001,11,FALSE)</f>
        <v>3</v>
      </c>
      <c r="E1131" s="6">
        <f>VLOOKUP(A1131,Cafe_sales!$A$1:$O$10001,12,FALSE)</f>
        <v>9</v>
      </c>
      <c r="F1131" t="str">
        <f>VLOOKUP(A1131,Cafe_sales!$A$1:$O$10001,13,FALSE)</f>
        <v>Default mode</v>
      </c>
      <c r="G1131" t="str">
        <f>VLOOKUP(A1131,Cafe_sales!$A$1:$O$10001,14,FALSE)</f>
        <v>UNKNOWN</v>
      </c>
      <c r="H1131" s="8">
        <f>VLOOKUP(A1131,Cafe_sales!$A$1:$O$10001,15,FALSE)</f>
        <v>45069</v>
      </c>
    </row>
    <row r="1132" spans="1:8" hidden="1" x14ac:dyDescent="0.35">
      <c r="A1132" t="s">
        <v>5016</v>
      </c>
      <c r="B1132" t="str">
        <f>VLOOKUP(A1132,Cafe_sales!$A$1:$O$10001,9,FALSE)</f>
        <v>Smoothie</v>
      </c>
      <c r="C1132">
        <f>VLOOKUP(A1132,Cafe_sales!$A$1:$O$10001,10,FALSE)</f>
        <v>3</v>
      </c>
      <c r="D1132">
        <f>VLOOKUP(A1132,Cafe_sales!$A$1:$O$10001,11,FALSE)</f>
        <v>4</v>
      </c>
      <c r="E1132">
        <f>VLOOKUP(A1132,Cafe_sales!$A$1:$O$10001,12,FALSE)</f>
        <v>12</v>
      </c>
      <c r="F1132" t="str">
        <f>VLOOKUP(A1132,Cafe_sales!$A$1:$O$10001,13,FALSE)</f>
        <v>Default mode</v>
      </c>
      <c r="G1132" t="str">
        <f>VLOOKUP(A1132,Cafe_sales!$A$1:$O$10001,14,FALSE)</f>
        <v>Cafe</v>
      </c>
      <c r="H1132" s="1">
        <f>VLOOKUP(A1132,Cafe_sales!$A$1:$O$10001,15,FALSE)</f>
        <v>44977</v>
      </c>
    </row>
    <row r="1133" spans="1:8" hidden="1" x14ac:dyDescent="0.35">
      <c r="A1133" t="s">
        <v>9312</v>
      </c>
      <c r="B1133" t="str">
        <f>VLOOKUP(A1133,Cafe_sales!$A$1:$O$10001,9,FALSE)</f>
        <v>Cookie</v>
      </c>
      <c r="C1133">
        <f>VLOOKUP(A1133,Cafe_sales!$A$1:$O$10001,10,FALSE)</f>
        <v>4</v>
      </c>
      <c r="D1133">
        <f>VLOOKUP(A1133,Cafe_sales!$A$1:$O$10001,11,FALSE)</f>
        <v>1</v>
      </c>
      <c r="E1133">
        <f>VLOOKUP(A1133,Cafe_sales!$A$1:$O$10001,12,FALSE)</f>
        <v>4</v>
      </c>
      <c r="F1133" t="str">
        <f>VLOOKUP(A1133,Cafe_sales!$A$1:$O$10001,13,FALSE)</f>
        <v>Digital Wallet</v>
      </c>
      <c r="G1133" t="str">
        <f>VLOOKUP(A1133,Cafe_sales!$A$1:$O$10001,14,FALSE)</f>
        <v>Takeaway</v>
      </c>
      <c r="H1133" s="1">
        <f>VLOOKUP(A1133,Cafe_sales!$A$1:$O$10001,15,FALSE)</f>
        <v>45226</v>
      </c>
    </row>
    <row r="1134" spans="1:8" x14ac:dyDescent="0.35">
      <c r="A1134" t="s">
        <v>2503</v>
      </c>
      <c r="B1134" t="str">
        <f>VLOOKUP(A1134,Cafe_sales!$A$1:$O$10001,9,FALSE)</f>
        <v>Salad</v>
      </c>
      <c r="C1134" s="6">
        <f>VLOOKUP(A1134,Cafe_sales!$A$1:$O$10001,10,FALSE)</f>
        <v>5</v>
      </c>
      <c r="D1134" s="10">
        <f>VLOOKUP(A1134,Cafe_sales!$A$1:$O$10001,11,FALSE)</f>
        <v>5</v>
      </c>
      <c r="E1134" s="6">
        <f>VLOOKUP(A1134,Cafe_sales!$A$1:$O$10001,12,FALSE)</f>
        <v>25</v>
      </c>
      <c r="F1134" t="str">
        <f>VLOOKUP(A1134,Cafe_sales!$A$1:$O$10001,13,FALSE)</f>
        <v>Cash</v>
      </c>
      <c r="G1134" t="str">
        <f>VLOOKUP(A1134,Cafe_sales!$A$1:$O$10001,14,FALSE)</f>
        <v>UNKNOWN</v>
      </c>
      <c r="H1134" s="8">
        <f>VLOOKUP(A1134,Cafe_sales!$A$1:$O$10001,15,FALSE)</f>
        <v>45217</v>
      </c>
    </row>
    <row r="1135" spans="1:8" x14ac:dyDescent="0.35">
      <c r="A1135" t="s">
        <v>6964</v>
      </c>
      <c r="B1135" t="str">
        <f>VLOOKUP(A1135,Cafe_sales!$A$1:$O$10001,9,FALSE)</f>
        <v>Tea</v>
      </c>
      <c r="C1135" s="6">
        <f>VLOOKUP(A1135,Cafe_sales!$A$1:$O$10001,10,FALSE)</f>
        <v>3</v>
      </c>
      <c r="D1135" s="10">
        <f>VLOOKUP(A1135,Cafe_sales!$A$1:$O$10001,11,FALSE)</f>
        <v>1.5</v>
      </c>
      <c r="E1135" s="6">
        <f>VLOOKUP(A1135,Cafe_sales!$A$1:$O$10001,12,FALSE)</f>
        <v>4.5</v>
      </c>
      <c r="F1135" t="str">
        <f>VLOOKUP(A1135,Cafe_sales!$A$1:$O$10001,13,FALSE)</f>
        <v>Digital Wallet</v>
      </c>
      <c r="G1135" t="str">
        <f>VLOOKUP(A1135,Cafe_sales!$A$1:$O$10001,14,FALSE)</f>
        <v>UNKNOWN</v>
      </c>
      <c r="H1135" s="8">
        <f>VLOOKUP(A1135,Cafe_sales!$A$1:$O$10001,15,FALSE)</f>
        <v>45125</v>
      </c>
    </row>
    <row r="1136" spans="1:8" x14ac:dyDescent="0.35">
      <c r="A1136" t="s">
        <v>1609</v>
      </c>
      <c r="B1136" t="str">
        <f>VLOOKUP(A1136,Cafe_sales!$A$1:$O$10001,9,FALSE)</f>
        <v>Coffee</v>
      </c>
      <c r="C1136" s="6">
        <f>VLOOKUP(A1136,Cafe_sales!$A$1:$O$10001,10,FALSE)</f>
        <v>5</v>
      </c>
      <c r="D1136" s="10">
        <f>VLOOKUP(A1136,Cafe_sales!$A$1:$O$10001,11,FALSE)</f>
        <v>2</v>
      </c>
      <c r="E1136" s="6">
        <f>VLOOKUP(A1136,Cafe_sales!$A$1:$O$10001,12,FALSE)</f>
        <v>10</v>
      </c>
      <c r="F1136" t="str">
        <f>VLOOKUP(A1136,Cafe_sales!$A$1:$O$10001,13,FALSE)</f>
        <v>Cash</v>
      </c>
      <c r="G1136" t="str">
        <f>VLOOKUP(A1136,Cafe_sales!$A$1:$O$10001,14,FALSE)</f>
        <v>UNKNOWN</v>
      </c>
      <c r="H1136" s="8">
        <f>VLOOKUP(A1136,Cafe_sales!$A$1:$O$10001,15,FALSE)</f>
        <v>45035</v>
      </c>
    </row>
    <row r="1137" spans="1:8" x14ac:dyDescent="0.35">
      <c r="A1137" t="s">
        <v>1290</v>
      </c>
      <c r="B1137" t="str">
        <f>VLOOKUP(A1137,Cafe_sales!$A$1:$O$10001,9,FALSE)</f>
        <v>Salad</v>
      </c>
      <c r="C1137" s="6">
        <f>VLOOKUP(A1137,Cafe_sales!$A$1:$O$10001,10,FALSE)</f>
        <v>1</v>
      </c>
      <c r="D1137" s="10">
        <f>VLOOKUP(A1137,Cafe_sales!$A$1:$O$10001,11,FALSE)</f>
        <v>2.9658171276724241</v>
      </c>
      <c r="E1137" s="6">
        <f>VLOOKUP(A1137,Cafe_sales!$A$1:$O$10001,12,FALSE)</f>
        <v>5</v>
      </c>
      <c r="F1137" t="str">
        <f>VLOOKUP(A1137,Cafe_sales!$A$1:$O$10001,13,FALSE)</f>
        <v>Default mode</v>
      </c>
      <c r="G1137" t="str">
        <f>VLOOKUP(A1137,Cafe_sales!$A$1:$O$10001,14,FALSE)</f>
        <v>UNKNOWN</v>
      </c>
      <c r="H1137" s="8">
        <f>VLOOKUP(A1137,Cafe_sales!$A$1:$O$10001,15,FALSE)</f>
        <v>45222</v>
      </c>
    </row>
    <row r="1138" spans="1:8" x14ac:dyDescent="0.35">
      <c r="A1138" t="s">
        <v>6802</v>
      </c>
      <c r="B1138" t="str">
        <f>VLOOKUP(A1138,Cafe_sales!$A$1:$O$10001,9,FALSE)</f>
        <v>Smoothie</v>
      </c>
      <c r="C1138" s="6">
        <f>VLOOKUP(A1138,Cafe_sales!$A$1:$O$10001,10,FALSE)</f>
        <v>3</v>
      </c>
      <c r="D1138" s="10">
        <f>VLOOKUP(A1138,Cafe_sales!$A$1:$O$10001,11,FALSE)</f>
        <v>4</v>
      </c>
      <c r="E1138" s="6">
        <f>VLOOKUP(A1138,Cafe_sales!$A$1:$O$10001,12,FALSE)</f>
        <v>20</v>
      </c>
      <c r="F1138" t="str">
        <f>VLOOKUP(A1138,Cafe_sales!$A$1:$O$10001,13,FALSE)</f>
        <v>Default mode</v>
      </c>
      <c r="G1138" t="str">
        <f>VLOOKUP(A1138,Cafe_sales!$A$1:$O$10001,14,FALSE)</f>
        <v>UNKNOWN</v>
      </c>
      <c r="H1138" s="8">
        <f>VLOOKUP(A1138,Cafe_sales!$A$1:$O$10001,15,FALSE)</f>
        <v>45073</v>
      </c>
    </row>
    <row r="1139" spans="1:8" x14ac:dyDescent="0.35">
      <c r="A1139" t="s">
        <v>8131</v>
      </c>
      <c r="B1139" t="str">
        <f>VLOOKUP(A1139,Cafe_sales!$A$1:$O$10001,9,FALSE)</f>
        <v>Salad</v>
      </c>
      <c r="C1139" s="6">
        <f>VLOOKUP(A1139,Cafe_sales!$A$1:$O$10001,10,FALSE)</f>
        <v>1</v>
      </c>
      <c r="D1139" s="10">
        <f>VLOOKUP(A1139,Cafe_sales!$A$1:$O$10001,11,FALSE)</f>
        <v>5</v>
      </c>
      <c r="E1139" s="6">
        <f>VLOOKUP(A1139,Cafe_sales!$A$1:$O$10001,12,FALSE)</f>
        <v>5</v>
      </c>
      <c r="F1139" t="str">
        <f>VLOOKUP(A1139,Cafe_sales!$A$1:$O$10001,13,FALSE)</f>
        <v>Cash</v>
      </c>
      <c r="G1139" t="str">
        <f>VLOOKUP(A1139,Cafe_sales!$A$1:$O$10001,14,FALSE)</f>
        <v>UNKNOWN</v>
      </c>
      <c r="H1139" s="8">
        <f>VLOOKUP(A1139,Cafe_sales!$A$1:$O$10001,15,FALSE)</f>
        <v>45141</v>
      </c>
    </row>
    <row r="1140" spans="1:8" x14ac:dyDescent="0.35">
      <c r="A1140" t="s">
        <v>8275</v>
      </c>
      <c r="B1140" t="str">
        <f>VLOOKUP(A1140,Cafe_sales!$A$1:$O$10001,9,FALSE)</f>
        <v>Juice</v>
      </c>
      <c r="C1140" s="6">
        <f>VLOOKUP(A1140,Cafe_sales!$A$1:$O$10001,10,FALSE)</f>
        <v>4</v>
      </c>
      <c r="D1140" s="10">
        <f>VLOOKUP(A1140,Cafe_sales!$A$1:$O$10001,11,FALSE)</f>
        <v>3</v>
      </c>
      <c r="E1140" s="6">
        <f>VLOOKUP(A1140,Cafe_sales!$A$1:$O$10001,12,FALSE)</f>
        <v>12</v>
      </c>
      <c r="F1140" t="str">
        <f>VLOOKUP(A1140,Cafe_sales!$A$1:$O$10001,13,FALSE)</f>
        <v>Credit Card</v>
      </c>
      <c r="G1140" t="str">
        <f>VLOOKUP(A1140,Cafe_sales!$A$1:$O$10001,14,FALSE)</f>
        <v>UNKNOWN</v>
      </c>
      <c r="H1140" s="8">
        <f>VLOOKUP(A1140,Cafe_sales!$A$1:$O$10001,15,FALSE)</f>
        <v>44960</v>
      </c>
    </row>
    <row r="1141" spans="1:8" x14ac:dyDescent="0.35">
      <c r="A1141" t="s">
        <v>315</v>
      </c>
      <c r="B1141" t="str">
        <f>VLOOKUP(A1141,Cafe_sales!$A$1:$O$10001,9,FALSE)</f>
        <v>Tea</v>
      </c>
      <c r="C1141" s="6">
        <f>VLOOKUP(A1141,Cafe_sales!$A$1:$O$10001,10,FALSE)</f>
        <v>3</v>
      </c>
      <c r="D1141" s="10">
        <f>VLOOKUP(A1141,Cafe_sales!$A$1:$O$10001,11,FALSE)</f>
        <v>1.5</v>
      </c>
      <c r="E1141" s="6">
        <f>VLOOKUP(A1141,Cafe_sales!$A$1:$O$10001,12,FALSE)</f>
        <v>4.5</v>
      </c>
      <c r="F1141" t="str">
        <f>VLOOKUP(A1141,Cafe_sales!$A$1:$O$10001,13,FALSE)</f>
        <v>Digital Wallet</v>
      </c>
      <c r="G1141" t="str">
        <f>VLOOKUP(A1141,Cafe_sales!$A$1:$O$10001,14,FALSE)</f>
        <v>In-store</v>
      </c>
      <c r="H1141" s="8">
        <f>VLOOKUP(A1141,Cafe_sales!$A$1:$O$10001,15,FALSE)</f>
        <v>45211</v>
      </c>
    </row>
    <row r="1142" spans="1:8" x14ac:dyDescent="0.35">
      <c r="A1142" t="s">
        <v>7502</v>
      </c>
      <c r="B1142" t="str">
        <f>VLOOKUP(A1142,Cafe_sales!$A$1:$O$10001,9,FALSE)</f>
        <v>Smoothie</v>
      </c>
      <c r="C1142" s="6">
        <f>VLOOKUP(A1142,Cafe_sales!$A$1:$O$10001,10,FALSE)</f>
        <v>2</v>
      </c>
      <c r="D1142" s="10">
        <f>VLOOKUP(A1142,Cafe_sales!$A$1:$O$10001,11,FALSE)</f>
        <v>4</v>
      </c>
      <c r="E1142" s="6">
        <f>VLOOKUP(A1142,Cafe_sales!$A$1:$O$10001,12,FALSE)</f>
        <v>8</v>
      </c>
      <c r="F1142" t="str">
        <f>VLOOKUP(A1142,Cafe_sales!$A$1:$O$10001,13,FALSE)</f>
        <v>Cash</v>
      </c>
      <c r="G1142" t="str">
        <f>VLOOKUP(A1142,Cafe_sales!$A$1:$O$10001,14,FALSE)</f>
        <v>UNKNOWN</v>
      </c>
      <c r="H1142" s="8">
        <f>VLOOKUP(A1142,Cafe_sales!$A$1:$O$10001,15,FALSE)</f>
        <v>44991</v>
      </c>
    </row>
    <row r="1143" spans="1:8" hidden="1" x14ac:dyDescent="0.35">
      <c r="A1143" t="s">
        <v>8451</v>
      </c>
      <c r="B1143" t="str">
        <f>VLOOKUP(A1143,Cafe_sales!$A$1:$O$10001,9,FALSE)</f>
        <v>Juice</v>
      </c>
      <c r="C1143">
        <f>VLOOKUP(A1143,Cafe_sales!$A$1:$O$10001,10,FALSE)</f>
        <v>3</v>
      </c>
      <c r="D1143">
        <f>VLOOKUP(A1143,Cafe_sales!$A$1:$O$10001,11,FALSE)</f>
        <v>3</v>
      </c>
      <c r="E1143">
        <f>VLOOKUP(A1143,Cafe_sales!$A$1:$O$10001,12,FALSE)</f>
        <v>9</v>
      </c>
      <c r="F1143" t="str">
        <f>VLOOKUP(A1143,Cafe_sales!$A$1:$O$10001,13,FALSE)</f>
        <v>Default mode</v>
      </c>
      <c r="G1143" t="str">
        <f>VLOOKUP(A1143,Cafe_sales!$A$1:$O$10001,14,FALSE)</f>
        <v>Takeaway</v>
      </c>
      <c r="H1143" s="1">
        <f>VLOOKUP(A1143,Cafe_sales!$A$1:$O$10001,15,FALSE)</f>
        <v>45154</v>
      </c>
    </row>
    <row r="1144" spans="1:8" x14ac:dyDescent="0.35">
      <c r="A1144" t="s">
        <v>8466</v>
      </c>
      <c r="B1144" t="str">
        <f>VLOOKUP(A1144,Cafe_sales!$A$1:$O$10001,9,FALSE)</f>
        <v>Sandwich</v>
      </c>
      <c r="C1144" s="6" t="e">
        <f>VLOOKUP(A1144,Cafe_sales!$A$1:$O$10001,10,FALSE)</f>
        <v>#VALUE!</v>
      </c>
      <c r="D1144" s="10">
        <f>VLOOKUP(A1144,Cafe_sales!$A$1:$O$10001,11,FALSE)</f>
        <v>4</v>
      </c>
      <c r="E1144" s="6" t="e">
        <f>VLOOKUP(A1144,Cafe_sales!$A$1:$O$10001,12,FALSE)</f>
        <v>#VALUE!</v>
      </c>
      <c r="F1144" t="str">
        <f>VLOOKUP(A1144,Cafe_sales!$A$1:$O$10001,13,FALSE)</f>
        <v>Cash</v>
      </c>
      <c r="G1144" t="str">
        <f>VLOOKUP(A1144,Cafe_sales!$A$1:$O$10001,14,FALSE)</f>
        <v>In-store</v>
      </c>
      <c r="H1144" s="8">
        <f>VLOOKUP(A1144,Cafe_sales!$A$1:$O$10001,15,FALSE)</f>
        <v>45071</v>
      </c>
    </row>
    <row r="1145" spans="1:8" x14ac:dyDescent="0.35">
      <c r="A1145" t="s">
        <v>1693</v>
      </c>
      <c r="B1145" t="str">
        <f>VLOOKUP(A1145,Cafe_sales!$A$1:$O$10001,9,FALSE)</f>
        <v>Cake</v>
      </c>
      <c r="C1145" s="6">
        <f>VLOOKUP(A1145,Cafe_sales!$A$1:$O$10001,10,FALSE)</f>
        <v>2</v>
      </c>
      <c r="D1145" s="10">
        <f>VLOOKUP(A1145,Cafe_sales!$A$1:$O$10001,11,FALSE)</f>
        <v>3</v>
      </c>
      <c r="E1145" s="6">
        <f>VLOOKUP(A1145,Cafe_sales!$A$1:$O$10001,12,FALSE)</f>
        <v>6</v>
      </c>
      <c r="F1145" t="str">
        <f>VLOOKUP(A1145,Cafe_sales!$A$1:$O$10001,13,FALSE)</f>
        <v>Cash</v>
      </c>
      <c r="G1145" t="str">
        <f>VLOOKUP(A1145,Cafe_sales!$A$1:$O$10001,14,FALSE)</f>
        <v>In-store</v>
      </c>
      <c r="H1145" s="8">
        <f>VLOOKUP(A1145,Cafe_sales!$A$1:$O$10001,15,FALSE)</f>
        <v>44985</v>
      </c>
    </row>
    <row r="1146" spans="1:8" x14ac:dyDescent="0.35">
      <c r="A1146" t="s">
        <v>977</v>
      </c>
      <c r="B1146" t="str">
        <f>VLOOKUP(A1146,Cafe_sales!$A$1:$O$10001,9,FALSE)</f>
        <v>Juice</v>
      </c>
      <c r="C1146" s="6">
        <f>VLOOKUP(A1146,Cafe_sales!$A$1:$O$10001,10,FALSE)</f>
        <v>5</v>
      </c>
      <c r="D1146" s="10">
        <f>VLOOKUP(A1146,Cafe_sales!$A$1:$O$10001,11,FALSE)</f>
        <v>3</v>
      </c>
      <c r="E1146" s="6">
        <f>VLOOKUP(A1146,Cafe_sales!$A$1:$O$10001,12,FALSE)</f>
        <v>15</v>
      </c>
      <c r="F1146" t="str">
        <f>VLOOKUP(A1146,Cafe_sales!$A$1:$O$10001,13,FALSE)</f>
        <v>Digital Wallet</v>
      </c>
      <c r="G1146" t="str">
        <f>VLOOKUP(A1146,Cafe_sales!$A$1:$O$10001,14,FALSE)</f>
        <v>In-store</v>
      </c>
      <c r="H1146" s="8">
        <f>VLOOKUP(A1146,Cafe_sales!$A$1:$O$10001,15,FALSE)</f>
        <v>45236</v>
      </c>
    </row>
    <row r="1147" spans="1:8" x14ac:dyDescent="0.35">
      <c r="A1147" t="s">
        <v>2749</v>
      </c>
      <c r="B1147" t="str">
        <f>VLOOKUP(A1147,Cafe_sales!$A$1:$O$10001,9,FALSE)</f>
        <v>Sandwich</v>
      </c>
      <c r="C1147" s="6">
        <f>VLOOKUP(A1147,Cafe_sales!$A$1:$O$10001,10,FALSE)</f>
        <v>1</v>
      </c>
      <c r="D1147" s="10">
        <f>VLOOKUP(A1147,Cafe_sales!$A$1:$O$10001,11,FALSE)</f>
        <v>4</v>
      </c>
      <c r="E1147" s="6">
        <f>VLOOKUP(A1147,Cafe_sales!$A$1:$O$10001,12,FALSE)</f>
        <v>4</v>
      </c>
      <c r="F1147" t="str">
        <f>VLOOKUP(A1147,Cafe_sales!$A$1:$O$10001,13,FALSE)</f>
        <v>Digital Wallet</v>
      </c>
      <c r="G1147" t="str">
        <f>VLOOKUP(A1147,Cafe_sales!$A$1:$O$10001,14,FALSE)</f>
        <v>In-store</v>
      </c>
      <c r="H1147" s="8">
        <f>VLOOKUP(A1147,Cafe_sales!$A$1:$O$10001,15,FALSE)</f>
        <v>44927</v>
      </c>
    </row>
    <row r="1148" spans="1:8" x14ac:dyDescent="0.35">
      <c r="A1148" t="s">
        <v>8811</v>
      </c>
      <c r="B1148" t="str">
        <f>VLOOKUP(A1148,Cafe_sales!$A$1:$O$10001,9,FALSE)</f>
        <v>UNKNOWN</v>
      </c>
      <c r="C1148" s="6">
        <f>VLOOKUP(A1148,Cafe_sales!$A$1:$O$10001,10,FALSE)</f>
        <v>1</v>
      </c>
      <c r="D1148" s="10">
        <f>VLOOKUP(A1148,Cafe_sales!$A$1:$O$10001,11,FALSE)</f>
        <v>4</v>
      </c>
      <c r="E1148" s="6">
        <f>VLOOKUP(A1148,Cafe_sales!$A$1:$O$10001,12,FALSE)</f>
        <v>4</v>
      </c>
      <c r="F1148" t="str">
        <f>VLOOKUP(A1148,Cafe_sales!$A$1:$O$10001,13,FALSE)</f>
        <v>Default mode</v>
      </c>
      <c r="G1148" t="str">
        <f>VLOOKUP(A1148,Cafe_sales!$A$1:$O$10001,14,FALSE)</f>
        <v>UNKNOWN</v>
      </c>
      <c r="H1148" s="8">
        <f>VLOOKUP(A1148,Cafe_sales!$A$1:$O$10001,15,FALSE)</f>
        <v>44927</v>
      </c>
    </row>
    <row r="1149" spans="1:8" x14ac:dyDescent="0.35">
      <c r="A1149" t="s">
        <v>4108</v>
      </c>
      <c r="B1149" t="str">
        <f>VLOOKUP(A1149,Cafe_sales!$A$1:$O$10001,9,FALSE)</f>
        <v>Juice</v>
      </c>
      <c r="C1149" s="6">
        <f>VLOOKUP(A1149,Cafe_sales!$A$1:$O$10001,10,FALSE)</f>
        <v>2</v>
      </c>
      <c r="D1149" s="10">
        <f>VLOOKUP(A1149,Cafe_sales!$A$1:$O$10001,11,FALSE)</f>
        <v>2</v>
      </c>
      <c r="E1149" s="6">
        <f>VLOOKUP(A1149,Cafe_sales!$A$1:$O$10001,12,FALSE)</f>
        <v>4</v>
      </c>
      <c r="F1149" t="str">
        <f>VLOOKUP(A1149,Cafe_sales!$A$1:$O$10001,13,FALSE)</f>
        <v>Cash</v>
      </c>
      <c r="G1149" t="str">
        <f>VLOOKUP(A1149,Cafe_sales!$A$1:$O$10001,14,FALSE)</f>
        <v>In-store</v>
      </c>
      <c r="H1149" s="8">
        <f>VLOOKUP(A1149,Cafe_sales!$A$1:$O$10001,15,FALSE)</f>
        <v>45219</v>
      </c>
    </row>
    <row r="1150" spans="1:8" x14ac:dyDescent="0.35">
      <c r="A1150" t="s">
        <v>3212</v>
      </c>
      <c r="B1150" t="str">
        <f>VLOOKUP(A1150,Cafe_sales!$A$1:$O$10001,9,FALSE)</f>
        <v>Coffee</v>
      </c>
      <c r="C1150" s="6">
        <f>VLOOKUP(A1150,Cafe_sales!$A$1:$O$10001,10,FALSE)</f>
        <v>3</v>
      </c>
      <c r="D1150" s="10">
        <f>VLOOKUP(A1150,Cafe_sales!$A$1:$O$10001,11,FALSE)</f>
        <v>2</v>
      </c>
      <c r="E1150" s="6">
        <f>VLOOKUP(A1150,Cafe_sales!$A$1:$O$10001,12,FALSE)</f>
        <v>6</v>
      </c>
      <c r="F1150" t="str">
        <f>VLOOKUP(A1150,Cafe_sales!$A$1:$O$10001,13,FALSE)</f>
        <v>Credit Card</v>
      </c>
      <c r="G1150" t="str">
        <f>VLOOKUP(A1150,Cafe_sales!$A$1:$O$10001,14,FALSE)</f>
        <v>UNKNOWN</v>
      </c>
      <c r="H1150" s="8">
        <f>VLOOKUP(A1150,Cafe_sales!$A$1:$O$10001,15,FALSE)</f>
        <v>45122</v>
      </c>
    </row>
    <row r="1151" spans="1:8" x14ac:dyDescent="0.35">
      <c r="A1151" t="s">
        <v>4851</v>
      </c>
      <c r="B1151" t="str">
        <f>VLOOKUP(A1151,Cafe_sales!$A$1:$O$10001,9,FALSE)</f>
        <v>Cookie</v>
      </c>
      <c r="C1151" s="6">
        <f>VLOOKUP(A1151,Cafe_sales!$A$1:$O$10001,10,FALSE)</f>
        <v>2</v>
      </c>
      <c r="D1151" s="10">
        <f>VLOOKUP(A1151,Cafe_sales!$A$1:$O$10001,11,FALSE)</f>
        <v>1</v>
      </c>
      <c r="E1151" s="6">
        <f>VLOOKUP(A1151,Cafe_sales!$A$1:$O$10001,12,FALSE)</f>
        <v>2</v>
      </c>
      <c r="F1151" t="str">
        <f>VLOOKUP(A1151,Cafe_sales!$A$1:$O$10001,13,FALSE)</f>
        <v>Digital Wallet</v>
      </c>
      <c r="G1151" t="str">
        <f>VLOOKUP(A1151,Cafe_sales!$A$1:$O$10001,14,FALSE)</f>
        <v>UNKNOWN</v>
      </c>
      <c r="H1151" s="8">
        <f>VLOOKUP(A1151,Cafe_sales!$A$1:$O$10001,15,FALSE)</f>
        <v>45255</v>
      </c>
    </row>
    <row r="1152" spans="1:8" x14ac:dyDescent="0.35">
      <c r="A1152" t="s">
        <v>9265</v>
      </c>
      <c r="B1152" t="str">
        <f>VLOOKUP(A1152,Cafe_sales!$A$1:$O$10001,9,FALSE)</f>
        <v>Tea</v>
      </c>
      <c r="C1152" s="6">
        <f>VLOOKUP(A1152,Cafe_sales!$A$1:$O$10001,10,FALSE)</f>
        <v>5</v>
      </c>
      <c r="D1152" s="10">
        <f>VLOOKUP(A1152,Cafe_sales!$A$1:$O$10001,11,FALSE)</f>
        <v>1.5</v>
      </c>
      <c r="E1152" s="6">
        <f>VLOOKUP(A1152,Cafe_sales!$A$1:$O$10001,12,FALSE)</f>
        <v>7.5</v>
      </c>
      <c r="F1152" t="str">
        <f>VLOOKUP(A1152,Cafe_sales!$A$1:$O$10001,13,FALSE)</f>
        <v>Digital Wallet</v>
      </c>
      <c r="G1152" t="str">
        <f>VLOOKUP(A1152,Cafe_sales!$A$1:$O$10001,14,FALSE)</f>
        <v>UNKNOWN</v>
      </c>
      <c r="H1152" s="8">
        <f>VLOOKUP(A1152,Cafe_sales!$A$1:$O$10001,15,FALSE)</f>
        <v>45144</v>
      </c>
    </row>
    <row r="1153" spans="1:8" hidden="1" x14ac:dyDescent="0.35">
      <c r="A1153" t="s">
        <v>280</v>
      </c>
      <c r="B1153" t="str">
        <f>VLOOKUP(A1153,Cafe_sales!$A$1:$O$10001,9,FALSE)</f>
        <v>Sandwich</v>
      </c>
      <c r="C1153">
        <f>VLOOKUP(A1153,Cafe_sales!$A$1:$O$10001,10,FALSE)</f>
        <v>2</v>
      </c>
      <c r="D1153">
        <f>VLOOKUP(A1153,Cafe_sales!$A$1:$O$10001,11,FALSE)</f>
        <v>4</v>
      </c>
      <c r="E1153">
        <f>VLOOKUP(A1153,Cafe_sales!$A$1:$O$10001,12,FALSE)</f>
        <v>8</v>
      </c>
      <c r="F1153" t="str">
        <f>VLOOKUP(A1153,Cafe_sales!$A$1:$O$10001,13,FALSE)</f>
        <v>Cash</v>
      </c>
      <c r="G1153" t="str">
        <f>VLOOKUP(A1153,Cafe_sales!$A$1:$O$10001,14,FALSE)</f>
        <v>Takeaway</v>
      </c>
      <c r="H1153" s="1">
        <f>VLOOKUP(A1153,Cafe_sales!$A$1:$O$10001,15,FALSE)</f>
        <v>44932</v>
      </c>
    </row>
    <row r="1154" spans="1:8" hidden="1" x14ac:dyDescent="0.35">
      <c r="A1154" t="s">
        <v>6109</v>
      </c>
      <c r="B1154" t="str">
        <f>VLOOKUP(A1154,Cafe_sales!$A$1:$O$10001,9,FALSE)</f>
        <v>Smoothie</v>
      </c>
      <c r="C1154">
        <f>VLOOKUP(A1154,Cafe_sales!$A$1:$O$10001,10,FALSE)</f>
        <v>1</v>
      </c>
      <c r="D1154">
        <f>VLOOKUP(A1154,Cafe_sales!$A$1:$O$10001,11,FALSE)</f>
        <v>4</v>
      </c>
      <c r="E1154">
        <f>VLOOKUP(A1154,Cafe_sales!$A$1:$O$10001,12,FALSE)</f>
        <v>4</v>
      </c>
      <c r="F1154" t="str">
        <f>VLOOKUP(A1154,Cafe_sales!$A$1:$O$10001,13,FALSE)</f>
        <v>Digital Wallet</v>
      </c>
      <c r="G1154" t="str">
        <f>VLOOKUP(A1154,Cafe_sales!$A$1:$O$10001,14,FALSE)</f>
        <v>Takeaway</v>
      </c>
      <c r="H1154" s="1">
        <f>VLOOKUP(A1154,Cafe_sales!$A$1:$O$10001,15,FALSE)</f>
        <v>45026</v>
      </c>
    </row>
    <row r="1155" spans="1:8" hidden="1" x14ac:dyDescent="0.35">
      <c r="A1155" t="s">
        <v>3748</v>
      </c>
      <c r="B1155" t="str">
        <f>VLOOKUP(A1155,Cafe_sales!$A$1:$O$10001,9,FALSE)</f>
        <v>Juice</v>
      </c>
      <c r="C1155">
        <f>VLOOKUP(A1155,Cafe_sales!$A$1:$O$10001,10,FALSE)</f>
        <v>4</v>
      </c>
      <c r="D1155">
        <f>VLOOKUP(A1155,Cafe_sales!$A$1:$O$10001,11,FALSE)</f>
        <v>3</v>
      </c>
      <c r="E1155">
        <f>VLOOKUP(A1155,Cafe_sales!$A$1:$O$10001,12,FALSE)</f>
        <v>12</v>
      </c>
      <c r="F1155" t="str">
        <f>VLOOKUP(A1155,Cafe_sales!$A$1:$O$10001,13,FALSE)</f>
        <v>Default mode</v>
      </c>
      <c r="G1155" t="str">
        <f>VLOOKUP(A1155,Cafe_sales!$A$1:$O$10001,14,FALSE)</f>
        <v>Takeaway</v>
      </c>
      <c r="H1155" s="1">
        <f>VLOOKUP(A1155,Cafe_sales!$A$1:$O$10001,15,FALSE)</f>
        <v>44929</v>
      </c>
    </row>
    <row r="1156" spans="1:8" hidden="1" x14ac:dyDescent="0.35">
      <c r="A1156" t="s">
        <v>320</v>
      </c>
      <c r="B1156" t="str">
        <f>VLOOKUP(A1156,Cafe_sales!$A$1:$O$10001,9,FALSE)</f>
        <v>Cake</v>
      </c>
      <c r="C1156">
        <f>VLOOKUP(A1156,Cafe_sales!$A$1:$O$10001,10,FALSE)</f>
        <v>3</v>
      </c>
      <c r="D1156">
        <f>VLOOKUP(A1156,Cafe_sales!$A$1:$O$10001,11,FALSE)</f>
        <v>3</v>
      </c>
      <c r="E1156">
        <f>VLOOKUP(A1156,Cafe_sales!$A$1:$O$10001,12,FALSE)</f>
        <v>9</v>
      </c>
      <c r="F1156" t="str">
        <f>VLOOKUP(A1156,Cafe_sales!$A$1:$O$10001,13,FALSE)</f>
        <v>Cash</v>
      </c>
      <c r="G1156" t="str">
        <f>VLOOKUP(A1156,Cafe_sales!$A$1:$O$10001,14,FALSE)</f>
        <v>Takeaway</v>
      </c>
      <c r="H1156" s="1">
        <f>VLOOKUP(A1156,Cafe_sales!$A$1:$O$10001,15,FALSE)</f>
        <v>45111</v>
      </c>
    </row>
    <row r="1157" spans="1:8" x14ac:dyDescent="0.35">
      <c r="A1157" t="s">
        <v>4555</v>
      </c>
      <c r="B1157" t="str">
        <f>VLOOKUP(A1157,Cafe_sales!$A$1:$O$10001,9,FALSE)</f>
        <v>Juice</v>
      </c>
      <c r="C1157" s="6">
        <f>VLOOKUP(A1157,Cafe_sales!$A$1:$O$10001,10,FALSE)</f>
        <v>2</v>
      </c>
      <c r="D1157" s="10">
        <f>VLOOKUP(A1157,Cafe_sales!$A$1:$O$10001,11,FALSE)</f>
        <v>3</v>
      </c>
      <c r="E1157" s="6">
        <f>VLOOKUP(A1157,Cafe_sales!$A$1:$O$10001,12,FALSE)</f>
        <v>6</v>
      </c>
      <c r="F1157" t="str">
        <f>VLOOKUP(A1157,Cafe_sales!$A$1:$O$10001,13,FALSE)</f>
        <v>Digital Wallet</v>
      </c>
      <c r="G1157" t="str">
        <f>VLOOKUP(A1157,Cafe_sales!$A$1:$O$10001,14,FALSE)</f>
        <v>In-store</v>
      </c>
      <c r="H1157" s="8">
        <f>VLOOKUP(A1157,Cafe_sales!$A$1:$O$10001,15,FALSE)</f>
        <v>45048</v>
      </c>
    </row>
    <row r="1158" spans="1:8" x14ac:dyDescent="0.35">
      <c r="A1158" t="s">
        <v>8303</v>
      </c>
      <c r="B1158" t="str">
        <f>VLOOKUP(A1158,Cafe_sales!$A$1:$O$10001,9,FALSE)</f>
        <v>Salad</v>
      </c>
      <c r="C1158" s="6">
        <f>VLOOKUP(A1158,Cafe_sales!$A$1:$O$10001,10,FALSE)</f>
        <v>2</v>
      </c>
      <c r="D1158" s="10">
        <f>VLOOKUP(A1158,Cafe_sales!$A$1:$O$10001,11,FALSE)</f>
        <v>5</v>
      </c>
      <c r="E1158" s="6">
        <f>VLOOKUP(A1158,Cafe_sales!$A$1:$O$10001,12,FALSE)</f>
        <v>10</v>
      </c>
      <c r="F1158" t="str">
        <f>VLOOKUP(A1158,Cafe_sales!$A$1:$O$10001,13,FALSE)</f>
        <v>Credit Card</v>
      </c>
      <c r="G1158" t="str">
        <f>VLOOKUP(A1158,Cafe_sales!$A$1:$O$10001,14,FALSE)</f>
        <v>UNKNOWN</v>
      </c>
      <c r="H1158" s="8">
        <f>VLOOKUP(A1158,Cafe_sales!$A$1:$O$10001,15,FALSE)</f>
        <v>45211</v>
      </c>
    </row>
    <row r="1159" spans="1:8" hidden="1" x14ac:dyDescent="0.35">
      <c r="A1159" t="s">
        <v>5944</v>
      </c>
      <c r="B1159" t="str">
        <f>VLOOKUP(A1159,Cafe_sales!$A$1:$O$10001,9,FALSE)</f>
        <v>UNKNOWN</v>
      </c>
      <c r="C1159">
        <f>VLOOKUP(A1159,Cafe_sales!$A$1:$O$10001,10,FALSE)</f>
        <v>2</v>
      </c>
      <c r="D1159">
        <f>VLOOKUP(A1159,Cafe_sales!$A$1:$O$10001,11,FALSE)</f>
        <v>1.5</v>
      </c>
      <c r="E1159">
        <f>VLOOKUP(A1159,Cafe_sales!$A$1:$O$10001,12,FALSE)</f>
        <v>3</v>
      </c>
      <c r="F1159" t="str">
        <f>VLOOKUP(A1159,Cafe_sales!$A$1:$O$10001,13,FALSE)</f>
        <v>Digital Wallet</v>
      </c>
      <c r="G1159" t="str">
        <f>VLOOKUP(A1159,Cafe_sales!$A$1:$O$10001,14,FALSE)</f>
        <v>Takeaway</v>
      </c>
      <c r="H1159" s="1">
        <f>VLOOKUP(A1159,Cafe_sales!$A$1:$O$10001,15,FALSE)</f>
        <v>44997</v>
      </c>
    </row>
    <row r="1160" spans="1:8" x14ac:dyDescent="0.35">
      <c r="A1160" t="s">
        <v>7966</v>
      </c>
      <c r="B1160" t="str">
        <f>VLOOKUP(A1160,Cafe_sales!$A$1:$O$10001,9,FALSE)</f>
        <v>Juice</v>
      </c>
      <c r="C1160" s="6">
        <f>VLOOKUP(A1160,Cafe_sales!$A$1:$O$10001,10,FALSE)</f>
        <v>3</v>
      </c>
      <c r="D1160" s="10">
        <f>VLOOKUP(A1160,Cafe_sales!$A$1:$O$10001,11,FALSE)</f>
        <v>4</v>
      </c>
      <c r="E1160" s="6">
        <f>VLOOKUP(A1160,Cafe_sales!$A$1:$O$10001,12,FALSE)</f>
        <v>12</v>
      </c>
      <c r="F1160" t="str">
        <f>VLOOKUP(A1160,Cafe_sales!$A$1:$O$10001,13,FALSE)</f>
        <v>Default mode</v>
      </c>
      <c r="G1160" t="str">
        <f>VLOOKUP(A1160,Cafe_sales!$A$1:$O$10001,14,FALSE)</f>
        <v>UNKNOWN</v>
      </c>
      <c r="H1160" s="8">
        <f>VLOOKUP(A1160,Cafe_sales!$A$1:$O$10001,15,FALSE)</f>
        <v>44940</v>
      </c>
    </row>
    <row r="1161" spans="1:8" x14ac:dyDescent="0.35">
      <c r="A1161" t="s">
        <v>2442</v>
      </c>
      <c r="B1161" t="str">
        <f>VLOOKUP(A1161,Cafe_sales!$A$1:$O$10001,9,FALSE)</f>
        <v>Cookie</v>
      </c>
      <c r="C1161" s="6">
        <f>VLOOKUP(A1161,Cafe_sales!$A$1:$O$10001,10,FALSE)</f>
        <v>2</v>
      </c>
      <c r="D1161" s="10">
        <f>VLOOKUP(A1161,Cafe_sales!$A$1:$O$10001,11,FALSE)</f>
        <v>2.9631147540983607</v>
      </c>
      <c r="E1161" s="6">
        <f>VLOOKUP(A1161,Cafe_sales!$A$1:$O$10001,12,FALSE)</f>
        <v>2</v>
      </c>
      <c r="F1161" t="str">
        <f>VLOOKUP(A1161,Cafe_sales!$A$1:$O$10001,13,FALSE)</f>
        <v>Cash</v>
      </c>
      <c r="G1161" t="str">
        <f>VLOOKUP(A1161,Cafe_sales!$A$1:$O$10001,14,FALSE)</f>
        <v>UNKNOWN</v>
      </c>
      <c r="H1161" s="8">
        <f>VLOOKUP(A1161,Cafe_sales!$A$1:$O$10001,15,FALSE)</f>
        <v>44943</v>
      </c>
    </row>
    <row r="1162" spans="1:8" hidden="1" x14ac:dyDescent="0.35">
      <c r="A1162" t="s">
        <v>3397</v>
      </c>
      <c r="B1162" t="str">
        <f>VLOOKUP(A1162,Cafe_sales!$A$1:$O$10001,9,FALSE)</f>
        <v>UNKNOWN</v>
      </c>
      <c r="C1162">
        <f>VLOOKUP(A1162,Cafe_sales!$A$1:$O$10001,10,FALSE)</f>
        <v>3</v>
      </c>
      <c r="D1162">
        <f>VLOOKUP(A1162,Cafe_sales!$A$1:$O$10001,11,FALSE)</f>
        <v>3</v>
      </c>
      <c r="E1162">
        <f>VLOOKUP(A1162,Cafe_sales!$A$1:$O$10001,12,FALSE)</f>
        <v>15</v>
      </c>
      <c r="F1162" t="str">
        <f>VLOOKUP(A1162,Cafe_sales!$A$1:$O$10001,13,FALSE)</f>
        <v>Digital Wallet</v>
      </c>
      <c r="G1162" t="str">
        <f>VLOOKUP(A1162,Cafe_sales!$A$1:$O$10001,14,FALSE)</f>
        <v>Takeaway</v>
      </c>
      <c r="H1162" s="1">
        <f>VLOOKUP(A1162,Cafe_sales!$A$1:$O$10001,15,FALSE)</f>
        <v>44958</v>
      </c>
    </row>
    <row r="1163" spans="1:8" x14ac:dyDescent="0.35">
      <c r="A1163" t="s">
        <v>2192</v>
      </c>
      <c r="B1163" t="str">
        <f>VLOOKUP(A1163,Cafe_sales!$A$1:$O$10001,9,FALSE)</f>
        <v>Cake</v>
      </c>
      <c r="C1163" s="6">
        <f>VLOOKUP(A1163,Cafe_sales!$A$1:$O$10001,10,FALSE)</f>
        <v>1</v>
      </c>
      <c r="D1163" s="10">
        <f>VLOOKUP(A1163,Cafe_sales!$A$1:$O$10001,11,FALSE)</f>
        <v>3</v>
      </c>
      <c r="E1163" s="6">
        <f>VLOOKUP(A1163,Cafe_sales!$A$1:$O$10001,12,FALSE)</f>
        <v>3</v>
      </c>
      <c r="F1163" t="str">
        <f>VLOOKUP(A1163,Cafe_sales!$A$1:$O$10001,13,FALSE)</f>
        <v>Cash</v>
      </c>
      <c r="G1163" t="str">
        <f>VLOOKUP(A1163,Cafe_sales!$A$1:$O$10001,14,FALSE)</f>
        <v>UNKNOWN</v>
      </c>
      <c r="H1163" s="8">
        <f>VLOOKUP(A1163,Cafe_sales!$A$1:$O$10001,15,FALSE)</f>
        <v>45081</v>
      </c>
    </row>
    <row r="1164" spans="1:8" x14ac:dyDescent="0.35">
      <c r="A1164" t="s">
        <v>3693</v>
      </c>
      <c r="B1164" t="str">
        <f>VLOOKUP(A1164,Cafe_sales!$A$1:$O$10001,9,FALSE)</f>
        <v>Cake</v>
      </c>
      <c r="C1164" s="6">
        <f>VLOOKUP(A1164,Cafe_sales!$A$1:$O$10001,10,FALSE)</f>
        <v>4</v>
      </c>
      <c r="D1164" s="10">
        <f>VLOOKUP(A1164,Cafe_sales!$A$1:$O$10001,11,FALSE)</f>
        <v>3</v>
      </c>
      <c r="E1164" s="6">
        <f>VLOOKUP(A1164,Cafe_sales!$A$1:$O$10001,12,FALSE)</f>
        <v>12</v>
      </c>
      <c r="F1164" t="str">
        <f>VLOOKUP(A1164,Cafe_sales!$A$1:$O$10001,13,FALSE)</f>
        <v>Digital Wallet</v>
      </c>
      <c r="G1164" t="str">
        <f>VLOOKUP(A1164,Cafe_sales!$A$1:$O$10001,14,FALSE)</f>
        <v>In-store</v>
      </c>
      <c r="H1164" s="8">
        <f>VLOOKUP(A1164,Cafe_sales!$A$1:$O$10001,15,FALSE)</f>
        <v>45244</v>
      </c>
    </row>
    <row r="1165" spans="1:8" hidden="1" x14ac:dyDescent="0.35">
      <c r="A1165" t="s">
        <v>8935</v>
      </c>
      <c r="B1165" t="str">
        <f>VLOOKUP(A1165,Cafe_sales!$A$1:$O$10001,9,FALSE)</f>
        <v>Tea</v>
      </c>
      <c r="C1165">
        <f>VLOOKUP(A1165,Cafe_sales!$A$1:$O$10001,10,FALSE)</f>
        <v>2</v>
      </c>
      <c r="D1165">
        <f>VLOOKUP(A1165,Cafe_sales!$A$1:$O$10001,11,FALSE)</f>
        <v>1.5</v>
      </c>
      <c r="E1165">
        <f>VLOOKUP(A1165,Cafe_sales!$A$1:$O$10001,12,FALSE)</f>
        <v>3</v>
      </c>
      <c r="F1165" t="str">
        <f>VLOOKUP(A1165,Cafe_sales!$A$1:$O$10001,13,FALSE)</f>
        <v>Default mode</v>
      </c>
      <c r="G1165" t="str">
        <f>VLOOKUP(A1165,Cafe_sales!$A$1:$O$10001,14,FALSE)</f>
        <v>Takeaway</v>
      </c>
      <c r="H1165" s="1">
        <f>VLOOKUP(A1165,Cafe_sales!$A$1:$O$10001,15,FALSE)</f>
        <v>45122</v>
      </c>
    </row>
    <row r="1166" spans="1:8" x14ac:dyDescent="0.35">
      <c r="A1166" t="s">
        <v>7579</v>
      </c>
      <c r="B1166" t="str">
        <f>VLOOKUP(A1166,Cafe_sales!$A$1:$O$10001,9,FALSE)</f>
        <v>Juice</v>
      </c>
      <c r="C1166" s="6">
        <f>VLOOKUP(A1166,Cafe_sales!$A$1:$O$10001,10,FALSE)</f>
        <v>1</v>
      </c>
      <c r="D1166" s="10">
        <f>VLOOKUP(A1166,Cafe_sales!$A$1:$O$10001,11,FALSE)</f>
        <v>3</v>
      </c>
      <c r="E1166" s="6">
        <f>VLOOKUP(A1166,Cafe_sales!$A$1:$O$10001,12,FALSE)</f>
        <v>3</v>
      </c>
      <c r="F1166" t="str">
        <f>VLOOKUP(A1166,Cafe_sales!$A$1:$O$10001,13,FALSE)</f>
        <v>Digital Wallet</v>
      </c>
      <c r="G1166" t="str">
        <f>VLOOKUP(A1166,Cafe_sales!$A$1:$O$10001,14,FALSE)</f>
        <v>UNKNOWN</v>
      </c>
      <c r="H1166" s="8">
        <f>VLOOKUP(A1166,Cafe_sales!$A$1:$O$10001,15,FALSE)</f>
        <v>45234</v>
      </c>
    </row>
    <row r="1167" spans="1:8" hidden="1" x14ac:dyDescent="0.35">
      <c r="A1167" t="s">
        <v>4231</v>
      </c>
      <c r="B1167" t="str">
        <f>VLOOKUP(A1167,Cafe_sales!$A$1:$O$10001,9,FALSE)</f>
        <v>Salad</v>
      </c>
      <c r="C1167">
        <f>VLOOKUP(A1167,Cafe_sales!$A$1:$O$10001,10,FALSE)</f>
        <v>1</v>
      </c>
      <c r="D1167">
        <f>VLOOKUP(A1167,Cafe_sales!$A$1:$O$10001,11,FALSE)</f>
        <v>5</v>
      </c>
      <c r="E1167">
        <f>VLOOKUP(A1167,Cafe_sales!$A$1:$O$10001,12,FALSE)</f>
        <v>5</v>
      </c>
      <c r="F1167" t="str">
        <f>VLOOKUP(A1167,Cafe_sales!$A$1:$O$10001,13,FALSE)</f>
        <v>Cash</v>
      </c>
      <c r="G1167" t="str">
        <f>VLOOKUP(A1167,Cafe_sales!$A$1:$O$10001,14,FALSE)</f>
        <v>Takeaway</v>
      </c>
      <c r="H1167" s="1">
        <f>VLOOKUP(A1167,Cafe_sales!$A$1:$O$10001,15,FALSE)</f>
        <v>44931</v>
      </c>
    </row>
    <row r="1168" spans="1:8" x14ac:dyDescent="0.35">
      <c r="A1168" t="s">
        <v>4909</v>
      </c>
      <c r="B1168" t="str">
        <f>VLOOKUP(A1168,Cafe_sales!$A$1:$O$10001,9,FALSE)</f>
        <v>Juice</v>
      </c>
      <c r="C1168" s="6">
        <f>VLOOKUP(A1168,Cafe_sales!$A$1:$O$10001,10,FALSE)</f>
        <v>2</v>
      </c>
      <c r="D1168" s="10">
        <f>VLOOKUP(A1168,Cafe_sales!$A$1:$O$10001,11,FALSE)</f>
        <v>1.5</v>
      </c>
      <c r="E1168" s="6">
        <f>VLOOKUP(A1168,Cafe_sales!$A$1:$O$10001,12,FALSE)</f>
        <v>3</v>
      </c>
      <c r="F1168" t="str">
        <f>VLOOKUP(A1168,Cafe_sales!$A$1:$O$10001,13,FALSE)</f>
        <v>Cash</v>
      </c>
      <c r="G1168" t="str">
        <f>VLOOKUP(A1168,Cafe_sales!$A$1:$O$10001,14,FALSE)</f>
        <v>UNKNOWN</v>
      </c>
      <c r="H1168" s="8">
        <f>VLOOKUP(A1168,Cafe_sales!$A$1:$O$10001,15,FALSE)</f>
        <v>45217</v>
      </c>
    </row>
    <row r="1169" spans="1:8" x14ac:dyDescent="0.35">
      <c r="A1169" t="s">
        <v>2423</v>
      </c>
      <c r="B1169" t="str">
        <f>VLOOKUP(A1169,Cafe_sales!$A$1:$O$10001,9,FALSE)</f>
        <v>Sandwich</v>
      </c>
      <c r="C1169" s="6">
        <f>VLOOKUP(A1169,Cafe_sales!$A$1:$O$10001,10,FALSE)</f>
        <v>1</v>
      </c>
      <c r="D1169" s="10">
        <f>VLOOKUP(A1169,Cafe_sales!$A$1:$O$10001,11,FALSE)</f>
        <v>4</v>
      </c>
      <c r="E1169" s="6">
        <f>VLOOKUP(A1169,Cafe_sales!$A$1:$O$10001,12,FALSE)</f>
        <v>4</v>
      </c>
      <c r="F1169" t="str">
        <f>VLOOKUP(A1169,Cafe_sales!$A$1:$O$10001,13,FALSE)</f>
        <v>Credit Card</v>
      </c>
      <c r="G1169" t="str">
        <f>VLOOKUP(A1169,Cafe_sales!$A$1:$O$10001,14,FALSE)</f>
        <v>In-store</v>
      </c>
      <c r="H1169" s="8">
        <f>VLOOKUP(A1169,Cafe_sales!$A$1:$O$10001,15,FALSE)</f>
        <v>44951</v>
      </c>
    </row>
    <row r="1170" spans="1:8" x14ac:dyDescent="0.35">
      <c r="A1170" t="s">
        <v>6516</v>
      </c>
      <c r="B1170" t="str">
        <f>VLOOKUP(A1170,Cafe_sales!$A$1:$O$10001,9,FALSE)</f>
        <v>UNKNOWN</v>
      </c>
      <c r="C1170" s="6">
        <f>VLOOKUP(A1170,Cafe_sales!$A$1:$O$10001,10,FALSE)</f>
        <v>4</v>
      </c>
      <c r="D1170" s="10">
        <f>VLOOKUP(A1170,Cafe_sales!$A$1:$O$10001,11,FALSE)</f>
        <v>1.5</v>
      </c>
      <c r="E1170" s="6">
        <f>VLOOKUP(A1170,Cafe_sales!$A$1:$O$10001,12,FALSE)</f>
        <v>6</v>
      </c>
      <c r="F1170" t="str">
        <f>VLOOKUP(A1170,Cafe_sales!$A$1:$O$10001,13,FALSE)</f>
        <v>Credit Card</v>
      </c>
      <c r="G1170" t="str">
        <f>VLOOKUP(A1170,Cafe_sales!$A$1:$O$10001,14,FALSE)</f>
        <v>UNKNOWN</v>
      </c>
      <c r="H1170" s="8">
        <f>VLOOKUP(A1170,Cafe_sales!$A$1:$O$10001,15,FALSE)</f>
        <v>45285</v>
      </c>
    </row>
    <row r="1171" spans="1:8" hidden="1" x14ac:dyDescent="0.35">
      <c r="A1171" t="s">
        <v>2832</v>
      </c>
      <c r="B1171" t="str">
        <f>VLOOKUP(A1171,Cafe_sales!$A$1:$O$10001,9,FALSE)</f>
        <v>Sandwich</v>
      </c>
      <c r="C1171">
        <f>VLOOKUP(A1171,Cafe_sales!$A$1:$O$10001,10,FALSE)</f>
        <v>4</v>
      </c>
      <c r="D1171">
        <f>VLOOKUP(A1171,Cafe_sales!$A$1:$O$10001,11,FALSE)</f>
        <v>4</v>
      </c>
      <c r="E1171">
        <f>VLOOKUP(A1171,Cafe_sales!$A$1:$O$10001,12,FALSE)</f>
        <v>16</v>
      </c>
      <c r="F1171" t="str">
        <f>VLOOKUP(A1171,Cafe_sales!$A$1:$O$10001,13,FALSE)</f>
        <v>Default mode</v>
      </c>
      <c r="G1171" t="str">
        <f>VLOOKUP(A1171,Cafe_sales!$A$1:$O$10001,14,FALSE)</f>
        <v>Takeaway</v>
      </c>
      <c r="H1171" s="1">
        <f>VLOOKUP(A1171,Cafe_sales!$A$1:$O$10001,15,FALSE)</f>
        <v>45009</v>
      </c>
    </row>
    <row r="1172" spans="1:8" hidden="1" x14ac:dyDescent="0.35">
      <c r="A1172" t="s">
        <v>6868</v>
      </c>
      <c r="B1172" t="str">
        <f>VLOOKUP(A1172,Cafe_sales!$A$1:$O$10001,9,FALSE)</f>
        <v>Cookie</v>
      </c>
      <c r="C1172">
        <f>VLOOKUP(A1172,Cafe_sales!$A$1:$O$10001,10,FALSE)</f>
        <v>3</v>
      </c>
      <c r="D1172">
        <f>VLOOKUP(A1172,Cafe_sales!$A$1:$O$10001,11,FALSE)</f>
        <v>1</v>
      </c>
      <c r="E1172">
        <f>VLOOKUP(A1172,Cafe_sales!$A$1:$O$10001,12,FALSE)</f>
        <v>3</v>
      </c>
      <c r="F1172" t="str">
        <f>VLOOKUP(A1172,Cafe_sales!$A$1:$O$10001,13,FALSE)</f>
        <v>Default mode</v>
      </c>
      <c r="G1172" t="str">
        <f>VLOOKUP(A1172,Cafe_sales!$A$1:$O$10001,14,FALSE)</f>
        <v>Takeaway</v>
      </c>
      <c r="H1172" s="1">
        <f>VLOOKUP(A1172,Cafe_sales!$A$1:$O$10001,15,FALSE)</f>
        <v>44944</v>
      </c>
    </row>
    <row r="1173" spans="1:8" hidden="1" x14ac:dyDescent="0.35">
      <c r="A1173" t="s">
        <v>5385</v>
      </c>
      <c r="B1173" t="str">
        <f>VLOOKUP(A1173,Cafe_sales!$A$1:$O$10001,9,FALSE)</f>
        <v>Sandwich</v>
      </c>
      <c r="C1173">
        <f>VLOOKUP(A1173,Cafe_sales!$A$1:$O$10001,10,FALSE)</f>
        <v>3</v>
      </c>
      <c r="D1173">
        <f>VLOOKUP(A1173,Cafe_sales!$A$1:$O$10001,11,FALSE)</f>
        <v>4</v>
      </c>
      <c r="E1173">
        <f>VLOOKUP(A1173,Cafe_sales!$A$1:$O$10001,12,FALSE)</f>
        <v>12</v>
      </c>
      <c r="F1173" t="str">
        <f>VLOOKUP(A1173,Cafe_sales!$A$1:$O$10001,13,FALSE)</f>
        <v>Cash</v>
      </c>
      <c r="G1173" t="str">
        <f>VLOOKUP(A1173,Cafe_sales!$A$1:$O$10001,14,FALSE)</f>
        <v>Takeaway</v>
      </c>
      <c r="H1173" s="1">
        <f>VLOOKUP(A1173,Cafe_sales!$A$1:$O$10001,15,FALSE)</f>
        <v>45237</v>
      </c>
    </row>
    <row r="1174" spans="1:8" x14ac:dyDescent="0.35">
      <c r="A1174" t="s">
        <v>391</v>
      </c>
      <c r="B1174" t="str">
        <f>VLOOKUP(A1174,Cafe_sales!$A$1:$O$10001,9,FALSE)</f>
        <v>Smoothie</v>
      </c>
      <c r="C1174" s="6">
        <f>VLOOKUP(A1174,Cafe_sales!$A$1:$O$10001,10,FALSE)</f>
        <v>3</v>
      </c>
      <c r="D1174" s="10">
        <f>VLOOKUP(A1174,Cafe_sales!$A$1:$O$10001,11,FALSE)</f>
        <v>4</v>
      </c>
      <c r="E1174" s="6">
        <f>VLOOKUP(A1174,Cafe_sales!$A$1:$O$10001,12,FALSE)</f>
        <v>12</v>
      </c>
      <c r="F1174" t="str">
        <f>VLOOKUP(A1174,Cafe_sales!$A$1:$O$10001,13,FALSE)</f>
        <v>Credit Card</v>
      </c>
      <c r="G1174" t="str">
        <f>VLOOKUP(A1174,Cafe_sales!$A$1:$O$10001,14,FALSE)</f>
        <v>In-store</v>
      </c>
      <c r="H1174" s="8">
        <f>VLOOKUP(A1174,Cafe_sales!$A$1:$O$10001,15,FALSE)</f>
        <v>45113</v>
      </c>
    </row>
    <row r="1175" spans="1:8" hidden="1" x14ac:dyDescent="0.35">
      <c r="A1175" t="s">
        <v>3143</v>
      </c>
      <c r="B1175" t="str">
        <f>VLOOKUP(A1175,Cafe_sales!$A$1:$O$10001,9,FALSE)</f>
        <v>Cake</v>
      </c>
      <c r="C1175">
        <f>VLOOKUP(A1175,Cafe_sales!$A$1:$O$10001,10,FALSE)</f>
        <v>4</v>
      </c>
      <c r="D1175">
        <f>VLOOKUP(A1175,Cafe_sales!$A$1:$O$10001,11,FALSE)</f>
        <v>0</v>
      </c>
      <c r="E1175">
        <f>VLOOKUP(A1175,Cafe_sales!$A$1:$O$10001,12,FALSE)</f>
        <v>12</v>
      </c>
      <c r="F1175" t="str">
        <f>VLOOKUP(A1175,Cafe_sales!$A$1:$O$10001,13,FALSE)</f>
        <v>Credit Card</v>
      </c>
      <c r="G1175" t="str">
        <f>VLOOKUP(A1175,Cafe_sales!$A$1:$O$10001,14,FALSE)</f>
        <v>Takeaway</v>
      </c>
      <c r="H1175" s="1">
        <f>VLOOKUP(A1175,Cafe_sales!$A$1:$O$10001,15,FALSE)</f>
        <v>45100</v>
      </c>
    </row>
    <row r="1176" spans="1:8" hidden="1" x14ac:dyDescent="0.35">
      <c r="A1176" t="s">
        <v>3221</v>
      </c>
      <c r="B1176" t="str">
        <f>VLOOKUP(A1176,Cafe_sales!$A$1:$O$10001,9,FALSE)</f>
        <v>Tea</v>
      </c>
      <c r="C1176">
        <f>VLOOKUP(A1176,Cafe_sales!$A$1:$O$10001,10,FALSE)</f>
        <v>4</v>
      </c>
      <c r="D1176">
        <f>VLOOKUP(A1176,Cafe_sales!$A$1:$O$10001,11,FALSE)</f>
        <v>1.5</v>
      </c>
      <c r="E1176">
        <f>VLOOKUP(A1176,Cafe_sales!$A$1:$O$10001,12,FALSE)</f>
        <v>6</v>
      </c>
      <c r="F1176" t="str">
        <f>VLOOKUP(A1176,Cafe_sales!$A$1:$O$10001,13,FALSE)</f>
        <v>Digital Wallet</v>
      </c>
      <c r="G1176" t="str">
        <f>VLOOKUP(A1176,Cafe_sales!$A$1:$O$10001,14,FALSE)</f>
        <v>Takeaway</v>
      </c>
      <c r="H1176" s="1">
        <f>VLOOKUP(A1176,Cafe_sales!$A$1:$O$10001,15,FALSE)</f>
        <v>44927</v>
      </c>
    </row>
    <row r="1177" spans="1:8" x14ac:dyDescent="0.35">
      <c r="A1177" t="s">
        <v>9511</v>
      </c>
      <c r="B1177" t="str">
        <f>VLOOKUP(A1177,Cafe_sales!$A$1:$O$10001,9,FALSE)</f>
        <v>Salad</v>
      </c>
      <c r="C1177" s="6">
        <f>VLOOKUP(A1177,Cafe_sales!$A$1:$O$10001,10,FALSE)</f>
        <v>1</v>
      </c>
      <c r="D1177" s="10">
        <f>VLOOKUP(A1177,Cafe_sales!$A$1:$O$10001,11,FALSE)</f>
        <v>5</v>
      </c>
      <c r="E1177" s="6">
        <f>VLOOKUP(A1177,Cafe_sales!$A$1:$O$10001,12,FALSE)</f>
        <v>5</v>
      </c>
      <c r="F1177" t="str">
        <f>VLOOKUP(A1177,Cafe_sales!$A$1:$O$10001,13,FALSE)</f>
        <v>Digital Wallet</v>
      </c>
      <c r="G1177" t="str">
        <f>VLOOKUP(A1177,Cafe_sales!$A$1:$O$10001,14,FALSE)</f>
        <v>UNKNOWN</v>
      </c>
      <c r="H1177" s="8">
        <f>VLOOKUP(A1177,Cafe_sales!$A$1:$O$10001,15,FALSE)</f>
        <v>45133</v>
      </c>
    </row>
    <row r="1178" spans="1:8" x14ac:dyDescent="0.35">
      <c r="A1178" t="s">
        <v>5038</v>
      </c>
      <c r="B1178" t="str">
        <f>VLOOKUP(A1178,Cafe_sales!$A$1:$O$10001,9,FALSE)</f>
        <v>Salad</v>
      </c>
      <c r="C1178" s="6">
        <f>VLOOKUP(A1178,Cafe_sales!$A$1:$O$10001,10,FALSE)</f>
        <v>1</v>
      </c>
      <c r="D1178" s="10">
        <f>VLOOKUP(A1178,Cafe_sales!$A$1:$O$10001,11,FALSE)</f>
        <v>5</v>
      </c>
      <c r="E1178" s="6">
        <f>VLOOKUP(A1178,Cafe_sales!$A$1:$O$10001,12,FALSE)</f>
        <v>5</v>
      </c>
      <c r="F1178" t="str">
        <f>VLOOKUP(A1178,Cafe_sales!$A$1:$O$10001,13,FALSE)</f>
        <v>Credit Card</v>
      </c>
      <c r="G1178" t="str">
        <f>VLOOKUP(A1178,Cafe_sales!$A$1:$O$10001,14,FALSE)</f>
        <v>UNKNOWN</v>
      </c>
      <c r="H1178" s="8">
        <f>VLOOKUP(A1178,Cafe_sales!$A$1:$O$10001,15,FALSE)</f>
        <v>45006</v>
      </c>
    </row>
    <row r="1179" spans="1:8" hidden="1" x14ac:dyDescent="0.35">
      <c r="A1179" t="s">
        <v>1005</v>
      </c>
      <c r="B1179" t="str">
        <f>VLOOKUP(A1179,Cafe_sales!$A$1:$O$10001,9,FALSE)</f>
        <v>Tea</v>
      </c>
      <c r="C1179">
        <f>VLOOKUP(A1179,Cafe_sales!$A$1:$O$10001,10,FALSE)</f>
        <v>2</v>
      </c>
      <c r="D1179">
        <f>VLOOKUP(A1179,Cafe_sales!$A$1:$O$10001,11,FALSE)</f>
        <v>1.5</v>
      </c>
      <c r="E1179">
        <f>VLOOKUP(A1179,Cafe_sales!$A$1:$O$10001,12,FALSE)</f>
        <v>3</v>
      </c>
      <c r="F1179" t="str">
        <f>VLOOKUP(A1179,Cafe_sales!$A$1:$O$10001,13,FALSE)</f>
        <v>Default mode</v>
      </c>
      <c r="G1179" t="str">
        <f>VLOOKUP(A1179,Cafe_sales!$A$1:$O$10001,14,FALSE)</f>
        <v>Takeaway</v>
      </c>
      <c r="H1179" s="1">
        <f>VLOOKUP(A1179,Cafe_sales!$A$1:$O$10001,15,FALSE)</f>
        <v>45190</v>
      </c>
    </row>
    <row r="1180" spans="1:8" x14ac:dyDescent="0.35">
      <c r="A1180" t="s">
        <v>8897</v>
      </c>
      <c r="B1180" t="str">
        <f>VLOOKUP(A1180,Cafe_sales!$A$1:$O$10001,9,FALSE)</f>
        <v>Smoothie</v>
      </c>
      <c r="C1180" s="6">
        <f>VLOOKUP(A1180,Cafe_sales!$A$1:$O$10001,10,FALSE)</f>
        <v>3</v>
      </c>
      <c r="D1180" s="10">
        <f>VLOOKUP(A1180,Cafe_sales!$A$1:$O$10001,11,FALSE)</f>
        <v>4</v>
      </c>
      <c r="E1180" s="6">
        <f>VLOOKUP(A1180,Cafe_sales!$A$1:$O$10001,12,FALSE)</f>
        <v>4</v>
      </c>
      <c r="F1180" t="str">
        <f>VLOOKUP(A1180,Cafe_sales!$A$1:$O$10001,13,FALSE)</f>
        <v>UNKNOWN</v>
      </c>
      <c r="G1180" t="str">
        <f>VLOOKUP(A1180,Cafe_sales!$A$1:$O$10001,14,FALSE)</f>
        <v>In-store</v>
      </c>
      <c r="H1180" s="8">
        <f>VLOOKUP(A1180,Cafe_sales!$A$1:$O$10001,15,FALSE)</f>
        <v>45023</v>
      </c>
    </row>
    <row r="1181" spans="1:8" x14ac:dyDescent="0.35">
      <c r="A1181" t="s">
        <v>5796</v>
      </c>
      <c r="B1181" t="str">
        <f>VLOOKUP(A1181,Cafe_sales!$A$1:$O$10001,9,FALSE)</f>
        <v>Tea</v>
      </c>
      <c r="C1181" s="6">
        <f>VLOOKUP(A1181,Cafe_sales!$A$1:$O$10001,10,FALSE)</f>
        <v>4</v>
      </c>
      <c r="D1181" s="10">
        <f>VLOOKUP(A1181,Cafe_sales!$A$1:$O$10001,11,FALSE)</f>
        <v>1.5</v>
      </c>
      <c r="E1181" s="6">
        <f>VLOOKUP(A1181,Cafe_sales!$A$1:$O$10001,12,FALSE)</f>
        <v>6</v>
      </c>
      <c r="F1181" t="str">
        <f>VLOOKUP(A1181,Cafe_sales!$A$1:$O$10001,13,FALSE)</f>
        <v>Default mode</v>
      </c>
      <c r="G1181" t="str">
        <f>VLOOKUP(A1181,Cafe_sales!$A$1:$O$10001,14,FALSE)</f>
        <v>UNKNOWN</v>
      </c>
      <c r="H1181" s="8">
        <f>VLOOKUP(A1181,Cafe_sales!$A$1:$O$10001,15,FALSE)</f>
        <v>45261</v>
      </c>
    </row>
    <row r="1182" spans="1:8" x14ac:dyDescent="0.35">
      <c r="A1182" t="s">
        <v>4381</v>
      </c>
      <c r="B1182" t="str">
        <f>VLOOKUP(A1182,Cafe_sales!$A$1:$O$10001,9,FALSE)</f>
        <v>Coffee</v>
      </c>
      <c r="C1182" s="6">
        <f>VLOOKUP(A1182,Cafe_sales!$A$1:$O$10001,10,FALSE)</f>
        <v>3</v>
      </c>
      <c r="D1182" s="10">
        <f>VLOOKUP(A1182,Cafe_sales!$A$1:$O$10001,11,FALSE)</f>
        <v>2</v>
      </c>
      <c r="E1182" s="6">
        <f>VLOOKUP(A1182,Cafe_sales!$A$1:$O$10001,12,FALSE)</f>
        <v>6</v>
      </c>
      <c r="F1182" t="str">
        <f>VLOOKUP(A1182,Cafe_sales!$A$1:$O$10001,13,FALSE)</f>
        <v>Cash</v>
      </c>
      <c r="G1182" t="str">
        <f>VLOOKUP(A1182,Cafe_sales!$A$1:$O$10001,14,FALSE)</f>
        <v>In-store</v>
      </c>
      <c r="H1182" s="8">
        <f>VLOOKUP(A1182,Cafe_sales!$A$1:$O$10001,15,FALSE)</f>
        <v>45186</v>
      </c>
    </row>
    <row r="1183" spans="1:8" x14ac:dyDescent="0.35">
      <c r="A1183" t="s">
        <v>9177</v>
      </c>
      <c r="B1183" t="str">
        <f>VLOOKUP(A1183,Cafe_sales!$A$1:$O$10001,9,FALSE)</f>
        <v>Juice</v>
      </c>
      <c r="C1183" s="6">
        <f>VLOOKUP(A1183,Cafe_sales!$A$1:$O$10001,10,FALSE)</f>
        <v>2</v>
      </c>
      <c r="D1183" s="10">
        <f>VLOOKUP(A1183,Cafe_sales!$A$1:$O$10001,11,FALSE)</f>
        <v>3</v>
      </c>
      <c r="E1183" s="6">
        <f>VLOOKUP(A1183,Cafe_sales!$A$1:$O$10001,12,FALSE)</f>
        <v>6</v>
      </c>
      <c r="F1183" t="str">
        <f>VLOOKUP(A1183,Cafe_sales!$A$1:$O$10001,13,FALSE)</f>
        <v>Default mode</v>
      </c>
      <c r="G1183" t="str">
        <f>VLOOKUP(A1183,Cafe_sales!$A$1:$O$10001,14,FALSE)</f>
        <v>In-store</v>
      </c>
      <c r="H1183" s="8">
        <f>VLOOKUP(A1183,Cafe_sales!$A$1:$O$10001,15,FALSE)</f>
        <v>45203</v>
      </c>
    </row>
    <row r="1184" spans="1:8" hidden="1" x14ac:dyDescent="0.35">
      <c r="A1184" t="s">
        <v>931</v>
      </c>
      <c r="B1184" t="str">
        <f>VLOOKUP(A1184,Cafe_sales!$A$1:$O$10001,9,FALSE)</f>
        <v>Smoothie</v>
      </c>
      <c r="C1184">
        <f>VLOOKUP(A1184,Cafe_sales!$A$1:$O$10001,10,FALSE)</f>
        <v>5</v>
      </c>
      <c r="D1184">
        <f>VLOOKUP(A1184,Cafe_sales!$A$1:$O$10001,11,FALSE)</f>
        <v>4</v>
      </c>
      <c r="E1184">
        <f>VLOOKUP(A1184,Cafe_sales!$A$1:$O$10001,12,FALSE)</f>
        <v>20</v>
      </c>
      <c r="F1184" t="str">
        <f>VLOOKUP(A1184,Cafe_sales!$A$1:$O$10001,13,FALSE)</f>
        <v>Default mode</v>
      </c>
      <c r="G1184" t="str">
        <f>VLOOKUP(A1184,Cafe_sales!$A$1:$O$10001,14,FALSE)</f>
        <v>Takeaway</v>
      </c>
      <c r="H1184" s="1">
        <f>VLOOKUP(A1184,Cafe_sales!$A$1:$O$10001,15,FALSE)</f>
        <v>45004</v>
      </c>
    </row>
    <row r="1185" spans="1:8" x14ac:dyDescent="0.35">
      <c r="A1185" t="s">
        <v>285</v>
      </c>
      <c r="B1185" t="str">
        <f>VLOOKUP(A1185,Cafe_sales!$A$1:$O$10001,9,FALSE)</f>
        <v>Tea</v>
      </c>
      <c r="C1185" s="6">
        <f>VLOOKUP(A1185,Cafe_sales!$A$1:$O$10001,10,FALSE)</f>
        <v>1</v>
      </c>
      <c r="D1185" s="10">
        <f>VLOOKUP(A1185,Cafe_sales!$A$1:$O$10001,11,FALSE)</f>
        <v>1.5</v>
      </c>
      <c r="E1185" s="6">
        <f>VLOOKUP(A1185,Cafe_sales!$A$1:$O$10001,12,FALSE)</f>
        <v>1.5</v>
      </c>
      <c r="F1185" t="str">
        <f>VLOOKUP(A1185,Cafe_sales!$A$1:$O$10001,13,FALSE)</f>
        <v>Digital Wallet</v>
      </c>
      <c r="G1185" t="str">
        <f>VLOOKUP(A1185,Cafe_sales!$A$1:$O$10001,14,FALSE)</f>
        <v>In-store</v>
      </c>
      <c r="H1185" s="8">
        <f>VLOOKUP(A1185,Cafe_sales!$A$1:$O$10001,15,FALSE)</f>
        <v>45075</v>
      </c>
    </row>
    <row r="1186" spans="1:8" hidden="1" x14ac:dyDescent="0.35">
      <c r="A1186" t="s">
        <v>1589</v>
      </c>
      <c r="B1186" t="str">
        <f>VLOOKUP(A1186,Cafe_sales!$A$1:$O$10001,9,FALSE)</f>
        <v>Juice</v>
      </c>
      <c r="C1186">
        <f>VLOOKUP(A1186,Cafe_sales!$A$1:$O$10001,10,FALSE)</f>
        <v>4</v>
      </c>
      <c r="D1186">
        <f>VLOOKUP(A1186,Cafe_sales!$A$1:$O$10001,11,FALSE)</f>
        <v>3</v>
      </c>
      <c r="E1186">
        <f>VLOOKUP(A1186,Cafe_sales!$A$1:$O$10001,12,FALSE)</f>
        <v>12</v>
      </c>
      <c r="F1186" t="str">
        <f>VLOOKUP(A1186,Cafe_sales!$A$1:$O$10001,13,FALSE)</f>
        <v>Digital Wallet</v>
      </c>
      <c r="G1186" t="str">
        <f>VLOOKUP(A1186,Cafe_sales!$A$1:$O$10001,14,FALSE)</f>
        <v>Takeaway</v>
      </c>
      <c r="H1186" s="1">
        <f>VLOOKUP(A1186,Cafe_sales!$A$1:$O$10001,15,FALSE)</f>
        <v>45177</v>
      </c>
    </row>
    <row r="1187" spans="1:8" x14ac:dyDescent="0.35">
      <c r="A1187" t="s">
        <v>9191</v>
      </c>
      <c r="B1187" t="str">
        <f>VLOOKUP(A1187,Cafe_sales!$A$1:$O$10001,9,FALSE)</f>
        <v>Coffee</v>
      </c>
      <c r="C1187" s="6">
        <f>VLOOKUP(A1187,Cafe_sales!$A$1:$O$10001,10,FALSE)</f>
        <v>2</v>
      </c>
      <c r="D1187" s="10">
        <f>VLOOKUP(A1187,Cafe_sales!$A$1:$O$10001,11,FALSE)</f>
        <v>2</v>
      </c>
      <c r="E1187" s="6">
        <f>VLOOKUP(A1187,Cafe_sales!$A$1:$O$10001,12,FALSE)</f>
        <v>4</v>
      </c>
      <c r="F1187" t="str">
        <f>VLOOKUP(A1187,Cafe_sales!$A$1:$O$10001,13,FALSE)</f>
        <v>Cash</v>
      </c>
      <c r="G1187" t="str">
        <f>VLOOKUP(A1187,Cafe_sales!$A$1:$O$10001,14,FALSE)</f>
        <v>In-store</v>
      </c>
      <c r="H1187" s="8">
        <f>VLOOKUP(A1187,Cafe_sales!$A$1:$O$10001,15,FALSE)</f>
        <v>45078</v>
      </c>
    </row>
    <row r="1188" spans="1:8" hidden="1" x14ac:dyDescent="0.35">
      <c r="A1188" t="s">
        <v>565</v>
      </c>
      <c r="B1188" t="str">
        <f>VLOOKUP(A1188,Cafe_sales!$A$1:$O$10001,9,FALSE)</f>
        <v>Sandwich</v>
      </c>
      <c r="C1188">
        <f>VLOOKUP(A1188,Cafe_sales!$A$1:$O$10001,10,FALSE)</f>
        <v>4</v>
      </c>
      <c r="D1188">
        <f>VLOOKUP(A1188,Cafe_sales!$A$1:$O$10001,11,FALSE)</f>
        <v>4</v>
      </c>
      <c r="E1188">
        <f>VLOOKUP(A1188,Cafe_sales!$A$1:$O$10001,12,FALSE)</f>
        <v>16</v>
      </c>
      <c r="F1188" t="str">
        <f>VLOOKUP(A1188,Cafe_sales!$A$1:$O$10001,13,FALSE)</f>
        <v>Digital Wallet</v>
      </c>
      <c r="G1188" t="str">
        <f>VLOOKUP(A1188,Cafe_sales!$A$1:$O$10001,14,FALSE)</f>
        <v>Takeaway</v>
      </c>
      <c r="H1188" s="1">
        <f>VLOOKUP(A1188,Cafe_sales!$A$1:$O$10001,15,FALSE)</f>
        <v>45261</v>
      </c>
    </row>
    <row r="1189" spans="1:8" hidden="1" x14ac:dyDescent="0.35">
      <c r="A1189" t="s">
        <v>9818</v>
      </c>
      <c r="B1189" t="str">
        <f>VLOOKUP(A1189,Cafe_sales!$A$1:$O$10001,9,FALSE)</f>
        <v>Salad</v>
      </c>
      <c r="C1189">
        <f>VLOOKUP(A1189,Cafe_sales!$A$1:$O$10001,10,FALSE)</f>
        <v>4</v>
      </c>
      <c r="D1189">
        <f>VLOOKUP(A1189,Cafe_sales!$A$1:$O$10001,11,FALSE)</f>
        <v>5</v>
      </c>
      <c r="E1189">
        <f>VLOOKUP(A1189,Cafe_sales!$A$1:$O$10001,12,FALSE)</f>
        <v>20</v>
      </c>
      <c r="F1189" t="str">
        <f>VLOOKUP(A1189,Cafe_sales!$A$1:$O$10001,13,FALSE)</f>
        <v>Credit Card</v>
      </c>
      <c r="G1189" t="str">
        <f>VLOOKUP(A1189,Cafe_sales!$A$1:$O$10001,14,FALSE)</f>
        <v>Takeaway</v>
      </c>
      <c r="H1189" s="1">
        <f>VLOOKUP(A1189,Cafe_sales!$A$1:$O$10001,15,FALSE)</f>
        <v>45190</v>
      </c>
    </row>
    <row r="1190" spans="1:8" x14ac:dyDescent="0.35">
      <c r="A1190" t="s">
        <v>2061</v>
      </c>
      <c r="B1190" t="str">
        <f>VLOOKUP(A1190,Cafe_sales!$A$1:$O$10001,9,FALSE)</f>
        <v>Coffee</v>
      </c>
      <c r="C1190" s="6">
        <f>VLOOKUP(A1190,Cafe_sales!$A$1:$O$10001,10,FALSE)</f>
        <v>4</v>
      </c>
      <c r="D1190" s="10">
        <f>VLOOKUP(A1190,Cafe_sales!$A$1:$O$10001,11,FALSE)</f>
        <v>2</v>
      </c>
      <c r="E1190" s="6">
        <f>VLOOKUP(A1190,Cafe_sales!$A$1:$O$10001,12,FALSE)</f>
        <v>8</v>
      </c>
      <c r="F1190" t="str">
        <f>VLOOKUP(A1190,Cafe_sales!$A$1:$O$10001,13,FALSE)</f>
        <v>Digital Wallet</v>
      </c>
      <c r="G1190" t="str">
        <f>VLOOKUP(A1190,Cafe_sales!$A$1:$O$10001,14,FALSE)</f>
        <v>In-store</v>
      </c>
      <c r="H1190" s="8">
        <f>VLOOKUP(A1190,Cafe_sales!$A$1:$O$10001,15,FALSE)</f>
        <v>45168</v>
      </c>
    </row>
    <row r="1191" spans="1:8" x14ac:dyDescent="0.35">
      <c r="A1191" t="s">
        <v>30</v>
      </c>
      <c r="B1191" t="str">
        <f>VLOOKUP(A1191,Cafe_sales!$A$1:$O$10001,9,FALSE)</f>
        <v>Sandwich</v>
      </c>
      <c r="C1191" s="6">
        <f>VLOOKUP(A1191,Cafe_sales!$A$1:$O$10001,10,FALSE)</f>
        <v>5</v>
      </c>
      <c r="D1191" s="10">
        <f>VLOOKUP(A1191,Cafe_sales!$A$1:$O$10001,11,FALSE)</f>
        <v>4</v>
      </c>
      <c r="E1191" s="6">
        <f>VLOOKUP(A1191,Cafe_sales!$A$1:$O$10001,12,FALSE)</f>
        <v>20</v>
      </c>
      <c r="F1191" t="str">
        <f>VLOOKUP(A1191,Cafe_sales!$A$1:$O$10001,13,FALSE)</f>
        <v>Default mode</v>
      </c>
      <c r="G1191" t="str">
        <f>VLOOKUP(A1191,Cafe_sales!$A$1:$O$10001,14,FALSE)</f>
        <v>In-store</v>
      </c>
      <c r="H1191" s="8">
        <f>VLOOKUP(A1191,Cafe_sales!$A$1:$O$10001,15,FALSE)</f>
        <v>45291</v>
      </c>
    </row>
    <row r="1192" spans="1:8" x14ac:dyDescent="0.35">
      <c r="A1192" t="s">
        <v>9448</v>
      </c>
      <c r="B1192" t="str">
        <f>VLOOKUP(A1192,Cafe_sales!$A$1:$O$10001,9,FALSE)</f>
        <v>UNKNOWN</v>
      </c>
      <c r="C1192" s="6">
        <f>VLOOKUP(A1192,Cafe_sales!$A$1:$O$10001,10,FALSE)</f>
        <v>3</v>
      </c>
      <c r="D1192" s="10">
        <f>VLOOKUP(A1192,Cafe_sales!$A$1:$O$10001,11,FALSE)</f>
        <v>3</v>
      </c>
      <c r="E1192" s="6">
        <f>VLOOKUP(A1192,Cafe_sales!$A$1:$O$10001,12,FALSE)</f>
        <v>6</v>
      </c>
      <c r="F1192" t="str">
        <f>VLOOKUP(A1192,Cafe_sales!$A$1:$O$10001,13,FALSE)</f>
        <v>Default mode</v>
      </c>
      <c r="G1192" t="str">
        <f>VLOOKUP(A1192,Cafe_sales!$A$1:$O$10001,14,FALSE)</f>
        <v>UNKNOWN</v>
      </c>
      <c r="H1192" s="8">
        <f>VLOOKUP(A1192,Cafe_sales!$A$1:$O$10001,15,FALSE)</f>
        <v>45190</v>
      </c>
    </row>
    <row r="1193" spans="1:8" x14ac:dyDescent="0.35">
      <c r="A1193" t="s">
        <v>5960</v>
      </c>
      <c r="B1193" t="str">
        <f>VLOOKUP(A1193,Cafe_sales!$A$1:$O$10001,9,FALSE)</f>
        <v>Salad</v>
      </c>
      <c r="C1193" s="6">
        <f>VLOOKUP(A1193,Cafe_sales!$A$1:$O$10001,10,FALSE)</f>
        <v>4</v>
      </c>
      <c r="D1193" s="10">
        <f>VLOOKUP(A1193,Cafe_sales!$A$1:$O$10001,11,FALSE)</f>
        <v>5</v>
      </c>
      <c r="E1193" s="6">
        <f>VLOOKUP(A1193,Cafe_sales!$A$1:$O$10001,12,FALSE)</f>
        <v>20</v>
      </c>
      <c r="F1193" t="str">
        <f>VLOOKUP(A1193,Cafe_sales!$A$1:$O$10001,13,FALSE)</f>
        <v>Credit Card</v>
      </c>
      <c r="G1193" t="str">
        <f>VLOOKUP(A1193,Cafe_sales!$A$1:$O$10001,14,FALSE)</f>
        <v>In-store</v>
      </c>
      <c r="H1193" s="8">
        <f>VLOOKUP(A1193,Cafe_sales!$A$1:$O$10001,15,FALSE)</f>
        <v>45156</v>
      </c>
    </row>
    <row r="1194" spans="1:8" x14ac:dyDescent="0.35">
      <c r="A1194" t="s">
        <v>8656</v>
      </c>
      <c r="B1194" t="str">
        <f>VLOOKUP(A1194,Cafe_sales!$A$1:$O$10001,9,FALSE)</f>
        <v>Cake</v>
      </c>
      <c r="C1194" s="6">
        <f>VLOOKUP(A1194,Cafe_sales!$A$1:$O$10001,10,FALSE)</f>
        <v>5</v>
      </c>
      <c r="D1194" s="10">
        <f>VLOOKUP(A1194,Cafe_sales!$A$1:$O$10001,11,FALSE)</f>
        <v>3</v>
      </c>
      <c r="E1194" s="6">
        <f>VLOOKUP(A1194,Cafe_sales!$A$1:$O$10001,12,FALSE)</f>
        <v>15</v>
      </c>
      <c r="F1194" t="str">
        <f>VLOOKUP(A1194,Cafe_sales!$A$1:$O$10001,13,FALSE)</f>
        <v>Default mode</v>
      </c>
      <c r="G1194" t="str">
        <f>VLOOKUP(A1194,Cafe_sales!$A$1:$O$10001,14,FALSE)</f>
        <v>In-store</v>
      </c>
      <c r="H1194" s="8">
        <f>VLOOKUP(A1194,Cafe_sales!$A$1:$O$10001,15,FALSE)</f>
        <v>45092</v>
      </c>
    </row>
    <row r="1195" spans="1:8" hidden="1" x14ac:dyDescent="0.35">
      <c r="A1195" t="s">
        <v>765</v>
      </c>
      <c r="B1195" t="str">
        <f>VLOOKUP(A1195,Cafe_sales!$A$1:$O$10001,9,FALSE)</f>
        <v>Smoothie</v>
      </c>
      <c r="C1195">
        <f>VLOOKUP(A1195,Cafe_sales!$A$1:$O$10001,10,FALSE)</f>
        <v>5</v>
      </c>
      <c r="D1195">
        <f>VLOOKUP(A1195,Cafe_sales!$A$1:$O$10001,11,FALSE)</f>
        <v>4</v>
      </c>
      <c r="E1195">
        <f>VLOOKUP(A1195,Cafe_sales!$A$1:$O$10001,12,FALSE)</f>
        <v>20</v>
      </c>
      <c r="F1195" t="str">
        <f>VLOOKUP(A1195,Cafe_sales!$A$1:$O$10001,13,FALSE)</f>
        <v>UNKNOWN</v>
      </c>
      <c r="G1195" t="str">
        <f>VLOOKUP(A1195,Cafe_sales!$A$1:$O$10001,14,FALSE)</f>
        <v>Takeaway</v>
      </c>
      <c r="H1195" s="1">
        <f>VLOOKUP(A1195,Cafe_sales!$A$1:$O$10001,15,FALSE)</f>
        <v>45082</v>
      </c>
    </row>
    <row r="1196" spans="1:8" x14ac:dyDescent="0.35">
      <c r="A1196" t="s">
        <v>8232</v>
      </c>
      <c r="B1196" t="str">
        <f>VLOOKUP(A1196,Cafe_sales!$A$1:$O$10001,9,FALSE)</f>
        <v>Coffee</v>
      </c>
      <c r="C1196" s="6">
        <f>VLOOKUP(A1196,Cafe_sales!$A$1:$O$10001,10,FALSE)</f>
        <v>2</v>
      </c>
      <c r="D1196" s="10">
        <f>VLOOKUP(A1196,Cafe_sales!$A$1:$O$10001,11,FALSE)</f>
        <v>2</v>
      </c>
      <c r="E1196" s="6">
        <f>VLOOKUP(A1196,Cafe_sales!$A$1:$O$10001,12,FALSE)</f>
        <v>4</v>
      </c>
      <c r="F1196" t="str">
        <f>VLOOKUP(A1196,Cafe_sales!$A$1:$O$10001,13,FALSE)</f>
        <v>Digital Wallet</v>
      </c>
      <c r="G1196" t="str">
        <f>VLOOKUP(A1196,Cafe_sales!$A$1:$O$10001,14,FALSE)</f>
        <v>UNKNOWN</v>
      </c>
      <c r="H1196" s="8">
        <f>VLOOKUP(A1196,Cafe_sales!$A$1:$O$10001,15,FALSE)</f>
        <v>45252</v>
      </c>
    </row>
    <row r="1197" spans="1:8" x14ac:dyDescent="0.35">
      <c r="A1197" t="s">
        <v>6533</v>
      </c>
      <c r="B1197" t="str">
        <f>VLOOKUP(A1197,Cafe_sales!$A$1:$O$10001,9,FALSE)</f>
        <v>UNKNOWN</v>
      </c>
      <c r="C1197" s="6">
        <f>VLOOKUP(A1197,Cafe_sales!$A$1:$O$10001,10,FALSE)</f>
        <v>3</v>
      </c>
      <c r="D1197" s="10">
        <f>VLOOKUP(A1197,Cafe_sales!$A$1:$O$10001,11,FALSE)</f>
        <v>4</v>
      </c>
      <c r="E1197" s="6">
        <f>VLOOKUP(A1197,Cafe_sales!$A$1:$O$10001,12,FALSE)</f>
        <v>12</v>
      </c>
      <c r="F1197" t="str">
        <f>VLOOKUP(A1197,Cafe_sales!$A$1:$O$10001,13,FALSE)</f>
        <v>UNKNOWN</v>
      </c>
      <c r="G1197" t="str">
        <f>VLOOKUP(A1197,Cafe_sales!$A$1:$O$10001,14,FALSE)</f>
        <v>In-store</v>
      </c>
      <c r="H1197" s="8">
        <f>VLOOKUP(A1197,Cafe_sales!$A$1:$O$10001,15,FALSE)</f>
        <v>45170</v>
      </c>
    </row>
    <row r="1198" spans="1:8" x14ac:dyDescent="0.35">
      <c r="A1198" t="s">
        <v>7333</v>
      </c>
      <c r="B1198" t="str">
        <f>VLOOKUP(A1198,Cafe_sales!$A$1:$O$10001,9,FALSE)</f>
        <v>UNKNOWN</v>
      </c>
      <c r="C1198" s="6">
        <f>VLOOKUP(A1198,Cafe_sales!$A$1:$O$10001,10,FALSE)</f>
        <v>3</v>
      </c>
      <c r="D1198" s="10">
        <f>VLOOKUP(A1198,Cafe_sales!$A$1:$O$10001,11,FALSE)</f>
        <v>4</v>
      </c>
      <c r="E1198" s="6">
        <f>VLOOKUP(A1198,Cafe_sales!$A$1:$O$10001,12,FALSE)</f>
        <v>12</v>
      </c>
      <c r="F1198" t="str">
        <f>VLOOKUP(A1198,Cafe_sales!$A$1:$O$10001,13,FALSE)</f>
        <v>Digital Wallet</v>
      </c>
      <c r="G1198" t="str">
        <f>VLOOKUP(A1198,Cafe_sales!$A$1:$O$10001,14,FALSE)</f>
        <v>In-store</v>
      </c>
      <c r="H1198" s="8">
        <f>VLOOKUP(A1198,Cafe_sales!$A$1:$O$10001,15,FALSE)</f>
        <v>45076</v>
      </c>
    </row>
    <row r="1199" spans="1:8" x14ac:dyDescent="0.35">
      <c r="A1199" t="s">
        <v>2774</v>
      </c>
      <c r="B1199" t="str">
        <f>VLOOKUP(A1199,Cafe_sales!$A$1:$O$10001,9,FALSE)</f>
        <v>Juice</v>
      </c>
      <c r="C1199" s="6">
        <f>VLOOKUP(A1199,Cafe_sales!$A$1:$O$10001,10,FALSE)</f>
        <v>2</v>
      </c>
      <c r="D1199" s="10">
        <f>VLOOKUP(A1199,Cafe_sales!$A$1:$O$10001,11,FALSE)</f>
        <v>3</v>
      </c>
      <c r="E1199" s="6">
        <f>VLOOKUP(A1199,Cafe_sales!$A$1:$O$10001,12,FALSE)</f>
        <v>6</v>
      </c>
      <c r="F1199" t="str">
        <f>VLOOKUP(A1199,Cafe_sales!$A$1:$O$10001,13,FALSE)</f>
        <v>Digital Wallet</v>
      </c>
      <c r="G1199" t="str">
        <f>VLOOKUP(A1199,Cafe_sales!$A$1:$O$10001,14,FALSE)</f>
        <v>In-store</v>
      </c>
      <c r="H1199" s="8">
        <f>VLOOKUP(A1199,Cafe_sales!$A$1:$O$10001,15,FALSE)</f>
        <v>45162</v>
      </c>
    </row>
    <row r="1200" spans="1:8" x14ac:dyDescent="0.35">
      <c r="A1200" t="s">
        <v>5288</v>
      </c>
      <c r="B1200" t="str">
        <f>VLOOKUP(A1200,Cafe_sales!$A$1:$O$10001,9,FALSE)</f>
        <v>Tea</v>
      </c>
      <c r="C1200" s="6">
        <f>VLOOKUP(A1200,Cafe_sales!$A$1:$O$10001,10,FALSE)</f>
        <v>1</v>
      </c>
      <c r="D1200" s="10">
        <f>VLOOKUP(A1200,Cafe_sales!$A$1:$O$10001,11,FALSE)</f>
        <v>1.5</v>
      </c>
      <c r="E1200" s="6">
        <f>VLOOKUP(A1200,Cafe_sales!$A$1:$O$10001,12,FALSE)</f>
        <v>1.5</v>
      </c>
      <c r="F1200" t="str">
        <f>VLOOKUP(A1200,Cafe_sales!$A$1:$O$10001,13,FALSE)</f>
        <v>UNKNOWN</v>
      </c>
      <c r="G1200" t="str">
        <f>VLOOKUP(A1200,Cafe_sales!$A$1:$O$10001,14,FALSE)</f>
        <v>UNKNOWN</v>
      </c>
      <c r="H1200" s="8">
        <f>VLOOKUP(A1200,Cafe_sales!$A$1:$O$10001,15,FALSE)</f>
        <v>45088</v>
      </c>
    </row>
    <row r="1201" spans="1:8" x14ac:dyDescent="0.35">
      <c r="A1201" t="s">
        <v>7584</v>
      </c>
      <c r="B1201" t="str">
        <f>VLOOKUP(A1201,Cafe_sales!$A$1:$O$10001,9,FALSE)</f>
        <v>Tea</v>
      </c>
      <c r="C1201" s="6">
        <f>VLOOKUP(A1201,Cafe_sales!$A$1:$O$10001,10,FALSE)</f>
        <v>1</v>
      </c>
      <c r="D1201" s="10">
        <f>VLOOKUP(A1201,Cafe_sales!$A$1:$O$10001,11,FALSE)</f>
        <v>1.5</v>
      </c>
      <c r="E1201" s="6">
        <f>VLOOKUP(A1201,Cafe_sales!$A$1:$O$10001,12,FALSE)</f>
        <v>1.5</v>
      </c>
      <c r="F1201" t="str">
        <f>VLOOKUP(A1201,Cafe_sales!$A$1:$O$10001,13,FALSE)</f>
        <v>Cash</v>
      </c>
      <c r="G1201" t="str">
        <f>VLOOKUP(A1201,Cafe_sales!$A$1:$O$10001,14,FALSE)</f>
        <v>In-store</v>
      </c>
      <c r="H1201" s="8">
        <f>VLOOKUP(A1201,Cafe_sales!$A$1:$O$10001,15,FALSE)</f>
        <v>45190</v>
      </c>
    </row>
    <row r="1202" spans="1:8" hidden="1" x14ac:dyDescent="0.35">
      <c r="A1202" t="s">
        <v>299</v>
      </c>
      <c r="B1202" t="str">
        <f>VLOOKUP(A1202,Cafe_sales!$A$1:$O$10001,9,FALSE)</f>
        <v>Cookie</v>
      </c>
      <c r="C1202">
        <f>VLOOKUP(A1202,Cafe_sales!$A$1:$O$10001,10,FALSE)</f>
        <v>2</v>
      </c>
      <c r="D1202">
        <f>VLOOKUP(A1202,Cafe_sales!$A$1:$O$10001,11,FALSE)</f>
        <v>1</v>
      </c>
      <c r="E1202">
        <f>VLOOKUP(A1202,Cafe_sales!$A$1:$O$10001,12,FALSE)</f>
        <v>2</v>
      </c>
      <c r="F1202" t="str">
        <f>VLOOKUP(A1202,Cafe_sales!$A$1:$O$10001,13,FALSE)</f>
        <v>Default mode</v>
      </c>
      <c r="G1202" t="str">
        <f>VLOOKUP(A1202,Cafe_sales!$A$1:$O$10001,14,FALSE)</f>
        <v>Takeaway</v>
      </c>
      <c r="H1202" s="1">
        <f>VLOOKUP(A1202,Cafe_sales!$A$1:$O$10001,15,FALSE)</f>
        <v>45233</v>
      </c>
    </row>
    <row r="1203" spans="1:8" x14ac:dyDescent="0.35">
      <c r="A1203" t="s">
        <v>1045</v>
      </c>
      <c r="B1203" t="str">
        <f>VLOOKUP(A1203,Cafe_sales!$A$1:$O$10001,9,FALSE)</f>
        <v>Tea</v>
      </c>
      <c r="C1203" s="6">
        <f>VLOOKUP(A1203,Cafe_sales!$A$1:$O$10001,10,FALSE)</f>
        <v>4</v>
      </c>
      <c r="D1203" s="10">
        <f>VLOOKUP(A1203,Cafe_sales!$A$1:$O$10001,11,FALSE)</f>
        <v>1.5</v>
      </c>
      <c r="E1203" s="6">
        <f>VLOOKUP(A1203,Cafe_sales!$A$1:$O$10001,12,FALSE)</f>
        <v>6</v>
      </c>
      <c r="F1203" t="str">
        <f>VLOOKUP(A1203,Cafe_sales!$A$1:$O$10001,13,FALSE)</f>
        <v>Credit Card</v>
      </c>
      <c r="G1203" t="str">
        <f>VLOOKUP(A1203,Cafe_sales!$A$1:$O$10001,14,FALSE)</f>
        <v>UNKNOWN</v>
      </c>
      <c r="H1203" s="8">
        <f>VLOOKUP(A1203,Cafe_sales!$A$1:$O$10001,15,FALSE)</f>
        <v>44957</v>
      </c>
    </row>
    <row r="1204" spans="1:8" x14ac:dyDescent="0.35">
      <c r="A1204" t="s">
        <v>9844</v>
      </c>
      <c r="B1204" t="str">
        <f>VLOOKUP(A1204,Cafe_sales!$A$1:$O$10001,9,FALSE)</f>
        <v>Cake</v>
      </c>
      <c r="C1204" s="6">
        <f>VLOOKUP(A1204,Cafe_sales!$A$1:$O$10001,10,FALSE)</f>
        <v>5</v>
      </c>
      <c r="D1204" s="10">
        <f>VLOOKUP(A1204,Cafe_sales!$A$1:$O$10001,11,FALSE)</f>
        <v>3</v>
      </c>
      <c r="E1204" s="6">
        <f>VLOOKUP(A1204,Cafe_sales!$A$1:$O$10001,12,FALSE)</f>
        <v>15</v>
      </c>
      <c r="F1204" t="str">
        <f>VLOOKUP(A1204,Cafe_sales!$A$1:$O$10001,13,FALSE)</f>
        <v>Cash</v>
      </c>
      <c r="G1204" t="str">
        <f>VLOOKUP(A1204,Cafe_sales!$A$1:$O$10001,14,FALSE)</f>
        <v>In-store</v>
      </c>
      <c r="H1204" s="8">
        <f>VLOOKUP(A1204,Cafe_sales!$A$1:$O$10001,15,FALSE)</f>
        <v>45057</v>
      </c>
    </row>
    <row r="1205" spans="1:8" x14ac:dyDescent="0.35">
      <c r="A1205" t="s">
        <v>4239</v>
      </c>
      <c r="B1205" t="str">
        <f>VLOOKUP(A1205,Cafe_sales!$A$1:$O$10001,9,FALSE)</f>
        <v>Juice</v>
      </c>
      <c r="C1205" s="6">
        <f>VLOOKUP(A1205,Cafe_sales!$A$1:$O$10001,10,FALSE)</f>
        <v>1</v>
      </c>
      <c r="D1205" s="10">
        <f>VLOOKUP(A1205,Cafe_sales!$A$1:$O$10001,11,FALSE)</f>
        <v>3</v>
      </c>
      <c r="E1205" s="6">
        <f>VLOOKUP(A1205,Cafe_sales!$A$1:$O$10001,12,FALSE)</f>
        <v>3</v>
      </c>
      <c r="F1205" t="str">
        <f>VLOOKUP(A1205,Cafe_sales!$A$1:$O$10001,13,FALSE)</f>
        <v>Default mode</v>
      </c>
      <c r="G1205" t="str">
        <f>VLOOKUP(A1205,Cafe_sales!$A$1:$O$10001,14,FALSE)</f>
        <v>In-store</v>
      </c>
      <c r="H1205" s="8">
        <f>VLOOKUP(A1205,Cafe_sales!$A$1:$O$10001,15,FALSE)</f>
        <v>45098</v>
      </c>
    </row>
    <row r="1206" spans="1:8" x14ac:dyDescent="0.35">
      <c r="A1206" t="s">
        <v>1945</v>
      </c>
      <c r="B1206" t="str">
        <f>VLOOKUP(A1206,Cafe_sales!$A$1:$O$10001,9,FALSE)</f>
        <v>Coffee</v>
      </c>
      <c r="C1206" s="6">
        <f>VLOOKUP(A1206,Cafe_sales!$A$1:$O$10001,10,FALSE)</f>
        <v>3</v>
      </c>
      <c r="D1206" s="10">
        <f>VLOOKUP(A1206,Cafe_sales!$A$1:$O$10001,11,FALSE)</f>
        <v>2</v>
      </c>
      <c r="E1206" s="6">
        <f>VLOOKUP(A1206,Cafe_sales!$A$1:$O$10001,12,FALSE)</f>
        <v>6</v>
      </c>
      <c r="F1206" t="str">
        <f>VLOOKUP(A1206,Cafe_sales!$A$1:$O$10001,13,FALSE)</f>
        <v>Credit Card</v>
      </c>
      <c r="G1206" t="str">
        <f>VLOOKUP(A1206,Cafe_sales!$A$1:$O$10001,14,FALSE)</f>
        <v>In-store</v>
      </c>
      <c r="H1206" s="8">
        <f>VLOOKUP(A1206,Cafe_sales!$A$1:$O$10001,15,FALSE)</f>
        <v>45048</v>
      </c>
    </row>
    <row r="1207" spans="1:8" x14ac:dyDescent="0.35">
      <c r="A1207" t="s">
        <v>80</v>
      </c>
      <c r="B1207" t="str">
        <f>VLOOKUP(A1207,Cafe_sales!$A$1:$O$10001,9,FALSE)</f>
        <v>Cake</v>
      </c>
      <c r="C1207" s="6">
        <f>VLOOKUP(A1207,Cafe_sales!$A$1:$O$10001,10,FALSE)</f>
        <v>3</v>
      </c>
      <c r="D1207" s="10">
        <f>VLOOKUP(A1207,Cafe_sales!$A$1:$O$10001,11,FALSE)</f>
        <v>3</v>
      </c>
      <c r="E1207" s="6">
        <f>VLOOKUP(A1207,Cafe_sales!$A$1:$O$10001,12,FALSE)</f>
        <v>3</v>
      </c>
      <c r="F1207" t="str">
        <f>VLOOKUP(A1207,Cafe_sales!$A$1:$O$10001,13,FALSE)</f>
        <v>Digital Wallet</v>
      </c>
      <c r="G1207" t="str">
        <f>VLOOKUP(A1207,Cafe_sales!$A$1:$O$10001,14,FALSE)</f>
        <v>In-store</v>
      </c>
      <c r="H1207" s="8">
        <f>VLOOKUP(A1207,Cafe_sales!$A$1:$O$10001,15,FALSE)</f>
        <v>45035</v>
      </c>
    </row>
    <row r="1208" spans="1:8" x14ac:dyDescent="0.35">
      <c r="A1208" t="s">
        <v>2841</v>
      </c>
      <c r="B1208" t="str">
        <f>VLOOKUP(A1208,Cafe_sales!$A$1:$O$10001,9,FALSE)</f>
        <v>Coffee</v>
      </c>
      <c r="C1208" s="6">
        <f>VLOOKUP(A1208,Cafe_sales!$A$1:$O$10001,10,FALSE)</f>
        <v>2</v>
      </c>
      <c r="D1208" s="10">
        <f>VLOOKUP(A1208,Cafe_sales!$A$1:$O$10001,11,FALSE)</f>
        <v>2</v>
      </c>
      <c r="E1208" s="6">
        <f>VLOOKUP(A1208,Cafe_sales!$A$1:$O$10001,12,FALSE)</f>
        <v>4</v>
      </c>
      <c r="F1208" t="str">
        <f>VLOOKUP(A1208,Cafe_sales!$A$1:$O$10001,13,FALSE)</f>
        <v>Digital Wallet</v>
      </c>
      <c r="G1208" t="str">
        <f>VLOOKUP(A1208,Cafe_sales!$A$1:$O$10001,14,FALSE)</f>
        <v>UNKNOWN</v>
      </c>
      <c r="H1208" s="8">
        <f>VLOOKUP(A1208,Cafe_sales!$A$1:$O$10001,15,FALSE)</f>
        <v>45009</v>
      </c>
    </row>
    <row r="1209" spans="1:8" x14ac:dyDescent="0.35">
      <c r="A1209" t="s">
        <v>5882</v>
      </c>
      <c r="B1209" t="str">
        <f>VLOOKUP(A1209,Cafe_sales!$A$1:$O$10001,9,FALSE)</f>
        <v>UNKNOWN</v>
      </c>
      <c r="C1209" s="6">
        <f>VLOOKUP(A1209,Cafe_sales!$A$1:$O$10001,10,FALSE)</f>
        <v>2</v>
      </c>
      <c r="D1209" s="10">
        <f>VLOOKUP(A1209,Cafe_sales!$A$1:$O$10001,11,FALSE)</f>
        <v>1</v>
      </c>
      <c r="E1209" s="6">
        <f>VLOOKUP(A1209,Cafe_sales!$A$1:$O$10001,12,FALSE)</f>
        <v>2</v>
      </c>
      <c r="F1209" t="str">
        <f>VLOOKUP(A1209,Cafe_sales!$A$1:$O$10001,13,FALSE)</f>
        <v>Default mode</v>
      </c>
      <c r="G1209" t="str">
        <f>VLOOKUP(A1209,Cafe_sales!$A$1:$O$10001,14,FALSE)</f>
        <v>In-store</v>
      </c>
      <c r="H1209" s="8">
        <f>VLOOKUP(A1209,Cafe_sales!$A$1:$O$10001,15,FALSE)</f>
        <v>45088</v>
      </c>
    </row>
    <row r="1210" spans="1:8" x14ac:dyDescent="0.35">
      <c r="A1210" t="s">
        <v>4723</v>
      </c>
      <c r="B1210" t="str">
        <f>VLOOKUP(A1210,Cafe_sales!$A$1:$O$10001,9,FALSE)</f>
        <v>Salad</v>
      </c>
      <c r="C1210" s="6">
        <f>VLOOKUP(A1210,Cafe_sales!$A$1:$O$10001,10,FALSE)</f>
        <v>1</v>
      </c>
      <c r="D1210" s="10">
        <f>VLOOKUP(A1210,Cafe_sales!$A$1:$O$10001,11,FALSE)</f>
        <v>5</v>
      </c>
      <c r="E1210" s="6">
        <f>VLOOKUP(A1210,Cafe_sales!$A$1:$O$10001,12,FALSE)</f>
        <v>5</v>
      </c>
      <c r="F1210" t="str">
        <f>VLOOKUP(A1210,Cafe_sales!$A$1:$O$10001,13,FALSE)</f>
        <v>UNKNOWN</v>
      </c>
      <c r="G1210" t="str">
        <f>VLOOKUP(A1210,Cafe_sales!$A$1:$O$10001,14,FALSE)</f>
        <v>UNKNOWN</v>
      </c>
      <c r="H1210" s="8">
        <f>VLOOKUP(A1210,Cafe_sales!$A$1:$O$10001,15,FALSE)</f>
        <v>45169</v>
      </c>
    </row>
    <row r="1211" spans="1:8" x14ac:dyDescent="0.35">
      <c r="A1211" t="s">
        <v>62</v>
      </c>
      <c r="B1211" t="str">
        <f>VLOOKUP(A1211,Cafe_sales!$A$1:$O$10001,9,FALSE)</f>
        <v>Smoothie</v>
      </c>
      <c r="C1211" s="6">
        <f>VLOOKUP(A1211,Cafe_sales!$A$1:$O$10001,10,FALSE)</f>
        <v>3</v>
      </c>
      <c r="D1211" s="10">
        <f>VLOOKUP(A1211,Cafe_sales!$A$1:$O$10001,11,FALSE)</f>
        <v>4</v>
      </c>
      <c r="E1211" s="6">
        <f>VLOOKUP(A1211,Cafe_sales!$A$1:$O$10001,12,FALSE)</f>
        <v>12</v>
      </c>
      <c r="F1211" t="str">
        <f>VLOOKUP(A1211,Cafe_sales!$A$1:$O$10001,13,FALSE)</f>
        <v>Default mode</v>
      </c>
      <c r="G1211" t="str">
        <f>VLOOKUP(A1211,Cafe_sales!$A$1:$O$10001,14,FALSE)</f>
        <v>In-store</v>
      </c>
      <c r="H1211" s="8">
        <f>VLOOKUP(A1211,Cafe_sales!$A$1:$O$10001,15,FALSE)</f>
        <v>45033</v>
      </c>
    </row>
    <row r="1212" spans="1:8" hidden="1" x14ac:dyDescent="0.35">
      <c r="A1212" t="s">
        <v>5304</v>
      </c>
      <c r="B1212" t="str">
        <f>VLOOKUP(A1212,Cafe_sales!$A$1:$O$10001,9,FALSE)</f>
        <v>Cookie</v>
      </c>
      <c r="C1212">
        <f>VLOOKUP(A1212,Cafe_sales!$A$1:$O$10001,10,FALSE)</f>
        <v>4</v>
      </c>
      <c r="D1212">
        <f>VLOOKUP(A1212,Cafe_sales!$A$1:$O$10001,11,FALSE)</f>
        <v>1</v>
      </c>
      <c r="E1212">
        <f>VLOOKUP(A1212,Cafe_sales!$A$1:$O$10001,12,FALSE)</f>
        <v>4</v>
      </c>
      <c r="F1212" t="str">
        <f>VLOOKUP(A1212,Cafe_sales!$A$1:$O$10001,13,FALSE)</f>
        <v>Digital Wallet</v>
      </c>
      <c r="G1212" t="str">
        <f>VLOOKUP(A1212,Cafe_sales!$A$1:$O$10001,14,FALSE)</f>
        <v>Takeaway</v>
      </c>
      <c r="H1212" s="1">
        <f>VLOOKUP(A1212,Cafe_sales!$A$1:$O$10001,15,FALSE)</f>
        <v>45191</v>
      </c>
    </row>
    <row r="1213" spans="1:8" hidden="1" x14ac:dyDescent="0.35">
      <c r="A1213" t="s">
        <v>9384</v>
      </c>
      <c r="B1213" t="str">
        <f>VLOOKUP(A1213,Cafe_sales!$A$1:$O$10001,9,FALSE)</f>
        <v>UNKNOWN</v>
      </c>
      <c r="C1213">
        <f>VLOOKUP(A1213,Cafe_sales!$A$1:$O$10001,10,FALSE)</f>
        <v>4</v>
      </c>
      <c r="D1213">
        <f>VLOOKUP(A1213,Cafe_sales!$A$1:$O$10001,11,FALSE)</f>
        <v>1.5</v>
      </c>
      <c r="E1213">
        <f>VLOOKUP(A1213,Cafe_sales!$A$1:$O$10001,12,FALSE)</f>
        <v>6</v>
      </c>
      <c r="F1213" t="str">
        <f>VLOOKUP(A1213,Cafe_sales!$A$1:$O$10001,13,FALSE)</f>
        <v>Digital Wallet</v>
      </c>
      <c r="G1213" t="str">
        <f>VLOOKUP(A1213,Cafe_sales!$A$1:$O$10001,14,FALSE)</f>
        <v>Takeaway</v>
      </c>
      <c r="H1213" s="1">
        <f>VLOOKUP(A1213,Cafe_sales!$A$1:$O$10001,15,FALSE)</f>
        <v>45210</v>
      </c>
    </row>
    <row r="1214" spans="1:8" hidden="1" x14ac:dyDescent="0.35">
      <c r="A1214" t="s">
        <v>305</v>
      </c>
      <c r="B1214" t="str">
        <f>VLOOKUP(A1214,Cafe_sales!$A$1:$O$10001,9,FALSE)</f>
        <v>Smoothie</v>
      </c>
      <c r="C1214">
        <f>VLOOKUP(A1214,Cafe_sales!$A$1:$O$10001,10,FALSE)</f>
        <v>1</v>
      </c>
      <c r="D1214">
        <f>VLOOKUP(A1214,Cafe_sales!$A$1:$O$10001,11,FALSE)</f>
        <v>4</v>
      </c>
      <c r="E1214">
        <f>VLOOKUP(A1214,Cafe_sales!$A$1:$O$10001,12,FALSE)</f>
        <v>4</v>
      </c>
      <c r="F1214" t="str">
        <f>VLOOKUP(A1214,Cafe_sales!$A$1:$O$10001,13,FALSE)</f>
        <v>Credit Card</v>
      </c>
      <c r="G1214" t="str">
        <f>VLOOKUP(A1214,Cafe_sales!$A$1:$O$10001,14,FALSE)</f>
        <v>Cafe</v>
      </c>
      <c r="H1214" s="1">
        <f>VLOOKUP(A1214,Cafe_sales!$A$1:$O$10001,15,FALSE)</f>
        <v>45221</v>
      </c>
    </row>
    <row r="1215" spans="1:8" x14ac:dyDescent="0.35">
      <c r="A1215" t="s">
        <v>8578</v>
      </c>
      <c r="B1215" t="str">
        <f>VLOOKUP(A1215,Cafe_sales!$A$1:$O$10001,9,FALSE)</f>
        <v>Cake</v>
      </c>
      <c r="C1215" s="6">
        <f>VLOOKUP(A1215,Cafe_sales!$A$1:$O$10001,10,FALSE)</f>
        <v>2</v>
      </c>
      <c r="D1215" s="10">
        <f>VLOOKUP(A1215,Cafe_sales!$A$1:$O$10001,11,FALSE)</f>
        <v>3</v>
      </c>
      <c r="E1215" s="6">
        <f>VLOOKUP(A1215,Cafe_sales!$A$1:$O$10001,12,FALSE)</f>
        <v>6</v>
      </c>
      <c r="F1215" t="str">
        <f>VLOOKUP(A1215,Cafe_sales!$A$1:$O$10001,13,FALSE)</f>
        <v>Cash</v>
      </c>
      <c r="G1215" t="str">
        <f>VLOOKUP(A1215,Cafe_sales!$A$1:$O$10001,14,FALSE)</f>
        <v>UNKNOWN</v>
      </c>
      <c r="H1215" s="8">
        <f>VLOOKUP(A1215,Cafe_sales!$A$1:$O$10001,15,FALSE)</f>
        <v>44999</v>
      </c>
    </row>
    <row r="1216" spans="1:8" hidden="1" x14ac:dyDescent="0.35">
      <c r="A1216" t="s">
        <v>3973</v>
      </c>
      <c r="B1216" t="str">
        <f>VLOOKUP(A1216,Cafe_sales!$A$1:$O$10001,9,FALSE)</f>
        <v>Cake</v>
      </c>
      <c r="C1216">
        <f>VLOOKUP(A1216,Cafe_sales!$A$1:$O$10001,10,FALSE)</f>
        <v>1</v>
      </c>
      <c r="D1216">
        <f>VLOOKUP(A1216,Cafe_sales!$A$1:$O$10001,11,FALSE)</f>
        <v>3</v>
      </c>
      <c r="E1216">
        <f>VLOOKUP(A1216,Cafe_sales!$A$1:$O$10001,12,FALSE)</f>
        <v>3</v>
      </c>
      <c r="F1216" t="str">
        <f>VLOOKUP(A1216,Cafe_sales!$A$1:$O$10001,13,FALSE)</f>
        <v>Default mode</v>
      </c>
      <c r="G1216" t="str">
        <f>VLOOKUP(A1216,Cafe_sales!$A$1:$O$10001,14,FALSE)</f>
        <v>Takeaway</v>
      </c>
      <c r="H1216" s="1">
        <f>VLOOKUP(A1216,Cafe_sales!$A$1:$O$10001,15,FALSE)</f>
        <v>45061</v>
      </c>
    </row>
    <row r="1217" spans="1:8" x14ac:dyDescent="0.35">
      <c r="A1217" t="s">
        <v>9262</v>
      </c>
      <c r="B1217" t="str">
        <f>VLOOKUP(A1217,Cafe_sales!$A$1:$O$10001,9,FALSE)</f>
        <v>Coffee</v>
      </c>
      <c r="C1217" s="6">
        <f>VLOOKUP(A1217,Cafe_sales!$A$1:$O$10001,10,FALSE)</f>
        <v>2</v>
      </c>
      <c r="D1217" s="10">
        <f>VLOOKUP(A1217,Cafe_sales!$A$1:$O$10001,11,FALSE)</f>
        <v>2</v>
      </c>
      <c r="E1217" s="6">
        <f>VLOOKUP(A1217,Cafe_sales!$A$1:$O$10001,12,FALSE)</f>
        <v>4</v>
      </c>
      <c r="F1217" t="str">
        <f>VLOOKUP(A1217,Cafe_sales!$A$1:$O$10001,13,FALSE)</f>
        <v>Credit Card</v>
      </c>
      <c r="G1217" t="str">
        <f>VLOOKUP(A1217,Cafe_sales!$A$1:$O$10001,14,FALSE)</f>
        <v>UNKNOWN</v>
      </c>
      <c r="H1217" s="8">
        <f>VLOOKUP(A1217,Cafe_sales!$A$1:$O$10001,15,FALSE)</f>
        <v>45152</v>
      </c>
    </row>
    <row r="1218" spans="1:8" x14ac:dyDescent="0.35">
      <c r="A1218" t="s">
        <v>9206</v>
      </c>
      <c r="B1218" t="str">
        <f>VLOOKUP(A1218,Cafe_sales!$A$1:$O$10001,9,FALSE)</f>
        <v>Smoothie</v>
      </c>
      <c r="C1218" s="6">
        <f>VLOOKUP(A1218,Cafe_sales!$A$1:$O$10001,10,FALSE)</f>
        <v>2</v>
      </c>
      <c r="D1218" s="10">
        <f>VLOOKUP(A1218,Cafe_sales!$A$1:$O$10001,11,FALSE)</f>
        <v>4</v>
      </c>
      <c r="E1218" s="6">
        <f>VLOOKUP(A1218,Cafe_sales!$A$1:$O$10001,12,FALSE)</f>
        <v>8</v>
      </c>
      <c r="F1218" t="str">
        <f>VLOOKUP(A1218,Cafe_sales!$A$1:$O$10001,13,FALSE)</f>
        <v>Cash</v>
      </c>
      <c r="G1218" t="str">
        <f>VLOOKUP(A1218,Cafe_sales!$A$1:$O$10001,14,FALSE)</f>
        <v>In-store</v>
      </c>
      <c r="H1218" s="8">
        <f>VLOOKUP(A1218,Cafe_sales!$A$1:$O$10001,15,FALSE)</f>
        <v>44939</v>
      </c>
    </row>
    <row r="1219" spans="1:8" x14ac:dyDescent="0.35">
      <c r="A1219" t="s">
        <v>5981</v>
      </c>
      <c r="B1219" t="str">
        <f>VLOOKUP(A1219,Cafe_sales!$A$1:$O$10001,9,FALSE)</f>
        <v>Salad</v>
      </c>
      <c r="C1219" s="6">
        <f>VLOOKUP(A1219,Cafe_sales!$A$1:$O$10001,10,FALSE)</f>
        <v>4</v>
      </c>
      <c r="D1219" s="10">
        <f>VLOOKUP(A1219,Cafe_sales!$A$1:$O$10001,11,FALSE)</f>
        <v>5</v>
      </c>
      <c r="E1219" s="6">
        <f>VLOOKUP(A1219,Cafe_sales!$A$1:$O$10001,12,FALSE)</f>
        <v>20</v>
      </c>
      <c r="F1219" t="str">
        <f>VLOOKUP(A1219,Cafe_sales!$A$1:$O$10001,13,FALSE)</f>
        <v>Credit Card</v>
      </c>
      <c r="G1219" t="str">
        <f>VLOOKUP(A1219,Cafe_sales!$A$1:$O$10001,14,FALSE)</f>
        <v>In-store</v>
      </c>
      <c r="H1219" s="8">
        <f>VLOOKUP(A1219,Cafe_sales!$A$1:$O$10001,15,FALSE)</f>
        <v>45001</v>
      </c>
    </row>
    <row r="1220" spans="1:8" hidden="1" x14ac:dyDescent="0.35">
      <c r="A1220" t="s">
        <v>5836</v>
      </c>
      <c r="B1220" t="str">
        <f>VLOOKUP(A1220,Cafe_sales!$A$1:$O$10001,9,FALSE)</f>
        <v>Juice</v>
      </c>
      <c r="C1220">
        <f>VLOOKUP(A1220,Cafe_sales!$A$1:$O$10001,10,FALSE)</f>
        <v>4</v>
      </c>
      <c r="D1220">
        <f>VLOOKUP(A1220,Cafe_sales!$A$1:$O$10001,11,FALSE)</f>
        <v>3</v>
      </c>
      <c r="E1220">
        <f>VLOOKUP(A1220,Cafe_sales!$A$1:$O$10001,12,FALSE)</f>
        <v>12</v>
      </c>
      <c r="F1220" t="str">
        <f>VLOOKUP(A1220,Cafe_sales!$A$1:$O$10001,13,FALSE)</f>
        <v>Cash</v>
      </c>
      <c r="G1220" t="str">
        <f>VLOOKUP(A1220,Cafe_sales!$A$1:$O$10001,14,FALSE)</f>
        <v>Takeaway</v>
      </c>
      <c r="H1220" s="1">
        <f>VLOOKUP(A1220,Cafe_sales!$A$1:$O$10001,15,FALSE)</f>
        <v>45255</v>
      </c>
    </row>
    <row r="1221" spans="1:8" x14ac:dyDescent="0.35">
      <c r="A1221" t="s">
        <v>1296</v>
      </c>
      <c r="B1221" t="str">
        <f>VLOOKUP(A1221,Cafe_sales!$A$1:$O$10001,9,FALSE)</f>
        <v>Cake</v>
      </c>
      <c r="C1221" s="6">
        <f>VLOOKUP(A1221,Cafe_sales!$A$1:$O$10001,10,FALSE)</f>
        <v>1</v>
      </c>
      <c r="D1221" s="10">
        <f>VLOOKUP(A1221,Cafe_sales!$A$1:$O$10001,11,FALSE)</f>
        <v>3</v>
      </c>
      <c r="E1221" s="6">
        <f>VLOOKUP(A1221,Cafe_sales!$A$1:$O$10001,12,FALSE)</f>
        <v>3</v>
      </c>
      <c r="F1221" t="str">
        <f>VLOOKUP(A1221,Cafe_sales!$A$1:$O$10001,13,FALSE)</f>
        <v>Default mode</v>
      </c>
      <c r="G1221" t="str">
        <f>VLOOKUP(A1221,Cafe_sales!$A$1:$O$10001,14,FALSE)</f>
        <v>In-store</v>
      </c>
      <c r="H1221" s="8">
        <f>VLOOKUP(A1221,Cafe_sales!$A$1:$O$10001,15,FALSE)</f>
        <v>45089</v>
      </c>
    </row>
    <row r="1222" spans="1:8" x14ac:dyDescent="0.35">
      <c r="A1222" t="s">
        <v>7958</v>
      </c>
      <c r="B1222" t="str">
        <f>VLOOKUP(A1222,Cafe_sales!$A$1:$O$10001,9,FALSE)</f>
        <v>Smoothie</v>
      </c>
      <c r="C1222" s="6">
        <f>VLOOKUP(A1222,Cafe_sales!$A$1:$O$10001,10,FALSE)</f>
        <v>4</v>
      </c>
      <c r="D1222" s="10">
        <f>VLOOKUP(A1222,Cafe_sales!$A$1:$O$10001,11,FALSE)</f>
        <v>4</v>
      </c>
      <c r="E1222" s="6">
        <f>VLOOKUP(A1222,Cafe_sales!$A$1:$O$10001,12,FALSE)</f>
        <v>16</v>
      </c>
      <c r="F1222" t="str">
        <f>VLOOKUP(A1222,Cafe_sales!$A$1:$O$10001,13,FALSE)</f>
        <v>Default mode</v>
      </c>
      <c r="G1222" t="str">
        <f>VLOOKUP(A1222,Cafe_sales!$A$1:$O$10001,14,FALSE)</f>
        <v>UNKNOWN</v>
      </c>
      <c r="H1222" s="8">
        <f>VLOOKUP(A1222,Cafe_sales!$A$1:$O$10001,15,FALSE)</f>
        <v>45100</v>
      </c>
    </row>
    <row r="1223" spans="1:8" x14ac:dyDescent="0.35">
      <c r="A1223" t="s">
        <v>1634</v>
      </c>
      <c r="B1223" t="str">
        <f>VLOOKUP(A1223,Cafe_sales!$A$1:$O$10001,9,FALSE)</f>
        <v>Cake</v>
      </c>
      <c r="C1223" s="6">
        <f>VLOOKUP(A1223,Cafe_sales!$A$1:$O$10001,10,FALSE)</f>
        <v>1</v>
      </c>
      <c r="D1223" s="10">
        <f>VLOOKUP(A1223,Cafe_sales!$A$1:$O$10001,11,FALSE)</f>
        <v>3</v>
      </c>
      <c r="E1223" s="6">
        <f>VLOOKUP(A1223,Cafe_sales!$A$1:$O$10001,12,FALSE)</f>
        <v>3</v>
      </c>
      <c r="F1223" t="str">
        <f>VLOOKUP(A1223,Cafe_sales!$A$1:$O$10001,13,FALSE)</f>
        <v>Credit Card</v>
      </c>
      <c r="G1223" t="str">
        <f>VLOOKUP(A1223,Cafe_sales!$A$1:$O$10001,14,FALSE)</f>
        <v>UNKNOWN</v>
      </c>
      <c r="H1223" s="8">
        <f>VLOOKUP(A1223,Cafe_sales!$A$1:$O$10001,15,FALSE)</f>
        <v>44927</v>
      </c>
    </row>
    <row r="1224" spans="1:8" x14ac:dyDescent="0.35">
      <c r="A1224" t="s">
        <v>100</v>
      </c>
      <c r="B1224" t="str">
        <f>VLOOKUP(A1224,Cafe_sales!$A$1:$O$10001,9,FALSE)</f>
        <v>Salad</v>
      </c>
      <c r="C1224" s="6">
        <f>VLOOKUP(A1224,Cafe_sales!$A$1:$O$10001,10,FALSE)</f>
        <v>1</v>
      </c>
      <c r="D1224" s="10">
        <f>VLOOKUP(A1224,Cafe_sales!$A$1:$O$10001,11,FALSE)</f>
        <v>5</v>
      </c>
      <c r="E1224" s="6">
        <f>VLOOKUP(A1224,Cafe_sales!$A$1:$O$10001,12,FALSE)</f>
        <v>5</v>
      </c>
      <c r="F1224" t="str">
        <f>VLOOKUP(A1224,Cafe_sales!$A$1:$O$10001,13,FALSE)</f>
        <v>Default mode</v>
      </c>
      <c r="G1224" t="str">
        <f>VLOOKUP(A1224,Cafe_sales!$A$1:$O$10001,14,FALSE)</f>
        <v>In-store</v>
      </c>
      <c r="H1224" s="8">
        <f>VLOOKUP(A1224,Cafe_sales!$A$1:$O$10001,15,FALSE)</f>
        <v>44927</v>
      </c>
    </row>
    <row r="1225" spans="1:8" hidden="1" x14ac:dyDescent="0.35">
      <c r="A1225" t="s">
        <v>2823</v>
      </c>
      <c r="B1225" t="str">
        <f>VLOOKUP(A1225,Cafe_sales!$A$1:$O$10001,9,FALSE)</f>
        <v>Coffee</v>
      </c>
      <c r="C1225">
        <f>VLOOKUP(A1225,Cafe_sales!$A$1:$O$10001,10,FALSE)</f>
        <v>1</v>
      </c>
      <c r="D1225">
        <f>VLOOKUP(A1225,Cafe_sales!$A$1:$O$10001,11,FALSE)</f>
        <v>2</v>
      </c>
      <c r="E1225">
        <f>VLOOKUP(A1225,Cafe_sales!$A$1:$O$10001,12,FALSE)</f>
        <v>2</v>
      </c>
      <c r="F1225" t="str">
        <f>VLOOKUP(A1225,Cafe_sales!$A$1:$O$10001,13,FALSE)</f>
        <v>Credit Card</v>
      </c>
      <c r="G1225" t="str">
        <f>VLOOKUP(A1225,Cafe_sales!$A$1:$O$10001,14,FALSE)</f>
        <v>Takeaway</v>
      </c>
      <c r="H1225" s="1">
        <f>VLOOKUP(A1225,Cafe_sales!$A$1:$O$10001,15,FALSE)</f>
        <v>45015</v>
      </c>
    </row>
    <row r="1226" spans="1:8" x14ac:dyDescent="0.35">
      <c r="A1226" t="s">
        <v>2428</v>
      </c>
      <c r="B1226" t="str">
        <f>VLOOKUP(A1226,Cafe_sales!$A$1:$O$10001,9,FALSE)</f>
        <v>Juice</v>
      </c>
      <c r="C1226" s="6">
        <f>VLOOKUP(A1226,Cafe_sales!$A$1:$O$10001,10,FALSE)</f>
        <v>4</v>
      </c>
      <c r="D1226" s="10">
        <f>VLOOKUP(A1226,Cafe_sales!$A$1:$O$10001,11,FALSE)</f>
        <v>3</v>
      </c>
      <c r="E1226" s="6">
        <f>VLOOKUP(A1226,Cafe_sales!$A$1:$O$10001,12,FALSE)</f>
        <v>12</v>
      </c>
      <c r="F1226" t="str">
        <f>VLOOKUP(A1226,Cafe_sales!$A$1:$O$10001,13,FALSE)</f>
        <v>Cash</v>
      </c>
      <c r="G1226" t="str">
        <f>VLOOKUP(A1226,Cafe_sales!$A$1:$O$10001,14,FALSE)</f>
        <v>In-store</v>
      </c>
      <c r="H1226" s="8">
        <f>VLOOKUP(A1226,Cafe_sales!$A$1:$O$10001,15,FALSE)</f>
        <v>45017</v>
      </c>
    </row>
    <row r="1227" spans="1:8" hidden="1" x14ac:dyDescent="0.35">
      <c r="A1227" t="s">
        <v>2112</v>
      </c>
      <c r="B1227" t="str">
        <f>VLOOKUP(A1227,Cafe_sales!$A$1:$O$10001,9,FALSE)</f>
        <v>Sandwich</v>
      </c>
      <c r="C1227">
        <f>VLOOKUP(A1227,Cafe_sales!$A$1:$O$10001,10,FALSE)</f>
        <v>3.0400530503978778</v>
      </c>
      <c r="D1227">
        <f>VLOOKUP(A1227,Cafe_sales!$A$1:$O$10001,11,FALSE)</f>
        <v>4</v>
      </c>
      <c r="E1227">
        <f>VLOOKUP(A1227,Cafe_sales!$A$1:$O$10001,12,FALSE)</f>
        <v>12</v>
      </c>
      <c r="F1227" t="str">
        <f>VLOOKUP(A1227,Cafe_sales!$A$1:$O$10001,13,FALSE)</f>
        <v>Cash</v>
      </c>
      <c r="G1227" t="str">
        <f>VLOOKUP(A1227,Cafe_sales!$A$1:$O$10001,14,FALSE)</f>
        <v>Takeaway</v>
      </c>
      <c r="H1227" s="1">
        <f>VLOOKUP(A1227,Cafe_sales!$A$1:$O$10001,15,FALSE)</f>
        <v>45022</v>
      </c>
    </row>
    <row r="1228" spans="1:8" hidden="1" x14ac:dyDescent="0.35">
      <c r="A1228" t="s">
        <v>9028</v>
      </c>
      <c r="B1228" t="str">
        <f>VLOOKUP(A1228,Cafe_sales!$A$1:$O$10001,9,FALSE)</f>
        <v>Juice</v>
      </c>
      <c r="C1228">
        <f>VLOOKUP(A1228,Cafe_sales!$A$1:$O$10001,10,FALSE)</f>
        <v>5</v>
      </c>
      <c r="D1228">
        <f>VLOOKUP(A1228,Cafe_sales!$A$1:$O$10001,11,FALSE)</f>
        <v>4</v>
      </c>
      <c r="E1228">
        <f>VLOOKUP(A1228,Cafe_sales!$A$1:$O$10001,12,FALSE)</f>
        <v>20</v>
      </c>
      <c r="F1228" t="str">
        <f>VLOOKUP(A1228,Cafe_sales!$A$1:$O$10001,13,FALSE)</f>
        <v>Digital Wallet</v>
      </c>
      <c r="G1228" t="str">
        <f>VLOOKUP(A1228,Cafe_sales!$A$1:$O$10001,14,FALSE)</f>
        <v>Takeaway</v>
      </c>
      <c r="H1228" s="1">
        <f>VLOOKUP(A1228,Cafe_sales!$A$1:$O$10001,15,FALSE)</f>
        <v>45147</v>
      </c>
    </row>
    <row r="1229" spans="1:8" hidden="1" x14ac:dyDescent="0.35">
      <c r="A1229" t="s">
        <v>3998</v>
      </c>
      <c r="B1229" t="str">
        <f>VLOOKUP(A1229,Cafe_sales!$A$1:$O$10001,9,FALSE)</f>
        <v>Coffee</v>
      </c>
      <c r="C1229">
        <f>VLOOKUP(A1229,Cafe_sales!$A$1:$O$10001,10,FALSE)</f>
        <v>3</v>
      </c>
      <c r="D1229">
        <f>VLOOKUP(A1229,Cafe_sales!$A$1:$O$10001,11,FALSE)</f>
        <v>2</v>
      </c>
      <c r="E1229">
        <f>VLOOKUP(A1229,Cafe_sales!$A$1:$O$10001,12,FALSE)</f>
        <v>6</v>
      </c>
      <c r="F1229" t="str">
        <f>VLOOKUP(A1229,Cafe_sales!$A$1:$O$10001,13,FALSE)</f>
        <v>Digital Wallet</v>
      </c>
      <c r="G1229" t="str">
        <f>VLOOKUP(A1229,Cafe_sales!$A$1:$O$10001,14,FALSE)</f>
        <v>Takeaway</v>
      </c>
      <c r="H1229" s="1">
        <f>VLOOKUP(A1229,Cafe_sales!$A$1:$O$10001,15,FALSE)</f>
        <v>45271</v>
      </c>
    </row>
    <row r="1230" spans="1:8" hidden="1" x14ac:dyDescent="0.35">
      <c r="A1230" t="s">
        <v>8295</v>
      </c>
      <c r="B1230" t="str">
        <f>VLOOKUP(A1230,Cafe_sales!$A$1:$O$10001,9,FALSE)</f>
        <v>Salad</v>
      </c>
      <c r="C1230">
        <f>VLOOKUP(A1230,Cafe_sales!$A$1:$O$10001,10,FALSE)</f>
        <v>3</v>
      </c>
      <c r="D1230">
        <f>VLOOKUP(A1230,Cafe_sales!$A$1:$O$10001,11,FALSE)</f>
        <v>5</v>
      </c>
      <c r="E1230">
        <f>VLOOKUP(A1230,Cafe_sales!$A$1:$O$10001,12,FALSE)</f>
        <v>15</v>
      </c>
      <c r="F1230" t="str">
        <f>VLOOKUP(A1230,Cafe_sales!$A$1:$O$10001,13,FALSE)</f>
        <v>Digital Wallet</v>
      </c>
      <c r="G1230" t="str">
        <f>VLOOKUP(A1230,Cafe_sales!$A$1:$O$10001,14,FALSE)</f>
        <v>Takeaway</v>
      </c>
      <c r="H1230" s="1">
        <f>VLOOKUP(A1230,Cafe_sales!$A$1:$O$10001,15,FALSE)</f>
        <v>45240</v>
      </c>
    </row>
    <row r="1231" spans="1:8" x14ac:dyDescent="0.35">
      <c r="A1231" t="s">
        <v>6667</v>
      </c>
      <c r="B1231" t="str">
        <f>VLOOKUP(A1231,Cafe_sales!$A$1:$O$10001,9,FALSE)</f>
        <v>Tea</v>
      </c>
      <c r="C1231" s="6">
        <f>VLOOKUP(A1231,Cafe_sales!$A$1:$O$10001,10,FALSE)</f>
        <v>4</v>
      </c>
      <c r="D1231" s="10">
        <f>VLOOKUP(A1231,Cafe_sales!$A$1:$O$10001,11,FALSE)</f>
        <v>1.5</v>
      </c>
      <c r="E1231" s="6">
        <f>VLOOKUP(A1231,Cafe_sales!$A$1:$O$10001,12,FALSE)</f>
        <v>6</v>
      </c>
      <c r="F1231" t="str">
        <f>VLOOKUP(A1231,Cafe_sales!$A$1:$O$10001,13,FALSE)</f>
        <v>UNKNOWN</v>
      </c>
      <c r="G1231" t="str">
        <f>VLOOKUP(A1231,Cafe_sales!$A$1:$O$10001,14,FALSE)</f>
        <v>In-store</v>
      </c>
      <c r="H1231" s="8">
        <f>VLOOKUP(A1231,Cafe_sales!$A$1:$O$10001,15,FALSE)</f>
        <v>44927</v>
      </c>
    </row>
    <row r="1232" spans="1:8" x14ac:dyDescent="0.35">
      <c r="A1232" t="s">
        <v>9253</v>
      </c>
      <c r="B1232" t="str">
        <f>VLOOKUP(A1232,Cafe_sales!$A$1:$O$10001,9,FALSE)</f>
        <v>Sandwich</v>
      </c>
      <c r="C1232" s="6">
        <f>VLOOKUP(A1232,Cafe_sales!$A$1:$O$10001,10,FALSE)</f>
        <v>2</v>
      </c>
      <c r="D1232" s="10">
        <f>VLOOKUP(A1232,Cafe_sales!$A$1:$O$10001,11,FALSE)</f>
        <v>4</v>
      </c>
      <c r="E1232" s="6">
        <f>VLOOKUP(A1232,Cafe_sales!$A$1:$O$10001,12,FALSE)</f>
        <v>8</v>
      </c>
      <c r="F1232" t="str">
        <f>VLOOKUP(A1232,Cafe_sales!$A$1:$O$10001,13,FALSE)</f>
        <v>Digital Wallet</v>
      </c>
      <c r="G1232" t="str">
        <f>VLOOKUP(A1232,Cafe_sales!$A$1:$O$10001,14,FALSE)</f>
        <v>In-store</v>
      </c>
      <c r="H1232" s="8">
        <f>VLOOKUP(A1232,Cafe_sales!$A$1:$O$10001,15,FALSE)</f>
        <v>44927</v>
      </c>
    </row>
    <row r="1233" spans="1:8" hidden="1" x14ac:dyDescent="0.35">
      <c r="A1233" t="s">
        <v>921</v>
      </c>
      <c r="B1233" t="str">
        <f>VLOOKUP(A1233,Cafe_sales!$A$1:$O$10001,9,FALSE)</f>
        <v>Juice</v>
      </c>
      <c r="C1233">
        <f>VLOOKUP(A1233,Cafe_sales!$A$1:$O$10001,10,FALSE)</f>
        <v>2</v>
      </c>
      <c r="D1233">
        <f>VLOOKUP(A1233,Cafe_sales!$A$1:$O$10001,11,FALSE)</f>
        <v>3</v>
      </c>
      <c r="E1233">
        <f>VLOOKUP(A1233,Cafe_sales!$A$1:$O$10001,12,FALSE)</f>
        <v>6</v>
      </c>
      <c r="F1233" t="str">
        <f>VLOOKUP(A1233,Cafe_sales!$A$1:$O$10001,13,FALSE)</f>
        <v>Default mode</v>
      </c>
      <c r="G1233" t="str">
        <f>VLOOKUP(A1233,Cafe_sales!$A$1:$O$10001,14,FALSE)</f>
        <v>Takeaway</v>
      </c>
      <c r="H1233" s="1">
        <f>VLOOKUP(A1233,Cafe_sales!$A$1:$O$10001,15,FALSE)</f>
        <v>45157</v>
      </c>
    </row>
    <row r="1234" spans="1:8" hidden="1" x14ac:dyDescent="0.35">
      <c r="A1234" t="s">
        <v>6727</v>
      </c>
      <c r="B1234" t="str">
        <f>VLOOKUP(A1234,Cafe_sales!$A$1:$O$10001,9,FALSE)</f>
        <v>Juice</v>
      </c>
      <c r="C1234">
        <f>VLOOKUP(A1234,Cafe_sales!$A$1:$O$10001,10,FALSE)</f>
        <v>1</v>
      </c>
      <c r="D1234">
        <f>VLOOKUP(A1234,Cafe_sales!$A$1:$O$10001,11,FALSE)</f>
        <v>3</v>
      </c>
      <c r="E1234">
        <f>VLOOKUP(A1234,Cafe_sales!$A$1:$O$10001,12,FALSE)</f>
        <v>3</v>
      </c>
      <c r="F1234" t="str">
        <f>VLOOKUP(A1234,Cafe_sales!$A$1:$O$10001,13,FALSE)</f>
        <v>Default mode</v>
      </c>
      <c r="G1234" t="str">
        <f>VLOOKUP(A1234,Cafe_sales!$A$1:$O$10001,14,FALSE)</f>
        <v>Takeaway</v>
      </c>
      <c r="H1234" s="1">
        <f>VLOOKUP(A1234,Cafe_sales!$A$1:$O$10001,15,FALSE)</f>
        <v>44984</v>
      </c>
    </row>
    <row r="1235" spans="1:8" hidden="1" x14ac:dyDescent="0.35">
      <c r="A1235" t="s">
        <v>380</v>
      </c>
      <c r="B1235" t="str">
        <f>VLOOKUP(A1235,Cafe_sales!$A$1:$O$10001,9,FALSE)</f>
        <v>Coffee</v>
      </c>
      <c r="C1235">
        <f>VLOOKUP(A1235,Cafe_sales!$A$1:$O$10001,10,FALSE)</f>
        <v>3</v>
      </c>
      <c r="D1235">
        <f>VLOOKUP(A1235,Cafe_sales!$A$1:$O$10001,11,FALSE)</f>
        <v>2</v>
      </c>
      <c r="E1235">
        <f>VLOOKUP(A1235,Cafe_sales!$A$1:$O$10001,12,FALSE)</f>
        <v>6</v>
      </c>
      <c r="F1235" t="str">
        <f>VLOOKUP(A1235,Cafe_sales!$A$1:$O$10001,13,FALSE)</f>
        <v>Digital Wallet</v>
      </c>
      <c r="G1235" t="str">
        <f>VLOOKUP(A1235,Cafe_sales!$A$1:$O$10001,14,FALSE)</f>
        <v>Takeaway</v>
      </c>
      <c r="H1235" s="1">
        <f>VLOOKUP(A1235,Cafe_sales!$A$1:$O$10001,15,FALSE)</f>
        <v>45188</v>
      </c>
    </row>
    <row r="1236" spans="1:8" x14ac:dyDescent="0.35">
      <c r="A1236" t="s">
        <v>1813</v>
      </c>
      <c r="B1236" t="str">
        <f>VLOOKUP(A1236,Cafe_sales!$A$1:$O$10001,9,FALSE)</f>
        <v>UNKNOWN</v>
      </c>
      <c r="C1236" s="6">
        <f>VLOOKUP(A1236,Cafe_sales!$A$1:$O$10001,10,FALSE)</f>
        <v>2</v>
      </c>
      <c r="D1236" s="10">
        <f>VLOOKUP(A1236,Cafe_sales!$A$1:$O$10001,11,FALSE)</f>
        <v>4</v>
      </c>
      <c r="E1236" s="6">
        <f>VLOOKUP(A1236,Cafe_sales!$A$1:$O$10001,12,FALSE)</f>
        <v>8</v>
      </c>
      <c r="F1236" t="str">
        <f>VLOOKUP(A1236,Cafe_sales!$A$1:$O$10001,13,FALSE)</f>
        <v>Cash</v>
      </c>
      <c r="G1236" t="str">
        <f>VLOOKUP(A1236,Cafe_sales!$A$1:$O$10001,14,FALSE)</f>
        <v>In-store</v>
      </c>
      <c r="H1236" s="8">
        <f>VLOOKUP(A1236,Cafe_sales!$A$1:$O$10001,15,FALSE)</f>
        <v>45165</v>
      </c>
    </row>
    <row r="1237" spans="1:8" hidden="1" x14ac:dyDescent="0.35">
      <c r="A1237" t="s">
        <v>3705</v>
      </c>
      <c r="B1237" t="str">
        <f>VLOOKUP(A1237,Cafe_sales!$A$1:$O$10001,9,FALSE)</f>
        <v>Sandwich</v>
      </c>
      <c r="C1237">
        <f>VLOOKUP(A1237,Cafe_sales!$A$1:$O$10001,10,FALSE)</f>
        <v>4</v>
      </c>
      <c r="D1237">
        <f>VLOOKUP(A1237,Cafe_sales!$A$1:$O$10001,11,FALSE)</f>
        <v>4</v>
      </c>
      <c r="E1237">
        <f>VLOOKUP(A1237,Cafe_sales!$A$1:$O$10001,12,FALSE)</f>
        <v>16</v>
      </c>
      <c r="F1237" t="str">
        <f>VLOOKUP(A1237,Cafe_sales!$A$1:$O$10001,13,FALSE)</f>
        <v>Default mode</v>
      </c>
      <c r="G1237" t="str">
        <f>VLOOKUP(A1237,Cafe_sales!$A$1:$O$10001,14,FALSE)</f>
        <v>Takeaway</v>
      </c>
      <c r="H1237" s="1">
        <f>VLOOKUP(A1237,Cafe_sales!$A$1:$O$10001,15,FALSE)</f>
        <v>45089</v>
      </c>
    </row>
    <row r="1238" spans="1:8" x14ac:dyDescent="0.35">
      <c r="A1238" t="s">
        <v>8519</v>
      </c>
      <c r="B1238" t="str">
        <f>VLOOKUP(A1238,Cafe_sales!$A$1:$O$10001,9,FALSE)</f>
        <v>Smoothie</v>
      </c>
      <c r="C1238" s="6">
        <f>VLOOKUP(A1238,Cafe_sales!$A$1:$O$10001,10,FALSE)</f>
        <v>4</v>
      </c>
      <c r="D1238" s="10">
        <f>VLOOKUP(A1238,Cafe_sales!$A$1:$O$10001,11,FALSE)</f>
        <v>4</v>
      </c>
      <c r="E1238" s="6">
        <f>VLOOKUP(A1238,Cafe_sales!$A$1:$O$10001,12,FALSE)</f>
        <v>16</v>
      </c>
      <c r="F1238" t="str">
        <f>VLOOKUP(A1238,Cafe_sales!$A$1:$O$10001,13,FALSE)</f>
        <v>Cash</v>
      </c>
      <c r="G1238" t="str">
        <f>VLOOKUP(A1238,Cafe_sales!$A$1:$O$10001,14,FALSE)</f>
        <v>In-store</v>
      </c>
      <c r="H1238" s="8">
        <f>VLOOKUP(A1238,Cafe_sales!$A$1:$O$10001,15,FALSE)</f>
        <v>45257</v>
      </c>
    </row>
    <row r="1239" spans="1:8" x14ac:dyDescent="0.35">
      <c r="A1239" t="s">
        <v>5665</v>
      </c>
      <c r="B1239" t="str">
        <f>VLOOKUP(A1239,Cafe_sales!$A$1:$O$10001,9,FALSE)</f>
        <v>UNKNOWN</v>
      </c>
      <c r="C1239" s="6">
        <f>VLOOKUP(A1239,Cafe_sales!$A$1:$O$10001,10,FALSE)</f>
        <v>2</v>
      </c>
      <c r="D1239" s="10">
        <f>VLOOKUP(A1239,Cafe_sales!$A$1:$O$10001,11,FALSE)</f>
        <v>1</v>
      </c>
      <c r="E1239" s="6">
        <f>VLOOKUP(A1239,Cafe_sales!$A$1:$O$10001,12,FALSE)</f>
        <v>2</v>
      </c>
      <c r="F1239" t="str">
        <f>VLOOKUP(A1239,Cafe_sales!$A$1:$O$10001,13,FALSE)</f>
        <v>Default mode</v>
      </c>
      <c r="G1239" t="str">
        <f>VLOOKUP(A1239,Cafe_sales!$A$1:$O$10001,14,FALSE)</f>
        <v>In-store</v>
      </c>
      <c r="H1239" s="8">
        <f>VLOOKUP(A1239,Cafe_sales!$A$1:$O$10001,15,FALSE)</f>
        <v>45021</v>
      </c>
    </row>
    <row r="1240" spans="1:8" hidden="1" x14ac:dyDescent="0.35">
      <c r="A1240" t="s">
        <v>8384</v>
      </c>
      <c r="B1240" t="str">
        <f>VLOOKUP(A1240,Cafe_sales!$A$1:$O$10001,9,FALSE)</f>
        <v>Coffee</v>
      </c>
      <c r="C1240">
        <f>VLOOKUP(A1240,Cafe_sales!$A$1:$O$10001,10,FALSE)</f>
        <v>5</v>
      </c>
      <c r="D1240">
        <f>VLOOKUP(A1240,Cafe_sales!$A$1:$O$10001,11,FALSE)</f>
        <v>2</v>
      </c>
      <c r="E1240">
        <f>VLOOKUP(A1240,Cafe_sales!$A$1:$O$10001,12,FALSE)</f>
        <v>10</v>
      </c>
      <c r="F1240" t="str">
        <f>VLOOKUP(A1240,Cafe_sales!$A$1:$O$10001,13,FALSE)</f>
        <v>Digital Wallet</v>
      </c>
      <c r="G1240" t="str">
        <f>VLOOKUP(A1240,Cafe_sales!$A$1:$O$10001,14,FALSE)</f>
        <v>Takeaway</v>
      </c>
      <c r="H1240" s="1">
        <f>VLOOKUP(A1240,Cafe_sales!$A$1:$O$10001,15,FALSE)</f>
        <v>45267</v>
      </c>
    </row>
    <row r="1241" spans="1:8" x14ac:dyDescent="0.35">
      <c r="A1241" t="s">
        <v>4894</v>
      </c>
      <c r="B1241" t="str">
        <f>VLOOKUP(A1241,Cafe_sales!$A$1:$O$10001,9,FALSE)</f>
        <v>Cake</v>
      </c>
      <c r="C1241" s="6">
        <f>VLOOKUP(A1241,Cafe_sales!$A$1:$O$10001,10,FALSE)</f>
        <v>5</v>
      </c>
      <c r="D1241" s="10">
        <f>VLOOKUP(A1241,Cafe_sales!$A$1:$O$10001,11,FALSE)</f>
        <v>3</v>
      </c>
      <c r="E1241" s="6">
        <f>VLOOKUP(A1241,Cafe_sales!$A$1:$O$10001,12,FALSE)</f>
        <v>15</v>
      </c>
      <c r="F1241" t="str">
        <f>VLOOKUP(A1241,Cafe_sales!$A$1:$O$10001,13,FALSE)</f>
        <v>Credit Card</v>
      </c>
      <c r="G1241" t="str">
        <f>VLOOKUP(A1241,Cafe_sales!$A$1:$O$10001,14,FALSE)</f>
        <v>In-store</v>
      </c>
      <c r="H1241" s="8">
        <f>VLOOKUP(A1241,Cafe_sales!$A$1:$O$10001,15,FALSE)</f>
        <v>45254</v>
      </c>
    </row>
    <row r="1242" spans="1:8" x14ac:dyDescent="0.35">
      <c r="A1242" t="s">
        <v>4450</v>
      </c>
      <c r="B1242" t="str">
        <f>VLOOKUP(A1242,Cafe_sales!$A$1:$O$10001,9,FALSE)</f>
        <v>Juice</v>
      </c>
      <c r="C1242" s="6">
        <f>VLOOKUP(A1242,Cafe_sales!$A$1:$O$10001,10,FALSE)</f>
        <v>3</v>
      </c>
      <c r="D1242" s="10">
        <f>VLOOKUP(A1242,Cafe_sales!$A$1:$O$10001,11,FALSE)</f>
        <v>3</v>
      </c>
      <c r="E1242" s="6">
        <f>VLOOKUP(A1242,Cafe_sales!$A$1:$O$10001,12,FALSE)</f>
        <v>9</v>
      </c>
      <c r="F1242" t="str">
        <f>VLOOKUP(A1242,Cafe_sales!$A$1:$O$10001,13,FALSE)</f>
        <v>Cash</v>
      </c>
      <c r="G1242" t="str">
        <f>VLOOKUP(A1242,Cafe_sales!$A$1:$O$10001,14,FALSE)</f>
        <v>In-store</v>
      </c>
      <c r="H1242" s="8">
        <f>VLOOKUP(A1242,Cafe_sales!$A$1:$O$10001,15,FALSE)</f>
        <v>45039</v>
      </c>
    </row>
    <row r="1243" spans="1:8" hidden="1" x14ac:dyDescent="0.35">
      <c r="A1243" t="s">
        <v>9379</v>
      </c>
      <c r="B1243" t="str">
        <f>VLOOKUP(A1243,Cafe_sales!$A$1:$O$10001,9,FALSE)</f>
        <v>Cake</v>
      </c>
      <c r="C1243">
        <f>VLOOKUP(A1243,Cafe_sales!$A$1:$O$10001,10,FALSE)</f>
        <v>3</v>
      </c>
      <c r="D1243">
        <f>VLOOKUP(A1243,Cafe_sales!$A$1:$O$10001,11,FALSE)</f>
        <v>3</v>
      </c>
      <c r="E1243">
        <f>VLOOKUP(A1243,Cafe_sales!$A$1:$O$10001,12,FALSE)</f>
        <v>9</v>
      </c>
      <c r="F1243" t="str">
        <f>VLOOKUP(A1243,Cafe_sales!$A$1:$O$10001,13,FALSE)</f>
        <v>Digital Wallet</v>
      </c>
      <c r="G1243" t="str">
        <f>VLOOKUP(A1243,Cafe_sales!$A$1:$O$10001,14,FALSE)</f>
        <v>Takeaway</v>
      </c>
      <c r="H1243" s="1">
        <f>VLOOKUP(A1243,Cafe_sales!$A$1:$O$10001,15,FALSE)</f>
        <v>44927</v>
      </c>
    </row>
    <row r="1244" spans="1:8" x14ac:dyDescent="0.35">
      <c r="A1244" t="s">
        <v>8312</v>
      </c>
      <c r="B1244" t="str">
        <f>VLOOKUP(A1244,Cafe_sales!$A$1:$O$10001,9,FALSE)</f>
        <v>Coffee</v>
      </c>
      <c r="C1244" s="6">
        <f>VLOOKUP(A1244,Cafe_sales!$A$1:$O$10001,10,FALSE)</f>
        <v>4</v>
      </c>
      <c r="D1244" s="10">
        <f>VLOOKUP(A1244,Cafe_sales!$A$1:$O$10001,11,FALSE)</f>
        <v>2</v>
      </c>
      <c r="E1244" s="6">
        <f>VLOOKUP(A1244,Cafe_sales!$A$1:$O$10001,12,FALSE)</f>
        <v>8</v>
      </c>
      <c r="F1244" t="str">
        <f>VLOOKUP(A1244,Cafe_sales!$A$1:$O$10001,13,FALSE)</f>
        <v>Credit Card</v>
      </c>
      <c r="G1244" t="str">
        <f>VLOOKUP(A1244,Cafe_sales!$A$1:$O$10001,14,FALSE)</f>
        <v>In-store</v>
      </c>
      <c r="H1244" s="8">
        <f>VLOOKUP(A1244,Cafe_sales!$A$1:$O$10001,15,FALSE)</f>
        <v>45177</v>
      </c>
    </row>
    <row r="1245" spans="1:8" hidden="1" x14ac:dyDescent="0.35">
      <c r="A1245" t="s">
        <v>2315</v>
      </c>
      <c r="B1245" t="str">
        <f>VLOOKUP(A1245,Cafe_sales!$A$1:$O$10001,9,FALSE)</f>
        <v>Tea</v>
      </c>
      <c r="C1245">
        <f>VLOOKUP(A1245,Cafe_sales!$A$1:$O$10001,10,FALSE)</f>
        <v>1</v>
      </c>
      <c r="D1245">
        <f>VLOOKUP(A1245,Cafe_sales!$A$1:$O$10001,11,FALSE)</f>
        <v>1.5</v>
      </c>
      <c r="E1245">
        <f>VLOOKUP(A1245,Cafe_sales!$A$1:$O$10001,12,FALSE)</f>
        <v>1.5</v>
      </c>
      <c r="F1245" t="str">
        <f>VLOOKUP(A1245,Cafe_sales!$A$1:$O$10001,13,FALSE)</f>
        <v>Cash</v>
      </c>
      <c r="G1245" t="str">
        <f>VLOOKUP(A1245,Cafe_sales!$A$1:$O$10001,14,FALSE)</f>
        <v>Takeaway</v>
      </c>
      <c r="H1245" s="1">
        <f>VLOOKUP(A1245,Cafe_sales!$A$1:$O$10001,15,FALSE)</f>
        <v>45139</v>
      </c>
    </row>
    <row r="1246" spans="1:8" x14ac:dyDescent="0.35">
      <c r="A1246" t="s">
        <v>630</v>
      </c>
      <c r="B1246" t="str">
        <f>VLOOKUP(A1246,Cafe_sales!$A$1:$O$10001,9,FALSE)</f>
        <v>Sandwich</v>
      </c>
      <c r="C1246" s="6">
        <f>VLOOKUP(A1246,Cafe_sales!$A$1:$O$10001,10,FALSE)</f>
        <v>5</v>
      </c>
      <c r="D1246" s="10">
        <f>VLOOKUP(A1246,Cafe_sales!$A$1:$O$10001,11,FALSE)</f>
        <v>4</v>
      </c>
      <c r="E1246" s="6">
        <f>VLOOKUP(A1246,Cafe_sales!$A$1:$O$10001,12,FALSE)</f>
        <v>20</v>
      </c>
      <c r="F1246" t="str">
        <f>VLOOKUP(A1246,Cafe_sales!$A$1:$O$10001,13,FALSE)</f>
        <v>Digital Wallet</v>
      </c>
      <c r="G1246" t="str">
        <f>VLOOKUP(A1246,Cafe_sales!$A$1:$O$10001,14,FALSE)</f>
        <v>UNKNOWN</v>
      </c>
      <c r="H1246" s="8">
        <f>VLOOKUP(A1246,Cafe_sales!$A$1:$O$10001,15,FALSE)</f>
        <v>45174</v>
      </c>
    </row>
    <row r="1247" spans="1:8" x14ac:dyDescent="0.35">
      <c r="A1247" t="s">
        <v>7756</v>
      </c>
      <c r="B1247" t="str">
        <f>VLOOKUP(A1247,Cafe_sales!$A$1:$O$10001,9,FALSE)</f>
        <v>Cookie</v>
      </c>
      <c r="C1247" s="6">
        <f>VLOOKUP(A1247,Cafe_sales!$A$1:$O$10001,10,FALSE)</f>
        <v>4</v>
      </c>
      <c r="D1247" s="10">
        <f>VLOOKUP(A1247,Cafe_sales!$A$1:$O$10001,11,FALSE)</f>
        <v>1</v>
      </c>
      <c r="E1247" s="6">
        <f>VLOOKUP(A1247,Cafe_sales!$A$1:$O$10001,12,FALSE)</f>
        <v>4</v>
      </c>
      <c r="F1247" t="str">
        <f>VLOOKUP(A1247,Cafe_sales!$A$1:$O$10001,13,FALSE)</f>
        <v>Credit Card</v>
      </c>
      <c r="G1247" t="str">
        <f>VLOOKUP(A1247,Cafe_sales!$A$1:$O$10001,14,FALSE)</f>
        <v>UNKNOWN</v>
      </c>
      <c r="H1247" s="8">
        <f>VLOOKUP(A1247,Cafe_sales!$A$1:$O$10001,15,FALSE)</f>
        <v>44927</v>
      </c>
    </row>
    <row r="1248" spans="1:8" x14ac:dyDescent="0.35">
      <c r="A1248" t="s">
        <v>3625</v>
      </c>
      <c r="B1248" t="str">
        <f>VLOOKUP(A1248,Cafe_sales!$A$1:$O$10001,9,FALSE)</f>
        <v>Coffee</v>
      </c>
      <c r="C1248" s="6">
        <f>VLOOKUP(A1248,Cafe_sales!$A$1:$O$10001,10,FALSE)</f>
        <v>1</v>
      </c>
      <c r="D1248" s="10">
        <f>VLOOKUP(A1248,Cafe_sales!$A$1:$O$10001,11,FALSE)</f>
        <v>2</v>
      </c>
      <c r="E1248" s="6">
        <f>VLOOKUP(A1248,Cafe_sales!$A$1:$O$10001,12,FALSE)</f>
        <v>2</v>
      </c>
      <c r="F1248" t="str">
        <f>VLOOKUP(A1248,Cafe_sales!$A$1:$O$10001,13,FALSE)</f>
        <v>Credit Card</v>
      </c>
      <c r="G1248" t="str">
        <f>VLOOKUP(A1248,Cafe_sales!$A$1:$O$10001,14,FALSE)</f>
        <v>In-store</v>
      </c>
      <c r="H1248" s="8">
        <f>VLOOKUP(A1248,Cafe_sales!$A$1:$O$10001,15,FALSE)</f>
        <v>45205</v>
      </c>
    </row>
    <row r="1249" spans="1:8" hidden="1" x14ac:dyDescent="0.35">
      <c r="A1249" t="s">
        <v>804</v>
      </c>
      <c r="B1249" t="str">
        <f>VLOOKUP(A1249,Cafe_sales!$A$1:$O$10001,9,FALSE)</f>
        <v>Juice</v>
      </c>
      <c r="C1249">
        <f>VLOOKUP(A1249,Cafe_sales!$A$1:$O$10001,10,FALSE)</f>
        <v>4</v>
      </c>
      <c r="D1249">
        <f>VLOOKUP(A1249,Cafe_sales!$A$1:$O$10001,11,FALSE)</f>
        <v>3</v>
      </c>
      <c r="E1249">
        <f>VLOOKUP(A1249,Cafe_sales!$A$1:$O$10001,12,FALSE)</f>
        <v>12</v>
      </c>
      <c r="F1249" t="str">
        <f>VLOOKUP(A1249,Cafe_sales!$A$1:$O$10001,13,FALSE)</f>
        <v>Digital Wallet</v>
      </c>
      <c r="G1249" t="str">
        <f>VLOOKUP(A1249,Cafe_sales!$A$1:$O$10001,14,FALSE)</f>
        <v>Takeaway</v>
      </c>
      <c r="H1249" s="1">
        <f>VLOOKUP(A1249,Cafe_sales!$A$1:$O$10001,15,FALSE)</f>
        <v>45288</v>
      </c>
    </row>
    <row r="1250" spans="1:8" x14ac:dyDescent="0.35">
      <c r="A1250" t="s">
        <v>736</v>
      </c>
      <c r="B1250" t="str">
        <f>VLOOKUP(A1250,Cafe_sales!$A$1:$O$10001,9,FALSE)</f>
        <v>Sandwich</v>
      </c>
      <c r="C1250" s="6">
        <f>VLOOKUP(A1250,Cafe_sales!$A$1:$O$10001,10,FALSE)</f>
        <v>4</v>
      </c>
      <c r="D1250" s="10">
        <f>VLOOKUP(A1250,Cafe_sales!$A$1:$O$10001,11,FALSE)</f>
        <v>4</v>
      </c>
      <c r="E1250" s="6">
        <f>VLOOKUP(A1250,Cafe_sales!$A$1:$O$10001,12,FALSE)</f>
        <v>16</v>
      </c>
      <c r="F1250" t="str">
        <f>VLOOKUP(A1250,Cafe_sales!$A$1:$O$10001,13,FALSE)</f>
        <v>Credit Card</v>
      </c>
      <c r="G1250" t="str">
        <f>VLOOKUP(A1250,Cafe_sales!$A$1:$O$10001,14,FALSE)</f>
        <v>In-store</v>
      </c>
      <c r="H1250" s="8">
        <f>VLOOKUP(A1250,Cafe_sales!$A$1:$O$10001,15,FALSE)</f>
        <v>45229</v>
      </c>
    </row>
    <row r="1251" spans="1:8" x14ac:dyDescent="0.35">
      <c r="A1251" t="s">
        <v>821</v>
      </c>
      <c r="B1251" t="str">
        <f>VLOOKUP(A1251,Cafe_sales!$A$1:$O$10001,9,FALSE)</f>
        <v>Sandwich</v>
      </c>
      <c r="C1251" s="6">
        <f>VLOOKUP(A1251,Cafe_sales!$A$1:$O$10001,10,FALSE)</f>
        <v>1</v>
      </c>
      <c r="D1251" s="10">
        <f>VLOOKUP(A1251,Cafe_sales!$A$1:$O$10001,11,FALSE)</f>
        <v>4</v>
      </c>
      <c r="E1251" s="6">
        <f>VLOOKUP(A1251,Cafe_sales!$A$1:$O$10001,12,FALSE)</f>
        <v>4</v>
      </c>
      <c r="F1251" t="str">
        <f>VLOOKUP(A1251,Cafe_sales!$A$1:$O$10001,13,FALSE)</f>
        <v>Default mode</v>
      </c>
      <c r="G1251" t="str">
        <f>VLOOKUP(A1251,Cafe_sales!$A$1:$O$10001,14,FALSE)</f>
        <v>In-store</v>
      </c>
      <c r="H1251" s="8">
        <f>VLOOKUP(A1251,Cafe_sales!$A$1:$O$10001,15,FALSE)</f>
        <v>45190</v>
      </c>
    </row>
    <row r="1252" spans="1:8" x14ac:dyDescent="0.35">
      <c r="A1252" t="s">
        <v>7254</v>
      </c>
      <c r="B1252" t="str">
        <f>VLOOKUP(A1252,Cafe_sales!$A$1:$O$10001,9,FALSE)</f>
        <v>Juice</v>
      </c>
      <c r="C1252" s="6">
        <f>VLOOKUP(A1252,Cafe_sales!$A$1:$O$10001,10,FALSE)</f>
        <v>1</v>
      </c>
      <c r="D1252" s="10">
        <f>VLOOKUP(A1252,Cafe_sales!$A$1:$O$10001,11,FALSE)</f>
        <v>5</v>
      </c>
      <c r="E1252" s="6">
        <f>VLOOKUP(A1252,Cafe_sales!$A$1:$O$10001,12,FALSE)</f>
        <v>5</v>
      </c>
      <c r="F1252" t="str">
        <f>VLOOKUP(A1252,Cafe_sales!$A$1:$O$10001,13,FALSE)</f>
        <v>Cash</v>
      </c>
      <c r="G1252" t="str">
        <f>VLOOKUP(A1252,Cafe_sales!$A$1:$O$10001,14,FALSE)</f>
        <v>In-store</v>
      </c>
      <c r="H1252" s="8">
        <f>VLOOKUP(A1252,Cafe_sales!$A$1:$O$10001,15,FALSE)</f>
        <v>45167</v>
      </c>
    </row>
    <row r="1253" spans="1:8" hidden="1" x14ac:dyDescent="0.35">
      <c r="A1253" t="s">
        <v>3704</v>
      </c>
      <c r="B1253" t="str">
        <f>VLOOKUP(A1253,Cafe_sales!$A$1:$O$10001,9,FALSE)</f>
        <v>Smoothie</v>
      </c>
      <c r="C1253">
        <f>VLOOKUP(A1253,Cafe_sales!$A$1:$O$10001,10,FALSE)</f>
        <v>3</v>
      </c>
      <c r="D1253">
        <f>VLOOKUP(A1253,Cafe_sales!$A$1:$O$10001,11,FALSE)</f>
        <v>4</v>
      </c>
      <c r="E1253">
        <f>VLOOKUP(A1253,Cafe_sales!$A$1:$O$10001,12,FALSE)</f>
        <v>12</v>
      </c>
      <c r="F1253" t="str">
        <f>VLOOKUP(A1253,Cafe_sales!$A$1:$O$10001,13,FALSE)</f>
        <v>Default mode</v>
      </c>
      <c r="G1253" t="str">
        <f>VLOOKUP(A1253,Cafe_sales!$A$1:$O$10001,14,FALSE)</f>
        <v>Takeaway</v>
      </c>
      <c r="H1253" s="1">
        <f>VLOOKUP(A1253,Cafe_sales!$A$1:$O$10001,15,FALSE)</f>
        <v>45075</v>
      </c>
    </row>
    <row r="1254" spans="1:8" x14ac:dyDescent="0.35">
      <c r="A1254" t="s">
        <v>7764</v>
      </c>
      <c r="B1254" t="str">
        <f>VLOOKUP(A1254,Cafe_sales!$A$1:$O$10001,9,FALSE)</f>
        <v>Tea</v>
      </c>
      <c r="C1254" s="6">
        <f>VLOOKUP(A1254,Cafe_sales!$A$1:$O$10001,10,FALSE)</f>
        <v>4</v>
      </c>
      <c r="D1254" s="10">
        <f>VLOOKUP(A1254,Cafe_sales!$A$1:$O$10001,11,FALSE)</f>
        <v>1.5</v>
      </c>
      <c r="E1254" s="6">
        <f>VLOOKUP(A1254,Cafe_sales!$A$1:$O$10001,12,FALSE)</f>
        <v>6</v>
      </c>
      <c r="F1254" t="str">
        <f>VLOOKUP(A1254,Cafe_sales!$A$1:$O$10001,13,FALSE)</f>
        <v>Digital Wallet</v>
      </c>
      <c r="G1254" t="str">
        <f>VLOOKUP(A1254,Cafe_sales!$A$1:$O$10001,14,FALSE)</f>
        <v>In-store</v>
      </c>
      <c r="H1254" s="8">
        <f>VLOOKUP(A1254,Cafe_sales!$A$1:$O$10001,15,FALSE)</f>
        <v>44927</v>
      </c>
    </row>
    <row r="1255" spans="1:8" x14ac:dyDescent="0.35">
      <c r="A1255" t="s">
        <v>4469</v>
      </c>
      <c r="B1255" t="str">
        <f>VLOOKUP(A1255,Cafe_sales!$A$1:$O$10001,9,FALSE)</f>
        <v>Cookie</v>
      </c>
      <c r="C1255" s="6">
        <f>VLOOKUP(A1255,Cafe_sales!$A$1:$O$10001,10,FALSE)</f>
        <v>2</v>
      </c>
      <c r="D1255" s="10">
        <f>VLOOKUP(A1255,Cafe_sales!$A$1:$O$10001,11,FALSE)</f>
        <v>1</v>
      </c>
      <c r="E1255" s="6">
        <f>VLOOKUP(A1255,Cafe_sales!$A$1:$O$10001,12,FALSE)</f>
        <v>2</v>
      </c>
      <c r="F1255" t="str">
        <f>VLOOKUP(A1255,Cafe_sales!$A$1:$O$10001,13,FALSE)</f>
        <v>Credit Card</v>
      </c>
      <c r="G1255" t="str">
        <f>VLOOKUP(A1255,Cafe_sales!$A$1:$O$10001,14,FALSE)</f>
        <v>In-store</v>
      </c>
      <c r="H1255" s="8">
        <f>VLOOKUP(A1255,Cafe_sales!$A$1:$O$10001,15,FALSE)</f>
        <v>44927</v>
      </c>
    </row>
    <row r="1256" spans="1:8" hidden="1" x14ac:dyDescent="0.35">
      <c r="A1256" t="s">
        <v>9932</v>
      </c>
      <c r="B1256" t="str">
        <f>VLOOKUP(A1256,Cafe_sales!$A$1:$O$10001,9,FALSE)</f>
        <v>Sandwich</v>
      </c>
      <c r="C1256">
        <f>VLOOKUP(A1256,Cafe_sales!$A$1:$O$10001,10,FALSE)</f>
        <v>5</v>
      </c>
      <c r="D1256">
        <f>VLOOKUP(A1256,Cafe_sales!$A$1:$O$10001,11,FALSE)</f>
        <v>4</v>
      </c>
      <c r="E1256">
        <f>VLOOKUP(A1256,Cafe_sales!$A$1:$O$10001,12,FALSE)</f>
        <v>20</v>
      </c>
      <c r="F1256" t="str">
        <f>VLOOKUP(A1256,Cafe_sales!$A$1:$O$10001,13,FALSE)</f>
        <v>Digital Wallet</v>
      </c>
      <c r="G1256" t="str">
        <f>VLOOKUP(A1256,Cafe_sales!$A$1:$O$10001,14,FALSE)</f>
        <v>Takeaway</v>
      </c>
      <c r="H1256" s="1">
        <f>VLOOKUP(A1256,Cafe_sales!$A$1:$O$10001,15,FALSE)</f>
        <v>45046</v>
      </c>
    </row>
    <row r="1257" spans="1:8" x14ac:dyDescent="0.35">
      <c r="A1257" t="s">
        <v>7680</v>
      </c>
      <c r="B1257" t="str">
        <f>VLOOKUP(A1257,Cafe_sales!$A$1:$O$10001,9,FALSE)</f>
        <v>Cookie</v>
      </c>
      <c r="C1257" s="6">
        <f>VLOOKUP(A1257,Cafe_sales!$A$1:$O$10001,10,FALSE)</f>
        <v>4</v>
      </c>
      <c r="D1257" s="10">
        <f>VLOOKUP(A1257,Cafe_sales!$A$1:$O$10001,11,FALSE)</f>
        <v>1</v>
      </c>
      <c r="E1257" s="6">
        <f>VLOOKUP(A1257,Cafe_sales!$A$1:$O$10001,12,FALSE)</f>
        <v>4</v>
      </c>
      <c r="F1257" t="str">
        <f>VLOOKUP(A1257,Cafe_sales!$A$1:$O$10001,13,FALSE)</f>
        <v>Credit Card</v>
      </c>
      <c r="G1257" t="str">
        <f>VLOOKUP(A1257,Cafe_sales!$A$1:$O$10001,14,FALSE)</f>
        <v>In-store</v>
      </c>
      <c r="H1257" s="8">
        <f>VLOOKUP(A1257,Cafe_sales!$A$1:$O$10001,15,FALSE)</f>
        <v>45215</v>
      </c>
    </row>
    <row r="1258" spans="1:8" hidden="1" x14ac:dyDescent="0.35">
      <c r="A1258" t="s">
        <v>4609</v>
      </c>
      <c r="B1258" t="str">
        <f>VLOOKUP(A1258,Cafe_sales!$A$1:$O$10001,9,FALSE)</f>
        <v>Salad</v>
      </c>
      <c r="C1258">
        <f>VLOOKUP(A1258,Cafe_sales!$A$1:$O$10001,10,FALSE)</f>
        <v>3</v>
      </c>
      <c r="D1258">
        <f>VLOOKUP(A1258,Cafe_sales!$A$1:$O$10001,11,FALSE)</f>
        <v>5</v>
      </c>
      <c r="E1258">
        <f>VLOOKUP(A1258,Cafe_sales!$A$1:$O$10001,12,FALSE)</f>
        <v>15</v>
      </c>
      <c r="F1258" t="str">
        <f>VLOOKUP(A1258,Cafe_sales!$A$1:$O$10001,13,FALSE)</f>
        <v>Digital Wallet</v>
      </c>
      <c r="G1258" t="str">
        <f>VLOOKUP(A1258,Cafe_sales!$A$1:$O$10001,14,FALSE)</f>
        <v>Takeaway</v>
      </c>
      <c r="H1258" s="1">
        <f>VLOOKUP(A1258,Cafe_sales!$A$1:$O$10001,15,FALSE)</f>
        <v>45187</v>
      </c>
    </row>
    <row r="1259" spans="1:8" x14ac:dyDescent="0.35">
      <c r="A1259" t="s">
        <v>4264</v>
      </c>
      <c r="B1259" t="str">
        <f>VLOOKUP(A1259,Cafe_sales!$A$1:$O$10001,9,FALSE)</f>
        <v>Cookie</v>
      </c>
      <c r="C1259" s="6">
        <f>VLOOKUP(A1259,Cafe_sales!$A$1:$O$10001,10,FALSE)</f>
        <v>3</v>
      </c>
      <c r="D1259" s="10">
        <f>VLOOKUP(A1259,Cafe_sales!$A$1:$O$10001,11,FALSE)</f>
        <v>1</v>
      </c>
      <c r="E1259" s="6">
        <f>VLOOKUP(A1259,Cafe_sales!$A$1:$O$10001,12,FALSE)</f>
        <v>3</v>
      </c>
      <c r="F1259" t="str">
        <f>VLOOKUP(A1259,Cafe_sales!$A$1:$O$10001,13,FALSE)</f>
        <v>Digital Wallet</v>
      </c>
      <c r="G1259" t="str">
        <f>VLOOKUP(A1259,Cafe_sales!$A$1:$O$10001,14,FALSE)</f>
        <v>UNKNOWN</v>
      </c>
      <c r="H1259" s="8">
        <f>VLOOKUP(A1259,Cafe_sales!$A$1:$O$10001,15,FALSE)</f>
        <v>45135</v>
      </c>
    </row>
    <row r="1260" spans="1:8" x14ac:dyDescent="0.35">
      <c r="A1260" t="s">
        <v>1252</v>
      </c>
      <c r="B1260" t="str">
        <f>VLOOKUP(A1260,Cafe_sales!$A$1:$O$10001,9,FALSE)</f>
        <v>UNKNOWN</v>
      </c>
      <c r="C1260" s="6">
        <f>VLOOKUP(A1260,Cafe_sales!$A$1:$O$10001,10,FALSE)</f>
        <v>1</v>
      </c>
      <c r="D1260" s="10">
        <f>VLOOKUP(A1260,Cafe_sales!$A$1:$O$10001,11,FALSE)</f>
        <v>1</v>
      </c>
      <c r="E1260" s="6">
        <f>VLOOKUP(A1260,Cafe_sales!$A$1:$O$10001,12,FALSE)</f>
        <v>1</v>
      </c>
      <c r="F1260" t="str">
        <f>VLOOKUP(A1260,Cafe_sales!$A$1:$O$10001,13,FALSE)</f>
        <v>Digital Wallet</v>
      </c>
      <c r="G1260" t="str">
        <f>VLOOKUP(A1260,Cafe_sales!$A$1:$O$10001,14,FALSE)</f>
        <v>In-store</v>
      </c>
      <c r="H1260" s="8">
        <f>VLOOKUP(A1260,Cafe_sales!$A$1:$O$10001,15,FALSE)</f>
        <v>45264</v>
      </c>
    </row>
    <row r="1261" spans="1:8" x14ac:dyDescent="0.35">
      <c r="A1261" t="s">
        <v>5191</v>
      </c>
      <c r="B1261" t="str">
        <f>VLOOKUP(A1261,Cafe_sales!$A$1:$O$10001,9,FALSE)</f>
        <v>Coffee</v>
      </c>
      <c r="C1261" s="6">
        <f>VLOOKUP(A1261,Cafe_sales!$A$1:$O$10001,10,FALSE)</f>
        <v>2</v>
      </c>
      <c r="D1261" s="10">
        <f>VLOOKUP(A1261,Cafe_sales!$A$1:$O$10001,11,FALSE)</f>
        <v>2</v>
      </c>
      <c r="E1261" s="6">
        <f>VLOOKUP(A1261,Cafe_sales!$A$1:$O$10001,12,FALSE)</f>
        <v>4</v>
      </c>
      <c r="F1261" t="str">
        <f>VLOOKUP(A1261,Cafe_sales!$A$1:$O$10001,13,FALSE)</f>
        <v>Digital Wallet</v>
      </c>
      <c r="G1261" t="str">
        <f>VLOOKUP(A1261,Cafe_sales!$A$1:$O$10001,14,FALSE)</f>
        <v>UNKNOWN</v>
      </c>
      <c r="H1261" s="8">
        <f>VLOOKUP(A1261,Cafe_sales!$A$1:$O$10001,15,FALSE)</f>
        <v>45145</v>
      </c>
    </row>
    <row r="1262" spans="1:8" x14ac:dyDescent="0.35">
      <c r="A1262" t="s">
        <v>7639</v>
      </c>
      <c r="B1262" t="str">
        <f>VLOOKUP(A1262,Cafe_sales!$A$1:$O$10001,9,FALSE)</f>
        <v>Cake</v>
      </c>
      <c r="C1262" s="6">
        <f>VLOOKUP(A1262,Cafe_sales!$A$1:$O$10001,10,FALSE)</f>
        <v>5</v>
      </c>
      <c r="D1262" s="10">
        <f>VLOOKUP(A1262,Cafe_sales!$A$1:$O$10001,11,FALSE)</f>
        <v>3</v>
      </c>
      <c r="E1262" s="6">
        <f>VLOOKUP(A1262,Cafe_sales!$A$1:$O$10001,12,FALSE)</f>
        <v>15</v>
      </c>
      <c r="F1262" t="str">
        <f>VLOOKUP(A1262,Cafe_sales!$A$1:$O$10001,13,FALSE)</f>
        <v>Default mode</v>
      </c>
      <c r="G1262" t="str">
        <f>VLOOKUP(A1262,Cafe_sales!$A$1:$O$10001,14,FALSE)</f>
        <v>In-store</v>
      </c>
      <c r="H1262" s="8">
        <f>VLOOKUP(A1262,Cafe_sales!$A$1:$O$10001,15,FALSE)</f>
        <v>45243</v>
      </c>
    </row>
    <row r="1263" spans="1:8" x14ac:dyDescent="0.35">
      <c r="A1263" t="s">
        <v>9199</v>
      </c>
      <c r="B1263" t="str">
        <f>VLOOKUP(A1263,Cafe_sales!$A$1:$O$10001,9,FALSE)</f>
        <v>Salad</v>
      </c>
      <c r="C1263" s="6">
        <f>VLOOKUP(A1263,Cafe_sales!$A$1:$O$10001,10,FALSE)</f>
        <v>4</v>
      </c>
      <c r="D1263" s="10">
        <f>VLOOKUP(A1263,Cafe_sales!$A$1:$O$10001,11,FALSE)</f>
        <v>5</v>
      </c>
      <c r="E1263" s="6">
        <f>VLOOKUP(A1263,Cafe_sales!$A$1:$O$10001,12,FALSE)</f>
        <v>20</v>
      </c>
      <c r="F1263" t="str">
        <f>VLOOKUP(A1263,Cafe_sales!$A$1:$O$10001,13,FALSE)</f>
        <v>Credit Card</v>
      </c>
      <c r="G1263" t="str">
        <f>VLOOKUP(A1263,Cafe_sales!$A$1:$O$10001,14,FALSE)</f>
        <v>In-store</v>
      </c>
      <c r="H1263" s="8">
        <f>VLOOKUP(A1263,Cafe_sales!$A$1:$O$10001,15,FALSE)</f>
        <v>45107</v>
      </c>
    </row>
    <row r="1264" spans="1:8" x14ac:dyDescent="0.35">
      <c r="A1264" t="s">
        <v>9097</v>
      </c>
      <c r="B1264" t="str">
        <f>VLOOKUP(A1264,Cafe_sales!$A$1:$O$10001,9,FALSE)</f>
        <v>Salad</v>
      </c>
      <c r="C1264" s="6">
        <f>VLOOKUP(A1264,Cafe_sales!$A$1:$O$10001,10,FALSE)</f>
        <v>5</v>
      </c>
      <c r="D1264" s="10">
        <f>VLOOKUP(A1264,Cafe_sales!$A$1:$O$10001,11,FALSE)</f>
        <v>5</v>
      </c>
      <c r="E1264" s="6">
        <f>VLOOKUP(A1264,Cafe_sales!$A$1:$O$10001,12,FALSE)</f>
        <v>25</v>
      </c>
      <c r="F1264" t="str">
        <f>VLOOKUP(A1264,Cafe_sales!$A$1:$O$10001,13,FALSE)</f>
        <v>Digital Wallet</v>
      </c>
      <c r="G1264" t="str">
        <f>VLOOKUP(A1264,Cafe_sales!$A$1:$O$10001,14,FALSE)</f>
        <v>In-store</v>
      </c>
      <c r="H1264" s="8">
        <f>VLOOKUP(A1264,Cafe_sales!$A$1:$O$10001,15,FALSE)</f>
        <v>45037</v>
      </c>
    </row>
    <row r="1265" spans="1:8" x14ac:dyDescent="0.35">
      <c r="A1265" t="s">
        <v>2387</v>
      </c>
      <c r="B1265" t="str">
        <f>VLOOKUP(A1265,Cafe_sales!$A$1:$O$10001,9,FALSE)</f>
        <v>Cake</v>
      </c>
      <c r="C1265" s="6">
        <f>VLOOKUP(A1265,Cafe_sales!$A$1:$O$10001,10,FALSE)</f>
        <v>3</v>
      </c>
      <c r="D1265" s="10">
        <f>VLOOKUP(A1265,Cafe_sales!$A$1:$O$10001,11,FALSE)</f>
        <v>3</v>
      </c>
      <c r="E1265" s="6">
        <f>VLOOKUP(A1265,Cafe_sales!$A$1:$O$10001,12,FALSE)</f>
        <v>9</v>
      </c>
      <c r="F1265" t="str">
        <f>VLOOKUP(A1265,Cafe_sales!$A$1:$O$10001,13,FALSE)</f>
        <v>Credit Card</v>
      </c>
      <c r="G1265" t="str">
        <f>VLOOKUP(A1265,Cafe_sales!$A$1:$O$10001,14,FALSE)</f>
        <v>UNKNOWN</v>
      </c>
      <c r="H1265" s="8">
        <f>VLOOKUP(A1265,Cafe_sales!$A$1:$O$10001,15,FALSE)</f>
        <v>45057</v>
      </c>
    </row>
    <row r="1266" spans="1:8" x14ac:dyDescent="0.35">
      <c r="A1266" t="s">
        <v>105</v>
      </c>
      <c r="B1266" t="str">
        <f>VLOOKUP(A1266,Cafe_sales!$A$1:$O$10001,9,FALSE)</f>
        <v>Cookie</v>
      </c>
      <c r="C1266" s="6">
        <f>VLOOKUP(A1266,Cafe_sales!$A$1:$O$10001,10,FALSE)</f>
        <v>2</v>
      </c>
      <c r="D1266" s="10">
        <f>VLOOKUP(A1266,Cafe_sales!$A$1:$O$10001,11,FALSE)</f>
        <v>1</v>
      </c>
      <c r="E1266" s="6">
        <f>VLOOKUP(A1266,Cafe_sales!$A$1:$O$10001,12,FALSE)</f>
        <v>2</v>
      </c>
      <c r="F1266" t="str">
        <f>VLOOKUP(A1266,Cafe_sales!$A$1:$O$10001,13,FALSE)</f>
        <v>Default mode</v>
      </c>
      <c r="G1266" t="str">
        <f>VLOOKUP(A1266,Cafe_sales!$A$1:$O$10001,14,FALSE)</f>
        <v>UNKNOWN</v>
      </c>
      <c r="H1266" s="8">
        <f>VLOOKUP(A1266,Cafe_sales!$A$1:$O$10001,15,FALSE)</f>
        <v>45237</v>
      </c>
    </row>
    <row r="1267" spans="1:8" hidden="1" x14ac:dyDescent="0.35">
      <c r="A1267" t="s">
        <v>2474</v>
      </c>
      <c r="B1267" t="str">
        <f>VLOOKUP(A1267,Cafe_sales!$A$1:$O$10001,9,FALSE)</f>
        <v>Coffee</v>
      </c>
      <c r="C1267">
        <f>VLOOKUP(A1267,Cafe_sales!$A$1:$O$10001,10,FALSE)</f>
        <v>5</v>
      </c>
      <c r="D1267">
        <f>VLOOKUP(A1267,Cafe_sales!$A$1:$O$10001,11,FALSE)</f>
        <v>2</v>
      </c>
      <c r="E1267">
        <f>VLOOKUP(A1267,Cafe_sales!$A$1:$O$10001,12,FALSE)</f>
        <v>10</v>
      </c>
      <c r="F1267" t="str">
        <f>VLOOKUP(A1267,Cafe_sales!$A$1:$O$10001,13,FALSE)</f>
        <v>Digital Wallet</v>
      </c>
      <c r="G1267" t="str">
        <f>VLOOKUP(A1267,Cafe_sales!$A$1:$O$10001,14,FALSE)</f>
        <v>Takeaway</v>
      </c>
      <c r="H1267" s="1">
        <f>VLOOKUP(A1267,Cafe_sales!$A$1:$O$10001,15,FALSE)</f>
        <v>44935</v>
      </c>
    </row>
    <row r="1268" spans="1:8" x14ac:dyDescent="0.35">
      <c r="A1268" t="s">
        <v>9048</v>
      </c>
      <c r="B1268" t="str">
        <f>VLOOKUP(A1268,Cafe_sales!$A$1:$O$10001,9,FALSE)</f>
        <v>Coffee</v>
      </c>
      <c r="C1268" s="6">
        <f>VLOOKUP(A1268,Cafe_sales!$A$1:$O$10001,10,FALSE)</f>
        <v>4</v>
      </c>
      <c r="D1268" s="10">
        <f>VLOOKUP(A1268,Cafe_sales!$A$1:$O$10001,11,FALSE)</f>
        <v>0</v>
      </c>
      <c r="E1268" s="6">
        <f>VLOOKUP(A1268,Cafe_sales!$A$1:$O$10001,12,FALSE)</f>
        <v>8</v>
      </c>
      <c r="F1268" t="str">
        <f>VLOOKUP(A1268,Cafe_sales!$A$1:$O$10001,13,FALSE)</f>
        <v>Cash</v>
      </c>
      <c r="G1268" t="str">
        <f>VLOOKUP(A1268,Cafe_sales!$A$1:$O$10001,14,FALSE)</f>
        <v>In-store</v>
      </c>
      <c r="H1268" s="8">
        <f>VLOOKUP(A1268,Cafe_sales!$A$1:$O$10001,15,FALSE)</f>
        <v>45229</v>
      </c>
    </row>
    <row r="1269" spans="1:8" hidden="1" x14ac:dyDescent="0.35">
      <c r="A1269" t="s">
        <v>658</v>
      </c>
      <c r="B1269" t="str">
        <f>VLOOKUP(A1269,Cafe_sales!$A$1:$O$10001,9,FALSE)</f>
        <v>Cookie</v>
      </c>
      <c r="C1269">
        <f>VLOOKUP(A1269,Cafe_sales!$A$1:$O$10001,10,FALSE)</f>
        <v>3</v>
      </c>
      <c r="D1269">
        <f>VLOOKUP(A1269,Cafe_sales!$A$1:$O$10001,11,FALSE)</f>
        <v>1</v>
      </c>
      <c r="E1269">
        <f>VLOOKUP(A1269,Cafe_sales!$A$1:$O$10001,12,FALSE)</f>
        <v>3</v>
      </c>
      <c r="F1269" t="str">
        <f>VLOOKUP(A1269,Cafe_sales!$A$1:$O$10001,13,FALSE)</f>
        <v>Cash</v>
      </c>
      <c r="G1269" t="str">
        <f>VLOOKUP(A1269,Cafe_sales!$A$1:$O$10001,14,FALSE)</f>
        <v>Takeaway</v>
      </c>
      <c r="H1269" s="1">
        <f>VLOOKUP(A1269,Cafe_sales!$A$1:$O$10001,15,FALSE)</f>
        <v>45218</v>
      </c>
    </row>
    <row r="1270" spans="1:8" x14ac:dyDescent="0.35">
      <c r="A1270" t="s">
        <v>1830</v>
      </c>
      <c r="B1270" t="str">
        <f>VLOOKUP(A1270,Cafe_sales!$A$1:$O$10001,9,FALSE)</f>
        <v>Cake</v>
      </c>
      <c r="C1270" s="6">
        <f>VLOOKUP(A1270,Cafe_sales!$A$1:$O$10001,10,FALSE)</f>
        <v>4</v>
      </c>
      <c r="D1270" s="10">
        <f>VLOOKUP(A1270,Cafe_sales!$A$1:$O$10001,11,FALSE)</f>
        <v>3</v>
      </c>
      <c r="E1270" s="6">
        <f>VLOOKUP(A1270,Cafe_sales!$A$1:$O$10001,12,FALSE)</f>
        <v>12</v>
      </c>
      <c r="F1270" t="str">
        <f>VLOOKUP(A1270,Cafe_sales!$A$1:$O$10001,13,FALSE)</f>
        <v>Cash</v>
      </c>
      <c r="G1270" t="str">
        <f>VLOOKUP(A1270,Cafe_sales!$A$1:$O$10001,14,FALSE)</f>
        <v>In-store</v>
      </c>
      <c r="H1270" s="8">
        <f>VLOOKUP(A1270,Cafe_sales!$A$1:$O$10001,15,FALSE)</f>
        <v>45124</v>
      </c>
    </row>
    <row r="1271" spans="1:8" x14ac:dyDescent="0.35">
      <c r="A1271" t="s">
        <v>300</v>
      </c>
      <c r="B1271" t="str">
        <f>VLOOKUP(A1271,Cafe_sales!$A$1:$O$10001,9,FALSE)</f>
        <v>Smoothie</v>
      </c>
      <c r="C1271" s="6">
        <f>VLOOKUP(A1271,Cafe_sales!$A$1:$O$10001,10,FALSE)</f>
        <v>5</v>
      </c>
      <c r="D1271" s="10">
        <f>VLOOKUP(A1271,Cafe_sales!$A$1:$O$10001,11,FALSE)</f>
        <v>4</v>
      </c>
      <c r="E1271" s="6">
        <f>VLOOKUP(A1271,Cafe_sales!$A$1:$O$10001,12,FALSE)</f>
        <v>20</v>
      </c>
      <c r="F1271" t="str">
        <f>VLOOKUP(A1271,Cafe_sales!$A$1:$O$10001,13,FALSE)</f>
        <v>Credit Card</v>
      </c>
      <c r="G1271" t="str">
        <f>VLOOKUP(A1271,Cafe_sales!$A$1:$O$10001,14,FALSE)</f>
        <v>UNKNOWN</v>
      </c>
      <c r="H1271" s="8">
        <f>VLOOKUP(A1271,Cafe_sales!$A$1:$O$10001,15,FALSE)</f>
        <v>45243</v>
      </c>
    </row>
    <row r="1272" spans="1:8" hidden="1" x14ac:dyDescent="0.35">
      <c r="A1272" t="s">
        <v>2182</v>
      </c>
      <c r="B1272" t="str">
        <f>VLOOKUP(A1272,Cafe_sales!$A$1:$O$10001,9,FALSE)</f>
        <v>UNKNOWN</v>
      </c>
      <c r="C1272">
        <f>VLOOKUP(A1272,Cafe_sales!$A$1:$O$10001,10,FALSE)</f>
        <v>1</v>
      </c>
      <c r="D1272">
        <f>VLOOKUP(A1272,Cafe_sales!$A$1:$O$10001,11,FALSE)</f>
        <v>2</v>
      </c>
      <c r="E1272">
        <f>VLOOKUP(A1272,Cafe_sales!$A$1:$O$10001,12,FALSE)</f>
        <v>2</v>
      </c>
      <c r="F1272" t="str">
        <f>VLOOKUP(A1272,Cafe_sales!$A$1:$O$10001,13,FALSE)</f>
        <v>Digital Wallet</v>
      </c>
      <c r="G1272" t="str">
        <f>VLOOKUP(A1272,Cafe_sales!$A$1:$O$10001,14,FALSE)</f>
        <v>Takeaway</v>
      </c>
      <c r="H1272" s="1">
        <f>VLOOKUP(A1272,Cafe_sales!$A$1:$O$10001,15,FALSE)</f>
        <v>45268</v>
      </c>
    </row>
    <row r="1273" spans="1:8" x14ac:dyDescent="0.35">
      <c r="A1273" t="s">
        <v>480</v>
      </c>
      <c r="B1273" t="str">
        <f>VLOOKUP(A1273,Cafe_sales!$A$1:$O$10001,9,FALSE)</f>
        <v>Tea</v>
      </c>
      <c r="C1273" s="6">
        <f>VLOOKUP(A1273,Cafe_sales!$A$1:$O$10001,10,FALSE)</f>
        <v>4</v>
      </c>
      <c r="D1273" s="10">
        <f>VLOOKUP(A1273,Cafe_sales!$A$1:$O$10001,11,FALSE)</f>
        <v>1.5</v>
      </c>
      <c r="E1273" s="6">
        <f>VLOOKUP(A1273,Cafe_sales!$A$1:$O$10001,12,FALSE)</f>
        <v>6</v>
      </c>
      <c r="F1273" t="str">
        <f>VLOOKUP(A1273,Cafe_sales!$A$1:$O$10001,13,FALSE)</f>
        <v>Cash</v>
      </c>
      <c r="G1273" t="str">
        <f>VLOOKUP(A1273,Cafe_sales!$A$1:$O$10001,14,FALSE)</f>
        <v>UNKNOWN</v>
      </c>
      <c r="H1273" s="8">
        <f>VLOOKUP(A1273,Cafe_sales!$A$1:$O$10001,15,FALSE)</f>
        <v>45255</v>
      </c>
    </row>
    <row r="1274" spans="1:8" x14ac:dyDescent="0.35">
      <c r="A1274" t="s">
        <v>6605</v>
      </c>
      <c r="B1274" t="str">
        <f>VLOOKUP(A1274,Cafe_sales!$A$1:$O$10001,9,FALSE)</f>
        <v>Salad</v>
      </c>
      <c r="C1274" s="6">
        <f>VLOOKUP(A1274,Cafe_sales!$A$1:$O$10001,10,FALSE)</f>
        <v>2</v>
      </c>
      <c r="D1274" s="10">
        <f>VLOOKUP(A1274,Cafe_sales!$A$1:$O$10001,11,FALSE)</f>
        <v>5</v>
      </c>
      <c r="E1274" s="6">
        <f>VLOOKUP(A1274,Cafe_sales!$A$1:$O$10001,12,FALSE)</f>
        <v>10</v>
      </c>
      <c r="F1274" t="str">
        <f>VLOOKUP(A1274,Cafe_sales!$A$1:$O$10001,13,FALSE)</f>
        <v>Cash</v>
      </c>
      <c r="G1274" t="str">
        <f>VLOOKUP(A1274,Cafe_sales!$A$1:$O$10001,14,FALSE)</f>
        <v>UNKNOWN</v>
      </c>
      <c r="H1274" s="8">
        <f>VLOOKUP(A1274,Cafe_sales!$A$1:$O$10001,15,FALSE)</f>
        <v>44984</v>
      </c>
    </row>
    <row r="1275" spans="1:8" x14ac:dyDescent="0.35">
      <c r="A1275" t="s">
        <v>680</v>
      </c>
      <c r="B1275" t="str">
        <f>VLOOKUP(A1275,Cafe_sales!$A$1:$O$10001,9,FALSE)</f>
        <v>Salad</v>
      </c>
      <c r="C1275" s="6">
        <f>VLOOKUP(A1275,Cafe_sales!$A$1:$O$10001,10,FALSE)</f>
        <v>1</v>
      </c>
      <c r="D1275" s="10">
        <f>VLOOKUP(A1275,Cafe_sales!$A$1:$O$10001,11,FALSE)</f>
        <v>5</v>
      </c>
      <c r="E1275" s="6">
        <f>VLOOKUP(A1275,Cafe_sales!$A$1:$O$10001,12,FALSE)</f>
        <v>5</v>
      </c>
      <c r="F1275" t="str">
        <f>VLOOKUP(A1275,Cafe_sales!$A$1:$O$10001,13,FALSE)</f>
        <v>Credit Card</v>
      </c>
      <c r="G1275" t="str">
        <f>VLOOKUP(A1275,Cafe_sales!$A$1:$O$10001,14,FALSE)</f>
        <v>UNKNOWN</v>
      </c>
      <c r="H1275" s="8">
        <f>VLOOKUP(A1275,Cafe_sales!$A$1:$O$10001,15,FALSE)</f>
        <v>44958</v>
      </c>
    </row>
    <row r="1276" spans="1:8" x14ac:dyDescent="0.35">
      <c r="A1276" t="s">
        <v>6229</v>
      </c>
      <c r="B1276" t="str">
        <f>VLOOKUP(A1276,Cafe_sales!$A$1:$O$10001,9,FALSE)</f>
        <v>Salad</v>
      </c>
      <c r="C1276" s="6">
        <f>VLOOKUP(A1276,Cafe_sales!$A$1:$O$10001,10,FALSE)</f>
        <v>4</v>
      </c>
      <c r="D1276" s="10">
        <f>VLOOKUP(A1276,Cafe_sales!$A$1:$O$10001,11,FALSE)</f>
        <v>5</v>
      </c>
      <c r="E1276" s="6">
        <f>VLOOKUP(A1276,Cafe_sales!$A$1:$O$10001,12,FALSE)</f>
        <v>20</v>
      </c>
      <c r="F1276" t="str">
        <f>VLOOKUP(A1276,Cafe_sales!$A$1:$O$10001,13,FALSE)</f>
        <v>Digital Wallet</v>
      </c>
      <c r="G1276" t="str">
        <f>VLOOKUP(A1276,Cafe_sales!$A$1:$O$10001,14,FALSE)</f>
        <v>In-store</v>
      </c>
      <c r="H1276" s="8">
        <f>VLOOKUP(A1276,Cafe_sales!$A$1:$O$10001,15,FALSE)</f>
        <v>45080</v>
      </c>
    </row>
    <row r="1277" spans="1:8" x14ac:dyDescent="0.35">
      <c r="A1277" t="s">
        <v>8714</v>
      </c>
      <c r="B1277" t="str">
        <f>VLOOKUP(A1277,Cafe_sales!$A$1:$O$10001,9,FALSE)</f>
        <v>Sandwich</v>
      </c>
      <c r="C1277" s="6">
        <f>VLOOKUP(A1277,Cafe_sales!$A$1:$O$10001,10,FALSE)</f>
        <v>2</v>
      </c>
      <c r="D1277" s="10">
        <f>VLOOKUP(A1277,Cafe_sales!$A$1:$O$10001,11,FALSE)</f>
        <v>4</v>
      </c>
      <c r="E1277" s="6">
        <f>VLOOKUP(A1277,Cafe_sales!$A$1:$O$10001,12,FALSE)</f>
        <v>8</v>
      </c>
      <c r="F1277" t="str">
        <f>VLOOKUP(A1277,Cafe_sales!$A$1:$O$10001,13,FALSE)</f>
        <v>Default mode</v>
      </c>
      <c r="G1277" t="str">
        <f>VLOOKUP(A1277,Cafe_sales!$A$1:$O$10001,14,FALSE)</f>
        <v>In-store</v>
      </c>
      <c r="H1277" s="8">
        <f>VLOOKUP(A1277,Cafe_sales!$A$1:$O$10001,15,FALSE)</f>
        <v>45279</v>
      </c>
    </row>
    <row r="1278" spans="1:8" x14ac:dyDescent="0.35">
      <c r="A1278" t="s">
        <v>9769</v>
      </c>
      <c r="B1278" t="str">
        <f>VLOOKUP(A1278,Cafe_sales!$A$1:$O$10001,9,FALSE)</f>
        <v>Cake</v>
      </c>
      <c r="C1278" s="6">
        <f>VLOOKUP(A1278,Cafe_sales!$A$1:$O$10001,10,FALSE)</f>
        <v>3</v>
      </c>
      <c r="D1278" s="10">
        <f>VLOOKUP(A1278,Cafe_sales!$A$1:$O$10001,11,FALSE)</f>
        <v>3</v>
      </c>
      <c r="E1278" s="6">
        <f>VLOOKUP(A1278,Cafe_sales!$A$1:$O$10001,12,FALSE)</f>
        <v>9</v>
      </c>
      <c r="F1278" t="str">
        <f>VLOOKUP(A1278,Cafe_sales!$A$1:$O$10001,13,FALSE)</f>
        <v>Cash</v>
      </c>
      <c r="G1278" t="str">
        <f>VLOOKUP(A1278,Cafe_sales!$A$1:$O$10001,14,FALSE)</f>
        <v>UNKNOWN</v>
      </c>
      <c r="H1278" s="8">
        <f>VLOOKUP(A1278,Cafe_sales!$A$1:$O$10001,15,FALSE)</f>
        <v>45247</v>
      </c>
    </row>
    <row r="1279" spans="1:8" hidden="1" x14ac:dyDescent="0.35">
      <c r="A1279" t="s">
        <v>3878</v>
      </c>
      <c r="B1279" t="str">
        <f>VLOOKUP(A1279,Cafe_sales!$A$1:$O$10001,9,FALSE)</f>
        <v>Juice</v>
      </c>
      <c r="C1279">
        <f>VLOOKUP(A1279,Cafe_sales!$A$1:$O$10001,10,FALSE)</f>
        <v>4</v>
      </c>
      <c r="D1279">
        <f>VLOOKUP(A1279,Cafe_sales!$A$1:$O$10001,11,FALSE)</f>
        <v>3</v>
      </c>
      <c r="E1279">
        <f>VLOOKUP(A1279,Cafe_sales!$A$1:$O$10001,12,FALSE)</f>
        <v>12</v>
      </c>
      <c r="F1279" t="str">
        <f>VLOOKUP(A1279,Cafe_sales!$A$1:$O$10001,13,FALSE)</f>
        <v>Digital Wallet</v>
      </c>
      <c r="G1279" t="str">
        <f>VLOOKUP(A1279,Cafe_sales!$A$1:$O$10001,14,FALSE)</f>
        <v>Takeaway</v>
      </c>
      <c r="H1279" s="1">
        <f>VLOOKUP(A1279,Cafe_sales!$A$1:$O$10001,15,FALSE)</f>
        <v>44968</v>
      </c>
    </row>
    <row r="1280" spans="1:8" x14ac:dyDescent="0.35">
      <c r="A1280" t="s">
        <v>2697</v>
      </c>
      <c r="B1280" t="str">
        <f>VLOOKUP(A1280,Cafe_sales!$A$1:$O$10001,9,FALSE)</f>
        <v>UNKNOWN</v>
      </c>
      <c r="C1280" s="6">
        <f>VLOOKUP(A1280,Cafe_sales!$A$1:$O$10001,10,FALSE)</f>
        <v>5</v>
      </c>
      <c r="D1280" s="10">
        <f>VLOOKUP(A1280,Cafe_sales!$A$1:$O$10001,11,FALSE)</f>
        <v>3</v>
      </c>
      <c r="E1280" s="6">
        <f>VLOOKUP(A1280,Cafe_sales!$A$1:$O$10001,12,FALSE)</f>
        <v>15</v>
      </c>
      <c r="F1280" t="str">
        <f>VLOOKUP(A1280,Cafe_sales!$A$1:$O$10001,13,FALSE)</f>
        <v>Credit Card</v>
      </c>
      <c r="G1280" t="str">
        <f>VLOOKUP(A1280,Cafe_sales!$A$1:$O$10001,14,FALSE)</f>
        <v>In-store</v>
      </c>
      <c r="H1280" s="8">
        <f>VLOOKUP(A1280,Cafe_sales!$A$1:$O$10001,15,FALSE)</f>
        <v>45238</v>
      </c>
    </row>
    <row r="1281" spans="1:8" hidden="1" x14ac:dyDescent="0.35">
      <c r="A1281" t="s">
        <v>8165</v>
      </c>
      <c r="B1281" t="str">
        <f>VLOOKUP(A1281,Cafe_sales!$A$1:$O$10001,9,FALSE)</f>
        <v>Juice</v>
      </c>
      <c r="C1281">
        <f>VLOOKUP(A1281,Cafe_sales!$A$1:$O$10001,10,FALSE)</f>
        <v>3</v>
      </c>
      <c r="D1281">
        <f>VLOOKUP(A1281,Cafe_sales!$A$1:$O$10001,11,FALSE)</f>
        <v>3</v>
      </c>
      <c r="E1281">
        <f>VLOOKUP(A1281,Cafe_sales!$A$1:$O$10001,12,FALSE)</f>
        <v>9</v>
      </c>
      <c r="F1281" t="str">
        <f>VLOOKUP(A1281,Cafe_sales!$A$1:$O$10001,13,FALSE)</f>
        <v>Credit Card</v>
      </c>
      <c r="G1281" t="str">
        <f>VLOOKUP(A1281,Cafe_sales!$A$1:$O$10001,14,FALSE)</f>
        <v>Takeaway</v>
      </c>
      <c r="H1281" s="1">
        <f>VLOOKUP(A1281,Cafe_sales!$A$1:$O$10001,15,FALSE)</f>
        <v>45013</v>
      </c>
    </row>
    <row r="1282" spans="1:8" x14ac:dyDescent="0.35">
      <c r="A1282" t="s">
        <v>3489</v>
      </c>
      <c r="B1282" t="str">
        <f>VLOOKUP(A1282,Cafe_sales!$A$1:$O$10001,9,FALSE)</f>
        <v>Tea</v>
      </c>
      <c r="C1282" s="6">
        <f>VLOOKUP(A1282,Cafe_sales!$A$1:$O$10001,10,FALSE)</f>
        <v>5</v>
      </c>
      <c r="D1282" s="10">
        <f>VLOOKUP(A1282,Cafe_sales!$A$1:$O$10001,11,FALSE)</f>
        <v>1.5</v>
      </c>
      <c r="E1282" s="6">
        <f>VLOOKUP(A1282,Cafe_sales!$A$1:$O$10001,12,FALSE)</f>
        <v>7.5</v>
      </c>
      <c r="F1282" t="str">
        <f>VLOOKUP(A1282,Cafe_sales!$A$1:$O$10001,13,FALSE)</f>
        <v>Digital Wallet</v>
      </c>
      <c r="G1282" t="str">
        <f>VLOOKUP(A1282,Cafe_sales!$A$1:$O$10001,14,FALSE)</f>
        <v>In-store</v>
      </c>
      <c r="H1282" s="8">
        <f>VLOOKUP(A1282,Cafe_sales!$A$1:$O$10001,15,FALSE)</f>
        <v>45206</v>
      </c>
    </row>
    <row r="1283" spans="1:8" x14ac:dyDescent="0.35">
      <c r="A1283" t="s">
        <v>6161</v>
      </c>
      <c r="B1283" t="str">
        <f>VLOOKUP(A1283,Cafe_sales!$A$1:$O$10001,9,FALSE)</f>
        <v>Cake</v>
      </c>
      <c r="C1283" s="6">
        <f>VLOOKUP(A1283,Cafe_sales!$A$1:$O$10001,10,FALSE)</f>
        <v>5</v>
      </c>
      <c r="D1283" s="10">
        <f>VLOOKUP(A1283,Cafe_sales!$A$1:$O$10001,11,FALSE)</f>
        <v>3</v>
      </c>
      <c r="E1283" s="6">
        <f>VLOOKUP(A1283,Cafe_sales!$A$1:$O$10001,12,FALSE)</f>
        <v>15</v>
      </c>
      <c r="F1283" t="str">
        <f>VLOOKUP(A1283,Cafe_sales!$A$1:$O$10001,13,FALSE)</f>
        <v>Credit Card</v>
      </c>
      <c r="G1283" t="str">
        <f>VLOOKUP(A1283,Cafe_sales!$A$1:$O$10001,14,FALSE)</f>
        <v>UNKNOWN</v>
      </c>
      <c r="H1283" s="8">
        <f>VLOOKUP(A1283,Cafe_sales!$A$1:$O$10001,15,FALSE)</f>
        <v>45074</v>
      </c>
    </row>
    <row r="1284" spans="1:8" x14ac:dyDescent="0.35">
      <c r="A1284" t="s">
        <v>2235</v>
      </c>
      <c r="B1284" t="str">
        <f>VLOOKUP(A1284,Cafe_sales!$A$1:$O$10001,9,FALSE)</f>
        <v>Smoothie</v>
      </c>
      <c r="C1284" s="6">
        <f>VLOOKUP(A1284,Cafe_sales!$A$1:$O$10001,10,FALSE)</f>
        <v>3</v>
      </c>
      <c r="D1284" s="10">
        <f>VLOOKUP(A1284,Cafe_sales!$A$1:$O$10001,11,FALSE)</f>
        <v>4</v>
      </c>
      <c r="E1284" s="6">
        <f>VLOOKUP(A1284,Cafe_sales!$A$1:$O$10001,12,FALSE)</f>
        <v>12</v>
      </c>
      <c r="F1284" t="str">
        <f>VLOOKUP(A1284,Cafe_sales!$A$1:$O$10001,13,FALSE)</f>
        <v>Digital Wallet</v>
      </c>
      <c r="G1284" t="str">
        <f>VLOOKUP(A1284,Cafe_sales!$A$1:$O$10001,14,FALSE)</f>
        <v>UNKNOWN</v>
      </c>
      <c r="H1284" s="8">
        <f>VLOOKUP(A1284,Cafe_sales!$A$1:$O$10001,15,FALSE)</f>
        <v>45022</v>
      </c>
    </row>
    <row r="1285" spans="1:8" x14ac:dyDescent="0.35">
      <c r="A1285" t="s">
        <v>6154</v>
      </c>
      <c r="B1285" t="str">
        <f>VLOOKUP(A1285,Cafe_sales!$A$1:$O$10001,9,FALSE)</f>
        <v>Juice</v>
      </c>
      <c r="C1285" s="6">
        <f>VLOOKUP(A1285,Cafe_sales!$A$1:$O$10001,10,FALSE)</f>
        <v>2</v>
      </c>
      <c r="D1285" s="10">
        <f>VLOOKUP(A1285,Cafe_sales!$A$1:$O$10001,11,FALSE)</f>
        <v>3.0210483432916893</v>
      </c>
      <c r="E1285" s="6">
        <f>VLOOKUP(A1285,Cafe_sales!$A$1:$O$10001,12,FALSE)</f>
        <v>6</v>
      </c>
      <c r="F1285" t="str">
        <f>VLOOKUP(A1285,Cafe_sales!$A$1:$O$10001,13,FALSE)</f>
        <v>Digital Wallet</v>
      </c>
      <c r="G1285" t="str">
        <f>VLOOKUP(A1285,Cafe_sales!$A$1:$O$10001,14,FALSE)</f>
        <v>In-store</v>
      </c>
      <c r="H1285" s="8">
        <f>VLOOKUP(A1285,Cafe_sales!$A$1:$O$10001,15,FALSE)</f>
        <v>45272</v>
      </c>
    </row>
    <row r="1286" spans="1:8" x14ac:dyDescent="0.35">
      <c r="A1286" t="s">
        <v>3912</v>
      </c>
      <c r="B1286" t="str">
        <f>VLOOKUP(A1286,Cafe_sales!$A$1:$O$10001,9,FALSE)</f>
        <v>Coffee</v>
      </c>
      <c r="C1286" s="6">
        <f>VLOOKUP(A1286,Cafe_sales!$A$1:$O$10001,10,FALSE)</f>
        <v>2</v>
      </c>
      <c r="D1286" s="10">
        <f>VLOOKUP(A1286,Cafe_sales!$A$1:$O$10001,11,FALSE)</f>
        <v>2</v>
      </c>
      <c r="E1286" s="6">
        <f>VLOOKUP(A1286,Cafe_sales!$A$1:$O$10001,12,FALSE)</f>
        <v>4</v>
      </c>
      <c r="F1286" t="str">
        <f>VLOOKUP(A1286,Cafe_sales!$A$1:$O$10001,13,FALSE)</f>
        <v>Default mode</v>
      </c>
      <c r="G1286" t="str">
        <f>VLOOKUP(A1286,Cafe_sales!$A$1:$O$10001,14,FALSE)</f>
        <v>UNKNOWN</v>
      </c>
      <c r="H1286" s="8">
        <f>VLOOKUP(A1286,Cafe_sales!$A$1:$O$10001,15,FALSE)</f>
        <v>45063</v>
      </c>
    </row>
    <row r="1287" spans="1:8" x14ac:dyDescent="0.35">
      <c r="A1287" t="s">
        <v>4200</v>
      </c>
      <c r="B1287" t="str">
        <f>VLOOKUP(A1287,Cafe_sales!$A$1:$O$10001,9,FALSE)</f>
        <v>Sandwich</v>
      </c>
      <c r="C1287" s="6">
        <f>VLOOKUP(A1287,Cafe_sales!$A$1:$O$10001,10,FALSE)</f>
        <v>4</v>
      </c>
      <c r="D1287" s="10">
        <f>VLOOKUP(A1287,Cafe_sales!$A$1:$O$10001,11,FALSE)</f>
        <v>4</v>
      </c>
      <c r="E1287" s="6">
        <f>VLOOKUP(A1287,Cafe_sales!$A$1:$O$10001,12,FALSE)</f>
        <v>16</v>
      </c>
      <c r="F1287" t="str">
        <f>VLOOKUP(A1287,Cafe_sales!$A$1:$O$10001,13,FALSE)</f>
        <v>Digital Wallet</v>
      </c>
      <c r="G1287" t="str">
        <f>VLOOKUP(A1287,Cafe_sales!$A$1:$O$10001,14,FALSE)</f>
        <v>UNKNOWN</v>
      </c>
      <c r="H1287" s="8">
        <f>VLOOKUP(A1287,Cafe_sales!$A$1:$O$10001,15,FALSE)</f>
        <v>45022</v>
      </c>
    </row>
    <row r="1288" spans="1:8" hidden="1" x14ac:dyDescent="0.35">
      <c r="A1288" t="s">
        <v>6117</v>
      </c>
      <c r="B1288" t="str">
        <f>VLOOKUP(A1288,Cafe_sales!$A$1:$O$10001,9,FALSE)</f>
        <v>Cookie</v>
      </c>
      <c r="C1288">
        <f>VLOOKUP(A1288,Cafe_sales!$A$1:$O$10001,10,FALSE)</f>
        <v>1</v>
      </c>
      <c r="D1288">
        <f>VLOOKUP(A1288,Cafe_sales!$A$1:$O$10001,11,FALSE)</f>
        <v>1</v>
      </c>
      <c r="E1288">
        <f>VLOOKUP(A1288,Cafe_sales!$A$1:$O$10001,12,FALSE)</f>
        <v>1</v>
      </c>
      <c r="F1288" t="str">
        <f>VLOOKUP(A1288,Cafe_sales!$A$1:$O$10001,13,FALSE)</f>
        <v>Digital Wallet</v>
      </c>
      <c r="G1288" t="str">
        <f>VLOOKUP(A1288,Cafe_sales!$A$1:$O$10001,14,FALSE)</f>
        <v>Takeaway</v>
      </c>
      <c r="H1288" s="1">
        <f>VLOOKUP(A1288,Cafe_sales!$A$1:$O$10001,15,FALSE)</f>
        <v>45267</v>
      </c>
    </row>
    <row r="1289" spans="1:8" x14ac:dyDescent="0.35">
      <c r="A1289" t="s">
        <v>7075</v>
      </c>
      <c r="B1289" t="str">
        <f>VLOOKUP(A1289,Cafe_sales!$A$1:$O$10001,9,FALSE)</f>
        <v>Salad</v>
      </c>
      <c r="C1289" s="6">
        <f>VLOOKUP(A1289,Cafe_sales!$A$1:$O$10001,10,FALSE)</f>
        <v>5</v>
      </c>
      <c r="D1289" s="10">
        <f>VLOOKUP(A1289,Cafe_sales!$A$1:$O$10001,11,FALSE)</f>
        <v>5</v>
      </c>
      <c r="E1289" s="6">
        <f>VLOOKUP(A1289,Cafe_sales!$A$1:$O$10001,12,FALSE)</f>
        <v>25</v>
      </c>
      <c r="F1289" t="str">
        <f>VLOOKUP(A1289,Cafe_sales!$A$1:$O$10001,13,FALSE)</f>
        <v>Cash</v>
      </c>
      <c r="G1289" t="str">
        <f>VLOOKUP(A1289,Cafe_sales!$A$1:$O$10001,14,FALSE)</f>
        <v>In-store</v>
      </c>
      <c r="H1289" s="8">
        <f>VLOOKUP(A1289,Cafe_sales!$A$1:$O$10001,15,FALSE)</f>
        <v>45257</v>
      </c>
    </row>
    <row r="1290" spans="1:8" x14ac:dyDescent="0.35">
      <c r="A1290" t="s">
        <v>7993</v>
      </c>
      <c r="B1290" t="str">
        <f>VLOOKUP(A1290,Cafe_sales!$A$1:$O$10001,9,FALSE)</f>
        <v>Cookie</v>
      </c>
      <c r="C1290" s="6">
        <f>VLOOKUP(A1290,Cafe_sales!$A$1:$O$10001,10,FALSE)</f>
        <v>5</v>
      </c>
      <c r="D1290" s="10">
        <f>VLOOKUP(A1290,Cafe_sales!$A$1:$O$10001,11,FALSE)</f>
        <v>1</v>
      </c>
      <c r="E1290" s="6">
        <f>VLOOKUP(A1290,Cafe_sales!$A$1:$O$10001,12,FALSE)</f>
        <v>5</v>
      </c>
      <c r="F1290" t="str">
        <f>VLOOKUP(A1290,Cafe_sales!$A$1:$O$10001,13,FALSE)</f>
        <v>Digital Wallet</v>
      </c>
      <c r="G1290" t="str">
        <f>VLOOKUP(A1290,Cafe_sales!$A$1:$O$10001,14,FALSE)</f>
        <v>UNKNOWN</v>
      </c>
      <c r="H1290" s="8">
        <f>VLOOKUP(A1290,Cafe_sales!$A$1:$O$10001,15,FALSE)</f>
        <v>45233</v>
      </c>
    </row>
    <row r="1291" spans="1:8" hidden="1" x14ac:dyDescent="0.35">
      <c r="A1291" t="s">
        <v>1516</v>
      </c>
      <c r="B1291" t="str">
        <f>VLOOKUP(A1291,Cafe_sales!$A$1:$O$10001,9,FALSE)</f>
        <v>Coffee</v>
      </c>
      <c r="C1291">
        <f>VLOOKUP(A1291,Cafe_sales!$A$1:$O$10001,10,FALSE)</f>
        <v>5</v>
      </c>
      <c r="D1291">
        <f>VLOOKUP(A1291,Cafe_sales!$A$1:$O$10001,11,FALSE)</f>
        <v>2</v>
      </c>
      <c r="E1291">
        <f>VLOOKUP(A1291,Cafe_sales!$A$1:$O$10001,12,FALSE)</f>
        <v>10</v>
      </c>
      <c r="F1291" t="str">
        <f>VLOOKUP(A1291,Cafe_sales!$A$1:$O$10001,13,FALSE)</f>
        <v>Credit Card</v>
      </c>
      <c r="G1291" t="str">
        <f>VLOOKUP(A1291,Cafe_sales!$A$1:$O$10001,14,FALSE)</f>
        <v>Takeaway</v>
      </c>
      <c r="H1291" s="1">
        <f>VLOOKUP(A1291,Cafe_sales!$A$1:$O$10001,15,FALSE)</f>
        <v>45190</v>
      </c>
    </row>
    <row r="1292" spans="1:8" x14ac:dyDescent="0.35">
      <c r="A1292" t="s">
        <v>225</v>
      </c>
      <c r="B1292" t="str">
        <f>VLOOKUP(A1292,Cafe_sales!$A$1:$O$10001,9,FALSE)</f>
        <v>Smoothie</v>
      </c>
      <c r="C1292" s="6">
        <f>VLOOKUP(A1292,Cafe_sales!$A$1:$O$10001,10,FALSE)</f>
        <v>1</v>
      </c>
      <c r="D1292" s="10">
        <f>VLOOKUP(A1292,Cafe_sales!$A$1:$O$10001,11,FALSE)</f>
        <v>4</v>
      </c>
      <c r="E1292" s="6">
        <f>VLOOKUP(A1292,Cafe_sales!$A$1:$O$10001,12,FALSE)</f>
        <v>4</v>
      </c>
      <c r="F1292" t="str">
        <f>VLOOKUP(A1292,Cafe_sales!$A$1:$O$10001,13,FALSE)</f>
        <v>Default mode</v>
      </c>
      <c r="G1292" t="str">
        <f>VLOOKUP(A1292,Cafe_sales!$A$1:$O$10001,14,FALSE)</f>
        <v>In-store</v>
      </c>
      <c r="H1292" s="8">
        <f>VLOOKUP(A1292,Cafe_sales!$A$1:$O$10001,15,FALSE)</f>
        <v>45037</v>
      </c>
    </row>
    <row r="1293" spans="1:8" x14ac:dyDescent="0.35">
      <c r="A1293" t="s">
        <v>4781</v>
      </c>
      <c r="B1293" t="str">
        <f>VLOOKUP(A1293,Cafe_sales!$A$1:$O$10001,9,FALSE)</f>
        <v>Juice</v>
      </c>
      <c r="C1293" s="6">
        <f>VLOOKUP(A1293,Cafe_sales!$A$1:$O$10001,10,FALSE)</f>
        <v>1</v>
      </c>
      <c r="D1293" s="10">
        <f>VLOOKUP(A1293,Cafe_sales!$A$1:$O$10001,11,FALSE)</f>
        <v>3</v>
      </c>
      <c r="E1293" s="6">
        <f>VLOOKUP(A1293,Cafe_sales!$A$1:$O$10001,12,FALSE)</f>
        <v>3</v>
      </c>
      <c r="F1293" t="str">
        <f>VLOOKUP(A1293,Cafe_sales!$A$1:$O$10001,13,FALSE)</f>
        <v>Default mode</v>
      </c>
      <c r="G1293" t="str">
        <f>VLOOKUP(A1293,Cafe_sales!$A$1:$O$10001,14,FALSE)</f>
        <v>UNKNOWN</v>
      </c>
      <c r="H1293" s="8">
        <f>VLOOKUP(A1293,Cafe_sales!$A$1:$O$10001,15,FALSE)</f>
        <v>44982</v>
      </c>
    </row>
    <row r="1294" spans="1:8" hidden="1" x14ac:dyDescent="0.35">
      <c r="A1294" t="s">
        <v>3067</v>
      </c>
      <c r="B1294" t="str">
        <f>VLOOKUP(A1294,Cafe_sales!$A$1:$O$10001,9,FALSE)</f>
        <v>Sandwich</v>
      </c>
      <c r="C1294">
        <f>VLOOKUP(A1294,Cafe_sales!$A$1:$O$10001,10,FALSE)</f>
        <v>3</v>
      </c>
      <c r="D1294">
        <f>VLOOKUP(A1294,Cafe_sales!$A$1:$O$10001,11,FALSE)</f>
        <v>4</v>
      </c>
      <c r="E1294">
        <f>VLOOKUP(A1294,Cafe_sales!$A$1:$O$10001,12,FALSE)</f>
        <v>12</v>
      </c>
      <c r="F1294" t="str">
        <f>VLOOKUP(A1294,Cafe_sales!$A$1:$O$10001,13,FALSE)</f>
        <v>Digital Wallet</v>
      </c>
      <c r="G1294" t="str">
        <f>VLOOKUP(A1294,Cafe_sales!$A$1:$O$10001,14,FALSE)</f>
        <v>Cafe</v>
      </c>
      <c r="H1294" s="1">
        <f>VLOOKUP(A1294,Cafe_sales!$A$1:$O$10001,15,FALSE)</f>
        <v>45207</v>
      </c>
    </row>
    <row r="1295" spans="1:8" x14ac:dyDescent="0.35">
      <c r="A1295" t="s">
        <v>7530</v>
      </c>
      <c r="B1295" t="str">
        <f>VLOOKUP(A1295,Cafe_sales!$A$1:$O$10001,9,FALSE)</f>
        <v>Salad</v>
      </c>
      <c r="C1295" s="6">
        <f>VLOOKUP(A1295,Cafe_sales!$A$1:$O$10001,10,FALSE)</f>
        <v>4</v>
      </c>
      <c r="D1295" s="10">
        <f>VLOOKUP(A1295,Cafe_sales!$A$1:$O$10001,11,FALSE)</f>
        <v>5</v>
      </c>
      <c r="E1295" s="6">
        <f>VLOOKUP(A1295,Cafe_sales!$A$1:$O$10001,12,FALSE)</f>
        <v>20</v>
      </c>
      <c r="F1295" t="str">
        <f>VLOOKUP(A1295,Cafe_sales!$A$1:$O$10001,13,FALSE)</f>
        <v>Cash</v>
      </c>
      <c r="G1295" t="str">
        <f>VLOOKUP(A1295,Cafe_sales!$A$1:$O$10001,14,FALSE)</f>
        <v>UNKNOWN</v>
      </c>
      <c r="H1295" s="8">
        <f>VLOOKUP(A1295,Cafe_sales!$A$1:$O$10001,15,FALSE)</f>
        <v>45286</v>
      </c>
    </row>
    <row r="1296" spans="1:8" x14ac:dyDescent="0.35">
      <c r="A1296" t="s">
        <v>8214</v>
      </c>
      <c r="B1296" t="str">
        <f>VLOOKUP(A1296,Cafe_sales!$A$1:$O$10001,9,FALSE)</f>
        <v>Coffee</v>
      </c>
      <c r="C1296" s="6">
        <f>VLOOKUP(A1296,Cafe_sales!$A$1:$O$10001,10,FALSE)</f>
        <v>4</v>
      </c>
      <c r="D1296" s="10">
        <f>VLOOKUP(A1296,Cafe_sales!$A$1:$O$10001,11,FALSE)</f>
        <v>2</v>
      </c>
      <c r="E1296" s="6">
        <f>VLOOKUP(A1296,Cafe_sales!$A$1:$O$10001,12,FALSE)</f>
        <v>8</v>
      </c>
      <c r="F1296" t="str">
        <f>VLOOKUP(A1296,Cafe_sales!$A$1:$O$10001,13,FALSE)</f>
        <v>Credit Card</v>
      </c>
      <c r="G1296" t="str">
        <f>VLOOKUP(A1296,Cafe_sales!$A$1:$O$10001,14,FALSE)</f>
        <v>In-store</v>
      </c>
      <c r="H1296" s="8">
        <f>VLOOKUP(A1296,Cafe_sales!$A$1:$O$10001,15,FALSE)</f>
        <v>45257</v>
      </c>
    </row>
    <row r="1297" spans="1:8" hidden="1" x14ac:dyDescent="0.35">
      <c r="A1297" t="s">
        <v>2405</v>
      </c>
      <c r="B1297" t="str">
        <f>VLOOKUP(A1297,Cafe_sales!$A$1:$O$10001,9,FALSE)</f>
        <v>UNKNOWN</v>
      </c>
      <c r="C1297">
        <f>VLOOKUP(A1297,Cafe_sales!$A$1:$O$10001,10,FALSE)</f>
        <v>4</v>
      </c>
      <c r="D1297">
        <f>VLOOKUP(A1297,Cafe_sales!$A$1:$O$10001,11,FALSE)</f>
        <v>1</v>
      </c>
      <c r="E1297">
        <f>VLOOKUP(A1297,Cafe_sales!$A$1:$O$10001,12,FALSE)</f>
        <v>4</v>
      </c>
      <c r="F1297" t="str">
        <f>VLOOKUP(A1297,Cafe_sales!$A$1:$O$10001,13,FALSE)</f>
        <v>Credit Card</v>
      </c>
      <c r="G1297" t="str">
        <f>VLOOKUP(A1297,Cafe_sales!$A$1:$O$10001,14,FALSE)</f>
        <v>Cafe</v>
      </c>
      <c r="H1297" s="1">
        <f>VLOOKUP(A1297,Cafe_sales!$A$1:$O$10001,15,FALSE)</f>
        <v>45043</v>
      </c>
    </row>
    <row r="1298" spans="1:8" x14ac:dyDescent="0.35">
      <c r="A1298" t="s">
        <v>9371</v>
      </c>
      <c r="B1298" t="str">
        <f>VLOOKUP(A1298,Cafe_sales!$A$1:$O$10001,9,FALSE)</f>
        <v>Juice</v>
      </c>
      <c r="C1298" s="6">
        <f>VLOOKUP(A1298,Cafe_sales!$A$1:$O$10001,10,FALSE)</f>
        <v>5</v>
      </c>
      <c r="D1298" s="10">
        <f>VLOOKUP(A1298,Cafe_sales!$A$1:$O$10001,11,FALSE)</f>
        <v>3</v>
      </c>
      <c r="E1298" s="6">
        <f>VLOOKUP(A1298,Cafe_sales!$A$1:$O$10001,12,FALSE)</f>
        <v>15</v>
      </c>
      <c r="F1298" t="str">
        <f>VLOOKUP(A1298,Cafe_sales!$A$1:$O$10001,13,FALSE)</f>
        <v>UNKNOWN</v>
      </c>
      <c r="G1298" t="str">
        <f>VLOOKUP(A1298,Cafe_sales!$A$1:$O$10001,14,FALSE)</f>
        <v>UNKNOWN</v>
      </c>
      <c r="H1298" s="8">
        <f>VLOOKUP(A1298,Cafe_sales!$A$1:$O$10001,15,FALSE)</f>
        <v>45008</v>
      </c>
    </row>
    <row r="1299" spans="1:8" x14ac:dyDescent="0.35">
      <c r="A1299" t="s">
        <v>1508</v>
      </c>
      <c r="B1299" t="str">
        <f>VLOOKUP(A1299,Cafe_sales!$A$1:$O$10001,9,FALSE)</f>
        <v>Juice</v>
      </c>
      <c r="C1299" s="6">
        <f>VLOOKUP(A1299,Cafe_sales!$A$1:$O$10001,10,FALSE)</f>
        <v>2</v>
      </c>
      <c r="D1299" s="10">
        <f>VLOOKUP(A1299,Cafe_sales!$A$1:$O$10001,11,FALSE)</f>
        <v>3</v>
      </c>
      <c r="E1299" s="6">
        <f>VLOOKUP(A1299,Cafe_sales!$A$1:$O$10001,12,FALSE)</f>
        <v>6</v>
      </c>
      <c r="F1299" t="str">
        <f>VLOOKUP(A1299,Cafe_sales!$A$1:$O$10001,13,FALSE)</f>
        <v>Cash</v>
      </c>
      <c r="G1299" t="str">
        <f>VLOOKUP(A1299,Cafe_sales!$A$1:$O$10001,14,FALSE)</f>
        <v>UNKNOWN</v>
      </c>
      <c r="H1299" s="8">
        <f>VLOOKUP(A1299,Cafe_sales!$A$1:$O$10001,15,FALSE)</f>
        <v>45257</v>
      </c>
    </row>
    <row r="1300" spans="1:8" x14ac:dyDescent="0.35">
      <c r="A1300" t="s">
        <v>140</v>
      </c>
      <c r="B1300" t="str">
        <f>VLOOKUP(A1300,Cafe_sales!$A$1:$O$10001,9,FALSE)</f>
        <v>Juice</v>
      </c>
      <c r="C1300" s="6">
        <f>VLOOKUP(A1300,Cafe_sales!$A$1:$O$10001,10,FALSE)</f>
        <v>3.0390052077797853</v>
      </c>
      <c r="D1300" s="10">
        <f>VLOOKUP(A1300,Cafe_sales!$A$1:$O$10001,11,FALSE)</f>
        <v>3</v>
      </c>
      <c r="E1300" s="6">
        <f>VLOOKUP(A1300,Cafe_sales!$A$1:$O$10001,12,FALSE)</f>
        <v>9</v>
      </c>
      <c r="F1300" t="str">
        <f>VLOOKUP(A1300,Cafe_sales!$A$1:$O$10001,13,FALSE)</f>
        <v>Digital Wallet</v>
      </c>
      <c r="G1300" t="str">
        <f>VLOOKUP(A1300,Cafe_sales!$A$1:$O$10001,14,FALSE)</f>
        <v>UNKNOWN</v>
      </c>
      <c r="H1300" s="8">
        <f>VLOOKUP(A1300,Cafe_sales!$A$1:$O$10001,15,FALSE)</f>
        <v>44936</v>
      </c>
    </row>
    <row r="1301" spans="1:8" x14ac:dyDescent="0.35">
      <c r="A1301" t="s">
        <v>547</v>
      </c>
      <c r="B1301" t="str">
        <f>VLOOKUP(A1301,Cafe_sales!$A$1:$O$10001,9,FALSE)</f>
        <v>Sandwich</v>
      </c>
      <c r="C1301" s="6">
        <f>VLOOKUP(A1301,Cafe_sales!$A$1:$O$10001,10,FALSE)</f>
        <v>2</v>
      </c>
      <c r="D1301" s="10">
        <f>VLOOKUP(A1301,Cafe_sales!$A$1:$O$10001,11,FALSE)</f>
        <v>4</v>
      </c>
      <c r="E1301" s="6">
        <f>VLOOKUP(A1301,Cafe_sales!$A$1:$O$10001,12,FALSE)</f>
        <v>8</v>
      </c>
      <c r="F1301" t="str">
        <f>VLOOKUP(A1301,Cafe_sales!$A$1:$O$10001,13,FALSE)</f>
        <v>Credit Card</v>
      </c>
      <c r="G1301" t="str">
        <f>VLOOKUP(A1301,Cafe_sales!$A$1:$O$10001,14,FALSE)</f>
        <v>UNKNOWN</v>
      </c>
      <c r="H1301" s="8">
        <f>VLOOKUP(A1301,Cafe_sales!$A$1:$O$10001,15,FALSE)</f>
        <v>45143</v>
      </c>
    </row>
    <row r="1302" spans="1:8" hidden="1" x14ac:dyDescent="0.35">
      <c r="A1302" t="s">
        <v>8486</v>
      </c>
      <c r="B1302" t="str">
        <f>VLOOKUP(A1302,Cafe_sales!$A$1:$O$10001,9,FALSE)</f>
        <v>UNKNOWN</v>
      </c>
      <c r="C1302">
        <f>VLOOKUP(A1302,Cafe_sales!$A$1:$O$10001,10,FALSE)</f>
        <v>5</v>
      </c>
      <c r="D1302">
        <f>VLOOKUP(A1302,Cafe_sales!$A$1:$O$10001,11,FALSE)</f>
        <v>3.1082191780821917</v>
      </c>
      <c r="E1302">
        <f>VLOOKUP(A1302,Cafe_sales!$A$1:$O$10001,12,FALSE)</f>
        <v>15</v>
      </c>
      <c r="F1302" t="str">
        <f>VLOOKUP(A1302,Cafe_sales!$A$1:$O$10001,13,FALSE)</f>
        <v>Cash</v>
      </c>
      <c r="G1302" t="str">
        <f>VLOOKUP(A1302,Cafe_sales!$A$1:$O$10001,14,FALSE)</f>
        <v>Takeaway</v>
      </c>
      <c r="H1302" s="1">
        <f>VLOOKUP(A1302,Cafe_sales!$A$1:$O$10001,15,FALSE)</f>
        <v>45003</v>
      </c>
    </row>
    <row r="1303" spans="1:8" x14ac:dyDescent="0.35">
      <c r="A1303" t="s">
        <v>9049</v>
      </c>
      <c r="B1303" t="str">
        <f>VLOOKUP(A1303,Cafe_sales!$A$1:$O$10001,9,FALSE)</f>
        <v>Cake</v>
      </c>
      <c r="C1303" s="6">
        <f>VLOOKUP(A1303,Cafe_sales!$A$1:$O$10001,10,FALSE)</f>
        <v>3</v>
      </c>
      <c r="D1303" s="10">
        <f>VLOOKUP(A1303,Cafe_sales!$A$1:$O$10001,11,FALSE)</f>
        <v>3</v>
      </c>
      <c r="E1303" s="6">
        <f>VLOOKUP(A1303,Cafe_sales!$A$1:$O$10001,12,FALSE)</f>
        <v>9</v>
      </c>
      <c r="F1303" t="str">
        <f>VLOOKUP(A1303,Cafe_sales!$A$1:$O$10001,13,FALSE)</f>
        <v>Credit Card</v>
      </c>
      <c r="G1303" t="str">
        <f>VLOOKUP(A1303,Cafe_sales!$A$1:$O$10001,14,FALSE)</f>
        <v>UNKNOWN</v>
      </c>
      <c r="H1303" s="8">
        <f>VLOOKUP(A1303,Cafe_sales!$A$1:$O$10001,15,FALSE)</f>
        <v>45147</v>
      </c>
    </row>
    <row r="1304" spans="1:8" x14ac:dyDescent="0.35">
      <c r="A1304" t="s">
        <v>2520</v>
      </c>
      <c r="B1304" t="str">
        <f>VLOOKUP(A1304,Cafe_sales!$A$1:$O$10001,9,FALSE)</f>
        <v>Cake</v>
      </c>
      <c r="C1304" s="6">
        <f>VLOOKUP(A1304,Cafe_sales!$A$1:$O$10001,10,FALSE)</f>
        <v>5</v>
      </c>
      <c r="D1304" s="10">
        <f>VLOOKUP(A1304,Cafe_sales!$A$1:$O$10001,11,FALSE)</f>
        <v>3</v>
      </c>
      <c r="E1304" s="6">
        <f>VLOOKUP(A1304,Cafe_sales!$A$1:$O$10001,12,FALSE)</f>
        <v>15</v>
      </c>
      <c r="F1304" t="str">
        <f>VLOOKUP(A1304,Cafe_sales!$A$1:$O$10001,13,FALSE)</f>
        <v>Default mode</v>
      </c>
      <c r="G1304" t="str">
        <f>VLOOKUP(A1304,Cafe_sales!$A$1:$O$10001,14,FALSE)</f>
        <v>UNKNOWN</v>
      </c>
      <c r="H1304" s="8">
        <f>VLOOKUP(A1304,Cafe_sales!$A$1:$O$10001,15,FALSE)</f>
        <v>45198</v>
      </c>
    </row>
    <row r="1305" spans="1:8" x14ac:dyDescent="0.35">
      <c r="A1305" t="s">
        <v>7949</v>
      </c>
      <c r="B1305" t="str">
        <f>VLOOKUP(A1305,Cafe_sales!$A$1:$O$10001,9,FALSE)</f>
        <v>Cake</v>
      </c>
      <c r="C1305" s="6">
        <f>VLOOKUP(A1305,Cafe_sales!$A$1:$O$10001,10,FALSE)</f>
        <v>2</v>
      </c>
      <c r="D1305" s="10">
        <f>VLOOKUP(A1305,Cafe_sales!$A$1:$O$10001,11,FALSE)</f>
        <v>3</v>
      </c>
      <c r="E1305" s="6">
        <f>VLOOKUP(A1305,Cafe_sales!$A$1:$O$10001,12,FALSE)</f>
        <v>6</v>
      </c>
      <c r="F1305" t="str">
        <f>VLOOKUP(A1305,Cafe_sales!$A$1:$O$10001,13,FALSE)</f>
        <v>Digital Wallet</v>
      </c>
      <c r="G1305" t="str">
        <f>VLOOKUP(A1305,Cafe_sales!$A$1:$O$10001,14,FALSE)</f>
        <v>UNKNOWN</v>
      </c>
      <c r="H1305" s="8">
        <f>VLOOKUP(A1305,Cafe_sales!$A$1:$O$10001,15,FALSE)</f>
        <v>45057</v>
      </c>
    </row>
    <row r="1306" spans="1:8" x14ac:dyDescent="0.35">
      <c r="A1306" t="s">
        <v>2993</v>
      </c>
      <c r="B1306" t="str">
        <f>VLOOKUP(A1306,Cafe_sales!$A$1:$O$10001,9,FALSE)</f>
        <v>Tea</v>
      </c>
      <c r="C1306" s="6">
        <f>VLOOKUP(A1306,Cafe_sales!$A$1:$O$10001,10,FALSE)</f>
        <v>3</v>
      </c>
      <c r="D1306" s="10">
        <f>VLOOKUP(A1306,Cafe_sales!$A$1:$O$10001,11,FALSE)</f>
        <v>1.5</v>
      </c>
      <c r="E1306" s="6">
        <f>VLOOKUP(A1306,Cafe_sales!$A$1:$O$10001,12,FALSE)</f>
        <v>4.5</v>
      </c>
      <c r="F1306" t="str">
        <f>VLOOKUP(A1306,Cafe_sales!$A$1:$O$10001,13,FALSE)</f>
        <v>Credit Card</v>
      </c>
      <c r="G1306" t="str">
        <f>VLOOKUP(A1306,Cafe_sales!$A$1:$O$10001,14,FALSE)</f>
        <v>In-store</v>
      </c>
      <c r="H1306" s="8">
        <f>VLOOKUP(A1306,Cafe_sales!$A$1:$O$10001,15,FALSE)</f>
        <v>45284</v>
      </c>
    </row>
    <row r="1307" spans="1:8" x14ac:dyDescent="0.35">
      <c r="A1307" t="s">
        <v>9984</v>
      </c>
      <c r="B1307" t="str">
        <f>VLOOKUP(A1307,Cafe_sales!$A$1:$O$10001,9,FALSE)</f>
        <v>Tea</v>
      </c>
      <c r="C1307" s="6">
        <f>VLOOKUP(A1307,Cafe_sales!$A$1:$O$10001,10,FALSE)</f>
        <v>2</v>
      </c>
      <c r="D1307" s="10">
        <f>VLOOKUP(A1307,Cafe_sales!$A$1:$O$10001,11,FALSE)</f>
        <v>3</v>
      </c>
      <c r="E1307" s="6">
        <f>VLOOKUP(A1307,Cafe_sales!$A$1:$O$10001,12,FALSE)</f>
        <v>3</v>
      </c>
      <c r="F1307" t="str">
        <f>VLOOKUP(A1307,Cafe_sales!$A$1:$O$10001,13,FALSE)</f>
        <v>Cash</v>
      </c>
      <c r="G1307" t="str">
        <f>VLOOKUP(A1307,Cafe_sales!$A$1:$O$10001,14,FALSE)</f>
        <v>UNKNOWN</v>
      </c>
      <c r="H1307" s="8">
        <f>VLOOKUP(A1307,Cafe_sales!$A$1:$O$10001,15,FALSE)</f>
        <v>45289</v>
      </c>
    </row>
    <row r="1308" spans="1:8" x14ac:dyDescent="0.35">
      <c r="A1308" t="s">
        <v>1057</v>
      </c>
      <c r="B1308" t="str">
        <f>VLOOKUP(A1308,Cafe_sales!$A$1:$O$10001,9,FALSE)</f>
        <v>Cookie</v>
      </c>
      <c r="C1308" s="6">
        <f>VLOOKUP(A1308,Cafe_sales!$A$1:$O$10001,10,FALSE)</f>
        <v>1</v>
      </c>
      <c r="D1308" s="10">
        <f>VLOOKUP(A1308,Cafe_sales!$A$1:$O$10001,11,FALSE)</f>
        <v>1</v>
      </c>
      <c r="E1308" s="6">
        <f>VLOOKUP(A1308,Cafe_sales!$A$1:$O$10001,12,FALSE)</f>
        <v>1</v>
      </c>
      <c r="F1308" t="str">
        <f>VLOOKUP(A1308,Cafe_sales!$A$1:$O$10001,13,FALSE)</f>
        <v>Credit Card</v>
      </c>
      <c r="G1308" t="str">
        <f>VLOOKUP(A1308,Cafe_sales!$A$1:$O$10001,14,FALSE)</f>
        <v>UNKNOWN</v>
      </c>
      <c r="H1308" s="8">
        <f>VLOOKUP(A1308,Cafe_sales!$A$1:$O$10001,15,FALSE)</f>
        <v>45180</v>
      </c>
    </row>
    <row r="1309" spans="1:8" x14ac:dyDescent="0.35">
      <c r="A1309" t="s">
        <v>6745</v>
      </c>
      <c r="B1309" t="str">
        <f>VLOOKUP(A1309,Cafe_sales!$A$1:$O$10001,9,FALSE)</f>
        <v>Tea</v>
      </c>
      <c r="C1309" s="6">
        <f>VLOOKUP(A1309,Cafe_sales!$A$1:$O$10001,10,FALSE)</f>
        <v>4</v>
      </c>
      <c r="D1309" s="10">
        <f>VLOOKUP(A1309,Cafe_sales!$A$1:$O$10001,11,FALSE)</f>
        <v>1.5</v>
      </c>
      <c r="E1309" s="6">
        <f>VLOOKUP(A1309,Cafe_sales!$A$1:$O$10001,12,FALSE)</f>
        <v>6</v>
      </c>
      <c r="F1309" t="str">
        <f>VLOOKUP(A1309,Cafe_sales!$A$1:$O$10001,13,FALSE)</f>
        <v>Digital Wallet</v>
      </c>
      <c r="G1309" t="str">
        <f>VLOOKUP(A1309,Cafe_sales!$A$1:$O$10001,14,FALSE)</f>
        <v>In-store</v>
      </c>
      <c r="H1309" s="8">
        <f>VLOOKUP(A1309,Cafe_sales!$A$1:$O$10001,15,FALSE)</f>
        <v>45279</v>
      </c>
    </row>
    <row r="1310" spans="1:8" hidden="1" x14ac:dyDescent="0.35">
      <c r="A1310" t="s">
        <v>9209</v>
      </c>
      <c r="B1310" t="str">
        <f>VLOOKUP(A1310,Cafe_sales!$A$1:$O$10001,9,FALSE)</f>
        <v>Cake</v>
      </c>
      <c r="C1310">
        <f>VLOOKUP(A1310,Cafe_sales!$A$1:$O$10001,10,FALSE)</f>
        <v>4</v>
      </c>
      <c r="D1310">
        <f>VLOOKUP(A1310,Cafe_sales!$A$1:$O$10001,11,FALSE)</f>
        <v>3</v>
      </c>
      <c r="E1310">
        <f>VLOOKUP(A1310,Cafe_sales!$A$1:$O$10001,12,FALSE)</f>
        <v>12</v>
      </c>
      <c r="F1310" t="str">
        <f>VLOOKUP(A1310,Cafe_sales!$A$1:$O$10001,13,FALSE)</f>
        <v>Default mode</v>
      </c>
      <c r="G1310" t="str">
        <f>VLOOKUP(A1310,Cafe_sales!$A$1:$O$10001,14,FALSE)</f>
        <v>Cafe</v>
      </c>
      <c r="H1310" s="1">
        <f>VLOOKUP(A1310,Cafe_sales!$A$1:$O$10001,15,FALSE)</f>
        <v>44968</v>
      </c>
    </row>
    <row r="1311" spans="1:8" hidden="1" x14ac:dyDescent="0.35">
      <c r="A1311" t="s">
        <v>6722</v>
      </c>
      <c r="B1311" t="str">
        <f>VLOOKUP(A1311,Cafe_sales!$A$1:$O$10001,9,FALSE)</f>
        <v>Tea</v>
      </c>
      <c r="C1311">
        <f>VLOOKUP(A1311,Cafe_sales!$A$1:$O$10001,10,FALSE)</f>
        <v>2</v>
      </c>
      <c r="D1311">
        <f>VLOOKUP(A1311,Cafe_sales!$A$1:$O$10001,11,FALSE)</f>
        <v>1.5</v>
      </c>
      <c r="E1311">
        <f>VLOOKUP(A1311,Cafe_sales!$A$1:$O$10001,12,FALSE)</f>
        <v>3</v>
      </c>
      <c r="F1311" t="str">
        <f>VLOOKUP(A1311,Cafe_sales!$A$1:$O$10001,13,FALSE)</f>
        <v>Credit Card</v>
      </c>
      <c r="G1311" t="str">
        <f>VLOOKUP(A1311,Cafe_sales!$A$1:$O$10001,14,FALSE)</f>
        <v>Takeaway</v>
      </c>
      <c r="H1311" s="1">
        <f>VLOOKUP(A1311,Cafe_sales!$A$1:$O$10001,15,FALSE)</f>
        <v>45149</v>
      </c>
    </row>
    <row r="1312" spans="1:8" hidden="1" x14ac:dyDescent="0.35">
      <c r="A1312" t="s">
        <v>1085</v>
      </c>
      <c r="B1312" t="str">
        <f>VLOOKUP(A1312,Cafe_sales!$A$1:$O$10001,9,FALSE)</f>
        <v>Juice</v>
      </c>
      <c r="C1312">
        <f>VLOOKUP(A1312,Cafe_sales!$A$1:$O$10001,10,FALSE)</f>
        <v>2</v>
      </c>
      <c r="D1312">
        <f>VLOOKUP(A1312,Cafe_sales!$A$1:$O$10001,11,FALSE)</f>
        <v>1</v>
      </c>
      <c r="E1312">
        <f>VLOOKUP(A1312,Cafe_sales!$A$1:$O$10001,12,FALSE)</f>
        <v>2</v>
      </c>
      <c r="F1312" t="str">
        <f>VLOOKUP(A1312,Cafe_sales!$A$1:$O$10001,13,FALSE)</f>
        <v>Digital Wallet</v>
      </c>
      <c r="G1312" t="str">
        <f>VLOOKUP(A1312,Cafe_sales!$A$1:$O$10001,14,FALSE)</f>
        <v>Takeaway</v>
      </c>
      <c r="H1312" s="1">
        <f>VLOOKUP(A1312,Cafe_sales!$A$1:$O$10001,15,FALSE)</f>
        <v>44963</v>
      </c>
    </row>
    <row r="1313" spans="1:8" x14ac:dyDescent="0.35">
      <c r="A1313" t="s">
        <v>2651</v>
      </c>
      <c r="B1313" t="str">
        <f>VLOOKUP(A1313,Cafe_sales!$A$1:$O$10001,9,FALSE)</f>
        <v>Juice</v>
      </c>
      <c r="C1313" s="6">
        <f>VLOOKUP(A1313,Cafe_sales!$A$1:$O$10001,10,FALSE)</f>
        <v>2</v>
      </c>
      <c r="D1313" s="10">
        <f>VLOOKUP(A1313,Cafe_sales!$A$1:$O$10001,11,FALSE)</f>
        <v>3</v>
      </c>
      <c r="E1313" s="6">
        <f>VLOOKUP(A1313,Cafe_sales!$A$1:$O$10001,12,FALSE)</f>
        <v>6</v>
      </c>
      <c r="F1313" t="str">
        <f>VLOOKUP(A1313,Cafe_sales!$A$1:$O$10001,13,FALSE)</f>
        <v>Digital Wallet</v>
      </c>
      <c r="G1313" t="str">
        <f>VLOOKUP(A1313,Cafe_sales!$A$1:$O$10001,14,FALSE)</f>
        <v>In-store</v>
      </c>
      <c r="H1313" s="8">
        <f>VLOOKUP(A1313,Cafe_sales!$A$1:$O$10001,15,FALSE)</f>
        <v>45119</v>
      </c>
    </row>
    <row r="1314" spans="1:8" x14ac:dyDescent="0.35">
      <c r="A1314" t="s">
        <v>5786</v>
      </c>
      <c r="B1314" t="str">
        <f>VLOOKUP(A1314,Cafe_sales!$A$1:$O$10001,9,FALSE)</f>
        <v>Sandwich</v>
      </c>
      <c r="C1314" s="6">
        <f>VLOOKUP(A1314,Cafe_sales!$A$1:$O$10001,10,FALSE)</f>
        <v>1</v>
      </c>
      <c r="D1314" s="10">
        <f>VLOOKUP(A1314,Cafe_sales!$A$1:$O$10001,11,FALSE)</f>
        <v>4</v>
      </c>
      <c r="E1314" s="6">
        <f>VLOOKUP(A1314,Cafe_sales!$A$1:$O$10001,12,FALSE)</f>
        <v>4</v>
      </c>
      <c r="F1314" t="str">
        <f>VLOOKUP(A1314,Cafe_sales!$A$1:$O$10001,13,FALSE)</f>
        <v>Digital Wallet</v>
      </c>
      <c r="G1314" t="str">
        <f>VLOOKUP(A1314,Cafe_sales!$A$1:$O$10001,14,FALSE)</f>
        <v>In-store</v>
      </c>
      <c r="H1314" s="8">
        <f>VLOOKUP(A1314,Cafe_sales!$A$1:$O$10001,15,FALSE)</f>
        <v>45128</v>
      </c>
    </row>
    <row r="1315" spans="1:8" x14ac:dyDescent="0.35">
      <c r="A1315" t="s">
        <v>617</v>
      </c>
      <c r="B1315" t="str">
        <f>VLOOKUP(A1315,Cafe_sales!$A$1:$O$10001,9,FALSE)</f>
        <v>Smoothie</v>
      </c>
      <c r="C1315" s="6">
        <f>VLOOKUP(A1315,Cafe_sales!$A$1:$O$10001,10,FALSE)</f>
        <v>2</v>
      </c>
      <c r="D1315" s="10">
        <f>VLOOKUP(A1315,Cafe_sales!$A$1:$O$10001,11,FALSE)</f>
        <v>4</v>
      </c>
      <c r="E1315" s="6">
        <f>VLOOKUP(A1315,Cafe_sales!$A$1:$O$10001,12,FALSE)</f>
        <v>8</v>
      </c>
      <c r="F1315" t="str">
        <f>VLOOKUP(A1315,Cafe_sales!$A$1:$O$10001,13,FALSE)</f>
        <v>Default mode</v>
      </c>
      <c r="G1315" t="str">
        <f>VLOOKUP(A1315,Cafe_sales!$A$1:$O$10001,14,FALSE)</f>
        <v>UNKNOWN</v>
      </c>
      <c r="H1315" s="8">
        <f>VLOOKUP(A1315,Cafe_sales!$A$1:$O$10001,15,FALSE)</f>
        <v>44961</v>
      </c>
    </row>
    <row r="1316" spans="1:8" x14ac:dyDescent="0.35">
      <c r="A1316" t="s">
        <v>1895</v>
      </c>
      <c r="B1316" t="str">
        <f>VLOOKUP(A1316,Cafe_sales!$A$1:$O$10001,9,FALSE)</f>
        <v>Smoothie</v>
      </c>
      <c r="C1316" s="6">
        <f>VLOOKUP(A1316,Cafe_sales!$A$1:$O$10001,10,FALSE)</f>
        <v>2</v>
      </c>
      <c r="D1316" s="10">
        <f>VLOOKUP(A1316,Cafe_sales!$A$1:$O$10001,11,FALSE)</f>
        <v>4</v>
      </c>
      <c r="E1316" s="6">
        <f>VLOOKUP(A1316,Cafe_sales!$A$1:$O$10001,12,FALSE)</f>
        <v>8</v>
      </c>
      <c r="F1316" t="str">
        <f>VLOOKUP(A1316,Cafe_sales!$A$1:$O$10001,13,FALSE)</f>
        <v>Digital Wallet</v>
      </c>
      <c r="G1316" t="str">
        <f>VLOOKUP(A1316,Cafe_sales!$A$1:$O$10001,14,FALSE)</f>
        <v>In-store</v>
      </c>
      <c r="H1316" s="8">
        <f>VLOOKUP(A1316,Cafe_sales!$A$1:$O$10001,15,FALSE)</f>
        <v>45131</v>
      </c>
    </row>
    <row r="1317" spans="1:8" x14ac:dyDescent="0.35">
      <c r="A1317" t="s">
        <v>4346</v>
      </c>
      <c r="B1317" t="str">
        <f>VLOOKUP(A1317,Cafe_sales!$A$1:$O$10001,9,FALSE)</f>
        <v>Cookie</v>
      </c>
      <c r="C1317" s="6">
        <f>VLOOKUP(A1317,Cafe_sales!$A$1:$O$10001,10,FALSE)</f>
        <v>5</v>
      </c>
      <c r="D1317" s="10">
        <f>VLOOKUP(A1317,Cafe_sales!$A$1:$O$10001,11,FALSE)</f>
        <v>1</v>
      </c>
      <c r="E1317" s="6">
        <f>VLOOKUP(A1317,Cafe_sales!$A$1:$O$10001,12,FALSE)</f>
        <v>5</v>
      </c>
      <c r="F1317" t="str">
        <f>VLOOKUP(A1317,Cafe_sales!$A$1:$O$10001,13,FALSE)</f>
        <v>Default mode</v>
      </c>
      <c r="G1317" t="str">
        <f>VLOOKUP(A1317,Cafe_sales!$A$1:$O$10001,14,FALSE)</f>
        <v>In-store</v>
      </c>
      <c r="H1317" s="8">
        <f>VLOOKUP(A1317,Cafe_sales!$A$1:$O$10001,15,FALSE)</f>
        <v>45155</v>
      </c>
    </row>
    <row r="1318" spans="1:8" x14ac:dyDescent="0.35">
      <c r="A1318" t="s">
        <v>7363</v>
      </c>
      <c r="B1318" t="str">
        <f>VLOOKUP(A1318,Cafe_sales!$A$1:$O$10001,9,FALSE)</f>
        <v>UNKNOWN</v>
      </c>
      <c r="C1318" s="6">
        <f>VLOOKUP(A1318,Cafe_sales!$A$1:$O$10001,10,FALSE)</f>
        <v>2</v>
      </c>
      <c r="D1318" s="10">
        <f>VLOOKUP(A1318,Cafe_sales!$A$1:$O$10001,11,FALSE)</f>
        <v>3</v>
      </c>
      <c r="E1318" s="6">
        <f>VLOOKUP(A1318,Cafe_sales!$A$1:$O$10001,12,FALSE)</f>
        <v>6</v>
      </c>
      <c r="F1318" t="str">
        <f>VLOOKUP(A1318,Cafe_sales!$A$1:$O$10001,13,FALSE)</f>
        <v>Default mode</v>
      </c>
      <c r="G1318" t="str">
        <f>VLOOKUP(A1318,Cafe_sales!$A$1:$O$10001,14,FALSE)</f>
        <v>UNKNOWN</v>
      </c>
      <c r="H1318" s="8">
        <f>VLOOKUP(A1318,Cafe_sales!$A$1:$O$10001,15,FALSE)</f>
        <v>45134</v>
      </c>
    </row>
    <row r="1319" spans="1:8" x14ac:dyDescent="0.35">
      <c r="A1319" t="s">
        <v>3223</v>
      </c>
      <c r="B1319" t="str">
        <f>VLOOKUP(A1319,Cafe_sales!$A$1:$O$10001,9,FALSE)</f>
        <v>UNKNOWN</v>
      </c>
      <c r="C1319" s="6">
        <f>VLOOKUP(A1319,Cafe_sales!$A$1:$O$10001,10,FALSE)</f>
        <v>5</v>
      </c>
      <c r="D1319" s="10">
        <f>VLOOKUP(A1319,Cafe_sales!$A$1:$O$10001,11,FALSE)</f>
        <v>4</v>
      </c>
      <c r="E1319" s="6">
        <f>VLOOKUP(A1319,Cafe_sales!$A$1:$O$10001,12,FALSE)</f>
        <v>20</v>
      </c>
      <c r="F1319" t="str">
        <f>VLOOKUP(A1319,Cafe_sales!$A$1:$O$10001,13,FALSE)</f>
        <v>Cash</v>
      </c>
      <c r="G1319" t="str">
        <f>VLOOKUP(A1319,Cafe_sales!$A$1:$O$10001,14,FALSE)</f>
        <v>UNKNOWN</v>
      </c>
      <c r="H1319" s="8">
        <f>VLOOKUP(A1319,Cafe_sales!$A$1:$O$10001,15,FALSE)</f>
        <v>45287</v>
      </c>
    </row>
    <row r="1320" spans="1:8" x14ac:dyDescent="0.35">
      <c r="A1320" t="s">
        <v>1590</v>
      </c>
      <c r="B1320" t="str">
        <f>VLOOKUP(A1320,Cafe_sales!$A$1:$O$10001,9,FALSE)</f>
        <v>Sandwich</v>
      </c>
      <c r="C1320" s="6">
        <f>VLOOKUP(A1320,Cafe_sales!$A$1:$O$10001,10,FALSE)</f>
        <v>1</v>
      </c>
      <c r="D1320" s="10">
        <f>VLOOKUP(A1320,Cafe_sales!$A$1:$O$10001,11,FALSE)</f>
        <v>4</v>
      </c>
      <c r="E1320" s="6">
        <f>VLOOKUP(A1320,Cafe_sales!$A$1:$O$10001,12,FALSE)</f>
        <v>4</v>
      </c>
      <c r="F1320" t="str">
        <f>VLOOKUP(A1320,Cafe_sales!$A$1:$O$10001,13,FALSE)</f>
        <v>Default mode</v>
      </c>
      <c r="G1320" t="str">
        <f>VLOOKUP(A1320,Cafe_sales!$A$1:$O$10001,14,FALSE)</f>
        <v>In-store</v>
      </c>
      <c r="H1320" s="8">
        <f>VLOOKUP(A1320,Cafe_sales!$A$1:$O$10001,15,FALSE)</f>
        <v>45223</v>
      </c>
    </row>
    <row r="1321" spans="1:8" x14ac:dyDescent="0.35">
      <c r="A1321" t="s">
        <v>8343</v>
      </c>
      <c r="B1321" t="str">
        <f>VLOOKUP(A1321,Cafe_sales!$A$1:$O$10001,9,FALSE)</f>
        <v>Sandwich</v>
      </c>
      <c r="C1321" s="6">
        <f>VLOOKUP(A1321,Cafe_sales!$A$1:$O$10001,10,FALSE)</f>
        <v>3</v>
      </c>
      <c r="D1321" s="10">
        <f>VLOOKUP(A1321,Cafe_sales!$A$1:$O$10001,11,FALSE)</f>
        <v>4</v>
      </c>
      <c r="E1321" s="6">
        <f>VLOOKUP(A1321,Cafe_sales!$A$1:$O$10001,12,FALSE)</f>
        <v>12</v>
      </c>
      <c r="F1321" t="str">
        <f>VLOOKUP(A1321,Cafe_sales!$A$1:$O$10001,13,FALSE)</f>
        <v>Default mode</v>
      </c>
      <c r="G1321" t="str">
        <f>VLOOKUP(A1321,Cafe_sales!$A$1:$O$10001,14,FALSE)</f>
        <v>UNKNOWN</v>
      </c>
      <c r="H1321" s="8">
        <f>VLOOKUP(A1321,Cafe_sales!$A$1:$O$10001,15,FALSE)</f>
        <v>45085</v>
      </c>
    </row>
    <row r="1322" spans="1:8" hidden="1" x14ac:dyDescent="0.35">
      <c r="A1322" t="s">
        <v>1868</v>
      </c>
      <c r="B1322" t="str">
        <f>VLOOKUP(A1322,Cafe_sales!$A$1:$O$10001,9,FALSE)</f>
        <v>Salad</v>
      </c>
      <c r="C1322">
        <f>VLOOKUP(A1322,Cafe_sales!$A$1:$O$10001,10,FALSE)</f>
        <v>5</v>
      </c>
      <c r="D1322">
        <f>VLOOKUP(A1322,Cafe_sales!$A$1:$O$10001,11,FALSE)</f>
        <v>5</v>
      </c>
      <c r="E1322">
        <f>VLOOKUP(A1322,Cafe_sales!$A$1:$O$10001,12,FALSE)</f>
        <v>25</v>
      </c>
      <c r="F1322" t="str">
        <f>VLOOKUP(A1322,Cafe_sales!$A$1:$O$10001,13,FALSE)</f>
        <v>Digital Wallet</v>
      </c>
      <c r="G1322" t="str">
        <f>VLOOKUP(A1322,Cafe_sales!$A$1:$O$10001,14,FALSE)</f>
        <v>Cafe</v>
      </c>
      <c r="H1322" s="1">
        <f>VLOOKUP(A1322,Cafe_sales!$A$1:$O$10001,15,FALSE)</f>
        <v>44997</v>
      </c>
    </row>
    <row r="1323" spans="1:8" hidden="1" x14ac:dyDescent="0.35">
      <c r="A1323" t="s">
        <v>9691</v>
      </c>
      <c r="B1323" t="str">
        <f>VLOOKUP(A1323,Cafe_sales!$A$1:$O$10001,9,FALSE)</f>
        <v>Juice</v>
      </c>
      <c r="C1323">
        <f>VLOOKUP(A1323,Cafe_sales!$A$1:$O$10001,10,FALSE)</f>
        <v>1</v>
      </c>
      <c r="D1323">
        <f>VLOOKUP(A1323,Cafe_sales!$A$1:$O$10001,11,FALSE)</f>
        <v>3</v>
      </c>
      <c r="E1323">
        <f>VLOOKUP(A1323,Cafe_sales!$A$1:$O$10001,12,FALSE)</f>
        <v>3</v>
      </c>
      <c r="F1323" t="str">
        <f>VLOOKUP(A1323,Cafe_sales!$A$1:$O$10001,13,FALSE)</f>
        <v>Credit Card</v>
      </c>
      <c r="G1323" t="str">
        <f>VLOOKUP(A1323,Cafe_sales!$A$1:$O$10001,14,FALSE)</f>
        <v>Takeaway</v>
      </c>
      <c r="H1323" s="1">
        <f>VLOOKUP(A1323,Cafe_sales!$A$1:$O$10001,15,FALSE)</f>
        <v>45277</v>
      </c>
    </row>
    <row r="1324" spans="1:8" hidden="1" x14ac:dyDescent="0.35">
      <c r="A1324" t="s">
        <v>6595</v>
      </c>
      <c r="B1324" t="str">
        <f>VLOOKUP(A1324,Cafe_sales!$A$1:$O$10001,9,FALSE)</f>
        <v>Cookie</v>
      </c>
      <c r="C1324">
        <f>VLOOKUP(A1324,Cafe_sales!$A$1:$O$10001,10,FALSE)</f>
        <v>2</v>
      </c>
      <c r="D1324">
        <f>VLOOKUP(A1324,Cafe_sales!$A$1:$O$10001,11,FALSE)</f>
        <v>1</v>
      </c>
      <c r="E1324">
        <f>VLOOKUP(A1324,Cafe_sales!$A$1:$O$10001,12,FALSE)</f>
        <v>2</v>
      </c>
      <c r="F1324" t="str">
        <f>VLOOKUP(A1324,Cafe_sales!$A$1:$O$10001,13,FALSE)</f>
        <v>Default mode</v>
      </c>
      <c r="G1324" t="str">
        <f>VLOOKUP(A1324,Cafe_sales!$A$1:$O$10001,14,FALSE)</f>
        <v>Takeaway</v>
      </c>
      <c r="H1324" s="1">
        <f>VLOOKUP(A1324,Cafe_sales!$A$1:$O$10001,15,FALSE)</f>
        <v>45065</v>
      </c>
    </row>
    <row r="1325" spans="1:8" x14ac:dyDescent="0.35">
      <c r="A1325" t="s">
        <v>3594</v>
      </c>
      <c r="B1325" t="str">
        <f>VLOOKUP(A1325,Cafe_sales!$A$1:$O$10001,9,FALSE)</f>
        <v>Salad</v>
      </c>
      <c r="C1325" s="6">
        <f>VLOOKUP(A1325,Cafe_sales!$A$1:$O$10001,10,FALSE)</f>
        <v>1</v>
      </c>
      <c r="D1325" s="10">
        <f>VLOOKUP(A1325,Cafe_sales!$A$1:$O$10001,11,FALSE)</f>
        <v>5</v>
      </c>
      <c r="E1325" s="6">
        <f>VLOOKUP(A1325,Cafe_sales!$A$1:$O$10001,12,FALSE)</f>
        <v>5</v>
      </c>
      <c r="F1325" t="str">
        <f>VLOOKUP(A1325,Cafe_sales!$A$1:$O$10001,13,FALSE)</f>
        <v>Cash</v>
      </c>
      <c r="G1325" t="str">
        <f>VLOOKUP(A1325,Cafe_sales!$A$1:$O$10001,14,FALSE)</f>
        <v>In-store</v>
      </c>
      <c r="H1325" s="8">
        <f>VLOOKUP(A1325,Cafe_sales!$A$1:$O$10001,15,FALSE)</f>
        <v>45163</v>
      </c>
    </row>
    <row r="1326" spans="1:8" hidden="1" x14ac:dyDescent="0.35">
      <c r="A1326" t="s">
        <v>891</v>
      </c>
      <c r="B1326" t="str">
        <f>VLOOKUP(A1326,Cafe_sales!$A$1:$O$10001,9,FALSE)</f>
        <v>Cookie</v>
      </c>
      <c r="C1326">
        <f>VLOOKUP(A1326,Cafe_sales!$A$1:$O$10001,10,FALSE)</f>
        <v>4</v>
      </c>
      <c r="D1326">
        <f>VLOOKUP(A1326,Cafe_sales!$A$1:$O$10001,11,FALSE)</f>
        <v>1</v>
      </c>
      <c r="E1326">
        <f>VLOOKUP(A1326,Cafe_sales!$A$1:$O$10001,12,FALSE)</f>
        <v>4</v>
      </c>
      <c r="F1326" t="str">
        <f>VLOOKUP(A1326,Cafe_sales!$A$1:$O$10001,13,FALSE)</f>
        <v>Cash</v>
      </c>
      <c r="G1326" t="str">
        <f>VLOOKUP(A1326,Cafe_sales!$A$1:$O$10001,14,FALSE)</f>
        <v>Takeaway</v>
      </c>
      <c r="H1326" s="1">
        <f>VLOOKUP(A1326,Cafe_sales!$A$1:$O$10001,15,FALSE)</f>
        <v>45281</v>
      </c>
    </row>
    <row r="1327" spans="1:8" hidden="1" x14ac:dyDescent="0.35">
      <c r="A1327" t="s">
        <v>3982</v>
      </c>
      <c r="B1327" t="str">
        <f>VLOOKUP(A1327,Cafe_sales!$A$1:$O$10001,9,FALSE)</f>
        <v>Coffee</v>
      </c>
      <c r="C1327">
        <f>VLOOKUP(A1327,Cafe_sales!$A$1:$O$10001,10,FALSE)</f>
        <v>5</v>
      </c>
      <c r="D1327">
        <f>VLOOKUP(A1327,Cafe_sales!$A$1:$O$10001,11,FALSE)</f>
        <v>0</v>
      </c>
      <c r="E1327">
        <f>VLOOKUP(A1327,Cafe_sales!$A$1:$O$10001,12,FALSE)</f>
        <v>10</v>
      </c>
      <c r="F1327" t="str">
        <f>VLOOKUP(A1327,Cafe_sales!$A$1:$O$10001,13,FALSE)</f>
        <v>Digital Wallet</v>
      </c>
      <c r="G1327" t="str">
        <f>VLOOKUP(A1327,Cafe_sales!$A$1:$O$10001,14,FALSE)</f>
        <v>Takeaway</v>
      </c>
      <c r="H1327" s="1">
        <f>VLOOKUP(A1327,Cafe_sales!$A$1:$O$10001,15,FALSE)</f>
        <v>45085</v>
      </c>
    </row>
    <row r="1328" spans="1:8" x14ac:dyDescent="0.35">
      <c r="A1328" t="s">
        <v>6338</v>
      </c>
      <c r="B1328" t="str">
        <f>VLOOKUP(A1328,Cafe_sales!$A$1:$O$10001,9,FALSE)</f>
        <v>Coffee</v>
      </c>
      <c r="C1328" s="6">
        <f>VLOOKUP(A1328,Cafe_sales!$A$1:$O$10001,10,FALSE)</f>
        <v>4</v>
      </c>
      <c r="D1328" s="10">
        <f>VLOOKUP(A1328,Cafe_sales!$A$1:$O$10001,11,FALSE)</f>
        <v>2</v>
      </c>
      <c r="E1328" s="6">
        <f>VLOOKUP(A1328,Cafe_sales!$A$1:$O$10001,12,FALSE)</f>
        <v>8</v>
      </c>
      <c r="F1328" t="str">
        <f>VLOOKUP(A1328,Cafe_sales!$A$1:$O$10001,13,FALSE)</f>
        <v>Credit Card</v>
      </c>
      <c r="G1328" t="str">
        <f>VLOOKUP(A1328,Cafe_sales!$A$1:$O$10001,14,FALSE)</f>
        <v>In-store</v>
      </c>
      <c r="H1328" s="8">
        <f>VLOOKUP(A1328,Cafe_sales!$A$1:$O$10001,15,FALSE)</f>
        <v>44957</v>
      </c>
    </row>
    <row r="1329" spans="1:8" x14ac:dyDescent="0.35">
      <c r="A1329" t="s">
        <v>1227</v>
      </c>
      <c r="B1329" t="str">
        <f>VLOOKUP(A1329,Cafe_sales!$A$1:$O$10001,9,FALSE)</f>
        <v>Coffee</v>
      </c>
      <c r="C1329" s="6">
        <f>VLOOKUP(A1329,Cafe_sales!$A$1:$O$10001,10,FALSE)</f>
        <v>4</v>
      </c>
      <c r="D1329" s="10">
        <f>VLOOKUP(A1329,Cafe_sales!$A$1:$O$10001,11,FALSE)</f>
        <v>2</v>
      </c>
      <c r="E1329" s="6">
        <f>VLOOKUP(A1329,Cafe_sales!$A$1:$O$10001,12,FALSE)</f>
        <v>8</v>
      </c>
      <c r="F1329" t="str">
        <f>VLOOKUP(A1329,Cafe_sales!$A$1:$O$10001,13,FALSE)</f>
        <v>Default mode</v>
      </c>
      <c r="G1329" t="str">
        <f>VLOOKUP(A1329,Cafe_sales!$A$1:$O$10001,14,FALSE)</f>
        <v>In-store</v>
      </c>
      <c r="H1329" s="8">
        <f>VLOOKUP(A1329,Cafe_sales!$A$1:$O$10001,15,FALSE)</f>
        <v>44965</v>
      </c>
    </row>
    <row r="1330" spans="1:8" x14ac:dyDescent="0.35">
      <c r="A1330" t="s">
        <v>4416</v>
      </c>
      <c r="B1330" t="str">
        <f>VLOOKUP(A1330,Cafe_sales!$A$1:$O$10001,9,FALSE)</f>
        <v>Cake</v>
      </c>
      <c r="C1330" s="6">
        <f>VLOOKUP(A1330,Cafe_sales!$A$1:$O$10001,10,FALSE)</f>
        <v>2</v>
      </c>
      <c r="D1330" s="10">
        <f>VLOOKUP(A1330,Cafe_sales!$A$1:$O$10001,11,FALSE)</f>
        <v>3</v>
      </c>
      <c r="E1330" s="6">
        <f>VLOOKUP(A1330,Cafe_sales!$A$1:$O$10001,12,FALSE)</f>
        <v>6</v>
      </c>
      <c r="F1330" t="str">
        <f>VLOOKUP(A1330,Cafe_sales!$A$1:$O$10001,13,FALSE)</f>
        <v>Cash</v>
      </c>
      <c r="G1330" t="str">
        <f>VLOOKUP(A1330,Cafe_sales!$A$1:$O$10001,14,FALSE)</f>
        <v>UNKNOWN</v>
      </c>
      <c r="H1330" s="8">
        <f>VLOOKUP(A1330,Cafe_sales!$A$1:$O$10001,15,FALSE)</f>
        <v>45022</v>
      </c>
    </row>
    <row r="1331" spans="1:8" hidden="1" x14ac:dyDescent="0.35">
      <c r="A1331" t="s">
        <v>8599</v>
      </c>
      <c r="B1331" t="str">
        <f>VLOOKUP(A1331,Cafe_sales!$A$1:$O$10001,9,FALSE)</f>
        <v>Cookie</v>
      </c>
      <c r="C1331">
        <f>VLOOKUP(A1331,Cafe_sales!$A$1:$O$10001,10,FALSE)</f>
        <v>1</v>
      </c>
      <c r="D1331">
        <f>VLOOKUP(A1331,Cafe_sales!$A$1:$O$10001,11,FALSE)</f>
        <v>1</v>
      </c>
      <c r="E1331">
        <f>VLOOKUP(A1331,Cafe_sales!$A$1:$O$10001,12,FALSE)</f>
        <v>1</v>
      </c>
      <c r="F1331" t="str">
        <f>VLOOKUP(A1331,Cafe_sales!$A$1:$O$10001,13,FALSE)</f>
        <v>Default mode</v>
      </c>
      <c r="G1331" t="str">
        <f>VLOOKUP(A1331,Cafe_sales!$A$1:$O$10001,14,FALSE)</f>
        <v>Takeaway</v>
      </c>
      <c r="H1331" s="1">
        <f>VLOOKUP(A1331,Cafe_sales!$A$1:$O$10001,15,FALSE)</f>
        <v>45079</v>
      </c>
    </row>
    <row r="1332" spans="1:8" x14ac:dyDescent="0.35">
      <c r="A1332" t="s">
        <v>8744</v>
      </c>
      <c r="B1332" t="str">
        <f>VLOOKUP(A1332,Cafe_sales!$A$1:$O$10001,9,FALSE)</f>
        <v>Cake</v>
      </c>
      <c r="C1332" s="6">
        <f>VLOOKUP(A1332,Cafe_sales!$A$1:$O$10001,10,FALSE)</f>
        <v>1</v>
      </c>
      <c r="D1332" s="10">
        <f>VLOOKUP(A1332,Cafe_sales!$A$1:$O$10001,11,FALSE)</f>
        <v>3</v>
      </c>
      <c r="E1332" s="6">
        <f>VLOOKUP(A1332,Cafe_sales!$A$1:$O$10001,12,FALSE)</f>
        <v>3</v>
      </c>
      <c r="F1332" t="str">
        <f>VLOOKUP(A1332,Cafe_sales!$A$1:$O$10001,13,FALSE)</f>
        <v>Digital Wallet</v>
      </c>
      <c r="G1332" t="str">
        <f>VLOOKUP(A1332,Cafe_sales!$A$1:$O$10001,14,FALSE)</f>
        <v>In-store</v>
      </c>
      <c r="H1332" s="8">
        <f>VLOOKUP(A1332,Cafe_sales!$A$1:$O$10001,15,FALSE)</f>
        <v>44966</v>
      </c>
    </row>
    <row r="1333" spans="1:8" x14ac:dyDescent="0.35">
      <c r="A1333" t="s">
        <v>486</v>
      </c>
      <c r="B1333" t="str">
        <f>VLOOKUP(A1333,Cafe_sales!$A$1:$O$10001,9,FALSE)</f>
        <v>Smoothie</v>
      </c>
      <c r="C1333" s="6">
        <f>VLOOKUP(A1333,Cafe_sales!$A$1:$O$10001,10,FALSE)</f>
        <v>1</v>
      </c>
      <c r="D1333" s="10">
        <f>VLOOKUP(A1333,Cafe_sales!$A$1:$O$10001,11,FALSE)</f>
        <v>4</v>
      </c>
      <c r="E1333" s="6">
        <f>VLOOKUP(A1333,Cafe_sales!$A$1:$O$10001,12,FALSE)</f>
        <v>4</v>
      </c>
      <c r="F1333" t="str">
        <f>VLOOKUP(A1333,Cafe_sales!$A$1:$O$10001,13,FALSE)</f>
        <v>Cash</v>
      </c>
      <c r="G1333" t="str">
        <f>VLOOKUP(A1333,Cafe_sales!$A$1:$O$10001,14,FALSE)</f>
        <v>UNKNOWN</v>
      </c>
      <c r="H1333" s="8">
        <f>VLOOKUP(A1333,Cafe_sales!$A$1:$O$10001,15,FALSE)</f>
        <v>45130</v>
      </c>
    </row>
    <row r="1334" spans="1:8" hidden="1" x14ac:dyDescent="0.35">
      <c r="A1334" t="s">
        <v>3553</v>
      </c>
      <c r="B1334" t="str">
        <f>VLOOKUP(A1334,Cafe_sales!$A$1:$O$10001,9,FALSE)</f>
        <v>Cookie</v>
      </c>
      <c r="C1334">
        <f>VLOOKUP(A1334,Cafe_sales!$A$1:$O$10001,10,FALSE)</f>
        <v>4</v>
      </c>
      <c r="D1334">
        <f>VLOOKUP(A1334,Cafe_sales!$A$1:$O$10001,11,FALSE)</f>
        <v>1</v>
      </c>
      <c r="E1334">
        <f>VLOOKUP(A1334,Cafe_sales!$A$1:$O$10001,12,FALSE)</f>
        <v>4</v>
      </c>
      <c r="F1334" t="str">
        <f>VLOOKUP(A1334,Cafe_sales!$A$1:$O$10001,13,FALSE)</f>
        <v>Digital Wallet</v>
      </c>
      <c r="G1334" t="str">
        <f>VLOOKUP(A1334,Cafe_sales!$A$1:$O$10001,14,FALSE)</f>
        <v>Takeaway</v>
      </c>
      <c r="H1334" s="1">
        <f>VLOOKUP(A1334,Cafe_sales!$A$1:$O$10001,15,FALSE)</f>
        <v>45022</v>
      </c>
    </row>
    <row r="1335" spans="1:8" x14ac:dyDescent="0.35">
      <c r="A1335" t="s">
        <v>3286</v>
      </c>
      <c r="B1335" t="str">
        <f>VLOOKUP(A1335,Cafe_sales!$A$1:$O$10001,9,FALSE)</f>
        <v>Smoothie</v>
      </c>
      <c r="C1335" s="6">
        <f>VLOOKUP(A1335,Cafe_sales!$A$1:$O$10001,10,FALSE)</f>
        <v>1</v>
      </c>
      <c r="D1335" s="10">
        <f>VLOOKUP(A1335,Cafe_sales!$A$1:$O$10001,11,FALSE)</f>
        <v>4</v>
      </c>
      <c r="E1335" s="6">
        <f>VLOOKUP(A1335,Cafe_sales!$A$1:$O$10001,12,FALSE)</f>
        <v>4</v>
      </c>
      <c r="F1335" t="str">
        <f>VLOOKUP(A1335,Cafe_sales!$A$1:$O$10001,13,FALSE)</f>
        <v>Digital Wallet</v>
      </c>
      <c r="G1335" t="str">
        <f>VLOOKUP(A1335,Cafe_sales!$A$1:$O$10001,14,FALSE)</f>
        <v>UNKNOWN</v>
      </c>
      <c r="H1335" s="8">
        <f>VLOOKUP(A1335,Cafe_sales!$A$1:$O$10001,15,FALSE)</f>
        <v>45111</v>
      </c>
    </row>
    <row r="1336" spans="1:8" x14ac:dyDescent="0.35">
      <c r="A1336" t="s">
        <v>6749</v>
      </c>
      <c r="B1336" t="str">
        <f>VLOOKUP(A1336,Cafe_sales!$A$1:$O$10001,9,FALSE)</f>
        <v>Coffee</v>
      </c>
      <c r="C1336" s="6">
        <f>VLOOKUP(A1336,Cafe_sales!$A$1:$O$10001,10,FALSE)</f>
        <v>1</v>
      </c>
      <c r="D1336" s="10">
        <f>VLOOKUP(A1336,Cafe_sales!$A$1:$O$10001,11,FALSE)</f>
        <v>2</v>
      </c>
      <c r="E1336" s="6">
        <f>VLOOKUP(A1336,Cafe_sales!$A$1:$O$10001,12,FALSE)</f>
        <v>2</v>
      </c>
      <c r="F1336" t="str">
        <f>VLOOKUP(A1336,Cafe_sales!$A$1:$O$10001,13,FALSE)</f>
        <v>Default mode</v>
      </c>
      <c r="G1336" t="str">
        <f>VLOOKUP(A1336,Cafe_sales!$A$1:$O$10001,14,FALSE)</f>
        <v>UNKNOWN</v>
      </c>
      <c r="H1336" s="8">
        <f>VLOOKUP(A1336,Cafe_sales!$A$1:$O$10001,15,FALSE)</f>
        <v>45238</v>
      </c>
    </row>
    <row r="1337" spans="1:8" x14ac:dyDescent="0.35">
      <c r="A1337" t="s">
        <v>5275</v>
      </c>
      <c r="B1337" t="str">
        <f>VLOOKUP(A1337,Cafe_sales!$A$1:$O$10001,9,FALSE)</f>
        <v>UNKNOWN</v>
      </c>
      <c r="C1337" s="6">
        <f>VLOOKUP(A1337,Cafe_sales!$A$1:$O$10001,10,FALSE)</f>
        <v>1</v>
      </c>
      <c r="D1337" s="10">
        <f>VLOOKUP(A1337,Cafe_sales!$A$1:$O$10001,11,FALSE)</f>
        <v>1.5</v>
      </c>
      <c r="E1337" s="6">
        <f>VLOOKUP(A1337,Cafe_sales!$A$1:$O$10001,12,FALSE)</f>
        <v>1.5</v>
      </c>
      <c r="F1337" t="str">
        <f>VLOOKUP(A1337,Cafe_sales!$A$1:$O$10001,13,FALSE)</f>
        <v>Default mode</v>
      </c>
      <c r="G1337" t="str">
        <f>VLOOKUP(A1337,Cafe_sales!$A$1:$O$10001,14,FALSE)</f>
        <v>In-store</v>
      </c>
      <c r="H1337" s="8">
        <f>VLOOKUP(A1337,Cafe_sales!$A$1:$O$10001,15,FALSE)</f>
        <v>44982</v>
      </c>
    </row>
    <row r="1338" spans="1:8" x14ac:dyDescent="0.35">
      <c r="A1338" t="s">
        <v>5128</v>
      </c>
      <c r="B1338" t="str">
        <f>VLOOKUP(A1338,Cafe_sales!$A$1:$O$10001,9,FALSE)</f>
        <v>Coffee</v>
      </c>
      <c r="C1338" s="6">
        <f>VLOOKUP(A1338,Cafe_sales!$A$1:$O$10001,10,FALSE)</f>
        <v>5</v>
      </c>
      <c r="D1338" s="10">
        <f>VLOOKUP(A1338,Cafe_sales!$A$1:$O$10001,11,FALSE)</f>
        <v>2.9996776273372019</v>
      </c>
      <c r="E1338" s="6">
        <f>VLOOKUP(A1338,Cafe_sales!$A$1:$O$10001,12,FALSE)</f>
        <v>10</v>
      </c>
      <c r="F1338" t="str">
        <f>VLOOKUP(A1338,Cafe_sales!$A$1:$O$10001,13,FALSE)</f>
        <v>Digital Wallet</v>
      </c>
      <c r="G1338" t="str">
        <f>VLOOKUP(A1338,Cafe_sales!$A$1:$O$10001,14,FALSE)</f>
        <v>In-store</v>
      </c>
      <c r="H1338" s="8">
        <f>VLOOKUP(A1338,Cafe_sales!$A$1:$O$10001,15,FALSE)</f>
        <v>44960</v>
      </c>
    </row>
    <row r="1339" spans="1:8" hidden="1" x14ac:dyDescent="0.35">
      <c r="A1339" t="s">
        <v>1124</v>
      </c>
      <c r="B1339" t="str">
        <f>VLOOKUP(A1339,Cafe_sales!$A$1:$O$10001,9,FALSE)</f>
        <v>Tea</v>
      </c>
      <c r="C1339">
        <f>VLOOKUP(A1339,Cafe_sales!$A$1:$O$10001,10,FALSE)</f>
        <v>1</v>
      </c>
      <c r="D1339">
        <f>VLOOKUP(A1339,Cafe_sales!$A$1:$O$10001,11,FALSE)</f>
        <v>1.5</v>
      </c>
      <c r="E1339">
        <f>VLOOKUP(A1339,Cafe_sales!$A$1:$O$10001,12,FALSE)</f>
        <v>1.5</v>
      </c>
      <c r="F1339" t="str">
        <f>VLOOKUP(A1339,Cafe_sales!$A$1:$O$10001,13,FALSE)</f>
        <v>Default mode</v>
      </c>
      <c r="G1339" t="str">
        <f>VLOOKUP(A1339,Cafe_sales!$A$1:$O$10001,14,FALSE)</f>
        <v>Takeaway</v>
      </c>
      <c r="H1339" s="1">
        <f>VLOOKUP(A1339,Cafe_sales!$A$1:$O$10001,15,FALSE)</f>
        <v>45133</v>
      </c>
    </row>
    <row r="1340" spans="1:8" x14ac:dyDescent="0.35">
      <c r="A1340" t="s">
        <v>6404</v>
      </c>
      <c r="B1340" t="str">
        <f>VLOOKUP(A1340,Cafe_sales!$A$1:$O$10001,9,FALSE)</f>
        <v>UNKNOWN</v>
      </c>
      <c r="C1340" s="6">
        <f>VLOOKUP(A1340,Cafe_sales!$A$1:$O$10001,10,FALSE)</f>
        <v>3</v>
      </c>
      <c r="D1340" s="10">
        <f>VLOOKUP(A1340,Cafe_sales!$A$1:$O$10001,11,FALSE)</f>
        <v>5</v>
      </c>
      <c r="E1340" s="6">
        <f>VLOOKUP(A1340,Cafe_sales!$A$1:$O$10001,12,FALSE)</f>
        <v>15</v>
      </c>
      <c r="F1340" t="str">
        <f>VLOOKUP(A1340,Cafe_sales!$A$1:$O$10001,13,FALSE)</f>
        <v>Digital Wallet</v>
      </c>
      <c r="G1340" t="str">
        <f>VLOOKUP(A1340,Cafe_sales!$A$1:$O$10001,14,FALSE)</f>
        <v>UNKNOWN</v>
      </c>
      <c r="H1340" s="8">
        <f>VLOOKUP(A1340,Cafe_sales!$A$1:$O$10001,15,FALSE)</f>
        <v>45051</v>
      </c>
    </row>
    <row r="1341" spans="1:8" hidden="1" x14ac:dyDescent="0.35">
      <c r="A1341" t="s">
        <v>8533</v>
      </c>
      <c r="B1341" t="str">
        <f>VLOOKUP(A1341,Cafe_sales!$A$1:$O$10001,9,FALSE)</f>
        <v>Cake</v>
      </c>
      <c r="C1341">
        <f>VLOOKUP(A1341,Cafe_sales!$A$1:$O$10001,10,FALSE)</f>
        <v>1</v>
      </c>
      <c r="D1341">
        <f>VLOOKUP(A1341,Cafe_sales!$A$1:$O$10001,11,FALSE)</f>
        <v>3</v>
      </c>
      <c r="E1341">
        <f>VLOOKUP(A1341,Cafe_sales!$A$1:$O$10001,12,FALSE)</f>
        <v>3</v>
      </c>
      <c r="F1341" t="str">
        <f>VLOOKUP(A1341,Cafe_sales!$A$1:$O$10001,13,FALSE)</f>
        <v>Cash</v>
      </c>
      <c r="G1341" t="str">
        <f>VLOOKUP(A1341,Cafe_sales!$A$1:$O$10001,14,FALSE)</f>
        <v>Takeaway</v>
      </c>
      <c r="H1341" s="1">
        <f>VLOOKUP(A1341,Cafe_sales!$A$1:$O$10001,15,FALSE)</f>
        <v>44998</v>
      </c>
    </row>
    <row r="1342" spans="1:8" x14ac:dyDescent="0.35">
      <c r="A1342" t="s">
        <v>7435</v>
      </c>
      <c r="B1342" t="str">
        <f>VLOOKUP(A1342,Cafe_sales!$A$1:$O$10001,9,FALSE)</f>
        <v>Sandwich</v>
      </c>
      <c r="C1342" s="6">
        <f>VLOOKUP(A1342,Cafe_sales!$A$1:$O$10001,10,FALSE)</f>
        <v>4</v>
      </c>
      <c r="D1342" s="10">
        <f>VLOOKUP(A1342,Cafe_sales!$A$1:$O$10001,11,FALSE)</f>
        <v>4</v>
      </c>
      <c r="E1342" s="6">
        <f>VLOOKUP(A1342,Cafe_sales!$A$1:$O$10001,12,FALSE)</f>
        <v>16</v>
      </c>
      <c r="F1342" t="str">
        <f>VLOOKUP(A1342,Cafe_sales!$A$1:$O$10001,13,FALSE)</f>
        <v>Default mode</v>
      </c>
      <c r="G1342" t="str">
        <f>VLOOKUP(A1342,Cafe_sales!$A$1:$O$10001,14,FALSE)</f>
        <v>In-store</v>
      </c>
      <c r="H1342" s="8">
        <f>VLOOKUP(A1342,Cafe_sales!$A$1:$O$10001,15,FALSE)</f>
        <v>45009</v>
      </c>
    </row>
    <row r="1343" spans="1:8" hidden="1" x14ac:dyDescent="0.35">
      <c r="A1343" t="s">
        <v>1015</v>
      </c>
      <c r="B1343" t="str">
        <f>VLOOKUP(A1343,Cafe_sales!$A$1:$O$10001,9,FALSE)</f>
        <v>Juice</v>
      </c>
      <c r="C1343">
        <f>VLOOKUP(A1343,Cafe_sales!$A$1:$O$10001,10,FALSE)</f>
        <v>3</v>
      </c>
      <c r="D1343">
        <f>VLOOKUP(A1343,Cafe_sales!$A$1:$O$10001,11,FALSE)</f>
        <v>3</v>
      </c>
      <c r="E1343">
        <f>VLOOKUP(A1343,Cafe_sales!$A$1:$O$10001,12,FALSE)</f>
        <v>9</v>
      </c>
      <c r="F1343" t="str">
        <f>VLOOKUP(A1343,Cafe_sales!$A$1:$O$10001,13,FALSE)</f>
        <v>Credit Card</v>
      </c>
      <c r="G1343" t="str">
        <f>VLOOKUP(A1343,Cafe_sales!$A$1:$O$10001,14,FALSE)</f>
        <v>Takeaway</v>
      </c>
      <c r="H1343" s="1">
        <f>VLOOKUP(A1343,Cafe_sales!$A$1:$O$10001,15,FALSE)</f>
        <v>45131</v>
      </c>
    </row>
    <row r="1344" spans="1:8" hidden="1" x14ac:dyDescent="0.35">
      <c r="A1344" t="s">
        <v>746</v>
      </c>
      <c r="B1344" t="str">
        <f>VLOOKUP(A1344,Cafe_sales!$A$1:$O$10001,9,FALSE)</f>
        <v>Tea</v>
      </c>
      <c r="C1344">
        <f>VLOOKUP(A1344,Cafe_sales!$A$1:$O$10001,10,FALSE)</f>
        <v>4</v>
      </c>
      <c r="D1344">
        <f>VLOOKUP(A1344,Cafe_sales!$A$1:$O$10001,11,FALSE)</f>
        <v>1.5</v>
      </c>
      <c r="E1344">
        <f>VLOOKUP(A1344,Cafe_sales!$A$1:$O$10001,12,FALSE)</f>
        <v>6</v>
      </c>
      <c r="F1344" t="str">
        <f>VLOOKUP(A1344,Cafe_sales!$A$1:$O$10001,13,FALSE)</f>
        <v>Cash</v>
      </c>
      <c r="G1344" t="str">
        <f>VLOOKUP(A1344,Cafe_sales!$A$1:$O$10001,14,FALSE)</f>
        <v>Takeaway</v>
      </c>
      <c r="H1344" s="1">
        <f>VLOOKUP(A1344,Cafe_sales!$A$1:$O$10001,15,FALSE)</f>
        <v>45285</v>
      </c>
    </row>
    <row r="1345" spans="1:8" x14ac:dyDescent="0.35">
      <c r="A1345" t="s">
        <v>903</v>
      </c>
      <c r="B1345" t="str">
        <f>VLOOKUP(A1345,Cafe_sales!$A$1:$O$10001,9,FALSE)</f>
        <v>UNKNOWN</v>
      </c>
      <c r="C1345" s="6">
        <f>VLOOKUP(A1345,Cafe_sales!$A$1:$O$10001,10,FALSE)</f>
        <v>1</v>
      </c>
      <c r="D1345" s="10">
        <f>VLOOKUP(A1345,Cafe_sales!$A$1:$O$10001,11,FALSE)</f>
        <v>3</v>
      </c>
      <c r="E1345" s="6">
        <f>VLOOKUP(A1345,Cafe_sales!$A$1:$O$10001,12,FALSE)</f>
        <v>3</v>
      </c>
      <c r="F1345" t="str">
        <f>VLOOKUP(A1345,Cafe_sales!$A$1:$O$10001,13,FALSE)</f>
        <v>Cash</v>
      </c>
      <c r="G1345" t="str">
        <f>VLOOKUP(A1345,Cafe_sales!$A$1:$O$10001,14,FALSE)</f>
        <v>In-store</v>
      </c>
      <c r="H1345" s="8">
        <f>VLOOKUP(A1345,Cafe_sales!$A$1:$O$10001,15,FALSE)</f>
        <v>45222</v>
      </c>
    </row>
    <row r="1346" spans="1:8" hidden="1" x14ac:dyDescent="0.35">
      <c r="A1346" t="s">
        <v>8566</v>
      </c>
      <c r="B1346" t="str">
        <f>VLOOKUP(A1346,Cafe_sales!$A$1:$O$10001,9,FALSE)</f>
        <v>Salad</v>
      </c>
      <c r="C1346">
        <f>VLOOKUP(A1346,Cafe_sales!$A$1:$O$10001,10,FALSE)</f>
        <v>2</v>
      </c>
      <c r="D1346">
        <f>VLOOKUP(A1346,Cafe_sales!$A$1:$O$10001,11,FALSE)</f>
        <v>5</v>
      </c>
      <c r="E1346">
        <f>VLOOKUP(A1346,Cafe_sales!$A$1:$O$10001,12,FALSE)</f>
        <v>10</v>
      </c>
      <c r="F1346" t="str">
        <f>VLOOKUP(A1346,Cafe_sales!$A$1:$O$10001,13,FALSE)</f>
        <v>Default mode</v>
      </c>
      <c r="G1346" t="str">
        <f>VLOOKUP(A1346,Cafe_sales!$A$1:$O$10001,14,FALSE)</f>
        <v>Takeaway</v>
      </c>
      <c r="H1346" s="1">
        <f>VLOOKUP(A1346,Cafe_sales!$A$1:$O$10001,15,FALSE)</f>
        <v>45109</v>
      </c>
    </row>
    <row r="1347" spans="1:8" hidden="1" x14ac:dyDescent="0.35">
      <c r="A1347" t="s">
        <v>155</v>
      </c>
      <c r="B1347" t="str">
        <f>VLOOKUP(A1347,Cafe_sales!$A$1:$O$10001,9,FALSE)</f>
        <v>Juice</v>
      </c>
      <c r="C1347">
        <f>VLOOKUP(A1347,Cafe_sales!$A$1:$O$10001,10,FALSE)</f>
        <v>4</v>
      </c>
      <c r="D1347">
        <f>VLOOKUP(A1347,Cafe_sales!$A$1:$O$10001,11,FALSE)</f>
        <v>3</v>
      </c>
      <c r="E1347">
        <f>VLOOKUP(A1347,Cafe_sales!$A$1:$O$10001,12,FALSE)</f>
        <v>12</v>
      </c>
      <c r="F1347" t="str">
        <f>VLOOKUP(A1347,Cafe_sales!$A$1:$O$10001,13,FALSE)</f>
        <v>Credit Card</v>
      </c>
      <c r="G1347" t="str">
        <f>VLOOKUP(A1347,Cafe_sales!$A$1:$O$10001,14,FALSE)</f>
        <v>Takeaway</v>
      </c>
      <c r="H1347" s="1">
        <f>VLOOKUP(A1347,Cafe_sales!$A$1:$O$10001,15,FALSE)</f>
        <v>45121</v>
      </c>
    </row>
    <row r="1348" spans="1:8" x14ac:dyDescent="0.35">
      <c r="A1348" t="s">
        <v>5725</v>
      </c>
      <c r="B1348" t="str">
        <f>VLOOKUP(A1348,Cafe_sales!$A$1:$O$10001,9,FALSE)</f>
        <v>Sandwich</v>
      </c>
      <c r="C1348" s="6">
        <f>VLOOKUP(A1348,Cafe_sales!$A$1:$O$10001,10,FALSE)</f>
        <v>3</v>
      </c>
      <c r="D1348" s="10">
        <f>VLOOKUP(A1348,Cafe_sales!$A$1:$O$10001,11,FALSE)</f>
        <v>4</v>
      </c>
      <c r="E1348" s="6">
        <f>VLOOKUP(A1348,Cafe_sales!$A$1:$O$10001,12,FALSE)</f>
        <v>12</v>
      </c>
      <c r="F1348" t="str">
        <f>VLOOKUP(A1348,Cafe_sales!$A$1:$O$10001,13,FALSE)</f>
        <v>Cash</v>
      </c>
      <c r="G1348" t="str">
        <f>VLOOKUP(A1348,Cafe_sales!$A$1:$O$10001,14,FALSE)</f>
        <v>UNKNOWN</v>
      </c>
      <c r="H1348" s="8">
        <f>VLOOKUP(A1348,Cafe_sales!$A$1:$O$10001,15,FALSE)</f>
        <v>44968</v>
      </c>
    </row>
    <row r="1349" spans="1:8" hidden="1" x14ac:dyDescent="0.35">
      <c r="A1349" t="s">
        <v>3065</v>
      </c>
      <c r="B1349" t="str">
        <f>VLOOKUP(A1349,Cafe_sales!$A$1:$O$10001,9,FALSE)</f>
        <v>Tea</v>
      </c>
      <c r="C1349">
        <f>VLOOKUP(A1349,Cafe_sales!$A$1:$O$10001,10,FALSE)</f>
        <v>5</v>
      </c>
      <c r="D1349">
        <f>VLOOKUP(A1349,Cafe_sales!$A$1:$O$10001,11,FALSE)</f>
        <v>1.5</v>
      </c>
      <c r="E1349">
        <f>VLOOKUP(A1349,Cafe_sales!$A$1:$O$10001,12,FALSE)</f>
        <v>7.5</v>
      </c>
      <c r="F1349" t="str">
        <f>VLOOKUP(A1349,Cafe_sales!$A$1:$O$10001,13,FALSE)</f>
        <v>Credit Card</v>
      </c>
      <c r="G1349" t="str">
        <f>VLOOKUP(A1349,Cafe_sales!$A$1:$O$10001,14,FALSE)</f>
        <v>Takeaway</v>
      </c>
      <c r="H1349" s="1">
        <f>VLOOKUP(A1349,Cafe_sales!$A$1:$O$10001,15,FALSE)</f>
        <v>45051</v>
      </c>
    </row>
    <row r="1350" spans="1:8" hidden="1" x14ac:dyDescent="0.35">
      <c r="A1350" t="s">
        <v>7157</v>
      </c>
      <c r="B1350" t="str">
        <f>VLOOKUP(A1350,Cafe_sales!$A$1:$O$10001,9,FALSE)</f>
        <v>Tea</v>
      </c>
      <c r="C1350">
        <f>VLOOKUP(A1350,Cafe_sales!$A$1:$O$10001,10,FALSE)</f>
        <v>4</v>
      </c>
      <c r="D1350">
        <f>VLOOKUP(A1350,Cafe_sales!$A$1:$O$10001,11,FALSE)</f>
        <v>1.5</v>
      </c>
      <c r="E1350">
        <f>VLOOKUP(A1350,Cafe_sales!$A$1:$O$10001,12,FALSE)</f>
        <v>6</v>
      </c>
      <c r="F1350" t="str">
        <f>VLOOKUP(A1350,Cafe_sales!$A$1:$O$10001,13,FALSE)</f>
        <v>Default mode</v>
      </c>
      <c r="G1350" t="str">
        <f>VLOOKUP(A1350,Cafe_sales!$A$1:$O$10001,14,FALSE)</f>
        <v>Takeaway</v>
      </c>
      <c r="H1350" s="1">
        <f>VLOOKUP(A1350,Cafe_sales!$A$1:$O$10001,15,FALSE)</f>
        <v>45042</v>
      </c>
    </row>
    <row r="1351" spans="1:8" x14ac:dyDescent="0.35">
      <c r="A1351" t="s">
        <v>9100</v>
      </c>
      <c r="B1351" t="str">
        <f>VLOOKUP(A1351,Cafe_sales!$A$1:$O$10001,9,FALSE)</f>
        <v>Sandwich</v>
      </c>
      <c r="C1351" s="6">
        <f>VLOOKUP(A1351,Cafe_sales!$A$1:$O$10001,10,FALSE)</f>
        <v>4</v>
      </c>
      <c r="D1351" s="10">
        <f>VLOOKUP(A1351,Cafe_sales!$A$1:$O$10001,11,FALSE)</f>
        <v>4</v>
      </c>
      <c r="E1351" s="6">
        <f>VLOOKUP(A1351,Cafe_sales!$A$1:$O$10001,12,FALSE)</f>
        <v>16</v>
      </c>
      <c r="F1351" t="str">
        <f>VLOOKUP(A1351,Cafe_sales!$A$1:$O$10001,13,FALSE)</f>
        <v>Cash</v>
      </c>
      <c r="G1351" t="str">
        <f>VLOOKUP(A1351,Cafe_sales!$A$1:$O$10001,14,FALSE)</f>
        <v>UNKNOWN</v>
      </c>
      <c r="H1351" s="8">
        <f>VLOOKUP(A1351,Cafe_sales!$A$1:$O$10001,15,FALSE)</f>
        <v>45001</v>
      </c>
    </row>
    <row r="1352" spans="1:8" x14ac:dyDescent="0.35">
      <c r="A1352" t="s">
        <v>7336</v>
      </c>
      <c r="B1352" t="str">
        <f>VLOOKUP(A1352,Cafe_sales!$A$1:$O$10001,9,FALSE)</f>
        <v>Salad</v>
      </c>
      <c r="C1352" s="6">
        <f>VLOOKUP(A1352,Cafe_sales!$A$1:$O$10001,10,FALSE)</f>
        <v>4</v>
      </c>
      <c r="D1352" s="10">
        <f>VLOOKUP(A1352,Cafe_sales!$A$1:$O$10001,11,FALSE)</f>
        <v>5</v>
      </c>
      <c r="E1352" s="6">
        <f>VLOOKUP(A1352,Cafe_sales!$A$1:$O$10001,12,FALSE)</f>
        <v>20</v>
      </c>
      <c r="F1352" t="str">
        <f>VLOOKUP(A1352,Cafe_sales!$A$1:$O$10001,13,FALSE)</f>
        <v>Digital Wallet</v>
      </c>
      <c r="G1352" t="str">
        <f>VLOOKUP(A1352,Cafe_sales!$A$1:$O$10001,14,FALSE)</f>
        <v>In-store</v>
      </c>
      <c r="H1352" s="8">
        <f>VLOOKUP(A1352,Cafe_sales!$A$1:$O$10001,15,FALSE)</f>
        <v>45207</v>
      </c>
    </row>
    <row r="1353" spans="1:8" hidden="1" x14ac:dyDescent="0.35">
      <c r="A1353" t="s">
        <v>5670</v>
      </c>
      <c r="B1353" t="str">
        <f>VLOOKUP(A1353,Cafe_sales!$A$1:$O$10001,9,FALSE)</f>
        <v>Coffee</v>
      </c>
      <c r="C1353">
        <f>VLOOKUP(A1353,Cafe_sales!$A$1:$O$10001,10,FALSE)</f>
        <v>3</v>
      </c>
      <c r="D1353">
        <f>VLOOKUP(A1353,Cafe_sales!$A$1:$O$10001,11,FALSE)</f>
        <v>0</v>
      </c>
      <c r="E1353">
        <f>VLOOKUP(A1353,Cafe_sales!$A$1:$O$10001,12,FALSE)</f>
        <v>6</v>
      </c>
      <c r="F1353" t="str">
        <f>VLOOKUP(A1353,Cafe_sales!$A$1:$O$10001,13,FALSE)</f>
        <v>Credit Card</v>
      </c>
      <c r="G1353" t="str">
        <f>VLOOKUP(A1353,Cafe_sales!$A$1:$O$10001,14,FALSE)</f>
        <v>Takeaway</v>
      </c>
      <c r="H1353" s="1">
        <f>VLOOKUP(A1353,Cafe_sales!$A$1:$O$10001,15,FALSE)</f>
        <v>45036</v>
      </c>
    </row>
    <row r="1354" spans="1:8" x14ac:dyDescent="0.35">
      <c r="A1354" t="s">
        <v>3855</v>
      </c>
      <c r="B1354" t="str">
        <f>VLOOKUP(A1354,Cafe_sales!$A$1:$O$10001,9,FALSE)</f>
        <v>UNKNOWN</v>
      </c>
      <c r="C1354" s="6">
        <f>VLOOKUP(A1354,Cafe_sales!$A$1:$O$10001,10,FALSE)</f>
        <v>1</v>
      </c>
      <c r="D1354" s="10">
        <f>VLOOKUP(A1354,Cafe_sales!$A$1:$O$10001,11,FALSE)</f>
        <v>1.5</v>
      </c>
      <c r="E1354" s="6">
        <f>VLOOKUP(A1354,Cafe_sales!$A$1:$O$10001,12,FALSE)</f>
        <v>1.5</v>
      </c>
      <c r="F1354" t="str">
        <f>VLOOKUP(A1354,Cafe_sales!$A$1:$O$10001,13,FALSE)</f>
        <v>Credit Card</v>
      </c>
      <c r="G1354" t="str">
        <f>VLOOKUP(A1354,Cafe_sales!$A$1:$O$10001,14,FALSE)</f>
        <v>UNKNOWN</v>
      </c>
      <c r="H1354" s="8">
        <f>VLOOKUP(A1354,Cafe_sales!$A$1:$O$10001,15,FALSE)</f>
        <v>44941</v>
      </c>
    </row>
    <row r="1355" spans="1:8" x14ac:dyDescent="0.35">
      <c r="A1355" t="s">
        <v>7488</v>
      </c>
      <c r="B1355" t="str">
        <f>VLOOKUP(A1355,Cafe_sales!$A$1:$O$10001,9,FALSE)</f>
        <v>Coffee</v>
      </c>
      <c r="C1355" s="6">
        <f>VLOOKUP(A1355,Cafe_sales!$A$1:$O$10001,10,FALSE)</f>
        <v>3</v>
      </c>
      <c r="D1355" s="10">
        <f>VLOOKUP(A1355,Cafe_sales!$A$1:$O$10001,11,FALSE)</f>
        <v>2</v>
      </c>
      <c r="E1355" s="6">
        <f>VLOOKUP(A1355,Cafe_sales!$A$1:$O$10001,12,FALSE)</f>
        <v>6</v>
      </c>
      <c r="F1355" t="str">
        <f>VLOOKUP(A1355,Cafe_sales!$A$1:$O$10001,13,FALSE)</f>
        <v>Cash</v>
      </c>
      <c r="G1355" t="str">
        <f>VLOOKUP(A1355,Cafe_sales!$A$1:$O$10001,14,FALSE)</f>
        <v>UNKNOWN</v>
      </c>
      <c r="H1355" s="8">
        <f>VLOOKUP(A1355,Cafe_sales!$A$1:$O$10001,15,FALSE)</f>
        <v>45179</v>
      </c>
    </row>
    <row r="1356" spans="1:8" x14ac:dyDescent="0.35">
      <c r="A1356" t="s">
        <v>4866</v>
      </c>
      <c r="B1356" t="str">
        <f>VLOOKUP(A1356,Cafe_sales!$A$1:$O$10001,9,FALSE)</f>
        <v>Tea</v>
      </c>
      <c r="C1356" s="6">
        <f>VLOOKUP(A1356,Cafe_sales!$A$1:$O$10001,10,FALSE)</f>
        <v>1</v>
      </c>
      <c r="D1356" s="10">
        <f>VLOOKUP(A1356,Cafe_sales!$A$1:$O$10001,11,FALSE)</f>
        <v>1.5</v>
      </c>
      <c r="E1356" s="6">
        <f>VLOOKUP(A1356,Cafe_sales!$A$1:$O$10001,12,FALSE)</f>
        <v>1.5</v>
      </c>
      <c r="F1356" t="str">
        <f>VLOOKUP(A1356,Cafe_sales!$A$1:$O$10001,13,FALSE)</f>
        <v>Default mode</v>
      </c>
      <c r="G1356" t="str">
        <f>VLOOKUP(A1356,Cafe_sales!$A$1:$O$10001,14,FALSE)</f>
        <v>In-store</v>
      </c>
      <c r="H1356" s="8">
        <f>VLOOKUP(A1356,Cafe_sales!$A$1:$O$10001,15,FALSE)</f>
        <v>45121</v>
      </c>
    </row>
    <row r="1357" spans="1:8" x14ac:dyDescent="0.35">
      <c r="A1357" t="s">
        <v>5530</v>
      </c>
      <c r="B1357" t="str">
        <f>VLOOKUP(A1357,Cafe_sales!$A$1:$O$10001,9,FALSE)</f>
        <v>Sandwich</v>
      </c>
      <c r="C1357" s="6">
        <f>VLOOKUP(A1357,Cafe_sales!$A$1:$O$10001,10,FALSE)</f>
        <v>4</v>
      </c>
      <c r="D1357" s="10">
        <f>VLOOKUP(A1357,Cafe_sales!$A$1:$O$10001,11,FALSE)</f>
        <v>4</v>
      </c>
      <c r="E1357" s="6">
        <f>VLOOKUP(A1357,Cafe_sales!$A$1:$O$10001,12,FALSE)</f>
        <v>16</v>
      </c>
      <c r="F1357" t="str">
        <f>VLOOKUP(A1357,Cafe_sales!$A$1:$O$10001,13,FALSE)</f>
        <v>Credit Card</v>
      </c>
      <c r="G1357" t="str">
        <f>VLOOKUP(A1357,Cafe_sales!$A$1:$O$10001,14,FALSE)</f>
        <v>In-store</v>
      </c>
      <c r="H1357" s="8">
        <f>VLOOKUP(A1357,Cafe_sales!$A$1:$O$10001,15,FALSE)</f>
        <v>44995</v>
      </c>
    </row>
    <row r="1358" spans="1:8" hidden="1" x14ac:dyDescent="0.35">
      <c r="A1358" t="s">
        <v>967</v>
      </c>
      <c r="B1358" t="str">
        <f>VLOOKUP(A1358,Cafe_sales!$A$1:$O$10001,9,FALSE)</f>
        <v>UNKNOWN</v>
      </c>
      <c r="C1358">
        <f>VLOOKUP(A1358,Cafe_sales!$A$1:$O$10001,10,FALSE)</f>
        <v>4</v>
      </c>
      <c r="D1358">
        <f>VLOOKUP(A1358,Cafe_sales!$A$1:$O$10001,11,FALSE)</f>
        <v>1</v>
      </c>
      <c r="E1358">
        <f>VLOOKUP(A1358,Cafe_sales!$A$1:$O$10001,12,FALSE)</f>
        <v>4</v>
      </c>
      <c r="F1358" t="str">
        <f>VLOOKUP(A1358,Cafe_sales!$A$1:$O$10001,13,FALSE)</f>
        <v>Credit Card</v>
      </c>
      <c r="G1358" t="str">
        <f>VLOOKUP(A1358,Cafe_sales!$A$1:$O$10001,14,FALSE)</f>
        <v>Takeaway</v>
      </c>
      <c r="H1358" s="1">
        <f>VLOOKUP(A1358,Cafe_sales!$A$1:$O$10001,15,FALSE)</f>
        <v>45136</v>
      </c>
    </row>
    <row r="1359" spans="1:8" x14ac:dyDescent="0.35">
      <c r="A1359" t="s">
        <v>1829</v>
      </c>
      <c r="B1359" t="str">
        <f>VLOOKUP(A1359,Cafe_sales!$A$1:$O$10001,9,FALSE)</f>
        <v>Sandwich</v>
      </c>
      <c r="C1359" s="6">
        <f>VLOOKUP(A1359,Cafe_sales!$A$1:$O$10001,10,FALSE)</f>
        <v>5</v>
      </c>
      <c r="D1359" s="10">
        <f>VLOOKUP(A1359,Cafe_sales!$A$1:$O$10001,11,FALSE)</f>
        <v>4</v>
      </c>
      <c r="E1359" s="6">
        <f>VLOOKUP(A1359,Cafe_sales!$A$1:$O$10001,12,FALSE)</f>
        <v>20</v>
      </c>
      <c r="F1359" t="str">
        <f>VLOOKUP(A1359,Cafe_sales!$A$1:$O$10001,13,FALSE)</f>
        <v>Cash</v>
      </c>
      <c r="G1359" t="str">
        <f>VLOOKUP(A1359,Cafe_sales!$A$1:$O$10001,14,FALSE)</f>
        <v>In-store</v>
      </c>
      <c r="H1359" s="8">
        <f>VLOOKUP(A1359,Cafe_sales!$A$1:$O$10001,15,FALSE)</f>
        <v>44927</v>
      </c>
    </row>
    <row r="1360" spans="1:8" hidden="1" x14ac:dyDescent="0.35">
      <c r="A1360" t="s">
        <v>2051</v>
      </c>
      <c r="B1360" t="str">
        <f>VLOOKUP(A1360,Cafe_sales!$A$1:$O$10001,9,FALSE)</f>
        <v>Juice</v>
      </c>
      <c r="C1360">
        <f>VLOOKUP(A1360,Cafe_sales!$A$1:$O$10001,10,FALSE)</f>
        <v>4</v>
      </c>
      <c r="D1360">
        <f>VLOOKUP(A1360,Cafe_sales!$A$1:$O$10001,11,FALSE)</f>
        <v>2.9662698412698414</v>
      </c>
      <c r="E1360">
        <f>VLOOKUP(A1360,Cafe_sales!$A$1:$O$10001,12,FALSE)</f>
        <v>12</v>
      </c>
      <c r="F1360" t="str">
        <f>VLOOKUP(A1360,Cafe_sales!$A$1:$O$10001,13,FALSE)</f>
        <v>Default mode</v>
      </c>
      <c r="G1360" t="str">
        <f>VLOOKUP(A1360,Cafe_sales!$A$1:$O$10001,14,FALSE)</f>
        <v>Takeaway</v>
      </c>
      <c r="H1360" s="1">
        <f>VLOOKUP(A1360,Cafe_sales!$A$1:$O$10001,15,FALSE)</f>
        <v>45229</v>
      </c>
    </row>
    <row r="1361" spans="1:8" hidden="1" x14ac:dyDescent="0.35">
      <c r="A1361" t="s">
        <v>7936</v>
      </c>
      <c r="B1361" t="str">
        <f>VLOOKUP(A1361,Cafe_sales!$A$1:$O$10001,9,FALSE)</f>
        <v>Coffee</v>
      </c>
      <c r="C1361">
        <f>VLOOKUP(A1361,Cafe_sales!$A$1:$O$10001,10,FALSE)</f>
        <v>4</v>
      </c>
      <c r="D1361">
        <f>VLOOKUP(A1361,Cafe_sales!$A$1:$O$10001,11,FALSE)</f>
        <v>2</v>
      </c>
      <c r="E1361">
        <f>VLOOKUP(A1361,Cafe_sales!$A$1:$O$10001,12,FALSE)</f>
        <v>8</v>
      </c>
      <c r="F1361" t="str">
        <f>VLOOKUP(A1361,Cafe_sales!$A$1:$O$10001,13,FALSE)</f>
        <v>Default mode</v>
      </c>
      <c r="G1361" t="str">
        <f>VLOOKUP(A1361,Cafe_sales!$A$1:$O$10001,14,FALSE)</f>
        <v>Takeaway</v>
      </c>
      <c r="H1361" s="1">
        <f>VLOOKUP(A1361,Cafe_sales!$A$1:$O$10001,15,FALSE)</f>
        <v>45128</v>
      </c>
    </row>
    <row r="1362" spans="1:8" hidden="1" x14ac:dyDescent="0.35">
      <c r="A1362" t="s">
        <v>7444</v>
      </c>
      <c r="B1362" t="str">
        <f>VLOOKUP(A1362,Cafe_sales!$A$1:$O$10001,9,FALSE)</f>
        <v>Sandwich</v>
      </c>
      <c r="C1362">
        <f>VLOOKUP(A1362,Cafe_sales!$A$1:$O$10001,10,FALSE)</f>
        <v>2</v>
      </c>
      <c r="D1362">
        <f>VLOOKUP(A1362,Cafe_sales!$A$1:$O$10001,11,FALSE)</f>
        <v>4</v>
      </c>
      <c r="E1362">
        <f>VLOOKUP(A1362,Cafe_sales!$A$1:$O$10001,12,FALSE)</f>
        <v>8</v>
      </c>
      <c r="F1362" t="str">
        <f>VLOOKUP(A1362,Cafe_sales!$A$1:$O$10001,13,FALSE)</f>
        <v>Credit Card</v>
      </c>
      <c r="G1362" t="str">
        <f>VLOOKUP(A1362,Cafe_sales!$A$1:$O$10001,14,FALSE)</f>
        <v>Takeaway</v>
      </c>
      <c r="H1362" s="1">
        <f>VLOOKUP(A1362,Cafe_sales!$A$1:$O$10001,15,FALSE)</f>
        <v>45185</v>
      </c>
    </row>
    <row r="1363" spans="1:8" x14ac:dyDescent="0.35">
      <c r="A1363" t="s">
        <v>6930</v>
      </c>
      <c r="B1363" t="str">
        <f>VLOOKUP(A1363,Cafe_sales!$A$1:$O$10001,9,FALSE)</f>
        <v>UNKNOWN</v>
      </c>
      <c r="C1363" s="6">
        <f>VLOOKUP(A1363,Cafe_sales!$A$1:$O$10001,10,FALSE)</f>
        <v>1</v>
      </c>
      <c r="D1363" s="10">
        <f>VLOOKUP(A1363,Cafe_sales!$A$1:$O$10001,11,FALSE)</f>
        <v>5</v>
      </c>
      <c r="E1363" s="6">
        <f>VLOOKUP(A1363,Cafe_sales!$A$1:$O$10001,12,FALSE)</f>
        <v>5</v>
      </c>
      <c r="F1363" t="str">
        <f>VLOOKUP(A1363,Cafe_sales!$A$1:$O$10001,13,FALSE)</f>
        <v>Default mode</v>
      </c>
      <c r="G1363" t="str">
        <f>VLOOKUP(A1363,Cafe_sales!$A$1:$O$10001,14,FALSE)</f>
        <v>UNKNOWN</v>
      </c>
      <c r="H1363" s="8">
        <f>VLOOKUP(A1363,Cafe_sales!$A$1:$O$10001,15,FALSE)</f>
        <v>44927</v>
      </c>
    </row>
    <row r="1364" spans="1:8" x14ac:dyDescent="0.35">
      <c r="A1364" t="s">
        <v>1863</v>
      </c>
      <c r="B1364" t="str">
        <f>VLOOKUP(A1364,Cafe_sales!$A$1:$O$10001,9,FALSE)</f>
        <v>Cake</v>
      </c>
      <c r="C1364" s="6">
        <f>VLOOKUP(A1364,Cafe_sales!$A$1:$O$10001,10,FALSE)</f>
        <v>4</v>
      </c>
      <c r="D1364" s="10">
        <f>VLOOKUP(A1364,Cafe_sales!$A$1:$O$10001,11,FALSE)</f>
        <v>3</v>
      </c>
      <c r="E1364" s="6">
        <f>VLOOKUP(A1364,Cafe_sales!$A$1:$O$10001,12,FALSE)</f>
        <v>12</v>
      </c>
      <c r="F1364" t="str">
        <f>VLOOKUP(A1364,Cafe_sales!$A$1:$O$10001,13,FALSE)</f>
        <v>Digital Wallet</v>
      </c>
      <c r="G1364" t="str">
        <f>VLOOKUP(A1364,Cafe_sales!$A$1:$O$10001,14,FALSE)</f>
        <v>In-store</v>
      </c>
      <c r="H1364" s="8">
        <f>VLOOKUP(A1364,Cafe_sales!$A$1:$O$10001,15,FALSE)</f>
        <v>45179</v>
      </c>
    </row>
    <row r="1365" spans="1:8" hidden="1" x14ac:dyDescent="0.35">
      <c r="A1365" t="s">
        <v>1416</v>
      </c>
      <c r="B1365" t="str">
        <f>VLOOKUP(A1365,Cafe_sales!$A$1:$O$10001,9,FALSE)</f>
        <v>Sandwich</v>
      </c>
      <c r="C1365">
        <f>VLOOKUP(A1365,Cafe_sales!$A$1:$O$10001,10,FALSE)</f>
        <v>5</v>
      </c>
      <c r="D1365">
        <f>VLOOKUP(A1365,Cafe_sales!$A$1:$O$10001,11,FALSE)</f>
        <v>2.9671689329903224</v>
      </c>
      <c r="E1365">
        <f>VLOOKUP(A1365,Cafe_sales!$A$1:$O$10001,12,FALSE)</f>
        <v>20</v>
      </c>
      <c r="F1365" t="str">
        <f>VLOOKUP(A1365,Cafe_sales!$A$1:$O$10001,13,FALSE)</f>
        <v>Credit Card</v>
      </c>
      <c r="G1365" t="str">
        <f>VLOOKUP(A1365,Cafe_sales!$A$1:$O$10001,14,FALSE)</f>
        <v>Takeaway</v>
      </c>
      <c r="H1365" s="1">
        <f>VLOOKUP(A1365,Cafe_sales!$A$1:$O$10001,15,FALSE)</f>
        <v>44994</v>
      </c>
    </row>
    <row r="1366" spans="1:8" x14ac:dyDescent="0.35">
      <c r="A1366" t="s">
        <v>8197</v>
      </c>
      <c r="B1366" t="str">
        <f>VLOOKUP(A1366,Cafe_sales!$A$1:$O$10001,9,FALSE)</f>
        <v>Juice</v>
      </c>
      <c r="C1366" s="6">
        <f>VLOOKUP(A1366,Cafe_sales!$A$1:$O$10001,10,FALSE)</f>
        <v>2</v>
      </c>
      <c r="D1366" s="10">
        <f>VLOOKUP(A1366,Cafe_sales!$A$1:$O$10001,11,FALSE)</f>
        <v>3</v>
      </c>
      <c r="E1366" s="6">
        <f>VLOOKUP(A1366,Cafe_sales!$A$1:$O$10001,12,FALSE)</f>
        <v>6</v>
      </c>
      <c r="F1366" t="str">
        <f>VLOOKUP(A1366,Cafe_sales!$A$1:$O$10001,13,FALSE)</f>
        <v>Digital Wallet</v>
      </c>
      <c r="G1366" t="str">
        <f>VLOOKUP(A1366,Cafe_sales!$A$1:$O$10001,14,FALSE)</f>
        <v>UNKNOWN</v>
      </c>
      <c r="H1366" s="8">
        <f>VLOOKUP(A1366,Cafe_sales!$A$1:$O$10001,15,FALSE)</f>
        <v>45134</v>
      </c>
    </row>
    <row r="1367" spans="1:8" hidden="1" x14ac:dyDescent="0.35">
      <c r="A1367" t="s">
        <v>8736</v>
      </c>
      <c r="B1367" t="str">
        <f>VLOOKUP(A1367,Cafe_sales!$A$1:$O$10001,9,FALSE)</f>
        <v>Smoothie</v>
      </c>
      <c r="C1367">
        <f>VLOOKUP(A1367,Cafe_sales!$A$1:$O$10001,10,FALSE)</f>
        <v>5</v>
      </c>
      <c r="D1367">
        <f>VLOOKUP(A1367,Cafe_sales!$A$1:$O$10001,11,FALSE)</f>
        <v>4</v>
      </c>
      <c r="E1367">
        <f>VLOOKUP(A1367,Cafe_sales!$A$1:$O$10001,12,FALSE)</f>
        <v>20</v>
      </c>
      <c r="F1367" t="str">
        <f>VLOOKUP(A1367,Cafe_sales!$A$1:$O$10001,13,FALSE)</f>
        <v>Default mode</v>
      </c>
      <c r="G1367" t="str">
        <f>VLOOKUP(A1367,Cafe_sales!$A$1:$O$10001,14,FALSE)</f>
        <v>Takeaway</v>
      </c>
      <c r="H1367" s="1">
        <f>VLOOKUP(A1367,Cafe_sales!$A$1:$O$10001,15,FALSE)</f>
        <v>45205</v>
      </c>
    </row>
    <row r="1368" spans="1:8" x14ac:dyDescent="0.35">
      <c r="A1368" t="s">
        <v>7079</v>
      </c>
      <c r="B1368" t="str">
        <f>VLOOKUP(A1368,Cafe_sales!$A$1:$O$10001,9,FALSE)</f>
        <v>Smoothie</v>
      </c>
      <c r="C1368" s="6">
        <f>VLOOKUP(A1368,Cafe_sales!$A$1:$O$10001,10,FALSE)</f>
        <v>1</v>
      </c>
      <c r="D1368" s="10">
        <f>VLOOKUP(A1368,Cafe_sales!$A$1:$O$10001,11,FALSE)</f>
        <v>4</v>
      </c>
      <c r="E1368" s="6">
        <f>VLOOKUP(A1368,Cafe_sales!$A$1:$O$10001,12,FALSE)</f>
        <v>4</v>
      </c>
      <c r="F1368" t="str">
        <f>VLOOKUP(A1368,Cafe_sales!$A$1:$O$10001,13,FALSE)</f>
        <v>Credit Card</v>
      </c>
      <c r="G1368" t="str">
        <f>VLOOKUP(A1368,Cafe_sales!$A$1:$O$10001,14,FALSE)</f>
        <v>UNKNOWN</v>
      </c>
      <c r="H1368" s="8">
        <f>VLOOKUP(A1368,Cafe_sales!$A$1:$O$10001,15,FALSE)</f>
        <v>45020</v>
      </c>
    </row>
    <row r="1369" spans="1:8" x14ac:dyDescent="0.35">
      <c r="A1369" t="s">
        <v>7525</v>
      </c>
      <c r="B1369" t="str">
        <f>VLOOKUP(A1369,Cafe_sales!$A$1:$O$10001,9,FALSE)</f>
        <v>Salad</v>
      </c>
      <c r="C1369" s="6">
        <f>VLOOKUP(A1369,Cafe_sales!$A$1:$O$10001,10,FALSE)</f>
        <v>1</v>
      </c>
      <c r="D1369" s="10">
        <f>VLOOKUP(A1369,Cafe_sales!$A$1:$O$10001,11,FALSE)</f>
        <v>5</v>
      </c>
      <c r="E1369" s="6">
        <f>VLOOKUP(A1369,Cafe_sales!$A$1:$O$10001,12,FALSE)</f>
        <v>5</v>
      </c>
      <c r="F1369" t="str">
        <f>VLOOKUP(A1369,Cafe_sales!$A$1:$O$10001,13,FALSE)</f>
        <v>Cash</v>
      </c>
      <c r="G1369" t="str">
        <f>VLOOKUP(A1369,Cafe_sales!$A$1:$O$10001,14,FALSE)</f>
        <v>UNKNOWN</v>
      </c>
      <c r="H1369" s="8">
        <f>VLOOKUP(A1369,Cafe_sales!$A$1:$O$10001,15,FALSE)</f>
        <v>45051</v>
      </c>
    </row>
    <row r="1370" spans="1:8" x14ac:dyDescent="0.35">
      <c r="A1370" t="s">
        <v>8546</v>
      </c>
      <c r="B1370" t="str">
        <f>VLOOKUP(A1370,Cafe_sales!$A$1:$O$10001,9,FALSE)</f>
        <v>Coffee</v>
      </c>
      <c r="C1370" s="6">
        <f>VLOOKUP(A1370,Cafe_sales!$A$1:$O$10001,10,FALSE)</f>
        <v>4</v>
      </c>
      <c r="D1370" s="10">
        <f>VLOOKUP(A1370,Cafe_sales!$A$1:$O$10001,11,FALSE)</f>
        <v>2</v>
      </c>
      <c r="E1370" s="6">
        <f>VLOOKUP(A1370,Cafe_sales!$A$1:$O$10001,12,FALSE)</f>
        <v>8</v>
      </c>
      <c r="F1370" t="str">
        <f>VLOOKUP(A1370,Cafe_sales!$A$1:$O$10001,13,FALSE)</f>
        <v>Cash</v>
      </c>
      <c r="G1370" t="str">
        <f>VLOOKUP(A1370,Cafe_sales!$A$1:$O$10001,14,FALSE)</f>
        <v>UNKNOWN</v>
      </c>
      <c r="H1370" s="8">
        <f>VLOOKUP(A1370,Cafe_sales!$A$1:$O$10001,15,FALSE)</f>
        <v>44998</v>
      </c>
    </row>
    <row r="1371" spans="1:8" x14ac:dyDescent="0.35">
      <c r="A1371" t="s">
        <v>8099</v>
      </c>
      <c r="B1371" t="str">
        <f>VLOOKUP(A1371,Cafe_sales!$A$1:$O$10001,9,FALSE)</f>
        <v>Tea</v>
      </c>
      <c r="C1371" s="6">
        <f>VLOOKUP(A1371,Cafe_sales!$A$1:$O$10001,10,FALSE)</f>
        <v>1</v>
      </c>
      <c r="D1371" s="10">
        <f>VLOOKUP(A1371,Cafe_sales!$A$1:$O$10001,11,FALSE)</f>
        <v>1.5</v>
      </c>
      <c r="E1371" s="6">
        <f>VLOOKUP(A1371,Cafe_sales!$A$1:$O$10001,12,FALSE)</f>
        <v>1.5</v>
      </c>
      <c r="F1371" t="str">
        <f>VLOOKUP(A1371,Cafe_sales!$A$1:$O$10001,13,FALSE)</f>
        <v>Digital Wallet</v>
      </c>
      <c r="G1371" t="str">
        <f>VLOOKUP(A1371,Cafe_sales!$A$1:$O$10001,14,FALSE)</f>
        <v>UNKNOWN</v>
      </c>
      <c r="H1371" s="8">
        <f>VLOOKUP(A1371,Cafe_sales!$A$1:$O$10001,15,FALSE)</f>
        <v>45277</v>
      </c>
    </row>
    <row r="1372" spans="1:8" hidden="1" x14ac:dyDescent="0.35">
      <c r="A1372" t="s">
        <v>8648</v>
      </c>
      <c r="B1372" t="str">
        <f>VLOOKUP(A1372,Cafe_sales!$A$1:$O$10001,9,FALSE)</f>
        <v>Tea</v>
      </c>
      <c r="C1372">
        <f>VLOOKUP(A1372,Cafe_sales!$A$1:$O$10001,10,FALSE)</f>
        <v>1</v>
      </c>
      <c r="D1372">
        <f>VLOOKUP(A1372,Cafe_sales!$A$1:$O$10001,11,FALSE)</f>
        <v>3</v>
      </c>
      <c r="E1372">
        <f>VLOOKUP(A1372,Cafe_sales!$A$1:$O$10001,12,FALSE)</f>
        <v>1.5</v>
      </c>
      <c r="F1372" t="str">
        <f>VLOOKUP(A1372,Cafe_sales!$A$1:$O$10001,13,FALSE)</f>
        <v>Cash</v>
      </c>
      <c r="G1372" t="str">
        <f>VLOOKUP(A1372,Cafe_sales!$A$1:$O$10001,14,FALSE)</f>
        <v>Takeaway</v>
      </c>
      <c r="H1372" s="1">
        <f>VLOOKUP(A1372,Cafe_sales!$A$1:$O$10001,15,FALSE)</f>
        <v>45127</v>
      </c>
    </row>
    <row r="1373" spans="1:8" hidden="1" x14ac:dyDescent="0.35">
      <c r="A1373" t="s">
        <v>7510</v>
      </c>
      <c r="B1373" t="str">
        <f>VLOOKUP(A1373,Cafe_sales!$A$1:$O$10001,9,FALSE)</f>
        <v>Smoothie</v>
      </c>
      <c r="C1373">
        <f>VLOOKUP(A1373,Cafe_sales!$A$1:$O$10001,10,FALSE)</f>
        <v>3</v>
      </c>
      <c r="D1373">
        <f>VLOOKUP(A1373,Cafe_sales!$A$1:$O$10001,11,FALSE)</f>
        <v>4</v>
      </c>
      <c r="E1373">
        <f>VLOOKUP(A1373,Cafe_sales!$A$1:$O$10001,12,FALSE)</f>
        <v>4</v>
      </c>
      <c r="F1373" t="str">
        <f>VLOOKUP(A1373,Cafe_sales!$A$1:$O$10001,13,FALSE)</f>
        <v>Default mode</v>
      </c>
      <c r="G1373" t="str">
        <f>VLOOKUP(A1373,Cafe_sales!$A$1:$O$10001,14,FALSE)</f>
        <v>Takeaway</v>
      </c>
      <c r="H1373" s="1">
        <f>VLOOKUP(A1373,Cafe_sales!$A$1:$O$10001,15,FALSE)</f>
        <v>44976</v>
      </c>
    </row>
    <row r="1374" spans="1:8" x14ac:dyDescent="0.35">
      <c r="A1374" t="s">
        <v>2273</v>
      </c>
      <c r="B1374" t="str">
        <f>VLOOKUP(A1374,Cafe_sales!$A$1:$O$10001,9,FALSE)</f>
        <v>Salad</v>
      </c>
      <c r="C1374" s="6">
        <f>VLOOKUP(A1374,Cafe_sales!$A$1:$O$10001,10,FALSE)</f>
        <v>5</v>
      </c>
      <c r="D1374" s="10">
        <f>VLOOKUP(A1374,Cafe_sales!$A$1:$O$10001,11,FALSE)</f>
        <v>5</v>
      </c>
      <c r="E1374" s="6">
        <f>VLOOKUP(A1374,Cafe_sales!$A$1:$O$10001,12,FALSE)</f>
        <v>25</v>
      </c>
      <c r="F1374" t="str">
        <f>VLOOKUP(A1374,Cafe_sales!$A$1:$O$10001,13,FALSE)</f>
        <v>Default mode</v>
      </c>
      <c r="G1374" t="str">
        <f>VLOOKUP(A1374,Cafe_sales!$A$1:$O$10001,14,FALSE)</f>
        <v>UNKNOWN</v>
      </c>
      <c r="H1374" s="8">
        <f>VLOOKUP(A1374,Cafe_sales!$A$1:$O$10001,15,FALSE)</f>
        <v>45135</v>
      </c>
    </row>
    <row r="1375" spans="1:8" x14ac:dyDescent="0.35">
      <c r="A1375" t="s">
        <v>8557</v>
      </c>
      <c r="B1375" t="str">
        <f>VLOOKUP(A1375,Cafe_sales!$A$1:$O$10001,9,FALSE)</f>
        <v>Juice</v>
      </c>
      <c r="C1375" s="6">
        <f>VLOOKUP(A1375,Cafe_sales!$A$1:$O$10001,10,FALSE)</f>
        <v>3</v>
      </c>
      <c r="D1375" s="10">
        <f>VLOOKUP(A1375,Cafe_sales!$A$1:$O$10001,11,FALSE)</f>
        <v>3</v>
      </c>
      <c r="E1375" s="6">
        <f>VLOOKUP(A1375,Cafe_sales!$A$1:$O$10001,12,FALSE)</f>
        <v>9</v>
      </c>
      <c r="F1375" t="str">
        <f>VLOOKUP(A1375,Cafe_sales!$A$1:$O$10001,13,FALSE)</f>
        <v>Default mode</v>
      </c>
      <c r="G1375" t="str">
        <f>VLOOKUP(A1375,Cafe_sales!$A$1:$O$10001,14,FALSE)</f>
        <v>In-store</v>
      </c>
      <c r="H1375" s="8">
        <f>VLOOKUP(A1375,Cafe_sales!$A$1:$O$10001,15,FALSE)</f>
        <v>45108</v>
      </c>
    </row>
    <row r="1376" spans="1:8" x14ac:dyDescent="0.35">
      <c r="A1376" t="s">
        <v>9408</v>
      </c>
      <c r="B1376" t="str">
        <f>VLOOKUP(A1376,Cafe_sales!$A$1:$O$10001,9,FALSE)</f>
        <v>Tea</v>
      </c>
      <c r="C1376" s="6">
        <f>VLOOKUP(A1376,Cafe_sales!$A$1:$O$10001,10,FALSE)</f>
        <v>3</v>
      </c>
      <c r="D1376" s="10">
        <f>VLOOKUP(A1376,Cafe_sales!$A$1:$O$10001,11,FALSE)</f>
        <v>1.5</v>
      </c>
      <c r="E1376" s="6">
        <f>VLOOKUP(A1376,Cafe_sales!$A$1:$O$10001,12,FALSE)</f>
        <v>4.5</v>
      </c>
      <c r="F1376" t="str">
        <f>VLOOKUP(A1376,Cafe_sales!$A$1:$O$10001,13,FALSE)</f>
        <v>Digital Wallet</v>
      </c>
      <c r="G1376" t="str">
        <f>VLOOKUP(A1376,Cafe_sales!$A$1:$O$10001,14,FALSE)</f>
        <v>UNKNOWN</v>
      </c>
      <c r="H1376" s="8">
        <f>VLOOKUP(A1376,Cafe_sales!$A$1:$O$10001,15,FALSE)</f>
        <v>44952</v>
      </c>
    </row>
    <row r="1377" spans="1:8" hidden="1" x14ac:dyDescent="0.35">
      <c r="A1377" t="s">
        <v>2530</v>
      </c>
      <c r="B1377" t="str">
        <f>VLOOKUP(A1377,Cafe_sales!$A$1:$O$10001,9,FALSE)</f>
        <v>Coffee</v>
      </c>
      <c r="C1377">
        <f>VLOOKUP(A1377,Cafe_sales!$A$1:$O$10001,10,FALSE)</f>
        <v>4</v>
      </c>
      <c r="D1377">
        <f>VLOOKUP(A1377,Cafe_sales!$A$1:$O$10001,11,FALSE)</f>
        <v>2</v>
      </c>
      <c r="E1377">
        <f>VLOOKUP(A1377,Cafe_sales!$A$1:$O$10001,12,FALSE)</f>
        <v>8</v>
      </c>
      <c r="F1377" t="str">
        <f>VLOOKUP(A1377,Cafe_sales!$A$1:$O$10001,13,FALSE)</f>
        <v>Cash</v>
      </c>
      <c r="G1377" t="str">
        <f>VLOOKUP(A1377,Cafe_sales!$A$1:$O$10001,14,FALSE)</f>
        <v>Takeaway</v>
      </c>
      <c r="H1377" s="1">
        <f>VLOOKUP(A1377,Cafe_sales!$A$1:$O$10001,15,FALSE)</f>
        <v>44932</v>
      </c>
    </row>
    <row r="1378" spans="1:8" x14ac:dyDescent="0.35">
      <c r="A1378" t="s">
        <v>7436</v>
      </c>
      <c r="B1378" t="str">
        <f>VLOOKUP(A1378,Cafe_sales!$A$1:$O$10001,9,FALSE)</f>
        <v>Coffee</v>
      </c>
      <c r="C1378" s="6">
        <f>VLOOKUP(A1378,Cafe_sales!$A$1:$O$10001,10,FALSE)</f>
        <v>5</v>
      </c>
      <c r="D1378" s="10">
        <f>VLOOKUP(A1378,Cafe_sales!$A$1:$O$10001,11,FALSE)</f>
        <v>2</v>
      </c>
      <c r="E1378" s="6">
        <f>VLOOKUP(A1378,Cafe_sales!$A$1:$O$10001,12,FALSE)</f>
        <v>10</v>
      </c>
      <c r="F1378" t="str">
        <f>VLOOKUP(A1378,Cafe_sales!$A$1:$O$10001,13,FALSE)</f>
        <v>Credit Card</v>
      </c>
      <c r="G1378" t="str">
        <f>VLOOKUP(A1378,Cafe_sales!$A$1:$O$10001,14,FALSE)</f>
        <v>In-store</v>
      </c>
      <c r="H1378" s="8">
        <f>VLOOKUP(A1378,Cafe_sales!$A$1:$O$10001,15,FALSE)</f>
        <v>45253</v>
      </c>
    </row>
    <row r="1379" spans="1:8" x14ac:dyDescent="0.35">
      <c r="A1379" t="s">
        <v>6935</v>
      </c>
      <c r="B1379" t="str">
        <f>VLOOKUP(A1379,Cafe_sales!$A$1:$O$10001,9,FALSE)</f>
        <v>Cookie</v>
      </c>
      <c r="C1379" s="6">
        <f>VLOOKUP(A1379,Cafe_sales!$A$1:$O$10001,10,FALSE)</f>
        <v>5</v>
      </c>
      <c r="D1379" s="10">
        <f>VLOOKUP(A1379,Cafe_sales!$A$1:$O$10001,11,FALSE)</f>
        <v>1</v>
      </c>
      <c r="E1379" s="6">
        <f>VLOOKUP(A1379,Cafe_sales!$A$1:$O$10001,12,FALSE)</f>
        <v>5</v>
      </c>
      <c r="F1379" t="str">
        <f>VLOOKUP(A1379,Cafe_sales!$A$1:$O$10001,13,FALSE)</f>
        <v>Default mode</v>
      </c>
      <c r="G1379" t="str">
        <f>VLOOKUP(A1379,Cafe_sales!$A$1:$O$10001,14,FALSE)</f>
        <v>In-store</v>
      </c>
      <c r="H1379" s="8">
        <f>VLOOKUP(A1379,Cafe_sales!$A$1:$O$10001,15,FALSE)</f>
        <v>44987</v>
      </c>
    </row>
    <row r="1380" spans="1:8" hidden="1" x14ac:dyDescent="0.35">
      <c r="A1380" t="s">
        <v>6322</v>
      </c>
      <c r="B1380" t="str">
        <f>VLOOKUP(A1380,Cafe_sales!$A$1:$O$10001,9,FALSE)</f>
        <v>Coffee</v>
      </c>
      <c r="C1380">
        <f>VLOOKUP(A1380,Cafe_sales!$A$1:$O$10001,10,FALSE)</f>
        <v>4</v>
      </c>
      <c r="D1380">
        <f>VLOOKUP(A1380,Cafe_sales!$A$1:$O$10001,11,FALSE)</f>
        <v>2</v>
      </c>
      <c r="E1380">
        <f>VLOOKUP(A1380,Cafe_sales!$A$1:$O$10001,12,FALSE)</f>
        <v>8</v>
      </c>
      <c r="F1380" t="str">
        <f>VLOOKUP(A1380,Cafe_sales!$A$1:$O$10001,13,FALSE)</f>
        <v>Cash</v>
      </c>
      <c r="G1380" t="str">
        <f>VLOOKUP(A1380,Cafe_sales!$A$1:$O$10001,14,FALSE)</f>
        <v>Takeaway</v>
      </c>
      <c r="H1380" s="1">
        <f>VLOOKUP(A1380,Cafe_sales!$A$1:$O$10001,15,FALSE)</f>
        <v>45106</v>
      </c>
    </row>
    <row r="1381" spans="1:8" hidden="1" x14ac:dyDescent="0.35">
      <c r="A1381" t="s">
        <v>4296</v>
      </c>
      <c r="B1381" t="str">
        <f>VLOOKUP(A1381,Cafe_sales!$A$1:$O$10001,9,FALSE)</f>
        <v>Coffee</v>
      </c>
      <c r="C1381">
        <f>VLOOKUP(A1381,Cafe_sales!$A$1:$O$10001,10,FALSE)</f>
        <v>3</v>
      </c>
      <c r="D1381">
        <f>VLOOKUP(A1381,Cafe_sales!$A$1:$O$10001,11,FALSE)</f>
        <v>2</v>
      </c>
      <c r="E1381">
        <f>VLOOKUP(A1381,Cafe_sales!$A$1:$O$10001,12,FALSE)</f>
        <v>6</v>
      </c>
      <c r="F1381" t="str">
        <f>VLOOKUP(A1381,Cafe_sales!$A$1:$O$10001,13,FALSE)</f>
        <v>Default mode</v>
      </c>
      <c r="G1381" t="str">
        <f>VLOOKUP(A1381,Cafe_sales!$A$1:$O$10001,14,FALSE)</f>
        <v>Takeaway</v>
      </c>
      <c r="H1381" s="1">
        <f>VLOOKUP(A1381,Cafe_sales!$A$1:$O$10001,15,FALSE)</f>
        <v>45084</v>
      </c>
    </row>
    <row r="1382" spans="1:8" x14ac:dyDescent="0.35">
      <c r="A1382" t="s">
        <v>9721</v>
      </c>
      <c r="B1382" t="str">
        <f>VLOOKUP(A1382,Cafe_sales!$A$1:$O$10001,9,FALSE)</f>
        <v>UNKNOWN</v>
      </c>
      <c r="C1382" s="6">
        <f>VLOOKUP(A1382,Cafe_sales!$A$1:$O$10001,10,FALSE)</f>
        <v>5</v>
      </c>
      <c r="D1382" s="10">
        <f>VLOOKUP(A1382,Cafe_sales!$A$1:$O$10001,11,FALSE)</f>
        <v>5</v>
      </c>
      <c r="E1382" s="6">
        <f>VLOOKUP(A1382,Cafe_sales!$A$1:$O$10001,12,FALSE)</f>
        <v>25</v>
      </c>
      <c r="F1382" t="str">
        <f>VLOOKUP(A1382,Cafe_sales!$A$1:$O$10001,13,FALSE)</f>
        <v>Credit Card</v>
      </c>
      <c r="G1382" t="str">
        <f>VLOOKUP(A1382,Cafe_sales!$A$1:$O$10001,14,FALSE)</f>
        <v>UNKNOWN</v>
      </c>
      <c r="H1382" s="8">
        <f>VLOOKUP(A1382,Cafe_sales!$A$1:$O$10001,15,FALSE)</f>
        <v>45099</v>
      </c>
    </row>
    <row r="1383" spans="1:8" x14ac:dyDescent="0.35">
      <c r="A1383" t="s">
        <v>3943</v>
      </c>
      <c r="B1383" t="str">
        <f>VLOOKUP(A1383,Cafe_sales!$A$1:$O$10001,9,FALSE)</f>
        <v>Coffee</v>
      </c>
      <c r="C1383" s="6">
        <f>VLOOKUP(A1383,Cafe_sales!$A$1:$O$10001,10,FALSE)</f>
        <v>1</v>
      </c>
      <c r="D1383" s="10">
        <f>VLOOKUP(A1383,Cafe_sales!$A$1:$O$10001,11,FALSE)</f>
        <v>2</v>
      </c>
      <c r="E1383" s="6">
        <f>VLOOKUP(A1383,Cafe_sales!$A$1:$O$10001,12,FALSE)</f>
        <v>2</v>
      </c>
      <c r="F1383" t="str">
        <f>VLOOKUP(A1383,Cafe_sales!$A$1:$O$10001,13,FALSE)</f>
        <v>Credit Card</v>
      </c>
      <c r="G1383" t="str">
        <f>VLOOKUP(A1383,Cafe_sales!$A$1:$O$10001,14,FALSE)</f>
        <v>UNKNOWN</v>
      </c>
      <c r="H1383" s="8">
        <f>VLOOKUP(A1383,Cafe_sales!$A$1:$O$10001,15,FALSE)</f>
        <v>44938</v>
      </c>
    </row>
    <row r="1384" spans="1:8" hidden="1" x14ac:dyDescent="0.35">
      <c r="A1384" t="s">
        <v>8501</v>
      </c>
      <c r="B1384" t="str">
        <f>VLOOKUP(A1384,Cafe_sales!$A$1:$O$10001,9,FALSE)</f>
        <v>Juice</v>
      </c>
      <c r="C1384">
        <f>VLOOKUP(A1384,Cafe_sales!$A$1:$O$10001,10,FALSE)</f>
        <v>1</v>
      </c>
      <c r="D1384">
        <f>VLOOKUP(A1384,Cafe_sales!$A$1:$O$10001,11,FALSE)</f>
        <v>3</v>
      </c>
      <c r="E1384">
        <f>VLOOKUP(A1384,Cafe_sales!$A$1:$O$10001,12,FALSE)</f>
        <v>3</v>
      </c>
      <c r="F1384" t="str">
        <f>VLOOKUP(A1384,Cafe_sales!$A$1:$O$10001,13,FALSE)</f>
        <v>Default mode</v>
      </c>
      <c r="G1384" t="str">
        <f>VLOOKUP(A1384,Cafe_sales!$A$1:$O$10001,14,FALSE)</f>
        <v>Takeaway</v>
      </c>
      <c r="H1384" s="1">
        <f>VLOOKUP(A1384,Cafe_sales!$A$1:$O$10001,15,FALSE)</f>
        <v>45097</v>
      </c>
    </row>
    <row r="1385" spans="1:8" hidden="1" x14ac:dyDescent="0.35">
      <c r="A1385" t="s">
        <v>7998</v>
      </c>
      <c r="B1385" t="str">
        <f>VLOOKUP(A1385,Cafe_sales!$A$1:$O$10001,9,FALSE)</f>
        <v>Cake</v>
      </c>
      <c r="C1385">
        <f>VLOOKUP(A1385,Cafe_sales!$A$1:$O$10001,10,FALSE)</f>
        <v>4</v>
      </c>
      <c r="D1385">
        <f>VLOOKUP(A1385,Cafe_sales!$A$1:$O$10001,11,FALSE)</f>
        <v>3</v>
      </c>
      <c r="E1385">
        <f>VLOOKUP(A1385,Cafe_sales!$A$1:$O$10001,12,FALSE)</f>
        <v>12</v>
      </c>
      <c r="F1385" t="str">
        <f>VLOOKUP(A1385,Cafe_sales!$A$1:$O$10001,13,FALSE)</f>
        <v>Cash</v>
      </c>
      <c r="G1385" t="str">
        <f>VLOOKUP(A1385,Cafe_sales!$A$1:$O$10001,14,FALSE)</f>
        <v>Takeaway</v>
      </c>
      <c r="H1385" s="1">
        <f>VLOOKUP(A1385,Cafe_sales!$A$1:$O$10001,15,FALSE)</f>
        <v>45143</v>
      </c>
    </row>
    <row r="1386" spans="1:8" x14ac:dyDescent="0.35">
      <c r="A1386" t="s">
        <v>8392</v>
      </c>
      <c r="B1386" t="str">
        <f>VLOOKUP(A1386,Cafe_sales!$A$1:$O$10001,9,FALSE)</f>
        <v>Sandwich</v>
      </c>
      <c r="C1386" s="6">
        <f>VLOOKUP(A1386,Cafe_sales!$A$1:$O$10001,10,FALSE)</f>
        <v>3</v>
      </c>
      <c r="D1386" s="10">
        <f>VLOOKUP(A1386,Cafe_sales!$A$1:$O$10001,11,FALSE)</f>
        <v>4</v>
      </c>
      <c r="E1386" s="6">
        <f>VLOOKUP(A1386,Cafe_sales!$A$1:$O$10001,12,FALSE)</f>
        <v>12</v>
      </c>
      <c r="F1386" t="str">
        <f>VLOOKUP(A1386,Cafe_sales!$A$1:$O$10001,13,FALSE)</f>
        <v>Cash</v>
      </c>
      <c r="G1386" t="str">
        <f>VLOOKUP(A1386,Cafe_sales!$A$1:$O$10001,14,FALSE)</f>
        <v>In-store</v>
      </c>
      <c r="H1386" s="8">
        <f>VLOOKUP(A1386,Cafe_sales!$A$1:$O$10001,15,FALSE)</f>
        <v>45265</v>
      </c>
    </row>
    <row r="1387" spans="1:8" hidden="1" x14ac:dyDescent="0.35">
      <c r="A1387" t="s">
        <v>2682</v>
      </c>
      <c r="B1387" t="str">
        <f>VLOOKUP(A1387,Cafe_sales!$A$1:$O$10001,9,FALSE)</f>
        <v>Juice</v>
      </c>
      <c r="C1387">
        <f>VLOOKUP(A1387,Cafe_sales!$A$1:$O$10001,10,FALSE)</f>
        <v>2</v>
      </c>
      <c r="D1387">
        <f>VLOOKUP(A1387,Cafe_sales!$A$1:$O$10001,11,FALSE)</f>
        <v>3</v>
      </c>
      <c r="E1387">
        <f>VLOOKUP(A1387,Cafe_sales!$A$1:$O$10001,12,FALSE)</f>
        <v>6</v>
      </c>
      <c r="F1387" t="str">
        <f>VLOOKUP(A1387,Cafe_sales!$A$1:$O$10001,13,FALSE)</f>
        <v>Credit Card</v>
      </c>
      <c r="G1387" t="str">
        <f>VLOOKUP(A1387,Cafe_sales!$A$1:$O$10001,14,FALSE)</f>
        <v>Takeaway</v>
      </c>
      <c r="H1387" s="1">
        <f>VLOOKUP(A1387,Cafe_sales!$A$1:$O$10001,15,FALSE)</f>
        <v>45091</v>
      </c>
    </row>
    <row r="1388" spans="1:8" x14ac:dyDescent="0.35">
      <c r="A1388" t="s">
        <v>9306</v>
      </c>
      <c r="B1388" t="str">
        <f>VLOOKUP(A1388,Cafe_sales!$A$1:$O$10001,9,FALSE)</f>
        <v>Juice</v>
      </c>
      <c r="C1388" s="6">
        <f>VLOOKUP(A1388,Cafe_sales!$A$1:$O$10001,10,FALSE)</f>
        <v>4</v>
      </c>
      <c r="D1388" s="10">
        <f>VLOOKUP(A1388,Cafe_sales!$A$1:$O$10001,11,FALSE)</f>
        <v>3</v>
      </c>
      <c r="E1388" s="6">
        <f>VLOOKUP(A1388,Cafe_sales!$A$1:$O$10001,12,FALSE)</f>
        <v>12</v>
      </c>
      <c r="F1388" t="str">
        <f>VLOOKUP(A1388,Cafe_sales!$A$1:$O$10001,13,FALSE)</f>
        <v>Cash</v>
      </c>
      <c r="G1388" t="str">
        <f>VLOOKUP(A1388,Cafe_sales!$A$1:$O$10001,14,FALSE)</f>
        <v>In-store</v>
      </c>
      <c r="H1388" s="8">
        <f>VLOOKUP(A1388,Cafe_sales!$A$1:$O$10001,15,FALSE)</f>
        <v>45113</v>
      </c>
    </row>
    <row r="1389" spans="1:8" x14ac:dyDescent="0.35">
      <c r="A1389" t="s">
        <v>662</v>
      </c>
      <c r="B1389" t="str">
        <f>VLOOKUP(A1389,Cafe_sales!$A$1:$O$10001,9,FALSE)</f>
        <v>Smoothie</v>
      </c>
      <c r="C1389" s="6">
        <f>VLOOKUP(A1389,Cafe_sales!$A$1:$O$10001,10,FALSE)</f>
        <v>1</v>
      </c>
      <c r="D1389" s="10">
        <f>VLOOKUP(A1389,Cafe_sales!$A$1:$O$10001,11,FALSE)</f>
        <v>4</v>
      </c>
      <c r="E1389" s="6">
        <f>VLOOKUP(A1389,Cafe_sales!$A$1:$O$10001,12,FALSE)</f>
        <v>4</v>
      </c>
      <c r="F1389" t="str">
        <f>VLOOKUP(A1389,Cafe_sales!$A$1:$O$10001,13,FALSE)</f>
        <v>Credit Card</v>
      </c>
      <c r="G1389" t="str">
        <f>VLOOKUP(A1389,Cafe_sales!$A$1:$O$10001,14,FALSE)</f>
        <v>In-store</v>
      </c>
      <c r="H1389" s="8">
        <f>VLOOKUP(A1389,Cafe_sales!$A$1:$O$10001,15,FALSE)</f>
        <v>45083</v>
      </c>
    </row>
    <row r="1390" spans="1:8" x14ac:dyDescent="0.35">
      <c r="A1390" t="s">
        <v>4151</v>
      </c>
      <c r="B1390" t="str">
        <f>VLOOKUP(A1390,Cafe_sales!$A$1:$O$10001,9,FALSE)</f>
        <v>Juice</v>
      </c>
      <c r="C1390" s="6">
        <f>VLOOKUP(A1390,Cafe_sales!$A$1:$O$10001,10,FALSE)</f>
        <v>2</v>
      </c>
      <c r="D1390" s="10">
        <f>VLOOKUP(A1390,Cafe_sales!$A$1:$O$10001,11,FALSE)</f>
        <v>3</v>
      </c>
      <c r="E1390" s="6">
        <f>VLOOKUP(A1390,Cafe_sales!$A$1:$O$10001,12,FALSE)</f>
        <v>6</v>
      </c>
      <c r="F1390" t="str">
        <f>VLOOKUP(A1390,Cafe_sales!$A$1:$O$10001,13,FALSE)</f>
        <v>Cash</v>
      </c>
      <c r="G1390" t="str">
        <f>VLOOKUP(A1390,Cafe_sales!$A$1:$O$10001,14,FALSE)</f>
        <v>In-store</v>
      </c>
      <c r="H1390" s="8">
        <f>VLOOKUP(A1390,Cafe_sales!$A$1:$O$10001,15,FALSE)</f>
        <v>45282</v>
      </c>
    </row>
    <row r="1391" spans="1:8" x14ac:dyDescent="0.35">
      <c r="A1391" t="s">
        <v>604</v>
      </c>
      <c r="B1391" t="str">
        <f>VLOOKUP(A1391,Cafe_sales!$A$1:$O$10001,9,FALSE)</f>
        <v>Coffee</v>
      </c>
      <c r="C1391" s="6">
        <f>VLOOKUP(A1391,Cafe_sales!$A$1:$O$10001,10,FALSE)</f>
        <v>1</v>
      </c>
      <c r="D1391" s="10">
        <f>VLOOKUP(A1391,Cafe_sales!$A$1:$O$10001,11,FALSE)</f>
        <v>2</v>
      </c>
      <c r="E1391" s="6">
        <f>VLOOKUP(A1391,Cafe_sales!$A$1:$O$10001,12,FALSE)</f>
        <v>2</v>
      </c>
      <c r="F1391" t="str">
        <f>VLOOKUP(A1391,Cafe_sales!$A$1:$O$10001,13,FALSE)</f>
        <v>Cash</v>
      </c>
      <c r="G1391" t="str">
        <f>VLOOKUP(A1391,Cafe_sales!$A$1:$O$10001,14,FALSE)</f>
        <v>In-store</v>
      </c>
      <c r="H1391" s="8">
        <f>VLOOKUP(A1391,Cafe_sales!$A$1:$O$10001,15,FALSE)</f>
        <v>45076</v>
      </c>
    </row>
    <row r="1392" spans="1:8" x14ac:dyDescent="0.35">
      <c r="A1392" t="s">
        <v>406</v>
      </c>
      <c r="B1392" t="str">
        <f>VLOOKUP(A1392,Cafe_sales!$A$1:$O$10001,9,FALSE)</f>
        <v>Salad</v>
      </c>
      <c r="C1392" s="6">
        <f>VLOOKUP(A1392,Cafe_sales!$A$1:$O$10001,10,FALSE)</f>
        <v>4</v>
      </c>
      <c r="D1392" s="10">
        <f>VLOOKUP(A1392,Cafe_sales!$A$1:$O$10001,11,FALSE)</f>
        <v>5</v>
      </c>
      <c r="E1392" s="6">
        <f>VLOOKUP(A1392,Cafe_sales!$A$1:$O$10001,12,FALSE)</f>
        <v>20</v>
      </c>
      <c r="F1392" t="str">
        <f>VLOOKUP(A1392,Cafe_sales!$A$1:$O$10001,13,FALSE)</f>
        <v>Credit Card</v>
      </c>
      <c r="G1392" t="str">
        <f>VLOOKUP(A1392,Cafe_sales!$A$1:$O$10001,14,FALSE)</f>
        <v>UNKNOWN</v>
      </c>
      <c r="H1392" s="8">
        <f>VLOOKUP(A1392,Cafe_sales!$A$1:$O$10001,15,FALSE)</f>
        <v>45209</v>
      </c>
    </row>
    <row r="1393" spans="1:8" hidden="1" x14ac:dyDescent="0.35">
      <c r="A1393" t="s">
        <v>3229</v>
      </c>
      <c r="B1393" t="str">
        <f>VLOOKUP(A1393,Cafe_sales!$A$1:$O$10001,9,FALSE)</f>
        <v>Tea</v>
      </c>
      <c r="C1393">
        <f>VLOOKUP(A1393,Cafe_sales!$A$1:$O$10001,10,FALSE)</f>
        <v>3</v>
      </c>
      <c r="D1393">
        <f>VLOOKUP(A1393,Cafe_sales!$A$1:$O$10001,11,FALSE)</f>
        <v>1.5</v>
      </c>
      <c r="E1393">
        <f>VLOOKUP(A1393,Cafe_sales!$A$1:$O$10001,12,FALSE)</f>
        <v>4.5</v>
      </c>
      <c r="F1393" t="str">
        <f>VLOOKUP(A1393,Cafe_sales!$A$1:$O$10001,13,FALSE)</f>
        <v>Cash</v>
      </c>
      <c r="G1393" t="str">
        <f>VLOOKUP(A1393,Cafe_sales!$A$1:$O$10001,14,FALSE)</f>
        <v>Cafe</v>
      </c>
      <c r="H1393" s="1">
        <f>VLOOKUP(A1393,Cafe_sales!$A$1:$O$10001,15,FALSE)</f>
        <v>45287</v>
      </c>
    </row>
    <row r="1394" spans="1:8" hidden="1" x14ac:dyDescent="0.35">
      <c r="A1394" t="s">
        <v>9838</v>
      </c>
      <c r="B1394" t="str">
        <f>VLOOKUP(A1394,Cafe_sales!$A$1:$O$10001,9,FALSE)</f>
        <v>Coffee</v>
      </c>
      <c r="C1394">
        <f>VLOOKUP(A1394,Cafe_sales!$A$1:$O$10001,10,FALSE)</f>
        <v>3</v>
      </c>
      <c r="D1394">
        <f>VLOOKUP(A1394,Cafe_sales!$A$1:$O$10001,11,FALSE)</f>
        <v>2</v>
      </c>
      <c r="E1394">
        <f>VLOOKUP(A1394,Cafe_sales!$A$1:$O$10001,12,FALSE)</f>
        <v>6</v>
      </c>
      <c r="F1394" t="str">
        <f>VLOOKUP(A1394,Cafe_sales!$A$1:$O$10001,13,FALSE)</f>
        <v>Default mode</v>
      </c>
      <c r="G1394" t="str">
        <f>VLOOKUP(A1394,Cafe_sales!$A$1:$O$10001,14,FALSE)</f>
        <v>Takeaway</v>
      </c>
      <c r="H1394" s="1">
        <f>VLOOKUP(A1394,Cafe_sales!$A$1:$O$10001,15,FALSE)</f>
        <v>45033</v>
      </c>
    </row>
    <row r="1395" spans="1:8" x14ac:dyDescent="0.35">
      <c r="A1395" t="s">
        <v>1958</v>
      </c>
      <c r="B1395" t="str">
        <f>VLOOKUP(A1395,Cafe_sales!$A$1:$O$10001,9,FALSE)</f>
        <v>Tea</v>
      </c>
      <c r="C1395" s="6">
        <f>VLOOKUP(A1395,Cafe_sales!$A$1:$O$10001,10,FALSE)</f>
        <v>5</v>
      </c>
      <c r="D1395" s="10">
        <f>VLOOKUP(A1395,Cafe_sales!$A$1:$O$10001,11,FALSE)</f>
        <v>1.5</v>
      </c>
      <c r="E1395" s="6">
        <f>VLOOKUP(A1395,Cafe_sales!$A$1:$O$10001,12,FALSE)</f>
        <v>7.5</v>
      </c>
      <c r="F1395" t="str">
        <f>VLOOKUP(A1395,Cafe_sales!$A$1:$O$10001,13,FALSE)</f>
        <v>Cash</v>
      </c>
      <c r="G1395" t="str">
        <f>VLOOKUP(A1395,Cafe_sales!$A$1:$O$10001,14,FALSE)</f>
        <v>UNKNOWN</v>
      </c>
      <c r="H1395" s="8">
        <f>VLOOKUP(A1395,Cafe_sales!$A$1:$O$10001,15,FALSE)</f>
        <v>45089</v>
      </c>
    </row>
    <row r="1396" spans="1:8" x14ac:dyDescent="0.35">
      <c r="A1396" t="s">
        <v>2577</v>
      </c>
      <c r="B1396" t="str">
        <f>VLOOKUP(A1396,Cafe_sales!$A$1:$O$10001,9,FALSE)</f>
        <v>Juice</v>
      </c>
      <c r="C1396" s="6">
        <f>VLOOKUP(A1396,Cafe_sales!$A$1:$O$10001,10,FALSE)</f>
        <v>4</v>
      </c>
      <c r="D1396" s="10">
        <f>VLOOKUP(A1396,Cafe_sales!$A$1:$O$10001,11,FALSE)</f>
        <v>2.9659123055162659</v>
      </c>
      <c r="E1396" s="6">
        <f>VLOOKUP(A1396,Cafe_sales!$A$1:$O$10001,12,FALSE)</f>
        <v>12</v>
      </c>
      <c r="F1396" t="str">
        <f>VLOOKUP(A1396,Cafe_sales!$A$1:$O$10001,13,FALSE)</f>
        <v>Credit Card</v>
      </c>
      <c r="G1396" t="str">
        <f>VLOOKUP(A1396,Cafe_sales!$A$1:$O$10001,14,FALSE)</f>
        <v>In-store</v>
      </c>
      <c r="H1396" s="8">
        <f>VLOOKUP(A1396,Cafe_sales!$A$1:$O$10001,15,FALSE)</f>
        <v>45252</v>
      </c>
    </row>
    <row r="1397" spans="1:8" x14ac:dyDescent="0.35">
      <c r="A1397" t="s">
        <v>4855</v>
      </c>
      <c r="B1397" t="str">
        <f>VLOOKUP(A1397,Cafe_sales!$A$1:$O$10001,9,FALSE)</f>
        <v>Salad</v>
      </c>
      <c r="C1397" s="6">
        <f>VLOOKUP(A1397,Cafe_sales!$A$1:$O$10001,10,FALSE)</f>
        <v>4</v>
      </c>
      <c r="D1397" s="10">
        <f>VLOOKUP(A1397,Cafe_sales!$A$1:$O$10001,11,FALSE)</f>
        <v>5</v>
      </c>
      <c r="E1397" s="6">
        <f>VLOOKUP(A1397,Cafe_sales!$A$1:$O$10001,12,FALSE)</f>
        <v>20</v>
      </c>
      <c r="F1397" t="str">
        <f>VLOOKUP(A1397,Cafe_sales!$A$1:$O$10001,13,FALSE)</f>
        <v>Credit Card</v>
      </c>
      <c r="G1397" t="str">
        <f>VLOOKUP(A1397,Cafe_sales!$A$1:$O$10001,14,FALSE)</f>
        <v>UNKNOWN</v>
      </c>
      <c r="H1397" s="8">
        <f>VLOOKUP(A1397,Cafe_sales!$A$1:$O$10001,15,FALSE)</f>
        <v>45133</v>
      </c>
    </row>
    <row r="1398" spans="1:8" x14ac:dyDescent="0.35">
      <c r="A1398" t="s">
        <v>5685</v>
      </c>
      <c r="B1398" t="str">
        <f>VLOOKUP(A1398,Cafe_sales!$A$1:$O$10001,9,FALSE)</f>
        <v>Cookie</v>
      </c>
      <c r="C1398" s="6">
        <f>VLOOKUP(A1398,Cafe_sales!$A$1:$O$10001,10,FALSE)</f>
        <v>1</v>
      </c>
      <c r="D1398" s="10">
        <f>VLOOKUP(A1398,Cafe_sales!$A$1:$O$10001,11,FALSE)</f>
        <v>1</v>
      </c>
      <c r="E1398" s="6">
        <f>VLOOKUP(A1398,Cafe_sales!$A$1:$O$10001,12,FALSE)</f>
        <v>1</v>
      </c>
      <c r="F1398" t="str">
        <f>VLOOKUP(A1398,Cafe_sales!$A$1:$O$10001,13,FALSE)</f>
        <v>Credit Card</v>
      </c>
      <c r="G1398" t="str">
        <f>VLOOKUP(A1398,Cafe_sales!$A$1:$O$10001,14,FALSE)</f>
        <v>In-store</v>
      </c>
      <c r="H1398" s="8">
        <f>VLOOKUP(A1398,Cafe_sales!$A$1:$O$10001,15,FALSE)</f>
        <v>45266</v>
      </c>
    </row>
    <row r="1399" spans="1:8" hidden="1" x14ac:dyDescent="0.35">
      <c r="A1399" t="s">
        <v>6177</v>
      </c>
      <c r="B1399" t="str">
        <f>VLOOKUP(A1399,Cafe_sales!$A$1:$O$10001,9,FALSE)</f>
        <v>Coffee</v>
      </c>
      <c r="C1399">
        <f>VLOOKUP(A1399,Cafe_sales!$A$1:$O$10001,10,FALSE)</f>
        <v>4</v>
      </c>
      <c r="D1399">
        <f>VLOOKUP(A1399,Cafe_sales!$A$1:$O$10001,11,FALSE)</f>
        <v>2</v>
      </c>
      <c r="E1399">
        <f>VLOOKUP(A1399,Cafe_sales!$A$1:$O$10001,12,FALSE)</f>
        <v>8</v>
      </c>
      <c r="F1399" t="str">
        <f>VLOOKUP(A1399,Cafe_sales!$A$1:$O$10001,13,FALSE)</f>
        <v>Default mode</v>
      </c>
      <c r="G1399" t="str">
        <f>VLOOKUP(A1399,Cafe_sales!$A$1:$O$10001,14,FALSE)</f>
        <v>Takeaway</v>
      </c>
      <c r="H1399" s="1">
        <f>VLOOKUP(A1399,Cafe_sales!$A$1:$O$10001,15,FALSE)</f>
        <v>45280</v>
      </c>
    </row>
    <row r="1400" spans="1:8" hidden="1" x14ac:dyDescent="0.35">
      <c r="A1400" t="s">
        <v>2640</v>
      </c>
      <c r="B1400" t="str">
        <f>VLOOKUP(A1400,Cafe_sales!$A$1:$O$10001,9,FALSE)</f>
        <v>UNKNOWN</v>
      </c>
      <c r="C1400">
        <f>VLOOKUP(A1400,Cafe_sales!$A$1:$O$10001,10,FALSE)</f>
        <v>2</v>
      </c>
      <c r="D1400">
        <f>VLOOKUP(A1400,Cafe_sales!$A$1:$O$10001,11,FALSE)</f>
        <v>2</v>
      </c>
      <c r="E1400">
        <f>VLOOKUP(A1400,Cafe_sales!$A$1:$O$10001,12,FALSE)</f>
        <v>4</v>
      </c>
      <c r="F1400" t="str">
        <f>VLOOKUP(A1400,Cafe_sales!$A$1:$O$10001,13,FALSE)</f>
        <v>Default mode</v>
      </c>
      <c r="G1400" t="str">
        <f>VLOOKUP(A1400,Cafe_sales!$A$1:$O$10001,14,FALSE)</f>
        <v>Takeaway</v>
      </c>
      <c r="H1400" s="1">
        <f>VLOOKUP(A1400,Cafe_sales!$A$1:$O$10001,15,FALSE)</f>
        <v>45091</v>
      </c>
    </row>
    <row r="1401" spans="1:8" hidden="1" x14ac:dyDescent="0.35">
      <c r="A1401" t="s">
        <v>3536</v>
      </c>
      <c r="B1401" t="str">
        <f>VLOOKUP(A1401,Cafe_sales!$A$1:$O$10001,9,FALSE)</f>
        <v>Juice</v>
      </c>
      <c r="C1401">
        <f>VLOOKUP(A1401,Cafe_sales!$A$1:$O$10001,10,FALSE)</f>
        <v>4</v>
      </c>
      <c r="D1401">
        <f>VLOOKUP(A1401,Cafe_sales!$A$1:$O$10001,11,FALSE)</f>
        <v>3</v>
      </c>
      <c r="E1401">
        <f>VLOOKUP(A1401,Cafe_sales!$A$1:$O$10001,12,FALSE)</f>
        <v>12</v>
      </c>
      <c r="F1401" t="str">
        <f>VLOOKUP(A1401,Cafe_sales!$A$1:$O$10001,13,FALSE)</f>
        <v>Digital Wallet</v>
      </c>
      <c r="G1401" t="str">
        <f>VLOOKUP(A1401,Cafe_sales!$A$1:$O$10001,14,FALSE)</f>
        <v>Takeaway</v>
      </c>
      <c r="H1401" s="1">
        <f>VLOOKUP(A1401,Cafe_sales!$A$1:$O$10001,15,FALSE)</f>
        <v>45030</v>
      </c>
    </row>
    <row r="1402" spans="1:8" x14ac:dyDescent="0.35">
      <c r="A1402" t="s">
        <v>2592</v>
      </c>
      <c r="B1402" t="str">
        <f>VLOOKUP(A1402,Cafe_sales!$A$1:$O$10001,9,FALSE)</f>
        <v>Coffee</v>
      </c>
      <c r="C1402" s="6">
        <f>VLOOKUP(A1402,Cafe_sales!$A$1:$O$10001,10,FALSE)</f>
        <v>1</v>
      </c>
      <c r="D1402" s="10">
        <f>VLOOKUP(A1402,Cafe_sales!$A$1:$O$10001,11,FALSE)</f>
        <v>2</v>
      </c>
      <c r="E1402" s="6">
        <f>VLOOKUP(A1402,Cafe_sales!$A$1:$O$10001,12,FALSE)</f>
        <v>2</v>
      </c>
      <c r="F1402" t="str">
        <f>VLOOKUP(A1402,Cafe_sales!$A$1:$O$10001,13,FALSE)</f>
        <v>Digital Wallet</v>
      </c>
      <c r="G1402" t="str">
        <f>VLOOKUP(A1402,Cafe_sales!$A$1:$O$10001,14,FALSE)</f>
        <v>UNKNOWN</v>
      </c>
      <c r="H1402" s="8">
        <f>VLOOKUP(A1402,Cafe_sales!$A$1:$O$10001,15,FALSE)</f>
        <v>45031</v>
      </c>
    </row>
    <row r="1403" spans="1:8" x14ac:dyDescent="0.35">
      <c r="A1403" t="s">
        <v>9486</v>
      </c>
      <c r="B1403" t="str">
        <f>VLOOKUP(A1403,Cafe_sales!$A$1:$O$10001,9,FALSE)</f>
        <v>Cake</v>
      </c>
      <c r="C1403" s="6">
        <f>VLOOKUP(A1403,Cafe_sales!$A$1:$O$10001,10,FALSE)</f>
        <v>1</v>
      </c>
      <c r="D1403" s="10">
        <f>VLOOKUP(A1403,Cafe_sales!$A$1:$O$10001,11,FALSE)</f>
        <v>3</v>
      </c>
      <c r="E1403" s="6">
        <f>VLOOKUP(A1403,Cafe_sales!$A$1:$O$10001,12,FALSE)</f>
        <v>3</v>
      </c>
      <c r="F1403" t="str">
        <f>VLOOKUP(A1403,Cafe_sales!$A$1:$O$10001,13,FALSE)</f>
        <v>Cash</v>
      </c>
      <c r="G1403" t="str">
        <f>VLOOKUP(A1403,Cafe_sales!$A$1:$O$10001,14,FALSE)</f>
        <v>UNKNOWN</v>
      </c>
      <c r="H1403" s="8">
        <f>VLOOKUP(A1403,Cafe_sales!$A$1:$O$10001,15,FALSE)</f>
        <v>45248</v>
      </c>
    </row>
    <row r="1404" spans="1:8" hidden="1" x14ac:dyDescent="0.35">
      <c r="A1404" t="s">
        <v>4896</v>
      </c>
      <c r="B1404" t="str">
        <f>VLOOKUP(A1404,Cafe_sales!$A$1:$O$10001,9,FALSE)</f>
        <v>Cake</v>
      </c>
      <c r="C1404">
        <f>VLOOKUP(A1404,Cafe_sales!$A$1:$O$10001,10,FALSE)</f>
        <v>1</v>
      </c>
      <c r="D1404">
        <f>VLOOKUP(A1404,Cafe_sales!$A$1:$O$10001,11,FALSE)</f>
        <v>3</v>
      </c>
      <c r="E1404">
        <f>VLOOKUP(A1404,Cafe_sales!$A$1:$O$10001,12,FALSE)</f>
        <v>3</v>
      </c>
      <c r="F1404" t="str">
        <f>VLOOKUP(A1404,Cafe_sales!$A$1:$O$10001,13,FALSE)</f>
        <v>Cash</v>
      </c>
      <c r="G1404" t="str">
        <f>VLOOKUP(A1404,Cafe_sales!$A$1:$O$10001,14,FALSE)</f>
        <v>Takeaway</v>
      </c>
      <c r="H1404" s="1">
        <f>VLOOKUP(A1404,Cafe_sales!$A$1:$O$10001,15,FALSE)</f>
        <v>44947</v>
      </c>
    </row>
    <row r="1405" spans="1:8" x14ac:dyDescent="0.35">
      <c r="A1405" t="s">
        <v>7376</v>
      </c>
      <c r="B1405" t="str">
        <f>VLOOKUP(A1405,Cafe_sales!$A$1:$O$10001,9,FALSE)</f>
        <v>Sandwich</v>
      </c>
      <c r="C1405" s="6">
        <f>VLOOKUP(A1405,Cafe_sales!$A$1:$O$10001,10,FALSE)</f>
        <v>5</v>
      </c>
      <c r="D1405" s="10">
        <f>VLOOKUP(A1405,Cafe_sales!$A$1:$O$10001,11,FALSE)</f>
        <v>4</v>
      </c>
      <c r="E1405" s="6">
        <f>VLOOKUP(A1405,Cafe_sales!$A$1:$O$10001,12,FALSE)</f>
        <v>20</v>
      </c>
      <c r="F1405" t="str">
        <f>VLOOKUP(A1405,Cafe_sales!$A$1:$O$10001,13,FALSE)</f>
        <v>Credit Card</v>
      </c>
      <c r="G1405" t="str">
        <f>VLOOKUP(A1405,Cafe_sales!$A$1:$O$10001,14,FALSE)</f>
        <v>UNKNOWN</v>
      </c>
      <c r="H1405" s="8">
        <f>VLOOKUP(A1405,Cafe_sales!$A$1:$O$10001,15,FALSE)</f>
        <v>45082</v>
      </c>
    </row>
    <row r="1406" spans="1:8" x14ac:dyDescent="0.35">
      <c r="A1406" t="s">
        <v>1934</v>
      </c>
      <c r="B1406" t="str">
        <f>VLOOKUP(A1406,Cafe_sales!$A$1:$O$10001,9,FALSE)</f>
        <v>Sandwich</v>
      </c>
      <c r="C1406" s="6">
        <f>VLOOKUP(A1406,Cafe_sales!$A$1:$O$10001,10,FALSE)</f>
        <v>2</v>
      </c>
      <c r="D1406" s="10">
        <f>VLOOKUP(A1406,Cafe_sales!$A$1:$O$10001,11,FALSE)</f>
        <v>4</v>
      </c>
      <c r="E1406" s="6">
        <f>VLOOKUP(A1406,Cafe_sales!$A$1:$O$10001,12,FALSE)</f>
        <v>8</v>
      </c>
      <c r="F1406" t="str">
        <f>VLOOKUP(A1406,Cafe_sales!$A$1:$O$10001,13,FALSE)</f>
        <v>Cash</v>
      </c>
      <c r="G1406" t="str">
        <f>VLOOKUP(A1406,Cafe_sales!$A$1:$O$10001,14,FALSE)</f>
        <v>In-store</v>
      </c>
      <c r="H1406" s="8">
        <f>VLOOKUP(A1406,Cafe_sales!$A$1:$O$10001,15,FALSE)</f>
        <v>45176</v>
      </c>
    </row>
    <row r="1407" spans="1:8" hidden="1" x14ac:dyDescent="0.35">
      <c r="A1407" t="s">
        <v>254</v>
      </c>
      <c r="B1407" t="str">
        <f>VLOOKUP(A1407,Cafe_sales!$A$1:$O$10001,9,FALSE)</f>
        <v>Cake</v>
      </c>
      <c r="C1407">
        <f>VLOOKUP(A1407,Cafe_sales!$A$1:$O$10001,10,FALSE)</f>
        <v>4</v>
      </c>
      <c r="D1407">
        <f>VLOOKUP(A1407,Cafe_sales!$A$1:$O$10001,11,FALSE)</f>
        <v>3</v>
      </c>
      <c r="E1407">
        <f>VLOOKUP(A1407,Cafe_sales!$A$1:$O$10001,12,FALSE)</f>
        <v>12</v>
      </c>
      <c r="F1407" t="str">
        <f>VLOOKUP(A1407,Cafe_sales!$A$1:$O$10001,13,FALSE)</f>
        <v>Digital Wallet</v>
      </c>
      <c r="G1407" t="str">
        <f>VLOOKUP(A1407,Cafe_sales!$A$1:$O$10001,14,FALSE)</f>
        <v>Takeaway</v>
      </c>
      <c r="H1407" s="1">
        <f>VLOOKUP(A1407,Cafe_sales!$A$1:$O$10001,15,FALSE)</f>
        <v>45191</v>
      </c>
    </row>
    <row r="1408" spans="1:8" x14ac:dyDescent="0.35">
      <c r="A1408" t="s">
        <v>9311</v>
      </c>
      <c r="B1408" t="str">
        <f>VLOOKUP(A1408,Cafe_sales!$A$1:$O$10001,9,FALSE)</f>
        <v>Cake</v>
      </c>
      <c r="C1408" s="6">
        <f>VLOOKUP(A1408,Cafe_sales!$A$1:$O$10001,10,FALSE)</f>
        <v>3</v>
      </c>
      <c r="D1408" s="10">
        <f>VLOOKUP(A1408,Cafe_sales!$A$1:$O$10001,11,FALSE)</f>
        <v>3</v>
      </c>
      <c r="E1408" s="6">
        <f>VLOOKUP(A1408,Cafe_sales!$A$1:$O$10001,12,FALSE)</f>
        <v>15</v>
      </c>
      <c r="F1408" t="str">
        <f>VLOOKUP(A1408,Cafe_sales!$A$1:$O$10001,13,FALSE)</f>
        <v>Cash</v>
      </c>
      <c r="G1408" t="str">
        <f>VLOOKUP(A1408,Cafe_sales!$A$1:$O$10001,14,FALSE)</f>
        <v>In-store</v>
      </c>
      <c r="H1408" s="8">
        <f>VLOOKUP(A1408,Cafe_sales!$A$1:$O$10001,15,FALSE)</f>
        <v>45049</v>
      </c>
    </row>
    <row r="1409" spans="1:8" hidden="1" x14ac:dyDescent="0.35">
      <c r="A1409" t="s">
        <v>2638</v>
      </c>
      <c r="B1409" t="str">
        <f>VLOOKUP(A1409,Cafe_sales!$A$1:$O$10001,9,FALSE)</f>
        <v>Tea</v>
      </c>
      <c r="C1409">
        <f>VLOOKUP(A1409,Cafe_sales!$A$1:$O$10001,10,FALSE)</f>
        <v>2</v>
      </c>
      <c r="D1409">
        <f>VLOOKUP(A1409,Cafe_sales!$A$1:$O$10001,11,FALSE)</f>
        <v>1.5</v>
      </c>
      <c r="E1409">
        <f>VLOOKUP(A1409,Cafe_sales!$A$1:$O$10001,12,FALSE)</f>
        <v>3</v>
      </c>
      <c r="F1409" t="str">
        <f>VLOOKUP(A1409,Cafe_sales!$A$1:$O$10001,13,FALSE)</f>
        <v>Default mode</v>
      </c>
      <c r="G1409" t="str">
        <f>VLOOKUP(A1409,Cafe_sales!$A$1:$O$10001,14,FALSE)</f>
        <v>Takeaway</v>
      </c>
      <c r="H1409" s="1">
        <f>VLOOKUP(A1409,Cafe_sales!$A$1:$O$10001,15,FALSE)</f>
        <v>45153</v>
      </c>
    </row>
    <row r="1410" spans="1:8" hidden="1" x14ac:dyDescent="0.35">
      <c r="A1410" t="s">
        <v>631</v>
      </c>
      <c r="B1410" t="str">
        <f>VLOOKUP(A1410,Cafe_sales!$A$1:$O$10001,9,FALSE)</f>
        <v>Coffee</v>
      </c>
      <c r="C1410">
        <f>VLOOKUP(A1410,Cafe_sales!$A$1:$O$10001,10,FALSE)</f>
        <v>1</v>
      </c>
      <c r="D1410">
        <f>VLOOKUP(A1410,Cafe_sales!$A$1:$O$10001,11,FALSE)</f>
        <v>2</v>
      </c>
      <c r="E1410">
        <f>VLOOKUP(A1410,Cafe_sales!$A$1:$O$10001,12,FALSE)</f>
        <v>2</v>
      </c>
      <c r="F1410" t="str">
        <f>VLOOKUP(A1410,Cafe_sales!$A$1:$O$10001,13,FALSE)</f>
        <v>Default mode</v>
      </c>
      <c r="G1410" t="str">
        <f>VLOOKUP(A1410,Cafe_sales!$A$1:$O$10001,14,FALSE)</f>
        <v>Takeaway</v>
      </c>
      <c r="H1410" s="1">
        <f>VLOOKUP(A1410,Cafe_sales!$A$1:$O$10001,15,FALSE)</f>
        <v>44939</v>
      </c>
    </row>
    <row r="1411" spans="1:8" x14ac:dyDescent="0.35">
      <c r="A1411" t="s">
        <v>5835</v>
      </c>
      <c r="B1411" t="str">
        <f>VLOOKUP(A1411,Cafe_sales!$A$1:$O$10001,9,FALSE)</f>
        <v>Salad</v>
      </c>
      <c r="C1411" s="6">
        <f>VLOOKUP(A1411,Cafe_sales!$A$1:$O$10001,10,FALSE)</f>
        <v>3</v>
      </c>
      <c r="D1411" s="10">
        <f>VLOOKUP(A1411,Cafe_sales!$A$1:$O$10001,11,FALSE)</f>
        <v>5</v>
      </c>
      <c r="E1411" s="6">
        <f>VLOOKUP(A1411,Cafe_sales!$A$1:$O$10001,12,FALSE)</f>
        <v>15</v>
      </c>
      <c r="F1411" t="str">
        <f>VLOOKUP(A1411,Cafe_sales!$A$1:$O$10001,13,FALSE)</f>
        <v>Digital Wallet</v>
      </c>
      <c r="G1411" t="str">
        <f>VLOOKUP(A1411,Cafe_sales!$A$1:$O$10001,14,FALSE)</f>
        <v>In-store</v>
      </c>
      <c r="H1411" s="8">
        <f>VLOOKUP(A1411,Cafe_sales!$A$1:$O$10001,15,FALSE)</f>
        <v>45068</v>
      </c>
    </row>
    <row r="1412" spans="1:8" hidden="1" x14ac:dyDescent="0.35">
      <c r="A1412" t="s">
        <v>6586</v>
      </c>
      <c r="B1412" t="str">
        <f>VLOOKUP(A1412,Cafe_sales!$A$1:$O$10001,9,FALSE)</f>
        <v>Tea</v>
      </c>
      <c r="C1412">
        <f>VLOOKUP(A1412,Cafe_sales!$A$1:$O$10001,10,FALSE)</f>
        <v>3</v>
      </c>
      <c r="D1412">
        <f>VLOOKUP(A1412,Cafe_sales!$A$1:$O$10001,11,FALSE)</f>
        <v>1.5</v>
      </c>
      <c r="E1412">
        <f>VLOOKUP(A1412,Cafe_sales!$A$1:$O$10001,12,FALSE)</f>
        <v>4.5</v>
      </c>
      <c r="F1412" t="str">
        <f>VLOOKUP(A1412,Cafe_sales!$A$1:$O$10001,13,FALSE)</f>
        <v>Default mode</v>
      </c>
      <c r="G1412" t="str">
        <f>VLOOKUP(A1412,Cafe_sales!$A$1:$O$10001,14,FALSE)</f>
        <v>Takeaway</v>
      </c>
      <c r="H1412" s="1">
        <f>VLOOKUP(A1412,Cafe_sales!$A$1:$O$10001,15,FALSE)</f>
        <v>45149</v>
      </c>
    </row>
    <row r="1413" spans="1:8" x14ac:dyDescent="0.35">
      <c r="A1413" t="s">
        <v>539</v>
      </c>
      <c r="B1413" t="str">
        <f>VLOOKUP(A1413,Cafe_sales!$A$1:$O$10001,9,FALSE)</f>
        <v>Juice</v>
      </c>
      <c r="C1413" s="6">
        <f>VLOOKUP(A1413,Cafe_sales!$A$1:$O$10001,10,FALSE)</f>
        <v>4</v>
      </c>
      <c r="D1413" s="10">
        <f>VLOOKUP(A1413,Cafe_sales!$A$1:$O$10001,11,FALSE)</f>
        <v>1.5</v>
      </c>
      <c r="E1413" s="6">
        <f>VLOOKUP(A1413,Cafe_sales!$A$1:$O$10001,12,FALSE)</f>
        <v>6</v>
      </c>
      <c r="F1413" t="str">
        <f>VLOOKUP(A1413,Cafe_sales!$A$1:$O$10001,13,FALSE)</f>
        <v>Default mode</v>
      </c>
      <c r="G1413" t="str">
        <f>VLOOKUP(A1413,Cafe_sales!$A$1:$O$10001,14,FALSE)</f>
        <v>In-store</v>
      </c>
      <c r="H1413" s="8">
        <f>VLOOKUP(A1413,Cafe_sales!$A$1:$O$10001,15,FALSE)</f>
        <v>45223</v>
      </c>
    </row>
    <row r="1414" spans="1:8" x14ac:dyDescent="0.35">
      <c r="A1414" t="s">
        <v>7517</v>
      </c>
      <c r="B1414" t="str">
        <f>VLOOKUP(A1414,Cafe_sales!$A$1:$O$10001,9,FALSE)</f>
        <v>Juice</v>
      </c>
      <c r="C1414" s="6">
        <f>VLOOKUP(A1414,Cafe_sales!$A$1:$O$10001,10,FALSE)</f>
        <v>3</v>
      </c>
      <c r="D1414" s="10">
        <f>VLOOKUP(A1414,Cafe_sales!$A$1:$O$10001,11,FALSE)</f>
        <v>3</v>
      </c>
      <c r="E1414" s="6">
        <f>VLOOKUP(A1414,Cafe_sales!$A$1:$O$10001,12,FALSE)</f>
        <v>9</v>
      </c>
      <c r="F1414" t="str">
        <f>VLOOKUP(A1414,Cafe_sales!$A$1:$O$10001,13,FALSE)</f>
        <v>UNKNOWN</v>
      </c>
      <c r="G1414" t="str">
        <f>VLOOKUP(A1414,Cafe_sales!$A$1:$O$10001,14,FALSE)</f>
        <v>UNKNOWN</v>
      </c>
      <c r="H1414" s="8">
        <f>VLOOKUP(A1414,Cafe_sales!$A$1:$O$10001,15,FALSE)</f>
        <v>45147</v>
      </c>
    </row>
    <row r="1415" spans="1:8" hidden="1" x14ac:dyDescent="0.35">
      <c r="A1415" t="s">
        <v>7180</v>
      </c>
      <c r="B1415" t="str">
        <f>VLOOKUP(A1415,Cafe_sales!$A$1:$O$10001,9,FALSE)</f>
        <v>Tea</v>
      </c>
      <c r="C1415">
        <f>VLOOKUP(A1415,Cafe_sales!$A$1:$O$10001,10,FALSE)</f>
        <v>2</v>
      </c>
      <c r="D1415">
        <f>VLOOKUP(A1415,Cafe_sales!$A$1:$O$10001,11,FALSE)</f>
        <v>1.5</v>
      </c>
      <c r="E1415">
        <f>VLOOKUP(A1415,Cafe_sales!$A$1:$O$10001,12,FALSE)</f>
        <v>3</v>
      </c>
      <c r="F1415" t="str">
        <f>VLOOKUP(A1415,Cafe_sales!$A$1:$O$10001,13,FALSE)</f>
        <v>Cash</v>
      </c>
      <c r="G1415" t="str">
        <f>VLOOKUP(A1415,Cafe_sales!$A$1:$O$10001,14,FALSE)</f>
        <v>Cafe</v>
      </c>
      <c r="H1415" s="1">
        <f>VLOOKUP(A1415,Cafe_sales!$A$1:$O$10001,15,FALSE)</f>
        <v>45164</v>
      </c>
    </row>
    <row r="1416" spans="1:8" hidden="1" x14ac:dyDescent="0.35">
      <c r="A1416" t="s">
        <v>8287</v>
      </c>
      <c r="B1416" t="str">
        <f>VLOOKUP(A1416,Cafe_sales!$A$1:$O$10001,9,FALSE)</f>
        <v>Salad</v>
      </c>
      <c r="C1416">
        <f>VLOOKUP(A1416,Cafe_sales!$A$1:$O$10001,10,FALSE)</f>
        <v>5</v>
      </c>
      <c r="D1416">
        <f>VLOOKUP(A1416,Cafe_sales!$A$1:$O$10001,11,FALSE)</f>
        <v>5</v>
      </c>
      <c r="E1416">
        <f>VLOOKUP(A1416,Cafe_sales!$A$1:$O$10001,12,FALSE)</f>
        <v>25</v>
      </c>
      <c r="F1416" t="str">
        <f>VLOOKUP(A1416,Cafe_sales!$A$1:$O$10001,13,FALSE)</f>
        <v>Cash</v>
      </c>
      <c r="G1416" t="str">
        <f>VLOOKUP(A1416,Cafe_sales!$A$1:$O$10001,14,FALSE)</f>
        <v>Takeaway</v>
      </c>
      <c r="H1416" s="1">
        <f>VLOOKUP(A1416,Cafe_sales!$A$1:$O$10001,15,FALSE)</f>
        <v>45214</v>
      </c>
    </row>
    <row r="1417" spans="1:8" x14ac:dyDescent="0.35">
      <c r="A1417" t="s">
        <v>8776</v>
      </c>
      <c r="B1417" t="str">
        <f>VLOOKUP(A1417,Cafe_sales!$A$1:$O$10001,9,FALSE)</f>
        <v>Coffee</v>
      </c>
      <c r="C1417" s="6">
        <f>VLOOKUP(A1417,Cafe_sales!$A$1:$O$10001,10,FALSE)</f>
        <v>5</v>
      </c>
      <c r="D1417" s="10">
        <f>VLOOKUP(A1417,Cafe_sales!$A$1:$O$10001,11,FALSE)</f>
        <v>2</v>
      </c>
      <c r="E1417" s="6">
        <f>VLOOKUP(A1417,Cafe_sales!$A$1:$O$10001,12,FALSE)</f>
        <v>10</v>
      </c>
      <c r="F1417" t="str">
        <f>VLOOKUP(A1417,Cafe_sales!$A$1:$O$10001,13,FALSE)</f>
        <v>Credit Card</v>
      </c>
      <c r="G1417" t="str">
        <f>VLOOKUP(A1417,Cafe_sales!$A$1:$O$10001,14,FALSE)</f>
        <v>UNKNOWN</v>
      </c>
      <c r="H1417" s="8">
        <f>VLOOKUP(A1417,Cafe_sales!$A$1:$O$10001,15,FALSE)</f>
        <v>44970</v>
      </c>
    </row>
    <row r="1418" spans="1:8" x14ac:dyDescent="0.35">
      <c r="A1418" t="s">
        <v>4599</v>
      </c>
      <c r="B1418" t="str">
        <f>VLOOKUP(A1418,Cafe_sales!$A$1:$O$10001,9,FALSE)</f>
        <v>Coffee</v>
      </c>
      <c r="C1418" s="6">
        <f>VLOOKUP(A1418,Cafe_sales!$A$1:$O$10001,10,FALSE)</f>
        <v>2</v>
      </c>
      <c r="D1418" s="10">
        <f>VLOOKUP(A1418,Cafe_sales!$A$1:$O$10001,11,FALSE)</f>
        <v>2</v>
      </c>
      <c r="E1418" s="6">
        <f>VLOOKUP(A1418,Cafe_sales!$A$1:$O$10001,12,FALSE)</f>
        <v>4</v>
      </c>
      <c r="F1418" t="str">
        <f>VLOOKUP(A1418,Cafe_sales!$A$1:$O$10001,13,FALSE)</f>
        <v>Default mode</v>
      </c>
      <c r="G1418" t="str">
        <f>VLOOKUP(A1418,Cafe_sales!$A$1:$O$10001,14,FALSE)</f>
        <v>UNKNOWN</v>
      </c>
      <c r="H1418" s="8">
        <f>VLOOKUP(A1418,Cafe_sales!$A$1:$O$10001,15,FALSE)</f>
        <v>45217</v>
      </c>
    </row>
    <row r="1419" spans="1:8" x14ac:dyDescent="0.35">
      <c r="A1419" t="s">
        <v>8560</v>
      </c>
      <c r="B1419" t="str">
        <f>VLOOKUP(A1419,Cafe_sales!$A$1:$O$10001,9,FALSE)</f>
        <v>Salad</v>
      </c>
      <c r="C1419" s="6">
        <f>VLOOKUP(A1419,Cafe_sales!$A$1:$O$10001,10,FALSE)</f>
        <v>2</v>
      </c>
      <c r="D1419" s="10">
        <f>VLOOKUP(A1419,Cafe_sales!$A$1:$O$10001,11,FALSE)</f>
        <v>5</v>
      </c>
      <c r="E1419" s="6">
        <f>VLOOKUP(A1419,Cafe_sales!$A$1:$O$10001,12,FALSE)</f>
        <v>10</v>
      </c>
      <c r="F1419" t="str">
        <f>VLOOKUP(A1419,Cafe_sales!$A$1:$O$10001,13,FALSE)</f>
        <v>Digital Wallet</v>
      </c>
      <c r="G1419" t="str">
        <f>VLOOKUP(A1419,Cafe_sales!$A$1:$O$10001,14,FALSE)</f>
        <v>UNKNOWN</v>
      </c>
      <c r="H1419" s="8">
        <f>VLOOKUP(A1419,Cafe_sales!$A$1:$O$10001,15,FALSE)</f>
        <v>45287</v>
      </c>
    </row>
    <row r="1420" spans="1:8" hidden="1" x14ac:dyDescent="0.35">
      <c r="A1420" t="s">
        <v>3155</v>
      </c>
      <c r="B1420" t="str">
        <f>VLOOKUP(A1420,Cafe_sales!$A$1:$O$10001,9,FALSE)</f>
        <v>Salad</v>
      </c>
      <c r="C1420">
        <f>VLOOKUP(A1420,Cafe_sales!$A$1:$O$10001,10,FALSE)</f>
        <v>4</v>
      </c>
      <c r="D1420">
        <f>VLOOKUP(A1420,Cafe_sales!$A$1:$O$10001,11,FALSE)</f>
        <v>5</v>
      </c>
      <c r="E1420">
        <f>VLOOKUP(A1420,Cafe_sales!$A$1:$O$10001,12,FALSE)</f>
        <v>20</v>
      </c>
      <c r="F1420" t="str">
        <f>VLOOKUP(A1420,Cafe_sales!$A$1:$O$10001,13,FALSE)</f>
        <v>Default mode</v>
      </c>
      <c r="G1420" t="str">
        <f>VLOOKUP(A1420,Cafe_sales!$A$1:$O$10001,14,FALSE)</f>
        <v>Takeaway</v>
      </c>
      <c r="H1420" s="1">
        <f>VLOOKUP(A1420,Cafe_sales!$A$1:$O$10001,15,FALSE)</f>
        <v>45228</v>
      </c>
    </row>
    <row r="1421" spans="1:8" hidden="1" x14ac:dyDescent="0.35">
      <c r="A1421" t="s">
        <v>7025</v>
      </c>
      <c r="B1421" t="str">
        <f>VLOOKUP(A1421,Cafe_sales!$A$1:$O$10001,9,FALSE)</f>
        <v>Salad</v>
      </c>
      <c r="C1421">
        <f>VLOOKUP(A1421,Cafe_sales!$A$1:$O$10001,10,FALSE)</f>
        <v>2</v>
      </c>
      <c r="D1421">
        <f>VLOOKUP(A1421,Cafe_sales!$A$1:$O$10001,11,FALSE)</f>
        <v>5</v>
      </c>
      <c r="E1421">
        <f>VLOOKUP(A1421,Cafe_sales!$A$1:$O$10001,12,FALSE)</f>
        <v>10</v>
      </c>
      <c r="F1421" t="str">
        <f>VLOOKUP(A1421,Cafe_sales!$A$1:$O$10001,13,FALSE)</f>
        <v>Cash</v>
      </c>
      <c r="G1421" t="str">
        <f>VLOOKUP(A1421,Cafe_sales!$A$1:$O$10001,14,FALSE)</f>
        <v>Takeaway</v>
      </c>
      <c r="H1421" s="1">
        <f>VLOOKUP(A1421,Cafe_sales!$A$1:$O$10001,15,FALSE)</f>
        <v>44992</v>
      </c>
    </row>
    <row r="1422" spans="1:8" x14ac:dyDescent="0.35">
      <c r="A1422" t="s">
        <v>9601</v>
      </c>
      <c r="B1422" t="str">
        <f>VLOOKUP(A1422,Cafe_sales!$A$1:$O$10001,9,FALSE)</f>
        <v>Cake</v>
      </c>
      <c r="C1422" s="6">
        <f>VLOOKUP(A1422,Cafe_sales!$A$1:$O$10001,10,FALSE)</f>
        <v>2</v>
      </c>
      <c r="D1422" s="10">
        <f>VLOOKUP(A1422,Cafe_sales!$A$1:$O$10001,11,FALSE)</f>
        <v>3</v>
      </c>
      <c r="E1422" s="6">
        <f>VLOOKUP(A1422,Cafe_sales!$A$1:$O$10001,12,FALSE)</f>
        <v>6</v>
      </c>
      <c r="F1422" t="str">
        <f>VLOOKUP(A1422,Cafe_sales!$A$1:$O$10001,13,FALSE)</f>
        <v>Cash</v>
      </c>
      <c r="G1422" t="str">
        <f>VLOOKUP(A1422,Cafe_sales!$A$1:$O$10001,14,FALSE)</f>
        <v>UNKNOWN</v>
      </c>
      <c r="H1422" s="8">
        <f>VLOOKUP(A1422,Cafe_sales!$A$1:$O$10001,15,FALSE)</f>
        <v>44927</v>
      </c>
    </row>
    <row r="1423" spans="1:8" x14ac:dyDescent="0.35">
      <c r="A1423" t="s">
        <v>6896</v>
      </c>
      <c r="B1423" t="str">
        <f>VLOOKUP(A1423,Cafe_sales!$A$1:$O$10001,9,FALSE)</f>
        <v>UNKNOWN</v>
      </c>
      <c r="C1423" s="6">
        <f>VLOOKUP(A1423,Cafe_sales!$A$1:$O$10001,10,FALSE)</f>
        <v>3</v>
      </c>
      <c r="D1423" s="10">
        <f>VLOOKUP(A1423,Cafe_sales!$A$1:$O$10001,11,FALSE)</f>
        <v>3</v>
      </c>
      <c r="E1423" s="6">
        <f>VLOOKUP(A1423,Cafe_sales!$A$1:$O$10001,12,FALSE)</f>
        <v>9</v>
      </c>
      <c r="F1423" t="str">
        <f>VLOOKUP(A1423,Cafe_sales!$A$1:$O$10001,13,FALSE)</f>
        <v>Digital Wallet</v>
      </c>
      <c r="G1423" t="str">
        <f>VLOOKUP(A1423,Cafe_sales!$A$1:$O$10001,14,FALSE)</f>
        <v>UNKNOWN</v>
      </c>
      <c r="H1423" s="8">
        <f>VLOOKUP(A1423,Cafe_sales!$A$1:$O$10001,15,FALSE)</f>
        <v>45077</v>
      </c>
    </row>
    <row r="1424" spans="1:8" x14ac:dyDescent="0.35">
      <c r="A1424" t="s">
        <v>2569</v>
      </c>
      <c r="B1424" t="str">
        <f>VLOOKUP(A1424,Cafe_sales!$A$1:$O$10001,9,FALSE)</f>
        <v>Cake</v>
      </c>
      <c r="C1424" s="6">
        <f>VLOOKUP(A1424,Cafe_sales!$A$1:$O$10001,10,FALSE)</f>
        <v>1</v>
      </c>
      <c r="D1424" s="10">
        <f>VLOOKUP(A1424,Cafe_sales!$A$1:$O$10001,11,FALSE)</f>
        <v>3</v>
      </c>
      <c r="E1424" s="6">
        <f>VLOOKUP(A1424,Cafe_sales!$A$1:$O$10001,12,FALSE)</f>
        <v>3</v>
      </c>
      <c r="F1424" t="str">
        <f>VLOOKUP(A1424,Cafe_sales!$A$1:$O$10001,13,FALSE)</f>
        <v>Cash</v>
      </c>
      <c r="G1424" t="str">
        <f>VLOOKUP(A1424,Cafe_sales!$A$1:$O$10001,14,FALSE)</f>
        <v>UNKNOWN</v>
      </c>
      <c r="H1424" s="8">
        <f>VLOOKUP(A1424,Cafe_sales!$A$1:$O$10001,15,FALSE)</f>
        <v>45004</v>
      </c>
    </row>
    <row r="1425" spans="1:8" x14ac:dyDescent="0.35">
      <c r="A1425" t="s">
        <v>6978</v>
      </c>
      <c r="B1425" t="str">
        <f>VLOOKUP(A1425,Cafe_sales!$A$1:$O$10001,9,FALSE)</f>
        <v>Smoothie</v>
      </c>
      <c r="C1425" s="6">
        <f>VLOOKUP(A1425,Cafe_sales!$A$1:$O$10001,10,FALSE)</f>
        <v>3</v>
      </c>
      <c r="D1425" s="10">
        <f>VLOOKUP(A1425,Cafe_sales!$A$1:$O$10001,11,FALSE)</f>
        <v>4</v>
      </c>
      <c r="E1425" s="6">
        <f>VLOOKUP(A1425,Cafe_sales!$A$1:$O$10001,12,FALSE)</f>
        <v>12</v>
      </c>
      <c r="F1425" t="str">
        <f>VLOOKUP(A1425,Cafe_sales!$A$1:$O$10001,13,FALSE)</f>
        <v>Credit Card</v>
      </c>
      <c r="G1425" t="str">
        <f>VLOOKUP(A1425,Cafe_sales!$A$1:$O$10001,14,FALSE)</f>
        <v>UNKNOWN</v>
      </c>
      <c r="H1425" s="8">
        <f>VLOOKUP(A1425,Cafe_sales!$A$1:$O$10001,15,FALSE)</f>
        <v>45283</v>
      </c>
    </row>
    <row r="1426" spans="1:8" x14ac:dyDescent="0.35">
      <c r="A1426" t="s">
        <v>4383</v>
      </c>
      <c r="B1426" t="str">
        <f>VLOOKUP(A1426,Cafe_sales!$A$1:$O$10001,9,FALSE)</f>
        <v>Cookie</v>
      </c>
      <c r="C1426" s="6">
        <f>VLOOKUP(A1426,Cafe_sales!$A$1:$O$10001,10,FALSE)</f>
        <v>5</v>
      </c>
      <c r="D1426" s="10">
        <f>VLOOKUP(A1426,Cafe_sales!$A$1:$O$10001,11,FALSE)</f>
        <v>1</v>
      </c>
      <c r="E1426" s="6">
        <f>VLOOKUP(A1426,Cafe_sales!$A$1:$O$10001,12,FALSE)</f>
        <v>5</v>
      </c>
      <c r="F1426" t="str">
        <f>VLOOKUP(A1426,Cafe_sales!$A$1:$O$10001,13,FALSE)</f>
        <v>Default mode</v>
      </c>
      <c r="G1426" t="str">
        <f>VLOOKUP(A1426,Cafe_sales!$A$1:$O$10001,14,FALSE)</f>
        <v>UNKNOWN</v>
      </c>
      <c r="H1426" s="8">
        <f>VLOOKUP(A1426,Cafe_sales!$A$1:$O$10001,15,FALSE)</f>
        <v>45018</v>
      </c>
    </row>
    <row r="1427" spans="1:8" x14ac:dyDescent="0.35">
      <c r="A1427" t="s">
        <v>6330</v>
      </c>
      <c r="B1427" t="str">
        <f>VLOOKUP(A1427,Cafe_sales!$A$1:$O$10001,9,FALSE)</f>
        <v>Smoothie</v>
      </c>
      <c r="C1427" s="6">
        <f>VLOOKUP(A1427,Cafe_sales!$A$1:$O$10001,10,FALSE)</f>
        <v>3</v>
      </c>
      <c r="D1427" s="10">
        <f>VLOOKUP(A1427,Cafe_sales!$A$1:$O$10001,11,FALSE)</f>
        <v>4</v>
      </c>
      <c r="E1427" s="6">
        <f>VLOOKUP(A1427,Cafe_sales!$A$1:$O$10001,12,FALSE)</f>
        <v>12</v>
      </c>
      <c r="F1427" t="str">
        <f>VLOOKUP(A1427,Cafe_sales!$A$1:$O$10001,13,FALSE)</f>
        <v>Credit Card</v>
      </c>
      <c r="G1427" t="str">
        <f>VLOOKUP(A1427,Cafe_sales!$A$1:$O$10001,14,FALSE)</f>
        <v>In-store</v>
      </c>
      <c r="H1427" s="8">
        <f>VLOOKUP(A1427,Cafe_sales!$A$1:$O$10001,15,FALSE)</f>
        <v>45084</v>
      </c>
    </row>
    <row r="1428" spans="1:8" hidden="1" x14ac:dyDescent="0.35">
      <c r="A1428" t="s">
        <v>2266</v>
      </c>
      <c r="B1428" t="str">
        <f>VLOOKUP(A1428,Cafe_sales!$A$1:$O$10001,9,FALSE)</f>
        <v>Smoothie</v>
      </c>
      <c r="C1428">
        <f>VLOOKUP(A1428,Cafe_sales!$A$1:$O$10001,10,FALSE)</f>
        <v>3</v>
      </c>
      <c r="D1428">
        <f>VLOOKUP(A1428,Cafe_sales!$A$1:$O$10001,11,FALSE)</f>
        <v>4</v>
      </c>
      <c r="E1428">
        <f>VLOOKUP(A1428,Cafe_sales!$A$1:$O$10001,12,FALSE)</f>
        <v>12</v>
      </c>
      <c r="F1428" t="str">
        <f>VLOOKUP(A1428,Cafe_sales!$A$1:$O$10001,13,FALSE)</f>
        <v>Cash</v>
      </c>
      <c r="G1428" t="str">
        <f>VLOOKUP(A1428,Cafe_sales!$A$1:$O$10001,14,FALSE)</f>
        <v>Cafe</v>
      </c>
      <c r="H1428" s="1">
        <f>VLOOKUP(A1428,Cafe_sales!$A$1:$O$10001,15,FALSE)</f>
        <v>44958</v>
      </c>
    </row>
    <row r="1429" spans="1:8" x14ac:dyDescent="0.35">
      <c r="A1429" t="s">
        <v>3482</v>
      </c>
      <c r="B1429" t="str">
        <f>VLOOKUP(A1429,Cafe_sales!$A$1:$O$10001,9,FALSE)</f>
        <v>UNKNOWN</v>
      </c>
      <c r="C1429" s="6">
        <f>VLOOKUP(A1429,Cafe_sales!$A$1:$O$10001,10,FALSE)</f>
        <v>4</v>
      </c>
      <c r="D1429" s="10">
        <f>VLOOKUP(A1429,Cafe_sales!$A$1:$O$10001,11,FALSE)</f>
        <v>5</v>
      </c>
      <c r="E1429" s="6">
        <f>VLOOKUP(A1429,Cafe_sales!$A$1:$O$10001,12,FALSE)</f>
        <v>20</v>
      </c>
      <c r="F1429" t="str">
        <f>VLOOKUP(A1429,Cafe_sales!$A$1:$O$10001,13,FALSE)</f>
        <v>Cash</v>
      </c>
      <c r="G1429" t="str">
        <f>VLOOKUP(A1429,Cafe_sales!$A$1:$O$10001,14,FALSE)</f>
        <v>UNKNOWN</v>
      </c>
      <c r="H1429" s="8">
        <f>VLOOKUP(A1429,Cafe_sales!$A$1:$O$10001,15,FALSE)</f>
        <v>44927</v>
      </c>
    </row>
    <row r="1430" spans="1:8" x14ac:dyDescent="0.35">
      <c r="A1430" t="s">
        <v>5909</v>
      </c>
      <c r="B1430" t="str">
        <f>VLOOKUP(A1430,Cafe_sales!$A$1:$O$10001,9,FALSE)</f>
        <v>Juice</v>
      </c>
      <c r="C1430" s="6">
        <f>VLOOKUP(A1430,Cafe_sales!$A$1:$O$10001,10,FALSE)</f>
        <v>2</v>
      </c>
      <c r="D1430" s="10">
        <f>VLOOKUP(A1430,Cafe_sales!$A$1:$O$10001,11,FALSE)</f>
        <v>3</v>
      </c>
      <c r="E1430" s="6">
        <f>VLOOKUP(A1430,Cafe_sales!$A$1:$O$10001,12,FALSE)</f>
        <v>6</v>
      </c>
      <c r="F1430" t="str">
        <f>VLOOKUP(A1430,Cafe_sales!$A$1:$O$10001,13,FALSE)</f>
        <v>Credit Card</v>
      </c>
      <c r="G1430" t="str">
        <f>VLOOKUP(A1430,Cafe_sales!$A$1:$O$10001,14,FALSE)</f>
        <v>UNKNOWN</v>
      </c>
      <c r="H1430" s="8">
        <f>VLOOKUP(A1430,Cafe_sales!$A$1:$O$10001,15,FALSE)</f>
        <v>44995</v>
      </c>
    </row>
    <row r="1431" spans="1:8" hidden="1" x14ac:dyDescent="0.35">
      <c r="A1431" t="s">
        <v>6141</v>
      </c>
      <c r="B1431" t="str">
        <f>VLOOKUP(A1431,Cafe_sales!$A$1:$O$10001,9,FALSE)</f>
        <v>Tea</v>
      </c>
      <c r="C1431">
        <f>VLOOKUP(A1431,Cafe_sales!$A$1:$O$10001,10,FALSE)</f>
        <v>3</v>
      </c>
      <c r="D1431">
        <f>VLOOKUP(A1431,Cafe_sales!$A$1:$O$10001,11,FALSE)</f>
        <v>1.5</v>
      </c>
      <c r="E1431">
        <f>VLOOKUP(A1431,Cafe_sales!$A$1:$O$10001,12,FALSE)</f>
        <v>4.5</v>
      </c>
      <c r="F1431" t="str">
        <f>VLOOKUP(A1431,Cafe_sales!$A$1:$O$10001,13,FALSE)</f>
        <v>Cash</v>
      </c>
      <c r="G1431" t="str">
        <f>VLOOKUP(A1431,Cafe_sales!$A$1:$O$10001,14,FALSE)</f>
        <v>Takeaway</v>
      </c>
      <c r="H1431" s="1">
        <f>VLOOKUP(A1431,Cafe_sales!$A$1:$O$10001,15,FALSE)</f>
        <v>45177</v>
      </c>
    </row>
    <row r="1432" spans="1:8" hidden="1" x14ac:dyDescent="0.35">
      <c r="A1432" t="s">
        <v>7267</v>
      </c>
      <c r="B1432" t="str">
        <f>VLOOKUP(A1432,Cafe_sales!$A$1:$O$10001,9,FALSE)</f>
        <v>Sandwich</v>
      </c>
      <c r="C1432">
        <f>VLOOKUP(A1432,Cafe_sales!$A$1:$O$10001,10,FALSE)</f>
        <v>5</v>
      </c>
      <c r="D1432">
        <f>VLOOKUP(A1432,Cafe_sales!$A$1:$O$10001,11,FALSE)</f>
        <v>3.0412371134020617</v>
      </c>
      <c r="E1432">
        <f>VLOOKUP(A1432,Cafe_sales!$A$1:$O$10001,12,FALSE)</f>
        <v>15.206185567010309</v>
      </c>
      <c r="F1432" t="str">
        <f>VLOOKUP(A1432,Cafe_sales!$A$1:$O$10001,13,FALSE)</f>
        <v>Digital Wallet</v>
      </c>
      <c r="G1432" t="str">
        <f>VLOOKUP(A1432,Cafe_sales!$A$1:$O$10001,14,FALSE)</f>
        <v>Takeaway</v>
      </c>
      <c r="H1432" s="1">
        <f>VLOOKUP(A1432,Cafe_sales!$A$1:$O$10001,15,FALSE)</f>
        <v>45199</v>
      </c>
    </row>
    <row r="1433" spans="1:8" hidden="1" x14ac:dyDescent="0.35">
      <c r="A1433" t="s">
        <v>9346</v>
      </c>
      <c r="B1433" t="str">
        <f>VLOOKUP(A1433,Cafe_sales!$A$1:$O$10001,9,FALSE)</f>
        <v>Cookie</v>
      </c>
      <c r="C1433">
        <f>VLOOKUP(A1433,Cafe_sales!$A$1:$O$10001,10,FALSE)</f>
        <v>2</v>
      </c>
      <c r="D1433">
        <f>VLOOKUP(A1433,Cafe_sales!$A$1:$O$10001,11,FALSE)</f>
        <v>1</v>
      </c>
      <c r="E1433">
        <f>VLOOKUP(A1433,Cafe_sales!$A$1:$O$10001,12,FALSE)</f>
        <v>2</v>
      </c>
      <c r="F1433" t="str">
        <f>VLOOKUP(A1433,Cafe_sales!$A$1:$O$10001,13,FALSE)</f>
        <v>Credit Card</v>
      </c>
      <c r="G1433" t="str">
        <f>VLOOKUP(A1433,Cafe_sales!$A$1:$O$10001,14,FALSE)</f>
        <v>Takeaway</v>
      </c>
      <c r="H1433" s="1">
        <f>VLOOKUP(A1433,Cafe_sales!$A$1:$O$10001,15,FALSE)</f>
        <v>45164</v>
      </c>
    </row>
    <row r="1434" spans="1:8" hidden="1" x14ac:dyDescent="0.35">
      <c r="A1434" t="s">
        <v>454</v>
      </c>
      <c r="B1434" t="str">
        <f>VLOOKUP(A1434,Cafe_sales!$A$1:$O$10001,9,FALSE)</f>
        <v>Tea</v>
      </c>
      <c r="C1434">
        <f>VLOOKUP(A1434,Cafe_sales!$A$1:$O$10001,10,FALSE)</f>
        <v>2</v>
      </c>
      <c r="D1434">
        <f>VLOOKUP(A1434,Cafe_sales!$A$1:$O$10001,11,FALSE)</f>
        <v>1.5</v>
      </c>
      <c r="E1434">
        <f>VLOOKUP(A1434,Cafe_sales!$A$1:$O$10001,12,FALSE)</f>
        <v>3</v>
      </c>
      <c r="F1434" t="str">
        <f>VLOOKUP(A1434,Cafe_sales!$A$1:$O$10001,13,FALSE)</f>
        <v>Default mode</v>
      </c>
      <c r="G1434" t="str">
        <f>VLOOKUP(A1434,Cafe_sales!$A$1:$O$10001,14,FALSE)</f>
        <v>Takeaway</v>
      </c>
      <c r="H1434" s="1">
        <f>VLOOKUP(A1434,Cafe_sales!$A$1:$O$10001,15,FALSE)</f>
        <v>45141</v>
      </c>
    </row>
    <row r="1435" spans="1:8" x14ac:dyDescent="0.35">
      <c r="A1435" t="s">
        <v>1885</v>
      </c>
      <c r="B1435" t="str">
        <f>VLOOKUP(A1435,Cafe_sales!$A$1:$O$10001,9,FALSE)</f>
        <v>Salad</v>
      </c>
      <c r="C1435" s="6">
        <f>VLOOKUP(A1435,Cafe_sales!$A$1:$O$10001,10,FALSE)</f>
        <v>4</v>
      </c>
      <c r="D1435" s="10">
        <f>VLOOKUP(A1435,Cafe_sales!$A$1:$O$10001,11,FALSE)</f>
        <v>5</v>
      </c>
      <c r="E1435" s="6">
        <f>VLOOKUP(A1435,Cafe_sales!$A$1:$O$10001,12,FALSE)</f>
        <v>20</v>
      </c>
      <c r="F1435" t="str">
        <f>VLOOKUP(A1435,Cafe_sales!$A$1:$O$10001,13,FALSE)</f>
        <v>Default mode</v>
      </c>
      <c r="G1435" t="str">
        <f>VLOOKUP(A1435,Cafe_sales!$A$1:$O$10001,14,FALSE)</f>
        <v>UNKNOWN</v>
      </c>
      <c r="H1435" s="8">
        <f>VLOOKUP(A1435,Cafe_sales!$A$1:$O$10001,15,FALSE)</f>
        <v>45025</v>
      </c>
    </row>
    <row r="1436" spans="1:8" x14ac:dyDescent="0.35">
      <c r="A1436" t="s">
        <v>322</v>
      </c>
      <c r="B1436" t="str">
        <f>VLOOKUP(A1436,Cafe_sales!$A$1:$O$10001,9,FALSE)</f>
        <v>Cookie</v>
      </c>
      <c r="C1436" s="6">
        <f>VLOOKUP(A1436,Cafe_sales!$A$1:$O$10001,10,FALSE)</f>
        <v>2</v>
      </c>
      <c r="D1436" s="10">
        <f>VLOOKUP(A1436,Cafe_sales!$A$1:$O$10001,11,FALSE)</f>
        <v>0</v>
      </c>
      <c r="E1436" s="6">
        <f>VLOOKUP(A1436,Cafe_sales!$A$1:$O$10001,12,FALSE)</f>
        <v>2</v>
      </c>
      <c r="F1436" t="str">
        <f>VLOOKUP(A1436,Cafe_sales!$A$1:$O$10001,13,FALSE)</f>
        <v>Cash</v>
      </c>
      <c r="G1436" t="str">
        <f>VLOOKUP(A1436,Cafe_sales!$A$1:$O$10001,14,FALSE)</f>
        <v>In-store</v>
      </c>
      <c r="H1436" s="8">
        <f>VLOOKUP(A1436,Cafe_sales!$A$1:$O$10001,15,FALSE)</f>
        <v>45203</v>
      </c>
    </row>
    <row r="1437" spans="1:8" hidden="1" x14ac:dyDescent="0.35">
      <c r="A1437" t="s">
        <v>6318</v>
      </c>
      <c r="B1437" t="str">
        <f>VLOOKUP(A1437,Cafe_sales!$A$1:$O$10001,9,FALSE)</f>
        <v>Cookie</v>
      </c>
      <c r="C1437">
        <f>VLOOKUP(A1437,Cafe_sales!$A$1:$O$10001,10,FALSE)</f>
        <v>4</v>
      </c>
      <c r="D1437">
        <f>VLOOKUP(A1437,Cafe_sales!$A$1:$O$10001,11,FALSE)</f>
        <v>1</v>
      </c>
      <c r="E1437">
        <f>VLOOKUP(A1437,Cafe_sales!$A$1:$O$10001,12,FALSE)</f>
        <v>4</v>
      </c>
      <c r="F1437" t="str">
        <f>VLOOKUP(A1437,Cafe_sales!$A$1:$O$10001,13,FALSE)</f>
        <v>Cash</v>
      </c>
      <c r="G1437" t="str">
        <f>VLOOKUP(A1437,Cafe_sales!$A$1:$O$10001,14,FALSE)</f>
        <v>Cafe</v>
      </c>
      <c r="H1437" s="1">
        <f>VLOOKUP(A1437,Cafe_sales!$A$1:$O$10001,15,FALSE)</f>
        <v>45131</v>
      </c>
    </row>
    <row r="1438" spans="1:8" x14ac:dyDescent="0.35">
      <c r="A1438" t="s">
        <v>4168</v>
      </c>
      <c r="B1438" t="str">
        <f>VLOOKUP(A1438,Cafe_sales!$A$1:$O$10001,9,FALSE)</f>
        <v>Juice</v>
      </c>
      <c r="C1438" s="6">
        <f>VLOOKUP(A1438,Cafe_sales!$A$1:$O$10001,10,FALSE)</f>
        <v>2</v>
      </c>
      <c r="D1438" s="10">
        <f>VLOOKUP(A1438,Cafe_sales!$A$1:$O$10001,11,FALSE)</f>
        <v>3</v>
      </c>
      <c r="E1438" s="6">
        <f>VLOOKUP(A1438,Cafe_sales!$A$1:$O$10001,12,FALSE)</f>
        <v>6</v>
      </c>
      <c r="F1438" t="str">
        <f>VLOOKUP(A1438,Cafe_sales!$A$1:$O$10001,13,FALSE)</f>
        <v>Default mode</v>
      </c>
      <c r="G1438" t="str">
        <f>VLOOKUP(A1438,Cafe_sales!$A$1:$O$10001,14,FALSE)</f>
        <v>In-store</v>
      </c>
      <c r="H1438" s="8">
        <f>VLOOKUP(A1438,Cafe_sales!$A$1:$O$10001,15,FALSE)</f>
        <v>45210</v>
      </c>
    </row>
    <row r="1439" spans="1:8" x14ac:dyDescent="0.35">
      <c r="A1439" t="s">
        <v>8092</v>
      </c>
      <c r="B1439" t="str">
        <f>VLOOKUP(A1439,Cafe_sales!$A$1:$O$10001,9,FALSE)</f>
        <v>Sandwich</v>
      </c>
      <c r="C1439" s="6">
        <f>VLOOKUP(A1439,Cafe_sales!$A$1:$O$10001,10,FALSE)</f>
        <v>2</v>
      </c>
      <c r="D1439" s="10">
        <f>VLOOKUP(A1439,Cafe_sales!$A$1:$O$10001,11,FALSE)</f>
        <v>4</v>
      </c>
      <c r="E1439" s="6">
        <f>VLOOKUP(A1439,Cafe_sales!$A$1:$O$10001,12,FALSE)</f>
        <v>8</v>
      </c>
      <c r="F1439" t="str">
        <f>VLOOKUP(A1439,Cafe_sales!$A$1:$O$10001,13,FALSE)</f>
        <v>Default mode</v>
      </c>
      <c r="G1439" t="str">
        <f>VLOOKUP(A1439,Cafe_sales!$A$1:$O$10001,14,FALSE)</f>
        <v>UNKNOWN</v>
      </c>
      <c r="H1439" s="8">
        <f>VLOOKUP(A1439,Cafe_sales!$A$1:$O$10001,15,FALSE)</f>
        <v>44976</v>
      </c>
    </row>
    <row r="1440" spans="1:8" x14ac:dyDescent="0.35">
      <c r="A1440" t="s">
        <v>7165</v>
      </c>
      <c r="B1440" t="str">
        <f>VLOOKUP(A1440,Cafe_sales!$A$1:$O$10001,9,FALSE)</f>
        <v>Salad</v>
      </c>
      <c r="C1440" s="6">
        <f>VLOOKUP(A1440,Cafe_sales!$A$1:$O$10001,10,FALSE)</f>
        <v>1</v>
      </c>
      <c r="D1440" s="10">
        <f>VLOOKUP(A1440,Cafe_sales!$A$1:$O$10001,11,FALSE)</f>
        <v>5</v>
      </c>
      <c r="E1440" s="6">
        <f>VLOOKUP(A1440,Cafe_sales!$A$1:$O$10001,12,FALSE)</f>
        <v>5</v>
      </c>
      <c r="F1440" t="str">
        <f>VLOOKUP(A1440,Cafe_sales!$A$1:$O$10001,13,FALSE)</f>
        <v>Cash</v>
      </c>
      <c r="G1440" t="str">
        <f>VLOOKUP(A1440,Cafe_sales!$A$1:$O$10001,14,FALSE)</f>
        <v>UNKNOWN</v>
      </c>
      <c r="H1440" s="8">
        <f>VLOOKUP(A1440,Cafe_sales!$A$1:$O$10001,15,FALSE)</f>
        <v>45205</v>
      </c>
    </row>
    <row r="1441" spans="1:8" x14ac:dyDescent="0.35">
      <c r="A1441" t="s">
        <v>3851</v>
      </c>
      <c r="B1441" t="str">
        <f>VLOOKUP(A1441,Cafe_sales!$A$1:$O$10001,9,FALSE)</f>
        <v>Coffee</v>
      </c>
      <c r="C1441" s="6">
        <f>VLOOKUP(A1441,Cafe_sales!$A$1:$O$10001,10,FALSE)</f>
        <v>3</v>
      </c>
      <c r="D1441" s="10">
        <f>VLOOKUP(A1441,Cafe_sales!$A$1:$O$10001,11,FALSE)</f>
        <v>2</v>
      </c>
      <c r="E1441" s="6">
        <f>VLOOKUP(A1441,Cafe_sales!$A$1:$O$10001,12,FALSE)</f>
        <v>6</v>
      </c>
      <c r="F1441" t="str">
        <f>VLOOKUP(A1441,Cafe_sales!$A$1:$O$10001,13,FALSE)</f>
        <v>Cash</v>
      </c>
      <c r="G1441" t="str">
        <f>VLOOKUP(A1441,Cafe_sales!$A$1:$O$10001,14,FALSE)</f>
        <v>UNKNOWN</v>
      </c>
      <c r="H1441" s="8">
        <f>VLOOKUP(A1441,Cafe_sales!$A$1:$O$10001,15,FALSE)</f>
        <v>45225</v>
      </c>
    </row>
    <row r="1442" spans="1:8" x14ac:dyDescent="0.35">
      <c r="A1442" t="s">
        <v>6536</v>
      </c>
      <c r="B1442" t="str">
        <f>VLOOKUP(A1442,Cafe_sales!$A$1:$O$10001,9,FALSE)</f>
        <v>Smoothie</v>
      </c>
      <c r="C1442" s="6">
        <f>VLOOKUP(A1442,Cafe_sales!$A$1:$O$10001,10,FALSE)</f>
        <v>3</v>
      </c>
      <c r="D1442" s="10">
        <f>VLOOKUP(A1442,Cafe_sales!$A$1:$O$10001,11,FALSE)</f>
        <v>4</v>
      </c>
      <c r="E1442" s="6">
        <f>VLOOKUP(A1442,Cafe_sales!$A$1:$O$10001,12,FALSE)</f>
        <v>12</v>
      </c>
      <c r="F1442" t="str">
        <f>VLOOKUP(A1442,Cafe_sales!$A$1:$O$10001,13,FALSE)</f>
        <v>Cash</v>
      </c>
      <c r="G1442" t="str">
        <f>VLOOKUP(A1442,Cafe_sales!$A$1:$O$10001,14,FALSE)</f>
        <v>UNKNOWN</v>
      </c>
      <c r="H1442" s="8">
        <f>VLOOKUP(A1442,Cafe_sales!$A$1:$O$10001,15,FALSE)</f>
        <v>45212</v>
      </c>
    </row>
    <row r="1443" spans="1:8" hidden="1" x14ac:dyDescent="0.35">
      <c r="A1443" t="s">
        <v>6219</v>
      </c>
      <c r="B1443" t="str">
        <f>VLOOKUP(A1443,Cafe_sales!$A$1:$O$10001,9,FALSE)</f>
        <v>Tea</v>
      </c>
      <c r="C1443">
        <f>VLOOKUP(A1443,Cafe_sales!$A$1:$O$10001,10,FALSE)</f>
        <v>1</v>
      </c>
      <c r="D1443">
        <f>VLOOKUP(A1443,Cafe_sales!$A$1:$O$10001,11,FALSE)</f>
        <v>1.5</v>
      </c>
      <c r="E1443">
        <f>VLOOKUP(A1443,Cafe_sales!$A$1:$O$10001,12,FALSE)</f>
        <v>1.5</v>
      </c>
      <c r="F1443" t="str">
        <f>VLOOKUP(A1443,Cafe_sales!$A$1:$O$10001,13,FALSE)</f>
        <v>Credit Card</v>
      </c>
      <c r="G1443" t="str">
        <f>VLOOKUP(A1443,Cafe_sales!$A$1:$O$10001,14,FALSE)</f>
        <v>Takeaway</v>
      </c>
      <c r="H1443" s="1">
        <f>VLOOKUP(A1443,Cafe_sales!$A$1:$O$10001,15,FALSE)</f>
        <v>45181</v>
      </c>
    </row>
    <row r="1444" spans="1:8" x14ac:dyDescent="0.35">
      <c r="A1444" t="s">
        <v>5065</v>
      </c>
      <c r="B1444" t="str">
        <f>VLOOKUP(A1444,Cafe_sales!$A$1:$O$10001,9,FALSE)</f>
        <v>Tea</v>
      </c>
      <c r="C1444" s="6">
        <f>VLOOKUP(A1444,Cafe_sales!$A$1:$O$10001,10,FALSE)</f>
        <v>1</v>
      </c>
      <c r="D1444" s="10">
        <f>VLOOKUP(A1444,Cafe_sales!$A$1:$O$10001,11,FALSE)</f>
        <v>1.5</v>
      </c>
      <c r="E1444" s="6">
        <f>VLOOKUP(A1444,Cafe_sales!$A$1:$O$10001,12,FALSE)</f>
        <v>1.5</v>
      </c>
      <c r="F1444" t="str">
        <f>VLOOKUP(A1444,Cafe_sales!$A$1:$O$10001,13,FALSE)</f>
        <v>Default mode</v>
      </c>
      <c r="G1444" t="str">
        <f>VLOOKUP(A1444,Cafe_sales!$A$1:$O$10001,14,FALSE)</f>
        <v>UNKNOWN</v>
      </c>
      <c r="H1444" s="8">
        <f>VLOOKUP(A1444,Cafe_sales!$A$1:$O$10001,15,FALSE)</f>
        <v>44947</v>
      </c>
    </row>
    <row r="1445" spans="1:8" hidden="1" x14ac:dyDescent="0.35">
      <c r="A1445" t="s">
        <v>9169</v>
      </c>
      <c r="B1445" t="str">
        <f>VLOOKUP(A1445,Cafe_sales!$A$1:$O$10001,9,FALSE)</f>
        <v>Juice</v>
      </c>
      <c r="C1445">
        <f>VLOOKUP(A1445,Cafe_sales!$A$1:$O$10001,10,FALSE)</f>
        <v>2</v>
      </c>
      <c r="D1445">
        <f>VLOOKUP(A1445,Cafe_sales!$A$1:$O$10001,11,FALSE)</f>
        <v>3</v>
      </c>
      <c r="E1445">
        <f>VLOOKUP(A1445,Cafe_sales!$A$1:$O$10001,12,FALSE)</f>
        <v>6</v>
      </c>
      <c r="F1445" t="str">
        <f>VLOOKUP(A1445,Cafe_sales!$A$1:$O$10001,13,FALSE)</f>
        <v>Credit Card</v>
      </c>
      <c r="G1445" t="str">
        <f>VLOOKUP(A1445,Cafe_sales!$A$1:$O$10001,14,FALSE)</f>
        <v>Takeaway</v>
      </c>
      <c r="H1445" s="1">
        <f>VLOOKUP(A1445,Cafe_sales!$A$1:$O$10001,15,FALSE)</f>
        <v>45284</v>
      </c>
    </row>
    <row r="1446" spans="1:8" x14ac:dyDescent="0.35">
      <c r="A1446" t="s">
        <v>364</v>
      </c>
      <c r="B1446" t="str">
        <f>VLOOKUP(A1446,Cafe_sales!$A$1:$O$10001,9,FALSE)</f>
        <v>Cookie</v>
      </c>
      <c r="C1446" s="6">
        <f>VLOOKUP(A1446,Cafe_sales!$A$1:$O$10001,10,FALSE)</f>
        <v>3</v>
      </c>
      <c r="D1446" s="10">
        <f>VLOOKUP(A1446,Cafe_sales!$A$1:$O$10001,11,FALSE)</f>
        <v>1</v>
      </c>
      <c r="E1446" s="6">
        <f>VLOOKUP(A1446,Cafe_sales!$A$1:$O$10001,12,FALSE)</f>
        <v>3</v>
      </c>
      <c r="F1446" t="str">
        <f>VLOOKUP(A1446,Cafe_sales!$A$1:$O$10001,13,FALSE)</f>
        <v>Credit Card</v>
      </c>
      <c r="G1446" t="str">
        <f>VLOOKUP(A1446,Cafe_sales!$A$1:$O$10001,14,FALSE)</f>
        <v>In-store</v>
      </c>
      <c r="H1446" s="8">
        <f>VLOOKUP(A1446,Cafe_sales!$A$1:$O$10001,15,FALSE)</f>
        <v>45289</v>
      </c>
    </row>
    <row r="1447" spans="1:8" x14ac:dyDescent="0.35">
      <c r="A1447" t="s">
        <v>8376</v>
      </c>
      <c r="B1447" t="str">
        <f>VLOOKUP(A1447,Cafe_sales!$A$1:$O$10001,9,FALSE)</f>
        <v>Cake</v>
      </c>
      <c r="C1447" s="6">
        <f>VLOOKUP(A1447,Cafe_sales!$A$1:$O$10001,10,FALSE)</f>
        <v>5</v>
      </c>
      <c r="D1447" s="10">
        <f>VLOOKUP(A1447,Cafe_sales!$A$1:$O$10001,11,FALSE)</f>
        <v>3</v>
      </c>
      <c r="E1447" s="6">
        <f>VLOOKUP(A1447,Cafe_sales!$A$1:$O$10001,12,FALSE)</f>
        <v>15</v>
      </c>
      <c r="F1447" t="str">
        <f>VLOOKUP(A1447,Cafe_sales!$A$1:$O$10001,13,FALSE)</f>
        <v>Credit Card</v>
      </c>
      <c r="G1447" t="str">
        <f>VLOOKUP(A1447,Cafe_sales!$A$1:$O$10001,14,FALSE)</f>
        <v>UNKNOWN</v>
      </c>
      <c r="H1447" s="8">
        <f>VLOOKUP(A1447,Cafe_sales!$A$1:$O$10001,15,FALSE)</f>
        <v>45283</v>
      </c>
    </row>
    <row r="1448" spans="1:8" hidden="1" x14ac:dyDescent="0.35">
      <c r="A1448" t="s">
        <v>6498</v>
      </c>
      <c r="B1448" t="str">
        <f>VLOOKUP(A1448,Cafe_sales!$A$1:$O$10001,9,FALSE)</f>
        <v>Salad</v>
      </c>
      <c r="C1448">
        <f>VLOOKUP(A1448,Cafe_sales!$A$1:$O$10001,10,FALSE)</f>
        <v>3</v>
      </c>
      <c r="D1448">
        <f>VLOOKUP(A1448,Cafe_sales!$A$1:$O$10001,11,FALSE)</f>
        <v>5</v>
      </c>
      <c r="E1448">
        <f>VLOOKUP(A1448,Cafe_sales!$A$1:$O$10001,12,FALSE)</f>
        <v>15</v>
      </c>
      <c r="F1448" t="str">
        <f>VLOOKUP(A1448,Cafe_sales!$A$1:$O$10001,13,FALSE)</f>
        <v>Default mode</v>
      </c>
      <c r="G1448" t="str">
        <f>VLOOKUP(A1448,Cafe_sales!$A$1:$O$10001,14,FALSE)</f>
        <v>Takeaway</v>
      </c>
      <c r="H1448" s="1">
        <f>VLOOKUP(A1448,Cafe_sales!$A$1:$O$10001,15,FALSE)</f>
        <v>44976</v>
      </c>
    </row>
    <row r="1449" spans="1:8" hidden="1" x14ac:dyDescent="0.35">
      <c r="A1449" t="s">
        <v>3520</v>
      </c>
      <c r="B1449" t="str">
        <f>VLOOKUP(A1449,Cafe_sales!$A$1:$O$10001,9,FALSE)</f>
        <v>Smoothie</v>
      </c>
      <c r="C1449">
        <f>VLOOKUP(A1449,Cafe_sales!$A$1:$O$10001,10,FALSE)</f>
        <v>3</v>
      </c>
      <c r="D1449">
        <f>VLOOKUP(A1449,Cafe_sales!$A$1:$O$10001,11,FALSE)</f>
        <v>4</v>
      </c>
      <c r="E1449">
        <f>VLOOKUP(A1449,Cafe_sales!$A$1:$O$10001,12,FALSE)</f>
        <v>12</v>
      </c>
      <c r="F1449" t="str">
        <f>VLOOKUP(A1449,Cafe_sales!$A$1:$O$10001,13,FALSE)</f>
        <v>Digital Wallet</v>
      </c>
      <c r="G1449" t="str">
        <f>VLOOKUP(A1449,Cafe_sales!$A$1:$O$10001,14,FALSE)</f>
        <v>Takeaway</v>
      </c>
      <c r="H1449" s="1">
        <f>VLOOKUP(A1449,Cafe_sales!$A$1:$O$10001,15,FALSE)</f>
        <v>44927</v>
      </c>
    </row>
    <row r="1450" spans="1:8" hidden="1" x14ac:dyDescent="0.35">
      <c r="A1450" t="s">
        <v>634</v>
      </c>
      <c r="B1450" t="str">
        <f>VLOOKUP(A1450,Cafe_sales!$A$1:$O$10001,9,FALSE)</f>
        <v>Cookie</v>
      </c>
      <c r="C1450">
        <f>VLOOKUP(A1450,Cafe_sales!$A$1:$O$10001,10,FALSE)</f>
        <v>5</v>
      </c>
      <c r="D1450">
        <f>VLOOKUP(A1450,Cafe_sales!$A$1:$O$10001,11,FALSE)</f>
        <v>1</v>
      </c>
      <c r="E1450">
        <f>VLOOKUP(A1450,Cafe_sales!$A$1:$O$10001,12,FALSE)</f>
        <v>5</v>
      </c>
      <c r="F1450" t="str">
        <f>VLOOKUP(A1450,Cafe_sales!$A$1:$O$10001,13,FALSE)</f>
        <v>Credit Card</v>
      </c>
      <c r="G1450" t="str">
        <f>VLOOKUP(A1450,Cafe_sales!$A$1:$O$10001,14,FALSE)</f>
        <v>Takeaway</v>
      </c>
      <c r="H1450" s="1">
        <f>VLOOKUP(A1450,Cafe_sales!$A$1:$O$10001,15,FALSE)</f>
        <v>45217</v>
      </c>
    </row>
    <row r="1451" spans="1:8" x14ac:dyDescent="0.35">
      <c r="A1451" t="s">
        <v>5522</v>
      </c>
      <c r="B1451" t="str">
        <f>VLOOKUP(A1451,Cafe_sales!$A$1:$O$10001,9,FALSE)</f>
        <v>Salad</v>
      </c>
      <c r="C1451" s="6">
        <f>VLOOKUP(A1451,Cafe_sales!$A$1:$O$10001,10,FALSE)</f>
        <v>3</v>
      </c>
      <c r="D1451" s="10">
        <f>VLOOKUP(A1451,Cafe_sales!$A$1:$O$10001,11,FALSE)</f>
        <v>5</v>
      </c>
      <c r="E1451" s="6">
        <f>VLOOKUP(A1451,Cafe_sales!$A$1:$O$10001,12,FALSE)</f>
        <v>15</v>
      </c>
      <c r="F1451" t="str">
        <f>VLOOKUP(A1451,Cafe_sales!$A$1:$O$10001,13,FALSE)</f>
        <v>Default mode</v>
      </c>
      <c r="G1451" t="str">
        <f>VLOOKUP(A1451,Cafe_sales!$A$1:$O$10001,14,FALSE)</f>
        <v>UNKNOWN</v>
      </c>
      <c r="H1451" s="8">
        <f>VLOOKUP(A1451,Cafe_sales!$A$1:$O$10001,15,FALSE)</f>
        <v>44927</v>
      </c>
    </row>
    <row r="1452" spans="1:8" x14ac:dyDescent="0.35">
      <c r="A1452" t="s">
        <v>795</v>
      </c>
      <c r="B1452" t="str">
        <f>VLOOKUP(A1452,Cafe_sales!$A$1:$O$10001,9,FALSE)</f>
        <v>Coffee</v>
      </c>
      <c r="C1452" s="6">
        <f>VLOOKUP(A1452,Cafe_sales!$A$1:$O$10001,10,FALSE)</f>
        <v>3</v>
      </c>
      <c r="D1452" s="10">
        <f>VLOOKUP(A1452,Cafe_sales!$A$1:$O$10001,11,FALSE)</f>
        <v>2</v>
      </c>
      <c r="E1452" s="6">
        <f>VLOOKUP(A1452,Cafe_sales!$A$1:$O$10001,12,FALSE)</f>
        <v>6</v>
      </c>
      <c r="F1452" t="str">
        <f>VLOOKUP(A1452,Cafe_sales!$A$1:$O$10001,13,FALSE)</f>
        <v>Digital Wallet</v>
      </c>
      <c r="G1452" t="str">
        <f>VLOOKUP(A1452,Cafe_sales!$A$1:$O$10001,14,FALSE)</f>
        <v>In-store</v>
      </c>
      <c r="H1452" s="8">
        <f>VLOOKUP(A1452,Cafe_sales!$A$1:$O$10001,15,FALSE)</f>
        <v>45225</v>
      </c>
    </row>
    <row r="1453" spans="1:8" x14ac:dyDescent="0.35">
      <c r="A1453" t="s">
        <v>1397</v>
      </c>
      <c r="B1453" t="str">
        <f>VLOOKUP(A1453,Cafe_sales!$A$1:$O$10001,9,FALSE)</f>
        <v>Coffee</v>
      </c>
      <c r="C1453" s="6">
        <f>VLOOKUP(A1453,Cafe_sales!$A$1:$O$10001,10,FALSE)</f>
        <v>5</v>
      </c>
      <c r="D1453" s="10">
        <f>VLOOKUP(A1453,Cafe_sales!$A$1:$O$10001,11,FALSE)</f>
        <v>2</v>
      </c>
      <c r="E1453" s="6">
        <f>VLOOKUP(A1453,Cafe_sales!$A$1:$O$10001,12,FALSE)</f>
        <v>10</v>
      </c>
      <c r="F1453" t="str">
        <f>VLOOKUP(A1453,Cafe_sales!$A$1:$O$10001,13,FALSE)</f>
        <v>Cash</v>
      </c>
      <c r="G1453" t="str">
        <f>VLOOKUP(A1453,Cafe_sales!$A$1:$O$10001,14,FALSE)</f>
        <v>UNKNOWN</v>
      </c>
      <c r="H1453" s="8">
        <f>VLOOKUP(A1453,Cafe_sales!$A$1:$O$10001,15,FALSE)</f>
        <v>45152</v>
      </c>
    </row>
    <row r="1454" spans="1:8" x14ac:dyDescent="0.35">
      <c r="A1454" t="s">
        <v>9465</v>
      </c>
      <c r="B1454" t="str">
        <f>VLOOKUP(A1454,Cafe_sales!$A$1:$O$10001,9,FALSE)</f>
        <v>Tea</v>
      </c>
      <c r="C1454" s="6">
        <f>VLOOKUP(A1454,Cafe_sales!$A$1:$O$10001,10,FALSE)</f>
        <v>5</v>
      </c>
      <c r="D1454" s="10">
        <f>VLOOKUP(A1454,Cafe_sales!$A$1:$O$10001,11,FALSE)</f>
        <v>1.5</v>
      </c>
      <c r="E1454" s="6">
        <f>VLOOKUP(A1454,Cafe_sales!$A$1:$O$10001,12,FALSE)</f>
        <v>7.5</v>
      </c>
      <c r="F1454" t="str">
        <f>VLOOKUP(A1454,Cafe_sales!$A$1:$O$10001,13,FALSE)</f>
        <v>Default mode</v>
      </c>
      <c r="G1454" t="str">
        <f>VLOOKUP(A1454,Cafe_sales!$A$1:$O$10001,14,FALSE)</f>
        <v>UNKNOWN</v>
      </c>
      <c r="H1454" s="8">
        <f>VLOOKUP(A1454,Cafe_sales!$A$1:$O$10001,15,FALSE)</f>
        <v>45127</v>
      </c>
    </row>
    <row r="1455" spans="1:8" x14ac:dyDescent="0.35">
      <c r="A1455" t="s">
        <v>9809</v>
      </c>
      <c r="B1455" t="str">
        <f>VLOOKUP(A1455,Cafe_sales!$A$1:$O$10001,9,FALSE)</f>
        <v>Smoothie</v>
      </c>
      <c r="C1455" s="6">
        <f>VLOOKUP(A1455,Cafe_sales!$A$1:$O$10001,10,FALSE)</f>
        <v>5</v>
      </c>
      <c r="D1455" s="10">
        <f>VLOOKUP(A1455,Cafe_sales!$A$1:$O$10001,11,FALSE)</f>
        <v>4</v>
      </c>
      <c r="E1455" s="6">
        <f>VLOOKUP(A1455,Cafe_sales!$A$1:$O$10001,12,FALSE)</f>
        <v>20</v>
      </c>
      <c r="F1455" t="str">
        <f>VLOOKUP(A1455,Cafe_sales!$A$1:$O$10001,13,FALSE)</f>
        <v>Cash</v>
      </c>
      <c r="G1455" t="str">
        <f>VLOOKUP(A1455,Cafe_sales!$A$1:$O$10001,14,FALSE)</f>
        <v>UNKNOWN</v>
      </c>
      <c r="H1455" s="8">
        <f>VLOOKUP(A1455,Cafe_sales!$A$1:$O$10001,15,FALSE)</f>
        <v>45281</v>
      </c>
    </row>
    <row r="1456" spans="1:8" hidden="1" x14ac:dyDescent="0.35">
      <c r="A1456" t="s">
        <v>8687</v>
      </c>
      <c r="B1456" t="str">
        <f>VLOOKUP(A1456,Cafe_sales!$A$1:$O$10001,9,FALSE)</f>
        <v>UNKNOWN</v>
      </c>
      <c r="C1456">
        <f>VLOOKUP(A1456,Cafe_sales!$A$1:$O$10001,10,FALSE)</f>
        <v>3</v>
      </c>
      <c r="D1456">
        <f>VLOOKUP(A1456,Cafe_sales!$A$1:$O$10001,11,FALSE)</f>
        <v>2</v>
      </c>
      <c r="E1456">
        <f>VLOOKUP(A1456,Cafe_sales!$A$1:$O$10001,12,FALSE)</f>
        <v>6</v>
      </c>
      <c r="F1456" t="str">
        <f>VLOOKUP(A1456,Cafe_sales!$A$1:$O$10001,13,FALSE)</f>
        <v>Cash</v>
      </c>
      <c r="G1456" t="str">
        <f>VLOOKUP(A1456,Cafe_sales!$A$1:$O$10001,14,FALSE)</f>
        <v>Takeaway</v>
      </c>
      <c r="H1456" s="1">
        <f>VLOOKUP(A1456,Cafe_sales!$A$1:$O$10001,15,FALSE)</f>
        <v>44953</v>
      </c>
    </row>
    <row r="1457" spans="1:8" x14ac:dyDescent="0.35">
      <c r="A1457" t="s">
        <v>4721</v>
      </c>
      <c r="B1457" t="str">
        <f>VLOOKUP(A1457,Cafe_sales!$A$1:$O$10001,9,FALSE)</f>
        <v>Cookie</v>
      </c>
      <c r="C1457" s="6">
        <f>VLOOKUP(A1457,Cafe_sales!$A$1:$O$10001,10,FALSE)</f>
        <v>5</v>
      </c>
      <c r="D1457" s="10">
        <f>VLOOKUP(A1457,Cafe_sales!$A$1:$O$10001,11,FALSE)</f>
        <v>1</v>
      </c>
      <c r="E1457" s="6">
        <f>VLOOKUP(A1457,Cafe_sales!$A$1:$O$10001,12,FALSE)</f>
        <v>5</v>
      </c>
      <c r="F1457" t="str">
        <f>VLOOKUP(A1457,Cafe_sales!$A$1:$O$10001,13,FALSE)</f>
        <v>Cash</v>
      </c>
      <c r="G1457" t="str">
        <f>VLOOKUP(A1457,Cafe_sales!$A$1:$O$10001,14,FALSE)</f>
        <v>In-store</v>
      </c>
      <c r="H1457" s="8">
        <f>VLOOKUP(A1457,Cafe_sales!$A$1:$O$10001,15,FALSE)</f>
        <v>45242</v>
      </c>
    </row>
    <row r="1458" spans="1:8" x14ac:dyDescent="0.35">
      <c r="A1458" t="s">
        <v>4625</v>
      </c>
      <c r="B1458" t="str">
        <f>VLOOKUP(A1458,Cafe_sales!$A$1:$O$10001,9,FALSE)</f>
        <v>Cookie</v>
      </c>
      <c r="C1458" s="6">
        <f>VLOOKUP(A1458,Cafe_sales!$A$1:$O$10001,10,FALSE)</f>
        <v>5</v>
      </c>
      <c r="D1458" s="10">
        <f>VLOOKUP(A1458,Cafe_sales!$A$1:$O$10001,11,FALSE)</f>
        <v>1</v>
      </c>
      <c r="E1458" s="6">
        <f>VLOOKUP(A1458,Cafe_sales!$A$1:$O$10001,12,FALSE)</f>
        <v>5</v>
      </c>
      <c r="F1458" t="str">
        <f>VLOOKUP(A1458,Cafe_sales!$A$1:$O$10001,13,FALSE)</f>
        <v>Credit Card</v>
      </c>
      <c r="G1458" t="str">
        <f>VLOOKUP(A1458,Cafe_sales!$A$1:$O$10001,14,FALSE)</f>
        <v>In-store</v>
      </c>
      <c r="H1458" s="8">
        <f>VLOOKUP(A1458,Cafe_sales!$A$1:$O$10001,15,FALSE)</f>
        <v>45271</v>
      </c>
    </row>
    <row r="1459" spans="1:8" x14ac:dyDescent="0.35">
      <c r="A1459" t="s">
        <v>7537</v>
      </c>
      <c r="B1459" t="str">
        <f>VLOOKUP(A1459,Cafe_sales!$A$1:$O$10001,9,FALSE)</f>
        <v>Sandwich</v>
      </c>
      <c r="C1459" s="6">
        <f>VLOOKUP(A1459,Cafe_sales!$A$1:$O$10001,10,FALSE)</f>
        <v>4</v>
      </c>
      <c r="D1459" s="10">
        <f>VLOOKUP(A1459,Cafe_sales!$A$1:$O$10001,11,FALSE)</f>
        <v>4</v>
      </c>
      <c r="E1459" s="6">
        <f>VLOOKUP(A1459,Cafe_sales!$A$1:$O$10001,12,FALSE)</f>
        <v>16</v>
      </c>
      <c r="F1459" t="str">
        <f>VLOOKUP(A1459,Cafe_sales!$A$1:$O$10001,13,FALSE)</f>
        <v>Cash</v>
      </c>
      <c r="G1459" t="str">
        <f>VLOOKUP(A1459,Cafe_sales!$A$1:$O$10001,14,FALSE)</f>
        <v>In-store</v>
      </c>
      <c r="H1459" s="8">
        <f>VLOOKUP(A1459,Cafe_sales!$A$1:$O$10001,15,FALSE)</f>
        <v>45014</v>
      </c>
    </row>
    <row r="1460" spans="1:8" x14ac:dyDescent="0.35">
      <c r="A1460" t="s">
        <v>2843</v>
      </c>
      <c r="B1460" t="str">
        <f>VLOOKUP(A1460,Cafe_sales!$A$1:$O$10001,9,FALSE)</f>
        <v>Tea</v>
      </c>
      <c r="C1460" s="6">
        <f>VLOOKUP(A1460,Cafe_sales!$A$1:$O$10001,10,FALSE)</f>
        <v>4</v>
      </c>
      <c r="D1460" s="10">
        <f>VLOOKUP(A1460,Cafe_sales!$A$1:$O$10001,11,FALSE)</f>
        <v>1.5</v>
      </c>
      <c r="E1460" s="6">
        <f>VLOOKUP(A1460,Cafe_sales!$A$1:$O$10001,12,FALSE)</f>
        <v>6</v>
      </c>
      <c r="F1460" t="str">
        <f>VLOOKUP(A1460,Cafe_sales!$A$1:$O$10001,13,FALSE)</f>
        <v>Digital Wallet</v>
      </c>
      <c r="G1460" t="str">
        <f>VLOOKUP(A1460,Cafe_sales!$A$1:$O$10001,14,FALSE)</f>
        <v>UNKNOWN</v>
      </c>
      <c r="H1460" s="8">
        <f>VLOOKUP(A1460,Cafe_sales!$A$1:$O$10001,15,FALSE)</f>
        <v>45171</v>
      </c>
    </row>
    <row r="1461" spans="1:8" x14ac:dyDescent="0.35">
      <c r="A1461" t="s">
        <v>9462</v>
      </c>
      <c r="B1461" t="str">
        <f>VLOOKUP(A1461,Cafe_sales!$A$1:$O$10001,9,FALSE)</f>
        <v>Sandwich</v>
      </c>
      <c r="C1461" s="6">
        <f>VLOOKUP(A1461,Cafe_sales!$A$1:$O$10001,10,FALSE)</f>
        <v>3</v>
      </c>
      <c r="D1461" s="10">
        <f>VLOOKUP(A1461,Cafe_sales!$A$1:$O$10001,11,FALSE)</f>
        <v>4</v>
      </c>
      <c r="E1461" s="6">
        <f>VLOOKUP(A1461,Cafe_sales!$A$1:$O$10001,12,FALSE)</f>
        <v>12</v>
      </c>
      <c r="F1461" t="str">
        <f>VLOOKUP(A1461,Cafe_sales!$A$1:$O$10001,13,FALSE)</f>
        <v>Digital Wallet</v>
      </c>
      <c r="G1461" t="str">
        <f>VLOOKUP(A1461,Cafe_sales!$A$1:$O$10001,14,FALSE)</f>
        <v>In-store</v>
      </c>
      <c r="H1461" s="8">
        <f>VLOOKUP(A1461,Cafe_sales!$A$1:$O$10001,15,FALSE)</f>
        <v>45203</v>
      </c>
    </row>
    <row r="1462" spans="1:8" hidden="1" x14ac:dyDescent="0.35">
      <c r="A1462" t="s">
        <v>1675</v>
      </c>
      <c r="B1462" t="str">
        <f>VLOOKUP(A1462,Cafe_sales!$A$1:$O$10001,9,FALSE)</f>
        <v>Sandwich</v>
      </c>
      <c r="C1462">
        <f>VLOOKUP(A1462,Cafe_sales!$A$1:$O$10001,10,FALSE)</f>
        <v>2</v>
      </c>
      <c r="D1462">
        <f>VLOOKUP(A1462,Cafe_sales!$A$1:$O$10001,11,FALSE)</f>
        <v>4</v>
      </c>
      <c r="E1462">
        <f>VLOOKUP(A1462,Cafe_sales!$A$1:$O$10001,12,FALSE)</f>
        <v>8</v>
      </c>
      <c r="F1462" t="str">
        <f>VLOOKUP(A1462,Cafe_sales!$A$1:$O$10001,13,FALSE)</f>
        <v>UNKNOWN</v>
      </c>
      <c r="G1462" t="str">
        <f>VLOOKUP(A1462,Cafe_sales!$A$1:$O$10001,14,FALSE)</f>
        <v>Takeaway</v>
      </c>
      <c r="H1462" s="1">
        <f>VLOOKUP(A1462,Cafe_sales!$A$1:$O$10001,15,FALSE)</f>
        <v>45223</v>
      </c>
    </row>
    <row r="1463" spans="1:8" x14ac:dyDescent="0.35">
      <c r="A1463" t="s">
        <v>6608</v>
      </c>
      <c r="B1463" t="str">
        <f>VLOOKUP(A1463,Cafe_sales!$A$1:$O$10001,9,FALSE)</f>
        <v>Juice</v>
      </c>
      <c r="C1463" s="6">
        <f>VLOOKUP(A1463,Cafe_sales!$A$1:$O$10001,10,FALSE)</f>
        <v>5</v>
      </c>
      <c r="D1463" s="10">
        <f>VLOOKUP(A1463,Cafe_sales!$A$1:$O$10001,11,FALSE)</f>
        <v>3</v>
      </c>
      <c r="E1463" s="6">
        <f>VLOOKUP(A1463,Cafe_sales!$A$1:$O$10001,12,FALSE)</f>
        <v>15</v>
      </c>
      <c r="F1463" t="str">
        <f>VLOOKUP(A1463,Cafe_sales!$A$1:$O$10001,13,FALSE)</f>
        <v>Credit Card</v>
      </c>
      <c r="G1463" t="str">
        <f>VLOOKUP(A1463,Cafe_sales!$A$1:$O$10001,14,FALSE)</f>
        <v>In-store</v>
      </c>
      <c r="H1463" s="8">
        <f>VLOOKUP(A1463,Cafe_sales!$A$1:$O$10001,15,FALSE)</f>
        <v>45220</v>
      </c>
    </row>
    <row r="1464" spans="1:8" hidden="1" x14ac:dyDescent="0.35">
      <c r="A1464" t="s">
        <v>5431</v>
      </c>
      <c r="B1464" t="str">
        <f>VLOOKUP(A1464,Cafe_sales!$A$1:$O$10001,9,FALSE)</f>
        <v>Salad</v>
      </c>
      <c r="C1464">
        <f>VLOOKUP(A1464,Cafe_sales!$A$1:$O$10001,10,FALSE)</f>
        <v>2</v>
      </c>
      <c r="D1464">
        <f>VLOOKUP(A1464,Cafe_sales!$A$1:$O$10001,11,FALSE)</f>
        <v>5</v>
      </c>
      <c r="E1464">
        <f>VLOOKUP(A1464,Cafe_sales!$A$1:$O$10001,12,FALSE)</f>
        <v>10</v>
      </c>
      <c r="F1464" t="str">
        <f>VLOOKUP(A1464,Cafe_sales!$A$1:$O$10001,13,FALSE)</f>
        <v>Cash</v>
      </c>
      <c r="G1464" t="str">
        <f>VLOOKUP(A1464,Cafe_sales!$A$1:$O$10001,14,FALSE)</f>
        <v>Takeaway</v>
      </c>
      <c r="H1464" s="1">
        <f>VLOOKUP(A1464,Cafe_sales!$A$1:$O$10001,15,FALSE)</f>
        <v>45281</v>
      </c>
    </row>
    <row r="1465" spans="1:8" x14ac:dyDescent="0.35">
      <c r="A1465" t="s">
        <v>3526</v>
      </c>
      <c r="B1465" t="str">
        <f>VLOOKUP(A1465,Cafe_sales!$A$1:$O$10001,9,FALSE)</f>
        <v>Smoothie</v>
      </c>
      <c r="C1465" s="6">
        <f>VLOOKUP(A1465,Cafe_sales!$A$1:$O$10001,10,FALSE)</f>
        <v>3</v>
      </c>
      <c r="D1465" s="10">
        <f>VLOOKUP(A1465,Cafe_sales!$A$1:$O$10001,11,FALSE)</f>
        <v>4</v>
      </c>
      <c r="E1465" s="6">
        <f>VLOOKUP(A1465,Cafe_sales!$A$1:$O$10001,12,FALSE)</f>
        <v>12</v>
      </c>
      <c r="F1465" t="str">
        <f>VLOOKUP(A1465,Cafe_sales!$A$1:$O$10001,13,FALSE)</f>
        <v>Default mode</v>
      </c>
      <c r="G1465" t="str">
        <f>VLOOKUP(A1465,Cafe_sales!$A$1:$O$10001,14,FALSE)</f>
        <v>UNKNOWN</v>
      </c>
      <c r="H1465" s="8">
        <f>VLOOKUP(A1465,Cafe_sales!$A$1:$O$10001,15,FALSE)</f>
        <v>45133</v>
      </c>
    </row>
    <row r="1466" spans="1:8" x14ac:dyDescent="0.35">
      <c r="A1466" t="s">
        <v>153</v>
      </c>
      <c r="B1466" t="str">
        <f>VLOOKUP(A1466,Cafe_sales!$A$1:$O$10001,9,FALSE)</f>
        <v>Tea</v>
      </c>
      <c r="C1466" s="6">
        <f>VLOOKUP(A1466,Cafe_sales!$A$1:$O$10001,10,FALSE)</f>
        <v>1</v>
      </c>
      <c r="D1466" s="10">
        <f>VLOOKUP(A1466,Cafe_sales!$A$1:$O$10001,11,FALSE)</f>
        <v>1.5</v>
      </c>
      <c r="E1466" s="6">
        <f>VLOOKUP(A1466,Cafe_sales!$A$1:$O$10001,12,FALSE)</f>
        <v>1.5</v>
      </c>
      <c r="F1466" t="str">
        <f>VLOOKUP(A1466,Cafe_sales!$A$1:$O$10001,13,FALSE)</f>
        <v>Cash</v>
      </c>
      <c r="G1466" t="str">
        <f>VLOOKUP(A1466,Cafe_sales!$A$1:$O$10001,14,FALSE)</f>
        <v>UNKNOWN</v>
      </c>
      <c r="H1466" s="8">
        <f>VLOOKUP(A1466,Cafe_sales!$A$1:$O$10001,15,FALSE)</f>
        <v>45024</v>
      </c>
    </row>
    <row r="1467" spans="1:8" x14ac:dyDescent="0.35">
      <c r="A1467" t="s">
        <v>3653</v>
      </c>
      <c r="B1467" t="str">
        <f>VLOOKUP(A1467,Cafe_sales!$A$1:$O$10001,9,FALSE)</f>
        <v>Tea</v>
      </c>
      <c r="C1467" s="6">
        <f>VLOOKUP(A1467,Cafe_sales!$A$1:$O$10001,10,FALSE)</f>
        <v>2</v>
      </c>
      <c r="D1467" s="10">
        <f>VLOOKUP(A1467,Cafe_sales!$A$1:$O$10001,11,FALSE)</f>
        <v>1.5</v>
      </c>
      <c r="E1467" s="6">
        <f>VLOOKUP(A1467,Cafe_sales!$A$1:$O$10001,12,FALSE)</f>
        <v>3</v>
      </c>
      <c r="F1467" t="str">
        <f>VLOOKUP(A1467,Cafe_sales!$A$1:$O$10001,13,FALSE)</f>
        <v>Digital Wallet</v>
      </c>
      <c r="G1467" t="str">
        <f>VLOOKUP(A1467,Cafe_sales!$A$1:$O$10001,14,FALSE)</f>
        <v>In-store</v>
      </c>
      <c r="H1467" s="8">
        <f>VLOOKUP(A1467,Cafe_sales!$A$1:$O$10001,15,FALSE)</f>
        <v>45026</v>
      </c>
    </row>
    <row r="1468" spans="1:8" x14ac:dyDescent="0.35">
      <c r="A1468" t="s">
        <v>6592</v>
      </c>
      <c r="B1468" t="str">
        <f>VLOOKUP(A1468,Cafe_sales!$A$1:$O$10001,9,FALSE)</f>
        <v>Cookie</v>
      </c>
      <c r="C1468" s="6">
        <f>VLOOKUP(A1468,Cafe_sales!$A$1:$O$10001,10,FALSE)</f>
        <v>2</v>
      </c>
      <c r="D1468" s="10">
        <f>VLOOKUP(A1468,Cafe_sales!$A$1:$O$10001,11,FALSE)</f>
        <v>0</v>
      </c>
      <c r="E1468" s="6">
        <f>VLOOKUP(A1468,Cafe_sales!$A$1:$O$10001,12,FALSE)</f>
        <v>2</v>
      </c>
      <c r="F1468" t="str">
        <f>VLOOKUP(A1468,Cafe_sales!$A$1:$O$10001,13,FALSE)</f>
        <v>Digital Wallet</v>
      </c>
      <c r="G1468" t="str">
        <f>VLOOKUP(A1468,Cafe_sales!$A$1:$O$10001,14,FALSE)</f>
        <v>In-store</v>
      </c>
      <c r="H1468" s="8">
        <f>VLOOKUP(A1468,Cafe_sales!$A$1:$O$10001,15,FALSE)</f>
        <v>45161</v>
      </c>
    </row>
    <row r="1469" spans="1:8" x14ac:dyDescent="0.35">
      <c r="A1469" t="s">
        <v>2322</v>
      </c>
      <c r="B1469" t="str">
        <f>VLOOKUP(A1469,Cafe_sales!$A$1:$O$10001,9,FALSE)</f>
        <v>Cookie</v>
      </c>
      <c r="C1469" s="6">
        <f>VLOOKUP(A1469,Cafe_sales!$A$1:$O$10001,10,FALSE)</f>
        <v>2</v>
      </c>
      <c r="D1469" s="10">
        <f>VLOOKUP(A1469,Cafe_sales!$A$1:$O$10001,11,FALSE)</f>
        <v>1</v>
      </c>
      <c r="E1469" s="6">
        <f>VLOOKUP(A1469,Cafe_sales!$A$1:$O$10001,12,FALSE)</f>
        <v>2</v>
      </c>
      <c r="F1469" t="str">
        <f>VLOOKUP(A1469,Cafe_sales!$A$1:$O$10001,13,FALSE)</f>
        <v>Digital Wallet</v>
      </c>
      <c r="G1469" t="str">
        <f>VLOOKUP(A1469,Cafe_sales!$A$1:$O$10001,14,FALSE)</f>
        <v>UNKNOWN</v>
      </c>
      <c r="H1469" s="8">
        <f>VLOOKUP(A1469,Cafe_sales!$A$1:$O$10001,15,FALSE)</f>
        <v>44980</v>
      </c>
    </row>
    <row r="1470" spans="1:8" x14ac:dyDescent="0.35">
      <c r="A1470" t="s">
        <v>4768</v>
      </c>
      <c r="B1470" t="str">
        <f>VLOOKUP(A1470,Cafe_sales!$A$1:$O$10001,9,FALSE)</f>
        <v>Juice</v>
      </c>
      <c r="C1470" s="6">
        <f>VLOOKUP(A1470,Cafe_sales!$A$1:$O$10001,10,FALSE)</f>
        <v>2</v>
      </c>
      <c r="D1470" s="10">
        <f>VLOOKUP(A1470,Cafe_sales!$A$1:$O$10001,11,FALSE)</f>
        <v>3</v>
      </c>
      <c r="E1470" s="6">
        <f>VLOOKUP(A1470,Cafe_sales!$A$1:$O$10001,12,FALSE)</f>
        <v>6</v>
      </c>
      <c r="F1470" t="str">
        <f>VLOOKUP(A1470,Cafe_sales!$A$1:$O$10001,13,FALSE)</f>
        <v>Cash</v>
      </c>
      <c r="G1470" t="str">
        <f>VLOOKUP(A1470,Cafe_sales!$A$1:$O$10001,14,FALSE)</f>
        <v>In-store</v>
      </c>
      <c r="H1470" s="8">
        <f>VLOOKUP(A1470,Cafe_sales!$A$1:$O$10001,15,FALSE)</f>
        <v>45152</v>
      </c>
    </row>
    <row r="1471" spans="1:8" hidden="1" x14ac:dyDescent="0.35">
      <c r="A1471" t="s">
        <v>7481</v>
      </c>
      <c r="B1471" t="str">
        <f>VLOOKUP(A1471,Cafe_sales!$A$1:$O$10001,9,FALSE)</f>
        <v>Tea</v>
      </c>
      <c r="C1471">
        <f>VLOOKUP(A1471,Cafe_sales!$A$1:$O$10001,10,FALSE)</f>
        <v>3</v>
      </c>
      <c r="D1471">
        <f>VLOOKUP(A1471,Cafe_sales!$A$1:$O$10001,11,FALSE)</f>
        <v>1.5</v>
      </c>
      <c r="E1471">
        <f>VLOOKUP(A1471,Cafe_sales!$A$1:$O$10001,12,FALSE)</f>
        <v>6</v>
      </c>
      <c r="F1471" t="str">
        <f>VLOOKUP(A1471,Cafe_sales!$A$1:$O$10001,13,FALSE)</f>
        <v>Default mode</v>
      </c>
      <c r="G1471" t="str">
        <f>VLOOKUP(A1471,Cafe_sales!$A$1:$O$10001,14,FALSE)</f>
        <v>Takeaway</v>
      </c>
      <c r="H1471" s="1">
        <f>VLOOKUP(A1471,Cafe_sales!$A$1:$O$10001,15,FALSE)</f>
        <v>45045</v>
      </c>
    </row>
    <row r="1472" spans="1:8" hidden="1" x14ac:dyDescent="0.35">
      <c r="A1472" t="s">
        <v>1850</v>
      </c>
      <c r="B1472" t="str">
        <f>VLOOKUP(A1472,Cafe_sales!$A$1:$O$10001,9,FALSE)</f>
        <v>Tea</v>
      </c>
      <c r="C1472">
        <f>VLOOKUP(A1472,Cafe_sales!$A$1:$O$10001,10,FALSE)</f>
        <v>2</v>
      </c>
      <c r="D1472">
        <f>VLOOKUP(A1472,Cafe_sales!$A$1:$O$10001,11,FALSE)</f>
        <v>1.5</v>
      </c>
      <c r="E1472">
        <f>VLOOKUP(A1472,Cafe_sales!$A$1:$O$10001,12,FALSE)</f>
        <v>3</v>
      </c>
      <c r="F1472" t="str">
        <f>VLOOKUP(A1472,Cafe_sales!$A$1:$O$10001,13,FALSE)</f>
        <v>Credit Card</v>
      </c>
      <c r="G1472" t="str">
        <f>VLOOKUP(A1472,Cafe_sales!$A$1:$O$10001,14,FALSE)</f>
        <v>Takeaway</v>
      </c>
      <c r="H1472" s="1">
        <f>VLOOKUP(A1472,Cafe_sales!$A$1:$O$10001,15,FALSE)</f>
        <v>45179</v>
      </c>
    </row>
    <row r="1473" spans="1:8" hidden="1" x14ac:dyDescent="0.35">
      <c r="A1473" t="s">
        <v>990</v>
      </c>
      <c r="B1473" t="str">
        <f>VLOOKUP(A1473,Cafe_sales!$A$1:$O$10001,9,FALSE)</f>
        <v>Juice</v>
      </c>
      <c r="C1473">
        <f>VLOOKUP(A1473,Cafe_sales!$A$1:$O$10001,10,FALSE)</f>
        <v>1</v>
      </c>
      <c r="D1473">
        <f>VLOOKUP(A1473,Cafe_sales!$A$1:$O$10001,11,FALSE)</f>
        <v>1</v>
      </c>
      <c r="E1473">
        <f>VLOOKUP(A1473,Cafe_sales!$A$1:$O$10001,12,FALSE)</f>
        <v>1</v>
      </c>
      <c r="F1473" t="str">
        <f>VLOOKUP(A1473,Cafe_sales!$A$1:$O$10001,13,FALSE)</f>
        <v>Default mode</v>
      </c>
      <c r="G1473" t="str">
        <f>VLOOKUP(A1473,Cafe_sales!$A$1:$O$10001,14,FALSE)</f>
        <v>Cafe</v>
      </c>
      <c r="H1473" s="1">
        <f>VLOOKUP(A1473,Cafe_sales!$A$1:$O$10001,15,FALSE)</f>
        <v>45191</v>
      </c>
    </row>
    <row r="1474" spans="1:8" x14ac:dyDescent="0.35">
      <c r="A1474" t="s">
        <v>5324</v>
      </c>
      <c r="B1474" t="str">
        <f>VLOOKUP(A1474,Cafe_sales!$A$1:$O$10001,9,FALSE)</f>
        <v>Smoothie</v>
      </c>
      <c r="C1474" s="6">
        <f>VLOOKUP(A1474,Cafe_sales!$A$1:$O$10001,10,FALSE)</f>
        <v>4</v>
      </c>
      <c r="D1474" s="10">
        <f>VLOOKUP(A1474,Cafe_sales!$A$1:$O$10001,11,FALSE)</f>
        <v>4</v>
      </c>
      <c r="E1474" s="6">
        <f>VLOOKUP(A1474,Cafe_sales!$A$1:$O$10001,12,FALSE)</f>
        <v>16</v>
      </c>
      <c r="F1474" t="str">
        <f>VLOOKUP(A1474,Cafe_sales!$A$1:$O$10001,13,FALSE)</f>
        <v>Cash</v>
      </c>
      <c r="G1474" t="str">
        <f>VLOOKUP(A1474,Cafe_sales!$A$1:$O$10001,14,FALSE)</f>
        <v>In-store</v>
      </c>
      <c r="H1474" s="8">
        <f>VLOOKUP(A1474,Cafe_sales!$A$1:$O$10001,15,FALSE)</f>
        <v>45158</v>
      </c>
    </row>
    <row r="1475" spans="1:8" x14ac:dyDescent="0.35">
      <c r="A1475" t="s">
        <v>1022</v>
      </c>
      <c r="B1475" t="str">
        <f>VLOOKUP(A1475,Cafe_sales!$A$1:$O$10001,9,FALSE)</f>
        <v>Coffee</v>
      </c>
      <c r="C1475" s="6">
        <f>VLOOKUP(A1475,Cafe_sales!$A$1:$O$10001,10,FALSE)</f>
        <v>1</v>
      </c>
      <c r="D1475" s="10">
        <f>VLOOKUP(A1475,Cafe_sales!$A$1:$O$10001,11,FALSE)</f>
        <v>2</v>
      </c>
      <c r="E1475" s="6">
        <f>VLOOKUP(A1475,Cafe_sales!$A$1:$O$10001,12,FALSE)</f>
        <v>2</v>
      </c>
      <c r="F1475" t="str">
        <f>VLOOKUP(A1475,Cafe_sales!$A$1:$O$10001,13,FALSE)</f>
        <v>Cash</v>
      </c>
      <c r="G1475" t="str">
        <f>VLOOKUP(A1475,Cafe_sales!$A$1:$O$10001,14,FALSE)</f>
        <v>UNKNOWN</v>
      </c>
      <c r="H1475" s="8">
        <f>VLOOKUP(A1475,Cafe_sales!$A$1:$O$10001,15,FALSE)</f>
        <v>45206</v>
      </c>
    </row>
    <row r="1476" spans="1:8" x14ac:dyDescent="0.35">
      <c r="A1476" t="s">
        <v>2316</v>
      </c>
      <c r="B1476" t="str">
        <f>VLOOKUP(A1476,Cafe_sales!$A$1:$O$10001,9,FALSE)</f>
        <v>Salad</v>
      </c>
      <c r="C1476" s="6">
        <f>VLOOKUP(A1476,Cafe_sales!$A$1:$O$10001,10,FALSE)</f>
        <v>4</v>
      </c>
      <c r="D1476" s="10">
        <f>VLOOKUP(A1476,Cafe_sales!$A$1:$O$10001,11,FALSE)</f>
        <v>5</v>
      </c>
      <c r="E1476" s="6">
        <f>VLOOKUP(A1476,Cafe_sales!$A$1:$O$10001,12,FALSE)</f>
        <v>20</v>
      </c>
      <c r="F1476" t="str">
        <f>VLOOKUP(A1476,Cafe_sales!$A$1:$O$10001,13,FALSE)</f>
        <v>Cash</v>
      </c>
      <c r="G1476" t="str">
        <f>VLOOKUP(A1476,Cafe_sales!$A$1:$O$10001,14,FALSE)</f>
        <v>In-store</v>
      </c>
      <c r="H1476" s="8">
        <f>VLOOKUP(A1476,Cafe_sales!$A$1:$O$10001,15,FALSE)</f>
        <v>45144</v>
      </c>
    </row>
    <row r="1477" spans="1:8" hidden="1" x14ac:dyDescent="0.35">
      <c r="A1477" t="s">
        <v>9941</v>
      </c>
      <c r="B1477" t="str">
        <f>VLOOKUP(A1477,Cafe_sales!$A$1:$O$10001,9,FALSE)</f>
        <v>Juice</v>
      </c>
      <c r="C1477">
        <f>VLOOKUP(A1477,Cafe_sales!$A$1:$O$10001,10,FALSE)</f>
        <v>1</v>
      </c>
      <c r="D1477">
        <f>VLOOKUP(A1477,Cafe_sales!$A$1:$O$10001,11,FALSE)</f>
        <v>4</v>
      </c>
      <c r="E1477">
        <f>VLOOKUP(A1477,Cafe_sales!$A$1:$O$10001,12,FALSE)</f>
        <v>4</v>
      </c>
      <c r="F1477" t="str">
        <f>VLOOKUP(A1477,Cafe_sales!$A$1:$O$10001,13,FALSE)</f>
        <v>Digital Wallet</v>
      </c>
      <c r="G1477" t="str">
        <f>VLOOKUP(A1477,Cafe_sales!$A$1:$O$10001,14,FALSE)</f>
        <v>Takeaway</v>
      </c>
      <c r="H1477" s="1">
        <f>VLOOKUP(A1477,Cafe_sales!$A$1:$O$10001,15,FALSE)</f>
        <v>44989</v>
      </c>
    </row>
    <row r="1478" spans="1:8" x14ac:dyDescent="0.35">
      <c r="A1478" t="s">
        <v>6340</v>
      </c>
      <c r="B1478" t="str">
        <f>VLOOKUP(A1478,Cafe_sales!$A$1:$O$10001,9,FALSE)</f>
        <v>Coffee</v>
      </c>
      <c r="C1478" s="6">
        <f>VLOOKUP(A1478,Cafe_sales!$A$1:$O$10001,10,FALSE)</f>
        <v>5</v>
      </c>
      <c r="D1478" s="10">
        <f>VLOOKUP(A1478,Cafe_sales!$A$1:$O$10001,11,FALSE)</f>
        <v>2</v>
      </c>
      <c r="E1478" s="6">
        <f>VLOOKUP(A1478,Cafe_sales!$A$1:$O$10001,12,FALSE)</f>
        <v>10</v>
      </c>
      <c r="F1478" t="str">
        <f>VLOOKUP(A1478,Cafe_sales!$A$1:$O$10001,13,FALSE)</f>
        <v>Digital Wallet</v>
      </c>
      <c r="G1478" t="str">
        <f>VLOOKUP(A1478,Cafe_sales!$A$1:$O$10001,14,FALSE)</f>
        <v>In-store</v>
      </c>
      <c r="H1478" s="8">
        <f>VLOOKUP(A1478,Cafe_sales!$A$1:$O$10001,15,FALSE)</f>
        <v>44982</v>
      </c>
    </row>
    <row r="1479" spans="1:8" hidden="1" x14ac:dyDescent="0.35">
      <c r="A1479" t="s">
        <v>7316</v>
      </c>
      <c r="B1479" t="str">
        <f>VLOOKUP(A1479,Cafe_sales!$A$1:$O$10001,9,FALSE)</f>
        <v>Tea</v>
      </c>
      <c r="C1479">
        <f>VLOOKUP(A1479,Cafe_sales!$A$1:$O$10001,10,FALSE)</f>
        <v>1</v>
      </c>
      <c r="D1479">
        <f>VLOOKUP(A1479,Cafe_sales!$A$1:$O$10001,11,FALSE)</f>
        <v>1.5</v>
      </c>
      <c r="E1479">
        <f>VLOOKUP(A1479,Cafe_sales!$A$1:$O$10001,12,FALSE)</f>
        <v>1.5</v>
      </c>
      <c r="F1479" t="str">
        <f>VLOOKUP(A1479,Cafe_sales!$A$1:$O$10001,13,FALSE)</f>
        <v>Credit Card</v>
      </c>
      <c r="G1479" t="str">
        <f>VLOOKUP(A1479,Cafe_sales!$A$1:$O$10001,14,FALSE)</f>
        <v>Takeaway</v>
      </c>
      <c r="H1479" s="1">
        <f>VLOOKUP(A1479,Cafe_sales!$A$1:$O$10001,15,FALSE)</f>
        <v>45171</v>
      </c>
    </row>
    <row r="1480" spans="1:8" hidden="1" x14ac:dyDescent="0.35">
      <c r="A1480" t="s">
        <v>9621</v>
      </c>
      <c r="B1480" t="str">
        <f>VLOOKUP(A1480,Cafe_sales!$A$1:$O$10001,9,FALSE)</f>
        <v>Juice</v>
      </c>
      <c r="C1480">
        <f>VLOOKUP(A1480,Cafe_sales!$A$1:$O$10001,10,FALSE)</f>
        <v>4</v>
      </c>
      <c r="D1480">
        <f>VLOOKUP(A1480,Cafe_sales!$A$1:$O$10001,11,FALSE)</f>
        <v>3</v>
      </c>
      <c r="E1480">
        <f>VLOOKUP(A1480,Cafe_sales!$A$1:$O$10001,12,FALSE)</f>
        <v>12</v>
      </c>
      <c r="F1480" t="str">
        <f>VLOOKUP(A1480,Cafe_sales!$A$1:$O$10001,13,FALSE)</f>
        <v>Credit Card</v>
      </c>
      <c r="G1480" t="str">
        <f>VLOOKUP(A1480,Cafe_sales!$A$1:$O$10001,14,FALSE)</f>
        <v>Takeaway</v>
      </c>
      <c r="H1480" s="1">
        <f>VLOOKUP(A1480,Cafe_sales!$A$1:$O$10001,15,FALSE)</f>
        <v>45026</v>
      </c>
    </row>
    <row r="1481" spans="1:8" x14ac:dyDescent="0.35">
      <c r="A1481" t="s">
        <v>9391</v>
      </c>
      <c r="B1481" t="str">
        <f>VLOOKUP(A1481,Cafe_sales!$A$1:$O$10001,9,FALSE)</f>
        <v>Cookie</v>
      </c>
      <c r="C1481" s="6">
        <f>VLOOKUP(A1481,Cafe_sales!$A$1:$O$10001,10,FALSE)</f>
        <v>3</v>
      </c>
      <c r="D1481" s="10">
        <f>VLOOKUP(A1481,Cafe_sales!$A$1:$O$10001,11,FALSE)</f>
        <v>1</v>
      </c>
      <c r="E1481" s="6">
        <f>VLOOKUP(A1481,Cafe_sales!$A$1:$O$10001,12,FALSE)</f>
        <v>3</v>
      </c>
      <c r="F1481" t="str">
        <f>VLOOKUP(A1481,Cafe_sales!$A$1:$O$10001,13,FALSE)</f>
        <v>Digital Wallet</v>
      </c>
      <c r="G1481" t="str">
        <f>VLOOKUP(A1481,Cafe_sales!$A$1:$O$10001,14,FALSE)</f>
        <v>UNKNOWN</v>
      </c>
      <c r="H1481" s="8">
        <f>VLOOKUP(A1481,Cafe_sales!$A$1:$O$10001,15,FALSE)</f>
        <v>45075</v>
      </c>
    </row>
    <row r="1482" spans="1:8" x14ac:dyDescent="0.35">
      <c r="A1482" t="s">
        <v>3976</v>
      </c>
      <c r="B1482" t="str">
        <f>VLOOKUP(A1482,Cafe_sales!$A$1:$O$10001,9,FALSE)</f>
        <v>Salad</v>
      </c>
      <c r="C1482" s="6">
        <f>VLOOKUP(A1482,Cafe_sales!$A$1:$O$10001,10,FALSE)</f>
        <v>1</v>
      </c>
      <c r="D1482" s="10">
        <f>VLOOKUP(A1482,Cafe_sales!$A$1:$O$10001,11,FALSE)</f>
        <v>5</v>
      </c>
      <c r="E1482" s="6">
        <f>VLOOKUP(A1482,Cafe_sales!$A$1:$O$10001,12,FALSE)</f>
        <v>5</v>
      </c>
      <c r="F1482" t="str">
        <f>VLOOKUP(A1482,Cafe_sales!$A$1:$O$10001,13,FALSE)</f>
        <v>Cash</v>
      </c>
      <c r="G1482" t="str">
        <f>VLOOKUP(A1482,Cafe_sales!$A$1:$O$10001,14,FALSE)</f>
        <v>In-store</v>
      </c>
      <c r="H1482" s="8">
        <f>VLOOKUP(A1482,Cafe_sales!$A$1:$O$10001,15,FALSE)</f>
        <v>45225</v>
      </c>
    </row>
    <row r="1483" spans="1:8" x14ac:dyDescent="0.35">
      <c r="A1483" t="s">
        <v>3370</v>
      </c>
      <c r="B1483" t="str">
        <f>VLOOKUP(A1483,Cafe_sales!$A$1:$O$10001,9,FALSE)</f>
        <v>Coffee</v>
      </c>
      <c r="C1483" s="6">
        <f>VLOOKUP(A1483,Cafe_sales!$A$1:$O$10001,10,FALSE)</f>
        <v>4</v>
      </c>
      <c r="D1483" s="10">
        <f>VLOOKUP(A1483,Cafe_sales!$A$1:$O$10001,11,FALSE)</f>
        <v>2</v>
      </c>
      <c r="E1483" s="6">
        <f>VLOOKUP(A1483,Cafe_sales!$A$1:$O$10001,12,FALSE)</f>
        <v>8</v>
      </c>
      <c r="F1483" t="str">
        <f>VLOOKUP(A1483,Cafe_sales!$A$1:$O$10001,13,FALSE)</f>
        <v>Default mode</v>
      </c>
      <c r="G1483" t="str">
        <f>VLOOKUP(A1483,Cafe_sales!$A$1:$O$10001,14,FALSE)</f>
        <v>In-store</v>
      </c>
      <c r="H1483" s="8">
        <f>VLOOKUP(A1483,Cafe_sales!$A$1:$O$10001,15,FALSE)</f>
        <v>45079</v>
      </c>
    </row>
    <row r="1484" spans="1:8" hidden="1" x14ac:dyDescent="0.35">
      <c r="A1484" t="s">
        <v>6388</v>
      </c>
      <c r="B1484" t="str">
        <f>VLOOKUP(A1484,Cafe_sales!$A$1:$O$10001,9,FALSE)</f>
        <v>Smoothie</v>
      </c>
      <c r="C1484">
        <f>VLOOKUP(A1484,Cafe_sales!$A$1:$O$10001,10,FALSE)</f>
        <v>1</v>
      </c>
      <c r="D1484">
        <f>VLOOKUP(A1484,Cafe_sales!$A$1:$O$10001,11,FALSE)</f>
        <v>4</v>
      </c>
      <c r="E1484">
        <f>VLOOKUP(A1484,Cafe_sales!$A$1:$O$10001,12,FALSE)</f>
        <v>4</v>
      </c>
      <c r="F1484" t="str">
        <f>VLOOKUP(A1484,Cafe_sales!$A$1:$O$10001,13,FALSE)</f>
        <v>Default mode</v>
      </c>
      <c r="G1484" t="str">
        <f>VLOOKUP(A1484,Cafe_sales!$A$1:$O$10001,14,FALSE)</f>
        <v>Takeaway</v>
      </c>
      <c r="H1484" s="1">
        <f>VLOOKUP(A1484,Cafe_sales!$A$1:$O$10001,15,FALSE)</f>
        <v>44932</v>
      </c>
    </row>
    <row r="1485" spans="1:8" x14ac:dyDescent="0.35">
      <c r="A1485" t="s">
        <v>401</v>
      </c>
      <c r="B1485" t="str">
        <f>VLOOKUP(A1485,Cafe_sales!$A$1:$O$10001,9,FALSE)</f>
        <v>Cake</v>
      </c>
      <c r="C1485" s="6">
        <f>VLOOKUP(A1485,Cafe_sales!$A$1:$O$10001,10,FALSE)</f>
        <v>5</v>
      </c>
      <c r="D1485" s="10">
        <f>VLOOKUP(A1485,Cafe_sales!$A$1:$O$10001,11,FALSE)</f>
        <v>3</v>
      </c>
      <c r="E1485" s="6">
        <f>VLOOKUP(A1485,Cafe_sales!$A$1:$O$10001,12,FALSE)</f>
        <v>15</v>
      </c>
      <c r="F1485" t="str">
        <f>VLOOKUP(A1485,Cafe_sales!$A$1:$O$10001,13,FALSE)</f>
        <v>Digital Wallet</v>
      </c>
      <c r="G1485" t="str">
        <f>VLOOKUP(A1485,Cafe_sales!$A$1:$O$10001,14,FALSE)</f>
        <v>UNKNOWN</v>
      </c>
      <c r="H1485" s="8">
        <f>VLOOKUP(A1485,Cafe_sales!$A$1:$O$10001,15,FALSE)</f>
        <v>45006</v>
      </c>
    </row>
    <row r="1486" spans="1:8" hidden="1" x14ac:dyDescent="0.35">
      <c r="A1486" t="s">
        <v>6898</v>
      </c>
      <c r="B1486" t="str">
        <f>VLOOKUP(A1486,Cafe_sales!$A$1:$O$10001,9,FALSE)</f>
        <v>Juice</v>
      </c>
      <c r="C1486">
        <f>VLOOKUP(A1486,Cafe_sales!$A$1:$O$10001,10,FALSE)</f>
        <v>3</v>
      </c>
      <c r="D1486">
        <f>VLOOKUP(A1486,Cafe_sales!$A$1:$O$10001,11,FALSE)</f>
        <v>3</v>
      </c>
      <c r="E1486">
        <f>VLOOKUP(A1486,Cafe_sales!$A$1:$O$10001,12,FALSE)</f>
        <v>9</v>
      </c>
      <c r="F1486" t="str">
        <f>VLOOKUP(A1486,Cafe_sales!$A$1:$O$10001,13,FALSE)</f>
        <v>Credit Card</v>
      </c>
      <c r="G1486" t="str">
        <f>VLOOKUP(A1486,Cafe_sales!$A$1:$O$10001,14,FALSE)</f>
        <v>Takeaway</v>
      </c>
      <c r="H1486" s="1">
        <f>VLOOKUP(A1486,Cafe_sales!$A$1:$O$10001,15,FALSE)</f>
        <v>45189</v>
      </c>
    </row>
    <row r="1487" spans="1:8" x14ac:dyDescent="0.35">
      <c r="A1487" t="s">
        <v>310</v>
      </c>
      <c r="B1487" t="str">
        <f>VLOOKUP(A1487,Cafe_sales!$A$1:$O$10001,9,FALSE)</f>
        <v>Coffee</v>
      </c>
      <c r="C1487" s="6">
        <f>VLOOKUP(A1487,Cafe_sales!$A$1:$O$10001,10,FALSE)</f>
        <v>3</v>
      </c>
      <c r="D1487" s="10">
        <f>VLOOKUP(A1487,Cafe_sales!$A$1:$O$10001,11,FALSE)</f>
        <v>2</v>
      </c>
      <c r="E1487" s="6">
        <f>VLOOKUP(A1487,Cafe_sales!$A$1:$O$10001,12,FALSE)</f>
        <v>8</v>
      </c>
      <c r="F1487" t="str">
        <f>VLOOKUP(A1487,Cafe_sales!$A$1:$O$10001,13,FALSE)</f>
        <v>Cash</v>
      </c>
      <c r="G1487" t="str">
        <f>VLOOKUP(A1487,Cafe_sales!$A$1:$O$10001,14,FALSE)</f>
        <v>UNKNOWN</v>
      </c>
      <c r="H1487" s="8">
        <f>VLOOKUP(A1487,Cafe_sales!$A$1:$O$10001,15,FALSE)</f>
        <v>45041</v>
      </c>
    </row>
    <row r="1488" spans="1:8" hidden="1" x14ac:dyDescent="0.35">
      <c r="A1488" t="s">
        <v>5427</v>
      </c>
      <c r="B1488" t="str">
        <f>VLOOKUP(A1488,Cafe_sales!$A$1:$O$10001,9,FALSE)</f>
        <v>Coffee</v>
      </c>
      <c r="C1488">
        <f>VLOOKUP(A1488,Cafe_sales!$A$1:$O$10001,10,FALSE)</f>
        <v>2</v>
      </c>
      <c r="D1488">
        <f>VLOOKUP(A1488,Cafe_sales!$A$1:$O$10001,11,FALSE)</f>
        <v>2</v>
      </c>
      <c r="E1488">
        <f>VLOOKUP(A1488,Cafe_sales!$A$1:$O$10001,12,FALSE)</f>
        <v>4</v>
      </c>
      <c r="F1488" t="str">
        <f>VLOOKUP(A1488,Cafe_sales!$A$1:$O$10001,13,FALSE)</f>
        <v>Digital Wallet</v>
      </c>
      <c r="G1488" t="str">
        <f>VLOOKUP(A1488,Cafe_sales!$A$1:$O$10001,14,FALSE)</f>
        <v>Takeaway</v>
      </c>
      <c r="H1488" s="1">
        <f>VLOOKUP(A1488,Cafe_sales!$A$1:$O$10001,15,FALSE)</f>
        <v>45243</v>
      </c>
    </row>
    <row r="1489" spans="1:8" hidden="1" x14ac:dyDescent="0.35">
      <c r="A1489" t="s">
        <v>4318</v>
      </c>
      <c r="B1489" t="str">
        <f>VLOOKUP(A1489,Cafe_sales!$A$1:$O$10001,9,FALSE)</f>
        <v>Smoothie</v>
      </c>
      <c r="C1489">
        <f>VLOOKUP(A1489,Cafe_sales!$A$1:$O$10001,10,FALSE)</f>
        <v>3</v>
      </c>
      <c r="D1489">
        <f>VLOOKUP(A1489,Cafe_sales!$A$1:$O$10001,11,FALSE)</f>
        <v>4</v>
      </c>
      <c r="E1489">
        <f>VLOOKUP(A1489,Cafe_sales!$A$1:$O$10001,12,FALSE)</f>
        <v>12</v>
      </c>
      <c r="F1489" t="str">
        <f>VLOOKUP(A1489,Cafe_sales!$A$1:$O$10001,13,FALSE)</f>
        <v>Digital Wallet</v>
      </c>
      <c r="G1489" t="str">
        <f>VLOOKUP(A1489,Cafe_sales!$A$1:$O$10001,14,FALSE)</f>
        <v>Cafe</v>
      </c>
      <c r="H1489" s="1">
        <f>VLOOKUP(A1489,Cafe_sales!$A$1:$O$10001,15,FALSE)</f>
        <v>45123</v>
      </c>
    </row>
    <row r="1490" spans="1:8" x14ac:dyDescent="0.35">
      <c r="A1490" t="s">
        <v>7430</v>
      </c>
      <c r="B1490" t="str">
        <f>VLOOKUP(A1490,Cafe_sales!$A$1:$O$10001,9,FALSE)</f>
        <v>Cake</v>
      </c>
      <c r="C1490" s="6">
        <f>VLOOKUP(A1490,Cafe_sales!$A$1:$O$10001,10,FALSE)</f>
        <v>2</v>
      </c>
      <c r="D1490" s="10">
        <f>VLOOKUP(A1490,Cafe_sales!$A$1:$O$10001,11,FALSE)</f>
        <v>3</v>
      </c>
      <c r="E1490" s="6">
        <f>VLOOKUP(A1490,Cafe_sales!$A$1:$O$10001,12,FALSE)</f>
        <v>6</v>
      </c>
      <c r="F1490" t="str">
        <f>VLOOKUP(A1490,Cafe_sales!$A$1:$O$10001,13,FALSE)</f>
        <v>Digital Wallet</v>
      </c>
      <c r="G1490" t="str">
        <f>VLOOKUP(A1490,Cafe_sales!$A$1:$O$10001,14,FALSE)</f>
        <v>UNKNOWN</v>
      </c>
      <c r="H1490" s="8">
        <f>VLOOKUP(A1490,Cafe_sales!$A$1:$O$10001,15,FALSE)</f>
        <v>45176</v>
      </c>
    </row>
    <row r="1491" spans="1:8" x14ac:dyDescent="0.35">
      <c r="A1491" t="s">
        <v>6949</v>
      </c>
      <c r="B1491" t="str">
        <f>VLOOKUP(A1491,Cafe_sales!$A$1:$O$10001,9,FALSE)</f>
        <v>Tea</v>
      </c>
      <c r="C1491" s="6">
        <f>VLOOKUP(A1491,Cafe_sales!$A$1:$O$10001,10,FALSE)</f>
        <v>5</v>
      </c>
      <c r="D1491" s="10">
        <f>VLOOKUP(A1491,Cafe_sales!$A$1:$O$10001,11,FALSE)</f>
        <v>3.0403694834074582</v>
      </c>
      <c r="E1491" s="6">
        <f>VLOOKUP(A1491,Cafe_sales!$A$1:$O$10001,12,FALSE)</f>
        <v>7.5</v>
      </c>
      <c r="F1491" t="str">
        <f>VLOOKUP(A1491,Cafe_sales!$A$1:$O$10001,13,FALSE)</f>
        <v>Cash</v>
      </c>
      <c r="G1491" t="str">
        <f>VLOOKUP(A1491,Cafe_sales!$A$1:$O$10001,14,FALSE)</f>
        <v>In-store</v>
      </c>
      <c r="H1491" s="8">
        <f>VLOOKUP(A1491,Cafe_sales!$A$1:$O$10001,15,FALSE)</f>
        <v>45141</v>
      </c>
    </row>
    <row r="1492" spans="1:8" x14ac:dyDescent="0.35">
      <c r="A1492" t="s">
        <v>7826</v>
      </c>
      <c r="B1492" t="str">
        <f>VLOOKUP(A1492,Cafe_sales!$A$1:$O$10001,9,FALSE)</f>
        <v>Coffee</v>
      </c>
      <c r="C1492" s="6">
        <f>VLOOKUP(A1492,Cafe_sales!$A$1:$O$10001,10,FALSE)</f>
        <v>3</v>
      </c>
      <c r="D1492" s="10">
        <f>VLOOKUP(A1492,Cafe_sales!$A$1:$O$10001,11,FALSE)</f>
        <v>2</v>
      </c>
      <c r="E1492" s="6">
        <f>VLOOKUP(A1492,Cafe_sales!$A$1:$O$10001,12,FALSE)</f>
        <v>6</v>
      </c>
      <c r="F1492" t="str">
        <f>VLOOKUP(A1492,Cafe_sales!$A$1:$O$10001,13,FALSE)</f>
        <v>Cash</v>
      </c>
      <c r="G1492" t="str">
        <f>VLOOKUP(A1492,Cafe_sales!$A$1:$O$10001,14,FALSE)</f>
        <v>In-store</v>
      </c>
      <c r="H1492" s="8">
        <f>VLOOKUP(A1492,Cafe_sales!$A$1:$O$10001,15,FALSE)</f>
        <v>44964</v>
      </c>
    </row>
    <row r="1493" spans="1:8" x14ac:dyDescent="0.35">
      <c r="A1493" t="s">
        <v>4928</v>
      </c>
      <c r="B1493" t="str">
        <f>VLOOKUP(A1493,Cafe_sales!$A$1:$O$10001,9,FALSE)</f>
        <v>Sandwich</v>
      </c>
      <c r="C1493" s="6">
        <f>VLOOKUP(A1493,Cafe_sales!$A$1:$O$10001,10,FALSE)</f>
        <v>3</v>
      </c>
      <c r="D1493" s="10">
        <f>VLOOKUP(A1493,Cafe_sales!$A$1:$O$10001,11,FALSE)</f>
        <v>4</v>
      </c>
      <c r="E1493" s="6">
        <f>VLOOKUP(A1493,Cafe_sales!$A$1:$O$10001,12,FALSE)</f>
        <v>12</v>
      </c>
      <c r="F1493" t="str">
        <f>VLOOKUP(A1493,Cafe_sales!$A$1:$O$10001,13,FALSE)</f>
        <v>Default mode</v>
      </c>
      <c r="G1493" t="str">
        <f>VLOOKUP(A1493,Cafe_sales!$A$1:$O$10001,14,FALSE)</f>
        <v>In-store</v>
      </c>
      <c r="H1493" s="8">
        <f>VLOOKUP(A1493,Cafe_sales!$A$1:$O$10001,15,FALSE)</f>
        <v>45162</v>
      </c>
    </row>
    <row r="1494" spans="1:8" x14ac:dyDescent="0.35">
      <c r="A1494" t="s">
        <v>6378</v>
      </c>
      <c r="B1494" t="str">
        <f>VLOOKUP(A1494,Cafe_sales!$A$1:$O$10001,9,FALSE)</f>
        <v>Cookie</v>
      </c>
      <c r="C1494" s="6">
        <f>VLOOKUP(A1494,Cafe_sales!$A$1:$O$10001,10,FALSE)</f>
        <v>1</v>
      </c>
      <c r="D1494" s="10">
        <f>VLOOKUP(A1494,Cafe_sales!$A$1:$O$10001,11,FALSE)</f>
        <v>1</v>
      </c>
      <c r="E1494" s="6">
        <f>VLOOKUP(A1494,Cafe_sales!$A$1:$O$10001,12,FALSE)</f>
        <v>1</v>
      </c>
      <c r="F1494" t="str">
        <f>VLOOKUP(A1494,Cafe_sales!$A$1:$O$10001,13,FALSE)</f>
        <v>Credit Card</v>
      </c>
      <c r="G1494" t="str">
        <f>VLOOKUP(A1494,Cafe_sales!$A$1:$O$10001,14,FALSE)</f>
        <v>In-store</v>
      </c>
      <c r="H1494" s="8">
        <f>VLOOKUP(A1494,Cafe_sales!$A$1:$O$10001,15,FALSE)</f>
        <v>44949</v>
      </c>
    </row>
    <row r="1495" spans="1:8" x14ac:dyDescent="0.35">
      <c r="A1495" t="s">
        <v>9318</v>
      </c>
      <c r="B1495" t="str">
        <f>VLOOKUP(A1495,Cafe_sales!$A$1:$O$10001,9,FALSE)</f>
        <v>Tea</v>
      </c>
      <c r="C1495" s="6">
        <f>VLOOKUP(A1495,Cafe_sales!$A$1:$O$10001,10,FALSE)</f>
        <v>3</v>
      </c>
      <c r="D1495" s="10">
        <f>VLOOKUP(A1495,Cafe_sales!$A$1:$O$10001,11,FALSE)</f>
        <v>3.2766116941529235</v>
      </c>
      <c r="E1495" s="6">
        <f>VLOOKUP(A1495,Cafe_sales!$A$1:$O$10001,12,FALSE)</f>
        <v>4.5</v>
      </c>
      <c r="F1495" t="str">
        <f>VLOOKUP(A1495,Cafe_sales!$A$1:$O$10001,13,FALSE)</f>
        <v>Cash</v>
      </c>
      <c r="G1495" t="str">
        <f>VLOOKUP(A1495,Cafe_sales!$A$1:$O$10001,14,FALSE)</f>
        <v>In-store</v>
      </c>
      <c r="H1495" s="8">
        <f>VLOOKUP(A1495,Cafe_sales!$A$1:$O$10001,15,FALSE)</f>
        <v>44941</v>
      </c>
    </row>
    <row r="1496" spans="1:8" x14ac:dyDescent="0.35">
      <c r="A1496" t="s">
        <v>7660</v>
      </c>
      <c r="B1496" t="str">
        <f>VLOOKUP(A1496,Cafe_sales!$A$1:$O$10001,9,FALSE)</f>
        <v>Tea</v>
      </c>
      <c r="C1496" s="6">
        <f>VLOOKUP(A1496,Cafe_sales!$A$1:$O$10001,10,FALSE)</f>
        <v>5</v>
      </c>
      <c r="D1496" s="10">
        <f>VLOOKUP(A1496,Cafe_sales!$A$1:$O$10001,11,FALSE)</f>
        <v>1.5</v>
      </c>
      <c r="E1496" s="6">
        <f>VLOOKUP(A1496,Cafe_sales!$A$1:$O$10001,12,FALSE)</f>
        <v>7.5</v>
      </c>
      <c r="F1496" t="str">
        <f>VLOOKUP(A1496,Cafe_sales!$A$1:$O$10001,13,FALSE)</f>
        <v>Cash</v>
      </c>
      <c r="G1496" t="str">
        <f>VLOOKUP(A1496,Cafe_sales!$A$1:$O$10001,14,FALSE)</f>
        <v>In-store</v>
      </c>
      <c r="H1496" s="8">
        <f>VLOOKUP(A1496,Cafe_sales!$A$1:$O$10001,15,FALSE)</f>
        <v>44949</v>
      </c>
    </row>
    <row r="1497" spans="1:8" x14ac:dyDescent="0.35">
      <c r="A1497" t="s">
        <v>6362</v>
      </c>
      <c r="B1497" t="str">
        <f>VLOOKUP(A1497,Cafe_sales!$A$1:$O$10001,9,FALSE)</f>
        <v>Smoothie</v>
      </c>
      <c r="C1497" s="6">
        <f>VLOOKUP(A1497,Cafe_sales!$A$1:$O$10001,10,FALSE)</f>
        <v>1</v>
      </c>
      <c r="D1497" s="10">
        <f>VLOOKUP(A1497,Cafe_sales!$A$1:$O$10001,11,FALSE)</f>
        <v>4</v>
      </c>
      <c r="E1497" s="6">
        <f>VLOOKUP(A1497,Cafe_sales!$A$1:$O$10001,12,FALSE)</f>
        <v>4</v>
      </c>
      <c r="F1497" t="str">
        <f>VLOOKUP(A1497,Cafe_sales!$A$1:$O$10001,13,FALSE)</f>
        <v>Digital Wallet</v>
      </c>
      <c r="G1497" t="str">
        <f>VLOOKUP(A1497,Cafe_sales!$A$1:$O$10001,14,FALSE)</f>
        <v>In-store</v>
      </c>
      <c r="H1497" s="8">
        <f>VLOOKUP(A1497,Cafe_sales!$A$1:$O$10001,15,FALSE)</f>
        <v>45007</v>
      </c>
    </row>
    <row r="1498" spans="1:8" x14ac:dyDescent="0.35">
      <c r="A1498" t="s">
        <v>9784</v>
      </c>
      <c r="B1498" t="str">
        <f>VLOOKUP(A1498,Cafe_sales!$A$1:$O$10001,9,FALSE)</f>
        <v>Juice</v>
      </c>
      <c r="C1498" s="6">
        <f>VLOOKUP(A1498,Cafe_sales!$A$1:$O$10001,10,FALSE)</f>
        <v>5</v>
      </c>
      <c r="D1498" s="10">
        <f>VLOOKUP(A1498,Cafe_sales!$A$1:$O$10001,11,FALSE)</f>
        <v>3</v>
      </c>
      <c r="E1498" s="6">
        <f>VLOOKUP(A1498,Cafe_sales!$A$1:$O$10001,12,FALSE)</f>
        <v>15</v>
      </c>
      <c r="F1498" t="str">
        <f>VLOOKUP(A1498,Cafe_sales!$A$1:$O$10001,13,FALSE)</f>
        <v>Digital Wallet</v>
      </c>
      <c r="G1498" t="str">
        <f>VLOOKUP(A1498,Cafe_sales!$A$1:$O$10001,14,FALSE)</f>
        <v>UNKNOWN</v>
      </c>
      <c r="H1498" s="8">
        <f>VLOOKUP(A1498,Cafe_sales!$A$1:$O$10001,15,FALSE)</f>
        <v>45242</v>
      </c>
    </row>
    <row r="1499" spans="1:8" hidden="1" x14ac:dyDescent="0.35">
      <c r="A1499" t="s">
        <v>4502</v>
      </c>
      <c r="B1499" t="str">
        <f>VLOOKUP(A1499,Cafe_sales!$A$1:$O$10001,9,FALSE)</f>
        <v>Salad</v>
      </c>
      <c r="C1499">
        <f>VLOOKUP(A1499,Cafe_sales!$A$1:$O$10001,10,FALSE)</f>
        <v>4</v>
      </c>
      <c r="D1499">
        <f>VLOOKUP(A1499,Cafe_sales!$A$1:$O$10001,11,FALSE)</f>
        <v>5</v>
      </c>
      <c r="E1499">
        <f>VLOOKUP(A1499,Cafe_sales!$A$1:$O$10001,12,FALSE)</f>
        <v>20</v>
      </c>
      <c r="F1499" t="str">
        <f>VLOOKUP(A1499,Cafe_sales!$A$1:$O$10001,13,FALSE)</f>
        <v>Default mode</v>
      </c>
      <c r="G1499" t="str">
        <f>VLOOKUP(A1499,Cafe_sales!$A$1:$O$10001,14,FALSE)</f>
        <v>Takeaway</v>
      </c>
      <c r="H1499" s="1">
        <f>VLOOKUP(A1499,Cafe_sales!$A$1:$O$10001,15,FALSE)</f>
        <v>45031</v>
      </c>
    </row>
    <row r="1500" spans="1:8" x14ac:dyDescent="0.35">
      <c r="A1500" t="s">
        <v>9158</v>
      </c>
      <c r="B1500" t="str">
        <f>VLOOKUP(A1500,Cafe_sales!$A$1:$O$10001,9,FALSE)</f>
        <v>Tea</v>
      </c>
      <c r="C1500" s="6">
        <f>VLOOKUP(A1500,Cafe_sales!$A$1:$O$10001,10,FALSE)</f>
        <v>4</v>
      </c>
      <c r="D1500" s="10">
        <f>VLOOKUP(A1500,Cafe_sales!$A$1:$O$10001,11,FALSE)</f>
        <v>1.5</v>
      </c>
      <c r="E1500" s="6">
        <f>VLOOKUP(A1500,Cafe_sales!$A$1:$O$10001,12,FALSE)</f>
        <v>6</v>
      </c>
      <c r="F1500" t="str">
        <f>VLOOKUP(A1500,Cafe_sales!$A$1:$O$10001,13,FALSE)</f>
        <v>Digital Wallet</v>
      </c>
      <c r="G1500" t="str">
        <f>VLOOKUP(A1500,Cafe_sales!$A$1:$O$10001,14,FALSE)</f>
        <v>UNKNOWN</v>
      </c>
      <c r="H1500" s="8">
        <f>VLOOKUP(A1500,Cafe_sales!$A$1:$O$10001,15,FALSE)</f>
        <v>45208</v>
      </c>
    </row>
    <row r="1501" spans="1:8" x14ac:dyDescent="0.35">
      <c r="A1501" t="s">
        <v>3822</v>
      </c>
      <c r="B1501" t="str">
        <f>VLOOKUP(A1501,Cafe_sales!$A$1:$O$10001,9,FALSE)</f>
        <v>Cookie</v>
      </c>
      <c r="C1501" s="6">
        <f>VLOOKUP(A1501,Cafe_sales!$A$1:$O$10001,10,FALSE)</f>
        <v>1</v>
      </c>
      <c r="D1501" s="10">
        <f>VLOOKUP(A1501,Cafe_sales!$A$1:$O$10001,11,FALSE)</f>
        <v>1</v>
      </c>
      <c r="E1501" s="6">
        <f>VLOOKUP(A1501,Cafe_sales!$A$1:$O$10001,12,FALSE)</f>
        <v>1</v>
      </c>
      <c r="F1501" t="str">
        <f>VLOOKUP(A1501,Cafe_sales!$A$1:$O$10001,13,FALSE)</f>
        <v>Digital Wallet</v>
      </c>
      <c r="G1501" t="str">
        <f>VLOOKUP(A1501,Cafe_sales!$A$1:$O$10001,14,FALSE)</f>
        <v>In-store</v>
      </c>
      <c r="H1501" s="8">
        <f>VLOOKUP(A1501,Cafe_sales!$A$1:$O$10001,15,FALSE)</f>
        <v>45084</v>
      </c>
    </row>
    <row r="1502" spans="1:8" x14ac:dyDescent="0.35">
      <c r="A1502" t="s">
        <v>6776</v>
      </c>
      <c r="B1502" t="str">
        <f>VLOOKUP(A1502,Cafe_sales!$A$1:$O$10001,9,FALSE)</f>
        <v>Tea</v>
      </c>
      <c r="C1502" s="6">
        <f>VLOOKUP(A1502,Cafe_sales!$A$1:$O$10001,10,FALSE)</f>
        <v>3</v>
      </c>
      <c r="D1502" s="10">
        <f>VLOOKUP(A1502,Cafe_sales!$A$1:$O$10001,11,FALSE)</f>
        <v>1.5</v>
      </c>
      <c r="E1502" s="6">
        <f>VLOOKUP(A1502,Cafe_sales!$A$1:$O$10001,12,FALSE)</f>
        <v>4.5</v>
      </c>
      <c r="F1502" t="str">
        <f>VLOOKUP(A1502,Cafe_sales!$A$1:$O$10001,13,FALSE)</f>
        <v>Digital Wallet</v>
      </c>
      <c r="G1502" t="str">
        <f>VLOOKUP(A1502,Cafe_sales!$A$1:$O$10001,14,FALSE)</f>
        <v>UNKNOWN</v>
      </c>
      <c r="H1502" s="8">
        <f>VLOOKUP(A1502,Cafe_sales!$A$1:$O$10001,15,FALSE)</f>
        <v>45164</v>
      </c>
    </row>
    <row r="1503" spans="1:8" hidden="1" x14ac:dyDescent="0.35">
      <c r="A1503" t="s">
        <v>5179</v>
      </c>
      <c r="B1503" t="str">
        <f>VLOOKUP(A1503,Cafe_sales!$A$1:$O$10001,9,FALSE)</f>
        <v>Salad</v>
      </c>
      <c r="C1503">
        <f>VLOOKUP(A1503,Cafe_sales!$A$1:$O$10001,10,FALSE)</f>
        <v>1</v>
      </c>
      <c r="D1503">
        <f>VLOOKUP(A1503,Cafe_sales!$A$1:$O$10001,11,FALSE)</f>
        <v>3</v>
      </c>
      <c r="E1503">
        <f>VLOOKUP(A1503,Cafe_sales!$A$1:$O$10001,12,FALSE)</f>
        <v>5</v>
      </c>
      <c r="F1503" t="str">
        <f>VLOOKUP(A1503,Cafe_sales!$A$1:$O$10001,13,FALSE)</f>
        <v>Digital Wallet</v>
      </c>
      <c r="G1503" t="str">
        <f>VLOOKUP(A1503,Cafe_sales!$A$1:$O$10001,14,FALSE)</f>
        <v>Takeaway</v>
      </c>
      <c r="H1503" s="1">
        <f>VLOOKUP(A1503,Cafe_sales!$A$1:$O$10001,15,FALSE)</f>
        <v>45154</v>
      </c>
    </row>
    <row r="1504" spans="1:8" x14ac:dyDescent="0.35">
      <c r="A1504" t="s">
        <v>5569</v>
      </c>
      <c r="B1504" t="str">
        <f>VLOOKUP(A1504,Cafe_sales!$A$1:$O$10001,9,FALSE)</f>
        <v>Smoothie</v>
      </c>
      <c r="C1504" s="6">
        <f>VLOOKUP(A1504,Cafe_sales!$A$1:$O$10001,10,FALSE)</f>
        <v>4</v>
      </c>
      <c r="D1504" s="10">
        <f>VLOOKUP(A1504,Cafe_sales!$A$1:$O$10001,11,FALSE)</f>
        <v>4</v>
      </c>
      <c r="E1504" s="6">
        <f>VLOOKUP(A1504,Cafe_sales!$A$1:$O$10001,12,FALSE)</f>
        <v>16</v>
      </c>
      <c r="F1504" t="str">
        <f>VLOOKUP(A1504,Cafe_sales!$A$1:$O$10001,13,FALSE)</f>
        <v>Cash</v>
      </c>
      <c r="G1504" t="str">
        <f>VLOOKUP(A1504,Cafe_sales!$A$1:$O$10001,14,FALSE)</f>
        <v>UNKNOWN</v>
      </c>
      <c r="H1504" s="8">
        <f>VLOOKUP(A1504,Cafe_sales!$A$1:$O$10001,15,FALSE)</f>
        <v>45219</v>
      </c>
    </row>
    <row r="1505" spans="1:8" x14ac:dyDescent="0.35">
      <c r="A1505" t="s">
        <v>5887</v>
      </c>
      <c r="B1505" t="str">
        <f>VLOOKUP(A1505,Cafe_sales!$A$1:$O$10001,9,FALSE)</f>
        <v>Sandwich</v>
      </c>
      <c r="C1505" s="6">
        <f>VLOOKUP(A1505,Cafe_sales!$A$1:$O$10001,10,FALSE)</f>
        <v>3</v>
      </c>
      <c r="D1505" s="10">
        <f>VLOOKUP(A1505,Cafe_sales!$A$1:$O$10001,11,FALSE)</f>
        <v>4</v>
      </c>
      <c r="E1505" s="6">
        <f>VLOOKUP(A1505,Cafe_sales!$A$1:$O$10001,12,FALSE)</f>
        <v>12</v>
      </c>
      <c r="F1505" t="str">
        <f>VLOOKUP(A1505,Cafe_sales!$A$1:$O$10001,13,FALSE)</f>
        <v>Credit Card</v>
      </c>
      <c r="G1505" t="str">
        <f>VLOOKUP(A1505,Cafe_sales!$A$1:$O$10001,14,FALSE)</f>
        <v>UNKNOWN</v>
      </c>
      <c r="H1505" s="8">
        <f>VLOOKUP(A1505,Cafe_sales!$A$1:$O$10001,15,FALSE)</f>
        <v>45014</v>
      </c>
    </row>
    <row r="1506" spans="1:8" x14ac:dyDescent="0.35">
      <c r="A1506" t="s">
        <v>7149</v>
      </c>
      <c r="B1506" t="str">
        <f>VLOOKUP(A1506,Cafe_sales!$A$1:$O$10001,9,FALSE)</f>
        <v>Salad</v>
      </c>
      <c r="C1506" s="6">
        <f>VLOOKUP(A1506,Cafe_sales!$A$1:$O$10001,10,FALSE)</f>
        <v>3</v>
      </c>
      <c r="D1506" s="10">
        <f>VLOOKUP(A1506,Cafe_sales!$A$1:$O$10001,11,FALSE)</f>
        <v>5</v>
      </c>
      <c r="E1506" s="6">
        <f>VLOOKUP(A1506,Cafe_sales!$A$1:$O$10001,12,FALSE)</f>
        <v>15</v>
      </c>
      <c r="F1506" t="str">
        <f>VLOOKUP(A1506,Cafe_sales!$A$1:$O$10001,13,FALSE)</f>
        <v>Cash</v>
      </c>
      <c r="G1506" t="str">
        <f>VLOOKUP(A1506,Cafe_sales!$A$1:$O$10001,14,FALSE)</f>
        <v>In-store</v>
      </c>
      <c r="H1506" s="8">
        <f>VLOOKUP(A1506,Cafe_sales!$A$1:$O$10001,15,FALSE)</f>
        <v>45077</v>
      </c>
    </row>
    <row r="1507" spans="1:8" x14ac:dyDescent="0.35">
      <c r="A1507" t="s">
        <v>7642</v>
      </c>
      <c r="B1507" t="str">
        <f>VLOOKUP(A1507,Cafe_sales!$A$1:$O$10001,9,FALSE)</f>
        <v>Cookie</v>
      </c>
      <c r="C1507" s="6">
        <f>VLOOKUP(A1507,Cafe_sales!$A$1:$O$10001,10,FALSE)</f>
        <v>2</v>
      </c>
      <c r="D1507" s="10">
        <f>VLOOKUP(A1507,Cafe_sales!$A$1:$O$10001,11,FALSE)</f>
        <v>1</v>
      </c>
      <c r="E1507" s="6">
        <f>VLOOKUP(A1507,Cafe_sales!$A$1:$O$10001,12,FALSE)</f>
        <v>2</v>
      </c>
      <c r="F1507" t="str">
        <f>VLOOKUP(A1507,Cafe_sales!$A$1:$O$10001,13,FALSE)</f>
        <v>Cash</v>
      </c>
      <c r="G1507" t="str">
        <f>VLOOKUP(A1507,Cafe_sales!$A$1:$O$10001,14,FALSE)</f>
        <v>UNKNOWN</v>
      </c>
      <c r="H1507" s="8">
        <f>VLOOKUP(A1507,Cafe_sales!$A$1:$O$10001,15,FALSE)</f>
        <v>45044</v>
      </c>
    </row>
    <row r="1508" spans="1:8" x14ac:dyDescent="0.35">
      <c r="A1508" t="s">
        <v>8084</v>
      </c>
      <c r="B1508" t="str">
        <f>VLOOKUP(A1508,Cafe_sales!$A$1:$O$10001,9,FALSE)</f>
        <v>Cake</v>
      </c>
      <c r="C1508" s="6">
        <f>VLOOKUP(A1508,Cafe_sales!$A$1:$O$10001,10,FALSE)</f>
        <v>2</v>
      </c>
      <c r="D1508" s="10">
        <f>VLOOKUP(A1508,Cafe_sales!$A$1:$O$10001,11,FALSE)</f>
        <v>3</v>
      </c>
      <c r="E1508" s="6">
        <f>VLOOKUP(A1508,Cafe_sales!$A$1:$O$10001,12,FALSE)</f>
        <v>6</v>
      </c>
      <c r="F1508" t="str">
        <f>VLOOKUP(A1508,Cafe_sales!$A$1:$O$10001,13,FALSE)</f>
        <v>Credit Card</v>
      </c>
      <c r="G1508" t="str">
        <f>VLOOKUP(A1508,Cafe_sales!$A$1:$O$10001,14,FALSE)</f>
        <v>UNKNOWN</v>
      </c>
      <c r="H1508" s="8">
        <f>VLOOKUP(A1508,Cafe_sales!$A$1:$O$10001,15,FALSE)</f>
        <v>45148</v>
      </c>
    </row>
    <row r="1509" spans="1:8" x14ac:dyDescent="0.35">
      <c r="A1509" t="s">
        <v>9283</v>
      </c>
      <c r="B1509" t="str">
        <f>VLOOKUP(A1509,Cafe_sales!$A$1:$O$10001,9,FALSE)</f>
        <v>UNKNOWN</v>
      </c>
      <c r="C1509" s="6">
        <f>VLOOKUP(A1509,Cafe_sales!$A$1:$O$10001,10,FALSE)</f>
        <v>5</v>
      </c>
      <c r="D1509" s="10">
        <f>VLOOKUP(A1509,Cafe_sales!$A$1:$O$10001,11,FALSE)</f>
        <v>4</v>
      </c>
      <c r="E1509" s="6">
        <f>VLOOKUP(A1509,Cafe_sales!$A$1:$O$10001,12,FALSE)</f>
        <v>20</v>
      </c>
      <c r="F1509" t="str">
        <f>VLOOKUP(A1509,Cafe_sales!$A$1:$O$10001,13,FALSE)</f>
        <v>Credit Card</v>
      </c>
      <c r="G1509" t="str">
        <f>VLOOKUP(A1509,Cafe_sales!$A$1:$O$10001,14,FALSE)</f>
        <v>In-store</v>
      </c>
      <c r="H1509" s="8">
        <f>VLOOKUP(A1509,Cafe_sales!$A$1:$O$10001,15,FALSE)</f>
        <v>45063</v>
      </c>
    </row>
    <row r="1510" spans="1:8" hidden="1" x14ac:dyDescent="0.35">
      <c r="A1510" t="s">
        <v>1772</v>
      </c>
      <c r="B1510" t="str">
        <f>VLOOKUP(A1510,Cafe_sales!$A$1:$O$10001,9,FALSE)</f>
        <v>Tea</v>
      </c>
      <c r="C1510">
        <f>VLOOKUP(A1510,Cafe_sales!$A$1:$O$10001,10,FALSE)</f>
        <v>2</v>
      </c>
      <c r="D1510">
        <f>VLOOKUP(A1510,Cafe_sales!$A$1:$O$10001,11,FALSE)</f>
        <v>2.9661081979792812</v>
      </c>
      <c r="E1510">
        <f>VLOOKUP(A1510,Cafe_sales!$A$1:$O$10001,12,FALSE)</f>
        <v>3</v>
      </c>
      <c r="F1510" t="str">
        <f>VLOOKUP(A1510,Cafe_sales!$A$1:$O$10001,13,FALSE)</f>
        <v>Digital Wallet</v>
      </c>
      <c r="G1510" t="str">
        <f>VLOOKUP(A1510,Cafe_sales!$A$1:$O$10001,14,FALSE)</f>
        <v>Takeaway</v>
      </c>
      <c r="H1510" s="1">
        <f>VLOOKUP(A1510,Cafe_sales!$A$1:$O$10001,15,FALSE)</f>
        <v>45252</v>
      </c>
    </row>
    <row r="1511" spans="1:8" hidden="1" x14ac:dyDescent="0.35">
      <c r="A1511" t="s">
        <v>8290</v>
      </c>
      <c r="B1511" t="str">
        <f>VLOOKUP(A1511,Cafe_sales!$A$1:$O$10001,9,FALSE)</f>
        <v>Tea</v>
      </c>
      <c r="C1511">
        <f>VLOOKUP(A1511,Cafe_sales!$A$1:$O$10001,10,FALSE)</f>
        <v>1</v>
      </c>
      <c r="D1511">
        <f>VLOOKUP(A1511,Cafe_sales!$A$1:$O$10001,11,FALSE)</f>
        <v>1.5</v>
      </c>
      <c r="E1511">
        <f>VLOOKUP(A1511,Cafe_sales!$A$1:$O$10001,12,FALSE)</f>
        <v>1.5</v>
      </c>
      <c r="F1511" t="str">
        <f>VLOOKUP(A1511,Cafe_sales!$A$1:$O$10001,13,FALSE)</f>
        <v>Default mode</v>
      </c>
      <c r="G1511" t="str">
        <f>VLOOKUP(A1511,Cafe_sales!$A$1:$O$10001,14,FALSE)</f>
        <v>Takeaway</v>
      </c>
      <c r="H1511" s="1">
        <f>VLOOKUP(A1511,Cafe_sales!$A$1:$O$10001,15,FALSE)</f>
        <v>45238</v>
      </c>
    </row>
    <row r="1512" spans="1:8" hidden="1" x14ac:dyDescent="0.35">
      <c r="A1512" t="s">
        <v>2363</v>
      </c>
      <c r="B1512" t="str">
        <f>VLOOKUP(A1512,Cafe_sales!$A$1:$O$10001,9,FALSE)</f>
        <v>Coffee</v>
      </c>
      <c r="C1512">
        <f>VLOOKUP(A1512,Cafe_sales!$A$1:$O$10001,10,FALSE)</f>
        <v>5</v>
      </c>
      <c r="D1512">
        <f>VLOOKUP(A1512,Cafe_sales!$A$1:$O$10001,11,FALSE)</f>
        <v>2</v>
      </c>
      <c r="E1512">
        <f>VLOOKUP(A1512,Cafe_sales!$A$1:$O$10001,12,FALSE)</f>
        <v>10</v>
      </c>
      <c r="F1512" t="str">
        <f>VLOOKUP(A1512,Cafe_sales!$A$1:$O$10001,13,FALSE)</f>
        <v>Digital Wallet</v>
      </c>
      <c r="G1512" t="str">
        <f>VLOOKUP(A1512,Cafe_sales!$A$1:$O$10001,14,FALSE)</f>
        <v>Takeaway</v>
      </c>
      <c r="H1512" s="1">
        <f>VLOOKUP(A1512,Cafe_sales!$A$1:$O$10001,15,FALSE)</f>
        <v>45155</v>
      </c>
    </row>
    <row r="1513" spans="1:8" x14ac:dyDescent="0.35">
      <c r="A1513" t="s">
        <v>7382</v>
      </c>
      <c r="B1513" t="str">
        <f>VLOOKUP(A1513,Cafe_sales!$A$1:$O$10001,9,FALSE)</f>
        <v>Juice</v>
      </c>
      <c r="C1513" s="6">
        <f>VLOOKUP(A1513,Cafe_sales!$A$1:$O$10001,10,FALSE)</f>
        <v>5</v>
      </c>
      <c r="D1513" s="10">
        <f>VLOOKUP(A1513,Cafe_sales!$A$1:$O$10001,11,FALSE)</f>
        <v>3</v>
      </c>
      <c r="E1513" s="6">
        <f>VLOOKUP(A1513,Cafe_sales!$A$1:$O$10001,12,FALSE)</f>
        <v>15</v>
      </c>
      <c r="F1513" t="str">
        <f>VLOOKUP(A1513,Cafe_sales!$A$1:$O$10001,13,FALSE)</f>
        <v>Default mode</v>
      </c>
      <c r="G1513" t="str">
        <f>VLOOKUP(A1513,Cafe_sales!$A$1:$O$10001,14,FALSE)</f>
        <v>UNKNOWN</v>
      </c>
      <c r="H1513" s="8">
        <f>VLOOKUP(A1513,Cafe_sales!$A$1:$O$10001,15,FALSE)</f>
        <v>44957</v>
      </c>
    </row>
    <row r="1514" spans="1:8" x14ac:dyDescent="0.35">
      <c r="A1514" t="s">
        <v>1621</v>
      </c>
      <c r="B1514" t="str">
        <f>VLOOKUP(A1514,Cafe_sales!$A$1:$O$10001,9,FALSE)</f>
        <v>Salad</v>
      </c>
      <c r="C1514" s="6">
        <f>VLOOKUP(A1514,Cafe_sales!$A$1:$O$10001,10,FALSE)</f>
        <v>4</v>
      </c>
      <c r="D1514" s="10">
        <f>VLOOKUP(A1514,Cafe_sales!$A$1:$O$10001,11,FALSE)</f>
        <v>5</v>
      </c>
      <c r="E1514" s="6">
        <f>VLOOKUP(A1514,Cafe_sales!$A$1:$O$10001,12,FALSE)</f>
        <v>20</v>
      </c>
      <c r="F1514" t="str">
        <f>VLOOKUP(A1514,Cafe_sales!$A$1:$O$10001,13,FALSE)</f>
        <v>Cash</v>
      </c>
      <c r="G1514" t="str">
        <f>VLOOKUP(A1514,Cafe_sales!$A$1:$O$10001,14,FALSE)</f>
        <v>In-store</v>
      </c>
      <c r="H1514" s="8">
        <f>VLOOKUP(A1514,Cafe_sales!$A$1:$O$10001,15,FALSE)</f>
        <v>45226</v>
      </c>
    </row>
    <row r="1515" spans="1:8" x14ac:dyDescent="0.35">
      <c r="A1515" t="s">
        <v>3469</v>
      </c>
      <c r="B1515" t="str">
        <f>VLOOKUP(A1515,Cafe_sales!$A$1:$O$10001,9,FALSE)</f>
        <v>UNKNOWN</v>
      </c>
      <c r="C1515" s="6">
        <f>VLOOKUP(A1515,Cafe_sales!$A$1:$O$10001,10,FALSE)</f>
        <v>2</v>
      </c>
      <c r="D1515" s="10">
        <f>VLOOKUP(A1515,Cafe_sales!$A$1:$O$10001,11,FALSE)</f>
        <v>3</v>
      </c>
      <c r="E1515" s="6">
        <f>VLOOKUP(A1515,Cafe_sales!$A$1:$O$10001,12,FALSE)</f>
        <v>6</v>
      </c>
      <c r="F1515" t="str">
        <f>VLOOKUP(A1515,Cafe_sales!$A$1:$O$10001,13,FALSE)</f>
        <v>Digital Wallet</v>
      </c>
      <c r="G1515" t="str">
        <f>VLOOKUP(A1515,Cafe_sales!$A$1:$O$10001,14,FALSE)</f>
        <v>UNKNOWN</v>
      </c>
      <c r="H1515" s="8">
        <f>VLOOKUP(A1515,Cafe_sales!$A$1:$O$10001,15,FALSE)</f>
        <v>45100</v>
      </c>
    </row>
    <row r="1516" spans="1:8" hidden="1" x14ac:dyDescent="0.35">
      <c r="A1516" t="s">
        <v>3232</v>
      </c>
      <c r="B1516" t="str">
        <f>VLOOKUP(A1516,Cafe_sales!$A$1:$O$10001,9,FALSE)</f>
        <v>Cake</v>
      </c>
      <c r="C1516">
        <f>VLOOKUP(A1516,Cafe_sales!$A$1:$O$10001,10,FALSE)</f>
        <v>5</v>
      </c>
      <c r="D1516">
        <f>VLOOKUP(A1516,Cafe_sales!$A$1:$O$10001,11,FALSE)</f>
        <v>3</v>
      </c>
      <c r="E1516">
        <f>VLOOKUP(A1516,Cafe_sales!$A$1:$O$10001,12,FALSE)</f>
        <v>15</v>
      </c>
      <c r="F1516" t="str">
        <f>VLOOKUP(A1516,Cafe_sales!$A$1:$O$10001,13,FALSE)</f>
        <v>Default mode</v>
      </c>
      <c r="G1516" t="str">
        <f>VLOOKUP(A1516,Cafe_sales!$A$1:$O$10001,14,FALSE)</f>
        <v>Takeaway</v>
      </c>
      <c r="H1516" s="1">
        <f>VLOOKUP(A1516,Cafe_sales!$A$1:$O$10001,15,FALSE)</f>
        <v>45218</v>
      </c>
    </row>
    <row r="1517" spans="1:8" x14ac:dyDescent="0.35">
      <c r="A1517" t="s">
        <v>1047</v>
      </c>
      <c r="B1517" t="str">
        <f>VLOOKUP(A1517,Cafe_sales!$A$1:$O$10001,9,FALSE)</f>
        <v>Juice</v>
      </c>
      <c r="C1517" s="6">
        <f>VLOOKUP(A1517,Cafe_sales!$A$1:$O$10001,10,FALSE)</f>
        <v>2</v>
      </c>
      <c r="D1517" s="10">
        <f>VLOOKUP(A1517,Cafe_sales!$A$1:$O$10001,11,FALSE)</f>
        <v>3</v>
      </c>
      <c r="E1517" s="6">
        <f>VLOOKUP(A1517,Cafe_sales!$A$1:$O$10001,12,FALSE)</f>
        <v>6</v>
      </c>
      <c r="F1517" t="str">
        <f>VLOOKUP(A1517,Cafe_sales!$A$1:$O$10001,13,FALSE)</f>
        <v>Cash</v>
      </c>
      <c r="G1517" t="str">
        <f>VLOOKUP(A1517,Cafe_sales!$A$1:$O$10001,14,FALSE)</f>
        <v>In-store</v>
      </c>
      <c r="H1517" s="8">
        <f>VLOOKUP(A1517,Cafe_sales!$A$1:$O$10001,15,FALSE)</f>
        <v>45093</v>
      </c>
    </row>
    <row r="1518" spans="1:8" x14ac:dyDescent="0.35">
      <c r="A1518" t="s">
        <v>1383</v>
      </c>
      <c r="B1518" t="str">
        <f>VLOOKUP(A1518,Cafe_sales!$A$1:$O$10001,9,FALSE)</f>
        <v>Cake</v>
      </c>
      <c r="C1518" s="6">
        <f>VLOOKUP(A1518,Cafe_sales!$A$1:$O$10001,10,FALSE)</f>
        <v>3</v>
      </c>
      <c r="D1518" s="10">
        <f>VLOOKUP(A1518,Cafe_sales!$A$1:$O$10001,11,FALSE)</f>
        <v>3</v>
      </c>
      <c r="E1518" s="6">
        <f>VLOOKUP(A1518,Cafe_sales!$A$1:$O$10001,12,FALSE)</f>
        <v>9</v>
      </c>
      <c r="F1518" t="str">
        <f>VLOOKUP(A1518,Cafe_sales!$A$1:$O$10001,13,FALSE)</f>
        <v>Cash</v>
      </c>
      <c r="G1518" t="str">
        <f>VLOOKUP(A1518,Cafe_sales!$A$1:$O$10001,14,FALSE)</f>
        <v>In-store</v>
      </c>
      <c r="H1518" s="8">
        <f>VLOOKUP(A1518,Cafe_sales!$A$1:$O$10001,15,FALSE)</f>
        <v>45140</v>
      </c>
    </row>
    <row r="1519" spans="1:8" hidden="1" x14ac:dyDescent="0.35">
      <c r="A1519" t="s">
        <v>5607</v>
      </c>
      <c r="B1519" t="str">
        <f>VLOOKUP(A1519,Cafe_sales!$A$1:$O$10001,9,FALSE)</f>
        <v>Juice</v>
      </c>
      <c r="C1519">
        <f>VLOOKUP(A1519,Cafe_sales!$A$1:$O$10001,10,FALSE)</f>
        <v>3</v>
      </c>
      <c r="D1519">
        <f>VLOOKUP(A1519,Cafe_sales!$A$1:$O$10001,11,FALSE)</f>
        <v>3</v>
      </c>
      <c r="E1519">
        <f>VLOOKUP(A1519,Cafe_sales!$A$1:$O$10001,12,FALSE)</f>
        <v>9</v>
      </c>
      <c r="F1519" t="str">
        <f>VLOOKUP(A1519,Cafe_sales!$A$1:$O$10001,13,FALSE)</f>
        <v>Digital Wallet</v>
      </c>
      <c r="G1519" t="str">
        <f>VLOOKUP(A1519,Cafe_sales!$A$1:$O$10001,14,FALSE)</f>
        <v>Takeaway</v>
      </c>
      <c r="H1519" s="1">
        <f>VLOOKUP(A1519,Cafe_sales!$A$1:$O$10001,15,FALSE)</f>
        <v>45047</v>
      </c>
    </row>
    <row r="1520" spans="1:8" x14ac:dyDescent="0.35">
      <c r="A1520" t="s">
        <v>3806</v>
      </c>
      <c r="B1520" t="str">
        <f>VLOOKUP(A1520,Cafe_sales!$A$1:$O$10001,9,FALSE)</f>
        <v>Sandwich</v>
      </c>
      <c r="C1520" s="6">
        <f>VLOOKUP(A1520,Cafe_sales!$A$1:$O$10001,10,FALSE)</f>
        <v>4</v>
      </c>
      <c r="D1520" s="10">
        <f>VLOOKUP(A1520,Cafe_sales!$A$1:$O$10001,11,FALSE)</f>
        <v>4</v>
      </c>
      <c r="E1520" s="6">
        <f>VLOOKUP(A1520,Cafe_sales!$A$1:$O$10001,12,FALSE)</f>
        <v>16</v>
      </c>
      <c r="F1520" t="str">
        <f>VLOOKUP(A1520,Cafe_sales!$A$1:$O$10001,13,FALSE)</f>
        <v>Default mode</v>
      </c>
      <c r="G1520" t="str">
        <f>VLOOKUP(A1520,Cafe_sales!$A$1:$O$10001,14,FALSE)</f>
        <v>UNKNOWN</v>
      </c>
      <c r="H1520" s="8">
        <f>VLOOKUP(A1520,Cafe_sales!$A$1:$O$10001,15,FALSE)</f>
        <v>45075</v>
      </c>
    </row>
    <row r="1521" spans="1:8" hidden="1" x14ac:dyDescent="0.35">
      <c r="A1521" t="s">
        <v>4297</v>
      </c>
      <c r="B1521" t="str">
        <f>VLOOKUP(A1521,Cafe_sales!$A$1:$O$10001,9,FALSE)</f>
        <v>Coffee</v>
      </c>
      <c r="C1521">
        <f>VLOOKUP(A1521,Cafe_sales!$A$1:$O$10001,10,FALSE)</f>
        <v>1</v>
      </c>
      <c r="D1521">
        <f>VLOOKUP(A1521,Cafe_sales!$A$1:$O$10001,11,FALSE)</f>
        <v>2</v>
      </c>
      <c r="E1521">
        <f>VLOOKUP(A1521,Cafe_sales!$A$1:$O$10001,12,FALSE)</f>
        <v>2</v>
      </c>
      <c r="F1521" t="str">
        <f>VLOOKUP(A1521,Cafe_sales!$A$1:$O$10001,13,FALSE)</f>
        <v>Digital Wallet</v>
      </c>
      <c r="G1521" t="str">
        <f>VLOOKUP(A1521,Cafe_sales!$A$1:$O$10001,14,FALSE)</f>
        <v>Takeaway</v>
      </c>
      <c r="H1521" s="1">
        <f>VLOOKUP(A1521,Cafe_sales!$A$1:$O$10001,15,FALSE)</f>
        <v>45249</v>
      </c>
    </row>
    <row r="1522" spans="1:8" x14ac:dyDescent="0.35">
      <c r="A1522" t="s">
        <v>6816</v>
      </c>
      <c r="B1522" t="str">
        <f>VLOOKUP(A1522,Cafe_sales!$A$1:$O$10001,9,FALSE)</f>
        <v>Coffee</v>
      </c>
      <c r="C1522" s="6">
        <f>VLOOKUP(A1522,Cafe_sales!$A$1:$O$10001,10,FALSE)</f>
        <v>1</v>
      </c>
      <c r="D1522" s="10">
        <f>VLOOKUP(A1522,Cafe_sales!$A$1:$O$10001,11,FALSE)</f>
        <v>2</v>
      </c>
      <c r="E1522" s="6">
        <f>VLOOKUP(A1522,Cafe_sales!$A$1:$O$10001,12,FALSE)</f>
        <v>2</v>
      </c>
      <c r="F1522" t="str">
        <f>VLOOKUP(A1522,Cafe_sales!$A$1:$O$10001,13,FALSE)</f>
        <v>Credit Card</v>
      </c>
      <c r="G1522" t="str">
        <f>VLOOKUP(A1522,Cafe_sales!$A$1:$O$10001,14,FALSE)</f>
        <v>In-store</v>
      </c>
      <c r="H1522" s="8">
        <f>VLOOKUP(A1522,Cafe_sales!$A$1:$O$10001,15,FALSE)</f>
        <v>44967</v>
      </c>
    </row>
    <row r="1523" spans="1:8" x14ac:dyDescent="0.35">
      <c r="A1523" t="s">
        <v>4176</v>
      </c>
      <c r="B1523" t="str">
        <f>VLOOKUP(A1523,Cafe_sales!$A$1:$O$10001,9,FALSE)</f>
        <v>Coffee</v>
      </c>
      <c r="C1523" s="6">
        <f>VLOOKUP(A1523,Cafe_sales!$A$1:$O$10001,10,FALSE)</f>
        <v>2</v>
      </c>
      <c r="D1523" s="10">
        <f>VLOOKUP(A1523,Cafe_sales!$A$1:$O$10001,11,FALSE)</f>
        <v>2</v>
      </c>
      <c r="E1523" s="6">
        <f>VLOOKUP(A1523,Cafe_sales!$A$1:$O$10001,12,FALSE)</f>
        <v>4</v>
      </c>
      <c r="F1523" t="str">
        <f>VLOOKUP(A1523,Cafe_sales!$A$1:$O$10001,13,FALSE)</f>
        <v>Default mode</v>
      </c>
      <c r="G1523" t="str">
        <f>VLOOKUP(A1523,Cafe_sales!$A$1:$O$10001,14,FALSE)</f>
        <v>UNKNOWN</v>
      </c>
      <c r="H1523" s="8">
        <f>VLOOKUP(A1523,Cafe_sales!$A$1:$O$10001,15,FALSE)</f>
        <v>45053</v>
      </c>
    </row>
    <row r="1524" spans="1:8" x14ac:dyDescent="0.35">
      <c r="A1524" t="s">
        <v>9933</v>
      </c>
      <c r="B1524" t="str">
        <f>VLOOKUP(A1524,Cafe_sales!$A$1:$O$10001,9,FALSE)</f>
        <v>Juice</v>
      </c>
      <c r="C1524" s="6">
        <f>VLOOKUP(A1524,Cafe_sales!$A$1:$O$10001,10,FALSE)</f>
        <v>2</v>
      </c>
      <c r="D1524" s="10">
        <f>VLOOKUP(A1524,Cafe_sales!$A$1:$O$10001,11,FALSE)</f>
        <v>3</v>
      </c>
      <c r="E1524" s="6">
        <f>VLOOKUP(A1524,Cafe_sales!$A$1:$O$10001,12,FALSE)</f>
        <v>6</v>
      </c>
      <c r="F1524" t="str">
        <f>VLOOKUP(A1524,Cafe_sales!$A$1:$O$10001,13,FALSE)</f>
        <v>Digital Wallet</v>
      </c>
      <c r="G1524" t="str">
        <f>VLOOKUP(A1524,Cafe_sales!$A$1:$O$10001,14,FALSE)</f>
        <v>UNKNOWN</v>
      </c>
      <c r="H1524" s="8">
        <f>VLOOKUP(A1524,Cafe_sales!$A$1:$O$10001,15,FALSE)</f>
        <v>44938</v>
      </c>
    </row>
    <row r="1525" spans="1:8" x14ac:dyDescent="0.35">
      <c r="A1525" t="s">
        <v>4645</v>
      </c>
      <c r="B1525" t="str">
        <f>VLOOKUP(A1525,Cafe_sales!$A$1:$O$10001,9,FALSE)</f>
        <v>Smoothie</v>
      </c>
      <c r="C1525" s="6">
        <f>VLOOKUP(A1525,Cafe_sales!$A$1:$O$10001,10,FALSE)</f>
        <v>2</v>
      </c>
      <c r="D1525" s="10">
        <f>VLOOKUP(A1525,Cafe_sales!$A$1:$O$10001,11,FALSE)</f>
        <v>4</v>
      </c>
      <c r="E1525" s="6">
        <f>VLOOKUP(A1525,Cafe_sales!$A$1:$O$10001,12,FALSE)</f>
        <v>8</v>
      </c>
      <c r="F1525" t="str">
        <f>VLOOKUP(A1525,Cafe_sales!$A$1:$O$10001,13,FALSE)</f>
        <v>Default mode</v>
      </c>
      <c r="G1525" t="str">
        <f>VLOOKUP(A1525,Cafe_sales!$A$1:$O$10001,14,FALSE)</f>
        <v>In-store</v>
      </c>
      <c r="H1525" s="8">
        <f>VLOOKUP(A1525,Cafe_sales!$A$1:$O$10001,15,FALSE)</f>
        <v>44928</v>
      </c>
    </row>
    <row r="1526" spans="1:8" hidden="1" x14ac:dyDescent="0.35">
      <c r="A1526" t="s">
        <v>1677</v>
      </c>
      <c r="B1526" t="str">
        <f>VLOOKUP(A1526,Cafe_sales!$A$1:$O$10001,9,FALSE)</f>
        <v>Cake</v>
      </c>
      <c r="C1526">
        <f>VLOOKUP(A1526,Cafe_sales!$A$1:$O$10001,10,FALSE)</f>
        <v>4</v>
      </c>
      <c r="D1526">
        <f>VLOOKUP(A1526,Cafe_sales!$A$1:$O$10001,11,FALSE)</f>
        <v>3</v>
      </c>
      <c r="E1526">
        <f>VLOOKUP(A1526,Cafe_sales!$A$1:$O$10001,12,FALSE)</f>
        <v>12</v>
      </c>
      <c r="F1526" t="str">
        <f>VLOOKUP(A1526,Cafe_sales!$A$1:$O$10001,13,FALSE)</f>
        <v>UNKNOWN</v>
      </c>
      <c r="G1526" t="str">
        <f>VLOOKUP(A1526,Cafe_sales!$A$1:$O$10001,14,FALSE)</f>
        <v>Takeaway</v>
      </c>
      <c r="H1526" s="1">
        <f>VLOOKUP(A1526,Cafe_sales!$A$1:$O$10001,15,FALSE)</f>
        <v>45137</v>
      </c>
    </row>
    <row r="1527" spans="1:8" x14ac:dyDescent="0.35">
      <c r="A1527" t="s">
        <v>7225</v>
      </c>
      <c r="B1527" t="str">
        <f>VLOOKUP(A1527,Cafe_sales!$A$1:$O$10001,9,FALSE)</f>
        <v>Salad</v>
      </c>
      <c r="C1527" s="6">
        <f>VLOOKUP(A1527,Cafe_sales!$A$1:$O$10001,10,FALSE)</f>
        <v>5</v>
      </c>
      <c r="D1527" s="10">
        <f>VLOOKUP(A1527,Cafe_sales!$A$1:$O$10001,11,FALSE)</f>
        <v>5</v>
      </c>
      <c r="E1527" s="6">
        <f>VLOOKUP(A1527,Cafe_sales!$A$1:$O$10001,12,FALSE)</f>
        <v>25</v>
      </c>
      <c r="F1527" t="str">
        <f>VLOOKUP(A1527,Cafe_sales!$A$1:$O$10001,13,FALSE)</f>
        <v>Cash</v>
      </c>
      <c r="G1527" t="str">
        <f>VLOOKUP(A1527,Cafe_sales!$A$1:$O$10001,14,FALSE)</f>
        <v>In-store</v>
      </c>
      <c r="H1527" s="8">
        <f>VLOOKUP(A1527,Cafe_sales!$A$1:$O$10001,15,FALSE)</f>
        <v>44931</v>
      </c>
    </row>
    <row r="1528" spans="1:8" x14ac:dyDescent="0.35">
      <c r="A1528" t="s">
        <v>3824</v>
      </c>
      <c r="B1528" t="str">
        <f>VLOOKUP(A1528,Cafe_sales!$A$1:$O$10001,9,FALSE)</f>
        <v>Tea</v>
      </c>
      <c r="C1528" s="6">
        <f>VLOOKUP(A1528,Cafe_sales!$A$1:$O$10001,10,FALSE)</f>
        <v>3</v>
      </c>
      <c r="D1528" s="10">
        <f>VLOOKUP(A1528,Cafe_sales!$A$1:$O$10001,11,FALSE)</f>
        <v>1.5</v>
      </c>
      <c r="E1528" s="6">
        <f>VLOOKUP(A1528,Cafe_sales!$A$1:$O$10001,12,FALSE)</f>
        <v>4.5</v>
      </c>
      <c r="F1528" t="str">
        <f>VLOOKUP(A1528,Cafe_sales!$A$1:$O$10001,13,FALSE)</f>
        <v>Default mode</v>
      </c>
      <c r="G1528" t="str">
        <f>VLOOKUP(A1528,Cafe_sales!$A$1:$O$10001,14,FALSE)</f>
        <v>UNKNOWN</v>
      </c>
      <c r="H1528" s="8">
        <f>VLOOKUP(A1528,Cafe_sales!$A$1:$O$10001,15,FALSE)</f>
        <v>44927</v>
      </c>
    </row>
    <row r="1529" spans="1:8" x14ac:dyDescent="0.35">
      <c r="A1529" t="s">
        <v>8318</v>
      </c>
      <c r="B1529" t="str">
        <f>VLOOKUP(A1529,Cafe_sales!$A$1:$O$10001,9,FALSE)</f>
        <v>Cookie</v>
      </c>
      <c r="C1529" s="6">
        <f>VLOOKUP(A1529,Cafe_sales!$A$1:$O$10001,10,FALSE)</f>
        <v>5</v>
      </c>
      <c r="D1529" s="10">
        <f>VLOOKUP(A1529,Cafe_sales!$A$1:$O$10001,11,FALSE)</f>
        <v>0</v>
      </c>
      <c r="E1529" s="6">
        <f>VLOOKUP(A1529,Cafe_sales!$A$1:$O$10001,12,FALSE)</f>
        <v>5</v>
      </c>
      <c r="F1529" t="str">
        <f>VLOOKUP(A1529,Cafe_sales!$A$1:$O$10001,13,FALSE)</f>
        <v>Digital Wallet</v>
      </c>
      <c r="G1529" t="str">
        <f>VLOOKUP(A1529,Cafe_sales!$A$1:$O$10001,14,FALSE)</f>
        <v>UNKNOWN</v>
      </c>
      <c r="H1529" s="8">
        <f>VLOOKUP(A1529,Cafe_sales!$A$1:$O$10001,15,FALSE)</f>
        <v>45066</v>
      </c>
    </row>
    <row r="1530" spans="1:8" hidden="1" x14ac:dyDescent="0.35">
      <c r="A1530" t="s">
        <v>6812</v>
      </c>
      <c r="B1530" t="str">
        <f>VLOOKUP(A1530,Cafe_sales!$A$1:$O$10001,9,FALSE)</f>
        <v>Cookie</v>
      </c>
      <c r="C1530">
        <f>VLOOKUP(A1530,Cafe_sales!$A$1:$O$10001,10,FALSE)</f>
        <v>3</v>
      </c>
      <c r="D1530">
        <f>VLOOKUP(A1530,Cafe_sales!$A$1:$O$10001,11,FALSE)</f>
        <v>1</v>
      </c>
      <c r="E1530">
        <f>VLOOKUP(A1530,Cafe_sales!$A$1:$O$10001,12,FALSE)</f>
        <v>3</v>
      </c>
      <c r="F1530" t="str">
        <f>VLOOKUP(A1530,Cafe_sales!$A$1:$O$10001,13,FALSE)</f>
        <v>Digital Wallet</v>
      </c>
      <c r="G1530" t="str">
        <f>VLOOKUP(A1530,Cafe_sales!$A$1:$O$10001,14,FALSE)</f>
        <v>Takeaway</v>
      </c>
      <c r="H1530" s="1">
        <f>VLOOKUP(A1530,Cafe_sales!$A$1:$O$10001,15,FALSE)</f>
        <v>44955</v>
      </c>
    </row>
    <row r="1531" spans="1:8" x14ac:dyDescent="0.35">
      <c r="A1531" t="s">
        <v>4563</v>
      </c>
      <c r="B1531" t="str">
        <f>VLOOKUP(A1531,Cafe_sales!$A$1:$O$10001,9,FALSE)</f>
        <v>Tea</v>
      </c>
      <c r="C1531" s="6">
        <f>VLOOKUP(A1531,Cafe_sales!$A$1:$O$10001,10,FALSE)</f>
        <v>3</v>
      </c>
      <c r="D1531" s="10">
        <f>VLOOKUP(A1531,Cafe_sales!$A$1:$O$10001,11,FALSE)</f>
        <v>1.5</v>
      </c>
      <c r="E1531" s="6">
        <f>VLOOKUP(A1531,Cafe_sales!$A$1:$O$10001,12,FALSE)</f>
        <v>4.5</v>
      </c>
      <c r="F1531" t="str">
        <f>VLOOKUP(A1531,Cafe_sales!$A$1:$O$10001,13,FALSE)</f>
        <v>Default mode</v>
      </c>
      <c r="G1531" t="str">
        <f>VLOOKUP(A1531,Cafe_sales!$A$1:$O$10001,14,FALSE)</f>
        <v>In-store</v>
      </c>
      <c r="H1531" s="8">
        <f>VLOOKUP(A1531,Cafe_sales!$A$1:$O$10001,15,FALSE)</f>
        <v>45112</v>
      </c>
    </row>
    <row r="1532" spans="1:8" hidden="1" x14ac:dyDescent="0.35">
      <c r="A1532" t="s">
        <v>2229</v>
      </c>
      <c r="B1532" t="str">
        <f>VLOOKUP(A1532,Cafe_sales!$A$1:$O$10001,9,FALSE)</f>
        <v>Tea</v>
      </c>
      <c r="C1532">
        <f>VLOOKUP(A1532,Cafe_sales!$A$1:$O$10001,10,FALSE)</f>
        <v>3</v>
      </c>
      <c r="D1532">
        <f>VLOOKUP(A1532,Cafe_sales!$A$1:$O$10001,11,FALSE)</f>
        <v>1.5</v>
      </c>
      <c r="E1532">
        <f>VLOOKUP(A1532,Cafe_sales!$A$1:$O$10001,12,FALSE)</f>
        <v>4.5</v>
      </c>
      <c r="F1532" t="str">
        <f>VLOOKUP(A1532,Cafe_sales!$A$1:$O$10001,13,FALSE)</f>
        <v>Credit Card</v>
      </c>
      <c r="G1532" t="str">
        <f>VLOOKUP(A1532,Cafe_sales!$A$1:$O$10001,14,FALSE)</f>
        <v>Takeaway</v>
      </c>
      <c r="H1532" s="1">
        <f>VLOOKUP(A1532,Cafe_sales!$A$1:$O$10001,15,FALSE)</f>
        <v>44977</v>
      </c>
    </row>
    <row r="1533" spans="1:8" hidden="1" x14ac:dyDescent="0.35">
      <c r="A1533" t="s">
        <v>1661</v>
      </c>
      <c r="B1533" t="str">
        <f>VLOOKUP(A1533,Cafe_sales!$A$1:$O$10001,9,FALSE)</f>
        <v>UNKNOWN</v>
      </c>
      <c r="C1533">
        <f>VLOOKUP(A1533,Cafe_sales!$A$1:$O$10001,10,FALSE)</f>
        <v>2</v>
      </c>
      <c r="D1533">
        <f>VLOOKUP(A1533,Cafe_sales!$A$1:$O$10001,11,FALSE)</f>
        <v>5</v>
      </c>
      <c r="E1533">
        <f>VLOOKUP(A1533,Cafe_sales!$A$1:$O$10001,12,FALSE)</f>
        <v>10</v>
      </c>
      <c r="F1533" t="str">
        <f>VLOOKUP(A1533,Cafe_sales!$A$1:$O$10001,13,FALSE)</f>
        <v>Digital Wallet</v>
      </c>
      <c r="G1533" t="str">
        <f>VLOOKUP(A1533,Cafe_sales!$A$1:$O$10001,14,FALSE)</f>
        <v>Takeaway</v>
      </c>
      <c r="H1533" s="1">
        <f>VLOOKUP(A1533,Cafe_sales!$A$1:$O$10001,15,FALSE)</f>
        <v>45159</v>
      </c>
    </row>
    <row r="1534" spans="1:8" x14ac:dyDescent="0.35">
      <c r="A1534" t="s">
        <v>5645</v>
      </c>
      <c r="B1534" t="str">
        <f>VLOOKUP(A1534,Cafe_sales!$A$1:$O$10001,9,FALSE)</f>
        <v>Cake</v>
      </c>
      <c r="C1534" s="6">
        <f>VLOOKUP(A1534,Cafe_sales!$A$1:$O$10001,10,FALSE)</f>
        <v>4</v>
      </c>
      <c r="D1534" s="10">
        <f>VLOOKUP(A1534,Cafe_sales!$A$1:$O$10001,11,FALSE)</f>
        <v>3</v>
      </c>
      <c r="E1534" s="6">
        <f>VLOOKUP(A1534,Cafe_sales!$A$1:$O$10001,12,FALSE)</f>
        <v>12</v>
      </c>
      <c r="F1534" t="str">
        <f>VLOOKUP(A1534,Cafe_sales!$A$1:$O$10001,13,FALSE)</f>
        <v>Digital Wallet</v>
      </c>
      <c r="G1534" t="str">
        <f>VLOOKUP(A1534,Cafe_sales!$A$1:$O$10001,14,FALSE)</f>
        <v>UNKNOWN</v>
      </c>
      <c r="H1534" s="8">
        <f>VLOOKUP(A1534,Cafe_sales!$A$1:$O$10001,15,FALSE)</f>
        <v>45203</v>
      </c>
    </row>
    <row r="1535" spans="1:8" x14ac:dyDescent="0.35">
      <c r="A1535" t="s">
        <v>6790</v>
      </c>
      <c r="B1535" t="str">
        <f>VLOOKUP(A1535,Cafe_sales!$A$1:$O$10001,9,FALSE)</f>
        <v>Juice</v>
      </c>
      <c r="C1535" s="6">
        <f>VLOOKUP(A1535,Cafe_sales!$A$1:$O$10001,10,FALSE)</f>
        <v>4</v>
      </c>
      <c r="D1535" s="10">
        <f>VLOOKUP(A1535,Cafe_sales!$A$1:$O$10001,11,FALSE)</f>
        <v>3</v>
      </c>
      <c r="E1535" s="6">
        <f>VLOOKUP(A1535,Cafe_sales!$A$1:$O$10001,12,FALSE)</f>
        <v>12</v>
      </c>
      <c r="F1535" t="str">
        <f>VLOOKUP(A1535,Cafe_sales!$A$1:$O$10001,13,FALSE)</f>
        <v>Default mode</v>
      </c>
      <c r="G1535" t="str">
        <f>VLOOKUP(A1535,Cafe_sales!$A$1:$O$10001,14,FALSE)</f>
        <v>In-store</v>
      </c>
      <c r="H1535" s="8">
        <f>VLOOKUP(A1535,Cafe_sales!$A$1:$O$10001,15,FALSE)</f>
        <v>45290</v>
      </c>
    </row>
    <row r="1536" spans="1:8" hidden="1" x14ac:dyDescent="0.35">
      <c r="A1536" t="s">
        <v>7867</v>
      </c>
      <c r="B1536" t="str">
        <f>VLOOKUP(A1536,Cafe_sales!$A$1:$O$10001,9,FALSE)</f>
        <v>Salad</v>
      </c>
      <c r="C1536">
        <f>VLOOKUP(A1536,Cafe_sales!$A$1:$O$10001,10,FALSE)</f>
        <v>1</v>
      </c>
      <c r="D1536">
        <f>VLOOKUP(A1536,Cafe_sales!$A$1:$O$10001,11,FALSE)</f>
        <v>5</v>
      </c>
      <c r="E1536">
        <f>VLOOKUP(A1536,Cafe_sales!$A$1:$O$10001,12,FALSE)</f>
        <v>5</v>
      </c>
      <c r="F1536" t="str">
        <f>VLOOKUP(A1536,Cafe_sales!$A$1:$O$10001,13,FALSE)</f>
        <v>Credit Card</v>
      </c>
      <c r="G1536" t="str">
        <f>VLOOKUP(A1536,Cafe_sales!$A$1:$O$10001,14,FALSE)</f>
        <v>Cafe</v>
      </c>
      <c r="H1536" s="1">
        <f>VLOOKUP(A1536,Cafe_sales!$A$1:$O$10001,15,FALSE)</f>
        <v>45241</v>
      </c>
    </row>
    <row r="1537" spans="1:8" x14ac:dyDescent="0.35">
      <c r="A1537" t="s">
        <v>1719</v>
      </c>
      <c r="B1537" t="str">
        <f>VLOOKUP(A1537,Cafe_sales!$A$1:$O$10001,9,FALSE)</f>
        <v>Juice</v>
      </c>
      <c r="C1537" s="6">
        <f>VLOOKUP(A1537,Cafe_sales!$A$1:$O$10001,10,FALSE)</f>
        <v>4</v>
      </c>
      <c r="D1537" s="10">
        <f>VLOOKUP(A1537,Cafe_sales!$A$1:$O$10001,11,FALSE)</f>
        <v>3</v>
      </c>
      <c r="E1537" s="6">
        <f>VLOOKUP(A1537,Cafe_sales!$A$1:$O$10001,12,FALSE)</f>
        <v>12</v>
      </c>
      <c r="F1537" t="str">
        <f>VLOOKUP(A1537,Cafe_sales!$A$1:$O$10001,13,FALSE)</f>
        <v>Credit Card</v>
      </c>
      <c r="G1537" t="str">
        <f>VLOOKUP(A1537,Cafe_sales!$A$1:$O$10001,14,FALSE)</f>
        <v>UNKNOWN</v>
      </c>
      <c r="H1537" s="8">
        <f>VLOOKUP(A1537,Cafe_sales!$A$1:$O$10001,15,FALSE)</f>
        <v>45287</v>
      </c>
    </row>
    <row r="1538" spans="1:8" hidden="1" x14ac:dyDescent="0.35">
      <c r="A1538" t="s">
        <v>7439</v>
      </c>
      <c r="B1538" t="str">
        <f>VLOOKUP(A1538,Cafe_sales!$A$1:$O$10001,9,FALSE)</f>
        <v>Smoothie</v>
      </c>
      <c r="C1538">
        <f>VLOOKUP(A1538,Cafe_sales!$A$1:$O$10001,10,FALSE)</f>
        <v>5</v>
      </c>
      <c r="D1538">
        <f>VLOOKUP(A1538,Cafe_sales!$A$1:$O$10001,11,FALSE)</f>
        <v>4</v>
      </c>
      <c r="E1538">
        <f>VLOOKUP(A1538,Cafe_sales!$A$1:$O$10001,12,FALSE)</f>
        <v>20</v>
      </c>
      <c r="F1538" t="str">
        <f>VLOOKUP(A1538,Cafe_sales!$A$1:$O$10001,13,FALSE)</f>
        <v>Cash</v>
      </c>
      <c r="G1538" t="str">
        <f>VLOOKUP(A1538,Cafe_sales!$A$1:$O$10001,14,FALSE)</f>
        <v>Takeaway</v>
      </c>
      <c r="H1538" s="1">
        <f>VLOOKUP(A1538,Cafe_sales!$A$1:$O$10001,15,FALSE)</f>
        <v>45175</v>
      </c>
    </row>
    <row r="1539" spans="1:8" x14ac:dyDescent="0.35">
      <c r="A1539" t="s">
        <v>5473</v>
      </c>
      <c r="B1539" t="str">
        <f>VLOOKUP(A1539,Cafe_sales!$A$1:$O$10001,9,FALSE)</f>
        <v>UNKNOWN</v>
      </c>
      <c r="C1539" s="6">
        <f>VLOOKUP(A1539,Cafe_sales!$A$1:$O$10001,10,FALSE)</f>
        <v>4</v>
      </c>
      <c r="D1539" s="10">
        <f>VLOOKUP(A1539,Cafe_sales!$A$1:$O$10001,11,FALSE)</f>
        <v>3</v>
      </c>
      <c r="E1539" s="6">
        <f>VLOOKUP(A1539,Cafe_sales!$A$1:$O$10001,12,FALSE)</f>
        <v>12</v>
      </c>
      <c r="F1539" t="str">
        <f>VLOOKUP(A1539,Cafe_sales!$A$1:$O$10001,13,FALSE)</f>
        <v>Cash</v>
      </c>
      <c r="G1539" t="str">
        <f>VLOOKUP(A1539,Cafe_sales!$A$1:$O$10001,14,FALSE)</f>
        <v>In-store</v>
      </c>
      <c r="H1539" s="8">
        <f>VLOOKUP(A1539,Cafe_sales!$A$1:$O$10001,15,FALSE)</f>
        <v>45158</v>
      </c>
    </row>
    <row r="1540" spans="1:8" x14ac:dyDescent="0.35">
      <c r="A1540" t="s">
        <v>6144</v>
      </c>
      <c r="B1540" t="str">
        <f>VLOOKUP(A1540,Cafe_sales!$A$1:$O$10001,9,FALSE)</f>
        <v>Tea</v>
      </c>
      <c r="C1540" s="6">
        <f>VLOOKUP(A1540,Cafe_sales!$A$1:$O$10001,10,FALSE)</f>
        <v>4</v>
      </c>
      <c r="D1540" s="10">
        <f>VLOOKUP(A1540,Cafe_sales!$A$1:$O$10001,11,FALSE)</f>
        <v>1.5</v>
      </c>
      <c r="E1540" s="6">
        <f>VLOOKUP(A1540,Cafe_sales!$A$1:$O$10001,12,FALSE)</f>
        <v>6</v>
      </c>
      <c r="F1540" t="str">
        <f>VLOOKUP(A1540,Cafe_sales!$A$1:$O$10001,13,FALSE)</f>
        <v>Default mode</v>
      </c>
      <c r="G1540" t="str">
        <f>VLOOKUP(A1540,Cafe_sales!$A$1:$O$10001,14,FALSE)</f>
        <v>In-store</v>
      </c>
      <c r="H1540" s="8">
        <f>VLOOKUP(A1540,Cafe_sales!$A$1:$O$10001,15,FALSE)</f>
        <v>44984</v>
      </c>
    </row>
    <row r="1541" spans="1:8" hidden="1" x14ac:dyDescent="0.35">
      <c r="A1541" t="s">
        <v>5636</v>
      </c>
      <c r="B1541" t="str">
        <f>VLOOKUP(A1541,Cafe_sales!$A$1:$O$10001,9,FALSE)</f>
        <v>Smoothie</v>
      </c>
      <c r="C1541">
        <f>VLOOKUP(A1541,Cafe_sales!$A$1:$O$10001,10,FALSE)</f>
        <v>4</v>
      </c>
      <c r="D1541">
        <f>VLOOKUP(A1541,Cafe_sales!$A$1:$O$10001,11,FALSE)</f>
        <v>4</v>
      </c>
      <c r="E1541">
        <f>VLOOKUP(A1541,Cafe_sales!$A$1:$O$10001,12,FALSE)</f>
        <v>16</v>
      </c>
      <c r="F1541" t="str">
        <f>VLOOKUP(A1541,Cafe_sales!$A$1:$O$10001,13,FALSE)</f>
        <v>Credit Card</v>
      </c>
      <c r="G1541" t="str">
        <f>VLOOKUP(A1541,Cafe_sales!$A$1:$O$10001,14,FALSE)</f>
        <v>Takeaway</v>
      </c>
      <c r="H1541" s="1">
        <f>VLOOKUP(A1541,Cafe_sales!$A$1:$O$10001,15,FALSE)</f>
        <v>45097</v>
      </c>
    </row>
    <row r="1542" spans="1:8" x14ac:dyDescent="0.35">
      <c r="A1542" t="s">
        <v>9031</v>
      </c>
      <c r="B1542" t="str">
        <f>VLOOKUP(A1542,Cafe_sales!$A$1:$O$10001,9,FALSE)</f>
        <v>Cookie</v>
      </c>
      <c r="C1542" s="6">
        <f>VLOOKUP(A1542,Cafe_sales!$A$1:$O$10001,10,FALSE)</f>
        <v>2</v>
      </c>
      <c r="D1542" s="10">
        <f>VLOOKUP(A1542,Cafe_sales!$A$1:$O$10001,11,FALSE)</f>
        <v>1</v>
      </c>
      <c r="E1542" s="6">
        <f>VLOOKUP(A1542,Cafe_sales!$A$1:$O$10001,12,FALSE)</f>
        <v>2</v>
      </c>
      <c r="F1542" t="str">
        <f>VLOOKUP(A1542,Cafe_sales!$A$1:$O$10001,13,FALSE)</f>
        <v>Cash</v>
      </c>
      <c r="G1542" t="str">
        <f>VLOOKUP(A1542,Cafe_sales!$A$1:$O$10001,14,FALSE)</f>
        <v>UNKNOWN</v>
      </c>
      <c r="H1542" s="8">
        <f>VLOOKUP(A1542,Cafe_sales!$A$1:$O$10001,15,FALSE)</f>
        <v>45240</v>
      </c>
    </row>
    <row r="1543" spans="1:8" hidden="1" x14ac:dyDescent="0.35">
      <c r="A1543" t="s">
        <v>8242</v>
      </c>
      <c r="B1543" t="str">
        <f>VLOOKUP(A1543,Cafe_sales!$A$1:$O$10001,9,FALSE)</f>
        <v>Cookie</v>
      </c>
      <c r="C1543">
        <f>VLOOKUP(A1543,Cafe_sales!$A$1:$O$10001,10,FALSE)</f>
        <v>1</v>
      </c>
      <c r="D1543">
        <f>VLOOKUP(A1543,Cafe_sales!$A$1:$O$10001,11,FALSE)</f>
        <v>1</v>
      </c>
      <c r="E1543">
        <f>VLOOKUP(A1543,Cafe_sales!$A$1:$O$10001,12,FALSE)</f>
        <v>1</v>
      </c>
      <c r="F1543" t="str">
        <f>VLOOKUP(A1543,Cafe_sales!$A$1:$O$10001,13,FALSE)</f>
        <v>Cash</v>
      </c>
      <c r="G1543" t="str">
        <f>VLOOKUP(A1543,Cafe_sales!$A$1:$O$10001,14,FALSE)</f>
        <v>Takeaway</v>
      </c>
      <c r="H1543" s="1">
        <f>VLOOKUP(A1543,Cafe_sales!$A$1:$O$10001,15,FALSE)</f>
        <v>44927</v>
      </c>
    </row>
    <row r="1544" spans="1:8" hidden="1" x14ac:dyDescent="0.35">
      <c r="A1544" t="s">
        <v>3078</v>
      </c>
      <c r="B1544" t="str">
        <f>VLOOKUP(A1544,Cafe_sales!$A$1:$O$10001,9,FALSE)</f>
        <v>Cake</v>
      </c>
      <c r="C1544">
        <f>VLOOKUP(A1544,Cafe_sales!$A$1:$O$10001,10,FALSE)</f>
        <v>3</v>
      </c>
      <c r="D1544">
        <f>VLOOKUP(A1544,Cafe_sales!$A$1:$O$10001,11,FALSE)</f>
        <v>3</v>
      </c>
      <c r="E1544">
        <f>VLOOKUP(A1544,Cafe_sales!$A$1:$O$10001,12,FALSE)</f>
        <v>9</v>
      </c>
      <c r="F1544" t="str">
        <f>VLOOKUP(A1544,Cafe_sales!$A$1:$O$10001,13,FALSE)</f>
        <v>UNKNOWN</v>
      </c>
      <c r="G1544" t="str">
        <f>VLOOKUP(A1544,Cafe_sales!$A$1:$O$10001,14,FALSE)</f>
        <v>Takeaway</v>
      </c>
      <c r="H1544" s="1">
        <f>VLOOKUP(A1544,Cafe_sales!$A$1:$O$10001,15,FALSE)</f>
        <v>45142</v>
      </c>
    </row>
    <row r="1545" spans="1:8" x14ac:dyDescent="0.35">
      <c r="A1545" t="s">
        <v>9829</v>
      </c>
      <c r="B1545" t="str">
        <f>VLOOKUP(A1545,Cafe_sales!$A$1:$O$10001,9,FALSE)</f>
        <v>Tea</v>
      </c>
      <c r="C1545" s="6">
        <f>VLOOKUP(A1545,Cafe_sales!$A$1:$O$10001,10,FALSE)</f>
        <v>4</v>
      </c>
      <c r="D1545" s="10">
        <f>VLOOKUP(A1545,Cafe_sales!$A$1:$O$10001,11,FALSE)</f>
        <v>1.5</v>
      </c>
      <c r="E1545" s="6">
        <f>VLOOKUP(A1545,Cafe_sales!$A$1:$O$10001,12,FALSE)</f>
        <v>6</v>
      </c>
      <c r="F1545" t="str">
        <f>VLOOKUP(A1545,Cafe_sales!$A$1:$O$10001,13,FALSE)</f>
        <v>Cash</v>
      </c>
      <c r="G1545" t="str">
        <f>VLOOKUP(A1545,Cafe_sales!$A$1:$O$10001,14,FALSE)</f>
        <v>In-store</v>
      </c>
      <c r="H1545" s="8">
        <f>VLOOKUP(A1545,Cafe_sales!$A$1:$O$10001,15,FALSE)</f>
        <v>45033</v>
      </c>
    </row>
    <row r="1546" spans="1:8" x14ac:dyDescent="0.35">
      <c r="A1546" t="s">
        <v>9340</v>
      </c>
      <c r="B1546" t="str">
        <f>VLOOKUP(A1546,Cafe_sales!$A$1:$O$10001,9,FALSE)</f>
        <v>Coffee</v>
      </c>
      <c r="C1546" s="6">
        <f>VLOOKUP(A1546,Cafe_sales!$A$1:$O$10001,10,FALSE)</f>
        <v>5</v>
      </c>
      <c r="D1546" s="10">
        <f>VLOOKUP(A1546,Cafe_sales!$A$1:$O$10001,11,FALSE)</f>
        <v>2</v>
      </c>
      <c r="E1546" s="6">
        <f>VLOOKUP(A1546,Cafe_sales!$A$1:$O$10001,12,FALSE)</f>
        <v>10</v>
      </c>
      <c r="F1546" t="str">
        <f>VLOOKUP(A1546,Cafe_sales!$A$1:$O$10001,13,FALSE)</f>
        <v>Default mode</v>
      </c>
      <c r="G1546" t="str">
        <f>VLOOKUP(A1546,Cafe_sales!$A$1:$O$10001,14,FALSE)</f>
        <v>In-store</v>
      </c>
      <c r="H1546" s="8">
        <f>VLOOKUP(A1546,Cafe_sales!$A$1:$O$10001,15,FALSE)</f>
        <v>44927</v>
      </c>
    </row>
    <row r="1547" spans="1:8" hidden="1" x14ac:dyDescent="0.35">
      <c r="A1547" t="s">
        <v>5815</v>
      </c>
      <c r="B1547" t="str">
        <f>VLOOKUP(A1547,Cafe_sales!$A$1:$O$10001,9,FALSE)</f>
        <v>Salad</v>
      </c>
      <c r="C1547">
        <f>VLOOKUP(A1547,Cafe_sales!$A$1:$O$10001,10,FALSE)</f>
        <v>5</v>
      </c>
      <c r="D1547">
        <f>VLOOKUP(A1547,Cafe_sales!$A$1:$O$10001,11,FALSE)</f>
        <v>5</v>
      </c>
      <c r="E1547">
        <f>VLOOKUP(A1547,Cafe_sales!$A$1:$O$10001,12,FALSE)</f>
        <v>25</v>
      </c>
      <c r="F1547" t="str">
        <f>VLOOKUP(A1547,Cafe_sales!$A$1:$O$10001,13,FALSE)</f>
        <v>Cash</v>
      </c>
      <c r="G1547" t="str">
        <f>VLOOKUP(A1547,Cafe_sales!$A$1:$O$10001,14,FALSE)</f>
        <v>Takeaway</v>
      </c>
      <c r="H1547" s="1">
        <f>VLOOKUP(A1547,Cafe_sales!$A$1:$O$10001,15,FALSE)</f>
        <v>45003</v>
      </c>
    </row>
    <row r="1548" spans="1:8" x14ac:dyDescent="0.35">
      <c r="A1548" t="s">
        <v>4515</v>
      </c>
      <c r="B1548" t="str">
        <f>VLOOKUP(A1548,Cafe_sales!$A$1:$O$10001,9,FALSE)</f>
        <v>Smoothie</v>
      </c>
      <c r="C1548" s="6">
        <f>VLOOKUP(A1548,Cafe_sales!$A$1:$O$10001,10,FALSE)</f>
        <v>4</v>
      </c>
      <c r="D1548" s="10">
        <f>VLOOKUP(A1548,Cafe_sales!$A$1:$O$10001,11,FALSE)</f>
        <v>2.9978991596638656</v>
      </c>
      <c r="E1548" s="6">
        <f>VLOOKUP(A1548,Cafe_sales!$A$1:$O$10001,12,FALSE)</f>
        <v>16</v>
      </c>
      <c r="F1548" t="str">
        <f>VLOOKUP(A1548,Cafe_sales!$A$1:$O$10001,13,FALSE)</f>
        <v>Digital Wallet</v>
      </c>
      <c r="G1548" t="str">
        <f>VLOOKUP(A1548,Cafe_sales!$A$1:$O$10001,14,FALSE)</f>
        <v>In-store</v>
      </c>
      <c r="H1548" s="8">
        <f>VLOOKUP(A1548,Cafe_sales!$A$1:$O$10001,15,FALSE)</f>
        <v>45260</v>
      </c>
    </row>
    <row r="1549" spans="1:8" x14ac:dyDescent="0.35">
      <c r="A1549" t="s">
        <v>8841</v>
      </c>
      <c r="B1549" t="str">
        <f>VLOOKUP(A1549,Cafe_sales!$A$1:$O$10001,9,FALSE)</f>
        <v>Sandwich</v>
      </c>
      <c r="C1549" s="6">
        <f>VLOOKUP(A1549,Cafe_sales!$A$1:$O$10001,10,FALSE)</f>
        <v>1</v>
      </c>
      <c r="D1549" s="10">
        <f>VLOOKUP(A1549,Cafe_sales!$A$1:$O$10001,11,FALSE)</f>
        <v>4</v>
      </c>
      <c r="E1549" s="6">
        <f>VLOOKUP(A1549,Cafe_sales!$A$1:$O$10001,12,FALSE)</f>
        <v>4</v>
      </c>
      <c r="F1549" t="str">
        <f>VLOOKUP(A1549,Cafe_sales!$A$1:$O$10001,13,FALSE)</f>
        <v>Default mode</v>
      </c>
      <c r="G1549" t="str">
        <f>VLOOKUP(A1549,Cafe_sales!$A$1:$O$10001,14,FALSE)</f>
        <v>In-store</v>
      </c>
      <c r="H1549" s="8">
        <f>VLOOKUP(A1549,Cafe_sales!$A$1:$O$10001,15,FALSE)</f>
        <v>45112</v>
      </c>
    </row>
    <row r="1550" spans="1:8" x14ac:dyDescent="0.35">
      <c r="A1550" t="s">
        <v>7410</v>
      </c>
      <c r="B1550" t="str">
        <f>VLOOKUP(A1550,Cafe_sales!$A$1:$O$10001,9,FALSE)</f>
        <v>Sandwich</v>
      </c>
      <c r="C1550" s="6">
        <f>VLOOKUP(A1550,Cafe_sales!$A$1:$O$10001,10,FALSE)</f>
        <v>1</v>
      </c>
      <c r="D1550" s="10">
        <f>VLOOKUP(A1550,Cafe_sales!$A$1:$O$10001,11,FALSE)</f>
        <v>4</v>
      </c>
      <c r="E1550" s="6">
        <f>VLOOKUP(A1550,Cafe_sales!$A$1:$O$10001,12,FALSE)</f>
        <v>4</v>
      </c>
      <c r="F1550" t="str">
        <f>VLOOKUP(A1550,Cafe_sales!$A$1:$O$10001,13,FALSE)</f>
        <v>Digital Wallet</v>
      </c>
      <c r="G1550" t="str">
        <f>VLOOKUP(A1550,Cafe_sales!$A$1:$O$10001,14,FALSE)</f>
        <v>UNKNOWN</v>
      </c>
      <c r="H1550" s="8">
        <f>VLOOKUP(A1550,Cafe_sales!$A$1:$O$10001,15,FALSE)</f>
        <v>45095</v>
      </c>
    </row>
    <row r="1551" spans="1:8" x14ac:dyDescent="0.35">
      <c r="A1551" t="s">
        <v>6650</v>
      </c>
      <c r="B1551" t="str">
        <f>VLOOKUP(A1551,Cafe_sales!$A$1:$O$10001,9,FALSE)</f>
        <v>Salad</v>
      </c>
      <c r="C1551" s="6">
        <f>VLOOKUP(A1551,Cafe_sales!$A$1:$O$10001,10,FALSE)</f>
        <v>4</v>
      </c>
      <c r="D1551" s="10">
        <f>VLOOKUP(A1551,Cafe_sales!$A$1:$O$10001,11,FALSE)</f>
        <v>5</v>
      </c>
      <c r="E1551" s="6">
        <f>VLOOKUP(A1551,Cafe_sales!$A$1:$O$10001,12,FALSE)</f>
        <v>20</v>
      </c>
      <c r="F1551" t="str">
        <f>VLOOKUP(A1551,Cafe_sales!$A$1:$O$10001,13,FALSE)</f>
        <v>Cash</v>
      </c>
      <c r="G1551" t="str">
        <f>VLOOKUP(A1551,Cafe_sales!$A$1:$O$10001,14,FALSE)</f>
        <v>UNKNOWN</v>
      </c>
      <c r="H1551" s="8">
        <f>VLOOKUP(A1551,Cafe_sales!$A$1:$O$10001,15,FALSE)</f>
        <v>45123</v>
      </c>
    </row>
    <row r="1552" spans="1:8" hidden="1" x14ac:dyDescent="0.35">
      <c r="A1552" t="s">
        <v>3465</v>
      </c>
      <c r="B1552" t="str">
        <f>VLOOKUP(A1552,Cafe_sales!$A$1:$O$10001,9,FALSE)</f>
        <v>Coffee</v>
      </c>
      <c r="C1552">
        <f>VLOOKUP(A1552,Cafe_sales!$A$1:$O$10001,10,FALSE)</f>
        <v>5</v>
      </c>
      <c r="D1552">
        <f>VLOOKUP(A1552,Cafe_sales!$A$1:$O$10001,11,FALSE)</f>
        <v>2</v>
      </c>
      <c r="E1552">
        <f>VLOOKUP(A1552,Cafe_sales!$A$1:$O$10001,12,FALSE)</f>
        <v>10</v>
      </c>
      <c r="F1552" t="str">
        <f>VLOOKUP(A1552,Cafe_sales!$A$1:$O$10001,13,FALSE)</f>
        <v>Cash</v>
      </c>
      <c r="G1552" t="str">
        <f>VLOOKUP(A1552,Cafe_sales!$A$1:$O$10001,14,FALSE)</f>
        <v>Takeaway</v>
      </c>
      <c r="H1552" s="1">
        <f>VLOOKUP(A1552,Cafe_sales!$A$1:$O$10001,15,FALSE)</f>
        <v>45039</v>
      </c>
    </row>
    <row r="1553" spans="1:8" x14ac:dyDescent="0.35">
      <c r="A1553" t="s">
        <v>2137</v>
      </c>
      <c r="B1553" t="str">
        <f>VLOOKUP(A1553,Cafe_sales!$A$1:$O$10001,9,FALSE)</f>
        <v>Juice</v>
      </c>
      <c r="C1553" s="6">
        <f>VLOOKUP(A1553,Cafe_sales!$A$1:$O$10001,10,FALSE)</f>
        <v>4</v>
      </c>
      <c r="D1553" s="10">
        <f>VLOOKUP(A1553,Cafe_sales!$A$1:$O$10001,11,FALSE)</f>
        <v>3</v>
      </c>
      <c r="E1553" s="6">
        <f>VLOOKUP(A1553,Cafe_sales!$A$1:$O$10001,12,FALSE)</f>
        <v>12</v>
      </c>
      <c r="F1553" t="str">
        <f>VLOOKUP(A1553,Cafe_sales!$A$1:$O$10001,13,FALSE)</f>
        <v>Cash</v>
      </c>
      <c r="G1553" t="str">
        <f>VLOOKUP(A1553,Cafe_sales!$A$1:$O$10001,14,FALSE)</f>
        <v>UNKNOWN</v>
      </c>
      <c r="H1553" s="8">
        <f>VLOOKUP(A1553,Cafe_sales!$A$1:$O$10001,15,FALSE)</f>
        <v>45064</v>
      </c>
    </row>
    <row r="1554" spans="1:8" x14ac:dyDescent="0.35">
      <c r="A1554" t="s">
        <v>3955</v>
      </c>
      <c r="B1554" t="str">
        <f>VLOOKUP(A1554,Cafe_sales!$A$1:$O$10001,9,FALSE)</f>
        <v>Cake</v>
      </c>
      <c r="C1554" s="6">
        <f>VLOOKUP(A1554,Cafe_sales!$A$1:$O$10001,10,FALSE)</f>
        <v>2</v>
      </c>
      <c r="D1554" s="10">
        <f>VLOOKUP(A1554,Cafe_sales!$A$1:$O$10001,11,FALSE)</f>
        <v>3</v>
      </c>
      <c r="E1554" s="6">
        <f>VLOOKUP(A1554,Cafe_sales!$A$1:$O$10001,12,FALSE)</f>
        <v>6</v>
      </c>
      <c r="F1554" t="str">
        <f>VLOOKUP(A1554,Cafe_sales!$A$1:$O$10001,13,FALSE)</f>
        <v>Digital Wallet</v>
      </c>
      <c r="G1554" t="str">
        <f>VLOOKUP(A1554,Cafe_sales!$A$1:$O$10001,14,FALSE)</f>
        <v>In-store</v>
      </c>
      <c r="H1554" s="8">
        <f>VLOOKUP(A1554,Cafe_sales!$A$1:$O$10001,15,FALSE)</f>
        <v>45022</v>
      </c>
    </row>
    <row r="1555" spans="1:8" hidden="1" x14ac:dyDescent="0.35">
      <c r="A1555" t="s">
        <v>3181</v>
      </c>
      <c r="B1555" t="str">
        <f>VLOOKUP(A1555,Cafe_sales!$A$1:$O$10001,9,FALSE)</f>
        <v>Juice</v>
      </c>
      <c r="C1555">
        <f>VLOOKUP(A1555,Cafe_sales!$A$1:$O$10001,10,FALSE)</f>
        <v>1</v>
      </c>
      <c r="D1555">
        <f>VLOOKUP(A1555,Cafe_sales!$A$1:$O$10001,11,FALSE)</f>
        <v>3</v>
      </c>
      <c r="E1555">
        <f>VLOOKUP(A1555,Cafe_sales!$A$1:$O$10001,12,FALSE)</f>
        <v>3</v>
      </c>
      <c r="F1555" t="str">
        <f>VLOOKUP(A1555,Cafe_sales!$A$1:$O$10001,13,FALSE)</f>
        <v>Cash</v>
      </c>
      <c r="G1555" t="str">
        <f>VLOOKUP(A1555,Cafe_sales!$A$1:$O$10001,14,FALSE)</f>
        <v>Takeaway</v>
      </c>
      <c r="H1555" s="1">
        <f>VLOOKUP(A1555,Cafe_sales!$A$1:$O$10001,15,FALSE)</f>
        <v>45082</v>
      </c>
    </row>
    <row r="1556" spans="1:8" hidden="1" x14ac:dyDescent="0.35">
      <c r="A1556" t="s">
        <v>1174</v>
      </c>
      <c r="B1556" t="str">
        <f>VLOOKUP(A1556,Cafe_sales!$A$1:$O$10001,9,FALSE)</f>
        <v>Smoothie</v>
      </c>
      <c r="C1556">
        <f>VLOOKUP(A1556,Cafe_sales!$A$1:$O$10001,10,FALSE)</f>
        <v>5</v>
      </c>
      <c r="D1556">
        <f>VLOOKUP(A1556,Cafe_sales!$A$1:$O$10001,11,FALSE)</f>
        <v>4</v>
      </c>
      <c r="E1556">
        <f>VLOOKUP(A1556,Cafe_sales!$A$1:$O$10001,12,FALSE)</f>
        <v>20</v>
      </c>
      <c r="F1556" t="str">
        <f>VLOOKUP(A1556,Cafe_sales!$A$1:$O$10001,13,FALSE)</f>
        <v>Default mode</v>
      </c>
      <c r="G1556" t="str">
        <f>VLOOKUP(A1556,Cafe_sales!$A$1:$O$10001,14,FALSE)</f>
        <v>Takeaway</v>
      </c>
      <c r="H1556" s="1">
        <f>VLOOKUP(A1556,Cafe_sales!$A$1:$O$10001,15,FALSE)</f>
        <v>45059</v>
      </c>
    </row>
    <row r="1557" spans="1:8" x14ac:dyDescent="0.35">
      <c r="A1557" t="s">
        <v>164</v>
      </c>
      <c r="B1557" t="str">
        <f>VLOOKUP(A1557,Cafe_sales!$A$1:$O$10001,9,FALSE)</f>
        <v>Cake</v>
      </c>
      <c r="C1557" s="6">
        <f>VLOOKUP(A1557,Cafe_sales!$A$1:$O$10001,10,FALSE)</f>
        <v>5</v>
      </c>
      <c r="D1557" s="10">
        <f>VLOOKUP(A1557,Cafe_sales!$A$1:$O$10001,11,FALSE)</f>
        <v>3</v>
      </c>
      <c r="E1557" s="6">
        <f>VLOOKUP(A1557,Cafe_sales!$A$1:$O$10001,12,FALSE)</f>
        <v>15</v>
      </c>
      <c r="F1557" t="str">
        <f>VLOOKUP(A1557,Cafe_sales!$A$1:$O$10001,13,FALSE)</f>
        <v>Default mode</v>
      </c>
      <c r="G1557" t="str">
        <f>VLOOKUP(A1557,Cafe_sales!$A$1:$O$10001,14,FALSE)</f>
        <v>In-store</v>
      </c>
      <c r="H1557" s="8">
        <f>VLOOKUP(A1557,Cafe_sales!$A$1:$O$10001,15,FALSE)</f>
        <v>45266</v>
      </c>
    </row>
    <row r="1558" spans="1:8" hidden="1" x14ac:dyDescent="0.35">
      <c r="A1558" t="s">
        <v>8631</v>
      </c>
      <c r="B1558" t="str">
        <f>VLOOKUP(A1558,Cafe_sales!$A$1:$O$10001,9,FALSE)</f>
        <v>Sandwich</v>
      </c>
      <c r="C1558">
        <f>VLOOKUP(A1558,Cafe_sales!$A$1:$O$10001,10,FALSE)</f>
        <v>2</v>
      </c>
      <c r="D1558">
        <f>VLOOKUP(A1558,Cafe_sales!$A$1:$O$10001,11,FALSE)</f>
        <v>4</v>
      </c>
      <c r="E1558">
        <f>VLOOKUP(A1558,Cafe_sales!$A$1:$O$10001,12,FALSE)</f>
        <v>8</v>
      </c>
      <c r="F1558" t="str">
        <f>VLOOKUP(A1558,Cafe_sales!$A$1:$O$10001,13,FALSE)</f>
        <v>Cash</v>
      </c>
      <c r="G1558" t="str">
        <f>VLOOKUP(A1558,Cafe_sales!$A$1:$O$10001,14,FALSE)</f>
        <v>Takeaway</v>
      </c>
      <c r="H1558" s="1">
        <f>VLOOKUP(A1558,Cafe_sales!$A$1:$O$10001,15,FALSE)</f>
        <v>45176</v>
      </c>
    </row>
    <row r="1559" spans="1:8" hidden="1" x14ac:dyDescent="0.35">
      <c r="A1559" t="s">
        <v>3763</v>
      </c>
      <c r="B1559" t="str">
        <f>VLOOKUP(A1559,Cafe_sales!$A$1:$O$10001,9,FALSE)</f>
        <v>Cake</v>
      </c>
      <c r="C1559">
        <f>VLOOKUP(A1559,Cafe_sales!$A$1:$O$10001,10,FALSE)</f>
        <v>4</v>
      </c>
      <c r="D1559">
        <f>VLOOKUP(A1559,Cafe_sales!$A$1:$O$10001,11,FALSE)</f>
        <v>3</v>
      </c>
      <c r="E1559">
        <f>VLOOKUP(A1559,Cafe_sales!$A$1:$O$10001,12,FALSE)</f>
        <v>12</v>
      </c>
      <c r="F1559" t="str">
        <f>VLOOKUP(A1559,Cafe_sales!$A$1:$O$10001,13,FALSE)</f>
        <v>Credit Card</v>
      </c>
      <c r="G1559" t="str">
        <f>VLOOKUP(A1559,Cafe_sales!$A$1:$O$10001,14,FALSE)</f>
        <v>Takeaway</v>
      </c>
      <c r="H1559" s="1">
        <f>VLOOKUP(A1559,Cafe_sales!$A$1:$O$10001,15,FALSE)</f>
        <v>45229</v>
      </c>
    </row>
    <row r="1560" spans="1:8" x14ac:dyDescent="0.35">
      <c r="A1560" t="s">
        <v>3595</v>
      </c>
      <c r="B1560" t="str">
        <f>VLOOKUP(A1560,Cafe_sales!$A$1:$O$10001,9,FALSE)</f>
        <v>Smoothie</v>
      </c>
      <c r="C1560" s="6">
        <f>VLOOKUP(A1560,Cafe_sales!$A$1:$O$10001,10,FALSE)</f>
        <v>4</v>
      </c>
      <c r="D1560" s="10">
        <f>VLOOKUP(A1560,Cafe_sales!$A$1:$O$10001,11,FALSE)</f>
        <v>4</v>
      </c>
      <c r="E1560" s="6">
        <f>VLOOKUP(A1560,Cafe_sales!$A$1:$O$10001,12,FALSE)</f>
        <v>16</v>
      </c>
      <c r="F1560" t="str">
        <f>VLOOKUP(A1560,Cafe_sales!$A$1:$O$10001,13,FALSE)</f>
        <v>Cash</v>
      </c>
      <c r="G1560" t="str">
        <f>VLOOKUP(A1560,Cafe_sales!$A$1:$O$10001,14,FALSE)</f>
        <v>In-store</v>
      </c>
      <c r="H1560" s="8">
        <f>VLOOKUP(A1560,Cafe_sales!$A$1:$O$10001,15,FALSE)</f>
        <v>45189</v>
      </c>
    </row>
    <row r="1561" spans="1:8" x14ac:dyDescent="0.35">
      <c r="A1561" t="s">
        <v>5366</v>
      </c>
      <c r="B1561" t="str">
        <f>VLOOKUP(A1561,Cafe_sales!$A$1:$O$10001,9,FALSE)</f>
        <v>Sandwich</v>
      </c>
      <c r="C1561" s="6">
        <f>VLOOKUP(A1561,Cafe_sales!$A$1:$O$10001,10,FALSE)</f>
        <v>4</v>
      </c>
      <c r="D1561" s="10">
        <f>VLOOKUP(A1561,Cafe_sales!$A$1:$O$10001,11,FALSE)</f>
        <v>4</v>
      </c>
      <c r="E1561" s="6">
        <f>VLOOKUP(A1561,Cafe_sales!$A$1:$O$10001,12,FALSE)</f>
        <v>16</v>
      </c>
      <c r="F1561" t="str">
        <f>VLOOKUP(A1561,Cafe_sales!$A$1:$O$10001,13,FALSE)</f>
        <v>Cash</v>
      </c>
      <c r="G1561" t="str">
        <f>VLOOKUP(A1561,Cafe_sales!$A$1:$O$10001,14,FALSE)</f>
        <v>UNKNOWN</v>
      </c>
      <c r="H1561" s="8">
        <f>VLOOKUP(A1561,Cafe_sales!$A$1:$O$10001,15,FALSE)</f>
        <v>45063</v>
      </c>
    </row>
    <row r="1562" spans="1:8" x14ac:dyDescent="0.35">
      <c r="A1562" t="s">
        <v>7087</v>
      </c>
      <c r="B1562" t="str">
        <f>VLOOKUP(A1562,Cafe_sales!$A$1:$O$10001,9,FALSE)</f>
        <v>Cookie</v>
      </c>
      <c r="C1562" s="6">
        <f>VLOOKUP(A1562,Cafe_sales!$A$1:$O$10001,10,FALSE)</f>
        <v>5</v>
      </c>
      <c r="D1562" s="10">
        <f>VLOOKUP(A1562,Cafe_sales!$A$1:$O$10001,11,FALSE)</f>
        <v>1</v>
      </c>
      <c r="E1562" s="6">
        <f>VLOOKUP(A1562,Cafe_sales!$A$1:$O$10001,12,FALSE)</f>
        <v>5</v>
      </c>
      <c r="F1562" t="str">
        <f>VLOOKUP(A1562,Cafe_sales!$A$1:$O$10001,13,FALSE)</f>
        <v>Cash</v>
      </c>
      <c r="G1562" t="str">
        <f>VLOOKUP(A1562,Cafe_sales!$A$1:$O$10001,14,FALSE)</f>
        <v>In-store</v>
      </c>
      <c r="H1562" s="8">
        <f>VLOOKUP(A1562,Cafe_sales!$A$1:$O$10001,15,FALSE)</f>
        <v>45019</v>
      </c>
    </row>
    <row r="1563" spans="1:8" x14ac:dyDescent="0.35">
      <c r="A1563" t="s">
        <v>2976</v>
      </c>
      <c r="B1563" t="str">
        <f>VLOOKUP(A1563,Cafe_sales!$A$1:$O$10001,9,FALSE)</f>
        <v>Juice</v>
      </c>
      <c r="C1563" s="6">
        <f>VLOOKUP(A1563,Cafe_sales!$A$1:$O$10001,10,FALSE)</f>
        <v>2</v>
      </c>
      <c r="D1563" s="10">
        <f>VLOOKUP(A1563,Cafe_sales!$A$1:$O$10001,11,FALSE)</f>
        <v>3</v>
      </c>
      <c r="E1563" s="6">
        <f>VLOOKUP(A1563,Cafe_sales!$A$1:$O$10001,12,FALSE)</f>
        <v>6</v>
      </c>
      <c r="F1563" t="str">
        <f>VLOOKUP(A1563,Cafe_sales!$A$1:$O$10001,13,FALSE)</f>
        <v>Cash</v>
      </c>
      <c r="G1563" t="str">
        <f>VLOOKUP(A1563,Cafe_sales!$A$1:$O$10001,14,FALSE)</f>
        <v>UNKNOWN</v>
      </c>
      <c r="H1563" s="8">
        <f>VLOOKUP(A1563,Cafe_sales!$A$1:$O$10001,15,FALSE)</f>
        <v>44952</v>
      </c>
    </row>
    <row r="1564" spans="1:8" hidden="1" x14ac:dyDescent="0.35">
      <c r="A1564" t="s">
        <v>6612</v>
      </c>
      <c r="B1564" t="str">
        <f>VLOOKUP(A1564,Cafe_sales!$A$1:$O$10001,9,FALSE)</f>
        <v>Cake</v>
      </c>
      <c r="C1564">
        <f>VLOOKUP(A1564,Cafe_sales!$A$1:$O$10001,10,FALSE)</f>
        <v>2</v>
      </c>
      <c r="D1564">
        <f>VLOOKUP(A1564,Cafe_sales!$A$1:$O$10001,11,FALSE)</f>
        <v>3</v>
      </c>
      <c r="E1564">
        <f>VLOOKUP(A1564,Cafe_sales!$A$1:$O$10001,12,FALSE)</f>
        <v>6</v>
      </c>
      <c r="F1564" t="str">
        <f>VLOOKUP(A1564,Cafe_sales!$A$1:$O$10001,13,FALSE)</f>
        <v>Digital Wallet</v>
      </c>
      <c r="G1564" t="str">
        <f>VLOOKUP(A1564,Cafe_sales!$A$1:$O$10001,14,FALSE)</f>
        <v>Takeaway</v>
      </c>
      <c r="H1564" s="1">
        <f>VLOOKUP(A1564,Cafe_sales!$A$1:$O$10001,15,FALSE)</f>
        <v>44931</v>
      </c>
    </row>
    <row r="1565" spans="1:8" x14ac:dyDescent="0.35">
      <c r="A1565" t="s">
        <v>5802</v>
      </c>
      <c r="B1565" t="str">
        <f>VLOOKUP(A1565,Cafe_sales!$A$1:$O$10001,9,FALSE)</f>
        <v>Cake</v>
      </c>
      <c r="C1565" s="6">
        <f>VLOOKUP(A1565,Cafe_sales!$A$1:$O$10001,10,FALSE)</f>
        <v>5</v>
      </c>
      <c r="D1565" s="10">
        <f>VLOOKUP(A1565,Cafe_sales!$A$1:$O$10001,11,FALSE)</f>
        <v>3</v>
      </c>
      <c r="E1565" s="6">
        <f>VLOOKUP(A1565,Cafe_sales!$A$1:$O$10001,12,FALSE)</f>
        <v>15</v>
      </c>
      <c r="F1565" t="str">
        <f>VLOOKUP(A1565,Cafe_sales!$A$1:$O$10001,13,FALSE)</f>
        <v>Digital Wallet</v>
      </c>
      <c r="G1565" t="str">
        <f>VLOOKUP(A1565,Cafe_sales!$A$1:$O$10001,14,FALSE)</f>
        <v>UNKNOWN</v>
      </c>
      <c r="H1565" s="8">
        <f>VLOOKUP(A1565,Cafe_sales!$A$1:$O$10001,15,FALSE)</f>
        <v>45044</v>
      </c>
    </row>
    <row r="1566" spans="1:8" x14ac:dyDescent="0.35">
      <c r="A1566" t="s">
        <v>9681</v>
      </c>
      <c r="B1566" t="str">
        <f>VLOOKUP(A1566,Cafe_sales!$A$1:$O$10001,9,FALSE)</f>
        <v>Salad</v>
      </c>
      <c r="C1566" s="6">
        <f>VLOOKUP(A1566,Cafe_sales!$A$1:$O$10001,10,FALSE)</f>
        <v>1</v>
      </c>
      <c r="D1566" s="10">
        <f>VLOOKUP(A1566,Cafe_sales!$A$1:$O$10001,11,FALSE)</f>
        <v>5</v>
      </c>
      <c r="E1566" s="6">
        <f>VLOOKUP(A1566,Cafe_sales!$A$1:$O$10001,12,FALSE)</f>
        <v>5</v>
      </c>
      <c r="F1566" t="str">
        <f>VLOOKUP(A1566,Cafe_sales!$A$1:$O$10001,13,FALSE)</f>
        <v>Cash</v>
      </c>
      <c r="G1566" t="str">
        <f>VLOOKUP(A1566,Cafe_sales!$A$1:$O$10001,14,FALSE)</f>
        <v>UNKNOWN</v>
      </c>
      <c r="H1566" s="8">
        <f>VLOOKUP(A1566,Cafe_sales!$A$1:$O$10001,15,FALSE)</f>
        <v>45288</v>
      </c>
    </row>
    <row r="1567" spans="1:8" hidden="1" x14ac:dyDescent="0.35">
      <c r="A1567" t="s">
        <v>9438</v>
      </c>
      <c r="B1567" t="str">
        <f>VLOOKUP(A1567,Cafe_sales!$A$1:$O$10001,9,FALSE)</f>
        <v>Sandwich</v>
      </c>
      <c r="C1567">
        <f>VLOOKUP(A1567,Cafe_sales!$A$1:$O$10001,10,FALSE)</f>
        <v>3</v>
      </c>
      <c r="D1567">
        <f>VLOOKUP(A1567,Cafe_sales!$A$1:$O$10001,11,FALSE)</f>
        <v>4</v>
      </c>
      <c r="E1567">
        <f>VLOOKUP(A1567,Cafe_sales!$A$1:$O$10001,12,FALSE)</f>
        <v>12</v>
      </c>
      <c r="F1567" t="str">
        <f>VLOOKUP(A1567,Cafe_sales!$A$1:$O$10001,13,FALSE)</f>
        <v>Default mode</v>
      </c>
      <c r="G1567" t="str">
        <f>VLOOKUP(A1567,Cafe_sales!$A$1:$O$10001,14,FALSE)</f>
        <v>Cafe</v>
      </c>
      <c r="H1567" s="1">
        <f>VLOOKUP(A1567,Cafe_sales!$A$1:$O$10001,15,FALSE)</f>
        <v>45253</v>
      </c>
    </row>
    <row r="1568" spans="1:8" x14ac:dyDescent="0.35">
      <c r="A1568" t="s">
        <v>2023</v>
      </c>
      <c r="B1568" t="str">
        <f>VLOOKUP(A1568,Cafe_sales!$A$1:$O$10001,9,FALSE)</f>
        <v>Sandwich</v>
      </c>
      <c r="C1568" s="6">
        <f>VLOOKUP(A1568,Cafe_sales!$A$1:$O$10001,10,FALSE)</f>
        <v>5</v>
      </c>
      <c r="D1568" s="10">
        <f>VLOOKUP(A1568,Cafe_sales!$A$1:$O$10001,11,FALSE)</f>
        <v>4</v>
      </c>
      <c r="E1568" s="6">
        <f>VLOOKUP(A1568,Cafe_sales!$A$1:$O$10001,12,FALSE)</f>
        <v>20</v>
      </c>
      <c r="F1568" t="str">
        <f>VLOOKUP(A1568,Cafe_sales!$A$1:$O$10001,13,FALSE)</f>
        <v>Cash</v>
      </c>
      <c r="G1568" t="str">
        <f>VLOOKUP(A1568,Cafe_sales!$A$1:$O$10001,14,FALSE)</f>
        <v>UNKNOWN</v>
      </c>
      <c r="H1568" s="8">
        <f>VLOOKUP(A1568,Cafe_sales!$A$1:$O$10001,15,FALSE)</f>
        <v>44927</v>
      </c>
    </row>
    <row r="1569" spans="1:8" x14ac:dyDescent="0.35">
      <c r="A1569" t="s">
        <v>8810</v>
      </c>
      <c r="B1569" t="str">
        <f>VLOOKUP(A1569,Cafe_sales!$A$1:$O$10001,9,FALSE)</f>
        <v>Juice</v>
      </c>
      <c r="C1569" s="6">
        <f>VLOOKUP(A1569,Cafe_sales!$A$1:$O$10001,10,FALSE)</f>
        <v>5</v>
      </c>
      <c r="D1569" s="10">
        <f>VLOOKUP(A1569,Cafe_sales!$A$1:$O$10001,11,FALSE)</f>
        <v>4</v>
      </c>
      <c r="E1569" s="6">
        <f>VLOOKUP(A1569,Cafe_sales!$A$1:$O$10001,12,FALSE)</f>
        <v>20</v>
      </c>
      <c r="F1569" t="str">
        <f>VLOOKUP(A1569,Cafe_sales!$A$1:$O$10001,13,FALSE)</f>
        <v>Digital Wallet</v>
      </c>
      <c r="G1569" t="str">
        <f>VLOOKUP(A1569,Cafe_sales!$A$1:$O$10001,14,FALSE)</f>
        <v>UNKNOWN</v>
      </c>
      <c r="H1569" s="8">
        <f>VLOOKUP(A1569,Cafe_sales!$A$1:$O$10001,15,FALSE)</f>
        <v>44927</v>
      </c>
    </row>
    <row r="1570" spans="1:8" hidden="1" x14ac:dyDescent="0.35">
      <c r="A1570" t="s">
        <v>7474</v>
      </c>
      <c r="B1570" t="str">
        <f>VLOOKUP(A1570,Cafe_sales!$A$1:$O$10001,9,FALSE)</f>
        <v>Smoothie</v>
      </c>
      <c r="C1570">
        <f>VLOOKUP(A1570,Cafe_sales!$A$1:$O$10001,10,FALSE)</f>
        <v>3</v>
      </c>
      <c r="D1570">
        <f>VLOOKUP(A1570,Cafe_sales!$A$1:$O$10001,11,FALSE)</f>
        <v>4</v>
      </c>
      <c r="E1570">
        <f>VLOOKUP(A1570,Cafe_sales!$A$1:$O$10001,12,FALSE)</f>
        <v>12</v>
      </c>
      <c r="F1570" t="str">
        <f>VLOOKUP(A1570,Cafe_sales!$A$1:$O$10001,13,FALSE)</f>
        <v>Digital Wallet</v>
      </c>
      <c r="G1570" t="str">
        <f>VLOOKUP(A1570,Cafe_sales!$A$1:$O$10001,14,FALSE)</f>
        <v>Takeaway</v>
      </c>
      <c r="H1570" s="1">
        <f>VLOOKUP(A1570,Cafe_sales!$A$1:$O$10001,15,FALSE)</f>
        <v>45226</v>
      </c>
    </row>
    <row r="1571" spans="1:8" hidden="1" x14ac:dyDescent="0.35">
      <c r="A1571" t="s">
        <v>3758</v>
      </c>
      <c r="B1571" t="str">
        <f>VLOOKUP(A1571,Cafe_sales!$A$1:$O$10001,9,FALSE)</f>
        <v>Cookie</v>
      </c>
      <c r="C1571">
        <f>VLOOKUP(A1571,Cafe_sales!$A$1:$O$10001,10,FALSE)</f>
        <v>1</v>
      </c>
      <c r="D1571">
        <f>VLOOKUP(A1571,Cafe_sales!$A$1:$O$10001,11,FALSE)</f>
        <v>1</v>
      </c>
      <c r="E1571">
        <f>VLOOKUP(A1571,Cafe_sales!$A$1:$O$10001,12,FALSE)</f>
        <v>1</v>
      </c>
      <c r="F1571" t="str">
        <f>VLOOKUP(A1571,Cafe_sales!$A$1:$O$10001,13,FALSE)</f>
        <v>Default mode</v>
      </c>
      <c r="G1571" t="str">
        <f>VLOOKUP(A1571,Cafe_sales!$A$1:$O$10001,14,FALSE)</f>
        <v>Takeaway</v>
      </c>
      <c r="H1571" s="1">
        <f>VLOOKUP(A1571,Cafe_sales!$A$1:$O$10001,15,FALSE)</f>
        <v>44929</v>
      </c>
    </row>
    <row r="1572" spans="1:8" hidden="1" x14ac:dyDescent="0.35">
      <c r="A1572" t="s">
        <v>1903</v>
      </c>
      <c r="B1572" t="str">
        <f>VLOOKUP(A1572,Cafe_sales!$A$1:$O$10001,9,FALSE)</f>
        <v>Tea</v>
      </c>
      <c r="C1572">
        <f>VLOOKUP(A1572,Cafe_sales!$A$1:$O$10001,10,FALSE)</f>
        <v>3</v>
      </c>
      <c r="D1572">
        <f>VLOOKUP(A1572,Cafe_sales!$A$1:$O$10001,11,FALSE)</f>
        <v>1.5</v>
      </c>
      <c r="E1572">
        <f>VLOOKUP(A1572,Cafe_sales!$A$1:$O$10001,12,FALSE)</f>
        <v>4.5</v>
      </c>
      <c r="F1572" t="str">
        <f>VLOOKUP(A1572,Cafe_sales!$A$1:$O$10001,13,FALSE)</f>
        <v>Cash</v>
      </c>
      <c r="G1572" t="str">
        <f>VLOOKUP(A1572,Cafe_sales!$A$1:$O$10001,14,FALSE)</f>
        <v>Takeaway</v>
      </c>
      <c r="H1572" s="1">
        <f>VLOOKUP(A1572,Cafe_sales!$A$1:$O$10001,15,FALSE)</f>
        <v>45191</v>
      </c>
    </row>
    <row r="1573" spans="1:8" x14ac:dyDescent="0.35">
      <c r="A1573" t="s">
        <v>3733</v>
      </c>
      <c r="B1573" t="str">
        <f>VLOOKUP(A1573,Cafe_sales!$A$1:$O$10001,9,FALSE)</f>
        <v>UNKNOWN</v>
      </c>
      <c r="C1573" s="6">
        <f>VLOOKUP(A1573,Cafe_sales!$A$1:$O$10001,10,FALSE)</f>
        <v>1</v>
      </c>
      <c r="D1573" s="10">
        <f>VLOOKUP(A1573,Cafe_sales!$A$1:$O$10001,11,FALSE)</f>
        <v>5</v>
      </c>
      <c r="E1573" s="6">
        <f>VLOOKUP(A1573,Cafe_sales!$A$1:$O$10001,12,FALSE)</f>
        <v>5</v>
      </c>
      <c r="F1573" t="str">
        <f>VLOOKUP(A1573,Cafe_sales!$A$1:$O$10001,13,FALSE)</f>
        <v>Default mode</v>
      </c>
      <c r="G1573" t="str">
        <f>VLOOKUP(A1573,Cafe_sales!$A$1:$O$10001,14,FALSE)</f>
        <v>UNKNOWN</v>
      </c>
      <c r="H1573" s="8">
        <f>VLOOKUP(A1573,Cafe_sales!$A$1:$O$10001,15,FALSE)</f>
        <v>44973</v>
      </c>
    </row>
    <row r="1574" spans="1:8" x14ac:dyDescent="0.35">
      <c r="A1574" t="s">
        <v>7729</v>
      </c>
      <c r="B1574" t="str">
        <f>VLOOKUP(A1574,Cafe_sales!$A$1:$O$10001,9,FALSE)</f>
        <v>Coffee</v>
      </c>
      <c r="C1574" s="6">
        <f>VLOOKUP(A1574,Cafe_sales!$A$1:$O$10001,10,FALSE)</f>
        <v>5</v>
      </c>
      <c r="D1574" s="10">
        <f>VLOOKUP(A1574,Cafe_sales!$A$1:$O$10001,11,FALSE)</f>
        <v>2</v>
      </c>
      <c r="E1574" s="6">
        <f>VLOOKUP(A1574,Cafe_sales!$A$1:$O$10001,12,FALSE)</f>
        <v>10</v>
      </c>
      <c r="F1574" t="str">
        <f>VLOOKUP(A1574,Cafe_sales!$A$1:$O$10001,13,FALSE)</f>
        <v>Default mode</v>
      </c>
      <c r="G1574" t="str">
        <f>VLOOKUP(A1574,Cafe_sales!$A$1:$O$10001,14,FALSE)</f>
        <v>UNKNOWN</v>
      </c>
      <c r="H1574" s="8">
        <f>VLOOKUP(A1574,Cafe_sales!$A$1:$O$10001,15,FALSE)</f>
        <v>45017</v>
      </c>
    </row>
    <row r="1575" spans="1:8" x14ac:dyDescent="0.35">
      <c r="A1575" t="s">
        <v>5344</v>
      </c>
      <c r="B1575" t="str">
        <f>VLOOKUP(A1575,Cafe_sales!$A$1:$O$10001,9,FALSE)</f>
        <v>Tea</v>
      </c>
      <c r="C1575" s="6">
        <f>VLOOKUP(A1575,Cafe_sales!$A$1:$O$10001,10,FALSE)</f>
        <v>3</v>
      </c>
      <c r="D1575" s="10">
        <f>VLOOKUP(A1575,Cafe_sales!$A$1:$O$10001,11,FALSE)</f>
        <v>1.5</v>
      </c>
      <c r="E1575" s="6">
        <f>VLOOKUP(A1575,Cafe_sales!$A$1:$O$10001,12,FALSE)</f>
        <v>4.5</v>
      </c>
      <c r="F1575" t="str">
        <f>VLOOKUP(A1575,Cafe_sales!$A$1:$O$10001,13,FALSE)</f>
        <v>Digital Wallet</v>
      </c>
      <c r="G1575" t="str">
        <f>VLOOKUP(A1575,Cafe_sales!$A$1:$O$10001,14,FALSE)</f>
        <v>UNKNOWN</v>
      </c>
      <c r="H1575" s="8">
        <f>VLOOKUP(A1575,Cafe_sales!$A$1:$O$10001,15,FALSE)</f>
        <v>45233</v>
      </c>
    </row>
    <row r="1576" spans="1:8" x14ac:dyDescent="0.35">
      <c r="A1576" t="s">
        <v>8594</v>
      </c>
      <c r="B1576" t="str">
        <f>VLOOKUP(A1576,Cafe_sales!$A$1:$O$10001,9,FALSE)</f>
        <v>Coffee</v>
      </c>
      <c r="C1576" s="6">
        <f>VLOOKUP(A1576,Cafe_sales!$A$1:$O$10001,10,FALSE)</f>
        <v>5</v>
      </c>
      <c r="D1576" s="10">
        <f>VLOOKUP(A1576,Cafe_sales!$A$1:$O$10001,11,FALSE)</f>
        <v>2</v>
      </c>
      <c r="E1576" s="6">
        <f>VLOOKUP(A1576,Cafe_sales!$A$1:$O$10001,12,FALSE)</f>
        <v>10</v>
      </c>
      <c r="F1576" t="str">
        <f>VLOOKUP(A1576,Cafe_sales!$A$1:$O$10001,13,FALSE)</f>
        <v>Cash</v>
      </c>
      <c r="G1576" t="str">
        <f>VLOOKUP(A1576,Cafe_sales!$A$1:$O$10001,14,FALSE)</f>
        <v>In-store</v>
      </c>
      <c r="H1576" s="8">
        <f>VLOOKUP(A1576,Cafe_sales!$A$1:$O$10001,15,FALSE)</f>
        <v>45137</v>
      </c>
    </row>
    <row r="1577" spans="1:8" x14ac:dyDescent="0.35">
      <c r="A1577" t="s">
        <v>661</v>
      </c>
      <c r="B1577" t="str">
        <f>VLOOKUP(A1577,Cafe_sales!$A$1:$O$10001,9,FALSE)</f>
        <v>Sandwich</v>
      </c>
      <c r="C1577" s="6">
        <f>VLOOKUP(A1577,Cafe_sales!$A$1:$O$10001,10,FALSE)</f>
        <v>2</v>
      </c>
      <c r="D1577" s="10">
        <f>VLOOKUP(A1577,Cafe_sales!$A$1:$O$10001,11,FALSE)</f>
        <v>4</v>
      </c>
      <c r="E1577" s="6">
        <f>VLOOKUP(A1577,Cafe_sales!$A$1:$O$10001,12,FALSE)</f>
        <v>8</v>
      </c>
      <c r="F1577" t="str">
        <f>VLOOKUP(A1577,Cafe_sales!$A$1:$O$10001,13,FALSE)</f>
        <v>Digital Wallet</v>
      </c>
      <c r="G1577" t="str">
        <f>VLOOKUP(A1577,Cafe_sales!$A$1:$O$10001,14,FALSE)</f>
        <v>In-store</v>
      </c>
      <c r="H1577" s="8">
        <f>VLOOKUP(A1577,Cafe_sales!$A$1:$O$10001,15,FALSE)</f>
        <v>45188</v>
      </c>
    </row>
    <row r="1578" spans="1:8" hidden="1" x14ac:dyDescent="0.35">
      <c r="A1578" t="s">
        <v>1375</v>
      </c>
      <c r="B1578" t="str">
        <f>VLOOKUP(A1578,Cafe_sales!$A$1:$O$10001,9,FALSE)</f>
        <v>Coffee</v>
      </c>
      <c r="C1578">
        <f>VLOOKUP(A1578,Cafe_sales!$A$1:$O$10001,10,FALSE)</f>
        <v>1</v>
      </c>
      <c r="D1578">
        <f>VLOOKUP(A1578,Cafe_sales!$A$1:$O$10001,11,FALSE)</f>
        <v>2</v>
      </c>
      <c r="E1578">
        <f>VLOOKUP(A1578,Cafe_sales!$A$1:$O$10001,12,FALSE)</f>
        <v>2</v>
      </c>
      <c r="F1578" t="str">
        <f>VLOOKUP(A1578,Cafe_sales!$A$1:$O$10001,13,FALSE)</f>
        <v>Cash</v>
      </c>
      <c r="G1578" t="str">
        <f>VLOOKUP(A1578,Cafe_sales!$A$1:$O$10001,14,FALSE)</f>
        <v>Takeaway</v>
      </c>
      <c r="H1578" s="1">
        <f>VLOOKUP(A1578,Cafe_sales!$A$1:$O$10001,15,FALSE)</f>
        <v>45179</v>
      </c>
    </row>
    <row r="1579" spans="1:8" x14ac:dyDescent="0.35">
      <c r="A1579" t="s">
        <v>8927</v>
      </c>
      <c r="B1579" t="str">
        <f>VLOOKUP(A1579,Cafe_sales!$A$1:$O$10001,9,FALSE)</f>
        <v>Salad</v>
      </c>
      <c r="C1579" s="6">
        <f>VLOOKUP(A1579,Cafe_sales!$A$1:$O$10001,10,FALSE)</f>
        <v>4</v>
      </c>
      <c r="D1579" s="10">
        <f>VLOOKUP(A1579,Cafe_sales!$A$1:$O$10001,11,FALSE)</f>
        <v>5</v>
      </c>
      <c r="E1579" s="6">
        <f>VLOOKUP(A1579,Cafe_sales!$A$1:$O$10001,12,FALSE)</f>
        <v>20</v>
      </c>
      <c r="F1579" t="str">
        <f>VLOOKUP(A1579,Cafe_sales!$A$1:$O$10001,13,FALSE)</f>
        <v>Cash</v>
      </c>
      <c r="G1579" t="str">
        <f>VLOOKUP(A1579,Cafe_sales!$A$1:$O$10001,14,FALSE)</f>
        <v>In-store</v>
      </c>
      <c r="H1579" s="8">
        <f>VLOOKUP(A1579,Cafe_sales!$A$1:$O$10001,15,FALSE)</f>
        <v>44948</v>
      </c>
    </row>
    <row r="1580" spans="1:8" x14ac:dyDescent="0.35">
      <c r="A1580" t="s">
        <v>6048</v>
      </c>
      <c r="B1580" t="str">
        <f>VLOOKUP(A1580,Cafe_sales!$A$1:$O$10001,9,FALSE)</f>
        <v>Sandwich</v>
      </c>
      <c r="C1580" s="6">
        <f>VLOOKUP(A1580,Cafe_sales!$A$1:$O$10001,10,FALSE)</f>
        <v>2</v>
      </c>
      <c r="D1580" s="10">
        <f>VLOOKUP(A1580,Cafe_sales!$A$1:$O$10001,11,FALSE)</f>
        <v>4</v>
      </c>
      <c r="E1580" s="6">
        <f>VLOOKUP(A1580,Cafe_sales!$A$1:$O$10001,12,FALSE)</f>
        <v>8</v>
      </c>
      <c r="F1580" t="str">
        <f>VLOOKUP(A1580,Cafe_sales!$A$1:$O$10001,13,FALSE)</f>
        <v>Cash</v>
      </c>
      <c r="G1580" t="str">
        <f>VLOOKUP(A1580,Cafe_sales!$A$1:$O$10001,14,FALSE)</f>
        <v>In-store</v>
      </c>
      <c r="H1580" s="8">
        <f>VLOOKUP(A1580,Cafe_sales!$A$1:$O$10001,15,FALSE)</f>
        <v>45076</v>
      </c>
    </row>
    <row r="1581" spans="1:8" hidden="1" x14ac:dyDescent="0.35">
      <c r="A1581" t="s">
        <v>8957</v>
      </c>
      <c r="B1581" t="str">
        <f>VLOOKUP(A1581,Cafe_sales!$A$1:$O$10001,9,FALSE)</f>
        <v>Coffee</v>
      </c>
      <c r="C1581">
        <f>VLOOKUP(A1581,Cafe_sales!$A$1:$O$10001,10,FALSE)</f>
        <v>2</v>
      </c>
      <c r="D1581">
        <f>VLOOKUP(A1581,Cafe_sales!$A$1:$O$10001,11,FALSE)</f>
        <v>2</v>
      </c>
      <c r="E1581">
        <f>VLOOKUP(A1581,Cafe_sales!$A$1:$O$10001,12,FALSE)</f>
        <v>4</v>
      </c>
      <c r="F1581" t="str">
        <f>VLOOKUP(A1581,Cafe_sales!$A$1:$O$10001,13,FALSE)</f>
        <v>Default mode</v>
      </c>
      <c r="G1581" t="str">
        <f>VLOOKUP(A1581,Cafe_sales!$A$1:$O$10001,14,FALSE)</f>
        <v>Takeaway</v>
      </c>
      <c r="H1581" s="1">
        <f>VLOOKUP(A1581,Cafe_sales!$A$1:$O$10001,15,FALSE)</f>
        <v>45133</v>
      </c>
    </row>
    <row r="1582" spans="1:8" x14ac:dyDescent="0.35">
      <c r="A1582" t="s">
        <v>7802</v>
      </c>
      <c r="B1582" t="str">
        <f>VLOOKUP(A1582,Cafe_sales!$A$1:$O$10001,9,FALSE)</f>
        <v>Coffee</v>
      </c>
      <c r="C1582" s="6">
        <f>VLOOKUP(A1582,Cafe_sales!$A$1:$O$10001,10,FALSE)</f>
        <v>3</v>
      </c>
      <c r="D1582" s="10">
        <f>VLOOKUP(A1582,Cafe_sales!$A$1:$O$10001,11,FALSE)</f>
        <v>2</v>
      </c>
      <c r="E1582" s="6">
        <f>VLOOKUP(A1582,Cafe_sales!$A$1:$O$10001,12,FALSE)</f>
        <v>6</v>
      </c>
      <c r="F1582" t="str">
        <f>VLOOKUP(A1582,Cafe_sales!$A$1:$O$10001,13,FALSE)</f>
        <v>Default mode</v>
      </c>
      <c r="G1582" t="str">
        <f>VLOOKUP(A1582,Cafe_sales!$A$1:$O$10001,14,FALSE)</f>
        <v>UNKNOWN</v>
      </c>
      <c r="H1582" s="8">
        <f>VLOOKUP(A1582,Cafe_sales!$A$1:$O$10001,15,FALSE)</f>
        <v>45101</v>
      </c>
    </row>
    <row r="1583" spans="1:8" x14ac:dyDescent="0.35">
      <c r="A1583" t="s">
        <v>7878</v>
      </c>
      <c r="B1583" t="str">
        <f>VLOOKUP(A1583,Cafe_sales!$A$1:$O$10001,9,FALSE)</f>
        <v>Juice</v>
      </c>
      <c r="C1583" s="6">
        <f>VLOOKUP(A1583,Cafe_sales!$A$1:$O$10001,10,FALSE)</f>
        <v>4</v>
      </c>
      <c r="D1583" s="10">
        <f>VLOOKUP(A1583,Cafe_sales!$A$1:$O$10001,11,FALSE)</f>
        <v>2</v>
      </c>
      <c r="E1583" s="6">
        <f>VLOOKUP(A1583,Cafe_sales!$A$1:$O$10001,12,FALSE)</f>
        <v>8</v>
      </c>
      <c r="F1583" t="str">
        <f>VLOOKUP(A1583,Cafe_sales!$A$1:$O$10001,13,FALSE)</f>
        <v>Digital Wallet</v>
      </c>
      <c r="G1583" t="str">
        <f>VLOOKUP(A1583,Cafe_sales!$A$1:$O$10001,14,FALSE)</f>
        <v>In-store</v>
      </c>
      <c r="H1583" s="8">
        <f>VLOOKUP(A1583,Cafe_sales!$A$1:$O$10001,15,FALSE)</f>
        <v>45029</v>
      </c>
    </row>
    <row r="1584" spans="1:8" x14ac:dyDescent="0.35">
      <c r="A1584" t="s">
        <v>939</v>
      </c>
      <c r="B1584" t="str">
        <f>VLOOKUP(A1584,Cafe_sales!$A$1:$O$10001,9,FALSE)</f>
        <v>Sandwich</v>
      </c>
      <c r="C1584" s="6">
        <f>VLOOKUP(A1584,Cafe_sales!$A$1:$O$10001,10,FALSE)</f>
        <v>3</v>
      </c>
      <c r="D1584" s="10">
        <f>VLOOKUP(A1584,Cafe_sales!$A$1:$O$10001,11,FALSE)</f>
        <v>4</v>
      </c>
      <c r="E1584" s="6">
        <f>VLOOKUP(A1584,Cafe_sales!$A$1:$O$10001,12,FALSE)</f>
        <v>12</v>
      </c>
      <c r="F1584" t="str">
        <f>VLOOKUP(A1584,Cafe_sales!$A$1:$O$10001,13,FALSE)</f>
        <v>Default mode</v>
      </c>
      <c r="G1584" t="str">
        <f>VLOOKUP(A1584,Cafe_sales!$A$1:$O$10001,14,FALSE)</f>
        <v>In-store</v>
      </c>
      <c r="H1584" s="8">
        <f>VLOOKUP(A1584,Cafe_sales!$A$1:$O$10001,15,FALSE)</f>
        <v>45266</v>
      </c>
    </row>
    <row r="1585" spans="1:8" x14ac:dyDescent="0.35">
      <c r="A1585" t="s">
        <v>9675</v>
      </c>
      <c r="B1585" t="str">
        <f>VLOOKUP(A1585,Cafe_sales!$A$1:$O$10001,9,FALSE)</f>
        <v>Cookie</v>
      </c>
      <c r="C1585" s="6">
        <f>VLOOKUP(A1585,Cafe_sales!$A$1:$O$10001,10,FALSE)</f>
        <v>3</v>
      </c>
      <c r="D1585" s="10">
        <f>VLOOKUP(A1585,Cafe_sales!$A$1:$O$10001,11,FALSE)</f>
        <v>1</v>
      </c>
      <c r="E1585" s="6">
        <f>VLOOKUP(A1585,Cafe_sales!$A$1:$O$10001,12,FALSE)</f>
        <v>3</v>
      </c>
      <c r="F1585" t="str">
        <f>VLOOKUP(A1585,Cafe_sales!$A$1:$O$10001,13,FALSE)</f>
        <v>Credit Card</v>
      </c>
      <c r="G1585" t="str">
        <f>VLOOKUP(A1585,Cafe_sales!$A$1:$O$10001,14,FALSE)</f>
        <v>UNKNOWN</v>
      </c>
      <c r="H1585" s="8">
        <f>VLOOKUP(A1585,Cafe_sales!$A$1:$O$10001,15,FALSE)</f>
        <v>45052</v>
      </c>
    </row>
    <row r="1586" spans="1:8" x14ac:dyDescent="0.35">
      <c r="A1586" t="s">
        <v>3248</v>
      </c>
      <c r="B1586" t="str">
        <f>VLOOKUP(A1586,Cafe_sales!$A$1:$O$10001,9,FALSE)</f>
        <v>Tea</v>
      </c>
      <c r="C1586" s="6">
        <f>VLOOKUP(A1586,Cafe_sales!$A$1:$O$10001,10,FALSE)</f>
        <v>5</v>
      </c>
      <c r="D1586" s="10">
        <f>VLOOKUP(A1586,Cafe_sales!$A$1:$O$10001,11,FALSE)</f>
        <v>1.5</v>
      </c>
      <c r="E1586" s="6">
        <f>VLOOKUP(A1586,Cafe_sales!$A$1:$O$10001,12,FALSE)</f>
        <v>7.5</v>
      </c>
      <c r="F1586" t="str">
        <f>VLOOKUP(A1586,Cafe_sales!$A$1:$O$10001,13,FALSE)</f>
        <v>Default mode</v>
      </c>
      <c r="G1586" t="str">
        <f>VLOOKUP(A1586,Cafe_sales!$A$1:$O$10001,14,FALSE)</f>
        <v>UNKNOWN</v>
      </c>
      <c r="H1586" s="8">
        <f>VLOOKUP(A1586,Cafe_sales!$A$1:$O$10001,15,FALSE)</f>
        <v>44973</v>
      </c>
    </row>
    <row r="1587" spans="1:8" hidden="1" x14ac:dyDescent="0.35">
      <c r="A1587" t="s">
        <v>593</v>
      </c>
      <c r="B1587" t="str">
        <f>VLOOKUP(A1587,Cafe_sales!$A$1:$O$10001,9,FALSE)</f>
        <v>Salad</v>
      </c>
      <c r="C1587">
        <f>VLOOKUP(A1587,Cafe_sales!$A$1:$O$10001,10,FALSE)</f>
        <v>5</v>
      </c>
      <c r="D1587">
        <f>VLOOKUP(A1587,Cafe_sales!$A$1:$O$10001,11,FALSE)</f>
        <v>5</v>
      </c>
      <c r="E1587">
        <f>VLOOKUP(A1587,Cafe_sales!$A$1:$O$10001,12,FALSE)</f>
        <v>25</v>
      </c>
      <c r="F1587" t="str">
        <f>VLOOKUP(A1587,Cafe_sales!$A$1:$O$10001,13,FALSE)</f>
        <v>Default mode</v>
      </c>
      <c r="G1587" t="str">
        <f>VLOOKUP(A1587,Cafe_sales!$A$1:$O$10001,14,FALSE)</f>
        <v>Takeaway</v>
      </c>
      <c r="H1587" s="1">
        <f>VLOOKUP(A1587,Cafe_sales!$A$1:$O$10001,15,FALSE)</f>
        <v>44965</v>
      </c>
    </row>
    <row r="1588" spans="1:8" x14ac:dyDescent="0.35">
      <c r="A1588" t="s">
        <v>790</v>
      </c>
      <c r="B1588" t="str">
        <f>VLOOKUP(A1588,Cafe_sales!$A$1:$O$10001,9,FALSE)</f>
        <v>UNKNOWN</v>
      </c>
      <c r="C1588" s="6">
        <f>VLOOKUP(A1588,Cafe_sales!$A$1:$O$10001,10,FALSE)</f>
        <v>2</v>
      </c>
      <c r="D1588" s="10">
        <f>VLOOKUP(A1588,Cafe_sales!$A$1:$O$10001,11,FALSE)</f>
        <v>2</v>
      </c>
      <c r="E1588" s="6">
        <f>VLOOKUP(A1588,Cafe_sales!$A$1:$O$10001,12,FALSE)</f>
        <v>4</v>
      </c>
      <c r="F1588" t="str">
        <f>VLOOKUP(A1588,Cafe_sales!$A$1:$O$10001,13,FALSE)</f>
        <v>Default mode</v>
      </c>
      <c r="G1588" t="str">
        <f>VLOOKUP(A1588,Cafe_sales!$A$1:$O$10001,14,FALSE)</f>
        <v>In-store</v>
      </c>
      <c r="H1588" s="8">
        <f>VLOOKUP(A1588,Cafe_sales!$A$1:$O$10001,15,FALSE)</f>
        <v>45255</v>
      </c>
    </row>
    <row r="1589" spans="1:8" x14ac:dyDescent="0.35">
      <c r="A1589" t="s">
        <v>8662</v>
      </c>
      <c r="B1589" t="str">
        <f>VLOOKUP(A1589,Cafe_sales!$A$1:$O$10001,9,FALSE)</f>
        <v>Juice</v>
      </c>
      <c r="C1589" s="6">
        <f>VLOOKUP(A1589,Cafe_sales!$A$1:$O$10001,10,FALSE)</f>
        <v>4</v>
      </c>
      <c r="D1589" s="10">
        <f>VLOOKUP(A1589,Cafe_sales!$A$1:$O$10001,11,FALSE)</f>
        <v>3</v>
      </c>
      <c r="E1589" s="6">
        <f>VLOOKUP(A1589,Cafe_sales!$A$1:$O$10001,12,FALSE)</f>
        <v>12</v>
      </c>
      <c r="F1589" t="str">
        <f>VLOOKUP(A1589,Cafe_sales!$A$1:$O$10001,13,FALSE)</f>
        <v>Digital Wallet</v>
      </c>
      <c r="G1589" t="str">
        <f>VLOOKUP(A1589,Cafe_sales!$A$1:$O$10001,14,FALSE)</f>
        <v>In-store</v>
      </c>
      <c r="H1589" s="8">
        <f>VLOOKUP(A1589,Cafe_sales!$A$1:$O$10001,15,FALSE)</f>
        <v>45287</v>
      </c>
    </row>
    <row r="1590" spans="1:8" x14ac:dyDescent="0.35">
      <c r="A1590" t="s">
        <v>8399</v>
      </c>
      <c r="B1590" t="str">
        <f>VLOOKUP(A1590,Cafe_sales!$A$1:$O$10001,9,FALSE)</f>
        <v>UNKNOWN</v>
      </c>
      <c r="C1590" s="6">
        <f>VLOOKUP(A1590,Cafe_sales!$A$1:$O$10001,10,FALSE)</f>
        <v>2</v>
      </c>
      <c r="D1590" s="10">
        <f>VLOOKUP(A1590,Cafe_sales!$A$1:$O$10001,11,FALSE)</f>
        <v>3</v>
      </c>
      <c r="E1590" s="6">
        <f>VLOOKUP(A1590,Cafe_sales!$A$1:$O$10001,12,FALSE)</f>
        <v>6</v>
      </c>
      <c r="F1590" t="str">
        <f>VLOOKUP(A1590,Cafe_sales!$A$1:$O$10001,13,FALSE)</f>
        <v>Cash</v>
      </c>
      <c r="G1590" t="str">
        <f>VLOOKUP(A1590,Cafe_sales!$A$1:$O$10001,14,FALSE)</f>
        <v>UNKNOWN</v>
      </c>
      <c r="H1590" s="8">
        <f>VLOOKUP(A1590,Cafe_sales!$A$1:$O$10001,15,FALSE)</f>
        <v>45030</v>
      </c>
    </row>
    <row r="1591" spans="1:8" x14ac:dyDescent="0.35">
      <c r="A1591" t="s">
        <v>824</v>
      </c>
      <c r="B1591" t="str">
        <f>VLOOKUP(A1591,Cafe_sales!$A$1:$O$10001,9,FALSE)</f>
        <v>Juice</v>
      </c>
      <c r="C1591" s="6">
        <f>VLOOKUP(A1591,Cafe_sales!$A$1:$O$10001,10,FALSE)</f>
        <v>1</v>
      </c>
      <c r="D1591" s="10">
        <f>VLOOKUP(A1591,Cafe_sales!$A$1:$O$10001,11,FALSE)</f>
        <v>2.9666284403669723</v>
      </c>
      <c r="E1591" s="6">
        <f>VLOOKUP(A1591,Cafe_sales!$A$1:$O$10001,12,FALSE)</f>
        <v>3</v>
      </c>
      <c r="F1591" t="str">
        <f>VLOOKUP(A1591,Cafe_sales!$A$1:$O$10001,13,FALSE)</f>
        <v>Credit Card</v>
      </c>
      <c r="G1591" t="str">
        <f>VLOOKUP(A1591,Cafe_sales!$A$1:$O$10001,14,FALSE)</f>
        <v>In-store</v>
      </c>
      <c r="H1591" s="8">
        <f>VLOOKUP(A1591,Cafe_sales!$A$1:$O$10001,15,FALSE)</f>
        <v>45275</v>
      </c>
    </row>
    <row r="1592" spans="1:8" x14ac:dyDescent="0.35">
      <c r="A1592" t="s">
        <v>6683</v>
      </c>
      <c r="B1592" t="str">
        <f>VLOOKUP(A1592,Cafe_sales!$A$1:$O$10001,9,FALSE)</f>
        <v>Cookie</v>
      </c>
      <c r="C1592" s="6">
        <f>VLOOKUP(A1592,Cafe_sales!$A$1:$O$10001,10,FALSE)</f>
        <v>4</v>
      </c>
      <c r="D1592" s="10">
        <f>VLOOKUP(A1592,Cafe_sales!$A$1:$O$10001,11,FALSE)</f>
        <v>3.0363436123348015</v>
      </c>
      <c r="E1592" s="6">
        <f>VLOOKUP(A1592,Cafe_sales!$A$1:$O$10001,12,FALSE)</f>
        <v>4</v>
      </c>
      <c r="F1592" t="str">
        <f>VLOOKUP(A1592,Cafe_sales!$A$1:$O$10001,13,FALSE)</f>
        <v>Digital Wallet</v>
      </c>
      <c r="G1592" t="str">
        <f>VLOOKUP(A1592,Cafe_sales!$A$1:$O$10001,14,FALSE)</f>
        <v>In-store</v>
      </c>
      <c r="H1592" s="8">
        <f>VLOOKUP(A1592,Cafe_sales!$A$1:$O$10001,15,FALSE)</f>
        <v>45282</v>
      </c>
    </row>
    <row r="1593" spans="1:8" x14ac:dyDescent="0.35">
      <c r="A1593" t="s">
        <v>6326</v>
      </c>
      <c r="B1593" t="str">
        <f>VLOOKUP(A1593,Cafe_sales!$A$1:$O$10001,9,FALSE)</f>
        <v>Tea</v>
      </c>
      <c r="C1593" s="6">
        <f>VLOOKUP(A1593,Cafe_sales!$A$1:$O$10001,10,FALSE)</f>
        <v>3</v>
      </c>
      <c r="D1593" s="10">
        <f>VLOOKUP(A1593,Cafe_sales!$A$1:$O$10001,11,FALSE)</f>
        <v>3</v>
      </c>
      <c r="E1593" s="6">
        <f>VLOOKUP(A1593,Cafe_sales!$A$1:$O$10001,12,FALSE)</f>
        <v>4.5</v>
      </c>
      <c r="F1593" t="str">
        <f>VLOOKUP(A1593,Cafe_sales!$A$1:$O$10001,13,FALSE)</f>
        <v>Cash</v>
      </c>
      <c r="G1593" t="str">
        <f>VLOOKUP(A1593,Cafe_sales!$A$1:$O$10001,14,FALSE)</f>
        <v>In-store</v>
      </c>
      <c r="H1593" s="8">
        <f>VLOOKUP(A1593,Cafe_sales!$A$1:$O$10001,15,FALSE)</f>
        <v>45001</v>
      </c>
    </row>
    <row r="1594" spans="1:8" x14ac:dyDescent="0.35">
      <c r="A1594" t="s">
        <v>7562</v>
      </c>
      <c r="B1594" t="str">
        <f>VLOOKUP(A1594,Cafe_sales!$A$1:$O$10001,9,FALSE)</f>
        <v>Juice</v>
      </c>
      <c r="C1594" s="6">
        <f>VLOOKUP(A1594,Cafe_sales!$A$1:$O$10001,10,FALSE)</f>
        <v>4</v>
      </c>
      <c r="D1594" s="10">
        <f>VLOOKUP(A1594,Cafe_sales!$A$1:$O$10001,11,FALSE)</f>
        <v>3</v>
      </c>
      <c r="E1594" s="6">
        <f>VLOOKUP(A1594,Cafe_sales!$A$1:$O$10001,12,FALSE)</f>
        <v>12</v>
      </c>
      <c r="F1594" t="str">
        <f>VLOOKUP(A1594,Cafe_sales!$A$1:$O$10001,13,FALSE)</f>
        <v>Credit Card</v>
      </c>
      <c r="G1594" t="str">
        <f>VLOOKUP(A1594,Cafe_sales!$A$1:$O$10001,14,FALSE)</f>
        <v>UNKNOWN</v>
      </c>
      <c r="H1594" s="8">
        <f>VLOOKUP(A1594,Cafe_sales!$A$1:$O$10001,15,FALSE)</f>
        <v>45058</v>
      </c>
    </row>
    <row r="1595" spans="1:8" x14ac:dyDescent="0.35">
      <c r="A1595" t="s">
        <v>3739</v>
      </c>
      <c r="B1595" t="str">
        <f>VLOOKUP(A1595,Cafe_sales!$A$1:$O$10001,9,FALSE)</f>
        <v>Cookie</v>
      </c>
      <c r="C1595" s="6">
        <f>VLOOKUP(A1595,Cafe_sales!$A$1:$O$10001,10,FALSE)</f>
        <v>1</v>
      </c>
      <c r="D1595" s="10">
        <f>VLOOKUP(A1595,Cafe_sales!$A$1:$O$10001,11,FALSE)</f>
        <v>2.9832467750041882</v>
      </c>
      <c r="E1595" s="6">
        <f>VLOOKUP(A1595,Cafe_sales!$A$1:$O$10001,12,FALSE)</f>
        <v>1</v>
      </c>
      <c r="F1595" t="str">
        <f>VLOOKUP(A1595,Cafe_sales!$A$1:$O$10001,13,FALSE)</f>
        <v>Digital Wallet</v>
      </c>
      <c r="G1595" t="str">
        <f>VLOOKUP(A1595,Cafe_sales!$A$1:$O$10001,14,FALSE)</f>
        <v>UNKNOWN</v>
      </c>
      <c r="H1595" s="8">
        <f>VLOOKUP(A1595,Cafe_sales!$A$1:$O$10001,15,FALSE)</f>
        <v>45232</v>
      </c>
    </row>
    <row r="1596" spans="1:8" x14ac:dyDescent="0.35">
      <c r="A1596" t="s">
        <v>5097</v>
      </c>
      <c r="B1596" t="str">
        <f>VLOOKUP(A1596,Cafe_sales!$A$1:$O$10001,9,FALSE)</f>
        <v>Juice</v>
      </c>
      <c r="C1596" s="6">
        <f>VLOOKUP(A1596,Cafe_sales!$A$1:$O$10001,10,FALSE)</f>
        <v>5</v>
      </c>
      <c r="D1596" s="10">
        <f>VLOOKUP(A1596,Cafe_sales!$A$1:$O$10001,11,FALSE)</f>
        <v>3</v>
      </c>
      <c r="E1596" s="6">
        <f>VLOOKUP(A1596,Cafe_sales!$A$1:$O$10001,12,FALSE)</f>
        <v>15</v>
      </c>
      <c r="F1596" t="str">
        <f>VLOOKUP(A1596,Cafe_sales!$A$1:$O$10001,13,FALSE)</f>
        <v>Digital Wallet</v>
      </c>
      <c r="G1596" t="str">
        <f>VLOOKUP(A1596,Cafe_sales!$A$1:$O$10001,14,FALSE)</f>
        <v>In-store</v>
      </c>
      <c r="H1596" s="8">
        <f>VLOOKUP(A1596,Cafe_sales!$A$1:$O$10001,15,FALSE)</f>
        <v>45020</v>
      </c>
    </row>
    <row r="1597" spans="1:8" x14ac:dyDescent="0.35">
      <c r="A1597" t="s">
        <v>1967</v>
      </c>
      <c r="B1597" t="str">
        <f>VLOOKUP(A1597,Cafe_sales!$A$1:$O$10001,9,FALSE)</f>
        <v>Salad</v>
      </c>
      <c r="C1597" s="6">
        <f>VLOOKUP(A1597,Cafe_sales!$A$1:$O$10001,10,FALSE)</f>
        <v>4</v>
      </c>
      <c r="D1597" s="10">
        <f>VLOOKUP(A1597,Cafe_sales!$A$1:$O$10001,11,FALSE)</f>
        <v>5</v>
      </c>
      <c r="E1597" s="6">
        <f>VLOOKUP(A1597,Cafe_sales!$A$1:$O$10001,12,FALSE)</f>
        <v>20</v>
      </c>
      <c r="F1597" t="str">
        <f>VLOOKUP(A1597,Cafe_sales!$A$1:$O$10001,13,FALSE)</f>
        <v>Default mode</v>
      </c>
      <c r="G1597" t="str">
        <f>VLOOKUP(A1597,Cafe_sales!$A$1:$O$10001,14,FALSE)</f>
        <v>UNKNOWN</v>
      </c>
      <c r="H1597" s="8">
        <f>VLOOKUP(A1597,Cafe_sales!$A$1:$O$10001,15,FALSE)</f>
        <v>45024</v>
      </c>
    </row>
    <row r="1598" spans="1:8" x14ac:dyDescent="0.35">
      <c r="A1598" t="s">
        <v>1206</v>
      </c>
      <c r="B1598" t="str">
        <f>VLOOKUP(A1598,Cafe_sales!$A$1:$O$10001,9,FALSE)</f>
        <v>Juice</v>
      </c>
      <c r="C1598" s="6">
        <f>VLOOKUP(A1598,Cafe_sales!$A$1:$O$10001,10,FALSE)</f>
        <v>3</v>
      </c>
      <c r="D1598" s="10">
        <f>VLOOKUP(A1598,Cafe_sales!$A$1:$O$10001,11,FALSE)</f>
        <v>3</v>
      </c>
      <c r="E1598" s="6">
        <f>VLOOKUP(A1598,Cafe_sales!$A$1:$O$10001,12,FALSE)</f>
        <v>9</v>
      </c>
      <c r="F1598" t="str">
        <f>VLOOKUP(A1598,Cafe_sales!$A$1:$O$10001,13,FALSE)</f>
        <v>Credit Card</v>
      </c>
      <c r="G1598" t="str">
        <f>VLOOKUP(A1598,Cafe_sales!$A$1:$O$10001,14,FALSE)</f>
        <v>UNKNOWN</v>
      </c>
      <c r="H1598" s="8">
        <f>VLOOKUP(A1598,Cafe_sales!$A$1:$O$10001,15,FALSE)</f>
        <v>44961</v>
      </c>
    </row>
    <row r="1599" spans="1:8" x14ac:dyDescent="0.35">
      <c r="A1599" t="s">
        <v>9124</v>
      </c>
      <c r="B1599" t="str">
        <f>VLOOKUP(A1599,Cafe_sales!$A$1:$O$10001,9,FALSE)</f>
        <v>Coffee</v>
      </c>
      <c r="C1599" s="6">
        <f>VLOOKUP(A1599,Cafe_sales!$A$1:$O$10001,10,FALSE)</f>
        <v>4</v>
      </c>
      <c r="D1599" s="10">
        <f>VLOOKUP(A1599,Cafe_sales!$A$1:$O$10001,11,FALSE)</f>
        <v>2</v>
      </c>
      <c r="E1599" s="6">
        <f>VLOOKUP(A1599,Cafe_sales!$A$1:$O$10001,12,FALSE)</f>
        <v>8</v>
      </c>
      <c r="F1599" t="str">
        <f>VLOOKUP(A1599,Cafe_sales!$A$1:$O$10001,13,FALSE)</f>
        <v>Credit Card</v>
      </c>
      <c r="G1599" t="str">
        <f>VLOOKUP(A1599,Cafe_sales!$A$1:$O$10001,14,FALSE)</f>
        <v>UNKNOWN</v>
      </c>
      <c r="H1599" s="8">
        <f>VLOOKUP(A1599,Cafe_sales!$A$1:$O$10001,15,FALSE)</f>
        <v>44967</v>
      </c>
    </row>
    <row r="1600" spans="1:8" hidden="1" x14ac:dyDescent="0.35">
      <c r="A1600" t="s">
        <v>3191</v>
      </c>
      <c r="B1600" t="str">
        <f>VLOOKUP(A1600,Cafe_sales!$A$1:$O$10001,9,FALSE)</f>
        <v>Smoothie</v>
      </c>
      <c r="C1600">
        <f>VLOOKUP(A1600,Cafe_sales!$A$1:$O$10001,10,FALSE)</f>
        <v>5</v>
      </c>
      <c r="D1600">
        <f>VLOOKUP(A1600,Cafe_sales!$A$1:$O$10001,11,FALSE)</f>
        <v>4</v>
      </c>
      <c r="E1600">
        <f>VLOOKUP(A1600,Cafe_sales!$A$1:$O$10001,12,FALSE)</f>
        <v>20</v>
      </c>
      <c r="F1600" t="str">
        <f>VLOOKUP(A1600,Cafe_sales!$A$1:$O$10001,13,FALSE)</f>
        <v>Digital Wallet</v>
      </c>
      <c r="G1600" t="str">
        <f>VLOOKUP(A1600,Cafe_sales!$A$1:$O$10001,14,FALSE)</f>
        <v>Takeaway</v>
      </c>
      <c r="H1600" s="1">
        <f>VLOOKUP(A1600,Cafe_sales!$A$1:$O$10001,15,FALSE)</f>
        <v>44964</v>
      </c>
    </row>
    <row r="1601" spans="1:8" hidden="1" x14ac:dyDescent="0.35">
      <c r="A1601" t="s">
        <v>2840</v>
      </c>
      <c r="B1601" t="str">
        <f>VLOOKUP(A1601,Cafe_sales!$A$1:$O$10001,9,FALSE)</f>
        <v>UNKNOWN</v>
      </c>
      <c r="C1601">
        <f>VLOOKUP(A1601,Cafe_sales!$A$1:$O$10001,10,FALSE)</f>
        <v>2</v>
      </c>
      <c r="D1601">
        <f>VLOOKUP(A1601,Cafe_sales!$A$1:$O$10001,11,FALSE)</f>
        <v>4</v>
      </c>
      <c r="E1601">
        <f>VLOOKUP(A1601,Cafe_sales!$A$1:$O$10001,12,FALSE)</f>
        <v>8</v>
      </c>
      <c r="F1601" t="str">
        <f>VLOOKUP(A1601,Cafe_sales!$A$1:$O$10001,13,FALSE)</f>
        <v>Default mode</v>
      </c>
      <c r="G1601" t="str">
        <f>VLOOKUP(A1601,Cafe_sales!$A$1:$O$10001,14,FALSE)</f>
        <v>Takeaway</v>
      </c>
      <c r="H1601" s="1">
        <f>VLOOKUP(A1601,Cafe_sales!$A$1:$O$10001,15,FALSE)</f>
        <v>45095</v>
      </c>
    </row>
    <row r="1602" spans="1:8" x14ac:dyDescent="0.35">
      <c r="A1602" t="s">
        <v>4629</v>
      </c>
      <c r="B1602" t="str">
        <f>VLOOKUP(A1602,Cafe_sales!$A$1:$O$10001,9,FALSE)</f>
        <v>Coffee</v>
      </c>
      <c r="C1602" s="6">
        <f>VLOOKUP(A1602,Cafe_sales!$A$1:$O$10001,10,FALSE)</f>
        <v>4</v>
      </c>
      <c r="D1602" s="10">
        <f>VLOOKUP(A1602,Cafe_sales!$A$1:$O$10001,11,FALSE)</f>
        <v>2</v>
      </c>
      <c r="E1602" s="6">
        <f>VLOOKUP(A1602,Cafe_sales!$A$1:$O$10001,12,FALSE)</f>
        <v>8</v>
      </c>
      <c r="F1602" t="str">
        <f>VLOOKUP(A1602,Cafe_sales!$A$1:$O$10001,13,FALSE)</f>
        <v>Cash</v>
      </c>
      <c r="G1602" t="str">
        <f>VLOOKUP(A1602,Cafe_sales!$A$1:$O$10001,14,FALSE)</f>
        <v>UNKNOWN</v>
      </c>
      <c r="H1602" s="8">
        <f>VLOOKUP(A1602,Cafe_sales!$A$1:$O$10001,15,FALSE)</f>
        <v>45219</v>
      </c>
    </row>
    <row r="1603" spans="1:8" x14ac:dyDescent="0.35">
      <c r="A1603" t="s">
        <v>5457</v>
      </c>
      <c r="B1603" t="str">
        <f>VLOOKUP(A1603,Cafe_sales!$A$1:$O$10001,9,FALSE)</f>
        <v>Cookie</v>
      </c>
      <c r="C1603" s="6">
        <f>VLOOKUP(A1603,Cafe_sales!$A$1:$O$10001,10,FALSE)</f>
        <v>3</v>
      </c>
      <c r="D1603" s="10">
        <f>VLOOKUP(A1603,Cafe_sales!$A$1:$O$10001,11,FALSE)</f>
        <v>1</v>
      </c>
      <c r="E1603" s="6">
        <f>VLOOKUP(A1603,Cafe_sales!$A$1:$O$10001,12,FALSE)</f>
        <v>3</v>
      </c>
      <c r="F1603" t="str">
        <f>VLOOKUP(A1603,Cafe_sales!$A$1:$O$10001,13,FALSE)</f>
        <v>Credit Card</v>
      </c>
      <c r="G1603" t="str">
        <f>VLOOKUP(A1603,Cafe_sales!$A$1:$O$10001,14,FALSE)</f>
        <v>In-store</v>
      </c>
      <c r="H1603" s="8">
        <f>VLOOKUP(A1603,Cafe_sales!$A$1:$O$10001,15,FALSE)</f>
        <v>44947</v>
      </c>
    </row>
    <row r="1604" spans="1:8" hidden="1" x14ac:dyDescent="0.35">
      <c r="A1604" t="s">
        <v>6427</v>
      </c>
      <c r="B1604" t="str">
        <f>VLOOKUP(A1604,Cafe_sales!$A$1:$O$10001,9,FALSE)</f>
        <v>Cookie</v>
      </c>
      <c r="C1604">
        <f>VLOOKUP(A1604,Cafe_sales!$A$1:$O$10001,10,FALSE)</f>
        <v>5</v>
      </c>
      <c r="D1604">
        <f>VLOOKUP(A1604,Cafe_sales!$A$1:$O$10001,11,FALSE)</f>
        <v>1</v>
      </c>
      <c r="E1604">
        <f>VLOOKUP(A1604,Cafe_sales!$A$1:$O$10001,12,FALSE)</f>
        <v>5</v>
      </c>
      <c r="F1604" t="str">
        <f>VLOOKUP(A1604,Cafe_sales!$A$1:$O$10001,13,FALSE)</f>
        <v>Cash</v>
      </c>
      <c r="G1604" t="str">
        <f>VLOOKUP(A1604,Cafe_sales!$A$1:$O$10001,14,FALSE)</f>
        <v>Takeaway</v>
      </c>
      <c r="H1604" s="1">
        <f>VLOOKUP(A1604,Cafe_sales!$A$1:$O$10001,15,FALSE)</f>
        <v>45088</v>
      </c>
    </row>
    <row r="1605" spans="1:8" x14ac:dyDescent="0.35">
      <c r="A1605" t="s">
        <v>8249</v>
      </c>
      <c r="B1605" t="str">
        <f>VLOOKUP(A1605,Cafe_sales!$A$1:$O$10001,9,FALSE)</f>
        <v>Sandwich</v>
      </c>
      <c r="C1605" s="6">
        <f>VLOOKUP(A1605,Cafe_sales!$A$1:$O$10001,10,FALSE)</f>
        <v>5</v>
      </c>
      <c r="D1605" s="10">
        <f>VLOOKUP(A1605,Cafe_sales!$A$1:$O$10001,11,FALSE)</f>
        <v>4</v>
      </c>
      <c r="E1605" s="6">
        <f>VLOOKUP(A1605,Cafe_sales!$A$1:$O$10001,12,FALSE)</f>
        <v>20</v>
      </c>
      <c r="F1605" t="str">
        <f>VLOOKUP(A1605,Cafe_sales!$A$1:$O$10001,13,FALSE)</f>
        <v>Cash</v>
      </c>
      <c r="G1605" t="str">
        <f>VLOOKUP(A1605,Cafe_sales!$A$1:$O$10001,14,FALSE)</f>
        <v>In-store</v>
      </c>
      <c r="H1605" s="8">
        <f>VLOOKUP(A1605,Cafe_sales!$A$1:$O$10001,15,FALSE)</f>
        <v>44954</v>
      </c>
    </row>
    <row r="1606" spans="1:8" hidden="1" x14ac:dyDescent="0.35">
      <c r="A1606" t="s">
        <v>7994</v>
      </c>
      <c r="B1606" t="str">
        <f>VLOOKUP(A1606,Cafe_sales!$A$1:$O$10001,9,FALSE)</f>
        <v>Juice</v>
      </c>
      <c r="C1606">
        <f>VLOOKUP(A1606,Cafe_sales!$A$1:$O$10001,10,FALSE)</f>
        <v>2</v>
      </c>
      <c r="D1606">
        <f>VLOOKUP(A1606,Cafe_sales!$A$1:$O$10001,11,FALSE)</f>
        <v>3</v>
      </c>
      <c r="E1606">
        <f>VLOOKUP(A1606,Cafe_sales!$A$1:$O$10001,12,FALSE)</f>
        <v>6</v>
      </c>
      <c r="F1606" t="str">
        <f>VLOOKUP(A1606,Cafe_sales!$A$1:$O$10001,13,FALSE)</f>
        <v>Cash</v>
      </c>
      <c r="G1606" t="str">
        <f>VLOOKUP(A1606,Cafe_sales!$A$1:$O$10001,14,FALSE)</f>
        <v>Takeaway</v>
      </c>
      <c r="H1606" s="1">
        <f>VLOOKUP(A1606,Cafe_sales!$A$1:$O$10001,15,FALSE)</f>
        <v>45036</v>
      </c>
    </row>
    <row r="1607" spans="1:8" hidden="1" x14ac:dyDescent="0.35">
      <c r="A1607" t="s">
        <v>1769</v>
      </c>
      <c r="B1607" t="str">
        <f>VLOOKUP(A1607,Cafe_sales!$A$1:$O$10001,9,FALSE)</f>
        <v>UNKNOWN</v>
      </c>
      <c r="C1607">
        <f>VLOOKUP(A1607,Cafe_sales!$A$1:$O$10001,10,FALSE)</f>
        <v>5</v>
      </c>
      <c r="D1607">
        <f>VLOOKUP(A1607,Cafe_sales!$A$1:$O$10001,11,FALSE)</f>
        <v>3</v>
      </c>
      <c r="E1607">
        <f>VLOOKUP(A1607,Cafe_sales!$A$1:$O$10001,12,FALSE)</f>
        <v>15</v>
      </c>
      <c r="F1607" t="str">
        <f>VLOOKUP(A1607,Cafe_sales!$A$1:$O$10001,13,FALSE)</f>
        <v>Default mode</v>
      </c>
      <c r="G1607" t="str">
        <f>VLOOKUP(A1607,Cafe_sales!$A$1:$O$10001,14,FALSE)</f>
        <v>Takeaway</v>
      </c>
      <c r="H1607" s="1">
        <f>VLOOKUP(A1607,Cafe_sales!$A$1:$O$10001,15,FALSE)</f>
        <v>45242</v>
      </c>
    </row>
    <row r="1608" spans="1:8" x14ac:dyDescent="0.35">
      <c r="A1608" t="s">
        <v>6293</v>
      </c>
      <c r="B1608" t="str">
        <f>VLOOKUP(A1608,Cafe_sales!$A$1:$O$10001,9,FALSE)</f>
        <v>Juice</v>
      </c>
      <c r="C1608" s="6">
        <f>VLOOKUP(A1608,Cafe_sales!$A$1:$O$10001,10,FALSE)</f>
        <v>4</v>
      </c>
      <c r="D1608" s="10">
        <f>VLOOKUP(A1608,Cafe_sales!$A$1:$O$10001,11,FALSE)</f>
        <v>3</v>
      </c>
      <c r="E1608" s="6">
        <f>VLOOKUP(A1608,Cafe_sales!$A$1:$O$10001,12,FALSE)</f>
        <v>12</v>
      </c>
      <c r="F1608" t="str">
        <f>VLOOKUP(A1608,Cafe_sales!$A$1:$O$10001,13,FALSE)</f>
        <v>Digital Wallet</v>
      </c>
      <c r="G1608" t="str">
        <f>VLOOKUP(A1608,Cafe_sales!$A$1:$O$10001,14,FALSE)</f>
        <v>In-store</v>
      </c>
      <c r="H1608" s="8">
        <f>VLOOKUP(A1608,Cafe_sales!$A$1:$O$10001,15,FALSE)</f>
        <v>44981</v>
      </c>
    </row>
    <row r="1609" spans="1:8" x14ac:dyDescent="0.35">
      <c r="A1609" t="s">
        <v>7859</v>
      </c>
      <c r="B1609" t="str">
        <f>VLOOKUP(A1609,Cafe_sales!$A$1:$O$10001,9,FALSE)</f>
        <v>Smoothie</v>
      </c>
      <c r="C1609" s="6">
        <f>VLOOKUP(A1609,Cafe_sales!$A$1:$O$10001,10,FALSE)</f>
        <v>4</v>
      </c>
      <c r="D1609" s="10">
        <f>VLOOKUP(A1609,Cafe_sales!$A$1:$O$10001,11,FALSE)</f>
        <v>4</v>
      </c>
      <c r="E1609" s="6">
        <f>VLOOKUP(A1609,Cafe_sales!$A$1:$O$10001,12,FALSE)</f>
        <v>16</v>
      </c>
      <c r="F1609" t="str">
        <f>VLOOKUP(A1609,Cafe_sales!$A$1:$O$10001,13,FALSE)</f>
        <v>Digital Wallet</v>
      </c>
      <c r="G1609" t="str">
        <f>VLOOKUP(A1609,Cafe_sales!$A$1:$O$10001,14,FALSE)</f>
        <v>UNKNOWN</v>
      </c>
      <c r="H1609" s="8">
        <f>VLOOKUP(A1609,Cafe_sales!$A$1:$O$10001,15,FALSE)</f>
        <v>44998</v>
      </c>
    </row>
    <row r="1610" spans="1:8" x14ac:dyDescent="0.35">
      <c r="A1610" t="s">
        <v>6668</v>
      </c>
      <c r="B1610" t="str">
        <f>VLOOKUP(A1610,Cafe_sales!$A$1:$O$10001,9,FALSE)</f>
        <v>Coffee</v>
      </c>
      <c r="C1610" s="6">
        <f>VLOOKUP(A1610,Cafe_sales!$A$1:$O$10001,10,FALSE)</f>
        <v>2</v>
      </c>
      <c r="D1610" s="10">
        <f>VLOOKUP(A1610,Cafe_sales!$A$1:$O$10001,11,FALSE)</f>
        <v>2</v>
      </c>
      <c r="E1610" s="6">
        <f>VLOOKUP(A1610,Cafe_sales!$A$1:$O$10001,12,FALSE)</f>
        <v>4</v>
      </c>
      <c r="F1610" t="str">
        <f>VLOOKUP(A1610,Cafe_sales!$A$1:$O$10001,13,FALSE)</f>
        <v>Digital Wallet</v>
      </c>
      <c r="G1610" t="str">
        <f>VLOOKUP(A1610,Cafe_sales!$A$1:$O$10001,14,FALSE)</f>
        <v>UNKNOWN</v>
      </c>
      <c r="H1610" s="8">
        <f>VLOOKUP(A1610,Cafe_sales!$A$1:$O$10001,15,FALSE)</f>
        <v>45245</v>
      </c>
    </row>
    <row r="1611" spans="1:8" x14ac:dyDescent="0.35">
      <c r="A1611" t="s">
        <v>2718</v>
      </c>
      <c r="B1611" t="str">
        <f>VLOOKUP(A1611,Cafe_sales!$A$1:$O$10001,9,FALSE)</f>
        <v>Sandwich</v>
      </c>
      <c r="C1611" s="6">
        <f>VLOOKUP(A1611,Cafe_sales!$A$1:$O$10001,10,FALSE)</f>
        <v>4</v>
      </c>
      <c r="D1611" s="10">
        <f>VLOOKUP(A1611,Cafe_sales!$A$1:$O$10001,11,FALSE)</f>
        <v>4</v>
      </c>
      <c r="E1611" s="6">
        <f>VLOOKUP(A1611,Cafe_sales!$A$1:$O$10001,12,FALSE)</f>
        <v>16</v>
      </c>
      <c r="F1611" t="str">
        <f>VLOOKUP(A1611,Cafe_sales!$A$1:$O$10001,13,FALSE)</f>
        <v>Digital Wallet</v>
      </c>
      <c r="G1611" t="str">
        <f>VLOOKUP(A1611,Cafe_sales!$A$1:$O$10001,14,FALSE)</f>
        <v>In-store</v>
      </c>
      <c r="H1611" s="8">
        <f>VLOOKUP(A1611,Cafe_sales!$A$1:$O$10001,15,FALSE)</f>
        <v>45286</v>
      </c>
    </row>
    <row r="1612" spans="1:8" x14ac:dyDescent="0.35">
      <c r="A1612" t="s">
        <v>4112</v>
      </c>
      <c r="B1612" t="str">
        <f>VLOOKUP(A1612,Cafe_sales!$A$1:$O$10001,9,FALSE)</f>
        <v>Sandwich</v>
      </c>
      <c r="C1612" s="6">
        <f>VLOOKUP(A1612,Cafe_sales!$A$1:$O$10001,10,FALSE)</f>
        <v>1</v>
      </c>
      <c r="D1612" s="10">
        <f>VLOOKUP(A1612,Cafe_sales!$A$1:$O$10001,11,FALSE)</f>
        <v>4</v>
      </c>
      <c r="E1612" s="6">
        <f>VLOOKUP(A1612,Cafe_sales!$A$1:$O$10001,12,FALSE)</f>
        <v>4</v>
      </c>
      <c r="F1612" t="str">
        <f>VLOOKUP(A1612,Cafe_sales!$A$1:$O$10001,13,FALSE)</f>
        <v>Credit Card</v>
      </c>
      <c r="G1612" t="str">
        <f>VLOOKUP(A1612,Cafe_sales!$A$1:$O$10001,14,FALSE)</f>
        <v>In-store</v>
      </c>
      <c r="H1612" s="8">
        <f>VLOOKUP(A1612,Cafe_sales!$A$1:$O$10001,15,FALSE)</f>
        <v>45115</v>
      </c>
    </row>
    <row r="1613" spans="1:8" hidden="1" x14ac:dyDescent="0.35">
      <c r="A1613" t="s">
        <v>2372</v>
      </c>
      <c r="B1613" t="str">
        <f>VLOOKUP(A1613,Cafe_sales!$A$1:$O$10001,9,FALSE)</f>
        <v>Coffee</v>
      </c>
      <c r="C1613">
        <f>VLOOKUP(A1613,Cafe_sales!$A$1:$O$10001,10,FALSE)</f>
        <v>1</v>
      </c>
      <c r="D1613">
        <f>VLOOKUP(A1613,Cafe_sales!$A$1:$O$10001,11,FALSE)</f>
        <v>2.9630368942731278</v>
      </c>
      <c r="E1613">
        <f>VLOOKUP(A1613,Cafe_sales!$A$1:$O$10001,12,FALSE)</f>
        <v>2</v>
      </c>
      <c r="F1613" t="str">
        <f>VLOOKUP(A1613,Cafe_sales!$A$1:$O$10001,13,FALSE)</f>
        <v>Default mode</v>
      </c>
      <c r="G1613" t="str">
        <f>VLOOKUP(A1613,Cafe_sales!$A$1:$O$10001,14,FALSE)</f>
        <v>Takeaway</v>
      </c>
      <c r="H1613" s="1">
        <f>VLOOKUP(A1613,Cafe_sales!$A$1:$O$10001,15,FALSE)</f>
        <v>45042</v>
      </c>
    </row>
    <row r="1614" spans="1:8" x14ac:dyDescent="0.35">
      <c r="A1614" t="s">
        <v>3506</v>
      </c>
      <c r="B1614" t="str">
        <f>VLOOKUP(A1614,Cafe_sales!$A$1:$O$10001,9,FALSE)</f>
        <v>Tea</v>
      </c>
      <c r="C1614" s="6">
        <f>VLOOKUP(A1614,Cafe_sales!$A$1:$O$10001,10,FALSE)</f>
        <v>2</v>
      </c>
      <c r="D1614" s="10">
        <f>VLOOKUP(A1614,Cafe_sales!$A$1:$O$10001,11,FALSE)</f>
        <v>1.5</v>
      </c>
      <c r="E1614" s="6">
        <f>VLOOKUP(A1614,Cafe_sales!$A$1:$O$10001,12,FALSE)</f>
        <v>3</v>
      </c>
      <c r="F1614" t="str">
        <f>VLOOKUP(A1614,Cafe_sales!$A$1:$O$10001,13,FALSE)</f>
        <v>Credit Card</v>
      </c>
      <c r="G1614" t="str">
        <f>VLOOKUP(A1614,Cafe_sales!$A$1:$O$10001,14,FALSE)</f>
        <v>UNKNOWN</v>
      </c>
      <c r="H1614" s="8">
        <f>VLOOKUP(A1614,Cafe_sales!$A$1:$O$10001,15,FALSE)</f>
        <v>45150</v>
      </c>
    </row>
    <row r="1615" spans="1:8" hidden="1" x14ac:dyDescent="0.35">
      <c r="A1615" t="s">
        <v>1151</v>
      </c>
      <c r="B1615" t="str">
        <f>VLOOKUP(A1615,Cafe_sales!$A$1:$O$10001,9,FALSE)</f>
        <v>Cake</v>
      </c>
      <c r="C1615">
        <f>VLOOKUP(A1615,Cafe_sales!$A$1:$O$10001,10,FALSE)</f>
        <v>1</v>
      </c>
      <c r="D1615">
        <f>VLOOKUP(A1615,Cafe_sales!$A$1:$O$10001,11,FALSE)</f>
        <v>3</v>
      </c>
      <c r="E1615">
        <f>VLOOKUP(A1615,Cafe_sales!$A$1:$O$10001,12,FALSE)</f>
        <v>3</v>
      </c>
      <c r="F1615" t="str">
        <f>VLOOKUP(A1615,Cafe_sales!$A$1:$O$10001,13,FALSE)</f>
        <v>Credit Card</v>
      </c>
      <c r="G1615" t="str">
        <f>VLOOKUP(A1615,Cafe_sales!$A$1:$O$10001,14,FALSE)</f>
        <v>Takeaway</v>
      </c>
      <c r="H1615" s="1">
        <f>VLOOKUP(A1615,Cafe_sales!$A$1:$O$10001,15,FALSE)</f>
        <v>45236</v>
      </c>
    </row>
    <row r="1616" spans="1:8" x14ac:dyDescent="0.35">
      <c r="A1616" t="s">
        <v>6024</v>
      </c>
      <c r="B1616" t="str">
        <f>VLOOKUP(A1616,Cafe_sales!$A$1:$O$10001,9,FALSE)</f>
        <v>Cake</v>
      </c>
      <c r="C1616" s="6">
        <f>VLOOKUP(A1616,Cafe_sales!$A$1:$O$10001,10,FALSE)</f>
        <v>1</v>
      </c>
      <c r="D1616" s="10">
        <f>VLOOKUP(A1616,Cafe_sales!$A$1:$O$10001,11,FALSE)</f>
        <v>3</v>
      </c>
      <c r="E1616" s="6">
        <f>VLOOKUP(A1616,Cafe_sales!$A$1:$O$10001,12,FALSE)</f>
        <v>3</v>
      </c>
      <c r="F1616" t="str">
        <f>VLOOKUP(A1616,Cafe_sales!$A$1:$O$10001,13,FALSE)</f>
        <v>Cash</v>
      </c>
      <c r="G1616" t="str">
        <f>VLOOKUP(A1616,Cafe_sales!$A$1:$O$10001,14,FALSE)</f>
        <v>UNKNOWN</v>
      </c>
      <c r="H1616" s="8">
        <f>VLOOKUP(A1616,Cafe_sales!$A$1:$O$10001,15,FALSE)</f>
        <v>45078</v>
      </c>
    </row>
    <row r="1617" spans="1:8" x14ac:dyDescent="0.35">
      <c r="A1617" t="s">
        <v>911</v>
      </c>
      <c r="B1617" t="str">
        <f>VLOOKUP(A1617,Cafe_sales!$A$1:$O$10001,9,FALSE)</f>
        <v>Smoothie</v>
      </c>
      <c r="C1617" s="6">
        <f>VLOOKUP(A1617,Cafe_sales!$A$1:$O$10001,10,FALSE)</f>
        <v>5</v>
      </c>
      <c r="D1617" s="10">
        <f>VLOOKUP(A1617,Cafe_sales!$A$1:$O$10001,11,FALSE)</f>
        <v>4</v>
      </c>
      <c r="E1617" s="6">
        <f>VLOOKUP(A1617,Cafe_sales!$A$1:$O$10001,12,FALSE)</f>
        <v>20</v>
      </c>
      <c r="F1617" t="str">
        <f>VLOOKUP(A1617,Cafe_sales!$A$1:$O$10001,13,FALSE)</f>
        <v>Digital Wallet</v>
      </c>
      <c r="G1617" t="str">
        <f>VLOOKUP(A1617,Cafe_sales!$A$1:$O$10001,14,FALSE)</f>
        <v>In-store</v>
      </c>
      <c r="H1617" s="8">
        <f>VLOOKUP(A1617,Cafe_sales!$A$1:$O$10001,15,FALSE)</f>
        <v>45218</v>
      </c>
    </row>
    <row r="1618" spans="1:8" hidden="1" x14ac:dyDescent="0.35">
      <c r="A1618" t="s">
        <v>7902</v>
      </c>
      <c r="B1618" t="str">
        <f>VLOOKUP(A1618,Cafe_sales!$A$1:$O$10001,9,FALSE)</f>
        <v>Tea</v>
      </c>
      <c r="C1618">
        <f>VLOOKUP(A1618,Cafe_sales!$A$1:$O$10001,10,FALSE)</f>
        <v>4</v>
      </c>
      <c r="D1618">
        <f>VLOOKUP(A1618,Cafe_sales!$A$1:$O$10001,11,FALSE)</f>
        <v>1.5</v>
      </c>
      <c r="E1618">
        <f>VLOOKUP(A1618,Cafe_sales!$A$1:$O$10001,12,FALSE)</f>
        <v>6</v>
      </c>
      <c r="F1618" t="str">
        <f>VLOOKUP(A1618,Cafe_sales!$A$1:$O$10001,13,FALSE)</f>
        <v>Credit Card</v>
      </c>
      <c r="G1618" t="str">
        <f>VLOOKUP(A1618,Cafe_sales!$A$1:$O$10001,14,FALSE)</f>
        <v>Takeaway</v>
      </c>
      <c r="H1618" s="1">
        <f>VLOOKUP(A1618,Cafe_sales!$A$1:$O$10001,15,FALSE)</f>
        <v>44958</v>
      </c>
    </row>
    <row r="1619" spans="1:8" x14ac:dyDescent="0.35">
      <c r="A1619" t="s">
        <v>5681</v>
      </c>
      <c r="B1619" t="str">
        <f>VLOOKUP(A1619,Cafe_sales!$A$1:$O$10001,9,FALSE)</f>
        <v>Sandwich</v>
      </c>
      <c r="C1619" s="6">
        <f>VLOOKUP(A1619,Cafe_sales!$A$1:$O$10001,10,FALSE)</f>
        <v>3</v>
      </c>
      <c r="D1619" s="10">
        <f>VLOOKUP(A1619,Cafe_sales!$A$1:$O$10001,11,FALSE)</f>
        <v>4</v>
      </c>
      <c r="E1619" s="6">
        <f>VLOOKUP(A1619,Cafe_sales!$A$1:$O$10001,12,FALSE)</f>
        <v>12</v>
      </c>
      <c r="F1619" t="str">
        <f>VLOOKUP(A1619,Cafe_sales!$A$1:$O$10001,13,FALSE)</f>
        <v>Digital Wallet</v>
      </c>
      <c r="G1619" t="str">
        <f>VLOOKUP(A1619,Cafe_sales!$A$1:$O$10001,14,FALSE)</f>
        <v>UNKNOWN</v>
      </c>
      <c r="H1619" s="8">
        <f>VLOOKUP(A1619,Cafe_sales!$A$1:$O$10001,15,FALSE)</f>
        <v>45055</v>
      </c>
    </row>
    <row r="1620" spans="1:8" hidden="1" x14ac:dyDescent="0.35">
      <c r="A1620" t="s">
        <v>4298</v>
      </c>
      <c r="B1620" t="str">
        <f>VLOOKUP(A1620,Cafe_sales!$A$1:$O$10001,9,FALSE)</f>
        <v>Coffee</v>
      </c>
      <c r="C1620">
        <f>VLOOKUP(A1620,Cafe_sales!$A$1:$O$10001,10,FALSE)</f>
        <v>4</v>
      </c>
      <c r="D1620">
        <f>VLOOKUP(A1620,Cafe_sales!$A$1:$O$10001,11,FALSE)</f>
        <v>2</v>
      </c>
      <c r="E1620">
        <f>VLOOKUP(A1620,Cafe_sales!$A$1:$O$10001,12,FALSE)</f>
        <v>8</v>
      </c>
      <c r="F1620" t="str">
        <f>VLOOKUP(A1620,Cafe_sales!$A$1:$O$10001,13,FALSE)</f>
        <v>Credit Card</v>
      </c>
      <c r="G1620" t="str">
        <f>VLOOKUP(A1620,Cafe_sales!$A$1:$O$10001,14,FALSE)</f>
        <v>Takeaway</v>
      </c>
      <c r="H1620" s="1">
        <f>VLOOKUP(A1620,Cafe_sales!$A$1:$O$10001,15,FALSE)</f>
        <v>45219</v>
      </c>
    </row>
    <row r="1621" spans="1:8" x14ac:dyDescent="0.35">
      <c r="A1621" t="s">
        <v>7262</v>
      </c>
      <c r="B1621" t="str">
        <f>VLOOKUP(A1621,Cafe_sales!$A$1:$O$10001,9,FALSE)</f>
        <v>Sandwich</v>
      </c>
      <c r="C1621" s="6">
        <f>VLOOKUP(A1621,Cafe_sales!$A$1:$O$10001,10,FALSE)</f>
        <v>2</v>
      </c>
      <c r="D1621" s="10">
        <f>VLOOKUP(A1621,Cafe_sales!$A$1:$O$10001,11,FALSE)</f>
        <v>4</v>
      </c>
      <c r="E1621" s="6">
        <f>VLOOKUP(A1621,Cafe_sales!$A$1:$O$10001,12,FALSE)</f>
        <v>8</v>
      </c>
      <c r="F1621" t="str">
        <f>VLOOKUP(A1621,Cafe_sales!$A$1:$O$10001,13,FALSE)</f>
        <v>Digital Wallet</v>
      </c>
      <c r="G1621" t="str">
        <f>VLOOKUP(A1621,Cafe_sales!$A$1:$O$10001,14,FALSE)</f>
        <v>In-store</v>
      </c>
      <c r="H1621" s="8">
        <f>VLOOKUP(A1621,Cafe_sales!$A$1:$O$10001,15,FALSE)</f>
        <v>45175</v>
      </c>
    </row>
    <row r="1622" spans="1:8" x14ac:dyDescent="0.35">
      <c r="A1622" t="s">
        <v>8616</v>
      </c>
      <c r="B1622" t="str">
        <f>VLOOKUP(A1622,Cafe_sales!$A$1:$O$10001,9,FALSE)</f>
        <v>Cookie</v>
      </c>
      <c r="C1622" s="6">
        <f>VLOOKUP(A1622,Cafe_sales!$A$1:$O$10001,10,FALSE)</f>
        <v>4</v>
      </c>
      <c r="D1622" s="10">
        <f>VLOOKUP(A1622,Cafe_sales!$A$1:$O$10001,11,FALSE)</f>
        <v>1</v>
      </c>
      <c r="E1622" s="6">
        <f>VLOOKUP(A1622,Cafe_sales!$A$1:$O$10001,12,FALSE)</f>
        <v>4</v>
      </c>
      <c r="F1622" t="str">
        <f>VLOOKUP(A1622,Cafe_sales!$A$1:$O$10001,13,FALSE)</f>
        <v>Default mode</v>
      </c>
      <c r="G1622" t="str">
        <f>VLOOKUP(A1622,Cafe_sales!$A$1:$O$10001,14,FALSE)</f>
        <v>UNKNOWN</v>
      </c>
      <c r="H1622" s="8">
        <f>VLOOKUP(A1622,Cafe_sales!$A$1:$O$10001,15,FALSE)</f>
        <v>45025</v>
      </c>
    </row>
    <row r="1623" spans="1:8" x14ac:dyDescent="0.35">
      <c r="A1623" t="s">
        <v>9156</v>
      </c>
      <c r="B1623" t="str">
        <f>VLOOKUP(A1623,Cafe_sales!$A$1:$O$10001,9,FALSE)</f>
        <v>Coffee</v>
      </c>
      <c r="C1623" s="6">
        <f>VLOOKUP(A1623,Cafe_sales!$A$1:$O$10001,10,FALSE)</f>
        <v>2</v>
      </c>
      <c r="D1623" s="10">
        <f>VLOOKUP(A1623,Cafe_sales!$A$1:$O$10001,11,FALSE)</f>
        <v>2</v>
      </c>
      <c r="E1623" s="6">
        <f>VLOOKUP(A1623,Cafe_sales!$A$1:$O$10001,12,FALSE)</f>
        <v>4</v>
      </c>
      <c r="F1623" t="str">
        <f>VLOOKUP(A1623,Cafe_sales!$A$1:$O$10001,13,FALSE)</f>
        <v>Credit Card</v>
      </c>
      <c r="G1623" t="str">
        <f>VLOOKUP(A1623,Cafe_sales!$A$1:$O$10001,14,FALSE)</f>
        <v>UNKNOWN</v>
      </c>
      <c r="H1623" s="8">
        <f>VLOOKUP(A1623,Cafe_sales!$A$1:$O$10001,15,FALSE)</f>
        <v>44975</v>
      </c>
    </row>
    <row r="1624" spans="1:8" x14ac:dyDescent="0.35">
      <c r="A1624" t="s">
        <v>6701</v>
      </c>
      <c r="B1624" t="str">
        <f>VLOOKUP(A1624,Cafe_sales!$A$1:$O$10001,9,FALSE)</f>
        <v>Tea</v>
      </c>
      <c r="C1624" s="6">
        <f>VLOOKUP(A1624,Cafe_sales!$A$1:$O$10001,10,FALSE)</f>
        <v>1</v>
      </c>
      <c r="D1624" s="10">
        <f>VLOOKUP(A1624,Cafe_sales!$A$1:$O$10001,11,FALSE)</f>
        <v>1.5</v>
      </c>
      <c r="E1624" s="6">
        <f>VLOOKUP(A1624,Cafe_sales!$A$1:$O$10001,12,FALSE)</f>
        <v>1.5</v>
      </c>
      <c r="F1624" t="str">
        <f>VLOOKUP(A1624,Cafe_sales!$A$1:$O$10001,13,FALSE)</f>
        <v>Cash</v>
      </c>
      <c r="G1624" t="str">
        <f>VLOOKUP(A1624,Cafe_sales!$A$1:$O$10001,14,FALSE)</f>
        <v>In-store</v>
      </c>
      <c r="H1624" s="8">
        <f>VLOOKUP(A1624,Cafe_sales!$A$1:$O$10001,15,FALSE)</f>
        <v>45258</v>
      </c>
    </row>
    <row r="1625" spans="1:8" hidden="1" x14ac:dyDescent="0.35">
      <c r="A1625" t="s">
        <v>8049</v>
      </c>
      <c r="B1625" t="str">
        <f>VLOOKUP(A1625,Cafe_sales!$A$1:$O$10001,9,FALSE)</f>
        <v>Cake</v>
      </c>
      <c r="C1625">
        <f>VLOOKUP(A1625,Cafe_sales!$A$1:$O$10001,10,FALSE)</f>
        <v>3</v>
      </c>
      <c r="D1625">
        <f>VLOOKUP(A1625,Cafe_sales!$A$1:$O$10001,11,FALSE)</f>
        <v>3</v>
      </c>
      <c r="E1625">
        <f>VLOOKUP(A1625,Cafe_sales!$A$1:$O$10001,12,FALSE)</f>
        <v>9</v>
      </c>
      <c r="F1625" t="str">
        <f>VLOOKUP(A1625,Cafe_sales!$A$1:$O$10001,13,FALSE)</f>
        <v>Digital Wallet</v>
      </c>
      <c r="G1625" t="str">
        <f>VLOOKUP(A1625,Cafe_sales!$A$1:$O$10001,14,FALSE)</f>
        <v>Takeaway</v>
      </c>
      <c r="H1625" s="1">
        <f>VLOOKUP(A1625,Cafe_sales!$A$1:$O$10001,15,FALSE)</f>
        <v>45106</v>
      </c>
    </row>
    <row r="1626" spans="1:8" x14ac:dyDescent="0.35">
      <c r="A1626" t="s">
        <v>5032</v>
      </c>
      <c r="B1626" t="str">
        <f>VLOOKUP(A1626,Cafe_sales!$A$1:$O$10001,9,FALSE)</f>
        <v>Tea</v>
      </c>
      <c r="C1626" s="6">
        <f>VLOOKUP(A1626,Cafe_sales!$A$1:$O$10001,10,FALSE)</f>
        <v>4</v>
      </c>
      <c r="D1626" s="10">
        <f>VLOOKUP(A1626,Cafe_sales!$A$1:$O$10001,11,FALSE)</f>
        <v>1.5</v>
      </c>
      <c r="E1626" s="6">
        <f>VLOOKUP(A1626,Cafe_sales!$A$1:$O$10001,12,FALSE)</f>
        <v>6</v>
      </c>
      <c r="F1626" t="str">
        <f>VLOOKUP(A1626,Cafe_sales!$A$1:$O$10001,13,FALSE)</f>
        <v>Cash</v>
      </c>
      <c r="G1626" t="str">
        <f>VLOOKUP(A1626,Cafe_sales!$A$1:$O$10001,14,FALSE)</f>
        <v>In-store</v>
      </c>
      <c r="H1626" s="8">
        <f>VLOOKUP(A1626,Cafe_sales!$A$1:$O$10001,15,FALSE)</f>
        <v>45194</v>
      </c>
    </row>
    <row r="1627" spans="1:8" x14ac:dyDescent="0.35">
      <c r="A1627" t="s">
        <v>2014</v>
      </c>
      <c r="B1627" t="str">
        <f>VLOOKUP(A1627,Cafe_sales!$A$1:$O$10001,9,FALSE)</f>
        <v>Coffee</v>
      </c>
      <c r="C1627" s="6">
        <f>VLOOKUP(A1627,Cafe_sales!$A$1:$O$10001,10,FALSE)</f>
        <v>1</v>
      </c>
      <c r="D1627" s="10">
        <f>VLOOKUP(A1627,Cafe_sales!$A$1:$O$10001,11,FALSE)</f>
        <v>2</v>
      </c>
      <c r="E1627" s="6">
        <f>VLOOKUP(A1627,Cafe_sales!$A$1:$O$10001,12,FALSE)</f>
        <v>2</v>
      </c>
      <c r="F1627" t="str">
        <f>VLOOKUP(A1627,Cafe_sales!$A$1:$O$10001,13,FALSE)</f>
        <v>Default mode</v>
      </c>
      <c r="G1627" t="str">
        <f>VLOOKUP(A1627,Cafe_sales!$A$1:$O$10001,14,FALSE)</f>
        <v>UNKNOWN</v>
      </c>
      <c r="H1627" s="8">
        <f>VLOOKUP(A1627,Cafe_sales!$A$1:$O$10001,15,FALSE)</f>
        <v>45150</v>
      </c>
    </row>
    <row r="1628" spans="1:8" x14ac:dyDescent="0.35">
      <c r="A1628" t="s">
        <v>8199</v>
      </c>
      <c r="B1628" t="str">
        <f>VLOOKUP(A1628,Cafe_sales!$A$1:$O$10001,9,FALSE)</f>
        <v>Juice</v>
      </c>
      <c r="C1628" s="6">
        <f>VLOOKUP(A1628,Cafe_sales!$A$1:$O$10001,10,FALSE)</f>
        <v>4</v>
      </c>
      <c r="D1628" s="10">
        <f>VLOOKUP(A1628,Cafe_sales!$A$1:$O$10001,11,FALSE)</f>
        <v>3</v>
      </c>
      <c r="E1628" s="6">
        <f>VLOOKUP(A1628,Cafe_sales!$A$1:$O$10001,12,FALSE)</f>
        <v>12</v>
      </c>
      <c r="F1628" t="str">
        <f>VLOOKUP(A1628,Cafe_sales!$A$1:$O$10001,13,FALSE)</f>
        <v>Digital Wallet</v>
      </c>
      <c r="G1628" t="str">
        <f>VLOOKUP(A1628,Cafe_sales!$A$1:$O$10001,14,FALSE)</f>
        <v>In-store</v>
      </c>
      <c r="H1628" s="8">
        <f>VLOOKUP(A1628,Cafe_sales!$A$1:$O$10001,15,FALSE)</f>
        <v>45197</v>
      </c>
    </row>
    <row r="1629" spans="1:8" x14ac:dyDescent="0.35">
      <c r="A1629" t="s">
        <v>1421</v>
      </c>
      <c r="B1629" t="str">
        <f>VLOOKUP(A1629,Cafe_sales!$A$1:$O$10001,9,FALSE)</f>
        <v>Tea</v>
      </c>
      <c r="C1629" s="6">
        <f>VLOOKUP(A1629,Cafe_sales!$A$1:$O$10001,10,FALSE)</f>
        <v>5</v>
      </c>
      <c r="D1629" s="10">
        <f>VLOOKUP(A1629,Cafe_sales!$A$1:$O$10001,11,FALSE)</f>
        <v>1.5</v>
      </c>
      <c r="E1629" s="6">
        <f>VLOOKUP(A1629,Cafe_sales!$A$1:$O$10001,12,FALSE)</f>
        <v>7.5</v>
      </c>
      <c r="F1629" t="str">
        <f>VLOOKUP(A1629,Cafe_sales!$A$1:$O$10001,13,FALSE)</f>
        <v>Digital Wallet</v>
      </c>
      <c r="G1629" t="str">
        <f>VLOOKUP(A1629,Cafe_sales!$A$1:$O$10001,14,FALSE)</f>
        <v>UNKNOWN</v>
      </c>
      <c r="H1629" s="8">
        <f>VLOOKUP(A1629,Cafe_sales!$A$1:$O$10001,15,FALSE)</f>
        <v>44946</v>
      </c>
    </row>
    <row r="1630" spans="1:8" hidden="1" x14ac:dyDescent="0.35">
      <c r="A1630" t="s">
        <v>4860</v>
      </c>
      <c r="B1630" t="str">
        <f>VLOOKUP(A1630,Cafe_sales!$A$1:$O$10001,9,FALSE)</f>
        <v>Smoothie</v>
      </c>
      <c r="C1630">
        <f>VLOOKUP(A1630,Cafe_sales!$A$1:$O$10001,10,FALSE)</f>
        <v>1</v>
      </c>
      <c r="D1630">
        <f>VLOOKUP(A1630,Cafe_sales!$A$1:$O$10001,11,FALSE)</f>
        <v>4</v>
      </c>
      <c r="E1630">
        <f>VLOOKUP(A1630,Cafe_sales!$A$1:$O$10001,12,FALSE)</f>
        <v>4</v>
      </c>
      <c r="F1630" t="str">
        <f>VLOOKUP(A1630,Cafe_sales!$A$1:$O$10001,13,FALSE)</f>
        <v>Default mode</v>
      </c>
      <c r="G1630" t="str">
        <f>VLOOKUP(A1630,Cafe_sales!$A$1:$O$10001,14,FALSE)</f>
        <v>Takeaway</v>
      </c>
      <c r="H1630" s="1">
        <f>VLOOKUP(A1630,Cafe_sales!$A$1:$O$10001,15,FALSE)</f>
        <v>45183</v>
      </c>
    </row>
    <row r="1631" spans="1:8" x14ac:dyDescent="0.35">
      <c r="A1631" t="s">
        <v>1346</v>
      </c>
      <c r="B1631" t="str">
        <f>VLOOKUP(A1631,Cafe_sales!$A$1:$O$10001,9,FALSE)</f>
        <v>Coffee</v>
      </c>
      <c r="C1631" s="6">
        <f>VLOOKUP(A1631,Cafe_sales!$A$1:$O$10001,10,FALSE)</f>
        <v>2</v>
      </c>
      <c r="D1631" s="10">
        <f>VLOOKUP(A1631,Cafe_sales!$A$1:$O$10001,11,FALSE)</f>
        <v>3</v>
      </c>
      <c r="E1631" s="6">
        <f>VLOOKUP(A1631,Cafe_sales!$A$1:$O$10001,12,FALSE)</f>
        <v>4</v>
      </c>
      <c r="F1631" t="str">
        <f>VLOOKUP(A1631,Cafe_sales!$A$1:$O$10001,13,FALSE)</f>
        <v>Credit Card</v>
      </c>
      <c r="G1631" t="str">
        <f>VLOOKUP(A1631,Cafe_sales!$A$1:$O$10001,14,FALSE)</f>
        <v>In-store</v>
      </c>
      <c r="H1631" s="8">
        <f>VLOOKUP(A1631,Cafe_sales!$A$1:$O$10001,15,FALSE)</f>
        <v>45234</v>
      </c>
    </row>
    <row r="1632" spans="1:8" hidden="1" x14ac:dyDescent="0.35">
      <c r="A1632" t="s">
        <v>63</v>
      </c>
      <c r="B1632" t="str">
        <f>VLOOKUP(A1632,Cafe_sales!$A$1:$O$10001,9,FALSE)</f>
        <v>Sandwich</v>
      </c>
      <c r="C1632">
        <f>VLOOKUP(A1632,Cafe_sales!$A$1:$O$10001,10,FALSE)</f>
        <v>4</v>
      </c>
      <c r="D1632">
        <f>VLOOKUP(A1632,Cafe_sales!$A$1:$O$10001,11,FALSE)</f>
        <v>4</v>
      </c>
      <c r="E1632">
        <f>VLOOKUP(A1632,Cafe_sales!$A$1:$O$10001,12,FALSE)</f>
        <v>16</v>
      </c>
      <c r="F1632" t="str">
        <f>VLOOKUP(A1632,Cafe_sales!$A$1:$O$10001,13,FALSE)</f>
        <v>Default mode</v>
      </c>
      <c r="G1632" t="str">
        <f>VLOOKUP(A1632,Cafe_sales!$A$1:$O$10001,14,FALSE)</f>
        <v>Takeaway</v>
      </c>
      <c r="H1632" s="1">
        <f>VLOOKUP(A1632,Cafe_sales!$A$1:$O$10001,15,FALSE)</f>
        <v>45282</v>
      </c>
    </row>
    <row r="1633" spans="1:8" x14ac:dyDescent="0.35">
      <c r="A1633" t="s">
        <v>4511</v>
      </c>
      <c r="B1633" t="str">
        <f>VLOOKUP(A1633,Cafe_sales!$A$1:$O$10001,9,FALSE)</f>
        <v>Tea</v>
      </c>
      <c r="C1633" s="6">
        <f>VLOOKUP(A1633,Cafe_sales!$A$1:$O$10001,10,FALSE)</f>
        <v>4</v>
      </c>
      <c r="D1633" s="10">
        <f>VLOOKUP(A1633,Cafe_sales!$A$1:$O$10001,11,FALSE)</f>
        <v>1.5</v>
      </c>
      <c r="E1633" s="6">
        <f>VLOOKUP(A1633,Cafe_sales!$A$1:$O$10001,12,FALSE)</f>
        <v>6</v>
      </c>
      <c r="F1633" t="str">
        <f>VLOOKUP(A1633,Cafe_sales!$A$1:$O$10001,13,FALSE)</f>
        <v>Cash</v>
      </c>
      <c r="G1633" t="str">
        <f>VLOOKUP(A1633,Cafe_sales!$A$1:$O$10001,14,FALSE)</f>
        <v>In-store</v>
      </c>
      <c r="H1633" s="8">
        <f>VLOOKUP(A1633,Cafe_sales!$A$1:$O$10001,15,FALSE)</f>
        <v>45092</v>
      </c>
    </row>
    <row r="1634" spans="1:8" x14ac:dyDescent="0.35">
      <c r="A1634" t="s">
        <v>8044</v>
      </c>
      <c r="B1634" t="str">
        <f>VLOOKUP(A1634,Cafe_sales!$A$1:$O$10001,9,FALSE)</f>
        <v>Salad</v>
      </c>
      <c r="C1634" s="6">
        <f>VLOOKUP(A1634,Cafe_sales!$A$1:$O$10001,10,FALSE)</f>
        <v>3.0414012738853504</v>
      </c>
      <c r="D1634" s="10">
        <f>VLOOKUP(A1634,Cafe_sales!$A$1:$O$10001,11,FALSE)</f>
        <v>5</v>
      </c>
      <c r="E1634" s="6">
        <f>VLOOKUP(A1634,Cafe_sales!$A$1:$O$10001,12,FALSE)</f>
        <v>15.207006369426752</v>
      </c>
      <c r="F1634" t="str">
        <f>VLOOKUP(A1634,Cafe_sales!$A$1:$O$10001,13,FALSE)</f>
        <v>Default mode</v>
      </c>
      <c r="G1634" t="str">
        <f>VLOOKUP(A1634,Cafe_sales!$A$1:$O$10001,14,FALSE)</f>
        <v>In-store</v>
      </c>
      <c r="H1634" s="8">
        <f>VLOOKUP(A1634,Cafe_sales!$A$1:$O$10001,15,FALSE)</f>
        <v>45055</v>
      </c>
    </row>
    <row r="1635" spans="1:8" x14ac:dyDescent="0.35">
      <c r="A1635" t="s">
        <v>9092</v>
      </c>
      <c r="B1635" t="str">
        <f>VLOOKUP(A1635,Cafe_sales!$A$1:$O$10001,9,FALSE)</f>
        <v>Juice</v>
      </c>
      <c r="C1635" s="6">
        <f>VLOOKUP(A1635,Cafe_sales!$A$1:$O$10001,10,FALSE)</f>
        <v>2</v>
      </c>
      <c r="D1635" s="10">
        <f>VLOOKUP(A1635,Cafe_sales!$A$1:$O$10001,11,FALSE)</f>
        <v>1</v>
      </c>
      <c r="E1635" s="6">
        <f>VLOOKUP(A1635,Cafe_sales!$A$1:$O$10001,12,FALSE)</f>
        <v>2</v>
      </c>
      <c r="F1635" t="str">
        <f>VLOOKUP(A1635,Cafe_sales!$A$1:$O$10001,13,FALSE)</f>
        <v>Digital Wallet</v>
      </c>
      <c r="G1635" t="str">
        <f>VLOOKUP(A1635,Cafe_sales!$A$1:$O$10001,14,FALSE)</f>
        <v>UNKNOWN</v>
      </c>
      <c r="H1635" s="8">
        <f>VLOOKUP(A1635,Cafe_sales!$A$1:$O$10001,15,FALSE)</f>
        <v>45026</v>
      </c>
    </row>
    <row r="1636" spans="1:8" x14ac:dyDescent="0.35">
      <c r="A1636" t="s">
        <v>2646</v>
      </c>
      <c r="B1636" t="str">
        <f>VLOOKUP(A1636,Cafe_sales!$A$1:$O$10001,9,FALSE)</f>
        <v>Coffee</v>
      </c>
      <c r="C1636" s="6">
        <f>VLOOKUP(A1636,Cafe_sales!$A$1:$O$10001,10,FALSE)</f>
        <v>1</v>
      </c>
      <c r="D1636" s="10">
        <f>VLOOKUP(A1636,Cafe_sales!$A$1:$O$10001,11,FALSE)</f>
        <v>2</v>
      </c>
      <c r="E1636" s="6">
        <f>VLOOKUP(A1636,Cafe_sales!$A$1:$O$10001,12,FALSE)</f>
        <v>2</v>
      </c>
      <c r="F1636" t="str">
        <f>VLOOKUP(A1636,Cafe_sales!$A$1:$O$10001,13,FALSE)</f>
        <v>Credit Card</v>
      </c>
      <c r="G1636" t="str">
        <f>VLOOKUP(A1636,Cafe_sales!$A$1:$O$10001,14,FALSE)</f>
        <v>In-store</v>
      </c>
      <c r="H1636" s="8">
        <f>VLOOKUP(A1636,Cafe_sales!$A$1:$O$10001,15,FALSE)</f>
        <v>45223</v>
      </c>
    </row>
    <row r="1637" spans="1:8" x14ac:dyDescent="0.35">
      <c r="A1637" t="s">
        <v>6712</v>
      </c>
      <c r="B1637" t="str">
        <f>VLOOKUP(A1637,Cafe_sales!$A$1:$O$10001,9,FALSE)</f>
        <v>Juice</v>
      </c>
      <c r="C1637" s="6">
        <f>VLOOKUP(A1637,Cafe_sales!$A$1:$O$10001,10,FALSE)</f>
        <v>1</v>
      </c>
      <c r="D1637" s="10">
        <f>VLOOKUP(A1637,Cafe_sales!$A$1:$O$10001,11,FALSE)</f>
        <v>3</v>
      </c>
      <c r="E1637" s="6">
        <f>VLOOKUP(A1637,Cafe_sales!$A$1:$O$10001,12,FALSE)</f>
        <v>3</v>
      </c>
      <c r="F1637" t="str">
        <f>VLOOKUP(A1637,Cafe_sales!$A$1:$O$10001,13,FALSE)</f>
        <v>Cash</v>
      </c>
      <c r="G1637" t="str">
        <f>VLOOKUP(A1637,Cafe_sales!$A$1:$O$10001,14,FALSE)</f>
        <v>In-store</v>
      </c>
      <c r="H1637" s="8">
        <f>VLOOKUP(A1637,Cafe_sales!$A$1:$O$10001,15,FALSE)</f>
        <v>45207</v>
      </c>
    </row>
    <row r="1638" spans="1:8" x14ac:dyDescent="0.35">
      <c r="A1638" t="s">
        <v>5642</v>
      </c>
      <c r="B1638" t="str">
        <f>VLOOKUP(A1638,Cafe_sales!$A$1:$O$10001,9,FALSE)</f>
        <v>Juice</v>
      </c>
      <c r="C1638" s="6">
        <f>VLOOKUP(A1638,Cafe_sales!$A$1:$O$10001,10,FALSE)</f>
        <v>3</v>
      </c>
      <c r="D1638" s="10">
        <f>VLOOKUP(A1638,Cafe_sales!$A$1:$O$10001,11,FALSE)</f>
        <v>2</v>
      </c>
      <c r="E1638" s="6">
        <f>VLOOKUP(A1638,Cafe_sales!$A$1:$O$10001,12,FALSE)</f>
        <v>10</v>
      </c>
      <c r="F1638" t="str">
        <f>VLOOKUP(A1638,Cafe_sales!$A$1:$O$10001,13,FALSE)</f>
        <v>Default mode</v>
      </c>
      <c r="G1638" t="str">
        <f>VLOOKUP(A1638,Cafe_sales!$A$1:$O$10001,14,FALSE)</f>
        <v>In-store</v>
      </c>
      <c r="H1638" s="8">
        <f>VLOOKUP(A1638,Cafe_sales!$A$1:$O$10001,15,FALSE)</f>
        <v>45048</v>
      </c>
    </row>
    <row r="1639" spans="1:8" hidden="1" x14ac:dyDescent="0.35">
      <c r="A1639" t="s">
        <v>4191</v>
      </c>
      <c r="B1639" t="str">
        <f>VLOOKUP(A1639,Cafe_sales!$A$1:$O$10001,9,FALSE)</f>
        <v>Cake</v>
      </c>
      <c r="C1639">
        <f>VLOOKUP(A1639,Cafe_sales!$A$1:$O$10001,10,FALSE)</f>
        <v>1</v>
      </c>
      <c r="D1639">
        <f>VLOOKUP(A1639,Cafe_sales!$A$1:$O$10001,11,FALSE)</f>
        <v>3</v>
      </c>
      <c r="E1639">
        <f>VLOOKUP(A1639,Cafe_sales!$A$1:$O$10001,12,FALSE)</f>
        <v>3</v>
      </c>
      <c r="F1639" t="str">
        <f>VLOOKUP(A1639,Cafe_sales!$A$1:$O$10001,13,FALSE)</f>
        <v>Credit Card</v>
      </c>
      <c r="G1639" t="str">
        <f>VLOOKUP(A1639,Cafe_sales!$A$1:$O$10001,14,FALSE)</f>
        <v>Takeaway</v>
      </c>
      <c r="H1639" s="1">
        <f>VLOOKUP(A1639,Cafe_sales!$A$1:$O$10001,15,FALSE)</f>
        <v>45070</v>
      </c>
    </row>
    <row r="1640" spans="1:8" x14ac:dyDescent="0.35">
      <c r="A1640" t="s">
        <v>6952</v>
      </c>
      <c r="B1640" t="str">
        <f>VLOOKUP(A1640,Cafe_sales!$A$1:$O$10001,9,FALSE)</f>
        <v>Cookie</v>
      </c>
      <c r="C1640" s="6">
        <f>VLOOKUP(A1640,Cafe_sales!$A$1:$O$10001,10,FALSE)</f>
        <v>3</v>
      </c>
      <c r="D1640" s="10">
        <f>VLOOKUP(A1640,Cafe_sales!$A$1:$O$10001,11,FALSE)</f>
        <v>1</v>
      </c>
      <c r="E1640" s="6">
        <f>VLOOKUP(A1640,Cafe_sales!$A$1:$O$10001,12,FALSE)</f>
        <v>3</v>
      </c>
      <c r="F1640" t="str">
        <f>VLOOKUP(A1640,Cafe_sales!$A$1:$O$10001,13,FALSE)</f>
        <v>Default mode</v>
      </c>
      <c r="G1640" t="str">
        <f>VLOOKUP(A1640,Cafe_sales!$A$1:$O$10001,14,FALSE)</f>
        <v>UNKNOWN</v>
      </c>
      <c r="H1640" s="8">
        <f>VLOOKUP(A1640,Cafe_sales!$A$1:$O$10001,15,FALSE)</f>
        <v>45022</v>
      </c>
    </row>
    <row r="1641" spans="1:8" hidden="1" x14ac:dyDescent="0.35">
      <c r="A1641" t="s">
        <v>5373</v>
      </c>
      <c r="B1641" t="str">
        <f>VLOOKUP(A1641,Cafe_sales!$A$1:$O$10001,9,FALSE)</f>
        <v>Salad</v>
      </c>
      <c r="C1641">
        <f>VLOOKUP(A1641,Cafe_sales!$A$1:$O$10001,10,FALSE)</f>
        <v>2</v>
      </c>
      <c r="D1641">
        <f>VLOOKUP(A1641,Cafe_sales!$A$1:$O$10001,11,FALSE)</f>
        <v>5</v>
      </c>
      <c r="E1641">
        <f>VLOOKUP(A1641,Cafe_sales!$A$1:$O$10001,12,FALSE)</f>
        <v>10</v>
      </c>
      <c r="F1641" t="str">
        <f>VLOOKUP(A1641,Cafe_sales!$A$1:$O$10001,13,FALSE)</f>
        <v>Default mode</v>
      </c>
      <c r="G1641" t="str">
        <f>VLOOKUP(A1641,Cafe_sales!$A$1:$O$10001,14,FALSE)</f>
        <v>Takeaway</v>
      </c>
      <c r="H1641" s="1">
        <f>VLOOKUP(A1641,Cafe_sales!$A$1:$O$10001,15,FALSE)</f>
        <v>45250</v>
      </c>
    </row>
    <row r="1642" spans="1:8" x14ac:dyDescent="0.35">
      <c r="A1642" t="s">
        <v>4846</v>
      </c>
      <c r="B1642" t="str">
        <f>VLOOKUP(A1642,Cafe_sales!$A$1:$O$10001,9,FALSE)</f>
        <v>Sandwich</v>
      </c>
      <c r="C1642" s="6">
        <f>VLOOKUP(A1642,Cafe_sales!$A$1:$O$10001,10,FALSE)</f>
        <v>4</v>
      </c>
      <c r="D1642" s="10">
        <f>VLOOKUP(A1642,Cafe_sales!$A$1:$O$10001,11,FALSE)</f>
        <v>4</v>
      </c>
      <c r="E1642" s="6">
        <f>VLOOKUP(A1642,Cafe_sales!$A$1:$O$10001,12,FALSE)</f>
        <v>16</v>
      </c>
      <c r="F1642" t="str">
        <f>VLOOKUP(A1642,Cafe_sales!$A$1:$O$10001,13,FALSE)</f>
        <v>Cash</v>
      </c>
      <c r="G1642" t="str">
        <f>VLOOKUP(A1642,Cafe_sales!$A$1:$O$10001,14,FALSE)</f>
        <v>UNKNOWN</v>
      </c>
      <c r="H1642" s="8">
        <f>VLOOKUP(A1642,Cafe_sales!$A$1:$O$10001,15,FALSE)</f>
        <v>45167</v>
      </c>
    </row>
    <row r="1643" spans="1:8" hidden="1" x14ac:dyDescent="0.35">
      <c r="A1643" t="s">
        <v>6921</v>
      </c>
      <c r="B1643" t="str">
        <f>VLOOKUP(A1643,Cafe_sales!$A$1:$O$10001,9,FALSE)</f>
        <v>Sandwich</v>
      </c>
      <c r="C1643">
        <f>VLOOKUP(A1643,Cafe_sales!$A$1:$O$10001,10,FALSE)</f>
        <v>4</v>
      </c>
      <c r="D1643">
        <f>VLOOKUP(A1643,Cafe_sales!$A$1:$O$10001,11,FALSE)</f>
        <v>4</v>
      </c>
      <c r="E1643">
        <f>VLOOKUP(A1643,Cafe_sales!$A$1:$O$10001,12,FALSE)</f>
        <v>16</v>
      </c>
      <c r="F1643" t="str">
        <f>VLOOKUP(A1643,Cafe_sales!$A$1:$O$10001,13,FALSE)</f>
        <v>Credit Card</v>
      </c>
      <c r="G1643" t="str">
        <f>VLOOKUP(A1643,Cafe_sales!$A$1:$O$10001,14,FALSE)</f>
        <v>Takeaway</v>
      </c>
      <c r="H1643" s="1">
        <f>VLOOKUP(A1643,Cafe_sales!$A$1:$O$10001,15,FALSE)</f>
        <v>44953</v>
      </c>
    </row>
    <row r="1644" spans="1:8" x14ac:dyDescent="0.35">
      <c r="A1644" t="s">
        <v>7125</v>
      </c>
      <c r="B1644" t="str">
        <f>VLOOKUP(A1644,Cafe_sales!$A$1:$O$10001,9,FALSE)</f>
        <v>Sandwich</v>
      </c>
      <c r="C1644" s="6">
        <f>VLOOKUP(A1644,Cafe_sales!$A$1:$O$10001,10,FALSE)</f>
        <v>1</v>
      </c>
      <c r="D1644" s="10">
        <f>VLOOKUP(A1644,Cafe_sales!$A$1:$O$10001,11,FALSE)</f>
        <v>4</v>
      </c>
      <c r="E1644" s="6">
        <f>VLOOKUP(A1644,Cafe_sales!$A$1:$O$10001,12,FALSE)</f>
        <v>4</v>
      </c>
      <c r="F1644" t="str">
        <f>VLOOKUP(A1644,Cafe_sales!$A$1:$O$10001,13,FALSE)</f>
        <v>Default mode</v>
      </c>
      <c r="G1644" t="str">
        <f>VLOOKUP(A1644,Cafe_sales!$A$1:$O$10001,14,FALSE)</f>
        <v>In-store</v>
      </c>
      <c r="H1644" s="8">
        <f>VLOOKUP(A1644,Cafe_sales!$A$1:$O$10001,15,FALSE)</f>
        <v>45003</v>
      </c>
    </row>
    <row r="1645" spans="1:8" hidden="1" x14ac:dyDescent="0.35">
      <c r="A1645" t="s">
        <v>5983</v>
      </c>
      <c r="B1645" t="str">
        <f>VLOOKUP(A1645,Cafe_sales!$A$1:$O$10001,9,FALSE)</f>
        <v>Cake</v>
      </c>
      <c r="C1645">
        <f>VLOOKUP(A1645,Cafe_sales!$A$1:$O$10001,10,FALSE)</f>
        <v>2</v>
      </c>
      <c r="D1645">
        <f>VLOOKUP(A1645,Cafe_sales!$A$1:$O$10001,11,FALSE)</f>
        <v>3</v>
      </c>
      <c r="E1645">
        <f>VLOOKUP(A1645,Cafe_sales!$A$1:$O$10001,12,FALSE)</f>
        <v>6</v>
      </c>
      <c r="F1645" t="str">
        <f>VLOOKUP(A1645,Cafe_sales!$A$1:$O$10001,13,FALSE)</f>
        <v>Credit Card</v>
      </c>
      <c r="G1645" t="str">
        <f>VLOOKUP(A1645,Cafe_sales!$A$1:$O$10001,14,FALSE)</f>
        <v>Takeaway</v>
      </c>
      <c r="H1645" s="1">
        <f>VLOOKUP(A1645,Cafe_sales!$A$1:$O$10001,15,FALSE)</f>
        <v>45150</v>
      </c>
    </row>
    <row r="1646" spans="1:8" x14ac:dyDescent="0.35">
      <c r="A1646" t="s">
        <v>8036</v>
      </c>
      <c r="B1646" t="str">
        <f>VLOOKUP(A1646,Cafe_sales!$A$1:$O$10001,9,FALSE)</f>
        <v>Cake</v>
      </c>
      <c r="C1646" s="6">
        <f>VLOOKUP(A1646,Cafe_sales!$A$1:$O$10001,10,FALSE)</f>
        <v>5</v>
      </c>
      <c r="D1646" s="10">
        <f>VLOOKUP(A1646,Cafe_sales!$A$1:$O$10001,11,FALSE)</f>
        <v>3</v>
      </c>
      <c r="E1646" s="6">
        <f>VLOOKUP(A1646,Cafe_sales!$A$1:$O$10001,12,FALSE)</f>
        <v>15</v>
      </c>
      <c r="F1646" t="str">
        <f>VLOOKUP(A1646,Cafe_sales!$A$1:$O$10001,13,FALSE)</f>
        <v>Cash</v>
      </c>
      <c r="G1646" t="str">
        <f>VLOOKUP(A1646,Cafe_sales!$A$1:$O$10001,14,FALSE)</f>
        <v>In-store</v>
      </c>
      <c r="H1646" s="8">
        <f>VLOOKUP(A1646,Cafe_sales!$A$1:$O$10001,15,FALSE)</f>
        <v>45064</v>
      </c>
    </row>
    <row r="1647" spans="1:8" x14ac:dyDescent="0.35">
      <c r="A1647" t="s">
        <v>8801</v>
      </c>
      <c r="B1647" t="str">
        <f>VLOOKUP(A1647,Cafe_sales!$A$1:$O$10001,9,FALSE)</f>
        <v>UNKNOWN</v>
      </c>
      <c r="C1647" s="6">
        <f>VLOOKUP(A1647,Cafe_sales!$A$1:$O$10001,10,FALSE)</f>
        <v>2</v>
      </c>
      <c r="D1647" s="10">
        <f>VLOOKUP(A1647,Cafe_sales!$A$1:$O$10001,11,FALSE)</f>
        <v>4</v>
      </c>
      <c r="E1647" s="6">
        <f>VLOOKUP(A1647,Cafe_sales!$A$1:$O$10001,12,FALSE)</f>
        <v>8</v>
      </c>
      <c r="F1647" t="str">
        <f>VLOOKUP(A1647,Cafe_sales!$A$1:$O$10001,13,FALSE)</f>
        <v>Credit Card</v>
      </c>
      <c r="G1647" t="str">
        <f>VLOOKUP(A1647,Cafe_sales!$A$1:$O$10001,14,FALSE)</f>
        <v>In-store</v>
      </c>
      <c r="H1647" s="8">
        <f>VLOOKUP(A1647,Cafe_sales!$A$1:$O$10001,15,FALSE)</f>
        <v>44942</v>
      </c>
    </row>
    <row r="1648" spans="1:8" x14ac:dyDescent="0.35">
      <c r="A1648" t="s">
        <v>2796</v>
      </c>
      <c r="B1648" t="str">
        <f>VLOOKUP(A1648,Cafe_sales!$A$1:$O$10001,9,FALSE)</f>
        <v>Sandwich</v>
      </c>
      <c r="C1648" s="6">
        <f>VLOOKUP(A1648,Cafe_sales!$A$1:$O$10001,10,FALSE)</f>
        <v>2</v>
      </c>
      <c r="D1648" s="10">
        <f>VLOOKUP(A1648,Cafe_sales!$A$1:$O$10001,11,FALSE)</f>
        <v>4</v>
      </c>
      <c r="E1648" s="6">
        <f>VLOOKUP(A1648,Cafe_sales!$A$1:$O$10001,12,FALSE)</f>
        <v>8</v>
      </c>
      <c r="F1648" t="str">
        <f>VLOOKUP(A1648,Cafe_sales!$A$1:$O$10001,13,FALSE)</f>
        <v>Digital Wallet</v>
      </c>
      <c r="G1648" t="str">
        <f>VLOOKUP(A1648,Cafe_sales!$A$1:$O$10001,14,FALSE)</f>
        <v>In-store</v>
      </c>
      <c r="H1648" s="8">
        <f>VLOOKUP(A1648,Cafe_sales!$A$1:$O$10001,15,FALSE)</f>
        <v>45057</v>
      </c>
    </row>
    <row r="1649" spans="1:8" hidden="1" x14ac:dyDescent="0.35">
      <c r="A1649" t="s">
        <v>4068</v>
      </c>
      <c r="B1649" t="str">
        <f>VLOOKUP(A1649,Cafe_sales!$A$1:$O$10001,9,FALSE)</f>
        <v>Tea</v>
      </c>
      <c r="C1649">
        <f>VLOOKUP(A1649,Cafe_sales!$A$1:$O$10001,10,FALSE)</f>
        <v>5</v>
      </c>
      <c r="D1649">
        <f>VLOOKUP(A1649,Cafe_sales!$A$1:$O$10001,11,FALSE)</f>
        <v>1.5</v>
      </c>
      <c r="E1649">
        <f>VLOOKUP(A1649,Cafe_sales!$A$1:$O$10001,12,FALSE)</f>
        <v>7.5</v>
      </c>
      <c r="F1649" t="str">
        <f>VLOOKUP(A1649,Cafe_sales!$A$1:$O$10001,13,FALSE)</f>
        <v>Default mode</v>
      </c>
      <c r="G1649" t="str">
        <f>VLOOKUP(A1649,Cafe_sales!$A$1:$O$10001,14,FALSE)</f>
        <v>Takeaway</v>
      </c>
      <c r="H1649" s="1">
        <f>VLOOKUP(A1649,Cafe_sales!$A$1:$O$10001,15,FALSE)</f>
        <v>45130</v>
      </c>
    </row>
    <row r="1650" spans="1:8" x14ac:dyDescent="0.35">
      <c r="A1650" t="s">
        <v>8989</v>
      </c>
      <c r="B1650" t="str">
        <f>VLOOKUP(A1650,Cafe_sales!$A$1:$O$10001,9,FALSE)</f>
        <v>Juice</v>
      </c>
      <c r="C1650" s="6">
        <f>VLOOKUP(A1650,Cafe_sales!$A$1:$O$10001,10,FALSE)</f>
        <v>3.1389452332657202</v>
      </c>
      <c r="D1650" s="10">
        <f>VLOOKUP(A1650,Cafe_sales!$A$1:$O$10001,11,FALSE)</f>
        <v>3</v>
      </c>
      <c r="E1650" s="6">
        <f>VLOOKUP(A1650,Cafe_sales!$A$1:$O$10001,12,FALSE)</f>
        <v>15</v>
      </c>
      <c r="F1650" t="str">
        <f>VLOOKUP(A1650,Cafe_sales!$A$1:$O$10001,13,FALSE)</f>
        <v>Default mode</v>
      </c>
      <c r="G1650" t="str">
        <f>VLOOKUP(A1650,Cafe_sales!$A$1:$O$10001,14,FALSE)</f>
        <v>In-store</v>
      </c>
      <c r="H1650" s="8">
        <f>VLOOKUP(A1650,Cafe_sales!$A$1:$O$10001,15,FALSE)</f>
        <v>45067</v>
      </c>
    </row>
    <row r="1651" spans="1:8" x14ac:dyDescent="0.35">
      <c r="A1651" t="s">
        <v>5445</v>
      </c>
      <c r="B1651" t="str">
        <f>VLOOKUP(A1651,Cafe_sales!$A$1:$O$10001,9,FALSE)</f>
        <v>Juice</v>
      </c>
      <c r="C1651" s="6">
        <f>VLOOKUP(A1651,Cafe_sales!$A$1:$O$10001,10,FALSE)</f>
        <v>4</v>
      </c>
      <c r="D1651" s="10">
        <f>VLOOKUP(A1651,Cafe_sales!$A$1:$O$10001,11,FALSE)</f>
        <v>3</v>
      </c>
      <c r="E1651" s="6">
        <f>VLOOKUP(A1651,Cafe_sales!$A$1:$O$10001,12,FALSE)</f>
        <v>12</v>
      </c>
      <c r="F1651" t="str">
        <f>VLOOKUP(A1651,Cafe_sales!$A$1:$O$10001,13,FALSE)</f>
        <v>Credit Card</v>
      </c>
      <c r="G1651" t="str">
        <f>VLOOKUP(A1651,Cafe_sales!$A$1:$O$10001,14,FALSE)</f>
        <v>UNKNOWN</v>
      </c>
      <c r="H1651" s="8">
        <f>VLOOKUP(A1651,Cafe_sales!$A$1:$O$10001,15,FALSE)</f>
        <v>45129</v>
      </c>
    </row>
    <row r="1652" spans="1:8" hidden="1" x14ac:dyDescent="0.35">
      <c r="A1652" t="s">
        <v>827</v>
      </c>
      <c r="B1652" t="str">
        <f>VLOOKUP(A1652,Cafe_sales!$A$1:$O$10001,9,FALSE)</f>
        <v>Cookie</v>
      </c>
      <c r="C1652">
        <f>VLOOKUP(A1652,Cafe_sales!$A$1:$O$10001,10,FALSE)</f>
        <v>3</v>
      </c>
      <c r="D1652">
        <f>VLOOKUP(A1652,Cafe_sales!$A$1:$O$10001,11,FALSE)</f>
        <v>1</v>
      </c>
      <c r="E1652">
        <f>VLOOKUP(A1652,Cafe_sales!$A$1:$O$10001,12,FALSE)</f>
        <v>3</v>
      </c>
      <c r="F1652" t="str">
        <f>VLOOKUP(A1652,Cafe_sales!$A$1:$O$10001,13,FALSE)</f>
        <v>Credit Card</v>
      </c>
      <c r="G1652" t="str">
        <f>VLOOKUP(A1652,Cafe_sales!$A$1:$O$10001,14,FALSE)</f>
        <v>Takeaway</v>
      </c>
      <c r="H1652" s="1">
        <f>VLOOKUP(A1652,Cafe_sales!$A$1:$O$10001,15,FALSE)</f>
        <v>45214</v>
      </c>
    </row>
    <row r="1653" spans="1:8" x14ac:dyDescent="0.35">
      <c r="A1653" t="s">
        <v>6169</v>
      </c>
      <c r="B1653" t="str">
        <f>VLOOKUP(A1653,Cafe_sales!$A$1:$O$10001,9,FALSE)</f>
        <v>Smoothie</v>
      </c>
      <c r="C1653" s="6">
        <f>VLOOKUP(A1653,Cafe_sales!$A$1:$O$10001,10,FALSE)</f>
        <v>5</v>
      </c>
      <c r="D1653" s="10">
        <f>VLOOKUP(A1653,Cafe_sales!$A$1:$O$10001,11,FALSE)</f>
        <v>4</v>
      </c>
      <c r="E1653" s="6">
        <f>VLOOKUP(A1653,Cafe_sales!$A$1:$O$10001,12,FALSE)</f>
        <v>20</v>
      </c>
      <c r="F1653" t="str">
        <f>VLOOKUP(A1653,Cafe_sales!$A$1:$O$10001,13,FALSE)</f>
        <v>Cash</v>
      </c>
      <c r="G1653" t="str">
        <f>VLOOKUP(A1653,Cafe_sales!$A$1:$O$10001,14,FALSE)</f>
        <v>UNKNOWN</v>
      </c>
      <c r="H1653" s="8">
        <f>VLOOKUP(A1653,Cafe_sales!$A$1:$O$10001,15,FALSE)</f>
        <v>44955</v>
      </c>
    </row>
    <row r="1654" spans="1:8" x14ac:dyDescent="0.35">
      <c r="A1654" t="s">
        <v>2032</v>
      </c>
      <c r="B1654" t="str">
        <f>VLOOKUP(A1654,Cafe_sales!$A$1:$O$10001,9,FALSE)</f>
        <v>Tea</v>
      </c>
      <c r="C1654" s="6">
        <f>VLOOKUP(A1654,Cafe_sales!$A$1:$O$10001,10,FALSE)</f>
        <v>5</v>
      </c>
      <c r="D1654" s="10">
        <f>VLOOKUP(A1654,Cafe_sales!$A$1:$O$10001,11,FALSE)</f>
        <v>3</v>
      </c>
      <c r="E1654" s="6">
        <f>VLOOKUP(A1654,Cafe_sales!$A$1:$O$10001,12,FALSE)</f>
        <v>7.5</v>
      </c>
      <c r="F1654" t="str">
        <f>VLOOKUP(A1654,Cafe_sales!$A$1:$O$10001,13,FALSE)</f>
        <v>Cash</v>
      </c>
      <c r="G1654" t="str">
        <f>VLOOKUP(A1654,Cafe_sales!$A$1:$O$10001,14,FALSE)</f>
        <v>UNKNOWN</v>
      </c>
      <c r="H1654" s="8">
        <f>VLOOKUP(A1654,Cafe_sales!$A$1:$O$10001,15,FALSE)</f>
        <v>45256</v>
      </c>
    </row>
    <row r="1655" spans="1:8" hidden="1" x14ac:dyDescent="0.35">
      <c r="A1655" t="s">
        <v>3941</v>
      </c>
      <c r="B1655" t="str">
        <f>VLOOKUP(A1655,Cafe_sales!$A$1:$O$10001,9,FALSE)</f>
        <v>Smoothie</v>
      </c>
      <c r="C1655">
        <f>VLOOKUP(A1655,Cafe_sales!$A$1:$O$10001,10,FALSE)</f>
        <v>1</v>
      </c>
      <c r="D1655">
        <f>VLOOKUP(A1655,Cafe_sales!$A$1:$O$10001,11,FALSE)</f>
        <v>4</v>
      </c>
      <c r="E1655">
        <f>VLOOKUP(A1655,Cafe_sales!$A$1:$O$10001,12,FALSE)</f>
        <v>4</v>
      </c>
      <c r="F1655" t="str">
        <f>VLOOKUP(A1655,Cafe_sales!$A$1:$O$10001,13,FALSE)</f>
        <v>Digital Wallet</v>
      </c>
      <c r="G1655" t="str">
        <f>VLOOKUP(A1655,Cafe_sales!$A$1:$O$10001,14,FALSE)</f>
        <v>Takeaway</v>
      </c>
      <c r="H1655" s="1">
        <f>VLOOKUP(A1655,Cafe_sales!$A$1:$O$10001,15,FALSE)</f>
        <v>44927</v>
      </c>
    </row>
    <row r="1656" spans="1:8" hidden="1" x14ac:dyDescent="0.35">
      <c r="A1656" t="s">
        <v>9571</v>
      </c>
      <c r="B1656" t="str">
        <f>VLOOKUP(A1656,Cafe_sales!$A$1:$O$10001,9,FALSE)</f>
        <v>Tea</v>
      </c>
      <c r="C1656">
        <f>VLOOKUP(A1656,Cafe_sales!$A$1:$O$10001,10,FALSE)</f>
        <v>4</v>
      </c>
      <c r="D1656">
        <f>VLOOKUP(A1656,Cafe_sales!$A$1:$O$10001,11,FALSE)</f>
        <v>1.5</v>
      </c>
      <c r="E1656">
        <f>VLOOKUP(A1656,Cafe_sales!$A$1:$O$10001,12,FALSE)</f>
        <v>6</v>
      </c>
      <c r="F1656" t="str">
        <f>VLOOKUP(A1656,Cafe_sales!$A$1:$O$10001,13,FALSE)</f>
        <v>Digital Wallet</v>
      </c>
      <c r="G1656" t="str">
        <f>VLOOKUP(A1656,Cafe_sales!$A$1:$O$10001,14,FALSE)</f>
        <v>Takeaway</v>
      </c>
      <c r="H1656" s="1">
        <f>VLOOKUP(A1656,Cafe_sales!$A$1:$O$10001,15,FALSE)</f>
        <v>44971</v>
      </c>
    </row>
    <row r="1657" spans="1:8" x14ac:dyDescent="0.35">
      <c r="A1657" t="s">
        <v>2237</v>
      </c>
      <c r="B1657" t="str">
        <f>VLOOKUP(A1657,Cafe_sales!$A$1:$O$10001,9,FALSE)</f>
        <v>Juice</v>
      </c>
      <c r="C1657" s="6">
        <f>VLOOKUP(A1657,Cafe_sales!$A$1:$O$10001,10,FALSE)</f>
        <v>1</v>
      </c>
      <c r="D1657" s="10">
        <f>VLOOKUP(A1657,Cafe_sales!$A$1:$O$10001,11,FALSE)</f>
        <v>3</v>
      </c>
      <c r="E1657" s="6">
        <f>VLOOKUP(A1657,Cafe_sales!$A$1:$O$10001,12,FALSE)</f>
        <v>3</v>
      </c>
      <c r="F1657" t="str">
        <f>VLOOKUP(A1657,Cafe_sales!$A$1:$O$10001,13,FALSE)</f>
        <v>Cash</v>
      </c>
      <c r="G1657" t="str">
        <f>VLOOKUP(A1657,Cafe_sales!$A$1:$O$10001,14,FALSE)</f>
        <v>UNKNOWN</v>
      </c>
      <c r="H1657" s="8">
        <f>VLOOKUP(A1657,Cafe_sales!$A$1:$O$10001,15,FALSE)</f>
        <v>45240</v>
      </c>
    </row>
    <row r="1658" spans="1:8" x14ac:dyDescent="0.35">
      <c r="A1658" t="s">
        <v>3823</v>
      </c>
      <c r="B1658" t="str">
        <f>VLOOKUP(A1658,Cafe_sales!$A$1:$O$10001,9,FALSE)</f>
        <v>Cookie</v>
      </c>
      <c r="C1658" s="6">
        <f>VLOOKUP(A1658,Cafe_sales!$A$1:$O$10001,10,FALSE)</f>
        <v>3</v>
      </c>
      <c r="D1658" s="10">
        <f>VLOOKUP(A1658,Cafe_sales!$A$1:$O$10001,11,FALSE)</f>
        <v>1</v>
      </c>
      <c r="E1658" s="6">
        <f>VLOOKUP(A1658,Cafe_sales!$A$1:$O$10001,12,FALSE)</f>
        <v>3</v>
      </c>
      <c r="F1658" t="str">
        <f>VLOOKUP(A1658,Cafe_sales!$A$1:$O$10001,13,FALSE)</f>
        <v>Credit Card</v>
      </c>
      <c r="G1658" t="str">
        <f>VLOOKUP(A1658,Cafe_sales!$A$1:$O$10001,14,FALSE)</f>
        <v>In-store</v>
      </c>
      <c r="H1658" s="8">
        <f>VLOOKUP(A1658,Cafe_sales!$A$1:$O$10001,15,FALSE)</f>
        <v>45138</v>
      </c>
    </row>
    <row r="1659" spans="1:8" hidden="1" x14ac:dyDescent="0.35">
      <c r="A1659" t="s">
        <v>6202</v>
      </c>
      <c r="B1659" t="str">
        <f>VLOOKUP(A1659,Cafe_sales!$A$1:$O$10001,9,FALSE)</f>
        <v>Cake</v>
      </c>
      <c r="C1659">
        <f>VLOOKUP(A1659,Cafe_sales!$A$1:$O$10001,10,FALSE)</f>
        <v>4</v>
      </c>
      <c r="D1659">
        <f>VLOOKUP(A1659,Cafe_sales!$A$1:$O$10001,11,FALSE)</f>
        <v>3</v>
      </c>
      <c r="E1659">
        <f>VLOOKUP(A1659,Cafe_sales!$A$1:$O$10001,12,FALSE)</f>
        <v>12</v>
      </c>
      <c r="F1659" t="str">
        <f>VLOOKUP(A1659,Cafe_sales!$A$1:$O$10001,13,FALSE)</f>
        <v>Digital Wallet</v>
      </c>
      <c r="G1659" t="str">
        <f>VLOOKUP(A1659,Cafe_sales!$A$1:$O$10001,14,FALSE)</f>
        <v>Cafe</v>
      </c>
      <c r="H1659" s="1">
        <f>VLOOKUP(A1659,Cafe_sales!$A$1:$O$10001,15,FALSE)</f>
        <v>45248</v>
      </c>
    </row>
    <row r="1660" spans="1:8" hidden="1" x14ac:dyDescent="0.35">
      <c r="A1660" t="s">
        <v>2563</v>
      </c>
      <c r="B1660" t="str">
        <f>VLOOKUP(A1660,Cafe_sales!$A$1:$O$10001,9,FALSE)</f>
        <v>Juice</v>
      </c>
      <c r="C1660">
        <f>VLOOKUP(A1660,Cafe_sales!$A$1:$O$10001,10,FALSE)</f>
        <v>2</v>
      </c>
      <c r="D1660">
        <f>VLOOKUP(A1660,Cafe_sales!$A$1:$O$10001,11,FALSE)</f>
        <v>3</v>
      </c>
      <c r="E1660">
        <f>VLOOKUP(A1660,Cafe_sales!$A$1:$O$10001,12,FALSE)</f>
        <v>6</v>
      </c>
      <c r="F1660" t="str">
        <f>VLOOKUP(A1660,Cafe_sales!$A$1:$O$10001,13,FALSE)</f>
        <v>Default mode</v>
      </c>
      <c r="G1660" t="str">
        <f>VLOOKUP(A1660,Cafe_sales!$A$1:$O$10001,14,FALSE)</f>
        <v>Takeaway</v>
      </c>
      <c r="H1660" s="1">
        <f>VLOOKUP(A1660,Cafe_sales!$A$1:$O$10001,15,FALSE)</f>
        <v>44927</v>
      </c>
    </row>
    <row r="1661" spans="1:8" hidden="1" x14ac:dyDescent="0.35">
      <c r="A1661" t="s">
        <v>7027</v>
      </c>
      <c r="B1661" t="str">
        <f>VLOOKUP(A1661,Cafe_sales!$A$1:$O$10001,9,FALSE)</f>
        <v>UNKNOWN</v>
      </c>
      <c r="C1661">
        <f>VLOOKUP(A1661,Cafe_sales!$A$1:$O$10001,10,FALSE)</f>
        <v>3</v>
      </c>
      <c r="D1661">
        <f>VLOOKUP(A1661,Cafe_sales!$A$1:$O$10001,11,FALSE)</f>
        <v>4</v>
      </c>
      <c r="E1661">
        <f>VLOOKUP(A1661,Cafe_sales!$A$1:$O$10001,12,FALSE)</f>
        <v>12</v>
      </c>
      <c r="F1661" t="str">
        <f>VLOOKUP(A1661,Cafe_sales!$A$1:$O$10001,13,FALSE)</f>
        <v>Digital Wallet</v>
      </c>
      <c r="G1661" t="str">
        <f>VLOOKUP(A1661,Cafe_sales!$A$1:$O$10001,14,FALSE)</f>
        <v>Takeaway</v>
      </c>
      <c r="H1661" s="1">
        <f>VLOOKUP(A1661,Cafe_sales!$A$1:$O$10001,15,FALSE)</f>
        <v>45166</v>
      </c>
    </row>
    <row r="1662" spans="1:8" x14ac:dyDescent="0.35">
      <c r="A1662" t="s">
        <v>7991</v>
      </c>
      <c r="B1662" t="str">
        <f>VLOOKUP(A1662,Cafe_sales!$A$1:$O$10001,9,FALSE)</f>
        <v>Coffee</v>
      </c>
      <c r="C1662" s="6">
        <f>VLOOKUP(A1662,Cafe_sales!$A$1:$O$10001,10,FALSE)</f>
        <v>2</v>
      </c>
      <c r="D1662" s="10">
        <f>VLOOKUP(A1662,Cafe_sales!$A$1:$O$10001,11,FALSE)</f>
        <v>2</v>
      </c>
      <c r="E1662" s="6">
        <f>VLOOKUP(A1662,Cafe_sales!$A$1:$O$10001,12,FALSE)</f>
        <v>4</v>
      </c>
      <c r="F1662" t="str">
        <f>VLOOKUP(A1662,Cafe_sales!$A$1:$O$10001,13,FALSE)</f>
        <v>Credit Card</v>
      </c>
      <c r="G1662" t="str">
        <f>VLOOKUP(A1662,Cafe_sales!$A$1:$O$10001,14,FALSE)</f>
        <v>In-store</v>
      </c>
      <c r="H1662" s="8">
        <f>VLOOKUP(A1662,Cafe_sales!$A$1:$O$10001,15,FALSE)</f>
        <v>45085</v>
      </c>
    </row>
    <row r="1663" spans="1:8" x14ac:dyDescent="0.35">
      <c r="A1663" t="s">
        <v>8473</v>
      </c>
      <c r="B1663" t="str">
        <f>VLOOKUP(A1663,Cafe_sales!$A$1:$O$10001,9,FALSE)</f>
        <v>Salad</v>
      </c>
      <c r="C1663" s="6">
        <f>VLOOKUP(A1663,Cafe_sales!$A$1:$O$10001,10,FALSE)</f>
        <v>1</v>
      </c>
      <c r="D1663" s="10">
        <f>VLOOKUP(A1663,Cafe_sales!$A$1:$O$10001,11,FALSE)</f>
        <v>5</v>
      </c>
      <c r="E1663" s="6">
        <f>VLOOKUP(A1663,Cafe_sales!$A$1:$O$10001,12,FALSE)</f>
        <v>5</v>
      </c>
      <c r="F1663" t="str">
        <f>VLOOKUP(A1663,Cafe_sales!$A$1:$O$10001,13,FALSE)</f>
        <v>Cash</v>
      </c>
      <c r="G1663" t="str">
        <f>VLOOKUP(A1663,Cafe_sales!$A$1:$O$10001,14,FALSE)</f>
        <v>UNKNOWN</v>
      </c>
      <c r="H1663" s="8">
        <f>VLOOKUP(A1663,Cafe_sales!$A$1:$O$10001,15,FALSE)</f>
        <v>45031</v>
      </c>
    </row>
    <row r="1664" spans="1:8" hidden="1" x14ac:dyDescent="0.35">
      <c r="A1664" t="s">
        <v>1577</v>
      </c>
      <c r="B1664" t="str">
        <f>VLOOKUP(A1664,Cafe_sales!$A$1:$O$10001,9,FALSE)</f>
        <v>Coffee</v>
      </c>
      <c r="C1664">
        <f>VLOOKUP(A1664,Cafe_sales!$A$1:$O$10001,10,FALSE)</f>
        <v>1</v>
      </c>
      <c r="D1664">
        <f>VLOOKUP(A1664,Cafe_sales!$A$1:$O$10001,11,FALSE)</f>
        <v>2</v>
      </c>
      <c r="E1664">
        <f>VLOOKUP(A1664,Cafe_sales!$A$1:$O$10001,12,FALSE)</f>
        <v>2</v>
      </c>
      <c r="F1664" t="str">
        <f>VLOOKUP(A1664,Cafe_sales!$A$1:$O$10001,13,FALSE)</f>
        <v>Default mode</v>
      </c>
      <c r="G1664" t="str">
        <f>VLOOKUP(A1664,Cafe_sales!$A$1:$O$10001,14,FALSE)</f>
        <v>Takeaway</v>
      </c>
      <c r="H1664" s="1">
        <f>VLOOKUP(A1664,Cafe_sales!$A$1:$O$10001,15,FALSE)</f>
        <v>44955</v>
      </c>
    </row>
    <row r="1665" spans="1:8" hidden="1" x14ac:dyDescent="0.35">
      <c r="A1665" t="s">
        <v>2217</v>
      </c>
      <c r="B1665" t="str">
        <f>VLOOKUP(A1665,Cafe_sales!$A$1:$O$10001,9,FALSE)</f>
        <v>Sandwich</v>
      </c>
      <c r="C1665">
        <f>VLOOKUP(A1665,Cafe_sales!$A$1:$O$10001,10,FALSE)</f>
        <v>2</v>
      </c>
      <c r="D1665">
        <f>VLOOKUP(A1665,Cafe_sales!$A$1:$O$10001,11,FALSE)</f>
        <v>4</v>
      </c>
      <c r="E1665">
        <f>VLOOKUP(A1665,Cafe_sales!$A$1:$O$10001,12,FALSE)</f>
        <v>8</v>
      </c>
      <c r="F1665" t="str">
        <f>VLOOKUP(A1665,Cafe_sales!$A$1:$O$10001,13,FALSE)</f>
        <v>Digital Wallet</v>
      </c>
      <c r="G1665" t="str">
        <f>VLOOKUP(A1665,Cafe_sales!$A$1:$O$10001,14,FALSE)</f>
        <v>Cafe</v>
      </c>
      <c r="H1665" s="1">
        <f>VLOOKUP(A1665,Cafe_sales!$A$1:$O$10001,15,FALSE)</f>
        <v>45192</v>
      </c>
    </row>
    <row r="1666" spans="1:8" x14ac:dyDescent="0.35">
      <c r="A1666" t="s">
        <v>6254</v>
      </c>
      <c r="B1666" t="str">
        <f>VLOOKUP(A1666,Cafe_sales!$A$1:$O$10001,9,FALSE)</f>
        <v>Tea</v>
      </c>
      <c r="C1666" s="6">
        <f>VLOOKUP(A1666,Cafe_sales!$A$1:$O$10001,10,FALSE)</f>
        <v>5</v>
      </c>
      <c r="D1666" s="10">
        <f>VLOOKUP(A1666,Cafe_sales!$A$1:$O$10001,11,FALSE)</f>
        <v>1.5</v>
      </c>
      <c r="E1666" s="6">
        <f>VLOOKUP(A1666,Cafe_sales!$A$1:$O$10001,12,FALSE)</f>
        <v>7.5</v>
      </c>
      <c r="F1666" t="str">
        <f>VLOOKUP(A1666,Cafe_sales!$A$1:$O$10001,13,FALSE)</f>
        <v>Credit Card</v>
      </c>
      <c r="G1666" t="str">
        <f>VLOOKUP(A1666,Cafe_sales!$A$1:$O$10001,14,FALSE)</f>
        <v>UNKNOWN</v>
      </c>
      <c r="H1666" s="8">
        <f>VLOOKUP(A1666,Cafe_sales!$A$1:$O$10001,15,FALSE)</f>
        <v>45120</v>
      </c>
    </row>
    <row r="1667" spans="1:8" hidden="1" x14ac:dyDescent="0.35">
      <c r="A1667" t="s">
        <v>1754</v>
      </c>
      <c r="B1667" t="str">
        <f>VLOOKUP(A1667,Cafe_sales!$A$1:$O$10001,9,FALSE)</f>
        <v>Sandwich</v>
      </c>
      <c r="C1667">
        <f>VLOOKUP(A1667,Cafe_sales!$A$1:$O$10001,10,FALSE)</f>
        <v>5</v>
      </c>
      <c r="D1667">
        <f>VLOOKUP(A1667,Cafe_sales!$A$1:$O$10001,11,FALSE)</f>
        <v>4</v>
      </c>
      <c r="E1667">
        <f>VLOOKUP(A1667,Cafe_sales!$A$1:$O$10001,12,FALSE)</f>
        <v>20</v>
      </c>
      <c r="F1667" t="str">
        <f>VLOOKUP(A1667,Cafe_sales!$A$1:$O$10001,13,FALSE)</f>
        <v>Credit Card</v>
      </c>
      <c r="G1667" t="str">
        <f>VLOOKUP(A1667,Cafe_sales!$A$1:$O$10001,14,FALSE)</f>
        <v>Takeaway</v>
      </c>
      <c r="H1667" s="1">
        <f>VLOOKUP(A1667,Cafe_sales!$A$1:$O$10001,15,FALSE)</f>
        <v>45181</v>
      </c>
    </row>
    <row r="1668" spans="1:8" hidden="1" x14ac:dyDescent="0.35">
      <c r="A1668" t="s">
        <v>9934</v>
      </c>
      <c r="B1668" t="str">
        <f>VLOOKUP(A1668,Cafe_sales!$A$1:$O$10001,9,FALSE)</f>
        <v>Coffee</v>
      </c>
      <c r="C1668">
        <f>VLOOKUP(A1668,Cafe_sales!$A$1:$O$10001,10,FALSE)</f>
        <v>4.5119047619047619</v>
      </c>
      <c r="D1668">
        <f>VLOOKUP(A1668,Cafe_sales!$A$1:$O$10001,11,FALSE)</f>
        <v>2</v>
      </c>
      <c r="E1668">
        <f>VLOOKUP(A1668,Cafe_sales!$A$1:$O$10001,12,FALSE)</f>
        <v>10</v>
      </c>
      <c r="F1668" t="str">
        <f>VLOOKUP(A1668,Cafe_sales!$A$1:$O$10001,13,FALSE)</f>
        <v>Default mode</v>
      </c>
      <c r="G1668" t="str">
        <f>VLOOKUP(A1668,Cafe_sales!$A$1:$O$10001,14,FALSE)</f>
        <v>Takeaway</v>
      </c>
      <c r="H1668" s="1">
        <f>VLOOKUP(A1668,Cafe_sales!$A$1:$O$10001,15,FALSE)</f>
        <v>45156</v>
      </c>
    </row>
    <row r="1669" spans="1:8" x14ac:dyDescent="0.35">
      <c r="A1669" t="s">
        <v>9360</v>
      </c>
      <c r="B1669" t="str">
        <f>VLOOKUP(A1669,Cafe_sales!$A$1:$O$10001,9,FALSE)</f>
        <v>Cookie</v>
      </c>
      <c r="C1669" s="6">
        <f>VLOOKUP(A1669,Cafe_sales!$A$1:$O$10001,10,FALSE)</f>
        <v>5</v>
      </c>
      <c r="D1669" s="10">
        <f>VLOOKUP(A1669,Cafe_sales!$A$1:$O$10001,11,FALSE)</f>
        <v>1</v>
      </c>
      <c r="E1669" s="6">
        <f>VLOOKUP(A1669,Cafe_sales!$A$1:$O$10001,12,FALSE)</f>
        <v>5</v>
      </c>
      <c r="F1669" t="str">
        <f>VLOOKUP(A1669,Cafe_sales!$A$1:$O$10001,13,FALSE)</f>
        <v>Digital Wallet</v>
      </c>
      <c r="G1669" t="str">
        <f>VLOOKUP(A1669,Cafe_sales!$A$1:$O$10001,14,FALSE)</f>
        <v>UNKNOWN</v>
      </c>
      <c r="H1669" s="8">
        <f>VLOOKUP(A1669,Cafe_sales!$A$1:$O$10001,15,FALSE)</f>
        <v>45018</v>
      </c>
    </row>
    <row r="1670" spans="1:8" hidden="1" x14ac:dyDescent="0.35">
      <c r="A1670" t="s">
        <v>9949</v>
      </c>
      <c r="B1670" t="str">
        <f>VLOOKUP(A1670,Cafe_sales!$A$1:$O$10001,9,FALSE)</f>
        <v>Cake</v>
      </c>
      <c r="C1670">
        <f>VLOOKUP(A1670,Cafe_sales!$A$1:$O$10001,10,FALSE)</f>
        <v>4</v>
      </c>
      <c r="D1670">
        <f>VLOOKUP(A1670,Cafe_sales!$A$1:$O$10001,11,FALSE)</f>
        <v>3</v>
      </c>
      <c r="E1670">
        <f>VLOOKUP(A1670,Cafe_sales!$A$1:$O$10001,12,FALSE)</f>
        <v>12</v>
      </c>
      <c r="F1670" t="str">
        <f>VLOOKUP(A1670,Cafe_sales!$A$1:$O$10001,13,FALSE)</f>
        <v>Digital Wallet</v>
      </c>
      <c r="G1670" t="str">
        <f>VLOOKUP(A1670,Cafe_sales!$A$1:$O$10001,14,FALSE)</f>
        <v>Takeaway</v>
      </c>
      <c r="H1670" s="1">
        <f>VLOOKUP(A1670,Cafe_sales!$A$1:$O$10001,15,FALSE)</f>
        <v>45239</v>
      </c>
    </row>
    <row r="1671" spans="1:8" x14ac:dyDescent="0.35">
      <c r="A1671" t="s">
        <v>3882</v>
      </c>
      <c r="B1671" t="str">
        <f>VLOOKUP(A1671,Cafe_sales!$A$1:$O$10001,9,FALSE)</f>
        <v>Cake</v>
      </c>
      <c r="C1671" s="6">
        <f>VLOOKUP(A1671,Cafe_sales!$A$1:$O$10001,10,FALSE)</f>
        <v>2</v>
      </c>
      <c r="D1671" s="10">
        <f>VLOOKUP(A1671,Cafe_sales!$A$1:$O$10001,11,FALSE)</f>
        <v>3</v>
      </c>
      <c r="E1671" s="6">
        <f>VLOOKUP(A1671,Cafe_sales!$A$1:$O$10001,12,FALSE)</f>
        <v>6</v>
      </c>
      <c r="F1671" t="str">
        <f>VLOOKUP(A1671,Cafe_sales!$A$1:$O$10001,13,FALSE)</f>
        <v>Credit Card</v>
      </c>
      <c r="G1671" t="str">
        <f>VLOOKUP(A1671,Cafe_sales!$A$1:$O$10001,14,FALSE)</f>
        <v>UNKNOWN</v>
      </c>
      <c r="H1671" s="8">
        <f>VLOOKUP(A1671,Cafe_sales!$A$1:$O$10001,15,FALSE)</f>
        <v>45210</v>
      </c>
    </row>
    <row r="1672" spans="1:8" x14ac:dyDescent="0.35">
      <c r="A1672" t="s">
        <v>3563</v>
      </c>
      <c r="B1672" t="str">
        <f>VLOOKUP(A1672,Cafe_sales!$A$1:$O$10001,9,FALSE)</f>
        <v>Smoothie</v>
      </c>
      <c r="C1672" s="6">
        <f>VLOOKUP(A1672,Cafe_sales!$A$1:$O$10001,10,FALSE)</f>
        <v>1</v>
      </c>
      <c r="D1672" s="10">
        <f>VLOOKUP(A1672,Cafe_sales!$A$1:$O$10001,11,FALSE)</f>
        <v>4</v>
      </c>
      <c r="E1672" s="6">
        <f>VLOOKUP(A1672,Cafe_sales!$A$1:$O$10001,12,FALSE)</f>
        <v>4</v>
      </c>
      <c r="F1672" t="str">
        <f>VLOOKUP(A1672,Cafe_sales!$A$1:$O$10001,13,FALSE)</f>
        <v>Digital Wallet</v>
      </c>
      <c r="G1672" t="str">
        <f>VLOOKUP(A1672,Cafe_sales!$A$1:$O$10001,14,FALSE)</f>
        <v>UNKNOWN</v>
      </c>
      <c r="H1672" s="8">
        <f>VLOOKUP(A1672,Cafe_sales!$A$1:$O$10001,15,FALSE)</f>
        <v>45198</v>
      </c>
    </row>
    <row r="1673" spans="1:8" hidden="1" x14ac:dyDescent="0.35">
      <c r="A1673" t="s">
        <v>2783</v>
      </c>
      <c r="B1673" t="str">
        <f>VLOOKUP(A1673,Cafe_sales!$A$1:$O$10001,9,FALSE)</f>
        <v>Coffee</v>
      </c>
      <c r="C1673">
        <f>VLOOKUP(A1673,Cafe_sales!$A$1:$O$10001,10,FALSE)</f>
        <v>5</v>
      </c>
      <c r="D1673">
        <f>VLOOKUP(A1673,Cafe_sales!$A$1:$O$10001,11,FALSE)</f>
        <v>2</v>
      </c>
      <c r="E1673">
        <f>VLOOKUP(A1673,Cafe_sales!$A$1:$O$10001,12,FALSE)</f>
        <v>10</v>
      </c>
      <c r="F1673" t="str">
        <f>VLOOKUP(A1673,Cafe_sales!$A$1:$O$10001,13,FALSE)</f>
        <v>Default mode</v>
      </c>
      <c r="G1673" t="str">
        <f>VLOOKUP(A1673,Cafe_sales!$A$1:$O$10001,14,FALSE)</f>
        <v>Takeaway</v>
      </c>
      <c r="H1673" s="1">
        <f>VLOOKUP(A1673,Cafe_sales!$A$1:$O$10001,15,FALSE)</f>
        <v>45169</v>
      </c>
    </row>
    <row r="1674" spans="1:8" hidden="1" x14ac:dyDescent="0.35">
      <c r="A1674" t="s">
        <v>5025</v>
      </c>
      <c r="B1674" t="str">
        <f>VLOOKUP(A1674,Cafe_sales!$A$1:$O$10001,9,FALSE)</f>
        <v>Coffee</v>
      </c>
      <c r="C1674">
        <f>VLOOKUP(A1674,Cafe_sales!$A$1:$O$10001,10,FALSE)</f>
        <v>2</v>
      </c>
      <c r="D1674">
        <f>VLOOKUP(A1674,Cafe_sales!$A$1:$O$10001,11,FALSE)</f>
        <v>2</v>
      </c>
      <c r="E1674">
        <f>VLOOKUP(A1674,Cafe_sales!$A$1:$O$10001,12,FALSE)</f>
        <v>4</v>
      </c>
      <c r="F1674" t="str">
        <f>VLOOKUP(A1674,Cafe_sales!$A$1:$O$10001,13,FALSE)</f>
        <v>Default mode</v>
      </c>
      <c r="G1674" t="str">
        <f>VLOOKUP(A1674,Cafe_sales!$A$1:$O$10001,14,FALSE)</f>
        <v>Takeaway</v>
      </c>
      <c r="H1674" s="1">
        <f>VLOOKUP(A1674,Cafe_sales!$A$1:$O$10001,15,FALSE)</f>
        <v>45034</v>
      </c>
    </row>
    <row r="1675" spans="1:8" x14ac:dyDescent="0.35">
      <c r="A1675" t="s">
        <v>4835</v>
      </c>
      <c r="B1675" t="str">
        <f>VLOOKUP(A1675,Cafe_sales!$A$1:$O$10001,9,FALSE)</f>
        <v>Tea</v>
      </c>
      <c r="C1675" s="6">
        <f>VLOOKUP(A1675,Cafe_sales!$A$1:$O$10001,10,FALSE)</f>
        <v>1</v>
      </c>
      <c r="D1675" s="10">
        <f>VLOOKUP(A1675,Cafe_sales!$A$1:$O$10001,11,FALSE)</f>
        <v>1.5</v>
      </c>
      <c r="E1675" s="6">
        <f>VLOOKUP(A1675,Cafe_sales!$A$1:$O$10001,12,FALSE)</f>
        <v>1.5</v>
      </c>
      <c r="F1675" t="str">
        <f>VLOOKUP(A1675,Cafe_sales!$A$1:$O$10001,13,FALSE)</f>
        <v>Cash</v>
      </c>
      <c r="G1675" t="str">
        <f>VLOOKUP(A1675,Cafe_sales!$A$1:$O$10001,14,FALSE)</f>
        <v>UNKNOWN</v>
      </c>
      <c r="H1675" s="8">
        <f>VLOOKUP(A1675,Cafe_sales!$A$1:$O$10001,15,FALSE)</f>
        <v>45094</v>
      </c>
    </row>
    <row r="1676" spans="1:8" x14ac:dyDescent="0.35">
      <c r="A1676" t="s">
        <v>3840</v>
      </c>
      <c r="B1676" t="str">
        <f>VLOOKUP(A1676,Cafe_sales!$A$1:$O$10001,9,FALSE)</f>
        <v>UNKNOWN</v>
      </c>
      <c r="C1676" s="6">
        <f>VLOOKUP(A1676,Cafe_sales!$A$1:$O$10001,10,FALSE)</f>
        <v>2</v>
      </c>
      <c r="D1676" s="10">
        <f>VLOOKUP(A1676,Cafe_sales!$A$1:$O$10001,11,FALSE)</f>
        <v>5</v>
      </c>
      <c r="E1676" s="6">
        <f>VLOOKUP(A1676,Cafe_sales!$A$1:$O$10001,12,FALSE)</f>
        <v>10</v>
      </c>
      <c r="F1676" t="str">
        <f>VLOOKUP(A1676,Cafe_sales!$A$1:$O$10001,13,FALSE)</f>
        <v>Default mode</v>
      </c>
      <c r="G1676" t="str">
        <f>VLOOKUP(A1676,Cafe_sales!$A$1:$O$10001,14,FALSE)</f>
        <v>UNKNOWN</v>
      </c>
      <c r="H1676" s="8">
        <f>VLOOKUP(A1676,Cafe_sales!$A$1:$O$10001,15,FALSE)</f>
        <v>45127</v>
      </c>
    </row>
    <row r="1677" spans="1:8" hidden="1" x14ac:dyDescent="0.35">
      <c r="A1677" t="s">
        <v>8227</v>
      </c>
      <c r="B1677" t="str">
        <f>VLOOKUP(A1677,Cafe_sales!$A$1:$O$10001,9,FALSE)</f>
        <v>Cake</v>
      </c>
      <c r="C1677">
        <f>VLOOKUP(A1677,Cafe_sales!$A$1:$O$10001,10,FALSE)</f>
        <v>1</v>
      </c>
      <c r="D1677">
        <f>VLOOKUP(A1677,Cafe_sales!$A$1:$O$10001,11,FALSE)</f>
        <v>3</v>
      </c>
      <c r="E1677">
        <f>VLOOKUP(A1677,Cafe_sales!$A$1:$O$10001,12,FALSE)</f>
        <v>3</v>
      </c>
      <c r="F1677" t="str">
        <f>VLOOKUP(A1677,Cafe_sales!$A$1:$O$10001,13,FALSE)</f>
        <v>Digital Wallet</v>
      </c>
      <c r="G1677" t="str">
        <f>VLOOKUP(A1677,Cafe_sales!$A$1:$O$10001,14,FALSE)</f>
        <v>Takeaway</v>
      </c>
      <c r="H1677" s="1">
        <f>VLOOKUP(A1677,Cafe_sales!$A$1:$O$10001,15,FALSE)</f>
        <v>45006</v>
      </c>
    </row>
    <row r="1678" spans="1:8" x14ac:dyDescent="0.35">
      <c r="A1678" t="s">
        <v>4100</v>
      </c>
      <c r="B1678" t="str">
        <f>VLOOKUP(A1678,Cafe_sales!$A$1:$O$10001,9,FALSE)</f>
        <v>Juice</v>
      </c>
      <c r="C1678" s="6">
        <f>VLOOKUP(A1678,Cafe_sales!$A$1:$O$10001,10,FALSE)</f>
        <v>1</v>
      </c>
      <c r="D1678" s="10">
        <f>VLOOKUP(A1678,Cafe_sales!$A$1:$O$10001,11,FALSE)</f>
        <v>2</v>
      </c>
      <c r="E1678" s="6">
        <f>VLOOKUP(A1678,Cafe_sales!$A$1:$O$10001,12,FALSE)</f>
        <v>2</v>
      </c>
      <c r="F1678" t="str">
        <f>VLOOKUP(A1678,Cafe_sales!$A$1:$O$10001,13,FALSE)</f>
        <v>Digital Wallet</v>
      </c>
      <c r="G1678" t="str">
        <f>VLOOKUP(A1678,Cafe_sales!$A$1:$O$10001,14,FALSE)</f>
        <v>In-store</v>
      </c>
      <c r="H1678" s="8">
        <f>VLOOKUP(A1678,Cafe_sales!$A$1:$O$10001,15,FALSE)</f>
        <v>44947</v>
      </c>
    </row>
    <row r="1679" spans="1:8" x14ac:dyDescent="0.35">
      <c r="A1679" t="s">
        <v>8497</v>
      </c>
      <c r="B1679" t="str">
        <f>VLOOKUP(A1679,Cafe_sales!$A$1:$O$10001,9,FALSE)</f>
        <v>Sandwich</v>
      </c>
      <c r="C1679" s="6">
        <f>VLOOKUP(A1679,Cafe_sales!$A$1:$O$10001,10,FALSE)</f>
        <v>3.079944865609924</v>
      </c>
      <c r="D1679" s="10">
        <f>VLOOKUP(A1679,Cafe_sales!$A$1:$O$10001,11,FALSE)</f>
        <v>4</v>
      </c>
      <c r="E1679" s="6">
        <f>VLOOKUP(A1679,Cafe_sales!$A$1:$O$10001,12,FALSE)</f>
        <v>8</v>
      </c>
      <c r="F1679" t="str">
        <f>VLOOKUP(A1679,Cafe_sales!$A$1:$O$10001,13,FALSE)</f>
        <v>Digital Wallet</v>
      </c>
      <c r="G1679" t="str">
        <f>VLOOKUP(A1679,Cafe_sales!$A$1:$O$10001,14,FALSE)</f>
        <v>UNKNOWN</v>
      </c>
      <c r="H1679" s="8">
        <f>VLOOKUP(A1679,Cafe_sales!$A$1:$O$10001,15,FALSE)</f>
        <v>44936</v>
      </c>
    </row>
    <row r="1680" spans="1:8" hidden="1" x14ac:dyDescent="0.35">
      <c r="A1680" t="s">
        <v>1354</v>
      </c>
      <c r="B1680" t="str">
        <f>VLOOKUP(A1680,Cafe_sales!$A$1:$O$10001,9,FALSE)</f>
        <v>Cookie</v>
      </c>
      <c r="C1680">
        <f>VLOOKUP(A1680,Cafe_sales!$A$1:$O$10001,10,FALSE)</f>
        <v>1</v>
      </c>
      <c r="D1680">
        <f>VLOOKUP(A1680,Cafe_sales!$A$1:$O$10001,11,FALSE)</f>
        <v>1</v>
      </c>
      <c r="E1680">
        <f>VLOOKUP(A1680,Cafe_sales!$A$1:$O$10001,12,FALSE)</f>
        <v>1</v>
      </c>
      <c r="F1680" t="str">
        <f>VLOOKUP(A1680,Cafe_sales!$A$1:$O$10001,13,FALSE)</f>
        <v>Cash</v>
      </c>
      <c r="G1680" t="str">
        <f>VLOOKUP(A1680,Cafe_sales!$A$1:$O$10001,14,FALSE)</f>
        <v>Takeaway</v>
      </c>
      <c r="H1680" s="1">
        <f>VLOOKUP(A1680,Cafe_sales!$A$1:$O$10001,15,FALSE)</f>
        <v>45024</v>
      </c>
    </row>
    <row r="1681" spans="1:8" x14ac:dyDescent="0.35">
      <c r="A1681" t="s">
        <v>1177</v>
      </c>
      <c r="B1681" t="str">
        <f>VLOOKUP(A1681,Cafe_sales!$A$1:$O$10001,9,FALSE)</f>
        <v>UNKNOWN</v>
      </c>
      <c r="C1681" s="6">
        <f>VLOOKUP(A1681,Cafe_sales!$A$1:$O$10001,10,FALSE)</f>
        <v>2</v>
      </c>
      <c r="D1681" s="10">
        <f>VLOOKUP(A1681,Cafe_sales!$A$1:$O$10001,11,FALSE)</f>
        <v>0</v>
      </c>
      <c r="E1681" s="6">
        <f>VLOOKUP(A1681,Cafe_sales!$A$1:$O$10001,12,FALSE)</f>
        <v>3</v>
      </c>
      <c r="F1681" t="str">
        <f>VLOOKUP(A1681,Cafe_sales!$A$1:$O$10001,13,FALSE)</f>
        <v>Credit Card</v>
      </c>
      <c r="G1681" t="str">
        <f>VLOOKUP(A1681,Cafe_sales!$A$1:$O$10001,14,FALSE)</f>
        <v>In-store</v>
      </c>
      <c r="H1681" s="8">
        <f>VLOOKUP(A1681,Cafe_sales!$A$1:$O$10001,15,FALSE)</f>
        <v>44988</v>
      </c>
    </row>
    <row r="1682" spans="1:8" x14ac:dyDescent="0.35">
      <c r="A1682" t="s">
        <v>6996</v>
      </c>
      <c r="B1682" t="str">
        <f>VLOOKUP(A1682,Cafe_sales!$A$1:$O$10001,9,FALSE)</f>
        <v>Juice</v>
      </c>
      <c r="C1682" s="6">
        <f>VLOOKUP(A1682,Cafe_sales!$A$1:$O$10001,10,FALSE)</f>
        <v>2</v>
      </c>
      <c r="D1682" s="10">
        <f>VLOOKUP(A1682,Cafe_sales!$A$1:$O$10001,11,FALSE)</f>
        <v>3</v>
      </c>
      <c r="E1682" s="6">
        <f>VLOOKUP(A1682,Cafe_sales!$A$1:$O$10001,12,FALSE)</f>
        <v>6</v>
      </c>
      <c r="F1682" t="str">
        <f>VLOOKUP(A1682,Cafe_sales!$A$1:$O$10001,13,FALSE)</f>
        <v>Digital Wallet</v>
      </c>
      <c r="G1682" t="str">
        <f>VLOOKUP(A1682,Cafe_sales!$A$1:$O$10001,14,FALSE)</f>
        <v>In-store</v>
      </c>
      <c r="H1682" s="8">
        <f>VLOOKUP(A1682,Cafe_sales!$A$1:$O$10001,15,FALSE)</f>
        <v>45269</v>
      </c>
    </row>
    <row r="1683" spans="1:8" hidden="1" x14ac:dyDescent="0.35">
      <c r="A1683" t="s">
        <v>6882</v>
      </c>
      <c r="B1683" t="str">
        <f>VLOOKUP(A1683,Cafe_sales!$A$1:$O$10001,9,FALSE)</f>
        <v>Smoothie</v>
      </c>
      <c r="C1683">
        <f>VLOOKUP(A1683,Cafe_sales!$A$1:$O$10001,10,FALSE)</f>
        <v>4</v>
      </c>
      <c r="D1683">
        <f>VLOOKUP(A1683,Cafe_sales!$A$1:$O$10001,11,FALSE)</f>
        <v>4</v>
      </c>
      <c r="E1683">
        <f>VLOOKUP(A1683,Cafe_sales!$A$1:$O$10001,12,FALSE)</f>
        <v>16</v>
      </c>
      <c r="F1683" t="str">
        <f>VLOOKUP(A1683,Cafe_sales!$A$1:$O$10001,13,FALSE)</f>
        <v>Digital Wallet</v>
      </c>
      <c r="G1683" t="str">
        <f>VLOOKUP(A1683,Cafe_sales!$A$1:$O$10001,14,FALSE)</f>
        <v>Takeaway</v>
      </c>
      <c r="H1683" s="1">
        <f>VLOOKUP(A1683,Cafe_sales!$A$1:$O$10001,15,FALSE)</f>
        <v>45288</v>
      </c>
    </row>
    <row r="1684" spans="1:8" hidden="1" x14ac:dyDescent="0.35">
      <c r="A1684" t="s">
        <v>2797</v>
      </c>
      <c r="B1684" t="str">
        <f>VLOOKUP(A1684,Cafe_sales!$A$1:$O$10001,9,FALSE)</f>
        <v>Cookie</v>
      </c>
      <c r="C1684">
        <f>VLOOKUP(A1684,Cafe_sales!$A$1:$O$10001,10,FALSE)</f>
        <v>3</v>
      </c>
      <c r="D1684">
        <f>VLOOKUP(A1684,Cafe_sales!$A$1:$O$10001,11,FALSE)</f>
        <v>1</v>
      </c>
      <c r="E1684">
        <f>VLOOKUP(A1684,Cafe_sales!$A$1:$O$10001,12,FALSE)</f>
        <v>3</v>
      </c>
      <c r="F1684" t="str">
        <f>VLOOKUP(A1684,Cafe_sales!$A$1:$O$10001,13,FALSE)</f>
        <v>Default mode</v>
      </c>
      <c r="G1684" t="str">
        <f>VLOOKUP(A1684,Cafe_sales!$A$1:$O$10001,14,FALSE)</f>
        <v>Takeaway</v>
      </c>
      <c r="H1684" s="1">
        <f>VLOOKUP(A1684,Cafe_sales!$A$1:$O$10001,15,FALSE)</f>
        <v>45016</v>
      </c>
    </row>
    <row r="1685" spans="1:8" x14ac:dyDescent="0.35">
      <c r="A1685" t="s">
        <v>3432</v>
      </c>
      <c r="B1685" t="str">
        <f>VLOOKUP(A1685,Cafe_sales!$A$1:$O$10001,9,FALSE)</f>
        <v>Smoothie</v>
      </c>
      <c r="C1685" s="6">
        <f>VLOOKUP(A1685,Cafe_sales!$A$1:$O$10001,10,FALSE)</f>
        <v>2</v>
      </c>
      <c r="D1685" s="10">
        <f>VLOOKUP(A1685,Cafe_sales!$A$1:$O$10001,11,FALSE)</f>
        <v>4</v>
      </c>
      <c r="E1685" s="6">
        <f>VLOOKUP(A1685,Cafe_sales!$A$1:$O$10001,12,FALSE)</f>
        <v>8</v>
      </c>
      <c r="F1685" t="str">
        <f>VLOOKUP(A1685,Cafe_sales!$A$1:$O$10001,13,FALSE)</f>
        <v>Cash</v>
      </c>
      <c r="G1685" t="str">
        <f>VLOOKUP(A1685,Cafe_sales!$A$1:$O$10001,14,FALSE)</f>
        <v>UNKNOWN</v>
      </c>
      <c r="H1685" s="8">
        <f>VLOOKUP(A1685,Cafe_sales!$A$1:$O$10001,15,FALSE)</f>
        <v>44927</v>
      </c>
    </row>
    <row r="1686" spans="1:8" x14ac:dyDescent="0.35">
      <c r="A1686" t="s">
        <v>6108</v>
      </c>
      <c r="B1686" t="str">
        <f>VLOOKUP(A1686,Cafe_sales!$A$1:$O$10001,9,FALSE)</f>
        <v>Cookie</v>
      </c>
      <c r="C1686" s="6">
        <f>VLOOKUP(A1686,Cafe_sales!$A$1:$O$10001,10,FALSE)</f>
        <v>4</v>
      </c>
      <c r="D1686" s="10">
        <f>VLOOKUP(A1686,Cafe_sales!$A$1:$O$10001,11,FALSE)</f>
        <v>0</v>
      </c>
      <c r="E1686" s="6">
        <f>VLOOKUP(A1686,Cafe_sales!$A$1:$O$10001,12,FALSE)</f>
        <v>4</v>
      </c>
      <c r="F1686" t="str">
        <f>VLOOKUP(A1686,Cafe_sales!$A$1:$O$10001,13,FALSE)</f>
        <v>Credit Card</v>
      </c>
      <c r="G1686" t="str">
        <f>VLOOKUP(A1686,Cafe_sales!$A$1:$O$10001,14,FALSE)</f>
        <v>In-store</v>
      </c>
      <c r="H1686" s="8">
        <f>VLOOKUP(A1686,Cafe_sales!$A$1:$O$10001,15,FALSE)</f>
        <v>44927</v>
      </c>
    </row>
    <row r="1687" spans="1:8" hidden="1" x14ac:dyDescent="0.35">
      <c r="A1687" t="s">
        <v>3285</v>
      </c>
      <c r="B1687" t="str">
        <f>VLOOKUP(A1687,Cafe_sales!$A$1:$O$10001,9,FALSE)</f>
        <v>Juice</v>
      </c>
      <c r="C1687">
        <f>VLOOKUP(A1687,Cafe_sales!$A$1:$O$10001,10,FALSE)</f>
        <v>2</v>
      </c>
      <c r="D1687">
        <f>VLOOKUP(A1687,Cafe_sales!$A$1:$O$10001,11,FALSE)</f>
        <v>4</v>
      </c>
      <c r="E1687">
        <f>VLOOKUP(A1687,Cafe_sales!$A$1:$O$10001,12,FALSE)</f>
        <v>8</v>
      </c>
      <c r="F1687" t="str">
        <f>VLOOKUP(A1687,Cafe_sales!$A$1:$O$10001,13,FALSE)</f>
        <v>Cash</v>
      </c>
      <c r="G1687" t="str">
        <f>VLOOKUP(A1687,Cafe_sales!$A$1:$O$10001,14,FALSE)</f>
        <v>Takeaway</v>
      </c>
      <c r="H1687" s="1">
        <f>VLOOKUP(A1687,Cafe_sales!$A$1:$O$10001,15,FALSE)</f>
        <v>44959</v>
      </c>
    </row>
    <row r="1688" spans="1:8" hidden="1" x14ac:dyDescent="0.35">
      <c r="A1688" t="s">
        <v>8117</v>
      </c>
      <c r="B1688" t="str">
        <f>VLOOKUP(A1688,Cafe_sales!$A$1:$O$10001,9,FALSE)</f>
        <v>Cookie</v>
      </c>
      <c r="C1688">
        <f>VLOOKUP(A1688,Cafe_sales!$A$1:$O$10001,10,FALSE)</f>
        <v>1</v>
      </c>
      <c r="D1688">
        <f>VLOOKUP(A1688,Cafe_sales!$A$1:$O$10001,11,FALSE)</f>
        <v>1</v>
      </c>
      <c r="E1688">
        <f>VLOOKUP(A1688,Cafe_sales!$A$1:$O$10001,12,FALSE)</f>
        <v>1</v>
      </c>
      <c r="F1688" t="str">
        <f>VLOOKUP(A1688,Cafe_sales!$A$1:$O$10001,13,FALSE)</f>
        <v>Cash</v>
      </c>
      <c r="G1688" t="str">
        <f>VLOOKUP(A1688,Cafe_sales!$A$1:$O$10001,14,FALSE)</f>
        <v>Takeaway</v>
      </c>
      <c r="H1688" s="1">
        <f>VLOOKUP(A1688,Cafe_sales!$A$1:$O$10001,15,FALSE)</f>
        <v>45223</v>
      </c>
    </row>
    <row r="1689" spans="1:8" hidden="1" x14ac:dyDescent="0.35">
      <c r="A1689" t="s">
        <v>6810</v>
      </c>
      <c r="B1689" t="str">
        <f>VLOOKUP(A1689,Cafe_sales!$A$1:$O$10001,9,FALSE)</f>
        <v>Juice</v>
      </c>
      <c r="C1689">
        <f>VLOOKUP(A1689,Cafe_sales!$A$1:$O$10001,10,FALSE)</f>
        <v>2</v>
      </c>
      <c r="D1689">
        <f>VLOOKUP(A1689,Cafe_sales!$A$1:$O$10001,11,FALSE)</f>
        <v>3</v>
      </c>
      <c r="E1689">
        <f>VLOOKUP(A1689,Cafe_sales!$A$1:$O$10001,12,FALSE)</f>
        <v>6</v>
      </c>
      <c r="F1689" t="str">
        <f>VLOOKUP(A1689,Cafe_sales!$A$1:$O$10001,13,FALSE)</f>
        <v>Cash</v>
      </c>
      <c r="G1689" t="str">
        <f>VLOOKUP(A1689,Cafe_sales!$A$1:$O$10001,14,FALSE)</f>
        <v>Takeaway</v>
      </c>
      <c r="H1689" s="1">
        <f>VLOOKUP(A1689,Cafe_sales!$A$1:$O$10001,15,FALSE)</f>
        <v>44986</v>
      </c>
    </row>
    <row r="1690" spans="1:8" x14ac:dyDescent="0.35">
      <c r="A1690" t="s">
        <v>9696</v>
      </c>
      <c r="B1690" t="str">
        <f>VLOOKUP(A1690,Cafe_sales!$A$1:$O$10001,9,FALSE)</f>
        <v>UNKNOWN</v>
      </c>
      <c r="C1690" s="6">
        <f>VLOOKUP(A1690,Cafe_sales!$A$1:$O$10001,10,FALSE)</f>
        <v>1</v>
      </c>
      <c r="D1690" s="10">
        <f>VLOOKUP(A1690,Cafe_sales!$A$1:$O$10001,11,FALSE)</f>
        <v>0</v>
      </c>
      <c r="E1690" s="6">
        <f>VLOOKUP(A1690,Cafe_sales!$A$1:$O$10001,12,FALSE)</f>
        <v>4</v>
      </c>
      <c r="F1690" t="str">
        <f>VLOOKUP(A1690,Cafe_sales!$A$1:$O$10001,13,FALSE)</f>
        <v>Credit Card</v>
      </c>
      <c r="G1690" t="str">
        <f>VLOOKUP(A1690,Cafe_sales!$A$1:$O$10001,14,FALSE)</f>
        <v>UNKNOWN</v>
      </c>
      <c r="H1690" s="8">
        <f>VLOOKUP(A1690,Cafe_sales!$A$1:$O$10001,15,FALSE)</f>
        <v>45015</v>
      </c>
    </row>
    <row r="1691" spans="1:8" hidden="1" x14ac:dyDescent="0.35">
      <c r="A1691" t="s">
        <v>1060</v>
      </c>
      <c r="B1691" t="str">
        <f>VLOOKUP(A1691,Cafe_sales!$A$1:$O$10001,9,FALSE)</f>
        <v>Juice</v>
      </c>
      <c r="C1691">
        <f>VLOOKUP(A1691,Cafe_sales!$A$1:$O$10001,10,FALSE)</f>
        <v>1</v>
      </c>
      <c r="D1691">
        <f>VLOOKUP(A1691,Cafe_sales!$A$1:$O$10001,11,FALSE)</f>
        <v>3</v>
      </c>
      <c r="E1691">
        <f>VLOOKUP(A1691,Cafe_sales!$A$1:$O$10001,12,FALSE)</f>
        <v>3</v>
      </c>
      <c r="F1691" t="str">
        <f>VLOOKUP(A1691,Cafe_sales!$A$1:$O$10001,13,FALSE)</f>
        <v>Cash</v>
      </c>
      <c r="G1691" t="str">
        <f>VLOOKUP(A1691,Cafe_sales!$A$1:$O$10001,14,FALSE)</f>
        <v>Cafe</v>
      </c>
      <c r="H1691" s="1">
        <f>VLOOKUP(A1691,Cafe_sales!$A$1:$O$10001,15,FALSE)</f>
        <v>45272</v>
      </c>
    </row>
    <row r="1692" spans="1:8" x14ac:dyDescent="0.35">
      <c r="A1692" t="s">
        <v>3378</v>
      </c>
      <c r="B1692" t="str">
        <f>VLOOKUP(A1692,Cafe_sales!$A$1:$O$10001,9,FALSE)</f>
        <v>Cookie</v>
      </c>
      <c r="C1692" s="6">
        <f>VLOOKUP(A1692,Cafe_sales!$A$1:$O$10001,10,FALSE)</f>
        <v>4</v>
      </c>
      <c r="D1692" s="10">
        <f>VLOOKUP(A1692,Cafe_sales!$A$1:$O$10001,11,FALSE)</f>
        <v>1</v>
      </c>
      <c r="E1692" s="6">
        <f>VLOOKUP(A1692,Cafe_sales!$A$1:$O$10001,12,FALSE)</f>
        <v>4</v>
      </c>
      <c r="F1692" t="str">
        <f>VLOOKUP(A1692,Cafe_sales!$A$1:$O$10001,13,FALSE)</f>
        <v>Default mode</v>
      </c>
      <c r="G1692" t="str">
        <f>VLOOKUP(A1692,Cafe_sales!$A$1:$O$10001,14,FALSE)</f>
        <v>UNKNOWN</v>
      </c>
      <c r="H1692" s="8">
        <f>VLOOKUP(A1692,Cafe_sales!$A$1:$O$10001,15,FALSE)</f>
        <v>44964</v>
      </c>
    </row>
    <row r="1693" spans="1:8" hidden="1" x14ac:dyDescent="0.35">
      <c r="A1693" t="s">
        <v>5350</v>
      </c>
      <c r="B1693" t="str">
        <f>VLOOKUP(A1693,Cafe_sales!$A$1:$O$10001,9,FALSE)</f>
        <v>Salad</v>
      </c>
      <c r="C1693">
        <f>VLOOKUP(A1693,Cafe_sales!$A$1:$O$10001,10,FALSE)</f>
        <v>2</v>
      </c>
      <c r="D1693">
        <f>VLOOKUP(A1693,Cafe_sales!$A$1:$O$10001,11,FALSE)</f>
        <v>5</v>
      </c>
      <c r="E1693">
        <f>VLOOKUP(A1693,Cafe_sales!$A$1:$O$10001,12,FALSE)</f>
        <v>10</v>
      </c>
      <c r="F1693" t="str">
        <f>VLOOKUP(A1693,Cafe_sales!$A$1:$O$10001,13,FALSE)</f>
        <v>Default mode</v>
      </c>
      <c r="G1693" t="str">
        <f>VLOOKUP(A1693,Cafe_sales!$A$1:$O$10001,14,FALSE)</f>
        <v>Takeaway</v>
      </c>
      <c r="H1693" s="1">
        <f>VLOOKUP(A1693,Cafe_sales!$A$1:$O$10001,15,FALSE)</f>
        <v>45092</v>
      </c>
    </row>
    <row r="1694" spans="1:8" x14ac:dyDescent="0.35">
      <c r="A1694" t="s">
        <v>1307</v>
      </c>
      <c r="B1694" t="str">
        <f>VLOOKUP(A1694,Cafe_sales!$A$1:$O$10001,9,FALSE)</f>
        <v>Tea</v>
      </c>
      <c r="C1694" s="6">
        <f>VLOOKUP(A1694,Cafe_sales!$A$1:$O$10001,10,FALSE)</f>
        <v>3</v>
      </c>
      <c r="D1694" s="10">
        <f>VLOOKUP(A1694,Cafe_sales!$A$1:$O$10001,11,FALSE)</f>
        <v>1.5</v>
      </c>
      <c r="E1694" s="6">
        <f>VLOOKUP(A1694,Cafe_sales!$A$1:$O$10001,12,FALSE)</f>
        <v>4.5</v>
      </c>
      <c r="F1694" t="str">
        <f>VLOOKUP(A1694,Cafe_sales!$A$1:$O$10001,13,FALSE)</f>
        <v>Cash</v>
      </c>
      <c r="G1694" t="str">
        <f>VLOOKUP(A1694,Cafe_sales!$A$1:$O$10001,14,FALSE)</f>
        <v>UNKNOWN</v>
      </c>
      <c r="H1694" s="8">
        <f>VLOOKUP(A1694,Cafe_sales!$A$1:$O$10001,15,FALSE)</f>
        <v>45144</v>
      </c>
    </row>
    <row r="1695" spans="1:8" x14ac:dyDescent="0.35">
      <c r="A1695" t="s">
        <v>163</v>
      </c>
      <c r="B1695" t="str">
        <f>VLOOKUP(A1695,Cafe_sales!$A$1:$O$10001,9,FALSE)</f>
        <v>Cake</v>
      </c>
      <c r="C1695" s="6">
        <f>VLOOKUP(A1695,Cafe_sales!$A$1:$O$10001,10,FALSE)</f>
        <v>3</v>
      </c>
      <c r="D1695" s="10">
        <f>VLOOKUP(A1695,Cafe_sales!$A$1:$O$10001,11,FALSE)</f>
        <v>3</v>
      </c>
      <c r="E1695" s="6">
        <f>VLOOKUP(A1695,Cafe_sales!$A$1:$O$10001,12,FALSE)</f>
        <v>9</v>
      </c>
      <c r="F1695" t="str">
        <f>VLOOKUP(A1695,Cafe_sales!$A$1:$O$10001,13,FALSE)</f>
        <v>Digital Wallet</v>
      </c>
      <c r="G1695" t="str">
        <f>VLOOKUP(A1695,Cafe_sales!$A$1:$O$10001,14,FALSE)</f>
        <v>UNKNOWN</v>
      </c>
      <c r="H1695" s="8">
        <f>VLOOKUP(A1695,Cafe_sales!$A$1:$O$10001,15,FALSE)</f>
        <v>45126</v>
      </c>
    </row>
    <row r="1696" spans="1:8" x14ac:dyDescent="0.35">
      <c r="A1696" t="s">
        <v>286</v>
      </c>
      <c r="B1696" t="str">
        <f>VLOOKUP(A1696,Cafe_sales!$A$1:$O$10001,9,FALSE)</f>
        <v>Smoothie</v>
      </c>
      <c r="C1696" s="6">
        <f>VLOOKUP(A1696,Cafe_sales!$A$1:$O$10001,10,FALSE)</f>
        <v>5</v>
      </c>
      <c r="D1696" s="10">
        <f>VLOOKUP(A1696,Cafe_sales!$A$1:$O$10001,11,FALSE)</f>
        <v>4</v>
      </c>
      <c r="E1696" s="6">
        <f>VLOOKUP(A1696,Cafe_sales!$A$1:$O$10001,12,FALSE)</f>
        <v>20</v>
      </c>
      <c r="F1696" t="str">
        <f>VLOOKUP(A1696,Cafe_sales!$A$1:$O$10001,13,FALSE)</f>
        <v>Cash</v>
      </c>
      <c r="G1696" t="str">
        <f>VLOOKUP(A1696,Cafe_sales!$A$1:$O$10001,14,FALSE)</f>
        <v>In-store</v>
      </c>
      <c r="H1696" s="8">
        <f>VLOOKUP(A1696,Cafe_sales!$A$1:$O$10001,15,FALSE)</f>
        <v>45114</v>
      </c>
    </row>
    <row r="1697" spans="1:8" hidden="1" x14ac:dyDescent="0.35">
      <c r="A1697" t="s">
        <v>4261</v>
      </c>
      <c r="B1697" t="str">
        <f>VLOOKUP(A1697,Cafe_sales!$A$1:$O$10001,9,FALSE)</f>
        <v>Tea</v>
      </c>
      <c r="C1697">
        <f>VLOOKUP(A1697,Cafe_sales!$A$1:$O$10001,10,FALSE)</f>
        <v>4</v>
      </c>
      <c r="D1697">
        <f>VLOOKUP(A1697,Cafe_sales!$A$1:$O$10001,11,FALSE)</f>
        <v>1.5</v>
      </c>
      <c r="E1697">
        <f>VLOOKUP(A1697,Cafe_sales!$A$1:$O$10001,12,FALSE)</f>
        <v>6</v>
      </c>
      <c r="F1697" t="str">
        <f>VLOOKUP(A1697,Cafe_sales!$A$1:$O$10001,13,FALSE)</f>
        <v>Digital Wallet</v>
      </c>
      <c r="G1697" t="str">
        <f>VLOOKUP(A1697,Cafe_sales!$A$1:$O$10001,14,FALSE)</f>
        <v>Takeaway</v>
      </c>
      <c r="H1697" s="1">
        <f>VLOOKUP(A1697,Cafe_sales!$A$1:$O$10001,15,FALSE)</f>
        <v>45107</v>
      </c>
    </row>
    <row r="1698" spans="1:8" x14ac:dyDescent="0.35">
      <c r="A1698" t="s">
        <v>8861</v>
      </c>
      <c r="B1698" t="str">
        <f>VLOOKUP(A1698,Cafe_sales!$A$1:$O$10001,9,FALSE)</f>
        <v>Tea</v>
      </c>
      <c r="C1698" s="6">
        <f>VLOOKUP(A1698,Cafe_sales!$A$1:$O$10001,10,FALSE)</f>
        <v>5</v>
      </c>
      <c r="D1698" s="10">
        <f>VLOOKUP(A1698,Cafe_sales!$A$1:$O$10001,11,FALSE)</f>
        <v>3.1341795104261108</v>
      </c>
      <c r="E1698" s="6">
        <f>VLOOKUP(A1698,Cafe_sales!$A$1:$O$10001,12,FALSE)</f>
        <v>7.5</v>
      </c>
      <c r="F1698" t="str">
        <f>VLOOKUP(A1698,Cafe_sales!$A$1:$O$10001,13,FALSE)</f>
        <v>Digital Wallet</v>
      </c>
      <c r="G1698" t="str">
        <f>VLOOKUP(A1698,Cafe_sales!$A$1:$O$10001,14,FALSE)</f>
        <v>In-store</v>
      </c>
      <c r="H1698" s="8">
        <f>VLOOKUP(A1698,Cafe_sales!$A$1:$O$10001,15,FALSE)</f>
        <v>45011</v>
      </c>
    </row>
    <row r="1699" spans="1:8" x14ac:dyDescent="0.35">
      <c r="A1699" t="s">
        <v>3342</v>
      </c>
      <c r="B1699" t="str">
        <f>VLOOKUP(A1699,Cafe_sales!$A$1:$O$10001,9,FALSE)</f>
        <v>Tea</v>
      </c>
      <c r="C1699" s="6">
        <f>VLOOKUP(A1699,Cafe_sales!$A$1:$O$10001,10,FALSE)</f>
        <v>2</v>
      </c>
      <c r="D1699" s="10">
        <f>VLOOKUP(A1699,Cafe_sales!$A$1:$O$10001,11,FALSE)</f>
        <v>1.5</v>
      </c>
      <c r="E1699" s="6">
        <f>VLOOKUP(A1699,Cafe_sales!$A$1:$O$10001,12,FALSE)</f>
        <v>3</v>
      </c>
      <c r="F1699" t="str">
        <f>VLOOKUP(A1699,Cafe_sales!$A$1:$O$10001,13,FALSE)</f>
        <v>Default mode</v>
      </c>
      <c r="G1699" t="str">
        <f>VLOOKUP(A1699,Cafe_sales!$A$1:$O$10001,14,FALSE)</f>
        <v>UNKNOWN</v>
      </c>
      <c r="H1699" s="8">
        <f>VLOOKUP(A1699,Cafe_sales!$A$1:$O$10001,15,FALSE)</f>
        <v>45204</v>
      </c>
    </row>
    <row r="1700" spans="1:8" x14ac:dyDescent="0.35">
      <c r="A1700" t="s">
        <v>1646</v>
      </c>
      <c r="B1700" t="str">
        <f>VLOOKUP(A1700,Cafe_sales!$A$1:$O$10001,9,FALSE)</f>
        <v>Tea</v>
      </c>
      <c r="C1700" s="6">
        <f>VLOOKUP(A1700,Cafe_sales!$A$1:$O$10001,10,FALSE)</f>
        <v>5</v>
      </c>
      <c r="D1700" s="10">
        <f>VLOOKUP(A1700,Cafe_sales!$A$1:$O$10001,11,FALSE)</f>
        <v>1.5</v>
      </c>
      <c r="E1700" s="6">
        <f>VLOOKUP(A1700,Cafe_sales!$A$1:$O$10001,12,FALSE)</f>
        <v>7.5</v>
      </c>
      <c r="F1700" t="str">
        <f>VLOOKUP(A1700,Cafe_sales!$A$1:$O$10001,13,FALSE)</f>
        <v>Cash</v>
      </c>
      <c r="G1700" t="str">
        <f>VLOOKUP(A1700,Cafe_sales!$A$1:$O$10001,14,FALSE)</f>
        <v>In-store</v>
      </c>
      <c r="H1700" s="8">
        <f>VLOOKUP(A1700,Cafe_sales!$A$1:$O$10001,15,FALSE)</f>
        <v>45089</v>
      </c>
    </row>
    <row r="1701" spans="1:8" hidden="1" x14ac:dyDescent="0.35">
      <c r="A1701" t="s">
        <v>8416</v>
      </c>
      <c r="B1701" t="str">
        <f>VLOOKUP(A1701,Cafe_sales!$A$1:$O$10001,9,FALSE)</f>
        <v>Juice</v>
      </c>
      <c r="C1701">
        <f>VLOOKUP(A1701,Cafe_sales!$A$1:$O$10001,10,FALSE)</f>
        <v>2</v>
      </c>
      <c r="D1701">
        <f>VLOOKUP(A1701,Cafe_sales!$A$1:$O$10001,11,FALSE)</f>
        <v>3</v>
      </c>
      <c r="E1701">
        <f>VLOOKUP(A1701,Cafe_sales!$A$1:$O$10001,12,FALSE)</f>
        <v>6</v>
      </c>
      <c r="F1701" t="str">
        <f>VLOOKUP(A1701,Cafe_sales!$A$1:$O$10001,13,FALSE)</f>
        <v>Default mode</v>
      </c>
      <c r="G1701" t="str">
        <f>VLOOKUP(A1701,Cafe_sales!$A$1:$O$10001,14,FALSE)</f>
        <v>Takeaway</v>
      </c>
      <c r="H1701" s="1">
        <f>VLOOKUP(A1701,Cafe_sales!$A$1:$O$10001,15,FALSE)</f>
        <v>45112</v>
      </c>
    </row>
    <row r="1702" spans="1:8" x14ac:dyDescent="0.35">
      <c r="A1702" t="s">
        <v>3327</v>
      </c>
      <c r="B1702" t="str">
        <f>VLOOKUP(A1702,Cafe_sales!$A$1:$O$10001,9,FALSE)</f>
        <v>Cake</v>
      </c>
      <c r="C1702" s="6">
        <f>VLOOKUP(A1702,Cafe_sales!$A$1:$O$10001,10,FALSE)</f>
        <v>5</v>
      </c>
      <c r="D1702" s="10">
        <f>VLOOKUP(A1702,Cafe_sales!$A$1:$O$10001,11,FALSE)</f>
        <v>3</v>
      </c>
      <c r="E1702" s="6">
        <f>VLOOKUP(A1702,Cafe_sales!$A$1:$O$10001,12,FALSE)</f>
        <v>15</v>
      </c>
      <c r="F1702" t="str">
        <f>VLOOKUP(A1702,Cafe_sales!$A$1:$O$10001,13,FALSE)</f>
        <v>Default mode</v>
      </c>
      <c r="G1702" t="str">
        <f>VLOOKUP(A1702,Cafe_sales!$A$1:$O$10001,14,FALSE)</f>
        <v>UNKNOWN</v>
      </c>
      <c r="H1702" s="8">
        <f>VLOOKUP(A1702,Cafe_sales!$A$1:$O$10001,15,FALSE)</f>
        <v>45220</v>
      </c>
    </row>
    <row r="1703" spans="1:8" x14ac:dyDescent="0.35">
      <c r="A1703" t="s">
        <v>2477</v>
      </c>
      <c r="B1703" t="str">
        <f>VLOOKUP(A1703,Cafe_sales!$A$1:$O$10001,9,FALSE)</f>
        <v>Salad</v>
      </c>
      <c r="C1703" s="6">
        <f>VLOOKUP(A1703,Cafe_sales!$A$1:$O$10001,10,FALSE)</f>
        <v>4</v>
      </c>
      <c r="D1703" s="10">
        <f>VLOOKUP(A1703,Cafe_sales!$A$1:$O$10001,11,FALSE)</f>
        <v>5</v>
      </c>
      <c r="E1703" s="6">
        <f>VLOOKUP(A1703,Cafe_sales!$A$1:$O$10001,12,FALSE)</f>
        <v>20</v>
      </c>
      <c r="F1703" t="str">
        <f>VLOOKUP(A1703,Cafe_sales!$A$1:$O$10001,13,FALSE)</f>
        <v>Credit Card</v>
      </c>
      <c r="G1703" t="str">
        <f>VLOOKUP(A1703,Cafe_sales!$A$1:$O$10001,14,FALSE)</f>
        <v>In-store</v>
      </c>
      <c r="H1703" s="8">
        <f>VLOOKUP(A1703,Cafe_sales!$A$1:$O$10001,15,FALSE)</f>
        <v>45278</v>
      </c>
    </row>
    <row r="1704" spans="1:8" x14ac:dyDescent="0.35">
      <c r="A1704" t="s">
        <v>2300</v>
      </c>
      <c r="B1704" t="str">
        <f>VLOOKUP(A1704,Cafe_sales!$A$1:$O$10001,9,FALSE)</f>
        <v>Cookie</v>
      </c>
      <c r="C1704" s="6">
        <f>VLOOKUP(A1704,Cafe_sales!$A$1:$O$10001,10,FALSE)</f>
        <v>1</v>
      </c>
      <c r="D1704" s="10">
        <f>VLOOKUP(A1704,Cafe_sales!$A$1:$O$10001,11,FALSE)</f>
        <v>1</v>
      </c>
      <c r="E1704" s="6">
        <f>VLOOKUP(A1704,Cafe_sales!$A$1:$O$10001,12,FALSE)</f>
        <v>1</v>
      </c>
      <c r="F1704" t="str">
        <f>VLOOKUP(A1704,Cafe_sales!$A$1:$O$10001,13,FALSE)</f>
        <v>Default mode</v>
      </c>
      <c r="G1704" t="str">
        <f>VLOOKUP(A1704,Cafe_sales!$A$1:$O$10001,14,FALSE)</f>
        <v>UNKNOWN</v>
      </c>
      <c r="H1704" s="8">
        <f>VLOOKUP(A1704,Cafe_sales!$A$1:$O$10001,15,FALSE)</f>
        <v>44998</v>
      </c>
    </row>
    <row r="1705" spans="1:8" x14ac:dyDescent="0.35">
      <c r="A1705" t="s">
        <v>5503</v>
      </c>
      <c r="B1705" t="str">
        <f>VLOOKUP(A1705,Cafe_sales!$A$1:$O$10001,9,FALSE)</f>
        <v>Salad</v>
      </c>
      <c r="C1705" s="6">
        <f>VLOOKUP(A1705,Cafe_sales!$A$1:$O$10001,10,FALSE)</f>
        <v>4</v>
      </c>
      <c r="D1705" s="10">
        <f>VLOOKUP(A1705,Cafe_sales!$A$1:$O$10001,11,FALSE)</f>
        <v>5</v>
      </c>
      <c r="E1705" s="6">
        <f>VLOOKUP(A1705,Cafe_sales!$A$1:$O$10001,12,FALSE)</f>
        <v>20</v>
      </c>
      <c r="F1705" t="str">
        <f>VLOOKUP(A1705,Cafe_sales!$A$1:$O$10001,13,FALSE)</f>
        <v>Default mode</v>
      </c>
      <c r="G1705" t="str">
        <f>VLOOKUP(A1705,Cafe_sales!$A$1:$O$10001,14,FALSE)</f>
        <v>UNKNOWN</v>
      </c>
      <c r="H1705" s="8">
        <f>VLOOKUP(A1705,Cafe_sales!$A$1:$O$10001,15,FALSE)</f>
        <v>45191</v>
      </c>
    </row>
    <row r="1706" spans="1:8" x14ac:dyDescent="0.35">
      <c r="A1706" t="s">
        <v>7107</v>
      </c>
      <c r="B1706" t="str">
        <f>VLOOKUP(A1706,Cafe_sales!$A$1:$O$10001,9,FALSE)</f>
        <v>Coffee</v>
      </c>
      <c r="C1706" s="6">
        <f>VLOOKUP(A1706,Cafe_sales!$A$1:$O$10001,10,FALSE)</f>
        <v>1</v>
      </c>
      <c r="D1706" s="10">
        <f>VLOOKUP(A1706,Cafe_sales!$A$1:$O$10001,11,FALSE)</f>
        <v>2</v>
      </c>
      <c r="E1706" s="6">
        <f>VLOOKUP(A1706,Cafe_sales!$A$1:$O$10001,12,FALSE)</f>
        <v>2</v>
      </c>
      <c r="F1706" t="str">
        <f>VLOOKUP(A1706,Cafe_sales!$A$1:$O$10001,13,FALSE)</f>
        <v>Cash</v>
      </c>
      <c r="G1706" t="str">
        <f>VLOOKUP(A1706,Cafe_sales!$A$1:$O$10001,14,FALSE)</f>
        <v>UNKNOWN</v>
      </c>
      <c r="H1706" s="8">
        <f>VLOOKUP(A1706,Cafe_sales!$A$1:$O$10001,15,FALSE)</f>
        <v>45204</v>
      </c>
    </row>
    <row r="1707" spans="1:8" x14ac:dyDescent="0.35">
      <c r="A1707" t="s">
        <v>2268</v>
      </c>
      <c r="B1707" t="str">
        <f>VLOOKUP(A1707,Cafe_sales!$A$1:$O$10001,9,FALSE)</f>
        <v>Smoothie</v>
      </c>
      <c r="C1707" s="6">
        <f>VLOOKUP(A1707,Cafe_sales!$A$1:$O$10001,10,FALSE)</f>
        <v>3</v>
      </c>
      <c r="D1707" s="10">
        <f>VLOOKUP(A1707,Cafe_sales!$A$1:$O$10001,11,FALSE)</f>
        <v>4</v>
      </c>
      <c r="E1707" s="6">
        <f>VLOOKUP(A1707,Cafe_sales!$A$1:$O$10001,12,FALSE)</f>
        <v>12</v>
      </c>
      <c r="F1707" t="str">
        <f>VLOOKUP(A1707,Cafe_sales!$A$1:$O$10001,13,FALSE)</f>
        <v>Cash</v>
      </c>
      <c r="G1707" t="str">
        <f>VLOOKUP(A1707,Cafe_sales!$A$1:$O$10001,14,FALSE)</f>
        <v>UNKNOWN</v>
      </c>
      <c r="H1707" s="8">
        <f>VLOOKUP(A1707,Cafe_sales!$A$1:$O$10001,15,FALSE)</f>
        <v>45249</v>
      </c>
    </row>
    <row r="1708" spans="1:8" x14ac:dyDescent="0.35">
      <c r="A1708" t="s">
        <v>9101</v>
      </c>
      <c r="B1708" t="str">
        <f>VLOOKUP(A1708,Cafe_sales!$A$1:$O$10001,9,FALSE)</f>
        <v>Salad</v>
      </c>
      <c r="C1708" s="6">
        <f>VLOOKUP(A1708,Cafe_sales!$A$1:$O$10001,10,FALSE)</f>
        <v>5</v>
      </c>
      <c r="D1708" s="10">
        <f>VLOOKUP(A1708,Cafe_sales!$A$1:$O$10001,11,FALSE)</f>
        <v>5</v>
      </c>
      <c r="E1708" s="6">
        <f>VLOOKUP(A1708,Cafe_sales!$A$1:$O$10001,12,FALSE)</f>
        <v>25</v>
      </c>
      <c r="F1708" t="str">
        <f>VLOOKUP(A1708,Cafe_sales!$A$1:$O$10001,13,FALSE)</f>
        <v>Default mode</v>
      </c>
      <c r="G1708" t="str">
        <f>VLOOKUP(A1708,Cafe_sales!$A$1:$O$10001,14,FALSE)</f>
        <v>UNKNOWN</v>
      </c>
      <c r="H1708" s="8">
        <f>VLOOKUP(A1708,Cafe_sales!$A$1:$O$10001,15,FALSE)</f>
        <v>45258</v>
      </c>
    </row>
    <row r="1709" spans="1:8" x14ac:dyDescent="0.35">
      <c r="A1709" t="s">
        <v>982</v>
      </c>
      <c r="B1709" t="str">
        <f>VLOOKUP(A1709,Cafe_sales!$A$1:$O$10001,9,FALSE)</f>
        <v>Smoothie</v>
      </c>
      <c r="C1709" s="6">
        <f>VLOOKUP(A1709,Cafe_sales!$A$1:$O$10001,10,FALSE)</f>
        <v>5</v>
      </c>
      <c r="D1709" s="10">
        <f>VLOOKUP(A1709,Cafe_sales!$A$1:$O$10001,11,FALSE)</f>
        <v>4</v>
      </c>
      <c r="E1709" s="6">
        <f>VLOOKUP(A1709,Cafe_sales!$A$1:$O$10001,12,FALSE)</f>
        <v>20</v>
      </c>
      <c r="F1709" t="str">
        <f>VLOOKUP(A1709,Cafe_sales!$A$1:$O$10001,13,FALSE)</f>
        <v>Cash</v>
      </c>
      <c r="G1709" t="str">
        <f>VLOOKUP(A1709,Cafe_sales!$A$1:$O$10001,14,FALSE)</f>
        <v>UNKNOWN</v>
      </c>
      <c r="H1709" s="8">
        <f>VLOOKUP(A1709,Cafe_sales!$A$1:$O$10001,15,FALSE)</f>
        <v>45191</v>
      </c>
    </row>
    <row r="1710" spans="1:8" x14ac:dyDescent="0.35">
      <c r="A1710" t="s">
        <v>2031</v>
      </c>
      <c r="B1710" t="str">
        <f>VLOOKUP(A1710,Cafe_sales!$A$1:$O$10001,9,FALSE)</f>
        <v>Salad</v>
      </c>
      <c r="C1710" s="6">
        <f>VLOOKUP(A1710,Cafe_sales!$A$1:$O$10001,10,FALSE)</f>
        <v>3</v>
      </c>
      <c r="D1710" s="10">
        <f>VLOOKUP(A1710,Cafe_sales!$A$1:$O$10001,11,FALSE)</f>
        <v>2.9661520190023754</v>
      </c>
      <c r="E1710" s="6">
        <f>VLOOKUP(A1710,Cafe_sales!$A$1:$O$10001,12,FALSE)</f>
        <v>15</v>
      </c>
      <c r="F1710" t="str">
        <f>VLOOKUP(A1710,Cafe_sales!$A$1:$O$10001,13,FALSE)</f>
        <v>Cash</v>
      </c>
      <c r="G1710" t="str">
        <f>VLOOKUP(A1710,Cafe_sales!$A$1:$O$10001,14,FALSE)</f>
        <v>UNKNOWN</v>
      </c>
      <c r="H1710" s="8">
        <f>VLOOKUP(A1710,Cafe_sales!$A$1:$O$10001,15,FALSE)</f>
        <v>45063</v>
      </c>
    </row>
    <row r="1711" spans="1:8" hidden="1" x14ac:dyDescent="0.35">
      <c r="A1711" t="s">
        <v>1671</v>
      </c>
      <c r="B1711" t="str">
        <f>VLOOKUP(A1711,Cafe_sales!$A$1:$O$10001,9,FALSE)</f>
        <v>Cookie</v>
      </c>
      <c r="C1711">
        <f>VLOOKUP(A1711,Cafe_sales!$A$1:$O$10001,10,FALSE)</f>
        <v>2</v>
      </c>
      <c r="D1711">
        <f>VLOOKUP(A1711,Cafe_sales!$A$1:$O$10001,11,FALSE)</f>
        <v>1</v>
      </c>
      <c r="E1711">
        <f>VLOOKUP(A1711,Cafe_sales!$A$1:$O$10001,12,FALSE)</f>
        <v>2</v>
      </c>
      <c r="F1711" t="str">
        <f>VLOOKUP(A1711,Cafe_sales!$A$1:$O$10001,13,FALSE)</f>
        <v>Credit Card</v>
      </c>
      <c r="G1711" t="str">
        <f>VLOOKUP(A1711,Cafe_sales!$A$1:$O$10001,14,FALSE)</f>
        <v>Takeaway</v>
      </c>
      <c r="H1711" s="1">
        <f>VLOOKUP(A1711,Cafe_sales!$A$1:$O$10001,15,FALSE)</f>
        <v>44929</v>
      </c>
    </row>
    <row r="1712" spans="1:8" hidden="1" x14ac:dyDescent="0.35">
      <c r="A1712" t="s">
        <v>552</v>
      </c>
      <c r="B1712" t="str">
        <f>VLOOKUP(A1712,Cafe_sales!$A$1:$O$10001,9,FALSE)</f>
        <v>Sandwich</v>
      </c>
      <c r="C1712">
        <f>VLOOKUP(A1712,Cafe_sales!$A$1:$O$10001,10,FALSE)</f>
        <v>1</v>
      </c>
      <c r="D1712">
        <f>VLOOKUP(A1712,Cafe_sales!$A$1:$O$10001,11,FALSE)</f>
        <v>4</v>
      </c>
      <c r="E1712">
        <f>VLOOKUP(A1712,Cafe_sales!$A$1:$O$10001,12,FALSE)</f>
        <v>4</v>
      </c>
      <c r="F1712" t="str">
        <f>VLOOKUP(A1712,Cafe_sales!$A$1:$O$10001,13,FALSE)</f>
        <v>Cash</v>
      </c>
      <c r="G1712" t="str">
        <f>VLOOKUP(A1712,Cafe_sales!$A$1:$O$10001,14,FALSE)</f>
        <v>Takeaway</v>
      </c>
      <c r="H1712" s="1">
        <f>VLOOKUP(A1712,Cafe_sales!$A$1:$O$10001,15,FALSE)</f>
        <v>45065</v>
      </c>
    </row>
    <row r="1713" spans="1:8" x14ac:dyDescent="0.35">
      <c r="A1713" t="s">
        <v>1468</v>
      </c>
      <c r="B1713" t="str">
        <f>VLOOKUP(A1713,Cafe_sales!$A$1:$O$10001,9,FALSE)</f>
        <v>Cookie</v>
      </c>
      <c r="C1713" s="6">
        <f>VLOOKUP(A1713,Cafe_sales!$A$1:$O$10001,10,FALSE)</f>
        <v>3</v>
      </c>
      <c r="D1713" s="10">
        <f>VLOOKUP(A1713,Cafe_sales!$A$1:$O$10001,11,FALSE)</f>
        <v>1</v>
      </c>
      <c r="E1713" s="6">
        <f>VLOOKUP(A1713,Cafe_sales!$A$1:$O$10001,12,FALSE)</f>
        <v>3</v>
      </c>
      <c r="F1713" t="str">
        <f>VLOOKUP(A1713,Cafe_sales!$A$1:$O$10001,13,FALSE)</f>
        <v>Cash</v>
      </c>
      <c r="G1713" t="str">
        <f>VLOOKUP(A1713,Cafe_sales!$A$1:$O$10001,14,FALSE)</f>
        <v>UNKNOWN</v>
      </c>
      <c r="H1713" s="8">
        <f>VLOOKUP(A1713,Cafe_sales!$A$1:$O$10001,15,FALSE)</f>
        <v>44936</v>
      </c>
    </row>
    <row r="1714" spans="1:8" x14ac:dyDescent="0.35">
      <c r="A1714" t="s">
        <v>1556</v>
      </c>
      <c r="B1714" t="str">
        <f>VLOOKUP(A1714,Cafe_sales!$A$1:$O$10001,9,FALSE)</f>
        <v>Salad</v>
      </c>
      <c r="C1714" s="6">
        <f>VLOOKUP(A1714,Cafe_sales!$A$1:$O$10001,10,FALSE)</f>
        <v>5</v>
      </c>
      <c r="D1714" s="10">
        <f>VLOOKUP(A1714,Cafe_sales!$A$1:$O$10001,11,FALSE)</f>
        <v>5</v>
      </c>
      <c r="E1714" s="6">
        <f>VLOOKUP(A1714,Cafe_sales!$A$1:$O$10001,12,FALSE)</f>
        <v>25</v>
      </c>
      <c r="F1714" t="str">
        <f>VLOOKUP(A1714,Cafe_sales!$A$1:$O$10001,13,FALSE)</f>
        <v>Digital Wallet</v>
      </c>
      <c r="G1714" t="str">
        <f>VLOOKUP(A1714,Cafe_sales!$A$1:$O$10001,14,FALSE)</f>
        <v>UNKNOWN</v>
      </c>
      <c r="H1714" s="8">
        <f>VLOOKUP(A1714,Cafe_sales!$A$1:$O$10001,15,FALSE)</f>
        <v>44968</v>
      </c>
    </row>
    <row r="1715" spans="1:8" x14ac:dyDescent="0.35">
      <c r="A1715" t="s">
        <v>9020</v>
      </c>
      <c r="B1715" t="str">
        <f>VLOOKUP(A1715,Cafe_sales!$A$1:$O$10001,9,FALSE)</f>
        <v>Coffee</v>
      </c>
      <c r="C1715" s="6">
        <f>VLOOKUP(A1715,Cafe_sales!$A$1:$O$10001,10,FALSE)</f>
        <v>1</v>
      </c>
      <c r="D1715" s="10">
        <f>VLOOKUP(A1715,Cafe_sales!$A$1:$O$10001,11,FALSE)</f>
        <v>2</v>
      </c>
      <c r="E1715" s="6">
        <f>VLOOKUP(A1715,Cafe_sales!$A$1:$O$10001,12,FALSE)</f>
        <v>2</v>
      </c>
      <c r="F1715" t="str">
        <f>VLOOKUP(A1715,Cafe_sales!$A$1:$O$10001,13,FALSE)</f>
        <v>Cash</v>
      </c>
      <c r="G1715" t="str">
        <f>VLOOKUP(A1715,Cafe_sales!$A$1:$O$10001,14,FALSE)</f>
        <v>UNKNOWN</v>
      </c>
      <c r="H1715" s="8">
        <f>VLOOKUP(A1715,Cafe_sales!$A$1:$O$10001,15,FALSE)</f>
        <v>45090</v>
      </c>
    </row>
    <row r="1716" spans="1:8" hidden="1" x14ac:dyDescent="0.35">
      <c r="A1716" t="s">
        <v>8933</v>
      </c>
      <c r="B1716" t="str">
        <f>VLOOKUP(A1716,Cafe_sales!$A$1:$O$10001,9,FALSE)</f>
        <v>Salad</v>
      </c>
      <c r="C1716">
        <f>VLOOKUP(A1716,Cafe_sales!$A$1:$O$10001,10,FALSE)</f>
        <v>3</v>
      </c>
      <c r="D1716">
        <f>VLOOKUP(A1716,Cafe_sales!$A$1:$O$10001,11,FALSE)</f>
        <v>5</v>
      </c>
      <c r="E1716">
        <f>VLOOKUP(A1716,Cafe_sales!$A$1:$O$10001,12,FALSE)</f>
        <v>15</v>
      </c>
      <c r="F1716" t="str">
        <f>VLOOKUP(A1716,Cafe_sales!$A$1:$O$10001,13,FALSE)</f>
        <v>Credit Card</v>
      </c>
      <c r="G1716" t="str">
        <f>VLOOKUP(A1716,Cafe_sales!$A$1:$O$10001,14,FALSE)</f>
        <v>Takeaway</v>
      </c>
      <c r="H1716" s="1">
        <f>VLOOKUP(A1716,Cafe_sales!$A$1:$O$10001,15,FALSE)</f>
        <v>45221</v>
      </c>
    </row>
    <row r="1717" spans="1:8" hidden="1" x14ac:dyDescent="0.35">
      <c r="A1717" t="s">
        <v>7028</v>
      </c>
      <c r="B1717" t="str">
        <f>VLOOKUP(A1717,Cafe_sales!$A$1:$O$10001,9,FALSE)</f>
        <v>Cookie</v>
      </c>
      <c r="C1717">
        <f>VLOOKUP(A1717,Cafe_sales!$A$1:$O$10001,10,FALSE)</f>
        <v>2</v>
      </c>
      <c r="D1717">
        <f>VLOOKUP(A1717,Cafe_sales!$A$1:$O$10001,11,FALSE)</f>
        <v>1</v>
      </c>
      <c r="E1717">
        <f>VLOOKUP(A1717,Cafe_sales!$A$1:$O$10001,12,FALSE)</f>
        <v>2</v>
      </c>
      <c r="F1717" t="str">
        <f>VLOOKUP(A1717,Cafe_sales!$A$1:$O$10001,13,FALSE)</f>
        <v>Credit Card</v>
      </c>
      <c r="G1717" t="str">
        <f>VLOOKUP(A1717,Cafe_sales!$A$1:$O$10001,14,FALSE)</f>
        <v>Takeaway</v>
      </c>
      <c r="H1717" s="1">
        <f>VLOOKUP(A1717,Cafe_sales!$A$1:$O$10001,15,FALSE)</f>
        <v>45276</v>
      </c>
    </row>
    <row r="1718" spans="1:8" hidden="1" x14ac:dyDescent="0.35">
      <c r="A1718" t="s">
        <v>8087</v>
      </c>
      <c r="B1718" t="str">
        <f>VLOOKUP(A1718,Cafe_sales!$A$1:$O$10001,9,FALSE)</f>
        <v>Juice</v>
      </c>
      <c r="C1718">
        <f>VLOOKUP(A1718,Cafe_sales!$A$1:$O$10001,10,FALSE)</f>
        <v>4</v>
      </c>
      <c r="D1718">
        <f>VLOOKUP(A1718,Cafe_sales!$A$1:$O$10001,11,FALSE)</f>
        <v>3</v>
      </c>
      <c r="E1718">
        <f>VLOOKUP(A1718,Cafe_sales!$A$1:$O$10001,12,FALSE)</f>
        <v>12</v>
      </c>
      <c r="F1718" t="str">
        <f>VLOOKUP(A1718,Cafe_sales!$A$1:$O$10001,13,FALSE)</f>
        <v>Cash</v>
      </c>
      <c r="G1718" t="str">
        <f>VLOOKUP(A1718,Cafe_sales!$A$1:$O$10001,14,FALSE)</f>
        <v>Takeaway</v>
      </c>
      <c r="H1718" s="1">
        <f>VLOOKUP(A1718,Cafe_sales!$A$1:$O$10001,15,FALSE)</f>
        <v>45078</v>
      </c>
    </row>
    <row r="1719" spans="1:8" x14ac:dyDescent="0.35">
      <c r="A1719" t="s">
        <v>8063</v>
      </c>
      <c r="B1719" t="str">
        <f>VLOOKUP(A1719,Cafe_sales!$A$1:$O$10001,9,FALSE)</f>
        <v>Coffee</v>
      </c>
      <c r="C1719" s="6">
        <f>VLOOKUP(A1719,Cafe_sales!$A$1:$O$10001,10,FALSE)</f>
        <v>2</v>
      </c>
      <c r="D1719" s="10">
        <f>VLOOKUP(A1719,Cafe_sales!$A$1:$O$10001,11,FALSE)</f>
        <v>2</v>
      </c>
      <c r="E1719" s="6">
        <f>VLOOKUP(A1719,Cafe_sales!$A$1:$O$10001,12,FALSE)</f>
        <v>4</v>
      </c>
      <c r="F1719" t="str">
        <f>VLOOKUP(A1719,Cafe_sales!$A$1:$O$10001,13,FALSE)</f>
        <v>Credit Card</v>
      </c>
      <c r="G1719" t="str">
        <f>VLOOKUP(A1719,Cafe_sales!$A$1:$O$10001,14,FALSE)</f>
        <v>UNKNOWN</v>
      </c>
      <c r="H1719" s="8">
        <f>VLOOKUP(A1719,Cafe_sales!$A$1:$O$10001,15,FALSE)</f>
        <v>45258</v>
      </c>
    </row>
    <row r="1720" spans="1:8" hidden="1" x14ac:dyDescent="0.35">
      <c r="A1720" t="s">
        <v>728</v>
      </c>
      <c r="B1720" t="str">
        <f>VLOOKUP(A1720,Cafe_sales!$A$1:$O$10001,9,FALSE)</f>
        <v>Smoothie</v>
      </c>
      <c r="C1720">
        <f>VLOOKUP(A1720,Cafe_sales!$A$1:$O$10001,10,FALSE)</f>
        <v>2</v>
      </c>
      <c r="D1720">
        <f>VLOOKUP(A1720,Cafe_sales!$A$1:$O$10001,11,FALSE)</f>
        <v>4</v>
      </c>
      <c r="E1720">
        <f>VLOOKUP(A1720,Cafe_sales!$A$1:$O$10001,12,FALSE)</f>
        <v>8</v>
      </c>
      <c r="F1720" t="str">
        <f>VLOOKUP(A1720,Cafe_sales!$A$1:$O$10001,13,FALSE)</f>
        <v>Digital Wallet</v>
      </c>
      <c r="G1720" t="str">
        <f>VLOOKUP(A1720,Cafe_sales!$A$1:$O$10001,14,FALSE)</f>
        <v>Takeaway</v>
      </c>
      <c r="H1720" s="1">
        <f>VLOOKUP(A1720,Cafe_sales!$A$1:$O$10001,15,FALSE)</f>
        <v>45266</v>
      </c>
    </row>
    <row r="1721" spans="1:8" x14ac:dyDescent="0.35">
      <c r="A1721" t="s">
        <v>3347</v>
      </c>
      <c r="B1721" t="str">
        <f>VLOOKUP(A1721,Cafe_sales!$A$1:$O$10001,9,FALSE)</f>
        <v>Salad</v>
      </c>
      <c r="C1721" s="6">
        <f>VLOOKUP(A1721,Cafe_sales!$A$1:$O$10001,10,FALSE)</f>
        <v>5</v>
      </c>
      <c r="D1721" s="10">
        <f>VLOOKUP(A1721,Cafe_sales!$A$1:$O$10001,11,FALSE)</f>
        <v>5</v>
      </c>
      <c r="E1721" s="6">
        <f>VLOOKUP(A1721,Cafe_sales!$A$1:$O$10001,12,FALSE)</f>
        <v>25</v>
      </c>
      <c r="F1721" t="str">
        <f>VLOOKUP(A1721,Cafe_sales!$A$1:$O$10001,13,FALSE)</f>
        <v>Default mode</v>
      </c>
      <c r="G1721" t="str">
        <f>VLOOKUP(A1721,Cafe_sales!$A$1:$O$10001,14,FALSE)</f>
        <v>In-store</v>
      </c>
      <c r="H1721" s="8">
        <f>VLOOKUP(A1721,Cafe_sales!$A$1:$O$10001,15,FALSE)</f>
        <v>45032</v>
      </c>
    </row>
    <row r="1722" spans="1:8" x14ac:dyDescent="0.35">
      <c r="A1722" t="s">
        <v>9043</v>
      </c>
      <c r="B1722" t="str">
        <f>VLOOKUP(A1722,Cafe_sales!$A$1:$O$10001,9,FALSE)</f>
        <v>Cake</v>
      </c>
      <c r="C1722" s="6">
        <f>VLOOKUP(A1722,Cafe_sales!$A$1:$O$10001,10,FALSE)</f>
        <v>2</v>
      </c>
      <c r="D1722" s="10">
        <f>VLOOKUP(A1722,Cafe_sales!$A$1:$O$10001,11,FALSE)</f>
        <v>3</v>
      </c>
      <c r="E1722" s="6">
        <f>VLOOKUP(A1722,Cafe_sales!$A$1:$O$10001,12,FALSE)</f>
        <v>6</v>
      </c>
      <c r="F1722" t="str">
        <f>VLOOKUP(A1722,Cafe_sales!$A$1:$O$10001,13,FALSE)</f>
        <v>Credit Card</v>
      </c>
      <c r="G1722" t="str">
        <f>VLOOKUP(A1722,Cafe_sales!$A$1:$O$10001,14,FALSE)</f>
        <v>UNKNOWN</v>
      </c>
      <c r="H1722" s="8">
        <f>VLOOKUP(A1722,Cafe_sales!$A$1:$O$10001,15,FALSE)</f>
        <v>45265</v>
      </c>
    </row>
    <row r="1723" spans="1:8" hidden="1" x14ac:dyDescent="0.35">
      <c r="A1723" t="s">
        <v>7115</v>
      </c>
      <c r="B1723" t="str">
        <f>VLOOKUP(A1723,Cafe_sales!$A$1:$O$10001,9,FALSE)</f>
        <v>Cake</v>
      </c>
      <c r="C1723">
        <f>VLOOKUP(A1723,Cafe_sales!$A$1:$O$10001,10,FALSE)</f>
        <v>5</v>
      </c>
      <c r="D1723">
        <f>VLOOKUP(A1723,Cafe_sales!$A$1:$O$10001,11,FALSE)</f>
        <v>3</v>
      </c>
      <c r="E1723">
        <f>VLOOKUP(A1723,Cafe_sales!$A$1:$O$10001,12,FALSE)</f>
        <v>15</v>
      </c>
      <c r="F1723" t="str">
        <f>VLOOKUP(A1723,Cafe_sales!$A$1:$O$10001,13,FALSE)</f>
        <v>Digital Wallet</v>
      </c>
      <c r="G1723" t="str">
        <f>VLOOKUP(A1723,Cafe_sales!$A$1:$O$10001,14,FALSE)</f>
        <v>Takeaway</v>
      </c>
      <c r="H1723" s="1">
        <f>VLOOKUP(A1723,Cafe_sales!$A$1:$O$10001,15,FALSE)</f>
        <v>45109</v>
      </c>
    </row>
    <row r="1724" spans="1:8" x14ac:dyDescent="0.35">
      <c r="A1724" t="s">
        <v>5364</v>
      </c>
      <c r="B1724" t="str">
        <f>VLOOKUP(A1724,Cafe_sales!$A$1:$O$10001,9,FALSE)</f>
        <v>Cake</v>
      </c>
      <c r="C1724" s="6">
        <f>VLOOKUP(A1724,Cafe_sales!$A$1:$O$10001,10,FALSE)</f>
        <v>1</v>
      </c>
      <c r="D1724" s="10">
        <f>VLOOKUP(A1724,Cafe_sales!$A$1:$O$10001,11,FALSE)</f>
        <v>3</v>
      </c>
      <c r="E1724" s="6">
        <f>VLOOKUP(A1724,Cafe_sales!$A$1:$O$10001,12,FALSE)</f>
        <v>3</v>
      </c>
      <c r="F1724" t="str">
        <f>VLOOKUP(A1724,Cafe_sales!$A$1:$O$10001,13,FALSE)</f>
        <v>Cash</v>
      </c>
      <c r="G1724" t="str">
        <f>VLOOKUP(A1724,Cafe_sales!$A$1:$O$10001,14,FALSE)</f>
        <v>In-store</v>
      </c>
      <c r="H1724" s="8">
        <f>VLOOKUP(A1724,Cafe_sales!$A$1:$O$10001,15,FALSE)</f>
        <v>44938</v>
      </c>
    </row>
    <row r="1725" spans="1:8" hidden="1" x14ac:dyDescent="0.35">
      <c r="A1725" t="s">
        <v>5678</v>
      </c>
      <c r="B1725" t="str">
        <f>VLOOKUP(A1725,Cafe_sales!$A$1:$O$10001,9,FALSE)</f>
        <v>Sandwich</v>
      </c>
      <c r="C1725">
        <f>VLOOKUP(A1725,Cafe_sales!$A$1:$O$10001,10,FALSE)</f>
        <v>3</v>
      </c>
      <c r="D1725">
        <f>VLOOKUP(A1725,Cafe_sales!$A$1:$O$10001,11,FALSE)</f>
        <v>4</v>
      </c>
      <c r="E1725">
        <f>VLOOKUP(A1725,Cafe_sales!$A$1:$O$10001,12,FALSE)</f>
        <v>12</v>
      </c>
      <c r="F1725" t="str">
        <f>VLOOKUP(A1725,Cafe_sales!$A$1:$O$10001,13,FALSE)</f>
        <v>UNKNOWN</v>
      </c>
      <c r="G1725" t="str">
        <f>VLOOKUP(A1725,Cafe_sales!$A$1:$O$10001,14,FALSE)</f>
        <v>Takeaway</v>
      </c>
      <c r="H1725" s="1">
        <f>VLOOKUP(A1725,Cafe_sales!$A$1:$O$10001,15,FALSE)</f>
        <v>45031</v>
      </c>
    </row>
    <row r="1726" spans="1:8" hidden="1" x14ac:dyDescent="0.35">
      <c r="A1726" t="s">
        <v>9432</v>
      </c>
      <c r="B1726" t="str">
        <f>VLOOKUP(A1726,Cafe_sales!$A$1:$O$10001,9,FALSE)</f>
        <v>Smoothie</v>
      </c>
      <c r="C1726">
        <f>VLOOKUP(A1726,Cafe_sales!$A$1:$O$10001,10,FALSE)</f>
        <v>5</v>
      </c>
      <c r="D1726">
        <f>VLOOKUP(A1726,Cafe_sales!$A$1:$O$10001,11,FALSE)</f>
        <v>4</v>
      </c>
      <c r="E1726">
        <f>VLOOKUP(A1726,Cafe_sales!$A$1:$O$10001,12,FALSE)</f>
        <v>20</v>
      </c>
      <c r="F1726" t="str">
        <f>VLOOKUP(A1726,Cafe_sales!$A$1:$O$10001,13,FALSE)</f>
        <v>Digital Wallet</v>
      </c>
      <c r="G1726" t="str">
        <f>VLOOKUP(A1726,Cafe_sales!$A$1:$O$10001,14,FALSE)</f>
        <v>Takeaway</v>
      </c>
      <c r="H1726" s="1">
        <f>VLOOKUP(A1726,Cafe_sales!$A$1:$O$10001,15,FALSE)</f>
        <v>44935</v>
      </c>
    </row>
    <row r="1727" spans="1:8" x14ac:dyDescent="0.35">
      <c r="A1727" t="s">
        <v>2876</v>
      </c>
      <c r="B1727" t="str">
        <f>VLOOKUP(A1727,Cafe_sales!$A$1:$O$10001,9,FALSE)</f>
        <v>Juice</v>
      </c>
      <c r="C1727" s="6">
        <f>VLOOKUP(A1727,Cafe_sales!$A$1:$O$10001,10,FALSE)</f>
        <v>2</v>
      </c>
      <c r="D1727" s="10">
        <f>VLOOKUP(A1727,Cafe_sales!$A$1:$O$10001,11,FALSE)</f>
        <v>3</v>
      </c>
      <c r="E1727" s="6">
        <f>VLOOKUP(A1727,Cafe_sales!$A$1:$O$10001,12,FALSE)</f>
        <v>6</v>
      </c>
      <c r="F1727" t="str">
        <f>VLOOKUP(A1727,Cafe_sales!$A$1:$O$10001,13,FALSE)</f>
        <v>Default mode</v>
      </c>
      <c r="G1727" t="str">
        <f>VLOOKUP(A1727,Cafe_sales!$A$1:$O$10001,14,FALSE)</f>
        <v>UNKNOWN</v>
      </c>
      <c r="H1727" s="8">
        <f>VLOOKUP(A1727,Cafe_sales!$A$1:$O$10001,15,FALSE)</f>
        <v>44927</v>
      </c>
    </row>
    <row r="1728" spans="1:8" x14ac:dyDescent="0.35">
      <c r="A1728" t="s">
        <v>3599</v>
      </c>
      <c r="B1728" t="str">
        <f>VLOOKUP(A1728,Cafe_sales!$A$1:$O$10001,9,FALSE)</f>
        <v>Cookie</v>
      </c>
      <c r="C1728" s="6">
        <f>VLOOKUP(A1728,Cafe_sales!$A$1:$O$10001,10,FALSE)</f>
        <v>3</v>
      </c>
      <c r="D1728" s="10">
        <f>VLOOKUP(A1728,Cafe_sales!$A$1:$O$10001,11,FALSE)</f>
        <v>1</v>
      </c>
      <c r="E1728" s="6">
        <f>VLOOKUP(A1728,Cafe_sales!$A$1:$O$10001,12,FALSE)</f>
        <v>2</v>
      </c>
      <c r="F1728" t="str">
        <f>VLOOKUP(A1728,Cafe_sales!$A$1:$O$10001,13,FALSE)</f>
        <v>Cash</v>
      </c>
      <c r="G1728" t="str">
        <f>VLOOKUP(A1728,Cafe_sales!$A$1:$O$10001,14,FALSE)</f>
        <v>UNKNOWN</v>
      </c>
      <c r="H1728" s="8">
        <f>VLOOKUP(A1728,Cafe_sales!$A$1:$O$10001,15,FALSE)</f>
        <v>45064</v>
      </c>
    </row>
    <row r="1729" spans="1:8" x14ac:dyDescent="0.35">
      <c r="A1729" t="s">
        <v>7420</v>
      </c>
      <c r="B1729" t="str">
        <f>VLOOKUP(A1729,Cafe_sales!$A$1:$O$10001,9,FALSE)</f>
        <v>Coffee</v>
      </c>
      <c r="C1729" s="6">
        <f>VLOOKUP(A1729,Cafe_sales!$A$1:$O$10001,10,FALSE)</f>
        <v>1</v>
      </c>
      <c r="D1729" s="10">
        <f>VLOOKUP(A1729,Cafe_sales!$A$1:$O$10001,11,FALSE)</f>
        <v>2</v>
      </c>
      <c r="E1729" s="6">
        <f>VLOOKUP(A1729,Cafe_sales!$A$1:$O$10001,12,FALSE)</f>
        <v>2</v>
      </c>
      <c r="F1729" t="str">
        <f>VLOOKUP(A1729,Cafe_sales!$A$1:$O$10001,13,FALSE)</f>
        <v>Credit Card</v>
      </c>
      <c r="G1729" t="str">
        <f>VLOOKUP(A1729,Cafe_sales!$A$1:$O$10001,14,FALSE)</f>
        <v>UNKNOWN</v>
      </c>
      <c r="H1729" s="8">
        <f>VLOOKUP(A1729,Cafe_sales!$A$1:$O$10001,15,FALSE)</f>
        <v>44961</v>
      </c>
    </row>
    <row r="1730" spans="1:8" x14ac:dyDescent="0.35">
      <c r="A1730" t="s">
        <v>3087</v>
      </c>
      <c r="B1730" t="str">
        <f>VLOOKUP(A1730,Cafe_sales!$A$1:$O$10001,9,FALSE)</f>
        <v>Cookie</v>
      </c>
      <c r="C1730" s="6">
        <f>VLOOKUP(A1730,Cafe_sales!$A$1:$O$10001,10,FALSE)</f>
        <v>1</v>
      </c>
      <c r="D1730" s="10">
        <f>VLOOKUP(A1730,Cafe_sales!$A$1:$O$10001,11,FALSE)</f>
        <v>1</v>
      </c>
      <c r="E1730" s="6">
        <f>VLOOKUP(A1730,Cafe_sales!$A$1:$O$10001,12,FALSE)</f>
        <v>1</v>
      </c>
      <c r="F1730" t="str">
        <f>VLOOKUP(A1730,Cafe_sales!$A$1:$O$10001,13,FALSE)</f>
        <v>Cash</v>
      </c>
      <c r="G1730" t="str">
        <f>VLOOKUP(A1730,Cafe_sales!$A$1:$O$10001,14,FALSE)</f>
        <v>UNKNOWN</v>
      </c>
      <c r="H1730" s="8">
        <f>VLOOKUP(A1730,Cafe_sales!$A$1:$O$10001,15,FALSE)</f>
        <v>44954</v>
      </c>
    </row>
    <row r="1731" spans="1:8" hidden="1" x14ac:dyDescent="0.35">
      <c r="A1731" t="s">
        <v>466</v>
      </c>
      <c r="B1731" t="str">
        <f>VLOOKUP(A1731,Cafe_sales!$A$1:$O$10001,9,FALSE)</f>
        <v>Smoothie</v>
      </c>
      <c r="C1731">
        <f>VLOOKUP(A1731,Cafe_sales!$A$1:$O$10001,10,FALSE)</f>
        <v>5</v>
      </c>
      <c r="D1731">
        <f>VLOOKUP(A1731,Cafe_sales!$A$1:$O$10001,11,FALSE)</f>
        <v>4</v>
      </c>
      <c r="E1731">
        <f>VLOOKUP(A1731,Cafe_sales!$A$1:$O$10001,12,FALSE)</f>
        <v>20</v>
      </c>
      <c r="F1731" t="str">
        <f>VLOOKUP(A1731,Cafe_sales!$A$1:$O$10001,13,FALSE)</f>
        <v>Cash</v>
      </c>
      <c r="G1731" t="str">
        <f>VLOOKUP(A1731,Cafe_sales!$A$1:$O$10001,14,FALSE)</f>
        <v>Cafe</v>
      </c>
      <c r="H1731" s="1">
        <f>VLOOKUP(A1731,Cafe_sales!$A$1:$O$10001,15,FALSE)</f>
        <v>45030</v>
      </c>
    </row>
    <row r="1732" spans="1:8" x14ac:dyDescent="0.35">
      <c r="A1732" t="s">
        <v>4204</v>
      </c>
      <c r="B1732" t="str">
        <f>VLOOKUP(A1732,Cafe_sales!$A$1:$O$10001,9,FALSE)</f>
        <v>Tea</v>
      </c>
      <c r="C1732" s="6">
        <f>VLOOKUP(A1732,Cafe_sales!$A$1:$O$10001,10,FALSE)</f>
        <v>3</v>
      </c>
      <c r="D1732" s="10">
        <f>VLOOKUP(A1732,Cafe_sales!$A$1:$O$10001,11,FALSE)</f>
        <v>1.5</v>
      </c>
      <c r="E1732" s="6">
        <f>VLOOKUP(A1732,Cafe_sales!$A$1:$O$10001,12,FALSE)</f>
        <v>4.5</v>
      </c>
      <c r="F1732" t="str">
        <f>VLOOKUP(A1732,Cafe_sales!$A$1:$O$10001,13,FALSE)</f>
        <v>Credit Card</v>
      </c>
      <c r="G1732" t="str">
        <f>VLOOKUP(A1732,Cafe_sales!$A$1:$O$10001,14,FALSE)</f>
        <v>In-store</v>
      </c>
      <c r="H1732" s="8">
        <f>VLOOKUP(A1732,Cafe_sales!$A$1:$O$10001,15,FALSE)</f>
        <v>44979</v>
      </c>
    </row>
    <row r="1733" spans="1:8" x14ac:dyDescent="0.35">
      <c r="A1733" t="s">
        <v>9672</v>
      </c>
      <c r="B1733" t="str">
        <f>VLOOKUP(A1733,Cafe_sales!$A$1:$O$10001,9,FALSE)</f>
        <v>Coffee</v>
      </c>
      <c r="C1733" s="6">
        <f>VLOOKUP(A1733,Cafe_sales!$A$1:$O$10001,10,FALSE)</f>
        <v>1</v>
      </c>
      <c r="D1733" s="10">
        <f>VLOOKUP(A1733,Cafe_sales!$A$1:$O$10001,11,FALSE)</f>
        <v>3.5253731343283583</v>
      </c>
      <c r="E1733" s="6">
        <f>VLOOKUP(A1733,Cafe_sales!$A$1:$O$10001,12,FALSE)</f>
        <v>2</v>
      </c>
      <c r="F1733" t="str">
        <f>VLOOKUP(A1733,Cafe_sales!$A$1:$O$10001,13,FALSE)</f>
        <v>UNKNOWN</v>
      </c>
      <c r="G1733" t="str">
        <f>VLOOKUP(A1733,Cafe_sales!$A$1:$O$10001,14,FALSE)</f>
        <v>UNKNOWN</v>
      </c>
      <c r="H1733" s="8">
        <f>VLOOKUP(A1733,Cafe_sales!$A$1:$O$10001,15,FALSE)</f>
        <v>44979</v>
      </c>
    </row>
    <row r="1734" spans="1:8" x14ac:dyDescent="0.35">
      <c r="A1734" t="s">
        <v>6115</v>
      </c>
      <c r="B1734" t="str">
        <f>VLOOKUP(A1734,Cafe_sales!$A$1:$O$10001,9,FALSE)</f>
        <v>Juice</v>
      </c>
      <c r="C1734" s="6">
        <f>VLOOKUP(A1734,Cafe_sales!$A$1:$O$10001,10,FALSE)</f>
        <v>2</v>
      </c>
      <c r="D1734" s="10">
        <f>VLOOKUP(A1734,Cafe_sales!$A$1:$O$10001,11,FALSE)</f>
        <v>4</v>
      </c>
      <c r="E1734" s="6">
        <f>VLOOKUP(A1734,Cafe_sales!$A$1:$O$10001,12,FALSE)</f>
        <v>8</v>
      </c>
      <c r="F1734" t="str">
        <f>VLOOKUP(A1734,Cafe_sales!$A$1:$O$10001,13,FALSE)</f>
        <v>Credit Card</v>
      </c>
      <c r="G1734" t="str">
        <f>VLOOKUP(A1734,Cafe_sales!$A$1:$O$10001,14,FALSE)</f>
        <v>In-store</v>
      </c>
      <c r="H1734" s="8">
        <f>VLOOKUP(A1734,Cafe_sales!$A$1:$O$10001,15,FALSE)</f>
        <v>45234</v>
      </c>
    </row>
    <row r="1735" spans="1:8" x14ac:dyDescent="0.35">
      <c r="A1735" t="s">
        <v>4284</v>
      </c>
      <c r="B1735" t="str">
        <f>VLOOKUP(A1735,Cafe_sales!$A$1:$O$10001,9,FALSE)</f>
        <v>Juice</v>
      </c>
      <c r="C1735" s="6">
        <f>VLOOKUP(A1735,Cafe_sales!$A$1:$O$10001,10,FALSE)</f>
        <v>4</v>
      </c>
      <c r="D1735" s="10">
        <f>VLOOKUP(A1735,Cafe_sales!$A$1:$O$10001,11,FALSE)</f>
        <v>3</v>
      </c>
      <c r="E1735" s="6">
        <f>VLOOKUP(A1735,Cafe_sales!$A$1:$O$10001,12,FALSE)</f>
        <v>12</v>
      </c>
      <c r="F1735" t="str">
        <f>VLOOKUP(A1735,Cafe_sales!$A$1:$O$10001,13,FALSE)</f>
        <v>Default mode</v>
      </c>
      <c r="G1735" t="str">
        <f>VLOOKUP(A1735,Cafe_sales!$A$1:$O$10001,14,FALSE)</f>
        <v>UNKNOWN</v>
      </c>
      <c r="H1735" s="8">
        <f>VLOOKUP(A1735,Cafe_sales!$A$1:$O$10001,15,FALSE)</f>
        <v>45210</v>
      </c>
    </row>
    <row r="1736" spans="1:8" x14ac:dyDescent="0.35">
      <c r="A1736" t="s">
        <v>3274</v>
      </c>
      <c r="B1736" t="str">
        <f>VLOOKUP(A1736,Cafe_sales!$A$1:$O$10001,9,FALSE)</f>
        <v>Smoothie</v>
      </c>
      <c r="C1736" s="6">
        <f>VLOOKUP(A1736,Cafe_sales!$A$1:$O$10001,10,FALSE)</f>
        <v>4</v>
      </c>
      <c r="D1736" s="10">
        <f>VLOOKUP(A1736,Cafe_sales!$A$1:$O$10001,11,FALSE)</f>
        <v>4</v>
      </c>
      <c r="E1736" s="6">
        <f>VLOOKUP(A1736,Cafe_sales!$A$1:$O$10001,12,FALSE)</f>
        <v>16</v>
      </c>
      <c r="F1736" t="str">
        <f>VLOOKUP(A1736,Cafe_sales!$A$1:$O$10001,13,FALSE)</f>
        <v>Default mode</v>
      </c>
      <c r="G1736" t="str">
        <f>VLOOKUP(A1736,Cafe_sales!$A$1:$O$10001,14,FALSE)</f>
        <v>In-store</v>
      </c>
      <c r="H1736" s="8">
        <f>VLOOKUP(A1736,Cafe_sales!$A$1:$O$10001,15,FALSE)</f>
        <v>45019</v>
      </c>
    </row>
    <row r="1737" spans="1:8" hidden="1" x14ac:dyDescent="0.35">
      <c r="A1737" t="s">
        <v>8630</v>
      </c>
      <c r="B1737" t="str">
        <f>VLOOKUP(A1737,Cafe_sales!$A$1:$O$10001,9,FALSE)</f>
        <v>Tea</v>
      </c>
      <c r="C1737">
        <f>VLOOKUP(A1737,Cafe_sales!$A$1:$O$10001,10,FALSE)</f>
        <v>3</v>
      </c>
      <c r="D1737">
        <f>VLOOKUP(A1737,Cafe_sales!$A$1:$O$10001,11,FALSE)</f>
        <v>1.5</v>
      </c>
      <c r="E1737">
        <f>VLOOKUP(A1737,Cafe_sales!$A$1:$O$10001,12,FALSE)</f>
        <v>4.5</v>
      </c>
      <c r="F1737" t="str">
        <f>VLOOKUP(A1737,Cafe_sales!$A$1:$O$10001,13,FALSE)</f>
        <v>Credit Card</v>
      </c>
      <c r="G1737" t="str">
        <f>VLOOKUP(A1737,Cafe_sales!$A$1:$O$10001,14,FALSE)</f>
        <v>Takeaway</v>
      </c>
      <c r="H1737" s="1">
        <f>VLOOKUP(A1737,Cafe_sales!$A$1:$O$10001,15,FALSE)</f>
        <v>44963</v>
      </c>
    </row>
    <row r="1738" spans="1:8" x14ac:dyDescent="0.35">
      <c r="A1738" t="s">
        <v>3001</v>
      </c>
      <c r="B1738" t="str">
        <f>VLOOKUP(A1738,Cafe_sales!$A$1:$O$10001,9,FALSE)</f>
        <v>Juice</v>
      </c>
      <c r="C1738" s="6">
        <f>VLOOKUP(A1738,Cafe_sales!$A$1:$O$10001,10,FALSE)</f>
        <v>3</v>
      </c>
      <c r="D1738" s="10">
        <f>VLOOKUP(A1738,Cafe_sales!$A$1:$O$10001,11,FALSE)</f>
        <v>3</v>
      </c>
      <c r="E1738" s="6">
        <f>VLOOKUP(A1738,Cafe_sales!$A$1:$O$10001,12,FALSE)</f>
        <v>9</v>
      </c>
      <c r="F1738" t="str">
        <f>VLOOKUP(A1738,Cafe_sales!$A$1:$O$10001,13,FALSE)</f>
        <v>Cash</v>
      </c>
      <c r="G1738" t="str">
        <f>VLOOKUP(A1738,Cafe_sales!$A$1:$O$10001,14,FALSE)</f>
        <v>In-store</v>
      </c>
      <c r="H1738" s="8">
        <f>VLOOKUP(A1738,Cafe_sales!$A$1:$O$10001,15,FALSE)</f>
        <v>45201</v>
      </c>
    </row>
    <row r="1739" spans="1:8" x14ac:dyDescent="0.35">
      <c r="A1739" t="s">
        <v>8624</v>
      </c>
      <c r="B1739" t="str">
        <f>VLOOKUP(A1739,Cafe_sales!$A$1:$O$10001,9,FALSE)</f>
        <v>Sandwich</v>
      </c>
      <c r="C1739" s="6">
        <f>VLOOKUP(A1739,Cafe_sales!$A$1:$O$10001,10,FALSE)</f>
        <v>2</v>
      </c>
      <c r="D1739" s="10">
        <f>VLOOKUP(A1739,Cafe_sales!$A$1:$O$10001,11,FALSE)</f>
        <v>4</v>
      </c>
      <c r="E1739" s="6">
        <f>VLOOKUP(A1739,Cafe_sales!$A$1:$O$10001,12,FALSE)</f>
        <v>8</v>
      </c>
      <c r="F1739" t="str">
        <f>VLOOKUP(A1739,Cafe_sales!$A$1:$O$10001,13,FALSE)</f>
        <v>Default mode</v>
      </c>
      <c r="G1739" t="str">
        <f>VLOOKUP(A1739,Cafe_sales!$A$1:$O$10001,14,FALSE)</f>
        <v>In-store</v>
      </c>
      <c r="H1739" s="8">
        <f>VLOOKUP(A1739,Cafe_sales!$A$1:$O$10001,15,FALSE)</f>
        <v>44992</v>
      </c>
    </row>
    <row r="1740" spans="1:8" x14ac:dyDescent="0.35">
      <c r="A1740" t="s">
        <v>2188</v>
      </c>
      <c r="B1740" t="str">
        <f>VLOOKUP(A1740,Cafe_sales!$A$1:$O$10001,9,FALSE)</f>
        <v>Cookie</v>
      </c>
      <c r="C1740" s="6">
        <f>VLOOKUP(A1740,Cafe_sales!$A$1:$O$10001,10,FALSE)</f>
        <v>1</v>
      </c>
      <c r="D1740" s="10">
        <f>VLOOKUP(A1740,Cafe_sales!$A$1:$O$10001,11,FALSE)</f>
        <v>1</v>
      </c>
      <c r="E1740" s="6">
        <f>VLOOKUP(A1740,Cafe_sales!$A$1:$O$10001,12,FALSE)</f>
        <v>1</v>
      </c>
      <c r="F1740" t="str">
        <f>VLOOKUP(A1740,Cafe_sales!$A$1:$O$10001,13,FALSE)</f>
        <v>UNKNOWN</v>
      </c>
      <c r="G1740" t="str">
        <f>VLOOKUP(A1740,Cafe_sales!$A$1:$O$10001,14,FALSE)</f>
        <v>In-store</v>
      </c>
      <c r="H1740" s="8">
        <f>VLOOKUP(A1740,Cafe_sales!$A$1:$O$10001,15,FALSE)</f>
        <v>45067</v>
      </c>
    </row>
    <row r="1741" spans="1:8" hidden="1" x14ac:dyDescent="0.35">
      <c r="A1741" t="s">
        <v>5432</v>
      </c>
      <c r="B1741" t="str">
        <f>VLOOKUP(A1741,Cafe_sales!$A$1:$O$10001,9,FALSE)</f>
        <v>Salad</v>
      </c>
      <c r="C1741">
        <f>VLOOKUP(A1741,Cafe_sales!$A$1:$O$10001,10,FALSE)</f>
        <v>5</v>
      </c>
      <c r="D1741">
        <f>VLOOKUP(A1741,Cafe_sales!$A$1:$O$10001,11,FALSE)</f>
        <v>5</v>
      </c>
      <c r="E1741">
        <f>VLOOKUP(A1741,Cafe_sales!$A$1:$O$10001,12,FALSE)</f>
        <v>25</v>
      </c>
      <c r="F1741" t="str">
        <f>VLOOKUP(A1741,Cafe_sales!$A$1:$O$10001,13,FALSE)</f>
        <v>Digital Wallet</v>
      </c>
      <c r="G1741" t="str">
        <f>VLOOKUP(A1741,Cafe_sales!$A$1:$O$10001,14,FALSE)</f>
        <v>Takeaway</v>
      </c>
      <c r="H1741" s="1">
        <f>VLOOKUP(A1741,Cafe_sales!$A$1:$O$10001,15,FALSE)</f>
        <v>45066</v>
      </c>
    </row>
    <row r="1742" spans="1:8" x14ac:dyDescent="0.35">
      <c r="A1742" t="s">
        <v>3118</v>
      </c>
      <c r="B1742" t="str">
        <f>VLOOKUP(A1742,Cafe_sales!$A$1:$O$10001,9,FALSE)</f>
        <v>Coffee</v>
      </c>
      <c r="C1742" s="6">
        <f>VLOOKUP(A1742,Cafe_sales!$A$1:$O$10001,10,FALSE)</f>
        <v>1</v>
      </c>
      <c r="D1742" s="10">
        <f>VLOOKUP(A1742,Cafe_sales!$A$1:$O$10001,11,FALSE)</f>
        <v>2</v>
      </c>
      <c r="E1742" s="6">
        <f>VLOOKUP(A1742,Cafe_sales!$A$1:$O$10001,12,FALSE)</f>
        <v>2</v>
      </c>
      <c r="F1742" t="str">
        <f>VLOOKUP(A1742,Cafe_sales!$A$1:$O$10001,13,FALSE)</f>
        <v>Digital Wallet</v>
      </c>
      <c r="G1742" t="str">
        <f>VLOOKUP(A1742,Cafe_sales!$A$1:$O$10001,14,FALSE)</f>
        <v>UNKNOWN</v>
      </c>
      <c r="H1742" s="8">
        <f>VLOOKUP(A1742,Cafe_sales!$A$1:$O$10001,15,FALSE)</f>
        <v>44993</v>
      </c>
    </row>
    <row r="1743" spans="1:8" hidden="1" x14ac:dyDescent="0.35">
      <c r="A1743" t="s">
        <v>6234</v>
      </c>
      <c r="B1743" t="str">
        <f>VLOOKUP(A1743,Cafe_sales!$A$1:$O$10001,9,FALSE)</f>
        <v>Smoothie</v>
      </c>
      <c r="C1743">
        <f>VLOOKUP(A1743,Cafe_sales!$A$1:$O$10001,10,FALSE)</f>
        <v>2</v>
      </c>
      <c r="D1743">
        <f>VLOOKUP(A1743,Cafe_sales!$A$1:$O$10001,11,FALSE)</f>
        <v>4</v>
      </c>
      <c r="E1743">
        <f>VLOOKUP(A1743,Cafe_sales!$A$1:$O$10001,12,FALSE)</f>
        <v>8</v>
      </c>
      <c r="F1743" t="str">
        <f>VLOOKUP(A1743,Cafe_sales!$A$1:$O$10001,13,FALSE)</f>
        <v>Cash</v>
      </c>
      <c r="G1743" t="str">
        <f>VLOOKUP(A1743,Cafe_sales!$A$1:$O$10001,14,FALSE)</f>
        <v>Takeaway</v>
      </c>
      <c r="H1743" s="1">
        <f>VLOOKUP(A1743,Cafe_sales!$A$1:$O$10001,15,FALSE)</f>
        <v>45005</v>
      </c>
    </row>
    <row r="1744" spans="1:8" hidden="1" x14ac:dyDescent="0.35">
      <c r="A1744" t="s">
        <v>6709</v>
      </c>
      <c r="B1744" t="str">
        <f>VLOOKUP(A1744,Cafe_sales!$A$1:$O$10001,9,FALSE)</f>
        <v>Salad</v>
      </c>
      <c r="C1744">
        <f>VLOOKUP(A1744,Cafe_sales!$A$1:$O$10001,10,FALSE)</f>
        <v>1</v>
      </c>
      <c r="D1744">
        <f>VLOOKUP(A1744,Cafe_sales!$A$1:$O$10001,11,FALSE)</f>
        <v>3.0372188786822933</v>
      </c>
      <c r="E1744">
        <f>VLOOKUP(A1744,Cafe_sales!$A$1:$O$10001,12,FALSE)</f>
        <v>5</v>
      </c>
      <c r="F1744" t="str">
        <f>VLOOKUP(A1744,Cafe_sales!$A$1:$O$10001,13,FALSE)</f>
        <v>UNKNOWN</v>
      </c>
      <c r="G1744" t="str">
        <f>VLOOKUP(A1744,Cafe_sales!$A$1:$O$10001,14,FALSE)</f>
        <v>Takeaway</v>
      </c>
      <c r="H1744" s="1">
        <f>VLOOKUP(A1744,Cafe_sales!$A$1:$O$10001,15,FALSE)</f>
        <v>45265</v>
      </c>
    </row>
    <row r="1745" spans="1:8" x14ac:dyDescent="0.35">
      <c r="A1745" t="s">
        <v>9551</v>
      </c>
      <c r="B1745" t="str">
        <f>VLOOKUP(A1745,Cafe_sales!$A$1:$O$10001,9,FALSE)</f>
        <v>Salad</v>
      </c>
      <c r="C1745" s="6">
        <f>VLOOKUP(A1745,Cafe_sales!$A$1:$O$10001,10,FALSE)</f>
        <v>2</v>
      </c>
      <c r="D1745" s="10">
        <f>VLOOKUP(A1745,Cafe_sales!$A$1:$O$10001,11,FALSE)</f>
        <v>5</v>
      </c>
      <c r="E1745" s="6">
        <f>VLOOKUP(A1745,Cafe_sales!$A$1:$O$10001,12,FALSE)</f>
        <v>10</v>
      </c>
      <c r="F1745" t="str">
        <f>VLOOKUP(A1745,Cafe_sales!$A$1:$O$10001,13,FALSE)</f>
        <v>Digital Wallet</v>
      </c>
      <c r="G1745" t="str">
        <f>VLOOKUP(A1745,Cafe_sales!$A$1:$O$10001,14,FALSE)</f>
        <v>In-store</v>
      </c>
      <c r="H1745" s="8">
        <f>VLOOKUP(A1745,Cafe_sales!$A$1:$O$10001,15,FALSE)</f>
        <v>45241</v>
      </c>
    </row>
    <row r="1746" spans="1:8" x14ac:dyDescent="0.35">
      <c r="A1746" t="s">
        <v>9512</v>
      </c>
      <c r="B1746" t="str">
        <f>VLOOKUP(A1746,Cafe_sales!$A$1:$O$10001,9,FALSE)</f>
        <v>Smoothie</v>
      </c>
      <c r="C1746" s="6">
        <f>VLOOKUP(A1746,Cafe_sales!$A$1:$O$10001,10,FALSE)</f>
        <v>4</v>
      </c>
      <c r="D1746" s="10">
        <f>VLOOKUP(A1746,Cafe_sales!$A$1:$O$10001,11,FALSE)</f>
        <v>4</v>
      </c>
      <c r="E1746" s="6">
        <f>VLOOKUP(A1746,Cafe_sales!$A$1:$O$10001,12,FALSE)</f>
        <v>16</v>
      </c>
      <c r="F1746" t="str">
        <f>VLOOKUP(A1746,Cafe_sales!$A$1:$O$10001,13,FALSE)</f>
        <v>Credit Card</v>
      </c>
      <c r="G1746" t="str">
        <f>VLOOKUP(A1746,Cafe_sales!$A$1:$O$10001,14,FALSE)</f>
        <v>UNKNOWN</v>
      </c>
      <c r="H1746" s="8">
        <f>VLOOKUP(A1746,Cafe_sales!$A$1:$O$10001,15,FALSE)</f>
        <v>44941</v>
      </c>
    </row>
    <row r="1747" spans="1:8" x14ac:dyDescent="0.35">
      <c r="A1747" t="s">
        <v>357</v>
      </c>
      <c r="B1747" t="str">
        <f>VLOOKUP(A1747,Cafe_sales!$A$1:$O$10001,9,FALSE)</f>
        <v>UNKNOWN</v>
      </c>
      <c r="C1747" s="6">
        <f>VLOOKUP(A1747,Cafe_sales!$A$1:$O$10001,10,FALSE)</f>
        <v>4</v>
      </c>
      <c r="D1747" s="10">
        <f>VLOOKUP(A1747,Cafe_sales!$A$1:$O$10001,11,FALSE)</f>
        <v>0</v>
      </c>
      <c r="E1747" s="6">
        <f>VLOOKUP(A1747,Cafe_sales!$A$1:$O$10001,12,FALSE)</f>
        <v>6</v>
      </c>
      <c r="F1747" t="str">
        <f>VLOOKUP(A1747,Cafe_sales!$A$1:$O$10001,13,FALSE)</f>
        <v>Cash</v>
      </c>
      <c r="G1747" t="str">
        <f>VLOOKUP(A1747,Cafe_sales!$A$1:$O$10001,14,FALSE)</f>
        <v>In-store</v>
      </c>
      <c r="H1747" s="8">
        <f>VLOOKUP(A1747,Cafe_sales!$A$1:$O$10001,15,FALSE)</f>
        <v>45010</v>
      </c>
    </row>
    <row r="1748" spans="1:8" x14ac:dyDescent="0.35">
      <c r="A1748" t="s">
        <v>4965</v>
      </c>
      <c r="B1748" t="str">
        <f>VLOOKUP(A1748,Cafe_sales!$A$1:$O$10001,9,FALSE)</f>
        <v>Cookie</v>
      </c>
      <c r="C1748" s="6">
        <f>VLOOKUP(A1748,Cafe_sales!$A$1:$O$10001,10,FALSE)</f>
        <v>2</v>
      </c>
      <c r="D1748" s="10">
        <f>VLOOKUP(A1748,Cafe_sales!$A$1:$O$10001,11,FALSE)</f>
        <v>1</v>
      </c>
      <c r="E1748" s="6">
        <f>VLOOKUP(A1748,Cafe_sales!$A$1:$O$10001,12,FALSE)</f>
        <v>2</v>
      </c>
      <c r="F1748" t="str">
        <f>VLOOKUP(A1748,Cafe_sales!$A$1:$O$10001,13,FALSE)</f>
        <v>Digital Wallet</v>
      </c>
      <c r="G1748" t="str">
        <f>VLOOKUP(A1748,Cafe_sales!$A$1:$O$10001,14,FALSE)</f>
        <v>UNKNOWN</v>
      </c>
      <c r="H1748" s="8">
        <f>VLOOKUP(A1748,Cafe_sales!$A$1:$O$10001,15,FALSE)</f>
        <v>45255</v>
      </c>
    </row>
    <row r="1749" spans="1:8" x14ac:dyDescent="0.35">
      <c r="A1749" t="s">
        <v>6839</v>
      </c>
      <c r="B1749" t="str">
        <f>VLOOKUP(A1749,Cafe_sales!$A$1:$O$10001,9,FALSE)</f>
        <v>Sandwich</v>
      </c>
      <c r="C1749" s="6">
        <f>VLOOKUP(A1749,Cafe_sales!$A$1:$O$10001,10,FALSE)</f>
        <v>3</v>
      </c>
      <c r="D1749" s="10">
        <f>VLOOKUP(A1749,Cafe_sales!$A$1:$O$10001,11,FALSE)</f>
        <v>4</v>
      </c>
      <c r="E1749" s="6">
        <f>VLOOKUP(A1749,Cafe_sales!$A$1:$O$10001,12,FALSE)</f>
        <v>20</v>
      </c>
      <c r="F1749" t="str">
        <f>VLOOKUP(A1749,Cafe_sales!$A$1:$O$10001,13,FALSE)</f>
        <v>Cash</v>
      </c>
      <c r="G1749" t="str">
        <f>VLOOKUP(A1749,Cafe_sales!$A$1:$O$10001,14,FALSE)</f>
        <v>In-store</v>
      </c>
      <c r="H1749" s="8">
        <f>VLOOKUP(A1749,Cafe_sales!$A$1:$O$10001,15,FALSE)</f>
        <v>45022</v>
      </c>
    </row>
    <row r="1750" spans="1:8" x14ac:dyDescent="0.35">
      <c r="A1750" t="s">
        <v>942</v>
      </c>
      <c r="B1750" t="str">
        <f>VLOOKUP(A1750,Cafe_sales!$A$1:$O$10001,9,FALSE)</f>
        <v>Juice</v>
      </c>
      <c r="C1750" s="6">
        <f>VLOOKUP(A1750,Cafe_sales!$A$1:$O$10001,10,FALSE)</f>
        <v>3</v>
      </c>
      <c r="D1750" s="10">
        <f>VLOOKUP(A1750,Cafe_sales!$A$1:$O$10001,11,FALSE)</f>
        <v>3</v>
      </c>
      <c r="E1750" s="6">
        <f>VLOOKUP(A1750,Cafe_sales!$A$1:$O$10001,12,FALSE)</f>
        <v>9</v>
      </c>
      <c r="F1750" t="str">
        <f>VLOOKUP(A1750,Cafe_sales!$A$1:$O$10001,13,FALSE)</f>
        <v>Digital Wallet</v>
      </c>
      <c r="G1750" t="str">
        <f>VLOOKUP(A1750,Cafe_sales!$A$1:$O$10001,14,FALSE)</f>
        <v>In-store</v>
      </c>
      <c r="H1750" s="8">
        <f>VLOOKUP(A1750,Cafe_sales!$A$1:$O$10001,15,FALSE)</f>
        <v>45087</v>
      </c>
    </row>
    <row r="1751" spans="1:8" x14ac:dyDescent="0.35">
      <c r="A1751" t="s">
        <v>5422</v>
      </c>
      <c r="B1751" t="str">
        <f>VLOOKUP(A1751,Cafe_sales!$A$1:$O$10001,9,FALSE)</f>
        <v>Smoothie</v>
      </c>
      <c r="C1751" s="6">
        <f>VLOOKUP(A1751,Cafe_sales!$A$1:$O$10001,10,FALSE)</f>
        <v>1</v>
      </c>
      <c r="D1751" s="10">
        <f>VLOOKUP(A1751,Cafe_sales!$A$1:$O$10001,11,FALSE)</f>
        <v>4</v>
      </c>
      <c r="E1751" s="6">
        <f>VLOOKUP(A1751,Cafe_sales!$A$1:$O$10001,12,FALSE)</f>
        <v>4</v>
      </c>
      <c r="F1751" t="str">
        <f>VLOOKUP(A1751,Cafe_sales!$A$1:$O$10001,13,FALSE)</f>
        <v>Digital Wallet</v>
      </c>
      <c r="G1751" t="str">
        <f>VLOOKUP(A1751,Cafe_sales!$A$1:$O$10001,14,FALSE)</f>
        <v>UNKNOWN</v>
      </c>
      <c r="H1751" s="8">
        <f>VLOOKUP(A1751,Cafe_sales!$A$1:$O$10001,15,FALSE)</f>
        <v>45221</v>
      </c>
    </row>
    <row r="1752" spans="1:8" x14ac:dyDescent="0.35">
      <c r="A1752" t="s">
        <v>7666</v>
      </c>
      <c r="B1752" t="str">
        <f>VLOOKUP(A1752,Cafe_sales!$A$1:$O$10001,9,FALSE)</f>
        <v>UNKNOWN</v>
      </c>
      <c r="C1752" s="6">
        <f>VLOOKUP(A1752,Cafe_sales!$A$1:$O$10001,10,FALSE)</f>
        <v>2</v>
      </c>
      <c r="D1752" s="10">
        <f>VLOOKUP(A1752,Cafe_sales!$A$1:$O$10001,11,FALSE)</f>
        <v>2</v>
      </c>
      <c r="E1752" s="6">
        <f>VLOOKUP(A1752,Cafe_sales!$A$1:$O$10001,12,FALSE)</f>
        <v>4</v>
      </c>
      <c r="F1752" t="str">
        <f>VLOOKUP(A1752,Cafe_sales!$A$1:$O$10001,13,FALSE)</f>
        <v>Cash</v>
      </c>
      <c r="G1752" t="str">
        <f>VLOOKUP(A1752,Cafe_sales!$A$1:$O$10001,14,FALSE)</f>
        <v>UNKNOWN</v>
      </c>
      <c r="H1752" s="8">
        <f>VLOOKUP(A1752,Cafe_sales!$A$1:$O$10001,15,FALSE)</f>
        <v>45094</v>
      </c>
    </row>
    <row r="1753" spans="1:8" x14ac:dyDescent="0.35">
      <c r="A1753" t="s">
        <v>6405</v>
      </c>
      <c r="B1753" t="str">
        <f>VLOOKUP(A1753,Cafe_sales!$A$1:$O$10001,9,FALSE)</f>
        <v>Tea</v>
      </c>
      <c r="C1753" s="6">
        <f>VLOOKUP(A1753,Cafe_sales!$A$1:$O$10001,10,FALSE)</f>
        <v>3</v>
      </c>
      <c r="D1753" s="10">
        <f>VLOOKUP(A1753,Cafe_sales!$A$1:$O$10001,11,FALSE)</f>
        <v>3</v>
      </c>
      <c r="E1753" s="6">
        <f>VLOOKUP(A1753,Cafe_sales!$A$1:$O$10001,12,FALSE)</f>
        <v>4.5</v>
      </c>
      <c r="F1753" t="str">
        <f>VLOOKUP(A1753,Cafe_sales!$A$1:$O$10001,13,FALSE)</f>
        <v>Credit Card</v>
      </c>
      <c r="G1753" t="str">
        <f>VLOOKUP(A1753,Cafe_sales!$A$1:$O$10001,14,FALSE)</f>
        <v>In-store</v>
      </c>
      <c r="H1753" s="8">
        <f>VLOOKUP(A1753,Cafe_sales!$A$1:$O$10001,15,FALSE)</f>
        <v>44927</v>
      </c>
    </row>
    <row r="1754" spans="1:8" x14ac:dyDescent="0.35">
      <c r="A1754" t="s">
        <v>7621</v>
      </c>
      <c r="B1754" t="str">
        <f>VLOOKUP(A1754,Cafe_sales!$A$1:$O$10001,9,FALSE)</f>
        <v>Sandwich</v>
      </c>
      <c r="C1754" s="6">
        <f>VLOOKUP(A1754,Cafe_sales!$A$1:$O$10001,10,FALSE)</f>
        <v>5</v>
      </c>
      <c r="D1754" s="10">
        <f>VLOOKUP(A1754,Cafe_sales!$A$1:$O$10001,11,FALSE)</f>
        <v>4</v>
      </c>
      <c r="E1754" s="6">
        <f>VLOOKUP(A1754,Cafe_sales!$A$1:$O$10001,12,FALSE)</f>
        <v>20</v>
      </c>
      <c r="F1754" t="str">
        <f>VLOOKUP(A1754,Cafe_sales!$A$1:$O$10001,13,FALSE)</f>
        <v>Default mode</v>
      </c>
      <c r="G1754" t="str">
        <f>VLOOKUP(A1754,Cafe_sales!$A$1:$O$10001,14,FALSE)</f>
        <v>In-store</v>
      </c>
      <c r="H1754" s="8">
        <f>VLOOKUP(A1754,Cafe_sales!$A$1:$O$10001,15,FALSE)</f>
        <v>45052</v>
      </c>
    </row>
    <row r="1755" spans="1:8" hidden="1" x14ac:dyDescent="0.35">
      <c r="A1755" t="s">
        <v>135</v>
      </c>
      <c r="B1755" t="str">
        <f>VLOOKUP(A1755,Cafe_sales!$A$1:$O$10001,9,FALSE)</f>
        <v>Smoothie</v>
      </c>
      <c r="C1755">
        <f>VLOOKUP(A1755,Cafe_sales!$A$1:$O$10001,10,FALSE)</f>
        <v>5</v>
      </c>
      <c r="D1755">
        <f>VLOOKUP(A1755,Cafe_sales!$A$1:$O$10001,11,FALSE)</f>
        <v>4</v>
      </c>
      <c r="E1755">
        <f>VLOOKUP(A1755,Cafe_sales!$A$1:$O$10001,12,FALSE)</f>
        <v>20</v>
      </c>
      <c r="F1755" t="str">
        <f>VLOOKUP(A1755,Cafe_sales!$A$1:$O$10001,13,FALSE)</f>
        <v>Default mode</v>
      </c>
      <c r="G1755" t="str">
        <f>VLOOKUP(A1755,Cafe_sales!$A$1:$O$10001,14,FALSE)</f>
        <v>Takeaway</v>
      </c>
      <c r="H1755" s="1">
        <f>VLOOKUP(A1755,Cafe_sales!$A$1:$O$10001,15,FALSE)</f>
        <v>45043</v>
      </c>
    </row>
    <row r="1756" spans="1:8" x14ac:dyDescent="0.35">
      <c r="A1756" t="s">
        <v>6040</v>
      </c>
      <c r="B1756" t="str">
        <f>VLOOKUP(A1756,Cafe_sales!$A$1:$O$10001,9,FALSE)</f>
        <v>Salad</v>
      </c>
      <c r="C1756" s="6">
        <f>VLOOKUP(A1756,Cafe_sales!$A$1:$O$10001,10,FALSE)</f>
        <v>3</v>
      </c>
      <c r="D1756" s="10">
        <f>VLOOKUP(A1756,Cafe_sales!$A$1:$O$10001,11,FALSE)</f>
        <v>5</v>
      </c>
      <c r="E1756" s="6">
        <f>VLOOKUP(A1756,Cafe_sales!$A$1:$O$10001,12,FALSE)</f>
        <v>15</v>
      </c>
      <c r="F1756" t="str">
        <f>VLOOKUP(A1756,Cafe_sales!$A$1:$O$10001,13,FALSE)</f>
        <v>Default mode</v>
      </c>
      <c r="G1756" t="str">
        <f>VLOOKUP(A1756,Cafe_sales!$A$1:$O$10001,14,FALSE)</f>
        <v>UNKNOWN</v>
      </c>
      <c r="H1756" s="8">
        <f>VLOOKUP(A1756,Cafe_sales!$A$1:$O$10001,15,FALSE)</f>
        <v>44932</v>
      </c>
    </row>
    <row r="1757" spans="1:8" x14ac:dyDescent="0.35">
      <c r="A1757" t="s">
        <v>6173</v>
      </c>
      <c r="B1757" t="str">
        <f>VLOOKUP(A1757,Cafe_sales!$A$1:$O$10001,9,FALSE)</f>
        <v>Cake</v>
      </c>
      <c r="C1757" s="6">
        <f>VLOOKUP(A1757,Cafe_sales!$A$1:$O$10001,10,FALSE)</f>
        <v>2</v>
      </c>
      <c r="D1757" s="10">
        <f>VLOOKUP(A1757,Cafe_sales!$A$1:$O$10001,11,FALSE)</f>
        <v>3</v>
      </c>
      <c r="E1757" s="6">
        <f>VLOOKUP(A1757,Cafe_sales!$A$1:$O$10001,12,FALSE)</f>
        <v>6</v>
      </c>
      <c r="F1757" t="str">
        <f>VLOOKUP(A1757,Cafe_sales!$A$1:$O$10001,13,FALSE)</f>
        <v>Digital Wallet</v>
      </c>
      <c r="G1757" t="str">
        <f>VLOOKUP(A1757,Cafe_sales!$A$1:$O$10001,14,FALSE)</f>
        <v>UNKNOWN</v>
      </c>
      <c r="H1757" s="8">
        <f>VLOOKUP(A1757,Cafe_sales!$A$1:$O$10001,15,FALSE)</f>
        <v>45026</v>
      </c>
    </row>
    <row r="1758" spans="1:8" hidden="1" x14ac:dyDescent="0.35">
      <c r="A1758" t="s">
        <v>9526</v>
      </c>
      <c r="B1758" t="str">
        <f>VLOOKUP(A1758,Cafe_sales!$A$1:$O$10001,9,FALSE)</f>
        <v>Salad</v>
      </c>
      <c r="C1758">
        <f>VLOOKUP(A1758,Cafe_sales!$A$1:$O$10001,10,FALSE)</f>
        <v>4</v>
      </c>
      <c r="D1758">
        <f>VLOOKUP(A1758,Cafe_sales!$A$1:$O$10001,11,FALSE)</f>
        <v>5</v>
      </c>
      <c r="E1758">
        <f>VLOOKUP(A1758,Cafe_sales!$A$1:$O$10001,12,FALSE)</f>
        <v>20</v>
      </c>
      <c r="F1758" t="str">
        <f>VLOOKUP(A1758,Cafe_sales!$A$1:$O$10001,13,FALSE)</f>
        <v>Default mode</v>
      </c>
      <c r="G1758" t="str">
        <f>VLOOKUP(A1758,Cafe_sales!$A$1:$O$10001,14,FALSE)</f>
        <v>Takeaway</v>
      </c>
      <c r="H1758" s="1">
        <f>VLOOKUP(A1758,Cafe_sales!$A$1:$O$10001,15,FALSE)</f>
        <v>44927</v>
      </c>
    </row>
    <row r="1759" spans="1:8" x14ac:dyDescent="0.35">
      <c r="A1759" t="s">
        <v>284</v>
      </c>
      <c r="B1759" t="str">
        <f>VLOOKUP(A1759,Cafe_sales!$A$1:$O$10001,9,FALSE)</f>
        <v>Salad</v>
      </c>
      <c r="C1759" s="6">
        <f>VLOOKUP(A1759,Cafe_sales!$A$1:$O$10001,10,FALSE)</f>
        <v>2</v>
      </c>
      <c r="D1759" s="10">
        <f>VLOOKUP(A1759,Cafe_sales!$A$1:$O$10001,11,FALSE)</f>
        <v>5</v>
      </c>
      <c r="E1759" s="6">
        <f>VLOOKUP(A1759,Cafe_sales!$A$1:$O$10001,12,FALSE)</f>
        <v>10</v>
      </c>
      <c r="F1759" t="str">
        <f>VLOOKUP(A1759,Cafe_sales!$A$1:$O$10001,13,FALSE)</f>
        <v>Cash</v>
      </c>
      <c r="G1759" t="str">
        <f>VLOOKUP(A1759,Cafe_sales!$A$1:$O$10001,14,FALSE)</f>
        <v>UNKNOWN</v>
      </c>
      <c r="H1759" s="8">
        <f>VLOOKUP(A1759,Cafe_sales!$A$1:$O$10001,15,FALSE)</f>
        <v>45212</v>
      </c>
    </row>
    <row r="1760" spans="1:8" hidden="1" x14ac:dyDescent="0.35">
      <c r="A1760" t="s">
        <v>5794</v>
      </c>
      <c r="B1760" t="str">
        <f>VLOOKUP(A1760,Cafe_sales!$A$1:$O$10001,9,FALSE)</f>
        <v>Tea</v>
      </c>
      <c r="C1760">
        <f>VLOOKUP(A1760,Cafe_sales!$A$1:$O$10001,10,FALSE)</f>
        <v>5</v>
      </c>
      <c r="D1760">
        <f>VLOOKUP(A1760,Cafe_sales!$A$1:$O$10001,11,FALSE)</f>
        <v>1.5</v>
      </c>
      <c r="E1760">
        <f>VLOOKUP(A1760,Cafe_sales!$A$1:$O$10001,12,FALSE)</f>
        <v>7.5</v>
      </c>
      <c r="F1760" t="str">
        <f>VLOOKUP(A1760,Cafe_sales!$A$1:$O$10001,13,FALSE)</f>
        <v>Cash</v>
      </c>
      <c r="G1760" t="str">
        <f>VLOOKUP(A1760,Cafe_sales!$A$1:$O$10001,14,FALSE)</f>
        <v>Takeaway</v>
      </c>
      <c r="H1760" s="1">
        <f>VLOOKUP(A1760,Cafe_sales!$A$1:$O$10001,15,FALSE)</f>
        <v>45157</v>
      </c>
    </row>
    <row r="1761" spans="1:8" x14ac:dyDescent="0.35">
      <c r="A1761" t="s">
        <v>5249</v>
      </c>
      <c r="B1761" t="str">
        <f>VLOOKUP(A1761,Cafe_sales!$A$1:$O$10001,9,FALSE)</f>
        <v>Sandwich</v>
      </c>
      <c r="C1761" s="6">
        <f>VLOOKUP(A1761,Cafe_sales!$A$1:$O$10001,10,FALSE)</f>
        <v>5</v>
      </c>
      <c r="D1761" s="10">
        <f>VLOOKUP(A1761,Cafe_sales!$A$1:$O$10001,11,FALSE)</f>
        <v>4</v>
      </c>
      <c r="E1761" s="6">
        <f>VLOOKUP(A1761,Cafe_sales!$A$1:$O$10001,12,FALSE)</f>
        <v>20</v>
      </c>
      <c r="F1761" t="str">
        <f>VLOOKUP(A1761,Cafe_sales!$A$1:$O$10001,13,FALSE)</f>
        <v>Credit Card</v>
      </c>
      <c r="G1761" t="str">
        <f>VLOOKUP(A1761,Cafe_sales!$A$1:$O$10001,14,FALSE)</f>
        <v>In-store</v>
      </c>
      <c r="H1761" s="8">
        <f>VLOOKUP(A1761,Cafe_sales!$A$1:$O$10001,15,FALSE)</f>
        <v>44967</v>
      </c>
    </row>
    <row r="1762" spans="1:8" hidden="1" x14ac:dyDescent="0.35">
      <c r="A1762" t="s">
        <v>7140</v>
      </c>
      <c r="B1762" t="str">
        <f>VLOOKUP(A1762,Cafe_sales!$A$1:$O$10001,9,FALSE)</f>
        <v>Juice</v>
      </c>
      <c r="C1762">
        <f>VLOOKUP(A1762,Cafe_sales!$A$1:$O$10001,10,FALSE)</f>
        <v>1</v>
      </c>
      <c r="D1762">
        <f>VLOOKUP(A1762,Cafe_sales!$A$1:$O$10001,11,FALSE)</f>
        <v>3</v>
      </c>
      <c r="E1762">
        <f>VLOOKUP(A1762,Cafe_sales!$A$1:$O$10001,12,FALSE)</f>
        <v>3</v>
      </c>
      <c r="F1762" t="str">
        <f>VLOOKUP(A1762,Cafe_sales!$A$1:$O$10001,13,FALSE)</f>
        <v>Cash</v>
      </c>
      <c r="G1762" t="str">
        <f>VLOOKUP(A1762,Cafe_sales!$A$1:$O$10001,14,FALSE)</f>
        <v>Cafe</v>
      </c>
      <c r="H1762" s="1">
        <f>VLOOKUP(A1762,Cafe_sales!$A$1:$O$10001,15,FALSE)</f>
        <v>45047</v>
      </c>
    </row>
    <row r="1763" spans="1:8" hidden="1" x14ac:dyDescent="0.35">
      <c r="A1763" t="s">
        <v>9447</v>
      </c>
      <c r="B1763" t="str">
        <f>VLOOKUP(A1763,Cafe_sales!$A$1:$O$10001,9,FALSE)</f>
        <v>Cookie</v>
      </c>
      <c r="C1763">
        <f>VLOOKUP(A1763,Cafe_sales!$A$1:$O$10001,10,FALSE)</f>
        <v>5</v>
      </c>
      <c r="D1763">
        <f>VLOOKUP(A1763,Cafe_sales!$A$1:$O$10001,11,FALSE)</f>
        <v>1</v>
      </c>
      <c r="E1763">
        <f>VLOOKUP(A1763,Cafe_sales!$A$1:$O$10001,12,FALSE)</f>
        <v>5</v>
      </c>
      <c r="F1763" t="str">
        <f>VLOOKUP(A1763,Cafe_sales!$A$1:$O$10001,13,FALSE)</f>
        <v>UNKNOWN</v>
      </c>
      <c r="G1763" t="str">
        <f>VLOOKUP(A1763,Cafe_sales!$A$1:$O$10001,14,FALSE)</f>
        <v>Takeaway</v>
      </c>
      <c r="H1763" s="1">
        <f>VLOOKUP(A1763,Cafe_sales!$A$1:$O$10001,15,FALSE)</f>
        <v>45201</v>
      </c>
    </row>
    <row r="1764" spans="1:8" x14ac:dyDescent="0.35">
      <c r="A1764" t="s">
        <v>6452</v>
      </c>
      <c r="B1764" t="str">
        <f>VLOOKUP(A1764,Cafe_sales!$A$1:$O$10001,9,FALSE)</f>
        <v>UNKNOWN</v>
      </c>
      <c r="C1764" s="6">
        <f>VLOOKUP(A1764,Cafe_sales!$A$1:$O$10001,10,FALSE)</f>
        <v>2</v>
      </c>
      <c r="D1764" s="10">
        <f>VLOOKUP(A1764,Cafe_sales!$A$1:$O$10001,11,FALSE)</f>
        <v>0</v>
      </c>
      <c r="E1764" s="6">
        <f>VLOOKUP(A1764,Cafe_sales!$A$1:$O$10001,12,FALSE)</f>
        <v>8</v>
      </c>
      <c r="F1764" t="str">
        <f>VLOOKUP(A1764,Cafe_sales!$A$1:$O$10001,13,FALSE)</f>
        <v>Cash</v>
      </c>
      <c r="G1764" t="str">
        <f>VLOOKUP(A1764,Cafe_sales!$A$1:$O$10001,14,FALSE)</f>
        <v>In-store</v>
      </c>
      <c r="H1764" s="8">
        <f>VLOOKUP(A1764,Cafe_sales!$A$1:$O$10001,15,FALSE)</f>
        <v>45101</v>
      </c>
    </row>
    <row r="1765" spans="1:8" hidden="1" x14ac:dyDescent="0.35">
      <c r="A1765" t="s">
        <v>7295</v>
      </c>
      <c r="B1765" t="str">
        <f>VLOOKUP(A1765,Cafe_sales!$A$1:$O$10001,9,FALSE)</f>
        <v>Salad</v>
      </c>
      <c r="C1765">
        <f>VLOOKUP(A1765,Cafe_sales!$A$1:$O$10001,10,FALSE)</f>
        <v>5</v>
      </c>
      <c r="D1765">
        <f>VLOOKUP(A1765,Cafe_sales!$A$1:$O$10001,11,FALSE)</f>
        <v>5</v>
      </c>
      <c r="E1765">
        <f>VLOOKUP(A1765,Cafe_sales!$A$1:$O$10001,12,FALSE)</f>
        <v>25</v>
      </c>
      <c r="F1765" t="str">
        <f>VLOOKUP(A1765,Cafe_sales!$A$1:$O$10001,13,FALSE)</f>
        <v>Default mode</v>
      </c>
      <c r="G1765" t="str">
        <f>VLOOKUP(A1765,Cafe_sales!$A$1:$O$10001,14,FALSE)</f>
        <v>Takeaway</v>
      </c>
      <c r="H1765" s="1">
        <f>VLOOKUP(A1765,Cafe_sales!$A$1:$O$10001,15,FALSE)</f>
        <v>45261</v>
      </c>
    </row>
    <row r="1766" spans="1:8" x14ac:dyDescent="0.35">
      <c r="A1766" t="s">
        <v>2502</v>
      </c>
      <c r="B1766" t="str">
        <f>VLOOKUP(A1766,Cafe_sales!$A$1:$O$10001,9,FALSE)</f>
        <v>Cake</v>
      </c>
      <c r="C1766" s="6">
        <f>VLOOKUP(A1766,Cafe_sales!$A$1:$O$10001,10,FALSE)</f>
        <v>3</v>
      </c>
      <c r="D1766" s="10">
        <f>VLOOKUP(A1766,Cafe_sales!$A$1:$O$10001,11,FALSE)</f>
        <v>3</v>
      </c>
      <c r="E1766" s="6">
        <f>VLOOKUP(A1766,Cafe_sales!$A$1:$O$10001,12,FALSE)</f>
        <v>9</v>
      </c>
      <c r="F1766" t="str">
        <f>VLOOKUP(A1766,Cafe_sales!$A$1:$O$10001,13,FALSE)</f>
        <v>Default mode</v>
      </c>
      <c r="G1766" t="str">
        <f>VLOOKUP(A1766,Cafe_sales!$A$1:$O$10001,14,FALSE)</f>
        <v>UNKNOWN</v>
      </c>
      <c r="H1766" s="8">
        <f>VLOOKUP(A1766,Cafe_sales!$A$1:$O$10001,15,FALSE)</f>
        <v>45223</v>
      </c>
    </row>
    <row r="1767" spans="1:8" x14ac:dyDescent="0.35">
      <c r="A1767" t="s">
        <v>85</v>
      </c>
      <c r="B1767" t="str">
        <f>VLOOKUP(A1767,Cafe_sales!$A$1:$O$10001,9,FALSE)</f>
        <v>Sandwich</v>
      </c>
      <c r="C1767" s="6">
        <f>VLOOKUP(A1767,Cafe_sales!$A$1:$O$10001,10,FALSE)</f>
        <v>1</v>
      </c>
      <c r="D1767" s="10">
        <f>VLOOKUP(A1767,Cafe_sales!$A$1:$O$10001,11,FALSE)</f>
        <v>4</v>
      </c>
      <c r="E1767" s="6">
        <f>VLOOKUP(A1767,Cafe_sales!$A$1:$O$10001,12,FALSE)</f>
        <v>4</v>
      </c>
      <c r="F1767" t="str">
        <f>VLOOKUP(A1767,Cafe_sales!$A$1:$O$10001,13,FALSE)</f>
        <v>Cash</v>
      </c>
      <c r="G1767" t="str">
        <f>VLOOKUP(A1767,Cafe_sales!$A$1:$O$10001,14,FALSE)</f>
        <v>UNKNOWN</v>
      </c>
      <c r="H1767" s="8">
        <f>VLOOKUP(A1767,Cafe_sales!$A$1:$O$10001,15,FALSE)</f>
        <v>45073</v>
      </c>
    </row>
    <row r="1768" spans="1:8" x14ac:dyDescent="0.35">
      <c r="A1768" t="s">
        <v>4005</v>
      </c>
      <c r="B1768" t="str">
        <f>VLOOKUP(A1768,Cafe_sales!$A$1:$O$10001,9,FALSE)</f>
        <v>Salad</v>
      </c>
      <c r="C1768" s="6">
        <f>VLOOKUP(A1768,Cafe_sales!$A$1:$O$10001,10,FALSE)</f>
        <v>2</v>
      </c>
      <c r="D1768" s="10">
        <f>VLOOKUP(A1768,Cafe_sales!$A$1:$O$10001,11,FALSE)</f>
        <v>5</v>
      </c>
      <c r="E1768" s="6">
        <f>VLOOKUP(A1768,Cafe_sales!$A$1:$O$10001,12,FALSE)</f>
        <v>10</v>
      </c>
      <c r="F1768" t="str">
        <f>VLOOKUP(A1768,Cafe_sales!$A$1:$O$10001,13,FALSE)</f>
        <v>Default mode</v>
      </c>
      <c r="G1768" t="str">
        <f>VLOOKUP(A1768,Cafe_sales!$A$1:$O$10001,14,FALSE)</f>
        <v>In-store</v>
      </c>
      <c r="H1768" s="8">
        <f>VLOOKUP(A1768,Cafe_sales!$A$1:$O$10001,15,FALSE)</f>
        <v>45136</v>
      </c>
    </row>
    <row r="1769" spans="1:8" x14ac:dyDescent="0.35">
      <c r="A1769" t="s">
        <v>1417</v>
      </c>
      <c r="B1769" t="str">
        <f>VLOOKUP(A1769,Cafe_sales!$A$1:$O$10001,9,FALSE)</f>
        <v>Sandwich</v>
      </c>
      <c r="C1769" s="6">
        <f>VLOOKUP(A1769,Cafe_sales!$A$1:$O$10001,10,FALSE)</f>
        <v>4</v>
      </c>
      <c r="D1769" s="10">
        <f>VLOOKUP(A1769,Cafe_sales!$A$1:$O$10001,11,FALSE)</f>
        <v>4</v>
      </c>
      <c r="E1769" s="6">
        <f>VLOOKUP(A1769,Cafe_sales!$A$1:$O$10001,12,FALSE)</f>
        <v>16</v>
      </c>
      <c r="F1769" t="str">
        <f>VLOOKUP(A1769,Cafe_sales!$A$1:$O$10001,13,FALSE)</f>
        <v>Digital Wallet</v>
      </c>
      <c r="G1769" t="str">
        <f>VLOOKUP(A1769,Cafe_sales!$A$1:$O$10001,14,FALSE)</f>
        <v>UNKNOWN</v>
      </c>
      <c r="H1769" s="8">
        <f>VLOOKUP(A1769,Cafe_sales!$A$1:$O$10001,15,FALSE)</f>
        <v>44941</v>
      </c>
    </row>
    <row r="1770" spans="1:8" hidden="1" x14ac:dyDescent="0.35">
      <c r="A1770" t="s">
        <v>9217</v>
      </c>
      <c r="B1770" t="str">
        <f>VLOOKUP(A1770,Cafe_sales!$A$1:$O$10001,9,FALSE)</f>
        <v>Cake</v>
      </c>
      <c r="C1770">
        <f>VLOOKUP(A1770,Cafe_sales!$A$1:$O$10001,10,FALSE)</f>
        <v>2</v>
      </c>
      <c r="D1770">
        <f>VLOOKUP(A1770,Cafe_sales!$A$1:$O$10001,11,FALSE)</f>
        <v>3</v>
      </c>
      <c r="E1770">
        <f>VLOOKUP(A1770,Cafe_sales!$A$1:$O$10001,12,FALSE)</f>
        <v>6</v>
      </c>
      <c r="F1770" t="str">
        <f>VLOOKUP(A1770,Cafe_sales!$A$1:$O$10001,13,FALSE)</f>
        <v>Credit Card</v>
      </c>
      <c r="G1770" t="str">
        <f>VLOOKUP(A1770,Cafe_sales!$A$1:$O$10001,14,FALSE)</f>
        <v>Takeaway</v>
      </c>
      <c r="H1770" s="1">
        <f>VLOOKUP(A1770,Cafe_sales!$A$1:$O$10001,15,FALSE)</f>
        <v>45193</v>
      </c>
    </row>
    <row r="1771" spans="1:8" x14ac:dyDescent="0.35">
      <c r="A1771" t="s">
        <v>1756</v>
      </c>
      <c r="B1771" t="str">
        <f>VLOOKUP(A1771,Cafe_sales!$A$1:$O$10001,9,FALSE)</f>
        <v>UNKNOWN</v>
      </c>
      <c r="C1771" s="6">
        <f>VLOOKUP(A1771,Cafe_sales!$A$1:$O$10001,10,FALSE)</f>
        <v>2</v>
      </c>
      <c r="D1771" s="10">
        <f>VLOOKUP(A1771,Cafe_sales!$A$1:$O$10001,11,FALSE)</f>
        <v>1.5</v>
      </c>
      <c r="E1771" s="6">
        <f>VLOOKUP(A1771,Cafe_sales!$A$1:$O$10001,12,FALSE)</f>
        <v>3</v>
      </c>
      <c r="F1771" t="str">
        <f>VLOOKUP(A1771,Cafe_sales!$A$1:$O$10001,13,FALSE)</f>
        <v>Digital Wallet</v>
      </c>
      <c r="G1771" t="str">
        <f>VLOOKUP(A1771,Cafe_sales!$A$1:$O$10001,14,FALSE)</f>
        <v>UNKNOWN</v>
      </c>
      <c r="H1771" s="8">
        <f>VLOOKUP(A1771,Cafe_sales!$A$1:$O$10001,15,FALSE)</f>
        <v>45290</v>
      </c>
    </row>
    <row r="1772" spans="1:8" hidden="1" x14ac:dyDescent="0.35">
      <c r="A1772" t="s">
        <v>6184</v>
      </c>
      <c r="B1772" t="str">
        <f>VLOOKUP(A1772,Cafe_sales!$A$1:$O$10001,9,FALSE)</f>
        <v>Cake</v>
      </c>
      <c r="C1772">
        <f>VLOOKUP(A1772,Cafe_sales!$A$1:$O$10001,10,FALSE)</f>
        <v>1</v>
      </c>
      <c r="D1772">
        <f>VLOOKUP(A1772,Cafe_sales!$A$1:$O$10001,11,FALSE)</f>
        <v>3</v>
      </c>
      <c r="E1772">
        <f>VLOOKUP(A1772,Cafe_sales!$A$1:$O$10001,12,FALSE)</f>
        <v>3</v>
      </c>
      <c r="F1772" t="str">
        <f>VLOOKUP(A1772,Cafe_sales!$A$1:$O$10001,13,FALSE)</f>
        <v>Cash</v>
      </c>
      <c r="G1772" t="str">
        <f>VLOOKUP(A1772,Cafe_sales!$A$1:$O$10001,14,FALSE)</f>
        <v>Takeaway</v>
      </c>
      <c r="H1772" s="1">
        <f>VLOOKUP(A1772,Cafe_sales!$A$1:$O$10001,15,FALSE)</f>
        <v>45190</v>
      </c>
    </row>
    <row r="1773" spans="1:8" x14ac:dyDescent="0.35">
      <c r="A1773" t="s">
        <v>1845</v>
      </c>
      <c r="B1773" t="str">
        <f>VLOOKUP(A1773,Cafe_sales!$A$1:$O$10001,9,FALSE)</f>
        <v>Sandwich</v>
      </c>
      <c r="C1773" s="6">
        <f>VLOOKUP(A1773,Cafe_sales!$A$1:$O$10001,10,FALSE)</f>
        <v>1</v>
      </c>
      <c r="D1773" s="10">
        <f>VLOOKUP(A1773,Cafe_sales!$A$1:$O$10001,11,FALSE)</f>
        <v>4</v>
      </c>
      <c r="E1773" s="6">
        <f>VLOOKUP(A1773,Cafe_sales!$A$1:$O$10001,12,FALSE)</f>
        <v>4</v>
      </c>
      <c r="F1773" t="str">
        <f>VLOOKUP(A1773,Cafe_sales!$A$1:$O$10001,13,FALSE)</f>
        <v>Credit Card</v>
      </c>
      <c r="G1773" t="str">
        <f>VLOOKUP(A1773,Cafe_sales!$A$1:$O$10001,14,FALSE)</f>
        <v>UNKNOWN</v>
      </c>
      <c r="H1773" s="8">
        <f>VLOOKUP(A1773,Cafe_sales!$A$1:$O$10001,15,FALSE)</f>
        <v>45066</v>
      </c>
    </row>
    <row r="1774" spans="1:8" x14ac:dyDescent="0.35">
      <c r="A1774" t="s">
        <v>9584</v>
      </c>
      <c r="B1774" t="str">
        <f>VLOOKUP(A1774,Cafe_sales!$A$1:$O$10001,9,FALSE)</f>
        <v>Cookie</v>
      </c>
      <c r="C1774" s="6">
        <f>VLOOKUP(A1774,Cafe_sales!$A$1:$O$10001,10,FALSE)</f>
        <v>1</v>
      </c>
      <c r="D1774" s="10">
        <f>VLOOKUP(A1774,Cafe_sales!$A$1:$O$10001,11,FALSE)</f>
        <v>1</v>
      </c>
      <c r="E1774" s="6">
        <f>VLOOKUP(A1774,Cafe_sales!$A$1:$O$10001,12,FALSE)</f>
        <v>1</v>
      </c>
      <c r="F1774" t="str">
        <f>VLOOKUP(A1774,Cafe_sales!$A$1:$O$10001,13,FALSE)</f>
        <v>Default mode</v>
      </c>
      <c r="G1774" t="str">
        <f>VLOOKUP(A1774,Cafe_sales!$A$1:$O$10001,14,FALSE)</f>
        <v>In-store</v>
      </c>
      <c r="H1774" s="8">
        <f>VLOOKUP(A1774,Cafe_sales!$A$1:$O$10001,15,FALSE)</f>
        <v>45155</v>
      </c>
    </row>
    <row r="1775" spans="1:8" hidden="1" x14ac:dyDescent="0.35">
      <c r="A1775" t="s">
        <v>2998</v>
      </c>
      <c r="B1775" t="str">
        <f>VLOOKUP(A1775,Cafe_sales!$A$1:$O$10001,9,FALSE)</f>
        <v>Tea</v>
      </c>
      <c r="C1775">
        <f>VLOOKUP(A1775,Cafe_sales!$A$1:$O$10001,10,FALSE)</f>
        <v>3</v>
      </c>
      <c r="D1775">
        <f>VLOOKUP(A1775,Cafe_sales!$A$1:$O$10001,11,FALSE)</f>
        <v>1.5</v>
      </c>
      <c r="E1775">
        <f>VLOOKUP(A1775,Cafe_sales!$A$1:$O$10001,12,FALSE)</f>
        <v>4.5</v>
      </c>
      <c r="F1775" t="str">
        <f>VLOOKUP(A1775,Cafe_sales!$A$1:$O$10001,13,FALSE)</f>
        <v>Default mode</v>
      </c>
      <c r="G1775" t="str">
        <f>VLOOKUP(A1775,Cafe_sales!$A$1:$O$10001,14,FALSE)</f>
        <v>Takeaway</v>
      </c>
      <c r="H1775" s="1">
        <f>VLOOKUP(A1775,Cafe_sales!$A$1:$O$10001,15,FALSE)</f>
        <v>45279</v>
      </c>
    </row>
    <row r="1776" spans="1:8" hidden="1" x14ac:dyDescent="0.35">
      <c r="A1776" t="s">
        <v>2657</v>
      </c>
      <c r="B1776" t="str">
        <f>VLOOKUP(A1776,Cafe_sales!$A$1:$O$10001,9,FALSE)</f>
        <v>Cake</v>
      </c>
      <c r="C1776">
        <f>VLOOKUP(A1776,Cafe_sales!$A$1:$O$10001,10,FALSE)</f>
        <v>5</v>
      </c>
      <c r="D1776">
        <f>VLOOKUP(A1776,Cafe_sales!$A$1:$O$10001,11,FALSE)</f>
        <v>3</v>
      </c>
      <c r="E1776">
        <f>VLOOKUP(A1776,Cafe_sales!$A$1:$O$10001,12,FALSE)</f>
        <v>15</v>
      </c>
      <c r="F1776" t="str">
        <f>VLOOKUP(A1776,Cafe_sales!$A$1:$O$10001,13,FALSE)</f>
        <v>Digital Wallet</v>
      </c>
      <c r="G1776" t="str">
        <f>VLOOKUP(A1776,Cafe_sales!$A$1:$O$10001,14,FALSE)</f>
        <v>Takeaway</v>
      </c>
      <c r="H1776" s="1">
        <f>VLOOKUP(A1776,Cafe_sales!$A$1:$O$10001,15,FALSE)</f>
        <v>45288</v>
      </c>
    </row>
    <row r="1777" spans="1:8" hidden="1" x14ac:dyDescent="0.35">
      <c r="A1777" t="s">
        <v>8597</v>
      </c>
      <c r="B1777" t="str">
        <f>VLOOKUP(A1777,Cafe_sales!$A$1:$O$10001,9,FALSE)</f>
        <v>Juice</v>
      </c>
      <c r="C1777">
        <f>VLOOKUP(A1777,Cafe_sales!$A$1:$O$10001,10,FALSE)</f>
        <v>3.0868924889543448</v>
      </c>
      <c r="D1777">
        <f>VLOOKUP(A1777,Cafe_sales!$A$1:$O$10001,11,FALSE)</f>
        <v>3</v>
      </c>
      <c r="E1777">
        <f>VLOOKUP(A1777,Cafe_sales!$A$1:$O$10001,12,FALSE)</f>
        <v>9.2606774668630347</v>
      </c>
      <c r="F1777" t="str">
        <f>VLOOKUP(A1777,Cafe_sales!$A$1:$O$10001,13,FALSE)</f>
        <v>Digital Wallet</v>
      </c>
      <c r="G1777" t="str">
        <f>VLOOKUP(A1777,Cafe_sales!$A$1:$O$10001,14,FALSE)</f>
        <v>Takeaway</v>
      </c>
      <c r="H1777" s="1">
        <f>VLOOKUP(A1777,Cafe_sales!$A$1:$O$10001,15,FALSE)</f>
        <v>45024</v>
      </c>
    </row>
    <row r="1778" spans="1:8" x14ac:dyDescent="0.35">
      <c r="A1778" t="s">
        <v>7940</v>
      </c>
      <c r="B1778" t="str">
        <f>VLOOKUP(A1778,Cafe_sales!$A$1:$O$10001,9,FALSE)</f>
        <v>Sandwich</v>
      </c>
      <c r="C1778" s="6">
        <f>VLOOKUP(A1778,Cafe_sales!$A$1:$O$10001,10,FALSE)</f>
        <v>1</v>
      </c>
      <c r="D1778" s="10">
        <f>VLOOKUP(A1778,Cafe_sales!$A$1:$O$10001,11,FALSE)</f>
        <v>4</v>
      </c>
      <c r="E1778" s="6">
        <f>VLOOKUP(A1778,Cafe_sales!$A$1:$O$10001,12,FALSE)</f>
        <v>4</v>
      </c>
      <c r="F1778" t="str">
        <f>VLOOKUP(A1778,Cafe_sales!$A$1:$O$10001,13,FALSE)</f>
        <v>Cash</v>
      </c>
      <c r="G1778" t="str">
        <f>VLOOKUP(A1778,Cafe_sales!$A$1:$O$10001,14,FALSE)</f>
        <v>UNKNOWN</v>
      </c>
      <c r="H1778" s="8">
        <f>VLOOKUP(A1778,Cafe_sales!$A$1:$O$10001,15,FALSE)</f>
        <v>45276</v>
      </c>
    </row>
    <row r="1779" spans="1:8" hidden="1" x14ac:dyDescent="0.35">
      <c r="A1779" t="s">
        <v>8043</v>
      </c>
      <c r="B1779" t="str">
        <f>VLOOKUP(A1779,Cafe_sales!$A$1:$O$10001,9,FALSE)</f>
        <v>Cookie</v>
      </c>
      <c r="C1779">
        <f>VLOOKUP(A1779,Cafe_sales!$A$1:$O$10001,10,FALSE)</f>
        <v>3</v>
      </c>
      <c r="D1779">
        <f>VLOOKUP(A1779,Cafe_sales!$A$1:$O$10001,11,FALSE)</f>
        <v>1</v>
      </c>
      <c r="E1779">
        <f>VLOOKUP(A1779,Cafe_sales!$A$1:$O$10001,12,FALSE)</f>
        <v>3</v>
      </c>
      <c r="F1779" t="str">
        <f>VLOOKUP(A1779,Cafe_sales!$A$1:$O$10001,13,FALSE)</f>
        <v>Digital Wallet</v>
      </c>
      <c r="G1779" t="str">
        <f>VLOOKUP(A1779,Cafe_sales!$A$1:$O$10001,14,FALSE)</f>
        <v>Takeaway</v>
      </c>
      <c r="H1779" s="1">
        <f>VLOOKUP(A1779,Cafe_sales!$A$1:$O$10001,15,FALSE)</f>
        <v>45156</v>
      </c>
    </row>
    <row r="1780" spans="1:8" hidden="1" x14ac:dyDescent="0.35">
      <c r="A1780" t="s">
        <v>3058</v>
      </c>
      <c r="B1780" t="str">
        <f>VLOOKUP(A1780,Cafe_sales!$A$1:$O$10001,9,FALSE)</f>
        <v>Cake</v>
      </c>
      <c r="C1780">
        <f>VLOOKUP(A1780,Cafe_sales!$A$1:$O$10001,10,FALSE)</f>
        <v>4</v>
      </c>
      <c r="D1780">
        <f>VLOOKUP(A1780,Cafe_sales!$A$1:$O$10001,11,FALSE)</f>
        <v>3</v>
      </c>
      <c r="E1780">
        <f>VLOOKUP(A1780,Cafe_sales!$A$1:$O$10001,12,FALSE)</f>
        <v>12</v>
      </c>
      <c r="F1780" t="str">
        <f>VLOOKUP(A1780,Cafe_sales!$A$1:$O$10001,13,FALSE)</f>
        <v>Cash</v>
      </c>
      <c r="G1780" t="str">
        <f>VLOOKUP(A1780,Cafe_sales!$A$1:$O$10001,14,FALSE)</f>
        <v>Takeaway</v>
      </c>
      <c r="H1780" s="1">
        <f>VLOOKUP(A1780,Cafe_sales!$A$1:$O$10001,15,FALSE)</f>
        <v>45105</v>
      </c>
    </row>
    <row r="1781" spans="1:8" hidden="1" x14ac:dyDescent="0.35">
      <c r="A1781" t="s">
        <v>31</v>
      </c>
      <c r="B1781" t="str">
        <f>VLOOKUP(A1781,Cafe_sales!$A$1:$O$10001,9,FALSE)</f>
        <v>Salad</v>
      </c>
      <c r="C1781">
        <f>VLOOKUP(A1781,Cafe_sales!$A$1:$O$10001,10,FALSE)</f>
        <v>5</v>
      </c>
      <c r="D1781">
        <f>VLOOKUP(A1781,Cafe_sales!$A$1:$O$10001,11,FALSE)</f>
        <v>5</v>
      </c>
      <c r="E1781">
        <f>VLOOKUP(A1781,Cafe_sales!$A$1:$O$10001,12,FALSE)</f>
        <v>25</v>
      </c>
      <c r="F1781" t="str">
        <f>VLOOKUP(A1781,Cafe_sales!$A$1:$O$10001,13,FALSE)</f>
        <v>Cash</v>
      </c>
      <c r="G1781" t="str">
        <f>VLOOKUP(A1781,Cafe_sales!$A$1:$O$10001,14,FALSE)</f>
        <v>Takeaway</v>
      </c>
      <c r="H1781" s="1">
        <f>VLOOKUP(A1781,Cafe_sales!$A$1:$O$10001,15,FALSE)</f>
        <v>45237</v>
      </c>
    </row>
    <row r="1782" spans="1:8" x14ac:dyDescent="0.35">
      <c r="A1782" t="s">
        <v>6634</v>
      </c>
      <c r="B1782" t="str">
        <f>VLOOKUP(A1782,Cafe_sales!$A$1:$O$10001,9,FALSE)</f>
        <v>Salad</v>
      </c>
      <c r="C1782" s="6">
        <f>VLOOKUP(A1782,Cafe_sales!$A$1:$O$10001,10,FALSE)</f>
        <v>5</v>
      </c>
      <c r="D1782" s="10">
        <f>VLOOKUP(A1782,Cafe_sales!$A$1:$O$10001,11,FALSE)</f>
        <v>5</v>
      </c>
      <c r="E1782" s="6">
        <f>VLOOKUP(A1782,Cafe_sales!$A$1:$O$10001,12,FALSE)</f>
        <v>25</v>
      </c>
      <c r="F1782" t="str">
        <f>VLOOKUP(A1782,Cafe_sales!$A$1:$O$10001,13,FALSE)</f>
        <v>Digital Wallet</v>
      </c>
      <c r="G1782" t="str">
        <f>VLOOKUP(A1782,Cafe_sales!$A$1:$O$10001,14,FALSE)</f>
        <v>UNKNOWN</v>
      </c>
      <c r="H1782" s="8">
        <f>VLOOKUP(A1782,Cafe_sales!$A$1:$O$10001,15,FALSE)</f>
        <v>44927</v>
      </c>
    </row>
    <row r="1783" spans="1:8" hidden="1" x14ac:dyDescent="0.35">
      <c r="A1783" t="s">
        <v>6015</v>
      </c>
      <c r="B1783" t="str">
        <f>VLOOKUP(A1783,Cafe_sales!$A$1:$O$10001,9,FALSE)</f>
        <v>Cake</v>
      </c>
      <c r="C1783">
        <f>VLOOKUP(A1783,Cafe_sales!$A$1:$O$10001,10,FALSE)</f>
        <v>2</v>
      </c>
      <c r="D1783">
        <f>VLOOKUP(A1783,Cafe_sales!$A$1:$O$10001,11,FALSE)</f>
        <v>3</v>
      </c>
      <c r="E1783">
        <f>VLOOKUP(A1783,Cafe_sales!$A$1:$O$10001,12,FALSE)</f>
        <v>6</v>
      </c>
      <c r="F1783" t="str">
        <f>VLOOKUP(A1783,Cafe_sales!$A$1:$O$10001,13,FALSE)</f>
        <v>Cash</v>
      </c>
      <c r="G1783" t="str">
        <f>VLOOKUP(A1783,Cafe_sales!$A$1:$O$10001,14,FALSE)</f>
        <v>Takeaway</v>
      </c>
      <c r="H1783" s="1">
        <f>VLOOKUP(A1783,Cafe_sales!$A$1:$O$10001,15,FALSE)</f>
        <v>45164</v>
      </c>
    </row>
    <row r="1784" spans="1:8" x14ac:dyDescent="0.35">
      <c r="A1784" t="s">
        <v>8781</v>
      </c>
      <c r="B1784" t="str">
        <f>VLOOKUP(A1784,Cafe_sales!$A$1:$O$10001,9,FALSE)</f>
        <v>Cookie</v>
      </c>
      <c r="C1784" s="6">
        <f>VLOOKUP(A1784,Cafe_sales!$A$1:$O$10001,10,FALSE)</f>
        <v>1</v>
      </c>
      <c r="D1784" s="10">
        <f>VLOOKUP(A1784,Cafe_sales!$A$1:$O$10001,11,FALSE)</f>
        <v>1</v>
      </c>
      <c r="E1784" s="6">
        <f>VLOOKUP(A1784,Cafe_sales!$A$1:$O$10001,12,FALSE)</f>
        <v>1</v>
      </c>
      <c r="F1784" t="str">
        <f>VLOOKUP(A1784,Cafe_sales!$A$1:$O$10001,13,FALSE)</f>
        <v>Cash</v>
      </c>
      <c r="G1784" t="str">
        <f>VLOOKUP(A1784,Cafe_sales!$A$1:$O$10001,14,FALSE)</f>
        <v>UNKNOWN</v>
      </c>
      <c r="H1784" s="8">
        <f>VLOOKUP(A1784,Cafe_sales!$A$1:$O$10001,15,FALSE)</f>
        <v>45186</v>
      </c>
    </row>
    <row r="1785" spans="1:8" hidden="1" x14ac:dyDescent="0.35">
      <c r="A1785" t="s">
        <v>5969</v>
      </c>
      <c r="B1785" t="str">
        <f>VLOOKUP(A1785,Cafe_sales!$A$1:$O$10001,9,FALSE)</f>
        <v>Tea</v>
      </c>
      <c r="C1785">
        <f>VLOOKUP(A1785,Cafe_sales!$A$1:$O$10001,10,FALSE)</f>
        <v>2</v>
      </c>
      <c r="D1785">
        <f>VLOOKUP(A1785,Cafe_sales!$A$1:$O$10001,11,FALSE)</f>
        <v>1.5</v>
      </c>
      <c r="E1785">
        <f>VLOOKUP(A1785,Cafe_sales!$A$1:$O$10001,12,FALSE)</f>
        <v>3</v>
      </c>
      <c r="F1785" t="str">
        <f>VLOOKUP(A1785,Cafe_sales!$A$1:$O$10001,13,FALSE)</f>
        <v>Default mode</v>
      </c>
      <c r="G1785" t="str">
        <f>VLOOKUP(A1785,Cafe_sales!$A$1:$O$10001,14,FALSE)</f>
        <v>Takeaway</v>
      </c>
      <c r="H1785" s="1">
        <f>VLOOKUP(A1785,Cafe_sales!$A$1:$O$10001,15,FALSE)</f>
        <v>45226</v>
      </c>
    </row>
    <row r="1786" spans="1:8" x14ac:dyDescent="0.35">
      <c r="A1786" t="s">
        <v>2947</v>
      </c>
      <c r="B1786" t="str">
        <f>VLOOKUP(A1786,Cafe_sales!$A$1:$O$10001,9,FALSE)</f>
        <v>Juice</v>
      </c>
      <c r="C1786" s="6">
        <f>VLOOKUP(A1786,Cafe_sales!$A$1:$O$10001,10,FALSE)</f>
        <v>5</v>
      </c>
      <c r="D1786" s="10">
        <f>VLOOKUP(A1786,Cafe_sales!$A$1:$O$10001,11,FALSE)</f>
        <v>3</v>
      </c>
      <c r="E1786" s="6">
        <f>VLOOKUP(A1786,Cafe_sales!$A$1:$O$10001,12,FALSE)</f>
        <v>15</v>
      </c>
      <c r="F1786" t="str">
        <f>VLOOKUP(A1786,Cafe_sales!$A$1:$O$10001,13,FALSE)</f>
        <v>Credit Card</v>
      </c>
      <c r="G1786" t="str">
        <f>VLOOKUP(A1786,Cafe_sales!$A$1:$O$10001,14,FALSE)</f>
        <v>UNKNOWN</v>
      </c>
      <c r="H1786" s="8">
        <f>VLOOKUP(A1786,Cafe_sales!$A$1:$O$10001,15,FALSE)</f>
        <v>45099</v>
      </c>
    </row>
    <row r="1787" spans="1:8" x14ac:dyDescent="0.35">
      <c r="A1787" t="s">
        <v>3458</v>
      </c>
      <c r="B1787" t="str">
        <f>VLOOKUP(A1787,Cafe_sales!$A$1:$O$10001,9,FALSE)</f>
        <v>Juice</v>
      </c>
      <c r="C1787" s="6">
        <f>VLOOKUP(A1787,Cafe_sales!$A$1:$O$10001,10,FALSE)</f>
        <v>5</v>
      </c>
      <c r="D1787" s="10">
        <f>VLOOKUP(A1787,Cafe_sales!$A$1:$O$10001,11,FALSE)</f>
        <v>1</v>
      </c>
      <c r="E1787" s="6">
        <f>VLOOKUP(A1787,Cafe_sales!$A$1:$O$10001,12,FALSE)</f>
        <v>5</v>
      </c>
      <c r="F1787" t="str">
        <f>VLOOKUP(A1787,Cafe_sales!$A$1:$O$10001,13,FALSE)</f>
        <v>Digital Wallet</v>
      </c>
      <c r="G1787" t="str">
        <f>VLOOKUP(A1787,Cafe_sales!$A$1:$O$10001,14,FALSE)</f>
        <v>UNKNOWN</v>
      </c>
      <c r="H1787" s="8">
        <f>VLOOKUP(A1787,Cafe_sales!$A$1:$O$10001,15,FALSE)</f>
        <v>45025</v>
      </c>
    </row>
    <row r="1788" spans="1:8" x14ac:dyDescent="0.35">
      <c r="A1788" t="s">
        <v>1707</v>
      </c>
      <c r="B1788" t="str">
        <f>VLOOKUP(A1788,Cafe_sales!$A$1:$O$10001,9,FALSE)</f>
        <v>Juice</v>
      </c>
      <c r="C1788" s="6">
        <f>VLOOKUP(A1788,Cafe_sales!$A$1:$O$10001,10,FALSE)</f>
        <v>1</v>
      </c>
      <c r="D1788" s="10">
        <f>VLOOKUP(A1788,Cafe_sales!$A$1:$O$10001,11,FALSE)</f>
        <v>3</v>
      </c>
      <c r="E1788" s="6">
        <f>VLOOKUP(A1788,Cafe_sales!$A$1:$O$10001,12,FALSE)</f>
        <v>3</v>
      </c>
      <c r="F1788" t="str">
        <f>VLOOKUP(A1788,Cafe_sales!$A$1:$O$10001,13,FALSE)</f>
        <v>Cash</v>
      </c>
      <c r="G1788" t="str">
        <f>VLOOKUP(A1788,Cafe_sales!$A$1:$O$10001,14,FALSE)</f>
        <v>In-store</v>
      </c>
      <c r="H1788" s="8">
        <f>VLOOKUP(A1788,Cafe_sales!$A$1:$O$10001,15,FALSE)</f>
        <v>45289</v>
      </c>
    </row>
    <row r="1789" spans="1:8" x14ac:dyDescent="0.35">
      <c r="A1789" t="s">
        <v>2399</v>
      </c>
      <c r="B1789" t="str">
        <f>VLOOKUP(A1789,Cafe_sales!$A$1:$O$10001,9,FALSE)</f>
        <v>Cake</v>
      </c>
      <c r="C1789" s="6">
        <f>VLOOKUP(A1789,Cafe_sales!$A$1:$O$10001,10,FALSE)</f>
        <v>4</v>
      </c>
      <c r="D1789" s="10">
        <f>VLOOKUP(A1789,Cafe_sales!$A$1:$O$10001,11,FALSE)</f>
        <v>3</v>
      </c>
      <c r="E1789" s="6">
        <f>VLOOKUP(A1789,Cafe_sales!$A$1:$O$10001,12,FALSE)</f>
        <v>12</v>
      </c>
      <c r="F1789" t="str">
        <f>VLOOKUP(A1789,Cafe_sales!$A$1:$O$10001,13,FALSE)</f>
        <v>Digital Wallet</v>
      </c>
      <c r="G1789" t="str">
        <f>VLOOKUP(A1789,Cafe_sales!$A$1:$O$10001,14,FALSE)</f>
        <v>UNKNOWN</v>
      </c>
      <c r="H1789" s="8">
        <f>VLOOKUP(A1789,Cafe_sales!$A$1:$O$10001,15,FALSE)</f>
        <v>45098</v>
      </c>
    </row>
    <row r="1790" spans="1:8" x14ac:dyDescent="0.35">
      <c r="A1790" t="s">
        <v>6764</v>
      </c>
      <c r="B1790" t="str">
        <f>VLOOKUP(A1790,Cafe_sales!$A$1:$O$10001,9,FALSE)</f>
        <v>Smoothie</v>
      </c>
      <c r="C1790" s="6">
        <f>VLOOKUP(A1790,Cafe_sales!$A$1:$O$10001,10,FALSE)</f>
        <v>1</v>
      </c>
      <c r="D1790" s="10">
        <f>VLOOKUP(A1790,Cafe_sales!$A$1:$O$10001,11,FALSE)</f>
        <v>4</v>
      </c>
      <c r="E1790" s="6">
        <f>VLOOKUP(A1790,Cafe_sales!$A$1:$O$10001,12,FALSE)</f>
        <v>4</v>
      </c>
      <c r="F1790" t="str">
        <f>VLOOKUP(A1790,Cafe_sales!$A$1:$O$10001,13,FALSE)</f>
        <v>Digital Wallet</v>
      </c>
      <c r="G1790" t="str">
        <f>VLOOKUP(A1790,Cafe_sales!$A$1:$O$10001,14,FALSE)</f>
        <v>UNKNOWN</v>
      </c>
      <c r="H1790" s="8">
        <f>VLOOKUP(A1790,Cafe_sales!$A$1:$O$10001,15,FALSE)</f>
        <v>45225</v>
      </c>
    </row>
    <row r="1791" spans="1:8" hidden="1" x14ac:dyDescent="0.35">
      <c r="A1791" t="s">
        <v>9624</v>
      </c>
      <c r="B1791" t="str">
        <f>VLOOKUP(A1791,Cafe_sales!$A$1:$O$10001,9,FALSE)</f>
        <v>Tea</v>
      </c>
      <c r="C1791">
        <f>VLOOKUP(A1791,Cafe_sales!$A$1:$O$10001,10,FALSE)</f>
        <v>1</v>
      </c>
      <c r="D1791">
        <f>VLOOKUP(A1791,Cafe_sales!$A$1:$O$10001,11,FALSE)</f>
        <v>1.5</v>
      </c>
      <c r="E1791">
        <f>VLOOKUP(A1791,Cafe_sales!$A$1:$O$10001,12,FALSE)</f>
        <v>1.5</v>
      </c>
      <c r="F1791" t="str">
        <f>VLOOKUP(A1791,Cafe_sales!$A$1:$O$10001,13,FALSE)</f>
        <v>Credit Card</v>
      </c>
      <c r="G1791" t="str">
        <f>VLOOKUP(A1791,Cafe_sales!$A$1:$O$10001,14,FALSE)</f>
        <v>Takeaway</v>
      </c>
      <c r="H1791" s="1">
        <f>VLOOKUP(A1791,Cafe_sales!$A$1:$O$10001,15,FALSE)</f>
        <v>45152</v>
      </c>
    </row>
    <row r="1792" spans="1:8" hidden="1" x14ac:dyDescent="0.35">
      <c r="A1792" t="s">
        <v>7713</v>
      </c>
      <c r="B1792" t="str">
        <f>VLOOKUP(A1792,Cafe_sales!$A$1:$O$10001,9,FALSE)</f>
        <v>Cake</v>
      </c>
      <c r="C1792">
        <f>VLOOKUP(A1792,Cafe_sales!$A$1:$O$10001,10,FALSE)</f>
        <v>1</v>
      </c>
      <c r="D1792">
        <f>VLOOKUP(A1792,Cafe_sales!$A$1:$O$10001,11,FALSE)</f>
        <v>3</v>
      </c>
      <c r="E1792">
        <f>VLOOKUP(A1792,Cafe_sales!$A$1:$O$10001,12,FALSE)</f>
        <v>3</v>
      </c>
      <c r="F1792" t="str">
        <f>VLOOKUP(A1792,Cafe_sales!$A$1:$O$10001,13,FALSE)</f>
        <v>Digital Wallet</v>
      </c>
      <c r="G1792" t="str">
        <f>VLOOKUP(A1792,Cafe_sales!$A$1:$O$10001,14,FALSE)</f>
        <v>Takeaway</v>
      </c>
      <c r="H1792" s="1">
        <f>VLOOKUP(A1792,Cafe_sales!$A$1:$O$10001,15,FALSE)</f>
        <v>45127</v>
      </c>
    </row>
    <row r="1793" spans="1:8" x14ac:dyDescent="0.35">
      <c r="A1793" t="s">
        <v>2818</v>
      </c>
      <c r="B1793" t="str">
        <f>VLOOKUP(A1793,Cafe_sales!$A$1:$O$10001,9,FALSE)</f>
        <v>Salad</v>
      </c>
      <c r="C1793" s="6">
        <f>VLOOKUP(A1793,Cafe_sales!$A$1:$O$10001,10,FALSE)</f>
        <v>4</v>
      </c>
      <c r="D1793" s="10">
        <f>VLOOKUP(A1793,Cafe_sales!$A$1:$O$10001,11,FALSE)</f>
        <v>5</v>
      </c>
      <c r="E1793" s="6">
        <f>VLOOKUP(A1793,Cafe_sales!$A$1:$O$10001,12,FALSE)</f>
        <v>20</v>
      </c>
      <c r="F1793" t="str">
        <f>VLOOKUP(A1793,Cafe_sales!$A$1:$O$10001,13,FALSE)</f>
        <v>Credit Card</v>
      </c>
      <c r="G1793" t="str">
        <f>VLOOKUP(A1793,Cafe_sales!$A$1:$O$10001,14,FALSE)</f>
        <v>UNKNOWN</v>
      </c>
      <c r="H1793" s="8">
        <f>VLOOKUP(A1793,Cafe_sales!$A$1:$O$10001,15,FALSE)</f>
        <v>45287</v>
      </c>
    </row>
    <row r="1794" spans="1:8" hidden="1" x14ac:dyDescent="0.35">
      <c r="A1794" t="s">
        <v>1665</v>
      </c>
      <c r="B1794" t="str">
        <f>VLOOKUP(A1794,Cafe_sales!$A$1:$O$10001,9,FALSE)</f>
        <v>Cake</v>
      </c>
      <c r="C1794">
        <f>VLOOKUP(A1794,Cafe_sales!$A$1:$O$10001,10,FALSE)</f>
        <v>1</v>
      </c>
      <c r="D1794">
        <f>VLOOKUP(A1794,Cafe_sales!$A$1:$O$10001,11,FALSE)</f>
        <v>3</v>
      </c>
      <c r="E1794">
        <f>VLOOKUP(A1794,Cafe_sales!$A$1:$O$10001,12,FALSE)</f>
        <v>3</v>
      </c>
      <c r="F1794" t="str">
        <f>VLOOKUP(A1794,Cafe_sales!$A$1:$O$10001,13,FALSE)</f>
        <v>Cash</v>
      </c>
      <c r="G1794" t="str">
        <f>VLOOKUP(A1794,Cafe_sales!$A$1:$O$10001,14,FALSE)</f>
        <v>Takeaway</v>
      </c>
      <c r="H1794" s="1">
        <f>VLOOKUP(A1794,Cafe_sales!$A$1:$O$10001,15,FALSE)</f>
        <v>45212</v>
      </c>
    </row>
    <row r="1795" spans="1:8" x14ac:dyDescent="0.35">
      <c r="A1795" t="s">
        <v>5910</v>
      </c>
      <c r="B1795" t="str">
        <f>VLOOKUP(A1795,Cafe_sales!$A$1:$O$10001,9,FALSE)</f>
        <v>Juice</v>
      </c>
      <c r="C1795" s="6">
        <f>VLOOKUP(A1795,Cafe_sales!$A$1:$O$10001,10,FALSE)</f>
        <v>5</v>
      </c>
      <c r="D1795" s="10">
        <f>VLOOKUP(A1795,Cafe_sales!$A$1:$O$10001,11,FALSE)</f>
        <v>3</v>
      </c>
      <c r="E1795" s="6">
        <f>VLOOKUP(A1795,Cafe_sales!$A$1:$O$10001,12,FALSE)</f>
        <v>15</v>
      </c>
      <c r="F1795" t="str">
        <f>VLOOKUP(A1795,Cafe_sales!$A$1:$O$10001,13,FALSE)</f>
        <v>Default mode</v>
      </c>
      <c r="G1795" t="str">
        <f>VLOOKUP(A1795,Cafe_sales!$A$1:$O$10001,14,FALSE)</f>
        <v>In-store</v>
      </c>
      <c r="H1795" s="8">
        <f>VLOOKUP(A1795,Cafe_sales!$A$1:$O$10001,15,FALSE)</f>
        <v>44956</v>
      </c>
    </row>
    <row r="1796" spans="1:8" x14ac:dyDescent="0.35">
      <c r="A1796" t="s">
        <v>9287</v>
      </c>
      <c r="B1796" t="str">
        <f>VLOOKUP(A1796,Cafe_sales!$A$1:$O$10001,9,FALSE)</f>
        <v>Sandwich</v>
      </c>
      <c r="C1796" s="6">
        <f>VLOOKUP(A1796,Cafe_sales!$A$1:$O$10001,10,FALSE)</f>
        <v>1</v>
      </c>
      <c r="D1796" s="10">
        <f>VLOOKUP(A1796,Cafe_sales!$A$1:$O$10001,11,FALSE)</f>
        <v>4</v>
      </c>
      <c r="E1796" s="6">
        <f>VLOOKUP(A1796,Cafe_sales!$A$1:$O$10001,12,FALSE)</f>
        <v>4</v>
      </c>
      <c r="F1796" t="str">
        <f>VLOOKUP(A1796,Cafe_sales!$A$1:$O$10001,13,FALSE)</f>
        <v>Default mode</v>
      </c>
      <c r="G1796" t="str">
        <f>VLOOKUP(A1796,Cafe_sales!$A$1:$O$10001,14,FALSE)</f>
        <v>In-store</v>
      </c>
      <c r="H1796" s="8">
        <f>VLOOKUP(A1796,Cafe_sales!$A$1:$O$10001,15,FALSE)</f>
        <v>45119</v>
      </c>
    </row>
    <row r="1797" spans="1:8" x14ac:dyDescent="0.35">
      <c r="A1797" t="s">
        <v>6565</v>
      </c>
      <c r="B1797" t="str">
        <f>VLOOKUP(A1797,Cafe_sales!$A$1:$O$10001,9,FALSE)</f>
        <v>Sandwich</v>
      </c>
      <c r="C1797" s="6">
        <f>VLOOKUP(A1797,Cafe_sales!$A$1:$O$10001,10,FALSE)</f>
        <v>3</v>
      </c>
      <c r="D1797" s="10">
        <f>VLOOKUP(A1797,Cafe_sales!$A$1:$O$10001,11,FALSE)</f>
        <v>4</v>
      </c>
      <c r="E1797" s="6">
        <f>VLOOKUP(A1797,Cafe_sales!$A$1:$O$10001,12,FALSE)</f>
        <v>12</v>
      </c>
      <c r="F1797" t="str">
        <f>VLOOKUP(A1797,Cafe_sales!$A$1:$O$10001,13,FALSE)</f>
        <v>Default mode</v>
      </c>
      <c r="G1797" t="str">
        <f>VLOOKUP(A1797,Cafe_sales!$A$1:$O$10001,14,FALSE)</f>
        <v>In-store</v>
      </c>
      <c r="H1797" s="8">
        <f>VLOOKUP(A1797,Cafe_sales!$A$1:$O$10001,15,FALSE)</f>
        <v>45001</v>
      </c>
    </row>
    <row r="1798" spans="1:8" hidden="1" x14ac:dyDescent="0.35">
      <c r="A1798" t="s">
        <v>9873</v>
      </c>
      <c r="B1798" t="str">
        <f>VLOOKUP(A1798,Cafe_sales!$A$1:$O$10001,9,FALSE)</f>
        <v>Cake</v>
      </c>
      <c r="C1798">
        <f>VLOOKUP(A1798,Cafe_sales!$A$1:$O$10001,10,FALSE)</f>
        <v>5</v>
      </c>
      <c r="D1798">
        <f>VLOOKUP(A1798,Cafe_sales!$A$1:$O$10001,11,FALSE)</f>
        <v>3</v>
      </c>
      <c r="E1798">
        <f>VLOOKUP(A1798,Cafe_sales!$A$1:$O$10001,12,FALSE)</f>
        <v>15</v>
      </c>
      <c r="F1798" t="str">
        <f>VLOOKUP(A1798,Cafe_sales!$A$1:$O$10001,13,FALSE)</f>
        <v>Cash</v>
      </c>
      <c r="G1798" t="str">
        <f>VLOOKUP(A1798,Cafe_sales!$A$1:$O$10001,14,FALSE)</f>
        <v>Takeaway</v>
      </c>
      <c r="H1798" s="1">
        <f>VLOOKUP(A1798,Cafe_sales!$A$1:$O$10001,15,FALSE)</f>
        <v>45284</v>
      </c>
    </row>
    <row r="1799" spans="1:8" hidden="1" x14ac:dyDescent="0.35">
      <c r="A1799" t="s">
        <v>4497</v>
      </c>
      <c r="B1799" t="str">
        <f>VLOOKUP(A1799,Cafe_sales!$A$1:$O$10001,9,FALSE)</f>
        <v>Sandwich</v>
      </c>
      <c r="C1799">
        <f>VLOOKUP(A1799,Cafe_sales!$A$1:$O$10001,10,FALSE)</f>
        <v>1</v>
      </c>
      <c r="D1799">
        <f>VLOOKUP(A1799,Cafe_sales!$A$1:$O$10001,11,FALSE)</f>
        <v>4</v>
      </c>
      <c r="E1799">
        <f>VLOOKUP(A1799,Cafe_sales!$A$1:$O$10001,12,FALSE)</f>
        <v>4</v>
      </c>
      <c r="F1799" t="str">
        <f>VLOOKUP(A1799,Cafe_sales!$A$1:$O$10001,13,FALSE)</f>
        <v>Cash</v>
      </c>
      <c r="G1799" t="str">
        <f>VLOOKUP(A1799,Cafe_sales!$A$1:$O$10001,14,FALSE)</f>
        <v>Takeaway</v>
      </c>
      <c r="H1799" s="1">
        <f>VLOOKUP(A1799,Cafe_sales!$A$1:$O$10001,15,FALSE)</f>
        <v>45226</v>
      </c>
    </row>
    <row r="1800" spans="1:8" x14ac:dyDescent="0.35">
      <c r="A1800" t="s">
        <v>3999</v>
      </c>
      <c r="B1800" t="str">
        <f>VLOOKUP(A1800,Cafe_sales!$A$1:$O$10001,9,FALSE)</f>
        <v>Salad</v>
      </c>
      <c r="C1800" s="6">
        <f>VLOOKUP(A1800,Cafe_sales!$A$1:$O$10001,10,FALSE)</f>
        <v>3</v>
      </c>
      <c r="D1800" s="10">
        <f>VLOOKUP(A1800,Cafe_sales!$A$1:$O$10001,11,FALSE)</f>
        <v>5</v>
      </c>
      <c r="E1800" s="6">
        <f>VLOOKUP(A1800,Cafe_sales!$A$1:$O$10001,12,FALSE)</f>
        <v>15</v>
      </c>
      <c r="F1800" t="str">
        <f>VLOOKUP(A1800,Cafe_sales!$A$1:$O$10001,13,FALSE)</f>
        <v>Digital Wallet</v>
      </c>
      <c r="G1800" t="str">
        <f>VLOOKUP(A1800,Cafe_sales!$A$1:$O$10001,14,FALSE)</f>
        <v>UNKNOWN</v>
      </c>
      <c r="H1800" s="8">
        <f>VLOOKUP(A1800,Cafe_sales!$A$1:$O$10001,15,FALSE)</f>
        <v>45025</v>
      </c>
    </row>
    <row r="1801" spans="1:8" hidden="1" x14ac:dyDescent="0.35">
      <c r="A1801" t="s">
        <v>2064</v>
      </c>
      <c r="B1801" t="str">
        <f>VLOOKUP(A1801,Cafe_sales!$A$1:$O$10001,9,FALSE)</f>
        <v>Salad</v>
      </c>
      <c r="C1801">
        <f>VLOOKUP(A1801,Cafe_sales!$A$1:$O$10001,10,FALSE)</f>
        <v>1</v>
      </c>
      <c r="D1801">
        <f>VLOOKUP(A1801,Cafe_sales!$A$1:$O$10001,11,FALSE)</f>
        <v>5</v>
      </c>
      <c r="E1801">
        <f>VLOOKUP(A1801,Cafe_sales!$A$1:$O$10001,12,FALSE)</f>
        <v>5</v>
      </c>
      <c r="F1801" t="str">
        <f>VLOOKUP(A1801,Cafe_sales!$A$1:$O$10001,13,FALSE)</f>
        <v>Digital Wallet</v>
      </c>
      <c r="G1801" t="str">
        <f>VLOOKUP(A1801,Cafe_sales!$A$1:$O$10001,14,FALSE)</f>
        <v>Takeaway</v>
      </c>
      <c r="H1801" s="1">
        <f>VLOOKUP(A1801,Cafe_sales!$A$1:$O$10001,15,FALSE)</f>
        <v>45125</v>
      </c>
    </row>
    <row r="1802" spans="1:8" hidden="1" x14ac:dyDescent="0.35">
      <c r="A1802" t="s">
        <v>6587</v>
      </c>
      <c r="B1802" t="str">
        <f>VLOOKUP(A1802,Cafe_sales!$A$1:$O$10001,9,FALSE)</f>
        <v>Salad</v>
      </c>
      <c r="C1802">
        <f>VLOOKUP(A1802,Cafe_sales!$A$1:$O$10001,10,FALSE)</f>
        <v>5</v>
      </c>
      <c r="D1802">
        <f>VLOOKUP(A1802,Cafe_sales!$A$1:$O$10001,11,FALSE)</f>
        <v>5</v>
      </c>
      <c r="E1802">
        <f>VLOOKUP(A1802,Cafe_sales!$A$1:$O$10001,12,FALSE)</f>
        <v>25</v>
      </c>
      <c r="F1802" t="str">
        <f>VLOOKUP(A1802,Cafe_sales!$A$1:$O$10001,13,FALSE)</f>
        <v>Default mode</v>
      </c>
      <c r="G1802" t="str">
        <f>VLOOKUP(A1802,Cafe_sales!$A$1:$O$10001,14,FALSE)</f>
        <v>Takeaway</v>
      </c>
      <c r="H1802" s="1">
        <f>VLOOKUP(A1802,Cafe_sales!$A$1:$O$10001,15,FALSE)</f>
        <v>45209</v>
      </c>
    </row>
    <row r="1803" spans="1:8" x14ac:dyDescent="0.35">
      <c r="A1803" t="s">
        <v>1835</v>
      </c>
      <c r="B1803" t="str">
        <f>VLOOKUP(A1803,Cafe_sales!$A$1:$O$10001,9,FALSE)</f>
        <v>Smoothie</v>
      </c>
      <c r="C1803" s="6">
        <f>VLOOKUP(A1803,Cafe_sales!$A$1:$O$10001,10,FALSE)</f>
        <v>3</v>
      </c>
      <c r="D1803" s="10">
        <f>VLOOKUP(A1803,Cafe_sales!$A$1:$O$10001,11,FALSE)</f>
        <v>4</v>
      </c>
      <c r="E1803" s="6">
        <f>VLOOKUP(A1803,Cafe_sales!$A$1:$O$10001,12,FALSE)</f>
        <v>12</v>
      </c>
      <c r="F1803" t="str">
        <f>VLOOKUP(A1803,Cafe_sales!$A$1:$O$10001,13,FALSE)</f>
        <v>Credit Card</v>
      </c>
      <c r="G1803" t="str">
        <f>VLOOKUP(A1803,Cafe_sales!$A$1:$O$10001,14,FALSE)</f>
        <v>In-store</v>
      </c>
      <c r="H1803" s="8">
        <f>VLOOKUP(A1803,Cafe_sales!$A$1:$O$10001,15,FALSE)</f>
        <v>45203</v>
      </c>
    </row>
    <row r="1804" spans="1:8" hidden="1" x14ac:dyDescent="0.35">
      <c r="A1804" t="s">
        <v>8154</v>
      </c>
      <c r="B1804" t="str">
        <f>VLOOKUP(A1804,Cafe_sales!$A$1:$O$10001,9,FALSE)</f>
        <v>Tea</v>
      </c>
      <c r="C1804">
        <f>VLOOKUP(A1804,Cafe_sales!$A$1:$O$10001,10,FALSE)</f>
        <v>2</v>
      </c>
      <c r="D1804">
        <f>VLOOKUP(A1804,Cafe_sales!$A$1:$O$10001,11,FALSE)</f>
        <v>1.5</v>
      </c>
      <c r="E1804">
        <f>VLOOKUP(A1804,Cafe_sales!$A$1:$O$10001,12,FALSE)</f>
        <v>3</v>
      </c>
      <c r="F1804" t="str">
        <f>VLOOKUP(A1804,Cafe_sales!$A$1:$O$10001,13,FALSE)</f>
        <v>Cash</v>
      </c>
      <c r="G1804" t="str">
        <f>VLOOKUP(A1804,Cafe_sales!$A$1:$O$10001,14,FALSE)</f>
        <v>Cafe</v>
      </c>
      <c r="H1804" s="1">
        <f>VLOOKUP(A1804,Cafe_sales!$A$1:$O$10001,15,FALSE)</f>
        <v>45195</v>
      </c>
    </row>
    <row r="1805" spans="1:8" hidden="1" x14ac:dyDescent="0.35">
      <c r="A1805" t="s">
        <v>1821</v>
      </c>
      <c r="B1805" t="str">
        <f>VLOOKUP(A1805,Cafe_sales!$A$1:$O$10001,9,FALSE)</f>
        <v>Cookie</v>
      </c>
      <c r="C1805">
        <f>VLOOKUP(A1805,Cafe_sales!$A$1:$O$10001,10,FALSE)</f>
        <v>4</v>
      </c>
      <c r="D1805">
        <f>VLOOKUP(A1805,Cafe_sales!$A$1:$O$10001,11,FALSE)</f>
        <v>1</v>
      </c>
      <c r="E1805">
        <f>VLOOKUP(A1805,Cafe_sales!$A$1:$O$10001,12,FALSE)</f>
        <v>4</v>
      </c>
      <c r="F1805" t="str">
        <f>VLOOKUP(A1805,Cafe_sales!$A$1:$O$10001,13,FALSE)</f>
        <v>Cash</v>
      </c>
      <c r="G1805" t="str">
        <f>VLOOKUP(A1805,Cafe_sales!$A$1:$O$10001,14,FALSE)</f>
        <v>Takeaway</v>
      </c>
      <c r="H1805" s="1">
        <f>VLOOKUP(A1805,Cafe_sales!$A$1:$O$10001,15,FALSE)</f>
        <v>45085</v>
      </c>
    </row>
    <row r="1806" spans="1:8" x14ac:dyDescent="0.35">
      <c r="A1806" t="s">
        <v>7236</v>
      </c>
      <c r="B1806" t="str">
        <f>VLOOKUP(A1806,Cafe_sales!$A$1:$O$10001,9,FALSE)</f>
        <v>Juice</v>
      </c>
      <c r="C1806" s="6">
        <f>VLOOKUP(A1806,Cafe_sales!$A$1:$O$10001,10,FALSE)</f>
        <v>2</v>
      </c>
      <c r="D1806" s="10">
        <f>VLOOKUP(A1806,Cafe_sales!$A$1:$O$10001,11,FALSE)</f>
        <v>3</v>
      </c>
      <c r="E1806" s="6">
        <f>VLOOKUP(A1806,Cafe_sales!$A$1:$O$10001,12,FALSE)</f>
        <v>6</v>
      </c>
      <c r="F1806" t="str">
        <f>VLOOKUP(A1806,Cafe_sales!$A$1:$O$10001,13,FALSE)</f>
        <v>Cash</v>
      </c>
      <c r="G1806" t="str">
        <f>VLOOKUP(A1806,Cafe_sales!$A$1:$O$10001,14,FALSE)</f>
        <v>UNKNOWN</v>
      </c>
      <c r="H1806" s="8">
        <f>VLOOKUP(A1806,Cafe_sales!$A$1:$O$10001,15,FALSE)</f>
        <v>45158</v>
      </c>
    </row>
    <row r="1807" spans="1:8" hidden="1" x14ac:dyDescent="0.35">
      <c r="A1807" t="s">
        <v>3735</v>
      </c>
      <c r="B1807" t="str">
        <f>VLOOKUP(A1807,Cafe_sales!$A$1:$O$10001,9,FALSE)</f>
        <v>Coffee</v>
      </c>
      <c r="C1807">
        <f>VLOOKUP(A1807,Cafe_sales!$A$1:$O$10001,10,FALSE)</f>
        <v>3</v>
      </c>
      <c r="D1807">
        <f>VLOOKUP(A1807,Cafe_sales!$A$1:$O$10001,11,FALSE)</f>
        <v>2</v>
      </c>
      <c r="E1807">
        <f>VLOOKUP(A1807,Cafe_sales!$A$1:$O$10001,12,FALSE)</f>
        <v>6</v>
      </c>
      <c r="F1807" t="str">
        <f>VLOOKUP(A1807,Cafe_sales!$A$1:$O$10001,13,FALSE)</f>
        <v>UNKNOWN</v>
      </c>
      <c r="G1807" t="str">
        <f>VLOOKUP(A1807,Cafe_sales!$A$1:$O$10001,14,FALSE)</f>
        <v>Takeaway</v>
      </c>
      <c r="H1807" s="1">
        <f>VLOOKUP(A1807,Cafe_sales!$A$1:$O$10001,15,FALSE)</f>
        <v>45178</v>
      </c>
    </row>
    <row r="1808" spans="1:8" hidden="1" x14ac:dyDescent="0.35">
      <c r="A1808" t="s">
        <v>2155</v>
      </c>
      <c r="B1808" t="str">
        <f>VLOOKUP(A1808,Cafe_sales!$A$1:$O$10001,9,FALSE)</f>
        <v>Salad</v>
      </c>
      <c r="C1808">
        <f>VLOOKUP(A1808,Cafe_sales!$A$1:$O$10001,10,FALSE)</f>
        <v>5</v>
      </c>
      <c r="D1808">
        <f>VLOOKUP(A1808,Cafe_sales!$A$1:$O$10001,11,FALSE)</f>
        <v>5</v>
      </c>
      <c r="E1808">
        <f>VLOOKUP(A1808,Cafe_sales!$A$1:$O$10001,12,FALSE)</f>
        <v>25</v>
      </c>
      <c r="F1808" t="str">
        <f>VLOOKUP(A1808,Cafe_sales!$A$1:$O$10001,13,FALSE)</f>
        <v>Cash</v>
      </c>
      <c r="G1808" t="str">
        <f>VLOOKUP(A1808,Cafe_sales!$A$1:$O$10001,14,FALSE)</f>
        <v>Takeaway</v>
      </c>
      <c r="H1808" s="1">
        <f>VLOOKUP(A1808,Cafe_sales!$A$1:$O$10001,15,FALSE)</f>
        <v>45141</v>
      </c>
    </row>
    <row r="1809" spans="1:8" hidden="1" x14ac:dyDescent="0.35">
      <c r="A1809" t="s">
        <v>7896</v>
      </c>
      <c r="B1809" t="str">
        <f>VLOOKUP(A1809,Cafe_sales!$A$1:$O$10001,9,FALSE)</f>
        <v>Juice</v>
      </c>
      <c r="C1809">
        <f>VLOOKUP(A1809,Cafe_sales!$A$1:$O$10001,10,FALSE)</f>
        <v>1</v>
      </c>
      <c r="D1809">
        <f>VLOOKUP(A1809,Cafe_sales!$A$1:$O$10001,11,FALSE)</f>
        <v>3</v>
      </c>
      <c r="E1809">
        <f>VLOOKUP(A1809,Cafe_sales!$A$1:$O$10001,12,FALSE)</f>
        <v>3</v>
      </c>
      <c r="F1809" t="str">
        <f>VLOOKUP(A1809,Cafe_sales!$A$1:$O$10001,13,FALSE)</f>
        <v>Credit Card</v>
      </c>
      <c r="G1809" t="str">
        <f>VLOOKUP(A1809,Cafe_sales!$A$1:$O$10001,14,FALSE)</f>
        <v>Takeaway</v>
      </c>
      <c r="H1809" s="1">
        <f>VLOOKUP(A1809,Cafe_sales!$A$1:$O$10001,15,FALSE)</f>
        <v>45142</v>
      </c>
    </row>
    <row r="1810" spans="1:8" hidden="1" x14ac:dyDescent="0.35">
      <c r="A1810" t="s">
        <v>3148</v>
      </c>
      <c r="B1810" t="str">
        <f>VLOOKUP(A1810,Cafe_sales!$A$1:$O$10001,9,FALSE)</f>
        <v>Juice</v>
      </c>
      <c r="C1810">
        <f>VLOOKUP(A1810,Cafe_sales!$A$1:$O$10001,10,FALSE)</f>
        <v>1</v>
      </c>
      <c r="D1810">
        <f>VLOOKUP(A1810,Cafe_sales!$A$1:$O$10001,11,FALSE)</f>
        <v>3</v>
      </c>
      <c r="E1810">
        <f>VLOOKUP(A1810,Cafe_sales!$A$1:$O$10001,12,FALSE)</f>
        <v>3</v>
      </c>
      <c r="F1810" t="str">
        <f>VLOOKUP(A1810,Cafe_sales!$A$1:$O$10001,13,FALSE)</f>
        <v>Cash</v>
      </c>
      <c r="G1810" t="str">
        <f>VLOOKUP(A1810,Cafe_sales!$A$1:$O$10001,14,FALSE)</f>
        <v>Takeaway</v>
      </c>
      <c r="H1810" s="1">
        <f>VLOOKUP(A1810,Cafe_sales!$A$1:$O$10001,15,FALSE)</f>
        <v>45016</v>
      </c>
    </row>
    <row r="1811" spans="1:8" x14ac:dyDescent="0.35">
      <c r="A1811" t="s">
        <v>6736</v>
      </c>
      <c r="B1811" t="str">
        <f>VLOOKUP(A1811,Cafe_sales!$A$1:$O$10001,9,FALSE)</f>
        <v>Salad</v>
      </c>
      <c r="C1811" s="6">
        <f>VLOOKUP(A1811,Cafe_sales!$A$1:$O$10001,10,FALSE)</f>
        <v>3</v>
      </c>
      <c r="D1811" s="10">
        <f>VLOOKUP(A1811,Cafe_sales!$A$1:$O$10001,11,FALSE)</f>
        <v>5</v>
      </c>
      <c r="E1811" s="6">
        <f>VLOOKUP(A1811,Cafe_sales!$A$1:$O$10001,12,FALSE)</f>
        <v>15</v>
      </c>
      <c r="F1811" t="str">
        <f>VLOOKUP(A1811,Cafe_sales!$A$1:$O$10001,13,FALSE)</f>
        <v>Default mode</v>
      </c>
      <c r="G1811" t="str">
        <f>VLOOKUP(A1811,Cafe_sales!$A$1:$O$10001,14,FALSE)</f>
        <v>In-store</v>
      </c>
      <c r="H1811" s="8">
        <f>VLOOKUP(A1811,Cafe_sales!$A$1:$O$10001,15,FALSE)</f>
        <v>44988</v>
      </c>
    </row>
    <row r="1812" spans="1:8" x14ac:dyDescent="0.35">
      <c r="A1812" t="s">
        <v>7384</v>
      </c>
      <c r="B1812" t="str">
        <f>VLOOKUP(A1812,Cafe_sales!$A$1:$O$10001,9,FALSE)</f>
        <v>Coffee</v>
      </c>
      <c r="C1812" s="6">
        <f>VLOOKUP(A1812,Cafe_sales!$A$1:$O$10001,10,FALSE)</f>
        <v>3</v>
      </c>
      <c r="D1812" s="10">
        <f>VLOOKUP(A1812,Cafe_sales!$A$1:$O$10001,11,FALSE)</f>
        <v>2</v>
      </c>
      <c r="E1812" s="6">
        <f>VLOOKUP(A1812,Cafe_sales!$A$1:$O$10001,12,FALSE)</f>
        <v>4</v>
      </c>
      <c r="F1812" t="str">
        <f>VLOOKUP(A1812,Cafe_sales!$A$1:$O$10001,13,FALSE)</f>
        <v>Default mode</v>
      </c>
      <c r="G1812" t="str">
        <f>VLOOKUP(A1812,Cafe_sales!$A$1:$O$10001,14,FALSE)</f>
        <v>In-store</v>
      </c>
      <c r="H1812" s="8">
        <f>VLOOKUP(A1812,Cafe_sales!$A$1:$O$10001,15,FALSE)</f>
        <v>44927</v>
      </c>
    </row>
    <row r="1813" spans="1:8" x14ac:dyDescent="0.35">
      <c r="A1813" t="s">
        <v>8873</v>
      </c>
      <c r="B1813" t="str">
        <f>VLOOKUP(A1813,Cafe_sales!$A$1:$O$10001,9,FALSE)</f>
        <v>Tea</v>
      </c>
      <c r="C1813" s="6">
        <f>VLOOKUP(A1813,Cafe_sales!$A$1:$O$10001,10,FALSE)</f>
        <v>5</v>
      </c>
      <c r="D1813" s="10">
        <f>VLOOKUP(A1813,Cafe_sales!$A$1:$O$10001,11,FALSE)</f>
        <v>1.5</v>
      </c>
      <c r="E1813" s="6">
        <f>VLOOKUP(A1813,Cafe_sales!$A$1:$O$10001,12,FALSE)</f>
        <v>7.5</v>
      </c>
      <c r="F1813" t="str">
        <f>VLOOKUP(A1813,Cafe_sales!$A$1:$O$10001,13,FALSE)</f>
        <v>Default mode</v>
      </c>
      <c r="G1813" t="str">
        <f>VLOOKUP(A1813,Cafe_sales!$A$1:$O$10001,14,FALSE)</f>
        <v>UNKNOWN</v>
      </c>
      <c r="H1813" s="8">
        <f>VLOOKUP(A1813,Cafe_sales!$A$1:$O$10001,15,FALSE)</f>
        <v>44928</v>
      </c>
    </row>
    <row r="1814" spans="1:8" x14ac:dyDescent="0.35">
      <c r="A1814" t="s">
        <v>9376</v>
      </c>
      <c r="B1814" t="str">
        <f>VLOOKUP(A1814,Cafe_sales!$A$1:$O$10001,9,FALSE)</f>
        <v>Cookie</v>
      </c>
      <c r="C1814" s="6">
        <f>VLOOKUP(A1814,Cafe_sales!$A$1:$O$10001,10,FALSE)</f>
        <v>5</v>
      </c>
      <c r="D1814" s="10">
        <f>VLOOKUP(A1814,Cafe_sales!$A$1:$O$10001,11,FALSE)</f>
        <v>1</v>
      </c>
      <c r="E1814" s="6">
        <f>VLOOKUP(A1814,Cafe_sales!$A$1:$O$10001,12,FALSE)</f>
        <v>5</v>
      </c>
      <c r="F1814" t="str">
        <f>VLOOKUP(A1814,Cafe_sales!$A$1:$O$10001,13,FALSE)</f>
        <v>Cash</v>
      </c>
      <c r="G1814" t="str">
        <f>VLOOKUP(A1814,Cafe_sales!$A$1:$O$10001,14,FALSE)</f>
        <v>In-store</v>
      </c>
      <c r="H1814" s="8">
        <f>VLOOKUP(A1814,Cafe_sales!$A$1:$O$10001,15,FALSE)</f>
        <v>45005</v>
      </c>
    </row>
    <row r="1815" spans="1:8" x14ac:dyDescent="0.35">
      <c r="A1815" t="s">
        <v>2659</v>
      </c>
      <c r="B1815" t="str">
        <f>VLOOKUP(A1815,Cafe_sales!$A$1:$O$10001,9,FALSE)</f>
        <v>Juice</v>
      </c>
      <c r="C1815" s="6">
        <f>VLOOKUP(A1815,Cafe_sales!$A$1:$O$10001,10,FALSE)</f>
        <v>1</v>
      </c>
      <c r="D1815" s="10">
        <f>VLOOKUP(A1815,Cafe_sales!$A$1:$O$10001,11,FALSE)</f>
        <v>3</v>
      </c>
      <c r="E1815" s="6">
        <f>VLOOKUP(A1815,Cafe_sales!$A$1:$O$10001,12,FALSE)</f>
        <v>3</v>
      </c>
      <c r="F1815" t="str">
        <f>VLOOKUP(A1815,Cafe_sales!$A$1:$O$10001,13,FALSE)</f>
        <v>Cash</v>
      </c>
      <c r="G1815" t="str">
        <f>VLOOKUP(A1815,Cafe_sales!$A$1:$O$10001,14,FALSE)</f>
        <v>UNKNOWN</v>
      </c>
      <c r="H1815" s="8">
        <f>VLOOKUP(A1815,Cafe_sales!$A$1:$O$10001,15,FALSE)</f>
        <v>44997</v>
      </c>
    </row>
    <row r="1816" spans="1:8" x14ac:dyDescent="0.35">
      <c r="A1816" t="s">
        <v>4945</v>
      </c>
      <c r="B1816" t="str">
        <f>VLOOKUP(A1816,Cafe_sales!$A$1:$O$10001,9,FALSE)</f>
        <v>Cake</v>
      </c>
      <c r="C1816" s="6">
        <f>VLOOKUP(A1816,Cafe_sales!$A$1:$O$10001,10,FALSE)</f>
        <v>3</v>
      </c>
      <c r="D1816" s="10">
        <f>VLOOKUP(A1816,Cafe_sales!$A$1:$O$10001,11,FALSE)</f>
        <v>3</v>
      </c>
      <c r="E1816" s="6">
        <f>VLOOKUP(A1816,Cafe_sales!$A$1:$O$10001,12,FALSE)</f>
        <v>9</v>
      </c>
      <c r="F1816" t="str">
        <f>VLOOKUP(A1816,Cafe_sales!$A$1:$O$10001,13,FALSE)</f>
        <v>Cash</v>
      </c>
      <c r="G1816" t="str">
        <f>VLOOKUP(A1816,Cafe_sales!$A$1:$O$10001,14,FALSE)</f>
        <v>UNKNOWN</v>
      </c>
      <c r="H1816" s="8">
        <f>VLOOKUP(A1816,Cafe_sales!$A$1:$O$10001,15,FALSE)</f>
        <v>45213</v>
      </c>
    </row>
    <row r="1817" spans="1:8" hidden="1" x14ac:dyDescent="0.35">
      <c r="A1817" t="s">
        <v>2060</v>
      </c>
      <c r="B1817" t="str">
        <f>VLOOKUP(A1817,Cafe_sales!$A$1:$O$10001,9,FALSE)</f>
        <v>Smoothie</v>
      </c>
      <c r="C1817">
        <f>VLOOKUP(A1817,Cafe_sales!$A$1:$O$10001,10,FALSE)</f>
        <v>3</v>
      </c>
      <c r="D1817">
        <f>VLOOKUP(A1817,Cafe_sales!$A$1:$O$10001,11,FALSE)</f>
        <v>4</v>
      </c>
      <c r="E1817">
        <f>VLOOKUP(A1817,Cafe_sales!$A$1:$O$10001,12,FALSE)</f>
        <v>12</v>
      </c>
      <c r="F1817" t="str">
        <f>VLOOKUP(A1817,Cafe_sales!$A$1:$O$10001,13,FALSE)</f>
        <v>Default mode</v>
      </c>
      <c r="G1817" t="str">
        <f>VLOOKUP(A1817,Cafe_sales!$A$1:$O$10001,14,FALSE)</f>
        <v>Cafe</v>
      </c>
      <c r="H1817" s="1">
        <f>VLOOKUP(A1817,Cafe_sales!$A$1:$O$10001,15,FALSE)</f>
        <v>45051</v>
      </c>
    </row>
    <row r="1818" spans="1:8" x14ac:dyDescent="0.35">
      <c r="A1818" t="s">
        <v>4596</v>
      </c>
      <c r="B1818" t="str">
        <f>VLOOKUP(A1818,Cafe_sales!$A$1:$O$10001,9,FALSE)</f>
        <v>Sandwich</v>
      </c>
      <c r="C1818" s="6">
        <f>VLOOKUP(A1818,Cafe_sales!$A$1:$O$10001,10,FALSE)</f>
        <v>1</v>
      </c>
      <c r="D1818" s="10">
        <f>VLOOKUP(A1818,Cafe_sales!$A$1:$O$10001,11,FALSE)</f>
        <v>4</v>
      </c>
      <c r="E1818" s="6">
        <f>VLOOKUP(A1818,Cafe_sales!$A$1:$O$10001,12,FALSE)</f>
        <v>4</v>
      </c>
      <c r="F1818" t="str">
        <f>VLOOKUP(A1818,Cafe_sales!$A$1:$O$10001,13,FALSE)</f>
        <v>UNKNOWN</v>
      </c>
      <c r="G1818" t="str">
        <f>VLOOKUP(A1818,Cafe_sales!$A$1:$O$10001,14,FALSE)</f>
        <v>UNKNOWN</v>
      </c>
      <c r="H1818" s="8">
        <f>VLOOKUP(A1818,Cafe_sales!$A$1:$O$10001,15,FALSE)</f>
        <v>45196</v>
      </c>
    </row>
    <row r="1819" spans="1:8" x14ac:dyDescent="0.35">
      <c r="A1819" t="s">
        <v>5669</v>
      </c>
      <c r="B1819" t="str">
        <f>VLOOKUP(A1819,Cafe_sales!$A$1:$O$10001,9,FALSE)</f>
        <v>Juice</v>
      </c>
      <c r="C1819" s="6">
        <f>VLOOKUP(A1819,Cafe_sales!$A$1:$O$10001,10,FALSE)</f>
        <v>5</v>
      </c>
      <c r="D1819" s="10">
        <f>VLOOKUP(A1819,Cafe_sales!$A$1:$O$10001,11,FALSE)</f>
        <v>3</v>
      </c>
      <c r="E1819" s="6">
        <f>VLOOKUP(A1819,Cafe_sales!$A$1:$O$10001,12,FALSE)</f>
        <v>15</v>
      </c>
      <c r="F1819" t="str">
        <f>VLOOKUP(A1819,Cafe_sales!$A$1:$O$10001,13,FALSE)</f>
        <v>Default mode</v>
      </c>
      <c r="G1819" t="str">
        <f>VLOOKUP(A1819,Cafe_sales!$A$1:$O$10001,14,FALSE)</f>
        <v>In-store</v>
      </c>
      <c r="H1819" s="8">
        <f>VLOOKUP(A1819,Cafe_sales!$A$1:$O$10001,15,FALSE)</f>
        <v>45180</v>
      </c>
    </row>
    <row r="1820" spans="1:8" hidden="1" x14ac:dyDescent="0.35">
      <c r="A1820" t="s">
        <v>3333</v>
      </c>
      <c r="B1820" t="str">
        <f>VLOOKUP(A1820,Cafe_sales!$A$1:$O$10001,9,FALSE)</f>
        <v>Cake</v>
      </c>
      <c r="C1820">
        <f>VLOOKUP(A1820,Cafe_sales!$A$1:$O$10001,10,FALSE)</f>
        <v>1</v>
      </c>
      <c r="D1820">
        <f>VLOOKUP(A1820,Cafe_sales!$A$1:$O$10001,11,FALSE)</f>
        <v>3</v>
      </c>
      <c r="E1820">
        <f>VLOOKUP(A1820,Cafe_sales!$A$1:$O$10001,12,FALSE)</f>
        <v>3</v>
      </c>
      <c r="F1820" t="str">
        <f>VLOOKUP(A1820,Cafe_sales!$A$1:$O$10001,13,FALSE)</f>
        <v>Default mode</v>
      </c>
      <c r="G1820" t="str">
        <f>VLOOKUP(A1820,Cafe_sales!$A$1:$O$10001,14,FALSE)</f>
        <v>Takeaway</v>
      </c>
      <c r="H1820" s="1">
        <f>VLOOKUP(A1820,Cafe_sales!$A$1:$O$10001,15,FALSE)</f>
        <v>44939</v>
      </c>
    </row>
    <row r="1821" spans="1:8" hidden="1" x14ac:dyDescent="0.35">
      <c r="A1821" t="s">
        <v>9727</v>
      </c>
      <c r="B1821" t="str">
        <f>VLOOKUP(A1821,Cafe_sales!$A$1:$O$10001,9,FALSE)</f>
        <v>Sandwich</v>
      </c>
      <c r="C1821">
        <f>VLOOKUP(A1821,Cafe_sales!$A$1:$O$10001,10,FALSE)</f>
        <v>1</v>
      </c>
      <c r="D1821">
        <f>VLOOKUP(A1821,Cafe_sales!$A$1:$O$10001,11,FALSE)</f>
        <v>4</v>
      </c>
      <c r="E1821">
        <f>VLOOKUP(A1821,Cafe_sales!$A$1:$O$10001,12,FALSE)</f>
        <v>4</v>
      </c>
      <c r="F1821" t="str">
        <f>VLOOKUP(A1821,Cafe_sales!$A$1:$O$10001,13,FALSE)</f>
        <v>Credit Card</v>
      </c>
      <c r="G1821" t="str">
        <f>VLOOKUP(A1821,Cafe_sales!$A$1:$O$10001,14,FALSE)</f>
        <v>Takeaway</v>
      </c>
      <c r="H1821" s="1">
        <f>VLOOKUP(A1821,Cafe_sales!$A$1:$O$10001,15,FALSE)</f>
        <v>45010</v>
      </c>
    </row>
    <row r="1822" spans="1:8" hidden="1" x14ac:dyDescent="0.35">
      <c r="A1822" t="s">
        <v>4778</v>
      </c>
      <c r="B1822" t="str">
        <f>VLOOKUP(A1822,Cafe_sales!$A$1:$O$10001,9,FALSE)</f>
        <v>Smoothie</v>
      </c>
      <c r="C1822">
        <f>VLOOKUP(A1822,Cafe_sales!$A$1:$O$10001,10,FALSE)</f>
        <v>4</v>
      </c>
      <c r="D1822">
        <f>VLOOKUP(A1822,Cafe_sales!$A$1:$O$10001,11,FALSE)</f>
        <v>4</v>
      </c>
      <c r="E1822">
        <f>VLOOKUP(A1822,Cafe_sales!$A$1:$O$10001,12,FALSE)</f>
        <v>16</v>
      </c>
      <c r="F1822" t="str">
        <f>VLOOKUP(A1822,Cafe_sales!$A$1:$O$10001,13,FALSE)</f>
        <v>Default mode</v>
      </c>
      <c r="G1822" t="str">
        <f>VLOOKUP(A1822,Cafe_sales!$A$1:$O$10001,14,FALSE)</f>
        <v>Cafe</v>
      </c>
      <c r="H1822" s="1">
        <f>VLOOKUP(A1822,Cafe_sales!$A$1:$O$10001,15,FALSE)</f>
        <v>45078</v>
      </c>
    </row>
    <row r="1823" spans="1:8" x14ac:dyDescent="0.35">
      <c r="A1823" t="s">
        <v>8564</v>
      </c>
      <c r="B1823" t="str">
        <f>VLOOKUP(A1823,Cafe_sales!$A$1:$O$10001,9,FALSE)</f>
        <v>Salad</v>
      </c>
      <c r="C1823" s="6">
        <f>VLOOKUP(A1823,Cafe_sales!$A$1:$O$10001,10,FALSE)</f>
        <v>4</v>
      </c>
      <c r="D1823" s="10">
        <f>VLOOKUP(A1823,Cafe_sales!$A$1:$O$10001,11,FALSE)</f>
        <v>5</v>
      </c>
      <c r="E1823" s="6">
        <f>VLOOKUP(A1823,Cafe_sales!$A$1:$O$10001,12,FALSE)</f>
        <v>20</v>
      </c>
      <c r="F1823" t="str">
        <f>VLOOKUP(A1823,Cafe_sales!$A$1:$O$10001,13,FALSE)</f>
        <v>Default mode</v>
      </c>
      <c r="G1823" t="str">
        <f>VLOOKUP(A1823,Cafe_sales!$A$1:$O$10001,14,FALSE)</f>
        <v>UNKNOWN</v>
      </c>
      <c r="H1823" s="8">
        <f>VLOOKUP(A1823,Cafe_sales!$A$1:$O$10001,15,FALSE)</f>
        <v>45119</v>
      </c>
    </row>
    <row r="1824" spans="1:8" x14ac:dyDescent="0.35">
      <c r="A1824" t="s">
        <v>4190</v>
      </c>
      <c r="B1824" t="str">
        <f>VLOOKUP(A1824,Cafe_sales!$A$1:$O$10001,9,FALSE)</f>
        <v>Cookie</v>
      </c>
      <c r="C1824" s="6">
        <f>VLOOKUP(A1824,Cafe_sales!$A$1:$O$10001,10,FALSE)</f>
        <v>2</v>
      </c>
      <c r="D1824" s="10">
        <f>VLOOKUP(A1824,Cafe_sales!$A$1:$O$10001,11,FALSE)</f>
        <v>1</v>
      </c>
      <c r="E1824" s="6">
        <f>VLOOKUP(A1824,Cafe_sales!$A$1:$O$10001,12,FALSE)</f>
        <v>2</v>
      </c>
      <c r="F1824" t="str">
        <f>VLOOKUP(A1824,Cafe_sales!$A$1:$O$10001,13,FALSE)</f>
        <v>Cash</v>
      </c>
      <c r="G1824" t="str">
        <f>VLOOKUP(A1824,Cafe_sales!$A$1:$O$10001,14,FALSE)</f>
        <v>UNKNOWN</v>
      </c>
      <c r="H1824" s="8">
        <f>VLOOKUP(A1824,Cafe_sales!$A$1:$O$10001,15,FALSE)</f>
        <v>45173</v>
      </c>
    </row>
    <row r="1825" spans="1:8" x14ac:dyDescent="0.35">
      <c r="A1825" t="s">
        <v>5506</v>
      </c>
      <c r="B1825" t="str">
        <f>VLOOKUP(A1825,Cafe_sales!$A$1:$O$10001,9,FALSE)</f>
        <v>Juice</v>
      </c>
      <c r="C1825" s="6">
        <f>VLOOKUP(A1825,Cafe_sales!$A$1:$O$10001,10,FALSE)</f>
        <v>2</v>
      </c>
      <c r="D1825" s="10">
        <f>VLOOKUP(A1825,Cafe_sales!$A$1:$O$10001,11,FALSE)</f>
        <v>3</v>
      </c>
      <c r="E1825" s="6">
        <f>VLOOKUP(A1825,Cafe_sales!$A$1:$O$10001,12,FALSE)</f>
        <v>6</v>
      </c>
      <c r="F1825" t="str">
        <f>VLOOKUP(A1825,Cafe_sales!$A$1:$O$10001,13,FALSE)</f>
        <v>Digital Wallet</v>
      </c>
      <c r="G1825" t="str">
        <f>VLOOKUP(A1825,Cafe_sales!$A$1:$O$10001,14,FALSE)</f>
        <v>UNKNOWN</v>
      </c>
      <c r="H1825" s="8">
        <f>VLOOKUP(A1825,Cafe_sales!$A$1:$O$10001,15,FALSE)</f>
        <v>45008</v>
      </c>
    </row>
    <row r="1826" spans="1:8" x14ac:dyDescent="0.35">
      <c r="A1826" t="s">
        <v>6179</v>
      </c>
      <c r="B1826" t="str">
        <f>VLOOKUP(A1826,Cafe_sales!$A$1:$O$10001,9,FALSE)</f>
        <v>Juice</v>
      </c>
      <c r="C1826" s="6">
        <f>VLOOKUP(A1826,Cafe_sales!$A$1:$O$10001,10,FALSE)</f>
        <v>1</v>
      </c>
      <c r="D1826" s="10">
        <f>VLOOKUP(A1826,Cafe_sales!$A$1:$O$10001,11,FALSE)</f>
        <v>3</v>
      </c>
      <c r="E1826" s="6">
        <f>VLOOKUP(A1826,Cafe_sales!$A$1:$O$10001,12,FALSE)</f>
        <v>3</v>
      </c>
      <c r="F1826" t="str">
        <f>VLOOKUP(A1826,Cafe_sales!$A$1:$O$10001,13,FALSE)</f>
        <v>UNKNOWN</v>
      </c>
      <c r="G1826" t="str">
        <f>VLOOKUP(A1826,Cafe_sales!$A$1:$O$10001,14,FALSE)</f>
        <v>In-store</v>
      </c>
      <c r="H1826" s="8">
        <f>VLOOKUP(A1826,Cafe_sales!$A$1:$O$10001,15,FALSE)</f>
        <v>44969</v>
      </c>
    </row>
    <row r="1827" spans="1:8" hidden="1" x14ac:dyDescent="0.35">
      <c r="A1827" t="s">
        <v>9521</v>
      </c>
      <c r="B1827" t="str">
        <f>VLOOKUP(A1827,Cafe_sales!$A$1:$O$10001,9,FALSE)</f>
        <v>UNKNOWN</v>
      </c>
      <c r="C1827">
        <f>VLOOKUP(A1827,Cafe_sales!$A$1:$O$10001,10,FALSE)</f>
        <v>3</v>
      </c>
      <c r="D1827">
        <f>VLOOKUP(A1827,Cafe_sales!$A$1:$O$10001,11,FALSE)</f>
        <v>5</v>
      </c>
      <c r="E1827">
        <f>VLOOKUP(A1827,Cafe_sales!$A$1:$O$10001,12,FALSE)</f>
        <v>15</v>
      </c>
      <c r="F1827" t="str">
        <f>VLOOKUP(A1827,Cafe_sales!$A$1:$O$10001,13,FALSE)</f>
        <v>Default mode</v>
      </c>
      <c r="G1827" t="str">
        <f>VLOOKUP(A1827,Cafe_sales!$A$1:$O$10001,14,FALSE)</f>
        <v>Takeaway</v>
      </c>
      <c r="H1827" s="1">
        <f>VLOOKUP(A1827,Cafe_sales!$A$1:$O$10001,15,FALSE)</f>
        <v>44936</v>
      </c>
    </row>
    <row r="1828" spans="1:8" x14ac:dyDescent="0.35">
      <c r="A1828" t="s">
        <v>3639</v>
      </c>
      <c r="B1828" t="str">
        <f>VLOOKUP(A1828,Cafe_sales!$A$1:$O$10001,9,FALSE)</f>
        <v>Salad</v>
      </c>
      <c r="C1828" s="6">
        <f>VLOOKUP(A1828,Cafe_sales!$A$1:$O$10001,10,FALSE)</f>
        <v>3.0307010343129206</v>
      </c>
      <c r="D1828" s="10">
        <f>VLOOKUP(A1828,Cafe_sales!$A$1:$O$10001,11,FALSE)</f>
        <v>5</v>
      </c>
      <c r="E1828" s="6">
        <f>VLOOKUP(A1828,Cafe_sales!$A$1:$O$10001,12,FALSE)</f>
        <v>20</v>
      </c>
      <c r="F1828" t="str">
        <f>VLOOKUP(A1828,Cafe_sales!$A$1:$O$10001,13,FALSE)</f>
        <v>Credit Card</v>
      </c>
      <c r="G1828" t="str">
        <f>VLOOKUP(A1828,Cafe_sales!$A$1:$O$10001,14,FALSE)</f>
        <v>In-store</v>
      </c>
      <c r="H1828" s="8">
        <f>VLOOKUP(A1828,Cafe_sales!$A$1:$O$10001,15,FALSE)</f>
        <v>45078</v>
      </c>
    </row>
    <row r="1829" spans="1:8" x14ac:dyDescent="0.35">
      <c r="A1829" t="s">
        <v>8270</v>
      </c>
      <c r="B1829" t="str">
        <f>VLOOKUP(A1829,Cafe_sales!$A$1:$O$10001,9,FALSE)</f>
        <v>Juice</v>
      </c>
      <c r="C1829" s="6">
        <f>VLOOKUP(A1829,Cafe_sales!$A$1:$O$10001,10,FALSE)</f>
        <v>2</v>
      </c>
      <c r="D1829" s="10">
        <f>VLOOKUP(A1829,Cafe_sales!$A$1:$O$10001,11,FALSE)</f>
        <v>3</v>
      </c>
      <c r="E1829" s="6">
        <f>VLOOKUP(A1829,Cafe_sales!$A$1:$O$10001,12,FALSE)</f>
        <v>6</v>
      </c>
      <c r="F1829" t="str">
        <f>VLOOKUP(A1829,Cafe_sales!$A$1:$O$10001,13,FALSE)</f>
        <v>Cash</v>
      </c>
      <c r="G1829" t="str">
        <f>VLOOKUP(A1829,Cafe_sales!$A$1:$O$10001,14,FALSE)</f>
        <v>In-store</v>
      </c>
      <c r="H1829" s="8">
        <f>VLOOKUP(A1829,Cafe_sales!$A$1:$O$10001,15,FALSE)</f>
        <v>44982</v>
      </c>
    </row>
    <row r="1830" spans="1:8" x14ac:dyDescent="0.35">
      <c r="A1830" t="s">
        <v>5671</v>
      </c>
      <c r="B1830" t="str">
        <f>VLOOKUP(A1830,Cafe_sales!$A$1:$O$10001,9,FALSE)</f>
        <v>Salad</v>
      </c>
      <c r="C1830" s="6">
        <f>VLOOKUP(A1830,Cafe_sales!$A$1:$O$10001,10,FALSE)</f>
        <v>4</v>
      </c>
      <c r="D1830" s="10">
        <f>VLOOKUP(A1830,Cafe_sales!$A$1:$O$10001,11,FALSE)</f>
        <v>5</v>
      </c>
      <c r="E1830" s="6">
        <f>VLOOKUP(A1830,Cafe_sales!$A$1:$O$10001,12,FALSE)</f>
        <v>20</v>
      </c>
      <c r="F1830" t="str">
        <f>VLOOKUP(A1830,Cafe_sales!$A$1:$O$10001,13,FALSE)</f>
        <v>Cash</v>
      </c>
      <c r="G1830" t="str">
        <f>VLOOKUP(A1830,Cafe_sales!$A$1:$O$10001,14,FALSE)</f>
        <v>UNKNOWN</v>
      </c>
      <c r="H1830" s="8">
        <f>VLOOKUP(A1830,Cafe_sales!$A$1:$O$10001,15,FALSE)</f>
        <v>44996</v>
      </c>
    </row>
    <row r="1831" spans="1:8" x14ac:dyDescent="0.35">
      <c r="A1831" t="s">
        <v>1480</v>
      </c>
      <c r="B1831" t="str">
        <f>VLOOKUP(A1831,Cafe_sales!$A$1:$O$10001,9,FALSE)</f>
        <v>Coffee</v>
      </c>
      <c r="C1831" s="6">
        <f>VLOOKUP(A1831,Cafe_sales!$A$1:$O$10001,10,FALSE)</f>
        <v>1</v>
      </c>
      <c r="D1831" s="10">
        <f>VLOOKUP(A1831,Cafe_sales!$A$1:$O$10001,11,FALSE)</f>
        <v>2</v>
      </c>
      <c r="E1831" s="6">
        <f>VLOOKUP(A1831,Cafe_sales!$A$1:$O$10001,12,FALSE)</f>
        <v>2</v>
      </c>
      <c r="F1831" t="str">
        <f>VLOOKUP(A1831,Cafe_sales!$A$1:$O$10001,13,FALSE)</f>
        <v>Cash</v>
      </c>
      <c r="G1831" t="str">
        <f>VLOOKUP(A1831,Cafe_sales!$A$1:$O$10001,14,FALSE)</f>
        <v>UNKNOWN</v>
      </c>
      <c r="H1831" s="8">
        <f>VLOOKUP(A1831,Cafe_sales!$A$1:$O$10001,15,FALSE)</f>
        <v>45064</v>
      </c>
    </row>
    <row r="1832" spans="1:8" x14ac:dyDescent="0.35">
      <c r="A1832" t="s">
        <v>415</v>
      </c>
      <c r="B1832" t="str">
        <f>VLOOKUP(A1832,Cafe_sales!$A$1:$O$10001,9,FALSE)</f>
        <v>Cake</v>
      </c>
      <c r="C1832" s="6">
        <f>VLOOKUP(A1832,Cafe_sales!$A$1:$O$10001,10,FALSE)</f>
        <v>2</v>
      </c>
      <c r="D1832" s="10">
        <f>VLOOKUP(A1832,Cafe_sales!$A$1:$O$10001,11,FALSE)</f>
        <v>3</v>
      </c>
      <c r="E1832" s="6">
        <f>VLOOKUP(A1832,Cafe_sales!$A$1:$O$10001,12,FALSE)</f>
        <v>6</v>
      </c>
      <c r="F1832" t="str">
        <f>VLOOKUP(A1832,Cafe_sales!$A$1:$O$10001,13,FALSE)</f>
        <v>Credit Card</v>
      </c>
      <c r="G1832" t="str">
        <f>VLOOKUP(A1832,Cafe_sales!$A$1:$O$10001,14,FALSE)</f>
        <v>UNKNOWN</v>
      </c>
      <c r="H1832" s="8">
        <f>VLOOKUP(A1832,Cafe_sales!$A$1:$O$10001,15,FALSE)</f>
        <v>44939</v>
      </c>
    </row>
    <row r="1833" spans="1:8" x14ac:dyDescent="0.35">
      <c r="A1833" t="s">
        <v>3436</v>
      </c>
      <c r="B1833" t="str">
        <f>VLOOKUP(A1833,Cafe_sales!$A$1:$O$10001,9,FALSE)</f>
        <v>Cake</v>
      </c>
      <c r="C1833" s="6">
        <f>VLOOKUP(A1833,Cafe_sales!$A$1:$O$10001,10,FALSE)</f>
        <v>2</v>
      </c>
      <c r="D1833" s="10">
        <f>VLOOKUP(A1833,Cafe_sales!$A$1:$O$10001,11,FALSE)</f>
        <v>3</v>
      </c>
      <c r="E1833" s="6">
        <f>VLOOKUP(A1833,Cafe_sales!$A$1:$O$10001,12,FALSE)</f>
        <v>6</v>
      </c>
      <c r="F1833" t="str">
        <f>VLOOKUP(A1833,Cafe_sales!$A$1:$O$10001,13,FALSE)</f>
        <v>Cash</v>
      </c>
      <c r="G1833" t="str">
        <f>VLOOKUP(A1833,Cafe_sales!$A$1:$O$10001,14,FALSE)</f>
        <v>UNKNOWN</v>
      </c>
      <c r="H1833" s="8">
        <f>VLOOKUP(A1833,Cafe_sales!$A$1:$O$10001,15,FALSE)</f>
        <v>45087</v>
      </c>
    </row>
    <row r="1834" spans="1:8" hidden="1" x14ac:dyDescent="0.35">
      <c r="A1834" t="s">
        <v>698</v>
      </c>
      <c r="B1834" t="str">
        <f>VLOOKUP(A1834,Cafe_sales!$A$1:$O$10001,9,FALSE)</f>
        <v>Salad</v>
      </c>
      <c r="C1834">
        <f>VLOOKUP(A1834,Cafe_sales!$A$1:$O$10001,10,FALSE)</f>
        <v>4</v>
      </c>
      <c r="D1834">
        <f>VLOOKUP(A1834,Cafe_sales!$A$1:$O$10001,11,FALSE)</f>
        <v>5</v>
      </c>
      <c r="E1834">
        <f>VLOOKUP(A1834,Cafe_sales!$A$1:$O$10001,12,FALSE)</f>
        <v>20</v>
      </c>
      <c r="F1834" t="str">
        <f>VLOOKUP(A1834,Cafe_sales!$A$1:$O$10001,13,FALSE)</f>
        <v>Digital Wallet</v>
      </c>
      <c r="G1834" t="str">
        <f>VLOOKUP(A1834,Cafe_sales!$A$1:$O$10001,14,FALSE)</f>
        <v>Takeaway</v>
      </c>
      <c r="H1834" s="1">
        <f>VLOOKUP(A1834,Cafe_sales!$A$1:$O$10001,15,FALSE)</f>
        <v>44940</v>
      </c>
    </row>
    <row r="1835" spans="1:8" hidden="1" x14ac:dyDescent="0.35">
      <c r="A1835" t="s">
        <v>5863</v>
      </c>
      <c r="B1835" t="str">
        <f>VLOOKUP(A1835,Cafe_sales!$A$1:$O$10001,9,FALSE)</f>
        <v>Cake</v>
      </c>
      <c r="C1835">
        <f>VLOOKUP(A1835,Cafe_sales!$A$1:$O$10001,10,FALSE)</f>
        <v>4</v>
      </c>
      <c r="D1835">
        <f>VLOOKUP(A1835,Cafe_sales!$A$1:$O$10001,11,FALSE)</f>
        <v>0</v>
      </c>
      <c r="E1835">
        <f>VLOOKUP(A1835,Cafe_sales!$A$1:$O$10001,12,FALSE)</f>
        <v>12</v>
      </c>
      <c r="F1835" t="str">
        <f>VLOOKUP(A1835,Cafe_sales!$A$1:$O$10001,13,FALSE)</f>
        <v>Cash</v>
      </c>
      <c r="G1835" t="str">
        <f>VLOOKUP(A1835,Cafe_sales!$A$1:$O$10001,14,FALSE)</f>
        <v>Takeaway</v>
      </c>
      <c r="H1835" s="1">
        <f>VLOOKUP(A1835,Cafe_sales!$A$1:$O$10001,15,FALSE)</f>
        <v>45131</v>
      </c>
    </row>
    <row r="1836" spans="1:8" x14ac:dyDescent="0.35">
      <c r="A1836" t="s">
        <v>7912</v>
      </c>
      <c r="B1836" t="str">
        <f>VLOOKUP(A1836,Cafe_sales!$A$1:$O$10001,9,FALSE)</f>
        <v>Salad</v>
      </c>
      <c r="C1836" s="6">
        <f>VLOOKUP(A1836,Cafe_sales!$A$1:$O$10001,10,FALSE)</f>
        <v>4</v>
      </c>
      <c r="D1836" s="10">
        <f>VLOOKUP(A1836,Cafe_sales!$A$1:$O$10001,11,FALSE)</f>
        <v>5</v>
      </c>
      <c r="E1836" s="6">
        <f>VLOOKUP(A1836,Cafe_sales!$A$1:$O$10001,12,FALSE)</f>
        <v>20</v>
      </c>
      <c r="F1836" t="str">
        <f>VLOOKUP(A1836,Cafe_sales!$A$1:$O$10001,13,FALSE)</f>
        <v>Digital Wallet</v>
      </c>
      <c r="G1836" t="str">
        <f>VLOOKUP(A1836,Cafe_sales!$A$1:$O$10001,14,FALSE)</f>
        <v>UNKNOWN</v>
      </c>
      <c r="H1836" s="8">
        <f>VLOOKUP(A1836,Cafe_sales!$A$1:$O$10001,15,FALSE)</f>
        <v>45086</v>
      </c>
    </row>
    <row r="1837" spans="1:8" x14ac:dyDescent="0.35">
      <c r="A1837" t="s">
        <v>24</v>
      </c>
      <c r="B1837" t="str">
        <f>VLOOKUP(A1837,Cafe_sales!$A$1:$O$10001,9,FALSE)</f>
        <v>Smoothie</v>
      </c>
      <c r="C1837" s="6">
        <f>VLOOKUP(A1837,Cafe_sales!$A$1:$O$10001,10,FALSE)</f>
        <v>5</v>
      </c>
      <c r="D1837" s="10">
        <f>VLOOKUP(A1837,Cafe_sales!$A$1:$O$10001,11,FALSE)</f>
        <v>4</v>
      </c>
      <c r="E1837" s="6">
        <f>VLOOKUP(A1837,Cafe_sales!$A$1:$O$10001,12,FALSE)</f>
        <v>20</v>
      </c>
      <c r="F1837" t="str">
        <f>VLOOKUP(A1837,Cafe_sales!$A$1:$O$10001,13,FALSE)</f>
        <v>Credit Card</v>
      </c>
      <c r="G1837" t="str">
        <f>VLOOKUP(A1837,Cafe_sales!$A$1:$O$10001,14,FALSE)</f>
        <v>UNKNOWN</v>
      </c>
      <c r="H1837" s="8">
        <f>VLOOKUP(A1837,Cafe_sales!$A$1:$O$10001,15,FALSE)</f>
        <v>45016</v>
      </c>
    </row>
    <row r="1838" spans="1:8" x14ac:dyDescent="0.35">
      <c r="A1838" t="s">
        <v>3592</v>
      </c>
      <c r="B1838" t="str">
        <f>VLOOKUP(A1838,Cafe_sales!$A$1:$O$10001,9,FALSE)</f>
        <v>Coffee</v>
      </c>
      <c r="C1838" s="6">
        <f>VLOOKUP(A1838,Cafe_sales!$A$1:$O$10001,10,FALSE)</f>
        <v>3</v>
      </c>
      <c r="D1838" s="10">
        <f>VLOOKUP(A1838,Cafe_sales!$A$1:$O$10001,11,FALSE)</f>
        <v>2</v>
      </c>
      <c r="E1838" s="6">
        <f>VLOOKUP(A1838,Cafe_sales!$A$1:$O$10001,12,FALSE)</f>
        <v>6</v>
      </c>
      <c r="F1838" t="str">
        <f>VLOOKUP(A1838,Cafe_sales!$A$1:$O$10001,13,FALSE)</f>
        <v>Digital Wallet</v>
      </c>
      <c r="G1838" t="str">
        <f>VLOOKUP(A1838,Cafe_sales!$A$1:$O$10001,14,FALSE)</f>
        <v>UNKNOWN</v>
      </c>
      <c r="H1838" s="8">
        <f>VLOOKUP(A1838,Cafe_sales!$A$1:$O$10001,15,FALSE)</f>
        <v>45041</v>
      </c>
    </row>
    <row r="1839" spans="1:8" x14ac:dyDescent="0.35">
      <c r="A1839" t="s">
        <v>2269</v>
      </c>
      <c r="B1839" t="str">
        <f>VLOOKUP(A1839,Cafe_sales!$A$1:$O$10001,9,FALSE)</f>
        <v>Cake</v>
      </c>
      <c r="C1839" s="6">
        <f>VLOOKUP(A1839,Cafe_sales!$A$1:$O$10001,10,FALSE)</f>
        <v>2</v>
      </c>
      <c r="D1839" s="10">
        <f>VLOOKUP(A1839,Cafe_sales!$A$1:$O$10001,11,FALSE)</f>
        <v>0</v>
      </c>
      <c r="E1839" s="6">
        <f>VLOOKUP(A1839,Cafe_sales!$A$1:$O$10001,12,FALSE)</f>
        <v>6</v>
      </c>
      <c r="F1839" t="str">
        <f>VLOOKUP(A1839,Cafe_sales!$A$1:$O$10001,13,FALSE)</f>
        <v>Default mode</v>
      </c>
      <c r="G1839" t="str">
        <f>VLOOKUP(A1839,Cafe_sales!$A$1:$O$10001,14,FALSE)</f>
        <v>UNKNOWN</v>
      </c>
      <c r="H1839" s="8">
        <f>VLOOKUP(A1839,Cafe_sales!$A$1:$O$10001,15,FALSE)</f>
        <v>45261</v>
      </c>
    </row>
    <row r="1840" spans="1:8" hidden="1" x14ac:dyDescent="0.35">
      <c r="A1840" t="s">
        <v>5351</v>
      </c>
      <c r="B1840" t="str">
        <f>VLOOKUP(A1840,Cafe_sales!$A$1:$O$10001,9,FALSE)</f>
        <v>Tea</v>
      </c>
      <c r="C1840">
        <f>VLOOKUP(A1840,Cafe_sales!$A$1:$O$10001,10,FALSE)</f>
        <v>3</v>
      </c>
      <c r="D1840">
        <f>VLOOKUP(A1840,Cafe_sales!$A$1:$O$10001,11,FALSE)</f>
        <v>1.5</v>
      </c>
      <c r="E1840">
        <f>VLOOKUP(A1840,Cafe_sales!$A$1:$O$10001,12,FALSE)</f>
        <v>4.5</v>
      </c>
      <c r="F1840" t="str">
        <f>VLOOKUP(A1840,Cafe_sales!$A$1:$O$10001,13,FALSE)</f>
        <v>Cash</v>
      </c>
      <c r="G1840" t="str">
        <f>VLOOKUP(A1840,Cafe_sales!$A$1:$O$10001,14,FALSE)</f>
        <v>Cafe</v>
      </c>
      <c r="H1840" s="1">
        <f>VLOOKUP(A1840,Cafe_sales!$A$1:$O$10001,15,FALSE)</f>
        <v>45097</v>
      </c>
    </row>
    <row r="1841" spans="1:8" hidden="1" x14ac:dyDescent="0.35">
      <c r="A1841" t="s">
        <v>5827</v>
      </c>
      <c r="B1841" t="str">
        <f>VLOOKUP(A1841,Cafe_sales!$A$1:$O$10001,9,FALSE)</f>
        <v>Coffee</v>
      </c>
      <c r="C1841">
        <f>VLOOKUP(A1841,Cafe_sales!$A$1:$O$10001,10,FALSE)</f>
        <v>3</v>
      </c>
      <c r="D1841">
        <f>VLOOKUP(A1841,Cafe_sales!$A$1:$O$10001,11,FALSE)</f>
        <v>2</v>
      </c>
      <c r="E1841">
        <f>VLOOKUP(A1841,Cafe_sales!$A$1:$O$10001,12,FALSE)</f>
        <v>6</v>
      </c>
      <c r="F1841" t="str">
        <f>VLOOKUP(A1841,Cafe_sales!$A$1:$O$10001,13,FALSE)</f>
        <v>Cash</v>
      </c>
      <c r="G1841" t="str">
        <f>VLOOKUP(A1841,Cafe_sales!$A$1:$O$10001,14,FALSE)</f>
        <v>Takeaway</v>
      </c>
      <c r="H1841" s="1">
        <f>VLOOKUP(A1841,Cafe_sales!$A$1:$O$10001,15,FALSE)</f>
        <v>44927</v>
      </c>
    </row>
    <row r="1842" spans="1:8" hidden="1" x14ac:dyDescent="0.35">
      <c r="A1842" t="s">
        <v>4398</v>
      </c>
      <c r="B1842" t="str">
        <f>VLOOKUP(A1842,Cafe_sales!$A$1:$O$10001,9,FALSE)</f>
        <v>Coffee</v>
      </c>
      <c r="C1842">
        <f>VLOOKUP(A1842,Cafe_sales!$A$1:$O$10001,10,FALSE)</f>
        <v>5</v>
      </c>
      <c r="D1842">
        <f>VLOOKUP(A1842,Cafe_sales!$A$1:$O$10001,11,FALSE)</f>
        <v>2</v>
      </c>
      <c r="E1842">
        <f>VLOOKUP(A1842,Cafe_sales!$A$1:$O$10001,12,FALSE)</f>
        <v>10</v>
      </c>
      <c r="F1842" t="str">
        <f>VLOOKUP(A1842,Cafe_sales!$A$1:$O$10001,13,FALSE)</f>
        <v>Default mode</v>
      </c>
      <c r="G1842" t="str">
        <f>VLOOKUP(A1842,Cafe_sales!$A$1:$O$10001,14,FALSE)</f>
        <v>Takeaway</v>
      </c>
      <c r="H1842" s="1">
        <f>VLOOKUP(A1842,Cafe_sales!$A$1:$O$10001,15,FALSE)</f>
        <v>45133</v>
      </c>
    </row>
    <row r="1843" spans="1:8" x14ac:dyDescent="0.35">
      <c r="A1843" t="s">
        <v>8187</v>
      </c>
      <c r="B1843" t="str">
        <f>VLOOKUP(A1843,Cafe_sales!$A$1:$O$10001,9,FALSE)</f>
        <v>Cake</v>
      </c>
      <c r="C1843" s="6">
        <f>VLOOKUP(A1843,Cafe_sales!$A$1:$O$10001,10,FALSE)</f>
        <v>2</v>
      </c>
      <c r="D1843" s="10">
        <f>VLOOKUP(A1843,Cafe_sales!$A$1:$O$10001,11,FALSE)</f>
        <v>3</v>
      </c>
      <c r="E1843" s="6">
        <f>VLOOKUP(A1843,Cafe_sales!$A$1:$O$10001,12,FALSE)</f>
        <v>6</v>
      </c>
      <c r="F1843" t="str">
        <f>VLOOKUP(A1843,Cafe_sales!$A$1:$O$10001,13,FALSE)</f>
        <v>Default mode</v>
      </c>
      <c r="G1843" t="str">
        <f>VLOOKUP(A1843,Cafe_sales!$A$1:$O$10001,14,FALSE)</f>
        <v>UNKNOWN</v>
      </c>
      <c r="H1843" s="8">
        <f>VLOOKUP(A1843,Cafe_sales!$A$1:$O$10001,15,FALSE)</f>
        <v>45224</v>
      </c>
    </row>
    <row r="1844" spans="1:8" x14ac:dyDescent="0.35">
      <c r="A1844" t="s">
        <v>2386</v>
      </c>
      <c r="B1844" t="str">
        <f>VLOOKUP(A1844,Cafe_sales!$A$1:$O$10001,9,FALSE)</f>
        <v>Smoothie</v>
      </c>
      <c r="C1844" s="6">
        <f>VLOOKUP(A1844,Cafe_sales!$A$1:$O$10001,10,FALSE)</f>
        <v>3</v>
      </c>
      <c r="D1844" s="10">
        <f>VLOOKUP(A1844,Cafe_sales!$A$1:$O$10001,11,FALSE)</f>
        <v>4</v>
      </c>
      <c r="E1844" s="6">
        <f>VLOOKUP(A1844,Cafe_sales!$A$1:$O$10001,12,FALSE)</f>
        <v>12</v>
      </c>
      <c r="F1844" t="str">
        <f>VLOOKUP(A1844,Cafe_sales!$A$1:$O$10001,13,FALSE)</f>
        <v>Default mode</v>
      </c>
      <c r="G1844" t="str">
        <f>VLOOKUP(A1844,Cafe_sales!$A$1:$O$10001,14,FALSE)</f>
        <v>UNKNOWN</v>
      </c>
      <c r="H1844" s="8">
        <f>VLOOKUP(A1844,Cafe_sales!$A$1:$O$10001,15,FALSE)</f>
        <v>45041</v>
      </c>
    </row>
    <row r="1845" spans="1:8" x14ac:dyDescent="0.35">
      <c r="A1845" t="s">
        <v>3334</v>
      </c>
      <c r="B1845" t="str">
        <f>VLOOKUP(A1845,Cafe_sales!$A$1:$O$10001,9,FALSE)</f>
        <v>Cake</v>
      </c>
      <c r="C1845" s="6">
        <f>VLOOKUP(A1845,Cafe_sales!$A$1:$O$10001,10,FALSE)</f>
        <v>3</v>
      </c>
      <c r="D1845" s="10">
        <f>VLOOKUP(A1845,Cafe_sales!$A$1:$O$10001,11,FALSE)</f>
        <v>3</v>
      </c>
      <c r="E1845" s="6">
        <f>VLOOKUP(A1845,Cafe_sales!$A$1:$O$10001,12,FALSE)</f>
        <v>9</v>
      </c>
      <c r="F1845" t="str">
        <f>VLOOKUP(A1845,Cafe_sales!$A$1:$O$10001,13,FALSE)</f>
        <v>Digital Wallet</v>
      </c>
      <c r="G1845" t="str">
        <f>VLOOKUP(A1845,Cafe_sales!$A$1:$O$10001,14,FALSE)</f>
        <v>In-store</v>
      </c>
      <c r="H1845" s="8">
        <f>VLOOKUP(A1845,Cafe_sales!$A$1:$O$10001,15,FALSE)</f>
        <v>45027</v>
      </c>
    </row>
    <row r="1846" spans="1:8" x14ac:dyDescent="0.35">
      <c r="A1846" t="s">
        <v>774</v>
      </c>
      <c r="B1846" t="str">
        <f>VLOOKUP(A1846,Cafe_sales!$A$1:$O$10001,9,FALSE)</f>
        <v>Sandwich</v>
      </c>
      <c r="C1846" s="6">
        <f>VLOOKUP(A1846,Cafe_sales!$A$1:$O$10001,10,FALSE)</f>
        <v>3</v>
      </c>
      <c r="D1846" s="10">
        <f>VLOOKUP(A1846,Cafe_sales!$A$1:$O$10001,11,FALSE)</f>
        <v>4</v>
      </c>
      <c r="E1846" s="6">
        <f>VLOOKUP(A1846,Cafe_sales!$A$1:$O$10001,12,FALSE)</f>
        <v>12</v>
      </c>
      <c r="F1846" t="str">
        <f>VLOOKUP(A1846,Cafe_sales!$A$1:$O$10001,13,FALSE)</f>
        <v>Credit Card</v>
      </c>
      <c r="G1846" t="str">
        <f>VLOOKUP(A1846,Cafe_sales!$A$1:$O$10001,14,FALSE)</f>
        <v>UNKNOWN</v>
      </c>
      <c r="H1846" s="8">
        <f>VLOOKUP(A1846,Cafe_sales!$A$1:$O$10001,15,FALSE)</f>
        <v>45180</v>
      </c>
    </row>
    <row r="1847" spans="1:8" hidden="1" x14ac:dyDescent="0.35">
      <c r="A1847" t="s">
        <v>830</v>
      </c>
      <c r="B1847" t="str">
        <f>VLOOKUP(A1847,Cafe_sales!$A$1:$O$10001,9,FALSE)</f>
        <v>Cookie</v>
      </c>
      <c r="C1847">
        <f>VLOOKUP(A1847,Cafe_sales!$A$1:$O$10001,10,FALSE)</f>
        <v>3.0412053418559526</v>
      </c>
      <c r="D1847">
        <f>VLOOKUP(A1847,Cafe_sales!$A$1:$O$10001,11,FALSE)</f>
        <v>1</v>
      </c>
      <c r="E1847">
        <f>VLOOKUP(A1847,Cafe_sales!$A$1:$O$10001,12,FALSE)</f>
        <v>3</v>
      </c>
      <c r="F1847" t="str">
        <f>VLOOKUP(A1847,Cafe_sales!$A$1:$O$10001,13,FALSE)</f>
        <v>Digital Wallet</v>
      </c>
      <c r="G1847" t="str">
        <f>VLOOKUP(A1847,Cafe_sales!$A$1:$O$10001,14,FALSE)</f>
        <v>Takeaway</v>
      </c>
      <c r="H1847" s="1">
        <f>VLOOKUP(A1847,Cafe_sales!$A$1:$O$10001,15,FALSE)</f>
        <v>45224</v>
      </c>
    </row>
    <row r="1848" spans="1:8" x14ac:dyDescent="0.35">
      <c r="A1848" t="s">
        <v>3159</v>
      </c>
      <c r="B1848" t="str">
        <f>VLOOKUP(A1848,Cafe_sales!$A$1:$O$10001,9,FALSE)</f>
        <v>Juice</v>
      </c>
      <c r="C1848" s="6">
        <f>VLOOKUP(A1848,Cafe_sales!$A$1:$O$10001,10,FALSE)</f>
        <v>3</v>
      </c>
      <c r="D1848" s="10">
        <f>VLOOKUP(A1848,Cafe_sales!$A$1:$O$10001,11,FALSE)</f>
        <v>3</v>
      </c>
      <c r="E1848" s="6">
        <f>VLOOKUP(A1848,Cafe_sales!$A$1:$O$10001,12,FALSE)</f>
        <v>9</v>
      </c>
      <c r="F1848" t="str">
        <f>VLOOKUP(A1848,Cafe_sales!$A$1:$O$10001,13,FALSE)</f>
        <v>Credit Card</v>
      </c>
      <c r="G1848" t="str">
        <f>VLOOKUP(A1848,Cafe_sales!$A$1:$O$10001,14,FALSE)</f>
        <v>In-store</v>
      </c>
      <c r="H1848" s="8">
        <f>VLOOKUP(A1848,Cafe_sales!$A$1:$O$10001,15,FALSE)</f>
        <v>45031</v>
      </c>
    </row>
    <row r="1849" spans="1:8" hidden="1" x14ac:dyDescent="0.35">
      <c r="A1849" t="s">
        <v>2610</v>
      </c>
      <c r="B1849" t="str">
        <f>VLOOKUP(A1849,Cafe_sales!$A$1:$O$10001,9,FALSE)</f>
        <v>UNKNOWN</v>
      </c>
      <c r="C1849">
        <f>VLOOKUP(A1849,Cafe_sales!$A$1:$O$10001,10,FALSE)</f>
        <v>2</v>
      </c>
      <c r="D1849">
        <f>VLOOKUP(A1849,Cafe_sales!$A$1:$O$10001,11,FALSE)</f>
        <v>4</v>
      </c>
      <c r="E1849">
        <f>VLOOKUP(A1849,Cafe_sales!$A$1:$O$10001,12,FALSE)</f>
        <v>8</v>
      </c>
      <c r="F1849" t="str">
        <f>VLOOKUP(A1849,Cafe_sales!$A$1:$O$10001,13,FALSE)</f>
        <v>Digital Wallet</v>
      </c>
      <c r="G1849" t="str">
        <f>VLOOKUP(A1849,Cafe_sales!$A$1:$O$10001,14,FALSE)</f>
        <v>Cafe</v>
      </c>
      <c r="H1849" s="1">
        <f>VLOOKUP(A1849,Cafe_sales!$A$1:$O$10001,15,FALSE)</f>
        <v>45141</v>
      </c>
    </row>
    <row r="1850" spans="1:8" x14ac:dyDescent="0.35">
      <c r="A1850" t="s">
        <v>1924</v>
      </c>
      <c r="B1850" t="str">
        <f>VLOOKUP(A1850,Cafe_sales!$A$1:$O$10001,9,FALSE)</f>
        <v>Tea</v>
      </c>
      <c r="C1850" s="6">
        <f>VLOOKUP(A1850,Cafe_sales!$A$1:$O$10001,10,FALSE)</f>
        <v>1</v>
      </c>
      <c r="D1850" s="10">
        <f>VLOOKUP(A1850,Cafe_sales!$A$1:$O$10001,11,FALSE)</f>
        <v>1.5</v>
      </c>
      <c r="E1850" s="6">
        <f>VLOOKUP(A1850,Cafe_sales!$A$1:$O$10001,12,FALSE)</f>
        <v>1.5</v>
      </c>
      <c r="F1850" t="str">
        <f>VLOOKUP(A1850,Cafe_sales!$A$1:$O$10001,13,FALSE)</f>
        <v>UNKNOWN</v>
      </c>
      <c r="G1850" t="str">
        <f>VLOOKUP(A1850,Cafe_sales!$A$1:$O$10001,14,FALSE)</f>
        <v>In-store</v>
      </c>
      <c r="H1850" s="8">
        <f>VLOOKUP(A1850,Cafe_sales!$A$1:$O$10001,15,FALSE)</f>
        <v>45148</v>
      </c>
    </row>
    <row r="1851" spans="1:8" x14ac:dyDescent="0.35">
      <c r="A1851" t="s">
        <v>8575</v>
      </c>
      <c r="B1851" t="str">
        <f>VLOOKUP(A1851,Cafe_sales!$A$1:$O$10001,9,FALSE)</f>
        <v>Coffee</v>
      </c>
      <c r="C1851" s="6">
        <f>VLOOKUP(A1851,Cafe_sales!$A$1:$O$10001,10,FALSE)</f>
        <v>4</v>
      </c>
      <c r="D1851" s="10">
        <f>VLOOKUP(A1851,Cafe_sales!$A$1:$O$10001,11,FALSE)</f>
        <v>2</v>
      </c>
      <c r="E1851" s="6">
        <f>VLOOKUP(A1851,Cafe_sales!$A$1:$O$10001,12,FALSE)</f>
        <v>8</v>
      </c>
      <c r="F1851" t="str">
        <f>VLOOKUP(A1851,Cafe_sales!$A$1:$O$10001,13,FALSE)</f>
        <v>Digital Wallet</v>
      </c>
      <c r="G1851" t="str">
        <f>VLOOKUP(A1851,Cafe_sales!$A$1:$O$10001,14,FALSE)</f>
        <v>In-store</v>
      </c>
      <c r="H1851" s="8">
        <f>VLOOKUP(A1851,Cafe_sales!$A$1:$O$10001,15,FALSE)</f>
        <v>45039</v>
      </c>
    </row>
    <row r="1852" spans="1:8" x14ac:dyDescent="0.35">
      <c r="A1852" t="s">
        <v>4386</v>
      </c>
      <c r="B1852" t="str">
        <f>VLOOKUP(A1852,Cafe_sales!$A$1:$O$10001,9,FALSE)</f>
        <v>Cookie</v>
      </c>
      <c r="C1852" s="6">
        <f>VLOOKUP(A1852,Cafe_sales!$A$1:$O$10001,10,FALSE)</f>
        <v>5</v>
      </c>
      <c r="D1852" s="10">
        <f>VLOOKUP(A1852,Cafe_sales!$A$1:$O$10001,11,FALSE)</f>
        <v>0</v>
      </c>
      <c r="E1852" s="6">
        <f>VLOOKUP(A1852,Cafe_sales!$A$1:$O$10001,12,FALSE)</f>
        <v>5</v>
      </c>
      <c r="F1852" t="str">
        <f>VLOOKUP(A1852,Cafe_sales!$A$1:$O$10001,13,FALSE)</f>
        <v>Digital Wallet</v>
      </c>
      <c r="G1852" t="str">
        <f>VLOOKUP(A1852,Cafe_sales!$A$1:$O$10001,14,FALSE)</f>
        <v>UNKNOWN</v>
      </c>
      <c r="H1852" s="8">
        <f>VLOOKUP(A1852,Cafe_sales!$A$1:$O$10001,15,FALSE)</f>
        <v>44927</v>
      </c>
    </row>
    <row r="1853" spans="1:8" hidden="1" x14ac:dyDescent="0.35">
      <c r="A1853" t="s">
        <v>8046</v>
      </c>
      <c r="B1853" t="str">
        <f>VLOOKUP(A1853,Cafe_sales!$A$1:$O$10001,9,FALSE)</f>
        <v>Smoothie</v>
      </c>
      <c r="C1853">
        <f>VLOOKUP(A1853,Cafe_sales!$A$1:$O$10001,10,FALSE)</f>
        <v>3</v>
      </c>
      <c r="D1853">
        <f>VLOOKUP(A1853,Cafe_sales!$A$1:$O$10001,11,FALSE)</f>
        <v>4</v>
      </c>
      <c r="E1853">
        <f>VLOOKUP(A1853,Cafe_sales!$A$1:$O$10001,12,FALSE)</f>
        <v>12</v>
      </c>
      <c r="F1853" t="str">
        <f>VLOOKUP(A1853,Cafe_sales!$A$1:$O$10001,13,FALSE)</f>
        <v>Cash</v>
      </c>
      <c r="G1853" t="str">
        <f>VLOOKUP(A1853,Cafe_sales!$A$1:$O$10001,14,FALSE)</f>
        <v>Takeaway</v>
      </c>
      <c r="H1853" s="1">
        <f>VLOOKUP(A1853,Cafe_sales!$A$1:$O$10001,15,FALSE)</f>
        <v>45101</v>
      </c>
    </row>
    <row r="1854" spans="1:8" x14ac:dyDescent="0.35">
      <c r="A1854" t="s">
        <v>45</v>
      </c>
      <c r="B1854" t="str">
        <f>VLOOKUP(A1854,Cafe_sales!$A$1:$O$10001,9,FALSE)</f>
        <v>Sandwich</v>
      </c>
      <c r="C1854" s="6">
        <f>VLOOKUP(A1854,Cafe_sales!$A$1:$O$10001,10,FALSE)</f>
        <v>2</v>
      </c>
      <c r="D1854" s="10">
        <f>VLOOKUP(A1854,Cafe_sales!$A$1:$O$10001,11,FALSE)</f>
        <v>4</v>
      </c>
      <c r="E1854" s="6">
        <f>VLOOKUP(A1854,Cafe_sales!$A$1:$O$10001,12,FALSE)</f>
        <v>8</v>
      </c>
      <c r="F1854" t="str">
        <f>VLOOKUP(A1854,Cafe_sales!$A$1:$O$10001,13,FALSE)</f>
        <v>Default mode</v>
      </c>
      <c r="G1854" t="str">
        <f>VLOOKUP(A1854,Cafe_sales!$A$1:$O$10001,14,FALSE)</f>
        <v>UNKNOWN</v>
      </c>
      <c r="H1854" s="8">
        <f>VLOOKUP(A1854,Cafe_sales!$A$1:$O$10001,15,FALSE)</f>
        <v>45187</v>
      </c>
    </row>
    <row r="1855" spans="1:8" hidden="1" x14ac:dyDescent="0.35">
      <c r="A1855" t="s">
        <v>3358</v>
      </c>
      <c r="B1855" t="str">
        <f>VLOOKUP(A1855,Cafe_sales!$A$1:$O$10001,9,FALSE)</f>
        <v>Cookie</v>
      </c>
      <c r="C1855">
        <f>VLOOKUP(A1855,Cafe_sales!$A$1:$O$10001,10,FALSE)</f>
        <v>1</v>
      </c>
      <c r="D1855">
        <f>VLOOKUP(A1855,Cafe_sales!$A$1:$O$10001,11,FALSE)</f>
        <v>1</v>
      </c>
      <c r="E1855">
        <f>VLOOKUP(A1855,Cafe_sales!$A$1:$O$10001,12,FALSE)</f>
        <v>1</v>
      </c>
      <c r="F1855" t="str">
        <f>VLOOKUP(A1855,Cafe_sales!$A$1:$O$10001,13,FALSE)</f>
        <v>Cash</v>
      </c>
      <c r="G1855" t="str">
        <f>VLOOKUP(A1855,Cafe_sales!$A$1:$O$10001,14,FALSE)</f>
        <v>Takeaway</v>
      </c>
      <c r="H1855" s="1">
        <f>VLOOKUP(A1855,Cafe_sales!$A$1:$O$10001,15,FALSE)</f>
        <v>45158</v>
      </c>
    </row>
    <row r="1856" spans="1:8" x14ac:dyDescent="0.35">
      <c r="A1856" t="s">
        <v>8394</v>
      </c>
      <c r="B1856" t="str">
        <f>VLOOKUP(A1856,Cafe_sales!$A$1:$O$10001,9,FALSE)</f>
        <v>Smoothie</v>
      </c>
      <c r="C1856" s="6">
        <f>VLOOKUP(A1856,Cafe_sales!$A$1:$O$10001,10,FALSE)</f>
        <v>4</v>
      </c>
      <c r="D1856" s="10">
        <f>VLOOKUP(A1856,Cafe_sales!$A$1:$O$10001,11,FALSE)</f>
        <v>4</v>
      </c>
      <c r="E1856" s="6">
        <f>VLOOKUP(A1856,Cafe_sales!$A$1:$O$10001,12,FALSE)</f>
        <v>16</v>
      </c>
      <c r="F1856" t="str">
        <f>VLOOKUP(A1856,Cafe_sales!$A$1:$O$10001,13,FALSE)</f>
        <v>Digital Wallet</v>
      </c>
      <c r="G1856" t="str">
        <f>VLOOKUP(A1856,Cafe_sales!$A$1:$O$10001,14,FALSE)</f>
        <v>UNKNOWN</v>
      </c>
      <c r="H1856" s="8">
        <f>VLOOKUP(A1856,Cafe_sales!$A$1:$O$10001,15,FALSE)</f>
        <v>45216</v>
      </c>
    </row>
    <row r="1857" spans="1:8" hidden="1" x14ac:dyDescent="0.35">
      <c r="A1857" t="s">
        <v>2132</v>
      </c>
      <c r="B1857" t="str">
        <f>VLOOKUP(A1857,Cafe_sales!$A$1:$O$10001,9,FALSE)</f>
        <v>UNKNOWN</v>
      </c>
      <c r="C1857">
        <f>VLOOKUP(A1857,Cafe_sales!$A$1:$O$10001,10,FALSE)</f>
        <v>2</v>
      </c>
      <c r="D1857">
        <f>VLOOKUP(A1857,Cafe_sales!$A$1:$O$10001,11,FALSE)</f>
        <v>1</v>
      </c>
      <c r="E1857">
        <f>VLOOKUP(A1857,Cafe_sales!$A$1:$O$10001,12,FALSE)</f>
        <v>2</v>
      </c>
      <c r="F1857" t="str">
        <f>VLOOKUP(A1857,Cafe_sales!$A$1:$O$10001,13,FALSE)</f>
        <v>Digital Wallet</v>
      </c>
      <c r="G1857" t="str">
        <f>VLOOKUP(A1857,Cafe_sales!$A$1:$O$10001,14,FALSE)</f>
        <v>Takeaway</v>
      </c>
      <c r="H1857" s="1">
        <f>VLOOKUP(A1857,Cafe_sales!$A$1:$O$10001,15,FALSE)</f>
        <v>45220</v>
      </c>
    </row>
    <row r="1858" spans="1:8" x14ac:dyDescent="0.35">
      <c r="A1858" t="s">
        <v>93</v>
      </c>
      <c r="B1858" t="str">
        <f>VLOOKUP(A1858,Cafe_sales!$A$1:$O$10001,9,FALSE)</f>
        <v>Tea</v>
      </c>
      <c r="C1858" s="6">
        <f>VLOOKUP(A1858,Cafe_sales!$A$1:$O$10001,10,FALSE)</f>
        <v>2</v>
      </c>
      <c r="D1858" s="10">
        <f>VLOOKUP(A1858,Cafe_sales!$A$1:$O$10001,11,FALSE)</f>
        <v>1.5</v>
      </c>
      <c r="E1858" s="6">
        <f>VLOOKUP(A1858,Cafe_sales!$A$1:$O$10001,12,FALSE)</f>
        <v>3</v>
      </c>
      <c r="F1858" t="str">
        <f>VLOOKUP(A1858,Cafe_sales!$A$1:$O$10001,13,FALSE)</f>
        <v>Cash</v>
      </c>
      <c r="G1858" t="str">
        <f>VLOOKUP(A1858,Cafe_sales!$A$1:$O$10001,14,FALSE)</f>
        <v>In-store</v>
      </c>
      <c r="H1858" s="8">
        <f>VLOOKUP(A1858,Cafe_sales!$A$1:$O$10001,15,FALSE)</f>
        <v>45007</v>
      </c>
    </row>
    <row r="1859" spans="1:8" x14ac:dyDescent="0.35">
      <c r="A1859" t="s">
        <v>2990</v>
      </c>
      <c r="B1859" t="str">
        <f>VLOOKUP(A1859,Cafe_sales!$A$1:$O$10001,9,FALSE)</f>
        <v>Cake</v>
      </c>
      <c r="C1859" s="6">
        <f>VLOOKUP(A1859,Cafe_sales!$A$1:$O$10001,10,FALSE)</f>
        <v>5</v>
      </c>
      <c r="D1859" s="10">
        <f>VLOOKUP(A1859,Cafe_sales!$A$1:$O$10001,11,FALSE)</f>
        <v>3</v>
      </c>
      <c r="E1859" s="6">
        <f>VLOOKUP(A1859,Cafe_sales!$A$1:$O$10001,12,FALSE)</f>
        <v>15</v>
      </c>
      <c r="F1859" t="str">
        <f>VLOOKUP(A1859,Cafe_sales!$A$1:$O$10001,13,FALSE)</f>
        <v>Digital Wallet</v>
      </c>
      <c r="G1859" t="str">
        <f>VLOOKUP(A1859,Cafe_sales!$A$1:$O$10001,14,FALSE)</f>
        <v>UNKNOWN</v>
      </c>
      <c r="H1859" s="8">
        <f>VLOOKUP(A1859,Cafe_sales!$A$1:$O$10001,15,FALSE)</f>
        <v>44954</v>
      </c>
    </row>
    <row r="1860" spans="1:8" x14ac:dyDescent="0.35">
      <c r="A1860" t="s">
        <v>1980</v>
      </c>
      <c r="B1860" t="str">
        <f>VLOOKUP(A1860,Cafe_sales!$A$1:$O$10001,9,FALSE)</f>
        <v>Sandwich</v>
      </c>
      <c r="C1860" s="6">
        <f>VLOOKUP(A1860,Cafe_sales!$A$1:$O$10001,10,FALSE)</f>
        <v>2</v>
      </c>
      <c r="D1860" s="10">
        <f>VLOOKUP(A1860,Cafe_sales!$A$1:$O$10001,11,FALSE)</f>
        <v>4</v>
      </c>
      <c r="E1860" s="6">
        <f>VLOOKUP(A1860,Cafe_sales!$A$1:$O$10001,12,FALSE)</f>
        <v>8</v>
      </c>
      <c r="F1860" t="str">
        <f>VLOOKUP(A1860,Cafe_sales!$A$1:$O$10001,13,FALSE)</f>
        <v>UNKNOWN</v>
      </c>
      <c r="G1860" t="str">
        <f>VLOOKUP(A1860,Cafe_sales!$A$1:$O$10001,14,FALSE)</f>
        <v>UNKNOWN</v>
      </c>
      <c r="H1860" s="8">
        <f>VLOOKUP(A1860,Cafe_sales!$A$1:$O$10001,15,FALSE)</f>
        <v>44953</v>
      </c>
    </row>
    <row r="1861" spans="1:8" x14ac:dyDescent="0.35">
      <c r="A1861" t="s">
        <v>1854</v>
      </c>
      <c r="B1861" t="str">
        <f>VLOOKUP(A1861,Cafe_sales!$A$1:$O$10001,9,FALSE)</f>
        <v>Tea</v>
      </c>
      <c r="C1861" s="6">
        <f>VLOOKUP(A1861,Cafe_sales!$A$1:$O$10001,10,FALSE)</f>
        <v>5</v>
      </c>
      <c r="D1861" s="10">
        <f>VLOOKUP(A1861,Cafe_sales!$A$1:$O$10001,11,FALSE)</f>
        <v>1.5</v>
      </c>
      <c r="E1861" s="6">
        <f>VLOOKUP(A1861,Cafe_sales!$A$1:$O$10001,12,FALSE)</f>
        <v>7.5</v>
      </c>
      <c r="F1861" t="str">
        <f>VLOOKUP(A1861,Cafe_sales!$A$1:$O$10001,13,FALSE)</f>
        <v>Digital Wallet</v>
      </c>
      <c r="G1861" t="str">
        <f>VLOOKUP(A1861,Cafe_sales!$A$1:$O$10001,14,FALSE)</f>
        <v>In-store</v>
      </c>
      <c r="H1861" s="8">
        <f>VLOOKUP(A1861,Cafe_sales!$A$1:$O$10001,15,FALSE)</f>
        <v>44954</v>
      </c>
    </row>
    <row r="1862" spans="1:8" x14ac:dyDescent="0.35">
      <c r="A1862" t="s">
        <v>1027</v>
      </c>
      <c r="B1862" t="str">
        <f>VLOOKUP(A1862,Cafe_sales!$A$1:$O$10001,9,FALSE)</f>
        <v>Coffee</v>
      </c>
      <c r="C1862" s="6">
        <f>VLOOKUP(A1862,Cafe_sales!$A$1:$O$10001,10,FALSE)</f>
        <v>1</v>
      </c>
      <c r="D1862" s="10">
        <f>VLOOKUP(A1862,Cafe_sales!$A$1:$O$10001,11,FALSE)</f>
        <v>2</v>
      </c>
      <c r="E1862" s="6">
        <f>VLOOKUP(A1862,Cafe_sales!$A$1:$O$10001,12,FALSE)</f>
        <v>2</v>
      </c>
      <c r="F1862" t="str">
        <f>VLOOKUP(A1862,Cafe_sales!$A$1:$O$10001,13,FALSE)</f>
        <v>Default mode</v>
      </c>
      <c r="G1862" t="str">
        <f>VLOOKUP(A1862,Cafe_sales!$A$1:$O$10001,14,FALSE)</f>
        <v>UNKNOWN</v>
      </c>
      <c r="H1862" s="8">
        <f>VLOOKUP(A1862,Cafe_sales!$A$1:$O$10001,15,FALSE)</f>
        <v>45171</v>
      </c>
    </row>
    <row r="1863" spans="1:8" x14ac:dyDescent="0.35">
      <c r="A1863" t="s">
        <v>9084</v>
      </c>
      <c r="B1863" t="str">
        <f>VLOOKUP(A1863,Cafe_sales!$A$1:$O$10001,9,FALSE)</f>
        <v>Coffee</v>
      </c>
      <c r="C1863" s="6">
        <f>VLOOKUP(A1863,Cafe_sales!$A$1:$O$10001,10,FALSE)</f>
        <v>5</v>
      </c>
      <c r="D1863" s="10">
        <f>VLOOKUP(A1863,Cafe_sales!$A$1:$O$10001,11,FALSE)</f>
        <v>2</v>
      </c>
      <c r="E1863" s="6">
        <f>VLOOKUP(A1863,Cafe_sales!$A$1:$O$10001,12,FALSE)</f>
        <v>10</v>
      </c>
      <c r="F1863" t="str">
        <f>VLOOKUP(A1863,Cafe_sales!$A$1:$O$10001,13,FALSE)</f>
        <v>Digital Wallet</v>
      </c>
      <c r="G1863" t="str">
        <f>VLOOKUP(A1863,Cafe_sales!$A$1:$O$10001,14,FALSE)</f>
        <v>In-store</v>
      </c>
      <c r="H1863" s="8">
        <f>VLOOKUP(A1863,Cafe_sales!$A$1:$O$10001,15,FALSE)</f>
        <v>44966</v>
      </c>
    </row>
    <row r="1864" spans="1:8" x14ac:dyDescent="0.35">
      <c r="A1864" t="s">
        <v>4942</v>
      </c>
      <c r="B1864" t="str">
        <f>VLOOKUP(A1864,Cafe_sales!$A$1:$O$10001,9,FALSE)</f>
        <v>Smoothie</v>
      </c>
      <c r="C1864" s="6">
        <f>VLOOKUP(A1864,Cafe_sales!$A$1:$O$10001,10,FALSE)</f>
        <v>3</v>
      </c>
      <c r="D1864" s="10">
        <f>VLOOKUP(A1864,Cafe_sales!$A$1:$O$10001,11,FALSE)</f>
        <v>4</v>
      </c>
      <c r="E1864" s="6">
        <f>VLOOKUP(A1864,Cafe_sales!$A$1:$O$10001,12,FALSE)</f>
        <v>12</v>
      </c>
      <c r="F1864" t="str">
        <f>VLOOKUP(A1864,Cafe_sales!$A$1:$O$10001,13,FALSE)</f>
        <v>Credit Card</v>
      </c>
      <c r="G1864" t="str">
        <f>VLOOKUP(A1864,Cafe_sales!$A$1:$O$10001,14,FALSE)</f>
        <v>In-store</v>
      </c>
      <c r="H1864" s="8">
        <f>VLOOKUP(A1864,Cafe_sales!$A$1:$O$10001,15,FALSE)</f>
        <v>45205</v>
      </c>
    </row>
    <row r="1865" spans="1:8" x14ac:dyDescent="0.35">
      <c r="A1865" t="s">
        <v>1904</v>
      </c>
      <c r="B1865" t="str">
        <f>VLOOKUP(A1865,Cafe_sales!$A$1:$O$10001,9,FALSE)</f>
        <v>Sandwich</v>
      </c>
      <c r="C1865" s="6">
        <f>VLOOKUP(A1865,Cafe_sales!$A$1:$O$10001,10,FALSE)</f>
        <v>4</v>
      </c>
      <c r="D1865" s="10">
        <f>VLOOKUP(A1865,Cafe_sales!$A$1:$O$10001,11,FALSE)</f>
        <v>4</v>
      </c>
      <c r="E1865" s="6">
        <f>VLOOKUP(A1865,Cafe_sales!$A$1:$O$10001,12,FALSE)</f>
        <v>16</v>
      </c>
      <c r="F1865" t="str">
        <f>VLOOKUP(A1865,Cafe_sales!$A$1:$O$10001,13,FALSE)</f>
        <v>Digital Wallet</v>
      </c>
      <c r="G1865" t="str">
        <f>VLOOKUP(A1865,Cafe_sales!$A$1:$O$10001,14,FALSE)</f>
        <v>UNKNOWN</v>
      </c>
      <c r="H1865" s="8">
        <f>VLOOKUP(A1865,Cafe_sales!$A$1:$O$10001,15,FALSE)</f>
        <v>45038</v>
      </c>
    </row>
    <row r="1866" spans="1:8" x14ac:dyDescent="0.35">
      <c r="A1866" t="s">
        <v>1839</v>
      </c>
      <c r="B1866" t="str">
        <f>VLOOKUP(A1866,Cafe_sales!$A$1:$O$10001,9,FALSE)</f>
        <v>Smoothie</v>
      </c>
      <c r="C1866" s="6">
        <f>VLOOKUP(A1866,Cafe_sales!$A$1:$O$10001,10,FALSE)</f>
        <v>1</v>
      </c>
      <c r="D1866" s="10">
        <f>VLOOKUP(A1866,Cafe_sales!$A$1:$O$10001,11,FALSE)</f>
        <v>4</v>
      </c>
      <c r="E1866" s="6">
        <f>VLOOKUP(A1866,Cafe_sales!$A$1:$O$10001,12,FALSE)</f>
        <v>4</v>
      </c>
      <c r="F1866" t="str">
        <f>VLOOKUP(A1866,Cafe_sales!$A$1:$O$10001,13,FALSE)</f>
        <v>Default mode</v>
      </c>
      <c r="G1866" t="str">
        <f>VLOOKUP(A1866,Cafe_sales!$A$1:$O$10001,14,FALSE)</f>
        <v>In-store</v>
      </c>
      <c r="H1866" s="8">
        <f>VLOOKUP(A1866,Cafe_sales!$A$1:$O$10001,15,FALSE)</f>
        <v>45048</v>
      </c>
    </row>
    <row r="1867" spans="1:8" x14ac:dyDescent="0.35">
      <c r="A1867" t="s">
        <v>7837</v>
      </c>
      <c r="B1867" t="str">
        <f>VLOOKUP(A1867,Cafe_sales!$A$1:$O$10001,9,FALSE)</f>
        <v>Coffee</v>
      </c>
      <c r="C1867" s="6">
        <f>VLOOKUP(A1867,Cafe_sales!$A$1:$O$10001,10,FALSE)</f>
        <v>3</v>
      </c>
      <c r="D1867" s="10">
        <f>VLOOKUP(A1867,Cafe_sales!$A$1:$O$10001,11,FALSE)</f>
        <v>2</v>
      </c>
      <c r="E1867" s="6">
        <f>VLOOKUP(A1867,Cafe_sales!$A$1:$O$10001,12,FALSE)</f>
        <v>8</v>
      </c>
      <c r="F1867" t="str">
        <f>VLOOKUP(A1867,Cafe_sales!$A$1:$O$10001,13,FALSE)</f>
        <v>Digital Wallet</v>
      </c>
      <c r="G1867" t="str">
        <f>VLOOKUP(A1867,Cafe_sales!$A$1:$O$10001,14,FALSE)</f>
        <v>UNKNOWN</v>
      </c>
      <c r="H1867" s="8">
        <f>VLOOKUP(A1867,Cafe_sales!$A$1:$O$10001,15,FALSE)</f>
        <v>45225</v>
      </c>
    </row>
    <row r="1868" spans="1:8" x14ac:dyDescent="0.35">
      <c r="A1868" t="s">
        <v>2024</v>
      </c>
      <c r="B1868" t="str">
        <f>VLOOKUP(A1868,Cafe_sales!$A$1:$O$10001,9,FALSE)</f>
        <v>Smoothie</v>
      </c>
      <c r="C1868" s="6">
        <f>VLOOKUP(A1868,Cafe_sales!$A$1:$O$10001,10,FALSE)</f>
        <v>1</v>
      </c>
      <c r="D1868" s="10">
        <f>VLOOKUP(A1868,Cafe_sales!$A$1:$O$10001,11,FALSE)</f>
        <v>4</v>
      </c>
      <c r="E1868" s="6">
        <f>VLOOKUP(A1868,Cafe_sales!$A$1:$O$10001,12,FALSE)</f>
        <v>4</v>
      </c>
      <c r="F1868" t="str">
        <f>VLOOKUP(A1868,Cafe_sales!$A$1:$O$10001,13,FALSE)</f>
        <v>Default mode</v>
      </c>
      <c r="G1868" t="str">
        <f>VLOOKUP(A1868,Cafe_sales!$A$1:$O$10001,14,FALSE)</f>
        <v>In-store</v>
      </c>
      <c r="H1868" s="8">
        <f>VLOOKUP(A1868,Cafe_sales!$A$1:$O$10001,15,FALSE)</f>
        <v>45287</v>
      </c>
    </row>
    <row r="1869" spans="1:8" x14ac:dyDescent="0.35">
      <c r="A1869" t="s">
        <v>3755</v>
      </c>
      <c r="B1869" t="str">
        <f>VLOOKUP(A1869,Cafe_sales!$A$1:$O$10001,9,FALSE)</f>
        <v>Juice</v>
      </c>
      <c r="C1869" s="6">
        <f>VLOOKUP(A1869,Cafe_sales!$A$1:$O$10001,10,FALSE)</f>
        <v>1</v>
      </c>
      <c r="D1869" s="10">
        <f>VLOOKUP(A1869,Cafe_sales!$A$1:$O$10001,11,FALSE)</f>
        <v>3</v>
      </c>
      <c r="E1869" s="6">
        <f>VLOOKUP(A1869,Cafe_sales!$A$1:$O$10001,12,FALSE)</f>
        <v>3</v>
      </c>
      <c r="F1869" t="str">
        <f>VLOOKUP(A1869,Cafe_sales!$A$1:$O$10001,13,FALSE)</f>
        <v>Credit Card</v>
      </c>
      <c r="G1869" t="str">
        <f>VLOOKUP(A1869,Cafe_sales!$A$1:$O$10001,14,FALSE)</f>
        <v>UNKNOWN</v>
      </c>
      <c r="H1869" s="8">
        <f>VLOOKUP(A1869,Cafe_sales!$A$1:$O$10001,15,FALSE)</f>
        <v>44927</v>
      </c>
    </row>
    <row r="1870" spans="1:8" hidden="1" x14ac:dyDescent="0.35">
      <c r="A1870" t="s">
        <v>4060</v>
      </c>
      <c r="B1870" t="str">
        <f>VLOOKUP(A1870,Cafe_sales!$A$1:$O$10001,9,FALSE)</f>
        <v>Smoothie</v>
      </c>
      <c r="C1870">
        <f>VLOOKUP(A1870,Cafe_sales!$A$1:$O$10001,10,FALSE)</f>
        <v>2</v>
      </c>
      <c r="D1870">
        <f>VLOOKUP(A1870,Cafe_sales!$A$1:$O$10001,11,FALSE)</f>
        <v>4</v>
      </c>
      <c r="E1870">
        <f>VLOOKUP(A1870,Cafe_sales!$A$1:$O$10001,12,FALSE)</f>
        <v>8</v>
      </c>
      <c r="F1870" t="str">
        <f>VLOOKUP(A1870,Cafe_sales!$A$1:$O$10001,13,FALSE)</f>
        <v>Default mode</v>
      </c>
      <c r="G1870" t="str">
        <f>VLOOKUP(A1870,Cafe_sales!$A$1:$O$10001,14,FALSE)</f>
        <v>Takeaway</v>
      </c>
      <c r="H1870" s="1">
        <f>VLOOKUP(A1870,Cafe_sales!$A$1:$O$10001,15,FALSE)</f>
        <v>44942</v>
      </c>
    </row>
    <row r="1871" spans="1:8" hidden="1" x14ac:dyDescent="0.35">
      <c r="A1871" t="s">
        <v>8425</v>
      </c>
      <c r="B1871" t="str">
        <f>VLOOKUP(A1871,Cafe_sales!$A$1:$O$10001,9,FALSE)</f>
        <v>Sandwich</v>
      </c>
      <c r="C1871">
        <f>VLOOKUP(A1871,Cafe_sales!$A$1:$O$10001,10,FALSE)</f>
        <v>2</v>
      </c>
      <c r="D1871">
        <f>VLOOKUP(A1871,Cafe_sales!$A$1:$O$10001,11,FALSE)</f>
        <v>4</v>
      </c>
      <c r="E1871">
        <f>VLOOKUP(A1871,Cafe_sales!$A$1:$O$10001,12,FALSE)</f>
        <v>8</v>
      </c>
      <c r="F1871" t="str">
        <f>VLOOKUP(A1871,Cafe_sales!$A$1:$O$10001,13,FALSE)</f>
        <v>UNKNOWN</v>
      </c>
      <c r="G1871" t="str">
        <f>VLOOKUP(A1871,Cafe_sales!$A$1:$O$10001,14,FALSE)</f>
        <v>Takeaway</v>
      </c>
      <c r="H1871" s="1">
        <f>VLOOKUP(A1871,Cafe_sales!$A$1:$O$10001,15,FALSE)</f>
        <v>45160</v>
      </c>
    </row>
    <row r="1872" spans="1:8" hidden="1" x14ac:dyDescent="0.35">
      <c r="A1872" t="s">
        <v>5952</v>
      </c>
      <c r="B1872" t="str">
        <f>VLOOKUP(A1872,Cafe_sales!$A$1:$O$10001,9,FALSE)</f>
        <v>Cookie</v>
      </c>
      <c r="C1872">
        <f>VLOOKUP(A1872,Cafe_sales!$A$1:$O$10001,10,FALSE)</f>
        <v>3</v>
      </c>
      <c r="D1872">
        <f>VLOOKUP(A1872,Cafe_sales!$A$1:$O$10001,11,FALSE)</f>
        <v>1</v>
      </c>
      <c r="E1872">
        <f>VLOOKUP(A1872,Cafe_sales!$A$1:$O$10001,12,FALSE)</f>
        <v>3</v>
      </c>
      <c r="F1872" t="str">
        <f>VLOOKUP(A1872,Cafe_sales!$A$1:$O$10001,13,FALSE)</f>
        <v>Cash</v>
      </c>
      <c r="G1872" t="str">
        <f>VLOOKUP(A1872,Cafe_sales!$A$1:$O$10001,14,FALSE)</f>
        <v>Takeaway</v>
      </c>
      <c r="H1872" s="1">
        <f>VLOOKUP(A1872,Cafe_sales!$A$1:$O$10001,15,FALSE)</f>
        <v>44933</v>
      </c>
    </row>
    <row r="1873" spans="1:8" x14ac:dyDescent="0.35">
      <c r="A1873" t="s">
        <v>2228</v>
      </c>
      <c r="B1873" t="str">
        <f>VLOOKUP(A1873,Cafe_sales!$A$1:$O$10001,9,FALSE)</f>
        <v>Cookie</v>
      </c>
      <c r="C1873" s="6">
        <f>VLOOKUP(A1873,Cafe_sales!$A$1:$O$10001,10,FALSE)</f>
        <v>1</v>
      </c>
      <c r="D1873" s="10">
        <f>VLOOKUP(A1873,Cafe_sales!$A$1:$O$10001,11,FALSE)</f>
        <v>1</v>
      </c>
      <c r="E1873" s="6">
        <f>VLOOKUP(A1873,Cafe_sales!$A$1:$O$10001,12,FALSE)</f>
        <v>1</v>
      </c>
      <c r="F1873" t="str">
        <f>VLOOKUP(A1873,Cafe_sales!$A$1:$O$10001,13,FALSE)</f>
        <v>Credit Card</v>
      </c>
      <c r="G1873" t="str">
        <f>VLOOKUP(A1873,Cafe_sales!$A$1:$O$10001,14,FALSE)</f>
        <v>UNKNOWN</v>
      </c>
      <c r="H1873" s="8">
        <f>VLOOKUP(A1873,Cafe_sales!$A$1:$O$10001,15,FALSE)</f>
        <v>45078</v>
      </c>
    </row>
    <row r="1874" spans="1:8" x14ac:dyDescent="0.35">
      <c r="A1874" t="s">
        <v>5799</v>
      </c>
      <c r="B1874" t="str">
        <f>VLOOKUP(A1874,Cafe_sales!$A$1:$O$10001,9,FALSE)</f>
        <v>Juice</v>
      </c>
      <c r="C1874" s="6">
        <f>VLOOKUP(A1874,Cafe_sales!$A$1:$O$10001,10,FALSE)</f>
        <v>3</v>
      </c>
      <c r="D1874" s="10">
        <f>VLOOKUP(A1874,Cafe_sales!$A$1:$O$10001,11,FALSE)</f>
        <v>3</v>
      </c>
      <c r="E1874" s="6">
        <f>VLOOKUP(A1874,Cafe_sales!$A$1:$O$10001,12,FALSE)</f>
        <v>9</v>
      </c>
      <c r="F1874" t="str">
        <f>VLOOKUP(A1874,Cafe_sales!$A$1:$O$10001,13,FALSE)</f>
        <v>Credit Card</v>
      </c>
      <c r="G1874" t="str">
        <f>VLOOKUP(A1874,Cafe_sales!$A$1:$O$10001,14,FALSE)</f>
        <v>UNKNOWN</v>
      </c>
      <c r="H1874" s="8">
        <f>VLOOKUP(A1874,Cafe_sales!$A$1:$O$10001,15,FALSE)</f>
        <v>45094</v>
      </c>
    </row>
    <row r="1875" spans="1:8" x14ac:dyDescent="0.35">
      <c r="A1875" t="s">
        <v>5358</v>
      </c>
      <c r="B1875" t="str">
        <f>VLOOKUP(A1875,Cafe_sales!$A$1:$O$10001,9,FALSE)</f>
        <v>Salad</v>
      </c>
      <c r="C1875" s="6">
        <f>VLOOKUP(A1875,Cafe_sales!$A$1:$O$10001,10,FALSE)</f>
        <v>4</v>
      </c>
      <c r="D1875" s="10">
        <f>VLOOKUP(A1875,Cafe_sales!$A$1:$O$10001,11,FALSE)</f>
        <v>3.0015765765765767</v>
      </c>
      <c r="E1875" s="6">
        <f>VLOOKUP(A1875,Cafe_sales!$A$1:$O$10001,12,FALSE)</f>
        <v>20</v>
      </c>
      <c r="F1875" t="str">
        <f>VLOOKUP(A1875,Cafe_sales!$A$1:$O$10001,13,FALSE)</f>
        <v>Digital Wallet</v>
      </c>
      <c r="G1875" t="str">
        <f>VLOOKUP(A1875,Cafe_sales!$A$1:$O$10001,14,FALSE)</f>
        <v>UNKNOWN</v>
      </c>
      <c r="H1875" s="8">
        <f>VLOOKUP(A1875,Cafe_sales!$A$1:$O$10001,15,FALSE)</f>
        <v>44941</v>
      </c>
    </row>
    <row r="1876" spans="1:8" hidden="1" x14ac:dyDescent="0.35">
      <c r="A1876" t="s">
        <v>1222</v>
      </c>
      <c r="B1876" t="str">
        <f>VLOOKUP(A1876,Cafe_sales!$A$1:$O$10001,9,FALSE)</f>
        <v>Salad</v>
      </c>
      <c r="C1876">
        <f>VLOOKUP(A1876,Cafe_sales!$A$1:$O$10001,10,FALSE)</f>
        <v>5</v>
      </c>
      <c r="D1876">
        <f>VLOOKUP(A1876,Cafe_sales!$A$1:$O$10001,11,FALSE)</f>
        <v>5</v>
      </c>
      <c r="E1876">
        <f>VLOOKUP(A1876,Cafe_sales!$A$1:$O$10001,12,FALSE)</f>
        <v>25</v>
      </c>
      <c r="F1876" t="str">
        <f>VLOOKUP(A1876,Cafe_sales!$A$1:$O$10001,13,FALSE)</f>
        <v>Cash</v>
      </c>
      <c r="G1876" t="str">
        <f>VLOOKUP(A1876,Cafe_sales!$A$1:$O$10001,14,FALSE)</f>
        <v>Takeaway</v>
      </c>
      <c r="H1876" s="1">
        <f>VLOOKUP(A1876,Cafe_sales!$A$1:$O$10001,15,FALSE)</f>
        <v>45258</v>
      </c>
    </row>
    <row r="1877" spans="1:8" x14ac:dyDescent="0.35">
      <c r="A1877" t="s">
        <v>409</v>
      </c>
      <c r="B1877" t="str">
        <f>VLOOKUP(A1877,Cafe_sales!$A$1:$O$10001,9,FALSE)</f>
        <v>UNKNOWN</v>
      </c>
      <c r="C1877" s="6">
        <f>VLOOKUP(A1877,Cafe_sales!$A$1:$O$10001,10,FALSE)</f>
        <v>2</v>
      </c>
      <c r="D1877" s="10">
        <f>VLOOKUP(A1877,Cafe_sales!$A$1:$O$10001,11,FALSE)</f>
        <v>3</v>
      </c>
      <c r="E1877" s="6">
        <f>VLOOKUP(A1877,Cafe_sales!$A$1:$O$10001,12,FALSE)</f>
        <v>6</v>
      </c>
      <c r="F1877" t="str">
        <f>VLOOKUP(A1877,Cafe_sales!$A$1:$O$10001,13,FALSE)</f>
        <v>Digital Wallet</v>
      </c>
      <c r="G1877" t="str">
        <f>VLOOKUP(A1877,Cafe_sales!$A$1:$O$10001,14,FALSE)</f>
        <v>In-store</v>
      </c>
      <c r="H1877" s="8">
        <f>VLOOKUP(A1877,Cafe_sales!$A$1:$O$10001,15,FALSE)</f>
        <v>44959</v>
      </c>
    </row>
    <row r="1878" spans="1:8" hidden="1" x14ac:dyDescent="0.35">
      <c r="A1878" t="s">
        <v>2127</v>
      </c>
      <c r="B1878" t="str">
        <f>VLOOKUP(A1878,Cafe_sales!$A$1:$O$10001,9,FALSE)</f>
        <v>Smoothie</v>
      </c>
      <c r="C1878">
        <f>VLOOKUP(A1878,Cafe_sales!$A$1:$O$10001,10,FALSE)</f>
        <v>3</v>
      </c>
      <c r="D1878">
        <f>VLOOKUP(A1878,Cafe_sales!$A$1:$O$10001,11,FALSE)</f>
        <v>4</v>
      </c>
      <c r="E1878">
        <f>VLOOKUP(A1878,Cafe_sales!$A$1:$O$10001,12,FALSE)</f>
        <v>12</v>
      </c>
      <c r="F1878" t="str">
        <f>VLOOKUP(A1878,Cafe_sales!$A$1:$O$10001,13,FALSE)</f>
        <v>Default mode</v>
      </c>
      <c r="G1878" t="str">
        <f>VLOOKUP(A1878,Cafe_sales!$A$1:$O$10001,14,FALSE)</f>
        <v>Cafe</v>
      </c>
      <c r="H1878" s="1">
        <f>VLOOKUP(A1878,Cafe_sales!$A$1:$O$10001,15,FALSE)</f>
        <v>45122</v>
      </c>
    </row>
    <row r="1879" spans="1:8" hidden="1" x14ac:dyDescent="0.35">
      <c r="A1879" t="s">
        <v>6734</v>
      </c>
      <c r="B1879" t="str">
        <f>VLOOKUP(A1879,Cafe_sales!$A$1:$O$10001,9,FALSE)</f>
        <v>UNKNOWN</v>
      </c>
      <c r="C1879">
        <f>VLOOKUP(A1879,Cafe_sales!$A$1:$O$10001,10,FALSE)</f>
        <v>4</v>
      </c>
      <c r="D1879">
        <f>VLOOKUP(A1879,Cafe_sales!$A$1:$O$10001,11,FALSE)</f>
        <v>1</v>
      </c>
      <c r="E1879">
        <f>VLOOKUP(A1879,Cafe_sales!$A$1:$O$10001,12,FALSE)</f>
        <v>4</v>
      </c>
      <c r="F1879" t="str">
        <f>VLOOKUP(A1879,Cafe_sales!$A$1:$O$10001,13,FALSE)</f>
        <v>Digital Wallet</v>
      </c>
      <c r="G1879" t="str">
        <f>VLOOKUP(A1879,Cafe_sales!$A$1:$O$10001,14,FALSE)</f>
        <v>Takeaway</v>
      </c>
      <c r="H1879" s="1">
        <f>VLOOKUP(A1879,Cafe_sales!$A$1:$O$10001,15,FALSE)</f>
        <v>45102</v>
      </c>
    </row>
    <row r="1880" spans="1:8" hidden="1" x14ac:dyDescent="0.35">
      <c r="A1880" t="s">
        <v>395</v>
      </c>
      <c r="B1880" t="str">
        <f>VLOOKUP(A1880,Cafe_sales!$A$1:$O$10001,9,FALSE)</f>
        <v>Juice</v>
      </c>
      <c r="C1880">
        <f>VLOOKUP(A1880,Cafe_sales!$A$1:$O$10001,10,FALSE)</f>
        <v>4</v>
      </c>
      <c r="D1880">
        <f>VLOOKUP(A1880,Cafe_sales!$A$1:$O$10001,11,FALSE)</f>
        <v>4</v>
      </c>
      <c r="E1880">
        <f>VLOOKUP(A1880,Cafe_sales!$A$1:$O$10001,12,FALSE)</f>
        <v>16</v>
      </c>
      <c r="F1880" t="str">
        <f>VLOOKUP(A1880,Cafe_sales!$A$1:$O$10001,13,FALSE)</f>
        <v>Cash</v>
      </c>
      <c r="G1880" t="str">
        <f>VLOOKUP(A1880,Cafe_sales!$A$1:$O$10001,14,FALSE)</f>
        <v>Takeaway</v>
      </c>
      <c r="H1880" s="1">
        <f>VLOOKUP(A1880,Cafe_sales!$A$1:$O$10001,15,FALSE)</f>
        <v>44940</v>
      </c>
    </row>
    <row r="1881" spans="1:8" x14ac:dyDescent="0.35">
      <c r="A1881" t="s">
        <v>5846</v>
      </c>
      <c r="B1881" t="str">
        <f>VLOOKUP(A1881,Cafe_sales!$A$1:$O$10001,9,FALSE)</f>
        <v>Juice</v>
      </c>
      <c r="C1881" s="6">
        <f>VLOOKUP(A1881,Cafe_sales!$A$1:$O$10001,10,FALSE)</f>
        <v>5</v>
      </c>
      <c r="D1881" s="10">
        <f>VLOOKUP(A1881,Cafe_sales!$A$1:$O$10001,11,FALSE)</f>
        <v>3</v>
      </c>
      <c r="E1881" s="6">
        <f>VLOOKUP(A1881,Cafe_sales!$A$1:$O$10001,12,FALSE)</f>
        <v>15</v>
      </c>
      <c r="F1881" t="str">
        <f>VLOOKUP(A1881,Cafe_sales!$A$1:$O$10001,13,FALSE)</f>
        <v>Credit Card</v>
      </c>
      <c r="G1881" t="str">
        <f>VLOOKUP(A1881,Cafe_sales!$A$1:$O$10001,14,FALSE)</f>
        <v>In-store</v>
      </c>
      <c r="H1881" s="8">
        <f>VLOOKUP(A1881,Cafe_sales!$A$1:$O$10001,15,FALSE)</f>
        <v>45187</v>
      </c>
    </row>
    <row r="1882" spans="1:8" x14ac:dyDescent="0.35">
      <c r="A1882" t="s">
        <v>8288</v>
      </c>
      <c r="B1882" t="str">
        <f>VLOOKUP(A1882,Cafe_sales!$A$1:$O$10001,9,FALSE)</f>
        <v>Juice</v>
      </c>
      <c r="C1882" s="6">
        <f>VLOOKUP(A1882,Cafe_sales!$A$1:$O$10001,10,FALSE)</f>
        <v>1</v>
      </c>
      <c r="D1882" s="10">
        <f>VLOOKUP(A1882,Cafe_sales!$A$1:$O$10001,11,FALSE)</f>
        <v>1.5</v>
      </c>
      <c r="E1882" s="6">
        <f>VLOOKUP(A1882,Cafe_sales!$A$1:$O$10001,12,FALSE)</f>
        <v>1.5</v>
      </c>
      <c r="F1882" t="str">
        <f>VLOOKUP(A1882,Cafe_sales!$A$1:$O$10001,13,FALSE)</f>
        <v>Default mode</v>
      </c>
      <c r="G1882" t="str">
        <f>VLOOKUP(A1882,Cafe_sales!$A$1:$O$10001,14,FALSE)</f>
        <v>UNKNOWN</v>
      </c>
      <c r="H1882" s="8">
        <f>VLOOKUP(A1882,Cafe_sales!$A$1:$O$10001,15,FALSE)</f>
        <v>44993</v>
      </c>
    </row>
    <row r="1883" spans="1:8" x14ac:dyDescent="0.35">
      <c r="A1883" t="s">
        <v>8995</v>
      </c>
      <c r="B1883" t="str">
        <f>VLOOKUP(A1883,Cafe_sales!$A$1:$O$10001,9,FALSE)</f>
        <v>Cake</v>
      </c>
      <c r="C1883" s="6">
        <f>VLOOKUP(A1883,Cafe_sales!$A$1:$O$10001,10,FALSE)</f>
        <v>5</v>
      </c>
      <c r="D1883" s="10">
        <f>VLOOKUP(A1883,Cafe_sales!$A$1:$O$10001,11,FALSE)</f>
        <v>3</v>
      </c>
      <c r="E1883" s="6">
        <f>VLOOKUP(A1883,Cafe_sales!$A$1:$O$10001,12,FALSE)</f>
        <v>15</v>
      </c>
      <c r="F1883" t="str">
        <f>VLOOKUP(A1883,Cafe_sales!$A$1:$O$10001,13,FALSE)</f>
        <v>Cash</v>
      </c>
      <c r="G1883" t="str">
        <f>VLOOKUP(A1883,Cafe_sales!$A$1:$O$10001,14,FALSE)</f>
        <v>UNKNOWN</v>
      </c>
      <c r="H1883" s="8">
        <f>VLOOKUP(A1883,Cafe_sales!$A$1:$O$10001,15,FALSE)</f>
        <v>44966</v>
      </c>
    </row>
    <row r="1884" spans="1:8" hidden="1" x14ac:dyDescent="0.35">
      <c r="A1884" t="s">
        <v>9705</v>
      </c>
      <c r="B1884" t="str">
        <f>VLOOKUP(A1884,Cafe_sales!$A$1:$O$10001,9,FALSE)</f>
        <v>Tea</v>
      </c>
      <c r="C1884">
        <f>VLOOKUP(A1884,Cafe_sales!$A$1:$O$10001,10,FALSE)</f>
        <v>2</v>
      </c>
      <c r="D1884">
        <f>VLOOKUP(A1884,Cafe_sales!$A$1:$O$10001,11,FALSE)</f>
        <v>1.5</v>
      </c>
      <c r="E1884">
        <f>VLOOKUP(A1884,Cafe_sales!$A$1:$O$10001,12,FALSE)</f>
        <v>3</v>
      </c>
      <c r="F1884" t="str">
        <f>VLOOKUP(A1884,Cafe_sales!$A$1:$O$10001,13,FALSE)</f>
        <v>Default mode</v>
      </c>
      <c r="G1884" t="str">
        <f>VLOOKUP(A1884,Cafe_sales!$A$1:$O$10001,14,FALSE)</f>
        <v>Takeaway</v>
      </c>
      <c r="H1884" s="1">
        <f>VLOOKUP(A1884,Cafe_sales!$A$1:$O$10001,15,FALSE)</f>
        <v>45246</v>
      </c>
    </row>
    <row r="1885" spans="1:8" hidden="1" x14ac:dyDescent="0.35">
      <c r="A1885" t="s">
        <v>7234</v>
      </c>
      <c r="B1885" t="str">
        <f>VLOOKUP(A1885,Cafe_sales!$A$1:$O$10001,9,FALSE)</f>
        <v>Juice</v>
      </c>
      <c r="C1885">
        <f>VLOOKUP(A1885,Cafe_sales!$A$1:$O$10001,10,FALSE)</f>
        <v>5</v>
      </c>
      <c r="D1885">
        <f>VLOOKUP(A1885,Cafe_sales!$A$1:$O$10001,11,FALSE)</f>
        <v>3</v>
      </c>
      <c r="E1885">
        <f>VLOOKUP(A1885,Cafe_sales!$A$1:$O$10001,12,FALSE)</f>
        <v>15</v>
      </c>
      <c r="F1885" t="str">
        <f>VLOOKUP(A1885,Cafe_sales!$A$1:$O$10001,13,FALSE)</f>
        <v>Digital Wallet</v>
      </c>
      <c r="G1885" t="str">
        <f>VLOOKUP(A1885,Cafe_sales!$A$1:$O$10001,14,FALSE)</f>
        <v>Takeaway</v>
      </c>
      <c r="H1885" s="1">
        <f>VLOOKUP(A1885,Cafe_sales!$A$1:$O$10001,15,FALSE)</f>
        <v>45151</v>
      </c>
    </row>
    <row r="1886" spans="1:8" hidden="1" x14ac:dyDescent="0.35">
      <c r="A1886" t="s">
        <v>518</v>
      </c>
      <c r="B1886" t="str">
        <f>VLOOKUP(A1886,Cafe_sales!$A$1:$O$10001,9,FALSE)</f>
        <v>Salad</v>
      </c>
      <c r="C1886">
        <f>VLOOKUP(A1886,Cafe_sales!$A$1:$O$10001,10,FALSE)</f>
        <v>3</v>
      </c>
      <c r="D1886">
        <f>VLOOKUP(A1886,Cafe_sales!$A$1:$O$10001,11,FALSE)</f>
        <v>5</v>
      </c>
      <c r="E1886">
        <f>VLOOKUP(A1886,Cafe_sales!$A$1:$O$10001,12,FALSE)</f>
        <v>15</v>
      </c>
      <c r="F1886" t="str">
        <f>VLOOKUP(A1886,Cafe_sales!$A$1:$O$10001,13,FALSE)</f>
        <v>Default mode</v>
      </c>
      <c r="G1886" t="str">
        <f>VLOOKUP(A1886,Cafe_sales!$A$1:$O$10001,14,FALSE)</f>
        <v>Takeaway</v>
      </c>
      <c r="H1886" s="1">
        <f>VLOOKUP(A1886,Cafe_sales!$A$1:$O$10001,15,FALSE)</f>
        <v>45053</v>
      </c>
    </row>
    <row r="1887" spans="1:8" hidden="1" x14ac:dyDescent="0.35">
      <c r="A1887" t="s">
        <v>1826</v>
      </c>
      <c r="B1887" t="str">
        <f>VLOOKUP(A1887,Cafe_sales!$A$1:$O$10001,9,FALSE)</f>
        <v>Juice</v>
      </c>
      <c r="C1887">
        <f>VLOOKUP(A1887,Cafe_sales!$A$1:$O$10001,10,FALSE)</f>
        <v>3</v>
      </c>
      <c r="D1887">
        <f>VLOOKUP(A1887,Cafe_sales!$A$1:$O$10001,11,FALSE)</f>
        <v>3</v>
      </c>
      <c r="E1887">
        <f>VLOOKUP(A1887,Cafe_sales!$A$1:$O$10001,12,FALSE)</f>
        <v>9</v>
      </c>
      <c r="F1887" t="str">
        <f>VLOOKUP(A1887,Cafe_sales!$A$1:$O$10001,13,FALSE)</f>
        <v>Digital Wallet</v>
      </c>
      <c r="G1887" t="str">
        <f>VLOOKUP(A1887,Cafe_sales!$A$1:$O$10001,14,FALSE)</f>
        <v>Takeaway</v>
      </c>
      <c r="H1887" s="1">
        <f>VLOOKUP(A1887,Cafe_sales!$A$1:$O$10001,15,FALSE)</f>
        <v>44990</v>
      </c>
    </row>
    <row r="1888" spans="1:8" hidden="1" x14ac:dyDescent="0.35">
      <c r="A1888" t="s">
        <v>7644</v>
      </c>
      <c r="B1888" t="str">
        <f>VLOOKUP(A1888,Cafe_sales!$A$1:$O$10001,9,FALSE)</f>
        <v>Cookie</v>
      </c>
      <c r="C1888">
        <f>VLOOKUP(A1888,Cafe_sales!$A$1:$O$10001,10,FALSE)</f>
        <v>2</v>
      </c>
      <c r="D1888">
        <f>VLOOKUP(A1888,Cafe_sales!$A$1:$O$10001,11,FALSE)</f>
        <v>1</v>
      </c>
      <c r="E1888">
        <f>VLOOKUP(A1888,Cafe_sales!$A$1:$O$10001,12,FALSE)</f>
        <v>2</v>
      </c>
      <c r="F1888" t="str">
        <f>VLOOKUP(A1888,Cafe_sales!$A$1:$O$10001,13,FALSE)</f>
        <v>Digital Wallet</v>
      </c>
      <c r="G1888" t="str">
        <f>VLOOKUP(A1888,Cafe_sales!$A$1:$O$10001,14,FALSE)</f>
        <v>Takeaway</v>
      </c>
      <c r="H1888" s="1">
        <f>VLOOKUP(A1888,Cafe_sales!$A$1:$O$10001,15,FALSE)</f>
        <v>44953</v>
      </c>
    </row>
    <row r="1889" spans="1:8" hidden="1" x14ac:dyDescent="0.35">
      <c r="A1889" t="s">
        <v>531</v>
      </c>
      <c r="B1889" t="str">
        <f>VLOOKUP(A1889,Cafe_sales!$A$1:$O$10001,9,FALSE)</f>
        <v>Sandwich</v>
      </c>
      <c r="C1889">
        <f>VLOOKUP(A1889,Cafe_sales!$A$1:$O$10001,10,FALSE)</f>
        <v>3</v>
      </c>
      <c r="D1889">
        <f>VLOOKUP(A1889,Cafe_sales!$A$1:$O$10001,11,FALSE)</f>
        <v>4</v>
      </c>
      <c r="E1889">
        <f>VLOOKUP(A1889,Cafe_sales!$A$1:$O$10001,12,FALSE)</f>
        <v>12</v>
      </c>
      <c r="F1889" t="str">
        <f>VLOOKUP(A1889,Cafe_sales!$A$1:$O$10001,13,FALSE)</f>
        <v>UNKNOWN</v>
      </c>
      <c r="G1889" t="str">
        <f>VLOOKUP(A1889,Cafe_sales!$A$1:$O$10001,14,FALSE)</f>
        <v>Takeaway</v>
      </c>
      <c r="H1889" s="1">
        <f>VLOOKUP(A1889,Cafe_sales!$A$1:$O$10001,15,FALSE)</f>
        <v>45010</v>
      </c>
    </row>
    <row r="1890" spans="1:8" x14ac:dyDescent="0.35">
      <c r="A1890" t="s">
        <v>6492</v>
      </c>
      <c r="B1890" t="str">
        <f>VLOOKUP(A1890,Cafe_sales!$A$1:$O$10001,9,FALSE)</f>
        <v>Salad</v>
      </c>
      <c r="C1890" s="6">
        <f>VLOOKUP(A1890,Cafe_sales!$A$1:$O$10001,10,FALSE)</f>
        <v>2</v>
      </c>
      <c r="D1890" s="10">
        <f>VLOOKUP(A1890,Cafe_sales!$A$1:$O$10001,11,FALSE)</f>
        <v>5</v>
      </c>
      <c r="E1890" s="6">
        <f>VLOOKUP(A1890,Cafe_sales!$A$1:$O$10001,12,FALSE)</f>
        <v>10</v>
      </c>
      <c r="F1890" t="str">
        <f>VLOOKUP(A1890,Cafe_sales!$A$1:$O$10001,13,FALSE)</f>
        <v>Cash</v>
      </c>
      <c r="G1890" t="str">
        <f>VLOOKUP(A1890,Cafe_sales!$A$1:$O$10001,14,FALSE)</f>
        <v>UNKNOWN</v>
      </c>
      <c r="H1890" s="8">
        <f>VLOOKUP(A1890,Cafe_sales!$A$1:$O$10001,15,FALSE)</f>
        <v>45243</v>
      </c>
    </row>
    <row r="1891" spans="1:8" x14ac:dyDescent="0.35">
      <c r="A1891" t="s">
        <v>9453</v>
      </c>
      <c r="B1891" t="str">
        <f>VLOOKUP(A1891,Cafe_sales!$A$1:$O$10001,9,FALSE)</f>
        <v>Sandwich</v>
      </c>
      <c r="C1891" s="6">
        <f>VLOOKUP(A1891,Cafe_sales!$A$1:$O$10001,10,FALSE)</f>
        <v>2</v>
      </c>
      <c r="D1891" s="10">
        <f>VLOOKUP(A1891,Cafe_sales!$A$1:$O$10001,11,FALSE)</f>
        <v>4</v>
      </c>
      <c r="E1891" s="6">
        <f>VLOOKUP(A1891,Cafe_sales!$A$1:$O$10001,12,FALSE)</f>
        <v>8</v>
      </c>
      <c r="F1891" t="str">
        <f>VLOOKUP(A1891,Cafe_sales!$A$1:$O$10001,13,FALSE)</f>
        <v>Credit Card</v>
      </c>
      <c r="G1891" t="str">
        <f>VLOOKUP(A1891,Cafe_sales!$A$1:$O$10001,14,FALSE)</f>
        <v>UNKNOWN</v>
      </c>
      <c r="H1891" s="8">
        <f>VLOOKUP(A1891,Cafe_sales!$A$1:$O$10001,15,FALSE)</f>
        <v>45162</v>
      </c>
    </row>
    <row r="1892" spans="1:8" x14ac:dyDescent="0.35">
      <c r="A1892" t="s">
        <v>5140</v>
      </c>
      <c r="B1892" t="str">
        <f>VLOOKUP(A1892,Cafe_sales!$A$1:$O$10001,9,FALSE)</f>
        <v>Salad</v>
      </c>
      <c r="C1892" s="6">
        <f>VLOOKUP(A1892,Cafe_sales!$A$1:$O$10001,10,FALSE)</f>
        <v>3</v>
      </c>
      <c r="D1892" s="10">
        <f>VLOOKUP(A1892,Cafe_sales!$A$1:$O$10001,11,FALSE)</f>
        <v>5</v>
      </c>
      <c r="E1892" s="6">
        <f>VLOOKUP(A1892,Cafe_sales!$A$1:$O$10001,12,FALSE)</f>
        <v>15</v>
      </c>
      <c r="F1892" t="str">
        <f>VLOOKUP(A1892,Cafe_sales!$A$1:$O$10001,13,FALSE)</f>
        <v>Cash</v>
      </c>
      <c r="G1892" t="str">
        <f>VLOOKUP(A1892,Cafe_sales!$A$1:$O$10001,14,FALSE)</f>
        <v>UNKNOWN</v>
      </c>
      <c r="H1892" s="8">
        <f>VLOOKUP(A1892,Cafe_sales!$A$1:$O$10001,15,FALSE)</f>
        <v>45258</v>
      </c>
    </row>
    <row r="1893" spans="1:8" x14ac:dyDescent="0.35">
      <c r="A1893" t="s">
        <v>212</v>
      </c>
      <c r="B1893" t="str">
        <f>VLOOKUP(A1893,Cafe_sales!$A$1:$O$10001,9,FALSE)</f>
        <v>Cookie</v>
      </c>
      <c r="C1893" s="6">
        <f>VLOOKUP(A1893,Cafe_sales!$A$1:$O$10001,10,FALSE)</f>
        <v>3</v>
      </c>
      <c r="D1893" s="10">
        <f>VLOOKUP(A1893,Cafe_sales!$A$1:$O$10001,11,FALSE)</f>
        <v>1</v>
      </c>
      <c r="E1893" s="6">
        <f>VLOOKUP(A1893,Cafe_sales!$A$1:$O$10001,12,FALSE)</f>
        <v>3</v>
      </c>
      <c r="F1893" t="str">
        <f>VLOOKUP(A1893,Cafe_sales!$A$1:$O$10001,13,FALSE)</f>
        <v>Cash</v>
      </c>
      <c r="G1893" t="str">
        <f>VLOOKUP(A1893,Cafe_sales!$A$1:$O$10001,14,FALSE)</f>
        <v>UNKNOWN</v>
      </c>
      <c r="H1893" s="8">
        <f>VLOOKUP(A1893,Cafe_sales!$A$1:$O$10001,15,FALSE)</f>
        <v>45266</v>
      </c>
    </row>
    <row r="1894" spans="1:8" x14ac:dyDescent="0.35">
      <c r="A1894" t="s">
        <v>7452</v>
      </c>
      <c r="B1894" t="str">
        <f>VLOOKUP(A1894,Cafe_sales!$A$1:$O$10001,9,FALSE)</f>
        <v>Tea</v>
      </c>
      <c r="C1894" s="6">
        <f>VLOOKUP(A1894,Cafe_sales!$A$1:$O$10001,10,FALSE)</f>
        <v>4</v>
      </c>
      <c r="D1894" s="10">
        <f>VLOOKUP(A1894,Cafe_sales!$A$1:$O$10001,11,FALSE)</f>
        <v>1.5</v>
      </c>
      <c r="E1894" s="6">
        <f>VLOOKUP(A1894,Cafe_sales!$A$1:$O$10001,12,FALSE)</f>
        <v>6</v>
      </c>
      <c r="F1894" t="str">
        <f>VLOOKUP(A1894,Cafe_sales!$A$1:$O$10001,13,FALSE)</f>
        <v>Cash</v>
      </c>
      <c r="G1894" t="str">
        <f>VLOOKUP(A1894,Cafe_sales!$A$1:$O$10001,14,FALSE)</f>
        <v>UNKNOWN</v>
      </c>
      <c r="H1894" s="8">
        <f>VLOOKUP(A1894,Cafe_sales!$A$1:$O$10001,15,FALSE)</f>
        <v>45282</v>
      </c>
    </row>
    <row r="1895" spans="1:8" x14ac:dyDescent="0.35">
      <c r="A1895" t="s">
        <v>9536</v>
      </c>
      <c r="B1895" t="str">
        <f>VLOOKUP(A1895,Cafe_sales!$A$1:$O$10001,9,FALSE)</f>
        <v>UNKNOWN</v>
      </c>
      <c r="C1895" s="6">
        <f>VLOOKUP(A1895,Cafe_sales!$A$1:$O$10001,10,FALSE)</f>
        <v>4</v>
      </c>
      <c r="D1895" s="10">
        <f>VLOOKUP(A1895,Cafe_sales!$A$1:$O$10001,11,FALSE)</f>
        <v>4</v>
      </c>
      <c r="E1895" s="6">
        <f>VLOOKUP(A1895,Cafe_sales!$A$1:$O$10001,12,FALSE)</f>
        <v>16</v>
      </c>
      <c r="F1895" t="str">
        <f>VLOOKUP(A1895,Cafe_sales!$A$1:$O$10001,13,FALSE)</f>
        <v>Digital Wallet</v>
      </c>
      <c r="G1895" t="str">
        <f>VLOOKUP(A1895,Cafe_sales!$A$1:$O$10001,14,FALSE)</f>
        <v>UNKNOWN</v>
      </c>
      <c r="H1895" s="8">
        <f>VLOOKUP(A1895,Cafe_sales!$A$1:$O$10001,15,FALSE)</f>
        <v>45182</v>
      </c>
    </row>
    <row r="1896" spans="1:8" x14ac:dyDescent="0.35">
      <c r="A1896" t="s">
        <v>8340</v>
      </c>
      <c r="B1896" t="str">
        <f>VLOOKUP(A1896,Cafe_sales!$A$1:$O$10001,9,FALSE)</f>
        <v>Smoothie</v>
      </c>
      <c r="C1896" s="6">
        <f>VLOOKUP(A1896,Cafe_sales!$A$1:$O$10001,10,FALSE)</f>
        <v>2</v>
      </c>
      <c r="D1896" s="10">
        <f>VLOOKUP(A1896,Cafe_sales!$A$1:$O$10001,11,FALSE)</f>
        <v>4</v>
      </c>
      <c r="E1896" s="6">
        <f>VLOOKUP(A1896,Cafe_sales!$A$1:$O$10001,12,FALSE)</f>
        <v>8</v>
      </c>
      <c r="F1896" t="str">
        <f>VLOOKUP(A1896,Cafe_sales!$A$1:$O$10001,13,FALSE)</f>
        <v>UNKNOWN</v>
      </c>
      <c r="G1896" t="str">
        <f>VLOOKUP(A1896,Cafe_sales!$A$1:$O$10001,14,FALSE)</f>
        <v>UNKNOWN</v>
      </c>
      <c r="H1896" s="8">
        <f>VLOOKUP(A1896,Cafe_sales!$A$1:$O$10001,15,FALSE)</f>
        <v>45025</v>
      </c>
    </row>
    <row r="1897" spans="1:8" hidden="1" x14ac:dyDescent="0.35">
      <c r="A1897" t="s">
        <v>5180</v>
      </c>
      <c r="B1897" t="str">
        <f>VLOOKUP(A1897,Cafe_sales!$A$1:$O$10001,9,FALSE)</f>
        <v>Juice</v>
      </c>
      <c r="C1897">
        <f>VLOOKUP(A1897,Cafe_sales!$A$1:$O$10001,10,FALSE)</f>
        <v>4</v>
      </c>
      <c r="D1897">
        <f>VLOOKUP(A1897,Cafe_sales!$A$1:$O$10001,11,FALSE)</f>
        <v>3</v>
      </c>
      <c r="E1897">
        <f>VLOOKUP(A1897,Cafe_sales!$A$1:$O$10001,12,FALSE)</f>
        <v>12</v>
      </c>
      <c r="F1897" t="str">
        <f>VLOOKUP(A1897,Cafe_sales!$A$1:$O$10001,13,FALSE)</f>
        <v>Credit Card</v>
      </c>
      <c r="G1897" t="str">
        <f>VLOOKUP(A1897,Cafe_sales!$A$1:$O$10001,14,FALSE)</f>
        <v>Cafe</v>
      </c>
      <c r="H1897" s="1">
        <f>VLOOKUP(A1897,Cafe_sales!$A$1:$O$10001,15,FALSE)</f>
        <v>45137</v>
      </c>
    </row>
    <row r="1898" spans="1:8" x14ac:dyDescent="0.35">
      <c r="A1898" t="s">
        <v>8727</v>
      </c>
      <c r="B1898" t="str">
        <f>VLOOKUP(A1898,Cafe_sales!$A$1:$O$10001,9,FALSE)</f>
        <v>Smoothie</v>
      </c>
      <c r="C1898" s="6">
        <f>VLOOKUP(A1898,Cafe_sales!$A$1:$O$10001,10,FALSE)</f>
        <v>2</v>
      </c>
      <c r="D1898" s="10">
        <f>VLOOKUP(A1898,Cafe_sales!$A$1:$O$10001,11,FALSE)</f>
        <v>4</v>
      </c>
      <c r="E1898" s="6">
        <f>VLOOKUP(A1898,Cafe_sales!$A$1:$O$10001,12,FALSE)</f>
        <v>8</v>
      </c>
      <c r="F1898" t="str">
        <f>VLOOKUP(A1898,Cafe_sales!$A$1:$O$10001,13,FALSE)</f>
        <v>Credit Card</v>
      </c>
      <c r="G1898" t="str">
        <f>VLOOKUP(A1898,Cafe_sales!$A$1:$O$10001,14,FALSE)</f>
        <v>In-store</v>
      </c>
      <c r="H1898" s="8">
        <f>VLOOKUP(A1898,Cafe_sales!$A$1:$O$10001,15,FALSE)</f>
        <v>45179</v>
      </c>
    </row>
    <row r="1899" spans="1:8" hidden="1" x14ac:dyDescent="0.35">
      <c r="A1899" t="s">
        <v>4647</v>
      </c>
      <c r="B1899" t="str">
        <f>VLOOKUP(A1899,Cafe_sales!$A$1:$O$10001,9,FALSE)</f>
        <v>Tea</v>
      </c>
      <c r="C1899">
        <f>VLOOKUP(A1899,Cafe_sales!$A$1:$O$10001,10,FALSE)</f>
        <v>3</v>
      </c>
      <c r="D1899">
        <f>VLOOKUP(A1899,Cafe_sales!$A$1:$O$10001,11,FALSE)</f>
        <v>1.5</v>
      </c>
      <c r="E1899">
        <f>VLOOKUP(A1899,Cafe_sales!$A$1:$O$10001,12,FALSE)</f>
        <v>6</v>
      </c>
      <c r="F1899" t="str">
        <f>VLOOKUP(A1899,Cafe_sales!$A$1:$O$10001,13,FALSE)</f>
        <v>Cash</v>
      </c>
      <c r="G1899" t="str">
        <f>VLOOKUP(A1899,Cafe_sales!$A$1:$O$10001,14,FALSE)</f>
        <v>Takeaway</v>
      </c>
      <c r="H1899" s="1">
        <f>VLOOKUP(A1899,Cafe_sales!$A$1:$O$10001,15,FALSE)</f>
        <v>45139</v>
      </c>
    </row>
    <row r="1900" spans="1:8" x14ac:dyDescent="0.35">
      <c r="A1900" t="s">
        <v>250</v>
      </c>
      <c r="B1900" t="str">
        <f>VLOOKUP(A1900,Cafe_sales!$A$1:$O$10001,9,FALSE)</f>
        <v>UNKNOWN</v>
      </c>
      <c r="C1900" s="6">
        <f>VLOOKUP(A1900,Cafe_sales!$A$1:$O$10001,10,FALSE)</f>
        <v>3</v>
      </c>
      <c r="D1900" s="10">
        <f>VLOOKUP(A1900,Cafe_sales!$A$1:$O$10001,11,FALSE)</f>
        <v>4</v>
      </c>
      <c r="E1900" s="6">
        <f>VLOOKUP(A1900,Cafe_sales!$A$1:$O$10001,12,FALSE)</f>
        <v>12</v>
      </c>
      <c r="F1900" t="str">
        <f>VLOOKUP(A1900,Cafe_sales!$A$1:$O$10001,13,FALSE)</f>
        <v>Default mode</v>
      </c>
      <c r="G1900" t="str">
        <f>VLOOKUP(A1900,Cafe_sales!$A$1:$O$10001,14,FALSE)</f>
        <v>UNKNOWN</v>
      </c>
      <c r="H1900" s="8">
        <f>VLOOKUP(A1900,Cafe_sales!$A$1:$O$10001,15,FALSE)</f>
        <v>45020</v>
      </c>
    </row>
    <row r="1901" spans="1:8" hidden="1" x14ac:dyDescent="0.35">
      <c r="A1901" t="s">
        <v>9308</v>
      </c>
      <c r="B1901" t="str">
        <f>VLOOKUP(A1901,Cafe_sales!$A$1:$O$10001,9,FALSE)</f>
        <v>Cookie</v>
      </c>
      <c r="C1901">
        <f>VLOOKUP(A1901,Cafe_sales!$A$1:$O$10001,10,FALSE)</f>
        <v>1</v>
      </c>
      <c r="D1901">
        <f>VLOOKUP(A1901,Cafe_sales!$A$1:$O$10001,11,FALSE)</f>
        <v>1</v>
      </c>
      <c r="E1901">
        <f>VLOOKUP(A1901,Cafe_sales!$A$1:$O$10001,12,FALSE)</f>
        <v>1</v>
      </c>
      <c r="F1901" t="str">
        <f>VLOOKUP(A1901,Cafe_sales!$A$1:$O$10001,13,FALSE)</f>
        <v>Default mode</v>
      </c>
      <c r="G1901" t="str">
        <f>VLOOKUP(A1901,Cafe_sales!$A$1:$O$10001,14,FALSE)</f>
        <v>Takeaway</v>
      </c>
      <c r="H1901" s="1">
        <f>VLOOKUP(A1901,Cafe_sales!$A$1:$O$10001,15,FALSE)</f>
        <v>44967</v>
      </c>
    </row>
    <row r="1902" spans="1:8" x14ac:dyDescent="0.35">
      <c r="A1902" t="s">
        <v>3406</v>
      </c>
      <c r="B1902" t="str">
        <f>VLOOKUP(A1902,Cafe_sales!$A$1:$O$10001,9,FALSE)</f>
        <v>Cake</v>
      </c>
      <c r="C1902" s="6">
        <f>VLOOKUP(A1902,Cafe_sales!$A$1:$O$10001,10,FALSE)</f>
        <v>4</v>
      </c>
      <c r="D1902" s="10">
        <f>VLOOKUP(A1902,Cafe_sales!$A$1:$O$10001,11,FALSE)</f>
        <v>3</v>
      </c>
      <c r="E1902" s="6">
        <f>VLOOKUP(A1902,Cafe_sales!$A$1:$O$10001,12,FALSE)</f>
        <v>12</v>
      </c>
      <c r="F1902" t="str">
        <f>VLOOKUP(A1902,Cafe_sales!$A$1:$O$10001,13,FALSE)</f>
        <v>Cash</v>
      </c>
      <c r="G1902" t="str">
        <f>VLOOKUP(A1902,Cafe_sales!$A$1:$O$10001,14,FALSE)</f>
        <v>UNKNOWN</v>
      </c>
      <c r="H1902" s="8">
        <f>VLOOKUP(A1902,Cafe_sales!$A$1:$O$10001,15,FALSE)</f>
        <v>45260</v>
      </c>
    </row>
    <row r="1903" spans="1:8" x14ac:dyDescent="0.35">
      <c r="A1903" t="s">
        <v>9747</v>
      </c>
      <c r="B1903" t="str">
        <f>VLOOKUP(A1903,Cafe_sales!$A$1:$O$10001,9,FALSE)</f>
        <v>Juice</v>
      </c>
      <c r="C1903" s="6">
        <f>VLOOKUP(A1903,Cafe_sales!$A$1:$O$10001,10,FALSE)</f>
        <v>3</v>
      </c>
      <c r="D1903" s="10">
        <f>VLOOKUP(A1903,Cafe_sales!$A$1:$O$10001,11,FALSE)</f>
        <v>3</v>
      </c>
      <c r="E1903" s="6">
        <f>VLOOKUP(A1903,Cafe_sales!$A$1:$O$10001,12,FALSE)</f>
        <v>9</v>
      </c>
      <c r="F1903" t="str">
        <f>VLOOKUP(A1903,Cafe_sales!$A$1:$O$10001,13,FALSE)</f>
        <v>Digital Wallet</v>
      </c>
      <c r="G1903" t="str">
        <f>VLOOKUP(A1903,Cafe_sales!$A$1:$O$10001,14,FALSE)</f>
        <v>UNKNOWN</v>
      </c>
      <c r="H1903" s="8">
        <f>VLOOKUP(A1903,Cafe_sales!$A$1:$O$10001,15,FALSE)</f>
        <v>45012</v>
      </c>
    </row>
    <row r="1904" spans="1:8" x14ac:dyDescent="0.35">
      <c r="A1904" t="s">
        <v>5247</v>
      </c>
      <c r="B1904" t="str">
        <f>VLOOKUP(A1904,Cafe_sales!$A$1:$O$10001,9,FALSE)</f>
        <v>Smoothie</v>
      </c>
      <c r="C1904" s="6">
        <f>VLOOKUP(A1904,Cafe_sales!$A$1:$O$10001,10,FALSE)</f>
        <v>1</v>
      </c>
      <c r="D1904" s="10">
        <f>VLOOKUP(A1904,Cafe_sales!$A$1:$O$10001,11,FALSE)</f>
        <v>4</v>
      </c>
      <c r="E1904" s="6">
        <f>VLOOKUP(A1904,Cafe_sales!$A$1:$O$10001,12,FALSE)</f>
        <v>4</v>
      </c>
      <c r="F1904" t="str">
        <f>VLOOKUP(A1904,Cafe_sales!$A$1:$O$10001,13,FALSE)</f>
        <v>Cash</v>
      </c>
      <c r="G1904" t="str">
        <f>VLOOKUP(A1904,Cafe_sales!$A$1:$O$10001,14,FALSE)</f>
        <v>UNKNOWN</v>
      </c>
      <c r="H1904" s="8">
        <f>VLOOKUP(A1904,Cafe_sales!$A$1:$O$10001,15,FALSE)</f>
        <v>45078</v>
      </c>
    </row>
    <row r="1905" spans="1:8" hidden="1" x14ac:dyDescent="0.35">
      <c r="A1905" t="s">
        <v>60</v>
      </c>
      <c r="B1905" t="str">
        <f>VLOOKUP(A1905,Cafe_sales!$A$1:$O$10001,9,FALSE)</f>
        <v>Smoothie</v>
      </c>
      <c r="C1905">
        <f>VLOOKUP(A1905,Cafe_sales!$A$1:$O$10001,10,FALSE)</f>
        <v>4</v>
      </c>
      <c r="D1905">
        <f>VLOOKUP(A1905,Cafe_sales!$A$1:$O$10001,11,FALSE)</f>
        <v>4</v>
      </c>
      <c r="E1905">
        <f>VLOOKUP(A1905,Cafe_sales!$A$1:$O$10001,12,FALSE)</f>
        <v>16</v>
      </c>
      <c r="F1905" t="str">
        <f>VLOOKUP(A1905,Cafe_sales!$A$1:$O$10001,13,FALSE)</f>
        <v>Default mode</v>
      </c>
      <c r="G1905" t="str">
        <f>VLOOKUP(A1905,Cafe_sales!$A$1:$O$10001,14,FALSE)</f>
        <v>Takeaway</v>
      </c>
      <c r="H1905" s="1">
        <f>VLOOKUP(A1905,Cafe_sales!$A$1:$O$10001,15,FALSE)</f>
        <v>45085</v>
      </c>
    </row>
    <row r="1906" spans="1:8" x14ac:dyDescent="0.35">
      <c r="A1906" t="s">
        <v>5639</v>
      </c>
      <c r="B1906" t="str">
        <f>VLOOKUP(A1906,Cafe_sales!$A$1:$O$10001,9,FALSE)</f>
        <v>Coffee</v>
      </c>
      <c r="C1906" s="6">
        <f>VLOOKUP(A1906,Cafe_sales!$A$1:$O$10001,10,FALSE)</f>
        <v>1</v>
      </c>
      <c r="D1906" s="10">
        <f>VLOOKUP(A1906,Cafe_sales!$A$1:$O$10001,11,FALSE)</f>
        <v>2</v>
      </c>
      <c r="E1906" s="6">
        <f>VLOOKUP(A1906,Cafe_sales!$A$1:$O$10001,12,FALSE)</f>
        <v>2</v>
      </c>
      <c r="F1906" t="str">
        <f>VLOOKUP(A1906,Cafe_sales!$A$1:$O$10001,13,FALSE)</f>
        <v>Digital Wallet</v>
      </c>
      <c r="G1906" t="str">
        <f>VLOOKUP(A1906,Cafe_sales!$A$1:$O$10001,14,FALSE)</f>
        <v>In-store</v>
      </c>
      <c r="H1906" s="8">
        <f>VLOOKUP(A1906,Cafe_sales!$A$1:$O$10001,15,FALSE)</f>
        <v>45027</v>
      </c>
    </row>
    <row r="1907" spans="1:8" hidden="1" x14ac:dyDescent="0.35">
      <c r="A1907" t="s">
        <v>4725</v>
      </c>
      <c r="B1907" t="str">
        <f>VLOOKUP(A1907,Cafe_sales!$A$1:$O$10001,9,FALSE)</f>
        <v>Sandwich</v>
      </c>
      <c r="C1907">
        <f>VLOOKUP(A1907,Cafe_sales!$A$1:$O$10001,10,FALSE)</f>
        <v>3</v>
      </c>
      <c r="D1907">
        <f>VLOOKUP(A1907,Cafe_sales!$A$1:$O$10001,11,FALSE)</f>
        <v>0</v>
      </c>
      <c r="E1907">
        <f>VLOOKUP(A1907,Cafe_sales!$A$1:$O$10001,12,FALSE)</f>
        <v>12</v>
      </c>
      <c r="F1907" t="str">
        <f>VLOOKUP(A1907,Cafe_sales!$A$1:$O$10001,13,FALSE)</f>
        <v>Credit Card</v>
      </c>
      <c r="G1907" t="str">
        <f>VLOOKUP(A1907,Cafe_sales!$A$1:$O$10001,14,FALSE)</f>
        <v>Cafe</v>
      </c>
      <c r="H1907" s="1">
        <f>VLOOKUP(A1907,Cafe_sales!$A$1:$O$10001,15,FALSE)</f>
        <v>45265</v>
      </c>
    </row>
    <row r="1908" spans="1:8" x14ac:dyDescent="0.35">
      <c r="A1908" t="s">
        <v>1113</v>
      </c>
      <c r="B1908" t="str">
        <f>VLOOKUP(A1908,Cafe_sales!$A$1:$O$10001,9,FALSE)</f>
        <v>Cookie</v>
      </c>
      <c r="C1908" s="6">
        <f>VLOOKUP(A1908,Cafe_sales!$A$1:$O$10001,10,FALSE)</f>
        <v>3</v>
      </c>
      <c r="D1908" s="10">
        <f>VLOOKUP(A1908,Cafe_sales!$A$1:$O$10001,11,FALSE)</f>
        <v>1</v>
      </c>
      <c r="E1908" s="6">
        <f>VLOOKUP(A1908,Cafe_sales!$A$1:$O$10001,12,FALSE)</f>
        <v>3</v>
      </c>
      <c r="F1908" t="str">
        <f>VLOOKUP(A1908,Cafe_sales!$A$1:$O$10001,13,FALSE)</f>
        <v>Default mode</v>
      </c>
      <c r="G1908" t="str">
        <f>VLOOKUP(A1908,Cafe_sales!$A$1:$O$10001,14,FALSE)</f>
        <v>UNKNOWN</v>
      </c>
      <c r="H1908" s="8">
        <f>VLOOKUP(A1908,Cafe_sales!$A$1:$O$10001,15,FALSE)</f>
        <v>45266</v>
      </c>
    </row>
    <row r="1909" spans="1:8" x14ac:dyDescent="0.35">
      <c r="A1909" t="s">
        <v>8518</v>
      </c>
      <c r="B1909" t="str">
        <f>VLOOKUP(A1909,Cafe_sales!$A$1:$O$10001,9,FALSE)</f>
        <v>Sandwich</v>
      </c>
      <c r="C1909" s="6">
        <f>VLOOKUP(A1909,Cafe_sales!$A$1:$O$10001,10,FALSE)</f>
        <v>1</v>
      </c>
      <c r="D1909" s="10">
        <f>VLOOKUP(A1909,Cafe_sales!$A$1:$O$10001,11,FALSE)</f>
        <v>4</v>
      </c>
      <c r="E1909" s="6">
        <f>VLOOKUP(A1909,Cafe_sales!$A$1:$O$10001,12,FALSE)</f>
        <v>4</v>
      </c>
      <c r="F1909" t="str">
        <f>VLOOKUP(A1909,Cafe_sales!$A$1:$O$10001,13,FALSE)</f>
        <v>Default mode</v>
      </c>
      <c r="G1909" t="str">
        <f>VLOOKUP(A1909,Cafe_sales!$A$1:$O$10001,14,FALSE)</f>
        <v>UNKNOWN</v>
      </c>
      <c r="H1909" s="8">
        <f>VLOOKUP(A1909,Cafe_sales!$A$1:$O$10001,15,FALSE)</f>
        <v>45061</v>
      </c>
    </row>
    <row r="1910" spans="1:8" x14ac:dyDescent="0.35">
      <c r="A1910" t="s">
        <v>2741</v>
      </c>
      <c r="B1910" t="str">
        <f>VLOOKUP(A1910,Cafe_sales!$A$1:$O$10001,9,FALSE)</f>
        <v>Juice</v>
      </c>
      <c r="C1910" s="6">
        <f>VLOOKUP(A1910,Cafe_sales!$A$1:$O$10001,10,FALSE)</f>
        <v>2</v>
      </c>
      <c r="D1910" s="10">
        <f>VLOOKUP(A1910,Cafe_sales!$A$1:$O$10001,11,FALSE)</f>
        <v>3</v>
      </c>
      <c r="E1910" s="6">
        <f>VLOOKUP(A1910,Cafe_sales!$A$1:$O$10001,12,FALSE)</f>
        <v>6</v>
      </c>
      <c r="F1910" t="str">
        <f>VLOOKUP(A1910,Cafe_sales!$A$1:$O$10001,13,FALSE)</f>
        <v>Credit Card</v>
      </c>
      <c r="G1910" t="str">
        <f>VLOOKUP(A1910,Cafe_sales!$A$1:$O$10001,14,FALSE)</f>
        <v>UNKNOWN</v>
      </c>
      <c r="H1910" s="8">
        <f>VLOOKUP(A1910,Cafe_sales!$A$1:$O$10001,15,FALSE)</f>
        <v>45107</v>
      </c>
    </row>
    <row r="1911" spans="1:8" x14ac:dyDescent="0.35">
      <c r="A1911" t="s">
        <v>6463</v>
      </c>
      <c r="B1911" t="str">
        <f>VLOOKUP(A1911,Cafe_sales!$A$1:$O$10001,9,FALSE)</f>
        <v>Juice</v>
      </c>
      <c r="C1911" s="6">
        <f>VLOOKUP(A1911,Cafe_sales!$A$1:$O$10001,10,FALSE)</f>
        <v>1</v>
      </c>
      <c r="D1911" s="10">
        <f>VLOOKUP(A1911,Cafe_sales!$A$1:$O$10001,11,FALSE)</f>
        <v>3</v>
      </c>
      <c r="E1911" s="6">
        <f>VLOOKUP(A1911,Cafe_sales!$A$1:$O$10001,12,FALSE)</f>
        <v>3</v>
      </c>
      <c r="F1911" t="str">
        <f>VLOOKUP(A1911,Cafe_sales!$A$1:$O$10001,13,FALSE)</f>
        <v>UNKNOWN</v>
      </c>
      <c r="G1911" t="str">
        <f>VLOOKUP(A1911,Cafe_sales!$A$1:$O$10001,14,FALSE)</f>
        <v>UNKNOWN</v>
      </c>
      <c r="H1911" s="8">
        <f>VLOOKUP(A1911,Cafe_sales!$A$1:$O$10001,15,FALSE)</f>
        <v>45232</v>
      </c>
    </row>
    <row r="1912" spans="1:8" x14ac:dyDescent="0.35">
      <c r="A1912" t="s">
        <v>8019</v>
      </c>
      <c r="B1912" t="str">
        <f>VLOOKUP(A1912,Cafe_sales!$A$1:$O$10001,9,FALSE)</f>
        <v>Juice</v>
      </c>
      <c r="C1912" s="6">
        <f>VLOOKUP(A1912,Cafe_sales!$A$1:$O$10001,10,FALSE)</f>
        <v>5</v>
      </c>
      <c r="D1912" s="10">
        <f>VLOOKUP(A1912,Cafe_sales!$A$1:$O$10001,11,FALSE)</f>
        <v>3</v>
      </c>
      <c r="E1912" s="6">
        <f>VLOOKUP(A1912,Cafe_sales!$A$1:$O$10001,12,FALSE)</f>
        <v>15</v>
      </c>
      <c r="F1912" t="str">
        <f>VLOOKUP(A1912,Cafe_sales!$A$1:$O$10001,13,FALSE)</f>
        <v>Default mode</v>
      </c>
      <c r="G1912" t="str">
        <f>VLOOKUP(A1912,Cafe_sales!$A$1:$O$10001,14,FALSE)</f>
        <v>UNKNOWN</v>
      </c>
      <c r="H1912" s="8">
        <f>VLOOKUP(A1912,Cafe_sales!$A$1:$O$10001,15,FALSE)</f>
        <v>45187</v>
      </c>
    </row>
    <row r="1913" spans="1:8" hidden="1" x14ac:dyDescent="0.35">
      <c r="A1913" t="s">
        <v>3166</v>
      </c>
      <c r="B1913" t="str">
        <f>VLOOKUP(A1913,Cafe_sales!$A$1:$O$10001,9,FALSE)</f>
        <v>Cake</v>
      </c>
      <c r="C1913">
        <f>VLOOKUP(A1913,Cafe_sales!$A$1:$O$10001,10,FALSE)</f>
        <v>2</v>
      </c>
      <c r="D1913">
        <f>VLOOKUP(A1913,Cafe_sales!$A$1:$O$10001,11,FALSE)</f>
        <v>3</v>
      </c>
      <c r="E1913">
        <f>VLOOKUP(A1913,Cafe_sales!$A$1:$O$10001,12,FALSE)</f>
        <v>6</v>
      </c>
      <c r="F1913" t="str">
        <f>VLOOKUP(A1913,Cafe_sales!$A$1:$O$10001,13,FALSE)</f>
        <v>Cash</v>
      </c>
      <c r="G1913" t="str">
        <f>VLOOKUP(A1913,Cafe_sales!$A$1:$O$10001,14,FALSE)</f>
        <v>Takeaway</v>
      </c>
      <c r="H1913" s="1">
        <f>VLOOKUP(A1913,Cafe_sales!$A$1:$O$10001,15,FALSE)</f>
        <v>45198</v>
      </c>
    </row>
    <row r="1914" spans="1:8" x14ac:dyDescent="0.35">
      <c r="A1914" t="s">
        <v>7573</v>
      </c>
      <c r="B1914" t="str">
        <f>VLOOKUP(A1914,Cafe_sales!$A$1:$O$10001,9,FALSE)</f>
        <v>Juice</v>
      </c>
      <c r="C1914" s="6">
        <f>VLOOKUP(A1914,Cafe_sales!$A$1:$O$10001,10,FALSE)</f>
        <v>3</v>
      </c>
      <c r="D1914" s="10">
        <f>VLOOKUP(A1914,Cafe_sales!$A$1:$O$10001,11,FALSE)</f>
        <v>3</v>
      </c>
      <c r="E1914" s="6">
        <f>VLOOKUP(A1914,Cafe_sales!$A$1:$O$10001,12,FALSE)</f>
        <v>9</v>
      </c>
      <c r="F1914" t="str">
        <f>VLOOKUP(A1914,Cafe_sales!$A$1:$O$10001,13,FALSE)</f>
        <v>Credit Card</v>
      </c>
      <c r="G1914" t="str">
        <f>VLOOKUP(A1914,Cafe_sales!$A$1:$O$10001,14,FALSE)</f>
        <v>UNKNOWN</v>
      </c>
      <c r="H1914" s="8">
        <f>VLOOKUP(A1914,Cafe_sales!$A$1:$O$10001,15,FALSE)</f>
        <v>45106</v>
      </c>
    </row>
    <row r="1915" spans="1:8" hidden="1" x14ac:dyDescent="0.35">
      <c r="A1915" t="s">
        <v>8077</v>
      </c>
      <c r="B1915" t="str">
        <f>VLOOKUP(A1915,Cafe_sales!$A$1:$O$10001,9,FALSE)</f>
        <v>Sandwich</v>
      </c>
      <c r="C1915">
        <f>VLOOKUP(A1915,Cafe_sales!$A$1:$O$10001,10,FALSE)</f>
        <v>2</v>
      </c>
      <c r="D1915">
        <f>VLOOKUP(A1915,Cafe_sales!$A$1:$O$10001,11,FALSE)</f>
        <v>4</v>
      </c>
      <c r="E1915">
        <f>VLOOKUP(A1915,Cafe_sales!$A$1:$O$10001,12,FALSE)</f>
        <v>8</v>
      </c>
      <c r="F1915" t="str">
        <f>VLOOKUP(A1915,Cafe_sales!$A$1:$O$10001,13,FALSE)</f>
        <v>Credit Card</v>
      </c>
      <c r="G1915" t="str">
        <f>VLOOKUP(A1915,Cafe_sales!$A$1:$O$10001,14,FALSE)</f>
        <v>Takeaway</v>
      </c>
      <c r="H1915" s="1">
        <f>VLOOKUP(A1915,Cafe_sales!$A$1:$O$10001,15,FALSE)</f>
        <v>45209</v>
      </c>
    </row>
    <row r="1916" spans="1:8" x14ac:dyDescent="0.35">
      <c r="A1916" t="s">
        <v>1128</v>
      </c>
      <c r="B1916" t="str">
        <f>VLOOKUP(A1916,Cafe_sales!$A$1:$O$10001,9,FALSE)</f>
        <v>Salad</v>
      </c>
      <c r="C1916" s="6">
        <f>VLOOKUP(A1916,Cafe_sales!$A$1:$O$10001,10,FALSE)</f>
        <v>2</v>
      </c>
      <c r="D1916" s="10">
        <f>VLOOKUP(A1916,Cafe_sales!$A$1:$O$10001,11,FALSE)</f>
        <v>5</v>
      </c>
      <c r="E1916" s="6">
        <f>VLOOKUP(A1916,Cafe_sales!$A$1:$O$10001,12,FALSE)</f>
        <v>10</v>
      </c>
      <c r="F1916" t="str">
        <f>VLOOKUP(A1916,Cafe_sales!$A$1:$O$10001,13,FALSE)</f>
        <v>Cash</v>
      </c>
      <c r="G1916" t="str">
        <f>VLOOKUP(A1916,Cafe_sales!$A$1:$O$10001,14,FALSE)</f>
        <v>In-store</v>
      </c>
      <c r="H1916" s="8">
        <f>VLOOKUP(A1916,Cafe_sales!$A$1:$O$10001,15,FALSE)</f>
        <v>45251</v>
      </c>
    </row>
    <row r="1917" spans="1:8" x14ac:dyDescent="0.35">
      <c r="A1917" t="s">
        <v>1733</v>
      </c>
      <c r="B1917" t="str">
        <f>VLOOKUP(A1917,Cafe_sales!$A$1:$O$10001,9,FALSE)</f>
        <v>Cookie</v>
      </c>
      <c r="C1917" s="6">
        <f>VLOOKUP(A1917,Cafe_sales!$A$1:$O$10001,10,FALSE)</f>
        <v>5</v>
      </c>
      <c r="D1917" s="10">
        <f>VLOOKUP(A1917,Cafe_sales!$A$1:$O$10001,11,FALSE)</f>
        <v>1</v>
      </c>
      <c r="E1917" s="6">
        <f>VLOOKUP(A1917,Cafe_sales!$A$1:$O$10001,12,FALSE)</f>
        <v>5</v>
      </c>
      <c r="F1917" t="str">
        <f>VLOOKUP(A1917,Cafe_sales!$A$1:$O$10001,13,FALSE)</f>
        <v>Cash</v>
      </c>
      <c r="G1917" t="str">
        <f>VLOOKUP(A1917,Cafe_sales!$A$1:$O$10001,14,FALSE)</f>
        <v>UNKNOWN</v>
      </c>
      <c r="H1917" s="8">
        <f>VLOOKUP(A1917,Cafe_sales!$A$1:$O$10001,15,FALSE)</f>
        <v>45192</v>
      </c>
    </row>
    <row r="1918" spans="1:8" hidden="1" x14ac:dyDescent="0.35">
      <c r="A1918" t="s">
        <v>9025</v>
      </c>
      <c r="B1918" t="str">
        <f>VLOOKUP(A1918,Cafe_sales!$A$1:$O$10001,9,FALSE)</f>
        <v>Cake</v>
      </c>
      <c r="C1918">
        <f>VLOOKUP(A1918,Cafe_sales!$A$1:$O$10001,10,FALSE)</f>
        <v>4</v>
      </c>
      <c r="D1918">
        <f>VLOOKUP(A1918,Cafe_sales!$A$1:$O$10001,11,FALSE)</f>
        <v>3</v>
      </c>
      <c r="E1918">
        <f>VLOOKUP(A1918,Cafe_sales!$A$1:$O$10001,12,FALSE)</f>
        <v>12</v>
      </c>
      <c r="F1918" t="str">
        <f>VLOOKUP(A1918,Cafe_sales!$A$1:$O$10001,13,FALSE)</f>
        <v>Default mode</v>
      </c>
      <c r="G1918" t="str">
        <f>VLOOKUP(A1918,Cafe_sales!$A$1:$O$10001,14,FALSE)</f>
        <v>Takeaway</v>
      </c>
      <c r="H1918" s="1">
        <f>VLOOKUP(A1918,Cafe_sales!$A$1:$O$10001,15,FALSE)</f>
        <v>45057</v>
      </c>
    </row>
    <row r="1919" spans="1:8" x14ac:dyDescent="0.35">
      <c r="A1919" t="s">
        <v>2559</v>
      </c>
      <c r="B1919" t="str">
        <f>VLOOKUP(A1919,Cafe_sales!$A$1:$O$10001,9,FALSE)</f>
        <v>Coffee</v>
      </c>
      <c r="C1919" s="6">
        <f>VLOOKUP(A1919,Cafe_sales!$A$1:$O$10001,10,FALSE)</f>
        <v>3</v>
      </c>
      <c r="D1919" s="10">
        <f>VLOOKUP(A1919,Cafe_sales!$A$1:$O$10001,11,FALSE)</f>
        <v>2</v>
      </c>
      <c r="E1919" s="6">
        <f>VLOOKUP(A1919,Cafe_sales!$A$1:$O$10001,12,FALSE)</f>
        <v>6</v>
      </c>
      <c r="F1919" t="str">
        <f>VLOOKUP(A1919,Cafe_sales!$A$1:$O$10001,13,FALSE)</f>
        <v>Digital Wallet</v>
      </c>
      <c r="G1919" t="str">
        <f>VLOOKUP(A1919,Cafe_sales!$A$1:$O$10001,14,FALSE)</f>
        <v>UNKNOWN</v>
      </c>
      <c r="H1919" s="8">
        <f>VLOOKUP(A1919,Cafe_sales!$A$1:$O$10001,15,FALSE)</f>
        <v>45219</v>
      </c>
    </row>
    <row r="1920" spans="1:8" hidden="1" x14ac:dyDescent="0.35">
      <c r="A1920" t="s">
        <v>6276</v>
      </c>
      <c r="B1920" t="str">
        <f>VLOOKUP(A1920,Cafe_sales!$A$1:$O$10001,9,FALSE)</f>
        <v>Juice</v>
      </c>
      <c r="C1920">
        <f>VLOOKUP(A1920,Cafe_sales!$A$1:$O$10001,10,FALSE)</f>
        <v>2</v>
      </c>
      <c r="D1920">
        <f>VLOOKUP(A1920,Cafe_sales!$A$1:$O$10001,11,FALSE)</f>
        <v>3</v>
      </c>
      <c r="E1920">
        <f>VLOOKUP(A1920,Cafe_sales!$A$1:$O$10001,12,FALSE)</f>
        <v>6</v>
      </c>
      <c r="F1920" t="str">
        <f>VLOOKUP(A1920,Cafe_sales!$A$1:$O$10001,13,FALSE)</f>
        <v>Digital Wallet</v>
      </c>
      <c r="G1920" t="str">
        <f>VLOOKUP(A1920,Cafe_sales!$A$1:$O$10001,14,FALSE)</f>
        <v>Takeaway</v>
      </c>
      <c r="H1920" s="1">
        <f>VLOOKUP(A1920,Cafe_sales!$A$1:$O$10001,15,FALSE)</f>
        <v>44988</v>
      </c>
    </row>
    <row r="1921" spans="1:8" x14ac:dyDescent="0.35">
      <c r="A1921" t="s">
        <v>5271</v>
      </c>
      <c r="B1921" t="str">
        <f>VLOOKUP(A1921,Cafe_sales!$A$1:$O$10001,9,FALSE)</f>
        <v>Smoothie</v>
      </c>
      <c r="C1921" s="6">
        <f>VLOOKUP(A1921,Cafe_sales!$A$1:$O$10001,10,FALSE)</f>
        <v>1</v>
      </c>
      <c r="D1921" s="10">
        <f>VLOOKUP(A1921,Cafe_sales!$A$1:$O$10001,11,FALSE)</f>
        <v>4</v>
      </c>
      <c r="E1921" s="6">
        <f>VLOOKUP(A1921,Cafe_sales!$A$1:$O$10001,12,FALSE)</f>
        <v>4</v>
      </c>
      <c r="F1921" t="str">
        <f>VLOOKUP(A1921,Cafe_sales!$A$1:$O$10001,13,FALSE)</f>
        <v>Digital Wallet</v>
      </c>
      <c r="G1921" t="str">
        <f>VLOOKUP(A1921,Cafe_sales!$A$1:$O$10001,14,FALSE)</f>
        <v>UNKNOWN</v>
      </c>
      <c r="H1921" s="8">
        <f>VLOOKUP(A1921,Cafe_sales!$A$1:$O$10001,15,FALSE)</f>
        <v>44970</v>
      </c>
    </row>
    <row r="1922" spans="1:8" x14ac:dyDescent="0.35">
      <c r="A1922" t="s">
        <v>6199</v>
      </c>
      <c r="B1922" t="str">
        <f>VLOOKUP(A1922,Cafe_sales!$A$1:$O$10001,9,FALSE)</f>
        <v>UNKNOWN</v>
      </c>
      <c r="C1922" s="6">
        <f>VLOOKUP(A1922,Cafe_sales!$A$1:$O$10001,10,FALSE)</f>
        <v>3</v>
      </c>
      <c r="D1922" s="10">
        <f>VLOOKUP(A1922,Cafe_sales!$A$1:$O$10001,11,FALSE)</f>
        <v>1</v>
      </c>
      <c r="E1922" s="6">
        <f>VLOOKUP(A1922,Cafe_sales!$A$1:$O$10001,12,FALSE)</f>
        <v>3</v>
      </c>
      <c r="F1922" t="str">
        <f>VLOOKUP(A1922,Cafe_sales!$A$1:$O$10001,13,FALSE)</f>
        <v>Cash</v>
      </c>
      <c r="G1922" t="str">
        <f>VLOOKUP(A1922,Cafe_sales!$A$1:$O$10001,14,FALSE)</f>
        <v>UNKNOWN</v>
      </c>
      <c r="H1922" s="8">
        <f>VLOOKUP(A1922,Cafe_sales!$A$1:$O$10001,15,FALSE)</f>
        <v>45114</v>
      </c>
    </row>
    <row r="1923" spans="1:8" hidden="1" x14ac:dyDescent="0.35">
      <c r="A1923" t="s">
        <v>9793</v>
      </c>
      <c r="B1923" t="str">
        <f>VLOOKUP(A1923,Cafe_sales!$A$1:$O$10001,9,FALSE)</f>
        <v>Sandwich</v>
      </c>
      <c r="C1923">
        <f>VLOOKUP(A1923,Cafe_sales!$A$1:$O$10001,10,FALSE)</f>
        <v>1</v>
      </c>
      <c r="D1923">
        <f>VLOOKUP(A1923,Cafe_sales!$A$1:$O$10001,11,FALSE)</f>
        <v>4</v>
      </c>
      <c r="E1923">
        <f>VLOOKUP(A1923,Cafe_sales!$A$1:$O$10001,12,FALSE)</f>
        <v>4</v>
      </c>
      <c r="F1923" t="str">
        <f>VLOOKUP(A1923,Cafe_sales!$A$1:$O$10001,13,FALSE)</f>
        <v>Digital Wallet</v>
      </c>
      <c r="G1923" t="str">
        <f>VLOOKUP(A1923,Cafe_sales!$A$1:$O$10001,14,FALSE)</f>
        <v>Takeaway</v>
      </c>
      <c r="H1923" s="1">
        <f>VLOOKUP(A1923,Cafe_sales!$A$1:$O$10001,15,FALSE)</f>
        <v>45092</v>
      </c>
    </row>
    <row r="1924" spans="1:8" x14ac:dyDescent="0.35">
      <c r="A1924" t="s">
        <v>6002</v>
      </c>
      <c r="B1924" t="str">
        <f>VLOOKUP(A1924,Cafe_sales!$A$1:$O$10001,9,FALSE)</f>
        <v>Tea</v>
      </c>
      <c r="C1924" s="6">
        <f>VLOOKUP(A1924,Cafe_sales!$A$1:$O$10001,10,FALSE)</f>
        <v>1</v>
      </c>
      <c r="D1924" s="10">
        <f>VLOOKUP(A1924,Cafe_sales!$A$1:$O$10001,11,FALSE)</f>
        <v>1.5</v>
      </c>
      <c r="E1924" s="6">
        <f>VLOOKUP(A1924,Cafe_sales!$A$1:$O$10001,12,FALSE)</f>
        <v>1.5</v>
      </c>
      <c r="F1924" t="str">
        <f>VLOOKUP(A1924,Cafe_sales!$A$1:$O$10001,13,FALSE)</f>
        <v>Default mode</v>
      </c>
      <c r="G1924" t="str">
        <f>VLOOKUP(A1924,Cafe_sales!$A$1:$O$10001,14,FALSE)</f>
        <v>UNKNOWN</v>
      </c>
      <c r="H1924" s="8">
        <f>VLOOKUP(A1924,Cafe_sales!$A$1:$O$10001,15,FALSE)</f>
        <v>45100</v>
      </c>
    </row>
    <row r="1925" spans="1:8" x14ac:dyDescent="0.35">
      <c r="A1925" t="s">
        <v>7679</v>
      </c>
      <c r="B1925" t="str">
        <f>VLOOKUP(A1925,Cafe_sales!$A$1:$O$10001,9,FALSE)</f>
        <v>Coffee</v>
      </c>
      <c r="C1925" s="6">
        <f>VLOOKUP(A1925,Cafe_sales!$A$1:$O$10001,10,FALSE)</f>
        <v>3</v>
      </c>
      <c r="D1925" s="10">
        <f>VLOOKUP(A1925,Cafe_sales!$A$1:$O$10001,11,FALSE)</f>
        <v>2</v>
      </c>
      <c r="E1925" s="6">
        <f>VLOOKUP(A1925,Cafe_sales!$A$1:$O$10001,12,FALSE)</f>
        <v>6</v>
      </c>
      <c r="F1925" t="str">
        <f>VLOOKUP(A1925,Cafe_sales!$A$1:$O$10001,13,FALSE)</f>
        <v>Cash</v>
      </c>
      <c r="G1925" t="str">
        <f>VLOOKUP(A1925,Cafe_sales!$A$1:$O$10001,14,FALSE)</f>
        <v>UNKNOWN</v>
      </c>
      <c r="H1925" s="8">
        <f>VLOOKUP(A1925,Cafe_sales!$A$1:$O$10001,15,FALSE)</f>
        <v>45241</v>
      </c>
    </row>
    <row r="1926" spans="1:8" hidden="1" x14ac:dyDescent="0.35">
      <c r="A1926" t="s">
        <v>6862</v>
      </c>
      <c r="B1926" t="str">
        <f>VLOOKUP(A1926,Cafe_sales!$A$1:$O$10001,9,FALSE)</f>
        <v>Cookie</v>
      </c>
      <c r="C1926">
        <f>VLOOKUP(A1926,Cafe_sales!$A$1:$O$10001,10,FALSE)</f>
        <v>4</v>
      </c>
      <c r="D1926">
        <f>VLOOKUP(A1926,Cafe_sales!$A$1:$O$10001,11,FALSE)</f>
        <v>1</v>
      </c>
      <c r="E1926">
        <f>VLOOKUP(A1926,Cafe_sales!$A$1:$O$10001,12,FALSE)</f>
        <v>4</v>
      </c>
      <c r="F1926" t="str">
        <f>VLOOKUP(A1926,Cafe_sales!$A$1:$O$10001,13,FALSE)</f>
        <v>Credit Card</v>
      </c>
      <c r="G1926" t="str">
        <f>VLOOKUP(A1926,Cafe_sales!$A$1:$O$10001,14,FALSE)</f>
        <v>Takeaway</v>
      </c>
      <c r="H1926" s="1">
        <f>VLOOKUP(A1926,Cafe_sales!$A$1:$O$10001,15,FALSE)</f>
        <v>45244</v>
      </c>
    </row>
    <row r="1927" spans="1:8" hidden="1" x14ac:dyDescent="0.35">
      <c r="A1927" t="s">
        <v>9716</v>
      </c>
      <c r="B1927" t="str">
        <f>VLOOKUP(A1927,Cafe_sales!$A$1:$O$10001,9,FALSE)</f>
        <v>Salad</v>
      </c>
      <c r="C1927">
        <f>VLOOKUP(A1927,Cafe_sales!$A$1:$O$10001,10,FALSE)</f>
        <v>2</v>
      </c>
      <c r="D1927">
        <f>VLOOKUP(A1927,Cafe_sales!$A$1:$O$10001,11,FALSE)</f>
        <v>5</v>
      </c>
      <c r="E1927">
        <f>VLOOKUP(A1927,Cafe_sales!$A$1:$O$10001,12,FALSE)</f>
        <v>10</v>
      </c>
      <c r="F1927" t="str">
        <f>VLOOKUP(A1927,Cafe_sales!$A$1:$O$10001,13,FALSE)</f>
        <v>Default mode</v>
      </c>
      <c r="G1927" t="str">
        <f>VLOOKUP(A1927,Cafe_sales!$A$1:$O$10001,14,FALSE)</f>
        <v>Takeaway</v>
      </c>
      <c r="H1927" s="1">
        <f>VLOOKUP(A1927,Cafe_sales!$A$1:$O$10001,15,FALSE)</f>
        <v>45264</v>
      </c>
    </row>
    <row r="1928" spans="1:8" x14ac:dyDescent="0.35">
      <c r="A1928" t="s">
        <v>7971</v>
      </c>
      <c r="B1928" t="str">
        <f>VLOOKUP(A1928,Cafe_sales!$A$1:$O$10001,9,FALSE)</f>
        <v>Coffee</v>
      </c>
      <c r="C1928" s="6">
        <f>VLOOKUP(A1928,Cafe_sales!$A$1:$O$10001,10,FALSE)</f>
        <v>1</v>
      </c>
      <c r="D1928" s="10">
        <f>VLOOKUP(A1928,Cafe_sales!$A$1:$O$10001,11,FALSE)</f>
        <v>2</v>
      </c>
      <c r="E1928" s="6">
        <f>VLOOKUP(A1928,Cafe_sales!$A$1:$O$10001,12,FALSE)</f>
        <v>2</v>
      </c>
      <c r="F1928" t="str">
        <f>VLOOKUP(A1928,Cafe_sales!$A$1:$O$10001,13,FALSE)</f>
        <v>UNKNOWN</v>
      </c>
      <c r="G1928" t="str">
        <f>VLOOKUP(A1928,Cafe_sales!$A$1:$O$10001,14,FALSE)</f>
        <v>UNKNOWN</v>
      </c>
      <c r="H1928" s="8">
        <f>VLOOKUP(A1928,Cafe_sales!$A$1:$O$10001,15,FALSE)</f>
        <v>45012</v>
      </c>
    </row>
    <row r="1929" spans="1:8" x14ac:dyDescent="0.35">
      <c r="A1929" t="s">
        <v>2846</v>
      </c>
      <c r="B1929" t="str">
        <f>VLOOKUP(A1929,Cafe_sales!$A$1:$O$10001,9,FALSE)</f>
        <v>Cake</v>
      </c>
      <c r="C1929" s="6">
        <f>VLOOKUP(A1929,Cafe_sales!$A$1:$O$10001,10,FALSE)</f>
        <v>3</v>
      </c>
      <c r="D1929" s="10">
        <f>VLOOKUP(A1929,Cafe_sales!$A$1:$O$10001,11,FALSE)</f>
        <v>3</v>
      </c>
      <c r="E1929" s="6">
        <f>VLOOKUP(A1929,Cafe_sales!$A$1:$O$10001,12,FALSE)</f>
        <v>9</v>
      </c>
      <c r="F1929" t="str">
        <f>VLOOKUP(A1929,Cafe_sales!$A$1:$O$10001,13,FALSE)</f>
        <v>Cash</v>
      </c>
      <c r="G1929" t="str">
        <f>VLOOKUP(A1929,Cafe_sales!$A$1:$O$10001,14,FALSE)</f>
        <v>In-store</v>
      </c>
      <c r="H1929" s="8">
        <f>VLOOKUP(A1929,Cafe_sales!$A$1:$O$10001,15,FALSE)</f>
        <v>44934</v>
      </c>
    </row>
    <row r="1930" spans="1:8" x14ac:dyDescent="0.35">
      <c r="A1930" t="s">
        <v>650</v>
      </c>
      <c r="B1930" t="str">
        <f>VLOOKUP(A1930,Cafe_sales!$A$1:$O$10001,9,FALSE)</f>
        <v>UNKNOWN</v>
      </c>
      <c r="C1930" s="6">
        <f>VLOOKUP(A1930,Cafe_sales!$A$1:$O$10001,10,FALSE)</f>
        <v>3</v>
      </c>
      <c r="D1930" s="10">
        <f>VLOOKUP(A1930,Cafe_sales!$A$1:$O$10001,11,FALSE)</f>
        <v>1</v>
      </c>
      <c r="E1930" s="6">
        <f>VLOOKUP(A1930,Cafe_sales!$A$1:$O$10001,12,FALSE)</f>
        <v>3</v>
      </c>
      <c r="F1930" t="str">
        <f>VLOOKUP(A1930,Cafe_sales!$A$1:$O$10001,13,FALSE)</f>
        <v>Digital Wallet</v>
      </c>
      <c r="G1930" t="str">
        <f>VLOOKUP(A1930,Cafe_sales!$A$1:$O$10001,14,FALSE)</f>
        <v>In-store</v>
      </c>
      <c r="H1930" s="8">
        <f>VLOOKUP(A1930,Cafe_sales!$A$1:$O$10001,15,FALSE)</f>
        <v>45204</v>
      </c>
    </row>
    <row r="1931" spans="1:8" hidden="1" x14ac:dyDescent="0.35">
      <c r="A1931" t="s">
        <v>6017</v>
      </c>
      <c r="B1931" t="str">
        <f>VLOOKUP(A1931,Cafe_sales!$A$1:$O$10001,9,FALSE)</f>
        <v>Cake</v>
      </c>
      <c r="C1931">
        <f>VLOOKUP(A1931,Cafe_sales!$A$1:$O$10001,10,FALSE)</f>
        <v>5</v>
      </c>
      <c r="D1931">
        <f>VLOOKUP(A1931,Cafe_sales!$A$1:$O$10001,11,FALSE)</f>
        <v>3</v>
      </c>
      <c r="E1931">
        <f>VLOOKUP(A1931,Cafe_sales!$A$1:$O$10001,12,FALSE)</f>
        <v>15</v>
      </c>
      <c r="F1931" t="str">
        <f>VLOOKUP(A1931,Cafe_sales!$A$1:$O$10001,13,FALSE)</f>
        <v>Credit Card</v>
      </c>
      <c r="G1931" t="str">
        <f>VLOOKUP(A1931,Cafe_sales!$A$1:$O$10001,14,FALSE)</f>
        <v>Takeaway</v>
      </c>
      <c r="H1931" s="1">
        <f>VLOOKUP(A1931,Cafe_sales!$A$1:$O$10001,15,FALSE)</f>
        <v>45025</v>
      </c>
    </row>
    <row r="1932" spans="1:8" x14ac:dyDescent="0.35">
      <c r="A1932" t="s">
        <v>5544</v>
      </c>
      <c r="B1932" t="str">
        <f>VLOOKUP(A1932,Cafe_sales!$A$1:$O$10001,9,FALSE)</f>
        <v>Coffee</v>
      </c>
      <c r="C1932" s="6">
        <f>VLOOKUP(A1932,Cafe_sales!$A$1:$O$10001,10,FALSE)</f>
        <v>3</v>
      </c>
      <c r="D1932" s="10">
        <f>VLOOKUP(A1932,Cafe_sales!$A$1:$O$10001,11,FALSE)</f>
        <v>2</v>
      </c>
      <c r="E1932" s="6">
        <f>VLOOKUP(A1932,Cafe_sales!$A$1:$O$10001,12,FALSE)</f>
        <v>6</v>
      </c>
      <c r="F1932" t="str">
        <f>VLOOKUP(A1932,Cafe_sales!$A$1:$O$10001,13,FALSE)</f>
        <v>UNKNOWN</v>
      </c>
      <c r="G1932" t="str">
        <f>VLOOKUP(A1932,Cafe_sales!$A$1:$O$10001,14,FALSE)</f>
        <v>In-store</v>
      </c>
      <c r="H1932" s="8">
        <f>VLOOKUP(A1932,Cafe_sales!$A$1:$O$10001,15,FALSE)</f>
        <v>45015</v>
      </c>
    </row>
    <row r="1933" spans="1:8" x14ac:dyDescent="0.35">
      <c r="A1933" t="s">
        <v>8065</v>
      </c>
      <c r="B1933" t="str">
        <f>VLOOKUP(A1933,Cafe_sales!$A$1:$O$10001,9,FALSE)</f>
        <v>Coffee</v>
      </c>
      <c r="C1933" s="6">
        <f>VLOOKUP(A1933,Cafe_sales!$A$1:$O$10001,10,FALSE)</f>
        <v>5</v>
      </c>
      <c r="D1933" s="10">
        <f>VLOOKUP(A1933,Cafe_sales!$A$1:$O$10001,11,FALSE)</f>
        <v>2</v>
      </c>
      <c r="E1933" s="6">
        <f>VLOOKUP(A1933,Cafe_sales!$A$1:$O$10001,12,FALSE)</f>
        <v>10</v>
      </c>
      <c r="F1933" t="str">
        <f>VLOOKUP(A1933,Cafe_sales!$A$1:$O$10001,13,FALSE)</f>
        <v>Default mode</v>
      </c>
      <c r="G1933" t="str">
        <f>VLOOKUP(A1933,Cafe_sales!$A$1:$O$10001,14,FALSE)</f>
        <v>UNKNOWN</v>
      </c>
      <c r="H1933" s="8">
        <f>VLOOKUP(A1933,Cafe_sales!$A$1:$O$10001,15,FALSE)</f>
        <v>45009</v>
      </c>
    </row>
    <row r="1934" spans="1:8" hidden="1" x14ac:dyDescent="0.35">
      <c r="A1934" t="s">
        <v>3685</v>
      </c>
      <c r="B1934" t="str">
        <f>VLOOKUP(A1934,Cafe_sales!$A$1:$O$10001,9,FALSE)</f>
        <v>UNKNOWN</v>
      </c>
      <c r="C1934">
        <f>VLOOKUP(A1934,Cafe_sales!$A$1:$O$10001,10,FALSE)</f>
        <v>5</v>
      </c>
      <c r="D1934">
        <f>VLOOKUP(A1934,Cafe_sales!$A$1:$O$10001,11,FALSE)</f>
        <v>3</v>
      </c>
      <c r="E1934">
        <f>VLOOKUP(A1934,Cafe_sales!$A$1:$O$10001,12,FALSE)</f>
        <v>15</v>
      </c>
      <c r="F1934" t="str">
        <f>VLOOKUP(A1934,Cafe_sales!$A$1:$O$10001,13,FALSE)</f>
        <v>Default mode</v>
      </c>
      <c r="G1934" t="str">
        <f>VLOOKUP(A1934,Cafe_sales!$A$1:$O$10001,14,FALSE)</f>
        <v>Takeaway</v>
      </c>
      <c r="H1934" s="1">
        <f>VLOOKUP(A1934,Cafe_sales!$A$1:$O$10001,15,FALSE)</f>
        <v>45104</v>
      </c>
    </row>
    <row r="1935" spans="1:8" hidden="1" x14ac:dyDescent="0.35">
      <c r="A1935" t="s">
        <v>5329</v>
      </c>
      <c r="B1935" t="str">
        <f>VLOOKUP(A1935,Cafe_sales!$A$1:$O$10001,9,FALSE)</f>
        <v>Juice</v>
      </c>
      <c r="C1935">
        <f>VLOOKUP(A1935,Cafe_sales!$A$1:$O$10001,10,FALSE)</f>
        <v>3</v>
      </c>
      <c r="D1935">
        <f>VLOOKUP(A1935,Cafe_sales!$A$1:$O$10001,11,FALSE)</f>
        <v>3</v>
      </c>
      <c r="E1935">
        <f>VLOOKUP(A1935,Cafe_sales!$A$1:$O$10001,12,FALSE)</f>
        <v>9</v>
      </c>
      <c r="F1935" t="str">
        <f>VLOOKUP(A1935,Cafe_sales!$A$1:$O$10001,13,FALSE)</f>
        <v>Default mode</v>
      </c>
      <c r="G1935" t="str">
        <f>VLOOKUP(A1935,Cafe_sales!$A$1:$O$10001,14,FALSE)</f>
        <v>Takeaway</v>
      </c>
      <c r="H1935" s="1">
        <f>VLOOKUP(A1935,Cafe_sales!$A$1:$O$10001,15,FALSE)</f>
        <v>44983</v>
      </c>
    </row>
    <row r="1936" spans="1:8" x14ac:dyDescent="0.35">
      <c r="A1936" t="s">
        <v>2580</v>
      </c>
      <c r="B1936" t="str">
        <f>VLOOKUP(A1936,Cafe_sales!$A$1:$O$10001,9,FALSE)</f>
        <v>Juice</v>
      </c>
      <c r="C1936" s="6">
        <f>VLOOKUP(A1936,Cafe_sales!$A$1:$O$10001,10,FALSE)</f>
        <v>4</v>
      </c>
      <c r="D1936" s="10">
        <f>VLOOKUP(A1936,Cafe_sales!$A$1:$O$10001,11,FALSE)</f>
        <v>3</v>
      </c>
      <c r="E1936" s="6">
        <f>VLOOKUP(A1936,Cafe_sales!$A$1:$O$10001,12,FALSE)</f>
        <v>12</v>
      </c>
      <c r="F1936" t="str">
        <f>VLOOKUP(A1936,Cafe_sales!$A$1:$O$10001,13,FALSE)</f>
        <v>Default mode</v>
      </c>
      <c r="G1936" t="str">
        <f>VLOOKUP(A1936,Cafe_sales!$A$1:$O$10001,14,FALSE)</f>
        <v>UNKNOWN</v>
      </c>
      <c r="H1936" s="8">
        <f>VLOOKUP(A1936,Cafe_sales!$A$1:$O$10001,15,FALSE)</f>
        <v>44927</v>
      </c>
    </row>
    <row r="1937" spans="1:8" x14ac:dyDescent="0.35">
      <c r="A1937" t="s">
        <v>556</v>
      </c>
      <c r="B1937" t="str">
        <f>VLOOKUP(A1937,Cafe_sales!$A$1:$O$10001,9,FALSE)</f>
        <v>Tea</v>
      </c>
      <c r="C1937" s="6">
        <f>VLOOKUP(A1937,Cafe_sales!$A$1:$O$10001,10,FALSE)</f>
        <v>5</v>
      </c>
      <c r="D1937" s="10">
        <f>VLOOKUP(A1937,Cafe_sales!$A$1:$O$10001,11,FALSE)</f>
        <v>1.5</v>
      </c>
      <c r="E1937" s="6">
        <f>VLOOKUP(A1937,Cafe_sales!$A$1:$O$10001,12,FALSE)</f>
        <v>7.5</v>
      </c>
      <c r="F1937" t="str">
        <f>VLOOKUP(A1937,Cafe_sales!$A$1:$O$10001,13,FALSE)</f>
        <v>Cash</v>
      </c>
      <c r="G1937" t="str">
        <f>VLOOKUP(A1937,Cafe_sales!$A$1:$O$10001,14,FALSE)</f>
        <v>In-store</v>
      </c>
      <c r="H1937" s="8">
        <f>VLOOKUP(A1937,Cafe_sales!$A$1:$O$10001,15,FALSE)</f>
        <v>45148</v>
      </c>
    </row>
    <row r="1938" spans="1:8" hidden="1" x14ac:dyDescent="0.35">
      <c r="A1938" t="s">
        <v>1944</v>
      </c>
      <c r="B1938" t="str">
        <f>VLOOKUP(A1938,Cafe_sales!$A$1:$O$10001,9,FALSE)</f>
        <v>Sandwich</v>
      </c>
      <c r="C1938">
        <f>VLOOKUP(A1938,Cafe_sales!$A$1:$O$10001,10,FALSE)</f>
        <v>2</v>
      </c>
      <c r="D1938">
        <f>VLOOKUP(A1938,Cafe_sales!$A$1:$O$10001,11,FALSE)</f>
        <v>4</v>
      </c>
      <c r="E1938">
        <f>VLOOKUP(A1938,Cafe_sales!$A$1:$O$10001,12,FALSE)</f>
        <v>8</v>
      </c>
      <c r="F1938" t="str">
        <f>VLOOKUP(A1938,Cafe_sales!$A$1:$O$10001,13,FALSE)</f>
        <v>Cash</v>
      </c>
      <c r="G1938" t="str">
        <f>VLOOKUP(A1938,Cafe_sales!$A$1:$O$10001,14,FALSE)</f>
        <v>Takeaway</v>
      </c>
      <c r="H1938" s="1">
        <f>VLOOKUP(A1938,Cafe_sales!$A$1:$O$10001,15,FALSE)</f>
        <v>45175</v>
      </c>
    </row>
    <row r="1939" spans="1:8" x14ac:dyDescent="0.35">
      <c r="A1939" t="s">
        <v>3633</v>
      </c>
      <c r="B1939" t="str">
        <f>VLOOKUP(A1939,Cafe_sales!$A$1:$O$10001,9,FALSE)</f>
        <v>Cookie</v>
      </c>
      <c r="C1939" s="6">
        <f>VLOOKUP(A1939,Cafe_sales!$A$1:$O$10001,10,FALSE)</f>
        <v>3</v>
      </c>
      <c r="D1939" s="10">
        <f>VLOOKUP(A1939,Cafe_sales!$A$1:$O$10001,11,FALSE)</f>
        <v>1</v>
      </c>
      <c r="E1939" s="6">
        <f>VLOOKUP(A1939,Cafe_sales!$A$1:$O$10001,12,FALSE)</f>
        <v>3</v>
      </c>
      <c r="F1939" t="str">
        <f>VLOOKUP(A1939,Cafe_sales!$A$1:$O$10001,13,FALSE)</f>
        <v>Cash</v>
      </c>
      <c r="G1939" t="str">
        <f>VLOOKUP(A1939,Cafe_sales!$A$1:$O$10001,14,FALSE)</f>
        <v>In-store</v>
      </c>
      <c r="H1939" s="8">
        <f>VLOOKUP(A1939,Cafe_sales!$A$1:$O$10001,15,FALSE)</f>
        <v>45248</v>
      </c>
    </row>
    <row r="1940" spans="1:8" x14ac:dyDescent="0.35">
      <c r="A1940" t="s">
        <v>7374</v>
      </c>
      <c r="B1940" t="str">
        <f>VLOOKUP(A1940,Cafe_sales!$A$1:$O$10001,9,FALSE)</f>
        <v>Tea</v>
      </c>
      <c r="C1940" s="6">
        <f>VLOOKUP(A1940,Cafe_sales!$A$1:$O$10001,10,FALSE)</f>
        <v>3</v>
      </c>
      <c r="D1940" s="10">
        <f>VLOOKUP(A1940,Cafe_sales!$A$1:$O$10001,11,FALSE)</f>
        <v>1.5</v>
      </c>
      <c r="E1940" s="6">
        <f>VLOOKUP(A1940,Cafe_sales!$A$1:$O$10001,12,FALSE)</f>
        <v>4.5</v>
      </c>
      <c r="F1940" t="str">
        <f>VLOOKUP(A1940,Cafe_sales!$A$1:$O$10001,13,FALSE)</f>
        <v>Default mode</v>
      </c>
      <c r="G1940" t="str">
        <f>VLOOKUP(A1940,Cafe_sales!$A$1:$O$10001,14,FALSE)</f>
        <v>UNKNOWN</v>
      </c>
      <c r="H1940" s="8">
        <f>VLOOKUP(A1940,Cafe_sales!$A$1:$O$10001,15,FALSE)</f>
        <v>45256</v>
      </c>
    </row>
    <row r="1941" spans="1:8" x14ac:dyDescent="0.35">
      <c r="A1941" t="s">
        <v>3867</v>
      </c>
      <c r="B1941" t="str">
        <f>VLOOKUP(A1941,Cafe_sales!$A$1:$O$10001,9,FALSE)</f>
        <v>Salad</v>
      </c>
      <c r="C1941" s="6">
        <f>VLOOKUP(A1941,Cafe_sales!$A$1:$O$10001,10,FALSE)</f>
        <v>2</v>
      </c>
      <c r="D1941" s="10">
        <f>VLOOKUP(A1941,Cafe_sales!$A$1:$O$10001,11,FALSE)</f>
        <v>5</v>
      </c>
      <c r="E1941" s="6">
        <f>VLOOKUP(A1941,Cafe_sales!$A$1:$O$10001,12,FALSE)</f>
        <v>10</v>
      </c>
      <c r="F1941" t="str">
        <f>VLOOKUP(A1941,Cafe_sales!$A$1:$O$10001,13,FALSE)</f>
        <v>Digital Wallet</v>
      </c>
      <c r="G1941" t="str">
        <f>VLOOKUP(A1941,Cafe_sales!$A$1:$O$10001,14,FALSE)</f>
        <v>UNKNOWN</v>
      </c>
      <c r="H1941" s="8">
        <f>VLOOKUP(A1941,Cafe_sales!$A$1:$O$10001,15,FALSE)</f>
        <v>45066</v>
      </c>
    </row>
    <row r="1942" spans="1:8" x14ac:dyDescent="0.35">
      <c r="A1942" t="s">
        <v>2959</v>
      </c>
      <c r="B1942" t="str">
        <f>VLOOKUP(A1942,Cafe_sales!$A$1:$O$10001,9,FALSE)</f>
        <v>Cookie</v>
      </c>
      <c r="C1942" s="6">
        <f>VLOOKUP(A1942,Cafe_sales!$A$1:$O$10001,10,FALSE)</f>
        <v>3</v>
      </c>
      <c r="D1942" s="10">
        <f>VLOOKUP(A1942,Cafe_sales!$A$1:$O$10001,11,FALSE)</f>
        <v>1</v>
      </c>
      <c r="E1942" s="6">
        <f>VLOOKUP(A1942,Cafe_sales!$A$1:$O$10001,12,FALSE)</f>
        <v>3</v>
      </c>
      <c r="F1942" t="str">
        <f>VLOOKUP(A1942,Cafe_sales!$A$1:$O$10001,13,FALSE)</f>
        <v>Default mode</v>
      </c>
      <c r="G1942" t="str">
        <f>VLOOKUP(A1942,Cafe_sales!$A$1:$O$10001,14,FALSE)</f>
        <v>UNKNOWN</v>
      </c>
      <c r="H1942" s="8">
        <f>VLOOKUP(A1942,Cafe_sales!$A$1:$O$10001,15,FALSE)</f>
        <v>45227</v>
      </c>
    </row>
    <row r="1943" spans="1:8" hidden="1" x14ac:dyDescent="0.35">
      <c r="A1943" t="s">
        <v>6594</v>
      </c>
      <c r="B1943" t="str">
        <f>VLOOKUP(A1943,Cafe_sales!$A$1:$O$10001,9,FALSE)</f>
        <v>Cookie</v>
      </c>
      <c r="C1943">
        <f>VLOOKUP(A1943,Cafe_sales!$A$1:$O$10001,10,FALSE)</f>
        <v>2</v>
      </c>
      <c r="D1943">
        <f>VLOOKUP(A1943,Cafe_sales!$A$1:$O$10001,11,FALSE)</f>
        <v>1</v>
      </c>
      <c r="E1943">
        <f>VLOOKUP(A1943,Cafe_sales!$A$1:$O$10001,12,FALSE)</f>
        <v>2</v>
      </c>
      <c r="F1943" t="str">
        <f>VLOOKUP(A1943,Cafe_sales!$A$1:$O$10001,13,FALSE)</f>
        <v>Credit Card</v>
      </c>
      <c r="G1943" t="str">
        <f>VLOOKUP(A1943,Cafe_sales!$A$1:$O$10001,14,FALSE)</f>
        <v>Takeaway</v>
      </c>
      <c r="H1943" s="1">
        <f>VLOOKUP(A1943,Cafe_sales!$A$1:$O$10001,15,FALSE)</f>
        <v>45239</v>
      </c>
    </row>
    <row r="1944" spans="1:8" x14ac:dyDescent="0.35">
      <c r="A1944" t="s">
        <v>2117</v>
      </c>
      <c r="B1944" t="str">
        <f>VLOOKUP(A1944,Cafe_sales!$A$1:$O$10001,9,FALSE)</f>
        <v>Sandwich</v>
      </c>
      <c r="C1944" s="6">
        <f>VLOOKUP(A1944,Cafe_sales!$A$1:$O$10001,10,FALSE)</f>
        <v>2</v>
      </c>
      <c r="D1944" s="10">
        <f>VLOOKUP(A1944,Cafe_sales!$A$1:$O$10001,11,FALSE)</f>
        <v>4</v>
      </c>
      <c r="E1944" s="6">
        <f>VLOOKUP(A1944,Cafe_sales!$A$1:$O$10001,12,FALSE)</f>
        <v>8</v>
      </c>
      <c r="F1944" t="str">
        <f>VLOOKUP(A1944,Cafe_sales!$A$1:$O$10001,13,FALSE)</f>
        <v>Digital Wallet</v>
      </c>
      <c r="G1944" t="str">
        <f>VLOOKUP(A1944,Cafe_sales!$A$1:$O$10001,14,FALSE)</f>
        <v>UNKNOWN</v>
      </c>
      <c r="H1944" s="8">
        <f>VLOOKUP(A1944,Cafe_sales!$A$1:$O$10001,15,FALSE)</f>
        <v>45103</v>
      </c>
    </row>
    <row r="1945" spans="1:8" hidden="1" x14ac:dyDescent="0.35">
      <c r="A1945" t="s">
        <v>5554</v>
      </c>
      <c r="B1945" t="str">
        <f>VLOOKUP(A1945,Cafe_sales!$A$1:$O$10001,9,FALSE)</f>
        <v>Tea</v>
      </c>
      <c r="C1945">
        <f>VLOOKUP(A1945,Cafe_sales!$A$1:$O$10001,10,FALSE)</f>
        <v>3</v>
      </c>
      <c r="D1945">
        <f>VLOOKUP(A1945,Cafe_sales!$A$1:$O$10001,11,FALSE)</f>
        <v>1.5</v>
      </c>
      <c r="E1945">
        <f>VLOOKUP(A1945,Cafe_sales!$A$1:$O$10001,12,FALSE)</f>
        <v>1.5</v>
      </c>
      <c r="F1945" t="str">
        <f>VLOOKUP(A1945,Cafe_sales!$A$1:$O$10001,13,FALSE)</f>
        <v>Credit Card</v>
      </c>
      <c r="G1945" t="str">
        <f>VLOOKUP(A1945,Cafe_sales!$A$1:$O$10001,14,FALSE)</f>
        <v>Takeaway</v>
      </c>
      <c r="H1945" s="1">
        <f>VLOOKUP(A1945,Cafe_sales!$A$1:$O$10001,15,FALSE)</f>
        <v>45164</v>
      </c>
    </row>
    <row r="1946" spans="1:8" x14ac:dyDescent="0.35">
      <c r="A1946" t="s">
        <v>6249</v>
      </c>
      <c r="B1946" t="str">
        <f>VLOOKUP(A1946,Cafe_sales!$A$1:$O$10001,9,FALSE)</f>
        <v>Juice</v>
      </c>
      <c r="C1946" s="6">
        <f>VLOOKUP(A1946,Cafe_sales!$A$1:$O$10001,10,FALSE)</f>
        <v>4</v>
      </c>
      <c r="D1946" s="10">
        <f>VLOOKUP(A1946,Cafe_sales!$A$1:$O$10001,11,FALSE)</f>
        <v>3</v>
      </c>
      <c r="E1946" s="6">
        <f>VLOOKUP(A1946,Cafe_sales!$A$1:$O$10001,12,FALSE)</f>
        <v>12</v>
      </c>
      <c r="F1946" t="str">
        <f>VLOOKUP(A1946,Cafe_sales!$A$1:$O$10001,13,FALSE)</f>
        <v>Digital Wallet</v>
      </c>
      <c r="G1946" t="str">
        <f>VLOOKUP(A1946,Cafe_sales!$A$1:$O$10001,14,FALSE)</f>
        <v>In-store</v>
      </c>
      <c r="H1946" s="8">
        <f>VLOOKUP(A1946,Cafe_sales!$A$1:$O$10001,15,FALSE)</f>
        <v>45027</v>
      </c>
    </row>
    <row r="1947" spans="1:8" x14ac:dyDescent="0.35">
      <c r="A1947" t="s">
        <v>498</v>
      </c>
      <c r="B1947" t="str">
        <f>VLOOKUP(A1947,Cafe_sales!$A$1:$O$10001,9,FALSE)</f>
        <v>Cookie</v>
      </c>
      <c r="C1947" s="6">
        <f>VLOOKUP(A1947,Cafe_sales!$A$1:$O$10001,10,FALSE)</f>
        <v>5</v>
      </c>
      <c r="D1947" s="10">
        <f>VLOOKUP(A1947,Cafe_sales!$A$1:$O$10001,11,FALSE)</f>
        <v>1</v>
      </c>
      <c r="E1947" s="6">
        <f>VLOOKUP(A1947,Cafe_sales!$A$1:$O$10001,12,FALSE)</f>
        <v>5</v>
      </c>
      <c r="F1947" t="str">
        <f>VLOOKUP(A1947,Cafe_sales!$A$1:$O$10001,13,FALSE)</f>
        <v>Default mode</v>
      </c>
      <c r="G1947" t="str">
        <f>VLOOKUP(A1947,Cafe_sales!$A$1:$O$10001,14,FALSE)</f>
        <v>In-store</v>
      </c>
      <c r="H1947" s="8">
        <f>VLOOKUP(A1947,Cafe_sales!$A$1:$O$10001,15,FALSE)</f>
        <v>44933</v>
      </c>
    </row>
    <row r="1948" spans="1:8" x14ac:dyDescent="0.35">
      <c r="A1948" t="s">
        <v>230</v>
      </c>
      <c r="B1948" t="str">
        <f>VLOOKUP(A1948,Cafe_sales!$A$1:$O$10001,9,FALSE)</f>
        <v>Tea</v>
      </c>
      <c r="C1948" s="6">
        <f>VLOOKUP(A1948,Cafe_sales!$A$1:$O$10001,10,FALSE)</f>
        <v>5</v>
      </c>
      <c r="D1948" s="10">
        <f>VLOOKUP(A1948,Cafe_sales!$A$1:$O$10001,11,FALSE)</f>
        <v>1.5</v>
      </c>
      <c r="E1948" s="6">
        <f>VLOOKUP(A1948,Cafe_sales!$A$1:$O$10001,12,FALSE)</f>
        <v>7.5</v>
      </c>
      <c r="F1948" t="str">
        <f>VLOOKUP(A1948,Cafe_sales!$A$1:$O$10001,13,FALSE)</f>
        <v>Default mode</v>
      </c>
      <c r="G1948" t="str">
        <f>VLOOKUP(A1948,Cafe_sales!$A$1:$O$10001,14,FALSE)</f>
        <v>UNKNOWN</v>
      </c>
      <c r="H1948" s="8">
        <f>VLOOKUP(A1948,Cafe_sales!$A$1:$O$10001,15,FALSE)</f>
        <v>45143</v>
      </c>
    </row>
    <row r="1949" spans="1:8" x14ac:dyDescent="0.35">
      <c r="A1949" t="s">
        <v>1892</v>
      </c>
      <c r="B1949" t="str">
        <f>VLOOKUP(A1949,Cafe_sales!$A$1:$O$10001,9,FALSE)</f>
        <v>Sandwich</v>
      </c>
      <c r="C1949" s="6">
        <f>VLOOKUP(A1949,Cafe_sales!$A$1:$O$10001,10,FALSE)</f>
        <v>5</v>
      </c>
      <c r="D1949" s="10">
        <f>VLOOKUP(A1949,Cafe_sales!$A$1:$O$10001,11,FALSE)</f>
        <v>4</v>
      </c>
      <c r="E1949" s="6">
        <f>VLOOKUP(A1949,Cafe_sales!$A$1:$O$10001,12,FALSE)</f>
        <v>20</v>
      </c>
      <c r="F1949" t="str">
        <f>VLOOKUP(A1949,Cafe_sales!$A$1:$O$10001,13,FALSE)</f>
        <v>Digital Wallet</v>
      </c>
      <c r="G1949" t="str">
        <f>VLOOKUP(A1949,Cafe_sales!$A$1:$O$10001,14,FALSE)</f>
        <v>In-store</v>
      </c>
      <c r="H1949" s="8">
        <f>VLOOKUP(A1949,Cafe_sales!$A$1:$O$10001,15,FALSE)</f>
        <v>45133</v>
      </c>
    </row>
    <row r="1950" spans="1:8" x14ac:dyDescent="0.35">
      <c r="A1950" t="s">
        <v>9832</v>
      </c>
      <c r="B1950" t="str">
        <f>VLOOKUP(A1950,Cafe_sales!$A$1:$O$10001,9,FALSE)</f>
        <v>Coffee</v>
      </c>
      <c r="C1950" s="6">
        <f>VLOOKUP(A1950,Cafe_sales!$A$1:$O$10001,10,FALSE)</f>
        <v>4</v>
      </c>
      <c r="D1950" s="10">
        <f>VLOOKUP(A1950,Cafe_sales!$A$1:$O$10001,11,FALSE)</f>
        <v>2</v>
      </c>
      <c r="E1950" s="6">
        <f>VLOOKUP(A1950,Cafe_sales!$A$1:$O$10001,12,FALSE)</f>
        <v>8</v>
      </c>
      <c r="F1950" t="str">
        <f>VLOOKUP(A1950,Cafe_sales!$A$1:$O$10001,13,FALSE)</f>
        <v>Default mode</v>
      </c>
      <c r="G1950" t="str">
        <f>VLOOKUP(A1950,Cafe_sales!$A$1:$O$10001,14,FALSE)</f>
        <v>In-store</v>
      </c>
      <c r="H1950" s="8">
        <f>VLOOKUP(A1950,Cafe_sales!$A$1:$O$10001,15,FALSE)</f>
        <v>45290</v>
      </c>
    </row>
    <row r="1951" spans="1:8" x14ac:dyDescent="0.35">
      <c r="A1951" t="s">
        <v>4626</v>
      </c>
      <c r="B1951" t="str">
        <f>VLOOKUP(A1951,Cafe_sales!$A$1:$O$10001,9,FALSE)</f>
        <v>Cake</v>
      </c>
      <c r="C1951" s="6">
        <f>VLOOKUP(A1951,Cafe_sales!$A$1:$O$10001,10,FALSE)</f>
        <v>5</v>
      </c>
      <c r="D1951" s="10">
        <f>VLOOKUP(A1951,Cafe_sales!$A$1:$O$10001,11,FALSE)</f>
        <v>3</v>
      </c>
      <c r="E1951" s="6">
        <f>VLOOKUP(A1951,Cafe_sales!$A$1:$O$10001,12,FALSE)</f>
        <v>15</v>
      </c>
      <c r="F1951" t="str">
        <f>VLOOKUP(A1951,Cafe_sales!$A$1:$O$10001,13,FALSE)</f>
        <v>Digital Wallet</v>
      </c>
      <c r="G1951" t="str">
        <f>VLOOKUP(A1951,Cafe_sales!$A$1:$O$10001,14,FALSE)</f>
        <v>UNKNOWN</v>
      </c>
      <c r="H1951" s="8">
        <f>VLOOKUP(A1951,Cafe_sales!$A$1:$O$10001,15,FALSE)</f>
        <v>44991</v>
      </c>
    </row>
    <row r="1952" spans="1:8" hidden="1" x14ac:dyDescent="0.35">
      <c r="A1952" t="s">
        <v>9404</v>
      </c>
      <c r="B1952" t="str">
        <f>VLOOKUP(A1952,Cafe_sales!$A$1:$O$10001,9,FALSE)</f>
        <v>Cookie</v>
      </c>
      <c r="C1952">
        <f>VLOOKUP(A1952,Cafe_sales!$A$1:$O$10001,10,FALSE)</f>
        <v>4</v>
      </c>
      <c r="D1952">
        <f>VLOOKUP(A1952,Cafe_sales!$A$1:$O$10001,11,FALSE)</f>
        <v>3.3196581196581199</v>
      </c>
      <c r="E1952">
        <f>VLOOKUP(A1952,Cafe_sales!$A$1:$O$10001,12,FALSE)</f>
        <v>4</v>
      </c>
      <c r="F1952" t="str">
        <f>VLOOKUP(A1952,Cafe_sales!$A$1:$O$10001,13,FALSE)</f>
        <v>Digital Wallet</v>
      </c>
      <c r="G1952" t="str">
        <f>VLOOKUP(A1952,Cafe_sales!$A$1:$O$10001,14,FALSE)</f>
        <v>Takeaway</v>
      </c>
      <c r="H1952" s="1">
        <f>VLOOKUP(A1952,Cafe_sales!$A$1:$O$10001,15,FALSE)</f>
        <v>45079</v>
      </c>
    </row>
    <row r="1953" spans="1:8" x14ac:dyDescent="0.35">
      <c r="A1953" t="s">
        <v>3914</v>
      </c>
      <c r="B1953" t="str">
        <f>VLOOKUP(A1953,Cafe_sales!$A$1:$O$10001,9,FALSE)</f>
        <v>Salad</v>
      </c>
      <c r="C1953" s="6">
        <f>VLOOKUP(A1953,Cafe_sales!$A$1:$O$10001,10,FALSE)</f>
        <v>1</v>
      </c>
      <c r="D1953" s="10">
        <f>VLOOKUP(A1953,Cafe_sales!$A$1:$O$10001,11,FALSE)</f>
        <v>5</v>
      </c>
      <c r="E1953" s="6">
        <f>VLOOKUP(A1953,Cafe_sales!$A$1:$O$10001,12,FALSE)</f>
        <v>5</v>
      </c>
      <c r="F1953" t="str">
        <f>VLOOKUP(A1953,Cafe_sales!$A$1:$O$10001,13,FALSE)</f>
        <v>Default mode</v>
      </c>
      <c r="G1953" t="str">
        <f>VLOOKUP(A1953,Cafe_sales!$A$1:$O$10001,14,FALSE)</f>
        <v>UNKNOWN</v>
      </c>
      <c r="H1953" s="8">
        <f>VLOOKUP(A1953,Cafe_sales!$A$1:$O$10001,15,FALSE)</f>
        <v>45204</v>
      </c>
    </row>
    <row r="1954" spans="1:8" hidden="1" x14ac:dyDescent="0.35">
      <c r="A1954" t="s">
        <v>6049</v>
      </c>
      <c r="B1954" t="str">
        <f>VLOOKUP(A1954,Cafe_sales!$A$1:$O$10001,9,FALSE)</f>
        <v>Salad</v>
      </c>
      <c r="C1954">
        <f>VLOOKUP(A1954,Cafe_sales!$A$1:$O$10001,10,FALSE)</f>
        <v>2</v>
      </c>
      <c r="D1954">
        <f>VLOOKUP(A1954,Cafe_sales!$A$1:$O$10001,11,FALSE)</f>
        <v>5</v>
      </c>
      <c r="E1954">
        <f>VLOOKUP(A1954,Cafe_sales!$A$1:$O$10001,12,FALSE)</f>
        <v>10</v>
      </c>
      <c r="F1954" t="str">
        <f>VLOOKUP(A1954,Cafe_sales!$A$1:$O$10001,13,FALSE)</f>
        <v>Credit Card</v>
      </c>
      <c r="G1954" t="str">
        <f>VLOOKUP(A1954,Cafe_sales!$A$1:$O$10001,14,FALSE)</f>
        <v>Takeaway</v>
      </c>
      <c r="H1954" s="1">
        <f>VLOOKUP(A1954,Cafe_sales!$A$1:$O$10001,15,FALSE)</f>
        <v>45174</v>
      </c>
    </row>
    <row r="1955" spans="1:8" x14ac:dyDescent="0.35">
      <c r="A1955" t="s">
        <v>5353</v>
      </c>
      <c r="B1955" t="str">
        <f>VLOOKUP(A1955,Cafe_sales!$A$1:$O$10001,9,FALSE)</f>
        <v>Salad</v>
      </c>
      <c r="C1955" s="6">
        <f>VLOOKUP(A1955,Cafe_sales!$A$1:$O$10001,10,FALSE)</f>
        <v>2</v>
      </c>
      <c r="D1955" s="10">
        <f>VLOOKUP(A1955,Cafe_sales!$A$1:$O$10001,11,FALSE)</f>
        <v>5</v>
      </c>
      <c r="E1955" s="6">
        <f>VLOOKUP(A1955,Cafe_sales!$A$1:$O$10001,12,FALSE)</f>
        <v>10</v>
      </c>
      <c r="F1955" t="str">
        <f>VLOOKUP(A1955,Cafe_sales!$A$1:$O$10001,13,FALSE)</f>
        <v>Credit Card</v>
      </c>
      <c r="G1955" t="str">
        <f>VLOOKUP(A1955,Cafe_sales!$A$1:$O$10001,14,FALSE)</f>
        <v>UNKNOWN</v>
      </c>
      <c r="H1955" s="8">
        <f>VLOOKUP(A1955,Cafe_sales!$A$1:$O$10001,15,FALSE)</f>
        <v>44944</v>
      </c>
    </row>
    <row r="1956" spans="1:8" hidden="1" x14ac:dyDescent="0.35">
      <c r="A1956" t="s">
        <v>6180</v>
      </c>
      <c r="B1956" t="str">
        <f>VLOOKUP(A1956,Cafe_sales!$A$1:$O$10001,9,FALSE)</f>
        <v>Salad</v>
      </c>
      <c r="C1956">
        <f>VLOOKUP(A1956,Cafe_sales!$A$1:$O$10001,10,FALSE)</f>
        <v>3</v>
      </c>
      <c r="D1956">
        <f>VLOOKUP(A1956,Cafe_sales!$A$1:$O$10001,11,FALSE)</f>
        <v>5</v>
      </c>
      <c r="E1956">
        <f>VLOOKUP(A1956,Cafe_sales!$A$1:$O$10001,12,FALSE)</f>
        <v>15</v>
      </c>
      <c r="F1956" t="str">
        <f>VLOOKUP(A1956,Cafe_sales!$A$1:$O$10001,13,FALSE)</f>
        <v>Credit Card</v>
      </c>
      <c r="G1956" t="str">
        <f>VLOOKUP(A1956,Cafe_sales!$A$1:$O$10001,14,FALSE)</f>
        <v>Cafe</v>
      </c>
      <c r="H1956" s="1">
        <f>VLOOKUP(A1956,Cafe_sales!$A$1:$O$10001,15,FALSE)</f>
        <v>45273</v>
      </c>
    </row>
    <row r="1957" spans="1:8" x14ac:dyDescent="0.35">
      <c r="A1957" t="s">
        <v>9226</v>
      </c>
      <c r="B1957" t="str">
        <f>VLOOKUP(A1957,Cafe_sales!$A$1:$O$10001,9,FALSE)</f>
        <v>Tea</v>
      </c>
      <c r="C1957" s="6">
        <f>VLOOKUP(A1957,Cafe_sales!$A$1:$O$10001,10,FALSE)</f>
        <v>4</v>
      </c>
      <c r="D1957" s="10">
        <f>VLOOKUP(A1957,Cafe_sales!$A$1:$O$10001,11,FALSE)</f>
        <v>1.5</v>
      </c>
      <c r="E1957" s="6">
        <f>VLOOKUP(A1957,Cafe_sales!$A$1:$O$10001,12,FALSE)</f>
        <v>6</v>
      </c>
      <c r="F1957" t="str">
        <f>VLOOKUP(A1957,Cafe_sales!$A$1:$O$10001,13,FALSE)</f>
        <v>Credit Card</v>
      </c>
      <c r="G1957" t="str">
        <f>VLOOKUP(A1957,Cafe_sales!$A$1:$O$10001,14,FALSE)</f>
        <v>UNKNOWN</v>
      </c>
      <c r="H1957" s="8">
        <f>VLOOKUP(A1957,Cafe_sales!$A$1:$O$10001,15,FALSE)</f>
        <v>45242</v>
      </c>
    </row>
    <row r="1958" spans="1:8" hidden="1" x14ac:dyDescent="0.35">
      <c r="A1958" t="s">
        <v>5295</v>
      </c>
      <c r="B1958" t="str">
        <f>VLOOKUP(A1958,Cafe_sales!$A$1:$O$10001,9,FALSE)</f>
        <v>Smoothie</v>
      </c>
      <c r="C1958">
        <f>VLOOKUP(A1958,Cafe_sales!$A$1:$O$10001,10,FALSE)</f>
        <v>5</v>
      </c>
      <c r="D1958">
        <f>VLOOKUP(A1958,Cafe_sales!$A$1:$O$10001,11,FALSE)</f>
        <v>4</v>
      </c>
      <c r="E1958">
        <f>VLOOKUP(A1958,Cafe_sales!$A$1:$O$10001,12,FALSE)</f>
        <v>20</v>
      </c>
      <c r="F1958" t="str">
        <f>VLOOKUP(A1958,Cafe_sales!$A$1:$O$10001,13,FALSE)</f>
        <v>Default mode</v>
      </c>
      <c r="G1958" t="str">
        <f>VLOOKUP(A1958,Cafe_sales!$A$1:$O$10001,14,FALSE)</f>
        <v>Takeaway</v>
      </c>
      <c r="H1958" s="1">
        <f>VLOOKUP(A1958,Cafe_sales!$A$1:$O$10001,15,FALSE)</f>
        <v>44959</v>
      </c>
    </row>
    <row r="1959" spans="1:8" x14ac:dyDescent="0.35">
      <c r="A1959" t="s">
        <v>1771</v>
      </c>
      <c r="B1959" t="str">
        <f>VLOOKUP(A1959,Cafe_sales!$A$1:$O$10001,9,FALSE)</f>
        <v>Sandwich</v>
      </c>
      <c r="C1959" s="6">
        <f>VLOOKUP(A1959,Cafe_sales!$A$1:$O$10001,10,FALSE)</f>
        <v>5</v>
      </c>
      <c r="D1959" s="10">
        <f>VLOOKUP(A1959,Cafe_sales!$A$1:$O$10001,11,FALSE)</f>
        <v>4</v>
      </c>
      <c r="E1959" s="6">
        <f>VLOOKUP(A1959,Cafe_sales!$A$1:$O$10001,12,FALSE)</f>
        <v>20</v>
      </c>
      <c r="F1959" t="str">
        <f>VLOOKUP(A1959,Cafe_sales!$A$1:$O$10001,13,FALSE)</f>
        <v>Digital Wallet</v>
      </c>
      <c r="G1959" t="str">
        <f>VLOOKUP(A1959,Cafe_sales!$A$1:$O$10001,14,FALSE)</f>
        <v>In-store</v>
      </c>
      <c r="H1959" s="8">
        <f>VLOOKUP(A1959,Cafe_sales!$A$1:$O$10001,15,FALSE)</f>
        <v>45199</v>
      </c>
    </row>
    <row r="1960" spans="1:8" hidden="1" x14ac:dyDescent="0.35">
      <c r="A1960" t="s">
        <v>2443</v>
      </c>
      <c r="B1960" t="str">
        <f>VLOOKUP(A1960,Cafe_sales!$A$1:$O$10001,9,FALSE)</f>
        <v>Smoothie</v>
      </c>
      <c r="C1960">
        <f>VLOOKUP(A1960,Cafe_sales!$A$1:$O$10001,10,FALSE)</f>
        <v>5</v>
      </c>
      <c r="D1960">
        <f>VLOOKUP(A1960,Cafe_sales!$A$1:$O$10001,11,FALSE)</f>
        <v>4</v>
      </c>
      <c r="E1960">
        <f>VLOOKUP(A1960,Cafe_sales!$A$1:$O$10001,12,FALSE)</f>
        <v>20</v>
      </c>
      <c r="F1960" t="str">
        <f>VLOOKUP(A1960,Cafe_sales!$A$1:$O$10001,13,FALSE)</f>
        <v>Cash</v>
      </c>
      <c r="G1960" t="str">
        <f>VLOOKUP(A1960,Cafe_sales!$A$1:$O$10001,14,FALSE)</f>
        <v>Cafe</v>
      </c>
      <c r="H1960" s="1">
        <f>VLOOKUP(A1960,Cafe_sales!$A$1:$O$10001,15,FALSE)</f>
        <v>45239</v>
      </c>
    </row>
    <row r="1961" spans="1:8" x14ac:dyDescent="0.35">
      <c r="A1961" t="s">
        <v>8987</v>
      </c>
      <c r="B1961" t="str">
        <f>VLOOKUP(A1961,Cafe_sales!$A$1:$O$10001,9,FALSE)</f>
        <v>Cookie</v>
      </c>
      <c r="C1961" s="6">
        <f>VLOOKUP(A1961,Cafe_sales!$A$1:$O$10001,10,FALSE)</f>
        <v>4</v>
      </c>
      <c r="D1961" s="10">
        <f>VLOOKUP(A1961,Cafe_sales!$A$1:$O$10001,11,FALSE)</f>
        <v>1</v>
      </c>
      <c r="E1961" s="6">
        <f>VLOOKUP(A1961,Cafe_sales!$A$1:$O$10001,12,FALSE)</f>
        <v>4</v>
      </c>
      <c r="F1961" t="str">
        <f>VLOOKUP(A1961,Cafe_sales!$A$1:$O$10001,13,FALSE)</f>
        <v>Digital Wallet</v>
      </c>
      <c r="G1961" t="str">
        <f>VLOOKUP(A1961,Cafe_sales!$A$1:$O$10001,14,FALSE)</f>
        <v>In-store</v>
      </c>
      <c r="H1961" s="8">
        <f>VLOOKUP(A1961,Cafe_sales!$A$1:$O$10001,15,FALSE)</f>
        <v>44969</v>
      </c>
    </row>
    <row r="1962" spans="1:8" hidden="1" x14ac:dyDescent="0.35">
      <c r="A1962" t="s">
        <v>7001</v>
      </c>
      <c r="B1962" t="str">
        <f>VLOOKUP(A1962,Cafe_sales!$A$1:$O$10001,9,FALSE)</f>
        <v>Sandwich</v>
      </c>
      <c r="C1962">
        <f>VLOOKUP(A1962,Cafe_sales!$A$1:$O$10001,10,FALSE)</f>
        <v>4</v>
      </c>
      <c r="D1962">
        <f>VLOOKUP(A1962,Cafe_sales!$A$1:$O$10001,11,FALSE)</f>
        <v>4</v>
      </c>
      <c r="E1962">
        <f>VLOOKUP(A1962,Cafe_sales!$A$1:$O$10001,12,FALSE)</f>
        <v>16</v>
      </c>
      <c r="F1962" t="str">
        <f>VLOOKUP(A1962,Cafe_sales!$A$1:$O$10001,13,FALSE)</f>
        <v>Cash</v>
      </c>
      <c r="G1962" t="str">
        <f>VLOOKUP(A1962,Cafe_sales!$A$1:$O$10001,14,FALSE)</f>
        <v>Takeaway</v>
      </c>
      <c r="H1962" s="1">
        <f>VLOOKUP(A1962,Cafe_sales!$A$1:$O$10001,15,FALSE)</f>
        <v>44928</v>
      </c>
    </row>
    <row r="1963" spans="1:8" x14ac:dyDescent="0.35">
      <c r="A1963" t="s">
        <v>7757</v>
      </c>
      <c r="B1963" t="str">
        <f>VLOOKUP(A1963,Cafe_sales!$A$1:$O$10001,9,FALSE)</f>
        <v>Juice</v>
      </c>
      <c r="C1963" s="6">
        <f>VLOOKUP(A1963,Cafe_sales!$A$1:$O$10001,10,FALSE)</f>
        <v>2</v>
      </c>
      <c r="D1963" s="10">
        <f>VLOOKUP(A1963,Cafe_sales!$A$1:$O$10001,11,FALSE)</f>
        <v>3</v>
      </c>
      <c r="E1963" s="6">
        <f>VLOOKUP(A1963,Cafe_sales!$A$1:$O$10001,12,FALSE)</f>
        <v>6</v>
      </c>
      <c r="F1963" t="str">
        <f>VLOOKUP(A1963,Cafe_sales!$A$1:$O$10001,13,FALSE)</f>
        <v>Cash</v>
      </c>
      <c r="G1963" t="str">
        <f>VLOOKUP(A1963,Cafe_sales!$A$1:$O$10001,14,FALSE)</f>
        <v>UNKNOWN</v>
      </c>
      <c r="H1963" s="8">
        <f>VLOOKUP(A1963,Cafe_sales!$A$1:$O$10001,15,FALSE)</f>
        <v>45233</v>
      </c>
    </row>
    <row r="1964" spans="1:8" x14ac:dyDescent="0.35">
      <c r="A1964" t="s">
        <v>8126</v>
      </c>
      <c r="B1964" t="str">
        <f>VLOOKUP(A1964,Cafe_sales!$A$1:$O$10001,9,FALSE)</f>
        <v>Juice</v>
      </c>
      <c r="C1964" s="6">
        <f>VLOOKUP(A1964,Cafe_sales!$A$1:$O$10001,10,FALSE)</f>
        <v>4</v>
      </c>
      <c r="D1964" s="10">
        <f>VLOOKUP(A1964,Cafe_sales!$A$1:$O$10001,11,FALSE)</f>
        <v>3</v>
      </c>
      <c r="E1964" s="6">
        <f>VLOOKUP(A1964,Cafe_sales!$A$1:$O$10001,12,FALSE)</f>
        <v>12</v>
      </c>
      <c r="F1964" t="str">
        <f>VLOOKUP(A1964,Cafe_sales!$A$1:$O$10001,13,FALSE)</f>
        <v>Cash</v>
      </c>
      <c r="G1964" t="str">
        <f>VLOOKUP(A1964,Cafe_sales!$A$1:$O$10001,14,FALSE)</f>
        <v>UNKNOWN</v>
      </c>
      <c r="H1964" s="8">
        <f>VLOOKUP(A1964,Cafe_sales!$A$1:$O$10001,15,FALSE)</f>
        <v>44929</v>
      </c>
    </row>
    <row r="1965" spans="1:8" hidden="1" x14ac:dyDescent="0.35">
      <c r="A1965" t="s">
        <v>8914</v>
      </c>
      <c r="B1965" t="str">
        <f>VLOOKUP(A1965,Cafe_sales!$A$1:$O$10001,9,FALSE)</f>
        <v>Sandwich</v>
      </c>
      <c r="C1965">
        <f>VLOOKUP(A1965,Cafe_sales!$A$1:$O$10001,10,FALSE)</f>
        <v>4</v>
      </c>
      <c r="D1965">
        <f>VLOOKUP(A1965,Cafe_sales!$A$1:$O$10001,11,FALSE)</f>
        <v>4</v>
      </c>
      <c r="E1965">
        <f>VLOOKUP(A1965,Cafe_sales!$A$1:$O$10001,12,FALSE)</f>
        <v>16</v>
      </c>
      <c r="F1965" t="str">
        <f>VLOOKUP(A1965,Cafe_sales!$A$1:$O$10001,13,FALSE)</f>
        <v>Credit Card</v>
      </c>
      <c r="G1965" t="str">
        <f>VLOOKUP(A1965,Cafe_sales!$A$1:$O$10001,14,FALSE)</f>
        <v>Takeaway</v>
      </c>
      <c r="H1965" s="1">
        <f>VLOOKUP(A1965,Cafe_sales!$A$1:$O$10001,15,FALSE)</f>
        <v>45167</v>
      </c>
    </row>
    <row r="1966" spans="1:8" x14ac:dyDescent="0.35">
      <c r="A1966" t="s">
        <v>8086</v>
      </c>
      <c r="B1966" t="str">
        <f>VLOOKUP(A1966,Cafe_sales!$A$1:$O$10001,9,FALSE)</f>
        <v>Coffee</v>
      </c>
      <c r="C1966" s="6">
        <f>VLOOKUP(A1966,Cafe_sales!$A$1:$O$10001,10,FALSE)</f>
        <v>1</v>
      </c>
      <c r="D1966" s="10">
        <f>VLOOKUP(A1966,Cafe_sales!$A$1:$O$10001,11,FALSE)</f>
        <v>2</v>
      </c>
      <c r="E1966" s="6">
        <f>VLOOKUP(A1966,Cafe_sales!$A$1:$O$10001,12,FALSE)</f>
        <v>2</v>
      </c>
      <c r="F1966" t="str">
        <f>VLOOKUP(A1966,Cafe_sales!$A$1:$O$10001,13,FALSE)</f>
        <v>Default mode</v>
      </c>
      <c r="G1966" t="str">
        <f>VLOOKUP(A1966,Cafe_sales!$A$1:$O$10001,14,FALSE)</f>
        <v>UNKNOWN</v>
      </c>
      <c r="H1966" s="8">
        <f>VLOOKUP(A1966,Cafe_sales!$A$1:$O$10001,15,FALSE)</f>
        <v>45257</v>
      </c>
    </row>
    <row r="1967" spans="1:8" x14ac:dyDescent="0.35">
      <c r="A1967" t="s">
        <v>4196</v>
      </c>
      <c r="B1967" t="str">
        <f>VLOOKUP(A1967,Cafe_sales!$A$1:$O$10001,9,FALSE)</f>
        <v>Cake</v>
      </c>
      <c r="C1967" s="6">
        <f>VLOOKUP(A1967,Cafe_sales!$A$1:$O$10001,10,FALSE)</f>
        <v>5</v>
      </c>
      <c r="D1967" s="10">
        <f>VLOOKUP(A1967,Cafe_sales!$A$1:$O$10001,11,FALSE)</f>
        <v>3</v>
      </c>
      <c r="E1967" s="6">
        <f>VLOOKUP(A1967,Cafe_sales!$A$1:$O$10001,12,FALSE)</f>
        <v>15</v>
      </c>
      <c r="F1967" t="str">
        <f>VLOOKUP(A1967,Cafe_sales!$A$1:$O$10001,13,FALSE)</f>
        <v>Digital Wallet</v>
      </c>
      <c r="G1967" t="str">
        <f>VLOOKUP(A1967,Cafe_sales!$A$1:$O$10001,14,FALSE)</f>
        <v>In-store</v>
      </c>
      <c r="H1967" s="8">
        <f>VLOOKUP(A1967,Cafe_sales!$A$1:$O$10001,15,FALSE)</f>
        <v>45068</v>
      </c>
    </row>
    <row r="1968" spans="1:8" hidden="1" x14ac:dyDescent="0.35">
      <c r="A1968" t="s">
        <v>5939</v>
      </c>
      <c r="B1968" t="str">
        <f>VLOOKUP(A1968,Cafe_sales!$A$1:$O$10001,9,FALSE)</f>
        <v>Cake</v>
      </c>
      <c r="C1968">
        <f>VLOOKUP(A1968,Cafe_sales!$A$1:$O$10001,10,FALSE)</f>
        <v>3</v>
      </c>
      <c r="D1968">
        <f>VLOOKUP(A1968,Cafe_sales!$A$1:$O$10001,11,FALSE)</f>
        <v>3</v>
      </c>
      <c r="E1968">
        <f>VLOOKUP(A1968,Cafe_sales!$A$1:$O$10001,12,FALSE)</f>
        <v>9</v>
      </c>
      <c r="F1968" t="str">
        <f>VLOOKUP(A1968,Cafe_sales!$A$1:$O$10001,13,FALSE)</f>
        <v>Default mode</v>
      </c>
      <c r="G1968" t="str">
        <f>VLOOKUP(A1968,Cafe_sales!$A$1:$O$10001,14,FALSE)</f>
        <v>Takeaway</v>
      </c>
      <c r="H1968" s="1">
        <f>VLOOKUP(A1968,Cafe_sales!$A$1:$O$10001,15,FALSE)</f>
        <v>45066</v>
      </c>
    </row>
    <row r="1969" spans="1:8" x14ac:dyDescent="0.35">
      <c r="A1969" t="s">
        <v>4927</v>
      </c>
      <c r="B1969" t="str">
        <f>VLOOKUP(A1969,Cafe_sales!$A$1:$O$10001,9,FALSE)</f>
        <v>Juice</v>
      </c>
      <c r="C1969" s="6">
        <f>VLOOKUP(A1969,Cafe_sales!$A$1:$O$10001,10,FALSE)</f>
        <v>3</v>
      </c>
      <c r="D1969" s="10">
        <f>VLOOKUP(A1969,Cafe_sales!$A$1:$O$10001,11,FALSE)</f>
        <v>3</v>
      </c>
      <c r="E1969" s="6">
        <f>VLOOKUP(A1969,Cafe_sales!$A$1:$O$10001,12,FALSE)</f>
        <v>9</v>
      </c>
      <c r="F1969" t="str">
        <f>VLOOKUP(A1969,Cafe_sales!$A$1:$O$10001,13,FALSE)</f>
        <v>Cash</v>
      </c>
      <c r="G1969" t="str">
        <f>VLOOKUP(A1969,Cafe_sales!$A$1:$O$10001,14,FALSE)</f>
        <v>UNKNOWN</v>
      </c>
      <c r="H1969" s="8">
        <f>VLOOKUP(A1969,Cafe_sales!$A$1:$O$10001,15,FALSE)</f>
        <v>45107</v>
      </c>
    </row>
    <row r="1970" spans="1:8" x14ac:dyDescent="0.35">
      <c r="A1970" t="s">
        <v>115</v>
      </c>
      <c r="B1970" t="str">
        <f>VLOOKUP(A1970,Cafe_sales!$A$1:$O$10001,9,FALSE)</f>
        <v>Juice</v>
      </c>
      <c r="C1970" s="6">
        <f>VLOOKUP(A1970,Cafe_sales!$A$1:$O$10001,10,FALSE)</f>
        <v>5</v>
      </c>
      <c r="D1970" s="10">
        <f>VLOOKUP(A1970,Cafe_sales!$A$1:$O$10001,11,FALSE)</f>
        <v>3</v>
      </c>
      <c r="E1970" s="6">
        <f>VLOOKUP(A1970,Cafe_sales!$A$1:$O$10001,12,FALSE)</f>
        <v>15</v>
      </c>
      <c r="F1970" t="str">
        <f>VLOOKUP(A1970,Cafe_sales!$A$1:$O$10001,13,FALSE)</f>
        <v>Credit Card</v>
      </c>
      <c r="G1970" t="str">
        <f>VLOOKUP(A1970,Cafe_sales!$A$1:$O$10001,14,FALSE)</f>
        <v>UNKNOWN</v>
      </c>
      <c r="H1970" s="8">
        <f>VLOOKUP(A1970,Cafe_sales!$A$1:$O$10001,15,FALSE)</f>
        <v>45179</v>
      </c>
    </row>
    <row r="1971" spans="1:8" x14ac:dyDescent="0.35">
      <c r="A1971" t="s">
        <v>4880</v>
      </c>
      <c r="B1971" t="str">
        <f>VLOOKUP(A1971,Cafe_sales!$A$1:$O$10001,9,FALSE)</f>
        <v>Coffee</v>
      </c>
      <c r="C1971" s="6">
        <f>VLOOKUP(A1971,Cafe_sales!$A$1:$O$10001,10,FALSE)</f>
        <v>3</v>
      </c>
      <c r="D1971" s="10">
        <f>VLOOKUP(A1971,Cafe_sales!$A$1:$O$10001,11,FALSE)</f>
        <v>2</v>
      </c>
      <c r="E1971" s="6">
        <f>VLOOKUP(A1971,Cafe_sales!$A$1:$O$10001,12,FALSE)</f>
        <v>6</v>
      </c>
      <c r="F1971" t="str">
        <f>VLOOKUP(A1971,Cafe_sales!$A$1:$O$10001,13,FALSE)</f>
        <v>Digital Wallet</v>
      </c>
      <c r="G1971" t="str">
        <f>VLOOKUP(A1971,Cafe_sales!$A$1:$O$10001,14,FALSE)</f>
        <v>UNKNOWN</v>
      </c>
      <c r="H1971" s="8">
        <f>VLOOKUP(A1971,Cafe_sales!$A$1:$O$10001,15,FALSE)</f>
        <v>45257</v>
      </c>
    </row>
    <row r="1972" spans="1:8" hidden="1" x14ac:dyDescent="0.35">
      <c r="A1972" t="s">
        <v>3323</v>
      </c>
      <c r="B1972" t="str">
        <f>VLOOKUP(A1972,Cafe_sales!$A$1:$O$10001,9,FALSE)</f>
        <v>Smoothie</v>
      </c>
      <c r="C1972">
        <f>VLOOKUP(A1972,Cafe_sales!$A$1:$O$10001,10,FALSE)</f>
        <v>3</v>
      </c>
      <c r="D1972">
        <f>VLOOKUP(A1972,Cafe_sales!$A$1:$O$10001,11,FALSE)</f>
        <v>0</v>
      </c>
      <c r="E1972">
        <f>VLOOKUP(A1972,Cafe_sales!$A$1:$O$10001,12,FALSE)</f>
        <v>12</v>
      </c>
      <c r="F1972" t="str">
        <f>VLOOKUP(A1972,Cafe_sales!$A$1:$O$10001,13,FALSE)</f>
        <v>Default mode</v>
      </c>
      <c r="G1972" t="str">
        <f>VLOOKUP(A1972,Cafe_sales!$A$1:$O$10001,14,FALSE)</f>
        <v>Takeaway</v>
      </c>
      <c r="H1972" s="1">
        <f>VLOOKUP(A1972,Cafe_sales!$A$1:$O$10001,15,FALSE)</f>
        <v>45085</v>
      </c>
    </row>
    <row r="1973" spans="1:8" x14ac:dyDescent="0.35">
      <c r="A1973" t="s">
        <v>2437</v>
      </c>
      <c r="B1973" t="str">
        <f>VLOOKUP(A1973,Cafe_sales!$A$1:$O$10001,9,FALSE)</f>
        <v>Coffee</v>
      </c>
      <c r="C1973" s="6">
        <f>VLOOKUP(A1973,Cafe_sales!$A$1:$O$10001,10,FALSE)</f>
        <v>3</v>
      </c>
      <c r="D1973" s="10">
        <f>VLOOKUP(A1973,Cafe_sales!$A$1:$O$10001,11,FALSE)</f>
        <v>2</v>
      </c>
      <c r="E1973" s="6">
        <f>VLOOKUP(A1973,Cafe_sales!$A$1:$O$10001,12,FALSE)</f>
        <v>6</v>
      </c>
      <c r="F1973" t="str">
        <f>VLOOKUP(A1973,Cafe_sales!$A$1:$O$10001,13,FALSE)</f>
        <v>Digital Wallet</v>
      </c>
      <c r="G1973" t="str">
        <f>VLOOKUP(A1973,Cafe_sales!$A$1:$O$10001,14,FALSE)</f>
        <v>In-store</v>
      </c>
      <c r="H1973" s="8">
        <f>VLOOKUP(A1973,Cafe_sales!$A$1:$O$10001,15,FALSE)</f>
        <v>45148</v>
      </c>
    </row>
    <row r="1974" spans="1:8" x14ac:dyDescent="0.35">
      <c r="A1974" t="s">
        <v>1165</v>
      </c>
      <c r="B1974" t="str">
        <f>VLOOKUP(A1974,Cafe_sales!$A$1:$O$10001,9,FALSE)</f>
        <v>UNKNOWN</v>
      </c>
      <c r="C1974" s="6">
        <f>VLOOKUP(A1974,Cafe_sales!$A$1:$O$10001,10,FALSE)</f>
        <v>2</v>
      </c>
      <c r="D1974" s="10">
        <f>VLOOKUP(A1974,Cafe_sales!$A$1:$O$10001,11,FALSE)</f>
        <v>1.5</v>
      </c>
      <c r="E1974" s="6">
        <f>VLOOKUP(A1974,Cafe_sales!$A$1:$O$10001,12,FALSE)</f>
        <v>3</v>
      </c>
      <c r="F1974" t="str">
        <f>VLOOKUP(A1974,Cafe_sales!$A$1:$O$10001,13,FALSE)</f>
        <v>Digital Wallet</v>
      </c>
      <c r="G1974" t="str">
        <f>VLOOKUP(A1974,Cafe_sales!$A$1:$O$10001,14,FALSE)</f>
        <v>UNKNOWN</v>
      </c>
      <c r="H1974" s="8">
        <f>VLOOKUP(A1974,Cafe_sales!$A$1:$O$10001,15,FALSE)</f>
        <v>45026</v>
      </c>
    </row>
    <row r="1975" spans="1:8" hidden="1" x14ac:dyDescent="0.35">
      <c r="A1975" t="s">
        <v>8296</v>
      </c>
      <c r="B1975" t="str">
        <f>VLOOKUP(A1975,Cafe_sales!$A$1:$O$10001,9,FALSE)</f>
        <v>Juice</v>
      </c>
      <c r="C1975">
        <f>VLOOKUP(A1975,Cafe_sales!$A$1:$O$10001,10,FALSE)</f>
        <v>4</v>
      </c>
      <c r="D1975">
        <f>VLOOKUP(A1975,Cafe_sales!$A$1:$O$10001,11,FALSE)</f>
        <v>3</v>
      </c>
      <c r="E1975">
        <f>VLOOKUP(A1975,Cafe_sales!$A$1:$O$10001,12,FALSE)</f>
        <v>12</v>
      </c>
      <c r="F1975" t="str">
        <f>VLOOKUP(A1975,Cafe_sales!$A$1:$O$10001,13,FALSE)</f>
        <v>Default mode</v>
      </c>
      <c r="G1975" t="str">
        <f>VLOOKUP(A1975,Cafe_sales!$A$1:$O$10001,14,FALSE)</f>
        <v>Takeaway</v>
      </c>
      <c r="H1975" s="1">
        <f>VLOOKUP(A1975,Cafe_sales!$A$1:$O$10001,15,FALSE)</f>
        <v>45065</v>
      </c>
    </row>
    <row r="1976" spans="1:8" x14ac:dyDescent="0.35">
      <c r="A1976" t="s">
        <v>1592</v>
      </c>
      <c r="B1976" t="str">
        <f>VLOOKUP(A1976,Cafe_sales!$A$1:$O$10001,9,FALSE)</f>
        <v>Sandwich</v>
      </c>
      <c r="C1976" s="6">
        <f>VLOOKUP(A1976,Cafe_sales!$A$1:$O$10001,10,FALSE)</f>
        <v>1</v>
      </c>
      <c r="D1976" s="10">
        <f>VLOOKUP(A1976,Cafe_sales!$A$1:$O$10001,11,FALSE)</f>
        <v>4</v>
      </c>
      <c r="E1976" s="6">
        <f>VLOOKUP(A1976,Cafe_sales!$A$1:$O$10001,12,FALSE)</f>
        <v>4</v>
      </c>
      <c r="F1976" t="str">
        <f>VLOOKUP(A1976,Cafe_sales!$A$1:$O$10001,13,FALSE)</f>
        <v>Default mode</v>
      </c>
      <c r="G1976" t="str">
        <f>VLOOKUP(A1976,Cafe_sales!$A$1:$O$10001,14,FALSE)</f>
        <v>In-store</v>
      </c>
      <c r="H1976" s="8">
        <f>VLOOKUP(A1976,Cafe_sales!$A$1:$O$10001,15,FALSE)</f>
        <v>45077</v>
      </c>
    </row>
    <row r="1977" spans="1:8" x14ac:dyDescent="0.35">
      <c r="A1977" t="s">
        <v>432</v>
      </c>
      <c r="B1977" t="str">
        <f>VLOOKUP(A1977,Cafe_sales!$A$1:$O$10001,9,FALSE)</f>
        <v>Cake</v>
      </c>
      <c r="C1977" s="6">
        <f>VLOOKUP(A1977,Cafe_sales!$A$1:$O$10001,10,FALSE)</f>
        <v>5</v>
      </c>
      <c r="D1977" s="10">
        <f>VLOOKUP(A1977,Cafe_sales!$A$1:$O$10001,11,FALSE)</f>
        <v>3</v>
      </c>
      <c r="E1977" s="6">
        <f>VLOOKUP(A1977,Cafe_sales!$A$1:$O$10001,12,FALSE)</f>
        <v>15</v>
      </c>
      <c r="F1977" t="str">
        <f>VLOOKUP(A1977,Cafe_sales!$A$1:$O$10001,13,FALSE)</f>
        <v>Credit Card</v>
      </c>
      <c r="G1977" t="str">
        <f>VLOOKUP(A1977,Cafe_sales!$A$1:$O$10001,14,FALSE)</f>
        <v>UNKNOWN</v>
      </c>
      <c r="H1977" s="8">
        <f>VLOOKUP(A1977,Cafe_sales!$A$1:$O$10001,15,FALSE)</f>
        <v>45180</v>
      </c>
    </row>
    <row r="1978" spans="1:8" hidden="1" x14ac:dyDescent="0.35">
      <c r="A1978" t="s">
        <v>3425</v>
      </c>
      <c r="B1978" t="str">
        <f>VLOOKUP(A1978,Cafe_sales!$A$1:$O$10001,9,FALSE)</f>
        <v>Cake</v>
      </c>
      <c r="C1978">
        <f>VLOOKUP(A1978,Cafe_sales!$A$1:$O$10001,10,FALSE)</f>
        <v>5</v>
      </c>
      <c r="D1978">
        <f>VLOOKUP(A1978,Cafe_sales!$A$1:$O$10001,11,FALSE)</f>
        <v>3</v>
      </c>
      <c r="E1978">
        <f>VLOOKUP(A1978,Cafe_sales!$A$1:$O$10001,12,FALSE)</f>
        <v>15</v>
      </c>
      <c r="F1978" t="str">
        <f>VLOOKUP(A1978,Cafe_sales!$A$1:$O$10001,13,FALSE)</f>
        <v>Cash</v>
      </c>
      <c r="G1978" t="str">
        <f>VLOOKUP(A1978,Cafe_sales!$A$1:$O$10001,14,FALSE)</f>
        <v>Takeaway</v>
      </c>
      <c r="H1978" s="1">
        <f>VLOOKUP(A1978,Cafe_sales!$A$1:$O$10001,15,FALSE)</f>
        <v>44946</v>
      </c>
    </row>
    <row r="1979" spans="1:8" hidden="1" x14ac:dyDescent="0.35">
      <c r="A1979" t="s">
        <v>4907</v>
      </c>
      <c r="B1979" t="str">
        <f>VLOOKUP(A1979,Cafe_sales!$A$1:$O$10001,9,FALSE)</f>
        <v>Salad</v>
      </c>
      <c r="C1979">
        <f>VLOOKUP(A1979,Cafe_sales!$A$1:$O$10001,10,FALSE)</f>
        <v>1</v>
      </c>
      <c r="D1979">
        <f>VLOOKUP(A1979,Cafe_sales!$A$1:$O$10001,11,FALSE)</f>
        <v>5</v>
      </c>
      <c r="E1979">
        <f>VLOOKUP(A1979,Cafe_sales!$A$1:$O$10001,12,FALSE)</f>
        <v>5</v>
      </c>
      <c r="F1979" t="str">
        <f>VLOOKUP(A1979,Cafe_sales!$A$1:$O$10001,13,FALSE)</f>
        <v>Digital Wallet</v>
      </c>
      <c r="G1979" t="str">
        <f>VLOOKUP(A1979,Cafe_sales!$A$1:$O$10001,14,FALSE)</f>
        <v>Takeaway</v>
      </c>
      <c r="H1979" s="1">
        <f>VLOOKUP(A1979,Cafe_sales!$A$1:$O$10001,15,FALSE)</f>
        <v>44949</v>
      </c>
    </row>
    <row r="1980" spans="1:8" x14ac:dyDescent="0.35">
      <c r="A1980" t="s">
        <v>8163</v>
      </c>
      <c r="B1980" t="str">
        <f>VLOOKUP(A1980,Cafe_sales!$A$1:$O$10001,9,FALSE)</f>
        <v>Smoothie</v>
      </c>
      <c r="C1980" s="6">
        <f>VLOOKUP(A1980,Cafe_sales!$A$1:$O$10001,10,FALSE)</f>
        <v>4</v>
      </c>
      <c r="D1980" s="10">
        <f>VLOOKUP(A1980,Cafe_sales!$A$1:$O$10001,11,FALSE)</f>
        <v>4</v>
      </c>
      <c r="E1980" s="6">
        <f>VLOOKUP(A1980,Cafe_sales!$A$1:$O$10001,12,FALSE)</f>
        <v>16</v>
      </c>
      <c r="F1980" t="str">
        <f>VLOOKUP(A1980,Cafe_sales!$A$1:$O$10001,13,FALSE)</f>
        <v>Digital Wallet</v>
      </c>
      <c r="G1980" t="str">
        <f>VLOOKUP(A1980,Cafe_sales!$A$1:$O$10001,14,FALSE)</f>
        <v>In-store</v>
      </c>
      <c r="H1980" s="8">
        <f>VLOOKUP(A1980,Cafe_sales!$A$1:$O$10001,15,FALSE)</f>
        <v>44958</v>
      </c>
    </row>
    <row r="1981" spans="1:8" x14ac:dyDescent="0.35">
      <c r="A1981" t="s">
        <v>9059</v>
      </c>
      <c r="B1981" t="str">
        <f>VLOOKUP(A1981,Cafe_sales!$A$1:$O$10001,9,FALSE)</f>
        <v>Tea</v>
      </c>
      <c r="C1981" s="6">
        <f>VLOOKUP(A1981,Cafe_sales!$A$1:$O$10001,10,FALSE)</f>
        <v>4</v>
      </c>
      <c r="D1981" s="10">
        <f>VLOOKUP(A1981,Cafe_sales!$A$1:$O$10001,11,FALSE)</f>
        <v>1.5</v>
      </c>
      <c r="E1981" s="6">
        <f>VLOOKUP(A1981,Cafe_sales!$A$1:$O$10001,12,FALSE)</f>
        <v>6</v>
      </c>
      <c r="F1981" t="str">
        <f>VLOOKUP(A1981,Cafe_sales!$A$1:$O$10001,13,FALSE)</f>
        <v>Credit Card</v>
      </c>
      <c r="G1981" t="str">
        <f>VLOOKUP(A1981,Cafe_sales!$A$1:$O$10001,14,FALSE)</f>
        <v>UNKNOWN</v>
      </c>
      <c r="H1981" s="8">
        <f>VLOOKUP(A1981,Cafe_sales!$A$1:$O$10001,15,FALSE)</f>
        <v>45261</v>
      </c>
    </row>
    <row r="1982" spans="1:8" hidden="1" x14ac:dyDescent="0.35">
      <c r="A1982" t="s">
        <v>3056</v>
      </c>
      <c r="B1982" t="str">
        <f>VLOOKUP(A1982,Cafe_sales!$A$1:$O$10001,9,FALSE)</f>
        <v>Cake</v>
      </c>
      <c r="C1982">
        <f>VLOOKUP(A1982,Cafe_sales!$A$1:$O$10001,10,FALSE)</f>
        <v>1</v>
      </c>
      <c r="D1982">
        <f>VLOOKUP(A1982,Cafe_sales!$A$1:$O$10001,11,FALSE)</f>
        <v>3</v>
      </c>
      <c r="E1982">
        <f>VLOOKUP(A1982,Cafe_sales!$A$1:$O$10001,12,FALSE)</f>
        <v>3</v>
      </c>
      <c r="F1982" t="str">
        <f>VLOOKUP(A1982,Cafe_sales!$A$1:$O$10001,13,FALSE)</f>
        <v>Default mode</v>
      </c>
      <c r="G1982" t="str">
        <f>VLOOKUP(A1982,Cafe_sales!$A$1:$O$10001,14,FALSE)</f>
        <v>Takeaway</v>
      </c>
      <c r="H1982" s="1">
        <f>VLOOKUP(A1982,Cafe_sales!$A$1:$O$10001,15,FALSE)</f>
        <v>45077</v>
      </c>
    </row>
    <row r="1983" spans="1:8" x14ac:dyDescent="0.35">
      <c r="A1983" t="s">
        <v>2545</v>
      </c>
      <c r="B1983" t="str">
        <f>VLOOKUP(A1983,Cafe_sales!$A$1:$O$10001,9,FALSE)</f>
        <v>Cookie</v>
      </c>
      <c r="C1983" s="6">
        <f>VLOOKUP(A1983,Cafe_sales!$A$1:$O$10001,10,FALSE)</f>
        <v>3</v>
      </c>
      <c r="D1983" s="10">
        <f>VLOOKUP(A1983,Cafe_sales!$A$1:$O$10001,11,FALSE)</f>
        <v>1</v>
      </c>
      <c r="E1983" s="6">
        <f>VLOOKUP(A1983,Cafe_sales!$A$1:$O$10001,12,FALSE)</f>
        <v>3</v>
      </c>
      <c r="F1983" t="str">
        <f>VLOOKUP(A1983,Cafe_sales!$A$1:$O$10001,13,FALSE)</f>
        <v>Digital Wallet</v>
      </c>
      <c r="G1983" t="str">
        <f>VLOOKUP(A1983,Cafe_sales!$A$1:$O$10001,14,FALSE)</f>
        <v>UNKNOWN</v>
      </c>
      <c r="H1983" s="8">
        <f>VLOOKUP(A1983,Cafe_sales!$A$1:$O$10001,15,FALSE)</f>
        <v>45100</v>
      </c>
    </row>
    <row r="1984" spans="1:8" x14ac:dyDescent="0.35">
      <c r="A1984" t="s">
        <v>4357</v>
      </c>
      <c r="B1984" t="str">
        <f>VLOOKUP(A1984,Cafe_sales!$A$1:$O$10001,9,FALSE)</f>
        <v>Cake</v>
      </c>
      <c r="C1984" s="6">
        <f>VLOOKUP(A1984,Cafe_sales!$A$1:$O$10001,10,FALSE)</f>
        <v>4</v>
      </c>
      <c r="D1984" s="10">
        <f>VLOOKUP(A1984,Cafe_sales!$A$1:$O$10001,11,FALSE)</f>
        <v>3</v>
      </c>
      <c r="E1984" s="6">
        <f>VLOOKUP(A1984,Cafe_sales!$A$1:$O$10001,12,FALSE)</f>
        <v>12</v>
      </c>
      <c r="F1984" t="str">
        <f>VLOOKUP(A1984,Cafe_sales!$A$1:$O$10001,13,FALSE)</f>
        <v>Default mode</v>
      </c>
      <c r="G1984" t="str">
        <f>VLOOKUP(A1984,Cafe_sales!$A$1:$O$10001,14,FALSE)</f>
        <v>In-store</v>
      </c>
      <c r="H1984" s="8">
        <f>VLOOKUP(A1984,Cafe_sales!$A$1:$O$10001,15,FALSE)</f>
        <v>45178</v>
      </c>
    </row>
    <row r="1985" spans="1:8" x14ac:dyDescent="0.35">
      <c r="A1985" t="s">
        <v>7973</v>
      </c>
      <c r="B1985" t="str">
        <f>VLOOKUP(A1985,Cafe_sales!$A$1:$O$10001,9,FALSE)</f>
        <v>Tea</v>
      </c>
      <c r="C1985" s="6">
        <f>VLOOKUP(A1985,Cafe_sales!$A$1:$O$10001,10,FALSE)</f>
        <v>2</v>
      </c>
      <c r="D1985" s="10">
        <f>VLOOKUP(A1985,Cafe_sales!$A$1:$O$10001,11,FALSE)</f>
        <v>1.5</v>
      </c>
      <c r="E1985" s="6">
        <f>VLOOKUP(A1985,Cafe_sales!$A$1:$O$10001,12,FALSE)</f>
        <v>3</v>
      </c>
      <c r="F1985" t="str">
        <f>VLOOKUP(A1985,Cafe_sales!$A$1:$O$10001,13,FALSE)</f>
        <v>Default mode</v>
      </c>
      <c r="G1985" t="str">
        <f>VLOOKUP(A1985,Cafe_sales!$A$1:$O$10001,14,FALSE)</f>
        <v>UNKNOWN</v>
      </c>
      <c r="H1985" s="8">
        <f>VLOOKUP(A1985,Cafe_sales!$A$1:$O$10001,15,FALSE)</f>
        <v>45154</v>
      </c>
    </row>
    <row r="1986" spans="1:8" hidden="1" x14ac:dyDescent="0.35">
      <c r="A1986" t="s">
        <v>8121</v>
      </c>
      <c r="B1986" t="str">
        <f>VLOOKUP(A1986,Cafe_sales!$A$1:$O$10001,9,FALSE)</f>
        <v>Tea</v>
      </c>
      <c r="C1986">
        <f>VLOOKUP(A1986,Cafe_sales!$A$1:$O$10001,10,FALSE)</f>
        <v>5</v>
      </c>
      <c r="D1986">
        <f>VLOOKUP(A1986,Cafe_sales!$A$1:$O$10001,11,FALSE)</f>
        <v>3.0849944629014399</v>
      </c>
      <c r="E1986">
        <f>VLOOKUP(A1986,Cafe_sales!$A$1:$O$10001,12,FALSE)</f>
        <v>7.5</v>
      </c>
      <c r="F1986" t="str">
        <f>VLOOKUP(A1986,Cafe_sales!$A$1:$O$10001,13,FALSE)</f>
        <v>Credit Card</v>
      </c>
      <c r="G1986" t="str">
        <f>VLOOKUP(A1986,Cafe_sales!$A$1:$O$10001,14,FALSE)</f>
        <v>Takeaway</v>
      </c>
      <c r="H1986" s="1">
        <f>VLOOKUP(A1986,Cafe_sales!$A$1:$O$10001,15,FALSE)</f>
        <v>45107</v>
      </c>
    </row>
    <row r="1987" spans="1:8" x14ac:dyDescent="0.35">
      <c r="A1987" t="s">
        <v>8480</v>
      </c>
      <c r="B1987" t="str">
        <f>VLOOKUP(A1987,Cafe_sales!$A$1:$O$10001,9,FALSE)</f>
        <v>Salad</v>
      </c>
      <c r="C1987" s="6">
        <f>VLOOKUP(A1987,Cafe_sales!$A$1:$O$10001,10,FALSE)</f>
        <v>5</v>
      </c>
      <c r="D1987" s="10">
        <f>VLOOKUP(A1987,Cafe_sales!$A$1:$O$10001,11,FALSE)</f>
        <v>5</v>
      </c>
      <c r="E1987" s="6">
        <f>VLOOKUP(A1987,Cafe_sales!$A$1:$O$10001,12,FALSE)</f>
        <v>25</v>
      </c>
      <c r="F1987" t="str">
        <f>VLOOKUP(A1987,Cafe_sales!$A$1:$O$10001,13,FALSE)</f>
        <v>Cash</v>
      </c>
      <c r="G1987" t="str">
        <f>VLOOKUP(A1987,Cafe_sales!$A$1:$O$10001,14,FALSE)</f>
        <v>In-store</v>
      </c>
      <c r="H1987" s="8">
        <f>VLOOKUP(A1987,Cafe_sales!$A$1:$O$10001,15,FALSE)</f>
        <v>45002</v>
      </c>
    </row>
    <row r="1988" spans="1:8" x14ac:dyDescent="0.35">
      <c r="A1988" t="s">
        <v>3861</v>
      </c>
      <c r="B1988" t="str">
        <f>VLOOKUP(A1988,Cafe_sales!$A$1:$O$10001,9,FALSE)</f>
        <v>Cake</v>
      </c>
      <c r="C1988" s="6">
        <f>VLOOKUP(A1988,Cafe_sales!$A$1:$O$10001,10,FALSE)</f>
        <v>3.0304214819850444</v>
      </c>
      <c r="D1988" s="10">
        <f>VLOOKUP(A1988,Cafe_sales!$A$1:$O$10001,11,FALSE)</f>
        <v>3</v>
      </c>
      <c r="E1988" s="6">
        <f>VLOOKUP(A1988,Cafe_sales!$A$1:$O$10001,12,FALSE)</f>
        <v>3</v>
      </c>
      <c r="F1988" t="str">
        <f>VLOOKUP(A1988,Cafe_sales!$A$1:$O$10001,13,FALSE)</f>
        <v>Default mode</v>
      </c>
      <c r="G1988" t="str">
        <f>VLOOKUP(A1988,Cafe_sales!$A$1:$O$10001,14,FALSE)</f>
        <v>In-store</v>
      </c>
      <c r="H1988" s="8">
        <f>VLOOKUP(A1988,Cafe_sales!$A$1:$O$10001,15,FALSE)</f>
        <v>45285</v>
      </c>
    </row>
    <row r="1989" spans="1:8" x14ac:dyDescent="0.35">
      <c r="A1989" t="s">
        <v>9874</v>
      </c>
      <c r="B1989" t="str">
        <f>VLOOKUP(A1989,Cafe_sales!$A$1:$O$10001,9,FALSE)</f>
        <v>Smoothie</v>
      </c>
      <c r="C1989" s="6">
        <f>VLOOKUP(A1989,Cafe_sales!$A$1:$O$10001,10,FALSE)</f>
        <v>4</v>
      </c>
      <c r="D1989" s="10">
        <f>VLOOKUP(A1989,Cafe_sales!$A$1:$O$10001,11,FALSE)</f>
        <v>4</v>
      </c>
      <c r="E1989" s="6">
        <f>VLOOKUP(A1989,Cafe_sales!$A$1:$O$10001,12,FALSE)</f>
        <v>16</v>
      </c>
      <c r="F1989" t="str">
        <f>VLOOKUP(A1989,Cafe_sales!$A$1:$O$10001,13,FALSE)</f>
        <v>Digital Wallet</v>
      </c>
      <c r="G1989" t="str">
        <f>VLOOKUP(A1989,Cafe_sales!$A$1:$O$10001,14,FALSE)</f>
        <v>UNKNOWN</v>
      </c>
      <c r="H1989" s="8">
        <f>VLOOKUP(A1989,Cafe_sales!$A$1:$O$10001,15,FALSE)</f>
        <v>45253</v>
      </c>
    </row>
    <row r="1990" spans="1:8" x14ac:dyDescent="0.35">
      <c r="A1990" t="s">
        <v>10015</v>
      </c>
      <c r="B1990" t="str">
        <f>VLOOKUP(A1990,Cafe_sales!$A$1:$O$10001,9,FALSE)</f>
        <v>Smoothie</v>
      </c>
      <c r="C1990" s="6">
        <f>VLOOKUP(A1990,Cafe_sales!$A$1:$O$10001,10,FALSE)</f>
        <v>4</v>
      </c>
      <c r="D1990" s="10">
        <f>VLOOKUP(A1990,Cafe_sales!$A$1:$O$10001,11,FALSE)</f>
        <v>4</v>
      </c>
      <c r="E1990" s="6">
        <f>VLOOKUP(A1990,Cafe_sales!$A$1:$O$10001,12,FALSE)</f>
        <v>16</v>
      </c>
      <c r="F1990" t="str">
        <f>VLOOKUP(A1990,Cafe_sales!$A$1:$O$10001,13,FALSE)</f>
        <v>UNKNOWN</v>
      </c>
      <c r="G1990" t="str">
        <f>VLOOKUP(A1990,Cafe_sales!$A$1:$O$10001,14,FALSE)</f>
        <v>In-store</v>
      </c>
      <c r="H1990" s="8">
        <f>VLOOKUP(A1990,Cafe_sales!$A$1:$O$10001,15,FALSE)</f>
        <v>45112</v>
      </c>
    </row>
    <row r="1991" spans="1:8" x14ac:dyDescent="0.35">
      <c r="A1991" t="s">
        <v>5305</v>
      </c>
      <c r="B1991" t="str">
        <f>VLOOKUP(A1991,Cafe_sales!$A$1:$O$10001,9,FALSE)</f>
        <v>Cookie</v>
      </c>
      <c r="C1991" s="6">
        <f>VLOOKUP(A1991,Cafe_sales!$A$1:$O$10001,10,FALSE)</f>
        <v>4</v>
      </c>
      <c r="D1991" s="10">
        <f>VLOOKUP(A1991,Cafe_sales!$A$1:$O$10001,11,FALSE)</f>
        <v>1</v>
      </c>
      <c r="E1991" s="6">
        <f>VLOOKUP(A1991,Cafe_sales!$A$1:$O$10001,12,FALSE)</f>
        <v>4</v>
      </c>
      <c r="F1991" t="str">
        <f>VLOOKUP(A1991,Cafe_sales!$A$1:$O$10001,13,FALSE)</f>
        <v>Digital Wallet</v>
      </c>
      <c r="G1991" t="str">
        <f>VLOOKUP(A1991,Cafe_sales!$A$1:$O$10001,14,FALSE)</f>
        <v>In-store</v>
      </c>
      <c r="H1991" s="8">
        <f>VLOOKUP(A1991,Cafe_sales!$A$1:$O$10001,15,FALSE)</f>
        <v>45078</v>
      </c>
    </row>
    <row r="1992" spans="1:8" x14ac:dyDescent="0.35">
      <c r="A1992" t="s">
        <v>7522</v>
      </c>
      <c r="B1992" t="str">
        <f>VLOOKUP(A1992,Cafe_sales!$A$1:$O$10001,9,FALSE)</f>
        <v>Tea</v>
      </c>
      <c r="C1992" s="6">
        <f>VLOOKUP(A1992,Cafe_sales!$A$1:$O$10001,10,FALSE)</f>
        <v>4</v>
      </c>
      <c r="D1992" s="10">
        <f>VLOOKUP(A1992,Cafe_sales!$A$1:$O$10001,11,FALSE)</f>
        <v>1.5</v>
      </c>
      <c r="E1992" s="6">
        <f>VLOOKUP(A1992,Cafe_sales!$A$1:$O$10001,12,FALSE)</f>
        <v>6</v>
      </c>
      <c r="F1992" t="str">
        <f>VLOOKUP(A1992,Cafe_sales!$A$1:$O$10001,13,FALSE)</f>
        <v>Credit Card</v>
      </c>
      <c r="G1992" t="str">
        <f>VLOOKUP(A1992,Cafe_sales!$A$1:$O$10001,14,FALSE)</f>
        <v>In-store</v>
      </c>
      <c r="H1992" s="8">
        <f>VLOOKUP(A1992,Cafe_sales!$A$1:$O$10001,15,FALSE)</f>
        <v>45049</v>
      </c>
    </row>
    <row r="1993" spans="1:8" x14ac:dyDescent="0.35">
      <c r="A1993" t="s">
        <v>7017</v>
      </c>
      <c r="B1993" t="str">
        <f>VLOOKUP(A1993,Cafe_sales!$A$1:$O$10001,9,FALSE)</f>
        <v>Cake</v>
      </c>
      <c r="C1993" s="6">
        <f>VLOOKUP(A1993,Cafe_sales!$A$1:$O$10001,10,FALSE)</f>
        <v>1</v>
      </c>
      <c r="D1993" s="10">
        <f>VLOOKUP(A1993,Cafe_sales!$A$1:$O$10001,11,FALSE)</f>
        <v>3</v>
      </c>
      <c r="E1993" s="6">
        <f>VLOOKUP(A1993,Cafe_sales!$A$1:$O$10001,12,FALSE)</f>
        <v>3</v>
      </c>
      <c r="F1993" t="str">
        <f>VLOOKUP(A1993,Cafe_sales!$A$1:$O$10001,13,FALSE)</f>
        <v>Digital Wallet</v>
      </c>
      <c r="G1993" t="str">
        <f>VLOOKUP(A1993,Cafe_sales!$A$1:$O$10001,14,FALSE)</f>
        <v>In-store</v>
      </c>
      <c r="H1993" s="8">
        <f>VLOOKUP(A1993,Cafe_sales!$A$1:$O$10001,15,FALSE)</f>
        <v>45205</v>
      </c>
    </row>
    <row r="1994" spans="1:8" x14ac:dyDescent="0.35">
      <c r="A1994" t="s">
        <v>895</v>
      </c>
      <c r="B1994" t="str">
        <f>VLOOKUP(A1994,Cafe_sales!$A$1:$O$10001,9,FALSE)</f>
        <v>Cake</v>
      </c>
      <c r="C1994" s="6">
        <f>VLOOKUP(A1994,Cafe_sales!$A$1:$O$10001,10,FALSE)</f>
        <v>2</v>
      </c>
      <c r="D1994" s="10">
        <f>VLOOKUP(A1994,Cafe_sales!$A$1:$O$10001,11,FALSE)</f>
        <v>3</v>
      </c>
      <c r="E1994" s="6">
        <f>VLOOKUP(A1994,Cafe_sales!$A$1:$O$10001,12,FALSE)</f>
        <v>6</v>
      </c>
      <c r="F1994" t="str">
        <f>VLOOKUP(A1994,Cafe_sales!$A$1:$O$10001,13,FALSE)</f>
        <v>Digital Wallet</v>
      </c>
      <c r="G1994" t="str">
        <f>VLOOKUP(A1994,Cafe_sales!$A$1:$O$10001,14,FALSE)</f>
        <v>UNKNOWN</v>
      </c>
      <c r="H1994" s="8">
        <f>VLOOKUP(A1994,Cafe_sales!$A$1:$O$10001,15,FALSE)</f>
        <v>45202</v>
      </c>
    </row>
    <row r="1995" spans="1:8" x14ac:dyDescent="0.35">
      <c r="A1995" t="s">
        <v>2296</v>
      </c>
      <c r="B1995" t="str">
        <f>VLOOKUP(A1995,Cafe_sales!$A$1:$O$10001,9,FALSE)</f>
        <v>Cookie</v>
      </c>
      <c r="C1995" s="6">
        <f>VLOOKUP(A1995,Cafe_sales!$A$1:$O$10001,10,FALSE)</f>
        <v>1</v>
      </c>
      <c r="D1995" s="10">
        <f>VLOOKUP(A1995,Cafe_sales!$A$1:$O$10001,11,FALSE)</f>
        <v>1</v>
      </c>
      <c r="E1995" s="6">
        <f>VLOOKUP(A1995,Cafe_sales!$A$1:$O$10001,12,FALSE)</f>
        <v>1</v>
      </c>
      <c r="F1995" t="str">
        <f>VLOOKUP(A1995,Cafe_sales!$A$1:$O$10001,13,FALSE)</f>
        <v>Default mode</v>
      </c>
      <c r="G1995" t="str">
        <f>VLOOKUP(A1995,Cafe_sales!$A$1:$O$10001,14,FALSE)</f>
        <v>UNKNOWN</v>
      </c>
      <c r="H1995" s="8">
        <f>VLOOKUP(A1995,Cafe_sales!$A$1:$O$10001,15,FALSE)</f>
        <v>45044</v>
      </c>
    </row>
    <row r="1996" spans="1:8" x14ac:dyDescent="0.35">
      <c r="A1996" t="s">
        <v>602</v>
      </c>
      <c r="B1996" t="str">
        <f>VLOOKUP(A1996,Cafe_sales!$A$1:$O$10001,9,FALSE)</f>
        <v>Salad</v>
      </c>
      <c r="C1996" s="6">
        <f>VLOOKUP(A1996,Cafe_sales!$A$1:$O$10001,10,FALSE)</f>
        <v>2</v>
      </c>
      <c r="D1996" s="10">
        <f>VLOOKUP(A1996,Cafe_sales!$A$1:$O$10001,11,FALSE)</f>
        <v>5</v>
      </c>
      <c r="E1996" s="6">
        <f>VLOOKUP(A1996,Cafe_sales!$A$1:$O$10001,12,FALSE)</f>
        <v>10</v>
      </c>
      <c r="F1996" t="str">
        <f>VLOOKUP(A1996,Cafe_sales!$A$1:$O$10001,13,FALSE)</f>
        <v>Digital Wallet</v>
      </c>
      <c r="G1996" t="str">
        <f>VLOOKUP(A1996,Cafe_sales!$A$1:$O$10001,14,FALSE)</f>
        <v>UNKNOWN</v>
      </c>
      <c r="H1996" s="8">
        <f>VLOOKUP(A1996,Cafe_sales!$A$1:$O$10001,15,FALSE)</f>
        <v>44927</v>
      </c>
    </row>
    <row r="1997" spans="1:8" x14ac:dyDescent="0.35">
      <c r="A1997" t="s">
        <v>7759</v>
      </c>
      <c r="B1997" t="str">
        <f>VLOOKUP(A1997,Cafe_sales!$A$1:$O$10001,9,FALSE)</f>
        <v>Cookie</v>
      </c>
      <c r="C1997" s="6">
        <f>VLOOKUP(A1997,Cafe_sales!$A$1:$O$10001,10,FALSE)</f>
        <v>1</v>
      </c>
      <c r="D1997" s="10">
        <f>VLOOKUP(A1997,Cafe_sales!$A$1:$O$10001,11,FALSE)</f>
        <v>1</v>
      </c>
      <c r="E1997" s="6">
        <f>VLOOKUP(A1997,Cafe_sales!$A$1:$O$10001,12,FALSE)</f>
        <v>1</v>
      </c>
      <c r="F1997" t="str">
        <f>VLOOKUP(A1997,Cafe_sales!$A$1:$O$10001,13,FALSE)</f>
        <v>Default mode</v>
      </c>
      <c r="G1997" t="str">
        <f>VLOOKUP(A1997,Cafe_sales!$A$1:$O$10001,14,FALSE)</f>
        <v>In-store</v>
      </c>
      <c r="H1997" s="8">
        <f>VLOOKUP(A1997,Cafe_sales!$A$1:$O$10001,15,FALSE)</f>
        <v>44955</v>
      </c>
    </row>
    <row r="1998" spans="1:8" hidden="1" x14ac:dyDescent="0.35">
      <c r="A1998" t="s">
        <v>1314</v>
      </c>
      <c r="B1998" t="str">
        <f>VLOOKUP(A1998,Cafe_sales!$A$1:$O$10001,9,FALSE)</f>
        <v>Sandwich</v>
      </c>
      <c r="C1998">
        <f>VLOOKUP(A1998,Cafe_sales!$A$1:$O$10001,10,FALSE)</f>
        <v>3.0459908499879607</v>
      </c>
      <c r="D1998">
        <f>VLOOKUP(A1998,Cafe_sales!$A$1:$O$10001,11,FALSE)</f>
        <v>4</v>
      </c>
      <c r="E1998">
        <f>VLOOKUP(A1998,Cafe_sales!$A$1:$O$10001,12,FALSE)</f>
        <v>12</v>
      </c>
      <c r="F1998" t="str">
        <f>VLOOKUP(A1998,Cafe_sales!$A$1:$O$10001,13,FALSE)</f>
        <v>Default mode</v>
      </c>
      <c r="G1998" t="str">
        <f>VLOOKUP(A1998,Cafe_sales!$A$1:$O$10001,14,FALSE)</f>
        <v>Takeaway</v>
      </c>
      <c r="H1998" s="1">
        <f>VLOOKUP(A1998,Cafe_sales!$A$1:$O$10001,15,FALSE)</f>
        <v>44963</v>
      </c>
    </row>
    <row r="1999" spans="1:8" hidden="1" x14ac:dyDescent="0.35">
      <c r="A1999" t="s">
        <v>9913</v>
      </c>
      <c r="B1999" t="str">
        <f>VLOOKUP(A1999,Cafe_sales!$A$1:$O$10001,9,FALSE)</f>
        <v>Smoothie</v>
      </c>
      <c r="C1999">
        <f>VLOOKUP(A1999,Cafe_sales!$A$1:$O$10001,10,FALSE)</f>
        <v>2</v>
      </c>
      <c r="D1999">
        <f>VLOOKUP(A1999,Cafe_sales!$A$1:$O$10001,11,FALSE)</f>
        <v>4</v>
      </c>
      <c r="E1999">
        <f>VLOOKUP(A1999,Cafe_sales!$A$1:$O$10001,12,FALSE)</f>
        <v>8</v>
      </c>
      <c r="F1999" t="str">
        <f>VLOOKUP(A1999,Cafe_sales!$A$1:$O$10001,13,FALSE)</f>
        <v>Digital Wallet</v>
      </c>
      <c r="G1999" t="str">
        <f>VLOOKUP(A1999,Cafe_sales!$A$1:$O$10001,14,FALSE)</f>
        <v>Takeaway</v>
      </c>
      <c r="H1999" s="1">
        <f>VLOOKUP(A1999,Cafe_sales!$A$1:$O$10001,15,FALSE)</f>
        <v>45051</v>
      </c>
    </row>
    <row r="2000" spans="1:8" x14ac:dyDescent="0.35">
      <c r="A2000" t="s">
        <v>8402</v>
      </c>
      <c r="B2000" t="str">
        <f>VLOOKUP(A2000,Cafe_sales!$A$1:$O$10001,9,FALSE)</f>
        <v>Salad</v>
      </c>
      <c r="C2000" s="6">
        <f>VLOOKUP(A2000,Cafe_sales!$A$1:$O$10001,10,FALSE)</f>
        <v>4</v>
      </c>
      <c r="D2000" s="10">
        <f>VLOOKUP(A2000,Cafe_sales!$A$1:$O$10001,11,FALSE)</f>
        <v>5</v>
      </c>
      <c r="E2000" s="6">
        <f>VLOOKUP(A2000,Cafe_sales!$A$1:$O$10001,12,FALSE)</f>
        <v>20</v>
      </c>
      <c r="F2000" t="str">
        <f>VLOOKUP(A2000,Cafe_sales!$A$1:$O$10001,13,FALSE)</f>
        <v>Digital Wallet</v>
      </c>
      <c r="G2000" t="str">
        <f>VLOOKUP(A2000,Cafe_sales!$A$1:$O$10001,14,FALSE)</f>
        <v>UNKNOWN</v>
      </c>
      <c r="H2000" s="8">
        <f>VLOOKUP(A2000,Cafe_sales!$A$1:$O$10001,15,FALSE)</f>
        <v>45126</v>
      </c>
    </row>
    <row r="2001" spans="1:8" x14ac:dyDescent="0.35">
      <c r="A2001" t="s">
        <v>8072</v>
      </c>
      <c r="B2001" t="str">
        <f>VLOOKUP(A2001,Cafe_sales!$A$1:$O$10001,9,FALSE)</f>
        <v>Cake</v>
      </c>
      <c r="C2001" s="6">
        <f>VLOOKUP(A2001,Cafe_sales!$A$1:$O$10001,10,FALSE)</f>
        <v>3</v>
      </c>
      <c r="D2001" s="10">
        <f>VLOOKUP(A2001,Cafe_sales!$A$1:$O$10001,11,FALSE)</f>
        <v>3</v>
      </c>
      <c r="E2001" s="6">
        <f>VLOOKUP(A2001,Cafe_sales!$A$1:$O$10001,12,FALSE)</f>
        <v>9</v>
      </c>
      <c r="F2001" t="str">
        <f>VLOOKUP(A2001,Cafe_sales!$A$1:$O$10001,13,FALSE)</f>
        <v>Digital Wallet</v>
      </c>
      <c r="G2001" t="str">
        <f>VLOOKUP(A2001,Cafe_sales!$A$1:$O$10001,14,FALSE)</f>
        <v>In-store</v>
      </c>
      <c r="H2001" s="8">
        <f>VLOOKUP(A2001,Cafe_sales!$A$1:$O$10001,15,FALSE)</f>
        <v>45009</v>
      </c>
    </row>
    <row r="2002" spans="1:8" hidden="1" x14ac:dyDescent="0.35">
      <c r="A2002" t="s">
        <v>5023</v>
      </c>
      <c r="B2002" t="str">
        <f>VLOOKUP(A2002,Cafe_sales!$A$1:$O$10001,9,FALSE)</f>
        <v>Smoothie</v>
      </c>
      <c r="C2002">
        <f>VLOOKUP(A2002,Cafe_sales!$A$1:$O$10001,10,FALSE)</f>
        <v>3</v>
      </c>
      <c r="D2002">
        <f>VLOOKUP(A2002,Cafe_sales!$A$1:$O$10001,11,FALSE)</f>
        <v>4</v>
      </c>
      <c r="E2002">
        <f>VLOOKUP(A2002,Cafe_sales!$A$1:$O$10001,12,FALSE)</f>
        <v>12</v>
      </c>
      <c r="F2002" t="str">
        <f>VLOOKUP(A2002,Cafe_sales!$A$1:$O$10001,13,FALSE)</f>
        <v>Credit Card</v>
      </c>
      <c r="G2002" t="str">
        <f>VLOOKUP(A2002,Cafe_sales!$A$1:$O$10001,14,FALSE)</f>
        <v>Takeaway</v>
      </c>
      <c r="H2002" s="1">
        <f>VLOOKUP(A2002,Cafe_sales!$A$1:$O$10001,15,FALSE)</f>
        <v>45114</v>
      </c>
    </row>
    <row r="2003" spans="1:8" hidden="1" x14ac:dyDescent="0.35">
      <c r="A2003" t="s">
        <v>2667</v>
      </c>
      <c r="B2003" t="str">
        <f>VLOOKUP(A2003,Cafe_sales!$A$1:$O$10001,9,FALSE)</f>
        <v>Salad</v>
      </c>
      <c r="C2003">
        <f>VLOOKUP(A2003,Cafe_sales!$A$1:$O$10001,10,FALSE)</f>
        <v>1</v>
      </c>
      <c r="D2003">
        <f>VLOOKUP(A2003,Cafe_sales!$A$1:$O$10001,11,FALSE)</f>
        <v>5</v>
      </c>
      <c r="E2003">
        <f>VLOOKUP(A2003,Cafe_sales!$A$1:$O$10001,12,FALSE)</f>
        <v>5</v>
      </c>
      <c r="F2003" t="str">
        <f>VLOOKUP(A2003,Cafe_sales!$A$1:$O$10001,13,FALSE)</f>
        <v>Cash</v>
      </c>
      <c r="G2003" t="str">
        <f>VLOOKUP(A2003,Cafe_sales!$A$1:$O$10001,14,FALSE)</f>
        <v>Takeaway</v>
      </c>
      <c r="H2003" s="1">
        <f>VLOOKUP(A2003,Cafe_sales!$A$1:$O$10001,15,FALSE)</f>
        <v>44973</v>
      </c>
    </row>
    <row r="2004" spans="1:8" x14ac:dyDescent="0.35">
      <c r="A2004" t="s">
        <v>5471</v>
      </c>
      <c r="B2004" t="str">
        <f>VLOOKUP(A2004,Cafe_sales!$A$1:$O$10001,9,FALSE)</f>
        <v>Smoothie</v>
      </c>
      <c r="C2004" s="6">
        <f>VLOOKUP(A2004,Cafe_sales!$A$1:$O$10001,10,FALSE)</f>
        <v>2</v>
      </c>
      <c r="D2004" s="10">
        <f>VLOOKUP(A2004,Cafe_sales!$A$1:$O$10001,11,FALSE)</f>
        <v>4</v>
      </c>
      <c r="E2004" s="6">
        <f>VLOOKUP(A2004,Cafe_sales!$A$1:$O$10001,12,FALSE)</f>
        <v>8</v>
      </c>
      <c r="F2004" t="str">
        <f>VLOOKUP(A2004,Cafe_sales!$A$1:$O$10001,13,FALSE)</f>
        <v>Cash</v>
      </c>
      <c r="G2004" t="str">
        <f>VLOOKUP(A2004,Cafe_sales!$A$1:$O$10001,14,FALSE)</f>
        <v>In-store</v>
      </c>
      <c r="H2004" s="8">
        <f>VLOOKUP(A2004,Cafe_sales!$A$1:$O$10001,15,FALSE)</f>
        <v>45238</v>
      </c>
    </row>
    <row r="2005" spans="1:8" x14ac:dyDescent="0.35">
      <c r="A2005" t="s">
        <v>5462</v>
      </c>
      <c r="B2005" t="str">
        <f>VLOOKUP(A2005,Cafe_sales!$A$1:$O$10001,9,FALSE)</f>
        <v>Cake</v>
      </c>
      <c r="C2005" s="6">
        <f>VLOOKUP(A2005,Cafe_sales!$A$1:$O$10001,10,FALSE)</f>
        <v>3</v>
      </c>
      <c r="D2005" s="10">
        <f>VLOOKUP(A2005,Cafe_sales!$A$1:$O$10001,11,FALSE)</f>
        <v>3</v>
      </c>
      <c r="E2005" s="6">
        <f>VLOOKUP(A2005,Cafe_sales!$A$1:$O$10001,12,FALSE)</f>
        <v>9</v>
      </c>
      <c r="F2005" t="str">
        <f>VLOOKUP(A2005,Cafe_sales!$A$1:$O$10001,13,FALSE)</f>
        <v>Cash</v>
      </c>
      <c r="G2005" t="str">
        <f>VLOOKUP(A2005,Cafe_sales!$A$1:$O$10001,14,FALSE)</f>
        <v>UNKNOWN</v>
      </c>
      <c r="H2005" s="8">
        <f>VLOOKUP(A2005,Cafe_sales!$A$1:$O$10001,15,FALSE)</f>
        <v>45121</v>
      </c>
    </row>
    <row r="2006" spans="1:8" x14ac:dyDescent="0.35">
      <c r="A2006" t="s">
        <v>1187</v>
      </c>
      <c r="B2006" t="str">
        <f>VLOOKUP(A2006,Cafe_sales!$A$1:$O$10001,9,FALSE)</f>
        <v>Cookie</v>
      </c>
      <c r="C2006" s="6">
        <f>VLOOKUP(A2006,Cafe_sales!$A$1:$O$10001,10,FALSE)</f>
        <v>4</v>
      </c>
      <c r="D2006" s="10">
        <f>VLOOKUP(A2006,Cafe_sales!$A$1:$O$10001,11,FALSE)</f>
        <v>1</v>
      </c>
      <c r="E2006" s="6">
        <f>VLOOKUP(A2006,Cafe_sales!$A$1:$O$10001,12,FALSE)</f>
        <v>4</v>
      </c>
      <c r="F2006" t="str">
        <f>VLOOKUP(A2006,Cafe_sales!$A$1:$O$10001,13,FALSE)</f>
        <v>Default mode</v>
      </c>
      <c r="G2006" t="str">
        <f>VLOOKUP(A2006,Cafe_sales!$A$1:$O$10001,14,FALSE)</f>
        <v>UNKNOWN</v>
      </c>
      <c r="H2006" s="8">
        <f>VLOOKUP(A2006,Cafe_sales!$A$1:$O$10001,15,FALSE)</f>
        <v>45214</v>
      </c>
    </row>
    <row r="2007" spans="1:8" x14ac:dyDescent="0.35">
      <c r="A2007" t="s">
        <v>2806</v>
      </c>
      <c r="B2007" t="str">
        <f>VLOOKUP(A2007,Cafe_sales!$A$1:$O$10001,9,FALSE)</f>
        <v>Salad</v>
      </c>
      <c r="C2007" s="6">
        <f>VLOOKUP(A2007,Cafe_sales!$A$1:$O$10001,10,FALSE)</f>
        <v>3</v>
      </c>
      <c r="D2007" s="10">
        <f>VLOOKUP(A2007,Cafe_sales!$A$1:$O$10001,11,FALSE)</f>
        <v>5</v>
      </c>
      <c r="E2007" s="6">
        <f>VLOOKUP(A2007,Cafe_sales!$A$1:$O$10001,12,FALSE)</f>
        <v>15</v>
      </c>
      <c r="F2007" t="str">
        <f>VLOOKUP(A2007,Cafe_sales!$A$1:$O$10001,13,FALSE)</f>
        <v>Credit Card</v>
      </c>
      <c r="G2007" t="str">
        <f>VLOOKUP(A2007,Cafe_sales!$A$1:$O$10001,14,FALSE)</f>
        <v>In-store</v>
      </c>
      <c r="H2007" s="8">
        <f>VLOOKUP(A2007,Cafe_sales!$A$1:$O$10001,15,FALSE)</f>
        <v>45200</v>
      </c>
    </row>
    <row r="2008" spans="1:8" x14ac:dyDescent="0.35">
      <c r="A2008" t="s">
        <v>9218</v>
      </c>
      <c r="B2008" t="str">
        <f>VLOOKUP(A2008,Cafe_sales!$A$1:$O$10001,9,FALSE)</f>
        <v>Juice</v>
      </c>
      <c r="C2008" s="6">
        <f>VLOOKUP(A2008,Cafe_sales!$A$1:$O$10001,10,FALSE)</f>
        <v>4</v>
      </c>
      <c r="D2008" s="10">
        <f>VLOOKUP(A2008,Cafe_sales!$A$1:$O$10001,11,FALSE)</f>
        <v>3</v>
      </c>
      <c r="E2008" s="6">
        <f>VLOOKUP(A2008,Cafe_sales!$A$1:$O$10001,12,FALSE)</f>
        <v>12</v>
      </c>
      <c r="F2008" t="str">
        <f>VLOOKUP(A2008,Cafe_sales!$A$1:$O$10001,13,FALSE)</f>
        <v>Cash</v>
      </c>
      <c r="G2008" t="str">
        <f>VLOOKUP(A2008,Cafe_sales!$A$1:$O$10001,14,FALSE)</f>
        <v>In-store</v>
      </c>
      <c r="H2008" s="8">
        <f>VLOOKUP(A2008,Cafe_sales!$A$1:$O$10001,15,FALSE)</f>
        <v>45018</v>
      </c>
    </row>
    <row r="2009" spans="1:8" x14ac:dyDescent="0.35">
      <c r="A2009" t="s">
        <v>8206</v>
      </c>
      <c r="B2009" t="str">
        <f>VLOOKUP(A2009,Cafe_sales!$A$1:$O$10001,9,FALSE)</f>
        <v>Tea</v>
      </c>
      <c r="C2009" s="6">
        <f>VLOOKUP(A2009,Cafe_sales!$A$1:$O$10001,10,FALSE)</f>
        <v>1</v>
      </c>
      <c r="D2009" s="10">
        <f>VLOOKUP(A2009,Cafe_sales!$A$1:$O$10001,11,FALSE)</f>
        <v>1.5</v>
      </c>
      <c r="E2009" s="6">
        <f>VLOOKUP(A2009,Cafe_sales!$A$1:$O$10001,12,FALSE)</f>
        <v>1.5</v>
      </c>
      <c r="F2009" t="str">
        <f>VLOOKUP(A2009,Cafe_sales!$A$1:$O$10001,13,FALSE)</f>
        <v>Cash</v>
      </c>
      <c r="G2009" t="str">
        <f>VLOOKUP(A2009,Cafe_sales!$A$1:$O$10001,14,FALSE)</f>
        <v>In-store</v>
      </c>
      <c r="H2009" s="8">
        <f>VLOOKUP(A2009,Cafe_sales!$A$1:$O$10001,15,FALSE)</f>
        <v>45263</v>
      </c>
    </row>
    <row r="2010" spans="1:8" hidden="1" x14ac:dyDescent="0.35">
      <c r="A2010" t="s">
        <v>8383</v>
      </c>
      <c r="B2010" t="str">
        <f>VLOOKUP(A2010,Cafe_sales!$A$1:$O$10001,9,FALSE)</f>
        <v>UNKNOWN</v>
      </c>
      <c r="C2010">
        <f>VLOOKUP(A2010,Cafe_sales!$A$1:$O$10001,10,FALSE)</f>
        <v>1</v>
      </c>
      <c r="D2010">
        <f>VLOOKUP(A2010,Cafe_sales!$A$1:$O$10001,11,FALSE)</f>
        <v>3</v>
      </c>
      <c r="E2010">
        <f>VLOOKUP(A2010,Cafe_sales!$A$1:$O$10001,12,FALSE)</f>
        <v>3</v>
      </c>
      <c r="F2010" t="str">
        <f>VLOOKUP(A2010,Cafe_sales!$A$1:$O$10001,13,FALSE)</f>
        <v>Credit Card</v>
      </c>
      <c r="G2010" t="str">
        <f>VLOOKUP(A2010,Cafe_sales!$A$1:$O$10001,14,FALSE)</f>
        <v>Takeaway</v>
      </c>
      <c r="H2010" s="1">
        <f>VLOOKUP(A2010,Cafe_sales!$A$1:$O$10001,15,FALSE)</f>
        <v>44980</v>
      </c>
    </row>
    <row r="2011" spans="1:8" hidden="1" x14ac:dyDescent="0.35">
      <c r="A2011" t="s">
        <v>2145</v>
      </c>
      <c r="B2011" t="str">
        <f>VLOOKUP(A2011,Cafe_sales!$A$1:$O$10001,9,FALSE)</f>
        <v>Tea</v>
      </c>
      <c r="C2011">
        <f>VLOOKUP(A2011,Cafe_sales!$A$1:$O$10001,10,FALSE)</f>
        <v>2</v>
      </c>
      <c r="D2011">
        <f>VLOOKUP(A2011,Cafe_sales!$A$1:$O$10001,11,FALSE)</f>
        <v>1.5</v>
      </c>
      <c r="E2011">
        <f>VLOOKUP(A2011,Cafe_sales!$A$1:$O$10001,12,FALSE)</f>
        <v>3</v>
      </c>
      <c r="F2011" t="str">
        <f>VLOOKUP(A2011,Cafe_sales!$A$1:$O$10001,13,FALSE)</f>
        <v>Credit Card</v>
      </c>
      <c r="G2011" t="str">
        <f>VLOOKUP(A2011,Cafe_sales!$A$1:$O$10001,14,FALSE)</f>
        <v>Takeaway</v>
      </c>
      <c r="H2011" s="1">
        <f>VLOOKUP(A2011,Cafe_sales!$A$1:$O$10001,15,FALSE)</f>
        <v>45151</v>
      </c>
    </row>
    <row r="2012" spans="1:8" x14ac:dyDescent="0.35">
      <c r="A2012" t="s">
        <v>1226</v>
      </c>
      <c r="B2012" t="str">
        <f>VLOOKUP(A2012,Cafe_sales!$A$1:$O$10001,9,FALSE)</f>
        <v>Cake</v>
      </c>
      <c r="C2012" s="6">
        <f>VLOOKUP(A2012,Cafe_sales!$A$1:$O$10001,10,FALSE)</f>
        <v>3.0433746425166825</v>
      </c>
      <c r="D2012" s="10">
        <f>VLOOKUP(A2012,Cafe_sales!$A$1:$O$10001,11,FALSE)</f>
        <v>3</v>
      </c>
      <c r="E2012" s="6">
        <f>VLOOKUP(A2012,Cafe_sales!$A$1:$O$10001,12,FALSE)</f>
        <v>9</v>
      </c>
      <c r="F2012" t="str">
        <f>VLOOKUP(A2012,Cafe_sales!$A$1:$O$10001,13,FALSE)</f>
        <v>Default mode</v>
      </c>
      <c r="G2012" t="str">
        <f>VLOOKUP(A2012,Cafe_sales!$A$1:$O$10001,14,FALSE)</f>
        <v>UNKNOWN</v>
      </c>
      <c r="H2012" s="8">
        <f>VLOOKUP(A2012,Cafe_sales!$A$1:$O$10001,15,FALSE)</f>
        <v>45057</v>
      </c>
    </row>
    <row r="2013" spans="1:8" x14ac:dyDescent="0.35">
      <c r="A2013" t="s">
        <v>6694</v>
      </c>
      <c r="B2013" t="str">
        <f>VLOOKUP(A2013,Cafe_sales!$A$1:$O$10001,9,FALSE)</f>
        <v>Salad</v>
      </c>
      <c r="C2013" s="6">
        <f>VLOOKUP(A2013,Cafe_sales!$A$1:$O$10001,10,FALSE)</f>
        <v>4</v>
      </c>
      <c r="D2013" s="10">
        <f>VLOOKUP(A2013,Cafe_sales!$A$1:$O$10001,11,FALSE)</f>
        <v>5</v>
      </c>
      <c r="E2013" s="6">
        <f>VLOOKUP(A2013,Cafe_sales!$A$1:$O$10001,12,FALSE)</f>
        <v>20</v>
      </c>
      <c r="F2013" t="str">
        <f>VLOOKUP(A2013,Cafe_sales!$A$1:$O$10001,13,FALSE)</f>
        <v>Cash</v>
      </c>
      <c r="G2013" t="str">
        <f>VLOOKUP(A2013,Cafe_sales!$A$1:$O$10001,14,FALSE)</f>
        <v>UNKNOWN</v>
      </c>
      <c r="H2013" s="8">
        <f>VLOOKUP(A2013,Cafe_sales!$A$1:$O$10001,15,FALSE)</f>
        <v>45150</v>
      </c>
    </row>
    <row r="2014" spans="1:8" x14ac:dyDescent="0.35">
      <c r="A2014" t="s">
        <v>4037</v>
      </c>
      <c r="B2014" t="str">
        <f>VLOOKUP(A2014,Cafe_sales!$A$1:$O$10001,9,FALSE)</f>
        <v>Juice</v>
      </c>
      <c r="C2014" s="6">
        <f>VLOOKUP(A2014,Cafe_sales!$A$1:$O$10001,10,FALSE)</f>
        <v>5</v>
      </c>
      <c r="D2014" s="10">
        <f>VLOOKUP(A2014,Cafe_sales!$A$1:$O$10001,11,FALSE)</f>
        <v>5</v>
      </c>
      <c r="E2014" s="6">
        <f>VLOOKUP(A2014,Cafe_sales!$A$1:$O$10001,12,FALSE)</f>
        <v>25</v>
      </c>
      <c r="F2014" t="str">
        <f>VLOOKUP(A2014,Cafe_sales!$A$1:$O$10001,13,FALSE)</f>
        <v>Credit Card</v>
      </c>
      <c r="G2014" t="str">
        <f>VLOOKUP(A2014,Cafe_sales!$A$1:$O$10001,14,FALSE)</f>
        <v>In-store</v>
      </c>
      <c r="H2014" s="8">
        <f>VLOOKUP(A2014,Cafe_sales!$A$1:$O$10001,15,FALSE)</f>
        <v>45017</v>
      </c>
    </row>
    <row r="2015" spans="1:8" x14ac:dyDescent="0.35">
      <c r="A2015" t="s">
        <v>7048</v>
      </c>
      <c r="B2015" t="str">
        <f>VLOOKUP(A2015,Cafe_sales!$A$1:$O$10001,9,FALSE)</f>
        <v>Smoothie</v>
      </c>
      <c r="C2015" s="6">
        <f>VLOOKUP(A2015,Cafe_sales!$A$1:$O$10001,10,FALSE)</f>
        <v>2</v>
      </c>
      <c r="D2015" s="10">
        <f>VLOOKUP(A2015,Cafe_sales!$A$1:$O$10001,11,FALSE)</f>
        <v>4</v>
      </c>
      <c r="E2015" s="6">
        <f>VLOOKUP(A2015,Cafe_sales!$A$1:$O$10001,12,FALSE)</f>
        <v>8</v>
      </c>
      <c r="F2015" t="str">
        <f>VLOOKUP(A2015,Cafe_sales!$A$1:$O$10001,13,FALSE)</f>
        <v>Default mode</v>
      </c>
      <c r="G2015" t="str">
        <f>VLOOKUP(A2015,Cafe_sales!$A$1:$O$10001,14,FALSE)</f>
        <v>In-store</v>
      </c>
      <c r="H2015" s="8">
        <f>VLOOKUP(A2015,Cafe_sales!$A$1:$O$10001,15,FALSE)</f>
        <v>45233</v>
      </c>
    </row>
    <row r="2016" spans="1:8" x14ac:dyDescent="0.35">
      <c r="A2016" t="s">
        <v>1786</v>
      </c>
      <c r="B2016" t="str">
        <f>VLOOKUP(A2016,Cafe_sales!$A$1:$O$10001,9,FALSE)</f>
        <v>Coffee</v>
      </c>
      <c r="C2016" s="6">
        <f>VLOOKUP(A2016,Cafe_sales!$A$1:$O$10001,10,FALSE)</f>
        <v>1</v>
      </c>
      <c r="D2016" s="10">
        <f>VLOOKUP(A2016,Cafe_sales!$A$1:$O$10001,11,FALSE)</f>
        <v>2</v>
      </c>
      <c r="E2016" s="6">
        <f>VLOOKUP(A2016,Cafe_sales!$A$1:$O$10001,12,FALSE)</f>
        <v>2</v>
      </c>
      <c r="F2016" t="str">
        <f>VLOOKUP(A2016,Cafe_sales!$A$1:$O$10001,13,FALSE)</f>
        <v>Digital Wallet</v>
      </c>
      <c r="G2016" t="str">
        <f>VLOOKUP(A2016,Cafe_sales!$A$1:$O$10001,14,FALSE)</f>
        <v>UNKNOWN</v>
      </c>
      <c r="H2016" s="8">
        <f>VLOOKUP(A2016,Cafe_sales!$A$1:$O$10001,15,FALSE)</f>
        <v>44949</v>
      </c>
    </row>
    <row r="2017" spans="1:8" x14ac:dyDescent="0.35">
      <c r="A2017" t="s">
        <v>3815</v>
      </c>
      <c r="B2017" t="str">
        <f>VLOOKUP(A2017,Cafe_sales!$A$1:$O$10001,9,FALSE)</f>
        <v>Salad</v>
      </c>
      <c r="C2017" s="6">
        <f>VLOOKUP(A2017,Cafe_sales!$A$1:$O$10001,10,FALSE)</f>
        <v>4</v>
      </c>
      <c r="D2017" s="10">
        <f>VLOOKUP(A2017,Cafe_sales!$A$1:$O$10001,11,FALSE)</f>
        <v>5</v>
      </c>
      <c r="E2017" s="6">
        <f>VLOOKUP(A2017,Cafe_sales!$A$1:$O$10001,12,FALSE)</f>
        <v>20</v>
      </c>
      <c r="F2017" t="str">
        <f>VLOOKUP(A2017,Cafe_sales!$A$1:$O$10001,13,FALSE)</f>
        <v>Credit Card</v>
      </c>
      <c r="G2017" t="str">
        <f>VLOOKUP(A2017,Cafe_sales!$A$1:$O$10001,14,FALSE)</f>
        <v>UNKNOWN</v>
      </c>
      <c r="H2017" s="8">
        <f>VLOOKUP(A2017,Cafe_sales!$A$1:$O$10001,15,FALSE)</f>
        <v>44960</v>
      </c>
    </row>
    <row r="2018" spans="1:8" hidden="1" x14ac:dyDescent="0.35">
      <c r="A2018" t="s">
        <v>7899</v>
      </c>
      <c r="B2018" t="str">
        <f>VLOOKUP(A2018,Cafe_sales!$A$1:$O$10001,9,FALSE)</f>
        <v>Juice</v>
      </c>
      <c r="C2018">
        <f>VLOOKUP(A2018,Cafe_sales!$A$1:$O$10001,10,FALSE)</f>
        <v>4</v>
      </c>
      <c r="D2018">
        <f>VLOOKUP(A2018,Cafe_sales!$A$1:$O$10001,11,FALSE)</f>
        <v>3</v>
      </c>
      <c r="E2018">
        <f>VLOOKUP(A2018,Cafe_sales!$A$1:$O$10001,12,FALSE)</f>
        <v>12</v>
      </c>
      <c r="F2018" t="str">
        <f>VLOOKUP(A2018,Cafe_sales!$A$1:$O$10001,13,FALSE)</f>
        <v>Digital Wallet</v>
      </c>
      <c r="G2018" t="str">
        <f>VLOOKUP(A2018,Cafe_sales!$A$1:$O$10001,14,FALSE)</f>
        <v>Takeaway</v>
      </c>
      <c r="H2018" s="1">
        <f>VLOOKUP(A2018,Cafe_sales!$A$1:$O$10001,15,FALSE)</f>
        <v>45283</v>
      </c>
    </row>
    <row r="2019" spans="1:8" x14ac:dyDescent="0.35">
      <c r="A2019" t="s">
        <v>9799</v>
      </c>
      <c r="B2019" t="str">
        <f>VLOOKUP(A2019,Cafe_sales!$A$1:$O$10001,9,FALSE)</f>
        <v>Tea</v>
      </c>
      <c r="C2019" s="6">
        <f>VLOOKUP(A2019,Cafe_sales!$A$1:$O$10001,10,FALSE)</f>
        <v>4</v>
      </c>
      <c r="D2019" s="10">
        <f>VLOOKUP(A2019,Cafe_sales!$A$1:$O$10001,11,FALSE)</f>
        <v>1.5</v>
      </c>
      <c r="E2019" s="6">
        <f>VLOOKUP(A2019,Cafe_sales!$A$1:$O$10001,12,FALSE)</f>
        <v>6</v>
      </c>
      <c r="F2019" t="str">
        <f>VLOOKUP(A2019,Cafe_sales!$A$1:$O$10001,13,FALSE)</f>
        <v>Credit Card</v>
      </c>
      <c r="G2019" t="str">
        <f>VLOOKUP(A2019,Cafe_sales!$A$1:$O$10001,14,FALSE)</f>
        <v>In-store</v>
      </c>
      <c r="H2019" s="8">
        <f>VLOOKUP(A2019,Cafe_sales!$A$1:$O$10001,15,FALSE)</f>
        <v>45168</v>
      </c>
    </row>
    <row r="2020" spans="1:8" x14ac:dyDescent="0.35">
      <c r="A2020" t="s">
        <v>4885</v>
      </c>
      <c r="B2020" t="str">
        <f>VLOOKUP(A2020,Cafe_sales!$A$1:$O$10001,9,FALSE)</f>
        <v>Coffee</v>
      </c>
      <c r="C2020" s="6">
        <f>VLOOKUP(A2020,Cafe_sales!$A$1:$O$10001,10,FALSE)</f>
        <v>1</v>
      </c>
      <c r="D2020" s="10">
        <f>VLOOKUP(A2020,Cafe_sales!$A$1:$O$10001,11,FALSE)</f>
        <v>0</v>
      </c>
      <c r="E2020" s="6">
        <f>VLOOKUP(A2020,Cafe_sales!$A$1:$O$10001,12,FALSE)</f>
        <v>2</v>
      </c>
      <c r="F2020" t="str">
        <f>VLOOKUP(A2020,Cafe_sales!$A$1:$O$10001,13,FALSE)</f>
        <v>Default mode</v>
      </c>
      <c r="G2020" t="str">
        <f>VLOOKUP(A2020,Cafe_sales!$A$1:$O$10001,14,FALSE)</f>
        <v>UNKNOWN</v>
      </c>
      <c r="H2020" s="8">
        <f>VLOOKUP(A2020,Cafe_sales!$A$1:$O$10001,15,FALSE)</f>
        <v>45215</v>
      </c>
    </row>
    <row r="2021" spans="1:8" x14ac:dyDescent="0.35">
      <c r="A2021" t="s">
        <v>1454</v>
      </c>
      <c r="B2021" t="str">
        <f>VLOOKUP(A2021,Cafe_sales!$A$1:$O$10001,9,FALSE)</f>
        <v>Salad</v>
      </c>
      <c r="C2021" s="6">
        <f>VLOOKUP(A2021,Cafe_sales!$A$1:$O$10001,10,FALSE)</f>
        <v>5</v>
      </c>
      <c r="D2021" s="10">
        <f>VLOOKUP(A2021,Cafe_sales!$A$1:$O$10001,11,FALSE)</f>
        <v>5</v>
      </c>
      <c r="E2021" s="6">
        <f>VLOOKUP(A2021,Cafe_sales!$A$1:$O$10001,12,FALSE)</f>
        <v>25</v>
      </c>
      <c r="F2021" t="str">
        <f>VLOOKUP(A2021,Cafe_sales!$A$1:$O$10001,13,FALSE)</f>
        <v>Cash</v>
      </c>
      <c r="G2021" t="str">
        <f>VLOOKUP(A2021,Cafe_sales!$A$1:$O$10001,14,FALSE)</f>
        <v>UNKNOWN</v>
      </c>
      <c r="H2021" s="8">
        <f>VLOOKUP(A2021,Cafe_sales!$A$1:$O$10001,15,FALSE)</f>
        <v>45244</v>
      </c>
    </row>
    <row r="2022" spans="1:8" x14ac:dyDescent="0.35">
      <c r="A2022" t="s">
        <v>355</v>
      </c>
      <c r="B2022" t="str">
        <f>VLOOKUP(A2022,Cafe_sales!$A$1:$O$10001,9,FALSE)</f>
        <v>Smoothie</v>
      </c>
      <c r="C2022" s="6">
        <f>VLOOKUP(A2022,Cafe_sales!$A$1:$O$10001,10,FALSE)</f>
        <v>5</v>
      </c>
      <c r="D2022" s="10">
        <f>VLOOKUP(A2022,Cafe_sales!$A$1:$O$10001,11,FALSE)</f>
        <v>4</v>
      </c>
      <c r="E2022" s="6">
        <f>VLOOKUP(A2022,Cafe_sales!$A$1:$O$10001,12,FALSE)</f>
        <v>20</v>
      </c>
      <c r="F2022" t="str">
        <f>VLOOKUP(A2022,Cafe_sales!$A$1:$O$10001,13,FALSE)</f>
        <v>Cash</v>
      </c>
      <c r="G2022" t="str">
        <f>VLOOKUP(A2022,Cafe_sales!$A$1:$O$10001,14,FALSE)</f>
        <v>UNKNOWN</v>
      </c>
      <c r="H2022" s="8">
        <f>VLOOKUP(A2022,Cafe_sales!$A$1:$O$10001,15,FALSE)</f>
        <v>44937</v>
      </c>
    </row>
    <row r="2023" spans="1:8" x14ac:dyDescent="0.35">
      <c r="A2023" t="s">
        <v>7576</v>
      </c>
      <c r="B2023" t="str">
        <f>VLOOKUP(A2023,Cafe_sales!$A$1:$O$10001,9,FALSE)</f>
        <v>Coffee</v>
      </c>
      <c r="C2023" s="6">
        <f>VLOOKUP(A2023,Cafe_sales!$A$1:$O$10001,10,FALSE)</f>
        <v>5</v>
      </c>
      <c r="D2023" s="10">
        <f>VLOOKUP(A2023,Cafe_sales!$A$1:$O$10001,11,FALSE)</f>
        <v>2</v>
      </c>
      <c r="E2023" s="6">
        <f>VLOOKUP(A2023,Cafe_sales!$A$1:$O$10001,12,FALSE)</f>
        <v>10</v>
      </c>
      <c r="F2023" t="str">
        <f>VLOOKUP(A2023,Cafe_sales!$A$1:$O$10001,13,FALSE)</f>
        <v>Cash</v>
      </c>
      <c r="G2023" t="str">
        <f>VLOOKUP(A2023,Cafe_sales!$A$1:$O$10001,14,FALSE)</f>
        <v>UNKNOWN</v>
      </c>
      <c r="H2023" s="8">
        <f>VLOOKUP(A2023,Cafe_sales!$A$1:$O$10001,15,FALSE)</f>
        <v>45242</v>
      </c>
    </row>
    <row r="2024" spans="1:8" hidden="1" x14ac:dyDescent="0.35">
      <c r="A2024" t="s">
        <v>5058</v>
      </c>
      <c r="B2024" t="str">
        <f>VLOOKUP(A2024,Cafe_sales!$A$1:$O$10001,9,FALSE)</f>
        <v>Juice</v>
      </c>
      <c r="C2024">
        <f>VLOOKUP(A2024,Cafe_sales!$A$1:$O$10001,10,FALSE)</f>
        <v>2</v>
      </c>
      <c r="D2024">
        <f>VLOOKUP(A2024,Cafe_sales!$A$1:$O$10001,11,FALSE)</f>
        <v>3</v>
      </c>
      <c r="E2024">
        <f>VLOOKUP(A2024,Cafe_sales!$A$1:$O$10001,12,FALSE)</f>
        <v>6</v>
      </c>
      <c r="F2024" t="str">
        <f>VLOOKUP(A2024,Cafe_sales!$A$1:$O$10001,13,FALSE)</f>
        <v>Cash</v>
      </c>
      <c r="G2024" t="str">
        <f>VLOOKUP(A2024,Cafe_sales!$A$1:$O$10001,14,FALSE)</f>
        <v>Takeaway</v>
      </c>
      <c r="H2024" s="1">
        <f>VLOOKUP(A2024,Cafe_sales!$A$1:$O$10001,15,FALSE)</f>
        <v>45011</v>
      </c>
    </row>
    <row r="2025" spans="1:8" hidden="1" x14ac:dyDescent="0.35">
      <c r="A2025" t="s">
        <v>9710</v>
      </c>
      <c r="B2025" t="str">
        <f>VLOOKUP(A2025,Cafe_sales!$A$1:$O$10001,9,FALSE)</f>
        <v>Salad</v>
      </c>
      <c r="C2025">
        <f>VLOOKUP(A2025,Cafe_sales!$A$1:$O$10001,10,FALSE)</f>
        <v>3</v>
      </c>
      <c r="D2025">
        <f>VLOOKUP(A2025,Cafe_sales!$A$1:$O$10001,11,FALSE)</f>
        <v>5</v>
      </c>
      <c r="E2025">
        <f>VLOOKUP(A2025,Cafe_sales!$A$1:$O$10001,12,FALSE)</f>
        <v>15</v>
      </c>
      <c r="F2025" t="str">
        <f>VLOOKUP(A2025,Cafe_sales!$A$1:$O$10001,13,FALSE)</f>
        <v>Cash</v>
      </c>
      <c r="G2025" t="str">
        <f>VLOOKUP(A2025,Cafe_sales!$A$1:$O$10001,14,FALSE)</f>
        <v>Takeaway</v>
      </c>
      <c r="H2025" s="1">
        <f>VLOOKUP(A2025,Cafe_sales!$A$1:$O$10001,15,FALSE)</f>
        <v>45168</v>
      </c>
    </row>
    <row r="2026" spans="1:8" hidden="1" x14ac:dyDescent="0.35">
      <c r="A2026" t="s">
        <v>4485</v>
      </c>
      <c r="B2026" t="str">
        <f>VLOOKUP(A2026,Cafe_sales!$A$1:$O$10001,9,FALSE)</f>
        <v>Juice</v>
      </c>
      <c r="C2026">
        <f>VLOOKUP(A2026,Cafe_sales!$A$1:$O$10001,10,FALSE)</f>
        <v>5</v>
      </c>
      <c r="D2026">
        <f>VLOOKUP(A2026,Cafe_sales!$A$1:$O$10001,11,FALSE)</f>
        <v>3</v>
      </c>
      <c r="E2026">
        <f>VLOOKUP(A2026,Cafe_sales!$A$1:$O$10001,12,FALSE)</f>
        <v>15</v>
      </c>
      <c r="F2026" t="str">
        <f>VLOOKUP(A2026,Cafe_sales!$A$1:$O$10001,13,FALSE)</f>
        <v>Cash</v>
      </c>
      <c r="G2026" t="str">
        <f>VLOOKUP(A2026,Cafe_sales!$A$1:$O$10001,14,FALSE)</f>
        <v>Takeaway</v>
      </c>
      <c r="H2026" s="1">
        <f>VLOOKUP(A2026,Cafe_sales!$A$1:$O$10001,15,FALSE)</f>
        <v>45078</v>
      </c>
    </row>
    <row r="2027" spans="1:8" hidden="1" x14ac:dyDescent="0.35">
      <c r="A2027" t="s">
        <v>8847</v>
      </c>
      <c r="B2027" t="str">
        <f>VLOOKUP(A2027,Cafe_sales!$A$1:$O$10001,9,FALSE)</f>
        <v>Tea</v>
      </c>
      <c r="C2027">
        <f>VLOOKUP(A2027,Cafe_sales!$A$1:$O$10001,10,FALSE)</f>
        <v>1</v>
      </c>
      <c r="D2027">
        <f>VLOOKUP(A2027,Cafe_sales!$A$1:$O$10001,11,FALSE)</f>
        <v>1.5</v>
      </c>
      <c r="E2027">
        <f>VLOOKUP(A2027,Cafe_sales!$A$1:$O$10001,12,FALSE)</f>
        <v>1.5</v>
      </c>
      <c r="F2027" t="str">
        <f>VLOOKUP(A2027,Cafe_sales!$A$1:$O$10001,13,FALSE)</f>
        <v>Credit Card</v>
      </c>
      <c r="G2027" t="str">
        <f>VLOOKUP(A2027,Cafe_sales!$A$1:$O$10001,14,FALSE)</f>
        <v>Takeaway</v>
      </c>
      <c r="H2027" s="1">
        <f>VLOOKUP(A2027,Cafe_sales!$A$1:$O$10001,15,FALSE)</f>
        <v>44978</v>
      </c>
    </row>
    <row r="2028" spans="1:8" hidden="1" x14ac:dyDescent="0.35">
      <c r="A2028" t="s">
        <v>8981</v>
      </c>
      <c r="B2028" t="str">
        <f>VLOOKUP(A2028,Cafe_sales!$A$1:$O$10001,9,FALSE)</f>
        <v>Juice</v>
      </c>
      <c r="C2028">
        <f>VLOOKUP(A2028,Cafe_sales!$A$1:$O$10001,10,FALSE)</f>
        <v>1</v>
      </c>
      <c r="D2028">
        <f>VLOOKUP(A2028,Cafe_sales!$A$1:$O$10001,11,FALSE)</f>
        <v>3</v>
      </c>
      <c r="E2028">
        <f>VLOOKUP(A2028,Cafe_sales!$A$1:$O$10001,12,FALSE)</f>
        <v>3</v>
      </c>
      <c r="F2028" t="str">
        <f>VLOOKUP(A2028,Cafe_sales!$A$1:$O$10001,13,FALSE)</f>
        <v>Cash</v>
      </c>
      <c r="G2028" t="str">
        <f>VLOOKUP(A2028,Cafe_sales!$A$1:$O$10001,14,FALSE)</f>
        <v>Takeaway</v>
      </c>
      <c r="H2028" s="1">
        <f>VLOOKUP(A2028,Cafe_sales!$A$1:$O$10001,15,FALSE)</f>
        <v>45155</v>
      </c>
    </row>
    <row r="2029" spans="1:8" x14ac:dyDescent="0.35">
      <c r="A2029" t="s">
        <v>5147</v>
      </c>
      <c r="B2029" t="str">
        <f>VLOOKUP(A2029,Cafe_sales!$A$1:$O$10001,9,FALSE)</f>
        <v>Cookie</v>
      </c>
      <c r="C2029" s="6">
        <f>VLOOKUP(A2029,Cafe_sales!$A$1:$O$10001,10,FALSE)</f>
        <v>2</v>
      </c>
      <c r="D2029" s="10">
        <f>VLOOKUP(A2029,Cafe_sales!$A$1:$O$10001,11,FALSE)</f>
        <v>1</v>
      </c>
      <c r="E2029" s="6">
        <f>VLOOKUP(A2029,Cafe_sales!$A$1:$O$10001,12,FALSE)</f>
        <v>2</v>
      </c>
      <c r="F2029" t="str">
        <f>VLOOKUP(A2029,Cafe_sales!$A$1:$O$10001,13,FALSE)</f>
        <v>Digital Wallet</v>
      </c>
      <c r="G2029" t="str">
        <f>VLOOKUP(A2029,Cafe_sales!$A$1:$O$10001,14,FALSE)</f>
        <v>UNKNOWN</v>
      </c>
      <c r="H2029" s="8">
        <f>VLOOKUP(A2029,Cafe_sales!$A$1:$O$10001,15,FALSE)</f>
        <v>45235</v>
      </c>
    </row>
    <row r="2030" spans="1:8" x14ac:dyDescent="0.35">
      <c r="A2030" t="s">
        <v>1798</v>
      </c>
      <c r="B2030" t="str">
        <f>VLOOKUP(A2030,Cafe_sales!$A$1:$O$10001,9,FALSE)</f>
        <v>Tea</v>
      </c>
      <c r="C2030" s="6">
        <f>VLOOKUP(A2030,Cafe_sales!$A$1:$O$10001,10,FALSE)</f>
        <v>2</v>
      </c>
      <c r="D2030" s="10">
        <f>VLOOKUP(A2030,Cafe_sales!$A$1:$O$10001,11,FALSE)</f>
        <v>1.5</v>
      </c>
      <c r="E2030" s="6">
        <f>VLOOKUP(A2030,Cafe_sales!$A$1:$O$10001,12,FALSE)</f>
        <v>3</v>
      </c>
      <c r="F2030" t="str">
        <f>VLOOKUP(A2030,Cafe_sales!$A$1:$O$10001,13,FALSE)</f>
        <v>Default mode</v>
      </c>
      <c r="G2030" t="str">
        <f>VLOOKUP(A2030,Cafe_sales!$A$1:$O$10001,14,FALSE)</f>
        <v>UNKNOWN</v>
      </c>
      <c r="H2030" s="8">
        <f>VLOOKUP(A2030,Cafe_sales!$A$1:$O$10001,15,FALSE)</f>
        <v>45008</v>
      </c>
    </row>
    <row r="2031" spans="1:8" x14ac:dyDescent="0.35">
      <c r="A2031" t="s">
        <v>5943</v>
      </c>
      <c r="B2031" t="str">
        <f>VLOOKUP(A2031,Cafe_sales!$A$1:$O$10001,9,FALSE)</f>
        <v>Juice</v>
      </c>
      <c r="C2031" s="6">
        <f>VLOOKUP(A2031,Cafe_sales!$A$1:$O$10001,10,FALSE)</f>
        <v>1</v>
      </c>
      <c r="D2031" s="10">
        <f>VLOOKUP(A2031,Cafe_sales!$A$1:$O$10001,11,FALSE)</f>
        <v>3</v>
      </c>
      <c r="E2031" s="6">
        <f>VLOOKUP(A2031,Cafe_sales!$A$1:$O$10001,12,FALSE)</f>
        <v>3</v>
      </c>
      <c r="F2031" t="str">
        <f>VLOOKUP(A2031,Cafe_sales!$A$1:$O$10001,13,FALSE)</f>
        <v>Cash</v>
      </c>
      <c r="G2031" t="str">
        <f>VLOOKUP(A2031,Cafe_sales!$A$1:$O$10001,14,FALSE)</f>
        <v>In-store</v>
      </c>
      <c r="H2031" s="8">
        <f>VLOOKUP(A2031,Cafe_sales!$A$1:$O$10001,15,FALSE)</f>
        <v>45278</v>
      </c>
    </row>
    <row r="2032" spans="1:8" x14ac:dyDescent="0.35">
      <c r="A2032" t="s">
        <v>4134</v>
      </c>
      <c r="B2032" t="str">
        <f>VLOOKUP(A2032,Cafe_sales!$A$1:$O$10001,9,FALSE)</f>
        <v>Smoothie</v>
      </c>
      <c r="C2032" s="6">
        <f>VLOOKUP(A2032,Cafe_sales!$A$1:$O$10001,10,FALSE)</f>
        <v>3</v>
      </c>
      <c r="D2032" s="10">
        <f>VLOOKUP(A2032,Cafe_sales!$A$1:$O$10001,11,FALSE)</f>
        <v>4</v>
      </c>
      <c r="E2032" s="6">
        <f>VLOOKUP(A2032,Cafe_sales!$A$1:$O$10001,12,FALSE)</f>
        <v>4</v>
      </c>
      <c r="F2032" t="str">
        <f>VLOOKUP(A2032,Cafe_sales!$A$1:$O$10001,13,FALSE)</f>
        <v>Credit Card</v>
      </c>
      <c r="G2032" t="str">
        <f>VLOOKUP(A2032,Cafe_sales!$A$1:$O$10001,14,FALSE)</f>
        <v>UNKNOWN</v>
      </c>
      <c r="H2032" s="8">
        <f>VLOOKUP(A2032,Cafe_sales!$A$1:$O$10001,15,FALSE)</f>
        <v>45100</v>
      </c>
    </row>
    <row r="2033" spans="1:8" hidden="1" x14ac:dyDescent="0.35">
      <c r="A2033" t="s">
        <v>3278</v>
      </c>
      <c r="B2033" t="str">
        <f>VLOOKUP(A2033,Cafe_sales!$A$1:$O$10001,9,FALSE)</f>
        <v>Cake</v>
      </c>
      <c r="C2033">
        <f>VLOOKUP(A2033,Cafe_sales!$A$1:$O$10001,10,FALSE)</f>
        <v>1</v>
      </c>
      <c r="D2033">
        <f>VLOOKUP(A2033,Cafe_sales!$A$1:$O$10001,11,FALSE)</f>
        <v>3</v>
      </c>
      <c r="E2033">
        <f>VLOOKUP(A2033,Cafe_sales!$A$1:$O$10001,12,FALSE)</f>
        <v>3</v>
      </c>
      <c r="F2033" t="str">
        <f>VLOOKUP(A2033,Cafe_sales!$A$1:$O$10001,13,FALSE)</f>
        <v>Default mode</v>
      </c>
      <c r="G2033" t="str">
        <f>VLOOKUP(A2033,Cafe_sales!$A$1:$O$10001,14,FALSE)</f>
        <v>Cafe</v>
      </c>
      <c r="H2033" s="1">
        <f>VLOOKUP(A2033,Cafe_sales!$A$1:$O$10001,15,FALSE)</f>
        <v>45117</v>
      </c>
    </row>
    <row r="2034" spans="1:8" hidden="1" x14ac:dyDescent="0.35">
      <c r="A2034" t="s">
        <v>3362</v>
      </c>
      <c r="B2034" t="str">
        <f>VLOOKUP(A2034,Cafe_sales!$A$1:$O$10001,9,FALSE)</f>
        <v>Smoothie</v>
      </c>
      <c r="C2034">
        <f>VLOOKUP(A2034,Cafe_sales!$A$1:$O$10001,10,FALSE)</f>
        <v>4</v>
      </c>
      <c r="D2034">
        <f>VLOOKUP(A2034,Cafe_sales!$A$1:$O$10001,11,FALSE)</f>
        <v>4</v>
      </c>
      <c r="E2034">
        <f>VLOOKUP(A2034,Cafe_sales!$A$1:$O$10001,12,FALSE)</f>
        <v>16</v>
      </c>
      <c r="F2034" t="str">
        <f>VLOOKUP(A2034,Cafe_sales!$A$1:$O$10001,13,FALSE)</f>
        <v>Default mode</v>
      </c>
      <c r="G2034" t="str">
        <f>VLOOKUP(A2034,Cafe_sales!$A$1:$O$10001,14,FALSE)</f>
        <v>Takeaway</v>
      </c>
      <c r="H2034" s="1">
        <f>VLOOKUP(A2034,Cafe_sales!$A$1:$O$10001,15,FALSE)</f>
        <v>45045</v>
      </c>
    </row>
    <row r="2035" spans="1:8" hidden="1" x14ac:dyDescent="0.35">
      <c r="A2035" t="s">
        <v>2939</v>
      </c>
      <c r="B2035" t="str">
        <f>VLOOKUP(A2035,Cafe_sales!$A$1:$O$10001,9,FALSE)</f>
        <v>UNKNOWN</v>
      </c>
      <c r="C2035">
        <f>VLOOKUP(A2035,Cafe_sales!$A$1:$O$10001,10,FALSE)</f>
        <v>2</v>
      </c>
      <c r="D2035">
        <f>VLOOKUP(A2035,Cafe_sales!$A$1:$O$10001,11,FALSE)</f>
        <v>5</v>
      </c>
      <c r="E2035">
        <f>VLOOKUP(A2035,Cafe_sales!$A$1:$O$10001,12,FALSE)</f>
        <v>10</v>
      </c>
      <c r="F2035" t="str">
        <f>VLOOKUP(A2035,Cafe_sales!$A$1:$O$10001,13,FALSE)</f>
        <v>Default mode</v>
      </c>
      <c r="G2035" t="str">
        <f>VLOOKUP(A2035,Cafe_sales!$A$1:$O$10001,14,FALSE)</f>
        <v>Takeaway</v>
      </c>
      <c r="H2035" s="1">
        <f>VLOOKUP(A2035,Cafe_sales!$A$1:$O$10001,15,FALSE)</f>
        <v>45111</v>
      </c>
    </row>
    <row r="2036" spans="1:8" hidden="1" x14ac:dyDescent="0.35">
      <c r="A2036" t="s">
        <v>5828</v>
      </c>
      <c r="B2036" t="str">
        <f>VLOOKUP(A2036,Cafe_sales!$A$1:$O$10001,9,FALSE)</f>
        <v>Cookie</v>
      </c>
      <c r="C2036">
        <f>VLOOKUP(A2036,Cafe_sales!$A$1:$O$10001,10,FALSE)</f>
        <v>2</v>
      </c>
      <c r="D2036">
        <f>VLOOKUP(A2036,Cafe_sales!$A$1:$O$10001,11,FALSE)</f>
        <v>1</v>
      </c>
      <c r="E2036">
        <f>VLOOKUP(A2036,Cafe_sales!$A$1:$O$10001,12,FALSE)</f>
        <v>2</v>
      </c>
      <c r="F2036" t="str">
        <f>VLOOKUP(A2036,Cafe_sales!$A$1:$O$10001,13,FALSE)</f>
        <v>UNKNOWN</v>
      </c>
      <c r="G2036" t="str">
        <f>VLOOKUP(A2036,Cafe_sales!$A$1:$O$10001,14,FALSE)</f>
        <v>Takeaway</v>
      </c>
      <c r="H2036" s="1">
        <f>VLOOKUP(A2036,Cafe_sales!$A$1:$O$10001,15,FALSE)</f>
        <v>45190</v>
      </c>
    </row>
    <row r="2037" spans="1:8" x14ac:dyDescent="0.35">
      <c r="A2037" t="s">
        <v>3435</v>
      </c>
      <c r="B2037" t="str">
        <f>VLOOKUP(A2037,Cafe_sales!$A$1:$O$10001,9,FALSE)</f>
        <v>Cake</v>
      </c>
      <c r="C2037" s="6">
        <f>VLOOKUP(A2037,Cafe_sales!$A$1:$O$10001,10,FALSE)</f>
        <v>2</v>
      </c>
      <c r="D2037" s="10">
        <f>VLOOKUP(A2037,Cafe_sales!$A$1:$O$10001,11,FALSE)</f>
        <v>3</v>
      </c>
      <c r="E2037" s="6">
        <f>VLOOKUP(A2037,Cafe_sales!$A$1:$O$10001,12,FALSE)</f>
        <v>6</v>
      </c>
      <c r="F2037" t="str">
        <f>VLOOKUP(A2037,Cafe_sales!$A$1:$O$10001,13,FALSE)</f>
        <v>Cash</v>
      </c>
      <c r="G2037" t="str">
        <f>VLOOKUP(A2037,Cafe_sales!$A$1:$O$10001,14,FALSE)</f>
        <v>UNKNOWN</v>
      </c>
      <c r="H2037" s="8">
        <f>VLOOKUP(A2037,Cafe_sales!$A$1:$O$10001,15,FALSE)</f>
        <v>45218</v>
      </c>
    </row>
    <row r="2038" spans="1:8" x14ac:dyDescent="0.35">
      <c r="A2038" t="s">
        <v>5872</v>
      </c>
      <c r="B2038" t="str">
        <f>VLOOKUP(A2038,Cafe_sales!$A$1:$O$10001,9,FALSE)</f>
        <v>Juice</v>
      </c>
      <c r="C2038" s="6">
        <f>VLOOKUP(A2038,Cafe_sales!$A$1:$O$10001,10,FALSE)</f>
        <v>5</v>
      </c>
      <c r="D2038" s="10">
        <f>VLOOKUP(A2038,Cafe_sales!$A$1:$O$10001,11,FALSE)</f>
        <v>1.5</v>
      </c>
      <c r="E2038" s="6">
        <f>VLOOKUP(A2038,Cafe_sales!$A$1:$O$10001,12,FALSE)</f>
        <v>7.5</v>
      </c>
      <c r="F2038" t="str">
        <f>VLOOKUP(A2038,Cafe_sales!$A$1:$O$10001,13,FALSE)</f>
        <v>Digital Wallet</v>
      </c>
      <c r="G2038" t="str">
        <f>VLOOKUP(A2038,Cafe_sales!$A$1:$O$10001,14,FALSE)</f>
        <v>UNKNOWN</v>
      </c>
      <c r="H2038" s="8">
        <f>VLOOKUP(A2038,Cafe_sales!$A$1:$O$10001,15,FALSE)</f>
        <v>45171</v>
      </c>
    </row>
    <row r="2039" spans="1:8" hidden="1" x14ac:dyDescent="0.35">
      <c r="A2039" t="s">
        <v>3695</v>
      </c>
      <c r="B2039" t="str">
        <f>VLOOKUP(A2039,Cafe_sales!$A$1:$O$10001,9,FALSE)</f>
        <v>Tea</v>
      </c>
      <c r="C2039">
        <f>VLOOKUP(A2039,Cafe_sales!$A$1:$O$10001,10,FALSE)</f>
        <v>5</v>
      </c>
      <c r="D2039">
        <f>VLOOKUP(A2039,Cafe_sales!$A$1:$O$10001,11,FALSE)</f>
        <v>1.5</v>
      </c>
      <c r="E2039">
        <f>VLOOKUP(A2039,Cafe_sales!$A$1:$O$10001,12,FALSE)</f>
        <v>7.5</v>
      </c>
      <c r="F2039" t="str">
        <f>VLOOKUP(A2039,Cafe_sales!$A$1:$O$10001,13,FALSE)</f>
        <v>Digital Wallet</v>
      </c>
      <c r="G2039" t="str">
        <f>VLOOKUP(A2039,Cafe_sales!$A$1:$O$10001,14,FALSE)</f>
        <v>Takeaway</v>
      </c>
      <c r="H2039" s="1">
        <f>VLOOKUP(A2039,Cafe_sales!$A$1:$O$10001,15,FALSE)</f>
        <v>45002</v>
      </c>
    </row>
    <row r="2040" spans="1:8" x14ac:dyDescent="0.35">
      <c r="A2040" t="s">
        <v>6774</v>
      </c>
      <c r="B2040" t="str">
        <f>VLOOKUP(A2040,Cafe_sales!$A$1:$O$10001,9,FALSE)</f>
        <v>Sandwich</v>
      </c>
      <c r="C2040" s="6">
        <f>VLOOKUP(A2040,Cafe_sales!$A$1:$O$10001,10,FALSE)</f>
        <v>2</v>
      </c>
      <c r="D2040" s="10">
        <f>VLOOKUP(A2040,Cafe_sales!$A$1:$O$10001,11,FALSE)</f>
        <v>4</v>
      </c>
      <c r="E2040" s="6">
        <f>VLOOKUP(A2040,Cafe_sales!$A$1:$O$10001,12,FALSE)</f>
        <v>8</v>
      </c>
      <c r="F2040" t="str">
        <f>VLOOKUP(A2040,Cafe_sales!$A$1:$O$10001,13,FALSE)</f>
        <v>Digital Wallet</v>
      </c>
      <c r="G2040" t="str">
        <f>VLOOKUP(A2040,Cafe_sales!$A$1:$O$10001,14,FALSE)</f>
        <v>In-store</v>
      </c>
      <c r="H2040" s="8">
        <f>VLOOKUP(A2040,Cafe_sales!$A$1:$O$10001,15,FALSE)</f>
        <v>44941</v>
      </c>
    </row>
    <row r="2041" spans="1:8" x14ac:dyDescent="0.35">
      <c r="A2041" t="s">
        <v>7723</v>
      </c>
      <c r="B2041" t="str">
        <f>VLOOKUP(A2041,Cafe_sales!$A$1:$O$10001,9,FALSE)</f>
        <v>Juice</v>
      </c>
      <c r="C2041" s="6">
        <f>VLOOKUP(A2041,Cafe_sales!$A$1:$O$10001,10,FALSE)</f>
        <v>1</v>
      </c>
      <c r="D2041" s="10">
        <f>VLOOKUP(A2041,Cafe_sales!$A$1:$O$10001,11,FALSE)</f>
        <v>3</v>
      </c>
      <c r="E2041" s="6">
        <f>VLOOKUP(A2041,Cafe_sales!$A$1:$O$10001,12,FALSE)</f>
        <v>3</v>
      </c>
      <c r="F2041" t="str">
        <f>VLOOKUP(A2041,Cafe_sales!$A$1:$O$10001,13,FALSE)</f>
        <v>Cash</v>
      </c>
      <c r="G2041" t="str">
        <f>VLOOKUP(A2041,Cafe_sales!$A$1:$O$10001,14,FALSE)</f>
        <v>UNKNOWN</v>
      </c>
      <c r="H2041" s="8">
        <f>VLOOKUP(A2041,Cafe_sales!$A$1:$O$10001,15,FALSE)</f>
        <v>44951</v>
      </c>
    </row>
    <row r="2042" spans="1:8" hidden="1" x14ac:dyDescent="0.35">
      <c r="A2042" t="s">
        <v>3061</v>
      </c>
      <c r="B2042" t="str">
        <f>VLOOKUP(A2042,Cafe_sales!$A$1:$O$10001,9,FALSE)</f>
        <v>Juice</v>
      </c>
      <c r="C2042">
        <f>VLOOKUP(A2042,Cafe_sales!$A$1:$O$10001,10,FALSE)</f>
        <v>4</v>
      </c>
      <c r="D2042">
        <f>VLOOKUP(A2042,Cafe_sales!$A$1:$O$10001,11,FALSE)</f>
        <v>3</v>
      </c>
      <c r="E2042">
        <f>VLOOKUP(A2042,Cafe_sales!$A$1:$O$10001,12,FALSE)</f>
        <v>12</v>
      </c>
      <c r="F2042" t="str">
        <f>VLOOKUP(A2042,Cafe_sales!$A$1:$O$10001,13,FALSE)</f>
        <v>Digital Wallet</v>
      </c>
      <c r="G2042" t="str">
        <f>VLOOKUP(A2042,Cafe_sales!$A$1:$O$10001,14,FALSE)</f>
        <v>Takeaway</v>
      </c>
      <c r="H2042" s="1">
        <f>VLOOKUP(A2042,Cafe_sales!$A$1:$O$10001,15,FALSE)</f>
        <v>45117</v>
      </c>
    </row>
    <row r="2043" spans="1:8" hidden="1" x14ac:dyDescent="0.35">
      <c r="A2043" t="s">
        <v>6328</v>
      </c>
      <c r="B2043" t="str">
        <f>VLOOKUP(A2043,Cafe_sales!$A$1:$O$10001,9,FALSE)</f>
        <v>Cookie</v>
      </c>
      <c r="C2043">
        <f>VLOOKUP(A2043,Cafe_sales!$A$1:$O$10001,10,FALSE)</f>
        <v>4</v>
      </c>
      <c r="D2043">
        <f>VLOOKUP(A2043,Cafe_sales!$A$1:$O$10001,11,FALSE)</f>
        <v>1</v>
      </c>
      <c r="E2043">
        <f>VLOOKUP(A2043,Cafe_sales!$A$1:$O$10001,12,FALSE)</f>
        <v>4</v>
      </c>
      <c r="F2043" t="str">
        <f>VLOOKUP(A2043,Cafe_sales!$A$1:$O$10001,13,FALSE)</f>
        <v>Default mode</v>
      </c>
      <c r="G2043" t="str">
        <f>VLOOKUP(A2043,Cafe_sales!$A$1:$O$10001,14,FALSE)</f>
        <v>Takeaway</v>
      </c>
      <c r="H2043" s="1">
        <f>VLOOKUP(A2043,Cafe_sales!$A$1:$O$10001,15,FALSE)</f>
        <v>45095</v>
      </c>
    </row>
    <row r="2044" spans="1:8" x14ac:dyDescent="0.35">
      <c r="A2044" t="s">
        <v>2444</v>
      </c>
      <c r="B2044" t="str">
        <f>VLOOKUP(A2044,Cafe_sales!$A$1:$O$10001,9,FALSE)</f>
        <v>Cake</v>
      </c>
      <c r="C2044" s="6">
        <f>VLOOKUP(A2044,Cafe_sales!$A$1:$O$10001,10,FALSE)</f>
        <v>3</v>
      </c>
      <c r="D2044" s="10">
        <f>VLOOKUP(A2044,Cafe_sales!$A$1:$O$10001,11,FALSE)</f>
        <v>3</v>
      </c>
      <c r="E2044" s="6">
        <f>VLOOKUP(A2044,Cafe_sales!$A$1:$O$10001,12,FALSE)</f>
        <v>9</v>
      </c>
      <c r="F2044" t="str">
        <f>VLOOKUP(A2044,Cafe_sales!$A$1:$O$10001,13,FALSE)</f>
        <v>Cash</v>
      </c>
      <c r="G2044" t="str">
        <f>VLOOKUP(A2044,Cafe_sales!$A$1:$O$10001,14,FALSE)</f>
        <v>UNKNOWN</v>
      </c>
      <c r="H2044" s="8">
        <f>VLOOKUP(A2044,Cafe_sales!$A$1:$O$10001,15,FALSE)</f>
        <v>44982</v>
      </c>
    </row>
    <row r="2045" spans="1:8" x14ac:dyDescent="0.35">
      <c r="A2045" t="s">
        <v>3773</v>
      </c>
      <c r="B2045" t="str">
        <f>VLOOKUP(A2045,Cafe_sales!$A$1:$O$10001,9,FALSE)</f>
        <v>Cake</v>
      </c>
      <c r="C2045" s="6">
        <f>VLOOKUP(A2045,Cafe_sales!$A$1:$O$10001,10,FALSE)</f>
        <v>4</v>
      </c>
      <c r="D2045" s="10">
        <f>VLOOKUP(A2045,Cafe_sales!$A$1:$O$10001,11,FALSE)</f>
        <v>3</v>
      </c>
      <c r="E2045" s="6">
        <f>VLOOKUP(A2045,Cafe_sales!$A$1:$O$10001,12,FALSE)</f>
        <v>12</v>
      </c>
      <c r="F2045" t="str">
        <f>VLOOKUP(A2045,Cafe_sales!$A$1:$O$10001,13,FALSE)</f>
        <v>Cash</v>
      </c>
      <c r="G2045" t="str">
        <f>VLOOKUP(A2045,Cafe_sales!$A$1:$O$10001,14,FALSE)</f>
        <v>UNKNOWN</v>
      </c>
      <c r="H2045" s="8">
        <f>VLOOKUP(A2045,Cafe_sales!$A$1:$O$10001,15,FALSE)</f>
        <v>45148</v>
      </c>
    </row>
    <row r="2046" spans="1:8" x14ac:dyDescent="0.35">
      <c r="A2046" t="s">
        <v>2219</v>
      </c>
      <c r="B2046" t="str">
        <f>VLOOKUP(A2046,Cafe_sales!$A$1:$O$10001,9,FALSE)</f>
        <v>Sandwich</v>
      </c>
      <c r="C2046" s="6">
        <f>VLOOKUP(A2046,Cafe_sales!$A$1:$O$10001,10,FALSE)</f>
        <v>3</v>
      </c>
      <c r="D2046" s="10">
        <f>VLOOKUP(A2046,Cafe_sales!$A$1:$O$10001,11,FALSE)</f>
        <v>4</v>
      </c>
      <c r="E2046" s="6">
        <f>VLOOKUP(A2046,Cafe_sales!$A$1:$O$10001,12,FALSE)</f>
        <v>12</v>
      </c>
      <c r="F2046" t="str">
        <f>VLOOKUP(A2046,Cafe_sales!$A$1:$O$10001,13,FALSE)</f>
        <v>Cash</v>
      </c>
      <c r="G2046" t="str">
        <f>VLOOKUP(A2046,Cafe_sales!$A$1:$O$10001,14,FALSE)</f>
        <v>UNKNOWN</v>
      </c>
      <c r="H2046" s="8">
        <f>VLOOKUP(A2046,Cafe_sales!$A$1:$O$10001,15,FALSE)</f>
        <v>44951</v>
      </c>
    </row>
    <row r="2047" spans="1:8" hidden="1" x14ac:dyDescent="0.35">
      <c r="A2047" t="s">
        <v>643</v>
      </c>
      <c r="B2047" t="str">
        <f>VLOOKUP(A2047,Cafe_sales!$A$1:$O$10001,9,FALSE)</f>
        <v>Salad</v>
      </c>
      <c r="C2047">
        <f>VLOOKUP(A2047,Cafe_sales!$A$1:$O$10001,10,FALSE)</f>
        <v>4</v>
      </c>
      <c r="D2047">
        <f>VLOOKUP(A2047,Cafe_sales!$A$1:$O$10001,11,FALSE)</f>
        <v>5</v>
      </c>
      <c r="E2047">
        <f>VLOOKUP(A2047,Cafe_sales!$A$1:$O$10001,12,FALSE)</f>
        <v>20</v>
      </c>
      <c r="F2047" t="str">
        <f>VLOOKUP(A2047,Cafe_sales!$A$1:$O$10001,13,FALSE)</f>
        <v>Digital Wallet</v>
      </c>
      <c r="G2047" t="str">
        <f>VLOOKUP(A2047,Cafe_sales!$A$1:$O$10001,14,FALSE)</f>
        <v>Takeaway</v>
      </c>
      <c r="H2047" s="1">
        <f>VLOOKUP(A2047,Cafe_sales!$A$1:$O$10001,15,FALSE)</f>
        <v>44940</v>
      </c>
    </row>
    <row r="2048" spans="1:8" x14ac:dyDescent="0.35">
      <c r="A2048" t="s">
        <v>1348</v>
      </c>
      <c r="B2048" t="str">
        <f>VLOOKUP(A2048,Cafe_sales!$A$1:$O$10001,9,FALSE)</f>
        <v>Smoothie</v>
      </c>
      <c r="C2048" s="6">
        <f>VLOOKUP(A2048,Cafe_sales!$A$1:$O$10001,10,FALSE)</f>
        <v>4</v>
      </c>
      <c r="D2048" s="10">
        <f>VLOOKUP(A2048,Cafe_sales!$A$1:$O$10001,11,FALSE)</f>
        <v>4</v>
      </c>
      <c r="E2048" s="6">
        <f>VLOOKUP(A2048,Cafe_sales!$A$1:$O$10001,12,FALSE)</f>
        <v>16</v>
      </c>
      <c r="F2048" t="str">
        <f>VLOOKUP(A2048,Cafe_sales!$A$1:$O$10001,13,FALSE)</f>
        <v>Default mode</v>
      </c>
      <c r="G2048" t="str">
        <f>VLOOKUP(A2048,Cafe_sales!$A$1:$O$10001,14,FALSE)</f>
        <v>In-store</v>
      </c>
      <c r="H2048" s="8">
        <f>VLOOKUP(A2048,Cafe_sales!$A$1:$O$10001,15,FALSE)</f>
        <v>45291</v>
      </c>
    </row>
    <row r="2049" spans="1:8" x14ac:dyDescent="0.35">
      <c r="A2049" t="s">
        <v>7883</v>
      </c>
      <c r="B2049" t="str">
        <f>VLOOKUP(A2049,Cafe_sales!$A$1:$O$10001,9,FALSE)</f>
        <v>Sandwich</v>
      </c>
      <c r="C2049" s="6">
        <f>VLOOKUP(A2049,Cafe_sales!$A$1:$O$10001,10,FALSE)</f>
        <v>2</v>
      </c>
      <c r="D2049" s="10">
        <f>VLOOKUP(A2049,Cafe_sales!$A$1:$O$10001,11,FALSE)</f>
        <v>4</v>
      </c>
      <c r="E2049" s="6">
        <f>VLOOKUP(A2049,Cafe_sales!$A$1:$O$10001,12,FALSE)</f>
        <v>8</v>
      </c>
      <c r="F2049" t="str">
        <f>VLOOKUP(A2049,Cafe_sales!$A$1:$O$10001,13,FALSE)</f>
        <v>Cash</v>
      </c>
      <c r="G2049" t="str">
        <f>VLOOKUP(A2049,Cafe_sales!$A$1:$O$10001,14,FALSE)</f>
        <v>UNKNOWN</v>
      </c>
      <c r="H2049" s="8">
        <f>VLOOKUP(A2049,Cafe_sales!$A$1:$O$10001,15,FALSE)</f>
        <v>45243</v>
      </c>
    </row>
    <row r="2050" spans="1:8" hidden="1" x14ac:dyDescent="0.35">
      <c r="A2050" t="s">
        <v>6767</v>
      </c>
      <c r="B2050" t="str">
        <f>VLOOKUP(A2050,Cafe_sales!$A$1:$O$10001,9,FALSE)</f>
        <v>Smoothie</v>
      </c>
      <c r="C2050">
        <f>VLOOKUP(A2050,Cafe_sales!$A$1:$O$10001,10,FALSE)</f>
        <v>4</v>
      </c>
      <c r="D2050">
        <f>VLOOKUP(A2050,Cafe_sales!$A$1:$O$10001,11,FALSE)</f>
        <v>4</v>
      </c>
      <c r="E2050">
        <f>VLOOKUP(A2050,Cafe_sales!$A$1:$O$10001,12,FALSE)</f>
        <v>16</v>
      </c>
      <c r="F2050" t="str">
        <f>VLOOKUP(A2050,Cafe_sales!$A$1:$O$10001,13,FALSE)</f>
        <v>Cash</v>
      </c>
      <c r="G2050" t="str">
        <f>VLOOKUP(A2050,Cafe_sales!$A$1:$O$10001,14,FALSE)</f>
        <v>Takeaway</v>
      </c>
      <c r="H2050" s="1">
        <f>VLOOKUP(A2050,Cafe_sales!$A$1:$O$10001,15,FALSE)</f>
        <v>45174</v>
      </c>
    </row>
    <row r="2051" spans="1:8" hidden="1" x14ac:dyDescent="0.35">
      <c r="A2051" t="s">
        <v>2726</v>
      </c>
      <c r="B2051" t="str">
        <f>VLOOKUP(A2051,Cafe_sales!$A$1:$O$10001,9,FALSE)</f>
        <v>Salad</v>
      </c>
      <c r="C2051">
        <f>VLOOKUP(A2051,Cafe_sales!$A$1:$O$10001,10,FALSE)</f>
        <v>2</v>
      </c>
      <c r="D2051">
        <f>VLOOKUP(A2051,Cafe_sales!$A$1:$O$10001,11,FALSE)</f>
        <v>5</v>
      </c>
      <c r="E2051">
        <f>VLOOKUP(A2051,Cafe_sales!$A$1:$O$10001,12,FALSE)</f>
        <v>10</v>
      </c>
      <c r="F2051" t="str">
        <f>VLOOKUP(A2051,Cafe_sales!$A$1:$O$10001,13,FALSE)</f>
        <v>Digital Wallet</v>
      </c>
      <c r="G2051" t="str">
        <f>VLOOKUP(A2051,Cafe_sales!$A$1:$O$10001,14,FALSE)</f>
        <v>Takeaway</v>
      </c>
      <c r="H2051" s="1">
        <f>VLOOKUP(A2051,Cafe_sales!$A$1:$O$10001,15,FALSE)</f>
        <v>45182</v>
      </c>
    </row>
    <row r="2052" spans="1:8" x14ac:dyDescent="0.35">
      <c r="A2052" t="s">
        <v>9347</v>
      </c>
      <c r="B2052" t="str">
        <f>VLOOKUP(A2052,Cafe_sales!$A$1:$O$10001,9,FALSE)</f>
        <v>Coffee</v>
      </c>
      <c r="C2052" s="6">
        <f>VLOOKUP(A2052,Cafe_sales!$A$1:$O$10001,10,FALSE)</f>
        <v>3.2217054263565892</v>
      </c>
      <c r="D2052" s="10">
        <f>VLOOKUP(A2052,Cafe_sales!$A$1:$O$10001,11,FALSE)</f>
        <v>2</v>
      </c>
      <c r="E2052" s="6">
        <f>VLOOKUP(A2052,Cafe_sales!$A$1:$O$10001,12,FALSE)</f>
        <v>8</v>
      </c>
      <c r="F2052" t="str">
        <f>VLOOKUP(A2052,Cafe_sales!$A$1:$O$10001,13,FALSE)</f>
        <v>Cash</v>
      </c>
      <c r="G2052" t="str">
        <f>VLOOKUP(A2052,Cafe_sales!$A$1:$O$10001,14,FALSE)</f>
        <v>In-store</v>
      </c>
      <c r="H2052" s="8">
        <f>VLOOKUP(A2052,Cafe_sales!$A$1:$O$10001,15,FALSE)</f>
        <v>45216</v>
      </c>
    </row>
    <row r="2053" spans="1:8" hidden="1" x14ac:dyDescent="0.35">
      <c r="A2053" t="s">
        <v>2359</v>
      </c>
      <c r="B2053" t="str">
        <f>VLOOKUP(A2053,Cafe_sales!$A$1:$O$10001,9,FALSE)</f>
        <v>Smoothie</v>
      </c>
      <c r="C2053">
        <f>VLOOKUP(A2053,Cafe_sales!$A$1:$O$10001,10,FALSE)</f>
        <v>1</v>
      </c>
      <c r="D2053">
        <f>VLOOKUP(A2053,Cafe_sales!$A$1:$O$10001,11,FALSE)</f>
        <v>4</v>
      </c>
      <c r="E2053">
        <f>VLOOKUP(A2053,Cafe_sales!$A$1:$O$10001,12,FALSE)</f>
        <v>4</v>
      </c>
      <c r="F2053" t="str">
        <f>VLOOKUP(A2053,Cafe_sales!$A$1:$O$10001,13,FALSE)</f>
        <v>Digital Wallet</v>
      </c>
      <c r="G2053" t="str">
        <f>VLOOKUP(A2053,Cafe_sales!$A$1:$O$10001,14,FALSE)</f>
        <v>Takeaway</v>
      </c>
      <c r="H2053" s="1">
        <f>VLOOKUP(A2053,Cafe_sales!$A$1:$O$10001,15,FALSE)</f>
        <v>45102</v>
      </c>
    </row>
    <row r="2054" spans="1:8" hidden="1" x14ac:dyDescent="0.35">
      <c r="A2054" t="s">
        <v>1982</v>
      </c>
      <c r="B2054" t="str">
        <f>VLOOKUP(A2054,Cafe_sales!$A$1:$O$10001,9,FALSE)</f>
        <v>UNKNOWN</v>
      </c>
      <c r="C2054">
        <f>VLOOKUP(A2054,Cafe_sales!$A$1:$O$10001,10,FALSE)</f>
        <v>1</v>
      </c>
      <c r="D2054">
        <f>VLOOKUP(A2054,Cafe_sales!$A$1:$O$10001,11,FALSE)</f>
        <v>3</v>
      </c>
      <c r="E2054">
        <f>VLOOKUP(A2054,Cafe_sales!$A$1:$O$10001,12,FALSE)</f>
        <v>3</v>
      </c>
      <c r="F2054" t="str">
        <f>VLOOKUP(A2054,Cafe_sales!$A$1:$O$10001,13,FALSE)</f>
        <v>Credit Card</v>
      </c>
      <c r="G2054" t="str">
        <f>VLOOKUP(A2054,Cafe_sales!$A$1:$O$10001,14,FALSE)</f>
        <v>Takeaway</v>
      </c>
      <c r="H2054" s="1">
        <f>VLOOKUP(A2054,Cafe_sales!$A$1:$O$10001,15,FALSE)</f>
        <v>44975</v>
      </c>
    </row>
    <row r="2055" spans="1:8" hidden="1" x14ac:dyDescent="0.35">
      <c r="A2055" t="s">
        <v>6909</v>
      </c>
      <c r="B2055" t="str">
        <f>VLOOKUP(A2055,Cafe_sales!$A$1:$O$10001,9,FALSE)</f>
        <v>Salad</v>
      </c>
      <c r="C2055">
        <f>VLOOKUP(A2055,Cafe_sales!$A$1:$O$10001,10,FALSE)</f>
        <v>1</v>
      </c>
      <c r="D2055">
        <f>VLOOKUP(A2055,Cafe_sales!$A$1:$O$10001,11,FALSE)</f>
        <v>5</v>
      </c>
      <c r="E2055">
        <f>VLOOKUP(A2055,Cafe_sales!$A$1:$O$10001,12,FALSE)</f>
        <v>5</v>
      </c>
      <c r="F2055" t="str">
        <f>VLOOKUP(A2055,Cafe_sales!$A$1:$O$10001,13,FALSE)</f>
        <v>Credit Card</v>
      </c>
      <c r="G2055" t="str">
        <f>VLOOKUP(A2055,Cafe_sales!$A$1:$O$10001,14,FALSE)</f>
        <v>Takeaway</v>
      </c>
      <c r="H2055" s="1">
        <f>VLOOKUP(A2055,Cafe_sales!$A$1:$O$10001,15,FALSE)</f>
        <v>45047</v>
      </c>
    </row>
    <row r="2056" spans="1:8" x14ac:dyDescent="0.35">
      <c r="A2056" t="s">
        <v>368</v>
      </c>
      <c r="B2056" t="str">
        <f>VLOOKUP(A2056,Cafe_sales!$A$1:$O$10001,9,FALSE)</f>
        <v>Tea</v>
      </c>
      <c r="C2056" s="6">
        <f>VLOOKUP(A2056,Cafe_sales!$A$1:$O$10001,10,FALSE)</f>
        <v>2</v>
      </c>
      <c r="D2056" s="10">
        <f>VLOOKUP(A2056,Cafe_sales!$A$1:$O$10001,11,FALSE)</f>
        <v>1.5</v>
      </c>
      <c r="E2056" s="6">
        <f>VLOOKUP(A2056,Cafe_sales!$A$1:$O$10001,12,FALSE)</f>
        <v>3</v>
      </c>
      <c r="F2056" t="str">
        <f>VLOOKUP(A2056,Cafe_sales!$A$1:$O$10001,13,FALSE)</f>
        <v>Default mode</v>
      </c>
      <c r="G2056" t="str">
        <f>VLOOKUP(A2056,Cafe_sales!$A$1:$O$10001,14,FALSE)</f>
        <v>UNKNOWN</v>
      </c>
      <c r="H2056" s="8">
        <f>VLOOKUP(A2056,Cafe_sales!$A$1:$O$10001,15,FALSE)</f>
        <v>45109</v>
      </c>
    </row>
    <row r="2057" spans="1:8" x14ac:dyDescent="0.35">
      <c r="A2057" t="s">
        <v>1662</v>
      </c>
      <c r="B2057" t="str">
        <f>VLOOKUP(A2057,Cafe_sales!$A$1:$O$10001,9,FALSE)</f>
        <v>Smoothie</v>
      </c>
      <c r="C2057" s="6">
        <f>VLOOKUP(A2057,Cafe_sales!$A$1:$O$10001,10,FALSE)</f>
        <v>1</v>
      </c>
      <c r="D2057" s="10">
        <f>VLOOKUP(A2057,Cafe_sales!$A$1:$O$10001,11,FALSE)</f>
        <v>4</v>
      </c>
      <c r="E2057" s="6">
        <f>VLOOKUP(A2057,Cafe_sales!$A$1:$O$10001,12,FALSE)</f>
        <v>4</v>
      </c>
      <c r="F2057" t="str">
        <f>VLOOKUP(A2057,Cafe_sales!$A$1:$O$10001,13,FALSE)</f>
        <v>Digital Wallet</v>
      </c>
      <c r="G2057" t="str">
        <f>VLOOKUP(A2057,Cafe_sales!$A$1:$O$10001,14,FALSE)</f>
        <v>In-store</v>
      </c>
      <c r="H2057" s="8">
        <f>VLOOKUP(A2057,Cafe_sales!$A$1:$O$10001,15,FALSE)</f>
        <v>45136</v>
      </c>
    </row>
    <row r="2058" spans="1:8" x14ac:dyDescent="0.35">
      <c r="A2058" t="s">
        <v>839</v>
      </c>
      <c r="B2058" t="str">
        <f>VLOOKUP(A2058,Cafe_sales!$A$1:$O$10001,9,FALSE)</f>
        <v>Juice</v>
      </c>
      <c r="C2058" s="6">
        <f>VLOOKUP(A2058,Cafe_sales!$A$1:$O$10001,10,FALSE)</f>
        <v>5</v>
      </c>
      <c r="D2058" s="10">
        <f>VLOOKUP(A2058,Cafe_sales!$A$1:$O$10001,11,FALSE)</f>
        <v>3</v>
      </c>
      <c r="E2058" s="6">
        <f>VLOOKUP(A2058,Cafe_sales!$A$1:$O$10001,12,FALSE)</f>
        <v>15</v>
      </c>
      <c r="F2058" t="str">
        <f>VLOOKUP(A2058,Cafe_sales!$A$1:$O$10001,13,FALSE)</f>
        <v>Cash</v>
      </c>
      <c r="G2058" t="str">
        <f>VLOOKUP(A2058,Cafe_sales!$A$1:$O$10001,14,FALSE)</f>
        <v>UNKNOWN</v>
      </c>
      <c r="H2058" s="8">
        <f>VLOOKUP(A2058,Cafe_sales!$A$1:$O$10001,15,FALSE)</f>
        <v>45015</v>
      </c>
    </row>
    <row r="2059" spans="1:8" hidden="1" x14ac:dyDescent="0.35">
      <c r="A2059" t="s">
        <v>1871</v>
      </c>
      <c r="B2059" t="str">
        <f>VLOOKUP(A2059,Cafe_sales!$A$1:$O$10001,9,FALSE)</f>
        <v>Juice</v>
      </c>
      <c r="C2059">
        <f>VLOOKUP(A2059,Cafe_sales!$A$1:$O$10001,10,FALSE)</f>
        <v>5</v>
      </c>
      <c r="D2059">
        <f>VLOOKUP(A2059,Cafe_sales!$A$1:$O$10001,11,FALSE)</f>
        <v>3</v>
      </c>
      <c r="E2059">
        <f>VLOOKUP(A2059,Cafe_sales!$A$1:$O$10001,12,FALSE)</f>
        <v>15</v>
      </c>
      <c r="F2059" t="str">
        <f>VLOOKUP(A2059,Cafe_sales!$A$1:$O$10001,13,FALSE)</f>
        <v>Digital Wallet</v>
      </c>
      <c r="G2059" t="str">
        <f>VLOOKUP(A2059,Cafe_sales!$A$1:$O$10001,14,FALSE)</f>
        <v>Cafe</v>
      </c>
      <c r="H2059" s="1">
        <f>VLOOKUP(A2059,Cafe_sales!$A$1:$O$10001,15,FALSE)</f>
        <v>44963</v>
      </c>
    </row>
    <row r="2060" spans="1:8" hidden="1" x14ac:dyDescent="0.35">
      <c r="A2060" t="s">
        <v>4144</v>
      </c>
      <c r="B2060" t="str">
        <f>VLOOKUP(A2060,Cafe_sales!$A$1:$O$10001,9,FALSE)</f>
        <v>Sandwich</v>
      </c>
      <c r="C2060">
        <f>VLOOKUP(A2060,Cafe_sales!$A$1:$O$10001,10,FALSE)</f>
        <v>3</v>
      </c>
      <c r="D2060">
        <f>VLOOKUP(A2060,Cafe_sales!$A$1:$O$10001,11,FALSE)</f>
        <v>4</v>
      </c>
      <c r="E2060">
        <f>VLOOKUP(A2060,Cafe_sales!$A$1:$O$10001,12,FALSE)</f>
        <v>12</v>
      </c>
      <c r="F2060" t="str">
        <f>VLOOKUP(A2060,Cafe_sales!$A$1:$O$10001,13,FALSE)</f>
        <v>Credit Card</v>
      </c>
      <c r="G2060" t="str">
        <f>VLOOKUP(A2060,Cafe_sales!$A$1:$O$10001,14,FALSE)</f>
        <v>Takeaway</v>
      </c>
      <c r="H2060" s="1">
        <f>VLOOKUP(A2060,Cafe_sales!$A$1:$O$10001,15,FALSE)</f>
        <v>45041</v>
      </c>
    </row>
    <row r="2061" spans="1:8" x14ac:dyDescent="0.35">
      <c r="A2061" t="s">
        <v>7346</v>
      </c>
      <c r="B2061" t="str">
        <f>VLOOKUP(A2061,Cafe_sales!$A$1:$O$10001,9,FALSE)</f>
        <v>Cake</v>
      </c>
      <c r="C2061" s="6">
        <f>VLOOKUP(A2061,Cafe_sales!$A$1:$O$10001,10,FALSE)</f>
        <v>4</v>
      </c>
      <c r="D2061" s="10">
        <f>VLOOKUP(A2061,Cafe_sales!$A$1:$O$10001,11,FALSE)</f>
        <v>3</v>
      </c>
      <c r="E2061" s="6">
        <f>VLOOKUP(A2061,Cafe_sales!$A$1:$O$10001,12,FALSE)</f>
        <v>12</v>
      </c>
      <c r="F2061" t="str">
        <f>VLOOKUP(A2061,Cafe_sales!$A$1:$O$10001,13,FALSE)</f>
        <v>Default mode</v>
      </c>
      <c r="G2061" t="str">
        <f>VLOOKUP(A2061,Cafe_sales!$A$1:$O$10001,14,FALSE)</f>
        <v>UNKNOWN</v>
      </c>
      <c r="H2061" s="8">
        <f>VLOOKUP(A2061,Cafe_sales!$A$1:$O$10001,15,FALSE)</f>
        <v>45240</v>
      </c>
    </row>
    <row r="2062" spans="1:8" x14ac:dyDescent="0.35">
      <c r="A2062" t="s">
        <v>9973</v>
      </c>
      <c r="B2062" t="str">
        <f>VLOOKUP(A2062,Cafe_sales!$A$1:$O$10001,9,FALSE)</f>
        <v>Cake</v>
      </c>
      <c r="C2062" s="6">
        <f>VLOOKUP(A2062,Cafe_sales!$A$1:$O$10001,10,FALSE)</f>
        <v>1</v>
      </c>
      <c r="D2062" s="10">
        <f>VLOOKUP(A2062,Cafe_sales!$A$1:$O$10001,11,FALSE)</f>
        <v>3</v>
      </c>
      <c r="E2062" s="6">
        <f>VLOOKUP(A2062,Cafe_sales!$A$1:$O$10001,12,FALSE)</f>
        <v>3</v>
      </c>
      <c r="F2062" t="str">
        <f>VLOOKUP(A2062,Cafe_sales!$A$1:$O$10001,13,FALSE)</f>
        <v>Digital Wallet</v>
      </c>
      <c r="G2062" t="str">
        <f>VLOOKUP(A2062,Cafe_sales!$A$1:$O$10001,14,FALSE)</f>
        <v>UNKNOWN</v>
      </c>
      <c r="H2062" s="8">
        <f>VLOOKUP(A2062,Cafe_sales!$A$1:$O$10001,15,FALSE)</f>
        <v>44994</v>
      </c>
    </row>
    <row r="2063" spans="1:8" x14ac:dyDescent="0.35">
      <c r="A2063" t="s">
        <v>5150</v>
      </c>
      <c r="B2063" t="str">
        <f>VLOOKUP(A2063,Cafe_sales!$A$1:$O$10001,9,FALSE)</f>
        <v>Salad</v>
      </c>
      <c r="C2063" s="6">
        <f>VLOOKUP(A2063,Cafe_sales!$A$1:$O$10001,10,FALSE)</f>
        <v>3</v>
      </c>
      <c r="D2063" s="10">
        <f>VLOOKUP(A2063,Cafe_sales!$A$1:$O$10001,11,FALSE)</f>
        <v>5</v>
      </c>
      <c r="E2063" s="6">
        <f>VLOOKUP(A2063,Cafe_sales!$A$1:$O$10001,12,FALSE)</f>
        <v>15</v>
      </c>
      <c r="F2063" t="str">
        <f>VLOOKUP(A2063,Cafe_sales!$A$1:$O$10001,13,FALSE)</f>
        <v>Cash</v>
      </c>
      <c r="G2063" t="str">
        <f>VLOOKUP(A2063,Cafe_sales!$A$1:$O$10001,14,FALSE)</f>
        <v>UNKNOWN</v>
      </c>
      <c r="H2063" s="8">
        <f>VLOOKUP(A2063,Cafe_sales!$A$1:$O$10001,15,FALSE)</f>
        <v>44937</v>
      </c>
    </row>
    <row r="2064" spans="1:8" hidden="1" x14ac:dyDescent="0.35">
      <c r="A2064" t="s">
        <v>927</v>
      </c>
      <c r="B2064" t="str">
        <f>VLOOKUP(A2064,Cafe_sales!$A$1:$O$10001,9,FALSE)</f>
        <v>Salad</v>
      </c>
      <c r="C2064">
        <f>VLOOKUP(A2064,Cafe_sales!$A$1:$O$10001,10,FALSE)</f>
        <v>3</v>
      </c>
      <c r="D2064">
        <f>VLOOKUP(A2064,Cafe_sales!$A$1:$O$10001,11,FALSE)</f>
        <v>3</v>
      </c>
      <c r="E2064">
        <f>VLOOKUP(A2064,Cafe_sales!$A$1:$O$10001,12,FALSE)</f>
        <v>15</v>
      </c>
      <c r="F2064" t="str">
        <f>VLOOKUP(A2064,Cafe_sales!$A$1:$O$10001,13,FALSE)</f>
        <v>Cash</v>
      </c>
      <c r="G2064" t="str">
        <f>VLOOKUP(A2064,Cafe_sales!$A$1:$O$10001,14,FALSE)</f>
        <v>Takeaway</v>
      </c>
      <c r="H2064" s="1">
        <f>VLOOKUP(A2064,Cafe_sales!$A$1:$O$10001,15,FALSE)</f>
        <v>45051</v>
      </c>
    </row>
    <row r="2065" spans="1:8" x14ac:dyDescent="0.35">
      <c r="A2065" t="s">
        <v>1504</v>
      </c>
      <c r="B2065" t="str">
        <f>VLOOKUP(A2065,Cafe_sales!$A$1:$O$10001,9,FALSE)</f>
        <v>UNKNOWN</v>
      </c>
      <c r="C2065" s="6">
        <f>VLOOKUP(A2065,Cafe_sales!$A$1:$O$10001,10,FALSE)</f>
        <v>5</v>
      </c>
      <c r="D2065" s="10">
        <f>VLOOKUP(A2065,Cafe_sales!$A$1:$O$10001,11,FALSE)</f>
        <v>1</v>
      </c>
      <c r="E2065" s="6">
        <f>VLOOKUP(A2065,Cafe_sales!$A$1:$O$10001,12,FALSE)</f>
        <v>5</v>
      </c>
      <c r="F2065" t="str">
        <f>VLOOKUP(A2065,Cafe_sales!$A$1:$O$10001,13,FALSE)</f>
        <v>Cash</v>
      </c>
      <c r="G2065" t="str">
        <f>VLOOKUP(A2065,Cafe_sales!$A$1:$O$10001,14,FALSE)</f>
        <v>UNKNOWN</v>
      </c>
      <c r="H2065" s="8">
        <f>VLOOKUP(A2065,Cafe_sales!$A$1:$O$10001,15,FALSE)</f>
        <v>45194</v>
      </c>
    </row>
    <row r="2066" spans="1:8" x14ac:dyDescent="0.35">
      <c r="A2066" t="s">
        <v>6975</v>
      </c>
      <c r="B2066" t="str">
        <f>VLOOKUP(A2066,Cafe_sales!$A$1:$O$10001,9,FALSE)</f>
        <v>Smoothie</v>
      </c>
      <c r="C2066" s="6">
        <f>VLOOKUP(A2066,Cafe_sales!$A$1:$O$10001,10,FALSE)</f>
        <v>2</v>
      </c>
      <c r="D2066" s="10">
        <f>VLOOKUP(A2066,Cafe_sales!$A$1:$O$10001,11,FALSE)</f>
        <v>4</v>
      </c>
      <c r="E2066" s="6">
        <f>VLOOKUP(A2066,Cafe_sales!$A$1:$O$10001,12,FALSE)</f>
        <v>8</v>
      </c>
      <c r="F2066" t="str">
        <f>VLOOKUP(A2066,Cafe_sales!$A$1:$O$10001,13,FALSE)</f>
        <v>Digital Wallet</v>
      </c>
      <c r="G2066" t="str">
        <f>VLOOKUP(A2066,Cafe_sales!$A$1:$O$10001,14,FALSE)</f>
        <v>UNKNOWN</v>
      </c>
      <c r="H2066" s="8">
        <f>VLOOKUP(A2066,Cafe_sales!$A$1:$O$10001,15,FALSE)</f>
        <v>45249</v>
      </c>
    </row>
    <row r="2067" spans="1:8" x14ac:dyDescent="0.35">
      <c r="A2067" t="s">
        <v>9821</v>
      </c>
      <c r="B2067" t="str">
        <f>VLOOKUP(A2067,Cafe_sales!$A$1:$O$10001,9,FALSE)</f>
        <v>Salad</v>
      </c>
      <c r="C2067" s="6">
        <f>VLOOKUP(A2067,Cafe_sales!$A$1:$O$10001,10,FALSE)</f>
        <v>4</v>
      </c>
      <c r="D2067" s="10">
        <f>VLOOKUP(A2067,Cafe_sales!$A$1:$O$10001,11,FALSE)</f>
        <v>5</v>
      </c>
      <c r="E2067" s="6">
        <f>VLOOKUP(A2067,Cafe_sales!$A$1:$O$10001,12,FALSE)</f>
        <v>20</v>
      </c>
      <c r="F2067" t="str">
        <f>VLOOKUP(A2067,Cafe_sales!$A$1:$O$10001,13,FALSE)</f>
        <v>Default mode</v>
      </c>
      <c r="G2067" t="str">
        <f>VLOOKUP(A2067,Cafe_sales!$A$1:$O$10001,14,FALSE)</f>
        <v>In-store</v>
      </c>
      <c r="H2067" s="8">
        <f>VLOOKUP(A2067,Cafe_sales!$A$1:$O$10001,15,FALSE)</f>
        <v>45063</v>
      </c>
    </row>
    <row r="2068" spans="1:8" x14ac:dyDescent="0.35">
      <c r="A2068" t="s">
        <v>3060</v>
      </c>
      <c r="B2068" t="str">
        <f>VLOOKUP(A2068,Cafe_sales!$A$1:$O$10001,9,FALSE)</f>
        <v>Sandwich</v>
      </c>
      <c r="C2068" s="6">
        <f>VLOOKUP(A2068,Cafe_sales!$A$1:$O$10001,10,FALSE)</f>
        <v>4</v>
      </c>
      <c r="D2068" s="10">
        <f>VLOOKUP(A2068,Cafe_sales!$A$1:$O$10001,11,FALSE)</f>
        <v>4</v>
      </c>
      <c r="E2068" s="6">
        <f>VLOOKUP(A2068,Cafe_sales!$A$1:$O$10001,12,FALSE)</f>
        <v>16</v>
      </c>
      <c r="F2068" t="str">
        <f>VLOOKUP(A2068,Cafe_sales!$A$1:$O$10001,13,FALSE)</f>
        <v>Cash</v>
      </c>
      <c r="G2068" t="str">
        <f>VLOOKUP(A2068,Cafe_sales!$A$1:$O$10001,14,FALSE)</f>
        <v>In-store</v>
      </c>
      <c r="H2068" s="8">
        <f>VLOOKUP(A2068,Cafe_sales!$A$1:$O$10001,15,FALSE)</f>
        <v>45109</v>
      </c>
    </row>
    <row r="2069" spans="1:8" hidden="1" x14ac:dyDescent="0.35">
      <c r="A2069" t="s">
        <v>4247</v>
      </c>
      <c r="B2069" t="str">
        <f>VLOOKUP(A2069,Cafe_sales!$A$1:$O$10001,9,FALSE)</f>
        <v>Cake</v>
      </c>
      <c r="C2069">
        <f>VLOOKUP(A2069,Cafe_sales!$A$1:$O$10001,10,FALSE)</f>
        <v>3</v>
      </c>
      <c r="D2069">
        <f>VLOOKUP(A2069,Cafe_sales!$A$1:$O$10001,11,FALSE)</f>
        <v>0</v>
      </c>
      <c r="E2069">
        <f>VLOOKUP(A2069,Cafe_sales!$A$1:$O$10001,12,FALSE)</f>
        <v>9</v>
      </c>
      <c r="F2069" t="str">
        <f>VLOOKUP(A2069,Cafe_sales!$A$1:$O$10001,13,FALSE)</f>
        <v>Cash</v>
      </c>
      <c r="G2069" t="str">
        <f>VLOOKUP(A2069,Cafe_sales!$A$1:$O$10001,14,FALSE)</f>
        <v>Takeaway</v>
      </c>
      <c r="H2069" s="1">
        <f>VLOOKUP(A2069,Cafe_sales!$A$1:$O$10001,15,FALSE)</f>
        <v>45103</v>
      </c>
    </row>
    <row r="2070" spans="1:8" hidden="1" x14ac:dyDescent="0.35">
      <c r="A2070" t="s">
        <v>940</v>
      </c>
      <c r="B2070" t="str">
        <f>VLOOKUP(A2070,Cafe_sales!$A$1:$O$10001,9,FALSE)</f>
        <v>Salad</v>
      </c>
      <c r="C2070">
        <f>VLOOKUP(A2070,Cafe_sales!$A$1:$O$10001,10,FALSE)</f>
        <v>2</v>
      </c>
      <c r="D2070">
        <f>VLOOKUP(A2070,Cafe_sales!$A$1:$O$10001,11,FALSE)</f>
        <v>5</v>
      </c>
      <c r="E2070">
        <f>VLOOKUP(A2070,Cafe_sales!$A$1:$O$10001,12,FALSE)</f>
        <v>10</v>
      </c>
      <c r="F2070" t="str">
        <f>VLOOKUP(A2070,Cafe_sales!$A$1:$O$10001,13,FALSE)</f>
        <v>Digital Wallet</v>
      </c>
      <c r="G2070" t="str">
        <f>VLOOKUP(A2070,Cafe_sales!$A$1:$O$10001,14,FALSE)</f>
        <v>Takeaway</v>
      </c>
      <c r="H2070" s="1">
        <f>VLOOKUP(A2070,Cafe_sales!$A$1:$O$10001,15,FALSE)</f>
        <v>45099</v>
      </c>
    </row>
    <row r="2071" spans="1:8" hidden="1" x14ac:dyDescent="0.35">
      <c r="A2071" t="s">
        <v>9699</v>
      </c>
      <c r="B2071" t="str">
        <f>VLOOKUP(A2071,Cafe_sales!$A$1:$O$10001,9,FALSE)</f>
        <v>Tea</v>
      </c>
      <c r="C2071">
        <f>VLOOKUP(A2071,Cafe_sales!$A$1:$O$10001,10,FALSE)</f>
        <v>3</v>
      </c>
      <c r="D2071">
        <f>VLOOKUP(A2071,Cafe_sales!$A$1:$O$10001,11,FALSE)</f>
        <v>1.5</v>
      </c>
      <c r="E2071">
        <f>VLOOKUP(A2071,Cafe_sales!$A$1:$O$10001,12,FALSE)</f>
        <v>4.5</v>
      </c>
      <c r="F2071" t="str">
        <f>VLOOKUP(A2071,Cafe_sales!$A$1:$O$10001,13,FALSE)</f>
        <v>Credit Card</v>
      </c>
      <c r="G2071" t="str">
        <f>VLOOKUP(A2071,Cafe_sales!$A$1:$O$10001,14,FALSE)</f>
        <v>Takeaway</v>
      </c>
      <c r="H2071" s="1">
        <f>VLOOKUP(A2071,Cafe_sales!$A$1:$O$10001,15,FALSE)</f>
        <v>44927</v>
      </c>
    </row>
    <row r="2072" spans="1:8" x14ac:dyDescent="0.35">
      <c r="A2072" t="s">
        <v>4312</v>
      </c>
      <c r="B2072" t="str">
        <f>VLOOKUP(A2072,Cafe_sales!$A$1:$O$10001,9,FALSE)</f>
        <v>Cake</v>
      </c>
      <c r="C2072" s="6">
        <f>VLOOKUP(A2072,Cafe_sales!$A$1:$O$10001,10,FALSE)</f>
        <v>5</v>
      </c>
      <c r="D2072" s="10">
        <f>VLOOKUP(A2072,Cafe_sales!$A$1:$O$10001,11,FALSE)</f>
        <v>3</v>
      </c>
      <c r="E2072" s="6">
        <f>VLOOKUP(A2072,Cafe_sales!$A$1:$O$10001,12,FALSE)</f>
        <v>15</v>
      </c>
      <c r="F2072" t="str">
        <f>VLOOKUP(A2072,Cafe_sales!$A$1:$O$10001,13,FALSE)</f>
        <v>Digital Wallet</v>
      </c>
      <c r="G2072" t="str">
        <f>VLOOKUP(A2072,Cafe_sales!$A$1:$O$10001,14,FALSE)</f>
        <v>In-store</v>
      </c>
      <c r="H2072" s="8">
        <f>VLOOKUP(A2072,Cafe_sales!$A$1:$O$10001,15,FALSE)</f>
        <v>45264</v>
      </c>
    </row>
    <row r="2073" spans="1:8" x14ac:dyDescent="0.35">
      <c r="A2073" t="s">
        <v>2134</v>
      </c>
      <c r="B2073" t="str">
        <f>VLOOKUP(A2073,Cafe_sales!$A$1:$O$10001,9,FALSE)</f>
        <v>Coffee</v>
      </c>
      <c r="C2073" s="6">
        <f>VLOOKUP(A2073,Cafe_sales!$A$1:$O$10001,10,FALSE)</f>
        <v>2</v>
      </c>
      <c r="D2073" s="10">
        <f>VLOOKUP(A2073,Cafe_sales!$A$1:$O$10001,11,FALSE)</f>
        <v>2</v>
      </c>
      <c r="E2073" s="6">
        <f>VLOOKUP(A2073,Cafe_sales!$A$1:$O$10001,12,FALSE)</f>
        <v>4</v>
      </c>
      <c r="F2073" t="str">
        <f>VLOOKUP(A2073,Cafe_sales!$A$1:$O$10001,13,FALSE)</f>
        <v>Default mode</v>
      </c>
      <c r="G2073" t="str">
        <f>VLOOKUP(A2073,Cafe_sales!$A$1:$O$10001,14,FALSE)</f>
        <v>UNKNOWN</v>
      </c>
      <c r="H2073" s="8">
        <f>VLOOKUP(A2073,Cafe_sales!$A$1:$O$10001,15,FALSE)</f>
        <v>45255</v>
      </c>
    </row>
    <row r="2074" spans="1:8" x14ac:dyDescent="0.35">
      <c r="A2074" t="s">
        <v>5143</v>
      </c>
      <c r="B2074" t="str">
        <f>VLOOKUP(A2074,Cafe_sales!$A$1:$O$10001,9,FALSE)</f>
        <v>Smoothie</v>
      </c>
      <c r="C2074" s="6">
        <f>VLOOKUP(A2074,Cafe_sales!$A$1:$O$10001,10,FALSE)</f>
        <v>1</v>
      </c>
      <c r="D2074" s="10">
        <f>VLOOKUP(A2074,Cafe_sales!$A$1:$O$10001,11,FALSE)</f>
        <v>4</v>
      </c>
      <c r="E2074" s="6">
        <f>VLOOKUP(A2074,Cafe_sales!$A$1:$O$10001,12,FALSE)</f>
        <v>4</v>
      </c>
      <c r="F2074" t="str">
        <f>VLOOKUP(A2074,Cafe_sales!$A$1:$O$10001,13,FALSE)</f>
        <v>Default mode</v>
      </c>
      <c r="G2074" t="str">
        <f>VLOOKUP(A2074,Cafe_sales!$A$1:$O$10001,14,FALSE)</f>
        <v>In-store</v>
      </c>
      <c r="H2074" s="8">
        <f>VLOOKUP(A2074,Cafe_sales!$A$1:$O$10001,15,FALSE)</f>
        <v>44950</v>
      </c>
    </row>
    <row r="2075" spans="1:8" x14ac:dyDescent="0.35">
      <c r="A2075" t="s">
        <v>7082</v>
      </c>
      <c r="B2075" t="str">
        <f>VLOOKUP(A2075,Cafe_sales!$A$1:$O$10001,9,FALSE)</f>
        <v>Smoothie</v>
      </c>
      <c r="C2075" s="6">
        <f>VLOOKUP(A2075,Cafe_sales!$A$1:$O$10001,10,FALSE)</f>
        <v>4</v>
      </c>
      <c r="D2075" s="10">
        <f>VLOOKUP(A2075,Cafe_sales!$A$1:$O$10001,11,FALSE)</f>
        <v>4</v>
      </c>
      <c r="E2075" s="6">
        <f>VLOOKUP(A2075,Cafe_sales!$A$1:$O$10001,12,FALSE)</f>
        <v>16</v>
      </c>
      <c r="F2075" t="str">
        <f>VLOOKUP(A2075,Cafe_sales!$A$1:$O$10001,13,FALSE)</f>
        <v>Credit Card</v>
      </c>
      <c r="G2075" t="str">
        <f>VLOOKUP(A2075,Cafe_sales!$A$1:$O$10001,14,FALSE)</f>
        <v>UNKNOWN</v>
      </c>
      <c r="H2075" s="8">
        <f>VLOOKUP(A2075,Cafe_sales!$A$1:$O$10001,15,FALSE)</f>
        <v>45105</v>
      </c>
    </row>
    <row r="2076" spans="1:8" hidden="1" x14ac:dyDescent="0.35">
      <c r="A2076" t="s">
        <v>4328</v>
      </c>
      <c r="B2076" t="str">
        <f>VLOOKUP(A2076,Cafe_sales!$A$1:$O$10001,9,FALSE)</f>
        <v>Sandwich</v>
      </c>
      <c r="C2076">
        <f>VLOOKUP(A2076,Cafe_sales!$A$1:$O$10001,10,FALSE)</f>
        <v>1</v>
      </c>
      <c r="D2076">
        <f>VLOOKUP(A2076,Cafe_sales!$A$1:$O$10001,11,FALSE)</f>
        <v>4</v>
      </c>
      <c r="E2076">
        <f>VLOOKUP(A2076,Cafe_sales!$A$1:$O$10001,12,FALSE)</f>
        <v>4</v>
      </c>
      <c r="F2076" t="str">
        <f>VLOOKUP(A2076,Cafe_sales!$A$1:$O$10001,13,FALSE)</f>
        <v>Cash</v>
      </c>
      <c r="G2076" t="str">
        <f>VLOOKUP(A2076,Cafe_sales!$A$1:$O$10001,14,FALSE)</f>
        <v>Takeaway</v>
      </c>
      <c r="H2076" s="1">
        <f>VLOOKUP(A2076,Cafe_sales!$A$1:$O$10001,15,FALSE)</f>
        <v>45238</v>
      </c>
    </row>
    <row r="2077" spans="1:8" hidden="1" x14ac:dyDescent="0.35">
      <c r="A2077" t="s">
        <v>7213</v>
      </c>
      <c r="B2077" t="str">
        <f>VLOOKUP(A2077,Cafe_sales!$A$1:$O$10001,9,FALSE)</f>
        <v>Cake</v>
      </c>
      <c r="C2077">
        <f>VLOOKUP(A2077,Cafe_sales!$A$1:$O$10001,10,FALSE)</f>
        <v>2</v>
      </c>
      <c r="D2077">
        <f>VLOOKUP(A2077,Cafe_sales!$A$1:$O$10001,11,FALSE)</f>
        <v>3</v>
      </c>
      <c r="E2077">
        <f>VLOOKUP(A2077,Cafe_sales!$A$1:$O$10001,12,FALSE)</f>
        <v>6</v>
      </c>
      <c r="F2077" t="str">
        <f>VLOOKUP(A2077,Cafe_sales!$A$1:$O$10001,13,FALSE)</f>
        <v>Default mode</v>
      </c>
      <c r="G2077" t="str">
        <f>VLOOKUP(A2077,Cafe_sales!$A$1:$O$10001,14,FALSE)</f>
        <v>Cafe</v>
      </c>
      <c r="H2077" s="1">
        <f>VLOOKUP(A2077,Cafe_sales!$A$1:$O$10001,15,FALSE)</f>
        <v>45066</v>
      </c>
    </row>
    <row r="2078" spans="1:8" x14ac:dyDescent="0.35">
      <c r="A2078" t="s">
        <v>8454</v>
      </c>
      <c r="B2078" t="str">
        <f>VLOOKUP(A2078,Cafe_sales!$A$1:$O$10001,9,FALSE)</f>
        <v>Smoothie</v>
      </c>
      <c r="C2078" s="6">
        <f>VLOOKUP(A2078,Cafe_sales!$A$1:$O$10001,10,FALSE)</f>
        <v>2</v>
      </c>
      <c r="D2078" s="10">
        <f>VLOOKUP(A2078,Cafe_sales!$A$1:$O$10001,11,FALSE)</f>
        <v>4</v>
      </c>
      <c r="E2078" s="6">
        <f>VLOOKUP(A2078,Cafe_sales!$A$1:$O$10001,12,FALSE)</f>
        <v>8</v>
      </c>
      <c r="F2078" t="str">
        <f>VLOOKUP(A2078,Cafe_sales!$A$1:$O$10001,13,FALSE)</f>
        <v>Credit Card</v>
      </c>
      <c r="G2078" t="str">
        <f>VLOOKUP(A2078,Cafe_sales!$A$1:$O$10001,14,FALSE)</f>
        <v>UNKNOWN</v>
      </c>
      <c r="H2078" s="8">
        <f>VLOOKUP(A2078,Cafe_sales!$A$1:$O$10001,15,FALSE)</f>
        <v>44934</v>
      </c>
    </row>
    <row r="2079" spans="1:8" x14ac:dyDescent="0.35">
      <c r="A2079" t="s">
        <v>3383</v>
      </c>
      <c r="B2079" t="str">
        <f>VLOOKUP(A2079,Cafe_sales!$A$1:$O$10001,9,FALSE)</f>
        <v>Juice</v>
      </c>
      <c r="C2079" s="6">
        <f>VLOOKUP(A2079,Cafe_sales!$A$1:$O$10001,10,FALSE)</f>
        <v>2</v>
      </c>
      <c r="D2079" s="10">
        <f>VLOOKUP(A2079,Cafe_sales!$A$1:$O$10001,11,FALSE)</f>
        <v>3</v>
      </c>
      <c r="E2079" s="6">
        <f>VLOOKUP(A2079,Cafe_sales!$A$1:$O$10001,12,FALSE)</f>
        <v>6</v>
      </c>
      <c r="F2079" t="str">
        <f>VLOOKUP(A2079,Cafe_sales!$A$1:$O$10001,13,FALSE)</f>
        <v>Credit Card</v>
      </c>
      <c r="G2079" t="str">
        <f>VLOOKUP(A2079,Cafe_sales!$A$1:$O$10001,14,FALSE)</f>
        <v>UNKNOWN</v>
      </c>
      <c r="H2079" s="8">
        <f>VLOOKUP(A2079,Cafe_sales!$A$1:$O$10001,15,FALSE)</f>
        <v>45196</v>
      </c>
    </row>
    <row r="2080" spans="1:8" x14ac:dyDescent="0.35">
      <c r="A2080" t="s">
        <v>3787</v>
      </c>
      <c r="B2080" t="str">
        <f>VLOOKUP(A2080,Cafe_sales!$A$1:$O$10001,9,FALSE)</f>
        <v>UNKNOWN</v>
      </c>
      <c r="C2080" s="6">
        <f>VLOOKUP(A2080,Cafe_sales!$A$1:$O$10001,10,FALSE)</f>
        <v>3</v>
      </c>
      <c r="D2080" s="10">
        <f>VLOOKUP(A2080,Cafe_sales!$A$1:$O$10001,11,FALSE)</f>
        <v>2</v>
      </c>
      <c r="E2080" s="6">
        <f>VLOOKUP(A2080,Cafe_sales!$A$1:$O$10001,12,FALSE)</f>
        <v>6</v>
      </c>
      <c r="F2080" t="str">
        <f>VLOOKUP(A2080,Cafe_sales!$A$1:$O$10001,13,FALSE)</f>
        <v>Cash</v>
      </c>
      <c r="G2080" t="str">
        <f>VLOOKUP(A2080,Cafe_sales!$A$1:$O$10001,14,FALSE)</f>
        <v>UNKNOWN</v>
      </c>
      <c r="H2080" s="8">
        <f>VLOOKUP(A2080,Cafe_sales!$A$1:$O$10001,15,FALSE)</f>
        <v>45112</v>
      </c>
    </row>
    <row r="2081" spans="1:8" hidden="1" x14ac:dyDescent="0.35">
      <c r="A2081" t="s">
        <v>6809</v>
      </c>
      <c r="B2081" t="str">
        <f>VLOOKUP(A2081,Cafe_sales!$A$1:$O$10001,9,FALSE)</f>
        <v>UNKNOWN</v>
      </c>
      <c r="C2081">
        <f>VLOOKUP(A2081,Cafe_sales!$A$1:$O$10001,10,FALSE)</f>
        <v>1</v>
      </c>
      <c r="D2081">
        <f>VLOOKUP(A2081,Cafe_sales!$A$1:$O$10001,11,FALSE)</f>
        <v>1.5</v>
      </c>
      <c r="E2081">
        <f>VLOOKUP(A2081,Cafe_sales!$A$1:$O$10001,12,FALSE)</f>
        <v>1.5</v>
      </c>
      <c r="F2081" t="str">
        <f>VLOOKUP(A2081,Cafe_sales!$A$1:$O$10001,13,FALSE)</f>
        <v>Digital Wallet</v>
      </c>
      <c r="G2081" t="str">
        <f>VLOOKUP(A2081,Cafe_sales!$A$1:$O$10001,14,FALSE)</f>
        <v>Takeaway</v>
      </c>
      <c r="H2081" s="1">
        <f>VLOOKUP(A2081,Cafe_sales!$A$1:$O$10001,15,FALSE)</f>
        <v>45059</v>
      </c>
    </row>
    <row r="2082" spans="1:8" x14ac:dyDescent="0.35">
      <c r="A2082" t="s">
        <v>7401</v>
      </c>
      <c r="B2082" t="str">
        <f>VLOOKUP(A2082,Cafe_sales!$A$1:$O$10001,9,FALSE)</f>
        <v>Coffee</v>
      </c>
      <c r="C2082" s="6">
        <f>VLOOKUP(A2082,Cafe_sales!$A$1:$O$10001,10,FALSE)</f>
        <v>2</v>
      </c>
      <c r="D2082" s="10">
        <f>VLOOKUP(A2082,Cafe_sales!$A$1:$O$10001,11,FALSE)</f>
        <v>2</v>
      </c>
      <c r="E2082" s="6">
        <f>VLOOKUP(A2082,Cafe_sales!$A$1:$O$10001,12,FALSE)</f>
        <v>4</v>
      </c>
      <c r="F2082" t="str">
        <f>VLOOKUP(A2082,Cafe_sales!$A$1:$O$10001,13,FALSE)</f>
        <v>Default mode</v>
      </c>
      <c r="G2082" t="str">
        <f>VLOOKUP(A2082,Cafe_sales!$A$1:$O$10001,14,FALSE)</f>
        <v>In-store</v>
      </c>
      <c r="H2082" s="8">
        <f>VLOOKUP(A2082,Cafe_sales!$A$1:$O$10001,15,FALSE)</f>
        <v>44954</v>
      </c>
    </row>
    <row r="2083" spans="1:8" hidden="1" x14ac:dyDescent="0.35">
      <c r="A2083" t="s">
        <v>7019</v>
      </c>
      <c r="B2083" t="str">
        <f>VLOOKUP(A2083,Cafe_sales!$A$1:$O$10001,9,FALSE)</f>
        <v>Coffee</v>
      </c>
      <c r="C2083">
        <f>VLOOKUP(A2083,Cafe_sales!$A$1:$O$10001,10,FALSE)</f>
        <v>1</v>
      </c>
      <c r="D2083">
        <f>VLOOKUP(A2083,Cafe_sales!$A$1:$O$10001,11,FALSE)</f>
        <v>2</v>
      </c>
      <c r="E2083">
        <f>VLOOKUP(A2083,Cafe_sales!$A$1:$O$10001,12,FALSE)</f>
        <v>2</v>
      </c>
      <c r="F2083" t="str">
        <f>VLOOKUP(A2083,Cafe_sales!$A$1:$O$10001,13,FALSE)</f>
        <v>Cash</v>
      </c>
      <c r="G2083" t="str">
        <f>VLOOKUP(A2083,Cafe_sales!$A$1:$O$10001,14,FALSE)</f>
        <v>Takeaway</v>
      </c>
      <c r="H2083" s="1">
        <f>VLOOKUP(A2083,Cafe_sales!$A$1:$O$10001,15,FALSE)</f>
        <v>44995</v>
      </c>
    </row>
    <row r="2084" spans="1:8" hidden="1" x14ac:dyDescent="0.35">
      <c r="A2084" t="s">
        <v>834</v>
      </c>
      <c r="B2084" t="str">
        <f>VLOOKUP(A2084,Cafe_sales!$A$1:$O$10001,9,FALSE)</f>
        <v>Tea</v>
      </c>
      <c r="C2084">
        <f>VLOOKUP(A2084,Cafe_sales!$A$1:$O$10001,10,FALSE)</f>
        <v>4</v>
      </c>
      <c r="D2084">
        <f>VLOOKUP(A2084,Cafe_sales!$A$1:$O$10001,11,FALSE)</f>
        <v>1.5</v>
      </c>
      <c r="E2084">
        <f>VLOOKUP(A2084,Cafe_sales!$A$1:$O$10001,12,FALSE)</f>
        <v>6</v>
      </c>
      <c r="F2084" t="str">
        <f>VLOOKUP(A2084,Cafe_sales!$A$1:$O$10001,13,FALSE)</f>
        <v>Credit Card</v>
      </c>
      <c r="G2084" t="str">
        <f>VLOOKUP(A2084,Cafe_sales!$A$1:$O$10001,14,FALSE)</f>
        <v>Cafe</v>
      </c>
      <c r="H2084" s="1">
        <f>VLOOKUP(A2084,Cafe_sales!$A$1:$O$10001,15,FALSE)</f>
        <v>45053</v>
      </c>
    </row>
    <row r="2085" spans="1:8" hidden="1" x14ac:dyDescent="0.35">
      <c r="A2085" t="s">
        <v>6959</v>
      </c>
      <c r="B2085" t="str">
        <f>VLOOKUP(A2085,Cafe_sales!$A$1:$O$10001,9,FALSE)</f>
        <v>Tea</v>
      </c>
      <c r="C2085">
        <f>VLOOKUP(A2085,Cafe_sales!$A$1:$O$10001,10,FALSE)</f>
        <v>2</v>
      </c>
      <c r="D2085">
        <f>VLOOKUP(A2085,Cafe_sales!$A$1:$O$10001,11,FALSE)</f>
        <v>1.5</v>
      </c>
      <c r="E2085">
        <f>VLOOKUP(A2085,Cafe_sales!$A$1:$O$10001,12,FALSE)</f>
        <v>3</v>
      </c>
      <c r="F2085" t="str">
        <f>VLOOKUP(A2085,Cafe_sales!$A$1:$O$10001,13,FALSE)</f>
        <v>Digital Wallet</v>
      </c>
      <c r="G2085" t="str">
        <f>VLOOKUP(A2085,Cafe_sales!$A$1:$O$10001,14,FALSE)</f>
        <v>Takeaway</v>
      </c>
      <c r="H2085" s="1">
        <f>VLOOKUP(A2085,Cafe_sales!$A$1:$O$10001,15,FALSE)</f>
        <v>45077</v>
      </c>
    </row>
    <row r="2086" spans="1:8" hidden="1" x14ac:dyDescent="0.35">
      <c r="A2086" t="s">
        <v>7325</v>
      </c>
      <c r="B2086" t="str">
        <f>VLOOKUP(A2086,Cafe_sales!$A$1:$O$10001,9,FALSE)</f>
        <v>Cookie</v>
      </c>
      <c r="C2086">
        <f>VLOOKUP(A2086,Cafe_sales!$A$1:$O$10001,10,FALSE)</f>
        <v>1</v>
      </c>
      <c r="D2086">
        <f>VLOOKUP(A2086,Cafe_sales!$A$1:$O$10001,11,FALSE)</f>
        <v>1</v>
      </c>
      <c r="E2086">
        <f>VLOOKUP(A2086,Cafe_sales!$A$1:$O$10001,12,FALSE)</f>
        <v>1</v>
      </c>
      <c r="F2086" t="str">
        <f>VLOOKUP(A2086,Cafe_sales!$A$1:$O$10001,13,FALSE)</f>
        <v>Cash</v>
      </c>
      <c r="G2086" t="str">
        <f>VLOOKUP(A2086,Cafe_sales!$A$1:$O$10001,14,FALSE)</f>
        <v>Takeaway</v>
      </c>
      <c r="H2086" s="1">
        <f>VLOOKUP(A2086,Cafe_sales!$A$1:$O$10001,15,FALSE)</f>
        <v>45261</v>
      </c>
    </row>
    <row r="2087" spans="1:8" x14ac:dyDescent="0.35">
      <c r="A2087" t="s">
        <v>5244</v>
      </c>
      <c r="B2087" t="str">
        <f>VLOOKUP(A2087,Cafe_sales!$A$1:$O$10001,9,FALSE)</f>
        <v>Cake</v>
      </c>
      <c r="C2087" s="6">
        <f>VLOOKUP(A2087,Cafe_sales!$A$1:$O$10001,10,FALSE)</f>
        <v>1</v>
      </c>
      <c r="D2087" s="10">
        <f>VLOOKUP(A2087,Cafe_sales!$A$1:$O$10001,11,FALSE)</f>
        <v>3</v>
      </c>
      <c r="E2087" s="6">
        <f>VLOOKUP(A2087,Cafe_sales!$A$1:$O$10001,12,FALSE)</f>
        <v>3</v>
      </c>
      <c r="F2087" t="str">
        <f>VLOOKUP(A2087,Cafe_sales!$A$1:$O$10001,13,FALSE)</f>
        <v>Default mode</v>
      </c>
      <c r="G2087" t="str">
        <f>VLOOKUP(A2087,Cafe_sales!$A$1:$O$10001,14,FALSE)</f>
        <v>In-store</v>
      </c>
      <c r="H2087" s="8">
        <f>VLOOKUP(A2087,Cafe_sales!$A$1:$O$10001,15,FALSE)</f>
        <v>45088</v>
      </c>
    </row>
    <row r="2088" spans="1:8" hidden="1" x14ac:dyDescent="0.35">
      <c r="A2088" t="s">
        <v>7030</v>
      </c>
      <c r="B2088" t="str">
        <f>VLOOKUP(A2088,Cafe_sales!$A$1:$O$10001,9,FALSE)</f>
        <v>Cookie</v>
      </c>
      <c r="C2088">
        <f>VLOOKUP(A2088,Cafe_sales!$A$1:$O$10001,10,FALSE)</f>
        <v>1</v>
      </c>
      <c r="D2088">
        <f>VLOOKUP(A2088,Cafe_sales!$A$1:$O$10001,11,FALSE)</f>
        <v>1</v>
      </c>
      <c r="E2088">
        <f>VLOOKUP(A2088,Cafe_sales!$A$1:$O$10001,12,FALSE)</f>
        <v>1</v>
      </c>
      <c r="F2088" t="str">
        <f>VLOOKUP(A2088,Cafe_sales!$A$1:$O$10001,13,FALSE)</f>
        <v>Digital Wallet</v>
      </c>
      <c r="G2088" t="str">
        <f>VLOOKUP(A2088,Cafe_sales!$A$1:$O$10001,14,FALSE)</f>
        <v>Takeaway</v>
      </c>
      <c r="H2088" s="1">
        <f>VLOOKUP(A2088,Cafe_sales!$A$1:$O$10001,15,FALSE)</f>
        <v>44989</v>
      </c>
    </row>
    <row r="2089" spans="1:8" hidden="1" x14ac:dyDescent="0.35">
      <c r="A2089" t="s">
        <v>9846</v>
      </c>
      <c r="B2089" t="str">
        <f>VLOOKUP(A2089,Cafe_sales!$A$1:$O$10001,9,FALSE)</f>
        <v>Tea</v>
      </c>
      <c r="C2089">
        <f>VLOOKUP(A2089,Cafe_sales!$A$1:$O$10001,10,FALSE)</f>
        <v>2</v>
      </c>
      <c r="D2089">
        <f>VLOOKUP(A2089,Cafe_sales!$A$1:$O$10001,11,FALSE)</f>
        <v>1.5</v>
      </c>
      <c r="E2089">
        <f>VLOOKUP(A2089,Cafe_sales!$A$1:$O$10001,12,FALSE)</f>
        <v>3</v>
      </c>
      <c r="F2089" t="str">
        <f>VLOOKUP(A2089,Cafe_sales!$A$1:$O$10001,13,FALSE)</f>
        <v>Digital Wallet</v>
      </c>
      <c r="G2089" t="str">
        <f>VLOOKUP(A2089,Cafe_sales!$A$1:$O$10001,14,FALSE)</f>
        <v>Takeaway</v>
      </c>
      <c r="H2089" s="1">
        <f>VLOOKUP(A2089,Cafe_sales!$A$1:$O$10001,15,FALSE)</f>
        <v>45290</v>
      </c>
    </row>
    <row r="2090" spans="1:8" x14ac:dyDescent="0.35">
      <c r="A2090" t="s">
        <v>36</v>
      </c>
      <c r="B2090" t="str">
        <f>VLOOKUP(A2090,Cafe_sales!$A$1:$O$10001,9,FALSE)</f>
        <v>Salad</v>
      </c>
      <c r="C2090" s="6">
        <f>VLOOKUP(A2090,Cafe_sales!$A$1:$O$10001,10,FALSE)</f>
        <v>3</v>
      </c>
      <c r="D2090" s="10">
        <f>VLOOKUP(A2090,Cafe_sales!$A$1:$O$10001,11,FALSE)</f>
        <v>5</v>
      </c>
      <c r="E2090" s="6">
        <f>VLOOKUP(A2090,Cafe_sales!$A$1:$O$10001,12,FALSE)</f>
        <v>15</v>
      </c>
      <c r="F2090" t="str">
        <f>VLOOKUP(A2090,Cafe_sales!$A$1:$O$10001,13,FALSE)</f>
        <v>Credit Card</v>
      </c>
      <c r="G2090" t="str">
        <f>VLOOKUP(A2090,Cafe_sales!$A$1:$O$10001,14,FALSE)</f>
        <v>In-store</v>
      </c>
      <c r="H2090" s="8">
        <f>VLOOKUP(A2090,Cafe_sales!$A$1:$O$10001,15,FALSE)</f>
        <v>45245</v>
      </c>
    </row>
    <row r="2091" spans="1:8" x14ac:dyDescent="0.35">
      <c r="A2091" t="s">
        <v>2495</v>
      </c>
      <c r="B2091" t="str">
        <f>VLOOKUP(A2091,Cafe_sales!$A$1:$O$10001,9,FALSE)</f>
        <v>Coffee</v>
      </c>
      <c r="C2091" s="6">
        <f>VLOOKUP(A2091,Cafe_sales!$A$1:$O$10001,10,FALSE)</f>
        <v>1</v>
      </c>
      <c r="D2091" s="10">
        <f>VLOOKUP(A2091,Cafe_sales!$A$1:$O$10001,11,FALSE)</f>
        <v>2</v>
      </c>
      <c r="E2091" s="6">
        <f>VLOOKUP(A2091,Cafe_sales!$A$1:$O$10001,12,FALSE)</f>
        <v>2</v>
      </c>
      <c r="F2091" t="str">
        <f>VLOOKUP(A2091,Cafe_sales!$A$1:$O$10001,13,FALSE)</f>
        <v>Cash</v>
      </c>
      <c r="G2091" t="str">
        <f>VLOOKUP(A2091,Cafe_sales!$A$1:$O$10001,14,FALSE)</f>
        <v>In-store</v>
      </c>
      <c r="H2091" s="8">
        <f>VLOOKUP(A2091,Cafe_sales!$A$1:$O$10001,15,FALSE)</f>
        <v>44976</v>
      </c>
    </row>
    <row r="2092" spans="1:8" x14ac:dyDescent="0.35">
      <c r="A2092" t="s">
        <v>8955</v>
      </c>
      <c r="B2092" t="str">
        <f>VLOOKUP(A2092,Cafe_sales!$A$1:$O$10001,9,FALSE)</f>
        <v>Cookie</v>
      </c>
      <c r="C2092" s="6">
        <f>VLOOKUP(A2092,Cafe_sales!$A$1:$O$10001,10,FALSE)</f>
        <v>1</v>
      </c>
      <c r="D2092" s="10">
        <f>VLOOKUP(A2092,Cafe_sales!$A$1:$O$10001,11,FALSE)</f>
        <v>1</v>
      </c>
      <c r="E2092" s="6">
        <f>VLOOKUP(A2092,Cafe_sales!$A$1:$O$10001,12,FALSE)</f>
        <v>1</v>
      </c>
      <c r="F2092" t="str">
        <f>VLOOKUP(A2092,Cafe_sales!$A$1:$O$10001,13,FALSE)</f>
        <v>Digital Wallet</v>
      </c>
      <c r="G2092" t="str">
        <f>VLOOKUP(A2092,Cafe_sales!$A$1:$O$10001,14,FALSE)</f>
        <v>In-store</v>
      </c>
      <c r="H2092" s="8">
        <f>VLOOKUP(A2092,Cafe_sales!$A$1:$O$10001,15,FALSE)</f>
        <v>45145</v>
      </c>
    </row>
    <row r="2093" spans="1:8" x14ac:dyDescent="0.35">
      <c r="A2093" t="s">
        <v>1768</v>
      </c>
      <c r="B2093" t="str">
        <f>VLOOKUP(A2093,Cafe_sales!$A$1:$O$10001,9,FALSE)</f>
        <v>Smoothie</v>
      </c>
      <c r="C2093" s="6">
        <f>VLOOKUP(A2093,Cafe_sales!$A$1:$O$10001,10,FALSE)</f>
        <v>5</v>
      </c>
      <c r="D2093" s="10">
        <f>VLOOKUP(A2093,Cafe_sales!$A$1:$O$10001,11,FALSE)</f>
        <v>4</v>
      </c>
      <c r="E2093" s="6">
        <f>VLOOKUP(A2093,Cafe_sales!$A$1:$O$10001,12,FALSE)</f>
        <v>20</v>
      </c>
      <c r="F2093" t="str">
        <f>VLOOKUP(A2093,Cafe_sales!$A$1:$O$10001,13,FALSE)</f>
        <v>Digital Wallet</v>
      </c>
      <c r="G2093" t="str">
        <f>VLOOKUP(A2093,Cafe_sales!$A$1:$O$10001,14,FALSE)</f>
        <v>In-store</v>
      </c>
      <c r="H2093" s="8">
        <f>VLOOKUP(A2093,Cafe_sales!$A$1:$O$10001,15,FALSE)</f>
        <v>45000</v>
      </c>
    </row>
    <row r="2094" spans="1:8" x14ac:dyDescent="0.35">
      <c r="A2094" t="s">
        <v>9304</v>
      </c>
      <c r="B2094" t="str">
        <f>VLOOKUP(A2094,Cafe_sales!$A$1:$O$10001,9,FALSE)</f>
        <v>UNKNOWN</v>
      </c>
      <c r="C2094" s="6">
        <f>VLOOKUP(A2094,Cafe_sales!$A$1:$O$10001,10,FALSE)</f>
        <v>3</v>
      </c>
      <c r="D2094" s="10">
        <f>VLOOKUP(A2094,Cafe_sales!$A$1:$O$10001,11,FALSE)</f>
        <v>2</v>
      </c>
      <c r="E2094" s="6">
        <f>VLOOKUP(A2094,Cafe_sales!$A$1:$O$10001,12,FALSE)</f>
        <v>6</v>
      </c>
      <c r="F2094" t="str">
        <f>VLOOKUP(A2094,Cafe_sales!$A$1:$O$10001,13,FALSE)</f>
        <v>Digital Wallet</v>
      </c>
      <c r="G2094" t="str">
        <f>VLOOKUP(A2094,Cafe_sales!$A$1:$O$10001,14,FALSE)</f>
        <v>In-store</v>
      </c>
      <c r="H2094" s="8">
        <f>VLOOKUP(A2094,Cafe_sales!$A$1:$O$10001,15,FALSE)</f>
        <v>45120</v>
      </c>
    </row>
    <row r="2095" spans="1:8" hidden="1" x14ac:dyDescent="0.35">
      <c r="A2095" t="s">
        <v>2792</v>
      </c>
      <c r="B2095" t="str">
        <f>VLOOKUP(A2095,Cafe_sales!$A$1:$O$10001,9,FALSE)</f>
        <v>Coffee</v>
      </c>
      <c r="C2095">
        <f>VLOOKUP(A2095,Cafe_sales!$A$1:$O$10001,10,FALSE)</f>
        <v>5</v>
      </c>
      <c r="D2095">
        <f>VLOOKUP(A2095,Cafe_sales!$A$1:$O$10001,11,FALSE)</f>
        <v>2</v>
      </c>
      <c r="E2095">
        <f>VLOOKUP(A2095,Cafe_sales!$A$1:$O$10001,12,FALSE)</f>
        <v>10</v>
      </c>
      <c r="F2095" t="str">
        <f>VLOOKUP(A2095,Cafe_sales!$A$1:$O$10001,13,FALSE)</f>
        <v>Digital Wallet</v>
      </c>
      <c r="G2095" t="str">
        <f>VLOOKUP(A2095,Cafe_sales!$A$1:$O$10001,14,FALSE)</f>
        <v>Takeaway</v>
      </c>
      <c r="H2095" s="1">
        <f>VLOOKUP(A2095,Cafe_sales!$A$1:$O$10001,15,FALSE)</f>
        <v>45100</v>
      </c>
    </row>
    <row r="2096" spans="1:8" x14ac:dyDescent="0.35">
      <c r="A2096" t="s">
        <v>5433</v>
      </c>
      <c r="B2096" t="str">
        <f>VLOOKUP(A2096,Cafe_sales!$A$1:$O$10001,9,FALSE)</f>
        <v>Salad</v>
      </c>
      <c r="C2096" s="6">
        <f>VLOOKUP(A2096,Cafe_sales!$A$1:$O$10001,10,FALSE)</f>
        <v>2</v>
      </c>
      <c r="D2096" s="10">
        <f>VLOOKUP(A2096,Cafe_sales!$A$1:$O$10001,11,FALSE)</f>
        <v>5</v>
      </c>
      <c r="E2096" s="6">
        <f>VLOOKUP(A2096,Cafe_sales!$A$1:$O$10001,12,FALSE)</f>
        <v>10</v>
      </c>
      <c r="F2096" t="str">
        <f>VLOOKUP(A2096,Cafe_sales!$A$1:$O$10001,13,FALSE)</f>
        <v>Digital Wallet</v>
      </c>
      <c r="G2096" t="str">
        <f>VLOOKUP(A2096,Cafe_sales!$A$1:$O$10001,14,FALSE)</f>
        <v>In-store</v>
      </c>
      <c r="H2096" s="8">
        <f>VLOOKUP(A2096,Cafe_sales!$A$1:$O$10001,15,FALSE)</f>
        <v>45101</v>
      </c>
    </row>
    <row r="2097" spans="1:8" hidden="1" x14ac:dyDescent="0.35">
      <c r="A2097" t="s">
        <v>8773</v>
      </c>
      <c r="B2097" t="str">
        <f>VLOOKUP(A2097,Cafe_sales!$A$1:$O$10001,9,FALSE)</f>
        <v>Salad</v>
      </c>
      <c r="C2097">
        <f>VLOOKUP(A2097,Cafe_sales!$A$1:$O$10001,10,FALSE)</f>
        <v>2</v>
      </c>
      <c r="D2097">
        <f>VLOOKUP(A2097,Cafe_sales!$A$1:$O$10001,11,FALSE)</f>
        <v>0</v>
      </c>
      <c r="E2097">
        <f>VLOOKUP(A2097,Cafe_sales!$A$1:$O$10001,12,FALSE)</f>
        <v>10</v>
      </c>
      <c r="F2097" t="str">
        <f>VLOOKUP(A2097,Cafe_sales!$A$1:$O$10001,13,FALSE)</f>
        <v>Credit Card</v>
      </c>
      <c r="G2097" t="str">
        <f>VLOOKUP(A2097,Cafe_sales!$A$1:$O$10001,14,FALSE)</f>
        <v>Takeaway</v>
      </c>
      <c r="H2097" s="1">
        <f>VLOOKUP(A2097,Cafe_sales!$A$1:$O$10001,15,FALSE)</f>
        <v>45207</v>
      </c>
    </row>
    <row r="2098" spans="1:8" x14ac:dyDescent="0.35">
      <c r="A2098" t="s">
        <v>3483</v>
      </c>
      <c r="B2098" t="str">
        <f>VLOOKUP(A2098,Cafe_sales!$A$1:$O$10001,9,FALSE)</f>
        <v>Coffee</v>
      </c>
      <c r="C2098" s="6">
        <f>VLOOKUP(A2098,Cafe_sales!$A$1:$O$10001,10,FALSE)</f>
        <v>3</v>
      </c>
      <c r="D2098" s="10">
        <f>VLOOKUP(A2098,Cafe_sales!$A$1:$O$10001,11,FALSE)</f>
        <v>2</v>
      </c>
      <c r="E2098" s="6">
        <f>VLOOKUP(A2098,Cafe_sales!$A$1:$O$10001,12,FALSE)</f>
        <v>6</v>
      </c>
      <c r="F2098" t="str">
        <f>VLOOKUP(A2098,Cafe_sales!$A$1:$O$10001,13,FALSE)</f>
        <v>Default mode</v>
      </c>
      <c r="G2098" t="str">
        <f>VLOOKUP(A2098,Cafe_sales!$A$1:$O$10001,14,FALSE)</f>
        <v>UNKNOWN</v>
      </c>
      <c r="H2098" s="8">
        <f>VLOOKUP(A2098,Cafe_sales!$A$1:$O$10001,15,FALSE)</f>
        <v>45260</v>
      </c>
    </row>
    <row r="2099" spans="1:8" x14ac:dyDescent="0.35">
      <c r="A2099" t="s">
        <v>4303</v>
      </c>
      <c r="B2099" t="str">
        <f>VLOOKUP(A2099,Cafe_sales!$A$1:$O$10001,9,FALSE)</f>
        <v>Tea</v>
      </c>
      <c r="C2099" s="6">
        <f>VLOOKUP(A2099,Cafe_sales!$A$1:$O$10001,10,FALSE)</f>
        <v>4</v>
      </c>
      <c r="D2099" s="10">
        <f>VLOOKUP(A2099,Cafe_sales!$A$1:$O$10001,11,FALSE)</f>
        <v>1.5</v>
      </c>
      <c r="E2099" s="6">
        <f>VLOOKUP(A2099,Cafe_sales!$A$1:$O$10001,12,FALSE)</f>
        <v>6</v>
      </c>
      <c r="F2099" t="str">
        <f>VLOOKUP(A2099,Cafe_sales!$A$1:$O$10001,13,FALSE)</f>
        <v>Cash</v>
      </c>
      <c r="G2099" t="str">
        <f>VLOOKUP(A2099,Cafe_sales!$A$1:$O$10001,14,FALSE)</f>
        <v>UNKNOWN</v>
      </c>
      <c r="H2099" s="8">
        <f>VLOOKUP(A2099,Cafe_sales!$A$1:$O$10001,15,FALSE)</f>
        <v>45152</v>
      </c>
    </row>
    <row r="2100" spans="1:8" x14ac:dyDescent="0.35">
      <c r="A2100" t="s">
        <v>5585</v>
      </c>
      <c r="B2100" t="str">
        <f>VLOOKUP(A2100,Cafe_sales!$A$1:$O$10001,9,FALSE)</f>
        <v>Sandwich</v>
      </c>
      <c r="C2100" s="6">
        <f>VLOOKUP(A2100,Cafe_sales!$A$1:$O$10001,10,FALSE)</f>
        <v>2</v>
      </c>
      <c r="D2100" s="10">
        <f>VLOOKUP(A2100,Cafe_sales!$A$1:$O$10001,11,FALSE)</f>
        <v>4</v>
      </c>
      <c r="E2100" s="6">
        <f>VLOOKUP(A2100,Cafe_sales!$A$1:$O$10001,12,FALSE)</f>
        <v>8</v>
      </c>
      <c r="F2100" t="str">
        <f>VLOOKUP(A2100,Cafe_sales!$A$1:$O$10001,13,FALSE)</f>
        <v>Cash</v>
      </c>
      <c r="G2100" t="str">
        <f>VLOOKUP(A2100,Cafe_sales!$A$1:$O$10001,14,FALSE)</f>
        <v>In-store</v>
      </c>
      <c r="H2100" s="8">
        <f>VLOOKUP(A2100,Cafe_sales!$A$1:$O$10001,15,FALSE)</f>
        <v>45123</v>
      </c>
    </row>
    <row r="2101" spans="1:8" x14ac:dyDescent="0.35">
      <c r="A2101" t="s">
        <v>861</v>
      </c>
      <c r="B2101" t="str">
        <f>VLOOKUP(A2101,Cafe_sales!$A$1:$O$10001,9,FALSE)</f>
        <v>Coffee</v>
      </c>
      <c r="C2101" s="6">
        <f>VLOOKUP(A2101,Cafe_sales!$A$1:$O$10001,10,FALSE)</f>
        <v>4</v>
      </c>
      <c r="D2101" s="10">
        <f>VLOOKUP(A2101,Cafe_sales!$A$1:$O$10001,11,FALSE)</f>
        <v>2</v>
      </c>
      <c r="E2101" s="6">
        <f>VLOOKUP(A2101,Cafe_sales!$A$1:$O$10001,12,FALSE)</f>
        <v>8</v>
      </c>
      <c r="F2101" t="str">
        <f>VLOOKUP(A2101,Cafe_sales!$A$1:$O$10001,13,FALSE)</f>
        <v>Credit Card</v>
      </c>
      <c r="G2101" t="str">
        <f>VLOOKUP(A2101,Cafe_sales!$A$1:$O$10001,14,FALSE)</f>
        <v>UNKNOWN</v>
      </c>
      <c r="H2101" s="8">
        <f>VLOOKUP(A2101,Cafe_sales!$A$1:$O$10001,15,FALSE)</f>
        <v>45222</v>
      </c>
    </row>
    <row r="2102" spans="1:8" hidden="1" x14ac:dyDescent="0.35">
      <c r="A2102" t="s">
        <v>3621</v>
      </c>
      <c r="B2102" t="str">
        <f>VLOOKUP(A2102,Cafe_sales!$A$1:$O$10001,9,FALSE)</f>
        <v>Smoothie</v>
      </c>
      <c r="C2102">
        <f>VLOOKUP(A2102,Cafe_sales!$A$1:$O$10001,10,FALSE)</f>
        <v>1</v>
      </c>
      <c r="D2102">
        <f>VLOOKUP(A2102,Cafe_sales!$A$1:$O$10001,11,FALSE)</f>
        <v>2.9773063640848543</v>
      </c>
      <c r="E2102">
        <f>VLOOKUP(A2102,Cafe_sales!$A$1:$O$10001,12,FALSE)</f>
        <v>2.9773063640848543</v>
      </c>
      <c r="F2102" t="str">
        <f>VLOOKUP(A2102,Cafe_sales!$A$1:$O$10001,13,FALSE)</f>
        <v>Cash</v>
      </c>
      <c r="G2102" t="str">
        <f>VLOOKUP(A2102,Cafe_sales!$A$1:$O$10001,14,FALSE)</f>
        <v>Takeaway</v>
      </c>
      <c r="H2102" s="1">
        <f>VLOOKUP(A2102,Cafe_sales!$A$1:$O$10001,15,FALSE)</f>
        <v>45056</v>
      </c>
    </row>
    <row r="2103" spans="1:8" x14ac:dyDescent="0.35">
      <c r="A2103" t="s">
        <v>10009</v>
      </c>
      <c r="B2103" t="str">
        <f>VLOOKUP(A2103,Cafe_sales!$A$1:$O$10001,9,FALSE)</f>
        <v>Sandwich</v>
      </c>
      <c r="C2103" s="6">
        <f>VLOOKUP(A2103,Cafe_sales!$A$1:$O$10001,10,FALSE)</f>
        <v>2</v>
      </c>
      <c r="D2103" s="10">
        <f>VLOOKUP(A2103,Cafe_sales!$A$1:$O$10001,11,FALSE)</f>
        <v>4</v>
      </c>
      <c r="E2103" s="6">
        <f>VLOOKUP(A2103,Cafe_sales!$A$1:$O$10001,12,FALSE)</f>
        <v>8</v>
      </c>
      <c r="F2103" t="str">
        <f>VLOOKUP(A2103,Cafe_sales!$A$1:$O$10001,13,FALSE)</f>
        <v>Credit Card</v>
      </c>
      <c r="G2103" t="str">
        <f>VLOOKUP(A2103,Cafe_sales!$A$1:$O$10001,14,FALSE)</f>
        <v>In-store</v>
      </c>
      <c r="H2103" s="8">
        <f>VLOOKUP(A2103,Cafe_sales!$A$1:$O$10001,15,FALSE)</f>
        <v>45274</v>
      </c>
    </row>
    <row r="2104" spans="1:8" x14ac:dyDescent="0.35">
      <c r="A2104" t="s">
        <v>5880</v>
      </c>
      <c r="B2104" t="str">
        <f>VLOOKUP(A2104,Cafe_sales!$A$1:$O$10001,9,FALSE)</f>
        <v>Sandwich</v>
      </c>
      <c r="C2104" s="6">
        <f>VLOOKUP(A2104,Cafe_sales!$A$1:$O$10001,10,FALSE)</f>
        <v>1</v>
      </c>
      <c r="D2104" s="10">
        <f>VLOOKUP(A2104,Cafe_sales!$A$1:$O$10001,11,FALSE)</f>
        <v>4</v>
      </c>
      <c r="E2104" s="6">
        <f>VLOOKUP(A2104,Cafe_sales!$A$1:$O$10001,12,FALSE)</f>
        <v>4</v>
      </c>
      <c r="F2104" t="str">
        <f>VLOOKUP(A2104,Cafe_sales!$A$1:$O$10001,13,FALSE)</f>
        <v>Digital Wallet</v>
      </c>
      <c r="G2104" t="str">
        <f>VLOOKUP(A2104,Cafe_sales!$A$1:$O$10001,14,FALSE)</f>
        <v>In-store</v>
      </c>
      <c r="H2104" s="8">
        <f>VLOOKUP(A2104,Cafe_sales!$A$1:$O$10001,15,FALSE)</f>
        <v>45197</v>
      </c>
    </row>
    <row r="2105" spans="1:8" hidden="1" x14ac:dyDescent="0.35">
      <c r="A2105" t="s">
        <v>3848</v>
      </c>
      <c r="B2105" t="str">
        <f>VLOOKUP(A2105,Cafe_sales!$A$1:$O$10001,9,FALSE)</f>
        <v>Smoothie</v>
      </c>
      <c r="C2105">
        <f>VLOOKUP(A2105,Cafe_sales!$A$1:$O$10001,10,FALSE)</f>
        <v>3</v>
      </c>
      <c r="D2105">
        <f>VLOOKUP(A2105,Cafe_sales!$A$1:$O$10001,11,FALSE)</f>
        <v>4</v>
      </c>
      <c r="E2105">
        <f>VLOOKUP(A2105,Cafe_sales!$A$1:$O$10001,12,FALSE)</f>
        <v>12</v>
      </c>
      <c r="F2105" t="str">
        <f>VLOOKUP(A2105,Cafe_sales!$A$1:$O$10001,13,FALSE)</f>
        <v>Digital Wallet</v>
      </c>
      <c r="G2105" t="str">
        <f>VLOOKUP(A2105,Cafe_sales!$A$1:$O$10001,14,FALSE)</f>
        <v>Takeaway</v>
      </c>
      <c r="H2105" s="1">
        <f>VLOOKUP(A2105,Cafe_sales!$A$1:$O$10001,15,FALSE)</f>
        <v>44957</v>
      </c>
    </row>
    <row r="2106" spans="1:8" x14ac:dyDescent="0.35">
      <c r="A2106" t="s">
        <v>9813</v>
      </c>
      <c r="B2106" t="str">
        <f>VLOOKUP(A2106,Cafe_sales!$A$1:$O$10001,9,FALSE)</f>
        <v>Smoothie</v>
      </c>
      <c r="C2106" s="6">
        <f>VLOOKUP(A2106,Cafe_sales!$A$1:$O$10001,10,FALSE)</f>
        <v>4</v>
      </c>
      <c r="D2106" s="10">
        <f>VLOOKUP(A2106,Cafe_sales!$A$1:$O$10001,11,FALSE)</f>
        <v>4</v>
      </c>
      <c r="E2106" s="6">
        <f>VLOOKUP(A2106,Cafe_sales!$A$1:$O$10001,12,FALSE)</f>
        <v>16</v>
      </c>
      <c r="F2106" t="str">
        <f>VLOOKUP(A2106,Cafe_sales!$A$1:$O$10001,13,FALSE)</f>
        <v>Cash</v>
      </c>
      <c r="G2106" t="str">
        <f>VLOOKUP(A2106,Cafe_sales!$A$1:$O$10001,14,FALSE)</f>
        <v>UNKNOWN</v>
      </c>
      <c r="H2106" s="8">
        <f>VLOOKUP(A2106,Cafe_sales!$A$1:$O$10001,15,FALSE)</f>
        <v>45188</v>
      </c>
    </row>
    <row r="2107" spans="1:8" x14ac:dyDescent="0.35">
      <c r="A2107" t="s">
        <v>4686</v>
      </c>
      <c r="B2107" t="str">
        <f>VLOOKUP(A2107,Cafe_sales!$A$1:$O$10001,9,FALSE)</f>
        <v>Cookie</v>
      </c>
      <c r="C2107" s="6">
        <f>VLOOKUP(A2107,Cafe_sales!$A$1:$O$10001,10,FALSE)</f>
        <v>5</v>
      </c>
      <c r="D2107" s="10">
        <f>VLOOKUP(A2107,Cafe_sales!$A$1:$O$10001,11,FALSE)</f>
        <v>1</v>
      </c>
      <c r="E2107" s="6">
        <f>VLOOKUP(A2107,Cafe_sales!$A$1:$O$10001,12,FALSE)</f>
        <v>5</v>
      </c>
      <c r="F2107" t="str">
        <f>VLOOKUP(A2107,Cafe_sales!$A$1:$O$10001,13,FALSE)</f>
        <v>Credit Card</v>
      </c>
      <c r="G2107" t="str">
        <f>VLOOKUP(A2107,Cafe_sales!$A$1:$O$10001,14,FALSE)</f>
        <v>UNKNOWN</v>
      </c>
      <c r="H2107" s="8">
        <f>VLOOKUP(A2107,Cafe_sales!$A$1:$O$10001,15,FALSE)</f>
        <v>45170</v>
      </c>
    </row>
    <row r="2108" spans="1:8" x14ac:dyDescent="0.35">
      <c r="A2108" t="s">
        <v>2247</v>
      </c>
      <c r="B2108" t="str">
        <f>VLOOKUP(A2108,Cafe_sales!$A$1:$O$10001,9,FALSE)</f>
        <v>Salad</v>
      </c>
      <c r="C2108" s="6">
        <f>VLOOKUP(A2108,Cafe_sales!$A$1:$O$10001,10,FALSE)</f>
        <v>5</v>
      </c>
      <c r="D2108" s="10">
        <f>VLOOKUP(A2108,Cafe_sales!$A$1:$O$10001,11,FALSE)</f>
        <v>5</v>
      </c>
      <c r="E2108" s="6">
        <f>VLOOKUP(A2108,Cafe_sales!$A$1:$O$10001,12,FALSE)</f>
        <v>25</v>
      </c>
      <c r="F2108" t="str">
        <f>VLOOKUP(A2108,Cafe_sales!$A$1:$O$10001,13,FALSE)</f>
        <v>Credit Card</v>
      </c>
      <c r="G2108" t="str">
        <f>VLOOKUP(A2108,Cafe_sales!$A$1:$O$10001,14,FALSE)</f>
        <v>UNKNOWN</v>
      </c>
      <c r="H2108" s="8">
        <f>VLOOKUP(A2108,Cafe_sales!$A$1:$O$10001,15,FALSE)</f>
        <v>44930</v>
      </c>
    </row>
    <row r="2109" spans="1:8" x14ac:dyDescent="0.35">
      <c r="A2109" t="s">
        <v>8332</v>
      </c>
      <c r="B2109" t="str">
        <f>VLOOKUP(A2109,Cafe_sales!$A$1:$O$10001,9,FALSE)</f>
        <v>Coffee</v>
      </c>
      <c r="C2109" s="6">
        <f>VLOOKUP(A2109,Cafe_sales!$A$1:$O$10001,10,FALSE)</f>
        <v>3</v>
      </c>
      <c r="D2109" s="10">
        <f>VLOOKUP(A2109,Cafe_sales!$A$1:$O$10001,11,FALSE)</f>
        <v>2</v>
      </c>
      <c r="E2109" s="6">
        <f>VLOOKUP(A2109,Cafe_sales!$A$1:$O$10001,12,FALSE)</f>
        <v>6</v>
      </c>
      <c r="F2109" t="str">
        <f>VLOOKUP(A2109,Cafe_sales!$A$1:$O$10001,13,FALSE)</f>
        <v>Default mode</v>
      </c>
      <c r="G2109" t="str">
        <f>VLOOKUP(A2109,Cafe_sales!$A$1:$O$10001,14,FALSE)</f>
        <v>In-store</v>
      </c>
      <c r="H2109" s="8">
        <f>VLOOKUP(A2109,Cafe_sales!$A$1:$O$10001,15,FALSE)</f>
        <v>45010</v>
      </c>
    </row>
    <row r="2110" spans="1:8" hidden="1" x14ac:dyDescent="0.35">
      <c r="A2110" t="s">
        <v>9653</v>
      </c>
      <c r="B2110" t="str">
        <f>VLOOKUP(A2110,Cafe_sales!$A$1:$O$10001,9,FALSE)</f>
        <v>Cake</v>
      </c>
      <c r="C2110">
        <f>VLOOKUP(A2110,Cafe_sales!$A$1:$O$10001,10,FALSE)</f>
        <v>5</v>
      </c>
      <c r="D2110">
        <f>VLOOKUP(A2110,Cafe_sales!$A$1:$O$10001,11,FALSE)</f>
        <v>3</v>
      </c>
      <c r="E2110">
        <f>VLOOKUP(A2110,Cafe_sales!$A$1:$O$10001,12,FALSE)</f>
        <v>15</v>
      </c>
      <c r="F2110" t="str">
        <f>VLOOKUP(A2110,Cafe_sales!$A$1:$O$10001,13,FALSE)</f>
        <v>Default mode</v>
      </c>
      <c r="G2110" t="str">
        <f>VLOOKUP(A2110,Cafe_sales!$A$1:$O$10001,14,FALSE)</f>
        <v>Takeaway</v>
      </c>
      <c r="H2110" s="1">
        <f>VLOOKUP(A2110,Cafe_sales!$A$1:$O$10001,15,FALSE)</f>
        <v>44958</v>
      </c>
    </row>
    <row r="2111" spans="1:8" x14ac:dyDescent="0.35">
      <c r="A2111" t="s">
        <v>1806</v>
      </c>
      <c r="B2111" t="str">
        <f>VLOOKUP(A2111,Cafe_sales!$A$1:$O$10001,9,FALSE)</f>
        <v>Sandwich</v>
      </c>
      <c r="C2111" s="6">
        <f>VLOOKUP(A2111,Cafe_sales!$A$1:$O$10001,10,FALSE)</f>
        <v>1</v>
      </c>
      <c r="D2111" s="10">
        <f>VLOOKUP(A2111,Cafe_sales!$A$1:$O$10001,11,FALSE)</f>
        <v>4</v>
      </c>
      <c r="E2111" s="6">
        <f>VLOOKUP(A2111,Cafe_sales!$A$1:$O$10001,12,FALSE)</f>
        <v>4</v>
      </c>
      <c r="F2111" t="str">
        <f>VLOOKUP(A2111,Cafe_sales!$A$1:$O$10001,13,FALSE)</f>
        <v>Default mode</v>
      </c>
      <c r="G2111" t="str">
        <f>VLOOKUP(A2111,Cafe_sales!$A$1:$O$10001,14,FALSE)</f>
        <v>UNKNOWN</v>
      </c>
      <c r="H2111" s="8">
        <f>VLOOKUP(A2111,Cafe_sales!$A$1:$O$10001,15,FALSE)</f>
        <v>45119</v>
      </c>
    </row>
    <row r="2112" spans="1:8" hidden="1" x14ac:dyDescent="0.35">
      <c r="A2112" t="s">
        <v>3966</v>
      </c>
      <c r="B2112" t="str">
        <f>VLOOKUP(A2112,Cafe_sales!$A$1:$O$10001,9,FALSE)</f>
        <v>Tea</v>
      </c>
      <c r="C2112">
        <f>VLOOKUP(A2112,Cafe_sales!$A$1:$O$10001,10,FALSE)</f>
        <v>5</v>
      </c>
      <c r="D2112">
        <f>VLOOKUP(A2112,Cafe_sales!$A$1:$O$10001,11,FALSE)</f>
        <v>1.5</v>
      </c>
      <c r="E2112">
        <f>VLOOKUP(A2112,Cafe_sales!$A$1:$O$10001,12,FALSE)</f>
        <v>7.5</v>
      </c>
      <c r="F2112" t="str">
        <f>VLOOKUP(A2112,Cafe_sales!$A$1:$O$10001,13,FALSE)</f>
        <v>Credit Card</v>
      </c>
      <c r="G2112" t="str">
        <f>VLOOKUP(A2112,Cafe_sales!$A$1:$O$10001,14,FALSE)</f>
        <v>Takeaway</v>
      </c>
      <c r="H2112" s="1">
        <f>VLOOKUP(A2112,Cafe_sales!$A$1:$O$10001,15,FALSE)</f>
        <v>45208</v>
      </c>
    </row>
    <row r="2113" spans="1:8" x14ac:dyDescent="0.35">
      <c r="A2113" t="s">
        <v>591</v>
      </c>
      <c r="B2113" t="str">
        <f>VLOOKUP(A2113,Cafe_sales!$A$1:$O$10001,9,FALSE)</f>
        <v>Coffee</v>
      </c>
      <c r="C2113" s="6">
        <f>VLOOKUP(A2113,Cafe_sales!$A$1:$O$10001,10,FALSE)</f>
        <v>2</v>
      </c>
      <c r="D2113" s="10">
        <f>VLOOKUP(A2113,Cafe_sales!$A$1:$O$10001,11,FALSE)</f>
        <v>2</v>
      </c>
      <c r="E2113" s="6">
        <f>VLOOKUP(A2113,Cafe_sales!$A$1:$O$10001,12,FALSE)</f>
        <v>4</v>
      </c>
      <c r="F2113" t="str">
        <f>VLOOKUP(A2113,Cafe_sales!$A$1:$O$10001,13,FALSE)</f>
        <v>Cash</v>
      </c>
      <c r="G2113" t="str">
        <f>VLOOKUP(A2113,Cafe_sales!$A$1:$O$10001,14,FALSE)</f>
        <v>UNKNOWN</v>
      </c>
      <c r="H2113" s="8">
        <f>VLOOKUP(A2113,Cafe_sales!$A$1:$O$10001,15,FALSE)</f>
        <v>45141</v>
      </c>
    </row>
    <row r="2114" spans="1:8" x14ac:dyDescent="0.35">
      <c r="A2114" t="s">
        <v>1533</v>
      </c>
      <c r="B2114" t="str">
        <f>VLOOKUP(A2114,Cafe_sales!$A$1:$O$10001,9,FALSE)</f>
        <v>Cake</v>
      </c>
      <c r="C2114" s="6">
        <f>VLOOKUP(A2114,Cafe_sales!$A$1:$O$10001,10,FALSE)</f>
        <v>5</v>
      </c>
      <c r="D2114" s="10">
        <f>VLOOKUP(A2114,Cafe_sales!$A$1:$O$10001,11,FALSE)</f>
        <v>3</v>
      </c>
      <c r="E2114" s="6">
        <f>VLOOKUP(A2114,Cafe_sales!$A$1:$O$10001,12,FALSE)</f>
        <v>15</v>
      </c>
      <c r="F2114" t="str">
        <f>VLOOKUP(A2114,Cafe_sales!$A$1:$O$10001,13,FALSE)</f>
        <v>Default mode</v>
      </c>
      <c r="G2114" t="str">
        <f>VLOOKUP(A2114,Cafe_sales!$A$1:$O$10001,14,FALSE)</f>
        <v>In-store</v>
      </c>
      <c r="H2114" s="8">
        <f>VLOOKUP(A2114,Cafe_sales!$A$1:$O$10001,15,FALSE)</f>
        <v>44997</v>
      </c>
    </row>
    <row r="2115" spans="1:8" hidden="1" x14ac:dyDescent="0.35">
      <c r="A2115" t="s">
        <v>710</v>
      </c>
      <c r="B2115" t="str">
        <f>VLOOKUP(A2115,Cafe_sales!$A$1:$O$10001,9,FALSE)</f>
        <v>Juice</v>
      </c>
      <c r="C2115">
        <f>VLOOKUP(A2115,Cafe_sales!$A$1:$O$10001,10,FALSE)</f>
        <v>2</v>
      </c>
      <c r="D2115">
        <f>VLOOKUP(A2115,Cafe_sales!$A$1:$O$10001,11,FALSE)</f>
        <v>3</v>
      </c>
      <c r="E2115">
        <f>VLOOKUP(A2115,Cafe_sales!$A$1:$O$10001,12,FALSE)</f>
        <v>6</v>
      </c>
      <c r="F2115" t="str">
        <f>VLOOKUP(A2115,Cafe_sales!$A$1:$O$10001,13,FALSE)</f>
        <v>UNKNOWN</v>
      </c>
      <c r="G2115" t="str">
        <f>VLOOKUP(A2115,Cafe_sales!$A$1:$O$10001,14,FALSE)</f>
        <v>Takeaway</v>
      </c>
      <c r="H2115" s="1">
        <f>VLOOKUP(A2115,Cafe_sales!$A$1:$O$10001,15,FALSE)</f>
        <v>45166</v>
      </c>
    </row>
    <row r="2116" spans="1:8" x14ac:dyDescent="0.35">
      <c r="A2116" t="s">
        <v>9330</v>
      </c>
      <c r="B2116" t="str">
        <f>VLOOKUP(A2116,Cafe_sales!$A$1:$O$10001,9,FALSE)</f>
        <v>Sandwich</v>
      </c>
      <c r="C2116" s="6">
        <f>VLOOKUP(A2116,Cafe_sales!$A$1:$O$10001,10,FALSE)</f>
        <v>3</v>
      </c>
      <c r="D2116" s="10">
        <f>VLOOKUP(A2116,Cafe_sales!$A$1:$O$10001,11,FALSE)</f>
        <v>4</v>
      </c>
      <c r="E2116" s="6">
        <f>VLOOKUP(A2116,Cafe_sales!$A$1:$O$10001,12,FALSE)</f>
        <v>12</v>
      </c>
      <c r="F2116" t="str">
        <f>VLOOKUP(A2116,Cafe_sales!$A$1:$O$10001,13,FALSE)</f>
        <v>Credit Card</v>
      </c>
      <c r="G2116" t="str">
        <f>VLOOKUP(A2116,Cafe_sales!$A$1:$O$10001,14,FALSE)</f>
        <v>UNKNOWN</v>
      </c>
      <c r="H2116" s="8">
        <f>VLOOKUP(A2116,Cafe_sales!$A$1:$O$10001,15,FALSE)</f>
        <v>45185</v>
      </c>
    </row>
    <row r="2117" spans="1:8" hidden="1" x14ac:dyDescent="0.35">
      <c r="A2117" t="s">
        <v>7078</v>
      </c>
      <c r="B2117" t="str">
        <f>VLOOKUP(A2117,Cafe_sales!$A$1:$O$10001,9,FALSE)</f>
        <v>Cookie</v>
      </c>
      <c r="C2117">
        <f>VLOOKUP(A2117,Cafe_sales!$A$1:$O$10001,10,FALSE)</f>
        <v>4</v>
      </c>
      <c r="D2117">
        <f>VLOOKUP(A2117,Cafe_sales!$A$1:$O$10001,11,FALSE)</f>
        <v>1</v>
      </c>
      <c r="E2117">
        <f>VLOOKUP(A2117,Cafe_sales!$A$1:$O$10001,12,FALSE)</f>
        <v>4</v>
      </c>
      <c r="F2117" t="str">
        <f>VLOOKUP(A2117,Cafe_sales!$A$1:$O$10001,13,FALSE)</f>
        <v>Cash</v>
      </c>
      <c r="G2117" t="str">
        <f>VLOOKUP(A2117,Cafe_sales!$A$1:$O$10001,14,FALSE)</f>
        <v>Takeaway</v>
      </c>
      <c r="H2117" s="1">
        <f>VLOOKUP(A2117,Cafe_sales!$A$1:$O$10001,15,FALSE)</f>
        <v>44998</v>
      </c>
    </row>
    <row r="2118" spans="1:8" x14ac:dyDescent="0.35">
      <c r="A2118" t="s">
        <v>8359</v>
      </c>
      <c r="B2118" t="str">
        <f>VLOOKUP(A2118,Cafe_sales!$A$1:$O$10001,9,FALSE)</f>
        <v>Cookie</v>
      </c>
      <c r="C2118" s="6">
        <f>VLOOKUP(A2118,Cafe_sales!$A$1:$O$10001,10,FALSE)</f>
        <v>1</v>
      </c>
      <c r="D2118" s="10">
        <f>VLOOKUP(A2118,Cafe_sales!$A$1:$O$10001,11,FALSE)</f>
        <v>1</v>
      </c>
      <c r="E2118" s="6">
        <f>VLOOKUP(A2118,Cafe_sales!$A$1:$O$10001,12,FALSE)</f>
        <v>1</v>
      </c>
      <c r="F2118" t="str">
        <f>VLOOKUP(A2118,Cafe_sales!$A$1:$O$10001,13,FALSE)</f>
        <v>Credit Card</v>
      </c>
      <c r="G2118" t="str">
        <f>VLOOKUP(A2118,Cafe_sales!$A$1:$O$10001,14,FALSE)</f>
        <v>UNKNOWN</v>
      </c>
      <c r="H2118" s="8">
        <f>VLOOKUP(A2118,Cafe_sales!$A$1:$O$10001,15,FALSE)</f>
        <v>45103</v>
      </c>
    </row>
    <row r="2119" spans="1:8" x14ac:dyDescent="0.35">
      <c r="A2119" t="s">
        <v>5199</v>
      </c>
      <c r="B2119" t="str">
        <f>VLOOKUP(A2119,Cafe_sales!$A$1:$O$10001,9,FALSE)</f>
        <v>Cookie</v>
      </c>
      <c r="C2119" s="6">
        <f>VLOOKUP(A2119,Cafe_sales!$A$1:$O$10001,10,FALSE)</f>
        <v>4</v>
      </c>
      <c r="D2119" s="10">
        <f>VLOOKUP(A2119,Cafe_sales!$A$1:$O$10001,11,FALSE)</f>
        <v>1</v>
      </c>
      <c r="E2119" s="6">
        <f>VLOOKUP(A2119,Cafe_sales!$A$1:$O$10001,12,FALSE)</f>
        <v>4</v>
      </c>
      <c r="F2119" t="str">
        <f>VLOOKUP(A2119,Cafe_sales!$A$1:$O$10001,13,FALSE)</f>
        <v>Cash</v>
      </c>
      <c r="G2119" t="str">
        <f>VLOOKUP(A2119,Cafe_sales!$A$1:$O$10001,14,FALSE)</f>
        <v>In-store</v>
      </c>
      <c r="H2119" s="8">
        <f>VLOOKUP(A2119,Cafe_sales!$A$1:$O$10001,15,FALSE)</f>
        <v>45145</v>
      </c>
    </row>
    <row r="2120" spans="1:8" x14ac:dyDescent="0.35">
      <c r="A2120" t="s">
        <v>7648</v>
      </c>
      <c r="B2120" t="str">
        <f>VLOOKUP(A2120,Cafe_sales!$A$1:$O$10001,9,FALSE)</f>
        <v>Coffee</v>
      </c>
      <c r="C2120" s="6">
        <f>VLOOKUP(A2120,Cafe_sales!$A$1:$O$10001,10,FALSE)</f>
        <v>3</v>
      </c>
      <c r="D2120" s="10">
        <f>VLOOKUP(A2120,Cafe_sales!$A$1:$O$10001,11,FALSE)</f>
        <v>2</v>
      </c>
      <c r="E2120" s="6">
        <f>VLOOKUP(A2120,Cafe_sales!$A$1:$O$10001,12,FALSE)</f>
        <v>6</v>
      </c>
      <c r="F2120" t="str">
        <f>VLOOKUP(A2120,Cafe_sales!$A$1:$O$10001,13,FALSE)</f>
        <v>Default mode</v>
      </c>
      <c r="G2120" t="str">
        <f>VLOOKUP(A2120,Cafe_sales!$A$1:$O$10001,14,FALSE)</f>
        <v>In-store</v>
      </c>
      <c r="H2120" s="8">
        <f>VLOOKUP(A2120,Cafe_sales!$A$1:$O$10001,15,FALSE)</f>
        <v>44937</v>
      </c>
    </row>
    <row r="2121" spans="1:8" x14ac:dyDescent="0.35">
      <c r="A2121" t="s">
        <v>492</v>
      </c>
      <c r="B2121" t="str">
        <f>VLOOKUP(A2121,Cafe_sales!$A$1:$O$10001,9,FALSE)</f>
        <v>Sandwich</v>
      </c>
      <c r="C2121" s="6">
        <f>VLOOKUP(A2121,Cafe_sales!$A$1:$O$10001,10,FALSE)</f>
        <v>2</v>
      </c>
      <c r="D2121" s="10">
        <f>VLOOKUP(A2121,Cafe_sales!$A$1:$O$10001,11,FALSE)</f>
        <v>4</v>
      </c>
      <c r="E2121" s="6">
        <f>VLOOKUP(A2121,Cafe_sales!$A$1:$O$10001,12,FALSE)</f>
        <v>8</v>
      </c>
      <c r="F2121" t="str">
        <f>VLOOKUP(A2121,Cafe_sales!$A$1:$O$10001,13,FALSE)</f>
        <v>Default mode</v>
      </c>
      <c r="G2121" t="str">
        <f>VLOOKUP(A2121,Cafe_sales!$A$1:$O$10001,14,FALSE)</f>
        <v>UNKNOWN</v>
      </c>
      <c r="H2121" s="8">
        <f>VLOOKUP(A2121,Cafe_sales!$A$1:$O$10001,15,FALSE)</f>
        <v>44997</v>
      </c>
    </row>
    <row r="2122" spans="1:8" hidden="1" x14ac:dyDescent="0.35">
      <c r="A2122" t="s">
        <v>9637</v>
      </c>
      <c r="B2122" t="str">
        <f>VLOOKUP(A2122,Cafe_sales!$A$1:$O$10001,9,FALSE)</f>
        <v>Cake</v>
      </c>
      <c r="C2122">
        <f>VLOOKUP(A2122,Cafe_sales!$A$1:$O$10001,10,FALSE)</f>
        <v>4</v>
      </c>
      <c r="D2122">
        <f>VLOOKUP(A2122,Cafe_sales!$A$1:$O$10001,11,FALSE)</f>
        <v>3</v>
      </c>
      <c r="E2122">
        <f>VLOOKUP(A2122,Cafe_sales!$A$1:$O$10001,12,FALSE)</f>
        <v>12</v>
      </c>
      <c r="F2122" t="str">
        <f>VLOOKUP(A2122,Cafe_sales!$A$1:$O$10001,13,FALSE)</f>
        <v>Credit Card</v>
      </c>
      <c r="G2122" t="str">
        <f>VLOOKUP(A2122,Cafe_sales!$A$1:$O$10001,14,FALSE)</f>
        <v>Takeaway</v>
      </c>
      <c r="H2122" s="1">
        <f>VLOOKUP(A2122,Cafe_sales!$A$1:$O$10001,15,FALSE)</f>
        <v>44963</v>
      </c>
    </row>
    <row r="2123" spans="1:8" hidden="1" x14ac:dyDescent="0.35">
      <c r="A2123" t="s">
        <v>1618</v>
      </c>
      <c r="B2123" t="str">
        <f>VLOOKUP(A2123,Cafe_sales!$A$1:$O$10001,9,FALSE)</f>
        <v>Cake</v>
      </c>
      <c r="C2123">
        <f>VLOOKUP(A2123,Cafe_sales!$A$1:$O$10001,10,FALSE)</f>
        <v>2</v>
      </c>
      <c r="D2123">
        <f>VLOOKUP(A2123,Cafe_sales!$A$1:$O$10001,11,FALSE)</f>
        <v>3</v>
      </c>
      <c r="E2123">
        <f>VLOOKUP(A2123,Cafe_sales!$A$1:$O$10001,12,FALSE)</f>
        <v>6</v>
      </c>
      <c r="F2123" t="str">
        <f>VLOOKUP(A2123,Cafe_sales!$A$1:$O$10001,13,FALSE)</f>
        <v>Digital Wallet</v>
      </c>
      <c r="G2123" t="str">
        <f>VLOOKUP(A2123,Cafe_sales!$A$1:$O$10001,14,FALSE)</f>
        <v>Takeaway</v>
      </c>
      <c r="H2123" s="1">
        <f>VLOOKUP(A2123,Cafe_sales!$A$1:$O$10001,15,FALSE)</f>
        <v>45275</v>
      </c>
    </row>
    <row r="2124" spans="1:8" x14ac:dyDescent="0.35">
      <c r="A2124" t="s">
        <v>7297</v>
      </c>
      <c r="B2124" t="str">
        <f>VLOOKUP(A2124,Cafe_sales!$A$1:$O$10001,9,FALSE)</f>
        <v>Sandwich</v>
      </c>
      <c r="C2124" s="6">
        <f>VLOOKUP(A2124,Cafe_sales!$A$1:$O$10001,10,FALSE)</f>
        <v>1</v>
      </c>
      <c r="D2124" s="10">
        <f>VLOOKUP(A2124,Cafe_sales!$A$1:$O$10001,11,FALSE)</f>
        <v>4</v>
      </c>
      <c r="E2124" s="6">
        <f>VLOOKUP(A2124,Cafe_sales!$A$1:$O$10001,12,FALSE)</f>
        <v>4</v>
      </c>
      <c r="F2124" t="str">
        <f>VLOOKUP(A2124,Cafe_sales!$A$1:$O$10001,13,FALSE)</f>
        <v>Default mode</v>
      </c>
      <c r="G2124" t="str">
        <f>VLOOKUP(A2124,Cafe_sales!$A$1:$O$10001,14,FALSE)</f>
        <v>UNKNOWN</v>
      </c>
      <c r="H2124" s="8">
        <f>VLOOKUP(A2124,Cafe_sales!$A$1:$O$10001,15,FALSE)</f>
        <v>45065</v>
      </c>
    </row>
    <row r="2125" spans="1:8" x14ac:dyDescent="0.35">
      <c r="A2125" t="s">
        <v>1815</v>
      </c>
      <c r="B2125" t="str">
        <f>VLOOKUP(A2125,Cafe_sales!$A$1:$O$10001,9,FALSE)</f>
        <v>Juice</v>
      </c>
      <c r="C2125" s="6">
        <f>VLOOKUP(A2125,Cafe_sales!$A$1:$O$10001,10,FALSE)</f>
        <v>3</v>
      </c>
      <c r="D2125" s="10">
        <f>VLOOKUP(A2125,Cafe_sales!$A$1:$O$10001,11,FALSE)</f>
        <v>1.5</v>
      </c>
      <c r="E2125" s="6">
        <f>VLOOKUP(A2125,Cafe_sales!$A$1:$O$10001,12,FALSE)</f>
        <v>4.5</v>
      </c>
      <c r="F2125" t="str">
        <f>VLOOKUP(A2125,Cafe_sales!$A$1:$O$10001,13,FALSE)</f>
        <v>Cash</v>
      </c>
      <c r="G2125" t="str">
        <f>VLOOKUP(A2125,Cafe_sales!$A$1:$O$10001,14,FALSE)</f>
        <v>UNKNOWN</v>
      </c>
      <c r="H2125" s="8">
        <f>VLOOKUP(A2125,Cafe_sales!$A$1:$O$10001,15,FALSE)</f>
        <v>45068</v>
      </c>
    </row>
    <row r="2126" spans="1:8" hidden="1" x14ac:dyDescent="0.35">
      <c r="A2126" t="s">
        <v>2122</v>
      </c>
      <c r="B2126" t="str">
        <f>VLOOKUP(A2126,Cafe_sales!$A$1:$O$10001,9,FALSE)</f>
        <v>Juice</v>
      </c>
      <c r="C2126">
        <f>VLOOKUP(A2126,Cafe_sales!$A$1:$O$10001,10,FALSE)</f>
        <v>3</v>
      </c>
      <c r="D2126">
        <f>VLOOKUP(A2126,Cafe_sales!$A$1:$O$10001,11,FALSE)</f>
        <v>3</v>
      </c>
      <c r="E2126">
        <f>VLOOKUP(A2126,Cafe_sales!$A$1:$O$10001,12,FALSE)</f>
        <v>9</v>
      </c>
      <c r="F2126" t="str">
        <f>VLOOKUP(A2126,Cafe_sales!$A$1:$O$10001,13,FALSE)</f>
        <v>Default mode</v>
      </c>
      <c r="G2126" t="str">
        <f>VLOOKUP(A2126,Cafe_sales!$A$1:$O$10001,14,FALSE)</f>
        <v>Takeaway</v>
      </c>
      <c r="H2126" s="1">
        <f>VLOOKUP(A2126,Cafe_sales!$A$1:$O$10001,15,FALSE)</f>
        <v>45252</v>
      </c>
    </row>
    <row r="2127" spans="1:8" x14ac:dyDescent="0.35">
      <c r="A2127" t="s">
        <v>7054</v>
      </c>
      <c r="B2127" t="str">
        <f>VLOOKUP(A2127,Cafe_sales!$A$1:$O$10001,9,FALSE)</f>
        <v>Juice</v>
      </c>
      <c r="C2127" s="6">
        <f>VLOOKUP(A2127,Cafe_sales!$A$1:$O$10001,10,FALSE)</f>
        <v>5</v>
      </c>
      <c r="D2127" s="10">
        <f>VLOOKUP(A2127,Cafe_sales!$A$1:$O$10001,11,FALSE)</f>
        <v>3</v>
      </c>
      <c r="E2127" s="6">
        <f>VLOOKUP(A2127,Cafe_sales!$A$1:$O$10001,12,FALSE)</f>
        <v>15</v>
      </c>
      <c r="F2127" t="str">
        <f>VLOOKUP(A2127,Cafe_sales!$A$1:$O$10001,13,FALSE)</f>
        <v>Cash</v>
      </c>
      <c r="G2127" t="str">
        <f>VLOOKUP(A2127,Cafe_sales!$A$1:$O$10001,14,FALSE)</f>
        <v>UNKNOWN</v>
      </c>
      <c r="H2127" s="8">
        <f>VLOOKUP(A2127,Cafe_sales!$A$1:$O$10001,15,FALSE)</f>
        <v>45015</v>
      </c>
    </row>
    <row r="2128" spans="1:8" x14ac:dyDescent="0.35">
      <c r="A2128" t="s">
        <v>5363</v>
      </c>
      <c r="B2128" t="str">
        <f>VLOOKUP(A2128,Cafe_sales!$A$1:$O$10001,9,FALSE)</f>
        <v>Sandwich</v>
      </c>
      <c r="C2128" s="6">
        <f>VLOOKUP(A2128,Cafe_sales!$A$1:$O$10001,10,FALSE)</f>
        <v>1</v>
      </c>
      <c r="D2128" s="10">
        <f>VLOOKUP(A2128,Cafe_sales!$A$1:$O$10001,11,FALSE)</f>
        <v>4</v>
      </c>
      <c r="E2128" s="6">
        <f>VLOOKUP(A2128,Cafe_sales!$A$1:$O$10001,12,FALSE)</f>
        <v>4</v>
      </c>
      <c r="F2128" t="str">
        <f>VLOOKUP(A2128,Cafe_sales!$A$1:$O$10001,13,FALSE)</f>
        <v>Default mode</v>
      </c>
      <c r="G2128" t="str">
        <f>VLOOKUP(A2128,Cafe_sales!$A$1:$O$10001,14,FALSE)</f>
        <v>UNKNOWN</v>
      </c>
      <c r="H2128" s="8">
        <f>VLOOKUP(A2128,Cafe_sales!$A$1:$O$10001,15,FALSE)</f>
        <v>45117</v>
      </c>
    </row>
    <row r="2129" spans="1:8" x14ac:dyDescent="0.35">
      <c r="A2129" t="s">
        <v>4094</v>
      </c>
      <c r="B2129" t="str">
        <f>VLOOKUP(A2129,Cafe_sales!$A$1:$O$10001,9,FALSE)</f>
        <v>Tea</v>
      </c>
      <c r="C2129" s="6">
        <f>VLOOKUP(A2129,Cafe_sales!$A$1:$O$10001,10,FALSE)</f>
        <v>4</v>
      </c>
      <c r="D2129" s="10">
        <f>VLOOKUP(A2129,Cafe_sales!$A$1:$O$10001,11,FALSE)</f>
        <v>1.5</v>
      </c>
      <c r="E2129" s="6">
        <f>VLOOKUP(A2129,Cafe_sales!$A$1:$O$10001,12,FALSE)</f>
        <v>6</v>
      </c>
      <c r="F2129" t="str">
        <f>VLOOKUP(A2129,Cafe_sales!$A$1:$O$10001,13,FALSE)</f>
        <v>Cash</v>
      </c>
      <c r="G2129" t="str">
        <f>VLOOKUP(A2129,Cafe_sales!$A$1:$O$10001,14,FALSE)</f>
        <v>UNKNOWN</v>
      </c>
      <c r="H2129" s="8">
        <f>VLOOKUP(A2129,Cafe_sales!$A$1:$O$10001,15,FALSE)</f>
        <v>45180</v>
      </c>
    </row>
    <row r="2130" spans="1:8" x14ac:dyDescent="0.35">
      <c r="A2130" t="s">
        <v>7312</v>
      </c>
      <c r="B2130" t="str">
        <f>VLOOKUP(A2130,Cafe_sales!$A$1:$O$10001,9,FALSE)</f>
        <v>Tea</v>
      </c>
      <c r="C2130" s="6">
        <f>VLOOKUP(A2130,Cafe_sales!$A$1:$O$10001,10,FALSE)</f>
        <v>1</v>
      </c>
      <c r="D2130" s="10">
        <f>VLOOKUP(A2130,Cafe_sales!$A$1:$O$10001,11,FALSE)</f>
        <v>1.5</v>
      </c>
      <c r="E2130" s="6">
        <f>VLOOKUP(A2130,Cafe_sales!$A$1:$O$10001,12,FALSE)</f>
        <v>1.5</v>
      </c>
      <c r="F2130" t="str">
        <f>VLOOKUP(A2130,Cafe_sales!$A$1:$O$10001,13,FALSE)</f>
        <v>Cash</v>
      </c>
      <c r="G2130" t="str">
        <f>VLOOKUP(A2130,Cafe_sales!$A$1:$O$10001,14,FALSE)</f>
        <v>In-store</v>
      </c>
      <c r="H2130" s="8">
        <f>VLOOKUP(A2130,Cafe_sales!$A$1:$O$10001,15,FALSE)</f>
        <v>45011</v>
      </c>
    </row>
    <row r="2131" spans="1:8" x14ac:dyDescent="0.35">
      <c r="A2131" t="s">
        <v>1073</v>
      </c>
      <c r="B2131" t="str">
        <f>VLOOKUP(A2131,Cafe_sales!$A$1:$O$10001,9,FALSE)</f>
        <v>Smoothie</v>
      </c>
      <c r="C2131" s="6">
        <f>VLOOKUP(A2131,Cafe_sales!$A$1:$O$10001,10,FALSE)</f>
        <v>3.0446449496133114</v>
      </c>
      <c r="D2131" s="10">
        <f>VLOOKUP(A2131,Cafe_sales!$A$1:$O$10001,11,FALSE)</f>
        <v>4</v>
      </c>
      <c r="E2131" s="6">
        <f>VLOOKUP(A2131,Cafe_sales!$A$1:$O$10001,12,FALSE)</f>
        <v>4</v>
      </c>
      <c r="F2131" t="str">
        <f>VLOOKUP(A2131,Cafe_sales!$A$1:$O$10001,13,FALSE)</f>
        <v>Digital Wallet</v>
      </c>
      <c r="G2131" t="str">
        <f>VLOOKUP(A2131,Cafe_sales!$A$1:$O$10001,14,FALSE)</f>
        <v>UNKNOWN</v>
      </c>
      <c r="H2131" s="8">
        <f>VLOOKUP(A2131,Cafe_sales!$A$1:$O$10001,15,FALSE)</f>
        <v>44990</v>
      </c>
    </row>
    <row r="2132" spans="1:8" x14ac:dyDescent="0.35">
      <c r="A2132" t="s">
        <v>4551</v>
      </c>
      <c r="B2132" t="str">
        <f>VLOOKUP(A2132,Cafe_sales!$A$1:$O$10001,9,FALSE)</f>
        <v>UNKNOWN</v>
      </c>
      <c r="C2132" s="6">
        <f>VLOOKUP(A2132,Cafe_sales!$A$1:$O$10001,10,FALSE)</f>
        <v>1</v>
      </c>
      <c r="D2132" s="10">
        <f>VLOOKUP(A2132,Cafe_sales!$A$1:$O$10001,11,FALSE)</f>
        <v>3</v>
      </c>
      <c r="E2132" s="6">
        <f>VLOOKUP(A2132,Cafe_sales!$A$1:$O$10001,12,FALSE)</f>
        <v>3</v>
      </c>
      <c r="F2132" t="str">
        <f>VLOOKUP(A2132,Cafe_sales!$A$1:$O$10001,13,FALSE)</f>
        <v>Default mode</v>
      </c>
      <c r="G2132" t="str">
        <f>VLOOKUP(A2132,Cafe_sales!$A$1:$O$10001,14,FALSE)</f>
        <v>In-store</v>
      </c>
      <c r="H2132" s="8">
        <f>VLOOKUP(A2132,Cafe_sales!$A$1:$O$10001,15,FALSE)</f>
        <v>45111</v>
      </c>
    </row>
    <row r="2133" spans="1:8" x14ac:dyDescent="0.35">
      <c r="A2133" t="s">
        <v>7200</v>
      </c>
      <c r="B2133" t="str">
        <f>VLOOKUP(A2133,Cafe_sales!$A$1:$O$10001,9,FALSE)</f>
        <v>Cake</v>
      </c>
      <c r="C2133" s="6">
        <f>VLOOKUP(A2133,Cafe_sales!$A$1:$O$10001,10,FALSE)</f>
        <v>1</v>
      </c>
      <c r="D2133" s="10">
        <f>VLOOKUP(A2133,Cafe_sales!$A$1:$O$10001,11,FALSE)</f>
        <v>3</v>
      </c>
      <c r="E2133" s="6">
        <f>VLOOKUP(A2133,Cafe_sales!$A$1:$O$10001,12,FALSE)</f>
        <v>3</v>
      </c>
      <c r="F2133" t="str">
        <f>VLOOKUP(A2133,Cafe_sales!$A$1:$O$10001,13,FALSE)</f>
        <v>Credit Card</v>
      </c>
      <c r="G2133" t="str">
        <f>VLOOKUP(A2133,Cafe_sales!$A$1:$O$10001,14,FALSE)</f>
        <v>In-store</v>
      </c>
      <c r="H2133" s="8">
        <f>VLOOKUP(A2133,Cafe_sales!$A$1:$O$10001,15,FALSE)</f>
        <v>45070</v>
      </c>
    </row>
    <row r="2134" spans="1:8" hidden="1" x14ac:dyDescent="0.35">
      <c r="A2134" t="s">
        <v>9326</v>
      </c>
      <c r="B2134" t="str">
        <f>VLOOKUP(A2134,Cafe_sales!$A$1:$O$10001,9,FALSE)</f>
        <v>Salad</v>
      </c>
      <c r="C2134">
        <f>VLOOKUP(A2134,Cafe_sales!$A$1:$O$10001,10,FALSE)</f>
        <v>3</v>
      </c>
      <c r="D2134">
        <f>VLOOKUP(A2134,Cafe_sales!$A$1:$O$10001,11,FALSE)</f>
        <v>5</v>
      </c>
      <c r="E2134">
        <f>VLOOKUP(A2134,Cafe_sales!$A$1:$O$10001,12,FALSE)</f>
        <v>15</v>
      </c>
      <c r="F2134" t="str">
        <f>VLOOKUP(A2134,Cafe_sales!$A$1:$O$10001,13,FALSE)</f>
        <v>Credit Card</v>
      </c>
      <c r="G2134" t="str">
        <f>VLOOKUP(A2134,Cafe_sales!$A$1:$O$10001,14,FALSE)</f>
        <v>Takeaway</v>
      </c>
      <c r="H2134" s="1">
        <f>VLOOKUP(A2134,Cafe_sales!$A$1:$O$10001,15,FALSE)</f>
        <v>45168</v>
      </c>
    </row>
    <row r="2135" spans="1:8" x14ac:dyDescent="0.35">
      <c r="A2135" t="s">
        <v>6096</v>
      </c>
      <c r="B2135" t="str">
        <f>VLOOKUP(A2135,Cafe_sales!$A$1:$O$10001,9,FALSE)</f>
        <v>Cake</v>
      </c>
      <c r="C2135" s="6">
        <f>VLOOKUP(A2135,Cafe_sales!$A$1:$O$10001,10,FALSE)</f>
        <v>4</v>
      </c>
      <c r="D2135" s="10">
        <f>VLOOKUP(A2135,Cafe_sales!$A$1:$O$10001,11,FALSE)</f>
        <v>3</v>
      </c>
      <c r="E2135" s="6">
        <f>VLOOKUP(A2135,Cafe_sales!$A$1:$O$10001,12,FALSE)</f>
        <v>12</v>
      </c>
      <c r="F2135" t="str">
        <f>VLOOKUP(A2135,Cafe_sales!$A$1:$O$10001,13,FALSE)</f>
        <v>Cash</v>
      </c>
      <c r="G2135" t="str">
        <f>VLOOKUP(A2135,Cafe_sales!$A$1:$O$10001,14,FALSE)</f>
        <v>In-store</v>
      </c>
      <c r="H2135" s="8">
        <f>VLOOKUP(A2135,Cafe_sales!$A$1:$O$10001,15,FALSE)</f>
        <v>45247</v>
      </c>
    </row>
    <row r="2136" spans="1:8" x14ac:dyDescent="0.35">
      <c r="A2136" t="s">
        <v>3130</v>
      </c>
      <c r="B2136" t="str">
        <f>VLOOKUP(A2136,Cafe_sales!$A$1:$O$10001,9,FALSE)</f>
        <v>Sandwich</v>
      </c>
      <c r="C2136" s="6">
        <f>VLOOKUP(A2136,Cafe_sales!$A$1:$O$10001,10,FALSE)</f>
        <v>5</v>
      </c>
      <c r="D2136" s="10">
        <f>VLOOKUP(A2136,Cafe_sales!$A$1:$O$10001,11,FALSE)</f>
        <v>4</v>
      </c>
      <c r="E2136" s="6">
        <f>VLOOKUP(A2136,Cafe_sales!$A$1:$O$10001,12,FALSE)</f>
        <v>20</v>
      </c>
      <c r="F2136" t="str">
        <f>VLOOKUP(A2136,Cafe_sales!$A$1:$O$10001,13,FALSE)</f>
        <v>Credit Card</v>
      </c>
      <c r="G2136" t="str">
        <f>VLOOKUP(A2136,Cafe_sales!$A$1:$O$10001,14,FALSE)</f>
        <v>UNKNOWN</v>
      </c>
      <c r="H2136" s="8">
        <f>VLOOKUP(A2136,Cafe_sales!$A$1:$O$10001,15,FALSE)</f>
        <v>45131</v>
      </c>
    </row>
    <row r="2137" spans="1:8" x14ac:dyDescent="0.35">
      <c r="A2137" t="s">
        <v>9587</v>
      </c>
      <c r="B2137" t="str">
        <f>VLOOKUP(A2137,Cafe_sales!$A$1:$O$10001,9,FALSE)</f>
        <v>Tea</v>
      </c>
      <c r="C2137" s="6">
        <f>VLOOKUP(A2137,Cafe_sales!$A$1:$O$10001,10,FALSE)</f>
        <v>3</v>
      </c>
      <c r="D2137" s="10">
        <f>VLOOKUP(A2137,Cafe_sales!$A$1:$O$10001,11,FALSE)</f>
        <v>1.5</v>
      </c>
      <c r="E2137" s="6">
        <f>VLOOKUP(A2137,Cafe_sales!$A$1:$O$10001,12,FALSE)</f>
        <v>4.5</v>
      </c>
      <c r="F2137" t="str">
        <f>VLOOKUP(A2137,Cafe_sales!$A$1:$O$10001,13,FALSE)</f>
        <v>Default mode</v>
      </c>
      <c r="G2137" t="str">
        <f>VLOOKUP(A2137,Cafe_sales!$A$1:$O$10001,14,FALSE)</f>
        <v>UNKNOWN</v>
      </c>
      <c r="H2137" s="8">
        <f>VLOOKUP(A2137,Cafe_sales!$A$1:$O$10001,15,FALSE)</f>
        <v>45174</v>
      </c>
    </row>
    <row r="2138" spans="1:8" x14ac:dyDescent="0.35">
      <c r="A2138" t="s">
        <v>9017</v>
      </c>
      <c r="B2138" t="str">
        <f>VLOOKUP(A2138,Cafe_sales!$A$1:$O$10001,9,FALSE)</f>
        <v>Cookie</v>
      </c>
      <c r="C2138" s="6">
        <f>VLOOKUP(A2138,Cafe_sales!$A$1:$O$10001,10,FALSE)</f>
        <v>3</v>
      </c>
      <c r="D2138" s="10">
        <f>VLOOKUP(A2138,Cafe_sales!$A$1:$O$10001,11,FALSE)</f>
        <v>1</v>
      </c>
      <c r="E2138" s="6">
        <f>VLOOKUP(A2138,Cafe_sales!$A$1:$O$10001,12,FALSE)</f>
        <v>3</v>
      </c>
      <c r="F2138" t="str">
        <f>VLOOKUP(A2138,Cafe_sales!$A$1:$O$10001,13,FALSE)</f>
        <v>Credit Card</v>
      </c>
      <c r="G2138" t="str">
        <f>VLOOKUP(A2138,Cafe_sales!$A$1:$O$10001,14,FALSE)</f>
        <v>In-store</v>
      </c>
      <c r="H2138" s="8">
        <f>VLOOKUP(A2138,Cafe_sales!$A$1:$O$10001,15,FALSE)</f>
        <v>45165</v>
      </c>
    </row>
    <row r="2139" spans="1:8" x14ac:dyDescent="0.35">
      <c r="A2139" t="s">
        <v>4197</v>
      </c>
      <c r="B2139" t="str">
        <f>VLOOKUP(A2139,Cafe_sales!$A$1:$O$10001,9,FALSE)</f>
        <v>Sandwich</v>
      </c>
      <c r="C2139" s="6">
        <f>VLOOKUP(A2139,Cafe_sales!$A$1:$O$10001,10,FALSE)</f>
        <v>5</v>
      </c>
      <c r="D2139" s="10">
        <f>VLOOKUP(A2139,Cafe_sales!$A$1:$O$10001,11,FALSE)</f>
        <v>4</v>
      </c>
      <c r="E2139" s="6">
        <f>VLOOKUP(A2139,Cafe_sales!$A$1:$O$10001,12,FALSE)</f>
        <v>20</v>
      </c>
      <c r="F2139" t="str">
        <f>VLOOKUP(A2139,Cafe_sales!$A$1:$O$10001,13,FALSE)</f>
        <v>Default mode</v>
      </c>
      <c r="G2139" t="str">
        <f>VLOOKUP(A2139,Cafe_sales!$A$1:$O$10001,14,FALSE)</f>
        <v>UNKNOWN</v>
      </c>
      <c r="H2139" s="8">
        <f>VLOOKUP(A2139,Cafe_sales!$A$1:$O$10001,15,FALSE)</f>
        <v>45246</v>
      </c>
    </row>
    <row r="2140" spans="1:8" x14ac:dyDescent="0.35">
      <c r="A2140" t="s">
        <v>2800</v>
      </c>
      <c r="B2140" t="str">
        <f>VLOOKUP(A2140,Cafe_sales!$A$1:$O$10001,9,FALSE)</f>
        <v>Smoothie</v>
      </c>
      <c r="C2140" s="6">
        <f>VLOOKUP(A2140,Cafe_sales!$A$1:$O$10001,10,FALSE)</f>
        <v>2</v>
      </c>
      <c r="D2140" s="10">
        <f>VLOOKUP(A2140,Cafe_sales!$A$1:$O$10001,11,FALSE)</f>
        <v>4</v>
      </c>
      <c r="E2140" s="6">
        <f>VLOOKUP(A2140,Cafe_sales!$A$1:$O$10001,12,FALSE)</f>
        <v>8</v>
      </c>
      <c r="F2140" t="str">
        <f>VLOOKUP(A2140,Cafe_sales!$A$1:$O$10001,13,FALSE)</f>
        <v>Cash</v>
      </c>
      <c r="G2140" t="str">
        <f>VLOOKUP(A2140,Cafe_sales!$A$1:$O$10001,14,FALSE)</f>
        <v>In-store</v>
      </c>
      <c r="H2140" s="8">
        <f>VLOOKUP(A2140,Cafe_sales!$A$1:$O$10001,15,FALSE)</f>
        <v>44942</v>
      </c>
    </row>
    <row r="2141" spans="1:8" x14ac:dyDescent="0.35">
      <c r="A2141" t="s">
        <v>6628</v>
      </c>
      <c r="B2141" t="str">
        <f>VLOOKUP(A2141,Cafe_sales!$A$1:$O$10001,9,FALSE)</f>
        <v>UNKNOWN</v>
      </c>
      <c r="C2141" s="6">
        <f>VLOOKUP(A2141,Cafe_sales!$A$1:$O$10001,10,FALSE)</f>
        <v>2</v>
      </c>
      <c r="D2141" s="10">
        <f>VLOOKUP(A2141,Cafe_sales!$A$1:$O$10001,11,FALSE)</f>
        <v>3</v>
      </c>
      <c r="E2141" s="6">
        <f>VLOOKUP(A2141,Cafe_sales!$A$1:$O$10001,12,FALSE)</f>
        <v>6</v>
      </c>
      <c r="F2141" t="str">
        <f>VLOOKUP(A2141,Cafe_sales!$A$1:$O$10001,13,FALSE)</f>
        <v>Default mode</v>
      </c>
      <c r="G2141" t="str">
        <f>VLOOKUP(A2141,Cafe_sales!$A$1:$O$10001,14,FALSE)</f>
        <v>UNKNOWN</v>
      </c>
      <c r="H2141" s="8">
        <f>VLOOKUP(A2141,Cafe_sales!$A$1:$O$10001,15,FALSE)</f>
        <v>45039</v>
      </c>
    </row>
    <row r="2142" spans="1:8" x14ac:dyDescent="0.35">
      <c r="A2142" t="s">
        <v>2575</v>
      </c>
      <c r="B2142" t="str">
        <f>VLOOKUP(A2142,Cafe_sales!$A$1:$O$10001,9,FALSE)</f>
        <v>Smoothie</v>
      </c>
      <c r="C2142" s="6">
        <f>VLOOKUP(A2142,Cafe_sales!$A$1:$O$10001,10,FALSE)</f>
        <v>2</v>
      </c>
      <c r="D2142" s="10">
        <f>VLOOKUP(A2142,Cafe_sales!$A$1:$O$10001,11,FALSE)</f>
        <v>4</v>
      </c>
      <c r="E2142" s="6">
        <f>VLOOKUP(A2142,Cafe_sales!$A$1:$O$10001,12,FALSE)</f>
        <v>8</v>
      </c>
      <c r="F2142" t="str">
        <f>VLOOKUP(A2142,Cafe_sales!$A$1:$O$10001,13,FALSE)</f>
        <v>Digital Wallet</v>
      </c>
      <c r="G2142" t="str">
        <f>VLOOKUP(A2142,Cafe_sales!$A$1:$O$10001,14,FALSE)</f>
        <v>UNKNOWN</v>
      </c>
      <c r="H2142" s="8">
        <f>VLOOKUP(A2142,Cafe_sales!$A$1:$O$10001,15,FALSE)</f>
        <v>45103</v>
      </c>
    </row>
    <row r="2143" spans="1:8" x14ac:dyDescent="0.35">
      <c r="A2143" t="s">
        <v>8145</v>
      </c>
      <c r="B2143" t="str">
        <f>VLOOKUP(A2143,Cafe_sales!$A$1:$O$10001,9,FALSE)</f>
        <v>Cookie</v>
      </c>
      <c r="C2143" s="6">
        <f>VLOOKUP(A2143,Cafe_sales!$A$1:$O$10001,10,FALSE)</f>
        <v>3.0536912751677852</v>
      </c>
      <c r="D2143" s="10">
        <f>VLOOKUP(A2143,Cafe_sales!$A$1:$O$10001,11,FALSE)</f>
        <v>1</v>
      </c>
      <c r="E2143" s="6">
        <f>VLOOKUP(A2143,Cafe_sales!$A$1:$O$10001,12,FALSE)</f>
        <v>4</v>
      </c>
      <c r="F2143" t="str">
        <f>VLOOKUP(A2143,Cafe_sales!$A$1:$O$10001,13,FALSE)</f>
        <v>Digital Wallet</v>
      </c>
      <c r="G2143" t="str">
        <f>VLOOKUP(A2143,Cafe_sales!$A$1:$O$10001,14,FALSE)</f>
        <v>UNKNOWN</v>
      </c>
      <c r="H2143" s="8">
        <f>VLOOKUP(A2143,Cafe_sales!$A$1:$O$10001,15,FALSE)</f>
        <v>45277</v>
      </c>
    </row>
    <row r="2144" spans="1:8" x14ac:dyDescent="0.35">
      <c r="A2144" t="s">
        <v>7250</v>
      </c>
      <c r="B2144" t="str">
        <f>VLOOKUP(A2144,Cafe_sales!$A$1:$O$10001,9,FALSE)</f>
        <v>UNKNOWN</v>
      </c>
      <c r="C2144" s="6">
        <f>VLOOKUP(A2144,Cafe_sales!$A$1:$O$10001,10,FALSE)</f>
        <v>2</v>
      </c>
      <c r="D2144" s="10">
        <f>VLOOKUP(A2144,Cafe_sales!$A$1:$O$10001,11,FALSE)</f>
        <v>4</v>
      </c>
      <c r="E2144" s="6">
        <f>VLOOKUP(A2144,Cafe_sales!$A$1:$O$10001,12,FALSE)</f>
        <v>8</v>
      </c>
      <c r="F2144" t="str">
        <f>VLOOKUP(A2144,Cafe_sales!$A$1:$O$10001,13,FALSE)</f>
        <v>Cash</v>
      </c>
      <c r="G2144" t="str">
        <f>VLOOKUP(A2144,Cafe_sales!$A$1:$O$10001,14,FALSE)</f>
        <v>UNKNOWN</v>
      </c>
      <c r="H2144" s="8">
        <f>VLOOKUP(A2144,Cafe_sales!$A$1:$O$10001,15,FALSE)</f>
        <v>45220</v>
      </c>
    </row>
    <row r="2145" spans="1:8" x14ac:dyDescent="0.35">
      <c r="A2145" t="s">
        <v>1288</v>
      </c>
      <c r="B2145" t="str">
        <f>VLOOKUP(A2145,Cafe_sales!$A$1:$O$10001,9,FALSE)</f>
        <v>Sandwich</v>
      </c>
      <c r="C2145" s="6">
        <f>VLOOKUP(A2145,Cafe_sales!$A$1:$O$10001,10,FALSE)</f>
        <v>3</v>
      </c>
      <c r="D2145" s="10">
        <f>VLOOKUP(A2145,Cafe_sales!$A$1:$O$10001,11,FALSE)</f>
        <v>4</v>
      </c>
      <c r="E2145" s="6">
        <f>VLOOKUP(A2145,Cafe_sales!$A$1:$O$10001,12,FALSE)</f>
        <v>12</v>
      </c>
      <c r="F2145" t="str">
        <f>VLOOKUP(A2145,Cafe_sales!$A$1:$O$10001,13,FALSE)</f>
        <v>Default mode</v>
      </c>
      <c r="G2145" t="str">
        <f>VLOOKUP(A2145,Cafe_sales!$A$1:$O$10001,14,FALSE)</f>
        <v>In-store</v>
      </c>
      <c r="H2145" s="8">
        <f>VLOOKUP(A2145,Cafe_sales!$A$1:$O$10001,15,FALSE)</f>
        <v>45067</v>
      </c>
    </row>
    <row r="2146" spans="1:8" x14ac:dyDescent="0.35">
      <c r="A2146" t="s">
        <v>362</v>
      </c>
      <c r="B2146" t="str">
        <f>VLOOKUP(A2146,Cafe_sales!$A$1:$O$10001,9,FALSE)</f>
        <v>Juice</v>
      </c>
      <c r="C2146" s="6">
        <f>VLOOKUP(A2146,Cafe_sales!$A$1:$O$10001,10,FALSE)</f>
        <v>4</v>
      </c>
      <c r="D2146" s="10">
        <f>VLOOKUP(A2146,Cafe_sales!$A$1:$O$10001,11,FALSE)</f>
        <v>3</v>
      </c>
      <c r="E2146" s="6">
        <f>VLOOKUP(A2146,Cafe_sales!$A$1:$O$10001,12,FALSE)</f>
        <v>12</v>
      </c>
      <c r="F2146" t="str">
        <f>VLOOKUP(A2146,Cafe_sales!$A$1:$O$10001,13,FALSE)</f>
        <v>Credit Card</v>
      </c>
      <c r="G2146" t="str">
        <f>VLOOKUP(A2146,Cafe_sales!$A$1:$O$10001,14,FALSE)</f>
        <v>UNKNOWN</v>
      </c>
      <c r="H2146" s="8">
        <f>VLOOKUP(A2146,Cafe_sales!$A$1:$O$10001,15,FALSE)</f>
        <v>45231</v>
      </c>
    </row>
    <row r="2147" spans="1:8" x14ac:dyDescent="0.35">
      <c r="A2147" t="s">
        <v>8625</v>
      </c>
      <c r="B2147" t="str">
        <f>VLOOKUP(A2147,Cafe_sales!$A$1:$O$10001,9,FALSE)</f>
        <v>Tea</v>
      </c>
      <c r="C2147" s="6">
        <f>VLOOKUP(A2147,Cafe_sales!$A$1:$O$10001,10,FALSE)</f>
        <v>3</v>
      </c>
      <c r="D2147" s="10">
        <f>VLOOKUP(A2147,Cafe_sales!$A$1:$O$10001,11,FALSE)</f>
        <v>1.5</v>
      </c>
      <c r="E2147" s="6">
        <f>VLOOKUP(A2147,Cafe_sales!$A$1:$O$10001,12,FALSE)</f>
        <v>4.5</v>
      </c>
      <c r="F2147" t="str">
        <f>VLOOKUP(A2147,Cafe_sales!$A$1:$O$10001,13,FALSE)</f>
        <v>Cash</v>
      </c>
      <c r="G2147" t="str">
        <f>VLOOKUP(A2147,Cafe_sales!$A$1:$O$10001,14,FALSE)</f>
        <v>In-store</v>
      </c>
      <c r="H2147" s="8">
        <f>VLOOKUP(A2147,Cafe_sales!$A$1:$O$10001,15,FALSE)</f>
        <v>45090</v>
      </c>
    </row>
    <row r="2148" spans="1:8" x14ac:dyDescent="0.35">
      <c r="A2148" t="s">
        <v>3519</v>
      </c>
      <c r="B2148" t="str">
        <f>VLOOKUP(A2148,Cafe_sales!$A$1:$O$10001,9,FALSE)</f>
        <v>Cookie</v>
      </c>
      <c r="C2148" s="6">
        <f>VLOOKUP(A2148,Cafe_sales!$A$1:$O$10001,10,FALSE)</f>
        <v>4</v>
      </c>
      <c r="D2148" s="10">
        <f>VLOOKUP(A2148,Cafe_sales!$A$1:$O$10001,11,FALSE)</f>
        <v>1</v>
      </c>
      <c r="E2148" s="6">
        <f>VLOOKUP(A2148,Cafe_sales!$A$1:$O$10001,12,FALSE)</f>
        <v>4</v>
      </c>
      <c r="F2148" t="str">
        <f>VLOOKUP(A2148,Cafe_sales!$A$1:$O$10001,13,FALSE)</f>
        <v>Credit Card</v>
      </c>
      <c r="G2148" t="str">
        <f>VLOOKUP(A2148,Cafe_sales!$A$1:$O$10001,14,FALSE)</f>
        <v>In-store</v>
      </c>
      <c r="H2148" s="8">
        <f>VLOOKUP(A2148,Cafe_sales!$A$1:$O$10001,15,FALSE)</f>
        <v>44987</v>
      </c>
    </row>
    <row r="2149" spans="1:8" hidden="1" x14ac:dyDescent="0.35">
      <c r="A2149" t="s">
        <v>5196</v>
      </c>
      <c r="B2149" t="str">
        <f>VLOOKUP(A2149,Cafe_sales!$A$1:$O$10001,9,FALSE)</f>
        <v>Cake</v>
      </c>
      <c r="C2149">
        <f>VLOOKUP(A2149,Cafe_sales!$A$1:$O$10001,10,FALSE)</f>
        <v>4</v>
      </c>
      <c r="D2149">
        <f>VLOOKUP(A2149,Cafe_sales!$A$1:$O$10001,11,FALSE)</f>
        <v>0</v>
      </c>
      <c r="E2149">
        <f>VLOOKUP(A2149,Cafe_sales!$A$1:$O$10001,12,FALSE)</f>
        <v>12</v>
      </c>
      <c r="F2149" t="str">
        <f>VLOOKUP(A2149,Cafe_sales!$A$1:$O$10001,13,FALSE)</f>
        <v>Default mode</v>
      </c>
      <c r="G2149" t="str">
        <f>VLOOKUP(A2149,Cafe_sales!$A$1:$O$10001,14,FALSE)</f>
        <v>Takeaway</v>
      </c>
      <c r="H2149" s="1">
        <f>VLOOKUP(A2149,Cafe_sales!$A$1:$O$10001,15,FALSE)</f>
        <v>45077</v>
      </c>
    </row>
    <row r="2150" spans="1:8" hidden="1" x14ac:dyDescent="0.35">
      <c r="A2150" t="s">
        <v>8704</v>
      </c>
      <c r="B2150" t="str">
        <f>VLOOKUP(A2150,Cafe_sales!$A$1:$O$10001,9,FALSE)</f>
        <v>Juice</v>
      </c>
      <c r="C2150">
        <f>VLOOKUP(A2150,Cafe_sales!$A$1:$O$10001,10,FALSE)</f>
        <v>3</v>
      </c>
      <c r="D2150">
        <f>VLOOKUP(A2150,Cafe_sales!$A$1:$O$10001,11,FALSE)</f>
        <v>3</v>
      </c>
      <c r="E2150">
        <f>VLOOKUP(A2150,Cafe_sales!$A$1:$O$10001,12,FALSE)</f>
        <v>9</v>
      </c>
      <c r="F2150" t="str">
        <f>VLOOKUP(A2150,Cafe_sales!$A$1:$O$10001,13,FALSE)</f>
        <v>Cash</v>
      </c>
      <c r="G2150" t="str">
        <f>VLOOKUP(A2150,Cafe_sales!$A$1:$O$10001,14,FALSE)</f>
        <v>Takeaway</v>
      </c>
      <c r="H2150" s="1">
        <f>VLOOKUP(A2150,Cafe_sales!$A$1:$O$10001,15,FALSE)</f>
        <v>45032</v>
      </c>
    </row>
    <row r="2151" spans="1:8" x14ac:dyDescent="0.35">
      <c r="A2151" t="s">
        <v>7897</v>
      </c>
      <c r="B2151" t="str">
        <f>VLOOKUP(A2151,Cafe_sales!$A$1:$O$10001,9,FALSE)</f>
        <v>Coffee</v>
      </c>
      <c r="C2151" s="6">
        <f>VLOOKUP(A2151,Cafe_sales!$A$1:$O$10001,10,FALSE)</f>
        <v>2</v>
      </c>
      <c r="D2151" s="10">
        <f>VLOOKUP(A2151,Cafe_sales!$A$1:$O$10001,11,FALSE)</f>
        <v>2</v>
      </c>
      <c r="E2151" s="6">
        <f>VLOOKUP(A2151,Cafe_sales!$A$1:$O$10001,12,FALSE)</f>
        <v>4</v>
      </c>
      <c r="F2151" t="str">
        <f>VLOOKUP(A2151,Cafe_sales!$A$1:$O$10001,13,FALSE)</f>
        <v>Default mode</v>
      </c>
      <c r="G2151" t="str">
        <f>VLOOKUP(A2151,Cafe_sales!$A$1:$O$10001,14,FALSE)</f>
        <v>UNKNOWN</v>
      </c>
      <c r="H2151" s="8">
        <f>VLOOKUP(A2151,Cafe_sales!$A$1:$O$10001,15,FALSE)</f>
        <v>44985</v>
      </c>
    </row>
    <row r="2152" spans="1:8" x14ac:dyDescent="0.35">
      <c r="A2152" t="s">
        <v>2529</v>
      </c>
      <c r="B2152" t="str">
        <f>VLOOKUP(A2152,Cafe_sales!$A$1:$O$10001,9,FALSE)</f>
        <v>Tea</v>
      </c>
      <c r="C2152" s="6">
        <f>VLOOKUP(A2152,Cafe_sales!$A$1:$O$10001,10,FALSE)</f>
        <v>4</v>
      </c>
      <c r="D2152" s="10">
        <f>VLOOKUP(A2152,Cafe_sales!$A$1:$O$10001,11,FALSE)</f>
        <v>0</v>
      </c>
      <c r="E2152" s="6">
        <f>VLOOKUP(A2152,Cafe_sales!$A$1:$O$10001,12,FALSE)</f>
        <v>6</v>
      </c>
      <c r="F2152" t="str">
        <f>VLOOKUP(A2152,Cafe_sales!$A$1:$O$10001,13,FALSE)</f>
        <v>Cash</v>
      </c>
      <c r="G2152" t="str">
        <f>VLOOKUP(A2152,Cafe_sales!$A$1:$O$10001,14,FALSE)</f>
        <v>UNKNOWN</v>
      </c>
      <c r="H2152" s="8">
        <f>VLOOKUP(A2152,Cafe_sales!$A$1:$O$10001,15,FALSE)</f>
        <v>45063</v>
      </c>
    </row>
    <row r="2153" spans="1:8" x14ac:dyDescent="0.35">
      <c r="A2153" t="s">
        <v>6043</v>
      </c>
      <c r="B2153" t="str">
        <f>VLOOKUP(A2153,Cafe_sales!$A$1:$O$10001,9,FALSE)</f>
        <v>Cookie</v>
      </c>
      <c r="C2153" s="6">
        <f>VLOOKUP(A2153,Cafe_sales!$A$1:$O$10001,10,FALSE)</f>
        <v>2</v>
      </c>
      <c r="D2153" s="10">
        <f>VLOOKUP(A2153,Cafe_sales!$A$1:$O$10001,11,FALSE)</f>
        <v>1</v>
      </c>
      <c r="E2153" s="6">
        <f>VLOOKUP(A2153,Cafe_sales!$A$1:$O$10001,12,FALSE)</f>
        <v>2</v>
      </c>
      <c r="F2153" t="str">
        <f>VLOOKUP(A2153,Cafe_sales!$A$1:$O$10001,13,FALSE)</f>
        <v>Credit Card</v>
      </c>
      <c r="G2153" t="str">
        <f>VLOOKUP(A2153,Cafe_sales!$A$1:$O$10001,14,FALSE)</f>
        <v>In-store</v>
      </c>
      <c r="H2153" s="8">
        <f>VLOOKUP(A2153,Cafe_sales!$A$1:$O$10001,15,FALSE)</f>
        <v>44927</v>
      </c>
    </row>
    <row r="2154" spans="1:8" x14ac:dyDescent="0.35">
      <c r="A2154" t="s">
        <v>2001</v>
      </c>
      <c r="B2154" t="str">
        <f>VLOOKUP(A2154,Cafe_sales!$A$1:$O$10001,9,FALSE)</f>
        <v>UNKNOWN</v>
      </c>
      <c r="C2154" s="6">
        <f>VLOOKUP(A2154,Cafe_sales!$A$1:$O$10001,10,FALSE)</f>
        <v>3</v>
      </c>
      <c r="D2154" s="10">
        <f>VLOOKUP(A2154,Cafe_sales!$A$1:$O$10001,11,FALSE)</f>
        <v>2</v>
      </c>
      <c r="E2154" s="6">
        <f>VLOOKUP(A2154,Cafe_sales!$A$1:$O$10001,12,FALSE)</f>
        <v>6</v>
      </c>
      <c r="F2154" t="str">
        <f>VLOOKUP(A2154,Cafe_sales!$A$1:$O$10001,13,FALSE)</f>
        <v>Digital Wallet</v>
      </c>
      <c r="G2154" t="str">
        <f>VLOOKUP(A2154,Cafe_sales!$A$1:$O$10001,14,FALSE)</f>
        <v>In-store</v>
      </c>
      <c r="H2154" s="8">
        <f>VLOOKUP(A2154,Cafe_sales!$A$1:$O$10001,15,FALSE)</f>
        <v>45100</v>
      </c>
    </row>
    <row r="2155" spans="1:8" x14ac:dyDescent="0.35">
      <c r="A2155" t="s">
        <v>6255</v>
      </c>
      <c r="B2155" t="str">
        <f>VLOOKUP(A2155,Cafe_sales!$A$1:$O$10001,9,FALSE)</f>
        <v>Juice</v>
      </c>
      <c r="C2155" s="6">
        <f>VLOOKUP(A2155,Cafe_sales!$A$1:$O$10001,10,FALSE)</f>
        <v>4</v>
      </c>
      <c r="D2155" s="10">
        <f>VLOOKUP(A2155,Cafe_sales!$A$1:$O$10001,11,FALSE)</f>
        <v>3</v>
      </c>
      <c r="E2155" s="6">
        <f>VLOOKUP(A2155,Cafe_sales!$A$1:$O$10001,12,FALSE)</f>
        <v>12</v>
      </c>
      <c r="F2155" t="str">
        <f>VLOOKUP(A2155,Cafe_sales!$A$1:$O$10001,13,FALSE)</f>
        <v>Default mode</v>
      </c>
      <c r="G2155" t="str">
        <f>VLOOKUP(A2155,Cafe_sales!$A$1:$O$10001,14,FALSE)</f>
        <v>In-store</v>
      </c>
      <c r="H2155" s="8">
        <f>VLOOKUP(A2155,Cafe_sales!$A$1:$O$10001,15,FALSE)</f>
        <v>45099</v>
      </c>
    </row>
    <row r="2156" spans="1:8" x14ac:dyDescent="0.35">
      <c r="A2156" t="s">
        <v>2421</v>
      </c>
      <c r="B2156" t="str">
        <f>VLOOKUP(A2156,Cafe_sales!$A$1:$O$10001,9,FALSE)</f>
        <v>Salad</v>
      </c>
      <c r="C2156" s="6">
        <f>VLOOKUP(A2156,Cafe_sales!$A$1:$O$10001,10,FALSE)</f>
        <v>2</v>
      </c>
      <c r="D2156" s="10">
        <f>VLOOKUP(A2156,Cafe_sales!$A$1:$O$10001,11,FALSE)</f>
        <v>5</v>
      </c>
      <c r="E2156" s="6">
        <f>VLOOKUP(A2156,Cafe_sales!$A$1:$O$10001,12,FALSE)</f>
        <v>10</v>
      </c>
      <c r="F2156" t="str">
        <f>VLOOKUP(A2156,Cafe_sales!$A$1:$O$10001,13,FALSE)</f>
        <v>Cash</v>
      </c>
      <c r="G2156" t="str">
        <f>VLOOKUP(A2156,Cafe_sales!$A$1:$O$10001,14,FALSE)</f>
        <v>UNKNOWN</v>
      </c>
      <c r="H2156" s="8">
        <f>VLOOKUP(A2156,Cafe_sales!$A$1:$O$10001,15,FALSE)</f>
        <v>45209</v>
      </c>
    </row>
    <row r="2157" spans="1:8" hidden="1" x14ac:dyDescent="0.35">
      <c r="A2157" t="s">
        <v>6741</v>
      </c>
      <c r="B2157" t="str">
        <f>VLOOKUP(A2157,Cafe_sales!$A$1:$O$10001,9,FALSE)</f>
        <v>Smoothie</v>
      </c>
      <c r="C2157">
        <f>VLOOKUP(A2157,Cafe_sales!$A$1:$O$10001,10,FALSE)</f>
        <v>5</v>
      </c>
      <c r="D2157">
        <f>VLOOKUP(A2157,Cafe_sales!$A$1:$O$10001,11,FALSE)</f>
        <v>4</v>
      </c>
      <c r="E2157">
        <f>VLOOKUP(A2157,Cafe_sales!$A$1:$O$10001,12,FALSE)</f>
        <v>20</v>
      </c>
      <c r="F2157" t="str">
        <f>VLOOKUP(A2157,Cafe_sales!$A$1:$O$10001,13,FALSE)</f>
        <v>Credit Card</v>
      </c>
      <c r="G2157" t="str">
        <f>VLOOKUP(A2157,Cafe_sales!$A$1:$O$10001,14,FALSE)</f>
        <v>Takeaway</v>
      </c>
      <c r="H2157" s="1">
        <f>VLOOKUP(A2157,Cafe_sales!$A$1:$O$10001,15,FALSE)</f>
        <v>44972</v>
      </c>
    </row>
    <row r="2158" spans="1:8" hidden="1" x14ac:dyDescent="0.35">
      <c r="A2158" t="s">
        <v>6905</v>
      </c>
      <c r="B2158" t="str">
        <f>VLOOKUP(A2158,Cafe_sales!$A$1:$O$10001,9,FALSE)</f>
        <v>Cookie</v>
      </c>
      <c r="C2158">
        <f>VLOOKUP(A2158,Cafe_sales!$A$1:$O$10001,10,FALSE)</f>
        <v>4</v>
      </c>
      <c r="D2158">
        <f>VLOOKUP(A2158,Cafe_sales!$A$1:$O$10001,11,FALSE)</f>
        <v>1</v>
      </c>
      <c r="E2158">
        <f>VLOOKUP(A2158,Cafe_sales!$A$1:$O$10001,12,FALSE)</f>
        <v>4</v>
      </c>
      <c r="F2158" t="str">
        <f>VLOOKUP(A2158,Cafe_sales!$A$1:$O$10001,13,FALSE)</f>
        <v>Credit Card</v>
      </c>
      <c r="G2158" t="str">
        <f>VLOOKUP(A2158,Cafe_sales!$A$1:$O$10001,14,FALSE)</f>
        <v>Takeaway</v>
      </c>
      <c r="H2158" s="1">
        <f>VLOOKUP(A2158,Cafe_sales!$A$1:$O$10001,15,FALSE)</f>
        <v>44955</v>
      </c>
    </row>
    <row r="2159" spans="1:8" hidden="1" x14ac:dyDescent="0.35">
      <c r="A2159" t="s">
        <v>3957</v>
      </c>
      <c r="B2159" t="str">
        <f>VLOOKUP(A2159,Cafe_sales!$A$1:$O$10001,9,FALSE)</f>
        <v>Salad</v>
      </c>
      <c r="C2159">
        <f>VLOOKUP(A2159,Cafe_sales!$A$1:$O$10001,10,FALSE)</f>
        <v>4</v>
      </c>
      <c r="D2159">
        <f>VLOOKUP(A2159,Cafe_sales!$A$1:$O$10001,11,FALSE)</f>
        <v>5</v>
      </c>
      <c r="E2159">
        <f>VLOOKUP(A2159,Cafe_sales!$A$1:$O$10001,12,FALSE)</f>
        <v>20</v>
      </c>
      <c r="F2159" t="str">
        <f>VLOOKUP(A2159,Cafe_sales!$A$1:$O$10001,13,FALSE)</f>
        <v>Digital Wallet</v>
      </c>
      <c r="G2159" t="str">
        <f>VLOOKUP(A2159,Cafe_sales!$A$1:$O$10001,14,FALSE)</f>
        <v>Takeaway</v>
      </c>
      <c r="H2159" s="1">
        <f>VLOOKUP(A2159,Cafe_sales!$A$1:$O$10001,15,FALSE)</f>
        <v>45042</v>
      </c>
    </row>
    <row r="2160" spans="1:8" x14ac:dyDescent="0.35">
      <c r="A2160" t="s">
        <v>7653</v>
      </c>
      <c r="B2160" t="str">
        <f>VLOOKUP(A2160,Cafe_sales!$A$1:$O$10001,9,FALSE)</f>
        <v>Smoothie</v>
      </c>
      <c r="C2160" s="6">
        <f>VLOOKUP(A2160,Cafe_sales!$A$1:$O$10001,10,FALSE)</f>
        <v>3</v>
      </c>
      <c r="D2160" s="10">
        <f>VLOOKUP(A2160,Cafe_sales!$A$1:$O$10001,11,FALSE)</f>
        <v>4</v>
      </c>
      <c r="E2160" s="6">
        <f>VLOOKUP(A2160,Cafe_sales!$A$1:$O$10001,12,FALSE)</f>
        <v>12</v>
      </c>
      <c r="F2160" t="str">
        <f>VLOOKUP(A2160,Cafe_sales!$A$1:$O$10001,13,FALSE)</f>
        <v>Default mode</v>
      </c>
      <c r="G2160" t="str">
        <f>VLOOKUP(A2160,Cafe_sales!$A$1:$O$10001,14,FALSE)</f>
        <v>UNKNOWN</v>
      </c>
      <c r="H2160" s="8">
        <f>VLOOKUP(A2160,Cafe_sales!$A$1:$O$10001,15,FALSE)</f>
        <v>45056</v>
      </c>
    </row>
    <row r="2161" spans="1:8" x14ac:dyDescent="0.35">
      <c r="A2161" t="s">
        <v>9185</v>
      </c>
      <c r="B2161" t="str">
        <f>VLOOKUP(A2161,Cafe_sales!$A$1:$O$10001,9,FALSE)</f>
        <v>Salad</v>
      </c>
      <c r="C2161" s="6">
        <f>VLOOKUP(A2161,Cafe_sales!$A$1:$O$10001,10,FALSE)</f>
        <v>2</v>
      </c>
      <c r="D2161" s="10">
        <f>VLOOKUP(A2161,Cafe_sales!$A$1:$O$10001,11,FALSE)</f>
        <v>5</v>
      </c>
      <c r="E2161" s="6">
        <f>VLOOKUP(A2161,Cafe_sales!$A$1:$O$10001,12,FALSE)</f>
        <v>10</v>
      </c>
      <c r="F2161" t="str">
        <f>VLOOKUP(A2161,Cafe_sales!$A$1:$O$10001,13,FALSE)</f>
        <v>Default mode</v>
      </c>
      <c r="G2161" t="str">
        <f>VLOOKUP(A2161,Cafe_sales!$A$1:$O$10001,14,FALSE)</f>
        <v>In-store</v>
      </c>
      <c r="H2161" s="8">
        <f>VLOOKUP(A2161,Cafe_sales!$A$1:$O$10001,15,FALSE)</f>
        <v>45269</v>
      </c>
    </row>
    <row r="2162" spans="1:8" hidden="1" x14ac:dyDescent="0.35">
      <c r="A2162" t="s">
        <v>3556</v>
      </c>
      <c r="B2162" t="str">
        <f>VLOOKUP(A2162,Cafe_sales!$A$1:$O$10001,9,FALSE)</f>
        <v>Cookie</v>
      </c>
      <c r="C2162">
        <f>VLOOKUP(A2162,Cafe_sales!$A$1:$O$10001,10,FALSE)</f>
        <v>3</v>
      </c>
      <c r="D2162">
        <f>VLOOKUP(A2162,Cafe_sales!$A$1:$O$10001,11,FALSE)</f>
        <v>1</v>
      </c>
      <c r="E2162">
        <f>VLOOKUP(A2162,Cafe_sales!$A$1:$O$10001,12,FALSE)</f>
        <v>3</v>
      </c>
      <c r="F2162" t="str">
        <f>VLOOKUP(A2162,Cafe_sales!$A$1:$O$10001,13,FALSE)</f>
        <v>Default mode</v>
      </c>
      <c r="G2162" t="str">
        <f>VLOOKUP(A2162,Cafe_sales!$A$1:$O$10001,14,FALSE)</f>
        <v>Cafe</v>
      </c>
      <c r="H2162" s="1">
        <f>VLOOKUP(A2162,Cafe_sales!$A$1:$O$10001,15,FALSE)</f>
        <v>45108</v>
      </c>
    </row>
    <row r="2163" spans="1:8" x14ac:dyDescent="0.35">
      <c r="A2163" t="s">
        <v>3789</v>
      </c>
      <c r="B2163" t="str">
        <f>VLOOKUP(A2163,Cafe_sales!$A$1:$O$10001,9,FALSE)</f>
        <v>Tea</v>
      </c>
      <c r="C2163" s="6">
        <f>VLOOKUP(A2163,Cafe_sales!$A$1:$O$10001,10,FALSE)</f>
        <v>5</v>
      </c>
      <c r="D2163" s="10">
        <f>VLOOKUP(A2163,Cafe_sales!$A$1:$O$10001,11,FALSE)</f>
        <v>1.5</v>
      </c>
      <c r="E2163" s="6">
        <f>VLOOKUP(A2163,Cafe_sales!$A$1:$O$10001,12,FALSE)</f>
        <v>7.5</v>
      </c>
      <c r="F2163" t="str">
        <f>VLOOKUP(A2163,Cafe_sales!$A$1:$O$10001,13,FALSE)</f>
        <v>Credit Card</v>
      </c>
      <c r="G2163" t="str">
        <f>VLOOKUP(A2163,Cafe_sales!$A$1:$O$10001,14,FALSE)</f>
        <v>In-store</v>
      </c>
      <c r="H2163" s="8">
        <f>VLOOKUP(A2163,Cafe_sales!$A$1:$O$10001,15,FALSE)</f>
        <v>45276</v>
      </c>
    </row>
    <row r="2164" spans="1:8" hidden="1" x14ac:dyDescent="0.35">
      <c r="A2164" t="s">
        <v>6927</v>
      </c>
      <c r="B2164" t="str">
        <f>VLOOKUP(A2164,Cafe_sales!$A$1:$O$10001,9,FALSE)</f>
        <v>Cake</v>
      </c>
      <c r="C2164">
        <f>VLOOKUP(A2164,Cafe_sales!$A$1:$O$10001,10,FALSE)</f>
        <v>2</v>
      </c>
      <c r="D2164">
        <f>VLOOKUP(A2164,Cafe_sales!$A$1:$O$10001,11,FALSE)</f>
        <v>3</v>
      </c>
      <c r="E2164">
        <f>VLOOKUP(A2164,Cafe_sales!$A$1:$O$10001,12,FALSE)</f>
        <v>6</v>
      </c>
      <c r="F2164" t="str">
        <f>VLOOKUP(A2164,Cafe_sales!$A$1:$O$10001,13,FALSE)</f>
        <v>Credit Card</v>
      </c>
      <c r="G2164" t="str">
        <f>VLOOKUP(A2164,Cafe_sales!$A$1:$O$10001,14,FALSE)</f>
        <v>Takeaway</v>
      </c>
      <c r="H2164" s="1">
        <f>VLOOKUP(A2164,Cafe_sales!$A$1:$O$10001,15,FALSE)</f>
        <v>45286</v>
      </c>
    </row>
    <row r="2165" spans="1:8" x14ac:dyDescent="0.35">
      <c r="A2165" t="s">
        <v>7737</v>
      </c>
      <c r="B2165" t="str">
        <f>VLOOKUP(A2165,Cafe_sales!$A$1:$O$10001,9,FALSE)</f>
        <v>Smoothie</v>
      </c>
      <c r="C2165" s="6">
        <f>VLOOKUP(A2165,Cafe_sales!$A$1:$O$10001,10,FALSE)</f>
        <v>1</v>
      </c>
      <c r="D2165" s="10">
        <f>VLOOKUP(A2165,Cafe_sales!$A$1:$O$10001,11,FALSE)</f>
        <v>4</v>
      </c>
      <c r="E2165" s="6">
        <f>VLOOKUP(A2165,Cafe_sales!$A$1:$O$10001,12,FALSE)</f>
        <v>4</v>
      </c>
      <c r="F2165" t="str">
        <f>VLOOKUP(A2165,Cafe_sales!$A$1:$O$10001,13,FALSE)</f>
        <v>Credit Card</v>
      </c>
      <c r="G2165" t="str">
        <f>VLOOKUP(A2165,Cafe_sales!$A$1:$O$10001,14,FALSE)</f>
        <v>In-store</v>
      </c>
      <c r="H2165" s="8">
        <f>VLOOKUP(A2165,Cafe_sales!$A$1:$O$10001,15,FALSE)</f>
        <v>45271</v>
      </c>
    </row>
    <row r="2166" spans="1:8" hidden="1" x14ac:dyDescent="0.35">
      <c r="A2166" t="s">
        <v>6956</v>
      </c>
      <c r="B2166" t="str">
        <f>VLOOKUP(A2166,Cafe_sales!$A$1:$O$10001,9,FALSE)</f>
        <v>Tea</v>
      </c>
      <c r="C2166">
        <f>VLOOKUP(A2166,Cafe_sales!$A$1:$O$10001,10,FALSE)</f>
        <v>5</v>
      </c>
      <c r="D2166">
        <f>VLOOKUP(A2166,Cafe_sales!$A$1:$O$10001,11,FALSE)</f>
        <v>1.5</v>
      </c>
      <c r="E2166">
        <f>VLOOKUP(A2166,Cafe_sales!$A$1:$O$10001,12,FALSE)</f>
        <v>7.5</v>
      </c>
      <c r="F2166" t="str">
        <f>VLOOKUP(A2166,Cafe_sales!$A$1:$O$10001,13,FALSE)</f>
        <v>Digital Wallet</v>
      </c>
      <c r="G2166" t="str">
        <f>VLOOKUP(A2166,Cafe_sales!$A$1:$O$10001,14,FALSE)</f>
        <v>Takeaway</v>
      </c>
      <c r="H2166" s="1">
        <f>VLOOKUP(A2166,Cafe_sales!$A$1:$O$10001,15,FALSE)</f>
        <v>44989</v>
      </c>
    </row>
    <row r="2167" spans="1:8" x14ac:dyDescent="0.35">
      <c r="A2167" t="s">
        <v>7578</v>
      </c>
      <c r="B2167" t="str">
        <f>VLOOKUP(A2167,Cafe_sales!$A$1:$O$10001,9,FALSE)</f>
        <v>Smoothie</v>
      </c>
      <c r="C2167" s="6">
        <f>VLOOKUP(A2167,Cafe_sales!$A$1:$O$10001,10,FALSE)</f>
        <v>5</v>
      </c>
      <c r="D2167" s="10">
        <f>VLOOKUP(A2167,Cafe_sales!$A$1:$O$10001,11,FALSE)</f>
        <v>4</v>
      </c>
      <c r="E2167" s="6">
        <f>VLOOKUP(A2167,Cafe_sales!$A$1:$O$10001,12,FALSE)</f>
        <v>20</v>
      </c>
      <c r="F2167" t="str">
        <f>VLOOKUP(A2167,Cafe_sales!$A$1:$O$10001,13,FALSE)</f>
        <v>Cash</v>
      </c>
      <c r="G2167" t="str">
        <f>VLOOKUP(A2167,Cafe_sales!$A$1:$O$10001,14,FALSE)</f>
        <v>In-store</v>
      </c>
      <c r="H2167" s="8">
        <f>VLOOKUP(A2167,Cafe_sales!$A$1:$O$10001,15,FALSE)</f>
        <v>45172</v>
      </c>
    </row>
    <row r="2168" spans="1:8" x14ac:dyDescent="0.35">
      <c r="A2168" t="s">
        <v>5086</v>
      </c>
      <c r="B2168" t="str">
        <f>VLOOKUP(A2168,Cafe_sales!$A$1:$O$10001,9,FALSE)</f>
        <v>Cookie</v>
      </c>
      <c r="C2168" s="6">
        <f>VLOOKUP(A2168,Cafe_sales!$A$1:$O$10001,10,FALSE)</f>
        <v>1</v>
      </c>
      <c r="D2168" s="10">
        <f>VLOOKUP(A2168,Cafe_sales!$A$1:$O$10001,11,FALSE)</f>
        <v>1</v>
      </c>
      <c r="E2168" s="6">
        <f>VLOOKUP(A2168,Cafe_sales!$A$1:$O$10001,12,FALSE)</f>
        <v>1</v>
      </c>
      <c r="F2168" t="str">
        <f>VLOOKUP(A2168,Cafe_sales!$A$1:$O$10001,13,FALSE)</f>
        <v>Credit Card</v>
      </c>
      <c r="G2168" t="str">
        <f>VLOOKUP(A2168,Cafe_sales!$A$1:$O$10001,14,FALSE)</f>
        <v>UNKNOWN</v>
      </c>
      <c r="H2168" s="8">
        <f>VLOOKUP(A2168,Cafe_sales!$A$1:$O$10001,15,FALSE)</f>
        <v>45193</v>
      </c>
    </row>
    <row r="2169" spans="1:8" x14ac:dyDescent="0.35">
      <c r="A2169" t="s">
        <v>1112</v>
      </c>
      <c r="B2169" t="str">
        <f>VLOOKUP(A2169,Cafe_sales!$A$1:$O$10001,9,FALSE)</f>
        <v>Cake</v>
      </c>
      <c r="C2169" s="6">
        <f>VLOOKUP(A2169,Cafe_sales!$A$1:$O$10001,10,FALSE)</f>
        <v>4</v>
      </c>
      <c r="D2169" s="10">
        <f>VLOOKUP(A2169,Cafe_sales!$A$1:$O$10001,11,FALSE)</f>
        <v>3</v>
      </c>
      <c r="E2169" s="6">
        <f>VLOOKUP(A2169,Cafe_sales!$A$1:$O$10001,12,FALSE)</f>
        <v>12</v>
      </c>
      <c r="F2169" t="str">
        <f>VLOOKUP(A2169,Cafe_sales!$A$1:$O$10001,13,FALSE)</f>
        <v>Default mode</v>
      </c>
      <c r="G2169" t="str">
        <f>VLOOKUP(A2169,Cafe_sales!$A$1:$O$10001,14,FALSE)</f>
        <v>UNKNOWN</v>
      </c>
      <c r="H2169" s="8">
        <f>VLOOKUP(A2169,Cafe_sales!$A$1:$O$10001,15,FALSE)</f>
        <v>45152</v>
      </c>
    </row>
    <row r="2170" spans="1:8" x14ac:dyDescent="0.35">
      <c r="A2170" t="s">
        <v>8100</v>
      </c>
      <c r="B2170" t="str">
        <f>VLOOKUP(A2170,Cafe_sales!$A$1:$O$10001,9,FALSE)</f>
        <v>Juice</v>
      </c>
      <c r="C2170" s="6">
        <f>VLOOKUP(A2170,Cafe_sales!$A$1:$O$10001,10,FALSE)</f>
        <v>3</v>
      </c>
      <c r="D2170" s="10">
        <f>VLOOKUP(A2170,Cafe_sales!$A$1:$O$10001,11,FALSE)</f>
        <v>3</v>
      </c>
      <c r="E2170" s="6">
        <f>VLOOKUP(A2170,Cafe_sales!$A$1:$O$10001,12,FALSE)</f>
        <v>9</v>
      </c>
      <c r="F2170" t="str">
        <f>VLOOKUP(A2170,Cafe_sales!$A$1:$O$10001,13,FALSE)</f>
        <v>Cash</v>
      </c>
      <c r="G2170" t="str">
        <f>VLOOKUP(A2170,Cafe_sales!$A$1:$O$10001,14,FALSE)</f>
        <v>UNKNOWN</v>
      </c>
      <c r="H2170" s="8">
        <f>VLOOKUP(A2170,Cafe_sales!$A$1:$O$10001,15,FALSE)</f>
        <v>45095</v>
      </c>
    </row>
    <row r="2171" spans="1:8" hidden="1" x14ac:dyDescent="0.35">
      <c r="A2171" t="s">
        <v>6263</v>
      </c>
      <c r="B2171" t="str">
        <f>VLOOKUP(A2171,Cafe_sales!$A$1:$O$10001,9,FALSE)</f>
        <v>Smoothie</v>
      </c>
      <c r="C2171">
        <f>VLOOKUP(A2171,Cafe_sales!$A$1:$O$10001,10,FALSE)</f>
        <v>1</v>
      </c>
      <c r="D2171">
        <f>VLOOKUP(A2171,Cafe_sales!$A$1:$O$10001,11,FALSE)</f>
        <v>3</v>
      </c>
      <c r="E2171">
        <f>VLOOKUP(A2171,Cafe_sales!$A$1:$O$10001,12,FALSE)</f>
        <v>4</v>
      </c>
      <c r="F2171" t="str">
        <f>VLOOKUP(A2171,Cafe_sales!$A$1:$O$10001,13,FALSE)</f>
        <v>Default mode</v>
      </c>
      <c r="G2171" t="str">
        <f>VLOOKUP(A2171,Cafe_sales!$A$1:$O$10001,14,FALSE)</f>
        <v>Takeaway</v>
      </c>
      <c r="H2171" s="1">
        <f>VLOOKUP(A2171,Cafe_sales!$A$1:$O$10001,15,FALSE)</f>
        <v>45201</v>
      </c>
    </row>
    <row r="2172" spans="1:8" x14ac:dyDescent="0.35">
      <c r="A2172" t="s">
        <v>7763</v>
      </c>
      <c r="B2172" t="str">
        <f>VLOOKUP(A2172,Cafe_sales!$A$1:$O$10001,9,FALSE)</f>
        <v>Smoothie</v>
      </c>
      <c r="C2172" s="6">
        <f>VLOOKUP(A2172,Cafe_sales!$A$1:$O$10001,10,FALSE)</f>
        <v>4</v>
      </c>
      <c r="D2172" s="10">
        <f>VLOOKUP(A2172,Cafe_sales!$A$1:$O$10001,11,FALSE)</f>
        <v>4</v>
      </c>
      <c r="E2172" s="6">
        <f>VLOOKUP(A2172,Cafe_sales!$A$1:$O$10001,12,FALSE)</f>
        <v>16</v>
      </c>
      <c r="F2172" t="str">
        <f>VLOOKUP(A2172,Cafe_sales!$A$1:$O$10001,13,FALSE)</f>
        <v>Digital Wallet</v>
      </c>
      <c r="G2172" t="str">
        <f>VLOOKUP(A2172,Cafe_sales!$A$1:$O$10001,14,FALSE)</f>
        <v>UNKNOWN</v>
      </c>
      <c r="H2172" s="8">
        <f>VLOOKUP(A2172,Cafe_sales!$A$1:$O$10001,15,FALSE)</f>
        <v>45262</v>
      </c>
    </row>
    <row r="2173" spans="1:8" hidden="1" x14ac:dyDescent="0.35">
      <c r="A2173" t="s">
        <v>6795</v>
      </c>
      <c r="B2173" t="str">
        <f>VLOOKUP(A2173,Cafe_sales!$A$1:$O$10001,9,FALSE)</f>
        <v>Sandwich</v>
      </c>
      <c r="C2173">
        <f>VLOOKUP(A2173,Cafe_sales!$A$1:$O$10001,10,FALSE)</f>
        <v>2</v>
      </c>
      <c r="D2173">
        <f>VLOOKUP(A2173,Cafe_sales!$A$1:$O$10001,11,FALSE)</f>
        <v>4</v>
      </c>
      <c r="E2173">
        <f>VLOOKUP(A2173,Cafe_sales!$A$1:$O$10001,12,FALSE)</f>
        <v>8</v>
      </c>
      <c r="F2173" t="str">
        <f>VLOOKUP(A2173,Cafe_sales!$A$1:$O$10001,13,FALSE)</f>
        <v>Credit Card</v>
      </c>
      <c r="G2173" t="str">
        <f>VLOOKUP(A2173,Cafe_sales!$A$1:$O$10001,14,FALSE)</f>
        <v>Takeaway</v>
      </c>
      <c r="H2173" s="1">
        <f>VLOOKUP(A2173,Cafe_sales!$A$1:$O$10001,15,FALSE)</f>
        <v>45116</v>
      </c>
    </row>
    <row r="2174" spans="1:8" hidden="1" x14ac:dyDescent="0.35">
      <c r="A2174" t="s">
        <v>5606</v>
      </c>
      <c r="B2174" t="str">
        <f>VLOOKUP(A2174,Cafe_sales!$A$1:$O$10001,9,FALSE)</f>
        <v>Cookie</v>
      </c>
      <c r="C2174">
        <f>VLOOKUP(A2174,Cafe_sales!$A$1:$O$10001,10,FALSE)</f>
        <v>3</v>
      </c>
      <c r="D2174">
        <f>VLOOKUP(A2174,Cafe_sales!$A$1:$O$10001,11,FALSE)</f>
        <v>1</v>
      </c>
      <c r="E2174">
        <f>VLOOKUP(A2174,Cafe_sales!$A$1:$O$10001,12,FALSE)</f>
        <v>3</v>
      </c>
      <c r="F2174" t="str">
        <f>VLOOKUP(A2174,Cafe_sales!$A$1:$O$10001,13,FALSE)</f>
        <v>Digital Wallet</v>
      </c>
      <c r="G2174" t="str">
        <f>VLOOKUP(A2174,Cafe_sales!$A$1:$O$10001,14,FALSE)</f>
        <v>Takeaway</v>
      </c>
      <c r="H2174" s="1">
        <f>VLOOKUP(A2174,Cafe_sales!$A$1:$O$10001,15,FALSE)</f>
        <v>45006</v>
      </c>
    </row>
    <row r="2175" spans="1:8" x14ac:dyDescent="0.35">
      <c r="A2175" t="s">
        <v>9296</v>
      </c>
      <c r="B2175" t="str">
        <f>VLOOKUP(A2175,Cafe_sales!$A$1:$O$10001,9,FALSE)</f>
        <v>Cookie</v>
      </c>
      <c r="C2175" s="6">
        <f>VLOOKUP(A2175,Cafe_sales!$A$1:$O$10001,10,FALSE)</f>
        <v>5</v>
      </c>
      <c r="D2175" s="10">
        <f>VLOOKUP(A2175,Cafe_sales!$A$1:$O$10001,11,FALSE)</f>
        <v>1</v>
      </c>
      <c r="E2175" s="6">
        <f>VLOOKUP(A2175,Cafe_sales!$A$1:$O$10001,12,FALSE)</f>
        <v>5</v>
      </c>
      <c r="F2175" t="str">
        <f>VLOOKUP(A2175,Cafe_sales!$A$1:$O$10001,13,FALSE)</f>
        <v>Credit Card</v>
      </c>
      <c r="G2175" t="str">
        <f>VLOOKUP(A2175,Cafe_sales!$A$1:$O$10001,14,FALSE)</f>
        <v>UNKNOWN</v>
      </c>
      <c r="H2175" s="8">
        <f>VLOOKUP(A2175,Cafe_sales!$A$1:$O$10001,15,FALSE)</f>
        <v>45017</v>
      </c>
    </row>
    <row r="2176" spans="1:8" x14ac:dyDescent="0.35">
      <c r="A2176" t="s">
        <v>6014</v>
      </c>
      <c r="B2176" t="str">
        <f>VLOOKUP(A2176,Cafe_sales!$A$1:$O$10001,9,FALSE)</f>
        <v>UNKNOWN</v>
      </c>
      <c r="C2176" s="6">
        <f>VLOOKUP(A2176,Cafe_sales!$A$1:$O$10001,10,FALSE)</f>
        <v>4</v>
      </c>
      <c r="D2176" s="10">
        <f>VLOOKUP(A2176,Cafe_sales!$A$1:$O$10001,11,FALSE)</f>
        <v>3.0171870900026239</v>
      </c>
      <c r="E2176" s="6">
        <f>VLOOKUP(A2176,Cafe_sales!$A$1:$O$10001,12,FALSE)</f>
        <v>8</v>
      </c>
      <c r="F2176" t="str">
        <f>VLOOKUP(A2176,Cafe_sales!$A$1:$O$10001,13,FALSE)</f>
        <v>Default mode</v>
      </c>
      <c r="G2176" t="str">
        <f>VLOOKUP(A2176,Cafe_sales!$A$1:$O$10001,14,FALSE)</f>
        <v>In-store</v>
      </c>
      <c r="H2176" s="8">
        <f>VLOOKUP(A2176,Cafe_sales!$A$1:$O$10001,15,FALSE)</f>
        <v>45066</v>
      </c>
    </row>
    <row r="2177" spans="1:8" x14ac:dyDescent="0.35">
      <c r="A2177" t="s">
        <v>798</v>
      </c>
      <c r="B2177" t="str">
        <f>VLOOKUP(A2177,Cafe_sales!$A$1:$O$10001,9,FALSE)</f>
        <v>Salad</v>
      </c>
      <c r="C2177" s="6">
        <f>VLOOKUP(A2177,Cafe_sales!$A$1:$O$10001,10,FALSE)</f>
        <v>5</v>
      </c>
      <c r="D2177" s="10">
        <f>VLOOKUP(A2177,Cafe_sales!$A$1:$O$10001,11,FALSE)</f>
        <v>5</v>
      </c>
      <c r="E2177" s="6">
        <f>VLOOKUP(A2177,Cafe_sales!$A$1:$O$10001,12,FALSE)</f>
        <v>25</v>
      </c>
      <c r="F2177" t="str">
        <f>VLOOKUP(A2177,Cafe_sales!$A$1:$O$10001,13,FALSE)</f>
        <v>Cash</v>
      </c>
      <c r="G2177" t="str">
        <f>VLOOKUP(A2177,Cafe_sales!$A$1:$O$10001,14,FALSE)</f>
        <v>In-store</v>
      </c>
      <c r="H2177" s="8">
        <f>VLOOKUP(A2177,Cafe_sales!$A$1:$O$10001,15,FALSE)</f>
        <v>45007</v>
      </c>
    </row>
    <row r="2178" spans="1:8" x14ac:dyDescent="0.35">
      <c r="A2178" t="s">
        <v>2702</v>
      </c>
      <c r="B2178" t="str">
        <f>VLOOKUP(A2178,Cafe_sales!$A$1:$O$10001,9,FALSE)</f>
        <v>Cake</v>
      </c>
      <c r="C2178" s="6">
        <f>VLOOKUP(A2178,Cafe_sales!$A$1:$O$10001,10,FALSE)</f>
        <v>2</v>
      </c>
      <c r="D2178" s="10">
        <f>VLOOKUP(A2178,Cafe_sales!$A$1:$O$10001,11,FALSE)</f>
        <v>3</v>
      </c>
      <c r="E2178" s="6">
        <f>VLOOKUP(A2178,Cafe_sales!$A$1:$O$10001,12,FALSE)</f>
        <v>6</v>
      </c>
      <c r="F2178" t="str">
        <f>VLOOKUP(A2178,Cafe_sales!$A$1:$O$10001,13,FALSE)</f>
        <v>Cash</v>
      </c>
      <c r="G2178" t="str">
        <f>VLOOKUP(A2178,Cafe_sales!$A$1:$O$10001,14,FALSE)</f>
        <v>In-store</v>
      </c>
      <c r="H2178" s="8">
        <f>VLOOKUP(A2178,Cafe_sales!$A$1:$O$10001,15,FALSE)</f>
        <v>45132</v>
      </c>
    </row>
    <row r="2179" spans="1:8" x14ac:dyDescent="0.35">
      <c r="A2179" t="s">
        <v>693</v>
      </c>
      <c r="B2179" t="str">
        <f>VLOOKUP(A2179,Cafe_sales!$A$1:$O$10001,9,FALSE)</f>
        <v>Cookie</v>
      </c>
      <c r="C2179" s="6">
        <f>VLOOKUP(A2179,Cafe_sales!$A$1:$O$10001,10,FALSE)</f>
        <v>1</v>
      </c>
      <c r="D2179" s="10">
        <f>VLOOKUP(A2179,Cafe_sales!$A$1:$O$10001,11,FALSE)</f>
        <v>1</v>
      </c>
      <c r="E2179" s="6">
        <f>VLOOKUP(A2179,Cafe_sales!$A$1:$O$10001,12,FALSE)</f>
        <v>1</v>
      </c>
      <c r="F2179" t="str">
        <f>VLOOKUP(A2179,Cafe_sales!$A$1:$O$10001,13,FALSE)</f>
        <v>Digital Wallet</v>
      </c>
      <c r="G2179" t="str">
        <f>VLOOKUP(A2179,Cafe_sales!$A$1:$O$10001,14,FALSE)</f>
        <v>In-store</v>
      </c>
      <c r="H2179" s="8">
        <f>VLOOKUP(A2179,Cafe_sales!$A$1:$O$10001,15,FALSE)</f>
        <v>45108</v>
      </c>
    </row>
    <row r="2180" spans="1:8" hidden="1" x14ac:dyDescent="0.35">
      <c r="A2180" t="s">
        <v>4283</v>
      </c>
      <c r="B2180" t="str">
        <f>VLOOKUP(A2180,Cafe_sales!$A$1:$O$10001,9,FALSE)</f>
        <v>Salad</v>
      </c>
      <c r="C2180">
        <f>VLOOKUP(A2180,Cafe_sales!$A$1:$O$10001,10,FALSE)</f>
        <v>1</v>
      </c>
      <c r="D2180">
        <f>VLOOKUP(A2180,Cafe_sales!$A$1:$O$10001,11,FALSE)</f>
        <v>5</v>
      </c>
      <c r="E2180">
        <f>VLOOKUP(A2180,Cafe_sales!$A$1:$O$10001,12,FALSE)</f>
        <v>5</v>
      </c>
      <c r="F2180" t="str">
        <f>VLOOKUP(A2180,Cafe_sales!$A$1:$O$10001,13,FALSE)</f>
        <v>Digital Wallet</v>
      </c>
      <c r="G2180" t="str">
        <f>VLOOKUP(A2180,Cafe_sales!$A$1:$O$10001,14,FALSE)</f>
        <v>Takeaway</v>
      </c>
      <c r="H2180" s="1">
        <f>VLOOKUP(A2180,Cafe_sales!$A$1:$O$10001,15,FALSE)</f>
        <v>44942</v>
      </c>
    </row>
    <row r="2181" spans="1:8" x14ac:dyDescent="0.35">
      <c r="A2181" t="s">
        <v>1487</v>
      </c>
      <c r="B2181" t="str">
        <f>VLOOKUP(A2181,Cafe_sales!$A$1:$O$10001,9,FALSE)</f>
        <v>Tea</v>
      </c>
      <c r="C2181" s="6">
        <f>VLOOKUP(A2181,Cafe_sales!$A$1:$O$10001,10,FALSE)</f>
        <v>1</v>
      </c>
      <c r="D2181" s="10">
        <f>VLOOKUP(A2181,Cafe_sales!$A$1:$O$10001,11,FALSE)</f>
        <v>1.5</v>
      </c>
      <c r="E2181" s="6">
        <f>VLOOKUP(A2181,Cafe_sales!$A$1:$O$10001,12,FALSE)</f>
        <v>1.5</v>
      </c>
      <c r="F2181" t="str">
        <f>VLOOKUP(A2181,Cafe_sales!$A$1:$O$10001,13,FALSE)</f>
        <v>Default mode</v>
      </c>
      <c r="G2181" t="str">
        <f>VLOOKUP(A2181,Cafe_sales!$A$1:$O$10001,14,FALSE)</f>
        <v>In-store</v>
      </c>
      <c r="H2181" s="8">
        <f>VLOOKUP(A2181,Cafe_sales!$A$1:$O$10001,15,FALSE)</f>
        <v>45096</v>
      </c>
    </row>
    <row r="2182" spans="1:8" x14ac:dyDescent="0.35">
      <c r="A2182" t="s">
        <v>1320</v>
      </c>
      <c r="B2182" t="str">
        <f>VLOOKUP(A2182,Cafe_sales!$A$1:$O$10001,9,FALSE)</f>
        <v>Cake</v>
      </c>
      <c r="C2182" s="6">
        <f>VLOOKUP(A2182,Cafe_sales!$A$1:$O$10001,10,FALSE)</f>
        <v>2</v>
      </c>
      <c r="D2182" s="10">
        <f>VLOOKUP(A2182,Cafe_sales!$A$1:$O$10001,11,FALSE)</f>
        <v>3</v>
      </c>
      <c r="E2182" s="6">
        <f>VLOOKUP(A2182,Cafe_sales!$A$1:$O$10001,12,FALSE)</f>
        <v>6</v>
      </c>
      <c r="F2182" t="str">
        <f>VLOOKUP(A2182,Cafe_sales!$A$1:$O$10001,13,FALSE)</f>
        <v>Cash</v>
      </c>
      <c r="G2182" t="str">
        <f>VLOOKUP(A2182,Cafe_sales!$A$1:$O$10001,14,FALSE)</f>
        <v>In-store</v>
      </c>
      <c r="H2182" s="8">
        <f>VLOOKUP(A2182,Cafe_sales!$A$1:$O$10001,15,FALSE)</f>
        <v>45031</v>
      </c>
    </row>
    <row r="2183" spans="1:8" x14ac:dyDescent="0.35">
      <c r="A2183" t="s">
        <v>2336</v>
      </c>
      <c r="B2183" t="str">
        <f>VLOOKUP(A2183,Cafe_sales!$A$1:$O$10001,9,FALSE)</f>
        <v>Salad</v>
      </c>
      <c r="C2183" s="6">
        <f>VLOOKUP(A2183,Cafe_sales!$A$1:$O$10001,10,FALSE)</f>
        <v>3</v>
      </c>
      <c r="D2183" s="10">
        <f>VLOOKUP(A2183,Cafe_sales!$A$1:$O$10001,11,FALSE)</f>
        <v>3</v>
      </c>
      <c r="E2183" s="6">
        <f>VLOOKUP(A2183,Cafe_sales!$A$1:$O$10001,12,FALSE)</f>
        <v>15</v>
      </c>
      <c r="F2183" t="str">
        <f>VLOOKUP(A2183,Cafe_sales!$A$1:$O$10001,13,FALSE)</f>
        <v>Default mode</v>
      </c>
      <c r="G2183" t="str">
        <f>VLOOKUP(A2183,Cafe_sales!$A$1:$O$10001,14,FALSE)</f>
        <v>In-store</v>
      </c>
      <c r="H2183" s="8">
        <f>VLOOKUP(A2183,Cafe_sales!$A$1:$O$10001,15,FALSE)</f>
        <v>45172</v>
      </c>
    </row>
    <row r="2184" spans="1:8" hidden="1" x14ac:dyDescent="0.35">
      <c r="A2184" t="s">
        <v>4753</v>
      </c>
      <c r="B2184" t="str">
        <f>VLOOKUP(A2184,Cafe_sales!$A$1:$O$10001,9,FALSE)</f>
        <v>Salad</v>
      </c>
      <c r="C2184">
        <f>VLOOKUP(A2184,Cafe_sales!$A$1:$O$10001,10,FALSE)</f>
        <v>2</v>
      </c>
      <c r="D2184">
        <f>VLOOKUP(A2184,Cafe_sales!$A$1:$O$10001,11,FALSE)</f>
        <v>5</v>
      </c>
      <c r="E2184">
        <f>VLOOKUP(A2184,Cafe_sales!$A$1:$O$10001,12,FALSE)</f>
        <v>10</v>
      </c>
      <c r="F2184" t="str">
        <f>VLOOKUP(A2184,Cafe_sales!$A$1:$O$10001,13,FALSE)</f>
        <v>Cash</v>
      </c>
      <c r="G2184" t="str">
        <f>VLOOKUP(A2184,Cafe_sales!$A$1:$O$10001,14,FALSE)</f>
        <v>Takeaway</v>
      </c>
      <c r="H2184" s="1">
        <f>VLOOKUP(A2184,Cafe_sales!$A$1:$O$10001,15,FALSE)</f>
        <v>45158</v>
      </c>
    </row>
    <row r="2185" spans="1:8" hidden="1" x14ac:dyDescent="0.35">
      <c r="A2185" t="s">
        <v>3336</v>
      </c>
      <c r="B2185" t="str">
        <f>VLOOKUP(A2185,Cafe_sales!$A$1:$O$10001,9,FALSE)</f>
        <v>Tea</v>
      </c>
      <c r="C2185">
        <f>VLOOKUP(A2185,Cafe_sales!$A$1:$O$10001,10,FALSE)</f>
        <v>3</v>
      </c>
      <c r="D2185">
        <f>VLOOKUP(A2185,Cafe_sales!$A$1:$O$10001,11,FALSE)</f>
        <v>1.5</v>
      </c>
      <c r="E2185">
        <f>VLOOKUP(A2185,Cafe_sales!$A$1:$O$10001,12,FALSE)</f>
        <v>4.5</v>
      </c>
      <c r="F2185" t="str">
        <f>VLOOKUP(A2185,Cafe_sales!$A$1:$O$10001,13,FALSE)</f>
        <v>UNKNOWN</v>
      </c>
      <c r="G2185" t="str">
        <f>VLOOKUP(A2185,Cafe_sales!$A$1:$O$10001,14,FALSE)</f>
        <v>Takeaway</v>
      </c>
      <c r="H2185" s="1">
        <f>VLOOKUP(A2185,Cafe_sales!$A$1:$O$10001,15,FALSE)</f>
        <v>44951</v>
      </c>
    </row>
    <row r="2186" spans="1:8" hidden="1" x14ac:dyDescent="0.35">
      <c r="A2186" t="s">
        <v>3504</v>
      </c>
      <c r="B2186" t="str">
        <f>VLOOKUP(A2186,Cafe_sales!$A$1:$O$10001,9,FALSE)</f>
        <v>Smoothie</v>
      </c>
      <c r="C2186">
        <f>VLOOKUP(A2186,Cafe_sales!$A$1:$O$10001,10,FALSE)</f>
        <v>5</v>
      </c>
      <c r="D2186">
        <f>VLOOKUP(A2186,Cafe_sales!$A$1:$O$10001,11,FALSE)</f>
        <v>4</v>
      </c>
      <c r="E2186">
        <f>VLOOKUP(A2186,Cafe_sales!$A$1:$O$10001,12,FALSE)</f>
        <v>20</v>
      </c>
      <c r="F2186" t="str">
        <f>VLOOKUP(A2186,Cafe_sales!$A$1:$O$10001,13,FALSE)</f>
        <v>Digital Wallet</v>
      </c>
      <c r="G2186" t="str">
        <f>VLOOKUP(A2186,Cafe_sales!$A$1:$O$10001,14,FALSE)</f>
        <v>Takeaway</v>
      </c>
      <c r="H2186" s="1">
        <f>VLOOKUP(A2186,Cafe_sales!$A$1:$O$10001,15,FALSE)</f>
        <v>45249</v>
      </c>
    </row>
    <row r="2187" spans="1:8" x14ac:dyDescent="0.35">
      <c r="A2187" t="s">
        <v>7100</v>
      </c>
      <c r="B2187" t="str">
        <f>VLOOKUP(A2187,Cafe_sales!$A$1:$O$10001,9,FALSE)</f>
        <v>Tea</v>
      </c>
      <c r="C2187" s="6">
        <f>VLOOKUP(A2187,Cafe_sales!$A$1:$O$10001,10,FALSE)</f>
        <v>4</v>
      </c>
      <c r="D2187" s="10">
        <f>VLOOKUP(A2187,Cafe_sales!$A$1:$O$10001,11,FALSE)</f>
        <v>1.5</v>
      </c>
      <c r="E2187" s="6">
        <f>VLOOKUP(A2187,Cafe_sales!$A$1:$O$10001,12,FALSE)</f>
        <v>6</v>
      </c>
      <c r="F2187" t="str">
        <f>VLOOKUP(A2187,Cafe_sales!$A$1:$O$10001,13,FALSE)</f>
        <v>Default mode</v>
      </c>
      <c r="G2187" t="str">
        <f>VLOOKUP(A2187,Cafe_sales!$A$1:$O$10001,14,FALSE)</f>
        <v>UNKNOWN</v>
      </c>
      <c r="H2187" s="8">
        <f>VLOOKUP(A2187,Cafe_sales!$A$1:$O$10001,15,FALSE)</f>
        <v>44941</v>
      </c>
    </row>
    <row r="2188" spans="1:8" hidden="1" x14ac:dyDescent="0.35">
      <c r="A2188" t="s">
        <v>5615</v>
      </c>
      <c r="B2188" t="str">
        <f>VLOOKUP(A2188,Cafe_sales!$A$1:$O$10001,9,FALSE)</f>
        <v>Coffee</v>
      </c>
      <c r="C2188">
        <f>VLOOKUP(A2188,Cafe_sales!$A$1:$O$10001,10,FALSE)</f>
        <v>4</v>
      </c>
      <c r="D2188">
        <f>VLOOKUP(A2188,Cafe_sales!$A$1:$O$10001,11,FALSE)</f>
        <v>2</v>
      </c>
      <c r="E2188">
        <f>VLOOKUP(A2188,Cafe_sales!$A$1:$O$10001,12,FALSE)</f>
        <v>8</v>
      </c>
      <c r="F2188" t="str">
        <f>VLOOKUP(A2188,Cafe_sales!$A$1:$O$10001,13,FALSE)</f>
        <v>Credit Card</v>
      </c>
      <c r="G2188" t="str">
        <f>VLOOKUP(A2188,Cafe_sales!$A$1:$O$10001,14,FALSE)</f>
        <v>Takeaway</v>
      </c>
      <c r="H2188" s="1">
        <f>VLOOKUP(A2188,Cafe_sales!$A$1:$O$10001,15,FALSE)</f>
        <v>44971</v>
      </c>
    </row>
    <row r="2189" spans="1:8" x14ac:dyDescent="0.35">
      <c r="A2189" t="s">
        <v>6275</v>
      </c>
      <c r="B2189" t="str">
        <f>VLOOKUP(A2189,Cafe_sales!$A$1:$O$10001,9,FALSE)</f>
        <v>Juice</v>
      </c>
      <c r="C2189" s="6">
        <f>VLOOKUP(A2189,Cafe_sales!$A$1:$O$10001,10,FALSE)</f>
        <v>5</v>
      </c>
      <c r="D2189" s="10">
        <f>VLOOKUP(A2189,Cafe_sales!$A$1:$O$10001,11,FALSE)</f>
        <v>3</v>
      </c>
      <c r="E2189" s="6">
        <f>VLOOKUP(A2189,Cafe_sales!$A$1:$O$10001,12,FALSE)</f>
        <v>15</v>
      </c>
      <c r="F2189" t="str">
        <f>VLOOKUP(A2189,Cafe_sales!$A$1:$O$10001,13,FALSE)</f>
        <v>Digital Wallet</v>
      </c>
      <c r="G2189" t="str">
        <f>VLOOKUP(A2189,Cafe_sales!$A$1:$O$10001,14,FALSE)</f>
        <v>In-store</v>
      </c>
      <c r="H2189" s="8">
        <f>VLOOKUP(A2189,Cafe_sales!$A$1:$O$10001,15,FALSE)</f>
        <v>44974</v>
      </c>
    </row>
    <row r="2190" spans="1:8" hidden="1" x14ac:dyDescent="0.35">
      <c r="A2190" t="s">
        <v>6155</v>
      </c>
      <c r="B2190" t="str">
        <f>VLOOKUP(A2190,Cafe_sales!$A$1:$O$10001,9,FALSE)</f>
        <v>Sandwich</v>
      </c>
      <c r="C2190">
        <f>VLOOKUP(A2190,Cafe_sales!$A$1:$O$10001,10,FALSE)</f>
        <v>4</v>
      </c>
      <c r="D2190">
        <f>VLOOKUP(A2190,Cafe_sales!$A$1:$O$10001,11,FALSE)</f>
        <v>4</v>
      </c>
      <c r="E2190">
        <f>VLOOKUP(A2190,Cafe_sales!$A$1:$O$10001,12,FALSE)</f>
        <v>16</v>
      </c>
      <c r="F2190" t="str">
        <f>VLOOKUP(A2190,Cafe_sales!$A$1:$O$10001,13,FALSE)</f>
        <v>Credit Card</v>
      </c>
      <c r="G2190" t="str">
        <f>VLOOKUP(A2190,Cafe_sales!$A$1:$O$10001,14,FALSE)</f>
        <v>Takeaway</v>
      </c>
      <c r="H2190" s="1">
        <f>VLOOKUP(A2190,Cafe_sales!$A$1:$O$10001,15,FALSE)</f>
        <v>45257</v>
      </c>
    </row>
    <row r="2191" spans="1:8" x14ac:dyDescent="0.35">
      <c r="A2191" t="s">
        <v>7258</v>
      </c>
      <c r="B2191" t="str">
        <f>VLOOKUP(A2191,Cafe_sales!$A$1:$O$10001,9,FALSE)</f>
        <v>Smoothie</v>
      </c>
      <c r="C2191" s="6">
        <f>VLOOKUP(A2191,Cafe_sales!$A$1:$O$10001,10,FALSE)</f>
        <v>4</v>
      </c>
      <c r="D2191" s="10">
        <f>VLOOKUP(A2191,Cafe_sales!$A$1:$O$10001,11,FALSE)</f>
        <v>4</v>
      </c>
      <c r="E2191" s="6">
        <f>VLOOKUP(A2191,Cafe_sales!$A$1:$O$10001,12,FALSE)</f>
        <v>16</v>
      </c>
      <c r="F2191" t="str">
        <f>VLOOKUP(A2191,Cafe_sales!$A$1:$O$10001,13,FALSE)</f>
        <v>Cash</v>
      </c>
      <c r="G2191" t="str">
        <f>VLOOKUP(A2191,Cafe_sales!$A$1:$O$10001,14,FALSE)</f>
        <v>UNKNOWN</v>
      </c>
      <c r="H2191" s="8">
        <f>VLOOKUP(A2191,Cafe_sales!$A$1:$O$10001,15,FALSE)</f>
        <v>45175</v>
      </c>
    </row>
    <row r="2192" spans="1:8" hidden="1" x14ac:dyDescent="0.35">
      <c r="A2192" t="s">
        <v>8170</v>
      </c>
      <c r="B2192" t="str">
        <f>VLOOKUP(A2192,Cafe_sales!$A$1:$O$10001,9,FALSE)</f>
        <v>Tea</v>
      </c>
      <c r="C2192">
        <f>VLOOKUP(A2192,Cafe_sales!$A$1:$O$10001,10,FALSE)</f>
        <v>2</v>
      </c>
      <c r="D2192">
        <f>VLOOKUP(A2192,Cafe_sales!$A$1:$O$10001,11,FALSE)</f>
        <v>1.5</v>
      </c>
      <c r="E2192">
        <f>VLOOKUP(A2192,Cafe_sales!$A$1:$O$10001,12,FALSE)</f>
        <v>3</v>
      </c>
      <c r="F2192" t="str">
        <f>VLOOKUP(A2192,Cafe_sales!$A$1:$O$10001,13,FALSE)</f>
        <v>Credit Card</v>
      </c>
      <c r="G2192" t="str">
        <f>VLOOKUP(A2192,Cafe_sales!$A$1:$O$10001,14,FALSE)</f>
        <v>Takeaway</v>
      </c>
      <c r="H2192" s="1">
        <f>VLOOKUP(A2192,Cafe_sales!$A$1:$O$10001,15,FALSE)</f>
        <v>45078</v>
      </c>
    </row>
    <row r="2193" spans="1:8" hidden="1" x14ac:dyDescent="0.35">
      <c r="A2193" t="s">
        <v>1264</v>
      </c>
      <c r="B2193" t="str">
        <f>VLOOKUP(A2193,Cafe_sales!$A$1:$O$10001,9,FALSE)</f>
        <v>UNKNOWN</v>
      </c>
      <c r="C2193">
        <f>VLOOKUP(A2193,Cafe_sales!$A$1:$O$10001,10,FALSE)</f>
        <v>4</v>
      </c>
      <c r="D2193">
        <f>VLOOKUP(A2193,Cafe_sales!$A$1:$O$10001,11,FALSE)</f>
        <v>2</v>
      </c>
      <c r="E2193">
        <f>VLOOKUP(A2193,Cafe_sales!$A$1:$O$10001,12,FALSE)</f>
        <v>8</v>
      </c>
      <c r="F2193" t="str">
        <f>VLOOKUP(A2193,Cafe_sales!$A$1:$O$10001,13,FALSE)</f>
        <v>Cash</v>
      </c>
      <c r="G2193" t="str">
        <f>VLOOKUP(A2193,Cafe_sales!$A$1:$O$10001,14,FALSE)</f>
        <v>Takeaway</v>
      </c>
      <c r="H2193" s="1">
        <f>VLOOKUP(A2193,Cafe_sales!$A$1:$O$10001,15,FALSE)</f>
        <v>45013</v>
      </c>
    </row>
    <row r="2194" spans="1:8" x14ac:dyDescent="0.35">
      <c r="A2194" t="s">
        <v>4975</v>
      </c>
      <c r="B2194" t="str">
        <f>VLOOKUP(A2194,Cafe_sales!$A$1:$O$10001,9,FALSE)</f>
        <v>Cookie</v>
      </c>
      <c r="C2194" s="6">
        <f>VLOOKUP(A2194,Cafe_sales!$A$1:$O$10001,10,FALSE)</f>
        <v>5</v>
      </c>
      <c r="D2194" s="10">
        <f>VLOOKUP(A2194,Cafe_sales!$A$1:$O$10001,11,FALSE)</f>
        <v>1</v>
      </c>
      <c r="E2194" s="6">
        <f>VLOOKUP(A2194,Cafe_sales!$A$1:$O$10001,12,FALSE)</f>
        <v>5</v>
      </c>
      <c r="F2194" t="str">
        <f>VLOOKUP(A2194,Cafe_sales!$A$1:$O$10001,13,FALSE)</f>
        <v>Default mode</v>
      </c>
      <c r="G2194" t="str">
        <f>VLOOKUP(A2194,Cafe_sales!$A$1:$O$10001,14,FALSE)</f>
        <v>UNKNOWN</v>
      </c>
      <c r="H2194" s="8">
        <f>VLOOKUP(A2194,Cafe_sales!$A$1:$O$10001,15,FALSE)</f>
        <v>45170</v>
      </c>
    </row>
    <row r="2195" spans="1:8" x14ac:dyDescent="0.35">
      <c r="A2195" t="s">
        <v>1020</v>
      </c>
      <c r="B2195" t="str">
        <f>VLOOKUP(A2195,Cafe_sales!$A$1:$O$10001,9,FALSE)</f>
        <v>Juice</v>
      </c>
      <c r="C2195" s="6">
        <f>VLOOKUP(A2195,Cafe_sales!$A$1:$O$10001,10,FALSE)</f>
        <v>3</v>
      </c>
      <c r="D2195" s="10">
        <f>VLOOKUP(A2195,Cafe_sales!$A$1:$O$10001,11,FALSE)</f>
        <v>3</v>
      </c>
      <c r="E2195" s="6">
        <f>VLOOKUP(A2195,Cafe_sales!$A$1:$O$10001,12,FALSE)</f>
        <v>9</v>
      </c>
      <c r="F2195" t="str">
        <f>VLOOKUP(A2195,Cafe_sales!$A$1:$O$10001,13,FALSE)</f>
        <v>Cash</v>
      </c>
      <c r="G2195" t="str">
        <f>VLOOKUP(A2195,Cafe_sales!$A$1:$O$10001,14,FALSE)</f>
        <v>UNKNOWN</v>
      </c>
      <c r="H2195" s="8">
        <f>VLOOKUP(A2195,Cafe_sales!$A$1:$O$10001,15,FALSE)</f>
        <v>45035</v>
      </c>
    </row>
    <row r="2196" spans="1:8" hidden="1" x14ac:dyDescent="0.35">
      <c r="A2196" t="s">
        <v>8178</v>
      </c>
      <c r="B2196" t="str">
        <f>VLOOKUP(A2196,Cafe_sales!$A$1:$O$10001,9,FALSE)</f>
        <v>Cake</v>
      </c>
      <c r="C2196">
        <f>VLOOKUP(A2196,Cafe_sales!$A$1:$O$10001,10,FALSE)</f>
        <v>3</v>
      </c>
      <c r="D2196">
        <f>VLOOKUP(A2196,Cafe_sales!$A$1:$O$10001,11,FALSE)</f>
        <v>3</v>
      </c>
      <c r="E2196">
        <f>VLOOKUP(A2196,Cafe_sales!$A$1:$O$10001,12,FALSE)</f>
        <v>9</v>
      </c>
      <c r="F2196" t="str">
        <f>VLOOKUP(A2196,Cafe_sales!$A$1:$O$10001,13,FALSE)</f>
        <v>Cash</v>
      </c>
      <c r="G2196" t="str">
        <f>VLOOKUP(A2196,Cafe_sales!$A$1:$O$10001,14,FALSE)</f>
        <v>Takeaway</v>
      </c>
      <c r="H2196" s="1">
        <f>VLOOKUP(A2196,Cafe_sales!$A$1:$O$10001,15,FALSE)</f>
        <v>45027</v>
      </c>
    </row>
    <row r="2197" spans="1:8" x14ac:dyDescent="0.35">
      <c r="A2197" t="s">
        <v>4340</v>
      </c>
      <c r="B2197" t="str">
        <f>VLOOKUP(A2197,Cafe_sales!$A$1:$O$10001,9,FALSE)</f>
        <v>Cake</v>
      </c>
      <c r="C2197" s="6">
        <f>VLOOKUP(A2197,Cafe_sales!$A$1:$O$10001,10,FALSE)</f>
        <v>4</v>
      </c>
      <c r="D2197" s="10">
        <f>VLOOKUP(A2197,Cafe_sales!$A$1:$O$10001,11,FALSE)</f>
        <v>3</v>
      </c>
      <c r="E2197" s="6">
        <f>VLOOKUP(A2197,Cafe_sales!$A$1:$O$10001,12,FALSE)</f>
        <v>12</v>
      </c>
      <c r="F2197" t="str">
        <f>VLOOKUP(A2197,Cafe_sales!$A$1:$O$10001,13,FALSE)</f>
        <v>Credit Card</v>
      </c>
      <c r="G2197" t="str">
        <f>VLOOKUP(A2197,Cafe_sales!$A$1:$O$10001,14,FALSE)</f>
        <v>UNKNOWN</v>
      </c>
      <c r="H2197" s="8">
        <f>VLOOKUP(A2197,Cafe_sales!$A$1:$O$10001,15,FALSE)</f>
        <v>45203</v>
      </c>
    </row>
    <row r="2198" spans="1:8" hidden="1" x14ac:dyDescent="0.35">
      <c r="A2198" t="s">
        <v>6530</v>
      </c>
      <c r="B2198" t="str">
        <f>VLOOKUP(A2198,Cafe_sales!$A$1:$O$10001,9,FALSE)</f>
        <v>Juice</v>
      </c>
      <c r="C2198">
        <f>VLOOKUP(A2198,Cafe_sales!$A$1:$O$10001,10,FALSE)</f>
        <v>4</v>
      </c>
      <c r="D2198">
        <f>VLOOKUP(A2198,Cafe_sales!$A$1:$O$10001,11,FALSE)</f>
        <v>4</v>
      </c>
      <c r="E2198">
        <f>VLOOKUP(A2198,Cafe_sales!$A$1:$O$10001,12,FALSE)</f>
        <v>16</v>
      </c>
      <c r="F2198" t="str">
        <f>VLOOKUP(A2198,Cafe_sales!$A$1:$O$10001,13,FALSE)</f>
        <v>Credit Card</v>
      </c>
      <c r="G2198" t="str">
        <f>VLOOKUP(A2198,Cafe_sales!$A$1:$O$10001,14,FALSE)</f>
        <v>Takeaway</v>
      </c>
      <c r="H2198" s="1">
        <f>VLOOKUP(A2198,Cafe_sales!$A$1:$O$10001,15,FALSE)</f>
        <v>45167</v>
      </c>
    </row>
    <row r="2199" spans="1:8" x14ac:dyDescent="0.35">
      <c r="A2199" t="s">
        <v>8404</v>
      </c>
      <c r="B2199" t="str">
        <f>VLOOKUP(A2199,Cafe_sales!$A$1:$O$10001,9,FALSE)</f>
        <v>Cookie</v>
      </c>
      <c r="C2199" s="6">
        <f>VLOOKUP(A2199,Cafe_sales!$A$1:$O$10001,10,FALSE)</f>
        <v>1</v>
      </c>
      <c r="D2199" s="10">
        <f>VLOOKUP(A2199,Cafe_sales!$A$1:$O$10001,11,FALSE)</f>
        <v>1</v>
      </c>
      <c r="E2199" s="6">
        <f>VLOOKUP(A2199,Cafe_sales!$A$1:$O$10001,12,FALSE)</f>
        <v>1</v>
      </c>
      <c r="F2199" t="str">
        <f>VLOOKUP(A2199,Cafe_sales!$A$1:$O$10001,13,FALSE)</f>
        <v>Credit Card</v>
      </c>
      <c r="G2199" t="str">
        <f>VLOOKUP(A2199,Cafe_sales!$A$1:$O$10001,14,FALSE)</f>
        <v>UNKNOWN</v>
      </c>
      <c r="H2199" s="8">
        <f>VLOOKUP(A2199,Cafe_sales!$A$1:$O$10001,15,FALSE)</f>
        <v>45086</v>
      </c>
    </row>
    <row r="2200" spans="1:8" hidden="1" x14ac:dyDescent="0.35">
      <c r="A2200" t="s">
        <v>7193</v>
      </c>
      <c r="B2200" t="str">
        <f>VLOOKUP(A2200,Cafe_sales!$A$1:$O$10001,9,FALSE)</f>
        <v>Salad</v>
      </c>
      <c r="C2200">
        <f>VLOOKUP(A2200,Cafe_sales!$A$1:$O$10001,10,FALSE)</f>
        <v>5</v>
      </c>
      <c r="D2200">
        <f>VLOOKUP(A2200,Cafe_sales!$A$1:$O$10001,11,FALSE)</f>
        <v>5</v>
      </c>
      <c r="E2200">
        <f>VLOOKUP(A2200,Cafe_sales!$A$1:$O$10001,12,FALSE)</f>
        <v>25</v>
      </c>
      <c r="F2200" t="str">
        <f>VLOOKUP(A2200,Cafe_sales!$A$1:$O$10001,13,FALSE)</f>
        <v>Cash</v>
      </c>
      <c r="G2200" t="str">
        <f>VLOOKUP(A2200,Cafe_sales!$A$1:$O$10001,14,FALSE)</f>
        <v>Takeaway</v>
      </c>
      <c r="H2200" s="1">
        <f>VLOOKUP(A2200,Cafe_sales!$A$1:$O$10001,15,FALSE)</f>
        <v>44955</v>
      </c>
    </row>
    <row r="2201" spans="1:8" x14ac:dyDescent="0.35">
      <c r="A2201" t="s">
        <v>4000</v>
      </c>
      <c r="B2201" t="str">
        <f>VLOOKUP(A2201,Cafe_sales!$A$1:$O$10001,9,FALSE)</f>
        <v>Juice</v>
      </c>
      <c r="C2201" s="6">
        <f>VLOOKUP(A2201,Cafe_sales!$A$1:$O$10001,10,FALSE)</f>
        <v>3</v>
      </c>
      <c r="D2201" s="10">
        <f>VLOOKUP(A2201,Cafe_sales!$A$1:$O$10001,11,FALSE)</f>
        <v>3</v>
      </c>
      <c r="E2201" s="6">
        <f>VLOOKUP(A2201,Cafe_sales!$A$1:$O$10001,12,FALSE)</f>
        <v>9</v>
      </c>
      <c r="F2201" t="str">
        <f>VLOOKUP(A2201,Cafe_sales!$A$1:$O$10001,13,FALSE)</f>
        <v>Default mode</v>
      </c>
      <c r="G2201" t="str">
        <f>VLOOKUP(A2201,Cafe_sales!$A$1:$O$10001,14,FALSE)</f>
        <v>In-store</v>
      </c>
      <c r="H2201" s="8">
        <f>VLOOKUP(A2201,Cafe_sales!$A$1:$O$10001,15,FALSE)</f>
        <v>45095</v>
      </c>
    </row>
    <row r="2202" spans="1:8" x14ac:dyDescent="0.35">
      <c r="A2202" t="s">
        <v>2680</v>
      </c>
      <c r="B2202" t="str">
        <f>VLOOKUP(A2202,Cafe_sales!$A$1:$O$10001,9,FALSE)</f>
        <v>Cake</v>
      </c>
      <c r="C2202" s="6">
        <f>VLOOKUP(A2202,Cafe_sales!$A$1:$O$10001,10,FALSE)</f>
        <v>2</v>
      </c>
      <c r="D2202" s="10">
        <f>VLOOKUP(A2202,Cafe_sales!$A$1:$O$10001,11,FALSE)</f>
        <v>3</v>
      </c>
      <c r="E2202" s="6">
        <f>VLOOKUP(A2202,Cafe_sales!$A$1:$O$10001,12,FALSE)</f>
        <v>6</v>
      </c>
      <c r="F2202" t="str">
        <f>VLOOKUP(A2202,Cafe_sales!$A$1:$O$10001,13,FALSE)</f>
        <v>Credit Card</v>
      </c>
      <c r="G2202" t="str">
        <f>VLOOKUP(A2202,Cafe_sales!$A$1:$O$10001,14,FALSE)</f>
        <v>UNKNOWN</v>
      </c>
      <c r="H2202" s="8">
        <f>VLOOKUP(A2202,Cafe_sales!$A$1:$O$10001,15,FALSE)</f>
        <v>44989</v>
      </c>
    </row>
    <row r="2203" spans="1:8" x14ac:dyDescent="0.35">
      <c r="A2203" t="s">
        <v>4759</v>
      </c>
      <c r="B2203" t="str">
        <f>VLOOKUP(A2203,Cafe_sales!$A$1:$O$10001,9,FALSE)</f>
        <v>UNKNOWN</v>
      </c>
      <c r="C2203" s="6">
        <f>VLOOKUP(A2203,Cafe_sales!$A$1:$O$10001,10,FALSE)</f>
        <v>2</v>
      </c>
      <c r="D2203" s="10">
        <f>VLOOKUP(A2203,Cafe_sales!$A$1:$O$10001,11,FALSE)</f>
        <v>4</v>
      </c>
      <c r="E2203" s="6">
        <f>VLOOKUP(A2203,Cafe_sales!$A$1:$O$10001,12,FALSE)</f>
        <v>8</v>
      </c>
      <c r="F2203" t="str">
        <f>VLOOKUP(A2203,Cafe_sales!$A$1:$O$10001,13,FALSE)</f>
        <v>Digital Wallet</v>
      </c>
      <c r="G2203" t="str">
        <f>VLOOKUP(A2203,Cafe_sales!$A$1:$O$10001,14,FALSE)</f>
        <v>In-store</v>
      </c>
      <c r="H2203" s="8">
        <f>VLOOKUP(A2203,Cafe_sales!$A$1:$O$10001,15,FALSE)</f>
        <v>44966</v>
      </c>
    </row>
    <row r="2204" spans="1:8" x14ac:dyDescent="0.35">
      <c r="A2204" t="s">
        <v>5161</v>
      </c>
      <c r="B2204" t="str">
        <f>VLOOKUP(A2204,Cafe_sales!$A$1:$O$10001,9,FALSE)</f>
        <v>Cake</v>
      </c>
      <c r="C2204" s="6">
        <f>VLOOKUP(A2204,Cafe_sales!$A$1:$O$10001,10,FALSE)</f>
        <v>2</v>
      </c>
      <c r="D2204" s="10">
        <f>VLOOKUP(A2204,Cafe_sales!$A$1:$O$10001,11,FALSE)</f>
        <v>3</v>
      </c>
      <c r="E2204" s="6">
        <f>VLOOKUP(A2204,Cafe_sales!$A$1:$O$10001,12,FALSE)</f>
        <v>6</v>
      </c>
      <c r="F2204" t="str">
        <f>VLOOKUP(A2204,Cafe_sales!$A$1:$O$10001,13,FALSE)</f>
        <v>Credit Card</v>
      </c>
      <c r="G2204" t="str">
        <f>VLOOKUP(A2204,Cafe_sales!$A$1:$O$10001,14,FALSE)</f>
        <v>In-store</v>
      </c>
      <c r="H2204" s="8">
        <f>VLOOKUP(A2204,Cafe_sales!$A$1:$O$10001,15,FALSE)</f>
        <v>45037</v>
      </c>
    </row>
    <row r="2205" spans="1:8" x14ac:dyDescent="0.35">
      <c r="A2205" t="s">
        <v>6854</v>
      </c>
      <c r="B2205" t="str">
        <f>VLOOKUP(A2205,Cafe_sales!$A$1:$O$10001,9,FALSE)</f>
        <v>Juice</v>
      </c>
      <c r="C2205" s="6">
        <f>VLOOKUP(A2205,Cafe_sales!$A$1:$O$10001,10,FALSE)</f>
        <v>2</v>
      </c>
      <c r="D2205" s="10">
        <f>VLOOKUP(A2205,Cafe_sales!$A$1:$O$10001,11,FALSE)</f>
        <v>3</v>
      </c>
      <c r="E2205" s="6">
        <f>VLOOKUP(A2205,Cafe_sales!$A$1:$O$10001,12,FALSE)</f>
        <v>6</v>
      </c>
      <c r="F2205" t="str">
        <f>VLOOKUP(A2205,Cafe_sales!$A$1:$O$10001,13,FALSE)</f>
        <v>Credit Card</v>
      </c>
      <c r="G2205" t="str">
        <f>VLOOKUP(A2205,Cafe_sales!$A$1:$O$10001,14,FALSE)</f>
        <v>In-store</v>
      </c>
      <c r="H2205" s="8">
        <f>VLOOKUP(A2205,Cafe_sales!$A$1:$O$10001,15,FALSE)</f>
        <v>45075</v>
      </c>
    </row>
    <row r="2206" spans="1:8" x14ac:dyDescent="0.35">
      <c r="A2206" t="s">
        <v>8076</v>
      </c>
      <c r="B2206" t="str">
        <f>VLOOKUP(A2206,Cafe_sales!$A$1:$O$10001,9,FALSE)</f>
        <v>Salad</v>
      </c>
      <c r="C2206" s="6">
        <f>VLOOKUP(A2206,Cafe_sales!$A$1:$O$10001,10,FALSE)</f>
        <v>4</v>
      </c>
      <c r="D2206" s="10">
        <f>VLOOKUP(A2206,Cafe_sales!$A$1:$O$10001,11,FALSE)</f>
        <v>5</v>
      </c>
      <c r="E2206" s="6">
        <f>VLOOKUP(A2206,Cafe_sales!$A$1:$O$10001,12,FALSE)</f>
        <v>20</v>
      </c>
      <c r="F2206" t="str">
        <f>VLOOKUP(A2206,Cafe_sales!$A$1:$O$10001,13,FALSE)</f>
        <v>Digital Wallet</v>
      </c>
      <c r="G2206" t="str">
        <f>VLOOKUP(A2206,Cafe_sales!$A$1:$O$10001,14,FALSE)</f>
        <v>UNKNOWN</v>
      </c>
      <c r="H2206" s="8">
        <f>VLOOKUP(A2206,Cafe_sales!$A$1:$O$10001,15,FALSE)</f>
        <v>45030</v>
      </c>
    </row>
    <row r="2207" spans="1:8" x14ac:dyDescent="0.35">
      <c r="A2207" t="s">
        <v>3418</v>
      </c>
      <c r="B2207" t="str">
        <f>VLOOKUP(A2207,Cafe_sales!$A$1:$O$10001,9,FALSE)</f>
        <v>Cookie</v>
      </c>
      <c r="C2207" s="6">
        <f>VLOOKUP(A2207,Cafe_sales!$A$1:$O$10001,10,FALSE)</f>
        <v>1</v>
      </c>
      <c r="D2207" s="10">
        <f>VLOOKUP(A2207,Cafe_sales!$A$1:$O$10001,11,FALSE)</f>
        <v>1</v>
      </c>
      <c r="E2207" s="6">
        <f>VLOOKUP(A2207,Cafe_sales!$A$1:$O$10001,12,FALSE)</f>
        <v>1</v>
      </c>
      <c r="F2207" t="str">
        <f>VLOOKUP(A2207,Cafe_sales!$A$1:$O$10001,13,FALSE)</f>
        <v>Digital Wallet</v>
      </c>
      <c r="G2207" t="str">
        <f>VLOOKUP(A2207,Cafe_sales!$A$1:$O$10001,14,FALSE)</f>
        <v>UNKNOWN</v>
      </c>
      <c r="H2207" s="8">
        <f>VLOOKUP(A2207,Cafe_sales!$A$1:$O$10001,15,FALSE)</f>
        <v>45184</v>
      </c>
    </row>
    <row r="2208" spans="1:8" x14ac:dyDescent="0.35">
      <c r="A2208" t="s">
        <v>6656</v>
      </c>
      <c r="B2208" t="str">
        <f>VLOOKUP(A2208,Cafe_sales!$A$1:$O$10001,9,FALSE)</f>
        <v>Smoothie</v>
      </c>
      <c r="C2208" s="6">
        <f>VLOOKUP(A2208,Cafe_sales!$A$1:$O$10001,10,FALSE)</f>
        <v>1</v>
      </c>
      <c r="D2208" s="10">
        <f>VLOOKUP(A2208,Cafe_sales!$A$1:$O$10001,11,FALSE)</f>
        <v>4</v>
      </c>
      <c r="E2208" s="6">
        <f>VLOOKUP(A2208,Cafe_sales!$A$1:$O$10001,12,FALSE)</f>
        <v>4</v>
      </c>
      <c r="F2208" t="str">
        <f>VLOOKUP(A2208,Cafe_sales!$A$1:$O$10001,13,FALSE)</f>
        <v>Credit Card</v>
      </c>
      <c r="G2208" t="str">
        <f>VLOOKUP(A2208,Cafe_sales!$A$1:$O$10001,14,FALSE)</f>
        <v>In-store</v>
      </c>
      <c r="H2208" s="8">
        <f>VLOOKUP(A2208,Cafe_sales!$A$1:$O$10001,15,FALSE)</f>
        <v>45172</v>
      </c>
    </row>
    <row r="2209" spans="1:8" x14ac:dyDescent="0.35">
      <c r="A2209" t="s">
        <v>8348</v>
      </c>
      <c r="B2209" t="str">
        <f>VLOOKUP(A2209,Cafe_sales!$A$1:$O$10001,9,FALSE)</f>
        <v>Smoothie</v>
      </c>
      <c r="C2209" s="6">
        <f>VLOOKUP(A2209,Cafe_sales!$A$1:$O$10001,10,FALSE)</f>
        <v>4</v>
      </c>
      <c r="D2209" s="10">
        <f>VLOOKUP(A2209,Cafe_sales!$A$1:$O$10001,11,FALSE)</f>
        <v>4</v>
      </c>
      <c r="E2209" s="6">
        <f>VLOOKUP(A2209,Cafe_sales!$A$1:$O$10001,12,FALSE)</f>
        <v>16</v>
      </c>
      <c r="F2209" t="str">
        <f>VLOOKUP(A2209,Cafe_sales!$A$1:$O$10001,13,FALSE)</f>
        <v>Digital Wallet</v>
      </c>
      <c r="G2209" t="str">
        <f>VLOOKUP(A2209,Cafe_sales!$A$1:$O$10001,14,FALSE)</f>
        <v>UNKNOWN</v>
      </c>
      <c r="H2209" s="8">
        <f>VLOOKUP(A2209,Cafe_sales!$A$1:$O$10001,15,FALSE)</f>
        <v>45017</v>
      </c>
    </row>
    <row r="2210" spans="1:8" hidden="1" x14ac:dyDescent="0.35">
      <c r="A2210" t="s">
        <v>2464</v>
      </c>
      <c r="B2210" t="str">
        <f>VLOOKUP(A2210,Cafe_sales!$A$1:$O$10001,9,FALSE)</f>
        <v>Cookie</v>
      </c>
      <c r="C2210">
        <f>VLOOKUP(A2210,Cafe_sales!$A$1:$O$10001,10,FALSE)</f>
        <v>4</v>
      </c>
      <c r="D2210">
        <f>VLOOKUP(A2210,Cafe_sales!$A$1:$O$10001,11,FALSE)</f>
        <v>1</v>
      </c>
      <c r="E2210">
        <f>VLOOKUP(A2210,Cafe_sales!$A$1:$O$10001,12,FALSE)</f>
        <v>4</v>
      </c>
      <c r="F2210" t="str">
        <f>VLOOKUP(A2210,Cafe_sales!$A$1:$O$10001,13,FALSE)</f>
        <v>Cash</v>
      </c>
      <c r="G2210" t="str">
        <f>VLOOKUP(A2210,Cafe_sales!$A$1:$O$10001,14,FALSE)</f>
        <v>Takeaway</v>
      </c>
      <c r="H2210" s="1">
        <f>VLOOKUP(A2210,Cafe_sales!$A$1:$O$10001,15,FALSE)</f>
        <v>45114</v>
      </c>
    </row>
    <row r="2211" spans="1:8" hidden="1" x14ac:dyDescent="0.35">
      <c r="A2211" t="s">
        <v>2820</v>
      </c>
      <c r="B2211" t="str">
        <f>VLOOKUP(A2211,Cafe_sales!$A$1:$O$10001,9,FALSE)</f>
        <v>Tea</v>
      </c>
      <c r="C2211">
        <f>VLOOKUP(A2211,Cafe_sales!$A$1:$O$10001,10,FALSE)</f>
        <v>1</v>
      </c>
      <c r="D2211">
        <f>VLOOKUP(A2211,Cafe_sales!$A$1:$O$10001,11,FALSE)</f>
        <v>1.5</v>
      </c>
      <c r="E2211">
        <f>VLOOKUP(A2211,Cafe_sales!$A$1:$O$10001,12,FALSE)</f>
        <v>1.5</v>
      </c>
      <c r="F2211" t="str">
        <f>VLOOKUP(A2211,Cafe_sales!$A$1:$O$10001,13,FALSE)</f>
        <v>Digital Wallet</v>
      </c>
      <c r="G2211" t="str">
        <f>VLOOKUP(A2211,Cafe_sales!$A$1:$O$10001,14,FALSE)</f>
        <v>Takeaway</v>
      </c>
      <c r="H2211" s="1">
        <f>VLOOKUP(A2211,Cafe_sales!$A$1:$O$10001,15,FALSE)</f>
        <v>45204</v>
      </c>
    </row>
    <row r="2212" spans="1:8" hidden="1" x14ac:dyDescent="0.35">
      <c r="A2212" t="s">
        <v>6387</v>
      </c>
      <c r="B2212" t="str">
        <f>VLOOKUP(A2212,Cafe_sales!$A$1:$O$10001,9,FALSE)</f>
        <v>Smoothie</v>
      </c>
      <c r="C2212">
        <f>VLOOKUP(A2212,Cafe_sales!$A$1:$O$10001,10,FALSE)</f>
        <v>5</v>
      </c>
      <c r="D2212">
        <f>VLOOKUP(A2212,Cafe_sales!$A$1:$O$10001,11,FALSE)</f>
        <v>4</v>
      </c>
      <c r="E2212">
        <f>VLOOKUP(A2212,Cafe_sales!$A$1:$O$10001,12,FALSE)</f>
        <v>20</v>
      </c>
      <c r="F2212" t="str">
        <f>VLOOKUP(A2212,Cafe_sales!$A$1:$O$10001,13,FALSE)</f>
        <v>Credit Card</v>
      </c>
      <c r="G2212" t="str">
        <f>VLOOKUP(A2212,Cafe_sales!$A$1:$O$10001,14,FALSE)</f>
        <v>Takeaway</v>
      </c>
      <c r="H2212" s="1">
        <f>VLOOKUP(A2212,Cafe_sales!$A$1:$O$10001,15,FALSE)</f>
        <v>45175</v>
      </c>
    </row>
    <row r="2213" spans="1:8" x14ac:dyDescent="0.35">
      <c r="A2213" t="s">
        <v>2586</v>
      </c>
      <c r="B2213" t="str">
        <f>VLOOKUP(A2213,Cafe_sales!$A$1:$O$10001,9,FALSE)</f>
        <v>UNKNOWN</v>
      </c>
      <c r="C2213" s="6">
        <f>VLOOKUP(A2213,Cafe_sales!$A$1:$O$10001,10,FALSE)</f>
        <v>1</v>
      </c>
      <c r="D2213" s="10">
        <f>VLOOKUP(A2213,Cafe_sales!$A$1:$O$10001,11,FALSE)</f>
        <v>3</v>
      </c>
      <c r="E2213" s="6">
        <f>VLOOKUP(A2213,Cafe_sales!$A$1:$O$10001,12,FALSE)</f>
        <v>3</v>
      </c>
      <c r="F2213" t="str">
        <f>VLOOKUP(A2213,Cafe_sales!$A$1:$O$10001,13,FALSE)</f>
        <v>Default mode</v>
      </c>
      <c r="G2213" t="str">
        <f>VLOOKUP(A2213,Cafe_sales!$A$1:$O$10001,14,FALSE)</f>
        <v>In-store</v>
      </c>
      <c r="H2213" s="8">
        <f>VLOOKUP(A2213,Cafe_sales!$A$1:$O$10001,15,FALSE)</f>
        <v>45281</v>
      </c>
    </row>
    <row r="2214" spans="1:8" x14ac:dyDescent="0.35">
      <c r="A2214" t="s">
        <v>7858</v>
      </c>
      <c r="B2214" t="str">
        <f>VLOOKUP(A2214,Cafe_sales!$A$1:$O$10001,9,FALSE)</f>
        <v>Juice</v>
      </c>
      <c r="C2214" s="6">
        <f>VLOOKUP(A2214,Cafe_sales!$A$1:$O$10001,10,FALSE)</f>
        <v>4</v>
      </c>
      <c r="D2214" s="10">
        <f>VLOOKUP(A2214,Cafe_sales!$A$1:$O$10001,11,FALSE)</f>
        <v>3</v>
      </c>
      <c r="E2214" s="6">
        <f>VLOOKUP(A2214,Cafe_sales!$A$1:$O$10001,12,FALSE)</f>
        <v>12</v>
      </c>
      <c r="F2214" t="str">
        <f>VLOOKUP(A2214,Cafe_sales!$A$1:$O$10001,13,FALSE)</f>
        <v>Cash</v>
      </c>
      <c r="G2214" t="str">
        <f>VLOOKUP(A2214,Cafe_sales!$A$1:$O$10001,14,FALSE)</f>
        <v>UNKNOWN</v>
      </c>
      <c r="H2214" s="8">
        <f>VLOOKUP(A2214,Cafe_sales!$A$1:$O$10001,15,FALSE)</f>
        <v>45105</v>
      </c>
    </row>
    <row r="2215" spans="1:8" x14ac:dyDescent="0.35">
      <c r="A2215" t="s">
        <v>8651</v>
      </c>
      <c r="B2215" t="str">
        <f>VLOOKUP(A2215,Cafe_sales!$A$1:$O$10001,9,FALSE)</f>
        <v>Cake</v>
      </c>
      <c r="C2215" s="6">
        <f>VLOOKUP(A2215,Cafe_sales!$A$1:$O$10001,10,FALSE)</f>
        <v>4</v>
      </c>
      <c r="D2215" s="10">
        <f>VLOOKUP(A2215,Cafe_sales!$A$1:$O$10001,11,FALSE)</f>
        <v>3</v>
      </c>
      <c r="E2215" s="6">
        <f>VLOOKUP(A2215,Cafe_sales!$A$1:$O$10001,12,FALSE)</f>
        <v>12</v>
      </c>
      <c r="F2215" t="str">
        <f>VLOOKUP(A2215,Cafe_sales!$A$1:$O$10001,13,FALSE)</f>
        <v>Default mode</v>
      </c>
      <c r="G2215" t="str">
        <f>VLOOKUP(A2215,Cafe_sales!$A$1:$O$10001,14,FALSE)</f>
        <v>UNKNOWN</v>
      </c>
      <c r="H2215" s="8">
        <f>VLOOKUP(A2215,Cafe_sales!$A$1:$O$10001,15,FALSE)</f>
        <v>44977</v>
      </c>
    </row>
    <row r="2216" spans="1:8" x14ac:dyDescent="0.35">
      <c r="A2216" t="s">
        <v>5627</v>
      </c>
      <c r="B2216" t="str">
        <f>VLOOKUP(A2216,Cafe_sales!$A$1:$O$10001,9,FALSE)</f>
        <v>Cookie</v>
      </c>
      <c r="C2216" s="6">
        <f>VLOOKUP(A2216,Cafe_sales!$A$1:$O$10001,10,FALSE)</f>
        <v>3</v>
      </c>
      <c r="D2216" s="10">
        <f>VLOOKUP(A2216,Cafe_sales!$A$1:$O$10001,11,FALSE)</f>
        <v>1</v>
      </c>
      <c r="E2216" s="6">
        <f>VLOOKUP(A2216,Cafe_sales!$A$1:$O$10001,12,FALSE)</f>
        <v>3</v>
      </c>
      <c r="F2216" t="str">
        <f>VLOOKUP(A2216,Cafe_sales!$A$1:$O$10001,13,FALSE)</f>
        <v>Cash</v>
      </c>
      <c r="G2216" t="str">
        <f>VLOOKUP(A2216,Cafe_sales!$A$1:$O$10001,14,FALSE)</f>
        <v>In-store</v>
      </c>
      <c r="H2216" s="8">
        <f>VLOOKUP(A2216,Cafe_sales!$A$1:$O$10001,15,FALSE)</f>
        <v>45167</v>
      </c>
    </row>
    <row r="2217" spans="1:8" x14ac:dyDescent="0.35">
      <c r="A2217" t="s">
        <v>6312</v>
      </c>
      <c r="B2217" t="str">
        <f>VLOOKUP(A2217,Cafe_sales!$A$1:$O$10001,9,FALSE)</f>
        <v>Salad</v>
      </c>
      <c r="C2217" s="6">
        <f>VLOOKUP(A2217,Cafe_sales!$A$1:$O$10001,10,FALSE)</f>
        <v>5</v>
      </c>
      <c r="D2217" s="10">
        <f>VLOOKUP(A2217,Cafe_sales!$A$1:$O$10001,11,FALSE)</f>
        <v>5</v>
      </c>
      <c r="E2217" s="6">
        <f>VLOOKUP(A2217,Cafe_sales!$A$1:$O$10001,12,FALSE)</f>
        <v>25</v>
      </c>
      <c r="F2217" t="str">
        <f>VLOOKUP(A2217,Cafe_sales!$A$1:$O$10001,13,FALSE)</f>
        <v>Cash</v>
      </c>
      <c r="G2217" t="str">
        <f>VLOOKUP(A2217,Cafe_sales!$A$1:$O$10001,14,FALSE)</f>
        <v>UNKNOWN</v>
      </c>
      <c r="H2217" s="8">
        <f>VLOOKUP(A2217,Cafe_sales!$A$1:$O$10001,15,FALSE)</f>
        <v>45041</v>
      </c>
    </row>
    <row r="2218" spans="1:8" x14ac:dyDescent="0.35">
      <c r="A2218" t="s">
        <v>8707</v>
      </c>
      <c r="B2218" t="str">
        <f>VLOOKUP(A2218,Cafe_sales!$A$1:$O$10001,9,FALSE)</f>
        <v>Sandwich</v>
      </c>
      <c r="C2218" s="6">
        <f>VLOOKUP(A2218,Cafe_sales!$A$1:$O$10001,10,FALSE)</f>
        <v>4</v>
      </c>
      <c r="D2218" s="10">
        <f>VLOOKUP(A2218,Cafe_sales!$A$1:$O$10001,11,FALSE)</f>
        <v>4</v>
      </c>
      <c r="E2218" s="6">
        <f>VLOOKUP(A2218,Cafe_sales!$A$1:$O$10001,12,FALSE)</f>
        <v>16</v>
      </c>
      <c r="F2218" t="str">
        <f>VLOOKUP(A2218,Cafe_sales!$A$1:$O$10001,13,FALSE)</f>
        <v>Cash</v>
      </c>
      <c r="G2218" t="str">
        <f>VLOOKUP(A2218,Cafe_sales!$A$1:$O$10001,14,FALSE)</f>
        <v>UNKNOWN</v>
      </c>
      <c r="H2218" s="8">
        <f>VLOOKUP(A2218,Cafe_sales!$A$1:$O$10001,15,FALSE)</f>
        <v>45278</v>
      </c>
    </row>
    <row r="2219" spans="1:8" x14ac:dyDescent="0.35">
      <c r="A2219" t="s">
        <v>9014</v>
      </c>
      <c r="B2219" t="str">
        <f>VLOOKUP(A2219,Cafe_sales!$A$1:$O$10001,9,FALSE)</f>
        <v>Salad</v>
      </c>
      <c r="C2219" s="6">
        <f>VLOOKUP(A2219,Cafe_sales!$A$1:$O$10001,10,FALSE)</f>
        <v>1</v>
      </c>
      <c r="D2219" s="10">
        <f>VLOOKUP(A2219,Cafe_sales!$A$1:$O$10001,11,FALSE)</f>
        <v>5</v>
      </c>
      <c r="E2219" s="6">
        <f>VLOOKUP(A2219,Cafe_sales!$A$1:$O$10001,12,FALSE)</f>
        <v>5</v>
      </c>
      <c r="F2219" t="str">
        <f>VLOOKUP(A2219,Cafe_sales!$A$1:$O$10001,13,FALSE)</f>
        <v>Digital Wallet</v>
      </c>
      <c r="G2219" t="str">
        <f>VLOOKUP(A2219,Cafe_sales!$A$1:$O$10001,14,FALSE)</f>
        <v>In-store</v>
      </c>
      <c r="H2219" s="8">
        <f>VLOOKUP(A2219,Cafe_sales!$A$1:$O$10001,15,FALSE)</f>
        <v>45032</v>
      </c>
    </row>
    <row r="2220" spans="1:8" hidden="1" x14ac:dyDescent="0.35">
      <c r="A2220" t="s">
        <v>1742</v>
      </c>
      <c r="B2220" t="str">
        <f>VLOOKUP(A2220,Cafe_sales!$A$1:$O$10001,9,FALSE)</f>
        <v>UNKNOWN</v>
      </c>
      <c r="C2220">
        <f>VLOOKUP(A2220,Cafe_sales!$A$1:$O$10001,10,FALSE)</f>
        <v>3</v>
      </c>
      <c r="D2220">
        <f>VLOOKUP(A2220,Cafe_sales!$A$1:$O$10001,11,FALSE)</f>
        <v>3</v>
      </c>
      <c r="E2220">
        <f>VLOOKUP(A2220,Cafe_sales!$A$1:$O$10001,12,FALSE)</f>
        <v>9</v>
      </c>
      <c r="F2220" t="str">
        <f>VLOOKUP(A2220,Cafe_sales!$A$1:$O$10001,13,FALSE)</f>
        <v>Default mode</v>
      </c>
      <c r="G2220" t="str">
        <f>VLOOKUP(A2220,Cafe_sales!$A$1:$O$10001,14,FALSE)</f>
        <v>Takeaway</v>
      </c>
      <c r="H2220" s="1">
        <f>VLOOKUP(A2220,Cafe_sales!$A$1:$O$10001,15,FALSE)</f>
        <v>45183</v>
      </c>
    </row>
    <row r="2221" spans="1:8" x14ac:dyDescent="0.35">
      <c r="A2221" t="s">
        <v>9228</v>
      </c>
      <c r="B2221" t="str">
        <f>VLOOKUP(A2221,Cafe_sales!$A$1:$O$10001,9,FALSE)</f>
        <v>Cookie</v>
      </c>
      <c r="C2221" s="6">
        <f>VLOOKUP(A2221,Cafe_sales!$A$1:$O$10001,10,FALSE)</f>
        <v>2</v>
      </c>
      <c r="D2221" s="10">
        <f>VLOOKUP(A2221,Cafe_sales!$A$1:$O$10001,11,FALSE)</f>
        <v>1</v>
      </c>
      <c r="E2221" s="6">
        <f>VLOOKUP(A2221,Cafe_sales!$A$1:$O$10001,12,FALSE)</f>
        <v>2</v>
      </c>
      <c r="F2221" t="str">
        <f>VLOOKUP(A2221,Cafe_sales!$A$1:$O$10001,13,FALSE)</f>
        <v>Cash</v>
      </c>
      <c r="G2221" t="str">
        <f>VLOOKUP(A2221,Cafe_sales!$A$1:$O$10001,14,FALSE)</f>
        <v>UNKNOWN</v>
      </c>
      <c r="H2221" s="8">
        <f>VLOOKUP(A2221,Cafe_sales!$A$1:$O$10001,15,FALSE)</f>
        <v>45271</v>
      </c>
    </row>
    <row r="2222" spans="1:8" hidden="1" x14ac:dyDescent="0.35">
      <c r="A2222" t="s">
        <v>1285</v>
      </c>
      <c r="B2222" t="str">
        <f>VLOOKUP(A2222,Cafe_sales!$A$1:$O$10001,9,FALSE)</f>
        <v>Cookie</v>
      </c>
      <c r="C2222">
        <f>VLOOKUP(A2222,Cafe_sales!$A$1:$O$10001,10,FALSE)</f>
        <v>2</v>
      </c>
      <c r="D2222">
        <f>VLOOKUP(A2222,Cafe_sales!$A$1:$O$10001,11,FALSE)</f>
        <v>1</v>
      </c>
      <c r="E2222">
        <f>VLOOKUP(A2222,Cafe_sales!$A$1:$O$10001,12,FALSE)</f>
        <v>2</v>
      </c>
      <c r="F2222" t="str">
        <f>VLOOKUP(A2222,Cafe_sales!$A$1:$O$10001,13,FALSE)</f>
        <v>Digital Wallet</v>
      </c>
      <c r="G2222" t="str">
        <f>VLOOKUP(A2222,Cafe_sales!$A$1:$O$10001,14,FALSE)</f>
        <v>Takeaway</v>
      </c>
      <c r="H2222" s="1">
        <f>VLOOKUP(A2222,Cafe_sales!$A$1:$O$10001,15,FALSE)</f>
        <v>44965</v>
      </c>
    </row>
    <row r="2223" spans="1:8" x14ac:dyDescent="0.35">
      <c r="A2223" t="s">
        <v>4679</v>
      </c>
      <c r="B2223" t="str">
        <f>VLOOKUP(A2223,Cafe_sales!$A$1:$O$10001,9,FALSE)</f>
        <v>UNKNOWN</v>
      </c>
      <c r="C2223" s="6">
        <f>VLOOKUP(A2223,Cafe_sales!$A$1:$O$10001,10,FALSE)</f>
        <v>3</v>
      </c>
      <c r="D2223" s="10">
        <f>VLOOKUP(A2223,Cafe_sales!$A$1:$O$10001,11,FALSE)</f>
        <v>3</v>
      </c>
      <c r="E2223" s="6">
        <f>VLOOKUP(A2223,Cafe_sales!$A$1:$O$10001,12,FALSE)</f>
        <v>9</v>
      </c>
      <c r="F2223" t="str">
        <f>VLOOKUP(A2223,Cafe_sales!$A$1:$O$10001,13,FALSE)</f>
        <v>UNKNOWN</v>
      </c>
      <c r="G2223" t="str">
        <f>VLOOKUP(A2223,Cafe_sales!$A$1:$O$10001,14,FALSE)</f>
        <v>UNKNOWN</v>
      </c>
      <c r="H2223" s="8">
        <f>VLOOKUP(A2223,Cafe_sales!$A$1:$O$10001,15,FALSE)</f>
        <v>45013</v>
      </c>
    </row>
    <row r="2224" spans="1:8" x14ac:dyDescent="0.35">
      <c r="A2224" t="s">
        <v>6979</v>
      </c>
      <c r="B2224" t="str">
        <f>VLOOKUP(A2224,Cafe_sales!$A$1:$O$10001,9,FALSE)</f>
        <v>Smoothie</v>
      </c>
      <c r="C2224" s="6">
        <f>VLOOKUP(A2224,Cafe_sales!$A$1:$O$10001,10,FALSE)</f>
        <v>5</v>
      </c>
      <c r="D2224" s="10">
        <f>VLOOKUP(A2224,Cafe_sales!$A$1:$O$10001,11,FALSE)</f>
        <v>4</v>
      </c>
      <c r="E2224" s="6">
        <f>VLOOKUP(A2224,Cafe_sales!$A$1:$O$10001,12,FALSE)</f>
        <v>20</v>
      </c>
      <c r="F2224" t="str">
        <f>VLOOKUP(A2224,Cafe_sales!$A$1:$O$10001,13,FALSE)</f>
        <v>UNKNOWN</v>
      </c>
      <c r="G2224" t="str">
        <f>VLOOKUP(A2224,Cafe_sales!$A$1:$O$10001,14,FALSE)</f>
        <v>UNKNOWN</v>
      </c>
      <c r="H2224" s="8">
        <f>VLOOKUP(A2224,Cafe_sales!$A$1:$O$10001,15,FALSE)</f>
        <v>45144</v>
      </c>
    </row>
    <row r="2225" spans="1:8" x14ac:dyDescent="0.35">
      <c r="A2225" t="s">
        <v>7484</v>
      </c>
      <c r="B2225" t="str">
        <f>VLOOKUP(A2225,Cafe_sales!$A$1:$O$10001,9,FALSE)</f>
        <v>Cake</v>
      </c>
      <c r="C2225" s="6">
        <f>VLOOKUP(A2225,Cafe_sales!$A$1:$O$10001,10,FALSE)</f>
        <v>3</v>
      </c>
      <c r="D2225" s="10">
        <f>VLOOKUP(A2225,Cafe_sales!$A$1:$O$10001,11,FALSE)</f>
        <v>3</v>
      </c>
      <c r="E2225" s="6">
        <f>VLOOKUP(A2225,Cafe_sales!$A$1:$O$10001,12,FALSE)</f>
        <v>9</v>
      </c>
      <c r="F2225" t="str">
        <f>VLOOKUP(A2225,Cafe_sales!$A$1:$O$10001,13,FALSE)</f>
        <v>Default mode</v>
      </c>
      <c r="G2225" t="str">
        <f>VLOOKUP(A2225,Cafe_sales!$A$1:$O$10001,14,FALSE)</f>
        <v>In-store</v>
      </c>
      <c r="H2225" s="8">
        <f>VLOOKUP(A2225,Cafe_sales!$A$1:$O$10001,15,FALSE)</f>
        <v>45060</v>
      </c>
    </row>
    <row r="2226" spans="1:8" x14ac:dyDescent="0.35">
      <c r="A2226" t="s">
        <v>545</v>
      </c>
      <c r="B2226" t="str">
        <f>VLOOKUP(A2226,Cafe_sales!$A$1:$O$10001,9,FALSE)</f>
        <v>Cake</v>
      </c>
      <c r="C2226" s="6">
        <f>VLOOKUP(A2226,Cafe_sales!$A$1:$O$10001,10,FALSE)</f>
        <v>4</v>
      </c>
      <c r="D2226" s="10">
        <f>VLOOKUP(A2226,Cafe_sales!$A$1:$O$10001,11,FALSE)</f>
        <v>3</v>
      </c>
      <c r="E2226" s="6">
        <f>VLOOKUP(A2226,Cafe_sales!$A$1:$O$10001,12,FALSE)</f>
        <v>12</v>
      </c>
      <c r="F2226" t="str">
        <f>VLOOKUP(A2226,Cafe_sales!$A$1:$O$10001,13,FALSE)</f>
        <v>Digital Wallet</v>
      </c>
      <c r="G2226" t="str">
        <f>VLOOKUP(A2226,Cafe_sales!$A$1:$O$10001,14,FALSE)</f>
        <v>In-store</v>
      </c>
      <c r="H2226" s="8">
        <f>VLOOKUP(A2226,Cafe_sales!$A$1:$O$10001,15,FALSE)</f>
        <v>45226</v>
      </c>
    </row>
    <row r="2227" spans="1:8" x14ac:dyDescent="0.35">
      <c r="A2227" t="s">
        <v>8555</v>
      </c>
      <c r="B2227" t="str">
        <f>VLOOKUP(A2227,Cafe_sales!$A$1:$O$10001,9,FALSE)</f>
        <v>Salad</v>
      </c>
      <c r="C2227" s="6">
        <f>VLOOKUP(A2227,Cafe_sales!$A$1:$O$10001,10,FALSE)</f>
        <v>3</v>
      </c>
      <c r="D2227" s="10">
        <f>VLOOKUP(A2227,Cafe_sales!$A$1:$O$10001,11,FALSE)</f>
        <v>5</v>
      </c>
      <c r="E2227" s="6">
        <f>VLOOKUP(A2227,Cafe_sales!$A$1:$O$10001,12,FALSE)</f>
        <v>15</v>
      </c>
      <c r="F2227" t="str">
        <f>VLOOKUP(A2227,Cafe_sales!$A$1:$O$10001,13,FALSE)</f>
        <v>Credit Card</v>
      </c>
      <c r="G2227" t="str">
        <f>VLOOKUP(A2227,Cafe_sales!$A$1:$O$10001,14,FALSE)</f>
        <v>UNKNOWN</v>
      </c>
      <c r="H2227" s="8">
        <f>VLOOKUP(A2227,Cafe_sales!$A$1:$O$10001,15,FALSE)</f>
        <v>45161</v>
      </c>
    </row>
    <row r="2228" spans="1:8" hidden="1" x14ac:dyDescent="0.35">
      <c r="A2228" t="s">
        <v>223</v>
      </c>
      <c r="B2228" t="str">
        <f>VLOOKUP(A2228,Cafe_sales!$A$1:$O$10001,9,FALSE)</f>
        <v>Coffee</v>
      </c>
      <c r="C2228">
        <f>VLOOKUP(A2228,Cafe_sales!$A$1:$O$10001,10,FALSE)</f>
        <v>2</v>
      </c>
      <c r="D2228">
        <f>VLOOKUP(A2228,Cafe_sales!$A$1:$O$10001,11,FALSE)</f>
        <v>2</v>
      </c>
      <c r="E2228">
        <f>VLOOKUP(A2228,Cafe_sales!$A$1:$O$10001,12,FALSE)</f>
        <v>4</v>
      </c>
      <c r="F2228" t="str">
        <f>VLOOKUP(A2228,Cafe_sales!$A$1:$O$10001,13,FALSE)</f>
        <v>Credit Card</v>
      </c>
      <c r="G2228" t="str">
        <f>VLOOKUP(A2228,Cafe_sales!$A$1:$O$10001,14,FALSE)</f>
        <v>Takeaway</v>
      </c>
      <c r="H2228" s="1">
        <f>VLOOKUP(A2228,Cafe_sales!$A$1:$O$10001,15,FALSE)</f>
        <v>45270</v>
      </c>
    </row>
    <row r="2229" spans="1:8" x14ac:dyDescent="0.35">
      <c r="A2229" t="s">
        <v>5250</v>
      </c>
      <c r="B2229" t="str">
        <f>VLOOKUP(A2229,Cafe_sales!$A$1:$O$10001,9,FALSE)</f>
        <v>Sandwich</v>
      </c>
      <c r="C2229" s="6">
        <f>VLOOKUP(A2229,Cafe_sales!$A$1:$O$10001,10,FALSE)</f>
        <v>4</v>
      </c>
      <c r="D2229" s="10">
        <f>VLOOKUP(A2229,Cafe_sales!$A$1:$O$10001,11,FALSE)</f>
        <v>4</v>
      </c>
      <c r="E2229" s="6">
        <f>VLOOKUP(A2229,Cafe_sales!$A$1:$O$10001,12,FALSE)</f>
        <v>16</v>
      </c>
      <c r="F2229" t="str">
        <f>VLOOKUP(A2229,Cafe_sales!$A$1:$O$10001,13,FALSE)</f>
        <v>Cash</v>
      </c>
      <c r="G2229" t="str">
        <f>VLOOKUP(A2229,Cafe_sales!$A$1:$O$10001,14,FALSE)</f>
        <v>In-store</v>
      </c>
      <c r="H2229" s="8">
        <f>VLOOKUP(A2229,Cafe_sales!$A$1:$O$10001,15,FALSE)</f>
        <v>44978</v>
      </c>
    </row>
    <row r="2230" spans="1:8" x14ac:dyDescent="0.35">
      <c r="A2230" t="s">
        <v>1437</v>
      </c>
      <c r="B2230" t="str">
        <f>VLOOKUP(A2230,Cafe_sales!$A$1:$O$10001,9,FALSE)</f>
        <v>Smoothie</v>
      </c>
      <c r="C2230" s="6">
        <f>VLOOKUP(A2230,Cafe_sales!$A$1:$O$10001,10,FALSE)</f>
        <v>3</v>
      </c>
      <c r="D2230" s="10">
        <f>VLOOKUP(A2230,Cafe_sales!$A$1:$O$10001,11,FALSE)</f>
        <v>4</v>
      </c>
      <c r="E2230" s="6">
        <f>VLOOKUP(A2230,Cafe_sales!$A$1:$O$10001,12,FALSE)</f>
        <v>12</v>
      </c>
      <c r="F2230" t="str">
        <f>VLOOKUP(A2230,Cafe_sales!$A$1:$O$10001,13,FALSE)</f>
        <v>Cash</v>
      </c>
      <c r="G2230" t="str">
        <f>VLOOKUP(A2230,Cafe_sales!$A$1:$O$10001,14,FALSE)</f>
        <v>In-store</v>
      </c>
      <c r="H2230" s="8">
        <f>VLOOKUP(A2230,Cafe_sales!$A$1:$O$10001,15,FALSE)</f>
        <v>45078</v>
      </c>
    </row>
    <row r="2231" spans="1:8" x14ac:dyDescent="0.35">
      <c r="A2231" t="s">
        <v>4944</v>
      </c>
      <c r="B2231" t="str">
        <f>VLOOKUP(A2231,Cafe_sales!$A$1:$O$10001,9,FALSE)</f>
        <v>Coffee</v>
      </c>
      <c r="C2231" s="6">
        <f>VLOOKUP(A2231,Cafe_sales!$A$1:$O$10001,10,FALSE)</f>
        <v>5</v>
      </c>
      <c r="D2231" s="10">
        <f>VLOOKUP(A2231,Cafe_sales!$A$1:$O$10001,11,FALSE)</f>
        <v>2</v>
      </c>
      <c r="E2231" s="6">
        <f>VLOOKUP(A2231,Cafe_sales!$A$1:$O$10001,12,FALSE)</f>
        <v>10</v>
      </c>
      <c r="F2231" t="str">
        <f>VLOOKUP(A2231,Cafe_sales!$A$1:$O$10001,13,FALSE)</f>
        <v>Credit Card</v>
      </c>
      <c r="G2231" t="str">
        <f>VLOOKUP(A2231,Cafe_sales!$A$1:$O$10001,14,FALSE)</f>
        <v>In-store</v>
      </c>
      <c r="H2231" s="8">
        <f>VLOOKUP(A2231,Cafe_sales!$A$1:$O$10001,15,FALSE)</f>
        <v>45210</v>
      </c>
    </row>
    <row r="2232" spans="1:8" hidden="1" x14ac:dyDescent="0.35">
      <c r="A2232" t="s">
        <v>3869</v>
      </c>
      <c r="B2232" t="str">
        <f>VLOOKUP(A2232,Cafe_sales!$A$1:$O$10001,9,FALSE)</f>
        <v>Tea</v>
      </c>
      <c r="C2232">
        <f>VLOOKUP(A2232,Cafe_sales!$A$1:$O$10001,10,FALSE)</f>
        <v>2</v>
      </c>
      <c r="D2232">
        <f>VLOOKUP(A2232,Cafe_sales!$A$1:$O$10001,11,FALSE)</f>
        <v>1.5</v>
      </c>
      <c r="E2232">
        <f>VLOOKUP(A2232,Cafe_sales!$A$1:$O$10001,12,FALSE)</f>
        <v>3</v>
      </c>
      <c r="F2232" t="str">
        <f>VLOOKUP(A2232,Cafe_sales!$A$1:$O$10001,13,FALSE)</f>
        <v>Digital Wallet</v>
      </c>
      <c r="G2232" t="str">
        <f>VLOOKUP(A2232,Cafe_sales!$A$1:$O$10001,14,FALSE)</f>
        <v>Takeaway</v>
      </c>
      <c r="H2232" s="1">
        <f>VLOOKUP(A2232,Cafe_sales!$A$1:$O$10001,15,FALSE)</f>
        <v>45244</v>
      </c>
    </row>
    <row r="2233" spans="1:8" x14ac:dyDescent="0.35">
      <c r="A2233" t="s">
        <v>6281</v>
      </c>
      <c r="B2233" t="str">
        <f>VLOOKUP(A2233,Cafe_sales!$A$1:$O$10001,9,FALSE)</f>
        <v>Salad</v>
      </c>
      <c r="C2233" s="6">
        <f>VLOOKUP(A2233,Cafe_sales!$A$1:$O$10001,10,FALSE)</f>
        <v>2</v>
      </c>
      <c r="D2233" s="10">
        <f>VLOOKUP(A2233,Cafe_sales!$A$1:$O$10001,11,FALSE)</f>
        <v>5</v>
      </c>
      <c r="E2233" s="6">
        <f>VLOOKUP(A2233,Cafe_sales!$A$1:$O$10001,12,FALSE)</f>
        <v>10</v>
      </c>
      <c r="F2233" t="str">
        <f>VLOOKUP(A2233,Cafe_sales!$A$1:$O$10001,13,FALSE)</f>
        <v>Credit Card</v>
      </c>
      <c r="G2233" t="str">
        <f>VLOOKUP(A2233,Cafe_sales!$A$1:$O$10001,14,FALSE)</f>
        <v>UNKNOWN</v>
      </c>
      <c r="H2233" s="8">
        <f>VLOOKUP(A2233,Cafe_sales!$A$1:$O$10001,15,FALSE)</f>
        <v>45199</v>
      </c>
    </row>
    <row r="2234" spans="1:8" x14ac:dyDescent="0.35">
      <c r="A2234" t="s">
        <v>9823</v>
      </c>
      <c r="B2234" t="str">
        <f>VLOOKUP(A2234,Cafe_sales!$A$1:$O$10001,9,FALSE)</f>
        <v>Coffee</v>
      </c>
      <c r="C2234" s="6">
        <f>VLOOKUP(A2234,Cafe_sales!$A$1:$O$10001,10,FALSE)</f>
        <v>1</v>
      </c>
      <c r="D2234" s="10">
        <f>VLOOKUP(A2234,Cafe_sales!$A$1:$O$10001,11,FALSE)</f>
        <v>2</v>
      </c>
      <c r="E2234" s="6">
        <f>VLOOKUP(A2234,Cafe_sales!$A$1:$O$10001,12,FALSE)</f>
        <v>2</v>
      </c>
      <c r="F2234" t="str">
        <f>VLOOKUP(A2234,Cafe_sales!$A$1:$O$10001,13,FALSE)</f>
        <v>Default mode</v>
      </c>
      <c r="G2234" t="str">
        <f>VLOOKUP(A2234,Cafe_sales!$A$1:$O$10001,14,FALSE)</f>
        <v>UNKNOWN</v>
      </c>
      <c r="H2234" s="8">
        <f>VLOOKUP(A2234,Cafe_sales!$A$1:$O$10001,15,FALSE)</f>
        <v>44955</v>
      </c>
    </row>
    <row r="2235" spans="1:8" x14ac:dyDescent="0.35">
      <c r="A2235" t="s">
        <v>1150</v>
      </c>
      <c r="B2235" t="str">
        <f>VLOOKUP(A2235,Cafe_sales!$A$1:$O$10001,9,FALSE)</f>
        <v>Juice</v>
      </c>
      <c r="C2235" s="6">
        <f>VLOOKUP(A2235,Cafe_sales!$A$1:$O$10001,10,FALSE)</f>
        <v>5</v>
      </c>
      <c r="D2235" s="10">
        <f>VLOOKUP(A2235,Cafe_sales!$A$1:$O$10001,11,FALSE)</f>
        <v>3</v>
      </c>
      <c r="E2235" s="6">
        <f>VLOOKUP(A2235,Cafe_sales!$A$1:$O$10001,12,FALSE)</f>
        <v>15</v>
      </c>
      <c r="F2235" t="str">
        <f>VLOOKUP(A2235,Cafe_sales!$A$1:$O$10001,13,FALSE)</f>
        <v>Default mode</v>
      </c>
      <c r="G2235" t="str">
        <f>VLOOKUP(A2235,Cafe_sales!$A$1:$O$10001,14,FALSE)</f>
        <v>UNKNOWN</v>
      </c>
      <c r="H2235" s="8">
        <f>VLOOKUP(A2235,Cafe_sales!$A$1:$O$10001,15,FALSE)</f>
        <v>45006</v>
      </c>
    </row>
    <row r="2236" spans="1:8" hidden="1" x14ac:dyDescent="0.35">
      <c r="A2236" t="s">
        <v>3280</v>
      </c>
      <c r="B2236" t="str">
        <f>VLOOKUP(A2236,Cafe_sales!$A$1:$O$10001,9,FALSE)</f>
        <v>Cake</v>
      </c>
      <c r="C2236">
        <f>VLOOKUP(A2236,Cafe_sales!$A$1:$O$10001,10,FALSE)</f>
        <v>1</v>
      </c>
      <c r="D2236">
        <f>VLOOKUP(A2236,Cafe_sales!$A$1:$O$10001,11,FALSE)</f>
        <v>3</v>
      </c>
      <c r="E2236">
        <f>VLOOKUP(A2236,Cafe_sales!$A$1:$O$10001,12,FALSE)</f>
        <v>3</v>
      </c>
      <c r="F2236" t="str">
        <f>VLOOKUP(A2236,Cafe_sales!$A$1:$O$10001,13,FALSE)</f>
        <v>Default mode</v>
      </c>
      <c r="G2236" t="str">
        <f>VLOOKUP(A2236,Cafe_sales!$A$1:$O$10001,14,FALSE)</f>
        <v>Takeaway</v>
      </c>
      <c r="H2236" s="1">
        <f>VLOOKUP(A2236,Cafe_sales!$A$1:$O$10001,15,FALSE)</f>
        <v>45020</v>
      </c>
    </row>
    <row r="2237" spans="1:8" x14ac:dyDescent="0.35">
      <c r="A2237" t="s">
        <v>4356</v>
      </c>
      <c r="B2237" t="str">
        <f>VLOOKUP(A2237,Cafe_sales!$A$1:$O$10001,9,FALSE)</f>
        <v>Sandwich</v>
      </c>
      <c r="C2237" s="6">
        <f>VLOOKUP(A2237,Cafe_sales!$A$1:$O$10001,10,FALSE)</f>
        <v>5</v>
      </c>
      <c r="D2237" s="10">
        <f>VLOOKUP(A2237,Cafe_sales!$A$1:$O$10001,11,FALSE)</f>
        <v>4</v>
      </c>
      <c r="E2237" s="6">
        <f>VLOOKUP(A2237,Cafe_sales!$A$1:$O$10001,12,FALSE)</f>
        <v>20</v>
      </c>
      <c r="F2237" t="str">
        <f>VLOOKUP(A2237,Cafe_sales!$A$1:$O$10001,13,FALSE)</f>
        <v>Cash</v>
      </c>
      <c r="G2237" t="str">
        <f>VLOOKUP(A2237,Cafe_sales!$A$1:$O$10001,14,FALSE)</f>
        <v>In-store</v>
      </c>
      <c r="H2237" s="8">
        <f>VLOOKUP(A2237,Cafe_sales!$A$1:$O$10001,15,FALSE)</f>
        <v>45090</v>
      </c>
    </row>
    <row r="2238" spans="1:8" x14ac:dyDescent="0.35">
      <c r="A2238" t="s">
        <v>9176</v>
      </c>
      <c r="B2238" t="str">
        <f>VLOOKUP(A2238,Cafe_sales!$A$1:$O$10001,9,FALSE)</f>
        <v>UNKNOWN</v>
      </c>
      <c r="C2238" s="6">
        <f>VLOOKUP(A2238,Cafe_sales!$A$1:$O$10001,10,FALSE)</f>
        <v>5</v>
      </c>
      <c r="D2238" s="10">
        <f>VLOOKUP(A2238,Cafe_sales!$A$1:$O$10001,11,FALSE)</f>
        <v>1</v>
      </c>
      <c r="E2238" s="6">
        <f>VLOOKUP(A2238,Cafe_sales!$A$1:$O$10001,12,FALSE)</f>
        <v>5</v>
      </c>
      <c r="F2238" t="str">
        <f>VLOOKUP(A2238,Cafe_sales!$A$1:$O$10001,13,FALSE)</f>
        <v>UNKNOWN</v>
      </c>
      <c r="G2238" t="str">
        <f>VLOOKUP(A2238,Cafe_sales!$A$1:$O$10001,14,FALSE)</f>
        <v>UNKNOWN</v>
      </c>
      <c r="H2238" s="8">
        <f>VLOOKUP(A2238,Cafe_sales!$A$1:$O$10001,15,FALSE)</f>
        <v>45153</v>
      </c>
    </row>
    <row r="2239" spans="1:8" x14ac:dyDescent="0.35">
      <c r="A2239" t="s">
        <v>7416</v>
      </c>
      <c r="B2239" t="str">
        <f>VLOOKUP(A2239,Cafe_sales!$A$1:$O$10001,9,FALSE)</f>
        <v>Salad</v>
      </c>
      <c r="C2239" s="6">
        <f>VLOOKUP(A2239,Cafe_sales!$A$1:$O$10001,10,FALSE)</f>
        <v>4</v>
      </c>
      <c r="D2239" s="10">
        <f>VLOOKUP(A2239,Cafe_sales!$A$1:$O$10001,11,FALSE)</f>
        <v>5</v>
      </c>
      <c r="E2239" s="6">
        <f>VLOOKUP(A2239,Cafe_sales!$A$1:$O$10001,12,FALSE)</f>
        <v>20</v>
      </c>
      <c r="F2239" t="str">
        <f>VLOOKUP(A2239,Cafe_sales!$A$1:$O$10001,13,FALSE)</f>
        <v>Credit Card</v>
      </c>
      <c r="G2239" t="str">
        <f>VLOOKUP(A2239,Cafe_sales!$A$1:$O$10001,14,FALSE)</f>
        <v>UNKNOWN</v>
      </c>
      <c r="H2239" s="8">
        <f>VLOOKUP(A2239,Cafe_sales!$A$1:$O$10001,15,FALSE)</f>
        <v>45265</v>
      </c>
    </row>
    <row r="2240" spans="1:8" x14ac:dyDescent="0.35">
      <c r="A2240" t="s">
        <v>664</v>
      </c>
      <c r="B2240" t="str">
        <f>VLOOKUP(A2240,Cafe_sales!$A$1:$O$10001,9,FALSE)</f>
        <v>Juice</v>
      </c>
      <c r="C2240" s="6">
        <f>VLOOKUP(A2240,Cafe_sales!$A$1:$O$10001,10,FALSE)</f>
        <v>3</v>
      </c>
      <c r="D2240" s="10">
        <f>VLOOKUP(A2240,Cafe_sales!$A$1:$O$10001,11,FALSE)</f>
        <v>3</v>
      </c>
      <c r="E2240" s="6">
        <f>VLOOKUP(A2240,Cafe_sales!$A$1:$O$10001,12,FALSE)</f>
        <v>9</v>
      </c>
      <c r="F2240" t="str">
        <f>VLOOKUP(A2240,Cafe_sales!$A$1:$O$10001,13,FALSE)</f>
        <v>Default mode</v>
      </c>
      <c r="G2240" t="str">
        <f>VLOOKUP(A2240,Cafe_sales!$A$1:$O$10001,14,FALSE)</f>
        <v>UNKNOWN</v>
      </c>
      <c r="H2240" s="8">
        <f>VLOOKUP(A2240,Cafe_sales!$A$1:$O$10001,15,FALSE)</f>
        <v>45002</v>
      </c>
    </row>
    <row r="2241" spans="1:8" x14ac:dyDescent="0.35">
      <c r="A2241" t="s">
        <v>975</v>
      </c>
      <c r="B2241" t="str">
        <f>VLOOKUP(A2241,Cafe_sales!$A$1:$O$10001,9,FALSE)</f>
        <v>Salad</v>
      </c>
      <c r="C2241" s="6">
        <f>VLOOKUP(A2241,Cafe_sales!$A$1:$O$10001,10,FALSE)</f>
        <v>2</v>
      </c>
      <c r="D2241" s="10">
        <f>VLOOKUP(A2241,Cafe_sales!$A$1:$O$10001,11,FALSE)</f>
        <v>5</v>
      </c>
      <c r="E2241" s="6">
        <f>VLOOKUP(A2241,Cafe_sales!$A$1:$O$10001,12,FALSE)</f>
        <v>10</v>
      </c>
      <c r="F2241" t="str">
        <f>VLOOKUP(A2241,Cafe_sales!$A$1:$O$10001,13,FALSE)</f>
        <v>Digital Wallet</v>
      </c>
      <c r="G2241" t="str">
        <f>VLOOKUP(A2241,Cafe_sales!$A$1:$O$10001,14,FALSE)</f>
        <v>In-store</v>
      </c>
      <c r="H2241" s="8">
        <f>VLOOKUP(A2241,Cafe_sales!$A$1:$O$10001,15,FALSE)</f>
        <v>45197</v>
      </c>
    </row>
    <row r="2242" spans="1:8" hidden="1" x14ac:dyDescent="0.35">
      <c r="A2242" t="s">
        <v>6354</v>
      </c>
      <c r="B2242" t="str">
        <f>VLOOKUP(A2242,Cafe_sales!$A$1:$O$10001,9,FALSE)</f>
        <v>Cake</v>
      </c>
      <c r="C2242">
        <f>VLOOKUP(A2242,Cafe_sales!$A$1:$O$10001,10,FALSE)</f>
        <v>2</v>
      </c>
      <c r="D2242">
        <f>VLOOKUP(A2242,Cafe_sales!$A$1:$O$10001,11,FALSE)</f>
        <v>3</v>
      </c>
      <c r="E2242">
        <f>VLOOKUP(A2242,Cafe_sales!$A$1:$O$10001,12,FALSE)</f>
        <v>6</v>
      </c>
      <c r="F2242" t="str">
        <f>VLOOKUP(A2242,Cafe_sales!$A$1:$O$10001,13,FALSE)</f>
        <v>Default mode</v>
      </c>
      <c r="G2242" t="str">
        <f>VLOOKUP(A2242,Cafe_sales!$A$1:$O$10001,14,FALSE)</f>
        <v>Takeaway</v>
      </c>
      <c r="H2242" s="1">
        <f>VLOOKUP(A2242,Cafe_sales!$A$1:$O$10001,15,FALSE)</f>
        <v>44994</v>
      </c>
    </row>
    <row r="2243" spans="1:8" x14ac:dyDescent="0.35">
      <c r="A2243" t="s">
        <v>9332</v>
      </c>
      <c r="B2243" t="str">
        <f>VLOOKUP(A2243,Cafe_sales!$A$1:$O$10001,9,FALSE)</f>
        <v>Sandwich</v>
      </c>
      <c r="C2243" s="6">
        <f>VLOOKUP(A2243,Cafe_sales!$A$1:$O$10001,10,FALSE)</f>
        <v>1</v>
      </c>
      <c r="D2243" s="10">
        <f>VLOOKUP(A2243,Cafe_sales!$A$1:$O$10001,11,FALSE)</f>
        <v>4</v>
      </c>
      <c r="E2243" s="6">
        <f>VLOOKUP(A2243,Cafe_sales!$A$1:$O$10001,12,FALSE)</f>
        <v>4</v>
      </c>
      <c r="F2243" t="str">
        <f>VLOOKUP(A2243,Cafe_sales!$A$1:$O$10001,13,FALSE)</f>
        <v>Digital Wallet</v>
      </c>
      <c r="G2243" t="str">
        <f>VLOOKUP(A2243,Cafe_sales!$A$1:$O$10001,14,FALSE)</f>
        <v>In-store</v>
      </c>
      <c r="H2243" s="8">
        <f>VLOOKUP(A2243,Cafe_sales!$A$1:$O$10001,15,FALSE)</f>
        <v>45031</v>
      </c>
    </row>
    <row r="2244" spans="1:8" x14ac:dyDescent="0.35">
      <c r="A2244" t="s">
        <v>2588</v>
      </c>
      <c r="B2244" t="str">
        <f>VLOOKUP(A2244,Cafe_sales!$A$1:$O$10001,9,FALSE)</f>
        <v>Tea</v>
      </c>
      <c r="C2244" s="6">
        <f>VLOOKUP(A2244,Cafe_sales!$A$1:$O$10001,10,FALSE)</f>
        <v>3.0372565622353935</v>
      </c>
      <c r="D2244" s="10">
        <f>VLOOKUP(A2244,Cafe_sales!$A$1:$O$10001,11,FALSE)</f>
        <v>1.5</v>
      </c>
      <c r="E2244" s="6">
        <f>VLOOKUP(A2244,Cafe_sales!$A$1:$O$10001,12,FALSE)</f>
        <v>4.5</v>
      </c>
      <c r="F2244" t="str">
        <f>VLOOKUP(A2244,Cafe_sales!$A$1:$O$10001,13,FALSE)</f>
        <v>Cash</v>
      </c>
      <c r="G2244" t="str">
        <f>VLOOKUP(A2244,Cafe_sales!$A$1:$O$10001,14,FALSE)</f>
        <v>UNKNOWN</v>
      </c>
      <c r="H2244" s="8">
        <f>VLOOKUP(A2244,Cafe_sales!$A$1:$O$10001,15,FALSE)</f>
        <v>45249</v>
      </c>
    </row>
    <row r="2245" spans="1:8" x14ac:dyDescent="0.35">
      <c r="A2245" t="s">
        <v>2710</v>
      </c>
      <c r="B2245" t="str">
        <f>VLOOKUP(A2245,Cafe_sales!$A$1:$O$10001,9,FALSE)</f>
        <v>Cookie</v>
      </c>
      <c r="C2245" s="6">
        <f>VLOOKUP(A2245,Cafe_sales!$A$1:$O$10001,10,FALSE)</f>
        <v>3</v>
      </c>
      <c r="D2245" s="10">
        <f>VLOOKUP(A2245,Cafe_sales!$A$1:$O$10001,11,FALSE)</f>
        <v>1</v>
      </c>
      <c r="E2245" s="6">
        <f>VLOOKUP(A2245,Cafe_sales!$A$1:$O$10001,12,FALSE)</f>
        <v>3</v>
      </c>
      <c r="F2245" t="str">
        <f>VLOOKUP(A2245,Cafe_sales!$A$1:$O$10001,13,FALSE)</f>
        <v>Cash</v>
      </c>
      <c r="G2245" t="str">
        <f>VLOOKUP(A2245,Cafe_sales!$A$1:$O$10001,14,FALSE)</f>
        <v>In-store</v>
      </c>
      <c r="H2245" s="8">
        <f>VLOOKUP(A2245,Cafe_sales!$A$1:$O$10001,15,FALSE)</f>
        <v>45041</v>
      </c>
    </row>
    <row r="2246" spans="1:8" hidden="1" x14ac:dyDescent="0.35">
      <c r="A2246" t="s">
        <v>559</v>
      </c>
      <c r="B2246" t="str">
        <f>VLOOKUP(A2246,Cafe_sales!$A$1:$O$10001,9,FALSE)</f>
        <v>Salad</v>
      </c>
      <c r="C2246">
        <f>VLOOKUP(A2246,Cafe_sales!$A$1:$O$10001,10,FALSE)</f>
        <v>5</v>
      </c>
      <c r="D2246">
        <f>VLOOKUP(A2246,Cafe_sales!$A$1:$O$10001,11,FALSE)</f>
        <v>5</v>
      </c>
      <c r="E2246">
        <f>VLOOKUP(A2246,Cafe_sales!$A$1:$O$10001,12,FALSE)</f>
        <v>25</v>
      </c>
      <c r="F2246" t="str">
        <f>VLOOKUP(A2246,Cafe_sales!$A$1:$O$10001,13,FALSE)</f>
        <v>Digital Wallet</v>
      </c>
      <c r="G2246" t="str">
        <f>VLOOKUP(A2246,Cafe_sales!$A$1:$O$10001,14,FALSE)</f>
        <v>Takeaway</v>
      </c>
      <c r="H2246" s="1">
        <f>VLOOKUP(A2246,Cafe_sales!$A$1:$O$10001,15,FALSE)</f>
        <v>45183</v>
      </c>
    </row>
    <row r="2247" spans="1:8" hidden="1" x14ac:dyDescent="0.35">
      <c r="A2247" t="s">
        <v>4832</v>
      </c>
      <c r="B2247" t="str">
        <f>VLOOKUP(A2247,Cafe_sales!$A$1:$O$10001,9,FALSE)</f>
        <v>Coffee</v>
      </c>
      <c r="C2247">
        <f>VLOOKUP(A2247,Cafe_sales!$A$1:$O$10001,10,FALSE)</f>
        <v>4</v>
      </c>
      <c r="D2247">
        <f>VLOOKUP(A2247,Cafe_sales!$A$1:$O$10001,11,FALSE)</f>
        <v>2</v>
      </c>
      <c r="E2247">
        <f>VLOOKUP(A2247,Cafe_sales!$A$1:$O$10001,12,FALSE)</f>
        <v>8</v>
      </c>
      <c r="F2247" t="str">
        <f>VLOOKUP(A2247,Cafe_sales!$A$1:$O$10001,13,FALSE)</f>
        <v>Credit Card</v>
      </c>
      <c r="G2247" t="str">
        <f>VLOOKUP(A2247,Cafe_sales!$A$1:$O$10001,14,FALSE)</f>
        <v>Takeaway</v>
      </c>
      <c r="H2247" s="1">
        <f>VLOOKUP(A2247,Cafe_sales!$A$1:$O$10001,15,FALSE)</f>
        <v>45081</v>
      </c>
    </row>
    <row r="2248" spans="1:8" x14ac:dyDescent="0.35">
      <c r="A2248" t="s">
        <v>6732</v>
      </c>
      <c r="B2248" t="str">
        <f>VLOOKUP(A2248,Cafe_sales!$A$1:$O$10001,9,FALSE)</f>
        <v>Salad</v>
      </c>
      <c r="C2248" s="6">
        <f>VLOOKUP(A2248,Cafe_sales!$A$1:$O$10001,10,FALSE)</f>
        <v>1</v>
      </c>
      <c r="D2248" s="10">
        <f>VLOOKUP(A2248,Cafe_sales!$A$1:$O$10001,11,FALSE)</f>
        <v>5</v>
      </c>
      <c r="E2248" s="6">
        <f>VLOOKUP(A2248,Cafe_sales!$A$1:$O$10001,12,FALSE)</f>
        <v>5</v>
      </c>
      <c r="F2248" t="str">
        <f>VLOOKUP(A2248,Cafe_sales!$A$1:$O$10001,13,FALSE)</f>
        <v>Credit Card</v>
      </c>
      <c r="G2248" t="str">
        <f>VLOOKUP(A2248,Cafe_sales!$A$1:$O$10001,14,FALSE)</f>
        <v>In-store</v>
      </c>
      <c r="H2248" s="8">
        <f>VLOOKUP(A2248,Cafe_sales!$A$1:$O$10001,15,FALSE)</f>
        <v>45156</v>
      </c>
    </row>
    <row r="2249" spans="1:8" x14ac:dyDescent="0.35">
      <c r="A2249" t="s">
        <v>8890</v>
      </c>
      <c r="B2249" t="str">
        <f>VLOOKUP(A2249,Cafe_sales!$A$1:$O$10001,9,FALSE)</f>
        <v>Cake</v>
      </c>
      <c r="C2249" s="6">
        <f>VLOOKUP(A2249,Cafe_sales!$A$1:$O$10001,10,FALSE)</f>
        <v>1</v>
      </c>
      <c r="D2249" s="10">
        <f>VLOOKUP(A2249,Cafe_sales!$A$1:$O$10001,11,FALSE)</f>
        <v>3</v>
      </c>
      <c r="E2249" s="6">
        <f>VLOOKUP(A2249,Cafe_sales!$A$1:$O$10001,12,FALSE)</f>
        <v>3</v>
      </c>
      <c r="F2249" t="str">
        <f>VLOOKUP(A2249,Cafe_sales!$A$1:$O$10001,13,FALSE)</f>
        <v>Cash</v>
      </c>
      <c r="G2249" t="str">
        <f>VLOOKUP(A2249,Cafe_sales!$A$1:$O$10001,14,FALSE)</f>
        <v>UNKNOWN</v>
      </c>
      <c r="H2249" s="8">
        <f>VLOOKUP(A2249,Cafe_sales!$A$1:$O$10001,15,FALSE)</f>
        <v>44981</v>
      </c>
    </row>
    <row r="2250" spans="1:8" x14ac:dyDescent="0.35">
      <c r="A2250" t="s">
        <v>2867</v>
      </c>
      <c r="B2250" t="str">
        <f>VLOOKUP(A2250,Cafe_sales!$A$1:$O$10001,9,FALSE)</f>
        <v>Tea</v>
      </c>
      <c r="C2250" s="6">
        <f>VLOOKUP(A2250,Cafe_sales!$A$1:$O$10001,10,FALSE)</f>
        <v>3</v>
      </c>
      <c r="D2250" s="10">
        <f>VLOOKUP(A2250,Cafe_sales!$A$1:$O$10001,11,FALSE)</f>
        <v>1.5</v>
      </c>
      <c r="E2250" s="6">
        <f>VLOOKUP(A2250,Cafe_sales!$A$1:$O$10001,12,FALSE)</f>
        <v>4.5</v>
      </c>
      <c r="F2250" t="str">
        <f>VLOOKUP(A2250,Cafe_sales!$A$1:$O$10001,13,FALSE)</f>
        <v>Default mode</v>
      </c>
      <c r="G2250" t="str">
        <f>VLOOKUP(A2250,Cafe_sales!$A$1:$O$10001,14,FALSE)</f>
        <v>UNKNOWN</v>
      </c>
      <c r="H2250" s="8">
        <f>VLOOKUP(A2250,Cafe_sales!$A$1:$O$10001,15,FALSE)</f>
        <v>45276</v>
      </c>
    </row>
    <row r="2251" spans="1:8" x14ac:dyDescent="0.35">
      <c r="A2251" t="s">
        <v>4130</v>
      </c>
      <c r="B2251" t="str">
        <f>VLOOKUP(A2251,Cafe_sales!$A$1:$O$10001,9,FALSE)</f>
        <v>Juice</v>
      </c>
      <c r="C2251" s="6">
        <f>VLOOKUP(A2251,Cafe_sales!$A$1:$O$10001,10,FALSE)</f>
        <v>4</v>
      </c>
      <c r="D2251" s="10">
        <f>VLOOKUP(A2251,Cafe_sales!$A$1:$O$10001,11,FALSE)</f>
        <v>2.9924093588140739</v>
      </c>
      <c r="E2251" s="6">
        <f>VLOOKUP(A2251,Cafe_sales!$A$1:$O$10001,12,FALSE)</f>
        <v>12</v>
      </c>
      <c r="F2251" t="str">
        <f>VLOOKUP(A2251,Cafe_sales!$A$1:$O$10001,13,FALSE)</f>
        <v>Credit Card</v>
      </c>
      <c r="G2251" t="str">
        <f>VLOOKUP(A2251,Cafe_sales!$A$1:$O$10001,14,FALSE)</f>
        <v>UNKNOWN</v>
      </c>
      <c r="H2251" s="8">
        <f>VLOOKUP(A2251,Cafe_sales!$A$1:$O$10001,15,FALSE)</f>
        <v>45024</v>
      </c>
    </row>
    <row r="2252" spans="1:8" hidden="1" x14ac:dyDescent="0.35">
      <c r="A2252" t="s">
        <v>3009</v>
      </c>
      <c r="B2252" t="str">
        <f>VLOOKUP(A2252,Cafe_sales!$A$1:$O$10001,9,FALSE)</f>
        <v>Salad</v>
      </c>
      <c r="C2252">
        <f>VLOOKUP(A2252,Cafe_sales!$A$1:$O$10001,10,FALSE)</f>
        <v>5</v>
      </c>
      <c r="D2252">
        <f>VLOOKUP(A2252,Cafe_sales!$A$1:$O$10001,11,FALSE)</f>
        <v>5</v>
      </c>
      <c r="E2252">
        <f>VLOOKUP(A2252,Cafe_sales!$A$1:$O$10001,12,FALSE)</f>
        <v>25</v>
      </c>
      <c r="F2252" t="str">
        <f>VLOOKUP(A2252,Cafe_sales!$A$1:$O$10001,13,FALSE)</f>
        <v>Default mode</v>
      </c>
      <c r="G2252" t="str">
        <f>VLOOKUP(A2252,Cafe_sales!$A$1:$O$10001,14,FALSE)</f>
        <v>Takeaway</v>
      </c>
      <c r="H2252" s="1">
        <f>VLOOKUP(A2252,Cafe_sales!$A$1:$O$10001,15,FALSE)</f>
        <v>45291</v>
      </c>
    </row>
    <row r="2253" spans="1:8" hidden="1" x14ac:dyDescent="0.35">
      <c r="A2253" t="s">
        <v>9374</v>
      </c>
      <c r="B2253" t="str">
        <f>VLOOKUP(A2253,Cafe_sales!$A$1:$O$10001,9,FALSE)</f>
        <v>Cookie</v>
      </c>
      <c r="C2253">
        <f>VLOOKUP(A2253,Cafe_sales!$A$1:$O$10001,10,FALSE)</f>
        <v>5</v>
      </c>
      <c r="D2253">
        <f>VLOOKUP(A2253,Cafe_sales!$A$1:$O$10001,11,FALSE)</f>
        <v>1</v>
      </c>
      <c r="E2253">
        <f>VLOOKUP(A2253,Cafe_sales!$A$1:$O$10001,12,FALSE)</f>
        <v>5</v>
      </c>
      <c r="F2253" t="str">
        <f>VLOOKUP(A2253,Cafe_sales!$A$1:$O$10001,13,FALSE)</f>
        <v>Default mode</v>
      </c>
      <c r="G2253" t="str">
        <f>VLOOKUP(A2253,Cafe_sales!$A$1:$O$10001,14,FALSE)</f>
        <v>Takeaway</v>
      </c>
      <c r="H2253" s="1">
        <f>VLOOKUP(A2253,Cafe_sales!$A$1:$O$10001,15,FALSE)</f>
        <v>45231</v>
      </c>
    </row>
    <row r="2254" spans="1:8" x14ac:dyDescent="0.35">
      <c r="A2254" t="s">
        <v>720</v>
      </c>
      <c r="B2254" t="str">
        <f>VLOOKUP(A2254,Cafe_sales!$A$1:$O$10001,9,FALSE)</f>
        <v>Cake</v>
      </c>
      <c r="C2254" s="6">
        <f>VLOOKUP(A2254,Cafe_sales!$A$1:$O$10001,10,FALSE)</f>
        <v>4</v>
      </c>
      <c r="D2254" s="10">
        <f>VLOOKUP(A2254,Cafe_sales!$A$1:$O$10001,11,FALSE)</f>
        <v>3</v>
      </c>
      <c r="E2254" s="6">
        <f>VLOOKUP(A2254,Cafe_sales!$A$1:$O$10001,12,FALSE)</f>
        <v>12</v>
      </c>
      <c r="F2254" t="str">
        <f>VLOOKUP(A2254,Cafe_sales!$A$1:$O$10001,13,FALSE)</f>
        <v>UNKNOWN</v>
      </c>
      <c r="G2254" t="str">
        <f>VLOOKUP(A2254,Cafe_sales!$A$1:$O$10001,14,FALSE)</f>
        <v>UNKNOWN</v>
      </c>
      <c r="H2254" s="8">
        <f>VLOOKUP(A2254,Cafe_sales!$A$1:$O$10001,15,FALSE)</f>
        <v>45086</v>
      </c>
    </row>
    <row r="2255" spans="1:8" x14ac:dyDescent="0.35">
      <c r="A2255" t="s">
        <v>9369</v>
      </c>
      <c r="B2255" t="str">
        <f>VLOOKUP(A2255,Cafe_sales!$A$1:$O$10001,9,FALSE)</f>
        <v>Smoothie</v>
      </c>
      <c r="C2255" s="6">
        <f>VLOOKUP(A2255,Cafe_sales!$A$1:$O$10001,10,FALSE)</f>
        <v>3</v>
      </c>
      <c r="D2255" s="10">
        <f>VLOOKUP(A2255,Cafe_sales!$A$1:$O$10001,11,FALSE)</f>
        <v>4</v>
      </c>
      <c r="E2255" s="6">
        <f>VLOOKUP(A2255,Cafe_sales!$A$1:$O$10001,12,FALSE)</f>
        <v>12</v>
      </c>
      <c r="F2255" t="str">
        <f>VLOOKUP(A2255,Cafe_sales!$A$1:$O$10001,13,FALSE)</f>
        <v>Default mode</v>
      </c>
      <c r="G2255" t="str">
        <f>VLOOKUP(A2255,Cafe_sales!$A$1:$O$10001,14,FALSE)</f>
        <v>UNKNOWN</v>
      </c>
      <c r="H2255" s="8">
        <f>VLOOKUP(A2255,Cafe_sales!$A$1:$O$10001,15,FALSE)</f>
        <v>45100</v>
      </c>
    </row>
    <row r="2256" spans="1:8" x14ac:dyDescent="0.35">
      <c r="A2256" t="s">
        <v>7407</v>
      </c>
      <c r="B2256" t="str">
        <f>VLOOKUP(A2256,Cafe_sales!$A$1:$O$10001,9,FALSE)</f>
        <v>Smoothie</v>
      </c>
      <c r="C2256" s="6">
        <f>VLOOKUP(A2256,Cafe_sales!$A$1:$O$10001,10,FALSE)</f>
        <v>3</v>
      </c>
      <c r="D2256" s="10">
        <f>VLOOKUP(A2256,Cafe_sales!$A$1:$O$10001,11,FALSE)</f>
        <v>4</v>
      </c>
      <c r="E2256" s="6">
        <f>VLOOKUP(A2256,Cafe_sales!$A$1:$O$10001,12,FALSE)</f>
        <v>12</v>
      </c>
      <c r="F2256" t="str">
        <f>VLOOKUP(A2256,Cafe_sales!$A$1:$O$10001,13,FALSE)</f>
        <v>Cash</v>
      </c>
      <c r="G2256" t="str">
        <f>VLOOKUP(A2256,Cafe_sales!$A$1:$O$10001,14,FALSE)</f>
        <v>UNKNOWN</v>
      </c>
      <c r="H2256" s="8">
        <f>VLOOKUP(A2256,Cafe_sales!$A$1:$O$10001,15,FALSE)</f>
        <v>45262</v>
      </c>
    </row>
    <row r="2257" spans="1:8" x14ac:dyDescent="0.35">
      <c r="A2257" t="s">
        <v>3292</v>
      </c>
      <c r="B2257" t="str">
        <f>VLOOKUP(A2257,Cafe_sales!$A$1:$O$10001,9,FALSE)</f>
        <v>Cake</v>
      </c>
      <c r="C2257" s="6">
        <f>VLOOKUP(A2257,Cafe_sales!$A$1:$O$10001,10,FALSE)</f>
        <v>5</v>
      </c>
      <c r="D2257" s="10">
        <f>VLOOKUP(A2257,Cafe_sales!$A$1:$O$10001,11,FALSE)</f>
        <v>3</v>
      </c>
      <c r="E2257" s="6">
        <f>VLOOKUP(A2257,Cafe_sales!$A$1:$O$10001,12,FALSE)</f>
        <v>15</v>
      </c>
      <c r="F2257" t="str">
        <f>VLOOKUP(A2257,Cafe_sales!$A$1:$O$10001,13,FALSE)</f>
        <v>Digital Wallet</v>
      </c>
      <c r="G2257" t="str">
        <f>VLOOKUP(A2257,Cafe_sales!$A$1:$O$10001,14,FALSE)</f>
        <v>UNKNOWN</v>
      </c>
      <c r="H2257" s="8">
        <f>VLOOKUP(A2257,Cafe_sales!$A$1:$O$10001,15,FALSE)</f>
        <v>45072</v>
      </c>
    </row>
    <row r="2258" spans="1:8" x14ac:dyDescent="0.35">
      <c r="A2258" t="s">
        <v>483</v>
      </c>
      <c r="B2258" t="str">
        <f>VLOOKUP(A2258,Cafe_sales!$A$1:$O$10001,9,FALSE)</f>
        <v>Cake</v>
      </c>
      <c r="C2258" s="6">
        <f>VLOOKUP(A2258,Cafe_sales!$A$1:$O$10001,10,FALSE)</f>
        <v>3</v>
      </c>
      <c r="D2258" s="10">
        <f>VLOOKUP(A2258,Cafe_sales!$A$1:$O$10001,11,FALSE)</f>
        <v>3</v>
      </c>
      <c r="E2258" s="6">
        <f>VLOOKUP(A2258,Cafe_sales!$A$1:$O$10001,12,FALSE)</f>
        <v>9</v>
      </c>
      <c r="F2258" t="str">
        <f>VLOOKUP(A2258,Cafe_sales!$A$1:$O$10001,13,FALSE)</f>
        <v>Digital Wallet</v>
      </c>
      <c r="G2258" t="str">
        <f>VLOOKUP(A2258,Cafe_sales!$A$1:$O$10001,14,FALSE)</f>
        <v>UNKNOWN</v>
      </c>
      <c r="H2258" s="8">
        <f>VLOOKUP(A2258,Cafe_sales!$A$1:$O$10001,15,FALSE)</f>
        <v>45247</v>
      </c>
    </row>
    <row r="2259" spans="1:8" hidden="1" x14ac:dyDescent="0.35">
      <c r="A2259" t="s">
        <v>4234</v>
      </c>
      <c r="B2259" t="str">
        <f>VLOOKUP(A2259,Cafe_sales!$A$1:$O$10001,9,FALSE)</f>
        <v>UNKNOWN</v>
      </c>
      <c r="C2259">
        <f>VLOOKUP(A2259,Cafe_sales!$A$1:$O$10001,10,FALSE)</f>
        <v>1</v>
      </c>
      <c r="D2259">
        <f>VLOOKUP(A2259,Cafe_sales!$A$1:$O$10001,11,FALSE)</f>
        <v>3</v>
      </c>
      <c r="E2259">
        <f>VLOOKUP(A2259,Cafe_sales!$A$1:$O$10001,12,FALSE)</f>
        <v>3</v>
      </c>
      <c r="F2259" t="str">
        <f>VLOOKUP(A2259,Cafe_sales!$A$1:$O$10001,13,FALSE)</f>
        <v>Digital Wallet</v>
      </c>
      <c r="G2259" t="str">
        <f>VLOOKUP(A2259,Cafe_sales!$A$1:$O$10001,14,FALSE)</f>
        <v>Takeaway</v>
      </c>
      <c r="H2259" s="1">
        <f>VLOOKUP(A2259,Cafe_sales!$A$1:$O$10001,15,FALSE)</f>
        <v>45039</v>
      </c>
    </row>
    <row r="2260" spans="1:8" hidden="1" x14ac:dyDescent="0.35">
      <c r="A2260" t="s">
        <v>4397</v>
      </c>
      <c r="B2260" t="str">
        <f>VLOOKUP(A2260,Cafe_sales!$A$1:$O$10001,9,FALSE)</f>
        <v>Cookie</v>
      </c>
      <c r="C2260">
        <f>VLOOKUP(A2260,Cafe_sales!$A$1:$O$10001,10,FALSE)</f>
        <v>3</v>
      </c>
      <c r="D2260">
        <f>VLOOKUP(A2260,Cafe_sales!$A$1:$O$10001,11,FALSE)</f>
        <v>1</v>
      </c>
      <c r="E2260">
        <f>VLOOKUP(A2260,Cafe_sales!$A$1:$O$10001,12,FALSE)</f>
        <v>3</v>
      </c>
      <c r="F2260" t="str">
        <f>VLOOKUP(A2260,Cafe_sales!$A$1:$O$10001,13,FALSE)</f>
        <v>Credit Card</v>
      </c>
      <c r="G2260" t="str">
        <f>VLOOKUP(A2260,Cafe_sales!$A$1:$O$10001,14,FALSE)</f>
        <v>Takeaway</v>
      </c>
      <c r="H2260" s="1">
        <f>VLOOKUP(A2260,Cafe_sales!$A$1:$O$10001,15,FALSE)</f>
        <v>44940</v>
      </c>
    </row>
    <row r="2261" spans="1:8" x14ac:dyDescent="0.35">
      <c r="A2261" t="s">
        <v>4672</v>
      </c>
      <c r="B2261" t="str">
        <f>VLOOKUP(A2261,Cafe_sales!$A$1:$O$10001,9,FALSE)</f>
        <v>UNKNOWN</v>
      </c>
      <c r="C2261" s="6">
        <f>VLOOKUP(A2261,Cafe_sales!$A$1:$O$10001,10,FALSE)</f>
        <v>1</v>
      </c>
      <c r="D2261" s="10">
        <f>VLOOKUP(A2261,Cafe_sales!$A$1:$O$10001,11,FALSE)</f>
        <v>3</v>
      </c>
      <c r="E2261" s="6">
        <f>VLOOKUP(A2261,Cafe_sales!$A$1:$O$10001,12,FALSE)</f>
        <v>3</v>
      </c>
      <c r="F2261" t="str">
        <f>VLOOKUP(A2261,Cafe_sales!$A$1:$O$10001,13,FALSE)</f>
        <v>UNKNOWN</v>
      </c>
      <c r="G2261" t="str">
        <f>VLOOKUP(A2261,Cafe_sales!$A$1:$O$10001,14,FALSE)</f>
        <v>In-store</v>
      </c>
      <c r="H2261" s="8">
        <f>VLOOKUP(A2261,Cafe_sales!$A$1:$O$10001,15,FALSE)</f>
        <v>45201</v>
      </c>
    </row>
    <row r="2262" spans="1:8" x14ac:dyDescent="0.35">
      <c r="A2262" t="s">
        <v>2222</v>
      </c>
      <c r="B2262" t="str">
        <f>VLOOKUP(A2262,Cafe_sales!$A$1:$O$10001,9,FALSE)</f>
        <v>Coffee</v>
      </c>
      <c r="C2262" s="6">
        <f>VLOOKUP(A2262,Cafe_sales!$A$1:$O$10001,10,FALSE)</f>
        <v>4</v>
      </c>
      <c r="D2262" s="10">
        <f>VLOOKUP(A2262,Cafe_sales!$A$1:$O$10001,11,FALSE)</f>
        <v>2</v>
      </c>
      <c r="E2262" s="6">
        <f>VLOOKUP(A2262,Cafe_sales!$A$1:$O$10001,12,FALSE)</f>
        <v>8</v>
      </c>
      <c r="F2262" t="str">
        <f>VLOOKUP(A2262,Cafe_sales!$A$1:$O$10001,13,FALSE)</f>
        <v>Default mode</v>
      </c>
      <c r="G2262" t="str">
        <f>VLOOKUP(A2262,Cafe_sales!$A$1:$O$10001,14,FALSE)</f>
        <v>UNKNOWN</v>
      </c>
      <c r="H2262" s="8">
        <f>VLOOKUP(A2262,Cafe_sales!$A$1:$O$10001,15,FALSE)</f>
        <v>45007</v>
      </c>
    </row>
    <row r="2263" spans="1:8" hidden="1" x14ac:dyDescent="0.35">
      <c r="A2263" t="s">
        <v>2393</v>
      </c>
      <c r="B2263" t="str">
        <f>VLOOKUP(A2263,Cafe_sales!$A$1:$O$10001,9,FALSE)</f>
        <v>Salad</v>
      </c>
      <c r="C2263">
        <f>VLOOKUP(A2263,Cafe_sales!$A$1:$O$10001,10,FALSE)</f>
        <v>1</v>
      </c>
      <c r="D2263">
        <f>VLOOKUP(A2263,Cafe_sales!$A$1:$O$10001,11,FALSE)</f>
        <v>5</v>
      </c>
      <c r="E2263">
        <f>VLOOKUP(A2263,Cafe_sales!$A$1:$O$10001,12,FALSE)</f>
        <v>5</v>
      </c>
      <c r="F2263" t="str">
        <f>VLOOKUP(A2263,Cafe_sales!$A$1:$O$10001,13,FALSE)</f>
        <v>Credit Card</v>
      </c>
      <c r="G2263" t="str">
        <f>VLOOKUP(A2263,Cafe_sales!$A$1:$O$10001,14,FALSE)</f>
        <v>Takeaway</v>
      </c>
      <c r="H2263" s="1">
        <f>VLOOKUP(A2263,Cafe_sales!$A$1:$O$10001,15,FALSE)</f>
        <v>45022</v>
      </c>
    </row>
    <row r="2264" spans="1:8" hidden="1" x14ac:dyDescent="0.35">
      <c r="A2264" t="s">
        <v>4665</v>
      </c>
      <c r="B2264" t="str">
        <f>VLOOKUP(A2264,Cafe_sales!$A$1:$O$10001,9,FALSE)</f>
        <v>Coffee</v>
      </c>
      <c r="C2264">
        <f>VLOOKUP(A2264,Cafe_sales!$A$1:$O$10001,10,FALSE)</f>
        <v>3</v>
      </c>
      <c r="D2264">
        <f>VLOOKUP(A2264,Cafe_sales!$A$1:$O$10001,11,FALSE)</f>
        <v>2</v>
      </c>
      <c r="E2264">
        <f>VLOOKUP(A2264,Cafe_sales!$A$1:$O$10001,12,FALSE)</f>
        <v>6</v>
      </c>
      <c r="F2264" t="str">
        <f>VLOOKUP(A2264,Cafe_sales!$A$1:$O$10001,13,FALSE)</f>
        <v>Default mode</v>
      </c>
      <c r="G2264" t="str">
        <f>VLOOKUP(A2264,Cafe_sales!$A$1:$O$10001,14,FALSE)</f>
        <v>Takeaway</v>
      </c>
      <c r="H2264" s="1">
        <f>VLOOKUP(A2264,Cafe_sales!$A$1:$O$10001,15,FALSE)</f>
        <v>45279</v>
      </c>
    </row>
    <row r="2265" spans="1:8" x14ac:dyDescent="0.35">
      <c r="A2265" t="s">
        <v>6572</v>
      </c>
      <c r="B2265" t="str">
        <f>VLOOKUP(A2265,Cafe_sales!$A$1:$O$10001,9,FALSE)</f>
        <v>Sandwich</v>
      </c>
      <c r="C2265" s="6">
        <f>VLOOKUP(A2265,Cafe_sales!$A$1:$O$10001,10,FALSE)</f>
        <v>5</v>
      </c>
      <c r="D2265" s="10">
        <f>VLOOKUP(A2265,Cafe_sales!$A$1:$O$10001,11,FALSE)</f>
        <v>4</v>
      </c>
      <c r="E2265" s="6">
        <f>VLOOKUP(A2265,Cafe_sales!$A$1:$O$10001,12,FALSE)</f>
        <v>20</v>
      </c>
      <c r="F2265" t="str">
        <f>VLOOKUP(A2265,Cafe_sales!$A$1:$O$10001,13,FALSE)</f>
        <v>Default mode</v>
      </c>
      <c r="G2265" t="str">
        <f>VLOOKUP(A2265,Cafe_sales!$A$1:$O$10001,14,FALSE)</f>
        <v>In-store</v>
      </c>
      <c r="H2265" s="8">
        <f>VLOOKUP(A2265,Cafe_sales!$A$1:$O$10001,15,FALSE)</f>
        <v>44974</v>
      </c>
    </row>
    <row r="2266" spans="1:8" x14ac:dyDescent="0.35">
      <c r="A2266" t="s">
        <v>5325</v>
      </c>
      <c r="B2266" t="str">
        <f>VLOOKUP(A2266,Cafe_sales!$A$1:$O$10001,9,FALSE)</f>
        <v>Juice</v>
      </c>
      <c r="C2266" s="6">
        <f>VLOOKUP(A2266,Cafe_sales!$A$1:$O$10001,10,FALSE)</f>
        <v>1</v>
      </c>
      <c r="D2266" s="10">
        <f>VLOOKUP(A2266,Cafe_sales!$A$1:$O$10001,11,FALSE)</f>
        <v>3</v>
      </c>
      <c r="E2266" s="6">
        <f>VLOOKUP(A2266,Cafe_sales!$A$1:$O$10001,12,FALSE)</f>
        <v>3</v>
      </c>
      <c r="F2266" t="str">
        <f>VLOOKUP(A2266,Cafe_sales!$A$1:$O$10001,13,FALSE)</f>
        <v>Digital Wallet</v>
      </c>
      <c r="G2266" t="str">
        <f>VLOOKUP(A2266,Cafe_sales!$A$1:$O$10001,14,FALSE)</f>
        <v>In-store</v>
      </c>
      <c r="H2266" s="8">
        <f>VLOOKUP(A2266,Cafe_sales!$A$1:$O$10001,15,FALSE)</f>
        <v>45269</v>
      </c>
    </row>
    <row r="2267" spans="1:8" hidden="1" x14ac:dyDescent="0.35">
      <c r="A2267" t="s">
        <v>3540</v>
      </c>
      <c r="B2267" t="str">
        <f>VLOOKUP(A2267,Cafe_sales!$A$1:$O$10001,9,FALSE)</f>
        <v>Salad</v>
      </c>
      <c r="C2267">
        <f>VLOOKUP(A2267,Cafe_sales!$A$1:$O$10001,10,FALSE)</f>
        <v>5</v>
      </c>
      <c r="D2267">
        <f>VLOOKUP(A2267,Cafe_sales!$A$1:$O$10001,11,FALSE)</f>
        <v>5</v>
      </c>
      <c r="E2267">
        <f>VLOOKUP(A2267,Cafe_sales!$A$1:$O$10001,12,FALSE)</f>
        <v>25</v>
      </c>
      <c r="F2267" t="str">
        <f>VLOOKUP(A2267,Cafe_sales!$A$1:$O$10001,13,FALSE)</f>
        <v>Default mode</v>
      </c>
      <c r="G2267" t="str">
        <f>VLOOKUP(A2267,Cafe_sales!$A$1:$O$10001,14,FALSE)</f>
        <v>Takeaway</v>
      </c>
      <c r="H2267" s="1">
        <f>VLOOKUP(A2267,Cafe_sales!$A$1:$O$10001,15,FALSE)</f>
        <v>44956</v>
      </c>
    </row>
    <row r="2268" spans="1:8" x14ac:dyDescent="0.35">
      <c r="A2268" t="s">
        <v>4915</v>
      </c>
      <c r="B2268" t="str">
        <f>VLOOKUP(A2268,Cafe_sales!$A$1:$O$10001,9,FALSE)</f>
        <v>Juice</v>
      </c>
      <c r="C2268" s="6">
        <f>VLOOKUP(A2268,Cafe_sales!$A$1:$O$10001,10,FALSE)</f>
        <v>5</v>
      </c>
      <c r="D2268" s="10">
        <f>VLOOKUP(A2268,Cafe_sales!$A$1:$O$10001,11,FALSE)</f>
        <v>3.0003092145949291</v>
      </c>
      <c r="E2268" s="6">
        <f>VLOOKUP(A2268,Cafe_sales!$A$1:$O$10001,12,FALSE)</f>
        <v>15</v>
      </c>
      <c r="F2268" t="str">
        <f>VLOOKUP(A2268,Cafe_sales!$A$1:$O$10001,13,FALSE)</f>
        <v>Default mode</v>
      </c>
      <c r="G2268" t="str">
        <f>VLOOKUP(A2268,Cafe_sales!$A$1:$O$10001,14,FALSE)</f>
        <v>In-store</v>
      </c>
      <c r="H2268" s="8">
        <f>VLOOKUP(A2268,Cafe_sales!$A$1:$O$10001,15,FALSE)</f>
        <v>45170</v>
      </c>
    </row>
    <row r="2269" spans="1:8" x14ac:dyDescent="0.35">
      <c r="A2269" t="s">
        <v>8247</v>
      </c>
      <c r="B2269" t="str">
        <f>VLOOKUP(A2269,Cafe_sales!$A$1:$O$10001,9,FALSE)</f>
        <v>Tea</v>
      </c>
      <c r="C2269" s="6">
        <f>VLOOKUP(A2269,Cafe_sales!$A$1:$O$10001,10,FALSE)</f>
        <v>5</v>
      </c>
      <c r="D2269" s="10">
        <f>VLOOKUP(A2269,Cafe_sales!$A$1:$O$10001,11,FALSE)</f>
        <v>1.5</v>
      </c>
      <c r="E2269" s="6">
        <f>VLOOKUP(A2269,Cafe_sales!$A$1:$O$10001,12,FALSE)</f>
        <v>7.5</v>
      </c>
      <c r="F2269" t="str">
        <f>VLOOKUP(A2269,Cafe_sales!$A$1:$O$10001,13,FALSE)</f>
        <v>Credit Card</v>
      </c>
      <c r="G2269" t="str">
        <f>VLOOKUP(A2269,Cafe_sales!$A$1:$O$10001,14,FALSE)</f>
        <v>UNKNOWN</v>
      </c>
      <c r="H2269" s="8">
        <f>VLOOKUP(A2269,Cafe_sales!$A$1:$O$10001,15,FALSE)</f>
        <v>45029</v>
      </c>
    </row>
    <row r="2270" spans="1:8" x14ac:dyDescent="0.35">
      <c r="A2270" t="s">
        <v>213</v>
      </c>
      <c r="B2270" t="str">
        <f>VLOOKUP(A2270,Cafe_sales!$A$1:$O$10001,9,FALSE)</f>
        <v>Cake</v>
      </c>
      <c r="C2270" s="6">
        <f>VLOOKUP(A2270,Cafe_sales!$A$1:$O$10001,10,FALSE)</f>
        <v>5</v>
      </c>
      <c r="D2270" s="10">
        <f>VLOOKUP(A2270,Cafe_sales!$A$1:$O$10001,11,FALSE)</f>
        <v>3</v>
      </c>
      <c r="E2270" s="6">
        <f>VLOOKUP(A2270,Cafe_sales!$A$1:$O$10001,12,FALSE)</f>
        <v>15</v>
      </c>
      <c r="F2270" t="str">
        <f>VLOOKUP(A2270,Cafe_sales!$A$1:$O$10001,13,FALSE)</f>
        <v>Cash</v>
      </c>
      <c r="G2270" t="str">
        <f>VLOOKUP(A2270,Cafe_sales!$A$1:$O$10001,14,FALSE)</f>
        <v>UNKNOWN</v>
      </c>
      <c r="H2270" s="8">
        <f>VLOOKUP(A2270,Cafe_sales!$A$1:$O$10001,15,FALSE)</f>
        <v>44945</v>
      </c>
    </row>
    <row r="2271" spans="1:8" x14ac:dyDescent="0.35">
      <c r="A2271" t="s">
        <v>1043</v>
      </c>
      <c r="B2271" t="str">
        <f>VLOOKUP(A2271,Cafe_sales!$A$1:$O$10001,9,FALSE)</f>
        <v>Smoothie</v>
      </c>
      <c r="C2271" s="6">
        <f>VLOOKUP(A2271,Cafe_sales!$A$1:$O$10001,10,FALSE)</f>
        <v>3</v>
      </c>
      <c r="D2271" s="10">
        <f>VLOOKUP(A2271,Cafe_sales!$A$1:$O$10001,11,FALSE)</f>
        <v>4</v>
      </c>
      <c r="E2271" s="6">
        <f>VLOOKUP(A2271,Cafe_sales!$A$1:$O$10001,12,FALSE)</f>
        <v>12</v>
      </c>
      <c r="F2271" t="str">
        <f>VLOOKUP(A2271,Cafe_sales!$A$1:$O$10001,13,FALSE)</f>
        <v>Default mode</v>
      </c>
      <c r="G2271" t="str">
        <f>VLOOKUP(A2271,Cafe_sales!$A$1:$O$10001,14,FALSE)</f>
        <v>UNKNOWN</v>
      </c>
      <c r="H2271" s="8">
        <f>VLOOKUP(A2271,Cafe_sales!$A$1:$O$10001,15,FALSE)</f>
        <v>45102</v>
      </c>
    </row>
    <row r="2272" spans="1:8" x14ac:dyDescent="0.35">
      <c r="A2272" t="s">
        <v>8364</v>
      </c>
      <c r="B2272" t="str">
        <f>VLOOKUP(A2272,Cafe_sales!$A$1:$O$10001,9,FALSE)</f>
        <v>Cake</v>
      </c>
      <c r="C2272" s="6">
        <f>VLOOKUP(A2272,Cafe_sales!$A$1:$O$10001,10,FALSE)</f>
        <v>4</v>
      </c>
      <c r="D2272" s="10">
        <f>VLOOKUP(A2272,Cafe_sales!$A$1:$O$10001,11,FALSE)</f>
        <v>3</v>
      </c>
      <c r="E2272" s="6">
        <f>VLOOKUP(A2272,Cafe_sales!$A$1:$O$10001,12,FALSE)</f>
        <v>12</v>
      </c>
      <c r="F2272" t="str">
        <f>VLOOKUP(A2272,Cafe_sales!$A$1:$O$10001,13,FALSE)</f>
        <v>Credit Card</v>
      </c>
      <c r="G2272" t="str">
        <f>VLOOKUP(A2272,Cafe_sales!$A$1:$O$10001,14,FALSE)</f>
        <v>UNKNOWN</v>
      </c>
      <c r="H2272" s="8">
        <f>VLOOKUP(A2272,Cafe_sales!$A$1:$O$10001,15,FALSE)</f>
        <v>45218</v>
      </c>
    </row>
    <row r="2273" spans="1:8" hidden="1" x14ac:dyDescent="0.35">
      <c r="A2273" t="s">
        <v>5424</v>
      </c>
      <c r="B2273" t="str">
        <f>VLOOKUP(A2273,Cafe_sales!$A$1:$O$10001,9,FALSE)</f>
        <v>Smoothie</v>
      </c>
      <c r="C2273">
        <f>VLOOKUP(A2273,Cafe_sales!$A$1:$O$10001,10,FALSE)</f>
        <v>4</v>
      </c>
      <c r="D2273">
        <f>VLOOKUP(A2273,Cafe_sales!$A$1:$O$10001,11,FALSE)</f>
        <v>4</v>
      </c>
      <c r="E2273">
        <f>VLOOKUP(A2273,Cafe_sales!$A$1:$O$10001,12,FALSE)</f>
        <v>16</v>
      </c>
      <c r="F2273" t="str">
        <f>VLOOKUP(A2273,Cafe_sales!$A$1:$O$10001,13,FALSE)</f>
        <v>Digital Wallet</v>
      </c>
      <c r="G2273" t="str">
        <f>VLOOKUP(A2273,Cafe_sales!$A$1:$O$10001,14,FALSE)</f>
        <v>Takeaway</v>
      </c>
      <c r="H2273" s="1">
        <f>VLOOKUP(A2273,Cafe_sales!$A$1:$O$10001,15,FALSE)</f>
        <v>44980</v>
      </c>
    </row>
    <row r="2274" spans="1:8" x14ac:dyDescent="0.35">
      <c r="A2274" t="s">
        <v>1424</v>
      </c>
      <c r="B2274" t="str">
        <f>VLOOKUP(A2274,Cafe_sales!$A$1:$O$10001,9,FALSE)</f>
        <v>UNKNOWN</v>
      </c>
      <c r="C2274" s="6">
        <f>VLOOKUP(A2274,Cafe_sales!$A$1:$O$10001,10,FALSE)</f>
        <v>1</v>
      </c>
      <c r="D2274" s="10">
        <f>VLOOKUP(A2274,Cafe_sales!$A$1:$O$10001,11,FALSE)</f>
        <v>5</v>
      </c>
      <c r="E2274" s="6">
        <f>VLOOKUP(A2274,Cafe_sales!$A$1:$O$10001,12,FALSE)</f>
        <v>5</v>
      </c>
      <c r="F2274" t="str">
        <f>VLOOKUP(A2274,Cafe_sales!$A$1:$O$10001,13,FALSE)</f>
        <v>Default mode</v>
      </c>
      <c r="G2274" t="str">
        <f>VLOOKUP(A2274,Cafe_sales!$A$1:$O$10001,14,FALSE)</f>
        <v>UNKNOWN</v>
      </c>
      <c r="H2274" s="8">
        <f>VLOOKUP(A2274,Cafe_sales!$A$1:$O$10001,15,FALSE)</f>
        <v>45108</v>
      </c>
    </row>
    <row r="2275" spans="1:8" x14ac:dyDescent="0.35">
      <c r="A2275" t="s">
        <v>9543</v>
      </c>
      <c r="B2275" t="str">
        <f>VLOOKUP(A2275,Cafe_sales!$A$1:$O$10001,9,FALSE)</f>
        <v>Coffee</v>
      </c>
      <c r="C2275" s="6">
        <f>VLOOKUP(A2275,Cafe_sales!$A$1:$O$10001,10,FALSE)</f>
        <v>3</v>
      </c>
      <c r="D2275" s="10">
        <f>VLOOKUP(A2275,Cafe_sales!$A$1:$O$10001,11,FALSE)</f>
        <v>2</v>
      </c>
      <c r="E2275" s="6">
        <f>VLOOKUP(A2275,Cafe_sales!$A$1:$O$10001,12,FALSE)</f>
        <v>6</v>
      </c>
      <c r="F2275" t="str">
        <f>VLOOKUP(A2275,Cafe_sales!$A$1:$O$10001,13,FALSE)</f>
        <v>Digital Wallet</v>
      </c>
      <c r="G2275" t="str">
        <f>VLOOKUP(A2275,Cafe_sales!$A$1:$O$10001,14,FALSE)</f>
        <v>UNKNOWN</v>
      </c>
      <c r="H2275" s="8">
        <f>VLOOKUP(A2275,Cafe_sales!$A$1:$O$10001,15,FALSE)</f>
        <v>45221</v>
      </c>
    </row>
    <row r="2276" spans="1:8" x14ac:dyDescent="0.35">
      <c r="A2276" t="s">
        <v>6284</v>
      </c>
      <c r="B2276" t="str">
        <f>VLOOKUP(A2276,Cafe_sales!$A$1:$O$10001,9,FALSE)</f>
        <v>Cake</v>
      </c>
      <c r="C2276" s="6">
        <f>VLOOKUP(A2276,Cafe_sales!$A$1:$O$10001,10,FALSE)</f>
        <v>5</v>
      </c>
      <c r="D2276" s="10">
        <f>VLOOKUP(A2276,Cafe_sales!$A$1:$O$10001,11,FALSE)</f>
        <v>3</v>
      </c>
      <c r="E2276" s="6">
        <f>VLOOKUP(A2276,Cafe_sales!$A$1:$O$10001,12,FALSE)</f>
        <v>15</v>
      </c>
      <c r="F2276" t="str">
        <f>VLOOKUP(A2276,Cafe_sales!$A$1:$O$10001,13,FALSE)</f>
        <v>Digital Wallet</v>
      </c>
      <c r="G2276" t="str">
        <f>VLOOKUP(A2276,Cafe_sales!$A$1:$O$10001,14,FALSE)</f>
        <v>In-store</v>
      </c>
      <c r="H2276" s="8">
        <f>VLOOKUP(A2276,Cafe_sales!$A$1:$O$10001,15,FALSE)</f>
        <v>45139</v>
      </c>
    </row>
    <row r="2277" spans="1:8" x14ac:dyDescent="0.35">
      <c r="A2277" t="s">
        <v>1216</v>
      </c>
      <c r="B2277" t="str">
        <f>VLOOKUP(A2277,Cafe_sales!$A$1:$O$10001,9,FALSE)</f>
        <v>Coffee</v>
      </c>
      <c r="C2277" s="6">
        <f>VLOOKUP(A2277,Cafe_sales!$A$1:$O$10001,10,FALSE)</f>
        <v>4</v>
      </c>
      <c r="D2277" s="10">
        <f>VLOOKUP(A2277,Cafe_sales!$A$1:$O$10001,11,FALSE)</f>
        <v>2</v>
      </c>
      <c r="E2277" s="6">
        <f>VLOOKUP(A2277,Cafe_sales!$A$1:$O$10001,12,FALSE)</f>
        <v>8</v>
      </c>
      <c r="F2277" t="str">
        <f>VLOOKUP(A2277,Cafe_sales!$A$1:$O$10001,13,FALSE)</f>
        <v>Cash</v>
      </c>
      <c r="G2277" t="str">
        <f>VLOOKUP(A2277,Cafe_sales!$A$1:$O$10001,14,FALSE)</f>
        <v>UNKNOWN</v>
      </c>
      <c r="H2277" s="8">
        <f>VLOOKUP(A2277,Cafe_sales!$A$1:$O$10001,15,FALSE)</f>
        <v>45037</v>
      </c>
    </row>
    <row r="2278" spans="1:8" hidden="1" x14ac:dyDescent="0.35">
      <c r="A2278" t="s">
        <v>1993</v>
      </c>
      <c r="B2278" t="str">
        <f>VLOOKUP(A2278,Cafe_sales!$A$1:$O$10001,9,FALSE)</f>
        <v>Cookie</v>
      </c>
      <c r="C2278">
        <f>VLOOKUP(A2278,Cafe_sales!$A$1:$O$10001,10,FALSE)</f>
        <v>3</v>
      </c>
      <c r="D2278">
        <f>VLOOKUP(A2278,Cafe_sales!$A$1:$O$10001,11,FALSE)</f>
        <v>1</v>
      </c>
      <c r="E2278">
        <f>VLOOKUP(A2278,Cafe_sales!$A$1:$O$10001,12,FALSE)</f>
        <v>3</v>
      </c>
      <c r="F2278" t="str">
        <f>VLOOKUP(A2278,Cafe_sales!$A$1:$O$10001,13,FALSE)</f>
        <v>Cash</v>
      </c>
      <c r="G2278" t="str">
        <f>VLOOKUP(A2278,Cafe_sales!$A$1:$O$10001,14,FALSE)</f>
        <v>Cafe</v>
      </c>
      <c r="H2278" s="1">
        <f>VLOOKUP(A2278,Cafe_sales!$A$1:$O$10001,15,FALSE)</f>
        <v>45165</v>
      </c>
    </row>
    <row r="2279" spans="1:8" hidden="1" x14ac:dyDescent="0.35">
      <c r="A2279" t="s">
        <v>8470</v>
      </c>
      <c r="B2279" t="str">
        <f>VLOOKUP(A2279,Cafe_sales!$A$1:$O$10001,9,FALSE)</f>
        <v>Tea</v>
      </c>
      <c r="C2279">
        <f>VLOOKUP(A2279,Cafe_sales!$A$1:$O$10001,10,FALSE)</f>
        <v>3.0759322033898306</v>
      </c>
      <c r="D2279">
        <f>VLOOKUP(A2279,Cafe_sales!$A$1:$O$10001,11,FALSE)</f>
        <v>1.5</v>
      </c>
      <c r="E2279">
        <f>VLOOKUP(A2279,Cafe_sales!$A$1:$O$10001,12,FALSE)</f>
        <v>1.5</v>
      </c>
      <c r="F2279" t="str">
        <f>VLOOKUP(A2279,Cafe_sales!$A$1:$O$10001,13,FALSE)</f>
        <v>Digital Wallet</v>
      </c>
      <c r="G2279" t="str">
        <f>VLOOKUP(A2279,Cafe_sales!$A$1:$O$10001,14,FALSE)</f>
        <v>Takeaway</v>
      </c>
      <c r="H2279" s="1">
        <f>VLOOKUP(A2279,Cafe_sales!$A$1:$O$10001,15,FALSE)</f>
        <v>44934</v>
      </c>
    </row>
    <row r="2280" spans="1:8" x14ac:dyDescent="0.35">
      <c r="A2280" t="s">
        <v>8949</v>
      </c>
      <c r="B2280" t="str">
        <f>VLOOKUP(A2280,Cafe_sales!$A$1:$O$10001,9,FALSE)</f>
        <v>Juice</v>
      </c>
      <c r="C2280" s="6">
        <f>VLOOKUP(A2280,Cafe_sales!$A$1:$O$10001,10,FALSE)</f>
        <v>4</v>
      </c>
      <c r="D2280" s="10">
        <f>VLOOKUP(A2280,Cafe_sales!$A$1:$O$10001,11,FALSE)</f>
        <v>3</v>
      </c>
      <c r="E2280" s="6">
        <f>VLOOKUP(A2280,Cafe_sales!$A$1:$O$10001,12,FALSE)</f>
        <v>12</v>
      </c>
      <c r="F2280" t="str">
        <f>VLOOKUP(A2280,Cafe_sales!$A$1:$O$10001,13,FALSE)</f>
        <v>Credit Card</v>
      </c>
      <c r="G2280" t="str">
        <f>VLOOKUP(A2280,Cafe_sales!$A$1:$O$10001,14,FALSE)</f>
        <v>In-store</v>
      </c>
      <c r="H2280" s="8">
        <f>VLOOKUP(A2280,Cafe_sales!$A$1:$O$10001,15,FALSE)</f>
        <v>45030</v>
      </c>
    </row>
    <row r="2281" spans="1:8" x14ac:dyDescent="0.35">
      <c r="A2281" t="s">
        <v>1122</v>
      </c>
      <c r="B2281" t="str">
        <f>VLOOKUP(A2281,Cafe_sales!$A$1:$O$10001,9,FALSE)</f>
        <v>UNKNOWN</v>
      </c>
      <c r="C2281" s="6">
        <f>VLOOKUP(A2281,Cafe_sales!$A$1:$O$10001,10,FALSE)</f>
        <v>5</v>
      </c>
      <c r="D2281" s="10">
        <f>VLOOKUP(A2281,Cafe_sales!$A$1:$O$10001,11,FALSE)</f>
        <v>4</v>
      </c>
      <c r="E2281" s="6">
        <f>VLOOKUP(A2281,Cafe_sales!$A$1:$O$10001,12,FALSE)</f>
        <v>20</v>
      </c>
      <c r="F2281" t="str">
        <f>VLOOKUP(A2281,Cafe_sales!$A$1:$O$10001,13,FALSE)</f>
        <v>Credit Card</v>
      </c>
      <c r="G2281" t="str">
        <f>VLOOKUP(A2281,Cafe_sales!$A$1:$O$10001,14,FALSE)</f>
        <v>UNKNOWN</v>
      </c>
      <c r="H2281" s="8">
        <f>VLOOKUP(A2281,Cafe_sales!$A$1:$O$10001,15,FALSE)</f>
        <v>45134</v>
      </c>
    </row>
    <row r="2282" spans="1:8" x14ac:dyDescent="0.35">
      <c r="A2282" t="s">
        <v>8025</v>
      </c>
      <c r="B2282" t="str">
        <f>VLOOKUP(A2282,Cafe_sales!$A$1:$O$10001,9,FALSE)</f>
        <v>UNKNOWN</v>
      </c>
      <c r="C2282" s="6">
        <f>VLOOKUP(A2282,Cafe_sales!$A$1:$O$10001,10,FALSE)</f>
        <v>5</v>
      </c>
      <c r="D2282" s="10">
        <f>VLOOKUP(A2282,Cafe_sales!$A$1:$O$10001,11,FALSE)</f>
        <v>1</v>
      </c>
      <c r="E2282" s="6">
        <f>VLOOKUP(A2282,Cafe_sales!$A$1:$O$10001,12,FALSE)</f>
        <v>5</v>
      </c>
      <c r="F2282" t="str">
        <f>VLOOKUP(A2282,Cafe_sales!$A$1:$O$10001,13,FALSE)</f>
        <v>Credit Card</v>
      </c>
      <c r="G2282" t="str">
        <f>VLOOKUP(A2282,Cafe_sales!$A$1:$O$10001,14,FALSE)</f>
        <v>In-store</v>
      </c>
      <c r="H2282" s="8">
        <f>VLOOKUP(A2282,Cafe_sales!$A$1:$O$10001,15,FALSE)</f>
        <v>45182</v>
      </c>
    </row>
    <row r="2283" spans="1:8" x14ac:dyDescent="0.35">
      <c r="A2283" t="s">
        <v>5239</v>
      </c>
      <c r="B2283" t="str">
        <f>VLOOKUP(A2283,Cafe_sales!$A$1:$O$10001,9,FALSE)</f>
        <v>Juice</v>
      </c>
      <c r="C2283" s="6">
        <f>VLOOKUP(A2283,Cafe_sales!$A$1:$O$10001,10,FALSE)</f>
        <v>5</v>
      </c>
      <c r="D2283" s="10">
        <f>VLOOKUP(A2283,Cafe_sales!$A$1:$O$10001,11,FALSE)</f>
        <v>4</v>
      </c>
      <c r="E2283" s="6">
        <f>VLOOKUP(A2283,Cafe_sales!$A$1:$O$10001,12,FALSE)</f>
        <v>20</v>
      </c>
      <c r="F2283" t="str">
        <f>VLOOKUP(A2283,Cafe_sales!$A$1:$O$10001,13,FALSE)</f>
        <v>Default mode</v>
      </c>
      <c r="G2283" t="str">
        <f>VLOOKUP(A2283,Cafe_sales!$A$1:$O$10001,14,FALSE)</f>
        <v>UNKNOWN</v>
      </c>
      <c r="H2283" s="8">
        <f>VLOOKUP(A2283,Cafe_sales!$A$1:$O$10001,15,FALSE)</f>
        <v>44971</v>
      </c>
    </row>
    <row r="2284" spans="1:8" x14ac:dyDescent="0.35">
      <c r="A2284" t="s">
        <v>116</v>
      </c>
      <c r="B2284" t="str">
        <f>VLOOKUP(A2284,Cafe_sales!$A$1:$O$10001,9,FALSE)</f>
        <v>Coffee</v>
      </c>
      <c r="C2284" s="6">
        <f>VLOOKUP(A2284,Cafe_sales!$A$1:$O$10001,10,FALSE)</f>
        <v>3</v>
      </c>
      <c r="D2284" s="10">
        <f>VLOOKUP(A2284,Cafe_sales!$A$1:$O$10001,11,FALSE)</f>
        <v>2</v>
      </c>
      <c r="E2284" s="6">
        <f>VLOOKUP(A2284,Cafe_sales!$A$1:$O$10001,12,FALSE)</f>
        <v>6</v>
      </c>
      <c r="F2284" t="str">
        <f>VLOOKUP(A2284,Cafe_sales!$A$1:$O$10001,13,FALSE)</f>
        <v>Credit Card</v>
      </c>
      <c r="G2284" t="str">
        <f>VLOOKUP(A2284,Cafe_sales!$A$1:$O$10001,14,FALSE)</f>
        <v>UNKNOWN</v>
      </c>
      <c r="H2284" s="8">
        <f>VLOOKUP(A2284,Cafe_sales!$A$1:$O$10001,15,FALSE)</f>
        <v>44992</v>
      </c>
    </row>
    <row r="2285" spans="1:8" x14ac:dyDescent="0.35">
      <c r="A2285" t="s">
        <v>5115</v>
      </c>
      <c r="B2285" t="str">
        <f>VLOOKUP(A2285,Cafe_sales!$A$1:$O$10001,9,FALSE)</f>
        <v>Salad</v>
      </c>
      <c r="C2285" s="6">
        <f>VLOOKUP(A2285,Cafe_sales!$A$1:$O$10001,10,FALSE)</f>
        <v>4</v>
      </c>
      <c r="D2285" s="10">
        <f>VLOOKUP(A2285,Cafe_sales!$A$1:$O$10001,11,FALSE)</f>
        <v>5</v>
      </c>
      <c r="E2285" s="6">
        <f>VLOOKUP(A2285,Cafe_sales!$A$1:$O$10001,12,FALSE)</f>
        <v>20</v>
      </c>
      <c r="F2285" t="str">
        <f>VLOOKUP(A2285,Cafe_sales!$A$1:$O$10001,13,FALSE)</f>
        <v>Cash</v>
      </c>
      <c r="G2285" t="str">
        <f>VLOOKUP(A2285,Cafe_sales!$A$1:$O$10001,14,FALSE)</f>
        <v>In-store</v>
      </c>
      <c r="H2285" s="8">
        <f>VLOOKUP(A2285,Cafe_sales!$A$1:$O$10001,15,FALSE)</f>
        <v>45259</v>
      </c>
    </row>
    <row r="2286" spans="1:8" x14ac:dyDescent="0.35">
      <c r="A2286" t="s">
        <v>6422</v>
      </c>
      <c r="B2286" t="str">
        <f>VLOOKUP(A2286,Cafe_sales!$A$1:$O$10001,9,FALSE)</f>
        <v>Salad</v>
      </c>
      <c r="C2286" s="6">
        <f>VLOOKUP(A2286,Cafe_sales!$A$1:$O$10001,10,FALSE)</f>
        <v>3.0413151003782368</v>
      </c>
      <c r="D2286" s="10">
        <f>VLOOKUP(A2286,Cafe_sales!$A$1:$O$10001,11,FALSE)</f>
        <v>5</v>
      </c>
      <c r="E2286" s="6">
        <f>VLOOKUP(A2286,Cafe_sales!$A$1:$O$10001,12,FALSE)</f>
        <v>5</v>
      </c>
      <c r="F2286" t="str">
        <f>VLOOKUP(A2286,Cafe_sales!$A$1:$O$10001,13,FALSE)</f>
        <v>UNKNOWN</v>
      </c>
      <c r="G2286" t="str">
        <f>VLOOKUP(A2286,Cafe_sales!$A$1:$O$10001,14,FALSE)</f>
        <v>UNKNOWN</v>
      </c>
      <c r="H2286" s="8">
        <f>VLOOKUP(A2286,Cafe_sales!$A$1:$O$10001,15,FALSE)</f>
        <v>44927</v>
      </c>
    </row>
    <row r="2287" spans="1:8" hidden="1" x14ac:dyDescent="0.35">
      <c r="A2287" t="s">
        <v>7526</v>
      </c>
      <c r="B2287" t="str">
        <f>VLOOKUP(A2287,Cafe_sales!$A$1:$O$10001,9,FALSE)</f>
        <v>Smoothie</v>
      </c>
      <c r="C2287">
        <f>VLOOKUP(A2287,Cafe_sales!$A$1:$O$10001,10,FALSE)</f>
        <v>3</v>
      </c>
      <c r="D2287">
        <f>VLOOKUP(A2287,Cafe_sales!$A$1:$O$10001,11,FALSE)</f>
        <v>4</v>
      </c>
      <c r="E2287">
        <f>VLOOKUP(A2287,Cafe_sales!$A$1:$O$10001,12,FALSE)</f>
        <v>12</v>
      </c>
      <c r="F2287" t="str">
        <f>VLOOKUP(A2287,Cafe_sales!$A$1:$O$10001,13,FALSE)</f>
        <v>Digital Wallet</v>
      </c>
      <c r="G2287" t="str">
        <f>VLOOKUP(A2287,Cafe_sales!$A$1:$O$10001,14,FALSE)</f>
        <v>Takeaway</v>
      </c>
      <c r="H2287" s="1">
        <f>VLOOKUP(A2287,Cafe_sales!$A$1:$O$10001,15,FALSE)</f>
        <v>45193</v>
      </c>
    </row>
    <row r="2288" spans="1:8" x14ac:dyDescent="0.35">
      <c r="A2288" t="s">
        <v>6555</v>
      </c>
      <c r="B2288" t="str">
        <f>VLOOKUP(A2288,Cafe_sales!$A$1:$O$10001,9,FALSE)</f>
        <v>UNKNOWN</v>
      </c>
      <c r="C2288" s="6">
        <f>VLOOKUP(A2288,Cafe_sales!$A$1:$O$10001,10,FALSE)</f>
        <v>1</v>
      </c>
      <c r="D2288" s="10">
        <f>VLOOKUP(A2288,Cafe_sales!$A$1:$O$10001,11,FALSE)</f>
        <v>5</v>
      </c>
      <c r="E2288" s="6">
        <f>VLOOKUP(A2288,Cafe_sales!$A$1:$O$10001,12,FALSE)</f>
        <v>5</v>
      </c>
      <c r="F2288" t="str">
        <f>VLOOKUP(A2288,Cafe_sales!$A$1:$O$10001,13,FALSE)</f>
        <v>Cash</v>
      </c>
      <c r="G2288" t="str">
        <f>VLOOKUP(A2288,Cafe_sales!$A$1:$O$10001,14,FALSE)</f>
        <v>In-store</v>
      </c>
      <c r="H2288" s="8">
        <f>VLOOKUP(A2288,Cafe_sales!$A$1:$O$10001,15,FALSE)</f>
        <v>45093</v>
      </c>
    </row>
    <row r="2289" spans="1:8" hidden="1" x14ac:dyDescent="0.35">
      <c r="A2289" t="s">
        <v>6620</v>
      </c>
      <c r="B2289" t="str">
        <f>VLOOKUP(A2289,Cafe_sales!$A$1:$O$10001,9,FALSE)</f>
        <v>Tea</v>
      </c>
      <c r="C2289">
        <f>VLOOKUP(A2289,Cafe_sales!$A$1:$O$10001,10,FALSE)</f>
        <v>1</v>
      </c>
      <c r="D2289">
        <f>VLOOKUP(A2289,Cafe_sales!$A$1:$O$10001,11,FALSE)</f>
        <v>1.5</v>
      </c>
      <c r="E2289">
        <f>VLOOKUP(A2289,Cafe_sales!$A$1:$O$10001,12,FALSE)</f>
        <v>1.5</v>
      </c>
      <c r="F2289" t="str">
        <f>VLOOKUP(A2289,Cafe_sales!$A$1:$O$10001,13,FALSE)</f>
        <v>UNKNOWN</v>
      </c>
      <c r="G2289" t="str">
        <f>VLOOKUP(A2289,Cafe_sales!$A$1:$O$10001,14,FALSE)</f>
        <v>Takeaway</v>
      </c>
      <c r="H2289" s="1">
        <f>VLOOKUP(A2289,Cafe_sales!$A$1:$O$10001,15,FALSE)</f>
        <v>45251</v>
      </c>
    </row>
    <row r="2290" spans="1:8" hidden="1" x14ac:dyDescent="0.35">
      <c r="A2290" t="s">
        <v>4375</v>
      </c>
      <c r="B2290" t="str">
        <f>VLOOKUP(A2290,Cafe_sales!$A$1:$O$10001,9,FALSE)</f>
        <v>Cookie</v>
      </c>
      <c r="C2290">
        <f>VLOOKUP(A2290,Cafe_sales!$A$1:$O$10001,10,FALSE)</f>
        <v>3</v>
      </c>
      <c r="D2290">
        <f>VLOOKUP(A2290,Cafe_sales!$A$1:$O$10001,11,FALSE)</f>
        <v>3</v>
      </c>
      <c r="E2290">
        <f>VLOOKUP(A2290,Cafe_sales!$A$1:$O$10001,12,FALSE)</f>
        <v>3</v>
      </c>
      <c r="F2290" t="str">
        <f>VLOOKUP(A2290,Cafe_sales!$A$1:$O$10001,13,FALSE)</f>
        <v>Credit Card</v>
      </c>
      <c r="G2290" t="str">
        <f>VLOOKUP(A2290,Cafe_sales!$A$1:$O$10001,14,FALSE)</f>
        <v>Takeaway</v>
      </c>
      <c r="H2290" s="1">
        <f>VLOOKUP(A2290,Cafe_sales!$A$1:$O$10001,15,FALSE)</f>
        <v>45169</v>
      </c>
    </row>
    <row r="2291" spans="1:8" x14ac:dyDescent="0.35">
      <c r="A2291" t="s">
        <v>6066</v>
      </c>
      <c r="B2291" t="str">
        <f>VLOOKUP(A2291,Cafe_sales!$A$1:$O$10001,9,FALSE)</f>
        <v>Salad</v>
      </c>
      <c r="C2291" s="6">
        <f>VLOOKUP(A2291,Cafe_sales!$A$1:$O$10001,10,FALSE)</f>
        <v>4</v>
      </c>
      <c r="D2291" s="10">
        <f>VLOOKUP(A2291,Cafe_sales!$A$1:$O$10001,11,FALSE)</f>
        <v>5</v>
      </c>
      <c r="E2291" s="6">
        <f>VLOOKUP(A2291,Cafe_sales!$A$1:$O$10001,12,FALSE)</f>
        <v>20</v>
      </c>
      <c r="F2291" t="str">
        <f>VLOOKUP(A2291,Cafe_sales!$A$1:$O$10001,13,FALSE)</f>
        <v>Default mode</v>
      </c>
      <c r="G2291" t="str">
        <f>VLOOKUP(A2291,Cafe_sales!$A$1:$O$10001,14,FALSE)</f>
        <v>UNKNOWN</v>
      </c>
      <c r="H2291" s="8">
        <f>VLOOKUP(A2291,Cafe_sales!$A$1:$O$10001,15,FALSE)</f>
        <v>45078</v>
      </c>
    </row>
    <row r="2292" spans="1:8" x14ac:dyDescent="0.35">
      <c r="A2292" t="s">
        <v>4743</v>
      </c>
      <c r="B2292" t="str">
        <f>VLOOKUP(A2292,Cafe_sales!$A$1:$O$10001,9,FALSE)</f>
        <v>Sandwich</v>
      </c>
      <c r="C2292" s="6">
        <f>VLOOKUP(A2292,Cafe_sales!$A$1:$O$10001,10,FALSE)</f>
        <v>2</v>
      </c>
      <c r="D2292" s="10">
        <f>VLOOKUP(A2292,Cafe_sales!$A$1:$O$10001,11,FALSE)</f>
        <v>4</v>
      </c>
      <c r="E2292" s="6">
        <f>VLOOKUP(A2292,Cafe_sales!$A$1:$O$10001,12,FALSE)</f>
        <v>8</v>
      </c>
      <c r="F2292" t="str">
        <f>VLOOKUP(A2292,Cafe_sales!$A$1:$O$10001,13,FALSE)</f>
        <v>Cash</v>
      </c>
      <c r="G2292" t="str">
        <f>VLOOKUP(A2292,Cafe_sales!$A$1:$O$10001,14,FALSE)</f>
        <v>UNKNOWN</v>
      </c>
      <c r="H2292" s="8">
        <f>VLOOKUP(A2292,Cafe_sales!$A$1:$O$10001,15,FALSE)</f>
        <v>45104</v>
      </c>
    </row>
    <row r="2293" spans="1:8" hidden="1" x14ac:dyDescent="0.35">
      <c r="A2293" t="s">
        <v>5813</v>
      </c>
      <c r="B2293" t="str">
        <f>VLOOKUP(A2293,Cafe_sales!$A$1:$O$10001,9,FALSE)</f>
        <v>Salad</v>
      </c>
      <c r="C2293">
        <f>VLOOKUP(A2293,Cafe_sales!$A$1:$O$10001,10,FALSE)</f>
        <v>4</v>
      </c>
      <c r="D2293">
        <f>VLOOKUP(A2293,Cafe_sales!$A$1:$O$10001,11,FALSE)</f>
        <v>5</v>
      </c>
      <c r="E2293">
        <f>VLOOKUP(A2293,Cafe_sales!$A$1:$O$10001,12,FALSE)</f>
        <v>20</v>
      </c>
      <c r="F2293" t="str">
        <f>VLOOKUP(A2293,Cafe_sales!$A$1:$O$10001,13,FALSE)</f>
        <v>Default mode</v>
      </c>
      <c r="G2293" t="str">
        <f>VLOOKUP(A2293,Cafe_sales!$A$1:$O$10001,14,FALSE)</f>
        <v>Takeaway</v>
      </c>
      <c r="H2293" s="1">
        <f>VLOOKUP(A2293,Cafe_sales!$A$1:$O$10001,15,FALSE)</f>
        <v>45182</v>
      </c>
    </row>
    <row r="2294" spans="1:8" hidden="1" x14ac:dyDescent="0.35">
      <c r="A2294" t="s">
        <v>446</v>
      </c>
      <c r="B2294" t="str">
        <f>VLOOKUP(A2294,Cafe_sales!$A$1:$O$10001,9,FALSE)</f>
        <v>Coffee</v>
      </c>
      <c r="C2294">
        <f>VLOOKUP(A2294,Cafe_sales!$A$1:$O$10001,10,FALSE)</f>
        <v>5</v>
      </c>
      <c r="D2294">
        <f>VLOOKUP(A2294,Cafe_sales!$A$1:$O$10001,11,FALSE)</f>
        <v>2</v>
      </c>
      <c r="E2294">
        <f>VLOOKUP(A2294,Cafe_sales!$A$1:$O$10001,12,FALSE)</f>
        <v>10</v>
      </c>
      <c r="F2294" t="str">
        <f>VLOOKUP(A2294,Cafe_sales!$A$1:$O$10001,13,FALSE)</f>
        <v>Digital Wallet</v>
      </c>
      <c r="G2294" t="str">
        <f>VLOOKUP(A2294,Cafe_sales!$A$1:$O$10001,14,FALSE)</f>
        <v>Takeaway</v>
      </c>
      <c r="H2294" s="1">
        <f>VLOOKUP(A2294,Cafe_sales!$A$1:$O$10001,15,FALSE)</f>
        <v>45163</v>
      </c>
    </row>
    <row r="2295" spans="1:8" hidden="1" x14ac:dyDescent="0.35">
      <c r="A2295" t="s">
        <v>2020</v>
      </c>
      <c r="B2295" t="str">
        <f>VLOOKUP(A2295,Cafe_sales!$A$1:$O$10001,9,FALSE)</f>
        <v>Tea</v>
      </c>
      <c r="C2295">
        <f>VLOOKUP(A2295,Cafe_sales!$A$1:$O$10001,10,FALSE)</f>
        <v>3</v>
      </c>
      <c r="D2295">
        <f>VLOOKUP(A2295,Cafe_sales!$A$1:$O$10001,11,FALSE)</f>
        <v>1.5</v>
      </c>
      <c r="E2295">
        <f>VLOOKUP(A2295,Cafe_sales!$A$1:$O$10001,12,FALSE)</f>
        <v>4.5</v>
      </c>
      <c r="F2295" t="str">
        <f>VLOOKUP(A2295,Cafe_sales!$A$1:$O$10001,13,FALSE)</f>
        <v>Digital Wallet</v>
      </c>
      <c r="G2295" t="str">
        <f>VLOOKUP(A2295,Cafe_sales!$A$1:$O$10001,14,FALSE)</f>
        <v>Takeaway</v>
      </c>
      <c r="H2295" s="1">
        <f>VLOOKUP(A2295,Cafe_sales!$A$1:$O$10001,15,FALSE)</f>
        <v>45045</v>
      </c>
    </row>
    <row r="2296" spans="1:8" x14ac:dyDescent="0.35">
      <c r="A2296" t="s">
        <v>5287</v>
      </c>
      <c r="B2296" t="str">
        <f>VLOOKUP(A2296,Cafe_sales!$A$1:$O$10001,9,FALSE)</f>
        <v>Smoothie</v>
      </c>
      <c r="C2296" s="6">
        <f>VLOOKUP(A2296,Cafe_sales!$A$1:$O$10001,10,FALSE)</f>
        <v>1</v>
      </c>
      <c r="D2296" s="10">
        <f>VLOOKUP(A2296,Cafe_sales!$A$1:$O$10001,11,FALSE)</f>
        <v>4</v>
      </c>
      <c r="E2296" s="6">
        <f>VLOOKUP(A2296,Cafe_sales!$A$1:$O$10001,12,FALSE)</f>
        <v>4</v>
      </c>
      <c r="F2296" t="str">
        <f>VLOOKUP(A2296,Cafe_sales!$A$1:$O$10001,13,FALSE)</f>
        <v>Credit Card</v>
      </c>
      <c r="G2296" t="str">
        <f>VLOOKUP(A2296,Cafe_sales!$A$1:$O$10001,14,FALSE)</f>
        <v>In-store</v>
      </c>
      <c r="H2296" s="8">
        <f>VLOOKUP(A2296,Cafe_sales!$A$1:$O$10001,15,FALSE)</f>
        <v>44927</v>
      </c>
    </row>
    <row r="2297" spans="1:8" x14ac:dyDescent="0.35">
      <c r="A2297" t="s">
        <v>3059</v>
      </c>
      <c r="B2297" t="str">
        <f>VLOOKUP(A2297,Cafe_sales!$A$1:$O$10001,9,FALSE)</f>
        <v>Cake</v>
      </c>
      <c r="C2297" s="6">
        <f>VLOOKUP(A2297,Cafe_sales!$A$1:$O$10001,10,FALSE)</f>
        <v>2</v>
      </c>
      <c r="D2297" s="10">
        <f>VLOOKUP(A2297,Cafe_sales!$A$1:$O$10001,11,FALSE)</f>
        <v>3</v>
      </c>
      <c r="E2297" s="6">
        <f>VLOOKUP(A2297,Cafe_sales!$A$1:$O$10001,12,FALSE)</f>
        <v>6</v>
      </c>
      <c r="F2297" t="str">
        <f>VLOOKUP(A2297,Cafe_sales!$A$1:$O$10001,13,FALSE)</f>
        <v>Cash</v>
      </c>
      <c r="G2297" t="str">
        <f>VLOOKUP(A2297,Cafe_sales!$A$1:$O$10001,14,FALSE)</f>
        <v>In-store</v>
      </c>
      <c r="H2297" s="8">
        <f>VLOOKUP(A2297,Cafe_sales!$A$1:$O$10001,15,FALSE)</f>
        <v>45008</v>
      </c>
    </row>
    <row r="2298" spans="1:8" x14ac:dyDescent="0.35">
      <c r="A2298" t="s">
        <v>6172</v>
      </c>
      <c r="B2298" t="str">
        <f>VLOOKUP(A2298,Cafe_sales!$A$1:$O$10001,9,FALSE)</f>
        <v>Cake</v>
      </c>
      <c r="C2298" s="6">
        <f>VLOOKUP(A2298,Cafe_sales!$A$1:$O$10001,10,FALSE)</f>
        <v>5</v>
      </c>
      <c r="D2298" s="10">
        <f>VLOOKUP(A2298,Cafe_sales!$A$1:$O$10001,11,FALSE)</f>
        <v>3</v>
      </c>
      <c r="E2298" s="6">
        <f>VLOOKUP(A2298,Cafe_sales!$A$1:$O$10001,12,FALSE)</f>
        <v>15</v>
      </c>
      <c r="F2298" t="str">
        <f>VLOOKUP(A2298,Cafe_sales!$A$1:$O$10001,13,FALSE)</f>
        <v>Default mode</v>
      </c>
      <c r="G2298" t="str">
        <f>VLOOKUP(A2298,Cafe_sales!$A$1:$O$10001,14,FALSE)</f>
        <v>UNKNOWN</v>
      </c>
      <c r="H2298" s="8">
        <f>VLOOKUP(A2298,Cafe_sales!$A$1:$O$10001,15,FALSE)</f>
        <v>45065</v>
      </c>
    </row>
    <row r="2299" spans="1:8" hidden="1" x14ac:dyDescent="0.35">
      <c r="A2299" t="s">
        <v>9509</v>
      </c>
      <c r="B2299" t="str">
        <f>VLOOKUP(A2299,Cafe_sales!$A$1:$O$10001,9,FALSE)</f>
        <v>Cookie</v>
      </c>
      <c r="C2299">
        <f>VLOOKUP(A2299,Cafe_sales!$A$1:$O$10001,10,FALSE)</f>
        <v>3</v>
      </c>
      <c r="D2299">
        <f>VLOOKUP(A2299,Cafe_sales!$A$1:$O$10001,11,FALSE)</f>
        <v>1</v>
      </c>
      <c r="E2299">
        <f>VLOOKUP(A2299,Cafe_sales!$A$1:$O$10001,12,FALSE)</f>
        <v>3</v>
      </c>
      <c r="F2299" t="str">
        <f>VLOOKUP(A2299,Cafe_sales!$A$1:$O$10001,13,FALSE)</f>
        <v>Cash</v>
      </c>
      <c r="G2299" t="str">
        <f>VLOOKUP(A2299,Cafe_sales!$A$1:$O$10001,14,FALSE)</f>
        <v>Takeaway</v>
      </c>
      <c r="H2299" s="1">
        <f>VLOOKUP(A2299,Cafe_sales!$A$1:$O$10001,15,FALSE)</f>
        <v>44982</v>
      </c>
    </row>
    <row r="2300" spans="1:8" hidden="1" x14ac:dyDescent="0.35">
      <c r="A2300" t="s">
        <v>8538</v>
      </c>
      <c r="B2300" t="str">
        <f>VLOOKUP(A2300,Cafe_sales!$A$1:$O$10001,9,FALSE)</f>
        <v>Juice</v>
      </c>
      <c r="C2300">
        <f>VLOOKUP(A2300,Cafe_sales!$A$1:$O$10001,10,FALSE)</f>
        <v>2</v>
      </c>
      <c r="D2300">
        <f>VLOOKUP(A2300,Cafe_sales!$A$1:$O$10001,11,FALSE)</f>
        <v>3</v>
      </c>
      <c r="E2300">
        <f>VLOOKUP(A2300,Cafe_sales!$A$1:$O$10001,12,FALSE)</f>
        <v>6</v>
      </c>
      <c r="F2300" t="str">
        <f>VLOOKUP(A2300,Cafe_sales!$A$1:$O$10001,13,FALSE)</f>
        <v>Default mode</v>
      </c>
      <c r="G2300" t="str">
        <f>VLOOKUP(A2300,Cafe_sales!$A$1:$O$10001,14,FALSE)</f>
        <v>Takeaway</v>
      </c>
      <c r="H2300" s="1">
        <f>VLOOKUP(A2300,Cafe_sales!$A$1:$O$10001,15,FALSE)</f>
        <v>45254</v>
      </c>
    </row>
    <row r="2301" spans="1:8" hidden="1" x14ac:dyDescent="0.35">
      <c r="A2301" t="s">
        <v>5187</v>
      </c>
      <c r="B2301" t="str">
        <f>VLOOKUP(A2301,Cafe_sales!$A$1:$O$10001,9,FALSE)</f>
        <v>Sandwich</v>
      </c>
      <c r="C2301">
        <f>VLOOKUP(A2301,Cafe_sales!$A$1:$O$10001,10,FALSE)</f>
        <v>5</v>
      </c>
      <c r="D2301">
        <f>VLOOKUP(A2301,Cafe_sales!$A$1:$O$10001,11,FALSE)</f>
        <v>4</v>
      </c>
      <c r="E2301">
        <f>VLOOKUP(A2301,Cafe_sales!$A$1:$O$10001,12,FALSE)</f>
        <v>20</v>
      </c>
      <c r="F2301" t="str">
        <f>VLOOKUP(A2301,Cafe_sales!$A$1:$O$10001,13,FALSE)</f>
        <v>Cash</v>
      </c>
      <c r="G2301" t="str">
        <f>VLOOKUP(A2301,Cafe_sales!$A$1:$O$10001,14,FALSE)</f>
        <v>Takeaway</v>
      </c>
      <c r="H2301" s="1">
        <f>VLOOKUP(A2301,Cafe_sales!$A$1:$O$10001,15,FALSE)</f>
        <v>44997</v>
      </c>
    </row>
    <row r="2302" spans="1:8" hidden="1" x14ac:dyDescent="0.35">
      <c r="A2302" t="s">
        <v>2544</v>
      </c>
      <c r="B2302" t="str">
        <f>VLOOKUP(A2302,Cafe_sales!$A$1:$O$10001,9,FALSE)</f>
        <v>Cake</v>
      </c>
      <c r="C2302">
        <f>VLOOKUP(A2302,Cafe_sales!$A$1:$O$10001,10,FALSE)</f>
        <v>4</v>
      </c>
      <c r="D2302">
        <f>VLOOKUP(A2302,Cafe_sales!$A$1:$O$10001,11,FALSE)</f>
        <v>3</v>
      </c>
      <c r="E2302">
        <f>VLOOKUP(A2302,Cafe_sales!$A$1:$O$10001,12,FALSE)</f>
        <v>12</v>
      </c>
      <c r="F2302" t="str">
        <f>VLOOKUP(A2302,Cafe_sales!$A$1:$O$10001,13,FALSE)</f>
        <v>Cash</v>
      </c>
      <c r="G2302" t="str">
        <f>VLOOKUP(A2302,Cafe_sales!$A$1:$O$10001,14,FALSE)</f>
        <v>Cafe</v>
      </c>
      <c r="H2302" s="1">
        <f>VLOOKUP(A2302,Cafe_sales!$A$1:$O$10001,15,FALSE)</f>
        <v>44998</v>
      </c>
    </row>
    <row r="2303" spans="1:8" x14ac:dyDescent="0.35">
      <c r="A2303" t="s">
        <v>1770</v>
      </c>
      <c r="B2303" t="str">
        <f>VLOOKUP(A2303,Cafe_sales!$A$1:$O$10001,9,FALSE)</f>
        <v>Juice</v>
      </c>
      <c r="C2303" s="6">
        <f>VLOOKUP(A2303,Cafe_sales!$A$1:$O$10001,10,FALSE)</f>
        <v>5</v>
      </c>
      <c r="D2303" s="10">
        <f>VLOOKUP(A2303,Cafe_sales!$A$1:$O$10001,11,FALSE)</f>
        <v>3</v>
      </c>
      <c r="E2303" s="6">
        <f>VLOOKUP(A2303,Cafe_sales!$A$1:$O$10001,12,FALSE)</f>
        <v>15</v>
      </c>
      <c r="F2303" t="str">
        <f>VLOOKUP(A2303,Cafe_sales!$A$1:$O$10001,13,FALSE)</f>
        <v>Credit Card</v>
      </c>
      <c r="G2303" t="str">
        <f>VLOOKUP(A2303,Cafe_sales!$A$1:$O$10001,14,FALSE)</f>
        <v>In-store</v>
      </c>
      <c r="H2303" s="8">
        <f>VLOOKUP(A2303,Cafe_sales!$A$1:$O$10001,15,FALSE)</f>
        <v>45234</v>
      </c>
    </row>
    <row r="2304" spans="1:8" hidden="1" x14ac:dyDescent="0.35">
      <c r="A2304" t="s">
        <v>2685</v>
      </c>
      <c r="B2304" t="str">
        <f>VLOOKUP(A2304,Cafe_sales!$A$1:$O$10001,9,FALSE)</f>
        <v>Cookie</v>
      </c>
      <c r="C2304">
        <f>VLOOKUP(A2304,Cafe_sales!$A$1:$O$10001,10,FALSE)</f>
        <v>1</v>
      </c>
      <c r="D2304">
        <f>VLOOKUP(A2304,Cafe_sales!$A$1:$O$10001,11,FALSE)</f>
        <v>1</v>
      </c>
      <c r="E2304">
        <f>VLOOKUP(A2304,Cafe_sales!$A$1:$O$10001,12,FALSE)</f>
        <v>1</v>
      </c>
      <c r="F2304" t="str">
        <f>VLOOKUP(A2304,Cafe_sales!$A$1:$O$10001,13,FALSE)</f>
        <v>Credit Card</v>
      </c>
      <c r="G2304" t="str">
        <f>VLOOKUP(A2304,Cafe_sales!$A$1:$O$10001,14,FALSE)</f>
        <v>Takeaway</v>
      </c>
      <c r="H2304" s="1">
        <f>VLOOKUP(A2304,Cafe_sales!$A$1:$O$10001,15,FALSE)</f>
        <v>45022</v>
      </c>
    </row>
    <row r="2305" spans="1:8" x14ac:dyDescent="0.35">
      <c r="A2305" t="s">
        <v>5229</v>
      </c>
      <c r="B2305" t="str">
        <f>VLOOKUP(A2305,Cafe_sales!$A$1:$O$10001,9,FALSE)</f>
        <v>Cookie</v>
      </c>
      <c r="C2305" s="6">
        <f>VLOOKUP(A2305,Cafe_sales!$A$1:$O$10001,10,FALSE)</f>
        <v>5</v>
      </c>
      <c r="D2305" s="10">
        <f>VLOOKUP(A2305,Cafe_sales!$A$1:$O$10001,11,FALSE)</f>
        <v>1</v>
      </c>
      <c r="E2305" s="6">
        <f>VLOOKUP(A2305,Cafe_sales!$A$1:$O$10001,12,FALSE)</f>
        <v>5</v>
      </c>
      <c r="F2305" t="str">
        <f>VLOOKUP(A2305,Cafe_sales!$A$1:$O$10001,13,FALSE)</f>
        <v>Digital Wallet</v>
      </c>
      <c r="G2305" t="str">
        <f>VLOOKUP(A2305,Cafe_sales!$A$1:$O$10001,14,FALSE)</f>
        <v>In-store</v>
      </c>
      <c r="H2305" s="8">
        <f>VLOOKUP(A2305,Cafe_sales!$A$1:$O$10001,15,FALSE)</f>
        <v>45024</v>
      </c>
    </row>
    <row r="2306" spans="1:8" x14ac:dyDescent="0.35">
      <c r="A2306" t="s">
        <v>2178</v>
      </c>
      <c r="B2306" t="str">
        <f>VLOOKUP(A2306,Cafe_sales!$A$1:$O$10001,9,FALSE)</f>
        <v>Smoothie</v>
      </c>
      <c r="C2306" s="6">
        <f>VLOOKUP(A2306,Cafe_sales!$A$1:$O$10001,10,FALSE)</f>
        <v>1</v>
      </c>
      <c r="D2306" s="10">
        <f>VLOOKUP(A2306,Cafe_sales!$A$1:$O$10001,11,FALSE)</f>
        <v>4</v>
      </c>
      <c r="E2306" s="6">
        <f>VLOOKUP(A2306,Cafe_sales!$A$1:$O$10001,12,FALSE)</f>
        <v>4</v>
      </c>
      <c r="F2306" t="str">
        <f>VLOOKUP(A2306,Cafe_sales!$A$1:$O$10001,13,FALSE)</f>
        <v>Default mode</v>
      </c>
      <c r="G2306" t="str">
        <f>VLOOKUP(A2306,Cafe_sales!$A$1:$O$10001,14,FALSE)</f>
        <v>In-store</v>
      </c>
      <c r="H2306" s="8">
        <f>VLOOKUP(A2306,Cafe_sales!$A$1:$O$10001,15,FALSE)</f>
        <v>45205</v>
      </c>
    </row>
    <row r="2307" spans="1:8" hidden="1" x14ac:dyDescent="0.35">
      <c r="A2307" t="s">
        <v>8923</v>
      </c>
      <c r="B2307" t="str">
        <f>VLOOKUP(A2307,Cafe_sales!$A$1:$O$10001,9,FALSE)</f>
        <v>Smoothie</v>
      </c>
      <c r="C2307">
        <f>VLOOKUP(A2307,Cafe_sales!$A$1:$O$10001,10,FALSE)</f>
        <v>3</v>
      </c>
      <c r="D2307">
        <f>VLOOKUP(A2307,Cafe_sales!$A$1:$O$10001,11,FALSE)</f>
        <v>4</v>
      </c>
      <c r="E2307">
        <f>VLOOKUP(A2307,Cafe_sales!$A$1:$O$10001,12,FALSE)</f>
        <v>12</v>
      </c>
      <c r="F2307" t="str">
        <f>VLOOKUP(A2307,Cafe_sales!$A$1:$O$10001,13,FALSE)</f>
        <v>Digital Wallet</v>
      </c>
      <c r="G2307" t="str">
        <f>VLOOKUP(A2307,Cafe_sales!$A$1:$O$10001,14,FALSE)</f>
        <v>Cafe</v>
      </c>
      <c r="H2307" s="1">
        <f>VLOOKUP(A2307,Cafe_sales!$A$1:$O$10001,15,FALSE)</f>
        <v>45282</v>
      </c>
    </row>
    <row r="2308" spans="1:8" x14ac:dyDescent="0.35">
      <c r="A2308" t="s">
        <v>7920</v>
      </c>
      <c r="B2308" t="str">
        <f>VLOOKUP(A2308,Cafe_sales!$A$1:$O$10001,9,FALSE)</f>
        <v>UNKNOWN</v>
      </c>
      <c r="C2308" s="6">
        <f>VLOOKUP(A2308,Cafe_sales!$A$1:$O$10001,10,FALSE)</f>
        <v>1</v>
      </c>
      <c r="D2308" s="10">
        <f>VLOOKUP(A2308,Cafe_sales!$A$1:$O$10001,11,FALSE)</f>
        <v>3</v>
      </c>
      <c r="E2308" s="6">
        <f>VLOOKUP(A2308,Cafe_sales!$A$1:$O$10001,12,FALSE)</f>
        <v>3</v>
      </c>
      <c r="F2308" t="str">
        <f>VLOOKUP(A2308,Cafe_sales!$A$1:$O$10001,13,FALSE)</f>
        <v>Cash</v>
      </c>
      <c r="G2308" t="str">
        <f>VLOOKUP(A2308,Cafe_sales!$A$1:$O$10001,14,FALSE)</f>
        <v>UNKNOWN</v>
      </c>
      <c r="H2308" s="8">
        <f>VLOOKUP(A2308,Cafe_sales!$A$1:$O$10001,15,FALSE)</f>
        <v>45177</v>
      </c>
    </row>
    <row r="2309" spans="1:8" hidden="1" x14ac:dyDescent="0.35">
      <c r="A2309" t="s">
        <v>4582</v>
      </c>
      <c r="B2309" t="str">
        <f>VLOOKUP(A2309,Cafe_sales!$A$1:$O$10001,9,FALSE)</f>
        <v>Cookie</v>
      </c>
      <c r="C2309">
        <f>VLOOKUP(A2309,Cafe_sales!$A$1:$O$10001,10,FALSE)</f>
        <v>3</v>
      </c>
      <c r="D2309">
        <f>VLOOKUP(A2309,Cafe_sales!$A$1:$O$10001,11,FALSE)</f>
        <v>1</v>
      </c>
      <c r="E2309">
        <f>VLOOKUP(A2309,Cafe_sales!$A$1:$O$10001,12,FALSE)</f>
        <v>3</v>
      </c>
      <c r="F2309" t="str">
        <f>VLOOKUP(A2309,Cafe_sales!$A$1:$O$10001,13,FALSE)</f>
        <v>Digital Wallet</v>
      </c>
      <c r="G2309" t="str">
        <f>VLOOKUP(A2309,Cafe_sales!$A$1:$O$10001,14,FALSE)</f>
        <v>Takeaway</v>
      </c>
      <c r="H2309" s="1">
        <f>VLOOKUP(A2309,Cafe_sales!$A$1:$O$10001,15,FALSE)</f>
        <v>45176</v>
      </c>
    </row>
    <row r="2310" spans="1:8" x14ac:dyDescent="0.35">
      <c r="A2310" t="s">
        <v>8064</v>
      </c>
      <c r="B2310" t="str">
        <f>VLOOKUP(A2310,Cafe_sales!$A$1:$O$10001,9,FALSE)</f>
        <v>Smoothie</v>
      </c>
      <c r="C2310" s="6">
        <f>VLOOKUP(A2310,Cafe_sales!$A$1:$O$10001,10,FALSE)</f>
        <v>1</v>
      </c>
      <c r="D2310" s="10">
        <f>VLOOKUP(A2310,Cafe_sales!$A$1:$O$10001,11,FALSE)</f>
        <v>4</v>
      </c>
      <c r="E2310" s="6">
        <f>VLOOKUP(A2310,Cafe_sales!$A$1:$O$10001,12,FALSE)</f>
        <v>4</v>
      </c>
      <c r="F2310" t="str">
        <f>VLOOKUP(A2310,Cafe_sales!$A$1:$O$10001,13,FALSE)</f>
        <v>UNKNOWN</v>
      </c>
      <c r="G2310" t="str">
        <f>VLOOKUP(A2310,Cafe_sales!$A$1:$O$10001,14,FALSE)</f>
        <v>UNKNOWN</v>
      </c>
      <c r="H2310" s="8">
        <f>VLOOKUP(A2310,Cafe_sales!$A$1:$O$10001,15,FALSE)</f>
        <v>45264</v>
      </c>
    </row>
    <row r="2311" spans="1:8" x14ac:dyDescent="0.35">
      <c r="A2311" t="s">
        <v>5702</v>
      </c>
      <c r="B2311" t="str">
        <f>VLOOKUP(A2311,Cafe_sales!$A$1:$O$10001,9,FALSE)</f>
        <v>Sandwich</v>
      </c>
      <c r="C2311" s="6">
        <f>VLOOKUP(A2311,Cafe_sales!$A$1:$O$10001,10,FALSE)</f>
        <v>5</v>
      </c>
      <c r="D2311" s="10">
        <f>VLOOKUP(A2311,Cafe_sales!$A$1:$O$10001,11,FALSE)</f>
        <v>4</v>
      </c>
      <c r="E2311" s="6">
        <f>VLOOKUP(A2311,Cafe_sales!$A$1:$O$10001,12,FALSE)</f>
        <v>20</v>
      </c>
      <c r="F2311" t="str">
        <f>VLOOKUP(A2311,Cafe_sales!$A$1:$O$10001,13,FALSE)</f>
        <v>Cash</v>
      </c>
      <c r="G2311" t="str">
        <f>VLOOKUP(A2311,Cafe_sales!$A$1:$O$10001,14,FALSE)</f>
        <v>In-store</v>
      </c>
      <c r="H2311" s="8">
        <f>VLOOKUP(A2311,Cafe_sales!$A$1:$O$10001,15,FALSE)</f>
        <v>44936</v>
      </c>
    </row>
    <row r="2312" spans="1:8" x14ac:dyDescent="0.35">
      <c r="A2312" t="s">
        <v>2159</v>
      </c>
      <c r="B2312" t="str">
        <f>VLOOKUP(A2312,Cafe_sales!$A$1:$O$10001,9,FALSE)</f>
        <v>Juice</v>
      </c>
      <c r="C2312" s="6">
        <f>VLOOKUP(A2312,Cafe_sales!$A$1:$O$10001,10,FALSE)</f>
        <v>1</v>
      </c>
      <c r="D2312" s="10">
        <f>VLOOKUP(A2312,Cafe_sales!$A$1:$O$10001,11,FALSE)</f>
        <v>1.5</v>
      </c>
      <c r="E2312" s="6">
        <f>VLOOKUP(A2312,Cafe_sales!$A$1:$O$10001,12,FALSE)</f>
        <v>1.5</v>
      </c>
      <c r="F2312" t="str">
        <f>VLOOKUP(A2312,Cafe_sales!$A$1:$O$10001,13,FALSE)</f>
        <v>Credit Card</v>
      </c>
      <c r="G2312" t="str">
        <f>VLOOKUP(A2312,Cafe_sales!$A$1:$O$10001,14,FALSE)</f>
        <v>In-store</v>
      </c>
      <c r="H2312" s="8">
        <f>VLOOKUP(A2312,Cafe_sales!$A$1:$O$10001,15,FALSE)</f>
        <v>45152</v>
      </c>
    </row>
    <row r="2313" spans="1:8" x14ac:dyDescent="0.35">
      <c r="A2313" t="s">
        <v>8018</v>
      </c>
      <c r="B2313" t="str">
        <f>VLOOKUP(A2313,Cafe_sales!$A$1:$O$10001,9,FALSE)</f>
        <v>Smoothie</v>
      </c>
      <c r="C2313" s="6">
        <f>VLOOKUP(A2313,Cafe_sales!$A$1:$O$10001,10,FALSE)</f>
        <v>3</v>
      </c>
      <c r="D2313" s="10">
        <f>VLOOKUP(A2313,Cafe_sales!$A$1:$O$10001,11,FALSE)</f>
        <v>4</v>
      </c>
      <c r="E2313" s="6">
        <f>VLOOKUP(A2313,Cafe_sales!$A$1:$O$10001,12,FALSE)</f>
        <v>12</v>
      </c>
      <c r="F2313" t="str">
        <f>VLOOKUP(A2313,Cafe_sales!$A$1:$O$10001,13,FALSE)</f>
        <v>Digital Wallet</v>
      </c>
      <c r="G2313" t="str">
        <f>VLOOKUP(A2313,Cafe_sales!$A$1:$O$10001,14,FALSE)</f>
        <v>UNKNOWN</v>
      </c>
      <c r="H2313" s="8">
        <f>VLOOKUP(A2313,Cafe_sales!$A$1:$O$10001,15,FALSE)</f>
        <v>45101</v>
      </c>
    </row>
    <row r="2314" spans="1:8" hidden="1" x14ac:dyDescent="0.35">
      <c r="A2314" t="s">
        <v>1711</v>
      </c>
      <c r="B2314" t="str">
        <f>VLOOKUP(A2314,Cafe_sales!$A$1:$O$10001,9,FALSE)</f>
        <v>Tea</v>
      </c>
      <c r="C2314">
        <f>VLOOKUP(A2314,Cafe_sales!$A$1:$O$10001,10,FALSE)</f>
        <v>5</v>
      </c>
      <c r="D2314">
        <f>VLOOKUP(A2314,Cafe_sales!$A$1:$O$10001,11,FALSE)</f>
        <v>1.5</v>
      </c>
      <c r="E2314">
        <f>VLOOKUP(A2314,Cafe_sales!$A$1:$O$10001,12,FALSE)</f>
        <v>7.5</v>
      </c>
      <c r="F2314" t="str">
        <f>VLOOKUP(A2314,Cafe_sales!$A$1:$O$10001,13,FALSE)</f>
        <v>Digital Wallet</v>
      </c>
      <c r="G2314" t="str">
        <f>VLOOKUP(A2314,Cafe_sales!$A$1:$O$10001,14,FALSE)</f>
        <v>Takeaway</v>
      </c>
      <c r="H2314" s="1">
        <f>VLOOKUP(A2314,Cafe_sales!$A$1:$O$10001,15,FALSE)</f>
        <v>44941</v>
      </c>
    </row>
    <row r="2315" spans="1:8" x14ac:dyDescent="0.35">
      <c r="A2315" t="s">
        <v>6094</v>
      </c>
      <c r="B2315" t="str">
        <f>VLOOKUP(A2315,Cafe_sales!$A$1:$O$10001,9,FALSE)</f>
        <v>Salad</v>
      </c>
      <c r="C2315" s="6">
        <f>VLOOKUP(A2315,Cafe_sales!$A$1:$O$10001,10,FALSE)</f>
        <v>2</v>
      </c>
      <c r="D2315" s="10">
        <f>VLOOKUP(A2315,Cafe_sales!$A$1:$O$10001,11,FALSE)</f>
        <v>5</v>
      </c>
      <c r="E2315" s="6">
        <f>VLOOKUP(A2315,Cafe_sales!$A$1:$O$10001,12,FALSE)</f>
        <v>10</v>
      </c>
      <c r="F2315" t="str">
        <f>VLOOKUP(A2315,Cafe_sales!$A$1:$O$10001,13,FALSE)</f>
        <v>Credit Card</v>
      </c>
      <c r="G2315" t="str">
        <f>VLOOKUP(A2315,Cafe_sales!$A$1:$O$10001,14,FALSE)</f>
        <v>In-store</v>
      </c>
      <c r="H2315" s="8">
        <f>VLOOKUP(A2315,Cafe_sales!$A$1:$O$10001,15,FALSE)</f>
        <v>44933</v>
      </c>
    </row>
    <row r="2316" spans="1:8" hidden="1" x14ac:dyDescent="0.35">
      <c r="A2316" t="s">
        <v>8783</v>
      </c>
      <c r="B2316" t="str">
        <f>VLOOKUP(A2316,Cafe_sales!$A$1:$O$10001,9,FALSE)</f>
        <v>Salad</v>
      </c>
      <c r="C2316">
        <f>VLOOKUP(A2316,Cafe_sales!$A$1:$O$10001,10,FALSE)</f>
        <v>4</v>
      </c>
      <c r="D2316">
        <f>VLOOKUP(A2316,Cafe_sales!$A$1:$O$10001,11,FALSE)</f>
        <v>5</v>
      </c>
      <c r="E2316">
        <f>VLOOKUP(A2316,Cafe_sales!$A$1:$O$10001,12,FALSE)</f>
        <v>20</v>
      </c>
      <c r="F2316" t="str">
        <f>VLOOKUP(A2316,Cafe_sales!$A$1:$O$10001,13,FALSE)</f>
        <v>Cash</v>
      </c>
      <c r="G2316" t="str">
        <f>VLOOKUP(A2316,Cafe_sales!$A$1:$O$10001,14,FALSE)</f>
        <v>Cafe</v>
      </c>
      <c r="H2316" s="1">
        <f>VLOOKUP(A2316,Cafe_sales!$A$1:$O$10001,15,FALSE)</f>
        <v>45062</v>
      </c>
    </row>
    <row r="2317" spans="1:8" x14ac:dyDescent="0.35">
      <c r="A2317" t="s">
        <v>337</v>
      </c>
      <c r="B2317" t="str">
        <f>VLOOKUP(A2317,Cafe_sales!$A$1:$O$10001,9,FALSE)</f>
        <v>Cookie</v>
      </c>
      <c r="C2317" s="6">
        <f>VLOOKUP(A2317,Cafe_sales!$A$1:$O$10001,10,FALSE)</f>
        <v>1</v>
      </c>
      <c r="D2317" s="10">
        <f>VLOOKUP(A2317,Cafe_sales!$A$1:$O$10001,11,FALSE)</f>
        <v>1</v>
      </c>
      <c r="E2317" s="6">
        <f>VLOOKUP(A2317,Cafe_sales!$A$1:$O$10001,12,FALSE)</f>
        <v>1</v>
      </c>
      <c r="F2317" t="str">
        <f>VLOOKUP(A2317,Cafe_sales!$A$1:$O$10001,13,FALSE)</f>
        <v>Default mode</v>
      </c>
      <c r="G2317" t="str">
        <f>VLOOKUP(A2317,Cafe_sales!$A$1:$O$10001,14,FALSE)</f>
        <v>UNKNOWN</v>
      </c>
      <c r="H2317" s="8">
        <f>VLOOKUP(A2317,Cafe_sales!$A$1:$O$10001,15,FALSE)</f>
        <v>45175</v>
      </c>
    </row>
    <row r="2318" spans="1:8" hidden="1" x14ac:dyDescent="0.35">
      <c r="A2318" t="s">
        <v>8133</v>
      </c>
      <c r="B2318" t="str">
        <f>VLOOKUP(A2318,Cafe_sales!$A$1:$O$10001,9,FALSE)</f>
        <v>Juice</v>
      </c>
      <c r="C2318">
        <f>VLOOKUP(A2318,Cafe_sales!$A$1:$O$10001,10,FALSE)</f>
        <v>2</v>
      </c>
      <c r="D2318">
        <f>VLOOKUP(A2318,Cafe_sales!$A$1:$O$10001,11,FALSE)</f>
        <v>3</v>
      </c>
      <c r="E2318">
        <f>VLOOKUP(A2318,Cafe_sales!$A$1:$O$10001,12,FALSE)</f>
        <v>6</v>
      </c>
      <c r="F2318" t="str">
        <f>VLOOKUP(A2318,Cafe_sales!$A$1:$O$10001,13,FALSE)</f>
        <v>Cash</v>
      </c>
      <c r="G2318" t="str">
        <f>VLOOKUP(A2318,Cafe_sales!$A$1:$O$10001,14,FALSE)</f>
        <v>Takeaway</v>
      </c>
      <c r="H2318" s="1">
        <f>VLOOKUP(A2318,Cafe_sales!$A$1:$O$10001,15,FALSE)</f>
        <v>45290</v>
      </c>
    </row>
    <row r="2319" spans="1:8" x14ac:dyDescent="0.35">
      <c r="A2319" t="s">
        <v>8284</v>
      </c>
      <c r="B2319" t="str">
        <f>VLOOKUP(A2319,Cafe_sales!$A$1:$O$10001,9,FALSE)</f>
        <v>Sandwich</v>
      </c>
      <c r="C2319" s="6">
        <f>VLOOKUP(A2319,Cafe_sales!$A$1:$O$10001,10,FALSE)</f>
        <v>3</v>
      </c>
      <c r="D2319" s="10">
        <f>VLOOKUP(A2319,Cafe_sales!$A$1:$O$10001,11,FALSE)</f>
        <v>4</v>
      </c>
      <c r="E2319" s="6">
        <f>VLOOKUP(A2319,Cafe_sales!$A$1:$O$10001,12,FALSE)</f>
        <v>12</v>
      </c>
      <c r="F2319" t="str">
        <f>VLOOKUP(A2319,Cafe_sales!$A$1:$O$10001,13,FALSE)</f>
        <v>Credit Card</v>
      </c>
      <c r="G2319" t="str">
        <f>VLOOKUP(A2319,Cafe_sales!$A$1:$O$10001,14,FALSE)</f>
        <v>UNKNOWN</v>
      </c>
      <c r="H2319" s="8">
        <f>VLOOKUP(A2319,Cafe_sales!$A$1:$O$10001,15,FALSE)</f>
        <v>45197</v>
      </c>
    </row>
    <row r="2320" spans="1:8" hidden="1" x14ac:dyDescent="0.35">
      <c r="A2320" t="s">
        <v>32</v>
      </c>
      <c r="B2320" t="str">
        <f>VLOOKUP(A2320,Cafe_sales!$A$1:$O$10001,9,FALSE)</f>
        <v>Sandwich</v>
      </c>
      <c r="C2320">
        <f>VLOOKUP(A2320,Cafe_sales!$A$1:$O$10001,10,FALSE)</f>
        <v>2</v>
      </c>
      <c r="D2320">
        <f>VLOOKUP(A2320,Cafe_sales!$A$1:$O$10001,11,FALSE)</f>
        <v>4</v>
      </c>
      <c r="E2320">
        <f>VLOOKUP(A2320,Cafe_sales!$A$1:$O$10001,12,FALSE)</f>
        <v>8</v>
      </c>
      <c r="F2320" t="str">
        <f>VLOOKUP(A2320,Cafe_sales!$A$1:$O$10001,13,FALSE)</f>
        <v>Credit Card</v>
      </c>
      <c r="G2320" t="str">
        <f>VLOOKUP(A2320,Cafe_sales!$A$1:$O$10001,14,FALSE)</f>
        <v>Takeaway</v>
      </c>
      <c r="H2320" s="1">
        <f>VLOOKUP(A2320,Cafe_sales!$A$1:$O$10001,15,FALSE)</f>
        <v>45078</v>
      </c>
    </row>
    <row r="2321" spans="1:8" x14ac:dyDescent="0.35">
      <c r="A2321" t="s">
        <v>1890</v>
      </c>
      <c r="B2321" t="str">
        <f>VLOOKUP(A2321,Cafe_sales!$A$1:$O$10001,9,FALSE)</f>
        <v>Cookie</v>
      </c>
      <c r="C2321" s="6">
        <f>VLOOKUP(A2321,Cafe_sales!$A$1:$O$10001,10,FALSE)</f>
        <v>3.0386847195357833</v>
      </c>
      <c r="D2321" s="10">
        <f>VLOOKUP(A2321,Cafe_sales!$A$1:$O$10001,11,FALSE)</f>
        <v>1</v>
      </c>
      <c r="E2321" s="6">
        <f>VLOOKUP(A2321,Cafe_sales!$A$1:$O$10001,12,FALSE)</f>
        <v>5</v>
      </c>
      <c r="F2321" t="str">
        <f>VLOOKUP(A2321,Cafe_sales!$A$1:$O$10001,13,FALSE)</f>
        <v>Default mode</v>
      </c>
      <c r="G2321" t="str">
        <f>VLOOKUP(A2321,Cafe_sales!$A$1:$O$10001,14,FALSE)</f>
        <v>In-store</v>
      </c>
      <c r="H2321" s="8">
        <f>VLOOKUP(A2321,Cafe_sales!$A$1:$O$10001,15,FALSE)</f>
        <v>44992</v>
      </c>
    </row>
    <row r="2322" spans="1:8" x14ac:dyDescent="0.35">
      <c r="A2322" t="s">
        <v>9848</v>
      </c>
      <c r="B2322" t="str">
        <f>VLOOKUP(A2322,Cafe_sales!$A$1:$O$10001,9,FALSE)</f>
        <v>Salad</v>
      </c>
      <c r="C2322" s="6">
        <f>VLOOKUP(A2322,Cafe_sales!$A$1:$O$10001,10,FALSE)</f>
        <v>1</v>
      </c>
      <c r="D2322" s="10">
        <f>VLOOKUP(A2322,Cafe_sales!$A$1:$O$10001,11,FALSE)</f>
        <v>5</v>
      </c>
      <c r="E2322" s="6">
        <f>VLOOKUP(A2322,Cafe_sales!$A$1:$O$10001,12,FALSE)</f>
        <v>5</v>
      </c>
      <c r="F2322" t="str">
        <f>VLOOKUP(A2322,Cafe_sales!$A$1:$O$10001,13,FALSE)</f>
        <v>Cash</v>
      </c>
      <c r="G2322" t="str">
        <f>VLOOKUP(A2322,Cafe_sales!$A$1:$O$10001,14,FALSE)</f>
        <v>In-store</v>
      </c>
      <c r="H2322" s="8">
        <f>VLOOKUP(A2322,Cafe_sales!$A$1:$O$10001,15,FALSE)</f>
        <v>44947</v>
      </c>
    </row>
    <row r="2323" spans="1:8" x14ac:dyDescent="0.35">
      <c r="A2323" t="s">
        <v>6963</v>
      </c>
      <c r="B2323" t="str">
        <f>VLOOKUP(A2323,Cafe_sales!$A$1:$O$10001,9,FALSE)</f>
        <v>Coffee</v>
      </c>
      <c r="C2323" s="6">
        <f>VLOOKUP(A2323,Cafe_sales!$A$1:$O$10001,10,FALSE)</f>
        <v>5</v>
      </c>
      <c r="D2323" s="10">
        <f>VLOOKUP(A2323,Cafe_sales!$A$1:$O$10001,11,FALSE)</f>
        <v>2</v>
      </c>
      <c r="E2323" s="6">
        <f>VLOOKUP(A2323,Cafe_sales!$A$1:$O$10001,12,FALSE)</f>
        <v>10</v>
      </c>
      <c r="F2323" t="str">
        <f>VLOOKUP(A2323,Cafe_sales!$A$1:$O$10001,13,FALSE)</f>
        <v>Digital Wallet</v>
      </c>
      <c r="G2323" t="str">
        <f>VLOOKUP(A2323,Cafe_sales!$A$1:$O$10001,14,FALSE)</f>
        <v>UNKNOWN</v>
      </c>
      <c r="H2323" s="8">
        <f>VLOOKUP(A2323,Cafe_sales!$A$1:$O$10001,15,FALSE)</f>
        <v>44985</v>
      </c>
    </row>
    <row r="2324" spans="1:8" x14ac:dyDescent="0.35">
      <c r="A2324" t="s">
        <v>8816</v>
      </c>
      <c r="B2324" t="str">
        <f>VLOOKUP(A2324,Cafe_sales!$A$1:$O$10001,9,FALSE)</f>
        <v>UNKNOWN</v>
      </c>
      <c r="C2324" s="6">
        <f>VLOOKUP(A2324,Cafe_sales!$A$1:$O$10001,10,FALSE)</f>
        <v>5</v>
      </c>
      <c r="D2324" s="10">
        <f>VLOOKUP(A2324,Cafe_sales!$A$1:$O$10001,11,FALSE)</f>
        <v>3</v>
      </c>
      <c r="E2324" s="6">
        <f>VLOOKUP(A2324,Cafe_sales!$A$1:$O$10001,12,FALSE)</f>
        <v>15</v>
      </c>
      <c r="F2324" t="str">
        <f>VLOOKUP(A2324,Cafe_sales!$A$1:$O$10001,13,FALSE)</f>
        <v>Digital Wallet</v>
      </c>
      <c r="G2324" t="str">
        <f>VLOOKUP(A2324,Cafe_sales!$A$1:$O$10001,14,FALSE)</f>
        <v>In-store</v>
      </c>
      <c r="H2324" s="8">
        <f>VLOOKUP(A2324,Cafe_sales!$A$1:$O$10001,15,FALSE)</f>
        <v>45088</v>
      </c>
    </row>
    <row r="2325" spans="1:8" x14ac:dyDescent="0.35">
      <c r="A2325" t="s">
        <v>3972</v>
      </c>
      <c r="B2325" t="str">
        <f>VLOOKUP(A2325,Cafe_sales!$A$1:$O$10001,9,FALSE)</f>
        <v>Juice</v>
      </c>
      <c r="C2325" s="6">
        <f>VLOOKUP(A2325,Cafe_sales!$A$1:$O$10001,10,FALSE)</f>
        <v>3</v>
      </c>
      <c r="D2325" s="10">
        <f>VLOOKUP(A2325,Cafe_sales!$A$1:$O$10001,11,FALSE)</f>
        <v>3</v>
      </c>
      <c r="E2325" s="6">
        <f>VLOOKUP(A2325,Cafe_sales!$A$1:$O$10001,12,FALSE)</f>
        <v>9</v>
      </c>
      <c r="F2325" t="str">
        <f>VLOOKUP(A2325,Cafe_sales!$A$1:$O$10001,13,FALSE)</f>
        <v>Cash</v>
      </c>
      <c r="G2325" t="str">
        <f>VLOOKUP(A2325,Cafe_sales!$A$1:$O$10001,14,FALSE)</f>
        <v>In-store</v>
      </c>
      <c r="H2325" s="8">
        <f>VLOOKUP(A2325,Cafe_sales!$A$1:$O$10001,15,FALSE)</f>
        <v>45249</v>
      </c>
    </row>
    <row r="2326" spans="1:8" x14ac:dyDescent="0.35">
      <c r="A2326" t="s">
        <v>8607</v>
      </c>
      <c r="B2326" t="str">
        <f>VLOOKUP(A2326,Cafe_sales!$A$1:$O$10001,9,FALSE)</f>
        <v>Tea</v>
      </c>
      <c r="C2326" s="6">
        <f>VLOOKUP(A2326,Cafe_sales!$A$1:$O$10001,10,FALSE)</f>
        <v>2</v>
      </c>
      <c r="D2326" s="10">
        <f>VLOOKUP(A2326,Cafe_sales!$A$1:$O$10001,11,FALSE)</f>
        <v>1.5</v>
      </c>
      <c r="E2326" s="6">
        <f>VLOOKUP(A2326,Cafe_sales!$A$1:$O$10001,12,FALSE)</f>
        <v>3</v>
      </c>
      <c r="F2326" t="str">
        <f>VLOOKUP(A2326,Cafe_sales!$A$1:$O$10001,13,FALSE)</f>
        <v>UNKNOWN</v>
      </c>
      <c r="G2326" t="str">
        <f>VLOOKUP(A2326,Cafe_sales!$A$1:$O$10001,14,FALSE)</f>
        <v>UNKNOWN</v>
      </c>
      <c r="H2326" s="8">
        <f>VLOOKUP(A2326,Cafe_sales!$A$1:$O$10001,15,FALSE)</f>
        <v>45080</v>
      </c>
    </row>
    <row r="2327" spans="1:8" x14ac:dyDescent="0.35">
      <c r="A2327" t="s">
        <v>6344</v>
      </c>
      <c r="B2327" t="str">
        <f>VLOOKUP(A2327,Cafe_sales!$A$1:$O$10001,9,FALSE)</f>
        <v>Smoothie</v>
      </c>
      <c r="C2327" s="6">
        <f>VLOOKUP(A2327,Cafe_sales!$A$1:$O$10001,10,FALSE)</f>
        <v>1</v>
      </c>
      <c r="D2327" s="10">
        <f>VLOOKUP(A2327,Cafe_sales!$A$1:$O$10001,11,FALSE)</f>
        <v>4</v>
      </c>
      <c r="E2327" s="6">
        <f>VLOOKUP(A2327,Cafe_sales!$A$1:$O$10001,12,FALSE)</f>
        <v>4</v>
      </c>
      <c r="F2327" t="str">
        <f>VLOOKUP(A2327,Cafe_sales!$A$1:$O$10001,13,FALSE)</f>
        <v>Digital Wallet</v>
      </c>
      <c r="G2327" t="str">
        <f>VLOOKUP(A2327,Cafe_sales!$A$1:$O$10001,14,FALSE)</f>
        <v>In-store</v>
      </c>
      <c r="H2327" s="8">
        <f>VLOOKUP(A2327,Cafe_sales!$A$1:$O$10001,15,FALSE)</f>
        <v>45284</v>
      </c>
    </row>
    <row r="2328" spans="1:8" x14ac:dyDescent="0.35">
      <c r="A2328" t="s">
        <v>1355</v>
      </c>
      <c r="B2328" t="str">
        <f>VLOOKUP(A2328,Cafe_sales!$A$1:$O$10001,9,FALSE)</f>
        <v>Juice</v>
      </c>
      <c r="C2328" s="6">
        <f>VLOOKUP(A2328,Cafe_sales!$A$1:$O$10001,10,FALSE)</f>
        <v>5</v>
      </c>
      <c r="D2328" s="10">
        <f>VLOOKUP(A2328,Cafe_sales!$A$1:$O$10001,11,FALSE)</f>
        <v>3</v>
      </c>
      <c r="E2328" s="6">
        <f>VLOOKUP(A2328,Cafe_sales!$A$1:$O$10001,12,FALSE)</f>
        <v>15</v>
      </c>
      <c r="F2328" t="str">
        <f>VLOOKUP(A2328,Cafe_sales!$A$1:$O$10001,13,FALSE)</f>
        <v>Digital Wallet</v>
      </c>
      <c r="G2328" t="str">
        <f>VLOOKUP(A2328,Cafe_sales!$A$1:$O$10001,14,FALSE)</f>
        <v>UNKNOWN</v>
      </c>
      <c r="H2328" s="8">
        <f>VLOOKUP(A2328,Cafe_sales!$A$1:$O$10001,15,FALSE)</f>
        <v>44964</v>
      </c>
    </row>
    <row r="2329" spans="1:8" hidden="1" x14ac:dyDescent="0.35">
      <c r="A2329" t="s">
        <v>8202</v>
      </c>
      <c r="B2329" t="str">
        <f>VLOOKUP(A2329,Cafe_sales!$A$1:$O$10001,9,FALSE)</f>
        <v>Tea</v>
      </c>
      <c r="C2329">
        <f>VLOOKUP(A2329,Cafe_sales!$A$1:$O$10001,10,FALSE)</f>
        <v>2</v>
      </c>
      <c r="D2329">
        <f>VLOOKUP(A2329,Cafe_sales!$A$1:$O$10001,11,FALSE)</f>
        <v>1.5</v>
      </c>
      <c r="E2329">
        <f>VLOOKUP(A2329,Cafe_sales!$A$1:$O$10001,12,FALSE)</f>
        <v>3</v>
      </c>
      <c r="F2329" t="str">
        <f>VLOOKUP(A2329,Cafe_sales!$A$1:$O$10001,13,FALSE)</f>
        <v>Cash</v>
      </c>
      <c r="G2329" t="str">
        <f>VLOOKUP(A2329,Cafe_sales!$A$1:$O$10001,14,FALSE)</f>
        <v>Takeaway</v>
      </c>
      <c r="H2329" s="1">
        <f>VLOOKUP(A2329,Cafe_sales!$A$1:$O$10001,15,FALSE)</f>
        <v>45148</v>
      </c>
    </row>
    <row r="2330" spans="1:8" x14ac:dyDescent="0.35">
      <c r="A2330" t="s">
        <v>2191</v>
      </c>
      <c r="B2330" t="str">
        <f>VLOOKUP(A2330,Cafe_sales!$A$1:$O$10001,9,FALSE)</f>
        <v>Cookie</v>
      </c>
      <c r="C2330" s="6">
        <f>VLOOKUP(A2330,Cafe_sales!$A$1:$O$10001,10,FALSE)</f>
        <v>4</v>
      </c>
      <c r="D2330" s="10">
        <f>VLOOKUP(A2330,Cafe_sales!$A$1:$O$10001,11,FALSE)</f>
        <v>1</v>
      </c>
      <c r="E2330" s="6">
        <f>VLOOKUP(A2330,Cafe_sales!$A$1:$O$10001,12,FALSE)</f>
        <v>4</v>
      </c>
      <c r="F2330" t="str">
        <f>VLOOKUP(A2330,Cafe_sales!$A$1:$O$10001,13,FALSE)</f>
        <v>Credit Card</v>
      </c>
      <c r="G2330" t="str">
        <f>VLOOKUP(A2330,Cafe_sales!$A$1:$O$10001,14,FALSE)</f>
        <v>In-store</v>
      </c>
      <c r="H2330" s="8">
        <f>VLOOKUP(A2330,Cafe_sales!$A$1:$O$10001,15,FALSE)</f>
        <v>45266</v>
      </c>
    </row>
    <row r="2331" spans="1:8" hidden="1" x14ac:dyDescent="0.35">
      <c r="A2331" t="s">
        <v>6475</v>
      </c>
      <c r="B2331" t="str">
        <f>VLOOKUP(A2331,Cafe_sales!$A$1:$O$10001,9,FALSE)</f>
        <v>Smoothie</v>
      </c>
      <c r="C2331">
        <f>VLOOKUP(A2331,Cafe_sales!$A$1:$O$10001,10,FALSE)</f>
        <v>5</v>
      </c>
      <c r="D2331">
        <f>VLOOKUP(A2331,Cafe_sales!$A$1:$O$10001,11,FALSE)</f>
        <v>4</v>
      </c>
      <c r="E2331">
        <f>VLOOKUP(A2331,Cafe_sales!$A$1:$O$10001,12,FALSE)</f>
        <v>20</v>
      </c>
      <c r="F2331" t="str">
        <f>VLOOKUP(A2331,Cafe_sales!$A$1:$O$10001,13,FALSE)</f>
        <v>Default mode</v>
      </c>
      <c r="G2331" t="str">
        <f>VLOOKUP(A2331,Cafe_sales!$A$1:$O$10001,14,FALSE)</f>
        <v>Takeaway</v>
      </c>
      <c r="H2331" s="1">
        <f>VLOOKUP(A2331,Cafe_sales!$A$1:$O$10001,15,FALSE)</f>
        <v>45261</v>
      </c>
    </row>
    <row r="2332" spans="1:8" x14ac:dyDescent="0.35">
      <c r="A2332" t="s">
        <v>5661</v>
      </c>
      <c r="B2332" t="str">
        <f>VLOOKUP(A2332,Cafe_sales!$A$1:$O$10001,9,FALSE)</f>
        <v>Salad</v>
      </c>
      <c r="C2332" s="6">
        <f>VLOOKUP(A2332,Cafe_sales!$A$1:$O$10001,10,FALSE)</f>
        <v>5</v>
      </c>
      <c r="D2332" s="10">
        <f>VLOOKUP(A2332,Cafe_sales!$A$1:$O$10001,11,FALSE)</f>
        <v>5</v>
      </c>
      <c r="E2332" s="6">
        <f>VLOOKUP(A2332,Cafe_sales!$A$1:$O$10001,12,FALSE)</f>
        <v>25</v>
      </c>
      <c r="F2332" t="str">
        <f>VLOOKUP(A2332,Cafe_sales!$A$1:$O$10001,13,FALSE)</f>
        <v>Default mode</v>
      </c>
      <c r="G2332" t="str">
        <f>VLOOKUP(A2332,Cafe_sales!$A$1:$O$10001,14,FALSE)</f>
        <v>UNKNOWN</v>
      </c>
      <c r="H2332" s="8">
        <f>VLOOKUP(A2332,Cafe_sales!$A$1:$O$10001,15,FALSE)</f>
        <v>45244</v>
      </c>
    </row>
    <row r="2333" spans="1:8" x14ac:dyDescent="0.35">
      <c r="A2333" t="s">
        <v>4475</v>
      </c>
      <c r="B2333" t="str">
        <f>VLOOKUP(A2333,Cafe_sales!$A$1:$O$10001,9,FALSE)</f>
        <v>Coffee</v>
      </c>
      <c r="C2333" s="6">
        <f>VLOOKUP(A2333,Cafe_sales!$A$1:$O$10001,10,FALSE)</f>
        <v>1</v>
      </c>
      <c r="D2333" s="10">
        <f>VLOOKUP(A2333,Cafe_sales!$A$1:$O$10001,11,FALSE)</f>
        <v>2</v>
      </c>
      <c r="E2333" s="6">
        <f>VLOOKUP(A2333,Cafe_sales!$A$1:$O$10001,12,FALSE)</f>
        <v>2</v>
      </c>
      <c r="F2333" t="str">
        <f>VLOOKUP(A2333,Cafe_sales!$A$1:$O$10001,13,FALSE)</f>
        <v>Digital Wallet</v>
      </c>
      <c r="G2333" t="str">
        <f>VLOOKUP(A2333,Cafe_sales!$A$1:$O$10001,14,FALSE)</f>
        <v>UNKNOWN</v>
      </c>
      <c r="H2333" s="8">
        <f>VLOOKUP(A2333,Cafe_sales!$A$1:$O$10001,15,FALSE)</f>
        <v>45002</v>
      </c>
    </row>
    <row r="2334" spans="1:8" x14ac:dyDescent="0.35">
      <c r="A2334" t="s">
        <v>1866</v>
      </c>
      <c r="B2334" t="str">
        <f>VLOOKUP(A2334,Cafe_sales!$A$1:$O$10001,9,FALSE)</f>
        <v>UNKNOWN</v>
      </c>
      <c r="C2334" s="6">
        <f>VLOOKUP(A2334,Cafe_sales!$A$1:$O$10001,10,FALSE)</f>
        <v>3.039866255144033</v>
      </c>
      <c r="D2334" s="10">
        <f>VLOOKUP(A2334,Cafe_sales!$A$1:$O$10001,11,FALSE)</f>
        <v>5</v>
      </c>
      <c r="E2334" s="6">
        <f>VLOOKUP(A2334,Cafe_sales!$A$1:$O$10001,12,FALSE)</f>
        <v>10</v>
      </c>
      <c r="F2334" t="str">
        <f>VLOOKUP(A2334,Cafe_sales!$A$1:$O$10001,13,FALSE)</f>
        <v>Cash</v>
      </c>
      <c r="G2334" t="str">
        <f>VLOOKUP(A2334,Cafe_sales!$A$1:$O$10001,14,FALSE)</f>
        <v>UNKNOWN</v>
      </c>
      <c r="H2334" s="8">
        <f>VLOOKUP(A2334,Cafe_sales!$A$1:$O$10001,15,FALSE)</f>
        <v>45242</v>
      </c>
    </row>
    <row r="2335" spans="1:8" x14ac:dyDescent="0.35">
      <c r="A2335" t="s">
        <v>5294</v>
      </c>
      <c r="B2335" t="str">
        <f>VLOOKUP(A2335,Cafe_sales!$A$1:$O$10001,9,FALSE)</f>
        <v>Salad</v>
      </c>
      <c r="C2335" s="6">
        <f>VLOOKUP(A2335,Cafe_sales!$A$1:$O$10001,10,FALSE)</f>
        <v>3</v>
      </c>
      <c r="D2335" s="10">
        <f>VLOOKUP(A2335,Cafe_sales!$A$1:$O$10001,11,FALSE)</f>
        <v>5</v>
      </c>
      <c r="E2335" s="6">
        <f>VLOOKUP(A2335,Cafe_sales!$A$1:$O$10001,12,FALSE)</f>
        <v>15</v>
      </c>
      <c r="F2335" t="str">
        <f>VLOOKUP(A2335,Cafe_sales!$A$1:$O$10001,13,FALSE)</f>
        <v>Cash</v>
      </c>
      <c r="G2335" t="str">
        <f>VLOOKUP(A2335,Cafe_sales!$A$1:$O$10001,14,FALSE)</f>
        <v>UNKNOWN</v>
      </c>
      <c r="H2335" s="8">
        <f>VLOOKUP(A2335,Cafe_sales!$A$1:$O$10001,15,FALSE)</f>
        <v>45263</v>
      </c>
    </row>
    <row r="2336" spans="1:8" x14ac:dyDescent="0.35">
      <c r="A2336" t="s">
        <v>3940</v>
      </c>
      <c r="B2336" t="str">
        <f>VLOOKUP(A2336,Cafe_sales!$A$1:$O$10001,9,FALSE)</f>
        <v>UNKNOWN</v>
      </c>
      <c r="C2336" s="6">
        <f>VLOOKUP(A2336,Cafe_sales!$A$1:$O$10001,10,FALSE)</f>
        <v>4</v>
      </c>
      <c r="D2336" s="10">
        <f>VLOOKUP(A2336,Cafe_sales!$A$1:$O$10001,11,FALSE)</f>
        <v>5</v>
      </c>
      <c r="E2336" s="6">
        <f>VLOOKUP(A2336,Cafe_sales!$A$1:$O$10001,12,FALSE)</f>
        <v>20</v>
      </c>
      <c r="F2336" t="str">
        <f>VLOOKUP(A2336,Cafe_sales!$A$1:$O$10001,13,FALSE)</f>
        <v>Cash</v>
      </c>
      <c r="G2336" t="str">
        <f>VLOOKUP(A2336,Cafe_sales!$A$1:$O$10001,14,FALSE)</f>
        <v>UNKNOWN</v>
      </c>
      <c r="H2336" s="8">
        <f>VLOOKUP(A2336,Cafe_sales!$A$1:$O$10001,15,FALSE)</f>
        <v>45285</v>
      </c>
    </row>
    <row r="2337" spans="1:8" x14ac:dyDescent="0.35">
      <c r="A2337" t="s">
        <v>2851</v>
      </c>
      <c r="B2337" t="str">
        <f>VLOOKUP(A2337,Cafe_sales!$A$1:$O$10001,9,FALSE)</f>
        <v>Cake</v>
      </c>
      <c r="C2337" s="6">
        <f>VLOOKUP(A2337,Cafe_sales!$A$1:$O$10001,10,FALSE)</f>
        <v>1</v>
      </c>
      <c r="D2337" s="10">
        <f>VLOOKUP(A2337,Cafe_sales!$A$1:$O$10001,11,FALSE)</f>
        <v>3</v>
      </c>
      <c r="E2337" s="6">
        <f>VLOOKUP(A2337,Cafe_sales!$A$1:$O$10001,12,FALSE)</f>
        <v>3</v>
      </c>
      <c r="F2337" t="str">
        <f>VLOOKUP(A2337,Cafe_sales!$A$1:$O$10001,13,FALSE)</f>
        <v>Credit Card</v>
      </c>
      <c r="G2337" t="str">
        <f>VLOOKUP(A2337,Cafe_sales!$A$1:$O$10001,14,FALSE)</f>
        <v>UNKNOWN</v>
      </c>
      <c r="H2337" s="8">
        <f>VLOOKUP(A2337,Cafe_sales!$A$1:$O$10001,15,FALSE)</f>
        <v>45115</v>
      </c>
    </row>
    <row r="2338" spans="1:8" hidden="1" x14ac:dyDescent="0.35">
      <c r="A2338" t="s">
        <v>90</v>
      </c>
      <c r="B2338" t="str">
        <f>VLOOKUP(A2338,Cafe_sales!$A$1:$O$10001,9,FALSE)</f>
        <v>Cookie</v>
      </c>
      <c r="C2338">
        <f>VLOOKUP(A2338,Cafe_sales!$A$1:$O$10001,10,FALSE)</f>
        <v>1</v>
      </c>
      <c r="D2338">
        <f>VLOOKUP(A2338,Cafe_sales!$A$1:$O$10001,11,FALSE)</f>
        <v>1</v>
      </c>
      <c r="E2338">
        <f>VLOOKUP(A2338,Cafe_sales!$A$1:$O$10001,12,FALSE)</f>
        <v>1</v>
      </c>
      <c r="F2338" t="str">
        <f>VLOOKUP(A2338,Cafe_sales!$A$1:$O$10001,13,FALSE)</f>
        <v>Credit Card</v>
      </c>
      <c r="G2338" t="str">
        <f>VLOOKUP(A2338,Cafe_sales!$A$1:$O$10001,14,FALSE)</f>
        <v>Takeaway</v>
      </c>
      <c r="H2338" s="1">
        <f>VLOOKUP(A2338,Cafe_sales!$A$1:$O$10001,15,FALSE)</f>
        <v>45202</v>
      </c>
    </row>
    <row r="2339" spans="1:8" x14ac:dyDescent="0.35">
      <c r="A2339" t="s">
        <v>9904</v>
      </c>
      <c r="B2339" t="str">
        <f>VLOOKUP(A2339,Cafe_sales!$A$1:$O$10001,9,FALSE)</f>
        <v>Sandwich</v>
      </c>
      <c r="C2339" s="6">
        <f>VLOOKUP(A2339,Cafe_sales!$A$1:$O$10001,10,FALSE)</f>
        <v>2</v>
      </c>
      <c r="D2339" s="10">
        <f>VLOOKUP(A2339,Cafe_sales!$A$1:$O$10001,11,FALSE)</f>
        <v>4</v>
      </c>
      <c r="E2339" s="6">
        <f>VLOOKUP(A2339,Cafe_sales!$A$1:$O$10001,12,FALSE)</f>
        <v>8</v>
      </c>
      <c r="F2339" t="str">
        <f>VLOOKUP(A2339,Cafe_sales!$A$1:$O$10001,13,FALSE)</f>
        <v>Cash</v>
      </c>
      <c r="G2339" t="str">
        <f>VLOOKUP(A2339,Cafe_sales!$A$1:$O$10001,14,FALSE)</f>
        <v>UNKNOWN</v>
      </c>
      <c r="H2339" s="8">
        <f>VLOOKUP(A2339,Cafe_sales!$A$1:$O$10001,15,FALSE)</f>
        <v>45041</v>
      </c>
    </row>
    <row r="2340" spans="1:8" x14ac:dyDescent="0.35">
      <c r="A2340" t="s">
        <v>6697</v>
      </c>
      <c r="B2340" t="str">
        <f>VLOOKUP(A2340,Cafe_sales!$A$1:$O$10001,9,FALSE)</f>
        <v>Coffee</v>
      </c>
      <c r="C2340" s="6">
        <f>VLOOKUP(A2340,Cafe_sales!$A$1:$O$10001,10,FALSE)</f>
        <v>3.0459987397605546</v>
      </c>
      <c r="D2340" s="10">
        <f>VLOOKUP(A2340,Cafe_sales!$A$1:$O$10001,11,FALSE)</f>
        <v>3</v>
      </c>
      <c r="E2340" s="6">
        <f>VLOOKUP(A2340,Cafe_sales!$A$1:$O$10001,12,FALSE)</f>
        <v>4</v>
      </c>
      <c r="F2340" t="str">
        <f>VLOOKUP(A2340,Cafe_sales!$A$1:$O$10001,13,FALSE)</f>
        <v>Cash</v>
      </c>
      <c r="G2340" t="str">
        <f>VLOOKUP(A2340,Cafe_sales!$A$1:$O$10001,14,FALSE)</f>
        <v>UNKNOWN</v>
      </c>
      <c r="H2340" s="8">
        <f>VLOOKUP(A2340,Cafe_sales!$A$1:$O$10001,15,FALSE)</f>
        <v>45177</v>
      </c>
    </row>
    <row r="2341" spans="1:8" x14ac:dyDescent="0.35">
      <c r="A2341" t="s">
        <v>1455</v>
      </c>
      <c r="B2341" t="str">
        <f>VLOOKUP(A2341,Cafe_sales!$A$1:$O$10001,9,FALSE)</f>
        <v>UNKNOWN</v>
      </c>
      <c r="C2341" s="6">
        <f>VLOOKUP(A2341,Cafe_sales!$A$1:$O$10001,10,FALSE)</f>
        <v>4</v>
      </c>
      <c r="D2341" s="10">
        <f>VLOOKUP(A2341,Cafe_sales!$A$1:$O$10001,11,FALSE)</f>
        <v>1</v>
      </c>
      <c r="E2341" s="6">
        <f>VLOOKUP(A2341,Cafe_sales!$A$1:$O$10001,12,FALSE)</f>
        <v>4</v>
      </c>
      <c r="F2341" t="str">
        <f>VLOOKUP(A2341,Cafe_sales!$A$1:$O$10001,13,FALSE)</f>
        <v>Credit Card</v>
      </c>
      <c r="G2341" t="str">
        <f>VLOOKUP(A2341,Cafe_sales!$A$1:$O$10001,14,FALSE)</f>
        <v>UNKNOWN</v>
      </c>
      <c r="H2341" s="8">
        <f>VLOOKUP(A2341,Cafe_sales!$A$1:$O$10001,15,FALSE)</f>
        <v>45275</v>
      </c>
    </row>
    <row r="2342" spans="1:8" x14ac:dyDescent="0.35">
      <c r="A2342" t="s">
        <v>5092</v>
      </c>
      <c r="B2342" t="str">
        <f>VLOOKUP(A2342,Cafe_sales!$A$1:$O$10001,9,FALSE)</f>
        <v>Juice</v>
      </c>
      <c r="C2342" s="6">
        <f>VLOOKUP(A2342,Cafe_sales!$A$1:$O$10001,10,FALSE)</f>
        <v>3</v>
      </c>
      <c r="D2342" s="10">
        <f>VLOOKUP(A2342,Cafe_sales!$A$1:$O$10001,11,FALSE)</f>
        <v>3</v>
      </c>
      <c r="E2342" s="6">
        <f>VLOOKUP(A2342,Cafe_sales!$A$1:$O$10001,12,FALSE)</f>
        <v>9</v>
      </c>
      <c r="F2342" t="str">
        <f>VLOOKUP(A2342,Cafe_sales!$A$1:$O$10001,13,FALSE)</f>
        <v>Credit Card</v>
      </c>
      <c r="G2342" t="str">
        <f>VLOOKUP(A2342,Cafe_sales!$A$1:$O$10001,14,FALSE)</f>
        <v>UNKNOWN</v>
      </c>
      <c r="H2342" s="8">
        <f>VLOOKUP(A2342,Cafe_sales!$A$1:$O$10001,15,FALSE)</f>
        <v>45116</v>
      </c>
    </row>
    <row r="2343" spans="1:8" x14ac:dyDescent="0.35">
      <c r="A2343" t="s">
        <v>5206</v>
      </c>
      <c r="B2343" t="str">
        <f>VLOOKUP(A2343,Cafe_sales!$A$1:$O$10001,9,FALSE)</f>
        <v>Sandwich</v>
      </c>
      <c r="C2343" s="6">
        <f>VLOOKUP(A2343,Cafe_sales!$A$1:$O$10001,10,FALSE)</f>
        <v>3</v>
      </c>
      <c r="D2343" s="10">
        <f>VLOOKUP(A2343,Cafe_sales!$A$1:$O$10001,11,FALSE)</f>
        <v>4</v>
      </c>
      <c r="E2343" s="6">
        <f>VLOOKUP(A2343,Cafe_sales!$A$1:$O$10001,12,FALSE)</f>
        <v>8</v>
      </c>
      <c r="F2343" t="str">
        <f>VLOOKUP(A2343,Cafe_sales!$A$1:$O$10001,13,FALSE)</f>
        <v>Credit Card</v>
      </c>
      <c r="G2343" t="str">
        <f>VLOOKUP(A2343,Cafe_sales!$A$1:$O$10001,14,FALSE)</f>
        <v>In-store</v>
      </c>
      <c r="H2343" s="8">
        <f>VLOOKUP(A2343,Cafe_sales!$A$1:$O$10001,15,FALSE)</f>
        <v>45102</v>
      </c>
    </row>
    <row r="2344" spans="1:8" hidden="1" x14ac:dyDescent="0.35">
      <c r="A2344" t="s">
        <v>8683</v>
      </c>
      <c r="B2344" t="str">
        <f>VLOOKUP(A2344,Cafe_sales!$A$1:$O$10001,9,FALSE)</f>
        <v>Cookie</v>
      </c>
      <c r="C2344">
        <f>VLOOKUP(A2344,Cafe_sales!$A$1:$O$10001,10,FALSE)</f>
        <v>1</v>
      </c>
      <c r="D2344">
        <f>VLOOKUP(A2344,Cafe_sales!$A$1:$O$10001,11,FALSE)</f>
        <v>1</v>
      </c>
      <c r="E2344">
        <f>VLOOKUP(A2344,Cafe_sales!$A$1:$O$10001,12,FALSE)</f>
        <v>1</v>
      </c>
      <c r="F2344" t="str">
        <f>VLOOKUP(A2344,Cafe_sales!$A$1:$O$10001,13,FALSE)</f>
        <v>Digital Wallet</v>
      </c>
      <c r="G2344" t="str">
        <f>VLOOKUP(A2344,Cafe_sales!$A$1:$O$10001,14,FALSE)</f>
        <v>Cafe</v>
      </c>
      <c r="H2344" s="1">
        <f>VLOOKUP(A2344,Cafe_sales!$A$1:$O$10001,15,FALSE)</f>
        <v>45047</v>
      </c>
    </row>
    <row r="2345" spans="1:8" x14ac:dyDescent="0.35">
      <c r="A2345" t="s">
        <v>6339</v>
      </c>
      <c r="B2345" t="str">
        <f>VLOOKUP(A2345,Cafe_sales!$A$1:$O$10001,9,FALSE)</f>
        <v>Tea</v>
      </c>
      <c r="C2345" s="6">
        <f>VLOOKUP(A2345,Cafe_sales!$A$1:$O$10001,10,FALSE)</f>
        <v>1</v>
      </c>
      <c r="D2345" s="10">
        <f>VLOOKUP(A2345,Cafe_sales!$A$1:$O$10001,11,FALSE)</f>
        <v>1.5</v>
      </c>
      <c r="E2345" s="6">
        <f>VLOOKUP(A2345,Cafe_sales!$A$1:$O$10001,12,FALSE)</f>
        <v>1.5</v>
      </c>
      <c r="F2345" t="str">
        <f>VLOOKUP(A2345,Cafe_sales!$A$1:$O$10001,13,FALSE)</f>
        <v>Cash</v>
      </c>
      <c r="G2345" t="str">
        <f>VLOOKUP(A2345,Cafe_sales!$A$1:$O$10001,14,FALSE)</f>
        <v>In-store</v>
      </c>
      <c r="H2345" s="8">
        <f>VLOOKUP(A2345,Cafe_sales!$A$1:$O$10001,15,FALSE)</f>
        <v>45189</v>
      </c>
    </row>
    <row r="2346" spans="1:8" x14ac:dyDescent="0.35">
      <c r="A2346" t="s">
        <v>9008</v>
      </c>
      <c r="B2346" t="str">
        <f>VLOOKUP(A2346,Cafe_sales!$A$1:$O$10001,9,FALSE)</f>
        <v>Coffee</v>
      </c>
      <c r="C2346" s="6">
        <f>VLOOKUP(A2346,Cafe_sales!$A$1:$O$10001,10,FALSE)</f>
        <v>5</v>
      </c>
      <c r="D2346" s="10">
        <f>VLOOKUP(A2346,Cafe_sales!$A$1:$O$10001,11,FALSE)</f>
        <v>3</v>
      </c>
      <c r="E2346" s="6">
        <f>VLOOKUP(A2346,Cafe_sales!$A$1:$O$10001,12,FALSE)</f>
        <v>10</v>
      </c>
      <c r="F2346" t="str">
        <f>VLOOKUP(A2346,Cafe_sales!$A$1:$O$10001,13,FALSE)</f>
        <v>Credit Card</v>
      </c>
      <c r="G2346" t="str">
        <f>VLOOKUP(A2346,Cafe_sales!$A$1:$O$10001,14,FALSE)</f>
        <v>In-store</v>
      </c>
      <c r="H2346" s="8">
        <f>VLOOKUP(A2346,Cafe_sales!$A$1:$O$10001,15,FALSE)</f>
        <v>44927</v>
      </c>
    </row>
    <row r="2347" spans="1:8" x14ac:dyDescent="0.35">
      <c r="A2347" t="s">
        <v>120</v>
      </c>
      <c r="B2347" t="str">
        <f>VLOOKUP(A2347,Cafe_sales!$A$1:$O$10001,9,FALSE)</f>
        <v>Coffee</v>
      </c>
      <c r="C2347" s="6">
        <f>VLOOKUP(A2347,Cafe_sales!$A$1:$O$10001,10,FALSE)</f>
        <v>4</v>
      </c>
      <c r="D2347" s="10">
        <f>VLOOKUP(A2347,Cafe_sales!$A$1:$O$10001,11,FALSE)</f>
        <v>2</v>
      </c>
      <c r="E2347" s="6">
        <f>VLOOKUP(A2347,Cafe_sales!$A$1:$O$10001,12,FALSE)</f>
        <v>8</v>
      </c>
      <c r="F2347" t="str">
        <f>VLOOKUP(A2347,Cafe_sales!$A$1:$O$10001,13,FALSE)</f>
        <v>Digital Wallet</v>
      </c>
      <c r="G2347" t="str">
        <f>VLOOKUP(A2347,Cafe_sales!$A$1:$O$10001,14,FALSE)</f>
        <v>In-store</v>
      </c>
      <c r="H2347" s="8">
        <f>VLOOKUP(A2347,Cafe_sales!$A$1:$O$10001,15,FALSE)</f>
        <v>45031</v>
      </c>
    </row>
    <row r="2348" spans="1:8" x14ac:dyDescent="0.35">
      <c r="A2348" t="s">
        <v>4836</v>
      </c>
      <c r="B2348" t="str">
        <f>VLOOKUP(A2348,Cafe_sales!$A$1:$O$10001,9,FALSE)</f>
        <v>Salad</v>
      </c>
      <c r="C2348" s="6">
        <f>VLOOKUP(A2348,Cafe_sales!$A$1:$O$10001,10,FALSE)</f>
        <v>1</v>
      </c>
      <c r="D2348" s="10">
        <f>VLOOKUP(A2348,Cafe_sales!$A$1:$O$10001,11,FALSE)</f>
        <v>5</v>
      </c>
      <c r="E2348" s="6">
        <f>VLOOKUP(A2348,Cafe_sales!$A$1:$O$10001,12,FALSE)</f>
        <v>5</v>
      </c>
      <c r="F2348" t="str">
        <f>VLOOKUP(A2348,Cafe_sales!$A$1:$O$10001,13,FALSE)</f>
        <v>Cash</v>
      </c>
      <c r="G2348" t="str">
        <f>VLOOKUP(A2348,Cafe_sales!$A$1:$O$10001,14,FALSE)</f>
        <v>UNKNOWN</v>
      </c>
      <c r="H2348" s="8">
        <f>VLOOKUP(A2348,Cafe_sales!$A$1:$O$10001,15,FALSE)</f>
        <v>45164</v>
      </c>
    </row>
    <row r="2349" spans="1:8" x14ac:dyDescent="0.35">
      <c r="A2349" t="s">
        <v>4873</v>
      </c>
      <c r="B2349" t="str">
        <f>VLOOKUP(A2349,Cafe_sales!$A$1:$O$10001,9,FALSE)</f>
        <v>Cake</v>
      </c>
      <c r="C2349" s="6">
        <f>VLOOKUP(A2349,Cafe_sales!$A$1:$O$10001,10,FALSE)</f>
        <v>2</v>
      </c>
      <c r="D2349" s="10">
        <f>VLOOKUP(A2349,Cafe_sales!$A$1:$O$10001,11,FALSE)</f>
        <v>3</v>
      </c>
      <c r="E2349" s="6">
        <f>VLOOKUP(A2349,Cafe_sales!$A$1:$O$10001,12,FALSE)</f>
        <v>6</v>
      </c>
      <c r="F2349" t="str">
        <f>VLOOKUP(A2349,Cafe_sales!$A$1:$O$10001,13,FALSE)</f>
        <v>Cash</v>
      </c>
      <c r="G2349" t="str">
        <f>VLOOKUP(A2349,Cafe_sales!$A$1:$O$10001,14,FALSE)</f>
        <v>UNKNOWN</v>
      </c>
      <c r="H2349" s="8">
        <f>VLOOKUP(A2349,Cafe_sales!$A$1:$O$10001,15,FALSE)</f>
        <v>45128</v>
      </c>
    </row>
    <row r="2350" spans="1:8" x14ac:dyDescent="0.35">
      <c r="A2350" t="s">
        <v>5070</v>
      </c>
      <c r="B2350" t="str">
        <f>VLOOKUP(A2350,Cafe_sales!$A$1:$O$10001,9,FALSE)</f>
        <v>Tea</v>
      </c>
      <c r="C2350" s="6">
        <f>VLOOKUP(A2350,Cafe_sales!$A$1:$O$10001,10,FALSE)</f>
        <v>3</v>
      </c>
      <c r="D2350" s="10">
        <f>VLOOKUP(A2350,Cafe_sales!$A$1:$O$10001,11,FALSE)</f>
        <v>0</v>
      </c>
      <c r="E2350" s="6">
        <f>VLOOKUP(A2350,Cafe_sales!$A$1:$O$10001,12,FALSE)</f>
        <v>4.5</v>
      </c>
      <c r="F2350" t="str">
        <f>VLOOKUP(A2350,Cafe_sales!$A$1:$O$10001,13,FALSE)</f>
        <v>Cash</v>
      </c>
      <c r="G2350" t="str">
        <f>VLOOKUP(A2350,Cafe_sales!$A$1:$O$10001,14,FALSE)</f>
        <v>UNKNOWN</v>
      </c>
      <c r="H2350" s="8">
        <f>VLOOKUP(A2350,Cafe_sales!$A$1:$O$10001,15,FALSE)</f>
        <v>45157</v>
      </c>
    </row>
    <row r="2351" spans="1:8" x14ac:dyDescent="0.35">
      <c r="A2351" t="s">
        <v>3215</v>
      </c>
      <c r="B2351" t="str">
        <f>VLOOKUP(A2351,Cafe_sales!$A$1:$O$10001,9,FALSE)</f>
        <v>Tea</v>
      </c>
      <c r="C2351" s="6">
        <f>VLOOKUP(A2351,Cafe_sales!$A$1:$O$10001,10,FALSE)</f>
        <v>5</v>
      </c>
      <c r="D2351" s="10">
        <f>VLOOKUP(A2351,Cafe_sales!$A$1:$O$10001,11,FALSE)</f>
        <v>1.5</v>
      </c>
      <c r="E2351" s="6">
        <f>VLOOKUP(A2351,Cafe_sales!$A$1:$O$10001,12,FALSE)</f>
        <v>7.5</v>
      </c>
      <c r="F2351" t="str">
        <f>VLOOKUP(A2351,Cafe_sales!$A$1:$O$10001,13,FALSE)</f>
        <v>Digital Wallet</v>
      </c>
      <c r="G2351" t="str">
        <f>VLOOKUP(A2351,Cafe_sales!$A$1:$O$10001,14,FALSE)</f>
        <v>In-store</v>
      </c>
      <c r="H2351" s="8">
        <f>VLOOKUP(A2351,Cafe_sales!$A$1:$O$10001,15,FALSE)</f>
        <v>45268</v>
      </c>
    </row>
    <row r="2352" spans="1:8" x14ac:dyDescent="0.35">
      <c r="A2352" t="s">
        <v>493</v>
      </c>
      <c r="B2352" t="str">
        <f>VLOOKUP(A2352,Cafe_sales!$A$1:$O$10001,9,FALSE)</f>
        <v>Sandwich</v>
      </c>
      <c r="C2352" s="6">
        <f>VLOOKUP(A2352,Cafe_sales!$A$1:$O$10001,10,FALSE)</f>
        <v>4</v>
      </c>
      <c r="D2352" s="10">
        <f>VLOOKUP(A2352,Cafe_sales!$A$1:$O$10001,11,FALSE)</f>
        <v>4</v>
      </c>
      <c r="E2352" s="6">
        <f>VLOOKUP(A2352,Cafe_sales!$A$1:$O$10001,12,FALSE)</f>
        <v>16</v>
      </c>
      <c r="F2352" t="str">
        <f>VLOOKUP(A2352,Cafe_sales!$A$1:$O$10001,13,FALSE)</f>
        <v>Credit Card</v>
      </c>
      <c r="G2352" t="str">
        <f>VLOOKUP(A2352,Cafe_sales!$A$1:$O$10001,14,FALSE)</f>
        <v>UNKNOWN</v>
      </c>
      <c r="H2352" s="8">
        <f>VLOOKUP(A2352,Cafe_sales!$A$1:$O$10001,15,FALSE)</f>
        <v>45154</v>
      </c>
    </row>
    <row r="2353" spans="1:8" x14ac:dyDescent="0.35">
      <c r="A2353" t="s">
        <v>1200</v>
      </c>
      <c r="B2353" t="str">
        <f>VLOOKUP(A2353,Cafe_sales!$A$1:$O$10001,9,FALSE)</f>
        <v>Cake</v>
      </c>
      <c r="C2353" s="6">
        <f>VLOOKUP(A2353,Cafe_sales!$A$1:$O$10001,10,FALSE)</f>
        <v>5</v>
      </c>
      <c r="D2353" s="10">
        <f>VLOOKUP(A2353,Cafe_sales!$A$1:$O$10001,11,FALSE)</f>
        <v>3</v>
      </c>
      <c r="E2353" s="6">
        <f>VLOOKUP(A2353,Cafe_sales!$A$1:$O$10001,12,FALSE)</f>
        <v>15</v>
      </c>
      <c r="F2353" t="str">
        <f>VLOOKUP(A2353,Cafe_sales!$A$1:$O$10001,13,FALSE)</f>
        <v>Digital Wallet</v>
      </c>
      <c r="G2353" t="str">
        <f>VLOOKUP(A2353,Cafe_sales!$A$1:$O$10001,14,FALSE)</f>
        <v>UNKNOWN</v>
      </c>
      <c r="H2353" s="8">
        <f>VLOOKUP(A2353,Cafe_sales!$A$1:$O$10001,15,FALSE)</f>
        <v>45010</v>
      </c>
    </row>
    <row r="2354" spans="1:8" x14ac:dyDescent="0.35">
      <c r="A2354" t="s">
        <v>5365</v>
      </c>
      <c r="B2354" t="str">
        <f>VLOOKUP(A2354,Cafe_sales!$A$1:$O$10001,9,FALSE)</f>
        <v>Cookie</v>
      </c>
      <c r="C2354" s="6">
        <f>VLOOKUP(A2354,Cafe_sales!$A$1:$O$10001,10,FALSE)</f>
        <v>5</v>
      </c>
      <c r="D2354" s="10">
        <f>VLOOKUP(A2354,Cafe_sales!$A$1:$O$10001,11,FALSE)</f>
        <v>1</v>
      </c>
      <c r="E2354" s="6">
        <f>VLOOKUP(A2354,Cafe_sales!$A$1:$O$10001,12,FALSE)</f>
        <v>5</v>
      </c>
      <c r="F2354" t="str">
        <f>VLOOKUP(A2354,Cafe_sales!$A$1:$O$10001,13,FALSE)</f>
        <v>Cash</v>
      </c>
      <c r="G2354" t="str">
        <f>VLOOKUP(A2354,Cafe_sales!$A$1:$O$10001,14,FALSE)</f>
        <v>In-store</v>
      </c>
      <c r="H2354" s="8">
        <f>VLOOKUP(A2354,Cafe_sales!$A$1:$O$10001,15,FALSE)</f>
        <v>45136</v>
      </c>
    </row>
    <row r="2355" spans="1:8" x14ac:dyDescent="0.35">
      <c r="A2355" t="s">
        <v>1450</v>
      </c>
      <c r="B2355" t="str">
        <f>VLOOKUP(A2355,Cafe_sales!$A$1:$O$10001,9,FALSE)</f>
        <v>Sandwich</v>
      </c>
      <c r="C2355" s="6">
        <f>VLOOKUP(A2355,Cafe_sales!$A$1:$O$10001,10,FALSE)</f>
        <v>5</v>
      </c>
      <c r="D2355" s="10">
        <f>VLOOKUP(A2355,Cafe_sales!$A$1:$O$10001,11,FALSE)</f>
        <v>4</v>
      </c>
      <c r="E2355" s="6">
        <f>VLOOKUP(A2355,Cafe_sales!$A$1:$O$10001,12,FALSE)</f>
        <v>20</v>
      </c>
      <c r="F2355" t="str">
        <f>VLOOKUP(A2355,Cafe_sales!$A$1:$O$10001,13,FALSE)</f>
        <v>Default mode</v>
      </c>
      <c r="G2355" t="str">
        <f>VLOOKUP(A2355,Cafe_sales!$A$1:$O$10001,14,FALSE)</f>
        <v>UNKNOWN</v>
      </c>
      <c r="H2355" s="8">
        <f>VLOOKUP(A2355,Cafe_sales!$A$1:$O$10001,15,FALSE)</f>
        <v>45258</v>
      </c>
    </row>
    <row r="2356" spans="1:8" x14ac:dyDescent="0.35">
      <c r="A2356" t="s">
        <v>137</v>
      </c>
      <c r="B2356" t="str">
        <f>VLOOKUP(A2356,Cafe_sales!$A$1:$O$10001,9,FALSE)</f>
        <v>Coffee</v>
      </c>
      <c r="C2356" s="6">
        <f>VLOOKUP(A2356,Cafe_sales!$A$1:$O$10001,10,FALSE)</f>
        <v>5</v>
      </c>
      <c r="D2356" s="10">
        <f>VLOOKUP(A2356,Cafe_sales!$A$1:$O$10001,11,FALSE)</f>
        <v>2</v>
      </c>
      <c r="E2356" s="6">
        <f>VLOOKUP(A2356,Cafe_sales!$A$1:$O$10001,12,FALSE)</f>
        <v>10</v>
      </c>
      <c r="F2356" t="str">
        <f>VLOOKUP(A2356,Cafe_sales!$A$1:$O$10001,13,FALSE)</f>
        <v>Digital Wallet</v>
      </c>
      <c r="G2356" t="str">
        <f>VLOOKUP(A2356,Cafe_sales!$A$1:$O$10001,14,FALSE)</f>
        <v>UNKNOWN</v>
      </c>
      <c r="H2356" s="8">
        <f>VLOOKUP(A2356,Cafe_sales!$A$1:$O$10001,15,FALSE)</f>
        <v>44978</v>
      </c>
    </row>
    <row r="2357" spans="1:8" x14ac:dyDescent="0.35">
      <c r="A2357" t="s">
        <v>9778</v>
      </c>
      <c r="B2357" t="str">
        <f>VLOOKUP(A2357,Cafe_sales!$A$1:$O$10001,9,FALSE)</f>
        <v>Sandwich</v>
      </c>
      <c r="C2357" s="6">
        <f>VLOOKUP(A2357,Cafe_sales!$A$1:$O$10001,10,FALSE)</f>
        <v>3</v>
      </c>
      <c r="D2357" s="10">
        <f>VLOOKUP(A2357,Cafe_sales!$A$1:$O$10001,11,FALSE)</f>
        <v>3</v>
      </c>
      <c r="E2357" s="6">
        <f>VLOOKUP(A2357,Cafe_sales!$A$1:$O$10001,12,FALSE)</f>
        <v>12</v>
      </c>
      <c r="F2357" t="str">
        <f>VLOOKUP(A2357,Cafe_sales!$A$1:$O$10001,13,FALSE)</f>
        <v>Default mode</v>
      </c>
      <c r="G2357" t="str">
        <f>VLOOKUP(A2357,Cafe_sales!$A$1:$O$10001,14,FALSE)</f>
        <v>In-store</v>
      </c>
      <c r="H2357" s="8">
        <f>VLOOKUP(A2357,Cafe_sales!$A$1:$O$10001,15,FALSE)</f>
        <v>45131</v>
      </c>
    </row>
    <row r="2358" spans="1:8" x14ac:dyDescent="0.35">
      <c r="A2358" t="s">
        <v>410</v>
      </c>
      <c r="B2358" t="str">
        <f>VLOOKUP(A2358,Cafe_sales!$A$1:$O$10001,9,FALSE)</f>
        <v>Juice</v>
      </c>
      <c r="C2358" s="6">
        <f>VLOOKUP(A2358,Cafe_sales!$A$1:$O$10001,10,FALSE)</f>
        <v>5</v>
      </c>
      <c r="D2358" s="10">
        <f>VLOOKUP(A2358,Cafe_sales!$A$1:$O$10001,11,FALSE)</f>
        <v>3</v>
      </c>
      <c r="E2358" s="6">
        <f>VLOOKUP(A2358,Cafe_sales!$A$1:$O$10001,12,FALSE)</f>
        <v>15</v>
      </c>
      <c r="F2358" t="str">
        <f>VLOOKUP(A2358,Cafe_sales!$A$1:$O$10001,13,FALSE)</f>
        <v>Cash</v>
      </c>
      <c r="G2358" t="str">
        <f>VLOOKUP(A2358,Cafe_sales!$A$1:$O$10001,14,FALSE)</f>
        <v>UNKNOWN</v>
      </c>
      <c r="H2358" s="8">
        <f>VLOOKUP(A2358,Cafe_sales!$A$1:$O$10001,15,FALSE)</f>
        <v>44954</v>
      </c>
    </row>
    <row r="2359" spans="1:8" x14ac:dyDescent="0.35">
      <c r="A2359" t="s">
        <v>6606</v>
      </c>
      <c r="B2359" t="str">
        <f>VLOOKUP(A2359,Cafe_sales!$A$1:$O$10001,9,FALSE)</f>
        <v>Coffee</v>
      </c>
      <c r="C2359" s="6">
        <f>VLOOKUP(A2359,Cafe_sales!$A$1:$O$10001,10,FALSE)</f>
        <v>4</v>
      </c>
      <c r="D2359" s="10">
        <f>VLOOKUP(A2359,Cafe_sales!$A$1:$O$10001,11,FALSE)</f>
        <v>2</v>
      </c>
      <c r="E2359" s="6">
        <f>VLOOKUP(A2359,Cafe_sales!$A$1:$O$10001,12,FALSE)</f>
        <v>8</v>
      </c>
      <c r="F2359" t="str">
        <f>VLOOKUP(A2359,Cafe_sales!$A$1:$O$10001,13,FALSE)</f>
        <v>Digital Wallet</v>
      </c>
      <c r="G2359" t="str">
        <f>VLOOKUP(A2359,Cafe_sales!$A$1:$O$10001,14,FALSE)</f>
        <v>In-store</v>
      </c>
      <c r="H2359" s="8">
        <f>VLOOKUP(A2359,Cafe_sales!$A$1:$O$10001,15,FALSE)</f>
        <v>44927</v>
      </c>
    </row>
    <row r="2360" spans="1:8" x14ac:dyDescent="0.35">
      <c r="A2360" t="s">
        <v>3602</v>
      </c>
      <c r="B2360" t="str">
        <f>VLOOKUP(A2360,Cafe_sales!$A$1:$O$10001,9,FALSE)</f>
        <v>Sandwich</v>
      </c>
      <c r="C2360" s="6">
        <f>VLOOKUP(A2360,Cafe_sales!$A$1:$O$10001,10,FALSE)</f>
        <v>4</v>
      </c>
      <c r="D2360" s="10">
        <f>VLOOKUP(A2360,Cafe_sales!$A$1:$O$10001,11,FALSE)</f>
        <v>4</v>
      </c>
      <c r="E2360" s="6">
        <f>VLOOKUP(A2360,Cafe_sales!$A$1:$O$10001,12,FALSE)</f>
        <v>16</v>
      </c>
      <c r="F2360" t="str">
        <f>VLOOKUP(A2360,Cafe_sales!$A$1:$O$10001,13,FALSE)</f>
        <v>Default mode</v>
      </c>
      <c r="G2360" t="str">
        <f>VLOOKUP(A2360,Cafe_sales!$A$1:$O$10001,14,FALSE)</f>
        <v>UNKNOWN</v>
      </c>
      <c r="H2360" s="8">
        <f>VLOOKUP(A2360,Cafe_sales!$A$1:$O$10001,15,FALSE)</f>
        <v>44996</v>
      </c>
    </row>
    <row r="2361" spans="1:8" hidden="1" x14ac:dyDescent="0.35">
      <c r="A2361" t="s">
        <v>6644</v>
      </c>
      <c r="B2361" t="str">
        <f>VLOOKUP(A2361,Cafe_sales!$A$1:$O$10001,9,FALSE)</f>
        <v>Sandwich</v>
      </c>
      <c r="C2361">
        <f>VLOOKUP(A2361,Cafe_sales!$A$1:$O$10001,10,FALSE)</f>
        <v>4</v>
      </c>
      <c r="D2361">
        <f>VLOOKUP(A2361,Cafe_sales!$A$1:$O$10001,11,FALSE)</f>
        <v>4</v>
      </c>
      <c r="E2361">
        <f>VLOOKUP(A2361,Cafe_sales!$A$1:$O$10001,12,FALSE)</f>
        <v>16</v>
      </c>
      <c r="F2361" t="str">
        <f>VLOOKUP(A2361,Cafe_sales!$A$1:$O$10001,13,FALSE)</f>
        <v>Credit Card</v>
      </c>
      <c r="G2361" t="str">
        <f>VLOOKUP(A2361,Cafe_sales!$A$1:$O$10001,14,FALSE)</f>
        <v>Takeaway</v>
      </c>
      <c r="H2361" s="1">
        <f>VLOOKUP(A2361,Cafe_sales!$A$1:$O$10001,15,FALSE)</f>
        <v>44942</v>
      </c>
    </row>
    <row r="2362" spans="1:8" x14ac:dyDescent="0.35">
      <c r="A2362" t="s">
        <v>4671</v>
      </c>
      <c r="B2362" t="str">
        <f>VLOOKUP(A2362,Cafe_sales!$A$1:$O$10001,9,FALSE)</f>
        <v>Smoothie</v>
      </c>
      <c r="C2362" s="6">
        <f>VLOOKUP(A2362,Cafe_sales!$A$1:$O$10001,10,FALSE)</f>
        <v>2</v>
      </c>
      <c r="D2362" s="10">
        <f>VLOOKUP(A2362,Cafe_sales!$A$1:$O$10001,11,FALSE)</f>
        <v>4</v>
      </c>
      <c r="E2362" s="6">
        <f>VLOOKUP(A2362,Cafe_sales!$A$1:$O$10001,12,FALSE)</f>
        <v>8</v>
      </c>
      <c r="F2362" t="str">
        <f>VLOOKUP(A2362,Cafe_sales!$A$1:$O$10001,13,FALSE)</f>
        <v>Credit Card</v>
      </c>
      <c r="G2362" t="str">
        <f>VLOOKUP(A2362,Cafe_sales!$A$1:$O$10001,14,FALSE)</f>
        <v>In-store</v>
      </c>
      <c r="H2362" s="8">
        <f>VLOOKUP(A2362,Cafe_sales!$A$1:$O$10001,15,FALSE)</f>
        <v>45095</v>
      </c>
    </row>
    <row r="2363" spans="1:8" hidden="1" x14ac:dyDescent="0.35">
      <c r="A2363" t="s">
        <v>9288</v>
      </c>
      <c r="B2363" t="str">
        <f>VLOOKUP(A2363,Cafe_sales!$A$1:$O$10001,9,FALSE)</f>
        <v>Salad</v>
      </c>
      <c r="C2363">
        <f>VLOOKUP(A2363,Cafe_sales!$A$1:$O$10001,10,FALSE)</f>
        <v>1</v>
      </c>
      <c r="D2363">
        <f>VLOOKUP(A2363,Cafe_sales!$A$1:$O$10001,11,FALSE)</f>
        <v>5</v>
      </c>
      <c r="E2363">
        <f>VLOOKUP(A2363,Cafe_sales!$A$1:$O$10001,12,FALSE)</f>
        <v>5</v>
      </c>
      <c r="F2363" t="str">
        <f>VLOOKUP(A2363,Cafe_sales!$A$1:$O$10001,13,FALSE)</f>
        <v>Credit Card</v>
      </c>
      <c r="G2363" t="str">
        <f>VLOOKUP(A2363,Cafe_sales!$A$1:$O$10001,14,FALSE)</f>
        <v>Takeaway</v>
      </c>
      <c r="H2363" s="1">
        <f>VLOOKUP(A2363,Cafe_sales!$A$1:$O$10001,15,FALSE)</f>
        <v>45077</v>
      </c>
    </row>
    <row r="2364" spans="1:8" x14ac:dyDescent="0.35">
      <c r="A2364" t="s">
        <v>1729</v>
      </c>
      <c r="B2364" t="str">
        <f>VLOOKUP(A2364,Cafe_sales!$A$1:$O$10001,9,FALSE)</f>
        <v>Salad</v>
      </c>
      <c r="C2364" s="6">
        <f>VLOOKUP(A2364,Cafe_sales!$A$1:$O$10001,10,FALSE)</f>
        <v>3.0416139640779156</v>
      </c>
      <c r="D2364" s="10">
        <f>VLOOKUP(A2364,Cafe_sales!$A$1:$O$10001,11,FALSE)</f>
        <v>5</v>
      </c>
      <c r="E2364" s="6">
        <f>VLOOKUP(A2364,Cafe_sales!$A$1:$O$10001,12,FALSE)</f>
        <v>10</v>
      </c>
      <c r="F2364" t="str">
        <f>VLOOKUP(A2364,Cafe_sales!$A$1:$O$10001,13,FALSE)</f>
        <v>Cash</v>
      </c>
      <c r="G2364" t="str">
        <f>VLOOKUP(A2364,Cafe_sales!$A$1:$O$10001,14,FALSE)</f>
        <v>UNKNOWN</v>
      </c>
      <c r="H2364" s="8">
        <f>VLOOKUP(A2364,Cafe_sales!$A$1:$O$10001,15,FALSE)</f>
        <v>45065</v>
      </c>
    </row>
    <row r="2365" spans="1:8" hidden="1" x14ac:dyDescent="0.35">
      <c r="A2365" t="s">
        <v>8119</v>
      </c>
      <c r="B2365" t="str">
        <f>VLOOKUP(A2365,Cafe_sales!$A$1:$O$10001,9,FALSE)</f>
        <v>UNKNOWN</v>
      </c>
      <c r="C2365">
        <f>VLOOKUP(A2365,Cafe_sales!$A$1:$O$10001,10,FALSE)</f>
        <v>4</v>
      </c>
      <c r="D2365">
        <f>VLOOKUP(A2365,Cafe_sales!$A$1:$O$10001,11,FALSE)</f>
        <v>2</v>
      </c>
      <c r="E2365">
        <f>VLOOKUP(A2365,Cafe_sales!$A$1:$O$10001,12,FALSE)</f>
        <v>8</v>
      </c>
      <c r="F2365" t="str">
        <f>VLOOKUP(A2365,Cafe_sales!$A$1:$O$10001,13,FALSE)</f>
        <v>Digital Wallet</v>
      </c>
      <c r="G2365" t="str">
        <f>VLOOKUP(A2365,Cafe_sales!$A$1:$O$10001,14,FALSE)</f>
        <v>Takeaway</v>
      </c>
      <c r="H2365" s="1">
        <f>VLOOKUP(A2365,Cafe_sales!$A$1:$O$10001,15,FALSE)</f>
        <v>44927</v>
      </c>
    </row>
    <row r="2366" spans="1:8" x14ac:dyDescent="0.35">
      <c r="A2366" t="s">
        <v>4075</v>
      </c>
      <c r="B2366" t="str">
        <f>VLOOKUP(A2366,Cafe_sales!$A$1:$O$10001,9,FALSE)</f>
        <v>Cake</v>
      </c>
      <c r="C2366" s="6">
        <f>VLOOKUP(A2366,Cafe_sales!$A$1:$O$10001,10,FALSE)</f>
        <v>3</v>
      </c>
      <c r="D2366" s="10">
        <f>VLOOKUP(A2366,Cafe_sales!$A$1:$O$10001,11,FALSE)</f>
        <v>3</v>
      </c>
      <c r="E2366" s="6">
        <f>VLOOKUP(A2366,Cafe_sales!$A$1:$O$10001,12,FALSE)</f>
        <v>9</v>
      </c>
      <c r="F2366" t="str">
        <f>VLOOKUP(A2366,Cafe_sales!$A$1:$O$10001,13,FALSE)</f>
        <v>Cash</v>
      </c>
      <c r="G2366" t="str">
        <f>VLOOKUP(A2366,Cafe_sales!$A$1:$O$10001,14,FALSE)</f>
        <v>In-store</v>
      </c>
      <c r="H2366" s="8">
        <f>VLOOKUP(A2366,Cafe_sales!$A$1:$O$10001,15,FALSE)</f>
        <v>45279</v>
      </c>
    </row>
    <row r="2367" spans="1:8" hidden="1" x14ac:dyDescent="0.35">
      <c r="A2367" t="s">
        <v>996</v>
      </c>
      <c r="B2367" t="str">
        <f>VLOOKUP(A2367,Cafe_sales!$A$1:$O$10001,9,FALSE)</f>
        <v>Coffee</v>
      </c>
      <c r="C2367">
        <f>VLOOKUP(A2367,Cafe_sales!$A$1:$O$10001,10,FALSE)</f>
        <v>3</v>
      </c>
      <c r="D2367">
        <f>VLOOKUP(A2367,Cafe_sales!$A$1:$O$10001,11,FALSE)</f>
        <v>2</v>
      </c>
      <c r="E2367">
        <f>VLOOKUP(A2367,Cafe_sales!$A$1:$O$10001,12,FALSE)</f>
        <v>4</v>
      </c>
      <c r="F2367" t="str">
        <f>VLOOKUP(A2367,Cafe_sales!$A$1:$O$10001,13,FALSE)</f>
        <v>Default mode</v>
      </c>
      <c r="G2367" t="str">
        <f>VLOOKUP(A2367,Cafe_sales!$A$1:$O$10001,14,FALSE)</f>
        <v>Takeaway</v>
      </c>
      <c r="H2367" s="1">
        <f>VLOOKUP(A2367,Cafe_sales!$A$1:$O$10001,15,FALSE)</f>
        <v>45263</v>
      </c>
    </row>
    <row r="2368" spans="1:8" x14ac:dyDescent="0.35">
      <c r="A2368" t="s">
        <v>9643</v>
      </c>
      <c r="B2368" t="str">
        <f>VLOOKUP(A2368,Cafe_sales!$A$1:$O$10001,9,FALSE)</f>
        <v>UNKNOWN</v>
      </c>
      <c r="C2368" s="6">
        <f>VLOOKUP(A2368,Cafe_sales!$A$1:$O$10001,10,FALSE)</f>
        <v>3</v>
      </c>
      <c r="D2368" s="10">
        <f>VLOOKUP(A2368,Cafe_sales!$A$1:$O$10001,11,FALSE)</f>
        <v>5</v>
      </c>
      <c r="E2368" s="6">
        <f>VLOOKUP(A2368,Cafe_sales!$A$1:$O$10001,12,FALSE)</f>
        <v>15</v>
      </c>
      <c r="F2368" t="str">
        <f>VLOOKUP(A2368,Cafe_sales!$A$1:$O$10001,13,FALSE)</f>
        <v>Cash</v>
      </c>
      <c r="G2368" t="str">
        <f>VLOOKUP(A2368,Cafe_sales!$A$1:$O$10001,14,FALSE)</f>
        <v>In-store</v>
      </c>
      <c r="H2368" s="8">
        <f>VLOOKUP(A2368,Cafe_sales!$A$1:$O$10001,15,FALSE)</f>
        <v>45075</v>
      </c>
    </row>
    <row r="2369" spans="1:8" x14ac:dyDescent="0.35">
      <c r="A2369" t="s">
        <v>5303</v>
      </c>
      <c r="B2369" t="str">
        <f>VLOOKUP(A2369,Cafe_sales!$A$1:$O$10001,9,FALSE)</f>
        <v>Cake</v>
      </c>
      <c r="C2369" s="6">
        <f>VLOOKUP(A2369,Cafe_sales!$A$1:$O$10001,10,FALSE)</f>
        <v>3</v>
      </c>
      <c r="D2369" s="10">
        <f>VLOOKUP(A2369,Cafe_sales!$A$1:$O$10001,11,FALSE)</f>
        <v>3</v>
      </c>
      <c r="E2369" s="6">
        <f>VLOOKUP(A2369,Cafe_sales!$A$1:$O$10001,12,FALSE)</f>
        <v>9</v>
      </c>
      <c r="F2369" t="str">
        <f>VLOOKUP(A2369,Cafe_sales!$A$1:$O$10001,13,FALSE)</f>
        <v>Default mode</v>
      </c>
      <c r="G2369" t="str">
        <f>VLOOKUP(A2369,Cafe_sales!$A$1:$O$10001,14,FALSE)</f>
        <v>UNKNOWN</v>
      </c>
      <c r="H2369" s="8">
        <f>VLOOKUP(A2369,Cafe_sales!$A$1:$O$10001,15,FALSE)</f>
        <v>45173</v>
      </c>
    </row>
    <row r="2370" spans="1:8" hidden="1" x14ac:dyDescent="0.35">
      <c r="A2370" t="s">
        <v>2068</v>
      </c>
      <c r="B2370" t="str">
        <f>VLOOKUP(A2370,Cafe_sales!$A$1:$O$10001,9,FALSE)</f>
        <v>Juice</v>
      </c>
      <c r="C2370">
        <f>VLOOKUP(A2370,Cafe_sales!$A$1:$O$10001,10,FALSE)</f>
        <v>2</v>
      </c>
      <c r="D2370">
        <f>VLOOKUP(A2370,Cafe_sales!$A$1:$O$10001,11,FALSE)</f>
        <v>3</v>
      </c>
      <c r="E2370">
        <f>VLOOKUP(A2370,Cafe_sales!$A$1:$O$10001,12,FALSE)</f>
        <v>6</v>
      </c>
      <c r="F2370" t="str">
        <f>VLOOKUP(A2370,Cafe_sales!$A$1:$O$10001,13,FALSE)</f>
        <v>Credit Card</v>
      </c>
      <c r="G2370" t="str">
        <f>VLOOKUP(A2370,Cafe_sales!$A$1:$O$10001,14,FALSE)</f>
        <v>Cafe</v>
      </c>
      <c r="H2370" s="1">
        <f>VLOOKUP(A2370,Cafe_sales!$A$1:$O$10001,15,FALSE)</f>
        <v>45242</v>
      </c>
    </row>
    <row r="2371" spans="1:8" x14ac:dyDescent="0.35">
      <c r="A2371" t="s">
        <v>1219</v>
      </c>
      <c r="B2371" t="str">
        <f>VLOOKUP(A2371,Cafe_sales!$A$1:$O$10001,9,FALSE)</f>
        <v>Cake</v>
      </c>
      <c r="C2371" s="6">
        <f>VLOOKUP(A2371,Cafe_sales!$A$1:$O$10001,10,FALSE)</f>
        <v>1</v>
      </c>
      <c r="D2371" s="10">
        <f>VLOOKUP(A2371,Cafe_sales!$A$1:$O$10001,11,FALSE)</f>
        <v>3</v>
      </c>
      <c r="E2371" s="6">
        <f>VLOOKUP(A2371,Cafe_sales!$A$1:$O$10001,12,FALSE)</f>
        <v>3</v>
      </c>
      <c r="F2371" t="str">
        <f>VLOOKUP(A2371,Cafe_sales!$A$1:$O$10001,13,FALSE)</f>
        <v>Cash</v>
      </c>
      <c r="G2371" t="str">
        <f>VLOOKUP(A2371,Cafe_sales!$A$1:$O$10001,14,FALSE)</f>
        <v>UNKNOWN</v>
      </c>
      <c r="H2371" s="8">
        <f>VLOOKUP(A2371,Cafe_sales!$A$1:$O$10001,15,FALSE)</f>
        <v>44986</v>
      </c>
    </row>
    <row r="2372" spans="1:8" hidden="1" x14ac:dyDescent="0.35">
      <c r="A2372" t="s">
        <v>3856</v>
      </c>
      <c r="B2372" t="str">
        <f>VLOOKUP(A2372,Cafe_sales!$A$1:$O$10001,9,FALSE)</f>
        <v>Juice</v>
      </c>
      <c r="C2372">
        <f>VLOOKUP(A2372,Cafe_sales!$A$1:$O$10001,10,FALSE)</f>
        <v>2</v>
      </c>
      <c r="D2372">
        <f>VLOOKUP(A2372,Cafe_sales!$A$1:$O$10001,11,FALSE)</f>
        <v>1</v>
      </c>
      <c r="E2372">
        <f>VLOOKUP(A2372,Cafe_sales!$A$1:$O$10001,12,FALSE)</f>
        <v>2</v>
      </c>
      <c r="F2372" t="str">
        <f>VLOOKUP(A2372,Cafe_sales!$A$1:$O$10001,13,FALSE)</f>
        <v>Cash</v>
      </c>
      <c r="G2372" t="str">
        <f>VLOOKUP(A2372,Cafe_sales!$A$1:$O$10001,14,FALSE)</f>
        <v>Takeaway</v>
      </c>
      <c r="H2372" s="1">
        <f>VLOOKUP(A2372,Cafe_sales!$A$1:$O$10001,15,FALSE)</f>
        <v>44986</v>
      </c>
    </row>
    <row r="2373" spans="1:8" x14ac:dyDescent="0.35">
      <c r="A2373" t="s">
        <v>7205</v>
      </c>
      <c r="B2373" t="str">
        <f>VLOOKUP(A2373,Cafe_sales!$A$1:$O$10001,9,FALSE)</f>
        <v>Juice</v>
      </c>
      <c r="C2373" s="6">
        <f>VLOOKUP(A2373,Cafe_sales!$A$1:$O$10001,10,FALSE)</f>
        <v>3</v>
      </c>
      <c r="D2373" s="10">
        <f>VLOOKUP(A2373,Cafe_sales!$A$1:$O$10001,11,FALSE)</f>
        <v>3</v>
      </c>
      <c r="E2373" s="6">
        <f>VLOOKUP(A2373,Cafe_sales!$A$1:$O$10001,12,FALSE)</f>
        <v>9</v>
      </c>
      <c r="F2373" t="str">
        <f>VLOOKUP(A2373,Cafe_sales!$A$1:$O$10001,13,FALSE)</f>
        <v>Digital Wallet</v>
      </c>
      <c r="G2373" t="str">
        <f>VLOOKUP(A2373,Cafe_sales!$A$1:$O$10001,14,FALSE)</f>
        <v>UNKNOWN</v>
      </c>
      <c r="H2373" s="8">
        <f>VLOOKUP(A2373,Cafe_sales!$A$1:$O$10001,15,FALSE)</f>
        <v>45013</v>
      </c>
    </row>
    <row r="2374" spans="1:8" hidden="1" x14ac:dyDescent="0.35">
      <c r="A2374" t="s">
        <v>4820</v>
      </c>
      <c r="B2374" t="str">
        <f>VLOOKUP(A2374,Cafe_sales!$A$1:$O$10001,9,FALSE)</f>
        <v>Juice</v>
      </c>
      <c r="C2374">
        <f>VLOOKUP(A2374,Cafe_sales!$A$1:$O$10001,10,FALSE)</f>
        <v>4</v>
      </c>
      <c r="D2374">
        <f>VLOOKUP(A2374,Cafe_sales!$A$1:$O$10001,11,FALSE)</f>
        <v>4</v>
      </c>
      <c r="E2374">
        <f>VLOOKUP(A2374,Cafe_sales!$A$1:$O$10001,12,FALSE)</f>
        <v>16</v>
      </c>
      <c r="F2374" t="str">
        <f>VLOOKUP(A2374,Cafe_sales!$A$1:$O$10001,13,FALSE)</f>
        <v>Credit Card</v>
      </c>
      <c r="G2374" t="str">
        <f>VLOOKUP(A2374,Cafe_sales!$A$1:$O$10001,14,FALSE)</f>
        <v>Takeaway</v>
      </c>
      <c r="H2374" s="1">
        <f>VLOOKUP(A2374,Cafe_sales!$A$1:$O$10001,15,FALSE)</f>
        <v>45255</v>
      </c>
    </row>
    <row r="2375" spans="1:8" x14ac:dyDescent="0.35">
      <c r="A2375" t="s">
        <v>3995</v>
      </c>
      <c r="B2375" t="str">
        <f>VLOOKUP(A2375,Cafe_sales!$A$1:$O$10001,9,FALSE)</f>
        <v>Cake</v>
      </c>
      <c r="C2375" s="6">
        <f>VLOOKUP(A2375,Cafe_sales!$A$1:$O$10001,10,FALSE)</f>
        <v>3</v>
      </c>
      <c r="D2375" s="10">
        <f>VLOOKUP(A2375,Cafe_sales!$A$1:$O$10001,11,FALSE)</f>
        <v>3</v>
      </c>
      <c r="E2375" s="6">
        <f>VLOOKUP(A2375,Cafe_sales!$A$1:$O$10001,12,FALSE)</f>
        <v>9</v>
      </c>
      <c r="F2375" t="str">
        <f>VLOOKUP(A2375,Cafe_sales!$A$1:$O$10001,13,FALSE)</f>
        <v>Digital Wallet</v>
      </c>
      <c r="G2375" t="str">
        <f>VLOOKUP(A2375,Cafe_sales!$A$1:$O$10001,14,FALSE)</f>
        <v>In-store</v>
      </c>
      <c r="H2375" s="8">
        <f>VLOOKUP(A2375,Cafe_sales!$A$1:$O$10001,15,FALSE)</f>
        <v>44999</v>
      </c>
    </row>
    <row r="2376" spans="1:8" x14ac:dyDescent="0.35">
      <c r="A2376" t="s">
        <v>9899</v>
      </c>
      <c r="B2376" t="str">
        <f>VLOOKUP(A2376,Cafe_sales!$A$1:$O$10001,9,FALSE)</f>
        <v>UNKNOWN</v>
      </c>
      <c r="C2376" s="6">
        <f>VLOOKUP(A2376,Cafe_sales!$A$1:$O$10001,10,FALSE)</f>
        <v>1</v>
      </c>
      <c r="D2376" s="10">
        <f>VLOOKUP(A2376,Cafe_sales!$A$1:$O$10001,11,FALSE)</f>
        <v>2</v>
      </c>
      <c r="E2376" s="6">
        <f>VLOOKUP(A2376,Cafe_sales!$A$1:$O$10001,12,FALSE)</f>
        <v>2</v>
      </c>
      <c r="F2376" t="str">
        <f>VLOOKUP(A2376,Cafe_sales!$A$1:$O$10001,13,FALSE)</f>
        <v>Default mode</v>
      </c>
      <c r="G2376" t="str">
        <f>VLOOKUP(A2376,Cafe_sales!$A$1:$O$10001,14,FALSE)</f>
        <v>In-store</v>
      </c>
      <c r="H2376" s="8">
        <f>VLOOKUP(A2376,Cafe_sales!$A$1:$O$10001,15,FALSE)</f>
        <v>45015</v>
      </c>
    </row>
    <row r="2377" spans="1:8" x14ac:dyDescent="0.35">
      <c r="A2377" t="s">
        <v>4437</v>
      </c>
      <c r="B2377" t="str">
        <f>VLOOKUP(A2377,Cafe_sales!$A$1:$O$10001,9,FALSE)</f>
        <v>Smoothie</v>
      </c>
      <c r="C2377" s="6">
        <f>VLOOKUP(A2377,Cafe_sales!$A$1:$O$10001,10,FALSE)</f>
        <v>3</v>
      </c>
      <c r="D2377" s="10">
        <f>VLOOKUP(A2377,Cafe_sales!$A$1:$O$10001,11,FALSE)</f>
        <v>4</v>
      </c>
      <c r="E2377" s="6">
        <f>VLOOKUP(A2377,Cafe_sales!$A$1:$O$10001,12,FALSE)</f>
        <v>12</v>
      </c>
      <c r="F2377" t="str">
        <f>VLOOKUP(A2377,Cafe_sales!$A$1:$O$10001,13,FALSE)</f>
        <v>Default mode</v>
      </c>
      <c r="G2377" t="str">
        <f>VLOOKUP(A2377,Cafe_sales!$A$1:$O$10001,14,FALSE)</f>
        <v>In-store</v>
      </c>
      <c r="H2377" s="8">
        <f>VLOOKUP(A2377,Cafe_sales!$A$1:$O$10001,15,FALSE)</f>
        <v>45203</v>
      </c>
    </row>
    <row r="2378" spans="1:8" hidden="1" x14ac:dyDescent="0.35">
      <c r="A2378" t="s">
        <v>865</v>
      </c>
      <c r="B2378" t="str">
        <f>VLOOKUP(A2378,Cafe_sales!$A$1:$O$10001,9,FALSE)</f>
        <v>Smoothie</v>
      </c>
      <c r="C2378">
        <f>VLOOKUP(A2378,Cafe_sales!$A$1:$O$10001,10,FALSE)</f>
        <v>3</v>
      </c>
      <c r="D2378">
        <f>VLOOKUP(A2378,Cafe_sales!$A$1:$O$10001,11,FALSE)</f>
        <v>4</v>
      </c>
      <c r="E2378">
        <f>VLOOKUP(A2378,Cafe_sales!$A$1:$O$10001,12,FALSE)</f>
        <v>12</v>
      </c>
      <c r="F2378" t="str">
        <f>VLOOKUP(A2378,Cafe_sales!$A$1:$O$10001,13,FALSE)</f>
        <v>Cash</v>
      </c>
      <c r="G2378" t="str">
        <f>VLOOKUP(A2378,Cafe_sales!$A$1:$O$10001,14,FALSE)</f>
        <v>Takeaway</v>
      </c>
      <c r="H2378" s="1">
        <f>VLOOKUP(A2378,Cafe_sales!$A$1:$O$10001,15,FALSE)</f>
        <v>45031</v>
      </c>
    </row>
    <row r="2379" spans="1:8" x14ac:dyDescent="0.35">
      <c r="A2379" t="s">
        <v>4951</v>
      </c>
      <c r="B2379" t="str">
        <f>VLOOKUP(A2379,Cafe_sales!$A$1:$O$10001,9,FALSE)</f>
        <v>Salad</v>
      </c>
      <c r="C2379" s="6">
        <f>VLOOKUP(A2379,Cafe_sales!$A$1:$O$10001,10,FALSE)</f>
        <v>4</v>
      </c>
      <c r="D2379" s="10">
        <f>VLOOKUP(A2379,Cafe_sales!$A$1:$O$10001,11,FALSE)</f>
        <v>5</v>
      </c>
      <c r="E2379" s="6">
        <f>VLOOKUP(A2379,Cafe_sales!$A$1:$O$10001,12,FALSE)</f>
        <v>20</v>
      </c>
      <c r="F2379" t="str">
        <f>VLOOKUP(A2379,Cafe_sales!$A$1:$O$10001,13,FALSE)</f>
        <v>Digital Wallet</v>
      </c>
      <c r="G2379" t="str">
        <f>VLOOKUP(A2379,Cafe_sales!$A$1:$O$10001,14,FALSE)</f>
        <v>In-store</v>
      </c>
      <c r="H2379" s="8">
        <f>VLOOKUP(A2379,Cafe_sales!$A$1:$O$10001,15,FALSE)</f>
        <v>44936</v>
      </c>
    </row>
    <row r="2380" spans="1:8" hidden="1" x14ac:dyDescent="0.35">
      <c r="A2380" t="s">
        <v>2736</v>
      </c>
      <c r="B2380" t="str">
        <f>VLOOKUP(A2380,Cafe_sales!$A$1:$O$10001,9,FALSE)</f>
        <v>Juice</v>
      </c>
      <c r="C2380">
        <f>VLOOKUP(A2380,Cafe_sales!$A$1:$O$10001,10,FALSE)</f>
        <v>3</v>
      </c>
      <c r="D2380">
        <f>VLOOKUP(A2380,Cafe_sales!$A$1:$O$10001,11,FALSE)</f>
        <v>3</v>
      </c>
      <c r="E2380">
        <f>VLOOKUP(A2380,Cafe_sales!$A$1:$O$10001,12,FALSE)</f>
        <v>9</v>
      </c>
      <c r="F2380" t="str">
        <f>VLOOKUP(A2380,Cafe_sales!$A$1:$O$10001,13,FALSE)</f>
        <v>Cash</v>
      </c>
      <c r="G2380" t="str">
        <f>VLOOKUP(A2380,Cafe_sales!$A$1:$O$10001,14,FALSE)</f>
        <v>Takeaway</v>
      </c>
      <c r="H2380" s="1">
        <f>VLOOKUP(A2380,Cafe_sales!$A$1:$O$10001,15,FALSE)</f>
        <v>45196</v>
      </c>
    </row>
    <row r="2381" spans="1:8" hidden="1" x14ac:dyDescent="0.35">
      <c r="A2381" t="s">
        <v>1808</v>
      </c>
      <c r="B2381" t="str">
        <f>VLOOKUP(A2381,Cafe_sales!$A$1:$O$10001,9,FALSE)</f>
        <v>Cookie</v>
      </c>
      <c r="C2381">
        <f>VLOOKUP(A2381,Cafe_sales!$A$1:$O$10001,10,FALSE)</f>
        <v>2</v>
      </c>
      <c r="D2381">
        <f>VLOOKUP(A2381,Cafe_sales!$A$1:$O$10001,11,FALSE)</f>
        <v>1</v>
      </c>
      <c r="E2381">
        <f>VLOOKUP(A2381,Cafe_sales!$A$1:$O$10001,12,FALSE)</f>
        <v>2</v>
      </c>
      <c r="F2381" t="str">
        <f>VLOOKUP(A2381,Cafe_sales!$A$1:$O$10001,13,FALSE)</f>
        <v>Digital Wallet</v>
      </c>
      <c r="G2381" t="str">
        <f>VLOOKUP(A2381,Cafe_sales!$A$1:$O$10001,14,FALSE)</f>
        <v>Takeaway</v>
      </c>
      <c r="H2381" s="1">
        <f>VLOOKUP(A2381,Cafe_sales!$A$1:$O$10001,15,FALSE)</f>
        <v>45077</v>
      </c>
    </row>
    <row r="2382" spans="1:8" x14ac:dyDescent="0.35">
      <c r="A2382" t="s">
        <v>6317</v>
      </c>
      <c r="B2382" t="str">
        <f>VLOOKUP(A2382,Cafe_sales!$A$1:$O$10001,9,FALSE)</f>
        <v>Tea</v>
      </c>
      <c r="C2382" s="6">
        <f>VLOOKUP(A2382,Cafe_sales!$A$1:$O$10001,10,FALSE)</f>
        <v>4</v>
      </c>
      <c r="D2382" s="10">
        <f>VLOOKUP(A2382,Cafe_sales!$A$1:$O$10001,11,FALSE)</f>
        <v>1.5</v>
      </c>
      <c r="E2382" s="6">
        <f>VLOOKUP(A2382,Cafe_sales!$A$1:$O$10001,12,FALSE)</f>
        <v>6</v>
      </c>
      <c r="F2382" t="str">
        <f>VLOOKUP(A2382,Cafe_sales!$A$1:$O$10001,13,FALSE)</f>
        <v>Cash</v>
      </c>
      <c r="G2382" t="str">
        <f>VLOOKUP(A2382,Cafe_sales!$A$1:$O$10001,14,FALSE)</f>
        <v>UNKNOWN</v>
      </c>
      <c r="H2382" s="8">
        <f>VLOOKUP(A2382,Cafe_sales!$A$1:$O$10001,15,FALSE)</f>
        <v>45256</v>
      </c>
    </row>
    <row r="2383" spans="1:8" hidden="1" x14ac:dyDescent="0.35">
      <c r="A2383" t="s">
        <v>7335</v>
      </c>
      <c r="B2383" t="str">
        <f>VLOOKUP(A2383,Cafe_sales!$A$1:$O$10001,9,FALSE)</f>
        <v>Sandwich</v>
      </c>
      <c r="C2383">
        <f>VLOOKUP(A2383,Cafe_sales!$A$1:$O$10001,10,FALSE)</f>
        <v>3</v>
      </c>
      <c r="D2383">
        <f>VLOOKUP(A2383,Cafe_sales!$A$1:$O$10001,11,FALSE)</f>
        <v>4</v>
      </c>
      <c r="E2383">
        <f>VLOOKUP(A2383,Cafe_sales!$A$1:$O$10001,12,FALSE)</f>
        <v>12</v>
      </c>
      <c r="F2383" t="str">
        <f>VLOOKUP(A2383,Cafe_sales!$A$1:$O$10001,13,FALSE)</f>
        <v>Digital Wallet</v>
      </c>
      <c r="G2383" t="str">
        <f>VLOOKUP(A2383,Cafe_sales!$A$1:$O$10001,14,FALSE)</f>
        <v>Cafe</v>
      </c>
      <c r="H2383" s="1">
        <f>VLOOKUP(A2383,Cafe_sales!$A$1:$O$10001,15,FALSE)</f>
        <v>45180</v>
      </c>
    </row>
    <row r="2384" spans="1:8" x14ac:dyDescent="0.35">
      <c r="A2384" t="s">
        <v>1575</v>
      </c>
      <c r="B2384" t="str">
        <f>VLOOKUP(A2384,Cafe_sales!$A$1:$O$10001,9,FALSE)</f>
        <v>Smoothie</v>
      </c>
      <c r="C2384" s="6">
        <f>VLOOKUP(A2384,Cafe_sales!$A$1:$O$10001,10,FALSE)</f>
        <v>3</v>
      </c>
      <c r="D2384" s="10">
        <f>VLOOKUP(A2384,Cafe_sales!$A$1:$O$10001,11,FALSE)</f>
        <v>4</v>
      </c>
      <c r="E2384" s="6">
        <f>VLOOKUP(A2384,Cafe_sales!$A$1:$O$10001,12,FALSE)</f>
        <v>12</v>
      </c>
      <c r="F2384" t="str">
        <f>VLOOKUP(A2384,Cafe_sales!$A$1:$O$10001,13,FALSE)</f>
        <v>Default mode</v>
      </c>
      <c r="G2384" t="str">
        <f>VLOOKUP(A2384,Cafe_sales!$A$1:$O$10001,14,FALSE)</f>
        <v>In-store</v>
      </c>
      <c r="H2384" s="8">
        <f>VLOOKUP(A2384,Cafe_sales!$A$1:$O$10001,15,FALSE)</f>
        <v>45022</v>
      </c>
    </row>
    <row r="2385" spans="1:8" x14ac:dyDescent="0.35">
      <c r="A2385" t="s">
        <v>1561</v>
      </c>
      <c r="B2385" t="str">
        <f>VLOOKUP(A2385,Cafe_sales!$A$1:$O$10001,9,FALSE)</f>
        <v>Juice</v>
      </c>
      <c r="C2385" s="6">
        <f>VLOOKUP(A2385,Cafe_sales!$A$1:$O$10001,10,FALSE)</f>
        <v>4</v>
      </c>
      <c r="D2385" s="10">
        <f>VLOOKUP(A2385,Cafe_sales!$A$1:$O$10001,11,FALSE)</f>
        <v>3</v>
      </c>
      <c r="E2385" s="6">
        <f>VLOOKUP(A2385,Cafe_sales!$A$1:$O$10001,12,FALSE)</f>
        <v>12</v>
      </c>
      <c r="F2385" t="str">
        <f>VLOOKUP(A2385,Cafe_sales!$A$1:$O$10001,13,FALSE)</f>
        <v>Credit Card</v>
      </c>
      <c r="G2385" t="str">
        <f>VLOOKUP(A2385,Cafe_sales!$A$1:$O$10001,14,FALSE)</f>
        <v>In-store</v>
      </c>
      <c r="H2385" s="8">
        <f>VLOOKUP(A2385,Cafe_sales!$A$1:$O$10001,15,FALSE)</f>
        <v>45098</v>
      </c>
    </row>
    <row r="2386" spans="1:8" hidden="1" x14ac:dyDescent="0.35">
      <c r="A2386" t="s">
        <v>6290</v>
      </c>
      <c r="B2386" t="str">
        <f>VLOOKUP(A2386,Cafe_sales!$A$1:$O$10001,9,FALSE)</f>
        <v>Cake</v>
      </c>
      <c r="C2386">
        <f>VLOOKUP(A2386,Cafe_sales!$A$1:$O$10001,10,FALSE)</f>
        <v>5</v>
      </c>
      <c r="D2386">
        <f>VLOOKUP(A2386,Cafe_sales!$A$1:$O$10001,11,FALSE)</f>
        <v>3.0253307064452577</v>
      </c>
      <c r="E2386">
        <f>VLOOKUP(A2386,Cafe_sales!$A$1:$O$10001,12,FALSE)</f>
        <v>15</v>
      </c>
      <c r="F2386" t="str">
        <f>VLOOKUP(A2386,Cafe_sales!$A$1:$O$10001,13,FALSE)</f>
        <v>Cash</v>
      </c>
      <c r="G2386" t="str">
        <f>VLOOKUP(A2386,Cafe_sales!$A$1:$O$10001,14,FALSE)</f>
        <v>Takeaway</v>
      </c>
      <c r="H2386" s="1">
        <f>VLOOKUP(A2386,Cafe_sales!$A$1:$O$10001,15,FALSE)</f>
        <v>45037</v>
      </c>
    </row>
    <row r="2387" spans="1:8" hidden="1" x14ac:dyDescent="0.35">
      <c r="A2387" t="s">
        <v>916</v>
      </c>
      <c r="B2387" t="str">
        <f>VLOOKUP(A2387,Cafe_sales!$A$1:$O$10001,9,FALSE)</f>
        <v>Tea</v>
      </c>
      <c r="C2387">
        <f>VLOOKUP(A2387,Cafe_sales!$A$1:$O$10001,10,FALSE)</f>
        <v>3</v>
      </c>
      <c r="D2387">
        <f>VLOOKUP(A2387,Cafe_sales!$A$1:$O$10001,11,FALSE)</f>
        <v>1.5</v>
      </c>
      <c r="E2387">
        <f>VLOOKUP(A2387,Cafe_sales!$A$1:$O$10001,12,FALSE)</f>
        <v>7.5</v>
      </c>
      <c r="F2387" t="str">
        <f>VLOOKUP(A2387,Cafe_sales!$A$1:$O$10001,13,FALSE)</f>
        <v>Digital Wallet</v>
      </c>
      <c r="G2387" t="str">
        <f>VLOOKUP(A2387,Cafe_sales!$A$1:$O$10001,14,FALSE)</f>
        <v>Takeaway</v>
      </c>
      <c r="H2387" s="1">
        <f>VLOOKUP(A2387,Cafe_sales!$A$1:$O$10001,15,FALSE)</f>
        <v>45101</v>
      </c>
    </row>
    <row r="2388" spans="1:8" x14ac:dyDescent="0.35">
      <c r="A2388" t="s">
        <v>5051</v>
      </c>
      <c r="B2388" t="str">
        <f>VLOOKUP(A2388,Cafe_sales!$A$1:$O$10001,9,FALSE)</f>
        <v>Sandwich</v>
      </c>
      <c r="C2388" s="6">
        <f>VLOOKUP(A2388,Cafe_sales!$A$1:$O$10001,10,FALSE)</f>
        <v>5</v>
      </c>
      <c r="D2388" s="10">
        <f>VLOOKUP(A2388,Cafe_sales!$A$1:$O$10001,11,FALSE)</f>
        <v>4</v>
      </c>
      <c r="E2388" s="6">
        <f>VLOOKUP(A2388,Cafe_sales!$A$1:$O$10001,12,FALSE)</f>
        <v>20</v>
      </c>
      <c r="F2388" t="str">
        <f>VLOOKUP(A2388,Cafe_sales!$A$1:$O$10001,13,FALSE)</f>
        <v>Cash</v>
      </c>
      <c r="G2388" t="str">
        <f>VLOOKUP(A2388,Cafe_sales!$A$1:$O$10001,14,FALSE)</f>
        <v>In-store</v>
      </c>
      <c r="H2388" s="8">
        <f>VLOOKUP(A2388,Cafe_sales!$A$1:$O$10001,15,FALSE)</f>
        <v>44932</v>
      </c>
    </row>
    <row r="2389" spans="1:8" x14ac:dyDescent="0.35">
      <c r="A2389" t="s">
        <v>884</v>
      </c>
      <c r="B2389" t="str">
        <f>VLOOKUP(A2389,Cafe_sales!$A$1:$O$10001,9,FALSE)</f>
        <v>Coffee</v>
      </c>
      <c r="C2389" s="6">
        <f>VLOOKUP(A2389,Cafe_sales!$A$1:$O$10001,10,FALSE)</f>
        <v>4</v>
      </c>
      <c r="D2389" s="10">
        <f>VLOOKUP(A2389,Cafe_sales!$A$1:$O$10001,11,FALSE)</f>
        <v>2</v>
      </c>
      <c r="E2389" s="6">
        <f>VLOOKUP(A2389,Cafe_sales!$A$1:$O$10001,12,FALSE)</f>
        <v>8</v>
      </c>
      <c r="F2389" t="str">
        <f>VLOOKUP(A2389,Cafe_sales!$A$1:$O$10001,13,FALSE)</f>
        <v>Cash</v>
      </c>
      <c r="G2389" t="str">
        <f>VLOOKUP(A2389,Cafe_sales!$A$1:$O$10001,14,FALSE)</f>
        <v>UNKNOWN</v>
      </c>
      <c r="H2389" s="8">
        <f>VLOOKUP(A2389,Cafe_sales!$A$1:$O$10001,15,FALSE)</f>
        <v>45001</v>
      </c>
    </row>
    <row r="2390" spans="1:8" x14ac:dyDescent="0.35">
      <c r="A2390" t="s">
        <v>9433</v>
      </c>
      <c r="B2390" t="str">
        <f>VLOOKUP(A2390,Cafe_sales!$A$1:$O$10001,9,FALSE)</f>
        <v>Juice</v>
      </c>
      <c r="C2390" s="6">
        <f>VLOOKUP(A2390,Cafe_sales!$A$1:$O$10001,10,FALSE)</f>
        <v>2</v>
      </c>
      <c r="D2390" s="10">
        <f>VLOOKUP(A2390,Cafe_sales!$A$1:$O$10001,11,FALSE)</f>
        <v>3</v>
      </c>
      <c r="E2390" s="6">
        <f>VLOOKUP(A2390,Cafe_sales!$A$1:$O$10001,12,FALSE)</f>
        <v>6</v>
      </c>
      <c r="F2390" t="str">
        <f>VLOOKUP(A2390,Cafe_sales!$A$1:$O$10001,13,FALSE)</f>
        <v>Cash</v>
      </c>
      <c r="G2390" t="str">
        <f>VLOOKUP(A2390,Cafe_sales!$A$1:$O$10001,14,FALSE)</f>
        <v>In-store</v>
      </c>
      <c r="H2390" s="8">
        <f>VLOOKUP(A2390,Cafe_sales!$A$1:$O$10001,15,FALSE)</f>
        <v>45229</v>
      </c>
    </row>
    <row r="2391" spans="1:8" x14ac:dyDescent="0.35">
      <c r="A2391" t="s">
        <v>3125</v>
      </c>
      <c r="B2391" t="str">
        <f>VLOOKUP(A2391,Cafe_sales!$A$1:$O$10001,9,FALSE)</f>
        <v>Salad</v>
      </c>
      <c r="C2391" s="6">
        <f>VLOOKUP(A2391,Cafe_sales!$A$1:$O$10001,10,FALSE)</f>
        <v>5</v>
      </c>
      <c r="D2391" s="10">
        <f>VLOOKUP(A2391,Cafe_sales!$A$1:$O$10001,11,FALSE)</f>
        <v>2.9683012526733883</v>
      </c>
      <c r="E2391" s="6">
        <f>VLOOKUP(A2391,Cafe_sales!$A$1:$O$10001,12,FALSE)</f>
        <v>25</v>
      </c>
      <c r="F2391" t="str">
        <f>VLOOKUP(A2391,Cafe_sales!$A$1:$O$10001,13,FALSE)</f>
        <v>Digital Wallet</v>
      </c>
      <c r="G2391" t="str">
        <f>VLOOKUP(A2391,Cafe_sales!$A$1:$O$10001,14,FALSE)</f>
        <v>In-store</v>
      </c>
      <c r="H2391" s="8">
        <f>VLOOKUP(A2391,Cafe_sales!$A$1:$O$10001,15,FALSE)</f>
        <v>44986</v>
      </c>
    </row>
    <row r="2392" spans="1:8" x14ac:dyDescent="0.35">
      <c r="A2392" t="s">
        <v>2654</v>
      </c>
      <c r="B2392" t="str">
        <f>VLOOKUP(A2392,Cafe_sales!$A$1:$O$10001,9,FALSE)</f>
        <v>Juice</v>
      </c>
      <c r="C2392" s="6">
        <f>VLOOKUP(A2392,Cafe_sales!$A$1:$O$10001,10,FALSE)</f>
        <v>3</v>
      </c>
      <c r="D2392" s="10">
        <f>VLOOKUP(A2392,Cafe_sales!$A$1:$O$10001,11,FALSE)</f>
        <v>3</v>
      </c>
      <c r="E2392" s="6">
        <f>VLOOKUP(A2392,Cafe_sales!$A$1:$O$10001,12,FALSE)</f>
        <v>9</v>
      </c>
      <c r="F2392" t="str">
        <f>VLOOKUP(A2392,Cafe_sales!$A$1:$O$10001,13,FALSE)</f>
        <v>Default mode</v>
      </c>
      <c r="G2392" t="str">
        <f>VLOOKUP(A2392,Cafe_sales!$A$1:$O$10001,14,FALSE)</f>
        <v>In-store</v>
      </c>
      <c r="H2392" s="8">
        <f>VLOOKUP(A2392,Cafe_sales!$A$1:$O$10001,15,FALSE)</f>
        <v>45261</v>
      </c>
    </row>
    <row r="2393" spans="1:8" hidden="1" x14ac:dyDescent="0.35">
      <c r="A2393" t="s">
        <v>1698</v>
      </c>
      <c r="B2393" t="str">
        <f>VLOOKUP(A2393,Cafe_sales!$A$1:$O$10001,9,FALSE)</f>
        <v>Salad</v>
      </c>
      <c r="C2393">
        <f>VLOOKUP(A2393,Cafe_sales!$A$1:$O$10001,10,FALSE)</f>
        <v>1</v>
      </c>
      <c r="D2393">
        <f>VLOOKUP(A2393,Cafe_sales!$A$1:$O$10001,11,FALSE)</f>
        <v>5</v>
      </c>
      <c r="E2393">
        <f>VLOOKUP(A2393,Cafe_sales!$A$1:$O$10001,12,FALSE)</f>
        <v>5</v>
      </c>
      <c r="F2393" t="str">
        <f>VLOOKUP(A2393,Cafe_sales!$A$1:$O$10001,13,FALSE)</f>
        <v>Default mode</v>
      </c>
      <c r="G2393" t="str">
        <f>VLOOKUP(A2393,Cafe_sales!$A$1:$O$10001,14,FALSE)</f>
        <v>Takeaway</v>
      </c>
      <c r="H2393" s="1">
        <f>VLOOKUP(A2393,Cafe_sales!$A$1:$O$10001,15,FALSE)</f>
        <v>45266</v>
      </c>
    </row>
    <row r="2394" spans="1:8" x14ac:dyDescent="0.35">
      <c r="A2394" t="s">
        <v>1467</v>
      </c>
      <c r="B2394" t="str">
        <f>VLOOKUP(A2394,Cafe_sales!$A$1:$O$10001,9,FALSE)</f>
        <v>Cake</v>
      </c>
      <c r="C2394" s="6">
        <f>VLOOKUP(A2394,Cafe_sales!$A$1:$O$10001,10,FALSE)</f>
        <v>1</v>
      </c>
      <c r="D2394" s="10">
        <f>VLOOKUP(A2394,Cafe_sales!$A$1:$O$10001,11,FALSE)</f>
        <v>3</v>
      </c>
      <c r="E2394" s="6">
        <f>VLOOKUP(A2394,Cafe_sales!$A$1:$O$10001,12,FALSE)</f>
        <v>3</v>
      </c>
      <c r="F2394" t="str">
        <f>VLOOKUP(A2394,Cafe_sales!$A$1:$O$10001,13,FALSE)</f>
        <v>Digital Wallet</v>
      </c>
      <c r="G2394" t="str">
        <f>VLOOKUP(A2394,Cafe_sales!$A$1:$O$10001,14,FALSE)</f>
        <v>UNKNOWN</v>
      </c>
      <c r="H2394" s="8">
        <f>VLOOKUP(A2394,Cafe_sales!$A$1:$O$10001,15,FALSE)</f>
        <v>45076</v>
      </c>
    </row>
    <row r="2395" spans="1:8" x14ac:dyDescent="0.35">
      <c r="A2395" t="s">
        <v>9223</v>
      </c>
      <c r="B2395" t="str">
        <f>VLOOKUP(A2395,Cafe_sales!$A$1:$O$10001,9,FALSE)</f>
        <v>Coffee</v>
      </c>
      <c r="C2395" s="6">
        <f>VLOOKUP(A2395,Cafe_sales!$A$1:$O$10001,10,FALSE)</f>
        <v>1</v>
      </c>
      <c r="D2395" s="10">
        <f>VLOOKUP(A2395,Cafe_sales!$A$1:$O$10001,11,FALSE)</f>
        <v>2</v>
      </c>
      <c r="E2395" s="6">
        <f>VLOOKUP(A2395,Cafe_sales!$A$1:$O$10001,12,FALSE)</f>
        <v>2</v>
      </c>
      <c r="F2395" t="str">
        <f>VLOOKUP(A2395,Cafe_sales!$A$1:$O$10001,13,FALSE)</f>
        <v>Credit Card</v>
      </c>
      <c r="G2395" t="str">
        <f>VLOOKUP(A2395,Cafe_sales!$A$1:$O$10001,14,FALSE)</f>
        <v>In-store</v>
      </c>
      <c r="H2395" s="8">
        <f>VLOOKUP(A2395,Cafe_sales!$A$1:$O$10001,15,FALSE)</f>
        <v>45179</v>
      </c>
    </row>
    <row r="2396" spans="1:8" x14ac:dyDescent="0.35">
      <c r="A2396" t="s">
        <v>371</v>
      </c>
      <c r="B2396" t="str">
        <f>VLOOKUP(A2396,Cafe_sales!$A$1:$O$10001,9,FALSE)</f>
        <v>Smoothie</v>
      </c>
      <c r="C2396" s="6">
        <f>VLOOKUP(A2396,Cafe_sales!$A$1:$O$10001,10,FALSE)</f>
        <v>1</v>
      </c>
      <c r="D2396" s="10">
        <f>VLOOKUP(A2396,Cafe_sales!$A$1:$O$10001,11,FALSE)</f>
        <v>4</v>
      </c>
      <c r="E2396" s="6">
        <f>VLOOKUP(A2396,Cafe_sales!$A$1:$O$10001,12,FALSE)</f>
        <v>4</v>
      </c>
      <c r="F2396" t="str">
        <f>VLOOKUP(A2396,Cafe_sales!$A$1:$O$10001,13,FALSE)</f>
        <v>Credit Card</v>
      </c>
      <c r="G2396" t="str">
        <f>VLOOKUP(A2396,Cafe_sales!$A$1:$O$10001,14,FALSE)</f>
        <v>UNKNOWN</v>
      </c>
      <c r="H2396" s="8">
        <f>VLOOKUP(A2396,Cafe_sales!$A$1:$O$10001,15,FALSE)</f>
        <v>45230</v>
      </c>
    </row>
    <row r="2397" spans="1:8" x14ac:dyDescent="0.35">
      <c r="A2397" t="s">
        <v>2562</v>
      </c>
      <c r="B2397" t="str">
        <f>VLOOKUP(A2397,Cafe_sales!$A$1:$O$10001,9,FALSE)</f>
        <v>Tea</v>
      </c>
      <c r="C2397" s="6">
        <f>VLOOKUP(A2397,Cafe_sales!$A$1:$O$10001,10,FALSE)</f>
        <v>2</v>
      </c>
      <c r="D2397" s="10">
        <f>VLOOKUP(A2397,Cafe_sales!$A$1:$O$10001,11,FALSE)</f>
        <v>1.5</v>
      </c>
      <c r="E2397" s="6">
        <f>VLOOKUP(A2397,Cafe_sales!$A$1:$O$10001,12,FALSE)</f>
        <v>3</v>
      </c>
      <c r="F2397" t="str">
        <f>VLOOKUP(A2397,Cafe_sales!$A$1:$O$10001,13,FALSE)</f>
        <v>Digital Wallet</v>
      </c>
      <c r="G2397" t="str">
        <f>VLOOKUP(A2397,Cafe_sales!$A$1:$O$10001,14,FALSE)</f>
        <v>In-store</v>
      </c>
      <c r="H2397" s="8">
        <f>VLOOKUP(A2397,Cafe_sales!$A$1:$O$10001,15,FALSE)</f>
        <v>44986</v>
      </c>
    </row>
    <row r="2398" spans="1:8" x14ac:dyDescent="0.35">
      <c r="A2398" t="s">
        <v>2912</v>
      </c>
      <c r="B2398" t="str">
        <f>VLOOKUP(A2398,Cafe_sales!$A$1:$O$10001,9,FALSE)</f>
        <v>Cookie</v>
      </c>
      <c r="C2398" s="6">
        <f>VLOOKUP(A2398,Cafe_sales!$A$1:$O$10001,10,FALSE)</f>
        <v>3</v>
      </c>
      <c r="D2398" s="10">
        <f>VLOOKUP(A2398,Cafe_sales!$A$1:$O$10001,11,FALSE)</f>
        <v>1</v>
      </c>
      <c r="E2398" s="6">
        <f>VLOOKUP(A2398,Cafe_sales!$A$1:$O$10001,12,FALSE)</f>
        <v>3</v>
      </c>
      <c r="F2398" t="str">
        <f>VLOOKUP(A2398,Cafe_sales!$A$1:$O$10001,13,FALSE)</f>
        <v>Cash</v>
      </c>
      <c r="G2398" t="str">
        <f>VLOOKUP(A2398,Cafe_sales!$A$1:$O$10001,14,FALSE)</f>
        <v>In-store</v>
      </c>
      <c r="H2398" s="8">
        <f>VLOOKUP(A2398,Cafe_sales!$A$1:$O$10001,15,FALSE)</f>
        <v>45199</v>
      </c>
    </row>
    <row r="2399" spans="1:8" hidden="1" x14ac:dyDescent="0.35">
      <c r="A2399" t="s">
        <v>6829</v>
      </c>
      <c r="B2399" t="str">
        <f>VLOOKUP(A2399,Cafe_sales!$A$1:$O$10001,9,FALSE)</f>
        <v>Sandwich</v>
      </c>
      <c r="C2399">
        <f>VLOOKUP(A2399,Cafe_sales!$A$1:$O$10001,10,FALSE)</f>
        <v>3</v>
      </c>
      <c r="D2399">
        <f>VLOOKUP(A2399,Cafe_sales!$A$1:$O$10001,11,FALSE)</f>
        <v>4</v>
      </c>
      <c r="E2399">
        <f>VLOOKUP(A2399,Cafe_sales!$A$1:$O$10001,12,FALSE)</f>
        <v>12</v>
      </c>
      <c r="F2399" t="str">
        <f>VLOOKUP(A2399,Cafe_sales!$A$1:$O$10001,13,FALSE)</f>
        <v>Default mode</v>
      </c>
      <c r="G2399" t="str">
        <f>VLOOKUP(A2399,Cafe_sales!$A$1:$O$10001,14,FALSE)</f>
        <v>Takeaway</v>
      </c>
      <c r="H2399" s="1">
        <f>VLOOKUP(A2399,Cafe_sales!$A$1:$O$10001,15,FALSE)</f>
        <v>45149</v>
      </c>
    </row>
    <row r="2400" spans="1:8" x14ac:dyDescent="0.35">
      <c r="A2400" t="s">
        <v>5002</v>
      </c>
      <c r="B2400" t="str">
        <f>VLOOKUP(A2400,Cafe_sales!$A$1:$O$10001,9,FALSE)</f>
        <v>Cookie</v>
      </c>
      <c r="C2400" s="6">
        <f>VLOOKUP(A2400,Cafe_sales!$A$1:$O$10001,10,FALSE)</f>
        <v>1</v>
      </c>
      <c r="D2400" s="10">
        <f>VLOOKUP(A2400,Cafe_sales!$A$1:$O$10001,11,FALSE)</f>
        <v>1</v>
      </c>
      <c r="E2400" s="6">
        <f>VLOOKUP(A2400,Cafe_sales!$A$1:$O$10001,12,FALSE)</f>
        <v>1</v>
      </c>
      <c r="F2400" t="str">
        <f>VLOOKUP(A2400,Cafe_sales!$A$1:$O$10001,13,FALSE)</f>
        <v>Cash</v>
      </c>
      <c r="G2400" t="str">
        <f>VLOOKUP(A2400,Cafe_sales!$A$1:$O$10001,14,FALSE)</f>
        <v>In-store</v>
      </c>
      <c r="H2400" s="8">
        <f>VLOOKUP(A2400,Cafe_sales!$A$1:$O$10001,15,FALSE)</f>
        <v>45231</v>
      </c>
    </row>
    <row r="2401" spans="1:8" x14ac:dyDescent="0.35">
      <c r="A2401" t="s">
        <v>1224</v>
      </c>
      <c r="B2401" t="str">
        <f>VLOOKUP(A2401,Cafe_sales!$A$1:$O$10001,9,FALSE)</f>
        <v>Smoothie</v>
      </c>
      <c r="C2401" s="6">
        <f>VLOOKUP(A2401,Cafe_sales!$A$1:$O$10001,10,FALSE)</f>
        <v>2</v>
      </c>
      <c r="D2401" s="10">
        <f>VLOOKUP(A2401,Cafe_sales!$A$1:$O$10001,11,FALSE)</f>
        <v>4</v>
      </c>
      <c r="E2401" s="6">
        <f>VLOOKUP(A2401,Cafe_sales!$A$1:$O$10001,12,FALSE)</f>
        <v>8</v>
      </c>
      <c r="F2401" t="str">
        <f>VLOOKUP(A2401,Cafe_sales!$A$1:$O$10001,13,FALSE)</f>
        <v>Credit Card</v>
      </c>
      <c r="G2401" t="str">
        <f>VLOOKUP(A2401,Cafe_sales!$A$1:$O$10001,14,FALSE)</f>
        <v>UNKNOWN</v>
      </c>
      <c r="H2401" s="8">
        <f>VLOOKUP(A2401,Cafe_sales!$A$1:$O$10001,15,FALSE)</f>
        <v>45151</v>
      </c>
    </row>
    <row r="2402" spans="1:8" x14ac:dyDescent="0.35">
      <c r="A2402" t="s">
        <v>8320</v>
      </c>
      <c r="B2402" t="str">
        <f>VLOOKUP(A2402,Cafe_sales!$A$1:$O$10001,9,FALSE)</f>
        <v>Cake</v>
      </c>
      <c r="C2402" s="6">
        <f>VLOOKUP(A2402,Cafe_sales!$A$1:$O$10001,10,FALSE)</f>
        <v>3</v>
      </c>
      <c r="D2402" s="10">
        <f>VLOOKUP(A2402,Cafe_sales!$A$1:$O$10001,11,FALSE)</f>
        <v>3</v>
      </c>
      <c r="E2402" s="6">
        <f>VLOOKUP(A2402,Cafe_sales!$A$1:$O$10001,12,FALSE)</f>
        <v>9</v>
      </c>
      <c r="F2402" t="str">
        <f>VLOOKUP(A2402,Cafe_sales!$A$1:$O$10001,13,FALSE)</f>
        <v>Digital Wallet</v>
      </c>
      <c r="G2402" t="str">
        <f>VLOOKUP(A2402,Cafe_sales!$A$1:$O$10001,14,FALSE)</f>
        <v>UNKNOWN</v>
      </c>
      <c r="H2402" s="8">
        <f>VLOOKUP(A2402,Cafe_sales!$A$1:$O$10001,15,FALSE)</f>
        <v>44947</v>
      </c>
    </row>
    <row r="2403" spans="1:8" hidden="1" x14ac:dyDescent="0.35">
      <c r="A2403" t="s">
        <v>6985</v>
      </c>
      <c r="B2403" t="str">
        <f>VLOOKUP(A2403,Cafe_sales!$A$1:$O$10001,9,FALSE)</f>
        <v>Salad</v>
      </c>
      <c r="C2403">
        <f>VLOOKUP(A2403,Cafe_sales!$A$1:$O$10001,10,FALSE)</f>
        <v>2</v>
      </c>
      <c r="D2403">
        <f>VLOOKUP(A2403,Cafe_sales!$A$1:$O$10001,11,FALSE)</f>
        <v>5</v>
      </c>
      <c r="E2403">
        <f>VLOOKUP(A2403,Cafe_sales!$A$1:$O$10001,12,FALSE)</f>
        <v>10</v>
      </c>
      <c r="F2403" t="str">
        <f>VLOOKUP(A2403,Cafe_sales!$A$1:$O$10001,13,FALSE)</f>
        <v>Default mode</v>
      </c>
      <c r="G2403" t="str">
        <f>VLOOKUP(A2403,Cafe_sales!$A$1:$O$10001,14,FALSE)</f>
        <v>Takeaway</v>
      </c>
      <c r="H2403" s="1">
        <f>VLOOKUP(A2403,Cafe_sales!$A$1:$O$10001,15,FALSE)</f>
        <v>44932</v>
      </c>
    </row>
    <row r="2404" spans="1:8" x14ac:dyDescent="0.35">
      <c r="A2404" t="s">
        <v>9995</v>
      </c>
      <c r="B2404" t="str">
        <f>VLOOKUP(A2404,Cafe_sales!$A$1:$O$10001,9,FALSE)</f>
        <v>Cake</v>
      </c>
      <c r="C2404" s="6">
        <f>VLOOKUP(A2404,Cafe_sales!$A$1:$O$10001,10,FALSE)</f>
        <v>4</v>
      </c>
      <c r="D2404" s="10">
        <f>VLOOKUP(A2404,Cafe_sales!$A$1:$O$10001,11,FALSE)</f>
        <v>3</v>
      </c>
      <c r="E2404" s="6">
        <f>VLOOKUP(A2404,Cafe_sales!$A$1:$O$10001,12,FALSE)</f>
        <v>12</v>
      </c>
      <c r="F2404" t="str">
        <f>VLOOKUP(A2404,Cafe_sales!$A$1:$O$10001,13,FALSE)</f>
        <v>UNKNOWN</v>
      </c>
      <c r="G2404" t="str">
        <f>VLOOKUP(A2404,Cafe_sales!$A$1:$O$10001,14,FALSE)</f>
        <v>In-store</v>
      </c>
      <c r="H2404" s="8">
        <f>VLOOKUP(A2404,Cafe_sales!$A$1:$O$10001,15,FALSE)</f>
        <v>45144</v>
      </c>
    </row>
    <row r="2405" spans="1:8" hidden="1" x14ac:dyDescent="0.35">
      <c r="A2405" t="s">
        <v>9593</v>
      </c>
      <c r="B2405" t="str">
        <f>VLOOKUP(A2405,Cafe_sales!$A$1:$O$10001,9,FALSE)</f>
        <v>Juice</v>
      </c>
      <c r="C2405">
        <f>VLOOKUP(A2405,Cafe_sales!$A$1:$O$10001,10,FALSE)</f>
        <v>1</v>
      </c>
      <c r="D2405">
        <f>VLOOKUP(A2405,Cafe_sales!$A$1:$O$10001,11,FALSE)</f>
        <v>3</v>
      </c>
      <c r="E2405">
        <f>VLOOKUP(A2405,Cafe_sales!$A$1:$O$10001,12,FALSE)</f>
        <v>3</v>
      </c>
      <c r="F2405" t="str">
        <f>VLOOKUP(A2405,Cafe_sales!$A$1:$O$10001,13,FALSE)</f>
        <v>Credit Card</v>
      </c>
      <c r="G2405" t="str">
        <f>VLOOKUP(A2405,Cafe_sales!$A$1:$O$10001,14,FALSE)</f>
        <v>Takeaway</v>
      </c>
      <c r="H2405" s="1">
        <f>VLOOKUP(A2405,Cafe_sales!$A$1:$O$10001,15,FALSE)</f>
        <v>44962</v>
      </c>
    </row>
    <row r="2406" spans="1:8" x14ac:dyDescent="0.35">
      <c r="A2406" t="s">
        <v>1212</v>
      </c>
      <c r="B2406" t="str">
        <f>VLOOKUP(A2406,Cafe_sales!$A$1:$O$10001,9,FALSE)</f>
        <v>Juice</v>
      </c>
      <c r="C2406" s="6">
        <f>VLOOKUP(A2406,Cafe_sales!$A$1:$O$10001,10,FALSE)</f>
        <v>4</v>
      </c>
      <c r="D2406" s="10">
        <f>VLOOKUP(A2406,Cafe_sales!$A$1:$O$10001,11,FALSE)</f>
        <v>3</v>
      </c>
      <c r="E2406" s="6">
        <f>VLOOKUP(A2406,Cafe_sales!$A$1:$O$10001,12,FALSE)</f>
        <v>12</v>
      </c>
      <c r="F2406" t="str">
        <f>VLOOKUP(A2406,Cafe_sales!$A$1:$O$10001,13,FALSE)</f>
        <v>Default mode</v>
      </c>
      <c r="G2406" t="str">
        <f>VLOOKUP(A2406,Cafe_sales!$A$1:$O$10001,14,FALSE)</f>
        <v>UNKNOWN</v>
      </c>
      <c r="H2406" s="8">
        <f>VLOOKUP(A2406,Cafe_sales!$A$1:$O$10001,15,FALSE)</f>
        <v>45218</v>
      </c>
    </row>
    <row r="2407" spans="1:8" x14ac:dyDescent="0.35">
      <c r="A2407" t="s">
        <v>5717</v>
      </c>
      <c r="B2407" t="str">
        <f>VLOOKUP(A2407,Cafe_sales!$A$1:$O$10001,9,FALSE)</f>
        <v>Juice</v>
      </c>
      <c r="C2407" s="6">
        <f>VLOOKUP(A2407,Cafe_sales!$A$1:$O$10001,10,FALSE)</f>
        <v>3</v>
      </c>
      <c r="D2407" s="10">
        <f>VLOOKUP(A2407,Cafe_sales!$A$1:$O$10001,11,FALSE)</f>
        <v>3</v>
      </c>
      <c r="E2407" s="6">
        <f>VLOOKUP(A2407,Cafe_sales!$A$1:$O$10001,12,FALSE)</f>
        <v>9</v>
      </c>
      <c r="F2407" t="str">
        <f>VLOOKUP(A2407,Cafe_sales!$A$1:$O$10001,13,FALSE)</f>
        <v>Credit Card</v>
      </c>
      <c r="G2407" t="str">
        <f>VLOOKUP(A2407,Cafe_sales!$A$1:$O$10001,14,FALSE)</f>
        <v>In-store</v>
      </c>
      <c r="H2407" s="8">
        <f>VLOOKUP(A2407,Cafe_sales!$A$1:$O$10001,15,FALSE)</f>
        <v>45077</v>
      </c>
    </row>
    <row r="2408" spans="1:8" x14ac:dyDescent="0.35">
      <c r="A2408" t="s">
        <v>6972</v>
      </c>
      <c r="B2408" t="str">
        <f>VLOOKUP(A2408,Cafe_sales!$A$1:$O$10001,9,FALSE)</f>
        <v>Smoothie</v>
      </c>
      <c r="C2408" s="6">
        <f>VLOOKUP(A2408,Cafe_sales!$A$1:$O$10001,10,FALSE)</f>
        <v>3</v>
      </c>
      <c r="D2408" s="10">
        <f>VLOOKUP(A2408,Cafe_sales!$A$1:$O$10001,11,FALSE)</f>
        <v>4</v>
      </c>
      <c r="E2408" s="6">
        <f>VLOOKUP(A2408,Cafe_sales!$A$1:$O$10001,12,FALSE)</f>
        <v>12</v>
      </c>
      <c r="F2408" t="str">
        <f>VLOOKUP(A2408,Cafe_sales!$A$1:$O$10001,13,FALSE)</f>
        <v>Credit Card</v>
      </c>
      <c r="G2408" t="str">
        <f>VLOOKUP(A2408,Cafe_sales!$A$1:$O$10001,14,FALSE)</f>
        <v>In-store</v>
      </c>
      <c r="H2408" s="8">
        <f>VLOOKUP(A2408,Cafe_sales!$A$1:$O$10001,15,FALSE)</f>
        <v>44927</v>
      </c>
    </row>
    <row r="2409" spans="1:8" hidden="1" x14ac:dyDescent="0.35">
      <c r="A2409" t="s">
        <v>683</v>
      </c>
      <c r="B2409" t="str">
        <f>VLOOKUP(A2409,Cafe_sales!$A$1:$O$10001,9,FALSE)</f>
        <v>Cookie</v>
      </c>
      <c r="C2409">
        <f>VLOOKUP(A2409,Cafe_sales!$A$1:$O$10001,10,FALSE)</f>
        <v>4</v>
      </c>
      <c r="D2409">
        <f>VLOOKUP(A2409,Cafe_sales!$A$1:$O$10001,11,FALSE)</f>
        <v>1</v>
      </c>
      <c r="E2409">
        <f>VLOOKUP(A2409,Cafe_sales!$A$1:$O$10001,12,FALSE)</f>
        <v>4</v>
      </c>
      <c r="F2409" t="str">
        <f>VLOOKUP(A2409,Cafe_sales!$A$1:$O$10001,13,FALSE)</f>
        <v>Default mode</v>
      </c>
      <c r="G2409" t="str">
        <f>VLOOKUP(A2409,Cafe_sales!$A$1:$O$10001,14,FALSE)</f>
        <v>Takeaway</v>
      </c>
      <c r="H2409" s="1">
        <f>VLOOKUP(A2409,Cafe_sales!$A$1:$O$10001,15,FALSE)</f>
        <v>45159</v>
      </c>
    </row>
    <row r="2410" spans="1:8" x14ac:dyDescent="0.35">
      <c r="A2410" t="s">
        <v>9972</v>
      </c>
      <c r="B2410" t="str">
        <f>VLOOKUP(A2410,Cafe_sales!$A$1:$O$10001,9,FALSE)</f>
        <v>Juice</v>
      </c>
      <c r="C2410" s="6">
        <f>VLOOKUP(A2410,Cafe_sales!$A$1:$O$10001,10,FALSE)</f>
        <v>3</v>
      </c>
      <c r="D2410" s="10">
        <f>VLOOKUP(A2410,Cafe_sales!$A$1:$O$10001,11,FALSE)</f>
        <v>3</v>
      </c>
      <c r="E2410" s="6">
        <f>VLOOKUP(A2410,Cafe_sales!$A$1:$O$10001,12,FALSE)</f>
        <v>9</v>
      </c>
      <c r="F2410" t="str">
        <f>VLOOKUP(A2410,Cafe_sales!$A$1:$O$10001,13,FALSE)</f>
        <v>Default mode</v>
      </c>
      <c r="G2410" t="str">
        <f>VLOOKUP(A2410,Cafe_sales!$A$1:$O$10001,14,FALSE)</f>
        <v>In-store</v>
      </c>
      <c r="H2410" s="8">
        <f>VLOOKUP(A2410,Cafe_sales!$A$1:$O$10001,15,FALSE)</f>
        <v>44927</v>
      </c>
    </row>
    <row r="2411" spans="1:8" x14ac:dyDescent="0.35">
      <c r="A2411" t="s">
        <v>6947</v>
      </c>
      <c r="B2411" t="str">
        <f>VLOOKUP(A2411,Cafe_sales!$A$1:$O$10001,9,FALSE)</f>
        <v>Sandwich</v>
      </c>
      <c r="C2411" s="6">
        <f>VLOOKUP(A2411,Cafe_sales!$A$1:$O$10001,10,FALSE)</f>
        <v>3</v>
      </c>
      <c r="D2411" s="10">
        <f>VLOOKUP(A2411,Cafe_sales!$A$1:$O$10001,11,FALSE)</f>
        <v>4</v>
      </c>
      <c r="E2411" s="6">
        <f>VLOOKUP(A2411,Cafe_sales!$A$1:$O$10001,12,FALSE)</f>
        <v>12</v>
      </c>
      <c r="F2411" t="str">
        <f>VLOOKUP(A2411,Cafe_sales!$A$1:$O$10001,13,FALSE)</f>
        <v>Cash</v>
      </c>
      <c r="G2411" t="str">
        <f>VLOOKUP(A2411,Cafe_sales!$A$1:$O$10001,14,FALSE)</f>
        <v>UNKNOWN</v>
      </c>
      <c r="H2411" s="8">
        <f>VLOOKUP(A2411,Cafe_sales!$A$1:$O$10001,15,FALSE)</f>
        <v>45009</v>
      </c>
    </row>
    <row r="2412" spans="1:8" hidden="1" x14ac:dyDescent="0.35">
      <c r="A2412" t="s">
        <v>2907</v>
      </c>
      <c r="B2412" t="str">
        <f>VLOOKUP(A2412,Cafe_sales!$A$1:$O$10001,9,FALSE)</f>
        <v>Sandwich</v>
      </c>
      <c r="C2412">
        <f>VLOOKUP(A2412,Cafe_sales!$A$1:$O$10001,10,FALSE)</f>
        <v>2</v>
      </c>
      <c r="D2412">
        <f>VLOOKUP(A2412,Cafe_sales!$A$1:$O$10001,11,FALSE)</f>
        <v>4</v>
      </c>
      <c r="E2412">
        <f>VLOOKUP(A2412,Cafe_sales!$A$1:$O$10001,12,FALSE)</f>
        <v>8</v>
      </c>
      <c r="F2412" t="str">
        <f>VLOOKUP(A2412,Cafe_sales!$A$1:$O$10001,13,FALSE)</f>
        <v>Cash</v>
      </c>
      <c r="G2412" t="str">
        <f>VLOOKUP(A2412,Cafe_sales!$A$1:$O$10001,14,FALSE)</f>
        <v>Takeaway</v>
      </c>
      <c r="H2412" s="1">
        <f>VLOOKUP(A2412,Cafe_sales!$A$1:$O$10001,15,FALSE)</f>
        <v>45264</v>
      </c>
    </row>
    <row r="2413" spans="1:8" hidden="1" x14ac:dyDescent="0.35">
      <c r="A2413" t="s">
        <v>1596</v>
      </c>
      <c r="B2413" t="str">
        <f>VLOOKUP(A2413,Cafe_sales!$A$1:$O$10001,9,FALSE)</f>
        <v>Smoothie</v>
      </c>
      <c r="C2413">
        <f>VLOOKUP(A2413,Cafe_sales!$A$1:$O$10001,10,FALSE)</f>
        <v>1</v>
      </c>
      <c r="D2413">
        <f>VLOOKUP(A2413,Cafe_sales!$A$1:$O$10001,11,FALSE)</f>
        <v>4</v>
      </c>
      <c r="E2413">
        <f>VLOOKUP(A2413,Cafe_sales!$A$1:$O$10001,12,FALSE)</f>
        <v>4</v>
      </c>
      <c r="F2413" t="str">
        <f>VLOOKUP(A2413,Cafe_sales!$A$1:$O$10001,13,FALSE)</f>
        <v>Default mode</v>
      </c>
      <c r="G2413" t="str">
        <f>VLOOKUP(A2413,Cafe_sales!$A$1:$O$10001,14,FALSE)</f>
        <v>Takeaway</v>
      </c>
      <c r="H2413" s="1">
        <f>VLOOKUP(A2413,Cafe_sales!$A$1:$O$10001,15,FALSE)</f>
        <v>45217</v>
      </c>
    </row>
    <row r="2414" spans="1:8" x14ac:dyDescent="0.35">
      <c r="A2414" t="s">
        <v>4901</v>
      </c>
      <c r="B2414" t="str">
        <f>VLOOKUP(A2414,Cafe_sales!$A$1:$O$10001,9,FALSE)</f>
        <v>Sandwich</v>
      </c>
      <c r="C2414" s="6">
        <f>VLOOKUP(A2414,Cafe_sales!$A$1:$O$10001,10,FALSE)</f>
        <v>1</v>
      </c>
      <c r="D2414" s="10">
        <f>VLOOKUP(A2414,Cafe_sales!$A$1:$O$10001,11,FALSE)</f>
        <v>4</v>
      </c>
      <c r="E2414" s="6">
        <f>VLOOKUP(A2414,Cafe_sales!$A$1:$O$10001,12,FALSE)</f>
        <v>4</v>
      </c>
      <c r="F2414" t="str">
        <f>VLOOKUP(A2414,Cafe_sales!$A$1:$O$10001,13,FALSE)</f>
        <v>Credit Card</v>
      </c>
      <c r="G2414" t="str">
        <f>VLOOKUP(A2414,Cafe_sales!$A$1:$O$10001,14,FALSE)</f>
        <v>UNKNOWN</v>
      </c>
      <c r="H2414" s="8">
        <f>VLOOKUP(A2414,Cafe_sales!$A$1:$O$10001,15,FALSE)</f>
        <v>44947</v>
      </c>
    </row>
    <row r="2415" spans="1:8" hidden="1" x14ac:dyDescent="0.35">
      <c r="A2415" t="s">
        <v>4755</v>
      </c>
      <c r="B2415" t="str">
        <f>VLOOKUP(A2415,Cafe_sales!$A$1:$O$10001,9,FALSE)</f>
        <v>Sandwich</v>
      </c>
      <c r="C2415">
        <f>VLOOKUP(A2415,Cafe_sales!$A$1:$O$10001,10,FALSE)</f>
        <v>3</v>
      </c>
      <c r="D2415">
        <f>VLOOKUP(A2415,Cafe_sales!$A$1:$O$10001,11,FALSE)</f>
        <v>4</v>
      </c>
      <c r="E2415">
        <f>VLOOKUP(A2415,Cafe_sales!$A$1:$O$10001,12,FALSE)</f>
        <v>16</v>
      </c>
      <c r="F2415" t="str">
        <f>VLOOKUP(A2415,Cafe_sales!$A$1:$O$10001,13,FALSE)</f>
        <v>Credit Card</v>
      </c>
      <c r="G2415" t="str">
        <f>VLOOKUP(A2415,Cafe_sales!$A$1:$O$10001,14,FALSE)</f>
        <v>Takeaway</v>
      </c>
      <c r="H2415" s="1">
        <f>VLOOKUP(A2415,Cafe_sales!$A$1:$O$10001,15,FALSE)</f>
        <v>45181</v>
      </c>
    </row>
    <row r="2416" spans="1:8" x14ac:dyDescent="0.35">
      <c r="A2416" t="s">
        <v>7699</v>
      </c>
      <c r="B2416" t="str">
        <f>VLOOKUP(A2416,Cafe_sales!$A$1:$O$10001,9,FALSE)</f>
        <v>Tea</v>
      </c>
      <c r="C2416" s="6">
        <f>VLOOKUP(A2416,Cafe_sales!$A$1:$O$10001,10,FALSE)</f>
        <v>3</v>
      </c>
      <c r="D2416" s="10">
        <f>VLOOKUP(A2416,Cafe_sales!$A$1:$O$10001,11,FALSE)</f>
        <v>1.5</v>
      </c>
      <c r="E2416" s="6">
        <f>VLOOKUP(A2416,Cafe_sales!$A$1:$O$10001,12,FALSE)</f>
        <v>7.5</v>
      </c>
      <c r="F2416" t="str">
        <f>VLOOKUP(A2416,Cafe_sales!$A$1:$O$10001,13,FALSE)</f>
        <v>Credit Card</v>
      </c>
      <c r="G2416" t="str">
        <f>VLOOKUP(A2416,Cafe_sales!$A$1:$O$10001,14,FALSE)</f>
        <v>In-store</v>
      </c>
      <c r="H2416" s="8">
        <f>VLOOKUP(A2416,Cafe_sales!$A$1:$O$10001,15,FALSE)</f>
        <v>44936</v>
      </c>
    </row>
    <row r="2417" spans="1:8" hidden="1" x14ac:dyDescent="0.35">
      <c r="A2417" t="s">
        <v>6329</v>
      </c>
      <c r="B2417" t="str">
        <f>VLOOKUP(A2417,Cafe_sales!$A$1:$O$10001,9,FALSE)</f>
        <v>Juice</v>
      </c>
      <c r="C2417">
        <f>VLOOKUP(A2417,Cafe_sales!$A$1:$O$10001,10,FALSE)</f>
        <v>3</v>
      </c>
      <c r="D2417">
        <f>VLOOKUP(A2417,Cafe_sales!$A$1:$O$10001,11,FALSE)</f>
        <v>3</v>
      </c>
      <c r="E2417">
        <f>VLOOKUP(A2417,Cafe_sales!$A$1:$O$10001,12,FALSE)</f>
        <v>9</v>
      </c>
      <c r="F2417" t="str">
        <f>VLOOKUP(A2417,Cafe_sales!$A$1:$O$10001,13,FALSE)</f>
        <v>Credit Card</v>
      </c>
      <c r="G2417" t="str">
        <f>VLOOKUP(A2417,Cafe_sales!$A$1:$O$10001,14,FALSE)</f>
        <v>Takeaway</v>
      </c>
      <c r="H2417" s="1">
        <f>VLOOKUP(A2417,Cafe_sales!$A$1:$O$10001,15,FALSE)</f>
        <v>44982</v>
      </c>
    </row>
    <row r="2418" spans="1:8" hidden="1" x14ac:dyDescent="0.35">
      <c r="A2418" t="s">
        <v>4819</v>
      </c>
      <c r="B2418" t="str">
        <f>VLOOKUP(A2418,Cafe_sales!$A$1:$O$10001,9,FALSE)</f>
        <v>Salad</v>
      </c>
      <c r="C2418">
        <f>VLOOKUP(A2418,Cafe_sales!$A$1:$O$10001,10,FALSE)</f>
        <v>1</v>
      </c>
      <c r="D2418">
        <f>VLOOKUP(A2418,Cafe_sales!$A$1:$O$10001,11,FALSE)</f>
        <v>5</v>
      </c>
      <c r="E2418">
        <f>VLOOKUP(A2418,Cafe_sales!$A$1:$O$10001,12,FALSE)</f>
        <v>5</v>
      </c>
      <c r="F2418" t="str">
        <f>VLOOKUP(A2418,Cafe_sales!$A$1:$O$10001,13,FALSE)</f>
        <v>Credit Card</v>
      </c>
      <c r="G2418" t="str">
        <f>VLOOKUP(A2418,Cafe_sales!$A$1:$O$10001,14,FALSE)</f>
        <v>Takeaway</v>
      </c>
      <c r="H2418" s="1">
        <f>VLOOKUP(A2418,Cafe_sales!$A$1:$O$10001,15,FALSE)</f>
        <v>44960</v>
      </c>
    </row>
    <row r="2419" spans="1:8" hidden="1" x14ac:dyDescent="0.35">
      <c r="A2419" t="s">
        <v>955</v>
      </c>
      <c r="B2419" t="str">
        <f>VLOOKUP(A2419,Cafe_sales!$A$1:$O$10001,9,FALSE)</f>
        <v>Sandwich</v>
      </c>
      <c r="C2419">
        <f>VLOOKUP(A2419,Cafe_sales!$A$1:$O$10001,10,FALSE)</f>
        <v>4</v>
      </c>
      <c r="D2419">
        <f>VLOOKUP(A2419,Cafe_sales!$A$1:$O$10001,11,FALSE)</f>
        <v>4</v>
      </c>
      <c r="E2419">
        <f>VLOOKUP(A2419,Cafe_sales!$A$1:$O$10001,12,FALSE)</f>
        <v>16</v>
      </c>
      <c r="F2419" t="str">
        <f>VLOOKUP(A2419,Cafe_sales!$A$1:$O$10001,13,FALSE)</f>
        <v>Credit Card</v>
      </c>
      <c r="G2419" t="str">
        <f>VLOOKUP(A2419,Cafe_sales!$A$1:$O$10001,14,FALSE)</f>
        <v>Takeaway</v>
      </c>
      <c r="H2419" s="1">
        <f>VLOOKUP(A2419,Cafe_sales!$A$1:$O$10001,15,FALSE)</f>
        <v>44927</v>
      </c>
    </row>
    <row r="2420" spans="1:8" x14ac:dyDescent="0.35">
      <c r="A2420" t="s">
        <v>8565</v>
      </c>
      <c r="B2420" t="str">
        <f>VLOOKUP(A2420,Cafe_sales!$A$1:$O$10001,9,FALSE)</f>
        <v>UNKNOWN</v>
      </c>
      <c r="C2420" s="6">
        <f>VLOOKUP(A2420,Cafe_sales!$A$1:$O$10001,10,FALSE)</f>
        <v>2</v>
      </c>
      <c r="D2420" s="10">
        <f>VLOOKUP(A2420,Cafe_sales!$A$1:$O$10001,11,FALSE)</f>
        <v>3</v>
      </c>
      <c r="E2420" s="6">
        <f>VLOOKUP(A2420,Cafe_sales!$A$1:$O$10001,12,FALSE)</f>
        <v>6</v>
      </c>
      <c r="F2420" t="str">
        <f>VLOOKUP(A2420,Cafe_sales!$A$1:$O$10001,13,FALSE)</f>
        <v>Digital Wallet</v>
      </c>
      <c r="G2420" t="str">
        <f>VLOOKUP(A2420,Cafe_sales!$A$1:$O$10001,14,FALSE)</f>
        <v>UNKNOWN</v>
      </c>
      <c r="H2420" s="8">
        <f>VLOOKUP(A2420,Cafe_sales!$A$1:$O$10001,15,FALSE)</f>
        <v>45163</v>
      </c>
    </row>
    <row r="2421" spans="1:8" x14ac:dyDescent="0.35">
      <c r="A2421" t="s">
        <v>8438</v>
      </c>
      <c r="B2421" t="str">
        <f>VLOOKUP(A2421,Cafe_sales!$A$1:$O$10001,9,FALSE)</f>
        <v>Cake</v>
      </c>
      <c r="C2421" s="6">
        <f>VLOOKUP(A2421,Cafe_sales!$A$1:$O$10001,10,FALSE)</f>
        <v>3.0651162790697675</v>
      </c>
      <c r="D2421" s="10">
        <f>VLOOKUP(A2421,Cafe_sales!$A$1:$O$10001,11,FALSE)</f>
        <v>3</v>
      </c>
      <c r="E2421" s="6">
        <f>VLOOKUP(A2421,Cafe_sales!$A$1:$O$10001,12,FALSE)</f>
        <v>6</v>
      </c>
      <c r="F2421" t="str">
        <f>VLOOKUP(A2421,Cafe_sales!$A$1:$O$10001,13,FALSE)</f>
        <v>Cash</v>
      </c>
      <c r="G2421" t="str">
        <f>VLOOKUP(A2421,Cafe_sales!$A$1:$O$10001,14,FALSE)</f>
        <v>In-store</v>
      </c>
      <c r="H2421" s="8">
        <f>VLOOKUP(A2421,Cafe_sales!$A$1:$O$10001,15,FALSE)</f>
        <v>45190</v>
      </c>
    </row>
    <row r="2422" spans="1:8" x14ac:dyDescent="0.35">
      <c r="A2422" t="s">
        <v>5692</v>
      </c>
      <c r="B2422" t="str">
        <f>VLOOKUP(A2422,Cafe_sales!$A$1:$O$10001,9,FALSE)</f>
        <v>UNKNOWN</v>
      </c>
      <c r="C2422" s="6">
        <f>VLOOKUP(A2422,Cafe_sales!$A$1:$O$10001,10,FALSE)</f>
        <v>2</v>
      </c>
      <c r="D2422" s="10">
        <f>VLOOKUP(A2422,Cafe_sales!$A$1:$O$10001,11,FALSE)</f>
        <v>4</v>
      </c>
      <c r="E2422" s="6">
        <f>VLOOKUP(A2422,Cafe_sales!$A$1:$O$10001,12,FALSE)</f>
        <v>8</v>
      </c>
      <c r="F2422" t="str">
        <f>VLOOKUP(A2422,Cafe_sales!$A$1:$O$10001,13,FALSE)</f>
        <v>Default mode</v>
      </c>
      <c r="G2422" t="str">
        <f>VLOOKUP(A2422,Cafe_sales!$A$1:$O$10001,14,FALSE)</f>
        <v>In-store</v>
      </c>
      <c r="H2422" s="8">
        <f>VLOOKUP(A2422,Cafe_sales!$A$1:$O$10001,15,FALSE)</f>
        <v>45278</v>
      </c>
    </row>
    <row r="2423" spans="1:8" x14ac:dyDescent="0.35">
      <c r="A2423" t="s">
        <v>9580</v>
      </c>
      <c r="B2423" t="str">
        <f>VLOOKUP(A2423,Cafe_sales!$A$1:$O$10001,9,FALSE)</f>
        <v>Juice</v>
      </c>
      <c r="C2423" s="6">
        <f>VLOOKUP(A2423,Cafe_sales!$A$1:$O$10001,10,FALSE)</f>
        <v>5</v>
      </c>
      <c r="D2423" s="10">
        <f>VLOOKUP(A2423,Cafe_sales!$A$1:$O$10001,11,FALSE)</f>
        <v>3</v>
      </c>
      <c r="E2423" s="6">
        <f>VLOOKUP(A2423,Cafe_sales!$A$1:$O$10001,12,FALSE)</f>
        <v>15</v>
      </c>
      <c r="F2423" t="str">
        <f>VLOOKUP(A2423,Cafe_sales!$A$1:$O$10001,13,FALSE)</f>
        <v>Default mode</v>
      </c>
      <c r="G2423" t="str">
        <f>VLOOKUP(A2423,Cafe_sales!$A$1:$O$10001,14,FALSE)</f>
        <v>In-store</v>
      </c>
      <c r="H2423" s="8">
        <f>VLOOKUP(A2423,Cafe_sales!$A$1:$O$10001,15,FALSE)</f>
        <v>45096</v>
      </c>
    </row>
    <row r="2424" spans="1:8" x14ac:dyDescent="0.35">
      <c r="A2424" t="s">
        <v>7527</v>
      </c>
      <c r="B2424" t="str">
        <f>VLOOKUP(A2424,Cafe_sales!$A$1:$O$10001,9,FALSE)</f>
        <v>Juice</v>
      </c>
      <c r="C2424" s="6">
        <f>VLOOKUP(A2424,Cafe_sales!$A$1:$O$10001,10,FALSE)</f>
        <v>5</v>
      </c>
      <c r="D2424" s="10">
        <f>VLOOKUP(A2424,Cafe_sales!$A$1:$O$10001,11,FALSE)</f>
        <v>3</v>
      </c>
      <c r="E2424" s="6">
        <f>VLOOKUP(A2424,Cafe_sales!$A$1:$O$10001,12,FALSE)</f>
        <v>15</v>
      </c>
      <c r="F2424" t="str">
        <f>VLOOKUP(A2424,Cafe_sales!$A$1:$O$10001,13,FALSE)</f>
        <v>Credit Card</v>
      </c>
      <c r="G2424" t="str">
        <f>VLOOKUP(A2424,Cafe_sales!$A$1:$O$10001,14,FALSE)</f>
        <v>UNKNOWN</v>
      </c>
      <c r="H2424" s="8">
        <f>VLOOKUP(A2424,Cafe_sales!$A$1:$O$10001,15,FALSE)</f>
        <v>45078</v>
      </c>
    </row>
    <row r="2425" spans="1:8" hidden="1" x14ac:dyDescent="0.35">
      <c r="A2425" t="s">
        <v>618</v>
      </c>
      <c r="B2425" t="str">
        <f>VLOOKUP(A2425,Cafe_sales!$A$1:$O$10001,9,FALSE)</f>
        <v>Salad</v>
      </c>
      <c r="C2425">
        <f>VLOOKUP(A2425,Cafe_sales!$A$1:$O$10001,10,FALSE)</f>
        <v>4</v>
      </c>
      <c r="D2425">
        <f>VLOOKUP(A2425,Cafe_sales!$A$1:$O$10001,11,FALSE)</f>
        <v>5</v>
      </c>
      <c r="E2425">
        <f>VLOOKUP(A2425,Cafe_sales!$A$1:$O$10001,12,FALSE)</f>
        <v>20</v>
      </c>
      <c r="F2425" t="str">
        <f>VLOOKUP(A2425,Cafe_sales!$A$1:$O$10001,13,FALSE)</f>
        <v>Default mode</v>
      </c>
      <c r="G2425" t="str">
        <f>VLOOKUP(A2425,Cafe_sales!$A$1:$O$10001,14,FALSE)</f>
        <v>Takeaway</v>
      </c>
      <c r="H2425" s="1">
        <f>VLOOKUP(A2425,Cafe_sales!$A$1:$O$10001,15,FALSE)</f>
        <v>45233</v>
      </c>
    </row>
    <row r="2426" spans="1:8" hidden="1" x14ac:dyDescent="0.35">
      <c r="A2426" t="s">
        <v>10007</v>
      </c>
      <c r="B2426" t="str">
        <f>VLOOKUP(A2426,Cafe_sales!$A$1:$O$10001,9,FALSE)</f>
        <v>Smoothie</v>
      </c>
      <c r="C2426">
        <f>VLOOKUP(A2426,Cafe_sales!$A$1:$O$10001,10,FALSE)</f>
        <v>3.5</v>
      </c>
      <c r="D2426">
        <f>VLOOKUP(A2426,Cafe_sales!$A$1:$O$10001,11,FALSE)</f>
        <v>4</v>
      </c>
      <c r="E2426">
        <f>VLOOKUP(A2426,Cafe_sales!$A$1:$O$10001,12,FALSE)</f>
        <v>4</v>
      </c>
      <c r="F2426" t="str">
        <f>VLOOKUP(A2426,Cafe_sales!$A$1:$O$10001,13,FALSE)</f>
        <v>Cash</v>
      </c>
      <c r="G2426" t="str">
        <f>VLOOKUP(A2426,Cafe_sales!$A$1:$O$10001,14,FALSE)</f>
        <v>Takeaway</v>
      </c>
      <c r="H2426" s="1">
        <f>VLOOKUP(A2426,Cafe_sales!$A$1:$O$10001,15,FALSE)</f>
        <v>45134</v>
      </c>
    </row>
    <row r="2427" spans="1:8" x14ac:dyDescent="0.35">
      <c r="A2427" t="s">
        <v>654</v>
      </c>
      <c r="B2427" t="str">
        <f>VLOOKUP(A2427,Cafe_sales!$A$1:$O$10001,9,FALSE)</f>
        <v>Cake</v>
      </c>
      <c r="C2427" s="6">
        <f>VLOOKUP(A2427,Cafe_sales!$A$1:$O$10001,10,FALSE)</f>
        <v>2</v>
      </c>
      <c r="D2427" s="10">
        <f>VLOOKUP(A2427,Cafe_sales!$A$1:$O$10001,11,FALSE)</f>
        <v>3</v>
      </c>
      <c r="E2427" s="6">
        <f>VLOOKUP(A2427,Cafe_sales!$A$1:$O$10001,12,FALSE)</f>
        <v>6</v>
      </c>
      <c r="F2427" t="str">
        <f>VLOOKUP(A2427,Cafe_sales!$A$1:$O$10001,13,FALSE)</f>
        <v>Cash</v>
      </c>
      <c r="G2427" t="str">
        <f>VLOOKUP(A2427,Cafe_sales!$A$1:$O$10001,14,FALSE)</f>
        <v>UNKNOWN</v>
      </c>
      <c r="H2427" s="8">
        <f>VLOOKUP(A2427,Cafe_sales!$A$1:$O$10001,15,FALSE)</f>
        <v>45231</v>
      </c>
    </row>
    <row r="2428" spans="1:8" x14ac:dyDescent="0.35">
      <c r="A2428" t="s">
        <v>755</v>
      </c>
      <c r="B2428" t="str">
        <f>VLOOKUP(A2428,Cafe_sales!$A$1:$O$10001,9,FALSE)</f>
        <v>Tea</v>
      </c>
      <c r="C2428" s="6">
        <f>VLOOKUP(A2428,Cafe_sales!$A$1:$O$10001,10,FALSE)</f>
        <v>5</v>
      </c>
      <c r="D2428" s="10">
        <f>VLOOKUP(A2428,Cafe_sales!$A$1:$O$10001,11,FALSE)</f>
        <v>1.5</v>
      </c>
      <c r="E2428" s="6">
        <f>VLOOKUP(A2428,Cafe_sales!$A$1:$O$10001,12,FALSE)</f>
        <v>7.5</v>
      </c>
      <c r="F2428" t="str">
        <f>VLOOKUP(A2428,Cafe_sales!$A$1:$O$10001,13,FALSE)</f>
        <v>Default mode</v>
      </c>
      <c r="G2428" t="str">
        <f>VLOOKUP(A2428,Cafe_sales!$A$1:$O$10001,14,FALSE)</f>
        <v>UNKNOWN</v>
      </c>
      <c r="H2428" s="8">
        <f>VLOOKUP(A2428,Cafe_sales!$A$1:$O$10001,15,FALSE)</f>
        <v>45192</v>
      </c>
    </row>
    <row r="2429" spans="1:8" x14ac:dyDescent="0.35">
      <c r="A2429" t="s">
        <v>5875</v>
      </c>
      <c r="B2429" t="str">
        <f>VLOOKUP(A2429,Cafe_sales!$A$1:$O$10001,9,FALSE)</f>
        <v>Smoothie</v>
      </c>
      <c r="C2429" s="6">
        <f>VLOOKUP(A2429,Cafe_sales!$A$1:$O$10001,10,FALSE)</f>
        <v>4</v>
      </c>
      <c r="D2429" s="10">
        <f>VLOOKUP(A2429,Cafe_sales!$A$1:$O$10001,11,FALSE)</f>
        <v>4</v>
      </c>
      <c r="E2429" s="6">
        <f>VLOOKUP(A2429,Cafe_sales!$A$1:$O$10001,12,FALSE)</f>
        <v>16</v>
      </c>
      <c r="F2429" t="str">
        <f>VLOOKUP(A2429,Cafe_sales!$A$1:$O$10001,13,FALSE)</f>
        <v>Cash</v>
      </c>
      <c r="G2429" t="str">
        <f>VLOOKUP(A2429,Cafe_sales!$A$1:$O$10001,14,FALSE)</f>
        <v>UNKNOWN</v>
      </c>
      <c r="H2429" s="8">
        <f>VLOOKUP(A2429,Cafe_sales!$A$1:$O$10001,15,FALSE)</f>
        <v>45016</v>
      </c>
    </row>
    <row r="2430" spans="1:8" x14ac:dyDescent="0.35">
      <c r="A2430" t="s">
        <v>1682</v>
      </c>
      <c r="B2430" t="str">
        <f>VLOOKUP(A2430,Cafe_sales!$A$1:$O$10001,9,FALSE)</f>
        <v>Smoothie</v>
      </c>
      <c r="C2430" s="6">
        <f>VLOOKUP(A2430,Cafe_sales!$A$1:$O$10001,10,FALSE)</f>
        <v>2</v>
      </c>
      <c r="D2430" s="10">
        <f>VLOOKUP(A2430,Cafe_sales!$A$1:$O$10001,11,FALSE)</f>
        <v>4</v>
      </c>
      <c r="E2430" s="6">
        <f>VLOOKUP(A2430,Cafe_sales!$A$1:$O$10001,12,FALSE)</f>
        <v>8</v>
      </c>
      <c r="F2430" t="str">
        <f>VLOOKUP(A2430,Cafe_sales!$A$1:$O$10001,13,FALSE)</f>
        <v>Digital Wallet</v>
      </c>
      <c r="G2430" t="str">
        <f>VLOOKUP(A2430,Cafe_sales!$A$1:$O$10001,14,FALSE)</f>
        <v>UNKNOWN</v>
      </c>
      <c r="H2430" s="8">
        <f>VLOOKUP(A2430,Cafe_sales!$A$1:$O$10001,15,FALSE)</f>
        <v>44961</v>
      </c>
    </row>
    <row r="2431" spans="1:8" hidden="1" x14ac:dyDescent="0.35">
      <c r="A2431" t="s">
        <v>8418</v>
      </c>
      <c r="B2431" t="str">
        <f>VLOOKUP(A2431,Cafe_sales!$A$1:$O$10001,9,FALSE)</f>
        <v>Cookie</v>
      </c>
      <c r="C2431">
        <f>VLOOKUP(A2431,Cafe_sales!$A$1:$O$10001,10,FALSE)</f>
        <v>1</v>
      </c>
      <c r="D2431">
        <f>VLOOKUP(A2431,Cafe_sales!$A$1:$O$10001,11,FALSE)</f>
        <v>1</v>
      </c>
      <c r="E2431">
        <f>VLOOKUP(A2431,Cafe_sales!$A$1:$O$10001,12,FALSE)</f>
        <v>1</v>
      </c>
      <c r="F2431" t="str">
        <f>VLOOKUP(A2431,Cafe_sales!$A$1:$O$10001,13,FALSE)</f>
        <v>Digital Wallet</v>
      </c>
      <c r="G2431" t="str">
        <f>VLOOKUP(A2431,Cafe_sales!$A$1:$O$10001,14,FALSE)</f>
        <v>Takeaway</v>
      </c>
      <c r="H2431" s="1">
        <f>VLOOKUP(A2431,Cafe_sales!$A$1:$O$10001,15,FALSE)</f>
        <v>44927</v>
      </c>
    </row>
    <row r="2432" spans="1:8" hidden="1" x14ac:dyDescent="0.35">
      <c r="A2432" t="s">
        <v>4785</v>
      </c>
      <c r="B2432" t="str">
        <f>VLOOKUP(A2432,Cafe_sales!$A$1:$O$10001,9,FALSE)</f>
        <v>Sandwich</v>
      </c>
      <c r="C2432">
        <f>VLOOKUP(A2432,Cafe_sales!$A$1:$O$10001,10,FALSE)</f>
        <v>1</v>
      </c>
      <c r="D2432">
        <f>VLOOKUP(A2432,Cafe_sales!$A$1:$O$10001,11,FALSE)</f>
        <v>4</v>
      </c>
      <c r="E2432">
        <f>VLOOKUP(A2432,Cafe_sales!$A$1:$O$10001,12,FALSE)</f>
        <v>4</v>
      </c>
      <c r="F2432" t="str">
        <f>VLOOKUP(A2432,Cafe_sales!$A$1:$O$10001,13,FALSE)</f>
        <v>Cash</v>
      </c>
      <c r="G2432" t="str">
        <f>VLOOKUP(A2432,Cafe_sales!$A$1:$O$10001,14,FALSE)</f>
        <v>Takeaway</v>
      </c>
      <c r="H2432" s="1">
        <f>VLOOKUP(A2432,Cafe_sales!$A$1:$O$10001,15,FALSE)</f>
        <v>45144</v>
      </c>
    </row>
    <row r="2433" spans="1:8" x14ac:dyDescent="0.35">
      <c r="A2433" t="s">
        <v>482</v>
      </c>
      <c r="B2433" t="str">
        <f>VLOOKUP(A2433,Cafe_sales!$A$1:$O$10001,9,FALSE)</f>
        <v>Coffee</v>
      </c>
      <c r="C2433" s="6">
        <f>VLOOKUP(A2433,Cafe_sales!$A$1:$O$10001,10,FALSE)</f>
        <v>5</v>
      </c>
      <c r="D2433" s="10">
        <f>VLOOKUP(A2433,Cafe_sales!$A$1:$O$10001,11,FALSE)</f>
        <v>2</v>
      </c>
      <c r="E2433" s="6">
        <f>VLOOKUP(A2433,Cafe_sales!$A$1:$O$10001,12,FALSE)</f>
        <v>10</v>
      </c>
      <c r="F2433" t="str">
        <f>VLOOKUP(A2433,Cafe_sales!$A$1:$O$10001,13,FALSE)</f>
        <v>Cash</v>
      </c>
      <c r="G2433" t="str">
        <f>VLOOKUP(A2433,Cafe_sales!$A$1:$O$10001,14,FALSE)</f>
        <v>UNKNOWN</v>
      </c>
      <c r="H2433" s="8">
        <f>VLOOKUP(A2433,Cafe_sales!$A$1:$O$10001,15,FALSE)</f>
        <v>45109</v>
      </c>
    </row>
    <row r="2434" spans="1:8" x14ac:dyDescent="0.35">
      <c r="A2434" t="s">
        <v>1129</v>
      </c>
      <c r="B2434" t="str">
        <f>VLOOKUP(A2434,Cafe_sales!$A$1:$O$10001,9,FALSE)</f>
        <v>Coffee</v>
      </c>
      <c r="C2434" s="6">
        <f>VLOOKUP(A2434,Cafe_sales!$A$1:$O$10001,10,FALSE)</f>
        <v>3</v>
      </c>
      <c r="D2434" s="10">
        <f>VLOOKUP(A2434,Cafe_sales!$A$1:$O$10001,11,FALSE)</f>
        <v>2</v>
      </c>
      <c r="E2434" s="6">
        <f>VLOOKUP(A2434,Cafe_sales!$A$1:$O$10001,12,FALSE)</f>
        <v>6</v>
      </c>
      <c r="F2434" t="str">
        <f>VLOOKUP(A2434,Cafe_sales!$A$1:$O$10001,13,FALSE)</f>
        <v>Credit Card</v>
      </c>
      <c r="G2434" t="str">
        <f>VLOOKUP(A2434,Cafe_sales!$A$1:$O$10001,14,FALSE)</f>
        <v>UNKNOWN</v>
      </c>
      <c r="H2434" s="8">
        <f>VLOOKUP(A2434,Cafe_sales!$A$1:$O$10001,15,FALSE)</f>
        <v>45254</v>
      </c>
    </row>
    <row r="2435" spans="1:8" hidden="1" x14ac:dyDescent="0.35">
      <c r="A2435" t="s">
        <v>5708</v>
      </c>
      <c r="B2435" t="str">
        <f>VLOOKUP(A2435,Cafe_sales!$A$1:$O$10001,9,FALSE)</f>
        <v>UNKNOWN</v>
      </c>
      <c r="C2435">
        <f>VLOOKUP(A2435,Cafe_sales!$A$1:$O$10001,10,FALSE)</f>
        <v>2</v>
      </c>
      <c r="D2435">
        <f>VLOOKUP(A2435,Cafe_sales!$A$1:$O$10001,11,FALSE)</f>
        <v>5</v>
      </c>
      <c r="E2435">
        <f>VLOOKUP(A2435,Cafe_sales!$A$1:$O$10001,12,FALSE)</f>
        <v>10</v>
      </c>
      <c r="F2435" t="str">
        <f>VLOOKUP(A2435,Cafe_sales!$A$1:$O$10001,13,FALSE)</f>
        <v>Default mode</v>
      </c>
      <c r="G2435" t="str">
        <f>VLOOKUP(A2435,Cafe_sales!$A$1:$O$10001,14,FALSE)</f>
        <v>Takeaway</v>
      </c>
      <c r="H2435" s="1">
        <f>VLOOKUP(A2435,Cafe_sales!$A$1:$O$10001,15,FALSE)</f>
        <v>45232</v>
      </c>
    </row>
    <row r="2436" spans="1:8" x14ac:dyDescent="0.35">
      <c r="A2436" t="s">
        <v>7013</v>
      </c>
      <c r="B2436" t="str">
        <f>VLOOKUP(A2436,Cafe_sales!$A$1:$O$10001,9,FALSE)</f>
        <v>Sandwich</v>
      </c>
      <c r="C2436" s="6">
        <f>VLOOKUP(A2436,Cafe_sales!$A$1:$O$10001,10,FALSE)</f>
        <v>1</v>
      </c>
      <c r="D2436" s="10">
        <f>VLOOKUP(A2436,Cafe_sales!$A$1:$O$10001,11,FALSE)</f>
        <v>4</v>
      </c>
      <c r="E2436" s="6">
        <f>VLOOKUP(A2436,Cafe_sales!$A$1:$O$10001,12,FALSE)</f>
        <v>4</v>
      </c>
      <c r="F2436" t="str">
        <f>VLOOKUP(A2436,Cafe_sales!$A$1:$O$10001,13,FALSE)</f>
        <v>Digital Wallet</v>
      </c>
      <c r="G2436" t="str">
        <f>VLOOKUP(A2436,Cafe_sales!$A$1:$O$10001,14,FALSE)</f>
        <v>In-store</v>
      </c>
      <c r="H2436" s="8">
        <f>VLOOKUP(A2436,Cafe_sales!$A$1:$O$10001,15,FALSE)</f>
        <v>45032</v>
      </c>
    </row>
    <row r="2437" spans="1:8" hidden="1" x14ac:dyDescent="0.35">
      <c r="A2437" t="s">
        <v>3369</v>
      </c>
      <c r="B2437" t="str">
        <f>VLOOKUP(A2437,Cafe_sales!$A$1:$O$10001,9,FALSE)</f>
        <v>Salad</v>
      </c>
      <c r="C2437">
        <f>VLOOKUP(A2437,Cafe_sales!$A$1:$O$10001,10,FALSE)</f>
        <v>1</v>
      </c>
      <c r="D2437">
        <f>VLOOKUP(A2437,Cafe_sales!$A$1:$O$10001,11,FALSE)</f>
        <v>5</v>
      </c>
      <c r="E2437">
        <f>VLOOKUP(A2437,Cafe_sales!$A$1:$O$10001,12,FALSE)</f>
        <v>5</v>
      </c>
      <c r="F2437" t="str">
        <f>VLOOKUP(A2437,Cafe_sales!$A$1:$O$10001,13,FALSE)</f>
        <v>Default mode</v>
      </c>
      <c r="G2437" t="str">
        <f>VLOOKUP(A2437,Cafe_sales!$A$1:$O$10001,14,FALSE)</f>
        <v>Takeaway</v>
      </c>
      <c r="H2437" s="1">
        <f>VLOOKUP(A2437,Cafe_sales!$A$1:$O$10001,15,FALSE)</f>
        <v>45130</v>
      </c>
    </row>
    <row r="2438" spans="1:8" x14ac:dyDescent="0.35">
      <c r="A2438" t="s">
        <v>22</v>
      </c>
      <c r="B2438" t="str">
        <f>VLOOKUP(A2438,Cafe_sales!$A$1:$O$10001,9,FALSE)</f>
        <v>Coffee</v>
      </c>
      <c r="C2438" s="6">
        <f>VLOOKUP(A2438,Cafe_sales!$A$1:$O$10001,10,FALSE)</f>
        <v>2</v>
      </c>
      <c r="D2438" s="10">
        <f>VLOOKUP(A2438,Cafe_sales!$A$1:$O$10001,11,FALSE)</f>
        <v>2</v>
      </c>
      <c r="E2438" s="6">
        <f>VLOOKUP(A2438,Cafe_sales!$A$1:$O$10001,12,FALSE)</f>
        <v>4</v>
      </c>
      <c r="F2438" t="str">
        <f>VLOOKUP(A2438,Cafe_sales!$A$1:$O$10001,13,FALSE)</f>
        <v>Digital Wallet</v>
      </c>
      <c r="G2438" t="str">
        <f>VLOOKUP(A2438,Cafe_sales!$A$1:$O$10001,14,FALSE)</f>
        <v>In-store</v>
      </c>
      <c r="H2438" s="8">
        <f>VLOOKUP(A2438,Cafe_sales!$A$1:$O$10001,15,FALSE)</f>
        <v>45088</v>
      </c>
    </row>
    <row r="2439" spans="1:8" x14ac:dyDescent="0.35">
      <c r="A2439" t="s">
        <v>8525</v>
      </c>
      <c r="B2439" t="str">
        <f>VLOOKUP(A2439,Cafe_sales!$A$1:$O$10001,9,FALSE)</f>
        <v>Sandwich</v>
      </c>
      <c r="C2439" s="6">
        <f>VLOOKUP(A2439,Cafe_sales!$A$1:$O$10001,10,FALSE)</f>
        <v>3.0869565217391304</v>
      </c>
      <c r="D2439" s="10">
        <f>VLOOKUP(A2439,Cafe_sales!$A$1:$O$10001,11,FALSE)</f>
        <v>4</v>
      </c>
      <c r="E2439" s="6">
        <f>VLOOKUP(A2439,Cafe_sales!$A$1:$O$10001,12,FALSE)</f>
        <v>20</v>
      </c>
      <c r="F2439" t="str">
        <f>VLOOKUP(A2439,Cafe_sales!$A$1:$O$10001,13,FALSE)</f>
        <v>Digital Wallet</v>
      </c>
      <c r="G2439" t="str">
        <f>VLOOKUP(A2439,Cafe_sales!$A$1:$O$10001,14,FALSE)</f>
        <v>In-store</v>
      </c>
      <c r="H2439" s="8">
        <f>VLOOKUP(A2439,Cafe_sales!$A$1:$O$10001,15,FALSE)</f>
        <v>45275</v>
      </c>
    </row>
    <row r="2440" spans="1:8" x14ac:dyDescent="0.35">
      <c r="A2440" t="s">
        <v>1077</v>
      </c>
      <c r="B2440" t="str">
        <f>VLOOKUP(A2440,Cafe_sales!$A$1:$O$10001,9,FALSE)</f>
        <v>Tea</v>
      </c>
      <c r="C2440" s="6">
        <f>VLOOKUP(A2440,Cafe_sales!$A$1:$O$10001,10,FALSE)</f>
        <v>2</v>
      </c>
      <c r="D2440" s="10">
        <f>VLOOKUP(A2440,Cafe_sales!$A$1:$O$10001,11,FALSE)</f>
        <v>1.5</v>
      </c>
      <c r="E2440" s="6">
        <f>VLOOKUP(A2440,Cafe_sales!$A$1:$O$10001,12,FALSE)</f>
        <v>3</v>
      </c>
      <c r="F2440" t="str">
        <f>VLOOKUP(A2440,Cafe_sales!$A$1:$O$10001,13,FALSE)</f>
        <v>Cash</v>
      </c>
      <c r="G2440" t="str">
        <f>VLOOKUP(A2440,Cafe_sales!$A$1:$O$10001,14,FALSE)</f>
        <v>In-store</v>
      </c>
      <c r="H2440" s="8">
        <f>VLOOKUP(A2440,Cafe_sales!$A$1:$O$10001,15,FALSE)</f>
        <v>45223</v>
      </c>
    </row>
    <row r="2441" spans="1:8" hidden="1" x14ac:dyDescent="0.35">
      <c r="A2441" t="s">
        <v>6837</v>
      </c>
      <c r="B2441" t="str">
        <f>VLOOKUP(A2441,Cafe_sales!$A$1:$O$10001,9,FALSE)</f>
        <v>Salad</v>
      </c>
      <c r="C2441">
        <f>VLOOKUP(A2441,Cafe_sales!$A$1:$O$10001,10,FALSE)</f>
        <v>2</v>
      </c>
      <c r="D2441">
        <f>VLOOKUP(A2441,Cafe_sales!$A$1:$O$10001,11,FALSE)</f>
        <v>5</v>
      </c>
      <c r="E2441">
        <f>VLOOKUP(A2441,Cafe_sales!$A$1:$O$10001,12,FALSE)</f>
        <v>10</v>
      </c>
      <c r="F2441" t="str">
        <f>VLOOKUP(A2441,Cafe_sales!$A$1:$O$10001,13,FALSE)</f>
        <v>Digital Wallet</v>
      </c>
      <c r="G2441" t="str">
        <f>VLOOKUP(A2441,Cafe_sales!$A$1:$O$10001,14,FALSE)</f>
        <v>Takeaway</v>
      </c>
      <c r="H2441" s="1">
        <f>VLOOKUP(A2441,Cafe_sales!$A$1:$O$10001,15,FALSE)</f>
        <v>45078</v>
      </c>
    </row>
    <row r="2442" spans="1:8" x14ac:dyDescent="0.35">
      <c r="A2442" t="s">
        <v>2791</v>
      </c>
      <c r="B2442" t="str">
        <f>VLOOKUP(A2442,Cafe_sales!$A$1:$O$10001,9,FALSE)</f>
        <v>Sandwich</v>
      </c>
      <c r="C2442" s="6">
        <f>VLOOKUP(A2442,Cafe_sales!$A$1:$O$10001,10,FALSE)</f>
        <v>2</v>
      </c>
      <c r="D2442" s="10">
        <f>VLOOKUP(A2442,Cafe_sales!$A$1:$O$10001,11,FALSE)</f>
        <v>4</v>
      </c>
      <c r="E2442" s="6">
        <f>VLOOKUP(A2442,Cafe_sales!$A$1:$O$10001,12,FALSE)</f>
        <v>8</v>
      </c>
      <c r="F2442" t="str">
        <f>VLOOKUP(A2442,Cafe_sales!$A$1:$O$10001,13,FALSE)</f>
        <v>Default mode</v>
      </c>
      <c r="G2442" t="str">
        <f>VLOOKUP(A2442,Cafe_sales!$A$1:$O$10001,14,FALSE)</f>
        <v>UNKNOWN</v>
      </c>
      <c r="H2442" s="8">
        <f>VLOOKUP(A2442,Cafe_sales!$A$1:$O$10001,15,FALSE)</f>
        <v>45057</v>
      </c>
    </row>
    <row r="2443" spans="1:8" x14ac:dyDescent="0.35">
      <c r="A2443" t="s">
        <v>1948</v>
      </c>
      <c r="B2443" t="str">
        <f>VLOOKUP(A2443,Cafe_sales!$A$1:$O$10001,9,FALSE)</f>
        <v>Smoothie</v>
      </c>
      <c r="C2443" s="6">
        <f>VLOOKUP(A2443,Cafe_sales!$A$1:$O$10001,10,FALSE)</f>
        <v>4</v>
      </c>
      <c r="D2443" s="10">
        <f>VLOOKUP(A2443,Cafe_sales!$A$1:$O$10001,11,FALSE)</f>
        <v>4</v>
      </c>
      <c r="E2443" s="6">
        <f>VLOOKUP(A2443,Cafe_sales!$A$1:$O$10001,12,FALSE)</f>
        <v>16</v>
      </c>
      <c r="F2443" t="str">
        <f>VLOOKUP(A2443,Cafe_sales!$A$1:$O$10001,13,FALSE)</f>
        <v>Default mode</v>
      </c>
      <c r="G2443" t="str">
        <f>VLOOKUP(A2443,Cafe_sales!$A$1:$O$10001,14,FALSE)</f>
        <v>In-store</v>
      </c>
      <c r="H2443" s="8">
        <f>VLOOKUP(A2443,Cafe_sales!$A$1:$O$10001,15,FALSE)</f>
        <v>45244</v>
      </c>
    </row>
    <row r="2444" spans="1:8" x14ac:dyDescent="0.35">
      <c r="A2444" t="s">
        <v>1574</v>
      </c>
      <c r="B2444" t="str">
        <f>VLOOKUP(A2444,Cafe_sales!$A$1:$O$10001,9,FALSE)</f>
        <v>UNKNOWN</v>
      </c>
      <c r="C2444" s="6">
        <f>VLOOKUP(A2444,Cafe_sales!$A$1:$O$10001,10,FALSE)</f>
        <v>1</v>
      </c>
      <c r="D2444" s="10">
        <f>VLOOKUP(A2444,Cafe_sales!$A$1:$O$10001,11,FALSE)</f>
        <v>2</v>
      </c>
      <c r="E2444" s="6">
        <f>VLOOKUP(A2444,Cafe_sales!$A$1:$O$10001,12,FALSE)</f>
        <v>2</v>
      </c>
      <c r="F2444" t="str">
        <f>VLOOKUP(A2444,Cafe_sales!$A$1:$O$10001,13,FALSE)</f>
        <v>Digital Wallet</v>
      </c>
      <c r="G2444" t="str">
        <f>VLOOKUP(A2444,Cafe_sales!$A$1:$O$10001,14,FALSE)</f>
        <v>UNKNOWN</v>
      </c>
      <c r="H2444" s="8">
        <f>VLOOKUP(A2444,Cafe_sales!$A$1:$O$10001,15,FALSE)</f>
        <v>45078</v>
      </c>
    </row>
    <row r="2445" spans="1:8" x14ac:dyDescent="0.35">
      <c r="A2445" t="s">
        <v>3736</v>
      </c>
      <c r="B2445" t="str">
        <f>VLOOKUP(A2445,Cafe_sales!$A$1:$O$10001,9,FALSE)</f>
        <v>Cookie</v>
      </c>
      <c r="C2445" s="6">
        <f>VLOOKUP(A2445,Cafe_sales!$A$1:$O$10001,10,FALSE)</f>
        <v>3</v>
      </c>
      <c r="D2445" s="10">
        <f>VLOOKUP(A2445,Cafe_sales!$A$1:$O$10001,11,FALSE)</f>
        <v>1</v>
      </c>
      <c r="E2445" s="6">
        <f>VLOOKUP(A2445,Cafe_sales!$A$1:$O$10001,12,FALSE)</f>
        <v>3</v>
      </c>
      <c r="F2445" t="str">
        <f>VLOOKUP(A2445,Cafe_sales!$A$1:$O$10001,13,FALSE)</f>
        <v>Credit Card</v>
      </c>
      <c r="G2445" t="str">
        <f>VLOOKUP(A2445,Cafe_sales!$A$1:$O$10001,14,FALSE)</f>
        <v>In-store</v>
      </c>
      <c r="H2445" s="8">
        <f>VLOOKUP(A2445,Cafe_sales!$A$1:$O$10001,15,FALSE)</f>
        <v>45067</v>
      </c>
    </row>
    <row r="2446" spans="1:8" x14ac:dyDescent="0.35">
      <c r="A2446" t="s">
        <v>7823</v>
      </c>
      <c r="B2446" t="str">
        <f>VLOOKUP(A2446,Cafe_sales!$A$1:$O$10001,9,FALSE)</f>
        <v>Juice</v>
      </c>
      <c r="C2446" s="6">
        <f>VLOOKUP(A2446,Cafe_sales!$A$1:$O$10001,10,FALSE)</f>
        <v>1</v>
      </c>
      <c r="D2446" s="10">
        <f>VLOOKUP(A2446,Cafe_sales!$A$1:$O$10001,11,FALSE)</f>
        <v>3</v>
      </c>
      <c r="E2446" s="6">
        <f>VLOOKUP(A2446,Cafe_sales!$A$1:$O$10001,12,FALSE)</f>
        <v>3</v>
      </c>
      <c r="F2446" t="str">
        <f>VLOOKUP(A2446,Cafe_sales!$A$1:$O$10001,13,FALSE)</f>
        <v>Digital Wallet</v>
      </c>
      <c r="G2446" t="str">
        <f>VLOOKUP(A2446,Cafe_sales!$A$1:$O$10001,14,FALSE)</f>
        <v>UNKNOWN</v>
      </c>
      <c r="H2446" s="8">
        <f>VLOOKUP(A2446,Cafe_sales!$A$1:$O$10001,15,FALSE)</f>
        <v>44963</v>
      </c>
    </row>
    <row r="2447" spans="1:8" x14ac:dyDescent="0.35">
      <c r="A2447" t="s">
        <v>231</v>
      </c>
      <c r="B2447" t="str">
        <f>VLOOKUP(A2447,Cafe_sales!$A$1:$O$10001,9,FALSE)</f>
        <v>Smoothie</v>
      </c>
      <c r="C2447" s="6">
        <f>VLOOKUP(A2447,Cafe_sales!$A$1:$O$10001,10,FALSE)</f>
        <v>3</v>
      </c>
      <c r="D2447" s="10">
        <f>VLOOKUP(A2447,Cafe_sales!$A$1:$O$10001,11,FALSE)</f>
        <v>4</v>
      </c>
      <c r="E2447" s="6">
        <f>VLOOKUP(A2447,Cafe_sales!$A$1:$O$10001,12,FALSE)</f>
        <v>12</v>
      </c>
      <c r="F2447" t="str">
        <f>VLOOKUP(A2447,Cafe_sales!$A$1:$O$10001,13,FALSE)</f>
        <v>Credit Card</v>
      </c>
      <c r="G2447" t="str">
        <f>VLOOKUP(A2447,Cafe_sales!$A$1:$O$10001,14,FALSE)</f>
        <v>In-store</v>
      </c>
      <c r="H2447" s="8">
        <f>VLOOKUP(A2447,Cafe_sales!$A$1:$O$10001,15,FALSE)</f>
        <v>45056</v>
      </c>
    </row>
    <row r="2448" spans="1:8" hidden="1" x14ac:dyDescent="0.35">
      <c r="A2448" t="s">
        <v>4667</v>
      </c>
      <c r="B2448" t="str">
        <f>VLOOKUP(A2448,Cafe_sales!$A$1:$O$10001,9,FALSE)</f>
        <v>Smoothie</v>
      </c>
      <c r="C2448">
        <f>VLOOKUP(A2448,Cafe_sales!$A$1:$O$10001,10,FALSE)</f>
        <v>2</v>
      </c>
      <c r="D2448">
        <f>VLOOKUP(A2448,Cafe_sales!$A$1:$O$10001,11,FALSE)</f>
        <v>4</v>
      </c>
      <c r="E2448">
        <f>VLOOKUP(A2448,Cafe_sales!$A$1:$O$10001,12,FALSE)</f>
        <v>8</v>
      </c>
      <c r="F2448" t="str">
        <f>VLOOKUP(A2448,Cafe_sales!$A$1:$O$10001,13,FALSE)</f>
        <v>Digital Wallet</v>
      </c>
      <c r="G2448" t="str">
        <f>VLOOKUP(A2448,Cafe_sales!$A$1:$O$10001,14,FALSE)</f>
        <v>Takeaway</v>
      </c>
      <c r="H2448" s="1">
        <f>VLOOKUP(A2448,Cafe_sales!$A$1:$O$10001,15,FALSE)</f>
        <v>45267</v>
      </c>
    </row>
    <row r="2449" spans="1:8" x14ac:dyDescent="0.35">
      <c r="A2449" t="s">
        <v>5104</v>
      </c>
      <c r="B2449" t="str">
        <f>VLOOKUP(A2449,Cafe_sales!$A$1:$O$10001,9,FALSE)</f>
        <v>Juice</v>
      </c>
      <c r="C2449" s="6">
        <f>VLOOKUP(A2449,Cafe_sales!$A$1:$O$10001,10,FALSE)</f>
        <v>1</v>
      </c>
      <c r="D2449" s="10">
        <f>VLOOKUP(A2449,Cafe_sales!$A$1:$O$10001,11,FALSE)</f>
        <v>3</v>
      </c>
      <c r="E2449" s="6">
        <f>VLOOKUP(A2449,Cafe_sales!$A$1:$O$10001,12,FALSE)</f>
        <v>3</v>
      </c>
      <c r="F2449" t="str">
        <f>VLOOKUP(A2449,Cafe_sales!$A$1:$O$10001,13,FALSE)</f>
        <v>Credit Card</v>
      </c>
      <c r="G2449" t="str">
        <f>VLOOKUP(A2449,Cafe_sales!$A$1:$O$10001,14,FALSE)</f>
        <v>UNKNOWN</v>
      </c>
      <c r="H2449" s="8">
        <f>VLOOKUP(A2449,Cafe_sales!$A$1:$O$10001,15,FALSE)</f>
        <v>45055</v>
      </c>
    </row>
    <row r="2450" spans="1:8" hidden="1" x14ac:dyDescent="0.35">
      <c r="A2450" t="s">
        <v>7208</v>
      </c>
      <c r="B2450" t="str">
        <f>VLOOKUP(A2450,Cafe_sales!$A$1:$O$10001,9,FALSE)</f>
        <v>Sandwich</v>
      </c>
      <c r="C2450">
        <f>VLOOKUP(A2450,Cafe_sales!$A$1:$O$10001,10,FALSE)</f>
        <v>4</v>
      </c>
      <c r="D2450">
        <f>VLOOKUP(A2450,Cafe_sales!$A$1:$O$10001,11,FALSE)</f>
        <v>4</v>
      </c>
      <c r="E2450">
        <f>VLOOKUP(A2450,Cafe_sales!$A$1:$O$10001,12,FALSE)</f>
        <v>16</v>
      </c>
      <c r="F2450" t="str">
        <f>VLOOKUP(A2450,Cafe_sales!$A$1:$O$10001,13,FALSE)</f>
        <v>Default mode</v>
      </c>
      <c r="G2450" t="str">
        <f>VLOOKUP(A2450,Cafe_sales!$A$1:$O$10001,14,FALSE)</f>
        <v>Takeaway</v>
      </c>
      <c r="H2450" s="1">
        <f>VLOOKUP(A2450,Cafe_sales!$A$1:$O$10001,15,FALSE)</f>
        <v>45214</v>
      </c>
    </row>
    <row r="2451" spans="1:8" x14ac:dyDescent="0.35">
      <c r="A2451" t="s">
        <v>845</v>
      </c>
      <c r="B2451" t="str">
        <f>VLOOKUP(A2451,Cafe_sales!$A$1:$O$10001,9,FALSE)</f>
        <v>Juice</v>
      </c>
      <c r="C2451" s="6">
        <f>VLOOKUP(A2451,Cafe_sales!$A$1:$O$10001,10,FALSE)</f>
        <v>5</v>
      </c>
      <c r="D2451" s="10">
        <f>VLOOKUP(A2451,Cafe_sales!$A$1:$O$10001,11,FALSE)</f>
        <v>3</v>
      </c>
      <c r="E2451" s="6">
        <f>VLOOKUP(A2451,Cafe_sales!$A$1:$O$10001,12,FALSE)</f>
        <v>15</v>
      </c>
      <c r="F2451" t="str">
        <f>VLOOKUP(A2451,Cafe_sales!$A$1:$O$10001,13,FALSE)</f>
        <v>Credit Card</v>
      </c>
      <c r="G2451" t="str">
        <f>VLOOKUP(A2451,Cafe_sales!$A$1:$O$10001,14,FALSE)</f>
        <v>UNKNOWN</v>
      </c>
      <c r="H2451" s="8">
        <f>VLOOKUP(A2451,Cafe_sales!$A$1:$O$10001,15,FALSE)</f>
        <v>45078</v>
      </c>
    </row>
    <row r="2452" spans="1:8" x14ac:dyDescent="0.35">
      <c r="A2452" t="s">
        <v>950</v>
      </c>
      <c r="B2452" t="str">
        <f>VLOOKUP(A2452,Cafe_sales!$A$1:$O$10001,9,FALSE)</f>
        <v>Cookie</v>
      </c>
      <c r="C2452" s="6">
        <f>VLOOKUP(A2452,Cafe_sales!$A$1:$O$10001,10,FALSE)</f>
        <v>2</v>
      </c>
      <c r="D2452" s="10">
        <f>VLOOKUP(A2452,Cafe_sales!$A$1:$O$10001,11,FALSE)</f>
        <v>1</v>
      </c>
      <c r="E2452" s="6">
        <f>VLOOKUP(A2452,Cafe_sales!$A$1:$O$10001,12,FALSE)</f>
        <v>2</v>
      </c>
      <c r="F2452" t="str">
        <f>VLOOKUP(A2452,Cafe_sales!$A$1:$O$10001,13,FALSE)</f>
        <v>Digital Wallet</v>
      </c>
      <c r="G2452" t="str">
        <f>VLOOKUP(A2452,Cafe_sales!$A$1:$O$10001,14,FALSE)</f>
        <v>UNKNOWN</v>
      </c>
      <c r="H2452" s="8">
        <f>VLOOKUP(A2452,Cafe_sales!$A$1:$O$10001,15,FALSE)</f>
        <v>45106</v>
      </c>
    </row>
    <row r="2453" spans="1:8" x14ac:dyDescent="0.35">
      <c r="A2453" t="s">
        <v>2538</v>
      </c>
      <c r="B2453" t="str">
        <f>VLOOKUP(A2453,Cafe_sales!$A$1:$O$10001,9,FALSE)</f>
        <v>Cookie</v>
      </c>
      <c r="C2453" s="6">
        <f>VLOOKUP(A2453,Cafe_sales!$A$1:$O$10001,10,FALSE)</f>
        <v>3</v>
      </c>
      <c r="D2453" s="10">
        <f>VLOOKUP(A2453,Cafe_sales!$A$1:$O$10001,11,FALSE)</f>
        <v>1</v>
      </c>
      <c r="E2453" s="6">
        <f>VLOOKUP(A2453,Cafe_sales!$A$1:$O$10001,12,FALSE)</f>
        <v>1</v>
      </c>
      <c r="F2453" t="str">
        <f>VLOOKUP(A2453,Cafe_sales!$A$1:$O$10001,13,FALSE)</f>
        <v>Default mode</v>
      </c>
      <c r="G2453" t="str">
        <f>VLOOKUP(A2453,Cafe_sales!$A$1:$O$10001,14,FALSE)</f>
        <v>UNKNOWN</v>
      </c>
      <c r="H2453" s="8">
        <f>VLOOKUP(A2453,Cafe_sales!$A$1:$O$10001,15,FALSE)</f>
        <v>45124</v>
      </c>
    </row>
    <row r="2454" spans="1:8" hidden="1" x14ac:dyDescent="0.35">
      <c r="A2454" t="s">
        <v>3486</v>
      </c>
      <c r="B2454" t="str">
        <f>VLOOKUP(A2454,Cafe_sales!$A$1:$O$10001,9,FALSE)</f>
        <v>UNKNOWN</v>
      </c>
      <c r="C2454">
        <f>VLOOKUP(A2454,Cafe_sales!$A$1:$O$10001,10,FALSE)</f>
        <v>4</v>
      </c>
      <c r="D2454">
        <f>VLOOKUP(A2454,Cafe_sales!$A$1:$O$10001,11,FALSE)</f>
        <v>1</v>
      </c>
      <c r="E2454">
        <f>VLOOKUP(A2454,Cafe_sales!$A$1:$O$10001,12,FALSE)</f>
        <v>4</v>
      </c>
      <c r="F2454" t="str">
        <f>VLOOKUP(A2454,Cafe_sales!$A$1:$O$10001,13,FALSE)</f>
        <v>Cash</v>
      </c>
      <c r="G2454" t="str">
        <f>VLOOKUP(A2454,Cafe_sales!$A$1:$O$10001,14,FALSE)</f>
        <v>Takeaway</v>
      </c>
      <c r="H2454" s="1">
        <f>VLOOKUP(A2454,Cafe_sales!$A$1:$O$10001,15,FALSE)</f>
        <v>45105</v>
      </c>
    </row>
    <row r="2455" spans="1:8" x14ac:dyDescent="0.35">
      <c r="A2455" t="s">
        <v>8512</v>
      </c>
      <c r="B2455" t="str">
        <f>VLOOKUP(A2455,Cafe_sales!$A$1:$O$10001,9,FALSE)</f>
        <v>Juice</v>
      </c>
      <c r="C2455" s="6">
        <f>VLOOKUP(A2455,Cafe_sales!$A$1:$O$10001,10,FALSE)</f>
        <v>3</v>
      </c>
      <c r="D2455" s="10">
        <f>VLOOKUP(A2455,Cafe_sales!$A$1:$O$10001,11,FALSE)</f>
        <v>3</v>
      </c>
      <c r="E2455" s="6">
        <f>VLOOKUP(A2455,Cafe_sales!$A$1:$O$10001,12,FALSE)</f>
        <v>9</v>
      </c>
      <c r="F2455" t="str">
        <f>VLOOKUP(A2455,Cafe_sales!$A$1:$O$10001,13,FALSE)</f>
        <v>Credit Card</v>
      </c>
      <c r="G2455" t="str">
        <f>VLOOKUP(A2455,Cafe_sales!$A$1:$O$10001,14,FALSE)</f>
        <v>UNKNOWN</v>
      </c>
      <c r="H2455" s="8">
        <f>VLOOKUP(A2455,Cafe_sales!$A$1:$O$10001,15,FALSE)</f>
        <v>45223</v>
      </c>
    </row>
    <row r="2456" spans="1:8" x14ac:dyDescent="0.35">
      <c r="A2456" t="s">
        <v>2734</v>
      </c>
      <c r="B2456" t="str">
        <f>VLOOKUP(A2456,Cafe_sales!$A$1:$O$10001,9,FALSE)</f>
        <v>Juice</v>
      </c>
      <c r="C2456" s="6">
        <f>VLOOKUP(A2456,Cafe_sales!$A$1:$O$10001,10,FALSE)</f>
        <v>1</v>
      </c>
      <c r="D2456" s="10">
        <f>VLOOKUP(A2456,Cafe_sales!$A$1:$O$10001,11,FALSE)</f>
        <v>1.5</v>
      </c>
      <c r="E2456" s="6">
        <f>VLOOKUP(A2456,Cafe_sales!$A$1:$O$10001,12,FALSE)</f>
        <v>1.5</v>
      </c>
      <c r="F2456" t="str">
        <f>VLOOKUP(A2456,Cafe_sales!$A$1:$O$10001,13,FALSE)</f>
        <v>Credit Card</v>
      </c>
      <c r="G2456" t="str">
        <f>VLOOKUP(A2456,Cafe_sales!$A$1:$O$10001,14,FALSE)</f>
        <v>In-store</v>
      </c>
      <c r="H2456" s="8">
        <f>VLOOKUP(A2456,Cafe_sales!$A$1:$O$10001,15,FALSE)</f>
        <v>44979</v>
      </c>
    </row>
    <row r="2457" spans="1:8" x14ac:dyDescent="0.35">
      <c r="A2457" t="s">
        <v>651</v>
      </c>
      <c r="B2457" t="str">
        <f>VLOOKUP(A2457,Cafe_sales!$A$1:$O$10001,9,FALSE)</f>
        <v>Tea</v>
      </c>
      <c r="C2457" s="6">
        <f>VLOOKUP(A2457,Cafe_sales!$A$1:$O$10001,10,FALSE)</f>
        <v>2</v>
      </c>
      <c r="D2457" s="10">
        <f>VLOOKUP(A2457,Cafe_sales!$A$1:$O$10001,11,FALSE)</f>
        <v>1.5</v>
      </c>
      <c r="E2457" s="6">
        <f>VLOOKUP(A2457,Cafe_sales!$A$1:$O$10001,12,FALSE)</f>
        <v>3</v>
      </c>
      <c r="F2457" t="str">
        <f>VLOOKUP(A2457,Cafe_sales!$A$1:$O$10001,13,FALSE)</f>
        <v>Digital Wallet</v>
      </c>
      <c r="G2457" t="str">
        <f>VLOOKUP(A2457,Cafe_sales!$A$1:$O$10001,14,FALSE)</f>
        <v>UNKNOWN</v>
      </c>
      <c r="H2457" s="8">
        <f>VLOOKUP(A2457,Cafe_sales!$A$1:$O$10001,15,FALSE)</f>
        <v>45073</v>
      </c>
    </row>
    <row r="2458" spans="1:8" x14ac:dyDescent="0.35">
      <c r="A2458" t="s">
        <v>8527</v>
      </c>
      <c r="B2458" t="str">
        <f>VLOOKUP(A2458,Cafe_sales!$A$1:$O$10001,9,FALSE)</f>
        <v>Cake</v>
      </c>
      <c r="C2458" s="6">
        <f>VLOOKUP(A2458,Cafe_sales!$A$1:$O$10001,10,FALSE)</f>
        <v>5</v>
      </c>
      <c r="D2458" s="10">
        <f>VLOOKUP(A2458,Cafe_sales!$A$1:$O$10001,11,FALSE)</f>
        <v>3</v>
      </c>
      <c r="E2458" s="6">
        <f>VLOOKUP(A2458,Cafe_sales!$A$1:$O$10001,12,FALSE)</f>
        <v>15</v>
      </c>
      <c r="F2458" t="str">
        <f>VLOOKUP(A2458,Cafe_sales!$A$1:$O$10001,13,FALSE)</f>
        <v>Digital Wallet</v>
      </c>
      <c r="G2458" t="str">
        <f>VLOOKUP(A2458,Cafe_sales!$A$1:$O$10001,14,FALSE)</f>
        <v>UNKNOWN</v>
      </c>
      <c r="H2458" s="8">
        <f>VLOOKUP(A2458,Cafe_sales!$A$1:$O$10001,15,FALSE)</f>
        <v>45128</v>
      </c>
    </row>
    <row r="2459" spans="1:8" hidden="1" x14ac:dyDescent="0.35">
      <c r="A2459" t="s">
        <v>5163</v>
      </c>
      <c r="B2459" t="str">
        <f>VLOOKUP(A2459,Cafe_sales!$A$1:$O$10001,9,FALSE)</f>
        <v>Juice</v>
      </c>
      <c r="C2459">
        <f>VLOOKUP(A2459,Cafe_sales!$A$1:$O$10001,10,FALSE)</f>
        <v>3</v>
      </c>
      <c r="D2459">
        <f>VLOOKUP(A2459,Cafe_sales!$A$1:$O$10001,11,FALSE)</f>
        <v>3</v>
      </c>
      <c r="E2459">
        <f>VLOOKUP(A2459,Cafe_sales!$A$1:$O$10001,12,FALSE)</f>
        <v>9</v>
      </c>
      <c r="F2459" t="str">
        <f>VLOOKUP(A2459,Cafe_sales!$A$1:$O$10001,13,FALSE)</f>
        <v>Digital Wallet</v>
      </c>
      <c r="G2459" t="str">
        <f>VLOOKUP(A2459,Cafe_sales!$A$1:$O$10001,14,FALSE)</f>
        <v>Takeaway</v>
      </c>
      <c r="H2459" s="1">
        <f>VLOOKUP(A2459,Cafe_sales!$A$1:$O$10001,15,FALSE)</f>
        <v>45135</v>
      </c>
    </row>
    <row r="2460" spans="1:8" x14ac:dyDescent="0.35">
      <c r="A2460" t="s">
        <v>771</v>
      </c>
      <c r="B2460" t="str">
        <f>VLOOKUP(A2460,Cafe_sales!$A$1:$O$10001,9,FALSE)</f>
        <v>Coffee</v>
      </c>
      <c r="C2460" s="6">
        <f>VLOOKUP(A2460,Cafe_sales!$A$1:$O$10001,10,FALSE)</f>
        <v>3</v>
      </c>
      <c r="D2460" s="10">
        <f>VLOOKUP(A2460,Cafe_sales!$A$1:$O$10001,11,FALSE)</f>
        <v>2</v>
      </c>
      <c r="E2460" s="6">
        <f>VLOOKUP(A2460,Cafe_sales!$A$1:$O$10001,12,FALSE)</f>
        <v>6</v>
      </c>
      <c r="F2460" t="str">
        <f>VLOOKUP(A2460,Cafe_sales!$A$1:$O$10001,13,FALSE)</f>
        <v>Digital Wallet</v>
      </c>
      <c r="G2460" t="str">
        <f>VLOOKUP(A2460,Cafe_sales!$A$1:$O$10001,14,FALSE)</f>
        <v>UNKNOWN</v>
      </c>
      <c r="H2460" s="8">
        <f>VLOOKUP(A2460,Cafe_sales!$A$1:$O$10001,15,FALSE)</f>
        <v>45225</v>
      </c>
    </row>
    <row r="2461" spans="1:8" x14ac:dyDescent="0.35">
      <c r="A2461" t="s">
        <v>5028</v>
      </c>
      <c r="B2461" t="str">
        <f>VLOOKUP(A2461,Cafe_sales!$A$1:$O$10001,9,FALSE)</f>
        <v>Tea</v>
      </c>
      <c r="C2461" s="6">
        <f>VLOOKUP(A2461,Cafe_sales!$A$1:$O$10001,10,FALSE)</f>
        <v>5</v>
      </c>
      <c r="D2461" s="10">
        <f>VLOOKUP(A2461,Cafe_sales!$A$1:$O$10001,11,FALSE)</f>
        <v>3</v>
      </c>
      <c r="E2461" s="6">
        <f>VLOOKUP(A2461,Cafe_sales!$A$1:$O$10001,12,FALSE)</f>
        <v>7.5</v>
      </c>
      <c r="F2461" t="str">
        <f>VLOOKUP(A2461,Cafe_sales!$A$1:$O$10001,13,FALSE)</f>
        <v>Digital Wallet</v>
      </c>
      <c r="G2461" t="str">
        <f>VLOOKUP(A2461,Cafe_sales!$A$1:$O$10001,14,FALSE)</f>
        <v>UNKNOWN</v>
      </c>
      <c r="H2461" s="8">
        <f>VLOOKUP(A2461,Cafe_sales!$A$1:$O$10001,15,FALSE)</f>
        <v>45286</v>
      </c>
    </row>
    <row r="2462" spans="1:8" hidden="1" x14ac:dyDescent="0.35">
      <c r="A2462" t="s">
        <v>9282</v>
      </c>
      <c r="B2462" t="str">
        <f>VLOOKUP(A2462,Cafe_sales!$A$1:$O$10001,9,FALSE)</f>
        <v>Salad</v>
      </c>
      <c r="C2462">
        <f>VLOOKUP(A2462,Cafe_sales!$A$1:$O$10001,10,FALSE)</f>
        <v>3</v>
      </c>
      <c r="D2462">
        <f>VLOOKUP(A2462,Cafe_sales!$A$1:$O$10001,11,FALSE)</f>
        <v>5</v>
      </c>
      <c r="E2462">
        <f>VLOOKUP(A2462,Cafe_sales!$A$1:$O$10001,12,FALSE)</f>
        <v>15</v>
      </c>
      <c r="F2462" t="str">
        <f>VLOOKUP(A2462,Cafe_sales!$A$1:$O$10001,13,FALSE)</f>
        <v>Default mode</v>
      </c>
      <c r="G2462" t="str">
        <f>VLOOKUP(A2462,Cafe_sales!$A$1:$O$10001,14,FALSE)</f>
        <v>Takeaway</v>
      </c>
      <c r="H2462" s="1">
        <f>VLOOKUP(A2462,Cafe_sales!$A$1:$O$10001,15,FALSE)</f>
        <v>45134</v>
      </c>
    </row>
    <row r="2463" spans="1:8" x14ac:dyDescent="0.35">
      <c r="A2463" t="s">
        <v>3499</v>
      </c>
      <c r="B2463" t="str">
        <f>VLOOKUP(A2463,Cafe_sales!$A$1:$O$10001,9,FALSE)</f>
        <v>Cookie</v>
      </c>
      <c r="C2463" s="6">
        <f>VLOOKUP(A2463,Cafe_sales!$A$1:$O$10001,10,FALSE)</f>
        <v>5</v>
      </c>
      <c r="D2463" s="10">
        <f>VLOOKUP(A2463,Cafe_sales!$A$1:$O$10001,11,FALSE)</f>
        <v>1</v>
      </c>
      <c r="E2463" s="6">
        <f>VLOOKUP(A2463,Cafe_sales!$A$1:$O$10001,12,FALSE)</f>
        <v>5</v>
      </c>
      <c r="F2463" t="str">
        <f>VLOOKUP(A2463,Cafe_sales!$A$1:$O$10001,13,FALSE)</f>
        <v>Cash</v>
      </c>
      <c r="G2463" t="str">
        <f>VLOOKUP(A2463,Cafe_sales!$A$1:$O$10001,14,FALSE)</f>
        <v>In-store</v>
      </c>
      <c r="H2463" s="8">
        <f>VLOOKUP(A2463,Cafe_sales!$A$1:$O$10001,15,FALSE)</f>
        <v>45157</v>
      </c>
    </row>
    <row r="2464" spans="1:8" hidden="1" x14ac:dyDescent="0.35">
      <c r="A2464" t="s">
        <v>2647</v>
      </c>
      <c r="B2464" t="str">
        <f>VLOOKUP(A2464,Cafe_sales!$A$1:$O$10001,9,FALSE)</f>
        <v>UNKNOWN</v>
      </c>
      <c r="C2464">
        <f>VLOOKUP(A2464,Cafe_sales!$A$1:$O$10001,10,FALSE)</f>
        <v>5</v>
      </c>
      <c r="D2464">
        <f>VLOOKUP(A2464,Cafe_sales!$A$1:$O$10001,11,FALSE)</f>
        <v>2</v>
      </c>
      <c r="E2464">
        <f>VLOOKUP(A2464,Cafe_sales!$A$1:$O$10001,12,FALSE)</f>
        <v>10</v>
      </c>
      <c r="F2464" t="str">
        <f>VLOOKUP(A2464,Cafe_sales!$A$1:$O$10001,13,FALSE)</f>
        <v>Digital Wallet</v>
      </c>
      <c r="G2464" t="str">
        <f>VLOOKUP(A2464,Cafe_sales!$A$1:$O$10001,14,FALSE)</f>
        <v>Takeaway</v>
      </c>
      <c r="H2464" s="1">
        <f>VLOOKUP(A2464,Cafe_sales!$A$1:$O$10001,15,FALSE)</f>
        <v>45170</v>
      </c>
    </row>
    <row r="2465" spans="1:8" x14ac:dyDescent="0.35">
      <c r="A2465" t="s">
        <v>3016</v>
      </c>
      <c r="B2465" t="str">
        <f>VLOOKUP(A2465,Cafe_sales!$A$1:$O$10001,9,FALSE)</f>
        <v>Smoothie</v>
      </c>
      <c r="C2465" s="6">
        <f>VLOOKUP(A2465,Cafe_sales!$A$1:$O$10001,10,FALSE)</f>
        <v>1</v>
      </c>
      <c r="D2465" s="10">
        <f>VLOOKUP(A2465,Cafe_sales!$A$1:$O$10001,11,FALSE)</f>
        <v>4</v>
      </c>
      <c r="E2465" s="6">
        <f>VLOOKUP(A2465,Cafe_sales!$A$1:$O$10001,12,FALSE)</f>
        <v>4</v>
      </c>
      <c r="F2465" t="str">
        <f>VLOOKUP(A2465,Cafe_sales!$A$1:$O$10001,13,FALSE)</f>
        <v>Default mode</v>
      </c>
      <c r="G2465" t="str">
        <f>VLOOKUP(A2465,Cafe_sales!$A$1:$O$10001,14,FALSE)</f>
        <v>UNKNOWN</v>
      </c>
      <c r="H2465" s="8">
        <f>VLOOKUP(A2465,Cafe_sales!$A$1:$O$10001,15,FALSE)</f>
        <v>44937</v>
      </c>
    </row>
    <row r="2466" spans="1:8" x14ac:dyDescent="0.35">
      <c r="A2466" t="s">
        <v>7302</v>
      </c>
      <c r="B2466" t="str">
        <f>VLOOKUP(A2466,Cafe_sales!$A$1:$O$10001,9,FALSE)</f>
        <v>Coffee</v>
      </c>
      <c r="C2466" s="6">
        <f>VLOOKUP(A2466,Cafe_sales!$A$1:$O$10001,10,FALSE)</f>
        <v>2</v>
      </c>
      <c r="D2466" s="10">
        <f>VLOOKUP(A2466,Cafe_sales!$A$1:$O$10001,11,FALSE)</f>
        <v>2</v>
      </c>
      <c r="E2466" s="6">
        <f>VLOOKUP(A2466,Cafe_sales!$A$1:$O$10001,12,FALSE)</f>
        <v>4</v>
      </c>
      <c r="F2466" t="str">
        <f>VLOOKUP(A2466,Cafe_sales!$A$1:$O$10001,13,FALSE)</f>
        <v>Digital Wallet</v>
      </c>
      <c r="G2466" t="str">
        <f>VLOOKUP(A2466,Cafe_sales!$A$1:$O$10001,14,FALSE)</f>
        <v>UNKNOWN</v>
      </c>
      <c r="H2466" s="8">
        <f>VLOOKUP(A2466,Cafe_sales!$A$1:$O$10001,15,FALSE)</f>
        <v>45080</v>
      </c>
    </row>
    <row r="2467" spans="1:8" hidden="1" x14ac:dyDescent="0.35">
      <c r="A2467" t="s">
        <v>2096</v>
      </c>
      <c r="B2467" t="str">
        <f>VLOOKUP(A2467,Cafe_sales!$A$1:$O$10001,9,FALSE)</f>
        <v>Tea</v>
      </c>
      <c r="C2467">
        <f>VLOOKUP(A2467,Cafe_sales!$A$1:$O$10001,10,FALSE)</f>
        <v>2</v>
      </c>
      <c r="D2467">
        <f>VLOOKUP(A2467,Cafe_sales!$A$1:$O$10001,11,FALSE)</f>
        <v>1.5</v>
      </c>
      <c r="E2467">
        <f>VLOOKUP(A2467,Cafe_sales!$A$1:$O$10001,12,FALSE)</f>
        <v>3</v>
      </c>
      <c r="F2467" t="str">
        <f>VLOOKUP(A2467,Cafe_sales!$A$1:$O$10001,13,FALSE)</f>
        <v>Credit Card</v>
      </c>
      <c r="G2467" t="str">
        <f>VLOOKUP(A2467,Cafe_sales!$A$1:$O$10001,14,FALSE)</f>
        <v>Takeaway</v>
      </c>
      <c r="H2467" s="1">
        <f>VLOOKUP(A2467,Cafe_sales!$A$1:$O$10001,15,FALSE)</f>
        <v>45276</v>
      </c>
    </row>
    <row r="2468" spans="1:8" x14ac:dyDescent="0.35">
      <c r="A2468" t="s">
        <v>3759</v>
      </c>
      <c r="B2468" t="str">
        <f>VLOOKUP(A2468,Cafe_sales!$A$1:$O$10001,9,FALSE)</f>
        <v>Cake</v>
      </c>
      <c r="C2468" s="6">
        <f>VLOOKUP(A2468,Cafe_sales!$A$1:$O$10001,10,FALSE)</f>
        <v>1</v>
      </c>
      <c r="D2468" s="10">
        <f>VLOOKUP(A2468,Cafe_sales!$A$1:$O$10001,11,FALSE)</f>
        <v>3</v>
      </c>
      <c r="E2468" s="6">
        <f>VLOOKUP(A2468,Cafe_sales!$A$1:$O$10001,12,FALSE)</f>
        <v>3</v>
      </c>
      <c r="F2468" t="str">
        <f>VLOOKUP(A2468,Cafe_sales!$A$1:$O$10001,13,FALSE)</f>
        <v>Cash</v>
      </c>
      <c r="G2468" t="str">
        <f>VLOOKUP(A2468,Cafe_sales!$A$1:$O$10001,14,FALSE)</f>
        <v>In-store</v>
      </c>
      <c r="H2468" s="8">
        <f>VLOOKUP(A2468,Cafe_sales!$A$1:$O$10001,15,FALSE)</f>
        <v>45253</v>
      </c>
    </row>
    <row r="2469" spans="1:8" hidden="1" x14ac:dyDescent="0.35">
      <c r="A2469" t="s">
        <v>2323</v>
      </c>
      <c r="B2469" t="str">
        <f>VLOOKUP(A2469,Cafe_sales!$A$1:$O$10001,9,FALSE)</f>
        <v>Smoothie</v>
      </c>
      <c r="C2469">
        <f>VLOOKUP(A2469,Cafe_sales!$A$1:$O$10001,10,FALSE)</f>
        <v>3</v>
      </c>
      <c r="D2469">
        <f>VLOOKUP(A2469,Cafe_sales!$A$1:$O$10001,11,FALSE)</f>
        <v>4</v>
      </c>
      <c r="E2469">
        <f>VLOOKUP(A2469,Cafe_sales!$A$1:$O$10001,12,FALSE)</f>
        <v>12</v>
      </c>
      <c r="F2469" t="str">
        <f>VLOOKUP(A2469,Cafe_sales!$A$1:$O$10001,13,FALSE)</f>
        <v>Cash</v>
      </c>
      <c r="G2469" t="str">
        <f>VLOOKUP(A2469,Cafe_sales!$A$1:$O$10001,14,FALSE)</f>
        <v>Takeaway</v>
      </c>
      <c r="H2469" s="1">
        <f>VLOOKUP(A2469,Cafe_sales!$A$1:$O$10001,15,FALSE)</f>
        <v>45153</v>
      </c>
    </row>
    <row r="2470" spans="1:8" x14ac:dyDescent="0.35">
      <c r="A2470" t="s">
        <v>1811</v>
      </c>
      <c r="B2470" t="str">
        <f>VLOOKUP(A2470,Cafe_sales!$A$1:$O$10001,9,FALSE)</f>
        <v>Salad</v>
      </c>
      <c r="C2470" s="6">
        <f>VLOOKUP(A2470,Cafe_sales!$A$1:$O$10001,10,FALSE)</f>
        <v>4</v>
      </c>
      <c r="D2470" s="10">
        <f>VLOOKUP(A2470,Cafe_sales!$A$1:$O$10001,11,FALSE)</f>
        <v>5</v>
      </c>
      <c r="E2470" s="6">
        <f>VLOOKUP(A2470,Cafe_sales!$A$1:$O$10001,12,FALSE)</f>
        <v>20</v>
      </c>
      <c r="F2470" t="str">
        <f>VLOOKUP(A2470,Cafe_sales!$A$1:$O$10001,13,FALSE)</f>
        <v>Credit Card</v>
      </c>
      <c r="G2470" t="str">
        <f>VLOOKUP(A2470,Cafe_sales!$A$1:$O$10001,14,FALSE)</f>
        <v>UNKNOWN</v>
      </c>
      <c r="H2470" s="8">
        <f>VLOOKUP(A2470,Cafe_sales!$A$1:$O$10001,15,FALSE)</f>
        <v>45164</v>
      </c>
    </row>
    <row r="2471" spans="1:8" x14ac:dyDescent="0.35">
      <c r="A2471" t="s">
        <v>1474</v>
      </c>
      <c r="B2471" t="str">
        <f>VLOOKUP(A2471,Cafe_sales!$A$1:$O$10001,9,FALSE)</f>
        <v>UNKNOWN</v>
      </c>
      <c r="C2471" s="6">
        <f>VLOOKUP(A2471,Cafe_sales!$A$1:$O$10001,10,FALSE)</f>
        <v>1</v>
      </c>
      <c r="D2471" s="10">
        <f>VLOOKUP(A2471,Cafe_sales!$A$1:$O$10001,11,FALSE)</f>
        <v>5</v>
      </c>
      <c r="E2471" s="6">
        <f>VLOOKUP(A2471,Cafe_sales!$A$1:$O$10001,12,FALSE)</f>
        <v>5</v>
      </c>
      <c r="F2471" t="str">
        <f>VLOOKUP(A2471,Cafe_sales!$A$1:$O$10001,13,FALSE)</f>
        <v>Cash</v>
      </c>
      <c r="G2471" t="str">
        <f>VLOOKUP(A2471,Cafe_sales!$A$1:$O$10001,14,FALSE)</f>
        <v>UNKNOWN</v>
      </c>
      <c r="H2471" s="8">
        <f>VLOOKUP(A2471,Cafe_sales!$A$1:$O$10001,15,FALSE)</f>
        <v>45208</v>
      </c>
    </row>
    <row r="2472" spans="1:8" x14ac:dyDescent="0.35">
      <c r="A2472" t="s">
        <v>9420</v>
      </c>
      <c r="B2472" t="str">
        <f>VLOOKUP(A2472,Cafe_sales!$A$1:$O$10001,9,FALSE)</f>
        <v>Salad</v>
      </c>
      <c r="C2472" s="6">
        <f>VLOOKUP(A2472,Cafe_sales!$A$1:$O$10001,10,FALSE)</f>
        <v>3</v>
      </c>
      <c r="D2472" s="10">
        <f>VLOOKUP(A2472,Cafe_sales!$A$1:$O$10001,11,FALSE)</f>
        <v>5</v>
      </c>
      <c r="E2472" s="6">
        <f>VLOOKUP(A2472,Cafe_sales!$A$1:$O$10001,12,FALSE)</f>
        <v>15</v>
      </c>
      <c r="F2472" t="str">
        <f>VLOOKUP(A2472,Cafe_sales!$A$1:$O$10001,13,FALSE)</f>
        <v>Cash</v>
      </c>
      <c r="G2472" t="str">
        <f>VLOOKUP(A2472,Cafe_sales!$A$1:$O$10001,14,FALSE)</f>
        <v>In-store</v>
      </c>
      <c r="H2472" s="8">
        <f>VLOOKUP(A2472,Cafe_sales!$A$1:$O$10001,15,FALSE)</f>
        <v>44989</v>
      </c>
    </row>
    <row r="2473" spans="1:8" x14ac:dyDescent="0.35">
      <c r="A2473" t="s">
        <v>3442</v>
      </c>
      <c r="B2473" t="str">
        <f>VLOOKUP(A2473,Cafe_sales!$A$1:$O$10001,9,FALSE)</f>
        <v>Sandwich</v>
      </c>
      <c r="C2473" s="6">
        <f>VLOOKUP(A2473,Cafe_sales!$A$1:$O$10001,10,FALSE)</f>
        <v>5</v>
      </c>
      <c r="D2473" s="10">
        <f>VLOOKUP(A2473,Cafe_sales!$A$1:$O$10001,11,FALSE)</f>
        <v>4</v>
      </c>
      <c r="E2473" s="6">
        <f>VLOOKUP(A2473,Cafe_sales!$A$1:$O$10001,12,FALSE)</f>
        <v>20</v>
      </c>
      <c r="F2473" t="str">
        <f>VLOOKUP(A2473,Cafe_sales!$A$1:$O$10001,13,FALSE)</f>
        <v>Default mode</v>
      </c>
      <c r="G2473" t="str">
        <f>VLOOKUP(A2473,Cafe_sales!$A$1:$O$10001,14,FALSE)</f>
        <v>In-store</v>
      </c>
      <c r="H2473" s="8">
        <f>VLOOKUP(A2473,Cafe_sales!$A$1:$O$10001,15,FALSE)</f>
        <v>44967</v>
      </c>
    </row>
    <row r="2474" spans="1:8" x14ac:dyDescent="0.35">
      <c r="A2474" t="s">
        <v>883</v>
      </c>
      <c r="B2474" t="str">
        <f>VLOOKUP(A2474,Cafe_sales!$A$1:$O$10001,9,FALSE)</f>
        <v>Smoothie</v>
      </c>
      <c r="C2474" s="6">
        <f>VLOOKUP(A2474,Cafe_sales!$A$1:$O$10001,10,FALSE)</f>
        <v>2</v>
      </c>
      <c r="D2474" s="10">
        <f>VLOOKUP(A2474,Cafe_sales!$A$1:$O$10001,11,FALSE)</f>
        <v>4</v>
      </c>
      <c r="E2474" s="6">
        <f>VLOOKUP(A2474,Cafe_sales!$A$1:$O$10001,12,FALSE)</f>
        <v>8</v>
      </c>
      <c r="F2474" t="str">
        <f>VLOOKUP(A2474,Cafe_sales!$A$1:$O$10001,13,FALSE)</f>
        <v>Default mode</v>
      </c>
      <c r="G2474" t="str">
        <f>VLOOKUP(A2474,Cafe_sales!$A$1:$O$10001,14,FALSE)</f>
        <v>UNKNOWN</v>
      </c>
      <c r="H2474" s="8">
        <f>VLOOKUP(A2474,Cafe_sales!$A$1:$O$10001,15,FALSE)</f>
        <v>44995</v>
      </c>
    </row>
    <row r="2475" spans="1:8" x14ac:dyDescent="0.35">
      <c r="A2475" t="s">
        <v>3080</v>
      </c>
      <c r="B2475" t="str">
        <f>VLOOKUP(A2475,Cafe_sales!$A$1:$O$10001,9,FALSE)</f>
        <v>Juice</v>
      </c>
      <c r="C2475" s="6">
        <f>VLOOKUP(A2475,Cafe_sales!$A$1:$O$10001,10,FALSE)</f>
        <v>3</v>
      </c>
      <c r="D2475" s="10">
        <f>VLOOKUP(A2475,Cafe_sales!$A$1:$O$10001,11,FALSE)</f>
        <v>3</v>
      </c>
      <c r="E2475" s="6">
        <f>VLOOKUP(A2475,Cafe_sales!$A$1:$O$10001,12,FALSE)</f>
        <v>9</v>
      </c>
      <c r="F2475" t="str">
        <f>VLOOKUP(A2475,Cafe_sales!$A$1:$O$10001,13,FALSE)</f>
        <v>Digital Wallet</v>
      </c>
      <c r="G2475" t="str">
        <f>VLOOKUP(A2475,Cafe_sales!$A$1:$O$10001,14,FALSE)</f>
        <v>In-store</v>
      </c>
      <c r="H2475" s="8">
        <f>VLOOKUP(A2475,Cafe_sales!$A$1:$O$10001,15,FALSE)</f>
        <v>45050</v>
      </c>
    </row>
    <row r="2476" spans="1:8" x14ac:dyDescent="0.35">
      <c r="A2476" t="s">
        <v>2250</v>
      </c>
      <c r="B2476" t="str">
        <f>VLOOKUP(A2476,Cafe_sales!$A$1:$O$10001,9,FALSE)</f>
        <v>Juice</v>
      </c>
      <c r="C2476" s="6">
        <f>VLOOKUP(A2476,Cafe_sales!$A$1:$O$10001,10,FALSE)</f>
        <v>2</v>
      </c>
      <c r="D2476" s="10">
        <f>VLOOKUP(A2476,Cafe_sales!$A$1:$O$10001,11,FALSE)</f>
        <v>3</v>
      </c>
      <c r="E2476" s="6">
        <f>VLOOKUP(A2476,Cafe_sales!$A$1:$O$10001,12,FALSE)</f>
        <v>8</v>
      </c>
      <c r="F2476" t="str">
        <f>VLOOKUP(A2476,Cafe_sales!$A$1:$O$10001,13,FALSE)</f>
        <v>Default mode</v>
      </c>
      <c r="G2476" t="str">
        <f>VLOOKUP(A2476,Cafe_sales!$A$1:$O$10001,14,FALSE)</f>
        <v>UNKNOWN</v>
      </c>
      <c r="H2476" s="8">
        <f>VLOOKUP(A2476,Cafe_sales!$A$1:$O$10001,15,FALSE)</f>
        <v>45264</v>
      </c>
    </row>
    <row r="2477" spans="1:8" hidden="1" x14ac:dyDescent="0.35">
      <c r="A2477" t="s">
        <v>7547</v>
      </c>
      <c r="B2477" t="str">
        <f>VLOOKUP(A2477,Cafe_sales!$A$1:$O$10001,9,FALSE)</f>
        <v>Cake</v>
      </c>
      <c r="C2477">
        <f>VLOOKUP(A2477,Cafe_sales!$A$1:$O$10001,10,FALSE)</f>
        <v>4</v>
      </c>
      <c r="D2477">
        <f>VLOOKUP(A2477,Cafe_sales!$A$1:$O$10001,11,FALSE)</f>
        <v>3</v>
      </c>
      <c r="E2477">
        <f>VLOOKUP(A2477,Cafe_sales!$A$1:$O$10001,12,FALSE)</f>
        <v>12</v>
      </c>
      <c r="F2477" t="str">
        <f>VLOOKUP(A2477,Cafe_sales!$A$1:$O$10001,13,FALSE)</f>
        <v>Default mode</v>
      </c>
      <c r="G2477" t="str">
        <f>VLOOKUP(A2477,Cafe_sales!$A$1:$O$10001,14,FALSE)</f>
        <v>Cafe</v>
      </c>
      <c r="H2477" s="1">
        <f>VLOOKUP(A2477,Cafe_sales!$A$1:$O$10001,15,FALSE)</f>
        <v>44975</v>
      </c>
    </row>
    <row r="2478" spans="1:8" x14ac:dyDescent="0.35">
      <c r="A2478" t="s">
        <v>5801</v>
      </c>
      <c r="B2478" t="str">
        <f>VLOOKUP(A2478,Cafe_sales!$A$1:$O$10001,9,FALSE)</f>
        <v>Juice</v>
      </c>
      <c r="C2478" s="6">
        <f>VLOOKUP(A2478,Cafe_sales!$A$1:$O$10001,10,FALSE)</f>
        <v>3</v>
      </c>
      <c r="D2478" s="10">
        <f>VLOOKUP(A2478,Cafe_sales!$A$1:$O$10001,11,FALSE)</f>
        <v>3</v>
      </c>
      <c r="E2478" s="6">
        <f>VLOOKUP(A2478,Cafe_sales!$A$1:$O$10001,12,FALSE)</f>
        <v>9</v>
      </c>
      <c r="F2478" t="str">
        <f>VLOOKUP(A2478,Cafe_sales!$A$1:$O$10001,13,FALSE)</f>
        <v>UNKNOWN</v>
      </c>
      <c r="G2478" t="str">
        <f>VLOOKUP(A2478,Cafe_sales!$A$1:$O$10001,14,FALSE)</f>
        <v>UNKNOWN</v>
      </c>
      <c r="H2478" s="8">
        <f>VLOOKUP(A2478,Cafe_sales!$A$1:$O$10001,15,FALSE)</f>
        <v>45263</v>
      </c>
    </row>
    <row r="2479" spans="1:8" x14ac:dyDescent="0.35">
      <c r="A2479" t="s">
        <v>7074</v>
      </c>
      <c r="B2479" t="str">
        <f>VLOOKUP(A2479,Cafe_sales!$A$1:$O$10001,9,FALSE)</f>
        <v>Salad</v>
      </c>
      <c r="C2479" s="6">
        <f>VLOOKUP(A2479,Cafe_sales!$A$1:$O$10001,10,FALSE)</f>
        <v>2</v>
      </c>
      <c r="D2479" s="10">
        <f>VLOOKUP(A2479,Cafe_sales!$A$1:$O$10001,11,FALSE)</f>
        <v>5</v>
      </c>
      <c r="E2479" s="6">
        <f>VLOOKUP(A2479,Cafe_sales!$A$1:$O$10001,12,FALSE)</f>
        <v>10</v>
      </c>
      <c r="F2479" t="str">
        <f>VLOOKUP(A2479,Cafe_sales!$A$1:$O$10001,13,FALSE)</f>
        <v>Default mode</v>
      </c>
      <c r="G2479" t="str">
        <f>VLOOKUP(A2479,Cafe_sales!$A$1:$O$10001,14,FALSE)</f>
        <v>In-store</v>
      </c>
      <c r="H2479" s="8">
        <f>VLOOKUP(A2479,Cafe_sales!$A$1:$O$10001,15,FALSE)</f>
        <v>45249</v>
      </c>
    </row>
    <row r="2480" spans="1:8" x14ac:dyDescent="0.35">
      <c r="A2480" t="s">
        <v>1737</v>
      </c>
      <c r="B2480" t="str">
        <f>VLOOKUP(A2480,Cafe_sales!$A$1:$O$10001,9,FALSE)</f>
        <v>Coffee</v>
      </c>
      <c r="C2480" s="6">
        <f>VLOOKUP(A2480,Cafe_sales!$A$1:$O$10001,10,FALSE)</f>
        <v>3</v>
      </c>
      <c r="D2480" s="10">
        <f>VLOOKUP(A2480,Cafe_sales!$A$1:$O$10001,11,FALSE)</f>
        <v>2</v>
      </c>
      <c r="E2480" s="6">
        <f>VLOOKUP(A2480,Cafe_sales!$A$1:$O$10001,12,FALSE)</f>
        <v>6</v>
      </c>
      <c r="F2480" t="str">
        <f>VLOOKUP(A2480,Cafe_sales!$A$1:$O$10001,13,FALSE)</f>
        <v>Default mode</v>
      </c>
      <c r="G2480" t="str">
        <f>VLOOKUP(A2480,Cafe_sales!$A$1:$O$10001,14,FALSE)</f>
        <v>In-store</v>
      </c>
      <c r="H2480" s="8">
        <f>VLOOKUP(A2480,Cafe_sales!$A$1:$O$10001,15,FALSE)</f>
        <v>45264</v>
      </c>
    </row>
    <row r="2481" spans="1:8" x14ac:dyDescent="0.35">
      <c r="A2481" t="s">
        <v>264</v>
      </c>
      <c r="B2481" t="str">
        <f>VLOOKUP(A2481,Cafe_sales!$A$1:$O$10001,9,FALSE)</f>
        <v>Juice</v>
      </c>
      <c r="C2481" s="6">
        <f>VLOOKUP(A2481,Cafe_sales!$A$1:$O$10001,10,FALSE)</f>
        <v>2</v>
      </c>
      <c r="D2481" s="10">
        <f>VLOOKUP(A2481,Cafe_sales!$A$1:$O$10001,11,FALSE)</f>
        <v>1.5</v>
      </c>
      <c r="E2481" s="6">
        <f>VLOOKUP(A2481,Cafe_sales!$A$1:$O$10001,12,FALSE)</f>
        <v>3</v>
      </c>
      <c r="F2481" t="str">
        <f>VLOOKUP(A2481,Cafe_sales!$A$1:$O$10001,13,FALSE)</f>
        <v>Cash</v>
      </c>
      <c r="G2481" t="str">
        <f>VLOOKUP(A2481,Cafe_sales!$A$1:$O$10001,14,FALSE)</f>
        <v>In-store</v>
      </c>
      <c r="H2481" s="8">
        <f>VLOOKUP(A2481,Cafe_sales!$A$1:$O$10001,15,FALSE)</f>
        <v>44929</v>
      </c>
    </row>
    <row r="2482" spans="1:8" x14ac:dyDescent="0.35">
      <c r="A2482" t="s">
        <v>6424</v>
      </c>
      <c r="B2482" t="str">
        <f>VLOOKUP(A2482,Cafe_sales!$A$1:$O$10001,9,FALSE)</f>
        <v>Cake</v>
      </c>
      <c r="C2482" s="6">
        <f>VLOOKUP(A2482,Cafe_sales!$A$1:$O$10001,10,FALSE)</f>
        <v>5</v>
      </c>
      <c r="D2482" s="10">
        <f>VLOOKUP(A2482,Cafe_sales!$A$1:$O$10001,11,FALSE)</f>
        <v>3</v>
      </c>
      <c r="E2482" s="6">
        <f>VLOOKUP(A2482,Cafe_sales!$A$1:$O$10001,12,FALSE)</f>
        <v>15</v>
      </c>
      <c r="F2482" t="str">
        <f>VLOOKUP(A2482,Cafe_sales!$A$1:$O$10001,13,FALSE)</f>
        <v>Credit Card</v>
      </c>
      <c r="G2482" t="str">
        <f>VLOOKUP(A2482,Cafe_sales!$A$1:$O$10001,14,FALSE)</f>
        <v>UNKNOWN</v>
      </c>
      <c r="H2482" s="8">
        <f>VLOOKUP(A2482,Cafe_sales!$A$1:$O$10001,15,FALSE)</f>
        <v>45237</v>
      </c>
    </row>
    <row r="2483" spans="1:8" x14ac:dyDescent="0.35">
      <c r="A2483" t="s">
        <v>9656</v>
      </c>
      <c r="B2483" t="str">
        <f>VLOOKUP(A2483,Cafe_sales!$A$1:$O$10001,9,FALSE)</f>
        <v>Juice</v>
      </c>
      <c r="C2483" s="6">
        <f>VLOOKUP(A2483,Cafe_sales!$A$1:$O$10001,10,FALSE)</f>
        <v>3</v>
      </c>
      <c r="D2483" s="10">
        <f>VLOOKUP(A2483,Cafe_sales!$A$1:$O$10001,11,FALSE)</f>
        <v>3</v>
      </c>
      <c r="E2483" s="6">
        <f>VLOOKUP(A2483,Cafe_sales!$A$1:$O$10001,12,FALSE)</f>
        <v>9</v>
      </c>
      <c r="F2483" t="str">
        <f>VLOOKUP(A2483,Cafe_sales!$A$1:$O$10001,13,FALSE)</f>
        <v>Cash</v>
      </c>
      <c r="G2483" t="str">
        <f>VLOOKUP(A2483,Cafe_sales!$A$1:$O$10001,14,FALSE)</f>
        <v>In-store</v>
      </c>
      <c r="H2483" s="8">
        <f>VLOOKUP(A2483,Cafe_sales!$A$1:$O$10001,15,FALSE)</f>
        <v>45041</v>
      </c>
    </row>
    <row r="2484" spans="1:8" x14ac:dyDescent="0.35">
      <c r="A2484" t="s">
        <v>2673</v>
      </c>
      <c r="B2484" t="str">
        <f>VLOOKUP(A2484,Cafe_sales!$A$1:$O$10001,9,FALSE)</f>
        <v>Coffee</v>
      </c>
      <c r="C2484" s="6">
        <f>VLOOKUP(A2484,Cafe_sales!$A$1:$O$10001,10,FALSE)</f>
        <v>4</v>
      </c>
      <c r="D2484" s="10">
        <f>VLOOKUP(A2484,Cafe_sales!$A$1:$O$10001,11,FALSE)</f>
        <v>2</v>
      </c>
      <c r="E2484" s="6">
        <f>VLOOKUP(A2484,Cafe_sales!$A$1:$O$10001,12,FALSE)</f>
        <v>8</v>
      </c>
      <c r="F2484" t="str">
        <f>VLOOKUP(A2484,Cafe_sales!$A$1:$O$10001,13,FALSE)</f>
        <v>Default mode</v>
      </c>
      <c r="G2484" t="str">
        <f>VLOOKUP(A2484,Cafe_sales!$A$1:$O$10001,14,FALSE)</f>
        <v>UNKNOWN</v>
      </c>
      <c r="H2484" s="8">
        <f>VLOOKUP(A2484,Cafe_sales!$A$1:$O$10001,15,FALSE)</f>
        <v>45012</v>
      </c>
    </row>
    <row r="2485" spans="1:8" hidden="1" x14ac:dyDescent="0.35">
      <c r="A2485" t="s">
        <v>3845</v>
      </c>
      <c r="B2485" t="str">
        <f>VLOOKUP(A2485,Cafe_sales!$A$1:$O$10001,9,FALSE)</f>
        <v>Cookie</v>
      </c>
      <c r="C2485">
        <f>VLOOKUP(A2485,Cafe_sales!$A$1:$O$10001,10,FALSE)</f>
        <v>5</v>
      </c>
      <c r="D2485">
        <f>VLOOKUP(A2485,Cafe_sales!$A$1:$O$10001,11,FALSE)</f>
        <v>1</v>
      </c>
      <c r="E2485">
        <f>VLOOKUP(A2485,Cafe_sales!$A$1:$O$10001,12,FALSE)</f>
        <v>5</v>
      </c>
      <c r="F2485" t="str">
        <f>VLOOKUP(A2485,Cafe_sales!$A$1:$O$10001,13,FALSE)</f>
        <v>Digital Wallet</v>
      </c>
      <c r="G2485" t="str">
        <f>VLOOKUP(A2485,Cafe_sales!$A$1:$O$10001,14,FALSE)</f>
        <v>Takeaway</v>
      </c>
      <c r="H2485" s="1">
        <f>VLOOKUP(A2485,Cafe_sales!$A$1:$O$10001,15,FALSE)</f>
        <v>45050</v>
      </c>
    </row>
    <row r="2486" spans="1:8" x14ac:dyDescent="0.35">
      <c r="A2486" t="s">
        <v>8155</v>
      </c>
      <c r="B2486" t="str">
        <f>VLOOKUP(A2486,Cafe_sales!$A$1:$O$10001,9,FALSE)</f>
        <v>UNKNOWN</v>
      </c>
      <c r="C2486" s="6">
        <f>VLOOKUP(A2486,Cafe_sales!$A$1:$O$10001,10,FALSE)</f>
        <v>4</v>
      </c>
      <c r="D2486" s="10">
        <f>VLOOKUP(A2486,Cafe_sales!$A$1:$O$10001,11,FALSE)</f>
        <v>5</v>
      </c>
      <c r="E2486" s="6">
        <f>VLOOKUP(A2486,Cafe_sales!$A$1:$O$10001,12,FALSE)</f>
        <v>20</v>
      </c>
      <c r="F2486" t="str">
        <f>VLOOKUP(A2486,Cafe_sales!$A$1:$O$10001,13,FALSE)</f>
        <v>Cash</v>
      </c>
      <c r="G2486" t="str">
        <f>VLOOKUP(A2486,Cafe_sales!$A$1:$O$10001,14,FALSE)</f>
        <v>UNKNOWN</v>
      </c>
      <c r="H2486" s="8">
        <f>VLOOKUP(A2486,Cafe_sales!$A$1:$O$10001,15,FALSE)</f>
        <v>45046</v>
      </c>
    </row>
    <row r="2487" spans="1:8" x14ac:dyDescent="0.35">
      <c r="A2487" t="s">
        <v>1865</v>
      </c>
      <c r="B2487" t="str">
        <f>VLOOKUP(A2487,Cafe_sales!$A$1:$O$10001,9,FALSE)</f>
        <v>Salad</v>
      </c>
      <c r="C2487" s="6">
        <f>VLOOKUP(A2487,Cafe_sales!$A$1:$O$10001,10,FALSE)</f>
        <v>4</v>
      </c>
      <c r="D2487" s="10">
        <f>VLOOKUP(A2487,Cafe_sales!$A$1:$O$10001,11,FALSE)</f>
        <v>5</v>
      </c>
      <c r="E2487" s="6">
        <f>VLOOKUP(A2487,Cafe_sales!$A$1:$O$10001,12,FALSE)</f>
        <v>20</v>
      </c>
      <c r="F2487" t="str">
        <f>VLOOKUP(A2487,Cafe_sales!$A$1:$O$10001,13,FALSE)</f>
        <v>Default mode</v>
      </c>
      <c r="G2487" t="str">
        <f>VLOOKUP(A2487,Cafe_sales!$A$1:$O$10001,14,FALSE)</f>
        <v>In-store</v>
      </c>
      <c r="H2487" s="8">
        <f>VLOOKUP(A2487,Cafe_sales!$A$1:$O$10001,15,FALSE)</f>
        <v>45237</v>
      </c>
    </row>
    <row r="2488" spans="1:8" hidden="1" x14ac:dyDescent="0.35">
      <c r="A2488" t="s">
        <v>5668</v>
      </c>
      <c r="B2488" t="str">
        <f>VLOOKUP(A2488,Cafe_sales!$A$1:$O$10001,9,FALSE)</f>
        <v>Cake</v>
      </c>
      <c r="C2488">
        <f>VLOOKUP(A2488,Cafe_sales!$A$1:$O$10001,10,FALSE)</f>
        <v>1</v>
      </c>
      <c r="D2488">
        <f>VLOOKUP(A2488,Cafe_sales!$A$1:$O$10001,11,FALSE)</f>
        <v>3</v>
      </c>
      <c r="E2488">
        <f>VLOOKUP(A2488,Cafe_sales!$A$1:$O$10001,12,FALSE)</f>
        <v>3</v>
      </c>
      <c r="F2488" t="str">
        <f>VLOOKUP(A2488,Cafe_sales!$A$1:$O$10001,13,FALSE)</f>
        <v>Default mode</v>
      </c>
      <c r="G2488" t="str">
        <f>VLOOKUP(A2488,Cafe_sales!$A$1:$O$10001,14,FALSE)</f>
        <v>Takeaway</v>
      </c>
      <c r="H2488" s="1">
        <f>VLOOKUP(A2488,Cafe_sales!$A$1:$O$10001,15,FALSE)</f>
        <v>45041</v>
      </c>
    </row>
    <row r="2489" spans="1:8" x14ac:dyDescent="0.35">
      <c r="A2489" t="s">
        <v>5912</v>
      </c>
      <c r="B2489" t="str">
        <f>VLOOKUP(A2489,Cafe_sales!$A$1:$O$10001,9,FALSE)</f>
        <v>Salad</v>
      </c>
      <c r="C2489" s="6">
        <f>VLOOKUP(A2489,Cafe_sales!$A$1:$O$10001,10,FALSE)</f>
        <v>2</v>
      </c>
      <c r="D2489" s="10">
        <f>VLOOKUP(A2489,Cafe_sales!$A$1:$O$10001,11,FALSE)</f>
        <v>5</v>
      </c>
      <c r="E2489" s="6">
        <f>VLOOKUP(A2489,Cafe_sales!$A$1:$O$10001,12,FALSE)</f>
        <v>10</v>
      </c>
      <c r="F2489" t="str">
        <f>VLOOKUP(A2489,Cafe_sales!$A$1:$O$10001,13,FALSE)</f>
        <v>Cash</v>
      </c>
      <c r="G2489" t="str">
        <f>VLOOKUP(A2489,Cafe_sales!$A$1:$O$10001,14,FALSE)</f>
        <v>UNKNOWN</v>
      </c>
      <c r="H2489" s="8">
        <f>VLOOKUP(A2489,Cafe_sales!$A$1:$O$10001,15,FALSE)</f>
        <v>45211</v>
      </c>
    </row>
    <row r="2490" spans="1:8" hidden="1" x14ac:dyDescent="0.35">
      <c r="A2490" t="s">
        <v>3785</v>
      </c>
      <c r="B2490" t="str">
        <f>VLOOKUP(A2490,Cafe_sales!$A$1:$O$10001,9,FALSE)</f>
        <v>Salad</v>
      </c>
      <c r="C2490">
        <f>VLOOKUP(A2490,Cafe_sales!$A$1:$O$10001,10,FALSE)</f>
        <v>3.0308932169241101</v>
      </c>
      <c r="D2490">
        <f>VLOOKUP(A2490,Cafe_sales!$A$1:$O$10001,11,FALSE)</f>
        <v>5</v>
      </c>
      <c r="E2490">
        <f>VLOOKUP(A2490,Cafe_sales!$A$1:$O$10001,12,FALSE)</f>
        <v>20</v>
      </c>
      <c r="F2490" t="str">
        <f>VLOOKUP(A2490,Cafe_sales!$A$1:$O$10001,13,FALSE)</f>
        <v>Cash</v>
      </c>
      <c r="G2490" t="str">
        <f>VLOOKUP(A2490,Cafe_sales!$A$1:$O$10001,14,FALSE)</f>
        <v>Takeaway</v>
      </c>
      <c r="H2490" s="1">
        <f>VLOOKUP(A2490,Cafe_sales!$A$1:$O$10001,15,FALSE)</f>
        <v>45004</v>
      </c>
    </row>
    <row r="2491" spans="1:8" hidden="1" x14ac:dyDescent="0.35">
      <c r="A2491" t="s">
        <v>4814</v>
      </c>
      <c r="B2491" t="str">
        <f>VLOOKUP(A2491,Cafe_sales!$A$1:$O$10001,9,FALSE)</f>
        <v>Salad</v>
      </c>
      <c r="C2491">
        <f>VLOOKUP(A2491,Cafe_sales!$A$1:$O$10001,10,FALSE)</f>
        <v>3</v>
      </c>
      <c r="D2491">
        <f>VLOOKUP(A2491,Cafe_sales!$A$1:$O$10001,11,FALSE)</f>
        <v>2.9975742874469375</v>
      </c>
      <c r="E2491">
        <f>VLOOKUP(A2491,Cafe_sales!$A$1:$O$10001,12,FALSE)</f>
        <v>15</v>
      </c>
      <c r="F2491" t="str">
        <f>VLOOKUP(A2491,Cafe_sales!$A$1:$O$10001,13,FALSE)</f>
        <v>UNKNOWN</v>
      </c>
      <c r="G2491" t="str">
        <f>VLOOKUP(A2491,Cafe_sales!$A$1:$O$10001,14,FALSE)</f>
        <v>Takeaway</v>
      </c>
      <c r="H2491" s="1">
        <f>VLOOKUP(A2491,Cafe_sales!$A$1:$O$10001,15,FALSE)</f>
        <v>45046</v>
      </c>
    </row>
    <row r="2492" spans="1:8" hidden="1" x14ac:dyDescent="0.35">
      <c r="A2492" t="s">
        <v>6396</v>
      </c>
      <c r="B2492" t="str">
        <f>VLOOKUP(A2492,Cafe_sales!$A$1:$O$10001,9,FALSE)</f>
        <v>Salad</v>
      </c>
      <c r="C2492">
        <f>VLOOKUP(A2492,Cafe_sales!$A$1:$O$10001,10,FALSE)</f>
        <v>5</v>
      </c>
      <c r="D2492">
        <f>VLOOKUP(A2492,Cafe_sales!$A$1:$O$10001,11,FALSE)</f>
        <v>5</v>
      </c>
      <c r="E2492">
        <f>VLOOKUP(A2492,Cafe_sales!$A$1:$O$10001,12,FALSE)</f>
        <v>25</v>
      </c>
      <c r="F2492" t="str">
        <f>VLOOKUP(A2492,Cafe_sales!$A$1:$O$10001,13,FALSE)</f>
        <v>Default mode</v>
      </c>
      <c r="G2492" t="str">
        <f>VLOOKUP(A2492,Cafe_sales!$A$1:$O$10001,14,FALSE)</f>
        <v>Takeaway</v>
      </c>
      <c r="H2492" s="1">
        <f>VLOOKUP(A2492,Cafe_sales!$A$1:$O$10001,15,FALSE)</f>
        <v>45071</v>
      </c>
    </row>
    <row r="2493" spans="1:8" x14ac:dyDescent="0.35">
      <c r="A2493" t="s">
        <v>7428</v>
      </c>
      <c r="B2493" t="str">
        <f>VLOOKUP(A2493,Cafe_sales!$A$1:$O$10001,9,FALSE)</f>
        <v>Sandwich</v>
      </c>
      <c r="C2493" s="6">
        <f>VLOOKUP(A2493,Cafe_sales!$A$1:$O$10001,10,FALSE)</f>
        <v>3</v>
      </c>
      <c r="D2493" s="10">
        <f>VLOOKUP(A2493,Cafe_sales!$A$1:$O$10001,11,FALSE)</f>
        <v>4</v>
      </c>
      <c r="E2493" s="6">
        <f>VLOOKUP(A2493,Cafe_sales!$A$1:$O$10001,12,FALSE)</f>
        <v>12</v>
      </c>
      <c r="F2493" t="str">
        <f>VLOOKUP(A2493,Cafe_sales!$A$1:$O$10001,13,FALSE)</f>
        <v>Credit Card</v>
      </c>
      <c r="G2493" t="str">
        <f>VLOOKUP(A2493,Cafe_sales!$A$1:$O$10001,14,FALSE)</f>
        <v>UNKNOWN</v>
      </c>
      <c r="H2493" s="8">
        <f>VLOOKUP(A2493,Cafe_sales!$A$1:$O$10001,15,FALSE)</f>
        <v>45122</v>
      </c>
    </row>
    <row r="2494" spans="1:8" x14ac:dyDescent="0.35">
      <c r="A2494" t="s">
        <v>584</v>
      </c>
      <c r="B2494" t="str">
        <f>VLOOKUP(A2494,Cafe_sales!$A$1:$O$10001,9,FALSE)</f>
        <v>Smoothie</v>
      </c>
      <c r="C2494" s="6">
        <f>VLOOKUP(A2494,Cafe_sales!$A$1:$O$10001,10,FALSE)</f>
        <v>4</v>
      </c>
      <c r="D2494" s="10">
        <f>VLOOKUP(A2494,Cafe_sales!$A$1:$O$10001,11,FALSE)</f>
        <v>4</v>
      </c>
      <c r="E2494" s="6">
        <f>VLOOKUP(A2494,Cafe_sales!$A$1:$O$10001,12,FALSE)</f>
        <v>16</v>
      </c>
      <c r="F2494" t="str">
        <f>VLOOKUP(A2494,Cafe_sales!$A$1:$O$10001,13,FALSE)</f>
        <v>Default mode</v>
      </c>
      <c r="G2494" t="str">
        <f>VLOOKUP(A2494,Cafe_sales!$A$1:$O$10001,14,FALSE)</f>
        <v>In-store</v>
      </c>
      <c r="H2494" s="8">
        <f>VLOOKUP(A2494,Cafe_sales!$A$1:$O$10001,15,FALSE)</f>
        <v>45067</v>
      </c>
    </row>
    <row r="2495" spans="1:8" x14ac:dyDescent="0.35">
      <c r="A2495" t="s">
        <v>6501</v>
      </c>
      <c r="B2495" t="str">
        <f>VLOOKUP(A2495,Cafe_sales!$A$1:$O$10001,9,FALSE)</f>
        <v>Tea</v>
      </c>
      <c r="C2495" s="6">
        <f>VLOOKUP(A2495,Cafe_sales!$A$1:$O$10001,10,FALSE)</f>
        <v>4</v>
      </c>
      <c r="D2495" s="10">
        <f>VLOOKUP(A2495,Cafe_sales!$A$1:$O$10001,11,FALSE)</f>
        <v>1.5</v>
      </c>
      <c r="E2495" s="6">
        <f>VLOOKUP(A2495,Cafe_sales!$A$1:$O$10001,12,FALSE)</f>
        <v>6</v>
      </c>
      <c r="F2495" t="str">
        <f>VLOOKUP(A2495,Cafe_sales!$A$1:$O$10001,13,FALSE)</f>
        <v>Default mode</v>
      </c>
      <c r="G2495" t="str">
        <f>VLOOKUP(A2495,Cafe_sales!$A$1:$O$10001,14,FALSE)</f>
        <v>UNKNOWN</v>
      </c>
      <c r="H2495" s="8">
        <f>VLOOKUP(A2495,Cafe_sales!$A$1:$O$10001,15,FALSE)</f>
        <v>45107</v>
      </c>
    </row>
    <row r="2496" spans="1:8" hidden="1" x14ac:dyDescent="0.35">
      <c r="A2496" t="s">
        <v>6189</v>
      </c>
      <c r="B2496" t="str">
        <f>VLOOKUP(A2496,Cafe_sales!$A$1:$O$10001,9,FALSE)</f>
        <v>UNKNOWN</v>
      </c>
      <c r="C2496">
        <f>VLOOKUP(A2496,Cafe_sales!$A$1:$O$10001,10,FALSE)</f>
        <v>2</v>
      </c>
      <c r="D2496">
        <f>VLOOKUP(A2496,Cafe_sales!$A$1:$O$10001,11,FALSE)</f>
        <v>3</v>
      </c>
      <c r="E2496">
        <f>VLOOKUP(A2496,Cafe_sales!$A$1:$O$10001,12,FALSE)</f>
        <v>6</v>
      </c>
      <c r="F2496" t="str">
        <f>VLOOKUP(A2496,Cafe_sales!$A$1:$O$10001,13,FALSE)</f>
        <v>Digital Wallet</v>
      </c>
      <c r="G2496" t="str">
        <f>VLOOKUP(A2496,Cafe_sales!$A$1:$O$10001,14,FALSE)</f>
        <v>Takeaway</v>
      </c>
      <c r="H2496" s="1">
        <f>VLOOKUP(A2496,Cafe_sales!$A$1:$O$10001,15,FALSE)</f>
        <v>45091</v>
      </c>
    </row>
    <row r="2497" spans="1:8" x14ac:dyDescent="0.35">
      <c r="A2497" t="s">
        <v>4659</v>
      </c>
      <c r="B2497" t="str">
        <f>VLOOKUP(A2497,Cafe_sales!$A$1:$O$10001,9,FALSE)</f>
        <v>Salad</v>
      </c>
      <c r="C2497" s="6">
        <f>VLOOKUP(A2497,Cafe_sales!$A$1:$O$10001,10,FALSE)</f>
        <v>4</v>
      </c>
      <c r="D2497" s="10">
        <f>VLOOKUP(A2497,Cafe_sales!$A$1:$O$10001,11,FALSE)</f>
        <v>5</v>
      </c>
      <c r="E2497" s="6">
        <f>VLOOKUP(A2497,Cafe_sales!$A$1:$O$10001,12,FALSE)</f>
        <v>20</v>
      </c>
      <c r="F2497" t="str">
        <f>VLOOKUP(A2497,Cafe_sales!$A$1:$O$10001,13,FALSE)</f>
        <v>Credit Card</v>
      </c>
      <c r="G2497" t="str">
        <f>VLOOKUP(A2497,Cafe_sales!$A$1:$O$10001,14,FALSE)</f>
        <v>In-store</v>
      </c>
      <c r="H2497" s="8">
        <f>VLOOKUP(A2497,Cafe_sales!$A$1:$O$10001,15,FALSE)</f>
        <v>45290</v>
      </c>
    </row>
    <row r="2498" spans="1:8" hidden="1" x14ac:dyDescent="0.35">
      <c r="A2498" t="s">
        <v>7351</v>
      </c>
      <c r="B2498" t="str">
        <f>VLOOKUP(A2498,Cafe_sales!$A$1:$O$10001,9,FALSE)</f>
        <v>Sandwich</v>
      </c>
      <c r="C2498">
        <f>VLOOKUP(A2498,Cafe_sales!$A$1:$O$10001,10,FALSE)</f>
        <v>5</v>
      </c>
      <c r="D2498">
        <f>VLOOKUP(A2498,Cafe_sales!$A$1:$O$10001,11,FALSE)</f>
        <v>4</v>
      </c>
      <c r="E2498">
        <f>VLOOKUP(A2498,Cafe_sales!$A$1:$O$10001,12,FALSE)</f>
        <v>20</v>
      </c>
      <c r="F2498" t="str">
        <f>VLOOKUP(A2498,Cafe_sales!$A$1:$O$10001,13,FALSE)</f>
        <v>Credit Card</v>
      </c>
      <c r="G2498" t="str">
        <f>VLOOKUP(A2498,Cafe_sales!$A$1:$O$10001,14,FALSE)</f>
        <v>Cafe</v>
      </c>
      <c r="H2498" s="1">
        <f>VLOOKUP(A2498,Cafe_sales!$A$1:$O$10001,15,FALSE)</f>
        <v>45090</v>
      </c>
    </row>
    <row r="2499" spans="1:8" hidden="1" x14ac:dyDescent="0.35">
      <c r="A2499" t="s">
        <v>474</v>
      </c>
      <c r="B2499" t="str">
        <f>VLOOKUP(A2499,Cafe_sales!$A$1:$O$10001,9,FALSE)</f>
        <v>Sandwich</v>
      </c>
      <c r="C2499">
        <f>VLOOKUP(A2499,Cafe_sales!$A$1:$O$10001,10,FALSE)</f>
        <v>5</v>
      </c>
      <c r="D2499">
        <f>VLOOKUP(A2499,Cafe_sales!$A$1:$O$10001,11,FALSE)</f>
        <v>4</v>
      </c>
      <c r="E2499">
        <f>VLOOKUP(A2499,Cafe_sales!$A$1:$O$10001,12,FALSE)</f>
        <v>20</v>
      </c>
      <c r="F2499" t="str">
        <f>VLOOKUP(A2499,Cafe_sales!$A$1:$O$10001,13,FALSE)</f>
        <v>Default mode</v>
      </c>
      <c r="G2499" t="str">
        <f>VLOOKUP(A2499,Cafe_sales!$A$1:$O$10001,14,FALSE)</f>
        <v>Cafe</v>
      </c>
      <c r="H2499" s="1">
        <f>VLOOKUP(A2499,Cafe_sales!$A$1:$O$10001,15,FALSE)</f>
        <v>44980</v>
      </c>
    </row>
    <row r="2500" spans="1:8" hidden="1" x14ac:dyDescent="0.35">
      <c r="A2500" t="s">
        <v>4981</v>
      </c>
      <c r="B2500" t="str">
        <f>VLOOKUP(A2500,Cafe_sales!$A$1:$O$10001,9,FALSE)</f>
        <v>Smoothie</v>
      </c>
      <c r="C2500">
        <f>VLOOKUP(A2500,Cafe_sales!$A$1:$O$10001,10,FALSE)</f>
        <v>5</v>
      </c>
      <c r="D2500">
        <f>VLOOKUP(A2500,Cafe_sales!$A$1:$O$10001,11,FALSE)</f>
        <v>4</v>
      </c>
      <c r="E2500">
        <f>VLOOKUP(A2500,Cafe_sales!$A$1:$O$10001,12,FALSE)</f>
        <v>20</v>
      </c>
      <c r="F2500" t="str">
        <f>VLOOKUP(A2500,Cafe_sales!$A$1:$O$10001,13,FALSE)</f>
        <v>UNKNOWN</v>
      </c>
      <c r="G2500" t="str">
        <f>VLOOKUP(A2500,Cafe_sales!$A$1:$O$10001,14,FALSE)</f>
        <v>Takeaway</v>
      </c>
      <c r="H2500" s="1">
        <f>VLOOKUP(A2500,Cafe_sales!$A$1:$O$10001,15,FALSE)</f>
        <v>45016</v>
      </c>
    </row>
    <row r="2501" spans="1:8" x14ac:dyDescent="0.35">
      <c r="A2501" t="s">
        <v>8863</v>
      </c>
      <c r="B2501" t="str">
        <f>VLOOKUP(A2501,Cafe_sales!$A$1:$O$10001,9,FALSE)</f>
        <v>Salad</v>
      </c>
      <c r="C2501" s="6">
        <f>VLOOKUP(A2501,Cafe_sales!$A$1:$O$10001,10,FALSE)</f>
        <v>3</v>
      </c>
      <c r="D2501" s="10">
        <f>VLOOKUP(A2501,Cafe_sales!$A$1:$O$10001,11,FALSE)</f>
        <v>5</v>
      </c>
      <c r="E2501" s="6">
        <f>VLOOKUP(A2501,Cafe_sales!$A$1:$O$10001,12,FALSE)</f>
        <v>15</v>
      </c>
      <c r="F2501" t="str">
        <f>VLOOKUP(A2501,Cafe_sales!$A$1:$O$10001,13,FALSE)</f>
        <v>Digital Wallet</v>
      </c>
      <c r="G2501" t="str">
        <f>VLOOKUP(A2501,Cafe_sales!$A$1:$O$10001,14,FALSE)</f>
        <v>In-store</v>
      </c>
      <c r="H2501" s="8">
        <f>VLOOKUP(A2501,Cafe_sales!$A$1:$O$10001,15,FALSE)</f>
        <v>45264</v>
      </c>
    </row>
    <row r="2502" spans="1:8" x14ac:dyDescent="0.35">
      <c r="A2502" t="s">
        <v>9494</v>
      </c>
      <c r="B2502" t="str">
        <f>VLOOKUP(A2502,Cafe_sales!$A$1:$O$10001,9,FALSE)</f>
        <v>UNKNOWN</v>
      </c>
      <c r="C2502" s="6">
        <f>VLOOKUP(A2502,Cafe_sales!$A$1:$O$10001,10,FALSE)</f>
        <v>2</v>
      </c>
      <c r="D2502" s="10">
        <f>VLOOKUP(A2502,Cafe_sales!$A$1:$O$10001,11,FALSE)</f>
        <v>3</v>
      </c>
      <c r="E2502" s="6">
        <f>VLOOKUP(A2502,Cafe_sales!$A$1:$O$10001,12,FALSE)</f>
        <v>6</v>
      </c>
      <c r="F2502" t="str">
        <f>VLOOKUP(A2502,Cafe_sales!$A$1:$O$10001,13,FALSE)</f>
        <v>Default mode</v>
      </c>
      <c r="G2502" t="str">
        <f>VLOOKUP(A2502,Cafe_sales!$A$1:$O$10001,14,FALSE)</f>
        <v>UNKNOWN</v>
      </c>
      <c r="H2502" s="8">
        <f>VLOOKUP(A2502,Cafe_sales!$A$1:$O$10001,15,FALSE)</f>
        <v>45160</v>
      </c>
    </row>
    <row r="2503" spans="1:8" x14ac:dyDescent="0.35">
      <c r="A2503" t="s">
        <v>7104</v>
      </c>
      <c r="B2503" t="str">
        <f>VLOOKUP(A2503,Cafe_sales!$A$1:$O$10001,9,FALSE)</f>
        <v>Sandwich</v>
      </c>
      <c r="C2503" s="6">
        <f>VLOOKUP(A2503,Cafe_sales!$A$1:$O$10001,10,FALSE)</f>
        <v>5</v>
      </c>
      <c r="D2503" s="10">
        <f>VLOOKUP(A2503,Cafe_sales!$A$1:$O$10001,11,FALSE)</f>
        <v>4</v>
      </c>
      <c r="E2503" s="6">
        <f>VLOOKUP(A2503,Cafe_sales!$A$1:$O$10001,12,FALSE)</f>
        <v>20</v>
      </c>
      <c r="F2503" t="str">
        <f>VLOOKUP(A2503,Cafe_sales!$A$1:$O$10001,13,FALSE)</f>
        <v>Cash</v>
      </c>
      <c r="G2503" t="str">
        <f>VLOOKUP(A2503,Cafe_sales!$A$1:$O$10001,14,FALSE)</f>
        <v>UNKNOWN</v>
      </c>
      <c r="H2503" s="8">
        <f>VLOOKUP(A2503,Cafe_sales!$A$1:$O$10001,15,FALSE)</f>
        <v>45200</v>
      </c>
    </row>
    <row r="2504" spans="1:8" hidden="1" x14ac:dyDescent="0.35">
      <c r="A2504" t="s">
        <v>8157</v>
      </c>
      <c r="B2504" t="str">
        <f>VLOOKUP(A2504,Cafe_sales!$A$1:$O$10001,9,FALSE)</f>
        <v>UNKNOWN</v>
      </c>
      <c r="C2504">
        <f>VLOOKUP(A2504,Cafe_sales!$A$1:$O$10001,10,FALSE)</f>
        <v>3</v>
      </c>
      <c r="D2504">
        <f>VLOOKUP(A2504,Cafe_sales!$A$1:$O$10001,11,FALSE)</f>
        <v>3</v>
      </c>
      <c r="E2504">
        <f>VLOOKUP(A2504,Cafe_sales!$A$1:$O$10001,12,FALSE)</f>
        <v>9</v>
      </c>
      <c r="F2504" t="str">
        <f>VLOOKUP(A2504,Cafe_sales!$A$1:$O$10001,13,FALSE)</f>
        <v>Cash</v>
      </c>
      <c r="G2504" t="str">
        <f>VLOOKUP(A2504,Cafe_sales!$A$1:$O$10001,14,FALSE)</f>
        <v>Takeaway</v>
      </c>
      <c r="H2504" s="1">
        <f>VLOOKUP(A2504,Cafe_sales!$A$1:$O$10001,15,FALSE)</f>
        <v>44951</v>
      </c>
    </row>
    <row r="2505" spans="1:8" hidden="1" x14ac:dyDescent="0.35">
      <c r="A2505" t="s">
        <v>5557</v>
      </c>
      <c r="B2505" t="str">
        <f>VLOOKUP(A2505,Cafe_sales!$A$1:$O$10001,9,FALSE)</f>
        <v>Sandwich</v>
      </c>
      <c r="C2505">
        <f>VLOOKUP(A2505,Cafe_sales!$A$1:$O$10001,10,FALSE)</f>
        <v>1</v>
      </c>
      <c r="D2505">
        <f>VLOOKUP(A2505,Cafe_sales!$A$1:$O$10001,11,FALSE)</f>
        <v>4</v>
      </c>
      <c r="E2505">
        <f>VLOOKUP(A2505,Cafe_sales!$A$1:$O$10001,12,FALSE)</f>
        <v>4</v>
      </c>
      <c r="F2505" t="str">
        <f>VLOOKUP(A2505,Cafe_sales!$A$1:$O$10001,13,FALSE)</f>
        <v>Digital Wallet</v>
      </c>
      <c r="G2505" t="str">
        <f>VLOOKUP(A2505,Cafe_sales!$A$1:$O$10001,14,FALSE)</f>
        <v>Takeaway</v>
      </c>
      <c r="H2505" s="1">
        <f>VLOOKUP(A2505,Cafe_sales!$A$1:$O$10001,15,FALSE)</f>
        <v>45276</v>
      </c>
    </row>
    <row r="2506" spans="1:8" x14ac:dyDescent="0.35">
      <c r="A2506" t="s">
        <v>1310</v>
      </c>
      <c r="B2506" t="str">
        <f>VLOOKUP(A2506,Cafe_sales!$A$1:$O$10001,9,FALSE)</f>
        <v>Coffee</v>
      </c>
      <c r="C2506" s="6">
        <f>VLOOKUP(A2506,Cafe_sales!$A$1:$O$10001,10,FALSE)</f>
        <v>2</v>
      </c>
      <c r="D2506" s="10">
        <f>VLOOKUP(A2506,Cafe_sales!$A$1:$O$10001,11,FALSE)</f>
        <v>2</v>
      </c>
      <c r="E2506" s="6">
        <f>VLOOKUP(A2506,Cafe_sales!$A$1:$O$10001,12,FALSE)</f>
        <v>4</v>
      </c>
      <c r="F2506" t="str">
        <f>VLOOKUP(A2506,Cafe_sales!$A$1:$O$10001,13,FALSE)</f>
        <v>Credit Card</v>
      </c>
      <c r="G2506" t="str">
        <f>VLOOKUP(A2506,Cafe_sales!$A$1:$O$10001,14,FALSE)</f>
        <v>UNKNOWN</v>
      </c>
      <c r="H2506" s="8">
        <f>VLOOKUP(A2506,Cafe_sales!$A$1:$O$10001,15,FALSE)</f>
        <v>45159</v>
      </c>
    </row>
    <row r="2507" spans="1:8" x14ac:dyDescent="0.35">
      <c r="A2507" t="s">
        <v>9898</v>
      </c>
      <c r="B2507" t="str">
        <f>VLOOKUP(A2507,Cafe_sales!$A$1:$O$10001,9,FALSE)</f>
        <v>Cookie</v>
      </c>
      <c r="C2507" s="6">
        <f>VLOOKUP(A2507,Cafe_sales!$A$1:$O$10001,10,FALSE)</f>
        <v>1</v>
      </c>
      <c r="D2507" s="10">
        <f>VLOOKUP(A2507,Cafe_sales!$A$1:$O$10001,11,FALSE)</f>
        <v>1</v>
      </c>
      <c r="E2507" s="6">
        <f>VLOOKUP(A2507,Cafe_sales!$A$1:$O$10001,12,FALSE)</f>
        <v>1</v>
      </c>
      <c r="F2507" t="str">
        <f>VLOOKUP(A2507,Cafe_sales!$A$1:$O$10001,13,FALSE)</f>
        <v>Credit Card</v>
      </c>
      <c r="G2507" t="str">
        <f>VLOOKUP(A2507,Cafe_sales!$A$1:$O$10001,14,FALSE)</f>
        <v>In-store</v>
      </c>
      <c r="H2507" s="8">
        <f>VLOOKUP(A2507,Cafe_sales!$A$1:$O$10001,15,FALSE)</f>
        <v>45001</v>
      </c>
    </row>
    <row r="2508" spans="1:8" hidden="1" x14ac:dyDescent="0.35">
      <c r="A2508" t="s">
        <v>9798</v>
      </c>
      <c r="B2508" t="str">
        <f>VLOOKUP(A2508,Cafe_sales!$A$1:$O$10001,9,FALSE)</f>
        <v>Cookie</v>
      </c>
      <c r="C2508">
        <f>VLOOKUP(A2508,Cafe_sales!$A$1:$O$10001,10,FALSE)</f>
        <v>4</v>
      </c>
      <c r="D2508">
        <f>VLOOKUP(A2508,Cafe_sales!$A$1:$O$10001,11,FALSE)</f>
        <v>1</v>
      </c>
      <c r="E2508">
        <f>VLOOKUP(A2508,Cafe_sales!$A$1:$O$10001,12,FALSE)</f>
        <v>4</v>
      </c>
      <c r="F2508" t="str">
        <f>VLOOKUP(A2508,Cafe_sales!$A$1:$O$10001,13,FALSE)</f>
        <v>Digital Wallet</v>
      </c>
      <c r="G2508" t="str">
        <f>VLOOKUP(A2508,Cafe_sales!$A$1:$O$10001,14,FALSE)</f>
        <v>Takeaway</v>
      </c>
      <c r="H2508" s="1">
        <f>VLOOKUP(A2508,Cafe_sales!$A$1:$O$10001,15,FALSE)</f>
        <v>45061</v>
      </c>
    </row>
    <row r="2509" spans="1:8" hidden="1" x14ac:dyDescent="0.35">
      <c r="A2509" t="s">
        <v>3103</v>
      </c>
      <c r="B2509" t="str">
        <f>VLOOKUP(A2509,Cafe_sales!$A$1:$O$10001,9,FALSE)</f>
        <v>Cake</v>
      </c>
      <c r="C2509">
        <f>VLOOKUP(A2509,Cafe_sales!$A$1:$O$10001,10,FALSE)</f>
        <v>2</v>
      </c>
      <c r="D2509">
        <f>VLOOKUP(A2509,Cafe_sales!$A$1:$O$10001,11,FALSE)</f>
        <v>3</v>
      </c>
      <c r="E2509">
        <f>VLOOKUP(A2509,Cafe_sales!$A$1:$O$10001,12,FALSE)</f>
        <v>6</v>
      </c>
      <c r="F2509" t="str">
        <f>VLOOKUP(A2509,Cafe_sales!$A$1:$O$10001,13,FALSE)</f>
        <v>Credit Card</v>
      </c>
      <c r="G2509" t="str">
        <f>VLOOKUP(A2509,Cafe_sales!$A$1:$O$10001,14,FALSE)</f>
        <v>Takeaway</v>
      </c>
      <c r="H2509" s="1">
        <f>VLOOKUP(A2509,Cafe_sales!$A$1:$O$10001,15,FALSE)</f>
        <v>45250</v>
      </c>
    </row>
    <row r="2510" spans="1:8" x14ac:dyDescent="0.35">
      <c r="A2510" t="s">
        <v>1388</v>
      </c>
      <c r="B2510" t="str">
        <f>VLOOKUP(A2510,Cafe_sales!$A$1:$O$10001,9,FALSE)</f>
        <v>Sandwich</v>
      </c>
      <c r="C2510" s="6">
        <f>VLOOKUP(A2510,Cafe_sales!$A$1:$O$10001,10,FALSE)</f>
        <v>5</v>
      </c>
      <c r="D2510" s="10">
        <f>VLOOKUP(A2510,Cafe_sales!$A$1:$O$10001,11,FALSE)</f>
        <v>4</v>
      </c>
      <c r="E2510" s="6">
        <f>VLOOKUP(A2510,Cafe_sales!$A$1:$O$10001,12,FALSE)</f>
        <v>20</v>
      </c>
      <c r="F2510" t="str">
        <f>VLOOKUP(A2510,Cafe_sales!$A$1:$O$10001,13,FALSE)</f>
        <v>Default mode</v>
      </c>
      <c r="G2510" t="str">
        <f>VLOOKUP(A2510,Cafe_sales!$A$1:$O$10001,14,FALSE)</f>
        <v>In-store</v>
      </c>
      <c r="H2510" s="8">
        <f>VLOOKUP(A2510,Cafe_sales!$A$1:$O$10001,15,FALSE)</f>
        <v>45022</v>
      </c>
    </row>
    <row r="2511" spans="1:8" x14ac:dyDescent="0.35">
      <c r="A2511" t="s">
        <v>2223</v>
      </c>
      <c r="B2511" t="str">
        <f>VLOOKUP(A2511,Cafe_sales!$A$1:$O$10001,9,FALSE)</f>
        <v>Sandwich</v>
      </c>
      <c r="C2511" s="6">
        <f>VLOOKUP(A2511,Cafe_sales!$A$1:$O$10001,10,FALSE)</f>
        <v>3</v>
      </c>
      <c r="D2511" s="10">
        <f>VLOOKUP(A2511,Cafe_sales!$A$1:$O$10001,11,FALSE)</f>
        <v>4</v>
      </c>
      <c r="E2511" s="6">
        <f>VLOOKUP(A2511,Cafe_sales!$A$1:$O$10001,12,FALSE)</f>
        <v>12</v>
      </c>
      <c r="F2511" t="str">
        <f>VLOOKUP(A2511,Cafe_sales!$A$1:$O$10001,13,FALSE)</f>
        <v>Credit Card</v>
      </c>
      <c r="G2511" t="str">
        <f>VLOOKUP(A2511,Cafe_sales!$A$1:$O$10001,14,FALSE)</f>
        <v>UNKNOWN</v>
      </c>
      <c r="H2511" s="8">
        <f>VLOOKUP(A2511,Cafe_sales!$A$1:$O$10001,15,FALSE)</f>
        <v>45103</v>
      </c>
    </row>
    <row r="2512" spans="1:8" x14ac:dyDescent="0.35">
      <c r="A2512" t="s">
        <v>1566</v>
      </c>
      <c r="B2512" t="str">
        <f>VLOOKUP(A2512,Cafe_sales!$A$1:$O$10001,9,FALSE)</f>
        <v>Salad</v>
      </c>
      <c r="C2512" s="6">
        <f>VLOOKUP(A2512,Cafe_sales!$A$1:$O$10001,10,FALSE)</f>
        <v>1</v>
      </c>
      <c r="D2512" s="10">
        <f>VLOOKUP(A2512,Cafe_sales!$A$1:$O$10001,11,FALSE)</f>
        <v>5</v>
      </c>
      <c r="E2512" s="6">
        <f>VLOOKUP(A2512,Cafe_sales!$A$1:$O$10001,12,FALSE)</f>
        <v>5</v>
      </c>
      <c r="F2512" t="str">
        <f>VLOOKUP(A2512,Cafe_sales!$A$1:$O$10001,13,FALSE)</f>
        <v>Default mode</v>
      </c>
      <c r="G2512" t="str">
        <f>VLOOKUP(A2512,Cafe_sales!$A$1:$O$10001,14,FALSE)</f>
        <v>In-store</v>
      </c>
      <c r="H2512" s="8">
        <f>VLOOKUP(A2512,Cafe_sales!$A$1:$O$10001,15,FALSE)</f>
        <v>45062</v>
      </c>
    </row>
    <row r="2513" spans="1:8" x14ac:dyDescent="0.35">
      <c r="A2513" t="s">
        <v>188</v>
      </c>
      <c r="B2513" t="str">
        <f>VLOOKUP(A2513,Cafe_sales!$A$1:$O$10001,9,FALSE)</f>
        <v>UNKNOWN</v>
      </c>
      <c r="C2513" s="6">
        <f>VLOOKUP(A2513,Cafe_sales!$A$1:$O$10001,10,FALSE)</f>
        <v>5</v>
      </c>
      <c r="D2513" s="10">
        <f>VLOOKUP(A2513,Cafe_sales!$A$1:$O$10001,11,FALSE)</f>
        <v>4</v>
      </c>
      <c r="E2513" s="6">
        <f>VLOOKUP(A2513,Cafe_sales!$A$1:$O$10001,12,FALSE)</f>
        <v>20</v>
      </c>
      <c r="F2513" t="str">
        <f>VLOOKUP(A2513,Cafe_sales!$A$1:$O$10001,13,FALSE)</f>
        <v>Cash</v>
      </c>
      <c r="G2513" t="str">
        <f>VLOOKUP(A2513,Cafe_sales!$A$1:$O$10001,14,FALSE)</f>
        <v>UNKNOWN</v>
      </c>
      <c r="H2513" s="8">
        <f>VLOOKUP(A2513,Cafe_sales!$A$1:$O$10001,15,FALSE)</f>
        <v>45173</v>
      </c>
    </row>
    <row r="2514" spans="1:8" hidden="1" x14ac:dyDescent="0.35">
      <c r="A2514" t="s">
        <v>2516</v>
      </c>
      <c r="B2514" t="str">
        <f>VLOOKUP(A2514,Cafe_sales!$A$1:$O$10001,9,FALSE)</f>
        <v>Salad</v>
      </c>
      <c r="C2514">
        <f>VLOOKUP(A2514,Cafe_sales!$A$1:$O$10001,10,FALSE)</f>
        <v>1</v>
      </c>
      <c r="D2514">
        <f>VLOOKUP(A2514,Cafe_sales!$A$1:$O$10001,11,FALSE)</f>
        <v>5</v>
      </c>
      <c r="E2514">
        <f>VLOOKUP(A2514,Cafe_sales!$A$1:$O$10001,12,FALSE)</f>
        <v>5</v>
      </c>
      <c r="F2514" t="str">
        <f>VLOOKUP(A2514,Cafe_sales!$A$1:$O$10001,13,FALSE)</f>
        <v>Credit Card</v>
      </c>
      <c r="G2514" t="str">
        <f>VLOOKUP(A2514,Cafe_sales!$A$1:$O$10001,14,FALSE)</f>
        <v>Takeaway</v>
      </c>
      <c r="H2514" s="1">
        <f>VLOOKUP(A2514,Cafe_sales!$A$1:$O$10001,15,FALSE)</f>
        <v>45033</v>
      </c>
    </row>
    <row r="2515" spans="1:8" x14ac:dyDescent="0.35">
      <c r="A2515" t="s">
        <v>2298</v>
      </c>
      <c r="B2515" t="str">
        <f>VLOOKUP(A2515,Cafe_sales!$A$1:$O$10001,9,FALSE)</f>
        <v>Salad</v>
      </c>
      <c r="C2515" s="6">
        <f>VLOOKUP(A2515,Cafe_sales!$A$1:$O$10001,10,FALSE)</f>
        <v>2</v>
      </c>
      <c r="D2515" s="10">
        <f>VLOOKUP(A2515,Cafe_sales!$A$1:$O$10001,11,FALSE)</f>
        <v>5</v>
      </c>
      <c r="E2515" s="6">
        <f>VLOOKUP(A2515,Cafe_sales!$A$1:$O$10001,12,FALSE)</f>
        <v>10</v>
      </c>
      <c r="F2515" t="str">
        <f>VLOOKUP(A2515,Cafe_sales!$A$1:$O$10001,13,FALSE)</f>
        <v>Digital Wallet</v>
      </c>
      <c r="G2515" t="str">
        <f>VLOOKUP(A2515,Cafe_sales!$A$1:$O$10001,14,FALSE)</f>
        <v>UNKNOWN</v>
      </c>
      <c r="H2515" s="8">
        <f>VLOOKUP(A2515,Cafe_sales!$A$1:$O$10001,15,FALSE)</f>
        <v>45051</v>
      </c>
    </row>
    <row r="2516" spans="1:8" x14ac:dyDescent="0.35">
      <c r="A2516" t="s">
        <v>4282</v>
      </c>
      <c r="B2516" t="str">
        <f>VLOOKUP(A2516,Cafe_sales!$A$1:$O$10001,9,FALSE)</f>
        <v>Cookie</v>
      </c>
      <c r="C2516" s="6">
        <f>VLOOKUP(A2516,Cafe_sales!$A$1:$O$10001,10,FALSE)</f>
        <v>1</v>
      </c>
      <c r="D2516" s="10">
        <f>VLOOKUP(A2516,Cafe_sales!$A$1:$O$10001,11,FALSE)</f>
        <v>1</v>
      </c>
      <c r="E2516" s="6">
        <f>VLOOKUP(A2516,Cafe_sales!$A$1:$O$10001,12,FALSE)</f>
        <v>1</v>
      </c>
      <c r="F2516" t="str">
        <f>VLOOKUP(A2516,Cafe_sales!$A$1:$O$10001,13,FALSE)</f>
        <v>Cash</v>
      </c>
      <c r="G2516" t="str">
        <f>VLOOKUP(A2516,Cafe_sales!$A$1:$O$10001,14,FALSE)</f>
        <v>UNKNOWN</v>
      </c>
      <c r="H2516" s="8">
        <f>VLOOKUP(A2516,Cafe_sales!$A$1:$O$10001,15,FALSE)</f>
        <v>45212</v>
      </c>
    </row>
    <row r="2517" spans="1:8" x14ac:dyDescent="0.35">
      <c r="A2517" t="s">
        <v>3501</v>
      </c>
      <c r="B2517" t="str">
        <f>VLOOKUP(A2517,Cafe_sales!$A$1:$O$10001,9,FALSE)</f>
        <v>Sandwich</v>
      </c>
      <c r="C2517" s="6">
        <f>VLOOKUP(A2517,Cafe_sales!$A$1:$O$10001,10,FALSE)</f>
        <v>2</v>
      </c>
      <c r="D2517" s="10">
        <f>VLOOKUP(A2517,Cafe_sales!$A$1:$O$10001,11,FALSE)</f>
        <v>4</v>
      </c>
      <c r="E2517" s="6">
        <f>VLOOKUP(A2517,Cafe_sales!$A$1:$O$10001,12,FALSE)</f>
        <v>8</v>
      </c>
      <c r="F2517" t="str">
        <f>VLOOKUP(A2517,Cafe_sales!$A$1:$O$10001,13,FALSE)</f>
        <v>Credit Card</v>
      </c>
      <c r="G2517" t="str">
        <f>VLOOKUP(A2517,Cafe_sales!$A$1:$O$10001,14,FALSE)</f>
        <v>UNKNOWN</v>
      </c>
      <c r="H2517" s="8">
        <f>VLOOKUP(A2517,Cafe_sales!$A$1:$O$10001,15,FALSE)</f>
        <v>45273</v>
      </c>
    </row>
    <row r="2518" spans="1:8" x14ac:dyDescent="0.35">
      <c r="A2518" t="s">
        <v>6504</v>
      </c>
      <c r="B2518" t="str">
        <f>VLOOKUP(A2518,Cafe_sales!$A$1:$O$10001,9,FALSE)</f>
        <v>Cookie</v>
      </c>
      <c r="C2518" s="6">
        <f>VLOOKUP(A2518,Cafe_sales!$A$1:$O$10001,10,FALSE)</f>
        <v>5</v>
      </c>
      <c r="D2518" s="10">
        <f>VLOOKUP(A2518,Cafe_sales!$A$1:$O$10001,11,FALSE)</f>
        <v>1</v>
      </c>
      <c r="E2518" s="6">
        <f>VLOOKUP(A2518,Cafe_sales!$A$1:$O$10001,12,FALSE)</f>
        <v>5</v>
      </c>
      <c r="F2518" t="str">
        <f>VLOOKUP(A2518,Cafe_sales!$A$1:$O$10001,13,FALSE)</f>
        <v>Credit Card</v>
      </c>
      <c r="G2518" t="str">
        <f>VLOOKUP(A2518,Cafe_sales!$A$1:$O$10001,14,FALSE)</f>
        <v>UNKNOWN</v>
      </c>
      <c r="H2518" s="8">
        <f>VLOOKUP(A2518,Cafe_sales!$A$1:$O$10001,15,FALSE)</f>
        <v>45188</v>
      </c>
    </row>
    <row r="2519" spans="1:8" x14ac:dyDescent="0.35">
      <c r="A2519" t="s">
        <v>794</v>
      </c>
      <c r="B2519" t="str">
        <f>VLOOKUP(A2519,Cafe_sales!$A$1:$O$10001,9,FALSE)</f>
        <v>UNKNOWN</v>
      </c>
      <c r="C2519" s="6">
        <f>VLOOKUP(A2519,Cafe_sales!$A$1:$O$10001,10,FALSE)</f>
        <v>5</v>
      </c>
      <c r="D2519" s="10">
        <f>VLOOKUP(A2519,Cafe_sales!$A$1:$O$10001,11,FALSE)</f>
        <v>1.5</v>
      </c>
      <c r="E2519" s="6">
        <f>VLOOKUP(A2519,Cafe_sales!$A$1:$O$10001,12,FALSE)</f>
        <v>7.5</v>
      </c>
      <c r="F2519" t="str">
        <f>VLOOKUP(A2519,Cafe_sales!$A$1:$O$10001,13,FALSE)</f>
        <v>Default mode</v>
      </c>
      <c r="G2519" t="str">
        <f>VLOOKUP(A2519,Cafe_sales!$A$1:$O$10001,14,FALSE)</f>
        <v>UNKNOWN</v>
      </c>
      <c r="H2519" s="8">
        <f>VLOOKUP(A2519,Cafe_sales!$A$1:$O$10001,15,FALSE)</f>
        <v>44932</v>
      </c>
    </row>
    <row r="2520" spans="1:8" hidden="1" x14ac:dyDescent="0.35">
      <c r="A2520" t="s">
        <v>301</v>
      </c>
      <c r="B2520" t="str">
        <f>VLOOKUP(A2520,Cafe_sales!$A$1:$O$10001,9,FALSE)</f>
        <v>Juice</v>
      </c>
      <c r="C2520">
        <f>VLOOKUP(A2520,Cafe_sales!$A$1:$O$10001,10,FALSE)</f>
        <v>3</v>
      </c>
      <c r="D2520">
        <f>VLOOKUP(A2520,Cafe_sales!$A$1:$O$10001,11,FALSE)</f>
        <v>3</v>
      </c>
      <c r="E2520">
        <f>VLOOKUP(A2520,Cafe_sales!$A$1:$O$10001,12,FALSE)</f>
        <v>9</v>
      </c>
      <c r="F2520" t="str">
        <f>VLOOKUP(A2520,Cafe_sales!$A$1:$O$10001,13,FALSE)</f>
        <v>Cash</v>
      </c>
      <c r="G2520" t="str">
        <f>VLOOKUP(A2520,Cafe_sales!$A$1:$O$10001,14,FALSE)</f>
        <v>Takeaway</v>
      </c>
      <c r="H2520" s="1">
        <f>VLOOKUP(A2520,Cafe_sales!$A$1:$O$10001,15,FALSE)</f>
        <v>45031</v>
      </c>
    </row>
    <row r="2521" spans="1:8" hidden="1" x14ac:dyDescent="0.35">
      <c r="A2521" t="s">
        <v>439</v>
      </c>
      <c r="B2521" t="str">
        <f>VLOOKUP(A2521,Cafe_sales!$A$1:$O$10001,9,FALSE)</f>
        <v>Coffee</v>
      </c>
      <c r="C2521">
        <f>VLOOKUP(A2521,Cafe_sales!$A$1:$O$10001,10,FALSE)</f>
        <v>4</v>
      </c>
      <c r="D2521">
        <f>VLOOKUP(A2521,Cafe_sales!$A$1:$O$10001,11,FALSE)</f>
        <v>2</v>
      </c>
      <c r="E2521">
        <f>VLOOKUP(A2521,Cafe_sales!$A$1:$O$10001,12,FALSE)</f>
        <v>8</v>
      </c>
      <c r="F2521" t="str">
        <f>VLOOKUP(A2521,Cafe_sales!$A$1:$O$10001,13,FALSE)</f>
        <v>Cash</v>
      </c>
      <c r="G2521" t="str">
        <f>VLOOKUP(A2521,Cafe_sales!$A$1:$O$10001,14,FALSE)</f>
        <v>Takeaway</v>
      </c>
      <c r="H2521" s="1">
        <f>VLOOKUP(A2521,Cafe_sales!$A$1:$O$10001,15,FALSE)</f>
        <v>44927</v>
      </c>
    </row>
    <row r="2522" spans="1:8" x14ac:dyDescent="0.35">
      <c r="A2522" t="s">
        <v>6580</v>
      </c>
      <c r="B2522" t="str">
        <f>VLOOKUP(A2522,Cafe_sales!$A$1:$O$10001,9,FALSE)</f>
        <v>Tea</v>
      </c>
      <c r="C2522" s="6">
        <f>VLOOKUP(A2522,Cafe_sales!$A$1:$O$10001,10,FALSE)</f>
        <v>2</v>
      </c>
      <c r="D2522" s="10">
        <f>VLOOKUP(A2522,Cafe_sales!$A$1:$O$10001,11,FALSE)</f>
        <v>1.5</v>
      </c>
      <c r="E2522" s="6">
        <f>VLOOKUP(A2522,Cafe_sales!$A$1:$O$10001,12,FALSE)</f>
        <v>3</v>
      </c>
      <c r="F2522" t="str">
        <f>VLOOKUP(A2522,Cafe_sales!$A$1:$O$10001,13,FALSE)</f>
        <v>Default mode</v>
      </c>
      <c r="G2522" t="str">
        <f>VLOOKUP(A2522,Cafe_sales!$A$1:$O$10001,14,FALSE)</f>
        <v>In-store</v>
      </c>
      <c r="H2522" s="8">
        <f>VLOOKUP(A2522,Cafe_sales!$A$1:$O$10001,15,FALSE)</f>
        <v>45112</v>
      </c>
    </row>
    <row r="2523" spans="1:8" hidden="1" x14ac:dyDescent="0.35">
      <c r="A2523" t="s">
        <v>6853</v>
      </c>
      <c r="B2523" t="str">
        <f>VLOOKUP(A2523,Cafe_sales!$A$1:$O$10001,9,FALSE)</f>
        <v>Cookie</v>
      </c>
      <c r="C2523">
        <f>VLOOKUP(A2523,Cafe_sales!$A$1:$O$10001,10,FALSE)</f>
        <v>4</v>
      </c>
      <c r="D2523">
        <f>VLOOKUP(A2523,Cafe_sales!$A$1:$O$10001,11,FALSE)</f>
        <v>1</v>
      </c>
      <c r="E2523">
        <f>VLOOKUP(A2523,Cafe_sales!$A$1:$O$10001,12,FALSE)</f>
        <v>4</v>
      </c>
      <c r="F2523" t="str">
        <f>VLOOKUP(A2523,Cafe_sales!$A$1:$O$10001,13,FALSE)</f>
        <v>Default mode</v>
      </c>
      <c r="G2523" t="str">
        <f>VLOOKUP(A2523,Cafe_sales!$A$1:$O$10001,14,FALSE)</f>
        <v>Takeaway</v>
      </c>
      <c r="H2523" s="1">
        <f>VLOOKUP(A2523,Cafe_sales!$A$1:$O$10001,15,FALSE)</f>
        <v>45015</v>
      </c>
    </row>
    <row r="2524" spans="1:8" hidden="1" x14ac:dyDescent="0.35">
      <c r="A2524" t="s">
        <v>6200</v>
      </c>
      <c r="B2524" t="str">
        <f>VLOOKUP(A2524,Cafe_sales!$A$1:$O$10001,9,FALSE)</f>
        <v>UNKNOWN</v>
      </c>
      <c r="C2524">
        <f>VLOOKUP(A2524,Cafe_sales!$A$1:$O$10001,10,FALSE)</f>
        <v>4</v>
      </c>
      <c r="D2524">
        <f>VLOOKUP(A2524,Cafe_sales!$A$1:$O$10001,11,FALSE)</f>
        <v>3.0208848584776038</v>
      </c>
      <c r="E2524">
        <f>VLOOKUP(A2524,Cafe_sales!$A$1:$O$10001,12,FALSE)</f>
        <v>16</v>
      </c>
      <c r="F2524" t="str">
        <f>VLOOKUP(A2524,Cafe_sales!$A$1:$O$10001,13,FALSE)</f>
        <v>UNKNOWN</v>
      </c>
      <c r="G2524" t="str">
        <f>VLOOKUP(A2524,Cafe_sales!$A$1:$O$10001,14,FALSE)</f>
        <v>Takeaway</v>
      </c>
      <c r="H2524" s="1">
        <f>VLOOKUP(A2524,Cafe_sales!$A$1:$O$10001,15,FALSE)</f>
        <v>45076</v>
      </c>
    </row>
    <row r="2525" spans="1:8" hidden="1" x14ac:dyDescent="0.35">
      <c r="A2525" t="s">
        <v>7112</v>
      </c>
      <c r="B2525" t="str">
        <f>VLOOKUP(A2525,Cafe_sales!$A$1:$O$10001,9,FALSE)</f>
        <v>Tea</v>
      </c>
      <c r="C2525">
        <f>VLOOKUP(A2525,Cafe_sales!$A$1:$O$10001,10,FALSE)</f>
        <v>2</v>
      </c>
      <c r="D2525">
        <f>VLOOKUP(A2525,Cafe_sales!$A$1:$O$10001,11,FALSE)</f>
        <v>1.5</v>
      </c>
      <c r="E2525">
        <f>VLOOKUP(A2525,Cafe_sales!$A$1:$O$10001,12,FALSE)</f>
        <v>3</v>
      </c>
      <c r="F2525" t="str">
        <f>VLOOKUP(A2525,Cafe_sales!$A$1:$O$10001,13,FALSE)</f>
        <v>Default mode</v>
      </c>
      <c r="G2525" t="str">
        <f>VLOOKUP(A2525,Cafe_sales!$A$1:$O$10001,14,FALSE)</f>
        <v>Takeaway</v>
      </c>
      <c r="H2525" s="1">
        <f>VLOOKUP(A2525,Cafe_sales!$A$1:$O$10001,15,FALSE)</f>
        <v>45084</v>
      </c>
    </row>
    <row r="2526" spans="1:8" hidden="1" x14ac:dyDescent="0.35">
      <c r="A2526" t="s">
        <v>5900</v>
      </c>
      <c r="B2526" t="str">
        <f>VLOOKUP(A2526,Cafe_sales!$A$1:$O$10001,9,FALSE)</f>
        <v>Cake</v>
      </c>
      <c r="C2526">
        <f>VLOOKUP(A2526,Cafe_sales!$A$1:$O$10001,10,FALSE)</f>
        <v>5</v>
      </c>
      <c r="D2526">
        <f>VLOOKUP(A2526,Cafe_sales!$A$1:$O$10001,11,FALSE)</f>
        <v>3</v>
      </c>
      <c r="E2526">
        <f>VLOOKUP(A2526,Cafe_sales!$A$1:$O$10001,12,FALSE)</f>
        <v>15</v>
      </c>
      <c r="F2526" t="str">
        <f>VLOOKUP(A2526,Cafe_sales!$A$1:$O$10001,13,FALSE)</f>
        <v>Default mode</v>
      </c>
      <c r="G2526" t="str">
        <f>VLOOKUP(A2526,Cafe_sales!$A$1:$O$10001,14,FALSE)</f>
        <v>Takeaway</v>
      </c>
      <c r="H2526" s="1">
        <f>VLOOKUP(A2526,Cafe_sales!$A$1:$O$10001,15,FALSE)</f>
        <v>45092</v>
      </c>
    </row>
    <row r="2527" spans="1:8" hidden="1" x14ac:dyDescent="0.35">
      <c r="A2527" t="s">
        <v>8279</v>
      </c>
      <c r="B2527" t="str">
        <f>VLOOKUP(A2527,Cafe_sales!$A$1:$O$10001,9,FALSE)</f>
        <v>Juice</v>
      </c>
      <c r="C2527">
        <f>VLOOKUP(A2527,Cafe_sales!$A$1:$O$10001,10,FALSE)</f>
        <v>1</v>
      </c>
      <c r="D2527">
        <f>VLOOKUP(A2527,Cafe_sales!$A$1:$O$10001,11,FALSE)</f>
        <v>3</v>
      </c>
      <c r="E2527">
        <f>VLOOKUP(A2527,Cafe_sales!$A$1:$O$10001,12,FALSE)</f>
        <v>3</v>
      </c>
      <c r="F2527" t="str">
        <f>VLOOKUP(A2527,Cafe_sales!$A$1:$O$10001,13,FALSE)</f>
        <v>UNKNOWN</v>
      </c>
      <c r="G2527" t="str">
        <f>VLOOKUP(A2527,Cafe_sales!$A$1:$O$10001,14,FALSE)</f>
        <v>Takeaway</v>
      </c>
      <c r="H2527" s="1">
        <f>VLOOKUP(A2527,Cafe_sales!$A$1:$O$10001,15,FALSE)</f>
        <v>45244</v>
      </c>
    </row>
    <row r="2528" spans="1:8" hidden="1" x14ac:dyDescent="0.35">
      <c r="A2528" t="s">
        <v>487</v>
      </c>
      <c r="B2528" t="str">
        <f>VLOOKUP(A2528,Cafe_sales!$A$1:$O$10001,9,FALSE)</f>
        <v>Coffee</v>
      </c>
      <c r="C2528">
        <f>VLOOKUP(A2528,Cafe_sales!$A$1:$O$10001,10,FALSE)</f>
        <v>4</v>
      </c>
      <c r="D2528">
        <f>VLOOKUP(A2528,Cafe_sales!$A$1:$O$10001,11,FALSE)</f>
        <v>2</v>
      </c>
      <c r="E2528">
        <f>VLOOKUP(A2528,Cafe_sales!$A$1:$O$10001,12,FALSE)</f>
        <v>8</v>
      </c>
      <c r="F2528" t="str">
        <f>VLOOKUP(A2528,Cafe_sales!$A$1:$O$10001,13,FALSE)</f>
        <v>Cash</v>
      </c>
      <c r="G2528" t="str">
        <f>VLOOKUP(A2528,Cafe_sales!$A$1:$O$10001,14,FALSE)</f>
        <v>Takeaway</v>
      </c>
      <c r="H2528" s="1">
        <f>VLOOKUP(A2528,Cafe_sales!$A$1:$O$10001,15,FALSE)</f>
        <v>45136</v>
      </c>
    </row>
    <row r="2529" spans="1:8" x14ac:dyDescent="0.35">
      <c r="A2529" t="s">
        <v>5278</v>
      </c>
      <c r="B2529" t="str">
        <f>VLOOKUP(A2529,Cafe_sales!$A$1:$O$10001,9,FALSE)</f>
        <v>Sandwich</v>
      </c>
      <c r="C2529" s="6">
        <f>VLOOKUP(A2529,Cafe_sales!$A$1:$O$10001,10,FALSE)</f>
        <v>1</v>
      </c>
      <c r="D2529" s="10">
        <f>VLOOKUP(A2529,Cafe_sales!$A$1:$O$10001,11,FALSE)</f>
        <v>4</v>
      </c>
      <c r="E2529" s="6">
        <f>VLOOKUP(A2529,Cafe_sales!$A$1:$O$10001,12,FALSE)</f>
        <v>4</v>
      </c>
      <c r="F2529" t="str">
        <f>VLOOKUP(A2529,Cafe_sales!$A$1:$O$10001,13,FALSE)</f>
        <v>Default mode</v>
      </c>
      <c r="G2529" t="str">
        <f>VLOOKUP(A2529,Cafe_sales!$A$1:$O$10001,14,FALSE)</f>
        <v>UNKNOWN</v>
      </c>
      <c r="H2529" s="8">
        <f>VLOOKUP(A2529,Cafe_sales!$A$1:$O$10001,15,FALSE)</f>
        <v>44961</v>
      </c>
    </row>
    <row r="2530" spans="1:8" x14ac:dyDescent="0.35">
      <c r="A2530" t="s">
        <v>7228</v>
      </c>
      <c r="B2530" t="str">
        <f>VLOOKUP(A2530,Cafe_sales!$A$1:$O$10001,9,FALSE)</f>
        <v>Sandwich</v>
      </c>
      <c r="C2530" s="6">
        <f>VLOOKUP(A2530,Cafe_sales!$A$1:$O$10001,10,FALSE)</f>
        <v>5</v>
      </c>
      <c r="D2530" s="10">
        <f>VLOOKUP(A2530,Cafe_sales!$A$1:$O$10001,11,FALSE)</f>
        <v>4</v>
      </c>
      <c r="E2530" s="6">
        <f>VLOOKUP(A2530,Cafe_sales!$A$1:$O$10001,12,FALSE)</f>
        <v>20</v>
      </c>
      <c r="F2530" t="str">
        <f>VLOOKUP(A2530,Cafe_sales!$A$1:$O$10001,13,FALSE)</f>
        <v>Digital Wallet</v>
      </c>
      <c r="G2530" t="str">
        <f>VLOOKUP(A2530,Cafe_sales!$A$1:$O$10001,14,FALSE)</f>
        <v>In-store</v>
      </c>
      <c r="H2530" s="8">
        <f>VLOOKUP(A2530,Cafe_sales!$A$1:$O$10001,15,FALSE)</f>
        <v>45127</v>
      </c>
    </row>
    <row r="2531" spans="1:8" x14ac:dyDescent="0.35">
      <c r="A2531" t="s">
        <v>6922</v>
      </c>
      <c r="B2531" t="str">
        <f>VLOOKUP(A2531,Cafe_sales!$A$1:$O$10001,9,FALSE)</f>
        <v>UNKNOWN</v>
      </c>
      <c r="C2531" s="6">
        <f>VLOOKUP(A2531,Cafe_sales!$A$1:$O$10001,10,FALSE)</f>
        <v>4</v>
      </c>
      <c r="D2531" s="10">
        <f>VLOOKUP(A2531,Cafe_sales!$A$1:$O$10001,11,FALSE)</f>
        <v>4</v>
      </c>
      <c r="E2531" s="6">
        <f>VLOOKUP(A2531,Cafe_sales!$A$1:$O$10001,12,FALSE)</f>
        <v>16</v>
      </c>
      <c r="F2531" t="str">
        <f>VLOOKUP(A2531,Cafe_sales!$A$1:$O$10001,13,FALSE)</f>
        <v>Cash</v>
      </c>
      <c r="G2531" t="str">
        <f>VLOOKUP(A2531,Cafe_sales!$A$1:$O$10001,14,FALSE)</f>
        <v>UNKNOWN</v>
      </c>
      <c r="H2531" s="8">
        <f>VLOOKUP(A2531,Cafe_sales!$A$1:$O$10001,15,FALSE)</f>
        <v>45274</v>
      </c>
    </row>
    <row r="2532" spans="1:8" hidden="1" x14ac:dyDescent="0.35">
      <c r="A2532" t="s">
        <v>5020</v>
      </c>
      <c r="B2532" t="str">
        <f>VLOOKUP(A2532,Cafe_sales!$A$1:$O$10001,9,FALSE)</f>
        <v>Salad</v>
      </c>
      <c r="C2532">
        <f>VLOOKUP(A2532,Cafe_sales!$A$1:$O$10001,10,FALSE)</f>
        <v>2</v>
      </c>
      <c r="D2532">
        <f>VLOOKUP(A2532,Cafe_sales!$A$1:$O$10001,11,FALSE)</f>
        <v>5</v>
      </c>
      <c r="E2532">
        <f>VLOOKUP(A2532,Cafe_sales!$A$1:$O$10001,12,FALSE)</f>
        <v>10</v>
      </c>
      <c r="F2532" t="str">
        <f>VLOOKUP(A2532,Cafe_sales!$A$1:$O$10001,13,FALSE)</f>
        <v>Cash</v>
      </c>
      <c r="G2532" t="str">
        <f>VLOOKUP(A2532,Cafe_sales!$A$1:$O$10001,14,FALSE)</f>
        <v>Takeaway</v>
      </c>
      <c r="H2532" s="1">
        <f>VLOOKUP(A2532,Cafe_sales!$A$1:$O$10001,15,FALSE)</f>
        <v>45124</v>
      </c>
    </row>
    <row r="2533" spans="1:8" hidden="1" x14ac:dyDescent="0.35">
      <c r="A2533" t="s">
        <v>8134</v>
      </c>
      <c r="B2533" t="str">
        <f>VLOOKUP(A2533,Cafe_sales!$A$1:$O$10001,9,FALSE)</f>
        <v>Tea</v>
      </c>
      <c r="C2533">
        <f>VLOOKUP(A2533,Cafe_sales!$A$1:$O$10001,10,FALSE)</f>
        <v>5</v>
      </c>
      <c r="D2533">
        <f>VLOOKUP(A2533,Cafe_sales!$A$1:$O$10001,11,FALSE)</f>
        <v>1.5</v>
      </c>
      <c r="E2533">
        <f>VLOOKUP(A2533,Cafe_sales!$A$1:$O$10001,12,FALSE)</f>
        <v>7.5</v>
      </c>
      <c r="F2533" t="str">
        <f>VLOOKUP(A2533,Cafe_sales!$A$1:$O$10001,13,FALSE)</f>
        <v>Credit Card</v>
      </c>
      <c r="G2533" t="str">
        <f>VLOOKUP(A2533,Cafe_sales!$A$1:$O$10001,14,FALSE)</f>
        <v>Cafe</v>
      </c>
      <c r="H2533" s="1">
        <f>VLOOKUP(A2533,Cafe_sales!$A$1:$O$10001,15,FALSE)</f>
        <v>45204</v>
      </c>
    </row>
    <row r="2534" spans="1:8" x14ac:dyDescent="0.35">
      <c r="A2534" t="s">
        <v>4474</v>
      </c>
      <c r="B2534" t="str">
        <f>VLOOKUP(A2534,Cafe_sales!$A$1:$O$10001,9,FALSE)</f>
        <v>Tea</v>
      </c>
      <c r="C2534" s="6">
        <f>VLOOKUP(A2534,Cafe_sales!$A$1:$O$10001,10,FALSE)</f>
        <v>2</v>
      </c>
      <c r="D2534" s="10">
        <f>VLOOKUP(A2534,Cafe_sales!$A$1:$O$10001,11,FALSE)</f>
        <v>2.9989567526555385</v>
      </c>
      <c r="E2534" s="6">
        <f>VLOOKUP(A2534,Cafe_sales!$A$1:$O$10001,12,FALSE)</f>
        <v>3</v>
      </c>
      <c r="F2534" t="str">
        <f>VLOOKUP(A2534,Cafe_sales!$A$1:$O$10001,13,FALSE)</f>
        <v>Default mode</v>
      </c>
      <c r="G2534" t="str">
        <f>VLOOKUP(A2534,Cafe_sales!$A$1:$O$10001,14,FALSE)</f>
        <v>UNKNOWN</v>
      </c>
      <c r="H2534" s="8">
        <f>VLOOKUP(A2534,Cafe_sales!$A$1:$O$10001,15,FALSE)</f>
        <v>45229</v>
      </c>
    </row>
    <row r="2535" spans="1:8" x14ac:dyDescent="0.35">
      <c r="A2535" t="s">
        <v>2106</v>
      </c>
      <c r="B2535" t="str">
        <f>VLOOKUP(A2535,Cafe_sales!$A$1:$O$10001,9,FALSE)</f>
        <v>Cake</v>
      </c>
      <c r="C2535" s="6">
        <f>VLOOKUP(A2535,Cafe_sales!$A$1:$O$10001,10,FALSE)</f>
        <v>2</v>
      </c>
      <c r="D2535" s="10">
        <f>VLOOKUP(A2535,Cafe_sales!$A$1:$O$10001,11,FALSE)</f>
        <v>3</v>
      </c>
      <c r="E2535" s="6">
        <f>VLOOKUP(A2535,Cafe_sales!$A$1:$O$10001,12,FALSE)</f>
        <v>6</v>
      </c>
      <c r="F2535" t="str">
        <f>VLOOKUP(A2535,Cafe_sales!$A$1:$O$10001,13,FALSE)</f>
        <v>Default mode</v>
      </c>
      <c r="G2535" t="str">
        <f>VLOOKUP(A2535,Cafe_sales!$A$1:$O$10001,14,FALSE)</f>
        <v>UNKNOWN</v>
      </c>
      <c r="H2535" s="8">
        <f>VLOOKUP(A2535,Cafe_sales!$A$1:$O$10001,15,FALSE)</f>
        <v>45148</v>
      </c>
    </row>
    <row r="2536" spans="1:8" hidden="1" x14ac:dyDescent="0.35">
      <c r="A2536" t="s">
        <v>1970</v>
      </c>
      <c r="B2536" t="str">
        <f>VLOOKUP(A2536,Cafe_sales!$A$1:$O$10001,9,FALSE)</f>
        <v>Salad</v>
      </c>
      <c r="C2536">
        <f>VLOOKUP(A2536,Cafe_sales!$A$1:$O$10001,10,FALSE)</f>
        <v>5</v>
      </c>
      <c r="D2536">
        <f>VLOOKUP(A2536,Cafe_sales!$A$1:$O$10001,11,FALSE)</f>
        <v>5</v>
      </c>
      <c r="E2536">
        <f>VLOOKUP(A2536,Cafe_sales!$A$1:$O$10001,12,FALSE)</f>
        <v>25</v>
      </c>
      <c r="F2536" t="str">
        <f>VLOOKUP(A2536,Cafe_sales!$A$1:$O$10001,13,FALSE)</f>
        <v>Default mode</v>
      </c>
      <c r="G2536" t="str">
        <f>VLOOKUP(A2536,Cafe_sales!$A$1:$O$10001,14,FALSE)</f>
        <v>Takeaway</v>
      </c>
      <c r="H2536" s="1">
        <f>VLOOKUP(A2536,Cafe_sales!$A$1:$O$10001,15,FALSE)</f>
        <v>45254</v>
      </c>
    </row>
    <row r="2537" spans="1:8" hidden="1" x14ac:dyDescent="0.35">
      <c r="A2537" t="s">
        <v>2156</v>
      </c>
      <c r="B2537" t="str">
        <f>VLOOKUP(A2537,Cafe_sales!$A$1:$O$10001,9,FALSE)</f>
        <v>Tea</v>
      </c>
      <c r="C2537">
        <f>VLOOKUP(A2537,Cafe_sales!$A$1:$O$10001,10,FALSE)</f>
        <v>3</v>
      </c>
      <c r="D2537">
        <f>VLOOKUP(A2537,Cafe_sales!$A$1:$O$10001,11,FALSE)</f>
        <v>1.5</v>
      </c>
      <c r="E2537">
        <f>VLOOKUP(A2537,Cafe_sales!$A$1:$O$10001,12,FALSE)</f>
        <v>4.5</v>
      </c>
      <c r="F2537" t="str">
        <f>VLOOKUP(A2537,Cafe_sales!$A$1:$O$10001,13,FALSE)</f>
        <v>Cash</v>
      </c>
      <c r="G2537" t="str">
        <f>VLOOKUP(A2537,Cafe_sales!$A$1:$O$10001,14,FALSE)</f>
        <v>Takeaway</v>
      </c>
      <c r="H2537" s="1">
        <f>VLOOKUP(A2537,Cafe_sales!$A$1:$O$10001,15,FALSE)</f>
        <v>45285</v>
      </c>
    </row>
    <row r="2538" spans="1:8" x14ac:dyDescent="0.35">
      <c r="A2538" t="s">
        <v>6581</v>
      </c>
      <c r="B2538" t="str">
        <f>VLOOKUP(A2538,Cafe_sales!$A$1:$O$10001,9,FALSE)</f>
        <v>Salad</v>
      </c>
      <c r="C2538" s="6">
        <f>VLOOKUP(A2538,Cafe_sales!$A$1:$O$10001,10,FALSE)</f>
        <v>4</v>
      </c>
      <c r="D2538" s="10">
        <f>VLOOKUP(A2538,Cafe_sales!$A$1:$O$10001,11,FALSE)</f>
        <v>5</v>
      </c>
      <c r="E2538" s="6">
        <f>VLOOKUP(A2538,Cafe_sales!$A$1:$O$10001,12,FALSE)</f>
        <v>20</v>
      </c>
      <c r="F2538" t="str">
        <f>VLOOKUP(A2538,Cafe_sales!$A$1:$O$10001,13,FALSE)</f>
        <v>Default mode</v>
      </c>
      <c r="G2538" t="str">
        <f>VLOOKUP(A2538,Cafe_sales!$A$1:$O$10001,14,FALSE)</f>
        <v>In-store</v>
      </c>
      <c r="H2538" s="8">
        <f>VLOOKUP(A2538,Cafe_sales!$A$1:$O$10001,15,FALSE)</f>
        <v>45095</v>
      </c>
    </row>
    <row r="2539" spans="1:8" hidden="1" x14ac:dyDescent="0.35">
      <c r="A2539" t="s">
        <v>7765</v>
      </c>
      <c r="B2539" t="str">
        <f>VLOOKUP(A2539,Cafe_sales!$A$1:$O$10001,9,FALSE)</f>
        <v>Sandwich</v>
      </c>
      <c r="C2539">
        <f>VLOOKUP(A2539,Cafe_sales!$A$1:$O$10001,10,FALSE)</f>
        <v>3</v>
      </c>
      <c r="D2539">
        <f>VLOOKUP(A2539,Cafe_sales!$A$1:$O$10001,11,FALSE)</f>
        <v>4</v>
      </c>
      <c r="E2539">
        <f>VLOOKUP(A2539,Cafe_sales!$A$1:$O$10001,12,FALSE)</f>
        <v>12</v>
      </c>
      <c r="F2539" t="str">
        <f>VLOOKUP(A2539,Cafe_sales!$A$1:$O$10001,13,FALSE)</f>
        <v>UNKNOWN</v>
      </c>
      <c r="G2539" t="str">
        <f>VLOOKUP(A2539,Cafe_sales!$A$1:$O$10001,14,FALSE)</f>
        <v>Takeaway</v>
      </c>
      <c r="H2539" s="1">
        <f>VLOOKUP(A2539,Cafe_sales!$A$1:$O$10001,15,FALSE)</f>
        <v>44952</v>
      </c>
    </row>
    <row r="2540" spans="1:8" x14ac:dyDescent="0.35">
      <c r="A2540" t="s">
        <v>3424</v>
      </c>
      <c r="B2540" t="str">
        <f>VLOOKUP(A2540,Cafe_sales!$A$1:$O$10001,9,FALSE)</f>
        <v>Tea</v>
      </c>
      <c r="C2540" s="6">
        <f>VLOOKUP(A2540,Cafe_sales!$A$1:$O$10001,10,FALSE)</f>
        <v>0</v>
      </c>
      <c r="D2540" s="10">
        <f>VLOOKUP(A2540,Cafe_sales!$A$1:$O$10001,11,FALSE)</f>
        <v>1.5</v>
      </c>
      <c r="E2540" s="6">
        <f>VLOOKUP(A2540,Cafe_sales!$A$1:$O$10001,12,FALSE)</f>
        <v>0</v>
      </c>
      <c r="F2540" t="str">
        <f>VLOOKUP(A2540,Cafe_sales!$A$1:$O$10001,13,FALSE)</f>
        <v>Digital Wallet</v>
      </c>
      <c r="G2540" t="str">
        <f>VLOOKUP(A2540,Cafe_sales!$A$1:$O$10001,14,FALSE)</f>
        <v>In-store</v>
      </c>
      <c r="H2540" s="8">
        <f>VLOOKUP(A2540,Cafe_sales!$A$1:$O$10001,15,FALSE)</f>
        <v>45132</v>
      </c>
    </row>
    <row r="2541" spans="1:8" x14ac:dyDescent="0.35">
      <c r="A2541" t="s">
        <v>8875</v>
      </c>
      <c r="B2541" t="str">
        <f>VLOOKUP(A2541,Cafe_sales!$A$1:$O$10001,9,FALSE)</f>
        <v>Sandwich</v>
      </c>
      <c r="C2541" s="6">
        <f>VLOOKUP(A2541,Cafe_sales!$A$1:$O$10001,10,FALSE)</f>
        <v>5</v>
      </c>
      <c r="D2541" s="10">
        <f>VLOOKUP(A2541,Cafe_sales!$A$1:$O$10001,11,FALSE)</f>
        <v>4</v>
      </c>
      <c r="E2541" s="6">
        <f>VLOOKUP(A2541,Cafe_sales!$A$1:$O$10001,12,FALSE)</f>
        <v>20</v>
      </c>
      <c r="F2541" t="str">
        <f>VLOOKUP(A2541,Cafe_sales!$A$1:$O$10001,13,FALSE)</f>
        <v>Digital Wallet</v>
      </c>
      <c r="G2541" t="str">
        <f>VLOOKUP(A2541,Cafe_sales!$A$1:$O$10001,14,FALSE)</f>
        <v>In-store</v>
      </c>
      <c r="H2541" s="8">
        <f>VLOOKUP(A2541,Cafe_sales!$A$1:$O$10001,15,FALSE)</f>
        <v>45191</v>
      </c>
    </row>
    <row r="2542" spans="1:8" x14ac:dyDescent="0.35">
      <c r="A2542" t="s">
        <v>9090</v>
      </c>
      <c r="B2542" t="str">
        <f>VLOOKUP(A2542,Cafe_sales!$A$1:$O$10001,9,FALSE)</f>
        <v>Juice</v>
      </c>
      <c r="C2542" s="6">
        <f>VLOOKUP(A2542,Cafe_sales!$A$1:$O$10001,10,FALSE)</f>
        <v>4</v>
      </c>
      <c r="D2542" s="10">
        <f>VLOOKUP(A2542,Cafe_sales!$A$1:$O$10001,11,FALSE)</f>
        <v>3</v>
      </c>
      <c r="E2542" s="6">
        <f>VLOOKUP(A2542,Cafe_sales!$A$1:$O$10001,12,FALSE)</f>
        <v>12</v>
      </c>
      <c r="F2542" t="str">
        <f>VLOOKUP(A2542,Cafe_sales!$A$1:$O$10001,13,FALSE)</f>
        <v>Cash</v>
      </c>
      <c r="G2542" t="str">
        <f>VLOOKUP(A2542,Cafe_sales!$A$1:$O$10001,14,FALSE)</f>
        <v>UNKNOWN</v>
      </c>
      <c r="H2542" s="8">
        <f>VLOOKUP(A2542,Cafe_sales!$A$1:$O$10001,15,FALSE)</f>
        <v>45008</v>
      </c>
    </row>
    <row r="2543" spans="1:8" x14ac:dyDescent="0.35">
      <c r="A2543" t="s">
        <v>472</v>
      </c>
      <c r="B2543" t="str">
        <f>VLOOKUP(A2543,Cafe_sales!$A$1:$O$10001,9,FALSE)</f>
        <v>Coffee</v>
      </c>
      <c r="C2543" s="6">
        <f>VLOOKUP(A2543,Cafe_sales!$A$1:$O$10001,10,FALSE)</f>
        <v>2</v>
      </c>
      <c r="D2543" s="10">
        <f>VLOOKUP(A2543,Cafe_sales!$A$1:$O$10001,11,FALSE)</f>
        <v>2</v>
      </c>
      <c r="E2543" s="6">
        <f>VLOOKUP(A2543,Cafe_sales!$A$1:$O$10001,12,FALSE)</f>
        <v>4</v>
      </c>
      <c r="F2543" t="str">
        <f>VLOOKUP(A2543,Cafe_sales!$A$1:$O$10001,13,FALSE)</f>
        <v>Cash</v>
      </c>
      <c r="G2543" t="str">
        <f>VLOOKUP(A2543,Cafe_sales!$A$1:$O$10001,14,FALSE)</f>
        <v>UNKNOWN</v>
      </c>
      <c r="H2543" s="8">
        <f>VLOOKUP(A2543,Cafe_sales!$A$1:$O$10001,15,FALSE)</f>
        <v>45158</v>
      </c>
    </row>
    <row r="2544" spans="1:8" x14ac:dyDescent="0.35">
      <c r="A2544" t="s">
        <v>1672</v>
      </c>
      <c r="B2544" t="str">
        <f>VLOOKUP(A2544,Cafe_sales!$A$1:$O$10001,9,FALSE)</f>
        <v>Sandwich</v>
      </c>
      <c r="C2544" s="6">
        <f>VLOOKUP(A2544,Cafe_sales!$A$1:$O$10001,10,FALSE)</f>
        <v>1</v>
      </c>
      <c r="D2544" s="10">
        <f>VLOOKUP(A2544,Cafe_sales!$A$1:$O$10001,11,FALSE)</f>
        <v>4</v>
      </c>
      <c r="E2544" s="6">
        <f>VLOOKUP(A2544,Cafe_sales!$A$1:$O$10001,12,FALSE)</f>
        <v>4</v>
      </c>
      <c r="F2544" t="str">
        <f>VLOOKUP(A2544,Cafe_sales!$A$1:$O$10001,13,FALSE)</f>
        <v>Credit Card</v>
      </c>
      <c r="G2544" t="str">
        <f>VLOOKUP(A2544,Cafe_sales!$A$1:$O$10001,14,FALSE)</f>
        <v>In-store</v>
      </c>
      <c r="H2544" s="8">
        <f>VLOOKUP(A2544,Cafe_sales!$A$1:$O$10001,15,FALSE)</f>
        <v>44927</v>
      </c>
    </row>
    <row r="2545" spans="1:8" x14ac:dyDescent="0.35">
      <c r="A2545" t="s">
        <v>2422</v>
      </c>
      <c r="B2545" t="str">
        <f>VLOOKUP(A2545,Cafe_sales!$A$1:$O$10001,9,FALSE)</f>
        <v>Salad</v>
      </c>
      <c r="C2545" s="6">
        <f>VLOOKUP(A2545,Cafe_sales!$A$1:$O$10001,10,FALSE)</f>
        <v>5</v>
      </c>
      <c r="D2545" s="10">
        <f>VLOOKUP(A2545,Cafe_sales!$A$1:$O$10001,11,FALSE)</f>
        <v>5</v>
      </c>
      <c r="E2545" s="6">
        <f>VLOOKUP(A2545,Cafe_sales!$A$1:$O$10001,12,FALSE)</f>
        <v>25</v>
      </c>
      <c r="F2545" t="str">
        <f>VLOOKUP(A2545,Cafe_sales!$A$1:$O$10001,13,FALSE)</f>
        <v>Default mode</v>
      </c>
      <c r="G2545" t="str">
        <f>VLOOKUP(A2545,Cafe_sales!$A$1:$O$10001,14,FALSE)</f>
        <v>UNKNOWN</v>
      </c>
      <c r="H2545" s="8">
        <f>VLOOKUP(A2545,Cafe_sales!$A$1:$O$10001,15,FALSE)</f>
        <v>45036</v>
      </c>
    </row>
    <row r="2546" spans="1:8" hidden="1" x14ac:dyDescent="0.35">
      <c r="A2546" t="s">
        <v>5521</v>
      </c>
      <c r="B2546" t="str">
        <f>VLOOKUP(A2546,Cafe_sales!$A$1:$O$10001,9,FALSE)</f>
        <v>Coffee</v>
      </c>
      <c r="C2546">
        <f>VLOOKUP(A2546,Cafe_sales!$A$1:$O$10001,10,FALSE)</f>
        <v>1</v>
      </c>
      <c r="D2546">
        <f>VLOOKUP(A2546,Cafe_sales!$A$1:$O$10001,11,FALSE)</f>
        <v>2</v>
      </c>
      <c r="E2546">
        <f>VLOOKUP(A2546,Cafe_sales!$A$1:$O$10001,12,FALSE)</f>
        <v>2</v>
      </c>
      <c r="F2546" t="str">
        <f>VLOOKUP(A2546,Cafe_sales!$A$1:$O$10001,13,FALSE)</f>
        <v>Cash</v>
      </c>
      <c r="G2546" t="str">
        <f>VLOOKUP(A2546,Cafe_sales!$A$1:$O$10001,14,FALSE)</f>
        <v>Takeaway</v>
      </c>
      <c r="H2546" s="1">
        <f>VLOOKUP(A2546,Cafe_sales!$A$1:$O$10001,15,FALSE)</f>
        <v>45244</v>
      </c>
    </row>
    <row r="2547" spans="1:8" x14ac:dyDescent="0.35">
      <c r="A2547" t="s">
        <v>5660</v>
      </c>
      <c r="B2547" t="str">
        <f>VLOOKUP(A2547,Cafe_sales!$A$1:$O$10001,9,FALSE)</f>
        <v>Cookie</v>
      </c>
      <c r="C2547" s="6">
        <f>VLOOKUP(A2547,Cafe_sales!$A$1:$O$10001,10,FALSE)</f>
        <v>5</v>
      </c>
      <c r="D2547" s="10">
        <f>VLOOKUP(A2547,Cafe_sales!$A$1:$O$10001,11,FALSE)</f>
        <v>1</v>
      </c>
      <c r="E2547" s="6">
        <f>VLOOKUP(A2547,Cafe_sales!$A$1:$O$10001,12,FALSE)</f>
        <v>5</v>
      </c>
      <c r="F2547" t="str">
        <f>VLOOKUP(A2547,Cafe_sales!$A$1:$O$10001,13,FALSE)</f>
        <v>Default mode</v>
      </c>
      <c r="G2547" t="str">
        <f>VLOOKUP(A2547,Cafe_sales!$A$1:$O$10001,14,FALSE)</f>
        <v>In-store</v>
      </c>
      <c r="H2547" s="8">
        <f>VLOOKUP(A2547,Cafe_sales!$A$1:$O$10001,15,FALSE)</f>
        <v>45174</v>
      </c>
    </row>
    <row r="2548" spans="1:8" x14ac:dyDescent="0.35">
      <c r="A2548" t="s">
        <v>1870</v>
      </c>
      <c r="B2548" t="str">
        <f>VLOOKUP(A2548,Cafe_sales!$A$1:$O$10001,9,FALSE)</f>
        <v>Tea</v>
      </c>
      <c r="C2548" s="6">
        <f>VLOOKUP(A2548,Cafe_sales!$A$1:$O$10001,10,FALSE)</f>
        <v>1</v>
      </c>
      <c r="D2548" s="10">
        <f>VLOOKUP(A2548,Cafe_sales!$A$1:$O$10001,11,FALSE)</f>
        <v>1.5</v>
      </c>
      <c r="E2548" s="6">
        <f>VLOOKUP(A2548,Cafe_sales!$A$1:$O$10001,12,FALSE)</f>
        <v>1.5</v>
      </c>
      <c r="F2548" t="str">
        <f>VLOOKUP(A2548,Cafe_sales!$A$1:$O$10001,13,FALSE)</f>
        <v>Cash</v>
      </c>
      <c r="G2548" t="str">
        <f>VLOOKUP(A2548,Cafe_sales!$A$1:$O$10001,14,FALSE)</f>
        <v>UNKNOWN</v>
      </c>
      <c r="H2548" s="8">
        <f>VLOOKUP(A2548,Cafe_sales!$A$1:$O$10001,15,FALSE)</f>
        <v>45288</v>
      </c>
    </row>
    <row r="2549" spans="1:8" x14ac:dyDescent="0.35">
      <c r="A2549" t="s">
        <v>6047</v>
      </c>
      <c r="B2549" t="str">
        <f>VLOOKUP(A2549,Cafe_sales!$A$1:$O$10001,9,FALSE)</f>
        <v>Sandwich</v>
      </c>
      <c r="C2549" s="6">
        <f>VLOOKUP(A2549,Cafe_sales!$A$1:$O$10001,10,FALSE)</f>
        <v>2</v>
      </c>
      <c r="D2549" s="10">
        <f>VLOOKUP(A2549,Cafe_sales!$A$1:$O$10001,11,FALSE)</f>
        <v>4</v>
      </c>
      <c r="E2549" s="6">
        <f>VLOOKUP(A2549,Cafe_sales!$A$1:$O$10001,12,FALSE)</f>
        <v>8</v>
      </c>
      <c r="F2549" t="str">
        <f>VLOOKUP(A2549,Cafe_sales!$A$1:$O$10001,13,FALSE)</f>
        <v>Default mode</v>
      </c>
      <c r="G2549" t="str">
        <f>VLOOKUP(A2549,Cafe_sales!$A$1:$O$10001,14,FALSE)</f>
        <v>In-store</v>
      </c>
      <c r="H2549" s="8">
        <f>VLOOKUP(A2549,Cafe_sales!$A$1:$O$10001,15,FALSE)</f>
        <v>44981</v>
      </c>
    </row>
    <row r="2550" spans="1:8" x14ac:dyDescent="0.35">
      <c r="A2550" t="s">
        <v>2389</v>
      </c>
      <c r="B2550" t="str">
        <f>VLOOKUP(A2550,Cafe_sales!$A$1:$O$10001,9,FALSE)</f>
        <v>Cake</v>
      </c>
      <c r="C2550" s="6">
        <f>VLOOKUP(A2550,Cafe_sales!$A$1:$O$10001,10,FALSE)</f>
        <v>3</v>
      </c>
      <c r="D2550" s="10">
        <f>VLOOKUP(A2550,Cafe_sales!$A$1:$O$10001,11,FALSE)</f>
        <v>3</v>
      </c>
      <c r="E2550" s="6">
        <f>VLOOKUP(A2550,Cafe_sales!$A$1:$O$10001,12,FALSE)</f>
        <v>9</v>
      </c>
      <c r="F2550" t="str">
        <f>VLOOKUP(A2550,Cafe_sales!$A$1:$O$10001,13,FALSE)</f>
        <v>Default mode</v>
      </c>
      <c r="G2550" t="str">
        <f>VLOOKUP(A2550,Cafe_sales!$A$1:$O$10001,14,FALSE)</f>
        <v>In-store</v>
      </c>
      <c r="H2550" s="8">
        <f>VLOOKUP(A2550,Cafe_sales!$A$1:$O$10001,15,FALSE)</f>
        <v>45229</v>
      </c>
    </row>
    <row r="2551" spans="1:8" x14ac:dyDescent="0.35">
      <c r="A2551" t="s">
        <v>9075</v>
      </c>
      <c r="B2551" t="str">
        <f>VLOOKUP(A2551,Cafe_sales!$A$1:$O$10001,9,FALSE)</f>
        <v>Juice</v>
      </c>
      <c r="C2551" s="6">
        <f>VLOOKUP(A2551,Cafe_sales!$A$1:$O$10001,10,FALSE)</f>
        <v>1</v>
      </c>
      <c r="D2551" s="10">
        <f>VLOOKUP(A2551,Cafe_sales!$A$1:$O$10001,11,FALSE)</f>
        <v>3</v>
      </c>
      <c r="E2551" s="6">
        <f>VLOOKUP(A2551,Cafe_sales!$A$1:$O$10001,12,FALSE)</f>
        <v>3</v>
      </c>
      <c r="F2551" t="str">
        <f>VLOOKUP(A2551,Cafe_sales!$A$1:$O$10001,13,FALSE)</f>
        <v>Cash</v>
      </c>
      <c r="G2551" t="str">
        <f>VLOOKUP(A2551,Cafe_sales!$A$1:$O$10001,14,FALSE)</f>
        <v>UNKNOWN</v>
      </c>
      <c r="H2551" s="8">
        <f>VLOOKUP(A2551,Cafe_sales!$A$1:$O$10001,15,FALSE)</f>
        <v>44958</v>
      </c>
    </row>
    <row r="2552" spans="1:8" hidden="1" x14ac:dyDescent="0.35">
      <c r="A2552" t="s">
        <v>8258</v>
      </c>
      <c r="B2552" t="str">
        <f>VLOOKUP(A2552,Cafe_sales!$A$1:$O$10001,9,FALSE)</f>
        <v>Cake</v>
      </c>
      <c r="C2552">
        <f>VLOOKUP(A2552,Cafe_sales!$A$1:$O$10001,10,FALSE)</f>
        <v>3</v>
      </c>
      <c r="D2552">
        <f>VLOOKUP(A2552,Cafe_sales!$A$1:$O$10001,11,FALSE)</f>
        <v>3</v>
      </c>
      <c r="E2552">
        <f>VLOOKUP(A2552,Cafe_sales!$A$1:$O$10001,12,FALSE)</f>
        <v>9</v>
      </c>
      <c r="F2552" t="str">
        <f>VLOOKUP(A2552,Cafe_sales!$A$1:$O$10001,13,FALSE)</f>
        <v>Credit Card</v>
      </c>
      <c r="G2552" t="str">
        <f>VLOOKUP(A2552,Cafe_sales!$A$1:$O$10001,14,FALSE)</f>
        <v>Takeaway</v>
      </c>
      <c r="H2552" s="1">
        <f>VLOOKUP(A2552,Cafe_sales!$A$1:$O$10001,15,FALSE)</f>
        <v>44936</v>
      </c>
    </row>
    <row r="2553" spans="1:8" x14ac:dyDescent="0.35">
      <c r="A2553" t="s">
        <v>3620</v>
      </c>
      <c r="B2553" t="str">
        <f>VLOOKUP(A2553,Cafe_sales!$A$1:$O$10001,9,FALSE)</f>
        <v>Smoothie</v>
      </c>
      <c r="C2553" s="6">
        <f>VLOOKUP(A2553,Cafe_sales!$A$1:$O$10001,10,FALSE)</f>
        <v>4</v>
      </c>
      <c r="D2553" s="10">
        <f>VLOOKUP(A2553,Cafe_sales!$A$1:$O$10001,11,FALSE)</f>
        <v>4</v>
      </c>
      <c r="E2553" s="6">
        <f>VLOOKUP(A2553,Cafe_sales!$A$1:$O$10001,12,FALSE)</f>
        <v>16</v>
      </c>
      <c r="F2553" t="str">
        <f>VLOOKUP(A2553,Cafe_sales!$A$1:$O$10001,13,FALSE)</f>
        <v>Cash</v>
      </c>
      <c r="G2553" t="str">
        <f>VLOOKUP(A2553,Cafe_sales!$A$1:$O$10001,14,FALSE)</f>
        <v>In-store</v>
      </c>
      <c r="H2553" s="8">
        <f>VLOOKUP(A2553,Cafe_sales!$A$1:$O$10001,15,FALSE)</f>
        <v>44927</v>
      </c>
    </row>
    <row r="2554" spans="1:8" x14ac:dyDescent="0.35">
      <c r="A2554" t="s">
        <v>7930</v>
      </c>
      <c r="B2554" t="str">
        <f>VLOOKUP(A2554,Cafe_sales!$A$1:$O$10001,9,FALSE)</f>
        <v>Cookie</v>
      </c>
      <c r="C2554" s="6">
        <f>VLOOKUP(A2554,Cafe_sales!$A$1:$O$10001,10,FALSE)</f>
        <v>2</v>
      </c>
      <c r="D2554" s="10">
        <f>VLOOKUP(A2554,Cafe_sales!$A$1:$O$10001,11,FALSE)</f>
        <v>1</v>
      </c>
      <c r="E2554" s="6">
        <f>VLOOKUP(A2554,Cafe_sales!$A$1:$O$10001,12,FALSE)</f>
        <v>2</v>
      </c>
      <c r="F2554" t="str">
        <f>VLOOKUP(A2554,Cafe_sales!$A$1:$O$10001,13,FALSE)</f>
        <v>Cash</v>
      </c>
      <c r="G2554" t="str">
        <f>VLOOKUP(A2554,Cafe_sales!$A$1:$O$10001,14,FALSE)</f>
        <v>UNKNOWN</v>
      </c>
      <c r="H2554" s="8">
        <f>VLOOKUP(A2554,Cafe_sales!$A$1:$O$10001,15,FALSE)</f>
        <v>45015</v>
      </c>
    </row>
    <row r="2555" spans="1:8" x14ac:dyDescent="0.35">
      <c r="A2555" t="s">
        <v>6539</v>
      </c>
      <c r="B2555" t="str">
        <f>VLOOKUP(A2555,Cafe_sales!$A$1:$O$10001,9,FALSE)</f>
        <v>Salad</v>
      </c>
      <c r="C2555" s="6">
        <f>VLOOKUP(A2555,Cafe_sales!$A$1:$O$10001,10,FALSE)</f>
        <v>3</v>
      </c>
      <c r="D2555" s="10">
        <f>VLOOKUP(A2555,Cafe_sales!$A$1:$O$10001,11,FALSE)</f>
        <v>5</v>
      </c>
      <c r="E2555" s="6">
        <f>VLOOKUP(A2555,Cafe_sales!$A$1:$O$10001,12,FALSE)</f>
        <v>15</v>
      </c>
      <c r="F2555" t="str">
        <f>VLOOKUP(A2555,Cafe_sales!$A$1:$O$10001,13,FALSE)</f>
        <v>Credit Card</v>
      </c>
      <c r="G2555" t="str">
        <f>VLOOKUP(A2555,Cafe_sales!$A$1:$O$10001,14,FALSE)</f>
        <v>In-store</v>
      </c>
      <c r="H2555" s="8">
        <f>VLOOKUP(A2555,Cafe_sales!$A$1:$O$10001,15,FALSE)</f>
        <v>45175</v>
      </c>
    </row>
    <row r="2556" spans="1:8" x14ac:dyDescent="0.35">
      <c r="A2556" t="s">
        <v>6285</v>
      </c>
      <c r="B2556" t="str">
        <f>VLOOKUP(A2556,Cafe_sales!$A$1:$O$10001,9,FALSE)</f>
        <v>UNKNOWN</v>
      </c>
      <c r="C2556" s="6">
        <f>VLOOKUP(A2556,Cafe_sales!$A$1:$O$10001,10,FALSE)</f>
        <v>1</v>
      </c>
      <c r="D2556" s="10">
        <f>VLOOKUP(A2556,Cafe_sales!$A$1:$O$10001,11,FALSE)</f>
        <v>3</v>
      </c>
      <c r="E2556" s="6">
        <f>VLOOKUP(A2556,Cafe_sales!$A$1:$O$10001,12,FALSE)</f>
        <v>3</v>
      </c>
      <c r="F2556" t="str">
        <f>VLOOKUP(A2556,Cafe_sales!$A$1:$O$10001,13,FALSE)</f>
        <v>Credit Card</v>
      </c>
      <c r="G2556" t="str">
        <f>VLOOKUP(A2556,Cafe_sales!$A$1:$O$10001,14,FALSE)</f>
        <v>UNKNOWN</v>
      </c>
      <c r="H2556" s="8">
        <f>VLOOKUP(A2556,Cafe_sales!$A$1:$O$10001,15,FALSE)</f>
        <v>45159</v>
      </c>
    </row>
    <row r="2557" spans="1:8" hidden="1" x14ac:dyDescent="0.35">
      <c r="A2557" t="s">
        <v>2358</v>
      </c>
      <c r="B2557" t="str">
        <f>VLOOKUP(A2557,Cafe_sales!$A$1:$O$10001,9,FALSE)</f>
        <v>Cookie</v>
      </c>
      <c r="C2557">
        <f>VLOOKUP(A2557,Cafe_sales!$A$1:$O$10001,10,FALSE)</f>
        <v>5</v>
      </c>
      <c r="D2557">
        <f>VLOOKUP(A2557,Cafe_sales!$A$1:$O$10001,11,FALSE)</f>
        <v>1</v>
      </c>
      <c r="E2557">
        <f>VLOOKUP(A2557,Cafe_sales!$A$1:$O$10001,12,FALSE)</f>
        <v>5</v>
      </c>
      <c r="F2557" t="str">
        <f>VLOOKUP(A2557,Cafe_sales!$A$1:$O$10001,13,FALSE)</f>
        <v>Credit Card</v>
      </c>
      <c r="G2557" t="str">
        <f>VLOOKUP(A2557,Cafe_sales!$A$1:$O$10001,14,FALSE)</f>
        <v>Takeaway</v>
      </c>
      <c r="H2557" s="1">
        <f>VLOOKUP(A2557,Cafe_sales!$A$1:$O$10001,15,FALSE)</f>
        <v>45135</v>
      </c>
    </row>
    <row r="2558" spans="1:8" hidden="1" x14ac:dyDescent="0.35">
      <c r="A2558" t="s">
        <v>8116</v>
      </c>
      <c r="B2558" t="str">
        <f>VLOOKUP(A2558,Cafe_sales!$A$1:$O$10001,9,FALSE)</f>
        <v>Juice</v>
      </c>
      <c r="C2558">
        <f>VLOOKUP(A2558,Cafe_sales!$A$1:$O$10001,10,FALSE)</f>
        <v>5</v>
      </c>
      <c r="D2558">
        <f>VLOOKUP(A2558,Cafe_sales!$A$1:$O$10001,11,FALSE)</f>
        <v>3</v>
      </c>
      <c r="E2558">
        <f>VLOOKUP(A2558,Cafe_sales!$A$1:$O$10001,12,FALSE)</f>
        <v>15</v>
      </c>
      <c r="F2558" t="str">
        <f>VLOOKUP(A2558,Cafe_sales!$A$1:$O$10001,13,FALSE)</f>
        <v>UNKNOWN</v>
      </c>
      <c r="G2558" t="str">
        <f>VLOOKUP(A2558,Cafe_sales!$A$1:$O$10001,14,FALSE)</f>
        <v>Takeaway</v>
      </c>
      <c r="H2558" s="1">
        <f>VLOOKUP(A2558,Cafe_sales!$A$1:$O$10001,15,FALSE)</f>
        <v>45025</v>
      </c>
    </row>
    <row r="2559" spans="1:8" hidden="1" x14ac:dyDescent="0.35">
      <c r="A2559" t="s">
        <v>5608</v>
      </c>
      <c r="B2559" t="str">
        <f>VLOOKUP(A2559,Cafe_sales!$A$1:$O$10001,9,FALSE)</f>
        <v>Coffee</v>
      </c>
      <c r="C2559">
        <f>VLOOKUP(A2559,Cafe_sales!$A$1:$O$10001,10,FALSE)</f>
        <v>3</v>
      </c>
      <c r="D2559">
        <f>VLOOKUP(A2559,Cafe_sales!$A$1:$O$10001,11,FALSE)</f>
        <v>2</v>
      </c>
      <c r="E2559">
        <f>VLOOKUP(A2559,Cafe_sales!$A$1:$O$10001,12,FALSE)</f>
        <v>6</v>
      </c>
      <c r="F2559" t="str">
        <f>VLOOKUP(A2559,Cafe_sales!$A$1:$O$10001,13,FALSE)</f>
        <v>Default mode</v>
      </c>
      <c r="G2559" t="str">
        <f>VLOOKUP(A2559,Cafe_sales!$A$1:$O$10001,14,FALSE)</f>
        <v>Takeaway</v>
      </c>
      <c r="H2559" s="1">
        <f>VLOOKUP(A2559,Cafe_sales!$A$1:$O$10001,15,FALSE)</f>
        <v>45073</v>
      </c>
    </row>
    <row r="2560" spans="1:8" hidden="1" x14ac:dyDescent="0.35">
      <c r="A2560" t="s">
        <v>2154</v>
      </c>
      <c r="B2560" t="str">
        <f>VLOOKUP(A2560,Cafe_sales!$A$1:$O$10001,9,FALSE)</f>
        <v>Salad</v>
      </c>
      <c r="C2560">
        <f>VLOOKUP(A2560,Cafe_sales!$A$1:$O$10001,10,FALSE)</f>
        <v>2</v>
      </c>
      <c r="D2560">
        <f>VLOOKUP(A2560,Cafe_sales!$A$1:$O$10001,11,FALSE)</f>
        <v>5</v>
      </c>
      <c r="E2560">
        <f>VLOOKUP(A2560,Cafe_sales!$A$1:$O$10001,12,FALSE)</f>
        <v>10</v>
      </c>
      <c r="F2560" t="str">
        <f>VLOOKUP(A2560,Cafe_sales!$A$1:$O$10001,13,FALSE)</f>
        <v>Credit Card</v>
      </c>
      <c r="G2560" t="str">
        <f>VLOOKUP(A2560,Cafe_sales!$A$1:$O$10001,14,FALSE)</f>
        <v>Takeaway</v>
      </c>
      <c r="H2560" s="1">
        <f>VLOOKUP(A2560,Cafe_sales!$A$1:$O$10001,15,FALSE)</f>
        <v>44932</v>
      </c>
    </row>
    <row r="2561" spans="1:8" hidden="1" x14ac:dyDescent="0.35">
      <c r="A2561" t="s">
        <v>5899</v>
      </c>
      <c r="B2561" t="str">
        <f>VLOOKUP(A2561,Cafe_sales!$A$1:$O$10001,9,FALSE)</f>
        <v>Tea</v>
      </c>
      <c r="C2561">
        <f>VLOOKUP(A2561,Cafe_sales!$A$1:$O$10001,10,FALSE)</f>
        <v>2</v>
      </c>
      <c r="D2561">
        <f>VLOOKUP(A2561,Cafe_sales!$A$1:$O$10001,11,FALSE)</f>
        <v>1.5</v>
      </c>
      <c r="E2561">
        <f>VLOOKUP(A2561,Cafe_sales!$A$1:$O$10001,12,FALSE)</f>
        <v>3</v>
      </c>
      <c r="F2561" t="str">
        <f>VLOOKUP(A2561,Cafe_sales!$A$1:$O$10001,13,FALSE)</f>
        <v>Digital Wallet</v>
      </c>
      <c r="G2561" t="str">
        <f>VLOOKUP(A2561,Cafe_sales!$A$1:$O$10001,14,FALSE)</f>
        <v>Takeaway</v>
      </c>
      <c r="H2561" s="1">
        <f>VLOOKUP(A2561,Cafe_sales!$A$1:$O$10001,15,FALSE)</f>
        <v>45098</v>
      </c>
    </row>
    <row r="2562" spans="1:8" x14ac:dyDescent="0.35">
      <c r="A2562" t="s">
        <v>4025</v>
      </c>
      <c r="B2562" t="str">
        <f>VLOOKUP(A2562,Cafe_sales!$A$1:$O$10001,9,FALSE)</f>
        <v>Cake</v>
      </c>
      <c r="C2562" s="6">
        <f>VLOOKUP(A2562,Cafe_sales!$A$1:$O$10001,10,FALSE)</f>
        <v>4</v>
      </c>
      <c r="D2562" s="10">
        <f>VLOOKUP(A2562,Cafe_sales!$A$1:$O$10001,11,FALSE)</f>
        <v>3</v>
      </c>
      <c r="E2562" s="6">
        <f>VLOOKUP(A2562,Cafe_sales!$A$1:$O$10001,12,FALSE)</f>
        <v>12</v>
      </c>
      <c r="F2562" t="str">
        <f>VLOOKUP(A2562,Cafe_sales!$A$1:$O$10001,13,FALSE)</f>
        <v>Credit Card</v>
      </c>
      <c r="G2562" t="str">
        <f>VLOOKUP(A2562,Cafe_sales!$A$1:$O$10001,14,FALSE)</f>
        <v>In-store</v>
      </c>
      <c r="H2562" s="8">
        <f>VLOOKUP(A2562,Cafe_sales!$A$1:$O$10001,15,FALSE)</f>
        <v>45103</v>
      </c>
    </row>
    <row r="2563" spans="1:8" hidden="1" x14ac:dyDescent="0.35">
      <c r="A2563" t="s">
        <v>7914</v>
      </c>
      <c r="B2563" t="str">
        <f>VLOOKUP(A2563,Cafe_sales!$A$1:$O$10001,9,FALSE)</f>
        <v>UNKNOWN</v>
      </c>
      <c r="C2563">
        <f>VLOOKUP(A2563,Cafe_sales!$A$1:$O$10001,10,FALSE)</f>
        <v>1</v>
      </c>
      <c r="D2563">
        <f>VLOOKUP(A2563,Cafe_sales!$A$1:$O$10001,11,FALSE)</f>
        <v>1.5</v>
      </c>
      <c r="E2563">
        <f>VLOOKUP(A2563,Cafe_sales!$A$1:$O$10001,12,FALSE)</f>
        <v>1.5</v>
      </c>
      <c r="F2563" t="str">
        <f>VLOOKUP(A2563,Cafe_sales!$A$1:$O$10001,13,FALSE)</f>
        <v>Default mode</v>
      </c>
      <c r="G2563" t="str">
        <f>VLOOKUP(A2563,Cafe_sales!$A$1:$O$10001,14,FALSE)</f>
        <v>Takeaway</v>
      </c>
      <c r="H2563" s="1">
        <f>VLOOKUP(A2563,Cafe_sales!$A$1:$O$10001,15,FALSE)</f>
        <v>45134</v>
      </c>
    </row>
    <row r="2564" spans="1:8" x14ac:dyDescent="0.35">
      <c r="A2564" t="s">
        <v>1136</v>
      </c>
      <c r="B2564" t="str">
        <f>VLOOKUP(A2564,Cafe_sales!$A$1:$O$10001,9,FALSE)</f>
        <v>Salad</v>
      </c>
      <c r="C2564" s="6">
        <f>VLOOKUP(A2564,Cafe_sales!$A$1:$O$10001,10,FALSE)</f>
        <v>5</v>
      </c>
      <c r="D2564" s="10">
        <f>VLOOKUP(A2564,Cafe_sales!$A$1:$O$10001,11,FALSE)</f>
        <v>5</v>
      </c>
      <c r="E2564" s="6">
        <f>VLOOKUP(A2564,Cafe_sales!$A$1:$O$10001,12,FALSE)</f>
        <v>25</v>
      </c>
      <c r="F2564" t="str">
        <f>VLOOKUP(A2564,Cafe_sales!$A$1:$O$10001,13,FALSE)</f>
        <v>Credit Card</v>
      </c>
      <c r="G2564" t="str">
        <f>VLOOKUP(A2564,Cafe_sales!$A$1:$O$10001,14,FALSE)</f>
        <v>In-store</v>
      </c>
      <c r="H2564" s="8">
        <f>VLOOKUP(A2564,Cafe_sales!$A$1:$O$10001,15,FALSE)</f>
        <v>45274</v>
      </c>
    </row>
    <row r="2565" spans="1:8" x14ac:dyDescent="0.35">
      <c r="A2565" t="s">
        <v>4830</v>
      </c>
      <c r="B2565" t="str">
        <f>VLOOKUP(A2565,Cafe_sales!$A$1:$O$10001,9,FALSE)</f>
        <v>UNKNOWN</v>
      </c>
      <c r="C2565" s="6">
        <f>VLOOKUP(A2565,Cafe_sales!$A$1:$O$10001,10,FALSE)</f>
        <v>2</v>
      </c>
      <c r="D2565" s="10">
        <f>VLOOKUP(A2565,Cafe_sales!$A$1:$O$10001,11,FALSE)</f>
        <v>3</v>
      </c>
      <c r="E2565" s="6">
        <f>VLOOKUP(A2565,Cafe_sales!$A$1:$O$10001,12,FALSE)</f>
        <v>6</v>
      </c>
      <c r="F2565" t="str">
        <f>VLOOKUP(A2565,Cafe_sales!$A$1:$O$10001,13,FALSE)</f>
        <v>Digital Wallet</v>
      </c>
      <c r="G2565" t="str">
        <f>VLOOKUP(A2565,Cafe_sales!$A$1:$O$10001,14,FALSE)</f>
        <v>In-store</v>
      </c>
      <c r="H2565" s="8">
        <f>VLOOKUP(A2565,Cafe_sales!$A$1:$O$10001,15,FALSE)</f>
        <v>44960</v>
      </c>
    </row>
    <row r="2566" spans="1:8" hidden="1" x14ac:dyDescent="0.35">
      <c r="A2566" t="s">
        <v>408</v>
      </c>
      <c r="B2566" t="str">
        <f>VLOOKUP(A2566,Cafe_sales!$A$1:$O$10001,9,FALSE)</f>
        <v>Juice</v>
      </c>
      <c r="C2566">
        <f>VLOOKUP(A2566,Cafe_sales!$A$1:$O$10001,10,FALSE)</f>
        <v>5</v>
      </c>
      <c r="D2566">
        <f>VLOOKUP(A2566,Cafe_sales!$A$1:$O$10001,11,FALSE)</f>
        <v>2</v>
      </c>
      <c r="E2566">
        <f>VLOOKUP(A2566,Cafe_sales!$A$1:$O$10001,12,FALSE)</f>
        <v>10</v>
      </c>
      <c r="F2566" t="str">
        <f>VLOOKUP(A2566,Cafe_sales!$A$1:$O$10001,13,FALSE)</f>
        <v>Cash</v>
      </c>
      <c r="G2566" t="str">
        <f>VLOOKUP(A2566,Cafe_sales!$A$1:$O$10001,14,FALSE)</f>
        <v>Takeaway</v>
      </c>
      <c r="H2566" s="1">
        <f>VLOOKUP(A2566,Cafe_sales!$A$1:$O$10001,15,FALSE)</f>
        <v>44985</v>
      </c>
    </row>
    <row r="2567" spans="1:8" x14ac:dyDescent="0.35">
      <c r="A2567" t="s">
        <v>6257</v>
      </c>
      <c r="B2567" t="str">
        <f>VLOOKUP(A2567,Cafe_sales!$A$1:$O$10001,9,FALSE)</f>
        <v>Sandwich</v>
      </c>
      <c r="C2567" s="6">
        <f>VLOOKUP(A2567,Cafe_sales!$A$1:$O$10001,10,FALSE)</f>
        <v>2</v>
      </c>
      <c r="D2567" s="10">
        <f>VLOOKUP(A2567,Cafe_sales!$A$1:$O$10001,11,FALSE)</f>
        <v>4</v>
      </c>
      <c r="E2567" s="6">
        <f>VLOOKUP(A2567,Cafe_sales!$A$1:$O$10001,12,FALSE)</f>
        <v>8</v>
      </c>
      <c r="F2567" t="str">
        <f>VLOOKUP(A2567,Cafe_sales!$A$1:$O$10001,13,FALSE)</f>
        <v>Credit Card</v>
      </c>
      <c r="G2567" t="str">
        <f>VLOOKUP(A2567,Cafe_sales!$A$1:$O$10001,14,FALSE)</f>
        <v>In-store</v>
      </c>
      <c r="H2567" s="8">
        <f>VLOOKUP(A2567,Cafe_sales!$A$1:$O$10001,15,FALSE)</f>
        <v>45000</v>
      </c>
    </row>
    <row r="2568" spans="1:8" x14ac:dyDescent="0.35">
      <c r="A2568" t="s">
        <v>6092</v>
      </c>
      <c r="B2568" t="str">
        <f>VLOOKUP(A2568,Cafe_sales!$A$1:$O$10001,9,FALSE)</f>
        <v>Tea</v>
      </c>
      <c r="C2568" s="6">
        <f>VLOOKUP(A2568,Cafe_sales!$A$1:$O$10001,10,FALSE)</f>
        <v>4</v>
      </c>
      <c r="D2568" s="10">
        <f>VLOOKUP(A2568,Cafe_sales!$A$1:$O$10001,11,FALSE)</f>
        <v>3.0203317281968967</v>
      </c>
      <c r="E2568" s="6">
        <f>VLOOKUP(A2568,Cafe_sales!$A$1:$O$10001,12,FALSE)</f>
        <v>6</v>
      </c>
      <c r="F2568" t="str">
        <f>VLOOKUP(A2568,Cafe_sales!$A$1:$O$10001,13,FALSE)</f>
        <v>Digital Wallet</v>
      </c>
      <c r="G2568" t="str">
        <f>VLOOKUP(A2568,Cafe_sales!$A$1:$O$10001,14,FALSE)</f>
        <v>UNKNOWN</v>
      </c>
      <c r="H2568" s="8">
        <f>VLOOKUP(A2568,Cafe_sales!$A$1:$O$10001,15,FALSE)</f>
        <v>45063</v>
      </c>
    </row>
    <row r="2569" spans="1:8" x14ac:dyDescent="0.35">
      <c r="A2569" t="s">
        <v>8136</v>
      </c>
      <c r="B2569" t="str">
        <f>VLOOKUP(A2569,Cafe_sales!$A$1:$O$10001,9,FALSE)</f>
        <v>Smoothie</v>
      </c>
      <c r="C2569" s="6">
        <f>VLOOKUP(A2569,Cafe_sales!$A$1:$O$10001,10,FALSE)</f>
        <v>5</v>
      </c>
      <c r="D2569" s="10">
        <f>VLOOKUP(A2569,Cafe_sales!$A$1:$O$10001,11,FALSE)</f>
        <v>4</v>
      </c>
      <c r="E2569" s="6">
        <f>VLOOKUP(A2569,Cafe_sales!$A$1:$O$10001,12,FALSE)</f>
        <v>20</v>
      </c>
      <c r="F2569" t="str">
        <f>VLOOKUP(A2569,Cafe_sales!$A$1:$O$10001,13,FALSE)</f>
        <v>Digital Wallet</v>
      </c>
      <c r="G2569" t="str">
        <f>VLOOKUP(A2569,Cafe_sales!$A$1:$O$10001,14,FALSE)</f>
        <v>UNKNOWN</v>
      </c>
      <c r="H2569" s="8">
        <f>VLOOKUP(A2569,Cafe_sales!$A$1:$O$10001,15,FALSE)</f>
        <v>45102</v>
      </c>
    </row>
    <row r="2570" spans="1:8" hidden="1" x14ac:dyDescent="0.35">
      <c r="A2570" t="s">
        <v>646</v>
      </c>
      <c r="B2570" t="str">
        <f>VLOOKUP(A2570,Cafe_sales!$A$1:$O$10001,9,FALSE)</f>
        <v>Cookie</v>
      </c>
      <c r="C2570">
        <f>VLOOKUP(A2570,Cafe_sales!$A$1:$O$10001,10,FALSE)</f>
        <v>1</v>
      </c>
      <c r="D2570">
        <f>VLOOKUP(A2570,Cafe_sales!$A$1:$O$10001,11,FALSE)</f>
        <v>1</v>
      </c>
      <c r="E2570">
        <f>VLOOKUP(A2570,Cafe_sales!$A$1:$O$10001,12,FALSE)</f>
        <v>1</v>
      </c>
      <c r="F2570" t="str">
        <f>VLOOKUP(A2570,Cafe_sales!$A$1:$O$10001,13,FALSE)</f>
        <v>Digital Wallet</v>
      </c>
      <c r="G2570" t="str">
        <f>VLOOKUP(A2570,Cafe_sales!$A$1:$O$10001,14,FALSE)</f>
        <v>Takeaway</v>
      </c>
      <c r="H2570" s="1">
        <f>VLOOKUP(A2570,Cafe_sales!$A$1:$O$10001,15,FALSE)</f>
        <v>45118</v>
      </c>
    </row>
    <row r="2571" spans="1:8" hidden="1" x14ac:dyDescent="0.35">
      <c r="A2571" t="s">
        <v>8373</v>
      </c>
      <c r="B2571" t="str">
        <f>VLOOKUP(A2571,Cafe_sales!$A$1:$O$10001,9,FALSE)</f>
        <v>UNKNOWN</v>
      </c>
      <c r="C2571">
        <f>VLOOKUP(A2571,Cafe_sales!$A$1:$O$10001,10,FALSE)</f>
        <v>2</v>
      </c>
      <c r="D2571">
        <f>VLOOKUP(A2571,Cafe_sales!$A$1:$O$10001,11,FALSE)</f>
        <v>1.5</v>
      </c>
      <c r="E2571">
        <f>VLOOKUP(A2571,Cafe_sales!$A$1:$O$10001,12,FALSE)</f>
        <v>3</v>
      </c>
      <c r="F2571" t="str">
        <f>VLOOKUP(A2571,Cafe_sales!$A$1:$O$10001,13,FALSE)</f>
        <v>Digital Wallet</v>
      </c>
      <c r="G2571" t="str">
        <f>VLOOKUP(A2571,Cafe_sales!$A$1:$O$10001,14,FALSE)</f>
        <v>Takeaway</v>
      </c>
      <c r="H2571" s="1">
        <f>VLOOKUP(A2571,Cafe_sales!$A$1:$O$10001,15,FALSE)</f>
        <v>45192</v>
      </c>
    </row>
    <row r="2572" spans="1:8" x14ac:dyDescent="0.35">
      <c r="A2572" t="s">
        <v>8412</v>
      </c>
      <c r="B2572" t="str">
        <f>VLOOKUP(A2572,Cafe_sales!$A$1:$O$10001,9,FALSE)</f>
        <v>Juice</v>
      </c>
      <c r="C2572" s="6">
        <f>VLOOKUP(A2572,Cafe_sales!$A$1:$O$10001,10,FALSE)</f>
        <v>5</v>
      </c>
      <c r="D2572" s="10">
        <f>VLOOKUP(A2572,Cafe_sales!$A$1:$O$10001,11,FALSE)</f>
        <v>3</v>
      </c>
      <c r="E2572" s="6">
        <f>VLOOKUP(A2572,Cafe_sales!$A$1:$O$10001,12,FALSE)</f>
        <v>15</v>
      </c>
      <c r="F2572" t="str">
        <f>VLOOKUP(A2572,Cafe_sales!$A$1:$O$10001,13,FALSE)</f>
        <v>Cash</v>
      </c>
      <c r="G2572" t="str">
        <f>VLOOKUP(A2572,Cafe_sales!$A$1:$O$10001,14,FALSE)</f>
        <v>UNKNOWN</v>
      </c>
      <c r="H2572" s="8">
        <f>VLOOKUP(A2572,Cafe_sales!$A$1:$O$10001,15,FALSE)</f>
        <v>45284</v>
      </c>
    </row>
    <row r="2573" spans="1:8" x14ac:dyDescent="0.35">
      <c r="A2573" t="s">
        <v>2554</v>
      </c>
      <c r="B2573" t="str">
        <f>VLOOKUP(A2573,Cafe_sales!$A$1:$O$10001,9,FALSE)</f>
        <v>Cake</v>
      </c>
      <c r="C2573" s="6">
        <f>VLOOKUP(A2573,Cafe_sales!$A$1:$O$10001,10,FALSE)</f>
        <v>2</v>
      </c>
      <c r="D2573" s="10">
        <f>VLOOKUP(A2573,Cafe_sales!$A$1:$O$10001,11,FALSE)</f>
        <v>3</v>
      </c>
      <c r="E2573" s="6">
        <f>VLOOKUP(A2573,Cafe_sales!$A$1:$O$10001,12,FALSE)</f>
        <v>6</v>
      </c>
      <c r="F2573" t="str">
        <f>VLOOKUP(A2573,Cafe_sales!$A$1:$O$10001,13,FALSE)</f>
        <v>Credit Card</v>
      </c>
      <c r="G2573" t="str">
        <f>VLOOKUP(A2573,Cafe_sales!$A$1:$O$10001,14,FALSE)</f>
        <v>In-store</v>
      </c>
      <c r="H2573" s="8">
        <f>VLOOKUP(A2573,Cafe_sales!$A$1:$O$10001,15,FALSE)</f>
        <v>45090</v>
      </c>
    </row>
    <row r="2574" spans="1:8" x14ac:dyDescent="0.35">
      <c r="A2574" t="s">
        <v>3647</v>
      </c>
      <c r="B2574" t="str">
        <f>VLOOKUP(A2574,Cafe_sales!$A$1:$O$10001,9,FALSE)</f>
        <v>Coffee</v>
      </c>
      <c r="C2574" s="6">
        <f>VLOOKUP(A2574,Cafe_sales!$A$1:$O$10001,10,FALSE)</f>
        <v>5</v>
      </c>
      <c r="D2574" s="10">
        <f>VLOOKUP(A2574,Cafe_sales!$A$1:$O$10001,11,FALSE)</f>
        <v>2</v>
      </c>
      <c r="E2574" s="6">
        <f>VLOOKUP(A2574,Cafe_sales!$A$1:$O$10001,12,FALSE)</f>
        <v>10</v>
      </c>
      <c r="F2574" t="str">
        <f>VLOOKUP(A2574,Cafe_sales!$A$1:$O$10001,13,FALSE)</f>
        <v>Default mode</v>
      </c>
      <c r="G2574" t="str">
        <f>VLOOKUP(A2574,Cafe_sales!$A$1:$O$10001,14,FALSE)</f>
        <v>UNKNOWN</v>
      </c>
      <c r="H2574" s="8">
        <f>VLOOKUP(A2574,Cafe_sales!$A$1:$O$10001,15,FALSE)</f>
        <v>45269</v>
      </c>
    </row>
    <row r="2575" spans="1:8" hidden="1" x14ac:dyDescent="0.35">
      <c r="A2575" t="s">
        <v>7049</v>
      </c>
      <c r="B2575" t="str">
        <f>VLOOKUP(A2575,Cafe_sales!$A$1:$O$10001,9,FALSE)</f>
        <v>Smoothie</v>
      </c>
      <c r="C2575">
        <f>VLOOKUP(A2575,Cafe_sales!$A$1:$O$10001,10,FALSE)</f>
        <v>4</v>
      </c>
      <c r="D2575">
        <f>VLOOKUP(A2575,Cafe_sales!$A$1:$O$10001,11,FALSE)</f>
        <v>4</v>
      </c>
      <c r="E2575">
        <f>VLOOKUP(A2575,Cafe_sales!$A$1:$O$10001,12,FALSE)</f>
        <v>16</v>
      </c>
      <c r="F2575" t="str">
        <f>VLOOKUP(A2575,Cafe_sales!$A$1:$O$10001,13,FALSE)</f>
        <v>Cash</v>
      </c>
      <c r="G2575" t="str">
        <f>VLOOKUP(A2575,Cafe_sales!$A$1:$O$10001,14,FALSE)</f>
        <v>Takeaway</v>
      </c>
      <c r="H2575" s="1">
        <f>VLOOKUP(A2575,Cafe_sales!$A$1:$O$10001,15,FALSE)</f>
        <v>45050</v>
      </c>
    </row>
    <row r="2576" spans="1:8" x14ac:dyDescent="0.35">
      <c r="A2576" t="s">
        <v>9076</v>
      </c>
      <c r="B2576" t="str">
        <f>VLOOKUP(A2576,Cafe_sales!$A$1:$O$10001,9,FALSE)</f>
        <v>Juice</v>
      </c>
      <c r="C2576" s="6">
        <f>VLOOKUP(A2576,Cafe_sales!$A$1:$O$10001,10,FALSE)</f>
        <v>2</v>
      </c>
      <c r="D2576" s="10">
        <f>VLOOKUP(A2576,Cafe_sales!$A$1:$O$10001,11,FALSE)</f>
        <v>3</v>
      </c>
      <c r="E2576" s="6">
        <f>VLOOKUP(A2576,Cafe_sales!$A$1:$O$10001,12,FALSE)</f>
        <v>6</v>
      </c>
      <c r="F2576" t="str">
        <f>VLOOKUP(A2576,Cafe_sales!$A$1:$O$10001,13,FALSE)</f>
        <v>Credit Card</v>
      </c>
      <c r="G2576" t="str">
        <f>VLOOKUP(A2576,Cafe_sales!$A$1:$O$10001,14,FALSE)</f>
        <v>UNKNOWN</v>
      </c>
      <c r="H2576" s="8">
        <f>VLOOKUP(A2576,Cafe_sales!$A$1:$O$10001,15,FALSE)</f>
        <v>45110</v>
      </c>
    </row>
    <row r="2577" spans="1:8" hidden="1" x14ac:dyDescent="0.35">
      <c r="A2577" t="s">
        <v>3165</v>
      </c>
      <c r="B2577" t="str">
        <f>VLOOKUP(A2577,Cafe_sales!$A$1:$O$10001,9,FALSE)</f>
        <v>Cookie</v>
      </c>
      <c r="C2577">
        <f>VLOOKUP(A2577,Cafe_sales!$A$1:$O$10001,10,FALSE)</f>
        <v>5</v>
      </c>
      <c r="D2577">
        <f>VLOOKUP(A2577,Cafe_sales!$A$1:$O$10001,11,FALSE)</f>
        <v>3</v>
      </c>
      <c r="E2577">
        <f>VLOOKUP(A2577,Cafe_sales!$A$1:$O$10001,12,FALSE)</f>
        <v>5</v>
      </c>
      <c r="F2577" t="str">
        <f>VLOOKUP(A2577,Cafe_sales!$A$1:$O$10001,13,FALSE)</f>
        <v>Default mode</v>
      </c>
      <c r="G2577" t="str">
        <f>VLOOKUP(A2577,Cafe_sales!$A$1:$O$10001,14,FALSE)</f>
        <v>Cafe</v>
      </c>
      <c r="H2577" s="1">
        <f>VLOOKUP(A2577,Cafe_sales!$A$1:$O$10001,15,FALSE)</f>
        <v>45078</v>
      </c>
    </row>
    <row r="2578" spans="1:8" x14ac:dyDescent="0.35">
      <c r="A2578" t="s">
        <v>2757</v>
      </c>
      <c r="B2578" t="str">
        <f>VLOOKUP(A2578,Cafe_sales!$A$1:$O$10001,9,FALSE)</f>
        <v>Coffee</v>
      </c>
      <c r="C2578" s="6">
        <f>VLOOKUP(A2578,Cafe_sales!$A$1:$O$10001,10,FALSE)</f>
        <v>5</v>
      </c>
      <c r="D2578" s="10">
        <f>VLOOKUP(A2578,Cafe_sales!$A$1:$O$10001,11,FALSE)</f>
        <v>2</v>
      </c>
      <c r="E2578" s="6">
        <f>VLOOKUP(A2578,Cafe_sales!$A$1:$O$10001,12,FALSE)</f>
        <v>10</v>
      </c>
      <c r="F2578" t="str">
        <f>VLOOKUP(A2578,Cafe_sales!$A$1:$O$10001,13,FALSE)</f>
        <v>Digital Wallet</v>
      </c>
      <c r="G2578" t="str">
        <f>VLOOKUP(A2578,Cafe_sales!$A$1:$O$10001,14,FALSE)</f>
        <v>UNKNOWN</v>
      </c>
      <c r="H2578" s="8">
        <f>VLOOKUP(A2578,Cafe_sales!$A$1:$O$10001,15,FALSE)</f>
        <v>45163</v>
      </c>
    </row>
    <row r="2579" spans="1:8" x14ac:dyDescent="0.35">
      <c r="A2579" t="s">
        <v>6505</v>
      </c>
      <c r="B2579" t="str">
        <f>VLOOKUP(A2579,Cafe_sales!$A$1:$O$10001,9,FALSE)</f>
        <v>Juice</v>
      </c>
      <c r="C2579" s="6">
        <f>VLOOKUP(A2579,Cafe_sales!$A$1:$O$10001,10,FALSE)</f>
        <v>1</v>
      </c>
      <c r="D2579" s="10">
        <f>VLOOKUP(A2579,Cafe_sales!$A$1:$O$10001,11,FALSE)</f>
        <v>3</v>
      </c>
      <c r="E2579" s="6">
        <f>VLOOKUP(A2579,Cafe_sales!$A$1:$O$10001,12,FALSE)</f>
        <v>3</v>
      </c>
      <c r="F2579" t="str">
        <f>VLOOKUP(A2579,Cafe_sales!$A$1:$O$10001,13,FALSE)</f>
        <v>UNKNOWN</v>
      </c>
      <c r="G2579" t="str">
        <f>VLOOKUP(A2579,Cafe_sales!$A$1:$O$10001,14,FALSE)</f>
        <v>In-store</v>
      </c>
      <c r="H2579" s="8">
        <f>VLOOKUP(A2579,Cafe_sales!$A$1:$O$10001,15,FALSE)</f>
        <v>45050</v>
      </c>
    </row>
    <row r="2580" spans="1:8" x14ac:dyDescent="0.35">
      <c r="A2580" t="s">
        <v>2798</v>
      </c>
      <c r="B2580" t="str">
        <f>VLOOKUP(A2580,Cafe_sales!$A$1:$O$10001,9,FALSE)</f>
        <v>Salad</v>
      </c>
      <c r="C2580" s="6">
        <f>VLOOKUP(A2580,Cafe_sales!$A$1:$O$10001,10,FALSE)</f>
        <v>3</v>
      </c>
      <c r="D2580" s="10">
        <f>VLOOKUP(A2580,Cafe_sales!$A$1:$O$10001,11,FALSE)</f>
        <v>5</v>
      </c>
      <c r="E2580" s="6">
        <f>VLOOKUP(A2580,Cafe_sales!$A$1:$O$10001,12,FALSE)</f>
        <v>15</v>
      </c>
      <c r="F2580" t="str">
        <f>VLOOKUP(A2580,Cafe_sales!$A$1:$O$10001,13,FALSE)</f>
        <v>Credit Card</v>
      </c>
      <c r="G2580" t="str">
        <f>VLOOKUP(A2580,Cafe_sales!$A$1:$O$10001,14,FALSE)</f>
        <v>In-store</v>
      </c>
      <c r="H2580" s="8">
        <f>VLOOKUP(A2580,Cafe_sales!$A$1:$O$10001,15,FALSE)</f>
        <v>45219</v>
      </c>
    </row>
    <row r="2581" spans="1:8" x14ac:dyDescent="0.35">
      <c r="A2581" t="s">
        <v>10008</v>
      </c>
      <c r="B2581" t="str">
        <f>VLOOKUP(A2581,Cafe_sales!$A$1:$O$10001,9,FALSE)</f>
        <v>Cake</v>
      </c>
      <c r="C2581" s="6">
        <f>VLOOKUP(A2581,Cafe_sales!$A$1:$O$10001,10,FALSE)</f>
        <v>2</v>
      </c>
      <c r="D2581" s="10">
        <f>VLOOKUP(A2581,Cafe_sales!$A$1:$O$10001,11,FALSE)</f>
        <v>3</v>
      </c>
      <c r="E2581" s="6">
        <f>VLOOKUP(A2581,Cafe_sales!$A$1:$O$10001,12,FALSE)</f>
        <v>6</v>
      </c>
      <c r="F2581" t="str">
        <f>VLOOKUP(A2581,Cafe_sales!$A$1:$O$10001,13,FALSE)</f>
        <v>Default mode</v>
      </c>
      <c r="G2581" t="str">
        <f>VLOOKUP(A2581,Cafe_sales!$A$1:$O$10001,14,FALSE)</f>
        <v>UNKNOWN</v>
      </c>
      <c r="H2581" s="8">
        <f>VLOOKUP(A2581,Cafe_sales!$A$1:$O$10001,15,FALSE)</f>
        <v>44929</v>
      </c>
    </row>
    <row r="2582" spans="1:8" hidden="1" x14ac:dyDescent="0.35">
      <c r="A2582" t="s">
        <v>2893</v>
      </c>
      <c r="B2582" t="str">
        <f>VLOOKUP(A2582,Cafe_sales!$A$1:$O$10001,9,FALSE)</f>
        <v>Coffee</v>
      </c>
      <c r="C2582">
        <f>VLOOKUP(A2582,Cafe_sales!$A$1:$O$10001,10,FALSE)</f>
        <v>3</v>
      </c>
      <c r="D2582">
        <f>VLOOKUP(A2582,Cafe_sales!$A$1:$O$10001,11,FALSE)</f>
        <v>2</v>
      </c>
      <c r="E2582">
        <f>VLOOKUP(A2582,Cafe_sales!$A$1:$O$10001,12,FALSE)</f>
        <v>6</v>
      </c>
      <c r="F2582" t="str">
        <f>VLOOKUP(A2582,Cafe_sales!$A$1:$O$10001,13,FALSE)</f>
        <v>Default mode</v>
      </c>
      <c r="G2582" t="str">
        <f>VLOOKUP(A2582,Cafe_sales!$A$1:$O$10001,14,FALSE)</f>
        <v>Takeaway</v>
      </c>
      <c r="H2582" s="1">
        <f>VLOOKUP(A2582,Cafe_sales!$A$1:$O$10001,15,FALSE)</f>
        <v>45246</v>
      </c>
    </row>
    <row r="2583" spans="1:8" x14ac:dyDescent="0.35">
      <c r="A2583" t="s">
        <v>4884</v>
      </c>
      <c r="B2583" t="str">
        <f>VLOOKUP(A2583,Cafe_sales!$A$1:$O$10001,9,FALSE)</f>
        <v>Cookie</v>
      </c>
      <c r="C2583" s="6">
        <f>VLOOKUP(A2583,Cafe_sales!$A$1:$O$10001,10,FALSE)</f>
        <v>5</v>
      </c>
      <c r="D2583" s="10">
        <f>VLOOKUP(A2583,Cafe_sales!$A$1:$O$10001,11,FALSE)</f>
        <v>1</v>
      </c>
      <c r="E2583" s="6">
        <f>VLOOKUP(A2583,Cafe_sales!$A$1:$O$10001,12,FALSE)</f>
        <v>5</v>
      </c>
      <c r="F2583" t="str">
        <f>VLOOKUP(A2583,Cafe_sales!$A$1:$O$10001,13,FALSE)</f>
        <v>Credit Card</v>
      </c>
      <c r="G2583" t="str">
        <f>VLOOKUP(A2583,Cafe_sales!$A$1:$O$10001,14,FALSE)</f>
        <v>In-store</v>
      </c>
      <c r="H2583" s="8">
        <f>VLOOKUP(A2583,Cafe_sales!$A$1:$O$10001,15,FALSE)</f>
        <v>44971</v>
      </c>
    </row>
    <row r="2584" spans="1:8" x14ac:dyDescent="0.35">
      <c r="A2584" t="s">
        <v>5001</v>
      </c>
      <c r="B2584" t="str">
        <f>VLOOKUP(A2584,Cafe_sales!$A$1:$O$10001,9,FALSE)</f>
        <v>Salad</v>
      </c>
      <c r="C2584" s="6">
        <f>VLOOKUP(A2584,Cafe_sales!$A$1:$O$10001,10,FALSE)</f>
        <v>3</v>
      </c>
      <c r="D2584" s="10">
        <f>VLOOKUP(A2584,Cafe_sales!$A$1:$O$10001,11,FALSE)</f>
        <v>5</v>
      </c>
      <c r="E2584" s="6">
        <f>VLOOKUP(A2584,Cafe_sales!$A$1:$O$10001,12,FALSE)</f>
        <v>25</v>
      </c>
      <c r="F2584" t="str">
        <f>VLOOKUP(A2584,Cafe_sales!$A$1:$O$10001,13,FALSE)</f>
        <v>Credit Card</v>
      </c>
      <c r="G2584" t="str">
        <f>VLOOKUP(A2584,Cafe_sales!$A$1:$O$10001,14,FALSE)</f>
        <v>In-store</v>
      </c>
      <c r="H2584" s="8">
        <f>VLOOKUP(A2584,Cafe_sales!$A$1:$O$10001,15,FALSE)</f>
        <v>45029</v>
      </c>
    </row>
    <row r="2585" spans="1:8" x14ac:dyDescent="0.35">
      <c r="A2585" t="s">
        <v>2314</v>
      </c>
      <c r="B2585" t="str">
        <f>VLOOKUP(A2585,Cafe_sales!$A$1:$O$10001,9,FALSE)</f>
        <v>Salad</v>
      </c>
      <c r="C2585" s="6">
        <f>VLOOKUP(A2585,Cafe_sales!$A$1:$O$10001,10,FALSE)</f>
        <v>4</v>
      </c>
      <c r="D2585" s="10">
        <f>VLOOKUP(A2585,Cafe_sales!$A$1:$O$10001,11,FALSE)</f>
        <v>5</v>
      </c>
      <c r="E2585" s="6">
        <f>VLOOKUP(A2585,Cafe_sales!$A$1:$O$10001,12,FALSE)</f>
        <v>20</v>
      </c>
      <c r="F2585" t="str">
        <f>VLOOKUP(A2585,Cafe_sales!$A$1:$O$10001,13,FALSE)</f>
        <v>Credit Card</v>
      </c>
      <c r="G2585" t="str">
        <f>VLOOKUP(A2585,Cafe_sales!$A$1:$O$10001,14,FALSE)</f>
        <v>In-store</v>
      </c>
      <c r="H2585" s="8">
        <f>VLOOKUP(A2585,Cafe_sales!$A$1:$O$10001,15,FALSE)</f>
        <v>45095</v>
      </c>
    </row>
    <row r="2586" spans="1:8" x14ac:dyDescent="0.35">
      <c r="A2586" t="s">
        <v>7892</v>
      </c>
      <c r="B2586" t="str">
        <f>VLOOKUP(A2586,Cafe_sales!$A$1:$O$10001,9,FALSE)</f>
        <v>Juice</v>
      </c>
      <c r="C2586" s="6">
        <f>VLOOKUP(A2586,Cafe_sales!$A$1:$O$10001,10,FALSE)</f>
        <v>4</v>
      </c>
      <c r="D2586" s="10">
        <f>VLOOKUP(A2586,Cafe_sales!$A$1:$O$10001,11,FALSE)</f>
        <v>3</v>
      </c>
      <c r="E2586" s="6">
        <f>VLOOKUP(A2586,Cafe_sales!$A$1:$O$10001,12,FALSE)</f>
        <v>12</v>
      </c>
      <c r="F2586" t="str">
        <f>VLOOKUP(A2586,Cafe_sales!$A$1:$O$10001,13,FALSE)</f>
        <v>Default mode</v>
      </c>
      <c r="G2586" t="str">
        <f>VLOOKUP(A2586,Cafe_sales!$A$1:$O$10001,14,FALSE)</f>
        <v>In-store</v>
      </c>
      <c r="H2586" s="8">
        <f>VLOOKUP(A2586,Cafe_sales!$A$1:$O$10001,15,FALSE)</f>
        <v>45107</v>
      </c>
    </row>
    <row r="2587" spans="1:8" hidden="1" x14ac:dyDescent="0.35">
      <c r="A2587" t="s">
        <v>7389</v>
      </c>
      <c r="B2587" t="str">
        <f>VLOOKUP(A2587,Cafe_sales!$A$1:$O$10001,9,FALSE)</f>
        <v>Cake</v>
      </c>
      <c r="C2587">
        <f>VLOOKUP(A2587,Cafe_sales!$A$1:$O$10001,10,FALSE)</f>
        <v>4</v>
      </c>
      <c r="D2587">
        <f>VLOOKUP(A2587,Cafe_sales!$A$1:$O$10001,11,FALSE)</f>
        <v>3</v>
      </c>
      <c r="E2587">
        <f>VLOOKUP(A2587,Cafe_sales!$A$1:$O$10001,12,FALSE)</f>
        <v>12</v>
      </c>
      <c r="F2587" t="str">
        <f>VLOOKUP(A2587,Cafe_sales!$A$1:$O$10001,13,FALSE)</f>
        <v>Credit Card</v>
      </c>
      <c r="G2587" t="str">
        <f>VLOOKUP(A2587,Cafe_sales!$A$1:$O$10001,14,FALSE)</f>
        <v>Takeaway</v>
      </c>
      <c r="H2587" s="1">
        <f>VLOOKUP(A2587,Cafe_sales!$A$1:$O$10001,15,FALSE)</f>
        <v>44956</v>
      </c>
    </row>
    <row r="2588" spans="1:8" hidden="1" x14ac:dyDescent="0.35">
      <c r="A2588" t="s">
        <v>7728</v>
      </c>
      <c r="B2588" t="str">
        <f>VLOOKUP(A2588,Cafe_sales!$A$1:$O$10001,9,FALSE)</f>
        <v>Juice</v>
      </c>
      <c r="C2588">
        <f>VLOOKUP(A2588,Cafe_sales!$A$1:$O$10001,10,FALSE)</f>
        <v>5</v>
      </c>
      <c r="D2588">
        <f>VLOOKUP(A2588,Cafe_sales!$A$1:$O$10001,11,FALSE)</f>
        <v>3</v>
      </c>
      <c r="E2588">
        <f>VLOOKUP(A2588,Cafe_sales!$A$1:$O$10001,12,FALSE)</f>
        <v>15</v>
      </c>
      <c r="F2588" t="str">
        <f>VLOOKUP(A2588,Cafe_sales!$A$1:$O$10001,13,FALSE)</f>
        <v>Cash</v>
      </c>
      <c r="G2588" t="str">
        <f>VLOOKUP(A2588,Cafe_sales!$A$1:$O$10001,14,FALSE)</f>
        <v>Takeaway</v>
      </c>
      <c r="H2588" s="1">
        <f>VLOOKUP(A2588,Cafe_sales!$A$1:$O$10001,15,FALSE)</f>
        <v>44927</v>
      </c>
    </row>
    <row r="2589" spans="1:8" x14ac:dyDescent="0.35">
      <c r="A2589" t="s">
        <v>2625</v>
      </c>
      <c r="B2589" t="str">
        <f>VLOOKUP(A2589,Cafe_sales!$A$1:$O$10001,9,FALSE)</f>
        <v>Cookie</v>
      </c>
      <c r="C2589" s="6">
        <f>VLOOKUP(A2589,Cafe_sales!$A$1:$O$10001,10,FALSE)</f>
        <v>4</v>
      </c>
      <c r="D2589" s="10">
        <f>VLOOKUP(A2589,Cafe_sales!$A$1:$O$10001,11,FALSE)</f>
        <v>1</v>
      </c>
      <c r="E2589" s="6">
        <f>VLOOKUP(A2589,Cafe_sales!$A$1:$O$10001,12,FALSE)</f>
        <v>4</v>
      </c>
      <c r="F2589" t="str">
        <f>VLOOKUP(A2589,Cafe_sales!$A$1:$O$10001,13,FALSE)</f>
        <v>Digital Wallet</v>
      </c>
      <c r="G2589" t="str">
        <f>VLOOKUP(A2589,Cafe_sales!$A$1:$O$10001,14,FALSE)</f>
        <v>UNKNOWN</v>
      </c>
      <c r="H2589" s="8">
        <f>VLOOKUP(A2589,Cafe_sales!$A$1:$O$10001,15,FALSE)</f>
        <v>45044</v>
      </c>
    </row>
    <row r="2590" spans="1:8" x14ac:dyDescent="0.35">
      <c r="A2590" t="s">
        <v>6303</v>
      </c>
      <c r="B2590" t="str">
        <f>VLOOKUP(A2590,Cafe_sales!$A$1:$O$10001,9,FALSE)</f>
        <v>Juice</v>
      </c>
      <c r="C2590" s="6">
        <f>VLOOKUP(A2590,Cafe_sales!$A$1:$O$10001,10,FALSE)</f>
        <v>1</v>
      </c>
      <c r="D2590" s="10">
        <f>VLOOKUP(A2590,Cafe_sales!$A$1:$O$10001,11,FALSE)</f>
        <v>3</v>
      </c>
      <c r="E2590" s="6">
        <f>VLOOKUP(A2590,Cafe_sales!$A$1:$O$10001,12,FALSE)</f>
        <v>3</v>
      </c>
      <c r="F2590" t="str">
        <f>VLOOKUP(A2590,Cafe_sales!$A$1:$O$10001,13,FALSE)</f>
        <v>Digital Wallet</v>
      </c>
      <c r="G2590" t="str">
        <f>VLOOKUP(A2590,Cafe_sales!$A$1:$O$10001,14,FALSE)</f>
        <v>In-store</v>
      </c>
      <c r="H2590" s="8">
        <f>VLOOKUP(A2590,Cafe_sales!$A$1:$O$10001,15,FALSE)</f>
        <v>45251</v>
      </c>
    </row>
    <row r="2591" spans="1:8" x14ac:dyDescent="0.35">
      <c r="A2591" t="s">
        <v>1886</v>
      </c>
      <c r="B2591" t="str">
        <f>VLOOKUP(A2591,Cafe_sales!$A$1:$O$10001,9,FALSE)</f>
        <v>Smoothie</v>
      </c>
      <c r="C2591" s="6">
        <f>VLOOKUP(A2591,Cafe_sales!$A$1:$O$10001,10,FALSE)</f>
        <v>4</v>
      </c>
      <c r="D2591" s="10">
        <f>VLOOKUP(A2591,Cafe_sales!$A$1:$O$10001,11,FALSE)</f>
        <v>4</v>
      </c>
      <c r="E2591" s="6">
        <f>VLOOKUP(A2591,Cafe_sales!$A$1:$O$10001,12,FALSE)</f>
        <v>16</v>
      </c>
      <c r="F2591" t="str">
        <f>VLOOKUP(A2591,Cafe_sales!$A$1:$O$10001,13,FALSE)</f>
        <v>Digital Wallet</v>
      </c>
      <c r="G2591" t="str">
        <f>VLOOKUP(A2591,Cafe_sales!$A$1:$O$10001,14,FALSE)</f>
        <v>UNKNOWN</v>
      </c>
      <c r="H2591" s="8">
        <f>VLOOKUP(A2591,Cafe_sales!$A$1:$O$10001,15,FALSE)</f>
        <v>45046</v>
      </c>
    </row>
    <row r="2592" spans="1:8" x14ac:dyDescent="0.35">
      <c r="A2592" t="s">
        <v>6515</v>
      </c>
      <c r="B2592" t="str">
        <f>VLOOKUP(A2592,Cafe_sales!$A$1:$O$10001,9,FALSE)</f>
        <v>Cake</v>
      </c>
      <c r="C2592" s="6">
        <f>VLOOKUP(A2592,Cafe_sales!$A$1:$O$10001,10,FALSE)</f>
        <v>3.0385534967124923</v>
      </c>
      <c r="D2592" s="10">
        <f>VLOOKUP(A2592,Cafe_sales!$A$1:$O$10001,11,FALSE)</f>
        <v>3</v>
      </c>
      <c r="E2592" s="6">
        <f>VLOOKUP(A2592,Cafe_sales!$A$1:$O$10001,12,FALSE)</f>
        <v>3</v>
      </c>
      <c r="F2592" t="str">
        <f>VLOOKUP(A2592,Cafe_sales!$A$1:$O$10001,13,FALSE)</f>
        <v>Digital Wallet</v>
      </c>
      <c r="G2592" t="str">
        <f>VLOOKUP(A2592,Cafe_sales!$A$1:$O$10001,14,FALSE)</f>
        <v>UNKNOWN</v>
      </c>
      <c r="H2592" s="8">
        <f>VLOOKUP(A2592,Cafe_sales!$A$1:$O$10001,15,FALSE)</f>
        <v>45155</v>
      </c>
    </row>
    <row r="2593" spans="1:8" x14ac:dyDescent="0.35">
      <c r="A2593" t="s">
        <v>7476</v>
      </c>
      <c r="B2593" t="str">
        <f>VLOOKUP(A2593,Cafe_sales!$A$1:$O$10001,9,FALSE)</f>
        <v>Cookie</v>
      </c>
      <c r="C2593" s="6">
        <f>VLOOKUP(A2593,Cafe_sales!$A$1:$O$10001,10,FALSE)</f>
        <v>2</v>
      </c>
      <c r="D2593" s="10">
        <f>VLOOKUP(A2593,Cafe_sales!$A$1:$O$10001,11,FALSE)</f>
        <v>1</v>
      </c>
      <c r="E2593" s="6">
        <f>VLOOKUP(A2593,Cafe_sales!$A$1:$O$10001,12,FALSE)</f>
        <v>2</v>
      </c>
      <c r="F2593" t="str">
        <f>VLOOKUP(A2593,Cafe_sales!$A$1:$O$10001,13,FALSE)</f>
        <v>UNKNOWN</v>
      </c>
      <c r="G2593" t="str">
        <f>VLOOKUP(A2593,Cafe_sales!$A$1:$O$10001,14,FALSE)</f>
        <v>UNKNOWN</v>
      </c>
      <c r="H2593" s="8">
        <f>VLOOKUP(A2593,Cafe_sales!$A$1:$O$10001,15,FALSE)</f>
        <v>45233</v>
      </c>
    </row>
    <row r="2594" spans="1:8" hidden="1" x14ac:dyDescent="0.35">
      <c r="A2594" t="s">
        <v>5082</v>
      </c>
      <c r="B2594" t="str">
        <f>VLOOKUP(A2594,Cafe_sales!$A$1:$O$10001,9,FALSE)</f>
        <v>Cookie</v>
      </c>
      <c r="C2594">
        <f>VLOOKUP(A2594,Cafe_sales!$A$1:$O$10001,10,FALSE)</f>
        <v>5</v>
      </c>
      <c r="D2594">
        <f>VLOOKUP(A2594,Cafe_sales!$A$1:$O$10001,11,FALSE)</f>
        <v>1</v>
      </c>
      <c r="E2594">
        <f>VLOOKUP(A2594,Cafe_sales!$A$1:$O$10001,12,FALSE)</f>
        <v>5</v>
      </c>
      <c r="F2594" t="str">
        <f>VLOOKUP(A2594,Cafe_sales!$A$1:$O$10001,13,FALSE)</f>
        <v>Cash</v>
      </c>
      <c r="G2594" t="str">
        <f>VLOOKUP(A2594,Cafe_sales!$A$1:$O$10001,14,FALSE)</f>
        <v>Takeaway</v>
      </c>
      <c r="H2594" s="1">
        <f>VLOOKUP(A2594,Cafe_sales!$A$1:$O$10001,15,FALSE)</f>
        <v>45269</v>
      </c>
    </row>
    <row r="2595" spans="1:8" x14ac:dyDescent="0.35">
      <c r="A2595" t="s">
        <v>7717</v>
      </c>
      <c r="B2595" t="str">
        <f>VLOOKUP(A2595,Cafe_sales!$A$1:$O$10001,9,FALSE)</f>
        <v>Cookie</v>
      </c>
      <c r="C2595" s="6">
        <f>VLOOKUP(A2595,Cafe_sales!$A$1:$O$10001,10,FALSE)</f>
        <v>3</v>
      </c>
      <c r="D2595" s="10">
        <f>VLOOKUP(A2595,Cafe_sales!$A$1:$O$10001,11,FALSE)</f>
        <v>1</v>
      </c>
      <c r="E2595" s="6">
        <f>VLOOKUP(A2595,Cafe_sales!$A$1:$O$10001,12,FALSE)</f>
        <v>3</v>
      </c>
      <c r="F2595" t="str">
        <f>VLOOKUP(A2595,Cafe_sales!$A$1:$O$10001,13,FALSE)</f>
        <v>Credit Card</v>
      </c>
      <c r="G2595" t="str">
        <f>VLOOKUP(A2595,Cafe_sales!$A$1:$O$10001,14,FALSE)</f>
        <v>In-store</v>
      </c>
      <c r="H2595" s="8">
        <f>VLOOKUP(A2595,Cafe_sales!$A$1:$O$10001,15,FALSE)</f>
        <v>44986</v>
      </c>
    </row>
    <row r="2596" spans="1:8" x14ac:dyDescent="0.35">
      <c r="A2596" t="s">
        <v>2911</v>
      </c>
      <c r="B2596" t="str">
        <f>VLOOKUP(A2596,Cafe_sales!$A$1:$O$10001,9,FALSE)</f>
        <v>Coffee</v>
      </c>
      <c r="C2596" s="6">
        <f>VLOOKUP(A2596,Cafe_sales!$A$1:$O$10001,10,FALSE)</f>
        <v>5</v>
      </c>
      <c r="D2596" s="10">
        <f>VLOOKUP(A2596,Cafe_sales!$A$1:$O$10001,11,FALSE)</f>
        <v>2</v>
      </c>
      <c r="E2596" s="6">
        <f>VLOOKUP(A2596,Cafe_sales!$A$1:$O$10001,12,FALSE)</f>
        <v>10</v>
      </c>
      <c r="F2596" t="str">
        <f>VLOOKUP(A2596,Cafe_sales!$A$1:$O$10001,13,FALSE)</f>
        <v>Credit Card</v>
      </c>
      <c r="G2596" t="str">
        <f>VLOOKUP(A2596,Cafe_sales!$A$1:$O$10001,14,FALSE)</f>
        <v>In-store</v>
      </c>
      <c r="H2596" s="8">
        <f>VLOOKUP(A2596,Cafe_sales!$A$1:$O$10001,15,FALSE)</f>
        <v>44934</v>
      </c>
    </row>
    <row r="2597" spans="1:8" x14ac:dyDescent="0.35">
      <c r="A2597" t="s">
        <v>9367</v>
      </c>
      <c r="B2597" t="str">
        <f>VLOOKUP(A2597,Cafe_sales!$A$1:$O$10001,9,FALSE)</f>
        <v>Cookie</v>
      </c>
      <c r="C2597" s="6">
        <f>VLOOKUP(A2597,Cafe_sales!$A$1:$O$10001,10,FALSE)</f>
        <v>2</v>
      </c>
      <c r="D2597" s="10">
        <f>VLOOKUP(A2597,Cafe_sales!$A$1:$O$10001,11,FALSE)</f>
        <v>1</v>
      </c>
      <c r="E2597" s="6">
        <f>VLOOKUP(A2597,Cafe_sales!$A$1:$O$10001,12,FALSE)</f>
        <v>2</v>
      </c>
      <c r="F2597" t="str">
        <f>VLOOKUP(A2597,Cafe_sales!$A$1:$O$10001,13,FALSE)</f>
        <v>Digital Wallet</v>
      </c>
      <c r="G2597" t="str">
        <f>VLOOKUP(A2597,Cafe_sales!$A$1:$O$10001,14,FALSE)</f>
        <v>In-store</v>
      </c>
      <c r="H2597" s="8">
        <f>VLOOKUP(A2597,Cafe_sales!$A$1:$O$10001,15,FALSE)</f>
        <v>44931</v>
      </c>
    </row>
    <row r="2598" spans="1:8" x14ac:dyDescent="0.35">
      <c r="A2598" t="s">
        <v>136</v>
      </c>
      <c r="B2598" t="str">
        <f>VLOOKUP(A2598,Cafe_sales!$A$1:$O$10001,9,FALSE)</f>
        <v>Juice</v>
      </c>
      <c r="C2598" s="6">
        <f>VLOOKUP(A2598,Cafe_sales!$A$1:$O$10001,10,FALSE)</f>
        <v>3</v>
      </c>
      <c r="D2598" s="10">
        <f>VLOOKUP(A2598,Cafe_sales!$A$1:$O$10001,11,FALSE)</f>
        <v>3</v>
      </c>
      <c r="E2598" s="6">
        <f>VLOOKUP(A2598,Cafe_sales!$A$1:$O$10001,12,FALSE)</f>
        <v>9</v>
      </c>
      <c r="F2598" t="str">
        <f>VLOOKUP(A2598,Cafe_sales!$A$1:$O$10001,13,FALSE)</f>
        <v>Digital Wallet</v>
      </c>
      <c r="G2598" t="str">
        <f>VLOOKUP(A2598,Cafe_sales!$A$1:$O$10001,14,FALSE)</f>
        <v>UNKNOWN</v>
      </c>
      <c r="H2598" s="8">
        <f>VLOOKUP(A2598,Cafe_sales!$A$1:$O$10001,15,FALSE)</f>
        <v>45050</v>
      </c>
    </row>
    <row r="2599" spans="1:8" x14ac:dyDescent="0.35">
      <c r="A2599" t="s">
        <v>2878</v>
      </c>
      <c r="B2599" t="str">
        <f>VLOOKUP(A2599,Cafe_sales!$A$1:$O$10001,9,FALSE)</f>
        <v>Juice</v>
      </c>
      <c r="C2599" s="6">
        <f>VLOOKUP(A2599,Cafe_sales!$A$1:$O$10001,10,FALSE)</f>
        <v>5</v>
      </c>
      <c r="D2599" s="10">
        <f>VLOOKUP(A2599,Cafe_sales!$A$1:$O$10001,11,FALSE)</f>
        <v>3</v>
      </c>
      <c r="E2599" s="6">
        <f>VLOOKUP(A2599,Cafe_sales!$A$1:$O$10001,12,FALSE)</f>
        <v>15</v>
      </c>
      <c r="F2599" t="str">
        <f>VLOOKUP(A2599,Cafe_sales!$A$1:$O$10001,13,FALSE)</f>
        <v>Cash</v>
      </c>
      <c r="G2599" t="str">
        <f>VLOOKUP(A2599,Cafe_sales!$A$1:$O$10001,14,FALSE)</f>
        <v>UNKNOWN</v>
      </c>
      <c r="H2599" s="8">
        <f>VLOOKUP(A2599,Cafe_sales!$A$1:$O$10001,15,FALSE)</f>
        <v>45236</v>
      </c>
    </row>
    <row r="2600" spans="1:8" hidden="1" x14ac:dyDescent="0.35">
      <c r="A2600" t="s">
        <v>5004</v>
      </c>
      <c r="B2600" t="str">
        <f>VLOOKUP(A2600,Cafe_sales!$A$1:$O$10001,9,FALSE)</f>
        <v>Sandwich</v>
      </c>
      <c r="C2600">
        <f>VLOOKUP(A2600,Cafe_sales!$A$1:$O$10001,10,FALSE)</f>
        <v>2</v>
      </c>
      <c r="D2600">
        <f>VLOOKUP(A2600,Cafe_sales!$A$1:$O$10001,11,FALSE)</f>
        <v>4</v>
      </c>
      <c r="E2600">
        <f>VLOOKUP(A2600,Cafe_sales!$A$1:$O$10001,12,FALSE)</f>
        <v>8</v>
      </c>
      <c r="F2600" t="str">
        <f>VLOOKUP(A2600,Cafe_sales!$A$1:$O$10001,13,FALSE)</f>
        <v>Digital Wallet</v>
      </c>
      <c r="G2600" t="str">
        <f>VLOOKUP(A2600,Cafe_sales!$A$1:$O$10001,14,FALSE)</f>
        <v>Takeaway</v>
      </c>
      <c r="H2600" s="1">
        <f>VLOOKUP(A2600,Cafe_sales!$A$1:$O$10001,15,FALSE)</f>
        <v>45247</v>
      </c>
    </row>
    <row r="2601" spans="1:8" hidden="1" x14ac:dyDescent="0.35">
      <c r="A2601" t="s">
        <v>7675</v>
      </c>
      <c r="B2601" t="str">
        <f>VLOOKUP(A2601,Cafe_sales!$A$1:$O$10001,9,FALSE)</f>
        <v>Sandwich</v>
      </c>
      <c r="C2601">
        <f>VLOOKUP(A2601,Cafe_sales!$A$1:$O$10001,10,FALSE)</f>
        <v>3</v>
      </c>
      <c r="D2601">
        <f>VLOOKUP(A2601,Cafe_sales!$A$1:$O$10001,11,FALSE)</f>
        <v>4</v>
      </c>
      <c r="E2601">
        <f>VLOOKUP(A2601,Cafe_sales!$A$1:$O$10001,12,FALSE)</f>
        <v>12</v>
      </c>
      <c r="F2601" t="str">
        <f>VLOOKUP(A2601,Cafe_sales!$A$1:$O$10001,13,FALSE)</f>
        <v>UNKNOWN</v>
      </c>
      <c r="G2601" t="str">
        <f>VLOOKUP(A2601,Cafe_sales!$A$1:$O$10001,14,FALSE)</f>
        <v>Takeaway</v>
      </c>
      <c r="H2601" s="1">
        <f>VLOOKUP(A2601,Cafe_sales!$A$1:$O$10001,15,FALSE)</f>
        <v>44930</v>
      </c>
    </row>
    <row r="2602" spans="1:8" hidden="1" x14ac:dyDescent="0.35">
      <c r="A2602" t="s">
        <v>5132</v>
      </c>
      <c r="B2602" t="str">
        <f>VLOOKUP(A2602,Cafe_sales!$A$1:$O$10001,9,FALSE)</f>
        <v>Sandwich</v>
      </c>
      <c r="C2602">
        <f>VLOOKUP(A2602,Cafe_sales!$A$1:$O$10001,10,FALSE)</f>
        <v>3</v>
      </c>
      <c r="D2602">
        <f>VLOOKUP(A2602,Cafe_sales!$A$1:$O$10001,11,FALSE)</f>
        <v>4</v>
      </c>
      <c r="E2602">
        <f>VLOOKUP(A2602,Cafe_sales!$A$1:$O$10001,12,FALSE)</f>
        <v>12</v>
      </c>
      <c r="F2602" t="str">
        <f>VLOOKUP(A2602,Cafe_sales!$A$1:$O$10001,13,FALSE)</f>
        <v>Cash</v>
      </c>
      <c r="G2602" t="str">
        <f>VLOOKUP(A2602,Cafe_sales!$A$1:$O$10001,14,FALSE)</f>
        <v>Takeaway</v>
      </c>
      <c r="H2602" s="1">
        <f>VLOOKUP(A2602,Cafe_sales!$A$1:$O$10001,15,FALSE)</f>
        <v>45236</v>
      </c>
    </row>
    <row r="2603" spans="1:8" hidden="1" x14ac:dyDescent="0.35">
      <c r="A2603" t="s">
        <v>5989</v>
      </c>
      <c r="B2603" t="str">
        <f>VLOOKUP(A2603,Cafe_sales!$A$1:$O$10001,9,FALSE)</f>
        <v>Tea</v>
      </c>
      <c r="C2603">
        <f>VLOOKUP(A2603,Cafe_sales!$A$1:$O$10001,10,FALSE)</f>
        <v>1</v>
      </c>
      <c r="D2603">
        <f>VLOOKUP(A2603,Cafe_sales!$A$1:$O$10001,11,FALSE)</f>
        <v>1.5</v>
      </c>
      <c r="E2603">
        <f>VLOOKUP(A2603,Cafe_sales!$A$1:$O$10001,12,FALSE)</f>
        <v>1.5</v>
      </c>
      <c r="F2603" t="str">
        <f>VLOOKUP(A2603,Cafe_sales!$A$1:$O$10001,13,FALSE)</f>
        <v>Digital Wallet</v>
      </c>
      <c r="G2603" t="str">
        <f>VLOOKUP(A2603,Cafe_sales!$A$1:$O$10001,14,FALSE)</f>
        <v>Takeaway</v>
      </c>
      <c r="H2603" s="1">
        <f>VLOOKUP(A2603,Cafe_sales!$A$1:$O$10001,15,FALSE)</f>
        <v>45115</v>
      </c>
    </row>
    <row r="2604" spans="1:8" hidden="1" x14ac:dyDescent="0.35">
      <c r="A2604" t="s">
        <v>3233</v>
      </c>
      <c r="B2604" t="str">
        <f>VLOOKUP(A2604,Cafe_sales!$A$1:$O$10001,9,FALSE)</f>
        <v>Juice</v>
      </c>
      <c r="C2604">
        <f>VLOOKUP(A2604,Cafe_sales!$A$1:$O$10001,10,FALSE)</f>
        <v>3</v>
      </c>
      <c r="D2604">
        <f>VLOOKUP(A2604,Cafe_sales!$A$1:$O$10001,11,FALSE)</f>
        <v>4</v>
      </c>
      <c r="E2604">
        <f>VLOOKUP(A2604,Cafe_sales!$A$1:$O$10001,12,FALSE)</f>
        <v>12</v>
      </c>
      <c r="F2604" t="str">
        <f>VLOOKUP(A2604,Cafe_sales!$A$1:$O$10001,13,FALSE)</f>
        <v>Default mode</v>
      </c>
      <c r="G2604" t="str">
        <f>VLOOKUP(A2604,Cafe_sales!$A$1:$O$10001,14,FALSE)</f>
        <v>Takeaway</v>
      </c>
      <c r="H2604" s="1">
        <f>VLOOKUP(A2604,Cafe_sales!$A$1:$O$10001,15,FALSE)</f>
        <v>45178</v>
      </c>
    </row>
    <row r="2605" spans="1:8" x14ac:dyDescent="0.35">
      <c r="A2605" t="s">
        <v>5008</v>
      </c>
      <c r="B2605" t="str">
        <f>VLOOKUP(A2605,Cafe_sales!$A$1:$O$10001,9,FALSE)</f>
        <v>UNKNOWN</v>
      </c>
      <c r="C2605" s="6">
        <f>VLOOKUP(A2605,Cafe_sales!$A$1:$O$10001,10,FALSE)</f>
        <v>1</v>
      </c>
      <c r="D2605" s="10">
        <f>VLOOKUP(A2605,Cafe_sales!$A$1:$O$10001,11,FALSE)</f>
        <v>4</v>
      </c>
      <c r="E2605" s="6">
        <f>VLOOKUP(A2605,Cafe_sales!$A$1:$O$10001,12,FALSE)</f>
        <v>4</v>
      </c>
      <c r="F2605" t="str">
        <f>VLOOKUP(A2605,Cafe_sales!$A$1:$O$10001,13,FALSE)</f>
        <v>Credit Card</v>
      </c>
      <c r="G2605" t="str">
        <f>VLOOKUP(A2605,Cafe_sales!$A$1:$O$10001,14,FALSE)</f>
        <v>UNKNOWN</v>
      </c>
      <c r="H2605" s="8">
        <f>VLOOKUP(A2605,Cafe_sales!$A$1:$O$10001,15,FALSE)</f>
        <v>45273</v>
      </c>
    </row>
    <row r="2606" spans="1:8" x14ac:dyDescent="0.35">
      <c r="A2606" t="s">
        <v>9855</v>
      </c>
      <c r="B2606" t="str">
        <f>VLOOKUP(A2606,Cafe_sales!$A$1:$O$10001,9,FALSE)</f>
        <v>Tea</v>
      </c>
      <c r="C2606" s="6">
        <f>VLOOKUP(A2606,Cafe_sales!$A$1:$O$10001,10,FALSE)</f>
        <v>3.8012820512820511</v>
      </c>
      <c r="D2606" s="10">
        <f>VLOOKUP(A2606,Cafe_sales!$A$1:$O$10001,11,FALSE)</f>
        <v>1.5</v>
      </c>
      <c r="E2606" s="6">
        <f>VLOOKUP(A2606,Cafe_sales!$A$1:$O$10001,12,FALSE)</f>
        <v>1.5</v>
      </c>
      <c r="F2606" t="str">
        <f>VLOOKUP(A2606,Cafe_sales!$A$1:$O$10001,13,FALSE)</f>
        <v>Cash</v>
      </c>
      <c r="G2606" t="str">
        <f>VLOOKUP(A2606,Cafe_sales!$A$1:$O$10001,14,FALSE)</f>
        <v>In-store</v>
      </c>
      <c r="H2606" s="8">
        <f>VLOOKUP(A2606,Cafe_sales!$A$1:$O$10001,15,FALSE)</f>
        <v>45164</v>
      </c>
    </row>
    <row r="2607" spans="1:8" hidden="1" x14ac:dyDescent="0.35">
      <c r="A2607" t="s">
        <v>1630</v>
      </c>
      <c r="B2607" t="str">
        <f>VLOOKUP(A2607,Cafe_sales!$A$1:$O$10001,9,FALSE)</f>
        <v>Coffee</v>
      </c>
      <c r="C2607">
        <f>VLOOKUP(A2607,Cafe_sales!$A$1:$O$10001,10,FALSE)</f>
        <v>2</v>
      </c>
      <c r="D2607">
        <f>VLOOKUP(A2607,Cafe_sales!$A$1:$O$10001,11,FALSE)</f>
        <v>2</v>
      </c>
      <c r="E2607">
        <f>VLOOKUP(A2607,Cafe_sales!$A$1:$O$10001,12,FALSE)</f>
        <v>4</v>
      </c>
      <c r="F2607" t="str">
        <f>VLOOKUP(A2607,Cafe_sales!$A$1:$O$10001,13,FALSE)</f>
        <v>Credit Card</v>
      </c>
      <c r="G2607" t="str">
        <f>VLOOKUP(A2607,Cafe_sales!$A$1:$O$10001,14,FALSE)</f>
        <v>Takeaway</v>
      </c>
      <c r="H2607" s="1">
        <f>VLOOKUP(A2607,Cafe_sales!$A$1:$O$10001,15,FALSE)</f>
        <v>45151</v>
      </c>
    </row>
    <row r="2608" spans="1:8" hidden="1" x14ac:dyDescent="0.35">
      <c r="A2608" t="s">
        <v>9061</v>
      </c>
      <c r="B2608" t="str">
        <f>VLOOKUP(A2608,Cafe_sales!$A$1:$O$10001,9,FALSE)</f>
        <v>Cake</v>
      </c>
      <c r="C2608">
        <f>VLOOKUP(A2608,Cafe_sales!$A$1:$O$10001,10,FALSE)</f>
        <v>2</v>
      </c>
      <c r="D2608">
        <f>VLOOKUP(A2608,Cafe_sales!$A$1:$O$10001,11,FALSE)</f>
        <v>3</v>
      </c>
      <c r="E2608">
        <f>VLOOKUP(A2608,Cafe_sales!$A$1:$O$10001,12,FALSE)</f>
        <v>6</v>
      </c>
      <c r="F2608" t="str">
        <f>VLOOKUP(A2608,Cafe_sales!$A$1:$O$10001,13,FALSE)</f>
        <v>Cash</v>
      </c>
      <c r="G2608" t="str">
        <f>VLOOKUP(A2608,Cafe_sales!$A$1:$O$10001,14,FALSE)</f>
        <v>Takeaway</v>
      </c>
      <c r="H2608" s="1">
        <f>VLOOKUP(A2608,Cafe_sales!$A$1:$O$10001,15,FALSE)</f>
        <v>45195</v>
      </c>
    </row>
    <row r="2609" spans="1:8" x14ac:dyDescent="0.35">
      <c r="A2609" t="s">
        <v>2439</v>
      </c>
      <c r="B2609" t="str">
        <f>VLOOKUP(A2609,Cafe_sales!$A$1:$O$10001,9,FALSE)</f>
        <v>Tea</v>
      </c>
      <c r="C2609" s="6">
        <f>VLOOKUP(A2609,Cafe_sales!$A$1:$O$10001,10,FALSE)</f>
        <v>2</v>
      </c>
      <c r="D2609" s="10">
        <f>VLOOKUP(A2609,Cafe_sales!$A$1:$O$10001,11,FALSE)</f>
        <v>1.5</v>
      </c>
      <c r="E2609" s="6">
        <f>VLOOKUP(A2609,Cafe_sales!$A$1:$O$10001,12,FALSE)</f>
        <v>3</v>
      </c>
      <c r="F2609" t="str">
        <f>VLOOKUP(A2609,Cafe_sales!$A$1:$O$10001,13,FALSE)</f>
        <v>Credit Card</v>
      </c>
      <c r="G2609" t="str">
        <f>VLOOKUP(A2609,Cafe_sales!$A$1:$O$10001,14,FALSE)</f>
        <v>UNKNOWN</v>
      </c>
      <c r="H2609" s="8">
        <f>VLOOKUP(A2609,Cafe_sales!$A$1:$O$10001,15,FALSE)</f>
        <v>45280</v>
      </c>
    </row>
    <row r="2610" spans="1:8" x14ac:dyDescent="0.35">
      <c r="A2610" t="s">
        <v>1966</v>
      </c>
      <c r="B2610" t="str">
        <f>VLOOKUP(A2610,Cafe_sales!$A$1:$O$10001,9,FALSE)</f>
        <v>Juice</v>
      </c>
      <c r="C2610" s="6">
        <f>VLOOKUP(A2610,Cafe_sales!$A$1:$O$10001,10,FALSE)</f>
        <v>3</v>
      </c>
      <c r="D2610" s="10">
        <f>VLOOKUP(A2610,Cafe_sales!$A$1:$O$10001,11,FALSE)</f>
        <v>3</v>
      </c>
      <c r="E2610" s="6">
        <f>VLOOKUP(A2610,Cafe_sales!$A$1:$O$10001,12,FALSE)</f>
        <v>9</v>
      </c>
      <c r="F2610" t="str">
        <f>VLOOKUP(A2610,Cafe_sales!$A$1:$O$10001,13,FALSE)</f>
        <v>Default mode</v>
      </c>
      <c r="G2610" t="str">
        <f>VLOOKUP(A2610,Cafe_sales!$A$1:$O$10001,14,FALSE)</f>
        <v>UNKNOWN</v>
      </c>
      <c r="H2610" s="8">
        <f>VLOOKUP(A2610,Cafe_sales!$A$1:$O$10001,15,FALSE)</f>
        <v>45032</v>
      </c>
    </row>
    <row r="2611" spans="1:8" x14ac:dyDescent="0.35">
      <c r="A2611" t="s">
        <v>7328</v>
      </c>
      <c r="B2611" t="str">
        <f>VLOOKUP(A2611,Cafe_sales!$A$1:$O$10001,9,FALSE)</f>
        <v>Cake</v>
      </c>
      <c r="C2611" s="6">
        <f>VLOOKUP(A2611,Cafe_sales!$A$1:$O$10001,10,FALSE)</f>
        <v>1</v>
      </c>
      <c r="D2611" s="10">
        <f>VLOOKUP(A2611,Cafe_sales!$A$1:$O$10001,11,FALSE)</f>
        <v>3</v>
      </c>
      <c r="E2611" s="6">
        <f>VLOOKUP(A2611,Cafe_sales!$A$1:$O$10001,12,FALSE)</f>
        <v>3</v>
      </c>
      <c r="F2611" t="str">
        <f>VLOOKUP(A2611,Cafe_sales!$A$1:$O$10001,13,FALSE)</f>
        <v>Credit Card</v>
      </c>
      <c r="G2611" t="str">
        <f>VLOOKUP(A2611,Cafe_sales!$A$1:$O$10001,14,FALSE)</f>
        <v>UNKNOWN</v>
      </c>
      <c r="H2611" s="8">
        <f>VLOOKUP(A2611,Cafe_sales!$A$1:$O$10001,15,FALSE)</f>
        <v>45243</v>
      </c>
    </row>
    <row r="2612" spans="1:8" x14ac:dyDescent="0.35">
      <c r="A2612" t="s">
        <v>1681</v>
      </c>
      <c r="B2612" t="str">
        <f>VLOOKUP(A2612,Cafe_sales!$A$1:$O$10001,9,FALSE)</f>
        <v>Juice</v>
      </c>
      <c r="C2612" s="6">
        <f>VLOOKUP(A2612,Cafe_sales!$A$1:$O$10001,10,FALSE)</f>
        <v>5</v>
      </c>
      <c r="D2612" s="10">
        <f>VLOOKUP(A2612,Cafe_sales!$A$1:$O$10001,11,FALSE)</f>
        <v>2</v>
      </c>
      <c r="E2612" s="6">
        <f>VLOOKUP(A2612,Cafe_sales!$A$1:$O$10001,12,FALSE)</f>
        <v>10</v>
      </c>
      <c r="F2612" t="str">
        <f>VLOOKUP(A2612,Cafe_sales!$A$1:$O$10001,13,FALSE)</f>
        <v>Default mode</v>
      </c>
      <c r="G2612" t="str">
        <f>VLOOKUP(A2612,Cafe_sales!$A$1:$O$10001,14,FALSE)</f>
        <v>UNKNOWN</v>
      </c>
      <c r="H2612" s="8">
        <f>VLOOKUP(A2612,Cafe_sales!$A$1:$O$10001,15,FALSE)</f>
        <v>45054</v>
      </c>
    </row>
    <row r="2613" spans="1:8" x14ac:dyDescent="0.35">
      <c r="A2613" t="s">
        <v>1189</v>
      </c>
      <c r="B2613" t="str">
        <f>VLOOKUP(A2613,Cafe_sales!$A$1:$O$10001,9,FALSE)</f>
        <v>Cake</v>
      </c>
      <c r="C2613" s="6">
        <f>VLOOKUP(A2613,Cafe_sales!$A$1:$O$10001,10,FALSE)</f>
        <v>5</v>
      </c>
      <c r="D2613" s="10">
        <f>VLOOKUP(A2613,Cafe_sales!$A$1:$O$10001,11,FALSE)</f>
        <v>3</v>
      </c>
      <c r="E2613" s="6">
        <f>VLOOKUP(A2613,Cafe_sales!$A$1:$O$10001,12,FALSE)</f>
        <v>15</v>
      </c>
      <c r="F2613" t="str">
        <f>VLOOKUP(A2613,Cafe_sales!$A$1:$O$10001,13,FALSE)</f>
        <v>Cash</v>
      </c>
      <c r="G2613" t="str">
        <f>VLOOKUP(A2613,Cafe_sales!$A$1:$O$10001,14,FALSE)</f>
        <v>In-store</v>
      </c>
      <c r="H2613" s="8">
        <f>VLOOKUP(A2613,Cafe_sales!$A$1:$O$10001,15,FALSE)</f>
        <v>45286</v>
      </c>
    </row>
    <row r="2614" spans="1:8" hidden="1" x14ac:dyDescent="0.35">
      <c r="A2614" t="s">
        <v>1236</v>
      </c>
      <c r="B2614" t="str">
        <f>VLOOKUP(A2614,Cafe_sales!$A$1:$O$10001,9,FALSE)</f>
        <v>UNKNOWN</v>
      </c>
      <c r="C2614">
        <f>VLOOKUP(A2614,Cafe_sales!$A$1:$O$10001,10,FALSE)</f>
        <v>1</v>
      </c>
      <c r="D2614">
        <f>VLOOKUP(A2614,Cafe_sales!$A$1:$O$10001,11,FALSE)</f>
        <v>2</v>
      </c>
      <c r="E2614">
        <f>VLOOKUP(A2614,Cafe_sales!$A$1:$O$10001,12,FALSE)</f>
        <v>2</v>
      </c>
      <c r="F2614" t="str">
        <f>VLOOKUP(A2614,Cafe_sales!$A$1:$O$10001,13,FALSE)</f>
        <v>Cash</v>
      </c>
      <c r="G2614" t="str">
        <f>VLOOKUP(A2614,Cafe_sales!$A$1:$O$10001,14,FALSE)</f>
        <v>Takeaway</v>
      </c>
      <c r="H2614" s="1">
        <f>VLOOKUP(A2614,Cafe_sales!$A$1:$O$10001,15,FALSE)</f>
        <v>44983</v>
      </c>
    </row>
    <row r="2615" spans="1:8" hidden="1" x14ac:dyDescent="0.35">
      <c r="A2615" t="s">
        <v>6031</v>
      </c>
      <c r="B2615" t="str">
        <f>VLOOKUP(A2615,Cafe_sales!$A$1:$O$10001,9,FALSE)</f>
        <v>Cookie</v>
      </c>
      <c r="C2615">
        <f>VLOOKUP(A2615,Cafe_sales!$A$1:$O$10001,10,FALSE)</f>
        <v>2</v>
      </c>
      <c r="D2615">
        <f>VLOOKUP(A2615,Cafe_sales!$A$1:$O$10001,11,FALSE)</f>
        <v>1</v>
      </c>
      <c r="E2615">
        <f>VLOOKUP(A2615,Cafe_sales!$A$1:$O$10001,12,FALSE)</f>
        <v>2</v>
      </c>
      <c r="F2615" t="str">
        <f>VLOOKUP(A2615,Cafe_sales!$A$1:$O$10001,13,FALSE)</f>
        <v>Default mode</v>
      </c>
      <c r="G2615" t="str">
        <f>VLOOKUP(A2615,Cafe_sales!$A$1:$O$10001,14,FALSE)</f>
        <v>Takeaway</v>
      </c>
      <c r="H2615" s="1">
        <f>VLOOKUP(A2615,Cafe_sales!$A$1:$O$10001,15,FALSE)</f>
        <v>44945</v>
      </c>
    </row>
    <row r="2616" spans="1:8" x14ac:dyDescent="0.35">
      <c r="A2616" t="s">
        <v>3041</v>
      </c>
      <c r="B2616" t="str">
        <f>VLOOKUP(A2616,Cafe_sales!$A$1:$O$10001,9,FALSE)</f>
        <v>Sandwich</v>
      </c>
      <c r="C2616" s="6">
        <f>VLOOKUP(A2616,Cafe_sales!$A$1:$O$10001,10,FALSE)</f>
        <v>2</v>
      </c>
      <c r="D2616" s="10">
        <f>VLOOKUP(A2616,Cafe_sales!$A$1:$O$10001,11,FALSE)</f>
        <v>4</v>
      </c>
      <c r="E2616" s="6">
        <f>VLOOKUP(A2616,Cafe_sales!$A$1:$O$10001,12,FALSE)</f>
        <v>8</v>
      </c>
      <c r="F2616" t="str">
        <f>VLOOKUP(A2616,Cafe_sales!$A$1:$O$10001,13,FALSE)</f>
        <v>Cash</v>
      </c>
      <c r="G2616" t="str">
        <f>VLOOKUP(A2616,Cafe_sales!$A$1:$O$10001,14,FALSE)</f>
        <v>UNKNOWN</v>
      </c>
      <c r="H2616" s="8">
        <f>VLOOKUP(A2616,Cafe_sales!$A$1:$O$10001,15,FALSE)</f>
        <v>45087</v>
      </c>
    </row>
    <row r="2617" spans="1:8" hidden="1" x14ac:dyDescent="0.35">
      <c r="A2617" t="s">
        <v>9740</v>
      </c>
      <c r="B2617" t="str">
        <f>VLOOKUP(A2617,Cafe_sales!$A$1:$O$10001,9,FALSE)</f>
        <v>UNKNOWN</v>
      </c>
      <c r="C2617">
        <f>VLOOKUP(A2617,Cafe_sales!$A$1:$O$10001,10,FALSE)</f>
        <v>1</v>
      </c>
      <c r="D2617">
        <f>VLOOKUP(A2617,Cafe_sales!$A$1:$O$10001,11,FALSE)</f>
        <v>3.6933085501858738</v>
      </c>
      <c r="E2617">
        <f>VLOOKUP(A2617,Cafe_sales!$A$1:$O$10001,12,FALSE)</f>
        <v>2</v>
      </c>
      <c r="F2617" t="str">
        <f>VLOOKUP(A2617,Cafe_sales!$A$1:$O$10001,13,FALSE)</f>
        <v>Credit Card</v>
      </c>
      <c r="G2617" t="str">
        <f>VLOOKUP(A2617,Cafe_sales!$A$1:$O$10001,14,FALSE)</f>
        <v>Takeaway</v>
      </c>
      <c r="H2617" s="1">
        <f>VLOOKUP(A2617,Cafe_sales!$A$1:$O$10001,15,FALSE)</f>
        <v>45250</v>
      </c>
    </row>
    <row r="2618" spans="1:8" x14ac:dyDescent="0.35">
      <c r="A2618" t="s">
        <v>1379</v>
      </c>
      <c r="B2618" t="str">
        <f>VLOOKUP(A2618,Cafe_sales!$A$1:$O$10001,9,FALSE)</f>
        <v>Sandwich</v>
      </c>
      <c r="C2618" s="6">
        <f>VLOOKUP(A2618,Cafe_sales!$A$1:$O$10001,10,FALSE)</f>
        <v>3</v>
      </c>
      <c r="D2618" s="10">
        <f>VLOOKUP(A2618,Cafe_sales!$A$1:$O$10001,11,FALSE)</f>
        <v>4</v>
      </c>
      <c r="E2618" s="6">
        <f>VLOOKUP(A2618,Cafe_sales!$A$1:$O$10001,12,FALSE)</f>
        <v>12</v>
      </c>
      <c r="F2618" t="str">
        <f>VLOOKUP(A2618,Cafe_sales!$A$1:$O$10001,13,FALSE)</f>
        <v>Credit Card</v>
      </c>
      <c r="G2618" t="str">
        <f>VLOOKUP(A2618,Cafe_sales!$A$1:$O$10001,14,FALSE)</f>
        <v>UNKNOWN</v>
      </c>
      <c r="H2618" s="8">
        <f>VLOOKUP(A2618,Cafe_sales!$A$1:$O$10001,15,FALSE)</f>
        <v>45050</v>
      </c>
    </row>
    <row r="2619" spans="1:8" hidden="1" x14ac:dyDescent="0.35">
      <c r="A2619" t="s">
        <v>3809</v>
      </c>
      <c r="B2619" t="str">
        <f>VLOOKUP(A2619,Cafe_sales!$A$1:$O$10001,9,FALSE)</f>
        <v>Smoothie</v>
      </c>
      <c r="C2619">
        <f>VLOOKUP(A2619,Cafe_sales!$A$1:$O$10001,10,FALSE)</f>
        <v>3</v>
      </c>
      <c r="D2619">
        <f>VLOOKUP(A2619,Cafe_sales!$A$1:$O$10001,11,FALSE)</f>
        <v>4</v>
      </c>
      <c r="E2619">
        <f>VLOOKUP(A2619,Cafe_sales!$A$1:$O$10001,12,FALSE)</f>
        <v>12</v>
      </c>
      <c r="F2619" t="str">
        <f>VLOOKUP(A2619,Cafe_sales!$A$1:$O$10001,13,FALSE)</f>
        <v>Default mode</v>
      </c>
      <c r="G2619" t="str">
        <f>VLOOKUP(A2619,Cafe_sales!$A$1:$O$10001,14,FALSE)</f>
        <v>Takeaway</v>
      </c>
      <c r="H2619" s="1">
        <f>VLOOKUP(A2619,Cafe_sales!$A$1:$O$10001,15,FALSE)</f>
        <v>45246</v>
      </c>
    </row>
    <row r="2620" spans="1:8" x14ac:dyDescent="0.35">
      <c r="A2620" t="s">
        <v>7204</v>
      </c>
      <c r="B2620" t="str">
        <f>VLOOKUP(A2620,Cafe_sales!$A$1:$O$10001,9,FALSE)</f>
        <v>Cake</v>
      </c>
      <c r="C2620" s="6">
        <f>VLOOKUP(A2620,Cafe_sales!$A$1:$O$10001,10,FALSE)</f>
        <v>5</v>
      </c>
      <c r="D2620" s="10">
        <f>VLOOKUP(A2620,Cafe_sales!$A$1:$O$10001,11,FALSE)</f>
        <v>3</v>
      </c>
      <c r="E2620" s="6">
        <f>VLOOKUP(A2620,Cafe_sales!$A$1:$O$10001,12,FALSE)</f>
        <v>15</v>
      </c>
      <c r="F2620" t="str">
        <f>VLOOKUP(A2620,Cafe_sales!$A$1:$O$10001,13,FALSE)</f>
        <v>Cash</v>
      </c>
      <c r="G2620" t="str">
        <f>VLOOKUP(A2620,Cafe_sales!$A$1:$O$10001,14,FALSE)</f>
        <v>UNKNOWN</v>
      </c>
      <c r="H2620" s="8">
        <f>VLOOKUP(A2620,Cafe_sales!$A$1:$O$10001,15,FALSE)</f>
        <v>45226</v>
      </c>
    </row>
    <row r="2621" spans="1:8" x14ac:dyDescent="0.35">
      <c r="A2621" t="s">
        <v>5088</v>
      </c>
      <c r="B2621" t="str">
        <f>VLOOKUP(A2621,Cafe_sales!$A$1:$O$10001,9,FALSE)</f>
        <v>Juice</v>
      </c>
      <c r="C2621" s="6">
        <f>VLOOKUP(A2621,Cafe_sales!$A$1:$O$10001,10,FALSE)</f>
        <v>5</v>
      </c>
      <c r="D2621" s="10">
        <f>VLOOKUP(A2621,Cafe_sales!$A$1:$O$10001,11,FALSE)</f>
        <v>3</v>
      </c>
      <c r="E2621" s="6">
        <f>VLOOKUP(A2621,Cafe_sales!$A$1:$O$10001,12,FALSE)</f>
        <v>15</v>
      </c>
      <c r="F2621" t="str">
        <f>VLOOKUP(A2621,Cafe_sales!$A$1:$O$10001,13,FALSE)</f>
        <v>Default mode</v>
      </c>
      <c r="G2621" t="str">
        <f>VLOOKUP(A2621,Cafe_sales!$A$1:$O$10001,14,FALSE)</f>
        <v>In-store</v>
      </c>
      <c r="H2621" s="8">
        <f>VLOOKUP(A2621,Cafe_sales!$A$1:$O$10001,15,FALSE)</f>
        <v>45059</v>
      </c>
    </row>
    <row r="2622" spans="1:8" hidden="1" x14ac:dyDescent="0.35">
      <c r="A2622" t="s">
        <v>9615</v>
      </c>
      <c r="B2622" t="str">
        <f>VLOOKUP(A2622,Cafe_sales!$A$1:$O$10001,9,FALSE)</f>
        <v>Juice</v>
      </c>
      <c r="C2622">
        <f>VLOOKUP(A2622,Cafe_sales!$A$1:$O$10001,10,FALSE)</f>
        <v>2</v>
      </c>
      <c r="D2622">
        <f>VLOOKUP(A2622,Cafe_sales!$A$1:$O$10001,11,FALSE)</f>
        <v>3</v>
      </c>
      <c r="E2622">
        <f>VLOOKUP(A2622,Cafe_sales!$A$1:$O$10001,12,FALSE)</f>
        <v>6</v>
      </c>
      <c r="F2622" t="str">
        <f>VLOOKUP(A2622,Cafe_sales!$A$1:$O$10001,13,FALSE)</f>
        <v>Digital Wallet</v>
      </c>
      <c r="G2622" t="str">
        <f>VLOOKUP(A2622,Cafe_sales!$A$1:$O$10001,14,FALSE)</f>
        <v>Cafe</v>
      </c>
      <c r="H2622" s="1">
        <f>VLOOKUP(A2622,Cafe_sales!$A$1:$O$10001,15,FALSE)</f>
        <v>45048</v>
      </c>
    </row>
    <row r="2623" spans="1:8" hidden="1" x14ac:dyDescent="0.35">
      <c r="A2623" t="s">
        <v>5850</v>
      </c>
      <c r="B2623" t="str">
        <f>VLOOKUP(A2623,Cafe_sales!$A$1:$O$10001,9,FALSE)</f>
        <v>Tea</v>
      </c>
      <c r="C2623">
        <f>VLOOKUP(A2623,Cafe_sales!$A$1:$O$10001,10,FALSE)</f>
        <v>3</v>
      </c>
      <c r="D2623">
        <f>VLOOKUP(A2623,Cafe_sales!$A$1:$O$10001,11,FALSE)</f>
        <v>1.5</v>
      </c>
      <c r="E2623">
        <f>VLOOKUP(A2623,Cafe_sales!$A$1:$O$10001,12,FALSE)</f>
        <v>4.5</v>
      </c>
      <c r="F2623" t="str">
        <f>VLOOKUP(A2623,Cafe_sales!$A$1:$O$10001,13,FALSE)</f>
        <v>Cash</v>
      </c>
      <c r="G2623" t="str">
        <f>VLOOKUP(A2623,Cafe_sales!$A$1:$O$10001,14,FALSE)</f>
        <v>Takeaway</v>
      </c>
      <c r="H2623" s="1">
        <f>VLOOKUP(A2623,Cafe_sales!$A$1:$O$10001,15,FALSE)</f>
        <v>45137</v>
      </c>
    </row>
    <row r="2624" spans="1:8" x14ac:dyDescent="0.35">
      <c r="A2624" t="s">
        <v>8421</v>
      </c>
      <c r="B2624" t="str">
        <f>VLOOKUP(A2624,Cafe_sales!$A$1:$O$10001,9,FALSE)</f>
        <v>Sandwich</v>
      </c>
      <c r="C2624" s="6">
        <f>VLOOKUP(A2624,Cafe_sales!$A$1:$O$10001,10,FALSE)</f>
        <v>1</v>
      </c>
      <c r="D2624" s="10">
        <f>VLOOKUP(A2624,Cafe_sales!$A$1:$O$10001,11,FALSE)</f>
        <v>4</v>
      </c>
      <c r="E2624" s="6">
        <f>VLOOKUP(A2624,Cafe_sales!$A$1:$O$10001,12,FALSE)</f>
        <v>4</v>
      </c>
      <c r="F2624" t="str">
        <f>VLOOKUP(A2624,Cafe_sales!$A$1:$O$10001,13,FALSE)</f>
        <v>Credit Card</v>
      </c>
      <c r="G2624" t="str">
        <f>VLOOKUP(A2624,Cafe_sales!$A$1:$O$10001,14,FALSE)</f>
        <v>In-store</v>
      </c>
      <c r="H2624" s="8">
        <f>VLOOKUP(A2624,Cafe_sales!$A$1:$O$10001,15,FALSE)</f>
        <v>44940</v>
      </c>
    </row>
    <row r="2625" spans="1:8" x14ac:dyDescent="0.35">
      <c r="A2625" t="s">
        <v>6113</v>
      </c>
      <c r="B2625" t="str">
        <f>VLOOKUP(A2625,Cafe_sales!$A$1:$O$10001,9,FALSE)</f>
        <v>Cake</v>
      </c>
      <c r="C2625" s="6">
        <f>VLOOKUP(A2625,Cafe_sales!$A$1:$O$10001,10,FALSE)</f>
        <v>1</v>
      </c>
      <c r="D2625" s="10">
        <f>VLOOKUP(A2625,Cafe_sales!$A$1:$O$10001,11,FALSE)</f>
        <v>3</v>
      </c>
      <c r="E2625" s="6">
        <f>VLOOKUP(A2625,Cafe_sales!$A$1:$O$10001,12,FALSE)</f>
        <v>3</v>
      </c>
      <c r="F2625" t="str">
        <f>VLOOKUP(A2625,Cafe_sales!$A$1:$O$10001,13,FALSE)</f>
        <v>Cash</v>
      </c>
      <c r="G2625" t="str">
        <f>VLOOKUP(A2625,Cafe_sales!$A$1:$O$10001,14,FALSE)</f>
        <v>In-store</v>
      </c>
      <c r="H2625" s="8">
        <f>VLOOKUP(A2625,Cafe_sales!$A$1:$O$10001,15,FALSE)</f>
        <v>45186</v>
      </c>
    </row>
    <row r="2626" spans="1:8" x14ac:dyDescent="0.35">
      <c r="A2626" t="s">
        <v>6262</v>
      </c>
      <c r="B2626" t="str">
        <f>VLOOKUP(A2626,Cafe_sales!$A$1:$O$10001,9,FALSE)</f>
        <v>Sandwich</v>
      </c>
      <c r="C2626" s="6">
        <f>VLOOKUP(A2626,Cafe_sales!$A$1:$O$10001,10,FALSE)</f>
        <v>4</v>
      </c>
      <c r="D2626" s="10">
        <f>VLOOKUP(A2626,Cafe_sales!$A$1:$O$10001,11,FALSE)</f>
        <v>4</v>
      </c>
      <c r="E2626" s="6">
        <f>VLOOKUP(A2626,Cafe_sales!$A$1:$O$10001,12,FALSE)</f>
        <v>16</v>
      </c>
      <c r="F2626" t="str">
        <f>VLOOKUP(A2626,Cafe_sales!$A$1:$O$10001,13,FALSE)</f>
        <v>Cash</v>
      </c>
      <c r="G2626" t="str">
        <f>VLOOKUP(A2626,Cafe_sales!$A$1:$O$10001,14,FALSE)</f>
        <v>In-store</v>
      </c>
      <c r="H2626" s="8">
        <f>VLOOKUP(A2626,Cafe_sales!$A$1:$O$10001,15,FALSE)</f>
        <v>45148</v>
      </c>
    </row>
    <row r="2627" spans="1:8" x14ac:dyDescent="0.35">
      <c r="A2627" t="s">
        <v>7553</v>
      </c>
      <c r="B2627" t="str">
        <f>VLOOKUP(A2627,Cafe_sales!$A$1:$O$10001,9,FALSE)</f>
        <v>Cookie</v>
      </c>
      <c r="C2627" s="6">
        <f>VLOOKUP(A2627,Cafe_sales!$A$1:$O$10001,10,FALSE)</f>
        <v>4</v>
      </c>
      <c r="D2627" s="10">
        <f>VLOOKUP(A2627,Cafe_sales!$A$1:$O$10001,11,FALSE)</f>
        <v>1</v>
      </c>
      <c r="E2627" s="6">
        <f>VLOOKUP(A2627,Cafe_sales!$A$1:$O$10001,12,FALSE)</f>
        <v>4</v>
      </c>
      <c r="F2627" t="str">
        <f>VLOOKUP(A2627,Cafe_sales!$A$1:$O$10001,13,FALSE)</f>
        <v>UNKNOWN</v>
      </c>
      <c r="G2627" t="str">
        <f>VLOOKUP(A2627,Cafe_sales!$A$1:$O$10001,14,FALSE)</f>
        <v>UNKNOWN</v>
      </c>
      <c r="H2627" s="8">
        <f>VLOOKUP(A2627,Cafe_sales!$A$1:$O$10001,15,FALSE)</f>
        <v>45192</v>
      </c>
    </row>
    <row r="2628" spans="1:8" x14ac:dyDescent="0.35">
      <c r="A2628" t="s">
        <v>7197</v>
      </c>
      <c r="B2628" t="str">
        <f>VLOOKUP(A2628,Cafe_sales!$A$1:$O$10001,9,FALSE)</f>
        <v>Tea</v>
      </c>
      <c r="C2628" s="6">
        <f>VLOOKUP(A2628,Cafe_sales!$A$1:$O$10001,10,FALSE)</f>
        <v>2</v>
      </c>
      <c r="D2628" s="10">
        <f>VLOOKUP(A2628,Cafe_sales!$A$1:$O$10001,11,FALSE)</f>
        <v>1.5</v>
      </c>
      <c r="E2628" s="6">
        <f>VLOOKUP(A2628,Cafe_sales!$A$1:$O$10001,12,FALSE)</f>
        <v>3</v>
      </c>
      <c r="F2628" t="str">
        <f>VLOOKUP(A2628,Cafe_sales!$A$1:$O$10001,13,FALSE)</f>
        <v>Default mode</v>
      </c>
      <c r="G2628" t="str">
        <f>VLOOKUP(A2628,Cafe_sales!$A$1:$O$10001,14,FALSE)</f>
        <v>UNKNOWN</v>
      </c>
      <c r="H2628" s="8">
        <f>VLOOKUP(A2628,Cafe_sales!$A$1:$O$10001,15,FALSE)</f>
        <v>45052</v>
      </c>
    </row>
    <row r="2629" spans="1:8" x14ac:dyDescent="0.35">
      <c r="A2629" t="s">
        <v>5434</v>
      </c>
      <c r="B2629" t="str">
        <f>VLOOKUP(A2629,Cafe_sales!$A$1:$O$10001,9,FALSE)</f>
        <v>Coffee</v>
      </c>
      <c r="C2629" s="6">
        <f>VLOOKUP(A2629,Cafe_sales!$A$1:$O$10001,10,FALSE)</f>
        <v>3</v>
      </c>
      <c r="D2629" s="10">
        <f>VLOOKUP(A2629,Cafe_sales!$A$1:$O$10001,11,FALSE)</f>
        <v>2</v>
      </c>
      <c r="E2629" s="6">
        <f>VLOOKUP(A2629,Cafe_sales!$A$1:$O$10001,12,FALSE)</f>
        <v>6</v>
      </c>
      <c r="F2629" t="str">
        <f>VLOOKUP(A2629,Cafe_sales!$A$1:$O$10001,13,FALSE)</f>
        <v>Digital Wallet</v>
      </c>
      <c r="G2629" t="str">
        <f>VLOOKUP(A2629,Cafe_sales!$A$1:$O$10001,14,FALSE)</f>
        <v>UNKNOWN</v>
      </c>
      <c r="H2629" s="8">
        <f>VLOOKUP(A2629,Cafe_sales!$A$1:$O$10001,15,FALSE)</f>
        <v>44957</v>
      </c>
    </row>
    <row r="2630" spans="1:8" x14ac:dyDescent="0.35">
      <c r="A2630" t="s">
        <v>6016</v>
      </c>
      <c r="B2630" t="str">
        <f>VLOOKUP(A2630,Cafe_sales!$A$1:$O$10001,9,FALSE)</f>
        <v>Juice</v>
      </c>
      <c r="C2630" s="6">
        <f>VLOOKUP(A2630,Cafe_sales!$A$1:$O$10001,10,FALSE)</f>
        <v>4</v>
      </c>
      <c r="D2630" s="10">
        <f>VLOOKUP(A2630,Cafe_sales!$A$1:$O$10001,11,FALSE)</f>
        <v>1</v>
      </c>
      <c r="E2630" s="6">
        <f>VLOOKUP(A2630,Cafe_sales!$A$1:$O$10001,12,FALSE)</f>
        <v>4</v>
      </c>
      <c r="F2630" t="str">
        <f>VLOOKUP(A2630,Cafe_sales!$A$1:$O$10001,13,FALSE)</f>
        <v>Credit Card</v>
      </c>
      <c r="G2630" t="str">
        <f>VLOOKUP(A2630,Cafe_sales!$A$1:$O$10001,14,FALSE)</f>
        <v>In-store</v>
      </c>
      <c r="H2630" s="8">
        <f>VLOOKUP(A2630,Cafe_sales!$A$1:$O$10001,15,FALSE)</f>
        <v>45164</v>
      </c>
    </row>
    <row r="2631" spans="1:8" hidden="1" x14ac:dyDescent="0.35">
      <c r="A2631" t="s">
        <v>3027</v>
      </c>
      <c r="B2631" t="str">
        <f>VLOOKUP(A2631,Cafe_sales!$A$1:$O$10001,9,FALSE)</f>
        <v>Sandwich</v>
      </c>
      <c r="C2631">
        <f>VLOOKUP(A2631,Cafe_sales!$A$1:$O$10001,10,FALSE)</f>
        <v>2</v>
      </c>
      <c r="D2631">
        <f>VLOOKUP(A2631,Cafe_sales!$A$1:$O$10001,11,FALSE)</f>
        <v>4</v>
      </c>
      <c r="E2631">
        <f>VLOOKUP(A2631,Cafe_sales!$A$1:$O$10001,12,FALSE)</f>
        <v>8</v>
      </c>
      <c r="F2631" t="str">
        <f>VLOOKUP(A2631,Cafe_sales!$A$1:$O$10001,13,FALSE)</f>
        <v>Default mode</v>
      </c>
      <c r="G2631" t="str">
        <f>VLOOKUP(A2631,Cafe_sales!$A$1:$O$10001,14,FALSE)</f>
        <v>Takeaway</v>
      </c>
      <c r="H2631" s="1">
        <f>VLOOKUP(A2631,Cafe_sales!$A$1:$O$10001,15,FALSE)</f>
        <v>45177</v>
      </c>
    </row>
    <row r="2632" spans="1:8" x14ac:dyDescent="0.35">
      <c r="A2632" t="s">
        <v>2071</v>
      </c>
      <c r="B2632" t="str">
        <f>VLOOKUP(A2632,Cafe_sales!$A$1:$O$10001,9,FALSE)</f>
        <v>Smoothie</v>
      </c>
      <c r="C2632" s="6">
        <f>VLOOKUP(A2632,Cafe_sales!$A$1:$O$10001,10,FALSE)</f>
        <v>5</v>
      </c>
      <c r="D2632" s="10">
        <f>VLOOKUP(A2632,Cafe_sales!$A$1:$O$10001,11,FALSE)</f>
        <v>4</v>
      </c>
      <c r="E2632" s="6">
        <f>VLOOKUP(A2632,Cafe_sales!$A$1:$O$10001,12,FALSE)</f>
        <v>20</v>
      </c>
      <c r="F2632" t="str">
        <f>VLOOKUP(A2632,Cafe_sales!$A$1:$O$10001,13,FALSE)</f>
        <v>Credit Card</v>
      </c>
      <c r="G2632" t="str">
        <f>VLOOKUP(A2632,Cafe_sales!$A$1:$O$10001,14,FALSE)</f>
        <v>UNKNOWN</v>
      </c>
      <c r="H2632" s="8">
        <f>VLOOKUP(A2632,Cafe_sales!$A$1:$O$10001,15,FALSE)</f>
        <v>45150</v>
      </c>
    </row>
    <row r="2633" spans="1:8" hidden="1" x14ac:dyDescent="0.35">
      <c r="A2633" t="s">
        <v>3913</v>
      </c>
      <c r="B2633" t="str">
        <f>VLOOKUP(A2633,Cafe_sales!$A$1:$O$10001,9,FALSE)</f>
        <v>Coffee</v>
      </c>
      <c r="C2633">
        <f>VLOOKUP(A2633,Cafe_sales!$A$1:$O$10001,10,FALSE)</f>
        <v>4</v>
      </c>
      <c r="D2633">
        <f>VLOOKUP(A2633,Cafe_sales!$A$1:$O$10001,11,FALSE)</f>
        <v>2</v>
      </c>
      <c r="E2633">
        <f>VLOOKUP(A2633,Cafe_sales!$A$1:$O$10001,12,FALSE)</f>
        <v>8</v>
      </c>
      <c r="F2633" t="str">
        <f>VLOOKUP(A2633,Cafe_sales!$A$1:$O$10001,13,FALSE)</f>
        <v>Credit Card</v>
      </c>
      <c r="G2633" t="str">
        <f>VLOOKUP(A2633,Cafe_sales!$A$1:$O$10001,14,FALSE)</f>
        <v>Takeaway</v>
      </c>
      <c r="H2633" s="1">
        <f>VLOOKUP(A2633,Cafe_sales!$A$1:$O$10001,15,FALSE)</f>
        <v>45131</v>
      </c>
    </row>
    <row r="2634" spans="1:8" hidden="1" x14ac:dyDescent="0.35">
      <c r="A2634" t="s">
        <v>3706</v>
      </c>
      <c r="B2634" t="str">
        <f>VLOOKUP(A2634,Cafe_sales!$A$1:$O$10001,9,FALSE)</f>
        <v>Tea</v>
      </c>
      <c r="C2634">
        <f>VLOOKUP(A2634,Cafe_sales!$A$1:$O$10001,10,FALSE)</f>
        <v>3</v>
      </c>
      <c r="D2634">
        <f>VLOOKUP(A2634,Cafe_sales!$A$1:$O$10001,11,FALSE)</f>
        <v>1.5</v>
      </c>
      <c r="E2634">
        <f>VLOOKUP(A2634,Cafe_sales!$A$1:$O$10001,12,FALSE)</f>
        <v>4.5</v>
      </c>
      <c r="F2634" t="str">
        <f>VLOOKUP(A2634,Cafe_sales!$A$1:$O$10001,13,FALSE)</f>
        <v>Digital Wallet</v>
      </c>
      <c r="G2634" t="str">
        <f>VLOOKUP(A2634,Cafe_sales!$A$1:$O$10001,14,FALSE)</f>
        <v>Cafe</v>
      </c>
      <c r="H2634" s="1">
        <f>VLOOKUP(A2634,Cafe_sales!$A$1:$O$10001,15,FALSE)</f>
        <v>44935</v>
      </c>
    </row>
    <row r="2635" spans="1:8" x14ac:dyDescent="0.35">
      <c r="A2635" t="s">
        <v>8297</v>
      </c>
      <c r="B2635" t="str">
        <f>VLOOKUP(A2635,Cafe_sales!$A$1:$O$10001,9,FALSE)</f>
        <v>Cake</v>
      </c>
      <c r="C2635" s="6">
        <f>VLOOKUP(A2635,Cafe_sales!$A$1:$O$10001,10,FALSE)</f>
        <v>4</v>
      </c>
      <c r="D2635" s="10">
        <f>VLOOKUP(A2635,Cafe_sales!$A$1:$O$10001,11,FALSE)</f>
        <v>3</v>
      </c>
      <c r="E2635" s="6">
        <f>VLOOKUP(A2635,Cafe_sales!$A$1:$O$10001,12,FALSE)</f>
        <v>12</v>
      </c>
      <c r="F2635" t="str">
        <f>VLOOKUP(A2635,Cafe_sales!$A$1:$O$10001,13,FALSE)</f>
        <v>Default mode</v>
      </c>
      <c r="G2635" t="str">
        <f>VLOOKUP(A2635,Cafe_sales!$A$1:$O$10001,14,FALSE)</f>
        <v>In-store</v>
      </c>
      <c r="H2635" s="8">
        <f>VLOOKUP(A2635,Cafe_sales!$A$1:$O$10001,15,FALSE)</f>
        <v>44977</v>
      </c>
    </row>
    <row r="2636" spans="1:8" hidden="1" x14ac:dyDescent="0.35">
      <c r="A2636" t="s">
        <v>2709</v>
      </c>
      <c r="B2636" t="str">
        <f>VLOOKUP(A2636,Cafe_sales!$A$1:$O$10001,9,FALSE)</f>
        <v>Coffee</v>
      </c>
      <c r="C2636">
        <f>VLOOKUP(A2636,Cafe_sales!$A$1:$O$10001,10,FALSE)</f>
        <v>5</v>
      </c>
      <c r="D2636">
        <f>VLOOKUP(A2636,Cafe_sales!$A$1:$O$10001,11,FALSE)</f>
        <v>2</v>
      </c>
      <c r="E2636">
        <f>VLOOKUP(A2636,Cafe_sales!$A$1:$O$10001,12,FALSE)</f>
        <v>10</v>
      </c>
      <c r="F2636" t="str">
        <f>VLOOKUP(A2636,Cafe_sales!$A$1:$O$10001,13,FALSE)</f>
        <v>Digital Wallet</v>
      </c>
      <c r="G2636" t="str">
        <f>VLOOKUP(A2636,Cafe_sales!$A$1:$O$10001,14,FALSE)</f>
        <v>Takeaway</v>
      </c>
      <c r="H2636" s="1">
        <f>VLOOKUP(A2636,Cafe_sales!$A$1:$O$10001,15,FALSE)</f>
        <v>45099</v>
      </c>
    </row>
    <row r="2637" spans="1:8" x14ac:dyDescent="0.35">
      <c r="A2637" t="s">
        <v>3935</v>
      </c>
      <c r="B2637" t="str">
        <f>VLOOKUP(A2637,Cafe_sales!$A$1:$O$10001,9,FALSE)</f>
        <v>Cake</v>
      </c>
      <c r="C2637" s="6">
        <f>VLOOKUP(A2637,Cafe_sales!$A$1:$O$10001,10,FALSE)</f>
        <v>1</v>
      </c>
      <c r="D2637" s="10">
        <f>VLOOKUP(A2637,Cafe_sales!$A$1:$O$10001,11,FALSE)</f>
        <v>3</v>
      </c>
      <c r="E2637" s="6">
        <f>VLOOKUP(A2637,Cafe_sales!$A$1:$O$10001,12,FALSE)</f>
        <v>3</v>
      </c>
      <c r="F2637" t="str">
        <f>VLOOKUP(A2637,Cafe_sales!$A$1:$O$10001,13,FALSE)</f>
        <v>Digital Wallet</v>
      </c>
      <c r="G2637" t="str">
        <f>VLOOKUP(A2637,Cafe_sales!$A$1:$O$10001,14,FALSE)</f>
        <v>UNKNOWN</v>
      </c>
      <c r="H2637" s="8">
        <f>VLOOKUP(A2637,Cafe_sales!$A$1:$O$10001,15,FALSE)</f>
        <v>45087</v>
      </c>
    </row>
    <row r="2638" spans="1:8" x14ac:dyDescent="0.35">
      <c r="A2638" t="s">
        <v>2794</v>
      </c>
      <c r="B2638" t="str">
        <f>VLOOKUP(A2638,Cafe_sales!$A$1:$O$10001,9,FALSE)</f>
        <v>Salad</v>
      </c>
      <c r="C2638" s="6">
        <f>VLOOKUP(A2638,Cafe_sales!$A$1:$O$10001,10,FALSE)</f>
        <v>3</v>
      </c>
      <c r="D2638" s="10">
        <f>VLOOKUP(A2638,Cafe_sales!$A$1:$O$10001,11,FALSE)</f>
        <v>5</v>
      </c>
      <c r="E2638" s="6">
        <f>VLOOKUP(A2638,Cafe_sales!$A$1:$O$10001,12,FALSE)</f>
        <v>15</v>
      </c>
      <c r="F2638" t="str">
        <f>VLOOKUP(A2638,Cafe_sales!$A$1:$O$10001,13,FALSE)</f>
        <v>Digital Wallet</v>
      </c>
      <c r="G2638" t="str">
        <f>VLOOKUP(A2638,Cafe_sales!$A$1:$O$10001,14,FALSE)</f>
        <v>In-store</v>
      </c>
      <c r="H2638" s="8">
        <f>VLOOKUP(A2638,Cafe_sales!$A$1:$O$10001,15,FALSE)</f>
        <v>45130</v>
      </c>
    </row>
    <row r="2639" spans="1:8" x14ac:dyDescent="0.35">
      <c r="A2639" t="s">
        <v>8273</v>
      </c>
      <c r="B2639" t="str">
        <f>VLOOKUP(A2639,Cafe_sales!$A$1:$O$10001,9,FALSE)</f>
        <v>Cookie</v>
      </c>
      <c r="C2639" s="6">
        <f>VLOOKUP(A2639,Cafe_sales!$A$1:$O$10001,10,FALSE)</f>
        <v>4</v>
      </c>
      <c r="D2639" s="10">
        <f>VLOOKUP(A2639,Cafe_sales!$A$1:$O$10001,11,FALSE)</f>
        <v>1</v>
      </c>
      <c r="E2639" s="6">
        <f>VLOOKUP(A2639,Cafe_sales!$A$1:$O$10001,12,FALSE)</f>
        <v>4</v>
      </c>
      <c r="F2639" t="str">
        <f>VLOOKUP(A2639,Cafe_sales!$A$1:$O$10001,13,FALSE)</f>
        <v>Default mode</v>
      </c>
      <c r="G2639" t="str">
        <f>VLOOKUP(A2639,Cafe_sales!$A$1:$O$10001,14,FALSE)</f>
        <v>In-store</v>
      </c>
      <c r="H2639" s="8">
        <f>VLOOKUP(A2639,Cafe_sales!$A$1:$O$10001,15,FALSE)</f>
        <v>45095</v>
      </c>
    </row>
    <row r="2640" spans="1:8" hidden="1" x14ac:dyDescent="0.35">
      <c r="A2640" t="s">
        <v>1950</v>
      </c>
      <c r="B2640" t="str">
        <f>VLOOKUP(A2640,Cafe_sales!$A$1:$O$10001,9,FALSE)</f>
        <v>UNKNOWN</v>
      </c>
      <c r="C2640">
        <f>VLOOKUP(A2640,Cafe_sales!$A$1:$O$10001,10,FALSE)</f>
        <v>2</v>
      </c>
      <c r="D2640">
        <f>VLOOKUP(A2640,Cafe_sales!$A$1:$O$10001,11,FALSE)</f>
        <v>1.5</v>
      </c>
      <c r="E2640">
        <f>VLOOKUP(A2640,Cafe_sales!$A$1:$O$10001,12,FALSE)</f>
        <v>3</v>
      </c>
      <c r="F2640" t="str">
        <f>VLOOKUP(A2640,Cafe_sales!$A$1:$O$10001,13,FALSE)</f>
        <v>Default mode</v>
      </c>
      <c r="G2640" t="str">
        <f>VLOOKUP(A2640,Cafe_sales!$A$1:$O$10001,14,FALSE)</f>
        <v>Takeaway</v>
      </c>
      <c r="H2640" s="1">
        <f>VLOOKUP(A2640,Cafe_sales!$A$1:$O$10001,15,FALSE)</f>
        <v>44962</v>
      </c>
    </row>
    <row r="2641" spans="1:8" hidden="1" x14ac:dyDescent="0.35">
      <c r="A2641" t="s">
        <v>5356</v>
      </c>
      <c r="B2641" t="str">
        <f>VLOOKUP(A2641,Cafe_sales!$A$1:$O$10001,9,FALSE)</f>
        <v>Cookie</v>
      </c>
      <c r="C2641">
        <f>VLOOKUP(A2641,Cafe_sales!$A$1:$O$10001,10,FALSE)</f>
        <v>2</v>
      </c>
      <c r="D2641">
        <f>VLOOKUP(A2641,Cafe_sales!$A$1:$O$10001,11,FALSE)</f>
        <v>1</v>
      </c>
      <c r="E2641">
        <f>VLOOKUP(A2641,Cafe_sales!$A$1:$O$10001,12,FALSE)</f>
        <v>2</v>
      </c>
      <c r="F2641" t="str">
        <f>VLOOKUP(A2641,Cafe_sales!$A$1:$O$10001,13,FALSE)</f>
        <v>Default mode</v>
      </c>
      <c r="G2641" t="str">
        <f>VLOOKUP(A2641,Cafe_sales!$A$1:$O$10001,14,FALSE)</f>
        <v>Takeaway</v>
      </c>
      <c r="H2641" s="1">
        <f>VLOOKUP(A2641,Cafe_sales!$A$1:$O$10001,15,FALSE)</f>
        <v>45179</v>
      </c>
    </row>
    <row r="2642" spans="1:8" x14ac:dyDescent="0.35">
      <c r="A2642" t="s">
        <v>76</v>
      </c>
      <c r="B2642" t="str">
        <f>VLOOKUP(A2642,Cafe_sales!$A$1:$O$10001,9,FALSE)</f>
        <v>Smoothie</v>
      </c>
      <c r="C2642" s="6">
        <f>VLOOKUP(A2642,Cafe_sales!$A$1:$O$10001,10,FALSE)</f>
        <v>3</v>
      </c>
      <c r="D2642" s="10">
        <f>VLOOKUP(A2642,Cafe_sales!$A$1:$O$10001,11,FALSE)</f>
        <v>4</v>
      </c>
      <c r="E2642" s="6">
        <f>VLOOKUP(A2642,Cafe_sales!$A$1:$O$10001,12,FALSE)</f>
        <v>12</v>
      </c>
      <c r="F2642" t="str">
        <f>VLOOKUP(A2642,Cafe_sales!$A$1:$O$10001,13,FALSE)</f>
        <v>Credit Card</v>
      </c>
      <c r="G2642" t="str">
        <f>VLOOKUP(A2642,Cafe_sales!$A$1:$O$10001,14,FALSE)</f>
        <v>UNKNOWN</v>
      </c>
      <c r="H2642" s="8">
        <f>VLOOKUP(A2642,Cafe_sales!$A$1:$O$10001,15,FALSE)</f>
        <v>45255</v>
      </c>
    </row>
    <row r="2643" spans="1:8" x14ac:dyDescent="0.35">
      <c r="A2643" t="s">
        <v>877</v>
      </c>
      <c r="B2643" t="str">
        <f>VLOOKUP(A2643,Cafe_sales!$A$1:$O$10001,9,FALSE)</f>
        <v>Juice</v>
      </c>
      <c r="C2643" s="6">
        <f>VLOOKUP(A2643,Cafe_sales!$A$1:$O$10001,10,FALSE)</f>
        <v>3</v>
      </c>
      <c r="D2643" s="10">
        <f>VLOOKUP(A2643,Cafe_sales!$A$1:$O$10001,11,FALSE)</f>
        <v>3</v>
      </c>
      <c r="E2643" s="6">
        <f>VLOOKUP(A2643,Cafe_sales!$A$1:$O$10001,12,FALSE)</f>
        <v>9</v>
      </c>
      <c r="F2643" t="str">
        <f>VLOOKUP(A2643,Cafe_sales!$A$1:$O$10001,13,FALSE)</f>
        <v>Digital Wallet</v>
      </c>
      <c r="G2643" t="str">
        <f>VLOOKUP(A2643,Cafe_sales!$A$1:$O$10001,14,FALSE)</f>
        <v>UNKNOWN</v>
      </c>
      <c r="H2643" s="8">
        <f>VLOOKUP(A2643,Cafe_sales!$A$1:$O$10001,15,FALSE)</f>
        <v>45056</v>
      </c>
    </row>
    <row r="2644" spans="1:8" hidden="1" x14ac:dyDescent="0.35">
      <c r="A2644" t="s">
        <v>3365</v>
      </c>
      <c r="B2644" t="str">
        <f>VLOOKUP(A2644,Cafe_sales!$A$1:$O$10001,9,FALSE)</f>
        <v>Coffee</v>
      </c>
      <c r="C2644">
        <f>VLOOKUP(A2644,Cafe_sales!$A$1:$O$10001,10,FALSE)</f>
        <v>2</v>
      </c>
      <c r="D2644">
        <f>VLOOKUP(A2644,Cafe_sales!$A$1:$O$10001,11,FALSE)</f>
        <v>2</v>
      </c>
      <c r="E2644">
        <f>VLOOKUP(A2644,Cafe_sales!$A$1:$O$10001,12,FALSE)</f>
        <v>4</v>
      </c>
      <c r="F2644" t="str">
        <f>VLOOKUP(A2644,Cafe_sales!$A$1:$O$10001,13,FALSE)</f>
        <v>Digital Wallet</v>
      </c>
      <c r="G2644" t="str">
        <f>VLOOKUP(A2644,Cafe_sales!$A$1:$O$10001,14,FALSE)</f>
        <v>Takeaway</v>
      </c>
      <c r="H2644" s="1">
        <f>VLOOKUP(A2644,Cafe_sales!$A$1:$O$10001,15,FALSE)</f>
        <v>45028</v>
      </c>
    </row>
    <row r="2645" spans="1:8" hidden="1" x14ac:dyDescent="0.35">
      <c r="A2645" t="s">
        <v>2549</v>
      </c>
      <c r="B2645" t="str">
        <f>VLOOKUP(A2645,Cafe_sales!$A$1:$O$10001,9,FALSE)</f>
        <v>Juice</v>
      </c>
      <c r="C2645">
        <f>VLOOKUP(A2645,Cafe_sales!$A$1:$O$10001,10,FALSE)</f>
        <v>5</v>
      </c>
      <c r="D2645">
        <f>VLOOKUP(A2645,Cafe_sales!$A$1:$O$10001,11,FALSE)</f>
        <v>3</v>
      </c>
      <c r="E2645">
        <f>VLOOKUP(A2645,Cafe_sales!$A$1:$O$10001,12,FALSE)</f>
        <v>15</v>
      </c>
      <c r="F2645" t="str">
        <f>VLOOKUP(A2645,Cafe_sales!$A$1:$O$10001,13,FALSE)</f>
        <v>Cash</v>
      </c>
      <c r="G2645" t="str">
        <f>VLOOKUP(A2645,Cafe_sales!$A$1:$O$10001,14,FALSE)</f>
        <v>Takeaway</v>
      </c>
      <c r="H2645" s="1">
        <f>VLOOKUP(A2645,Cafe_sales!$A$1:$O$10001,15,FALSE)</f>
        <v>44963</v>
      </c>
    </row>
    <row r="2646" spans="1:8" x14ac:dyDescent="0.35">
      <c r="A2646" t="s">
        <v>8940</v>
      </c>
      <c r="B2646" t="str">
        <f>VLOOKUP(A2646,Cafe_sales!$A$1:$O$10001,9,FALSE)</f>
        <v>Tea</v>
      </c>
      <c r="C2646" s="6">
        <f>VLOOKUP(A2646,Cafe_sales!$A$1:$O$10001,10,FALSE)</f>
        <v>3</v>
      </c>
      <c r="D2646" s="10">
        <f>VLOOKUP(A2646,Cafe_sales!$A$1:$O$10001,11,FALSE)</f>
        <v>1.5</v>
      </c>
      <c r="E2646" s="6">
        <f>VLOOKUP(A2646,Cafe_sales!$A$1:$O$10001,12,FALSE)</f>
        <v>4.5</v>
      </c>
      <c r="F2646" t="str">
        <f>VLOOKUP(A2646,Cafe_sales!$A$1:$O$10001,13,FALSE)</f>
        <v>Default mode</v>
      </c>
      <c r="G2646" t="str">
        <f>VLOOKUP(A2646,Cafe_sales!$A$1:$O$10001,14,FALSE)</f>
        <v>UNKNOWN</v>
      </c>
      <c r="H2646" s="8">
        <f>VLOOKUP(A2646,Cafe_sales!$A$1:$O$10001,15,FALSE)</f>
        <v>45149</v>
      </c>
    </row>
    <row r="2647" spans="1:8" hidden="1" x14ac:dyDescent="0.35">
      <c r="A2647" t="s">
        <v>4177</v>
      </c>
      <c r="B2647" t="str">
        <f>VLOOKUP(A2647,Cafe_sales!$A$1:$O$10001,9,FALSE)</f>
        <v>Cookie</v>
      </c>
      <c r="C2647">
        <f>VLOOKUP(A2647,Cafe_sales!$A$1:$O$10001,10,FALSE)</f>
        <v>5</v>
      </c>
      <c r="D2647">
        <f>VLOOKUP(A2647,Cafe_sales!$A$1:$O$10001,11,FALSE)</f>
        <v>1</v>
      </c>
      <c r="E2647">
        <f>VLOOKUP(A2647,Cafe_sales!$A$1:$O$10001,12,FALSE)</f>
        <v>5</v>
      </c>
      <c r="F2647" t="str">
        <f>VLOOKUP(A2647,Cafe_sales!$A$1:$O$10001,13,FALSE)</f>
        <v>Cash</v>
      </c>
      <c r="G2647" t="str">
        <f>VLOOKUP(A2647,Cafe_sales!$A$1:$O$10001,14,FALSE)</f>
        <v>Takeaway</v>
      </c>
      <c r="H2647" s="1">
        <f>VLOOKUP(A2647,Cafe_sales!$A$1:$O$10001,15,FALSE)</f>
        <v>44964</v>
      </c>
    </row>
    <row r="2648" spans="1:8" x14ac:dyDescent="0.35">
      <c r="A2648" t="s">
        <v>2861</v>
      </c>
      <c r="B2648" t="str">
        <f>VLOOKUP(A2648,Cafe_sales!$A$1:$O$10001,9,FALSE)</f>
        <v>Sandwich</v>
      </c>
      <c r="C2648" s="6">
        <f>VLOOKUP(A2648,Cafe_sales!$A$1:$O$10001,10,FALSE)</f>
        <v>5</v>
      </c>
      <c r="D2648" s="10">
        <f>VLOOKUP(A2648,Cafe_sales!$A$1:$O$10001,11,FALSE)</f>
        <v>4</v>
      </c>
      <c r="E2648" s="6">
        <f>VLOOKUP(A2648,Cafe_sales!$A$1:$O$10001,12,FALSE)</f>
        <v>20</v>
      </c>
      <c r="F2648" t="str">
        <f>VLOOKUP(A2648,Cafe_sales!$A$1:$O$10001,13,FALSE)</f>
        <v>Default mode</v>
      </c>
      <c r="G2648" t="str">
        <f>VLOOKUP(A2648,Cafe_sales!$A$1:$O$10001,14,FALSE)</f>
        <v>UNKNOWN</v>
      </c>
      <c r="H2648" s="8">
        <f>VLOOKUP(A2648,Cafe_sales!$A$1:$O$10001,15,FALSE)</f>
        <v>45031</v>
      </c>
    </row>
    <row r="2649" spans="1:8" x14ac:dyDescent="0.35">
      <c r="A2649" t="s">
        <v>6149</v>
      </c>
      <c r="B2649" t="str">
        <f>VLOOKUP(A2649,Cafe_sales!$A$1:$O$10001,9,FALSE)</f>
        <v>Salad</v>
      </c>
      <c r="C2649" s="6">
        <f>VLOOKUP(A2649,Cafe_sales!$A$1:$O$10001,10,FALSE)</f>
        <v>2</v>
      </c>
      <c r="D2649" s="10">
        <f>VLOOKUP(A2649,Cafe_sales!$A$1:$O$10001,11,FALSE)</f>
        <v>5</v>
      </c>
      <c r="E2649" s="6">
        <f>VLOOKUP(A2649,Cafe_sales!$A$1:$O$10001,12,FALSE)</f>
        <v>10</v>
      </c>
      <c r="F2649" t="str">
        <f>VLOOKUP(A2649,Cafe_sales!$A$1:$O$10001,13,FALSE)</f>
        <v>Credit Card</v>
      </c>
      <c r="G2649" t="str">
        <f>VLOOKUP(A2649,Cafe_sales!$A$1:$O$10001,14,FALSE)</f>
        <v>UNKNOWN</v>
      </c>
      <c r="H2649" s="8">
        <f>VLOOKUP(A2649,Cafe_sales!$A$1:$O$10001,15,FALSE)</f>
        <v>45231</v>
      </c>
    </row>
    <row r="2650" spans="1:8" x14ac:dyDescent="0.35">
      <c r="A2650" t="s">
        <v>5152</v>
      </c>
      <c r="B2650" t="str">
        <f>VLOOKUP(A2650,Cafe_sales!$A$1:$O$10001,9,FALSE)</f>
        <v>Smoothie</v>
      </c>
      <c r="C2650" s="6">
        <f>VLOOKUP(A2650,Cafe_sales!$A$1:$O$10001,10,FALSE)</f>
        <v>4</v>
      </c>
      <c r="D2650" s="10">
        <f>VLOOKUP(A2650,Cafe_sales!$A$1:$O$10001,11,FALSE)</f>
        <v>4</v>
      </c>
      <c r="E2650" s="6">
        <f>VLOOKUP(A2650,Cafe_sales!$A$1:$O$10001,12,FALSE)</f>
        <v>16</v>
      </c>
      <c r="F2650" t="str">
        <f>VLOOKUP(A2650,Cafe_sales!$A$1:$O$10001,13,FALSE)</f>
        <v>Digital Wallet</v>
      </c>
      <c r="G2650" t="str">
        <f>VLOOKUP(A2650,Cafe_sales!$A$1:$O$10001,14,FALSE)</f>
        <v>In-store</v>
      </c>
      <c r="H2650" s="8">
        <f>VLOOKUP(A2650,Cafe_sales!$A$1:$O$10001,15,FALSE)</f>
        <v>45261</v>
      </c>
    </row>
    <row r="2651" spans="1:8" x14ac:dyDescent="0.35">
      <c r="A2651" t="s">
        <v>7449</v>
      </c>
      <c r="B2651" t="str">
        <f>VLOOKUP(A2651,Cafe_sales!$A$1:$O$10001,9,FALSE)</f>
        <v>Salad</v>
      </c>
      <c r="C2651" s="6">
        <f>VLOOKUP(A2651,Cafe_sales!$A$1:$O$10001,10,FALSE)</f>
        <v>4</v>
      </c>
      <c r="D2651" s="10">
        <f>VLOOKUP(A2651,Cafe_sales!$A$1:$O$10001,11,FALSE)</f>
        <v>5</v>
      </c>
      <c r="E2651" s="6">
        <f>VLOOKUP(A2651,Cafe_sales!$A$1:$O$10001,12,FALSE)</f>
        <v>20</v>
      </c>
      <c r="F2651" t="str">
        <f>VLOOKUP(A2651,Cafe_sales!$A$1:$O$10001,13,FALSE)</f>
        <v>Default mode</v>
      </c>
      <c r="G2651" t="str">
        <f>VLOOKUP(A2651,Cafe_sales!$A$1:$O$10001,14,FALSE)</f>
        <v>UNKNOWN</v>
      </c>
      <c r="H2651" s="8">
        <f>VLOOKUP(A2651,Cafe_sales!$A$1:$O$10001,15,FALSE)</f>
        <v>44958</v>
      </c>
    </row>
    <row r="2652" spans="1:8" x14ac:dyDescent="0.35">
      <c r="A2652" t="s">
        <v>6453</v>
      </c>
      <c r="B2652" t="str">
        <f>VLOOKUP(A2652,Cafe_sales!$A$1:$O$10001,9,FALSE)</f>
        <v>UNKNOWN</v>
      </c>
      <c r="C2652" s="6">
        <f>VLOOKUP(A2652,Cafe_sales!$A$1:$O$10001,10,FALSE)</f>
        <v>2</v>
      </c>
      <c r="D2652" s="10">
        <f>VLOOKUP(A2652,Cafe_sales!$A$1:$O$10001,11,FALSE)</f>
        <v>1.5</v>
      </c>
      <c r="E2652" s="6">
        <f>VLOOKUP(A2652,Cafe_sales!$A$1:$O$10001,12,FALSE)</f>
        <v>3</v>
      </c>
      <c r="F2652" t="str">
        <f>VLOOKUP(A2652,Cafe_sales!$A$1:$O$10001,13,FALSE)</f>
        <v>Default mode</v>
      </c>
      <c r="G2652" t="str">
        <f>VLOOKUP(A2652,Cafe_sales!$A$1:$O$10001,14,FALSE)</f>
        <v>In-store</v>
      </c>
      <c r="H2652" s="8">
        <f>VLOOKUP(A2652,Cafe_sales!$A$1:$O$10001,15,FALSE)</f>
        <v>45030</v>
      </c>
    </row>
    <row r="2653" spans="1:8" x14ac:dyDescent="0.35">
      <c r="A2653" t="s">
        <v>8688</v>
      </c>
      <c r="B2653" t="str">
        <f>VLOOKUP(A2653,Cafe_sales!$A$1:$O$10001,9,FALSE)</f>
        <v>Cake</v>
      </c>
      <c r="C2653" s="6">
        <f>VLOOKUP(A2653,Cafe_sales!$A$1:$O$10001,10,FALSE)</f>
        <v>2</v>
      </c>
      <c r="D2653" s="10">
        <f>VLOOKUP(A2653,Cafe_sales!$A$1:$O$10001,11,FALSE)</f>
        <v>3</v>
      </c>
      <c r="E2653" s="6">
        <f>VLOOKUP(A2653,Cafe_sales!$A$1:$O$10001,12,FALSE)</f>
        <v>6</v>
      </c>
      <c r="F2653" t="str">
        <f>VLOOKUP(A2653,Cafe_sales!$A$1:$O$10001,13,FALSE)</f>
        <v>Default mode</v>
      </c>
      <c r="G2653" t="str">
        <f>VLOOKUP(A2653,Cafe_sales!$A$1:$O$10001,14,FALSE)</f>
        <v>UNKNOWN</v>
      </c>
      <c r="H2653" s="8">
        <f>VLOOKUP(A2653,Cafe_sales!$A$1:$O$10001,15,FALSE)</f>
        <v>45171</v>
      </c>
    </row>
    <row r="2654" spans="1:8" hidden="1" x14ac:dyDescent="0.35">
      <c r="A2654" t="s">
        <v>3017</v>
      </c>
      <c r="B2654" t="str">
        <f>VLOOKUP(A2654,Cafe_sales!$A$1:$O$10001,9,FALSE)</f>
        <v>Cookie</v>
      </c>
      <c r="C2654">
        <f>VLOOKUP(A2654,Cafe_sales!$A$1:$O$10001,10,FALSE)</f>
        <v>1</v>
      </c>
      <c r="D2654">
        <f>VLOOKUP(A2654,Cafe_sales!$A$1:$O$10001,11,FALSE)</f>
        <v>1</v>
      </c>
      <c r="E2654">
        <f>VLOOKUP(A2654,Cafe_sales!$A$1:$O$10001,12,FALSE)</f>
        <v>1</v>
      </c>
      <c r="F2654" t="str">
        <f>VLOOKUP(A2654,Cafe_sales!$A$1:$O$10001,13,FALSE)</f>
        <v>Digital Wallet</v>
      </c>
      <c r="G2654" t="str">
        <f>VLOOKUP(A2654,Cafe_sales!$A$1:$O$10001,14,FALSE)</f>
        <v>Takeaway</v>
      </c>
      <c r="H2654" s="1">
        <f>VLOOKUP(A2654,Cafe_sales!$A$1:$O$10001,15,FALSE)</f>
        <v>45067</v>
      </c>
    </row>
    <row r="2655" spans="1:8" hidden="1" x14ac:dyDescent="0.35">
      <c r="A2655" t="s">
        <v>7860</v>
      </c>
      <c r="B2655" t="str">
        <f>VLOOKUP(A2655,Cafe_sales!$A$1:$O$10001,9,FALSE)</f>
        <v>Tea</v>
      </c>
      <c r="C2655">
        <f>VLOOKUP(A2655,Cafe_sales!$A$1:$O$10001,10,FALSE)</f>
        <v>2</v>
      </c>
      <c r="D2655">
        <f>VLOOKUP(A2655,Cafe_sales!$A$1:$O$10001,11,FALSE)</f>
        <v>0</v>
      </c>
      <c r="E2655">
        <f>VLOOKUP(A2655,Cafe_sales!$A$1:$O$10001,12,FALSE)</f>
        <v>3</v>
      </c>
      <c r="F2655" t="str">
        <f>VLOOKUP(A2655,Cafe_sales!$A$1:$O$10001,13,FALSE)</f>
        <v>Cash</v>
      </c>
      <c r="G2655" t="str">
        <f>VLOOKUP(A2655,Cafe_sales!$A$1:$O$10001,14,FALSE)</f>
        <v>Takeaway</v>
      </c>
      <c r="H2655" s="1">
        <f>VLOOKUP(A2655,Cafe_sales!$A$1:$O$10001,15,FALSE)</f>
        <v>45222</v>
      </c>
    </row>
    <row r="2656" spans="1:8" x14ac:dyDescent="0.35">
      <c r="A2656" t="s">
        <v>2973</v>
      </c>
      <c r="B2656" t="str">
        <f>VLOOKUP(A2656,Cafe_sales!$A$1:$O$10001,9,FALSE)</f>
        <v>Salad</v>
      </c>
      <c r="C2656" s="6">
        <f>VLOOKUP(A2656,Cafe_sales!$A$1:$O$10001,10,FALSE)</f>
        <v>4</v>
      </c>
      <c r="D2656" s="10">
        <f>VLOOKUP(A2656,Cafe_sales!$A$1:$O$10001,11,FALSE)</f>
        <v>5</v>
      </c>
      <c r="E2656" s="6">
        <f>VLOOKUP(A2656,Cafe_sales!$A$1:$O$10001,12,FALSE)</f>
        <v>20</v>
      </c>
      <c r="F2656" t="str">
        <f>VLOOKUP(A2656,Cafe_sales!$A$1:$O$10001,13,FALSE)</f>
        <v>Default mode</v>
      </c>
      <c r="G2656" t="str">
        <f>VLOOKUP(A2656,Cafe_sales!$A$1:$O$10001,14,FALSE)</f>
        <v>In-store</v>
      </c>
      <c r="H2656" s="8">
        <f>VLOOKUP(A2656,Cafe_sales!$A$1:$O$10001,15,FALSE)</f>
        <v>45230</v>
      </c>
    </row>
    <row r="2657" spans="1:8" x14ac:dyDescent="0.35">
      <c r="A2657" t="s">
        <v>8895</v>
      </c>
      <c r="B2657" t="str">
        <f>VLOOKUP(A2657,Cafe_sales!$A$1:$O$10001,9,FALSE)</f>
        <v>Cookie</v>
      </c>
      <c r="C2657" s="6">
        <f>VLOOKUP(A2657,Cafe_sales!$A$1:$O$10001,10,FALSE)</f>
        <v>5</v>
      </c>
      <c r="D2657" s="10">
        <f>VLOOKUP(A2657,Cafe_sales!$A$1:$O$10001,11,FALSE)</f>
        <v>1</v>
      </c>
      <c r="E2657" s="6">
        <f>VLOOKUP(A2657,Cafe_sales!$A$1:$O$10001,12,FALSE)</f>
        <v>5</v>
      </c>
      <c r="F2657" t="str">
        <f>VLOOKUP(A2657,Cafe_sales!$A$1:$O$10001,13,FALSE)</f>
        <v>Cash</v>
      </c>
      <c r="G2657" t="str">
        <f>VLOOKUP(A2657,Cafe_sales!$A$1:$O$10001,14,FALSE)</f>
        <v>In-store</v>
      </c>
      <c r="H2657" s="8">
        <f>VLOOKUP(A2657,Cafe_sales!$A$1:$O$10001,15,FALSE)</f>
        <v>45130</v>
      </c>
    </row>
    <row r="2658" spans="1:8" x14ac:dyDescent="0.35">
      <c r="A2658" t="s">
        <v>2204</v>
      </c>
      <c r="B2658" t="str">
        <f>VLOOKUP(A2658,Cafe_sales!$A$1:$O$10001,9,FALSE)</f>
        <v>Sandwich</v>
      </c>
      <c r="C2658" s="6">
        <f>VLOOKUP(A2658,Cafe_sales!$A$1:$O$10001,10,FALSE)</f>
        <v>3</v>
      </c>
      <c r="D2658" s="10">
        <f>VLOOKUP(A2658,Cafe_sales!$A$1:$O$10001,11,FALSE)</f>
        <v>4</v>
      </c>
      <c r="E2658" s="6">
        <f>VLOOKUP(A2658,Cafe_sales!$A$1:$O$10001,12,FALSE)</f>
        <v>12</v>
      </c>
      <c r="F2658" t="str">
        <f>VLOOKUP(A2658,Cafe_sales!$A$1:$O$10001,13,FALSE)</f>
        <v>Cash</v>
      </c>
      <c r="G2658" t="str">
        <f>VLOOKUP(A2658,Cafe_sales!$A$1:$O$10001,14,FALSE)</f>
        <v>UNKNOWN</v>
      </c>
      <c r="H2658" s="8">
        <f>VLOOKUP(A2658,Cafe_sales!$A$1:$O$10001,15,FALSE)</f>
        <v>45054</v>
      </c>
    </row>
    <row r="2659" spans="1:8" x14ac:dyDescent="0.35">
      <c r="A2659" t="s">
        <v>4304</v>
      </c>
      <c r="B2659" t="str">
        <f>VLOOKUP(A2659,Cafe_sales!$A$1:$O$10001,9,FALSE)</f>
        <v>Juice</v>
      </c>
      <c r="C2659" s="6">
        <f>VLOOKUP(A2659,Cafe_sales!$A$1:$O$10001,10,FALSE)</f>
        <v>4</v>
      </c>
      <c r="D2659" s="10">
        <f>VLOOKUP(A2659,Cafe_sales!$A$1:$O$10001,11,FALSE)</f>
        <v>3</v>
      </c>
      <c r="E2659" s="6">
        <f>VLOOKUP(A2659,Cafe_sales!$A$1:$O$10001,12,FALSE)</f>
        <v>12</v>
      </c>
      <c r="F2659" t="str">
        <f>VLOOKUP(A2659,Cafe_sales!$A$1:$O$10001,13,FALSE)</f>
        <v>Cash</v>
      </c>
      <c r="G2659" t="str">
        <f>VLOOKUP(A2659,Cafe_sales!$A$1:$O$10001,14,FALSE)</f>
        <v>UNKNOWN</v>
      </c>
      <c r="H2659" s="8">
        <f>VLOOKUP(A2659,Cafe_sales!$A$1:$O$10001,15,FALSE)</f>
        <v>45080</v>
      </c>
    </row>
    <row r="2660" spans="1:8" x14ac:dyDescent="0.35">
      <c r="A2660" t="s">
        <v>2966</v>
      </c>
      <c r="B2660" t="str">
        <f>VLOOKUP(A2660,Cafe_sales!$A$1:$O$10001,9,FALSE)</f>
        <v>Cake</v>
      </c>
      <c r="C2660" s="6">
        <f>VLOOKUP(A2660,Cafe_sales!$A$1:$O$10001,10,FALSE)</f>
        <v>5</v>
      </c>
      <c r="D2660" s="10">
        <f>VLOOKUP(A2660,Cafe_sales!$A$1:$O$10001,11,FALSE)</f>
        <v>3</v>
      </c>
      <c r="E2660" s="6">
        <f>VLOOKUP(A2660,Cafe_sales!$A$1:$O$10001,12,FALSE)</f>
        <v>15</v>
      </c>
      <c r="F2660" t="str">
        <f>VLOOKUP(A2660,Cafe_sales!$A$1:$O$10001,13,FALSE)</f>
        <v>Credit Card</v>
      </c>
      <c r="G2660" t="str">
        <f>VLOOKUP(A2660,Cafe_sales!$A$1:$O$10001,14,FALSE)</f>
        <v>UNKNOWN</v>
      </c>
      <c r="H2660" s="8">
        <f>VLOOKUP(A2660,Cafe_sales!$A$1:$O$10001,15,FALSE)</f>
        <v>45072</v>
      </c>
    </row>
    <row r="2661" spans="1:8" hidden="1" x14ac:dyDescent="0.35">
      <c r="A2661" t="s">
        <v>1041</v>
      </c>
      <c r="B2661" t="str">
        <f>VLOOKUP(A2661,Cafe_sales!$A$1:$O$10001,9,FALSE)</f>
        <v>Coffee</v>
      </c>
      <c r="C2661">
        <f>VLOOKUP(A2661,Cafe_sales!$A$1:$O$10001,10,FALSE)</f>
        <v>3</v>
      </c>
      <c r="D2661">
        <f>VLOOKUP(A2661,Cafe_sales!$A$1:$O$10001,11,FALSE)</f>
        <v>2</v>
      </c>
      <c r="E2661">
        <f>VLOOKUP(A2661,Cafe_sales!$A$1:$O$10001,12,FALSE)</f>
        <v>6</v>
      </c>
      <c r="F2661" t="str">
        <f>VLOOKUP(A2661,Cafe_sales!$A$1:$O$10001,13,FALSE)</f>
        <v>Credit Card</v>
      </c>
      <c r="G2661" t="str">
        <f>VLOOKUP(A2661,Cafe_sales!$A$1:$O$10001,14,FALSE)</f>
        <v>Takeaway</v>
      </c>
      <c r="H2661" s="1">
        <f>VLOOKUP(A2661,Cafe_sales!$A$1:$O$10001,15,FALSE)</f>
        <v>45275</v>
      </c>
    </row>
    <row r="2662" spans="1:8" hidden="1" x14ac:dyDescent="0.35">
      <c r="A2662" t="s">
        <v>576</v>
      </c>
      <c r="B2662" t="str">
        <f>VLOOKUP(A2662,Cafe_sales!$A$1:$O$10001,9,FALSE)</f>
        <v>Cake</v>
      </c>
      <c r="C2662">
        <f>VLOOKUP(A2662,Cafe_sales!$A$1:$O$10001,10,FALSE)</f>
        <v>5</v>
      </c>
      <c r="D2662">
        <f>VLOOKUP(A2662,Cafe_sales!$A$1:$O$10001,11,FALSE)</f>
        <v>3</v>
      </c>
      <c r="E2662">
        <f>VLOOKUP(A2662,Cafe_sales!$A$1:$O$10001,12,FALSE)</f>
        <v>15</v>
      </c>
      <c r="F2662" t="str">
        <f>VLOOKUP(A2662,Cafe_sales!$A$1:$O$10001,13,FALSE)</f>
        <v>Cash</v>
      </c>
      <c r="G2662" t="str">
        <f>VLOOKUP(A2662,Cafe_sales!$A$1:$O$10001,14,FALSE)</f>
        <v>Takeaway</v>
      </c>
      <c r="H2662" s="1">
        <f>VLOOKUP(A2662,Cafe_sales!$A$1:$O$10001,15,FALSE)</f>
        <v>45225</v>
      </c>
    </row>
    <row r="2663" spans="1:8" hidden="1" x14ac:dyDescent="0.35">
      <c r="A2663" t="s">
        <v>681</v>
      </c>
      <c r="B2663" t="str">
        <f>VLOOKUP(A2663,Cafe_sales!$A$1:$O$10001,9,FALSE)</f>
        <v>Cake</v>
      </c>
      <c r="C2663">
        <f>VLOOKUP(A2663,Cafe_sales!$A$1:$O$10001,10,FALSE)</f>
        <v>3</v>
      </c>
      <c r="D2663">
        <f>VLOOKUP(A2663,Cafe_sales!$A$1:$O$10001,11,FALSE)</f>
        <v>3</v>
      </c>
      <c r="E2663">
        <f>VLOOKUP(A2663,Cafe_sales!$A$1:$O$10001,12,FALSE)</f>
        <v>9</v>
      </c>
      <c r="F2663" t="str">
        <f>VLOOKUP(A2663,Cafe_sales!$A$1:$O$10001,13,FALSE)</f>
        <v>Cash</v>
      </c>
      <c r="G2663" t="str">
        <f>VLOOKUP(A2663,Cafe_sales!$A$1:$O$10001,14,FALSE)</f>
        <v>Takeaway</v>
      </c>
      <c r="H2663" s="1">
        <f>VLOOKUP(A2663,Cafe_sales!$A$1:$O$10001,15,FALSE)</f>
        <v>45115</v>
      </c>
    </row>
    <row r="2664" spans="1:8" hidden="1" x14ac:dyDescent="0.35">
      <c r="A2664" t="s">
        <v>4573</v>
      </c>
      <c r="B2664" t="str">
        <f>VLOOKUP(A2664,Cafe_sales!$A$1:$O$10001,9,FALSE)</f>
        <v>Salad</v>
      </c>
      <c r="C2664">
        <f>VLOOKUP(A2664,Cafe_sales!$A$1:$O$10001,10,FALSE)</f>
        <v>4</v>
      </c>
      <c r="D2664">
        <f>VLOOKUP(A2664,Cafe_sales!$A$1:$O$10001,11,FALSE)</f>
        <v>5</v>
      </c>
      <c r="E2664">
        <f>VLOOKUP(A2664,Cafe_sales!$A$1:$O$10001,12,FALSE)</f>
        <v>20</v>
      </c>
      <c r="F2664" t="str">
        <f>VLOOKUP(A2664,Cafe_sales!$A$1:$O$10001,13,FALSE)</f>
        <v>Default mode</v>
      </c>
      <c r="G2664" t="str">
        <f>VLOOKUP(A2664,Cafe_sales!$A$1:$O$10001,14,FALSE)</f>
        <v>Takeaway</v>
      </c>
      <c r="H2664" s="1">
        <f>VLOOKUP(A2664,Cafe_sales!$A$1:$O$10001,15,FALSE)</f>
        <v>45216</v>
      </c>
    </row>
    <row r="2665" spans="1:8" x14ac:dyDescent="0.35">
      <c r="A2665" t="s">
        <v>2496</v>
      </c>
      <c r="B2665" t="str">
        <f>VLOOKUP(A2665,Cafe_sales!$A$1:$O$10001,9,FALSE)</f>
        <v>Tea</v>
      </c>
      <c r="C2665" s="6">
        <f>VLOOKUP(A2665,Cafe_sales!$A$1:$O$10001,10,FALSE)</f>
        <v>3</v>
      </c>
      <c r="D2665" s="10">
        <f>VLOOKUP(A2665,Cafe_sales!$A$1:$O$10001,11,FALSE)</f>
        <v>1.5</v>
      </c>
      <c r="E2665" s="6">
        <f>VLOOKUP(A2665,Cafe_sales!$A$1:$O$10001,12,FALSE)</f>
        <v>4.5</v>
      </c>
      <c r="F2665" t="str">
        <f>VLOOKUP(A2665,Cafe_sales!$A$1:$O$10001,13,FALSE)</f>
        <v>Cash</v>
      </c>
      <c r="G2665" t="str">
        <f>VLOOKUP(A2665,Cafe_sales!$A$1:$O$10001,14,FALSE)</f>
        <v>In-store</v>
      </c>
      <c r="H2665" s="8">
        <f>VLOOKUP(A2665,Cafe_sales!$A$1:$O$10001,15,FALSE)</f>
        <v>45042</v>
      </c>
    </row>
    <row r="2666" spans="1:8" x14ac:dyDescent="0.35">
      <c r="A2666" t="s">
        <v>6614</v>
      </c>
      <c r="B2666" t="str">
        <f>VLOOKUP(A2666,Cafe_sales!$A$1:$O$10001,9,FALSE)</f>
        <v>Juice</v>
      </c>
      <c r="C2666" s="6">
        <f>VLOOKUP(A2666,Cafe_sales!$A$1:$O$10001,10,FALSE)</f>
        <v>1</v>
      </c>
      <c r="D2666" s="10">
        <f>VLOOKUP(A2666,Cafe_sales!$A$1:$O$10001,11,FALSE)</f>
        <v>3</v>
      </c>
      <c r="E2666" s="6">
        <f>VLOOKUP(A2666,Cafe_sales!$A$1:$O$10001,12,FALSE)</f>
        <v>3</v>
      </c>
      <c r="F2666" t="str">
        <f>VLOOKUP(A2666,Cafe_sales!$A$1:$O$10001,13,FALSE)</f>
        <v>Cash</v>
      </c>
      <c r="G2666" t="str">
        <f>VLOOKUP(A2666,Cafe_sales!$A$1:$O$10001,14,FALSE)</f>
        <v>In-store</v>
      </c>
      <c r="H2666" s="8">
        <f>VLOOKUP(A2666,Cafe_sales!$A$1:$O$10001,15,FALSE)</f>
        <v>45260</v>
      </c>
    </row>
    <row r="2667" spans="1:8" x14ac:dyDescent="0.35">
      <c r="A2667" t="s">
        <v>2334</v>
      </c>
      <c r="B2667" t="str">
        <f>VLOOKUP(A2667,Cafe_sales!$A$1:$O$10001,9,FALSE)</f>
        <v>Coffee</v>
      </c>
      <c r="C2667" s="6">
        <f>VLOOKUP(A2667,Cafe_sales!$A$1:$O$10001,10,FALSE)</f>
        <v>5</v>
      </c>
      <c r="D2667" s="10">
        <f>VLOOKUP(A2667,Cafe_sales!$A$1:$O$10001,11,FALSE)</f>
        <v>2</v>
      </c>
      <c r="E2667" s="6">
        <f>VLOOKUP(A2667,Cafe_sales!$A$1:$O$10001,12,FALSE)</f>
        <v>10</v>
      </c>
      <c r="F2667" t="str">
        <f>VLOOKUP(A2667,Cafe_sales!$A$1:$O$10001,13,FALSE)</f>
        <v>Cash</v>
      </c>
      <c r="G2667" t="str">
        <f>VLOOKUP(A2667,Cafe_sales!$A$1:$O$10001,14,FALSE)</f>
        <v>UNKNOWN</v>
      </c>
      <c r="H2667" s="8">
        <f>VLOOKUP(A2667,Cafe_sales!$A$1:$O$10001,15,FALSE)</f>
        <v>45243</v>
      </c>
    </row>
    <row r="2668" spans="1:8" hidden="1" x14ac:dyDescent="0.35">
      <c r="A2668" t="s">
        <v>9027</v>
      </c>
      <c r="B2668" t="str">
        <f>VLOOKUP(A2668,Cafe_sales!$A$1:$O$10001,9,FALSE)</f>
        <v>Cookie</v>
      </c>
      <c r="C2668">
        <f>VLOOKUP(A2668,Cafe_sales!$A$1:$O$10001,10,FALSE)</f>
        <v>4</v>
      </c>
      <c r="D2668">
        <f>VLOOKUP(A2668,Cafe_sales!$A$1:$O$10001,11,FALSE)</f>
        <v>3.1635021097046412</v>
      </c>
      <c r="E2668">
        <f>VLOOKUP(A2668,Cafe_sales!$A$1:$O$10001,12,FALSE)</f>
        <v>4</v>
      </c>
      <c r="F2668" t="str">
        <f>VLOOKUP(A2668,Cafe_sales!$A$1:$O$10001,13,FALSE)</f>
        <v>Default mode</v>
      </c>
      <c r="G2668" t="str">
        <f>VLOOKUP(A2668,Cafe_sales!$A$1:$O$10001,14,FALSE)</f>
        <v>Takeaway</v>
      </c>
      <c r="H2668" s="1">
        <f>VLOOKUP(A2668,Cafe_sales!$A$1:$O$10001,15,FALSE)</f>
        <v>45252</v>
      </c>
    </row>
    <row r="2669" spans="1:8" x14ac:dyDescent="0.35">
      <c r="A2669" t="s">
        <v>3596</v>
      </c>
      <c r="B2669" t="str">
        <f>VLOOKUP(A2669,Cafe_sales!$A$1:$O$10001,9,FALSE)</f>
        <v>Salad</v>
      </c>
      <c r="C2669" s="6">
        <f>VLOOKUP(A2669,Cafe_sales!$A$1:$O$10001,10,FALSE)</f>
        <v>5</v>
      </c>
      <c r="D2669" s="10">
        <f>VLOOKUP(A2669,Cafe_sales!$A$1:$O$10001,11,FALSE)</f>
        <v>2.9770567027204193</v>
      </c>
      <c r="E2669" s="6">
        <f>VLOOKUP(A2669,Cafe_sales!$A$1:$O$10001,12,FALSE)</f>
        <v>25</v>
      </c>
      <c r="F2669" t="str">
        <f>VLOOKUP(A2669,Cafe_sales!$A$1:$O$10001,13,FALSE)</f>
        <v>Digital Wallet</v>
      </c>
      <c r="G2669" t="str">
        <f>VLOOKUP(A2669,Cafe_sales!$A$1:$O$10001,14,FALSE)</f>
        <v>UNKNOWN</v>
      </c>
      <c r="H2669" s="8">
        <f>VLOOKUP(A2669,Cafe_sales!$A$1:$O$10001,15,FALSE)</f>
        <v>44967</v>
      </c>
    </row>
    <row r="2670" spans="1:8" x14ac:dyDescent="0.35">
      <c r="A2670" t="s">
        <v>2401</v>
      </c>
      <c r="B2670" t="str">
        <f>VLOOKUP(A2670,Cafe_sales!$A$1:$O$10001,9,FALSE)</f>
        <v>Tea</v>
      </c>
      <c r="C2670" s="6">
        <f>VLOOKUP(A2670,Cafe_sales!$A$1:$O$10001,10,FALSE)</f>
        <v>1</v>
      </c>
      <c r="D2670" s="10">
        <f>VLOOKUP(A2670,Cafe_sales!$A$1:$O$10001,11,FALSE)</f>
        <v>1.5</v>
      </c>
      <c r="E2670" s="6">
        <f>VLOOKUP(A2670,Cafe_sales!$A$1:$O$10001,12,FALSE)</f>
        <v>1.5</v>
      </c>
      <c r="F2670" t="str">
        <f>VLOOKUP(A2670,Cafe_sales!$A$1:$O$10001,13,FALSE)</f>
        <v>Credit Card</v>
      </c>
      <c r="G2670" t="str">
        <f>VLOOKUP(A2670,Cafe_sales!$A$1:$O$10001,14,FALSE)</f>
        <v>UNKNOWN</v>
      </c>
      <c r="H2670" s="8">
        <f>VLOOKUP(A2670,Cafe_sales!$A$1:$O$10001,15,FALSE)</f>
        <v>45049</v>
      </c>
    </row>
    <row r="2671" spans="1:8" hidden="1" x14ac:dyDescent="0.35">
      <c r="A2671" t="s">
        <v>416</v>
      </c>
      <c r="B2671" t="str">
        <f>VLOOKUP(A2671,Cafe_sales!$A$1:$O$10001,9,FALSE)</f>
        <v>Tea</v>
      </c>
      <c r="C2671">
        <f>VLOOKUP(A2671,Cafe_sales!$A$1:$O$10001,10,FALSE)</f>
        <v>2</v>
      </c>
      <c r="D2671">
        <f>VLOOKUP(A2671,Cafe_sales!$A$1:$O$10001,11,FALSE)</f>
        <v>1.5</v>
      </c>
      <c r="E2671">
        <f>VLOOKUP(A2671,Cafe_sales!$A$1:$O$10001,12,FALSE)</f>
        <v>3</v>
      </c>
      <c r="F2671" t="str">
        <f>VLOOKUP(A2671,Cafe_sales!$A$1:$O$10001,13,FALSE)</f>
        <v>Default mode</v>
      </c>
      <c r="G2671" t="str">
        <f>VLOOKUP(A2671,Cafe_sales!$A$1:$O$10001,14,FALSE)</f>
        <v>Takeaway</v>
      </c>
      <c r="H2671" s="1">
        <f>VLOOKUP(A2671,Cafe_sales!$A$1:$O$10001,15,FALSE)</f>
        <v>44963</v>
      </c>
    </row>
    <row r="2672" spans="1:8" x14ac:dyDescent="0.35">
      <c r="A2672" t="s">
        <v>9707</v>
      </c>
      <c r="B2672" t="str">
        <f>VLOOKUP(A2672,Cafe_sales!$A$1:$O$10001,9,FALSE)</f>
        <v>Sandwich</v>
      </c>
      <c r="C2672" s="6">
        <f>VLOOKUP(A2672,Cafe_sales!$A$1:$O$10001,10,FALSE)</f>
        <v>2</v>
      </c>
      <c r="D2672" s="10">
        <f>VLOOKUP(A2672,Cafe_sales!$A$1:$O$10001,11,FALSE)</f>
        <v>4</v>
      </c>
      <c r="E2672" s="6">
        <f>VLOOKUP(A2672,Cafe_sales!$A$1:$O$10001,12,FALSE)</f>
        <v>8</v>
      </c>
      <c r="F2672" t="str">
        <f>VLOOKUP(A2672,Cafe_sales!$A$1:$O$10001,13,FALSE)</f>
        <v>Default mode</v>
      </c>
      <c r="G2672" t="str">
        <f>VLOOKUP(A2672,Cafe_sales!$A$1:$O$10001,14,FALSE)</f>
        <v>UNKNOWN</v>
      </c>
      <c r="H2672" s="8">
        <f>VLOOKUP(A2672,Cafe_sales!$A$1:$O$10001,15,FALSE)</f>
        <v>44958</v>
      </c>
    </row>
    <row r="2673" spans="1:8" x14ac:dyDescent="0.35">
      <c r="A2673" t="s">
        <v>3433</v>
      </c>
      <c r="B2673" t="str">
        <f>VLOOKUP(A2673,Cafe_sales!$A$1:$O$10001,9,FALSE)</f>
        <v>Sandwich</v>
      </c>
      <c r="C2673" s="6">
        <f>VLOOKUP(A2673,Cafe_sales!$A$1:$O$10001,10,FALSE)</f>
        <v>3</v>
      </c>
      <c r="D2673" s="10">
        <f>VLOOKUP(A2673,Cafe_sales!$A$1:$O$10001,11,FALSE)</f>
        <v>4</v>
      </c>
      <c r="E2673" s="6">
        <f>VLOOKUP(A2673,Cafe_sales!$A$1:$O$10001,12,FALSE)</f>
        <v>12</v>
      </c>
      <c r="F2673" t="str">
        <f>VLOOKUP(A2673,Cafe_sales!$A$1:$O$10001,13,FALSE)</f>
        <v>Credit Card</v>
      </c>
      <c r="G2673" t="str">
        <f>VLOOKUP(A2673,Cafe_sales!$A$1:$O$10001,14,FALSE)</f>
        <v>In-store</v>
      </c>
      <c r="H2673" s="8">
        <f>VLOOKUP(A2673,Cafe_sales!$A$1:$O$10001,15,FALSE)</f>
        <v>45110</v>
      </c>
    </row>
    <row r="2674" spans="1:8" hidden="1" x14ac:dyDescent="0.35">
      <c r="A2674" t="s">
        <v>3761</v>
      </c>
      <c r="B2674" t="str">
        <f>VLOOKUP(A2674,Cafe_sales!$A$1:$O$10001,9,FALSE)</f>
        <v>Tea</v>
      </c>
      <c r="C2674">
        <f>VLOOKUP(A2674,Cafe_sales!$A$1:$O$10001,10,FALSE)</f>
        <v>1</v>
      </c>
      <c r="D2674">
        <f>VLOOKUP(A2674,Cafe_sales!$A$1:$O$10001,11,FALSE)</f>
        <v>1.5</v>
      </c>
      <c r="E2674">
        <f>VLOOKUP(A2674,Cafe_sales!$A$1:$O$10001,12,FALSE)</f>
        <v>1.5</v>
      </c>
      <c r="F2674" t="str">
        <f>VLOOKUP(A2674,Cafe_sales!$A$1:$O$10001,13,FALSE)</f>
        <v>Default mode</v>
      </c>
      <c r="G2674" t="str">
        <f>VLOOKUP(A2674,Cafe_sales!$A$1:$O$10001,14,FALSE)</f>
        <v>Takeaway</v>
      </c>
      <c r="H2674" s="1">
        <f>VLOOKUP(A2674,Cafe_sales!$A$1:$O$10001,15,FALSE)</f>
        <v>44940</v>
      </c>
    </row>
    <row r="2675" spans="1:8" x14ac:dyDescent="0.35">
      <c r="A2675" t="s">
        <v>1153</v>
      </c>
      <c r="B2675" t="str">
        <f>VLOOKUP(A2675,Cafe_sales!$A$1:$O$10001,9,FALSE)</f>
        <v>Cake</v>
      </c>
      <c r="C2675" s="6">
        <f>VLOOKUP(A2675,Cafe_sales!$A$1:$O$10001,10,FALSE)</f>
        <v>2</v>
      </c>
      <c r="D2675" s="10">
        <f>VLOOKUP(A2675,Cafe_sales!$A$1:$O$10001,11,FALSE)</f>
        <v>3</v>
      </c>
      <c r="E2675" s="6">
        <f>VLOOKUP(A2675,Cafe_sales!$A$1:$O$10001,12,FALSE)</f>
        <v>6</v>
      </c>
      <c r="F2675" t="str">
        <f>VLOOKUP(A2675,Cafe_sales!$A$1:$O$10001,13,FALSE)</f>
        <v>Cash</v>
      </c>
      <c r="G2675" t="str">
        <f>VLOOKUP(A2675,Cafe_sales!$A$1:$O$10001,14,FALSE)</f>
        <v>In-store</v>
      </c>
      <c r="H2675" s="8">
        <f>VLOOKUP(A2675,Cafe_sales!$A$1:$O$10001,15,FALSE)</f>
        <v>45019</v>
      </c>
    </row>
    <row r="2676" spans="1:8" hidden="1" x14ac:dyDescent="0.35">
      <c r="A2676" t="s">
        <v>9850</v>
      </c>
      <c r="B2676" t="str">
        <f>VLOOKUP(A2676,Cafe_sales!$A$1:$O$10001,9,FALSE)</f>
        <v>Coffee</v>
      </c>
      <c r="C2676">
        <f>VLOOKUP(A2676,Cafe_sales!$A$1:$O$10001,10,FALSE)</f>
        <v>1</v>
      </c>
      <c r="D2676">
        <f>VLOOKUP(A2676,Cafe_sales!$A$1:$O$10001,11,FALSE)</f>
        <v>2</v>
      </c>
      <c r="E2676">
        <f>VLOOKUP(A2676,Cafe_sales!$A$1:$O$10001,12,FALSE)</f>
        <v>2</v>
      </c>
      <c r="F2676" t="str">
        <f>VLOOKUP(A2676,Cafe_sales!$A$1:$O$10001,13,FALSE)</f>
        <v>Digital Wallet</v>
      </c>
      <c r="G2676" t="str">
        <f>VLOOKUP(A2676,Cafe_sales!$A$1:$O$10001,14,FALSE)</f>
        <v>Takeaway</v>
      </c>
      <c r="H2676" s="1">
        <f>VLOOKUP(A2676,Cafe_sales!$A$1:$O$10001,15,FALSE)</f>
        <v>44932</v>
      </c>
    </row>
    <row r="2677" spans="1:8" x14ac:dyDescent="0.35">
      <c r="A2677" t="s">
        <v>818</v>
      </c>
      <c r="B2677" t="str">
        <f>VLOOKUP(A2677,Cafe_sales!$A$1:$O$10001,9,FALSE)</f>
        <v>Sandwich</v>
      </c>
      <c r="C2677" s="6">
        <f>VLOOKUP(A2677,Cafe_sales!$A$1:$O$10001,10,FALSE)</f>
        <v>1</v>
      </c>
      <c r="D2677" s="10">
        <f>VLOOKUP(A2677,Cafe_sales!$A$1:$O$10001,11,FALSE)</f>
        <v>4</v>
      </c>
      <c r="E2677" s="6">
        <f>VLOOKUP(A2677,Cafe_sales!$A$1:$O$10001,12,FALSE)</f>
        <v>4</v>
      </c>
      <c r="F2677" t="str">
        <f>VLOOKUP(A2677,Cafe_sales!$A$1:$O$10001,13,FALSE)</f>
        <v>Digital Wallet</v>
      </c>
      <c r="G2677" t="str">
        <f>VLOOKUP(A2677,Cafe_sales!$A$1:$O$10001,14,FALSE)</f>
        <v>In-store</v>
      </c>
      <c r="H2677" s="8">
        <f>VLOOKUP(A2677,Cafe_sales!$A$1:$O$10001,15,FALSE)</f>
        <v>45221</v>
      </c>
    </row>
    <row r="2678" spans="1:8" hidden="1" x14ac:dyDescent="0.35">
      <c r="A2678" t="s">
        <v>4852</v>
      </c>
      <c r="B2678" t="str">
        <f>VLOOKUP(A2678,Cafe_sales!$A$1:$O$10001,9,FALSE)</f>
        <v>Coffee</v>
      </c>
      <c r="C2678">
        <f>VLOOKUP(A2678,Cafe_sales!$A$1:$O$10001,10,FALSE)</f>
        <v>4</v>
      </c>
      <c r="D2678">
        <f>VLOOKUP(A2678,Cafe_sales!$A$1:$O$10001,11,FALSE)</f>
        <v>2</v>
      </c>
      <c r="E2678">
        <f>VLOOKUP(A2678,Cafe_sales!$A$1:$O$10001,12,FALSE)</f>
        <v>8</v>
      </c>
      <c r="F2678" t="str">
        <f>VLOOKUP(A2678,Cafe_sales!$A$1:$O$10001,13,FALSE)</f>
        <v>Credit Card</v>
      </c>
      <c r="G2678" t="str">
        <f>VLOOKUP(A2678,Cafe_sales!$A$1:$O$10001,14,FALSE)</f>
        <v>Takeaway</v>
      </c>
      <c r="H2678" s="1">
        <f>VLOOKUP(A2678,Cafe_sales!$A$1:$O$10001,15,FALSE)</f>
        <v>45095</v>
      </c>
    </row>
    <row r="2679" spans="1:8" x14ac:dyDescent="0.35">
      <c r="A2679" t="s">
        <v>3866</v>
      </c>
      <c r="B2679" t="str">
        <f>VLOOKUP(A2679,Cafe_sales!$A$1:$O$10001,9,FALSE)</f>
        <v>Coffee</v>
      </c>
      <c r="C2679" s="6">
        <f>VLOOKUP(A2679,Cafe_sales!$A$1:$O$10001,10,FALSE)</f>
        <v>1</v>
      </c>
      <c r="D2679" s="10">
        <f>VLOOKUP(A2679,Cafe_sales!$A$1:$O$10001,11,FALSE)</f>
        <v>2</v>
      </c>
      <c r="E2679" s="6">
        <f>VLOOKUP(A2679,Cafe_sales!$A$1:$O$10001,12,FALSE)</f>
        <v>2</v>
      </c>
      <c r="F2679" t="str">
        <f>VLOOKUP(A2679,Cafe_sales!$A$1:$O$10001,13,FALSE)</f>
        <v>Digital Wallet</v>
      </c>
      <c r="G2679" t="str">
        <f>VLOOKUP(A2679,Cafe_sales!$A$1:$O$10001,14,FALSE)</f>
        <v>In-store</v>
      </c>
      <c r="H2679" s="8">
        <f>VLOOKUP(A2679,Cafe_sales!$A$1:$O$10001,15,FALSE)</f>
        <v>45022</v>
      </c>
    </row>
    <row r="2680" spans="1:8" hidden="1" x14ac:dyDescent="0.35">
      <c r="A2680" t="s">
        <v>8825</v>
      </c>
      <c r="B2680" t="str">
        <f>VLOOKUP(A2680,Cafe_sales!$A$1:$O$10001,9,FALSE)</f>
        <v>Cake</v>
      </c>
      <c r="C2680">
        <f>VLOOKUP(A2680,Cafe_sales!$A$1:$O$10001,10,FALSE)</f>
        <v>4</v>
      </c>
      <c r="D2680">
        <f>VLOOKUP(A2680,Cafe_sales!$A$1:$O$10001,11,FALSE)</f>
        <v>3</v>
      </c>
      <c r="E2680">
        <f>VLOOKUP(A2680,Cafe_sales!$A$1:$O$10001,12,FALSE)</f>
        <v>12</v>
      </c>
      <c r="F2680" t="str">
        <f>VLOOKUP(A2680,Cafe_sales!$A$1:$O$10001,13,FALSE)</f>
        <v>Default mode</v>
      </c>
      <c r="G2680" t="str">
        <f>VLOOKUP(A2680,Cafe_sales!$A$1:$O$10001,14,FALSE)</f>
        <v>Cafe</v>
      </c>
      <c r="H2680" s="1">
        <f>VLOOKUP(A2680,Cafe_sales!$A$1:$O$10001,15,FALSE)</f>
        <v>45027</v>
      </c>
    </row>
    <row r="2681" spans="1:8" x14ac:dyDescent="0.35">
      <c r="A2681" t="s">
        <v>678</v>
      </c>
      <c r="B2681" t="str">
        <f>VLOOKUP(A2681,Cafe_sales!$A$1:$O$10001,9,FALSE)</f>
        <v>Smoothie</v>
      </c>
      <c r="C2681" s="6">
        <f>VLOOKUP(A2681,Cafe_sales!$A$1:$O$10001,10,FALSE)</f>
        <v>2</v>
      </c>
      <c r="D2681" s="10">
        <f>VLOOKUP(A2681,Cafe_sales!$A$1:$O$10001,11,FALSE)</f>
        <v>4</v>
      </c>
      <c r="E2681" s="6">
        <f>VLOOKUP(A2681,Cafe_sales!$A$1:$O$10001,12,FALSE)</f>
        <v>8</v>
      </c>
      <c r="F2681" t="str">
        <f>VLOOKUP(A2681,Cafe_sales!$A$1:$O$10001,13,FALSE)</f>
        <v>Digital Wallet</v>
      </c>
      <c r="G2681" t="str">
        <f>VLOOKUP(A2681,Cafe_sales!$A$1:$O$10001,14,FALSE)</f>
        <v>In-store</v>
      </c>
      <c r="H2681" s="8">
        <f>VLOOKUP(A2681,Cafe_sales!$A$1:$O$10001,15,FALSE)</f>
        <v>45129</v>
      </c>
    </row>
    <row r="2682" spans="1:8" x14ac:dyDescent="0.35">
      <c r="A2682" t="s">
        <v>3314</v>
      </c>
      <c r="B2682" t="str">
        <f>VLOOKUP(A2682,Cafe_sales!$A$1:$O$10001,9,FALSE)</f>
        <v>Smoothie</v>
      </c>
      <c r="C2682" s="6">
        <f>VLOOKUP(A2682,Cafe_sales!$A$1:$O$10001,10,FALSE)</f>
        <v>5</v>
      </c>
      <c r="D2682" s="10">
        <f>VLOOKUP(A2682,Cafe_sales!$A$1:$O$10001,11,FALSE)</f>
        <v>4</v>
      </c>
      <c r="E2682" s="6">
        <f>VLOOKUP(A2682,Cafe_sales!$A$1:$O$10001,12,FALSE)</f>
        <v>20</v>
      </c>
      <c r="F2682" t="str">
        <f>VLOOKUP(A2682,Cafe_sales!$A$1:$O$10001,13,FALSE)</f>
        <v>Digital Wallet</v>
      </c>
      <c r="G2682" t="str">
        <f>VLOOKUP(A2682,Cafe_sales!$A$1:$O$10001,14,FALSE)</f>
        <v>In-store</v>
      </c>
      <c r="H2682" s="8">
        <f>VLOOKUP(A2682,Cafe_sales!$A$1:$O$10001,15,FALSE)</f>
        <v>45139</v>
      </c>
    </row>
    <row r="2683" spans="1:8" x14ac:dyDescent="0.35">
      <c r="A2683" t="s">
        <v>133</v>
      </c>
      <c r="B2683" t="str">
        <f>VLOOKUP(A2683,Cafe_sales!$A$1:$O$10001,9,FALSE)</f>
        <v>Sandwich</v>
      </c>
      <c r="C2683" s="6">
        <f>VLOOKUP(A2683,Cafe_sales!$A$1:$O$10001,10,FALSE)</f>
        <v>1</v>
      </c>
      <c r="D2683" s="10">
        <f>VLOOKUP(A2683,Cafe_sales!$A$1:$O$10001,11,FALSE)</f>
        <v>4</v>
      </c>
      <c r="E2683" s="6">
        <f>VLOOKUP(A2683,Cafe_sales!$A$1:$O$10001,12,FALSE)</f>
        <v>4</v>
      </c>
      <c r="F2683" t="str">
        <f>VLOOKUP(A2683,Cafe_sales!$A$1:$O$10001,13,FALSE)</f>
        <v>Default mode</v>
      </c>
      <c r="G2683" t="str">
        <f>VLOOKUP(A2683,Cafe_sales!$A$1:$O$10001,14,FALSE)</f>
        <v>In-store</v>
      </c>
      <c r="H2683" s="8">
        <f>VLOOKUP(A2683,Cafe_sales!$A$1:$O$10001,15,FALSE)</f>
        <v>44960</v>
      </c>
    </row>
    <row r="2684" spans="1:8" x14ac:dyDescent="0.35">
      <c r="A2684" t="s">
        <v>6568</v>
      </c>
      <c r="B2684" t="str">
        <f>VLOOKUP(A2684,Cafe_sales!$A$1:$O$10001,9,FALSE)</f>
        <v>Sandwich</v>
      </c>
      <c r="C2684" s="6">
        <f>VLOOKUP(A2684,Cafe_sales!$A$1:$O$10001,10,FALSE)</f>
        <v>5</v>
      </c>
      <c r="D2684" s="10">
        <f>VLOOKUP(A2684,Cafe_sales!$A$1:$O$10001,11,FALSE)</f>
        <v>4</v>
      </c>
      <c r="E2684" s="6">
        <f>VLOOKUP(A2684,Cafe_sales!$A$1:$O$10001,12,FALSE)</f>
        <v>20</v>
      </c>
      <c r="F2684" t="str">
        <f>VLOOKUP(A2684,Cafe_sales!$A$1:$O$10001,13,FALSE)</f>
        <v>Cash</v>
      </c>
      <c r="G2684" t="str">
        <f>VLOOKUP(A2684,Cafe_sales!$A$1:$O$10001,14,FALSE)</f>
        <v>UNKNOWN</v>
      </c>
      <c r="H2684" s="8">
        <f>VLOOKUP(A2684,Cafe_sales!$A$1:$O$10001,15,FALSE)</f>
        <v>45200</v>
      </c>
    </row>
    <row r="2685" spans="1:8" hidden="1" x14ac:dyDescent="0.35">
      <c r="A2685" t="s">
        <v>9291</v>
      </c>
      <c r="B2685" t="str">
        <f>VLOOKUP(A2685,Cafe_sales!$A$1:$O$10001,9,FALSE)</f>
        <v>Cookie</v>
      </c>
      <c r="C2685">
        <f>VLOOKUP(A2685,Cafe_sales!$A$1:$O$10001,10,FALSE)</f>
        <v>3</v>
      </c>
      <c r="D2685">
        <f>VLOOKUP(A2685,Cafe_sales!$A$1:$O$10001,11,FALSE)</f>
        <v>1</v>
      </c>
      <c r="E2685">
        <f>VLOOKUP(A2685,Cafe_sales!$A$1:$O$10001,12,FALSE)</f>
        <v>3</v>
      </c>
      <c r="F2685" t="str">
        <f>VLOOKUP(A2685,Cafe_sales!$A$1:$O$10001,13,FALSE)</f>
        <v>Cash</v>
      </c>
      <c r="G2685" t="str">
        <f>VLOOKUP(A2685,Cafe_sales!$A$1:$O$10001,14,FALSE)</f>
        <v>Cafe</v>
      </c>
      <c r="H2685" s="1">
        <f>VLOOKUP(A2685,Cafe_sales!$A$1:$O$10001,15,FALSE)</f>
        <v>45218</v>
      </c>
    </row>
    <row r="2686" spans="1:8" hidden="1" x14ac:dyDescent="0.35">
      <c r="A2686" t="s">
        <v>8579</v>
      </c>
      <c r="B2686" t="str">
        <f>VLOOKUP(A2686,Cafe_sales!$A$1:$O$10001,9,FALSE)</f>
        <v>Juice</v>
      </c>
      <c r="C2686">
        <f>VLOOKUP(A2686,Cafe_sales!$A$1:$O$10001,10,FALSE)</f>
        <v>3</v>
      </c>
      <c r="D2686">
        <f>VLOOKUP(A2686,Cafe_sales!$A$1:$O$10001,11,FALSE)</f>
        <v>3</v>
      </c>
      <c r="E2686">
        <f>VLOOKUP(A2686,Cafe_sales!$A$1:$O$10001,12,FALSE)</f>
        <v>9</v>
      </c>
      <c r="F2686" t="str">
        <f>VLOOKUP(A2686,Cafe_sales!$A$1:$O$10001,13,FALSE)</f>
        <v>Digital Wallet</v>
      </c>
      <c r="G2686" t="str">
        <f>VLOOKUP(A2686,Cafe_sales!$A$1:$O$10001,14,FALSE)</f>
        <v>Takeaway</v>
      </c>
      <c r="H2686" s="1">
        <f>VLOOKUP(A2686,Cafe_sales!$A$1:$O$10001,15,FALSE)</f>
        <v>45145</v>
      </c>
    </row>
    <row r="2687" spans="1:8" hidden="1" x14ac:dyDescent="0.35">
      <c r="A2687" t="s">
        <v>7557</v>
      </c>
      <c r="B2687" t="str">
        <f>VLOOKUP(A2687,Cafe_sales!$A$1:$O$10001,9,FALSE)</f>
        <v>Smoothie</v>
      </c>
      <c r="C2687">
        <f>VLOOKUP(A2687,Cafe_sales!$A$1:$O$10001,10,FALSE)</f>
        <v>5</v>
      </c>
      <c r="D2687">
        <f>VLOOKUP(A2687,Cafe_sales!$A$1:$O$10001,11,FALSE)</f>
        <v>0</v>
      </c>
      <c r="E2687">
        <f>VLOOKUP(A2687,Cafe_sales!$A$1:$O$10001,12,FALSE)</f>
        <v>20</v>
      </c>
      <c r="F2687" t="str">
        <f>VLOOKUP(A2687,Cafe_sales!$A$1:$O$10001,13,FALSE)</f>
        <v>Digital Wallet</v>
      </c>
      <c r="G2687" t="str">
        <f>VLOOKUP(A2687,Cafe_sales!$A$1:$O$10001,14,FALSE)</f>
        <v>Cafe</v>
      </c>
      <c r="H2687" s="1">
        <f>VLOOKUP(A2687,Cafe_sales!$A$1:$O$10001,15,FALSE)</f>
        <v>45269</v>
      </c>
    </row>
    <row r="2688" spans="1:8" x14ac:dyDescent="0.35">
      <c r="A2688" t="s">
        <v>5273</v>
      </c>
      <c r="B2688" t="str">
        <f>VLOOKUP(A2688,Cafe_sales!$A$1:$O$10001,9,FALSE)</f>
        <v>UNKNOWN</v>
      </c>
      <c r="C2688" s="6">
        <f>VLOOKUP(A2688,Cafe_sales!$A$1:$O$10001,10,FALSE)</f>
        <v>3</v>
      </c>
      <c r="D2688" s="10">
        <f>VLOOKUP(A2688,Cafe_sales!$A$1:$O$10001,11,FALSE)</f>
        <v>4</v>
      </c>
      <c r="E2688" s="6">
        <f>VLOOKUP(A2688,Cafe_sales!$A$1:$O$10001,12,FALSE)</f>
        <v>12</v>
      </c>
      <c r="F2688" t="str">
        <f>VLOOKUP(A2688,Cafe_sales!$A$1:$O$10001,13,FALSE)</f>
        <v>Cash</v>
      </c>
      <c r="G2688" t="str">
        <f>VLOOKUP(A2688,Cafe_sales!$A$1:$O$10001,14,FALSE)</f>
        <v>UNKNOWN</v>
      </c>
      <c r="H2688" s="8">
        <f>VLOOKUP(A2688,Cafe_sales!$A$1:$O$10001,15,FALSE)</f>
        <v>44969</v>
      </c>
    </row>
    <row r="2689" spans="1:8" x14ac:dyDescent="0.35">
      <c r="A2689" t="s">
        <v>7080</v>
      </c>
      <c r="B2689" t="str">
        <f>VLOOKUP(A2689,Cafe_sales!$A$1:$O$10001,9,FALSE)</f>
        <v>Juice</v>
      </c>
      <c r="C2689" s="6">
        <f>VLOOKUP(A2689,Cafe_sales!$A$1:$O$10001,10,FALSE)</f>
        <v>2</v>
      </c>
      <c r="D2689" s="10">
        <f>VLOOKUP(A2689,Cafe_sales!$A$1:$O$10001,11,FALSE)</f>
        <v>1.5</v>
      </c>
      <c r="E2689" s="6">
        <f>VLOOKUP(A2689,Cafe_sales!$A$1:$O$10001,12,FALSE)</f>
        <v>3</v>
      </c>
      <c r="F2689" t="str">
        <f>VLOOKUP(A2689,Cafe_sales!$A$1:$O$10001,13,FALSE)</f>
        <v>Default mode</v>
      </c>
      <c r="G2689" t="str">
        <f>VLOOKUP(A2689,Cafe_sales!$A$1:$O$10001,14,FALSE)</f>
        <v>In-store</v>
      </c>
      <c r="H2689" s="8">
        <f>VLOOKUP(A2689,Cafe_sales!$A$1:$O$10001,15,FALSE)</f>
        <v>44958</v>
      </c>
    </row>
    <row r="2690" spans="1:8" hidden="1" x14ac:dyDescent="0.35">
      <c r="A2690" t="s">
        <v>572</v>
      </c>
      <c r="B2690" t="str">
        <f>VLOOKUP(A2690,Cafe_sales!$A$1:$O$10001,9,FALSE)</f>
        <v>Salad</v>
      </c>
      <c r="C2690">
        <f>VLOOKUP(A2690,Cafe_sales!$A$1:$O$10001,10,FALSE)</f>
        <v>1</v>
      </c>
      <c r="D2690">
        <f>VLOOKUP(A2690,Cafe_sales!$A$1:$O$10001,11,FALSE)</f>
        <v>5</v>
      </c>
      <c r="E2690">
        <f>VLOOKUP(A2690,Cafe_sales!$A$1:$O$10001,12,FALSE)</f>
        <v>5</v>
      </c>
      <c r="F2690" t="str">
        <f>VLOOKUP(A2690,Cafe_sales!$A$1:$O$10001,13,FALSE)</f>
        <v>Default mode</v>
      </c>
      <c r="G2690" t="str">
        <f>VLOOKUP(A2690,Cafe_sales!$A$1:$O$10001,14,FALSE)</f>
        <v>Cafe</v>
      </c>
      <c r="H2690" s="1">
        <f>VLOOKUP(A2690,Cafe_sales!$A$1:$O$10001,15,FALSE)</f>
        <v>45101</v>
      </c>
    </row>
    <row r="2691" spans="1:8" x14ac:dyDescent="0.35">
      <c r="A2691" t="s">
        <v>6459</v>
      </c>
      <c r="B2691" t="str">
        <f>VLOOKUP(A2691,Cafe_sales!$A$1:$O$10001,9,FALSE)</f>
        <v>Cake</v>
      </c>
      <c r="C2691" s="6">
        <f>VLOOKUP(A2691,Cafe_sales!$A$1:$O$10001,10,FALSE)</f>
        <v>2</v>
      </c>
      <c r="D2691" s="10">
        <f>VLOOKUP(A2691,Cafe_sales!$A$1:$O$10001,11,FALSE)</f>
        <v>3</v>
      </c>
      <c r="E2691" s="6">
        <f>VLOOKUP(A2691,Cafe_sales!$A$1:$O$10001,12,FALSE)</f>
        <v>6</v>
      </c>
      <c r="F2691" t="str">
        <f>VLOOKUP(A2691,Cafe_sales!$A$1:$O$10001,13,FALSE)</f>
        <v>Default mode</v>
      </c>
      <c r="G2691" t="str">
        <f>VLOOKUP(A2691,Cafe_sales!$A$1:$O$10001,14,FALSE)</f>
        <v>UNKNOWN</v>
      </c>
      <c r="H2691" s="8">
        <f>VLOOKUP(A2691,Cafe_sales!$A$1:$O$10001,15,FALSE)</f>
        <v>44979</v>
      </c>
    </row>
    <row r="2692" spans="1:8" x14ac:dyDescent="0.35">
      <c r="A2692" t="s">
        <v>1652</v>
      </c>
      <c r="B2692" t="str">
        <f>VLOOKUP(A2692,Cafe_sales!$A$1:$O$10001,9,FALSE)</f>
        <v>Juice</v>
      </c>
      <c r="C2692" s="6">
        <f>VLOOKUP(A2692,Cafe_sales!$A$1:$O$10001,10,FALSE)</f>
        <v>4</v>
      </c>
      <c r="D2692" s="10">
        <f>VLOOKUP(A2692,Cafe_sales!$A$1:$O$10001,11,FALSE)</f>
        <v>4</v>
      </c>
      <c r="E2692" s="6">
        <f>VLOOKUP(A2692,Cafe_sales!$A$1:$O$10001,12,FALSE)</f>
        <v>16</v>
      </c>
      <c r="F2692" t="str">
        <f>VLOOKUP(A2692,Cafe_sales!$A$1:$O$10001,13,FALSE)</f>
        <v>Credit Card</v>
      </c>
      <c r="G2692" t="str">
        <f>VLOOKUP(A2692,Cafe_sales!$A$1:$O$10001,14,FALSE)</f>
        <v>UNKNOWN</v>
      </c>
      <c r="H2692" s="8">
        <f>VLOOKUP(A2692,Cafe_sales!$A$1:$O$10001,15,FALSE)</f>
        <v>45161</v>
      </c>
    </row>
    <row r="2693" spans="1:8" x14ac:dyDescent="0.35">
      <c r="A2693" t="s">
        <v>152</v>
      </c>
      <c r="B2693" t="str">
        <f>VLOOKUP(A2693,Cafe_sales!$A$1:$O$10001,9,FALSE)</f>
        <v>Sandwich</v>
      </c>
      <c r="C2693" s="6">
        <f>VLOOKUP(A2693,Cafe_sales!$A$1:$O$10001,10,FALSE)</f>
        <v>2</v>
      </c>
      <c r="D2693" s="10">
        <f>VLOOKUP(A2693,Cafe_sales!$A$1:$O$10001,11,FALSE)</f>
        <v>4</v>
      </c>
      <c r="E2693" s="6">
        <f>VLOOKUP(A2693,Cafe_sales!$A$1:$O$10001,12,FALSE)</f>
        <v>8</v>
      </c>
      <c r="F2693" t="str">
        <f>VLOOKUP(A2693,Cafe_sales!$A$1:$O$10001,13,FALSE)</f>
        <v>Cash</v>
      </c>
      <c r="G2693" t="str">
        <f>VLOOKUP(A2693,Cafe_sales!$A$1:$O$10001,14,FALSE)</f>
        <v>In-store</v>
      </c>
      <c r="H2693" s="8">
        <f>VLOOKUP(A2693,Cafe_sales!$A$1:$O$10001,15,FALSE)</f>
        <v>44996</v>
      </c>
    </row>
    <row r="2694" spans="1:8" x14ac:dyDescent="0.35">
      <c r="A2694" t="s">
        <v>8712</v>
      </c>
      <c r="B2694" t="str">
        <f>VLOOKUP(A2694,Cafe_sales!$A$1:$O$10001,9,FALSE)</f>
        <v>Juice</v>
      </c>
      <c r="C2694" s="6">
        <f>VLOOKUP(A2694,Cafe_sales!$A$1:$O$10001,10,FALSE)</f>
        <v>3.0888710968775022</v>
      </c>
      <c r="D2694" s="10">
        <f>VLOOKUP(A2694,Cafe_sales!$A$1:$O$10001,11,FALSE)</f>
        <v>3</v>
      </c>
      <c r="E2694" s="6">
        <f>VLOOKUP(A2694,Cafe_sales!$A$1:$O$10001,12,FALSE)</f>
        <v>3</v>
      </c>
      <c r="F2694" t="str">
        <f>VLOOKUP(A2694,Cafe_sales!$A$1:$O$10001,13,FALSE)</f>
        <v>Default mode</v>
      </c>
      <c r="G2694" t="str">
        <f>VLOOKUP(A2694,Cafe_sales!$A$1:$O$10001,14,FALSE)</f>
        <v>UNKNOWN</v>
      </c>
      <c r="H2694" s="8">
        <f>VLOOKUP(A2694,Cafe_sales!$A$1:$O$10001,15,FALSE)</f>
        <v>45199</v>
      </c>
    </row>
    <row r="2695" spans="1:8" hidden="1" x14ac:dyDescent="0.35">
      <c r="A2695" t="s">
        <v>1162</v>
      </c>
      <c r="B2695" t="str">
        <f>VLOOKUP(A2695,Cafe_sales!$A$1:$O$10001,9,FALSE)</f>
        <v>Smoothie</v>
      </c>
      <c r="C2695">
        <f>VLOOKUP(A2695,Cafe_sales!$A$1:$O$10001,10,FALSE)</f>
        <v>1</v>
      </c>
      <c r="D2695">
        <f>VLOOKUP(A2695,Cafe_sales!$A$1:$O$10001,11,FALSE)</f>
        <v>4</v>
      </c>
      <c r="E2695">
        <f>VLOOKUP(A2695,Cafe_sales!$A$1:$O$10001,12,FALSE)</f>
        <v>4</v>
      </c>
      <c r="F2695" t="str">
        <f>VLOOKUP(A2695,Cafe_sales!$A$1:$O$10001,13,FALSE)</f>
        <v>Default mode</v>
      </c>
      <c r="G2695" t="str">
        <f>VLOOKUP(A2695,Cafe_sales!$A$1:$O$10001,14,FALSE)</f>
        <v>Takeaway</v>
      </c>
      <c r="H2695" s="1">
        <f>VLOOKUP(A2695,Cafe_sales!$A$1:$O$10001,15,FALSE)</f>
        <v>44928</v>
      </c>
    </row>
    <row r="2696" spans="1:8" x14ac:dyDescent="0.35">
      <c r="A2696" t="s">
        <v>2932</v>
      </c>
      <c r="B2696" t="str">
        <f>VLOOKUP(A2696,Cafe_sales!$A$1:$O$10001,9,FALSE)</f>
        <v>Cake</v>
      </c>
      <c r="C2696" s="6">
        <f>VLOOKUP(A2696,Cafe_sales!$A$1:$O$10001,10,FALSE)</f>
        <v>2</v>
      </c>
      <c r="D2696" s="10">
        <f>VLOOKUP(A2696,Cafe_sales!$A$1:$O$10001,11,FALSE)</f>
        <v>3</v>
      </c>
      <c r="E2696" s="6">
        <f>VLOOKUP(A2696,Cafe_sales!$A$1:$O$10001,12,FALSE)</f>
        <v>6</v>
      </c>
      <c r="F2696" t="str">
        <f>VLOOKUP(A2696,Cafe_sales!$A$1:$O$10001,13,FALSE)</f>
        <v>UNKNOWN</v>
      </c>
      <c r="G2696" t="str">
        <f>VLOOKUP(A2696,Cafe_sales!$A$1:$O$10001,14,FALSE)</f>
        <v>UNKNOWN</v>
      </c>
      <c r="H2696" s="8">
        <f>VLOOKUP(A2696,Cafe_sales!$A$1:$O$10001,15,FALSE)</f>
        <v>45198</v>
      </c>
    </row>
    <row r="2697" spans="1:8" hidden="1" x14ac:dyDescent="0.35">
      <c r="A2697" t="s">
        <v>4341</v>
      </c>
      <c r="B2697" t="str">
        <f>VLOOKUP(A2697,Cafe_sales!$A$1:$O$10001,9,FALSE)</f>
        <v>Cake</v>
      </c>
      <c r="C2697">
        <f>VLOOKUP(A2697,Cafe_sales!$A$1:$O$10001,10,FALSE)</f>
        <v>4</v>
      </c>
      <c r="D2697">
        <f>VLOOKUP(A2697,Cafe_sales!$A$1:$O$10001,11,FALSE)</f>
        <v>3</v>
      </c>
      <c r="E2697">
        <f>VLOOKUP(A2697,Cafe_sales!$A$1:$O$10001,12,FALSE)</f>
        <v>12</v>
      </c>
      <c r="F2697" t="str">
        <f>VLOOKUP(A2697,Cafe_sales!$A$1:$O$10001,13,FALSE)</f>
        <v>Default mode</v>
      </c>
      <c r="G2697" t="str">
        <f>VLOOKUP(A2697,Cafe_sales!$A$1:$O$10001,14,FALSE)</f>
        <v>Takeaway</v>
      </c>
      <c r="H2697" s="1">
        <f>VLOOKUP(A2697,Cafe_sales!$A$1:$O$10001,15,FALSE)</f>
        <v>45175</v>
      </c>
    </row>
    <row r="2698" spans="1:8" x14ac:dyDescent="0.35">
      <c r="A2698" t="s">
        <v>1159</v>
      </c>
      <c r="B2698" t="str">
        <f>VLOOKUP(A2698,Cafe_sales!$A$1:$O$10001,9,FALSE)</f>
        <v>Cake</v>
      </c>
      <c r="C2698" s="6">
        <f>VLOOKUP(A2698,Cafe_sales!$A$1:$O$10001,10,FALSE)</f>
        <v>2</v>
      </c>
      <c r="D2698" s="10">
        <f>VLOOKUP(A2698,Cafe_sales!$A$1:$O$10001,11,FALSE)</f>
        <v>3</v>
      </c>
      <c r="E2698" s="6">
        <f>VLOOKUP(A2698,Cafe_sales!$A$1:$O$10001,12,FALSE)</f>
        <v>6</v>
      </c>
      <c r="F2698" t="str">
        <f>VLOOKUP(A2698,Cafe_sales!$A$1:$O$10001,13,FALSE)</f>
        <v>Cash</v>
      </c>
      <c r="G2698" t="str">
        <f>VLOOKUP(A2698,Cafe_sales!$A$1:$O$10001,14,FALSE)</f>
        <v>In-store</v>
      </c>
      <c r="H2698" s="8">
        <f>VLOOKUP(A2698,Cafe_sales!$A$1:$O$10001,15,FALSE)</f>
        <v>44927</v>
      </c>
    </row>
    <row r="2699" spans="1:8" x14ac:dyDescent="0.35">
      <c r="A2699" t="s">
        <v>6971</v>
      </c>
      <c r="B2699" t="str">
        <f>VLOOKUP(A2699,Cafe_sales!$A$1:$O$10001,9,FALSE)</f>
        <v>Juice</v>
      </c>
      <c r="C2699" s="6">
        <f>VLOOKUP(A2699,Cafe_sales!$A$1:$O$10001,10,FALSE)</f>
        <v>1</v>
      </c>
      <c r="D2699" s="10">
        <f>VLOOKUP(A2699,Cafe_sales!$A$1:$O$10001,11,FALSE)</f>
        <v>3</v>
      </c>
      <c r="E2699" s="6">
        <f>VLOOKUP(A2699,Cafe_sales!$A$1:$O$10001,12,FALSE)</f>
        <v>3</v>
      </c>
      <c r="F2699" t="str">
        <f>VLOOKUP(A2699,Cafe_sales!$A$1:$O$10001,13,FALSE)</f>
        <v>Credit Card</v>
      </c>
      <c r="G2699" t="str">
        <f>VLOOKUP(A2699,Cafe_sales!$A$1:$O$10001,14,FALSE)</f>
        <v>In-store</v>
      </c>
      <c r="H2699" s="8">
        <f>VLOOKUP(A2699,Cafe_sales!$A$1:$O$10001,15,FALSE)</f>
        <v>45215</v>
      </c>
    </row>
    <row r="2700" spans="1:8" x14ac:dyDescent="0.35">
      <c r="A2700" t="s">
        <v>2149</v>
      </c>
      <c r="B2700" t="str">
        <f>VLOOKUP(A2700,Cafe_sales!$A$1:$O$10001,9,FALSE)</f>
        <v>Cake</v>
      </c>
      <c r="C2700" s="6">
        <f>VLOOKUP(A2700,Cafe_sales!$A$1:$O$10001,10,FALSE)</f>
        <v>3.0403677058353318</v>
      </c>
      <c r="D2700" s="10">
        <f>VLOOKUP(A2700,Cafe_sales!$A$1:$O$10001,11,FALSE)</f>
        <v>3</v>
      </c>
      <c r="E2700" s="6">
        <f>VLOOKUP(A2700,Cafe_sales!$A$1:$O$10001,12,FALSE)</f>
        <v>12</v>
      </c>
      <c r="F2700" t="str">
        <f>VLOOKUP(A2700,Cafe_sales!$A$1:$O$10001,13,FALSE)</f>
        <v>Credit Card</v>
      </c>
      <c r="G2700" t="str">
        <f>VLOOKUP(A2700,Cafe_sales!$A$1:$O$10001,14,FALSE)</f>
        <v>In-store</v>
      </c>
      <c r="H2700" s="8">
        <f>VLOOKUP(A2700,Cafe_sales!$A$1:$O$10001,15,FALSE)</f>
        <v>44988</v>
      </c>
    </row>
    <row r="2701" spans="1:8" x14ac:dyDescent="0.35">
      <c r="A2701" t="s">
        <v>494</v>
      </c>
      <c r="B2701" t="str">
        <f>VLOOKUP(A2701,Cafe_sales!$A$1:$O$10001,9,FALSE)</f>
        <v>Coffee</v>
      </c>
      <c r="C2701" s="6">
        <f>VLOOKUP(A2701,Cafe_sales!$A$1:$O$10001,10,FALSE)</f>
        <v>4</v>
      </c>
      <c r="D2701" s="10">
        <f>VLOOKUP(A2701,Cafe_sales!$A$1:$O$10001,11,FALSE)</f>
        <v>2</v>
      </c>
      <c r="E2701" s="6">
        <f>VLOOKUP(A2701,Cafe_sales!$A$1:$O$10001,12,FALSE)</f>
        <v>8</v>
      </c>
      <c r="F2701" t="str">
        <f>VLOOKUP(A2701,Cafe_sales!$A$1:$O$10001,13,FALSE)</f>
        <v>Default mode</v>
      </c>
      <c r="G2701" t="str">
        <f>VLOOKUP(A2701,Cafe_sales!$A$1:$O$10001,14,FALSE)</f>
        <v>In-store</v>
      </c>
      <c r="H2701" s="8">
        <f>VLOOKUP(A2701,Cafe_sales!$A$1:$O$10001,15,FALSE)</f>
        <v>45141</v>
      </c>
    </row>
    <row r="2702" spans="1:8" x14ac:dyDescent="0.35">
      <c r="A2702" t="s">
        <v>5995</v>
      </c>
      <c r="B2702" t="str">
        <f>VLOOKUP(A2702,Cafe_sales!$A$1:$O$10001,9,FALSE)</f>
        <v>Juice</v>
      </c>
      <c r="C2702" s="6">
        <f>VLOOKUP(A2702,Cafe_sales!$A$1:$O$10001,10,FALSE)</f>
        <v>2</v>
      </c>
      <c r="D2702" s="10">
        <f>VLOOKUP(A2702,Cafe_sales!$A$1:$O$10001,11,FALSE)</f>
        <v>3</v>
      </c>
      <c r="E2702" s="6">
        <f>VLOOKUP(A2702,Cafe_sales!$A$1:$O$10001,12,FALSE)</f>
        <v>6</v>
      </c>
      <c r="F2702" t="str">
        <f>VLOOKUP(A2702,Cafe_sales!$A$1:$O$10001,13,FALSE)</f>
        <v>Digital Wallet</v>
      </c>
      <c r="G2702" t="str">
        <f>VLOOKUP(A2702,Cafe_sales!$A$1:$O$10001,14,FALSE)</f>
        <v>UNKNOWN</v>
      </c>
      <c r="H2702" s="8">
        <f>VLOOKUP(A2702,Cafe_sales!$A$1:$O$10001,15,FALSE)</f>
        <v>45182</v>
      </c>
    </row>
    <row r="2703" spans="1:8" x14ac:dyDescent="0.35">
      <c r="A2703" t="s">
        <v>9216</v>
      </c>
      <c r="B2703" t="str">
        <f>VLOOKUP(A2703,Cafe_sales!$A$1:$O$10001,9,FALSE)</f>
        <v>Tea</v>
      </c>
      <c r="C2703" s="6">
        <f>VLOOKUP(A2703,Cafe_sales!$A$1:$O$10001,10,FALSE)</f>
        <v>3</v>
      </c>
      <c r="D2703" s="10">
        <f>VLOOKUP(A2703,Cafe_sales!$A$1:$O$10001,11,FALSE)</f>
        <v>1.5</v>
      </c>
      <c r="E2703" s="6">
        <f>VLOOKUP(A2703,Cafe_sales!$A$1:$O$10001,12,FALSE)</f>
        <v>4.5</v>
      </c>
      <c r="F2703" t="str">
        <f>VLOOKUP(A2703,Cafe_sales!$A$1:$O$10001,13,FALSE)</f>
        <v>Digital Wallet</v>
      </c>
      <c r="G2703" t="str">
        <f>VLOOKUP(A2703,Cafe_sales!$A$1:$O$10001,14,FALSE)</f>
        <v>UNKNOWN</v>
      </c>
      <c r="H2703" s="8">
        <f>VLOOKUP(A2703,Cafe_sales!$A$1:$O$10001,15,FALSE)</f>
        <v>44957</v>
      </c>
    </row>
    <row r="2704" spans="1:8" x14ac:dyDescent="0.35">
      <c r="A2704" t="s">
        <v>3579</v>
      </c>
      <c r="B2704" t="str">
        <f>VLOOKUP(A2704,Cafe_sales!$A$1:$O$10001,9,FALSE)</f>
        <v>Salad</v>
      </c>
      <c r="C2704" s="6">
        <f>VLOOKUP(A2704,Cafe_sales!$A$1:$O$10001,10,FALSE)</f>
        <v>3</v>
      </c>
      <c r="D2704" s="10">
        <f>VLOOKUP(A2704,Cafe_sales!$A$1:$O$10001,11,FALSE)</f>
        <v>5</v>
      </c>
      <c r="E2704" s="6">
        <f>VLOOKUP(A2704,Cafe_sales!$A$1:$O$10001,12,FALSE)</f>
        <v>15</v>
      </c>
      <c r="F2704" t="str">
        <f>VLOOKUP(A2704,Cafe_sales!$A$1:$O$10001,13,FALSE)</f>
        <v>Digital Wallet</v>
      </c>
      <c r="G2704" t="str">
        <f>VLOOKUP(A2704,Cafe_sales!$A$1:$O$10001,14,FALSE)</f>
        <v>In-store</v>
      </c>
      <c r="H2704" s="8">
        <f>VLOOKUP(A2704,Cafe_sales!$A$1:$O$10001,15,FALSE)</f>
        <v>45221</v>
      </c>
    </row>
    <row r="2705" spans="1:8" hidden="1" x14ac:dyDescent="0.35">
      <c r="A2705" t="s">
        <v>8441</v>
      </c>
      <c r="B2705" t="str">
        <f>VLOOKUP(A2705,Cafe_sales!$A$1:$O$10001,9,FALSE)</f>
        <v>Sandwich</v>
      </c>
      <c r="C2705">
        <f>VLOOKUP(A2705,Cafe_sales!$A$1:$O$10001,10,FALSE)</f>
        <v>3</v>
      </c>
      <c r="D2705">
        <f>VLOOKUP(A2705,Cafe_sales!$A$1:$O$10001,11,FALSE)</f>
        <v>4</v>
      </c>
      <c r="E2705">
        <f>VLOOKUP(A2705,Cafe_sales!$A$1:$O$10001,12,FALSE)</f>
        <v>12</v>
      </c>
      <c r="F2705" t="str">
        <f>VLOOKUP(A2705,Cafe_sales!$A$1:$O$10001,13,FALSE)</f>
        <v>Default mode</v>
      </c>
      <c r="G2705" t="str">
        <f>VLOOKUP(A2705,Cafe_sales!$A$1:$O$10001,14,FALSE)</f>
        <v>Takeaway</v>
      </c>
      <c r="H2705" s="1">
        <f>VLOOKUP(A2705,Cafe_sales!$A$1:$O$10001,15,FALSE)</f>
        <v>45230</v>
      </c>
    </row>
    <row r="2706" spans="1:8" hidden="1" x14ac:dyDescent="0.35">
      <c r="A2706" t="s">
        <v>6471</v>
      </c>
      <c r="B2706" t="str">
        <f>VLOOKUP(A2706,Cafe_sales!$A$1:$O$10001,9,FALSE)</f>
        <v>Salad</v>
      </c>
      <c r="C2706">
        <f>VLOOKUP(A2706,Cafe_sales!$A$1:$O$10001,10,FALSE)</f>
        <v>4</v>
      </c>
      <c r="D2706">
        <f>VLOOKUP(A2706,Cafe_sales!$A$1:$O$10001,11,FALSE)</f>
        <v>5</v>
      </c>
      <c r="E2706">
        <f>VLOOKUP(A2706,Cafe_sales!$A$1:$O$10001,12,FALSE)</f>
        <v>20</v>
      </c>
      <c r="F2706" t="str">
        <f>VLOOKUP(A2706,Cafe_sales!$A$1:$O$10001,13,FALSE)</f>
        <v>Digital Wallet</v>
      </c>
      <c r="G2706" t="str">
        <f>VLOOKUP(A2706,Cafe_sales!$A$1:$O$10001,14,FALSE)</f>
        <v>Takeaway</v>
      </c>
      <c r="H2706" s="1">
        <f>VLOOKUP(A2706,Cafe_sales!$A$1:$O$10001,15,FALSE)</f>
        <v>45027</v>
      </c>
    </row>
    <row r="2707" spans="1:8" x14ac:dyDescent="0.35">
      <c r="A2707" t="s">
        <v>9476</v>
      </c>
      <c r="B2707" t="str">
        <f>VLOOKUP(A2707,Cafe_sales!$A$1:$O$10001,9,FALSE)</f>
        <v>Smoothie</v>
      </c>
      <c r="C2707" s="6">
        <f>VLOOKUP(A2707,Cafe_sales!$A$1:$O$10001,10,FALSE)</f>
        <v>1</v>
      </c>
      <c r="D2707" s="10">
        <f>VLOOKUP(A2707,Cafe_sales!$A$1:$O$10001,11,FALSE)</f>
        <v>4</v>
      </c>
      <c r="E2707" s="6">
        <f>VLOOKUP(A2707,Cafe_sales!$A$1:$O$10001,12,FALSE)</f>
        <v>4</v>
      </c>
      <c r="F2707" t="str">
        <f>VLOOKUP(A2707,Cafe_sales!$A$1:$O$10001,13,FALSE)</f>
        <v>Credit Card</v>
      </c>
      <c r="G2707" t="str">
        <f>VLOOKUP(A2707,Cafe_sales!$A$1:$O$10001,14,FALSE)</f>
        <v>In-store</v>
      </c>
      <c r="H2707" s="8">
        <f>VLOOKUP(A2707,Cafe_sales!$A$1:$O$10001,15,FALSE)</f>
        <v>45278</v>
      </c>
    </row>
    <row r="2708" spans="1:8" x14ac:dyDescent="0.35">
      <c r="A2708" t="s">
        <v>6287</v>
      </c>
      <c r="B2708" t="str">
        <f>VLOOKUP(A2708,Cafe_sales!$A$1:$O$10001,9,FALSE)</f>
        <v>UNKNOWN</v>
      </c>
      <c r="C2708" s="6">
        <f>VLOOKUP(A2708,Cafe_sales!$A$1:$O$10001,10,FALSE)</f>
        <v>4</v>
      </c>
      <c r="D2708" s="10">
        <f>VLOOKUP(A2708,Cafe_sales!$A$1:$O$10001,11,FALSE)</f>
        <v>4</v>
      </c>
      <c r="E2708" s="6">
        <f>VLOOKUP(A2708,Cafe_sales!$A$1:$O$10001,12,FALSE)</f>
        <v>16</v>
      </c>
      <c r="F2708" t="str">
        <f>VLOOKUP(A2708,Cafe_sales!$A$1:$O$10001,13,FALSE)</f>
        <v>Credit Card</v>
      </c>
      <c r="G2708" t="str">
        <f>VLOOKUP(A2708,Cafe_sales!$A$1:$O$10001,14,FALSE)</f>
        <v>UNKNOWN</v>
      </c>
      <c r="H2708" s="8">
        <f>VLOOKUP(A2708,Cafe_sales!$A$1:$O$10001,15,FALSE)</f>
        <v>45051</v>
      </c>
    </row>
    <row r="2709" spans="1:8" x14ac:dyDescent="0.35">
      <c r="A2709" t="s">
        <v>3104</v>
      </c>
      <c r="B2709" t="str">
        <f>VLOOKUP(A2709,Cafe_sales!$A$1:$O$10001,9,FALSE)</f>
        <v>Cake</v>
      </c>
      <c r="C2709" s="6">
        <f>VLOOKUP(A2709,Cafe_sales!$A$1:$O$10001,10,FALSE)</f>
        <v>3</v>
      </c>
      <c r="D2709" s="10">
        <f>VLOOKUP(A2709,Cafe_sales!$A$1:$O$10001,11,FALSE)</f>
        <v>3</v>
      </c>
      <c r="E2709" s="6">
        <f>VLOOKUP(A2709,Cafe_sales!$A$1:$O$10001,12,FALSE)</f>
        <v>3</v>
      </c>
      <c r="F2709" t="str">
        <f>VLOOKUP(A2709,Cafe_sales!$A$1:$O$10001,13,FALSE)</f>
        <v>UNKNOWN</v>
      </c>
      <c r="G2709" t="str">
        <f>VLOOKUP(A2709,Cafe_sales!$A$1:$O$10001,14,FALSE)</f>
        <v>UNKNOWN</v>
      </c>
      <c r="H2709" s="8">
        <f>VLOOKUP(A2709,Cafe_sales!$A$1:$O$10001,15,FALSE)</f>
        <v>45174</v>
      </c>
    </row>
    <row r="2710" spans="1:8" hidden="1" x14ac:dyDescent="0.35">
      <c r="A2710" t="s">
        <v>9646</v>
      </c>
      <c r="B2710" t="str">
        <f>VLOOKUP(A2710,Cafe_sales!$A$1:$O$10001,9,FALSE)</f>
        <v>Tea</v>
      </c>
      <c r="C2710">
        <f>VLOOKUP(A2710,Cafe_sales!$A$1:$O$10001,10,FALSE)</f>
        <v>3.2857142857142856</v>
      </c>
      <c r="D2710">
        <f>VLOOKUP(A2710,Cafe_sales!$A$1:$O$10001,11,FALSE)</f>
        <v>1.5</v>
      </c>
      <c r="E2710">
        <f>VLOOKUP(A2710,Cafe_sales!$A$1:$O$10001,12,FALSE)</f>
        <v>7.5</v>
      </c>
      <c r="F2710" t="str">
        <f>VLOOKUP(A2710,Cafe_sales!$A$1:$O$10001,13,FALSE)</f>
        <v>Default mode</v>
      </c>
      <c r="G2710" t="str">
        <f>VLOOKUP(A2710,Cafe_sales!$A$1:$O$10001,14,FALSE)</f>
        <v>Takeaway</v>
      </c>
      <c r="H2710" s="1">
        <f>VLOOKUP(A2710,Cafe_sales!$A$1:$O$10001,15,FALSE)</f>
        <v>45140</v>
      </c>
    </row>
    <row r="2711" spans="1:8" hidden="1" x14ac:dyDescent="0.35">
      <c r="A2711" t="s">
        <v>3725</v>
      </c>
      <c r="B2711" t="str">
        <f>VLOOKUP(A2711,Cafe_sales!$A$1:$O$10001,9,FALSE)</f>
        <v>Salad</v>
      </c>
      <c r="C2711">
        <f>VLOOKUP(A2711,Cafe_sales!$A$1:$O$10001,10,FALSE)</f>
        <v>5</v>
      </c>
      <c r="D2711">
        <f>VLOOKUP(A2711,Cafe_sales!$A$1:$O$10001,11,FALSE)</f>
        <v>5</v>
      </c>
      <c r="E2711">
        <f>VLOOKUP(A2711,Cafe_sales!$A$1:$O$10001,12,FALSE)</f>
        <v>25</v>
      </c>
      <c r="F2711" t="str">
        <f>VLOOKUP(A2711,Cafe_sales!$A$1:$O$10001,13,FALSE)</f>
        <v>Credit Card</v>
      </c>
      <c r="G2711" t="str">
        <f>VLOOKUP(A2711,Cafe_sales!$A$1:$O$10001,14,FALSE)</f>
        <v>Takeaway</v>
      </c>
      <c r="H2711" s="1">
        <f>VLOOKUP(A2711,Cafe_sales!$A$1:$O$10001,15,FALSE)</f>
        <v>44976</v>
      </c>
    </row>
    <row r="2712" spans="1:8" x14ac:dyDescent="0.35">
      <c r="A2712" t="s">
        <v>7396</v>
      </c>
      <c r="B2712" t="str">
        <f>VLOOKUP(A2712,Cafe_sales!$A$1:$O$10001,9,FALSE)</f>
        <v>UNKNOWN</v>
      </c>
      <c r="C2712" s="6">
        <f>VLOOKUP(A2712,Cafe_sales!$A$1:$O$10001,10,FALSE)</f>
        <v>2</v>
      </c>
      <c r="D2712" s="10">
        <f>VLOOKUP(A2712,Cafe_sales!$A$1:$O$10001,11,FALSE)</f>
        <v>4</v>
      </c>
      <c r="E2712" s="6">
        <f>VLOOKUP(A2712,Cafe_sales!$A$1:$O$10001,12,FALSE)</f>
        <v>8</v>
      </c>
      <c r="F2712" t="str">
        <f>VLOOKUP(A2712,Cafe_sales!$A$1:$O$10001,13,FALSE)</f>
        <v>Digital Wallet</v>
      </c>
      <c r="G2712" t="str">
        <f>VLOOKUP(A2712,Cafe_sales!$A$1:$O$10001,14,FALSE)</f>
        <v>In-store</v>
      </c>
      <c r="H2712" s="8">
        <f>VLOOKUP(A2712,Cafe_sales!$A$1:$O$10001,15,FALSE)</f>
        <v>45116</v>
      </c>
    </row>
    <row r="2713" spans="1:8" hidden="1" x14ac:dyDescent="0.35">
      <c r="A2713" t="s">
        <v>3126</v>
      </c>
      <c r="B2713" t="str">
        <f>VLOOKUP(A2713,Cafe_sales!$A$1:$O$10001,9,FALSE)</f>
        <v>Salad</v>
      </c>
      <c r="C2713">
        <f>VLOOKUP(A2713,Cafe_sales!$A$1:$O$10001,10,FALSE)</f>
        <v>4</v>
      </c>
      <c r="D2713">
        <f>VLOOKUP(A2713,Cafe_sales!$A$1:$O$10001,11,FALSE)</f>
        <v>5</v>
      </c>
      <c r="E2713">
        <f>VLOOKUP(A2713,Cafe_sales!$A$1:$O$10001,12,FALSE)</f>
        <v>20</v>
      </c>
      <c r="F2713" t="str">
        <f>VLOOKUP(A2713,Cafe_sales!$A$1:$O$10001,13,FALSE)</f>
        <v>Cash</v>
      </c>
      <c r="G2713" t="str">
        <f>VLOOKUP(A2713,Cafe_sales!$A$1:$O$10001,14,FALSE)</f>
        <v>Cafe</v>
      </c>
      <c r="H2713" s="1">
        <f>VLOOKUP(A2713,Cafe_sales!$A$1:$O$10001,15,FALSE)</f>
        <v>45210</v>
      </c>
    </row>
    <row r="2714" spans="1:8" x14ac:dyDescent="0.35">
      <c r="A2714" t="s">
        <v>171</v>
      </c>
      <c r="B2714" t="str">
        <f>VLOOKUP(A2714,Cafe_sales!$A$1:$O$10001,9,FALSE)</f>
        <v>Cake</v>
      </c>
      <c r="C2714" s="6">
        <f>VLOOKUP(A2714,Cafe_sales!$A$1:$O$10001,10,FALSE)</f>
        <v>4</v>
      </c>
      <c r="D2714" s="10">
        <f>VLOOKUP(A2714,Cafe_sales!$A$1:$O$10001,11,FALSE)</f>
        <v>3</v>
      </c>
      <c r="E2714" s="6">
        <f>VLOOKUP(A2714,Cafe_sales!$A$1:$O$10001,12,FALSE)</f>
        <v>12</v>
      </c>
      <c r="F2714" t="str">
        <f>VLOOKUP(A2714,Cafe_sales!$A$1:$O$10001,13,FALSE)</f>
        <v>Default mode</v>
      </c>
      <c r="G2714" t="str">
        <f>VLOOKUP(A2714,Cafe_sales!$A$1:$O$10001,14,FALSE)</f>
        <v>UNKNOWN</v>
      </c>
      <c r="H2714" s="8">
        <f>VLOOKUP(A2714,Cafe_sales!$A$1:$O$10001,15,FALSE)</f>
        <v>44944</v>
      </c>
    </row>
    <row r="2715" spans="1:8" x14ac:dyDescent="0.35">
      <c r="A2715" t="s">
        <v>2309</v>
      </c>
      <c r="B2715" t="str">
        <f>VLOOKUP(A2715,Cafe_sales!$A$1:$O$10001,9,FALSE)</f>
        <v>Juice</v>
      </c>
      <c r="C2715" s="6">
        <f>VLOOKUP(A2715,Cafe_sales!$A$1:$O$10001,10,FALSE)</f>
        <v>2</v>
      </c>
      <c r="D2715" s="10">
        <f>VLOOKUP(A2715,Cafe_sales!$A$1:$O$10001,11,FALSE)</f>
        <v>3</v>
      </c>
      <c r="E2715" s="6">
        <f>VLOOKUP(A2715,Cafe_sales!$A$1:$O$10001,12,FALSE)</f>
        <v>6</v>
      </c>
      <c r="F2715" t="str">
        <f>VLOOKUP(A2715,Cafe_sales!$A$1:$O$10001,13,FALSE)</f>
        <v>Default mode</v>
      </c>
      <c r="G2715" t="str">
        <f>VLOOKUP(A2715,Cafe_sales!$A$1:$O$10001,14,FALSE)</f>
        <v>UNKNOWN</v>
      </c>
      <c r="H2715" s="8">
        <f>VLOOKUP(A2715,Cafe_sales!$A$1:$O$10001,15,FALSE)</f>
        <v>45092</v>
      </c>
    </row>
    <row r="2716" spans="1:8" x14ac:dyDescent="0.35">
      <c r="A2716" t="s">
        <v>8961</v>
      </c>
      <c r="B2716" t="str">
        <f>VLOOKUP(A2716,Cafe_sales!$A$1:$O$10001,9,FALSE)</f>
        <v>Salad</v>
      </c>
      <c r="C2716" s="6">
        <f>VLOOKUP(A2716,Cafe_sales!$A$1:$O$10001,10,FALSE)</f>
        <v>1</v>
      </c>
      <c r="D2716" s="10">
        <f>VLOOKUP(A2716,Cafe_sales!$A$1:$O$10001,11,FALSE)</f>
        <v>5</v>
      </c>
      <c r="E2716" s="6">
        <f>VLOOKUP(A2716,Cafe_sales!$A$1:$O$10001,12,FALSE)</f>
        <v>5</v>
      </c>
      <c r="F2716" t="str">
        <f>VLOOKUP(A2716,Cafe_sales!$A$1:$O$10001,13,FALSE)</f>
        <v>Cash</v>
      </c>
      <c r="G2716" t="str">
        <f>VLOOKUP(A2716,Cafe_sales!$A$1:$O$10001,14,FALSE)</f>
        <v>In-store</v>
      </c>
      <c r="H2716" s="8">
        <f>VLOOKUP(A2716,Cafe_sales!$A$1:$O$10001,15,FALSE)</f>
        <v>45138</v>
      </c>
    </row>
    <row r="2717" spans="1:8" x14ac:dyDescent="0.35">
      <c r="A2717" t="s">
        <v>1032</v>
      </c>
      <c r="B2717" t="str">
        <f>VLOOKUP(A2717,Cafe_sales!$A$1:$O$10001,9,FALSE)</f>
        <v>Salad</v>
      </c>
      <c r="C2717" s="6">
        <f>VLOOKUP(A2717,Cafe_sales!$A$1:$O$10001,10,FALSE)</f>
        <v>4</v>
      </c>
      <c r="D2717" s="10">
        <f>VLOOKUP(A2717,Cafe_sales!$A$1:$O$10001,11,FALSE)</f>
        <v>5</v>
      </c>
      <c r="E2717" s="6">
        <f>VLOOKUP(A2717,Cafe_sales!$A$1:$O$10001,12,FALSE)</f>
        <v>20</v>
      </c>
      <c r="F2717" t="str">
        <f>VLOOKUP(A2717,Cafe_sales!$A$1:$O$10001,13,FALSE)</f>
        <v>Credit Card</v>
      </c>
      <c r="G2717" t="str">
        <f>VLOOKUP(A2717,Cafe_sales!$A$1:$O$10001,14,FALSE)</f>
        <v>UNKNOWN</v>
      </c>
      <c r="H2717" s="8">
        <f>VLOOKUP(A2717,Cafe_sales!$A$1:$O$10001,15,FALSE)</f>
        <v>45069</v>
      </c>
    </row>
    <row r="2718" spans="1:8" hidden="1" x14ac:dyDescent="0.35">
      <c r="A2718" t="s">
        <v>4798</v>
      </c>
      <c r="B2718" t="str">
        <f>VLOOKUP(A2718,Cafe_sales!$A$1:$O$10001,9,FALSE)</f>
        <v>Smoothie</v>
      </c>
      <c r="C2718">
        <f>VLOOKUP(A2718,Cafe_sales!$A$1:$O$10001,10,FALSE)</f>
        <v>2</v>
      </c>
      <c r="D2718">
        <f>VLOOKUP(A2718,Cafe_sales!$A$1:$O$10001,11,FALSE)</f>
        <v>4</v>
      </c>
      <c r="E2718">
        <f>VLOOKUP(A2718,Cafe_sales!$A$1:$O$10001,12,FALSE)</f>
        <v>8</v>
      </c>
      <c r="F2718" t="str">
        <f>VLOOKUP(A2718,Cafe_sales!$A$1:$O$10001,13,FALSE)</f>
        <v>Digital Wallet</v>
      </c>
      <c r="G2718" t="str">
        <f>VLOOKUP(A2718,Cafe_sales!$A$1:$O$10001,14,FALSE)</f>
        <v>Takeaway</v>
      </c>
      <c r="H2718" s="1">
        <f>VLOOKUP(A2718,Cafe_sales!$A$1:$O$10001,15,FALSE)</f>
        <v>45144</v>
      </c>
    </row>
    <row r="2719" spans="1:8" x14ac:dyDescent="0.35">
      <c r="A2719" t="s">
        <v>1361</v>
      </c>
      <c r="B2719" t="str">
        <f>VLOOKUP(A2719,Cafe_sales!$A$1:$O$10001,9,FALSE)</f>
        <v>Smoothie</v>
      </c>
      <c r="C2719" s="6">
        <f>VLOOKUP(A2719,Cafe_sales!$A$1:$O$10001,10,FALSE)</f>
        <v>5</v>
      </c>
      <c r="D2719" s="10">
        <f>VLOOKUP(A2719,Cafe_sales!$A$1:$O$10001,11,FALSE)</f>
        <v>4</v>
      </c>
      <c r="E2719" s="6">
        <f>VLOOKUP(A2719,Cafe_sales!$A$1:$O$10001,12,FALSE)</f>
        <v>20</v>
      </c>
      <c r="F2719" t="str">
        <f>VLOOKUP(A2719,Cafe_sales!$A$1:$O$10001,13,FALSE)</f>
        <v>Default mode</v>
      </c>
      <c r="G2719" t="str">
        <f>VLOOKUP(A2719,Cafe_sales!$A$1:$O$10001,14,FALSE)</f>
        <v>In-store</v>
      </c>
      <c r="H2719" s="8">
        <f>VLOOKUP(A2719,Cafe_sales!$A$1:$O$10001,15,FALSE)</f>
        <v>44980</v>
      </c>
    </row>
    <row r="2720" spans="1:8" x14ac:dyDescent="0.35">
      <c r="A2720" t="s">
        <v>2696</v>
      </c>
      <c r="B2720" t="str">
        <f>VLOOKUP(A2720,Cafe_sales!$A$1:$O$10001,9,FALSE)</f>
        <v>Smoothie</v>
      </c>
      <c r="C2720" s="6">
        <f>VLOOKUP(A2720,Cafe_sales!$A$1:$O$10001,10,FALSE)</f>
        <v>3</v>
      </c>
      <c r="D2720" s="10">
        <f>VLOOKUP(A2720,Cafe_sales!$A$1:$O$10001,11,FALSE)</f>
        <v>4</v>
      </c>
      <c r="E2720" s="6">
        <f>VLOOKUP(A2720,Cafe_sales!$A$1:$O$10001,12,FALSE)</f>
        <v>12</v>
      </c>
      <c r="F2720" t="str">
        <f>VLOOKUP(A2720,Cafe_sales!$A$1:$O$10001,13,FALSE)</f>
        <v>Digital Wallet</v>
      </c>
      <c r="G2720" t="str">
        <f>VLOOKUP(A2720,Cafe_sales!$A$1:$O$10001,14,FALSE)</f>
        <v>In-store</v>
      </c>
      <c r="H2720" s="8">
        <f>VLOOKUP(A2720,Cafe_sales!$A$1:$O$10001,15,FALSE)</f>
        <v>45040</v>
      </c>
    </row>
    <row r="2721" spans="1:8" x14ac:dyDescent="0.35">
      <c r="A2721" t="s">
        <v>7145</v>
      </c>
      <c r="B2721" t="str">
        <f>VLOOKUP(A2721,Cafe_sales!$A$1:$O$10001,9,FALSE)</f>
        <v>Juice</v>
      </c>
      <c r="C2721" s="6">
        <f>VLOOKUP(A2721,Cafe_sales!$A$1:$O$10001,10,FALSE)</f>
        <v>4</v>
      </c>
      <c r="D2721" s="10">
        <f>VLOOKUP(A2721,Cafe_sales!$A$1:$O$10001,11,FALSE)</f>
        <v>3</v>
      </c>
      <c r="E2721" s="6">
        <f>VLOOKUP(A2721,Cafe_sales!$A$1:$O$10001,12,FALSE)</f>
        <v>12</v>
      </c>
      <c r="F2721" t="str">
        <f>VLOOKUP(A2721,Cafe_sales!$A$1:$O$10001,13,FALSE)</f>
        <v>Credit Card</v>
      </c>
      <c r="G2721" t="str">
        <f>VLOOKUP(A2721,Cafe_sales!$A$1:$O$10001,14,FALSE)</f>
        <v>UNKNOWN</v>
      </c>
      <c r="H2721" s="8">
        <f>VLOOKUP(A2721,Cafe_sales!$A$1:$O$10001,15,FALSE)</f>
        <v>45242</v>
      </c>
    </row>
    <row r="2722" spans="1:8" hidden="1" x14ac:dyDescent="0.35">
      <c r="A2722" t="s">
        <v>2914</v>
      </c>
      <c r="B2722" t="str">
        <f>VLOOKUP(A2722,Cafe_sales!$A$1:$O$10001,9,FALSE)</f>
        <v>Cookie</v>
      </c>
      <c r="C2722">
        <f>VLOOKUP(A2722,Cafe_sales!$A$1:$O$10001,10,FALSE)</f>
        <v>2</v>
      </c>
      <c r="D2722">
        <f>VLOOKUP(A2722,Cafe_sales!$A$1:$O$10001,11,FALSE)</f>
        <v>1</v>
      </c>
      <c r="E2722">
        <f>VLOOKUP(A2722,Cafe_sales!$A$1:$O$10001,12,FALSE)</f>
        <v>2</v>
      </c>
      <c r="F2722" t="str">
        <f>VLOOKUP(A2722,Cafe_sales!$A$1:$O$10001,13,FALSE)</f>
        <v>Cash</v>
      </c>
      <c r="G2722" t="str">
        <f>VLOOKUP(A2722,Cafe_sales!$A$1:$O$10001,14,FALSE)</f>
        <v>Takeaway</v>
      </c>
      <c r="H2722" s="1">
        <f>VLOOKUP(A2722,Cafe_sales!$A$1:$O$10001,15,FALSE)</f>
        <v>45140</v>
      </c>
    </row>
    <row r="2723" spans="1:8" hidden="1" x14ac:dyDescent="0.35">
      <c r="A2723" t="s">
        <v>4673</v>
      </c>
      <c r="B2723" t="str">
        <f>VLOOKUP(A2723,Cafe_sales!$A$1:$O$10001,9,FALSE)</f>
        <v>Cookie</v>
      </c>
      <c r="C2723">
        <f>VLOOKUP(A2723,Cafe_sales!$A$1:$O$10001,10,FALSE)</f>
        <v>3</v>
      </c>
      <c r="D2723">
        <f>VLOOKUP(A2723,Cafe_sales!$A$1:$O$10001,11,FALSE)</f>
        <v>1</v>
      </c>
      <c r="E2723">
        <f>VLOOKUP(A2723,Cafe_sales!$A$1:$O$10001,12,FALSE)</f>
        <v>3</v>
      </c>
      <c r="F2723" t="str">
        <f>VLOOKUP(A2723,Cafe_sales!$A$1:$O$10001,13,FALSE)</f>
        <v>Credit Card</v>
      </c>
      <c r="G2723" t="str">
        <f>VLOOKUP(A2723,Cafe_sales!$A$1:$O$10001,14,FALSE)</f>
        <v>Takeaway</v>
      </c>
      <c r="H2723" s="1">
        <f>VLOOKUP(A2723,Cafe_sales!$A$1:$O$10001,15,FALSE)</f>
        <v>45287</v>
      </c>
    </row>
    <row r="2724" spans="1:8" x14ac:dyDescent="0.35">
      <c r="A2724" t="s">
        <v>6472</v>
      </c>
      <c r="B2724" t="str">
        <f>VLOOKUP(A2724,Cafe_sales!$A$1:$O$10001,9,FALSE)</f>
        <v>Cake</v>
      </c>
      <c r="C2724" s="6">
        <f>VLOOKUP(A2724,Cafe_sales!$A$1:$O$10001,10,FALSE)</f>
        <v>2</v>
      </c>
      <c r="D2724" s="10">
        <f>VLOOKUP(A2724,Cafe_sales!$A$1:$O$10001,11,FALSE)</f>
        <v>3</v>
      </c>
      <c r="E2724" s="6">
        <f>VLOOKUP(A2724,Cafe_sales!$A$1:$O$10001,12,FALSE)</f>
        <v>6</v>
      </c>
      <c r="F2724" t="str">
        <f>VLOOKUP(A2724,Cafe_sales!$A$1:$O$10001,13,FALSE)</f>
        <v>Default mode</v>
      </c>
      <c r="G2724" t="str">
        <f>VLOOKUP(A2724,Cafe_sales!$A$1:$O$10001,14,FALSE)</f>
        <v>In-store</v>
      </c>
      <c r="H2724" s="8">
        <f>VLOOKUP(A2724,Cafe_sales!$A$1:$O$10001,15,FALSE)</f>
        <v>45125</v>
      </c>
    </row>
    <row r="2725" spans="1:8" x14ac:dyDescent="0.35">
      <c r="A2725" t="s">
        <v>4022</v>
      </c>
      <c r="B2725" t="str">
        <f>VLOOKUP(A2725,Cafe_sales!$A$1:$O$10001,9,FALSE)</f>
        <v>Cookie</v>
      </c>
      <c r="C2725" s="6">
        <f>VLOOKUP(A2725,Cafe_sales!$A$1:$O$10001,10,FALSE)</f>
        <v>5</v>
      </c>
      <c r="D2725" s="10">
        <f>VLOOKUP(A2725,Cafe_sales!$A$1:$O$10001,11,FALSE)</f>
        <v>1</v>
      </c>
      <c r="E2725" s="6">
        <f>VLOOKUP(A2725,Cafe_sales!$A$1:$O$10001,12,FALSE)</f>
        <v>5</v>
      </c>
      <c r="F2725" t="str">
        <f>VLOOKUP(A2725,Cafe_sales!$A$1:$O$10001,13,FALSE)</f>
        <v>Cash</v>
      </c>
      <c r="G2725" t="str">
        <f>VLOOKUP(A2725,Cafe_sales!$A$1:$O$10001,14,FALSE)</f>
        <v>In-store</v>
      </c>
      <c r="H2725" s="8">
        <f>VLOOKUP(A2725,Cafe_sales!$A$1:$O$10001,15,FALSE)</f>
        <v>44976</v>
      </c>
    </row>
    <row r="2726" spans="1:8" x14ac:dyDescent="0.35">
      <c r="A2726" t="s">
        <v>2253</v>
      </c>
      <c r="B2726" t="str">
        <f>VLOOKUP(A2726,Cafe_sales!$A$1:$O$10001,9,FALSE)</f>
        <v>Cake</v>
      </c>
      <c r="C2726" s="6">
        <f>VLOOKUP(A2726,Cafe_sales!$A$1:$O$10001,10,FALSE)</f>
        <v>5</v>
      </c>
      <c r="D2726" s="10">
        <f>VLOOKUP(A2726,Cafe_sales!$A$1:$O$10001,11,FALSE)</f>
        <v>3</v>
      </c>
      <c r="E2726" s="6">
        <f>VLOOKUP(A2726,Cafe_sales!$A$1:$O$10001,12,FALSE)</f>
        <v>15</v>
      </c>
      <c r="F2726" t="str">
        <f>VLOOKUP(A2726,Cafe_sales!$A$1:$O$10001,13,FALSE)</f>
        <v>Credit Card</v>
      </c>
      <c r="G2726" t="str">
        <f>VLOOKUP(A2726,Cafe_sales!$A$1:$O$10001,14,FALSE)</f>
        <v>UNKNOWN</v>
      </c>
      <c r="H2726" s="8">
        <f>VLOOKUP(A2726,Cafe_sales!$A$1:$O$10001,15,FALSE)</f>
        <v>44962</v>
      </c>
    </row>
    <row r="2727" spans="1:8" hidden="1" x14ac:dyDescent="0.35">
      <c r="A2727" t="s">
        <v>5746</v>
      </c>
      <c r="B2727" t="str">
        <f>VLOOKUP(A2727,Cafe_sales!$A$1:$O$10001,9,FALSE)</f>
        <v>Sandwich</v>
      </c>
      <c r="C2727">
        <f>VLOOKUP(A2727,Cafe_sales!$A$1:$O$10001,10,FALSE)</f>
        <v>5</v>
      </c>
      <c r="D2727">
        <f>VLOOKUP(A2727,Cafe_sales!$A$1:$O$10001,11,FALSE)</f>
        <v>4</v>
      </c>
      <c r="E2727">
        <f>VLOOKUP(A2727,Cafe_sales!$A$1:$O$10001,12,FALSE)</f>
        <v>20</v>
      </c>
      <c r="F2727" t="str">
        <f>VLOOKUP(A2727,Cafe_sales!$A$1:$O$10001,13,FALSE)</f>
        <v>Credit Card</v>
      </c>
      <c r="G2727" t="str">
        <f>VLOOKUP(A2727,Cafe_sales!$A$1:$O$10001,14,FALSE)</f>
        <v>Takeaway</v>
      </c>
      <c r="H2727" s="1">
        <f>VLOOKUP(A2727,Cafe_sales!$A$1:$O$10001,15,FALSE)</f>
        <v>45071</v>
      </c>
    </row>
    <row r="2728" spans="1:8" hidden="1" x14ac:dyDescent="0.35">
      <c r="A2728" t="s">
        <v>3341</v>
      </c>
      <c r="B2728" t="str">
        <f>VLOOKUP(A2728,Cafe_sales!$A$1:$O$10001,9,FALSE)</f>
        <v>Sandwich</v>
      </c>
      <c r="C2728">
        <f>VLOOKUP(A2728,Cafe_sales!$A$1:$O$10001,10,FALSE)</f>
        <v>1</v>
      </c>
      <c r="D2728">
        <f>VLOOKUP(A2728,Cafe_sales!$A$1:$O$10001,11,FALSE)</f>
        <v>4</v>
      </c>
      <c r="E2728">
        <f>VLOOKUP(A2728,Cafe_sales!$A$1:$O$10001,12,FALSE)</f>
        <v>4</v>
      </c>
      <c r="F2728" t="str">
        <f>VLOOKUP(A2728,Cafe_sales!$A$1:$O$10001,13,FALSE)</f>
        <v>Cash</v>
      </c>
      <c r="G2728" t="str">
        <f>VLOOKUP(A2728,Cafe_sales!$A$1:$O$10001,14,FALSE)</f>
        <v>Takeaway</v>
      </c>
      <c r="H2728" s="1">
        <f>VLOOKUP(A2728,Cafe_sales!$A$1:$O$10001,15,FALSE)</f>
        <v>45157</v>
      </c>
    </row>
    <row r="2729" spans="1:8" hidden="1" x14ac:dyDescent="0.35">
      <c r="A2729" t="s">
        <v>6159</v>
      </c>
      <c r="B2729" t="str">
        <f>VLOOKUP(A2729,Cafe_sales!$A$1:$O$10001,9,FALSE)</f>
        <v>UNKNOWN</v>
      </c>
      <c r="C2729">
        <f>VLOOKUP(A2729,Cafe_sales!$A$1:$O$10001,10,FALSE)</f>
        <v>2</v>
      </c>
      <c r="D2729">
        <f>VLOOKUP(A2729,Cafe_sales!$A$1:$O$10001,11,FALSE)</f>
        <v>3</v>
      </c>
      <c r="E2729">
        <f>VLOOKUP(A2729,Cafe_sales!$A$1:$O$10001,12,FALSE)</f>
        <v>6</v>
      </c>
      <c r="F2729" t="str">
        <f>VLOOKUP(A2729,Cafe_sales!$A$1:$O$10001,13,FALSE)</f>
        <v>UNKNOWN</v>
      </c>
      <c r="G2729" t="str">
        <f>VLOOKUP(A2729,Cafe_sales!$A$1:$O$10001,14,FALSE)</f>
        <v>Takeaway</v>
      </c>
      <c r="H2729" s="1">
        <f>VLOOKUP(A2729,Cafe_sales!$A$1:$O$10001,15,FALSE)</f>
        <v>44927</v>
      </c>
    </row>
    <row r="2730" spans="1:8" x14ac:dyDescent="0.35">
      <c r="A2730" t="s">
        <v>9830</v>
      </c>
      <c r="B2730" t="str">
        <f>VLOOKUP(A2730,Cafe_sales!$A$1:$O$10001,9,FALSE)</f>
        <v>Smoothie</v>
      </c>
      <c r="C2730" s="6">
        <f>VLOOKUP(A2730,Cafe_sales!$A$1:$O$10001,10,FALSE)</f>
        <v>2</v>
      </c>
      <c r="D2730" s="10">
        <f>VLOOKUP(A2730,Cafe_sales!$A$1:$O$10001,11,FALSE)</f>
        <v>4</v>
      </c>
      <c r="E2730" s="6">
        <f>VLOOKUP(A2730,Cafe_sales!$A$1:$O$10001,12,FALSE)</f>
        <v>8</v>
      </c>
      <c r="F2730" t="str">
        <f>VLOOKUP(A2730,Cafe_sales!$A$1:$O$10001,13,FALSE)</f>
        <v>Default mode</v>
      </c>
      <c r="G2730" t="str">
        <f>VLOOKUP(A2730,Cafe_sales!$A$1:$O$10001,14,FALSE)</f>
        <v>UNKNOWN</v>
      </c>
      <c r="H2730" s="8">
        <f>VLOOKUP(A2730,Cafe_sales!$A$1:$O$10001,15,FALSE)</f>
        <v>44985</v>
      </c>
    </row>
    <row r="2731" spans="1:8" x14ac:dyDescent="0.35">
      <c r="A2731" t="s">
        <v>5534</v>
      </c>
      <c r="B2731" t="str">
        <f>VLOOKUP(A2731,Cafe_sales!$A$1:$O$10001,9,FALSE)</f>
        <v>Salad</v>
      </c>
      <c r="C2731" s="6">
        <f>VLOOKUP(A2731,Cafe_sales!$A$1:$O$10001,10,FALSE)</f>
        <v>2</v>
      </c>
      <c r="D2731" s="10">
        <f>VLOOKUP(A2731,Cafe_sales!$A$1:$O$10001,11,FALSE)</f>
        <v>5</v>
      </c>
      <c r="E2731" s="6">
        <f>VLOOKUP(A2731,Cafe_sales!$A$1:$O$10001,12,FALSE)</f>
        <v>10</v>
      </c>
      <c r="F2731" t="str">
        <f>VLOOKUP(A2731,Cafe_sales!$A$1:$O$10001,13,FALSE)</f>
        <v>Credit Card</v>
      </c>
      <c r="G2731" t="str">
        <f>VLOOKUP(A2731,Cafe_sales!$A$1:$O$10001,14,FALSE)</f>
        <v>In-store</v>
      </c>
      <c r="H2731" s="8">
        <f>VLOOKUP(A2731,Cafe_sales!$A$1:$O$10001,15,FALSE)</f>
        <v>45106</v>
      </c>
    </row>
    <row r="2732" spans="1:8" x14ac:dyDescent="0.35">
      <c r="A2732" t="s">
        <v>8277</v>
      </c>
      <c r="B2732" t="str">
        <f>VLOOKUP(A2732,Cafe_sales!$A$1:$O$10001,9,FALSE)</f>
        <v>Smoothie</v>
      </c>
      <c r="C2732" s="6">
        <f>VLOOKUP(A2732,Cafe_sales!$A$1:$O$10001,10,FALSE)</f>
        <v>2</v>
      </c>
      <c r="D2732" s="10">
        <f>VLOOKUP(A2732,Cafe_sales!$A$1:$O$10001,11,FALSE)</f>
        <v>4</v>
      </c>
      <c r="E2732" s="6">
        <f>VLOOKUP(A2732,Cafe_sales!$A$1:$O$10001,12,FALSE)</f>
        <v>8</v>
      </c>
      <c r="F2732" t="str">
        <f>VLOOKUP(A2732,Cafe_sales!$A$1:$O$10001,13,FALSE)</f>
        <v>Cash</v>
      </c>
      <c r="G2732" t="str">
        <f>VLOOKUP(A2732,Cafe_sales!$A$1:$O$10001,14,FALSE)</f>
        <v>UNKNOWN</v>
      </c>
      <c r="H2732" s="8">
        <f>VLOOKUP(A2732,Cafe_sales!$A$1:$O$10001,15,FALSE)</f>
        <v>45232</v>
      </c>
    </row>
    <row r="2733" spans="1:8" hidden="1" x14ac:dyDescent="0.35">
      <c r="A2733" t="s">
        <v>8002</v>
      </c>
      <c r="B2733" t="str">
        <f>VLOOKUP(A2733,Cafe_sales!$A$1:$O$10001,9,FALSE)</f>
        <v>Salad</v>
      </c>
      <c r="C2733">
        <f>VLOOKUP(A2733,Cafe_sales!$A$1:$O$10001,10,FALSE)</f>
        <v>3</v>
      </c>
      <c r="D2733">
        <f>VLOOKUP(A2733,Cafe_sales!$A$1:$O$10001,11,FALSE)</f>
        <v>5</v>
      </c>
      <c r="E2733">
        <f>VLOOKUP(A2733,Cafe_sales!$A$1:$O$10001,12,FALSE)</f>
        <v>15</v>
      </c>
      <c r="F2733" t="str">
        <f>VLOOKUP(A2733,Cafe_sales!$A$1:$O$10001,13,FALSE)</f>
        <v>Default mode</v>
      </c>
      <c r="G2733" t="str">
        <f>VLOOKUP(A2733,Cafe_sales!$A$1:$O$10001,14,FALSE)</f>
        <v>Takeaway</v>
      </c>
      <c r="H2733" s="1">
        <f>VLOOKUP(A2733,Cafe_sales!$A$1:$O$10001,15,FALSE)</f>
        <v>45137</v>
      </c>
    </row>
    <row r="2734" spans="1:8" x14ac:dyDescent="0.35">
      <c r="A2734" t="s">
        <v>983</v>
      </c>
      <c r="B2734" t="str">
        <f>VLOOKUP(A2734,Cafe_sales!$A$1:$O$10001,9,FALSE)</f>
        <v>Juice</v>
      </c>
      <c r="C2734" s="6">
        <f>VLOOKUP(A2734,Cafe_sales!$A$1:$O$10001,10,FALSE)</f>
        <v>4</v>
      </c>
      <c r="D2734" s="10">
        <f>VLOOKUP(A2734,Cafe_sales!$A$1:$O$10001,11,FALSE)</f>
        <v>3</v>
      </c>
      <c r="E2734" s="6">
        <f>VLOOKUP(A2734,Cafe_sales!$A$1:$O$10001,12,FALSE)</f>
        <v>12</v>
      </c>
      <c r="F2734" t="str">
        <f>VLOOKUP(A2734,Cafe_sales!$A$1:$O$10001,13,FALSE)</f>
        <v>Default mode</v>
      </c>
      <c r="G2734" t="str">
        <f>VLOOKUP(A2734,Cafe_sales!$A$1:$O$10001,14,FALSE)</f>
        <v>In-store</v>
      </c>
      <c r="H2734" s="8">
        <f>VLOOKUP(A2734,Cafe_sales!$A$1:$O$10001,15,FALSE)</f>
        <v>45020</v>
      </c>
    </row>
    <row r="2735" spans="1:8" hidden="1" x14ac:dyDescent="0.35">
      <c r="A2735" t="s">
        <v>8362</v>
      </c>
      <c r="B2735" t="str">
        <f>VLOOKUP(A2735,Cafe_sales!$A$1:$O$10001,9,FALSE)</f>
        <v>Cake</v>
      </c>
      <c r="C2735">
        <f>VLOOKUP(A2735,Cafe_sales!$A$1:$O$10001,10,FALSE)</f>
        <v>1</v>
      </c>
      <c r="D2735">
        <f>VLOOKUP(A2735,Cafe_sales!$A$1:$O$10001,11,FALSE)</f>
        <v>3</v>
      </c>
      <c r="E2735">
        <f>VLOOKUP(A2735,Cafe_sales!$A$1:$O$10001,12,FALSE)</f>
        <v>3</v>
      </c>
      <c r="F2735" t="str">
        <f>VLOOKUP(A2735,Cafe_sales!$A$1:$O$10001,13,FALSE)</f>
        <v>Credit Card</v>
      </c>
      <c r="G2735" t="str">
        <f>VLOOKUP(A2735,Cafe_sales!$A$1:$O$10001,14,FALSE)</f>
        <v>Takeaway</v>
      </c>
      <c r="H2735" s="1">
        <f>VLOOKUP(A2735,Cafe_sales!$A$1:$O$10001,15,FALSE)</f>
        <v>45020</v>
      </c>
    </row>
    <row r="2736" spans="1:8" x14ac:dyDescent="0.35">
      <c r="A2736" t="s">
        <v>7720</v>
      </c>
      <c r="B2736" t="str">
        <f>VLOOKUP(A2736,Cafe_sales!$A$1:$O$10001,9,FALSE)</f>
        <v>UNKNOWN</v>
      </c>
      <c r="C2736" s="6">
        <f>VLOOKUP(A2736,Cafe_sales!$A$1:$O$10001,10,FALSE)</f>
        <v>5</v>
      </c>
      <c r="D2736" s="10">
        <f>VLOOKUP(A2736,Cafe_sales!$A$1:$O$10001,11,FALSE)</f>
        <v>2</v>
      </c>
      <c r="E2736" s="6">
        <f>VLOOKUP(A2736,Cafe_sales!$A$1:$O$10001,12,FALSE)</f>
        <v>10</v>
      </c>
      <c r="F2736" t="str">
        <f>VLOOKUP(A2736,Cafe_sales!$A$1:$O$10001,13,FALSE)</f>
        <v>Cash</v>
      </c>
      <c r="G2736" t="str">
        <f>VLOOKUP(A2736,Cafe_sales!$A$1:$O$10001,14,FALSE)</f>
        <v>UNKNOWN</v>
      </c>
      <c r="H2736" s="8">
        <f>VLOOKUP(A2736,Cafe_sales!$A$1:$O$10001,15,FALSE)</f>
        <v>45221</v>
      </c>
    </row>
    <row r="2737" spans="1:8" x14ac:dyDescent="0.35">
      <c r="A2737" t="s">
        <v>7944</v>
      </c>
      <c r="B2737" t="str">
        <f>VLOOKUP(A2737,Cafe_sales!$A$1:$O$10001,9,FALSE)</f>
        <v>Salad</v>
      </c>
      <c r="C2737" s="6">
        <f>VLOOKUP(A2737,Cafe_sales!$A$1:$O$10001,10,FALSE)</f>
        <v>2</v>
      </c>
      <c r="D2737" s="10">
        <f>VLOOKUP(A2737,Cafe_sales!$A$1:$O$10001,11,FALSE)</f>
        <v>3.0743277524099444</v>
      </c>
      <c r="E2737" s="6">
        <f>VLOOKUP(A2737,Cafe_sales!$A$1:$O$10001,12,FALSE)</f>
        <v>10</v>
      </c>
      <c r="F2737" t="str">
        <f>VLOOKUP(A2737,Cafe_sales!$A$1:$O$10001,13,FALSE)</f>
        <v>Digital Wallet</v>
      </c>
      <c r="G2737" t="str">
        <f>VLOOKUP(A2737,Cafe_sales!$A$1:$O$10001,14,FALSE)</f>
        <v>UNKNOWN</v>
      </c>
      <c r="H2737" s="8">
        <f>VLOOKUP(A2737,Cafe_sales!$A$1:$O$10001,15,FALSE)</f>
        <v>45219</v>
      </c>
    </row>
    <row r="2738" spans="1:8" hidden="1" x14ac:dyDescent="0.35">
      <c r="A2738" t="s">
        <v>3711</v>
      </c>
      <c r="B2738" t="str">
        <f>VLOOKUP(A2738,Cafe_sales!$A$1:$O$10001,9,FALSE)</f>
        <v>Cake</v>
      </c>
      <c r="C2738">
        <f>VLOOKUP(A2738,Cafe_sales!$A$1:$O$10001,10,FALSE)</f>
        <v>4</v>
      </c>
      <c r="D2738">
        <f>VLOOKUP(A2738,Cafe_sales!$A$1:$O$10001,11,FALSE)</f>
        <v>3</v>
      </c>
      <c r="E2738">
        <f>VLOOKUP(A2738,Cafe_sales!$A$1:$O$10001,12,FALSE)</f>
        <v>12</v>
      </c>
      <c r="F2738" t="str">
        <f>VLOOKUP(A2738,Cafe_sales!$A$1:$O$10001,13,FALSE)</f>
        <v>Default mode</v>
      </c>
      <c r="G2738" t="str">
        <f>VLOOKUP(A2738,Cafe_sales!$A$1:$O$10001,14,FALSE)</f>
        <v>Takeaway</v>
      </c>
      <c r="H2738" s="1">
        <f>VLOOKUP(A2738,Cafe_sales!$A$1:$O$10001,15,FALSE)</f>
        <v>45059</v>
      </c>
    </row>
    <row r="2739" spans="1:8" x14ac:dyDescent="0.35">
      <c r="A2739" t="s">
        <v>5951</v>
      </c>
      <c r="B2739" t="str">
        <f>VLOOKUP(A2739,Cafe_sales!$A$1:$O$10001,9,FALSE)</f>
        <v>UNKNOWN</v>
      </c>
      <c r="C2739" s="6">
        <f>VLOOKUP(A2739,Cafe_sales!$A$1:$O$10001,10,FALSE)</f>
        <v>3.0331023864511164</v>
      </c>
      <c r="D2739" s="10">
        <f>VLOOKUP(A2739,Cafe_sales!$A$1:$O$10001,11,FALSE)</f>
        <v>4</v>
      </c>
      <c r="E2739" s="6">
        <f>VLOOKUP(A2739,Cafe_sales!$A$1:$O$10001,12,FALSE)</f>
        <v>8</v>
      </c>
      <c r="F2739" t="str">
        <f>VLOOKUP(A2739,Cafe_sales!$A$1:$O$10001,13,FALSE)</f>
        <v>Digital Wallet</v>
      </c>
      <c r="G2739" t="str">
        <f>VLOOKUP(A2739,Cafe_sales!$A$1:$O$10001,14,FALSE)</f>
        <v>In-store</v>
      </c>
      <c r="H2739" s="8">
        <f>VLOOKUP(A2739,Cafe_sales!$A$1:$O$10001,15,FALSE)</f>
        <v>45017</v>
      </c>
    </row>
    <row r="2740" spans="1:8" x14ac:dyDescent="0.35">
      <c r="A2740" t="s">
        <v>1738</v>
      </c>
      <c r="B2740" t="str">
        <f>VLOOKUP(A2740,Cafe_sales!$A$1:$O$10001,9,FALSE)</f>
        <v>Sandwich</v>
      </c>
      <c r="C2740" s="6">
        <f>VLOOKUP(A2740,Cafe_sales!$A$1:$O$10001,10,FALSE)</f>
        <v>5</v>
      </c>
      <c r="D2740" s="10">
        <f>VLOOKUP(A2740,Cafe_sales!$A$1:$O$10001,11,FALSE)</f>
        <v>4</v>
      </c>
      <c r="E2740" s="6">
        <f>VLOOKUP(A2740,Cafe_sales!$A$1:$O$10001,12,FALSE)</f>
        <v>20</v>
      </c>
      <c r="F2740" t="str">
        <f>VLOOKUP(A2740,Cafe_sales!$A$1:$O$10001,13,FALSE)</f>
        <v>Default mode</v>
      </c>
      <c r="G2740" t="str">
        <f>VLOOKUP(A2740,Cafe_sales!$A$1:$O$10001,14,FALSE)</f>
        <v>UNKNOWN</v>
      </c>
      <c r="H2740" s="8">
        <f>VLOOKUP(A2740,Cafe_sales!$A$1:$O$10001,15,FALSE)</f>
        <v>45210</v>
      </c>
    </row>
    <row r="2741" spans="1:8" hidden="1" x14ac:dyDescent="0.35">
      <c r="A2741" t="s">
        <v>1328</v>
      </c>
      <c r="B2741" t="str">
        <f>VLOOKUP(A2741,Cafe_sales!$A$1:$O$10001,9,FALSE)</f>
        <v>Cookie</v>
      </c>
      <c r="C2741">
        <f>VLOOKUP(A2741,Cafe_sales!$A$1:$O$10001,10,FALSE)</f>
        <v>4</v>
      </c>
      <c r="D2741">
        <f>VLOOKUP(A2741,Cafe_sales!$A$1:$O$10001,11,FALSE)</f>
        <v>1</v>
      </c>
      <c r="E2741">
        <f>VLOOKUP(A2741,Cafe_sales!$A$1:$O$10001,12,FALSE)</f>
        <v>4</v>
      </c>
      <c r="F2741" t="str">
        <f>VLOOKUP(A2741,Cafe_sales!$A$1:$O$10001,13,FALSE)</f>
        <v>Default mode</v>
      </c>
      <c r="G2741" t="str">
        <f>VLOOKUP(A2741,Cafe_sales!$A$1:$O$10001,14,FALSE)</f>
        <v>Takeaway</v>
      </c>
      <c r="H2741" s="1">
        <f>VLOOKUP(A2741,Cafe_sales!$A$1:$O$10001,15,FALSE)</f>
        <v>44995</v>
      </c>
    </row>
    <row r="2742" spans="1:8" hidden="1" x14ac:dyDescent="0.35">
      <c r="A2742" t="s">
        <v>6194</v>
      </c>
      <c r="B2742" t="str">
        <f>VLOOKUP(A2742,Cafe_sales!$A$1:$O$10001,9,FALSE)</f>
        <v>UNKNOWN</v>
      </c>
      <c r="C2742">
        <f>VLOOKUP(A2742,Cafe_sales!$A$1:$O$10001,10,FALSE)</f>
        <v>1</v>
      </c>
      <c r="D2742">
        <f>VLOOKUP(A2742,Cafe_sales!$A$1:$O$10001,11,FALSE)</f>
        <v>4</v>
      </c>
      <c r="E2742">
        <f>VLOOKUP(A2742,Cafe_sales!$A$1:$O$10001,12,FALSE)</f>
        <v>4</v>
      </c>
      <c r="F2742" t="str">
        <f>VLOOKUP(A2742,Cafe_sales!$A$1:$O$10001,13,FALSE)</f>
        <v>Credit Card</v>
      </c>
      <c r="G2742" t="str">
        <f>VLOOKUP(A2742,Cafe_sales!$A$1:$O$10001,14,FALSE)</f>
        <v>Takeaway</v>
      </c>
      <c r="H2742" s="1">
        <f>VLOOKUP(A2742,Cafe_sales!$A$1:$O$10001,15,FALSE)</f>
        <v>45206</v>
      </c>
    </row>
    <row r="2743" spans="1:8" x14ac:dyDescent="0.35">
      <c r="A2743" t="s">
        <v>2343</v>
      </c>
      <c r="B2743" t="str">
        <f>VLOOKUP(A2743,Cafe_sales!$A$1:$O$10001,9,FALSE)</f>
        <v>Cookie</v>
      </c>
      <c r="C2743" s="6">
        <f>VLOOKUP(A2743,Cafe_sales!$A$1:$O$10001,10,FALSE)</f>
        <v>3</v>
      </c>
      <c r="D2743" s="10">
        <f>VLOOKUP(A2743,Cafe_sales!$A$1:$O$10001,11,FALSE)</f>
        <v>1</v>
      </c>
      <c r="E2743" s="6">
        <f>VLOOKUP(A2743,Cafe_sales!$A$1:$O$10001,12,FALSE)</f>
        <v>3</v>
      </c>
      <c r="F2743" t="str">
        <f>VLOOKUP(A2743,Cafe_sales!$A$1:$O$10001,13,FALSE)</f>
        <v>Credit Card</v>
      </c>
      <c r="G2743" t="str">
        <f>VLOOKUP(A2743,Cafe_sales!$A$1:$O$10001,14,FALSE)</f>
        <v>UNKNOWN</v>
      </c>
      <c r="H2743" s="8">
        <f>VLOOKUP(A2743,Cafe_sales!$A$1:$O$10001,15,FALSE)</f>
        <v>44972</v>
      </c>
    </row>
    <row r="2744" spans="1:8" x14ac:dyDescent="0.35">
      <c r="A2744" t="s">
        <v>4404</v>
      </c>
      <c r="B2744" t="str">
        <f>VLOOKUP(A2744,Cafe_sales!$A$1:$O$10001,9,FALSE)</f>
        <v>Cake</v>
      </c>
      <c r="C2744" s="6">
        <f>VLOOKUP(A2744,Cafe_sales!$A$1:$O$10001,10,FALSE)</f>
        <v>5</v>
      </c>
      <c r="D2744" s="10">
        <f>VLOOKUP(A2744,Cafe_sales!$A$1:$O$10001,11,FALSE)</f>
        <v>3</v>
      </c>
      <c r="E2744" s="6">
        <f>VLOOKUP(A2744,Cafe_sales!$A$1:$O$10001,12,FALSE)</f>
        <v>15</v>
      </c>
      <c r="F2744" t="str">
        <f>VLOOKUP(A2744,Cafe_sales!$A$1:$O$10001,13,FALSE)</f>
        <v>Cash</v>
      </c>
      <c r="G2744" t="str">
        <f>VLOOKUP(A2744,Cafe_sales!$A$1:$O$10001,14,FALSE)</f>
        <v>UNKNOWN</v>
      </c>
      <c r="H2744" s="8">
        <f>VLOOKUP(A2744,Cafe_sales!$A$1:$O$10001,15,FALSE)</f>
        <v>45230</v>
      </c>
    </row>
    <row r="2745" spans="1:8" x14ac:dyDescent="0.35">
      <c r="A2745" t="s">
        <v>8004</v>
      </c>
      <c r="B2745" t="str">
        <f>VLOOKUP(A2745,Cafe_sales!$A$1:$O$10001,9,FALSE)</f>
        <v>Smoothie</v>
      </c>
      <c r="C2745" s="6">
        <f>VLOOKUP(A2745,Cafe_sales!$A$1:$O$10001,10,FALSE)</f>
        <v>1</v>
      </c>
      <c r="D2745" s="10">
        <f>VLOOKUP(A2745,Cafe_sales!$A$1:$O$10001,11,FALSE)</f>
        <v>4</v>
      </c>
      <c r="E2745" s="6">
        <f>VLOOKUP(A2745,Cafe_sales!$A$1:$O$10001,12,FALSE)</f>
        <v>4</v>
      </c>
      <c r="F2745" t="str">
        <f>VLOOKUP(A2745,Cafe_sales!$A$1:$O$10001,13,FALSE)</f>
        <v>Default mode</v>
      </c>
      <c r="G2745" t="str">
        <f>VLOOKUP(A2745,Cafe_sales!$A$1:$O$10001,14,FALSE)</f>
        <v>UNKNOWN</v>
      </c>
      <c r="H2745" s="8">
        <f>VLOOKUP(A2745,Cafe_sales!$A$1:$O$10001,15,FALSE)</f>
        <v>45078</v>
      </c>
    </row>
    <row r="2746" spans="1:8" x14ac:dyDescent="0.35">
      <c r="A2746" t="s">
        <v>6688</v>
      </c>
      <c r="B2746" t="str">
        <f>VLOOKUP(A2746,Cafe_sales!$A$1:$O$10001,9,FALSE)</f>
        <v>Juice</v>
      </c>
      <c r="C2746" s="6">
        <f>VLOOKUP(A2746,Cafe_sales!$A$1:$O$10001,10,FALSE)</f>
        <v>2</v>
      </c>
      <c r="D2746" s="10">
        <f>VLOOKUP(A2746,Cafe_sales!$A$1:$O$10001,11,FALSE)</f>
        <v>3</v>
      </c>
      <c r="E2746" s="6">
        <f>VLOOKUP(A2746,Cafe_sales!$A$1:$O$10001,12,FALSE)</f>
        <v>6</v>
      </c>
      <c r="F2746" t="str">
        <f>VLOOKUP(A2746,Cafe_sales!$A$1:$O$10001,13,FALSE)</f>
        <v>Credit Card</v>
      </c>
      <c r="G2746" t="str">
        <f>VLOOKUP(A2746,Cafe_sales!$A$1:$O$10001,14,FALSE)</f>
        <v>UNKNOWN</v>
      </c>
      <c r="H2746" s="8">
        <f>VLOOKUP(A2746,Cafe_sales!$A$1:$O$10001,15,FALSE)</f>
        <v>44996</v>
      </c>
    </row>
    <row r="2747" spans="1:8" hidden="1" x14ac:dyDescent="0.35">
      <c r="A2747" t="s">
        <v>6869</v>
      </c>
      <c r="B2747" t="str">
        <f>VLOOKUP(A2747,Cafe_sales!$A$1:$O$10001,9,FALSE)</f>
        <v>Sandwich</v>
      </c>
      <c r="C2747">
        <f>VLOOKUP(A2747,Cafe_sales!$A$1:$O$10001,10,FALSE)</f>
        <v>4</v>
      </c>
      <c r="D2747">
        <f>VLOOKUP(A2747,Cafe_sales!$A$1:$O$10001,11,FALSE)</f>
        <v>4</v>
      </c>
      <c r="E2747">
        <f>VLOOKUP(A2747,Cafe_sales!$A$1:$O$10001,12,FALSE)</f>
        <v>16</v>
      </c>
      <c r="F2747" t="str">
        <f>VLOOKUP(A2747,Cafe_sales!$A$1:$O$10001,13,FALSE)</f>
        <v>Credit Card</v>
      </c>
      <c r="G2747" t="str">
        <f>VLOOKUP(A2747,Cafe_sales!$A$1:$O$10001,14,FALSE)</f>
        <v>Takeaway</v>
      </c>
      <c r="H2747" s="1">
        <f>VLOOKUP(A2747,Cafe_sales!$A$1:$O$10001,15,FALSE)</f>
        <v>44943</v>
      </c>
    </row>
    <row r="2748" spans="1:8" x14ac:dyDescent="0.35">
      <c r="A2748" t="s">
        <v>6988</v>
      </c>
      <c r="B2748" t="str">
        <f>VLOOKUP(A2748,Cafe_sales!$A$1:$O$10001,9,FALSE)</f>
        <v>Juice</v>
      </c>
      <c r="C2748" s="6">
        <f>VLOOKUP(A2748,Cafe_sales!$A$1:$O$10001,10,FALSE)</f>
        <v>1</v>
      </c>
      <c r="D2748" s="10">
        <f>VLOOKUP(A2748,Cafe_sales!$A$1:$O$10001,11,FALSE)</f>
        <v>5</v>
      </c>
      <c r="E2748" s="6">
        <f>VLOOKUP(A2748,Cafe_sales!$A$1:$O$10001,12,FALSE)</f>
        <v>5</v>
      </c>
      <c r="F2748" t="str">
        <f>VLOOKUP(A2748,Cafe_sales!$A$1:$O$10001,13,FALSE)</f>
        <v>Digital Wallet</v>
      </c>
      <c r="G2748" t="str">
        <f>VLOOKUP(A2748,Cafe_sales!$A$1:$O$10001,14,FALSE)</f>
        <v>In-store</v>
      </c>
      <c r="H2748" s="8">
        <f>VLOOKUP(A2748,Cafe_sales!$A$1:$O$10001,15,FALSE)</f>
        <v>44981</v>
      </c>
    </row>
    <row r="2749" spans="1:8" x14ac:dyDescent="0.35">
      <c r="A2749" t="s">
        <v>1691</v>
      </c>
      <c r="B2749" t="str">
        <f>VLOOKUP(A2749,Cafe_sales!$A$1:$O$10001,9,FALSE)</f>
        <v>Cake</v>
      </c>
      <c r="C2749" s="6">
        <f>VLOOKUP(A2749,Cafe_sales!$A$1:$O$10001,10,FALSE)</f>
        <v>4</v>
      </c>
      <c r="D2749" s="10">
        <f>VLOOKUP(A2749,Cafe_sales!$A$1:$O$10001,11,FALSE)</f>
        <v>3</v>
      </c>
      <c r="E2749" s="6">
        <f>VLOOKUP(A2749,Cafe_sales!$A$1:$O$10001,12,FALSE)</f>
        <v>12</v>
      </c>
      <c r="F2749" t="str">
        <f>VLOOKUP(A2749,Cafe_sales!$A$1:$O$10001,13,FALSE)</f>
        <v>Credit Card</v>
      </c>
      <c r="G2749" t="str">
        <f>VLOOKUP(A2749,Cafe_sales!$A$1:$O$10001,14,FALSE)</f>
        <v>In-store</v>
      </c>
      <c r="H2749" s="8">
        <f>VLOOKUP(A2749,Cafe_sales!$A$1:$O$10001,15,FALSE)</f>
        <v>45222</v>
      </c>
    </row>
    <row r="2750" spans="1:8" x14ac:dyDescent="0.35">
      <c r="A2750" t="s">
        <v>9880</v>
      </c>
      <c r="B2750" t="str">
        <f>VLOOKUP(A2750,Cafe_sales!$A$1:$O$10001,9,FALSE)</f>
        <v>Tea</v>
      </c>
      <c r="C2750" s="6">
        <f>VLOOKUP(A2750,Cafe_sales!$A$1:$O$10001,10,FALSE)</f>
        <v>3</v>
      </c>
      <c r="D2750" s="10">
        <f>VLOOKUP(A2750,Cafe_sales!$A$1:$O$10001,11,FALSE)</f>
        <v>1.5</v>
      </c>
      <c r="E2750" s="6">
        <f>VLOOKUP(A2750,Cafe_sales!$A$1:$O$10001,12,FALSE)</f>
        <v>4.5</v>
      </c>
      <c r="F2750" t="str">
        <f>VLOOKUP(A2750,Cafe_sales!$A$1:$O$10001,13,FALSE)</f>
        <v>Default mode</v>
      </c>
      <c r="G2750" t="str">
        <f>VLOOKUP(A2750,Cafe_sales!$A$1:$O$10001,14,FALSE)</f>
        <v>In-store</v>
      </c>
      <c r="H2750" s="8">
        <f>VLOOKUP(A2750,Cafe_sales!$A$1:$O$10001,15,FALSE)</f>
        <v>45075</v>
      </c>
    </row>
    <row r="2751" spans="1:8" x14ac:dyDescent="0.35">
      <c r="A2751" t="s">
        <v>5758</v>
      </c>
      <c r="B2751" t="str">
        <f>VLOOKUP(A2751,Cafe_sales!$A$1:$O$10001,9,FALSE)</f>
        <v>Cake</v>
      </c>
      <c r="C2751" s="6">
        <f>VLOOKUP(A2751,Cafe_sales!$A$1:$O$10001,10,FALSE)</f>
        <v>3</v>
      </c>
      <c r="D2751" s="10">
        <f>VLOOKUP(A2751,Cafe_sales!$A$1:$O$10001,11,FALSE)</f>
        <v>3</v>
      </c>
      <c r="E2751" s="6">
        <f>VLOOKUP(A2751,Cafe_sales!$A$1:$O$10001,12,FALSE)</f>
        <v>9</v>
      </c>
      <c r="F2751" t="str">
        <f>VLOOKUP(A2751,Cafe_sales!$A$1:$O$10001,13,FALSE)</f>
        <v>Cash</v>
      </c>
      <c r="G2751" t="str">
        <f>VLOOKUP(A2751,Cafe_sales!$A$1:$O$10001,14,FALSE)</f>
        <v>UNKNOWN</v>
      </c>
      <c r="H2751" s="8">
        <f>VLOOKUP(A2751,Cafe_sales!$A$1:$O$10001,15,FALSE)</f>
        <v>44955</v>
      </c>
    </row>
    <row r="2752" spans="1:8" x14ac:dyDescent="0.35">
      <c r="A2752" t="s">
        <v>9661</v>
      </c>
      <c r="B2752" t="str">
        <f>VLOOKUP(A2752,Cafe_sales!$A$1:$O$10001,9,FALSE)</f>
        <v>Sandwich</v>
      </c>
      <c r="C2752" s="6">
        <f>VLOOKUP(A2752,Cafe_sales!$A$1:$O$10001,10,FALSE)</f>
        <v>5</v>
      </c>
      <c r="D2752" s="10">
        <f>VLOOKUP(A2752,Cafe_sales!$A$1:$O$10001,11,FALSE)</f>
        <v>4</v>
      </c>
      <c r="E2752" s="6">
        <f>VLOOKUP(A2752,Cafe_sales!$A$1:$O$10001,12,FALSE)</f>
        <v>20</v>
      </c>
      <c r="F2752" t="str">
        <f>VLOOKUP(A2752,Cafe_sales!$A$1:$O$10001,13,FALSE)</f>
        <v>Credit Card</v>
      </c>
      <c r="G2752" t="str">
        <f>VLOOKUP(A2752,Cafe_sales!$A$1:$O$10001,14,FALSE)</f>
        <v>UNKNOWN</v>
      </c>
      <c r="H2752" s="8">
        <f>VLOOKUP(A2752,Cafe_sales!$A$1:$O$10001,15,FALSE)</f>
        <v>45035</v>
      </c>
    </row>
    <row r="2753" spans="1:8" x14ac:dyDescent="0.35">
      <c r="A2753" t="s">
        <v>7731</v>
      </c>
      <c r="B2753" t="str">
        <f>VLOOKUP(A2753,Cafe_sales!$A$1:$O$10001,9,FALSE)</f>
        <v>Salad</v>
      </c>
      <c r="C2753" s="6">
        <f>VLOOKUP(A2753,Cafe_sales!$A$1:$O$10001,10,FALSE)</f>
        <v>1</v>
      </c>
      <c r="D2753" s="10">
        <f>VLOOKUP(A2753,Cafe_sales!$A$1:$O$10001,11,FALSE)</f>
        <v>5</v>
      </c>
      <c r="E2753" s="6">
        <f>VLOOKUP(A2753,Cafe_sales!$A$1:$O$10001,12,FALSE)</f>
        <v>5</v>
      </c>
      <c r="F2753" t="str">
        <f>VLOOKUP(A2753,Cafe_sales!$A$1:$O$10001,13,FALSE)</f>
        <v>Cash</v>
      </c>
      <c r="G2753" t="str">
        <f>VLOOKUP(A2753,Cafe_sales!$A$1:$O$10001,14,FALSE)</f>
        <v>In-store</v>
      </c>
      <c r="H2753" s="8">
        <f>VLOOKUP(A2753,Cafe_sales!$A$1:$O$10001,15,FALSE)</f>
        <v>45259</v>
      </c>
    </row>
    <row r="2754" spans="1:8" hidden="1" x14ac:dyDescent="0.35">
      <c r="A2754" t="s">
        <v>9540</v>
      </c>
      <c r="B2754" t="str">
        <f>VLOOKUP(A2754,Cafe_sales!$A$1:$O$10001,9,FALSE)</f>
        <v>Salad</v>
      </c>
      <c r="C2754">
        <f>VLOOKUP(A2754,Cafe_sales!$A$1:$O$10001,10,FALSE)</f>
        <v>1</v>
      </c>
      <c r="D2754">
        <f>VLOOKUP(A2754,Cafe_sales!$A$1:$O$10001,11,FALSE)</f>
        <v>5</v>
      </c>
      <c r="E2754">
        <f>VLOOKUP(A2754,Cafe_sales!$A$1:$O$10001,12,FALSE)</f>
        <v>5</v>
      </c>
      <c r="F2754" t="str">
        <f>VLOOKUP(A2754,Cafe_sales!$A$1:$O$10001,13,FALSE)</f>
        <v>Digital Wallet</v>
      </c>
      <c r="G2754" t="str">
        <f>VLOOKUP(A2754,Cafe_sales!$A$1:$O$10001,14,FALSE)</f>
        <v>Takeaway</v>
      </c>
      <c r="H2754" s="1">
        <f>VLOOKUP(A2754,Cafe_sales!$A$1:$O$10001,15,FALSE)</f>
        <v>45038</v>
      </c>
    </row>
    <row r="2755" spans="1:8" x14ac:dyDescent="0.35">
      <c r="A2755" t="s">
        <v>3431</v>
      </c>
      <c r="B2755" t="str">
        <f>VLOOKUP(A2755,Cafe_sales!$A$1:$O$10001,9,FALSE)</f>
        <v>Cookie</v>
      </c>
      <c r="C2755" s="6">
        <f>VLOOKUP(A2755,Cafe_sales!$A$1:$O$10001,10,FALSE)</f>
        <v>2</v>
      </c>
      <c r="D2755" s="10">
        <f>VLOOKUP(A2755,Cafe_sales!$A$1:$O$10001,11,FALSE)</f>
        <v>1</v>
      </c>
      <c r="E2755" s="6">
        <f>VLOOKUP(A2755,Cafe_sales!$A$1:$O$10001,12,FALSE)</f>
        <v>2</v>
      </c>
      <c r="F2755" t="str">
        <f>VLOOKUP(A2755,Cafe_sales!$A$1:$O$10001,13,FALSE)</f>
        <v>Credit Card</v>
      </c>
      <c r="G2755" t="str">
        <f>VLOOKUP(A2755,Cafe_sales!$A$1:$O$10001,14,FALSE)</f>
        <v>UNKNOWN</v>
      </c>
      <c r="H2755" s="8">
        <f>VLOOKUP(A2755,Cafe_sales!$A$1:$O$10001,15,FALSE)</f>
        <v>45016</v>
      </c>
    </row>
    <row r="2756" spans="1:8" hidden="1" x14ac:dyDescent="0.35">
      <c r="A2756" t="s">
        <v>1526</v>
      </c>
      <c r="B2756" t="str">
        <f>VLOOKUP(A2756,Cafe_sales!$A$1:$O$10001,9,FALSE)</f>
        <v>Salad</v>
      </c>
      <c r="C2756">
        <f>VLOOKUP(A2756,Cafe_sales!$A$1:$O$10001,10,FALSE)</f>
        <v>1</v>
      </c>
      <c r="D2756">
        <f>VLOOKUP(A2756,Cafe_sales!$A$1:$O$10001,11,FALSE)</f>
        <v>5</v>
      </c>
      <c r="E2756">
        <f>VLOOKUP(A2756,Cafe_sales!$A$1:$O$10001,12,FALSE)</f>
        <v>5</v>
      </c>
      <c r="F2756" t="str">
        <f>VLOOKUP(A2756,Cafe_sales!$A$1:$O$10001,13,FALSE)</f>
        <v>Cash</v>
      </c>
      <c r="G2756" t="str">
        <f>VLOOKUP(A2756,Cafe_sales!$A$1:$O$10001,14,FALSE)</f>
        <v>Takeaway</v>
      </c>
      <c r="H2756" s="1">
        <f>VLOOKUP(A2756,Cafe_sales!$A$1:$O$10001,15,FALSE)</f>
        <v>45008</v>
      </c>
    </row>
    <row r="2757" spans="1:8" hidden="1" x14ac:dyDescent="0.35">
      <c r="A2757" t="s">
        <v>6843</v>
      </c>
      <c r="B2757" t="str">
        <f>VLOOKUP(A2757,Cafe_sales!$A$1:$O$10001,9,FALSE)</f>
        <v>Sandwich</v>
      </c>
      <c r="C2757">
        <f>VLOOKUP(A2757,Cafe_sales!$A$1:$O$10001,10,FALSE)</f>
        <v>1</v>
      </c>
      <c r="D2757">
        <f>VLOOKUP(A2757,Cafe_sales!$A$1:$O$10001,11,FALSE)</f>
        <v>4</v>
      </c>
      <c r="E2757">
        <f>VLOOKUP(A2757,Cafe_sales!$A$1:$O$10001,12,FALSE)</f>
        <v>4</v>
      </c>
      <c r="F2757" t="str">
        <f>VLOOKUP(A2757,Cafe_sales!$A$1:$O$10001,13,FALSE)</f>
        <v>Default mode</v>
      </c>
      <c r="G2757" t="str">
        <f>VLOOKUP(A2757,Cafe_sales!$A$1:$O$10001,14,FALSE)</f>
        <v>Takeaway</v>
      </c>
      <c r="H2757" s="1">
        <f>VLOOKUP(A2757,Cafe_sales!$A$1:$O$10001,15,FALSE)</f>
        <v>45078</v>
      </c>
    </row>
    <row r="2758" spans="1:8" x14ac:dyDescent="0.35">
      <c r="A2758" t="s">
        <v>9893</v>
      </c>
      <c r="B2758" t="str">
        <f>VLOOKUP(A2758,Cafe_sales!$A$1:$O$10001,9,FALSE)</f>
        <v>Sandwich</v>
      </c>
      <c r="C2758" s="6">
        <f>VLOOKUP(A2758,Cafe_sales!$A$1:$O$10001,10,FALSE)</f>
        <v>5</v>
      </c>
      <c r="D2758" s="10">
        <f>VLOOKUP(A2758,Cafe_sales!$A$1:$O$10001,11,FALSE)</f>
        <v>4</v>
      </c>
      <c r="E2758" s="6">
        <f>VLOOKUP(A2758,Cafe_sales!$A$1:$O$10001,12,FALSE)</f>
        <v>20</v>
      </c>
      <c r="F2758" t="str">
        <f>VLOOKUP(A2758,Cafe_sales!$A$1:$O$10001,13,FALSE)</f>
        <v>Credit Card</v>
      </c>
      <c r="G2758" t="str">
        <f>VLOOKUP(A2758,Cafe_sales!$A$1:$O$10001,14,FALSE)</f>
        <v>UNKNOWN</v>
      </c>
      <c r="H2758" s="8">
        <f>VLOOKUP(A2758,Cafe_sales!$A$1:$O$10001,15,FALSE)</f>
        <v>45044</v>
      </c>
    </row>
    <row r="2759" spans="1:8" x14ac:dyDescent="0.35">
      <c r="A2759" t="s">
        <v>7692</v>
      </c>
      <c r="B2759" t="str">
        <f>VLOOKUP(A2759,Cafe_sales!$A$1:$O$10001,9,FALSE)</f>
        <v>Juice</v>
      </c>
      <c r="C2759" s="6">
        <f>VLOOKUP(A2759,Cafe_sales!$A$1:$O$10001,10,FALSE)</f>
        <v>2</v>
      </c>
      <c r="D2759" s="10">
        <f>VLOOKUP(A2759,Cafe_sales!$A$1:$O$10001,11,FALSE)</f>
        <v>3</v>
      </c>
      <c r="E2759" s="6">
        <f>VLOOKUP(A2759,Cafe_sales!$A$1:$O$10001,12,FALSE)</f>
        <v>6</v>
      </c>
      <c r="F2759" t="str">
        <f>VLOOKUP(A2759,Cafe_sales!$A$1:$O$10001,13,FALSE)</f>
        <v>Cash</v>
      </c>
      <c r="G2759" t="str">
        <f>VLOOKUP(A2759,Cafe_sales!$A$1:$O$10001,14,FALSE)</f>
        <v>In-store</v>
      </c>
      <c r="H2759" s="8">
        <f>VLOOKUP(A2759,Cafe_sales!$A$1:$O$10001,15,FALSE)</f>
        <v>44956</v>
      </c>
    </row>
    <row r="2760" spans="1:8" x14ac:dyDescent="0.35">
      <c r="A2760" t="s">
        <v>4250</v>
      </c>
      <c r="B2760" t="str">
        <f>VLOOKUP(A2760,Cafe_sales!$A$1:$O$10001,9,FALSE)</f>
        <v>Cake</v>
      </c>
      <c r="C2760" s="6">
        <f>VLOOKUP(A2760,Cafe_sales!$A$1:$O$10001,10,FALSE)</f>
        <v>2</v>
      </c>
      <c r="D2760" s="10">
        <f>VLOOKUP(A2760,Cafe_sales!$A$1:$O$10001,11,FALSE)</f>
        <v>3</v>
      </c>
      <c r="E2760" s="6">
        <f>VLOOKUP(A2760,Cafe_sales!$A$1:$O$10001,12,FALSE)</f>
        <v>6</v>
      </c>
      <c r="F2760" t="str">
        <f>VLOOKUP(A2760,Cafe_sales!$A$1:$O$10001,13,FALSE)</f>
        <v>Cash</v>
      </c>
      <c r="G2760" t="str">
        <f>VLOOKUP(A2760,Cafe_sales!$A$1:$O$10001,14,FALSE)</f>
        <v>In-store</v>
      </c>
      <c r="H2760" s="8">
        <f>VLOOKUP(A2760,Cafe_sales!$A$1:$O$10001,15,FALSE)</f>
        <v>45248</v>
      </c>
    </row>
    <row r="2761" spans="1:8" x14ac:dyDescent="0.35">
      <c r="A2761" t="s">
        <v>8996</v>
      </c>
      <c r="B2761" t="str">
        <f>VLOOKUP(A2761,Cafe_sales!$A$1:$O$10001,9,FALSE)</f>
        <v>Cake</v>
      </c>
      <c r="C2761" s="6">
        <f>VLOOKUP(A2761,Cafe_sales!$A$1:$O$10001,10,FALSE)</f>
        <v>3.1397959183673469</v>
      </c>
      <c r="D2761" s="10">
        <f>VLOOKUP(A2761,Cafe_sales!$A$1:$O$10001,11,FALSE)</f>
        <v>3</v>
      </c>
      <c r="E2761" s="6">
        <f>VLOOKUP(A2761,Cafe_sales!$A$1:$O$10001,12,FALSE)</f>
        <v>9</v>
      </c>
      <c r="F2761" t="str">
        <f>VLOOKUP(A2761,Cafe_sales!$A$1:$O$10001,13,FALSE)</f>
        <v>Digital Wallet</v>
      </c>
      <c r="G2761" t="str">
        <f>VLOOKUP(A2761,Cafe_sales!$A$1:$O$10001,14,FALSE)</f>
        <v>UNKNOWN</v>
      </c>
      <c r="H2761" s="8">
        <f>VLOOKUP(A2761,Cafe_sales!$A$1:$O$10001,15,FALSE)</f>
        <v>45105</v>
      </c>
    </row>
    <row r="2762" spans="1:8" x14ac:dyDescent="0.35">
      <c r="A2762" t="s">
        <v>4552</v>
      </c>
      <c r="B2762" t="str">
        <f>VLOOKUP(A2762,Cafe_sales!$A$1:$O$10001,9,FALSE)</f>
        <v>Cookie</v>
      </c>
      <c r="C2762" s="6">
        <f>VLOOKUP(A2762,Cafe_sales!$A$1:$O$10001,10,FALSE)</f>
        <v>3.0329186602870815</v>
      </c>
      <c r="D2762" s="10">
        <f>VLOOKUP(A2762,Cafe_sales!$A$1:$O$10001,11,FALSE)</f>
        <v>1</v>
      </c>
      <c r="E2762" s="6">
        <f>VLOOKUP(A2762,Cafe_sales!$A$1:$O$10001,12,FALSE)</f>
        <v>5</v>
      </c>
      <c r="F2762" t="str">
        <f>VLOOKUP(A2762,Cafe_sales!$A$1:$O$10001,13,FALSE)</f>
        <v>Digital Wallet</v>
      </c>
      <c r="G2762" t="str">
        <f>VLOOKUP(A2762,Cafe_sales!$A$1:$O$10001,14,FALSE)</f>
        <v>In-store</v>
      </c>
      <c r="H2762" s="8">
        <f>VLOOKUP(A2762,Cafe_sales!$A$1:$O$10001,15,FALSE)</f>
        <v>45127</v>
      </c>
    </row>
    <row r="2763" spans="1:8" hidden="1" x14ac:dyDescent="0.35">
      <c r="A2763" t="s">
        <v>5270</v>
      </c>
      <c r="B2763" t="str">
        <f>VLOOKUP(A2763,Cafe_sales!$A$1:$O$10001,9,FALSE)</f>
        <v>Juice</v>
      </c>
      <c r="C2763">
        <f>VLOOKUP(A2763,Cafe_sales!$A$1:$O$10001,10,FALSE)</f>
        <v>3</v>
      </c>
      <c r="D2763">
        <f>VLOOKUP(A2763,Cafe_sales!$A$1:$O$10001,11,FALSE)</f>
        <v>3</v>
      </c>
      <c r="E2763">
        <f>VLOOKUP(A2763,Cafe_sales!$A$1:$O$10001,12,FALSE)</f>
        <v>9</v>
      </c>
      <c r="F2763" t="str">
        <f>VLOOKUP(A2763,Cafe_sales!$A$1:$O$10001,13,FALSE)</f>
        <v>Digital Wallet</v>
      </c>
      <c r="G2763" t="str">
        <f>VLOOKUP(A2763,Cafe_sales!$A$1:$O$10001,14,FALSE)</f>
        <v>Takeaway</v>
      </c>
      <c r="H2763" s="1">
        <f>VLOOKUP(A2763,Cafe_sales!$A$1:$O$10001,15,FALSE)</f>
        <v>45010</v>
      </c>
    </row>
    <row r="2764" spans="1:8" x14ac:dyDescent="0.35">
      <c r="A2764" t="s">
        <v>868</v>
      </c>
      <c r="B2764" t="str">
        <f>VLOOKUP(A2764,Cafe_sales!$A$1:$O$10001,9,FALSE)</f>
        <v>Juice</v>
      </c>
      <c r="C2764" s="6">
        <f>VLOOKUP(A2764,Cafe_sales!$A$1:$O$10001,10,FALSE)</f>
        <v>4</v>
      </c>
      <c r="D2764" s="10">
        <f>VLOOKUP(A2764,Cafe_sales!$A$1:$O$10001,11,FALSE)</f>
        <v>3</v>
      </c>
      <c r="E2764" s="6">
        <f>VLOOKUP(A2764,Cafe_sales!$A$1:$O$10001,12,FALSE)</f>
        <v>12</v>
      </c>
      <c r="F2764" t="str">
        <f>VLOOKUP(A2764,Cafe_sales!$A$1:$O$10001,13,FALSE)</f>
        <v>Credit Card</v>
      </c>
      <c r="G2764" t="str">
        <f>VLOOKUP(A2764,Cafe_sales!$A$1:$O$10001,14,FALSE)</f>
        <v>In-store</v>
      </c>
      <c r="H2764" s="8">
        <f>VLOOKUP(A2764,Cafe_sales!$A$1:$O$10001,15,FALSE)</f>
        <v>45042</v>
      </c>
    </row>
    <row r="2765" spans="1:8" x14ac:dyDescent="0.35">
      <c r="A2765" t="s">
        <v>7835</v>
      </c>
      <c r="B2765" t="str">
        <f>VLOOKUP(A2765,Cafe_sales!$A$1:$O$10001,9,FALSE)</f>
        <v>Cake</v>
      </c>
      <c r="C2765" s="6">
        <f>VLOOKUP(A2765,Cafe_sales!$A$1:$O$10001,10,FALSE)</f>
        <v>3</v>
      </c>
      <c r="D2765" s="10">
        <f>VLOOKUP(A2765,Cafe_sales!$A$1:$O$10001,11,FALSE)</f>
        <v>3</v>
      </c>
      <c r="E2765" s="6">
        <f>VLOOKUP(A2765,Cafe_sales!$A$1:$O$10001,12,FALSE)</f>
        <v>9</v>
      </c>
      <c r="F2765" t="str">
        <f>VLOOKUP(A2765,Cafe_sales!$A$1:$O$10001,13,FALSE)</f>
        <v>Credit Card</v>
      </c>
      <c r="G2765" t="str">
        <f>VLOOKUP(A2765,Cafe_sales!$A$1:$O$10001,14,FALSE)</f>
        <v>In-store</v>
      </c>
      <c r="H2765" s="8">
        <f>VLOOKUP(A2765,Cafe_sales!$A$1:$O$10001,15,FALSE)</f>
        <v>45165</v>
      </c>
    </row>
    <row r="2766" spans="1:8" hidden="1" x14ac:dyDescent="0.35">
      <c r="A2766" t="s">
        <v>4500</v>
      </c>
      <c r="B2766" t="str">
        <f>VLOOKUP(A2766,Cafe_sales!$A$1:$O$10001,9,FALSE)</f>
        <v>Cake</v>
      </c>
      <c r="C2766">
        <f>VLOOKUP(A2766,Cafe_sales!$A$1:$O$10001,10,FALSE)</f>
        <v>5</v>
      </c>
      <c r="D2766">
        <f>VLOOKUP(A2766,Cafe_sales!$A$1:$O$10001,11,FALSE)</f>
        <v>0</v>
      </c>
      <c r="E2766">
        <f>VLOOKUP(A2766,Cafe_sales!$A$1:$O$10001,12,FALSE)</f>
        <v>15</v>
      </c>
      <c r="F2766" t="str">
        <f>VLOOKUP(A2766,Cafe_sales!$A$1:$O$10001,13,FALSE)</f>
        <v>Default mode</v>
      </c>
      <c r="G2766" t="str">
        <f>VLOOKUP(A2766,Cafe_sales!$A$1:$O$10001,14,FALSE)</f>
        <v>Takeaway</v>
      </c>
      <c r="H2766" s="1">
        <f>VLOOKUP(A2766,Cafe_sales!$A$1:$O$10001,15,FALSE)</f>
        <v>45205</v>
      </c>
    </row>
    <row r="2767" spans="1:8" x14ac:dyDescent="0.35">
      <c r="A2767" t="s">
        <v>7322</v>
      </c>
      <c r="B2767" t="str">
        <f>VLOOKUP(A2767,Cafe_sales!$A$1:$O$10001,9,FALSE)</f>
        <v>Juice</v>
      </c>
      <c r="C2767" s="6">
        <f>VLOOKUP(A2767,Cafe_sales!$A$1:$O$10001,10,FALSE)</f>
        <v>5</v>
      </c>
      <c r="D2767" s="10">
        <f>VLOOKUP(A2767,Cafe_sales!$A$1:$O$10001,11,FALSE)</f>
        <v>3</v>
      </c>
      <c r="E2767" s="6">
        <f>VLOOKUP(A2767,Cafe_sales!$A$1:$O$10001,12,FALSE)</f>
        <v>15</v>
      </c>
      <c r="F2767" t="str">
        <f>VLOOKUP(A2767,Cafe_sales!$A$1:$O$10001,13,FALSE)</f>
        <v>Credit Card</v>
      </c>
      <c r="G2767" t="str">
        <f>VLOOKUP(A2767,Cafe_sales!$A$1:$O$10001,14,FALSE)</f>
        <v>In-store</v>
      </c>
      <c r="H2767" s="8">
        <f>VLOOKUP(A2767,Cafe_sales!$A$1:$O$10001,15,FALSE)</f>
        <v>45189</v>
      </c>
    </row>
    <row r="2768" spans="1:8" x14ac:dyDescent="0.35">
      <c r="A2768" t="s">
        <v>7769</v>
      </c>
      <c r="B2768" t="str">
        <f>VLOOKUP(A2768,Cafe_sales!$A$1:$O$10001,9,FALSE)</f>
        <v>Salad</v>
      </c>
      <c r="C2768" s="6">
        <f>VLOOKUP(A2768,Cafe_sales!$A$1:$O$10001,10,FALSE)</f>
        <v>2</v>
      </c>
      <c r="D2768" s="10">
        <f>VLOOKUP(A2768,Cafe_sales!$A$1:$O$10001,11,FALSE)</f>
        <v>5</v>
      </c>
      <c r="E2768" s="6">
        <f>VLOOKUP(A2768,Cafe_sales!$A$1:$O$10001,12,FALSE)</f>
        <v>10</v>
      </c>
      <c r="F2768" t="str">
        <f>VLOOKUP(A2768,Cafe_sales!$A$1:$O$10001,13,FALSE)</f>
        <v>Digital Wallet</v>
      </c>
      <c r="G2768" t="str">
        <f>VLOOKUP(A2768,Cafe_sales!$A$1:$O$10001,14,FALSE)</f>
        <v>In-store</v>
      </c>
      <c r="H2768" s="8">
        <f>VLOOKUP(A2768,Cafe_sales!$A$1:$O$10001,15,FALSE)</f>
        <v>45028</v>
      </c>
    </row>
    <row r="2769" spans="1:8" x14ac:dyDescent="0.35">
      <c r="A2769" t="s">
        <v>900</v>
      </c>
      <c r="B2769" t="str">
        <f>VLOOKUP(A2769,Cafe_sales!$A$1:$O$10001,9,FALSE)</f>
        <v>UNKNOWN</v>
      </c>
      <c r="C2769" s="6">
        <f>VLOOKUP(A2769,Cafe_sales!$A$1:$O$10001,10,FALSE)</f>
        <v>4</v>
      </c>
      <c r="D2769" s="10">
        <f>VLOOKUP(A2769,Cafe_sales!$A$1:$O$10001,11,FALSE)</f>
        <v>1.5</v>
      </c>
      <c r="E2769" s="6">
        <f>VLOOKUP(A2769,Cafe_sales!$A$1:$O$10001,12,FALSE)</f>
        <v>6</v>
      </c>
      <c r="F2769" t="str">
        <f>VLOOKUP(A2769,Cafe_sales!$A$1:$O$10001,13,FALSE)</f>
        <v>Credit Card</v>
      </c>
      <c r="G2769" t="str">
        <f>VLOOKUP(A2769,Cafe_sales!$A$1:$O$10001,14,FALSE)</f>
        <v>In-store</v>
      </c>
      <c r="H2769" s="8">
        <f>VLOOKUP(A2769,Cafe_sales!$A$1:$O$10001,15,FALSE)</f>
        <v>45084</v>
      </c>
    </row>
    <row r="2770" spans="1:8" hidden="1" x14ac:dyDescent="0.35">
      <c r="A2770" t="s">
        <v>2948</v>
      </c>
      <c r="B2770" t="str">
        <f>VLOOKUP(A2770,Cafe_sales!$A$1:$O$10001,9,FALSE)</f>
        <v>Cookie</v>
      </c>
      <c r="C2770">
        <f>VLOOKUP(A2770,Cafe_sales!$A$1:$O$10001,10,FALSE)</f>
        <v>4</v>
      </c>
      <c r="D2770">
        <f>VLOOKUP(A2770,Cafe_sales!$A$1:$O$10001,11,FALSE)</f>
        <v>1</v>
      </c>
      <c r="E2770">
        <f>VLOOKUP(A2770,Cafe_sales!$A$1:$O$10001,12,FALSE)</f>
        <v>4</v>
      </c>
      <c r="F2770" t="str">
        <f>VLOOKUP(A2770,Cafe_sales!$A$1:$O$10001,13,FALSE)</f>
        <v>Cash</v>
      </c>
      <c r="G2770" t="str">
        <f>VLOOKUP(A2770,Cafe_sales!$A$1:$O$10001,14,FALSE)</f>
        <v>Takeaway</v>
      </c>
      <c r="H2770" s="1">
        <f>VLOOKUP(A2770,Cafe_sales!$A$1:$O$10001,15,FALSE)</f>
        <v>45115</v>
      </c>
    </row>
    <row r="2771" spans="1:8" hidden="1" x14ac:dyDescent="0.35">
      <c r="A2771" t="s">
        <v>3614</v>
      </c>
      <c r="B2771" t="str">
        <f>VLOOKUP(A2771,Cafe_sales!$A$1:$O$10001,9,FALSE)</f>
        <v>Smoothie</v>
      </c>
      <c r="C2771">
        <f>VLOOKUP(A2771,Cafe_sales!$A$1:$O$10001,10,FALSE)</f>
        <v>3</v>
      </c>
      <c r="D2771">
        <f>VLOOKUP(A2771,Cafe_sales!$A$1:$O$10001,11,FALSE)</f>
        <v>4</v>
      </c>
      <c r="E2771">
        <f>VLOOKUP(A2771,Cafe_sales!$A$1:$O$10001,12,FALSE)</f>
        <v>12</v>
      </c>
      <c r="F2771" t="str">
        <f>VLOOKUP(A2771,Cafe_sales!$A$1:$O$10001,13,FALSE)</f>
        <v>Digital Wallet</v>
      </c>
      <c r="G2771" t="str">
        <f>VLOOKUP(A2771,Cafe_sales!$A$1:$O$10001,14,FALSE)</f>
        <v>Takeaway</v>
      </c>
      <c r="H2771" s="1">
        <f>VLOOKUP(A2771,Cafe_sales!$A$1:$O$10001,15,FALSE)</f>
        <v>45172</v>
      </c>
    </row>
    <row r="2772" spans="1:8" hidden="1" x14ac:dyDescent="0.35">
      <c r="A2772" t="s">
        <v>5748</v>
      </c>
      <c r="B2772" t="str">
        <f>VLOOKUP(A2772,Cafe_sales!$A$1:$O$10001,9,FALSE)</f>
        <v>Sandwich</v>
      </c>
      <c r="C2772">
        <f>VLOOKUP(A2772,Cafe_sales!$A$1:$O$10001,10,FALSE)</f>
        <v>3</v>
      </c>
      <c r="D2772">
        <f>VLOOKUP(A2772,Cafe_sales!$A$1:$O$10001,11,FALSE)</f>
        <v>4</v>
      </c>
      <c r="E2772">
        <f>VLOOKUP(A2772,Cafe_sales!$A$1:$O$10001,12,FALSE)</f>
        <v>12</v>
      </c>
      <c r="F2772" t="str">
        <f>VLOOKUP(A2772,Cafe_sales!$A$1:$O$10001,13,FALSE)</f>
        <v>Cash</v>
      </c>
      <c r="G2772" t="str">
        <f>VLOOKUP(A2772,Cafe_sales!$A$1:$O$10001,14,FALSE)</f>
        <v>Takeaway</v>
      </c>
      <c r="H2772" s="1">
        <f>VLOOKUP(A2772,Cafe_sales!$A$1:$O$10001,15,FALSE)</f>
        <v>45270</v>
      </c>
    </row>
    <row r="2773" spans="1:8" hidden="1" x14ac:dyDescent="0.35">
      <c r="A2773" t="s">
        <v>694</v>
      </c>
      <c r="B2773" t="str">
        <f>VLOOKUP(A2773,Cafe_sales!$A$1:$O$10001,9,FALSE)</f>
        <v>Smoothie</v>
      </c>
      <c r="C2773">
        <f>VLOOKUP(A2773,Cafe_sales!$A$1:$O$10001,10,FALSE)</f>
        <v>3</v>
      </c>
      <c r="D2773">
        <f>VLOOKUP(A2773,Cafe_sales!$A$1:$O$10001,11,FALSE)</f>
        <v>4</v>
      </c>
      <c r="E2773">
        <f>VLOOKUP(A2773,Cafe_sales!$A$1:$O$10001,12,FALSE)</f>
        <v>12</v>
      </c>
      <c r="F2773" t="str">
        <f>VLOOKUP(A2773,Cafe_sales!$A$1:$O$10001,13,FALSE)</f>
        <v>Credit Card</v>
      </c>
      <c r="G2773" t="str">
        <f>VLOOKUP(A2773,Cafe_sales!$A$1:$O$10001,14,FALSE)</f>
        <v>Takeaway</v>
      </c>
      <c r="H2773" s="1">
        <f>VLOOKUP(A2773,Cafe_sales!$A$1:$O$10001,15,FALSE)</f>
        <v>45135</v>
      </c>
    </row>
    <row r="2774" spans="1:8" x14ac:dyDescent="0.35">
      <c r="A2774" t="s">
        <v>649</v>
      </c>
      <c r="B2774" t="str">
        <f>VLOOKUP(A2774,Cafe_sales!$A$1:$O$10001,9,FALSE)</f>
        <v>Cookie</v>
      </c>
      <c r="C2774" s="6">
        <f>VLOOKUP(A2774,Cafe_sales!$A$1:$O$10001,10,FALSE)</f>
        <v>1</v>
      </c>
      <c r="D2774" s="10">
        <f>VLOOKUP(A2774,Cafe_sales!$A$1:$O$10001,11,FALSE)</f>
        <v>1</v>
      </c>
      <c r="E2774" s="6">
        <f>VLOOKUP(A2774,Cafe_sales!$A$1:$O$10001,12,FALSE)</f>
        <v>1</v>
      </c>
      <c r="F2774" t="str">
        <f>VLOOKUP(A2774,Cafe_sales!$A$1:$O$10001,13,FALSE)</f>
        <v>Digital Wallet</v>
      </c>
      <c r="G2774" t="str">
        <f>VLOOKUP(A2774,Cafe_sales!$A$1:$O$10001,14,FALSE)</f>
        <v>In-store</v>
      </c>
      <c r="H2774" s="8">
        <f>VLOOKUP(A2774,Cafe_sales!$A$1:$O$10001,15,FALSE)</f>
        <v>45224</v>
      </c>
    </row>
    <row r="2775" spans="1:8" x14ac:dyDescent="0.35">
      <c r="A2775" t="s">
        <v>1003</v>
      </c>
      <c r="B2775" t="str">
        <f>VLOOKUP(A2775,Cafe_sales!$A$1:$O$10001,9,FALSE)</f>
        <v>Coffee</v>
      </c>
      <c r="C2775" s="6">
        <f>VLOOKUP(A2775,Cafe_sales!$A$1:$O$10001,10,FALSE)</f>
        <v>1</v>
      </c>
      <c r="D2775" s="10">
        <f>VLOOKUP(A2775,Cafe_sales!$A$1:$O$10001,11,FALSE)</f>
        <v>2</v>
      </c>
      <c r="E2775" s="6">
        <f>VLOOKUP(A2775,Cafe_sales!$A$1:$O$10001,12,FALSE)</f>
        <v>2</v>
      </c>
      <c r="F2775" t="str">
        <f>VLOOKUP(A2775,Cafe_sales!$A$1:$O$10001,13,FALSE)</f>
        <v>Digital Wallet</v>
      </c>
      <c r="G2775" t="str">
        <f>VLOOKUP(A2775,Cafe_sales!$A$1:$O$10001,14,FALSE)</f>
        <v>In-store</v>
      </c>
      <c r="H2775" s="8">
        <f>VLOOKUP(A2775,Cafe_sales!$A$1:$O$10001,15,FALSE)</f>
        <v>45207</v>
      </c>
    </row>
    <row r="2776" spans="1:8" hidden="1" x14ac:dyDescent="0.35">
      <c r="A2776" t="s">
        <v>7244</v>
      </c>
      <c r="B2776" t="str">
        <f>VLOOKUP(A2776,Cafe_sales!$A$1:$O$10001,9,FALSE)</f>
        <v>Coffee</v>
      </c>
      <c r="C2776">
        <f>VLOOKUP(A2776,Cafe_sales!$A$1:$O$10001,10,FALSE)</f>
        <v>4</v>
      </c>
      <c r="D2776">
        <f>VLOOKUP(A2776,Cafe_sales!$A$1:$O$10001,11,FALSE)</f>
        <v>2</v>
      </c>
      <c r="E2776">
        <f>VLOOKUP(A2776,Cafe_sales!$A$1:$O$10001,12,FALSE)</f>
        <v>8</v>
      </c>
      <c r="F2776" t="str">
        <f>VLOOKUP(A2776,Cafe_sales!$A$1:$O$10001,13,FALSE)</f>
        <v>Credit Card</v>
      </c>
      <c r="G2776" t="str">
        <f>VLOOKUP(A2776,Cafe_sales!$A$1:$O$10001,14,FALSE)</f>
        <v>Takeaway</v>
      </c>
      <c r="H2776" s="1">
        <f>VLOOKUP(A2776,Cafe_sales!$A$1:$O$10001,15,FALSE)</f>
        <v>45228</v>
      </c>
    </row>
    <row r="2777" spans="1:8" hidden="1" x14ac:dyDescent="0.35">
      <c r="A2777" t="s">
        <v>5722</v>
      </c>
      <c r="B2777" t="str">
        <f>VLOOKUP(A2777,Cafe_sales!$A$1:$O$10001,9,FALSE)</f>
        <v>Sandwich</v>
      </c>
      <c r="C2777">
        <f>VLOOKUP(A2777,Cafe_sales!$A$1:$O$10001,10,FALSE)</f>
        <v>2</v>
      </c>
      <c r="D2777">
        <f>VLOOKUP(A2777,Cafe_sales!$A$1:$O$10001,11,FALSE)</f>
        <v>4</v>
      </c>
      <c r="E2777">
        <f>VLOOKUP(A2777,Cafe_sales!$A$1:$O$10001,12,FALSE)</f>
        <v>8</v>
      </c>
      <c r="F2777" t="str">
        <f>VLOOKUP(A2777,Cafe_sales!$A$1:$O$10001,13,FALSE)</f>
        <v>Cash</v>
      </c>
      <c r="G2777" t="str">
        <f>VLOOKUP(A2777,Cafe_sales!$A$1:$O$10001,14,FALSE)</f>
        <v>Takeaway</v>
      </c>
      <c r="H2777" s="1">
        <f>VLOOKUP(A2777,Cafe_sales!$A$1:$O$10001,15,FALSE)</f>
        <v>45011</v>
      </c>
    </row>
    <row r="2778" spans="1:8" hidden="1" x14ac:dyDescent="0.35">
      <c r="A2778" t="s">
        <v>5268</v>
      </c>
      <c r="B2778" t="str">
        <f>VLOOKUP(A2778,Cafe_sales!$A$1:$O$10001,9,FALSE)</f>
        <v>UNKNOWN</v>
      </c>
      <c r="C2778">
        <f>VLOOKUP(A2778,Cafe_sales!$A$1:$O$10001,10,FALSE)</f>
        <v>3</v>
      </c>
      <c r="D2778">
        <f>VLOOKUP(A2778,Cafe_sales!$A$1:$O$10001,11,FALSE)</f>
        <v>3</v>
      </c>
      <c r="E2778">
        <f>VLOOKUP(A2778,Cafe_sales!$A$1:$O$10001,12,FALSE)</f>
        <v>9</v>
      </c>
      <c r="F2778" t="str">
        <f>VLOOKUP(A2778,Cafe_sales!$A$1:$O$10001,13,FALSE)</f>
        <v>Credit Card</v>
      </c>
      <c r="G2778" t="str">
        <f>VLOOKUP(A2778,Cafe_sales!$A$1:$O$10001,14,FALSE)</f>
        <v>Takeaway</v>
      </c>
      <c r="H2778" s="1">
        <f>VLOOKUP(A2778,Cafe_sales!$A$1:$O$10001,15,FALSE)</f>
        <v>44939</v>
      </c>
    </row>
    <row r="2779" spans="1:8" hidden="1" x14ac:dyDescent="0.35">
      <c r="A2779" t="s">
        <v>3162</v>
      </c>
      <c r="B2779" t="str">
        <f>VLOOKUP(A2779,Cafe_sales!$A$1:$O$10001,9,FALSE)</f>
        <v>Cake</v>
      </c>
      <c r="C2779">
        <f>VLOOKUP(A2779,Cafe_sales!$A$1:$O$10001,10,FALSE)</f>
        <v>3</v>
      </c>
      <c r="D2779">
        <f>VLOOKUP(A2779,Cafe_sales!$A$1:$O$10001,11,FALSE)</f>
        <v>0</v>
      </c>
      <c r="E2779">
        <f>VLOOKUP(A2779,Cafe_sales!$A$1:$O$10001,12,FALSE)</f>
        <v>9</v>
      </c>
      <c r="F2779" t="str">
        <f>VLOOKUP(A2779,Cafe_sales!$A$1:$O$10001,13,FALSE)</f>
        <v>Cash</v>
      </c>
      <c r="G2779" t="str">
        <f>VLOOKUP(A2779,Cafe_sales!$A$1:$O$10001,14,FALSE)</f>
        <v>Takeaway</v>
      </c>
      <c r="H2779" s="1">
        <f>VLOOKUP(A2779,Cafe_sales!$A$1:$O$10001,15,FALSE)</f>
        <v>44927</v>
      </c>
    </row>
    <row r="2780" spans="1:8" x14ac:dyDescent="0.35">
      <c r="A2780" t="s">
        <v>2737</v>
      </c>
      <c r="B2780" t="str">
        <f>VLOOKUP(A2780,Cafe_sales!$A$1:$O$10001,9,FALSE)</f>
        <v>Juice</v>
      </c>
      <c r="C2780" s="6">
        <f>VLOOKUP(A2780,Cafe_sales!$A$1:$O$10001,10,FALSE)</f>
        <v>3</v>
      </c>
      <c r="D2780" s="10">
        <f>VLOOKUP(A2780,Cafe_sales!$A$1:$O$10001,11,FALSE)</f>
        <v>3</v>
      </c>
      <c r="E2780" s="6">
        <f>VLOOKUP(A2780,Cafe_sales!$A$1:$O$10001,12,FALSE)</f>
        <v>9</v>
      </c>
      <c r="F2780" t="str">
        <f>VLOOKUP(A2780,Cafe_sales!$A$1:$O$10001,13,FALSE)</f>
        <v>Default mode</v>
      </c>
      <c r="G2780" t="str">
        <f>VLOOKUP(A2780,Cafe_sales!$A$1:$O$10001,14,FALSE)</f>
        <v>In-store</v>
      </c>
      <c r="H2780" s="8">
        <f>VLOOKUP(A2780,Cafe_sales!$A$1:$O$10001,15,FALSE)</f>
        <v>45040</v>
      </c>
    </row>
    <row r="2781" spans="1:8" hidden="1" x14ac:dyDescent="0.35">
      <c r="A2781" t="s">
        <v>2681</v>
      </c>
      <c r="B2781" t="str">
        <f>VLOOKUP(A2781,Cafe_sales!$A$1:$O$10001,9,FALSE)</f>
        <v>Cookie</v>
      </c>
      <c r="C2781">
        <f>VLOOKUP(A2781,Cafe_sales!$A$1:$O$10001,10,FALSE)</f>
        <v>4</v>
      </c>
      <c r="D2781">
        <f>VLOOKUP(A2781,Cafe_sales!$A$1:$O$10001,11,FALSE)</f>
        <v>1</v>
      </c>
      <c r="E2781">
        <f>VLOOKUP(A2781,Cafe_sales!$A$1:$O$10001,12,FALSE)</f>
        <v>4</v>
      </c>
      <c r="F2781" t="str">
        <f>VLOOKUP(A2781,Cafe_sales!$A$1:$O$10001,13,FALSE)</f>
        <v>Default mode</v>
      </c>
      <c r="G2781" t="str">
        <f>VLOOKUP(A2781,Cafe_sales!$A$1:$O$10001,14,FALSE)</f>
        <v>Takeaway</v>
      </c>
      <c r="H2781" s="1">
        <f>VLOOKUP(A2781,Cafe_sales!$A$1:$O$10001,15,FALSE)</f>
        <v>45048</v>
      </c>
    </row>
    <row r="2782" spans="1:8" x14ac:dyDescent="0.35">
      <c r="A2782" t="s">
        <v>741</v>
      </c>
      <c r="B2782" t="str">
        <f>VLOOKUP(A2782,Cafe_sales!$A$1:$O$10001,9,FALSE)</f>
        <v>Cookie</v>
      </c>
      <c r="C2782" s="6">
        <f>VLOOKUP(A2782,Cafe_sales!$A$1:$O$10001,10,FALSE)</f>
        <v>3</v>
      </c>
      <c r="D2782" s="10">
        <f>VLOOKUP(A2782,Cafe_sales!$A$1:$O$10001,11,FALSE)</f>
        <v>0</v>
      </c>
      <c r="E2782" s="6">
        <f>VLOOKUP(A2782,Cafe_sales!$A$1:$O$10001,12,FALSE)</f>
        <v>3</v>
      </c>
      <c r="F2782" t="str">
        <f>VLOOKUP(A2782,Cafe_sales!$A$1:$O$10001,13,FALSE)</f>
        <v>Digital Wallet</v>
      </c>
      <c r="G2782" t="str">
        <f>VLOOKUP(A2782,Cafe_sales!$A$1:$O$10001,14,FALSE)</f>
        <v>UNKNOWN</v>
      </c>
      <c r="H2782" s="8">
        <f>VLOOKUP(A2782,Cafe_sales!$A$1:$O$10001,15,FALSE)</f>
        <v>44927</v>
      </c>
    </row>
    <row r="2783" spans="1:8" x14ac:dyDescent="0.35">
      <c r="A2783" t="s">
        <v>2664</v>
      </c>
      <c r="B2783" t="str">
        <f>VLOOKUP(A2783,Cafe_sales!$A$1:$O$10001,9,FALSE)</f>
        <v>Sandwich</v>
      </c>
      <c r="C2783" s="6">
        <f>VLOOKUP(A2783,Cafe_sales!$A$1:$O$10001,10,FALSE)</f>
        <v>3.0384999287038359</v>
      </c>
      <c r="D2783" s="10">
        <f>VLOOKUP(A2783,Cafe_sales!$A$1:$O$10001,11,FALSE)</f>
        <v>4</v>
      </c>
      <c r="E2783" s="6">
        <f>VLOOKUP(A2783,Cafe_sales!$A$1:$O$10001,12,FALSE)</f>
        <v>16</v>
      </c>
      <c r="F2783" t="str">
        <f>VLOOKUP(A2783,Cafe_sales!$A$1:$O$10001,13,FALSE)</f>
        <v>Default mode</v>
      </c>
      <c r="G2783" t="str">
        <f>VLOOKUP(A2783,Cafe_sales!$A$1:$O$10001,14,FALSE)</f>
        <v>UNKNOWN</v>
      </c>
      <c r="H2783" s="8">
        <f>VLOOKUP(A2783,Cafe_sales!$A$1:$O$10001,15,FALSE)</f>
        <v>44983</v>
      </c>
    </row>
    <row r="2784" spans="1:8" x14ac:dyDescent="0.35">
      <c r="A2784" t="s">
        <v>4737</v>
      </c>
      <c r="B2784" t="str">
        <f>VLOOKUP(A2784,Cafe_sales!$A$1:$O$10001,9,FALSE)</f>
        <v>Juice</v>
      </c>
      <c r="C2784" s="6">
        <f>VLOOKUP(A2784,Cafe_sales!$A$1:$O$10001,10,FALSE)</f>
        <v>2</v>
      </c>
      <c r="D2784" s="10">
        <f>VLOOKUP(A2784,Cafe_sales!$A$1:$O$10001,11,FALSE)</f>
        <v>3</v>
      </c>
      <c r="E2784" s="6">
        <f>VLOOKUP(A2784,Cafe_sales!$A$1:$O$10001,12,FALSE)</f>
        <v>6</v>
      </c>
      <c r="F2784" t="str">
        <f>VLOOKUP(A2784,Cafe_sales!$A$1:$O$10001,13,FALSE)</f>
        <v>Cash</v>
      </c>
      <c r="G2784" t="str">
        <f>VLOOKUP(A2784,Cafe_sales!$A$1:$O$10001,14,FALSE)</f>
        <v>In-store</v>
      </c>
      <c r="H2784" s="8">
        <f>VLOOKUP(A2784,Cafe_sales!$A$1:$O$10001,15,FALSE)</f>
        <v>44960</v>
      </c>
    </row>
    <row r="2785" spans="1:8" x14ac:dyDescent="0.35">
      <c r="A2785" t="s">
        <v>5971</v>
      </c>
      <c r="B2785" t="str">
        <f>VLOOKUP(A2785,Cafe_sales!$A$1:$O$10001,9,FALSE)</f>
        <v>Tea</v>
      </c>
      <c r="C2785" s="6">
        <f>VLOOKUP(A2785,Cafe_sales!$A$1:$O$10001,10,FALSE)</f>
        <v>3</v>
      </c>
      <c r="D2785" s="10">
        <f>VLOOKUP(A2785,Cafe_sales!$A$1:$O$10001,11,FALSE)</f>
        <v>1.5</v>
      </c>
      <c r="E2785" s="6">
        <f>VLOOKUP(A2785,Cafe_sales!$A$1:$O$10001,12,FALSE)</f>
        <v>4.5</v>
      </c>
      <c r="F2785" t="str">
        <f>VLOOKUP(A2785,Cafe_sales!$A$1:$O$10001,13,FALSE)</f>
        <v>Digital Wallet</v>
      </c>
      <c r="G2785" t="str">
        <f>VLOOKUP(A2785,Cafe_sales!$A$1:$O$10001,14,FALSE)</f>
        <v>In-store</v>
      </c>
      <c r="H2785" s="8">
        <f>VLOOKUP(A2785,Cafe_sales!$A$1:$O$10001,15,FALSE)</f>
        <v>45228</v>
      </c>
    </row>
    <row r="2786" spans="1:8" x14ac:dyDescent="0.35">
      <c r="A2786" t="s">
        <v>5237</v>
      </c>
      <c r="B2786" t="str">
        <f>VLOOKUP(A2786,Cafe_sales!$A$1:$O$10001,9,FALSE)</f>
        <v>Smoothie</v>
      </c>
      <c r="C2786" s="6">
        <f>VLOOKUP(A2786,Cafe_sales!$A$1:$O$10001,10,FALSE)</f>
        <v>4</v>
      </c>
      <c r="D2786" s="10">
        <f>VLOOKUP(A2786,Cafe_sales!$A$1:$O$10001,11,FALSE)</f>
        <v>0</v>
      </c>
      <c r="E2786" s="6">
        <f>VLOOKUP(A2786,Cafe_sales!$A$1:$O$10001,12,FALSE)</f>
        <v>16</v>
      </c>
      <c r="F2786" t="str">
        <f>VLOOKUP(A2786,Cafe_sales!$A$1:$O$10001,13,FALSE)</f>
        <v>Digital Wallet</v>
      </c>
      <c r="G2786" t="str">
        <f>VLOOKUP(A2786,Cafe_sales!$A$1:$O$10001,14,FALSE)</f>
        <v>In-store</v>
      </c>
      <c r="H2786" s="8">
        <f>VLOOKUP(A2786,Cafe_sales!$A$1:$O$10001,15,FALSE)</f>
        <v>45286</v>
      </c>
    </row>
    <row r="2787" spans="1:8" x14ac:dyDescent="0.35">
      <c r="A2787" t="s">
        <v>5967</v>
      </c>
      <c r="B2787" t="str">
        <f>VLOOKUP(A2787,Cafe_sales!$A$1:$O$10001,9,FALSE)</f>
        <v>Coffee</v>
      </c>
      <c r="C2787" s="6">
        <f>VLOOKUP(A2787,Cafe_sales!$A$1:$O$10001,10,FALSE)</f>
        <v>5</v>
      </c>
      <c r="D2787" s="10">
        <f>VLOOKUP(A2787,Cafe_sales!$A$1:$O$10001,11,FALSE)</f>
        <v>2</v>
      </c>
      <c r="E2787" s="6">
        <f>VLOOKUP(A2787,Cafe_sales!$A$1:$O$10001,12,FALSE)</f>
        <v>10</v>
      </c>
      <c r="F2787" t="str">
        <f>VLOOKUP(A2787,Cafe_sales!$A$1:$O$10001,13,FALSE)</f>
        <v>Default mode</v>
      </c>
      <c r="G2787" t="str">
        <f>VLOOKUP(A2787,Cafe_sales!$A$1:$O$10001,14,FALSE)</f>
        <v>UNKNOWN</v>
      </c>
      <c r="H2787" s="8">
        <f>VLOOKUP(A2787,Cafe_sales!$A$1:$O$10001,15,FALSE)</f>
        <v>45284</v>
      </c>
    </row>
    <row r="2788" spans="1:8" x14ac:dyDescent="0.35">
      <c r="A2788" t="s">
        <v>647</v>
      </c>
      <c r="B2788" t="str">
        <f>VLOOKUP(A2788,Cafe_sales!$A$1:$O$10001,9,FALSE)</f>
        <v>Salad</v>
      </c>
      <c r="C2788" s="6">
        <f>VLOOKUP(A2788,Cafe_sales!$A$1:$O$10001,10,FALSE)</f>
        <v>4</v>
      </c>
      <c r="D2788" s="10">
        <f>VLOOKUP(A2788,Cafe_sales!$A$1:$O$10001,11,FALSE)</f>
        <v>5</v>
      </c>
      <c r="E2788" s="6">
        <f>VLOOKUP(A2788,Cafe_sales!$A$1:$O$10001,12,FALSE)</f>
        <v>20</v>
      </c>
      <c r="F2788" t="str">
        <f>VLOOKUP(A2788,Cafe_sales!$A$1:$O$10001,13,FALSE)</f>
        <v>Credit Card</v>
      </c>
      <c r="G2788" t="str">
        <f>VLOOKUP(A2788,Cafe_sales!$A$1:$O$10001,14,FALSE)</f>
        <v>In-store</v>
      </c>
      <c r="H2788" s="8">
        <f>VLOOKUP(A2788,Cafe_sales!$A$1:$O$10001,15,FALSE)</f>
        <v>45284</v>
      </c>
    </row>
    <row r="2789" spans="1:8" x14ac:dyDescent="0.35">
      <c r="A2789" t="s">
        <v>2994</v>
      </c>
      <c r="B2789" t="str">
        <f>VLOOKUP(A2789,Cafe_sales!$A$1:$O$10001,9,FALSE)</f>
        <v>Sandwich</v>
      </c>
      <c r="C2789" s="6">
        <f>VLOOKUP(A2789,Cafe_sales!$A$1:$O$10001,10,FALSE)</f>
        <v>2</v>
      </c>
      <c r="D2789" s="10">
        <f>VLOOKUP(A2789,Cafe_sales!$A$1:$O$10001,11,FALSE)</f>
        <v>4</v>
      </c>
      <c r="E2789" s="6">
        <f>VLOOKUP(A2789,Cafe_sales!$A$1:$O$10001,12,FALSE)</f>
        <v>8</v>
      </c>
      <c r="F2789" t="str">
        <f>VLOOKUP(A2789,Cafe_sales!$A$1:$O$10001,13,FALSE)</f>
        <v>Default mode</v>
      </c>
      <c r="G2789" t="str">
        <f>VLOOKUP(A2789,Cafe_sales!$A$1:$O$10001,14,FALSE)</f>
        <v>UNKNOWN</v>
      </c>
      <c r="H2789" s="8">
        <f>VLOOKUP(A2789,Cafe_sales!$A$1:$O$10001,15,FALSE)</f>
        <v>45125</v>
      </c>
    </row>
    <row r="2790" spans="1:8" hidden="1" x14ac:dyDescent="0.35">
      <c r="A2790" t="s">
        <v>1430</v>
      </c>
      <c r="B2790" t="str">
        <f>VLOOKUP(A2790,Cafe_sales!$A$1:$O$10001,9,FALSE)</f>
        <v>Sandwich</v>
      </c>
      <c r="C2790">
        <f>VLOOKUP(A2790,Cafe_sales!$A$1:$O$10001,10,FALSE)</f>
        <v>2</v>
      </c>
      <c r="D2790">
        <f>VLOOKUP(A2790,Cafe_sales!$A$1:$O$10001,11,FALSE)</f>
        <v>4</v>
      </c>
      <c r="E2790">
        <f>VLOOKUP(A2790,Cafe_sales!$A$1:$O$10001,12,FALSE)</f>
        <v>8</v>
      </c>
      <c r="F2790" t="str">
        <f>VLOOKUP(A2790,Cafe_sales!$A$1:$O$10001,13,FALSE)</f>
        <v>Cash</v>
      </c>
      <c r="G2790" t="str">
        <f>VLOOKUP(A2790,Cafe_sales!$A$1:$O$10001,14,FALSE)</f>
        <v>Takeaway</v>
      </c>
      <c r="H2790" s="1">
        <f>VLOOKUP(A2790,Cafe_sales!$A$1:$O$10001,15,FALSE)</f>
        <v>45006</v>
      </c>
    </row>
    <row r="2791" spans="1:8" hidden="1" x14ac:dyDescent="0.35">
      <c r="A2791" t="s">
        <v>5194</v>
      </c>
      <c r="B2791" t="str">
        <f>VLOOKUP(A2791,Cafe_sales!$A$1:$O$10001,9,FALSE)</f>
        <v>Salad</v>
      </c>
      <c r="C2791">
        <f>VLOOKUP(A2791,Cafe_sales!$A$1:$O$10001,10,FALSE)</f>
        <v>1</v>
      </c>
      <c r="D2791">
        <f>VLOOKUP(A2791,Cafe_sales!$A$1:$O$10001,11,FALSE)</f>
        <v>5</v>
      </c>
      <c r="E2791">
        <f>VLOOKUP(A2791,Cafe_sales!$A$1:$O$10001,12,FALSE)</f>
        <v>5</v>
      </c>
      <c r="F2791" t="str">
        <f>VLOOKUP(A2791,Cafe_sales!$A$1:$O$10001,13,FALSE)</f>
        <v>Digital Wallet</v>
      </c>
      <c r="G2791" t="str">
        <f>VLOOKUP(A2791,Cafe_sales!$A$1:$O$10001,14,FALSE)</f>
        <v>Takeaway</v>
      </c>
      <c r="H2791" s="1">
        <f>VLOOKUP(A2791,Cafe_sales!$A$1:$O$10001,15,FALSE)</f>
        <v>45117</v>
      </c>
    </row>
    <row r="2792" spans="1:8" x14ac:dyDescent="0.35">
      <c r="A2792" t="s">
        <v>2131</v>
      </c>
      <c r="B2792" t="str">
        <f>VLOOKUP(A2792,Cafe_sales!$A$1:$O$10001,9,FALSE)</f>
        <v>Coffee</v>
      </c>
      <c r="C2792" s="6">
        <f>VLOOKUP(A2792,Cafe_sales!$A$1:$O$10001,10,FALSE)</f>
        <v>5</v>
      </c>
      <c r="D2792" s="10">
        <f>VLOOKUP(A2792,Cafe_sales!$A$1:$O$10001,11,FALSE)</f>
        <v>2</v>
      </c>
      <c r="E2792" s="6">
        <f>VLOOKUP(A2792,Cafe_sales!$A$1:$O$10001,12,FALSE)</f>
        <v>10</v>
      </c>
      <c r="F2792" t="str">
        <f>VLOOKUP(A2792,Cafe_sales!$A$1:$O$10001,13,FALSE)</f>
        <v>Digital Wallet</v>
      </c>
      <c r="G2792" t="str">
        <f>VLOOKUP(A2792,Cafe_sales!$A$1:$O$10001,14,FALSE)</f>
        <v>UNKNOWN</v>
      </c>
      <c r="H2792" s="8">
        <f>VLOOKUP(A2792,Cafe_sales!$A$1:$O$10001,15,FALSE)</f>
        <v>45287</v>
      </c>
    </row>
    <row r="2793" spans="1:8" hidden="1" x14ac:dyDescent="0.35">
      <c r="A2793" t="s">
        <v>4988</v>
      </c>
      <c r="B2793" t="str">
        <f>VLOOKUP(A2793,Cafe_sales!$A$1:$O$10001,9,FALSE)</f>
        <v>Cookie</v>
      </c>
      <c r="C2793">
        <f>VLOOKUP(A2793,Cafe_sales!$A$1:$O$10001,10,FALSE)</f>
        <v>5</v>
      </c>
      <c r="D2793">
        <f>VLOOKUP(A2793,Cafe_sales!$A$1:$O$10001,11,FALSE)</f>
        <v>1</v>
      </c>
      <c r="E2793">
        <f>VLOOKUP(A2793,Cafe_sales!$A$1:$O$10001,12,FALSE)</f>
        <v>5</v>
      </c>
      <c r="F2793" t="str">
        <f>VLOOKUP(A2793,Cafe_sales!$A$1:$O$10001,13,FALSE)</f>
        <v>Digital Wallet</v>
      </c>
      <c r="G2793" t="str">
        <f>VLOOKUP(A2793,Cafe_sales!$A$1:$O$10001,14,FALSE)</f>
        <v>Takeaway</v>
      </c>
      <c r="H2793" s="1">
        <f>VLOOKUP(A2793,Cafe_sales!$A$1:$O$10001,15,FALSE)</f>
        <v>45091</v>
      </c>
    </row>
    <row r="2794" spans="1:8" x14ac:dyDescent="0.35">
      <c r="A2794" t="s">
        <v>1347</v>
      </c>
      <c r="B2794" t="str">
        <f>VLOOKUP(A2794,Cafe_sales!$A$1:$O$10001,9,FALSE)</f>
        <v>Juice</v>
      </c>
      <c r="C2794" s="6">
        <f>VLOOKUP(A2794,Cafe_sales!$A$1:$O$10001,10,FALSE)</f>
        <v>3</v>
      </c>
      <c r="D2794" s="10">
        <f>VLOOKUP(A2794,Cafe_sales!$A$1:$O$10001,11,FALSE)</f>
        <v>3</v>
      </c>
      <c r="E2794" s="6">
        <f>VLOOKUP(A2794,Cafe_sales!$A$1:$O$10001,12,FALSE)</f>
        <v>9</v>
      </c>
      <c r="F2794" t="str">
        <f>VLOOKUP(A2794,Cafe_sales!$A$1:$O$10001,13,FALSE)</f>
        <v>Credit Card</v>
      </c>
      <c r="G2794" t="str">
        <f>VLOOKUP(A2794,Cafe_sales!$A$1:$O$10001,14,FALSE)</f>
        <v>UNKNOWN</v>
      </c>
      <c r="H2794" s="8">
        <f>VLOOKUP(A2794,Cafe_sales!$A$1:$O$10001,15,FALSE)</f>
        <v>45153</v>
      </c>
    </row>
    <row r="2795" spans="1:8" x14ac:dyDescent="0.35">
      <c r="A2795" t="s">
        <v>8760</v>
      </c>
      <c r="B2795" t="str">
        <f>VLOOKUP(A2795,Cafe_sales!$A$1:$O$10001,9,FALSE)</f>
        <v>Juice</v>
      </c>
      <c r="C2795" s="6">
        <f>VLOOKUP(A2795,Cafe_sales!$A$1:$O$10001,10,FALSE)</f>
        <v>2</v>
      </c>
      <c r="D2795" s="10">
        <f>VLOOKUP(A2795,Cafe_sales!$A$1:$O$10001,11,FALSE)</f>
        <v>3</v>
      </c>
      <c r="E2795" s="6">
        <f>VLOOKUP(A2795,Cafe_sales!$A$1:$O$10001,12,FALSE)</f>
        <v>6</v>
      </c>
      <c r="F2795" t="str">
        <f>VLOOKUP(A2795,Cafe_sales!$A$1:$O$10001,13,FALSE)</f>
        <v>Default mode</v>
      </c>
      <c r="G2795" t="str">
        <f>VLOOKUP(A2795,Cafe_sales!$A$1:$O$10001,14,FALSE)</f>
        <v>UNKNOWN</v>
      </c>
      <c r="H2795" s="8">
        <f>VLOOKUP(A2795,Cafe_sales!$A$1:$O$10001,15,FALSE)</f>
        <v>45285</v>
      </c>
    </row>
    <row r="2796" spans="1:8" hidden="1" x14ac:dyDescent="0.35">
      <c r="A2796" t="s">
        <v>2652</v>
      </c>
      <c r="B2796" t="str">
        <f>VLOOKUP(A2796,Cafe_sales!$A$1:$O$10001,9,FALSE)</f>
        <v>UNKNOWN</v>
      </c>
      <c r="C2796">
        <f>VLOOKUP(A2796,Cafe_sales!$A$1:$O$10001,10,FALSE)</f>
        <v>4</v>
      </c>
      <c r="D2796">
        <f>VLOOKUP(A2796,Cafe_sales!$A$1:$O$10001,11,FALSE)</f>
        <v>5</v>
      </c>
      <c r="E2796">
        <f>VLOOKUP(A2796,Cafe_sales!$A$1:$O$10001,12,FALSE)</f>
        <v>20</v>
      </c>
      <c r="F2796" t="str">
        <f>VLOOKUP(A2796,Cafe_sales!$A$1:$O$10001,13,FALSE)</f>
        <v>Cash</v>
      </c>
      <c r="G2796" t="str">
        <f>VLOOKUP(A2796,Cafe_sales!$A$1:$O$10001,14,FALSE)</f>
        <v>Takeaway</v>
      </c>
      <c r="H2796" s="1">
        <f>VLOOKUP(A2796,Cafe_sales!$A$1:$O$10001,15,FALSE)</f>
        <v>45074</v>
      </c>
    </row>
    <row r="2797" spans="1:8" x14ac:dyDescent="0.35">
      <c r="A2797" t="s">
        <v>3821</v>
      </c>
      <c r="B2797" t="str">
        <f>VLOOKUP(A2797,Cafe_sales!$A$1:$O$10001,9,FALSE)</f>
        <v>Cake</v>
      </c>
      <c r="C2797" s="6">
        <f>VLOOKUP(A2797,Cafe_sales!$A$1:$O$10001,10,FALSE)</f>
        <v>5</v>
      </c>
      <c r="D2797" s="10">
        <f>VLOOKUP(A2797,Cafe_sales!$A$1:$O$10001,11,FALSE)</f>
        <v>3</v>
      </c>
      <c r="E2797" s="6">
        <f>VLOOKUP(A2797,Cafe_sales!$A$1:$O$10001,12,FALSE)</f>
        <v>15</v>
      </c>
      <c r="F2797" t="str">
        <f>VLOOKUP(A2797,Cafe_sales!$A$1:$O$10001,13,FALSE)</f>
        <v>Cash</v>
      </c>
      <c r="G2797" t="str">
        <f>VLOOKUP(A2797,Cafe_sales!$A$1:$O$10001,14,FALSE)</f>
        <v>UNKNOWN</v>
      </c>
      <c r="H2797" s="8">
        <f>VLOOKUP(A2797,Cafe_sales!$A$1:$O$10001,15,FALSE)</f>
        <v>45086</v>
      </c>
    </row>
    <row r="2798" spans="1:8" x14ac:dyDescent="0.35">
      <c r="A2798" t="s">
        <v>7424</v>
      </c>
      <c r="B2798" t="str">
        <f>VLOOKUP(A2798,Cafe_sales!$A$1:$O$10001,9,FALSE)</f>
        <v>Tea</v>
      </c>
      <c r="C2798" s="6">
        <f>VLOOKUP(A2798,Cafe_sales!$A$1:$O$10001,10,FALSE)</f>
        <v>1</v>
      </c>
      <c r="D2798" s="10">
        <f>VLOOKUP(A2798,Cafe_sales!$A$1:$O$10001,11,FALSE)</f>
        <v>1.5</v>
      </c>
      <c r="E2798" s="6">
        <f>VLOOKUP(A2798,Cafe_sales!$A$1:$O$10001,12,FALSE)</f>
        <v>1.5</v>
      </c>
      <c r="F2798" t="str">
        <f>VLOOKUP(A2798,Cafe_sales!$A$1:$O$10001,13,FALSE)</f>
        <v>Digital Wallet</v>
      </c>
      <c r="G2798" t="str">
        <f>VLOOKUP(A2798,Cafe_sales!$A$1:$O$10001,14,FALSE)</f>
        <v>UNKNOWN</v>
      </c>
      <c r="H2798" s="8">
        <f>VLOOKUP(A2798,Cafe_sales!$A$1:$O$10001,15,FALSE)</f>
        <v>45115</v>
      </c>
    </row>
    <row r="2799" spans="1:8" x14ac:dyDescent="0.35">
      <c r="A2799" t="s">
        <v>5719</v>
      </c>
      <c r="B2799" t="str">
        <f>VLOOKUP(A2799,Cafe_sales!$A$1:$O$10001,9,FALSE)</f>
        <v>Coffee</v>
      </c>
      <c r="C2799" s="6">
        <f>VLOOKUP(A2799,Cafe_sales!$A$1:$O$10001,10,FALSE)</f>
        <v>5</v>
      </c>
      <c r="D2799" s="10">
        <f>VLOOKUP(A2799,Cafe_sales!$A$1:$O$10001,11,FALSE)</f>
        <v>2</v>
      </c>
      <c r="E2799" s="6">
        <f>VLOOKUP(A2799,Cafe_sales!$A$1:$O$10001,12,FALSE)</f>
        <v>10</v>
      </c>
      <c r="F2799" t="str">
        <f>VLOOKUP(A2799,Cafe_sales!$A$1:$O$10001,13,FALSE)</f>
        <v>Credit Card</v>
      </c>
      <c r="G2799" t="str">
        <f>VLOOKUP(A2799,Cafe_sales!$A$1:$O$10001,14,FALSE)</f>
        <v>UNKNOWN</v>
      </c>
      <c r="H2799" s="8">
        <f>VLOOKUP(A2799,Cafe_sales!$A$1:$O$10001,15,FALSE)</f>
        <v>44935</v>
      </c>
    </row>
    <row r="2800" spans="1:8" x14ac:dyDescent="0.35">
      <c r="A2800" t="s">
        <v>8420</v>
      </c>
      <c r="B2800" t="str">
        <f>VLOOKUP(A2800,Cafe_sales!$A$1:$O$10001,9,FALSE)</f>
        <v>Sandwich</v>
      </c>
      <c r="C2800" s="6">
        <f>VLOOKUP(A2800,Cafe_sales!$A$1:$O$10001,10,FALSE)</f>
        <v>1</v>
      </c>
      <c r="D2800" s="10">
        <f>VLOOKUP(A2800,Cafe_sales!$A$1:$O$10001,11,FALSE)</f>
        <v>4</v>
      </c>
      <c r="E2800" s="6">
        <f>VLOOKUP(A2800,Cafe_sales!$A$1:$O$10001,12,FALSE)</f>
        <v>4</v>
      </c>
      <c r="F2800" t="str">
        <f>VLOOKUP(A2800,Cafe_sales!$A$1:$O$10001,13,FALSE)</f>
        <v>Digital Wallet</v>
      </c>
      <c r="G2800" t="str">
        <f>VLOOKUP(A2800,Cafe_sales!$A$1:$O$10001,14,FALSE)</f>
        <v>In-store</v>
      </c>
      <c r="H2800" s="8">
        <f>VLOOKUP(A2800,Cafe_sales!$A$1:$O$10001,15,FALSE)</f>
        <v>45028</v>
      </c>
    </row>
    <row r="2801" spans="1:8" hidden="1" x14ac:dyDescent="0.35">
      <c r="A2801" t="s">
        <v>3283</v>
      </c>
      <c r="B2801" t="str">
        <f>VLOOKUP(A2801,Cafe_sales!$A$1:$O$10001,9,FALSE)</f>
        <v>Cookie</v>
      </c>
      <c r="C2801">
        <f>VLOOKUP(A2801,Cafe_sales!$A$1:$O$10001,10,FALSE)</f>
        <v>2</v>
      </c>
      <c r="D2801">
        <f>VLOOKUP(A2801,Cafe_sales!$A$1:$O$10001,11,FALSE)</f>
        <v>1</v>
      </c>
      <c r="E2801">
        <f>VLOOKUP(A2801,Cafe_sales!$A$1:$O$10001,12,FALSE)</f>
        <v>2</v>
      </c>
      <c r="F2801" t="str">
        <f>VLOOKUP(A2801,Cafe_sales!$A$1:$O$10001,13,FALSE)</f>
        <v>Credit Card</v>
      </c>
      <c r="G2801" t="str">
        <f>VLOOKUP(A2801,Cafe_sales!$A$1:$O$10001,14,FALSE)</f>
        <v>Takeaway</v>
      </c>
      <c r="H2801" s="1">
        <f>VLOOKUP(A2801,Cafe_sales!$A$1:$O$10001,15,FALSE)</f>
        <v>45288</v>
      </c>
    </row>
    <row r="2802" spans="1:8" x14ac:dyDescent="0.35">
      <c r="A2802" t="s">
        <v>1573</v>
      </c>
      <c r="B2802" t="str">
        <f>VLOOKUP(A2802,Cafe_sales!$A$1:$O$10001,9,FALSE)</f>
        <v>Tea</v>
      </c>
      <c r="C2802" s="6">
        <f>VLOOKUP(A2802,Cafe_sales!$A$1:$O$10001,10,FALSE)</f>
        <v>1</v>
      </c>
      <c r="D2802" s="10">
        <f>VLOOKUP(A2802,Cafe_sales!$A$1:$O$10001,11,FALSE)</f>
        <v>1.5</v>
      </c>
      <c r="E2802" s="6">
        <f>VLOOKUP(A2802,Cafe_sales!$A$1:$O$10001,12,FALSE)</f>
        <v>1.5</v>
      </c>
      <c r="F2802" t="str">
        <f>VLOOKUP(A2802,Cafe_sales!$A$1:$O$10001,13,FALSE)</f>
        <v>Cash</v>
      </c>
      <c r="G2802" t="str">
        <f>VLOOKUP(A2802,Cafe_sales!$A$1:$O$10001,14,FALSE)</f>
        <v>UNKNOWN</v>
      </c>
      <c r="H2802" s="8">
        <f>VLOOKUP(A2802,Cafe_sales!$A$1:$O$10001,15,FALSE)</f>
        <v>44970</v>
      </c>
    </row>
    <row r="2803" spans="1:8" x14ac:dyDescent="0.35">
      <c r="A2803" t="s">
        <v>5144</v>
      </c>
      <c r="B2803" t="str">
        <f>VLOOKUP(A2803,Cafe_sales!$A$1:$O$10001,9,FALSE)</f>
        <v>Coffee</v>
      </c>
      <c r="C2803" s="6">
        <f>VLOOKUP(A2803,Cafe_sales!$A$1:$O$10001,10,FALSE)</f>
        <v>3</v>
      </c>
      <c r="D2803" s="10">
        <f>VLOOKUP(A2803,Cafe_sales!$A$1:$O$10001,11,FALSE)</f>
        <v>2</v>
      </c>
      <c r="E2803" s="6">
        <f>VLOOKUP(A2803,Cafe_sales!$A$1:$O$10001,12,FALSE)</f>
        <v>6</v>
      </c>
      <c r="F2803" t="str">
        <f>VLOOKUP(A2803,Cafe_sales!$A$1:$O$10001,13,FALSE)</f>
        <v>Cash</v>
      </c>
      <c r="G2803" t="str">
        <f>VLOOKUP(A2803,Cafe_sales!$A$1:$O$10001,14,FALSE)</f>
        <v>UNKNOWN</v>
      </c>
      <c r="H2803" s="8">
        <f>VLOOKUP(A2803,Cafe_sales!$A$1:$O$10001,15,FALSE)</f>
        <v>45196</v>
      </c>
    </row>
    <row r="2804" spans="1:8" x14ac:dyDescent="0.35">
      <c r="A2804" t="s">
        <v>941</v>
      </c>
      <c r="B2804" t="str">
        <f>VLOOKUP(A2804,Cafe_sales!$A$1:$O$10001,9,FALSE)</f>
        <v>Juice</v>
      </c>
      <c r="C2804" s="6">
        <f>VLOOKUP(A2804,Cafe_sales!$A$1:$O$10001,10,FALSE)</f>
        <v>3</v>
      </c>
      <c r="D2804" s="10">
        <f>VLOOKUP(A2804,Cafe_sales!$A$1:$O$10001,11,FALSE)</f>
        <v>1</v>
      </c>
      <c r="E2804" s="6">
        <f>VLOOKUP(A2804,Cafe_sales!$A$1:$O$10001,12,FALSE)</f>
        <v>3</v>
      </c>
      <c r="F2804" t="str">
        <f>VLOOKUP(A2804,Cafe_sales!$A$1:$O$10001,13,FALSE)</f>
        <v>Credit Card</v>
      </c>
      <c r="G2804" t="str">
        <f>VLOOKUP(A2804,Cafe_sales!$A$1:$O$10001,14,FALSE)</f>
        <v>UNKNOWN</v>
      </c>
      <c r="H2804" s="8">
        <f>VLOOKUP(A2804,Cafe_sales!$A$1:$O$10001,15,FALSE)</f>
        <v>45275</v>
      </c>
    </row>
    <row r="2805" spans="1:8" x14ac:dyDescent="0.35">
      <c r="A2805" t="s">
        <v>3322</v>
      </c>
      <c r="B2805" t="str">
        <f>VLOOKUP(A2805,Cafe_sales!$A$1:$O$10001,9,FALSE)</f>
        <v>Coffee</v>
      </c>
      <c r="C2805" s="6">
        <f>VLOOKUP(A2805,Cafe_sales!$A$1:$O$10001,10,FALSE)</f>
        <v>5</v>
      </c>
      <c r="D2805" s="10">
        <f>VLOOKUP(A2805,Cafe_sales!$A$1:$O$10001,11,FALSE)</f>
        <v>2</v>
      </c>
      <c r="E2805" s="6">
        <f>VLOOKUP(A2805,Cafe_sales!$A$1:$O$10001,12,FALSE)</f>
        <v>10</v>
      </c>
      <c r="F2805" t="str">
        <f>VLOOKUP(A2805,Cafe_sales!$A$1:$O$10001,13,FALSE)</f>
        <v>Default mode</v>
      </c>
      <c r="G2805" t="str">
        <f>VLOOKUP(A2805,Cafe_sales!$A$1:$O$10001,14,FALSE)</f>
        <v>UNKNOWN</v>
      </c>
      <c r="H2805" s="8">
        <f>VLOOKUP(A2805,Cafe_sales!$A$1:$O$10001,15,FALSE)</f>
        <v>45044</v>
      </c>
    </row>
    <row r="2806" spans="1:8" x14ac:dyDescent="0.35">
      <c r="A2806" t="s">
        <v>9722</v>
      </c>
      <c r="B2806" t="str">
        <f>VLOOKUP(A2806,Cafe_sales!$A$1:$O$10001,9,FALSE)</f>
        <v>Coffee</v>
      </c>
      <c r="C2806" s="6">
        <f>VLOOKUP(A2806,Cafe_sales!$A$1:$O$10001,10,FALSE)</f>
        <v>1</v>
      </c>
      <c r="D2806" s="10">
        <f>VLOOKUP(A2806,Cafe_sales!$A$1:$O$10001,11,FALSE)</f>
        <v>2</v>
      </c>
      <c r="E2806" s="6">
        <f>VLOOKUP(A2806,Cafe_sales!$A$1:$O$10001,12,FALSE)</f>
        <v>2</v>
      </c>
      <c r="F2806" t="str">
        <f>VLOOKUP(A2806,Cafe_sales!$A$1:$O$10001,13,FALSE)</f>
        <v>Default mode</v>
      </c>
      <c r="G2806" t="str">
        <f>VLOOKUP(A2806,Cafe_sales!$A$1:$O$10001,14,FALSE)</f>
        <v>In-store</v>
      </c>
      <c r="H2806" s="8">
        <f>VLOOKUP(A2806,Cafe_sales!$A$1:$O$10001,15,FALSE)</f>
        <v>45075</v>
      </c>
    </row>
    <row r="2807" spans="1:8" x14ac:dyDescent="0.35">
      <c r="A2807" t="s">
        <v>7136</v>
      </c>
      <c r="B2807" t="str">
        <f>VLOOKUP(A2807,Cafe_sales!$A$1:$O$10001,9,FALSE)</f>
        <v>Cookie</v>
      </c>
      <c r="C2807" s="6">
        <f>VLOOKUP(A2807,Cafe_sales!$A$1:$O$10001,10,FALSE)</f>
        <v>5</v>
      </c>
      <c r="D2807" s="10">
        <f>VLOOKUP(A2807,Cafe_sales!$A$1:$O$10001,11,FALSE)</f>
        <v>1</v>
      </c>
      <c r="E2807" s="6">
        <f>VLOOKUP(A2807,Cafe_sales!$A$1:$O$10001,12,FALSE)</f>
        <v>5</v>
      </c>
      <c r="F2807" t="str">
        <f>VLOOKUP(A2807,Cafe_sales!$A$1:$O$10001,13,FALSE)</f>
        <v>Cash</v>
      </c>
      <c r="G2807" t="str">
        <f>VLOOKUP(A2807,Cafe_sales!$A$1:$O$10001,14,FALSE)</f>
        <v>UNKNOWN</v>
      </c>
      <c r="H2807" s="8">
        <f>VLOOKUP(A2807,Cafe_sales!$A$1:$O$10001,15,FALSE)</f>
        <v>45239</v>
      </c>
    </row>
    <row r="2808" spans="1:8" x14ac:dyDescent="0.35">
      <c r="A2808" t="s">
        <v>7853</v>
      </c>
      <c r="B2808" t="str">
        <f>VLOOKUP(A2808,Cafe_sales!$A$1:$O$10001,9,FALSE)</f>
        <v>Cake</v>
      </c>
      <c r="C2808" s="6">
        <f>VLOOKUP(A2808,Cafe_sales!$A$1:$O$10001,10,FALSE)</f>
        <v>2</v>
      </c>
      <c r="D2808" s="10">
        <f>VLOOKUP(A2808,Cafe_sales!$A$1:$O$10001,11,FALSE)</f>
        <v>3</v>
      </c>
      <c r="E2808" s="6">
        <f>VLOOKUP(A2808,Cafe_sales!$A$1:$O$10001,12,FALSE)</f>
        <v>6</v>
      </c>
      <c r="F2808" t="str">
        <f>VLOOKUP(A2808,Cafe_sales!$A$1:$O$10001,13,FALSE)</f>
        <v>Default mode</v>
      </c>
      <c r="G2808" t="str">
        <f>VLOOKUP(A2808,Cafe_sales!$A$1:$O$10001,14,FALSE)</f>
        <v>UNKNOWN</v>
      </c>
      <c r="H2808" s="8">
        <f>VLOOKUP(A2808,Cafe_sales!$A$1:$O$10001,15,FALSE)</f>
        <v>44970</v>
      </c>
    </row>
    <row r="2809" spans="1:8" hidden="1" x14ac:dyDescent="0.35">
      <c r="A2809" t="s">
        <v>2289</v>
      </c>
      <c r="B2809" t="str">
        <f>VLOOKUP(A2809,Cafe_sales!$A$1:$O$10001,9,FALSE)</f>
        <v>Smoothie</v>
      </c>
      <c r="C2809">
        <f>VLOOKUP(A2809,Cafe_sales!$A$1:$O$10001,10,FALSE)</f>
        <v>5</v>
      </c>
      <c r="D2809">
        <f>VLOOKUP(A2809,Cafe_sales!$A$1:$O$10001,11,FALSE)</f>
        <v>4</v>
      </c>
      <c r="E2809">
        <f>VLOOKUP(A2809,Cafe_sales!$A$1:$O$10001,12,FALSE)</f>
        <v>20</v>
      </c>
      <c r="F2809" t="str">
        <f>VLOOKUP(A2809,Cafe_sales!$A$1:$O$10001,13,FALSE)</f>
        <v>Cash</v>
      </c>
      <c r="G2809" t="str">
        <f>VLOOKUP(A2809,Cafe_sales!$A$1:$O$10001,14,FALSE)</f>
        <v>Takeaway</v>
      </c>
      <c r="H2809" s="1">
        <f>VLOOKUP(A2809,Cafe_sales!$A$1:$O$10001,15,FALSE)</f>
        <v>45158</v>
      </c>
    </row>
    <row r="2810" spans="1:8" x14ac:dyDescent="0.35">
      <c r="A2810" t="s">
        <v>3524</v>
      </c>
      <c r="B2810" t="str">
        <f>VLOOKUP(A2810,Cafe_sales!$A$1:$O$10001,9,FALSE)</f>
        <v>Cake</v>
      </c>
      <c r="C2810" s="6">
        <f>VLOOKUP(A2810,Cafe_sales!$A$1:$O$10001,10,FALSE)</f>
        <v>1</v>
      </c>
      <c r="D2810" s="10">
        <f>VLOOKUP(A2810,Cafe_sales!$A$1:$O$10001,11,FALSE)</f>
        <v>3</v>
      </c>
      <c r="E2810" s="6">
        <f>VLOOKUP(A2810,Cafe_sales!$A$1:$O$10001,12,FALSE)</f>
        <v>3</v>
      </c>
      <c r="F2810" t="str">
        <f>VLOOKUP(A2810,Cafe_sales!$A$1:$O$10001,13,FALSE)</f>
        <v>Credit Card</v>
      </c>
      <c r="G2810" t="str">
        <f>VLOOKUP(A2810,Cafe_sales!$A$1:$O$10001,14,FALSE)</f>
        <v>In-store</v>
      </c>
      <c r="H2810" s="8">
        <f>VLOOKUP(A2810,Cafe_sales!$A$1:$O$10001,15,FALSE)</f>
        <v>45086</v>
      </c>
    </row>
    <row r="2811" spans="1:8" x14ac:dyDescent="0.35">
      <c r="A2811" t="s">
        <v>5610</v>
      </c>
      <c r="B2811" t="str">
        <f>VLOOKUP(A2811,Cafe_sales!$A$1:$O$10001,9,FALSE)</f>
        <v>Smoothie</v>
      </c>
      <c r="C2811" s="6">
        <f>VLOOKUP(A2811,Cafe_sales!$A$1:$O$10001,10,FALSE)</f>
        <v>2</v>
      </c>
      <c r="D2811" s="10">
        <f>VLOOKUP(A2811,Cafe_sales!$A$1:$O$10001,11,FALSE)</f>
        <v>4</v>
      </c>
      <c r="E2811" s="6">
        <f>VLOOKUP(A2811,Cafe_sales!$A$1:$O$10001,12,FALSE)</f>
        <v>8</v>
      </c>
      <c r="F2811" t="str">
        <f>VLOOKUP(A2811,Cafe_sales!$A$1:$O$10001,13,FALSE)</f>
        <v>Credit Card</v>
      </c>
      <c r="G2811" t="str">
        <f>VLOOKUP(A2811,Cafe_sales!$A$1:$O$10001,14,FALSE)</f>
        <v>In-store</v>
      </c>
      <c r="H2811" s="8">
        <f>VLOOKUP(A2811,Cafe_sales!$A$1:$O$10001,15,FALSE)</f>
        <v>44934</v>
      </c>
    </row>
    <row r="2812" spans="1:8" x14ac:dyDescent="0.35">
      <c r="A2812" t="s">
        <v>191</v>
      </c>
      <c r="B2812" t="str">
        <f>VLOOKUP(A2812,Cafe_sales!$A$1:$O$10001,9,FALSE)</f>
        <v>UNKNOWN</v>
      </c>
      <c r="C2812" s="6">
        <f>VLOOKUP(A2812,Cafe_sales!$A$1:$O$10001,10,FALSE)</f>
        <v>2</v>
      </c>
      <c r="D2812" s="10">
        <f>VLOOKUP(A2812,Cafe_sales!$A$1:$O$10001,11,FALSE)</f>
        <v>4</v>
      </c>
      <c r="E2812" s="6">
        <f>VLOOKUP(A2812,Cafe_sales!$A$1:$O$10001,12,FALSE)</f>
        <v>8</v>
      </c>
      <c r="F2812" t="str">
        <f>VLOOKUP(A2812,Cafe_sales!$A$1:$O$10001,13,FALSE)</f>
        <v>Cash</v>
      </c>
      <c r="G2812" t="str">
        <f>VLOOKUP(A2812,Cafe_sales!$A$1:$O$10001,14,FALSE)</f>
        <v>UNKNOWN</v>
      </c>
      <c r="H2812" s="8">
        <f>VLOOKUP(A2812,Cafe_sales!$A$1:$O$10001,15,FALSE)</f>
        <v>45117</v>
      </c>
    </row>
    <row r="2813" spans="1:8" x14ac:dyDescent="0.35">
      <c r="A2813" t="s">
        <v>9812</v>
      </c>
      <c r="B2813" t="str">
        <f>VLOOKUP(A2813,Cafe_sales!$A$1:$O$10001,9,FALSE)</f>
        <v>Coffee</v>
      </c>
      <c r="C2813" s="6">
        <f>VLOOKUP(A2813,Cafe_sales!$A$1:$O$10001,10,FALSE)</f>
        <v>1</v>
      </c>
      <c r="D2813" s="10">
        <f>VLOOKUP(A2813,Cafe_sales!$A$1:$O$10001,11,FALSE)</f>
        <v>2</v>
      </c>
      <c r="E2813" s="6">
        <f>VLOOKUP(A2813,Cafe_sales!$A$1:$O$10001,12,FALSE)</f>
        <v>2</v>
      </c>
      <c r="F2813" t="str">
        <f>VLOOKUP(A2813,Cafe_sales!$A$1:$O$10001,13,FALSE)</f>
        <v>Default mode</v>
      </c>
      <c r="G2813" t="str">
        <f>VLOOKUP(A2813,Cafe_sales!$A$1:$O$10001,14,FALSE)</f>
        <v>UNKNOWN</v>
      </c>
      <c r="H2813" s="8">
        <f>VLOOKUP(A2813,Cafe_sales!$A$1:$O$10001,15,FALSE)</f>
        <v>45069</v>
      </c>
    </row>
    <row r="2814" spans="1:8" x14ac:dyDescent="0.35">
      <c r="A2814" t="s">
        <v>312</v>
      </c>
      <c r="B2814" t="str">
        <f>VLOOKUP(A2814,Cafe_sales!$A$1:$O$10001,9,FALSE)</f>
        <v>UNKNOWN</v>
      </c>
      <c r="C2814" s="6">
        <f>VLOOKUP(A2814,Cafe_sales!$A$1:$O$10001,10,FALSE)</f>
        <v>4</v>
      </c>
      <c r="D2814" s="10">
        <f>VLOOKUP(A2814,Cafe_sales!$A$1:$O$10001,11,FALSE)</f>
        <v>2.9653147765575731</v>
      </c>
      <c r="E2814" s="6">
        <f>VLOOKUP(A2814,Cafe_sales!$A$1:$O$10001,12,FALSE)</f>
        <v>6</v>
      </c>
      <c r="F2814" t="str">
        <f>VLOOKUP(A2814,Cafe_sales!$A$1:$O$10001,13,FALSE)</f>
        <v>Credit Card</v>
      </c>
      <c r="G2814" t="str">
        <f>VLOOKUP(A2814,Cafe_sales!$A$1:$O$10001,14,FALSE)</f>
        <v>In-store</v>
      </c>
      <c r="H2814" s="8">
        <f>VLOOKUP(A2814,Cafe_sales!$A$1:$O$10001,15,FALSE)</f>
        <v>44976</v>
      </c>
    </row>
    <row r="2815" spans="1:8" x14ac:dyDescent="0.35">
      <c r="A2815" t="s">
        <v>9463</v>
      </c>
      <c r="B2815" t="str">
        <f>VLOOKUP(A2815,Cafe_sales!$A$1:$O$10001,9,FALSE)</f>
        <v>Smoothie</v>
      </c>
      <c r="C2815" s="6">
        <f>VLOOKUP(A2815,Cafe_sales!$A$1:$O$10001,10,FALSE)</f>
        <v>4</v>
      </c>
      <c r="D2815" s="10">
        <f>VLOOKUP(A2815,Cafe_sales!$A$1:$O$10001,11,FALSE)</f>
        <v>4</v>
      </c>
      <c r="E2815" s="6">
        <f>VLOOKUP(A2815,Cafe_sales!$A$1:$O$10001,12,FALSE)</f>
        <v>16</v>
      </c>
      <c r="F2815" t="str">
        <f>VLOOKUP(A2815,Cafe_sales!$A$1:$O$10001,13,FALSE)</f>
        <v>Credit Card</v>
      </c>
      <c r="G2815" t="str">
        <f>VLOOKUP(A2815,Cafe_sales!$A$1:$O$10001,14,FALSE)</f>
        <v>UNKNOWN</v>
      </c>
      <c r="H2815" s="8">
        <f>VLOOKUP(A2815,Cafe_sales!$A$1:$O$10001,15,FALSE)</f>
        <v>45175</v>
      </c>
    </row>
    <row r="2816" spans="1:8" x14ac:dyDescent="0.35">
      <c r="A2816" t="s">
        <v>239</v>
      </c>
      <c r="B2816" t="str">
        <f>VLOOKUP(A2816,Cafe_sales!$A$1:$O$10001,9,FALSE)</f>
        <v>Juice</v>
      </c>
      <c r="C2816" s="6">
        <f>VLOOKUP(A2816,Cafe_sales!$A$1:$O$10001,10,FALSE)</f>
        <v>4</v>
      </c>
      <c r="D2816" s="10">
        <f>VLOOKUP(A2816,Cafe_sales!$A$1:$O$10001,11,FALSE)</f>
        <v>4</v>
      </c>
      <c r="E2816" s="6">
        <f>VLOOKUP(A2816,Cafe_sales!$A$1:$O$10001,12,FALSE)</f>
        <v>16</v>
      </c>
      <c r="F2816" t="str">
        <f>VLOOKUP(A2816,Cafe_sales!$A$1:$O$10001,13,FALSE)</f>
        <v>Credit Card</v>
      </c>
      <c r="G2816" t="str">
        <f>VLOOKUP(A2816,Cafe_sales!$A$1:$O$10001,14,FALSE)</f>
        <v>UNKNOWN</v>
      </c>
      <c r="H2816" s="8">
        <f>VLOOKUP(A2816,Cafe_sales!$A$1:$O$10001,15,FALSE)</f>
        <v>45163</v>
      </c>
    </row>
    <row r="2817" spans="1:8" hidden="1" x14ac:dyDescent="0.35">
      <c r="A2817" t="s">
        <v>2607</v>
      </c>
      <c r="B2817" t="str">
        <f>VLOOKUP(A2817,Cafe_sales!$A$1:$O$10001,9,FALSE)</f>
        <v>Juice</v>
      </c>
      <c r="C2817">
        <f>VLOOKUP(A2817,Cafe_sales!$A$1:$O$10001,10,FALSE)</f>
        <v>1</v>
      </c>
      <c r="D2817">
        <f>VLOOKUP(A2817,Cafe_sales!$A$1:$O$10001,11,FALSE)</f>
        <v>3</v>
      </c>
      <c r="E2817">
        <f>VLOOKUP(A2817,Cafe_sales!$A$1:$O$10001,12,FALSE)</f>
        <v>3</v>
      </c>
      <c r="F2817" t="str">
        <f>VLOOKUP(A2817,Cafe_sales!$A$1:$O$10001,13,FALSE)</f>
        <v>Credit Card</v>
      </c>
      <c r="G2817" t="str">
        <f>VLOOKUP(A2817,Cafe_sales!$A$1:$O$10001,14,FALSE)</f>
        <v>Takeaway</v>
      </c>
      <c r="H2817" s="1">
        <f>VLOOKUP(A2817,Cafe_sales!$A$1:$O$10001,15,FALSE)</f>
        <v>45177</v>
      </c>
    </row>
    <row r="2818" spans="1:8" hidden="1" x14ac:dyDescent="0.35">
      <c r="A2818" t="s">
        <v>3688</v>
      </c>
      <c r="B2818" t="str">
        <f>VLOOKUP(A2818,Cafe_sales!$A$1:$O$10001,9,FALSE)</f>
        <v>Cookie</v>
      </c>
      <c r="C2818">
        <f>VLOOKUP(A2818,Cafe_sales!$A$1:$O$10001,10,FALSE)</f>
        <v>4</v>
      </c>
      <c r="D2818">
        <f>VLOOKUP(A2818,Cafe_sales!$A$1:$O$10001,11,FALSE)</f>
        <v>1</v>
      </c>
      <c r="E2818">
        <f>VLOOKUP(A2818,Cafe_sales!$A$1:$O$10001,12,FALSE)</f>
        <v>4</v>
      </c>
      <c r="F2818" t="str">
        <f>VLOOKUP(A2818,Cafe_sales!$A$1:$O$10001,13,FALSE)</f>
        <v>Credit Card</v>
      </c>
      <c r="G2818" t="str">
        <f>VLOOKUP(A2818,Cafe_sales!$A$1:$O$10001,14,FALSE)</f>
        <v>Takeaway</v>
      </c>
      <c r="H2818" s="1">
        <f>VLOOKUP(A2818,Cafe_sales!$A$1:$O$10001,15,FALSE)</f>
        <v>45198</v>
      </c>
    </row>
    <row r="2819" spans="1:8" hidden="1" x14ac:dyDescent="0.35">
      <c r="A2819" t="s">
        <v>7219</v>
      </c>
      <c r="B2819" t="str">
        <f>VLOOKUP(A2819,Cafe_sales!$A$1:$O$10001,9,FALSE)</f>
        <v>Juice</v>
      </c>
      <c r="C2819">
        <f>VLOOKUP(A2819,Cafe_sales!$A$1:$O$10001,10,FALSE)</f>
        <v>3</v>
      </c>
      <c r="D2819">
        <f>VLOOKUP(A2819,Cafe_sales!$A$1:$O$10001,11,FALSE)</f>
        <v>3</v>
      </c>
      <c r="E2819">
        <f>VLOOKUP(A2819,Cafe_sales!$A$1:$O$10001,12,FALSE)</f>
        <v>9</v>
      </c>
      <c r="F2819" t="str">
        <f>VLOOKUP(A2819,Cafe_sales!$A$1:$O$10001,13,FALSE)</f>
        <v>Default mode</v>
      </c>
      <c r="G2819" t="str">
        <f>VLOOKUP(A2819,Cafe_sales!$A$1:$O$10001,14,FALSE)</f>
        <v>Takeaway</v>
      </c>
      <c r="H2819" s="1">
        <f>VLOOKUP(A2819,Cafe_sales!$A$1:$O$10001,15,FALSE)</f>
        <v>45049</v>
      </c>
    </row>
    <row r="2820" spans="1:8" x14ac:dyDescent="0.35">
      <c r="A2820" t="s">
        <v>9110</v>
      </c>
      <c r="B2820" t="str">
        <f>VLOOKUP(A2820,Cafe_sales!$A$1:$O$10001,9,FALSE)</f>
        <v>UNKNOWN</v>
      </c>
      <c r="C2820" s="6">
        <f>VLOOKUP(A2820,Cafe_sales!$A$1:$O$10001,10,FALSE)</f>
        <v>3</v>
      </c>
      <c r="D2820" s="10">
        <f>VLOOKUP(A2820,Cafe_sales!$A$1:$O$10001,11,FALSE)</f>
        <v>2</v>
      </c>
      <c r="E2820" s="6">
        <f>VLOOKUP(A2820,Cafe_sales!$A$1:$O$10001,12,FALSE)</f>
        <v>6</v>
      </c>
      <c r="F2820" t="str">
        <f>VLOOKUP(A2820,Cafe_sales!$A$1:$O$10001,13,FALSE)</f>
        <v>Credit Card</v>
      </c>
      <c r="G2820" t="str">
        <f>VLOOKUP(A2820,Cafe_sales!$A$1:$O$10001,14,FALSE)</f>
        <v>In-store</v>
      </c>
      <c r="H2820" s="8">
        <f>VLOOKUP(A2820,Cafe_sales!$A$1:$O$10001,15,FALSE)</f>
        <v>45171</v>
      </c>
    </row>
    <row r="2821" spans="1:8" x14ac:dyDescent="0.35">
      <c r="A2821" t="s">
        <v>838</v>
      </c>
      <c r="B2821" t="str">
        <f>VLOOKUP(A2821,Cafe_sales!$A$1:$O$10001,9,FALSE)</f>
        <v>UNKNOWN</v>
      </c>
      <c r="C2821" s="6">
        <f>VLOOKUP(A2821,Cafe_sales!$A$1:$O$10001,10,FALSE)</f>
        <v>5</v>
      </c>
      <c r="D2821" s="10">
        <f>VLOOKUP(A2821,Cafe_sales!$A$1:$O$10001,11,FALSE)</f>
        <v>4</v>
      </c>
      <c r="E2821" s="6">
        <f>VLOOKUP(A2821,Cafe_sales!$A$1:$O$10001,12,FALSE)</f>
        <v>20</v>
      </c>
      <c r="F2821" t="str">
        <f>VLOOKUP(A2821,Cafe_sales!$A$1:$O$10001,13,FALSE)</f>
        <v>Default mode</v>
      </c>
      <c r="G2821" t="str">
        <f>VLOOKUP(A2821,Cafe_sales!$A$1:$O$10001,14,FALSE)</f>
        <v>UNKNOWN</v>
      </c>
      <c r="H2821" s="8">
        <f>VLOOKUP(A2821,Cafe_sales!$A$1:$O$10001,15,FALSE)</f>
        <v>44985</v>
      </c>
    </row>
    <row r="2822" spans="1:8" x14ac:dyDescent="0.35">
      <c r="A2822" t="s">
        <v>7170</v>
      </c>
      <c r="B2822" t="str">
        <f>VLOOKUP(A2822,Cafe_sales!$A$1:$O$10001,9,FALSE)</f>
        <v>Smoothie</v>
      </c>
      <c r="C2822" s="6">
        <f>VLOOKUP(A2822,Cafe_sales!$A$1:$O$10001,10,FALSE)</f>
        <v>5</v>
      </c>
      <c r="D2822" s="10">
        <f>VLOOKUP(A2822,Cafe_sales!$A$1:$O$10001,11,FALSE)</f>
        <v>4</v>
      </c>
      <c r="E2822" s="6">
        <f>VLOOKUP(A2822,Cafe_sales!$A$1:$O$10001,12,FALSE)</f>
        <v>20</v>
      </c>
      <c r="F2822" t="str">
        <f>VLOOKUP(A2822,Cafe_sales!$A$1:$O$10001,13,FALSE)</f>
        <v>Cash</v>
      </c>
      <c r="G2822" t="str">
        <f>VLOOKUP(A2822,Cafe_sales!$A$1:$O$10001,14,FALSE)</f>
        <v>UNKNOWN</v>
      </c>
      <c r="H2822" s="8">
        <f>VLOOKUP(A2822,Cafe_sales!$A$1:$O$10001,15,FALSE)</f>
        <v>45190</v>
      </c>
    </row>
    <row r="2823" spans="1:8" x14ac:dyDescent="0.35">
      <c r="A2823" t="s">
        <v>9776</v>
      </c>
      <c r="B2823" t="str">
        <f>VLOOKUP(A2823,Cafe_sales!$A$1:$O$10001,9,FALSE)</f>
        <v>Juice</v>
      </c>
      <c r="C2823" s="6">
        <f>VLOOKUP(A2823,Cafe_sales!$A$1:$O$10001,10,FALSE)</f>
        <v>1</v>
      </c>
      <c r="D2823" s="10">
        <f>VLOOKUP(A2823,Cafe_sales!$A$1:$O$10001,11,FALSE)</f>
        <v>3.7796610169491527</v>
      </c>
      <c r="E2823" s="6">
        <f>VLOOKUP(A2823,Cafe_sales!$A$1:$O$10001,12,FALSE)</f>
        <v>3</v>
      </c>
      <c r="F2823" t="str">
        <f>VLOOKUP(A2823,Cafe_sales!$A$1:$O$10001,13,FALSE)</f>
        <v>Digital Wallet</v>
      </c>
      <c r="G2823" t="str">
        <f>VLOOKUP(A2823,Cafe_sales!$A$1:$O$10001,14,FALSE)</f>
        <v>In-store</v>
      </c>
      <c r="H2823" s="8">
        <f>VLOOKUP(A2823,Cafe_sales!$A$1:$O$10001,15,FALSE)</f>
        <v>44942</v>
      </c>
    </row>
    <row r="2824" spans="1:8" x14ac:dyDescent="0.35">
      <c r="A2824" t="s">
        <v>2302</v>
      </c>
      <c r="B2824" t="str">
        <f>VLOOKUP(A2824,Cafe_sales!$A$1:$O$10001,9,FALSE)</f>
        <v>Juice</v>
      </c>
      <c r="C2824" s="6">
        <f>VLOOKUP(A2824,Cafe_sales!$A$1:$O$10001,10,FALSE)</f>
        <v>4</v>
      </c>
      <c r="D2824" s="10">
        <f>VLOOKUP(A2824,Cafe_sales!$A$1:$O$10001,11,FALSE)</f>
        <v>3</v>
      </c>
      <c r="E2824" s="6">
        <f>VLOOKUP(A2824,Cafe_sales!$A$1:$O$10001,12,FALSE)</f>
        <v>12</v>
      </c>
      <c r="F2824" t="str">
        <f>VLOOKUP(A2824,Cafe_sales!$A$1:$O$10001,13,FALSE)</f>
        <v>UNKNOWN</v>
      </c>
      <c r="G2824" t="str">
        <f>VLOOKUP(A2824,Cafe_sales!$A$1:$O$10001,14,FALSE)</f>
        <v>UNKNOWN</v>
      </c>
      <c r="H2824" s="8">
        <f>VLOOKUP(A2824,Cafe_sales!$A$1:$O$10001,15,FALSE)</f>
        <v>45051</v>
      </c>
    </row>
    <row r="2825" spans="1:8" hidden="1" x14ac:dyDescent="0.35">
      <c r="A2825" t="s">
        <v>8431</v>
      </c>
      <c r="B2825" t="str">
        <f>VLOOKUP(A2825,Cafe_sales!$A$1:$O$10001,9,FALSE)</f>
        <v>Smoothie</v>
      </c>
      <c r="C2825">
        <f>VLOOKUP(A2825,Cafe_sales!$A$1:$O$10001,10,FALSE)</f>
        <v>4</v>
      </c>
      <c r="D2825">
        <f>VLOOKUP(A2825,Cafe_sales!$A$1:$O$10001,11,FALSE)</f>
        <v>4</v>
      </c>
      <c r="E2825">
        <f>VLOOKUP(A2825,Cafe_sales!$A$1:$O$10001,12,FALSE)</f>
        <v>16</v>
      </c>
      <c r="F2825" t="str">
        <f>VLOOKUP(A2825,Cafe_sales!$A$1:$O$10001,13,FALSE)</f>
        <v>Default mode</v>
      </c>
      <c r="G2825" t="str">
        <f>VLOOKUP(A2825,Cafe_sales!$A$1:$O$10001,14,FALSE)</f>
        <v>Cafe</v>
      </c>
      <c r="H2825" s="1">
        <f>VLOOKUP(A2825,Cafe_sales!$A$1:$O$10001,15,FALSE)</f>
        <v>45173</v>
      </c>
    </row>
    <row r="2826" spans="1:8" x14ac:dyDescent="0.35">
      <c r="A2826" t="s">
        <v>3082</v>
      </c>
      <c r="B2826" t="str">
        <f>VLOOKUP(A2826,Cafe_sales!$A$1:$O$10001,9,FALSE)</f>
        <v>UNKNOWN</v>
      </c>
      <c r="C2826" s="6">
        <f>VLOOKUP(A2826,Cafe_sales!$A$1:$O$10001,10,FALSE)</f>
        <v>4</v>
      </c>
      <c r="D2826" s="10">
        <f>VLOOKUP(A2826,Cafe_sales!$A$1:$O$10001,11,FALSE)</f>
        <v>4</v>
      </c>
      <c r="E2826" s="6">
        <f>VLOOKUP(A2826,Cafe_sales!$A$1:$O$10001,12,FALSE)</f>
        <v>16</v>
      </c>
      <c r="F2826" t="str">
        <f>VLOOKUP(A2826,Cafe_sales!$A$1:$O$10001,13,FALSE)</f>
        <v>Default mode</v>
      </c>
      <c r="G2826" t="str">
        <f>VLOOKUP(A2826,Cafe_sales!$A$1:$O$10001,14,FALSE)</f>
        <v>In-store</v>
      </c>
      <c r="H2826" s="8">
        <f>VLOOKUP(A2826,Cafe_sales!$A$1:$O$10001,15,FALSE)</f>
        <v>45266</v>
      </c>
    </row>
    <row r="2827" spans="1:8" hidden="1" x14ac:dyDescent="0.35">
      <c r="A2827" t="s">
        <v>7599</v>
      </c>
      <c r="B2827" t="str">
        <f>VLOOKUP(A2827,Cafe_sales!$A$1:$O$10001,9,FALSE)</f>
        <v>Smoothie</v>
      </c>
      <c r="C2827">
        <f>VLOOKUP(A2827,Cafe_sales!$A$1:$O$10001,10,FALSE)</f>
        <v>3</v>
      </c>
      <c r="D2827">
        <f>VLOOKUP(A2827,Cafe_sales!$A$1:$O$10001,11,FALSE)</f>
        <v>4</v>
      </c>
      <c r="E2827">
        <f>VLOOKUP(A2827,Cafe_sales!$A$1:$O$10001,12,FALSE)</f>
        <v>12</v>
      </c>
      <c r="F2827" t="str">
        <f>VLOOKUP(A2827,Cafe_sales!$A$1:$O$10001,13,FALSE)</f>
        <v>Digital Wallet</v>
      </c>
      <c r="G2827" t="str">
        <f>VLOOKUP(A2827,Cafe_sales!$A$1:$O$10001,14,FALSE)</f>
        <v>Takeaway</v>
      </c>
      <c r="H2827" s="1">
        <f>VLOOKUP(A2827,Cafe_sales!$A$1:$O$10001,15,FALSE)</f>
        <v>45285</v>
      </c>
    </row>
    <row r="2828" spans="1:8" x14ac:dyDescent="0.35">
      <c r="A2828" t="s">
        <v>4799</v>
      </c>
      <c r="B2828" t="str">
        <f>VLOOKUP(A2828,Cafe_sales!$A$1:$O$10001,9,FALSE)</f>
        <v>Cookie</v>
      </c>
      <c r="C2828" s="6">
        <f>VLOOKUP(A2828,Cafe_sales!$A$1:$O$10001,10,FALSE)</f>
        <v>4</v>
      </c>
      <c r="D2828" s="10">
        <f>VLOOKUP(A2828,Cafe_sales!$A$1:$O$10001,11,FALSE)</f>
        <v>1</v>
      </c>
      <c r="E2828" s="6">
        <f>VLOOKUP(A2828,Cafe_sales!$A$1:$O$10001,12,FALSE)</f>
        <v>4</v>
      </c>
      <c r="F2828" t="str">
        <f>VLOOKUP(A2828,Cafe_sales!$A$1:$O$10001,13,FALSE)</f>
        <v>Credit Card</v>
      </c>
      <c r="G2828" t="str">
        <f>VLOOKUP(A2828,Cafe_sales!$A$1:$O$10001,14,FALSE)</f>
        <v>In-store</v>
      </c>
      <c r="H2828" s="8">
        <f>VLOOKUP(A2828,Cafe_sales!$A$1:$O$10001,15,FALSE)</f>
        <v>45146</v>
      </c>
    </row>
    <row r="2829" spans="1:8" x14ac:dyDescent="0.35">
      <c r="A2829" t="s">
        <v>9381</v>
      </c>
      <c r="B2829" t="str">
        <f>VLOOKUP(A2829,Cafe_sales!$A$1:$O$10001,9,FALSE)</f>
        <v>Salad</v>
      </c>
      <c r="C2829" s="6">
        <f>VLOOKUP(A2829,Cafe_sales!$A$1:$O$10001,10,FALSE)</f>
        <v>5</v>
      </c>
      <c r="D2829" s="10">
        <f>VLOOKUP(A2829,Cafe_sales!$A$1:$O$10001,11,FALSE)</f>
        <v>5</v>
      </c>
      <c r="E2829" s="6">
        <f>VLOOKUP(A2829,Cafe_sales!$A$1:$O$10001,12,FALSE)</f>
        <v>25</v>
      </c>
      <c r="F2829" t="str">
        <f>VLOOKUP(A2829,Cafe_sales!$A$1:$O$10001,13,FALSE)</f>
        <v>Credit Card</v>
      </c>
      <c r="G2829" t="str">
        <f>VLOOKUP(A2829,Cafe_sales!$A$1:$O$10001,14,FALSE)</f>
        <v>UNKNOWN</v>
      </c>
      <c r="H2829" s="8">
        <f>VLOOKUP(A2829,Cafe_sales!$A$1:$O$10001,15,FALSE)</f>
        <v>45215</v>
      </c>
    </row>
    <row r="2830" spans="1:8" x14ac:dyDescent="0.35">
      <c r="A2830" t="s">
        <v>3032</v>
      </c>
      <c r="B2830" t="str">
        <f>VLOOKUP(A2830,Cafe_sales!$A$1:$O$10001,9,FALSE)</f>
        <v>Juice</v>
      </c>
      <c r="C2830" s="6">
        <f>VLOOKUP(A2830,Cafe_sales!$A$1:$O$10001,10,FALSE)</f>
        <v>3</v>
      </c>
      <c r="D2830" s="10">
        <f>VLOOKUP(A2830,Cafe_sales!$A$1:$O$10001,11,FALSE)</f>
        <v>3</v>
      </c>
      <c r="E2830" s="6">
        <f>VLOOKUP(A2830,Cafe_sales!$A$1:$O$10001,12,FALSE)</f>
        <v>9</v>
      </c>
      <c r="F2830" t="str">
        <f>VLOOKUP(A2830,Cafe_sales!$A$1:$O$10001,13,FALSE)</f>
        <v>Digital Wallet</v>
      </c>
      <c r="G2830" t="str">
        <f>VLOOKUP(A2830,Cafe_sales!$A$1:$O$10001,14,FALSE)</f>
        <v>In-store</v>
      </c>
      <c r="H2830" s="8">
        <f>VLOOKUP(A2830,Cafe_sales!$A$1:$O$10001,15,FALSE)</f>
        <v>44980</v>
      </c>
    </row>
    <row r="2831" spans="1:8" x14ac:dyDescent="0.35">
      <c r="A2831" t="s">
        <v>8169</v>
      </c>
      <c r="B2831" t="str">
        <f>VLOOKUP(A2831,Cafe_sales!$A$1:$O$10001,9,FALSE)</f>
        <v>Smoothie</v>
      </c>
      <c r="C2831" s="6">
        <f>VLOOKUP(A2831,Cafe_sales!$A$1:$O$10001,10,FALSE)</f>
        <v>5</v>
      </c>
      <c r="D2831" s="10">
        <f>VLOOKUP(A2831,Cafe_sales!$A$1:$O$10001,11,FALSE)</f>
        <v>4</v>
      </c>
      <c r="E2831" s="6">
        <f>VLOOKUP(A2831,Cafe_sales!$A$1:$O$10001,12,FALSE)</f>
        <v>20</v>
      </c>
      <c r="F2831" t="str">
        <f>VLOOKUP(A2831,Cafe_sales!$A$1:$O$10001,13,FALSE)</f>
        <v>Default mode</v>
      </c>
      <c r="G2831" t="str">
        <f>VLOOKUP(A2831,Cafe_sales!$A$1:$O$10001,14,FALSE)</f>
        <v>In-store</v>
      </c>
      <c r="H2831" s="8">
        <f>VLOOKUP(A2831,Cafe_sales!$A$1:$O$10001,15,FALSE)</f>
        <v>45140</v>
      </c>
    </row>
    <row r="2832" spans="1:8" hidden="1" x14ac:dyDescent="0.35">
      <c r="A2832" t="s">
        <v>587</v>
      </c>
      <c r="B2832" t="str">
        <f>VLOOKUP(A2832,Cafe_sales!$A$1:$O$10001,9,FALSE)</f>
        <v>Coffee</v>
      </c>
      <c r="C2832">
        <f>VLOOKUP(A2832,Cafe_sales!$A$1:$O$10001,10,FALSE)</f>
        <v>2</v>
      </c>
      <c r="D2832">
        <f>VLOOKUP(A2832,Cafe_sales!$A$1:$O$10001,11,FALSE)</f>
        <v>2</v>
      </c>
      <c r="E2832">
        <f>VLOOKUP(A2832,Cafe_sales!$A$1:$O$10001,12,FALSE)</f>
        <v>4</v>
      </c>
      <c r="F2832" t="str">
        <f>VLOOKUP(A2832,Cafe_sales!$A$1:$O$10001,13,FALSE)</f>
        <v>Cash</v>
      </c>
      <c r="G2832" t="str">
        <f>VLOOKUP(A2832,Cafe_sales!$A$1:$O$10001,14,FALSE)</f>
        <v>Takeaway</v>
      </c>
      <c r="H2832" s="1">
        <f>VLOOKUP(A2832,Cafe_sales!$A$1:$O$10001,15,FALSE)</f>
        <v>45194</v>
      </c>
    </row>
    <row r="2833" spans="1:8" x14ac:dyDescent="0.35">
      <c r="A2833" t="s">
        <v>411</v>
      </c>
      <c r="B2833" t="str">
        <f>VLOOKUP(A2833,Cafe_sales!$A$1:$O$10001,9,FALSE)</f>
        <v>UNKNOWN</v>
      </c>
      <c r="C2833" s="6">
        <f>VLOOKUP(A2833,Cafe_sales!$A$1:$O$10001,10,FALSE)</f>
        <v>1</v>
      </c>
      <c r="D2833" s="10">
        <f>VLOOKUP(A2833,Cafe_sales!$A$1:$O$10001,11,FALSE)</f>
        <v>1</v>
      </c>
      <c r="E2833" s="6">
        <f>VLOOKUP(A2833,Cafe_sales!$A$1:$O$10001,12,FALSE)</f>
        <v>1</v>
      </c>
      <c r="F2833" t="str">
        <f>VLOOKUP(A2833,Cafe_sales!$A$1:$O$10001,13,FALSE)</f>
        <v>Credit Card</v>
      </c>
      <c r="G2833" t="str">
        <f>VLOOKUP(A2833,Cafe_sales!$A$1:$O$10001,14,FALSE)</f>
        <v>UNKNOWN</v>
      </c>
      <c r="H2833" s="8">
        <f>VLOOKUP(A2833,Cafe_sales!$A$1:$O$10001,15,FALSE)</f>
        <v>45152</v>
      </c>
    </row>
    <row r="2834" spans="1:8" x14ac:dyDescent="0.35">
      <c r="A2834" t="s">
        <v>1119</v>
      </c>
      <c r="B2834" t="str">
        <f>VLOOKUP(A2834,Cafe_sales!$A$1:$O$10001,9,FALSE)</f>
        <v>Cake</v>
      </c>
      <c r="C2834" s="6">
        <f>VLOOKUP(A2834,Cafe_sales!$A$1:$O$10001,10,FALSE)</f>
        <v>2</v>
      </c>
      <c r="D2834" s="10">
        <f>VLOOKUP(A2834,Cafe_sales!$A$1:$O$10001,11,FALSE)</f>
        <v>3</v>
      </c>
      <c r="E2834" s="6">
        <f>VLOOKUP(A2834,Cafe_sales!$A$1:$O$10001,12,FALSE)</f>
        <v>6</v>
      </c>
      <c r="F2834" t="str">
        <f>VLOOKUP(A2834,Cafe_sales!$A$1:$O$10001,13,FALSE)</f>
        <v>Digital Wallet</v>
      </c>
      <c r="G2834" t="str">
        <f>VLOOKUP(A2834,Cafe_sales!$A$1:$O$10001,14,FALSE)</f>
        <v>In-store</v>
      </c>
      <c r="H2834" s="8">
        <f>VLOOKUP(A2834,Cafe_sales!$A$1:$O$10001,15,FALSE)</f>
        <v>45192</v>
      </c>
    </row>
    <row r="2835" spans="1:8" x14ac:dyDescent="0.35">
      <c r="A2835" t="s">
        <v>7808</v>
      </c>
      <c r="B2835" t="str">
        <f>VLOOKUP(A2835,Cafe_sales!$A$1:$O$10001,9,FALSE)</f>
        <v>Sandwich</v>
      </c>
      <c r="C2835" s="6">
        <f>VLOOKUP(A2835,Cafe_sales!$A$1:$O$10001,10,FALSE)</f>
        <v>3</v>
      </c>
      <c r="D2835" s="10">
        <f>VLOOKUP(A2835,Cafe_sales!$A$1:$O$10001,11,FALSE)</f>
        <v>4</v>
      </c>
      <c r="E2835" s="6">
        <f>VLOOKUP(A2835,Cafe_sales!$A$1:$O$10001,12,FALSE)</f>
        <v>12</v>
      </c>
      <c r="F2835" t="str">
        <f>VLOOKUP(A2835,Cafe_sales!$A$1:$O$10001,13,FALSE)</f>
        <v>Default mode</v>
      </c>
      <c r="G2835" t="str">
        <f>VLOOKUP(A2835,Cafe_sales!$A$1:$O$10001,14,FALSE)</f>
        <v>In-store</v>
      </c>
      <c r="H2835" s="8">
        <f>VLOOKUP(A2835,Cafe_sales!$A$1:$O$10001,15,FALSE)</f>
        <v>45075</v>
      </c>
    </row>
    <row r="2836" spans="1:8" x14ac:dyDescent="0.35">
      <c r="A2836" t="s">
        <v>4405</v>
      </c>
      <c r="B2836" t="str">
        <f>VLOOKUP(A2836,Cafe_sales!$A$1:$O$10001,9,FALSE)</f>
        <v>Sandwich</v>
      </c>
      <c r="C2836" s="6">
        <f>VLOOKUP(A2836,Cafe_sales!$A$1:$O$10001,10,FALSE)</f>
        <v>2</v>
      </c>
      <c r="D2836" s="10">
        <f>VLOOKUP(A2836,Cafe_sales!$A$1:$O$10001,11,FALSE)</f>
        <v>4</v>
      </c>
      <c r="E2836" s="6">
        <f>VLOOKUP(A2836,Cafe_sales!$A$1:$O$10001,12,FALSE)</f>
        <v>8</v>
      </c>
      <c r="F2836" t="str">
        <f>VLOOKUP(A2836,Cafe_sales!$A$1:$O$10001,13,FALSE)</f>
        <v>Digital Wallet</v>
      </c>
      <c r="G2836" t="str">
        <f>VLOOKUP(A2836,Cafe_sales!$A$1:$O$10001,14,FALSE)</f>
        <v>UNKNOWN</v>
      </c>
      <c r="H2836" s="8">
        <f>VLOOKUP(A2836,Cafe_sales!$A$1:$O$10001,15,FALSE)</f>
        <v>45143</v>
      </c>
    </row>
    <row r="2837" spans="1:8" hidden="1" x14ac:dyDescent="0.35">
      <c r="A2837" t="s">
        <v>4091</v>
      </c>
      <c r="B2837" t="str">
        <f>VLOOKUP(A2837,Cafe_sales!$A$1:$O$10001,9,FALSE)</f>
        <v>Coffee</v>
      </c>
      <c r="C2837">
        <f>VLOOKUP(A2837,Cafe_sales!$A$1:$O$10001,10,FALSE)</f>
        <v>2</v>
      </c>
      <c r="D2837">
        <f>VLOOKUP(A2837,Cafe_sales!$A$1:$O$10001,11,FALSE)</f>
        <v>2</v>
      </c>
      <c r="E2837">
        <f>VLOOKUP(A2837,Cafe_sales!$A$1:$O$10001,12,FALSE)</f>
        <v>4</v>
      </c>
      <c r="F2837" t="str">
        <f>VLOOKUP(A2837,Cafe_sales!$A$1:$O$10001,13,FALSE)</f>
        <v>Digital Wallet</v>
      </c>
      <c r="G2837" t="str">
        <f>VLOOKUP(A2837,Cafe_sales!$A$1:$O$10001,14,FALSE)</f>
        <v>Takeaway</v>
      </c>
      <c r="H2837" s="1">
        <f>VLOOKUP(A2837,Cafe_sales!$A$1:$O$10001,15,FALSE)</f>
        <v>45261</v>
      </c>
    </row>
    <row r="2838" spans="1:8" hidden="1" x14ac:dyDescent="0.35">
      <c r="A2838" t="s">
        <v>889</v>
      </c>
      <c r="B2838" t="str">
        <f>VLOOKUP(A2838,Cafe_sales!$A$1:$O$10001,9,FALSE)</f>
        <v>Cake</v>
      </c>
      <c r="C2838">
        <f>VLOOKUP(A2838,Cafe_sales!$A$1:$O$10001,10,FALSE)</f>
        <v>1</v>
      </c>
      <c r="D2838">
        <f>VLOOKUP(A2838,Cafe_sales!$A$1:$O$10001,11,FALSE)</f>
        <v>3</v>
      </c>
      <c r="E2838">
        <f>VLOOKUP(A2838,Cafe_sales!$A$1:$O$10001,12,FALSE)</f>
        <v>3</v>
      </c>
      <c r="F2838" t="str">
        <f>VLOOKUP(A2838,Cafe_sales!$A$1:$O$10001,13,FALSE)</f>
        <v>Default mode</v>
      </c>
      <c r="G2838" t="str">
        <f>VLOOKUP(A2838,Cafe_sales!$A$1:$O$10001,14,FALSE)</f>
        <v>Takeaway</v>
      </c>
      <c r="H2838" s="1">
        <f>VLOOKUP(A2838,Cafe_sales!$A$1:$O$10001,15,FALSE)</f>
        <v>45238</v>
      </c>
    </row>
    <row r="2839" spans="1:8" hidden="1" x14ac:dyDescent="0.35">
      <c r="A2839" t="s">
        <v>1939</v>
      </c>
      <c r="B2839" t="str">
        <f>VLOOKUP(A2839,Cafe_sales!$A$1:$O$10001,9,FALSE)</f>
        <v>Sandwich</v>
      </c>
      <c r="C2839">
        <f>VLOOKUP(A2839,Cafe_sales!$A$1:$O$10001,10,FALSE)</f>
        <v>3</v>
      </c>
      <c r="D2839">
        <f>VLOOKUP(A2839,Cafe_sales!$A$1:$O$10001,11,FALSE)</f>
        <v>3</v>
      </c>
      <c r="E2839">
        <f>VLOOKUP(A2839,Cafe_sales!$A$1:$O$10001,12,FALSE)</f>
        <v>12</v>
      </c>
      <c r="F2839" t="str">
        <f>VLOOKUP(A2839,Cafe_sales!$A$1:$O$10001,13,FALSE)</f>
        <v>Digital Wallet</v>
      </c>
      <c r="G2839" t="str">
        <f>VLOOKUP(A2839,Cafe_sales!$A$1:$O$10001,14,FALSE)</f>
        <v>Cafe</v>
      </c>
      <c r="H2839" s="1">
        <f>VLOOKUP(A2839,Cafe_sales!$A$1:$O$10001,15,FALSE)</f>
        <v>45139</v>
      </c>
    </row>
    <row r="2840" spans="1:8" hidden="1" x14ac:dyDescent="0.35">
      <c r="A2840" t="s">
        <v>4979</v>
      </c>
      <c r="B2840" t="str">
        <f>VLOOKUP(A2840,Cafe_sales!$A$1:$O$10001,9,FALSE)</f>
        <v>Salad</v>
      </c>
      <c r="C2840">
        <f>VLOOKUP(A2840,Cafe_sales!$A$1:$O$10001,10,FALSE)</f>
        <v>1</v>
      </c>
      <c r="D2840">
        <f>VLOOKUP(A2840,Cafe_sales!$A$1:$O$10001,11,FALSE)</f>
        <v>5</v>
      </c>
      <c r="E2840">
        <f>VLOOKUP(A2840,Cafe_sales!$A$1:$O$10001,12,FALSE)</f>
        <v>5</v>
      </c>
      <c r="F2840" t="str">
        <f>VLOOKUP(A2840,Cafe_sales!$A$1:$O$10001,13,FALSE)</f>
        <v>Credit Card</v>
      </c>
      <c r="G2840" t="str">
        <f>VLOOKUP(A2840,Cafe_sales!$A$1:$O$10001,14,FALSE)</f>
        <v>Takeaway</v>
      </c>
      <c r="H2840" s="1">
        <f>VLOOKUP(A2840,Cafe_sales!$A$1:$O$10001,15,FALSE)</f>
        <v>45052</v>
      </c>
    </row>
    <row r="2841" spans="1:8" x14ac:dyDescent="0.35">
      <c r="A2841" t="s">
        <v>2525</v>
      </c>
      <c r="B2841" t="str">
        <f>VLOOKUP(A2841,Cafe_sales!$A$1:$O$10001,9,FALSE)</f>
        <v>Salad</v>
      </c>
      <c r="C2841" s="6">
        <f>VLOOKUP(A2841,Cafe_sales!$A$1:$O$10001,10,FALSE)</f>
        <v>5</v>
      </c>
      <c r="D2841" s="10">
        <f>VLOOKUP(A2841,Cafe_sales!$A$1:$O$10001,11,FALSE)</f>
        <v>5</v>
      </c>
      <c r="E2841" s="6">
        <f>VLOOKUP(A2841,Cafe_sales!$A$1:$O$10001,12,FALSE)</f>
        <v>25</v>
      </c>
      <c r="F2841" t="str">
        <f>VLOOKUP(A2841,Cafe_sales!$A$1:$O$10001,13,FALSE)</f>
        <v>Default mode</v>
      </c>
      <c r="G2841" t="str">
        <f>VLOOKUP(A2841,Cafe_sales!$A$1:$O$10001,14,FALSE)</f>
        <v>UNKNOWN</v>
      </c>
      <c r="H2841" s="8">
        <f>VLOOKUP(A2841,Cafe_sales!$A$1:$O$10001,15,FALSE)</f>
        <v>45225</v>
      </c>
    </row>
    <row r="2842" spans="1:8" hidden="1" x14ac:dyDescent="0.35">
      <c r="A2842" t="s">
        <v>7970</v>
      </c>
      <c r="B2842" t="str">
        <f>VLOOKUP(A2842,Cafe_sales!$A$1:$O$10001,9,FALSE)</f>
        <v>Coffee</v>
      </c>
      <c r="C2842">
        <f>VLOOKUP(A2842,Cafe_sales!$A$1:$O$10001,10,FALSE)</f>
        <v>1</v>
      </c>
      <c r="D2842">
        <f>VLOOKUP(A2842,Cafe_sales!$A$1:$O$10001,11,FALSE)</f>
        <v>2</v>
      </c>
      <c r="E2842">
        <f>VLOOKUP(A2842,Cafe_sales!$A$1:$O$10001,12,FALSE)</f>
        <v>2</v>
      </c>
      <c r="F2842" t="str">
        <f>VLOOKUP(A2842,Cafe_sales!$A$1:$O$10001,13,FALSE)</f>
        <v>Default mode</v>
      </c>
      <c r="G2842" t="str">
        <f>VLOOKUP(A2842,Cafe_sales!$A$1:$O$10001,14,FALSE)</f>
        <v>Takeaway</v>
      </c>
      <c r="H2842" s="1">
        <f>VLOOKUP(A2842,Cafe_sales!$A$1:$O$10001,15,FALSE)</f>
        <v>45088</v>
      </c>
    </row>
    <row r="2843" spans="1:8" x14ac:dyDescent="0.35">
      <c r="A2843" t="s">
        <v>42</v>
      </c>
      <c r="B2843" t="str">
        <f>VLOOKUP(A2843,Cafe_sales!$A$1:$O$10001,9,FALSE)</f>
        <v>Smoothie</v>
      </c>
      <c r="C2843" s="6">
        <f>VLOOKUP(A2843,Cafe_sales!$A$1:$O$10001,10,FALSE)</f>
        <v>3.0419911597558409</v>
      </c>
      <c r="D2843" s="10">
        <f>VLOOKUP(A2843,Cafe_sales!$A$1:$O$10001,11,FALSE)</f>
        <v>4</v>
      </c>
      <c r="E2843" s="6">
        <f>VLOOKUP(A2843,Cafe_sales!$A$1:$O$10001,12,FALSE)</f>
        <v>20</v>
      </c>
      <c r="F2843" t="str">
        <f>VLOOKUP(A2843,Cafe_sales!$A$1:$O$10001,13,FALSE)</f>
        <v>Cash</v>
      </c>
      <c r="G2843" t="str">
        <f>VLOOKUP(A2843,Cafe_sales!$A$1:$O$10001,14,FALSE)</f>
        <v>In-store</v>
      </c>
      <c r="H2843" s="8">
        <f>VLOOKUP(A2843,Cafe_sales!$A$1:$O$10001,15,FALSE)</f>
        <v>45020</v>
      </c>
    </row>
    <row r="2844" spans="1:8" hidden="1" x14ac:dyDescent="0.35">
      <c r="A2844" t="s">
        <v>9579</v>
      </c>
      <c r="B2844" t="str">
        <f>VLOOKUP(A2844,Cafe_sales!$A$1:$O$10001,9,FALSE)</f>
        <v>Smoothie</v>
      </c>
      <c r="C2844">
        <f>VLOOKUP(A2844,Cafe_sales!$A$1:$O$10001,10,FALSE)</f>
        <v>4</v>
      </c>
      <c r="D2844">
        <f>VLOOKUP(A2844,Cafe_sales!$A$1:$O$10001,11,FALSE)</f>
        <v>4</v>
      </c>
      <c r="E2844">
        <f>VLOOKUP(A2844,Cafe_sales!$A$1:$O$10001,12,FALSE)</f>
        <v>16</v>
      </c>
      <c r="F2844" t="str">
        <f>VLOOKUP(A2844,Cafe_sales!$A$1:$O$10001,13,FALSE)</f>
        <v>Credit Card</v>
      </c>
      <c r="G2844" t="str">
        <f>VLOOKUP(A2844,Cafe_sales!$A$1:$O$10001,14,FALSE)</f>
        <v>Takeaway</v>
      </c>
      <c r="H2844" s="1">
        <f>VLOOKUP(A2844,Cafe_sales!$A$1:$O$10001,15,FALSE)</f>
        <v>45004</v>
      </c>
    </row>
    <row r="2845" spans="1:8" x14ac:dyDescent="0.35">
      <c r="A2845" t="s">
        <v>8570</v>
      </c>
      <c r="B2845" t="str">
        <f>VLOOKUP(A2845,Cafe_sales!$A$1:$O$10001,9,FALSE)</f>
        <v>UNKNOWN</v>
      </c>
      <c r="C2845" s="6">
        <f>VLOOKUP(A2845,Cafe_sales!$A$1:$O$10001,10,FALSE)</f>
        <v>3</v>
      </c>
      <c r="D2845" s="10">
        <f>VLOOKUP(A2845,Cafe_sales!$A$1:$O$10001,11,FALSE)</f>
        <v>1.5</v>
      </c>
      <c r="E2845" s="6">
        <f>VLOOKUP(A2845,Cafe_sales!$A$1:$O$10001,12,FALSE)</f>
        <v>4.5</v>
      </c>
      <c r="F2845" t="str">
        <f>VLOOKUP(A2845,Cafe_sales!$A$1:$O$10001,13,FALSE)</f>
        <v>Digital Wallet</v>
      </c>
      <c r="G2845" t="str">
        <f>VLOOKUP(A2845,Cafe_sales!$A$1:$O$10001,14,FALSE)</f>
        <v>In-store</v>
      </c>
      <c r="H2845" s="8">
        <f>VLOOKUP(A2845,Cafe_sales!$A$1:$O$10001,15,FALSE)</f>
        <v>44961</v>
      </c>
    </row>
    <row r="2846" spans="1:8" hidden="1" x14ac:dyDescent="0.35">
      <c r="A2846" t="s">
        <v>5634</v>
      </c>
      <c r="B2846" t="str">
        <f>VLOOKUP(A2846,Cafe_sales!$A$1:$O$10001,9,FALSE)</f>
        <v>Smoothie</v>
      </c>
      <c r="C2846">
        <f>VLOOKUP(A2846,Cafe_sales!$A$1:$O$10001,10,FALSE)</f>
        <v>4</v>
      </c>
      <c r="D2846">
        <f>VLOOKUP(A2846,Cafe_sales!$A$1:$O$10001,11,FALSE)</f>
        <v>3</v>
      </c>
      <c r="E2846">
        <f>VLOOKUP(A2846,Cafe_sales!$A$1:$O$10001,12,FALSE)</f>
        <v>16</v>
      </c>
      <c r="F2846" t="str">
        <f>VLOOKUP(A2846,Cafe_sales!$A$1:$O$10001,13,FALSE)</f>
        <v>Credit Card</v>
      </c>
      <c r="G2846" t="str">
        <f>VLOOKUP(A2846,Cafe_sales!$A$1:$O$10001,14,FALSE)</f>
        <v>Takeaway</v>
      </c>
      <c r="H2846" s="1">
        <f>VLOOKUP(A2846,Cafe_sales!$A$1:$O$10001,15,FALSE)</f>
        <v>45169</v>
      </c>
    </row>
    <row r="2847" spans="1:8" hidden="1" x14ac:dyDescent="0.35">
      <c r="A2847" t="s">
        <v>5749</v>
      </c>
      <c r="B2847" t="str">
        <f>VLOOKUP(A2847,Cafe_sales!$A$1:$O$10001,9,FALSE)</f>
        <v>Sandwich</v>
      </c>
      <c r="C2847">
        <f>VLOOKUP(A2847,Cafe_sales!$A$1:$O$10001,10,FALSE)</f>
        <v>3</v>
      </c>
      <c r="D2847">
        <f>VLOOKUP(A2847,Cafe_sales!$A$1:$O$10001,11,FALSE)</f>
        <v>4</v>
      </c>
      <c r="E2847">
        <f>VLOOKUP(A2847,Cafe_sales!$A$1:$O$10001,12,FALSE)</f>
        <v>12</v>
      </c>
      <c r="F2847" t="str">
        <f>VLOOKUP(A2847,Cafe_sales!$A$1:$O$10001,13,FALSE)</f>
        <v>Cash</v>
      </c>
      <c r="G2847" t="str">
        <f>VLOOKUP(A2847,Cafe_sales!$A$1:$O$10001,14,FALSE)</f>
        <v>Takeaway</v>
      </c>
      <c r="H2847" s="1">
        <f>VLOOKUP(A2847,Cafe_sales!$A$1:$O$10001,15,FALSE)</f>
        <v>45168</v>
      </c>
    </row>
    <row r="2848" spans="1:8" hidden="1" x14ac:dyDescent="0.35">
      <c r="A2848" t="s">
        <v>9804</v>
      </c>
      <c r="B2848" t="str">
        <f>VLOOKUP(A2848,Cafe_sales!$A$1:$O$10001,9,FALSE)</f>
        <v>Smoothie</v>
      </c>
      <c r="C2848">
        <f>VLOOKUP(A2848,Cafe_sales!$A$1:$O$10001,10,FALSE)</f>
        <v>4</v>
      </c>
      <c r="D2848">
        <f>VLOOKUP(A2848,Cafe_sales!$A$1:$O$10001,11,FALSE)</f>
        <v>4</v>
      </c>
      <c r="E2848">
        <f>VLOOKUP(A2848,Cafe_sales!$A$1:$O$10001,12,FALSE)</f>
        <v>16</v>
      </c>
      <c r="F2848" t="str">
        <f>VLOOKUP(A2848,Cafe_sales!$A$1:$O$10001,13,FALSE)</f>
        <v>UNKNOWN</v>
      </c>
      <c r="G2848" t="str">
        <f>VLOOKUP(A2848,Cafe_sales!$A$1:$O$10001,14,FALSE)</f>
        <v>Takeaway</v>
      </c>
      <c r="H2848" s="1">
        <f>VLOOKUP(A2848,Cafe_sales!$A$1:$O$10001,15,FALSE)</f>
        <v>45100</v>
      </c>
    </row>
    <row r="2849" spans="1:8" hidden="1" x14ac:dyDescent="0.35">
      <c r="A2849" t="s">
        <v>9999</v>
      </c>
      <c r="B2849" t="str">
        <f>VLOOKUP(A2849,Cafe_sales!$A$1:$O$10001,9,FALSE)</f>
        <v>Cookie</v>
      </c>
      <c r="C2849">
        <f>VLOOKUP(A2849,Cafe_sales!$A$1:$O$10001,10,FALSE)</f>
        <v>1</v>
      </c>
      <c r="D2849">
        <f>VLOOKUP(A2849,Cafe_sales!$A$1:$O$10001,11,FALSE)</f>
        <v>1</v>
      </c>
      <c r="E2849">
        <f>VLOOKUP(A2849,Cafe_sales!$A$1:$O$10001,12,FALSE)</f>
        <v>1</v>
      </c>
      <c r="F2849" t="str">
        <f>VLOOKUP(A2849,Cafe_sales!$A$1:$O$10001,13,FALSE)</f>
        <v>Default mode</v>
      </c>
      <c r="G2849" t="str">
        <f>VLOOKUP(A2849,Cafe_sales!$A$1:$O$10001,14,FALSE)</f>
        <v>Takeaway</v>
      </c>
      <c r="H2849" s="1">
        <f>VLOOKUP(A2849,Cafe_sales!$A$1:$O$10001,15,FALSE)</f>
        <v>45164</v>
      </c>
    </row>
    <row r="2850" spans="1:8" x14ac:dyDescent="0.35">
      <c r="A2850" t="s">
        <v>3477</v>
      </c>
      <c r="B2850" t="str">
        <f>VLOOKUP(A2850,Cafe_sales!$A$1:$O$10001,9,FALSE)</f>
        <v>Cookie</v>
      </c>
      <c r="C2850" s="6">
        <f>VLOOKUP(A2850,Cafe_sales!$A$1:$O$10001,10,FALSE)</f>
        <v>1</v>
      </c>
      <c r="D2850" s="10">
        <f>VLOOKUP(A2850,Cafe_sales!$A$1:$O$10001,11,FALSE)</f>
        <v>1</v>
      </c>
      <c r="E2850" s="6">
        <f>VLOOKUP(A2850,Cafe_sales!$A$1:$O$10001,12,FALSE)</f>
        <v>1</v>
      </c>
      <c r="F2850" t="str">
        <f>VLOOKUP(A2850,Cafe_sales!$A$1:$O$10001,13,FALSE)</f>
        <v>Default mode</v>
      </c>
      <c r="G2850" t="str">
        <f>VLOOKUP(A2850,Cafe_sales!$A$1:$O$10001,14,FALSE)</f>
        <v>UNKNOWN</v>
      </c>
      <c r="H2850" s="8">
        <f>VLOOKUP(A2850,Cafe_sales!$A$1:$O$10001,15,FALSE)</f>
        <v>45269</v>
      </c>
    </row>
    <row r="2851" spans="1:8" x14ac:dyDescent="0.35">
      <c r="A2851" t="s">
        <v>5073</v>
      </c>
      <c r="B2851" t="str">
        <f>VLOOKUP(A2851,Cafe_sales!$A$1:$O$10001,9,FALSE)</f>
        <v>Cake</v>
      </c>
      <c r="C2851" s="6">
        <f>VLOOKUP(A2851,Cafe_sales!$A$1:$O$10001,10,FALSE)</f>
        <v>1</v>
      </c>
      <c r="D2851" s="10">
        <f>VLOOKUP(A2851,Cafe_sales!$A$1:$O$10001,11,FALSE)</f>
        <v>3</v>
      </c>
      <c r="E2851" s="6">
        <f>VLOOKUP(A2851,Cafe_sales!$A$1:$O$10001,12,FALSE)</f>
        <v>3</v>
      </c>
      <c r="F2851" t="str">
        <f>VLOOKUP(A2851,Cafe_sales!$A$1:$O$10001,13,FALSE)</f>
        <v>UNKNOWN</v>
      </c>
      <c r="G2851" t="str">
        <f>VLOOKUP(A2851,Cafe_sales!$A$1:$O$10001,14,FALSE)</f>
        <v>UNKNOWN</v>
      </c>
      <c r="H2851" s="8">
        <f>VLOOKUP(A2851,Cafe_sales!$A$1:$O$10001,15,FALSE)</f>
        <v>44983</v>
      </c>
    </row>
    <row r="2852" spans="1:8" hidden="1" x14ac:dyDescent="0.35">
      <c r="A2852" t="s">
        <v>8298</v>
      </c>
      <c r="B2852" t="str">
        <f>VLOOKUP(A2852,Cafe_sales!$A$1:$O$10001,9,FALSE)</f>
        <v>Juice</v>
      </c>
      <c r="C2852">
        <f>VLOOKUP(A2852,Cafe_sales!$A$1:$O$10001,10,FALSE)</f>
        <v>2</v>
      </c>
      <c r="D2852">
        <f>VLOOKUP(A2852,Cafe_sales!$A$1:$O$10001,11,FALSE)</f>
        <v>3</v>
      </c>
      <c r="E2852">
        <f>VLOOKUP(A2852,Cafe_sales!$A$1:$O$10001,12,FALSE)</f>
        <v>6</v>
      </c>
      <c r="F2852" t="str">
        <f>VLOOKUP(A2852,Cafe_sales!$A$1:$O$10001,13,FALSE)</f>
        <v>Credit Card</v>
      </c>
      <c r="G2852" t="str">
        <f>VLOOKUP(A2852,Cafe_sales!$A$1:$O$10001,14,FALSE)</f>
        <v>Takeaway</v>
      </c>
      <c r="H2852" s="1">
        <f>VLOOKUP(A2852,Cafe_sales!$A$1:$O$10001,15,FALSE)</f>
        <v>45175</v>
      </c>
    </row>
    <row r="2853" spans="1:8" x14ac:dyDescent="0.35">
      <c r="A2853" t="s">
        <v>9425</v>
      </c>
      <c r="B2853" t="str">
        <f>VLOOKUP(A2853,Cafe_sales!$A$1:$O$10001,9,FALSE)</f>
        <v>Cake</v>
      </c>
      <c r="C2853" s="6">
        <f>VLOOKUP(A2853,Cafe_sales!$A$1:$O$10001,10,FALSE)</f>
        <v>5</v>
      </c>
      <c r="D2853" s="10">
        <f>VLOOKUP(A2853,Cafe_sales!$A$1:$O$10001,11,FALSE)</f>
        <v>3</v>
      </c>
      <c r="E2853" s="6">
        <f>VLOOKUP(A2853,Cafe_sales!$A$1:$O$10001,12,FALSE)</f>
        <v>15</v>
      </c>
      <c r="F2853" t="str">
        <f>VLOOKUP(A2853,Cafe_sales!$A$1:$O$10001,13,FALSE)</f>
        <v>Digital Wallet</v>
      </c>
      <c r="G2853" t="str">
        <f>VLOOKUP(A2853,Cafe_sales!$A$1:$O$10001,14,FALSE)</f>
        <v>UNKNOWN</v>
      </c>
      <c r="H2853" s="8">
        <f>VLOOKUP(A2853,Cafe_sales!$A$1:$O$10001,15,FALSE)</f>
        <v>45244</v>
      </c>
    </row>
    <row r="2854" spans="1:8" x14ac:dyDescent="0.35">
      <c r="A2854" t="s">
        <v>3021</v>
      </c>
      <c r="B2854" t="str">
        <f>VLOOKUP(A2854,Cafe_sales!$A$1:$O$10001,9,FALSE)</f>
        <v>Smoothie</v>
      </c>
      <c r="C2854" s="6">
        <f>VLOOKUP(A2854,Cafe_sales!$A$1:$O$10001,10,FALSE)</f>
        <v>5</v>
      </c>
      <c r="D2854" s="10">
        <f>VLOOKUP(A2854,Cafe_sales!$A$1:$O$10001,11,FALSE)</f>
        <v>4</v>
      </c>
      <c r="E2854" s="6">
        <f>VLOOKUP(A2854,Cafe_sales!$A$1:$O$10001,12,FALSE)</f>
        <v>20</v>
      </c>
      <c r="F2854" t="str">
        <f>VLOOKUP(A2854,Cafe_sales!$A$1:$O$10001,13,FALSE)</f>
        <v>Digital Wallet</v>
      </c>
      <c r="G2854" t="str">
        <f>VLOOKUP(A2854,Cafe_sales!$A$1:$O$10001,14,FALSE)</f>
        <v>In-store</v>
      </c>
      <c r="H2854" s="8">
        <f>VLOOKUP(A2854,Cafe_sales!$A$1:$O$10001,15,FALSE)</f>
        <v>45217</v>
      </c>
    </row>
    <row r="2855" spans="1:8" x14ac:dyDescent="0.35">
      <c r="A2855" t="s">
        <v>5387</v>
      </c>
      <c r="B2855" t="str">
        <f>VLOOKUP(A2855,Cafe_sales!$A$1:$O$10001,9,FALSE)</f>
        <v>Coffee</v>
      </c>
      <c r="C2855" s="6">
        <f>VLOOKUP(A2855,Cafe_sales!$A$1:$O$10001,10,FALSE)</f>
        <v>1</v>
      </c>
      <c r="D2855" s="10">
        <f>VLOOKUP(A2855,Cafe_sales!$A$1:$O$10001,11,FALSE)</f>
        <v>2</v>
      </c>
      <c r="E2855" s="6">
        <f>VLOOKUP(A2855,Cafe_sales!$A$1:$O$10001,12,FALSE)</f>
        <v>2</v>
      </c>
      <c r="F2855" t="str">
        <f>VLOOKUP(A2855,Cafe_sales!$A$1:$O$10001,13,FALSE)</f>
        <v>Credit Card</v>
      </c>
      <c r="G2855" t="str">
        <f>VLOOKUP(A2855,Cafe_sales!$A$1:$O$10001,14,FALSE)</f>
        <v>UNKNOWN</v>
      </c>
      <c r="H2855" s="8">
        <f>VLOOKUP(A2855,Cafe_sales!$A$1:$O$10001,15,FALSE)</f>
        <v>44959</v>
      </c>
    </row>
    <row r="2856" spans="1:8" hidden="1" x14ac:dyDescent="0.35">
      <c r="A2856" t="s">
        <v>9912</v>
      </c>
      <c r="B2856" t="str">
        <f>VLOOKUP(A2856,Cafe_sales!$A$1:$O$10001,9,FALSE)</f>
        <v>Salad</v>
      </c>
      <c r="C2856">
        <f>VLOOKUP(A2856,Cafe_sales!$A$1:$O$10001,10,FALSE)</f>
        <v>1</v>
      </c>
      <c r="D2856">
        <f>VLOOKUP(A2856,Cafe_sales!$A$1:$O$10001,11,FALSE)</f>
        <v>5</v>
      </c>
      <c r="E2856">
        <f>VLOOKUP(A2856,Cafe_sales!$A$1:$O$10001,12,FALSE)</f>
        <v>5</v>
      </c>
      <c r="F2856" t="str">
        <f>VLOOKUP(A2856,Cafe_sales!$A$1:$O$10001,13,FALSE)</f>
        <v>Cash</v>
      </c>
      <c r="G2856" t="str">
        <f>VLOOKUP(A2856,Cafe_sales!$A$1:$O$10001,14,FALSE)</f>
        <v>Cafe</v>
      </c>
      <c r="H2856" s="1">
        <f>VLOOKUP(A2856,Cafe_sales!$A$1:$O$10001,15,FALSE)</f>
        <v>45112</v>
      </c>
    </row>
    <row r="2857" spans="1:8" x14ac:dyDescent="0.35">
      <c r="A2857" t="s">
        <v>9073</v>
      </c>
      <c r="B2857" t="str">
        <f>VLOOKUP(A2857,Cafe_sales!$A$1:$O$10001,9,FALSE)</f>
        <v>Salad</v>
      </c>
      <c r="C2857" s="6">
        <f>VLOOKUP(A2857,Cafe_sales!$A$1:$O$10001,10,FALSE)</f>
        <v>2</v>
      </c>
      <c r="D2857" s="10">
        <f>VLOOKUP(A2857,Cafe_sales!$A$1:$O$10001,11,FALSE)</f>
        <v>5</v>
      </c>
      <c r="E2857" s="6">
        <f>VLOOKUP(A2857,Cafe_sales!$A$1:$O$10001,12,FALSE)</f>
        <v>10</v>
      </c>
      <c r="F2857" t="str">
        <f>VLOOKUP(A2857,Cafe_sales!$A$1:$O$10001,13,FALSE)</f>
        <v>Default mode</v>
      </c>
      <c r="G2857" t="str">
        <f>VLOOKUP(A2857,Cafe_sales!$A$1:$O$10001,14,FALSE)</f>
        <v>UNKNOWN</v>
      </c>
      <c r="H2857" s="8">
        <f>VLOOKUP(A2857,Cafe_sales!$A$1:$O$10001,15,FALSE)</f>
        <v>45062</v>
      </c>
    </row>
    <row r="2858" spans="1:8" x14ac:dyDescent="0.35">
      <c r="A2858" t="s">
        <v>3480</v>
      </c>
      <c r="B2858" t="str">
        <f>VLOOKUP(A2858,Cafe_sales!$A$1:$O$10001,9,FALSE)</f>
        <v>Salad</v>
      </c>
      <c r="C2858" s="6">
        <f>VLOOKUP(A2858,Cafe_sales!$A$1:$O$10001,10,FALSE)</f>
        <v>2</v>
      </c>
      <c r="D2858" s="10">
        <f>VLOOKUP(A2858,Cafe_sales!$A$1:$O$10001,11,FALSE)</f>
        <v>5</v>
      </c>
      <c r="E2858" s="6">
        <f>VLOOKUP(A2858,Cafe_sales!$A$1:$O$10001,12,FALSE)</f>
        <v>10</v>
      </c>
      <c r="F2858" t="str">
        <f>VLOOKUP(A2858,Cafe_sales!$A$1:$O$10001,13,FALSE)</f>
        <v>Digital Wallet</v>
      </c>
      <c r="G2858" t="str">
        <f>VLOOKUP(A2858,Cafe_sales!$A$1:$O$10001,14,FALSE)</f>
        <v>In-store</v>
      </c>
      <c r="H2858" s="8">
        <f>VLOOKUP(A2858,Cafe_sales!$A$1:$O$10001,15,FALSE)</f>
        <v>45203</v>
      </c>
    </row>
    <row r="2859" spans="1:8" x14ac:dyDescent="0.35">
      <c r="A2859" t="s">
        <v>3871</v>
      </c>
      <c r="B2859" t="str">
        <f>VLOOKUP(A2859,Cafe_sales!$A$1:$O$10001,9,FALSE)</f>
        <v>Juice</v>
      </c>
      <c r="C2859" s="6">
        <f>VLOOKUP(A2859,Cafe_sales!$A$1:$O$10001,10,FALSE)</f>
        <v>3</v>
      </c>
      <c r="D2859" s="10">
        <f>VLOOKUP(A2859,Cafe_sales!$A$1:$O$10001,11,FALSE)</f>
        <v>1.5</v>
      </c>
      <c r="E2859" s="6">
        <f>VLOOKUP(A2859,Cafe_sales!$A$1:$O$10001,12,FALSE)</f>
        <v>4.5</v>
      </c>
      <c r="F2859" t="str">
        <f>VLOOKUP(A2859,Cafe_sales!$A$1:$O$10001,13,FALSE)</f>
        <v>Credit Card</v>
      </c>
      <c r="G2859" t="str">
        <f>VLOOKUP(A2859,Cafe_sales!$A$1:$O$10001,14,FALSE)</f>
        <v>In-store</v>
      </c>
      <c r="H2859" s="8">
        <f>VLOOKUP(A2859,Cafe_sales!$A$1:$O$10001,15,FALSE)</f>
        <v>45007</v>
      </c>
    </row>
    <row r="2860" spans="1:8" x14ac:dyDescent="0.35">
      <c r="A2860" t="s">
        <v>8943</v>
      </c>
      <c r="B2860" t="str">
        <f>VLOOKUP(A2860,Cafe_sales!$A$1:$O$10001,9,FALSE)</f>
        <v>Sandwich</v>
      </c>
      <c r="C2860" s="6">
        <f>VLOOKUP(A2860,Cafe_sales!$A$1:$O$10001,10,FALSE)</f>
        <v>3</v>
      </c>
      <c r="D2860" s="10">
        <f>VLOOKUP(A2860,Cafe_sales!$A$1:$O$10001,11,FALSE)</f>
        <v>4</v>
      </c>
      <c r="E2860" s="6">
        <f>VLOOKUP(A2860,Cafe_sales!$A$1:$O$10001,12,FALSE)</f>
        <v>12</v>
      </c>
      <c r="F2860" t="str">
        <f>VLOOKUP(A2860,Cafe_sales!$A$1:$O$10001,13,FALSE)</f>
        <v>Cash</v>
      </c>
      <c r="G2860" t="str">
        <f>VLOOKUP(A2860,Cafe_sales!$A$1:$O$10001,14,FALSE)</f>
        <v>In-store</v>
      </c>
      <c r="H2860" s="8">
        <f>VLOOKUP(A2860,Cafe_sales!$A$1:$O$10001,15,FALSE)</f>
        <v>45038</v>
      </c>
    </row>
    <row r="2861" spans="1:8" hidden="1" x14ac:dyDescent="0.35">
      <c r="A2861" t="s">
        <v>6116</v>
      </c>
      <c r="B2861" t="str">
        <f>VLOOKUP(A2861,Cafe_sales!$A$1:$O$10001,9,FALSE)</f>
        <v>Cookie</v>
      </c>
      <c r="C2861">
        <f>VLOOKUP(A2861,Cafe_sales!$A$1:$O$10001,10,FALSE)</f>
        <v>4</v>
      </c>
      <c r="D2861">
        <f>VLOOKUP(A2861,Cafe_sales!$A$1:$O$10001,11,FALSE)</f>
        <v>1</v>
      </c>
      <c r="E2861">
        <f>VLOOKUP(A2861,Cafe_sales!$A$1:$O$10001,12,FALSE)</f>
        <v>4</v>
      </c>
      <c r="F2861" t="str">
        <f>VLOOKUP(A2861,Cafe_sales!$A$1:$O$10001,13,FALSE)</f>
        <v>Digital Wallet</v>
      </c>
      <c r="G2861" t="str">
        <f>VLOOKUP(A2861,Cafe_sales!$A$1:$O$10001,14,FALSE)</f>
        <v>Takeaway</v>
      </c>
      <c r="H2861" s="1">
        <f>VLOOKUP(A2861,Cafe_sales!$A$1:$O$10001,15,FALSE)</f>
        <v>45170</v>
      </c>
    </row>
    <row r="2862" spans="1:8" x14ac:dyDescent="0.35">
      <c r="A2862" t="s">
        <v>1028</v>
      </c>
      <c r="B2862" t="str">
        <f>VLOOKUP(A2862,Cafe_sales!$A$1:$O$10001,9,FALSE)</f>
        <v>Smoothie</v>
      </c>
      <c r="C2862" s="6">
        <f>VLOOKUP(A2862,Cafe_sales!$A$1:$O$10001,10,FALSE)</f>
        <v>1</v>
      </c>
      <c r="D2862" s="10">
        <f>VLOOKUP(A2862,Cafe_sales!$A$1:$O$10001,11,FALSE)</f>
        <v>4</v>
      </c>
      <c r="E2862" s="6">
        <f>VLOOKUP(A2862,Cafe_sales!$A$1:$O$10001,12,FALSE)</f>
        <v>4</v>
      </c>
      <c r="F2862" t="str">
        <f>VLOOKUP(A2862,Cafe_sales!$A$1:$O$10001,13,FALSE)</f>
        <v>Cash</v>
      </c>
      <c r="G2862" t="str">
        <f>VLOOKUP(A2862,Cafe_sales!$A$1:$O$10001,14,FALSE)</f>
        <v>In-store</v>
      </c>
      <c r="H2862" s="8">
        <f>VLOOKUP(A2862,Cafe_sales!$A$1:$O$10001,15,FALSE)</f>
        <v>45087</v>
      </c>
    </row>
    <row r="2863" spans="1:8" x14ac:dyDescent="0.35">
      <c r="A2863" t="s">
        <v>7643</v>
      </c>
      <c r="B2863" t="str">
        <f>VLOOKUP(A2863,Cafe_sales!$A$1:$O$10001,9,FALSE)</f>
        <v>Tea</v>
      </c>
      <c r="C2863" s="6">
        <f>VLOOKUP(A2863,Cafe_sales!$A$1:$O$10001,10,FALSE)</f>
        <v>2</v>
      </c>
      <c r="D2863" s="10">
        <f>VLOOKUP(A2863,Cafe_sales!$A$1:$O$10001,11,FALSE)</f>
        <v>1.5</v>
      </c>
      <c r="E2863" s="6">
        <f>VLOOKUP(A2863,Cafe_sales!$A$1:$O$10001,12,FALSE)</f>
        <v>3</v>
      </c>
      <c r="F2863" t="str">
        <f>VLOOKUP(A2863,Cafe_sales!$A$1:$O$10001,13,FALSE)</f>
        <v>Default mode</v>
      </c>
      <c r="G2863" t="str">
        <f>VLOOKUP(A2863,Cafe_sales!$A$1:$O$10001,14,FALSE)</f>
        <v>UNKNOWN</v>
      </c>
      <c r="H2863" s="8">
        <f>VLOOKUP(A2863,Cafe_sales!$A$1:$O$10001,15,FALSE)</f>
        <v>45024</v>
      </c>
    </row>
    <row r="2864" spans="1:8" hidden="1" x14ac:dyDescent="0.35">
      <c r="A2864" t="s">
        <v>8429</v>
      </c>
      <c r="B2864" t="str">
        <f>VLOOKUP(A2864,Cafe_sales!$A$1:$O$10001,9,FALSE)</f>
        <v>Juice</v>
      </c>
      <c r="C2864">
        <f>VLOOKUP(A2864,Cafe_sales!$A$1:$O$10001,10,FALSE)</f>
        <v>2</v>
      </c>
      <c r="D2864">
        <f>VLOOKUP(A2864,Cafe_sales!$A$1:$O$10001,11,FALSE)</f>
        <v>3</v>
      </c>
      <c r="E2864">
        <f>VLOOKUP(A2864,Cafe_sales!$A$1:$O$10001,12,FALSE)</f>
        <v>6</v>
      </c>
      <c r="F2864" t="str">
        <f>VLOOKUP(A2864,Cafe_sales!$A$1:$O$10001,13,FALSE)</f>
        <v>Credit Card</v>
      </c>
      <c r="G2864" t="str">
        <f>VLOOKUP(A2864,Cafe_sales!$A$1:$O$10001,14,FALSE)</f>
        <v>Takeaway</v>
      </c>
      <c r="H2864" s="1">
        <f>VLOOKUP(A2864,Cafe_sales!$A$1:$O$10001,15,FALSE)</f>
        <v>45209</v>
      </c>
    </row>
    <row r="2865" spans="1:8" x14ac:dyDescent="0.35">
      <c r="A2865" t="s">
        <v>9378</v>
      </c>
      <c r="B2865" t="str">
        <f>VLOOKUP(A2865,Cafe_sales!$A$1:$O$10001,9,FALSE)</f>
        <v>Juice</v>
      </c>
      <c r="C2865" s="6">
        <f>VLOOKUP(A2865,Cafe_sales!$A$1:$O$10001,10,FALSE)</f>
        <v>1</v>
      </c>
      <c r="D2865" s="10">
        <f>VLOOKUP(A2865,Cafe_sales!$A$1:$O$10001,11,FALSE)</f>
        <v>3</v>
      </c>
      <c r="E2865" s="6">
        <f>VLOOKUP(A2865,Cafe_sales!$A$1:$O$10001,12,FALSE)</f>
        <v>3</v>
      </c>
      <c r="F2865" t="str">
        <f>VLOOKUP(A2865,Cafe_sales!$A$1:$O$10001,13,FALSE)</f>
        <v>Credit Card</v>
      </c>
      <c r="G2865" t="str">
        <f>VLOOKUP(A2865,Cafe_sales!$A$1:$O$10001,14,FALSE)</f>
        <v>In-store</v>
      </c>
      <c r="H2865" s="8">
        <f>VLOOKUP(A2865,Cafe_sales!$A$1:$O$10001,15,FALSE)</f>
        <v>45182</v>
      </c>
    </row>
    <row r="2866" spans="1:8" x14ac:dyDescent="0.35">
      <c r="A2866" t="s">
        <v>276</v>
      </c>
      <c r="B2866" t="str">
        <f>VLOOKUP(A2866,Cafe_sales!$A$1:$O$10001,9,FALSE)</f>
        <v>Tea</v>
      </c>
      <c r="C2866" s="6">
        <f>VLOOKUP(A2866,Cafe_sales!$A$1:$O$10001,10,FALSE)</f>
        <v>4</v>
      </c>
      <c r="D2866" s="10">
        <f>VLOOKUP(A2866,Cafe_sales!$A$1:$O$10001,11,FALSE)</f>
        <v>1.5</v>
      </c>
      <c r="E2866" s="6">
        <f>VLOOKUP(A2866,Cafe_sales!$A$1:$O$10001,12,FALSE)</f>
        <v>6</v>
      </c>
      <c r="F2866" t="str">
        <f>VLOOKUP(A2866,Cafe_sales!$A$1:$O$10001,13,FALSE)</f>
        <v>UNKNOWN</v>
      </c>
      <c r="G2866" t="str">
        <f>VLOOKUP(A2866,Cafe_sales!$A$1:$O$10001,14,FALSE)</f>
        <v>In-store</v>
      </c>
      <c r="H2866" s="8">
        <f>VLOOKUP(A2866,Cafe_sales!$A$1:$O$10001,15,FALSE)</f>
        <v>45121</v>
      </c>
    </row>
    <row r="2867" spans="1:8" x14ac:dyDescent="0.35">
      <c r="A2867" t="s">
        <v>3077</v>
      </c>
      <c r="B2867" t="str">
        <f>VLOOKUP(A2867,Cafe_sales!$A$1:$O$10001,9,FALSE)</f>
        <v>Sandwich</v>
      </c>
      <c r="C2867" s="6">
        <f>VLOOKUP(A2867,Cafe_sales!$A$1:$O$10001,10,FALSE)</f>
        <v>1</v>
      </c>
      <c r="D2867" s="10">
        <f>VLOOKUP(A2867,Cafe_sales!$A$1:$O$10001,11,FALSE)</f>
        <v>4</v>
      </c>
      <c r="E2867" s="6">
        <f>VLOOKUP(A2867,Cafe_sales!$A$1:$O$10001,12,FALSE)</f>
        <v>4</v>
      </c>
      <c r="F2867" t="str">
        <f>VLOOKUP(A2867,Cafe_sales!$A$1:$O$10001,13,FALSE)</f>
        <v>Digital Wallet</v>
      </c>
      <c r="G2867" t="str">
        <f>VLOOKUP(A2867,Cafe_sales!$A$1:$O$10001,14,FALSE)</f>
        <v>UNKNOWN</v>
      </c>
      <c r="H2867" s="8">
        <f>VLOOKUP(A2867,Cafe_sales!$A$1:$O$10001,15,FALSE)</f>
        <v>45104</v>
      </c>
    </row>
    <row r="2868" spans="1:8" hidden="1" x14ac:dyDescent="0.35">
      <c r="A2868" t="s">
        <v>3039</v>
      </c>
      <c r="B2868" t="str">
        <f>VLOOKUP(A2868,Cafe_sales!$A$1:$O$10001,9,FALSE)</f>
        <v>Tea</v>
      </c>
      <c r="C2868">
        <f>VLOOKUP(A2868,Cafe_sales!$A$1:$O$10001,10,FALSE)</f>
        <v>3</v>
      </c>
      <c r="D2868">
        <f>VLOOKUP(A2868,Cafe_sales!$A$1:$O$10001,11,FALSE)</f>
        <v>1.5</v>
      </c>
      <c r="E2868">
        <f>VLOOKUP(A2868,Cafe_sales!$A$1:$O$10001,12,FALSE)</f>
        <v>4.5</v>
      </c>
      <c r="F2868" t="str">
        <f>VLOOKUP(A2868,Cafe_sales!$A$1:$O$10001,13,FALSE)</f>
        <v>Default mode</v>
      </c>
      <c r="G2868" t="str">
        <f>VLOOKUP(A2868,Cafe_sales!$A$1:$O$10001,14,FALSE)</f>
        <v>Takeaway</v>
      </c>
      <c r="H2868" s="1">
        <f>VLOOKUP(A2868,Cafe_sales!$A$1:$O$10001,15,FALSE)</f>
        <v>45005</v>
      </c>
    </row>
    <row r="2869" spans="1:8" hidden="1" x14ac:dyDescent="0.35">
      <c r="A2869" t="s">
        <v>9442</v>
      </c>
      <c r="B2869" t="str">
        <f>VLOOKUP(A2869,Cafe_sales!$A$1:$O$10001,9,FALSE)</f>
        <v>Tea</v>
      </c>
      <c r="C2869">
        <f>VLOOKUP(A2869,Cafe_sales!$A$1:$O$10001,10,FALSE)</f>
        <v>2</v>
      </c>
      <c r="D2869">
        <f>VLOOKUP(A2869,Cafe_sales!$A$1:$O$10001,11,FALSE)</f>
        <v>1.5</v>
      </c>
      <c r="E2869">
        <f>VLOOKUP(A2869,Cafe_sales!$A$1:$O$10001,12,FALSE)</f>
        <v>3</v>
      </c>
      <c r="F2869" t="str">
        <f>VLOOKUP(A2869,Cafe_sales!$A$1:$O$10001,13,FALSE)</f>
        <v>Digital Wallet</v>
      </c>
      <c r="G2869" t="str">
        <f>VLOOKUP(A2869,Cafe_sales!$A$1:$O$10001,14,FALSE)</f>
        <v>Takeaway</v>
      </c>
      <c r="H2869" s="1">
        <f>VLOOKUP(A2869,Cafe_sales!$A$1:$O$10001,15,FALSE)</f>
        <v>45180</v>
      </c>
    </row>
    <row r="2870" spans="1:8" x14ac:dyDescent="0.35">
      <c r="A2870" t="s">
        <v>9983</v>
      </c>
      <c r="B2870" t="str">
        <f>VLOOKUP(A2870,Cafe_sales!$A$1:$O$10001,9,FALSE)</f>
        <v>Juice</v>
      </c>
      <c r="C2870" s="6">
        <f>VLOOKUP(A2870,Cafe_sales!$A$1:$O$10001,10,FALSE)</f>
        <v>5</v>
      </c>
      <c r="D2870" s="10">
        <f>VLOOKUP(A2870,Cafe_sales!$A$1:$O$10001,11,FALSE)</f>
        <v>3</v>
      </c>
      <c r="E2870" s="6">
        <f>VLOOKUP(A2870,Cafe_sales!$A$1:$O$10001,12,FALSE)</f>
        <v>15</v>
      </c>
      <c r="F2870" t="str">
        <f>VLOOKUP(A2870,Cafe_sales!$A$1:$O$10001,13,FALSE)</f>
        <v>Default mode</v>
      </c>
      <c r="G2870" t="str">
        <f>VLOOKUP(A2870,Cafe_sales!$A$1:$O$10001,14,FALSE)</f>
        <v>In-store</v>
      </c>
      <c r="H2870" s="8">
        <f>VLOOKUP(A2870,Cafe_sales!$A$1:$O$10001,15,FALSE)</f>
        <v>44989</v>
      </c>
    </row>
    <row r="2871" spans="1:8" x14ac:dyDescent="0.35">
      <c r="A2871" t="s">
        <v>3961</v>
      </c>
      <c r="B2871" t="str">
        <f>VLOOKUP(A2871,Cafe_sales!$A$1:$O$10001,9,FALSE)</f>
        <v>Tea</v>
      </c>
      <c r="C2871" s="6">
        <f>VLOOKUP(A2871,Cafe_sales!$A$1:$O$10001,10,FALSE)</f>
        <v>3</v>
      </c>
      <c r="D2871" s="10">
        <f>VLOOKUP(A2871,Cafe_sales!$A$1:$O$10001,11,FALSE)</f>
        <v>1.5</v>
      </c>
      <c r="E2871" s="6">
        <f>VLOOKUP(A2871,Cafe_sales!$A$1:$O$10001,12,FALSE)</f>
        <v>4.5</v>
      </c>
      <c r="F2871" t="str">
        <f>VLOOKUP(A2871,Cafe_sales!$A$1:$O$10001,13,FALSE)</f>
        <v>Default mode</v>
      </c>
      <c r="G2871" t="str">
        <f>VLOOKUP(A2871,Cafe_sales!$A$1:$O$10001,14,FALSE)</f>
        <v>UNKNOWN</v>
      </c>
      <c r="H2871" s="8">
        <f>VLOOKUP(A2871,Cafe_sales!$A$1:$O$10001,15,FALSE)</f>
        <v>45042</v>
      </c>
    </row>
    <row r="2872" spans="1:8" x14ac:dyDescent="0.35">
      <c r="A2872" t="s">
        <v>9329</v>
      </c>
      <c r="B2872" t="str">
        <f>VLOOKUP(A2872,Cafe_sales!$A$1:$O$10001,9,FALSE)</f>
        <v>Smoothie</v>
      </c>
      <c r="C2872" s="6">
        <f>VLOOKUP(A2872,Cafe_sales!$A$1:$O$10001,10,FALSE)</f>
        <v>4</v>
      </c>
      <c r="D2872" s="10">
        <f>VLOOKUP(A2872,Cafe_sales!$A$1:$O$10001,11,FALSE)</f>
        <v>4</v>
      </c>
      <c r="E2872" s="6">
        <f>VLOOKUP(A2872,Cafe_sales!$A$1:$O$10001,12,FALSE)</f>
        <v>16</v>
      </c>
      <c r="F2872" t="str">
        <f>VLOOKUP(A2872,Cafe_sales!$A$1:$O$10001,13,FALSE)</f>
        <v>Digital Wallet</v>
      </c>
      <c r="G2872" t="str">
        <f>VLOOKUP(A2872,Cafe_sales!$A$1:$O$10001,14,FALSE)</f>
        <v>In-store</v>
      </c>
      <c r="H2872" s="8">
        <f>VLOOKUP(A2872,Cafe_sales!$A$1:$O$10001,15,FALSE)</f>
        <v>45142</v>
      </c>
    </row>
    <row r="2873" spans="1:8" hidden="1" x14ac:dyDescent="0.35">
      <c r="A2873" t="s">
        <v>898</v>
      </c>
      <c r="B2873" t="str">
        <f>VLOOKUP(A2873,Cafe_sales!$A$1:$O$10001,9,FALSE)</f>
        <v>Cookie</v>
      </c>
      <c r="C2873">
        <f>VLOOKUP(A2873,Cafe_sales!$A$1:$O$10001,10,FALSE)</f>
        <v>3</v>
      </c>
      <c r="D2873">
        <f>VLOOKUP(A2873,Cafe_sales!$A$1:$O$10001,11,FALSE)</f>
        <v>1</v>
      </c>
      <c r="E2873">
        <f>VLOOKUP(A2873,Cafe_sales!$A$1:$O$10001,12,FALSE)</f>
        <v>3</v>
      </c>
      <c r="F2873" t="str">
        <f>VLOOKUP(A2873,Cafe_sales!$A$1:$O$10001,13,FALSE)</f>
        <v>Default mode</v>
      </c>
      <c r="G2873" t="str">
        <f>VLOOKUP(A2873,Cafe_sales!$A$1:$O$10001,14,FALSE)</f>
        <v>Takeaway</v>
      </c>
      <c r="H2873" s="1">
        <f>VLOOKUP(A2873,Cafe_sales!$A$1:$O$10001,15,FALSE)</f>
        <v>45173</v>
      </c>
    </row>
    <row r="2874" spans="1:8" x14ac:dyDescent="0.35">
      <c r="A2874" t="s">
        <v>3948</v>
      </c>
      <c r="B2874" t="str">
        <f>VLOOKUP(A2874,Cafe_sales!$A$1:$O$10001,9,FALSE)</f>
        <v>Juice</v>
      </c>
      <c r="C2874" s="6">
        <f>VLOOKUP(A2874,Cafe_sales!$A$1:$O$10001,10,FALSE)</f>
        <v>3</v>
      </c>
      <c r="D2874" s="10">
        <f>VLOOKUP(A2874,Cafe_sales!$A$1:$O$10001,11,FALSE)</f>
        <v>3</v>
      </c>
      <c r="E2874" s="6">
        <f>VLOOKUP(A2874,Cafe_sales!$A$1:$O$10001,12,FALSE)</f>
        <v>9</v>
      </c>
      <c r="F2874" t="str">
        <f>VLOOKUP(A2874,Cafe_sales!$A$1:$O$10001,13,FALSE)</f>
        <v>Digital Wallet</v>
      </c>
      <c r="G2874" t="str">
        <f>VLOOKUP(A2874,Cafe_sales!$A$1:$O$10001,14,FALSE)</f>
        <v>UNKNOWN</v>
      </c>
      <c r="H2874" s="8">
        <f>VLOOKUP(A2874,Cafe_sales!$A$1:$O$10001,15,FALSE)</f>
        <v>44981</v>
      </c>
    </row>
    <row r="2875" spans="1:8" x14ac:dyDescent="0.35">
      <c r="A2875" t="s">
        <v>5677</v>
      </c>
      <c r="B2875" t="str">
        <f>VLOOKUP(A2875,Cafe_sales!$A$1:$O$10001,9,FALSE)</f>
        <v>Salad</v>
      </c>
      <c r="C2875" s="6">
        <f>VLOOKUP(A2875,Cafe_sales!$A$1:$O$10001,10,FALSE)</f>
        <v>4</v>
      </c>
      <c r="D2875" s="10">
        <f>VLOOKUP(A2875,Cafe_sales!$A$1:$O$10001,11,FALSE)</f>
        <v>5</v>
      </c>
      <c r="E2875" s="6">
        <f>VLOOKUP(A2875,Cafe_sales!$A$1:$O$10001,12,FALSE)</f>
        <v>20</v>
      </c>
      <c r="F2875" t="str">
        <f>VLOOKUP(A2875,Cafe_sales!$A$1:$O$10001,13,FALSE)</f>
        <v>Digital Wallet</v>
      </c>
      <c r="G2875" t="str">
        <f>VLOOKUP(A2875,Cafe_sales!$A$1:$O$10001,14,FALSE)</f>
        <v>UNKNOWN</v>
      </c>
      <c r="H2875" s="8">
        <f>VLOOKUP(A2875,Cafe_sales!$A$1:$O$10001,15,FALSE)</f>
        <v>44979</v>
      </c>
    </row>
    <row r="2876" spans="1:8" hidden="1" x14ac:dyDescent="0.35">
      <c r="A2876" t="s">
        <v>8153</v>
      </c>
      <c r="B2876" t="str">
        <f>VLOOKUP(A2876,Cafe_sales!$A$1:$O$10001,9,FALSE)</f>
        <v>Sandwich</v>
      </c>
      <c r="C2876">
        <f>VLOOKUP(A2876,Cafe_sales!$A$1:$O$10001,10,FALSE)</f>
        <v>3.051094890510949</v>
      </c>
      <c r="D2876">
        <f>VLOOKUP(A2876,Cafe_sales!$A$1:$O$10001,11,FALSE)</f>
        <v>4</v>
      </c>
      <c r="E2876">
        <f>VLOOKUP(A2876,Cafe_sales!$A$1:$O$10001,12,FALSE)</f>
        <v>12</v>
      </c>
      <c r="F2876" t="str">
        <f>VLOOKUP(A2876,Cafe_sales!$A$1:$O$10001,13,FALSE)</f>
        <v>Digital Wallet</v>
      </c>
      <c r="G2876" t="str">
        <f>VLOOKUP(A2876,Cafe_sales!$A$1:$O$10001,14,FALSE)</f>
        <v>Takeaway</v>
      </c>
      <c r="H2876" s="1">
        <f>VLOOKUP(A2876,Cafe_sales!$A$1:$O$10001,15,FALSE)</f>
        <v>44955</v>
      </c>
    </row>
    <row r="2877" spans="1:8" x14ac:dyDescent="0.35">
      <c r="A2877" t="s">
        <v>9314</v>
      </c>
      <c r="B2877" t="str">
        <f>VLOOKUP(A2877,Cafe_sales!$A$1:$O$10001,9,FALSE)</f>
        <v>Salad</v>
      </c>
      <c r="C2877" s="6">
        <f>VLOOKUP(A2877,Cafe_sales!$A$1:$O$10001,10,FALSE)</f>
        <v>5</v>
      </c>
      <c r="D2877" s="10">
        <f>VLOOKUP(A2877,Cafe_sales!$A$1:$O$10001,11,FALSE)</f>
        <v>5</v>
      </c>
      <c r="E2877" s="6">
        <f>VLOOKUP(A2877,Cafe_sales!$A$1:$O$10001,12,FALSE)</f>
        <v>25</v>
      </c>
      <c r="F2877" t="str">
        <f>VLOOKUP(A2877,Cafe_sales!$A$1:$O$10001,13,FALSE)</f>
        <v>Cash</v>
      </c>
      <c r="G2877" t="str">
        <f>VLOOKUP(A2877,Cafe_sales!$A$1:$O$10001,14,FALSE)</f>
        <v>UNKNOWN</v>
      </c>
      <c r="H2877" s="8">
        <f>VLOOKUP(A2877,Cafe_sales!$A$1:$O$10001,15,FALSE)</f>
        <v>45182</v>
      </c>
    </row>
    <row r="2878" spans="1:8" x14ac:dyDescent="0.35">
      <c r="A2878" t="s">
        <v>4961</v>
      </c>
      <c r="B2878" t="str">
        <f>VLOOKUP(A2878,Cafe_sales!$A$1:$O$10001,9,FALSE)</f>
        <v>Juice</v>
      </c>
      <c r="C2878" s="6">
        <f>VLOOKUP(A2878,Cafe_sales!$A$1:$O$10001,10,FALSE)</f>
        <v>4</v>
      </c>
      <c r="D2878" s="10">
        <f>VLOOKUP(A2878,Cafe_sales!$A$1:$O$10001,11,FALSE)</f>
        <v>3</v>
      </c>
      <c r="E2878" s="6">
        <f>VLOOKUP(A2878,Cafe_sales!$A$1:$O$10001,12,FALSE)</f>
        <v>12</v>
      </c>
      <c r="F2878" t="str">
        <f>VLOOKUP(A2878,Cafe_sales!$A$1:$O$10001,13,FALSE)</f>
        <v>Credit Card</v>
      </c>
      <c r="G2878" t="str">
        <f>VLOOKUP(A2878,Cafe_sales!$A$1:$O$10001,14,FALSE)</f>
        <v>In-store</v>
      </c>
      <c r="H2878" s="8">
        <f>VLOOKUP(A2878,Cafe_sales!$A$1:$O$10001,15,FALSE)</f>
        <v>45022</v>
      </c>
    </row>
    <row r="2879" spans="1:8" x14ac:dyDescent="0.35">
      <c r="A2879" t="s">
        <v>7863</v>
      </c>
      <c r="B2879" t="str">
        <f>VLOOKUP(A2879,Cafe_sales!$A$1:$O$10001,9,FALSE)</f>
        <v>Tea</v>
      </c>
      <c r="C2879" s="6">
        <f>VLOOKUP(A2879,Cafe_sales!$A$1:$O$10001,10,FALSE)</f>
        <v>3</v>
      </c>
      <c r="D2879" s="10">
        <f>VLOOKUP(A2879,Cafe_sales!$A$1:$O$10001,11,FALSE)</f>
        <v>1.5</v>
      </c>
      <c r="E2879" s="6">
        <f>VLOOKUP(A2879,Cafe_sales!$A$1:$O$10001,12,FALSE)</f>
        <v>4.5</v>
      </c>
      <c r="F2879" t="str">
        <f>VLOOKUP(A2879,Cafe_sales!$A$1:$O$10001,13,FALSE)</f>
        <v>Credit Card</v>
      </c>
      <c r="G2879" t="str">
        <f>VLOOKUP(A2879,Cafe_sales!$A$1:$O$10001,14,FALSE)</f>
        <v>UNKNOWN</v>
      </c>
      <c r="H2879" s="8">
        <f>VLOOKUP(A2879,Cafe_sales!$A$1:$O$10001,15,FALSE)</f>
        <v>45205</v>
      </c>
    </row>
    <row r="2880" spans="1:8" x14ac:dyDescent="0.35">
      <c r="A2880" t="s">
        <v>2175</v>
      </c>
      <c r="B2880" t="str">
        <f>VLOOKUP(A2880,Cafe_sales!$A$1:$O$10001,9,FALSE)</f>
        <v>Sandwich</v>
      </c>
      <c r="C2880" s="6">
        <f>VLOOKUP(A2880,Cafe_sales!$A$1:$O$10001,10,FALSE)</f>
        <v>3</v>
      </c>
      <c r="D2880" s="10">
        <f>VLOOKUP(A2880,Cafe_sales!$A$1:$O$10001,11,FALSE)</f>
        <v>4</v>
      </c>
      <c r="E2880" s="6">
        <f>VLOOKUP(A2880,Cafe_sales!$A$1:$O$10001,12,FALSE)</f>
        <v>12</v>
      </c>
      <c r="F2880" t="str">
        <f>VLOOKUP(A2880,Cafe_sales!$A$1:$O$10001,13,FALSE)</f>
        <v>Default mode</v>
      </c>
      <c r="G2880" t="str">
        <f>VLOOKUP(A2880,Cafe_sales!$A$1:$O$10001,14,FALSE)</f>
        <v>In-store</v>
      </c>
      <c r="H2880" s="8">
        <f>VLOOKUP(A2880,Cafe_sales!$A$1:$O$10001,15,FALSE)</f>
        <v>45119</v>
      </c>
    </row>
    <row r="2881" spans="1:8" hidden="1" x14ac:dyDescent="0.35">
      <c r="A2881" t="s">
        <v>5510</v>
      </c>
      <c r="B2881" t="str">
        <f>VLOOKUP(A2881,Cafe_sales!$A$1:$O$10001,9,FALSE)</f>
        <v>Smoothie</v>
      </c>
      <c r="C2881">
        <f>VLOOKUP(A2881,Cafe_sales!$A$1:$O$10001,10,FALSE)</f>
        <v>5</v>
      </c>
      <c r="D2881">
        <f>VLOOKUP(A2881,Cafe_sales!$A$1:$O$10001,11,FALSE)</f>
        <v>4</v>
      </c>
      <c r="E2881">
        <f>VLOOKUP(A2881,Cafe_sales!$A$1:$O$10001,12,FALSE)</f>
        <v>20</v>
      </c>
      <c r="F2881" t="str">
        <f>VLOOKUP(A2881,Cafe_sales!$A$1:$O$10001,13,FALSE)</f>
        <v>Credit Card</v>
      </c>
      <c r="G2881" t="str">
        <f>VLOOKUP(A2881,Cafe_sales!$A$1:$O$10001,14,FALSE)</f>
        <v>Cafe</v>
      </c>
      <c r="H2881" s="1">
        <f>VLOOKUP(A2881,Cafe_sales!$A$1:$O$10001,15,FALSE)</f>
        <v>45133</v>
      </c>
    </row>
    <row r="2882" spans="1:8" x14ac:dyDescent="0.35">
      <c r="A2882" t="s">
        <v>2440</v>
      </c>
      <c r="B2882" t="str">
        <f>VLOOKUP(A2882,Cafe_sales!$A$1:$O$10001,9,FALSE)</f>
        <v>Smoothie</v>
      </c>
      <c r="C2882" s="6">
        <f>VLOOKUP(A2882,Cafe_sales!$A$1:$O$10001,10,FALSE)</f>
        <v>1</v>
      </c>
      <c r="D2882" s="10">
        <f>VLOOKUP(A2882,Cafe_sales!$A$1:$O$10001,11,FALSE)</f>
        <v>4</v>
      </c>
      <c r="E2882" s="6">
        <f>VLOOKUP(A2882,Cafe_sales!$A$1:$O$10001,12,FALSE)</f>
        <v>4</v>
      </c>
      <c r="F2882" t="str">
        <f>VLOOKUP(A2882,Cafe_sales!$A$1:$O$10001,13,FALSE)</f>
        <v>Cash</v>
      </c>
      <c r="G2882" t="str">
        <f>VLOOKUP(A2882,Cafe_sales!$A$1:$O$10001,14,FALSE)</f>
        <v>In-store</v>
      </c>
      <c r="H2882" s="8">
        <f>VLOOKUP(A2882,Cafe_sales!$A$1:$O$10001,15,FALSE)</f>
        <v>45076</v>
      </c>
    </row>
    <row r="2883" spans="1:8" x14ac:dyDescent="0.35">
      <c r="A2883" t="s">
        <v>510</v>
      </c>
      <c r="B2883" t="str">
        <f>VLOOKUP(A2883,Cafe_sales!$A$1:$O$10001,9,FALSE)</f>
        <v>Cookie</v>
      </c>
      <c r="C2883" s="6">
        <f>VLOOKUP(A2883,Cafe_sales!$A$1:$O$10001,10,FALSE)</f>
        <v>1</v>
      </c>
      <c r="D2883" s="10">
        <f>VLOOKUP(A2883,Cafe_sales!$A$1:$O$10001,11,FALSE)</f>
        <v>1</v>
      </c>
      <c r="E2883" s="6">
        <f>VLOOKUP(A2883,Cafe_sales!$A$1:$O$10001,12,FALSE)</f>
        <v>1</v>
      </c>
      <c r="F2883" t="str">
        <f>VLOOKUP(A2883,Cafe_sales!$A$1:$O$10001,13,FALSE)</f>
        <v>Cash</v>
      </c>
      <c r="G2883" t="str">
        <f>VLOOKUP(A2883,Cafe_sales!$A$1:$O$10001,14,FALSE)</f>
        <v>In-store</v>
      </c>
      <c r="H2883" s="8">
        <f>VLOOKUP(A2883,Cafe_sales!$A$1:$O$10001,15,FALSE)</f>
        <v>45005</v>
      </c>
    </row>
    <row r="2884" spans="1:8" hidden="1" x14ac:dyDescent="0.35">
      <c r="A2884" t="s">
        <v>7375</v>
      </c>
      <c r="B2884" t="str">
        <f>VLOOKUP(A2884,Cafe_sales!$A$1:$O$10001,9,FALSE)</f>
        <v>Juice</v>
      </c>
      <c r="C2884">
        <f>VLOOKUP(A2884,Cafe_sales!$A$1:$O$10001,10,FALSE)</f>
        <v>4</v>
      </c>
      <c r="D2884">
        <f>VLOOKUP(A2884,Cafe_sales!$A$1:$O$10001,11,FALSE)</f>
        <v>3</v>
      </c>
      <c r="E2884">
        <f>VLOOKUP(A2884,Cafe_sales!$A$1:$O$10001,12,FALSE)</f>
        <v>12</v>
      </c>
      <c r="F2884" t="str">
        <f>VLOOKUP(A2884,Cafe_sales!$A$1:$O$10001,13,FALSE)</f>
        <v>Digital Wallet</v>
      </c>
      <c r="G2884" t="str">
        <f>VLOOKUP(A2884,Cafe_sales!$A$1:$O$10001,14,FALSE)</f>
        <v>Takeaway</v>
      </c>
      <c r="H2884" s="1">
        <f>VLOOKUP(A2884,Cafe_sales!$A$1:$O$10001,15,FALSE)</f>
        <v>45066</v>
      </c>
    </row>
    <row r="2885" spans="1:8" x14ac:dyDescent="0.35">
      <c r="A2885" t="s">
        <v>8963</v>
      </c>
      <c r="B2885" t="str">
        <f>VLOOKUP(A2885,Cafe_sales!$A$1:$O$10001,9,FALSE)</f>
        <v>Salad</v>
      </c>
      <c r="C2885" s="6">
        <f>VLOOKUP(A2885,Cafe_sales!$A$1:$O$10001,10,FALSE)</f>
        <v>4</v>
      </c>
      <c r="D2885" s="10">
        <f>VLOOKUP(A2885,Cafe_sales!$A$1:$O$10001,11,FALSE)</f>
        <v>5</v>
      </c>
      <c r="E2885" s="6">
        <f>VLOOKUP(A2885,Cafe_sales!$A$1:$O$10001,12,FALSE)</f>
        <v>20</v>
      </c>
      <c r="F2885" t="str">
        <f>VLOOKUP(A2885,Cafe_sales!$A$1:$O$10001,13,FALSE)</f>
        <v>Credit Card</v>
      </c>
      <c r="G2885" t="str">
        <f>VLOOKUP(A2885,Cafe_sales!$A$1:$O$10001,14,FALSE)</f>
        <v>UNKNOWN</v>
      </c>
      <c r="H2885" s="8">
        <f>VLOOKUP(A2885,Cafe_sales!$A$1:$O$10001,15,FALSE)</f>
        <v>45077</v>
      </c>
    </row>
    <row r="2886" spans="1:8" x14ac:dyDescent="0.35">
      <c r="A2886" t="s">
        <v>4919</v>
      </c>
      <c r="B2886" t="str">
        <f>VLOOKUP(A2886,Cafe_sales!$A$1:$O$10001,9,FALSE)</f>
        <v>Salad</v>
      </c>
      <c r="C2886" s="6">
        <f>VLOOKUP(A2886,Cafe_sales!$A$1:$O$10001,10,FALSE)</f>
        <v>5</v>
      </c>
      <c r="D2886" s="10">
        <f>VLOOKUP(A2886,Cafe_sales!$A$1:$O$10001,11,FALSE)</f>
        <v>5</v>
      </c>
      <c r="E2886" s="6">
        <f>VLOOKUP(A2886,Cafe_sales!$A$1:$O$10001,12,FALSE)</f>
        <v>25</v>
      </c>
      <c r="F2886" t="str">
        <f>VLOOKUP(A2886,Cafe_sales!$A$1:$O$10001,13,FALSE)</f>
        <v>Default mode</v>
      </c>
      <c r="G2886" t="str">
        <f>VLOOKUP(A2886,Cafe_sales!$A$1:$O$10001,14,FALSE)</f>
        <v>UNKNOWN</v>
      </c>
      <c r="H2886" s="8">
        <f>VLOOKUP(A2886,Cafe_sales!$A$1:$O$10001,15,FALSE)</f>
        <v>45097</v>
      </c>
    </row>
    <row r="2887" spans="1:8" x14ac:dyDescent="0.35">
      <c r="A2887" t="s">
        <v>1351</v>
      </c>
      <c r="B2887" t="str">
        <f>VLOOKUP(A2887,Cafe_sales!$A$1:$O$10001,9,FALSE)</f>
        <v>Coffee</v>
      </c>
      <c r="C2887" s="6">
        <f>VLOOKUP(A2887,Cafe_sales!$A$1:$O$10001,10,FALSE)</f>
        <v>2</v>
      </c>
      <c r="D2887" s="10">
        <f>VLOOKUP(A2887,Cafe_sales!$A$1:$O$10001,11,FALSE)</f>
        <v>2</v>
      </c>
      <c r="E2887" s="6">
        <f>VLOOKUP(A2887,Cafe_sales!$A$1:$O$10001,12,FALSE)</f>
        <v>4</v>
      </c>
      <c r="F2887" t="str">
        <f>VLOOKUP(A2887,Cafe_sales!$A$1:$O$10001,13,FALSE)</f>
        <v>Cash</v>
      </c>
      <c r="G2887" t="str">
        <f>VLOOKUP(A2887,Cafe_sales!$A$1:$O$10001,14,FALSE)</f>
        <v>UNKNOWN</v>
      </c>
      <c r="H2887" s="8">
        <f>VLOOKUP(A2887,Cafe_sales!$A$1:$O$10001,15,FALSE)</f>
        <v>44961</v>
      </c>
    </row>
    <row r="2888" spans="1:8" x14ac:dyDescent="0.35">
      <c r="A2888" t="s">
        <v>9750</v>
      </c>
      <c r="B2888" t="str">
        <f>VLOOKUP(A2888,Cafe_sales!$A$1:$O$10001,9,FALSE)</f>
        <v>UNKNOWN</v>
      </c>
      <c r="C2888" s="6">
        <f>VLOOKUP(A2888,Cafe_sales!$A$1:$O$10001,10,FALSE)</f>
        <v>2</v>
      </c>
      <c r="D2888" s="10">
        <f>VLOOKUP(A2888,Cafe_sales!$A$1:$O$10001,11,FALSE)</f>
        <v>4</v>
      </c>
      <c r="E2888" s="6">
        <f>VLOOKUP(A2888,Cafe_sales!$A$1:$O$10001,12,FALSE)</f>
        <v>8</v>
      </c>
      <c r="F2888" t="str">
        <f>VLOOKUP(A2888,Cafe_sales!$A$1:$O$10001,13,FALSE)</f>
        <v>Digital Wallet</v>
      </c>
      <c r="G2888" t="str">
        <f>VLOOKUP(A2888,Cafe_sales!$A$1:$O$10001,14,FALSE)</f>
        <v>UNKNOWN</v>
      </c>
      <c r="H2888" s="8">
        <f>VLOOKUP(A2888,Cafe_sales!$A$1:$O$10001,15,FALSE)</f>
        <v>45151</v>
      </c>
    </row>
    <row r="2889" spans="1:8" x14ac:dyDescent="0.35">
      <c r="A2889" t="s">
        <v>5686</v>
      </c>
      <c r="B2889" t="str">
        <f>VLOOKUP(A2889,Cafe_sales!$A$1:$O$10001,9,FALSE)</f>
        <v>Smoothie</v>
      </c>
      <c r="C2889" s="6">
        <f>VLOOKUP(A2889,Cafe_sales!$A$1:$O$10001,10,FALSE)</f>
        <v>4</v>
      </c>
      <c r="D2889" s="10">
        <f>VLOOKUP(A2889,Cafe_sales!$A$1:$O$10001,11,FALSE)</f>
        <v>3</v>
      </c>
      <c r="E2889" s="6">
        <f>VLOOKUP(A2889,Cafe_sales!$A$1:$O$10001,12,FALSE)</f>
        <v>16</v>
      </c>
      <c r="F2889" t="str">
        <f>VLOOKUP(A2889,Cafe_sales!$A$1:$O$10001,13,FALSE)</f>
        <v>Cash</v>
      </c>
      <c r="G2889" t="str">
        <f>VLOOKUP(A2889,Cafe_sales!$A$1:$O$10001,14,FALSE)</f>
        <v>UNKNOWN</v>
      </c>
      <c r="H2889" s="8">
        <f>VLOOKUP(A2889,Cafe_sales!$A$1:$O$10001,15,FALSE)</f>
        <v>44994</v>
      </c>
    </row>
    <row r="2890" spans="1:8" hidden="1" x14ac:dyDescent="0.35">
      <c r="A2890" t="s">
        <v>43</v>
      </c>
      <c r="B2890" t="str">
        <f>VLOOKUP(A2890,Cafe_sales!$A$1:$O$10001,9,FALSE)</f>
        <v>Smoothie</v>
      </c>
      <c r="C2890">
        <f>VLOOKUP(A2890,Cafe_sales!$A$1:$O$10001,10,FALSE)</f>
        <v>4</v>
      </c>
      <c r="D2890">
        <f>VLOOKUP(A2890,Cafe_sales!$A$1:$O$10001,11,FALSE)</f>
        <v>4</v>
      </c>
      <c r="E2890">
        <f>VLOOKUP(A2890,Cafe_sales!$A$1:$O$10001,12,FALSE)</f>
        <v>16</v>
      </c>
      <c r="F2890" t="str">
        <f>VLOOKUP(A2890,Cafe_sales!$A$1:$O$10001,13,FALSE)</f>
        <v>Credit Card</v>
      </c>
      <c r="G2890" t="str">
        <f>VLOOKUP(A2890,Cafe_sales!$A$1:$O$10001,14,FALSE)</f>
        <v>Takeaway</v>
      </c>
      <c r="H2890" s="1">
        <f>VLOOKUP(A2890,Cafe_sales!$A$1:$O$10001,15,FALSE)</f>
        <v>45015</v>
      </c>
    </row>
    <row r="2891" spans="1:8" hidden="1" x14ac:dyDescent="0.35">
      <c r="A2891" t="s">
        <v>1272</v>
      </c>
      <c r="B2891" t="str">
        <f>VLOOKUP(A2891,Cafe_sales!$A$1:$O$10001,9,FALSE)</f>
        <v>Coffee</v>
      </c>
      <c r="C2891">
        <f>VLOOKUP(A2891,Cafe_sales!$A$1:$O$10001,10,FALSE)</f>
        <v>5</v>
      </c>
      <c r="D2891">
        <f>VLOOKUP(A2891,Cafe_sales!$A$1:$O$10001,11,FALSE)</f>
        <v>2</v>
      </c>
      <c r="E2891">
        <f>VLOOKUP(A2891,Cafe_sales!$A$1:$O$10001,12,FALSE)</f>
        <v>10</v>
      </c>
      <c r="F2891" t="str">
        <f>VLOOKUP(A2891,Cafe_sales!$A$1:$O$10001,13,FALSE)</f>
        <v>Credit Card</v>
      </c>
      <c r="G2891" t="str">
        <f>VLOOKUP(A2891,Cafe_sales!$A$1:$O$10001,14,FALSE)</f>
        <v>Takeaway</v>
      </c>
      <c r="H2891" s="1">
        <f>VLOOKUP(A2891,Cafe_sales!$A$1:$O$10001,15,FALSE)</f>
        <v>44990</v>
      </c>
    </row>
    <row r="2892" spans="1:8" x14ac:dyDescent="0.35">
      <c r="A2892" t="s">
        <v>734</v>
      </c>
      <c r="B2892" t="str">
        <f>VLOOKUP(A2892,Cafe_sales!$A$1:$O$10001,9,FALSE)</f>
        <v>Cake</v>
      </c>
      <c r="C2892" s="6">
        <f>VLOOKUP(A2892,Cafe_sales!$A$1:$O$10001,10,FALSE)</f>
        <v>1</v>
      </c>
      <c r="D2892" s="10">
        <f>VLOOKUP(A2892,Cafe_sales!$A$1:$O$10001,11,FALSE)</f>
        <v>3</v>
      </c>
      <c r="E2892" s="6">
        <f>VLOOKUP(A2892,Cafe_sales!$A$1:$O$10001,12,FALSE)</f>
        <v>3</v>
      </c>
      <c r="F2892" t="str">
        <f>VLOOKUP(A2892,Cafe_sales!$A$1:$O$10001,13,FALSE)</f>
        <v>Default mode</v>
      </c>
      <c r="G2892" t="str">
        <f>VLOOKUP(A2892,Cafe_sales!$A$1:$O$10001,14,FALSE)</f>
        <v>UNKNOWN</v>
      </c>
      <c r="H2892" s="8">
        <f>VLOOKUP(A2892,Cafe_sales!$A$1:$O$10001,15,FALSE)</f>
        <v>44944</v>
      </c>
    </row>
    <row r="2893" spans="1:8" hidden="1" x14ac:dyDescent="0.35">
      <c r="A2893" t="s">
        <v>5225</v>
      </c>
      <c r="B2893" t="str">
        <f>VLOOKUP(A2893,Cafe_sales!$A$1:$O$10001,9,FALSE)</f>
        <v>UNKNOWN</v>
      </c>
      <c r="C2893">
        <f>VLOOKUP(A2893,Cafe_sales!$A$1:$O$10001,10,FALSE)</f>
        <v>1</v>
      </c>
      <c r="D2893">
        <f>VLOOKUP(A2893,Cafe_sales!$A$1:$O$10001,11,FALSE)</f>
        <v>1.5</v>
      </c>
      <c r="E2893">
        <f>VLOOKUP(A2893,Cafe_sales!$A$1:$O$10001,12,FALSE)</f>
        <v>1.5</v>
      </c>
      <c r="F2893" t="str">
        <f>VLOOKUP(A2893,Cafe_sales!$A$1:$O$10001,13,FALSE)</f>
        <v>Cash</v>
      </c>
      <c r="G2893" t="str">
        <f>VLOOKUP(A2893,Cafe_sales!$A$1:$O$10001,14,FALSE)</f>
        <v>Takeaway</v>
      </c>
      <c r="H2893" s="1">
        <f>VLOOKUP(A2893,Cafe_sales!$A$1:$O$10001,15,FALSE)</f>
        <v>44975</v>
      </c>
    </row>
    <row r="2894" spans="1:8" x14ac:dyDescent="0.35">
      <c r="A2894" t="s">
        <v>6381</v>
      </c>
      <c r="B2894" t="str">
        <f>VLOOKUP(A2894,Cafe_sales!$A$1:$O$10001,9,FALSE)</f>
        <v>UNKNOWN</v>
      </c>
      <c r="C2894" s="6">
        <f>VLOOKUP(A2894,Cafe_sales!$A$1:$O$10001,10,FALSE)</f>
        <v>4</v>
      </c>
      <c r="D2894" s="10">
        <f>VLOOKUP(A2894,Cafe_sales!$A$1:$O$10001,11,FALSE)</f>
        <v>3</v>
      </c>
      <c r="E2894" s="6">
        <f>VLOOKUP(A2894,Cafe_sales!$A$1:$O$10001,12,FALSE)</f>
        <v>12</v>
      </c>
      <c r="F2894" t="str">
        <f>VLOOKUP(A2894,Cafe_sales!$A$1:$O$10001,13,FALSE)</f>
        <v>Digital Wallet</v>
      </c>
      <c r="G2894" t="str">
        <f>VLOOKUP(A2894,Cafe_sales!$A$1:$O$10001,14,FALSE)</f>
        <v>UNKNOWN</v>
      </c>
      <c r="H2894" s="8">
        <f>VLOOKUP(A2894,Cafe_sales!$A$1:$O$10001,15,FALSE)</f>
        <v>45078</v>
      </c>
    </row>
    <row r="2895" spans="1:8" x14ac:dyDescent="0.35">
      <c r="A2895" t="s">
        <v>9651</v>
      </c>
      <c r="B2895" t="str">
        <f>VLOOKUP(A2895,Cafe_sales!$A$1:$O$10001,9,FALSE)</f>
        <v>Cookie</v>
      </c>
      <c r="C2895" s="6">
        <f>VLOOKUP(A2895,Cafe_sales!$A$1:$O$10001,10,FALSE)</f>
        <v>2</v>
      </c>
      <c r="D2895" s="10">
        <f>VLOOKUP(A2895,Cafe_sales!$A$1:$O$10001,11,FALSE)</f>
        <v>1</v>
      </c>
      <c r="E2895" s="6">
        <f>VLOOKUP(A2895,Cafe_sales!$A$1:$O$10001,12,FALSE)</f>
        <v>2</v>
      </c>
      <c r="F2895" t="str">
        <f>VLOOKUP(A2895,Cafe_sales!$A$1:$O$10001,13,FALSE)</f>
        <v>Digital Wallet</v>
      </c>
      <c r="G2895" t="str">
        <f>VLOOKUP(A2895,Cafe_sales!$A$1:$O$10001,14,FALSE)</f>
        <v>In-store</v>
      </c>
      <c r="H2895" s="8">
        <f>VLOOKUP(A2895,Cafe_sales!$A$1:$O$10001,15,FALSE)</f>
        <v>45186</v>
      </c>
    </row>
    <row r="2896" spans="1:8" hidden="1" x14ac:dyDescent="0.35">
      <c r="A2896" t="s">
        <v>3185</v>
      </c>
      <c r="B2896" t="str">
        <f>VLOOKUP(A2896,Cafe_sales!$A$1:$O$10001,9,FALSE)</f>
        <v>Cake</v>
      </c>
      <c r="C2896">
        <f>VLOOKUP(A2896,Cafe_sales!$A$1:$O$10001,10,FALSE)</f>
        <v>3</v>
      </c>
      <c r="D2896">
        <f>VLOOKUP(A2896,Cafe_sales!$A$1:$O$10001,11,FALSE)</f>
        <v>0</v>
      </c>
      <c r="E2896">
        <f>VLOOKUP(A2896,Cafe_sales!$A$1:$O$10001,12,FALSE)</f>
        <v>0</v>
      </c>
      <c r="F2896" t="str">
        <f>VLOOKUP(A2896,Cafe_sales!$A$1:$O$10001,13,FALSE)</f>
        <v>Cash</v>
      </c>
      <c r="G2896" t="str">
        <f>VLOOKUP(A2896,Cafe_sales!$A$1:$O$10001,14,FALSE)</f>
        <v>Takeaway</v>
      </c>
      <c r="H2896" s="1">
        <f>VLOOKUP(A2896,Cafe_sales!$A$1:$O$10001,15,FALSE)</f>
        <v>45041</v>
      </c>
    </row>
    <row r="2897" spans="1:8" hidden="1" x14ac:dyDescent="0.35">
      <c r="A2897" t="s">
        <v>79</v>
      </c>
      <c r="B2897" t="str">
        <f>VLOOKUP(A2897,Cafe_sales!$A$1:$O$10001,9,FALSE)</f>
        <v>Cake</v>
      </c>
      <c r="C2897">
        <f>VLOOKUP(A2897,Cafe_sales!$A$1:$O$10001,10,FALSE)</f>
        <v>5</v>
      </c>
      <c r="D2897">
        <f>VLOOKUP(A2897,Cafe_sales!$A$1:$O$10001,11,FALSE)</f>
        <v>0</v>
      </c>
      <c r="E2897">
        <f>VLOOKUP(A2897,Cafe_sales!$A$1:$O$10001,12,FALSE)</f>
        <v>15</v>
      </c>
      <c r="F2897" t="str">
        <f>VLOOKUP(A2897,Cafe_sales!$A$1:$O$10001,13,FALSE)</f>
        <v>Default mode</v>
      </c>
      <c r="G2897" t="str">
        <f>VLOOKUP(A2897,Cafe_sales!$A$1:$O$10001,14,FALSE)</f>
        <v>Takeaway</v>
      </c>
      <c r="H2897" s="1">
        <f>VLOOKUP(A2897,Cafe_sales!$A$1:$O$10001,15,FALSE)</f>
        <v>45104</v>
      </c>
    </row>
    <row r="2898" spans="1:8" x14ac:dyDescent="0.35">
      <c r="A2898" t="s">
        <v>2743</v>
      </c>
      <c r="B2898" t="str">
        <f>VLOOKUP(A2898,Cafe_sales!$A$1:$O$10001,9,FALSE)</f>
        <v>Tea</v>
      </c>
      <c r="C2898" s="6">
        <f>VLOOKUP(A2898,Cafe_sales!$A$1:$O$10001,10,FALSE)</f>
        <v>5</v>
      </c>
      <c r="D2898" s="10">
        <f>VLOOKUP(A2898,Cafe_sales!$A$1:$O$10001,11,FALSE)</f>
        <v>3</v>
      </c>
      <c r="E2898" s="6">
        <f>VLOOKUP(A2898,Cafe_sales!$A$1:$O$10001,12,FALSE)</f>
        <v>7.5</v>
      </c>
      <c r="F2898" t="str">
        <f>VLOOKUP(A2898,Cafe_sales!$A$1:$O$10001,13,FALSE)</f>
        <v>Credit Card</v>
      </c>
      <c r="G2898" t="str">
        <f>VLOOKUP(A2898,Cafe_sales!$A$1:$O$10001,14,FALSE)</f>
        <v>UNKNOWN</v>
      </c>
      <c r="H2898" s="8">
        <f>VLOOKUP(A2898,Cafe_sales!$A$1:$O$10001,15,FALSE)</f>
        <v>45153</v>
      </c>
    </row>
    <row r="2899" spans="1:8" x14ac:dyDescent="0.35">
      <c r="A2899" t="s">
        <v>5022</v>
      </c>
      <c r="B2899" t="str">
        <f>VLOOKUP(A2899,Cafe_sales!$A$1:$O$10001,9,FALSE)</f>
        <v>Smoothie</v>
      </c>
      <c r="C2899" s="6">
        <f>VLOOKUP(A2899,Cafe_sales!$A$1:$O$10001,10,FALSE)</f>
        <v>5</v>
      </c>
      <c r="D2899" s="10">
        <f>VLOOKUP(A2899,Cafe_sales!$A$1:$O$10001,11,FALSE)</f>
        <v>0</v>
      </c>
      <c r="E2899" s="6">
        <f>VLOOKUP(A2899,Cafe_sales!$A$1:$O$10001,12,FALSE)</f>
        <v>20</v>
      </c>
      <c r="F2899" t="str">
        <f>VLOOKUP(A2899,Cafe_sales!$A$1:$O$10001,13,FALSE)</f>
        <v>Default mode</v>
      </c>
      <c r="G2899" t="str">
        <f>VLOOKUP(A2899,Cafe_sales!$A$1:$O$10001,14,FALSE)</f>
        <v>UNKNOWN</v>
      </c>
      <c r="H2899" s="8">
        <f>VLOOKUP(A2899,Cafe_sales!$A$1:$O$10001,15,FALSE)</f>
        <v>45063</v>
      </c>
    </row>
    <row r="2900" spans="1:8" x14ac:dyDescent="0.35">
      <c r="A2900" t="s">
        <v>464</v>
      </c>
      <c r="B2900" t="str">
        <f>VLOOKUP(A2900,Cafe_sales!$A$1:$O$10001,9,FALSE)</f>
        <v>Tea</v>
      </c>
      <c r="C2900" s="6">
        <f>VLOOKUP(A2900,Cafe_sales!$A$1:$O$10001,10,FALSE)</f>
        <v>1</v>
      </c>
      <c r="D2900" s="10">
        <f>VLOOKUP(A2900,Cafe_sales!$A$1:$O$10001,11,FALSE)</f>
        <v>2.9674801236749118</v>
      </c>
      <c r="E2900" s="6">
        <f>VLOOKUP(A2900,Cafe_sales!$A$1:$O$10001,12,FALSE)</f>
        <v>1.5</v>
      </c>
      <c r="F2900" t="str">
        <f>VLOOKUP(A2900,Cafe_sales!$A$1:$O$10001,13,FALSE)</f>
        <v>UNKNOWN</v>
      </c>
      <c r="G2900" t="str">
        <f>VLOOKUP(A2900,Cafe_sales!$A$1:$O$10001,14,FALSE)</f>
        <v>In-store</v>
      </c>
      <c r="H2900" s="8">
        <f>VLOOKUP(A2900,Cafe_sales!$A$1:$O$10001,15,FALSE)</f>
        <v>45013</v>
      </c>
    </row>
    <row r="2901" spans="1:8" hidden="1" x14ac:dyDescent="0.35">
      <c r="A2901" t="s">
        <v>8123</v>
      </c>
      <c r="B2901" t="str">
        <f>VLOOKUP(A2901,Cafe_sales!$A$1:$O$10001,9,FALSE)</f>
        <v>Salad</v>
      </c>
      <c r="C2901">
        <f>VLOOKUP(A2901,Cafe_sales!$A$1:$O$10001,10,FALSE)</f>
        <v>2</v>
      </c>
      <c r="D2901">
        <f>VLOOKUP(A2901,Cafe_sales!$A$1:$O$10001,11,FALSE)</f>
        <v>5</v>
      </c>
      <c r="E2901">
        <f>VLOOKUP(A2901,Cafe_sales!$A$1:$O$10001,12,FALSE)</f>
        <v>10</v>
      </c>
      <c r="F2901" t="str">
        <f>VLOOKUP(A2901,Cafe_sales!$A$1:$O$10001,13,FALSE)</f>
        <v>Digital Wallet</v>
      </c>
      <c r="G2901" t="str">
        <f>VLOOKUP(A2901,Cafe_sales!$A$1:$O$10001,14,FALSE)</f>
        <v>Takeaway</v>
      </c>
      <c r="H2901" s="1">
        <f>VLOOKUP(A2901,Cafe_sales!$A$1:$O$10001,15,FALSE)</f>
        <v>45279</v>
      </c>
    </row>
    <row r="2902" spans="1:8" hidden="1" x14ac:dyDescent="0.35">
      <c r="A2902" t="s">
        <v>7002</v>
      </c>
      <c r="B2902" t="str">
        <f>VLOOKUP(A2902,Cafe_sales!$A$1:$O$10001,9,FALSE)</f>
        <v>Coffee</v>
      </c>
      <c r="C2902">
        <f>VLOOKUP(A2902,Cafe_sales!$A$1:$O$10001,10,FALSE)</f>
        <v>3</v>
      </c>
      <c r="D2902">
        <f>VLOOKUP(A2902,Cafe_sales!$A$1:$O$10001,11,FALSE)</f>
        <v>2</v>
      </c>
      <c r="E2902">
        <f>VLOOKUP(A2902,Cafe_sales!$A$1:$O$10001,12,FALSE)</f>
        <v>6</v>
      </c>
      <c r="F2902" t="str">
        <f>VLOOKUP(A2902,Cafe_sales!$A$1:$O$10001,13,FALSE)</f>
        <v>Default mode</v>
      </c>
      <c r="G2902" t="str">
        <f>VLOOKUP(A2902,Cafe_sales!$A$1:$O$10001,14,FALSE)</f>
        <v>Takeaway</v>
      </c>
      <c r="H2902" s="1">
        <f>VLOOKUP(A2902,Cafe_sales!$A$1:$O$10001,15,FALSE)</f>
        <v>45077</v>
      </c>
    </row>
    <row r="2903" spans="1:8" hidden="1" x14ac:dyDescent="0.35">
      <c r="A2903" t="s">
        <v>5172</v>
      </c>
      <c r="B2903" t="str">
        <f>VLOOKUP(A2903,Cafe_sales!$A$1:$O$10001,9,FALSE)</f>
        <v>Cookie</v>
      </c>
      <c r="C2903">
        <f>VLOOKUP(A2903,Cafe_sales!$A$1:$O$10001,10,FALSE)</f>
        <v>3</v>
      </c>
      <c r="D2903">
        <f>VLOOKUP(A2903,Cafe_sales!$A$1:$O$10001,11,FALSE)</f>
        <v>1</v>
      </c>
      <c r="E2903">
        <f>VLOOKUP(A2903,Cafe_sales!$A$1:$O$10001,12,FALSE)</f>
        <v>3</v>
      </c>
      <c r="F2903" t="str">
        <f>VLOOKUP(A2903,Cafe_sales!$A$1:$O$10001,13,FALSE)</f>
        <v>Default mode</v>
      </c>
      <c r="G2903" t="str">
        <f>VLOOKUP(A2903,Cafe_sales!$A$1:$O$10001,14,FALSE)</f>
        <v>Takeaway</v>
      </c>
      <c r="H2903" s="1">
        <f>VLOOKUP(A2903,Cafe_sales!$A$1:$O$10001,15,FALSE)</f>
        <v>45181</v>
      </c>
    </row>
    <row r="2904" spans="1:8" x14ac:dyDescent="0.35">
      <c r="A2904" t="s">
        <v>7231</v>
      </c>
      <c r="B2904" t="str">
        <f>VLOOKUP(A2904,Cafe_sales!$A$1:$O$10001,9,FALSE)</f>
        <v>Juice</v>
      </c>
      <c r="C2904" s="6">
        <f>VLOOKUP(A2904,Cafe_sales!$A$1:$O$10001,10,FALSE)</f>
        <v>2</v>
      </c>
      <c r="D2904" s="10">
        <f>VLOOKUP(A2904,Cafe_sales!$A$1:$O$10001,11,FALSE)</f>
        <v>3</v>
      </c>
      <c r="E2904" s="6">
        <f>VLOOKUP(A2904,Cafe_sales!$A$1:$O$10001,12,FALSE)</f>
        <v>6</v>
      </c>
      <c r="F2904" t="str">
        <f>VLOOKUP(A2904,Cafe_sales!$A$1:$O$10001,13,FALSE)</f>
        <v>Cash</v>
      </c>
      <c r="G2904" t="str">
        <f>VLOOKUP(A2904,Cafe_sales!$A$1:$O$10001,14,FALSE)</f>
        <v>In-store</v>
      </c>
      <c r="H2904" s="8">
        <f>VLOOKUP(A2904,Cafe_sales!$A$1:$O$10001,15,FALSE)</f>
        <v>45033</v>
      </c>
    </row>
    <row r="2905" spans="1:8" x14ac:dyDescent="0.35">
      <c r="A2905" t="s">
        <v>4717</v>
      </c>
      <c r="B2905" t="str">
        <f>VLOOKUP(A2905,Cafe_sales!$A$1:$O$10001,9,FALSE)</f>
        <v>Coffee</v>
      </c>
      <c r="C2905" s="6">
        <f>VLOOKUP(A2905,Cafe_sales!$A$1:$O$10001,10,FALSE)</f>
        <v>2</v>
      </c>
      <c r="D2905" s="10">
        <f>VLOOKUP(A2905,Cafe_sales!$A$1:$O$10001,11,FALSE)</f>
        <v>2</v>
      </c>
      <c r="E2905" s="6">
        <f>VLOOKUP(A2905,Cafe_sales!$A$1:$O$10001,12,FALSE)</f>
        <v>4</v>
      </c>
      <c r="F2905" t="str">
        <f>VLOOKUP(A2905,Cafe_sales!$A$1:$O$10001,13,FALSE)</f>
        <v>Default mode</v>
      </c>
      <c r="G2905" t="str">
        <f>VLOOKUP(A2905,Cafe_sales!$A$1:$O$10001,14,FALSE)</f>
        <v>In-store</v>
      </c>
      <c r="H2905" s="8">
        <f>VLOOKUP(A2905,Cafe_sales!$A$1:$O$10001,15,FALSE)</f>
        <v>45069</v>
      </c>
    </row>
    <row r="2906" spans="1:8" x14ac:dyDescent="0.35">
      <c r="A2906" t="s">
        <v>5440</v>
      </c>
      <c r="B2906" t="str">
        <f>VLOOKUP(A2906,Cafe_sales!$A$1:$O$10001,9,FALSE)</f>
        <v>Salad</v>
      </c>
      <c r="C2906" s="6">
        <f>VLOOKUP(A2906,Cafe_sales!$A$1:$O$10001,10,FALSE)</f>
        <v>5</v>
      </c>
      <c r="D2906" s="10">
        <f>VLOOKUP(A2906,Cafe_sales!$A$1:$O$10001,11,FALSE)</f>
        <v>5</v>
      </c>
      <c r="E2906" s="6">
        <f>VLOOKUP(A2906,Cafe_sales!$A$1:$O$10001,12,FALSE)</f>
        <v>25</v>
      </c>
      <c r="F2906" t="str">
        <f>VLOOKUP(A2906,Cafe_sales!$A$1:$O$10001,13,FALSE)</f>
        <v>Cash</v>
      </c>
      <c r="G2906" t="str">
        <f>VLOOKUP(A2906,Cafe_sales!$A$1:$O$10001,14,FALSE)</f>
        <v>UNKNOWN</v>
      </c>
      <c r="H2906" s="8">
        <f>VLOOKUP(A2906,Cafe_sales!$A$1:$O$10001,15,FALSE)</f>
        <v>45067</v>
      </c>
    </row>
    <row r="2907" spans="1:8" x14ac:dyDescent="0.35">
      <c r="A2907" t="s">
        <v>4372</v>
      </c>
      <c r="B2907" t="str">
        <f>VLOOKUP(A2907,Cafe_sales!$A$1:$O$10001,9,FALSE)</f>
        <v>Juice</v>
      </c>
      <c r="C2907" s="6">
        <f>VLOOKUP(A2907,Cafe_sales!$A$1:$O$10001,10,FALSE)</f>
        <v>2</v>
      </c>
      <c r="D2907" s="10">
        <f>VLOOKUP(A2907,Cafe_sales!$A$1:$O$10001,11,FALSE)</f>
        <v>3</v>
      </c>
      <c r="E2907" s="6">
        <f>VLOOKUP(A2907,Cafe_sales!$A$1:$O$10001,12,FALSE)</f>
        <v>6</v>
      </c>
      <c r="F2907" t="str">
        <f>VLOOKUP(A2907,Cafe_sales!$A$1:$O$10001,13,FALSE)</f>
        <v>Credit Card</v>
      </c>
      <c r="G2907" t="str">
        <f>VLOOKUP(A2907,Cafe_sales!$A$1:$O$10001,14,FALSE)</f>
        <v>UNKNOWN</v>
      </c>
      <c r="H2907" s="8">
        <f>VLOOKUP(A2907,Cafe_sales!$A$1:$O$10001,15,FALSE)</f>
        <v>44960</v>
      </c>
    </row>
    <row r="2908" spans="1:8" hidden="1" x14ac:dyDescent="0.35">
      <c r="A2908" t="s">
        <v>9640</v>
      </c>
      <c r="B2908" t="str">
        <f>VLOOKUP(A2908,Cafe_sales!$A$1:$O$10001,9,FALSE)</f>
        <v>Salad</v>
      </c>
      <c r="C2908">
        <f>VLOOKUP(A2908,Cafe_sales!$A$1:$O$10001,10,FALSE)</f>
        <v>2</v>
      </c>
      <c r="D2908">
        <f>VLOOKUP(A2908,Cafe_sales!$A$1:$O$10001,11,FALSE)</f>
        <v>5</v>
      </c>
      <c r="E2908">
        <f>VLOOKUP(A2908,Cafe_sales!$A$1:$O$10001,12,FALSE)</f>
        <v>10</v>
      </c>
      <c r="F2908" t="str">
        <f>VLOOKUP(A2908,Cafe_sales!$A$1:$O$10001,13,FALSE)</f>
        <v>Digital Wallet</v>
      </c>
      <c r="G2908" t="str">
        <f>VLOOKUP(A2908,Cafe_sales!$A$1:$O$10001,14,FALSE)</f>
        <v>Takeaway</v>
      </c>
      <c r="H2908" s="1">
        <f>VLOOKUP(A2908,Cafe_sales!$A$1:$O$10001,15,FALSE)</f>
        <v>45101</v>
      </c>
    </row>
    <row r="2909" spans="1:8" x14ac:dyDescent="0.35">
      <c r="A2909" t="s">
        <v>9159</v>
      </c>
      <c r="B2909" t="str">
        <f>VLOOKUP(A2909,Cafe_sales!$A$1:$O$10001,9,FALSE)</f>
        <v>Salad</v>
      </c>
      <c r="C2909" s="6">
        <f>VLOOKUP(A2909,Cafe_sales!$A$1:$O$10001,10,FALSE)</f>
        <v>3</v>
      </c>
      <c r="D2909" s="10">
        <f>VLOOKUP(A2909,Cafe_sales!$A$1:$O$10001,11,FALSE)</f>
        <v>5</v>
      </c>
      <c r="E2909" s="6">
        <f>VLOOKUP(A2909,Cafe_sales!$A$1:$O$10001,12,FALSE)</f>
        <v>15</v>
      </c>
      <c r="F2909" t="str">
        <f>VLOOKUP(A2909,Cafe_sales!$A$1:$O$10001,13,FALSE)</f>
        <v>Cash</v>
      </c>
      <c r="G2909" t="str">
        <f>VLOOKUP(A2909,Cafe_sales!$A$1:$O$10001,14,FALSE)</f>
        <v>In-store</v>
      </c>
      <c r="H2909" s="8">
        <f>VLOOKUP(A2909,Cafe_sales!$A$1:$O$10001,15,FALSE)</f>
        <v>45116</v>
      </c>
    </row>
    <row r="2910" spans="1:8" x14ac:dyDescent="0.35">
      <c r="A2910" t="s">
        <v>2634</v>
      </c>
      <c r="B2910" t="str">
        <f>VLOOKUP(A2910,Cafe_sales!$A$1:$O$10001,9,FALSE)</f>
        <v>Tea</v>
      </c>
      <c r="C2910" s="6">
        <f>VLOOKUP(A2910,Cafe_sales!$A$1:$O$10001,10,FALSE)</f>
        <v>1</v>
      </c>
      <c r="D2910" s="10">
        <f>VLOOKUP(A2910,Cafe_sales!$A$1:$O$10001,11,FALSE)</f>
        <v>1.5</v>
      </c>
      <c r="E2910" s="6">
        <f>VLOOKUP(A2910,Cafe_sales!$A$1:$O$10001,12,FALSE)</f>
        <v>1.5</v>
      </c>
      <c r="F2910" t="str">
        <f>VLOOKUP(A2910,Cafe_sales!$A$1:$O$10001,13,FALSE)</f>
        <v>Default mode</v>
      </c>
      <c r="G2910" t="str">
        <f>VLOOKUP(A2910,Cafe_sales!$A$1:$O$10001,14,FALSE)</f>
        <v>UNKNOWN</v>
      </c>
      <c r="H2910" s="8">
        <f>VLOOKUP(A2910,Cafe_sales!$A$1:$O$10001,15,FALSE)</f>
        <v>44959</v>
      </c>
    </row>
    <row r="2911" spans="1:8" x14ac:dyDescent="0.35">
      <c r="A2911" t="s">
        <v>4188</v>
      </c>
      <c r="B2911" t="str">
        <f>VLOOKUP(A2911,Cafe_sales!$A$1:$O$10001,9,FALSE)</f>
        <v>Salad</v>
      </c>
      <c r="C2911" s="6">
        <f>VLOOKUP(A2911,Cafe_sales!$A$1:$O$10001,10,FALSE)</f>
        <v>2</v>
      </c>
      <c r="D2911" s="10">
        <f>VLOOKUP(A2911,Cafe_sales!$A$1:$O$10001,11,FALSE)</f>
        <v>5</v>
      </c>
      <c r="E2911" s="6">
        <f>VLOOKUP(A2911,Cafe_sales!$A$1:$O$10001,12,FALSE)</f>
        <v>10</v>
      </c>
      <c r="F2911" t="str">
        <f>VLOOKUP(A2911,Cafe_sales!$A$1:$O$10001,13,FALSE)</f>
        <v>Credit Card</v>
      </c>
      <c r="G2911" t="str">
        <f>VLOOKUP(A2911,Cafe_sales!$A$1:$O$10001,14,FALSE)</f>
        <v>In-store</v>
      </c>
      <c r="H2911" s="8">
        <f>VLOOKUP(A2911,Cafe_sales!$A$1:$O$10001,15,FALSE)</f>
        <v>45098</v>
      </c>
    </row>
    <row r="2912" spans="1:8" x14ac:dyDescent="0.35">
      <c r="A2912" t="s">
        <v>1505</v>
      </c>
      <c r="B2912" t="str">
        <f>VLOOKUP(A2912,Cafe_sales!$A$1:$O$10001,9,FALSE)</f>
        <v>Smoothie</v>
      </c>
      <c r="C2912" s="6">
        <f>VLOOKUP(A2912,Cafe_sales!$A$1:$O$10001,10,FALSE)</f>
        <v>3</v>
      </c>
      <c r="D2912" s="10">
        <f>VLOOKUP(A2912,Cafe_sales!$A$1:$O$10001,11,FALSE)</f>
        <v>0</v>
      </c>
      <c r="E2912" s="6">
        <f>VLOOKUP(A2912,Cafe_sales!$A$1:$O$10001,12,FALSE)</f>
        <v>16</v>
      </c>
      <c r="F2912" t="str">
        <f>VLOOKUP(A2912,Cafe_sales!$A$1:$O$10001,13,FALSE)</f>
        <v>Cash</v>
      </c>
      <c r="G2912" t="str">
        <f>VLOOKUP(A2912,Cafe_sales!$A$1:$O$10001,14,FALSE)</f>
        <v>UNKNOWN</v>
      </c>
      <c r="H2912" s="8">
        <f>VLOOKUP(A2912,Cafe_sales!$A$1:$O$10001,15,FALSE)</f>
        <v>44990</v>
      </c>
    </row>
    <row r="2913" spans="1:8" x14ac:dyDescent="0.35">
      <c r="A2913" t="s">
        <v>6095</v>
      </c>
      <c r="B2913" t="str">
        <f>VLOOKUP(A2913,Cafe_sales!$A$1:$O$10001,9,FALSE)</f>
        <v>Juice</v>
      </c>
      <c r="C2913" s="6">
        <f>VLOOKUP(A2913,Cafe_sales!$A$1:$O$10001,10,FALSE)</f>
        <v>5</v>
      </c>
      <c r="D2913" s="10">
        <f>VLOOKUP(A2913,Cafe_sales!$A$1:$O$10001,11,FALSE)</f>
        <v>3</v>
      </c>
      <c r="E2913" s="6">
        <f>VLOOKUP(A2913,Cafe_sales!$A$1:$O$10001,12,FALSE)</f>
        <v>15</v>
      </c>
      <c r="F2913" t="str">
        <f>VLOOKUP(A2913,Cafe_sales!$A$1:$O$10001,13,FALSE)</f>
        <v>Digital Wallet</v>
      </c>
      <c r="G2913" t="str">
        <f>VLOOKUP(A2913,Cafe_sales!$A$1:$O$10001,14,FALSE)</f>
        <v>In-store</v>
      </c>
      <c r="H2913" s="8">
        <f>VLOOKUP(A2913,Cafe_sales!$A$1:$O$10001,15,FALSE)</f>
        <v>44994</v>
      </c>
    </row>
    <row r="2914" spans="1:8" x14ac:dyDescent="0.35">
      <c r="A2914" t="s">
        <v>9276</v>
      </c>
      <c r="B2914" t="str">
        <f>VLOOKUP(A2914,Cafe_sales!$A$1:$O$10001,9,FALSE)</f>
        <v>Juice</v>
      </c>
      <c r="C2914" s="6">
        <f>VLOOKUP(A2914,Cafe_sales!$A$1:$O$10001,10,FALSE)</f>
        <v>2</v>
      </c>
      <c r="D2914" s="10">
        <f>VLOOKUP(A2914,Cafe_sales!$A$1:$O$10001,11,FALSE)</f>
        <v>3</v>
      </c>
      <c r="E2914" s="6">
        <f>VLOOKUP(A2914,Cafe_sales!$A$1:$O$10001,12,FALSE)</f>
        <v>6</v>
      </c>
      <c r="F2914" t="str">
        <f>VLOOKUP(A2914,Cafe_sales!$A$1:$O$10001,13,FALSE)</f>
        <v>Cash</v>
      </c>
      <c r="G2914" t="str">
        <f>VLOOKUP(A2914,Cafe_sales!$A$1:$O$10001,14,FALSE)</f>
        <v>In-store</v>
      </c>
      <c r="H2914" s="8">
        <f>VLOOKUP(A2914,Cafe_sales!$A$1:$O$10001,15,FALSE)</f>
        <v>44960</v>
      </c>
    </row>
    <row r="2915" spans="1:8" hidden="1" x14ac:dyDescent="0.35">
      <c r="A2915" t="s">
        <v>420</v>
      </c>
      <c r="B2915" t="str">
        <f>VLOOKUP(A2915,Cafe_sales!$A$1:$O$10001,9,FALSE)</f>
        <v>Tea</v>
      </c>
      <c r="C2915">
        <f>VLOOKUP(A2915,Cafe_sales!$A$1:$O$10001,10,FALSE)</f>
        <v>4</v>
      </c>
      <c r="D2915">
        <f>VLOOKUP(A2915,Cafe_sales!$A$1:$O$10001,11,FALSE)</f>
        <v>1.5</v>
      </c>
      <c r="E2915">
        <f>VLOOKUP(A2915,Cafe_sales!$A$1:$O$10001,12,FALSE)</f>
        <v>6</v>
      </c>
      <c r="F2915" t="str">
        <f>VLOOKUP(A2915,Cafe_sales!$A$1:$O$10001,13,FALSE)</f>
        <v>Digital Wallet</v>
      </c>
      <c r="G2915" t="str">
        <f>VLOOKUP(A2915,Cafe_sales!$A$1:$O$10001,14,FALSE)</f>
        <v>Takeaway</v>
      </c>
      <c r="H2915" s="1">
        <f>VLOOKUP(A2915,Cafe_sales!$A$1:$O$10001,15,FALSE)</f>
        <v>45011</v>
      </c>
    </row>
    <row r="2916" spans="1:8" hidden="1" x14ac:dyDescent="0.35">
      <c r="A2916" t="s">
        <v>3648</v>
      </c>
      <c r="B2916" t="str">
        <f>VLOOKUP(A2916,Cafe_sales!$A$1:$O$10001,9,FALSE)</f>
        <v>Coffee</v>
      </c>
      <c r="C2916">
        <f>VLOOKUP(A2916,Cafe_sales!$A$1:$O$10001,10,FALSE)</f>
        <v>3</v>
      </c>
      <c r="D2916">
        <f>VLOOKUP(A2916,Cafe_sales!$A$1:$O$10001,11,FALSE)</f>
        <v>2</v>
      </c>
      <c r="E2916">
        <f>VLOOKUP(A2916,Cafe_sales!$A$1:$O$10001,12,FALSE)</f>
        <v>8</v>
      </c>
      <c r="F2916" t="str">
        <f>VLOOKUP(A2916,Cafe_sales!$A$1:$O$10001,13,FALSE)</f>
        <v>Credit Card</v>
      </c>
      <c r="G2916" t="str">
        <f>VLOOKUP(A2916,Cafe_sales!$A$1:$O$10001,14,FALSE)</f>
        <v>Takeaway</v>
      </c>
      <c r="H2916" s="1">
        <f>VLOOKUP(A2916,Cafe_sales!$A$1:$O$10001,15,FALSE)</f>
        <v>45051</v>
      </c>
    </row>
    <row r="2917" spans="1:8" hidden="1" x14ac:dyDescent="0.35">
      <c r="A2917" t="s">
        <v>2181</v>
      </c>
      <c r="B2917" t="str">
        <f>VLOOKUP(A2917,Cafe_sales!$A$1:$O$10001,9,FALSE)</f>
        <v>Coffee</v>
      </c>
      <c r="C2917">
        <f>VLOOKUP(A2917,Cafe_sales!$A$1:$O$10001,10,FALSE)</f>
        <v>3</v>
      </c>
      <c r="D2917">
        <f>VLOOKUP(A2917,Cafe_sales!$A$1:$O$10001,11,FALSE)</f>
        <v>2</v>
      </c>
      <c r="E2917">
        <f>VLOOKUP(A2917,Cafe_sales!$A$1:$O$10001,12,FALSE)</f>
        <v>6</v>
      </c>
      <c r="F2917" t="str">
        <f>VLOOKUP(A2917,Cafe_sales!$A$1:$O$10001,13,FALSE)</f>
        <v>Digital Wallet</v>
      </c>
      <c r="G2917" t="str">
        <f>VLOOKUP(A2917,Cafe_sales!$A$1:$O$10001,14,FALSE)</f>
        <v>Takeaway</v>
      </c>
      <c r="H2917" s="1">
        <f>VLOOKUP(A2917,Cafe_sales!$A$1:$O$10001,15,FALSE)</f>
        <v>45078</v>
      </c>
    </row>
    <row r="2918" spans="1:8" x14ac:dyDescent="0.35">
      <c r="A2918" t="s">
        <v>3329</v>
      </c>
      <c r="B2918" t="str">
        <f>VLOOKUP(A2918,Cafe_sales!$A$1:$O$10001,9,FALSE)</f>
        <v>Coffee</v>
      </c>
      <c r="C2918" s="6">
        <f>VLOOKUP(A2918,Cafe_sales!$A$1:$O$10001,10,FALSE)</f>
        <v>4</v>
      </c>
      <c r="D2918" s="10">
        <f>VLOOKUP(A2918,Cafe_sales!$A$1:$O$10001,11,FALSE)</f>
        <v>2</v>
      </c>
      <c r="E2918" s="6">
        <f>VLOOKUP(A2918,Cafe_sales!$A$1:$O$10001,12,FALSE)</f>
        <v>8</v>
      </c>
      <c r="F2918" t="str">
        <f>VLOOKUP(A2918,Cafe_sales!$A$1:$O$10001,13,FALSE)</f>
        <v>Digital Wallet</v>
      </c>
      <c r="G2918" t="str">
        <f>VLOOKUP(A2918,Cafe_sales!$A$1:$O$10001,14,FALSE)</f>
        <v>UNKNOWN</v>
      </c>
      <c r="H2918" s="8">
        <f>VLOOKUP(A2918,Cafe_sales!$A$1:$O$10001,15,FALSE)</f>
        <v>45019</v>
      </c>
    </row>
    <row r="2919" spans="1:8" x14ac:dyDescent="0.35">
      <c r="A2919" t="s">
        <v>4597</v>
      </c>
      <c r="B2919" t="str">
        <f>VLOOKUP(A2919,Cafe_sales!$A$1:$O$10001,9,FALSE)</f>
        <v>Cookie</v>
      </c>
      <c r="C2919" s="6">
        <f>VLOOKUP(A2919,Cafe_sales!$A$1:$O$10001,10,FALSE)</f>
        <v>3</v>
      </c>
      <c r="D2919" s="10">
        <f>VLOOKUP(A2919,Cafe_sales!$A$1:$O$10001,11,FALSE)</f>
        <v>1</v>
      </c>
      <c r="E2919" s="6">
        <f>VLOOKUP(A2919,Cafe_sales!$A$1:$O$10001,12,FALSE)</f>
        <v>3</v>
      </c>
      <c r="F2919" t="str">
        <f>VLOOKUP(A2919,Cafe_sales!$A$1:$O$10001,13,FALSE)</f>
        <v>Credit Card</v>
      </c>
      <c r="G2919" t="str">
        <f>VLOOKUP(A2919,Cafe_sales!$A$1:$O$10001,14,FALSE)</f>
        <v>UNKNOWN</v>
      </c>
      <c r="H2919" s="8">
        <f>VLOOKUP(A2919,Cafe_sales!$A$1:$O$10001,15,FALSE)</f>
        <v>45271</v>
      </c>
    </row>
    <row r="2920" spans="1:8" x14ac:dyDescent="0.35">
      <c r="A2920" t="s">
        <v>3543</v>
      </c>
      <c r="B2920" t="str">
        <f>VLOOKUP(A2920,Cafe_sales!$A$1:$O$10001,9,FALSE)</f>
        <v>Juice</v>
      </c>
      <c r="C2920" s="6">
        <f>VLOOKUP(A2920,Cafe_sales!$A$1:$O$10001,10,FALSE)</f>
        <v>3.0279708973322554</v>
      </c>
      <c r="D2920" s="10">
        <f>VLOOKUP(A2920,Cafe_sales!$A$1:$O$10001,11,FALSE)</f>
        <v>1.5</v>
      </c>
      <c r="E2920" s="6">
        <f>VLOOKUP(A2920,Cafe_sales!$A$1:$O$10001,12,FALSE)</f>
        <v>1.5</v>
      </c>
      <c r="F2920" t="str">
        <f>VLOOKUP(A2920,Cafe_sales!$A$1:$O$10001,13,FALSE)</f>
        <v>Cash</v>
      </c>
      <c r="G2920" t="str">
        <f>VLOOKUP(A2920,Cafe_sales!$A$1:$O$10001,14,FALSE)</f>
        <v>In-store</v>
      </c>
      <c r="H2920" s="8">
        <f>VLOOKUP(A2920,Cafe_sales!$A$1:$O$10001,15,FALSE)</f>
        <v>45190</v>
      </c>
    </row>
    <row r="2921" spans="1:8" x14ac:dyDescent="0.35">
      <c r="A2921" t="s">
        <v>2240</v>
      </c>
      <c r="B2921" t="str">
        <f>VLOOKUP(A2921,Cafe_sales!$A$1:$O$10001,9,FALSE)</f>
        <v>Coffee</v>
      </c>
      <c r="C2921" s="6">
        <f>VLOOKUP(A2921,Cafe_sales!$A$1:$O$10001,10,FALSE)</f>
        <v>2</v>
      </c>
      <c r="D2921" s="10">
        <f>VLOOKUP(A2921,Cafe_sales!$A$1:$O$10001,11,FALSE)</f>
        <v>2</v>
      </c>
      <c r="E2921" s="6">
        <f>VLOOKUP(A2921,Cafe_sales!$A$1:$O$10001,12,FALSE)</f>
        <v>4</v>
      </c>
      <c r="F2921" t="str">
        <f>VLOOKUP(A2921,Cafe_sales!$A$1:$O$10001,13,FALSE)</f>
        <v>Cash</v>
      </c>
      <c r="G2921" t="str">
        <f>VLOOKUP(A2921,Cafe_sales!$A$1:$O$10001,14,FALSE)</f>
        <v>UNKNOWN</v>
      </c>
      <c r="H2921" s="8">
        <f>VLOOKUP(A2921,Cafe_sales!$A$1:$O$10001,15,FALSE)</f>
        <v>45167</v>
      </c>
    </row>
    <row r="2922" spans="1:8" hidden="1" x14ac:dyDescent="0.35">
      <c r="A2922" t="s">
        <v>8887</v>
      </c>
      <c r="B2922" t="str">
        <f>VLOOKUP(A2922,Cafe_sales!$A$1:$O$10001,9,FALSE)</f>
        <v>UNKNOWN</v>
      </c>
      <c r="C2922">
        <f>VLOOKUP(A2922,Cafe_sales!$A$1:$O$10001,10,FALSE)</f>
        <v>4</v>
      </c>
      <c r="D2922">
        <f>VLOOKUP(A2922,Cafe_sales!$A$1:$O$10001,11,FALSE)</f>
        <v>2</v>
      </c>
      <c r="E2922">
        <f>VLOOKUP(A2922,Cafe_sales!$A$1:$O$10001,12,FALSE)</f>
        <v>8</v>
      </c>
      <c r="F2922" t="str">
        <f>VLOOKUP(A2922,Cafe_sales!$A$1:$O$10001,13,FALSE)</f>
        <v>Cash</v>
      </c>
      <c r="G2922" t="str">
        <f>VLOOKUP(A2922,Cafe_sales!$A$1:$O$10001,14,FALSE)</f>
        <v>Takeaway</v>
      </c>
      <c r="H2922" s="1">
        <f>VLOOKUP(A2922,Cafe_sales!$A$1:$O$10001,15,FALSE)</f>
        <v>45269</v>
      </c>
    </row>
    <row r="2923" spans="1:8" hidden="1" x14ac:dyDescent="0.35">
      <c r="A2923" t="s">
        <v>3887</v>
      </c>
      <c r="B2923" t="str">
        <f>VLOOKUP(A2923,Cafe_sales!$A$1:$O$10001,9,FALSE)</f>
        <v>Cake</v>
      </c>
      <c r="C2923">
        <f>VLOOKUP(A2923,Cafe_sales!$A$1:$O$10001,10,FALSE)</f>
        <v>3</v>
      </c>
      <c r="D2923">
        <f>VLOOKUP(A2923,Cafe_sales!$A$1:$O$10001,11,FALSE)</f>
        <v>3</v>
      </c>
      <c r="E2923">
        <f>VLOOKUP(A2923,Cafe_sales!$A$1:$O$10001,12,FALSE)</f>
        <v>9</v>
      </c>
      <c r="F2923" t="str">
        <f>VLOOKUP(A2923,Cafe_sales!$A$1:$O$10001,13,FALSE)</f>
        <v>Credit Card</v>
      </c>
      <c r="G2923" t="str">
        <f>VLOOKUP(A2923,Cafe_sales!$A$1:$O$10001,14,FALSE)</f>
        <v>Cafe</v>
      </c>
      <c r="H2923" s="1">
        <f>VLOOKUP(A2923,Cafe_sales!$A$1:$O$10001,15,FALSE)</f>
        <v>44991</v>
      </c>
    </row>
    <row r="2924" spans="1:8" x14ac:dyDescent="0.35">
      <c r="A2924" t="s">
        <v>9157</v>
      </c>
      <c r="B2924" t="str">
        <f>VLOOKUP(A2924,Cafe_sales!$A$1:$O$10001,9,FALSE)</f>
        <v>Salad</v>
      </c>
      <c r="C2924" s="6">
        <f>VLOOKUP(A2924,Cafe_sales!$A$1:$O$10001,10,FALSE)</f>
        <v>3</v>
      </c>
      <c r="D2924" s="10">
        <f>VLOOKUP(A2924,Cafe_sales!$A$1:$O$10001,11,FALSE)</f>
        <v>5</v>
      </c>
      <c r="E2924" s="6">
        <f>VLOOKUP(A2924,Cafe_sales!$A$1:$O$10001,12,FALSE)</f>
        <v>15</v>
      </c>
      <c r="F2924" t="str">
        <f>VLOOKUP(A2924,Cafe_sales!$A$1:$O$10001,13,FALSE)</f>
        <v>Default mode</v>
      </c>
      <c r="G2924" t="str">
        <f>VLOOKUP(A2924,Cafe_sales!$A$1:$O$10001,14,FALSE)</f>
        <v>UNKNOWN</v>
      </c>
      <c r="H2924" s="8">
        <f>VLOOKUP(A2924,Cafe_sales!$A$1:$O$10001,15,FALSE)</f>
        <v>44969</v>
      </c>
    </row>
    <row r="2925" spans="1:8" hidden="1" x14ac:dyDescent="0.35">
      <c r="A2925" t="s">
        <v>7668</v>
      </c>
      <c r="B2925" t="str">
        <f>VLOOKUP(A2925,Cafe_sales!$A$1:$O$10001,9,FALSE)</f>
        <v>Smoothie</v>
      </c>
      <c r="C2925">
        <f>VLOOKUP(A2925,Cafe_sales!$A$1:$O$10001,10,FALSE)</f>
        <v>3</v>
      </c>
      <c r="D2925">
        <f>VLOOKUP(A2925,Cafe_sales!$A$1:$O$10001,11,FALSE)</f>
        <v>4</v>
      </c>
      <c r="E2925">
        <f>VLOOKUP(A2925,Cafe_sales!$A$1:$O$10001,12,FALSE)</f>
        <v>12</v>
      </c>
      <c r="F2925" t="str">
        <f>VLOOKUP(A2925,Cafe_sales!$A$1:$O$10001,13,FALSE)</f>
        <v>Digital Wallet</v>
      </c>
      <c r="G2925" t="str">
        <f>VLOOKUP(A2925,Cafe_sales!$A$1:$O$10001,14,FALSE)</f>
        <v>Takeaway</v>
      </c>
      <c r="H2925" s="1">
        <f>VLOOKUP(A2925,Cafe_sales!$A$1:$O$10001,15,FALSE)</f>
        <v>44972</v>
      </c>
    </row>
    <row r="2926" spans="1:8" x14ac:dyDescent="0.35">
      <c r="A2926" t="s">
        <v>6521</v>
      </c>
      <c r="B2926" t="str">
        <f>VLOOKUP(A2926,Cafe_sales!$A$1:$O$10001,9,FALSE)</f>
        <v>Coffee</v>
      </c>
      <c r="C2926" s="6">
        <f>VLOOKUP(A2926,Cafe_sales!$A$1:$O$10001,10,FALSE)</f>
        <v>4</v>
      </c>
      <c r="D2926" s="10">
        <f>VLOOKUP(A2926,Cafe_sales!$A$1:$O$10001,11,FALSE)</f>
        <v>2</v>
      </c>
      <c r="E2926" s="6">
        <f>VLOOKUP(A2926,Cafe_sales!$A$1:$O$10001,12,FALSE)</f>
        <v>8</v>
      </c>
      <c r="F2926" t="str">
        <f>VLOOKUP(A2926,Cafe_sales!$A$1:$O$10001,13,FALSE)</f>
        <v>Default mode</v>
      </c>
      <c r="G2926" t="str">
        <f>VLOOKUP(A2926,Cafe_sales!$A$1:$O$10001,14,FALSE)</f>
        <v>UNKNOWN</v>
      </c>
      <c r="H2926" s="8">
        <f>VLOOKUP(A2926,Cafe_sales!$A$1:$O$10001,15,FALSE)</f>
        <v>45164</v>
      </c>
    </row>
    <row r="2927" spans="1:8" x14ac:dyDescent="0.35">
      <c r="A2927" t="s">
        <v>5336</v>
      </c>
      <c r="B2927" t="str">
        <f>VLOOKUP(A2927,Cafe_sales!$A$1:$O$10001,9,FALSE)</f>
        <v>Coffee</v>
      </c>
      <c r="C2927" s="6">
        <f>VLOOKUP(A2927,Cafe_sales!$A$1:$O$10001,10,FALSE)</f>
        <v>5</v>
      </c>
      <c r="D2927" s="10">
        <f>VLOOKUP(A2927,Cafe_sales!$A$1:$O$10001,11,FALSE)</f>
        <v>2</v>
      </c>
      <c r="E2927" s="6">
        <f>VLOOKUP(A2927,Cafe_sales!$A$1:$O$10001,12,FALSE)</f>
        <v>10</v>
      </c>
      <c r="F2927" t="str">
        <f>VLOOKUP(A2927,Cafe_sales!$A$1:$O$10001,13,FALSE)</f>
        <v>Default mode</v>
      </c>
      <c r="G2927" t="str">
        <f>VLOOKUP(A2927,Cafe_sales!$A$1:$O$10001,14,FALSE)</f>
        <v>In-store</v>
      </c>
      <c r="H2927" s="8">
        <f>VLOOKUP(A2927,Cafe_sales!$A$1:$O$10001,15,FALSE)</f>
        <v>44931</v>
      </c>
    </row>
    <row r="2928" spans="1:8" x14ac:dyDescent="0.35">
      <c r="A2928" t="s">
        <v>7423</v>
      </c>
      <c r="B2928" t="str">
        <f>VLOOKUP(A2928,Cafe_sales!$A$1:$O$10001,9,FALSE)</f>
        <v>Cake</v>
      </c>
      <c r="C2928" s="6">
        <f>VLOOKUP(A2928,Cafe_sales!$A$1:$O$10001,10,FALSE)</f>
        <v>4</v>
      </c>
      <c r="D2928" s="10">
        <f>VLOOKUP(A2928,Cafe_sales!$A$1:$O$10001,11,FALSE)</f>
        <v>3</v>
      </c>
      <c r="E2928" s="6">
        <f>VLOOKUP(A2928,Cafe_sales!$A$1:$O$10001,12,FALSE)</f>
        <v>12</v>
      </c>
      <c r="F2928" t="str">
        <f>VLOOKUP(A2928,Cafe_sales!$A$1:$O$10001,13,FALSE)</f>
        <v>Digital Wallet</v>
      </c>
      <c r="G2928" t="str">
        <f>VLOOKUP(A2928,Cafe_sales!$A$1:$O$10001,14,FALSE)</f>
        <v>In-store</v>
      </c>
      <c r="H2928" s="8">
        <f>VLOOKUP(A2928,Cafe_sales!$A$1:$O$10001,15,FALSE)</f>
        <v>45190</v>
      </c>
    </row>
    <row r="2929" spans="1:8" hidden="1" x14ac:dyDescent="0.35">
      <c r="A2929" t="s">
        <v>1608</v>
      </c>
      <c r="B2929" t="str">
        <f>VLOOKUP(A2929,Cafe_sales!$A$1:$O$10001,9,FALSE)</f>
        <v>Coffee</v>
      </c>
      <c r="C2929">
        <f>VLOOKUP(A2929,Cafe_sales!$A$1:$O$10001,10,FALSE)</f>
        <v>5</v>
      </c>
      <c r="D2929">
        <f>VLOOKUP(A2929,Cafe_sales!$A$1:$O$10001,11,FALSE)</f>
        <v>2</v>
      </c>
      <c r="E2929">
        <f>VLOOKUP(A2929,Cafe_sales!$A$1:$O$10001,12,FALSE)</f>
        <v>10</v>
      </c>
      <c r="F2929" t="str">
        <f>VLOOKUP(A2929,Cafe_sales!$A$1:$O$10001,13,FALSE)</f>
        <v>Credit Card</v>
      </c>
      <c r="G2929" t="str">
        <f>VLOOKUP(A2929,Cafe_sales!$A$1:$O$10001,14,FALSE)</f>
        <v>Takeaway</v>
      </c>
      <c r="H2929" s="1">
        <f>VLOOKUP(A2929,Cafe_sales!$A$1:$O$10001,15,FALSE)</f>
        <v>45238</v>
      </c>
    </row>
    <row r="2930" spans="1:8" x14ac:dyDescent="0.35">
      <c r="A2930" t="s">
        <v>813</v>
      </c>
      <c r="B2930" t="str">
        <f>VLOOKUP(A2930,Cafe_sales!$A$1:$O$10001,9,FALSE)</f>
        <v>Smoothie</v>
      </c>
      <c r="C2930" s="6">
        <f>VLOOKUP(A2930,Cafe_sales!$A$1:$O$10001,10,FALSE)</f>
        <v>2</v>
      </c>
      <c r="D2930" s="10">
        <f>VLOOKUP(A2930,Cafe_sales!$A$1:$O$10001,11,FALSE)</f>
        <v>4</v>
      </c>
      <c r="E2930" s="6">
        <f>VLOOKUP(A2930,Cafe_sales!$A$1:$O$10001,12,FALSE)</f>
        <v>8</v>
      </c>
      <c r="F2930" t="str">
        <f>VLOOKUP(A2930,Cafe_sales!$A$1:$O$10001,13,FALSE)</f>
        <v>Credit Card</v>
      </c>
      <c r="G2930" t="str">
        <f>VLOOKUP(A2930,Cafe_sales!$A$1:$O$10001,14,FALSE)</f>
        <v>UNKNOWN</v>
      </c>
      <c r="H2930" s="8">
        <f>VLOOKUP(A2930,Cafe_sales!$A$1:$O$10001,15,FALSE)</f>
        <v>45042</v>
      </c>
    </row>
    <row r="2931" spans="1:8" x14ac:dyDescent="0.35">
      <c r="A2931" t="s">
        <v>495</v>
      </c>
      <c r="B2931" t="str">
        <f>VLOOKUP(A2931,Cafe_sales!$A$1:$O$10001,9,FALSE)</f>
        <v>Salad</v>
      </c>
      <c r="C2931" s="6">
        <f>VLOOKUP(A2931,Cafe_sales!$A$1:$O$10001,10,FALSE)</f>
        <v>4</v>
      </c>
      <c r="D2931" s="10">
        <f>VLOOKUP(A2931,Cafe_sales!$A$1:$O$10001,11,FALSE)</f>
        <v>5</v>
      </c>
      <c r="E2931" s="6">
        <f>VLOOKUP(A2931,Cafe_sales!$A$1:$O$10001,12,FALSE)</f>
        <v>20</v>
      </c>
      <c r="F2931" t="str">
        <f>VLOOKUP(A2931,Cafe_sales!$A$1:$O$10001,13,FALSE)</f>
        <v>Digital Wallet</v>
      </c>
      <c r="G2931" t="str">
        <f>VLOOKUP(A2931,Cafe_sales!$A$1:$O$10001,14,FALSE)</f>
        <v>In-store</v>
      </c>
      <c r="H2931" s="8">
        <f>VLOOKUP(A2931,Cafe_sales!$A$1:$O$10001,15,FALSE)</f>
        <v>45082</v>
      </c>
    </row>
    <row r="2932" spans="1:8" x14ac:dyDescent="0.35">
      <c r="A2932" t="s">
        <v>6542</v>
      </c>
      <c r="B2932" t="str">
        <f>VLOOKUP(A2932,Cafe_sales!$A$1:$O$10001,9,FALSE)</f>
        <v>Smoothie</v>
      </c>
      <c r="C2932" s="6">
        <f>VLOOKUP(A2932,Cafe_sales!$A$1:$O$10001,10,FALSE)</f>
        <v>2</v>
      </c>
      <c r="D2932" s="10">
        <f>VLOOKUP(A2932,Cafe_sales!$A$1:$O$10001,11,FALSE)</f>
        <v>4</v>
      </c>
      <c r="E2932" s="6">
        <f>VLOOKUP(A2932,Cafe_sales!$A$1:$O$10001,12,FALSE)</f>
        <v>8</v>
      </c>
      <c r="F2932" t="str">
        <f>VLOOKUP(A2932,Cafe_sales!$A$1:$O$10001,13,FALSE)</f>
        <v>Cash</v>
      </c>
      <c r="G2932" t="str">
        <f>VLOOKUP(A2932,Cafe_sales!$A$1:$O$10001,14,FALSE)</f>
        <v>UNKNOWN</v>
      </c>
      <c r="H2932" s="8">
        <f>VLOOKUP(A2932,Cafe_sales!$A$1:$O$10001,15,FALSE)</f>
        <v>45250</v>
      </c>
    </row>
    <row r="2933" spans="1:8" hidden="1" x14ac:dyDescent="0.35">
      <c r="A2933" t="s">
        <v>8048</v>
      </c>
      <c r="B2933" t="str">
        <f>VLOOKUP(A2933,Cafe_sales!$A$1:$O$10001,9,FALSE)</f>
        <v>Salad</v>
      </c>
      <c r="C2933">
        <f>VLOOKUP(A2933,Cafe_sales!$A$1:$O$10001,10,FALSE)</f>
        <v>1</v>
      </c>
      <c r="D2933">
        <f>VLOOKUP(A2933,Cafe_sales!$A$1:$O$10001,11,FALSE)</f>
        <v>5</v>
      </c>
      <c r="E2933">
        <f>VLOOKUP(A2933,Cafe_sales!$A$1:$O$10001,12,FALSE)</f>
        <v>5</v>
      </c>
      <c r="F2933" t="str">
        <f>VLOOKUP(A2933,Cafe_sales!$A$1:$O$10001,13,FALSE)</f>
        <v>Digital Wallet</v>
      </c>
      <c r="G2933" t="str">
        <f>VLOOKUP(A2933,Cafe_sales!$A$1:$O$10001,14,FALSE)</f>
        <v>Takeaway</v>
      </c>
      <c r="H2933" s="1">
        <f>VLOOKUP(A2933,Cafe_sales!$A$1:$O$10001,15,FALSE)</f>
        <v>45256</v>
      </c>
    </row>
    <row r="2934" spans="1:8" x14ac:dyDescent="0.35">
      <c r="A2934" t="s">
        <v>1784</v>
      </c>
      <c r="B2934" t="str">
        <f>VLOOKUP(A2934,Cafe_sales!$A$1:$O$10001,9,FALSE)</f>
        <v>UNKNOWN</v>
      </c>
      <c r="C2934" s="6">
        <f>VLOOKUP(A2934,Cafe_sales!$A$1:$O$10001,10,FALSE)</f>
        <v>4</v>
      </c>
      <c r="D2934" s="10">
        <f>VLOOKUP(A2934,Cafe_sales!$A$1:$O$10001,11,FALSE)</f>
        <v>2.9661928543987708</v>
      </c>
      <c r="E2934" s="6">
        <f>VLOOKUP(A2934,Cafe_sales!$A$1:$O$10001,12,FALSE)</f>
        <v>11.864771417595083</v>
      </c>
      <c r="F2934" t="str">
        <f>VLOOKUP(A2934,Cafe_sales!$A$1:$O$10001,13,FALSE)</f>
        <v>Credit Card</v>
      </c>
      <c r="G2934" t="str">
        <f>VLOOKUP(A2934,Cafe_sales!$A$1:$O$10001,14,FALSE)</f>
        <v>UNKNOWN</v>
      </c>
      <c r="H2934" s="8">
        <f>VLOOKUP(A2934,Cafe_sales!$A$1:$O$10001,15,FALSE)</f>
        <v>44966</v>
      </c>
    </row>
    <row r="2935" spans="1:8" x14ac:dyDescent="0.35">
      <c r="A2935" t="s">
        <v>8974</v>
      </c>
      <c r="B2935" t="str">
        <f>VLOOKUP(A2935,Cafe_sales!$A$1:$O$10001,9,FALSE)</f>
        <v>Smoothie</v>
      </c>
      <c r="C2935" s="6">
        <f>VLOOKUP(A2935,Cafe_sales!$A$1:$O$10001,10,FALSE)</f>
        <v>1</v>
      </c>
      <c r="D2935" s="10">
        <f>VLOOKUP(A2935,Cafe_sales!$A$1:$O$10001,11,FALSE)</f>
        <v>0</v>
      </c>
      <c r="E2935" s="6">
        <f>VLOOKUP(A2935,Cafe_sales!$A$1:$O$10001,12,FALSE)</f>
        <v>4</v>
      </c>
      <c r="F2935" t="str">
        <f>VLOOKUP(A2935,Cafe_sales!$A$1:$O$10001,13,FALSE)</f>
        <v>Default mode</v>
      </c>
      <c r="G2935" t="str">
        <f>VLOOKUP(A2935,Cafe_sales!$A$1:$O$10001,14,FALSE)</f>
        <v>UNKNOWN</v>
      </c>
      <c r="H2935" s="8">
        <f>VLOOKUP(A2935,Cafe_sales!$A$1:$O$10001,15,FALSE)</f>
        <v>45170</v>
      </c>
    </row>
    <row r="2936" spans="1:8" hidden="1" x14ac:dyDescent="0.35">
      <c r="A2936" t="s">
        <v>2879</v>
      </c>
      <c r="B2936" t="str">
        <f>VLOOKUP(A2936,Cafe_sales!$A$1:$O$10001,9,FALSE)</f>
        <v>Cookie</v>
      </c>
      <c r="C2936">
        <f>VLOOKUP(A2936,Cafe_sales!$A$1:$O$10001,10,FALSE)</f>
        <v>3</v>
      </c>
      <c r="D2936">
        <f>VLOOKUP(A2936,Cafe_sales!$A$1:$O$10001,11,FALSE)</f>
        <v>1</v>
      </c>
      <c r="E2936">
        <f>VLOOKUP(A2936,Cafe_sales!$A$1:$O$10001,12,FALSE)</f>
        <v>3</v>
      </c>
      <c r="F2936" t="str">
        <f>VLOOKUP(A2936,Cafe_sales!$A$1:$O$10001,13,FALSE)</f>
        <v>Default mode</v>
      </c>
      <c r="G2936" t="str">
        <f>VLOOKUP(A2936,Cafe_sales!$A$1:$O$10001,14,FALSE)</f>
        <v>Takeaway</v>
      </c>
      <c r="H2936" s="1">
        <f>VLOOKUP(A2936,Cafe_sales!$A$1:$O$10001,15,FALSE)</f>
        <v>45072</v>
      </c>
    </row>
    <row r="2937" spans="1:8" x14ac:dyDescent="0.35">
      <c r="A2937" t="s">
        <v>1394</v>
      </c>
      <c r="B2937" t="str">
        <f>VLOOKUP(A2937,Cafe_sales!$A$1:$O$10001,9,FALSE)</f>
        <v>Sandwich</v>
      </c>
      <c r="C2937" s="6">
        <f>VLOOKUP(A2937,Cafe_sales!$A$1:$O$10001,10,FALSE)</f>
        <v>2</v>
      </c>
      <c r="D2937" s="10">
        <f>VLOOKUP(A2937,Cafe_sales!$A$1:$O$10001,11,FALSE)</f>
        <v>4</v>
      </c>
      <c r="E2937" s="6">
        <f>VLOOKUP(A2937,Cafe_sales!$A$1:$O$10001,12,FALSE)</f>
        <v>8</v>
      </c>
      <c r="F2937" t="str">
        <f>VLOOKUP(A2937,Cafe_sales!$A$1:$O$10001,13,FALSE)</f>
        <v>Digital Wallet</v>
      </c>
      <c r="G2937" t="str">
        <f>VLOOKUP(A2937,Cafe_sales!$A$1:$O$10001,14,FALSE)</f>
        <v>UNKNOWN</v>
      </c>
      <c r="H2937" s="8">
        <f>VLOOKUP(A2937,Cafe_sales!$A$1:$O$10001,15,FALSE)</f>
        <v>45177</v>
      </c>
    </row>
    <row r="2938" spans="1:8" x14ac:dyDescent="0.35">
      <c r="A2938" t="s">
        <v>1074</v>
      </c>
      <c r="B2938" t="str">
        <f>VLOOKUP(A2938,Cafe_sales!$A$1:$O$10001,9,FALSE)</f>
        <v>Smoothie</v>
      </c>
      <c r="C2938" s="6">
        <f>VLOOKUP(A2938,Cafe_sales!$A$1:$O$10001,10,FALSE)</f>
        <v>5</v>
      </c>
      <c r="D2938" s="10">
        <f>VLOOKUP(A2938,Cafe_sales!$A$1:$O$10001,11,FALSE)</f>
        <v>4</v>
      </c>
      <c r="E2938" s="6">
        <f>VLOOKUP(A2938,Cafe_sales!$A$1:$O$10001,12,FALSE)</f>
        <v>20</v>
      </c>
      <c r="F2938" t="str">
        <f>VLOOKUP(A2938,Cafe_sales!$A$1:$O$10001,13,FALSE)</f>
        <v>Digital Wallet</v>
      </c>
      <c r="G2938" t="str">
        <f>VLOOKUP(A2938,Cafe_sales!$A$1:$O$10001,14,FALSE)</f>
        <v>In-store</v>
      </c>
      <c r="H2938" s="8">
        <f>VLOOKUP(A2938,Cafe_sales!$A$1:$O$10001,15,FALSE)</f>
        <v>45262</v>
      </c>
    </row>
    <row r="2939" spans="1:8" x14ac:dyDescent="0.35">
      <c r="A2939" t="s">
        <v>9636</v>
      </c>
      <c r="B2939" t="str">
        <f>VLOOKUP(A2939,Cafe_sales!$A$1:$O$10001,9,FALSE)</f>
        <v>Cake</v>
      </c>
      <c r="C2939" s="6">
        <f>VLOOKUP(A2939,Cafe_sales!$A$1:$O$10001,10,FALSE)</f>
        <v>4</v>
      </c>
      <c r="D2939" s="10">
        <f>VLOOKUP(A2939,Cafe_sales!$A$1:$O$10001,11,FALSE)</f>
        <v>3</v>
      </c>
      <c r="E2939" s="6">
        <f>VLOOKUP(A2939,Cafe_sales!$A$1:$O$10001,12,FALSE)</f>
        <v>12</v>
      </c>
      <c r="F2939" t="str">
        <f>VLOOKUP(A2939,Cafe_sales!$A$1:$O$10001,13,FALSE)</f>
        <v>Digital Wallet</v>
      </c>
      <c r="G2939" t="str">
        <f>VLOOKUP(A2939,Cafe_sales!$A$1:$O$10001,14,FALSE)</f>
        <v>UNKNOWN</v>
      </c>
      <c r="H2939" s="8">
        <f>VLOOKUP(A2939,Cafe_sales!$A$1:$O$10001,15,FALSE)</f>
        <v>45017</v>
      </c>
    </row>
    <row r="2940" spans="1:8" hidden="1" x14ac:dyDescent="0.35">
      <c r="A2940" t="s">
        <v>6784</v>
      </c>
      <c r="B2940" t="str">
        <f>VLOOKUP(A2940,Cafe_sales!$A$1:$O$10001,9,FALSE)</f>
        <v>Sandwich</v>
      </c>
      <c r="C2940">
        <f>VLOOKUP(A2940,Cafe_sales!$A$1:$O$10001,10,FALSE)</f>
        <v>3</v>
      </c>
      <c r="D2940">
        <f>VLOOKUP(A2940,Cafe_sales!$A$1:$O$10001,11,FALSE)</f>
        <v>4</v>
      </c>
      <c r="E2940">
        <f>VLOOKUP(A2940,Cafe_sales!$A$1:$O$10001,12,FALSE)</f>
        <v>12</v>
      </c>
      <c r="F2940" t="str">
        <f>VLOOKUP(A2940,Cafe_sales!$A$1:$O$10001,13,FALSE)</f>
        <v>Credit Card</v>
      </c>
      <c r="G2940" t="str">
        <f>VLOOKUP(A2940,Cafe_sales!$A$1:$O$10001,14,FALSE)</f>
        <v>Takeaway</v>
      </c>
      <c r="H2940" s="1">
        <f>VLOOKUP(A2940,Cafe_sales!$A$1:$O$10001,15,FALSE)</f>
        <v>45198</v>
      </c>
    </row>
    <row r="2941" spans="1:8" x14ac:dyDescent="0.35">
      <c r="A2941" t="s">
        <v>6885</v>
      </c>
      <c r="B2941" t="str">
        <f>VLOOKUP(A2941,Cafe_sales!$A$1:$O$10001,9,FALSE)</f>
        <v>Salad</v>
      </c>
      <c r="C2941" s="6">
        <f>VLOOKUP(A2941,Cafe_sales!$A$1:$O$10001,10,FALSE)</f>
        <v>4</v>
      </c>
      <c r="D2941" s="10">
        <f>VLOOKUP(A2941,Cafe_sales!$A$1:$O$10001,11,FALSE)</f>
        <v>5</v>
      </c>
      <c r="E2941" s="6">
        <f>VLOOKUP(A2941,Cafe_sales!$A$1:$O$10001,12,FALSE)</f>
        <v>20</v>
      </c>
      <c r="F2941" t="str">
        <f>VLOOKUP(A2941,Cafe_sales!$A$1:$O$10001,13,FALSE)</f>
        <v>Cash</v>
      </c>
      <c r="G2941" t="str">
        <f>VLOOKUP(A2941,Cafe_sales!$A$1:$O$10001,14,FALSE)</f>
        <v>UNKNOWN</v>
      </c>
      <c r="H2941" s="8">
        <f>VLOOKUP(A2941,Cafe_sales!$A$1:$O$10001,15,FALSE)</f>
        <v>45004</v>
      </c>
    </row>
    <row r="2942" spans="1:8" x14ac:dyDescent="0.35">
      <c r="A2942" t="s">
        <v>4747</v>
      </c>
      <c r="B2942" t="str">
        <f>VLOOKUP(A2942,Cafe_sales!$A$1:$O$10001,9,FALSE)</f>
        <v>Cookie</v>
      </c>
      <c r="C2942" s="6">
        <f>VLOOKUP(A2942,Cafe_sales!$A$1:$O$10001,10,FALSE)</f>
        <v>4</v>
      </c>
      <c r="D2942" s="10">
        <f>VLOOKUP(A2942,Cafe_sales!$A$1:$O$10001,11,FALSE)</f>
        <v>1</v>
      </c>
      <c r="E2942" s="6">
        <f>VLOOKUP(A2942,Cafe_sales!$A$1:$O$10001,12,FALSE)</f>
        <v>4</v>
      </c>
      <c r="F2942" t="str">
        <f>VLOOKUP(A2942,Cafe_sales!$A$1:$O$10001,13,FALSE)</f>
        <v>Digital Wallet</v>
      </c>
      <c r="G2942" t="str">
        <f>VLOOKUP(A2942,Cafe_sales!$A$1:$O$10001,14,FALSE)</f>
        <v>In-store</v>
      </c>
      <c r="H2942" s="8">
        <f>VLOOKUP(A2942,Cafe_sales!$A$1:$O$10001,15,FALSE)</f>
        <v>45199</v>
      </c>
    </row>
    <row r="2943" spans="1:8" hidden="1" x14ac:dyDescent="0.35">
      <c r="A2943" t="s">
        <v>1906</v>
      </c>
      <c r="B2943" t="str">
        <f>VLOOKUP(A2943,Cafe_sales!$A$1:$O$10001,9,FALSE)</f>
        <v>Coffee</v>
      </c>
      <c r="C2943">
        <f>VLOOKUP(A2943,Cafe_sales!$A$1:$O$10001,10,FALSE)</f>
        <v>1</v>
      </c>
      <c r="D2943">
        <f>VLOOKUP(A2943,Cafe_sales!$A$1:$O$10001,11,FALSE)</f>
        <v>2</v>
      </c>
      <c r="E2943">
        <f>VLOOKUP(A2943,Cafe_sales!$A$1:$O$10001,12,FALSE)</f>
        <v>2</v>
      </c>
      <c r="F2943" t="str">
        <f>VLOOKUP(A2943,Cafe_sales!$A$1:$O$10001,13,FALSE)</f>
        <v>Digital Wallet</v>
      </c>
      <c r="G2943" t="str">
        <f>VLOOKUP(A2943,Cafe_sales!$A$1:$O$10001,14,FALSE)</f>
        <v>Takeaway</v>
      </c>
      <c r="H2943" s="1">
        <f>VLOOKUP(A2943,Cafe_sales!$A$1:$O$10001,15,FALSE)</f>
        <v>45078</v>
      </c>
    </row>
    <row r="2944" spans="1:8" x14ac:dyDescent="0.35">
      <c r="A2944" t="s">
        <v>4534</v>
      </c>
      <c r="B2944" t="str">
        <f>VLOOKUP(A2944,Cafe_sales!$A$1:$O$10001,9,FALSE)</f>
        <v>Sandwich</v>
      </c>
      <c r="C2944" s="6">
        <f>VLOOKUP(A2944,Cafe_sales!$A$1:$O$10001,10,FALSE)</f>
        <v>1</v>
      </c>
      <c r="D2944" s="10">
        <f>VLOOKUP(A2944,Cafe_sales!$A$1:$O$10001,11,FALSE)</f>
        <v>4</v>
      </c>
      <c r="E2944" s="6">
        <f>VLOOKUP(A2944,Cafe_sales!$A$1:$O$10001,12,FALSE)</f>
        <v>4</v>
      </c>
      <c r="F2944" t="str">
        <f>VLOOKUP(A2944,Cafe_sales!$A$1:$O$10001,13,FALSE)</f>
        <v>Cash</v>
      </c>
      <c r="G2944" t="str">
        <f>VLOOKUP(A2944,Cafe_sales!$A$1:$O$10001,14,FALSE)</f>
        <v>In-store</v>
      </c>
      <c r="H2944" s="8">
        <f>VLOOKUP(A2944,Cafe_sales!$A$1:$O$10001,15,FALSE)</f>
        <v>45052</v>
      </c>
    </row>
    <row r="2945" spans="1:8" x14ac:dyDescent="0.35">
      <c r="A2945" t="s">
        <v>7828</v>
      </c>
      <c r="B2945" t="str">
        <f>VLOOKUP(A2945,Cafe_sales!$A$1:$O$10001,9,FALSE)</f>
        <v>Coffee</v>
      </c>
      <c r="C2945" s="6">
        <f>VLOOKUP(A2945,Cafe_sales!$A$1:$O$10001,10,FALSE)</f>
        <v>2</v>
      </c>
      <c r="D2945" s="10">
        <f>VLOOKUP(A2945,Cafe_sales!$A$1:$O$10001,11,FALSE)</f>
        <v>2</v>
      </c>
      <c r="E2945" s="6">
        <f>VLOOKUP(A2945,Cafe_sales!$A$1:$O$10001,12,FALSE)</f>
        <v>4</v>
      </c>
      <c r="F2945" t="str">
        <f>VLOOKUP(A2945,Cafe_sales!$A$1:$O$10001,13,FALSE)</f>
        <v>Credit Card</v>
      </c>
      <c r="G2945" t="str">
        <f>VLOOKUP(A2945,Cafe_sales!$A$1:$O$10001,14,FALSE)</f>
        <v>In-store</v>
      </c>
      <c r="H2945" s="8">
        <f>VLOOKUP(A2945,Cafe_sales!$A$1:$O$10001,15,FALSE)</f>
        <v>45178</v>
      </c>
    </row>
    <row r="2946" spans="1:8" x14ac:dyDescent="0.35">
      <c r="A2946" t="s">
        <v>5480</v>
      </c>
      <c r="B2946" t="str">
        <f>VLOOKUP(A2946,Cafe_sales!$A$1:$O$10001,9,FALSE)</f>
        <v>Cake</v>
      </c>
      <c r="C2946" s="6">
        <f>VLOOKUP(A2946,Cafe_sales!$A$1:$O$10001,10,FALSE)</f>
        <v>1</v>
      </c>
      <c r="D2946" s="10">
        <f>VLOOKUP(A2946,Cafe_sales!$A$1:$O$10001,11,FALSE)</f>
        <v>3</v>
      </c>
      <c r="E2946" s="6">
        <f>VLOOKUP(A2946,Cafe_sales!$A$1:$O$10001,12,FALSE)</f>
        <v>3</v>
      </c>
      <c r="F2946" t="str">
        <f>VLOOKUP(A2946,Cafe_sales!$A$1:$O$10001,13,FALSE)</f>
        <v>Digital Wallet</v>
      </c>
      <c r="G2946" t="str">
        <f>VLOOKUP(A2946,Cafe_sales!$A$1:$O$10001,14,FALSE)</f>
        <v>UNKNOWN</v>
      </c>
      <c r="H2946" s="8">
        <f>VLOOKUP(A2946,Cafe_sales!$A$1:$O$10001,15,FALSE)</f>
        <v>45103</v>
      </c>
    </row>
    <row r="2947" spans="1:8" x14ac:dyDescent="0.35">
      <c r="A2947" t="s">
        <v>1419</v>
      </c>
      <c r="B2947" t="str">
        <f>VLOOKUP(A2947,Cafe_sales!$A$1:$O$10001,9,FALSE)</f>
        <v>Cake</v>
      </c>
      <c r="C2947" s="6">
        <f>VLOOKUP(A2947,Cafe_sales!$A$1:$O$10001,10,FALSE)</f>
        <v>4</v>
      </c>
      <c r="D2947" s="10">
        <f>VLOOKUP(A2947,Cafe_sales!$A$1:$O$10001,11,FALSE)</f>
        <v>2.9670383531429971</v>
      </c>
      <c r="E2947" s="6">
        <f>VLOOKUP(A2947,Cafe_sales!$A$1:$O$10001,12,FALSE)</f>
        <v>12</v>
      </c>
      <c r="F2947" t="str">
        <f>VLOOKUP(A2947,Cafe_sales!$A$1:$O$10001,13,FALSE)</f>
        <v>Cash</v>
      </c>
      <c r="G2947" t="str">
        <f>VLOOKUP(A2947,Cafe_sales!$A$1:$O$10001,14,FALSE)</f>
        <v>In-store</v>
      </c>
      <c r="H2947" s="8">
        <f>VLOOKUP(A2947,Cafe_sales!$A$1:$O$10001,15,FALSE)</f>
        <v>45116</v>
      </c>
    </row>
    <row r="2948" spans="1:8" x14ac:dyDescent="0.35">
      <c r="A2948" t="s">
        <v>7816</v>
      </c>
      <c r="B2948" t="str">
        <f>VLOOKUP(A2948,Cafe_sales!$A$1:$O$10001,9,FALSE)</f>
        <v>Coffee</v>
      </c>
      <c r="C2948" s="6">
        <f>VLOOKUP(A2948,Cafe_sales!$A$1:$O$10001,10,FALSE)</f>
        <v>5</v>
      </c>
      <c r="D2948" s="10">
        <f>VLOOKUP(A2948,Cafe_sales!$A$1:$O$10001,11,FALSE)</f>
        <v>2</v>
      </c>
      <c r="E2948" s="6">
        <f>VLOOKUP(A2948,Cafe_sales!$A$1:$O$10001,12,FALSE)</f>
        <v>10</v>
      </c>
      <c r="F2948" t="str">
        <f>VLOOKUP(A2948,Cafe_sales!$A$1:$O$10001,13,FALSE)</f>
        <v>Default mode</v>
      </c>
      <c r="G2948" t="str">
        <f>VLOOKUP(A2948,Cafe_sales!$A$1:$O$10001,14,FALSE)</f>
        <v>UNKNOWN</v>
      </c>
      <c r="H2948" s="8">
        <f>VLOOKUP(A2948,Cafe_sales!$A$1:$O$10001,15,FALSE)</f>
        <v>45155</v>
      </c>
    </row>
    <row r="2949" spans="1:8" x14ac:dyDescent="0.35">
      <c r="A2949" t="s">
        <v>653</v>
      </c>
      <c r="B2949" t="str">
        <f>VLOOKUP(A2949,Cafe_sales!$A$1:$O$10001,9,FALSE)</f>
        <v>Cake</v>
      </c>
      <c r="C2949" s="6">
        <f>VLOOKUP(A2949,Cafe_sales!$A$1:$O$10001,10,FALSE)</f>
        <v>1</v>
      </c>
      <c r="D2949" s="10">
        <f>VLOOKUP(A2949,Cafe_sales!$A$1:$O$10001,11,FALSE)</f>
        <v>3</v>
      </c>
      <c r="E2949" s="6">
        <f>VLOOKUP(A2949,Cafe_sales!$A$1:$O$10001,12,FALSE)</f>
        <v>3</v>
      </c>
      <c r="F2949" t="str">
        <f>VLOOKUP(A2949,Cafe_sales!$A$1:$O$10001,13,FALSE)</f>
        <v>Digital Wallet</v>
      </c>
      <c r="G2949" t="str">
        <f>VLOOKUP(A2949,Cafe_sales!$A$1:$O$10001,14,FALSE)</f>
        <v>UNKNOWN</v>
      </c>
      <c r="H2949" s="8">
        <f>VLOOKUP(A2949,Cafe_sales!$A$1:$O$10001,15,FALSE)</f>
        <v>45128</v>
      </c>
    </row>
    <row r="2950" spans="1:8" hidden="1" x14ac:dyDescent="0.35">
      <c r="A2950" t="s">
        <v>4711</v>
      </c>
      <c r="B2950" t="str">
        <f>VLOOKUP(A2950,Cafe_sales!$A$1:$O$10001,9,FALSE)</f>
        <v>Smoothie</v>
      </c>
      <c r="C2950">
        <f>VLOOKUP(A2950,Cafe_sales!$A$1:$O$10001,10,FALSE)</f>
        <v>1</v>
      </c>
      <c r="D2950">
        <f>VLOOKUP(A2950,Cafe_sales!$A$1:$O$10001,11,FALSE)</f>
        <v>4</v>
      </c>
      <c r="E2950">
        <f>VLOOKUP(A2950,Cafe_sales!$A$1:$O$10001,12,FALSE)</f>
        <v>4</v>
      </c>
      <c r="F2950" t="str">
        <f>VLOOKUP(A2950,Cafe_sales!$A$1:$O$10001,13,FALSE)</f>
        <v>Digital Wallet</v>
      </c>
      <c r="G2950" t="str">
        <f>VLOOKUP(A2950,Cafe_sales!$A$1:$O$10001,14,FALSE)</f>
        <v>Takeaway</v>
      </c>
      <c r="H2950" s="1">
        <f>VLOOKUP(A2950,Cafe_sales!$A$1:$O$10001,15,FALSE)</f>
        <v>44996</v>
      </c>
    </row>
    <row r="2951" spans="1:8" hidden="1" x14ac:dyDescent="0.35">
      <c r="A2951" t="s">
        <v>6680</v>
      </c>
      <c r="B2951" t="str">
        <f>VLOOKUP(A2951,Cafe_sales!$A$1:$O$10001,9,FALSE)</f>
        <v>Juice</v>
      </c>
      <c r="C2951">
        <f>VLOOKUP(A2951,Cafe_sales!$A$1:$O$10001,10,FALSE)</f>
        <v>4</v>
      </c>
      <c r="D2951">
        <f>VLOOKUP(A2951,Cafe_sales!$A$1:$O$10001,11,FALSE)</f>
        <v>1</v>
      </c>
      <c r="E2951">
        <f>VLOOKUP(A2951,Cafe_sales!$A$1:$O$10001,12,FALSE)</f>
        <v>4</v>
      </c>
      <c r="F2951" t="str">
        <f>VLOOKUP(A2951,Cafe_sales!$A$1:$O$10001,13,FALSE)</f>
        <v>Default mode</v>
      </c>
      <c r="G2951" t="str">
        <f>VLOOKUP(A2951,Cafe_sales!$A$1:$O$10001,14,FALSE)</f>
        <v>Takeaway</v>
      </c>
      <c r="H2951" s="1">
        <f>VLOOKUP(A2951,Cafe_sales!$A$1:$O$10001,15,FALSE)</f>
        <v>44957</v>
      </c>
    </row>
    <row r="2952" spans="1:8" x14ac:dyDescent="0.35">
      <c r="A2952" t="s">
        <v>5087</v>
      </c>
      <c r="B2952" t="str">
        <f>VLOOKUP(A2952,Cafe_sales!$A$1:$O$10001,9,FALSE)</f>
        <v>Coffee</v>
      </c>
      <c r="C2952" s="6">
        <f>VLOOKUP(A2952,Cafe_sales!$A$1:$O$10001,10,FALSE)</f>
        <v>2</v>
      </c>
      <c r="D2952" s="10">
        <f>VLOOKUP(A2952,Cafe_sales!$A$1:$O$10001,11,FALSE)</f>
        <v>2</v>
      </c>
      <c r="E2952" s="6">
        <f>VLOOKUP(A2952,Cafe_sales!$A$1:$O$10001,12,FALSE)</f>
        <v>4</v>
      </c>
      <c r="F2952" t="str">
        <f>VLOOKUP(A2952,Cafe_sales!$A$1:$O$10001,13,FALSE)</f>
        <v>Default mode</v>
      </c>
      <c r="G2952" t="str">
        <f>VLOOKUP(A2952,Cafe_sales!$A$1:$O$10001,14,FALSE)</f>
        <v>In-store</v>
      </c>
      <c r="H2952" s="8">
        <f>VLOOKUP(A2952,Cafe_sales!$A$1:$O$10001,15,FALSE)</f>
        <v>45230</v>
      </c>
    </row>
    <row r="2953" spans="1:8" x14ac:dyDescent="0.35">
      <c r="A2953" t="s">
        <v>5039</v>
      </c>
      <c r="B2953" t="str">
        <f>VLOOKUP(A2953,Cafe_sales!$A$1:$O$10001,9,FALSE)</f>
        <v>Cookie</v>
      </c>
      <c r="C2953" s="6">
        <f>VLOOKUP(A2953,Cafe_sales!$A$1:$O$10001,10,FALSE)</f>
        <v>5</v>
      </c>
      <c r="D2953" s="10">
        <f>VLOOKUP(A2953,Cafe_sales!$A$1:$O$10001,11,FALSE)</f>
        <v>1</v>
      </c>
      <c r="E2953" s="6">
        <f>VLOOKUP(A2953,Cafe_sales!$A$1:$O$10001,12,FALSE)</f>
        <v>5</v>
      </c>
      <c r="F2953" t="str">
        <f>VLOOKUP(A2953,Cafe_sales!$A$1:$O$10001,13,FALSE)</f>
        <v>Cash</v>
      </c>
      <c r="G2953" t="str">
        <f>VLOOKUP(A2953,Cafe_sales!$A$1:$O$10001,14,FALSE)</f>
        <v>UNKNOWN</v>
      </c>
      <c r="H2953" s="8">
        <f>VLOOKUP(A2953,Cafe_sales!$A$1:$O$10001,15,FALSE)</f>
        <v>44969</v>
      </c>
    </row>
    <row r="2954" spans="1:8" x14ac:dyDescent="0.35">
      <c r="A2954" t="s">
        <v>6228</v>
      </c>
      <c r="B2954" t="str">
        <f>VLOOKUP(A2954,Cafe_sales!$A$1:$O$10001,9,FALSE)</f>
        <v>UNKNOWN</v>
      </c>
      <c r="C2954" s="6">
        <f>VLOOKUP(A2954,Cafe_sales!$A$1:$O$10001,10,FALSE)</f>
        <v>2</v>
      </c>
      <c r="D2954" s="10">
        <f>VLOOKUP(A2954,Cafe_sales!$A$1:$O$10001,11,FALSE)</f>
        <v>3</v>
      </c>
      <c r="E2954" s="6">
        <f>VLOOKUP(A2954,Cafe_sales!$A$1:$O$10001,12,FALSE)</f>
        <v>6</v>
      </c>
      <c r="F2954" t="str">
        <f>VLOOKUP(A2954,Cafe_sales!$A$1:$O$10001,13,FALSE)</f>
        <v>Cash</v>
      </c>
      <c r="G2954" t="str">
        <f>VLOOKUP(A2954,Cafe_sales!$A$1:$O$10001,14,FALSE)</f>
        <v>UNKNOWN</v>
      </c>
      <c r="H2954" s="8">
        <f>VLOOKUP(A2954,Cafe_sales!$A$1:$O$10001,15,FALSE)</f>
        <v>45167</v>
      </c>
    </row>
    <row r="2955" spans="1:8" hidden="1" x14ac:dyDescent="0.35">
      <c r="A2955" t="s">
        <v>8426</v>
      </c>
      <c r="B2955" t="str">
        <f>VLOOKUP(A2955,Cafe_sales!$A$1:$O$10001,9,FALSE)</f>
        <v>Coffee</v>
      </c>
      <c r="C2955">
        <f>VLOOKUP(A2955,Cafe_sales!$A$1:$O$10001,10,FALSE)</f>
        <v>2</v>
      </c>
      <c r="D2955">
        <f>VLOOKUP(A2955,Cafe_sales!$A$1:$O$10001,11,FALSE)</f>
        <v>3.1003300330033001</v>
      </c>
      <c r="E2955">
        <f>VLOOKUP(A2955,Cafe_sales!$A$1:$O$10001,12,FALSE)</f>
        <v>4</v>
      </c>
      <c r="F2955" t="str">
        <f>VLOOKUP(A2955,Cafe_sales!$A$1:$O$10001,13,FALSE)</f>
        <v>Cash</v>
      </c>
      <c r="G2955" t="str">
        <f>VLOOKUP(A2955,Cafe_sales!$A$1:$O$10001,14,FALSE)</f>
        <v>Takeaway</v>
      </c>
      <c r="H2955" s="1">
        <f>VLOOKUP(A2955,Cafe_sales!$A$1:$O$10001,15,FALSE)</f>
        <v>45148</v>
      </c>
    </row>
    <row r="2956" spans="1:8" x14ac:dyDescent="0.35">
      <c r="A2956" t="s">
        <v>2805</v>
      </c>
      <c r="B2956" t="str">
        <f>VLOOKUP(A2956,Cafe_sales!$A$1:$O$10001,9,FALSE)</f>
        <v>Sandwich</v>
      </c>
      <c r="C2956" s="6">
        <f>VLOOKUP(A2956,Cafe_sales!$A$1:$O$10001,10,FALSE)</f>
        <v>4</v>
      </c>
      <c r="D2956" s="10">
        <f>VLOOKUP(A2956,Cafe_sales!$A$1:$O$10001,11,FALSE)</f>
        <v>4</v>
      </c>
      <c r="E2956" s="6">
        <f>VLOOKUP(A2956,Cafe_sales!$A$1:$O$10001,12,FALSE)</f>
        <v>16</v>
      </c>
      <c r="F2956" t="str">
        <f>VLOOKUP(A2956,Cafe_sales!$A$1:$O$10001,13,FALSE)</f>
        <v>Cash</v>
      </c>
      <c r="G2956" t="str">
        <f>VLOOKUP(A2956,Cafe_sales!$A$1:$O$10001,14,FALSE)</f>
        <v>In-store</v>
      </c>
      <c r="H2956" s="8">
        <f>VLOOKUP(A2956,Cafe_sales!$A$1:$O$10001,15,FALSE)</f>
        <v>45189</v>
      </c>
    </row>
    <row r="2957" spans="1:8" x14ac:dyDescent="0.35">
      <c r="A2957" t="s">
        <v>3731</v>
      </c>
      <c r="B2957" t="str">
        <f>VLOOKUP(A2957,Cafe_sales!$A$1:$O$10001,9,FALSE)</f>
        <v>Juice</v>
      </c>
      <c r="C2957" s="6">
        <f>VLOOKUP(A2957,Cafe_sales!$A$1:$O$10001,10,FALSE)</f>
        <v>5</v>
      </c>
      <c r="D2957" s="10">
        <f>VLOOKUP(A2957,Cafe_sales!$A$1:$O$10001,11,FALSE)</f>
        <v>3</v>
      </c>
      <c r="E2957" s="6">
        <f>VLOOKUP(A2957,Cafe_sales!$A$1:$O$10001,12,FALSE)</f>
        <v>15</v>
      </c>
      <c r="F2957" t="str">
        <f>VLOOKUP(A2957,Cafe_sales!$A$1:$O$10001,13,FALSE)</f>
        <v>Credit Card</v>
      </c>
      <c r="G2957" t="str">
        <f>VLOOKUP(A2957,Cafe_sales!$A$1:$O$10001,14,FALSE)</f>
        <v>UNKNOWN</v>
      </c>
      <c r="H2957" s="8">
        <f>VLOOKUP(A2957,Cafe_sales!$A$1:$O$10001,15,FALSE)</f>
        <v>45074</v>
      </c>
    </row>
    <row r="2958" spans="1:8" x14ac:dyDescent="0.35">
      <c r="A2958" t="s">
        <v>7862</v>
      </c>
      <c r="B2958" t="str">
        <f>VLOOKUP(A2958,Cafe_sales!$A$1:$O$10001,9,FALSE)</f>
        <v>Sandwich</v>
      </c>
      <c r="C2958" s="6">
        <f>VLOOKUP(A2958,Cafe_sales!$A$1:$O$10001,10,FALSE)</f>
        <v>3</v>
      </c>
      <c r="D2958" s="10">
        <f>VLOOKUP(A2958,Cafe_sales!$A$1:$O$10001,11,FALSE)</f>
        <v>4</v>
      </c>
      <c r="E2958" s="6">
        <f>VLOOKUP(A2958,Cafe_sales!$A$1:$O$10001,12,FALSE)</f>
        <v>12</v>
      </c>
      <c r="F2958" t="str">
        <f>VLOOKUP(A2958,Cafe_sales!$A$1:$O$10001,13,FALSE)</f>
        <v>Digital Wallet</v>
      </c>
      <c r="G2958" t="str">
        <f>VLOOKUP(A2958,Cafe_sales!$A$1:$O$10001,14,FALSE)</f>
        <v>In-store</v>
      </c>
      <c r="H2958" s="8">
        <f>VLOOKUP(A2958,Cafe_sales!$A$1:$O$10001,15,FALSE)</f>
        <v>45227</v>
      </c>
    </row>
    <row r="2959" spans="1:8" x14ac:dyDescent="0.35">
      <c r="A2959" t="s">
        <v>6055</v>
      </c>
      <c r="B2959" t="str">
        <f>VLOOKUP(A2959,Cafe_sales!$A$1:$O$10001,9,FALSE)</f>
        <v>Sandwich</v>
      </c>
      <c r="C2959" s="6">
        <f>VLOOKUP(A2959,Cafe_sales!$A$1:$O$10001,10,FALSE)</f>
        <v>2</v>
      </c>
      <c r="D2959" s="10">
        <f>VLOOKUP(A2959,Cafe_sales!$A$1:$O$10001,11,FALSE)</f>
        <v>4</v>
      </c>
      <c r="E2959" s="6">
        <f>VLOOKUP(A2959,Cafe_sales!$A$1:$O$10001,12,FALSE)</f>
        <v>8</v>
      </c>
      <c r="F2959" t="str">
        <f>VLOOKUP(A2959,Cafe_sales!$A$1:$O$10001,13,FALSE)</f>
        <v>Cash</v>
      </c>
      <c r="G2959" t="str">
        <f>VLOOKUP(A2959,Cafe_sales!$A$1:$O$10001,14,FALSE)</f>
        <v>UNKNOWN</v>
      </c>
      <c r="H2959" s="8">
        <f>VLOOKUP(A2959,Cafe_sales!$A$1:$O$10001,15,FALSE)</f>
        <v>45001</v>
      </c>
    </row>
    <row r="2960" spans="1:8" hidden="1" x14ac:dyDescent="0.35">
      <c r="A2960" t="s">
        <v>6478</v>
      </c>
      <c r="B2960" t="str">
        <f>VLOOKUP(A2960,Cafe_sales!$A$1:$O$10001,9,FALSE)</f>
        <v>Juice</v>
      </c>
      <c r="C2960">
        <f>VLOOKUP(A2960,Cafe_sales!$A$1:$O$10001,10,FALSE)</f>
        <v>5</v>
      </c>
      <c r="D2960">
        <f>VLOOKUP(A2960,Cafe_sales!$A$1:$O$10001,11,FALSE)</f>
        <v>3</v>
      </c>
      <c r="E2960">
        <f>VLOOKUP(A2960,Cafe_sales!$A$1:$O$10001,12,FALSE)</f>
        <v>15</v>
      </c>
      <c r="F2960" t="str">
        <f>VLOOKUP(A2960,Cafe_sales!$A$1:$O$10001,13,FALSE)</f>
        <v>Default mode</v>
      </c>
      <c r="G2960" t="str">
        <f>VLOOKUP(A2960,Cafe_sales!$A$1:$O$10001,14,FALSE)</f>
        <v>Cafe</v>
      </c>
      <c r="H2960" s="1">
        <f>VLOOKUP(A2960,Cafe_sales!$A$1:$O$10001,15,FALSE)</f>
        <v>44927</v>
      </c>
    </row>
    <row r="2961" spans="1:8" hidden="1" x14ac:dyDescent="0.35">
      <c r="A2961" t="s">
        <v>394</v>
      </c>
      <c r="B2961" t="str">
        <f>VLOOKUP(A2961,Cafe_sales!$A$1:$O$10001,9,FALSE)</f>
        <v>Cookie</v>
      </c>
      <c r="C2961">
        <f>VLOOKUP(A2961,Cafe_sales!$A$1:$O$10001,10,FALSE)</f>
        <v>2</v>
      </c>
      <c r="D2961">
        <f>VLOOKUP(A2961,Cafe_sales!$A$1:$O$10001,11,FALSE)</f>
        <v>0</v>
      </c>
      <c r="E2961">
        <f>VLOOKUP(A2961,Cafe_sales!$A$1:$O$10001,12,FALSE)</f>
        <v>2</v>
      </c>
      <c r="F2961" t="str">
        <f>VLOOKUP(A2961,Cafe_sales!$A$1:$O$10001,13,FALSE)</f>
        <v>Cash</v>
      </c>
      <c r="G2961" t="str">
        <f>VLOOKUP(A2961,Cafe_sales!$A$1:$O$10001,14,FALSE)</f>
        <v>Takeaway</v>
      </c>
      <c r="H2961" s="1">
        <f>VLOOKUP(A2961,Cafe_sales!$A$1:$O$10001,15,FALSE)</f>
        <v>45171</v>
      </c>
    </row>
    <row r="2962" spans="1:8" hidden="1" x14ac:dyDescent="0.35">
      <c r="A2962" t="s">
        <v>5732</v>
      </c>
      <c r="B2962" t="str">
        <f>VLOOKUP(A2962,Cafe_sales!$A$1:$O$10001,9,FALSE)</f>
        <v>Cake</v>
      </c>
      <c r="C2962">
        <f>VLOOKUP(A2962,Cafe_sales!$A$1:$O$10001,10,FALSE)</f>
        <v>5</v>
      </c>
      <c r="D2962">
        <f>VLOOKUP(A2962,Cafe_sales!$A$1:$O$10001,11,FALSE)</f>
        <v>3</v>
      </c>
      <c r="E2962">
        <f>VLOOKUP(A2962,Cafe_sales!$A$1:$O$10001,12,FALSE)</f>
        <v>15</v>
      </c>
      <c r="F2962" t="str">
        <f>VLOOKUP(A2962,Cafe_sales!$A$1:$O$10001,13,FALSE)</f>
        <v>Credit Card</v>
      </c>
      <c r="G2962" t="str">
        <f>VLOOKUP(A2962,Cafe_sales!$A$1:$O$10001,14,FALSE)</f>
        <v>Takeaway</v>
      </c>
      <c r="H2962" s="1">
        <f>VLOOKUP(A2962,Cafe_sales!$A$1:$O$10001,15,FALSE)</f>
        <v>44955</v>
      </c>
    </row>
    <row r="2963" spans="1:8" hidden="1" x14ac:dyDescent="0.35">
      <c r="A2963" t="s">
        <v>9561</v>
      </c>
      <c r="B2963" t="str">
        <f>VLOOKUP(A2963,Cafe_sales!$A$1:$O$10001,9,FALSE)</f>
        <v>Smoothie</v>
      </c>
      <c r="C2963">
        <f>VLOOKUP(A2963,Cafe_sales!$A$1:$O$10001,10,FALSE)</f>
        <v>3</v>
      </c>
      <c r="D2963">
        <f>VLOOKUP(A2963,Cafe_sales!$A$1:$O$10001,11,FALSE)</f>
        <v>4</v>
      </c>
      <c r="E2963">
        <f>VLOOKUP(A2963,Cafe_sales!$A$1:$O$10001,12,FALSE)</f>
        <v>12</v>
      </c>
      <c r="F2963" t="str">
        <f>VLOOKUP(A2963,Cafe_sales!$A$1:$O$10001,13,FALSE)</f>
        <v>Digital Wallet</v>
      </c>
      <c r="G2963" t="str">
        <f>VLOOKUP(A2963,Cafe_sales!$A$1:$O$10001,14,FALSE)</f>
        <v>Cafe</v>
      </c>
      <c r="H2963" s="1">
        <f>VLOOKUP(A2963,Cafe_sales!$A$1:$O$10001,15,FALSE)</f>
        <v>45240</v>
      </c>
    </row>
    <row r="2964" spans="1:8" x14ac:dyDescent="0.35">
      <c r="A2964" t="s">
        <v>8459</v>
      </c>
      <c r="B2964" t="str">
        <f>VLOOKUP(A2964,Cafe_sales!$A$1:$O$10001,9,FALSE)</f>
        <v>Juice</v>
      </c>
      <c r="C2964" s="6">
        <f>VLOOKUP(A2964,Cafe_sales!$A$1:$O$10001,10,FALSE)</f>
        <v>3</v>
      </c>
      <c r="D2964" s="10">
        <f>VLOOKUP(A2964,Cafe_sales!$A$1:$O$10001,11,FALSE)</f>
        <v>3</v>
      </c>
      <c r="E2964" s="6">
        <f>VLOOKUP(A2964,Cafe_sales!$A$1:$O$10001,12,FALSE)</f>
        <v>9</v>
      </c>
      <c r="F2964" t="str">
        <f>VLOOKUP(A2964,Cafe_sales!$A$1:$O$10001,13,FALSE)</f>
        <v>Credit Card</v>
      </c>
      <c r="G2964" t="str">
        <f>VLOOKUP(A2964,Cafe_sales!$A$1:$O$10001,14,FALSE)</f>
        <v>In-store</v>
      </c>
      <c r="H2964" s="8">
        <f>VLOOKUP(A2964,Cafe_sales!$A$1:$O$10001,15,FALSE)</f>
        <v>45133</v>
      </c>
    </row>
    <row r="2965" spans="1:8" x14ac:dyDescent="0.35">
      <c r="A2965" t="s">
        <v>9531</v>
      </c>
      <c r="B2965" t="str">
        <f>VLOOKUP(A2965,Cafe_sales!$A$1:$O$10001,9,FALSE)</f>
        <v>UNKNOWN</v>
      </c>
      <c r="C2965" s="6">
        <f>VLOOKUP(A2965,Cafe_sales!$A$1:$O$10001,10,FALSE)</f>
        <v>5</v>
      </c>
      <c r="D2965" s="10">
        <f>VLOOKUP(A2965,Cafe_sales!$A$1:$O$10001,11,FALSE)</f>
        <v>1</v>
      </c>
      <c r="E2965" s="6">
        <f>VLOOKUP(A2965,Cafe_sales!$A$1:$O$10001,12,FALSE)</f>
        <v>5</v>
      </c>
      <c r="F2965" t="str">
        <f>VLOOKUP(A2965,Cafe_sales!$A$1:$O$10001,13,FALSE)</f>
        <v>Digital Wallet</v>
      </c>
      <c r="G2965" t="str">
        <f>VLOOKUP(A2965,Cafe_sales!$A$1:$O$10001,14,FALSE)</f>
        <v>In-store</v>
      </c>
      <c r="H2965" s="8">
        <f>VLOOKUP(A2965,Cafe_sales!$A$1:$O$10001,15,FALSE)</f>
        <v>45085</v>
      </c>
    </row>
    <row r="2966" spans="1:8" hidden="1" x14ac:dyDescent="0.35">
      <c r="A2966" t="s">
        <v>5889</v>
      </c>
      <c r="B2966" t="str">
        <f>VLOOKUP(A2966,Cafe_sales!$A$1:$O$10001,9,FALSE)</f>
        <v>Cake</v>
      </c>
      <c r="C2966">
        <f>VLOOKUP(A2966,Cafe_sales!$A$1:$O$10001,10,FALSE)</f>
        <v>1</v>
      </c>
      <c r="D2966">
        <f>VLOOKUP(A2966,Cafe_sales!$A$1:$O$10001,11,FALSE)</f>
        <v>3</v>
      </c>
      <c r="E2966">
        <f>VLOOKUP(A2966,Cafe_sales!$A$1:$O$10001,12,FALSE)</f>
        <v>3</v>
      </c>
      <c r="F2966" t="str">
        <f>VLOOKUP(A2966,Cafe_sales!$A$1:$O$10001,13,FALSE)</f>
        <v>Default mode</v>
      </c>
      <c r="G2966" t="str">
        <f>VLOOKUP(A2966,Cafe_sales!$A$1:$O$10001,14,FALSE)</f>
        <v>Takeaway</v>
      </c>
      <c r="H2966" s="1">
        <f>VLOOKUP(A2966,Cafe_sales!$A$1:$O$10001,15,FALSE)</f>
        <v>45126</v>
      </c>
    </row>
    <row r="2967" spans="1:8" x14ac:dyDescent="0.35">
      <c r="A2967" t="s">
        <v>4611</v>
      </c>
      <c r="B2967" t="str">
        <f>VLOOKUP(A2967,Cafe_sales!$A$1:$O$10001,9,FALSE)</f>
        <v>Coffee</v>
      </c>
      <c r="C2967" s="6">
        <f>VLOOKUP(A2967,Cafe_sales!$A$1:$O$10001,10,FALSE)</f>
        <v>5</v>
      </c>
      <c r="D2967" s="10">
        <f>VLOOKUP(A2967,Cafe_sales!$A$1:$O$10001,11,FALSE)</f>
        <v>2</v>
      </c>
      <c r="E2967" s="6">
        <f>VLOOKUP(A2967,Cafe_sales!$A$1:$O$10001,12,FALSE)</f>
        <v>10</v>
      </c>
      <c r="F2967" t="str">
        <f>VLOOKUP(A2967,Cafe_sales!$A$1:$O$10001,13,FALSE)</f>
        <v>Cash</v>
      </c>
      <c r="G2967" t="str">
        <f>VLOOKUP(A2967,Cafe_sales!$A$1:$O$10001,14,FALSE)</f>
        <v>UNKNOWN</v>
      </c>
      <c r="H2967" s="8">
        <f>VLOOKUP(A2967,Cafe_sales!$A$1:$O$10001,15,FALSE)</f>
        <v>45203</v>
      </c>
    </row>
    <row r="2968" spans="1:8" x14ac:dyDescent="0.35">
      <c r="A2968" t="s">
        <v>3319</v>
      </c>
      <c r="B2968" t="str">
        <f>VLOOKUP(A2968,Cafe_sales!$A$1:$O$10001,9,FALSE)</f>
        <v>Sandwich</v>
      </c>
      <c r="C2968" s="6">
        <f>VLOOKUP(A2968,Cafe_sales!$A$1:$O$10001,10,FALSE)</f>
        <v>4</v>
      </c>
      <c r="D2968" s="10">
        <f>VLOOKUP(A2968,Cafe_sales!$A$1:$O$10001,11,FALSE)</f>
        <v>4</v>
      </c>
      <c r="E2968" s="6">
        <f>VLOOKUP(A2968,Cafe_sales!$A$1:$O$10001,12,FALSE)</f>
        <v>16</v>
      </c>
      <c r="F2968" t="str">
        <f>VLOOKUP(A2968,Cafe_sales!$A$1:$O$10001,13,FALSE)</f>
        <v>Digital Wallet</v>
      </c>
      <c r="G2968" t="str">
        <f>VLOOKUP(A2968,Cafe_sales!$A$1:$O$10001,14,FALSE)</f>
        <v>In-store</v>
      </c>
      <c r="H2968" s="8">
        <f>VLOOKUP(A2968,Cafe_sales!$A$1:$O$10001,15,FALSE)</f>
        <v>45175</v>
      </c>
    </row>
    <row r="2969" spans="1:8" x14ac:dyDescent="0.35">
      <c r="A2969" t="s">
        <v>3849</v>
      </c>
      <c r="B2969" t="str">
        <f>VLOOKUP(A2969,Cafe_sales!$A$1:$O$10001,9,FALSE)</f>
        <v>Tea</v>
      </c>
      <c r="C2969" s="6">
        <f>VLOOKUP(A2969,Cafe_sales!$A$1:$O$10001,10,FALSE)</f>
        <v>1</v>
      </c>
      <c r="D2969" s="10">
        <f>VLOOKUP(A2969,Cafe_sales!$A$1:$O$10001,11,FALSE)</f>
        <v>1.5</v>
      </c>
      <c r="E2969" s="6">
        <f>VLOOKUP(A2969,Cafe_sales!$A$1:$O$10001,12,FALSE)</f>
        <v>1.5</v>
      </c>
      <c r="F2969" t="str">
        <f>VLOOKUP(A2969,Cafe_sales!$A$1:$O$10001,13,FALSE)</f>
        <v>Cash</v>
      </c>
      <c r="G2969" t="str">
        <f>VLOOKUP(A2969,Cafe_sales!$A$1:$O$10001,14,FALSE)</f>
        <v>UNKNOWN</v>
      </c>
      <c r="H2969" s="8">
        <f>VLOOKUP(A2969,Cafe_sales!$A$1:$O$10001,15,FALSE)</f>
        <v>44938</v>
      </c>
    </row>
    <row r="2970" spans="1:8" hidden="1" x14ac:dyDescent="0.35">
      <c r="A2970" t="s">
        <v>5592</v>
      </c>
      <c r="B2970" t="str">
        <f>VLOOKUP(A2970,Cafe_sales!$A$1:$O$10001,9,FALSE)</f>
        <v>Cookie</v>
      </c>
      <c r="C2970">
        <f>VLOOKUP(A2970,Cafe_sales!$A$1:$O$10001,10,FALSE)</f>
        <v>5</v>
      </c>
      <c r="D2970">
        <f>VLOOKUP(A2970,Cafe_sales!$A$1:$O$10001,11,FALSE)</f>
        <v>1</v>
      </c>
      <c r="E2970">
        <f>VLOOKUP(A2970,Cafe_sales!$A$1:$O$10001,12,FALSE)</f>
        <v>5</v>
      </c>
      <c r="F2970" t="str">
        <f>VLOOKUP(A2970,Cafe_sales!$A$1:$O$10001,13,FALSE)</f>
        <v>Credit Card</v>
      </c>
      <c r="G2970" t="str">
        <f>VLOOKUP(A2970,Cafe_sales!$A$1:$O$10001,14,FALSE)</f>
        <v>Takeaway</v>
      </c>
      <c r="H2970" s="1">
        <f>VLOOKUP(A2970,Cafe_sales!$A$1:$O$10001,15,FALSE)</f>
        <v>45195</v>
      </c>
    </row>
    <row r="2971" spans="1:8" hidden="1" x14ac:dyDescent="0.35">
      <c r="A2971" t="s">
        <v>9359</v>
      </c>
      <c r="B2971" t="str">
        <f>VLOOKUP(A2971,Cafe_sales!$A$1:$O$10001,9,FALSE)</f>
        <v>Tea</v>
      </c>
      <c r="C2971">
        <f>VLOOKUP(A2971,Cafe_sales!$A$1:$O$10001,10,FALSE)</f>
        <v>4</v>
      </c>
      <c r="D2971">
        <f>VLOOKUP(A2971,Cafe_sales!$A$1:$O$10001,11,FALSE)</f>
        <v>1.5</v>
      </c>
      <c r="E2971">
        <f>VLOOKUP(A2971,Cafe_sales!$A$1:$O$10001,12,FALSE)</f>
        <v>6</v>
      </c>
      <c r="F2971" t="str">
        <f>VLOOKUP(A2971,Cafe_sales!$A$1:$O$10001,13,FALSE)</f>
        <v>Cash</v>
      </c>
      <c r="G2971" t="str">
        <f>VLOOKUP(A2971,Cafe_sales!$A$1:$O$10001,14,FALSE)</f>
        <v>Takeaway</v>
      </c>
      <c r="H2971" s="1">
        <f>VLOOKUP(A2971,Cafe_sales!$A$1:$O$10001,15,FALSE)</f>
        <v>45125</v>
      </c>
    </row>
    <row r="2972" spans="1:8" hidden="1" x14ac:dyDescent="0.35">
      <c r="A2972" t="s">
        <v>8461</v>
      </c>
      <c r="B2972" t="str">
        <f>VLOOKUP(A2972,Cafe_sales!$A$1:$O$10001,9,FALSE)</f>
        <v>UNKNOWN</v>
      </c>
      <c r="C2972">
        <f>VLOOKUP(A2972,Cafe_sales!$A$1:$O$10001,10,FALSE)</f>
        <v>1</v>
      </c>
      <c r="D2972">
        <f>VLOOKUP(A2972,Cafe_sales!$A$1:$O$10001,11,FALSE)</f>
        <v>1</v>
      </c>
      <c r="E2972">
        <f>VLOOKUP(A2972,Cafe_sales!$A$1:$O$10001,12,FALSE)</f>
        <v>1</v>
      </c>
      <c r="F2972" t="str">
        <f>VLOOKUP(A2972,Cafe_sales!$A$1:$O$10001,13,FALSE)</f>
        <v>Digital Wallet</v>
      </c>
      <c r="G2972" t="str">
        <f>VLOOKUP(A2972,Cafe_sales!$A$1:$O$10001,14,FALSE)</f>
        <v>Takeaway</v>
      </c>
      <c r="H2972" s="1">
        <f>VLOOKUP(A2972,Cafe_sales!$A$1:$O$10001,15,FALSE)</f>
        <v>45003</v>
      </c>
    </row>
    <row r="2973" spans="1:8" x14ac:dyDescent="0.35">
      <c r="A2973" t="s">
        <v>6091</v>
      </c>
      <c r="B2973" t="str">
        <f>VLOOKUP(A2973,Cafe_sales!$A$1:$O$10001,9,FALSE)</f>
        <v>Salad</v>
      </c>
      <c r="C2973" s="6">
        <f>VLOOKUP(A2973,Cafe_sales!$A$1:$O$10001,10,FALSE)</f>
        <v>2</v>
      </c>
      <c r="D2973" s="10">
        <f>VLOOKUP(A2973,Cafe_sales!$A$1:$O$10001,11,FALSE)</f>
        <v>5</v>
      </c>
      <c r="E2973" s="6">
        <f>VLOOKUP(A2973,Cafe_sales!$A$1:$O$10001,12,FALSE)</f>
        <v>10</v>
      </c>
      <c r="F2973" t="str">
        <f>VLOOKUP(A2973,Cafe_sales!$A$1:$O$10001,13,FALSE)</f>
        <v>Credit Card</v>
      </c>
      <c r="G2973" t="str">
        <f>VLOOKUP(A2973,Cafe_sales!$A$1:$O$10001,14,FALSE)</f>
        <v>UNKNOWN</v>
      </c>
      <c r="H2973" s="8">
        <f>VLOOKUP(A2973,Cafe_sales!$A$1:$O$10001,15,FALSE)</f>
        <v>45130</v>
      </c>
    </row>
    <row r="2974" spans="1:8" hidden="1" x14ac:dyDescent="0.35">
      <c r="A2974" t="s">
        <v>6596</v>
      </c>
      <c r="B2974" t="str">
        <f>VLOOKUP(A2974,Cafe_sales!$A$1:$O$10001,9,FALSE)</f>
        <v>Coffee</v>
      </c>
      <c r="C2974">
        <f>VLOOKUP(A2974,Cafe_sales!$A$1:$O$10001,10,FALSE)</f>
        <v>4</v>
      </c>
      <c r="D2974">
        <f>VLOOKUP(A2974,Cafe_sales!$A$1:$O$10001,11,FALSE)</f>
        <v>2</v>
      </c>
      <c r="E2974">
        <f>VLOOKUP(A2974,Cafe_sales!$A$1:$O$10001,12,FALSE)</f>
        <v>8</v>
      </c>
      <c r="F2974" t="str">
        <f>VLOOKUP(A2974,Cafe_sales!$A$1:$O$10001,13,FALSE)</f>
        <v>Default mode</v>
      </c>
      <c r="G2974" t="str">
        <f>VLOOKUP(A2974,Cafe_sales!$A$1:$O$10001,14,FALSE)</f>
        <v>Takeaway</v>
      </c>
      <c r="H2974" s="1">
        <f>VLOOKUP(A2974,Cafe_sales!$A$1:$O$10001,15,FALSE)</f>
        <v>45051</v>
      </c>
    </row>
    <row r="2975" spans="1:8" hidden="1" x14ac:dyDescent="0.35">
      <c r="A2975" t="s">
        <v>8146</v>
      </c>
      <c r="B2975" t="str">
        <f>VLOOKUP(A2975,Cafe_sales!$A$1:$O$10001,9,FALSE)</f>
        <v>Coffee</v>
      </c>
      <c r="C2975">
        <f>VLOOKUP(A2975,Cafe_sales!$A$1:$O$10001,10,FALSE)</f>
        <v>5</v>
      </c>
      <c r="D2975">
        <f>VLOOKUP(A2975,Cafe_sales!$A$1:$O$10001,11,FALSE)</f>
        <v>2</v>
      </c>
      <c r="E2975">
        <f>VLOOKUP(A2975,Cafe_sales!$A$1:$O$10001,12,FALSE)</f>
        <v>10</v>
      </c>
      <c r="F2975" t="str">
        <f>VLOOKUP(A2975,Cafe_sales!$A$1:$O$10001,13,FALSE)</f>
        <v>Default mode</v>
      </c>
      <c r="G2975" t="str">
        <f>VLOOKUP(A2975,Cafe_sales!$A$1:$O$10001,14,FALSE)</f>
        <v>Takeaway</v>
      </c>
      <c r="H2975" s="1">
        <f>VLOOKUP(A2975,Cafe_sales!$A$1:$O$10001,15,FALSE)</f>
        <v>45263</v>
      </c>
    </row>
    <row r="2976" spans="1:8" hidden="1" x14ac:dyDescent="0.35">
      <c r="A2976" t="s">
        <v>1705</v>
      </c>
      <c r="B2976" t="str">
        <f>VLOOKUP(A2976,Cafe_sales!$A$1:$O$10001,9,FALSE)</f>
        <v>Cake</v>
      </c>
      <c r="C2976">
        <f>VLOOKUP(A2976,Cafe_sales!$A$1:$O$10001,10,FALSE)</f>
        <v>1</v>
      </c>
      <c r="D2976">
        <f>VLOOKUP(A2976,Cafe_sales!$A$1:$O$10001,11,FALSE)</f>
        <v>3</v>
      </c>
      <c r="E2976">
        <f>VLOOKUP(A2976,Cafe_sales!$A$1:$O$10001,12,FALSE)</f>
        <v>3</v>
      </c>
      <c r="F2976" t="str">
        <f>VLOOKUP(A2976,Cafe_sales!$A$1:$O$10001,13,FALSE)</f>
        <v>Digital Wallet</v>
      </c>
      <c r="G2976" t="str">
        <f>VLOOKUP(A2976,Cafe_sales!$A$1:$O$10001,14,FALSE)</f>
        <v>Takeaway</v>
      </c>
      <c r="H2976" s="1">
        <f>VLOOKUP(A2976,Cafe_sales!$A$1:$O$10001,15,FALSE)</f>
        <v>45155</v>
      </c>
    </row>
    <row r="2977" spans="1:8" x14ac:dyDescent="0.35">
      <c r="A2977" t="s">
        <v>9887</v>
      </c>
      <c r="B2977" t="str">
        <f>VLOOKUP(A2977,Cafe_sales!$A$1:$O$10001,9,FALSE)</f>
        <v>Salad</v>
      </c>
      <c r="C2977" s="6">
        <f>VLOOKUP(A2977,Cafe_sales!$A$1:$O$10001,10,FALSE)</f>
        <v>4</v>
      </c>
      <c r="D2977" s="10">
        <f>VLOOKUP(A2977,Cafe_sales!$A$1:$O$10001,11,FALSE)</f>
        <v>5</v>
      </c>
      <c r="E2977" s="6">
        <f>VLOOKUP(A2977,Cafe_sales!$A$1:$O$10001,12,FALSE)</f>
        <v>20</v>
      </c>
      <c r="F2977" t="str">
        <f>VLOOKUP(A2977,Cafe_sales!$A$1:$O$10001,13,FALSE)</f>
        <v>Digital Wallet</v>
      </c>
      <c r="G2977" t="str">
        <f>VLOOKUP(A2977,Cafe_sales!$A$1:$O$10001,14,FALSE)</f>
        <v>UNKNOWN</v>
      </c>
      <c r="H2977" s="8">
        <f>VLOOKUP(A2977,Cafe_sales!$A$1:$O$10001,15,FALSE)</f>
        <v>45261</v>
      </c>
    </row>
    <row r="2978" spans="1:8" x14ac:dyDescent="0.35">
      <c r="A2978" t="s">
        <v>3428</v>
      </c>
      <c r="B2978" t="str">
        <f>VLOOKUP(A2978,Cafe_sales!$A$1:$O$10001,9,FALSE)</f>
        <v>Smoothie</v>
      </c>
      <c r="C2978" s="6">
        <f>VLOOKUP(A2978,Cafe_sales!$A$1:$O$10001,10,FALSE)</f>
        <v>4</v>
      </c>
      <c r="D2978" s="10">
        <f>VLOOKUP(A2978,Cafe_sales!$A$1:$O$10001,11,FALSE)</f>
        <v>4</v>
      </c>
      <c r="E2978" s="6">
        <f>VLOOKUP(A2978,Cafe_sales!$A$1:$O$10001,12,FALSE)</f>
        <v>16</v>
      </c>
      <c r="F2978" t="str">
        <f>VLOOKUP(A2978,Cafe_sales!$A$1:$O$10001,13,FALSE)</f>
        <v>Cash</v>
      </c>
      <c r="G2978" t="str">
        <f>VLOOKUP(A2978,Cafe_sales!$A$1:$O$10001,14,FALSE)</f>
        <v>In-store</v>
      </c>
      <c r="H2978" s="8">
        <f>VLOOKUP(A2978,Cafe_sales!$A$1:$O$10001,15,FALSE)</f>
        <v>45224</v>
      </c>
    </row>
    <row r="2979" spans="1:8" x14ac:dyDescent="0.35">
      <c r="A2979" t="s">
        <v>5806</v>
      </c>
      <c r="B2979" t="str">
        <f>VLOOKUP(A2979,Cafe_sales!$A$1:$O$10001,9,FALSE)</f>
        <v>Cake</v>
      </c>
      <c r="C2979" s="6">
        <f>VLOOKUP(A2979,Cafe_sales!$A$1:$O$10001,10,FALSE)</f>
        <v>5</v>
      </c>
      <c r="D2979" s="10">
        <f>VLOOKUP(A2979,Cafe_sales!$A$1:$O$10001,11,FALSE)</f>
        <v>3</v>
      </c>
      <c r="E2979" s="6">
        <f>VLOOKUP(A2979,Cafe_sales!$A$1:$O$10001,12,FALSE)</f>
        <v>15</v>
      </c>
      <c r="F2979" t="str">
        <f>VLOOKUP(A2979,Cafe_sales!$A$1:$O$10001,13,FALSE)</f>
        <v>Cash</v>
      </c>
      <c r="G2979" t="str">
        <f>VLOOKUP(A2979,Cafe_sales!$A$1:$O$10001,14,FALSE)</f>
        <v>In-store</v>
      </c>
      <c r="H2979" s="8">
        <f>VLOOKUP(A2979,Cafe_sales!$A$1:$O$10001,15,FALSE)</f>
        <v>45040</v>
      </c>
    </row>
    <row r="2980" spans="1:8" x14ac:dyDescent="0.35">
      <c r="A2980" t="s">
        <v>4720</v>
      </c>
      <c r="B2980" t="str">
        <f>VLOOKUP(A2980,Cafe_sales!$A$1:$O$10001,9,FALSE)</f>
        <v>Sandwich</v>
      </c>
      <c r="C2980" s="6">
        <f>VLOOKUP(A2980,Cafe_sales!$A$1:$O$10001,10,FALSE)</f>
        <v>3</v>
      </c>
      <c r="D2980" s="10">
        <f>VLOOKUP(A2980,Cafe_sales!$A$1:$O$10001,11,FALSE)</f>
        <v>4</v>
      </c>
      <c r="E2980" s="6">
        <f>VLOOKUP(A2980,Cafe_sales!$A$1:$O$10001,12,FALSE)</f>
        <v>12</v>
      </c>
      <c r="F2980" t="str">
        <f>VLOOKUP(A2980,Cafe_sales!$A$1:$O$10001,13,FALSE)</f>
        <v>Default mode</v>
      </c>
      <c r="G2980" t="str">
        <f>VLOOKUP(A2980,Cafe_sales!$A$1:$O$10001,14,FALSE)</f>
        <v>In-store</v>
      </c>
      <c r="H2980" s="8">
        <f>VLOOKUP(A2980,Cafe_sales!$A$1:$O$10001,15,FALSE)</f>
        <v>45141</v>
      </c>
    </row>
    <row r="2981" spans="1:8" x14ac:dyDescent="0.35">
      <c r="A2981" t="s">
        <v>1992</v>
      </c>
      <c r="B2981" t="str">
        <f>VLOOKUP(A2981,Cafe_sales!$A$1:$O$10001,9,FALSE)</f>
        <v>Cookie</v>
      </c>
      <c r="C2981" s="6">
        <f>VLOOKUP(A2981,Cafe_sales!$A$1:$O$10001,10,FALSE)</f>
        <v>4</v>
      </c>
      <c r="D2981" s="10">
        <f>VLOOKUP(A2981,Cafe_sales!$A$1:$O$10001,11,FALSE)</f>
        <v>1</v>
      </c>
      <c r="E2981" s="6">
        <f>VLOOKUP(A2981,Cafe_sales!$A$1:$O$10001,12,FALSE)</f>
        <v>4</v>
      </c>
      <c r="F2981" t="str">
        <f>VLOOKUP(A2981,Cafe_sales!$A$1:$O$10001,13,FALSE)</f>
        <v>Digital Wallet</v>
      </c>
      <c r="G2981" t="str">
        <f>VLOOKUP(A2981,Cafe_sales!$A$1:$O$10001,14,FALSE)</f>
        <v>In-store</v>
      </c>
      <c r="H2981" s="8">
        <f>VLOOKUP(A2981,Cafe_sales!$A$1:$O$10001,15,FALSE)</f>
        <v>45104</v>
      </c>
    </row>
    <row r="2982" spans="1:8" hidden="1" x14ac:dyDescent="0.35">
      <c r="A2982" t="s">
        <v>6271</v>
      </c>
      <c r="B2982" t="str">
        <f>VLOOKUP(A2982,Cafe_sales!$A$1:$O$10001,9,FALSE)</f>
        <v>Coffee</v>
      </c>
      <c r="C2982">
        <f>VLOOKUP(A2982,Cafe_sales!$A$1:$O$10001,10,FALSE)</f>
        <v>4</v>
      </c>
      <c r="D2982">
        <f>VLOOKUP(A2982,Cafe_sales!$A$1:$O$10001,11,FALSE)</f>
        <v>2</v>
      </c>
      <c r="E2982">
        <f>VLOOKUP(A2982,Cafe_sales!$A$1:$O$10001,12,FALSE)</f>
        <v>8</v>
      </c>
      <c r="F2982" t="str">
        <f>VLOOKUP(A2982,Cafe_sales!$A$1:$O$10001,13,FALSE)</f>
        <v>Digital Wallet</v>
      </c>
      <c r="G2982" t="str">
        <f>VLOOKUP(A2982,Cafe_sales!$A$1:$O$10001,14,FALSE)</f>
        <v>Takeaway</v>
      </c>
      <c r="H2982" s="1">
        <f>VLOOKUP(A2982,Cafe_sales!$A$1:$O$10001,15,FALSE)</f>
        <v>45108</v>
      </c>
    </row>
    <row r="2983" spans="1:8" x14ac:dyDescent="0.35">
      <c r="A2983" t="s">
        <v>6292</v>
      </c>
      <c r="B2983" t="str">
        <f>VLOOKUP(A2983,Cafe_sales!$A$1:$O$10001,9,FALSE)</f>
        <v>Coffee</v>
      </c>
      <c r="C2983" s="6">
        <f>VLOOKUP(A2983,Cafe_sales!$A$1:$O$10001,10,FALSE)</f>
        <v>1</v>
      </c>
      <c r="D2983" s="10">
        <f>VLOOKUP(A2983,Cafe_sales!$A$1:$O$10001,11,FALSE)</f>
        <v>0</v>
      </c>
      <c r="E2983" s="6">
        <f>VLOOKUP(A2983,Cafe_sales!$A$1:$O$10001,12,FALSE)</f>
        <v>2</v>
      </c>
      <c r="F2983" t="str">
        <f>VLOOKUP(A2983,Cafe_sales!$A$1:$O$10001,13,FALSE)</f>
        <v>UNKNOWN</v>
      </c>
      <c r="G2983" t="str">
        <f>VLOOKUP(A2983,Cafe_sales!$A$1:$O$10001,14,FALSE)</f>
        <v>UNKNOWN</v>
      </c>
      <c r="H2983" s="8">
        <f>VLOOKUP(A2983,Cafe_sales!$A$1:$O$10001,15,FALSE)</f>
        <v>45037</v>
      </c>
    </row>
    <row r="2984" spans="1:8" hidden="1" x14ac:dyDescent="0.35">
      <c r="A2984" t="s">
        <v>6652</v>
      </c>
      <c r="B2984" t="str">
        <f>VLOOKUP(A2984,Cafe_sales!$A$1:$O$10001,9,FALSE)</f>
        <v>Coffee</v>
      </c>
      <c r="C2984">
        <f>VLOOKUP(A2984,Cafe_sales!$A$1:$O$10001,10,FALSE)</f>
        <v>1</v>
      </c>
      <c r="D2984">
        <f>VLOOKUP(A2984,Cafe_sales!$A$1:$O$10001,11,FALSE)</f>
        <v>3</v>
      </c>
      <c r="E2984">
        <f>VLOOKUP(A2984,Cafe_sales!$A$1:$O$10001,12,FALSE)</f>
        <v>2</v>
      </c>
      <c r="F2984" t="str">
        <f>VLOOKUP(A2984,Cafe_sales!$A$1:$O$10001,13,FALSE)</f>
        <v>Cash</v>
      </c>
      <c r="G2984" t="str">
        <f>VLOOKUP(A2984,Cafe_sales!$A$1:$O$10001,14,FALSE)</f>
        <v>Takeaway</v>
      </c>
      <c r="H2984" s="1">
        <f>VLOOKUP(A2984,Cafe_sales!$A$1:$O$10001,15,FALSE)</f>
        <v>45188</v>
      </c>
    </row>
    <row r="2985" spans="1:8" hidden="1" x14ac:dyDescent="0.35">
      <c r="A2985" t="s">
        <v>4762</v>
      </c>
      <c r="B2985" t="str">
        <f>VLOOKUP(A2985,Cafe_sales!$A$1:$O$10001,9,FALSE)</f>
        <v>Juice</v>
      </c>
      <c r="C2985">
        <f>VLOOKUP(A2985,Cafe_sales!$A$1:$O$10001,10,FALSE)</f>
        <v>1</v>
      </c>
      <c r="D2985">
        <f>VLOOKUP(A2985,Cafe_sales!$A$1:$O$10001,11,FALSE)</f>
        <v>3</v>
      </c>
      <c r="E2985">
        <f>VLOOKUP(A2985,Cafe_sales!$A$1:$O$10001,12,FALSE)</f>
        <v>3</v>
      </c>
      <c r="F2985" t="str">
        <f>VLOOKUP(A2985,Cafe_sales!$A$1:$O$10001,13,FALSE)</f>
        <v>Credit Card</v>
      </c>
      <c r="G2985" t="str">
        <f>VLOOKUP(A2985,Cafe_sales!$A$1:$O$10001,14,FALSE)</f>
        <v>Takeaway</v>
      </c>
      <c r="H2985" s="1">
        <f>VLOOKUP(A2985,Cafe_sales!$A$1:$O$10001,15,FALSE)</f>
        <v>45091</v>
      </c>
    </row>
    <row r="2986" spans="1:8" hidden="1" x14ac:dyDescent="0.35">
      <c r="A2986" t="s">
        <v>7137</v>
      </c>
      <c r="B2986" t="str">
        <f>VLOOKUP(A2986,Cafe_sales!$A$1:$O$10001,9,FALSE)</f>
        <v>Juice</v>
      </c>
      <c r="C2986">
        <f>VLOOKUP(A2986,Cafe_sales!$A$1:$O$10001,10,FALSE)</f>
        <v>3</v>
      </c>
      <c r="D2986">
        <f>VLOOKUP(A2986,Cafe_sales!$A$1:$O$10001,11,FALSE)</f>
        <v>3</v>
      </c>
      <c r="E2986">
        <f>VLOOKUP(A2986,Cafe_sales!$A$1:$O$10001,12,FALSE)</f>
        <v>9</v>
      </c>
      <c r="F2986" t="str">
        <f>VLOOKUP(A2986,Cafe_sales!$A$1:$O$10001,13,FALSE)</f>
        <v>Digital Wallet</v>
      </c>
      <c r="G2986" t="str">
        <f>VLOOKUP(A2986,Cafe_sales!$A$1:$O$10001,14,FALSE)</f>
        <v>Takeaway</v>
      </c>
      <c r="H2986" s="1">
        <f>VLOOKUP(A2986,Cafe_sales!$A$1:$O$10001,15,FALSE)</f>
        <v>45202</v>
      </c>
    </row>
    <row r="2987" spans="1:8" x14ac:dyDescent="0.35">
      <c r="A2987" t="s">
        <v>8082</v>
      </c>
      <c r="B2987" t="str">
        <f>VLOOKUP(A2987,Cafe_sales!$A$1:$O$10001,9,FALSE)</f>
        <v>Cookie</v>
      </c>
      <c r="C2987" s="6">
        <f>VLOOKUP(A2987,Cafe_sales!$A$1:$O$10001,10,FALSE)</f>
        <v>1</v>
      </c>
      <c r="D2987" s="10">
        <f>VLOOKUP(A2987,Cafe_sales!$A$1:$O$10001,11,FALSE)</f>
        <v>1</v>
      </c>
      <c r="E2987" s="6">
        <f>VLOOKUP(A2987,Cafe_sales!$A$1:$O$10001,12,FALSE)</f>
        <v>1</v>
      </c>
      <c r="F2987" t="str">
        <f>VLOOKUP(A2987,Cafe_sales!$A$1:$O$10001,13,FALSE)</f>
        <v>Default mode</v>
      </c>
      <c r="G2987" t="str">
        <f>VLOOKUP(A2987,Cafe_sales!$A$1:$O$10001,14,FALSE)</f>
        <v>In-store</v>
      </c>
      <c r="H2987" s="8">
        <f>VLOOKUP(A2987,Cafe_sales!$A$1:$O$10001,15,FALSE)</f>
        <v>45255</v>
      </c>
    </row>
    <row r="2988" spans="1:8" hidden="1" x14ac:dyDescent="0.35">
      <c r="A2988" t="s">
        <v>462</v>
      </c>
      <c r="B2988" t="str">
        <f>VLOOKUP(A2988,Cafe_sales!$A$1:$O$10001,9,FALSE)</f>
        <v>Sandwich</v>
      </c>
      <c r="C2988">
        <f>VLOOKUP(A2988,Cafe_sales!$A$1:$O$10001,10,FALSE)</f>
        <v>2</v>
      </c>
      <c r="D2988">
        <f>VLOOKUP(A2988,Cafe_sales!$A$1:$O$10001,11,FALSE)</f>
        <v>4</v>
      </c>
      <c r="E2988">
        <f>VLOOKUP(A2988,Cafe_sales!$A$1:$O$10001,12,FALSE)</f>
        <v>8</v>
      </c>
      <c r="F2988" t="str">
        <f>VLOOKUP(A2988,Cafe_sales!$A$1:$O$10001,13,FALSE)</f>
        <v>Default mode</v>
      </c>
      <c r="G2988" t="str">
        <f>VLOOKUP(A2988,Cafe_sales!$A$1:$O$10001,14,FALSE)</f>
        <v>Takeaway</v>
      </c>
      <c r="H2988" s="1">
        <f>VLOOKUP(A2988,Cafe_sales!$A$1:$O$10001,15,FALSE)</f>
        <v>45138</v>
      </c>
    </row>
    <row r="2989" spans="1:8" x14ac:dyDescent="0.35">
      <c r="A2989" t="s">
        <v>3525</v>
      </c>
      <c r="B2989" t="str">
        <f>VLOOKUP(A2989,Cafe_sales!$A$1:$O$10001,9,FALSE)</f>
        <v>Coffee</v>
      </c>
      <c r="C2989" s="6">
        <f>VLOOKUP(A2989,Cafe_sales!$A$1:$O$10001,10,FALSE)</f>
        <v>5</v>
      </c>
      <c r="D2989" s="10">
        <f>VLOOKUP(A2989,Cafe_sales!$A$1:$O$10001,11,FALSE)</f>
        <v>2</v>
      </c>
      <c r="E2989" s="6">
        <f>VLOOKUP(A2989,Cafe_sales!$A$1:$O$10001,12,FALSE)</f>
        <v>10</v>
      </c>
      <c r="F2989" t="str">
        <f>VLOOKUP(A2989,Cafe_sales!$A$1:$O$10001,13,FALSE)</f>
        <v>Credit Card</v>
      </c>
      <c r="G2989" t="str">
        <f>VLOOKUP(A2989,Cafe_sales!$A$1:$O$10001,14,FALSE)</f>
        <v>UNKNOWN</v>
      </c>
      <c r="H2989" s="8">
        <f>VLOOKUP(A2989,Cafe_sales!$A$1:$O$10001,15,FALSE)</f>
        <v>45207</v>
      </c>
    </row>
    <row r="2990" spans="1:8" hidden="1" x14ac:dyDescent="0.35">
      <c r="A2990" t="s">
        <v>3272</v>
      </c>
      <c r="B2990" t="str">
        <f>VLOOKUP(A2990,Cafe_sales!$A$1:$O$10001,9,FALSE)</f>
        <v>Cake</v>
      </c>
      <c r="C2990">
        <f>VLOOKUP(A2990,Cafe_sales!$A$1:$O$10001,10,FALSE)</f>
        <v>3</v>
      </c>
      <c r="D2990">
        <f>VLOOKUP(A2990,Cafe_sales!$A$1:$O$10001,11,FALSE)</f>
        <v>3</v>
      </c>
      <c r="E2990">
        <f>VLOOKUP(A2990,Cafe_sales!$A$1:$O$10001,12,FALSE)</f>
        <v>12</v>
      </c>
      <c r="F2990" t="str">
        <f>VLOOKUP(A2990,Cafe_sales!$A$1:$O$10001,13,FALSE)</f>
        <v>Cash</v>
      </c>
      <c r="G2990" t="str">
        <f>VLOOKUP(A2990,Cafe_sales!$A$1:$O$10001,14,FALSE)</f>
        <v>Takeaway</v>
      </c>
      <c r="H2990" s="1">
        <f>VLOOKUP(A2990,Cafe_sales!$A$1:$O$10001,15,FALSE)</f>
        <v>45018</v>
      </c>
    </row>
    <row r="2991" spans="1:8" x14ac:dyDescent="0.35">
      <c r="A2991" t="s">
        <v>8795</v>
      </c>
      <c r="B2991" t="str">
        <f>VLOOKUP(A2991,Cafe_sales!$A$1:$O$10001,9,FALSE)</f>
        <v>Smoothie</v>
      </c>
      <c r="C2991" s="6">
        <f>VLOOKUP(A2991,Cafe_sales!$A$1:$O$10001,10,FALSE)</f>
        <v>3</v>
      </c>
      <c r="D2991" s="10">
        <f>VLOOKUP(A2991,Cafe_sales!$A$1:$O$10001,11,FALSE)</f>
        <v>4</v>
      </c>
      <c r="E2991" s="6">
        <f>VLOOKUP(A2991,Cafe_sales!$A$1:$O$10001,12,FALSE)</f>
        <v>12</v>
      </c>
      <c r="F2991" t="str">
        <f>VLOOKUP(A2991,Cafe_sales!$A$1:$O$10001,13,FALSE)</f>
        <v>Cash</v>
      </c>
      <c r="G2991" t="str">
        <f>VLOOKUP(A2991,Cafe_sales!$A$1:$O$10001,14,FALSE)</f>
        <v>UNKNOWN</v>
      </c>
      <c r="H2991" s="8">
        <f>VLOOKUP(A2991,Cafe_sales!$A$1:$O$10001,15,FALSE)</f>
        <v>45060</v>
      </c>
    </row>
    <row r="2992" spans="1:8" hidden="1" x14ac:dyDescent="0.35">
      <c r="A2992" t="s">
        <v>8952</v>
      </c>
      <c r="B2992" t="str">
        <f>VLOOKUP(A2992,Cafe_sales!$A$1:$O$10001,9,FALSE)</f>
        <v>Cake</v>
      </c>
      <c r="C2992">
        <f>VLOOKUP(A2992,Cafe_sales!$A$1:$O$10001,10,FALSE)</f>
        <v>1</v>
      </c>
      <c r="D2992">
        <f>VLOOKUP(A2992,Cafe_sales!$A$1:$O$10001,11,FALSE)</f>
        <v>0</v>
      </c>
      <c r="E2992">
        <f>VLOOKUP(A2992,Cafe_sales!$A$1:$O$10001,12,FALSE)</f>
        <v>3</v>
      </c>
      <c r="F2992" t="str">
        <f>VLOOKUP(A2992,Cafe_sales!$A$1:$O$10001,13,FALSE)</f>
        <v>Credit Card</v>
      </c>
      <c r="G2992" t="str">
        <f>VLOOKUP(A2992,Cafe_sales!$A$1:$O$10001,14,FALSE)</f>
        <v>Cafe</v>
      </c>
      <c r="H2992" s="1">
        <f>VLOOKUP(A2992,Cafe_sales!$A$1:$O$10001,15,FALSE)</f>
        <v>44927</v>
      </c>
    </row>
    <row r="2993" spans="1:8" hidden="1" x14ac:dyDescent="0.35">
      <c r="A2993" t="s">
        <v>7403</v>
      </c>
      <c r="B2993" t="str">
        <f>VLOOKUP(A2993,Cafe_sales!$A$1:$O$10001,9,FALSE)</f>
        <v>Juice</v>
      </c>
      <c r="C2993">
        <f>VLOOKUP(A2993,Cafe_sales!$A$1:$O$10001,10,FALSE)</f>
        <v>4</v>
      </c>
      <c r="D2993">
        <f>VLOOKUP(A2993,Cafe_sales!$A$1:$O$10001,11,FALSE)</f>
        <v>3</v>
      </c>
      <c r="E2993">
        <f>VLOOKUP(A2993,Cafe_sales!$A$1:$O$10001,12,FALSE)</f>
        <v>12</v>
      </c>
      <c r="F2993" t="str">
        <f>VLOOKUP(A2993,Cafe_sales!$A$1:$O$10001,13,FALSE)</f>
        <v>Credit Card</v>
      </c>
      <c r="G2993" t="str">
        <f>VLOOKUP(A2993,Cafe_sales!$A$1:$O$10001,14,FALSE)</f>
        <v>Takeaway</v>
      </c>
      <c r="H2993" s="1">
        <f>VLOOKUP(A2993,Cafe_sales!$A$1:$O$10001,15,FALSE)</f>
        <v>45059</v>
      </c>
    </row>
    <row r="2994" spans="1:8" x14ac:dyDescent="0.35">
      <c r="A2994" t="s">
        <v>9268</v>
      </c>
      <c r="B2994" t="str">
        <f>VLOOKUP(A2994,Cafe_sales!$A$1:$O$10001,9,FALSE)</f>
        <v>Smoothie</v>
      </c>
      <c r="C2994" s="6">
        <f>VLOOKUP(A2994,Cafe_sales!$A$1:$O$10001,10,FALSE)</f>
        <v>5</v>
      </c>
      <c r="D2994" s="10">
        <f>VLOOKUP(A2994,Cafe_sales!$A$1:$O$10001,11,FALSE)</f>
        <v>4</v>
      </c>
      <c r="E2994" s="6">
        <f>VLOOKUP(A2994,Cafe_sales!$A$1:$O$10001,12,FALSE)</f>
        <v>20</v>
      </c>
      <c r="F2994" t="str">
        <f>VLOOKUP(A2994,Cafe_sales!$A$1:$O$10001,13,FALSE)</f>
        <v>Default mode</v>
      </c>
      <c r="G2994" t="str">
        <f>VLOOKUP(A2994,Cafe_sales!$A$1:$O$10001,14,FALSE)</f>
        <v>In-store</v>
      </c>
      <c r="H2994" s="8">
        <f>VLOOKUP(A2994,Cafe_sales!$A$1:$O$10001,15,FALSE)</f>
        <v>44927</v>
      </c>
    </row>
    <row r="2995" spans="1:8" hidden="1" x14ac:dyDescent="0.35">
      <c r="A2995" t="s">
        <v>4947</v>
      </c>
      <c r="B2995" t="str">
        <f>VLOOKUP(A2995,Cafe_sales!$A$1:$O$10001,9,FALSE)</f>
        <v>Cookie</v>
      </c>
      <c r="C2995">
        <f>VLOOKUP(A2995,Cafe_sales!$A$1:$O$10001,10,FALSE)</f>
        <v>5</v>
      </c>
      <c r="D2995">
        <f>VLOOKUP(A2995,Cafe_sales!$A$1:$O$10001,11,FALSE)</f>
        <v>3</v>
      </c>
      <c r="E2995">
        <f>VLOOKUP(A2995,Cafe_sales!$A$1:$O$10001,12,FALSE)</f>
        <v>5</v>
      </c>
      <c r="F2995" t="str">
        <f>VLOOKUP(A2995,Cafe_sales!$A$1:$O$10001,13,FALSE)</f>
        <v>Default mode</v>
      </c>
      <c r="G2995" t="str">
        <f>VLOOKUP(A2995,Cafe_sales!$A$1:$O$10001,14,FALSE)</f>
        <v>Takeaway</v>
      </c>
      <c r="H2995" s="1">
        <f>VLOOKUP(A2995,Cafe_sales!$A$1:$O$10001,15,FALSE)</f>
        <v>44971</v>
      </c>
    </row>
    <row r="2996" spans="1:8" x14ac:dyDescent="0.35">
      <c r="A2996" t="s">
        <v>3311</v>
      </c>
      <c r="B2996" t="str">
        <f>VLOOKUP(A2996,Cafe_sales!$A$1:$O$10001,9,FALSE)</f>
        <v>Cake</v>
      </c>
      <c r="C2996" s="6">
        <f>VLOOKUP(A2996,Cafe_sales!$A$1:$O$10001,10,FALSE)</f>
        <v>3</v>
      </c>
      <c r="D2996" s="10">
        <f>VLOOKUP(A2996,Cafe_sales!$A$1:$O$10001,11,FALSE)</f>
        <v>3</v>
      </c>
      <c r="E2996" s="6">
        <f>VLOOKUP(A2996,Cafe_sales!$A$1:$O$10001,12,FALSE)</f>
        <v>9</v>
      </c>
      <c r="F2996" t="str">
        <f>VLOOKUP(A2996,Cafe_sales!$A$1:$O$10001,13,FALSE)</f>
        <v>Digital Wallet</v>
      </c>
      <c r="G2996" t="str">
        <f>VLOOKUP(A2996,Cafe_sales!$A$1:$O$10001,14,FALSE)</f>
        <v>UNKNOWN</v>
      </c>
      <c r="H2996" s="8">
        <f>VLOOKUP(A2996,Cafe_sales!$A$1:$O$10001,15,FALSE)</f>
        <v>44959</v>
      </c>
    </row>
    <row r="2997" spans="1:8" x14ac:dyDescent="0.35">
      <c r="A2997" t="s">
        <v>7091</v>
      </c>
      <c r="B2997" t="str">
        <f>VLOOKUP(A2997,Cafe_sales!$A$1:$O$10001,9,FALSE)</f>
        <v>Juice</v>
      </c>
      <c r="C2997" s="6">
        <f>VLOOKUP(A2997,Cafe_sales!$A$1:$O$10001,10,FALSE)</f>
        <v>2</v>
      </c>
      <c r="D2997" s="10">
        <f>VLOOKUP(A2997,Cafe_sales!$A$1:$O$10001,11,FALSE)</f>
        <v>3</v>
      </c>
      <c r="E2997" s="6">
        <f>VLOOKUP(A2997,Cafe_sales!$A$1:$O$10001,12,FALSE)</f>
        <v>6</v>
      </c>
      <c r="F2997" t="str">
        <f>VLOOKUP(A2997,Cafe_sales!$A$1:$O$10001,13,FALSE)</f>
        <v>Digital Wallet</v>
      </c>
      <c r="G2997" t="str">
        <f>VLOOKUP(A2997,Cafe_sales!$A$1:$O$10001,14,FALSE)</f>
        <v>UNKNOWN</v>
      </c>
      <c r="H2997" s="8">
        <f>VLOOKUP(A2997,Cafe_sales!$A$1:$O$10001,15,FALSE)</f>
        <v>45046</v>
      </c>
    </row>
    <row r="2998" spans="1:8" hidden="1" x14ac:dyDescent="0.35">
      <c r="A2998" t="s">
        <v>9372</v>
      </c>
      <c r="B2998" t="str">
        <f>VLOOKUP(A2998,Cafe_sales!$A$1:$O$10001,9,FALSE)</f>
        <v>Smoothie</v>
      </c>
      <c r="C2998">
        <f>VLOOKUP(A2998,Cafe_sales!$A$1:$O$10001,10,FALSE)</f>
        <v>2</v>
      </c>
      <c r="D2998">
        <f>VLOOKUP(A2998,Cafe_sales!$A$1:$O$10001,11,FALSE)</f>
        <v>4</v>
      </c>
      <c r="E2998">
        <f>VLOOKUP(A2998,Cafe_sales!$A$1:$O$10001,12,FALSE)</f>
        <v>8</v>
      </c>
      <c r="F2998" t="str">
        <f>VLOOKUP(A2998,Cafe_sales!$A$1:$O$10001,13,FALSE)</f>
        <v>Default mode</v>
      </c>
      <c r="G2998" t="str">
        <f>VLOOKUP(A2998,Cafe_sales!$A$1:$O$10001,14,FALSE)</f>
        <v>Takeaway</v>
      </c>
      <c r="H2998" s="1">
        <f>VLOOKUP(A2998,Cafe_sales!$A$1:$O$10001,15,FALSE)</f>
        <v>45164</v>
      </c>
    </row>
    <row r="2999" spans="1:8" hidden="1" x14ac:dyDescent="0.35">
      <c r="A2999" t="s">
        <v>968</v>
      </c>
      <c r="B2999" t="str">
        <f>VLOOKUP(A2999,Cafe_sales!$A$1:$O$10001,9,FALSE)</f>
        <v>Tea</v>
      </c>
      <c r="C2999">
        <f>VLOOKUP(A2999,Cafe_sales!$A$1:$O$10001,10,FALSE)</f>
        <v>4</v>
      </c>
      <c r="D2999">
        <f>VLOOKUP(A2999,Cafe_sales!$A$1:$O$10001,11,FALSE)</f>
        <v>1.5</v>
      </c>
      <c r="E2999">
        <f>VLOOKUP(A2999,Cafe_sales!$A$1:$O$10001,12,FALSE)</f>
        <v>6</v>
      </c>
      <c r="F2999" t="str">
        <f>VLOOKUP(A2999,Cafe_sales!$A$1:$O$10001,13,FALSE)</f>
        <v>Digital Wallet</v>
      </c>
      <c r="G2999" t="str">
        <f>VLOOKUP(A2999,Cafe_sales!$A$1:$O$10001,14,FALSE)</f>
        <v>Takeaway</v>
      </c>
      <c r="H2999" s="1">
        <f>VLOOKUP(A2999,Cafe_sales!$A$1:$O$10001,15,FALSE)</f>
        <v>45191</v>
      </c>
    </row>
    <row r="3000" spans="1:8" hidden="1" x14ac:dyDescent="0.35">
      <c r="A3000" t="s">
        <v>526</v>
      </c>
      <c r="B3000" t="str">
        <f>VLOOKUP(A3000,Cafe_sales!$A$1:$O$10001,9,FALSE)</f>
        <v>Cookie</v>
      </c>
      <c r="C3000">
        <f>VLOOKUP(A3000,Cafe_sales!$A$1:$O$10001,10,FALSE)</f>
        <v>5</v>
      </c>
      <c r="D3000">
        <f>VLOOKUP(A3000,Cafe_sales!$A$1:$O$10001,11,FALSE)</f>
        <v>1</v>
      </c>
      <c r="E3000">
        <f>VLOOKUP(A3000,Cafe_sales!$A$1:$O$10001,12,FALSE)</f>
        <v>5</v>
      </c>
      <c r="F3000" t="str">
        <f>VLOOKUP(A3000,Cafe_sales!$A$1:$O$10001,13,FALSE)</f>
        <v>Default mode</v>
      </c>
      <c r="G3000" t="str">
        <f>VLOOKUP(A3000,Cafe_sales!$A$1:$O$10001,14,FALSE)</f>
        <v>Takeaway</v>
      </c>
      <c r="H3000" s="1">
        <f>VLOOKUP(A3000,Cafe_sales!$A$1:$O$10001,15,FALSE)</f>
        <v>45151</v>
      </c>
    </row>
    <row r="3001" spans="1:8" x14ac:dyDescent="0.35">
      <c r="A3001" t="s">
        <v>2034</v>
      </c>
      <c r="B3001" t="str">
        <f>VLOOKUP(A3001,Cafe_sales!$A$1:$O$10001,9,FALSE)</f>
        <v>Cookie</v>
      </c>
      <c r="C3001" s="6">
        <f>VLOOKUP(A3001,Cafe_sales!$A$1:$O$10001,10,FALSE)</f>
        <v>1</v>
      </c>
      <c r="D3001" s="10">
        <f>VLOOKUP(A3001,Cafe_sales!$A$1:$O$10001,11,FALSE)</f>
        <v>1</v>
      </c>
      <c r="E3001" s="6">
        <f>VLOOKUP(A3001,Cafe_sales!$A$1:$O$10001,12,FALSE)</f>
        <v>1</v>
      </c>
      <c r="F3001" t="str">
        <f>VLOOKUP(A3001,Cafe_sales!$A$1:$O$10001,13,FALSE)</f>
        <v>Default mode</v>
      </c>
      <c r="G3001" t="str">
        <f>VLOOKUP(A3001,Cafe_sales!$A$1:$O$10001,14,FALSE)</f>
        <v>In-store</v>
      </c>
      <c r="H3001" s="8">
        <f>VLOOKUP(A3001,Cafe_sales!$A$1:$O$10001,15,FALSE)</f>
        <v>45212</v>
      </c>
    </row>
    <row r="3002" spans="1:8" hidden="1" x14ac:dyDescent="0.35">
      <c r="A3002" t="s">
        <v>412</v>
      </c>
      <c r="B3002" t="str">
        <f>VLOOKUP(A3002,Cafe_sales!$A$1:$O$10001,9,FALSE)</f>
        <v>Coffee</v>
      </c>
      <c r="C3002">
        <f>VLOOKUP(A3002,Cafe_sales!$A$1:$O$10001,10,FALSE)</f>
        <v>5</v>
      </c>
      <c r="D3002">
        <f>VLOOKUP(A3002,Cafe_sales!$A$1:$O$10001,11,FALSE)</f>
        <v>2</v>
      </c>
      <c r="E3002">
        <f>VLOOKUP(A3002,Cafe_sales!$A$1:$O$10001,12,FALSE)</f>
        <v>10</v>
      </c>
      <c r="F3002" t="str">
        <f>VLOOKUP(A3002,Cafe_sales!$A$1:$O$10001,13,FALSE)</f>
        <v>Cash</v>
      </c>
      <c r="G3002" t="str">
        <f>VLOOKUP(A3002,Cafe_sales!$A$1:$O$10001,14,FALSE)</f>
        <v>Takeaway</v>
      </c>
      <c r="H3002" s="1">
        <f>VLOOKUP(A3002,Cafe_sales!$A$1:$O$10001,15,FALSE)</f>
        <v>44927</v>
      </c>
    </row>
    <row r="3003" spans="1:8" x14ac:dyDescent="0.35">
      <c r="A3003" t="s">
        <v>433</v>
      </c>
      <c r="B3003" t="str">
        <f>VLOOKUP(A3003,Cafe_sales!$A$1:$O$10001,9,FALSE)</f>
        <v>Cake</v>
      </c>
      <c r="C3003" s="6">
        <f>VLOOKUP(A3003,Cafe_sales!$A$1:$O$10001,10,FALSE)</f>
        <v>4</v>
      </c>
      <c r="D3003" s="10">
        <f>VLOOKUP(A3003,Cafe_sales!$A$1:$O$10001,11,FALSE)</f>
        <v>3</v>
      </c>
      <c r="E3003" s="6">
        <f>VLOOKUP(A3003,Cafe_sales!$A$1:$O$10001,12,FALSE)</f>
        <v>12</v>
      </c>
      <c r="F3003" t="str">
        <f>VLOOKUP(A3003,Cafe_sales!$A$1:$O$10001,13,FALSE)</f>
        <v>Credit Card</v>
      </c>
      <c r="G3003" t="str">
        <f>VLOOKUP(A3003,Cafe_sales!$A$1:$O$10001,14,FALSE)</f>
        <v>In-store</v>
      </c>
      <c r="H3003" s="8">
        <f>VLOOKUP(A3003,Cafe_sales!$A$1:$O$10001,15,FALSE)</f>
        <v>45287</v>
      </c>
    </row>
    <row r="3004" spans="1:8" x14ac:dyDescent="0.35">
      <c r="A3004" t="s">
        <v>5706</v>
      </c>
      <c r="B3004" t="str">
        <f>VLOOKUP(A3004,Cafe_sales!$A$1:$O$10001,9,FALSE)</f>
        <v>Juice</v>
      </c>
      <c r="C3004" s="6">
        <f>VLOOKUP(A3004,Cafe_sales!$A$1:$O$10001,10,FALSE)</f>
        <v>2</v>
      </c>
      <c r="D3004" s="10">
        <f>VLOOKUP(A3004,Cafe_sales!$A$1:$O$10001,11,FALSE)</f>
        <v>3</v>
      </c>
      <c r="E3004" s="6">
        <f>VLOOKUP(A3004,Cafe_sales!$A$1:$O$10001,12,FALSE)</f>
        <v>6</v>
      </c>
      <c r="F3004" t="str">
        <f>VLOOKUP(A3004,Cafe_sales!$A$1:$O$10001,13,FALSE)</f>
        <v>Default mode</v>
      </c>
      <c r="G3004" t="str">
        <f>VLOOKUP(A3004,Cafe_sales!$A$1:$O$10001,14,FALSE)</f>
        <v>In-store</v>
      </c>
      <c r="H3004" s="8">
        <f>VLOOKUP(A3004,Cafe_sales!$A$1:$O$10001,15,FALSE)</f>
        <v>44932</v>
      </c>
    </row>
    <row r="3005" spans="1:8" x14ac:dyDescent="0.35">
      <c r="A3005" t="s">
        <v>422</v>
      </c>
      <c r="B3005" t="str">
        <f>VLOOKUP(A3005,Cafe_sales!$A$1:$O$10001,9,FALSE)</f>
        <v>Cake</v>
      </c>
      <c r="C3005" s="6">
        <f>VLOOKUP(A3005,Cafe_sales!$A$1:$O$10001,10,FALSE)</f>
        <v>1</v>
      </c>
      <c r="D3005" s="10">
        <f>VLOOKUP(A3005,Cafe_sales!$A$1:$O$10001,11,FALSE)</f>
        <v>3</v>
      </c>
      <c r="E3005" s="6">
        <f>VLOOKUP(A3005,Cafe_sales!$A$1:$O$10001,12,FALSE)</f>
        <v>3</v>
      </c>
      <c r="F3005" t="str">
        <f>VLOOKUP(A3005,Cafe_sales!$A$1:$O$10001,13,FALSE)</f>
        <v>UNKNOWN</v>
      </c>
      <c r="G3005" t="str">
        <f>VLOOKUP(A3005,Cafe_sales!$A$1:$O$10001,14,FALSE)</f>
        <v>UNKNOWN</v>
      </c>
      <c r="H3005" s="8">
        <f>VLOOKUP(A3005,Cafe_sales!$A$1:$O$10001,15,FALSE)</f>
        <v>45247</v>
      </c>
    </row>
    <row r="3006" spans="1:8" hidden="1" x14ac:dyDescent="0.35">
      <c r="A3006" t="s">
        <v>8647</v>
      </c>
      <c r="B3006" t="str">
        <f>VLOOKUP(A3006,Cafe_sales!$A$1:$O$10001,9,FALSE)</f>
        <v>Cake</v>
      </c>
      <c r="C3006">
        <f>VLOOKUP(A3006,Cafe_sales!$A$1:$O$10001,10,FALSE)</f>
        <v>5</v>
      </c>
      <c r="D3006">
        <f>VLOOKUP(A3006,Cafe_sales!$A$1:$O$10001,11,FALSE)</f>
        <v>3</v>
      </c>
      <c r="E3006">
        <f>VLOOKUP(A3006,Cafe_sales!$A$1:$O$10001,12,FALSE)</f>
        <v>15</v>
      </c>
      <c r="F3006" t="str">
        <f>VLOOKUP(A3006,Cafe_sales!$A$1:$O$10001,13,FALSE)</f>
        <v>Cash</v>
      </c>
      <c r="G3006" t="str">
        <f>VLOOKUP(A3006,Cafe_sales!$A$1:$O$10001,14,FALSE)</f>
        <v>Takeaway</v>
      </c>
      <c r="H3006" s="1">
        <f>VLOOKUP(A3006,Cafe_sales!$A$1:$O$10001,15,FALSE)</f>
        <v>44943</v>
      </c>
    </row>
    <row r="3007" spans="1:8" x14ac:dyDescent="0.35">
      <c r="A3007" t="s">
        <v>7338</v>
      </c>
      <c r="B3007" t="str">
        <f>VLOOKUP(A3007,Cafe_sales!$A$1:$O$10001,9,FALSE)</f>
        <v>Tea</v>
      </c>
      <c r="C3007" s="6">
        <f>VLOOKUP(A3007,Cafe_sales!$A$1:$O$10001,10,FALSE)</f>
        <v>3</v>
      </c>
      <c r="D3007" s="10">
        <f>VLOOKUP(A3007,Cafe_sales!$A$1:$O$10001,11,FALSE)</f>
        <v>1.5</v>
      </c>
      <c r="E3007" s="6">
        <f>VLOOKUP(A3007,Cafe_sales!$A$1:$O$10001,12,FALSE)</f>
        <v>4.5</v>
      </c>
      <c r="F3007" t="str">
        <f>VLOOKUP(A3007,Cafe_sales!$A$1:$O$10001,13,FALSE)</f>
        <v>Digital Wallet</v>
      </c>
      <c r="G3007" t="str">
        <f>VLOOKUP(A3007,Cafe_sales!$A$1:$O$10001,14,FALSE)</f>
        <v>In-store</v>
      </c>
      <c r="H3007" s="8">
        <f>VLOOKUP(A3007,Cafe_sales!$A$1:$O$10001,15,FALSE)</f>
        <v>45056</v>
      </c>
    </row>
    <row r="3008" spans="1:8" hidden="1" x14ac:dyDescent="0.35">
      <c r="A3008" t="s">
        <v>4992</v>
      </c>
      <c r="B3008" t="str">
        <f>VLOOKUP(A3008,Cafe_sales!$A$1:$O$10001,9,FALSE)</f>
        <v>Tea</v>
      </c>
      <c r="C3008">
        <f>VLOOKUP(A3008,Cafe_sales!$A$1:$O$10001,10,FALSE)</f>
        <v>2</v>
      </c>
      <c r="D3008">
        <f>VLOOKUP(A3008,Cafe_sales!$A$1:$O$10001,11,FALSE)</f>
        <v>1.5</v>
      </c>
      <c r="E3008">
        <f>VLOOKUP(A3008,Cafe_sales!$A$1:$O$10001,12,FALSE)</f>
        <v>3</v>
      </c>
      <c r="F3008" t="str">
        <f>VLOOKUP(A3008,Cafe_sales!$A$1:$O$10001,13,FALSE)</f>
        <v>Cash</v>
      </c>
      <c r="G3008" t="str">
        <f>VLOOKUP(A3008,Cafe_sales!$A$1:$O$10001,14,FALSE)</f>
        <v>Takeaway</v>
      </c>
      <c r="H3008" s="1">
        <f>VLOOKUP(A3008,Cafe_sales!$A$1:$O$10001,15,FALSE)</f>
        <v>44953</v>
      </c>
    </row>
    <row r="3009" spans="1:8" x14ac:dyDescent="0.35">
      <c r="A3009" t="s">
        <v>5130</v>
      </c>
      <c r="B3009" t="str">
        <f>VLOOKUP(A3009,Cafe_sales!$A$1:$O$10001,9,FALSE)</f>
        <v>Smoothie</v>
      </c>
      <c r="C3009" s="6">
        <f>VLOOKUP(A3009,Cafe_sales!$A$1:$O$10001,10,FALSE)</f>
        <v>3</v>
      </c>
      <c r="D3009" s="10">
        <f>VLOOKUP(A3009,Cafe_sales!$A$1:$O$10001,11,FALSE)</f>
        <v>4</v>
      </c>
      <c r="E3009" s="6">
        <f>VLOOKUP(A3009,Cafe_sales!$A$1:$O$10001,12,FALSE)</f>
        <v>12</v>
      </c>
      <c r="F3009" t="str">
        <f>VLOOKUP(A3009,Cafe_sales!$A$1:$O$10001,13,FALSE)</f>
        <v>Digital Wallet</v>
      </c>
      <c r="G3009" t="str">
        <f>VLOOKUP(A3009,Cafe_sales!$A$1:$O$10001,14,FALSE)</f>
        <v>UNKNOWN</v>
      </c>
      <c r="H3009" s="8">
        <f>VLOOKUP(A3009,Cafe_sales!$A$1:$O$10001,15,FALSE)</f>
        <v>45007</v>
      </c>
    </row>
    <row r="3010" spans="1:8" x14ac:dyDescent="0.35">
      <c r="A3010" t="s">
        <v>7440</v>
      </c>
      <c r="B3010" t="str">
        <f>VLOOKUP(A3010,Cafe_sales!$A$1:$O$10001,9,FALSE)</f>
        <v>Tea</v>
      </c>
      <c r="C3010" s="6">
        <f>VLOOKUP(A3010,Cafe_sales!$A$1:$O$10001,10,FALSE)</f>
        <v>2</v>
      </c>
      <c r="D3010" s="10">
        <f>VLOOKUP(A3010,Cafe_sales!$A$1:$O$10001,11,FALSE)</f>
        <v>1.5</v>
      </c>
      <c r="E3010" s="6">
        <f>VLOOKUP(A3010,Cafe_sales!$A$1:$O$10001,12,FALSE)</f>
        <v>3</v>
      </c>
      <c r="F3010" t="str">
        <f>VLOOKUP(A3010,Cafe_sales!$A$1:$O$10001,13,FALSE)</f>
        <v>Default mode</v>
      </c>
      <c r="G3010" t="str">
        <f>VLOOKUP(A3010,Cafe_sales!$A$1:$O$10001,14,FALSE)</f>
        <v>In-store</v>
      </c>
      <c r="H3010" s="8">
        <f>VLOOKUP(A3010,Cafe_sales!$A$1:$O$10001,15,FALSE)</f>
        <v>45046</v>
      </c>
    </row>
    <row r="3011" spans="1:8" hidden="1" x14ac:dyDescent="0.35">
      <c r="A3011" t="s">
        <v>1457</v>
      </c>
      <c r="B3011" t="str">
        <f>VLOOKUP(A3011,Cafe_sales!$A$1:$O$10001,9,FALSE)</f>
        <v>UNKNOWN</v>
      </c>
      <c r="C3011">
        <f>VLOOKUP(A3011,Cafe_sales!$A$1:$O$10001,10,FALSE)</f>
        <v>4</v>
      </c>
      <c r="D3011">
        <f>VLOOKUP(A3011,Cafe_sales!$A$1:$O$10001,11,FALSE)</f>
        <v>1</v>
      </c>
      <c r="E3011">
        <f>VLOOKUP(A3011,Cafe_sales!$A$1:$O$10001,12,FALSE)</f>
        <v>4</v>
      </c>
      <c r="F3011" t="str">
        <f>VLOOKUP(A3011,Cafe_sales!$A$1:$O$10001,13,FALSE)</f>
        <v>Credit Card</v>
      </c>
      <c r="G3011" t="str">
        <f>VLOOKUP(A3011,Cafe_sales!$A$1:$O$10001,14,FALSE)</f>
        <v>Takeaway</v>
      </c>
      <c r="H3011" s="1">
        <f>VLOOKUP(A3011,Cafe_sales!$A$1:$O$10001,15,FALSE)</f>
        <v>44961</v>
      </c>
    </row>
    <row r="3012" spans="1:8" hidden="1" x14ac:dyDescent="0.35">
      <c r="A3012" t="s">
        <v>4309</v>
      </c>
      <c r="B3012" t="str">
        <f>VLOOKUP(A3012,Cafe_sales!$A$1:$O$10001,9,FALSE)</f>
        <v>Tea</v>
      </c>
      <c r="C3012">
        <f>VLOOKUP(A3012,Cafe_sales!$A$1:$O$10001,10,FALSE)</f>
        <v>3</v>
      </c>
      <c r="D3012">
        <f>VLOOKUP(A3012,Cafe_sales!$A$1:$O$10001,11,FALSE)</f>
        <v>1.5</v>
      </c>
      <c r="E3012">
        <f>VLOOKUP(A3012,Cafe_sales!$A$1:$O$10001,12,FALSE)</f>
        <v>4.5</v>
      </c>
      <c r="F3012" t="str">
        <f>VLOOKUP(A3012,Cafe_sales!$A$1:$O$10001,13,FALSE)</f>
        <v>Cash</v>
      </c>
      <c r="G3012" t="str">
        <f>VLOOKUP(A3012,Cafe_sales!$A$1:$O$10001,14,FALSE)</f>
        <v>Takeaway</v>
      </c>
      <c r="H3012" s="1">
        <f>VLOOKUP(A3012,Cafe_sales!$A$1:$O$10001,15,FALSE)</f>
        <v>45010</v>
      </c>
    </row>
    <row r="3013" spans="1:8" x14ac:dyDescent="0.35">
      <c r="A3013" t="s">
        <v>2463</v>
      </c>
      <c r="B3013" t="str">
        <f>VLOOKUP(A3013,Cafe_sales!$A$1:$O$10001,9,FALSE)</f>
        <v>Tea</v>
      </c>
      <c r="C3013" s="6">
        <f>VLOOKUP(A3013,Cafe_sales!$A$1:$O$10001,10,FALSE)</f>
        <v>3</v>
      </c>
      <c r="D3013" s="10">
        <f>VLOOKUP(A3013,Cafe_sales!$A$1:$O$10001,11,FALSE)</f>
        <v>1.5</v>
      </c>
      <c r="E3013" s="6">
        <f>VLOOKUP(A3013,Cafe_sales!$A$1:$O$10001,12,FALSE)</f>
        <v>4.5</v>
      </c>
      <c r="F3013" t="str">
        <f>VLOOKUP(A3013,Cafe_sales!$A$1:$O$10001,13,FALSE)</f>
        <v>Cash</v>
      </c>
      <c r="G3013" t="str">
        <f>VLOOKUP(A3013,Cafe_sales!$A$1:$O$10001,14,FALSE)</f>
        <v>UNKNOWN</v>
      </c>
      <c r="H3013" s="8">
        <f>VLOOKUP(A3013,Cafe_sales!$A$1:$O$10001,15,FALSE)</f>
        <v>45120</v>
      </c>
    </row>
    <row r="3014" spans="1:8" x14ac:dyDescent="0.35">
      <c r="A3014" t="s">
        <v>9050</v>
      </c>
      <c r="B3014" t="str">
        <f>VLOOKUP(A3014,Cafe_sales!$A$1:$O$10001,9,FALSE)</f>
        <v>Tea</v>
      </c>
      <c r="C3014" s="6">
        <f>VLOOKUP(A3014,Cafe_sales!$A$1:$O$10001,10,FALSE)</f>
        <v>3</v>
      </c>
      <c r="D3014" s="10">
        <f>VLOOKUP(A3014,Cafe_sales!$A$1:$O$10001,11,FALSE)</f>
        <v>1.5</v>
      </c>
      <c r="E3014" s="6">
        <f>VLOOKUP(A3014,Cafe_sales!$A$1:$O$10001,12,FALSE)</f>
        <v>4.5</v>
      </c>
      <c r="F3014" t="str">
        <f>VLOOKUP(A3014,Cafe_sales!$A$1:$O$10001,13,FALSE)</f>
        <v>Credit Card</v>
      </c>
      <c r="G3014" t="str">
        <f>VLOOKUP(A3014,Cafe_sales!$A$1:$O$10001,14,FALSE)</f>
        <v>UNKNOWN</v>
      </c>
      <c r="H3014" s="8">
        <f>VLOOKUP(A3014,Cafe_sales!$A$1:$O$10001,15,FALSE)</f>
        <v>45216</v>
      </c>
    </row>
    <row r="3015" spans="1:8" hidden="1" x14ac:dyDescent="0.35">
      <c r="A3015" t="s">
        <v>7309</v>
      </c>
      <c r="B3015" t="str">
        <f>VLOOKUP(A3015,Cafe_sales!$A$1:$O$10001,9,FALSE)</f>
        <v>UNKNOWN</v>
      </c>
      <c r="C3015">
        <f>VLOOKUP(A3015,Cafe_sales!$A$1:$O$10001,10,FALSE)</f>
        <v>2</v>
      </c>
      <c r="D3015">
        <f>VLOOKUP(A3015,Cafe_sales!$A$1:$O$10001,11,FALSE)</f>
        <v>5</v>
      </c>
      <c r="E3015">
        <f>VLOOKUP(A3015,Cafe_sales!$A$1:$O$10001,12,FALSE)</f>
        <v>10</v>
      </c>
      <c r="F3015" t="str">
        <f>VLOOKUP(A3015,Cafe_sales!$A$1:$O$10001,13,FALSE)</f>
        <v>Credit Card</v>
      </c>
      <c r="G3015" t="str">
        <f>VLOOKUP(A3015,Cafe_sales!$A$1:$O$10001,14,FALSE)</f>
        <v>Takeaway</v>
      </c>
      <c r="H3015" s="1">
        <f>VLOOKUP(A3015,Cafe_sales!$A$1:$O$10001,15,FALSE)</f>
        <v>45040</v>
      </c>
    </row>
    <row r="3016" spans="1:8" hidden="1" x14ac:dyDescent="0.35">
      <c r="A3016" t="s">
        <v>9590</v>
      </c>
      <c r="B3016" t="str">
        <f>VLOOKUP(A3016,Cafe_sales!$A$1:$O$10001,9,FALSE)</f>
        <v>Smoothie</v>
      </c>
      <c r="C3016">
        <f>VLOOKUP(A3016,Cafe_sales!$A$1:$O$10001,10,FALSE)</f>
        <v>5</v>
      </c>
      <c r="D3016">
        <f>VLOOKUP(A3016,Cafe_sales!$A$1:$O$10001,11,FALSE)</f>
        <v>4</v>
      </c>
      <c r="E3016">
        <f>VLOOKUP(A3016,Cafe_sales!$A$1:$O$10001,12,FALSE)</f>
        <v>20</v>
      </c>
      <c r="F3016" t="str">
        <f>VLOOKUP(A3016,Cafe_sales!$A$1:$O$10001,13,FALSE)</f>
        <v>Cash</v>
      </c>
      <c r="G3016" t="str">
        <f>VLOOKUP(A3016,Cafe_sales!$A$1:$O$10001,14,FALSE)</f>
        <v>Takeaway</v>
      </c>
      <c r="H3016" s="1">
        <f>VLOOKUP(A3016,Cafe_sales!$A$1:$O$10001,15,FALSE)</f>
        <v>44927</v>
      </c>
    </row>
    <row r="3017" spans="1:8" x14ac:dyDescent="0.35">
      <c r="A3017" t="s">
        <v>8860</v>
      </c>
      <c r="B3017" t="str">
        <f>VLOOKUP(A3017,Cafe_sales!$A$1:$O$10001,9,FALSE)</f>
        <v>Juice</v>
      </c>
      <c r="C3017" s="6">
        <f>VLOOKUP(A3017,Cafe_sales!$A$1:$O$10001,10,FALSE)</f>
        <v>4</v>
      </c>
      <c r="D3017" s="10">
        <f>VLOOKUP(A3017,Cafe_sales!$A$1:$O$10001,11,FALSE)</f>
        <v>3</v>
      </c>
      <c r="E3017" s="6">
        <f>VLOOKUP(A3017,Cafe_sales!$A$1:$O$10001,12,FALSE)</f>
        <v>12</v>
      </c>
      <c r="F3017" t="str">
        <f>VLOOKUP(A3017,Cafe_sales!$A$1:$O$10001,13,FALSE)</f>
        <v>Digital Wallet</v>
      </c>
      <c r="G3017" t="str">
        <f>VLOOKUP(A3017,Cafe_sales!$A$1:$O$10001,14,FALSE)</f>
        <v>UNKNOWN</v>
      </c>
      <c r="H3017" s="8">
        <f>VLOOKUP(A3017,Cafe_sales!$A$1:$O$10001,15,FALSE)</f>
        <v>45237</v>
      </c>
    </row>
    <row r="3018" spans="1:8" hidden="1" x14ac:dyDescent="0.35">
      <c r="A3018" t="s">
        <v>6655</v>
      </c>
      <c r="B3018" t="str">
        <f>VLOOKUP(A3018,Cafe_sales!$A$1:$O$10001,9,FALSE)</f>
        <v>Coffee</v>
      </c>
      <c r="C3018">
        <f>VLOOKUP(A3018,Cafe_sales!$A$1:$O$10001,10,FALSE)</f>
        <v>3</v>
      </c>
      <c r="D3018">
        <f>VLOOKUP(A3018,Cafe_sales!$A$1:$O$10001,11,FALSE)</f>
        <v>2</v>
      </c>
      <c r="E3018">
        <f>VLOOKUP(A3018,Cafe_sales!$A$1:$O$10001,12,FALSE)</f>
        <v>6</v>
      </c>
      <c r="F3018" t="str">
        <f>VLOOKUP(A3018,Cafe_sales!$A$1:$O$10001,13,FALSE)</f>
        <v>UNKNOWN</v>
      </c>
      <c r="G3018" t="str">
        <f>VLOOKUP(A3018,Cafe_sales!$A$1:$O$10001,14,FALSE)</f>
        <v>Cafe</v>
      </c>
      <c r="H3018" s="1">
        <f>VLOOKUP(A3018,Cafe_sales!$A$1:$O$10001,15,FALSE)</f>
        <v>45180</v>
      </c>
    </row>
    <row r="3019" spans="1:8" x14ac:dyDescent="0.35">
      <c r="A3019" t="s">
        <v>8586</v>
      </c>
      <c r="B3019" t="str">
        <f>VLOOKUP(A3019,Cafe_sales!$A$1:$O$10001,9,FALSE)</f>
        <v>Salad</v>
      </c>
      <c r="C3019" s="6">
        <f>VLOOKUP(A3019,Cafe_sales!$A$1:$O$10001,10,FALSE)</f>
        <v>5</v>
      </c>
      <c r="D3019" s="10">
        <f>VLOOKUP(A3019,Cafe_sales!$A$1:$O$10001,11,FALSE)</f>
        <v>5</v>
      </c>
      <c r="E3019" s="6">
        <f>VLOOKUP(A3019,Cafe_sales!$A$1:$O$10001,12,FALSE)</f>
        <v>25</v>
      </c>
      <c r="F3019" t="str">
        <f>VLOOKUP(A3019,Cafe_sales!$A$1:$O$10001,13,FALSE)</f>
        <v>Credit Card</v>
      </c>
      <c r="G3019" t="str">
        <f>VLOOKUP(A3019,Cafe_sales!$A$1:$O$10001,14,FALSE)</f>
        <v>UNKNOWN</v>
      </c>
      <c r="H3019" s="8">
        <f>VLOOKUP(A3019,Cafe_sales!$A$1:$O$10001,15,FALSE)</f>
        <v>45091</v>
      </c>
    </row>
    <row r="3020" spans="1:8" x14ac:dyDescent="0.35">
      <c r="A3020" t="s">
        <v>9152</v>
      </c>
      <c r="B3020" t="str">
        <f>VLOOKUP(A3020,Cafe_sales!$A$1:$O$10001,9,FALSE)</f>
        <v>Smoothie</v>
      </c>
      <c r="C3020" s="6">
        <f>VLOOKUP(A3020,Cafe_sales!$A$1:$O$10001,10,FALSE)</f>
        <v>4</v>
      </c>
      <c r="D3020" s="10">
        <f>VLOOKUP(A3020,Cafe_sales!$A$1:$O$10001,11,FALSE)</f>
        <v>4</v>
      </c>
      <c r="E3020" s="6">
        <f>VLOOKUP(A3020,Cafe_sales!$A$1:$O$10001,12,FALSE)</f>
        <v>16</v>
      </c>
      <c r="F3020" t="str">
        <f>VLOOKUP(A3020,Cafe_sales!$A$1:$O$10001,13,FALSE)</f>
        <v>Credit Card</v>
      </c>
      <c r="G3020" t="str">
        <f>VLOOKUP(A3020,Cafe_sales!$A$1:$O$10001,14,FALSE)</f>
        <v>UNKNOWN</v>
      </c>
      <c r="H3020" s="8">
        <f>VLOOKUP(A3020,Cafe_sales!$A$1:$O$10001,15,FALSE)</f>
        <v>45271</v>
      </c>
    </row>
    <row r="3021" spans="1:8" x14ac:dyDescent="0.35">
      <c r="A3021" t="s">
        <v>7088</v>
      </c>
      <c r="B3021" t="str">
        <f>VLOOKUP(A3021,Cafe_sales!$A$1:$O$10001,9,FALSE)</f>
        <v>Cake</v>
      </c>
      <c r="C3021" s="6">
        <f>VLOOKUP(A3021,Cafe_sales!$A$1:$O$10001,10,FALSE)</f>
        <v>5</v>
      </c>
      <c r="D3021" s="10">
        <f>VLOOKUP(A3021,Cafe_sales!$A$1:$O$10001,11,FALSE)</f>
        <v>3</v>
      </c>
      <c r="E3021" s="6">
        <f>VLOOKUP(A3021,Cafe_sales!$A$1:$O$10001,12,FALSE)</f>
        <v>15</v>
      </c>
      <c r="F3021" t="str">
        <f>VLOOKUP(A3021,Cafe_sales!$A$1:$O$10001,13,FALSE)</f>
        <v>Digital Wallet</v>
      </c>
      <c r="G3021" t="str">
        <f>VLOOKUP(A3021,Cafe_sales!$A$1:$O$10001,14,FALSE)</f>
        <v>UNKNOWN</v>
      </c>
      <c r="H3021" s="8">
        <f>VLOOKUP(A3021,Cafe_sales!$A$1:$O$10001,15,FALSE)</f>
        <v>45262</v>
      </c>
    </row>
    <row r="3022" spans="1:8" x14ac:dyDescent="0.35">
      <c r="A3022" t="s">
        <v>440</v>
      </c>
      <c r="B3022" t="str">
        <f>VLOOKUP(A3022,Cafe_sales!$A$1:$O$10001,9,FALSE)</f>
        <v>Sandwich</v>
      </c>
      <c r="C3022" s="6">
        <f>VLOOKUP(A3022,Cafe_sales!$A$1:$O$10001,10,FALSE)</f>
        <v>2</v>
      </c>
      <c r="D3022" s="10">
        <f>VLOOKUP(A3022,Cafe_sales!$A$1:$O$10001,11,FALSE)</f>
        <v>4</v>
      </c>
      <c r="E3022" s="6">
        <f>VLOOKUP(A3022,Cafe_sales!$A$1:$O$10001,12,FALSE)</f>
        <v>8</v>
      </c>
      <c r="F3022" t="str">
        <f>VLOOKUP(A3022,Cafe_sales!$A$1:$O$10001,13,FALSE)</f>
        <v>Cash</v>
      </c>
      <c r="G3022" t="str">
        <f>VLOOKUP(A3022,Cafe_sales!$A$1:$O$10001,14,FALSE)</f>
        <v>UNKNOWN</v>
      </c>
      <c r="H3022" s="8">
        <f>VLOOKUP(A3022,Cafe_sales!$A$1:$O$10001,15,FALSE)</f>
        <v>45075</v>
      </c>
    </row>
    <row r="3023" spans="1:8" x14ac:dyDescent="0.35">
      <c r="A3023" t="s">
        <v>3984</v>
      </c>
      <c r="B3023" t="str">
        <f>VLOOKUP(A3023,Cafe_sales!$A$1:$O$10001,9,FALSE)</f>
        <v>Sandwich</v>
      </c>
      <c r="C3023" s="6">
        <f>VLOOKUP(A3023,Cafe_sales!$A$1:$O$10001,10,FALSE)</f>
        <v>3</v>
      </c>
      <c r="D3023" s="10">
        <f>VLOOKUP(A3023,Cafe_sales!$A$1:$O$10001,11,FALSE)</f>
        <v>4</v>
      </c>
      <c r="E3023" s="6">
        <f>VLOOKUP(A3023,Cafe_sales!$A$1:$O$10001,12,FALSE)</f>
        <v>12</v>
      </c>
      <c r="F3023" t="str">
        <f>VLOOKUP(A3023,Cafe_sales!$A$1:$O$10001,13,FALSE)</f>
        <v>Credit Card</v>
      </c>
      <c r="G3023" t="str">
        <f>VLOOKUP(A3023,Cafe_sales!$A$1:$O$10001,14,FALSE)</f>
        <v>In-store</v>
      </c>
      <c r="H3023" s="8">
        <f>VLOOKUP(A3023,Cafe_sales!$A$1:$O$10001,15,FALSE)</f>
        <v>44985</v>
      </c>
    </row>
    <row r="3024" spans="1:8" x14ac:dyDescent="0.35">
      <c r="A3024" t="s">
        <v>1523</v>
      </c>
      <c r="B3024" t="str">
        <f>VLOOKUP(A3024,Cafe_sales!$A$1:$O$10001,9,FALSE)</f>
        <v>Juice</v>
      </c>
      <c r="C3024" s="6">
        <f>VLOOKUP(A3024,Cafe_sales!$A$1:$O$10001,10,FALSE)</f>
        <v>3.0407005426739024</v>
      </c>
      <c r="D3024" s="10">
        <f>VLOOKUP(A3024,Cafe_sales!$A$1:$O$10001,11,FALSE)</f>
        <v>3</v>
      </c>
      <c r="E3024" s="6">
        <f>VLOOKUP(A3024,Cafe_sales!$A$1:$O$10001,12,FALSE)</f>
        <v>9</v>
      </c>
      <c r="F3024" t="str">
        <f>VLOOKUP(A3024,Cafe_sales!$A$1:$O$10001,13,FALSE)</f>
        <v>Cash</v>
      </c>
      <c r="G3024" t="str">
        <f>VLOOKUP(A3024,Cafe_sales!$A$1:$O$10001,14,FALSE)</f>
        <v>UNKNOWN</v>
      </c>
      <c r="H3024" s="8">
        <f>VLOOKUP(A3024,Cafe_sales!$A$1:$O$10001,15,FALSE)</f>
        <v>45176</v>
      </c>
    </row>
    <row r="3025" spans="1:8" x14ac:dyDescent="0.35">
      <c r="A3025" t="s">
        <v>8112</v>
      </c>
      <c r="B3025" t="str">
        <f>VLOOKUP(A3025,Cafe_sales!$A$1:$O$10001,9,FALSE)</f>
        <v>UNKNOWN</v>
      </c>
      <c r="C3025" s="6">
        <f>VLOOKUP(A3025,Cafe_sales!$A$1:$O$10001,10,FALSE)</f>
        <v>3</v>
      </c>
      <c r="D3025" s="10">
        <f>VLOOKUP(A3025,Cafe_sales!$A$1:$O$10001,11,FALSE)</f>
        <v>2</v>
      </c>
      <c r="E3025" s="6">
        <f>VLOOKUP(A3025,Cafe_sales!$A$1:$O$10001,12,FALSE)</f>
        <v>6</v>
      </c>
      <c r="F3025" t="str">
        <f>VLOOKUP(A3025,Cafe_sales!$A$1:$O$10001,13,FALSE)</f>
        <v>Digital Wallet</v>
      </c>
      <c r="G3025" t="str">
        <f>VLOOKUP(A3025,Cafe_sales!$A$1:$O$10001,14,FALSE)</f>
        <v>UNKNOWN</v>
      </c>
      <c r="H3025" s="8">
        <f>VLOOKUP(A3025,Cafe_sales!$A$1:$O$10001,15,FALSE)</f>
        <v>45219</v>
      </c>
    </row>
    <row r="3026" spans="1:8" x14ac:dyDescent="0.35">
      <c r="A3026" t="s">
        <v>2988</v>
      </c>
      <c r="B3026" t="str">
        <f>VLOOKUP(A3026,Cafe_sales!$A$1:$O$10001,9,FALSE)</f>
        <v>Cookie</v>
      </c>
      <c r="C3026" s="6">
        <f>VLOOKUP(A3026,Cafe_sales!$A$1:$O$10001,10,FALSE)</f>
        <v>1</v>
      </c>
      <c r="D3026" s="10">
        <f>VLOOKUP(A3026,Cafe_sales!$A$1:$O$10001,11,FALSE)</f>
        <v>1</v>
      </c>
      <c r="E3026" s="6">
        <f>VLOOKUP(A3026,Cafe_sales!$A$1:$O$10001,12,FALSE)</f>
        <v>1</v>
      </c>
      <c r="F3026" t="str">
        <f>VLOOKUP(A3026,Cafe_sales!$A$1:$O$10001,13,FALSE)</f>
        <v>Cash</v>
      </c>
      <c r="G3026" t="str">
        <f>VLOOKUP(A3026,Cafe_sales!$A$1:$O$10001,14,FALSE)</f>
        <v>UNKNOWN</v>
      </c>
      <c r="H3026" s="8">
        <f>VLOOKUP(A3026,Cafe_sales!$A$1:$O$10001,15,FALSE)</f>
        <v>45122</v>
      </c>
    </row>
    <row r="3027" spans="1:8" x14ac:dyDescent="0.35">
      <c r="A3027" t="s">
        <v>6607</v>
      </c>
      <c r="B3027" t="str">
        <f>VLOOKUP(A3027,Cafe_sales!$A$1:$O$10001,9,FALSE)</f>
        <v>Smoothie</v>
      </c>
      <c r="C3027" s="6">
        <f>VLOOKUP(A3027,Cafe_sales!$A$1:$O$10001,10,FALSE)</f>
        <v>4</v>
      </c>
      <c r="D3027" s="10">
        <f>VLOOKUP(A3027,Cafe_sales!$A$1:$O$10001,11,FALSE)</f>
        <v>4</v>
      </c>
      <c r="E3027" s="6">
        <f>VLOOKUP(A3027,Cafe_sales!$A$1:$O$10001,12,FALSE)</f>
        <v>16</v>
      </c>
      <c r="F3027" t="str">
        <f>VLOOKUP(A3027,Cafe_sales!$A$1:$O$10001,13,FALSE)</f>
        <v>Default mode</v>
      </c>
      <c r="G3027" t="str">
        <f>VLOOKUP(A3027,Cafe_sales!$A$1:$O$10001,14,FALSE)</f>
        <v>In-store</v>
      </c>
      <c r="H3027" s="8">
        <f>VLOOKUP(A3027,Cafe_sales!$A$1:$O$10001,15,FALSE)</f>
        <v>45185</v>
      </c>
    </row>
    <row r="3028" spans="1:8" x14ac:dyDescent="0.35">
      <c r="A3028" t="s">
        <v>9753</v>
      </c>
      <c r="B3028" t="str">
        <f>VLOOKUP(A3028,Cafe_sales!$A$1:$O$10001,9,FALSE)</f>
        <v>UNKNOWN</v>
      </c>
      <c r="C3028" s="6">
        <f>VLOOKUP(A3028,Cafe_sales!$A$1:$O$10001,10,FALSE)</f>
        <v>5</v>
      </c>
      <c r="D3028" s="10">
        <f>VLOOKUP(A3028,Cafe_sales!$A$1:$O$10001,11,FALSE)</f>
        <v>2</v>
      </c>
      <c r="E3028" s="6">
        <f>VLOOKUP(A3028,Cafe_sales!$A$1:$O$10001,12,FALSE)</f>
        <v>10</v>
      </c>
      <c r="F3028" t="str">
        <f>VLOOKUP(A3028,Cafe_sales!$A$1:$O$10001,13,FALSE)</f>
        <v>Credit Card</v>
      </c>
      <c r="G3028" t="str">
        <f>VLOOKUP(A3028,Cafe_sales!$A$1:$O$10001,14,FALSE)</f>
        <v>In-store</v>
      </c>
      <c r="H3028" s="8">
        <f>VLOOKUP(A3028,Cafe_sales!$A$1:$O$10001,15,FALSE)</f>
        <v>45027</v>
      </c>
    </row>
    <row r="3029" spans="1:8" x14ac:dyDescent="0.35">
      <c r="A3029" t="s">
        <v>2306</v>
      </c>
      <c r="B3029" t="str">
        <f>VLOOKUP(A3029,Cafe_sales!$A$1:$O$10001,9,FALSE)</f>
        <v>Salad</v>
      </c>
      <c r="C3029" s="6">
        <f>VLOOKUP(A3029,Cafe_sales!$A$1:$O$10001,10,FALSE)</f>
        <v>5</v>
      </c>
      <c r="D3029" s="10">
        <f>VLOOKUP(A3029,Cafe_sales!$A$1:$O$10001,11,FALSE)</f>
        <v>5</v>
      </c>
      <c r="E3029" s="6">
        <f>VLOOKUP(A3029,Cafe_sales!$A$1:$O$10001,12,FALSE)</f>
        <v>25</v>
      </c>
      <c r="F3029" t="str">
        <f>VLOOKUP(A3029,Cafe_sales!$A$1:$O$10001,13,FALSE)</f>
        <v>Default mode</v>
      </c>
      <c r="G3029" t="str">
        <f>VLOOKUP(A3029,Cafe_sales!$A$1:$O$10001,14,FALSE)</f>
        <v>UNKNOWN</v>
      </c>
      <c r="H3029" s="8">
        <f>VLOOKUP(A3029,Cafe_sales!$A$1:$O$10001,15,FALSE)</f>
        <v>45123</v>
      </c>
    </row>
    <row r="3030" spans="1:8" hidden="1" x14ac:dyDescent="0.35">
      <c r="A3030" t="s">
        <v>3559</v>
      </c>
      <c r="B3030" t="str">
        <f>VLOOKUP(A3030,Cafe_sales!$A$1:$O$10001,9,FALSE)</f>
        <v>Salad</v>
      </c>
      <c r="C3030">
        <f>VLOOKUP(A3030,Cafe_sales!$A$1:$O$10001,10,FALSE)</f>
        <v>4</v>
      </c>
      <c r="D3030">
        <f>VLOOKUP(A3030,Cafe_sales!$A$1:$O$10001,11,FALSE)</f>
        <v>5</v>
      </c>
      <c r="E3030">
        <f>VLOOKUP(A3030,Cafe_sales!$A$1:$O$10001,12,FALSE)</f>
        <v>20</v>
      </c>
      <c r="F3030" t="str">
        <f>VLOOKUP(A3030,Cafe_sales!$A$1:$O$10001,13,FALSE)</f>
        <v>Digital Wallet</v>
      </c>
      <c r="G3030" t="str">
        <f>VLOOKUP(A3030,Cafe_sales!$A$1:$O$10001,14,FALSE)</f>
        <v>Takeaway</v>
      </c>
      <c r="H3030" s="1">
        <f>VLOOKUP(A3030,Cafe_sales!$A$1:$O$10001,15,FALSE)</f>
        <v>45066</v>
      </c>
    </row>
    <row r="3031" spans="1:8" x14ac:dyDescent="0.35">
      <c r="A3031" t="s">
        <v>1962</v>
      </c>
      <c r="B3031" t="str">
        <f>VLOOKUP(A3031,Cafe_sales!$A$1:$O$10001,9,FALSE)</f>
        <v>Tea</v>
      </c>
      <c r="C3031" s="6">
        <f>VLOOKUP(A3031,Cafe_sales!$A$1:$O$10001,10,FALSE)</f>
        <v>5</v>
      </c>
      <c r="D3031" s="10">
        <f>VLOOKUP(A3031,Cafe_sales!$A$1:$O$10001,11,FALSE)</f>
        <v>2.9674780787854993</v>
      </c>
      <c r="E3031" s="6">
        <f>VLOOKUP(A3031,Cafe_sales!$A$1:$O$10001,12,FALSE)</f>
        <v>7.5</v>
      </c>
      <c r="F3031" t="str">
        <f>VLOOKUP(A3031,Cafe_sales!$A$1:$O$10001,13,FALSE)</f>
        <v>Credit Card</v>
      </c>
      <c r="G3031" t="str">
        <f>VLOOKUP(A3031,Cafe_sales!$A$1:$O$10001,14,FALSE)</f>
        <v>UNKNOWN</v>
      </c>
      <c r="H3031" s="8">
        <f>VLOOKUP(A3031,Cafe_sales!$A$1:$O$10001,15,FALSE)</f>
        <v>45185</v>
      </c>
    </row>
    <row r="3032" spans="1:8" x14ac:dyDescent="0.35">
      <c r="A3032" t="s">
        <v>5568</v>
      </c>
      <c r="B3032" t="str">
        <f>VLOOKUP(A3032,Cafe_sales!$A$1:$O$10001,9,FALSE)</f>
        <v>Tea</v>
      </c>
      <c r="C3032" s="6">
        <f>VLOOKUP(A3032,Cafe_sales!$A$1:$O$10001,10,FALSE)</f>
        <v>3</v>
      </c>
      <c r="D3032" s="10">
        <f>VLOOKUP(A3032,Cafe_sales!$A$1:$O$10001,11,FALSE)</f>
        <v>1.5</v>
      </c>
      <c r="E3032" s="6">
        <f>VLOOKUP(A3032,Cafe_sales!$A$1:$O$10001,12,FALSE)</f>
        <v>4.5</v>
      </c>
      <c r="F3032" t="str">
        <f>VLOOKUP(A3032,Cafe_sales!$A$1:$O$10001,13,FALSE)</f>
        <v>Default mode</v>
      </c>
      <c r="G3032" t="str">
        <f>VLOOKUP(A3032,Cafe_sales!$A$1:$O$10001,14,FALSE)</f>
        <v>UNKNOWN</v>
      </c>
      <c r="H3032" s="8">
        <f>VLOOKUP(A3032,Cafe_sales!$A$1:$O$10001,15,FALSE)</f>
        <v>45022</v>
      </c>
    </row>
    <row r="3033" spans="1:8" hidden="1" x14ac:dyDescent="0.35">
      <c r="A3033" t="s">
        <v>9635</v>
      </c>
      <c r="B3033" t="str">
        <f>VLOOKUP(A3033,Cafe_sales!$A$1:$O$10001,9,FALSE)</f>
        <v>Tea</v>
      </c>
      <c r="C3033">
        <f>VLOOKUP(A3033,Cafe_sales!$A$1:$O$10001,10,FALSE)</f>
        <v>4</v>
      </c>
      <c r="D3033">
        <f>VLOOKUP(A3033,Cafe_sales!$A$1:$O$10001,11,FALSE)</f>
        <v>1.5</v>
      </c>
      <c r="E3033">
        <f>VLOOKUP(A3033,Cafe_sales!$A$1:$O$10001,12,FALSE)</f>
        <v>6</v>
      </c>
      <c r="F3033" t="str">
        <f>VLOOKUP(A3033,Cafe_sales!$A$1:$O$10001,13,FALSE)</f>
        <v>Credit Card</v>
      </c>
      <c r="G3033" t="str">
        <f>VLOOKUP(A3033,Cafe_sales!$A$1:$O$10001,14,FALSE)</f>
        <v>Takeaway</v>
      </c>
      <c r="H3033" s="1">
        <f>VLOOKUP(A3033,Cafe_sales!$A$1:$O$10001,15,FALSE)</f>
        <v>45012</v>
      </c>
    </row>
    <row r="3034" spans="1:8" x14ac:dyDescent="0.35">
      <c r="A3034" t="s">
        <v>3050</v>
      </c>
      <c r="B3034" t="str">
        <f>VLOOKUP(A3034,Cafe_sales!$A$1:$O$10001,9,FALSE)</f>
        <v>Cookie</v>
      </c>
      <c r="C3034" s="6">
        <f>VLOOKUP(A3034,Cafe_sales!$A$1:$O$10001,10,FALSE)</f>
        <v>2</v>
      </c>
      <c r="D3034" s="10">
        <f>VLOOKUP(A3034,Cafe_sales!$A$1:$O$10001,11,FALSE)</f>
        <v>1</v>
      </c>
      <c r="E3034" s="6">
        <f>VLOOKUP(A3034,Cafe_sales!$A$1:$O$10001,12,FALSE)</f>
        <v>2</v>
      </c>
      <c r="F3034" t="str">
        <f>VLOOKUP(A3034,Cafe_sales!$A$1:$O$10001,13,FALSE)</f>
        <v>Credit Card</v>
      </c>
      <c r="G3034" t="str">
        <f>VLOOKUP(A3034,Cafe_sales!$A$1:$O$10001,14,FALSE)</f>
        <v>In-store</v>
      </c>
      <c r="H3034" s="8">
        <f>VLOOKUP(A3034,Cafe_sales!$A$1:$O$10001,15,FALSE)</f>
        <v>45078</v>
      </c>
    </row>
    <row r="3035" spans="1:8" hidden="1" x14ac:dyDescent="0.35">
      <c r="A3035" t="s">
        <v>1059</v>
      </c>
      <c r="B3035" t="str">
        <f>VLOOKUP(A3035,Cafe_sales!$A$1:$O$10001,9,FALSE)</f>
        <v>Cake</v>
      </c>
      <c r="C3035">
        <f>VLOOKUP(A3035,Cafe_sales!$A$1:$O$10001,10,FALSE)</f>
        <v>1</v>
      </c>
      <c r="D3035">
        <f>VLOOKUP(A3035,Cafe_sales!$A$1:$O$10001,11,FALSE)</f>
        <v>3</v>
      </c>
      <c r="E3035">
        <f>VLOOKUP(A3035,Cafe_sales!$A$1:$O$10001,12,FALSE)</f>
        <v>3</v>
      </c>
      <c r="F3035" t="str">
        <f>VLOOKUP(A3035,Cafe_sales!$A$1:$O$10001,13,FALSE)</f>
        <v>Default mode</v>
      </c>
      <c r="G3035" t="str">
        <f>VLOOKUP(A3035,Cafe_sales!$A$1:$O$10001,14,FALSE)</f>
        <v>Takeaway</v>
      </c>
      <c r="H3035" s="1">
        <f>VLOOKUP(A3035,Cafe_sales!$A$1:$O$10001,15,FALSE)</f>
        <v>45161</v>
      </c>
    </row>
    <row r="3036" spans="1:8" hidden="1" x14ac:dyDescent="0.35">
      <c r="A3036" t="s">
        <v>1580</v>
      </c>
      <c r="B3036" t="str">
        <f>VLOOKUP(A3036,Cafe_sales!$A$1:$O$10001,9,FALSE)</f>
        <v>Juice</v>
      </c>
      <c r="C3036">
        <f>VLOOKUP(A3036,Cafe_sales!$A$1:$O$10001,10,FALSE)</f>
        <v>1</v>
      </c>
      <c r="D3036">
        <f>VLOOKUP(A3036,Cafe_sales!$A$1:$O$10001,11,FALSE)</f>
        <v>3</v>
      </c>
      <c r="E3036">
        <f>VLOOKUP(A3036,Cafe_sales!$A$1:$O$10001,12,FALSE)</f>
        <v>3</v>
      </c>
      <c r="F3036" t="str">
        <f>VLOOKUP(A3036,Cafe_sales!$A$1:$O$10001,13,FALSE)</f>
        <v>Default mode</v>
      </c>
      <c r="G3036" t="str">
        <f>VLOOKUP(A3036,Cafe_sales!$A$1:$O$10001,14,FALSE)</f>
        <v>Takeaway</v>
      </c>
      <c r="H3036" s="1">
        <f>VLOOKUP(A3036,Cafe_sales!$A$1:$O$10001,15,FALSE)</f>
        <v>45271</v>
      </c>
    </row>
    <row r="3037" spans="1:8" hidden="1" x14ac:dyDescent="0.35">
      <c r="A3037" t="s">
        <v>9241</v>
      </c>
      <c r="B3037" t="str">
        <f>VLOOKUP(A3037,Cafe_sales!$A$1:$O$10001,9,FALSE)</f>
        <v>UNKNOWN</v>
      </c>
      <c r="C3037">
        <f>VLOOKUP(A3037,Cafe_sales!$A$1:$O$10001,10,FALSE)</f>
        <v>2</v>
      </c>
      <c r="D3037">
        <f>VLOOKUP(A3037,Cafe_sales!$A$1:$O$10001,11,FALSE)</f>
        <v>4</v>
      </c>
      <c r="E3037">
        <f>VLOOKUP(A3037,Cafe_sales!$A$1:$O$10001,12,FALSE)</f>
        <v>8</v>
      </c>
      <c r="F3037" t="str">
        <f>VLOOKUP(A3037,Cafe_sales!$A$1:$O$10001,13,FALSE)</f>
        <v>Digital Wallet</v>
      </c>
      <c r="G3037" t="str">
        <f>VLOOKUP(A3037,Cafe_sales!$A$1:$O$10001,14,FALSE)</f>
        <v>Takeaway</v>
      </c>
      <c r="H3037" s="1">
        <f>VLOOKUP(A3037,Cafe_sales!$A$1:$O$10001,15,FALSE)</f>
        <v>45262</v>
      </c>
    </row>
    <row r="3038" spans="1:8" x14ac:dyDescent="0.35">
      <c r="A3038" t="s">
        <v>7931</v>
      </c>
      <c r="B3038" t="str">
        <f>VLOOKUP(A3038,Cafe_sales!$A$1:$O$10001,9,FALSE)</f>
        <v>Coffee</v>
      </c>
      <c r="C3038" s="6">
        <f>VLOOKUP(A3038,Cafe_sales!$A$1:$O$10001,10,FALSE)</f>
        <v>3</v>
      </c>
      <c r="D3038" s="10">
        <f>VLOOKUP(A3038,Cafe_sales!$A$1:$O$10001,11,FALSE)</f>
        <v>2</v>
      </c>
      <c r="E3038" s="6">
        <f>VLOOKUP(A3038,Cafe_sales!$A$1:$O$10001,12,FALSE)</f>
        <v>6</v>
      </c>
      <c r="F3038" t="str">
        <f>VLOOKUP(A3038,Cafe_sales!$A$1:$O$10001,13,FALSE)</f>
        <v>Default mode</v>
      </c>
      <c r="G3038" t="str">
        <f>VLOOKUP(A3038,Cafe_sales!$A$1:$O$10001,14,FALSE)</f>
        <v>In-store</v>
      </c>
      <c r="H3038" s="8">
        <f>VLOOKUP(A3038,Cafe_sales!$A$1:$O$10001,15,FALSE)</f>
        <v>45221</v>
      </c>
    </row>
    <row r="3039" spans="1:8" x14ac:dyDescent="0.35">
      <c r="A3039" t="s">
        <v>2413</v>
      </c>
      <c r="B3039" t="str">
        <f>VLOOKUP(A3039,Cafe_sales!$A$1:$O$10001,9,FALSE)</f>
        <v>Cookie</v>
      </c>
      <c r="C3039" s="6">
        <f>VLOOKUP(A3039,Cafe_sales!$A$1:$O$10001,10,FALSE)</f>
        <v>4</v>
      </c>
      <c r="D3039" s="10">
        <f>VLOOKUP(A3039,Cafe_sales!$A$1:$O$10001,11,FALSE)</f>
        <v>1</v>
      </c>
      <c r="E3039" s="6">
        <f>VLOOKUP(A3039,Cafe_sales!$A$1:$O$10001,12,FALSE)</f>
        <v>4</v>
      </c>
      <c r="F3039" t="str">
        <f>VLOOKUP(A3039,Cafe_sales!$A$1:$O$10001,13,FALSE)</f>
        <v>Default mode</v>
      </c>
      <c r="G3039" t="str">
        <f>VLOOKUP(A3039,Cafe_sales!$A$1:$O$10001,14,FALSE)</f>
        <v>UNKNOWN</v>
      </c>
      <c r="H3039" s="8">
        <f>VLOOKUP(A3039,Cafe_sales!$A$1:$O$10001,15,FALSE)</f>
        <v>45118</v>
      </c>
    </row>
    <row r="3040" spans="1:8" hidden="1" x14ac:dyDescent="0.35">
      <c r="A3040" t="s">
        <v>9038</v>
      </c>
      <c r="B3040" t="str">
        <f>VLOOKUP(A3040,Cafe_sales!$A$1:$O$10001,9,FALSE)</f>
        <v>Cake</v>
      </c>
      <c r="C3040">
        <f>VLOOKUP(A3040,Cafe_sales!$A$1:$O$10001,10,FALSE)</f>
        <v>3</v>
      </c>
      <c r="D3040">
        <f>VLOOKUP(A3040,Cafe_sales!$A$1:$O$10001,11,FALSE)</f>
        <v>3</v>
      </c>
      <c r="E3040">
        <f>VLOOKUP(A3040,Cafe_sales!$A$1:$O$10001,12,FALSE)</f>
        <v>9</v>
      </c>
      <c r="F3040" t="str">
        <f>VLOOKUP(A3040,Cafe_sales!$A$1:$O$10001,13,FALSE)</f>
        <v>Cash</v>
      </c>
      <c r="G3040" t="str">
        <f>VLOOKUP(A3040,Cafe_sales!$A$1:$O$10001,14,FALSE)</f>
        <v>Takeaway</v>
      </c>
      <c r="H3040" s="1">
        <f>VLOOKUP(A3040,Cafe_sales!$A$1:$O$10001,15,FALSE)</f>
        <v>45225</v>
      </c>
    </row>
    <row r="3041" spans="1:8" hidden="1" x14ac:dyDescent="0.35">
      <c r="A3041" t="s">
        <v>9344</v>
      </c>
      <c r="B3041" t="str">
        <f>VLOOKUP(A3041,Cafe_sales!$A$1:$O$10001,9,FALSE)</f>
        <v>Sandwich</v>
      </c>
      <c r="C3041">
        <f>VLOOKUP(A3041,Cafe_sales!$A$1:$O$10001,10,FALSE)</f>
        <v>2</v>
      </c>
      <c r="D3041">
        <f>VLOOKUP(A3041,Cafe_sales!$A$1:$O$10001,11,FALSE)</f>
        <v>4</v>
      </c>
      <c r="E3041">
        <f>VLOOKUP(A3041,Cafe_sales!$A$1:$O$10001,12,FALSE)</f>
        <v>8</v>
      </c>
      <c r="F3041" t="str">
        <f>VLOOKUP(A3041,Cafe_sales!$A$1:$O$10001,13,FALSE)</f>
        <v>Credit Card</v>
      </c>
      <c r="G3041" t="str">
        <f>VLOOKUP(A3041,Cafe_sales!$A$1:$O$10001,14,FALSE)</f>
        <v>Cafe</v>
      </c>
      <c r="H3041" s="1">
        <f>VLOOKUP(A3041,Cafe_sales!$A$1:$O$10001,15,FALSE)</f>
        <v>44927</v>
      </c>
    </row>
    <row r="3042" spans="1:8" x14ac:dyDescent="0.35">
      <c r="A3042" t="s">
        <v>7686</v>
      </c>
      <c r="B3042" t="str">
        <f>VLOOKUP(A3042,Cafe_sales!$A$1:$O$10001,9,FALSE)</f>
        <v>Cookie</v>
      </c>
      <c r="C3042" s="6">
        <f>VLOOKUP(A3042,Cafe_sales!$A$1:$O$10001,10,FALSE)</f>
        <v>2</v>
      </c>
      <c r="D3042" s="10">
        <f>VLOOKUP(A3042,Cafe_sales!$A$1:$O$10001,11,FALSE)</f>
        <v>1</v>
      </c>
      <c r="E3042" s="6">
        <f>VLOOKUP(A3042,Cafe_sales!$A$1:$O$10001,12,FALSE)</f>
        <v>2</v>
      </c>
      <c r="F3042" t="str">
        <f>VLOOKUP(A3042,Cafe_sales!$A$1:$O$10001,13,FALSE)</f>
        <v>Default mode</v>
      </c>
      <c r="G3042" t="str">
        <f>VLOOKUP(A3042,Cafe_sales!$A$1:$O$10001,14,FALSE)</f>
        <v>In-store</v>
      </c>
      <c r="H3042" s="8">
        <f>VLOOKUP(A3042,Cafe_sales!$A$1:$O$10001,15,FALSE)</f>
        <v>45126</v>
      </c>
    </row>
    <row r="3043" spans="1:8" x14ac:dyDescent="0.35">
      <c r="A3043" t="s">
        <v>5234</v>
      </c>
      <c r="B3043" t="str">
        <f>VLOOKUP(A3043,Cafe_sales!$A$1:$O$10001,9,FALSE)</f>
        <v>Cookie</v>
      </c>
      <c r="C3043" s="6">
        <f>VLOOKUP(A3043,Cafe_sales!$A$1:$O$10001,10,FALSE)</f>
        <v>2</v>
      </c>
      <c r="D3043" s="10">
        <f>VLOOKUP(A3043,Cafe_sales!$A$1:$O$10001,11,FALSE)</f>
        <v>1</v>
      </c>
      <c r="E3043" s="6">
        <f>VLOOKUP(A3043,Cafe_sales!$A$1:$O$10001,12,FALSE)</f>
        <v>2</v>
      </c>
      <c r="F3043" t="str">
        <f>VLOOKUP(A3043,Cafe_sales!$A$1:$O$10001,13,FALSE)</f>
        <v>UNKNOWN</v>
      </c>
      <c r="G3043" t="str">
        <f>VLOOKUP(A3043,Cafe_sales!$A$1:$O$10001,14,FALSE)</f>
        <v>In-store</v>
      </c>
      <c r="H3043" s="8">
        <f>VLOOKUP(A3043,Cafe_sales!$A$1:$O$10001,15,FALSE)</f>
        <v>45154</v>
      </c>
    </row>
    <row r="3044" spans="1:8" hidden="1" x14ac:dyDescent="0.35">
      <c r="A3044" t="s">
        <v>7967</v>
      </c>
      <c r="B3044" t="str">
        <f>VLOOKUP(A3044,Cafe_sales!$A$1:$O$10001,9,FALSE)</f>
        <v>Salad</v>
      </c>
      <c r="C3044">
        <f>VLOOKUP(A3044,Cafe_sales!$A$1:$O$10001,10,FALSE)</f>
        <v>5</v>
      </c>
      <c r="D3044">
        <f>VLOOKUP(A3044,Cafe_sales!$A$1:$O$10001,11,FALSE)</f>
        <v>5</v>
      </c>
      <c r="E3044">
        <f>VLOOKUP(A3044,Cafe_sales!$A$1:$O$10001,12,FALSE)</f>
        <v>25</v>
      </c>
      <c r="F3044" t="str">
        <f>VLOOKUP(A3044,Cafe_sales!$A$1:$O$10001,13,FALSE)</f>
        <v>Cash</v>
      </c>
      <c r="G3044" t="str">
        <f>VLOOKUP(A3044,Cafe_sales!$A$1:$O$10001,14,FALSE)</f>
        <v>Takeaway</v>
      </c>
      <c r="H3044" s="1">
        <f>VLOOKUP(A3044,Cafe_sales!$A$1:$O$10001,15,FALSE)</f>
        <v>45036</v>
      </c>
    </row>
    <row r="3045" spans="1:8" x14ac:dyDescent="0.35">
      <c r="A3045" t="s">
        <v>974</v>
      </c>
      <c r="B3045" t="str">
        <f>VLOOKUP(A3045,Cafe_sales!$A$1:$O$10001,9,FALSE)</f>
        <v>Salad</v>
      </c>
      <c r="C3045" s="6">
        <f>VLOOKUP(A3045,Cafe_sales!$A$1:$O$10001,10,FALSE)</f>
        <v>2</v>
      </c>
      <c r="D3045" s="10">
        <f>VLOOKUP(A3045,Cafe_sales!$A$1:$O$10001,11,FALSE)</f>
        <v>5</v>
      </c>
      <c r="E3045" s="6">
        <f>VLOOKUP(A3045,Cafe_sales!$A$1:$O$10001,12,FALSE)</f>
        <v>10</v>
      </c>
      <c r="F3045" t="str">
        <f>VLOOKUP(A3045,Cafe_sales!$A$1:$O$10001,13,FALSE)</f>
        <v>Credit Card</v>
      </c>
      <c r="G3045" t="str">
        <f>VLOOKUP(A3045,Cafe_sales!$A$1:$O$10001,14,FALSE)</f>
        <v>In-store</v>
      </c>
      <c r="H3045" s="8">
        <f>VLOOKUP(A3045,Cafe_sales!$A$1:$O$10001,15,FALSE)</f>
        <v>45257</v>
      </c>
    </row>
    <row r="3046" spans="1:8" hidden="1" x14ac:dyDescent="0.35">
      <c r="A3046" t="s">
        <v>7191</v>
      </c>
      <c r="B3046" t="str">
        <f>VLOOKUP(A3046,Cafe_sales!$A$1:$O$10001,9,FALSE)</f>
        <v>UNKNOWN</v>
      </c>
      <c r="C3046">
        <f>VLOOKUP(A3046,Cafe_sales!$A$1:$O$10001,10,FALSE)</f>
        <v>3</v>
      </c>
      <c r="D3046">
        <f>VLOOKUP(A3046,Cafe_sales!$A$1:$O$10001,11,FALSE)</f>
        <v>5</v>
      </c>
      <c r="E3046">
        <f>VLOOKUP(A3046,Cafe_sales!$A$1:$O$10001,12,FALSE)</f>
        <v>15</v>
      </c>
      <c r="F3046" t="str">
        <f>VLOOKUP(A3046,Cafe_sales!$A$1:$O$10001,13,FALSE)</f>
        <v>Digital Wallet</v>
      </c>
      <c r="G3046" t="str">
        <f>VLOOKUP(A3046,Cafe_sales!$A$1:$O$10001,14,FALSE)</f>
        <v>Cafe</v>
      </c>
      <c r="H3046" s="1">
        <f>VLOOKUP(A3046,Cafe_sales!$A$1:$O$10001,15,FALSE)</f>
        <v>44938</v>
      </c>
    </row>
    <row r="3047" spans="1:8" x14ac:dyDescent="0.35">
      <c r="A3047" t="s">
        <v>4661</v>
      </c>
      <c r="B3047" t="str">
        <f>VLOOKUP(A3047,Cafe_sales!$A$1:$O$10001,9,FALSE)</f>
        <v>Cookie</v>
      </c>
      <c r="C3047" s="6">
        <f>VLOOKUP(A3047,Cafe_sales!$A$1:$O$10001,10,FALSE)</f>
        <v>4</v>
      </c>
      <c r="D3047" s="10">
        <f>VLOOKUP(A3047,Cafe_sales!$A$1:$O$10001,11,FALSE)</f>
        <v>1</v>
      </c>
      <c r="E3047" s="6">
        <f>VLOOKUP(A3047,Cafe_sales!$A$1:$O$10001,12,FALSE)</f>
        <v>4</v>
      </c>
      <c r="F3047" t="str">
        <f>VLOOKUP(A3047,Cafe_sales!$A$1:$O$10001,13,FALSE)</f>
        <v>Cash</v>
      </c>
      <c r="G3047" t="str">
        <f>VLOOKUP(A3047,Cafe_sales!$A$1:$O$10001,14,FALSE)</f>
        <v>UNKNOWN</v>
      </c>
      <c r="H3047" s="8">
        <f>VLOOKUP(A3047,Cafe_sales!$A$1:$O$10001,15,FALSE)</f>
        <v>44935</v>
      </c>
    </row>
    <row r="3048" spans="1:8" x14ac:dyDescent="0.35">
      <c r="A3048" t="s">
        <v>6270</v>
      </c>
      <c r="B3048" t="str">
        <f>VLOOKUP(A3048,Cafe_sales!$A$1:$O$10001,9,FALSE)</f>
        <v>Sandwich</v>
      </c>
      <c r="C3048" s="6">
        <f>VLOOKUP(A3048,Cafe_sales!$A$1:$O$10001,10,FALSE)</f>
        <v>1</v>
      </c>
      <c r="D3048" s="10">
        <f>VLOOKUP(A3048,Cafe_sales!$A$1:$O$10001,11,FALSE)</f>
        <v>4</v>
      </c>
      <c r="E3048" s="6">
        <f>VLOOKUP(A3048,Cafe_sales!$A$1:$O$10001,12,FALSE)</f>
        <v>4</v>
      </c>
      <c r="F3048" t="str">
        <f>VLOOKUP(A3048,Cafe_sales!$A$1:$O$10001,13,FALSE)</f>
        <v>Digital Wallet</v>
      </c>
      <c r="G3048" t="str">
        <f>VLOOKUP(A3048,Cafe_sales!$A$1:$O$10001,14,FALSE)</f>
        <v>UNKNOWN</v>
      </c>
      <c r="H3048" s="8">
        <f>VLOOKUP(A3048,Cafe_sales!$A$1:$O$10001,15,FALSE)</f>
        <v>44927</v>
      </c>
    </row>
    <row r="3049" spans="1:8" x14ac:dyDescent="0.35">
      <c r="A3049" t="s">
        <v>9539</v>
      </c>
      <c r="B3049" t="str">
        <f>VLOOKUP(A3049,Cafe_sales!$A$1:$O$10001,9,FALSE)</f>
        <v>Cake</v>
      </c>
      <c r="C3049" s="6">
        <f>VLOOKUP(A3049,Cafe_sales!$A$1:$O$10001,10,FALSE)</f>
        <v>4</v>
      </c>
      <c r="D3049" s="10">
        <f>VLOOKUP(A3049,Cafe_sales!$A$1:$O$10001,11,FALSE)</f>
        <v>3</v>
      </c>
      <c r="E3049" s="6">
        <f>VLOOKUP(A3049,Cafe_sales!$A$1:$O$10001,12,FALSE)</f>
        <v>12</v>
      </c>
      <c r="F3049" t="str">
        <f>VLOOKUP(A3049,Cafe_sales!$A$1:$O$10001,13,FALSE)</f>
        <v>Default mode</v>
      </c>
      <c r="G3049" t="str">
        <f>VLOOKUP(A3049,Cafe_sales!$A$1:$O$10001,14,FALSE)</f>
        <v>UNKNOWN</v>
      </c>
      <c r="H3049" s="8">
        <f>VLOOKUP(A3049,Cafe_sales!$A$1:$O$10001,15,FALSE)</f>
        <v>44934</v>
      </c>
    </row>
    <row r="3050" spans="1:8" hidden="1" x14ac:dyDescent="0.35">
      <c r="A3050" t="s">
        <v>2693</v>
      </c>
      <c r="B3050" t="str">
        <f>VLOOKUP(A3050,Cafe_sales!$A$1:$O$10001,9,FALSE)</f>
        <v>Sandwich</v>
      </c>
      <c r="C3050">
        <f>VLOOKUP(A3050,Cafe_sales!$A$1:$O$10001,10,FALSE)</f>
        <v>2</v>
      </c>
      <c r="D3050">
        <f>VLOOKUP(A3050,Cafe_sales!$A$1:$O$10001,11,FALSE)</f>
        <v>4</v>
      </c>
      <c r="E3050">
        <f>VLOOKUP(A3050,Cafe_sales!$A$1:$O$10001,12,FALSE)</f>
        <v>8</v>
      </c>
      <c r="F3050" t="str">
        <f>VLOOKUP(A3050,Cafe_sales!$A$1:$O$10001,13,FALSE)</f>
        <v>Credit Card</v>
      </c>
      <c r="G3050" t="str">
        <f>VLOOKUP(A3050,Cafe_sales!$A$1:$O$10001,14,FALSE)</f>
        <v>Takeaway</v>
      </c>
      <c r="H3050" s="1">
        <f>VLOOKUP(A3050,Cafe_sales!$A$1:$O$10001,15,FALSE)</f>
        <v>45192</v>
      </c>
    </row>
    <row r="3051" spans="1:8" x14ac:dyDescent="0.35">
      <c r="A3051" t="s">
        <v>7591</v>
      </c>
      <c r="B3051" t="str">
        <f>VLOOKUP(A3051,Cafe_sales!$A$1:$O$10001,9,FALSE)</f>
        <v>Cookie</v>
      </c>
      <c r="C3051" s="6">
        <f>VLOOKUP(A3051,Cafe_sales!$A$1:$O$10001,10,FALSE)</f>
        <v>5</v>
      </c>
      <c r="D3051" s="10">
        <f>VLOOKUP(A3051,Cafe_sales!$A$1:$O$10001,11,FALSE)</f>
        <v>3</v>
      </c>
      <c r="E3051" s="6">
        <f>VLOOKUP(A3051,Cafe_sales!$A$1:$O$10001,12,FALSE)</f>
        <v>15</v>
      </c>
      <c r="F3051" t="str">
        <f>VLOOKUP(A3051,Cafe_sales!$A$1:$O$10001,13,FALSE)</f>
        <v>Cash</v>
      </c>
      <c r="G3051" t="str">
        <f>VLOOKUP(A3051,Cafe_sales!$A$1:$O$10001,14,FALSE)</f>
        <v>In-store</v>
      </c>
      <c r="H3051" s="8">
        <f>VLOOKUP(A3051,Cafe_sales!$A$1:$O$10001,15,FALSE)</f>
        <v>45182</v>
      </c>
    </row>
    <row r="3052" spans="1:8" x14ac:dyDescent="0.35">
      <c r="A3052" t="s">
        <v>4989</v>
      </c>
      <c r="B3052" t="str">
        <f>VLOOKUP(A3052,Cafe_sales!$A$1:$O$10001,9,FALSE)</f>
        <v>Tea</v>
      </c>
      <c r="C3052" s="6">
        <f>VLOOKUP(A3052,Cafe_sales!$A$1:$O$10001,10,FALSE)</f>
        <v>2</v>
      </c>
      <c r="D3052" s="10">
        <f>VLOOKUP(A3052,Cafe_sales!$A$1:$O$10001,11,FALSE)</f>
        <v>1.5</v>
      </c>
      <c r="E3052" s="6">
        <f>VLOOKUP(A3052,Cafe_sales!$A$1:$O$10001,12,FALSE)</f>
        <v>3</v>
      </c>
      <c r="F3052" t="str">
        <f>VLOOKUP(A3052,Cafe_sales!$A$1:$O$10001,13,FALSE)</f>
        <v>Cash</v>
      </c>
      <c r="G3052" t="str">
        <f>VLOOKUP(A3052,Cafe_sales!$A$1:$O$10001,14,FALSE)</f>
        <v>UNKNOWN</v>
      </c>
      <c r="H3052" s="8">
        <f>VLOOKUP(A3052,Cafe_sales!$A$1:$O$10001,15,FALSE)</f>
        <v>45253</v>
      </c>
    </row>
    <row r="3053" spans="1:8" hidden="1" x14ac:dyDescent="0.35">
      <c r="A3053" t="s">
        <v>5354</v>
      </c>
      <c r="B3053" t="str">
        <f>VLOOKUP(A3053,Cafe_sales!$A$1:$O$10001,9,FALSE)</f>
        <v>Sandwich</v>
      </c>
      <c r="C3053">
        <f>VLOOKUP(A3053,Cafe_sales!$A$1:$O$10001,10,FALSE)</f>
        <v>5</v>
      </c>
      <c r="D3053">
        <f>VLOOKUP(A3053,Cafe_sales!$A$1:$O$10001,11,FALSE)</f>
        <v>4</v>
      </c>
      <c r="E3053">
        <f>VLOOKUP(A3053,Cafe_sales!$A$1:$O$10001,12,FALSE)</f>
        <v>20</v>
      </c>
      <c r="F3053" t="str">
        <f>VLOOKUP(A3053,Cafe_sales!$A$1:$O$10001,13,FALSE)</f>
        <v>Digital Wallet</v>
      </c>
      <c r="G3053" t="str">
        <f>VLOOKUP(A3053,Cafe_sales!$A$1:$O$10001,14,FALSE)</f>
        <v>Takeaway</v>
      </c>
      <c r="H3053" s="1">
        <f>VLOOKUP(A3053,Cafe_sales!$A$1:$O$10001,15,FALSE)</f>
        <v>45201</v>
      </c>
    </row>
    <row r="3054" spans="1:8" hidden="1" x14ac:dyDescent="0.35">
      <c r="A3054" t="s">
        <v>9925</v>
      </c>
      <c r="B3054" t="str">
        <f>VLOOKUP(A3054,Cafe_sales!$A$1:$O$10001,9,FALSE)</f>
        <v>Tea</v>
      </c>
      <c r="C3054">
        <f>VLOOKUP(A3054,Cafe_sales!$A$1:$O$10001,10,FALSE)</f>
        <v>5</v>
      </c>
      <c r="D3054">
        <f>VLOOKUP(A3054,Cafe_sales!$A$1:$O$10001,11,FALSE)</f>
        <v>1.5</v>
      </c>
      <c r="E3054">
        <f>VLOOKUP(A3054,Cafe_sales!$A$1:$O$10001,12,FALSE)</f>
        <v>7.5</v>
      </c>
      <c r="F3054" t="str">
        <f>VLOOKUP(A3054,Cafe_sales!$A$1:$O$10001,13,FALSE)</f>
        <v>Credit Card</v>
      </c>
      <c r="G3054" t="str">
        <f>VLOOKUP(A3054,Cafe_sales!$A$1:$O$10001,14,FALSE)</f>
        <v>Takeaway</v>
      </c>
      <c r="H3054" s="1">
        <f>VLOOKUP(A3054,Cafe_sales!$A$1:$O$10001,15,FALSE)</f>
        <v>45125</v>
      </c>
    </row>
    <row r="3055" spans="1:8" x14ac:dyDescent="0.35">
      <c r="A3055" t="s">
        <v>5762</v>
      </c>
      <c r="B3055" t="str">
        <f>VLOOKUP(A3055,Cafe_sales!$A$1:$O$10001,9,FALSE)</f>
        <v>Coffee</v>
      </c>
      <c r="C3055" s="6">
        <f>VLOOKUP(A3055,Cafe_sales!$A$1:$O$10001,10,FALSE)</f>
        <v>5</v>
      </c>
      <c r="D3055" s="10">
        <f>VLOOKUP(A3055,Cafe_sales!$A$1:$O$10001,11,FALSE)</f>
        <v>2</v>
      </c>
      <c r="E3055" s="6">
        <f>VLOOKUP(A3055,Cafe_sales!$A$1:$O$10001,12,FALSE)</f>
        <v>10</v>
      </c>
      <c r="F3055" t="str">
        <f>VLOOKUP(A3055,Cafe_sales!$A$1:$O$10001,13,FALSE)</f>
        <v>Default mode</v>
      </c>
      <c r="G3055" t="str">
        <f>VLOOKUP(A3055,Cafe_sales!$A$1:$O$10001,14,FALSE)</f>
        <v>In-store</v>
      </c>
      <c r="H3055" s="8">
        <f>VLOOKUP(A3055,Cafe_sales!$A$1:$O$10001,15,FALSE)</f>
        <v>45048</v>
      </c>
    </row>
    <row r="3056" spans="1:8" x14ac:dyDescent="0.35">
      <c r="A3056" t="s">
        <v>6857</v>
      </c>
      <c r="B3056" t="str">
        <f>VLOOKUP(A3056,Cafe_sales!$A$1:$O$10001,9,FALSE)</f>
        <v>Smoothie</v>
      </c>
      <c r="C3056" s="6">
        <f>VLOOKUP(A3056,Cafe_sales!$A$1:$O$10001,10,FALSE)</f>
        <v>5</v>
      </c>
      <c r="D3056" s="10">
        <f>VLOOKUP(A3056,Cafe_sales!$A$1:$O$10001,11,FALSE)</f>
        <v>4</v>
      </c>
      <c r="E3056" s="6">
        <f>VLOOKUP(A3056,Cafe_sales!$A$1:$O$10001,12,FALSE)</f>
        <v>20</v>
      </c>
      <c r="F3056" t="str">
        <f>VLOOKUP(A3056,Cafe_sales!$A$1:$O$10001,13,FALSE)</f>
        <v>Cash</v>
      </c>
      <c r="G3056" t="str">
        <f>VLOOKUP(A3056,Cafe_sales!$A$1:$O$10001,14,FALSE)</f>
        <v>UNKNOWN</v>
      </c>
      <c r="H3056" s="8">
        <f>VLOOKUP(A3056,Cafe_sales!$A$1:$O$10001,15,FALSE)</f>
        <v>44961</v>
      </c>
    </row>
    <row r="3057" spans="1:8" hidden="1" x14ac:dyDescent="0.35">
      <c r="A3057" t="s">
        <v>41</v>
      </c>
      <c r="B3057" t="str">
        <f>VLOOKUP(A3057,Cafe_sales!$A$1:$O$10001,9,FALSE)</f>
        <v>Juice</v>
      </c>
      <c r="C3057">
        <f>VLOOKUP(A3057,Cafe_sales!$A$1:$O$10001,10,FALSE)</f>
        <v>4</v>
      </c>
      <c r="D3057">
        <f>VLOOKUP(A3057,Cafe_sales!$A$1:$O$10001,11,FALSE)</f>
        <v>3</v>
      </c>
      <c r="E3057">
        <f>VLOOKUP(A3057,Cafe_sales!$A$1:$O$10001,12,FALSE)</f>
        <v>12</v>
      </c>
      <c r="F3057" t="str">
        <f>VLOOKUP(A3057,Cafe_sales!$A$1:$O$10001,13,FALSE)</f>
        <v>Cash</v>
      </c>
      <c r="G3057" t="str">
        <f>VLOOKUP(A3057,Cafe_sales!$A$1:$O$10001,14,FALSE)</f>
        <v>Takeaway</v>
      </c>
      <c r="H3057" s="1">
        <f>VLOOKUP(A3057,Cafe_sales!$A$1:$O$10001,15,FALSE)</f>
        <v>44941</v>
      </c>
    </row>
    <row r="3058" spans="1:8" hidden="1" x14ac:dyDescent="0.35">
      <c r="A3058" t="s">
        <v>7612</v>
      </c>
      <c r="B3058" t="str">
        <f>VLOOKUP(A3058,Cafe_sales!$A$1:$O$10001,9,FALSE)</f>
        <v>Smoothie</v>
      </c>
      <c r="C3058">
        <f>VLOOKUP(A3058,Cafe_sales!$A$1:$O$10001,10,FALSE)</f>
        <v>2</v>
      </c>
      <c r="D3058">
        <f>VLOOKUP(A3058,Cafe_sales!$A$1:$O$10001,11,FALSE)</f>
        <v>4</v>
      </c>
      <c r="E3058">
        <f>VLOOKUP(A3058,Cafe_sales!$A$1:$O$10001,12,FALSE)</f>
        <v>8</v>
      </c>
      <c r="F3058" t="str">
        <f>VLOOKUP(A3058,Cafe_sales!$A$1:$O$10001,13,FALSE)</f>
        <v>Credit Card</v>
      </c>
      <c r="G3058" t="str">
        <f>VLOOKUP(A3058,Cafe_sales!$A$1:$O$10001,14,FALSE)</f>
        <v>Takeaway</v>
      </c>
      <c r="H3058" s="1">
        <f>VLOOKUP(A3058,Cafe_sales!$A$1:$O$10001,15,FALSE)</f>
        <v>45159</v>
      </c>
    </row>
    <row r="3059" spans="1:8" hidden="1" x14ac:dyDescent="0.35">
      <c r="A3059" t="s">
        <v>3889</v>
      </c>
      <c r="B3059" t="str">
        <f>VLOOKUP(A3059,Cafe_sales!$A$1:$O$10001,9,FALSE)</f>
        <v>Coffee</v>
      </c>
      <c r="C3059">
        <f>VLOOKUP(A3059,Cafe_sales!$A$1:$O$10001,10,FALSE)</f>
        <v>1</v>
      </c>
      <c r="D3059">
        <f>VLOOKUP(A3059,Cafe_sales!$A$1:$O$10001,11,FALSE)</f>
        <v>2</v>
      </c>
      <c r="E3059">
        <f>VLOOKUP(A3059,Cafe_sales!$A$1:$O$10001,12,FALSE)</f>
        <v>2</v>
      </c>
      <c r="F3059" t="str">
        <f>VLOOKUP(A3059,Cafe_sales!$A$1:$O$10001,13,FALSE)</f>
        <v>Credit Card</v>
      </c>
      <c r="G3059" t="str">
        <f>VLOOKUP(A3059,Cafe_sales!$A$1:$O$10001,14,FALSE)</f>
        <v>Takeaway</v>
      </c>
      <c r="H3059" s="1">
        <f>VLOOKUP(A3059,Cafe_sales!$A$1:$O$10001,15,FALSE)</f>
        <v>45234</v>
      </c>
    </row>
    <row r="3060" spans="1:8" x14ac:dyDescent="0.35">
      <c r="A3060" t="s">
        <v>8723</v>
      </c>
      <c r="B3060" t="str">
        <f>VLOOKUP(A3060,Cafe_sales!$A$1:$O$10001,9,FALSE)</f>
        <v>Sandwich</v>
      </c>
      <c r="C3060" s="6">
        <f>VLOOKUP(A3060,Cafe_sales!$A$1:$O$10001,10,FALSE)</f>
        <v>3</v>
      </c>
      <c r="D3060" s="10">
        <f>VLOOKUP(A3060,Cafe_sales!$A$1:$O$10001,11,FALSE)</f>
        <v>4</v>
      </c>
      <c r="E3060" s="6">
        <f>VLOOKUP(A3060,Cafe_sales!$A$1:$O$10001,12,FALSE)</f>
        <v>12</v>
      </c>
      <c r="F3060" t="str">
        <f>VLOOKUP(A3060,Cafe_sales!$A$1:$O$10001,13,FALSE)</f>
        <v>Digital Wallet</v>
      </c>
      <c r="G3060" t="str">
        <f>VLOOKUP(A3060,Cafe_sales!$A$1:$O$10001,14,FALSE)</f>
        <v>UNKNOWN</v>
      </c>
      <c r="H3060" s="8">
        <f>VLOOKUP(A3060,Cafe_sales!$A$1:$O$10001,15,FALSE)</f>
        <v>45202</v>
      </c>
    </row>
    <row r="3061" spans="1:8" x14ac:dyDescent="0.35">
      <c r="A3061" t="s">
        <v>5048</v>
      </c>
      <c r="B3061" t="str">
        <f>VLOOKUP(A3061,Cafe_sales!$A$1:$O$10001,9,FALSE)</f>
        <v>Tea</v>
      </c>
      <c r="C3061" s="6">
        <f>VLOOKUP(A3061,Cafe_sales!$A$1:$O$10001,10,FALSE)</f>
        <v>1</v>
      </c>
      <c r="D3061" s="10">
        <f>VLOOKUP(A3061,Cafe_sales!$A$1:$O$10001,11,FALSE)</f>
        <v>1.5</v>
      </c>
      <c r="E3061" s="6">
        <f>VLOOKUP(A3061,Cafe_sales!$A$1:$O$10001,12,FALSE)</f>
        <v>1.5</v>
      </c>
      <c r="F3061" t="str">
        <f>VLOOKUP(A3061,Cafe_sales!$A$1:$O$10001,13,FALSE)</f>
        <v>Default mode</v>
      </c>
      <c r="G3061" t="str">
        <f>VLOOKUP(A3061,Cafe_sales!$A$1:$O$10001,14,FALSE)</f>
        <v>In-store</v>
      </c>
      <c r="H3061" s="8">
        <f>VLOOKUP(A3061,Cafe_sales!$A$1:$O$10001,15,FALSE)</f>
        <v>45106</v>
      </c>
    </row>
    <row r="3062" spans="1:8" x14ac:dyDescent="0.35">
      <c r="A3062" t="s">
        <v>3203</v>
      </c>
      <c r="B3062" t="str">
        <f>VLOOKUP(A3062,Cafe_sales!$A$1:$O$10001,9,FALSE)</f>
        <v>Salad</v>
      </c>
      <c r="C3062" s="6">
        <f>VLOOKUP(A3062,Cafe_sales!$A$1:$O$10001,10,FALSE)</f>
        <v>5</v>
      </c>
      <c r="D3062" s="10">
        <f>VLOOKUP(A3062,Cafe_sales!$A$1:$O$10001,11,FALSE)</f>
        <v>5</v>
      </c>
      <c r="E3062" s="6">
        <f>VLOOKUP(A3062,Cafe_sales!$A$1:$O$10001,12,FALSE)</f>
        <v>25</v>
      </c>
      <c r="F3062" t="str">
        <f>VLOOKUP(A3062,Cafe_sales!$A$1:$O$10001,13,FALSE)</f>
        <v>Digital Wallet</v>
      </c>
      <c r="G3062" t="str">
        <f>VLOOKUP(A3062,Cafe_sales!$A$1:$O$10001,14,FALSE)</f>
        <v>In-store</v>
      </c>
      <c r="H3062" s="8">
        <f>VLOOKUP(A3062,Cafe_sales!$A$1:$O$10001,15,FALSE)</f>
        <v>45158</v>
      </c>
    </row>
    <row r="3063" spans="1:8" hidden="1" x14ac:dyDescent="0.35">
      <c r="A3063" t="s">
        <v>1456</v>
      </c>
      <c r="B3063" t="str">
        <f>VLOOKUP(A3063,Cafe_sales!$A$1:$O$10001,9,FALSE)</f>
        <v>Cake</v>
      </c>
      <c r="C3063">
        <f>VLOOKUP(A3063,Cafe_sales!$A$1:$O$10001,10,FALSE)</f>
        <v>5</v>
      </c>
      <c r="D3063">
        <f>VLOOKUP(A3063,Cafe_sales!$A$1:$O$10001,11,FALSE)</f>
        <v>3</v>
      </c>
      <c r="E3063">
        <f>VLOOKUP(A3063,Cafe_sales!$A$1:$O$10001,12,FALSE)</f>
        <v>15</v>
      </c>
      <c r="F3063" t="str">
        <f>VLOOKUP(A3063,Cafe_sales!$A$1:$O$10001,13,FALSE)</f>
        <v>Digital Wallet</v>
      </c>
      <c r="G3063" t="str">
        <f>VLOOKUP(A3063,Cafe_sales!$A$1:$O$10001,14,FALSE)</f>
        <v>Cafe</v>
      </c>
      <c r="H3063" s="1">
        <f>VLOOKUP(A3063,Cafe_sales!$A$1:$O$10001,15,FALSE)</f>
        <v>45026</v>
      </c>
    </row>
    <row r="3064" spans="1:8" hidden="1" x14ac:dyDescent="0.35">
      <c r="A3064" t="s">
        <v>2829</v>
      </c>
      <c r="B3064" t="str">
        <f>VLOOKUP(A3064,Cafe_sales!$A$1:$O$10001,9,FALSE)</f>
        <v>Cookie</v>
      </c>
      <c r="C3064">
        <f>VLOOKUP(A3064,Cafe_sales!$A$1:$O$10001,10,FALSE)</f>
        <v>4</v>
      </c>
      <c r="D3064">
        <f>VLOOKUP(A3064,Cafe_sales!$A$1:$O$10001,11,FALSE)</f>
        <v>1</v>
      </c>
      <c r="E3064">
        <f>VLOOKUP(A3064,Cafe_sales!$A$1:$O$10001,12,FALSE)</f>
        <v>4</v>
      </c>
      <c r="F3064" t="str">
        <f>VLOOKUP(A3064,Cafe_sales!$A$1:$O$10001,13,FALSE)</f>
        <v>Cash</v>
      </c>
      <c r="G3064" t="str">
        <f>VLOOKUP(A3064,Cafe_sales!$A$1:$O$10001,14,FALSE)</f>
        <v>Takeaway</v>
      </c>
      <c r="H3064" s="1">
        <f>VLOOKUP(A3064,Cafe_sales!$A$1:$O$10001,15,FALSE)</f>
        <v>44993</v>
      </c>
    </row>
    <row r="3065" spans="1:8" x14ac:dyDescent="0.35">
      <c r="A3065" t="s">
        <v>1255</v>
      </c>
      <c r="B3065" t="str">
        <f>VLOOKUP(A3065,Cafe_sales!$A$1:$O$10001,9,FALSE)</f>
        <v>Sandwich</v>
      </c>
      <c r="C3065" s="6">
        <f>VLOOKUP(A3065,Cafe_sales!$A$1:$O$10001,10,FALSE)</f>
        <v>2</v>
      </c>
      <c r="D3065" s="10">
        <f>VLOOKUP(A3065,Cafe_sales!$A$1:$O$10001,11,FALSE)</f>
        <v>4</v>
      </c>
      <c r="E3065" s="6">
        <f>VLOOKUP(A3065,Cafe_sales!$A$1:$O$10001,12,FALSE)</f>
        <v>8</v>
      </c>
      <c r="F3065" t="str">
        <f>VLOOKUP(A3065,Cafe_sales!$A$1:$O$10001,13,FALSE)</f>
        <v>Cash</v>
      </c>
      <c r="G3065" t="str">
        <f>VLOOKUP(A3065,Cafe_sales!$A$1:$O$10001,14,FALSE)</f>
        <v>UNKNOWN</v>
      </c>
      <c r="H3065" s="8">
        <f>VLOOKUP(A3065,Cafe_sales!$A$1:$O$10001,15,FALSE)</f>
        <v>45284</v>
      </c>
    </row>
    <row r="3066" spans="1:8" x14ac:dyDescent="0.35">
      <c r="A3066" t="s">
        <v>8422</v>
      </c>
      <c r="B3066" t="str">
        <f>VLOOKUP(A3066,Cafe_sales!$A$1:$O$10001,9,FALSE)</f>
        <v>Salad</v>
      </c>
      <c r="C3066" s="6">
        <f>VLOOKUP(A3066,Cafe_sales!$A$1:$O$10001,10,FALSE)</f>
        <v>5</v>
      </c>
      <c r="D3066" s="10">
        <f>VLOOKUP(A3066,Cafe_sales!$A$1:$O$10001,11,FALSE)</f>
        <v>5</v>
      </c>
      <c r="E3066" s="6">
        <f>VLOOKUP(A3066,Cafe_sales!$A$1:$O$10001,12,FALSE)</f>
        <v>25</v>
      </c>
      <c r="F3066" t="str">
        <f>VLOOKUP(A3066,Cafe_sales!$A$1:$O$10001,13,FALSE)</f>
        <v>Default mode</v>
      </c>
      <c r="G3066" t="str">
        <f>VLOOKUP(A3066,Cafe_sales!$A$1:$O$10001,14,FALSE)</f>
        <v>In-store</v>
      </c>
      <c r="H3066" s="8">
        <f>VLOOKUP(A3066,Cafe_sales!$A$1:$O$10001,15,FALSE)</f>
        <v>45107</v>
      </c>
    </row>
    <row r="3067" spans="1:8" hidden="1" x14ac:dyDescent="0.35">
      <c r="A3067" t="s">
        <v>1284</v>
      </c>
      <c r="B3067" t="str">
        <f>VLOOKUP(A3067,Cafe_sales!$A$1:$O$10001,9,FALSE)</f>
        <v>Juice</v>
      </c>
      <c r="C3067">
        <f>VLOOKUP(A3067,Cafe_sales!$A$1:$O$10001,10,FALSE)</f>
        <v>2</v>
      </c>
      <c r="D3067">
        <f>VLOOKUP(A3067,Cafe_sales!$A$1:$O$10001,11,FALSE)</f>
        <v>3</v>
      </c>
      <c r="E3067">
        <f>VLOOKUP(A3067,Cafe_sales!$A$1:$O$10001,12,FALSE)</f>
        <v>6</v>
      </c>
      <c r="F3067" t="str">
        <f>VLOOKUP(A3067,Cafe_sales!$A$1:$O$10001,13,FALSE)</f>
        <v>Default mode</v>
      </c>
      <c r="G3067" t="str">
        <f>VLOOKUP(A3067,Cafe_sales!$A$1:$O$10001,14,FALSE)</f>
        <v>Takeaway</v>
      </c>
      <c r="H3067" s="1">
        <f>VLOOKUP(A3067,Cafe_sales!$A$1:$O$10001,15,FALSE)</f>
        <v>45236</v>
      </c>
    </row>
    <row r="3068" spans="1:8" hidden="1" x14ac:dyDescent="0.35">
      <c r="A3068" t="s">
        <v>6273</v>
      </c>
      <c r="B3068" t="str">
        <f>VLOOKUP(A3068,Cafe_sales!$A$1:$O$10001,9,FALSE)</f>
        <v>Salad</v>
      </c>
      <c r="C3068">
        <f>VLOOKUP(A3068,Cafe_sales!$A$1:$O$10001,10,FALSE)</f>
        <v>3</v>
      </c>
      <c r="D3068">
        <f>VLOOKUP(A3068,Cafe_sales!$A$1:$O$10001,11,FALSE)</f>
        <v>5</v>
      </c>
      <c r="E3068">
        <f>VLOOKUP(A3068,Cafe_sales!$A$1:$O$10001,12,FALSE)</f>
        <v>15</v>
      </c>
      <c r="F3068" t="str">
        <f>VLOOKUP(A3068,Cafe_sales!$A$1:$O$10001,13,FALSE)</f>
        <v>Credit Card</v>
      </c>
      <c r="G3068" t="str">
        <f>VLOOKUP(A3068,Cafe_sales!$A$1:$O$10001,14,FALSE)</f>
        <v>Cafe</v>
      </c>
      <c r="H3068" s="1">
        <f>VLOOKUP(A3068,Cafe_sales!$A$1:$O$10001,15,FALSE)</f>
        <v>45002</v>
      </c>
    </row>
    <row r="3069" spans="1:8" x14ac:dyDescent="0.35">
      <c r="A3069" t="s">
        <v>3022</v>
      </c>
      <c r="B3069" t="str">
        <f>VLOOKUP(A3069,Cafe_sales!$A$1:$O$10001,9,FALSE)</f>
        <v>Tea</v>
      </c>
      <c r="C3069" s="6">
        <f>VLOOKUP(A3069,Cafe_sales!$A$1:$O$10001,10,FALSE)</f>
        <v>5</v>
      </c>
      <c r="D3069" s="10">
        <f>VLOOKUP(A3069,Cafe_sales!$A$1:$O$10001,11,FALSE)</f>
        <v>1.5</v>
      </c>
      <c r="E3069" s="6">
        <f>VLOOKUP(A3069,Cafe_sales!$A$1:$O$10001,12,FALSE)</f>
        <v>7.5</v>
      </c>
      <c r="F3069" t="str">
        <f>VLOOKUP(A3069,Cafe_sales!$A$1:$O$10001,13,FALSE)</f>
        <v>Credit Card</v>
      </c>
      <c r="G3069" t="str">
        <f>VLOOKUP(A3069,Cafe_sales!$A$1:$O$10001,14,FALSE)</f>
        <v>In-store</v>
      </c>
      <c r="H3069" s="8">
        <f>VLOOKUP(A3069,Cafe_sales!$A$1:$O$10001,15,FALSE)</f>
        <v>44927</v>
      </c>
    </row>
    <row r="3070" spans="1:8" hidden="1" x14ac:dyDescent="0.35">
      <c r="A3070" t="s">
        <v>4938</v>
      </c>
      <c r="B3070" t="str">
        <f>VLOOKUP(A3070,Cafe_sales!$A$1:$O$10001,9,FALSE)</f>
        <v>UNKNOWN</v>
      </c>
      <c r="C3070">
        <f>VLOOKUP(A3070,Cafe_sales!$A$1:$O$10001,10,FALSE)</f>
        <v>5</v>
      </c>
      <c r="D3070">
        <f>VLOOKUP(A3070,Cafe_sales!$A$1:$O$10001,11,FALSE)</f>
        <v>4</v>
      </c>
      <c r="E3070">
        <f>VLOOKUP(A3070,Cafe_sales!$A$1:$O$10001,12,FALSE)</f>
        <v>20</v>
      </c>
      <c r="F3070" t="str">
        <f>VLOOKUP(A3070,Cafe_sales!$A$1:$O$10001,13,FALSE)</f>
        <v>Digital Wallet</v>
      </c>
      <c r="G3070" t="str">
        <f>VLOOKUP(A3070,Cafe_sales!$A$1:$O$10001,14,FALSE)</f>
        <v>Takeaway</v>
      </c>
      <c r="H3070" s="1">
        <f>VLOOKUP(A3070,Cafe_sales!$A$1:$O$10001,15,FALSE)</f>
        <v>45078</v>
      </c>
    </row>
    <row r="3071" spans="1:8" x14ac:dyDescent="0.35">
      <c r="A3071" t="s">
        <v>3927</v>
      </c>
      <c r="B3071" t="str">
        <f>VLOOKUP(A3071,Cafe_sales!$A$1:$O$10001,9,FALSE)</f>
        <v>Cookie</v>
      </c>
      <c r="C3071" s="6">
        <f>VLOOKUP(A3071,Cafe_sales!$A$1:$O$10001,10,FALSE)</f>
        <v>1</v>
      </c>
      <c r="D3071" s="10">
        <f>VLOOKUP(A3071,Cafe_sales!$A$1:$O$10001,11,FALSE)</f>
        <v>1</v>
      </c>
      <c r="E3071" s="6">
        <f>VLOOKUP(A3071,Cafe_sales!$A$1:$O$10001,12,FALSE)</f>
        <v>1</v>
      </c>
      <c r="F3071" t="str">
        <f>VLOOKUP(A3071,Cafe_sales!$A$1:$O$10001,13,FALSE)</f>
        <v>Credit Card</v>
      </c>
      <c r="G3071" t="str">
        <f>VLOOKUP(A3071,Cafe_sales!$A$1:$O$10001,14,FALSE)</f>
        <v>In-store</v>
      </c>
      <c r="H3071" s="8">
        <f>VLOOKUP(A3071,Cafe_sales!$A$1:$O$10001,15,FALSE)</f>
        <v>45109</v>
      </c>
    </row>
    <row r="3072" spans="1:8" hidden="1" x14ac:dyDescent="0.35">
      <c r="A3072" t="s">
        <v>1584</v>
      </c>
      <c r="B3072" t="str">
        <f>VLOOKUP(A3072,Cafe_sales!$A$1:$O$10001,9,FALSE)</f>
        <v>Juice</v>
      </c>
      <c r="C3072">
        <f>VLOOKUP(A3072,Cafe_sales!$A$1:$O$10001,10,FALSE)</f>
        <v>2</v>
      </c>
      <c r="D3072">
        <f>VLOOKUP(A3072,Cafe_sales!$A$1:$O$10001,11,FALSE)</f>
        <v>3</v>
      </c>
      <c r="E3072">
        <f>VLOOKUP(A3072,Cafe_sales!$A$1:$O$10001,12,FALSE)</f>
        <v>6</v>
      </c>
      <c r="F3072" t="str">
        <f>VLOOKUP(A3072,Cafe_sales!$A$1:$O$10001,13,FALSE)</f>
        <v>Credit Card</v>
      </c>
      <c r="G3072" t="str">
        <f>VLOOKUP(A3072,Cafe_sales!$A$1:$O$10001,14,FALSE)</f>
        <v>Cafe</v>
      </c>
      <c r="H3072" s="1">
        <f>VLOOKUP(A3072,Cafe_sales!$A$1:$O$10001,15,FALSE)</f>
        <v>44972</v>
      </c>
    </row>
    <row r="3073" spans="1:8" x14ac:dyDescent="0.35">
      <c r="A3073" t="s">
        <v>6506</v>
      </c>
      <c r="B3073" t="str">
        <f>VLOOKUP(A3073,Cafe_sales!$A$1:$O$10001,9,FALSE)</f>
        <v>Salad</v>
      </c>
      <c r="C3073" s="6">
        <f>VLOOKUP(A3073,Cafe_sales!$A$1:$O$10001,10,FALSE)</f>
        <v>2</v>
      </c>
      <c r="D3073" s="10">
        <f>VLOOKUP(A3073,Cafe_sales!$A$1:$O$10001,11,FALSE)</f>
        <v>5</v>
      </c>
      <c r="E3073" s="6">
        <f>VLOOKUP(A3073,Cafe_sales!$A$1:$O$10001,12,FALSE)</f>
        <v>10</v>
      </c>
      <c r="F3073" t="str">
        <f>VLOOKUP(A3073,Cafe_sales!$A$1:$O$10001,13,FALSE)</f>
        <v>Cash</v>
      </c>
      <c r="G3073" t="str">
        <f>VLOOKUP(A3073,Cafe_sales!$A$1:$O$10001,14,FALSE)</f>
        <v>UNKNOWN</v>
      </c>
      <c r="H3073" s="8">
        <f>VLOOKUP(A3073,Cafe_sales!$A$1:$O$10001,15,FALSE)</f>
        <v>45092</v>
      </c>
    </row>
    <row r="3074" spans="1:8" x14ac:dyDescent="0.35">
      <c r="A3074" t="s">
        <v>9082</v>
      </c>
      <c r="B3074" t="str">
        <f>VLOOKUP(A3074,Cafe_sales!$A$1:$O$10001,9,FALSE)</f>
        <v>Smoothie</v>
      </c>
      <c r="C3074" s="6">
        <f>VLOOKUP(A3074,Cafe_sales!$A$1:$O$10001,10,FALSE)</f>
        <v>3</v>
      </c>
      <c r="D3074" s="10">
        <f>VLOOKUP(A3074,Cafe_sales!$A$1:$O$10001,11,FALSE)</f>
        <v>4</v>
      </c>
      <c r="E3074" s="6">
        <f>VLOOKUP(A3074,Cafe_sales!$A$1:$O$10001,12,FALSE)</f>
        <v>12</v>
      </c>
      <c r="F3074" t="str">
        <f>VLOOKUP(A3074,Cafe_sales!$A$1:$O$10001,13,FALSE)</f>
        <v>Cash</v>
      </c>
      <c r="G3074" t="str">
        <f>VLOOKUP(A3074,Cafe_sales!$A$1:$O$10001,14,FALSE)</f>
        <v>UNKNOWN</v>
      </c>
      <c r="H3074" s="8">
        <f>VLOOKUP(A3074,Cafe_sales!$A$1:$O$10001,15,FALSE)</f>
        <v>45176</v>
      </c>
    </row>
    <row r="3075" spans="1:8" x14ac:dyDescent="0.35">
      <c r="A3075" t="s">
        <v>7979</v>
      </c>
      <c r="B3075" t="str">
        <f>VLOOKUP(A3075,Cafe_sales!$A$1:$O$10001,9,FALSE)</f>
        <v>Cake</v>
      </c>
      <c r="C3075" s="6">
        <f>VLOOKUP(A3075,Cafe_sales!$A$1:$O$10001,10,FALSE)</f>
        <v>3</v>
      </c>
      <c r="D3075" s="10">
        <f>VLOOKUP(A3075,Cafe_sales!$A$1:$O$10001,11,FALSE)</f>
        <v>3</v>
      </c>
      <c r="E3075" s="6">
        <f>VLOOKUP(A3075,Cafe_sales!$A$1:$O$10001,12,FALSE)</f>
        <v>9</v>
      </c>
      <c r="F3075" t="str">
        <f>VLOOKUP(A3075,Cafe_sales!$A$1:$O$10001,13,FALSE)</f>
        <v>Cash</v>
      </c>
      <c r="G3075" t="str">
        <f>VLOOKUP(A3075,Cafe_sales!$A$1:$O$10001,14,FALSE)</f>
        <v>UNKNOWN</v>
      </c>
      <c r="H3075" s="8">
        <f>VLOOKUP(A3075,Cafe_sales!$A$1:$O$10001,15,FALSE)</f>
        <v>45051</v>
      </c>
    </row>
    <row r="3076" spans="1:8" hidden="1" x14ac:dyDescent="0.35">
      <c r="A3076" t="s">
        <v>2433</v>
      </c>
      <c r="B3076" t="str">
        <f>VLOOKUP(A3076,Cafe_sales!$A$1:$O$10001,9,FALSE)</f>
        <v>Cake</v>
      </c>
      <c r="C3076">
        <f>VLOOKUP(A3076,Cafe_sales!$A$1:$O$10001,10,FALSE)</f>
        <v>4</v>
      </c>
      <c r="D3076">
        <f>VLOOKUP(A3076,Cafe_sales!$A$1:$O$10001,11,FALSE)</f>
        <v>3</v>
      </c>
      <c r="E3076">
        <f>VLOOKUP(A3076,Cafe_sales!$A$1:$O$10001,12,FALSE)</f>
        <v>12</v>
      </c>
      <c r="F3076" t="str">
        <f>VLOOKUP(A3076,Cafe_sales!$A$1:$O$10001,13,FALSE)</f>
        <v>Cash</v>
      </c>
      <c r="G3076" t="str">
        <f>VLOOKUP(A3076,Cafe_sales!$A$1:$O$10001,14,FALSE)</f>
        <v>Takeaway</v>
      </c>
      <c r="H3076" s="1">
        <f>VLOOKUP(A3076,Cafe_sales!$A$1:$O$10001,15,FALSE)</f>
        <v>45221</v>
      </c>
    </row>
    <row r="3077" spans="1:8" x14ac:dyDescent="0.35">
      <c r="A3077" t="s">
        <v>2327</v>
      </c>
      <c r="B3077" t="str">
        <f>VLOOKUP(A3077,Cafe_sales!$A$1:$O$10001,9,FALSE)</f>
        <v>Salad</v>
      </c>
      <c r="C3077" s="6">
        <f>VLOOKUP(A3077,Cafe_sales!$A$1:$O$10001,10,FALSE)</f>
        <v>2</v>
      </c>
      <c r="D3077" s="10">
        <f>VLOOKUP(A3077,Cafe_sales!$A$1:$O$10001,11,FALSE)</f>
        <v>5</v>
      </c>
      <c r="E3077" s="6">
        <f>VLOOKUP(A3077,Cafe_sales!$A$1:$O$10001,12,FALSE)</f>
        <v>10</v>
      </c>
      <c r="F3077" t="str">
        <f>VLOOKUP(A3077,Cafe_sales!$A$1:$O$10001,13,FALSE)</f>
        <v>Default mode</v>
      </c>
      <c r="G3077" t="str">
        <f>VLOOKUP(A3077,Cafe_sales!$A$1:$O$10001,14,FALSE)</f>
        <v>In-store</v>
      </c>
      <c r="H3077" s="8">
        <f>VLOOKUP(A3077,Cafe_sales!$A$1:$O$10001,15,FALSE)</f>
        <v>45104</v>
      </c>
    </row>
    <row r="3078" spans="1:8" x14ac:dyDescent="0.35">
      <c r="A3078" t="s">
        <v>326</v>
      </c>
      <c r="B3078" t="str">
        <f>VLOOKUP(A3078,Cafe_sales!$A$1:$O$10001,9,FALSE)</f>
        <v>Tea</v>
      </c>
      <c r="C3078" s="6">
        <f>VLOOKUP(A3078,Cafe_sales!$A$1:$O$10001,10,FALSE)</f>
        <v>3</v>
      </c>
      <c r="D3078" s="10">
        <f>VLOOKUP(A3078,Cafe_sales!$A$1:$O$10001,11,FALSE)</f>
        <v>1.5</v>
      </c>
      <c r="E3078" s="6">
        <f>VLOOKUP(A3078,Cafe_sales!$A$1:$O$10001,12,FALSE)</f>
        <v>4.5</v>
      </c>
      <c r="F3078" t="str">
        <f>VLOOKUP(A3078,Cafe_sales!$A$1:$O$10001,13,FALSE)</f>
        <v>Digital Wallet</v>
      </c>
      <c r="G3078" t="str">
        <f>VLOOKUP(A3078,Cafe_sales!$A$1:$O$10001,14,FALSE)</f>
        <v>In-store</v>
      </c>
      <c r="H3078" s="8">
        <f>VLOOKUP(A3078,Cafe_sales!$A$1:$O$10001,15,FALSE)</f>
        <v>45064</v>
      </c>
    </row>
    <row r="3079" spans="1:8" x14ac:dyDescent="0.35">
      <c r="A3079" t="s">
        <v>5106</v>
      </c>
      <c r="B3079" t="str">
        <f>VLOOKUP(A3079,Cafe_sales!$A$1:$O$10001,9,FALSE)</f>
        <v>Coffee</v>
      </c>
      <c r="C3079" s="6">
        <f>VLOOKUP(A3079,Cafe_sales!$A$1:$O$10001,10,FALSE)</f>
        <v>5</v>
      </c>
      <c r="D3079" s="10">
        <f>VLOOKUP(A3079,Cafe_sales!$A$1:$O$10001,11,FALSE)</f>
        <v>2</v>
      </c>
      <c r="E3079" s="6">
        <f>VLOOKUP(A3079,Cafe_sales!$A$1:$O$10001,12,FALSE)</f>
        <v>10</v>
      </c>
      <c r="F3079" t="str">
        <f>VLOOKUP(A3079,Cafe_sales!$A$1:$O$10001,13,FALSE)</f>
        <v>Default mode</v>
      </c>
      <c r="G3079" t="str">
        <f>VLOOKUP(A3079,Cafe_sales!$A$1:$O$10001,14,FALSE)</f>
        <v>UNKNOWN</v>
      </c>
      <c r="H3079" s="8">
        <f>VLOOKUP(A3079,Cafe_sales!$A$1:$O$10001,15,FALSE)</f>
        <v>45115</v>
      </c>
    </row>
    <row r="3080" spans="1:8" x14ac:dyDescent="0.35">
      <c r="A3080" t="s">
        <v>933</v>
      </c>
      <c r="B3080" t="str">
        <f>VLOOKUP(A3080,Cafe_sales!$A$1:$O$10001,9,FALSE)</f>
        <v>Coffee</v>
      </c>
      <c r="C3080" s="6">
        <f>VLOOKUP(A3080,Cafe_sales!$A$1:$O$10001,10,FALSE)</f>
        <v>5</v>
      </c>
      <c r="D3080" s="10">
        <f>VLOOKUP(A3080,Cafe_sales!$A$1:$O$10001,11,FALSE)</f>
        <v>2</v>
      </c>
      <c r="E3080" s="6">
        <f>VLOOKUP(A3080,Cafe_sales!$A$1:$O$10001,12,FALSE)</f>
        <v>10</v>
      </c>
      <c r="F3080" t="str">
        <f>VLOOKUP(A3080,Cafe_sales!$A$1:$O$10001,13,FALSE)</f>
        <v>Cash</v>
      </c>
      <c r="G3080" t="str">
        <f>VLOOKUP(A3080,Cafe_sales!$A$1:$O$10001,14,FALSE)</f>
        <v>In-store</v>
      </c>
      <c r="H3080" s="8">
        <f>VLOOKUP(A3080,Cafe_sales!$A$1:$O$10001,15,FALSE)</f>
        <v>45221</v>
      </c>
    </row>
    <row r="3081" spans="1:8" hidden="1" x14ac:dyDescent="0.35">
      <c r="A3081" t="s">
        <v>9743</v>
      </c>
      <c r="B3081" t="str">
        <f>VLOOKUP(A3081,Cafe_sales!$A$1:$O$10001,9,FALSE)</f>
        <v>Salad</v>
      </c>
      <c r="C3081">
        <f>VLOOKUP(A3081,Cafe_sales!$A$1:$O$10001,10,FALSE)</f>
        <v>5</v>
      </c>
      <c r="D3081">
        <f>VLOOKUP(A3081,Cafe_sales!$A$1:$O$10001,11,FALSE)</f>
        <v>5</v>
      </c>
      <c r="E3081">
        <f>VLOOKUP(A3081,Cafe_sales!$A$1:$O$10001,12,FALSE)</f>
        <v>25</v>
      </c>
      <c r="F3081" t="str">
        <f>VLOOKUP(A3081,Cafe_sales!$A$1:$O$10001,13,FALSE)</f>
        <v>Default mode</v>
      </c>
      <c r="G3081" t="str">
        <f>VLOOKUP(A3081,Cafe_sales!$A$1:$O$10001,14,FALSE)</f>
        <v>Takeaway</v>
      </c>
      <c r="H3081" s="1">
        <f>VLOOKUP(A3081,Cafe_sales!$A$1:$O$10001,15,FALSE)</f>
        <v>44956</v>
      </c>
    </row>
    <row r="3082" spans="1:8" x14ac:dyDescent="0.35">
      <c r="A3082" t="s">
        <v>1293</v>
      </c>
      <c r="B3082" t="str">
        <f>VLOOKUP(A3082,Cafe_sales!$A$1:$O$10001,9,FALSE)</f>
        <v>Cake</v>
      </c>
      <c r="C3082" s="6">
        <f>VLOOKUP(A3082,Cafe_sales!$A$1:$O$10001,10,FALSE)</f>
        <v>2</v>
      </c>
      <c r="D3082" s="10">
        <f>VLOOKUP(A3082,Cafe_sales!$A$1:$O$10001,11,FALSE)</f>
        <v>3</v>
      </c>
      <c r="E3082" s="6">
        <f>VLOOKUP(A3082,Cafe_sales!$A$1:$O$10001,12,FALSE)</f>
        <v>6</v>
      </c>
      <c r="F3082" t="str">
        <f>VLOOKUP(A3082,Cafe_sales!$A$1:$O$10001,13,FALSE)</f>
        <v>Default mode</v>
      </c>
      <c r="G3082" t="str">
        <f>VLOOKUP(A3082,Cafe_sales!$A$1:$O$10001,14,FALSE)</f>
        <v>In-store</v>
      </c>
      <c r="H3082" s="8">
        <f>VLOOKUP(A3082,Cafe_sales!$A$1:$O$10001,15,FALSE)</f>
        <v>45026</v>
      </c>
    </row>
    <row r="3083" spans="1:8" x14ac:dyDescent="0.35">
      <c r="A3083" t="s">
        <v>2835</v>
      </c>
      <c r="B3083" t="str">
        <f>VLOOKUP(A3083,Cafe_sales!$A$1:$O$10001,9,FALSE)</f>
        <v>Salad</v>
      </c>
      <c r="C3083" s="6">
        <f>VLOOKUP(A3083,Cafe_sales!$A$1:$O$10001,10,FALSE)</f>
        <v>3</v>
      </c>
      <c r="D3083" s="10">
        <f>VLOOKUP(A3083,Cafe_sales!$A$1:$O$10001,11,FALSE)</f>
        <v>5</v>
      </c>
      <c r="E3083" s="6">
        <f>VLOOKUP(A3083,Cafe_sales!$A$1:$O$10001,12,FALSE)</f>
        <v>15</v>
      </c>
      <c r="F3083" t="str">
        <f>VLOOKUP(A3083,Cafe_sales!$A$1:$O$10001,13,FALSE)</f>
        <v>Credit Card</v>
      </c>
      <c r="G3083" t="str">
        <f>VLOOKUP(A3083,Cafe_sales!$A$1:$O$10001,14,FALSE)</f>
        <v>In-store</v>
      </c>
      <c r="H3083" s="8">
        <f>VLOOKUP(A3083,Cafe_sales!$A$1:$O$10001,15,FALSE)</f>
        <v>45031</v>
      </c>
    </row>
    <row r="3084" spans="1:8" x14ac:dyDescent="0.35">
      <c r="A3084" t="s">
        <v>3554</v>
      </c>
      <c r="B3084" t="str">
        <f>VLOOKUP(A3084,Cafe_sales!$A$1:$O$10001,9,FALSE)</f>
        <v>Cookie</v>
      </c>
      <c r="C3084" s="6">
        <f>VLOOKUP(A3084,Cafe_sales!$A$1:$O$10001,10,FALSE)</f>
        <v>2</v>
      </c>
      <c r="D3084" s="10">
        <f>VLOOKUP(A3084,Cafe_sales!$A$1:$O$10001,11,FALSE)</f>
        <v>1</v>
      </c>
      <c r="E3084" s="6">
        <f>VLOOKUP(A3084,Cafe_sales!$A$1:$O$10001,12,FALSE)</f>
        <v>2</v>
      </c>
      <c r="F3084" t="str">
        <f>VLOOKUP(A3084,Cafe_sales!$A$1:$O$10001,13,FALSE)</f>
        <v>Credit Card</v>
      </c>
      <c r="G3084" t="str">
        <f>VLOOKUP(A3084,Cafe_sales!$A$1:$O$10001,14,FALSE)</f>
        <v>UNKNOWN</v>
      </c>
      <c r="H3084" s="8">
        <f>VLOOKUP(A3084,Cafe_sales!$A$1:$O$10001,15,FALSE)</f>
        <v>45115</v>
      </c>
    </row>
    <row r="3085" spans="1:8" hidden="1" x14ac:dyDescent="0.35">
      <c r="A3085" t="s">
        <v>470</v>
      </c>
      <c r="B3085" t="str">
        <f>VLOOKUP(A3085,Cafe_sales!$A$1:$O$10001,9,FALSE)</f>
        <v>Cake</v>
      </c>
      <c r="C3085">
        <f>VLOOKUP(A3085,Cafe_sales!$A$1:$O$10001,10,FALSE)</f>
        <v>4</v>
      </c>
      <c r="D3085">
        <f>VLOOKUP(A3085,Cafe_sales!$A$1:$O$10001,11,FALSE)</f>
        <v>3</v>
      </c>
      <c r="E3085">
        <f>VLOOKUP(A3085,Cafe_sales!$A$1:$O$10001,12,FALSE)</f>
        <v>12</v>
      </c>
      <c r="F3085" t="str">
        <f>VLOOKUP(A3085,Cafe_sales!$A$1:$O$10001,13,FALSE)</f>
        <v>Credit Card</v>
      </c>
      <c r="G3085" t="str">
        <f>VLOOKUP(A3085,Cafe_sales!$A$1:$O$10001,14,FALSE)</f>
        <v>Takeaway</v>
      </c>
      <c r="H3085" s="1">
        <f>VLOOKUP(A3085,Cafe_sales!$A$1:$O$10001,15,FALSE)</f>
        <v>45025</v>
      </c>
    </row>
    <row r="3086" spans="1:8" hidden="1" x14ac:dyDescent="0.35">
      <c r="A3086" t="s">
        <v>7868</v>
      </c>
      <c r="B3086" t="str">
        <f>VLOOKUP(A3086,Cafe_sales!$A$1:$O$10001,9,FALSE)</f>
        <v>Sandwich</v>
      </c>
      <c r="C3086">
        <f>VLOOKUP(A3086,Cafe_sales!$A$1:$O$10001,10,FALSE)</f>
        <v>2</v>
      </c>
      <c r="D3086">
        <f>VLOOKUP(A3086,Cafe_sales!$A$1:$O$10001,11,FALSE)</f>
        <v>4</v>
      </c>
      <c r="E3086">
        <f>VLOOKUP(A3086,Cafe_sales!$A$1:$O$10001,12,FALSE)</f>
        <v>8</v>
      </c>
      <c r="F3086" t="str">
        <f>VLOOKUP(A3086,Cafe_sales!$A$1:$O$10001,13,FALSE)</f>
        <v>Digital Wallet</v>
      </c>
      <c r="G3086" t="str">
        <f>VLOOKUP(A3086,Cafe_sales!$A$1:$O$10001,14,FALSE)</f>
        <v>Cafe</v>
      </c>
      <c r="H3086" s="1">
        <f>VLOOKUP(A3086,Cafe_sales!$A$1:$O$10001,15,FALSE)</f>
        <v>44992</v>
      </c>
    </row>
    <row r="3087" spans="1:8" hidden="1" x14ac:dyDescent="0.35">
      <c r="A3087" t="s">
        <v>1974</v>
      </c>
      <c r="B3087" t="str">
        <f>VLOOKUP(A3087,Cafe_sales!$A$1:$O$10001,9,FALSE)</f>
        <v>Sandwich</v>
      </c>
      <c r="C3087">
        <f>VLOOKUP(A3087,Cafe_sales!$A$1:$O$10001,10,FALSE)</f>
        <v>1</v>
      </c>
      <c r="D3087">
        <f>VLOOKUP(A3087,Cafe_sales!$A$1:$O$10001,11,FALSE)</f>
        <v>4</v>
      </c>
      <c r="E3087">
        <f>VLOOKUP(A3087,Cafe_sales!$A$1:$O$10001,12,FALSE)</f>
        <v>4</v>
      </c>
      <c r="F3087" t="str">
        <f>VLOOKUP(A3087,Cafe_sales!$A$1:$O$10001,13,FALSE)</f>
        <v>Digital Wallet</v>
      </c>
      <c r="G3087" t="str">
        <f>VLOOKUP(A3087,Cafe_sales!$A$1:$O$10001,14,FALSE)</f>
        <v>Takeaway</v>
      </c>
      <c r="H3087" s="1">
        <f>VLOOKUP(A3087,Cafe_sales!$A$1:$O$10001,15,FALSE)</f>
        <v>44995</v>
      </c>
    </row>
    <row r="3088" spans="1:8" x14ac:dyDescent="0.35">
      <c r="A3088" t="s">
        <v>3541</v>
      </c>
      <c r="B3088" t="str">
        <f>VLOOKUP(A3088,Cafe_sales!$A$1:$O$10001,9,FALSE)</f>
        <v>UNKNOWN</v>
      </c>
      <c r="C3088" s="6">
        <f>VLOOKUP(A3088,Cafe_sales!$A$1:$O$10001,10,FALSE)</f>
        <v>5</v>
      </c>
      <c r="D3088" s="10">
        <f>VLOOKUP(A3088,Cafe_sales!$A$1:$O$10001,11,FALSE)</f>
        <v>2</v>
      </c>
      <c r="E3088" s="6">
        <f>VLOOKUP(A3088,Cafe_sales!$A$1:$O$10001,12,FALSE)</f>
        <v>10</v>
      </c>
      <c r="F3088" t="str">
        <f>VLOOKUP(A3088,Cafe_sales!$A$1:$O$10001,13,FALSE)</f>
        <v>Digital Wallet</v>
      </c>
      <c r="G3088" t="str">
        <f>VLOOKUP(A3088,Cafe_sales!$A$1:$O$10001,14,FALSE)</f>
        <v>UNKNOWN</v>
      </c>
      <c r="H3088" s="8">
        <f>VLOOKUP(A3088,Cafe_sales!$A$1:$O$10001,15,FALSE)</f>
        <v>45032</v>
      </c>
    </row>
    <row r="3089" spans="1:8" x14ac:dyDescent="0.35">
      <c r="A3089" t="s">
        <v>1197</v>
      </c>
      <c r="B3089" t="str">
        <f>VLOOKUP(A3089,Cafe_sales!$A$1:$O$10001,9,FALSE)</f>
        <v>Coffee</v>
      </c>
      <c r="C3089" s="6">
        <f>VLOOKUP(A3089,Cafe_sales!$A$1:$O$10001,10,FALSE)</f>
        <v>4</v>
      </c>
      <c r="D3089" s="10">
        <f>VLOOKUP(A3089,Cafe_sales!$A$1:$O$10001,11,FALSE)</f>
        <v>2</v>
      </c>
      <c r="E3089" s="6">
        <f>VLOOKUP(A3089,Cafe_sales!$A$1:$O$10001,12,FALSE)</f>
        <v>8</v>
      </c>
      <c r="F3089" t="str">
        <f>VLOOKUP(A3089,Cafe_sales!$A$1:$O$10001,13,FALSE)</f>
        <v>Digital Wallet</v>
      </c>
      <c r="G3089" t="str">
        <f>VLOOKUP(A3089,Cafe_sales!$A$1:$O$10001,14,FALSE)</f>
        <v>In-store</v>
      </c>
      <c r="H3089" s="8">
        <f>VLOOKUP(A3089,Cafe_sales!$A$1:$O$10001,15,FALSE)</f>
        <v>45108</v>
      </c>
    </row>
    <row r="3090" spans="1:8" x14ac:dyDescent="0.35">
      <c r="A3090" t="s">
        <v>5227</v>
      </c>
      <c r="B3090" t="str">
        <f>VLOOKUP(A3090,Cafe_sales!$A$1:$O$10001,9,FALSE)</f>
        <v>Smoothie</v>
      </c>
      <c r="C3090" s="6">
        <f>VLOOKUP(A3090,Cafe_sales!$A$1:$O$10001,10,FALSE)</f>
        <v>1</v>
      </c>
      <c r="D3090" s="10">
        <f>VLOOKUP(A3090,Cafe_sales!$A$1:$O$10001,11,FALSE)</f>
        <v>4</v>
      </c>
      <c r="E3090" s="6">
        <f>VLOOKUP(A3090,Cafe_sales!$A$1:$O$10001,12,FALSE)</f>
        <v>4</v>
      </c>
      <c r="F3090" t="str">
        <f>VLOOKUP(A3090,Cafe_sales!$A$1:$O$10001,13,FALSE)</f>
        <v>Cash</v>
      </c>
      <c r="G3090" t="str">
        <f>VLOOKUP(A3090,Cafe_sales!$A$1:$O$10001,14,FALSE)</f>
        <v>UNKNOWN</v>
      </c>
      <c r="H3090" s="8">
        <f>VLOOKUP(A3090,Cafe_sales!$A$1:$O$10001,15,FALSE)</f>
        <v>45078</v>
      </c>
    </row>
    <row r="3091" spans="1:8" hidden="1" x14ac:dyDescent="0.35">
      <c r="A3091" t="s">
        <v>7546</v>
      </c>
      <c r="B3091" t="str">
        <f>VLOOKUP(A3091,Cafe_sales!$A$1:$O$10001,9,FALSE)</f>
        <v>Sandwich</v>
      </c>
      <c r="C3091">
        <f>VLOOKUP(A3091,Cafe_sales!$A$1:$O$10001,10,FALSE)</f>
        <v>4</v>
      </c>
      <c r="D3091">
        <f>VLOOKUP(A3091,Cafe_sales!$A$1:$O$10001,11,FALSE)</f>
        <v>4</v>
      </c>
      <c r="E3091">
        <f>VLOOKUP(A3091,Cafe_sales!$A$1:$O$10001,12,FALSE)</f>
        <v>16</v>
      </c>
      <c r="F3091" t="str">
        <f>VLOOKUP(A3091,Cafe_sales!$A$1:$O$10001,13,FALSE)</f>
        <v>Default mode</v>
      </c>
      <c r="G3091" t="str">
        <f>VLOOKUP(A3091,Cafe_sales!$A$1:$O$10001,14,FALSE)</f>
        <v>Cafe</v>
      </c>
      <c r="H3091" s="1">
        <f>VLOOKUP(A3091,Cafe_sales!$A$1:$O$10001,15,FALSE)</f>
        <v>45144</v>
      </c>
    </row>
    <row r="3092" spans="1:8" x14ac:dyDescent="0.35">
      <c r="A3092" t="s">
        <v>6933</v>
      </c>
      <c r="B3092" t="str">
        <f>VLOOKUP(A3092,Cafe_sales!$A$1:$O$10001,9,FALSE)</f>
        <v>UNKNOWN</v>
      </c>
      <c r="C3092" s="6">
        <f>VLOOKUP(A3092,Cafe_sales!$A$1:$O$10001,10,FALSE)</f>
        <v>1</v>
      </c>
      <c r="D3092" s="10">
        <f>VLOOKUP(A3092,Cafe_sales!$A$1:$O$10001,11,FALSE)</f>
        <v>3</v>
      </c>
      <c r="E3092" s="6">
        <f>VLOOKUP(A3092,Cafe_sales!$A$1:$O$10001,12,FALSE)</f>
        <v>3</v>
      </c>
      <c r="F3092" t="str">
        <f>VLOOKUP(A3092,Cafe_sales!$A$1:$O$10001,13,FALSE)</f>
        <v>Credit Card</v>
      </c>
      <c r="G3092" t="str">
        <f>VLOOKUP(A3092,Cafe_sales!$A$1:$O$10001,14,FALSE)</f>
        <v>UNKNOWN</v>
      </c>
      <c r="H3092" s="8">
        <f>VLOOKUP(A3092,Cafe_sales!$A$1:$O$10001,15,FALSE)</f>
        <v>45080</v>
      </c>
    </row>
    <row r="3093" spans="1:8" x14ac:dyDescent="0.35">
      <c r="A3093" t="s">
        <v>7066</v>
      </c>
      <c r="B3093" t="str">
        <f>VLOOKUP(A3093,Cafe_sales!$A$1:$O$10001,9,FALSE)</f>
        <v>Cookie</v>
      </c>
      <c r="C3093" s="6">
        <f>VLOOKUP(A3093,Cafe_sales!$A$1:$O$10001,10,FALSE)</f>
        <v>4</v>
      </c>
      <c r="D3093" s="10">
        <f>VLOOKUP(A3093,Cafe_sales!$A$1:$O$10001,11,FALSE)</f>
        <v>1</v>
      </c>
      <c r="E3093" s="6">
        <f>VLOOKUP(A3093,Cafe_sales!$A$1:$O$10001,12,FALSE)</f>
        <v>4</v>
      </c>
      <c r="F3093" t="str">
        <f>VLOOKUP(A3093,Cafe_sales!$A$1:$O$10001,13,FALSE)</f>
        <v>Digital Wallet</v>
      </c>
      <c r="G3093" t="str">
        <f>VLOOKUP(A3093,Cafe_sales!$A$1:$O$10001,14,FALSE)</f>
        <v>UNKNOWN</v>
      </c>
      <c r="H3093" s="8">
        <f>VLOOKUP(A3093,Cafe_sales!$A$1:$O$10001,15,FALSE)</f>
        <v>44993</v>
      </c>
    </row>
    <row r="3094" spans="1:8" x14ac:dyDescent="0.35">
      <c r="A3094" t="s">
        <v>9878</v>
      </c>
      <c r="B3094" t="str">
        <f>VLOOKUP(A3094,Cafe_sales!$A$1:$O$10001,9,FALSE)</f>
        <v>UNKNOWN</v>
      </c>
      <c r="C3094" s="6">
        <f>VLOOKUP(A3094,Cafe_sales!$A$1:$O$10001,10,FALSE)</f>
        <v>2</v>
      </c>
      <c r="D3094" s="10">
        <f>VLOOKUP(A3094,Cafe_sales!$A$1:$O$10001,11,FALSE)</f>
        <v>1.5</v>
      </c>
      <c r="E3094" s="6">
        <f>VLOOKUP(A3094,Cafe_sales!$A$1:$O$10001,12,FALSE)</f>
        <v>3</v>
      </c>
      <c r="F3094" t="str">
        <f>VLOOKUP(A3094,Cafe_sales!$A$1:$O$10001,13,FALSE)</f>
        <v>Default mode</v>
      </c>
      <c r="G3094" t="str">
        <f>VLOOKUP(A3094,Cafe_sales!$A$1:$O$10001,14,FALSE)</f>
        <v>UNKNOWN</v>
      </c>
      <c r="H3094" s="8">
        <f>VLOOKUP(A3094,Cafe_sales!$A$1:$O$10001,15,FALSE)</f>
        <v>45251</v>
      </c>
    </row>
    <row r="3095" spans="1:8" hidden="1" x14ac:dyDescent="0.35">
      <c r="A3095" t="s">
        <v>519</v>
      </c>
      <c r="B3095" t="str">
        <f>VLOOKUP(A3095,Cafe_sales!$A$1:$O$10001,9,FALSE)</f>
        <v>Salad</v>
      </c>
      <c r="C3095">
        <f>VLOOKUP(A3095,Cafe_sales!$A$1:$O$10001,10,FALSE)</f>
        <v>2</v>
      </c>
      <c r="D3095">
        <f>VLOOKUP(A3095,Cafe_sales!$A$1:$O$10001,11,FALSE)</f>
        <v>5</v>
      </c>
      <c r="E3095">
        <f>VLOOKUP(A3095,Cafe_sales!$A$1:$O$10001,12,FALSE)</f>
        <v>10</v>
      </c>
      <c r="F3095" t="str">
        <f>VLOOKUP(A3095,Cafe_sales!$A$1:$O$10001,13,FALSE)</f>
        <v>Digital Wallet</v>
      </c>
      <c r="G3095" t="str">
        <f>VLOOKUP(A3095,Cafe_sales!$A$1:$O$10001,14,FALSE)</f>
        <v>Takeaway</v>
      </c>
      <c r="H3095" s="1">
        <f>VLOOKUP(A3095,Cafe_sales!$A$1:$O$10001,15,FALSE)</f>
        <v>44948</v>
      </c>
    </row>
    <row r="3096" spans="1:8" x14ac:dyDescent="0.35">
      <c r="A3096" t="s">
        <v>3959</v>
      </c>
      <c r="B3096" t="str">
        <f>VLOOKUP(A3096,Cafe_sales!$A$1:$O$10001,9,FALSE)</f>
        <v>Cake</v>
      </c>
      <c r="C3096" s="6">
        <f>VLOOKUP(A3096,Cafe_sales!$A$1:$O$10001,10,FALSE)</f>
        <v>4</v>
      </c>
      <c r="D3096" s="10">
        <f>VLOOKUP(A3096,Cafe_sales!$A$1:$O$10001,11,FALSE)</f>
        <v>3</v>
      </c>
      <c r="E3096" s="6">
        <f>VLOOKUP(A3096,Cafe_sales!$A$1:$O$10001,12,FALSE)</f>
        <v>12</v>
      </c>
      <c r="F3096" t="str">
        <f>VLOOKUP(A3096,Cafe_sales!$A$1:$O$10001,13,FALSE)</f>
        <v>Credit Card</v>
      </c>
      <c r="G3096" t="str">
        <f>VLOOKUP(A3096,Cafe_sales!$A$1:$O$10001,14,FALSE)</f>
        <v>UNKNOWN</v>
      </c>
      <c r="H3096" s="8">
        <f>VLOOKUP(A3096,Cafe_sales!$A$1:$O$10001,15,FALSE)</f>
        <v>45212</v>
      </c>
    </row>
    <row r="3097" spans="1:8" x14ac:dyDescent="0.35">
      <c r="A3097" t="s">
        <v>2573</v>
      </c>
      <c r="B3097" t="str">
        <f>VLOOKUP(A3097,Cafe_sales!$A$1:$O$10001,9,FALSE)</f>
        <v>Sandwich</v>
      </c>
      <c r="C3097" s="6">
        <f>VLOOKUP(A3097,Cafe_sales!$A$1:$O$10001,10,FALSE)</f>
        <v>5</v>
      </c>
      <c r="D3097" s="10">
        <f>VLOOKUP(A3097,Cafe_sales!$A$1:$O$10001,11,FALSE)</f>
        <v>4</v>
      </c>
      <c r="E3097" s="6">
        <f>VLOOKUP(A3097,Cafe_sales!$A$1:$O$10001,12,FALSE)</f>
        <v>20</v>
      </c>
      <c r="F3097" t="str">
        <f>VLOOKUP(A3097,Cafe_sales!$A$1:$O$10001,13,FALSE)</f>
        <v>Digital Wallet</v>
      </c>
      <c r="G3097" t="str">
        <f>VLOOKUP(A3097,Cafe_sales!$A$1:$O$10001,14,FALSE)</f>
        <v>UNKNOWN</v>
      </c>
      <c r="H3097" s="8">
        <f>VLOOKUP(A3097,Cafe_sales!$A$1:$O$10001,15,FALSE)</f>
        <v>45111</v>
      </c>
    </row>
    <row r="3098" spans="1:8" x14ac:dyDescent="0.35">
      <c r="A3098" t="s">
        <v>8807</v>
      </c>
      <c r="B3098" t="str">
        <f>VLOOKUP(A3098,Cafe_sales!$A$1:$O$10001,9,FALSE)</f>
        <v>Coffee</v>
      </c>
      <c r="C3098" s="6">
        <f>VLOOKUP(A3098,Cafe_sales!$A$1:$O$10001,10,FALSE)</f>
        <v>4</v>
      </c>
      <c r="D3098" s="10">
        <f>VLOOKUP(A3098,Cafe_sales!$A$1:$O$10001,11,FALSE)</f>
        <v>2</v>
      </c>
      <c r="E3098" s="6">
        <f>VLOOKUP(A3098,Cafe_sales!$A$1:$O$10001,12,FALSE)</f>
        <v>8</v>
      </c>
      <c r="F3098" t="str">
        <f>VLOOKUP(A3098,Cafe_sales!$A$1:$O$10001,13,FALSE)</f>
        <v>Cash</v>
      </c>
      <c r="G3098" t="str">
        <f>VLOOKUP(A3098,Cafe_sales!$A$1:$O$10001,14,FALSE)</f>
        <v>UNKNOWN</v>
      </c>
      <c r="H3098" s="8">
        <f>VLOOKUP(A3098,Cafe_sales!$A$1:$O$10001,15,FALSE)</f>
        <v>44940</v>
      </c>
    </row>
    <row r="3099" spans="1:8" x14ac:dyDescent="0.35">
      <c r="A3099" t="s">
        <v>2425</v>
      </c>
      <c r="B3099" t="str">
        <f>VLOOKUP(A3099,Cafe_sales!$A$1:$O$10001,9,FALSE)</f>
        <v>Salad</v>
      </c>
      <c r="C3099" s="6">
        <f>VLOOKUP(A3099,Cafe_sales!$A$1:$O$10001,10,FALSE)</f>
        <v>2</v>
      </c>
      <c r="D3099" s="10">
        <f>VLOOKUP(A3099,Cafe_sales!$A$1:$O$10001,11,FALSE)</f>
        <v>5</v>
      </c>
      <c r="E3099" s="6">
        <f>VLOOKUP(A3099,Cafe_sales!$A$1:$O$10001,12,FALSE)</f>
        <v>10</v>
      </c>
      <c r="F3099" t="str">
        <f>VLOOKUP(A3099,Cafe_sales!$A$1:$O$10001,13,FALSE)</f>
        <v>Digital Wallet</v>
      </c>
      <c r="G3099" t="str">
        <f>VLOOKUP(A3099,Cafe_sales!$A$1:$O$10001,14,FALSE)</f>
        <v>UNKNOWN</v>
      </c>
      <c r="H3099" s="8">
        <f>VLOOKUP(A3099,Cafe_sales!$A$1:$O$10001,15,FALSE)</f>
        <v>44978</v>
      </c>
    </row>
    <row r="3100" spans="1:8" x14ac:dyDescent="0.35">
      <c r="A3100" t="s">
        <v>8316</v>
      </c>
      <c r="B3100" t="str">
        <f>VLOOKUP(A3100,Cafe_sales!$A$1:$O$10001,9,FALSE)</f>
        <v>Salad</v>
      </c>
      <c r="C3100" s="6">
        <f>VLOOKUP(A3100,Cafe_sales!$A$1:$O$10001,10,FALSE)</f>
        <v>1</v>
      </c>
      <c r="D3100" s="10">
        <f>VLOOKUP(A3100,Cafe_sales!$A$1:$O$10001,11,FALSE)</f>
        <v>5</v>
      </c>
      <c r="E3100" s="6">
        <f>VLOOKUP(A3100,Cafe_sales!$A$1:$O$10001,12,FALSE)</f>
        <v>5</v>
      </c>
      <c r="F3100" t="str">
        <f>VLOOKUP(A3100,Cafe_sales!$A$1:$O$10001,13,FALSE)</f>
        <v>Default mode</v>
      </c>
      <c r="G3100" t="str">
        <f>VLOOKUP(A3100,Cafe_sales!$A$1:$O$10001,14,FALSE)</f>
        <v>In-store</v>
      </c>
      <c r="H3100" s="8">
        <f>VLOOKUP(A3100,Cafe_sales!$A$1:$O$10001,15,FALSE)</f>
        <v>45133</v>
      </c>
    </row>
    <row r="3101" spans="1:8" x14ac:dyDescent="0.35">
      <c r="A3101" t="s">
        <v>3753</v>
      </c>
      <c r="B3101" t="str">
        <f>VLOOKUP(A3101,Cafe_sales!$A$1:$O$10001,9,FALSE)</f>
        <v>UNKNOWN</v>
      </c>
      <c r="C3101" s="6">
        <f>VLOOKUP(A3101,Cafe_sales!$A$1:$O$10001,10,FALSE)</f>
        <v>1</v>
      </c>
      <c r="D3101" s="10">
        <f>VLOOKUP(A3101,Cafe_sales!$A$1:$O$10001,11,FALSE)</f>
        <v>3</v>
      </c>
      <c r="E3101" s="6">
        <f>VLOOKUP(A3101,Cafe_sales!$A$1:$O$10001,12,FALSE)</f>
        <v>3</v>
      </c>
      <c r="F3101" t="str">
        <f>VLOOKUP(A3101,Cafe_sales!$A$1:$O$10001,13,FALSE)</f>
        <v>Default mode</v>
      </c>
      <c r="G3101" t="str">
        <f>VLOOKUP(A3101,Cafe_sales!$A$1:$O$10001,14,FALSE)</f>
        <v>In-store</v>
      </c>
      <c r="H3101" s="8">
        <f>VLOOKUP(A3101,Cafe_sales!$A$1:$O$10001,15,FALSE)</f>
        <v>44935</v>
      </c>
    </row>
    <row r="3102" spans="1:8" x14ac:dyDescent="0.35">
      <c r="A3102" t="s">
        <v>8274</v>
      </c>
      <c r="B3102" t="str">
        <f>VLOOKUP(A3102,Cafe_sales!$A$1:$O$10001,9,FALSE)</f>
        <v>Smoothie</v>
      </c>
      <c r="C3102" s="6">
        <f>VLOOKUP(A3102,Cafe_sales!$A$1:$O$10001,10,FALSE)</f>
        <v>4</v>
      </c>
      <c r="D3102" s="10">
        <f>VLOOKUP(A3102,Cafe_sales!$A$1:$O$10001,11,FALSE)</f>
        <v>4</v>
      </c>
      <c r="E3102" s="6">
        <f>VLOOKUP(A3102,Cafe_sales!$A$1:$O$10001,12,FALSE)</f>
        <v>16</v>
      </c>
      <c r="F3102" t="str">
        <f>VLOOKUP(A3102,Cafe_sales!$A$1:$O$10001,13,FALSE)</f>
        <v>Digital Wallet</v>
      </c>
      <c r="G3102" t="str">
        <f>VLOOKUP(A3102,Cafe_sales!$A$1:$O$10001,14,FALSE)</f>
        <v>In-store</v>
      </c>
      <c r="H3102" s="8">
        <f>VLOOKUP(A3102,Cafe_sales!$A$1:$O$10001,15,FALSE)</f>
        <v>45107</v>
      </c>
    </row>
    <row r="3103" spans="1:8" hidden="1" x14ac:dyDescent="0.35">
      <c r="A3103" t="s">
        <v>929</v>
      </c>
      <c r="B3103" t="str">
        <f>VLOOKUP(A3103,Cafe_sales!$A$1:$O$10001,9,FALSE)</f>
        <v>Smoothie</v>
      </c>
      <c r="C3103">
        <f>VLOOKUP(A3103,Cafe_sales!$A$1:$O$10001,10,FALSE)</f>
        <v>5</v>
      </c>
      <c r="D3103">
        <f>VLOOKUP(A3103,Cafe_sales!$A$1:$O$10001,11,FALSE)</f>
        <v>4</v>
      </c>
      <c r="E3103">
        <f>VLOOKUP(A3103,Cafe_sales!$A$1:$O$10001,12,FALSE)</f>
        <v>20</v>
      </c>
      <c r="F3103" t="str">
        <f>VLOOKUP(A3103,Cafe_sales!$A$1:$O$10001,13,FALSE)</f>
        <v>Digital Wallet</v>
      </c>
      <c r="G3103" t="str">
        <f>VLOOKUP(A3103,Cafe_sales!$A$1:$O$10001,14,FALSE)</f>
        <v>Takeaway</v>
      </c>
      <c r="H3103" s="1">
        <f>VLOOKUP(A3103,Cafe_sales!$A$1:$O$10001,15,FALSE)</f>
        <v>45164</v>
      </c>
    </row>
    <row r="3104" spans="1:8" hidden="1" x14ac:dyDescent="0.35">
      <c r="A3104" t="s">
        <v>3531</v>
      </c>
      <c r="B3104" t="str">
        <f>VLOOKUP(A3104,Cafe_sales!$A$1:$O$10001,9,FALSE)</f>
        <v>UNKNOWN</v>
      </c>
      <c r="C3104">
        <f>VLOOKUP(A3104,Cafe_sales!$A$1:$O$10001,10,FALSE)</f>
        <v>2</v>
      </c>
      <c r="D3104">
        <f>VLOOKUP(A3104,Cafe_sales!$A$1:$O$10001,11,FALSE)</f>
        <v>1</v>
      </c>
      <c r="E3104">
        <f>VLOOKUP(A3104,Cafe_sales!$A$1:$O$10001,12,FALSE)</f>
        <v>2</v>
      </c>
      <c r="F3104" t="str">
        <f>VLOOKUP(A3104,Cafe_sales!$A$1:$O$10001,13,FALSE)</f>
        <v>Digital Wallet</v>
      </c>
      <c r="G3104" t="str">
        <f>VLOOKUP(A3104,Cafe_sales!$A$1:$O$10001,14,FALSE)</f>
        <v>Takeaway</v>
      </c>
      <c r="H3104" s="1">
        <f>VLOOKUP(A3104,Cafe_sales!$A$1:$O$10001,15,FALSE)</f>
        <v>45233</v>
      </c>
    </row>
    <row r="3105" spans="1:8" x14ac:dyDescent="0.35">
      <c r="A3105" t="s">
        <v>103</v>
      </c>
      <c r="B3105" t="str">
        <f>VLOOKUP(A3105,Cafe_sales!$A$1:$O$10001,9,FALSE)</f>
        <v>Coffee</v>
      </c>
      <c r="C3105" s="6">
        <f>VLOOKUP(A3105,Cafe_sales!$A$1:$O$10001,10,FALSE)</f>
        <v>2</v>
      </c>
      <c r="D3105" s="10">
        <f>VLOOKUP(A3105,Cafe_sales!$A$1:$O$10001,11,FALSE)</f>
        <v>2</v>
      </c>
      <c r="E3105" s="6">
        <f>VLOOKUP(A3105,Cafe_sales!$A$1:$O$10001,12,FALSE)</f>
        <v>4</v>
      </c>
      <c r="F3105" t="str">
        <f>VLOOKUP(A3105,Cafe_sales!$A$1:$O$10001,13,FALSE)</f>
        <v>Credit Card</v>
      </c>
      <c r="G3105" t="str">
        <f>VLOOKUP(A3105,Cafe_sales!$A$1:$O$10001,14,FALSE)</f>
        <v>In-store</v>
      </c>
      <c r="H3105" s="8">
        <f>VLOOKUP(A3105,Cafe_sales!$A$1:$O$10001,15,FALSE)</f>
        <v>45269</v>
      </c>
    </row>
    <row r="3106" spans="1:8" hidden="1" x14ac:dyDescent="0.35">
      <c r="A3106" t="s">
        <v>9034</v>
      </c>
      <c r="B3106" t="str">
        <f>VLOOKUP(A3106,Cafe_sales!$A$1:$O$10001,9,FALSE)</f>
        <v>UNKNOWN</v>
      </c>
      <c r="C3106">
        <f>VLOOKUP(A3106,Cafe_sales!$A$1:$O$10001,10,FALSE)</f>
        <v>3.1546610169491527</v>
      </c>
      <c r="D3106">
        <f>VLOOKUP(A3106,Cafe_sales!$A$1:$O$10001,11,FALSE)</f>
        <v>4</v>
      </c>
      <c r="E3106">
        <f>VLOOKUP(A3106,Cafe_sales!$A$1:$O$10001,12,FALSE)</f>
        <v>12</v>
      </c>
      <c r="F3106" t="str">
        <f>VLOOKUP(A3106,Cafe_sales!$A$1:$O$10001,13,FALSE)</f>
        <v>Default mode</v>
      </c>
      <c r="G3106" t="str">
        <f>VLOOKUP(A3106,Cafe_sales!$A$1:$O$10001,14,FALSE)</f>
        <v>Takeaway</v>
      </c>
      <c r="H3106" s="1">
        <f>VLOOKUP(A3106,Cafe_sales!$A$1:$O$10001,15,FALSE)</f>
        <v>45035</v>
      </c>
    </row>
    <row r="3107" spans="1:8" x14ac:dyDescent="0.35">
      <c r="A3107" t="s">
        <v>1426</v>
      </c>
      <c r="B3107" t="str">
        <f>VLOOKUP(A3107,Cafe_sales!$A$1:$O$10001,9,FALSE)</f>
        <v>Cookie</v>
      </c>
      <c r="C3107" s="6">
        <f>VLOOKUP(A3107,Cafe_sales!$A$1:$O$10001,10,FALSE)</f>
        <v>3</v>
      </c>
      <c r="D3107" s="10">
        <f>VLOOKUP(A3107,Cafe_sales!$A$1:$O$10001,11,FALSE)</f>
        <v>1</v>
      </c>
      <c r="E3107" s="6">
        <f>VLOOKUP(A3107,Cafe_sales!$A$1:$O$10001,12,FALSE)</f>
        <v>3</v>
      </c>
      <c r="F3107" t="str">
        <f>VLOOKUP(A3107,Cafe_sales!$A$1:$O$10001,13,FALSE)</f>
        <v>Cash</v>
      </c>
      <c r="G3107" t="str">
        <f>VLOOKUP(A3107,Cafe_sales!$A$1:$O$10001,14,FALSE)</f>
        <v>UNKNOWN</v>
      </c>
      <c r="H3107" s="8">
        <f>VLOOKUP(A3107,Cafe_sales!$A$1:$O$10001,15,FALSE)</f>
        <v>44945</v>
      </c>
    </row>
    <row r="3108" spans="1:8" hidden="1" x14ac:dyDescent="0.35">
      <c r="A3108" t="s">
        <v>9060</v>
      </c>
      <c r="B3108" t="str">
        <f>VLOOKUP(A3108,Cafe_sales!$A$1:$O$10001,9,FALSE)</f>
        <v>Cake</v>
      </c>
      <c r="C3108">
        <f>VLOOKUP(A3108,Cafe_sales!$A$1:$O$10001,10,FALSE)</f>
        <v>5</v>
      </c>
      <c r="D3108">
        <f>VLOOKUP(A3108,Cafe_sales!$A$1:$O$10001,11,FALSE)</f>
        <v>3</v>
      </c>
      <c r="E3108">
        <f>VLOOKUP(A3108,Cafe_sales!$A$1:$O$10001,12,FALSE)</f>
        <v>15</v>
      </c>
      <c r="F3108" t="str">
        <f>VLOOKUP(A3108,Cafe_sales!$A$1:$O$10001,13,FALSE)</f>
        <v>Credit Card</v>
      </c>
      <c r="G3108" t="str">
        <f>VLOOKUP(A3108,Cafe_sales!$A$1:$O$10001,14,FALSE)</f>
        <v>Takeaway</v>
      </c>
      <c r="H3108" s="1">
        <f>VLOOKUP(A3108,Cafe_sales!$A$1:$O$10001,15,FALSE)</f>
        <v>44929</v>
      </c>
    </row>
    <row r="3109" spans="1:8" x14ac:dyDescent="0.35">
      <c r="A3109" t="s">
        <v>2553</v>
      </c>
      <c r="B3109" t="str">
        <f>VLOOKUP(A3109,Cafe_sales!$A$1:$O$10001,9,FALSE)</f>
        <v>Tea</v>
      </c>
      <c r="C3109" s="6">
        <f>VLOOKUP(A3109,Cafe_sales!$A$1:$O$10001,10,FALSE)</f>
        <v>2</v>
      </c>
      <c r="D3109" s="10">
        <f>VLOOKUP(A3109,Cafe_sales!$A$1:$O$10001,11,FALSE)</f>
        <v>0</v>
      </c>
      <c r="E3109" s="6">
        <f>VLOOKUP(A3109,Cafe_sales!$A$1:$O$10001,12,FALSE)</f>
        <v>3</v>
      </c>
      <c r="F3109" t="str">
        <f>VLOOKUP(A3109,Cafe_sales!$A$1:$O$10001,13,FALSE)</f>
        <v>Credit Card</v>
      </c>
      <c r="G3109" t="str">
        <f>VLOOKUP(A3109,Cafe_sales!$A$1:$O$10001,14,FALSE)</f>
        <v>In-store</v>
      </c>
      <c r="H3109" s="8">
        <f>VLOOKUP(A3109,Cafe_sales!$A$1:$O$10001,15,FALSE)</f>
        <v>45019</v>
      </c>
    </row>
    <row r="3110" spans="1:8" hidden="1" x14ac:dyDescent="0.35">
      <c r="A3110" t="s">
        <v>8001</v>
      </c>
      <c r="B3110" t="str">
        <f>VLOOKUP(A3110,Cafe_sales!$A$1:$O$10001,9,FALSE)</f>
        <v>Sandwich</v>
      </c>
      <c r="C3110">
        <f>VLOOKUP(A3110,Cafe_sales!$A$1:$O$10001,10,FALSE)</f>
        <v>5</v>
      </c>
      <c r="D3110">
        <f>VLOOKUP(A3110,Cafe_sales!$A$1:$O$10001,11,FALSE)</f>
        <v>4</v>
      </c>
      <c r="E3110">
        <f>VLOOKUP(A3110,Cafe_sales!$A$1:$O$10001,12,FALSE)</f>
        <v>20</v>
      </c>
      <c r="F3110" t="str">
        <f>VLOOKUP(A3110,Cafe_sales!$A$1:$O$10001,13,FALSE)</f>
        <v>Default mode</v>
      </c>
      <c r="G3110" t="str">
        <f>VLOOKUP(A3110,Cafe_sales!$A$1:$O$10001,14,FALSE)</f>
        <v>Takeaway</v>
      </c>
      <c r="H3110" s="1">
        <f>VLOOKUP(A3110,Cafe_sales!$A$1:$O$10001,15,FALSE)</f>
        <v>45250</v>
      </c>
    </row>
    <row r="3111" spans="1:8" hidden="1" x14ac:dyDescent="0.35">
      <c r="A3111" t="s">
        <v>5309</v>
      </c>
      <c r="B3111" t="str">
        <f>VLOOKUP(A3111,Cafe_sales!$A$1:$O$10001,9,FALSE)</f>
        <v>Cake</v>
      </c>
      <c r="C3111">
        <f>VLOOKUP(A3111,Cafe_sales!$A$1:$O$10001,10,FALSE)</f>
        <v>5</v>
      </c>
      <c r="D3111">
        <f>VLOOKUP(A3111,Cafe_sales!$A$1:$O$10001,11,FALSE)</f>
        <v>3</v>
      </c>
      <c r="E3111">
        <f>VLOOKUP(A3111,Cafe_sales!$A$1:$O$10001,12,FALSE)</f>
        <v>15</v>
      </c>
      <c r="F3111" t="str">
        <f>VLOOKUP(A3111,Cafe_sales!$A$1:$O$10001,13,FALSE)</f>
        <v>Digital Wallet</v>
      </c>
      <c r="G3111" t="str">
        <f>VLOOKUP(A3111,Cafe_sales!$A$1:$O$10001,14,FALSE)</f>
        <v>Takeaway</v>
      </c>
      <c r="H3111" s="1">
        <f>VLOOKUP(A3111,Cafe_sales!$A$1:$O$10001,15,FALSE)</f>
        <v>45062</v>
      </c>
    </row>
    <row r="3112" spans="1:8" x14ac:dyDescent="0.35">
      <c r="A3112" t="s">
        <v>1423</v>
      </c>
      <c r="B3112" t="str">
        <f>VLOOKUP(A3112,Cafe_sales!$A$1:$O$10001,9,FALSE)</f>
        <v>Sandwich</v>
      </c>
      <c r="C3112" s="6">
        <f>VLOOKUP(A3112,Cafe_sales!$A$1:$O$10001,10,FALSE)</f>
        <v>5</v>
      </c>
      <c r="D3112" s="10">
        <f>VLOOKUP(A3112,Cafe_sales!$A$1:$O$10001,11,FALSE)</f>
        <v>4</v>
      </c>
      <c r="E3112" s="6">
        <f>VLOOKUP(A3112,Cafe_sales!$A$1:$O$10001,12,FALSE)</f>
        <v>20</v>
      </c>
      <c r="F3112" t="str">
        <f>VLOOKUP(A3112,Cafe_sales!$A$1:$O$10001,13,FALSE)</f>
        <v>Credit Card</v>
      </c>
      <c r="G3112" t="str">
        <f>VLOOKUP(A3112,Cafe_sales!$A$1:$O$10001,14,FALSE)</f>
        <v>UNKNOWN</v>
      </c>
      <c r="H3112" s="8">
        <f>VLOOKUP(A3112,Cafe_sales!$A$1:$O$10001,15,FALSE)</f>
        <v>45017</v>
      </c>
    </row>
    <row r="3113" spans="1:8" x14ac:dyDescent="0.35">
      <c r="A3113" t="s">
        <v>4342</v>
      </c>
      <c r="B3113" t="str">
        <f>VLOOKUP(A3113,Cafe_sales!$A$1:$O$10001,9,FALSE)</f>
        <v>UNKNOWN</v>
      </c>
      <c r="C3113" s="6">
        <f>VLOOKUP(A3113,Cafe_sales!$A$1:$O$10001,10,FALSE)</f>
        <v>3</v>
      </c>
      <c r="D3113" s="10">
        <f>VLOOKUP(A3113,Cafe_sales!$A$1:$O$10001,11,FALSE)</f>
        <v>3</v>
      </c>
      <c r="E3113" s="6">
        <f>VLOOKUP(A3113,Cafe_sales!$A$1:$O$10001,12,FALSE)</f>
        <v>9</v>
      </c>
      <c r="F3113" t="str">
        <f>VLOOKUP(A3113,Cafe_sales!$A$1:$O$10001,13,FALSE)</f>
        <v>Digital Wallet</v>
      </c>
      <c r="G3113" t="str">
        <f>VLOOKUP(A3113,Cafe_sales!$A$1:$O$10001,14,FALSE)</f>
        <v>In-store</v>
      </c>
      <c r="H3113" s="8">
        <f>VLOOKUP(A3113,Cafe_sales!$A$1:$O$10001,15,FALSE)</f>
        <v>44927</v>
      </c>
    </row>
    <row r="3114" spans="1:8" x14ac:dyDescent="0.35">
      <c r="A3114" t="s">
        <v>1260</v>
      </c>
      <c r="B3114" t="str">
        <f>VLOOKUP(A3114,Cafe_sales!$A$1:$O$10001,9,FALSE)</f>
        <v>Cookie</v>
      </c>
      <c r="C3114" s="6">
        <f>VLOOKUP(A3114,Cafe_sales!$A$1:$O$10001,10,FALSE)</f>
        <v>2</v>
      </c>
      <c r="D3114" s="10">
        <f>VLOOKUP(A3114,Cafe_sales!$A$1:$O$10001,11,FALSE)</f>
        <v>2.9650252829280039</v>
      </c>
      <c r="E3114" s="6">
        <f>VLOOKUP(A3114,Cafe_sales!$A$1:$O$10001,12,FALSE)</f>
        <v>2</v>
      </c>
      <c r="F3114" t="str">
        <f>VLOOKUP(A3114,Cafe_sales!$A$1:$O$10001,13,FALSE)</f>
        <v>Digital Wallet</v>
      </c>
      <c r="G3114" t="str">
        <f>VLOOKUP(A3114,Cafe_sales!$A$1:$O$10001,14,FALSE)</f>
        <v>In-store</v>
      </c>
      <c r="H3114" s="8">
        <f>VLOOKUP(A3114,Cafe_sales!$A$1:$O$10001,15,FALSE)</f>
        <v>45249</v>
      </c>
    </row>
    <row r="3115" spans="1:8" x14ac:dyDescent="0.35">
      <c r="A3115" t="s">
        <v>8409</v>
      </c>
      <c r="B3115" t="str">
        <f>VLOOKUP(A3115,Cafe_sales!$A$1:$O$10001,9,FALSE)</f>
        <v>Smoothie</v>
      </c>
      <c r="C3115" s="6">
        <f>VLOOKUP(A3115,Cafe_sales!$A$1:$O$10001,10,FALSE)</f>
        <v>2</v>
      </c>
      <c r="D3115" s="10">
        <f>VLOOKUP(A3115,Cafe_sales!$A$1:$O$10001,11,FALSE)</f>
        <v>4</v>
      </c>
      <c r="E3115" s="6">
        <f>VLOOKUP(A3115,Cafe_sales!$A$1:$O$10001,12,FALSE)</f>
        <v>8</v>
      </c>
      <c r="F3115" t="str">
        <f>VLOOKUP(A3115,Cafe_sales!$A$1:$O$10001,13,FALSE)</f>
        <v>Digital Wallet</v>
      </c>
      <c r="G3115" t="str">
        <f>VLOOKUP(A3115,Cafe_sales!$A$1:$O$10001,14,FALSE)</f>
        <v>In-store</v>
      </c>
      <c r="H3115" s="8">
        <f>VLOOKUP(A3115,Cafe_sales!$A$1:$O$10001,15,FALSE)</f>
        <v>45009</v>
      </c>
    </row>
    <row r="3116" spans="1:8" hidden="1" x14ac:dyDescent="0.35">
      <c r="A3116" t="s">
        <v>2362</v>
      </c>
      <c r="B3116" t="str">
        <f>VLOOKUP(A3116,Cafe_sales!$A$1:$O$10001,9,FALSE)</f>
        <v>Tea</v>
      </c>
      <c r="C3116">
        <f>VLOOKUP(A3116,Cafe_sales!$A$1:$O$10001,10,FALSE)</f>
        <v>2</v>
      </c>
      <c r="D3116">
        <f>VLOOKUP(A3116,Cafe_sales!$A$1:$O$10001,11,FALSE)</f>
        <v>1.5</v>
      </c>
      <c r="E3116">
        <f>VLOOKUP(A3116,Cafe_sales!$A$1:$O$10001,12,FALSE)</f>
        <v>3</v>
      </c>
      <c r="F3116" t="str">
        <f>VLOOKUP(A3116,Cafe_sales!$A$1:$O$10001,13,FALSE)</f>
        <v>Credit Card</v>
      </c>
      <c r="G3116" t="str">
        <f>VLOOKUP(A3116,Cafe_sales!$A$1:$O$10001,14,FALSE)</f>
        <v>Cafe</v>
      </c>
      <c r="H3116" s="1">
        <f>VLOOKUP(A3116,Cafe_sales!$A$1:$O$10001,15,FALSE)</f>
        <v>45168</v>
      </c>
    </row>
    <row r="3117" spans="1:8" x14ac:dyDescent="0.35">
      <c r="A3117" t="s">
        <v>8691</v>
      </c>
      <c r="B3117" t="str">
        <f>VLOOKUP(A3117,Cafe_sales!$A$1:$O$10001,9,FALSE)</f>
        <v>Salad</v>
      </c>
      <c r="C3117" s="6">
        <f>VLOOKUP(A3117,Cafe_sales!$A$1:$O$10001,10,FALSE)</f>
        <v>3</v>
      </c>
      <c r="D3117" s="10">
        <f>VLOOKUP(A3117,Cafe_sales!$A$1:$O$10001,11,FALSE)</f>
        <v>5</v>
      </c>
      <c r="E3117" s="6">
        <f>VLOOKUP(A3117,Cafe_sales!$A$1:$O$10001,12,FALSE)</f>
        <v>15</v>
      </c>
      <c r="F3117" t="str">
        <f>VLOOKUP(A3117,Cafe_sales!$A$1:$O$10001,13,FALSE)</f>
        <v>Cash</v>
      </c>
      <c r="G3117" t="str">
        <f>VLOOKUP(A3117,Cafe_sales!$A$1:$O$10001,14,FALSE)</f>
        <v>In-store</v>
      </c>
      <c r="H3117" s="8">
        <f>VLOOKUP(A3117,Cafe_sales!$A$1:$O$10001,15,FALSE)</f>
        <v>45177</v>
      </c>
    </row>
    <row r="3118" spans="1:8" hidden="1" x14ac:dyDescent="0.35">
      <c r="A3118" t="s">
        <v>8666</v>
      </c>
      <c r="B3118" t="str">
        <f>VLOOKUP(A3118,Cafe_sales!$A$1:$O$10001,9,FALSE)</f>
        <v>Smoothie</v>
      </c>
      <c r="C3118">
        <f>VLOOKUP(A3118,Cafe_sales!$A$1:$O$10001,10,FALSE)</f>
        <v>3</v>
      </c>
      <c r="D3118">
        <f>VLOOKUP(A3118,Cafe_sales!$A$1:$O$10001,11,FALSE)</f>
        <v>4</v>
      </c>
      <c r="E3118">
        <f>VLOOKUP(A3118,Cafe_sales!$A$1:$O$10001,12,FALSE)</f>
        <v>12</v>
      </c>
      <c r="F3118" t="str">
        <f>VLOOKUP(A3118,Cafe_sales!$A$1:$O$10001,13,FALSE)</f>
        <v>Credit Card</v>
      </c>
      <c r="G3118" t="str">
        <f>VLOOKUP(A3118,Cafe_sales!$A$1:$O$10001,14,FALSE)</f>
        <v>Cafe</v>
      </c>
      <c r="H3118" s="1">
        <f>VLOOKUP(A3118,Cafe_sales!$A$1:$O$10001,15,FALSE)</f>
        <v>45110</v>
      </c>
    </row>
    <row r="3119" spans="1:8" x14ac:dyDescent="0.35">
      <c r="A3119" t="s">
        <v>943</v>
      </c>
      <c r="B3119" t="str">
        <f>VLOOKUP(A3119,Cafe_sales!$A$1:$O$10001,9,FALSE)</f>
        <v>Cake</v>
      </c>
      <c r="C3119" s="6">
        <f>VLOOKUP(A3119,Cafe_sales!$A$1:$O$10001,10,FALSE)</f>
        <v>3</v>
      </c>
      <c r="D3119" s="10">
        <f>VLOOKUP(A3119,Cafe_sales!$A$1:$O$10001,11,FALSE)</f>
        <v>3</v>
      </c>
      <c r="E3119" s="6">
        <f>VLOOKUP(A3119,Cafe_sales!$A$1:$O$10001,12,FALSE)</f>
        <v>9</v>
      </c>
      <c r="F3119" t="str">
        <f>VLOOKUP(A3119,Cafe_sales!$A$1:$O$10001,13,FALSE)</f>
        <v>Digital Wallet</v>
      </c>
      <c r="G3119" t="str">
        <f>VLOOKUP(A3119,Cafe_sales!$A$1:$O$10001,14,FALSE)</f>
        <v>In-store</v>
      </c>
      <c r="H3119" s="8">
        <f>VLOOKUP(A3119,Cafe_sales!$A$1:$O$10001,15,FALSE)</f>
        <v>45223</v>
      </c>
    </row>
    <row r="3120" spans="1:8" x14ac:dyDescent="0.35">
      <c r="A3120" t="s">
        <v>6674</v>
      </c>
      <c r="B3120" t="str">
        <f>VLOOKUP(A3120,Cafe_sales!$A$1:$O$10001,9,FALSE)</f>
        <v>Coffee</v>
      </c>
      <c r="C3120" s="6">
        <f>VLOOKUP(A3120,Cafe_sales!$A$1:$O$10001,10,FALSE)</f>
        <v>5</v>
      </c>
      <c r="D3120" s="10">
        <f>VLOOKUP(A3120,Cafe_sales!$A$1:$O$10001,11,FALSE)</f>
        <v>2</v>
      </c>
      <c r="E3120" s="6">
        <f>VLOOKUP(A3120,Cafe_sales!$A$1:$O$10001,12,FALSE)</f>
        <v>10</v>
      </c>
      <c r="F3120" t="str">
        <f>VLOOKUP(A3120,Cafe_sales!$A$1:$O$10001,13,FALSE)</f>
        <v>Default mode</v>
      </c>
      <c r="G3120" t="str">
        <f>VLOOKUP(A3120,Cafe_sales!$A$1:$O$10001,14,FALSE)</f>
        <v>UNKNOWN</v>
      </c>
      <c r="H3120" s="8">
        <f>VLOOKUP(A3120,Cafe_sales!$A$1:$O$10001,15,FALSE)</f>
        <v>45091</v>
      </c>
    </row>
    <row r="3121" spans="1:8" x14ac:dyDescent="0.35">
      <c r="A3121" t="s">
        <v>5003</v>
      </c>
      <c r="B3121" t="str">
        <f>VLOOKUP(A3121,Cafe_sales!$A$1:$O$10001,9,FALSE)</f>
        <v>Smoothie</v>
      </c>
      <c r="C3121" s="6">
        <f>VLOOKUP(A3121,Cafe_sales!$A$1:$O$10001,10,FALSE)</f>
        <v>2</v>
      </c>
      <c r="D3121" s="10">
        <f>VLOOKUP(A3121,Cafe_sales!$A$1:$O$10001,11,FALSE)</f>
        <v>0</v>
      </c>
      <c r="E3121" s="6">
        <f>VLOOKUP(A3121,Cafe_sales!$A$1:$O$10001,12,FALSE)</f>
        <v>8</v>
      </c>
      <c r="F3121" t="str">
        <f>VLOOKUP(A3121,Cafe_sales!$A$1:$O$10001,13,FALSE)</f>
        <v>Default mode</v>
      </c>
      <c r="G3121" t="str">
        <f>VLOOKUP(A3121,Cafe_sales!$A$1:$O$10001,14,FALSE)</f>
        <v>UNKNOWN</v>
      </c>
      <c r="H3121" s="8">
        <f>VLOOKUP(A3121,Cafe_sales!$A$1:$O$10001,15,FALSE)</f>
        <v>45166</v>
      </c>
    </row>
    <row r="3122" spans="1:8" x14ac:dyDescent="0.35">
      <c r="A3122" t="s">
        <v>37</v>
      </c>
      <c r="B3122" t="str">
        <f>VLOOKUP(A3122,Cafe_sales!$A$1:$O$10001,9,FALSE)</f>
        <v>Sandwich</v>
      </c>
      <c r="C3122" s="6">
        <f>VLOOKUP(A3122,Cafe_sales!$A$1:$O$10001,10,FALSE)</f>
        <v>1</v>
      </c>
      <c r="D3122" s="10">
        <f>VLOOKUP(A3122,Cafe_sales!$A$1:$O$10001,11,FALSE)</f>
        <v>4</v>
      </c>
      <c r="E3122" s="6">
        <f>VLOOKUP(A3122,Cafe_sales!$A$1:$O$10001,12,FALSE)</f>
        <v>4</v>
      </c>
      <c r="F3122" t="str">
        <f>VLOOKUP(A3122,Cafe_sales!$A$1:$O$10001,13,FALSE)</f>
        <v>Default mode</v>
      </c>
      <c r="G3122" t="str">
        <f>VLOOKUP(A3122,Cafe_sales!$A$1:$O$10001,14,FALSE)</f>
        <v>UNKNOWN</v>
      </c>
      <c r="H3122" s="8">
        <f>VLOOKUP(A3122,Cafe_sales!$A$1:$O$10001,15,FALSE)</f>
        <v>45087</v>
      </c>
    </row>
    <row r="3123" spans="1:8" hidden="1" x14ac:dyDescent="0.35">
      <c r="A3123" t="s">
        <v>5651</v>
      </c>
      <c r="B3123" t="str">
        <f>VLOOKUP(A3123,Cafe_sales!$A$1:$O$10001,9,FALSE)</f>
        <v>UNKNOWN</v>
      </c>
      <c r="C3123">
        <f>VLOOKUP(A3123,Cafe_sales!$A$1:$O$10001,10,FALSE)</f>
        <v>1</v>
      </c>
      <c r="D3123">
        <f>VLOOKUP(A3123,Cafe_sales!$A$1:$O$10001,11,FALSE)</f>
        <v>3</v>
      </c>
      <c r="E3123">
        <f>VLOOKUP(A3123,Cafe_sales!$A$1:$O$10001,12,FALSE)</f>
        <v>3</v>
      </c>
      <c r="F3123" t="str">
        <f>VLOOKUP(A3123,Cafe_sales!$A$1:$O$10001,13,FALSE)</f>
        <v>Cash</v>
      </c>
      <c r="G3123" t="str">
        <f>VLOOKUP(A3123,Cafe_sales!$A$1:$O$10001,14,FALSE)</f>
        <v>Takeaway</v>
      </c>
      <c r="H3123" s="1">
        <f>VLOOKUP(A3123,Cafe_sales!$A$1:$O$10001,15,FALSE)</f>
        <v>45156</v>
      </c>
    </row>
    <row r="3124" spans="1:8" x14ac:dyDescent="0.35">
      <c r="A3124" t="s">
        <v>6992</v>
      </c>
      <c r="B3124" t="str">
        <f>VLOOKUP(A3124,Cafe_sales!$A$1:$O$10001,9,FALSE)</f>
        <v>Smoothie</v>
      </c>
      <c r="C3124" s="6">
        <f>VLOOKUP(A3124,Cafe_sales!$A$1:$O$10001,10,FALSE)</f>
        <v>5</v>
      </c>
      <c r="D3124" s="10">
        <f>VLOOKUP(A3124,Cafe_sales!$A$1:$O$10001,11,FALSE)</f>
        <v>4</v>
      </c>
      <c r="E3124" s="6">
        <f>VLOOKUP(A3124,Cafe_sales!$A$1:$O$10001,12,FALSE)</f>
        <v>20</v>
      </c>
      <c r="F3124" t="str">
        <f>VLOOKUP(A3124,Cafe_sales!$A$1:$O$10001,13,FALSE)</f>
        <v>UNKNOWN</v>
      </c>
      <c r="G3124" t="str">
        <f>VLOOKUP(A3124,Cafe_sales!$A$1:$O$10001,14,FALSE)</f>
        <v>UNKNOWN</v>
      </c>
      <c r="H3124" s="8">
        <f>VLOOKUP(A3124,Cafe_sales!$A$1:$O$10001,15,FALSE)</f>
        <v>45154</v>
      </c>
    </row>
    <row r="3125" spans="1:8" x14ac:dyDescent="0.35">
      <c r="A3125" t="s">
        <v>4918</v>
      </c>
      <c r="B3125" t="str">
        <f>VLOOKUP(A3125,Cafe_sales!$A$1:$O$10001,9,FALSE)</f>
        <v>Salad</v>
      </c>
      <c r="C3125" s="6">
        <f>VLOOKUP(A3125,Cafe_sales!$A$1:$O$10001,10,FALSE)</f>
        <v>4</v>
      </c>
      <c r="D3125" s="10">
        <f>VLOOKUP(A3125,Cafe_sales!$A$1:$O$10001,11,FALSE)</f>
        <v>5</v>
      </c>
      <c r="E3125" s="6">
        <f>VLOOKUP(A3125,Cafe_sales!$A$1:$O$10001,12,FALSE)</f>
        <v>20</v>
      </c>
      <c r="F3125" t="str">
        <f>VLOOKUP(A3125,Cafe_sales!$A$1:$O$10001,13,FALSE)</f>
        <v>Cash</v>
      </c>
      <c r="G3125" t="str">
        <f>VLOOKUP(A3125,Cafe_sales!$A$1:$O$10001,14,FALSE)</f>
        <v>UNKNOWN</v>
      </c>
      <c r="H3125" s="8">
        <f>VLOOKUP(A3125,Cafe_sales!$A$1:$O$10001,15,FALSE)</f>
        <v>45168</v>
      </c>
    </row>
    <row r="3126" spans="1:8" x14ac:dyDescent="0.35">
      <c r="A3126" t="s">
        <v>9673</v>
      </c>
      <c r="B3126" t="str">
        <f>VLOOKUP(A3126,Cafe_sales!$A$1:$O$10001,9,FALSE)</f>
        <v>UNKNOWN</v>
      </c>
      <c r="C3126" s="6">
        <f>VLOOKUP(A3126,Cafe_sales!$A$1:$O$10001,10,FALSE)</f>
        <v>1</v>
      </c>
      <c r="D3126" s="10">
        <f>VLOOKUP(A3126,Cafe_sales!$A$1:$O$10001,11,FALSE)</f>
        <v>1</v>
      </c>
      <c r="E3126" s="6">
        <f>VLOOKUP(A3126,Cafe_sales!$A$1:$O$10001,12,FALSE)</f>
        <v>1</v>
      </c>
      <c r="F3126" t="str">
        <f>VLOOKUP(A3126,Cafe_sales!$A$1:$O$10001,13,FALSE)</f>
        <v>Digital Wallet</v>
      </c>
      <c r="G3126" t="str">
        <f>VLOOKUP(A3126,Cafe_sales!$A$1:$O$10001,14,FALSE)</f>
        <v>In-store</v>
      </c>
      <c r="H3126" s="8">
        <f>VLOOKUP(A3126,Cafe_sales!$A$1:$O$10001,15,FALSE)</f>
        <v>44967</v>
      </c>
    </row>
    <row r="3127" spans="1:8" x14ac:dyDescent="0.35">
      <c r="A3127" t="s">
        <v>7740</v>
      </c>
      <c r="B3127" t="str">
        <f>VLOOKUP(A3127,Cafe_sales!$A$1:$O$10001,9,FALSE)</f>
        <v>Cake</v>
      </c>
      <c r="C3127" s="6">
        <f>VLOOKUP(A3127,Cafe_sales!$A$1:$O$10001,10,FALSE)</f>
        <v>2</v>
      </c>
      <c r="D3127" s="10">
        <f>VLOOKUP(A3127,Cafe_sales!$A$1:$O$10001,11,FALSE)</f>
        <v>3</v>
      </c>
      <c r="E3127" s="6">
        <f>VLOOKUP(A3127,Cafe_sales!$A$1:$O$10001,12,FALSE)</f>
        <v>6</v>
      </c>
      <c r="F3127" t="str">
        <f>VLOOKUP(A3127,Cafe_sales!$A$1:$O$10001,13,FALSE)</f>
        <v>Default mode</v>
      </c>
      <c r="G3127" t="str">
        <f>VLOOKUP(A3127,Cafe_sales!$A$1:$O$10001,14,FALSE)</f>
        <v>UNKNOWN</v>
      </c>
      <c r="H3127" s="8">
        <f>VLOOKUP(A3127,Cafe_sales!$A$1:$O$10001,15,FALSE)</f>
        <v>45220</v>
      </c>
    </row>
    <row r="3128" spans="1:8" hidden="1" x14ac:dyDescent="0.35">
      <c r="A3128" t="s">
        <v>8699</v>
      </c>
      <c r="B3128" t="str">
        <f>VLOOKUP(A3128,Cafe_sales!$A$1:$O$10001,9,FALSE)</f>
        <v>Juice</v>
      </c>
      <c r="C3128">
        <f>VLOOKUP(A3128,Cafe_sales!$A$1:$O$10001,10,FALSE)</f>
        <v>5</v>
      </c>
      <c r="D3128">
        <f>VLOOKUP(A3128,Cafe_sales!$A$1:$O$10001,11,FALSE)</f>
        <v>3.1236089030206675</v>
      </c>
      <c r="E3128">
        <f>VLOOKUP(A3128,Cafe_sales!$A$1:$O$10001,12,FALSE)</f>
        <v>15</v>
      </c>
      <c r="F3128" t="str">
        <f>VLOOKUP(A3128,Cafe_sales!$A$1:$O$10001,13,FALSE)</f>
        <v>Cash</v>
      </c>
      <c r="G3128" t="str">
        <f>VLOOKUP(A3128,Cafe_sales!$A$1:$O$10001,14,FALSE)</f>
        <v>Takeaway</v>
      </c>
      <c r="H3128" s="1">
        <f>VLOOKUP(A3128,Cafe_sales!$A$1:$O$10001,15,FALSE)</f>
        <v>45016</v>
      </c>
    </row>
    <row r="3129" spans="1:8" x14ac:dyDescent="0.35">
      <c r="A3129" t="s">
        <v>8978</v>
      </c>
      <c r="B3129" t="str">
        <f>VLOOKUP(A3129,Cafe_sales!$A$1:$O$10001,9,FALSE)</f>
        <v>Sandwich</v>
      </c>
      <c r="C3129" s="6">
        <f>VLOOKUP(A3129,Cafe_sales!$A$1:$O$10001,10,FALSE)</f>
        <v>3</v>
      </c>
      <c r="D3129" s="10">
        <f>VLOOKUP(A3129,Cafe_sales!$A$1:$O$10001,11,FALSE)</f>
        <v>4</v>
      </c>
      <c r="E3129" s="6">
        <f>VLOOKUP(A3129,Cafe_sales!$A$1:$O$10001,12,FALSE)</f>
        <v>12</v>
      </c>
      <c r="F3129" t="str">
        <f>VLOOKUP(A3129,Cafe_sales!$A$1:$O$10001,13,FALSE)</f>
        <v>Default mode</v>
      </c>
      <c r="G3129" t="str">
        <f>VLOOKUP(A3129,Cafe_sales!$A$1:$O$10001,14,FALSE)</f>
        <v>UNKNOWN</v>
      </c>
      <c r="H3129" s="8">
        <f>VLOOKUP(A3129,Cafe_sales!$A$1:$O$10001,15,FALSE)</f>
        <v>45078</v>
      </c>
    </row>
    <row r="3130" spans="1:8" x14ac:dyDescent="0.35">
      <c r="A3130" t="s">
        <v>129</v>
      </c>
      <c r="B3130" t="str">
        <f>VLOOKUP(A3130,Cafe_sales!$A$1:$O$10001,9,FALSE)</f>
        <v>Cookie</v>
      </c>
      <c r="C3130" s="6">
        <f>VLOOKUP(A3130,Cafe_sales!$A$1:$O$10001,10,FALSE)</f>
        <v>3</v>
      </c>
      <c r="D3130" s="10">
        <f>VLOOKUP(A3130,Cafe_sales!$A$1:$O$10001,11,FALSE)</f>
        <v>1</v>
      </c>
      <c r="E3130" s="6">
        <f>VLOOKUP(A3130,Cafe_sales!$A$1:$O$10001,12,FALSE)</f>
        <v>3</v>
      </c>
      <c r="F3130" t="str">
        <f>VLOOKUP(A3130,Cafe_sales!$A$1:$O$10001,13,FALSE)</f>
        <v>Credit Card</v>
      </c>
      <c r="G3130" t="str">
        <f>VLOOKUP(A3130,Cafe_sales!$A$1:$O$10001,14,FALSE)</f>
        <v>UNKNOWN</v>
      </c>
      <c r="H3130" s="8">
        <f>VLOOKUP(A3130,Cafe_sales!$A$1:$O$10001,15,FALSE)</f>
        <v>45019</v>
      </c>
    </row>
    <row r="3131" spans="1:8" x14ac:dyDescent="0.35">
      <c r="A3131" t="s">
        <v>4004</v>
      </c>
      <c r="B3131" t="str">
        <f>VLOOKUP(A3131,Cafe_sales!$A$1:$O$10001,9,FALSE)</f>
        <v>UNKNOWN</v>
      </c>
      <c r="C3131" s="6">
        <f>VLOOKUP(A3131,Cafe_sales!$A$1:$O$10001,10,FALSE)</f>
        <v>1</v>
      </c>
      <c r="D3131" s="10">
        <f>VLOOKUP(A3131,Cafe_sales!$A$1:$O$10001,11,FALSE)</f>
        <v>5</v>
      </c>
      <c r="E3131" s="6">
        <f>VLOOKUP(A3131,Cafe_sales!$A$1:$O$10001,12,FALSE)</f>
        <v>5</v>
      </c>
      <c r="F3131" t="str">
        <f>VLOOKUP(A3131,Cafe_sales!$A$1:$O$10001,13,FALSE)</f>
        <v>Default mode</v>
      </c>
      <c r="G3131" t="str">
        <f>VLOOKUP(A3131,Cafe_sales!$A$1:$O$10001,14,FALSE)</f>
        <v>UNKNOWN</v>
      </c>
      <c r="H3131" s="8">
        <f>VLOOKUP(A3131,Cafe_sales!$A$1:$O$10001,15,FALSE)</f>
        <v>45066</v>
      </c>
    </row>
    <row r="3132" spans="1:8" x14ac:dyDescent="0.35">
      <c r="A3132" t="s">
        <v>4059</v>
      </c>
      <c r="B3132" t="str">
        <f>VLOOKUP(A3132,Cafe_sales!$A$1:$O$10001,9,FALSE)</f>
        <v>Salad</v>
      </c>
      <c r="C3132" s="6">
        <f>VLOOKUP(A3132,Cafe_sales!$A$1:$O$10001,10,FALSE)</f>
        <v>2</v>
      </c>
      <c r="D3132" s="10">
        <f>VLOOKUP(A3132,Cafe_sales!$A$1:$O$10001,11,FALSE)</f>
        <v>5</v>
      </c>
      <c r="E3132" s="6">
        <f>VLOOKUP(A3132,Cafe_sales!$A$1:$O$10001,12,FALSE)</f>
        <v>10</v>
      </c>
      <c r="F3132" t="str">
        <f>VLOOKUP(A3132,Cafe_sales!$A$1:$O$10001,13,FALSE)</f>
        <v>Credit Card</v>
      </c>
      <c r="G3132" t="str">
        <f>VLOOKUP(A3132,Cafe_sales!$A$1:$O$10001,14,FALSE)</f>
        <v>In-store</v>
      </c>
      <c r="H3132" s="8">
        <f>VLOOKUP(A3132,Cafe_sales!$A$1:$O$10001,15,FALSE)</f>
        <v>45290</v>
      </c>
    </row>
    <row r="3133" spans="1:8" x14ac:dyDescent="0.35">
      <c r="A3133" t="s">
        <v>8703</v>
      </c>
      <c r="B3133" t="str">
        <f>VLOOKUP(A3133,Cafe_sales!$A$1:$O$10001,9,FALSE)</f>
        <v>Tea</v>
      </c>
      <c r="C3133" s="6">
        <f>VLOOKUP(A3133,Cafe_sales!$A$1:$O$10001,10,FALSE)</f>
        <v>4</v>
      </c>
      <c r="D3133" s="10">
        <f>VLOOKUP(A3133,Cafe_sales!$A$1:$O$10001,11,FALSE)</f>
        <v>1.5</v>
      </c>
      <c r="E3133" s="6">
        <f>VLOOKUP(A3133,Cafe_sales!$A$1:$O$10001,12,FALSE)</f>
        <v>6</v>
      </c>
      <c r="F3133" t="str">
        <f>VLOOKUP(A3133,Cafe_sales!$A$1:$O$10001,13,FALSE)</f>
        <v>Credit Card</v>
      </c>
      <c r="G3133" t="str">
        <f>VLOOKUP(A3133,Cafe_sales!$A$1:$O$10001,14,FALSE)</f>
        <v>In-store</v>
      </c>
      <c r="H3133" s="8">
        <f>VLOOKUP(A3133,Cafe_sales!$A$1:$O$10001,15,FALSE)</f>
        <v>45012</v>
      </c>
    </row>
    <row r="3134" spans="1:8" x14ac:dyDescent="0.35">
      <c r="A3134" t="s">
        <v>228</v>
      </c>
      <c r="B3134" t="str">
        <f>VLOOKUP(A3134,Cafe_sales!$A$1:$O$10001,9,FALSE)</f>
        <v>Cookie</v>
      </c>
      <c r="C3134" s="6">
        <f>VLOOKUP(A3134,Cafe_sales!$A$1:$O$10001,10,FALSE)</f>
        <v>1</v>
      </c>
      <c r="D3134" s="10">
        <f>VLOOKUP(A3134,Cafe_sales!$A$1:$O$10001,11,FALSE)</f>
        <v>1</v>
      </c>
      <c r="E3134" s="6">
        <f>VLOOKUP(A3134,Cafe_sales!$A$1:$O$10001,12,FALSE)</f>
        <v>1</v>
      </c>
      <c r="F3134" t="str">
        <f>VLOOKUP(A3134,Cafe_sales!$A$1:$O$10001,13,FALSE)</f>
        <v>Digital Wallet</v>
      </c>
      <c r="G3134" t="str">
        <f>VLOOKUP(A3134,Cafe_sales!$A$1:$O$10001,14,FALSE)</f>
        <v>In-store</v>
      </c>
      <c r="H3134" s="8">
        <f>VLOOKUP(A3134,Cafe_sales!$A$1:$O$10001,15,FALSE)</f>
        <v>45031</v>
      </c>
    </row>
    <row r="3135" spans="1:8" x14ac:dyDescent="0.35">
      <c r="A3135" t="s">
        <v>522</v>
      </c>
      <c r="B3135" t="str">
        <f>VLOOKUP(A3135,Cafe_sales!$A$1:$O$10001,9,FALSE)</f>
        <v>Tea</v>
      </c>
      <c r="C3135" s="6">
        <f>VLOOKUP(A3135,Cafe_sales!$A$1:$O$10001,10,FALSE)</f>
        <v>1</v>
      </c>
      <c r="D3135" s="10">
        <f>VLOOKUP(A3135,Cafe_sales!$A$1:$O$10001,11,FALSE)</f>
        <v>1.5</v>
      </c>
      <c r="E3135" s="6">
        <f>VLOOKUP(A3135,Cafe_sales!$A$1:$O$10001,12,FALSE)</f>
        <v>1.5</v>
      </c>
      <c r="F3135" t="str">
        <f>VLOOKUP(A3135,Cafe_sales!$A$1:$O$10001,13,FALSE)</f>
        <v>Digital Wallet</v>
      </c>
      <c r="G3135" t="str">
        <f>VLOOKUP(A3135,Cafe_sales!$A$1:$O$10001,14,FALSE)</f>
        <v>In-store</v>
      </c>
      <c r="H3135" s="8">
        <f>VLOOKUP(A3135,Cafe_sales!$A$1:$O$10001,15,FALSE)</f>
        <v>45062</v>
      </c>
    </row>
    <row r="3136" spans="1:8" x14ac:dyDescent="0.35">
      <c r="A3136" t="s">
        <v>5171</v>
      </c>
      <c r="B3136" t="str">
        <f>VLOOKUP(A3136,Cafe_sales!$A$1:$O$10001,9,FALSE)</f>
        <v>Cake</v>
      </c>
      <c r="C3136" s="6">
        <f>VLOOKUP(A3136,Cafe_sales!$A$1:$O$10001,10,FALSE)</f>
        <v>3</v>
      </c>
      <c r="D3136" s="10">
        <f>VLOOKUP(A3136,Cafe_sales!$A$1:$O$10001,11,FALSE)</f>
        <v>3</v>
      </c>
      <c r="E3136" s="6">
        <f>VLOOKUP(A3136,Cafe_sales!$A$1:$O$10001,12,FALSE)</f>
        <v>9</v>
      </c>
      <c r="F3136" t="str">
        <f>VLOOKUP(A3136,Cafe_sales!$A$1:$O$10001,13,FALSE)</f>
        <v>Digital Wallet</v>
      </c>
      <c r="G3136" t="str">
        <f>VLOOKUP(A3136,Cafe_sales!$A$1:$O$10001,14,FALSE)</f>
        <v>In-store</v>
      </c>
      <c r="H3136" s="8">
        <f>VLOOKUP(A3136,Cafe_sales!$A$1:$O$10001,15,FALSE)</f>
        <v>45234</v>
      </c>
    </row>
    <row r="3137" spans="1:8" hidden="1" x14ac:dyDescent="0.35">
      <c r="A3137" t="s">
        <v>8576</v>
      </c>
      <c r="B3137" t="str">
        <f>VLOOKUP(A3137,Cafe_sales!$A$1:$O$10001,9,FALSE)</f>
        <v>Cake</v>
      </c>
      <c r="C3137">
        <f>VLOOKUP(A3137,Cafe_sales!$A$1:$O$10001,10,FALSE)</f>
        <v>5</v>
      </c>
      <c r="D3137">
        <f>VLOOKUP(A3137,Cafe_sales!$A$1:$O$10001,11,FALSE)</f>
        <v>3</v>
      </c>
      <c r="E3137">
        <f>VLOOKUP(A3137,Cafe_sales!$A$1:$O$10001,12,FALSE)</f>
        <v>15</v>
      </c>
      <c r="F3137" t="str">
        <f>VLOOKUP(A3137,Cafe_sales!$A$1:$O$10001,13,FALSE)</f>
        <v>Default mode</v>
      </c>
      <c r="G3137" t="str">
        <f>VLOOKUP(A3137,Cafe_sales!$A$1:$O$10001,14,FALSE)</f>
        <v>Takeaway</v>
      </c>
      <c r="H3137" s="1">
        <f>VLOOKUP(A3137,Cafe_sales!$A$1:$O$10001,15,FALSE)</f>
        <v>45073</v>
      </c>
    </row>
    <row r="3138" spans="1:8" x14ac:dyDescent="0.35">
      <c r="A3138" t="s">
        <v>8236</v>
      </c>
      <c r="B3138" t="str">
        <f>VLOOKUP(A3138,Cafe_sales!$A$1:$O$10001,9,FALSE)</f>
        <v>Tea</v>
      </c>
      <c r="C3138" s="6">
        <f>VLOOKUP(A3138,Cafe_sales!$A$1:$O$10001,10,FALSE)</f>
        <v>4</v>
      </c>
      <c r="D3138" s="10">
        <f>VLOOKUP(A3138,Cafe_sales!$A$1:$O$10001,11,FALSE)</f>
        <v>1.5</v>
      </c>
      <c r="E3138" s="6">
        <f>VLOOKUP(A3138,Cafe_sales!$A$1:$O$10001,12,FALSE)</f>
        <v>6</v>
      </c>
      <c r="F3138" t="str">
        <f>VLOOKUP(A3138,Cafe_sales!$A$1:$O$10001,13,FALSE)</f>
        <v>Default mode</v>
      </c>
      <c r="G3138" t="str">
        <f>VLOOKUP(A3138,Cafe_sales!$A$1:$O$10001,14,FALSE)</f>
        <v>UNKNOWN</v>
      </c>
      <c r="H3138" s="8">
        <f>VLOOKUP(A3138,Cafe_sales!$A$1:$O$10001,15,FALSE)</f>
        <v>45102</v>
      </c>
    </row>
    <row r="3139" spans="1:8" hidden="1" x14ac:dyDescent="0.35">
      <c r="A3139" t="s">
        <v>3646</v>
      </c>
      <c r="B3139" t="str">
        <f>VLOOKUP(A3139,Cafe_sales!$A$1:$O$10001,9,FALSE)</f>
        <v>Sandwich</v>
      </c>
      <c r="C3139">
        <f>VLOOKUP(A3139,Cafe_sales!$A$1:$O$10001,10,FALSE)</f>
        <v>1</v>
      </c>
      <c r="D3139">
        <f>VLOOKUP(A3139,Cafe_sales!$A$1:$O$10001,11,FALSE)</f>
        <v>4</v>
      </c>
      <c r="E3139">
        <f>VLOOKUP(A3139,Cafe_sales!$A$1:$O$10001,12,FALSE)</f>
        <v>4</v>
      </c>
      <c r="F3139" t="str">
        <f>VLOOKUP(A3139,Cafe_sales!$A$1:$O$10001,13,FALSE)</f>
        <v>Default mode</v>
      </c>
      <c r="G3139" t="str">
        <f>VLOOKUP(A3139,Cafe_sales!$A$1:$O$10001,14,FALSE)</f>
        <v>Takeaway</v>
      </c>
      <c r="H3139" s="1">
        <f>VLOOKUP(A3139,Cafe_sales!$A$1:$O$10001,15,FALSE)</f>
        <v>44927</v>
      </c>
    </row>
    <row r="3140" spans="1:8" x14ac:dyDescent="0.35">
      <c r="A3140" t="s">
        <v>7582</v>
      </c>
      <c r="B3140" t="str">
        <f>VLOOKUP(A3140,Cafe_sales!$A$1:$O$10001,9,FALSE)</f>
        <v>Sandwich</v>
      </c>
      <c r="C3140" s="6">
        <f>VLOOKUP(A3140,Cafe_sales!$A$1:$O$10001,10,FALSE)</f>
        <v>4</v>
      </c>
      <c r="D3140" s="10">
        <f>VLOOKUP(A3140,Cafe_sales!$A$1:$O$10001,11,FALSE)</f>
        <v>4</v>
      </c>
      <c r="E3140" s="6">
        <f>VLOOKUP(A3140,Cafe_sales!$A$1:$O$10001,12,FALSE)</f>
        <v>16</v>
      </c>
      <c r="F3140" t="str">
        <f>VLOOKUP(A3140,Cafe_sales!$A$1:$O$10001,13,FALSE)</f>
        <v>Default mode</v>
      </c>
      <c r="G3140" t="str">
        <f>VLOOKUP(A3140,Cafe_sales!$A$1:$O$10001,14,FALSE)</f>
        <v>UNKNOWN</v>
      </c>
      <c r="H3140" s="8">
        <f>VLOOKUP(A3140,Cafe_sales!$A$1:$O$10001,15,FALSE)</f>
        <v>45256</v>
      </c>
    </row>
    <row r="3141" spans="1:8" hidden="1" x14ac:dyDescent="0.35">
      <c r="A3141" t="s">
        <v>6247</v>
      </c>
      <c r="B3141" t="str">
        <f>VLOOKUP(A3141,Cafe_sales!$A$1:$O$10001,9,FALSE)</f>
        <v>UNKNOWN</v>
      </c>
      <c r="C3141">
        <f>VLOOKUP(A3141,Cafe_sales!$A$1:$O$10001,10,FALSE)</f>
        <v>3</v>
      </c>
      <c r="D3141">
        <f>VLOOKUP(A3141,Cafe_sales!$A$1:$O$10001,11,FALSE)</f>
        <v>3</v>
      </c>
      <c r="E3141">
        <f>VLOOKUP(A3141,Cafe_sales!$A$1:$O$10001,12,FALSE)</f>
        <v>9</v>
      </c>
      <c r="F3141" t="str">
        <f>VLOOKUP(A3141,Cafe_sales!$A$1:$O$10001,13,FALSE)</f>
        <v>Default mode</v>
      </c>
      <c r="G3141" t="str">
        <f>VLOOKUP(A3141,Cafe_sales!$A$1:$O$10001,14,FALSE)</f>
        <v>Takeaway</v>
      </c>
      <c r="H3141" s="1">
        <f>VLOOKUP(A3141,Cafe_sales!$A$1:$O$10001,15,FALSE)</f>
        <v>45047</v>
      </c>
    </row>
    <row r="3142" spans="1:8" hidden="1" x14ac:dyDescent="0.35">
      <c r="A3142" t="s">
        <v>5321</v>
      </c>
      <c r="B3142" t="str">
        <f>VLOOKUP(A3142,Cafe_sales!$A$1:$O$10001,9,FALSE)</f>
        <v>Tea</v>
      </c>
      <c r="C3142">
        <f>VLOOKUP(A3142,Cafe_sales!$A$1:$O$10001,10,FALSE)</f>
        <v>1</v>
      </c>
      <c r="D3142">
        <f>VLOOKUP(A3142,Cafe_sales!$A$1:$O$10001,11,FALSE)</f>
        <v>1.5</v>
      </c>
      <c r="E3142">
        <f>VLOOKUP(A3142,Cafe_sales!$A$1:$O$10001,12,FALSE)</f>
        <v>1.5</v>
      </c>
      <c r="F3142" t="str">
        <f>VLOOKUP(A3142,Cafe_sales!$A$1:$O$10001,13,FALSE)</f>
        <v>Credit Card</v>
      </c>
      <c r="G3142" t="str">
        <f>VLOOKUP(A3142,Cafe_sales!$A$1:$O$10001,14,FALSE)</f>
        <v>Takeaway</v>
      </c>
      <c r="H3142" s="1">
        <f>VLOOKUP(A3142,Cafe_sales!$A$1:$O$10001,15,FALSE)</f>
        <v>44998</v>
      </c>
    </row>
    <row r="3143" spans="1:8" x14ac:dyDescent="0.35">
      <c r="A3143" t="s">
        <v>265</v>
      </c>
      <c r="B3143" t="str">
        <f>VLOOKUP(A3143,Cafe_sales!$A$1:$O$10001,9,FALSE)</f>
        <v>Tea</v>
      </c>
      <c r="C3143" s="6">
        <f>VLOOKUP(A3143,Cafe_sales!$A$1:$O$10001,10,FALSE)</f>
        <v>3</v>
      </c>
      <c r="D3143" s="10">
        <f>VLOOKUP(A3143,Cafe_sales!$A$1:$O$10001,11,FALSE)</f>
        <v>1.5</v>
      </c>
      <c r="E3143" s="6">
        <f>VLOOKUP(A3143,Cafe_sales!$A$1:$O$10001,12,FALSE)</f>
        <v>4.5</v>
      </c>
      <c r="F3143" t="str">
        <f>VLOOKUP(A3143,Cafe_sales!$A$1:$O$10001,13,FALSE)</f>
        <v>Credit Card</v>
      </c>
      <c r="G3143" t="str">
        <f>VLOOKUP(A3143,Cafe_sales!$A$1:$O$10001,14,FALSE)</f>
        <v>In-store</v>
      </c>
      <c r="H3143" s="8">
        <f>VLOOKUP(A3143,Cafe_sales!$A$1:$O$10001,15,FALSE)</f>
        <v>45219</v>
      </c>
    </row>
    <row r="3144" spans="1:8" x14ac:dyDescent="0.35">
      <c r="A3144" t="s">
        <v>9522</v>
      </c>
      <c r="B3144" t="str">
        <f>VLOOKUP(A3144,Cafe_sales!$A$1:$O$10001,9,FALSE)</f>
        <v>Salad</v>
      </c>
      <c r="C3144" s="6">
        <f>VLOOKUP(A3144,Cafe_sales!$A$1:$O$10001,10,FALSE)</f>
        <v>1</v>
      </c>
      <c r="D3144" s="10">
        <f>VLOOKUP(A3144,Cafe_sales!$A$1:$O$10001,11,FALSE)</f>
        <v>5</v>
      </c>
      <c r="E3144" s="6">
        <f>VLOOKUP(A3144,Cafe_sales!$A$1:$O$10001,12,FALSE)</f>
        <v>5</v>
      </c>
      <c r="F3144" t="str">
        <f>VLOOKUP(A3144,Cafe_sales!$A$1:$O$10001,13,FALSE)</f>
        <v>Credit Card</v>
      </c>
      <c r="G3144" t="str">
        <f>VLOOKUP(A3144,Cafe_sales!$A$1:$O$10001,14,FALSE)</f>
        <v>In-store</v>
      </c>
      <c r="H3144" s="8">
        <f>VLOOKUP(A3144,Cafe_sales!$A$1:$O$10001,15,FALSE)</f>
        <v>45185</v>
      </c>
    </row>
    <row r="3145" spans="1:8" x14ac:dyDescent="0.35">
      <c r="A3145" t="s">
        <v>9490</v>
      </c>
      <c r="B3145" t="str">
        <f>VLOOKUP(A3145,Cafe_sales!$A$1:$O$10001,9,FALSE)</f>
        <v>Tea</v>
      </c>
      <c r="C3145" s="6">
        <f>VLOOKUP(A3145,Cafe_sales!$A$1:$O$10001,10,FALSE)</f>
        <v>2</v>
      </c>
      <c r="D3145" s="10">
        <f>VLOOKUP(A3145,Cafe_sales!$A$1:$O$10001,11,FALSE)</f>
        <v>1.5</v>
      </c>
      <c r="E3145" s="6">
        <f>VLOOKUP(A3145,Cafe_sales!$A$1:$O$10001,12,FALSE)</f>
        <v>3</v>
      </c>
      <c r="F3145" t="str">
        <f>VLOOKUP(A3145,Cafe_sales!$A$1:$O$10001,13,FALSE)</f>
        <v>Digital Wallet</v>
      </c>
      <c r="G3145" t="str">
        <f>VLOOKUP(A3145,Cafe_sales!$A$1:$O$10001,14,FALSE)</f>
        <v>In-store</v>
      </c>
      <c r="H3145" s="8">
        <f>VLOOKUP(A3145,Cafe_sales!$A$1:$O$10001,15,FALSE)</f>
        <v>45000</v>
      </c>
    </row>
    <row r="3146" spans="1:8" x14ac:dyDescent="0.35">
      <c r="A3146" t="s">
        <v>9650</v>
      </c>
      <c r="B3146" t="str">
        <f>VLOOKUP(A3146,Cafe_sales!$A$1:$O$10001,9,FALSE)</f>
        <v>Salad</v>
      </c>
      <c r="C3146" s="6">
        <f>VLOOKUP(A3146,Cafe_sales!$A$1:$O$10001,10,FALSE)</f>
        <v>1</v>
      </c>
      <c r="D3146" s="10">
        <f>VLOOKUP(A3146,Cafe_sales!$A$1:$O$10001,11,FALSE)</f>
        <v>5</v>
      </c>
      <c r="E3146" s="6">
        <f>VLOOKUP(A3146,Cafe_sales!$A$1:$O$10001,12,FALSE)</f>
        <v>5</v>
      </c>
      <c r="F3146" t="str">
        <f>VLOOKUP(A3146,Cafe_sales!$A$1:$O$10001,13,FALSE)</f>
        <v>Credit Card</v>
      </c>
      <c r="G3146" t="str">
        <f>VLOOKUP(A3146,Cafe_sales!$A$1:$O$10001,14,FALSE)</f>
        <v>In-store</v>
      </c>
      <c r="H3146" s="8">
        <f>VLOOKUP(A3146,Cafe_sales!$A$1:$O$10001,15,FALSE)</f>
        <v>45276</v>
      </c>
    </row>
    <row r="3147" spans="1:8" x14ac:dyDescent="0.35">
      <c r="A3147" t="s">
        <v>9736</v>
      </c>
      <c r="B3147" t="str">
        <f>VLOOKUP(A3147,Cafe_sales!$A$1:$O$10001,9,FALSE)</f>
        <v>Tea</v>
      </c>
      <c r="C3147" s="6">
        <f>VLOOKUP(A3147,Cafe_sales!$A$1:$O$10001,10,FALSE)</f>
        <v>2</v>
      </c>
      <c r="D3147" s="10">
        <f>VLOOKUP(A3147,Cafe_sales!$A$1:$O$10001,11,FALSE)</f>
        <v>1.5</v>
      </c>
      <c r="E3147" s="6">
        <f>VLOOKUP(A3147,Cafe_sales!$A$1:$O$10001,12,FALSE)</f>
        <v>3</v>
      </c>
      <c r="F3147" t="str">
        <f>VLOOKUP(A3147,Cafe_sales!$A$1:$O$10001,13,FALSE)</f>
        <v>Default mode</v>
      </c>
      <c r="G3147" t="str">
        <f>VLOOKUP(A3147,Cafe_sales!$A$1:$O$10001,14,FALSE)</f>
        <v>UNKNOWN</v>
      </c>
      <c r="H3147" s="8">
        <f>VLOOKUP(A3147,Cafe_sales!$A$1:$O$10001,15,FALSE)</f>
        <v>45078</v>
      </c>
    </row>
    <row r="3148" spans="1:8" hidden="1" x14ac:dyDescent="0.35">
      <c r="A3148" t="s">
        <v>585</v>
      </c>
      <c r="B3148" t="str">
        <f>VLOOKUP(A3148,Cafe_sales!$A$1:$O$10001,9,FALSE)</f>
        <v>Juice</v>
      </c>
      <c r="C3148">
        <f>VLOOKUP(A3148,Cafe_sales!$A$1:$O$10001,10,FALSE)</f>
        <v>3</v>
      </c>
      <c r="D3148">
        <f>VLOOKUP(A3148,Cafe_sales!$A$1:$O$10001,11,FALSE)</f>
        <v>2.9672855385303656</v>
      </c>
      <c r="E3148">
        <f>VLOOKUP(A3148,Cafe_sales!$A$1:$O$10001,12,FALSE)</f>
        <v>9</v>
      </c>
      <c r="F3148" t="str">
        <f>VLOOKUP(A3148,Cafe_sales!$A$1:$O$10001,13,FALSE)</f>
        <v>Digital Wallet</v>
      </c>
      <c r="G3148" t="str">
        <f>VLOOKUP(A3148,Cafe_sales!$A$1:$O$10001,14,FALSE)</f>
        <v>Takeaway</v>
      </c>
      <c r="H3148" s="1">
        <f>VLOOKUP(A3148,Cafe_sales!$A$1:$O$10001,15,FALSE)</f>
        <v>45276</v>
      </c>
    </row>
    <row r="3149" spans="1:8" x14ac:dyDescent="0.35">
      <c r="A3149" t="s">
        <v>926</v>
      </c>
      <c r="B3149" t="str">
        <f>VLOOKUP(A3149,Cafe_sales!$A$1:$O$10001,9,FALSE)</f>
        <v>Juice</v>
      </c>
      <c r="C3149" s="6">
        <f>VLOOKUP(A3149,Cafe_sales!$A$1:$O$10001,10,FALSE)</f>
        <v>1</v>
      </c>
      <c r="D3149" s="10">
        <f>VLOOKUP(A3149,Cafe_sales!$A$1:$O$10001,11,FALSE)</f>
        <v>4</v>
      </c>
      <c r="E3149" s="6">
        <f>VLOOKUP(A3149,Cafe_sales!$A$1:$O$10001,12,FALSE)</f>
        <v>4</v>
      </c>
      <c r="F3149" t="str">
        <f>VLOOKUP(A3149,Cafe_sales!$A$1:$O$10001,13,FALSE)</f>
        <v>Cash</v>
      </c>
      <c r="G3149" t="str">
        <f>VLOOKUP(A3149,Cafe_sales!$A$1:$O$10001,14,FALSE)</f>
        <v>UNKNOWN</v>
      </c>
      <c r="H3149" s="8">
        <f>VLOOKUP(A3149,Cafe_sales!$A$1:$O$10001,15,FALSE)</f>
        <v>45206</v>
      </c>
    </row>
    <row r="3150" spans="1:8" x14ac:dyDescent="0.35">
      <c r="A3150" t="s">
        <v>558</v>
      </c>
      <c r="B3150" t="str">
        <f>VLOOKUP(A3150,Cafe_sales!$A$1:$O$10001,9,FALSE)</f>
        <v>UNKNOWN</v>
      </c>
      <c r="C3150" s="6">
        <f>VLOOKUP(A3150,Cafe_sales!$A$1:$O$10001,10,FALSE)</f>
        <v>4</v>
      </c>
      <c r="D3150" s="10">
        <f>VLOOKUP(A3150,Cafe_sales!$A$1:$O$10001,11,FALSE)</f>
        <v>3</v>
      </c>
      <c r="E3150" s="6">
        <f>VLOOKUP(A3150,Cafe_sales!$A$1:$O$10001,12,FALSE)</f>
        <v>12</v>
      </c>
      <c r="F3150" t="str">
        <f>VLOOKUP(A3150,Cafe_sales!$A$1:$O$10001,13,FALSE)</f>
        <v>Digital Wallet</v>
      </c>
      <c r="G3150" t="str">
        <f>VLOOKUP(A3150,Cafe_sales!$A$1:$O$10001,14,FALSE)</f>
        <v>UNKNOWN</v>
      </c>
      <c r="H3150" s="8">
        <f>VLOOKUP(A3150,Cafe_sales!$A$1:$O$10001,15,FALSE)</f>
        <v>45078</v>
      </c>
    </row>
    <row r="3151" spans="1:8" x14ac:dyDescent="0.35">
      <c r="A3151" t="s">
        <v>2616</v>
      </c>
      <c r="B3151" t="str">
        <f>VLOOKUP(A3151,Cafe_sales!$A$1:$O$10001,9,FALSE)</f>
        <v>Salad</v>
      </c>
      <c r="C3151" s="6">
        <f>VLOOKUP(A3151,Cafe_sales!$A$1:$O$10001,10,FALSE)</f>
        <v>5</v>
      </c>
      <c r="D3151" s="10">
        <f>VLOOKUP(A3151,Cafe_sales!$A$1:$O$10001,11,FALSE)</f>
        <v>5</v>
      </c>
      <c r="E3151" s="6">
        <f>VLOOKUP(A3151,Cafe_sales!$A$1:$O$10001,12,FALSE)</f>
        <v>25</v>
      </c>
      <c r="F3151" t="str">
        <f>VLOOKUP(A3151,Cafe_sales!$A$1:$O$10001,13,FALSE)</f>
        <v>Credit Card</v>
      </c>
      <c r="G3151" t="str">
        <f>VLOOKUP(A3151,Cafe_sales!$A$1:$O$10001,14,FALSE)</f>
        <v>In-store</v>
      </c>
      <c r="H3151" s="8">
        <f>VLOOKUP(A3151,Cafe_sales!$A$1:$O$10001,15,FALSE)</f>
        <v>45163</v>
      </c>
    </row>
    <row r="3152" spans="1:8" x14ac:dyDescent="0.35">
      <c r="A3152" t="s">
        <v>9890</v>
      </c>
      <c r="B3152" t="str">
        <f>VLOOKUP(A3152,Cafe_sales!$A$1:$O$10001,9,FALSE)</f>
        <v>Salad</v>
      </c>
      <c r="C3152" s="6">
        <f>VLOOKUP(A3152,Cafe_sales!$A$1:$O$10001,10,FALSE)</f>
        <v>4</v>
      </c>
      <c r="D3152" s="10">
        <f>VLOOKUP(A3152,Cafe_sales!$A$1:$O$10001,11,FALSE)</f>
        <v>5</v>
      </c>
      <c r="E3152" s="6">
        <f>VLOOKUP(A3152,Cafe_sales!$A$1:$O$10001,12,FALSE)</f>
        <v>20</v>
      </c>
      <c r="F3152" t="str">
        <f>VLOOKUP(A3152,Cafe_sales!$A$1:$O$10001,13,FALSE)</f>
        <v>Digital Wallet</v>
      </c>
      <c r="G3152" t="str">
        <f>VLOOKUP(A3152,Cafe_sales!$A$1:$O$10001,14,FALSE)</f>
        <v>In-store</v>
      </c>
      <c r="H3152" s="8">
        <f>VLOOKUP(A3152,Cafe_sales!$A$1:$O$10001,15,FALSE)</f>
        <v>45144</v>
      </c>
    </row>
    <row r="3153" spans="1:8" x14ac:dyDescent="0.35">
      <c r="A3153" t="s">
        <v>8802</v>
      </c>
      <c r="B3153" t="str">
        <f>VLOOKUP(A3153,Cafe_sales!$A$1:$O$10001,9,FALSE)</f>
        <v>Cookie</v>
      </c>
      <c r="C3153" s="6">
        <f>VLOOKUP(A3153,Cafe_sales!$A$1:$O$10001,10,FALSE)</f>
        <v>5</v>
      </c>
      <c r="D3153" s="10">
        <f>VLOOKUP(A3153,Cafe_sales!$A$1:$O$10001,11,FALSE)</f>
        <v>1</v>
      </c>
      <c r="E3153" s="6">
        <f>VLOOKUP(A3153,Cafe_sales!$A$1:$O$10001,12,FALSE)</f>
        <v>5</v>
      </c>
      <c r="F3153" t="str">
        <f>VLOOKUP(A3153,Cafe_sales!$A$1:$O$10001,13,FALSE)</f>
        <v>Credit Card</v>
      </c>
      <c r="G3153" t="str">
        <f>VLOOKUP(A3153,Cafe_sales!$A$1:$O$10001,14,FALSE)</f>
        <v>UNKNOWN</v>
      </c>
      <c r="H3153" s="8">
        <f>VLOOKUP(A3153,Cafe_sales!$A$1:$O$10001,15,FALSE)</f>
        <v>44940</v>
      </c>
    </row>
    <row r="3154" spans="1:8" x14ac:dyDescent="0.35">
      <c r="A3154" t="s">
        <v>5532</v>
      </c>
      <c r="B3154" t="str">
        <f>VLOOKUP(A3154,Cafe_sales!$A$1:$O$10001,9,FALSE)</f>
        <v>Cake</v>
      </c>
      <c r="C3154" s="6">
        <f>VLOOKUP(A3154,Cafe_sales!$A$1:$O$10001,10,FALSE)</f>
        <v>4</v>
      </c>
      <c r="D3154" s="10">
        <f>VLOOKUP(A3154,Cafe_sales!$A$1:$O$10001,11,FALSE)</f>
        <v>3</v>
      </c>
      <c r="E3154" s="6">
        <f>VLOOKUP(A3154,Cafe_sales!$A$1:$O$10001,12,FALSE)</f>
        <v>12</v>
      </c>
      <c r="F3154" t="str">
        <f>VLOOKUP(A3154,Cafe_sales!$A$1:$O$10001,13,FALSE)</f>
        <v>Credit Card</v>
      </c>
      <c r="G3154" t="str">
        <f>VLOOKUP(A3154,Cafe_sales!$A$1:$O$10001,14,FALSE)</f>
        <v>UNKNOWN</v>
      </c>
      <c r="H3154" s="8">
        <f>VLOOKUP(A3154,Cafe_sales!$A$1:$O$10001,15,FALSE)</f>
        <v>45266</v>
      </c>
    </row>
    <row r="3155" spans="1:8" x14ac:dyDescent="0.35">
      <c r="A3155" t="s">
        <v>991</v>
      </c>
      <c r="B3155" t="str">
        <f>VLOOKUP(A3155,Cafe_sales!$A$1:$O$10001,9,FALSE)</f>
        <v>Sandwich</v>
      </c>
      <c r="C3155" s="6">
        <f>VLOOKUP(A3155,Cafe_sales!$A$1:$O$10001,10,FALSE)</f>
        <v>1</v>
      </c>
      <c r="D3155" s="10">
        <f>VLOOKUP(A3155,Cafe_sales!$A$1:$O$10001,11,FALSE)</f>
        <v>4</v>
      </c>
      <c r="E3155" s="6">
        <f>VLOOKUP(A3155,Cafe_sales!$A$1:$O$10001,12,FALSE)</f>
        <v>4</v>
      </c>
      <c r="F3155" t="str">
        <f>VLOOKUP(A3155,Cafe_sales!$A$1:$O$10001,13,FALSE)</f>
        <v>Credit Card</v>
      </c>
      <c r="G3155" t="str">
        <f>VLOOKUP(A3155,Cafe_sales!$A$1:$O$10001,14,FALSE)</f>
        <v>In-store</v>
      </c>
      <c r="H3155" s="8">
        <f>VLOOKUP(A3155,Cafe_sales!$A$1:$O$10001,15,FALSE)</f>
        <v>44967</v>
      </c>
    </row>
    <row r="3156" spans="1:8" x14ac:dyDescent="0.35">
      <c r="A3156" t="s">
        <v>8400</v>
      </c>
      <c r="B3156" t="str">
        <f>VLOOKUP(A3156,Cafe_sales!$A$1:$O$10001,9,FALSE)</f>
        <v>Coffee</v>
      </c>
      <c r="C3156" s="6">
        <f>VLOOKUP(A3156,Cafe_sales!$A$1:$O$10001,10,FALSE)</f>
        <v>5</v>
      </c>
      <c r="D3156" s="10">
        <f>VLOOKUP(A3156,Cafe_sales!$A$1:$O$10001,11,FALSE)</f>
        <v>2</v>
      </c>
      <c r="E3156" s="6">
        <f>VLOOKUP(A3156,Cafe_sales!$A$1:$O$10001,12,FALSE)</f>
        <v>10</v>
      </c>
      <c r="F3156" t="str">
        <f>VLOOKUP(A3156,Cafe_sales!$A$1:$O$10001,13,FALSE)</f>
        <v>Cash</v>
      </c>
      <c r="G3156" t="str">
        <f>VLOOKUP(A3156,Cafe_sales!$A$1:$O$10001,14,FALSE)</f>
        <v>UNKNOWN</v>
      </c>
      <c r="H3156" s="8">
        <f>VLOOKUP(A3156,Cafe_sales!$A$1:$O$10001,15,FALSE)</f>
        <v>45192</v>
      </c>
    </row>
    <row r="3157" spans="1:8" x14ac:dyDescent="0.35">
      <c r="A3157" t="s">
        <v>219</v>
      </c>
      <c r="B3157" t="str">
        <f>VLOOKUP(A3157,Cafe_sales!$A$1:$O$10001,9,FALSE)</f>
        <v>Tea</v>
      </c>
      <c r="C3157" s="6">
        <f>VLOOKUP(A3157,Cafe_sales!$A$1:$O$10001,10,FALSE)</f>
        <v>2</v>
      </c>
      <c r="D3157" s="10">
        <f>VLOOKUP(A3157,Cafe_sales!$A$1:$O$10001,11,FALSE)</f>
        <v>2.9666666666666668</v>
      </c>
      <c r="E3157" s="6">
        <f>VLOOKUP(A3157,Cafe_sales!$A$1:$O$10001,12,FALSE)</f>
        <v>3</v>
      </c>
      <c r="F3157" t="str">
        <f>VLOOKUP(A3157,Cafe_sales!$A$1:$O$10001,13,FALSE)</f>
        <v>Cash</v>
      </c>
      <c r="G3157" t="str">
        <f>VLOOKUP(A3157,Cafe_sales!$A$1:$O$10001,14,FALSE)</f>
        <v>In-store</v>
      </c>
      <c r="H3157" s="8">
        <f>VLOOKUP(A3157,Cafe_sales!$A$1:$O$10001,15,FALSE)</f>
        <v>45225</v>
      </c>
    </row>
    <row r="3158" spans="1:8" hidden="1" x14ac:dyDescent="0.35">
      <c r="A3158" t="s">
        <v>1633</v>
      </c>
      <c r="B3158" t="str">
        <f>VLOOKUP(A3158,Cafe_sales!$A$1:$O$10001,9,FALSE)</f>
        <v>Cake</v>
      </c>
      <c r="C3158">
        <f>VLOOKUP(A3158,Cafe_sales!$A$1:$O$10001,10,FALSE)</f>
        <v>2</v>
      </c>
      <c r="D3158">
        <f>VLOOKUP(A3158,Cafe_sales!$A$1:$O$10001,11,FALSE)</f>
        <v>3</v>
      </c>
      <c r="E3158">
        <f>VLOOKUP(A3158,Cafe_sales!$A$1:$O$10001,12,FALSE)</f>
        <v>6</v>
      </c>
      <c r="F3158" t="str">
        <f>VLOOKUP(A3158,Cafe_sales!$A$1:$O$10001,13,FALSE)</f>
        <v>Cash</v>
      </c>
      <c r="G3158" t="str">
        <f>VLOOKUP(A3158,Cafe_sales!$A$1:$O$10001,14,FALSE)</f>
        <v>Takeaway</v>
      </c>
      <c r="H3158" s="1">
        <f>VLOOKUP(A3158,Cafe_sales!$A$1:$O$10001,15,FALSE)</f>
        <v>44941</v>
      </c>
    </row>
    <row r="3159" spans="1:8" x14ac:dyDescent="0.35">
      <c r="A3159" t="s">
        <v>6742</v>
      </c>
      <c r="B3159" t="str">
        <f>VLOOKUP(A3159,Cafe_sales!$A$1:$O$10001,9,FALSE)</f>
        <v>Juice</v>
      </c>
      <c r="C3159" s="6">
        <f>VLOOKUP(A3159,Cafe_sales!$A$1:$O$10001,10,FALSE)</f>
        <v>2</v>
      </c>
      <c r="D3159" s="10">
        <f>VLOOKUP(A3159,Cafe_sales!$A$1:$O$10001,11,FALSE)</f>
        <v>3</v>
      </c>
      <c r="E3159" s="6">
        <f>VLOOKUP(A3159,Cafe_sales!$A$1:$O$10001,12,FALSE)</f>
        <v>6</v>
      </c>
      <c r="F3159" t="str">
        <f>VLOOKUP(A3159,Cafe_sales!$A$1:$O$10001,13,FALSE)</f>
        <v>Cash</v>
      </c>
      <c r="G3159" t="str">
        <f>VLOOKUP(A3159,Cafe_sales!$A$1:$O$10001,14,FALSE)</f>
        <v>In-store</v>
      </c>
      <c r="H3159" s="8">
        <f>VLOOKUP(A3159,Cafe_sales!$A$1:$O$10001,15,FALSE)</f>
        <v>45267</v>
      </c>
    </row>
    <row r="3160" spans="1:8" x14ac:dyDescent="0.35">
      <c r="A3160" t="s">
        <v>9139</v>
      </c>
      <c r="B3160" t="str">
        <f>VLOOKUP(A3160,Cafe_sales!$A$1:$O$10001,9,FALSE)</f>
        <v>Sandwich</v>
      </c>
      <c r="C3160" s="6">
        <f>VLOOKUP(A3160,Cafe_sales!$A$1:$O$10001,10,FALSE)</f>
        <v>3</v>
      </c>
      <c r="D3160" s="10">
        <f>VLOOKUP(A3160,Cafe_sales!$A$1:$O$10001,11,FALSE)</f>
        <v>4</v>
      </c>
      <c r="E3160" s="6">
        <f>VLOOKUP(A3160,Cafe_sales!$A$1:$O$10001,12,FALSE)</f>
        <v>12</v>
      </c>
      <c r="F3160" t="str">
        <f>VLOOKUP(A3160,Cafe_sales!$A$1:$O$10001,13,FALSE)</f>
        <v>Credit Card</v>
      </c>
      <c r="G3160" t="str">
        <f>VLOOKUP(A3160,Cafe_sales!$A$1:$O$10001,14,FALSE)</f>
        <v>UNKNOWN</v>
      </c>
      <c r="H3160" s="8">
        <f>VLOOKUP(A3160,Cafe_sales!$A$1:$O$10001,15,FALSE)</f>
        <v>45233</v>
      </c>
    </row>
    <row r="3161" spans="1:8" x14ac:dyDescent="0.35">
      <c r="A3161" t="s">
        <v>7825</v>
      </c>
      <c r="B3161" t="str">
        <f>VLOOKUP(A3161,Cafe_sales!$A$1:$O$10001,9,FALSE)</f>
        <v>Coffee</v>
      </c>
      <c r="C3161" s="6">
        <f>VLOOKUP(A3161,Cafe_sales!$A$1:$O$10001,10,FALSE)</f>
        <v>5</v>
      </c>
      <c r="D3161" s="10">
        <f>VLOOKUP(A3161,Cafe_sales!$A$1:$O$10001,11,FALSE)</f>
        <v>2</v>
      </c>
      <c r="E3161" s="6">
        <f>VLOOKUP(A3161,Cafe_sales!$A$1:$O$10001,12,FALSE)</f>
        <v>10</v>
      </c>
      <c r="F3161" t="str">
        <f>VLOOKUP(A3161,Cafe_sales!$A$1:$O$10001,13,FALSE)</f>
        <v>Credit Card</v>
      </c>
      <c r="G3161" t="str">
        <f>VLOOKUP(A3161,Cafe_sales!$A$1:$O$10001,14,FALSE)</f>
        <v>In-store</v>
      </c>
      <c r="H3161" s="8">
        <f>VLOOKUP(A3161,Cafe_sales!$A$1:$O$10001,15,FALSE)</f>
        <v>45240</v>
      </c>
    </row>
    <row r="3162" spans="1:8" x14ac:dyDescent="0.35">
      <c r="A3162" t="s">
        <v>9303</v>
      </c>
      <c r="B3162" t="str">
        <f>VLOOKUP(A3162,Cafe_sales!$A$1:$O$10001,9,FALSE)</f>
        <v>Sandwich</v>
      </c>
      <c r="C3162" s="6">
        <f>VLOOKUP(A3162,Cafe_sales!$A$1:$O$10001,10,FALSE)</f>
        <v>4</v>
      </c>
      <c r="D3162" s="10">
        <f>VLOOKUP(A3162,Cafe_sales!$A$1:$O$10001,11,FALSE)</f>
        <v>4</v>
      </c>
      <c r="E3162" s="6">
        <f>VLOOKUP(A3162,Cafe_sales!$A$1:$O$10001,12,FALSE)</f>
        <v>16</v>
      </c>
      <c r="F3162" t="str">
        <f>VLOOKUP(A3162,Cafe_sales!$A$1:$O$10001,13,FALSE)</f>
        <v>Digital Wallet</v>
      </c>
      <c r="G3162" t="str">
        <f>VLOOKUP(A3162,Cafe_sales!$A$1:$O$10001,14,FALSE)</f>
        <v>In-store</v>
      </c>
      <c r="H3162" s="8">
        <f>VLOOKUP(A3162,Cafe_sales!$A$1:$O$10001,15,FALSE)</f>
        <v>44940</v>
      </c>
    </row>
    <row r="3163" spans="1:8" hidden="1" x14ac:dyDescent="0.35">
      <c r="A3163" t="s">
        <v>8982</v>
      </c>
      <c r="B3163" t="str">
        <f>VLOOKUP(A3163,Cafe_sales!$A$1:$O$10001,9,FALSE)</f>
        <v>UNKNOWN</v>
      </c>
      <c r="C3163">
        <f>VLOOKUP(A3163,Cafe_sales!$A$1:$O$10001,10,FALSE)</f>
        <v>4</v>
      </c>
      <c r="D3163">
        <f>VLOOKUP(A3163,Cafe_sales!$A$1:$O$10001,11,FALSE)</f>
        <v>3.1492914979757085</v>
      </c>
      <c r="E3163">
        <f>VLOOKUP(A3163,Cafe_sales!$A$1:$O$10001,12,FALSE)</f>
        <v>12</v>
      </c>
      <c r="F3163" t="str">
        <f>VLOOKUP(A3163,Cafe_sales!$A$1:$O$10001,13,FALSE)</f>
        <v>Credit Card</v>
      </c>
      <c r="G3163" t="str">
        <f>VLOOKUP(A3163,Cafe_sales!$A$1:$O$10001,14,FALSE)</f>
        <v>Takeaway</v>
      </c>
      <c r="H3163" s="1">
        <f>VLOOKUP(A3163,Cafe_sales!$A$1:$O$10001,15,FALSE)</f>
        <v>45253</v>
      </c>
    </row>
    <row r="3164" spans="1:8" x14ac:dyDescent="0.35">
      <c r="A3164" t="s">
        <v>1161</v>
      </c>
      <c r="B3164" t="str">
        <f>VLOOKUP(A3164,Cafe_sales!$A$1:$O$10001,9,FALSE)</f>
        <v>Salad</v>
      </c>
      <c r="C3164" s="6">
        <f>VLOOKUP(A3164,Cafe_sales!$A$1:$O$10001,10,FALSE)</f>
        <v>4</v>
      </c>
      <c r="D3164" s="10">
        <f>VLOOKUP(A3164,Cafe_sales!$A$1:$O$10001,11,FALSE)</f>
        <v>0</v>
      </c>
      <c r="E3164" s="6">
        <f>VLOOKUP(A3164,Cafe_sales!$A$1:$O$10001,12,FALSE)</f>
        <v>20</v>
      </c>
      <c r="F3164" t="str">
        <f>VLOOKUP(A3164,Cafe_sales!$A$1:$O$10001,13,FALSE)</f>
        <v>Digital Wallet</v>
      </c>
      <c r="G3164" t="str">
        <f>VLOOKUP(A3164,Cafe_sales!$A$1:$O$10001,14,FALSE)</f>
        <v>UNKNOWN</v>
      </c>
      <c r="H3164" s="8">
        <f>VLOOKUP(A3164,Cafe_sales!$A$1:$O$10001,15,FALSE)</f>
        <v>44934</v>
      </c>
    </row>
    <row r="3165" spans="1:8" hidden="1" x14ac:dyDescent="0.35">
      <c r="A3165" t="s">
        <v>125</v>
      </c>
      <c r="B3165" t="str">
        <f>VLOOKUP(A3165,Cafe_sales!$A$1:$O$10001,9,FALSE)</f>
        <v>Juice</v>
      </c>
      <c r="C3165">
        <f>VLOOKUP(A3165,Cafe_sales!$A$1:$O$10001,10,FALSE)</f>
        <v>2</v>
      </c>
      <c r="D3165">
        <f>VLOOKUP(A3165,Cafe_sales!$A$1:$O$10001,11,FALSE)</f>
        <v>3</v>
      </c>
      <c r="E3165">
        <f>VLOOKUP(A3165,Cafe_sales!$A$1:$O$10001,12,FALSE)</f>
        <v>6</v>
      </c>
      <c r="F3165" t="str">
        <f>VLOOKUP(A3165,Cafe_sales!$A$1:$O$10001,13,FALSE)</f>
        <v>Digital Wallet</v>
      </c>
      <c r="G3165" t="str">
        <f>VLOOKUP(A3165,Cafe_sales!$A$1:$O$10001,14,FALSE)</f>
        <v>Takeaway</v>
      </c>
      <c r="H3165" s="1">
        <f>VLOOKUP(A3165,Cafe_sales!$A$1:$O$10001,15,FALSE)</f>
        <v>45275</v>
      </c>
    </row>
    <row r="3166" spans="1:8" x14ac:dyDescent="0.35">
      <c r="A3166" t="s">
        <v>4030</v>
      </c>
      <c r="B3166" t="str">
        <f>VLOOKUP(A3166,Cafe_sales!$A$1:$O$10001,9,FALSE)</f>
        <v>Salad</v>
      </c>
      <c r="C3166" s="6">
        <f>VLOOKUP(A3166,Cafe_sales!$A$1:$O$10001,10,FALSE)</f>
        <v>2</v>
      </c>
      <c r="D3166" s="10">
        <f>VLOOKUP(A3166,Cafe_sales!$A$1:$O$10001,11,FALSE)</f>
        <v>5</v>
      </c>
      <c r="E3166" s="6">
        <f>VLOOKUP(A3166,Cafe_sales!$A$1:$O$10001,12,FALSE)</f>
        <v>10</v>
      </c>
      <c r="F3166" t="str">
        <f>VLOOKUP(A3166,Cafe_sales!$A$1:$O$10001,13,FALSE)</f>
        <v>Cash</v>
      </c>
      <c r="G3166" t="str">
        <f>VLOOKUP(A3166,Cafe_sales!$A$1:$O$10001,14,FALSE)</f>
        <v>In-store</v>
      </c>
      <c r="H3166" s="8">
        <f>VLOOKUP(A3166,Cafe_sales!$A$1:$O$10001,15,FALSE)</f>
        <v>45120</v>
      </c>
    </row>
    <row r="3167" spans="1:8" hidden="1" x14ac:dyDescent="0.35">
      <c r="A3167" t="s">
        <v>9916</v>
      </c>
      <c r="B3167" t="str">
        <f>VLOOKUP(A3167,Cafe_sales!$A$1:$O$10001,9,FALSE)</f>
        <v>Juice</v>
      </c>
      <c r="C3167">
        <f>VLOOKUP(A3167,Cafe_sales!$A$1:$O$10001,10,FALSE)</f>
        <v>2</v>
      </c>
      <c r="D3167">
        <f>VLOOKUP(A3167,Cafe_sales!$A$1:$O$10001,11,FALSE)</f>
        <v>0</v>
      </c>
      <c r="E3167">
        <f>VLOOKUP(A3167,Cafe_sales!$A$1:$O$10001,12,FALSE)</f>
        <v>0</v>
      </c>
      <c r="F3167" t="str">
        <f>VLOOKUP(A3167,Cafe_sales!$A$1:$O$10001,13,FALSE)</f>
        <v>Digital Wallet</v>
      </c>
      <c r="G3167" t="str">
        <f>VLOOKUP(A3167,Cafe_sales!$A$1:$O$10001,14,FALSE)</f>
        <v>Takeaway</v>
      </c>
      <c r="H3167" s="1">
        <f>VLOOKUP(A3167,Cafe_sales!$A$1:$O$10001,15,FALSE)</f>
        <v>44959</v>
      </c>
    </row>
    <row r="3168" spans="1:8" x14ac:dyDescent="0.35">
      <c r="A3168" t="s">
        <v>7775</v>
      </c>
      <c r="B3168" t="str">
        <f>VLOOKUP(A3168,Cafe_sales!$A$1:$O$10001,9,FALSE)</f>
        <v>Cookie</v>
      </c>
      <c r="C3168" s="6">
        <f>VLOOKUP(A3168,Cafe_sales!$A$1:$O$10001,10,FALSE)</f>
        <v>4</v>
      </c>
      <c r="D3168" s="10">
        <f>VLOOKUP(A3168,Cafe_sales!$A$1:$O$10001,11,FALSE)</f>
        <v>1</v>
      </c>
      <c r="E3168" s="6">
        <f>VLOOKUP(A3168,Cafe_sales!$A$1:$O$10001,12,FALSE)</f>
        <v>4</v>
      </c>
      <c r="F3168" t="str">
        <f>VLOOKUP(A3168,Cafe_sales!$A$1:$O$10001,13,FALSE)</f>
        <v>Credit Card</v>
      </c>
      <c r="G3168" t="str">
        <f>VLOOKUP(A3168,Cafe_sales!$A$1:$O$10001,14,FALSE)</f>
        <v>UNKNOWN</v>
      </c>
      <c r="H3168" s="8">
        <f>VLOOKUP(A3168,Cafe_sales!$A$1:$O$10001,15,FALSE)</f>
        <v>45231</v>
      </c>
    </row>
    <row r="3169" spans="1:8" hidden="1" x14ac:dyDescent="0.35">
      <c r="A3169" t="s">
        <v>594</v>
      </c>
      <c r="B3169" t="str">
        <f>VLOOKUP(A3169,Cafe_sales!$A$1:$O$10001,9,FALSE)</f>
        <v>Juice</v>
      </c>
      <c r="C3169">
        <f>VLOOKUP(A3169,Cafe_sales!$A$1:$O$10001,10,FALSE)</f>
        <v>4</v>
      </c>
      <c r="D3169">
        <f>VLOOKUP(A3169,Cafe_sales!$A$1:$O$10001,11,FALSE)</f>
        <v>3</v>
      </c>
      <c r="E3169">
        <f>VLOOKUP(A3169,Cafe_sales!$A$1:$O$10001,12,FALSE)</f>
        <v>12</v>
      </c>
      <c r="F3169" t="str">
        <f>VLOOKUP(A3169,Cafe_sales!$A$1:$O$10001,13,FALSE)</f>
        <v>Default mode</v>
      </c>
      <c r="G3169" t="str">
        <f>VLOOKUP(A3169,Cafe_sales!$A$1:$O$10001,14,FALSE)</f>
        <v>Cafe</v>
      </c>
      <c r="H3169" s="1">
        <f>VLOOKUP(A3169,Cafe_sales!$A$1:$O$10001,15,FALSE)</f>
        <v>45078</v>
      </c>
    </row>
    <row r="3170" spans="1:8" x14ac:dyDescent="0.35">
      <c r="A3170" t="s">
        <v>8907</v>
      </c>
      <c r="B3170" t="str">
        <f>VLOOKUP(A3170,Cafe_sales!$A$1:$O$10001,9,FALSE)</f>
        <v>Smoothie</v>
      </c>
      <c r="C3170" s="6">
        <f>VLOOKUP(A3170,Cafe_sales!$A$1:$O$10001,10,FALSE)</f>
        <v>2</v>
      </c>
      <c r="D3170" s="10">
        <f>VLOOKUP(A3170,Cafe_sales!$A$1:$O$10001,11,FALSE)</f>
        <v>4</v>
      </c>
      <c r="E3170" s="6">
        <f>VLOOKUP(A3170,Cafe_sales!$A$1:$O$10001,12,FALSE)</f>
        <v>8</v>
      </c>
      <c r="F3170" t="str">
        <f>VLOOKUP(A3170,Cafe_sales!$A$1:$O$10001,13,FALSE)</f>
        <v>Default mode</v>
      </c>
      <c r="G3170" t="str">
        <f>VLOOKUP(A3170,Cafe_sales!$A$1:$O$10001,14,FALSE)</f>
        <v>UNKNOWN</v>
      </c>
      <c r="H3170" s="8">
        <f>VLOOKUP(A3170,Cafe_sales!$A$1:$O$10001,15,FALSE)</f>
        <v>44927</v>
      </c>
    </row>
    <row r="3171" spans="1:8" x14ac:dyDescent="0.35">
      <c r="A3171" t="s">
        <v>8069</v>
      </c>
      <c r="B3171" t="str">
        <f>VLOOKUP(A3171,Cafe_sales!$A$1:$O$10001,9,FALSE)</f>
        <v>Coffee</v>
      </c>
      <c r="C3171" s="6">
        <f>VLOOKUP(A3171,Cafe_sales!$A$1:$O$10001,10,FALSE)</f>
        <v>5</v>
      </c>
      <c r="D3171" s="10">
        <f>VLOOKUP(A3171,Cafe_sales!$A$1:$O$10001,11,FALSE)</f>
        <v>2</v>
      </c>
      <c r="E3171" s="6">
        <f>VLOOKUP(A3171,Cafe_sales!$A$1:$O$10001,12,FALSE)</f>
        <v>10</v>
      </c>
      <c r="F3171" t="str">
        <f>VLOOKUP(A3171,Cafe_sales!$A$1:$O$10001,13,FALSE)</f>
        <v>Default mode</v>
      </c>
      <c r="G3171" t="str">
        <f>VLOOKUP(A3171,Cafe_sales!$A$1:$O$10001,14,FALSE)</f>
        <v>In-store</v>
      </c>
      <c r="H3171" s="8">
        <f>VLOOKUP(A3171,Cafe_sales!$A$1:$O$10001,15,FALSE)</f>
        <v>45019</v>
      </c>
    </row>
    <row r="3172" spans="1:8" x14ac:dyDescent="0.35">
      <c r="A3172" t="s">
        <v>1339</v>
      </c>
      <c r="B3172" t="str">
        <f>VLOOKUP(A3172,Cafe_sales!$A$1:$O$10001,9,FALSE)</f>
        <v>UNKNOWN</v>
      </c>
      <c r="C3172" s="6">
        <f>VLOOKUP(A3172,Cafe_sales!$A$1:$O$10001,10,FALSE)</f>
        <v>5</v>
      </c>
      <c r="D3172" s="10">
        <f>VLOOKUP(A3172,Cafe_sales!$A$1:$O$10001,11,FALSE)</f>
        <v>1</v>
      </c>
      <c r="E3172" s="6">
        <f>VLOOKUP(A3172,Cafe_sales!$A$1:$O$10001,12,FALSE)</f>
        <v>5</v>
      </c>
      <c r="F3172" t="str">
        <f>VLOOKUP(A3172,Cafe_sales!$A$1:$O$10001,13,FALSE)</f>
        <v>Cash</v>
      </c>
      <c r="G3172" t="str">
        <f>VLOOKUP(A3172,Cafe_sales!$A$1:$O$10001,14,FALSE)</f>
        <v>In-store</v>
      </c>
      <c r="H3172" s="8">
        <f>VLOOKUP(A3172,Cafe_sales!$A$1:$O$10001,15,FALSE)</f>
        <v>45185</v>
      </c>
    </row>
    <row r="3173" spans="1:8" hidden="1" x14ac:dyDescent="0.35">
      <c r="A3173" t="s">
        <v>9625</v>
      </c>
      <c r="B3173" t="str">
        <f>VLOOKUP(A3173,Cafe_sales!$A$1:$O$10001,9,FALSE)</f>
        <v>Juice</v>
      </c>
      <c r="C3173">
        <f>VLOOKUP(A3173,Cafe_sales!$A$1:$O$10001,10,FALSE)</f>
        <v>3</v>
      </c>
      <c r="D3173">
        <f>VLOOKUP(A3173,Cafe_sales!$A$1:$O$10001,11,FALSE)</f>
        <v>3</v>
      </c>
      <c r="E3173">
        <f>VLOOKUP(A3173,Cafe_sales!$A$1:$O$10001,12,FALSE)</f>
        <v>9</v>
      </c>
      <c r="F3173" t="str">
        <f>VLOOKUP(A3173,Cafe_sales!$A$1:$O$10001,13,FALSE)</f>
        <v>Default mode</v>
      </c>
      <c r="G3173" t="str">
        <f>VLOOKUP(A3173,Cafe_sales!$A$1:$O$10001,14,FALSE)</f>
        <v>Cafe</v>
      </c>
      <c r="H3173" s="1">
        <f>VLOOKUP(A3173,Cafe_sales!$A$1:$O$10001,15,FALSE)</f>
        <v>44949</v>
      </c>
    </row>
    <row r="3174" spans="1:8" x14ac:dyDescent="0.35">
      <c r="A3174" t="s">
        <v>1880</v>
      </c>
      <c r="B3174" t="str">
        <f>VLOOKUP(A3174,Cafe_sales!$A$1:$O$10001,9,FALSE)</f>
        <v>Salad</v>
      </c>
      <c r="C3174" s="6">
        <f>VLOOKUP(A3174,Cafe_sales!$A$1:$O$10001,10,FALSE)</f>
        <v>1</v>
      </c>
      <c r="D3174" s="10">
        <f>VLOOKUP(A3174,Cafe_sales!$A$1:$O$10001,11,FALSE)</f>
        <v>5</v>
      </c>
      <c r="E3174" s="6">
        <f>VLOOKUP(A3174,Cafe_sales!$A$1:$O$10001,12,FALSE)</f>
        <v>5</v>
      </c>
      <c r="F3174" t="str">
        <f>VLOOKUP(A3174,Cafe_sales!$A$1:$O$10001,13,FALSE)</f>
        <v>Default mode</v>
      </c>
      <c r="G3174" t="str">
        <f>VLOOKUP(A3174,Cafe_sales!$A$1:$O$10001,14,FALSE)</f>
        <v>UNKNOWN</v>
      </c>
      <c r="H3174" s="8">
        <f>VLOOKUP(A3174,Cafe_sales!$A$1:$O$10001,15,FALSE)</f>
        <v>45255</v>
      </c>
    </row>
    <row r="3175" spans="1:8" x14ac:dyDescent="0.35">
      <c r="A3175" t="s">
        <v>2111</v>
      </c>
      <c r="B3175" t="str">
        <f>VLOOKUP(A3175,Cafe_sales!$A$1:$O$10001,9,FALSE)</f>
        <v>Cake</v>
      </c>
      <c r="C3175" s="6">
        <f>VLOOKUP(A3175,Cafe_sales!$A$1:$O$10001,10,FALSE)</f>
        <v>2</v>
      </c>
      <c r="D3175" s="10">
        <f>VLOOKUP(A3175,Cafe_sales!$A$1:$O$10001,11,FALSE)</f>
        <v>3</v>
      </c>
      <c r="E3175" s="6">
        <f>VLOOKUP(A3175,Cafe_sales!$A$1:$O$10001,12,FALSE)</f>
        <v>6</v>
      </c>
      <c r="F3175" t="str">
        <f>VLOOKUP(A3175,Cafe_sales!$A$1:$O$10001,13,FALSE)</f>
        <v>Cash</v>
      </c>
      <c r="G3175" t="str">
        <f>VLOOKUP(A3175,Cafe_sales!$A$1:$O$10001,14,FALSE)</f>
        <v>In-store</v>
      </c>
      <c r="H3175" s="8">
        <f>VLOOKUP(A3175,Cafe_sales!$A$1:$O$10001,15,FALSE)</f>
        <v>44987</v>
      </c>
    </row>
    <row r="3176" spans="1:8" hidden="1" x14ac:dyDescent="0.35">
      <c r="A3176" t="s">
        <v>5724</v>
      </c>
      <c r="B3176" t="str">
        <f>VLOOKUP(A3176,Cafe_sales!$A$1:$O$10001,9,FALSE)</f>
        <v>Sandwich</v>
      </c>
      <c r="C3176">
        <f>VLOOKUP(A3176,Cafe_sales!$A$1:$O$10001,10,FALSE)</f>
        <v>1</v>
      </c>
      <c r="D3176">
        <f>VLOOKUP(A3176,Cafe_sales!$A$1:$O$10001,11,FALSE)</f>
        <v>4</v>
      </c>
      <c r="E3176">
        <f>VLOOKUP(A3176,Cafe_sales!$A$1:$O$10001,12,FALSE)</f>
        <v>4</v>
      </c>
      <c r="F3176" t="str">
        <f>VLOOKUP(A3176,Cafe_sales!$A$1:$O$10001,13,FALSE)</f>
        <v>Default mode</v>
      </c>
      <c r="G3176" t="str">
        <f>VLOOKUP(A3176,Cafe_sales!$A$1:$O$10001,14,FALSE)</f>
        <v>Takeaway</v>
      </c>
      <c r="H3176" s="1">
        <f>VLOOKUP(A3176,Cafe_sales!$A$1:$O$10001,15,FALSE)</f>
        <v>45253</v>
      </c>
    </row>
    <row r="3177" spans="1:8" x14ac:dyDescent="0.35">
      <c r="A3177" t="s">
        <v>9380</v>
      </c>
      <c r="B3177" t="str">
        <f>VLOOKUP(A3177,Cafe_sales!$A$1:$O$10001,9,FALSE)</f>
        <v>Juice</v>
      </c>
      <c r="C3177" s="6">
        <f>VLOOKUP(A3177,Cafe_sales!$A$1:$O$10001,10,FALSE)</f>
        <v>4</v>
      </c>
      <c r="D3177" s="10">
        <f>VLOOKUP(A3177,Cafe_sales!$A$1:$O$10001,11,FALSE)</f>
        <v>3</v>
      </c>
      <c r="E3177" s="6">
        <f>VLOOKUP(A3177,Cafe_sales!$A$1:$O$10001,12,FALSE)</f>
        <v>12</v>
      </c>
      <c r="F3177" t="str">
        <f>VLOOKUP(A3177,Cafe_sales!$A$1:$O$10001,13,FALSE)</f>
        <v>Digital Wallet</v>
      </c>
      <c r="G3177" t="str">
        <f>VLOOKUP(A3177,Cafe_sales!$A$1:$O$10001,14,FALSE)</f>
        <v>In-store</v>
      </c>
      <c r="H3177" s="8">
        <f>VLOOKUP(A3177,Cafe_sales!$A$1:$O$10001,15,FALSE)</f>
        <v>44973</v>
      </c>
    </row>
    <row r="3178" spans="1:8" x14ac:dyDescent="0.35">
      <c r="A3178" t="s">
        <v>8483</v>
      </c>
      <c r="B3178" t="str">
        <f>VLOOKUP(A3178,Cafe_sales!$A$1:$O$10001,9,FALSE)</f>
        <v>Tea</v>
      </c>
      <c r="C3178" s="6">
        <f>VLOOKUP(A3178,Cafe_sales!$A$1:$O$10001,10,FALSE)</f>
        <v>1</v>
      </c>
      <c r="D3178" s="10">
        <f>VLOOKUP(A3178,Cafe_sales!$A$1:$O$10001,11,FALSE)</f>
        <v>1.5</v>
      </c>
      <c r="E3178" s="6">
        <f>VLOOKUP(A3178,Cafe_sales!$A$1:$O$10001,12,FALSE)</f>
        <v>1.5</v>
      </c>
      <c r="F3178" t="str">
        <f>VLOOKUP(A3178,Cafe_sales!$A$1:$O$10001,13,FALSE)</f>
        <v>Cash</v>
      </c>
      <c r="G3178" t="str">
        <f>VLOOKUP(A3178,Cafe_sales!$A$1:$O$10001,14,FALSE)</f>
        <v>UNKNOWN</v>
      </c>
      <c r="H3178" s="8">
        <f>VLOOKUP(A3178,Cafe_sales!$A$1:$O$10001,15,FALSE)</f>
        <v>45056</v>
      </c>
    </row>
    <row r="3179" spans="1:8" hidden="1" x14ac:dyDescent="0.35">
      <c r="A3179" t="s">
        <v>9389</v>
      </c>
      <c r="B3179" t="str">
        <f>VLOOKUP(A3179,Cafe_sales!$A$1:$O$10001,9,FALSE)</f>
        <v>UNKNOWN</v>
      </c>
      <c r="C3179">
        <f>VLOOKUP(A3179,Cafe_sales!$A$1:$O$10001,10,FALSE)</f>
        <v>5</v>
      </c>
      <c r="D3179">
        <f>VLOOKUP(A3179,Cafe_sales!$A$1:$O$10001,11,FALSE)</f>
        <v>4</v>
      </c>
      <c r="E3179">
        <f>VLOOKUP(A3179,Cafe_sales!$A$1:$O$10001,12,FALSE)</f>
        <v>20</v>
      </c>
      <c r="F3179" t="str">
        <f>VLOOKUP(A3179,Cafe_sales!$A$1:$O$10001,13,FALSE)</f>
        <v>Credit Card</v>
      </c>
      <c r="G3179" t="str">
        <f>VLOOKUP(A3179,Cafe_sales!$A$1:$O$10001,14,FALSE)</f>
        <v>Cafe</v>
      </c>
      <c r="H3179" s="1">
        <f>VLOOKUP(A3179,Cafe_sales!$A$1:$O$10001,15,FALSE)</f>
        <v>45042</v>
      </c>
    </row>
    <row r="3180" spans="1:8" hidden="1" x14ac:dyDescent="0.35">
      <c r="A3180" t="s">
        <v>4742</v>
      </c>
      <c r="B3180" t="str">
        <f>VLOOKUP(A3180,Cafe_sales!$A$1:$O$10001,9,FALSE)</f>
        <v>Smoothie</v>
      </c>
      <c r="C3180">
        <f>VLOOKUP(A3180,Cafe_sales!$A$1:$O$10001,10,FALSE)</f>
        <v>3</v>
      </c>
      <c r="D3180">
        <f>VLOOKUP(A3180,Cafe_sales!$A$1:$O$10001,11,FALSE)</f>
        <v>4</v>
      </c>
      <c r="E3180">
        <f>VLOOKUP(A3180,Cafe_sales!$A$1:$O$10001,12,FALSE)</f>
        <v>12</v>
      </c>
      <c r="F3180" t="str">
        <f>VLOOKUP(A3180,Cafe_sales!$A$1:$O$10001,13,FALSE)</f>
        <v>Credit Card</v>
      </c>
      <c r="G3180" t="str">
        <f>VLOOKUP(A3180,Cafe_sales!$A$1:$O$10001,14,FALSE)</f>
        <v>Takeaway</v>
      </c>
      <c r="H3180" s="1">
        <f>VLOOKUP(A3180,Cafe_sales!$A$1:$O$10001,15,FALSE)</f>
        <v>45053</v>
      </c>
    </row>
    <row r="3181" spans="1:8" x14ac:dyDescent="0.35">
      <c r="A3181" t="s">
        <v>2125</v>
      </c>
      <c r="B3181" t="str">
        <f>VLOOKUP(A3181,Cafe_sales!$A$1:$O$10001,9,FALSE)</f>
        <v>Smoothie</v>
      </c>
      <c r="C3181" s="6">
        <f>VLOOKUP(A3181,Cafe_sales!$A$1:$O$10001,10,FALSE)</f>
        <v>3</v>
      </c>
      <c r="D3181" s="10">
        <f>VLOOKUP(A3181,Cafe_sales!$A$1:$O$10001,11,FALSE)</f>
        <v>4</v>
      </c>
      <c r="E3181" s="6">
        <f>VLOOKUP(A3181,Cafe_sales!$A$1:$O$10001,12,FALSE)</f>
        <v>12</v>
      </c>
      <c r="F3181" t="str">
        <f>VLOOKUP(A3181,Cafe_sales!$A$1:$O$10001,13,FALSE)</f>
        <v>UNKNOWN</v>
      </c>
      <c r="G3181" t="str">
        <f>VLOOKUP(A3181,Cafe_sales!$A$1:$O$10001,14,FALSE)</f>
        <v>In-store</v>
      </c>
      <c r="H3181" s="8">
        <f>VLOOKUP(A3181,Cafe_sales!$A$1:$O$10001,15,FALSE)</f>
        <v>45207</v>
      </c>
    </row>
    <row r="3182" spans="1:8" hidden="1" x14ac:dyDescent="0.35">
      <c r="A3182" t="s">
        <v>605</v>
      </c>
      <c r="B3182" t="str">
        <f>VLOOKUP(A3182,Cafe_sales!$A$1:$O$10001,9,FALSE)</f>
        <v>Salad</v>
      </c>
      <c r="C3182">
        <f>VLOOKUP(A3182,Cafe_sales!$A$1:$O$10001,10,FALSE)</f>
        <v>1</v>
      </c>
      <c r="D3182">
        <f>VLOOKUP(A3182,Cafe_sales!$A$1:$O$10001,11,FALSE)</f>
        <v>5</v>
      </c>
      <c r="E3182">
        <f>VLOOKUP(A3182,Cafe_sales!$A$1:$O$10001,12,FALSE)</f>
        <v>5</v>
      </c>
      <c r="F3182" t="str">
        <f>VLOOKUP(A3182,Cafe_sales!$A$1:$O$10001,13,FALSE)</f>
        <v>Cash</v>
      </c>
      <c r="G3182" t="str">
        <f>VLOOKUP(A3182,Cafe_sales!$A$1:$O$10001,14,FALSE)</f>
        <v>Takeaway</v>
      </c>
      <c r="H3182" s="1">
        <f>VLOOKUP(A3182,Cafe_sales!$A$1:$O$10001,15,FALSE)</f>
        <v>45219</v>
      </c>
    </row>
    <row r="3183" spans="1:8" x14ac:dyDescent="0.35">
      <c r="A3183" t="s">
        <v>5089</v>
      </c>
      <c r="B3183" t="str">
        <f>VLOOKUP(A3183,Cafe_sales!$A$1:$O$10001,9,FALSE)</f>
        <v>Cookie</v>
      </c>
      <c r="C3183" s="6">
        <f>VLOOKUP(A3183,Cafe_sales!$A$1:$O$10001,10,FALSE)</f>
        <v>3</v>
      </c>
      <c r="D3183" s="10">
        <f>VLOOKUP(A3183,Cafe_sales!$A$1:$O$10001,11,FALSE)</f>
        <v>1</v>
      </c>
      <c r="E3183" s="6">
        <f>VLOOKUP(A3183,Cafe_sales!$A$1:$O$10001,12,FALSE)</f>
        <v>3</v>
      </c>
      <c r="F3183" t="str">
        <f>VLOOKUP(A3183,Cafe_sales!$A$1:$O$10001,13,FALSE)</f>
        <v>Default mode</v>
      </c>
      <c r="G3183" t="str">
        <f>VLOOKUP(A3183,Cafe_sales!$A$1:$O$10001,14,FALSE)</f>
        <v>UNKNOWN</v>
      </c>
      <c r="H3183" s="8">
        <f>VLOOKUP(A3183,Cafe_sales!$A$1:$O$10001,15,FALSE)</f>
        <v>45258</v>
      </c>
    </row>
    <row r="3184" spans="1:8" x14ac:dyDescent="0.35">
      <c r="A3184" t="s">
        <v>7610</v>
      </c>
      <c r="B3184" t="str">
        <f>VLOOKUP(A3184,Cafe_sales!$A$1:$O$10001,9,FALSE)</f>
        <v>Coffee</v>
      </c>
      <c r="C3184" s="6">
        <f>VLOOKUP(A3184,Cafe_sales!$A$1:$O$10001,10,FALSE)</f>
        <v>1</v>
      </c>
      <c r="D3184" s="10">
        <f>VLOOKUP(A3184,Cafe_sales!$A$1:$O$10001,11,FALSE)</f>
        <v>2</v>
      </c>
      <c r="E3184" s="6">
        <f>VLOOKUP(A3184,Cafe_sales!$A$1:$O$10001,12,FALSE)</f>
        <v>2</v>
      </c>
      <c r="F3184" t="str">
        <f>VLOOKUP(A3184,Cafe_sales!$A$1:$O$10001,13,FALSE)</f>
        <v>Default mode</v>
      </c>
      <c r="G3184" t="str">
        <f>VLOOKUP(A3184,Cafe_sales!$A$1:$O$10001,14,FALSE)</f>
        <v>UNKNOWN</v>
      </c>
      <c r="H3184" s="8">
        <f>VLOOKUP(A3184,Cafe_sales!$A$1:$O$10001,15,FALSE)</f>
        <v>44935</v>
      </c>
    </row>
    <row r="3185" spans="1:8" x14ac:dyDescent="0.35">
      <c r="A3185" t="s">
        <v>3831</v>
      </c>
      <c r="B3185" t="str">
        <f>VLOOKUP(A3185,Cafe_sales!$A$1:$O$10001,9,FALSE)</f>
        <v>Juice</v>
      </c>
      <c r="C3185" s="6">
        <f>VLOOKUP(A3185,Cafe_sales!$A$1:$O$10001,10,FALSE)</f>
        <v>1</v>
      </c>
      <c r="D3185" s="10">
        <f>VLOOKUP(A3185,Cafe_sales!$A$1:$O$10001,11,FALSE)</f>
        <v>5</v>
      </c>
      <c r="E3185" s="6">
        <f>VLOOKUP(A3185,Cafe_sales!$A$1:$O$10001,12,FALSE)</f>
        <v>5</v>
      </c>
      <c r="F3185" t="str">
        <f>VLOOKUP(A3185,Cafe_sales!$A$1:$O$10001,13,FALSE)</f>
        <v>Default mode</v>
      </c>
      <c r="G3185" t="str">
        <f>VLOOKUP(A3185,Cafe_sales!$A$1:$O$10001,14,FALSE)</f>
        <v>In-store</v>
      </c>
      <c r="H3185" s="8">
        <f>VLOOKUP(A3185,Cafe_sales!$A$1:$O$10001,15,FALSE)</f>
        <v>45214</v>
      </c>
    </row>
    <row r="3186" spans="1:8" x14ac:dyDescent="0.35">
      <c r="A3186" t="s">
        <v>102</v>
      </c>
      <c r="B3186" t="str">
        <f>VLOOKUP(A3186,Cafe_sales!$A$1:$O$10001,9,FALSE)</f>
        <v>Juice</v>
      </c>
      <c r="C3186" s="6">
        <f>VLOOKUP(A3186,Cafe_sales!$A$1:$O$10001,10,FALSE)</f>
        <v>4</v>
      </c>
      <c r="D3186" s="10">
        <f>VLOOKUP(A3186,Cafe_sales!$A$1:$O$10001,11,FALSE)</f>
        <v>3</v>
      </c>
      <c r="E3186" s="6">
        <f>VLOOKUP(A3186,Cafe_sales!$A$1:$O$10001,12,FALSE)</f>
        <v>12</v>
      </c>
      <c r="F3186" t="str">
        <f>VLOOKUP(A3186,Cafe_sales!$A$1:$O$10001,13,FALSE)</f>
        <v>Cash</v>
      </c>
      <c r="G3186" t="str">
        <f>VLOOKUP(A3186,Cafe_sales!$A$1:$O$10001,14,FALSE)</f>
        <v>In-store</v>
      </c>
      <c r="H3186" s="8">
        <f>VLOOKUP(A3186,Cafe_sales!$A$1:$O$10001,15,FALSE)</f>
        <v>45092</v>
      </c>
    </row>
    <row r="3187" spans="1:8" x14ac:dyDescent="0.35">
      <c r="A3187" t="s">
        <v>8504</v>
      </c>
      <c r="B3187" t="str">
        <f>VLOOKUP(A3187,Cafe_sales!$A$1:$O$10001,9,FALSE)</f>
        <v>Juice</v>
      </c>
      <c r="C3187" s="6">
        <f>VLOOKUP(A3187,Cafe_sales!$A$1:$O$10001,10,FALSE)</f>
        <v>5</v>
      </c>
      <c r="D3187" s="10">
        <f>VLOOKUP(A3187,Cafe_sales!$A$1:$O$10001,11,FALSE)</f>
        <v>3</v>
      </c>
      <c r="E3187" s="6">
        <f>VLOOKUP(A3187,Cafe_sales!$A$1:$O$10001,12,FALSE)</f>
        <v>15</v>
      </c>
      <c r="F3187" t="str">
        <f>VLOOKUP(A3187,Cafe_sales!$A$1:$O$10001,13,FALSE)</f>
        <v>Cash</v>
      </c>
      <c r="G3187" t="str">
        <f>VLOOKUP(A3187,Cafe_sales!$A$1:$O$10001,14,FALSE)</f>
        <v>UNKNOWN</v>
      </c>
      <c r="H3187" s="8">
        <f>VLOOKUP(A3187,Cafe_sales!$A$1:$O$10001,15,FALSE)</f>
        <v>45278</v>
      </c>
    </row>
    <row r="3188" spans="1:8" hidden="1" x14ac:dyDescent="0.35">
      <c r="A3188" t="s">
        <v>4159</v>
      </c>
      <c r="B3188" t="str">
        <f>VLOOKUP(A3188,Cafe_sales!$A$1:$O$10001,9,FALSE)</f>
        <v>Coffee</v>
      </c>
      <c r="C3188">
        <f>VLOOKUP(A3188,Cafe_sales!$A$1:$O$10001,10,FALSE)</f>
        <v>3.0285867428979811</v>
      </c>
      <c r="D3188">
        <f>VLOOKUP(A3188,Cafe_sales!$A$1:$O$10001,11,FALSE)</f>
        <v>2</v>
      </c>
      <c r="E3188">
        <f>VLOOKUP(A3188,Cafe_sales!$A$1:$O$10001,12,FALSE)</f>
        <v>2</v>
      </c>
      <c r="F3188" t="str">
        <f>VLOOKUP(A3188,Cafe_sales!$A$1:$O$10001,13,FALSE)</f>
        <v>Default mode</v>
      </c>
      <c r="G3188" t="str">
        <f>VLOOKUP(A3188,Cafe_sales!$A$1:$O$10001,14,FALSE)</f>
        <v>Takeaway</v>
      </c>
      <c r="H3188" s="1">
        <f>VLOOKUP(A3188,Cafe_sales!$A$1:$O$10001,15,FALSE)</f>
        <v>45267</v>
      </c>
    </row>
    <row r="3189" spans="1:8" x14ac:dyDescent="0.35">
      <c r="A3189" t="s">
        <v>9356</v>
      </c>
      <c r="B3189" t="str">
        <f>VLOOKUP(A3189,Cafe_sales!$A$1:$O$10001,9,FALSE)</f>
        <v>Coffee</v>
      </c>
      <c r="C3189" s="6">
        <f>VLOOKUP(A3189,Cafe_sales!$A$1:$O$10001,10,FALSE)</f>
        <v>4</v>
      </c>
      <c r="D3189" s="10">
        <f>VLOOKUP(A3189,Cafe_sales!$A$1:$O$10001,11,FALSE)</f>
        <v>2</v>
      </c>
      <c r="E3189" s="6">
        <f>VLOOKUP(A3189,Cafe_sales!$A$1:$O$10001,12,FALSE)</f>
        <v>8</v>
      </c>
      <c r="F3189" t="str">
        <f>VLOOKUP(A3189,Cafe_sales!$A$1:$O$10001,13,FALSE)</f>
        <v>Default mode</v>
      </c>
      <c r="G3189" t="str">
        <f>VLOOKUP(A3189,Cafe_sales!$A$1:$O$10001,14,FALSE)</f>
        <v>In-store</v>
      </c>
      <c r="H3189" s="8">
        <f>VLOOKUP(A3189,Cafe_sales!$A$1:$O$10001,15,FALSE)</f>
        <v>44977</v>
      </c>
    </row>
    <row r="3190" spans="1:8" x14ac:dyDescent="0.35">
      <c r="A3190" t="s">
        <v>945</v>
      </c>
      <c r="B3190" t="str">
        <f>VLOOKUP(A3190,Cafe_sales!$A$1:$O$10001,9,FALSE)</f>
        <v>Tea</v>
      </c>
      <c r="C3190" s="6">
        <f>VLOOKUP(A3190,Cafe_sales!$A$1:$O$10001,10,FALSE)</f>
        <v>1</v>
      </c>
      <c r="D3190" s="10">
        <f>VLOOKUP(A3190,Cafe_sales!$A$1:$O$10001,11,FALSE)</f>
        <v>1.5</v>
      </c>
      <c r="E3190" s="6">
        <f>VLOOKUP(A3190,Cafe_sales!$A$1:$O$10001,12,FALSE)</f>
        <v>1.5</v>
      </c>
      <c r="F3190" t="str">
        <f>VLOOKUP(A3190,Cafe_sales!$A$1:$O$10001,13,FALSE)</f>
        <v>Digital Wallet</v>
      </c>
      <c r="G3190" t="str">
        <f>VLOOKUP(A3190,Cafe_sales!$A$1:$O$10001,14,FALSE)</f>
        <v>UNKNOWN</v>
      </c>
      <c r="H3190" s="8">
        <f>VLOOKUP(A3190,Cafe_sales!$A$1:$O$10001,15,FALSE)</f>
        <v>44988</v>
      </c>
    </row>
    <row r="3191" spans="1:8" hidden="1" x14ac:dyDescent="0.35">
      <c r="A3191" t="s">
        <v>207</v>
      </c>
      <c r="B3191" t="str">
        <f>VLOOKUP(A3191,Cafe_sales!$A$1:$O$10001,9,FALSE)</f>
        <v>UNKNOWN</v>
      </c>
      <c r="C3191">
        <f>VLOOKUP(A3191,Cafe_sales!$A$1:$O$10001,10,FALSE)</f>
        <v>1</v>
      </c>
      <c r="D3191">
        <f>VLOOKUP(A3191,Cafe_sales!$A$1:$O$10001,11,FALSE)</f>
        <v>4</v>
      </c>
      <c r="E3191">
        <f>VLOOKUP(A3191,Cafe_sales!$A$1:$O$10001,12,FALSE)</f>
        <v>4</v>
      </c>
      <c r="F3191" t="str">
        <f>VLOOKUP(A3191,Cafe_sales!$A$1:$O$10001,13,FALSE)</f>
        <v>Digital Wallet</v>
      </c>
      <c r="G3191" t="str">
        <f>VLOOKUP(A3191,Cafe_sales!$A$1:$O$10001,14,FALSE)</f>
        <v>Takeaway</v>
      </c>
      <c r="H3191" s="1">
        <f>VLOOKUP(A3191,Cafe_sales!$A$1:$O$10001,15,FALSE)</f>
        <v>45233</v>
      </c>
    </row>
    <row r="3192" spans="1:8" hidden="1" x14ac:dyDescent="0.35">
      <c r="A3192" t="s">
        <v>2185</v>
      </c>
      <c r="B3192" t="str">
        <f>VLOOKUP(A3192,Cafe_sales!$A$1:$O$10001,9,FALSE)</f>
        <v>Salad</v>
      </c>
      <c r="C3192">
        <f>VLOOKUP(A3192,Cafe_sales!$A$1:$O$10001,10,FALSE)</f>
        <v>1</v>
      </c>
      <c r="D3192">
        <f>VLOOKUP(A3192,Cafe_sales!$A$1:$O$10001,11,FALSE)</f>
        <v>5</v>
      </c>
      <c r="E3192">
        <f>VLOOKUP(A3192,Cafe_sales!$A$1:$O$10001,12,FALSE)</f>
        <v>5</v>
      </c>
      <c r="F3192" t="str">
        <f>VLOOKUP(A3192,Cafe_sales!$A$1:$O$10001,13,FALSE)</f>
        <v>Default mode</v>
      </c>
      <c r="G3192" t="str">
        <f>VLOOKUP(A3192,Cafe_sales!$A$1:$O$10001,14,FALSE)</f>
        <v>Takeaway</v>
      </c>
      <c r="H3192" s="1">
        <f>VLOOKUP(A3192,Cafe_sales!$A$1:$O$10001,15,FALSE)</f>
        <v>44970</v>
      </c>
    </row>
    <row r="3193" spans="1:8" x14ac:dyDescent="0.35">
      <c r="A3193" t="s">
        <v>2090</v>
      </c>
      <c r="B3193" t="str">
        <f>VLOOKUP(A3193,Cafe_sales!$A$1:$O$10001,9,FALSE)</f>
        <v>Smoothie</v>
      </c>
      <c r="C3193" s="6">
        <f>VLOOKUP(A3193,Cafe_sales!$A$1:$O$10001,10,FALSE)</f>
        <v>4</v>
      </c>
      <c r="D3193" s="10">
        <f>VLOOKUP(A3193,Cafe_sales!$A$1:$O$10001,11,FALSE)</f>
        <v>4</v>
      </c>
      <c r="E3193" s="6">
        <f>VLOOKUP(A3193,Cafe_sales!$A$1:$O$10001,12,FALSE)</f>
        <v>16</v>
      </c>
      <c r="F3193" t="str">
        <f>VLOOKUP(A3193,Cafe_sales!$A$1:$O$10001,13,FALSE)</f>
        <v>Digital Wallet</v>
      </c>
      <c r="G3193" t="str">
        <f>VLOOKUP(A3193,Cafe_sales!$A$1:$O$10001,14,FALSE)</f>
        <v>In-store</v>
      </c>
      <c r="H3193" s="8">
        <f>VLOOKUP(A3193,Cafe_sales!$A$1:$O$10001,15,FALSE)</f>
        <v>45243</v>
      </c>
    </row>
    <row r="3194" spans="1:8" x14ac:dyDescent="0.35">
      <c r="A3194" t="s">
        <v>211</v>
      </c>
      <c r="B3194" t="str">
        <f>VLOOKUP(A3194,Cafe_sales!$A$1:$O$10001,9,FALSE)</f>
        <v>Coffee</v>
      </c>
      <c r="C3194" s="6">
        <f>VLOOKUP(A3194,Cafe_sales!$A$1:$O$10001,10,FALSE)</f>
        <v>4</v>
      </c>
      <c r="D3194" s="10">
        <f>VLOOKUP(A3194,Cafe_sales!$A$1:$O$10001,11,FALSE)</f>
        <v>2</v>
      </c>
      <c r="E3194" s="6">
        <f>VLOOKUP(A3194,Cafe_sales!$A$1:$O$10001,12,FALSE)</f>
        <v>8</v>
      </c>
      <c r="F3194" t="str">
        <f>VLOOKUP(A3194,Cafe_sales!$A$1:$O$10001,13,FALSE)</f>
        <v>UNKNOWN</v>
      </c>
      <c r="G3194" t="str">
        <f>VLOOKUP(A3194,Cafe_sales!$A$1:$O$10001,14,FALSE)</f>
        <v>In-store</v>
      </c>
      <c r="H3194" s="8">
        <f>VLOOKUP(A3194,Cafe_sales!$A$1:$O$10001,15,FALSE)</f>
        <v>44953</v>
      </c>
    </row>
    <row r="3195" spans="1:8" x14ac:dyDescent="0.35">
      <c r="A3195" t="s">
        <v>4606</v>
      </c>
      <c r="B3195" t="str">
        <f>VLOOKUP(A3195,Cafe_sales!$A$1:$O$10001,9,FALSE)</f>
        <v>Juice</v>
      </c>
      <c r="C3195" s="6">
        <f>VLOOKUP(A3195,Cafe_sales!$A$1:$O$10001,10,FALSE)</f>
        <v>1</v>
      </c>
      <c r="D3195" s="10">
        <f>VLOOKUP(A3195,Cafe_sales!$A$1:$O$10001,11,FALSE)</f>
        <v>3</v>
      </c>
      <c r="E3195" s="6">
        <f>VLOOKUP(A3195,Cafe_sales!$A$1:$O$10001,12,FALSE)</f>
        <v>3</v>
      </c>
      <c r="F3195" t="str">
        <f>VLOOKUP(A3195,Cafe_sales!$A$1:$O$10001,13,FALSE)</f>
        <v>Default mode</v>
      </c>
      <c r="G3195" t="str">
        <f>VLOOKUP(A3195,Cafe_sales!$A$1:$O$10001,14,FALSE)</f>
        <v>In-store</v>
      </c>
      <c r="H3195" s="8">
        <f>VLOOKUP(A3195,Cafe_sales!$A$1:$O$10001,15,FALSE)</f>
        <v>44955</v>
      </c>
    </row>
    <row r="3196" spans="1:8" x14ac:dyDescent="0.35">
      <c r="A3196" t="s">
        <v>1498</v>
      </c>
      <c r="B3196" t="str">
        <f>VLOOKUP(A3196,Cafe_sales!$A$1:$O$10001,9,FALSE)</f>
        <v>Juice</v>
      </c>
      <c r="C3196" s="6">
        <f>VLOOKUP(A3196,Cafe_sales!$A$1:$O$10001,10,FALSE)</f>
        <v>2</v>
      </c>
      <c r="D3196" s="10">
        <f>VLOOKUP(A3196,Cafe_sales!$A$1:$O$10001,11,FALSE)</f>
        <v>3</v>
      </c>
      <c r="E3196" s="6">
        <f>VLOOKUP(A3196,Cafe_sales!$A$1:$O$10001,12,FALSE)</f>
        <v>6</v>
      </c>
      <c r="F3196" t="str">
        <f>VLOOKUP(A3196,Cafe_sales!$A$1:$O$10001,13,FALSE)</f>
        <v>Cash</v>
      </c>
      <c r="G3196" t="str">
        <f>VLOOKUP(A3196,Cafe_sales!$A$1:$O$10001,14,FALSE)</f>
        <v>UNKNOWN</v>
      </c>
      <c r="H3196" s="8">
        <f>VLOOKUP(A3196,Cafe_sales!$A$1:$O$10001,15,FALSE)</f>
        <v>45289</v>
      </c>
    </row>
    <row r="3197" spans="1:8" hidden="1" x14ac:dyDescent="0.35">
      <c r="A3197" t="s">
        <v>8471</v>
      </c>
      <c r="B3197" t="str">
        <f>VLOOKUP(A3197,Cafe_sales!$A$1:$O$10001,9,FALSE)</f>
        <v>Juice</v>
      </c>
      <c r="C3197">
        <f>VLOOKUP(A3197,Cafe_sales!$A$1:$O$10001,10,FALSE)</f>
        <v>4</v>
      </c>
      <c r="D3197">
        <f>VLOOKUP(A3197,Cafe_sales!$A$1:$O$10001,11,FALSE)</f>
        <v>3</v>
      </c>
      <c r="E3197">
        <f>VLOOKUP(A3197,Cafe_sales!$A$1:$O$10001,12,FALSE)</f>
        <v>12</v>
      </c>
      <c r="F3197" t="str">
        <f>VLOOKUP(A3197,Cafe_sales!$A$1:$O$10001,13,FALSE)</f>
        <v>UNKNOWN</v>
      </c>
      <c r="G3197" t="str">
        <f>VLOOKUP(A3197,Cafe_sales!$A$1:$O$10001,14,FALSE)</f>
        <v>Takeaway</v>
      </c>
      <c r="H3197" s="1">
        <f>VLOOKUP(A3197,Cafe_sales!$A$1:$O$10001,15,FALSE)</f>
        <v>45080</v>
      </c>
    </row>
    <row r="3198" spans="1:8" x14ac:dyDescent="0.35">
      <c r="A3198" t="s">
        <v>7710</v>
      </c>
      <c r="B3198" t="str">
        <f>VLOOKUP(A3198,Cafe_sales!$A$1:$O$10001,9,FALSE)</f>
        <v>Coffee</v>
      </c>
      <c r="C3198" s="6">
        <f>VLOOKUP(A3198,Cafe_sales!$A$1:$O$10001,10,FALSE)</f>
        <v>4</v>
      </c>
      <c r="D3198" s="10">
        <f>VLOOKUP(A3198,Cafe_sales!$A$1:$O$10001,11,FALSE)</f>
        <v>2</v>
      </c>
      <c r="E3198" s="6">
        <f>VLOOKUP(A3198,Cafe_sales!$A$1:$O$10001,12,FALSE)</f>
        <v>8</v>
      </c>
      <c r="F3198" t="str">
        <f>VLOOKUP(A3198,Cafe_sales!$A$1:$O$10001,13,FALSE)</f>
        <v>Credit Card</v>
      </c>
      <c r="G3198" t="str">
        <f>VLOOKUP(A3198,Cafe_sales!$A$1:$O$10001,14,FALSE)</f>
        <v>In-store</v>
      </c>
      <c r="H3198" s="8">
        <f>VLOOKUP(A3198,Cafe_sales!$A$1:$O$10001,15,FALSE)</f>
        <v>44970</v>
      </c>
    </row>
    <row r="3199" spans="1:8" x14ac:dyDescent="0.35">
      <c r="A3199" t="s">
        <v>5483</v>
      </c>
      <c r="B3199" t="str">
        <f>VLOOKUP(A3199,Cafe_sales!$A$1:$O$10001,9,FALSE)</f>
        <v>UNKNOWN</v>
      </c>
      <c r="C3199" s="6">
        <f>VLOOKUP(A3199,Cafe_sales!$A$1:$O$10001,10,FALSE)</f>
        <v>2</v>
      </c>
      <c r="D3199" s="10">
        <f>VLOOKUP(A3199,Cafe_sales!$A$1:$O$10001,11,FALSE)</f>
        <v>4</v>
      </c>
      <c r="E3199" s="6">
        <f>VLOOKUP(A3199,Cafe_sales!$A$1:$O$10001,12,FALSE)</f>
        <v>8</v>
      </c>
      <c r="F3199" t="str">
        <f>VLOOKUP(A3199,Cafe_sales!$A$1:$O$10001,13,FALSE)</f>
        <v>Credit Card</v>
      </c>
      <c r="G3199" t="str">
        <f>VLOOKUP(A3199,Cafe_sales!$A$1:$O$10001,14,FALSE)</f>
        <v>UNKNOWN</v>
      </c>
      <c r="H3199" s="8">
        <f>VLOOKUP(A3199,Cafe_sales!$A$1:$O$10001,15,FALSE)</f>
        <v>45287</v>
      </c>
    </row>
    <row r="3200" spans="1:8" x14ac:dyDescent="0.35">
      <c r="A3200" t="s">
        <v>5049</v>
      </c>
      <c r="B3200" t="str">
        <f>VLOOKUP(A3200,Cafe_sales!$A$1:$O$10001,9,FALSE)</f>
        <v>Sandwich</v>
      </c>
      <c r="C3200" s="6">
        <f>VLOOKUP(A3200,Cafe_sales!$A$1:$O$10001,10,FALSE)</f>
        <v>1</v>
      </c>
      <c r="D3200" s="10">
        <f>VLOOKUP(A3200,Cafe_sales!$A$1:$O$10001,11,FALSE)</f>
        <v>4</v>
      </c>
      <c r="E3200" s="6">
        <f>VLOOKUP(A3200,Cafe_sales!$A$1:$O$10001,12,FALSE)</f>
        <v>4</v>
      </c>
      <c r="F3200" t="str">
        <f>VLOOKUP(A3200,Cafe_sales!$A$1:$O$10001,13,FALSE)</f>
        <v>UNKNOWN</v>
      </c>
      <c r="G3200" t="str">
        <f>VLOOKUP(A3200,Cafe_sales!$A$1:$O$10001,14,FALSE)</f>
        <v>In-store</v>
      </c>
      <c r="H3200" s="8">
        <f>VLOOKUP(A3200,Cafe_sales!$A$1:$O$10001,15,FALSE)</f>
        <v>45097</v>
      </c>
    </row>
    <row r="3201" spans="1:8" x14ac:dyDescent="0.35">
      <c r="A3201" t="s">
        <v>3853</v>
      </c>
      <c r="B3201" t="str">
        <f>VLOOKUP(A3201,Cafe_sales!$A$1:$O$10001,9,FALSE)</f>
        <v>Salad</v>
      </c>
      <c r="C3201" s="6">
        <f>VLOOKUP(A3201,Cafe_sales!$A$1:$O$10001,10,FALSE)</f>
        <v>1</v>
      </c>
      <c r="D3201" s="10">
        <f>VLOOKUP(A3201,Cafe_sales!$A$1:$O$10001,11,FALSE)</f>
        <v>5</v>
      </c>
      <c r="E3201" s="6">
        <f>VLOOKUP(A3201,Cafe_sales!$A$1:$O$10001,12,FALSE)</f>
        <v>5</v>
      </c>
      <c r="F3201" t="str">
        <f>VLOOKUP(A3201,Cafe_sales!$A$1:$O$10001,13,FALSE)</f>
        <v>Credit Card</v>
      </c>
      <c r="G3201" t="str">
        <f>VLOOKUP(A3201,Cafe_sales!$A$1:$O$10001,14,FALSE)</f>
        <v>In-store</v>
      </c>
      <c r="H3201" s="8">
        <f>VLOOKUP(A3201,Cafe_sales!$A$1:$O$10001,15,FALSE)</f>
        <v>44998</v>
      </c>
    </row>
    <row r="3202" spans="1:8" x14ac:dyDescent="0.35">
      <c r="A3202" t="s">
        <v>4738</v>
      </c>
      <c r="B3202" t="str">
        <f>VLOOKUP(A3202,Cafe_sales!$A$1:$O$10001,9,FALSE)</f>
        <v>Tea</v>
      </c>
      <c r="C3202" s="6">
        <f>VLOOKUP(A3202,Cafe_sales!$A$1:$O$10001,10,FALSE)</f>
        <v>3</v>
      </c>
      <c r="D3202" s="10">
        <f>VLOOKUP(A3202,Cafe_sales!$A$1:$O$10001,11,FALSE)</f>
        <v>1.5</v>
      </c>
      <c r="E3202" s="6">
        <f>VLOOKUP(A3202,Cafe_sales!$A$1:$O$10001,12,FALSE)</f>
        <v>4.5</v>
      </c>
      <c r="F3202" t="str">
        <f>VLOOKUP(A3202,Cafe_sales!$A$1:$O$10001,13,FALSE)</f>
        <v>Credit Card</v>
      </c>
      <c r="G3202" t="str">
        <f>VLOOKUP(A3202,Cafe_sales!$A$1:$O$10001,14,FALSE)</f>
        <v>In-store</v>
      </c>
      <c r="H3202" s="8">
        <f>VLOOKUP(A3202,Cafe_sales!$A$1:$O$10001,15,FALSE)</f>
        <v>45009</v>
      </c>
    </row>
    <row r="3203" spans="1:8" x14ac:dyDescent="0.35">
      <c r="A3203" t="s">
        <v>5310</v>
      </c>
      <c r="B3203" t="str">
        <f>VLOOKUP(A3203,Cafe_sales!$A$1:$O$10001,9,FALSE)</f>
        <v>Salad</v>
      </c>
      <c r="C3203" s="6">
        <f>VLOOKUP(A3203,Cafe_sales!$A$1:$O$10001,10,FALSE)</f>
        <v>5</v>
      </c>
      <c r="D3203" s="10">
        <f>VLOOKUP(A3203,Cafe_sales!$A$1:$O$10001,11,FALSE)</f>
        <v>5</v>
      </c>
      <c r="E3203" s="6">
        <f>VLOOKUP(A3203,Cafe_sales!$A$1:$O$10001,12,FALSE)</f>
        <v>25</v>
      </c>
      <c r="F3203" t="str">
        <f>VLOOKUP(A3203,Cafe_sales!$A$1:$O$10001,13,FALSE)</f>
        <v>Default mode</v>
      </c>
      <c r="G3203" t="str">
        <f>VLOOKUP(A3203,Cafe_sales!$A$1:$O$10001,14,FALSE)</f>
        <v>UNKNOWN</v>
      </c>
      <c r="H3203" s="8">
        <f>VLOOKUP(A3203,Cafe_sales!$A$1:$O$10001,15,FALSE)</f>
        <v>44951</v>
      </c>
    </row>
    <row r="3204" spans="1:8" x14ac:dyDescent="0.35">
      <c r="A3204" t="s">
        <v>6527</v>
      </c>
      <c r="B3204" t="str">
        <f>VLOOKUP(A3204,Cafe_sales!$A$1:$O$10001,9,FALSE)</f>
        <v>Smoothie</v>
      </c>
      <c r="C3204" s="6">
        <f>VLOOKUP(A3204,Cafe_sales!$A$1:$O$10001,10,FALSE)</f>
        <v>2</v>
      </c>
      <c r="D3204" s="10">
        <f>VLOOKUP(A3204,Cafe_sales!$A$1:$O$10001,11,FALSE)</f>
        <v>4</v>
      </c>
      <c r="E3204" s="6">
        <f>VLOOKUP(A3204,Cafe_sales!$A$1:$O$10001,12,FALSE)</f>
        <v>8</v>
      </c>
      <c r="F3204" t="str">
        <f>VLOOKUP(A3204,Cafe_sales!$A$1:$O$10001,13,FALSE)</f>
        <v>Default mode</v>
      </c>
      <c r="G3204" t="str">
        <f>VLOOKUP(A3204,Cafe_sales!$A$1:$O$10001,14,FALSE)</f>
        <v>UNKNOWN</v>
      </c>
      <c r="H3204" s="8">
        <f>VLOOKUP(A3204,Cafe_sales!$A$1:$O$10001,15,FALSE)</f>
        <v>45184</v>
      </c>
    </row>
    <row r="3205" spans="1:8" x14ac:dyDescent="0.35">
      <c r="A3205" t="s">
        <v>2510</v>
      </c>
      <c r="B3205" t="str">
        <f>VLOOKUP(A3205,Cafe_sales!$A$1:$O$10001,9,FALSE)</f>
        <v>UNKNOWN</v>
      </c>
      <c r="C3205" s="6">
        <f>VLOOKUP(A3205,Cafe_sales!$A$1:$O$10001,10,FALSE)</f>
        <v>3</v>
      </c>
      <c r="D3205" s="10">
        <f>VLOOKUP(A3205,Cafe_sales!$A$1:$O$10001,11,FALSE)</f>
        <v>5</v>
      </c>
      <c r="E3205" s="6">
        <f>VLOOKUP(A3205,Cafe_sales!$A$1:$O$10001,12,FALSE)</f>
        <v>15</v>
      </c>
      <c r="F3205" t="str">
        <f>VLOOKUP(A3205,Cafe_sales!$A$1:$O$10001,13,FALSE)</f>
        <v>Credit Card</v>
      </c>
      <c r="G3205" t="str">
        <f>VLOOKUP(A3205,Cafe_sales!$A$1:$O$10001,14,FALSE)</f>
        <v>In-store</v>
      </c>
      <c r="H3205" s="8">
        <f>VLOOKUP(A3205,Cafe_sales!$A$1:$O$10001,15,FALSE)</f>
        <v>44991</v>
      </c>
    </row>
    <row r="3206" spans="1:8" hidden="1" x14ac:dyDescent="0.35">
      <c r="A3206" t="s">
        <v>7489</v>
      </c>
      <c r="B3206" t="str">
        <f>VLOOKUP(A3206,Cafe_sales!$A$1:$O$10001,9,FALSE)</f>
        <v>Tea</v>
      </c>
      <c r="C3206">
        <f>VLOOKUP(A3206,Cafe_sales!$A$1:$O$10001,10,FALSE)</f>
        <v>5</v>
      </c>
      <c r="D3206">
        <f>VLOOKUP(A3206,Cafe_sales!$A$1:$O$10001,11,FALSE)</f>
        <v>1.5</v>
      </c>
      <c r="E3206">
        <f>VLOOKUP(A3206,Cafe_sales!$A$1:$O$10001,12,FALSE)</f>
        <v>7.5</v>
      </c>
      <c r="F3206" t="str">
        <f>VLOOKUP(A3206,Cafe_sales!$A$1:$O$10001,13,FALSE)</f>
        <v>Default mode</v>
      </c>
      <c r="G3206" t="str">
        <f>VLOOKUP(A3206,Cafe_sales!$A$1:$O$10001,14,FALSE)</f>
        <v>Takeaway</v>
      </c>
      <c r="H3206" s="1">
        <f>VLOOKUP(A3206,Cafe_sales!$A$1:$O$10001,15,FALSE)</f>
        <v>45108</v>
      </c>
    </row>
    <row r="3207" spans="1:8" x14ac:dyDescent="0.35">
      <c r="A3207" t="s">
        <v>4429</v>
      </c>
      <c r="B3207" t="str">
        <f>VLOOKUP(A3207,Cafe_sales!$A$1:$O$10001,9,FALSE)</f>
        <v>Sandwich</v>
      </c>
      <c r="C3207" s="6">
        <f>VLOOKUP(A3207,Cafe_sales!$A$1:$O$10001,10,FALSE)</f>
        <v>4</v>
      </c>
      <c r="D3207" s="10">
        <f>VLOOKUP(A3207,Cafe_sales!$A$1:$O$10001,11,FALSE)</f>
        <v>2.9991531802785096</v>
      </c>
      <c r="E3207" s="6">
        <f>VLOOKUP(A3207,Cafe_sales!$A$1:$O$10001,12,FALSE)</f>
        <v>16</v>
      </c>
      <c r="F3207" t="str">
        <f>VLOOKUP(A3207,Cafe_sales!$A$1:$O$10001,13,FALSE)</f>
        <v>Cash</v>
      </c>
      <c r="G3207" t="str">
        <f>VLOOKUP(A3207,Cafe_sales!$A$1:$O$10001,14,FALSE)</f>
        <v>UNKNOWN</v>
      </c>
      <c r="H3207" s="8">
        <f>VLOOKUP(A3207,Cafe_sales!$A$1:$O$10001,15,FALSE)</f>
        <v>45203</v>
      </c>
    </row>
    <row r="3208" spans="1:8" hidden="1" x14ac:dyDescent="0.35">
      <c r="A3208" t="s">
        <v>2721</v>
      </c>
      <c r="B3208" t="str">
        <f>VLOOKUP(A3208,Cafe_sales!$A$1:$O$10001,9,FALSE)</f>
        <v>Tea</v>
      </c>
      <c r="C3208">
        <f>VLOOKUP(A3208,Cafe_sales!$A$1:$O$10001,10,FALSE)</f>
        <v>4</v>
      </c>
      <c r="D3208">
        <f>VLOOKUP(A3208,Cafe_sales!$A$1:$O$10001,11,FALSE)</f>
        <v>1.5</v>
      </c>
      <c r="E3208">
        <f>VLOOKUP(A3208,Cafe_sales!$A$1:$O$10001,12,FALSE)</f>
        <v>6</v>
      </c>
      <c r="F3208" t="str">
        <f>VLOOKUP(A3208,Cafe_sales!$A$1:$O$10001,13,FALSE)</f>
        <v>Default mode</v>
      </c>
      <c r="G3208" t="str">
        <f>VLOOKUP(A3208,Cafe_sales!$A$1:$O$10001,14,FALSE)</f>
        <v>Takeaway</v>
      </c>
      <c r="H3208" s="1">
        <f>VLOOKUP(A3208,Cafe_sales!$A$1:$O$10001,15,FALSE)</f>
        <v>45255</v>
      </c>
    </row>
    <row r="3209" spans="1:8" x14ac:dyDescent="0.35">
      <c r="A3209" t="s">
        <v>6420</v>
      </c>
      <c r="B3209" t="str">
        <f>VLOOKUP(A3209,Cafe_sales!$A$1:$O$10001,9,FALSE)</f>
        <v>Sandwich</v>
      </c>
      <c r="C3209" s="6">
        <f>VLOOKUP(A3209,Cafe_sales!$A$1:$O$10001,10,FALSE)</f>
        <v>1</v>
      </c>
      <c r="D3209" s="10">
        <f>VLOOKUP(A3209,Cafe_sales!$A$1:$O$10001,11,FALSE)</f>
        <v>4</v>
      </c>
      <c r="E3209" s="6">
        <f>VLOOKUP(A3209,Cafe_sales!$A$1:$O$10001,12,FALSE)</f>
        <v>4</v>
      </c>
      <c r="F3209" t="str">
        <f>VLOOKUP(A3209,Cafe_sales!$A$1:$O$10001,13,FALSE)</f>
        <v>Default mode</v>
      </c>
      <c r="G3209" t="str">
        <f>VLOOKUP(A3209,Cafe_sales!$A$1:$O$10001,14,FALSE)</f>
        <v>In-store</v>
      </c>
      <c r="H3209" s="8">
        <f>VLOOKUP(A3209,Cafe_sales!$A$1:$O$10001,15,FALSE)</f>
        <v>45228</v>
      </c>
    </row>
    <row r="3210" spans="1:8" hidden="1" x14ac:dyDescent="0.35">
      <c r="A3210" t="s">
        <v>8079</v>
      </c>
      <c r="B3210" t="str">
        <f>VLOOKUP(A3210,Cafe_sales!$A$1:$O$10001,9,FALSE)</f>
        <v>Juice</v>
      </c>
      <c r="C3210">
        <f>VLOOKUP(A3210,Cafe_sales!$A$1:$O$10001,10,FALSE)</f>
        <v>1</v>
      </c>
      <c r="D3210">
        <f>VLOOKUP(A3210,Cafe_sales!$A$1:$O$10001,11,FALSE)</f>
        <v>3</v>
      </c>
      <c r="E3210">
        <f>VLOOKUP(A3210,Cafe_sales!$A$1:$O$10001,12,FALSE)</f>
        <v>3</v>
      </c>
      <c r="F3210" t="str">
        <f>VLOOKUP(A3210,Cafe_sales!$A$1:$O$10001,13,FALSE)</f>
        <v>Default mode</v>
      </c>
      <c r="G3210" t="str">
        <f>VLOOKUP(A3210,Cafe_sales!$A$1:$O$10001,14,FALSE)</f>
        <v>Takeaway</v>
      </c>
      <c r="H3210" s="1">
        <f>VLOOKUP(A3210,Cafe_sales!$A$1:$O$10001,15,FALSE)</f>
        <v>45215</v>
      </c>
    </row>
    <row r="3211" spans="1:8" hidden="1" x14ac:dyDescent="0.35">
      <c r="A3211" t="s">
        <v>6230</v>
      </c>
      <c r="B3211" t="str">
        <f>VLOOKUP(A3211,Cafe_sales!$A$1:$O$10001,9,FALSE)</f>
        <v>Sandwich</v>
      </c>
      <c r="C3211">
        <f>VLOOKUP(A3211,Cafe_sales!$A$1:$O$10001,10,FALSE)</f>
        <v>3</v>
      </c>
      <c r="D3211">
        <f>VLOOKUP(A3211,Cafe_sales!$A$1:$O$10001,11,FALSE)</f>
        <v>4</v>
      </c>
      <c r="E3211">
        <f>VLOOKUP(A3211,Cafe_sales!$A$1:$O$10001,12,FALSE)</f>
        <v>12</v>
      </c>
      <c r="F3211" t="str">
        <f>VLOOKUP(A3211,Cafe_sales!$A$1:$O$10001,13,FALSE)</f>
        <v>Default mode</v>
      </c>
      <c r="G3211" t="str">
        <f>VLOOKUP(A3211,Cafe_sales!$A$1:$O$10001,14,FALSE)</f>
        <v>Takeaway</v>
      </c>
      <c r="H3211" s="1">
        <f>VLOOKUP(A3211,Cafe_sales!$A$1:$O$10001,15,FALSE)</f>
        <v>45053</v>
      </c>
    </row>
    <row r="3212" spans="1:8" hidden="1" x14ac:dyDescent="0.35">
      <c r="A3212" t="s">
        <v>5312</v>
      </c>
      <c r="B3212" t="str">
        <f>VLOOKUP(A3212,Cafe_sales!$A$1:$O$10001,9,FALSE)</f>
        <v>Sandwich</v>
      </c>
      <c r="C3212">
        <f>VLOOKUP(A3212,Cafe_sales!$A$1:$O$10001,10,FALSE)</f>
        <v>1</v>
      </c>
      <c r="D3212">
        <f>VLOOKUP(A3212,Cafe_sales!$A$1:$O$10001,11,FALSE)</f>
        <v>4</v>
      </c>
      <c r="E3212">
        <f>VLOOKUP(A3212,Cafe_sales!$A$1:$O$10001,12,FALSE)</f>
        <v>4</v>
      </c>
      <c r="F3212" t="str">
        <f>VLOOKUP(A3212,Cafe_sales!$A$1:$O$10001,13,FALSE)</f>
        <v>Digital Wallet</v>
      </c>
      <c r="G3212" t="str">
        <f>VLOOKUP(A3212,Cafe_sales!$A$1:$O$10001,14,FALSE)</f>
        <v>Takeaway</v>
      </c>
      <c r="H3212" s="1">
        <f>VLOOKUP(A3212,Cafe_sales!$A$1:$O$10001,15,FALSE)</f>
        <v>45092</v>
      </c>
    </row>
    <row r="3213" spans="1:8" hidden="1" x14ac:dyDescent="0.35">
      <c r="A3213" t="s">
        <v>3434</v>
      </c>
      <c r="B3213" t="str">
        <f>VLOOKUP(A3213,Cafe_sales!$A$1:$O$10001,9,FALSE)</f>
        <v>Tea</v>
      </c>
      <c r="C3213">
        <f>VLOOKUP(A3213,Cafe_sales!$A$1:$O$10001,10,FALSE)</f>
        <v>2</v>
      </c>
      <c r="D3213">
        <f>VLOOKUP(A3213,Cafe_sales!$A$1:$O$10001,11,FALSE)</f>
        <v>1.5</v>
      </c>
      <c r="E3213">
        <f>VLOOKUP(A3213,Cafe_sales!$A$1:$O$10001,12,FALSE)</f>
        <v>3</v>
      </c>
      <c r="F3213" t="str">
        <f>VLOOKUP(A3213,Cafe_sales!$A$1:$O$10001,13,FALSE)</f>
        <v>Default mode</v>
      </c>
      <c r="G3213" t="str">
        <f>VLOOKUP(A3213,Cafe_sales!$A$1:$O$10001,14,FALSE)</f>
        <v>Takeaway</v>
      </c>
      <c r="H3213" s="1">
        <f>VLOOKUP(A3213,Cafe_sales!$A$1:$O$10001,15,FALSE)</f>
        <v>45141</v>
      </c>
    </row>
    <row r="3214" spans="1:8" x14ac:dyDescent="0.35">
      <c r="A3214" t="s">
        <v>2353</v>
      </c>
      <c r="B3214" t="str">
        <f>VLOOKUP(A3214,Cafe_sales!$A$1:$O$10001,9,FALSE)</f>
        <v>Salad</v>
      </c>
      <c r="C3214" s="6">
        <f>VLOOKUP(A3214,Cafe_sales!$A$1:$O$10001,10,FALSE)</f>
        <v>3</v>
      </c>
      <c r="D3214" s="10">
        <f>VLOOKUP(A3214,Cafe_sales!$A$1:$O$10001,11,FALSE)</f>
        <v>3</v>
      </c>
      <c r="E3214" s="6">
        <f>VLOOKUP(A3214,Cafe_sales!$A$1:$O$10001,12,FALSE)</f>
        <v>5</v>
      </c>
      <c r="F3214" t="str">
        <f>VLOOKUP(A3214,Cafe_sales!$A$1:$O$10001,13,FALSE)</f>
        <v>Default mode</v>
      </c>
      <c r="G3214" t="str">
        <f>VLOOKUP(A3214,Cafe_sales!$A$1:$O$10001,14,FALSE)</f>
        <v>In-store</v>
      </c>
      <c r="H3214" s="8">
        <f>VLOOKUP(A3214,Cafe_sales!$A$1:$O$10001,15,FALSE)</f>
        <v>44986</v>
      </c>
    </row>
    <row r="3215" spans="1:8" x14ac:dyDescent="0.35">
      <c r="A3215" t="s">
        <v>4794</v>
      </c>
      <c r="B3215" t="str">
        <f>VLOOKUP(A3215,Cafe_sales!$A$1:$O$10001,9,FALSE)</f>
        <v>Smoothie</v>
      </c>
      <c r="C3215" s="6">
        <f>VLOOKUP(A3215,Cafe_sales!$A$1:$O$10001,10,FALSE)</f>
        <v>5</v>
      </c>
      <c r="D3215" s="10">
        <f>VLOOKUP(A3215,Cafe_sales!$A$1:$O$10001,11,FALSE)</f>
        <v>4</v>
      </c>
      <c r="E3215" s="6">
        <f>VLOOKUP(A3215,Cafe_sales!$A$1:$O$10001,12,FALSE)</f>
        <v>20</v>
      </c>
      <c r="F3215" t="str">
        <f>VLOOKUP(A3215,Cafe_sales!$A$1:$O$10001,13,FALSE)</f>
        <v>Cash</v>
      </c>
      <c r="G3215" t="str">
        <f>VLOOKUP(A3215,Cafe_sales!$A$1:$O$10001,14,FALSE)</f>
        <v>UNKNOWN</v>
      </c>
      <c r="H3215" s="8">
        <f>VLOOKUP(A3215,Cafe_sales!$A$1:$O$10001,15,FALSE)</f>
        <v>45152</v>
      </c>
    </row>
    <row r="3216" spans="1:8" x14ac:dyDescent="0.35">
      <c r="A3216" t="s">
        <v>1623</v>
      </c>
      <c r="B3216" t="str">
        <f>VLOOKUP(A3216,Cafe_sales!$A$1:$O$10001,9,FALSE)</f>
        <v>Juice</v>
      </c>
      <c r="C3216" s="6">
        <f>VLOOKUP(A3216,Cafe_sales!$A$1:$O$10001,10,FALSE)</f>
        <v>5</v>
      </c>
      <c r="D3216" s="10">
        <f>VLOOKUP(A3216,Cafe_sales!$A$1:$O$10001,11,FALSE)</f>
        <v>3</v>
      </c>
      <c r="E3216" s="6">
        <f>VLOOKUP(A3216,Cafe_sales!$A$1:$O$10001,12,FALSE)</f>
        <v>15</v>
      </c>
      <c r="F3216" t="str">
        <f>VLOOKUP(A3216,Cafe_sales!$A$1:$O$10001,13,FALSE)</f>
        <v>Default mode</v>
      </c>
      <c r="G3216" t="str">
        <f>VLOOKUP(A3216,Cafe_sales!$A$1:$O$10001,14,FALSE)</f>
        <v>UNKNOWN</v>
      </c>
      <c r="H3216" s="8">
        <f>VLOOKUP(A3216,Cafe_sales!$A$1:$O$10001,15,FALSE)</f>
        <v>45177</v>
      </c>
    </row>
    <row r="3217" spans="1:8" x14ac:dyDescent="0.35">
      <c r="A3217" t="s">
        <v>3140</v>
      </c>
      <c r="B3217" t="str">
        <f>VLOOKUP(A3217,Cafe_sales!$A$1:$O$10001,9,FALSE)</f>
        <v>Cake</v>
      </c>
      <c r="C3217" s="6">
        <f>VLOOKUP(A3217,Cafe_sales!$A$1:$O$10001,10,FALSE)</f>
        <v>1</v>
      </c>
      <c r="D3217" s="10">
        <f>VLOOKUP(A3217,Cafe_sales!$A$1:$O$10001,11,FALSE)</f>
        <v>3</v>
      </c>
      <c r="E3217" s="6">
        <f>VLOOKUP(A3217,Cafe_sales!$A$1:$O$10001,12,FALSE)</f>
        <v>3</v>
      </c>
      <c r="F3217" t="str">
        <f>VLOOKUP(A3217,Cafe_sales!$A$1:$O$10001,13,FALSE)</f>
        <v>Credit Card</v>
      </c>
      <c r="G3217" t="str">
        <f>VLOOKUP(A3217,Cafe_sales!$A$1:$O$10001,14,FALSE)</f>
        <v>In-store</v>
      </c>
      <c r="H3217" s="8">
        <f>VLOOKUP(A3217,Cafe_sales!$A$1:$O$10001,15,FALSE)</f>
        <v>45253</v>
      </c>
    </row>
    <row r="3218" spans="1:8" x14ac:dyDescent="0.35">
      <c r="A3218" t="s">
        <v>9741</v>
      </c>
      <c r="B3218" t="str">
        <f>VLOOKUP(A3218,Cafe_sales!$A$1:$O$10001,9,FALSE)</f>
        <v>Juice</v>
      </c>
      <c r="C3218" s="6">
        <f>VLOOKUP(A3218,Cafe_sales!$A$1:$O$10001,10,FALSE)</f>
        <v>3</v>
      </c>
      <c r="D3218" s="10">
        <f>VLOOKUP(A3218,Cafe_sales!$A$1:$O$10001,11,FALSE)</f>
        <v>3</v>
      </c>
      <c r="E3218" s="6">
        <f>VLOOKUP(A3218,Cafe_sales!$A$1:$O$10001,12,FALSE)</f>
        <v>9</v>
      </c>
      <c r="F3218" t="str">
        <f>VLOOKUP(A3218,Cafe_sales!$A$1:$O$10001,13,FALSE)</f>
        <v>Credit Card</v>
      </c>
      <c r="G3218" t="str">
        <f>VLOOKUP(A3218,Cafe_sales!$A$1:$O$10001,14,FALSE)</f>
        <v>In-store</v>
      </c>
      <c r="H3218" s="8">
        <f>VLOOKUP(A3218,Cafe_sales!$A$1:$O$10001,15,FALSE)</f>
        <v>44964</v>
      </c>
    </row>
    <row r="3219" spans="1:8" x14ac:dyDescent="0.35">
      <c r="A3219" t="s">
        <v>6213</v>
      </c>
      <c r="B3219" t="str">
        <f>VLOOKUP(A3219,Cafe_sales!$A$1:$O$10001,9,FALSE)</f>
        <v>Cake</v>
      </c>
      <c r="C3219" s="6">
        <f>VLOOKUP(A3219,Cafe_sales!$A$1:$O$10001,10,FALSE)</f>
        <v>5</v>
      </c>
      <c r="D3219" s="10">
        <f>VLOOKUP(A3219,Cafe_sales!$A$1:$O$10001,11,FALSE)</f>
        <v>3</v>
      </c>
      <c r="E3219" s="6">
        <f>VLOOKUP(A3219,Cafe_sales!$A$1:$O$10001,12,FALSE)</f>
        <v>15</v>
      </c>
      <c r="F3219" t="str">
        <f>VLOOKUP(A3219,Cafe_sales!$A$1:$O$10001,13,FALSE)</f>
        <v>Credit Card</v>
      </c>
      <c r="G3219" t="str">
        <f>VLOOKUP(A3219,Cafe_sales!$A$1:$O$10001,14,FALSE)</f>
        <v>In-store</v>
      </c>
      <c r="H3219" s="8">
        <f>VLOOKUP(A3219,Cafe_sales!$A$1:$O$10001,15,FALSE)</f>
        <v>45142</v>
      </c>
    </row>
    <row r="3220" spans="1:8" x14ac:dyDescent="0.35">
      <c r="A3220" t="s">
        <v>2285</v>
      </c>
      <c r="B3220" t="str">
        <f>VLOOKUP(A3220,Cafe_sales!$A$1:$O$10001,9,FALSE)</f>
        <v>Juice</v>
      </c>
      <c r="C3220" s="6">
        <f>VLOOKUP(A3220,Cafe_sales!$A$1:$O$10001,10,FALSE)</f>
        <v>3</v>
      </c>
      <c r="D3220" s="10">
        <f>VLOOKUP(A3220,Cafe_sales!$A$1:$O$10001,11,FALSE)</f>
        <v>2.9624761645328248</v>
      </c>
      <c r="E3220" s="6">
        <f>VLOOKUP(A3220,Cafe_sales!$A$1:$O$10001,12,FALSE)</f>
        <v>9</v>
      </c>
      <c r="F3220" t="str">
        <f>VLOOKUP(A3220,Cafe_sales!$A$1:$O$10001,13,FALSE)</f>
        <v>Cash</v>
      </c>
      <c r="G3220" t="str">
        <f>VLOOKUP(A3220,Cafe_sales!$A$1:$O$10001,14,FALSE)</f>
        <v>UNKNOWN</v>
      </c>
      <c r="H3220" s="8">
        <f>VLOOKUP(A3220,Cafe_sales!$A$1:$O$10001,15,FALSE)</f>
        <v>45237</v>
      </c>
    </row>
    <row r="3221" spans="1:8" x14ac:dyDescent="0.35">
      <c r="A3221" t="s">
        <v>6337</v>
      </c>
      <c r="B3221" t="str">
        <f>VLOOKUP(A3221,Cafe_sales!$A$1:$O$10001,9,FALSE)</f>
        <v>Smoothie</v>
      </c>
      <c r="C3221" s="6">
        <f>VLOOKUP(A3221,Cafe_sales!$A$1:$O$10001,10,FALSE)</f>
        <v>1</v>
      </c>
      <c r="D3221" s="10">
        <f>VLOOKUP(A3221,Cafe_sales!$A$1:$O$10001,11,FALSE)</f>
        <v>4</v>
      </c>
      <c r="E3221" s="6">
        <f>VLOOKUP(A3221,Cafe_sales!$A$1:$O$10001,12,FALSE)</f>
        <v>4</v>
      </c>
      <c r="F3221" t="str">
        <f>VLOOKUP(A3221,Cafe_sales!$A$1:$O$10001,13,FALSE)</f>
        <v>Cash</v>
      </c>
      <c r="G3221" t="str">
        <f>VLOOKUP(A3221,Cafe_sales!$A$1:$O$10001,14,FALSE)</f>
        <v>UNKNOWN</v>
      </c>
      <c r="H3221" s="8">
        <f>VLOOKUP(A3221,Cafe_sales!$A$1:$O$10001,15,FALSE)</f>
        <v>45290</v>
      </c>
    </row>
    <row r="3222" spans="1:8" hidden="1" x14ac:dyDescent="0.35">
      <c r="A3222" t="s">
        <v>1064</v>
      </c>
      <c r="B3222" t="str">
        <f>VLOOKUP(A3222,Cafe_sales!$A$1:$O$10001,9,FALSE)</f>
        <v>Salad</v>
      </c>
      <c r="C3222">
        <f>VLOOKUP(A3222,Cafe_sales!$A$1:$O$10001,10,FALSE)</f>
        <v>3</v>
      </c>
      <c r="D3222">
        <f>VLOOKUP(A3222,Cafe_sales!$A$1:$O$10001,11,FALSE)</f>
        <v>5</v>
      </c>
      <c r="E3222">
        <f>VLOOKUP(A3222,Cafe_sales!$A$1:$O$10001,12,FALSE)</f>
        <v>15</v>
      </c>
      <c r="F3222" t="str">
        <f>VLOOKUP(A3222,Cafe_sales!$A$1:$O$10001,13,FALSE)</f>
        <v>Cash</v>
      </c>
      <c r="G3222" t="str">
        <f>VLOOKUP(A3222,Cafe_sales!$A$1:$O$10001,14,FALSE)</f>
        <v>Takeaway</v>
      </c>
      <c r="H3222" s="1">
        <f>VLOOKUP(A3222,Cafe_sales!$A$1:$O$10001,15,FALSE)</f>
        <v>45125</v>
      </c>
    </row>
    <row r="3223" spans="1:8" hidden="1" x14ac:dyDescent="0.35">
      <c r="A3223" t="s">
        <v>9702</v>
      </c>
      <c r="B3223" t="str">
        <f>VLOOKUP(A3223,Cafe_sales!$A$1:$O$10001,9,FALSE)</f>
        <v>Cookie</v>
      </c>
      <c r="C3223">
        <f>VLOOKUP(A3223,Cafe_sales!$A$1:$O$10001,10,FALSE)</f>
        <v>1</v>
      </c>
      <c r="D3223">
        <f>VLOOKUP(A3223,Cafe_sales!$A$1:$O$10001,11,FALSE)</f>
        <v>1</v>
      </c>
      <c r="E3223">
        <f>VLOOKUP(A3223,Cafe_sales!$A$1:$O$10001,12,FALSE)</f>
        <v>1</v>
      </c>
      <c r="F3223" t="str">
        <f>VLOOKUP(A3223,Cafe_sales!$A$1:$O$10001,13,FALSE)</f>
        <v>Cash</v>
      </c>
      <c r="G3223" t="str">
        <f>VLOOKUP(A3223,Cafe_sales!$A$1:$O$10001,14,FALSE)</f>
        <v>Takeaway</v>
      </c>
      <c r="H3223" s="1">
        <f>VLOOKUP(A3223,Cafe_sales!$A$1:$O$10001,15,FALSE)</f>
        <v>45079</v>
      </c>
    </row>
    <row r="3224" spans="1:8" x14ac:dyDescent="0.35">
      <c r="A3224" t="s">
        <v>3788</v>
      </c>
      <c r="B3224" t="str">
        <f>VLOOKUP(A3224,Cafe_sales!$A$1:$O$10001,9,FALSE)</f>
        <v>Salad</v>
      </c>
      <c r="C3224" s="6">
        <f>VLOOKUP(A3224,Cafe_sales!$A$1:$O$10001,10,FALSE)</f>
        <v>1</v>
      </c>
      <c r="D3224" s="10">
        <f>VLOOKUP(A3224,Cafe_sales!$A$1:$O$10001,11,FALSE)</f>
        <v>5</v>
      </c>
      <c r="E3224" s="6">
        <f>VLOOKUP(A3224,Cafe_sales!$A$1:$O$10001,12,FALSE)</f>
        <v>5</v>
      </c>
      <c r="F3224" t="str">
        <f>VLOOKUP(A3224,Cafe_sales!$A$1:$O$10001,13,FALSE)</f>
        <v>Credit Card</v>
      </c>
      <c r="G3224" t="str">
        <f>VLOOKUP(A3224,Cafe_sales!$A$1:$O$10001,14,FALSE)</f>
        <v>UNKNOWN</v>
      </c>
      <c r="H3224" s="8">
        <f>VLOOKUP(A3224,Cafe_sales!$A$1:$O$10001,15,FALSE)</f>
        <v>44981</v>
      </c>
    </row>
    <row r="3225" spans="1:8" x14ac:dyDescent="0.35">
      <c r="A3225" t="s">
        <v>992</v>
      </c>
      <c r="B3225" t="str">
        <f>VLOOKUP(A3225,Cafe_sales!$A$1:$O$10001,9,FALSE)</f>
        <v>Juice</v>
      </c>
      <c r="C3225" s="6">
        <f>VLOOKUP(A3225,Cafe_sales!$A$1:$O$10001,10,FALSE)</f>
        <v>4</v>
      </c>
      <c r="D3225" s="10">
        <f>VLOOKUP(A3225,Cafe_sales!$A$1:$O$10001,11,FALSE)</f>
        <v>3</v>
      </c>
      <c r="E3225" s="6">
        <f>VLOOKUP(A3225,Cafe_sales!$A$1:$O$10001,12,FALSE)</f>
        <v>12</v>
      </c>
      <c r="F3225" t="str">
        <f>VLOOKUP(A3225,Cafe_sales!$A$1:$O$10001,13,FALSE)</f>
        <v>Cash</v>
      </c>
      <c r="G3225" t="str">
        <f>VLOOKUP(A3225,Cafe_sales!$A$1:$O$10001,14,FALSE)</f>
        <v>In-store</v>
      </c>
      <c r="H3225" s="8">
        <f>VLOOKUP(A3225,Cafe_sales!$A$1:$O$10001,15,FALSE)</f>
        <v>45010</v>
      </c>
    </row>
    <row r="3226" spans="1:8" x14ac:dyDescent="0.35">
      <c r="A3226" t="s">
        <v>7342</v>
      </c>
      <c r="B3226" t="str">
        <f>VLOOKUP(A3226,Cafe_sales!$A$1:$O$10001,9,FALSE)</f>
        <v>Smoothie</v>
      </c>
      <c r="C3226" s="6">
        <f>VLOOKUP(A3226,Cafe_sales!$A$1:$O$10001,10,FALSE)</f>
        <v>5</v>
      </c>
      <c r="D3226" s="10">
        <f>VLOOKUP(A3226,Cafe_sales!$A$1:$O$10001,11,FALSE)</f>
        <v>3</v>
      </c>
      <c r="E3226" s="6">
        <f>VLOOKUP(A3226,Cafe_sales!$A$1:$O$10001,12,FALSE)</f>
        <v>20</v>
      </c>
      <c r="F3226" t="str">
        <f>VLOOKUP(A3226,Cafe_sales!$A$1:$O$10001,13,FALSE)</f>
        <v>Cash</v>
      </c>
      <c r="G3226" t="str">
        <f>VLOOKUP(A3226,Cafe_sales!$A$1:$O$10001,14,FALSE)</f>
        <v>UNKNOWN</v>
      </c>
      <c r="H3226" s="8">
        <f>VLOOKUP(A3226,Cafe_sales!$A$1:$O$10001,15,FALSE)</f>
        <v>45220</v>
      </c>
    </row>
    <row r="3227" spans="1:8" x14ac:dyDescent="0.35">
      <c r="A3227" t="s">
        <v>1092</v>
      </c>
      <c r="B3227" t="str">
        <f>VLOOKUP(A3227,Cafe_sales!$A$1:$O$10001,9,FALSE)</f>
        <v>Coffee</v>
      </c>
      <c r="C3227" s="6">
        <f>VLOOKUP(A3227,Cafe_sales!$A$1:$O$10001,10,FALSE)</f>
        <v>2</v>
      </c>
      <c r="D3227" s="10">
        <f>VLOOKUP(A3227,Cafe_sales!$A$1:$O$10001,11,FALSE)</f>
        <v>2</v>
      </c>
      <c r="E3227" s="6">
        <f>VLOOKUP(A3227,Cafe_sales!$A$1:$O$10001,12,FALSE)</f>
        <v>4</v>
      </c>
      <c r="F3227" t="str">
        <f>VLOOKUP(A3227,Cafe_sales!$A$1:$O$10001,13,FALSE)</f>
        <v>Credit Card</v>
      </c>
      <c r="G3227" t="str">
        <f>VLOOKUP(A3227,Cafe_sales!$A$1:$O$10001,14,FALSE)</f>
        <v>UNKNOWN</v>
      </c>
      <c r="H3227" s="8">
        <f>VLOOKUP(A3227,Cafe_sales!$A$1:$O$10001,15,FALSE)</f>
        <v>44930</v>
      </c>
    </row>
    <row r="3228" spans="1:8" x14ac:dyDescent="0.35">
      <c r="A3228" t="s">
        <v>238</v>
      </c>
      <c r="B3228" t="str">
        <f>VLOOKUP(A3228,Cafe_sales!$A$1:$O$10001,9,FALSE)</f>
        <v>Salad</v>
      </c>
      <c r="C3228" s="6">
        <f>VLOOKUP(A3228,Cafe_sales!$A$1:$O$10001,10,FALSE)</f>
        <v>4</v>
      </c>
      <c r="D3228" s="10">
        <f>VLOOKUP(A3228,Cafe_sales!$A$1:$O$10001,11,FALSE)</f>
        <v>5</v>
      </c>
      <c r="E3228" s="6">
        <f>VLOOKUP(A3228,Cafe_sales!$A$1:$O$10001,12,FALSE)</f>
        <v>20</v>
      </c>
      <c r="F3228" t="str">
        <f>VLOOKUP(A3228,Cafe_sales!$A$1:$O$10001,13,FALSE)</f>
        <v>Cash</v>
      </c>
      <c r="G3228" t="str">
        <f>VLOOKUP(A3228,Cafe_sales!$A$1:$O$10001,14,FALSE)</f>
        <v>In-store</v>
      </c>
      <c r="H3228" s="8">
        <f>VLOOKUP(A3228,Cafe_sales!$A$1:$O$10001,15,FALSE)</f>
        <v>45042</v>
      </c>
    </row>
    <row r="3229" spans="1:8" x14ac:dyDescent="0.35">
      <c r="A3229" t="s">
        <v>5633</v>
      </c>
      <c r="B3229" t="str">
        <f>VLOOKUP(A3229,Cafe_sales!$A$1:$O$10001,9,FALSE)</f>
        <v>Smoothie</v>
      </c>
      <c r="C3229" s="6">
        <f>VLOOKUP(A3229,Cafe_sales!$A$1:$O$10001,10,FALSE)</f>
        <v>2</v>
      </c>
      <c r="D3229" s="10">
        <f>VLOOKUP(A3229,Cafe_sales!$A$1:$O$10001,11,FALSE)</f>
        <v>4</v>
      </c>
      <c r="E3229" s="6">
        <f>VLOOKUP(A3229,Cafe_sales!$A$1:$O$10001,12,FALSE)</f>
        <v>8</v>
      </c>
      <c r="F3229" t="str">
        <f>VLOOKUP(A3229,Cafe_sales!$A$1:$O$10001,13,FALSE)</f>
        <v>Default mode</v>
      </c>
      <c r="G3229" t="str">
        <f>VLOOKUP(A3229,Cafe_sales!$A$1:$O$10001,14,FALSE)</f>
        <v>In-store</v>
      </c>
      <c r="H3229" s="8">
        <f>VLOOKUP(A3229,Cafe_sales!$A$1:$O$10001,15,FALSE)</f>
        <v>45163</v>
      </c>
    </row>
    <row r="3230" spans="1:8" x14ac:dyDescent="0.35">
      <c r="A3230" t="s">
        <v>99</v>
      </c>
      <c r="B3230" t="str">
        <f>VLOOKUP(A3230,Cafe_sales!$A$1:$O$10001,9,FALSE)</f>
        <v>Sandwich</v>
      </c>
      <c r="C3230" s="6">
        <f>VLOOKUP(A3230,Cafe_sales!$A$1:$O$10001,10,FALSE)</f>
        <v>4</v>
      </c>
      <c r="D3230" s="10">
        <f>VLOOKUP(A3230,Cafe_sales!$A$1:$O$10001,11,FALSE)</f>
        <v>4</v>
      </c>
      <c r="E3230" s="6">
        <f>VLOOKUP(A3230,Cafe_sales!$A$1:$O$10001,12,FALSE)</f>
        <v>16</v>
      </c>
      <c r="F3230" t="str">
        <f>VLOOKUP(A3230,Cafe_sales!$A$1:$O$10001,13,FALSE)</f>
        <v>Cash</v>
      </c>
      <c r="G3230" t="str">
        <f>VLOOKUP(A3230,Cafe_sales!$A$1:$O$10001,14,FALSE)</f>
        <v>UNKNOWN</v>
      </c>
      <c r="H3230" s="8">
        <f>VLOOKUP(A3230,Cafe_sales!$A$1:$O$10001,15,FALSE)</f>
        <v>44979</v>
      </c>
    </row>
    <row r="3231" spans="1:8" x14ac:dyDescent="0.35">
      <c r="A3231" t="s">
        <v>9834</v>
      </c>
      <c r="B3231" t="str">
        <f>VLOOKUP(A3231,Cafe_sales!$A$1:$O$10001,9,FALSE)</f>
        <v>Tea</v>
      </c>
      <c r="C3231" s="6">
        <f>VLOOKUP(A3231,Cafe_sales!$A$1:$O$10001,10,FALSE)</f>
        <v>2</v>
      </c>
      <c r="D3231" s="10">
        <f>VLOOKUP(A3231,Cafe_sales!$A$1:$O$10001,11,FALSE)</f>
        <v>1.5</v>
      </c>
      <c r="E3231" s="6">
        <f>VLOOKUP(A3231,Cafe_sales!$A$1:$O$10001,12,FALSE)</f>
        <v>3</v>
      </c>
      <c r="F3231" t="str">
        <f>VLOOKUP(A3231,Cafe_sales!$A$1:$O$10001,13,FALSE)</f>
        <v>Default mode</v>
      </c>
      <c r="G3231" t="str">
        <f>VLOOKUP(A3231,Cafe_sales!$A$1:$O$10001,14,FALSE)</f>
        <v>UNKNOWN</v>
      </c>
      <c r="H3231" s="8">
        <f>VLOOKUP(A3231,Cafe_sales!$A$1:$O$10001,15,FALSE)</f>
        <v>45028</v>
      </c>
    </row>
    <row r="3232" spans="1:8" x14ac:dyDescent="0.35">
      <c r="A3232" t="s">
        <v>7230</v>
      </c>
      <c r="B3232" t="str">
        <f>VLOOKUP(A3232,Cafe_sales!$A$1:$O$10001,9,FALSE)</f>
        <v>Salad</v>
      </c>
      <c r="C3232" s="6">
        <f>VLOOKUP(A3232,Cafe_sales!$A$1:$O$10001,10,FALSE)</f>
        <v>5</v>
      </c>
      <c r="D3232" s="10">
        <f>VLOOKUP(A3232,Cafe_sales!$A$1:$O$10001,11,FALSE)</f>
        <v>5</v>
      </c>
      <c r="E3232" s="6">
        <f>VLOOKUP(A3232,Cafe_sales!$A$1:$O$10001,12,FALSE)</f>
        <v>25</v>
      </c>
      <c r="F3232" t="str">
        <f>VLOOKUP(A3232,Cafe_sales!$A$1:$O$10001,13,FALSE)</f>
        <v>Digital Wallet</v>
      </c>
      <c r="G3232" t="str">
        <f>VLOOKUP(A3232,Cafe_sales!$A$1:$O$10001,14,FALSE)</f>
        <v>UNKNOWN</v>
      </c>
      <c r="H3232" s="8">
        <f>VLOOKUP(A3232,Cafe_sales!$A$1:$O$10001,15,FALSE)</f>
        <v>45262</v>
      </c>
    </row>
    <row r="3233" spans="1:8" x14ac:dyDescent="0.35">
      <c r="A3233" t="s">
        <v>3421</v>
      </c>
      <c r="B3233" t="str">
        <f>VLOOKUP(A3233,Cafe_sales!$A$1:$O$10001,9,FALSE)</f>
        <v>Cookie</v>
      </c>
      <c r="C3233" s="6">
        <f>VLOOKUP(A3233,Cafe_sales!$A$1:$O$10001,10,FALSE)</f>
        <v>5</v>
      </c>
      <c r="D3233" s="10">
        <f>VLOOKUP(A3233,Cafe_sales!$A$1:$O$10001,11,FALSE)</f>
        <v>1</v>
      </c>
      <c r="E3233" s="6">
        <f>VLOOKUP(A3233,Cafe_sales!$A$1:$O$10001,12,FALSE)</f>
        <v>5</v>
      </c>
      <c r="F3233" t="str">
        <f>VLOOKUP(A3233,Cafe_sales!$A$1:$O$10001,13,FALSE)</f>
        <v>Credit Card</v>
      </c>
      <c r="G3233" t="str">
        <f>VLOOKUP(A3233,Cafe_sales!$A$1:$O$10001,14,FALSE)</f>
        <v>UNKNOWN</v>
      </c>
      <c r="H3233" s="8">
        <f>VLOOKUP(A3233,Cafe_sales!$A$1:$O$10001,15,FALSE)</f>
        <v>45102</v>
      </c>
    </row>
    <row r="3234" spans="1:8" hidden="1" x14ac:dyDescent="0.35">
      <c r="A3234" t="s">
        <v>6267</v>
      </c>
      <c r="B3234" t="str">
        <f>VLOOKUP(A3234,Cafe_sales!$A$1:$O$10001,9,FALSE)</f>
        <v>Cookie</v>
      </c>
      <c r="C3234">
        <f>VLOOKUP(A3234,Cafe_sales!$A$1:$O$10001,10,FALSE)</f>
        <v>3</v>
      </c>
      <c r="D3234">
        <f>VLOOKUP(A3234,Cafe_sales!$A$1:$O$10001,11,FALSE)</f>
        <v>1</v>
      </c>
      <c r="E3234">
        <f>VLOOKUP(A3234,Cafe_sales!$A$1:$O$10001,12,FALSE)</f>
        <v>3</v>
      </c>
      <c r="F3234" t="str">
        <f>VLOOKUP(A3234,Cafe_sales!$A$1:$O$10001,13,FALSE)</f>
        <v>Digital Wallet</v>
      </c>
      <c r="G3234" t="str">
        <f>VLOOKUP(A3234,Cafe_sales!$A$1:$O$10001,14,FALSE)</f>
        <v>Takeaway</v>
      </c>
      <c r="H3234" s="1">
        <f>VLOOKUP(A3234,Cafe_sales!$A$1:$O$10001,15,FALSE)</f>
        <v>45211</v>
      </c>
    </row>
    <row r="3235" spans="1:8" x14ac:dyDescent="0.35">
      <c r="A3235" t="s">
        <v>8403</v>
      </c>
      <c r="B3235" t="str">
        <f>VLOOKUP(A3235,Cafe_sales!$A$1:$O$10001,9,FALSE)</f>
        <v>Salad</v>
      </c>
      <c r="C3235" s="6">
        <f>VLOOKUP(A3235,Cafe_sales!$A$1:$O$10001,10,FALSE)</f>
        <v>5</v>
      </c>
      <c r="D3235" s="10">
        <f>VLOOKUP(A3235,Cafe_sales!$A$1:$O$10001,11,FALSE)</f>
        <v>0</v>
      </c>
      <c r="E3235" s="6">
        <f>VLOOKUP(A3235,Cafe_sales!$A$1:$O$10001,12,FALSE)</f>
        <v>25</v>
      </c>
      <c r="F3235" t="str">
        <f>VLOOKUP(A3235,Cafe_sales!$A$1:$O$10001,13,FALSE)</f>
        <v>Cash</v>
      </c>
      <c r="G3235" t="str">
        <f>VLOOKUP(A3235,Cafe_sales!$A$1:$O$10001,14,FALSE)</f>
        <v>In-store</v>
      </c>
      <c r="H3235" s="8">
        <f>VLOOKUP(A3235,Cafe_sales!$A$1:$O$10001,15,FALSE)</f>
        <v>45173</v>
      </c>
    </row>
    <row r="3236" spans="1:8" x14ac:dyDescent="0.35">
      <c r="A3236" t="s">
        <v>7980</v>
      </c>
      <c r="B3236" t="str">
        <f>VLOOKUP(A3236,Cafe_sales!$A$1:$O$10001,9,FALSE)</f>
        <v>Salad</v>
      </c>
      <c r="C3236" s="6">
        <f>VLOOKUP(A3236,Cafe_sales!$A$1:$O$10001,10,FALSE)</f>
        <v>2</v>
      </c>
      <c r="D3236" s="10">
        <f>VLOOKUP(A3236,Cafe_sales!$A$1:$O$10001,11,FALSE)</f>
        <v>5</v>
      </c>
      <c r="E3236" s="6">
        <f>VLOOKUP(A3236,Cafe_sales!$A$1:$O$10001,12,FALSE)</f>
        <v>10</v>
      </c>
      <c r="F3236" t="str">
        <f>VLOOKUP(A3236,Cafe_sales!$A$1:$O$10001,13,FALSE)</f>
        <v>Default mode</v>
      </c>
      <c r="G3236" t="str">
        <f>VLOOKUP(A3236,Cafe_sales!$A$1:$O$10001,14,FALSE)</f>
        <v>UNKNOWN</v>
      </c>
      <c r="H3236" s="8">
        <f>VLOOKUP(A3236,Cafe_sales!$A$1:$O$10001,15,FALSE)</f>
        <v>45095</v>
      </c>
    </row>
    <row r="3237" spans="1:8" x14ac:dyDescent="0.35">
      <c r="A3237" t="s">
        <v>9588</v>
      </c>
      <c r="B3237" t="str">
        <f>VLOOKUP(A3237,Cafe_sales!$A$1:$O$10001,9,FALSE)</f>
        <v>Cookie</v>
      </c>
      <c r="C3237" s="6">
        <f>VLOOKUP(A3237,Cafe_sales!$A$1:$O$10001,10,FALSE)</f>
        <v>5</v>
      </c>
      <c r="D3237" s="10">
        <f>VLOOKUP(A3237,Cafe_sales!$A$1:$O$10001,11,FALSE)</f>
        <v>1</v>
      </c>
      <c r="E3237" s="6">
        <f>VLOOKUP(A3237,Cafe_sales!$A$1:$O$10001,12,FALSE)</f>
        <v>5</v>
      </c>
      <c r="F3237" t="str">
        <f>VLOOKUP(A3237,Cafe_sales!$A$1:$O$10001,13,FALSE)</f>
        <v>Digital Wallet</v>
      </c>
      <c r="G3237" t="str">
        <f>VLOOKUP(A3237,Cafe_sales!$A$1:$O$10001,14,FALSE)</f>
        <v>UNKNOWN</v>
      </c>
      <c r="H3237" s="8">
        <f>VLOOKUP(A3237,Cafe_sales!$A$1:$O$10001,15,FALSE)</f>
        <v>45245</v>
      </c>
    </row>
    <row r="3238" spans="1:8" x14ac:dyDescent="0.35">
      <c r="A3238" t="s">
        <v>1146</v>
      </c>
      <c r="B3238" t="str">
        <f>VLOOKUP(A3238,Cafe_sales!$A$1:$O$10001,9,FALSE)</f>
        <v>Coffee</v>
      </c>
      <c r="C3238" s="6">
        <f>VLOOKUP(A3238,Cafe_sales!$A$1:$O$10001,10,FALSE)</f>
        <v>3</v>
      </c>
      <c r="D3238" s="10">
        <f>VLOOKUP(A3238,Cafe_sales!$A$1:$O$10001,11,FALSE)</f>
        <v>2</v>
      </c>
      <c r="E3238" s="6">
        <f>VLOOKUP(A3238,Cafe_sales!$A$1:$O$10001,12,FALSE)</f>
        <v>6</v>
      </c>
      <c r="F3238" t="str">
        <f>VLOOKUP(A3238,Cafe_sales!$A$1:$O$10001,13,FALSE)</f>
        <v>Default mode</v>
      </c>
      <c r="G3238" t="str">
        <f>VLOOKUP(A3238,Cafe_sales!$A$1:$O$10001,14,FALSE)</f>
        <v>UNKNOWN</v>
      </c>
      <c r="H3238" s="8">
        <f>VLOOKUP(A3238,Cafe_sales!$A$1:$O$10001,15,FALSE)</f>
        <v>45132</v>
      </c>
    </row>
    <row r="3239" spans="1:8" x14ac:dyDescent="0.35">
      <c r="A3239" t="s">
        <v>6153</v>
      </c>
      <c r="B3239" t="str">
        <f>VLOOKUP(A3239,Cafe_sales!$A$1:$O$10001,9,FALSE)</f>
        <v>Coffee</v>
      </c>
      <c r="C3239" s="6">
        <f>VLOOKUP(A3239,Cafe_sales!$A$1:$O$10001,10,FALSE)</f>
        <v>4</v>
      </c>
      <c r="D3239" s="10">
        <f>VLOOKUP(A3239,Cafe_sales!$A$1:$O$10001,11,FALSE)</f>
        <v>2</v>
      </c>
      <c r="E3239" s="6">
        <f>VLOOKUP(A3239,Cafe_sales!$A$1:$O$10001,12,FALSE)</f>
        <v>8</v>
      </c>
      <c r="F3239" t="str">
        <f>VLOOKUP(A3239,Cafe_sales!$A$1:$O$10001,13,FALSE)</f>
        <v>Default mode</v>
      </c>
      <c r="G3239" t="str">
        <f>VLOOKUP(A3239,Cafe_sales!$A$1:$O$10001,14,FALSE)</f>
        <v>In-store</v>
      </c>
      <c r="H3239" s="8">
        <f>VLOOKUP(A3239,Cafe_sales!$A$1:$O$10001,15,FALSE)</f>
        <v>44973</v>
      </c>
    </row>
    <row r="3240" spans="1:8" x14ac:dyDescent="0.35">
      <c r="A3240" t="s">
        <v>8439</v>
      </c>
      <c r="B3240" t="str">
        <f>VLOOKUP(A3240,Cafe_sales!$A$1:$O$10001,9,FALSE)</f>
        <v>Cake</v>
      </c>
      <c r="C3240" s="6">
        <f>VLOOKUP(A3240,Cafe_sales!$A$1:$O$10001,10,FALSE)</f>
        <v>5</v>
      </c>
      <c r="D3240" s="10">
        <f>VLOOKUP(A3240,Cafe_sales!$A$1:$O$10001,11,FALSE)</f>
        <v>3</v>
      </c>
      <c r="E3240" s="6">
        <f>VLOOKUP(A3240,Cafe_sales!$A$1:$O$10001,12,FALSE)</f>
        <v>15</v>
      </c>
      <c r="F3240" t="str">
        <f>VLOOKUP(A3240,Cafe_sales!$A$1:$O$10001,13,FALSE)</f>
        <v>Digital Wallet</v>
      </c>
      <c r="G3240" t="str">
        <f>VLOOKUP(A3240,Cafe_sales!$A$1:$O$10001,14,FALSE)</f>
        <v>In-store</v>
      </c>
      <c r="H3240" s="8">
        <f>VLOOKUP(A3240,Cafe_sales!$A$1:$O$10001,15,FALSE)</f>
        <v>45184</v>
      </c>
    </row>
    <row r="3241" spans="1:8" hidden="1" x14ac:dyDescent="0.35">
      <c r="A3241" t="s">
        <v>4522</v>
      </c>
      <c r="B3241" t="str">
        <f>VLOOKUP(A3241,Cafe_sales!$A$1:$O$10001,9,FALSE)</f>
        <v>Coffee</v>
      </c>
      <c r="C3241">
        <f>VLOOKUP(A3241,Cafe_sales!$A$1:$O$10001,10,FALSE)</f>
        <v>4</v>
      </c>
      <c r="D3241">
        <f>VLOOKUP(A3241,Cafe_sales!$A$1:$O$10001,11,FALSE)</f>
        <v>2</v>
      </c>
      <c r="E3241">
        <f>VLOOKUP(A3241,Cafe_sales!$A$1:$O$10001,12,FALSE)</f>
        <v>8</v>
      </c>
      <c r="F3241" t="str">
        <f>VLOOKUP(A3241,Cafe_sales!$A$1:$O$10001,13,FALSE)</f>
        <v>Default mode</v>
      </c>
      <c r="G3241" t="str">
        <f>VLOOKUP(A3241,Cafe_sales!$A$1:$O$10001,14,FALSE)</f>
        <v>Takeaway</v>
      </c>
      <c r="H3241" s="1">
        <f>VLOOKUP(A3241,Cafe_sales!$A$1:$O$10001,15,FALSE)</f>
        <v>44985</v>
      </c>
    </row>
    <row r="3242" spans="1:8" hidden="1" x14ac:dyDescent="0.35">
      <c r="A3242" t="s">
        <v>7783</v>
      </c>
      <c r="B3242" t="str">
        <f>VLOOKUP(A3242,Cafe_sales!$A$1:$O$10001,9,FALSE)</f>
        <v>Cake</v>
      </c>
      <c r="C3242">
        <f>VLOOKUP(A3242,Cafe_sales!$A$1:$O$10001,10,FALSE)</f>
        <v>5</v>
      </c>
      <c r="D3242">
        <f>VLOOKUP(A3242,Cafe_sales!$A$1:$O$10001,11,FALSE)</f>
        <v>3</v>
      </c>
      <c r="E3242">
        <f>VLOOKUP(A3242,Cafe_sales!$A$1:$O$10001,12,FALSE)</f>
        <v>15</v>
      </c>
      <c r="F3242" t="str">
        <f>VLOOKUP(A3242,Cafe_sales!$A$1:$O$10001,13,FALSE)</f>
        <v>Cash</v>
      </c>
      <c r="G3242" t="str">
        <f>VLOOKUP(A3242,Cafe_sales!$A$1:$O$10001,14,FALSE)</f>
        <v>Takeaway</v>
      </c>
      <c r="H3242" s="1">
        <f>VLOOKUP(A3242,Cafe_sales!$A$1:$O$10001,15,FALSE)</f>
        <v>45085</v>
      </c>
    </row>
    <row r="3243" spans="1:8" x14ac:dyDescent="0.35">
      <c r="A3243" t="s">
        <v>5777</v>
      </c>
      <c r="B3243" t="str">
        <f>VLOOKUP(A3243,Cafe_sales!$A$1:$O$10001,9,FALSE)</f>
        <v>Coffee</v>
      </c>
      <c r="C3243" s="6">
        <f>VLOOKUP(A3243,Cafe_sales!$A$1:$O$10001,10,FALSE)</f>
        <v>3</v>
      </c>
      <c r="D3243" s="10">
        <f>VLOOKUP(A3243,Cafe_sales!$A$1:$O$10001,11,FALSE)</f>
        <v>2</v>
      </c>
      <c r="E3243" s="6">
        <f>VLOOKUP(A3243,Cafe_sales!$A$1:$O$10001,12,FALSE)</f>
        <v>6</v>
      </c>
      <c r="F3243" t="str">
        <f>VLOOKUP(A3243,Cafe_sales!$A$1:$O$10001,13,FALSE)</f>
        <v>Cash</v>
      </c>
      <c r="G3243" t="str">
        <f>VLOOKUP(A3243,Cafe_sales!$A$1:$O$10001,14,FALSE)</f>
        <v>In-store</v>
      </c>
      <c r="H3243" s="8">
        <f>VLOOKUP(A3243,Cafe_sales!$A$1:$O$10001,15,FALSE)</f>
        <v>44947</v>
      </c>
    </row>
    <row r="3244" spans="1:8" x14ac:dyDescent="0.35">
      <c r="A3244" t="s">
        <v>1607</v>
      </c>
      <c r="B3244" t="str">
        <f>VLOOKUP(A3244,Cafe_sales!$A$1:$O$10001,9,FALSE)</f>
        <v>Cookie</v>
      </c>
      <c r="C3244" s="6">
        <f>VLOOKUP(A3244,Cafe_sales!$A$1:$O$10001,10,FALSE)</f>
        <v>3</v>
      </c>
      <c r="D3244" s="10">
        <f>VLOOKUP(A3244,Cafe_sales!$A$1:$O$10001,11,FALSE)</f>
        <v>1</v>
      </c>
      <c r="E3244" s="6">
        <f>VLOOKUP(A3244,Cafe_sales!$A$1:$O$10001,12,FALSE)</f>
        <v>3</v>
      </c>
      <c r="F3244" t="str">
        <f>VLOOKUP(A3244,Cafe_sales!$A$1:$O$10001,13,FALSE)</f>
        <v>Cash</v>
      </c>
      <c r="G3244" t="str">
        <f>VLOOKUP(A3244,Cafe_sales!$A$1:$O$10001,14,FALSE)</f>
        <v>UNKNOWN</v>
      </c>
      <c r="H3244" s="8">
        <f>VLOOKUP(A3244,Cafe_sales!$A$1:$O$10001,15,FALSE)</f>
        <v>45011</v>
      </c>
    </row>
    <row r="3245" spans="1:8" hidden="1" x14ac:dyDescent="0.35">
      <c r="A3245" t="s">
        <v>2445</v>
      </c>
      <c r="B3245" t="str">
        <f>VLOOKUP(A3245,Cafe_sales!$A$1:$O$10001,9,FALSE)</f>
        <v>Cake</v>
      </c>
      <c r="C3245">
        <f>VLOOKUP(A3245,Cafe_sales!$A$1:$O$10001,10,FALSE)</f>
        <v>1</v>
      </c>
      <c r="D3245">
        <f>VLOOKUP(A3245,Cafe_sales!$A$1:$O$10001,11,FALSE)</f>
        <v>3</v>
      </c>
      <c r="E3245">
        <f>VLOOKUP(A3245,Cafe_sales!$A$1:$O$10001,12,FALSE)</f>
        <v>3</v>
      </c>
      <c r="F3245" t="str">
        <f>VLOOKUP(A3245,Cafe_sales!$A$1:$O$10001,13,FALSE)</f>
        <v>Digital Wallet</v>
      </c>
      <c r="G3245" t="str">
        <f>VLOOKUP(A3245,Cafe_sales!$A$1:$O$10001,14,FALSE)</f>
        <v>Cafe</v>
      </c>
      <c r="H3245" s="1">
        <f>VLOOKUP(A3245,Cafe_sales!$A$1:$O$10001,15,FALSE)</f>
        <v>44937</v>
      </c>
    </row>
    <row r="3246" spans="1:8" hidden="1" x14ac:dyDescent="0.35">
      <c r="A3246" t="s">
        <v>461</v>
      </c>
      <c r="B3246" t="str">
        <f>VLOOKUP(A3246,Cafe_sales!$A$1:$O$10001,9,FALSE)</f>
        <v>Tea</v>
      </c>
      <c r="C3246">
        <f>VLOOKUP(A3246,Cafe_sales!$A$1:$O$10001,10,FALSE)</f>
        <v>3</v>
      </c>
      <c r="D3246">
        <f>VLOOKUP(A3246,Cafe_sales!$A$1:$O$10001,11,FALSE)</f>
        <v>1.5</v>
      </c>
      <c r="E3246">
        <f>VLOOKUP(A3246,Cafe_sales!$A$1:$O$10001,12,FALSE)</f>
        <v>4.5</v>
      </c>
      <c r="F3246" t="str">
        <f>VLOOKUP(A3246,Cafe_sales!$A$1:$O$10001,13,FALSE)</f>
        <v>Digital Wallet</v>
      </c>
      <c r="G3246" t="str">
        <f>VLOOKUP(A3246,Cafe_sales!$A$1:$O$10001,14,FALSE)</f>
        <v>Takeaway</v>
      </c>
      <c r="H3246" s="1">
        <f>VLOOKUP(A3246,Cafe_sales!$A$1:$O$10001,15,FALSE)</f>
        <v>45275</v>
      </c>
    </row>
    <row r="3247" spans="1:8" hidden="1" x14ac:dyDescent="0.35">
      <c r="A3247" t="s">
        <v>8794</v>
      </c>
      <c r="B3247" t="str">
        <f>VLOOKUP(A3247,Cafe_sales!$A$1:$O$10001,9,FALSE)</f>
        <v>Cake</v>
      </c>
      <c r="C3247">
        <f>VLOOKUP(A3247,Cafe_sales!$A$1:$O$10001,10,FALSE)</f>
        <v>2</v>
      </c>
      <c r="D3247">
        <f>VLOOKUP(A3247,Cafe_sales!$A$1:$O$10001,11,FALSE)</f>
        <v>3</v>
      </c>
      <c r="E3247">
        <f>VLOOKUP(A3247,Cafe_sales!$A$1:$O$10001,12,FALSE)</f>
        <v>6</v>
      </c>
      <c r="F3247" t="str">
        <f>VLOOKUP(A3247,Cafe_sales!$A$1:$O$10001,13,FALSE)</f>
        <v>Default mode</v>
      </c>
      <c r="G3247" t="str">
        <f>VLOOKUP(A3247,Cafe_sales!$A$1:$O$10001,14,FALSE)</f>
        <v>Takeaway</v>
      </c>
      <c r="H3247" s="1">
        <f>VLOOKUP(A3247,Cafe_sales!$A$1:$O$10001,15,FALSE)</f>
        <v>45222</v>
      </c>
    </row>
    <row r="3248" spans="1:8" hidden="1" x14ac:dyDescent="0.35">
      <c r="A3248" t="s">
        <v>2286</v>
      </c>
      <c r="B3248" t="str">
        <f>VLOOKUP(A3248,Cafe_sales!$A$1:$O$10001,9,FALSE)</f>
        <v>Coffee</v>
      </c>
      <c r="C3248">
        <f>VLOOKUP(A3248,Cafe_sales!$A$1:$O$10001,10,FALSE)</f>
        <v>3</v>
      </c>
      <c r="D3248">
        <f>VLOOKUP(A3248,Cafe_sales!$A$1:$O$10001,11,FALSE)</f>
        <v>2</v>
      </c>
      <c r="E3248">
        <f>VLOOKUP(A3248,Cafe_sales!$A$1:$O$10001,12,FALSE)</f>
        <v>6</v>
      </c>
      <c r="F3248" t="str">
        <f>VLOOKUP(A3248,Cafe_sales!$A$1:$O$10001,13,FALSE)</f>
        <v>Default mode</v>
      </c>
      <c r="G3248" t="str">
        <f>VLOOKUP(A3248,Cafe_sales!$A$1:$O$10001,14,FALSE)</f>
        <v>Takeaway</v>
      </c>
      <c r="H3248" s="1">
        <f>VLOOKUP(A3248,Cafe_sales!$A$1:$O$10001,15,FALSE)</f>
        <v>45199</v>
      </c>
    </row>
    <row r="3249" spans="1:8" x14ac:dyDescent="0.35">
      <c r="A3249" t="s">
        <v>1745</v>
      </c>
      <c r="B3249" t="str">
        <f>VLOOKUP(A3249,Cafe_sales!$A$1:$O$10001,9,FALSE)</f>
        <v>Juice</v>
      </c>
      <c r="C3249" s="6">
        <f>VLOOKUP(A3249,Cafe_sales!$A$1:$O$10001,10,FALSE)</f>
        <v>1</v>
      </c>
      <c r="D3249" s="10">
        <f>VLOOKUP(A3249,Cafe_sales!$A$1:$O$10001,11,FALSE)</f>
        <v>5</v>
      </c>
      <c r="E3249" s="6">
        <f>VLOOKUP(A3249,Cafe_sales!$A$1:$O$10001,12,FALSE)</f>
        <v>5</v>
      </c>
      <c r="F3249" t="str">
        <f>VLOOKUP(A3249,Cafe_sales!$A$1:$O$10001,13,FALSE)</f>
        <v>Cash</v>
      </c>
      <c r="G3249" t="str">
        <f>VLOOKUP(A3249,Cafe_sales!$A$1:$O$10001,14,FALSE)</f>
        <v>In-store</v>
      </c>
      <c r="H3249" s="8">
        <f>VLOOKUP(A3249,Cafe_sales!$A$1:$O$10001,15,FALSE)</f>
        <v>44992</v>
      </c>
    </row>
    <row r="3250" spans="1:8" hidden="1" x14ac:dyDescent="0.35">
      <c r="A3250" t="s">
        <v>5455</v>
      </c>
      <c r="B3250" t="str">
        <f>VLOOKUP(A3250,Cafe_sales!$A$1:$O$10001,9,FALSE)</f>
        <v>Tea</v>
      </c>
      <c r="C3250">
        <f>VLOOKUP(A3250,Cafe_sales!$A$1:$O$10001,10,FALSE)</f>
        <v>2</v>
      </c>
      <c r="D3250">
        <f>VLOOKUP(A3250,Cafe_sales!$A$1:$O$10001,11,FALSE)</f>
        <v>1.5</v>
      </c>
      <c r="E3250">
        <f>VLOOKUP(A3250,Cafe_sales!$A$1:$O$10001,12,FALSE)</f>
        <v>3</v>
      </c>
      <c r="F3250" t="str">
        <f>VLOOKUP(A3250,Cafe_sales!$A$1:$O$10001,13,FALSE)</f>
        <v>Digital Wallet</v>
      </c>
      <c r="G3250" t="str">
        <f>VLOOKUP(A3250,Cafe_sales!$A$1:$O$10001,14,FALSE)</f>
        <v>Takeaway</v>
      </c>
      <c r="H3250" s="1">
        <f>VLOOKUP(A3250,Cafe_sales!$A$1:$O$10001,15,FALSE)</f>
        <v>45184</v>
      </c>
    </row>
    <row r="3251" spans="1:8" hidden="1" x14ac:dyDescent="0.35">
      <c r="A3251" t="s">
        <v>5436</v>
      </c>
      <c r="B3251" t="str">
        <f>VLOOKUP(A3251,Cafe_sales!$A$1:$O$10001,9,FALSE)</f>
        <v>Salad</v>
      </c>
      <c r="C3251">
        <f>VLOOKUP(A3251,Cafe_sales!$A$1:$O$10001,10,FALSE)</f>
        <v>2</v>
      </c>
      <c r="D3251">
        <f>VLOOKUP(A3251,Cafe_sales!$A$1:$O$10001,11,FALSE)</f>
        <v>5</v>
      </c>
      <c r="E3251">
        <f>VLOOKUP(A3251,Cafe_sales!$A$1:$O$10001,12,FALSE)</f>
        <v>10</v>
      </c>
      <c r="F3251" t="str">
        <f>VLOOKUP(A3251,Cafe_sales!$A$1:$O$10001,13,FALSE)</f>
        <v>Digital Wallet</v>
      </c>
      <c r="G3251" t="str">
        <f>VLOOKUP(A3251,Cafe_sales!$A$1:$O$10001,14,FALSE)</f>
        <v>Cafe</v>
      </c>
      <c r="H3251" s="1">
        <f>VLOOKUP(A3251,Cafe_sales!$A$1:$O$10001,15,FALSE)</f>
        <v>45076</v>
      </c>
    </row>
    <row r="3252" spans="1:8" x14ac:dyDescent="0.35">
      <c r="A3252" t="s">
        <v>8407</v>
      </c>
      <c r="B3252" t="str">
        <f>VLOOKUP(A3252,Cafe_sales!$A$1:$O$10001,9,FALSE)</f>
        <v>Juice</v>
      </c>
      <c r="C3252" s="6">
        <f>VLOOKUP(A3252,Cafe_sales!$A$1:$O$10001,10,FALSE)</f>
        <v>4</v>
      </c>
      <c r="D3252" s="10">
        <f>VLOOKUP(A3252,Cafe_sales!$A$1:$O$10001,11,FALSE)</f>
        <v>3</v>
      </c>
      <c r="E3252" s="6">
        <f>VLOOKUP(A3252,Cafe_sales!$A$1:$O$10001,12,FALSE)</f>
        <v>12</v>
      </c>
      <c r="F3252" t="str">
        <f>VLOOKUP(A3252,Cafe_sales!$A$1:$O$10001,13,FALSE)</f>
        <v>Cash</v>
      </c>
      <c r="G3252" t="str">
        <f>VLOOKUP(A3252,Cafe_sales!$A$1:$O$10001,14,FALSE)</f>
        <v>In-store</v>
      </c>
      <c r="H3252" s="8">
        <f>VLOOKUP(A3252,Cafe_sales!$A$1:$O$10001,15,FALSE)</f>
        <v>45245</v>
      </c>
    </row>
    <row r="3253" spans="1:8" x14ac:dyDescent="0.35">
      <c r="A3253" t="s">
        <v>9248</v>
      </c>
      <c r="B3253" t="str">
        <f>VLOOKUP(A3253,Cafe_sales!$A$1:$O$10001,9,FALSE)</f>
        <v>Coffee</v>
      </c>
      <c r="C3253" s="6">
        <f>VLOOKUP(A3253,Cafe_sales!$A$1:$O$10001,10,FALSE)</f>
        <v>3</v>
      </c>
      <c r="D3253" s="10">
        <f>VLOOKUP(A3253,Cafe_sales!$A$1:$O$10001,11,FALSE)</f>
        <v>2</v>
      </c>
      <c r="E3253" s="6">
        <f>VLOOKUP(A3253,Cafe_sales!$A$1:$O$10001,12,FALSE)</f>
        <v>6</v>
      </c>
      <c r="F3253" t="str">
        <f>VLOOKUP(A3253,Cafe_sales!$A$1:$O$10001,13,FALSE)</f>
        <v>Credit Card</v>
      </c>
      <c r="G3253" t="str">
        <f>VLOOKUP(A3253,Cafe_sales!$A$1:$O$10001,14,FALSE)</f>
        <v>UNKNOWN</v>
      </c>
      <c r="H3253" s="8">
        <f>VLOOKUP(A3253,Cafe_sales!$A$1:$O$10001,15,FALSE)</f>
        <v>45274</v>
      </c>
    </row>
    <row r="3254" spans="1:8" hidden="1" x14ac:dyDescent="0.35">
      <c r="A3254" t="s">
        <v>2542</v>
      </c>
      <c r="B3254" t="str">
        <f>VLOOKUP(A3254,Cafe_sales!$A$1:$O$10001,9,FALSE)</f>
        <v>Juice</v>
      </c>
      <c r="C3254">
        <f>VLOOKUP(A3254,Cafe_sales!$A$1:$O$10001,10,FALSE)</f>
        <v>4</v>
      </c>
      <c r="D3254">
        <f>VLOOKUP(A3254,Cafe_sales!$A$1:$O$10001,11,FALSE)</f>
        <v>1</v>
      </c>
      <c r="E3254">
        <f>VLOOKUP(A3254,Cafe_sales!$A$1:$O$10001,12,FALSE)</f>
        <v>4</v>
      </c>
      <c r="F3254" t="str">
        <f>VLOOKUP(A3254,Cafe_sales!$A$1:$O$10001,13,FALSE)</f>
        <v>Credit Card</v>
      </c>
      <c r="G3254" t="str">
        <f>VLOOKUP(A3254,Cafe_sales!$A$1:$O$10001,14,FALSE)</f>
        <v>Takeaway</v>
      </c>
      <c r="H3254" s="1">
        <f>VLOOKUP(A3254,Cafe_sales!$A$1:$O$10001,15,FALSE)</f>
        <v>45003</v>
      </c>
    </row>
    <row r="3255" spans="1:8" x14ac:dyDescent="0.35">
      <c r="A3255" t="s">
        <v>2361</v>
      </c>
      <c r="B3255" t="str">
        <f>VLOOKUP(A3255,Cafe_sales!$A$1:$O$10001,9,FALSE)</f>
        <v>Cookie</v>
      </c>
      <c r="C3255" s="6">
        <f>VLOOKUP(A3255,Cafe_sales!$A$1:$O$10001,10,FALSE)</f>
        <v>1</v>
      </c>
      <c r="D3255" s="10">
        <f>VLOOKUP(A3255,Cafe_sales!$A$1:$O$10001,11,FALSE)</f>
        <v>1</v>
      </c>
      <c r="E3255" s="6">
        <f>VLOOKUP(A3255,Cafe_sales!$A$1:$O$10001,12,FALSE)</f>
        <v>1</v>
      </c>
      <c r="F3255" t="str">
        <f>VLOOKUP(A3255,Cafe_sales!$A$1:$O$10001,13,FALSE)</f>
        <v>Default mode</v>
      </c>
      <c r="G3255" t="str">
        <f>VLOOKUP(A3255,Cafe_sales!$A$1:$O$10001,14,FALSE)</f>
        <v>In-store</v>
      </c>
      <c r="H3255" s="8">
        <f>VLOOKUP(A3255,Cafe_sales!$A$1:$O$10001,15,FALSE)</f>
        <v>45104</v>
      </c>
    </row>
    <row r="3256" spans="1:8" hidden="1" x14ac:dyDescent="0.35">
      <c r="A3256" t="s">
        <v>8071</v>
      </c>
      <c r="B3256" t="str">
        <f>VLOOKUP(A3256,Cafe_sales!$A$1:$O$10001,9,FALSE)</f>
        <v>Sandwich</v>
      </c>
      <c r="C3256">
        <f>VLOOKUP(A3256,Cafe_sales!$A$1:$O$10001,10,FALSE)</f>
        <v>4</v>
      </c>
      <c r="D3256">
        <f>VLOOKUP(A3256,Cafe_sales!$A$1:$O$10001,11,FALSE)</f>
        <v>4</v>
      </c>
      <c r="E3256">
        <f>VLOOKUP(A3256,Cafe_sales!$A$1:$O$10001,12,FALSE)</f>
        <v>16</v>
      </c>
      <c r="F3256" t="str">
        <f>VLOOKUP(A3256,Cafe_sales!$A$1:$O$10001,13,FALSE)</f>
        <v>Cash</v>
      </c>
      <c r="G3256" t="str">
        <f>VLOOKUP(A3256,Cafe_sales!$A$1:$O$10001,14,FALSE)</f>
        <v>Takeaway</v>
      </c>
      <c r="H3256" s="1">
        <f>VLOOKUP(A3256,Cafe_sales!$A$1:$O$10001,15,FALSE)</f>
        <v>45277</v>
      </c>
    </row>
    <row r="3257" spans="1:8" x14ac:dyDescent="0.35">
      <c r="A3257" t="s">
        <v>5831</v>
      </c>
      <c r="B3257" t="str">
        <f>VLOOKUP(A3257,Cafe_sales!$A$1:$O$10001,9,FALSE)</f>
        <v>Juice</v>
      </c>
      <c r="C3257" s="6">
        <f>VLOOKUP(A3257,Cafe_sales!$A$1:$O$10001,10,FALSE)</f>
        <v>3</v>
      </c>
      <c r="D3257" s="10">
        <f>VLOOKUP(A3257,Cafe_sales!$A$1:$O$10001,11,FALSE)</f>
        <v>3</v>
      </c>
      <c r="E3257" s="6">
        <f>VLOOKUP(A3257,Cafe_sales!$A$1:$O$10001,12,FALSE)</f>
        <v>6</v>
      </c>
      <c r="F3257" t="str">
        <f>VLOOKUP(A3257,Cafe_sales!$A$1:$O$10001,13,FALSE)</f>
        <v>Credit Card</v>
      </c>
      <c r="G3257" t="str">
        <f>VLOOKUP(A3257,Cafe_sales!$A$1:$O$10001,14,FALSE)</f>
        <v>UNKNOWN</v>
      </c>
      <c r="H3257" s="8">
        <f>VLOOKUP(A3257,Cafe_sales!$A$1:$O$10001,15,FALSE)</f>
        <v>45290</v>
      </c>
    </row>
    <row r="3258" spans="1:8" x14ac:dyDescent="0.35">
      <c r="A3258" t="s">
        <v>6146</v>
      </c>
      <c r="B3258" t="str">
        <f>VLOOKUP(A3258,Cafe_sales!$A$1:$O$10001,9,FALSE)</f>
        <v>Smoothie</v>
      </c>
      <c r="C3258" s="6">
        <f>VLOOKUP(A3258,Cafe_sales!$A$1:$O$10001,10,FALSE)</f>
        <v>4</v>
      </c>
      <c r="D3258" s="10">
        <f>VLOOKUP(A3258,Cafe_sales!$A$1:$O$10001,11,FALSE)</f>
        <v>4</v>
      </c>
      <c r="E3258" s="6">
        <f>VLOOKUP(A3258,Cafe_sales!$A$1:$O$10001,12,FALSE)</f>
        <v>16</v>
      </c>
      <c r="F3258" t="str">
        <f>VLOOKUP(A3258,Cafe_sales!$A$1:$O$10001,13,FALSE)</f>
        <v>Default mode</v>
      </c>
      <c r="G3258" t="str">
        <f>VLOOKUP(A3258,Cafe_sales!$A$1:$O$10001,14,FALSE)</f>
        <v>UNKNOWN</v>
      </c>
      <c r="H3258" s="8">
        <f>VLOOKUP(A3258,Cafe_sales!$A$1:$O$10001,15,FALSE)</f>
        <v>45288</v>
      </c>
    </row>
    <row r="3259" spans="1:8" x14ac:dyDescent="0.35">
      <c r="A3259" t="s">
        <v>9555</v>
      </c>
      <c r="B3259" t="str">
        <f>VLOOKUP(A3259,Cafe_sales!$A$1:$O$10001,9,FALSE)</f>
        <v>Smoothie</v>
      </c>
      <c r="C3259" s="6">
        <f>VLOOKUP(A3259,Cafe_sales!$A$1:$O$10001,10,FALSE)</f>
        <v>5</v>
      </c>
      <c r="D3259" s="10">
        <f>VLOOKUP(A3259,Cafe_sales!$A$1:$O$10001,11,FALSE)</f>
        <v>4</v>
      </c>
      <c r="E3259" s="6">
        <f>VLOOKUP(A3259,Cafe_sales!$A$1:$O$10001,12,FALSE)</f>
        <v>20</v>
      </c>
      <c r="F3259" t="str">
        <f>VLOOKUP(A3259,Cafe_sales!$A$1:$O$10001,13,FALSE)</f>
        <v>Digital Wallet</v>
      </c>
      <c r="G3259" t="str">
        <f>VLOOKUP(A3259,Cafe_sales!$A$1:$O$10001,14,FALSE)</f>
        <v>UNKNOWN</v>
      </c>
      <c r="H3259" s="8">
        <f>VLOOKUP(A3259,Cafe_sales!$A$1:$O$10001,15,FALSE)</f>
        <v>45116</v>
      </c>
    </row>
    <row r="3260" spans="1:8" x14ac:dyDescent="0.35">
      <c r="A3260" t="s">
        <v>5450</v>
      </c>
      <c r="B3260" t="str">
        <f>VLOOKUP(A3260,Cafe_sales!$A$1:$O$10001,9,FALSE)</f>
        <v>Sandwich</v>
      </c>
      <c r="C3260" s="6">
        <f>VLOOKUP(A3260,Cafe_sales!$A$1:$O$10001,10,FALSE)</f>
        <v>1</v>
      </c>
      <c r="D3260" s="10">
        <f>VLOOKUP(A3260,Cafe_sales!$A$1:$O$10001,11,FALSE)</f>
        <v>4</v>
      </c>
      <c r="E3260" s="6">
        <f>VLOOKUP(A3260,Cafe_sales!$A$1:$O$10001,12,FALSE)</f>
        <v>4</v>
      </c>
      <c r="F3260" t="str">
        <f>VLOOKUP(A3260,Cafe_sales!$A$1:$O$10001,13,FALSE)</f>
        <v>Digital Wallet</v>
      </c>
      <c r="G3260" t="str">
        <f>VLOOKUP(A3260,Cafe_sales!$A$1:$O$10001,14,FALSE)</f>
        <v>In-store</v>
      </c>
      <c r="H3260" s="8">
        <f>VLOOKUP(A3260,Cafe_sales!$A$1:$O$10001,15,FALSE)</f>
        <v>45083</v>
      </c>
    </row>
    <row r="3261" spans="1:8" x14ac:dyDescent="0.35">
      <c r="A3261" t="s">
        <v>424</v>
      </c>
      <c r="B3261" t="str">
        <f>VLOOKUP(A3261,Cafe_sales!$A$1:$O$10001,9,FALSE)</f>
        <v>Coffee</v>
      </c>
      <c r="C3261" s="6">
        <f>VLOOKUP(A3261,Cafe_sales!$A$1:$O$10001,10,FALSE)</f>
        <v>4</v>
      </c>
      <c r="D3261" s="10">
        <f>VLOOKUP(A3261,Cafe_sales!$A$1:$O$10001,11,FALSE)</f>
        <v>2</v>
      </c>
      <c r="E3261" s="6">
        <f>VLOOKUP(A3261,Cafe_sales!$A$1:$O$10001,12,FALSE)</f>
        <v>8</v>
      </c>
      <c r="F3261" t="str">
        <f>VLOOKUP(A3261,Cafe_sales!$A$1:$O$10001,13,FALSE)</f>
        <v>Credit Card</v>
      </c>
      <c r="G3261" t="str">
        <f>VLOOKUP(A3261,Cafe_sales!$A$1:$O$10001,14,FALSE)</f>
        <v>UNKNOWN</v>
      </c>
      <c r="H3261" s="8">
        <f>VLOOKUP(A3261,Cafe_sales!$A$1:$O$10001,15,FALSE)</f>
        <v>45087</v>
      </c>
    </row>
    <row r="3262" spans="1:8" x14ac:dyDescent="0.35">
      <c r="A3262" t="s">
        <v>4593</v>
      </c>
      <c r="B3262" t="str">
        <f>VLOOKUP(A3262,Cafe_sales!$A$1:$O$10001,9,FALSE)</f>
        <v>Juice</v>
      </c>
      <c r="C3262" s="6">
        <f>VLOOKUP(A3262,Cafe_sales!$A$1:$O$10001,10,FALSE)</f>
        <v>5</v>
      </c>
      <c r="D3262" s="10">
        <f>VLOOKUP(A3262,Cafe_sales!$A$1:$O$10001,11,FALSE)</f>
        <v>3</v>
      </c>
      <c r="E3262" s="6">
        <f>VLOOKUP(A3262,Cafe_sales!$A$1:$O$10001,12,FALSE)</f>
        <v>15</v>
      </c>
      <c r="F3262" t="str">
        <f>VLOOKUP(A3262,Cafe_sales!$A$1:$O$10001,13,FALSE)</f>
        <v>Cash</v>
      </c>
      <c r="G3262" t="str">
        <f>VLOOKUP(A3262,Cafe_sales!$A$1:$O$10001,14,FALSE)</f>
        <v>In-store</v>
      </c>
      <c r="H3262" s="8">
        <f>VLOOKUP(A3262,Cafe_sales!$A$1:$O$10001,15,FALSE)</f>
        <v>45285</v>
      </c>
    </row>
    <row r="3263" spans="1:8" x14ac:dyDescent="0.35">
      <c r="A3263" t="s">
        <v>7146</v>
      </c>
      <c r="B3263" t="str">
        <f>VLOOKUP(A3263,Cafe_sales!$A$1:$O$10001,9,FALSE)</f>
        <v>Cookie</v>
      </c>
      <c r="C3263" s="6">
        <f>VLOOKUP(A3263,Cafe_sales!$A$1:$O$10001,10,FALSE)</f>
        <v>4</v>
      </c>
      <c r="D3263" s="10">
        <f>VLOOKUP(A3263,Cafe_sales!$A$1:$O$10001,11,FALSE)</f>
        <v>1</v>
      </c>
      <c r="E3263" s="6">
        <f>VLOOKUP(A3263,Cafe_sales!$A$1:$O$10001,12,FALSE)</f>
        <v>4</v>
      </c>
      <c r="F3263" t="str">
        <f>VLOOKUP(A3263,Cafe_sales!$A$1:$O$10001,13,FALSE)</f>
        <v>Cash</v>
      </c>
      <c r="G3263" t="str">
        <f>VLOOKUP(A3263,Cafe_sales!$A$1:$O$10001,14,FALSE)</f>
        <v>UNKNOWN</v>
      </c>
      <c r="H3263" s="8">
        <f>VLOOKUP(A3263,Cafe_sales!$A$1:$O$10001,15,FALSE)</f>
        <v>44927</v>
      </c>
    </row>
    <row r="3264" spans="1:8" hidden="1" x14ac:dyDescent="0.35">
      <c r="A3264" t="s">
        <v>8289</v>
      </c>
      <c r="B3264" t="str">
        <f>VLOOKUP(A3264,Cafe_sales!$A$1:$O$10001,9,FALSE)</f>
        <v>Cake</v>
      </c>
      <c r="C3264">
        <f>VLOOKUP(A3264,Cafe_sales!$A$1:$O$10001,10,FALSE)</f>
        <v>3</v>
      </c>
      <c r="D3264">
        <f>VLOOKUP(A3264,Cafe_sales!$A$1:$O$10001,11,FALSE)</f>
        <v>3</v>
      </c>
      <c r="E3264">
        <f>VLOOKUP(A3264,Cafe_sales!$A$1:$O$10001,12,FALSE)</f>
        <v>9</v>
      </c>
      <c r="F3264" t="str">
        <f>VLOOKUP(A3264,Cafe_sales!$A$1:$O$10001,13,FALSE)</f>
        <v>Default mode</v>
      </c>
      <c r="G3264" t="str">
        <f>VLOOKUP(A3264,Cafe_sales!$A$1:$O$10001,14,FALSE)</f>
        <v>Takeaway</v>
      </c>
      <c r="H3264" s="1">
        <f>VLOOKUP(A3264,Cafe_sales!$A$1:$O$10001,15,FALSE)</f>
        <v>45124</v>
      </c>
    </row>
    <row r="3265" spans="1:8" x14ac:dyDescent="0.35">
      <c r="A3265" t="s">
        <v>7286</v>
      </c>
      <c r="B3265" t="str">
        <f>VLOOKUP(A3265,Cafe_sales!$A$1:$O$10001,9,FALSE)</f>
        <v>Tea</v>
      </c>
      <c r="C3265" s="6">
        <f>VLOOKUP(A3265,Cafe_sales!$A$1:$O$10001,10,FALSE)</f>
        <v>3</v>
      </c>
      <c r="D3265" s="10">
        <f>VLOOKUP(A3265,Cafe_sales!$A$1:$O$10001,11,FALSE)</f>
        <v>1.5</v>
      </c>
      <c r="E3265" s="6">
        <f>VLOOKUP(A3265,Cafe_sales!$A$1:$O$10001,12,FALSE)</f>
        <v>4.5</v>
      </c>
      <c r="F3265" t="str">
        <f>VLOOKUP(A3265,Cafe_sales!$A$1:$O$10001,13,FALSE)</f>
        <v>Digital Wallet</v>
      </c>
      <c r="G3265" t="str">
        <f>VLOOKUP(A3265,Cafe_sales!$A$1:$O$10001,14,FALSE)</f>
        <v>In-store</v>
      </c>
      <c r="H3265" s="8">
        <f>VLOOKUP(A3265,Cafe_sales!$A$1:$O$10001,15,FALSE)</f>
        <v>45049</v>
      </c>
    </row>
    <row r="3266" spans="1:8" x14ac:dyDescent="0.35">
      <c r="A3266" t="s">
        <v>8291</v>
      </c>
      <c r="B3266" t="str">
        <f>VLOOKUP(A3266,Cafe_sales!$A$1:$O$10001,9,FALSE)</f>
        <v>Sandwich</v>
      </c>
      <c r="C3266" s="6">
        <f>VLOOKUP(A3266,Cafe_sales!$A$1:$O$10001,10,FALSE)</f>
        <v>1</v>
      </c>
      <c r="D3266" s="10">
        <f>VLOOKUP(A3266,Cafe_sales!$A$1:$O$10001,11,FALSE)</f>
        <v>4</v>
      </c>
      <c r="E3266" s="6">
        <f>VLOOKUP(A3266,Cafe_sales!$A$1:$O$10001,12,FALSE)</f>
        <v>4</v>
      </c>
      <c r="F3266" t="str">
        <f>VLOOKUP(A3266,Cafe_sales!$A$1:$O$10001,13,FALSE)</f>
        <v>Credit Card</v>
      </c>
      <c r="G3266" t="str">
        <f>VLOOKUP(A3266,Cafe_sales!$A$1:$O$10001,14,FALSE)</f>
        <v>In-store</v>
      </c>
      <c r="H3266" s="8">
        <f>VLOOKUP(A3266,Cafe_sales!$A$1:$O$10001,15,FALSE)</f>
        <v>45212</v>
      </c>
    </row>
    <row r="3267" spans="1:8" x14ac:dyDescent="0.35">
      <c r="A3267" t="s">
        <v>5908</v>
      </c>
      <c r="B3267" t="str">
        <f>VLOOKUP(A3267,Cafe_sales!$A$1:$O$10001,9,FALSE)</f>
        <v>Cake</v>
      </c>
      <c r="C3267" s="6">
        <f>VLOOKUP(A3267,Cafe_sales!$A$1:$O$10001,10,FALSE)</f>
        <v>1</v>
      </c>
      <c r="D3267" s="10">
        <f>VLOOKUP(A3267,Cafe_sales!$A$1:$O$10001,11,FALSE)</f>
        <v>0</v>
      </c>
      <c r="E3267" s="6">
        <f>VLOOKUP(A3267,Cafe_sales!$A$1:$O$10001,12,FALSE)</f>
        <v>3</v>
      </c>
      <c r="F3267" t="str">
        <f>VLOOKUP(A3267,Cafe_sales!$A$1:$O$10001,13,FALSE)</f>
        <v>Credit Card</v>
      </c>
      <c r="G3267" t="str">
        <f>VLOOKUP(A3267,Cafe_sales!$A$1:$O$10001,14,FALSE)</f>
        <v>UNKNOWN</v>
      </c>
      <c r="H3267" s="8">
        <f>VLOOKUP(A3267,Cafe_sales!$A$1:$O$10001,15,FALSE)</f>
        <v>45212</v>
      </c>
    </row>
    <row r="3268" spans="1:8" x14ac:dyDescent="0.35">
      <c r="A3268" t="s">
        <v>2019</v>
      </c>
      <c r="B3268" t="str">
        <f>VLOOKUP(A3268,Cafe_sales!$A$1:$O$10001,9,FALSE)</f>
        <v>Cookie</v>
      </c>
      <c r="C3268" s="6">
        <f>VLOOKUP(A3268,Cafe_sales!$A$1:$O$10001,10,FALSE)</f>
        <v>2</v>
      </c>
      <c r="D3268" s="10">
        <f>VLOOKUP(A3268,Cafe_sales!$A$1:$O$10001,11,FALSE)</f>
        <v>1</v>
      </c>
      <c r="E3268" s="6">
        <f>VLOOKUP(A3268,Cafe_sales!$A$1:$O$10001,12,FALSE)</f>
        <v>2</v>
      </c>
      <c r="F3268" t="str">
        <f>VLOOKUP(A3268,Cafe_sales!$A$1:$O$10001,13,FALSE)</f>
        <v>Default mode</v>
      </c>
      <c r="G3268" t="str">
        <f>VLOOKUP(A3268,Cafe_sales!$A$1:$O$10001,14,FALSE)</f>
        <v>UNKNOWN</v>
      </c>
      <c r="H3268" s="8">
        <f>VLOOKUP(A3268,Cafe_sales!$A$1:$O$10001,15,FALSE)</f>
        <v>45135</v>
      </c>
    </row>
    <row r="3269" spans="1:8" x14ac:dyDescent="0.35">
      <c r="A3269" t="s">
        <v>2609</v>
      </c>
      <c r="B3269" t="str">
        <f>VLOOKUP(A3269,Cafe_sales!$A$1:$O$10001,9,FALSE)</f>
        <v>Cookie</v>
      </c>
      <c r="C3269" s="6">
        <f>VLOOKUP(A3269,Cafe_sales!$A$1:$O$10001,10,FALSE)</f>
        <v>3</v>
      </c>
      <c r="D3269" s="10">
        <f>VLOOKUP(A3269,Cafe_sales!$A$1:$O$10001,11,FALSE)</f>
        <v>1</v>
      </c>
      <c r="E3269" s="6">
        <f>VLOOKUP(A3269,Cafe_sales!$A$1:$O$10001,12,FALSE)</f>
        <v>3</v>
      </c>
      <c r="F3269" t="str">
        <f>VLOOKUP(A3269,Cafe_sales!$A$1:$O$10001,13,FALSE)</f>
        <v>Default mode</v>
      </c>
      <c r="G3269" t="str">
        <f>VLOOKUP(A3269,Cafe_sales!$A$1:$O$10001,14,FALSE)</f>
        <v>UNKNOWN</v>
      </c>
      <c r="H3269" s="8">
        <f>VLOOKUP(A3269,Cafe_sales!$A$1:$O$10001,15,FALSE)</f>
        <v>45284</v>
      </c>
    </row>
    <row r="3270" spans="1:8" x14ac:dyDescent="0.35">
      <c r="A3270" t="s">
        <v>2449</v>
      </c>
      <c r="B3270" t="str">
        <f>VLOOKUP(A3270,Cafe_sales!$A$1:$O$10001,9,FALSE)</f>
        <v>Salad</v>
      </c>
      <c r="C3270" s="6">
        <f>VLOOKUP(A3270,Cafe_sales!$A$1:$O$10001,10,FALSE)</f>
        <v>4</v>
      </c>
      <c r="D3270" s="10">
        <f>VLOOKUP(A3270,Cafe_sales!$A$1:$O$10001,11,FALSE)</f>
        <v>5</v>
      </c>
      <c r="E3270" s="6">
        <f>VLOOKUP(A3270,Cafe_sales!$A$1:$O$10001,12,FALSE)</f>
        <v>20</v>
      </c>
      <c r="F3270" t="str">
        <f>VLOOKUP(A3270,Cafe_sales!$A$1:$O$10001,13,FALSE)</f>
        <v>Default mode</v>
      </c>
      <c r="G3270" t="str">
        <f>VLOOKUP(A3270,Cafe_sales!$A$1:$O$10001,14,FALSE)</f>
        <v>In-store</v>
      </c>
      <c r="H3270" s="8">
        <f>VLOOKUP(A3270,Cafe_sales!$A$1:$O$10001,15,FALSE)</f>
        <v>45183</v>
      </c>
    </row>
    <row r="3271" spans="1:8" x14ac:dyDescent="0.35">
      <c r="A3271" t="s">
        <v>8741</v>
      </c>
      <c r="B3271" t="str">
        <f>VLOOKUP(A3271,Cafe_sales!$A$1:$O$10001,9,FALSE)</f>
        <v>Smoothie</v>
      </c>
      <c r="C3271" s="6">
        <f>VLOOKUP(A3271,Cafe_sales!$A$1:$O$10001,10,FALSE)</f>
        <v>5</v>
      </c>
      <c r="D3271" s="10">
        <f>VLOOKUP(A3271,Cafe_sales!$A$1:$O$10001,11,FALSE)</f>
        <v>4</v>
      </c>
      <c r="E3271" s="6">
        <f>VLOOKUP(A3271,Cafe_sales!$A$1:$O$10001,12,FALSE)</f>
        <v>20</v>
      </c>
      <c r="F3271" t="str">
        <f>VLOOKUP(A3271,Cafe_sales!$A$1:$O$10001,13,FALSE)</f>
        <v>Credit Card</v>
      </c>
      <c r="G3271" t="str">
        <f>VLOOKUP(A3271,Cafe_sales!$A$1:$O$10001,14,FALSE)</f>
        <v>UNKNOWN</v>
      </c>
      <c r="H3271" s="8">
        <f>VLOOKUP(A3271,Cafe_sales!$A$1:$O$10001,15,FALSE)</f>
        <v>45016</v>
      </c>
    </row>
    <row r="3272" spans="1:8" hidden="1" x14ac:dyDescent="0.35">
      <c r="A3272" t="s">
        <v>6679</v>
      </c>
      <c r="B3272" t="str">
        <f>VLOOKUP(A3272,Cafe_sales!$A$1:$O$10001,9,FALSE)</f>
        <v>Sandwich</v>
      </c>
      <c r="C3272">
        <f>VLOOKUP(A3272,Cafe_sales!$A$1:$O$10001,10,FALSE)</f>
        <v>5</v>
      </c>
      <c r="D3272">
        <f>VLOOKUP(A3272,Cafe_sales!$A$1:$O$10001,11,FALSE)</f>
        <v>4</v>
      </c>
      <c r="E3272">
        <f>VLOOKUP(A3272,Cafe_sales!$A$1:$O$10001,12,FALSE)</f>
        <v>20</v>
      </c>
      <c r="F3272" t="str">
        <f>VLOOKUP(A3272,Cafe_sales!$A$1:$O$10001,13,FALSE)</f>
        <v>Digital Wallet</v>
      </c>
      <c r="G3272" t="str">
        <f>VLOOKUP(A3272,Cafe_sales!$A$1:$O$10001,14,FALSE)</f>
        <v>Takeaway</v>
      </c>
      <c r="H3272" s="1">
        <f>VLOOKUP(A3272,Cafe_sales!$A$1:$O$10001,15,FALSE)</f>
        <v>45206</v>
      </c>
    </row>
    <row r="3273" spans="1:8" x14ac:dyDescent="0.35">
      <c r="A3273" t="s">
        <v>9723</v>
      </c>
      <c r="B3273" t="str">
        <f>VLOOKUP(A3273,Cafe_sales!$A$1:$O$10001,9,FALSE)</f>
        <v>Juice</v>
      </c>
      <c r="C3273" s="6">
        <f>VLOOKUP(A3273,Cafe_sales!$A$1:$O$10001,10,FALSE)</f>
        <v>2</v>
      </c>
      <c r="D3273" s="10">
        <f>VLOOKUP(A3273,Cafe_sales!$A$1:$O$10001,11,FALSE)</f>
        <v>3</v>
      </c>
      <c r="E3273" s="6">
        <f>VLOOKUP(A3273,Cafe_sales!$A$1:$O$10001,12,FALSE)</f>
        <v>6</v>
      </c>
      <c r="F3273" t="str">
        <f>VLOOKUP(A3273,Cafe_sales!$A$1:$O$10001,13,FALSE)</f>
        <v>Default mode</v>
      </c>
      <c r="G3273" t="str">
        <f>VLOOKUP(A3273,Cafe_sales!$A$1:$O$10001,14,FALSE)</f>
        <v>UNKNOWN</v>
      </c>
      <c r="H3273" s="8">
        <f>VLOOKUP(A3273,Cafe_sales!$A$1:$O$10001,15,FALSE)</f>
        <v>44966</v>
      </c>
    </row>
    <row r="3274" spans="1:8" x14ac:dyDescent="0.35">
      <c r="A3274" t="s">
        <v>4335</v>
      </c>
      <c r="B3274" t="str">
        <f>VLOOKUP(A3274,Cafe_sales!$A$1:$O$10001,9,FALSE)</f>
        <v>Juice</v>
      </c>
      <c r="C3274" s="6">
        <f>VLOOKUP(A3274,Cafe_sales!$A$1:$O$10001,10,FALSE)</f>
        <v>5</v>
      </c>
      <c r="D3274" s="10">
        <f>VLOOKUP(A3274,Cafe_sales!$A$1:$O$10001,11,FALSE)</f>
        <v>3</v>
      </c>
      <c r="E3274" s="6">
        <f>VLOOKUP(A3274,Cafe_sales!$A$1:$O$10001,12,FALSE)</f>
        <v>15</v>
      </c>
      <c r="F3274" t="str">
        <f>VLOOKUP(A3274,Cafe_sales!$A$1:$O$10001,13,FALSE)</f>
        <v>Cash</v>
      </c>
      <c r="G3274" t="str">
        <f>VLOOKUP(A3274,Cafe_sales!$A$1:$O$10001,14,FALSE)</f>
        <v>UNKNOWN</v>
      </c>
      <c r="H3274" s="8">
        <f>VLOOKUP(A3274,Cafe_sales!$A$1:$O$10001,15,FALSE)</f>
        <v>44995</v>
      </c>
    </row>
    <row r="3275" spans="1:8" hidden="1" x14ac:dyDescent="0.35">
      <c r="A3275" t="s">
        <v>2922</v>
      </c>
      <c r="B3275" t="str">
        <f>VLOOKUP(A3275,Cafe_sales!$A$1:$O$10001,9,FALSE)</f>
        <v>Sandwich</v>
      </c>
      <c r="C3275">
        <f>VLOOKUP(A3275,Cafe_sales!$A$1:$O$10001,10,FALSE)</f>
        <v>5</v>
      </c>
      <c r="D3275">
        <f>VLOOKUP(A3275,Cafe_sales!$A$1:$O$10001,11,FALSE)</f>
        <v>4</v>
      </c>
      <c r="E3275">
        <f>VLOOKUP(A3275,Cafe_sales!$A$1:$O$10001,12,FALSE)</f>
        <v>20</v>
      </c>
      <c r="F3275" t="str">
        <f>VLOOKUP(A3275,Cafe_sales!$A$1:$O$10001,13,FALSE)</f>
        <v>Digital Wallet</v>
      </c>
      <c r="G3275" t="str">
        <f>VLOOKUP(A3275,Cafe_sales!$A$1:$O$10001,14,FALSE)</f>
        <v>Takeaway</v>
      </c>
      <c r="H3275" s="1">
        <f>VLOOKUP(A3275,Cafe_sales!$A$1:$O$10001,15,FALSE)</f>
        <v>44927</v>
      </c>
    </row>
    <row r="3276" spans="1:8" x14ac:dyDescent="0.35">
      <c r="A3276" t="s">
        <v>9803</v>
      </c>
      <c r="B3276" t="str">
        <f>VLOOKUP(A3276,Cafe_sales!$A$1:$O$10001,9,FALSE)</f>
        <v>Juice</v>
      </c>
      <c r="C3276" s="6">
        <f>VLOOKUP(A3276,Cafe_sales!$A$1:$O$10001,10,FALSE)</f>
        <v>1</v>
      </c>
      <c r="D3276" s="10">
        <f>VLOOKUP(A3276,Cafe_sales!$A$1:$O$10001,11,FALSE)</f>
        <v>1</v>
      </c>
      <c r="E3276" s="6">
        <f>VLOOKUP(A3276,Cafe_sales!$A$1:$O$10001,12,FALSE)</f>
        <v>1</v>
      </c>
      <c r="F3276" t="str">
        <f>VLOOKUP(A3276,Cafe_sales!$A$1:$O$10001,13,FALSE)</f>
        <v>Default mode</v>
      </c>
      <c r="G3276" t="str">
        <f>VLOOKUP(A3276,Cafe_sales!$A$1:$O$10001,14,FALSE)</f>
        <v>In-store</v>
      </c>
      <c r="H3276" s="8">
        <f>VLOOKUP(A3276,Cafe_sales!$A$1:$O$10001,15,FALSE)</f>
        <v>45076</v>
      </c>
    </row>
    <row r="3277" spans="1:8" x14ac:dyDescent="0.35">
      <c r="A3277" t="s">
        <v>7217</v>
      </c>
      <c r="B3277" t="str">
        <f>VLOOKUP(A3277,Cafe_sales!$A$1:$O$10001,9,FALSE)</f>
        <v>Cake</v>
      </c>
      <c r="C3277" s="6">
        <f>VLOOKUP(A3277,Cafe_sales!$A$1:$O$10001,10,FALSE)</f>
        <v>1</v>
      </c>
      <c r="D3277" s="10">
        <f>VLOOKUP(A3277,Cafe_sales!$A$1:$O$10001,11,FALSE)</f>
        <v>3</v>
      </c>
      <c r="E3277" s="6">
        <f>VLOOKUP(A3277,Cafe_sales!$A$1:$O$10001,12,FALSE)</f>
        <v>3</v>
      </c>
      <c r="F3277" t="str">
        <f>VLOOKUP(A3277,Cafe_sales!$A$1:$O$10001,13,FALSE)</f>
        <v>Default mode</v>
      </c>
      <c r="G3277" t="str">
        <f>VLOOKUP(A3277,Cafe_sales!$A$1:$O$10001,14,FALSE)</f>
        <v>In-store</v>
      </c>
      <c r="H3277" s="8">
        <f>VLOOKUP(A3277,Cafe_sales!$A$1:$O$10001,15,FALSE)</f>
        <v>44930</v>
      </c>
    </row>
    <row r="3278" spans="1:8" hidden="1" x14ac:dyDescent="0.35">
      <c r="A3278" t="s">
        <v>10014</v>
      </c>
      <c r="B3278" t="str">
        <f>VLOOKUP(A3278,Cafe_sales!$A$1:$O$10001,9,FALSE)</f>
        <v>Sandwich</v>
      </c>
      <c r="C3278">
        <f>VLOOKUP(A3278,Cafe_sales!$A$1:$O$10001,10,FALSE)</f>
        <v>3</v>
      </c>
      <c r="D3278">
        <f>VLOOKUP(A3278,Cafe_sales!$A$1:$O$10001,11,FALSE)</f>
        <v>4</v>
      </c>
      <c r="E3278">
        <f>VLOOKUP(A3278,Cafe_sales!$A$1:$O$10001,12,FALSE)</f>
        <v>12</v>
      </c>
      <c r="F3278" t="str">
        <f>VLOOKUP(A3278,Cafe_sales!$A$1:$O$10001,13,FALSE)</f>
        <v>Cash</v>
      </c>
      <c r="G3278" t="str">
        <f>VLOOKUP(A3278,Cafe_sales!$A$1:$O$10001,14,FALSE)</f>
        <v>Takeaway</v>
      </c>
      <c r="H3278" s="1">
        <f>VLOOKUP(A3278,Cafe_sales!$A$1:$O$10001,15,FALSE)</f>
        <v>44981</v>
      </c>
    </row>
    <row r="3279" spans="1:8" x14ac:dyDescent="0.35">
      <c r="A3279" t="s">
        <v>6832</v>
      </c>
      <c r="B3279" t="str">
        <f>VLOOKUP(A3279,Cafe_sales!$A$1:$O$10001,9,FALSE)</f>
        <v>Juice</v>
      </c>
      <c r="C3279" s="6">
        <f>VLOOKUP(A3279,Cafe_sales!$A$1:$O$10001,10,FALSE)</f>
        <v>3.0551724137931036</v>
      </c>
      <c r="D3279" s="10">
        <f>VLOOKUP(A3279,Cafe_sales!$A$1:$O$10001,11,FALSE)</f>
        <v>3</v>
      </c>
      <c r="E3279" s="6">
        <f>VLOOKUP(A3279,Cafe_sales!$A$1:$O$10001,12,FALSE)</f>
        <v>15</v>
      </c>
      <c r="F3279" t="str">
        <f>VLOOKUP(A3279,Cafe_sales!$A$1:$O$10001,13,FALSE)</f>
        <v>Digital Wallet</v>
      </c>
      <c r="G3279" t="str">
        <f>VLOOKUP(A3279,Cafe_sales!$A$1:$O$10001,14,FALSE)</f>
        <v>In-store</v>
      </c>
      <c r="H3279" s="8">
        <f>VLOOKUP(A3279,Cafe_sales!$A$1:$O$10001,15,FALSE)</f>
        <v>45225</v>
      </c>
    </row>
    <row r="3280" spans="1:8" hidden="1" x14ac:dyDescent="0.35">
      <c r="A3280" t="s">
        <v>9780</v>
      </c>
      <c r="B3280" t="str">
        <f>VLOOKUP(A3280,Cafe_sales!$A$1:$O$10001,9,FALSE)</f>
        <v>Sandwich</v>
      </c>
      <c r="C3280">
        <f>VLOOKUP(A3280,Cafe_sales!$A$1:$O$10001,10,FALSE)</f>
        <v>3</v>
      </c>
      <c r="D3280">
        <f>VLOOKUP(A3280,Cafe_sales!$A$1:$O$10001,11,FALSE)</f>
        <v>4</v>
      </c>
      <c r="E3280">
        <f>VLOOKUP(A3280,Cafe_sales!$A$1:$O$10001,12,FALSE)</f>
        <v>12</v>
      </c>
      <c r="F3280" t="str">
        <f>VLOOKUP(A3280,Cafe_sales!$A$1:$O$10001,13,FALSE)</f>
        <v>Cash</v>
      </c>
      <c r="G3280" t="str">
        <f>VLOOKUP(A3280,Cafe_sales!$A$1:$O$10001,14,FALSE)</f>
        <v>Takeaway</v>
      </c>
      <c r="H3280" s="1">
        <f>VLOOKUP(A3280,Cafe_sales!$A$1:$O$10001,15,FALSE)</f>
        <v>45094</v>
      </c>
    </row>
    <row r="3281" spans="1:8" hidden="1" x14ac:dyDescent="0.35">
      <c r="A3281" t="s">
        <v>4542</v>
      </c>
      <c r="B3281" t="str">
        <f>VLOOKUP(A3281,Cafe_sales!$A$1:$O$10001,9,FALSE)</f>
        <v>Sandwich</v>
      </c>
      <c r="C3281">
        <f>VLOOKUP(A3281,Cafe_sales!$A$1:$O$10001,10,FALSE)</f>
        <v>2</v>
      </c>
      <c r="D3281">
        <f>VLOOKUP(A3281,Cafe_sales!$A$1:$O$10001,11,FALSE)</f>
        <v>4</v>
      </c>
      <c r="E3281">
        <f>VLOOKUP(A3281,Cafe_sales!$A$1:$O$10001,12,FALSE)</f>
        <v>8</v>
      </c>
      <c r="F3281" t="str">
        <f>VLOOKUP(A3281,Cafe_sales!$A$1:$O$10001,13,FALSE)</f>
        <v>Cash</v>
      </c>
      <c r="G3281" t="str">
        <f>VLOOKUP(A3281,Cafe_sales!$A$1:$O$10001,14,FALSE)</f>
        <v>Takeaway</v>
      </c>
      <c r="H3281" s="1">
        <f>VLOOKUP(A3281,Cafe_sales!$A$1:$O$10001,15,FALSE)</f>
        <v>44992</v>
      </c>
    </row>
    <row r="3282" spans="1:8" hidden="1" x14ac:dyDescent="0.35">
      <c r="A3282" t="s">
        <v>6455</v>
      </c>
      <c r="B3282" t="str">
        <f>VLOOKUP(A3282,Cafe_sales!$A$1:$O$10001,9,FALSE)</f>
        <v>Juice</v>
      </c>
      <c r="C3282">
        <f>VLOOKUP(A3282,Cafe_sales!$A$1:$O$10001,10,FALSE)</f>
        <v>1</v>
      </c>
      <c r="D3282">
        <f>VLOOKUP(A3282,Cafe_sales!$A$1:$O$10001,11,FALSE)</f>
        <v>3</v>
      </c>
      <c r="E3282">
        <f>VLOOKUP(A3282,Cafe_sales!$A$1:$O$10001,12,FALSE)</f>
        <v>3</v>
      </c>
      <c r="F3282" t="str">
        <f>VLOOKUP(A3282,Cafe_sales!$A$1:$O$10001,13,FALSE)</f>
        <v>Credit Card</v>
      </c>
      <c r="G3282" t="str">
        <f>VLOOKUP(A3282,Cafe_sales!$A$1:$O$10001,14,FALSE)</f>
        <v>Takeaway</v>
      </c>
      <c r="H3282" s="1">
        <f>VLOOKUP(A3282,Cafe_sales!$A$1:$O$10001,15,FALSE)</f>
        <v>45218</v>
      </c>
    </row>
    <row r="3283" spans="1:8" hidden="1" x14ac:dyDescent="0.35">
      <c r="A3283" t="s">
        <v>3650</v>
      </c>
      <c r="B3283" t="str">
        <f>VLOOKUP(A3283,Cafe_sales!$A$1:$O$10001,9,FALSE)</f>
        <v>Tea</v>
      </c>
      <c r="C3283">
        <f>VLOOKUP(A3283,Cafe_sales!$A$1:$O$10001,10,FALSE)</f>
        <v>4</v>
      </c>
      <c r="D3283">
        <f>VLOOKUP(A3283,Cafe_sales!$A$1:$O$10001,11,FALSE)</f>
        <v>1.5</v>
      </c>
      <c r="E3283">
        <f>VLOOKUP(A3283,Cafe_sales!$A$1:$O$10001,12,FALSE)</f>
        <v>6</v>
      </c>
      <c r="F3283" t="str">
        <f>VLOOKUP(A3283,Cafe_sales!$A$1:$O$10001,13,FALSE)</f>
        <v>Credit Card</v>
      </c>
      <c r="G3283" t="str">
        <f>VLOOKUP(A3283,Cafe_sales!$A$1:$O$10001,14,FALSE)</f>
        <v>Cafe</v>
      </c>
      <c r="H3283" s="1">
        <f>VLOOKUP(A3283,Cafe_sales!$A$1:$O$10001,15,FALSE)</f>
        <v>45097</v>
      </c>
    </row>
    <row r="3284" spans="1:8" x14ac:dyDescent="0.35">
      <c r="A3284" t="s">
        <v>7706</v>
      </c>
      <c r="B3284" t="str">
        <f>VLOOKUP(A3284,Cafe_sales!$A$1:$O$10001,9,FALSE)</f>
        <v>Juice</v>
      </c>
      <c r="C3284" s="6">
        <f>VLOOKUP(A3284,Cafe_sales!$A$1:$O$10001,10,FALSE)</f>
        <v>5</v>
      </c>
      <c r="D3284" s="10">
        <f>VLOOKUP(A3284,Cafe_sales!$A$1:$O$10001,11,FALSE)</f>
        <v>3</v>
      </c>
      <c r="E3284" s="6">
        <f>VLOOKUP(A3284,Cafe_sales!$A$1:$O$10001,12,FALSE)</f>
        <v>15</v>
      </c>
      <c r="F3284" t="str">
        <f>VLOOKUP(A3284,Cafe_sales!$A$1:$O$10001,13,FALSE)</f>
        <v>Default mode</v>
      </c>
      <c r="G3284" t="str">
        <f>VLOOKUP(A3284,Cafe_sales!$A$1:$O$10001,14,FALSE)</f>
        <v>UNKNOWN</v>
      </c>
      <c r="H3284" s="8">
        <f>VLOOKUP(A3284,Cafe_sales!$A$1:$O$10001,15,FALSE)</f>
        <v>45105</v>
      </c>
    </row>
    <row r="3285" spans="1:8" x14ac:dyDescent="0.35">
      <c r="A3285" t="s">
        <v>4826</v>
      </c>
      <c r="B3285" t="str">
        <f>VLOOKUP(A3285,Cafe_sales!$A$1:$O$10001,9,FALSE)</f>
        <v>Cake</v>
      </c>
      <c r="C3285" s="6">
        <f>VLOOKUP(A3285,Cafe_sales!$A$1:$O$10001,10,FALSE)</f>
        <v>5</v>
      </c>
      <c r="D3285" s="10">
        <f>VLOOKUP(A3285,Cafe_sales!$A$1:$O$10001,11,FALSE)</f>
        <v>3</v>
      </c>
      <c r="E3285" s="6">
        <f>VLOOKUP(A3285,Cafe_sales!$A$1:$O$10001,12,FALSE)</f>
        <v>15</v>
      </c>
      <c r="F3285" t="str">
        <f>VLOOKUP(A3285,Cafe_sales!$A$1:$O$10001,13,FALSE)</f>
        <v>Cash</v>
      </c>
      <c r="G3285" t="str">
        <f>VLOOKUP(A3285,Cafe_sales!$A$1:$O$10001,14,FALSE)</f>
        <v>UNKNOWN</v>
      </c>
      <c r="H3285" s="8">
        <f>VLOOKUP(A3285,Cafe_sales!$A$1:$O$10001,15,FALSE)</f>
        <v>45152</v>
      </c>
    </row>
    <row r="3286" spans="1:8" hidden="1" x14ac:dyDescent="0.35">
      <c r="A3286" t="s">
        <v>2483</v>
      </c>
      <c r="B3286" t="str">
        <f>VLOOKUP(A3286,Cafe_sales!$A$1:$O$10001,9,FALSE)</f>
        <v>Sandwich</v>
      </c>
      <c r="C3286">
        <f>VLOOKUP(A3286,Cafe_sales!$A$1:$O$10001,10,FALSE)</f>
        <v>5</v>
      </c>
      <c r="D3286">
        <f>VLOOKUP(A3286,Cafe_sales!$A$1:$O$10001,11,FALSE)</f>
        <v>4</v>
      </c>
      <c r="E3286">
        <f>VLOOKUP(A3286,Cafe_sales!$A$1:$O$10001,12,FALSE)</f>
        <v>20</v>
      </c>
      <c r="F3286" t="str">
        <f>VLOOKUP(A3286,Cafe_sales!$A$1:$O$10001,13,FALSE)</f>
        <v>Cash</v>
      </c>
      <c r="G3286" t="str">
        <f>VLOOKUP(A3286,Cafe_sales!$A$1:$O$10001,14,FALSE)</f>
        <v>Takeaway</v>
      </c>
      <c r="H3286" s="1">
        <f>VLOOKUP(A3286,Cafe_sales!$A$1:$O$10001,15,FALSE)</f>
        <v>44931</v>
      </c>
    </row>
    <row r="3287" spans="1:8" x14ac:dyDescent="0.35">
      <c r="A3287" t="s">
        <v>8058</v>
      </c>
      <c r="B3287" t="str">
        <f>VLOOKUP(A3287,Cafe_sales!$A$1:$O$10001,9,FALSE)</f>
        <v>Cake</v>
      </c>
      <c r="C3287" s="6">
        <f>VLOOKUP(A3287,Cafe_sales!$A$1:$O$10001,10,FALSE)</f>
        <v>4</v>
      </c>
      <c r="D3287" s="10">
        <f>VLOOKUP(A3287,Cafe_sales!$A$1:$O$10001,11,FALSE)</f>
        <v>3</v>
      </c>
      <c r="E3287" s="6">
        <f>VLOOKUP(A3287,Cafe_sales!$A$1:$O$10001,12,FALSE)</f>
        <v>12</v>
      </c>
      <c r="F3287" t="str">
        <f>VLOOKUP(A3287,Cafe_sales!$A$1:$O$10001,13,FALSE)</f>
        <v>Cash</v>
      </c>
      <c r="G3287" t="str">
        <f>VLOOKUP(A3287,Cafe_sales!$A$1:$O$10001,14,FALSE)</f>
        <v>In-store</v>
      </c>
      <c r="H3287" s="8">
        <f>VLOOKUP(A3287,Cafe_sales!$A$1:$O$10001,15,FALSE)</f>
        <v>44956</v>
      </c>
    </row>
    <row r="3288" spans="1:8" x14ac:dyDescent="0.35">
      <c r="A3288" t="s">
        <v>7701</v>
      </c>
      <c r="B3288" t="str">
        <f>VLOOKUP(A3288,Cafe_sales!$A$1:$O$10001,9,FALSE)</f>
        <v>Tea</v>
      </c>
      <c r="C3288" s="6">
        <f>VLOOKUP(A3288,Cafe_sales!$A$1:$O$10001,10,FALSE)</f>
        <v>2</v>
      </c>
      <c r="D3288" s="10">
        <f>VLOOKUP(A3288,Cafe_sales!$A$1:$O$10001,11,FALSE)</f>
        <v>1.5</v>
      </c>
      <c r="E3288" s="6">
        <f>VLOOKUP(A3288,Cafe_sales!$A$1:$O$10001,12,FALSE)</f>
        <v>3</v>
      </c>
      <c r="F3288" t="str">
        <f>VLOOKUP(A3288,Cafe_sales!$A$1:$O$10001,13,FALSE)</f>
        <v>Default mode</v>
      </c>
      <c r="G3288" t="str">
        <f>VLOOKUP(A3288,Cafe_sales!$A$1:$O$10001,14,FALSE)</f>
        <v>In-store</v>
      </c>
      <c r="H3288" s="8">
        <f>VLOOKUP(A3288,Cafe_sales!$A$1:$O$10001,15,FALSE)</f>
        <v>45067</v>
      </c>
    </row>
    <row r="3289" spans="1:8" hidden="1" x14ac:dyDescent="0.35">
      <c r="A3289" t="s">
        <v>1438</v>
      </c>
      <c r="B3289" t="str">
        <f>VLOOKUP(A3289,Cafe_sales!$A$1:$O$10001,9,FALSE)</f>
        <v>Tea</v>
      </c>
      <c r="C3289">
        <f>VLOOKUP(A3289,Cafe_sales!$A$1:$O$10001,10,FALSE)</f>
        <v>5</v>
      </c>
      <c r="D3289">
        <f>VLOOKUP(A3289,Cafe_sales!$A$1:$O$10001,11,FALSE)</f>
        <v>1.5</v>
      </c>
      <c r="E3289">
        <f>VLOOKUP(A3289,Cafe_sales!$A$1:$O$10001,12,FALSE)</f>
        <v>7.5</v>
      </c>
      <c r="F3289" t="str">
        <f>VLOOKUP(A3289,Cafe_sales!$A$1:$O$10001,13,FALSE)</f>
        <v>Digital Wallet</v>
      </c>
      <c r="G3289" t="str">
        <f>VLOOKUP(A3289,Cafe_sales!$A$1:$O$10001,14,FALSE)</f>
        <v>Takeaway</v>
      </c>
      <c r="H3289" s="1">
        <f>VLOOKUP(A3289,Cafe_sales!$A$1:$O$10001,15,FALSE)</f>
        <v>45029</v>
      </c>
    </row>
    <row r="3290" spans="1:8" x14ac:dyDescent="0.35">
      <c r="A3290" t="s">
        <v>2089</v>
      </c>
      <c r="B3290" t="str">
        <f>VLOOKUP(A3290,Cafe_sales!$A$1:$O$10001,9,FALSE)</f>
        <v>Salad</v>
      </c>
      <c r="C3290" s="6">
        <f>VLOOKUP(A3290,Cafe_sales!$A$1:$O$10001,10,FALSE)</f>
        <v>1</v>
      </c>
      <c r="D3290" s="10">
        <f>VLOOKUP(A3290,Cafe_sales!$A$1:$O$10001,11,FALSE)</f>
        <v>5</v>
      </c>
      <c r="E3290" s="6">
        <f>VLOOKUP(A3290,Cafe_sales!$A$1:$O$10001,12,FALSE)</f>
        <v>5</v>
      </c>
      <c r="F3290" t="str">
        <f>VLOOKUP(A3290,Cafe_sales!$A$1:$O$10001,13,FALSE)</f>
        <v>Credit Card</v>
      </c>
      <c r="G3290" t="str">
        <f>VLOOKUP(A3290,Cafe_sales!$A$1:$O$10001,14,FALSE)</f>
        <v>In-store</v>
      </c>
      <c r="H3290" s="8">
        <f>VLOOKUP(A3290,Cafe_sales!$A$1:$O$10001,15,FALSE)</f>
        <v>45253</v>
      </c>
    </row>
    <row r="3291" spans="1:8" hidden="1" x14ac:dyDescent="0.35">
      <c r="A3291" t="s">
        <v>1667</v>
      </c>
      <c r="B3291" t="str">
        <f>VLOOKUP(A3291,Cafe_sales!$A$1:$O$10001,9,FALSE)</f>
        <v>Coffee</v>
      </c>
      <c r="C3291">
        <f>VLOOKUP(A3291,Cafe_sales!$A$1:$O$10001,10,FALSE)</f>
        <v>3</v>
      </c>
      <c r="D3291">
        <f>VLOOKUP(A3291,Cafe_sales!$A$1:$O$10001,11,FALSE)</f>
        <v>2</v>
      </c>
      <c r="E3291">
        <f>VLOOKUP(A3291,Cafe_sales!$A$1:$O$10001,12,FALSE)</f>
        <v>6</v>
      </c>
      <c r="F3291" t="str">
        <f>VLOOKUP(A3291,Cafe_sales!$A$1:$O$10001,13,FALSE)</f>
        <v>Cash</v>
      </c>
      <c r="G3291" t="str">
        <f>VLOOKUP(A3291,Cafe_sales!$A$1:$O$10001,14,FALSE)</f>
        <v>Takeaway</v>
      </c>
      <c r="H3291" s="1">
        <f>VLOOKUP(A3291,Cafe_sales!$A$1:$O$10001,15,FALSE)</f>
        <v>45276</v>
      </c>
    </row>
    <row r="3292" spans="1:8" x14ac:dyDescent="0.35">
      <c r="A3292" t="s">
        <v>9070</v>
      </c>
      <c r="B3292" t="str">
        <f>VLOOKUP(A3292,Cafe_sales!$A$1:$O$10001,9,FALSE)</f>
        <v>Juice</v>
      </c>
      <c r="C3292" s="6">
        <f>VLOOKUP(A3292,Cafe_sales!$A$1:$O$10001,10,FALSE)</f>
        <v>2</v>
      </c>
      <c r="D3292" s="10">
        <f>VLOOKUP(A3292,Cafe_sales!$A$1:$O$10001,11,FALSE)</f>
        <v>3</v>
      </c>
      <c r="E3292" s="6">
        <f>VLOOKUP(A3292,Cafe_sales!$A$1:$O$10001,12,FALSE)</f>
        <v>6</v>
      </c>
      <c r="F3292" t="str">
        <f>VLOOKUP(A3292,Cafe_sales!$A$1:$O$10001,13,FALSE)</f>
        <v>Digital Wallet</v>
      </c>
      <c r="G3292" t="str">
        <f>VLOOKUP(A3292,Cafe_sales!$A$1:$O$10001,14,FALSE)</f>
        <v>UNKNOWN</v>
      </c>
      <c r="H3292" s="8">
        <f>VLOOKUP(A3292,Cafe_sales!$A$1:$O$10001,15,FALSE)</f>
        <v>45060</v>
      </c>
    </row>
    <row r="3293" spans="1:8" hidden="1" x14ac:dyDescent="0.35">
      <c r="A3293" t="s">
        <v>563</v>
      </c>
      <c r="B3293" t="str">
        <f>VLOOKUP(A3293,Cafe_sales!$A$1:$O$10001,9,FALSE)</f>
        <v>Juice</v>
      </c>
      <c r="C3293">
        <f>VLOOKUP(A3293,Cafe_sales!$A$1:$O$10001,10,FALSE)</f>
        <v>5</v>
      </c>
      <c r="D3293">
        <f>VLOOKUP(A3293,Cafe_sales!$A$1:$O$10001,11,FALSE)</f>
        <v>3</v>
      </c>
      <c r="E3293">
        <f>VLOOKUP(A3293,Cafe_sales!$A$1:$O$10001,12,FALSE)</f>
        <v>15</v>
      </c>
      <c r="F3293" t="str">
        <f>VLOOKUP(A3293,Cafe_sales!$A$1:$O$10001,13,FALSE)</f>
        <v>Credit Card</v>
      </c>
      <c r="G3293" t="str">
        <f>VLOOKUP(A3293,Cafe_sales!$A$1:$O$10001,14,FALSE)</f>
        <v>Takeaway</v>
      </c>
      <c r="H3293" s="1">
        <f>VLOOKUP(A3293,Cafe_sales!$A$1:$O$10001,15,FALSE)</f>
        <v>45247</v>
      </c>
    </row>
    <row r="3294" spans="1:8" x14ac:dyDescent="0.35">
      <c r="A3294" t="s">
        <v>8980</v>
      </c>
      <c r="B3294" t="str">
        <f>VLOOKUP(A3294,Cafe_sales!$A$1:$O$10001,9,FALSE)</f>
        <v>Juice</v>
      </c>
      <c r="C3294" s="6">
        <f>VLOOKUP(A3294,Cafe_sales!$A$1:$O$10001,10,FALSE)</f>
        <v>4</v>
      </c>
      <c r="D3294" s="10">
        <f>VLOOKUP(A3294,Cafe_sales!$A$1:$O$10001,11,FALSE)</f>
        <v>3</v>
      </c>
      <c r="E3294" s="6">
        <f>VLOOKUP(A3294,Cafe_sales!$A$1:$O$10001,12,FALSE)</f>
        <v>12</v>
      </c>
      <c r="F3294" t="str">
        <f>VLOOKUP(A3294,Cafe_sales!$A$1:$O$10001,13,FALSE)</f>
        <v>Default mode</v>
      </c>
      <c r="G3294" t="str">
        <f>VLOOKUP(A3294,Cafe_sales!$A$1:$O$10001,14,FALSE)</f>
        <v>UNKNOWN</v>
      </c>
      <c r="H3294" s="8">
        <f>VLOOKUP(A3294,Cafe_sales!$A$1:$O$10001,15,FALSE)</f>
        <v>45155</v>
      </c>
    </row>
    <row r="3295" spans="1:8" hidden="1" x14ac:dyDescent="0.35">
      <c r="A3295" t="s">
        <v>3453</v>
      </c>
      <c r="B3295" t="str">
        <f>VLOOKUP(A3295,Cafe_sales!$A$1:$O$10001,9,FALSE)</f>
        <v>UNKNOWN</v>
      </c>
      <c r="C3295">
        <f>VLOOKUP(A3295,Cafe_sales!$A$1:$O$10001,10,FALSE)</f>
        <v>4</v>
      </c>
      <c r="D3295">
        <f>VLOOKUP(A3295,Cafe_sales!$A$1:$O$10001,11,FALSE)</f>
        <v>5</v>
      </c>
      <c r="E3295">
        <f>VLOOKUP(A3295,Cafe_sales!$A$1:$O$10001,12,FALSE)</f>
        <v>20</v>
      </c>
      <c r="F3295" t="str">
        <f>VLOOKUP(A3295,Cafe_sales!$A$1:$O$10001,13,FALSE)</f>
        <v>Credit Card</v>
      </c>
      <c r="G3295" t="str">
        <f>VLOOKUP(A3295,Cafe_sales!$A$1:$O$10001,14,FALSE)</f>
        <v>Takeaway</v>
      </c>
      <c r="H3295" s="1">
        <f>VLOOKUP(A3295,Cafe_sales!$A$1:$O$10001,15,FALSE)</f>
        <v>45014</v>
      </c>
    </row>
    <row r="3296" spans="1:8" hidden="1" x14ac:dyDescent="0.35">
      <c r="A3296" t="s">
        <v>5453</v>
      </c>
      <c r="B3296" t="str">
        <f>VLOOKUP(A3296,Cafe_sales!$A$1:$O$10001,9,FALSE)</f>
        <v>Coffee</v>
      </c>
      <c r="C3296">
        <f>VLOOKUP(A3296,Cafe_sales!$A$1:$O$10001,10,FALSE)</f>
        <v>5</v>
      </c>
      <c r="D3296">
        <f>VLOOKUP(A3296,Cafe_sales!$A$1:$O$10001,11,FALSE)</f>
        <v>2</v>
      </c>
      <c r="E3296">
        <f>VLOOKUP(A3296,Cafe_sales!$A$1:$O$10001,12,FALSE)</f>
        <v>10</v>
      </c>
      <c r="F3296" t="str">
        <f>VLOOKUP(A3296,Cafe_sales!$A$1:$O$10001,13,FALSE)</f>
        <v>Digital Wallet</v>
      </c>
      <c r="G3296" t="str">
        <f>VLOOKUP(A3296,Cafe_sales!$A$1:$O$10001,14,FALSE)</f>
        <v>Takeaway</v>
      </c>
      <c r="H3296" s="1">
        <f>VLOOKUP(A3296,Cafe_sales!$A$1:$O$10001,15,FALSE)</f>
        <v>45278</v>
      </c>
    </row>
    <row r="3297" spans="1:8" x14ac:dyDescent="0.35">
      <c r="A3297" t="s">
        <v>5768</v>
      </c>
      <c r="B3297" t="str">
        <f>VLOOKUP(A3297,Cafe_sales!$A$1:$O$10001,9,FALSE)</f>
        <v>Cake</v>
      </c>
      <c r="C3297" s="6">
        <f>VLOOKUP(A3297,Cafe_sales!$A$1:$O$10001,10,FALSE)</f>
        <v>2</v>
      </c>
      <c r="D3297" s="10">
        <f>VLOOKUP(A3297,Cafe_sales!$A$1:$O$10001,11,FALSE)</f>
        <v>3</v>
      </c>
      <c r="E3297" s="6">
        <f>VLOOKUP(A3297,Cafe_sales!$A$1:$O$10001,12,FALSE)</f>
        <v>6</v>
      </c>
      <c r="F3297" t="str">
        <f>VLOOKUP(A3297,Cafe_sales!$A$1:$O$10001,13,FALSE)</f>
        <v>Cash</v>
      </c>
      <c r="G3297" t="str">
        <f>VLOOKUP(A3297,Cafe_sales!$A$1:$O$10001,14,FALSE)</f>
        <v>In-store</v>
      </c>
      <c r="H3297" s="8">
        <f>VLOOKUP(A3297,Cafe_sales!$A$1:$O$10001,15,FALSE)</f>
        <v>45011</v>
      </c>
    </row>
    <row r="3298" spans="1:8" x14ac:dyDescent="0.35">
      <c r="A3298" t="s">
        <v>5919</v>
      </c>
      <c r="B3298" t="str">
        <f>VLOOKUP(A3298,Cafe_sales!$A$1:$O$10001,9,FALSE)</f>
        <v>Cookie</v>
      </c>
      <c r="C3298" s="6">
        <f>VLOOKUP(A3298,Cafe_sales!$A$1:$O$10001,10,FALSE)</f>
        <v>3</v>
      </c>
      <c r="D3298" s="10">
        <f>VLOOKUP(A3298,Cafe_sales!$A$1:$O$10001,11,FALSE)</f>
        <v>1</v>
      </c>
      <c r="E3298" s="6">
        <f>VLOOKUP(A3298,Cafe_sales!$A$1:$O$10001,12,FALSE)</f>
        <v>2</v>
      </c>
      <c r="F3298" t="str">
        <f>VLOOKUP(A3298,Cafe_sales!$A$1:$O$10001,13,FALSE)</f>
        <v>Credit Card</v>
      </c>
      <c r="G3298" t="str">
        <f>VLOOKUP(A3298,Cafe_sales!$A$1:$O$10001,14,FALSE)</f>
        <v>UNKNOWN</v>
      </c>
      <c r="H3298" s="8">
        <f>VLOOKUP(A3298,Cafe_sales!$A$1:$O$10001,15,FALSE)</f>
        <v>45235</v>
      </c>
    </row>
    <row r="3299" spans="1:8" hidden="1" x14ac:dyDescent="0.35">
      <c r="A3299" t="s">
        <v>9578</v>
      </c>
      <c r="B3299" t="str">
        <f>VLOOKUP(A3299,Cafe_sales!$A$1:$O$10001,9,FALSE)</f>
        <v>Tea</v>
      </c>
      <c r="C3299">
        <f>VLOOKUP(A3299,Cafe_sales!$A$1:$O$10001,10,FALSE)</f>
        <v>3</v>
      </c>
      <c r="D3299">
        <f>VLOOKUP(A3299,Cafe_sales!$A$1:$O$10001,11,FALSE)</f>
        <v>1.5</v>
      </c>
      <c r="E3299">
        <f>VLOOKUP(A3299,Cafe_sales!$A$1:$O$10001,12,FALSE)</f>
        <v>4.5</v>
      </c>
      <c r="F3299" t="str">
        <f>VLOOKUP(A3299,Cafe_sales!$A$1:$O$10001,13,FALSE)</f>
        <v>Cash</v>
      </c>
      <c r="G3299" t="str">
        <f>VLOOKUP(A3299,Cafe_sales!$A$1:$O$10001,14,FALSE)</f>
        <v>Takeaway</v>
      </c>
      <c r="H3299" s="1">
        <f>VLOOKUP(A3299,Cafe_sales!$A$1:$O$10001,15,FALSE)</f>
        <v>44952</v>
      </c>
    </row>
    <row r="3300" spans="1:8" x14ac:dyDescent="0.35">
      <c r="A3300" t="s">
        <v>7177</v>
      </c>
      <c r="B3300" t="str">
        <f>VLOOKUP(A3300,Cafe_sales!$A$1:$O$10001,9,FALSE)</f>
        <v>Smoothie</v>
      </c>
      <c r="C3300" s="6">
        <f>VLOOKUP(A3300,Cafe_sales!$A$1:$O$10001,10,FALSE)</f>
        <v>4</v>
      </c>
      <c r="D3300" s="10">
        <f>VLOOKUP(A3300,Cafe_sales!$A$1:$O$10001,11,FALSE)</f>
        <v>4</v>
      </c>
      <c r="E3300" s="6">
        <f>VLOOKUP(A3300,Cafe_sales!$A$1:$O$10001,12,FALSE)</f>
        <v>16</v>
      </c>
      <c r="F3300" t="str">
        <f>VLOOKUP(A3300,Cafe_sales!$A$1:$O$10001,13,FALSE)</f>
        <v>Digital Wallet</v>
      </c>
      <c r="G3300" t="str">
        <f>VLOOKUP(A3300,Cafe_sales!$A$1:$O$10001,14,FALSE)</f>
        <v>In-store</v>
      </c>
      <c r="H3300" s="8">
        <f>VLOOKUP(A3300,Cafe_sales!$A$1:$O$10001,15,FALSE)</f>
        <v>45174</v>
      </c>
    </row>
    <row r="3301" spans="1:8" x14ac:dyDescent="0.35">
      <c r="A3301" t="s">
        <v>4321</v>
      </c>
      <c r="B3301" t="str">
        <f>VLOOKUP(A3301,Cafe_sales!$A$1:$O$10001,9,FALSE)</f>
        <v>Juice</v>
      </c>
      <c r="C3301" s="6">
        <f>VLOOKUP(A3301,Cafe_sales!$A$1:$O$10001,10,FALSE)</f>
        <v>2</v>
      </c>
      <c r="D3301" s="10">
        <f>VLOOKUP(A3301,Cafe_sales!$A$1:$O$10001,11,FALSE)</f>
        <v>3</v>
      </c>
      <c r="E3301" s="6">
        <f>VLOOKUP(A3301,Cafe_sales!$A$1:$O$10001,12,FALSE)</f>
        <v>6</v>
      </c>
      <c r="F3301" t="str">
        <f>VLOOKUP(A3301,Cafe_sales!$A$1:$O$10001,13,FALSE)</f>
        <v>Digital Wallet</v>
      </c>
      <c r="G3301" t="str">
        <f>VLOOKUP(A3301,Cafe_sales!$A$1:$O$10001,14,FALSE)</f>
        <v>In-store</v>
      </c>
      <c r="H3301" s="8">
        <f>VLOOKUP(A3301,Cafe_sales!$A$1:$O$10001,15,FALSE)</f>
        <v>45249</v>
      </c>
    </row>
    <row r="3302" spans="1:8" x14ac:dyDescent="0.35">
      <c r="A3302" t="s">
        <v>3121</v>
      </c>
      <c r="B3302" t="str">
        <f>VLOOKUP(A3302,Cafe_sales!$A$1:$O$10001,9,FALSE)</f>
        <v>Cake</v>
      </c>
      <c r="C3302" s="6">
        <f>VLOOKUP(A3302,Cafe_sales!$A$1:$O$10001,10,FALSE)</f>
        <v>5</v>
      </c>
      <c r="D3302" s="10">
        <f>VLOOKUP(A3302,Cafe_sales!$A$1:$O$10001,11,FALSE)</f>
        <v>3</v>
      </c>
      <c r="E3302" s="6">
        <f>VLOOKUP(A3302,Cafe_sales!$A$1:$O$10001,12,FALSE)</f>
        <v>15</v>
      </c>
      <c r="F3302" t="str">
        <f>VLOOKUP(A3302,Cafe_sales!$A$1:$O$10001,13,FALSE)</f>
        <v>Credit Card</v>
      </c>
      <c r="G3302" t="str">
        <f>VLOOKUP(A3302,Cafe_sales!$A$1:$O$10001,14,FALSE)</f>
        <v>UNKNOWN</v>
      </c>
      <c r="H3302" s="8">
        <f>VLOOKUP(A3302,Cafe_sales!$A$1:$O$10001,15,FALSE)</f>
        <v>45078</v>
      </c>
    </row>
    <row r="3303" spans="1:8" x14ac:dyDescent="0.35">
      <c r="A3303" t="s">
        <v>2515</v>
      </c>
      <c r="B3303" t="str">
        <f>VLOOKUP(A3303,Cafe_sales!$A$1:$O$10001,9,FALSE)</f>
        <v>Cake</v>
      </c>
      <c r="C3303" s="6">
        <f>VLOOKUP(A3303,Cafe_sales!$A$1:$O$10001,10,FALSE)</f>
        <v>2</v>
      </c>
      <c r="D3303" s="10">
        <f>VLOOKUP(A3303,Cafe_sales!$A$1:$O$10001,11,FALSE)</f>
        <v>3</v>
      </c>
      <c r="E3303" s="6">
        <f>VLOOKUP(A3303,Cafe_sales!$A$1:$O$10001,12,FALSE)</f>
        <v>6</v>
      </c>
      <c r="F3303" t="str">
        <f>VLOOKUP(A3303,Cafe_sales!$A$1:$O$10001,13,FALSE)</f>
        <v>Credit Card</v>
      </c>
      <c r="G3303" t="str">
        <f>VLOOKUP(A3303,Cafe_sales!$A$1:$O$10001,14,FALSE)</f>
        <v>UNKNOWN</v>
      </c>
      <c r="H3303" s="8">
        <f>VLOOKUP(A3303,Cafe_sales!$A$1:$O$10001,15,FALSE)</f>
        <v>45181</v>
      </c>
    </row>
    <row r="3304" spans="1:8" x14ac:dyDescent="0.35">
      <c r="A3304" t="s">
        <v>7064</v>
      </c>
      <c r="B3304" t="str">
        <f>VLOOKUP(A3304,Cafe_sales!$A$1:$O$10001,9,FALSE)</f>
        <v>Tea</v>
      </c>
      <c r="C3304" s="6">
        <f>VLOOKUP(A3304,Cafe_sales!$A$1:$O$10001,10,FALSE)</f>
        <v>3</v>
      </c>
      <c r="D3304" s="10">
        <f>VLOOKUP(A3304,Cafe_sales!$A$1:$O$10001,11,FALSE)</f>
        <v>1.5</v>
      </c>
      <c r="E3304" s="6">
        <f>VLOOKUP(A3304,Cafe_sales!$A$1:$O$10001,12,FALSE)</f>
        <v>4.5</v>
      </c>
      <c r="F3304" t="str">
        <f>VLOOKUP(A3304,Cafe_sales!$A$1:$O$10001,13,FALSE)</f>
        <v>Credit Card</v>
      </c>
      <c r="G3304" t="str">
        <f>VLOOKUP(A3304,Cafe_sales!$A$1:$O$10001,14,FALSE)</f>
        <v>In-store</v>
      </c>
      <c r="H3304" s="8">
        <f>VLOOKUP(A3304,Cafe_sales!$A$1:$O$10001,15,FALSE)</f>
        <v>45145</v>
      </c>
    </row>
    <row r="3305" spans="1:8" x14ac:dyDescent="0.35">
      <c r="A3305" t="s">
        <v>199</v>
      </c>
      <c r="B3305" t="str">
        <f>VLOOKUP(A3305,Cafe_sales!$A$1:$O$10001,9,FALSE)</f>
        <v>Cookie</v>
      </c>
      <c r="C3305" s="6">
        <f>VLOOKUP(A3305,Cafe_sales!$A$1:$O$10001,10,FALSE)</f>
        <v>3</v>
      </c>
      <c r="D3305" s="10">
        <f>VLOOKUP(A3305,Cafe_sales!$A$1:$O$10001,11,FALSE)</f>
        <v>1</v>
      </c>
      <c r="E3305" s="6">
        <f>VLOOKUP(A3305,Cafe_sales!$A$1:$O$10001,12,FALSE)</f>
        <v>3</v>
      </c>
      <c r="F3305" t="str">
        <f>VLOOKUP(A3305,Cafe_sales!$A$1:$O$10001,13,FALSE)</f>
        <v>Digital Wallet</v>
      </c>
      <c r="G3305" t="str">
        <f>VLOOKUP(A3305,Cafe_sales!$A$1:$O$10001,14,FALSE)</f>
        <v>In-store</v>
      </c>
      <c r="H3305" s="8">
        <f>VLOOKUP(A3305,Cafe_sales!$A$1:$O$10001,15,FALSE)</f>
        <v>44973</v>
      </c>
    </row>
    <row r="3306" spans="1:8" x14ac:dyDescent="0.35">
      <c r="A3306" t="s">
        <v>3699</v>
      </c>
      <c r="B3306" t="str">
        <f>VLOOKUP(A3306,Cafe_sales!$A$1:$O$10001,9,FALSE)</f>
        <v>Coffee</v>
      </c>
      <c r="C3306" s="6">
        <f>VLOOKUP(A3306,Cafe_sales!$A$1:$O$10001,10,FALSE)</f>
        <v>3</v>
      </c>
      <c r="D3306" s="10">
        <f>VLOOKUP(A3306,Cafe_sales!$A$1:$O$10001,11,FALSE)</f>
        <v>2</v>
      </c>
      <c r="E3306" s="6">
        <f>VLOOKUP(A3306,Cafe_sales!$A$1:$O$10001,12,FALSE)</f>
        <v>6</v>
      </c>
      <c r="F3306" t="str">
        <f>VLOOKUP(A3306,Cafe_sales!$A$1:$O$10001,13,FALSE)</f>
        <v>Default mode</v>
      </c>
      <c r="G3306" t="str">
        <f>VLOOKUP(A3306,Cafe_sales!$A$1:$O$10001,14,FALSE)</f>
        <v>UNKNOWN</v>
      </c>
      <c r="H3306" s="8">
        <f>VLOOKUP(A3306,Cafe_sales!$A$1:$O$10001,15,FALSE)</f>
        <v>45173</v>
      </c>
    </row>
    <row r="3307" spans="1:8" hidden="1" x14ac:dyDescent="0.35">
      <c r="A3307" t="s">
        <v>2187</v>
      </c>
      <c r="B3307" t="str">
        <f>VLOOKUP(A3307,Cafe_sales!$A$1:$O$10001,9,FALSE)</f>
        <v>Salad</v>
      </c>
      <c r="C3307">
        <f>VLOOKUP(A3307,Cafe_sales!$A$1:$O$10001,10,FALSE)</f>
        <v>5</v>
      </c>
      <c r="D3307">
        <f>VLOOKUP(A3307,Cafe_sales!$A$1:$O$10001,11,FALSE)</f>
        <v>5</v>
      </c>
      <c r="E3307">
        <f>VLOOKUP(A3307,Cafe_sales!$A$1:$O$10001,12,FALSE)</f>
        <v>25</v>
      </c>
      <c r="F3307" t="str">
        <f>VLOOKUP(A3307,Cafe_sales!$A$1:$O$10001,13,FALSE)</f>
        <v>Credit Card</v>
      </c>
      <c r="G3307" t="str">
        <f>VLOOKUP(A3307,Cafe_sales!$A$1:$O$10001,14,FALSE)</f>
        <v>Takeaway</v>
      </c>
      <c r="H3307" s="1">
        <f>VLOOKUP(A3307,Cafe_sales!$A$1:$O$10001,15,FALSE)</f>
        <v>44946</v>
      </c>
    </row>
    <row r="3308" spans="1:8" x14ac:dyDescent="0.35">
      <c r="A3308" t="s">
        <v>4105</v>
      </c>
      <c r="B3308" t="str">
        <f>VLOOKUP(A3308,Cafe_sales!$A$1:$O$10001,9,FALSE)</f>
        <v>Coffee</v>
      </c>
      <c r="C3308" s="6">
        <f>VLOOKUP(A3308,Cafe_sales!$A$1:$O$10001,10,FALSE)</f>
        <v>3</v>
      </c>
      <c r="D3308" s="10">
        <f>VLOOKUP(A3308,Cafe_sales!$A$1:$O$10001,11,FALSE)</f>
        <v>2</v>
      </c>
      <c r="E3308" s="6">
        <f>VLOOKUP(A3308,Cafe_sales!$A$1:$O$10001,12,FALSE)</f>
        <v>6</v>
      </c>
      <c r="F3308" t="str">
        <f>VLOOKUP(A3308,Cafe_sales!$A$1:$O$10001,13,FALSE)</f>
        <v>Default mode</v>
      </c>
      <c r="G3308" t="str">
        <f>VLOOKUP(A3308,Cafe_sales!$A$1:$O$10001,14,FALSE)</f>
        <v>UNKNOWN</v>
      </c>
      <c r="H3308" s="8">
        <f>VLOOKUP(A3308,Cafe_sales!$A$1:$O$10001,15,FALSE)</f>
        <v>45180</v>
      </c>
    </row>
    <row r="3309" spans="1:8" hidden="1" x14ac:dyDescent="0.35">
      <c r="A3309" t="s">
        <v>2169</v>
      </c>
      <c r="B3309" t="str">
        <f>VLOOKUP(A3309,Cafe_sales!$A$1:$O$10001,9,FALSE)</f>
        <v>Juice</v>
      </c>
      <c r="C3309">
        <f>VLOOKUP(A3309,Cafe_sales!$A$1:$O$10001,10,FALSE)</f>
        <v>5</v>
      </c>
      <c r="D3309">
        <f>VLOOKUP(A3309,Cafe_sales!$A$1:$O$10001,11,FALSE)</f>
        <v>3</v>
      </c>
      <c r="E3309">
        <f>VLOOKUP(A3309,Cafe_sales!$A$1:$O$10001,12,FALSE)</f>
        <v>15</v>
      </c>
      <c r="F3309" t="str">
        <f>VLOOKUP(A3309,Cafe_sales!$A$1:$O$10001,13,FALSE)</f>
        <v>Default mode</v>
      </c>
      <c r="G3309" t="str">
        <f>VLOOKUP(A3309,Cafe_sales!$A$1:$O$10001,14,FALSE)</f>
        <v>Takeaway</v>
      </c>
      <c r="H3309" s="1">
        <f>VLOOKUP(A3309,Cafe_sales!$A$1:$O$10001,15,FALSE)</f>
        <v>44940</v>
      </c>
    </row>
    <row r="3310" spans="1:8" hidden="1" x14ac:dyDescent="0.35">
      <c r="A3310" t="s">
        <v>7844</v>
      </c>
      <c r="B3310" t="str">
        <f>VLOOKUP(A3310,Cafe_sales!$A$1:$O$10001,9,FALSE)</f>
        <v>Cookie</v>
      </c>
      <c r="C3310">
        <f>VLOOKUP(A3310,Cafe_sales!$A$1:$O$10001,10,FALSE)</f>
        <v>3</v>
      </c>
      <c r="D3310">
        <f>VLOOKUP(A3310,Cafe_sales!$A$1:$O$10001,11,FALSE)</f>
        <v>1</v>
      </c>
      <c r="E3310">
        <f>VLOOKUP(A3310,Cafe_sales!$A$1:$O$10001,12,FALSE)</f>
        <v>3</v>
      </c>
      <c r="F3310" t="str">
        <f>VLOOKUP(A3310,Cafe_sales!$A$1:$O$10001,13,FALSE)</f>
        <v>Credit Card</v>
      </c>
      <c r="G3310" t="str">
        <f>VLOOKUP(A3310,Cafe_sales!$A$1:$O$10001,14,FALSE)</f>
        <v>Takeaway</v>
      </c>
      <c r="H3310" s="1">
        <f>VLOOKUP(A3310,Cafe_sales!$A$1:$O$10001,15,FALSE)</f>
        <v>45078</v>
      </c>
    </row>
    <row r="3311" spans="1:8" x14ac:dyDescent="0.35">
      <c r="A3311" t="s">
        <v>4806</v>
      </c>
      <c r="B3311" t="str">
        <f>VLOOKUP(A3311,Cafe_sales!$A$1:$O$10001,9,FALSE)</f>
        <v>Smoothie</v>
      </c>
      <c r="C3311" s="6">
        <f>VLOOKUP(A3311,Cafe_sales!$A$1:$O$10001,10,FALSE)</f>
        <v>3</v>
      </c>
      <c r="D3311" s="10">
        <f>VLOOKUP(A3311,Cafe_sales!$A$1:$O$10001,11,FALSE)</f>
        <v>4</v>
      </c>
      <c r="E3311" s="6">
        <f>VLOOKUP(A3311,Cafe_sales!$A$1:$O$10001,12,FALSE)</f>
        <v>12</v>
      </c>
      <c r="F3311" t="str">
        <f>VLOOKUP(A3311,Cafe_sales!$A$1:$O$10001,13,FALSE)</f>
        <v>Cash</v>
      </c>
      <c r="G3311" t="str">
        <f>VLOOKUP(A3311,Cafe_sales!$A$1:$O$10001,14,FALSE)</f>
        <v>UNKNOWN</v>
      </c>
      <c r="H3311" s="8">
        <f>VLOOKUP(A3311,Cafe_sales!$A$1:$O$10001,15,FALSE)</f>
        <v>45009</v>
      </c>
    </row>
    <row r="3312" spans="1:8" hidden="1" x14ac:dyDescent="0.35">
      <c r="A3312" t="s">
        <v>6307</v>
      </c>
      <c r="B3312" t="str">
        <f>VLOOKUP(A3312,Cafe_sales!$A$1:$O$10001,9,FALSE)</f>
        <v>Tea</v>
      </c>
      <c r="C3312">
        <f>VLOOKUP(A3312,Cafe_sales!$A$1:$O$10001,10,FALSE)</f>
        <v>4</v>
      </c>
      <c r="D3312">
        <f>VLOOKUP(A3312,Cafe_sales!$A$1:$O$10001,11,FALSE)</f>
        <v>1.5</v>
      </c>
      <c r="E3312">
        <f>VLOOKUP(A3312,Cafe_sales!$A$1:$O$10001,12,FALSE)</f>
        <v>6</v>
      </c>
      <c r="F3312" t="str">
        <f>VLOOKUP(A3312,Cafe_sales!$A$1:$O$10001,13,FALSE)</f>
        <v>Digital Wallet</v>
      </c>
      <c r="G3312" t="str">
        <f>VLOOKUP(A3312,Cafe_sales!$A$1:$O$10001,14,FALSE)</f>
        <v>Takeaway</v>
      </c>
      <c r="H3312" s="1">
        <f>VLOOKUP(A3312,Cafe_sales!$A$1:$O$10001,15,FALSE)</f>
        <v>44984</v>
      </c>
    </row>
    <row r="3313" spans="1:8" x14ac:dyDescent="0.35">
      <c r="A3313" t="s">
        <v>8143</v>
      </c>
      <c r="B3313" t="str">
        <f>VLOOKUP(A3313,Cafe_sales!$A$1:$O$10001,9,FALSE)</f>
        <v>Sandwich</v>
      </c>
      <c r="C3313" s="6">
        <f>VLOOKUP(A3313,Cafe_sales!$A$1:$O$10001,10,FALSE)</f>
        <v>2</v>
      </c>
      <c r="D3313" s="10">
        <f>VLOOKUP(A3313,Cafe_sales!$A$1:$O$10001,11,FALSE)</f>
        <v>4</v>
      </c>
      <c r="E3313" s="6">
        <f>VLOOKUP(A3313,Cafe_sales!$A$1:$O$10001,12,FALSE)</f>
        <v>8</v>
      </c>
      <c r="F3313" t="str">
        <f>VLOOKUP(A3313,Cafe_sales!$A$1:$O$10001,13,FALSE)</f>
        <v>Digital Wallet</v>
      </c>
      <c r="G3313" t="str">
        <f>VLOOKUP(A3313,Cafe_sales!$A$1:$O$10001,14,FALSE)</f>
        <v>UNKNOWN</v>
      </c>
      <c r="H3313" s="8">
        <f>VLOOKUP(A3313,Cafe_sales!$A$1:$O$10001,15,FALSE)</f>
        <v>45248</v>
      </c>
    </row>
    <row r="3314" spans="1:8" hidden="1" x14ac:dyDescent="0.35">
      <c r="A3314" t="s">
        <v>3987</v>
      </c>
      <c r="B3314" t="str">
        <f>VLOOKUP(A3314,Cafe_sales!$A$1:$O$10001,9,FALSE)</f>
        <v>UNKNOWN</v>
      </c>
      <c r="C3314">
        <f>VLOOKUP(A3314,Cafe_sales!$A$1:$O$10001,10,FALSE)</f>
        <v>4</v>
      </c>
      <c r="D3314">
        <f>VLOOKUP(A3314,Cafe_sales!$A$1:$O$10001,11,FALSE)</f>
        <v>1</v>
      </c>
      <c r="E3314">
        <f>VLOOKUP(A3314,Cafe_sales!$A$1:$O$10001,12,FALSE)</f>
        <v>4</v>
      </c>
      <c r="F3314" t="str">
        <f>VLOOKUP(A3314,Cafe_sales!$A$1:$O$10001,13,FALSE)</f>
        <v>Default mode</v>
      </c>
      <c r="G3314" t="str">
        <f>VLOOKUP(A3314,Cafe_sales!$A$1:$O$10001,14,FALSE)</f>
        <v>Takeaway</v>
      </c>
      <c r="H3314" s="1">
        <f>VLOOKUP(A3314,Cafe_sales!$A$1:$O$10001,15,FALSE)</f>
        <v>44940</v>
      </c>
    </row>
    <row r="3315" spans="1:8" x14ac:dyDescent="0.35">
      <c r="A3315" t="s">
        <v>8675</v>
      </c>
      <c r="B3315" t="str">
        <f>VLOOKUP(A3315,Cafe_sales!$A$1:$O$10001,9,FALSE)</f>
        <v>Coffee</v>
      </c>
      <c r="C3315" s="6">
        <f>VLOOKUP(A3315,Cafe_sales!$A$1:$O$10001,10,FALSE)</f>
        <v>1</v>
      </c>
      <c r="D3315" s="10">
        <f>VLOOKUP(A3315,Cafe_sales!$A$1:$O$10001,11,FALSE)</f>
        <v>2</v>
      </c>
      <c r="E3315" s="6">
        <f>VLOOKUP(A3315,Cafe_sales!$A$1:$O$10001,12,FALSE)</f>
        <v>2</v>
      </c>
      <c r="F3315" t="str">
        <f>VLOOKUP(A3315,Cafe_sales!$A$1:$O$10001,13,FALSE)</f>
        <v>Default mode</v>
      </c>
      <c r="G3315" t="str">
        <f>VLOOKUP(A3315,Cafe_sales!$A$1:$O$10001,14,FALSE)</f>
        <v>UNKNOWN</v>
      </c>
      <c r="H3315" s="8">
        <f>VLOOKUP(A3315,Cafe_sales!$A$1:$O$10001,15,FALSE)</f>
        <v>45143</v>
      </c>
    </row>
    <row r="3316" spans="1:8" x14ac:dyDescent="0.35">
      <c r="A3316" t="s">
        <v>6355</v>
      </c>
      <c r="B3316" t="str">
        <f>VLOOKUP(A3316,Cafe_sales!$A$1:$O$10001,9,FALSE)</f>
        <v>Cookie</v>
      </c>
      <c r="C3316" s="6">
        <f>VLOOKUP(A3316,Cafe_sales!$A$1:$O$10001,10,FALSE)</f>
        <v>1</v>
      </c>
      <c r="D3316" s="10">
        <f>VLOOKUP(A3316,Cafe_sales!$A$1:$O$10001,11,FALSE)</f>
        <v>1</v>
      </c>
      <c r="E3316" s="6">
        <f>VLOOKUP(A3316,Cafe_sales!$A$1:$O$10001,12,FALSE)</f>
        <v>1</v>
      </c>
      <c r="F3316" t="str">
        <f>VLOOKUP(A3316,Cafe_sales!$A$1:$O$10001,13,FALSE)</f>
        <v>Cash</v>
      </c>
      <c r="G3316" t="str">
        <f>VLOOKUP(A3316,Cafe_sales!$A$1:$O$10001,14,FALSE)</f>
        <v>UNKNOWN</v>
      </c>
      <c r="H3316" s="8">
        <f>VLOOKUP(A3316,Cafe_sales!$A$1:$O$10001,15,FALSE)</f>
        <v>44983</v>
      </c>
    </row>
    <row r="3317" spans="1:8" x14ac:dyDescent="0.35">
      <c r="A3317" t="s">
        <v>8193</v>
      </c>
      <c r="B3317" t="str">
        <f>VLOOKUP(A3317,Cafe_sales!$A$1:$O$10001,9,FALSE)</f>
        <v>UNKNOWN</v>
      </c>
      <c r="C3317" s="6">
        <f>VLOOKUP(A3317,Cafe_sales!$A$1:$O$10001,10,FALSE)</f>
        <v>5</v>
      </c>
      <c r="D3317" s="10">
        <f>VLOOKUP(A3317,Cafe_sales!$A$1:$O$10001,11,FALSE)</f>
        <v>3</v>
      </c>
      <c r="E3317" s="6">
        <f>VLOOKUP(A3317,Cafe_sales!$A$1:$O$10001,12,FALSE)</f>
        <v>15</v>
      </c>
      <c r="F3317" t="str">
        <f>VLOOKUP(A3317,Cafe_sales!$A$1:$O$10001,13,FALSE)</f>
        <v>Digital Wallet</v>
      </c>
      <c r="G3317" t="str">
        <f>VLOOKUP(A3317,Cafe_sales!$A$1:$O$10001,14,FALSE)</f>
        <v>In-store</v>
      </c>
      <c r="H3317" s="8">
        <f>VLOOKUP(A3317,Cafe_sales!$A$1:$O$10001,15,FALSE)</f>
        <v>45177</v>
      </c>
    </row>
    <row r="3318" spans="1:8" x14ac:dyDescent="0.35">
      <c r="A3318" t="s">
        <v>6781</v>
      </c>
      <c r="B3318" t="str">
        <f>VLOOKUP(A3318,Cafe_sales!$A$1:$O$10001,9,FALSE)</f>
        <v>Coffee</v>
      </c>
      <c r="C3318" s="6">
        <f>VLOOKUP(A3318,Cafe_sales!$A$1:$O$10001,10,FALSE)</f>
        <v>2</v>
      </c>
      <c r="D3318" s="10">
        <f>VLOOKUP(A3318,Cafe_sales!$A$1:$O$10001,11,FALSE)</f>
        <v>2</v>
      </c>
      <c r="E3318" s="6">
        <f>VLOOKUP(A3318,Cafe_sales!$A$1:$O$10001,12,FALSE)</f>
        <v>4</v>
      </c>
      <c r="F3318" t="str">
        <f>VLOOKUP(A3318,Cafe_sales!$A$1:$O$10001,13,FALSE)</f>
        <v>Digital Wallet</v>
      </c>
      <c r="G3318" t="str">
        <f>VLOOKUP(A3318,Cafe_sales!$A$1:$O$10001,14,FALSE)</f>
        <v>In-store</v>
      </c>
      <c r="H3318" s="8">
        <f>VLOOKUP(A3318,Cafe_sales!$A$1:$O$10001,15,FALSE)</f>
        <v>45177</v>
      </c>
    </row>
    <row r="3319" spans="1:8" x14ac:dyDescent="0.35">
      <c r="A3319" t="s">
        <v>216</v>
      </c>
      <c r="B3319" t="str">
        <f>VLOOKUP(A3319,Cafe_sales!$A$1:$O$10001,9,FALSE)</f>
        <v>Smoothie</v>
      </c>
      <c r="C3319" s="6">
        <f>VLOOKUP(A3319,Cafe_sales!$A$1:$O$10001,10,FALSE)</f>
        <v>2</v>
      </c>
      <c r="D3319" s="10">
        <f>VLOOKUP(A3319,Cafe_sales!$A$1:$O$10001,11,FALSE)</f>
        <v>4</v>
      </c>
      <c r="E3319" s="6">
        <f>VLOOKUP(A3319,Cafe_sales!$A$1:$O$10001,12,FALSE)</f>
        <v>8</v>
      </c>
      <c r="F3319" t="str">
        <f>VLOOKUP(A3319,Cafe_sales!$A$1:$O$10001,13,FALSE)</f>
        <v>Default mode</v>
      </c>
      <c r="G3319" t="str">
        <f>VLOOKUP(A3319,Cafe_sales!$A$1:$O$10001,14,FALSE)</f>
        <v>In-store</v>
      </c>
      <c r="H3319" s="8">
        <f>VLOOKUP(A3319,Cafe_sales!$A$1:$O$10001,15,FALSE)</f>
        <v>45005</v>
      </c>
    </row>
    <row r="3320" spans="1:8" x14ac:dyDescent="0.35">
      <c r="A3320" t="s">
        <v>8824</v>
      </c>
      <c r="B3320" t="str">
        <f>VLOOKUP(A3320,Cafe_sales!$A$1:$O$10001,9,FALSE)</f>
        <v>Smoothie</v>
      </c>
      <c r="C3320" s="6">
        <f>VLOOKUP(A3320,Cafe_sales!$A$1:$O$10001,10,FALSE)</f>
        <v>1</v>
      </c>
      <c r="D3320" s="10">
        <f>VLOOKUP(A3320,Cafe_sales!$A$1:$O$10001,11,FALSE)</f>
        <v>4</v>
      </c>
      <c r="E3320" s="6">
        <f>VLOOKUP(A3320,Cafe_sales!$A$1:$O$10001,12,FALSE)</f>
        <v>4</v>
      </c>
      <c r="F3320" t="str">
        <f>VLOOKUP(A3320,Cafe_sales!$A$1:$O$10001,13,FALSE)</f>
        <v>Cash</v>
      </c>
      <c r="G3320" t="str">
        <f>VLOOKUP(A3320,Cafe_sales!$A$1:$O$10001,14,FALSE)</f>
        <v>In-store</v>
      </c>
      <c r="H3320" s="8">
        <f>VLOOKUP(A3320,Cafe_sales!$A$1:$O$10001,15,FALSE)</f>
        <v>45104</v>
      </c>
    </row>
    <row r="3321" spans="1:8" hidden="1" x14ac:dyDescent="0.35">
      <c r="A3321" t="s">
        <v>3464</v>
      </c>
      <c r="B3321" t="str">
        <f>VLOOKUP(A3321,Cafe_sales!$A$1:$O$10001,9,FALSE)</f>
        <v>Coffee</v>
      </c>
      <c r="C3321">
        <f>VLOOKUP(A3321,Cafe_sales!$A$1:$O$10001,10,FALSE)</f>
        <v>3.0327371446822102</v>
      </c>
      <c r="D3321">
        <f>VLOOKUP(A3321,Cafe_sales!$A$1:$O$10001,11,FALSE)</f>
        <v>2</v>
      </c>
      <c r="E3321">
        <f>VLOOKUP(A3321,Cafe_sales!$A$1:$O$10001,12,FALSE)</f>
        <v>8</v>
      </c>
      <c r="F3321" t="str">
        <f>VLOOKUP(A3321,Cafe_sales!$A$1:$O$10001,13,FALSE)</f>
        <v>Default mode</v>
      </c>
      <c r="G3321" t="str">
        <f>VLOOKUP(A3321,Cafe_sales!$A$1:$O$10001,14,FALSE)</f>
        <v>Takeaway</v>
      </c>
      <c r="H3321" s="1">
        <f>VLOOKUP(A3321,Cafe_sales!$A$1:$O$10001,15,FALSE)</f>
        <v>45209</v>
      </c>
    </row>
    <row r="3322" spans="1:8" x14ac:dyDescent="0.35">
      <c r="A3322" t="s">
        <v>4764</v>
      </c>
      <c r="B3322" t="str">
        <f>VLOOKUP(A3322,Cafe_sales!$A$1:$O$10001,9,FALSE)</f>
        <v>Salad</v>
      </c>
      <c r="C3322" s="6">
        <f>VLOOKUP(A3322,Cafe_sales!$A$1:$O$10001,10,FALSE)</f>
        <v>3</v>
      </c>
      <c r="D3322" s="10">
        <f>VLOOKUP(A3322,Cafe_sales!$A$1:$O$10001,11,FALSE)</f>
        <v>5</v>
      </c>
      <c r="E3322" s="6">
        <f>VLOOKUP(A3322,Cafe_sales!$A$1:$O$10001,12,FALSE)</f>
        <v>15</v>
      </c>
      <c r="F3322" t="str">
        <f>VLOOKUP(A3322,Cafe_sales!$A$1:$O$10001,13,FALSE)</f>
        <v>Default mode</v>
      </c>
      <c r="G3322" t="str">
        <f>VLOOKUP(A3322,Cafe_sales!$A$1:$O$10001,14,FALSE)</f>
        <v>In-store</v>
      </c>
      <c r="H3322" s="8">
        <f>VLOOKUP(A3322,Cafe_sales!$A$1:$O$10001,15,FALSE)</f>
        <v>44938</v>
      </c>
    </row>
    <row r="3323" spans="1:8" hidden="1" x14ac:dyDescent="0.35">
      <c r="A3323" t="s">
        <v>6636</v>
      </c>
      <c r="B3323" t="str">
        <f>VLOOKUP(A3323,Cafe_sales!$A$1:$O$10001,9,FALSE)</f>
        <v>Coffee</v>
      </c>
      <c r="C3323">
        <f>VLOOKUP(A3323,Cafe_sales!$A$1:$O$10001,10,FALSE)</f>
        <v>4</v>
      </c>
      <c r="D3323">
        <f>VLOOKUP(A3323,Cafe_sales!$A$1:$O$10001,11,FALSE)</f>
        <v>2</v>
      </c>
      <c r="E3323">
        <f>VLOOKUP(A3323,Cafe_sales!$A$1:$O$10001,12,FALSE)</f>
        <v>8</v>
      </c>
      <c r="F3323" t="str">
        <f>VLOOKUP(A3323,Cafe_sales!$A$1:$O$10001,13,FALSE)</f>
        <v>Default mode</v>
      </c>
      <c r="G3323" t="str">
        <f>VLOOKUP(A3323,Cafe_sales!$A$1:$O$10001,14,FALSE)</f>
        <v>Cafe</v>
      </c>
      <c r="H3323" s="1">
        <f>VLOOKUP(A3323,Cafe_sales!$A$1:$O$10001,15,FALSE)</f>
        <v>45032</v>
      </c>
    </row>
    <row r="3324" spans="1:8" x14ac:dyDescent="0.35">
      <c r="A3324" t="s">
        <v>1186</v>
      </c>
      <c r="B3324" t="str">
        <f>VLOOKUP(A3324,Cafe_sales!$A$1:$O$10001,9,FALSE)</f>
        <v>Coffee</v>
      </c>
      <c r="C3324" s="6">
        <f>VLOOKUP(A3324,Cafe_sales!$A$1:$O$10001,10,FALSE)</f>
        <v>4</v>
      </c>
      <c r="D3324" s="10">
        <f>VLOOKUP(A3324,Cafe_sales!$A$1:$O$10001,11,FALSE)</f>
        <v>2</v>
      </c>
      <c r="E3324" s="6">
        <f>VLOOKUP(A3324,Cafe_sales!$A$1:$O$10001,12,FALSE)</f>
        <v>8</v>
      </c>
      <c r="F3324" t="str">
        <f>VLOOKUP(A3324,Cafe_sales!$A$1:$O$10001,13,FALSE)</f>
        <v>Credit Card</v>
      </c>
      <c r="G3324" t="str">
        <f>VLOOKUP(A3324,Cafe_sales!$A$1:$O$10001,14,FALSE)</f>
        <v>UNKNOWN</v>
      </c>
      <c r="H3324" s="8">
        <f>VLOOKUP(A3324,Cafe_sales!$A$1:$O$10001,15,FALSE)</f>
        <v>44927</v>
      </c>
    </row>
    <row r="3325" spans="1:8" x14ac:dyDescent="0.35">
      <c r="A3325" t="s">
        <v>2705</v>
      </c>
      <c r="B3325" t="str">
        <f>VLOOKUP(A3325,Cafe_sales!$A$1:$O$10001,9,FALSE)</f>
        <v>Juice</v>
      </c>
      <c r="C3325" s="6">
        <f>VLOOKUP(A3325,Cafe_sales!$A$1:$O$10001,10,FALSE)</f>
        <v>1</v>
      </c>
      <c r="D3325" s="10">
        <f>VLOOKUP(A3325,Cafe_sales!$A$1:$O$10001,11,FALSE)</f>
        <v>3</v>
      </c>
      <c r="E3325" s="6">
        <f>VLOOKUP(A3325,Cafe_sales!$A$1:$O$10001,12,FALSE)</f>
        <v>3</v>
      </c>
      <c r="F3325" t="str">
        <f>VLOOKUP(A3325,Cafe_sales!$A$1:$O$10001,13,FALSE)</f>
        <v>Default mode</v>
      </c>
      <c r="G3325" t="str">
        <f>VLOOKUP(A3325,Cafe_sales!$A$1:$O$10001,14,FALSE)</f>
        <v>UNKNOWN</v>
      </c>
      <c r="H3325" s="8">
        <f>VLOOKUP(A3325,Cafe_sales!$A$1:$O$10001,15,FALSE)</f>
        <v>45066</v>
      </c>
    </row>
    <row r="3326" spans="1:8" hidden="1" x14ac:dyDescent="0.35">
      <c r="A3326" t="s">
        <v>2094</v>
      </c>
      <c r="B3326" t="str">
        <f>VLOOKUP(A3326,Cafe_sales!$A$1:$O$10001,9,FALSE)</f>
        <v>Juice</v>
      </c>
      <c r="C3326">
        <f>VLOOKUP(A3326,Cafe_sales!$A$1:$O$10001,10,FALSE)</f>
        <v>4</v>
      </c>
      <c r="D3326">
        <f>VLOOKUP(A3326,Cafe_sales!$A$1:$O$10001,11,FALSE)</f>
        <v>3</v>
      </c>
      <c r="E3326">
        <f>VLOOKUP(A3326,Cafe_sales!$A$1:$O$10001,12,FALSE)</f>
        <v>12</v>
      </c>
      <c r="F3326" t="str">
        <f>VLOOKUP(A3326,Cafe_sales!$A$1:$O$10001,13,FALSE)</f>
        <v>Default mode</v>
      </c>
      <c r="G3326" t="str">
        <f>VLOOKUP(A3326,Cafe_sales!$A$1:$O$10001,14,FALSE)</f>
        <v>Takeaway</v>
      </c>
      <c r="H3326" s="1">
        <f>VLOOKUP(A3326,Cafe_sales!$A$1:$O$10001,15,FALSE)</f>
        <v>45000</v>
      </c>
    </row>
    <row r="3327" spans="1:8" x14ac:dyDescent="0.35">
      <c r="A3327" t="s">
        <v>2635</v>
      </c>
      <c r="B3327" t="str">
        <f>VLOOKUP(A3327,Cafe_sales!$A$1:$O$10001,9,FALSE)</f>
        <v>Sandwich</v>
      </c>
      <c r="C3327" s="6">
        <f>VLOOKUP(A3327,Cafe_sales!$A$1:$O$10001,10,FALSE)</f>
        <v>4</v>
      </c>
      <c r="D3327" s="10">
        <f>VLOOKUP(A3327,Cafe_sales!$A$1:$O$10001,11,FALSE)</f>
        <v>4</v>
      </c>
      <c r="E3327" s="6">
        <f>VLOOKUP(A3327,Cafe_sales!$A$1:$O$10001,12,FALSE)</f>
        <v>16</v>
      </c>
      <c r="F3327" t="str">
        <f>VLOOKUP(A3327,Cafe_sales!$A$1:$O$10001,13,FALSE)</f>
        <v>Credit Card</v>
      </c>
      <c r="G3327" t="str">
        <f>VLOOKUP(A3327,Cafe_sales!$A$1:$O$10001,14,FALSE)</f>
        <v>UNKNOWN</v>
      </c>
      <c r="H3327" s="8">
        <f>VLOOKUP(A3327,Cafe_sales!$A$1:$O$10001,15,FALSE)</f>
        <v>45220</v>
      </c>
    </row>
    <row r="3328" spans="1:8" x14ac:dyDescent="0.35">
      <c r="A3328" t="s">
        <v>8179</v>
      </c>
      <c r="B3328" t="str">
        <f>VLOOKUP(A3328,Cafe_sales!$A$1:$O$10001,9,FALSE)</f>
        <v>Tea</v>
      </c>
      <c r="C3328" s="6">
        <f>VLOOKUP(A3328,Cafe_sales!$A$1:$O$10001,10,FALSE)</f>
        <v>5</v>
      </c>
      <c r="D3328" s="10">
        <f>VLOOKUP(A3328,Cafe_sales!$A$1:$O$10001,11,FALSE)</f>
        <v>1.5</v>
      </c>
      <c r="E3328" s="6">
        <f>VLOOKUP(A3328,Cafe_sales!$A$1:$O$10001,12,FALSE)</f>
        <v>7.5</v>
      </c>
      <c r="F3328" t="str">
        <f>VLOOKUP(A3328,Cafe_sales!$A$1:$O$10001,13,FALSE)</f>
        <v>UNKNOWN</v>
      </c>
      <c r="G3328" t="str">
        <f>VLOOKUP(A3328,Cafe_sales!$A$1:$O$10001,14,FALSE)</f>
        <v>In-store</v>
      </c>
      <c r="H3328" s="8">
        <f>VLOOKUP(A3328,Cafe_sales!$A$1:$O$10001,15,FALSE)</f>
        <v>45220</v>
      </c>
    </row>
    <row r="3329" spans="1:8" x14ac:dyDescent="0.35">
      <c r="A3329" t="s">
        <v>994</v>
      </c>
      <c r="B3329" t="str">
        <f>VLOOKUP(A3329,Cafe_sales!$A$1:$O$10001,9,FALSE)</f>
        <v>Tea</v>
      </c>
      <c r="C3329" s="6">
        <f>VLOOKUP(A3329,Cafe_sales!$A$1:$O$10001,10,FALSE)</f>
        <v>2</v>
      </c>
      <c r="D3329" s="10">
        <f>VLOOKUP(A3329,Cafe_sales!$A$1:$O$10001,11,FALSE)</f>
        <v>1.5</v>
      </c>
      <c r="E3329" s="6">
        <f>VLOOKUP(A3329,Cafe_sales!$A$1:$O$10001,12,FALSE)</f>
        <v>3</v>
      </c>
      <c r="F3329" t="str">
        <f>VLOOKUP(A3329,Cafe_sales!$A$1:$O$10001,13,FALSE)</f>
        <v>Default mode</v>
      </c>
      <c r="G3329" t="str">
        <f>VLOOKUP(A3329,Cafe_sales!$A$1:$O$10001,14,FALSE)</f>
        <v>UNKNOWN</v>
      </c>
      <c r="H3329" s="8">
        <f>VLOOKUP(A3329,Cafe_sales!$A$1:$O$10001,15,FALSE)</f>
        <v>45186</v>
      </c>
    </row>
    <row r="3330" spans="1:8" x14ac:dyDescent="0.35">
      <c r="A3330" t="s">
        <v>637</v>
      </c>
      <c r="B3330" t="str">
        <f>VLOOKUP(A3330,Cafe_sales!$A$1:$O$10001,9,FALSE)</f>
        <v>Cake</v>
      </c>
      <c r="C3330" s="6">
        <f>VLOOKUP(A3330,Cafe_sales!$A$1:$O$10001,10,FALSE)</f>
        <v>5</v>
      </c>
      <c r="D3330" s="10">
        <f>VLOOKUP(A3330,Cafe_sales!$A$1:$O$10001,11,FALSE)</f>
        <v>3</v>
      </c>
      <c r="E3330" s="6">
        <f>VLOOKUP(A3330,Cafe_sales!$A$1:$O$10001,12,FALSE)</f>
        <v>15</v>
      </c>
      <c r="F3330" t="str">
        <f>VLOOKUP(A3330,Cafe_sales!$A$1:$O$10001,13,FALSE)</f>
        <v>Credit Card</v>
      </c>
      <c r="G3330" t="str">
        <f>VLOOKUP(A3330,Cafe_sales!$A$1:$O$10001,14,FALSE)</f>
        <v>UNKNOWN</v>
      </c>
      <c r="H3330" s="8">
        <f>VLOOKUP(A3330,Cafe_sales!$A$1:$O$10001,15,FALSE)</f>
        <v>44927</v>
      </c>
    </row>
    <row r="3331" spans="1:8" hidden="1" x14ac:dyDescent="0.35">
      <c r="A3331" t="s">
        <v>8745</v>
      </c>
      <c r="B3331" t="str">
        <f>VLOOKUP(A3331,Cafe_sales!$A$1:$O$10001,9,FALSE)</f>
        <v>Sandwich</v>
      </c>
      <c r="C3331">
        <f>VLOOKUP(A3331,Cafe_sales!$A$1:$O$10001,10,FALSE)</f>
        <v>1</v>
      </c>
      <c r="D3331">
        <f>VLOOKUP(A3331,Cafe_sales!$A$1:$O$10001,11,FALSE)</f>
        <v>4</v>
      </c>
      <c r="E3331">
        <f>VLOOKUP(A3331,Cafe_sales!$A$1:$O$10001,12,FALSE)</f>
        <v>4</v>
      </c>
      <c r="F3331" t="str">
        <f>VLOOKUP(A3331,Cafe_sales!$A$1:$O$10001,13,FALSE)</f>
        <v>Default mode</v>
      </c>
      <c r="G3331" t="str">
        <f>VLOOKUP(A3331,Cafe_sales!$A$1:$O$10001,14,FALSE)</f>
        <v>Takeaway</v>
      </c>
      <c r="H3331" s="1">
        <f>VLOOKUP(A3331,Cafe_sales!$A$1:$O$10001,15,FALSE)</f>
        <v>44939</v>
      </c>
    </row>
    <row r="3332" spans="1:8" hidden="1" x14ac:dyDescent="0.35">
      <c r="A3332" t="s">
        <v>5705</v>
      </c>
      <c r="B3332" t="str">
        <f>VLOOKUP(A3332,Cafe_sales!$A$1:$O$10001,9,FALSE)</f>
        <v>Cookie</v>
      </c>
      <c r="C3332">
        <f>VLOOKUP(A3332,Cafe_sales!$A$1:$O$10001,10,FALSE)</f>
        <v>5</v>
      </c>
      <c r="D3332">
        <f>VLOOKUP(A3332,Cafe_sales!$A$1:$O$10001,11,FALSE)</f>
        <v>1</v>
      </c>
      <c r="E3332">
        <f>VLOOKUP(A3332,Cafe_sales!$A$1:$O$10001,12,FALSE)</f>
        <v>5</v>
      </c>
      <c r="F3332" t="str">
        <f>VLOOKUP(A3332,Cafe_sales!$A$1:$O$10001,13,FALSE)</f>
        <v>Default mode</v>
      </c>
      <c r="G3332" t="str">
        <f>VLOOKUP(A3332,Cafe_sales!$A$1:$O$10001,14,FALSE)</f>
        <v>Takeaway</v>
      </c>
      <c r="H3332" s="1">
        <f>VLOOKUP(A3332,Cafe_sales!$A$1:$O$10001,15,FALSE)</f>
        <v>45094</v>
      </c>
    </row>
    <row r="3333" spans="1:8" x14ac:dyDescent="0.35">
      <c r="A3333" t="s">
        <v>7535</v>
      </c>
      <c r="B3333" t="str">
        <f>VLOOKUP(A3333,Cafe_sales!$A$1:$O$10001,9,FALSE)</f>
        <v>Juice</v>
      </c>
      <c r="C3333" s="6">
        <f>VLOOKUP(A3333,Cafe_sales!$A$1:$O$10001,10,FALSE)</f>
        <v>4</v>
      </c>
      <c r="D3333" s="10">
        <f>VLOOKUP(A3333,Cafe_sales!$A$1:$O$10001,11,FALSE)</f>
        <v>3</v>
      </c>
      <c r="E3333" s="6">
        <f>VLOOKUP(A3333,Cafe_sales!$A$1:$O$10001,12,FALSE)</f>
        <v>12</v>
      </c>
      <c r="F3333" t="str">
        <f>VLOOKUP(A3333,Cafe_sales!$A$1:$O$10001,13,FALSE)</f>
        <v>Credit Card</v>
      </c>
      <c r="G3333" t="str">
        <f>VLOOKUP(A3333,Cafe_sales!$A$1:$O$10001,14,FALSE)</f>
        <v>In-store</v>
      </c>
      <c r="H3333" s="8">
        <f>VLOOKUP(A3333,Cafe_sales!$A$1:$O$10001,15,FALSE)</f>
        <v>45281</v>
      </c>
    </row>
    <row r="3334" spans="1:8" x14ac:dyDescent="0.35">
      <c r="A3334" t="s">
        <v>6991</v>
      </c>
      <c r="B3334" t="str">
        <f>VLOOKUP(A3334,Cafe_sales!$A$1:$O$10001,9,FALSE)</f>
        <v>Tea</v>
      </c>
      <c r="C3334" s="6">
        <f>VLOOKUP(A3334,Cafe_sales!$A$1:$O$10001,10,FALSE)</f>
        <v>5</v>
      </c>
      <c r="D3334" s="10">
        <f>VLOOKUP(A3334,Cafe_sales!$A$1:$O$10001,11,FALSE)</f>
        <v>1.5</v>
      </c>
      <c r="E3334" s="6">
        <f>VLOOKUP(A3334,Cafe_sales!$A$1:$O$10001,12,FALSE)</f>
        <v>7.5</v>
      </c>
      <c r="F3334" t="str">
        <f>VLOOKUP(A3334,Cafe_sales!$A$1:$O$10001,13,FALSE)</f>
        <v>Digital Wallet</v>
      </c>
      <c r="G3334" t="str">
        <f>VLOOKUP(A3334,Cafe_sales!$A$1:$O$10001,14,FALSE)</f>
        <v>UNKNOWN</v>
      </c>
      <c r="H3334" s="8">
        <f>VLOOKUP(A3334,Cafe_sales!$A$1:$O$10001,15,FALSE)</f>
        <v>44987</v>
      </c>
    </row>
    <row r="3335" spans="1:8" hidden="1" x14ac:dyDescent="0.35">
      <c r="A3335" t="s">
        <v>9052</v>
      </c>
      <c r="B3335" t="str">
        <f>VLOOKUP(A3335,Cafe_sales!$A$1:$O$10001,9,FALSE)</f>
        <v>Sandwich</v>
      </c>
      <c r="C3335">
        <f>VLOOKUP(A3335,Cafe_sales!$A$1:$O$10001,10,FALSE)</f>
        <v>3.1618122977346279</v>
      </c>
      <c r="D3335">
        <f>VLOOKUP(A3335,Cafe_sales!$A$1:$O$10001,11,FALSE)</f>
        <v>4</v>
      </c>
      <c r="E3335">
        <f>VLOOKUP(A3335,Cafe_sales!$A$1:$O$10001,12,FALSE)</f>
        <v>4</v>
      </c>
      <c r="F3335" t="str">
        <f>VLOOKUP(A3335,Cafe_sales!$A$1:$O$10001,13,FALSE)</f>
        <v>Credit Card</v>
      </c>
      <c r="G3335" t="str">
        <f>VLOOKUP(A3335,Cafe_sales!$A$1:$O$10001,14,FALSE)</f>
        <v>Takeaway</v>
      </c>
      <c r="H3335" s="1">
        <f>VLOOKUP(A3335,Cafe_sales!$A$1:$O$10001,15,FALSE)</f>
        <v>45288</v>
      </c>
    </row>
    <row r="3336" spans="1:8" hidden="1" x14ac:dyDescent="0.35">
      <c r="A3336" t="s">
        <v>3450</v>
      </c>
      <c r="B3336" t="str">
        <f>VLOOKUP(A3336,Cafe_sales!$A$1:$O$10001,9,FALSE)</f>
        <v>UNKNOWN</v>
      </c>
      <c r="C3336">
        <f>VLOOKUP(A3336,Cafe_sales!$A$1:$O$10001,10,FALSE)</f>
        <v>4</v>
      </c>
      <c r="D3336">
        <f>VLOOKUP(A3336,Cafe_sales!$A$1:$O$10001,11,FALSE)</f>
        <v>4</v>
      </c>
      <c r="E3336">
        <f>VLOOKUP(A3336,Cafe_sales!$A$1:$O$10001,12,FALSE)</f>
        <v>16</v>
      </c>
      <c r="F3336" t="str">
        <f>VLOOKUP(A3336,Cafe_sales!$A$1:$O$10001,13,FALSE)</f>
        <v>Default mode</v>
      </c>
      <c r="G3336" t="str">
        <f>VLOOKUP(A3336,Cafe_sales!$A$1:$O$10001,14,FALSE)</f>
        <v>Takeaway</v>
      </c>
      <c r="H3336" s="1">
        <f>VLOOKUP(A3336,Cafe_sales!$A$1:$O$10001,15,FALSE)</f>
        <v>45037</v>
      </c>
    </row>
    <row r="3337" spans="1:8" x14ac:dyDescent="0.35">
      <c r="A3337" t="s">
        <v>9069</v>
      </c>
      <c r="B3337" t="str">
        <f>VLOOKUP(A3337,Cafe_sales!$A$1:$O$10001,9,FALSE)</f>
        <v>Salad</v>
      </c>
      <c r="C3337" s="6">
        <f>VLOOKUP(A3337,Cafe_sales!$A$1:$O$10001,10,FALSE)</f>
        <v>2</v>
      </c>
      <c r="D3337" s="10">
        <f>VLOOKUP(A3337,Cafe_sales!$A$1:$O$10001,11,FALSE)</f>
        <v>3</v>
      </c>
      <c r="E3337" s="6">
        <f>VLOOKUP(A3337,Cafe_sales!$A$1:$O$10001,12,FALSE)</f>
        <v>10</v>
      </c>
      <c r="F3337" t="str">
        <f>VLOOKUP(A3337,Cafe_sales!$A$1:$O$10001,13,FALSE)</f>
        <v>Cash</v>
      </c>
      <c r="G3337" t="str">
        <f>VLOOKUP(A3337,Cafe_sales!$A$1:$O$10001,14,FALSE)</f>
        <v>In-store</v>
      </c>
      <c r="H3337" s="8">
        <f>VLOOKUP(A3337,Cafe_sales!$A$1:$O$10001,15,FALSE)</f>
        <v>45010</v>
      </c>
    </row>
    <row r="3338" spans="1:8" x14ac:dyDescent="0.35">
      <c r="A3338" t="s">
        <v>1565</v>
      </c>
      <c r="B3338" t="str">
        <f>VLOOKUP(A3338,Cafe_sales!$A$1:$O$10001,9,FALSE)</f>
        <v>Salad</v>
      </c>
      <c r="C3338" s="6">
        <f>VLOOKUP(A3338,Cafe_sales!$A$1:$O$10001,10,FALSE)</f>
        <v>5</v>
      </c>
      <c r="D3338" s="10">
        <f>VLOOKUP(A3338,Cafe_sales!$A$1:$O$10001,11,FALSE)</f>
        <v>5</v>
      </c>
      <c r="E3338" s="6">
        <f>VLOOKUP(A3338,Cafe_sales!$A$1:$O$10001,12,FALSE)</f>
        <v>25</v>
      </c>
      <c r="F3338" t="str">
        <f>VLOOKUP(A3338,Cafe_sales!$A$1:$O$10001,13,FALSE)</f>
        <v>Default mode</v>
      </c>
      <c r="G3338" t="str">
        <f>VLOOKUP(A3338,Cafe_sales!$A$1:$O$10001,14,FALSE)</f>
        <v>UNKNOWN</v>
      </c>
      <c r="H3338" s="8">
        <f>VLOOKUP(A3338,Cafe_sales!$A$1:$O$10001,15,FALSE)</f>
        <v>45023</v>
      </c>
    </row>
    <row r="3339" spans="1:8" x14ac:dyDescent="0.35">
      <c r="A3339" t="s">
        <v>5133</v>
      </c>
      <c r="B3339" t="str">
        <f>VLOOKUP(A3339,Cafe_sales!$A$1:$O$10001,9,FALSE)</f>
        <v>Cookie</v>
      </c>
      <c r="C3339" s="6">
        <f>VLOOKUP(A3339,Cafe_sales!$A$1:$O$10001,10,FALSE)</f>
        <v>2</v>
      </c>
      <c r="D3339" s="10">
        <f>VLOOKUP(A3339,Cafe_sales!$A$1:$O$10001,11,FALSE)</f>
        <v>1</v>
      </c>
      <c r="E3339" s="6">
        <f>VLOOKUP(A3339,Cafe_sales!$A$1:$O$10001,12,FALSE)</f>
        <v>2</v>
      </c>
      <c r="F3339" t="str">
        <f>VLOOKUP(A3339,Cafe_sales!$A$1:$O$10001,13,FALSE)</f>
        <v>Digital Wallet</v>
      </c>
      <c r="G3339" t="str">
        <f>VLOOKUP(A3339,Cafe_sales!$A$1:$O$10001,14,FALSE)</f>
        <v>UNKNOWN</v>
      </c>
      <c r="H3339" s="8">
        <f>VLOOKUP(A3339,Cafe_sales!$A$1:$O$10001,15,FALSE)</f>
        <v>45083</v>
      </c>
    </row>
    <row r="3340" spans="1:8" hidden="1" x14ac:dyDescent="0.35">
      <c r="A3340" t="s">
        <v>6840</v>
      </c>
      <c r="B3340" t="str">
        <f>VLOOKUP(A3340,Cafe_sales!$A$1:$O$10001,9,FALSE)</f>
        <v>Tea</v>
      </c>
      <c r="C3340">
        <f>VLOOKUP(A3340,Cafe_sales!$A$1:$O$10001,10,FALSE)</f>
        <v>4</v>
      </c>
      <c r="D3340">
        <f>VLOOKUP(A3340,Cafe_sales!$A$1:$O$10001,11,FALSE)</f>
        <v>1.5</v>
      </c>
      <c r="E3340">
        <f>VLOOKUP(A3340,Cafe_sales!$A$1:$O$10001,12,FALSE)</f>
        <v>6</v>
      </c>
      <c r="F3340" t="str">
        <f>VLOOKUP(A3340,Cafe_sales!$A$1:$O$10001,13,FALSE)</f>
        <v>Cash</v>
      </c>
      <c r="G3340" t="str">
        <f>VLOOKUP(A3340,Cafe_sales!$A$1:$O$10001,14,FALSE)</f>
        <v>Cafe</v>
      </c>
      <c r="H3340" s="1">
        <f>VLOOKUP(A3340,Cafe_sales!$A$1:$O$10001,15,FALSE)</f>
        <v>45159</v>
      </c>
    </row>
    <row r="3341" spans="1:8" hidden="1" x14ac:dyDescent="0.35">
      <c r="A3341" t="s">
        <v>110</v>
      </c>
      <c r="B3341" t="str">
        <f>VLOOKUP(A3341,Cafe_sales!$A$1:$O$10001,9,FALSE)</f>
        <v>Cookie</v>
      </c>
      <c r="C3341">
        <f>VLOOKUP(A3341,Cafe_sales!$A$1:$O$10001,10,FALSE)</f>
        <v>5</v>
      </c>
      <c r="D3341">
        <f>VLOOKUP(A3341,Cafe_sales!$A$1:$O$10001,11,FALSE)</f>
        <v>1</v>
      </c>
      <c r="E3341">
        <f>VLOOKUP(A3341,Cafe_sales!$A$1:$O$10001,12,FALSE)</f>
        <v>5</v>
      </c>
      <c r="F3341" t="str">
        <f>VLOOKUP(A3341,Cafe_sales!$A$1:$O$10001,13,FALSE)</f>
        <v>Default mode</v>
      </c>
      <c r="G3341" t="str">
        <f>VLOOKUP(A3341,Cafe_sales!$A$1:$O$10001,14,FALSE)</f>
        <v>Takeaway</v>
      </c>
      <c r="H3341" s="1">
        <f>VLOOKUP(A3341,Cafe_sales!$A$1:$O$10001,15,FALSE)</f>
        <v>45018</v>
      </c>
    </row>
    <row r="3342" spans="1:8" hidden="1" x14ac:dyDescent="0.35">
      <c r="A3342" t="s">
        <v>6759</v>
      </c>
      <c r="B3342" t="str">
        <f>VLOOKUP(A3342,Cafe_sales!$A$1:$O$10001,9,FALSE)</f>
        <v>Coffee</v>
      </c>
      <c r="C3342">
        <f>VLOOKUP(A3342,Cafe_sales!$A$1:$O$10001,10,FALSE)</f>
        <v>3</v>
      </c>
      <c r="D3342">
        <f>VLOOKUP(A3342,Cafe_sales!$A$1:$O$10001,11,FALSE)</f>
        <v>2</v>
      </c>
      <c r="E3342">
        <f>VLOOKUP(A3342,Cafe_sales!$A$1:$O$10001,12,FALSE)</f>
        <v>6</v>
      </c>
      <c r="F3342" t="str">
        <f>VLOOKUP(A3342,Cafe_sales!$A$1:$O$10001,13,FALSE)</f>
        <v>Default mode</v>
      </c>
      <c r="G3342" t="str">
        <f>VLOOKUP(A3342,Cafe_sales!$A$1:$O$10001,14,FALSE)</f>
        <v>Takeaway</v>
      </c>
      <c r="H3342" s="1">
        <f>VLOOKUP(A3342,Cafe_sales!$A$1:$O$10001,15,FALSE)</f>
        <v>45081</v>
      </c>
    </row>
    <row r="3343" spans="1:8" x14ac:dyDescent="0.35">
      <c r="A3343" t="s">
        <v>4050</v>
      </c>
      <c r="B3343" t="str">
        <f>VLOOKUP(A3343,Cafe_sales!$A$1:$O$10001,9,FALSE)</f>
        <v>Cookie</v>
      </c>
      <c r="C3343" s="6">
        <f>VLOOKUP(A3343,Cafe_sales!$A$1:$O$10001,10,FALSE)</f>
        <v>4</v>
      </c>
      <c r="D3343" s="10">
        <f>VLOOKUP(A3343,Cafe_sales!$A$1:$O$10001,11,FALSE)</f>
        <v>1</v>
      </c>
      <c r="E3343" s="6">
        <f>VLOOKUP(A3343,Cafe_sales!$A$1:$O$10001,12,FALSE)</f>
        <v>4</v>
      </c>
      <c r="F3343" t="str">
        <f>VLOOKUP(A3343,Cafe_sales!$A$1:$O$10001,13,FALSE)</f>
        <v>Credit Card</v>
      </c>
      <c r="G3343" t="str">
        <f>VLOOKUP(A3343,Cafe_sales!$A$1:$O$10001,14,FALSE)</f>
        <v>In-store</v>
      </c>
      <c r="H3343" s="8">
        <f>VLOOKUP(A3343,Cafe_sales!$A$1:$O$10001,15,FALSE)</f>
        <v>44940</v>
      </c>
    </row>
    <row r="3344" spans="1:8" x14ac:dyDescent="0.35">
      <c r="A3344" t="s">
        <v>387</v>
      </c>
      <c r="B3344" t="str">
        <f>VLOOKUP(A3344,Cafe_sales!$A$1:$O$10001,9,FALSE)</f>
        <v>Juice</v>
      </c>
      <c r="C3344" s="6">
        <f>VLOOKUP(A3344,Cafe_sales!$A$1:$O$10001,10,FALSE)</f>
        <v>1</v>
      </c>
      <c r="D3344" s="10">
        <f>VLOOKUP(A3344,Cafe_sales!$A$1:$O$10001,11,FALSE)</f>
        <v>3</v>
      </c>
      <c r="E3344" s="6">
        <f>VLOOKUP(A3344,Cafe_sales!$A$1:$O$10001,12,FALSE)</f>
        <v>3</v>
      </c>
      <c r="F3344" t="str">
        <f>VLOOKUP(A3344,Cafe_sales!$A$1:$O$10001,13,FALSE)</f>
        <v>Default mode</v>
      </c>
      <c r="G3344" t="str">
        <f>VLOOKUP(A3344,Cafe_sales!$A$1:$O$10001,14,FALSE)</f>
        <v>In-store</v>
      </c>
      <c r="H3344" s="8">
        <f>VLOOKUP(A3344,Cafe_sales!$A$1:$O$10001,15,FALSE)</f>
        <v>45067</v>
      </c>
    </row>
    <row r="3345" spans="1:8" x14ac:dyDescent="0.35">
      <c r="A3345" t="s">
        <v>1111</v>
      </c>
      <c r="B3345" t="str">
        <f>VLOOKUP(A3345,Cafe_sales!$A$1:$O$10001,9,FALSE)</f>
        <v>Sandwich</v>
      </c>
      <c r="C3345" s="6">
        <f>VLOOKUP(A3345,Cafe_sales!$A$1:$O$10001,10,FALSE)</f>
        <v>4</v>
      </c>
      <c r="D3345" s="10">
        <f>VLOOKUP(A3345,Cafe_sales!$A$1:$O$10001,11,FALSE)</f>
        <v>4</v>
      </c>
      <c r="E3345" s="6">
        <f>VLOOKUP(A3345,Cafe_sales!$A$1:$O$10001,12,FALSE)</f>
        <v>16</v>
      </c>
      <c r="F3345" t="str">
        <f>VLOOKUP(A3345,Cafe_sales!$A$1:$O$10001,13,FALSE)</f>
        <v>Credit Card</v>
      </c>
      <c r="G3345" t="str">
        <f>VLOOKUP(A3345,Cafe_sales!$A$1:$O$10001,14,FALSE)</f>
        <v>In-store</v>
      </c>
      <c r="H3345" s="8">
        <f>VLOOKUP(A3345,Cafe_sales!$A$1:$O$10001,15,FALSE)</f>
        <v>44929</v>
      </c>
    </row>
    <row r="3346" spans="1:8" hidden="1" x14ac:dyDescent="0.35">
      <c r="A3346" t="s">
        <v>3573</v>
      </c>
      <c r="B3346" t="str">
        <f>VLOOKUP(A3346,Cafe_sales!$A$1:$O$10001,9,FALSE)</f>
        <v>Cake</v>
      </c>
      <c r="C3346">
        <f>VLOOKUP(A3346,Cafe_sales!$A$1:$O$10001,10,FALSE)</f>
        <v>4</v>
      </c>
      <c r="D3346">
        <f>VLOOKUP(A3346,Cafe_sales!$A$1:$O$10001,11,FALSE)</f>
        <v>3</v>
      </c>
      <c r="E3346">
        <f>VLOOKUP(A3346,Cafe_sales!$A$1:$O$10001,12,FALSE)</f>
        <v>12</v>
      </c>
      <c r="F3346" t="str">
        <f>VLOOKUP(A3346,Cafe_sales!$A$1:$O$10001,13,FALSE)</f>
        <v>Credit Card</v>
      </c>
      <c r="G3346" t="str">
        <f>VLOOKUP(A3346,Cafe_sales!$A$1:$O$10001,14,FALSE)</f>
        <v>Takeaway</v>
      </c>
      <c r="H3346" s="1">
        <f>VLOOKUP(A3346,Cafe_sales!$A$1:$O$10001,15,FALSE)</f>
        <v>45219</v>
      </c>
    </row>
    <row r="3347" spans="1:8" hidden="1" x14ac:dyDescent="0.35">
      <c r="A3347" t="s">
        <v>9671</v>
      </c>
      <c r="B3347" t="str">
        <f>VLOOKUP(A3347,Cafe_sales!$A$1:$O$10001,9,FALSE)</f>
        <v>Tea</v>
      </c>
      <c r="C3347">
        <f>VLOOKUP(A3347,Cafe_sales!$A$1:$O$10001,10,FALSE)</f>
        <v>3</v>
      </c>
      <c r="D3347">
        <f>VLOOKUP(A3347,Cafe_sales!$A$1:$O$10001,11,FALSE)</f>
        <v>1.5</v>
      </c>
      <c r="E3347">
        <f>VLOOKUP(A3347,Cafe_sales!$A$1:$O$10001,12,FALSE)</f>
        <v>4.5</v>
      </c>
      <c r="F3347" t="str">
        <f>VLOOKUP(A3347,Cafe_sales!$A$1:$O$10001,13,FALSE)</f>
        <v>Credit Card</v>
      </c>
      <c r="G3347" t="str">
        <f>VLOOKUP(A3347,Cafe_sales!$A$1:$O$10001,14,FALSE)</f>
        <v>Takeaway</v>
      </c>
      <c r="H3347" s="1">
        <f>VLOOKUP(A3347,Cafe_sales!$A$1:$O$10001,15,FALSE)</f>
        <v>45086</v>
      </c>
    </row>
    <row r="3348" spans="1:8" x14ac:dyDescent="0.35">
      <c r="A3348" t="s">
        <v>9485</v>
      </c>
      <c r="B3348" t="str">
        <f>VLOOKUP(A3348,Cafe_sales!$A$1:$O$10001,9,FALSE)</f>
        <v>Tea</v>
      </c>
      <c r="C3348" s="6">
        <f>VLOOKUP(A3348,Cafe_sales!$A$1:$O$10001,10,FALSE)</f>
        <v>3</v>
      </c>
      <c r="D3348" s="10">
        <f>VLOOKUP(A3348,Cafe_sales!$A$1:$O$10001,11,FALSE)</f>
        <v>1.5</v>
      </c>
      <c r="E3348" s="6">
        <f>VLOOKUP(A3348,Cafe_sales!$A$1:$O$10001,12,FALSE)</f>
        <v>4.5</v>
      </c>
      <c r="F3348" t="str">
        <f>VLOOKUP(A3348,Cafe_sales!$A$1:$O$10001,13,FALSE)</f>
        <v>Default mode</v>
      </c>
      <c r="G3348" t="str">
        <f>VLOOKUP(A3348,Cafe_sales!$A$1:$O$10001,14,FALSE)</f>
        <v>In-store</v>
      </c>
      <c r="H3348" s="8">
        <f>VLOOKUP(A3348,Cafe_sales!$A$1:$O$10001,15,FALSE)</f>
        <v>45189</v>
      </c>
    </row>
    <row r="3349" spans="1:8" x14ac:dyDescent="0.35">
      <c r="A3349" t="s">
        <v>6702</v>
      </c>
      <c r="B3349" t="str">
        <f>VLOOKUP(A3349,Cafe_sales!$A$1:$O$10001,9,FALSE)</f>
        <v>Tea</v>
      </c>
      <c r="C3349" s="6">
        <f>VLOOKUP(A3349,Cafe_sales!$A$1:$O$10001,10,FALSE)</f>
        <v>3</v>
      </c>
      <c r="D3349" s="10">
        <f>VLOOKUP(A3349,Cafe_sales!$A$1:$O$10001,11,FALSE)</f>
        <v>1.5</v>
      </c>
      <c r="E3349" s="6">
        <f>VLOOKUP(A3349,Cafe_sales!$A$1:$O$10001,12,FALSE)</f>
        <v>4.5</v>
      </c>
      <c r="F3349" t="str">
        <f>VLOOKUP(A3349,Cafe_sales!$A$1:$O$10001,13,FALSE)</f>
        <v>Credit Card</v>
      </c>
      <c r="G3349" t="str">
        <f>VLOOKUP(A3349,Cafe_sales!$A$1:$O$10001,14,FALSE)</f>
        <v>UNKNOWN</v>
      </c>
      <c r="H3349" s="8">
        <f>VLOOKUP(A3349,Cafe_sales!$A$1:$O$10001,15,FALSE)</f>
        <v>45123</v>
      </c>
    </row>
    <row r="3350" spans="1:8" x14ac:dyDescent="0.35">
      <c r="A3350" t="s">
        <v>9631</v>
      </c>
      <c r="B3350" t="str">
        <f>VLOOKUP(A3350,Cafe_sales!$A$1:$O$10001,9,FALSE)</f>
        <v>Coffee</v>
      </c>
      <c r="C3350" s="6">
        <f>VLOOKUP(A3350,Cafe_sales!$A$1:$O$10001,10,FALSE)</f>
        <v>5</v>
      </c>
      <c r="D3350" s="10">
        <f>VLOOKUP(A3350,Cafe_sales!$A$1:$O$10001,11,FALSE)</f>
        <v>2</v>
      </c>
      <c r="E3350" s="6">
        <f>VLOOKUP(A3350,Cafe_sales!$A$1:$O$10001,12,FALSE)</f>
        <v>10</v>
      </c>
      <c r="F3350" t="str">
        <f>VLOOKUP(A3350,Cafe_sales!$A$1:$O$10001,13,FALSE)</f>
        <v>Cash</v>
      </c>
      <c r="G3350" t="str">
        <f>VLOOKUP(A3350,Cafe_sales!$A$1:$O$10001,14,FALSE)</f>
        <v>UNKNOWN</v>
      </c>
      <c r="H3350" s="8">
        <f>VLOOKUP(A3350,Cafe_sales!$A$1:$O$10001,15,FALSE)</f>
        <v>45244</v>
      </c>
    </row>
    <row r="3351" spans="1:8" x14ac:dyDescent="0.35">
      <c r="A3351" t="s">
        <v>3073</v>
      </c>
      <c r="B3351" t="str">
        <f>VLOOKUP(A3351,Cafe_sales!$A$1:$O$10001,9,FALSE)</f>
        <v>Salad</v>
      </c>
      <c r="C3351" s="6">
        <f>VLOOKUP(A3351,Cafe_sales!$A$1:$O$10001,10,FALSE)</f>
        <v>1</v>
      </c>
      <c r="D3351" s="10">
        <f>VLOOKUP(A3351,Cafe_sales!$A$1:$O$10001,11,FALSE)</f>
        <v>5</v>
      </c>
      <c r="E3351" s="6">
        <f>VLOOKUP(A3351,Cafe_sales!$A$1:$O$10001,12,FALSE)</f>
        <v>5</v>
      </c>
      <c r="F3351" t="str">
        <f>VLOOKUP(A3351,Cafe_sales!$A$1:$O$10001,13,FALSE)</f>
        <v>Default mode</v>
      </c>
      <c r="G3351" t="str">
        <f>VLOOKUP(A3351,Cafe_sales!$A$1:$O$10001,14,FALSE)</f>
        <v>In-store</v>
      </c>
      <c r="H3351" s="8">
        <f>VLOOKUP(A3351,Cafe_sales!$A$1:$O$10001,15,FALSE)</f>
        <v>45143</v>
      </c>
    </row>
    <row r="3352" spans="1:8" hidden="1" x14ac:dyDescent="0.35">
      <c r="A3352" t="s">
        <v>1700</v>
      </c>
      <c r="B3352" t="str">
        <f>VLOOKUP(A3352,Cafe_sales!$A$1:$O$10001,9,FALSE)</f>
        <v>Juice</v>
      </c>
      <c r="C3352">
        <f>VLOOKUP(A3352,Cafe_sales!$A$1:$O$10001,10,FALSE)</f>
        <v>5</v>
      </c>
      <c r="D3352">
        <f>VLOOKUP(A3352,Cafe_sales!$A$1:$O$10001,11,FALSE)</f>
        <v>3</v>
      </c>
      <c r="E3352">
        <f>VLOOKUP(A3352,Cafe_sales!$A$1:$O$10001,12,FALSE)</f>
        <v>15</v>
      </c>
      <c r="F3352" t="str">
        <f>VLOOKUP(A3352,Cafe_sales!$A$1:$O$10001,13,FALSE)</f>
        <v>Digital Wallet</v>
      </c>
      <c r="G3352" t="str">
        <f>VLOOKUP(A3352,Cafe_sales!$A$1:$O$10001,14,FALSE)</f>
        <v>Takeaway</v>
      </c>
      <c r="H3352" s="1">
        <f>VLOOKUP(A3352,Cafe_sales!$A$1:$O$10001,15,FALSE)</f>
        <v>45170</v>
      </c>
    </row>
    <row r="3353" spans="1:8" hidden="1" x14ac:dyDescent="0.35">
      <c r="A3353" t="s">
        <v>9457</v>
      </c>
      <c r="B3353" t="str">
        <f>VLOOKUP(A3353,Cafe_sales!$A$1:$O$10001,9,FALSE)</f>
        <v>Cake</v>
      </c>
      <c r="C3353">
        <f>VLOOKUP(A3353,Cafe_sales!$A$1:$O$10001,10,FALSE)</f>
        <v>4</v>
      </c>
      <c r="D3353">
        <f>VLOOKUP(A3353,Cafe_sales!$A$1:$O$10001,11,FALSE)</f>
        <v>3</v>
      </c>
      <c r="E3353">
        <f>VLOOKUP(A3353,Cafe_sales!$A$1:$O$10001,12,FALSE)</f>
        <v>12</v>
      </c>
      <c r="F3353" t="str">
        <f>VLOOKUP(A3353,Cafe_sales!$A$1:$O$10001,13,FALSE)</f>
        <v>Digital Wallet</v>
      </c>
      <c r="G3353" t="str">
        <f>VLOOKUP(A3353,Cafe_sales!$A$1:$O$10001,14,FALSE)</f>
        <v>Takeaway</v>
      </c>
      <c r="H3353" s="1">
        <f>VLOOKUP(A3353,Cafe_sales!$A$1:$O$10001,15,FALSE)</f>
        <v>45221</v>
      </c>
    </row>
    <row r="3354" spans="1:8" x14ac:dyDescent="0.35">
      <c r="A3354" t="s">
        <v>161</v>
      </c>
      <c r="B3354" t="str">
        <f>VLOOKUP(A3354,Cafe_sales!$A$1:$O$10001,9,FALSE)</f>
        <v>Sandwich</v>
      </c>
      <c r="C3354" s="6">
        <f>VLOOKUP(A3354,Cafe_sales!$A$1:$O$10001,10,FALSE)</f>
        <v>5</v>
      </c>
      <c r="D3354" s="10">
        <f>VLOOKUP(A3354,Cafe_sales!$A$1:$O$10001,11,FALSE)</f>
        <v>4</v>
      </c>
      <c r="E3354" s="6">
        <f>VLOOKUP(A3354,Cafe_sales!$A$1:$O$10001,12,FALSE)</f>
        <v>20</v>
      </c>
      <c r="F3354" t="str">
        <f>VLOOKUP(A3354,Cafe_sales!$A$1:$O$10001,13,FALSE)</f>
        <v>Default mode</v>
      </c>
      <c r="G3354" t="str">
        <f>VLOOKUP(A3354,Cafe_sales!$A$1:$O$10001,14,FALSE)</f>
        <v>In-store</v>
      </c>
      <c r="H3354" s="8">
        <f>VLOOKUP(A3354,Cafe_sales!$A$1:$O$10001,15,FALSE)</f>
        <v>44949</v>
      </c>
    </row>
    <row r="3355" spans="1:8" hidden="1" x14ac:dyDescent="0.35">
      <c r="A3355" t="s">
        <v>5870</v>
      </c>
      <c r="B3355" t="str">
        <f>VLOOKUP(A3355,Cafe_sales!$A$1:$O$10001,9,FALSE)</f>
        <v>Juice</v>
      </c>
      <c r="C3355">
        <f>VLOOKUP(A3355,Cafe_sales!$A$1:$O$10001,10,FALSE)</f>
        <v>3</v>
      </c>
      <c r="D3355">
        <f>VLOOKUP(A3355,Cafe_sales!$A$1:$O$10001,11,FALSE)</f>
        <v>3</v>
      </c>
      <c r="E3355">
        <f>VLOOKUP(A3355,Cafe_sales!$A$1:$O$10001,12,FALSE)</f>
        <v>9</v>
      </c>
      <c r="F3355" t="str">
        <f>VLOOKUP(A3355,Cafe_sales!$A$1:$O$10001,13,FALSE)</f>
        <v>Cash</v>
      </c>
      <c r="G3355" t="str">
        <f>VLOOKUP(A3355,Cafe_sales!$A$1:$O$10001,14,FALSE)</f>
        <v>Takeaway</v>
      </c>
      <c r="H3355" s="1">
        <f>VLOOKUP(A3355,Cafe_sales!$A$1:$O$10001,15,FALSE)</f>
        <v>45201</v>
      </c>
    </row>
    <row r="3356" spans="1:8" x14ac:dyDescent="0.35">
      <c r="A3356" t="s">
        <v>5081</v>
      </c>
      <c r="B3356" t="str">
        <f>VLOOKUP(A3356,Cafe_sales!$A$1:$O$10001,9,FALSE)</f>
        <v>Sandwich</v>
      </c>
      <c r="C3356" s="6">
        <f>VLOOKUP(A3356,Cafe_sales!$A$1:$O$10001,10,FALSE)</f>
        <v>3</v>
      </c>
      <c r="D3356" s="10">
        <f>VLOOKUP(A3356,Cafe_sales!$A$1:$O$10001,11,FALSE)</f>
        <v>4</v>
      </c>
      <c r="E3356" s="6">
        <f>VLOOKUP(A3356,Cafe_sales!$A$1:$O$10001,12,FALSE)</f>
        <v>12</v>
      </c>
      <c r="F3356" t="str">
        <f>VLOOKUP(A3356,Cafe_sales!$A$1:$O$10001,13,FALSE)</f>
        <v>Credit Card</v>
      </c>
      <c r="G3356" t="str">
        <f>VLOOKUP(A3356,Cafe_sales!$A$1:$O$10001,14,FALSE)</f>
        <v>UNKNOWN</v>
      </c>
      <c r="H3356" s="8">
        <f>VLOOKUP(A3356,Cafe_sales!$A$1:$O$10001,15,FALSE)</f>
        <v>45173</v>
      </c>
    </row>
    <row r="3357" spans="1:8" x14ac:dyDescent="0.35">
      <c r="A3357" t="s">
        <v>3313</v>
      </c>
      <c r="B3357" t="str">
        <f>VLOOKUP(A3357,Cafe_sales!$A$1:$O$10001,9,FALSE)</f>
        <v>Juice</v>
      </c>
      <c r="C3357" s="6">
        <f>VLOOKUP(A3357,Cafe_sales!$A$1:$O$10001,10,FALSE)</f>
        <v>1</v>
      </c>
      <c r="D3357" s="10">
        <f>VLOOKUP(A3357,Cafe_sales!$A$1:$O$10001,11,FALSE)</f>
        <v>3</v>
      </c>
      <c r="E3357" s="6">
        <f>VLOOKUP(A3357,Cafe_sales!$A$1:$O$10001,12,FALSE)</f>
        <v>3</v>
      </c>
      <c r="F3357" t="str">
        <f>VLOOKUP(A3357,Cafe_sales!$A$1:$O$10001,13,FALSE)</f>
        <v>Cash</v>
      </c>
      <c r="G3357" t="str">
        <f>VLOOKUP(A3357,Cafe_sales!$A$1:$O$10001,14,FALSE)</f>
        <v>UNKNOWN</v>
      </c>
      <c r="H3357" s="8">
        <f>VLOOKUP(A3357,Cafe_sales!$A$1:$O$10001,15,FALSE)</f>
        <v>45285</v>
      </c>
    </row>
    <row r="3358" spans="1:8" x14ac:dyDescent="0.35">
      <c r="A3358" t="s">
        <v>7327</v>
      </c>
      <c r="B3358" t="str">
        <f>VLOOKUP(A3358,Cafe_sales!$A$1:$O$10001,9,FALSE)</f>
        <v>Coffee</v>
      </c>
      <c r="C3358" s="6">
        <f>VLOOKUP(A3358,Cafe_sales!$A$1:$O$10001,10,FALSE)</f>
        <v>5</v>
      </c>
      <c r="D3358" s="10">
        <f>VLOOKUP(A3358,Cafe_sales!$A$1:$O$10001,11,FALSE)</f>
        <v>2</v>
      </c>
      <c r="E3358" s="6">
        <f>VLOOKUP(A3358,Cafe_sales!$A$1:$O$10001,12,FALSE)</f>
        <v>10</v>
      </c>
      <c r="F3358" t="str">
        <f>VLOOKUP(A3358,Cafe_sales!$A$1:$O$10001,13,FALSE)</f>
        <v>UNKNOWN</v>
      </c>
      <c r="G3358" t="str">
        <f>VLOOKUP(A3358,Cafe_sales!$A$1:$O$10001,14,FALSE)</f>
        <v>UNKNOWN</v>
      </c>
      <c r="H3358" s="8">
        <f>VLOOKUP(A3358,Cafe_sales!$A$1:$O$10001,15,FALSE)</f>
        <v>45146</v>
      </c>
    </row>
    <row r="3359" spans="1:8" x14ac:dyDescent="0.35">
      <c r="A3359" t="s">
        <v>5119</v>
      </c>
      <c r="B3359" t="str">
        <f>VLOOKUP(A3359,Cafe_sales!$A$1:$O$10001,9,FALSE)</f>
        <v>Tea</v>
      </c>
      <c r="C3359" s="6">
        <f>VLOOKUP(A3359,Cafe_sales!$A$1:$O$10001,10,FALSE)</f>
        <v>5</v>
      </c>
      <c r="D3359" s="10">
        <f>VLOOKUP(A3359,Cafe_sales!$A$1:$O$10001,11,FALSE)</f>
        <v>3.0006437768240342</v>
      </c>
      <c r="E3359" s="6">
        <f>VLOOKUP(A3359,Cafe_sales!$A$1:$O$10001,12,FALSE)</f>
        <v>7.5</v>
      </c>
      <c r="F3359" t="str">
        <f>VLOOKUP(A3359,Cafe_sales!$A$1:$O$10001,13,FALSE)</f>
        <v>Default mode</v>
      </c>
      <c r="G3359" t="str">
        <f>VLOOKUP(A3359,Cafe_sales!$A$1:$O$10001,14,FALSE)</f>
        <v>In-store</v>
      </c>
      <c r="H3359" s="8">
        <f>VLOOKUP(A3359,Cafe_sales!$A$1:$O$10001,15,FALSE)</f>
        <v>45052</v>
      </c>
    </row>
    <row r="3360" spans="1:8" x14ac:dyDescent="0.35">
      <c r="A3360" t="s">
        <v>202</v>
      </c>
      <c r="B3360" t="str">
        <f>VLOOKUP(A3360,Cafe_sales!$A$1:$O$10001,9,FALSE)</f>
        <v>Smoothie</v>
      </c>
      <c r="C3360" s="6">
        <f>VLOOKUP(A3360,Cafe_sales!$A$1:$O$10001,10,FALSE)</f>
        <v>5</v>
      </c>
      <c r="D3360" s="10">
        <f>VLOOKUP(A3360,Cafe_sales!$A$1:$O$10001,11,FALSE)</f>
        <v>4</v>
      </c>
      <c r="E3360" s="6">
        <f>VLOOKUP(A3360,Cafe_sales!$A$1:$O$10001,12,FALSE)</f>
        <v>20</v>
      </c>
      <c r="F3360" t="str">
        <f>VLOOKUP(A3360,Cafe_sales!$A$1:$O$10001,13,FALSE)</f>
        <v>Credit Card</v>
      </c>
      <c r="G3360" t="str">
        <f>VLOOKUP(A3360,Cafe_sales!$A$1:$O$10001,14,FALSE)</f>
        <v>In-store</v>
      </c>
      <c r="H3360" s="8">
        <f>VLOOKUP(A3360,Cafe_sales!$A$1:$O$10001,15,FALSE)</f>
        <v>44998</v>
      </c>
    </row>
    <row r="3361" spans="1:8" hidden="1" x14ac:dyDescent="0.35">
      <c r="A3361" t="s">
        <v>9118</v>
      </c>
      <c r="B3361" t="str">
        <f>VLOOKUP(A3361,Cafe_sales!$A$1:$O$10001,9,FALSE)</f>
        <v>Smoothie</v>
      </c>
      <c r="C3361">
        <f>VLOOKUP(A3361,Cafe_sales!$A$1:$O$10001,10,FALSE)</f>
        <v>5</v>
      </c>
      <c r="D3361">
        <f>VLOOKUP(A3361,Cafe_sales!$A$1:$O$10001,11,FALSE)</f>
        <v>4</v>
      </c>
      <c r="E3361">
        <f>VLOOKUP(A3361,Cafe_sales!$A$1:$O$10001,12,FALSE)</f>
        <v>20</v>
      </c>
      <c r="F3361" t="str">
        <f>VLOOKUP(A3361,Cafe_sales!$A$1:$O$10001,13,FALSE)</f>
        <v>Default mode</v>
      </c>
      <c r="G3361" t="str">
        <f>VLOOKUP(A3361,Cafe_sales!$A$1:$O$10001,14,FALSE)</f>
        <v>Takeaway</v>
      </c>
      <c r="H3361" s="1">
        <f>VLOOKUP(A3361,Cafe_sales!$A$1:$O$10001,15,FALSE)</f>
        <v>45161</v>
      </c>
    </row>
    <row r="3362" spans="1:8" hidden="1" x14ac:dyDescent="0.35">
      <c r="A3362" t="s">
        <v>9032</v>
      </c>
      <c r="B3362" t="str">
        <f>VLOOKUP(A3362,Cafe_sales!$A$1:$O$10001,9,FALSE)</f>
        <v>Salad</v>
      </c>
      <c r="C3362">
        <f>VLOOKUP(A3362,Cafe_sales!$A$1:$O$10001,10,FALSE)</f>
        <v>1</v>
      </c>
      <c r="D3362">
        <f>VLOOKUP(A3362,Cafe_sales!$A$1:$O$10001,11,FALSE)</f>
        <v>5</v>
      </c>
      <c r="E3362">
        <f>VLOOKUP(A3362,Cafe_sales!$A$1:$O$10001,12,FALSE)</f>
        <v>5</v>
      </c>
      <c r="F3362" t="str">
        <f>VLOOKUP(A3362,Cafe_sales!$A$1:$O$10001,13,FALSE)</f>
        <v>Default mode</v>
      </c>
      <c r="G3362" t="str">
        <f>VLOOKUP(A3362,Cafe_sales!$A$1:$O$10001,14,FALSE)</f>
        <v>Takeaway</v>
      </c>
      <c r="H3362" s="1">
        <f>VLOOKUP(A3362,Cafe_sales!$A$1:$O$10001,15,FALSE)</f>
        <v>45190</v>
      </c>
    </row>
    <row r="3363" spans="1:8" x14ac:dyDescent="0.35">
      <c r="A3363" t="s">
        <v>1794</v>
      </c>
      <c r="B3363" t="str">
        <f>VLOOKUP(A3363,Cafe_sales!$A$1:$O$10001,9,FALSE)</f>
        <v>Tea</v>
      </c>
      <c r="C3363" s="6">
        <f>VLOOKUP(A3363,Cafe_sales!$A$1:$O$10001,10,FALSE)</f>
        <v>1</v>
      </c>
      <c r="D3363" s="10">
        <f>VLOOKUP(A3363,Cafe_sales!$A$1:$O$10001,11,FALSE)</f>
        <v>1.5</v>
      </c>
      <c r="E3363" s="6">
        <f>VLOOKUP(A3363,Cafe_sales!$A$1:$O$10001,12,FALSE)</f>
        <v>1.5</v>
      </c>
      <c r="F3363" t="str">
        <f>VLOOKUP(A3363,Cafe_sales!$A$1:$O$10001,13,FALSE)</f>
        <v>Digital Wallet</v>
      </c>
      <c r="G3363" t="str">
        <f>VLOOKUP(A3363,Cafe_sales!$A$1:$O$10001,14,FALSE)</f>
        <v>In-store</v>
      </c>
      <c r="H3363" s="8">
        <f>VLOOKUP(A3363,Cafe_sales!$A$1:$O$10001,15,FALSE)</f>
        <v>45070</v>
      </c>
    </row>
    <row r="3364" spans="1:8" x14ac:dyDescent="0.35">
      <c r="A3364" t="s">
        <v>7948</v>
      </c>
      <c r="B3364" t="str">
        <f>VLOOKUP(A3364,Cafe_sales!$A$1:$O$10001,9,FALSE)</f>
        <v>Salad</v>
      </c>
      <c r="C3364" s="6">
        <f>VLOOKUP(A3364,Cafe_sales!$A$1:$O$10001,10,FALSE)</f>
        <v>4</v>
      </c>
      <c r="D3364" s="10">
        <f>VLOOKUP(A3364,Cafe_sales!$A$1:$O$10001,11,FALSE)</f>
        <v>5</v>
      </c>
      <c r="E3364" s="6">
        <f>VLOOKUP(A3364,Cafe_sales!$A$1:$O$10001,12,FALSE)</f>
        <v>20</v>
      </c>
      <c r="F3364" t="str">
        <f>VLOOKUP(A3364,Cafe_sales!$A$1:$O$10001,13,FALSE)</f>
        <v>Default mode</v>
      </c>
      <c r="G3364" t="str">
        <f>VLOOKUP(A3364,Cafe_sales!$A$1:$O$10001,14,FALSE)</f>
        <v>UNKNOWN</v>
      </c>
      <c r="H3364" s="8">
        <f>VLOOKUP(A3364,Cafe_sales!$A$1:$O$10001,15,FALSE)</f>
        <v>45033</v>
      </c>
    </row>
    <row r="3365" spans="1:8" x14ac:dyDescent="0.35">
      <c r="A3365" t="s">
        <v>529</v>
      </c>
      <c r="B3365" t="str">
        <f>VLOOKUP(A3365,Cafe_sales!$A$1:$O$10001,9,FALSE)</f>
        <v>Smoothie</v>
      </c>
      <c r="C3365" s="6">
        <f>VLOOKUP(A3365,Cafe_sales!$A$1:$O$10001,10,FALSE)</f>
        <v>2</v>
      </c>
      <c r="D3365" s="10">
        <f>VLOOKUP(A3365,Cafe_sales!$A$1:$O$10001,11,FALSE)</f>
        <v>4</v>
      </c>
      <c r="E3365" s="6">
        <f>VLOOKUP(A3365,Cafe_sales!$A$1:$O$10001,12,FALSE)</f>
        <v>8</v>
      </c>
      <c r="F3365" t="str">
        <f>VLOOKUP(A3365,Cafe_sales!$A$1:$O$10001,13,FALSE)</f>
        <v>Cash</v>
      </c>
      <c r="G3365" t="str">
        <f>VLOOKUP(A3365,Cafe_sales!$A$1:$O$10001,14,FALSE)</f>
        <v>In-store</v>
      </c>
      <c r="H3365" s="8">
        <f>VLOOKUP(A3365,Cafe_sales!$A$1:$O$10001,15,FALSE)</f>
        <v>45098</v>
      </c>
    </row>
    <row r="3366" spans="1:8" x14ac:dyDescent="0.35">
      <c r="A3366" t="s">
        <v>5153</v>
      </c>
      <c r="B3366" t="str">
        <f>VLOOKUP(A3366,Cafe_sales!$A$1:$O$10001,9,FALSE)</f>
        <v>Coffee</v>
      </c>
      <c r="C3366" s="6">
        <f>VLOOKUP(A3366,Cafe_sales!$A$1:$O$10001,10,FALSE)</f>
        <v>3</v>
      </c>
      <c r="D3366" s="10">
        <f>VLOOKUP(A3366,Cafe_sales!$A$1:$O$10001,11,FALSE)</f>
        <v>2</v>
      </c>
      <c r="E3366" s="6">
        <f>VLOOKUP(A3366,Cafe_sales!$A$1:$O$10001,12,FALSE)</f>
        <v>6</v>
      </c>
      <c r="F3366" t="str">
        <f>VLOOKUP(A3366,Cafe_sales!$A$1:$O$10001,13,FALSE)</f>
        <v>Default mode</v>
      </c>
      <c r="G3366" t="str">
        <f>VLOOKUP(A3366,Cafe_sales!$A$1:$O$10001,14,FALSE)</f>
        <v>In-store</v>
      </c>
      <c r="H3366" s="8">
        <f>VLOOKUP(A3366,Cafe_sales!$A$1:$O$10001,15,FALSE)</f>
        <v>45116</v>
      </c>
    </row>
    <row r="3367" spans="1:8" x14ac:dyDescent="0.35">
      <c r="A3367" t="s">
        <v>4351</v>
      </c>
      <c r="B3367" t="str">
        <f>VLOOKUP(A3367,Cafe_sales!$A$1:$O$10001,9,FALSE)</f>
        <v>Coffee</v>
      </c>
      <c r="C3367" s="6">
        <f>VLOOKUP(A3367,Cafe_sales!$A$1:$O$10001,10,FALSE)</f>
        <v>2</v>
      </c>
      <c r="D3367" s="10">
        <f>VLOOKUP(A3367,Cafe_sales!$A$1:$O$10001,11,FALSE)</f>
        <v>2</v>
      </c>
      <c r="E3367" s="6">
        <f>VLOOKUP(A3367,Cafe_sales!$A$1:$O$10001,12,FALSE)</f>
        <v>4</v>
      </c>
      <c r="F3367" t="str">
        <f>VLOOKUP(A3367,Cafe_sales!$A$1:$O$10001,13,FALSE)</f>
        <v>Digital Wallet</v>
      </c>
      <c r="G3367" t="str">
        <f>VLOOKUP(A3367,Cafe_sales!$A$1:$O$10001,14,FALSE)</f>
        <v>UNKNOWN</v>
      </c>
      <c r="H3367" s="8">
        <f>VLOOKUP(A3367,Cafe_sales!$A$1:$O$10001,15,FALSE)</f>
        <v>45130</v>
      </c>
    </row>
    <row r="3368" spans="1:8" hidden="1" x14ac:dyDescent="0.35">
      <c r="A3368" t="s">
        <v>6738</v>
      </c>
      <c r="B3368" t="str">
        <f>VLOOKUP(A3368,Cafe_sales!$A$1:$O$10001,9,FALSE)</f>
        <v>Tea</v>
      </c>
      <c r="C3368">
        <f>VLOOKUP(A3368,Cafe_sales!$A$1:$O$10001,10,FALSE)</f>
        <v>4</v>
      </c>
      <c r="D3368">
        <f>VLOOKUP(A3368,Cafe_sales!$A$1:$O$10001,11,FALSE)</f>
        <v>1.5</v>
      </c>
      <c r="E3368">
        <f>VLOOKUP(A3368,Cafe_sales!$A$1:$O$10001,12,FALSE)</f>
        <v>6</v>
      </c>
      <c r="F3368" t="str">
        <f>VLOOKUP(A3368,Cafe_sales!$A$1:$O$10001,13,FALSE)</f>
        <v>Credit Card</v>
      </c>
      <c r="G3368" t="str">
        <f>VLOOKUP(A3368,Cafe_sales!$A$1:$O$10001,14,FALSE)</f>
        <v>Takeaway</v>
      </c>
      <c r="H3368" s="1">
        <f>VLOOKUP(A3368,Cafe_sales!$A$1:$O$10001,15,FALSE)</f>
        <v>45007</v>
      </c>
    </row>
    <row r="3369" spans="1:8" x14ac:dyDescent="0.35">
      <c r="A3369" t="s">
        <v>1917</v>
      </c>
      <c r="B3369" t="str">
        <f>VLOOKUP(A3369,Cafe_sales!$A$1:$O$10001,9,FALSE)</f>
        <v>Smoothie</v>
      </c>
      <c r="C3369" s="6">
        <f>VLOOKUP(A3369,Cafe_sales!$A$1:$O$10001,10,FALSE)</f>
        <v>2</v>
      </c>
      <c r="D3369" s="10">
        <f>VLOOKUP(A3369,Cafe_sales!$A$1:$O$10001,11,FALSE)</f>
        <v>4</v>
      </c>
      <c r="E3369" s="6">
        <f>VLOOKUP(A3369,Cafe_sales!$A$1:$O$10001,12,FALSE)</f>
        <v>8</v>
      </c>
      <c r="F3369" t="str">
        <f>VLOOKUP(A3369,Cafe_sales!$A$1:$O$10001,13,FALSE)</f>
        <v>Default mode</v>
      </c>
      <c r="G3369" t="str">
        <f>VLOOKUP(A3369,Cafe_sales!$A$1:$O$10001,14,FALSE)</f>
        <v>In-store</v>
      </c>
      <c r="H3369" s="8">
        <f>VLOOKUP(A3369,Cafe_sales!$A$1:$O$10001,15,FALSE)</f>
        <v>45078</v>
      </c>
    </row>
    <row r="3370" spans="1:8" x14ac:dyDescent="0.35">
      <c r="A3370" t="s">
        <v>2714</v>
      </c>
      <c r="B3370" t="str">
        <f>VLOOKUP(A3370,Cafe_sales!$A$1:$O$10001,9,FALSE)</f>
        <v>Salad</v>
      </c>
      <c r="C3370" s="6">
        <f>VLOOKUP(A3370,Cafe_sales!$A$1:$O$10001,10,FALSE)</f>
        <v>5</v>
      </c>
      <c r="D3370" s="10">
        <f>VLOOKUP(A3370,Cafe_sales!$A$1:$O$10001,11,FALSE)</f>
        <v>5</v>
      </c>
      <c r="E3370" s="6">
        <f>VLOOKUP(A3370,Cafe_sales!$A$1:$O$10001,12,FALSE)</f>
        <v>25</v>
      </c>
      <c r="F3370" t="str">
        <f>VLOOKUP(A3370,Cafe_sales!$A$1:$O$10001,13,FALSE)</f>
        <v>Digital Wallet</v>
      </c>
      <c r="G3370" t="str">
        <f>VLOOKUP(A3370,Cafe_sales!$A$1:$O$10001,14,FALSE)</f>
        <v>In-store</v>
      </c>
      <c r="H3370" s="8">
        <f>VLOOKUP(A3370,Cafe_sales!$A$1:$O$10001,15,FALSE)</f>
        <v>45014</v>
      </c>
    </row>
    <row r="3371" spans="1:8" x14ac:dyDescent="0.35">
      <c r="A3371" t="s">
        <v>4281</v>
      </c>
      <c r="B3371" t="str">
        <f>VLOOKUP(A3371,Cafe_sales!$A$1:$O$10001,9,FALSE)</f>
        <v>Salad</v>
      </c>
      <c r="C3371" s="6">
        <f>VLOOKUP(A3371,Cafe_sales!$A$1:$O$10001,10,FALSE)</f>
        <v>1</v>
      </c>
      <c r="D3371" s="10">
        <f>VLOOKUP(A3371,Cafe_sales!$A$1:$O$10001,11,FALSE)</f>
        <v>5</v>
      </c>
      <c r="E3371" s="6">
        <f>VLOOKUP(A3371,Cafe_sales!$A$1:$O$10001,12,FALSE)</f>
        <v>5</v>
      </c>
      <c r="F3371" t="str">
        <f>VLOOKUP(A3371,Cafe_sales!$A$1:$O$10001,13,FALSE)</f>
        <v>Credit Card</v>
      </c>
      <c r="G3371" t="str">
        <f>VLOOKUP(A3371,Cafe_sales!$A$1:$O$10001,14,FALSE)</f>
        <v>In-store</v>
      </c>
      <c r="H3371" s="8">
        <f>VLOOKUP(A3371,Cafe_sales!$A$1:$O$10001,15,FALSE)</f>
        <v>45208</v>
      </c>
    </row>
    <row r="3372" spans="1:8" hidden="1" x14ac:dyDescent="0.35">
      <c r="A3372" t="s">
        <v>9018</v>
      </c>
      <c r="B3372" t="str">
        <f>VLOOKUP(A3372,Cafe_sales!$A$1:$O$10001,9,FALSE)</f>
        <v>Cake</v>
      </c>
      <c r="C3372">
        <f>VLOOKUP(A3372,Cafe_sales!$A$1:$O$10001,10,FALSE)</f>
        <v>3</v>
      </c>
      <c r="D3372">
        <f>VLOOKUP(A3372,Cafe_sales!$A$1:$O$10001,11,FALSE)</f>
        <v>3</v>
      </c>
      <c r="E3372">
        <f>VLOOKUP(A3372,Cafe_sales!$A$1:$O$10001,12,FALSE)</f>
        <v>9</v>
      </c>
      <c r="F3372" t="str">
        <f>VLOOKUP(A3372,Cafe_sales!$A$1:$O$10001,13,FALSE)</f>
        <v>Cash</v>
      </c>
      <c r="G3372" t="str">
        <f>VLOOKUP(A3372,Cafe_sales!$A$1:$O$10001,14,FALSE)</f>
        <v>Takeaway</v>
      </c>
      <c r="H3372" s="1">
        <f>VLOOKUP(A3372,Cafe_sales!$A$1:$O$10001,15,FALSE)</f>
        <v>45236</v>
      </c>
    </row>
    <row r="3373" spans="1:8" x14ac:dyDescent="0.35">
      <c r="A3373" t="s">
        <v>7887</v>
      </c>
      <c r="B3373" t="str">
        <f>VLOOKUP(A3373,Cafe_sales!$A$1:$O$10001,9,FALSE)</f>
        <v>Tea</v>
      </c>
      <c r="C3373" s="6">
        <f>VLOOKUP(A3373,Cafe_sales!$A$1:$O$10001,10,FALSE)</f>
        <v>4</v>
      </c>
      <c r="D3373" s="10">
        <f>VLOOKUP(A3373,Cafe_sales!$A$1:$O$10001,11,FALSE)</f>
        <v>1.5</v>
      </c>
      <c r="E3373" s="6">
        <f>VLOOKUP(A3373,Cafe_sales!$A$1:$O$10001,12,FALSE)</f>
        <v>6</v>
      </c>
      <c r="F3373" t="str">
        <f>VLOOKUP(A3373,Cafe_sales!$A$1:$O$10001,13,FALSE)</f>
        <v>Default mode</v>
      </c>
      <c r="G3373" t="str">
        <f>VLOOKUP(A3373,Cafe_sales!$A$1:$O$10001,14,FALSE)</f>
        <v>UNKNOWN</v>
      </c>
      <c r="H3373" s="8">
        <f>VLOOKUP(A3373,Cafe_sales!$A$1:$O$10001,15,FALSE)</f>
        <v>45284</v>
      </c>
    </row>
    <row r="3374" spans="1:8" x14ac:dyDescent="0.35">
      <c r="A3374" t="s">
        <v>7167</v>
      </c>
      <c r="B3374" t="str">
        <f>VLOOKUP(A3374,Cafe_sales!$A$1:$O$10001,9,FALSE)</f>
        <v>Cake</v>
      </c>
      <c r="C3374" s="6">
        <f>VLOOKUP(A3374,Cafe_sales!$A$1:$O$10001,10,FALSE)</f>
        <v>3</v>
      </c>
      <c r="D3374" s="10">
        <f>VLOOKUP(A3374,Cafe_sales!$A$1:$O$10001,11,FALSE)</f>
        <v>3</v>
      </c>
      <c r="E3374" s="6">
        <f>VLOOKUP(A3374,Cafe_sales!$A$1:$O$10001,12,FALSE)</f>
        <v>9</v>
      </c>
      <c r="F3374" t="str">
        <f>VLOOKUP(A3374,Cafe_sales!$A$1:$O$10001,13,FALSE)</f>
        <v>Digital Wallet</v>
      </c>
      <c r="G3374" t="str">
        <f>VLOOKUP(A3374,Cafe_sales!$A$1:$O$10001,14,FALSE)</f>
        <v>In-store</v>
      </c>
      <c r="H3374" s="8">
        <f>VLOOKUP(A3374,Cafe_sales!$A$1:$O$10001,15,FALSE)</f>
        <v>45131</v>
      </c>
    </row>
    <row r="3375" spans="1:8" x14ac:dyDescent="0.35">
      <c r="A3375" t="s">
        <v>5514</v>
      </c>
      <c r="B3375" t="str">
        <f>VLOOKUP(A3375,Cafe_sales!$A$1:$O$10001,9,FALSE)</f>
        <v>Sandwich</v>
      </c>
      <c r="C3375" s="6">
        <f>VLOOKUP(A3375,Cafe_sales!$A$1:$O$10001,10,FALSE)</f>
        <v>1</v>
      </c>
      <c r="D3375" s="10">
        <f>VLOOKUP(A3375,Cafe_sales!$A$1:$O$10001,11,FALSE)</f>
        <v>4</v>
      </c>
      <c r="E3375" s="6">
        <f>VLOOKUP(A3375,Cafe_sales!$A$1:$O$10001,12,FALSE)</f>
        <v>4</v>
      </c>
      <c r="F3375" t="str">
        <f>VLOOKUP(A3375,Cafe_sales!$A$1:$O$10001,13,FALSE)</f>
        <v>Credit Card</v>
      </c>
      <c r="G3375" t="str">
        <f>VLOOKUP(A3375,Cafe_sales!$A$1:$O$10001,14,FALSE)</f>
        <v>In-store</v>
      </c>
      <c r="H3375" s="8">
        <f>VLOOKUP(A3375,Cafe_sales!$A$1:$O$10001,15,FALSE)</f>
        <v>45037</v>
      </c>
    </row>
    <row r="3376" spans="1:8" x14ac:dyDescent="0.35">
      <c r="A3376" t="s">
        <v>2810</v>
      </c>
      <c r="B3376" t="str">
        <f>VLOOKUP(A3376,Cafe_sales!$A$1:$O$10001,9,FALSE)</f>
        <v>UNKNOWN</v>
      </c>
      <c r="C3376" s="6">
        <f>VLOOKUP(A3376,Cafe_sales!$A$1:$O$10001,10,FALSE)</f>
        <v>3</v>
      </c>
      <c r="D3376" s="10">
        <f>VLOOKUP(A3376,Cafe_sales!$A$1:$O$10001,11,FALSE)</f>
        <v>4</v>
      </c>
      <c r="E3376" s="6">
        <f>VLOOKUP(A3376,Cafe_sales!$A$1:$O$10001,12,FALSE)</f>
        <v>12</v>
      </c>
      <c r="F3376" t="str">
        <f>VLOOKUP(A3376,Cafe_sales!$A$1:$O$10001,13,FALSE)</f>
        <v>Default mode</v>
      </c>
      <c r="G3376" t="str">
        <f>VLOOKUP(A3376,Cafe_sales!$A$1:$O$10001,14,FALSE)</f>
        <v>In-store</v>
      </c>
      <c r="H3376" s="8">
        <f>VLOOKUP(A3376,Cafe_sales!$A$1:$O$10001,15,FALSE)</f>
        <v>45291</v>
      </c>
    </row>
    <row r="3377" spans="1:8" x14ac:dyDescent="0.35">
      <c r="A3377" t="s">
        <v>4656</v>
      </c>
      <c r="B3377" t="str">
        <f>VLOOKUP(A3377,Cafe_sales!$A$1:$O$10001,9,FALSE)</f>
        <v>Tea</v>
      </c>
      <c r="C3377" s="6">
        <f>VLOOKUP(A3377,Cafe_sales!$A$1:$O$10001,10,FALSE)</f>
        <v>4</v>
      </c>
      <c r="D3377" s="10">
        <f>VLOOKUP(A3377,Cafe_sales!$A$1:$O$10001,11,FALSE)</f>
        <v>1.5</v>
      </c>
      <c r="E3377" s="6">
        <f>VLOOKUP(A3377,Cafe_sales!$A$1:$O$10001,12,FALSE)</f>
        <v>6</v>
      </c>
      <c r="F3377" t="str">
        <f>VLOOKUP(A3377,Cafe_sales!$A$1:$O$10001,13,FALSE)</f>
        <v>Digital Wallet</v>
      </c>
      <c r="G3377" t="str">
        <f>VLOOKUP(A3377,Cafe_sales!$A$1:$O$10001,14,FALSE)</f>
        <v>UNKNOWN</v>
      </c>
      <c r="H3377" s="8">
        <f>VLOOKUP(A3377,Cafe_sales!$A$1:$O$10001,15,FALSE)</f>
        <v>45064</v>
      </c>
    </row>
    <row r="3378" spans="1:8" hidden="1" x14ac:dyDescent="0.35">
      <c r="A3378" t="s">
        <v>3048</v>
      </c>
      <c r="B3378" t="str">
        <f>VLOOKUP(A3378,Cafe_sales!$A$1:$O$10001,9,FALSE)</f>
        <v>Coffee</v>
      </c>
      <c r="C3378">
        <f>VLOOKUP(A3378,Cafe_sales!$A$1:$O$10001,10,FALSE)</f>
        <v>1</v>
      </c>
      <c r="D3378">
        <f>VLOOKUP(A3378,Cafe_sales!$A$1:$O$10001,11,FALSE)</f>
        <v>2</v>
      </c>
      <c r="E3378">
        <f>VLOOKUP(A3378,Cafe_sales!$A$1:$O$10001,12,FALSE)</f>
        <v>2</v>
      </c>
      <c r="F3378" t="str">
        <f>VLOOKUP(A3378,Cafe_sales!$A$1:$O$10001,13,FALSE)</f>
        <v>Credit Card</v>
      </c>
      <c r="G3378" t="str">
        <f>VLOOKUP(A3378,Cafe_sales!$A$1:$O$10001,14,FALSE)</f>
        <v>Takeaway</v>
      </c>
      <c r="H3378" s="1">
        <f>VLOOKUP(A3378,Cafe_sales!$A$1:$O$10001,15,FALSE)</f>
        <v>45182</v>
      </c>
    </row>
    <row r="3379" spans="1:8" x14ac:dyDescent="0.35">
      <c r="A3379" t="s">
        <v>5391</v>
      </c>
      <c r="B3379" t="str">
        <f>VLOOKUP(A3379,Cafe_sales!$A$1:$O$10001,9,FALSE)</f>
        <v>Tea</v>
      </c>
      <c r="C3379" s="6">
        <f>VLOOKUP(A3379,Cafe_sales!$A$1:$O$10001,10,FALSE)</f>
        <v>4</v>
      </c>
      <c r="D3379" s="10">
        <f>VLOOKUP(A3379,Cafe_sales!$A$1:$O$10001,11,FALSE)</f>
        <v>1.5</v>
      </c>
      <c r="E3379" s="6">
        <f>VLOOKUP(A3379,Cafe_sales!$A$1:$O$10001,12,FALSE)</f>
        <v>6</v>
      </c>
      <c r="F3379" t="str">
        <f>VLOOKUP(A3379,Cafe_sales!$A$1:$O$10001,13,FALSE)</f>
        <v>Default mode</v>
      </c>
      <c r="G3379" t="str">
        <f>VLOOKUP(A3379,Cafe_sales!$A$1:$O$10001,14,FALSE)</f>
        <v>In-store</v>
      </c>
      <c r="H3379" s="8">
        <f>VLOOKUP(A3379,Cafe_sales!$A$1:$O$10001,15,FALSE)</f>
        <v>45118</v>
      </c>
    </row>
    <row r="3380" spans="1:8" hidden="1" x14ac:dyDescent="0.35">
      <c r="A3380" t="s">
        <v>2511</v>
      </c>
      <c r="B3380" t="str">
        <f>VLOOKUP(A3380,Cafe_sales!$A$1:$O$10001,9,FALSE)</f>
        <v>Tea</v>
      </c>
      <c r="C3380">
        <f>VLOOKUP(A3380,Cafe_sales!$A$1:$O$10001,10,FALSE)</f>
        <v>5</v>
      </c>
      <c r="D3380">
        <f>VLOOKUP(A3380,Cafe_sales!$A$1:$O$10001,11,FALSE)</f>
        <v>0</v>
      </c>
      <c r="E3380">
        <f>VLOOKUP(A3380,Cafe_sales!$A$1:$O$10001,12,FALSE)</f>
        <v>7.5</v>
      </c>
      <c r="F3380" t="str">
        <f>VLOOKUP(A3380,Cafe_sales!$A$1:$O$10001,13,FALSE)</f>
        <v>UNKNOWN</v>
      </c>
      <c r="G3380" t="str">
        <f>VLOOKUP(A3380,Cafe_sales!$A$1:$O$10001,14,FALSE)</f>
        <v>Takeaway</v>
      </c>
      <c r="H3380" s="1">
        <f>VLOOKUP(A3380,Cafe_sales!$A$1:$O$10001,15,FALSE)</f>
        <v>45089</v>
      </c>
    </row>
    <row r="3381" spans="1:8" hidden="1" x14ac:dyDescent="0.35">
      <c r="A3381" t="s">
        <v>4192</v>
      </c>
      <c r="B3381" t="str">
        <f>VLOOKUP(A3381,Cafe_sales!$A$1:$O$10001,9,FALSE)</f>
        <v>Juice</v>
      </c>
      <c r="C3381">
        <f>VLOOKUP(A3381,Cafe_sales!$A$1:$O$10001,10,FALSE)</f>
        <v>3</v>
      </c>
      <c r="D3381">
        <f>VLOOKUP(A3381,Cafe_sales!$A$1:$O$10001,11,FALSE)</f>
        <v>3</v>
      </c>
      <c r="E3381">
        <f>VLOOKUP(A3381,Cafe_sales!$A$1:$O$10001,12,FALSE)</f>
        <v>9</v>
      </c>
      <c r="F3381" t="str">
        <f>VLOOKUP(A3381,Cafe_sales!$A$1:$O$10001,13,FALSE)</f>
        <v>Default mode</v>
      </c>
      <c r="G3381" t="str">
        <f>VLOOKUP(A3381,Cafe_sales!$A$1:$O$10001,14,FALSE)</f>
        <v>Takeaway</v>
      </c>
      <c r="H3381" s="1">
        <f>VLOOKUP(A3381,Cafe_sales!$A$1:$O$10001,15,FALSE)</f>
        <v>45057</v>
      </c>
    </row>
    <row r="3382" spans="1:8" hidden="1" x14ac:dyDescent="0.35">
      <c r="A3382" t="s">
        <v>6517</v>
      </c>
      <c r="B3382" t="str">
        <f>VLOOKUP(A3382,Cafe_sales!$A$1:$O$10001,9,FALSE)</f>
        <v>Tea</v>
      </c>
      <c r="C3382">
        <f>VLOOKUP(A3382,Cafe_sales!$A$1:$O$10001,10,FALSE)</f>
        <v>5</v>
      </c>
      <c r="D3382">
        <f>VLOOKUP(A3382,Cafe_sales!$A$1:$O$10001,11,FALSE)</f>
        <v>1.5</v>
      </c>
      <c r="E3382">
        <f>VLOOKUP(A3382,Cafe_sales!$A$1:$O$10001,12,FALSE)</f>
        <v>7.5</v>
      </c>
      <c r="F3382" t="str">
        <f>VLOOKUP(A3382,Cafe_sales!$A$1:$O$10001,13,FALSE)</f>
        <v>Default mode</v>
      </c>
      <c r="G3382" t="str">
        <f>VLOOKUP(A3382,Cafe_sales!$A$1:$O$10001,14,FALSE)</f>
        <v>Takeaway</v>
      </c>
      <c r="H3382" s="1">
        <f>VLOOKUP(A3382,Cafe_sales!$A$1:$O$10001,15,FALSE)</f>
        <v>44967</v>
      </c>
    </row>
    <row r="3383" spans="1:8" x14ac:dyDescent="0.35">
      <c r="A3383" t="s">
        <v>8127</v>
      </c>
      <c r="B3383" t="str">
        <f>VLOOKUP(A3383,Cafe_sales!$A$1:$O$10001,9,FALSE)</f>
        <v>Cake</v>
      </c>
      <c r="C3383" s="6">
        <f>VLOOKUP(A3383,Cafe_sales!$A$1:$O$10001,10,FALSE)</f>
        <v>5</v>
      </c>
      <c r="D3383" s="10">
        <f>VLOOKUP(A3383,Cafe_sales!$A$1:$O$10001,11,FALSE)</f>
        <v>3</v>
      </c>
      <c r="E3383" s="6">
        <f>VLOOKUP(A3383,Cafe_sales!$A$1:$O$10001,12,FALSE)</f>
        <v>15</v>
      </c>
      <c r="F3383" t="str">
        <f>VLOOKUP(A3383,Cafe_sales!$A$1:$O$10001,13,FALSE)</f>
        <v>Default mode</v>
      </c>
      <c r="G3383" t="str">
        <f>VLOOKUP(A3383,Cafe_sales!$A$1:$O$10001,14,FALSE)</f>
        <v>UNKNOWN</v>
      </c>
      <c r="H3383" s="8">
        <f>VLOOKUP(A3383,Cafe_sales!$A$1:$O$10001,15,FALSE)</f>
        <v>45104</v>
      </c>
    </row>
    <row r="3384" spans="1:8" x14ac:dyDescent="0.35">
      <c r="A3384" t="s">
        <v>1956</v>
      </c>
      <c r="B3384" t="str">
        <f>VLOOKUP(A3384,Cafe_sales!$A$1:$O$10001,9,FALSE)</f>
        <v>Cake</v>
      </c>
      <c r="C3384" s="6">
        <f>VLOOKUP(A3384,Cafe_sales!$A$1:$O$10001,10,FALSE)</f>
        <v>5</v>
      </c>
      <c r="D3384" s="10">
        <f>VLOOKUP(A3384,Cafe_sales!$A$1:$O$10001,11,FALSE)</f>
        <v>3</v>
      </c>
      <c r="E3384" s="6">
        <f>VLOOKUP(A3384,Cafe_sales!$A$1:$O$10001,12,FALSE)</f>
        <v>15</v>
      </c>
      <c r="F3384" t="str">
        <f>VLOOKUP(A3384,Cafe_sales!$A$1:$O$10001,13,FALSE)</f>
        <v>Credit Card</v>
      </c>
      <c r="G3384" t="str">
        <f>VLOOKUP(A3384,Cafe_sales!$A$1:$O$10001,14,FALSE)</f>
        <v>In-store</v>
      </c>
      <c r="H3384" s="8">
        <f>VLOOKUP(A3384,Cafe_sales!$A$1:$O$10001,15,FALSE)</f>
        <v>45092</v>
      </c>
    </row>
    <row r="3385" spans="1:8" x14ac:dyDescent="0.35">
      <c r="A3385" t="s">
        <v>7618</v>
      </c>
      <c r="B3385" t="str">
        <f>VLOOKUP(A3385,Cafe_sales!$A$1:$O$10001,9,FALSE)</f>
        <v>Cookie</v>
      </c>
      <c r="C3385" s="6">
        <f>VLOOKUP(A3385,Cafe_sales!$A$1:$O$10001,10,FALSE)</f>
        <v>4</v>
      </c>
      <c r="D3385" s="10">
        <f>VLOOKUP(A3385,Cafe_sales!$A$1:$O$10001,11,FALSE)</f>
        <v>1</v>
      </c>
      <c r="E3385" s="6">
        <f>VLOOKUP(A3385,Cafe_sales!$A$1:$O$10001,12,FALSE)</f>
        <v>4</v>
      </c>
      <c r="F3385" t="str">
        <f>VLOOKUP(A3385,Cafe_sales!$A$1:$O$10001,13,FALSE)</f>
        <v>Credit Card</v>
      </c>
      <c r="G3385" t="str">
        <f>VLOOKUP(A3385,Cafe_sales!$A$1:$O$10001,14,FALSE)</f>
        <v>In-store</v>
      </c>
      <c r="H3385" s="8">
        <f>VLOOKUP(A3385,Cafe_sales!$A$1:$O$10001,15,FALSE)</f>
        <v>45181</v>
      </c>
    </row>
    <row r="3386" spans="1:8" x14ac:dyDescent="0.35">
      <c r="A3386" t="s">
        <v>9395</v>
      </c>
      <c r="B3386" t="str">
        <f>VLOOKUP(A3386,Cafe_sales!$A$1:$O$10001,9,FALSE)</f>
        <v>Cookie</v>
      </c>
      <c r="C3386" s="6">
        <f>VLOOKUP(A3386,Cafe_sales!$A$1:$O$10001,10,FALSE)</f>
        <v>1</v>
      </c>
      <c r="D3386" s="10">
        <f>VLOOKUP(A3386,Cafe_sales!$A$1:$O$10001,11,FALSE)</f>
        <v>1</v>
      </c>
      <c r="E3386" s="6">
        <f>VLOOKUP(A3386,Cafe_sales!$A$1:$O$10001,12,FALSE)</f>
        <v>1</v>
      </c>
      <c r="F3386" t="str">
        <f>VLOOKUP(A3386,Cafe_sales!$A$1:$O$10001,13,FALSE)</f>
        <v>Credit Card</v>
      </c>
      <c r="G3386" t="str">
        <f>VLOOKUP(A3386,Cafe_sales!$A$1:$O$10001,14,FALSE)</f>
        <v>UNKNOWN</v>
      </c>
      <c r="H3386" s="8">
        <f>VLOOKUP(A3386,Cafe_sales!$A$1:$O$10001,15,FALSE)</f>
        <v>44927</v>
      </c>
    </row>
    <row r="3387" spans="1:8" hidden="1" x14ac:dyDescent="0.35">
      <c r="A3387" t="s">
        <v>864</v>
      </c>
      <c r="B3387" t="str">
        <f>VLOOKUP(A3387,Cafe_sales!$A$1:$O$10001,9,FALSE)</f>
        <v>Sandwich</v>
      </c>
      <c r="C3387">
        <f>VLOOKUP(A3387,Cafe_sales!$A$1:$O$10001,10,FALSE)</f>
        <v>1</v>
      </c>
      <c r="D3387">
        <f>VLOOKUP(A3387,Cafe_sales!$A$1:$O$10001,11,FALSE)</f>
        <v>4</v>
      </c>
      <c r="E3387">
        <f>VLOOKUP(A3387,Cafe_sales!$A$1:$O$10001,12,FALSE)</f>
        <v>4</v>
      </c>
      <c r="F3387" t="str">
        <f>VLOOKUP(A3387,Cafe_sales!$A$1:$O$10001,13,FALSE)</f>
        <v>Digital Wallet</v>
      </c>
      <c r="G3387" t="str">
        <f>VLOOKUP(A3387,Cafe_sales!$A$1:$O$10001,14,FALSE)</f>
        <v>Takeaway</v>
      </c>
      <c r="H3387" s="1">
        <f>VLOOKUP(A3387,Cafe_sales!$A$1:$O$10001,15,FALSE)</f>
        <v>45117</v>
      </c>
    </row>
    <row r="3388" spans="1:8" hidden="1" x14ac:dyDescent="0.35">
      <c r="A3388" t="s">
        <v>9891</v>
      </c>
      <c r="B3388" t="str">
        <f>VLOOKUP(A3388,Cafe_sales!$A$1:$O$10001,9,FALSE)</f>
        <v>Juice</v>
      </c>
      <c r="C3388">
        <f>VLOOKUP(A3388,Cafe_sales!$A$1:$O$10001,10,FALSE)</f>
        <v>4</v>
      </c>
      <c r="D3388">
        <f>VLOOKUP(A3388,Cafe_sales!$A$1:$O$10001,11,FALSE)</f>
        <v>3</v>
      </c>
      <c r="E3388">
        <f>VLOOKUP(A3388,Cafe_sales!$A$1:$O$10001,12,FALSE)</f>
        <v>12</v>
      </c>
      <c r="F3388" t="str">
        <f>VLOOKUP(A3388,Cafe_sales!$A$1:$O$10001,13,FALSE)</f>
        <v>Cash</v>
      </c>
      <c r="G3388" t="str">
        <f>VLOOKUP(A3388,Cafe_sales!$A$1:$O$10001,14,FALSE)</f>
        <v>Takeaway</v>
      </c>
      <c r="H3388" s="1">
        <f>VLOOKUP(A3388,Cafe_sales!$A$1:$O$10001,15,FALSE)</f>
        <v>44956</v>
      </c>
    </row>
    <row r="3389" spans="1:8" x14ac:dyDescent="0.35">
      <c r="A3389" t="s">
        <v>6999</v>
      </c>
      <c r="B3389" t="str">
        <f>VLOOKUP(A3389,Cafe_sales!$A$1:$O$10001,9,FALSE)</f>
        <v>Cookie</v>
      </c>
      <c r="C3389" s="6">
        <f>VLOOKUP(A3389,Cafe_sales!$A$1:$O$10001,10,FALSE)</f>
        <v>3</v>
      </c>
      <c r="D3389" s="10">
        <f>VLOOKUP(A3389,Cafe_sales!$A$1:$O$10001,11,FALSE)</f>
        <v>1</v>
      </c>
      <c r="E3389" s="6">
        <f>VLOOKUP(A3389,Cafe_sales!$A$1:$O$10001,12,FALSE)</f>
        <v>3</v>
      </c>
      <c r="F3389" t="str">
        <f>VLOOKUP(A3389,Cafe_sales!$A$1:$O$10001,13,FALSE)</f>
        <v>Credit Card</v>
      </c>
      <c r="G3389" t="str">
        <f>VLOOKUP(A3389,Cafe_sales!$A$1:$O$10001,14,FALSE)</f>
        <v>UNKNOWN</v>
      </c>
      <c r="H3389" s="8">
        <f>VLOOKUP(A3389,Cafe_sales!$A$1:$O$10001,15,FALSE)</f>
        <v>44963</v>
      </c>
    </row>
    <row r="3390" spans="1:8" x14ac:dyDescent="0.35">
      <c r="A3390" t="s">
        <v>1046</v>
      </c>
      <c r="B3390" t="str">
        <f>VLOOKUP(A3390,Cafe_sales!$A$1:$O$10001,9,FALSE)</f>
        <v>Sandwich</v>
      </c>
      <c r="C3390" s="6">
        <f>VLOOKUP(A3390,Cafe_sales!$A$1:$O$10001,10,FALSE)</f>
        <v>5</v>
      </c>
      <c r="D3390" s="10">
        <f>VLOOKUP(A3390,Cafe_sales!$A$1:$O$10001,11,FALSE)</f>
        <v>4</v>
      </c>
      <c r="E3390" s="6">
        <f>VLOOKUP(A3390,Cafe_sales!$A$1:$O$10001,12,FALSE)</f>
        <v>20</v>
      </c>
      <c r="F3390" t="str">
        <f>VLOOKUP(A3390,Cafe_sales!$A$1:$O$10001,13,FALSE)</f>
        <v>Digital Wallet</v>
      </c>
      <c r="G3390" t="str">
        <f>VLOOKUP(A3390,Cafe_sales!$A$1:$O$10001,14,FALSE)</f>
        <v>UNKNOWN</v>
      </c>
      <c r="H3390" s="8">
        <f>VLOOKUP(A3390,Cafe_sales!$A$1:$O$10001,15,FALSE)</f>
        <v>44942</v>
      </c>
    </row>
    <row r="3391" spans="1:8" x14ac:dyDescent="0.35">
      <c r="A3391" t="s">
        <v>2015</v>
      </c>
      <c r="B3391" t="str">
        <f>VLOOKUP(A3391,Cafe_sales!$A$1:$O$10001,9,FALSE)</f>
        <v>Salad</v>
      </c>
      <c r="C3391" s="6">
        <f>VLOOKUP(A3391,Cafe_sales!$A$1:$O$10001,10,FALSE)</f>
        <v>1</v>
      </c>
      <c r="D3391" s="10">
        <f>VLOOKUP(A3391,Cafe_sales!$A$1:$O$10001,11,FALSE)</f>
        <v>5</v>
      </c>
      <c r="E3391" s="6">
        <f>VLOOKUP(A3391,Cafe_sales!$A$1:$O$10001,12,FALSE)</f>
        <v>5</v>
      </c>
      <c r="F3391" t="str">
        <f>VLOOKUP(A3391,Cafe_sales!$A$1:$O$10001,13,FALSE)</f>
        <v>Default mode</v>
      </c>
      <c r="G3391" t="str">
        <f>VLOOKUP(A3391,Cafe_sales!$A$1:$O$10001,14,FALSE)</f>
        <v>UNKNOWN</v>
      </c>
      <c r="H3391" s="8">
        <f>VLOOKUP(A3391,Cafe_sales!$A$1:$O$10001,15,FALSE)</f>
        <v>44945</v>
      </c>
    </row>
    <row r="3392" spans="1:8" hidden="1" x14ac:dyDescent="0.35">
      <c r="A3392" t="s">
        <v>8511</v>
      </c>
      <c r="B3392" t="str">
        <f>VLOOKUP(A3392,Cafe_sales!$A$1:$O$10001,9,FALSE)</f>
        <v>Cake</v>
      </c>
      <c r="C3392">
        <f>VLOOKUP(A3392,Cafe_sales!$A$1:$O$10001,10,FALSE)</f>
        <v>2</v>
      </c>
      <c r="D3392">
        <f>VLOOKUP(A3392,Cafe_sales!$A$1:$O$10001,11,FALSE)</f>
        <v>3</v>
      </c>
      <c r="E3392">
        <f>VLOOKUP(A3392,Cafe_sales!$A$1:$O$10001,12,FALSE)</f>
        <v>6</v>
      </c>
      <c r="F3392" t="str">
        <f>VLOOKUP(A3392,Cafe_sales!$A$1:$O$10001,13,FALSE)</f>
        <v>Cash</v>
      </c>
      <c r="G3392" t="str">
        <f>VLOOKUP(A3392,Cafe_sales!$A$1:$O$10001,14,FALSE)</f>
        <v>Takeaway</v>
      </c>
      <c r="H3392" s="1">
        <f>VLOOKUP(A3392,Cafe_sales!$A$1:$O$10001,15,FALSE)</f>
        <v>45280</v>
      </c>
    </row>
    <row r="3393" spans="1:8" hidden="1" x14ac:dyDescent="0.35">
      <c r="A3393" t="s">
        <v>9546</v>
      </c>
      <c r="B3393" t="str">
        <f>VLOOKUP(A3393,Cafe_sales!$A$1:$O$10001,9,FALSE)</f>
        <v>Cookie</v>
      </c>
      <c r="C3393">
        <f>VLOOKUP(A3393,Cafe_sales!$A$1:$O$10001,10,FALSE)</f>
        <v>5</v>
      </c>
      <c r="D3393">
        <f>VLOOKUP(A3393,Cafe_sales!$A$1:$O$10001,11,FALSE)</f>
        <v>1</v>
      </c>
      <c r="E3393">
        <f>VLOOKUP(A3393,Cafe_sales!$A$1:$O$10001,12,FALSE)</f>
        <v>5</v>
      </c>
      <c r="F3393" t="str">
        <f>VLOOKUP(A3393,Cafe_sales!$A$1:$O$10001,13,FALSE)</f>
        <v>Cash</v>
      </c>
      <c r="G3393" t="str">
        <f>VLOOKUP(A3393,Cafe_sales!$A$1:$O$10001,14,FALSE)</f>
        <v>Takeaway</v>
      </c>
      <c r="H3393" s="1">
        <f>VLOOKUP(A3393,Cafe_sales!$A$1:$O$10001,15,FALSE)</f>
        <v>45255</v>
      </c>
    </row>
    <row r="3394" spans="1:8" x14ac:dyDescent="0.35">
      <c r="A3394" t="s">
        <v>8854</v>
      </c>
      <c r="B3394" t="str">
        <f>VLOOKUP(A3394,Cafe_sales!$A$1:$O$10001,9,FALSE)</f>
        <v>Salad</v>
      </c>
      <c r="C3394" s="6">
        <f>VLOOKUP(A3394,Cafe_sales!$A$1:$O$10001,10,FALSE)</f>
        <v>4</v>
      </c>
      <c r="D3394" s="10">
        <f>VLOOKUP(A3394,Cafe_sales!$A$1:$O$10001,11,FALSE)</f>
        <v>5</v>
      </c>
      <c r="E3394" s="6">
        <f>VLOOKUP(A3394,Cafe_sales!$A$1:$O$10001,12,FALSE)</f>
        <v>20</v>
      </c>
      <c r="F3394" t="str">
        <f>VLOOKUP(A3394,Cafe_sales!$A$1:$O$10001,13,FALSE)</f>
        <v>Default mode</v>
      </c>
      <c r="G3394" t="str">
        <f>VLOOKUP(A3394,Cafe_sales!$A$1:$O$10001,14,FALSE)</f>
        <v>UNKNOWN</v>
      </c>
      <c r="H3394" s="8">
        <f>VLOOKUP(A3394,Cafe_sales!$A$1:$O$10001,15,FALSE)</f>
        <v>45053</v>
      </c>
    </row>
    <row r="3395" spans="1:8" x14ac:dyDescent="0.35">
      <c r="A3395" t="s">
        <v>817</v>
      </c>
      <c r="B3395" t="str">
        <f>VLOOKUP(A3395,Cafe_sales!$A$1:$O$10001,9,FALSE)</f>
        <v>Juice</v>
      </c>
      <c r="C3395" s="6">
        <f>VLOOKUP(A3395,Cafe_sales!$A$1:$O$10001,10,FALSE)</f>
        <v>4</v>
      </c>
      <c r="D3395" s="10">
        <f>VLOOKUP(A3395,Cafe_sales!$A$1:$O$10001,11,FALSE)</f>
        <v>3</v>
      </c>
      <c r="E3395" s="6">
        <f>VLOOKUP(A3395,Cafe_sales!$A$1:$O$10001,12,FALSE)</f>
        <v>12</v>
      </c>
      <c r="F3395" t="str">
        <f>VLOOKUP(A3395,Cafe_sales!$A$1:$O$10001,13,FALSE)</f>
        <v>Credit Card</v>
      </c>
      <c r="G3395" t="str">
        <f>VLOOKUP(A3395,Cafe_sales!$A$1:$O$10001,14,FALSE)</f>
        <v>UNKNOWN</v>
      </c>
      <c r="H3395" s="8">
        <f>VLOOKUP(A3395,Cafe_sales!$A$1:$O$10001,15,FALSE)</f>
        <v>45059</v>
      </c>
    </row>
    <row r="3396" spans="1:8" x14ac:dyDescent="0.35">
      <c r="A3396" t="s">
        <v>4311</v>
      </c>
      <c r="B3396" t="str">
        <f>VLOOKUP(A3396,Cafe_sales!$A$1:$O$10001,9,FALSE)</f>
        <v>Sandwich</v>
      </c>
      <c r="C3396" s="6">
        <f>VLOOKUP(A3396,Cafe_sales!$A$1:$O$10001,10,FALSE)</f>
        <v>2</v>
      </c>
      <c r="D3396" s="10">
        <f>VLOOKUP(A3396,Cafe_sales!$A$1:$O$10001,11,FALSE)</f>
        <v>4</v>
      </c>
      <c r="E3396" s="6">
        <f>VLOOKUP(A3396,Cafe_sales!$A$1:$O$10001,12,FALSE)</f>
        <v>8</v>
      </c>
      <c r="F3396" t="str">
        <f>VLOOKUP(A3396,Cafe_sales!$A$1:$O$10001,13,FALSE)</f>
        <v>Default mode</v>
      </c>
      <c r="G3396" t="str">
        <f>VLOOKUP(A3396,Cafe_sales!$A$1:$O$10001,14,FALSE)</f>
        <v>In-store</v>
      </c>
      <c r="H3396" s="8">
        <f>VLOOKUP(A3396,Cafe_sales!$A$1:$O$10001,15,FALSE)</f>
        <v>45078</v>
      </c>
    </row>
    <row r="3397" spans="1:8" x14ac:dyDescent="0.35">
      <c r="A3397" t="s">
        <v>413</v>
      </c>
      <c r="B3397" t="str">
        <f>VLOOKUP(A3397,Cafe_sales!$A$1:$O$10001,9,FALSE)</f>
        <v>Tea</v>
      </c>
      <c r="C3397" s="6">
        <f>VLOOKUP(A3397,Cafe_sales!$A$1:$O$10001,10,FALSE)</f>
        <v>5</v>
      </c>
      <c r="D3397" s="10">
        <f>VLOOKUP(A3397,Cafe_sales!$A$1:$O$10001,11,FALSE)</f>
        <v>1.5</v>
      </c>
      <c r="E3397" s="6">
        <f>VLOOKUP(A3397,Cafe_sales!$A$1:$O$10001,12,FALSE)</f>
        <v>7.5</v>
      </c>
      <c r="F3397" t="str">
        <f>VLOOKUP(A3397,Cafe_sales!$A$1:$O$10001,13,FALSE)</f>
        <v>Default mode</v>
      </c>
      <c r="G3397" t="str">
        <f>VLOOKUP(A3397,Cafe_sales!$A$1:$O$10001,14,FALSE)</f>
        <v>UNKNOWN</v>
      </c>
      <c r="H3397" s="8">
        <f>VLOOKUP(A3397,Cafe_sales!$A$1:$O$10001,15,FALSE)</f>
        <v>45195</v>
      </c>
    </row>
    <row r="3398" spans="1:8" x14ac:dyDescent="0.35">
      <c r="A3398" t="s">
        <v>8457</v>
      </c>
      <c r="B3398" t="str">
        <f>VLOOKUP(A3398,Cafe_sales!$A$1:$O$10001,9,FALSE)</f>
        <v>Smoothie</v>
      </c>
      <c r="C3398" s="6">
        <f>VLOOKUP(A3398,Cafe_sales!$A$1:$O$10001,10,FALSE)</f>
        <v>4</v>
      </c>
      <c r="D3398" s="10">
        <f>VLOOKUP(A3398,Cafe_sales!$A$1:$O$10001,11,FALSE)</f>
        <v>4</v>
      </c>
      <c r="E3398" s="6">
        <f>VLOOKUP(A3398,Cafe_sales!$A$1:$O$10001,12,FALSE)</f>
        <v>16</v>
      </c>
      <c r="F3398" t="str">
        <f>VLOOKUP(A3398,Cafe_sales!$A$1:$O$10001,13,FALSE)</f>
        <v>Digital Wallet</v>
      </c>
      <c r="G3398" t="str">
        <f>VLOOKUP(A3398,Cafe_sales!$A$1:$O$10001,14,FALSE)</f>
        <v>UNKNOWN</v>
      </c>
      <c r="H3398" s="8">
        <f>VLOOKUP(A3398,Cafe_sales!$A$1:$O$10001,15,FALSE)</f>
        <v>45240</v>
      </c>
    </row>
    <row r="3399" spans="1:8" x14ac:dyDescent="0.35">
      <c r="A3399" t="s">
        <v>2438</v>
      </c>
      <c r="B3399" t="str">
        <f>VLOOKUP(A3399,Cafe_sales!$A$1:$O$10001,9,FALSE)</f>
        <v>UNKNOWN</v>
      </c>
      <c r="C3399" s="6">
        <f>VLOOKUP(A3399,Cafe_sales!$A$1:$O$10001,10,FALSE)</f>
        <v>1</v>
      </c>
      <c r="D3399" s="10">
        <f>VLOOKUP(A3399,Cafe_sales!$A$1:$O$10001,11,FALSE)</f>
        <v>2</v>
      </c>
      <c r="E3399" s="6">
        <f>VLOOKUP(A3399,Cafe_sales!$A$1:$O$10001,12,FALSE)</f>
        <v>2</v>
      </c>
      <c r="F3399" t="str">
        <f>VLOOKUP(A3399,Cafe_sales!$A$1:$O$10001,13,FALSE)</f>
        <v>Credit Card</v>
      </c>
      <c r="G3399" t="str">
        <f>VLOOKUP(A3399,Cafe_sales!$A$1:$O$10001,14,FALSE)</f>
        <v>In-store</v>
      </c>
      <c r="H3399" s="8">
        <f>VLOOKUP(A3399,Cafe_sales!$A$1:$O$10001,15,FALSE)</f>
        <v>45171</v>
      </c>
    </row>
    <row r="3400" spans="1:8" x14ac:dyDescent="0.35">
      <c r="A3400" t="s">
        <v>3490</v>
      </c>
      <c r="B3400" t="str">
        <f>VLOOKUP(A3400,Cafe_sales!$A$1:$O$10001,9,FALSE)</f>
        <v>Coffee</v>
      </c>
      <c r="C3400" s="6">
        <f>VLOOKUP(A3400,Cafe_sales!$A$1:$O$10001,10,FALSE)</f>
        <v>3</v>
      </c>
      <c r="D3400" s="10">
        <f>VLOOKUP(A3400,Cafe_sales!$A$1:$O$10001,11,FALSE)</f>
        <v>2</v>
      </c>
      <c r="E3400" s="6">
        <f>VLOOKUP(A3400,Cafe_sales!$A$1:$O$10001,12,FALSE)</f>
        <v>6</v>
      </c>
      <c r="F3400" t="str">
        <f>VLOOKUP(A3400,Cafe_sales!$A$1:$O$10001,13,FALSE)</f>
        <v>UNKNOWN</v>
      </c>
      <c r="G3400" t="str">
        <f>VLOOKUP(A3400,Cafe_sales!$A$1:$O$10001,14,FALSE)</f>
        <v>UNKNOWN</v>
      </c>
      <c r="H3400" s="8">
        <f>VLOOKUP(A3400,Cafe_sales!$A$1:$O$10001,15,FALSE)</f>
        <v>45176</v>
      </c>
    </row>
    <row r="3401" spans="1:8" x14ac:dyDescent="0.35">
      <c r="A3401" t="s">
        <v>2330</v>
      </c>
      <c r="B3401" t="str">
        <f>VLOOKUP(A3401,Cafe_sales!$A$1:$O$10001,9,FALSE)</f>
        <v>Sandwich</v>
      </c>
      <c r="C3401" s="6">
        <f>VLOOKUP(A3401,Cafe_sales!$A$1:$O$10001,10,FALSE)</f>
        <v>1</v>
      </c>
      <c r="D3401" s="10">
        <f>VLOOKUP(A3401,Cafe_sales!$A$1:$O$10001,11,FALSE)</f>
        <v>4</v>
      </c>
      <c r="E3401" s="6">
        <f>VLOOKUP(A3401,Cafe_sales!$A$1:$O$10001,12,FALSE)</f>
        <v>4</v>
      </c>
      <c r="F3401" t="str">
        <f>VLOOKUP(A3401,Cafe_sales!$A$1:$O$10001,13,FALSE)</f>
        <v>Credit Card</v>
      </c>
      <c r="G3401" t="str">
        <f>VLOOKUP(A3401,Cafe_sales!$A$1:$O$10001,14,FALSE)</f>
        <v>UNKNOWN</v>
      </c>
      <c r="H3401" s="8">
        <f>VLOOKUP(A3401,Cafe_sales!$A$1:$O$10001,15,FALSE)</f>
        <v>44944</v>
      </c>
    </row>
    <row r="3402" spans="1:8" x14ac:dyDescent="0.35">
      <c r="A3402" t="s">
        <v>3934</v>
      </c>
      <c r="B3402" t="str">
        <f>VLOOKUP(A3402,Cafe_sales!$A$1:$O$10001,9,FALSE)</f>
        <v>Cookie</v>
      </c>
      <c r="C3402" s="6">
        <f>VLOOKUP(A3402,Cafe_sales!$A$1:$O$10001,10,FALSE)</f>
        <v>5</v>
      </c>
      <c r="D3402" s="10">
        <f>VLOOKUP(A3402,Cafe_sales!$A$1:$O$10001,11,FALSE)</f>
        <v>1</v>
      </c>
      <c r="E3402" s="6">
        <f>VLOOKUP(A3402,Cafe_sales!$A$1:$O$10001,12,FALSE)</f>
        <v>5</v>
      </c>
      <c r="F3402" t="str">
        <f>VLOOKUP(A3402,Cafe_sales!$A$1:$O$10001,13,FALSE)</f>
        <v>Credit Card</v>
      </c>
      <c r="G3402" t="str">
        <f>VLOOKUP(A3402,Cafe_sales!$A$1:$O$10001,14,FALSE)</f>
        <v>UNKNOWN</v>
      </c>
      <c r="H3402" s="8">
        <f>VLOOKUP(A3402,Cafe_sales!$A$1:$O$10001,15,FALSE)</f>
        <v>45143</v>
      </c>
    </row>
    <row r="3403" spans="1:8" x14ac:dyDescent="0.35">
      <c r="A3403" t="s">
        <v>1994</v>
      </c>
      <c r="B3403" t="str">
        <f>VLOOKUP(A3403,Cafe_sales!$A$1:$O$10001,9,FALSE)</f>
        <v>Tea</v>
      </c>
      <c r="C3403" s="6">
        <f>VLOOKUP(A3403,Cafe_sales!$A$1:$O$10001,10,FALSE)</f>
        <v>2</v>
      </c>
      <c r="D3403" s="10">
        <f>VLOOKUP(A3403,Cafe_sales!$A$1:$O$10001,11,FALSE)</f>
        <v>1.5</v>
      </c>
      <c r="E3403" s="6">
        <f>VLOOKUP(A3403,Cafe_sales!$A$1:$O$10001,12,FALSE)</f>
        <v>3</v>
      </c>
      <c r="F3403" t="str">
        <f>VLOOKUP(A3403,Cafe_sales!$A$1:$O$10001,13,FALSE)</f>
        <v>Default mode</v>
      </c>
      <c r="G3403" t="str">
        <f>VLOOKUP(A3403,Cafe_sales!$A$1:$O$10001,14,FALSE)</f>
        <v>UNKNOWN</v>
      </c>
      <c r="H3403" s="8">
        <f>VLOOKUP(A3403,Cafe_sales!$A$1:$O$10001,15,FALSE)</f>
        <v>45105</v>
      </c>
    </row>
    <row r="3404" spans="1:8" x14ac:dyDescent="0.35">
      <c r="A3404" t="s">
        <v>802</v>
      </c>
      <c r="B3404" t="str">
        <f>VLOOKUP(A3404,Cafe_sales!$A$1:$O$10001,9,FALSE)</f>
        <v>Juice</v>
      </c>
      <c r="C3404" s="6">
        <f>VLOOKUP(A3404,Cafe_sales!$A$1:$O$10001,10,FALSE)</f>
        <v>4</v>
      </c>
      <c r="D3404" s="10">
        <f>VLOOKUP(A3404,Cafe_sales!$A$1:$O$10001,11,FALSE)</f>
        <v>3</v>
      </c>
      <c r="E3404" s="6">
        <f>VLOOKUP(A3404,Cafe_sales!$A$1:$O$10001,12,FALSE)</f>
        <v>12</v>
      </c>
      <c r="F3404" t="str">
        <f>VLOOKUP(A3404,Cafe_sales!$A$1:$O$10001,13,FALSE)</f>
        <v>Cash</v>
      </c>
      <c r="G3404" t="str">
        <f>VLOOKUP(A3404,Cafe_sales!$A$1:$O$10001,14,FALSE)</f>
        <v>UNKNOWN</v>
      </c>
      <c r="H3404" s="8">
        <f>VLOOKUP(A3404,Cafe_sales!$A$1:$O$10001,15,FALSE)</f>
        <v>45064</v>
      </c>
    </row>
    <row r="3405" spans="1:8" x14ac:dyDescent="0.35">
      <c r="A3405" t="s">
        <v>4843</v>
      </c>
      <c r="B3405" t="str">
        <f>VLOOKUP(A3405,Cafe_sales!$A$1:$O$10001,9,FALSE)</f>
        <v>Tea</v>
      </c>
      <c r="C3405" s="6">
        <f>VLOOKUP(A3405,Cafe_sales!$A$1:$O$10001,10,FALSE)</f>
        <v>1</v>
      </c>
      <c r="D3405" s="10">
        <f>VLOOKUP(A3405,Cafe_sales!$A$1:$O$10001,11,FALSE)</f>
        <v>1.5</v>
      </c>
      <c r="E3405" s="6">
        <f>VLOOKUP(A3405,Cafe_sales!$A$1:$O$10001,12,FALSE)</f>
        <v>1.5</v>
      </c>
      <c r="F3405" t="str">
        <f>VLOOKUP(A3405,Cafe_sales!$A$1:$O$10001,13,FALSE)</f>
        <v>Cash</v>
      </c>
      <c r="G3405" t="str">
        <f>VLOOKUP(A3405,Cafe_sales!$A$1:$O$10001,14,FALSE)</f>
        <v>In-store</v>
      </c>
      <c r="H3405" s="8">
        <f>VLOOKUP(A3405,Cafe_sales!$A$1:$O$10001,15,FALSE)</f>
        <v>44958</v>
      </c>
    </row>
    <row r="3406" spans="1:8" x14ac:dyDescent="0.35">
      <c r="A3406" t="s">
        <v>5613</v>
      </c>
      <c r="B3406" t="str">
        <f>VLOOKUP(A3406,Cafe_sales!$A$1:$O$10001,9,FALSE)</f>
        <v>Juice</v>
      </c>
      <c r="C3406" s="6">
        <f>VLOOKUP(A3406,Cafe_sales!$A$1:$O$10001,10,FALSE)</f>
        <v>2</v>
      </c>
      <c r="D3406" s="10">
        <f>VLOOKUP(A3406,Cafe_sales!$A$1:$O$10001,11,FALSE)</f>
        <v>2</v>
      </c>
      <c r="E3406" s="6">
        <f>VLOOKUP(A3406,Cafe_sales!$A$1:$O$10001,12,FALSE)</f>
        <v>4</v>
      </c>
      <c r="F3406" t="str">
        <f>VLOOKUP(A3406,Cafe_sales!$A$1:$O$10001,13,FALSE)</f>
        <v>Default mode</v>
      </c>
      <c r="G3406" t="str">
        <f>VLOOKUP(A3406,Cafe_sales!$A$1:$O$10001,14,FALSE)</f>
        <v>UNKNOWN</v>
      </c>
      <c r="H3406" s="8">
        <f>VLOOKUP(A3406,Cafe_sales!$A$1:$O$10001,15,FALSE)</f>
        <v>45183</v>
      </c>
    </row>
    <row r="3407" spans="1:8" x14ac:dyDescent="0.35">
      <c r="A3407" t="s">
        <v>7704</v>
      </c>
      <c r="B3407" t="str">
        <f>VLOOKUP(A3407,Cafe_sales!$A$1:$O$10001,9,FALSE)</f>
        <v>Cookie</v>
      </c>
      <c r="C3407" s="6">
        <f>VLOOKUP(A3407,Cafe_sales!$A$1:$O$10001,10,FALSE)</f>
        <v>3</v>
      </c>
      <c r="D3407" s="10">
        <f>VLOOKUP(A3407,Cafe_sales!$A$1:$O$10001,11,FALSE)</f>
        <v>1</v>
      </c>
      <c r="E3407" s="6">
        <f>VLOOKUP(A3407,Cafe_sales!$A$1:$O$10001,12,FALSE)</f>
        <v>3</v>
      </c>
      <c r="F3407" t="str">
        <f>VLOOKUP(A3407,Cafe_sales!$A$1:$O$10001,13,FALSE)</f>
        <v>Default mode</v>
      </c>
      <c r="G3407" t="str">
        <f>VLOOKUP(A3407,Cafe_sales!$A$1:$O$10001,14,FALSE)</f>
        <v>UNKNOWN</v>
      </c>
      <c r="H3407" s="8">
        <f>VLOOKUP(A3407,Cafe_sales!$A$1:$O$10001,15,FALSE)</f>
        <v>44986</v>
      </c>
    </row>
    <row r="3408" spans="1:8" x14ac:dyDescent="0.35">
      <c r="A3408" t="s">
        <v>5594</v>
      </c>
      <c r="B3408" t="str">
        <f>VLOOKUP(A3408,Cafe_sales!$A$1:$O$10001,9,FALSE)</f>
        <v>Cookie</v>
      </c>
      <c r="C3408" s="6">
        <f>VLOOKUP(A3408,Cafe_sales!$A$1:$O$10001,10,FALSE)</f>
        <v>1</v>
      </c>
      <c r="D3408" s="10">
        <f>VLOOKUP(A3408,Cafe_sales!$A$1:$O$10001,11,FALSE)</f>
        <v>1</v>
      </c>
      <c r="E3408" s="6">
        <f>VLOOKUP(A3408,Cafe_sales!$A$1:$O$10001,12,FALSE)</f>
        <v>1</v>
      </c>
      <c r="F3408" t="str">
        <f>VLOOKUP(A3408,Cafe_sales!$A$1:$O$10001,13,FALSE)</f>
        <v>Cash</v>
      </c>
      <c r="G3408" t="str">
        <f>VLOOKUP(A3408,Cafe_sales!$A$1:$O$10001,14,FALSE)</f>
        <v>In-store</v>
      </c>
      <c r="H3408" s="8">
        <f>VLOOKUP(A3408,Cafe_sales!$A$1:$O$10001,15,FALSE)</f>
        <v>45147</v>
      </c>
    </row>
    <row r="3409" spans="1:8" hidden="1" x14ac:dyDescent="0.35">
      <c r="A3409" t="s">
        <v>5079</v>
      </c>
      <c r="B3409" t="str">
        <f>VLOOKUP(A3409,Cafe_sales!$A$1:$O$10001,9,FALSE)</f>
        <v>Coffee</v>
      </c>
      <c r="C3409">
        <f>VLOOKUP(A3409,Cafe_sales!$A$1:$O$10001,10,FALSE)</f>
        <v>2</v>
      </c>
      <c r="D3409">
        <f>VLOOKUP(A3409,Cafe_sales!$A$1:$O$10001,11,FALSE)</f>
        <v>2</v>
      </c>
      <c r="E3409">
        <f>VLOOKUP(A3409,Cafe_sales!$A$1:$O$10001,12,FALSE)</f>
        <v>4</v>
      </c>
      <c r="F3409" t="str">
        <f>VLOOKUP(A3409,Cafe_sales!$A$1:$O$10001,13,FALSE)</f>
        <v>Default mode</v>
      </c>
      <c r="G3409" t="str">
        <f>VLOOKUP(A3409,Cafe_sales!$A$1:$O$10001,14,FALSE)</f>
        <v>Takeaway</v>
      </c>
      <c r="H3409" s="1">
        <f>VLOOKUP(A3409,Cafe_sales!$A$1:$O$10001,15,FALSE)</f>
        <v>45018</v>
      </c>
    </row>
    <row r="3410" spans="1:8" x14ac:dyDescent="0.35">
      <c r="A3410" t="s">
        <v>8356</v>
      </c>
      <c r="B3410" t="str">
        <f>VLOOKUP(A3410,Cafe_sales!$A$1:$O$10001,9,FALSE)</f>
        <v>Smoothie</v>
      </c>
      <c r="C3410" s="6">
        <f>VLOOKUP(A3410,Cafe_sales!$A$1:$O$10001,10,FALSE)</f>
        <v>3</v>
      </c>
      <c r="D3410" s="10">
        <f>VLOOKUP(A3410,Cafe_sales!$A$1:$O$10001,11,FALSE)</f>
        <v>4</v>
      </c>
      <c r="E3410" s="6">
        <f>VLOOKUP(A3410,Cafe_sales!$A$1:$O$10001,12,FALSE)</f>
        <v>12</v>
      </c>
      <c r="F3410" t="str">
        <f>VLOOKUP(A3410,Cafe_sales!$A$1:$O$10001,13,FALSE)</f>
        <v>Credit Card</v>
      </c>
      <c r="G3410" t="str">
        <f>VLOOKUP(A3410,Cafe_sales!$A$1:$O$10001,14,FALSE)</f>
        <v>UNKNOWN</v>
      </c>
      <c r="H3410" s="8">
        <f>VLOOKUP(A3410,Cafe_sales!$A$1:$O$10001,15,FALSE)</f>
        <v>45131</v>
      </c>
    </row>
    <row r="3411" spans="1:8" x14ac:dyDescent="0.35">
      <c r="A3411" t="s">
        <v>5263</v>
      </c>
      <c r="B3411" t="str">
        <f>VLOOKUP(A3411,Cafe_sales!$A$1:$O$10001,9,FALSE)</f>
        <v>Tea</v>
      </c>
      <c r="C3411" s="6">
        <f>VLOOKUP(A3411,Cafe_sales!$A$1:$O$10001,10,FALSE)</f>
        <v>3</v>
      </c>
      <c r="D3411" s="10">
        <f>VLOOKUP(A3411,Cafe_sales!$A$1:$O$10001,11,FALSE)</f>
        <v>1.5</v>
      </c>
      <c r="E3411" s="6">
        <f>VLOOKUP(A3411,Cafe_sales!$A$1:$O$10001,12,FALSE)</f>
        <v>4.5</v>
      </c>
      <c r="F3411" t="str">
        <f>VLOOKUP(A3411,Cafe_sales!$A$1:$O$10001,13,FALSE)</f>
        <v>Digital Wallet</v>
      </c>
      <c r="G3411" t="str">
        <f>VLOOKUP(A3411,Cafe_sales!$A$1:$O$10001,14,FALSE)</f>
        <v>In-store</v>
      </c>
      <c r="H3411" s="8">
        <f>VLOOKUP(A3411,Cafe_sales!$A$1:$O$10001,15,FALSE)</f>
        <v>45165</v>
      </c>
    </row>
    <row r="3412" spans="1:8" x14ac:dyDescent="0.35">
      <c r="A3412" t="s">
        <v>4930</v>
      </c>
      <c r="B3412" t="str">
        <f>VLOOKUP(A3412,Cafe_sales!$A$1:$O$10001,9,FALSE)</f>
        <v>Cake</v>
      </c>
      <c r="C3412" s="6">
        <f>VLOOKUP(A3412,Cafe_sales!$A$1:$O$10001,10,FALSE)</f>
        <v>3</v>
      </c>
      <c r="D3412" s="10">
        <f>VLOOKUP(A3412,Cafe_sales!$A$1:$O$10001,11,FALSE)</f>
        <v>3</v>
      </c>
      <c r="E3412" s="6">
        <f>VLOOKUP(A3412,Cafe_sales!$A$1:$O$10001,12,FALSE)</f>
        <v>9</v>
      </c>
      <c r="F3412" t="str">
        <f>VLOOKUP(A3412,Cafe_sales!$A$1:$O$10001,13,FALSE)</f>
        <v>Digital Wallet</v>
      </c>
      <c r="G3412" t="str">
        <f>VLOOKUP(A3412,Cafe_sales!$A$1:$O$10001,14,FALSE)</f>
        <v>In-store</v>
      </c>
      <c r="H3412" s="8">
        <f>VLOOKUP(A3412,Cafe_sales!$A$1:$O$10001,15,FALSE)</f>
        <v>45221</v>
      </c>
    </row>
    <row r="3413" spans="1:8" hidden="1" x14ac:dyDescent="0.35">
      <c r="A3413" t="s">
        <v>1803</v>
      </c>
      <c r="B3413" t="str">
        <f>VLOOKUP(A3413,Cafe_sales!$A$1:$O$10001,9,FALSE)</f>
        <v>Sandwich</v>
      </c>
      <c r="C3413">
        <f>VLOOKUP(A3413,Cafe_sales!$A$1:$O$10001,10,FALSE)</f>
        <v>5</v>
      </c>
      <c r="D3413">
        <f>VLOOKUP(A3413,Cafe_sales!$A$1:$O$10001,11,FALSE)</f>
        <v>4</v>
      </c>
      <c r="E3413">
        <f>VLOOKUP(A3413,Cafe_sales!$A$1:$O$10001,12,FALSE)</f>
        <v>20</v>
      </c>
      <c r="F3413" t="str">
        <f>VLOOKUP(A3413,Cafe_sales!$A$1:$O$10001,13,FALSE)</f>
        <v>Default mode</v>
      </c>
      <c r="G3413" t="str">
        <f>VLOOKUP(A3413,Cafe_sales!$A$1:$O$10001,14,FALSE)</f>
        <v>Takeaway</v>
      </c>
      <c r="H3413" s="1">
        <f>VLOOKUP(A3413,Cafe_sales!$A$1:$O$10001,15,FALSE)</f>
        <v>44927</v>
      </c>
    </row>
    <row r="3414" spans="1:8" hidden="1" x14ac:dyDescent="0.35">
      <c r="A3414" t="s">
        <v>7829</v>
      </c>
      <c r="B3414" t="str">
        <f>VLOOKUP(A3414,Cafe_sales!$A$1:$O$10001,9,FALSE)</f>
        <v>Smoothie</v>
      </c>
      <c r="C3414">
        <f>VLOOKUP(A3414,Cafe_sales!$A$1:$O$10001,10,FALSE)</f>
        <v>5</v>
      </c>
      <c r="D3414">
        <f>VLOOKUP(A3414,Cafe_sales!$A$1:$O$10001,11,FALSE)</f>
        <v>4</v>
      </c>
      <c r="E3414">
        <f>VLOOKUP(A3414,Cafe_sales!$A$1:$O$10001,12,FALSE)</f>
        <v>20</v>
      </c>
      <c r="F3414" t="str">
        <f>VLOOKUP(A3414,Cafe_sales!$A$1:$O$10001,13,FALSE)</f>
        <v>Credit Card</v>
      </c>
      <c r="G3414" t="str">
        <f>VLOOKUP(A3414,Cafe_sales!$A$1:$O$10001,14,FALSE)</f>
        <v>Cafe</v>
      </c>
      <c r="H3414" s="1">
        <f>VLOOKUP(A3414,Cafe_sales!$A$1:$O$10001,15,FALSE)</f>
        <v>45189</v>
      </c>
    </row>
    <row r="3415" spans="1:8" hidden="1" x14ac:dyDescent="0.35">
      <c r="A3415" t="s">
        <v>2087</v>
      </c>
      <c r="B3415" t="str">
        <f>VLOOKUP(A3415,Cafe_sales!$A$1:$O$10001,9,FALSE)</f>
        <v>Salad</v>
      </c>
      <c r="C3415">
        <f>VLOOKUP(A3415,Cafe_sales!$A$1:$O$10001,10,FALSE)</f>
        <v>3</v>
      </c>
      <c r="D3415">
        <f>VLOOKUP(A3415,Cafe_sales!$A$1:$O$10001,11,FALSE)</f>
        <v>5</v>
      </c>
      <c r="E3415">
        <f>VLOOKUP(A3415,Cafe_sales!$A$1:$O$10001,12,FALSE)</f>
        <v>15</v>
      </c>
      <c r="F3415" t="str">
        <f>VLOOKUP(A3415,Cafe_sales!$A$1:$O$10001,13,FALSE)</f>
        <v>Credit Card</v>
      </c>
      <c r="G3415" t="str">
        <f>VLOOKUP(A3415,Cafe_sales!$A$1:$O$10001,14,FALSE)</f>
        <v>Takeaway</v>
      </c>
      <c r="H3415" s="1">
        <f>VLOOKUP(A3415,Cafe_sales!$A$1:$O$10001,15,FALSE)</f>
        <v>44990</v>
      </c>
    </row>
    <row r="3416" spans="1:8" hidden="1" x14ac:dyDescent="0.35">
      <c r="A3416" t="s">
        <v>7005</v>
      </c>
      <c r="B3416" t="str">
        <f>VLOOKUP(A3416,Cafe_sales!$A$1:$O$10001,9,FALSE)</f>
        <v>Smoothie</v>
      </c>
      <c r="C3416">
        <f>VLOOKUP(A3416,Cafe_sales!$A$1:$O$10001,10,FALSE)</f>
        <v>2</v>
      </c>
      <c r="D3416">
        <f>VLOOKUP(A3416,Cafe_sales!$A$1:$O$10001,11,FALSE)</f>
        <v>4</v>
      </c>
      <c r="E3416">
        <f>VLOOKUP(A3416,Cafe_sales!$A$1:$O$10001,12,FALSE)</f>
        <v>8</v>
      </c>
      <c r="F3416" t="str">
        <f>VLOOKUP(A3416,Cafe_sales!$A$1:$O$10001,13,FALSE)</f>
        <v>Digital Wallet</v>
      </c>
      <c r="G3416" t="str">
        <f>VLOOKUP(A3416,Cafe_sales!$A$1:$O$10001,14,FALSE)</f>
        <v>Takeaway</v>
      </c>
      <c r="H3416" s="1">
        <f>VLOOKUP(A3416,Cafe_sales!$A$1:$O$10001,15,FALSE)</f>
        <v>44948</v>
      </c>
    </row>
    <row r="3417" spans="1:8" hidden="1" x14ac:dyDescent="0.35">
      <c r="A3417" t="s">
        <v>8405</v>
      </c>
      <c r="B3417" t="str">
        <f>VLOOKUP(A3417,Cafe_sales!$A$1:$O$10001,9,FALSE)</f>
        <v>Salad</v>
      </c>
      <c r="C3417">
        <f>VLOOKUP(A3417,Cafe_sales!$A$1:$O$10001,10,FALSE)</f>
        <v>2</v>
      </c>
      <c r="D3417">
        <f>VLOOKUP(A3417,Cafe_sales!$A$1:$O$10001,11,FALSE)</f>
        <v>5</v>
      </c>
      <c r="E3417">
        <f>VLOOKUP(A3417,Cafe_sales!$A$1:$O$10001,12,FALSE)</f>
        <v>10</v>
      </c>
      <c r="F3417" t="str">
        <f>VLOOKUP(A3417,Cafe_sales!$A$1:$O$10001,13,FALSE)</f>
        <v>UNKNOWN</v>
      </c>
      <c r="G3417" t="str">
        <f>VLOOKUP(A3417,Cafe_sales!$A$1:$O$10001,14,FALSE)</f>
        <v>Takeaway</v>
      </c>
      <c r="H3417" s="1">
        <f>VLOOKUP(A3417,Cafe_sales!$A$1:$O$10001,15,FALSE)</f>
        <v>45094</v>
      </c>
    </row>
    <row r="3418" spans="1:8" hidden="1" x14ac:dyDescent="0.35">
      <c r="A3418" t="s">
        <v>174</v>
      </c>
      <c r="B3418" t="str">
        <f>VLOOKUP(A3418,Cafe_sales!$A$1:$O$10001,9,FALSE)</f>
        <v>UNKNOWN</v>
      </c>
      <c r="C3418">
        <f>VLOOKUP(A3418,Cafe_sales!$A$1:$O$10001,10,FALSE)</f>
        <v>4</v>
      </c>
      <c r="D3418">
        <f>VLOOKUP(A3418,Cafe_sales!$A$1:$O$10001,11,FALSE)</f>
        <v>0</v>
      </c>
      <c r="E3418">
        <f>VLOOKUP(A3418,Cafe_sales!$A$1:$O$10001,12,FALSE)</f>
        <v>16</v>
      </c>
      <c r="F3418" t="str">
        <f>VLOOKUP(A3418,Cafe_sales!$A$1:$O$10001,13,FALSE)</f>
        <v>Credit Card</v>
      </c>
      <c r="G3418" t="str">
        <f>VLOOKUP(A3418,Cafe_sales!$A$1:$O$10001,14,FALSE)</f>
        <v>Takeaway</v>
      </c>
      <c r="H3418" s="1">
        <f>VLOOKUP(A3418,Cafe_sales!$A$1:$O$10001,15,FALSE)</f>
        <v>44930</v>
      </c>
    </row>
    <row r="3419" spans="1:8" hidden="1" x14ac:dyDescent="0.35">
      <c r="A3419" t="s">
        <v>4730</v>
      </c>
      <c r="B3419" t="str">
        <f>VLOOKUP(A3419,Cafe_sales!$A$1:$O$10001,9,FALSE)</f>
        <v>Cake</v>
      </c>
      <c r="C3419">
        <f>VLOOKUP(A3419,Cafe_sales!$A$1:$O$10001,10,FALSE)</f>
        <v>4</v>
      </c>
      <c r="D3419">
        <f>VLOOKUP(A3419,Cafe_sales!$A$1:$O$10001,11,FALSE)</f>
        <v>3</v>
      </c>
      <c r="E3419">
        <f>VLOOKUP(A3419,Cafe_sales!$A$1:$O$10001,12,FALSE)</f>
        <v>12</v>
      </c>
      <c r="F3419" t="str">
        <f>VLOOKUP(A3419,Cafe_sales!$A$1:$O$10001,13,FALSE)</f>
        <v>Credit Card</v>
      </c>
      <c r="G3419" t="str">
        <f>VLOOKUP(A3419,Cafe_sales!$A$1:$O$10001,14,FALSE)</f>
        <v>Takeaway</v>
      </c>
      <c r="H3419" s="1">
        <f>VLOOKUP(A3419,Cafe_sales!$A$1:$O$10001,15,FALSE)</f>
        <v>45252</v>
      </c>
    </row>
    <row r="3420" spans="1:8" x14ac:dyDescent="0.35">
      <c r="A3420" t="s">
        <v>6706</v>
      </c>
      <c r="B3420" t="str">
        <f>VLOOKUP(A3420,Cafe_sales!$A$1:$O$10001,9,FALSE)</f>
        <v>Coffee</v>
      </c>
      <c r="C3420" s="6">
        <f>VLOOKUP(A3420,Cafe_sales!$A$1:$O$10001,10,FALSE)</f>
        <v>5</v>
      </c>
      <c r="D3420" s="10">
        <f>VLOOKUP(A3420,Cafe_sales!$A$1:$O$10001,11,FALSE)</f>
        <v>2</v>
      </c>
      <c r="E3420" s="6">
        <f>VLOOKUP(A3420,Cafe_sales!$A$1:$O$10001,12,FALSE)</f>
        <v>10</v>
      </c>
      <c r="F3420" t="str">
        <f>VLOOKUP(A3420,Cafe_sales!$A$1:$O$10001,13,FALSE)</f>
        <v>Credit Card</v>
      </c>
      <c r="G3420" t="str">
        <f>VLOOKUP(A3420,Cafe_sales!$A$1:$O$10001,14,FALSE)</f>
        <v>UNKNOWN</v>
      </c>
      <c r="H3420" s="8">
        <f>VLOOKUP(A3420,Cafe_sales!$A$1:$O$10001,15,FALSE)</f>
        <v>45000</v>
      </c>
    </row>
    <row r="3421" spans="1:8" hidden="1" x14ac:dyDescent="0.35">
      <c r="A3421" t="s">
        <v>533</v>
      </c>
      <c r="B3421" t="str">
        <f>VLOOKUP(A3421,Cafe_sales!$A$1:$O$10001,9,FALSE)</f>
        <v>Tea</v>
      </c>
      <c r="C3421">
        <f>VLOOKUP(A3421,Cafe_sales!$A$1:$O$10001,10,FALSE)</f>
        <v>3</v>
      </c>
      <c r="D3421">
        <f>VLOOKUP(A3421,Cafe_sales!$A$1:$O$10001,11,FALSE)</f>
        <v>1.5</v>
      </c>
      <c r="E3421">
        <f>VLOOKUP(A3421,Cafe_sales!$A$1:$O$10001,12,FALSE)</f>
        <v>4.5</v>
      </c>
      <c r="F3421" t="str">
        <f>VLOOKUP(A3421,Cafe_sales!$A$1:$O$10001,13,FALSE)</f>
        <v>Cash</v>
      </c>
      <c r="G3421" t="str">
        <f>VLOOKUP(A3421,Cafe_sales!$A$1:$O$10001,14,FALSE)</f>
        <v>Takeaway</v>
      </c>
      <c r="H3421" s="1">
        <f>VLOOKUP(A3421,Cafe_sales!$A$1:$O$10001,15,FALSE)</f>
        <v>44987</v>
      </c>
    </row>
    <row r="3422" spans="1:8" x14ac:dyDescent="0.35">
      <c r="A3422" t="s">
        <v>1053</v>
      </c>
      <c r="B3422" t="str">
        <f>VLOOKUP(A3422,Cafe_sales!$A$1:$O$10001,9,FALSE)</f>
        <v>Sandwich</v>
      </c>
      <c r="C3422" s="6">
        <f>VLOOKUP(A3422,Cafe_sales!$A$1:$O$10001,10,FALSE)</f>
        <v>2</v>
      </c>
      <c r="D3422" s="10">
        <f>VLOOKUP(A3422,Cafe_sales!$A$1:$O$10001,11,FALSE)</f>
        <v>4</v>
      </c>
      <c r="E3422" s="6">
        <f>VLOOKUP(A3422,Cafe_sales!$A$1:$O$10001,12,FALSE)</f>
        <v>8</v>
      </c>
      <c r="F3422" t="str">
        <f>VLOOKUP(A3422,Cafe_sales!$A$1:$O$10001,13,FALSE)</f>
        <v>Cash</v>
      </c>
      <c r="G3422" t="str">
        <f>VLOOKUP(A3422,Cafe_sales!$A$1:$O$10001,14,FALSE)</f>
        <v>In-store</v>
      </c>
      <c r="H3422" s="8">
        <f>VLOOKUP(A3422,Cafe_sales!$A$1:$O$10001,15,FALSE)</f>
        <v>44961</v>
      </c>
    </row>
    <row r="3423" spans="1:8" hidden="1" x14ac:dyDescent="0.35">
      <c r="A3423" t="s">
        <v>3035</v>
      </c>
      <c r="B3423" t="str">
        <f>VLOOKUP(A3423,Cafe_sales!$A$1:$O$10001,9,FALSE)</f>
        <v>UNKNOWN</v>
      </c>
      <c r="C3423">
        <f>VLOOKUP(A3423,Cafe_sales!$A$1:$O$10001,10,FALSE)</f>
        <v>2</v>
      </c>
      <c r="D3423">
        <f>VLOOKUP(A3423,Cafe_sales!$A$1:$O$10001,11,FALSE)</f>
        <v>1.5</v>
      </c>
      <c r="E3423">
        <f>VLOOKUP(A3423,Cafe_sales!$A$1:$O$10001,12,FALSE)</f>
        <v>3</v>
      </c>
      <c r="F3423" t="str">
        <f>VLOOKUP(A3423,Cafe_sales!$A$1:$O$10001,13,FALSE)</f>
        <v>Credit Card</v>
      </c>
      <c r="G3423" t="str">
        <f>VLOOKUP(A3423,Cafe_sales!$A$1:$O$10001,14,FALSE)</f>
        <v>Takeaway</v>
      </c>
      <c r="H3423" s="1">
        <f>VLOOKUP(A3423,Cafe_sales!$A$1:$O$10001,15,FALSE)</f>
        <v>44930</v>
      </c>
    </row>
    <row r="3424" spans="1:8" x14ac:dyDescent="0.35">
      <c r="A3424" t="s">
        <v>5877</v>
      </c>
      <c r="B3424" t="str">
        <f>VLOOKUP(A3424,Cafe_sales!$A$1:$O$10001,9,FALSE)</f>
        <v>Juice</v>
      </c>
      <c r="C3424" s="6">
        <f>VLOOKUP(A3424,Cafe_sales!$A$1:$O$10001,10,FALSE)</f>
        <v>5</v>
      </c>
      <c r="D3424" s="10">
        <f>VLOOKUP(A3424,Cafe_sales!$A$1:$O$10001,11,FALSE)</f>
        <v>3</v>
      </c>
      <c r="E3424" s="6">
        <f>VLOOKUP(A3424,Cafe_sales!$A$1:$O$10001,12,FALSE)</f>
        <v>15</v>
      </c>
      <c r="F3424" t="str">
        <f>VLOOKUP(A3424,Cafe_sales!$A$1:$O$10001,13,FALSE)</f>
        <v>Default mode</v>
      </c>
      <c r="G3424" t="str">
        <f>VLOOKUP(A3424,Cafe_sales!$A$1:$O$10001,14,FALSE)</f>
        <v>In-store</v>
      </c>
      <c r="H3424" s="8">
        <f>VLOOKUP(A3424,Cafe_sales!$A$1:$O$10001,15,FALSE)</f>
        <v>45256</v>
      </c>
    </row>
    <row r="3425" spans="1:8" hidden="1" x14ac:dyDescent="0.35">
      <c r="A3425" t="s">
        <v>6163</v>
      </c>
      <c r="B3425" t="str">
        <f>VLOOKUP(A3425,Cafe_sales!$A$1:$O$10001,9,FALSE)</f>
        <v>Juice</v>
      </c>
      <c r="C3425">
        <f>VLOOKUP(A3425,Cafe_sales!$A$1:$O$10001,10,FALSE)</f>
        <v>3</v>
      </c>
      <c r="D3425">
        <f>VLOOKUP(A3425,Cafe_sales!$A$1:$O$10001,11,FALSE)</f>
        <v>3</v>
      </c>
      <c r="E3425">
        <f>VLOOKUP(A3425,Cafe_sales!$A$1:$O$10001,12,FALSE)</f>
        <v>9</v>
      </c>
      <c r="F3425" t="str">
        <f>VLOOKUP(A3425,Cafe_sales!$A$1:$O$10001,13,FALSE)</f>
        <v>Cash</v>
      </c>
      <c r="G3425" t="str">
        <f>VLOOKUP(A3425,Cafe_sales!$A$1:$O$10001,14,FALSE)</f>
        <v>Cafe</v>
      </c>
      <c r="H3425" s="1">
        <f>VLOOKUP(A3425,Cafe_sales!$A$1:$O$10001,15,FALSE)</f>
        <v>45037</v>
      </c>
    </row>
    <row r="3426" spans="1:8" x14ac:dyDescent="0.35">
      <c r="A3426" t="s">
        <v>2676</v>
      </c>
      <c r="B3426" t="str">
        <f>VLOOKUP(A3426,Cafe_sales!$A$1:$O$10001,9,FALSE)</f>
        <v>Cake</v>
      </c>
      <c r="C3426" s="6">
        <f>VLOOKUP(A3426,Cafe_sales!$A$1:$O$10001,10,FALSE)</f>
        <v>2</v>
      </c>
      <c r="D3426" s="10">
        <f>VLOOKUP(A3426,Cafe_sales!$A$1:$O$10001,11,FALSE)</f>
        <v>0</v>
      </c>
      <c r="E3426" s="6">
        <f>VLOOKUP(A3426,Cafe_sales!$A$1:$O$10001,12,FALSE)</f>
        <v>6</v>
      </c>
      <c r="F3426" t="str">
        <f>VLOOKUP(A3426,Cafe_sales!$A$1:$O$10001,13,FALSE)</f>
        <v>Credit Card</v>
      </c>
      <c r="G3426" t="str">
        <f>VLOOKUP(A3426,Cafe_sales!$A$1:$O$10001,14,FALSE)</f>
        <v>UNKNOWN</v>
      </c>
      <c r="H3426" s="8">
        <f>VLOOKUP(A3426,Cafe_sales!$A$1:$O$10001,15,FALSE)</f>
        <v>45216</v>
      </c>
    </row>
    <row r="3427" spans="1:8" hidden="1" x14ac:dyDescent="0.35">
      <c r="A3427" t="s">
        <v>3279</v>
      </c>
      <c r="B3427" t="str">
        <f>VLOOKUP(A3427,Cafe_sales!$A$1:$O$10001,9,FALSE)</f>
        <v>Smoothie</v>
      </c>
      <c r="C3427">
        <f>VLOOKUP(A3427,Cafe_sales!$A$1:$O$10001,10,FALSE)</f>
        <v>1</v>
      </c>
      <c r="D3427">
        <f>VLOOKUP(A3427,Cafe_sales!$A$1:$O$10001,11,FALSE)</f>
        <v>4</v>
      </c>
      <c r="E3427">
        <f>VLOOKUP(A3427,Cafe_sales!$A$1:$O$10001,12,FALSE)</f>
        <v>4</v>
      </c>
      <c r="F3427" t="str">
        <f>VLOOKUP(A3427,Cafe_sales!$A$1:$O$10001,13,FALSE)</f>
        <v>Cash</v>
      </c>
      <c r="G3427" t="str">
        <f>VLOOKUP(A3427,Cafe_sales!$A$1:$O$10001,14,FALSE)</f>
        <v>Takeaway</v>
      </c>
      <c r="H3427" s="1">
        <f>VLOOKUP(A3427,Cafe_sales!$A$1:$O$10001,15,FALSE)</f>
        <v>45073</v>
      </c>
    </row>
    <row r="3428" spans="1:8" hidden="1" x14ac:dyDescent="0.35">
      <c r="A3428" t="s">
        <v>6165</v>
      </c>
      <c r="B3428" t="str">
        <f>VLOOKUP(A3428,Cafe_sales!$A$1:$O$10001,9,FALSE)</f>
        <v>Coffee</v>
      </c>
      <c r="C3428">
        <f>VLOOKUP(A3428,Cafe_sales!$A$1:$O$10001,10,FALSE)</f>
        <v>2</v>
      </c>
      <c r="D3428">
        <f>VLOOKUP(A3428,Cafe_sales!$A$1:$O$10001,11,FALSE)</f>
        <v>0</v>
      </c>
      <c r="E3428">
        <f>VLOOKUP(A3428,Cafe_sales!$A$1:$O$10001,12,FALSE)</f>
        <v>4</v>
      </c>
      <c r="F3428" t="str">
        <f>VLOOKUP(A3428,Cafe_sales!$A$1:$O$10001,13,FALSE)</f>
        <v>Cash</v>
      </c>
      <c r="G3428" t="str">
        <f>VLOOKUP(A3428,Cafe_sales!$A$1:$O$10001,14,FALSE)</f>
        <v>Takeaway</v>
      </c>
      <c r="H3428" s="1">
        <f>VLOOKUP(A3428,Cafe_sales!$A$1:$O$10001,15,FALSE)</f>
        <v>45148</v>
      </c>
    </row>
    <row r="3429" spans="1:8" x14ac:dyDescent="0.35">
      <c r="A3429" t="s">
        <v>8674</v>
      </c>
      <c r="B3429" t="str">
        <f>VLOOKUP(A3429,Cafe_sales!$A$1:$O$10001,9,FALSE)</f>
        <v>Juice</v>
      </c>
      <c r="C3429" s="6">
        <f>VLOOKUP(A3429,Cafe_sales!$A$1:$O$10001,10,FALSE)</f>
        <v>3</v>
      </c>
      <c r="D3429" s="10">
        <f>VLOOKUP(A3429,Cafe_sales!$A$1:$O$10001,11,FALSE)</f>
        <v>3</v>
      </c>
      <c r="E3429" s="6">
        <f>VLOOKUP(A3429,Cafe_sales!$A$1:$O$10001,12,FALSE)</f>
        <v>9</v>
      </c>
      <c r="F3429" t="str">
        <f>VLOOKUP(A3429,Cafe_sales!$A$1:$O$10001,13,FALSE)</f>
        <v>Credit Card</v>
      </c>
      <c r="G3429" t="str">
        <f>VLOOKUP(A3429,Cafe_sales!$A$1:$O$10001,14,FALSE)</f>
        <v>UNKNOWN</v>
      </c>
      <c r="H3429" s="8">
        <f>VLOOKUP(A3429,Cafe_sales!$A$1:$O$10001,15,FALSE)</f>
        <v>45265</v>
      </c>
    </row>
    <row r="3430" spans="1:8" x14ac:dyDescent="0.35">
      <c r="A3430" t="s">
        <v>7289</v>
      </c>
      <c r="B3430" t="str">
        <f>VLOOKUP(A3430,Cafe_sales!$A$1:$O$10001,9,FALSE)</f>
        <v>Cake</v>
      </c>
      <c r="C3430" s="6">
        <f>VLOOKUP(A3430,Cafe_sales!$A$1:$O$10001,10,FALSE)</f>
        <v>2</v>
      </c>
      <c r="D3430" s="10">
        <f>VLOOKUP(A3430,Cafe_sales!$A$1:$O$10001,11,FALSE)</f>
        <v>3</v>
      </c>
      <c r="E3430" s="6">
        <f>VLOOKUP(A3430,Cafe_sales!$A$1:$O$10001,12,FALSE)</f>
        <v>6</v>
      </c>
      <c r="F3430" t="str">
        <f>VLOOKUP(A3430,Cafe_sales!$A$1:$O$10001,13,FALSE)</f>
        <v>Cash</v>
      </c>
      <c r="G3430" t="str">
        <f>VLOOKUP(A3430,Cafe_sales!$A$1:$O$10001,14,FALSE)</f>
        <v>In-store</v>
      </c>
      <c r="H3430" s="8">
        <f>VLOOKUP(A3430,Cafe_sales!$A$1:$O$10001,15,FALSE)</f>
        <v>45131</v>
      </c>
    </row>
    <row r="3431" spans="1:8" x14ac:dyDescent="0.35">
      <c r="A3431" t="s">
        <v>9277</v>
      </c>
      <c r="B3431" t="str">
        <f>VLOOKUP(A3431,Cafe_sales!$A$1:$O$10001,9,FALSE)</f>
        <v>Cookie</v>
      </c>
      <c r="C3431" s="6">
        <f>VLOOKUP(A3431,Cafe_sales!$A$1:$O$10001,10,FALSE)</f>
        <v>1</v>
      </c>
      <c r="D3431" s="10">
        <f>VLOOKUP(A3431,Cafe_sales!$A$1:$O$10001,11,FALSE)</f>
        <v>1</v>
      </c>
      <c r="E3431" s="6">
        <f>VLOOKUP(A3431,Cafe_sales!$A$1:$O$10001,12,FALSE)</f>
        <v>1</v>
      </c>
      <c r="F3431" t="str">
        <f>VLOOKUP(A3431,Cafe_sales!$A$1:$O$10001,13,FALSE)</f>
        <v>Cash</v>
      </c>
      <c r="G3431" t="str">
        <f>VLOOKUP(A3431,Cafe_sales!$A$1:$O$10001,14,FALSE)</f>
        <v>In-store</v>
      </c>
      <c r="H3431" s="8">
        <f>VLOOKUP(A3431,Cafe_sales!$A$1:$O$10001,15,FALSE)</f>
        <v>44977</v>
      </c>
    </row>
    <row r="3432" spans="1:8" x14ac:dyDescent="0.35">
      <c r="A3432" t="s">
        <v>966</v>
      </c>
      <c r="B3432" t="str">
        <f>VLOOKUP(A3432,Cafe_sales!$A$1:$O$10001,9,FALSE)</f>
        <v>Sandwich</v>
      </c>
      <c r="C3432" s="6">
        <f>VLOOKUP(A3432,Cafe_sales!$A$1:$O$10001,10,FALSE)</f>
        <v>1</v>
      </c>
      <c r="D3432" s="10">
        <f>VLOOKUP(A3432,Cafe_sales!$A$1:$O$10001,11,FALSE)</f>
        <v>4</v>
      </c>
      <c r="E3432" s="6">
        <f>VLOOKUP(A3432,Cafe_sales!$A$1:$O$10001,12,FALSE)</f>
        <v>4</v>
      </c>
      <c r="F3432" t="str">
        <f>VLOOKUP(A3432,Cafe_sales!$A$1:$O$10001,13,FALSE)</f>
        <v>Default mode</v>
      </c>
      <c r="G3432" t="str">
        <f>VLOOKUP(A3432,Cafe_sales!$A$1:$O$10001,14,FALSE)</f>
        <v>UNKNOWN</v>
      </c>
      <c r="H3432" s="8">
        <f>VLOOKUP(A3432,Cafe_sales!$A$1:$O$10001,15,FALSE)</f>
        <v>44987</v>
      </c>
    </row>
    <row r="3433" spans="1:8" x14ac:dyDescent="0.35">
      <c r="A3433" t="s">
        <v>1931</v>
      </c>
      <c r="B3433" t="str">
        <f>VLOOKUP(A3433,Cafe_sales!$A$1:$O$10001,9,FALSE)</f>
        <v>Juice</v>
      </c>
      <c r="C3433" s="6">
        <f>VLOOKUP(A3433,Cafe_sales!$A$1:$O$10001,10,FALSE)</f>
        <v>5</v>
      </c>
      <c r="D3433" s="10">
        <f>VLOOKUP(A3433,Cafe_sales!$A$1:$O$10001,11,FALSE)</f>
        <v>3</v>
      </c>
      <c r="E3433" s="6">
        <f>VLOOKUP(A3433,Cafe_sales!$A$1:$O$10001,12,FALSE)</f>
        <v>15</v>
      </c>
      <c r="F3433" t="str">
        <f>VLOOKUP(A3433,Cafe_sales!$A$1:$O$10001,13,FALSE)</f>
        <v>Default mode</v>
      </c>
      <c r="G3433" t="str">
        <f>VLOOKUP(A3433,Cafe_sales!$A$1:$O$10001,14,FALSE)</f>
        <v>UNKNOWN</v>
      </c>
      <c r="H3433" s="8">
        <f>VLOOKUP(A3433,Cafe_sales!$A$1:$O$10001,15,FALSE)</f>
        <v>45261</v>
      </c>
    </row>
    <row r="3434" spans="1:8" x14ac:dyDescent="0.35">
      <c r="A3434" t="s">
        <v>4580</v>
      </c>
      <c r="B3434" t="str">
        <f>VLOOKUP(A3434,Cafe_sales!$A$1:$O$10001,9,FALSE)</f>
        <v>Juice</v>
      </c>
      <c r="C3434" s="6">
        <f>VLOOKUP(A3434,Cafe_sales!$A$1:$O$10001,10,FALSE)</f>
        <v>5</v>
      </c>
      <c r="D3434" s="10">
        <f>VLOOKUP(A3434,Cafe_sales!$A$1:$O$10001,11,FALSE)</f>
        <v>3</v>
      </c>
      <c r="E3434" s="6">
        <f>VLOOKUP(A3434,Cafe_sales!$A$1:$O$10001,12,FALSE)</f>
        <v>15</v>
      </c>
      <c r="F3434" t="str">
        <f>VLOOKUP(A3434,Cafe_sales!$A$1:$O$10001,13,FALSE)</f>
        <v>Default mode</v>
      </c>
      <c r="G3434" t="str">
        <f>VLOOKUP(A3434,Cafe_sales!$A$1:$O$10001,14,FALSE)</f>
        <v>In-store</v>
      </c>
      <c r="H3434" s="8">
        <f>VLOOKUP(A3434,Cafe_sales!$A$1:$O$10001,15,FALSE)</f>
        <v>45036</v>
      </c>
    </row>
    <row r="3435" spans="1:8" hidden="1" x14ac:dyDescent="0.35">
      <c r="A3435" t="s">
        <v>7460</v>
      </c>
      <c r="B3435" t="str">
        <f>VLOOKUP(A3435,Cafe_sales!$A$1:$O$10001,9,FALSE)</f>
        <v>Juice</v>
      </c>
      <c r="C3435">
        <f>VLOOKUP(A3435,Cafe_sales!$A$1:$O$10001,10,FALSE)</f>
        <v>2</v>
      </c>
      <c r="D3435">
        <f>VLOOKUP(A3435,Cafe_sales!$A$1:$O$10001,11,FALSE)</f>
        <v>3</v>
      </c>
      <c r="E3435">
        <f>VLOOKUP(A3435,Cafe_sales!$A$1:$O$10001,12,FALSE)</f>
        <v>6</v>
      </c>
      <c r="F3435" t="str">
        <f>VLOOKUP(A3435,Cafe_sales!$A$1:$O$10001,13,FALSE)</f>
        <v>Digital Wallet</v>
      </c>
      <c r="G3435" t="str">
        <f>VLOOKUP(A3435,Cafe_sales!$A$1:$O$10001,14,FALSE)</f>
        <v>Takeaway</v>
      </c>
      <c r="H3435" s="1">
        <f>VLOOKUP(A3435,Cafe_sales!$A$1:$O$10001,15,FALSE)</f>
        <v>45211</v>
      </c>
    </row>
    <row r="3436" spans="1:8" hidden="1" x14ac:dyDescent="0.35">
      <c r="A3436" t="s">
        <v>4343</v>
      </c>
      <c r="B3436" t="str">
        <f>VLOOKUP(A3436,Cafe_sales!$A$1:$O$10001,9,FALSE)</f>
        <v>Smoothie</v>
      </c>
      <c r="C3436">
        <f>VLOOKUP(A3436,Cafe_sales!$A$1:$O$10001,10,FALSE)</f>
        <v>2</v>
      </c>
      <c r="D3436">
        <f>VLOOKUP(A3436,Cafe_sales!$A$1:$O$10001,11,FALSE)</f>
        <v>4</v>
      </c>
      <c r="E3436">
        <f>VLOOKUP(A3436,Cafe_sales!$A$1:$O$10001,12,FALSE)</f>
        <v>8</v>
      </c>
      <c r="F3436" t="str">
        <f>VLOOKUP(A3436,Cafe_sales!$A$1:$O$10001,13,FALSE)</f>
        <v>Default mode</v>
      </c>
      <c r="G3436" t="str">
        <f>VLOOKUP(A3436,Cafe_sales!$A$1:$O$10001,14,FALSE)</f>
        <v>Takeaway</v>
      </c>
      <c r="H3436" s="1">
        <f>VLOOKUP(A3436,Cafe_sales!$A$1:$O$10001,15,FALSE)</f>
        <v>45273</v>
      </c>
    </row>
    <row r="3437" spans="1:8" x14ac:dyDescent="0.35">
      <c r="A3437" t="s">
        <v>9575</v>
      </c>
      <c r="B3437" t="str">
        <f>VLOOKUP(A3437,Cafe_sales!$A$1:$O$10001,9,FALSE)</f>
        <v>Cake</v>
      </c>
      <c r="C3437" s="6">
        <f>VLOOKUP(A3437,Cafe_sales!$A$1:$O$10001,10,FALSE)</f>
        <v>3</v>
      </c>
      <c r="D3437" s="10">
        <f>VLOOKUP(A3437,Cafe_sales!$A$1:$O$10001,11,FALSE)</f>
        <v>3</v>
      </c>
      <c r="E3437" s="6">
        <f>VLOOKUP(A3437,Cafe_sales!$A$1:$O$10001,12,FALSE)</f>
        <v>9</v>
      </c>
      <c r="F3437" t="str">
        <f>VLOOKUP(A3437,Cafe_sales!$A$1:$O$10001,13,FALSE)</f>
        <v>Cash</v>
      </c>
      <c r="G3437" t="str">
        <f>VLOOKUP(A3437,Cafe_sales!$A$1:$O$10001,14,FALSE)</f>
        <v>In-store</v>
      </c>
      <c r="H3437" s="8">
        <f>VLOOKUP(A3437,Cafe_sales!$A$1:$O$10001,15,FALSE)</f>
        <v>45175</v>
      </c>
    </row>
    <row r="3438" spans="1:8" x14ac:dyDescent="0.35">
      <c r="A3438" t="s">
        <v>4236</v>
      </c>
      <c r="B3438" t="str">
        <f>VLOOKUP(A3438,Cafe_sales!$A$1:$O$10001,9,FALSE)</f>
        <v>Coffee</v>
      </c>
      <c r="C3438" s="6">
        <f>VLOOKUP(A3438,Cafe_sales!$A$1:$O$10001,10,FALSE)</f>
        <v>5</v>
      </c>
      <c r="D3438" s="10">
        <f>VLOOKUP(A3438,Cafe_sales!$A$1:$O$10001,11,FALSE)</f>
        <v>2</v>
      </c>
      <c r="E3438" s="6">
        <f>VLOOKUP(A3438,Cafe_sales!$A$1:$O$10001,12,FALSE)</f>
        <v>10</v>
      </c>
      <c r="F3438" t="str">
        <f>VLOOKUP(A3438,Cafe_sales!$A$1:$O$10001,13,FALSE)</f>
        <v>Digital Wallet</v>
      </c>
      <c r="G3438" t="str">
        <f>VLOOKUP(A3438,Cafe_sales!$A$1:$O$10001,14,FALSE)</f>
        <v>UNKNOWN</v>
      </c>
      <c r="H3438" s="8">
        <f>VLOOKUP(A3438,Cafe_sales!$A$1:$O$10001,15,FALSE)</f>
        <v>45160</v>
      </c>
    </row>
    <row r="3439" spans="1:8" x14ac:dyDescent="0.35">
      <c r="A3439" t="s">
        <v>8893</v>
      </c>
      <c r="B3439" t="str">
        <f>VLOOKUP(A3439,Cafe_sales!$A$1:$O$10001,9,FALSE)</f>
        <v>UNKNOWN</v>
      </c>
      <c r="C3439" s="6">
        <f>VLOOKUP(A3439,Cafe_sales!$A$1:$O$10001,10,FALSE)</f>
        <v>5</v>
      </c>
      <c r="D3439" s="10">
        <f>VLOOKUP(A3439,Cafe_sales!$A$1:$O$10001,11,FALSE)</f>
        <v>2</v>
      </c>
      <c r="E3439" s="6">
        <f>VLOOKUP(A3439,Cafe_sales!$A$1:$O$10001,12,FALSE)</f>
        <v>10</v>
      </c>
      <c r="F3439" t="str">
        <f>VLOOKUP(A3439,Cafe_sales!$A$1:$O$10001,13,FALSE)</f>
        <v>Digital Wallet</v>
      </c>
      <c r="G3439" t="str">
        <f>VLOOKUP(A3439,Cafe_sales!$A$1:$O$10001,14,FALSE)</f>
        <v>In-store</v>
      </c>
      <c r="H3439" s="8">
        <f>VLOOKUP(A3439,Cafe_sales!$A$1:$O$10001,15,FALSE)</f>
        <v>45135</v>
      </c>
    </row>
    <row r="3440" spans="1:8" hidden="1" x14ac:dyDescent="0.35">
      <c r="A3440" t="s">
        <v>1643</v>
      </c>
      <c r="B3440" t="str">
        <f>VLOOKUP(A3440,Cafe_sales!$A$1:$O$10001,9,FALSE)</f>
        <v>Cookie</v>
      </c>
      <c r="C3440">
        <f>VLOOKUP(A3440,Cafe_sales!$A$1:$O$10001,10,FALSE)</f>
        <v>1</v>
      </c>
      <c r="D3440">
        <f>VLOOKUP(A3440,Cafe_sales!$A$1:$O$10001,11,FALSE)</f>
        <v>1</v>
      </c>
      <c r="E3440">
        <f>VLOOKUP(A3440,Cafe_sales!$A$1:$O$10001,12,FALSE)</f>
        <v>1</v>
      </c>
      <c r="F3440" t="str">
        <f>VLOOKUP(A3440,Cafe_sales!$A$1:$O$10001,13,FALSE)</f>
        <v>Default mode</v>
      </c>
      <c r="G3440" t="str">
        <f>VLOOKUP(A3440,Cafe_sales!$A$1:$O$10001,14,FALSE)</f>
        <v>Takeaway</v>
      </c>
      <c r="H3440" s="1">
        <f>VLOOKUP(A3440,Cafe_sales!$A$1:$O$10001,15,FALSE)</f>
        <v>45236</v>
      </c>
    </row>
    <row r="3441" spans="1:8" hidden="1" x14ac:dyDescent="0.35">
      <c r="A3441" t="s">
        <v>9024</v>
      </c>
      <c r="B3441" t="str">
        <f>VLOOKUP(A3441,Cafe_sales!$A$1:$O$10001,9,FALSE)</f>
        <v>Cookie</v>
      </c>
      <c r="C3441">
        <f>VLOOKUP(A3441,Cafe_sales!$A$1:$O$10001,10,FALSE)</f>
        <v>4</v>
      </c>
      <c r="D3441">
        <f>VLOOKUP(A3441,Cafe_sales!$A$1:$O$10001,11,FALSE)</f>
        <v>1</v>
      </c>
      <c r="E3441">
        <f>VLOOKUP(A3441,Cafe_sales!$A$1:$O$10001,12,FALSE)</f>
        <v>4</v>
      </c>
      <c r="F3441" t="str">
        <f>VLOOKUP(A3441,Cafe_sales!$A$1:$O$10001,13,FALSE)</f>
        <v>Default mode</v>
      </c>
      <c r="G3441" t="str">
        <f>VLOOKUP(A3441,Cafe_sales!$A$1:$O$10001,14,FALSE)</f>
        <v>Takeaway</v>
      </c>
      <c r="H3441" s="1">
        <f>VLOOKUP(A3441,Cafe_sales!$A$1:$O$10001,15,FALSE)</f>
        <v>45086</v>
      </c>
    </row>
    <row r="3442" spans="1:8" x14ac:dyDescent="0.35">
      <c r="A3442" t="s">
        <v>3942</v>
      </c>
      <c r="B3442" t="str">
        <f>VLOOKUP(A3442,Cafe_sales!$A$1:$O$10001,9,FALSE)</f>
        <v>Salad</v>
      </c>
      <c r="C3442" s="6">
        <f>VLOOKUP(A3442,Cafe_sales!$A$1:$O$10001,10,FALSE)</f>
        <v>2</v>
      </c>
      <c r="D3442" s="10">
        <f>VLOOKUP(A3442,Cafe_sales!$A$1:$O$10001,11,FALSE)</f>
        <v>5</v>
      </c>
      <c r="E3442" s="6">
        <f>VLOOKUP(A3442,Cafe_sales!$A$1:$O$10001,12,FALSE)</f>
        <v>10</v>
      </c>
      <c r="F3442" t="str">
        <f>VLOOKUP(A3442,Cafe_sales!$A$1:$O$10001,13,FALSE)</f>
        <v>Credit Card</v>
      </c>
      <c r="G3442" t="str">
        <f>VLOOKUP(A3442,Cafe_sales!$A$1:$O$10001,14,FALSE)</f>
        <v>UNKNOWN</v>
      </c>
      <c r="H3442" s="8">
        <f>VLOOKUP(A3442,Cafe_sales!$A$1:$O$10001,15,FALSE)</f>
        <v>44998</v>
      </c>
    </row>
    <row r="3443" spans="1:8" x14ac:dyDescent="0.35">
      <c r="A3443" t="s">
        <v>6603</v>
      </c>
      <c r="B3443" t="str">
        <f>VLOOKUP(A3443,Cafe_sales!$A$1:$O$10001,9,FALSE)</f>
        <v>UNKNOWN</v>
      </c>
      <c r="C3443" s="6">
        <f>VLOOKUP(A3443,Cafe_sales!$A$1:$O$10001,10,FALSE)</f>
        <v>3</v>
      </c>
      <c r="D3443" s="10">
        <f>VLOOKUP(A3443,Cafe_sales!$A$1:$O$10001,11,FALSE)</f>
        <v>5</v>
      </c>
      <c r="E3443" s="6">
        <f>VLOOKUP(A3443,Cafe_sales!$A$1:$O$10001,12,FALSE)</f>
        <v>15</v>
      </c>
      <c r="F3443" t="str">
        <f>VLOOKUP(A3443,Cafe_sales!$A$1:$O$10001,13,FALSE)</f>
        <v>Credit Card</v>
      </c>
      <c r="G3443" t="str">
        <f>VLOOKUP(A3443,Cafe_sales!$A$1:$O$10001,14,FALSE)</f>
        <v>In-store</v>
      </c>
      <c r="H3443" s="8">
        <f>VLOOKUP(A3443,Cafe_sales!$A$1:$O$10001,15,FALSE)</f>
        <v>45214</v>
      </c>
    </row>
    <row r="3444" spans="1:8" hidden="1" x14ac:dyDescent="0.35">
      <c r="A3444" t="s">
        <v>8398</v>
      </c>
      <c r="B3444" t="str">
        <f>VLOOKUP(A3444,Cafe_sales!$A$1:$O$10001,9,FALSE)</f>
        <v>Salad</v>
      </c>
      <c r="C3444">
        <f>VLOOKUP(A3444,Cafe_sales!$A$1:$O$10001,10,FALSE)</f>
        <v>3</v>
      </c>
      <c r="D3444">
        <f>VLOOKUP(A3444,Cafe_sales!$A$1:$O$10001,11,FALSE)</f>
        <v>5</v>
      </c>
      <c r="E3444">
        <f>VLOOKUP(A3444,Cafe_sales!$A$1:$O$10001,12,FALSE)</f>
        <v>15</v>
      </c>
      <c r="F3444" t="str">
        <f>VLOOKUP(A3444,Cafe_sales!$A$1:$O$10001,13,FALSE)</f>
        <v>Cash</v>
      </c>
      <c r="G3444" t="str">
        <f>VLOOKUP(A3444,Cafe_sales!$A$1:$O$10001,14,FALSE)</f>
        <v>Takeaway</v>
      </c>
      <c r="H3444" s="1">
        <f>VLOOKUP(A3444,Cafe_sales!$A$1:$O$10001,15,FALSE)</f>
        <v>45290</v>
      </c>
    </row>
    <row r="3445" spans="1:8" x14ac:dyDescent="0.35">
      <c r="A3445" t="s">
        <v>575</v>
      </c>
      <c r="B3445" t="str">
        <f>VLOOKUP(A3445,Cafe_sales!$A$1:$O$10001,9,FALSE)</f>
        <v>Juice</v>
      </c>
      <c r="C3445" s="6">
        <f>VLOOKUP(A3445,Cafe_sales!$A$1:$O$10001,10,FALSE)</f>
        <v>3</v>
      </c>
      <c r="D3445" s="10">
        <f>VLOOKUP(A3445,Cafe_sales!$A$1:$O$10001,11,FALSE)</f>
        <v>4</v>
      </c>
      <c r="E3445" s="6">
        <f>VLOOKUP(A3445,Cafe_sales!$A$1:$O$10001,12,FALSE)</f>
        <v>12</v>
      </c>
      <c r="F3445" t="str">
        <f>VLOOKUP(A3445,Cafe_sales!$A$1:$O$10001,13,FALSE)</f>
        <v>Default mode</v>
      </c>
      <c r="G3445" t="str">
        <f>VLOOKUP(A3445,Cafe_sales!$A$1:$O$10001,14,FALSE)</f>
        <v>UNKNOWN</v>
      </c>
      <c r="H3445" s="8">
        <f>VLOOKUP(A3445,Cafe_sales!$A$1:$O$10001,15,FALSE)</f>
        <v>45037</v>
      </c>
    </row>
    <row r="3446" spans="1:8" x14ac:dyDescent="0.35">
      <c r="A3446" t="s">
        <v>5311</v>
      </c>
      <c r="B3446" t="str">
        <f>VLOOKUP(A3446,Cafe_sales!$A$1:$O$10001,9,FALSE)</f>
        <v>Coffee</v>
      </c>
      <c r="C3446" s="6">
        <f>VLOOKUP(A3446,Cafe_sales!$A$1:$O$10001,10,FALSE)</f>
        <v>4</v>
      </c>
      <c r="D3446" s="10">
        <f>VLOOKUP(A3446,Cafe_sales!$A$1:$O$10001,11,FALSE)</f>
        <v>2</v>
      </c>
      <c r="E3446" s="6">
        <f>VLOOKUP(A3446,Cafe_sales!$A$1:$O$10001,12,FALSE)</f>
        <v>8</v>
      </c>
      <c r="F3446" t="str">
        <f>VLOOKUP(A3446,Cafe_sales!$A$1:$O$10001,13,FALSE)</f>
        <v>Default mode</v>
      </c>
      <c r="G3446" t="str">
        <f>VLOOKUP(A3446,Cafe_sales!$A$1:$O$10001,14,FALSE)</f>
        <v>In-store</v>
      </c>
      <c r="H3446" s="8">
        <f>VLOOKUP(A3446,Cafe_sales!$A$1:$O$10001,15,FALSE)</f>
        <v>45112</v>
      </c>
    </row>
    <row r="3447" spans="1:8" x14ac:dyDescent="0.35">
      <c r="A3447" t="s">
        <v>7895</v>
      </c>
      <c r="B3447" t="str">
        <f>VLOOKUP(A3447,Cafe_sales!$A$1:$O$10001,9,FALSE)</f>
        <v>Salad</v>
      </c>
      <c r="C3447" s="6">
        <f>VLOOKUP(A3447,Cafe_sales!$A$1:$O$10001,10,FALSE)</f>
        <v>3</v>
      </c>
      <c r="D3447" s="10">
        <f>VLOOKUP(A3447,Cafe_sales!$A$1:$O$10001,11,FALSE)</f>
        <v>5</v>
      </c>
      <c r="E3447" s="6">
        <f>VLOOKUP(A3447,Cafe_sales!$A$1:$O$10001,12,FALSE)</f>
        <v>15</v>
      </c>
      <c r="F3447" t="str">
        <f>VLOOKUP(A3447,Cafe_sales!$A$1:$O$10001,13,FALSE)</f>
        <v>Credit Card</v>
      </c>
      <c r="G3447" t="str">
        <f>VLOOKUP(A3447,Cafe_sales!$A$1:$O$10001,14,FALSE)</f>
        <v>In-store</v>
      </c>
      <c r="H3447" s="8">
        <f>VLOOKUP(A3447,Cafe_sales!$A$1:$O$10001,15,FALSE)</f>
        <v>44938</v>
      </c>
    </row>
    <row r="3448" spans="1:8" hidden="1" x14ac:dyDescent="0.35">
      <c r="A3448" t="s">
        <v>7575</v>
      </c>
      <c r="B3448" t="str">
        <f>VLOOKUP(A3448,Cafe_sales!$A$1:$O$10001,9,FALSE)</f>
        <v>Smoothie</v>
      </c>
      <c r="C3448">
        <f>VLOOKUP(A3448,Cafe_sales!$A$1:$O$10001,10,FALSE)</f>
        <v>3</v>
      </c>
      <c r="D3448">
        <f>VLOOKUP(A3448,Cafe_sales!$A$1:$O$10001,11,FALSE)</f>
        <v>4</v>
      </c>
      <c r="E3448">
        <f>VLOOKUP(A3448,Cafe_sales!$A$1:$O$10001,12,FALSE)</f>
        <v>12</v>
      </c>
      <c r="F3448" t="str">
        <f>VLOOKUP(A3448,Cafe_sales!$A$1:$O$10001,13,FALSE)</f>
        <v>Credit Card</v>
      </c>
      <c r="G3448" t="str">
        <f>VLOOKUP(A3448,Cafe_sales!$A$1:$O$10001,14,FALSE)</f>
        <v>Takeaway</v>
      </c>
      <c r="H3448" s="1">
        <f>VLOOKUP(A3448,Cafe_sales!$A$1:$O$10001,15,FALSE)</f>
        <v>45117</v>
      </c>
    </row>
    <row r="3449" spans="1:8" hidden="1" x14ac:dyDescent="0.35">
      <c r="A3449" t="s">
        <v>5597</v>
      </c>
      <c r="B3449" t="str">
        <f>VLOOKUP(A3449,Cafe_sales!$A$1:$O$10001,9,FALSE)</f>
        <v>Cake</v>
      </c>
      <c r="C3449">
        <f>VLOOKUP(A3449,Cafe_sales!$A$1:$O$10001,10,FALSE)</f>
        <v>2</v>
      </c>
      <c r="D3449">
        <f>VLOOKUP(A3449,Cafe_sales!$A$1:$O$10001,11,FALSE)</f>
        <v>3</v>
      </c>
      <c r="E3449">
        <f>VLOOKUP(A3449,Cafe_sales!$A$1:$O$10001,12,FALSE)</f>
        <v>6</v>
      </c>
      <c r="F3449" t="str">
        <f>VLOOKUP(A3449,Cafe_sales!$A$1:$O$10001,13,FALSE)</f>
        <v>Digital Wallet</v>
      </c>
      <c r="G3449" t="str">
        <f>VLOOKUP(A3449,Cafe_sales!$A$1:$O$10001,14,FALSE)</f>
        <v>Takeaway</v>
      </c>
      <c r="H3449" s="1">
        <f>VLOOKUP(A3449,Cafe_sales!$A$1:$O$10001,15,FALSE)</f>
        <v>45177</v>
      </c>
    </row>
    <row r="3450" spans="1:8" x14ac:dyDescent="0.35">
      <c r="A3450" t="s">
        <v>9263</v>
      </c>
      <c r="B3450" t="str">
        <f>VLOOKUP(A3450,Cafe_sales!$A$1:$O$10001,9,FALSE)</f>
        <v>Tea</v>
      </c>
      <c r="C3450" s="6">
        <f>VLOOKUP(A3450,Cafe_sales!$A$1:$O$10001,10,FALSE)</f>
        <v>5</v>
      </c>
      <c r="D3450" s="10">
        <f>VLOOKUP(A3450,Cafe_sales!$A$1:$O$10001,11,FALSE)</f>
        <v>1.5</v>
      </c>
      <c r="E3450" s="6">
        <f>VLOOKUP(A3450,Cafe_sales!$A$1:$O$10001,12,FALSE)</f>
        <v>7.5</v>
      </c>
      <c r="F3450" t="str">
        <f>VLOOKUP(A3450,Cafe_sales!$A$1:$O$10001,13,FALSE)</f>
        <v>Digital Wallet</v>
      </c>
      <c r="G3450" t="str">
        <f>VLOOKUP(A3450,Cafe_sales!$A$1:$O$10001,14,FALSE)</f>
        <v>UNKNOWN</v>
      </c>
      <c r="H3450" s="8">
        <f>VLOOKUP(A3450,Cafe_sales!$A$1:$O$10001,15,FALSE)</f>
        <v>45227</v>
      </c>
    </row>
    <row r="3451" spans="1:8" x14ac:dyDescent="0.35">
      <c r="A3451" t="s">
        <v>8245</v>
      </c>
      <c r="B3451" t="str">
        <f>VLOOKUP(A3451,Cafe_sales!$A$1:$O$10001,9,FALSE)</f>
        <v>Salad</v>
      </c>
      <c r="C3451" s="6">
        <f>VLOOKUP(A3451,Cafe_sales!$A$1:$O$10001,10,FALSE)</f>
        <v>2</v>
      </c>
      <c r="D3451" s="10">
        <f>VLOOKUP(A3451,Cafe_sales!$A$1:$O$10001,11,FALSE)</f>
        <v>5</v>
      </c>
      <c r="E3451" s="6">
        <f>VLOOKUP(A3451,Cafe_sales!$A$1:$O$10001,12,FALSE)</f>
        <v>10</v>
      </c>
      <c r="F3451" t="str">
        <f>VLOOKUP(A3451,Cafe_sales!$A$1:$O$10001,13,FALSE)</f>
        <v>Credit Card</v>
      </c>
      <c r="G3451" t="str">
        <f>VLOOKUP(A3451,Cafe_sales!$A$1:$O$10001,14,FALSE)</f>
        <v>In-store</v>
      </c>
      <c r="H3451" s="8">
        <f>VLOOKUP(A3451,Cafe_sales!$A$1:$O$10001,15,FALSE)</f>
        <v>45021</v>
      </c>
    </row>
    <row r="3452" spans="1:8" x14ac:dyDescent="0.35">
      <c r="A3452" t="s">
        <v>190</v>
      </c>
      <c r="B3452" t="str">
        <f>VLOOKUP(A3452,Cafe_sales!$A$1:$O$10001,9,FALSE)</f>
        <v>Cake</v>
      </c>
      <c r="C3452" s="6">
        <f>VLOOKUP(A3452,Cafe_sales!$A$1:$O$10001,10,FALSE)</f>
        <v>3</v>
      </c>
      <c r="D3452" s="10">
        <f>VLOOKUP(A3452,Cafe_sales!$A$1:$O$10001,11,FALSE)</f>
        <v>3</v>
      </c>
      <c r="E3452" s="6">
        <f>VLOOKUP(A3452,Cafe_sales!$A$1:$O$10001,12,FALSE)</f>
        <v>9</v>
      </c>
      <c r="F3452" t="str">
        <f>VLOOKUP(A3452,Cafe_sales!$A$1:$O$10001,13,FALSE)</f>
        <v>Cash</v>
      </c>
      <c r="G3452" t="str">
        <f>VLOOKUP(A3452,Cafe_sales!$A$1:$O$10001,14,FALSE)</f>
        <v>In-store</v>
      </c>
      <c r="H3452" s="8">
        <f>VLOOKUP(A3452,Cafe_sales!$A$1:$O$10001,15,FALSE)</f>
        <v>45109</v>
      </c>
    </row>
    <row r="3453" spans="1:8" hidden="1" x14ac:dyDescent="0.35">
      <c r="A3453" t="s">
        <v>2164</v>
      </c>
      <c r="B3453" t="str">
        <f>VLOOKUP(A3453,Cafe_sales!$A$1:$O$10001,9,FALSE)</f>
        <v>Juice</v>
      </c>
      <c r="C3453">
        <f>VLOOKUP(A3453,Cafe_sales!$A$1:$O$10001,10,FALSE)</f>
        <v>3</v>
      </c>
      <c r="D3453">
        <f>VLOOKUP(A3453,Cafe_sales!$A$1:$O$10001,11,FALSE)</f>
        <v>3</v>
      </c>
      <c r="E3453">
        <f>VLOOKUP(A3453,Cafe_sales!$A$1:$O$10001,12,FALSE)</f>
        <v>9</v>
      </c>
      <c r="F3453" t="str">
        <f>VLOOKUP(A3453,Cafe_sales!$A$1:$O$10001,13,FALSE)</f>
        <v>Credit Card</v>
      </c>
      <c r="G3453" t="str">
        <f>VLOOKUP(A3453,Cafe_sales!$A$1:$O$10001,14,FALSE)</f>
        <v>Takeaway</v>
      </c>
      <c r="H3453" s="1">
        <f>VLOOKUP(A3453,Cafe_sales!$A$1:$O$10001,15,FALSE)</f>
        <v>44977</v>
      </c>
    </row>
    <row r="3454" spans="1:8" hidden="1" x14ac:dyDescent="0.35">
      <c r="A3454" t="s">
        <v>7405</v>
      </c>
      <c r="B3454" t="str">
        <f>VLOOKUP(A3454,Cafe_sales!$A$1:$O$10001,9,FALSE)</f>
        <v>Tea</v>
      </c>
      <c r="C3454">
        <f>VLOOKUP(A3454,Cafe_sales!$A$1:$O$10001,10,FALSE)</f>
        <v>4</v>
      </c>
      <c r="D3454">
        <f>VLOOKUP(A3454,Cafe_sales!$A$1:$O$10001,11,FALSE)</f>
        <v>1.5</v>
      </c>
      <c r="E3454">
        <f>VLOOKUP(A3454,Cafe_sales!$A$1:$O$10001,12,FALSE)</f>
        <v>6</v>
      </c>
      <c r="F3454" t="str">
        <f>VLOOKUP(A3454,Cafe_sales!$A$1:$O$10001,13,FALSE)</f>
        <v>Cash</v>
      </c>
      <c r="G3454" t="str">
        <f>VLOOKUP(A3454,Cafe_sales!$A$1:$O$10001,14,FALSE)</f>
        <v>Takeaway</v>
      </c>
      <c r="H3454" s="1">
        <f>VLOOKUP(A3454,Cafe_sales!$A$1:$O$10001,15,FALSE)</f>
        <v>45131</v>
      </c>
    </row>
    <row r="3455" spans="1:8" hidden="1" x14ac:dyDescent="0.35">
      <c r="A3455" t="s">
        <v>6965</v>
      </c>
      <c r="B3455" t="str">
        <f>VLOOKUP(A3455,Cafe_sales!$A$1:$O$10001,9,FALSE)</f>
        <v>Cookie</v>
      </c>
      <c r="C3455">
        <f>VLOOKUP(A3455,Cafe_sales!$A$1:$O$10001,10,FALSE)</f>
        <v>2</v>
      </c>
      <c r="D3455">
        <f>VLOOKUP(A3455,Cafe_sales!$A$1:$O$10001,11,FALSE)</f>
        <v>1</v>
      </c>
      <c r="E3455">
        <f>VLOOKUP(A3455,Cafe_sales!$A$1:$O$10001,12,FALSE)</f>
        <v>2</v>
      </c>
      <c r="F3455" t="str">
        <f>VLOOKUP(A3455,Cafe_sales!$A$1:$O$10001,13,FALSE)</f>
        <v>Cash</v>
      </c>
      <c r="G3455" t="str">
        <f>VLOOKUP(A3455,Cafe_sales!$A$1:$O$10001,14,FALSE)</f>
        <v>Takeaway</v>
      </c>
      <c r="H3455" s="1">
        <f>VLOOKUP(A3455,Cafe_sales!$A$1:$O$10001,15,FALSE)</f>
        <v>44933</v>
      </c>
    </row>
    <row r="3456" spans="1:8" x14ac:dyDescent="0.35">
      <c r="A3456" t="s">
        <v>1289</v>
      </c>
      <c r="B3456" t="str">
        <f>VLOOKUP(A3456,Cafe_sales!$A$1:$O$10001,9,FALSE)</f>
        <v>Tea</v>
      </c>
      <c r="C3456" s="6">
        <f>VLOOKUP(A3456,Cafe_sales!$A$1:$O$10001,10,FALSE)</f>
        <v>5</v>
      </c>
      <c r="D3456" s="10">
        <f>VLOOKUP(A3456,Cafe_sales!$A$1:$O$10001,11,FALSE)</f>
        <v>1.5</v>
      </c>
      <c r="E3456" s="6">
        <f>VLOOKUP(A3456,Cafe_sales!$A$1:$O$10001,12,FALSE)</f>
        <v>7.5</v>
      </c>
      <c r="F3456" t="str">
        <f>VLOOKUP(A3456,Cafe_sales!$A$1:$O$10001,13,FALSE)</f>
        <v>Cash</v>
      </c>
      <c r="G3456" t="str">
        <f>VLOOKUP(A3456,Cafe_sales!$A$1:$O$10001,14,FALSE)</f>
        <v>UNKNOWN</v>
      </c>
      <c r="H3456" s="8">
        <f>VLOOKUP(A3456,Cafe_sales!$A$1:$O$10001,15,FALSE)</f>
        <v>45280</v>
      </c>
    </row>
    <row r="3457" spans="1:8" x14ac:dyDescent="0.35">
      <c r="A3457" t="s">
        <v>2260</v>
      </c>
      <c r="B3457" t="str">
        <f>VLOOKUP(A3457,Cafe_sales!$A$1:$O$10001,9,FALSE)</f>
        <v>Smoothie</v>
      </c>
      <c r="C3457" s="6">
        <f>VLOOKUP(A3457,Cafe_sales!$A$1:$O$10001,10,FALSE)</f>
        <v>4</v>
      </c>
      <c r="D3457" s="10">
        <f>VLOOKUP(A3457,Cafe_sales!$A$1:$O$10001,11,FALSE)</f>
        <v>4</v>
      </c>
      <c r="E3457" s="6">
        <f>VLOOKUP(A3457,Cafe_sales!$A$1:$O$10001,12,FALSE)</f>
        <v>16</v>
      </c>
      <c r="F3457" t="str">
        <f>VLOOKUP(A3457,Cafe_sales!$A$1:$O$10001,13,FALSE)</f>
        <v>Digital Wallet</v>
      </c>
      <c r="G3457" t="str">
        <f>VLOOKUP(A3457,Cafe_sales!$A$1:$O$10001,14,FALSE)</f>
        <v>UNKNOWN</v>
      </c>
      <c r="H3457" s="8">
        <f>VLOOKUP(A3457,Cafe_sales!$A$1:$O$10001,15,FALSE)</f>
        <v>45139</v>
      </c>
    </row>
    <row r="3458" spans="1:8" x14ac:dyDescent="0.35">
      <c r="A3458" t="s">
        <v>246</v>
      </c>
      <c r="B3458" t="str">
        <f>VLOOKUP(A3458,Cafe_sales!$A$1:$O$10001,9,FALSE)</f>
        <v>Salad</v>
      </c>
      <c r="C3458" s="6">
        <f>VLOOKUP(A3458,Cafe_sales!$A$1:$O$10001,10,FALSE)</f>
        <v>2</v>
      </c>
      <c r="D3458" s="10">
        <f>VLOOKUP(A3458,Cafe_sales!$A$1:$O$10001,11,FALSE)</f>
        <v>5</v>
      </c>
      <c r="E3458" s="6">
        <f>VLOOKUP(A3458,Cafe_sales!$A$1:$O$10001,12,FALSE)</f>
        <v>10</v>
      </c>
      <c r="F3458" t="str">
        <f>VLOOKUP(A3458,Cafe_sales!$A$1:$O$10001,13,FALSE)</f>
        <v>Credit Card</v>
      </c>
      <c r="G3458" t="str">
        <f>VLOOKUP(A3458,Cafe_sales!$A$1:$O$10001,14,FALSE)</f>
        <v>UNKNOWN</v>
      </c>
      <c r="H3458" s="8">
        <f>VLOOKUP(A3458,Cafe_sales!$A$1:$O$10001,15,FALSE)</f>
        <v>45059</v>
      </c>
    </row>
    <row r="3459" spans="1:8" x14ac:dyDescent="0.35">
      <c r="A3459" t="s">
        <v>8653</v>
      </c>
      <c r="B3459" t="str">
        <f>VLOOKUP(A3459,Cafe_sales!$A$1:$O$10001,9,FALSE)</f>
        <v>Salad</v>
      </c>
      <c r="C3459" s="6">
        <f>VLOOKUP(A3459,Cafe_sales!$A$1:$O$10001,10,FALSE)</f>
        <v>1</v>
      </c>
      <c r="D3459" s="10">
        <f>VLOOKUP(A3459,Cafe_sales!$A$1:$O$10001,11,FALSE)</f>
        <v>5</v>
      </c>
      <c r="E3459" s="6">
        <f>VLOOKUP(A3459,Cafe_sales!$A$1:$O$10001,12,FALSE)</f>
        <v>5</v>
      </c>
      <c r="F3459" t="str">
        <f>VLOOKUP(A3459,Cafe_sales!$A$1:$O$10001,13,FALSE)</f>
        <v>UNKNOWN</v>
      </c>
      <c r="G3459" t="str">
        <f>VLOOKUP(A3459,Cafe_sales!$A$1:$O$10001,14,FALSE)</f>
        <v>UNKNOWN</v>
      </c>
      <c r="H3459" s="8">
        <f>VLOOKUP(A3459,Cafe_sales!$A$1:$O$10001,15,FALSE)</f>
        <v>45156</v>
      </c>
    </row>
    <row r="3460" spans="1:8" x14ac:dyDescent="0.35">
      <c r="A3460" t="s">
        <v>8390</v>
      </c>
      <c r="B3460" t="str">
        <f>VLOOKUP(A3460,Cafe_sales!$A$1:$O$10001,9,FALSE)</f>
        <v>Cake</v>
      </c>
      <c r="C3460" s="6">
        <f>VLOOKUP(A3460,Cafe_sales!$A$1:$O$10001,10,FALSE)</f>
        <v>1</v>
      </c>
      <c r="D3460" s="10">
        <f>VLOOKUP(A3460,Cafe_sales!$A$1:$O$10001,11,FALSE)</f>
        <v>3</v>
      </c>
      <c r="E3460" s="6">
        <f>VLOOKUP(A3460,Cafe_sales!$A$1:$O$10001,12,FALSE)</f>
        <v>3</v>
      </c>
      <c r="F3460" t="str">
        <f>VLOOKUP(A3460,Cafe_sales!$A$1:$O$10001,13,FALSE)</f>
        <v>Default mode</v>
      </c>
      <c r="G3460" t="str">
        <f>VLOOKUP(A3460,Cafe_sales!$A$1:$O$10001,14,FALSE)</f>
        <v>UNKNOWN</v>
      </c>
      <c r="H3460" s="8">
        <f>VLOOKUP(A3460,Cafe_sales!$A$1:$O$10001,15,FALSE)</f>
        <v>44927</v>
      </c>
    </row>
    <row r="3461" spans="1:8" hidden="1" x14ac:dyDescent="0.35">
      <c r="A3461" t="s">
        <v>9888</v>
      </c>
      <c r="B3461" t="str">
        <f>VLOOKUP(A3461,Cafe_sales!$A$1:$O$10001,9,FALSE)</f>
        <v>Juice</v>
      </c>
      <c r="C3461">
        <f>VLOOKUP(A3461,Cafe_sales!$A$1:$O$10001,10,FALSE)</f>
        <v>5</v>
      </c>
      <c r="D3461">
        <f>VLOOKUP(A3461,Cafe_sales!$A$1:$O$10001,11,FALSE)</f>
        <v>2</v>
      </c>
      <c r="E3461">
        <f>VLOOKUP(A3461,Cafe_sales!$A$1:$O$10001,12,FALSE)</f>
        <v>10</v>
      </c>
      <c r="F3461" t="str">
        <f>VLOOKUP(A3461,Cafe_sales!$A$1:$O$10001,13,FALSE)</f>
        <v>Default mode</v>
      </c>
      <c r="G3461" t="str">
        <f>VLOOKUP(A3461,Cafe_sales!$A$1:$O$10001,14,FALSE)</f>
        <v>Takeaway</v>
      </c>
      <c r="H3461" s="1">
        <f>VLOOKUP(A3461,Cafe_sales!$A$1:$O$10001,15,FALSE)</f>
        <v>45113</v>
      </c>
    </row>
    <row r="3462" spans="1:8" x14ac:dyDescent="0.35">
      <c r="A3462" t="s">
        <v>5771</v>
      </c>
      <c r="B3462" t="str">
        <f>VLOOKUP(A3462,Cafe_sales!$A$1:$O$10001,9,FALSE)</f>
        <v>Cake</v>
      </c>
      <c r="C3462" s="6">
        <f>VLOOKUP(A3462,Cafe_sales!$A$1:$O$10001,10,FALSE)</f>
        <v>1</v>
      </c>
      <c r="D3462" s="10">
        <f>VLOOKUP(A3462,Cafe_sales!$A$1:$O$10001,11,FALSE)</f>
        <v>0</v>
      </c>
      <c r="E3462" s="6">
        <f>VLOOKUP(A3462,Cafe_sales!$A$1:$O$10001,12,FALSE)</f>
        <v>3</v>
      </c>
      <c r="F3462" t="str">
        <f>VLOOKUP(A3462,Cafe_sales!$A$1:$O$10001,13,FALSE)</f>
        <v>Cash</v>
      </c>
      <c r="G3462" t="str">
        <f>VLOOKUP(A3462,Cafe_sales!$A$1:$O$10001,14,FALSE)</f>
        <v>UNKNOWN</v>
      </c>
      <c r="H3462" s="8">
        <f>VLOOKUP(A3462,Cafe_sales!$A$1:$O$10001,15,FALSE)</f>
        <v>45124</v>
      </c>
    </row>
    <row r="3463" spans="1:8" x14ac:dyDescent="0.35">
      <c r="A3463" t="s">
        <v>778</v>
      </c>
      <c r="B3463" t="str">
        <f>VLOOKUP(A3463,Cafe_sales!$A$1:$O$10001,9,FALSE)</f>
        <v>Salad</v>
      </c>
      <c r="C3463" s="6">
        <f>VLOOKUP(A3463,Cafe_sales!$A$1:$O$10001,10,FALSE)</f>
        <v>3</v>
      </c>
      <c r="D3463" s="10">
        <f>VLOOKUP(A3463,Cafe_sales!$A$1:$O$10001,11,FALSE)</f>
        <v>3</v>
      </c>
      <c r="E3463" s="6">
        <f>VLOOKUP(A3463,Cafe_sales!$A$1:$O$10001,12,FALSE)</f>
        <v>15</v>
      </c>
      <c r="F3463" t="str">
        <f>VLOOKUP(A3463,Cafe_sales!$A$1:$O$10001,13,FALSE)</f>
        <v>Credit Card</v>
      </c>
      <c r="G3463" t="str">
        <f>VLOOKUP(A3463,Cafe_sales!$A$1:$O$10001,14,FALSE)</f>
        <v>UNKNOWN</v>
      </c>
      <c r="H3463" s="8">
        <f>VLOOKUP(A3463,Cafe_sales!$A$1:$O$10001,15,FALSE)</f>
        <v>45025</v>
      </c>
    </row>
    <row r="3464" spans="1:8" hidden="1" x14ac:dyDescent="0.35">
      <c r="A3464" t="s">
        <v>8591</v>
      </c>
      <c r="B3464" t="str">
        <f>VLOOKUP(A3464,Cafe_sales!$A$1:$O$10001,9,FALSE)</f>
        <v>UNKNOWN</v>
      </c>
      <c r="C3464">
        <f>VLOOKUP(A3464,Cafe_sales!$A$1:$O$10001,10,FALSE)</f>
        <v>3</v>
      </c>
      <c r="D3464">
        <f>VLOOKUP(A3464,Cafe_sales!$A$1:$O$10001,11,FALSE)</f>
        <v>4</v>
      </c>
      <c r="E3464">
        <f>VLOOKUP(A3464,Cafe_sales!$A$1:$O$10001,12,FALSE)</f>
        <v>12</v>
      </c>
      <c r="F3464" t="str">
        <f>VLOOKUP(A3464,Cafe_sales!$A$1:$O$10001,13,FALSE)</f>
        <v>Digital Wallet</v>
      </c>
      <c r="G3464" t="str">
        <f>VLOOKUP(A3464,Cafe_sales!$A$1:$O$10001,14,FALSE)</f>
        <v>Takeaway</v>
      </c>
      <c r="H3464" s="1">
        <f>VLOOKUP(A3464,Cafe_sales!$A$1:$O$10001,15,FALSE)</f>
        <v>44984</v>
      </c>
    </row>
    <row r="3465" spans="1:8" x14ac:dyDescent="0.35">
      <c r="A3465" t="s">
        <v>6152</v>
      </c>
      <c r="B3465" t="str">
        <f>VLOOKUP(A3465,Cafe_sales!$A$1:$O$10001,9,FALSE)</f>
        <v>Salad</v>
      </c>
      <c r="C3465" s="6">
        <f>VLOOKUP(A3465,Cafe_sales!$A$1:$O$10001,10,FALSE)</f>
        <v>5</v>
      </c>
      <c r="D3465" s="10">
        <f>VLOOKUP(A3465,Cafe_sales!$A$1:$O$10001,11,FALSE)</f>
        <v>5</v>
      </c>
      <c r="E3465" s="6">
        <f>VLOOKUP(A3465,Cafe_sales!$A$1:$O$10001,12,FALSE)</f>
        <v>25</v>
      </c>
      <c r="F3465" t="str">
        <f>VLOOKUP(A3465,Cafe_sales!$A$1:$O$10001,13,FALSE)</f>
        <v>Cash</v>
      </c>
      <c r="G3465" t="str">
        <f>VLOOKUP(A3465,Cafe_sales!$A$1:$O$10001,14,FALSE)</f>
        <v>UNKNOWN</v>
      </c>
      <c r="H3465" s="8">
        <f>VLOOKUP(A3465,Cafe_sales!$A$1:$O$10001,15,FALSE)</f>
        <v>45165</v>
      </c>
    </row>
    <row r="3466" spans="1:8" x14ac:dyDescent="0.35">
      <c r="A3466" t="s">
        <v>1692</v>
      </c>
      <c r="B3466" t="str">
        <f>VLOOKUP(A3466,Cafe_sales!$A$1:$O$10001,9,FALSE)</f>
        <v>Sandwich</v>
      </c>
      <c r="C3466" s="6">
        <f>VLOOKUP(A3466,Cafe_sales!$A$1:$O$10001,10,FALSE)</f>
        <v>5</v>
      </c>
      <c r="D3466" s="10">
        <f>VLOOKUP(A3466,Cafe_sales!$A$1:$O$10001,11,FALSE)</f>
        <v>4</v>
      </c>
      <c r="E3466" s="6">
        <f>VLOOKUP(A3466,Cafe_sales!$A$1:$O$10001,12,FALSE)</f>
        <v>20</v>
      </c>
      <c r="F3466" t="str">
        <f>VLOOKUP(A3466,Cafe_sales!$A$1:$O$10001,13,FALSE)</f>
        <v>Cash</v>
      </c>
      <c r="G3466" t="str">
        <f>VLOOKUP(A3466,Cafe_sales!$A$1:$O$10001,14,FALSE)</f>
        <v>In-store</v>
      </c>
      <c r="H3466" s="8">
        <f>VLOOKUP(A3466,Cafe_sales!$A$1:$O$10001,15,FALSE)</f>
        <v>45181</v>
      </c>
    </row>
    <row r="3467" spans="1:8" x14ac:dyDescent="0.35">
      <c r="A3467" t="s">
        <v>6272</v>
      </c>
      <c r="B3467" t="str">
        <f>VLOOKUP(A3467,Cafe_sales!$A$1:$O$10001,9,FALSE)</f>
        <v>Cookie</v>
      </c>
      <c r="C3467" s="6">
        <f>VLOOKUP(A3467,Cafe_sales!$A$1:$O$10001,10,FALSE)</f>
        <v>2</v>
      </c>
      <c r="D3467" s="10">
        <f>VLOOKUP(A3467,Cafe_sales!$A$1:$O$10001,11,FALSE)</f>
        <v>1</v>
      </c>
      <c r="E3467" s="6">
        <f>VLOOKUP(A3467,Cafe_sales!$A$1:$O$10001,12,FALSE)</f>
        <v>2</v>
      </c>
      <c r="F3467" t="str">
        <f>VLOOKUP(A3467,Cafe_sales!$A$1:$O$10001,13,FALSE)</f>
        <v>Cash</v>
      </c>
      <c r="G3467" t="str">
        <f>VLOOKUP(A3467,Cafe_sales!$A$1:$O$10001,14,FALSE)</f>
        <v>UNKNOWN</v>
      </c>
      <c r="H3467" s="8">
        <f>VLOOKUP(A3467,Cafe_sales!$A$1:$O$10001,15,FALSE)</f>
        <v>45003</v>
      </c>
    </row>
    <row r="3468" spans="1:8" hidden="1" x14ac:dyDescent="0.35">
      <c r="A3468" t="s">
        <v>566</v>
      </c>
      <c r="B3468" t="str">
        <f>VLOOKUP(A3468,Cafe_sales!$A$1:$O$10001,9,FALSE)</f>
        <v>Smoothie</v>
      </c>
      <c r="C3468">
        <f>VLOOKUP(A3468,Cafe_sales!$A$1:$O$10001,10,FALSE)</f>
        <v>3</v>
      </c>
      <c r="D3468">
        <f>VLOOKUP(A3468,Cafe_sales!$A$1:$O$10001,11,FALSE)</f>
        <v>4</v>
      </c>
      <c r="E3468">
        <f>VLOOKUP(A3468,Cafe_sales!$A$1:$O$10001,12,FALSE)</f>
        <v>12</v>
      </c>
      <c r="F3468" t="str">
        <f>VLOOKUP(A3468,Cafe_sales!$A$1:$O$10001,13,FALSE)</f>
        <v>Cash</v>
      </c>
      <c r="G3468" t="str">
        <f>VLOOKUP(A3468,Cafe_sales!$A$1:$O$10001,14,FALSE)</f>
        <v>Takeaway</v>
      </c>
      <c r="H3468" s="1">
        <f>VLOOKUP(A3468,Cafe_sales!$A$1:$O$10001,15,FALSE)</f>
        <v>45067</v>
      </c>
    </row>
    <row r="3469" spans="1:8" x14ac:dyDescent="0.35">
      <c r="A3469" t="s">
        <v>3954</v>
      </c>
      <c r="B3469" t="str">
        <f>VLOOKUP(A3469,Cafe_sales!$A$1:$O$10001,9,FALSE)</f>
        <v>Coffee</v>
      </c>
      <c r="C3469" s="6">
        <f>VLOOKUP(A3469,Cafe_sales!$A$1:$O$10001,10,FALSE)</f>
        <v>3</v>
      </c>
      <c r="D3469" s="10">
        <f>VLOOKUP(A3469,Cafe_sales!$A$1:$O$10001,11,FALSE)</f>
        <v>2</v>
      </c>
      <c r="E3469" s="6">
        <f>VLOOKUP(A3469,Cafe_sales!$A$1:$O$10001,12,FALSE)</f>
        <v>6</v>
      </c>
      <c r="F3469" t="str">
        <f>VLOOKUP(A3469,Cafe_sales!$A$1:$O$10001,13,FALSE)</f>
        <v>Default mode</v>
      </c>
      <c r="G3469" t="str">
        <f>VLOOKUP(A3469,Cafe_sales!$A$1:$O$10001,14,FALSE)</f>
        <v>In-store</v>
      </c>
      <c r="H3469" s="8">
        <f>VLOOKUP(A3469,Cafe_sales!$A$1:$O$10001,15,FALSE)</f>
        <v>45284</v>
      </c>
    </row>
    <row r="3470" spans="1:8" x14ac:dyDescent="0.35">
      <c r="A3470" t="s">
        <v>2534</v>
      </c>
      <c r="B3470" t="str">
        <f>VLOOKUP(A3470,Cafe_sales!$A$1:$O$10001,9,FALSE)</f>
        <v>Cookie</v>
      </c>
      <c r="C3470" s="6">
        <f>VLOOKUP(A3470,Cafe_sales!$A$1:$O$10001,10,FALSE)</f>
        <v>3</v>
      </c>
      <c r="D3470" s="10">
        <f>VLOOKUP(A3470,Cafe_sales!$A$1:$O$10001,11,FALSE)</f>
        <v>1</v>
      </c>
      <c r="E3470" s="6">
        <f>VLOOKUP(A3470,Cafe_sales!$A$1:$O$10001,12,FALSE)</f>
        <v>3</v>
      </c>
      <c r="F3470" t="str">
        <f>VLOOKUP(A3470,Cafe_sales!$A$1:$O$10001,13,FALSE)</f>
        <v>Digital Wallet</v>
      </c>
      <c r="G3470" t="str">
        <f>VLOOKUP(A3470,Cafe_sales!$A$1:$O$10001,14,FALSE)</f>
        <v>UNKNOWN</v>
      </c>
      <c r="H3470" s="8">
        <f>VLOOKUP(A3470,Cafe_sales!$A$1:$O$10001,15,FALSE)</f>
        <v>45102</v>
      </c>
    </row>
    <row r="3471" spans="1:8" hidden="1" x14ac:dyDescent="0.35">
      <c r="A3471" t="s">
        <v>2645</v>
      </c>
      <c r="B3471" t="str">
        <f>VLOOKUP(A3471,Cafe_sales!$A$1:$O$10001,9,FALSE)</f>
        <v>Smoothie</v>
      </c>
      <c r="C3471">
        <f>VLOOKUP(A3471,Cafe_sales!$A$1:$O$10001,10,FALSE)</f>
        <v>3</v>
      </c>
      <c r="D3471">
        <f>VLOOKUP(A3471,Cafe_sales!$A$1:$O$10001,11,FALSE)</f>
        <v>4</v>
      </c>
      <c r="E3471">
        <f>VLOOKUP(A3471,Cafe_sales!$A$1:$O$10001,12,FALSE)</f>
        <v>12</v>
      </c>
      <c r="F3471" t="str">
        <f>VLOOKUP(A3471,Cafe_sales!$A$1:$O$10001,13,FALSE)</f>
        <v>Default mode</v>
      </c>
      <c r="G3471" t="str">
        <f>VLOOKUP(A3471,Cafe_sales!$A$1:$O$10001,14,FALSE)</f>
        <v>Takeaway</v>
      </c>
      <c r="H3471" s="1">
        <f>VLOOKUP(A3471,Cafe_sales!$A$1:$O$10001,15,FALSE)</f>
        <v>44944</v>
      </c>
    </row>
    <row r="3472" spans="1:8" x14ac:dyDescent="0.35">
      <c r="A3472" t="s">
        <v>3198</v>
      </c>
      <c r="B3472" t="str">
        <f>VLOOKUP(A3472,Cafe_sales!$A$1:$O$10001,9,FALSE)</f>
        <v>Juice</v>
      </c>
      <c r="C3472" s="6">
        <f>VLOOKUP(A3472,Cafe_sales!$A$1:$O$10001,10,FALSE)</f>
        <v>4</v>
      </c>
      <c r="D3472" s="10">
        <f>VLOOKUP(A3472,Cafe_sales!$A$1:$O$10001,11,FALSE)</f>
        <v>3</v>
      </c>
      <c r="E3472" s="6">
        <f>VLOOKUP(A3472,Cafe_sales!$A$1:$O$10001,12,FALSE)</f>
        <v>12</v>
      </c>
      <c r="F3472" t="str">
        <f>VLOOKUP(A3472,Cafe_sales!$A$1:$O$10001,13,FALSE)</f>
        <v>Cash</v>
      </c>
      <c r="G3472" t="str">
        <f>VLOOKUP(A3472,Cafe_sales!$A$1:$O$10001,14,FALSE)</f>
        <v>In-store</v>
      </c>
      <c r="H3472" s="8">
        <f>VLOOKUP(A3472,Cafe_sales!$A$1:$O$10001,15,FALSE)</f>
        <v>45128</v>
      </c>
    </row>
    <row r="3473" spans="1:8" hidden="1" x14ac:dyDescent="0.35">
      <c r="A3473" t="s">
        <v>5301</v>
      </c>
      <c r="B3473" t="str">
        <f>VLOOKUP(A3473,Cafe_sales!$A$1:$O$10001,9,FALSE)</f>
        <v>Cake</v>
      </c>
      <c r="C3473">
        <f>VLOOKUP(A3473,Cafe_sales!$A$1:$O$10001,10,FALSE)</f>
        <v>4</v>
      </c>
      <c r="D3473">
        <f>VLOOKUP(A3473,Cafe_sales!$A$1:$O$10001,11,FALSE)</f>
        <v>3</v>
      </c>
      <c r="E3473">
        <f>VLOOKUP(A3473,Cafe_sales!$A$1:$O$10001,12,FALSE)</f>
        <v>12</v>
      </c>
      <c r="F3473" t="str">
        <f>VLOOKUP(A3473,Cafe_sales!$A$1:$O$10001,13,FALSE)</f>
        <v>Digital Wallet</v>
      </c>
      <c r="G3473" t="str">
        <f>VLOOKUP(A3473,Cafe_sales!$A$1:$O$10001,14,FALSE)</f>
        <v>Takeaway</v>
      </c>
      <c r="H3473" s="1">
        <f>VLOOKUP(A3473,Cafe_sales!$A$1:$O$10001,15,FALSE)</f>
        <v>45150</v>
      </c>
    </row>
    <row r="3474" spans="1:8" x14ac:dyDescent="0.35">
      <c r="A3474" t="s">
        <v>8209</v>
      </c>
      <c r="B3474" t="str">
        <f>VLOOKUP(A3474,Cafe_sales!$A$1:$O$10001,9,FALSE)</f>
        <v>Coffee</v>
      </c>
      <c r="C3474" s="6">
        <f>VLOOKUP(A3474,Cafe_sales!$A$1:$O$10001,10,FALSE)</f>
        <v>1</v>
      </c>
      <c r="D3474" s="10">
        <f>VLOOKUP(A3474,Cafe_sales!$A$1:$O$10001,11,FALSE)</f>
        <v>2</v>
      </c>
      <c r="E3474" s="6">
        <f>VLOOKUP(A3474,Cafe_sales!$A$1:$O$10001,12,FALSE)</f>
        <v>2</v>
      </c>
      <c r="F3474" t="str">
        <f>VLOOKUP(A3474,Cafe_sales!$A$1:$O$10001,13,FALSE)</f>
        <v>Credit Card</v>
      </c>
      <c r="G3474" t="str">
        <f>VLOOKUP(A3474,Cafe_sales!$A$1:$O$10001,14,FALSE)</f>
        <v>UNKNOWN</v>
      </c>
      <c r="H3474" s="8">
        <f>VLOOKUP(A3474,Cafe_sales!$A$1:$O$10001,15,FALSE)</f>
        <v>45060</v>
      </c>
    </row>
    <row r="3475" spans="1:8" x14ac:dyDescent="0.35">
      <c r="A3475" t="s">
        <v>3345</v>
      </c>
      <c r="B3475" t="str">
        <f>VLOOKUP(A3475,Cafe_sales!$A$1:$O$10001,9,FALSE)</f>
        <v>UNKNOWN</v>
      </c>
      <c r="C3475" s="6">
        <f>VLOOKUP(A3475,Cafe_sales!$A$1:$O$10001,10,FALSE)</f>
        <v>3</v>
      </c>
      <c r="D3475" s="10">
        <f>VLOOKUP(A3475,Cafe_sales!$A$1:$O$10001,11,FALSE)</f>
        <v>2</v>
      </c>
      <c r="E3475" s="6">
        <f>VLOOKUP(A3475,Cafe_sales!$A$1:$O$10001,12,FALSE)</f>
        <v>4</v>
      </c>
      <c r="F3475" t="str">
        <f>VLOOKUP(A3475,Cafe_sales!$A$1:$O$10001,13,FALSE)</f>
        <v>Default mode</v>
      </c>
      <c r="G3475" t="str">
        <f>VLOOKUP(A3475,Cafe_sales!$A$1:$O$10001,14,FALSE)</f>
        <v>UNKNOWN</v>
      </c>
      <c r="H3475" s="8">
        <f>VLOOKUP(A3475,Cafe_sales!$A$1:$O$10001,15,FALSE)</f>
        <v>45199</v>
      </c>
    </row>
    <row r="3476" spans="1:8" x14ac:dyDescent="0.35">
      <c r="A3476" t="s">
        <v>9599</v>
      </c>
      <c r="B3476" t="str">
        <f>VLOOKUP(A3476,Cafe_sales!$A$1:$O$10001,9,FALSE)</f>
        <v>Juice</v>
      </c>
      <c r="C3476" s="6">
        <f>VLOOKUP(A3476,Cafe_sales!$A$1:$O$10001,10,FALSE)</f>
        <v>2</v>
      </c>
      <c r="D3476" s="10">
        <f>VLOOKUP(A3476,Cafe_sales!$A$1:$O$10001,11,FALSE)</f>
        <v>3</v>
      </c>
      <c r="E3476" s="6">
        <f>VLOOKUP(A3476,Cafe_sales!$A$1:$O$10001,12,FALSE)</f>
        <v>6</v>
      </c>
      <c r="F3476" t="str">
        <f>VLOOKUP(A3476,Cafe_sales!$A$1:$O$10001,13,FALSE)</f>
        <v>Credit Card</v>
      </c>
      <c r="G3476" t="str">
        <f>VLOOKUP(A3476,Cafe_sales!$A$1:$O$10001,14,FALSE)</f>
        <v>In-store</v>
      </c>
      <c r="H3476" s="8">
        <f>VLOOKUP(A3476,Cafe_sales!$A$1:$O$10001,15,FALSE)</f>
        <v>45078</v>
      </c>
    </row>
    <row r="3477" spans="1:8" hidden="1" x14ac:dyDescent="0.35">
      <c r="A3477" t="s">
        <v>7861</v>
      </c>
      <c r="B3477" t="str">
        <f>VLOOKUP(A3477,Cafe_sales!$A$1:$O$10001,9,FALSE)</f>
        <v>Sandwich</v>
      </c>
      <c r="C3477">
        <f>VLOOKUP(A3477,Cafe_sales!$A$1:$O$10001,10,FALSE)</f>
        <v>5</v>
      </c>
      <c r="D3477">
        <f>VLOOKUP(A3477,Cafe_sales!$A$1:$O$10001,11,FALSE)</f>
        <v>4</v>
      </c>
      <c r="E3477">
        <f>VLOOKUP(A3477,Cafe_sales!$A$1:$O$10001,12,FALSE)</f>
        <v>20</v>
      </c>
      <c r="F3477" t="str">
        <f>VLOOKUP(A3477,Cafe_sales!$A$1:$O$10001,13,FALSE)</f>
        <v>Default mode</v>
      </c>
      <c r="G3477" t="str">
        <f>VLOOKUP(A3477,Cafe_sales!$A$1:$O$10001,14,FALSE)</f>
        <v>Takeaway</v>
      </c>
      <c r="H3477" s="1">
        <f>VLOOKUP(A3477,Cafe_sales!$A$1:$O$10001,15,FALSE)</f>
        <v>44991</v>
      </c>
    </row>
    <row r="3478" spans="1:8" x14ac:dyDescent="0.35">
      <c r="A3478" t="s">
        <v>1600</v>
      </c>
      <c r="B3478" t="str">
        <f>VLOOKUP(A3478,Cafe_sales!$A$1:$O$10001,9,FALSE)</f>
        <v>Coffee</v>
      </c>
      <c r="C3478" s="6">
        <f>VLOOKUP(A3478,Cafe_sales!$A$1:$O$10001,10,FALSE)</f>
        <v>1</v>
      </c>
      <c r="D3478" s="10">
        <f>VLOOKUP(A3478,Cafe_sales!$A$1:$O$10001,11,FALSE)</f>
        <v>2</v>
      </c>
      <c r="E3478" s="6">
        <f>VLOOKUP(A3478,Cafe_sales!$A$1:$O$10001,12,FALSE)</f>
        <v>2</v>
      </c>
      <c r="F3478" t="str">
        <f>VLOOKUP(A3478,Cafe_sales!$A$1:$O$10001,13,FALSE)</f>
        <v>Cash</v>
      </c>
      <c r="G3478" t="str">
        <f>VLOOKUP(A3478,Cafe_sales!$A$1:$O$10001,14,FALSE)</f>
        <v>In-store</v>
      </c>
      <c r="H3478" s="8">
        <f>VLOOKUP(A3478,Cafe_sales!$A$1:$O$10001,15,FALSE)</f>
        <v>45159</v>
      </c>
    </row>
    <row r="3479" spans="1:8" hidden="1" x14ac:dyDescent="0.35">
      <c r="A3479" t="s">
        <v>6961</v>
      </c>
      <c r="B3479" t="str">
        <f>VLOOKUP(A3479,Cafe_sales!$A$1:$O$10001,9,FALSE)</f>
        <v>Salad</v>
      </c>
      <c r="C3479">
        <f>VLOOKUP(A3479,Cafe_sales!$A$1:$O$10001,10,FALSE)</f>
        <v>2</v>
      </c>
      <c r="D3479">
        <f>VLOOKUP(A3479,Cafe_sales!$A$1:$O$10001,11,FALSE)</f>
        <v>5</v>
      </c>
      <c r="E3479">
        <f>VLOOKUP(A3479,Cafe_sales!$A$1:$O$10001,12,FALSE)</f>
        <v>10</v>
      </c>
      <c r="F3479" t="str">
        <f>VLOOKUP(A3479,Cafe_sales!$A$1:$O$10001,13,FALSE)</f>
        <v>Digital Wallet</v>
      </c>
      <c r="G3479" t="str">
        <f>VLOOKUP(A3479,Cafe_sales!$A$1:$O$10001,14,FALSE)</f>
        <v>Takeaway</v>
      </c>
      <c r="H3479" s="1">
        <f>VLOOKUP(A3479,Cafe_sales!$A$1:$O$10001,15,FALSE)</f>
        <v>45143</v>
      </c>
    </row>
    <row r="3480" spans="1:8" x14ac:dyDescent="0.35">
      <c r="A3480" t="s">
        <v>2509</v>
      </c>
      <c r="B3480" t="str">
        <f>VLOOKUP(A3480,Cafe_sales!$A$1:$O$10001,9,FALSE)</f>
        <v>Juice</v>
      </c>
      <c r="C3480" s="6">
        <f>VLOOKUP(A3480,Cafe_sales!$A$1:$O$10001,10,FALSE)</f>
        <v>2</v>
      </c>
      <c r="D3480" s="10">
        <f>VLOOKUP(A3480,Cafe_sales!$A$1:$O$10001,11,FALSE)</f>
        <v>3</v>
      </c>
      <c r="E3480" s="6">
        <f>VLOOKUP(A3480,Cafe_sales!$A$1:$O$10001,12,FALSE)</f>
        <v>6</v>
      </c>
      <c r="F3480" t="str">
        <f>VLOOKUP(A3480,Cafe_sales!$A$1:$O$10001,13,FALSE)</f>
        <v>Digital Wallet</v>
      </c>
      <c r="G3480" t="str">
        <f>VLOOKUP(A3480,Cafe_sales!$A$1:$O$10001,14,FALSE)</f>
        <v>In-store</v>
      </c>
      <c r="H3480" s="8">
        <f>VLOOKUP(A3480,Cafe_sales!$A$1:$O$10001,15,FALSE)</f>
        <v>45107</v>
      </c>
    </row>
    <row r="3481" spans="1:8" x14ac:dyDescent="0.35">
      <c r="A3481" t="s">
        <v>5959</v>
      </c>
      <c r="B3481" t="str">
        <f>VLOOKUP(A3481,Cafe_sales!$A$1:$O$10001,9,FALSE)</f>
        <v>UNKNOWN</v>
      </c>
      <c r="C3481" s="6">
        <f>VLOOKUP(A3481,Cafe_sales!$A$1:$O$10001,10,FALSE)</f>
        <v>3</v>
      </c>
      <c r="D3481" s="10">
        <f>VLOOKUP(A3481,Cafe_sales!$A$1:$O$10001,11,FALSE)</f>
        <v>1</v>
      </c>
      <c r="E3481" s="6">
        <f>VLOOKUP(A3481,Cafe_sales!$A$1:$O$10001,12,FALSE)</f>
        <v>3</v>
      </c>
      <c r="F3481" t="str">
        <f>VLOOKUP(A3481,Cafe_sales!$A$1:$O$10001,13,FALSE)</f>
        <v>Credit Card</v>
      </c>
      <c r="G3481" t="str">
        <f>VLOOKUP(A3481,Cafe_sales!$A$1:$O$10001,14,FALSE)</f>
        <v>In-store</v>
      </c>
      <c r="H3481" s="8">
        <f>VLOOKUP(A3481,Cafe_sales!$A$1:$O$10001,15,FALSE)</f>
        <v>45151</v>
      </c>
    </row>
    <row r="3482" spans="1:8" x14ac:dyDescent="0.35">
      <c r="A3482" t="s">
        <v>1975</v>
      </c>
      <c r="B3482" t="str">
        <f>VLOOKUP(A3482,Cafe_sales!$A$1:$O$10001,9,FALSE)</f>
        <v>Salad</v>
      </c>
      <c r="C3482" s="6">
        <f>VLOOKUP(A3482,Cafe_sales!$A$1:$O$10001,10,FALSE)</f>
        <v>2</v>
      </c>
      <c r="D3482" s="10">
        <f>VLOOKUP(A3482,Cafe_sales!$A$1:$O$10001,11,FALSE)</f>
        <v>5</v>
      </c>
      <c r="E3482" s="6">
        <f>VLOOKUP(A3482,Cafe_sales!$A$1:$O$10001,12,FALSE)</f>
        <v>10</v>
      </c>
      <c r="F3482" t="str">
        <f>VLOOKUP(A3482,Cafe_sales!$A$1:$O$10001,13,FALSE)</f>
        <v>Cash</v>
      </c>
      <c r="G3482" t="str">
        <f>VLOOKUP(A3482,Cafe_sales!$A$1:$O$10001,14,FALSE)</f>
        <v>In-store</v>
      </c>
      <c r="H3482" s="8">
        <f>VLOOKUP(A3482,Cafe_sales!$A$1:$O$10001,15,FALSE)</f>
        <v>45128</v>
      </c>
    </row>
    <row r="3483" spans="1:8" x14ac:dyDescent="0.35">
      <c r="A3483" t="s">
        <v>4262</v>
      </c>
      <c r="B3483" t="str">
        <f>VLOOKUP(A3483,Cafe_sales!$A$1:$O$10001,9,FALSE)</f>
        <v>Smoothie</v>
      </c>
      <c r="C3483" s="6">
        <f>VLOOKUP(A3483,Cafe_sales!$A$1:$O$10001,10,FALSE)</f>
        <v>3</v>
      </c>
      <c r="D3483" s="10">
        <f>VLOOKUP(A3483,Cafe_sales!$A$1:$O$10001,11,FALSE)</f>
        <v>4</v>
      </c>
      <c r="E3483" s="6">
        <f>VLOOKUP(A3483,Cafe_sales!$A$1:$O$10001,12,FALSE)</f>
        <v>12</v>
      </c>
      <c r="F3483" t="str">
        <f>VLOOKUP(A3483,Cafe_sales!$A$1:$O$10001,13,FALSE)</f>
        <v>Default mode</v>
      </c>
      <c r="G3483" t="str">
        <f>VLOOKUP(A3483,Cafe_sales!$A$1:$O$10001,14,FALSE)</f>
        <v>In-store</v>
      </c>
      <c r="H3483" s="8">
        <f>VLOOKUP(A3483,Cafe_sales!$A$1:$O$10001,15,FALSE)</f>
        <v>45224</v>
      </c>
    </row>
    <row r="3484" spans="1:8" x14ac:dyDescent="0.35">
      <c r="A3484" t="s">
        <v>5405</v>
      </c>
      <c r="B3484" t="str">
        <f>VLOOKUP(A3484,Cafe_sales!$A$1:$O$10001,9,FALSE)</f>
        <v>Cookie</v>
      </c>
      <c r="C3484" s="6">
        <f>VLOOKUP(A3484,Cafe_sales!$A$1:$O$10001,10,FALSE)</f>
        <v>2</v>
      </c>
      <c r="D3484" s="10">
        <f>VLOOKUP(A3484,Cafe_sales!$A$1:$O$10001,11,FALSE)</f>
        <v>1</v>
      </c>
      <c r="E3484" s="6">
        <f>VLOOKUP(A3484,Cafe_sales!$A$1:$O$10001,12,FALSE)</f>
        <v>2</v>
      </c>
      <c r="F3484" t="str">
        <f>VLOOKUP(A3484,Cafe_sales!$A$1:$O$10001,13,FALSE)</f>
        <v>Default mode</v>
      </c>
      <c r="G3484" t="str">
        <f>VLOOKUP(A3484,Cafe_sales!$A$1:$O$10001,14,FALSE)</f>
        <v>UNKNOWN</v>
      </c>
      <c r="H3484" s="8">
        <f>VLOOKUP(A3484,Cafe_sales!$A$1:$O$10001,15,FALSE)</f>
        <v>45254</v>
      </c>
    </row>
    <row r="3485" spans="1:8" hidden="1" x14ac:dyDescent="0.35">
      <c r="A3485" t="s">
        <v>227</v>
      </c>
      <c r="B3485" t="str">
        <f>VLOOKUP(A3485,Cafe_sales!$A$1:$O$10001,9,FALSE)</f>
        <v>Coffee</v>
      </c>
      <c r="C3485">
        <f>VLOOKUP(A3485,Cafe_sales!$A$1:$O$10001,10,FALSE)</f>
        <v>3</v>
      </c>
      <c r="D3485">
        <f>VLOOKUP(A3485,Cafe_sales!$A$1:$O$10001,11,FALSE)</f>
        <v>2</v>
      </c>
      <c r="E3485">
        <f>VLOOKUP(A3485,Cafe_sales!$A$1:$O$10001,12,FALSE)</f>
        <v>6</v>
      </c>
      <c r="F3485" t="str">
        <f>VLOOKUP(A3485,Cafe_sales!$A$1:$O$10001,13,FALSE)</f>
        <v>Cash</v>
      </c>
      <c r="G3485" t="str">
        <f>VLOOKUP(A3485,Cafe_sales!$A$1:$O$10001,14,FALSE)</f>
        <v>Takeaway</v>
      </c>
      <c r="H3485" s="1">
        <f>VLOOKUP(A3485,Cafe_sales!$A$1:$O$10001,15,FALSE)</f>
        <v>44961</v>
      </c>
    </row>
    <row r="3486" spans="1:8" x14ac:dyDescent="0.35">
      <c r="A3486" t="s">
        <v>1989</v>
      </c>
      <c r="B3486" t="str">
        <f>VLOOKUP(A3486,Cafe_sales!$A$1:$O$10001,9,FALSE)</f>
        <v>Smoothie</v>
      </c>
      <c r="C3486" s="6">
        <f>VLOOKUP(A3486,Cafe_sales!$A$1:$O$10001,10,FALSE)</f>
        <v>5</v>
      </c>
      <c r="D3486" s="10">
        <f>VLOOKUP(A3486,Cafe_sales!$A$1:$O$10001,11,FALSE)</f>
        <v>4</v>
      </c>
      <c r="E3486" s="6">
        <f>VLOOKUP(A3486,Cafe_sales!$A$1:$O$10001,12,FALSE)</f>
        <v>20</v>
      </c>
      <c r="F3486" t="str">
        <f>VLOOKUP(A3486,Cafe_sales!$A$1:$O$10001,13,FALSE)</f>
        <v>Default mode</v>
      </c>
      <c r="G3486" t="str">
        <f>VLOOKUP(A3486,Cafe_sales!$A$1:$O$10001,14,FALSE)</f>
        <v>UNKNOWN</v>
      </c>
      <c r="H3486" s="8">
        <f>VLOOKUP(A3486,Cafe_sales!$A$1:$O$10001,15,FALSE)</f>
        <v>45225</v>
      </c>
    </row>
    <row r="3487" spans="1:8" hidden="1" x14ac:dyDescent="0.35">
      <c r="A3487" t="s">
        <v>4605</v>
      </c>
      <c r="B3487" t="str">
        <f>VLOOKUP(A3487,Cafe_sales!$A$1:$O$10001,9,FALSE)</f>
        <v>Salad</v>
      </c>
      <c r="C3487">
        <f>VLOOKUP(A3487,Cafe_sales!$A$1:$O$10001,10,FALSE)</f>
        <v>2</v>
      </c>
      <c r="D3487">
        <f>VLOOKUP(A3487,Cafe_sales!$A$1:$O$10001,11,FALSE)</f>
        <v>5</v>
      </c>
      <c r="E3487">
        <f>VLOOKUP(A3487,Cafe_sales!$A$1:$O$10001,12,FALSE)</f>
        <v>10</v>
      </c>
      <c r="F3487" t="str">
        <f>VLOOKUP(A3487,Cafe_sales!$A$1:$O$10001,13,FALSE)</f>
        <v>Credit Card</v>
      </c>
      <c r="G3487" t="str">
        <f>VLOOKUP(A3487,Cafe_sales!$A$1:$O$10001,14,FALSE)</f>
        <v>Takeaway</v>
      </c>
      <c r="H3487" s="1">
        <f>VLOOKUP(A3487,Cafe_sales!$A$1:$O$10001,15,FALSE)</f>
        <v>44975</v>
      </c>
    </row>
    <row r="3488" spans="1:8" hidden="1" x14ac:dyDescent="0.35">
      <c r="A3488" t="s">
        <v>3552</v>
      </c>
      <c r="B3488" t="str">
        <f>VLOOKUP(A3488,Cafe_sales!$A$1:$O$10001,9,FALSE)</f>
        <v>Sandwich</v>
      </c>
      <c r="C3488">
        <f>VLOOKUP(A3488,Cafe_sales!$A$1:$O$10001,10,FALSE)</f>
        <v>5</v>
      </c>
      <c r="D3488">
        <f>VLOOKUP(A3488,Cafe_sales!$A$1:$O$10001,11,FALSE)</f>
        <v>4</v>
      </c>
      <c r="E3488">
        <f>VLOOKUP(A3488,Cafe_sales!$A$1:$O$10001,12,FALSE)</f>
        <v>20</v>
      </c>
      <c r="F3488" t="str">
        <f>VLOOKUP(A3488,Cafe_sales!$A$1:$O$10001,13,FALSE)</f>
        <v>Cash</v>
      </c>
      <c r="G3488" t="str">
        <f>VLOOKUP(A3488,Cafe_sales!$A$1:$O$10001,14,FALSE)</f>
        <v>Takeaway</v>
      </c>
      <c r="H3488" s="1">
        <f>VLOOKUP(A3488,Cafe_sales!$A$1:$O$10001,15,FALSE)</f>
        <v>44942</v>
      </c>
    </row>
    <row r="3489" spans="1:8" x14ac:dyDescent="0.35">
      <c r="A3489" t="s">
        <v>1172</v>
      </c>
      <c r="B3489" t="str">
        <f>VLOOKUP(A3489,Cafe_sales!$A$1:$O$10001,9,FALSE)</f>
        <v>UNKNOWN</v>
      </c>
      <c r="C3489" s="6">
        <f>VLOOKUP(A3489,Cafe_sales!$A$1:$O$10001,10,FALSE)</f>
        <v>3</v>
      </c>
      <c r="D3489" s="10">
        <f>VLOOKUP(A3489,Cafe_sales!$A$1:$O$10001,11,FALSE)</f>
        <v>1.5</v>
      </c>
      <c r="E3489" s="6">
        <f>VLOOKUP(A3489,Cafe_sales!$A$1:$O$10001,12,FALSE)</f>
        <v>7.5</v>
      </c>
      <c r="F3489" t="str">
        <f>VLOOKUP(A3489,Cafe_sales!$A$1:$O$10001,13,FALSE)</f>
        <v>Digital Wallet</v>
      </c>
      <c r="G3489" t="str">
        <f>VLOOKUP(A3489,Cafe_sales!$A$1:$O$10001,14,FALSE)</f>
        <v>In-store</v>
      </c>
      <c r="H3489" s="8">
        <f>VLOOKUP(A3489,Cafe_sales!$A$1:$O$10001,15,FALSE)</f>
        <v>45142</v>
      </c>
    </row>
    <row r="3490" spans="1:8" hidden="1" x14ac:dyDescent="0.35">
      <c r="A3490" t="s">
        <v>4636</v>
      </c>
      <c r="B3490" t="str">
        <f>VLOOKUP(A3490,Cafe_sales!$A$1:$O$10001,9,FALSE)</f>
        <v>Juice</v>
      </c>
      <c r="C3490">
        <f>VLOOKUP(A3490,Cafe_sales!$A$1:$O$10001,10,FALSE)</f>
        <v>5</v>
      </c>
      <c r="D3490">
        <f>VLOOKUP(A3490,Cafe_sales!$A$1:$O$10001,11,FALSE)</f>
        <v>3</v>
      </c>
      <c r="E3490">
        <f>VLOOKUP(A3490,Cafe_sales!$A$1:$O$10001,12,FALSE)</f>
        <v>15</v>
      </c>
      <c r="F3490" t="str">
        <f>VLOOKUP(A3490,Cafe_sales!$A$1:$O$10001,13,FALSE)</f>
        <v>Credit Card</v>
      </c>
      <c r="G3490" t="str">
        <f>VLOOKUP(A3490,Cafe_sales!$A$1:$O$10001,14,FALSE)</f>
        <v>Takeaway</v>
      </c>
      <c r="H3490" s="1">
        <f>VLOOKUP(A3490,Cafe_sales!$A$1:$O$10001,15,FALSE)</f>
        <v>45210</v>
      </c>
    </row>
    <row r="3491" spans="1:8" x14ac:dyDescent="0.35">
      <c r="A3491" t="s">
        <v>4132</v>
      </c>
      <c r="B3491" t="str">
        <f>VLOOKUP(A3491,Cafe_sales!$A$1:$O$10001,9,FALSE)</f>
        <v>Salad</v>
      </c>
      <c r="C3491" s="6">
        <f>VLOOKUP(A3491,Cafe_sales!$A$1:$O$10001,10,FALSE)</f>
        <v>5</v>
      </c>
      <c r="D3491" s="10">
        <f>VLOOKUP(A3491,Cafe_sales!$A$1:$O$10001,11,FALSE)</f>
        <v>5</v>
      </c>
      <c r="E3491" s="6">
        <f>VLOOKUP(A3491,Cafe_sales!$A$1:$O$10001,12,FALSE)</f>
        <v>25</v>
      </c>
      <c r="F3491" t="str">
        <f>VLOOKUP(A3491,Cafe_sales!$A$1:$O$10001,13,FALSE)</f>
        <v>Digital Wallet</v>
      </c>
      <c r="G3491" t="str">
        <f>VLOOKUP(A3491,Cafe_sales!$A$1:$O$10001,14,FALSE)</f>
        <v>In-store</v>
      </c>
      <c r="H3491" s="8">
        <f>VLOOKUP(A3491,Cafe_sales!$A$1:$O$10001,15,FALSE)</f>
        <v>45095</v>
      </c>
    </row>
    <row r="3492" spans="1:8" x14ac:dyDescent="0.35">
      <c r="A3492" t="s">
        <v>8622</v>
      </c>
      <c r="B3492" t="str">
        <f>VLOOKUP(A3492,Cafe_sales!$A$1:$O$10001,9,FALSE)</f>
        <v>Salad</v>
      </c>
      <c r="C3492" s="6">
        <f>VLOOKUP(A3492,Cafe_sales!$A$1:$O$10001,10,FALSE)</f>
        <v>5</v>
      </c>
      <c r="D3492" s="10">
        <f>VLOOKUP(A3492,Cafe_sales!$A$1:$O$10001,11,FALSE)</f>
        <v>5</v>
      </c>
      <c r="E3492" s="6">
        <f>VLOOKUP(A3492,Cafe_sales!$A$1:$O$10001,12,FALSE)</f>
        <v>25</v>
      </c>
      <c r="F3492" t="str">
        <f>VLOOKUP(A3492,Cafe_sales!$A$1:$O$10001,13,FALSE)</f>
        <v>Credit Card</v>
      </c>
      <c r="G3492" t="str">
        <f>VLOOKUP(A3492,Cafe_sales!$A$1:$O$10001,14,FALSE)</f>
        <v>In-store</v>
      </c>
      <c r="H3492" s="8">
        <f>VLOOKUP(A3492,Cafe_sales!$A$1:$O$10001,15,FALSE)</f>
        <v>45127</v>
      </c>
    </row>
    <row r="3493" spans="1:8" hidden="1" x14ac:dyDescent="0.35">
      <c r="A3493" t="s">
        <v>2980</v>
      </c>
      <c r="B3493" t="str">
        <f>VLOOKUP(A3493,Cafe_sales!$A$1:$O$10001,9,FALSE)</f>
        <v>Juice</v>
      </c>
      <c r="C3493">
        <f>VLOOKUP(A3493,Cafe_sales!$A$1:$O$10001,10,FALSE)</f>
        <v>3</v>
      </c>
      <c r="D3493">
        <f>VLOOKUP(A3493,Cafe_sales!$A$1:$O$10001,11,FALSE)</f>
        <v>2</v>
      </c>
      <c r="E3493">
        <f>VLOOKUP(A3493,Cafe_sales!$A$1:$O$10001,12,FALSE)</f>
        <v>6</v>
      </c>
      <c r="F3493" t="str">
        <f>VLOOKUP(A3493,Cafe_sales!$A$1:$O$10001,13,FALSE)</f>
        <v>Digital Wallet</v>
      </c>
      <c r="G3493" t="str">
        <f>VLOOKUP(A3493,Cafe_sales!$A$1:$O$10001,14,FALSE)</f>
        <v>Takeaway</v>
      </c>
      <c r="H3493" s="1">
        <f>VLOOKUP(A3493,Cafe_sales!$A$1:$O$10001,15,FALSE)</f>
        <v>45232</v>
      </c>
    </row>
    <row r="3494" spans="1:8" x14ac:dyDescent="0.35">
      <c r="A3494" t="s">
        <v>9317</v>
      </c>
      <c r="B3494" t="str">
        <f>VLOOKUP(A3494,Cafe_sales!$A$1:$O$10001,9,FALSE)</f>
        <v>Salad</v>
      </c>
      <c r="C3494" s="6">
        <f>VLOOKUP(A3494,Cafe_sales!$A$1:$O$10001,10,FALSE)</f>
        <v>3</v>
      </c>
      <c r="D3494" s="10">
        <f>VLOOKUP(A3494,Cafe_sales!$A$1:$O$10001,11,FALSE)</f>
        <v>5</v>
      </c>
      <c r="E3494" s="6">
        <f>VLOOKUP(A3494,Cafe_sales!$A$1:$O$10001,12,FALSE)</f>
        <v>15</v>
      </c>
      <c r="F3494" t="str">
        <f>VLOOKUP(A3494,Cafe_sales!$A$1:$O$10001,13,FALSE)</f>
        <v>Cash</v>
      </c>
      <c r="G3494" t="str">
        <f>VLOOKUP(A3494,Cafe_sales!$A$1:$O$10001,14,FALSE)</f>
        <v>UNKNOWN</v>
      </c>
      <c r="H3494" s="8">
        <f>VLOOKUP(A3494,Cafe_sales!$A$1:$O$10001,15,FALSE)</f>
        <v>44942</v>
      </c>
    </row>
    <row r="3495" spans="1:8" x14ac:dyDescent="0.35">
      <c r="A3495" t="s">
        <v>2310</v>
      </c>
      <c r="B3495" t="str">
        <f>VLOOKUP(A3495,Cafe_sales!$A$1:$O$10001,9,FALSE)</f>
        <v>Juice</v>
      </c>
      <c r="C3495" s="6">
        <f>VLOOKUP(A3495,Cafe_sales!$A$1:$O$10001,10,FALSE)</f>
        <v>5</v>
      </c>
      <c r="D3495" s="10">
        <f>VLOOKUP(A3495,Cafe_sales!$A$1:$O$10001,11,FALSE)</f>
        <v>4</v>
      </c>
      <c r="E3495" s="6">
        <f>VLOOKUP(A3495,Cafe_sales!$A$1:$O$10001,12,FALSE)</f>
        <v>20</v>
      </c>
      <c r="F3495" t="str">
        <f>VLOOKUP(A3495,Cafe_sales!$A$1:$O$10001,13,FALSE)</f>
        <v>Digital Wallet</v>
      </c>
      <c r="G3495" t="str">
        <f>VLOOKUP(A3495,Cafe_sales!$A$1:$O$10001,14,FALSE)</f>
        <v>UNKNOWN</v>
      </c>
      <c r="H3495" s="8">
        <f>VLOOKUP(A3495,Cafe_sales!$A$1:$O$10001,15,FALSE)</f>
        <v>44951</v>
      </c>
    </row>
    <row r="3496" spans="1:8" x14ac:dyDescent="0.35">
      <c r="A3496" t="s">
        <v>5916</v>
      </c>
      <c r="B3496" t="str">
        <f>VLOOKUP(A3496,Cafe_sales!$A$1:$O$10001,9,FALSE)</f>
        <v>Coffee</v>
      </c>
      <c r="C3496" s="6">
        <f>VLOOKUP(A3496,Cafe_sales!$A$1:$O$10001,10,FALSE)</f>
        <v>4</v>
      </c>
      <c r="D3496" s="10">
        <f>VLOOKUP(A3496,Cafe_sales!$A$1:$O$10001,11,FALSE)</f>
        <v>2</v>
      </c>
      <c r="E3496" s="6">
        <f>VLOOKUP(A3496,Cafe_sales!$A$1:$O$10001,12,FALSE)</f>
        <v>8</v>
      </c>
      <c r="F3496" t="str">
        <f>VLOOKUP(A3496,Cafe_sales!$A$1:$O$10001,13,FALSE)</f>
        <v>Default mode</v>
      </c>
      <c r="G3496" t="str">
        <f>VLOOKUP(A3496,Cafe_sales!$A$1:$O$10001,14,FALSE)</f>
        <v>In-store</v>
      </c>
      <c r="H3496" s="8">
        <f>VLOOKUP(A3496,Cafe_sales!$A$1:$O$10001,15,FALSE)</f>
        <v>45046</v>
      </c>
    </row>
    <row r="3497" spans="1:8" x14ac:dyDescent="0.35">
      <c r="A3497" t="s">
        <v>4955</v>
      </c>
      <c r="B3497" t="str">
        <f>VLOOKUP(A3497,Cafe_sales!$A$1:$O$10001,9,FALSE)</f>
        <v>Cookie</v>
      </c>
      <c r="C3497" s="6">
        <f>VLOOKUP(A3497,Cafe_sales!$A$1:$O$10001,10,FALSE)</f>
        <v>2</v>
      </c>
      <c r="D3497" s="10">
        <f>VLOOKUP(A3497,Cafe_sales!$A$1:$O$10001,11,FALSE)</f>
        <v>1</v>
      </c>
      <c r="E3497" s="6">
        <f>VLOOKUP(A3497,Cafe_sales!$A$1:$O$10001,12,FALSE)</f>
        <v>2</v>
      </c>
      <c r="F3497" t="str">
        <f>VLOOKUP(A3497,Cafe_sales!$A$1:$O$10001,13,FALSE)</f>
        <v>Cash</v>
      </c>
      <c r="G3497" t="str">
        <f>VLOOKUP(A3497,Cafe_sales!$A$1:$O$10001,14,FALSE)</f>
        <v>UNKNOWN</v>
      </c>
      <c r="H3497" s="8">
        <f>VLOOKUP(A3497,Cafe_sales!$A$1:$O$10001,15,FALSE)</f>
        <v>45238</v>
      </c>
    </row>
    <row r="3498" spans="1:8" x14ac:dyDescent="0.35">
      <c r="A3498" t="s">
        <v>4990</v>
      </c>
      <c r="B3498" t="str">
        <f>VLOOKUP(A3498,Cafe_sales!$A$1:$O$10001,9,FALSE)</f>
        <v>Sandwich</v>
      </c>
      <c r="C3498" s="6">
        <f>VLOOKUP(A3498,Cafe_sales!$A$1:$O$10001,10,FALSE)</f>
        <v>4</v>
      </c>
      <c r="D3498" s="10">
        <f>VLOOKUP(A3498,Cafe_sales!$A$1:$O$10001,11,FALSE)</f>
        <v>4</v>
      </c>
      <c r="E3498" s="6">
        <f>VLOOKUP(A3498,Cafe_sales!$A$1:$O$10001,12,FALSE)</f>
        <v>16</v>
      </c>
      <c r="F3498" t="str">
        <f>VLOOKUP(A3498,Cafe_sales!$A$1:$O$10001,13,FALSE)</f>
        <v>Digital Wallet</v>
      </c>
      <c r="G3498" t="str">
        <f>VLOOKUP(A3498,Cafe_sales!$A$1:$O$10001,14,FALSE)</f>
        <v>In-store</v>
      </c>
      <c r="H3498" s="8">
        <f>VLOOKUP(A3498,Cafe_sales!$A$1:$O$10001,15,FALSE)</f>
        <v>45029</v>
      </c>
    </row>
    <row r="3499" spans="1:8" x14ac:dyDescent="0.35">
      <c r="A3499" t="s">
        <v>5764</v>
      </c>
      <c r="B3499" t="str">
        <f>VLOOKUP(A3499,Cafe_sales!$A$1:$O$10001,9,FALSE)</f>
        <v>Salad</v>
      </c>
      <c r="C3499" s="6">
        <f>VLOOKUP(A3499,Cafe_sales!$A$1:$O$10001,10,FALSE)</f>
        <v>1</v>
      </c>
      <c r="D3499" s="10">
        <f>VLOOKUP(A3499,Cafe_sales!$A$1:$O$10001,11,FALSE)</f>
        <v>5</v>
      </c>
      <c r="E3499" s="6">
        <f>VLOOKUP(A3499,Cafe_sales!$A$1:$O$10001,12,FALSE)</f>
        <v>5</v>
      </c>
      <c r="F3499" t="str">
        <f>VLOOKUP(A3499,Cafe_sales!$A$1:$O$10001,13,FALSE)</f>
        <v>Default mode</v>
      </c>
      <c r="G3499" t="str">
        <f>VLOOKUP(A3499,Cafe_sales!$A$1:$O$10001,14,FALSE)</f>
        <v>In-store</v>
      </c>
      <c r="H3499" s="8">
        <f>VLOOKUP(A3499,Cafe_sales!$A$1:$O$10001,15,FALSE)</f>
        <v>45253</v>
      </c>
    </row>
    <row r="3500" spans="1:8" hidden="1" x14ac:dyDescent="0.35">
      <c r="A3500" t="s">
        <v>3220</v>
      </c>
      <c r="B3500" t="str">
        <f>VLOOKUP(A3500,Cafe_sales!$A$1:$O$10001,9,FALSE)</f>
        <v>Tea</v>
      </c>
      <c r="C3500">
        <f>VLOOKUP(A3500,Cafe_sales!$A$1:$O$10001,10,FALSE)</f>
        <v>1</v>
      </c>
      <c r="D3500">
        <f>VLOOKUP(A3500,Cafe_sales!$A$1:$O$10001,11,FALSE)</f>
        <v>1.5</v>
      </c>
      <c r="E3500">
        <f>VLOOKUP(A3500,Cafe_sales!$A$1:$O$10001,12,FALSE)</f>
        <v>1.5</v>
      </c>
      <c r="F3500" t="str">
        <f>VLOOKUP(A3500,Cafe_sales!$A$1:$O$10001,13,FALSE)</f>
        <v>Credit Card</v>
      </c>
      <c r="G3500" t="str">
        <f>VLOOKUP(A3500,Cafe_sales!$A$1:$O$10001,14,FALSE)</f>
        <v>Takeaway</v>
      </c>
      <c r="H3500" s="1">
        <f>VLOOKUP(A3500,Cafe_sales!$A$1:$O$10001,15,FALSE)</f>
        <v>44955</v>
      </c>
    </row>
    <row r="3501" spans="1:8" x14ac:dyDescent="0.35">
      <c r="A3501" t="s">
        <v>1333</v>
      </c>
      <c r="B3501" t="str">
        <f>VLOOKUP(A3501,Cafe_sales!$A$1:$O$10001,9,FALSE)</f>
        <v>Coffee</v>
      </c>
      <c r="C3501" s="6">
        <f>VLOOKUP(A3501,Cafe_sales!$A$1:$O$10001,10,FALSE)</f>
        <v>2</v>
      </c>
      <c r="D3501" s="10">
        <f>VLOOKUP(A3501,Cafe_sales!$A$1:$O$10001,11,FALSE)</f>
        <v>2</v>
      </c>
      <c r="E3501" s="6">
        <f>VLOOKUP(A3501,Cafe_sales!$A$1:$O$10001,12,FALSE)</f>
        <v>4</v>
      </c>
      <c r="F3501" t="str">
        <f>VLOOKUP(A3501,Cafe_sales!$A$1:$O$10001,13,FALSE)</f>
        <v>Default mode</v>
      </c>
      <c r="G3501" t="str">
        <f>VLOOKUP(A3501,Cafe_sales!$A$1:$O$10001,14,FALSE)</f>
        <v>In-store</v>
      </c>
      <c r="H3501" s="8">
        <f>VLOOKUP(A3501,Cafe_sales!$A$1:$O$10001,15,FALSE)</f>
        <v>45091</v>
      </c>
    </row>
    <row r="3502" spans="1:8" x14ac:dyDescent="0.35">
      <c r="A3502" t="s">
        <v>177</v>
      </c>
      <c r="B3502" t="str">
        <f>VLOOKUP(A3502,Cafe_sales!$A$1:$O$10001,9,FALSE)</f>
        <v>Coffee</v>
      </c>
      <c r="C3502" s="6">
        <f>VLOOKUP(A3502,Cafe_sales!$A$1:$O$10001,10,FALSE)</f>
        <v>5</v>
      </c>
      <c r="D3502" s="10">
        <f>VLOOKUP(A3502,Cafe_sales!$A$1:$O$10001,11,FALSE)</f>
        <v>2</v>
      </c>
      <c r="E3502" s="6">
        <f>VLOOKUP(A3502,Cafe_sales!$A$1:$O$10001,12,FALSE)</f>
        <v>10</v>
      </c>
      <c r="F3502" t="str">
        <f>VLOOKUP(A3502,Cafe_sales!$A$1:$O$10001,13,FALSE)</f>
        <v>Cash</v>
      </c>
      <c r="G3502" t="str">
        <f>VLOOKUP(A3502,Cafe_sales!$A$1:$O$10001,14,FALSE)</f>
        <v>UNKNOWN</v>
      </c>
      <c r="H3502" s="8">
        <f>VLOOKUP(A3502,Cafe_sales!$A$1:$O$10001,15,FALSE)</f>
        <v>45141</v>
      </c>
    </row>
    <row r="3503" spans="1:8" hidden="1" x14ac:dyDescent="0.35">
      <c r="A3503" t="s">
        <v>8138</v>
      </c>
      <c r="B3503" t="str">
        <f>VLOOKUP(A3503,Cafe_sales!$A$1:$O$10001,9,FALSE)</f>
        <v>Coffee</v>
      </c>
      <c r="C3503">
        <f>VLOOKUP(A3503,Cafe_sales!$A$1:$O$10001,10,FALSE)</f>
        <v>2</v>
      </c>
      <c r="D3503">
        <f>VLOOKUP(A3503,Cafe_sales!$A$1:$O$10001,11,FALSE)</f>
        <v>2</v>
      </c>
      <c r="E3503">
        <f>VLOOKUP(A3503,Cafe_sales!$A$1:$O$10001,12,FALSE)</f>
        <v>4</v>
      </c>
      <c r="F3503" t="str">
        <f>VLOOKUP(A3503,Cafe_sales!$A$1:$O$10001,13,FALSE)</f>
        <v>Cash</v>
      </c>
      <c r="G3503" t="str">
        <f>VLOOKUP(A3503,Cafe_sales!$A$1:$O$10001,14,FALSE)</f>
        <v>Takeaway</v>
      </c>
      <c r="H3503" s="1">
        <f>VLOOKUP(A3503,Cafe_sales!$A$1:$O$10001,15,FALSE)</f>
        <v>45152</v>
      </c>
    </row>
    <row r="3504" spans="1:8" x14ac:dyDescent="0.35">
      <c r="A3504" t="s">
        <v>7469</v>
      </c>
      <c r="B3504" t="str">
        <f>VLOOKUP(A3504,Cafe_sales!$A$1:$O$10001,9,FALSE)</f>
        <v>Smoothie</v>
      </c>
      <c r="C3504" s="6">
        <f>VLOOKUP(A3504,Cafe_sales!$A$1:$O$10001,10,FALSE)</f>
        <v>5</v>
      </c>
      <c r="D3504" s="10">
        <f>VLOOKUP(A3504,Cafe_sales!$A$1:$O$10001,11,FALSE)</f>
        <v>4</v>
      </c>
      <c r="E3504" s="6">
        <f>VLOOKUP(A3504,Cafe_sales!$A$1:$O$10001,12,FALSE)</f>
        <v>20</v>
      </c>
      <c r="F3504" t="str">
        <f>VLOOKUP(A3504,Cafe_sales!$A$1:$O$10001,13,FALSE)</f>
        <v>Default mode</v>
      </c>
      <c r="G3504" t="str">
        <f>VLOOKUP(A3504,Cafe_sales!$A$1:$O$10001,14,FALSE)</f>
        <v>UNKNOWN</v>
      </c>
      <c r="H3504" s="8">
        <f>VLOOKUP(A3504,Cafe_sales!$A$1:$O$10001,15,FALSE)</f>
        <v>45048</v>
      </c>
    </row>
    <row r="3505" spans="1:8" x14ac:dyDescent="0.35">
      <c r="A3505" t="s">
        <v>892</v>
      </c>
      <c r="B3505" t="str">
        <f>VLOOKUP(A3505,Cafe_sales!$A$1:$O$10001,9,FALSE)</f>
        <v>Juice</v>
      </c>
      <c r="C3505" s="6">
        <f>VLOOKUP(A3505,Cafe_sales!$A$1:$O$10001,10,FALSE)</f>
        <v>3</v>
      </c>
      <c r="D3505" s="10">
        <f>VLOOKUP(A3505,Cafe_sales!$A$1:$O$10001,11,FALSE)</f>
        <v>3</v>
      </c>
      <c r="E3505" s="6">
        <f>VLOOKUP(A3505,Cafe_sales!$A$1:$O$10001,12,FALSE)</f>
        <v>9</v>
      </c>
      <c r="F3505" t="str">
        <f>VLOOKUP(A3505,Cafe_sales!$A$1:$O$10001,13,FALSE)</f>
        <v>Credit Card</v>
      </c>
      <c r="G3505" t="str">
        <f>VLOOKUP(A3505,Cafe_sales!$A$1:$O$10001,14,FALSE)</f>
        <v>UNKNOWN</v>
      </c>
      <c r="H3505" s="8">
        <f>VLOOKUP(A3505,Cafe_sales!$A$1:$O$10001,15,FALSE)</f>
        <v>45119</v>
      </c>
    </row>
    <row r="3506" spans="1:8" hidden="1" x14ac:dyDescent="0.35">
      <c r="A3506" t="s">
        <v>6616</v>
      </c>
      <c r="B3506" t="str">
        <f>VLOOKUP(A3506,Cafe_sales!$A$1:$O$10001,9,FALSE)</f>
        <v>Smoothie</v>
      </c>
      <c r="C3506">
        <f>VLOOKUP(A3506,Cafe_sales!$A$1:$O$10001,10,FALSE)</f>
        <v>5</v>
      </c>
      <c r="D3506">
        <f>VLOOKUP(A3506,Cafe_sales!$A$1:$O$10001,11,FALSE)</f>
        <v>4</v>
      </c>
      <c r="E3506">
        <f>VLOOKUP(A3506,Cafe_sales!$A$1:$O$10001,12,FALSE)</f>
        <v>20</v>
      </c>
      <c r="F3506" t="str">
        <f>VLOOKUP(A3506,Cafe_sales!$A$1:$O$10001,13,FALSE)</f>
        <v>Default mode</v>
      </c>
      <c r="G3506" t="str">
        <f>VLOOKUP(A3506,Cafe_sales!$A$1:$O$10001,14,FALSE)</f>
        <v>Takeaway</v>
      </c>
      <c r="H3506" s="1">
        <f>VLOOKUP(A3506,Cafe_sales!$A$1:$O$10001,15,FALSE)</f>
        <v>45249</v>
      </c>
    </row>
    <row r="3507" spans="1:8" hidden="1" x14ac:dyDescent="0.35">
      <c r="A3507" t="s">
        <v>1245</v>
      </c>
      <c r="B3507" t="str">
        <f>VLOOKUP(A3507,Cafe_sales!$A$1:$O$10001,9,FALSE)</f>
        <v>Salad</v>
      </c>
      <c r="C3507">
        <f>VLOOKUP(A3507,Cafe_sales!$A$1:$O$10001,10,FALSE)</f>
        <v>5</v>
      </c>
      <c r="D3507">
        <f>VLOOKUP(A3507,Cafe_sales!$A$1:$O$10001,11,FALSE)</f>
        <v>5</v>
      </c>
      <c r="E3507">
        <f>VLOOKUP(A3507,Cafe_sales!$A$1:$O$10001,12,FALSE)</f>
        <v>25</v>
      </c>
      <c r="F3507" t="str">
        <f>VLOOKUP(A3507,Cafe_sales!$A$1:$O$10001,13,FALSE)</f>
        <v>Default mode</v>
      </c>
      <c r="G3507" t="str">
        <f>VLOOKUP(A3507,Cafe_sales!$A$1:$O$10001,14,FALSE)</f>
        <v>Takeaway</v>
      </c>
      <c r="H3507" s="1">
        <f>VLOOKUP(A3507,Cafe_sales!$A$1:$O$10001,15,FALSE)</f>
        <v>45237</v>
      </c>
    </row>
    <row r="3508" spans="1:8" x14ac:dyDescent="0.35">
      <c r="A3508" t="s">
        <v>1101</v>
      </c>
      <c r="B3508" t="str">
        <f>VLOOKUP(A3508,Cafe_sales!$A$1:$O$10001,9,FALSE)</f>
        <v>Sandwich</v>
      </c>
      <c r="C3508" s="6">
        <f>VLOOKUP(A3508,Cafe_sales!$A$1:$O$10001,10,FALSE)</f>
        <v>3.0459513456340344</v>
      </c>
      <c r="D3508" s="10">
        <f>VLOOKUP(A3508,Cafe_sales!$A$1:$O$10001,11,FALSE)</f>
        <v>4</v>
      </c>
      <c r="E3508" s="6">
        <f>VLOOKUP(A3508,Cafe_sales!$A$1:$O$10001,12,FALSE)</f>
        <v>8</v>
      </c>
      <c r="F3508" t="str">
        <f>VLOOKUP(A3508,Cafe_sales!$A$1:$O$10001,13,FALSE)</f>
        <v>Cash</v>
      </c>
      <c r="G3508" t="str">
        <f>VLOOKUP(A3508,Cafe_sales!$A$1:$O$10001,14,FALSE)</f>
        <v>UNKNOWN</v>
      </c>
      <c r="H3508" s="8">
        <f>VLOOKUP(A3508,Cafe_sales!$A$1:$O$10001,15,FALSE)</f>
        <v>45063</v>
      </c>
    </row>
    <row r="3509" spans="1:8" x14ac:dyDescent="0.35">
      <c r="A3509" t="s">
        <v>5103</v>
      </c>
      <c r="B3509" t="str">
        <f>VLOOKUP(A3509,Cafe_sales!$A$1:$O$10001,9,FALSE)</f>
        <v>Salad</v>
      </c>
      <c r="C3509" s="6">
        <f>VLOOKUP(A3509,Cafe_sales!$A$1:$O$10001,10,FALSE)</f>
        <v>2</v>
      </c>
      <c r="D3509" s="10">
        <f>VLOOKUP(A3509,Cafe_sales!$A$1:$O$10001,11,FALSE)</f>
        <v>2.9994652406417113</v>
      </c>
      <c r="E3509" s="6">
        <f>VLOOKUP(A3509,Cafe_sales!$A$1:$O$10001,12,FALSE)</f>
        <v>10</v>
      </c>
      <c r="F3509" t="str">
        <f>VLOOKUP(A3509,Cafe_sales!$A$1:$O$10001,13,FALSE)</f>
        <v>Credit Card</v>
      </c>
      <c r="G3509" t="str">
        <f>VLOOKUP(A3509,Cafe_sales!$A$1:$O$10001,14,FALSE)</f>
        <v>In-store</v>
      </c>
      <c r="H3509" s="8">
        <f>VLOOKUP(A3509,Cafe_sales!$A$1:$O$10001,15,FALSE)</f>
        <v>44948</v>
      </c>
    </row>
    <row r="3510" spans="1:8" x14ac:dyDescent="0.35">
      <c r="A3510" t="s">
        <v>8583</v>
      </c>
      <c r="B3510" t="str">
        <f>VLOOKUP(A3510,Cafe_sales!$A$1:$O$10001,9,FALSE)</f>
        <v>Cake</v>
      </c>
      <c r="C3510" s="6">
        <f>VLOOKUP(A3510,Cafe_sales!$A$1:$O$10001,10,FALSE)</f>
        <v>3</v>
      </c>
      <c r="D3510" s="10">
        <f>VLOOKUP(A3510,Cafe_sales!$A$1:$O$10001,11,FALSE)</f>
        <v>3</v>
      </c>
      <c r="E3510" s="6">
        <f>VLOOKUP(A3510,Cafe_sales!$A$1:$O$10001,12,FALSE)</f>
        <v>9</v>
      </c>
      <c r="F3510" t="str">
        <f>VLOOKUP(A3510,Cafe_sales!$A$1:$O$10001,13,FALSE)</f>
        <v>Credit Card</v>
      </c>
      <c r="G3510" t="str">
        <f>VLOOKUP(A3510,Cafe_sales!$A$1:$O$10001,14,FALSE)</f>
        <v>In-store</v>
      </c>
      <c r="H3510" s="8">
        <f>VLOOKUP(A3510,Cafe_sales!$A$1:$O$10001,15,FALSE)</f>
        <v>45099</v>
      </c>
    </row>
    <row r="3511" spans="1:8" hidden="1" x14ac:dyDescent="0.35">
      <c r="A3511" t="s">
        <v>6497</v>
      </c>
      <c r="B3511" t="str">
        <f>VLOOKUP(A3511,Cafe_sales!$A$1:$O$10001,9,FALSE)</f>
        <v>Smoothie</v>
      </c>
      <c r="C3511">
        <f>VLOOKUP(A3511,Cafe_sales!$A$1:$O$10001,10,FALSE)</f>
        <v>5</v>
      </c>
      <c r="D3511">
        <f>VLOOKUP(A3511,Cafe_sales!$A$1:$O$10001,11,FALSE)</f>
        <v>4</v>
      </c>
      <c r="E3511">
        <f>VLOOKUP(A3511,Cafe_sales!$A$1:$O$10001,12,FALSE)</f>
        <v>20</v>
      </c>
      <c r="F3511" t="str">
        <f>VLOOKUP(A3511,Cafe_sales!$A$1:$O$10001,13,FALSE)</f>
        <v>Credit Card</v>
      </c>
      <c r="G3511" t="str">
        <f>VLOOKUP(A3511,Cafe_sales!$A$1:$O$10001,14,FALSE)</f>
        <v>Takeaway</v>
      </c>
      <c r="H3511" s="1">
        <f>VLOOKUP(A3511,Cafe_sales!$A$1:$O$10001,15,FALSE)</f>
        <v>45193</v>
      </c>
    </row>
    <row r="3512" spans="1:8" x14ac:dyDescent="0.35">
      <c r="A3512" t="s">
        <v>7438</v>
      </c>
      <c r="B3512" t="str">
        <f>VLOOKUP(A3512,Cafe_sales!$A$1:$O$10001,9,FALSE)</f>
        <v>Tea</v>
      </c>
      <c r="C3512" s="6">
        <f>VLOOKUP(A3512,Cafe_sales!$A$1:$O$10001,10,FALSE)</f>
        <v>3</v>
      </c>
      <c r="D3512" s="10">
        <f>VLOOKUP(A3512,Cafe_sales!$A$1:$O$10001,11,FALSE)</f>
        <v>1.5</v>
      </c>
      <c r="E3512" s="6">
        <f>VLOOKUP(A3512,Cafe_sales!$A$1:$O$10001,12,FALSE)</f>
        <v>4.5</v>
      </c>
      <c r="F3512" t="str">
        <f>VLOOKUP(A3512,Cafe_sales!$A$1:$O$10001,13,FALSE)</f>
        <v>Cash</v>
      </c>
      <c r="G3512" t="str">
        <f>VLOOKUP(A3512,Cafe_sales!$A$1:$O$10001,14,FALSE)</f>
        <v>In-store</v>
      </c>
      <c r="H3512" s="8">
        <f>VLOOKUP(A3512,Cafe_sales!$A$1:$O$10001,15,FALSE)</f>
        <v>45048</v>
      </c>
    </row>
    <row r="3513" spans="1:8" x14ac:dyDescent="0.35">
      <c r="A3513" t="s">
        <v>9663</v>
      </c>
      <c r="B3513" t="str">
        <f>VLOOKUP(A3513,Cafe_sales!$A$1:$O$10001,9,FALSE)</f>
        <v>Coffee</v>
      </c>
      <c r="C3513" s="6">
        <f>VLOOKUP(A3513,Cafe_sales!$A$1:$O$10001,10,FALSE)</f>
        <v>1</v>
      </c>
      <c r="D3513" s="10">
        <f>VLOOKUP(A3513,Cafe_sales!$A$1:$O$10001,11,FALSE)</f>
        <v>2</v>
      </c>
      <c r="E3513" s="6">
        <f>VLOOKUP(A3513,Cafe_sales!$A$1:$O$10001,12,FALSE)</f>
        <v>2</v>
      </c>
      <c r="F3513" t="str">
        <f>VLOOKUP(A3513,Cafe_sales!$A$1:$O$10001,13,FALSE)</f>
        <v>Default mode</v>
      </c>
      <c r="G3513" t="str">
        <f>VLOOKUP(A3513,Cafe_sales!$A$1:$O$10001,14,FALSE)</f>
        <v>UNKNOWN</v>
      </c>
      <c r="H3513" s="8">
        <f>VLOOKUP(A3513,Cafe_sales!$A$1:$O$10001,15,FALSE)</f>
        <v>45085</v>
      </c>
    </row>
    <row r="3514" spans="1:8" hidden="1" x14ac:dyDescent="0.35">
      <c r="A3514" t="s">
        <v>9974</v>
      </c>
      <c r="B3514" t="str">
        <f>VLOOKUP(A3514,Cafe_sales!$A$1:$O$10001,9,FALSE)</f>
        <v>Juice</v>
      </c>
      <c r="C3514">
        <f>VLOOKUP(A3514,Cafe_sales!$A$1:$O$10001,10,FALSE)</f>
        <v>4</v>
      </c>
      <c r="D3514">
        <f>VLOOKUP(A3514,Cafe_sales!$A$1:$O$10001,11,FALSE)</f>
        <v>1</v>
      </c>
      <c r="E3514">
        <f>VLOOKUP(A3514,Cafe_sales!$A$1:$O$10001,12,FALSE)</f>
        <v>4</v>
      </c>
      <c r="F3514" t="str">
        <f>VLOOKUP(A3514,Cafe_sales!$A$1:$O$10001,13,FALSE)</f>
        <v>Default mode</v>
      </c>
      <c r="G3514" t="str">
        <f>VLOOKUP(A3514,Cafe_sales!$A$1:$O$10001,14,FALSE)</f>
        <v>Takeaway</v>
      </c>
      <c r="H3514" s="1">
        <f>VLOOKUP(A3514,Cafe_sales!$A$1:$O$10001,15,FALSE)</f>
        <v>45219</v>
      </c>
    </row>
    <row r="3515" spans="1:8" x14ac:dyDescent="0.35">
      <c r="A3515" t="s">
        <v>1016</v>
      </c>
      <c r="B3515" t="str">
        <f>VLOOKUP(A3515,Cafe_sales!$A$1:$O$10001,9,FALSE)</f>
        <v>Coffee</v>
      </c>
      <c r="C3515" s="6">
        <f>VLOOKUP(A3515,Cafe_sales!$A$1:$O$10001,10,FALSE)</f>
        <v>5</v>
      </c>
      <c r="D3515" s="10">
        <f>VLOOKUP(A3515,Cafe_sales!$A$1:$O$10001,11,FALSE)</f>
        <v>2</v>
      </c>
      <c r="E3515" s="6">
        <f>VLOOKUP(A3515,Cafe_sales!$A$1:$O$10001,12,FALSE)</f>
        <v>10</v>
      </c>
      <c r="F3515" t="str">
        <f>VLOOKUP(A3515,Cafe_sales!$A$1:$O$10001,13,FALSE)</f>
        <v>Cash</v>
      </c>
      <c r="G3515" t="str">
        <f>VLOOKUP(A3515,Cafe_sales!$A$1:$O$10001,14,FALSE)</f>
        <v>UNKNOWN</v>
      </c>
      <c r="H3515" s="8">
        <f>VLOOKUP(A3515,Cafe_sales!$A$1:$O$10001,15,FALSE)</f>
        <v>45032</v>
      </c>
    </row>
    <row r="3516" spans="1:8" x14ac:dyDescent="0.35">
      <c r="A3516" t="s">
        <v>9981</v>
      </c>
      <c r="B3516" t="str">
        <f>VLOOKUP(A3516,Cafe_sales!$A$1:$O$10001,9,FALSE)</f>
        <v>Juice</v>
      </c>
      <c r="C3516" s="6">
        <f>VLOOKUP(A3516,Cafe_sales!$A$1:$O$10001,10,FALSE)</f>
        <v>2</v>
      </c>
      <c r="D3516" s="10">
        <f>VLOOKUP(A3516,Cafe_sales!$A$1:$O$10001,11,FALSE)</f>
        <v>5</v>
      </c>
      <c r="E3516" s="6">
        <f>VLOOKUP(A3516,Cafe_sales!$A$1:$O$10001,12,FALSE)</f>
        <v>10</v>
      </c>
      <c r="F3516" t="str">
        <f>VLOOKUP(A3516,Cafe_sales!$A$1:$O$10001,13,FALSE)</f>
        <v>Credit Card</v>
      </c>
      <c r="G3516" t="str">
        <f>VLOOKUP(A3516,Cafe_sales!$A$1:$O$10001,14,FALSE)</f>
        <v>In-store</v>
      </c>
      <c r="H3516" s="8">
        <f>VLOOKUP(A3516,Cafe_sales!$A$1:$O$10001,15,FALSE)</f>
        <v>45140</v>
      </c>
    </row>
    <row r="3517" spans="1:8" x14ac:dyDescent="0.35">
      <c r="A3517" t="s">
        <v>7995</v>
      </c>
      <c r="B3517" t="str">
        <f>VLOOKUP(A3517,Cafe_sales!$A$1:$O$10001,9,FALSE)</f>
        <v>Juice</v>
      </c>
      <c r="C3517" s="6">
        <f>VLOOKUP(A3517,Cafe_sales!$A$1:$O$10001,10,FALSE)</f>
        <v>4</v>
      </c>
      <c r="D3517" s="10">
        <f>VLOOKUP(A3517,Cafe_sales!$A$1:$O$10001,11,FALSE)</f>
        <v>3</v>
      </c>
      <c r="E3517" s="6">
        <f>VLOOKUP(A3517,Cafe_sales!$A$1:$O$10001,12,FALSE)</f>
        <v>12</v>
      </c>
      <c r="F3517" t="str">
        <f>VLOOKUP(A3517,Cafe_sales!$A$1:$O$10001,13,FALSE)</f>
        <v>Default mode</v>
      </c>
      <c r="G3517" t="str">
        <f>VLOOKUP(A3517,Cafe_sales!$A$1:$O$10001,14,FALSE)</f>
        <v>UNKNOWN</v>
      </c>
      <c r="H3517" s="8">
        <f>VLOOKUP(A3517,Cafe_sales!$A$1:$O$10001,15,FALSE)</f>
        <v>45276</v>
      </c>
    </row>
    <row r="3518" spans="1:8" x14ac:dyDescent="0.35">
      <c r="A3518" t="s">
        <v>1535</v>
      </c>
      <c r="B3518" t="str">
        <f>VLOOKUP(A3518,Cafe_sales!$A$1:$O$10001,9,FALSE)</f>
        <v>Juice</v>
      </c>
      <c r="C3518" s="6">
        <f>VLOOKUP(A3518,Cafe_sales!$A$1:$O$10001,10,FALSE)</f>
        <v>5</v>
      </c>
      <c r="D3518" s="10">
        <f>VLOOKUP(A3518,Cafe_sales!$A$1:$O$10001,11,FALSE)</f>
        <v>3</v>
      </c>
      <c r="E3518" s="6">
        <f>VLOOKUP(A3518,Cafe_sales!$A$1:$O$10001,12,FALSE)</f>
        <v>15</v>
      </c>
      <c r="F3518" t="str">
        <f>VLOOKUP(A3518,Cafe_sales!$A$1:$O$10001,13,FALSE)</f>
        <v>Credit Card</v>
      </c>
      <c r="G3518" t="str">
        <f>VLOOKUP(A3518,Cafe_sales!$A$1:$O$10001,14,FALSE)</f>
        <v>UNKNOWN</v>
      </c>
      <c r="H3518" s="8">
        <f>VLOOKUP(A3518,Cafe_sales!$A$1:$O$10001,15,FALSE)</f>
        <v>44952</v>
      </c>
    </row>
    <row r="3519" spans="1:8" x14ac:dyDescent="0.35">
      <c r="A3519" t="s">
        <v>4266</v>
      </c>
      <c r="B3519" t="str">
        <f>VLOOKUP(A3519,Cafe_sales!$A$1:$O$10001,9,FALSE)</f>
        <v>Tea</v>
      </c>
      <c r="C3519" s="6">
        <f>VLOOKUP(A3519,Cafe_sales!$A$1:$O$10001,10,FALSE)</f>
        <v>1</v>
      </c>
      <c r="D3519" s="10">
        <f>VLOOKUP(A3519,Cafe_sales!$A$1:$O$10001,11,FALSE)</f>
        <v>1.5</v>
      </c>
      <c r="E3519" s="6">
        <f>VLOOKUP(A3519,Cafe_sales!$A$1:$O$10001,12,FALSE)</f>
        <v>1.5</v>
      </c>
      <c r="F3519" t="str">
        <f>VLOOKUP(A3519,Cafe_sales!$A$1:$O$10001,13,FALSE)</f>
        <v>Credit Card</v>
      </c>
      <c r="G3519" t="str">
        <f>VLOOKUP(A3519,Cafe_sales!$A$1:$O$10001,14,FALSE)</f>
        <v>UNKNOWN</v>
      </c>
      <c r="H3519" s="8">
        <f>VLOOKUP(A3519,Cafe_sales!$A$1:$O$10001,15,FALSE)</f>
        <v>45199</v>
      </c>
    </row>
    <row r="3520" spans="1:8" hidden="1" x14ac:dyDescent="0.35">
      <c r="A3520" t="s">
        <v>9171</v>
      </c>
      <c r="B3520" t="str">
        <f>VLOOKUP(A3520,Cafe_sales!$A$1:$O$10001,9,FALSE)</f>
        <v>Salad</v>
      </c>
      <c r="C3520">
        <f>VLOOKUP(A3520,Cafe_sales!$A$1:$O$10001,10,FALSE)</f>
        <v>5</v>
      </c>
      <c r="D3520">
        <f>VLOOKUP(A3520,Cafe_sales!$A$1:$O$10001,11,FALSE)</f>
        <v>5</v>
      </c>
      <c r="E3520">
        <f>VLOOKUP(A3520,Cafe_sales!$A$1:$O$10001,12,FALSE)</f>
        <v>25</v>
      </c>
      <c r="F3520" t="str">
        <f>VLOOKUP(A3520,Cafe_sales!$A$1:$O$10001,13,FALSE)</f>
        <v>Default mode</v>
      </c>
      <c r="G3520" t="str">
        <f>VLOOKUP(A3520,Cafe_sales!$A$1:$O$10001,14,FALSE)</f>
        <v>Takeaway</v>
      </c>
      <c r="H3520" s="1">
        <f>VLOOKUP(A3520,Cafe_sales!$A$1:$O$10001,15,FALSE)</f>
        <v>45142</v>
      </c>
    </row>
    <row r="3521" spans="1:8" x14ac:dyDescent="0.35">
      <c r="A3521" t="s">
        <v>2186</v>
      </c>
      <c r="B3521" t="str">
        <f>VLOOKUP(A3521,Cafe_sales!$A$1:$O$10001,9,FALSE)</f>
        <v>Tea</v>
      </c>
      <c r="C3521" s="6">
        <f>VLOOKUP(A3521,Cafe_sales!$A$1:$O$10001,10,FALSE)</f>
        <v>4</v>
      </c>
      <c r="D3521" s="10">
        <f>VLOOKUP(A3521,Cafe_sales!$A$1:$O$10001,11,FALSE)</f>
        <v>1.5</v>
      </c>
      <c r="E3521" s="6">
        <f>VLOOKUP(A3521,Cafe_sales!$A$1:$O$10001,12,FALSE)</f>
        <v>6</v>
      </c>
      <c r="F3521" t="str">
        <f>VLOOKUP(A3521,Cafe_sales!$A$1:$O$10001,13,FALSE)</f>
        <v>Default mode</v>
      </c>
      <c r="G3521" t="str">
        <f>VLOOKUP(A3521,Cafe_sales!$A$1:$O$10001,14,FALSE)</f>
        <v>UNKNOWN</v>
      </c>
      <c r="H3521" s="8">
        <f>VLOOKUP(A3521,Cafe_sales!$A$1:$O$10001,15,FALSE)</f>
        <v>45075</v>
      </c>
    </row>
    <row r="3522" spans="1:8" hidden="1" x14ac:dyDescent="0.35">
      <c r="A3522" t="s">
        <v>5318</v>
      </c>
      <c r="B3522" t="str">
        <f>VLOOKUP(A3522,Cafe_sales!$A$1:$O$10001,9,FALSE)</f>
        <v>Salad</v>
      </c>
      <c r="C3522">
        <f>VLOOKUP(A3522,Cafe_sales!$A$1:$O$10001,10,FALSE)</f>
        <v>4</v>
      </c>
      <c r="D3522">
        <f>VLOOKUP(A3522,Cafe_sales!$A$1:$O$10001,11,FALSE)</f>
        <v>5</v>
      </c>
      <c r="E3522">
        <f>VLOOKUP(A3522,Cafe_sales!$A$1:$O$10001,12,FALSE)</f>
        <v>20</v>
      </c>
      <c r="F3522" t="str">
        <f>VLOOKUP(A3522,Cafe_sales!$A$1:$O$10001,13,FALSE)</f>
        <v>Default mode</v>
      </c>
      <c r="G3522" t="str">
        <f>VLOOKUP(A3522,Cafe_sales!$A$1:$O$10001,14,FALSE)</f>
        <v>Takeaway</v>
      </c>
      <c r="H3522" s="1">
        <f>VLOOKUP(A3522,Cafe_sales!$A$1:$O$10001,15,FALSE)</f>
        <v>45180</v>
      </c>
    </row>
    <row r="3523" spans="1:8" x14ac:dyDescent="0.35">
      <c r="A3523" t="s">
        <v>232</v>
      </c>
      <c r="B3523" t="str">
        <f>VLOOKUP(A3523,Cafe_sales!$A$1:$O$10001,9,FALSE)</f>
        <v>Sandwich</v>
      </c>
      <c r="C3523" s="6">
        <f>VLOOKUP(A3523,Cafe_sales!$A$1:$O$10001,10,FALSE)</f>
        <v>2</v>
      </c>
      <c r="D3523" s="10">
        <f>VLOOKUP(A3523,Cafe_sales!$A$1:$O$10001,11,FALSE)</f>
        <v>4</v>
      </c>
      <c r="E3523" s="6">
        <f>VLOOKUP(A3523,Cafe_sales!$A$1:$O$10001,12,FALSE)</f>
        <v>8</v>
      </c>
      <c r="F3523" t="str">
        <f>VLOOKUP(A3523,Cafe_sales!$A$1:$O$10001,13,FALSE)</f>
        <v>Credit Card</v>
      </c>
      <c r="G3523" t="str">
        <f>VLOOKUP(A3523,Cafe_sales!$A$1:$O$10001,14,FALSE)</f>
        <v>UNKNOWN</v>
      </c>
      <c r="H3523" s="8">
        <f>VLOOKUP(A3523,Cafe_sales!$A$1:$O$10001,15,FALSE)</f>
        <v>45078</v>
      </c>
    </row>
    <row r="3524" spans="1:8" x14ac:dyDescent="0.35">
      <c r="A3524" t="s">
        <v>7495</v>
      </c>
      <c r="B3524" t="str">
        <f>VLOOKUP(A3524,Cafe_sales!$A$1:$O$10001,9,FALSE)</f>
        <v>Coffee</v>
      </c>
      <c r="C3524" s="6">
        <f>VLOOKUP(A3524,Cafe_sales!$A$1:$O$10001,10,FALSE)</f>
        <v>2</v>
      </c>
      <c r="D3524" s="10">
        <f>VLOOKUP(A3524,Cafe_sales!$A$1:$O$10001,11,FALSE)</f>
        <v>2</v>
      </c>
      <c r="E3524" s="6">
        <f>VLOOKUP(A3524,Cafe_sales!$A$1:$O$10001,12,FALSE)</f>
        <v>4</v>
      </c>
      <c r="F3524" t="str">
        <f>VLOOKUP(A3524,Cafe_sales!$A$1:$O$10001,13,FALSE)</f>
        <v>Cash</v>
      </c>
      <c r="G3524" t="str">
        <f>VLOOKUP(A3524,Cafe_sales!$A$1:$O$10001,14,FALSE)</f>
        <v>UNKNOWN</v>
      </c>
      <c r="H3524" s="8">
        <f>VLOOKUP(A3524,Cafe_sales!$A$1:$O$10001,15,FALSE)</f>
        <v>45223</v>
      </c>
    </row>
    <row r="3525" spans="1:8" x14ac:dyDescent="0.35">
      <c r="A3525" t="s">
        <v>7387</v>
      </c>
      <c r="B3525" t="str">
        <f>VLOOKUP(A3525,Cafe_sales!$A$1:$O$10001,9,FALSE)</f>
        <v>Cookie</v>
      </c>
      <c r="C3525" s="6">
        <f>VLOOKUP(A3525,Cafe_sales!$A$1:$O$10001,10,FALSE)</f>
        <v>4</v>
      </c>
      <c r="D3525" s="10">
        <f>VLOOKUP(A3525,Cafe_sales!$A$1:$O$10001,11,FALSE)</f>
        <v>3.0527156549520766</v>
      </c>
      <c r="E3525" s="6">
        <f>VLOOKUP(A3525,Cafe_sales!$A$1:$O$10001,12,FALSE)</f>
        <v>4</v>
      </c>
      <c r="F3525" t="str">
        <f>VLOOKUP(A3525,Cafe_sales!$A$1:$O$10001,13,FALSE)</f>
        <v>Digital Wallet</v>
      </c>
      <c r="G3525" t="str">
        <f>VLOOKUP(A3525,Cafe_sales!$A$1:$O$10001,14,FALSE)</f>
        <v>UNKNOWN</v>
      </c>
      <c r="H3525" s="8">
        <f>VLOOKUP(A3525,Cafe_sales!$A$1:$O$10001,15,FALSE)</f>
        <v>45165</v>
      </c>
    </row>
    <row r="3526" spans="1:8" x14ac:dyDescent="0.35">
      <c r="A3526" t="s">
        <v>8537</v>
      </c>
      <c r="B3526" t="str">
        <f>VLOOKUP(A3526,Cafe_sales!$A$1:$O$10001,9,FALSE)</f>
        <v>Coffee</v>
      </c>
      <c r="C3526" s="6">
        <f>VLOOKUP(A3526,Cafe_sales!$A$1:$O$10001,10,FALSE)</f>
        <v>4</v>
      </c>
      <c r="D3526" s="10">
        <f>VLOOKUP(A3526,Cafe_sales!$A$1:$O$10001,11,FALSE)</f>
        <v>2</v>
      </c>
      <c r="E3526" s="6">
        <f>VLOOKUP(A3526,Cafe_sales!$A$1:$O$10001,12,FALSE)</f>
        <v>8</v>
      </c>
      <c r="F3526" t="str">
        <f>VLOOKUP(A3526,Cafe_sales!$A$1:$O$10001,13,FALSE)</f>
        <v>Credit Card</v>
      </c>
      <c r="G3526" t="str">
        <f>VLOOKUP(A3526,Cafe_sales!$A$1:$O$10001,14,FALSE)</f>
        <v>In-store</v>
      </c>
      <c r="H3526" s="8">
        <f>VLOOKUP(A3526,Cafe_sales!$A$1:$O$10001,15,FALSE)</f>
        <v>45268</v>
      </c>
    </row>
    <row r="3527" spans="1:8" x14ac:dyDescent="0.35">
      <c r="A3527" t="s">
        <v>2572</v>
      </c>
      <c r="B3527" t="str">
        <f>VLOOKUP(A3527,Cafe_sales!$A$1:$O$10001,9,FALSE)</f>
        <v>Salad</v>
      </c>
      <c r="C3527" s="6">
        <f>VLOOKUP(A3527,Cafe_sales!$A$1:$O$10001,10,FALSE)</f>
        <v>2</v>
      </c>
      <c r="D3527" s="10">
        <f>VLOOKUP(A3527,Cafe_sales!$A$1:$O$10001,11,FALSE)</f>
        <v>5</v>
      </c>
      <c r="E3527" s="6">
        <f>VLOOKUP(A3527,Cafe_sales!$A$1:$O$10001,12,FALSE)</f>
        <v>10</v>
      </c>
      <c r="F3527" t="str">
        <f>VLOOKUP(A3527,Cafe_sales!$A$1:$O$10001,13,FALSE)</f>
        <v>Credit Card</v>
      </c>
      <c r="G3527" t="str">
        <f>VLOOKUP(A3527,Cafe_sales!$A$1:$O$10001,14,FALSE)</f>
        <v>UNKNOWN</v>
      </c>
      <c r="H3527" s="8">
        <f>VLOOKUP(A3527,Cafe_sales!$A$1:$O$10001,15,FALSE)</f>
        <v>44927</v>
      </c>
    </row>
    <row r="3528" spans="1:8" x14ac:dyDescent="0.35">
      <c r="A3528" t="s">
        <v>7834</v>
      </c>
      <c r="B3528" t="str">
        <f>VLOOKUP(A3528,Cafe_sales!$A$1:$O$10001,9,FALSE)</f>
        <v>Sandwich</v>
      </c>
      <c r="C3528" s="6">
        <f>VLOOKUP(A3528,Cafe_sales!$A$1:$O$10001,10,FALSE)</f>
        <v>2</v>
      </c>
      <c r="D3528" s="10">
        <f>VLOOKUP(A3528,Cafe_sales!$A$1:$O$10001,11,FALSE)</f>
        <v>4</v>
      </c>
      <c r="E3528" s="6">
        <f>VLOOKUP(A3528,Cafe_sales!$A$1:$O$10001,12,FALSE)</f>
        <v>8</v>
      </c>
      <c r="F3528" t="str">
        <f>VLOOKUP(A3528,Cafe_sales!$A$1:$O$10001,13,FALSE)</f>
        <v>Credit Card</v>
      </c>
      <c r="G3528" t="str">
        <f>VLOOKUP(A3528,Cafe_sales!$A$1:$O$10001,14,FALSE)</f>
        <v>UNKNOWN</v>
      </c>
      <c r="H3528" s="8">
        <f>VLOOKUP(A3528,Cafe_sales!$A$1:$O$10001,15,FALSE)</f>
        <v>45092</v>
      </c>
    </row>
    <row r="3529" spans="1:8" x14ac:dyDescent="0.35">
      <c r="A3529" t="s">
        <v>112</v>
      </c>
      <c r="B3529" t="str">
        <f>VLOOKUP(A3529,Cafe_sales!$A$1:$O$10001,9,FALSE)</f>
        <v>UNKNOWN</v>
      </c>
      <c r="C3529" s="6">
        <f>VLOOKUP(A3529,Cafe_sales!$A$1:$O$10001,10,FALSE)</f>
        <v>5</v>
      </c>
      <c r="D3529" s="10">
        <f>VLOOKUP(A3529,Cafe_sales!$A$1:$O$10001,11,FALSE)</f>
        <v>1</v>
      </c>
      <c r="E3529" s="6">
        <f>VLOOKUP(A3529,Cafe_sales!$A$1:$O$10001,12,FALSE)</f>
        <v>5</v>
      </c>
      <c r="F3529" t="str">
        <f>VLOOKUP(A3529,Cafe_sales!$A$1:$O$10001,13,FALSE)</f>
        <v>Default mode</v>
      </c>
      <c r="G3529" t="str">
        <f>VLOOKUP(A3529,Cafe_sales!$A$1:$O$10001,14,FALSE)</f>
        <v>In-store</v>
      </c>
      <c r="H3529" s="8">
        <f>VLOOKUP(A3529,Cafe_sales!$A$1:$O$10001,15,FALSE)</f>
        <v>44997</v>
      </c>
    </row>
    <row r="3530" spans="1:8" x14ac:dyDescent="0.35">
      <c r="A3530" t="s">
        <v>471</v>
      </c>
      <c r="B3530" t="str">
        <f>VLOOKUP(A3530,Cafe_sales!$A$1:$O$10001,9,FALSE)</f>
        <v>Tea</v>
      </c>
      <c r="C3530" s="6">
        <f>VLOOKUP(A3530,Cafe_sales!$A$1:$O$10001,10,FALSE)</f>
        <v>4</v>
      </c>
      <c r="D3530" s="10">
        <f>VLOOKUP(A3530,Cafe_sales!$A$1:$O$10001,11,FALSE)</f>
        <v>1.5</v>
      </c>
      <c r="E3530" s="6">
        <f>VLOOKUP(A3530,Cafe_sales!$A$1:$O$10001,12,FALSE)</f>
        <v>6</v>
      </c>
      <c r="F3530" t="str">
        <f>VLOOKUP(A3530,Cafe_sales!$A$1:$O$10001,13,FALSE)</f>
        <v>Cash</v>
      </c>
      <c r="G3530" t="str">
        <f>VLOOKUP(A3530,Cafe_sales!$A$1:$O$10001,14,FALSE)</f>
        <v>In-store</v>
      </c>
      <c r="H3530" s="8">
        <f>VLOOKUP(A3530,Cafe_sales!$A$1:$O$10001,15,FALSE)</f>
        <v>45206</v>
      </c>
    </row>
    <row r="3531" spans="1:8" hidden="1" x14ac:dyDescent="0.35">
      <c r="A3531" t="s">
        <v>1639</v>
      </c>
      <c r="B3531" t="str">
        <f>VLOOKUP(A3531,Cafe_sales!$A$1:$O$10001,9,FALSE)</f>
        <v>Juice</v>
      </c>
      <c r="C3531">
        <f>VLOOKUP(A3531,Cafe_sales!$A$1:$O$10001,10,FALSE)</f>
        <v>2</v>
      </c>
      <c r="D3531">
        <f>VLOOKUP(A3531,Cafe_sales!$A$1:$O$10001,11,FALSE)</f>
        <v>3</v>
      </c>
      <c r="E3531">
        <f>VLOOKUP(A3531,Cafe_sales!$A$1:$O$10001,12,FALSE)</f>
        <v>6</v>
      </c>
      <c r="F3531" t="str">
        <f>VLOOKUP(A3531,Cafe_sales!$A$1:$O$10001,13,FALSE)</f>
        <v>Credit Card</v>
      </c>
      <c r="G3531" t="str">
        <f>VLOOKUP(A3531,Cafe_sales!$A$1:$O$10001,14,FALSE)</f>
        <v>Takeaway</v>
      </c>
      <c r="H3531" s="1">
        <f>VLOOKUP(A3531,Cafe_sales!$A$1:$O$10001,15,FALSE)</f>
        <v>45102</v>
      </c>
    </row>
    <row r="3532" spans="1:8" x14ac:dyDescent="0.35">
      <c r="A3532" t="s">
        <v>383</v>
      </c>
      <c r="B3532" t="str">
        <f>VLOOKUP(A3532,Cafe_sales!$A$1:$O$10001,9,FALSE)</f>
        <v>Sandwich</v>
      </c>
      <c r="C3532" s="6">
        <f>VLOOKUP(A3532,Cafe_sales!$A$1:$O$10001,10,FALSE)</f>
        <v>3</v>
      </c>
      <c r="D3532" s="10">
        <f>VLOOKUP(A3532,Cafe_sales!$A$1:$O$10001,11,FALSE)</f>
        <v>4</v>
      </c>
      <c r="E3532" s="6">
        <f>VLOOKUP(A3532,Cafe_sales!$A$1:$O$10001,12,FALSE)</f>
        <v>12</v>
      </c>
      <c r="F3532" t="str">
        <f>VLOOKUP(A3532,Cafe_sales!$A$1:$O$10001,13,FALSE)</f>
        <v>Digital Wallet</v>
      </c>
      <c r="G3532" t="str">
        <f>VLOOKUP(A3532,Cafe_sales!$A$1:$O$10001,14,FALSE)</f>
        <v>In-store</v>
      </c>
      <c r="H3532" s="8">
        <f>VLOOKUP(A3532,Cafe_sales!$A$1:$O$10001,15,FALSE)</f>
        <v>45196</v>
      </c>
    </row>
    <row r="3533" spans="1:8" hidden="1" x14ac:dyDescent="0.35">
      <c r="A3533" t="s">
        <v>4149</v>
      </c>
      <c r="B3533" t="str">
        <f>VLOOKUP(A3533,Cafe_sales!$A$1:$O$10001,9,FALSE)</f>
        <v>Cookie</v>
      </c>
      <c r="C3533">
        <f>VLOOKUP(A3533,Cafe_sales!$A$1:$O$10001,10,FALSE)</f>
        <v>5</v>
      </c>
      <c r="D3533">
        <f>VLOOKUP(A3533,Cafe_sales!$A$1:$O$10001,11,FALSE)</f>
        <v>1</v>
      </c>
      <c r="E3533">
        <f>VLOOKUP(A3533,Cafe_sales!$A$1:$O$10001,12,FALSE)</f>
        <v>5</v>
      </c>
      <c r="F3533" t="str">
        <f>VLOOKUP(A3533,Cafe_sales!$A$1:$O$10001,13,FALSE)</f>
        <v>Credit Card</v>
      </c>
      <c r="G3533" t="str">
        <f>VLOOKUP(A3533,Cafe_sales!$A$1:$O$10001,14,FALSE)</f>
        <v>Takeaway</v>
      </c>
      <c r="H3533" s="1">
        <f>VLOOKUP(A3533,Cafe_sales!$A$1:$O$10001,15,FALSE)</f>
        <v>45149</v>
      </c>
    </row>
    <row r="3534" spans="1:8" x14ac:dyDescent="0.35">
      <c r="A3534" t="s">
        <v>1185</v>
      </c>
      <c r="B3534" t="str">
        <f>VLOOKUP(A3534,Cafe_sales!$A$1:$O$10001,9,FALSE)</f>
        <v>Sandwich</v>
      </c>
      <c r="C3534" s="6">
        <f>VLOOKUP(A3534,Cafe_sales!$A$1:$O$10001,10,FALSE)</f>
        <v>4</v>
      </c>
      <c r="D3534" s="10">
        <f>VLOOKUP(A3534,Cafe_sales!$A$1:$O$10001,11,FALSE)</f>
        <v>4</v>
      </c>
      <c r="E3534" s="6">
        <f>VLOOKUP(A3534,Cafe_sales!$A$1:$O$10001,12,FALSE)</f>
        <v>16</v>
      </c>
      <c r="F3534" t="str">
        <f>VLOOKUP(A3534,Cafe_sales!$A$1:$O$10001,13,FALSE)</f>
        <v>Default mode</v>
      </c>
      <c r="G3534" t="str">
        <f>VLOOKUP(A3534,Cafe_sales!$A$1:$O$10001,14,FALSE)</f>
        <v>In-store</v>
      </c>
      <c r="H3534" s="8">
        <f>VLOOKUP(A3534,Cafe_sales!$A$1:$O$10001,15,FALSE)</f>
        <v>45130</v>
      </c>
    </row>
    <row r="3535" spans="1:8" x14ac:dyDescent="0.35">
      <c r="A3535" t="s">
        <v>4554</v>
      </c>
      <c r="B3535" t="str">
        <f>VLOOKUP(A3535,Cafe_sales!$A$1:$O$10001,9,FALSE)</f>
        <v>Salad</v>
      </c>
      <c r="C3535" s="6">
        <f>VLOOKUP(A3535,Cafe_sales!$A$1:$O$10001,10,FALSE)</f>
        <v>2</v>
      </c>
      <c r="D3535" s="10">
        <f>VLOOKUP(A3535,Cafe_sales!$A$1:$O$10001,11,FALSE)</f>
        <v>5</v>
      </c>
      <c r="E3535" s="6">
        <f>VLOOKUP(A3535,Cafe_sales!$A$1:$O$10001,12,FALSE)</f>
        <v>10</v>
      </c>
      <c r="F3535" t="str">
        <f>VLOOKUP(A3535,Cafe_sales!$A$1:$O$10001,13,FALSE)</f>
        <v>Credit Card</v>
      </c>
      <c r="G3535" t="str">
        <f>VLOOKUP(A3535,Cafe_sales!$A$1:$O$10001,14,FALSE)</f>
        <v>UNKNOWN</v>
      </c>
      <c r="H3535" s="8">
        <f>VLOOKUP(A3535,Cafe_sales!$A$1:$O$10001,15,FALSE)</f>
        <v>45001</v>
      </c>
    </row>
    <row r="3536" spans="1:8" hidden="1" x14ac:dyDescent="0.35">
      <c r="A3536" t="s">
        <v>2522</v>
      </c>
      <c r="B3536" t="str">
        <f>VLOOKUP(A3536,Cafe_sales!$A$1:$O$10001,9,FALSE)</f>
        <v>Cookie</v>
      </c>
      <c r="C3536">
        <f>VLOOKUP(A3536,Cafe_sales!$A$1:$O$10001,10,FALSE)</f>
        <v>5</v>
      </c>
      <c r="D3536">
        <f>VLOOKUP(A3536,Cafe_sales!$A$1:$O$10001,11,FALSE)</f>
        <v>1</v>
      </c>
      <c r="E3536">
        <f>VLOOKUP(A3536,Cafe_sales!$A$1:$O$10001,12,FALSE)</f>
        <v>5</v>
      </c>
      <c r="F3536" t="str">
        <f>VLOOKUP(A3536,Cafe_sales!$A$1:$O$10001,13,FALSE)</f>
        <v>Credit Card</v>
      </c>
      <c r="G3536" t="str">
        <f>VLOOKUP(A3536,Cafe_sales!$A$1:$O$10001,14,FALSE)</f>
        <v>Takeaway</v>
      </c>
      <c r="H3536" s="1">
        <f>VLOOKUP(A3536,Cafe_sales!$A$1:$O$10001,15,FALSE)</f>
        <v>45110</v>
      </c>
    </row>
    <row r="3537" spans="1:8" hidden="1" x14ac:dyDescent="0.35">
      <c r="A3537" t="s">
        <v>2451</v>
      </c>
      <c r="B3537" t="str">
        <f>VLOOKUP(A3537,Cafe_sales!$A$1:$O$10001,9,FALSE)</f>
        <v>Tea</v>
      </c>
      <c r="C3537">
        <f>VLOOKUP(A3537,Cafe_sales!$A$1:$O$10001,10,FALSE)</f>
        <v>5</v>
      </c>
      <c r="D3537">
        <f>VLOOKUP(A3537,Cafe_sales!$A$1:$O$10001,11,FALSE)</f>
        <v>1.5</v>
      </c>
      <c r="E3537">
        <f>VLOOKUP(A3537,Cafe_sales!$A$1:$O$10001,12,FALSE)</f>
        <v>7.5</v>
      </c>
      <c r="F3537" t="str">
        <f>VLOOKUP(A3537,Cafe_sales!$A$1:$O$10001,13,FALSE)</f>
        <v>Cash</v>
      </c>
      <c r="G3537" t="str">
        <f>VLOOKUP(A3537,Cafe_sales!$A$1:$O$10001,14,FALSE)</f>
        <v>Takeaway</v>
      </c>
      <c r="H3537" s="1">
        <f>VLOOKUP(A3537,Cafe_sales!$A$1:$O$10001,15,FALSE)</f>
        <v>45215</v>
      </c>
    </row>
    <row r="3538" spans="1:8" x14ac:dyDescent="0.35">
      <c r="A3538" t="s">
        <v>1943</v>
      </c>
      <c r="B3538" t="str">
        <f>VLOOKUP(A3538,Cafe_sales!$A$1:$O$10001,9,FALSE)</f>
        <v>Coffee</v>
      </c>
      <c r="C3538" s="6">
        <f>VLOOKUP(A3538,Cafe_sales!$A$1:$O$10001,10,FALSE)</f>
        <v>2</v>
      </c>
      <c r="D3538" s="10">
        <f>VLOOKUP(A3538,Cafe_sales!$A$1:$O$10001,11,FALSE)</f>
        <v>2</v>
      </c>
      <c r="E3538" s="6">
        <f>VLOOKUP(A3538,Cafe_sales!$A$1:$O$10001,12,FALSE)</f>
        <v>4</v>
      </c>
      <c r="F3538" t="str">
        <f>VLOOKUP(A3538,Cafe_sales!$A$1:$O$10001,13,FALSE)</f>
        <v>Cash</v>
      </c>
      <c r="G3538" t="str">
        <f>VLOOKUP(A3538,Cafe_sales!$A$1:$O$10001,14,FALSE)</f>
        <v>UNKNOWN</v>
      </c>
      <c r="H3538" s="8">
        <f>VLOOKUP(A3538,Cafe_sales!$A$1:$O$10001,15,FALSE)</f>
        <v>45106</v>
      </c>
    </row>
    <row r="3539" spans="1:8" x14ac:dyDescent="0.35">
      <c r="A3539" t="s">
        <v>7688</v>
      </c>
      <c r="B3539" t="str">
        <f>VLOOKUP(A3539,Cafe_sales!$A$1:$O$10001,9,FALSE)</f>
        <v>Cake</v>
      </c>
      <c r="C3539" s="6">
        <f>VLOOKUP(A3539,Cafe_sales!$A$1:$O$10001,10,FALSE)</f>
        <v>5</v>
      </c>
      <c r="D3539" s="10">
        <f>VLOOKUP(A3539,Cafe_sales!$A$1:$O$10001,11,FALSE)</f>
        <v>3</v>
      </c>
      <c r="E3539" s="6">
        <f>VLOOKUP(A3539,Cafe_sales!$A$1:$O$10001,12,FALSE)</f>
        <v>15</v>
      </c>
      <c r="F3539" t="str">
        <f>VLOOKUP(A3539,Cafe_sales!$A$1:$O$10001,13,FALSE)</f>
        <v>Default mode</v>
      </c>
      <c r="G3539" t="str">
        <f>VLOOKUP(A3539,Cafe_sales!$A$1:$O$10001,14,FALSE)</f>
        <v>UNKNOWN</v>
      </c>
      <c r="H3539" s="8">
        <f>VLOOKUP(A3539,Cafe_sales!$A$1:$O$10001,15,FALSE)</f>
        <v>45277</v>
      </c>
    </row>
    <row r="3540" spans="1:8" x14ac:dyDescent="0.35">
      <c r="A3540" t="s">
        <v>4390</v>
      </c>
      <c r="B3540" t="str">
        <f>VLOOKUP(A3540,Cafe_sales!$A$1:$O$10001,9,FALSE)</f>
        <v>Tea</v>
      </c>
      <c r="C3540" s="6">
        <f>VLOOKUP(A3540,Cafe_sales!$A$1:$O$10001,10,FALSE)</f>
        <v>3</v>
      </c>
      <c r="D3540" s="10">
        <f>VLOOKUP(A3540,Cafe_sales!$A$1:$O$10001,11,FALSE)</f>
        <v>1.5</v>
      </c>
      <c r="E3540" s="6">
        <f>VLOOKUP(A3540,Cafe_sales!$A$1:$O$10001,12,FALSE)</f>
        <v>4.5</v>
      </c>
      <c r="F3540" t="str">
        <f>VLOOKUP(A3540,Cafe_sales!$A$1:$O$10001,13,FALSE)</f>
        <v>Credit Card</v>
      </c>
      <c r="G3540" t="str">
        <f>VLOOKUP(A3540,Cafe_sales!$A$1:$O$10001,14,FALSE)</f>
        <v>UNKNOWN</v>
      </c>
      <c r="H3540" s="8">
        <f>VLOOKUP(A3540,Cafe_sales!$A$1:$O$10001,15,FALSE)</f>
        <v>44965</v>
      </c>
    </row>
    <row r="3541" spans="1:8" x14ac:dyDescent="0.35">
      <c r="A3541" t="s">
        <v>8915</v>
      </c>
      <c r="B3541" t="str">
        <f>VLOOKUP(A3541,Cafe_sales!$A$1:$O$10001,9,FALSE)</f>
        <v>Coffee</v>
      </c>
      <c r="C3541" s="6">
        <f>VLOOKUP(A3541,Cafe_sales!$A$1:$O$10001,10,FALSE)</f>
        <v>2</v>
      </c>
      <c r="D3541" s="10">
        <f>VLOOKUP(A3541,Cafe_sales!$A$1:$O$10001,11,FALSE)</f>
        <v>2</v>
      </c>
      <c r="E3541" s="6">
        <f>VLOOKUP(A3541,Cafe_sales!$A$1:$O$10001,12,FALSE)</f>
        <v>4</v>
      </c>
      <c r="F3541" t="str">
        <f>VLOOKUP(A3541,Cafe_sales!$A$1:$O$10001,13,FALSE)</f>
        <v>Digital Wallet</v>
      </c>
      <c r="G3541" t="str">
        <f>VLOOKUP(A3541,Cafe_sales!$A$1:$O$10001,14,FALSE)</f>
        <v>In-store</v>
      </c>
      <c r="H3541" s="8">
        <f>VLOOKUP(A3541,Cafe_sales!$A$1:$O$10001,15,FALSE)</f>
        <v>45064</v>
      </c>
    </row>
    <row r="3542" spans="1:8" hidden="1" x14ac:dyDescent="0.35">
      <c r="A3542" t="s">
        <v>6133</v>
      </c>
      <c r="B3542" t="str">
        <f>VLOOKUP(A3542,Cafe_sales!$A$1:$O$10001,9,FALSE)</f>
        <v>Sandwich</v>
      </c>
      <c r="C3542">
        <f>VLOOKUP(A3542,Cafe_sales!$A$1:$O$10001,10,FALSE)</f>
        <v>5</v>
      </c>
      <c r="D3542">
        <f>VLOOKUP(A3542,Cafe_sales!$A$1:$O$10001,11,FALSE)</f>
        <v>4</v>
      </c>
      <c r="E3542">
        <f>VLOOKUP(A3542,Cafe_sales!$A$1:$O$10001,12,FALSE)</f>
        <v>20</v>
      </c>
      <c r="F3542" t="str">
        <f>VLOOKUP(A3542,Cafe_sales!$A$1:$O$10001,13,FALSE)</f>
        <v>Digital Wallet</v>
      </c>
      <c r="G3542" t="str">
        <f>VLOOKUP(A3542,Cafe_sales!$A$1:$O$10001,14,FALSE)</f>
        <v>Takeaway</v>
      </c>
      <c r="H3542" s="1">
        <f>VLOOKUP(A3542,Cafe_sales!$A$1:$O$10001,15,FALSE)</f>
        <v>44956</v>
      </c>
    </row>
    <row r="3543" spans="1:8" hidden="1" x14ac:dyDescent="0.35">
      <c r="A3543" t="s">
        <v>6856</v>
      </c>
      <c r="B3543" t="str">
        <f>VLOOKUP(A3543,Cafe_sales!$A$1:$O$10001,9,FALSE)</f>
        <v>Salad</v>
      </c>
      <c r="C3543">
        <f>VLOOKUP(A3543,Cafe_sales!$A$1:$O$10001,10,FALSE)</f>
        <v>1</v>
      </c>
      <c r="D3543">
        <f>VLOOKUP(A3543,Cafe_sales!$A$1:$O$10001,11,FALSE)</f>
        <v>5</v>
      </c>
      <c r="E3543">
        <f>VLOOKUP(A3543,Cafe_sales!$A$1:$O$10001,12,FALSE)</f>
        <v>5</v>
      </c>
      <c r="F3543" t="str">
        <f>VLOOKUP(A3543,Cafe_sales!$A$1:$O$10001,13,FALSE)</f>
        <v>Credit Card</v>
      </c>
      <c r="G3543" t="str">
        <f>VLOOKUP(A3543,Cafe_sales!$A$1:$O$10001,14,FALSE)</f>
        <v>Takeaway</v>
      </c>
      <c r="H3543" s="1">
        <f>VLOOKUP(A3543,Cafe_sales!$A$1:$O$10001,15,FALSE)</f>
        <v>45155</v>
      </c>
    </row>
    <row r="3544" spans="1:8" x14ac:dyDescent="0.35">
      <c r="A3544" t="s">
        <v>4687</v>
      </c>
      <c r="B3544" t="str">
        <f>VLOOKUP(A3544,Cafe_sales!$A$1:$O$10001,9,FALSE)</f>
        <v>Smoothie</v>
      </c>
      <c r="C3544" s="6">
        <f>VLOOKUP(A3544,Cafe_sales!$A$1:$O$10001,10,FALSE)</f>
        <v>3</v>
      </c>
      <c r="D3544" s="10">
        <f>VLOOKUP(A3544,Cafe_sales!$A$1:$O$10001,11,FALSE)</f>
        <v>4</v>
      </c>
      <c r="E3544" s="6">
        <f>VLOOKUP(A3544,Cafe_sales!$A$1:$O$10001,12,FALSE)</f>
        <v>12</v>
      </c>
      <c r="F3544" t="str">
        <f>VLOOKUP(A3544,Cafe_sales!$A$1:$O$10001,13,FALSE)</f>
        <v>Digital Wallet</v>
      </c>
      <c r="G3544" t="str">
        <f>VLOOKUP(A3544,Cafe_sales!$A$1:$O$10001,14,FALSE)</f>
        <v>UNKNOWN</v>
      </c>
      <c r="H3544" s="8">
        <f>VLOOKUP(A3544,Cafe_sales!$A$1:$O$10001,15,FALSE)</f>
        <v>45161</v>
      </c>
    </row>
    <row r="3545" spans="1:8" hidden="1" x14ac:dyDescent="0.35">
      <c r="A3545" t="s">
        <v>1062</v>
      </c>
      <c r="B3545" t="str">
        <f>VLOOKUP(A3545,Cafe_sales!$A$1:$O$10001,9,FALSE)</f>
        <v>Smoothie</v>
      </c>
      <c r="C3545">
        <f>VLOOKUP(A3545,Cafe_sales!$A$1:$O$10001,10,FALSE)</f>
        <v>1</v>
      </c>
      <c r="D3545">
        <f>VLOOKUP(A3545,Cafe_sales!$A$1:$O$10001,11,FALSE)</f>
        <v>4</v>
      </c>
      <c r="E3545">
        <f>VLOOKUP(A3545,Cafe_sales!$A$1:$O$10001,12,FALSE)</f>
        <v>4</v>
      </c>
      <c r="F3545" t="str">
        <f>VLOOKUP(A3545,Cafe_sales!$A$1:$O$10001,13,FALSE)</f>
        <v>Default mode</v>
      </c>
      <c r="G3545" t="str">
        <f>VLOOKUP(A3545,Cafe_sales!$A$1:$O$10001,14,FALSE)</f>
        <v>Takeaway</v>
      </c>
      <c r="H3545" s="1">
        <f>VLOOKUP(A3545,Cafe_sales!$A$1:$O$10001,15,FALSE)</f>
        <v>45077</v>
      </c>
    </row>
    <row r="3546" spans="1:8" x14ac:dyDescent="0.35">
      <c r="A3546" t="s">
        <v>9407</v>
      </c>
      <c r="B3546" t="str">
        <f>VLOOKUP(A3546,Cafe_sales!$A$1:$O$10001,9,FALSE)</f>
        <v>Tea</v>
      </c>
      <c r="C3546" s="6">
        <f>VLOOKUP(A3546,Cafe_sales!$A$1:$O$10001,10,FALSE)</f>
        <v>5</v>
      </c>
      <c r="D3546" s="10">
        <f>VLOOKUP(A3546,Cafe_sales!$A$1:$O$10001,11,FALSE)</f>
        <v>1.5</v>
      </c>
      <c r="E3546" s="6">
        <f>VLOOKUP(A3546,Cafe_sales!$A$1:$O$10001,12,FALSE)</f>
        <v>7.5</v>
      </c>
      <c r="F3546" t="str">
        <f>VLOOKUP(A3546,Cafe_sales!$A$1:$O$10001,13,FALSE)</f>
        <v>Cash</v>
      </c>
      <c r="G3546" t="str">
        <f>VLOOKUP(A3546,Cafe_sales!$A$1:$O$10001,14,FALSE)</f>
        <v>In-store</v>
      </c>
      <c r="H3546" s="8">
        <f>VLOOKUP(A3546,Cafe_sales!$A$1:$O$10001,15,FALSE)</f>
        <v>45228</v>
      </c>
    </row>
    <row r="3547" spans="1:8" hidden="1" x14ac:dyDescent="0.35">
      <c r="A3547" t="s">
        <v>1409</v>
      </c>
      <c r="B3547" t="str">
        <f>VLOOKUP(A3547,Cafe_sales!$A$1:$O$10001,9,FALSE)</f>
        <v>UNKNOWN</v>
      </c>
      <c r="C3547">
        <f>VLOOKUP(A3547,Cafe_sales!$A$1:$O$10001,10,FALSE)</f>
        <v>4</v>
      </c>
      <c r="D3547">
        <f>VLOOKUP(A3547,Cafe_sales!$A$1:$O$10001,11,FALSE)</f>
        <v>3</v>
      </c>
      <c r="E3547">
        <f>VLOOKUP(A3547,Cafe_sales!$A$1:$O$10001,12,FALSE)</f>
        <v>12</v>
      </c>
      <c r="F3547" t="str">
        <f>VLOOKUP(A3547,Cafe_sales!$A$1:$O$10001,13,FALSE)</f>
        <v>Cash</v>
      </c>
      <c r="G3547" t="str">
        <f>VLOOKUP(A3547,Cafe_sales!$A$1:$O$10001,14,FALSE)</f>
        <v>Takeaway</v>
      </c>
      <c r="H3547" s="1">
        <f>VLOOKUP(A3547,Cafe_sales!$A$1:$O$10001,15,FALSE)</f>
        <v>45093</v>
      </c>
    </row>
    <row r="3548" spans="1:8" x14ac:dyDescent="0.35">
      <c r="A3548" t="s">
        <v>6304</v>
      </c>
      <c r="B3548" t="str">
        <f>VLOOKUP(A3548,Cafe_sales!$A$1:$O$10001,9,FALSE)</f>
        <v>Tea</v>
      </c>
      <c r="C3548" s="6">
        <f>VLOOKUP(A3548,Cafe_sales!$A$1:$O$10001,10,FALSE)</f>
        <v>2</v>
      </c>
      <c r="D3548" s="10">
        <f>VLOOKUP(A3548,Cafe_sales!$A$1:$O$10001,11,FALSE)</f>
        <v>1.5</v>
      </c>
      <c r="E3548" s="6">
        <f>VLOOKUP(A3548,Cafe_sales!$A$1:$O$10001,12,FALSE)</f>
        <v>3</v>
      </c>
      <c r="F3548" t="str">
        <f>VLOOKUP(A3548,Cafe_sales!$A$1:$O$10001,13,FALSE)</f>
        <v>Credit Card</v>
      </c>
      <c r="G3548" t="str">
        <f>VLOOKUP(A3548,Cafe_sales!$A$1:$O$10001,14,FALSE)</f>
        <v>In-store</v>
      </c>
      <c r="H3548" s="8">
        <f>VLOOKUP(A3548,Cafe_sales!$A$1:$O$10001,15,FALSE)</f>
        <v>44930</v>
      </c>
    </row>
    <row r="3549" spans="1:8" x14ac:dyDescent="0.35">
      <c r="A3549" t="s">
        <v>5531</v>
      </c>
      <c r="B3549" t="str">
        <f>VLOOKUP(A3549,Cafe_sales!$A$1:$O$10001,9,FALSE)</f>
        <v>Cookie</v>
      </c>
      <c r="C3549" s="6">
        <f>VLOOKUP(A3549,Cafe_sales!$A$1:$O$10001,10,FALSE)</f>
        <v>2</v>
      </c>
      <c r="D3549" s="10">
        <f>VLOOKUP(A3549,Cafe_sales!$A$1:$O$10001,11,FALSE)</f>
        <v>1</v>
      </c>
      <c r="E3549" s="6">
        <f>VLOOKUP(A3549,Cafe_sales!$A$1:$O$10001,12,FALSE)</f>
        <v>2</v>
      </c>
      <c r="F3549" t="str">
        <f>VLOOKUP(A3549,Cafe_sales!$A$1:$O$10001,13,FALSE)</f>
        <v>Cash</v>
      </c>
      <c r="G3549" t="str">
        <f>VLOOKUP(A3549,Cafe_sales!$A$1:$O$10001,14,FALSE)</f>
        <v>UNKNOWN</v>
      </c>
      <c r="H3549" s="8">
        <f>VLOOKUP(A3549,Cafe_sales!$A$1:$O$10001,15,FALSE)</f>
        <v>45028</v>
      </c>
    </row>
    <row r="3550" spans="1:8" x14ac:dyDescent="0.35">
      <c r="A3550" t="s">
        <v>3375</v>
      </c>
      <c r="B3550" t="str">
        <f>VLOOKUP(A3550,Cafe_sales!$A$1:$O$10001,9,FALSE)</f>
        <v>Cake</v>
      </c>
      <c r="C3550" s="6">
        <f>VLOOKUP(A3550,Cafe_sales!$A$1:$O$10001,10,FALSE)</f>
        <v>5</v>
      </c>
      <c r="D3550" s="10">
        <f>VLOOKUP(A3550,Cafe_sales!$A$1:$O$10001,11,FALSE)</f>
        <v>3</v>
      </c>
      <c r="E3550" s="6">
        <f>VLOOKUP(A3550,Cafe_sales!$A$1:$O$10001,12,FALSE)</f>
        <v>15</v>
      </c>
      <c r="F3550" t="str">
        <f>VLOOKUP(A3550,Cafe_sales!$A$1:$O$10001,13,FALSE)</f>
        <v>Default mode</v>
      </c>
      <c r="G3550" t="str">
        <f>VLOOKUP(A3550,Cafe_sales!$A$1:$O$10001,14,FALSE)</f>
        <v>In-store</v>
      </c>
      <c r="H3550" s="8">
        <f>VLOOKUP(A3550,Cafe_sales!$A$1:$O$10001,15,FALSE)</f>
        <v>45246</v>
      </c>
    </row>
    <row r="3551" spans="1:8" x14ac:dyDescent="0.35">
      <c r="A3551" t="s">
        <v>574</v>
      </c>
      <c r="B3551" t="str">
        <f>VLOOKUP(A3551,Cafe_sales!$A$1:$O$10001,9,FALSE)</f>
        <v>Juice</v>
      </c>
      <c r="C3551" s="6">
        <f>VLOOKUP(A3551,Cafe_sales!$A$1:$O$10001,10,FALSE)</f>
        <v>2</v>
      </c>
      <c r="D3551" s="10">
        <f>VLOOKUP(A3551,Cafe_sales!$A$1:$O$10001,11,FALSE)</f>
        <v>3</v>
      </c>
      <c r="E3551" s="6">
        <f>VLOOKUP(A3551,Cafe_sales!$A$1:$O$10001,12,FALSE)</f>
        <v>6</v>
      </c>
      <c r="F3551" t="str">
        <f>VLOOKUP(A3551,Cafe_sales!$A$1:$O$10001,13,FALSE)</f>
        <v>Cash</v>
      </c>
      <c r="G3551" t="str">
        <f>VLOOKUP(A3551,Cafe_sales!$A$1:$O$10001,14,FALSE)</f>
        <v>UNKNOWN</v>
      </c>
      <c r="H3551" s="8">
        <f>VLOOKUP(A3551,Cafe_sales!$A$1:$O$10001,15,FALSE)</f>
        <v>44927</v>
      </c>
    </row>
    <row r="3552" spans="1:8" x14ac:dyDescent="0.35">
      <c r="A3552" t="s">
        <v>6876</v>
      </c>
      <c r="B3552" t="str">
        <f>VLOOKUP(A3552,Cafe_sales!$A$1:$O$10001,9,FALSE)</f>
        <v>UNKNOWN</v>
      </c>
      <c r="C3552" s="6">
        <f>VLOOKUP(A3552,Cafe_sales!$A$1:$O$10001,10,FALSE)</f>
        <v>2</v>
      </c>
      <c r="D3552" s="10">
        <f>VLOOKUP(A3552,Cafe_sales!$A$1:$O$10001,11,FALSE)</f>
        <v>5</v>
      </c>
      <c r="E3552" s="6">
        <f>VLOOKUP(A3552,Cafe_sales!$A$1:$O$10001,12,FALSE)</f>
        <v>10</v>
      </c>
      <c r="F3552" t="str">
        <f>VLOOKUP(A3552,Cafe_sales!$A$1:$O$10001,13,FALSE)</f>
        <v>Digital Wallet</v>
      </c>
      <c r="G3552" t="str">
        <f>VLOOKUP(A3552,Cafe_sales!$A$1:$O$10001,14,FALSE)</f>
        <v>In-store</v>
      </c>
      <c r="H3552" s="8">
        <f>VLOOKUP(A3552,Cafe_sales!$A$1:$O$10001,15,FALSE)</f>
        <v>45096</v>
      </c>
    </row>
    <row r="3553" spans="1:8" hidden="1" x14ac:dyDescent="0.35">
      <c r="A3553" t="s">
        <v>7242</v>
      </c>
      <c r="B3553" t="str">
        <f>VLOOKUP(A3553,Cafe_sales!$A$1:$O$10001,9,FALSE)</f>
        <v>Sandwich</v>
      </c>
      <c r="C3553">
        <f>VLOOKUP(A3553,Cafe_sales!$A$1:$O$10001,10,FALSE)</f>
        <v>3</v>
      </c>
      <c r="D3553">
        <f>VLOOKUP(A3553,Cafe_sales!$A$1:$O$10001,11,FALSE)</f>
        <v>4</v>
      </c>
      <c r="E3553">
        <f>VLOOKUP(A3553,Cafe_sales!$A$1:$O$10001,12,FALSE)</f>
        <v>12</v>
      </c>
      <c r="F3553" t="str">
        <f>VLOOKUP(A3553,Cafe_sales!$A$1:$O$10001,13,FALSE)</f>
        <v>Cash</v>
      </c>
      <c r="G3553" t="str">
        <f>VLOOKUP(A3553,Cafe_sales!$A$1:$O$10001,14,FALSE)</f>
        <v>Takeaway</v>
      </c>
      <c r="H3553" s="1">
        <f>VLOOKUP(A3553,Cafe_sales!$A$1:$O$10001,15,FALSE)</f>
        <v>45047</v>
      </c>
    </row>
    <row r="3554" spans="1:8" x14ac:dyDescent="0.35">
      <c r="A3554" t="s">
        <v>3316</v>
      </c>
      <c r="B3554" t="str">
        <f>VLOOKUP(A3554,Cafe_sales!$A$1:$O$10001,9,FALSE)</f>
        <v>Sandwich</v>
      </c>
      <c r="C3554" s="6">
        <f>VLOOKUP(A3554,Cafe_sales!$A$1:$O$10001,10,FALSE)</f>
        <v>4</v>
      </c>
      <c r="D3554" s="10">
        <f>VLOOKUP(A3554,Cafe_sales!$A$1:$O$10001,11,FALSE)</f>
        <v>4</v>
      </c>
      <c r="E3554" s="6">
        <f>VLOOKUP(A3554,Cafe_sales!$A$1:$O$10001,12,FALSE)</f>
        <v>16</v>
      </c>
      <c r="F3554" t="str">
        <f>VLOOKUP(A3554,Cafe_sales!$A$1:$O$10001,13,FALSE)</f>
        <v>Default mode</v>
      </c>
      <c r="G3554" t="str">
        <f>VLOOKUP(A3554,Cafe_sales!$A$1:$O$10001,14,FALSE)</f>
        <v>UNKNOWN</v>
      </c>
      <c r="H3554" s="8">
        <f>VLOOKUP(A3554,Cafe_sales!$A$1:$O$10001,15,FALSE)</f>
        <v>45263</v>
      </c>
    </row>
    <row r="3555" spans="1:8" hidden="1" x14ac:dyDescent="0.35">
      <c r="A3555" t="s">
        <v>6624</v>
      </c>
      <c r="B3555" t="str">
        <f>VLOOKUP(A3555,Cafe_sales!$A$1:$O$10001,9,FALSE)</f>
        <v>Sandwich</v>
      </c>
      <c r="C3555">
        <f>VLOOKUP(A3555,Cafe_sales!$A$1:$O$10001,10,FALSE)</f>
        <v>5</v>
      </c>
      <c r="D3555">
        <f>VLOOKUP(A3555,Cafe_sales!$A$1:$O$10001,11,FALSE)</f>
        <v>4</v>
      </c>
      <c r="E3555">
        <f>VLOOKUP(A3555,Cafe_sales!$A$1:$O$10001,12,FALSE)</f>
        <v>20</v>
      </c>
      <c r="F3555" t="str">
        <f>VLOOKUP(A3555,Cafe_sales!$A$1:$O$10001,13,FALSE)</f>
        <v>Digital Wallet</v>
      </c>
      <c r="G3555" t="str">
        <f>VLOOKUP(A3555,Cafe_sales!$A$1:$O$10001,14,FALSE)</f>
        <v>Takeaway</v>
      </c>
      <c r="H3555" s="1">
        <f>VLOOKUP(A3555,Cafe_sales!$A$1:$O$10001,15,FALSE)</f>
        <v>45277</v>
      </c>
    </row>
    <row r="3556" spans="1:8" x14ac:dyDescent="0.35">
      <c r="A3556" t="s">
        <v>4473</v>
      </c>
      <c r="B3556" t="str">
        <f>VLOOKUP(A3556,Cafe_sales!$A$1:$O$10001,9,FALSE)</f>
        <v>Salad</v>
      </c>
      <c r="C3556" s="6">
        <f>VLOOKUP(A3556,Cafe_sales!$A$1:$O$10001,10,FALSE)</f>
        <v>3</v>
      </c>
      <c r="D3556" s="10">
        <f>VLOOKUP(A3556,Cafe_sales!$A$1:$O$10001,11,FALSE)</f>
        <v>5</v>
      </c>
      <c r="E3556" s="6">
        <f>VLOOKUP(A3556,Cafe_sales!$A$1:$O$10001,12,FALSE)</f>
        <v>15</v>
      </c>
      <c r="F3556" t="str">
        <f>VLOOKUP(A3556,Cafe_sales!$A$1:$O$10001,13,FALSE)</f>
        <v>Digital Wallet</v>
      </c>
      <c r="G3556" t="str">
        <f>VLOOKUP(A3556,Cafe_sales!$A$1:$O$10001,14,FALSE)</f>
        <v>UNKNOWN</v>
      </c>
      <c r="H3556" s="8">
        <f>VLOOKUP(A3556,Cafe_sales!$A$1:$O$10001,15,FALSE)</f>
        <v>45006</v>
      </c>
    </row>
    <row r="3557" spans="1:8" x14ac:dyDescent="0.35">
      <c r="A3557" t="s">
        <v>6375</v>
      </c>
      <c r="B3557" t="str">
        <f>VLOOKUP(A3557,Cafe_sales!$A$1:$O$10001,9,FALSE)</f>
        <v>Smoothie</v>
      </c>
      <c r="C3557" s="6">
        <f>VLOOKUP(A3557,Cafe_sales!$A$1:$O$10001,10,FALSE)</f>
        <v>1</v>
      </c>
      <c r="D3557" s="10">
        <f>VLOOKUP(A3557,Cafe_sales!$A$1:$O$10001,11,FALSE)</f>
        <v>4</v>
      </c>
      <c r="E3557" s="6">
        <f>VLOOKUP(A3557,Cafe_sales!$A$1:$O$10001,12,FALSE)</f>
        <v>4</v>
      </c>
      <c r="F3557" t="str">
        <f>VLOOKUP(A3557,Cafe_sales!$A$1:$O$10001,13,FALSE)</f>
        <v>Default mode</v>
      </c>
      <c r="G3557" t="str">
        <f>VLOOKUP(A3557,Cafe_sales!$A$1:$O$10001,14,FALSE)</f>
        <v>UNKNOWN</v>
      </c>
      <c r="H3557" s="8">
        <f>VLOOKUP(A3557,Cafe_sales!$A$1:$O$10001,15,FALSE)</f>
        <v>45260</v>
      </c>
    </row>
    <row r="3558" spans="1:8" hidden="1" x14ac:dyDescent="0.35">
      <c r="A3558" t="s">
        <v>1964</v>
      </c>
      <c r="B3558" t="str">
        <f>VLOOKUP(A3558,Cafe_sales!$A$1:$O$10001,9,FALSE)</f>
        <v>Cookie</v>
      </c>
      <c r="C3558">
        <f>VLOOKUP(A3558,Cafe_sales!$A$1:$O$10001,10,FALSE)</f>
        <v>1</v>
      </c>
      <c r="D3558">
        <f>VLOOKUP(A3558,Cafe_sales!$A$1:$O$10001,11,FALSE)</f>
        <v>1</v>
      </c>
      <c r="E3558">
        <f>VLOOKUP(A3558,Cafe_sales!$A$1:$O$10001,12,FALSE)</f>
        <v>1</v>
      </c>
      <c r="F3558" t="str">
        <f>VLOOKUP(A3558,Cafe_sales!$A$1:$O$10001,13,FALSE)</f>
        <v>Default mode</v>
      </c>
      <c r="G3558" t="str">
        <f>VLOOKUP(A3558,Cafe_sales!$A$1:$O$10001,14,FALSE)</f>
        <v>Takeaway</v>
      </c>
      <c r="H3558" s="1">
        <f>VLOOKUP(A3558,Cafe_sales!$A$1:$O$10001,15,FALSE)</f>
        <v>45053</v>
      </c>
    </row>
    <row r="3559" spans="1:8" x14ac:dyDescent="0.35">
      <c r="A3559" t="s">
        <v>7593</v>
      </c>
      <c r="B3559" t="str">
        <f>VLOOKUP(A3559,Cafe_sales!$A$1:$O$10001,9,FALSE)</f>
        <v>Salad</v>
      </c>
      <c r="C3559" s="6">
        <f>VLOOKUP(A3559,Cafe_sales!$A$1:$O$10001,10,FALSE)</f>
        <v>5</v>
      </c>
      <c r="D3559" s="10">
        <f>VLOOKUP(A3559,Cafe_sales!$A$1:$O$10001,11,FALSE)</f>
        <v>5</v>
      </c>
      <c r="E3559" s="6">
        <f>VLOOKUP(A3559,Cafe_sales!$A$1:$O$10001,12,FALSE)</f>
        <v>25</v>
      </c>
      <c r="F3559" t="str">
        <f>VLOOKUP(A3559,Cafe_sales!$A$1:$O$10001,13,FALSE)</f>
        <v>Default mode</v>
      </c>
      <c r="G3559" t="str">
        <f>VLOOKUP(A3559,Cafe_sales!$A$1:$O$10001,14,FALSE)</f>
        <v>In-store</v>
      </c>
      <c r="H3559" s="8">
        <f>VLOOKUP(A3559,Cafe_sales!$A$1:$O$10001,15,FALSE)</f>
        <v>45189</v>
      </c>
    </row>
    <row r="3560" spans="1:8" x14ac:dyDescent="0.35">
      <c r="A3560" t="s">
        <v>3455</v>
      </c>
      <c r="B3560" t="str">
        <f>VLOOKUP(A3560,Cafe_sales!$A$1:$O$10001,9,FALSE)</f>
        <v>Cake</v>
      </c>
      <c r="C3560" s="6">
        <f>VLOOKUP(A3560,Cafe_sales!$A$1:$O$10001,10,FALSE)</f>
        <v>5</v>
      </c>
      <c r="D3560" s="10">
        <f>VLOOKUP(A3560,Cafe_sales!$A$1:$O$10001,11,FALSE)</f>
        <v>3</v>
      </c>
      <c r="E3560" s="6">
        <f>VLOOKUP(A3560,Cafe_sales!$A$1:$O$10001,12,FALSE)</f>
        <v>15</v>
      </c>
      <c r="F3560" t="str">
        <f>VLOOKUP(A3560,Cafe_sales!$A$1:$O$10001,13,FALSE)</f>
        <v>Default mode</v>
      </c>
      <c r="G3560" t="str">
        <f>VLOOKUP(A3560,Cafe_sales!$A$1:$O$10001,14,FALSE)</f>
        <v>In-store</v>
      </c>
      <c r="H3560" s="8">
        <f>VLOOKUP(A3560,Cafe_sales!$A$1:$O$10001,15,FALSE)</f>
        <v>45145</v>
      </c>
    </row>
    <row r="3561" spans="1:8" hidden="1" x14ac:dyDescent="0.35">
      <c r="A3561" t="s">
        <v>9897</v>
      </c>
      <c r="B3561" t="str">
        <f>VLOOKUP(A3561,Cafe_sales!$A$1:$O$10001,9,FALSE)</f>
        <v>Tea</v>
      </c>
      <c r="C3561">
        <f>VLOOKUP(A3561,Cafe_sales!$A$1:$O$10001,10,FALSE)</f>
        <v>4</v>
      </c>
      <c r="D3561">
        <f>VLOOKUP(A3561,Cafe_sales!$A$1:$O$10001,11,FALSE)</f>
        <v>1.5</v>
      </c>
      <c r="E3561">
        <f>VLOOKUP(A3561,Cafe_sales!$A$1:$O$10001,12,FALSE)</f>
        <v>6</v>
      </c>
      <c r="F3561" t="str">
        <f>VLOOKUP(A3561,Cafe_sales!$A$1:$O$10001,13,FALSE)</f>
        <v>Cash</v>
      </c>
      <c r="G3561" t="str">
        <f>VLOOKUP(A3561,Cafe_sales!$A$1:$O$10001,14,FALSE)</f>
        <v>Takeaway</v>
      </c>
      <c r="H3561" s="1">
        <f>VLOOKUP(A3561,Cafe_sales!$A$1:$O$10001,15,FALSE)</f>
        <v>45192</v>
      </c>
    </row>
    <row r="3562" spans="1:8" x14ac:dyDescent="0.35">
      <c r="A3562" t="s">
        <v>6193</v>
      </c>
      <c r="B3562" t="str">
        <f>VLOOKUP(A3562,Cafe_sales!$A$1:$O$10001,9,FALSE)</f>
        <v>Juice</v>
      </c>
      <c r="C3562" s="6">
        <f>VLOOKUP(A3562,Cafe_sales!$A$1:$O$10001,10,FALSE)</f>
        <v>2</v>
      </c>
      <c r="D3562" s="10">
        <f>VLOOKUP(A3562,Cafe_sales!$A$1:$O$10001,11,FALSE)</f>
        <v>3</v>
      </c>
      <c r="E3562" s="6">
        <f>VLOOKUP(A3562,Cafe_sales!$A$1:$O$10001,12,FALSE)</f>
        <v>6</v>
      </c>
      <c r="F3562" t="str">
        <f>VLOOKUP(A3562,Cafe_sales!$A$1:$O$10001,13,FALSE)</f>
        <v>Digital Wallet</v>
      </c>
      <c r="G3562" t="str">
        <f>VLOOKUP(A3562,Cafe_sales!$A$1:$O$10001,14,FALSE)</f>
        <v>In-store</v>
      </c>
      <c r="H3562" s="8">
        <f>VLOOKUP(A3562,Cafe_sales!$A$1:$O$10001,15,FALSE)</f>
        <v>44957</v>
      </c>
    </row>
    <row r="3563" spans="1:8" hidden="1" x14ac:dyDescent="0.35">
      <c r="A3563" t="s">
        <v>4006</v>
      </c>
      <c r="B3563" t="str">
        <f>VLOOKUP(A3563,Cafe_sales!$A$1:$O$10001,9,FALSE)</f>
        <v>Coffee</v>
      </c>
      <c r="C3563">
        <f>VLOOKUP(A3563,Cafe_sales!$A$1:$O$10001,10,FALSE)</f>
        <v>3</v>
      </c>
      <c r="D3563">
        <f>VLOOKUP(A3563,Cafe_sales!$A$1:$O$10001,11,FALSE)</f>
        <v>2</v>
      </c>
      <c r="E3563">
        <f>VLOOKUP(A3563,Cafe_sales!$A$1:$O$10001,12,FALSE)</f>
        <v>6</v>
      </c>
      <c r="F3563" t="str">
        <f>VLOOKUP(A3563,Cafe_sales!$A$1:$O$10001,13,FALSE)</f>
        <v>Default mode</v>
      </c>
      <c r="G3563" t="str">
        <f>VLOOKUP(A3563,Cafe_sales!$A$1:$O$10001,14,FALSE)</f>
        <v>Takeaway</v>
      </c>
      <c r="H3563" s="1">
        <f>VLOOKUP(A3563,Cafe_sales!$A$1:$O$10001,15,FALSE)</f>
        <v>44966</v>
      </c>
    </row>
    <row r="3564" spans="1:8" x14ac:dyDescent="0.35">
      <c r="A3564" t="s">
        <v>3068</v>
      </c>
      <c r="B3564" t="str">
        <f>VLOOKUP(A3564,Cafe_sales!$A$1:$O$10001,9,FALSE)</f>
        <v>Juice</v>
      </c>
      <c r="C3564" s="6">
        <f>VLOOKUP(A3564,Cafe_sales!$A$1:$O$10001,10,FALSE)</f>
        <v>1</v>
      </c>
      <c r="D3564" s="10">
        <f>VLOOKUP(A3564,Cafe_sales!$A$1:$O$10001,11,FALSE)</f>
        <v>3</v>
      </c>
      <c r="E3564" s="6">
        <f>VLOOKUP(A3564,Cafe_sales!$A$1:$O$10001,12,FALSE)</f>
        <v>3</v>
      </c>
      <c r="F3564" t="str">
        <f>VLOOKUP(A3564,Cafe_sales!$A$1:$O$10001,13,FALSE)</f>
        <v>Digital Wallet</v>
      </c>
      <c r="G3564" t="str">
        <f>VLOOKUP(A3564,Cafe_sales!$A$1:$O$10001,14,FALSE)</f>
        <v>UNKNOWN</v>
      </c>
      <c r="H3564" s="8">
        <f>VLOOKUP(A3564,Cafe_sales!$A$1:$O$10001,15,FALSE)</f>
        <v>45005</v>
      </c>
    </row>
    <row r="3565" spans="1:8" x14ac:dyDescent="0.35">
      <c r="A3565" t="s">
        <v>6341</v>
      </c>
      <c r="B3565" t="str">
        <f>VLOOKUP(A3565,Cafe_sales!$A$1:$O$10001,9,FALSE)</f>
        <v>Cookie</v>
      </c>
      <c r="C3565" s="6">
        <f>VLOOKUP(A3565,Cafe_sales!$A$1:$O$10001,10,FALSE)</f>
        <v>5</v>
      </c>
      <c r="D3565" s="10">
        <f>VLOOKUP(A3565,Cafe_sales!$A$1:$O$10001,11,FALSE)</f>
        <v>1</v>
      </c>
      <c r="E3565" s="6">
        <f>VLOOKUP(A3565,Cafe_sales!$A$1:$O$10001,12,FALSE)</f>
        <v>5</v>
      </c>
      <c r="F3565" t="str">
        <f>VLOOKUP(A3565,Cafe_sales!$A$1:$O$10001,13,FALSE)</f>
        <v>Cash</v>
      </c>
      <c r="G3565" t="str">
        <f>VLOOKUP(A3565,Cafe_sales!$A$1:$O$10001,14,FALSE)</f>
        <v>In-store</v>
      </c>
      <c r="H3565" s="8">
        <f>VLOOKUP(A3565,Cafe_sales!$A$1:$O$10001,15,FALSE)</f>
        <v>45066</v>
      </c>
    </row>
    <row r="3566" spans="1:8" hidden="1" x14ac:dyDescent="0.35">
      <c r="A3566" t="s">
        <v>7344</v>
      </c>
      <c r="B3566" t="str">
        <f>VLOOKUP(A3566,Cafe_sales!$A$1:$O$10001,9,FALSE)</f>
        <v>Sandwich</v>
      </c>
      <c r="C3566">
        <f>VLOOKUP(A3566,Cafe_sales!$A$1:$O$10001,10,FALSE)</f>
        <v>3</v>
      </c>
      <c r="D3566">
        <f>VLOOKUP(A3566,Cafe_sales!$A$1:$O$10001,11,FALSE)</f>
        <v>4</v>
      </c>
      <c r="E3566">
        <f>VLOOKUP(A3566,Cafe_sales!$A$1:$O$10001,12,FALSE)</f>
        <v>12</v>
      </c>
      <c r="F3566" t="str">
        <f>VLOOKUP(A3566,Cafe_sales!$A$1:$O$10001,13,FALSE)</f>
        <v>Digital Wallet</v>
      </c>
      <c r="G3566" t="str">
        <f>VLOOKUP(A3566,Cafe_sales!$A$1:$O$10001,14,FALSE)</f>
        <v>Takeaway</v>
      </c>
      <c r="H3566" s="1">
        <f>VLOOKUP(A3566,Cafe_sales!$A$1:$O$10001,15,FALSE)</f>
        <v>45078</v>
      </c>
    </row>
    <row r="3567" spans="1:8" x14ac:dyDescent="0.35">
      <c r="A3567" t="s">
        <v>3290</v>
      </c>
      <c r="B3567" t="str">
        <f>VLOOKUP(A3567,Cafe_sales!$A$1:$O$10001,9,FALSE)</f>
        <v>Salad</v>
      </c>
      <c r="C3567" s="6">
        <f>VLOOKUP(A3567,Cafe_sales!$A$1:$O$10001,10,FALSE)</f>
        <v>1</v>
      </c>
      <c r="D3567" s="10">
        <f>VLOOKUP(A3567,Cafe_sales!$A$1:$O$10001,11,FALSE)</f>
        <v>5</v>
      </c>
      <c r="E3567" s="6">
        <f>VLOOKUP(A3567,Cafe_sales!$A$1:$O$10001,12,FALSE)</f>
        <v>5</v>
      </c>
      <c r="F3567" t="str">
        <f>VLOOKUP(A3567,Cafe_sales!$A$1:$O$10001,13,FALSE)</f>
        <v>Cash</v>
      </c>
      <c r="G3567" t="str">
        <f>VLOOKUP(A3567,Cafe_sales!$A$1:$O$10001,14,FALSE)</f>
        <v>UNKNOWN</v>
      </c>
      <c r="H3567" s="8">
        <f>VLOOKUP(A3567,Cafe_sales!$A$1:$O$10001,15,FALSE)</f>
        <v>45137</v>
      </c>
    </row>
    <row r="3568" spans="1:8" hidden="1" x14ac:dyDescent="0.35">
      <c r="A3568" t="s">
        <v>6800</v>
      </c>
      <c r="B3568" t="str">
        <f>VLOOKUP(A3568,Cafe_sales!$A$1:$O$10001,9,FALSE)</f>
        <v>Sandwich</v>
      </c>
      <c r="C3568">
        <f>VLOOKUP(A3568,Cafe_sales!$A$1:$O$10001,10,FALSE)</f>
        <v>3</v>
      </c>
      <c r="D3568">
        <f>VLOOKUP(A3568,Cafe_sales!$A$1:$O$10001,11,FALSE)</f>
        <v>4</v>
      </c>
      <c r="E3568">
        <f>VLOOKUP(A3568,Cafe_sales!$A$1:$O$10001,12,FALSE)</f>
        <v>12</v>
      </c>
      <c r="F3568" t="str">
        <f>VLOOKUP(A3568,Cafe_sales!$A$1:$O$10001,13,FALSE)</f>
        <v>Default mode</v>
      </c>
      <c r="G3568" t="str">
        <f>VLOOKUP(A3568,Cafe_sales!$A$1:$O$10001,14,FALSE)</f>
        <v>Takeaway</v>
      </c>
      <c r="H3568" s="1">
        <f>VLOOKUP(A3568,Cafe_sales!$A$1:$O$10001,15,FALSE)</f>
        <v>44999</v>
      </c>
    </row>
    <row r="3569" spans="1:8" x14ac:dyDescent="0.35">
      <c r="A3569" t="s">
        <v>6511</v>
      </c>
      <c r="B3569" t="str">
        <f>VLOOKUP(A3569,Cafe_sales!$A$1:$O$10001,9,FALSE)</f>
        <v>UNKNOWN</v>
      </c>
      <c r="C3569" s="6">
        <f>VLOOKUP(A3569,Cafe_sales!$A$1:$O$10001,10,FALSE)</f>
        <v>4</v>
      </c>
      <c r="D3569" s="10">
        <f>VLOOKUP(A3569,Cafe_sales!$A$1:$O$10001,11,FALSE)</f>
        <v>3</v>
      </c>
      <c r="E3569" s="6">
        <f>VLOOKUP(A3569,Cafe_sales!$A$1:$O$10001,12,FALSE)</f>
        <v>12</v>
      </c>
      <c r="F3569" t="str">
        <f>VLOOKUP(A3569,Cafe_sales!$A$1:$O$10001,13,FALSE)</f>
        <v>Digital Wallet</v>
      </c>
      <c r="G3569" t="str">
        <f>VLOOKUP(A3569,Cafe_sales!$A$1:$O$10001,14,FALSE)</f>
        <v>In-store</v>
      </c>
      <c r="H3569" s="8">
        <f>VLOOKUP(A3569,Cafe_sales!$A$1:$O$10001,15,FALSE)</f>
        <v>45156</v>
      </c>
    </row>
    <row r="3570" spans="1:8" hidden="1" x14ac:dyDescent="0.35">
      <c r="A3570" t="s">
        <v>961</v>
      </c>
      <c r="B3570" t="str">
        <f>VLOOKUP(A3570,Cafe_sales!$A$1:$O$10001,9,FALSE)</f>
        <v>Coffee</v>
      </c>
      <c r="C3570">
        <f>VLOOKUP(A3570,Cafe_sales!$A$1:$O$10001,10,FALSE)</f>
        <v>5</v>
      </c>
      <c r="D3570">
        <f>VLOOKUP(A3570,Cafe_sales!$A$1:$O$10001,11,FALSE)</f>
        <v>2</v>
      </c>
      <c r="E3570">
        <f>VLOOKUP(A3570,Cafe_sales!$A$1:$O$10001,12,FALSE)</f>
        <v>10</v>
      </c>
      <c r="F3570" t="str">
        <f>VLOOKUP(A3570,Cafe_sales!$A$1:$O$10001,13,FALSE)</f>
        <v>Default mode</v>
      </c>
      <c r="G3570" t="str">
        <f>VLOOKUP(A3570,Cafe_sales!$A$1:$O$10001,14,FALSE)</f>
        <v>Takeaway</v>
      </c>
      <c r="H3570" s="1">
        <f>VLOOKUP(A3570,Cafe_sales!$A$1:$O$10001,15,FALSE)</f>
        <v>45155</v>
      </c>
    </row>
    <row r="3571" spans="1:8" x14ac:dyDescent="0.35">
      <c r="A3571" t="s">
        <v>3326</v>
      </c>
      <c r="B3571" t="str">
        <f>VLOOKUP(A3571,Cafe_sales!$A$1:$O$10001,9,FALSE)</f>
        <v>Tea</v>
      </c>
      <c r="C3571" s="6">
        <f>VLOOKUP(A3571,Cafe_sales!$A$1:$O$10001,10,FALSE)</f>
        <v>4</v>
      </c>
      <c r="D3571" s="10">
        <f>VLOOKUP(A3571,Cafe_sales!$A$1:$O$10001,11,FALSE)</f>
        <v>1.5</v>
      </c>
      <c r="E3571" s="6">
        <f>VLOOKUP(A3571,Cafe_sales!$A$1:$O$10001,12,FALSE)</f>
        <v>6</v>
      </c>
      <c r="F3571" t="str">
        <f>VLOOKUP(A3571,Cafe_sales!$A$1:$O$10001,13,FALSE)</f>
        <v>Digital Wallet</v>
      </c>
      <c r="G3571" t="str">
        <f>VLOOKUP(A3571,Cafe_sales!$A$1:$O$10001,14,FALSE)</f>
        <v>In-store</v>
      </c>
      <c r="H3571" s="8">
        <f>VLOOKUP(A3571,Cafe_sales!$A$1:$O$10001,15,FALSE)</f>
        <v>45043</v>
      </c>
    </row>
    <row r="3572" spans="1:8" x14ac:dyDescent="0.35">
      <c r="A3572" t="s">
        <v>4392</v>
      </c>
      <c r="B3572" t="str">
        <f>VLOOKUP(A3572,Cafe_sales!$A$1:$O$10001,9,FALSE)</f>
        <v>Coffee</v>
      </c>
      <c r="C3572" s="6">
        <f>VLOOKUP(A3572,Cafe_sales!$A$1:$O$10001,10,FALSE)</f>
        <v>5</v>
      </c>
      <c r="D3572" s="10">
        <f>VLOOKUP(A3572,Cafe_sales!$A$1:$O$10001,11,FALSE)</f>
        <v>2</v>
      </c>
      <c r="E3572" s="6">
        <f>VLOOKUP(A3572,Cafe_sales!$A$1:$O$10001,12,FALSE)</f>
        <v>10</v>
      </c>
      <c r="F3572" t="str">
        <f>VLOOKUP(A3572,Cafe_sales!$A$1:$O$10001,13,FALSE)</f>
        <v>Digital Wallet</v>
      </c>
      <c r="G3572" t="str">
        <f>VLOOKUP(A3572,Cafe_sales!$A$1:$O$10001,14,FALSE)</f>
        <v>UNKNOWN</v>
      </c>
      <c r="H3572" s="8">
        <f>VLOOKUP(A3572,Cafe_sales!$A$1:$O$10001,15,FALSE)</f>
        <v>45140</v>
      </c>
    </row>
    <row r="3573" spans="1:8" x14ac:dyDescent="0.35">
      <c r="A3573" t="s">
        <v>2151</v>
      </c>
      <c r="B3573" t="str">
        <f>VLOOKUP(A3573,Cafe_sales!$A$1:$O$10001,9,FALSE)</f>
        <v>Tea</v>
      </c>
      <c r="C3573" s="6">
        <f>VLOOKUP(A3573,Cafe_sales!$A$1:$O$10001,10,FALSE)</f>
        <v>1</v>
      </c>
      <c r="D3573" s="10">
        <f>VLOOKUP(A3573,Cafe_sales!$A$1:$O$10001,11,FALSE)</f>
        <v>1.5</v>
      </c>
      <c r="E3573" s="6">
        <f>VLOOKUP(A3573,Cafe_sales!$A$1:$O$10001,12,FALSE)</f>
        <v>1.5</v>
      </c>
      <c r="F3573" t="str">
        <f>VLOOKUP(A3573,Cafe_sales!$A$1:$O$10001,13,FALSE)</f>
        <v>Default mode</v>
      </c>
      <c r="G3573" t="str">
        <f>VLOOKUP(A3573,Cafe_sales!$A$1:$O$10001,14,FALSE)</f>
        <v>In-store</v>
      </c>
      <c r="H3573" s="8">
        <f>VLOOKUP(A3573,Cafe_sales!$A$1:$O$10001,15,FALSE)</f>
        <v>45225</v>
      </c>
    </row>
    <row r="3574" spans="1:8" hidden="1" x14ac:dyDescent="0.35">
      <c r="A3574" t="s">
        <v>3302</v>
      </c>
      <c r="B3574" t="str">
        <f>VLOOKUP(A3574,Cafe_sales!$A$1:$O$10001,9,FALSE)</f>
        <v>Sandwich</v>
      </c>
      <c r="C3574">
        <f>VLOOKUP(A3574,Cafe_sales!$A$1:$O$10001,10,FALSE)</f>
        <v>2</v>
      </c>
      <c r="D3574">
        <f>VLOOKUP(A3574,Cafe_sales!$A$1:$O$10001,11,FALSE)</f>
        <v>4</v>
      </c>
      <c r="E3574">
        <f>VLOOKUP(A3574,Cafe_sales!$A$1:$O$10001,12,FALSE)</f>
        <v>8</v>
      </c>
      <c r="F3574" t="str">
        <f>VLOOKUP(A3574,Cafe_sales!$A$1:$O$10001,13,FALSE)</f>
        <v>UNKNOWN</v>
      </c>
      <c r="G3574" t="str">
        <f>VLOOKUP(A3574,Cafe_sales!$A$1:$O$10001,14,FALSE)</f>
        <v>Takeaway</v>
      </c>
      <c r="H3574" s="1">
        <f>VLOOKUP(A3574,Cafe_sales!$A$1:$O$10001,15,FALSE)</f>
        <v>45217</v>
      </c>
    </row>
    <row r="3575" spans="1:8" x14ac:dyDescent="0.35">
      <c r="A3575" t="s">
        <v>6128</v>
      </c>
      <c r="B3575" t="str">
        <f>VLOOKUP(A3575,Cafe_sales!$A$1:$O$10001,9,FALSE)</f>
        <v>Salad</v>
      </c>
      <c r="C3575" s="6">
        <f>VLOOKUP(A3575,Cafe_sales!$A$1:$O$10001,10,FALSE)</f>
        <v>4</v>
      </c>
      <c r="D3575" s="10">
        <f>VLOOKUP(A3575,Cafe_sales!$A$1:$O$10001,11,FALSE)</f>
        <v>5</v>
      </c>
      <c r="E3575" s="6">
        <f>VLOOKUP(A3575,Cafe_sales!$A$1:$O$10001,12,FALSE)</f>
        <v>20</v>
      </c>
      <c r="F3575" t="str">
        <f>VLOOKUP(A3575,Cafe_sales!$A$1:$O$10001,13,FALSE)</f>
        <v>Digital Wallet</v>
      </c>
      <c r="G3575" t="str">
        <f>VLOOKUP(A3575,Cafe_sales!$A$1:$O$10001,14,FALSE)</f>
        <v>UNKNOWN</v>
      </c>
      <c r="H3575" s="8">
        <f>VLOOKUP(A3575,Cafe_sales!$A$1:$O$10001,15,FALSE)</f>
        <v>45065</v>
      </c>
    </row>
    <row r="3576" spans="1:8" x14ac:dyDescent="0.35">
      <c r="A3576" t="s">
        <v>132</v>
      </c>
      <c r="B3576" t="str">
        <f>VLOOKUP(A3576,Cafe_sales!$A$1:$O$10001,9,FALSE)</f>
        <v>Tea</v>
      </c>
      <c r="C3576" s="6">
        <f>VLOOKUP(A3576,Cafe_sales!$A$1:$O$10001,10,FALSE)</f>
        <v>4</v>
      </c>
      <c r="D3576" s="10">
        <f>VLOOKUP(A3576,Cafe_sales!$A$1:$O$10001,11,FALSE)</f>
        <v>1.5</v>
      </c>
      <c r="E3576" s="6">
        <f>VLOOKUP(A3576,Cafe_sales!$A$1:$O$10001,12,FALSE)</f>
        <v>6</v>
      </c>
      <c r="F3576" t="str">
        <f>VLOOKUP(A3576,Cafe_sales!$A$1:$O$10001,13,FALSE)</f>
        <v>Digital Wallet</v>
      </c>
      <c r="G3576" t="str">
        <f>VLOOKUP(A3576,Cafe_sales!$A$1:$O$10001,14,FALSE)</f>
        <v>UNKNOWN</v>
      </c>
      <c r="H3576" s="8">
        <f>VLOOKUP(A3576,Cafe_sales!$A$1:$O$10001,15,FALSE)</f>
        <v>45168</v>
      </c>
    </row>
    <row r="3577" spans="1:8" x14ac:dyDescent="0.35">
      <c r="A3577" t="s">
        <v>3161</v>
      </c>
      <c r="B3577" t="str">
        <f>VLOOKUP(A3577,Cafe_sales!$A$1:$O$10001,9,FALSE)</f>
        <v>UNKNOWN</v>
      </c>
      <c r="C3577" s="6">
        <f>VLOOKUP(A3577,Cafe_sales!$A$1:$O$10001,10,FALSE)</f>
        <v>4</v>
      </c>
      <c r="D3577" s="10">
        <f>VLOOKUP(A3577,Cafe_sales!$A$1:$O$10001,11,FALSE)</f>
        <v>2</v>
      </c>
      <c r="E3577" s="6">
        <f>VLOOKUP(A3577,Cafe_sales!$A$1:$O$10001,12,FALSE)</f>
        <v>8</v>
      </c>
      <c r="F3577" t="str">
        <f>VLOOKUP(A3577,Cafe_sales!$A$1:$O$10001,13,FALSE)</f>
        <v>Digital Wallet</v>
      </c>
      <c r="G3577" t="str">
        <f>VLOOKUP(A3577,Cafe_sales!$A$1:$O$10001,14,FALSE)</f>
        <v>In-store</v>
      </c>
      <c r="H3577" s="8">
        <f>VLOOKUP(A3577,Cafe_sales!$A$1:$O$10001,15,FALSE)</f>
        <v>45198</v>
      </c>
    </row>
    <row r="3578" spans="1:8" hidden="1" x14ac:dyDescent="0.35">
      <c r="A3578" t="s">
        <v>9419</v>
      </c>
      <c r="B3578" t="str">
        <f>VLOOKUP(A3578,Cafe_sales!$A$1:$O$10001,9,FALSE)</f>
        <v>Sandwich</v>
      </c>
      <c r="C3578">
        <f>VLOOKUP(A3578,Cafe_sales!$A$1:$O$10001,10,FALSE)</f>
        <v>2</v>
      </c>
      <c r="D3578">
        <f>VLOOKUP(A3578,Cafe_sales!$A$1:$O$10001,11,FALSE)</f>
        <v>4</v>
      </c>
      <c r="E3578">
        <f>VLOOKUP(A3578,Cafe_sales!$A$1:$O$10001,12,FALSE)</f>
        <v>8</v>
      </c>
      <c r="F3578" t="str">
        <f>VLOOKUP(A3578,Cafe_sales!$A$1:$O$10001,13,FALSE)</f>
        <v>Cash</v>
      </c>
      <c r="G3578" t="str">
        <f>VLOOKUP(A3578,Cafe_sales!$A$1:$O$10001,14,FALSE)</f>
        <v>Cafe</v>
      </c>
      <c r="H3578" s="1">
        <f>VLOOKUP(A3578,Cafe_sales!$A$1:$O$10001,15,FALSE)</f>
        <v>45250</v>
      </c>
    </row>
    <row r="3579" spans="1:8" hidden="1" x14ac:dyDescent="0.35">
      <c r="A3579" t="s">
        <v>8772</v>
      </c>
      <c r="B3579" t="str">
        <f>VLOOKUP(A3579,Cafe_sales!$A$1:$O$10001,9,FALSE)</f>
        <v>Salad</v>
      </c>
      <c r="C3579">
        <f>VLOOKUP(A3579,Cafe_sales!$A$1:$O$10001,10,FALSE)</f>
        <v>3</v>
      </c>
      <c r="D3579">
        <f>VLOOKUP(A3579,Cafe_sales!$A$1:$O$10001,11,FALSE)</f>
        <v>5</v>
      </c>
      <c r="E3579">
        <f>VLOOKUP(A3579,Cafe_sales!$A$1:$O$10001,12,FALSE)</f>
        <v>15</v>
      </c>
      <c r="F3579" t="str">
        <f>VLOOKUP(A3579,Cafe_sales!$A$1:$O$10001,13,FALSE)</f>
        <v>UNKNOWN</v>
      </c>
      <c r="G3579" t="str">
        <f>VLOOKUP(A3579,Cafe_sales!$A$1:$O$10001,14,FALSE)</f>
        <v>Takeaway</v>
      </c>
      <c r="H3579" s="1">
        <f>VLOOKUP(A3579,Cafe_sales!$A$1:$O$10001,15,FALSE)</f>
        <v>45072</v>
      </c>
    </row>
    <row r="3580" spans="1:8" x14ac:dyDescent="0.35">
      <c r="A3580" t="s">
        <v>9618</v>
      </c>
      <c r="B3580" t="str">
        <f>VLOOKUP(A3580,Cafe_sales!$A$1:$O$10001,9,FALSE)</f>
        <v>Coffee</v>
      </c>
      <c r="C3580" s="6">
        <f>VLOOKUP(A3580,Cafe_sales!$A$1:$O$10001,10,FALSE)</f>
        <v>1</v>
      </c>
      <c r="D3580" s="10">
        <f>VLOOKUP(A3580,Cafe_sales!$A$1:$O$10001,11,FALSE)</f>
        <v>2</v>
      </c>
      <c r="E3580" s="6">
        <f>VLOOKUP(A3580,Cafe_sales!$A$1:$O$10001,12,FALSE)</f>
        <v>2</v>
      </c>
      <c r="F3580" t="str">
        <f>VLOOKUP(A3580,Cafe_sales!$A$1:$O$10001,13,FALSE)</f>
        <v>Digital Wallet</v>
      </c>
      <c r="G3580" t="str">
        <f>VLOOKUP(A3580,Cafe_sales!$A$1:$O$10001,14,FALSE)</f>
        <v>UNKNOWN</v>
      </c>
      <c r="H3580" s="8">
        <f>VLOOKUP(A3580,Cafe_sales!$A$1:$O$10001,15,FALSE)</f>
        <v>45083</v>
      </c>
    </row>
    <row r="3581" spans="1:8" x14ac:dyDescent="0.35">
      <c r="A3581" t="s">
        <v>1203</v>
      </c>
      <c r="B3581" t="str">
        <f>VLOOKUP(A3581,Cafe_sales!$A$1:$O$10001,9,FALSE)</f>
        <v>Cookie</v>
      </c>
      <c r="C3581" s="6">
        <f>VLOOKUP(A3581,Cafe_sales!$A$1:$O$10001,10,FALSE)</f>
        <v>3</v>
      </c>
      <c r="D3581" s="10">
        <f>VLOOKUP(A3581,Cafe_sales!$A$1:$O$10001,11,FALSE)</f>
        <v>1</v>
      </c>
      <c r="E3581" s="6">
        <f>VLOOKUP(A3581,Cafe_sales!$A$1:$O$10001,12,FALSE)</f>
        <v>3</v>
      </c>
      <c r="F3581" t="str">
        <f>VLOOKUP(A3581,Cafe_sales!$A$1:$O$10001,13,FALSE)</f>
        <v>Cash</v>
      </c>
      <c r="G3581" t="str">
        <f>VLOOKUP(A3581,Cafe_sales!$A$1:$O$10001,14,FALSE)</f>
        <v>UNKNOWN</v>
      </c>
      <c r="H3581" s="8">
        <f>VLOOKUP(A3581,Cafe_sales!$A$1:$O$10001,15,FALSE)</f>
        <v>45013</v>
      </c>
    </row>
    <row r="3582" spans="1:8" x14ac:dyDescent="0.35">
      <c r="A3582" t="s">
        <v>5611</v>
      </c>
      <c r="B3582" t="str">
        <f>VLOOKUP(A3582,Cafe_sales!$A$1:$O$10001,9,FALSE)</f>
        <v>Cookie</v>
      </c>
      <c r="C3582" s="6">
        <f>VLOOKUP(A3582,Cafe_sales!$A$1:$O$10001,10,FALSE)</f>
        <v>1</v>
      </c>
      <c r="D3582" s="10">
        <f>VLOOKUP(A3582,Cafe_sales!$A$1:$O$10001,11,FALSE)</f>
        <v>1</v>
      </c>
      <c r="E3582" s="6">
        <f>VLOOKUP(A3582,Cafe_sales!$A$1:$O$10001,12,FALSE)</f>
        <v>1</v>
      </c>
      <c r="F3582" t="str">
        <f>VLOOKUP(A3582,Cafe_sales!$A$1:$O$10001,13,FALSE)</f>
        <v>Default mode</v>
      </c>
      <c r="G3582" t="str">
        <f>VLOOKUP(A3582,Cafe_sales!$A$1:$O$10001,14,FALSE)</f>
        <v>UNKNOWN</v>
      </c>
      <c r="H3582" s="8">
        <f>VLOOKUP(A3582,Cafe_sales!$A$1:$O$10001,15,FALSE)</f>
        <v>44933</v>
      </c>
    </row>
    <row r="3583" spans="1:8" hidden="1" x14ac:dyDescent="0.35">
      <c r="A3583" t="s">
        <v>6954</v>
      </c>
      <c r="B3583" t="str">
        <f>VLOOKUP(A3583,Cafe_sales!$A$1:$O$10001,9,FALSE)</f>
        <v>Juice</v>
      </c>
      <c r="C3583">
        <f>VLOOKUP(A3583,Cafe_sales!$A$1:$O$10001,10,FALSE)</f>
        <v>4</v>
      </c>
      <c r="D3583">
        <f>VLOOKUP(A3583,Cafe_sales!$A$1:$O$10001,11,FALSE)</f>
        <v>3</v>
      </c>
      <c r="E3583">
        <f>VLOOKUP(A3583,Cafe_sales!$A$1:$O$10001,12,FALSE)</f>
        <v>12</v>
      </c>
      <c r="F3583" t="str">
        <f>VLOOKUP(A3583,Cafe_sales!$A$1:$O$10001,13,FALSE)</f>
        <v>Cash</v>
      </c>
      <c r="G3583" t="str">
        <f>VLOOKUP(A3583,Cafe_sales!$A$1:$O$10001,14,FALSE)</f>
        <v>Takeaway</v>
      </c>
      <c r="H3583" s="1">
        <f>VLOOKUP(A3583,Cafe_sales!$A$1:$O$10001,15,FALSE)</f>
        <v>45033</v>
      </c>
    </row>
    <row r="3584" spans="1:8" x14ac:dyDescent="0.35">
      <c r="A3584" t="s">
        <v>4594</v>
      </c>
      <c r="B3584" t="str">
        <f>VLOOKUP(A3584,Cafe_sales!$A$1:$O$10001,9,FALSE)</f>
        <v>Sandwich</v>
      </c>
      <c r="C3584" s="6">
        <f>VLOOKUP(A3584,Cafe_sales!$A$1:$O$10001,10,FALSE)</f>
        <v>3</v>
      </c>
      <c r="D3584" s="10">
        <f>VLOOKUP(A3584,Cafe_sales!$A$1:$O$10001,11,FALSE)</f>
        <v>4</v>
      </c>
      <c r="E3584" s="6">
        <f>VLOOKUP(A3584,Cafe_sales!$A$1:$O$10001,12,FALSE)</f>
        <v>12</v>
      </c>
      <c r="F3584" t="str">
        <f>VLOOKUP(A3584,Cafe_sales!$A$1:$O$10001,13,FALSE)</f>
        <v>Cash</v>
      </c>
      <c r="G3584" t="str">
        <f>VLOOKUP(A3584,Cafe_sales!$A$1:$O$10001,14,FALSE)</f>
        <v>In-store</v>
      </c>
      <c r="H3584" s="8">
        <f>VLOOKUP(A3584,Cafe_sales!$A$1:$O$10001,15,FALSE)</f>
        <v>45054</v>
      </c>
    </row>
    <row r="3585" spans="1:8" x14ac:dyDescent="0.35">
      <c r="A3585" t="s">
        <v>1613</v>
      </c>
      <c r="B3585" t="str">
        <f>VLOOKUP(A3585,Cafe_sales!$A$1:$O$10001,9,FALSE)</f>
        <v>Tea</v>
      </c>
      <c r="C3585" s="6">
        <f>VLOOKUP(A3585,Cafe_sales!$A$1:$O$10001,10,FALSE)</f>
        <v>1</v>
      </c>
      <c r="D3585" s="10">
        <f>VLOOKUP(A3585,Cafe_sales!$A$1:$O$10001,11,FALSE)</f>
        <v>1.5</v>
      </c>
      <c r="E3585" s="6">
        <f>VLOOKUP(A3585,Cafe_sales!$A$1:$O$10001,12,FALSE)</f>
        <v>1.5</v>
      </c>
      <c r="F3585" t="str">
        <f>VLOOKUP(A3585,Cafe_sales!$A$1:$O$10001,13,FALSE)</f>
        <v>Credit Card</v>
      </c>
      <c r="G3585" t="str">
        <f>VLOOKUP(A3585,Cafe_sales!$A$1:$O$10001,14,FALSE)</f>
        <v>UNKNOWN</v>
      </c>
      <c r="H3585" s="8">
        <f>VLOOKUP(A3585,Cafe_sales!$A$1:$O$10001,15,FALSE)</f>
        <v>44951</v>
      </c>
    </row>
    <row r="3586" spans="1:8" hidden="1" x14ac:dyDescent="0.35">
      <c r="A3586" t="s">
        <v>4215</v>
      </c>
      <c r="B3586" t="str">
        <f>VLOOKUP(A3586,Cafe_sales!$A$1:$O$10001,9,FALSE)</f>
        <v>Coffee</v>
      </c>
      <c r="C3586">
        <f>VLOOKUP(A3586,Cafe_sales!$A$1:$O$10001,10,FALSE)</f>
        <v>2</v>
      </c>
      <c r="D3586">
        <f>VLOOKUP(A3586,Cafe_sales!$A$1:$O$10001,11,FALSE)</f>
        <v>2</v>
      </c>
      <c r="E3586">
        <f>VLOOKUP(A3586,Cafe_sales!$A$1:$O$10001,12,FALSE)</f>
        <v>4</v>
      </c>
      <c r="F3586" t="str">
        <f>VLOOKUP(A3586,Cafe_sales!$A$1:$O$10001,13,FALSE)</f>
        <v>Default mode</v>
      </c>
      <c r="G3586" t="str">
        <f>VLOOKUP(A3586,Cafe_sales!$A$1:$O$10001,14,FALSE)</f>
        <v>Takeaway</v>
      </c>
      <c r="H3586" s="1">
        <f>VLOOKUP(A3586,Cafe_sales!$A$1:$O$10001,15,FALSE)</f>
        <v>45021</v>
      </c>
    </row>
    <row r="3587" spans="1:8" x14ac:dyDescent="0.35">
      <c r="A3587" t="s">
        <v>1246</v>
      </c>
      <c r="B3587" t="str">
        <f>VLOOKUP(A3587,Cafe_sales!$A$1:$O$10001,9,FALSE)</f>
        <v>Cookie</v>
      </c>
      <c r="C3587" s="6">
        <f>VLOOKUP(A3587,Cafe_sales!$A$1:$O$10001,10,FALSE)</f>
        <v>2</v>
      </c>
      <c r="D3587" s="10">
        <f>VLOOKUP(A3587,Cafe_sales!$A$1:$O$10001,11,FALSE)</f>
        <v>1</v>
      </c>
      <c r="E3587" s="6">
        <f>VLOOKUP(A3587,Cafe_sales!$A$1:$O$10001,12,FALSE)</f>
        <v>2</v>
      </c>
      <c r="F3587" t="str">
        <f>VLOOKUP(A3587,Cafe_sales!$A$1:$O$10001,13,FALSE)</f>
        <v>Digital Wallet</v>
      </c>
      <c r="G3587" t="str">
        <f>VLOOKUP(A3587,Cafe_sales!$A$1:$O$10001,14,FALSE)</f>
        <v>In-store</v>
      </c>
      <c r="H3587" s="8">
        <f>VLOOKUP(A3587,Cafe_sales!$A$1:$O$10001,15,FALSE)</f>
        <v>45242</v>
      </c>
    </row>
    <row r="3588" spans="1:8" hidden="1" x14ac:dyDescent="0.35">
      <c r="A3588" t="s">
        <v>9649</v>
      </c>
      <c r="B3588" t="str">
        <f>VLOOKUP(A3588,Cafe_sales!$A$1:$O$10001,9,FALSE)</f>
        <v>Smoothie</v>
      </c>
      <c r="C3588">
        <f>VLOOKUP(A3588,Cafe_sales!$A$1:$O$10001,10,FALSE)</f>
        <v>3</v>
      </c>
      <c r="D3588">
        <f>VLOOKUP(A3588,Cafe_sales!$A$1:$O$10001,11,FALSE)</f>
        <v>4</v>
      </c>
      <c r="E3588">
        <f>VLOOKUP(A3588,Cafe_sales!$A$1:$O$10001,12,FALSE)</f>
        <v>12</v>
      </c>
      <c r="F3588" t="str">
        <f>VLOOKUP(A3588,Cafe_sales!$A$1:$O$10001,13,FALSE)</f>
        <v>Digital Wallet</v>
      </c>
      <c r="G3588" t="str">
        <f>VLOOKUP(A3588,Cafe_sales!$A$1:$O$10001,14,FALSE)</f>
        <v>Takeaway</v>
      </c>
      <c r="H3588" s="1">
        <f>VLOOKUP(A3588,Cafe_sales!$A$1:$O$10001,15,FALSE)</f>
        <v>45090</v>
      </c>
    </row>
    <row r="3589" spans="1:8" x14ac:dyDescent="0.35">
      <c r="A3589" t="s">
        <v>7821</v>
      </c>
      <c r="B3589" t="str">
        <f>VLOOKUP(A3589,Cafe_sales!$A$1:$O$10001,9,FALSE)</f>
        <v>Tea</v>
      </c>
      <c r="C3589" s="6">
        <f>VLOOKUP(A3589,Cafe_sales!$A$1:$O$10001,10,FALSE)</f>
        <v>2</v>
      </c>
      <c r="D3589" s="10">
        <f>VLOOKUP(A3589,Cafe_sales!$A$1:$O$10001,11,FALSE)</f>
        <v>1.5</v>
      </c>
      <c r="E3589" s="6">
        <f>VLOOKUP(A3589,Cafe_sales!$A$1:$O$10001,12,FALSE)</f>
        <v>3</v>
      </c>
      <c r="F3589" t="str">
        <f>VLOOKUP(A3589,Cafe_sales!$A$1:$O$10001,13,FALSE)</f>
        <v>Default mode</v>
      </c>
      <c r="G3589" t="str">
        <f>VLOOKUP(A3589,Cafe_sales!$A$1:$O$10001,14,FALSE)</f>
        <v>UNKNOWN</v>
      </c>
      <c r="H3589" s="8">
        <f>VLOOKUP(A3589,Cafe_sales!$A$1:$O$10001,15,FALSE)</f>
        <v>45236</v>
      </c>
    </row>
    <row r="3590" spans="1:8" hidden="1" x14ac:dyDescent="0.35">
      <c r="A3590" t="s">
        <v>2763</v>
      </c>
      <c r="B3590" t="str">
        <f>VLOOKUP(A3590,Cafe_sales!$A$1:$O$10001,9,FALSE)</f>
        <v>Coffee</v>
      </c>
      <c r="C3590">
        <f>VLOOKUP(A3590,Cafe_sales!$A$1:$O$10001,10,FALSE)</f>
        <v>4</v>
      </c>
      <c r="D3590">
        <f>VLOOKUP(A3590,Cafe_sales!$A$1:$O$10001,11,FALSE)</f>
        <v>2</v>
      </c>
      <c r="E3590">
        <f>VLOOKUP(A3590,Cafe_sales!$A$1:$O$10001,12,FALSE)</f>
        <v>8</v>
      </c>
      <c r="F3590" t="str">
        <f>VLOOKUP(A3590,Cafe_sales!$A$1:$O$10001,13,FALSE)</f>
        <v>Default mode</v>
      </c>
      <c r="G3590" t="str">
        <f>VLOOKUP(A3590,Cafe_sales!$A$1:$O$10001,14,FALSE)</f>
        <v>Takeaway</v>
      </c>
      <c r="H3590" s="1">
        <f>VLOOKUP(A3590,Cafe_sales!$A$1:$O$10001,15,FALSE)</f>
        <v>44975</v>
      </c>
    </row>
    <row r="3591" spans="1:8" x14ac:dyDescent="0.35">
      <c r="A3591" t="s">
        <v>9284</v>
      </c>
      <c r="B3591" t="str">
        <f>VLOOKUP(A3591,Cafe_sales!$A$1:$O$10001,9,FALSE)</f>
        <v>Tea</v>
      </c>
      <c r="C3591" s="6">
        <f>VLOOKUP(A3591,Cafe_sales!$A$1:$O$10001,10,FALSE)</f>
        <v>2</v>
      </c>
      <c r="D3591" s="10">
        <f>VLOOKUP(A3591,Cafe_sales!$A$1:$O$10001,11,FALSE)</f>
        <v>1.5</v>
      </c>
      <c r="E3591" s="6">
        <f>VLOOKUP(A3591,Cafe_sales!$A$1:$O$10001,12,FALSE)</f>
        <v>3</v>
      </c>
      <c r="F3591" t="str">
        <f>VLOOKUP(A3591,Cafe_sales!$A$1:$O$10001,13,FALSE)</f>
        <v>Credit Card</v>
      </c>
      <c r="G3591" t="str">
        <f>VLOOKUP(A3591,Cafe_sales!$A$1:$O$10001,14,FALSE)</f>
        <v>In-store</v>
      </c>
      <c r="H3591" s="8">
        <f>VLOOKUP(A3591,Cafe_sales!$A$1:$O$10001,15,FALSE)</f>
        <v>45253</v>
      </c>
    </row>
    <row r="3592" spans="1:8" hidden="1" x14ac:dyDescent="0.35">
      <c r="A3592" t="s">
        <v>7151</v>
      </c>
      <c r="B3592" t="str">
        <f>VLOOKUP(A3592,Cafe_sales!$A$1:$O$10001,9,FALSE)</f>
        <v>Cake</v>
      </c>
      <c r="C3592">
        <f>VLOOKUP(A3592,Cafe_sales!$A$1:$O$10001,10,FALSE)</f>
        <v>4</v>
      </c>
      <c r="D3592">
        <f>VLOOKUP(A3592,Cafe_sales!$A$1:$O$10001,11,FALSE)</f>
        <v>3</v>
      </c>
      <c r="E3592">
        <f>VLOOKUP(A3592,Cafe_sales!$A$1:$O$10001,12,FALSE)</f>
        <v>12</v>
      </c>
      <c r="F3592" t="str">
        <f>VLOOKUP(A3592,Cafe_sales!$A$1:$O$10001,13,FALSE)</f>
        <v>Credit Card</v>
      </c>
      <c r="G3592" t="str">
        <f>VLOOKUP(A3592,Cafe_sales!$A$1:$O$10001,14,FALSE)</f>
        <v>Takeaway</v>
      </c>
      <c r="H3592" s="1">
        <f>VLOOKUP(A3592,Cafe_sales!$A$1:$O$10001,15,FALSE)</f>
        <v>44951</v>
      </c>
    </row>
    <row r="3593" spans="1:8" hidden="1" x14ac:dyDescent="0.35">
      <c r="A3593" t="s">
        <v>538</v>
      </c>
      <c r="B3593" t="str">
        <f>VLOOKUP(A3593,Cafe_sales!$A$1:$O$10001,9,FALSE)</f>
        <v>Sandwich</v>
      </c>
      <c r="C3593">
        <f>VLOOKUP(A3593,Cafe_sales!$A$1:$O$10001,10,FALSE)</f>
        <v>4</v>
      </c>
      <c r="D3593">
        <f>VLOOKUP(A3593,Cafe_sales!$A$1:$O$10001,11,FALSE)</f>
        <v>4</v>
      </c>
      <c r="E3593">
        <f>VLOOKUP(A3593,Cafe_sales!$A$1:$O$10001,12,FALSE)</f>
        <v>16</v>
      </c>
      <c r="F3593" t="str">
        <f>VLOOKUP(A3593,Cafe_sales!$A$1:$O$10001,13,FALSE)</f>
        <v>Credit Card</v>
      </c>
      <c r="G3593" t="str">
        <f>VLOOKUP(A3593,Cafe_sales!$A$1:$O$10001,14,FALSE)</f>
        <v>Cafe</v>
      </c>
      <c r="H3593" s="1">
        <f>VLOOKUP(A3593,Cafe_sales!$A$1:$O$10001,15,FALSE)</f>
        <v>45013</v>
      </c>
    </row>
    <row r="3594" spans="1:8" x14ac:dyDescent="0.35">
      <c r="A3594" t="s">
        <v>9797</v>
      </c>
      <c r="B3594" t="str">
        <f>VLOOKUP(A3594,Cafe_sales!$A$1:$O$10001,9,FALSE)</f>
        <v>Salad</v>
      </c>
      <c r="C3594" s="6">
        <f>VLOOKUP(A3594,Cafe_sales!$A$1:$O$10001,10,FALSE)</f>
        <v>2</v>
      </c>
      <c r="D3594" s="10">
        <f>VLOOKUP(A3594,Cafe_sales!$A$1:$O$10001,11,FALSE)</f>
        <v>5</v>
      </c>
      <c r="E3594" s="6">
        <f>VLOOKUP(A3594,Cafe_sales!$A$1:$O$10001,12,FALSE)</f>
        <v>10</v>
      </c>
      <c r="F3594" t="str">
        <f>VLOOKUP(A3594,Cafe_sales!$A$1:$O$10001,13,FALSE)</f>
        <v>Digital Wallet</v>
      </c>
      <c r="G3594" t="str">
        <f>VLOOKUP(A3594,Cafe_sales!$A$1:$O$10001,14,FALSE)</f>
        <v>In-store</v>
      </c>
      <c r="H3594" s="8">
        <f>VLOOKUP(A3594,Cafe_sales!$A$1:$O$10001,15,FALSE)</f>
        <v>44979</v>
      </c>
    </row>
    <row r="3595" spans="1:8" x14ac:dyDescent="0.35">
      <c r="A3595" t="s">
        <v>7331</v>
      </c>
      <c r="B3595" t="str">
        <f>VLOOKUP(A3595,Cafe_sales!$A$1:$O$10001,9,FALSE)</f>
        <v>UNKNOWN</v>
      </c>
      <c r="C3595" s="6">
        <f>VLOOKUP(A3595,Cafe_sales!$A$1:$O$10001,10,FALSE)</f>
        <v>2</v>
      </c>
      <c r="D3595" s="10">
        <f>VLOOKUP(A3595,Cafe_sales!$A$1:$O$10001,11,FALSE)</f>
        <v>2</v>
      </c>
      <c r="E3595" s="6">
        <f>VLOOKUP(A3595,Cafe_sales!$A$1:$O$10001,12,FALSE)</f>
        <v>4</v>
      </c>
      <c r="F3595" t="str">
        <f>VLOOKUP(A3595,Cafe_sales!$A$1:$O$10001,13,FALSE)</f>
        <v>Credit Card</v>
      </c>
      <c r="G3595" t="str">
        <f>VLOOKUP(A3595,Cafe_sales!$A$1:$O$10001,14,FALSE)</f>
        <v>In-store</v>
      </c>
      <c r="H3595" s="8">
        <f>VLOOKUP(A3595,Cafe_sales!$A$1:$O$10001,15,FALSE)</f>
        <v>45050</v>
      </c>
    </row>
    <row r="3596" spans="1:8" x14ac:dyDescent="0.35">
      <c r="A3596" t="s">
        <v>573</v>
      </c>
      <c r="B3596" t="str">
        <f>VLOOKUP(A3596,Cafe_sales!$A$1:$O$10001,9,FALSE)</f>
        <v>Juice</v>
      </c>
      <c r="C3596" s="6">
        <f>VLOOKUP(A3596,Cafe_sales!$A$1:$O$10001,10,FALSE)</f>
        <v>4</v>
      </c>
      <c r="D3596" s="10">
        <f>VLOOKUP(A3596,Cafe_sales!$A$1:$O$10001,11,FALSE)</f>
        <v>0</v>
      </c>
      <c r="E3596" s="6">
        <f>VLOOKUP(A3596,Cafe_sales!$A$1:$O$10001,12,FALSE)</f>
        <v>6</v>
      </c>
      <c r="F3596" t="str">
        <f>VLOOKUP(A3596,Cafe_sales!$A$1:$O$10001,13,FALSE)</f>
        <v>Digital Wallet</v>
      </c>
      <c r="G3596" t="str">
        <f>VLOOKUP(A3596,Cafe_sales!$A$1:$O$10001,14,FALSE)</f>
        <v>UNKNOWN</v>
      </c>
      <c r="H3596" s="8">
        <f>VLOOKUP(A3596,Cafe_sales!$A$1:$O$10001,15,FALSE)</f>
        <v>45070</v>
      </c>
    </row>
    <row r="3597" spans="1:8" hidden="1" x14ac:dyDescent="0.35">
      <c r="A3597" t="s">
        <v>7443</v>
      </c>
      <c r="B3597" t="str">
        <f>VLOOKUP(A3597,Cafe_sales!$A$1:$O$10001,9,FALSE)</f>
        <v>Juice</v>
      </c>
      <c r="C3597">
        <f>VLOOKUP(A3597,Cafe_sales!$A$1:$O$10001,10,FALSE)</f>
        <v>5</v>
      </c>
      <c r="D3597">
        <f>VLOOKUP(A3597,Cafe_sales!$A$1:$O$10001,11,FALSE)</f>
        <v>3</v>
      </c>
      <c r="E3597">
        <f>VLOOKUP(A3597,Cafe_sales!$A$1:$O$10001,12,FALSE)</f>
        <v>15</v>
      </c>
      <c r="F3597" t="str">
        <f>VLOOKUP(A3597,Cafe_sales!$A$1:$O$10001,13,FALSE)</f>
        <v>UNKNOWN</v>
      </c>
      <c r="G3597" t="str">
        <f>VLOOKUP(A3597,Cafe_sales!$A$1:$O$10001,14,FALSE)</f>
        <v>Takeaway</v>
      </c>
      <c r="H3597" s="1">
        <f>VLOOKUP(A3597,Cafe_sales!$A$1:$O$10001,15,FALSE)</f>
        <v>45228</v>
      </c>
    </row>
    <row r="3598" spans="1:8" hidden="1" x14ac:dyDescent="0.35">
      <c r="A3598" t="s">
        <v>2153</v>
      </c>
      <c r="B3598" t="str">
        <f>VLOOKUP(A3598,Cafe_sales!$A$1:$O$10001,9,FALSE)</f>
        <v>Tea</v>
      </c>
      <c r="C3598">
        <f>VLOOKUP(A3598,Cafe_sales!$A$1:$O$10001,10,FALSE)</f>
        <v>2</v>
      </c>
      <c r="D3598">
        <f>VLOOKUP(A3598,Cafe_sales!$A$1:$O$10001,11,FALSE)</f>
        <v>1.5</v>
      </c>
      <c r="E3598">
        <f>VLOOKUP(A3598,Cafe_sales!$A$1:$O$10001,12,FALSE)</f>
        <v>3</v>
      </c>
      <c r="F3598" t="str">
        <f>VLOOKUP(A3598,Cafe_sales!$A$1:$O$10001,13,FALSE)</f>
        <v>Default mode</v>
      </c>
      <c r="G3598" t="str">
        <f>VLOOKUP(A3598,Cafe_sales!$A$1:$O$10001,14,FALSE)</f>
        <v>Takeaway</v>
      </c>
      <c r="H3598" s="1">
        <f>VLOOKUP(A3598,Cafe_sales!$A$1:$O$10001,15,FALSE)</f>
        <v>45017</v>
      </c>
    </row>
    <row r="3599" spans="1:8" x14ac:dyDescent="0.35">
      <c r="A3599" t="s">
        <v>1061</v>
      </c>
      <c r="B3599" t="str">
        <f>VLOOKUP(A3599,Cafe_sales!$A$1:$O$10001,9,FALSE)</f>
        <v>Cake</v>
      </c>
      <c r="C3599" s="6">
        <f>VLOOKUP(A3599,Cafe_sales!$A$1:$O$10001,10,FALSE)</f>
        <v>3</v>
      </c>
      <c r="D3599" s="10">
        <f>VLOOKUP(A3599,Cafe_sales!$A$1:$O$10001,11,FALSE)</f>
        <v>3</v>
      </c>
      <c r="E3599" s="6">
        <f>VLOOKUP(A3599,Cafe_sales!$A$1:$O$10001,12,FALSE)</f>
        <v>9</v>
      </c>
      <c r="F3599" t="str">
        <f>VLOOKUP(A3599,Cafe_sales!$A$1:$O$10001,13,FALSE)</f>
        <v>Digital Wallet</v>
      </c>
      <c r="G3599" t="str">
        <f>VLOOKUP(A3599,Cafe_sales!$A$1:$O$10001,14,FALSE)</f>
        <v>In-store</v>
      </c>
      <c r="H3599" s="8">
        <f>VLOOKUP(A3599,Cafe_sales!$A$1:$O$10001,15,FALSE)</f>
        <v>44957</v>
      </c>
    </row>
    <row r="3600" spans="1:8" x14ac:dyDescent="0.35">
      <c r="A3600" t="s">
        <v>6619</v>
      </c>
      <c r="B3600" t="str">
        <f>VLOOKUP(A3600,Cafe_sales!$A$1:$O$10001,9,FALSE)</f>
        <v>Juice</v>
      </c>
      <c r="C3600" s="6">
        <f>VLOOKUP(A3600,Cafe_sales!$A$1:$O$10001,10,FALSE)</f>
        <v>2</v>
      </c>
      <c r="D3600" s="10">
        <f>VLOOKUP(A3600,Cafe_sales!$A$1:$O$10001,11,FALSE)</f>
        <v>3</v>
      </c>
      <c r="E3600" s="6">
        <f>VLOOKUP(A3600,Cafe_sales!$A$1:$O$10001,12,FALSE)</f>
        <v>6</v>
      </c>
      <c r="F3600" t="str">
        <f>VLOOKUP(A3600,Cafe_sales!$A$1:$O$10001,13,FALSE)</f>
        <v>Digital Wallet</v>
      </c>
      <c r="G3600" t="str">
        <f>VLOOKUP(A3600,Cafe_sales!$A$1:$O$10001,14,FALSE)</f>
        <v>UNKNOWN</v>
      </c>
      <c r="H3600" s="8">
        <f>VLOOKUP(A3600,Cafe_sales!$A$1:$O$10001,15,FALSE)</f>
        <v>45018</v>
      </c>
    </row>
    <row r="3601" spans="1:8" x14ac:dyDescent="0.35">
      <c r="A3601" t="s">
        <v>9399</v>
      </c>
      <c r="B3601" t="str">
        <f>VLOOKUP(A3601,Cafe_sales!$A$1:$O$10001,9,FALSE)</f>
        <v>Tea</v>
      </c>
      <c r="C3601" s="6">
        <f>VLOOKUP(A3601,Cafe_sales!$A$1:$O$10001,10,FALSE)</f>
        <v>3</v>
      </c>
      <c r="D3601" s="10">
        <f>VLOOKUP(A3601,Cafe_sales!$A$1:$O$10001,11,FALSE)</f>
        <v>1.5</v>
      </c>
      <c r="E3601" s="6">
        <f>VLOOKUP(A3601,Cafe_sales!$A$1:$O$10001,12,FALSE)</f>
        <v>4.5</v>
      </c>
      <c r="F3601" t="str">
        <f>VLOOKUP(A3601,Cafe_sales!$A$1:$O$10001,13,FALSE)</f>
        <v>Digital Wallet</v>
      </c>
      <c r="G3601" t="str">
        <f>VLOOKUP(A3601,Cafe_sales!$A$1:$O$10001,14,FALSE)</f>
        <v>UNKNOWN</v>
      </c>
      <c r="H3601" s="8">
        <f>VLOOKUP(A3601,Cafe_sales!$A$1:$O$10001,15,FALSE)</f>
        <v>45192</v>
      </c>
    </row>
    <row r="3602" spans="1:8" hidden="1" x14ac:dyDescent="0.35">
      <c r="A3602" t="s">
        <v>4015</v>
      </c>
      <c r="B3602" t="str">
        <f>VLOOKUP(A3602,Cafe_sales!$A$1:$O$10001,9,FALSE)</f>
        <v>Juice</v>
      </c>
      <c r="C3602">
        <f>VLOOKUP(A3602,Cafe_sales!$A$1:$O$10001,10,FALSE)</f>
        <v>5</v>
      </c>
      <c r="D3602">
        <f>VLOOKUP(A3602,Cafe_sales!$A$1:$O$10001,11,FALSE)</f>
        <v>3</v>
      </c>
      <c r="E3602">
        <f>VLOOKUP(A3602,Cafe_sales!$A$1:$O$10001,12,FALSE)</f>
        <v>15</v>
      </c>
      <c r="F3602" t="str">
        <f>VLOOKUP(A3602,Cafe_sales!$A$1:$O$10001,13,FALSE)</f>
        <v>Default mode</v>
      </c>
      <c r="G3602" t="str">
        <f>VLOOKUP(A3602,Cafe_sales!$A$1:$O$10001,14,FALSE)</f>
        <v>Takeaway</v>
      </c>
      <c r="H3602" s="1">
        <f>VLOOKUP(A3602,Cafe_sales!$A$1:$O$10001,15,FALSE)</f>
        <v>45018</v>
      </c>
    </row>
    <row r="3603" spans="1:8" x14ac:dyDescent="0.35">
      <c r="A3603" t="s">
        <v>4167</v>
      </c>
      <c r="B3603" t="str">
        <f>VLOOKUP(A3603,Cafe_sales!$A$1:$O$10001,9,FALSE)</f>
        <v>Coffee</v>
      </c>
      <c r="C3603" s="6">
        <f>VLOOKUP(A3603,Cafe_sales!$A$1:$O$10001,10,FALSE)</f>
        <v>2</v>
      </c>
      <c r="D3603" s="10">
        <f>VLOOKUP(A3603,Cafe_sales!$A$1:$O$10001,11,FALSE)</f>
        <v>2</v>
      </c>
      <c r="E3603" s="6">
        <f>VLOOKUP(A3603,Cafe_sales!$A$1:$O$10001,12,FALSE)</f>
        <v>4</v>
      </c>
      <c r="F3603" t="str">
        <f>VLOOKUP(A3603,Cafe_sales!$A$1:$O$10001,13,FALSE)</f>
        <v>Default mode</v>
      </c>
      <c r="G3603" t="str">
        <f>VLOOKUP(A3603,Cafe_sales!$A$1:$O$10001,14,FALSE)</f>
        <v>UNKNOWN</v>
      </c>
      <c r="H3603" s="8">
        <f>VLOOKUP(A3603,Cafe_sales!$A$1:$O$10001,15,FALSE)</f>
        <v>45220</v>
      </c>
    </row>
    <row r="3604" spans="1:8" x14ac:dyDescent="0.35">
      <c r="A3604" t="s">
        <v>8789</v>
      </c>
      <c r="B3604" t="str">
        <f>VLOOKUP(A3604,Cafe_sales!$A$1:$O$10001,9,FALSE)</f>
        <v>Coffee</v>
      </c>
      <c r="C3604" s="6">
        <f>VLOOKUP(A3604,Cafe_sales!$A$1:$O$10001,10,FALSE)</f>
        <v>1</v>
      </c>
      <c r="D3604" s="10">
        <f>VLOOKUP(A3604,Cafe_sales!$A$1:$O$10001,11,FALSE)</f>
        <v>2</v>
      </c>
      <c r="E3604" s="6">
        <f>VLOOKUP(A3604,Cafe_sales!$A$1:$O$10001,12,FALSE)</f>
        <v>2</v>
      </c>
      <c r="F3604" t="str">
        <f>VLOOKUP(A3604,Cafe_sales!$A$1:$O$10001,13,FALSE)</f>
        <v>Cash</v>
      </c>
      <c r="G3604" t="str">
        <f>VLOOKUP(A3604,Cafe_sales!$A$1:$O$10001,14,FALSE)</f>
        <v>UNKNOWN</v>
      </c>
      <c r="H3604" s="8">
        <f>VLOOKUP(A3604,Cafe_sales!$A$1:$O$10001,15,FALSE)</f>
        <v>45122</v>
      </c>
    </row>
    <row r="3605" spans="1:8" x14ac:dyDescent="0.35">
      <c r="A3605" t="s">
        <v>4996</v>
      </c>
      <c r="B3605" t="str">
        <f>VLOOKUP(A3605,Cafe_sales!$A$1:$O$10001,9,FALSE)</f>
        <v>Salad</v>
      </c>
      <c r="C3605" s="6">
        <f>VLOOKUP(A3605,Cafe_sales!$A$1:$O$10001,10,FALSE)</f>
        <v>1</v>
      </c>
      <c r="D3605" s="10">
        <f>VLOOKUP(A3605,Cafe_sales!$A$1:$O$10001,11,FALSE)</f>
        <v>5</v>
      </c>
      <c r="E3605" s="6">
        <f>VLOOKUP(A3605,Cafe_sales!$A$1:$O$10001,12,FALSE)</f>
        <v>5</v>
      </c>
      <c r="F3605" t="str">
        <f>VLOOKUP(A3605,Cafe_sales!$A$1:$O$10001,13,FALSE)</f>
        <v>Credit Card</v>
      </c>
      <c r="G3605" t="str">
        <f>VLOOKUP(A3605,Cafe_sales!$A$1:$O$10001,14,FALSE)</f>
        <v>UNKNOWN</v>
      </c>
      <c r="H3605" s="8">
        <f>VLOOKUP(A3605,Cafe_sales!$A$1:$O$10001,15,FALSE)</f>
        <v>45071</v>
      </c>
    </row>
    <row r="3606" spans="1:8" x14ac:dyDescent="0.35">
      <c r="A3606" t="s">
        <v>6358</v>
      </c>
      <c r="B3606" t="str">
        <f>VLOOKUP(A3606,Cafe_sales!$A$1:$O$10001,9,FALSE)</f>
        <v>Tea</v>
      </c>
      <c r="C3606" s="6">
        <f>VLOOKUP(A3606,Cafe_sales!$A$1:$O$10001,10,FALSE)</f>
        <v>5</v>
      </c>
      <c r="D3606" s="10">
        <f>VLOOKUP(A3606,Cafe_sales!$A$1:$O$10001,11,FALSE)</f>
        <v>1.5</v>
      </c>
      <c r="E3606" s="6">
        <f>VLOOKUP(A3606,Cafe_sales!$A$1:$O$10001,12,FALSE)</f>
        <v>7.5</v>
      </c>
      <c r="F3606" t="str">
        <f>VLOOKUP(A3606,Cafe_sales!$A$1:$O$10001,13,FALSE)</f>
        <v>Default mode</v>
      </c>
      <c r="G3606" t="str">
        <f>VLOOKUP(A3606,Cafe_sales!$A$1:$O$10001,14,FALSE)</f>
        <v>UNKNOWN</v>
      </c>
      <c r="H3606" s="8">
        <f>VLOOKUP(A3606,Cafe_sales!$A$1:$O$10001,15,FALSE)</f>
        <v>45155</v>
      </c>
    </row>
    <row r="3607" spans="1:8" x14ac:dyDescent="0.35">
      <c r="A3607" t="s">
        <v>3007</v>
      </c>
      <c r="B3607" t="str">
        <f>VLOOKUP(A3607,Cafe_sales!$A$1:$O$10001,9,FALSE)</f>
        <v>Tea</v>
      </c>
      <c r="C3607" s="6">
        <f>VLOOKUP(A3607,Cafe_sales!$A$1:$O$10001,10,FALSE)</f>
        <v>2</v>
      </c>
      <c r="D3607" s="10">
        <f>VLOOKUP(A3607,Cafe_sales!$A$1:$O$10001,11,FALSE)</f>
        <v>1.5</v>
      </c>
      <c r="E3607" s="6">
        <f>VLOOKUP(A3607,Cafe_sales!$A$1:$O$10001,12,FALSE)</f>
        <v>3</v>
      </c>
      <c r="F3607" t="str">
        <f>VLOOKUP(A3607,Cafe_sales!$A$1:$O$10001,13,FALSE)</f>
        <v>Credit Card</v>
      </c>
      <c r="G3607" t="str">
        <f>VLOOKUP(A3607,Cafe_sales!$A$1:$O$10001,14,FALSE)</f>
        <v>UNKNOWN</v>
      </c>
      <c r="H3607" s="8">
        <f>VLOOKUP(A3607,Cafe_sales!$A$1:$O$10001,15,FALSE)</f>
        <v>45103</v>
      </c>
    </row>
    <row r="3608" spans="1:8" hidden="1" x14ac:dyDescent="0.35">
      <c r="A3608" t="s">
        <v>6714</v>
      </c>
      <c r="B3608" t="str">
        <f>VLOOKUP(A3608,Cafe_sales!$A$1:$O$10001,9,FALSE)</f>
        <v>Juice</v>
      </c>
      <c r="C3608">
        <f>VLOOKUP(A3608,Cafe_sales!$A$1:$O$10001,10,FALSE)</f>
        <v>3</v>
      </c>
      <c r="D3608">
        <f>VLOOKUP(A3608,Cafe_sales!$A$1:$O$10001,11,FALSE)</f>
        <v>3</v>
      </c>
      <c r="E3608">
        <f>VLOOKUP(A3608,Cafe_sales!$A$1:$O$10001,12,FALSE)</f>
        <v>9</v>
      </c>
      <c r="F3608" t="str">
        <f>VLOOKUP(A3608,Cafe_sales!$A$1:$O$10001,13,FALSE)</f>
        <v>Credit Card</v>
      </c>
      <c r="G3608" t="str">
        <f>VLOOKUP(A3608,Cafe_sales!$A$1:$O$10001,14,FALSE)</f>
        <v>Takeaway</v>
      </c>
      <c r="H3608" s="1">
        <f>VLOOKUP(A3608,Cafe_sales!$A$1:$O$10001,15,FALSE)</f>
        <v>45247</v>
      </c>
    </row>
    <row r="3609" spans="1:8" x14ac:dyDescent="0.35">
      <c r="A3609" t="s">
        <v>8730</v>
      </c>
      <c r="B3609" t="str">
        <f>VLOOKUP(A3609,Cafe_sales!$A$1:$O$10001,9,FALSE)</f>
        <v>Salad</v>
      </c>
      <c r="C3609" s="6">
        <f>VLOOKUP(A3609,Cafe_sales!$A$1:$O$10001,10,FALSE)</f>
        <v>2</v>
      </c>
      <c r="D3609" s="10">
        <f>VLOOKUP(A3609,Cafe_sales!$A$1:$O$10001,11,FALSE)</f>
        <v>5</v>
      </c>
      <c r="E3609" s="6">
        <f>VLOOKUP(A3609,Cafe_sales!$A$1:$O$10001,12,FALSE)</f>
        <v>10</v>
      </c>
      <c r="F3609" t="str">
        <f>VLOOKUP(A3609,Cafe_sales!$A$1:$O$10001,13,FALSE)</f>
        <v>Credit Card</v>
      </c>
      <c r="G3609" t="str">
        <f>VLOOKUP(A3609,Cafe_sales!$A$1:$O$10001,14,FALSE)</f>
        <v>UNKNOWN</v>
      </c>
      <c r="H3609" s="8">
        <f>VLOOKUP(A3609,Cafe_sales!$A$1:$O$10001,15,FALSE)</f>
        <v>44947</v>
      </c>
    </row>
    <row r="3610" spans="1:8" x14ac:dyDescent="0.35">
      <c r="A3610" t="s">
        <v>6450</v>
      </c>
      <c r="B3610" t="str">
        <f>VLOOKUP(A3610,Cafe_sales!$A$1:$O$10001,9,FALSE)</f>
        <v>Salad</v>
      </c>
      <c r="C3610" s="6">
        <f>VLOOKUP(A3610,Cafe_sales!$A$1:$O$10001,10,FALSE)</f>
        <v>3.0410557184750733</v>
      </c>
      <c r="D3610" s="10">
        <f>VLOOKUP(A3610,Cafe_sales!$A$1:$O$10001,11,FALSE)</f>
        <v>5</v>
      </c>
      <c r="E3610" s="6">
        <f>VLOOKUP(A3610,Cafe_sales!$A$1:$O$10001,12,FALSE)</f>
        <v>15</v>
      </c>
      <c r="F3610" t="str">
        <f>VLOOKUP(A3610,Cafe_sales!$A$1:$O$10001,13,FALSE)</f>
        <v>Digital Wallet</v>
      </c>
      <c r="G3610" t="str">
        <f>VLOOKUP(A3610,Cafe_sales!$A$1:$O$10001,14,FALSE)</f>
        <v>In-store</v>
      </c>
      <c r="H3610" s="8">
        <f>VLOOKUP(A3610,Cafe_sales!$A$1:$O$10001,15,FALSE)</f>
        <v>44962</v>
      </c>
    </row>
    <row r="3611" spans="1:8" hidden="1" x14ac:dyDescent="0.35">
      <c r="A3611" t="s">
        <v>2956</v>
      </c>
      <c r="B3611" t="str">
        <f>VLOOKUP(A3611,Cafe_sales!$A$1:$O$10001,9,FALSE)</f>
        <v>Cake</v>
      </c>
      <c r="C3611">
        <f>VLOOKUP(A3611,Cafe_sales!$A$1:$O$10001,10,FALSE)</f>
        <v>5</v>
      </c>
      <c r="D3611">
        <f>VLOOKUP(A3611,Cafe_sales!$A$1:$O$10001,11,FALSE)</f>
        <v>3</v>
      </c>
      <c r="E3611">
        <f>VLOOKUP(A3611,Cafe_sales!$A$1:$O$10001,12,FALSE)</f>
        <v>15</v>
      </c>
      <c r="F3611" t="str">
        <f>VLOOKUP(A3611,Cafe_sales!$A$1:$O$10001,13,FALSE)</f>
        <v>Cash</v>
      </c>
      <c r="G3611" t="str">
        <f>VLOOKUP(A3611,Cafe_sales!$A$1:$O$10001,14,FALSE)</f>
        <v>Takeaway</v>
      </c>
      <c r="H3611" s="1">
        <f>VLOOKUP(A3611,Cafe_sales!$A$1:$O$10001,15,FALSE)</f>
        <v>45113</v>
      </c>
    </row>
    <row r="3612" spans="1:8" x14ac:dyDescent="0.35">
      <c r="A3612" t="s">
        <v>2258</v>
      </c>
      <c r="B3612" t="str">
        <f>VLOOKUP(A3612,Cafe_sales!$A$1:$O$10001,9,FALSE)</f>
        <v>Salad</v>
      </c>
      <c r="C3612" s="6">
        <f>VLOOKUP(A3612,Cafe_sales!$A$1:$O$10001,10,FALSE)</f>
        <v>5</v>
      </c>
      <c r="D3612" s="10">
        <f>VLOOKUP(A3612,Cafe_sales!$A$1:$O$10001,11,FALSE)</f>
        <v>5</v>
      </c>
      <c r="E3612" s="6">
        <f>VLOOKUP(A3612,Cafe_sales!$A$1:$O$10001,12,FALSE)</f>
        <v>25</v>
      </c>
      <c r="F3612" t="str">
        <f>VLOOKUP(A3612,Cafe_sales!$A$1:$O$10001,13,FALSE)</f>
        <v>Default mode</v>
      </c>
      <c r="G3612" t="str">
        <f>VLOOKUP(A3612,Cafe_sales!$A$1:$O$10001,14,FALSE)</f>
        <v>In-store</v>
      </c>
      <c r="H3612" s="8">
        <f>VLOOKUP(A3612,Cafe_sales!$A$1:$O$10001,15,FALSE)</f>
        <v>44949</v>
      </c>
    </row>
    <row r="3613" spans="1:8" x14ac:dyDescent="0.35">
      <c r="A3613" t="s">
        <v>3300</v>
      </c>
      <c r="B3613" t="str">
        <f>VLOOKUP(A3613,Cafe_sales!$A$1:$O$10001,9,FALSE)</f>
        <v>Juice</v>
      </c>
      <c r="C3613" s="6">
        <f>VLOOKUP(A3613,Cafe_sales!$A$1:$O$10001,10,FALSE)</f>
        <v>1</v>
      </c>
      <c r="D3613" s="10">
        <f>VLOOKUP(A3613,Cafe_sales!$A$1:$O$10001,11,FALSE)</f>
        <v>3</v>
      </c>
      <c r="E3613" s="6">
        <f>VLOOKUP(A3613,Cafe_sales!$A$1:$O$10001,12,FALSE)</f>
        <v>3</v>
      </c>
      <c r="F3613" t="str">
        <f>VLOOKUP(A3613,Cafe_sales!$A$1:$O$10001,13,FALSE)</f>
        <v>Default mode</v>
      </c>
      <c r="G3613" t="str">
        <f>VLOOKUP(A3613,Cafe_sales!$A$1:$O$10001,14,FALSE)</f>
        <v>UNKNOWN</v>
      </c>
      <c r="H3613" s="8">
        <f>VLOOKUP(A3613,Cafe_sales!$A$1:$O$10001,15,FALSE)</f>
        <v>45158</v>
      </c>
    </row>
    <row r="3614" spans="1:8" x14ac:dyDescent="0.35">
      <c r="A3614" t="s">
        <v>1410</v>
      </c>
      <c r="B3614" t="str">
        <f>VLOOKUP(A3614,Cafe_sales!$A$1:$O$10001,9,FALSE)</f>
        <v>Cake</v>
      </c>
      <c r="C3614" s="6">
        <f>VLOOKUP(A3614,Cafe_sales!$A$1:$O$10001,10,FALSE)</f>
        <v>2</v>
      </c>
      <c r="D3614" s="10">
        <f>VLOOKUP(A3614,Cafe_sales!$A$1:$O$10001,11,FALSE)</f>
        <v>3</v>
      </c>
      <c r="E3614" s="6">
        <f>VLOOKUP(A3614,Cafe_sales!$A$1:$O$10001,12,FALSE)</f>
        <v>6</v>
      </c>
      <c r="F3614" t="str">
        <f>VLOOKUP(A3614,Cafe_sales!$A$1:$O$10001,13,FALSE)</f>
        <v>Default mode</v>
      </c>
      <c r="G3614" t="str">
        <f>VLOOKUP(A3614,Cafe_sales!$A$1:$O$10001,14,FALSE)</f>
        <v>UNKNOWN</v>
      </c>
      <c r="H3614" s="8">
        <f>VLOOKUP(A3614,Cafe_sales!$A$1:$O$10001,15,FALSE)</f>
        <v>45172</v>
      </c>
    </row>
    <row r="3615" spans="1:8" x14ac:dyDescent="0.35">
      <c r="A3615" t="s">
        <v>7795</v>
      </c>
      <c r="B3615" t="str">
        <f>VLOOKUP(A3615,Cafe_sales!$A$1:$O$10001,9,FALSE)</f>
        <v>Tea</v>
      </c>
      <c r="C3615" s="6">
        <f>VLOOKUP(A3615,Cafe_sales!$A$1:$O$10001,10,FALSE)</f>
        <v>3</v>
      </c>
      <c r="D3615" s="10">
        <f>VLOOKUP(A3615,Cafe_sales!$A$1:$O$10001,11,FALSE)</f>
        <v>1.5</v>
      </c>
      <c r="E3615" s="6">
        <f>VLOOKUP(A3615,Cafe_sales!$A$1:$O$10001,12,FALSE)</f>
        <v>4.5</v>
      </c>
      <c r="F3615" t="str">
        <f>VLOOKUP(A3615,Cafe_sales!$A$1:$O$10001,13,FALSE)</f>
        <v>Cash</v>
      </c>
      <c r="G3615" t="str">
        <f>VLOOKUP(A3615,Cafe_sales!$A$1:$O$10001,14,FALSE)</f>
        <v>UNKNOWN</v>
      </c>
      <c r="H3615" s="8">
        <f>VLOOKUP(A3615,Cafe_sales!$A$1:$O$10001,15,FALSE)</f>
        <v>45057</v>
      </c>
    </row>
    <row r="3616" spans="1:8" x14ac:dyDescent="0.35">
      <c r="A3616" t="s">
        <v>8827</v>
      </c>
      <c r="B3616" t="str">
        <f>VLOOKUP(A3616,Cafe_sales!$A$1:$O$10001,9,FALSE)</f>
        <v>Smoothie</v>
      </c>
      <c r="C3616" s="6">
        <f>VLOOKUP(A3616,Cafe_sales!$A$1:$O$10001,10,FALSE)</f>
        <v>2</v>
      </c>
      <c r="D3616" s="10">
        <f>VLOOKUP(A3616,Cafe_sales!$A$1:$O$10001,11,FALSE)</f>
        <v>4</v>
      </c>
      <c r="E3616" s="6">
        <f>VLOOKUP(A3616,Cafe_sales!$A$1:$O$10001,12,FALSE)</f>
        <v>8</v>
      </c>
      <c r="F3616" t="str">
        <f>VLOOKUP(A3616,Cafe_sales!$A$1:$O$10001,13,FALSE)</f>
        <v>Digital Wallet</v>
      </c>
      <c r="G3616" t="str">
        <f>VLOOKUP(A3616,Cafe_sales!$A$1:$O$10001,14,FALSE)</f>
        <v>UNKNOWN</v>
      </c>
      <c r="H3616" s="8">
        <f>VLOOKUP(A3616,Cafe_sales!$A$1:$O$10001,15,FALSE)</f>
        <v>45041</v>
      </c>
    </row>
    <row r="3617" spans="1:8" hidden="1" x14ac:dyDescent="0.35">
      <c r="A3617" t="s">
        <v>2319</v>
      </c>
      <c r="B3617" t="str">
        <f>VLOOKUP(A3617,Cafe_sales!$A$1:$O$10001,9,FALSE)</f>
        <v>Salad</v>
      </c>
      <c r="C3617">
        <f>VLOOKUP(A3617,Cafe_sales!$A$1:$O$10001,10,FALSE)</f>
        <v>5</v>
      </c>
      <c r="D3617">
        <f>VLOOKUP(A3617,Cafe_sales!$A$1:$O$10001,11,FALSE)</f>
        <v>5</v>
      </c>
      <c r="E3617">
        <f>VLOOKUP(A3617,Cafe_sales!$A$1:$O$10001,12,FALSE)</f>
        <v>25</v>
      </c>
      <c r="F3617" t="str">
        <f>VLOOKUP(A3617,Cafe_sales!$A$1:$O$10001,13,FALSE)</f>
        <v>Default mode</v>
      </c>
      <c r="G3617" t="str">
        <f>VLOOKUP(A3617,Cafe_sales!$A$1:$O$10001,14,FALSE)</f>
        <v>Takeaway</v>
      </c>
      <c r="H3617" s="1">
        <f>VLOOKUP(A3617,Cafe_sales!$A$1:$O$10001,15,FALSE)</f>
        <v>45123</v>
      </c>
    </row>
    <row r="3618" spans="1:8" x14ac:dyDescent="0.35">
      <c r="A3618" t="s">
        <v>8282</v>
      </c>
      <c r="B3618" t="str">
        <f>VLOOKUP(A3618,Cafe_sales!$A$1:$O$10001,9,FALSE)</f>
        <v>Smoothie</v>
      </c>
      <c r="C3618" s="6">
        <f>VLOOKUP(A3618,Cafe_sales!$A$1:$O$10001,10,FALSE)</f>
        <v>5</v>
      </c>
      <c r="D3618" s="10">
        <f>VLOOKUP(A3618,Cafe_sales!$A$1:$O$10001,11,FALSE)</f>
        <v>4</v>
      </c>
      <c r="E3618" s="6">
        <f>VLOOKUP(A3618,Cafe_sales!$A$1:$O$10001,12,FALSE)</f>
        <v>20</v>
      </c>
      <c r="F3618" t="str">
        <f>VLOOKUP(A3618,Cafe_sales!$A$1:$O$10001,13,FALSE)</f>
        <v>Digital Wallet</v>
      </c>
      <c r="G3618" t="str">
        <f>VLOOKUP(A3618,Cafe_sales!$A$1:$O$10001,14,FALSE)</f>
        <v>UNKNOWN</v>
      </c>
      <c r="H3618" s="8">
        <f>VLOOKUP(A3618,Cafe_sales!$A$1:$O$10001,15,FALSE)</f>
        <v>45043</v>
      </c>
    </row>
    <row r="3619" spans="1:8" x14ac:dyDescent="0.35">
      <c r="A3619" t="s">
        <v>7791</v>
      </c>
      <c r="B3619" t="str">
        <f>VLOOKUP(A3619,Cafe_sales!$A$1:$O$10001,9,FALSE)</f>
        <v>Salad</v>
      </c>
      <c r="C3619" s="6">
        <f>VLOOKUP(A3619,Cafe_sales!$A$1:$O$10001,10,FALSE)</f>
        <v>5</v>
      </c>
      <c r="D3619" s="10">
        <f>VLOOKUP(A3619,Cafe_sales!$A$1:$O$10001,11,FALSE)</f>
        <v>5</v>
      </c>
      <c r="E3619" s="6">
        <f>VLOOKUP(A3619,Cafe_sales!$A$1:$O$10001,12,FALSE)</f>
        <v>25</v>
      </c>
      <c r="F3619" t="str">
        <f>VLOOKUP(A3619,Cafe_sales!$A$1:$O$10001,13,FALSE)</f>
        <v>Default mode</v>
      </c>
      <c r="G3619" t="str">
        <f>VLOOKUP(A3619,Cafe_sales!$A$1:$O$10001,14,FALSE)</f>
        <v>UNKNOWN</v>
      </c>
      <c r="H3619" s="8">
        <f>VLOOKUP(A3619,Cafe_sales!$A$1:$O$10001,15,FALSE)</f>
        <v>45179</v>
      </c>
    </row>
    <row r="3620" spans="1:8" hidden="1" x14ac:dyDescent="0.35">
      <c r="A3620" t="s">
        <v>1137</v>
      </c>
      <c r="B3620" t="str">
        <f>VLOOKUP(A3620,Cafe_sales!$A$1:$O$10001,9,FALSE)</f>
        <v>Smoothie</v>
      </c>
      <c r="C3620">
        <f>VLOOKUP(A3620,Cafe_sales!$A$1:$O$10001,10,FALSE)</f>
        <v>3</v>
      </c>
      <c r="D3620">
        <f>VLOOKUP(A3620,Cafe_sales!$A$1:$O$10001,11,FALSE)</f>
        <v>4</v>
      </c>
      <c r="E3620">
        <f>VLOOKUP(A3620,Cafe_sales!$A$1:$O$10001,12,FALSE)</f>
        <v>12</v>
      </c>
      <c r="F3620" t="str">
        <f>VLOOKUP(A3620,Cafe_sales!$A$1:$O$10001,13,FALSE)</f>
        <v>Default mode</v>
      </c>
      <c r="G3620" t="str">
        <f>VLOOKUP(A3620,Cafe_sales!$A$1:$O$10001,14,FALSE)</f>
        <v>Cafe</v>
      </c>
      <c r="H3620" s="1">
        <f>VLOOKUP(A3620,Cafe_sales!$A$1:$O$10001,15,FALSE)</f>
        <v>45209</v>
      </c>
    </row>
    <row r="3621" spans="1:8" x14ac:dyDescent="0.35">
      <c r="A3621" t="s">
        <v>3884</v>
      </c>
      <c r="B3621" t="str">
        <f>VLOOKUP(A3621,Cafe_sales!$A$1:$O$10001,9,FALSE)</f>
        <v>Cake</v>
      </c>
      <c r="C3621" s="6">
        <f>VLOOKUP(A3621,Cafe_sales!$A$1:$O$10001,10,FALSE)</f>
        <v>1</v>
      </c>
      <c r="D3621" s="10">
        <f>VLOOKUP(A3621,Cafe_sales!$A$1:$O$10001,11,FALSE)</f>
        <v>3</v>
      </c>
      <c r="E3621" s="6">
        <f>VLOOKUP(A3621,Cafe_sales!$A$1:$O$10001,12,FALSE)</f>
        <v>3</v>
      </c>
      <c r="F3621" t="str">
        <f>VLOOKUP(A3621,Cafe_sales!$A$1:$O$10001,13,FALSE)</f>
        <v>Cash</v>
      </c>
      <c r="G3621" t="str">
        <f>VLOOKUP(A3621,Cafe_sales!$A$1:$O$10001,14,FALSE)</f>
        <v>In-store</v>
      </c>
      <c r="H3621" s="8">
        <f>VLOOKUP(A3621,Cafe_sales!$A$1:$O$10001,15,FALSE)</f>
        <v>45185</v>
      </c>
    </row>
    <row r="3622" spans="1:8" x14ac:dyDescent="0.35">
      <c r="A3622" t="s">
        <v>3814</v>
      </c>
      <c r="B3622" t="str">
        <f>VLOOKUP(A3622,Cafe_sales!$A$1:$O$10001,9,FALSE)</f>
        <v>Smoothie</v>
      </c>
      <c r="C3622" s="6">
        <f>VLOOKUP(A3622,Cafe_sales!$A$1:$O$10001,10,FALSE)</f>
        <v>1</v>
      </c>
      <c r="D3622" s="10">
        <f>VLOOKUP(A3622,Cafe_sales!$A$1:$O$10001,11,FALSE)</f>
        <v>4</v>
      </c>
      <c r="E3622" s="6">
        <f>VLOOKUP(A3622,Cafe_sales!$A$1:$O$10001,12,FALSE)</f>
        <v>4</v>
      </c>
      <c r="F3622" t="str">
        <f>VLOOKUP(A3622,Cafe_sales!$A$1:$O$10001,13,FALSE)</f>
        <v>Digital Wallet</v>
      </c>
      <c r="G3622" t="str">
        <f>VLOOKUP(A3622,Cafe_sales!$A$1:$O$10001,14,FALSE)</f>
        <v>In-store</v>
      </c>
      <c r="H3622" s="8">
        <f>VLOOKUP(A3622,Cafe_sales!$A$1:$O$10001,15,FALSE)</f>
        <v>45002</v>
      </c>
    </row>
    <row r="3623" spans="1:8" hidden="1" x14ac:dyDescent="0.35">
      <c r="A3623" t="s">
        <v>6368</v>
      </c>
      <c r="B3623" t="str">
        <f>VLOOKUP(A3623,Cafe_sales!$A$1:$O$10001,9,FALSE)</f>
        <v>UNKNOWN</v>
      </c>
      <c r="C3623">
        <f>VLOOKUP(A3623,Cafe_sales!$A$1:$O$10001,10,FALSE)</f>
        <v>3</v>
      </c>
      <c r="D3623">
        <f>VLOOKUP(A3623,Cafe_sales!$A$1:$O$10001,11,FALSE)</f>
        <v>3</v>
      </c>
      <c r="E3623">
        <f>VLOOKUP(A3623,Cafe_sales!$A$1:$O$10001,12,FALSE)</f>
        <v>12</v>
      </c>
      <c r="F3623" t="str">
        <f>VLOOKUP(A3623,Cafe_sales!$A$1:$O$10001,13,FALSE)</f>
        <v>Default mode</v>
      </c>
      <c r="G3623" t="str">
        <f>VLOOKUP(A3623,Cafe_sales!$A$1:$O$10001,14,FALSE)</f>
        <v>Takeaway</v>
      </c>
      <c r="H3623" s="1">
        <f>VLOOKUP(A3623,Cafe_sales!$A$1:$O$10001,15,FALSE)</f>
        <v>45076</v>
      </c>
    </row>
    <row r="3624" spans="1:8" x14ac:dyDescent="0.35">
      <c r="A3624" t="s">
        <v>6044</v>
      </c>
      <c r="B3624" t="str">
        <f>VLOOKUP(A3624,Cafe_sales!$A$1:$O$10001,9,FALSE)</f>
        <v>Salad</v>
      </c>
      <c r="C3624" s="6">
        <f>VLOOKUP(A3624,Cafe_sales!$A$1:$O$10001,10,FALSE)</f>
        <v>2</v>
      </c>
      <c r="D3624" s="10">
        <f>VLOOKUP(A3624,Cafe_sales!$A$1:$O$10001,11,FALSE)</f>
        <v>5</v>
      </c>
      <c r="E3624" s="6">
        <f>VLOOKUP(A3624,Cafe_sales!$A$1:$O$10001,12,FALSE)</f>
        <v>10</v>
      </c>
      <c r="F3624" t="str">
        <f>VLOOKUP(A3624,Cafe_sales!$A$1:$O$10001,13,FALSE)</f>
        <v>Default mode</v>
      </c>
      <c r="G3624" t="str">
        <f>VLOOKUP(A3624,Cafe_sales!$A$1:$O$10001,14,FALSE)</f>
        <v>UNKNOWN</v>
      </c>
      <c r="H3624" s="8">
        <f>VLOOKUP(A3624,Cafe_sales!$A$1:$O$10001,15,FALSE)</f>
        <v>44964</v>
      </c>
    </row>
    <row r="3625" spans="1:8" x14ac:dyDescent="0.35">
      <c r="A3625" t="s">
        <v>6715</v>
      </c>
      <c r="B3625" t="str">
        <f>VLOOKUP(A3625,Cafe_sales!$A$1:$O$10001,9,FALSE)</f>
        <v>UNKNOWN</v>
      </c>
      <c r="C3625" s="6">
        <f>VLOOKUP(A3625,Cafe_sales!$A$1:$O$10001,10,FALSE)</f>
        <v>5</v>
      </c>
      <c r="D3625" s="10">
        <f>VLOOKUP(A3625,Cafe_sales!$A$1:$O$10001,11,FALSE)</f>
        <v>4</v>
      </c>
      <c r="E3625" s="6">
        <f>VLOOKUP(A3625,Cafe_sales!$A$1:$O$10001,12,FALSE)</f>
        <v>20</v>
      </c>
      <c r="F3625" t="str">
        <f>VLOOKUP(A3625,Cafe_sales!$A$1:$O$10001,13,FALSE)</f>
        <v>Credit Card</v>
      </c>
      <c r="G3625" t="str">
        <f>VLOOKUP(A3625,Cafe_sales!$A$1:$O$10001,14,FALSE)</f>
        <v>UNKNOWN</v>
      </c>
      <c r="H3625" s="8">
        <f>VLOOKUP(A3625,Cafe_sales!$A$1:$O$10001,15,FALSE)</f>
        <v>45111</v>
      </c>
    </row>
    <row r="3626" spans="1:8" hidden="1" x14ac:dyDescent="0.35">
      <c r="A3626" t="s">
        <v>3511</v>
      </c>
      <c r="B3626" t="str">
        <f>VLOOKUP(A3626,Cafe_sales!$A$1:$O$10001,9,FALSE)</f>
        <v>Cookie</v>
      </c>
      <c r="C3626">
        <f>VLOOKUP(A3626,Cafe_sales!$A$1:$O$10001,10,FALSE)</f>
        <v>2</v>
      </c>
      <c r="D3626">
        <f>VLOOKUP(A3626,Cafe_sales!$A$1:$O$10001,11,FALSE)</f>
        <v>1</v>
      </c>
      <c r="E3626">
        <f>VLOOKUP(A3626,Cafe_sales!$A$1:$O$10001,12,FALSE)</f>
        <v>2</v>
      </c>
      <c r="F3626" t="str">
        <f>VLOOKUP(A3626,Cafe_sales!$A$1:$O$10001,13,FALSE)</f>
        <v>Digital Wallet</v>
      </c>
      <c r="G3626" t="str">
        <f>VLOOKUP(A3626,Cafe_sales!$A$1:$O$10001,14,FALSE)</f>
        <v>Takeaway</v>
      </c>
      <c r="H3626" s="1">
        <f>VLOOKUP(A3626,Cafe_sales!$A$1:$O$10001,15,FALSE)</f>
        <v>45223</v>
      </c>
    </row>
    <row r="3627" spans="1:8" hidden="1" x14ac:dyDescent="0.35">
      <c r="A3627" t="s">
        <v>6331</v>
      </c>
      <c r="B3627" t="str">
        <f>VLOOKUP(A3627,Cafe_sales!$A$1:$O$10001,9,FALSE)</f>
        <v>Salad</v>
      </c>
      <c r="C3627">
        <f>VLOOKUP(A3627,Cafe_sales!$A$1:$O$10001,10,FALSE)</f>
        <v>1</v>
      </c>
      <c r="D3627">
        <f>VLOOKUP(A3627,Cafe_sales!$A$1:$O$10001,11,FALSE)</f>
        <v>5</v>
      </c>
      <c r="E3627">
        <f>VLOOKUP(A3627,Cafe_sales!$A$1:$O$10001,12,FALSE)</f>
        <v>5</v>
      </c>
      <c r="F3627" t="str">
        <f>VLOOKUP(A3627,Cafe_sales!$A$1:$O$10001,13,FALSE)</f>
        <v>Default mode</v>
      </c>
      <c r="G3627" t="str">
        <f>VLOOKUP(A3627,Cafe_sales!$A$1:$O$10001,14,FALSE)</f>
        <v>Takeaway</v>
      </c>
      <c r="H3627" s="1">
        <f>VLOOKUP(A3627,Cafe_sales!$A$1:$O$10001,15,FALSE)</f>
        <v>45026</v>
      </c>
    </row>
    <row r="3628" spans="1:8" x14ac:dyDescent="0.35">
      <c r="A3628" t="s">
        <v>5624</v>
      </c>
      <c r="B3628" t="str">
        <f>VLOOKUP(A3628,Cafe_sales!$A$1:$O$10001,9,FALSE)</f>
        <v>Juice</v>
      </c>
      <c r="C3628" s="6">
        <f>VLOOKUP(A3628,Cafe_sales!$A$1:$O$10001,10,FALSE)</f>
        <v>2</v>
      </c>
      <c r="D3628" s="10">
        <f>VLOOKUP(A3628,Cafe_sales!$A$1:$O$10001,11,FALSE)</f>
        <v>3</v>
      </c>
      <c r="E3628" s="6">
        <f>VLOOKUP(A3628,Cafe_sales!$A$1:$O$10001,12,FALSE)</f>
        <v>6</v>
      </c>
      <c r="F3628" t="str">
        <f>VLOOKUP(A3628,Cafe_sales!$A$1:$O$10001,13,FALSE)</f>
        <v>Default mode</v>
      </c>
      <c r="G3628" t="str">
        <f>VLOOKUP(A3628,Cafe_sales!$A$1:$O$10001,14,FALSE)</f>
        <v>In-store</v>
      </c>
      <c r="H3628" s="8">
        <f>VLOOKUP(A3628,Cafe_sales!$A$1:$O$10001,15,FALSE)</f>
        <v>45130</v>
      </c>
    </row>
    <row r="3629" spans="1:8" x14ac:dyDescent="0.35">
      <c r="A3629" t="s">
        <v>2114</v>
      </c>
      <c r="B3629" t="str">
        <f>VLOOKUP(A3629,Cafe_sales!$A$1:$O$10001,9,FALSE)</f>
        <v>Salad</v>
      </c>
      <c r="C3629" s="6">
        <f>VLOOKUP(A3629,Cafe_sales!$A$1:$O$10001,10,FALSE)</f>
        <v>5</v>
      </c>
      <c r="D3629" s="10">
        <f>VLOOKUP(A3629,Cafe_sales!$A$1:$O$10001,11,FALSE)</f>
        <v>5</v>
      </c>
      <c r="E3629" s="6">
        <f>VLOOKUP(A3629,Cafe_sales!$A$1:$O$10001,12,FALSE)</f>
        <v>25</v>
      </c>
      <c r="F3629" t="str">
        <f>VLOOKUP(A3629,Cafe_sales!$A$1:$O$10001,13,FALSE)</f>
        <v>Default mode</v>
      </c>
      <c r="G3629" t="str">
        <f>VLOOKUP(A3629,Cafe_sales!$A$1:$O$10001,14,FALSE)</f>
        <v>In-store</v>
      </c>
      <c r="H3629" s="8">
        <f>VLOOKUP(A3629,Cafe_sales!$A$1:$O$10001,15,FALSE)</f>
        <v>45206</v>
      </c>
    </row>
    <row r="3630" spans="1:8" x14ac:dyDescent="0.35">
      <c r="A3630" t="s">
        <v>6361</v>
      </c>
      <c r="B3630" t="str">
        <f>VLOOKUP(A3630,Cafe_sales!$A$1:$O$10001,9,FALSE)</f>
        <v>Cookie</v>
      </c>
      <c r="C3630" s="6">
        <f>VLOOKUP(A3630,Cafe_sales!$A$1:$O$10001,10,FALSE)</f>
        <v>5</v>
      </c>
      <c r="D3630" s="10">
        <f>VLOOKUP(A3630,Cafe_sales!$A$1:$O$10001,11,FALSE)</f>
        <v>1</v>
      </c>
      <c r="E3630" s="6">
        <f>VLOOKUP(A3630,Cafe_sales!$A$1:$O$10001,12,FALSE)</f>
        <v>5</v>
      </c>
      <c r="F3630" t="str">
        <f>VLOOKUP(A3630,Cafe_sales!$A$1:$O$10001,13,FALSE)</f>
        <v>Digital Wallet</v>
      </c>
      <c r="G3630" t="str">
        <f>VLOOKUP(A3630,Cafe_sales!$A$1:$O$10001,14,FALSE)</f>
        <v>UNKNOWN</v>
      </c>
      <c r="H3630" s="8">
        <f>VLOOKUP(A3630,Cafe_sales!$A$1:$O$10001,15,FALSE)</f>
        <v>45287</v>
      </c>
    </row>
    <row r="3631" spans="1:8" x14ac:dyDescent="0.35">
      <c r="A3631" t="s">
        <v>9542</v>
      </c>
      <c r="B3631" t="str">
        <f>VLOOKUP(A3631,Cafe_sales!$A$1:$O$10001,9,FALSE)</f>
        <v>Tea</v>
      </c>
      <c r="C3631" s="6">
        <f>VLOOKUP(A3631,Cafe_sales!$A$1:$O$10001,10,FALSE)</f>
        <v>4</v>
      </c>
      <c r="D3631" s="10">
        <f>VLOOKUP(A3631,Cafe_sales!$A$1:$O$10001,11,FALSE)</f>
        <v>1.5</v>
      </c>
      <c r="E3631" s="6">
        <f>VLOOKUP(A3631,Cafe_sales!$A$1:$O$10001,12,FALSE)</f>
        <v>6</v>
      </c>
      <c r="F3631" t="str">
        <f>VLOOKUP(A3631,Cafe_sales!$A$1:$O$10001,13,FALSE)</f>
        <v>Cash</v>
      </c>
      <c r="G3631" t="str">
        <f>VLOOKUP(A3631,Cafe_sales!$A$1:$O$10001,14,FALSE)</f>
        <v>In-store</v>
      </c>
      <c r="H3631" s="8">
        <f>VLOOKUP(A3631,Cafe_sales!$A$1:$O$10001,15,FALSE)</f>
        <v>45218</v>
      </c>
    </row>
    <row r="3632" spans="1:8" x14ac:dyDescent="0.35">
      <c r="A3632" t="s">
        <v>7248</v>
      </c>
      <c r="B3632" t="str">
        <f>VLOOKUP(A3632,Cafe_sales!$A$1:$O$10001,9,FALSE)</f>
        <v>Tea</v>
      </c>
      <c r="C3632" s="6">
        <f>VLOOKUP(A3632,Cafe_sales!$A$1:$O$10001,10,FALSE)</f>
        <v>2</v>
      </c>
      <c r="D3632" s="10">
        <f>VLOOKUP(A3632,Cafe_sales!$A$1:$O$10001,11,FALSE)</f>
        <v>1.5</v>
      </c>
      <c r="E3632" s="6">
        <f>VLOOKUP(A3632,Cafe_sales!$A$1:$O$10001,12,FALSE)</f>
        <v>3</v>
      </c>
      <c r="F3632" t="str">
        <f>VLOOKUP(A3632,Cafe_sales!$A$1:$O$10001,13,FALSE)</f>
        <v>Default mode</v>
      </c>
      <c r="G3632" t="str">
        <f>VLOOKUP(A3632,Cafe_sales!$A$1:$O$10001,14,FALSE)</f>
        <v>UNKNOWN</v>
      </c>
      <c r="H3632" s="8">
        <f>VLOOKUP(A3632,Cafe_sales!$A$1:$O$10001,15,FALSE)</f>
        <v>45109</v>
      </c>
    </row>
    <row r="3633" spans="1:8" x14ac:dyDescent="0.35">
      <c r="A3633" t="s">
        <v>8559</v>
      </c>
      <c r="B3633" t="str">
        <f>VLOOKUP(A3633,Cafe_sales!$A$1:$O$10001,9,FALSE)</f>
        <v>Tea</v>
      </c>
      <c r="C3633" s="6">
        <f>VLOOKUP(A3633,Cafe_sales!$A$1:$O$10001,10,FALSE)</f>
        <v>5</v>
      </c>
      <c r="D3633" s="10">
        <f>VLOOKUP(A3633,Cafe_sales!$A$1:$O$10001,11,FALSE)</f>
        <v>1.5</v>
      </c>
      <c r="E3633" s="6">
        <f>VLOOKUP(A3633,Cafe_sales!$A$1:$O$10001,12,FALSE)</f>
        <v>7.5</v>
      </c>
      <c r="F3633" t="str">
        <f>VLOOKUP(A3633,Cafe_sales!$A$1:$O$10001,13,FALSE)</f>
        <v>Cash</v>
      </c>
      <c r="G3633" t="str">
        <f>VLOOKUP(A3633,Cafe_sales!$A$1:$O$10001,14,FALSE)</f>
        <v>UNKNOWN</v>
      </c>
      <c r="H3633" s="8">
        <f>VLOOKUP(A3633,Cafe_sales!$A$1:$O$10001,15,FALSE)</f>
        <v>45169</v>
      </c>
    </row>
    <row r="3634" spans="1:8" hidden="1" x14ac:dyDescent="0.35">
      <c r="A3634" t="s">
        <v>3807</v>
      </c>
      <c r="B3634" t="str">
        <f>VLOOKUP(A3634,Cafe_sales!$A$1:$O$10001,9,FALSE)</f>
        <v>Coffee</v>
      </c>
      <c r="C3634">
        <f>VLOOKUP(A3634,Cafe_sales!$A$1:$O$10001,10,FALSE)</f>
        <v>5</v>
      </c>
      <c r="D3634">
        <f>VLOOKUP(A3634,Cafe_sales!$A$1:$O$10001,11,FALSE)</f>
        <v>2</v>
      </c>
      <c r="E3634">
        <f>VLOOKUP(A3634,Cafe_sales!$A$1:$O$10001,12,FALSE)</f>
        <v>10</v>
      </c>
      <c r="F3634" t="str">
        <f>VLOOKUP(A3634,Cafe_sales!$A$1:$O$10001,13,FALSE)</f>
        <v>Default mode</v>
      </c>
      <c r="G3634" t="str">
        <f>VLOOKUP(A3634,Cafe_sales!$A$1:$O$10001,14,FALSE)</f>
        <v>Takeaway</v>
      </c>
      <c r="H3634" s="1">
        <f>VLOOKUP(A3634,Cafe_sales!$A$1:$O$10001,15,FALSE)</f>
        <v>45131</v>
      </c>
    </row>
    <row r="3635" spans="1:8" hidden="1" x14ac:dyDescent="0.35">
      <c r="A3635" t="s">
        <v>2949</v>
      </c>
      <c r="B3635" t="str">
        <f>VLOOKUP(A3635,Cafe_sales!$A$1:$O$10001,9,FALSE)</f>
        <v>Tea</v>
      </c>
      <c r="C3635">
        <f>VLOOKUP(A3635,Cafe_sales!$A$1:$O$10001,10,FALSE)</f>
        <v>1</v>
      </c>
      <c r="D3635">
        <f>VLOOKUP(A3635,Cafe_sales!$A$1:$O$10001,11,FALSE)</f>
        <v>1.5</v>
      </c>
      <c r="E3635">
        <f>VLOOKUP(A3635,Cafe_sales!$A$1:$O$10001,12,FALSE)</f>
        <v>1.5</v>
      </c>
      <c r="F3635" t="str">
        <f>VLOOKUP(A3635,Cafe_sales!$A$1:$O$10001,13,FALSE)</f>
        <v>Default mode</v>
      </c>
      <c r="G3635" t="str">
        <f>VLOOKUP(A3635,Cafe_sales!$A$1:$O$10001,14,FALSE)</f>
        <v>Takeaway</v>
      </c>
      <c r="H3635" s="1">
        <f>VLOOKUP(A3635,Cafe_sales!$A$1:$O$10001,15,FALSE)</f>
        <v>45154</v>
      </c>
    </row>
    <row r="3636" spans="1:8" x14ac:dyDescent="0.35">
      <c r="A3636" t="s">
        <v>1591</v>
      </c>
      <c r="B3636" t="str">
        <f>VLOOKUP(A3636,Cafe_sales!$A$1:$O$10001,9,FALSE)</f>
        <v>Sandwich</v>
      </c>
      <c r="C3636" s="6">
        <f>VLOOKUP(A3636,Cafe_sales!$A$1:$O$10001,10,FALSE)</f>
        <v>4</v>
      </c>
      <c r="D3636" s="10">
        <f>VLOOKUP(A3636,Cafe_sales!$A$1:$O$10001,11,FALSE)</f>
        <v>4</v>
      </c>
      <c r="E3636" s="6">
        <f>VLOOKUP(A3636,Cafe_sales!$A$1:$O$10001,12,FALSE)</f>
        <v>16</v>
      </c>
      <c r="F3636" t="str">
        <f>VLOOKUP(A3636,Cafe_sales!$A$1:$O$10001,13,FALSE)</f>
        <v>Default mode</v>
      </c>
      <c r="G3636" t="str">
        <f>VLOOKUP(A3636,Cafe_sales!$A$1:$O$10001,14,FALSE)</f>
        <v>In-store</v>
      </c>
      <c r="H3636" s="8">
        <f>VLOOKUP(A3636,Cafe_sales!$A$1:$O$10001,15,FALSE)</f>
        <v>45221</v>
      </c>
    </row>
    <row r="3637" spans="1:8" x14ac:dyDescent="0.35">
      <c r="A3637" t="s">
        <v>3463</v>
      </c>
      <c r="B3637" t="str">
        <f>VLOOKUP(A3637,Cafe_sales!$A$1:$O$10001,9,FALSE)</f>
        <v>Cookie</v>
      </c>
      <c r="C3637" s="6">
        <f>VLOOKUP(A3637,Cafe_sales!$A$1:$O$10001,10,FALSE)</f>
        <v>3.0327371446822102</v>
      </c>
      <c r="D3637" s="10">
        <f>VLOOKUP(A3637,Cafe_sales!$A$1:$O$10001,11,FALSE)</f>
        <v>1</v>
      </c>
      <c r="E3637" s="6">
        <f>VLOOKUP(A3637,Cafe_sales!$A$1:$O$10001,12,FALSE)</f>
        <v>1</v>
      </c>
      <c r="F3637" t="str">
        <f>VLOOKUP(A3637,Cafe_sales!$A$1:$O$10001,13,FALSE)</f>
        <v>Default mode</v>
      </c>
      <c r="G3637" t="str">
        <f>VLOOKUP(A3637,Cafe_sales!$A$1:$O$10001,14,FALSE)</f>
        <v>In-store</v>
      </c>
      <c r="H3637" s="8">
        <f>VLOOKUP(A3637,Cafe_sales!$A$1:$O$10001,15,FALSE)</f>
        <v>45274</v>
      </c>
    </row>
    <row r="3638" spans="1:8" x14ac:dyDescent="0.35">
      <c r="A3638" t="s">
        <v>2400</v>
      </c>
      <c r="B3638" t="str">
        <f>VLOOKUP(A3638,Cafe_sales!$A$1:$O$10001,9,FALSE)</f>
        <v>Cake</v>
      </c>
      <c r="C3638" s="6">
        <f>VLOOKUP(A3638,Cafe_sales!$A$1:$O$10001,10,FALSE)</f>
        <v>5</v>
      </c>
      <c r="D3638" s="10">
        <f>VLOOKUP(A3638,Cafe_sales!$A$1:$O$10001,11,FALSE)</f>
        <v>3</v>
      </c>
      <c r="E3638" s="6">
        <f>VLOOKUP(A3638,Cafe_sales!$A$1:$O$10001,12,FALSE)</f>
        <v>15</v>
      </c>
      <c r="F3638" t="str">
        <f>VLOOKUP(A3638,Cafe_sales!$A$1:$O$10001,13,FALSE)</f>
        <v>Digital Wallet</v>
      </c>
      <c r="G3638" t="str">
        <f>VLOOKUP(A3638,Cafe_sales!$A$1:$O$10001,14,FALSE)</f>
        <v>In-store</v>
      </c>
      <c r="H3638" s="8">
        <f>VLOOKUP(A3638,Cafe_sales!$A$1:$O$10001,15,FALSE)</f>
        <v>45083</v>
      </c>
    </row>
    <row r="3639" spans="1:8" hidden="1" x14ac:dyDescent="0.35">
      <c r="A3639" t="s">
        <v>2928</v>
      </c>
      <c r="B3639" t="str">
        <f>VLOOKUP(A3639,Cafe_sales!$A$1:$O$10001,9,FALSE)</f>
        <v>Juice</v>
      </c>
      <c r="C3639">
        <f>VLOOKUP(A3639,Cafe_sales!$A$1:$O$10001,10,FALSE)</f>
        <v>4</v>
      </c>
      <c r="D3639">
        <f>VLOOKUP(A3639,Cafe_sales!$A$1:$O$10001,11,FALSE)</f>
        <v>3</v>
      </c>
      <c r="E3639">
        <f>VLOOKUP(A3639,Cafe_sales!$A$1:$O$10001,12,FALSE)</f>
        <v>12</v>
      </c>
      <c r="F3639" t="str">
        <f>VLOOKUP(A3639,Cafe_sales!$A$1:$O$10001,13,FALSE)</f>
        <v>Digital Wallet</v>
      </c>
      <c r="G3639" t="str">
        <f>VLOOKUP(A3639,Cafe_sales!$A$1:$O$10001,14,FALSE)</f>
        <v>Takeaway</v>
      </c>
      <c r="H3639" s="1">
        <f>VLOOKUP(A3639,Cafe_sales!$A$1:$O$10001,15,FALSE)</f>
        <v>45077</v>
      </c>
    </row>
    <row r="3640" spans="1:8" hidden="1" x14ac:dyDescent="0.35">
      <c r="A3640" t="s">
        <v>8532</v>
      </c>
      <c r="B3640" t="str">
        <f>VLOOKUP(A3640,Cafe_sales!$A$1:$O$10001,9,FALSE)</f>
        <v>Cookie</v>
      </c>
      <c r="C3640">
        <f>VLOOKUP(A3640,Cafe_sales!$A$1:$O$10001,10,FALSE)</f>
        <v>2</v>
      </c>
      <c r="D3640">
        <f>VLOOKUP(A3640,Cafe_sales!$A$1:$O$10001,11,FALSE)</f>
        <v>1</v>
      </c>
      <c r="E3640">
        <f>VLOOKUP(A3640,Cafe_sales!$A$1:$O$10001,12,FALSE)</f>
        <v>2</v>
      </c>
      <c r="F3640" t="str">
        <f>VLOOKUP(A3640,Cafe_sales!$A$1:$O$10001,13,FALSE)</f>
        <v>UNKNOWN</v>
      </c>
      <c r="G3640" t="str">
        <f>VLOOKUP(A3640,Cafe_sales!$A$1:$O$10001,14,FALSE)</f>
        <v>Takeaway</v>
      </c>
      <c r="H3640" s="1">
        <f>VLOOKUP(A3640,Cafe_sales!$A$1:$O$10001,15,FALSE)</f>
        <v>45173</v>
      </c>
    </row>
    <row r="3641" spans="1:8" x14ac:dyDescent="0.35">
      <c r="A3641" t="s">
        <v>6846</v>
      </c>
      <c r="B3641" t="str">
        <f>VLOOKUP(A3641,Cafe_sales!$A$1:$O$10001,9,FALSE)</f>
        <v>Tea</v>
      </c>
      <c r="C3641" s="6">
        <f>VLOOKUP(A3641,Cafe_sales!$A$1:$O$10001,10,FALSE)</f>
        <v>2</v>
      </c>
      <c r="D3641" s="10">
        <f>VLOOKUP(A3641,Cafe_sales!$A$1:$O$10001,11,FALSE)</f>
        <v>1.5</v>
      </c>
      <c r="E3641" s="6">
        <f>VLOOKUP(A3641,Cafe_sales!$A$1:$O$10001,12,FALSE)</f>
        <v>3</v>
      </c>
      <c r="F3641" t="str">
        <f>VLOOKUP(A3641,Cafe_sales!$A$1:$O$10001,13,FALSE)</f>
        <v>Default mode</v>
      </c>
      <c r="G3641" t="str">
        <f>VLOOKUP(A3641,Cafe_sales!$A$1:$O$10001,14,FALSE)</f>
        <v>In-store</v>
      </c>
      <c r="H3641" s="8">
        <f>VLOOKUP(A3641,Cafe_sales!$A$1:$O$10001,15,FALSE)</f>
        <v>45116</v>
      </c>
    </row>
    <row r="3642" spans="1:8" x14ac:dyDescent="0.35">
      <c r="A3642" t="s">
        <v>7564</v>
      </c>
      <c r="B3642" t="str">
        <f>VLOOKUP(A3642,Cafe_sales!$A$1:$O$10001,9,FALSE)</f>
        <v>Salad</v>
      </c>
      <c r="C3642" s="6">
        <f>VLOOKUP(A3642,Cafe_sales!$A$1:$O$10001,10,FALSE)</f>
        <v>3</v>
      </c>
      <c r="D3642" s="10">
        <f>VLOOKUP(A3642,Cafe_sales!$A$1:$O$10001,11,FALSE)</f>
        <v>5</v>
      </c>
      <c r="E3642" s="6">
        <f>VLOOKUP(A3642,Cafe_sales!$A$1:$O$10001,12,FALSE)</f>
        <v>15</v>
      </c>
      <c r="F3642" t="str">
        <f>VLOOKUP(A3642,Cafe_sales!$A$1:$O$10001,13,FALSE)</f>
        <v>Digital Wallet</v>
      </c>
      <c r="G3642" t="str">
        <f>VLOOKUP(A3642,Cafe_sales!$A$1:$O$10001,14,FALSE)</f>
        <v>In-store</v>
      </c>
      <c r="H3642" s="8">
        <f>VLOOKUP(A3642,Cafe_sales!$A$1:$O$10001,15,FALSE)</f>
        <v>45278</v>
      </c>
    </row>
    <row r="3643" spans="1:8" hidden="1" x14ac:dyDescent="0.35">
      <c r="A3643" t="s">
        <v>9245</v>
      </c>
      <c r="B3643" t="str">
        <f>VLOOKUP(A3643,Cafe_sales!$A$1:$O$10001,9,FALSE)</f>
        <v>Juice</v>
      </c>
      <c r="C3643">
        <f>VLOOKUP(A3643,Cafe_sales!$A$1:$O$10001,10,FALSE)</f>
        <v>3</v>
      </c>
      <c r="D3643">
        <f>VLOOKUP(A3643,Cafe_sales!$A$1:$O$10001,11,FALSE)</f>
        <v>3</v>
      </c>
      <c r="E3643">
        <f>VLOOKUP(A3643,Cafe_sales!$A$1:$O$10001,12,FALSE)</f>
        <v>9</v>
      </c>
      <c r="F3643" t="str">
        <f>VLOOKUP(A3643,Cafe_sales!$A$1:$O$10001,13,FALSE)</f>
        <v>Cash</v>
      </c>
      <c r="G3643" t="str">
        <f>VLOOKUP(A3643,Cafe_sales!$A$1:$O$10001,14,FALSE)</f>
        <v>Takeaway</v>
      </c>
      <c r="H3643" s="1">
        <f>VLOOKUP(A3643,Cafe_sales!$A$1:$O$10001,15,FALSE)</f>
        <v>45165</v>
      </c>
    </row>
    <row r="3644" spans="1:8" hidden="1" x14ac:dyDescent="0.35">
      <c r="A3644" t="s">
        <v>9964</v>
      </c>
      <c r="B3644" t="str">
        <f>VLOOKUP(A3644,Cafe_sales!$A$1:$O$10001,9,FALSE)</f>
        <v>Juice</v>
      </c>
      <c r="C3644">
        <f>VLOOKUP(A3644,Cafe_sales!$A$1:$O$10001,10,FALSE)</f>
        <v>4</v>
      </c>
      <c r="D3644">
        <f>VLOOKUP(A3644,Cafe_sales!$A$1:$O$10001,11,FALSE)</f>
        <v>3</v>
      </c>
      <c r="E3644">
        <f>VLOOKUP(A3644,Cafe_sales!$A$1:$O$10001,12,FALSE)</f>
        <v>12</v>
      </c>
      <c r="F3644" t="str">
        <f>VLOOKUP(A3644,Cafe_sales!$A$1:$O$10001,13,FALSE)</f>
        <v>Cash</v>
      </c>
      <c r="G3644" t="str">
        <f>VLOOKUP(A3644,Cafe_sales!$A$1:$O$10001,14,FALSE)</f>
        <v>Takeaway</v>
      </c>
      <c r="H3644" s="1">
        <f>VLOOKUP(A3644,Cafe_sales!$A$1:$O$10001,15,FALSE)</f>
        <v>44949</v>
      </c>
    </row>
    <row r="3645" spans="1:8" hidden="1" x14ac:dyDescent="0.35">
      <c r="A3645" t="s">
        <v>2144</v>
      </c>
      <c r="B3645" t="str">
        <f>VLOOKUP(A3645,Cafe_sales!$A$1:$O$10001,9,FALSE)</f>
        <v>Sandwich</v>
      </c>
      <c r="C3645">
        <f>VLOOKUP(A3645,Cafe_sales!$A$1:$O$10001,10,FALSE)</f>
        <v>1</v>
      </c>
      <c r="D3645">
        <f>VLOOKUP(A3645,Cafe_sales!$A$1:$O$10001,11,FALSE)</f>
        <v>4</v>
      </c>
      <c r="E3645">
        <f>VLOOKUP(A3645,Cafe_sales!$A$1:$O$10001,12,FALSE)</f>
        <v>4</v>
      </c>
      <c r="F3645" t="str">
        <f>VLOOKUP(A3645,Cafe_sales!$A$1:$O$10001,13,FALSE)</f>
        <v>Cash</v>
      </c>
      <c r="G3645" t="str">
        <f>VLOOKUP(A3645,Cafe_sales!$A$1:$O$10001,14,FALSE)</f>
        <v>Takeaway</v>
      </c>
      <c r="H3645" s="1">
        <f>VLOOKUP(A3645,Cafe_sales!$A$1:$O$10001,15,FALSE)</f>
        <v>44927</v>
      </c>
    </row>
    <row r="3646" spans="1:8" x14ac:dyDescent="0.35">
      <c r="A3646" t="s">
        <v>343</v>
      </c>
      <c r="B3646" t="str">
        <f>VLOOKUP(A3646,Cafe_sales!$A$1:$O$10001,9,FALSE)</f>
        <v>Cookie</v>
      </c>
      <c r="C3646" s="6">
        <f>VLOOKUP(A3646,Cafe_sales!$A$1:$O$10001,10,FALSE)</f>
        <v>3</v>
      </c>
      <c r="D3646" s="10">
        <f>VLOOKUP(A3646,Cafe_sales!$A$1:$O$10001,11,FALSE)</f>
        <v>1</v>
      </c>
      <c r="E3646" s="6">
        <f>VLOOKUP(A3646,Cafe_sales!$A$1:$O$10001,12,FALSE)</f>
        <v>3</v>
      </c>
      <c r="F3646" t="str">
        <f>VLOOKUP(A3646,Cafe_sales!$A$1:$O$10001,13,FALSE)</f>
        <v>Default mode</v>
      </c>
      <c r="G3646" t="str">
        <f>VLOOKUP(A3646,Cafe_sales!$A$1:$O$10001,14,FALSE)</f>
        <v>In-store</v>
      </c>
      <c r="H3646" s="8">
        <f>VLOOKUP(A3646,Cafe_sales!$A$1:$O$10001,15,FALSE)</f>
        <v>44995</v>
      </c>
    </row>
    <row r="3647" spans="1:8" x14ac:dyDescent="0.35">
      <c r="A3647" t="s">
        <v>3146</v>
      </c>
      <c r="B3647" t="str">
        <f>VLOOKUP(A3647,Cafe_sales!$A$1:$O$10001,9,FALSE)</f>
        <v>Cookie</v>
      </c>
      <c r="C3647" s="6">
        <f>VLOOKUP(A3647,Cafe_sales!$A$1:$O$10001,10,FALSE)</f>
        <v>1</v>
      </c>
      <c r="D3647" s="10">
        <f>VLOOKUP(A3647,Cafe_sales!$A$1:$O$10001,11,FALSE)</f>
        <v>1</v>
      </c>
      <c r="E3647" s="6">
        <f>VLOOKUP(A3647,Cafe_sales!$A$1:$O$10001,12,FALSE)</f>
        <v>1</v>
      </c>
      <c r="F3647" t="str">
        <f>VLOOKUP(A3647,Cafe_sales!$A$1:$O$10001,13,FALSE)</f>
        <v>Default mode</v>
      </c>
      <c r="G3647" t="str">
        <f>VLOOKUP(A3647,Cafe_sales!$A$1:$O$10001,14,FALSE)</f>
        <v>UNKNOWN</v>
      </c>
      <c r="H3647" s="8">
        <f>VLOOKUP(A3647,Cafe_sales!$A$1:$O$10001,15,FALSE)</f>
        <v>45045</v>
      </c>
    </row>
    <row r="3648" spans="1:8" hidden="1" x14ac:dyDescent="0.35">
      <c r="A3648" t="s">
        <v>5742</v>
      </c>
      <c r="B3648" t="str">
        <f>VLOOKUP(A3648,Cafe_sales!$A$1:$O$10001,9,FALSE)</f>
        <v>Cookie</v>
      </c>
      <c r="C3648">
        <f>VLOOKUP(A3648,Cafe_sales!$A$1:$O$10001,10,FALSE)</f>
        <v>3</v>
      </c>
      <c r="D3648">
        <f>VLOOKUP(A3648,Cafe_sales!$A$1:$O$10001,11,FALSE)</f>
        <v>1</v>
      </c>
      <c r="E3648">
        <f>VLOOKUP(A3648,Cafe_sales!$A$1:$O$10001,12,FALSE)</f>
        <v>3</v>
      </c>
      <c r="F3648" t="str">
        <f>VLOOKUP(A3648,Cafe_sales!$A$1:$O$10001,13,FALSE)</f>
        <v>Default mode</v>
      </c>
      <c r="G3648" t="str">
        <f>VLOOKUP(A3648,Cafe_sales!$A$1:$O$10001,14,FALSE)</f>
        <v>Takeaway</v>
      </c>
      <c r="H3648" s="1">
        <f>VLOOKUP(A3648,Cafe_sales!$A$1:$O$10001,15,FALSE)</f>
        <v>45062</v>
      </c>
    </row>
    <row r="3649" spans="1:8" hidden="1" x14ac:dyDescent="0.35">
      <c r="A3649" t="s">
        <v>3037</v>
      </c>
      <c r="B3649" t="str">
        <f>VLOOKUP(A3649,Cafe_sales!$A$1:$O$10001,9,FALSE)</f>
        <v>Tea</v>
      </c>
      <c r="C3649">
        <f>VLOOKUP(A3649,Cafe_sales!$A$1:$O$10001,10,FALSE)</f>
        <v>4</v>
      </c>
      <c r="D3649">
        <f>VLOOKUP(A3649,Cafe_sales!$A$1:$O$10001,11,FALSE)</f>
        <v>1.5</v>
      </c>
      <c r="E3649">
        <f>VLOOKUP(A3649,Cafe_sales!$A$1:$O$10001,12,FALSE)</f>
        <v>6</v>
      </c>
      <c r="F3649" t="str">
        <f>VLOOKUP(A3649,Cafe_sales!$A$1:$O$10001,13,FALSE)</f>
        <v>Digital Wallet</v>
      </c>
      <c r="G3649" t="str">
        <f>VLOOKUP(A3649,Cafe_sales!$A$1:$O$10001,14,FALSE)</f>
        <v>Takeaway</v>
      </c>
      <c r="H3649" s="1">
        <f>VLOOKUP(A3649,Cafe_sales!$A$1:$O$10001,15,FALSE)</f>
        <v>45275</v>
      </c>
    </row>
    <row r="3650" spans="1:8" x14ac:dyDescent="0.35">
      <c r="A3650" t="s">
        <v>3391</v>
      </c>
      <c r="B3650" t="str">
        <f>VLOOKUP(A3650,Cafe_sales!$A$1:$O$10001,9,FALSE)</f>
        <v>Coffee</v>
      </c>
      <c r="C3650" s="6">
        <f>VLOOKUP(A3650,Cafe_sales!$A$1:$O$10001,10,FALSE)</f>
        <v>4</v>
      </c>
      <c r="D3650" s="10">
        <f>VLOOKUP(A3650,Cafe_sales!$A$1:$O$10001,11,FALSE)</f>
        <v>2</v>
      </c>
      <c r="E3650" s="6">
        <f>VLOOKUP(A3650,Cafe_sales!$A$1:$O$10001,12,FALSE)</f>
        <v>8</v>
      </c>
      <c r="F3650" t="str">
        <f>VLOOKUP(A3650,Cafe_sales!$A$1:$O$10001,13,FALSE)</f>
        <v>Digital Wallet</v>
      </c>
      <c r="G3650" t="str">
        <f>VLOOKUP(A3650,Cafe_sales!$A$1:$O$10001,14,FALSE)</f>
        <v>UNKNOWN</v>
      </c>
      <c r="H3650" s="8">
        <f>VLOOKUP(A3650,Cafe_sales!$A$1:$O$10001,15,FALSE)</f>
        <v>44948</v>
      </c>
    </row>
    <row r="3651" spans="1:8" hidden="1" x14ac:dyDescent="0.35">
      <c r="A3651" t="s">
        <v>7891</v>
      </c>
      <c r="B3651" t="str">
        <f>VLOOKUP(A3651,Cafe_sales!$A$1:$O$10001,9,FALSE)</f>
        <v>Coffee</v>
      </c>
      <c r="C3651">
        <f>VLOOKUP(A3651,Cafe_sales!$A$1:$O$10001,10,FALSE)</f>
        <v>5</v>
      </c>
      <c r="D3651">
        <f>VLOOKUP(A3651,Cafe_sales!$A$1:$O$10001,11,FALSE)</f>
        <v>2</v>
      </c>
      <c r="E3651">
        <f>VLOOKUP(A3651,Cafe_sales!$A$1:$O$10001,12,FALSE)</f>
        <v>10</v>
      </c>
      <c r="F3651" t="str">
        <f>VLOOKUP(A3651,Cafe_sales!$A$1:$O$10001,13,FALSE)</f>
        <v>Credit Card</v>
      </c>
      <c r="G3651" t="str">
        <f>VLOOKUP(A3651,Cafe_sales!$A$1:$O$10001,14,FALSE)</f>
        <v>Takeaway</v>
      </c>
      <c r="H3651" s="1">
        <f>VLOOKUP(A3651,Cafe_sales!$A$1:$O$10001,15,FALSE)</f>
        <v>45191</v>
      </c>
    </row>
    <row r="3652" spans="1:8" x14ac:dyDescent="0.35">
      <c r="A3652" t="s">
        <v>8413</v>
      </c>
      <c r="B3652" t="str">
        <f>VLOOKUP(A3652,Cafe_sales!$A$1:$O$10001,9,FALSE)</f>
        <v>Coffee</v>
      </c>
      <c r="C3652" s="6">
        <f>VLOOKUP(A3652,Cafe_sales!$A$1:$O$10001,10,FALSE)</f>
        <v>4</v>
      </c>
      <c r="D3652" s="10">
        <f>VLOOKUP(A3652,Cafe_sales!$A$1:$O$10001,11,FALSE)</f>
        <v>2</v>
      </c>
      <c r="E3652" s="6">
        <f>VLOOKUP(A3652,Cafe_sales!$A$1:$O$10001,12,FALSE)</f>
        <v>8</v>
      </c>
      <c r="F3652" t="str">
        <f>VLOOKUP(A3652,Cafe_sales!$A$1:$O$10001,13,FALSE)</f>
        <v>Cash</v>
      </c>
      <c r="G3652" t="str">
        <f>VLOOKUP(A3652,Cafe_sales!$A$1:$O$10001,14,FALSE)</f>
        <v>UNKNOWN</v>
      </c>
      <c r="H3652" s="8">
        <f>VLOOKUP(A3652,Cafe_sales!$A$1:$O$10001,15,FALSE)</f>
        <v>45170</v>
      </c>
    </row>
    <row r="3653" spans="1:8" x14ac:dyDescent="0.35">
      <c r="A3653" t="s">
        <v>6803</v>
      </c>
      <c r="B3653" t="str">
        <f>VLOOKUP(A3653,Cafe_sales!$A$1:$O$10001,9,FALSE)</f>
        <v>Smoothie</v>
      </c>
      <c r="C3653" s="6">
        <f>VLOOKUP(A3653,Cafe_sales!$A$1:$O$10001,10,FALSE)</f>
        <v>1</v>
      </c>
      <c r="D3653" s="10">
        <f>VLOOKUP(A3653,Cafe_sales!$A$1:$O$10001,11,FALSE)</f>
        <v>4</v>
      </c>
      <c r="E3653" s="6">
        <f>VLOOKUP(A3653,Cafe_sales!$A$1:$O$10001,12,FALSE)</f>
        <v>4</v>
      </c>
      <c r="F3653" t="str">
        <f>VLOOKUP(A3653,Cafe_sales!$A$1:$O$10001,13,FALSE)</f>
        <v>Credit Card</v>
      </c>
      <c r="G3653" t="str">
        <f>VLOOKUP(A3653,Cafe_sales!$A$1:$O$10001,14,FALSE)</f>
        <v>In-store</v>
      </c>
      <c r="H3653" s="8">
        <f>VLOOKUP(A3653,Cafe_sales!$A$1:$O$10001,15,FALSE)</f>
        <v>44956</v>
      </c>
    </row>
    <row r="3654" spans="1:8" x14ac:dyDescent="0.35">
      <c r="A3654" t="s">
        <v>6942</v>
      </c>
      <c r="B3654" t="str">
        <f>VLOOKUP(A3654,Cafe_sales!$A$1:$O$10001,9,FALSE)</f>
        <v>Juice</v>
      </c>
      <c r="C3654" s="6">
        <f>VLOOKUP(A3654,Cafe_sales!$A$1:$O$10001,10,FALSE)</f>
        <v>2</v>
      </c>
      <c r="D3654" s="10">
        <f>VLOOKUP(A3654,Cafe_sales!$A$1:$O$10001,11,FALSE)</f>
        <v>3</v>
      </c>
      <c r="E3654" s="6">
        <f>VLOOKUP(A3654,Cafe_sales!$A$1:$O$10001,12,FALSE)</f>
        <v>6</v>
      </c>
      <c r="F3654" t="str">
        <f>VLOOKUP(A3654,Cafe_sales!$A$1:$O$10001,13,FALSE)</f>
        <v>Cash</v>
      </c>
      <c r="G3654" t="str">
        <f>VLOOKUP(A3654,Cafe_sales!$A$1:$O$10001,14,FALSE)</f>
        <v>UNKNOWN</v>
      </c>
      <c r="H3654" s="8">
        <f>VLOOKUP(A3654,Cafe_sales!$A$1:$O$10001,15,FALSE)</f>
        <v>45172</v>
      </c>
    </row>
    <row r="3655" spans="1:8" hidden="1" x14ac:dyDescent="0.35">
      <c r="A3655" t="s">
        <v>8378</v>
      </c>
      <c r="B3655" t="str">
        <f>VLOOKUP(A3655,Cafe_sales!$A$1:$O$10001,9,FALSE)</f>
        <v>Salad</v>
      </c>
      <c r="C3655">
        <f>VLOOKUP(A3655,Cafe_sales!$A$1:$O$10001,10,FALSE)</f>
        <v>5</v>
      </c>
      <c r="D3655">
        <f>VLOOKUP(A3655,Cafe_sales!$A$1:$O$10001,11,FALSE)</f>
        <v>5</v>
      </c>
      <c r="E3655">
        <f>VLOOKUP(A3655,Cafe_sales!$A$1:$O$10001,12,FALSE)</f>
        <v>25</v>
      </c>
      <c r="F3655" t="str">
        <f>VLOOKUP(A3655,Cafe_sales!$A$1:$O$10001,13,FALSE)</f>
        <v>Default mode</v>
      </c>
      <c r="G3655" t="str">
        <f>VLOOKUP(A3655,Cafe_sales!$A$1:$O$10001,14,FALSE)</f>
        <v>Takeaway</v>
      </c>
      <c r="H3655" s="1">
        <f>VLOOKUP(A3655,Cafe_sales!$A$1:$O$10001,15,FALSE)</f>
        <v>45282</v>
      </c>
    </row>
    <row r="3656" spans="1:8" hidden="1" x14ac:dyDescent="0.35">
      <c r="A3656" t="s">
        <v>96</v>
      </c>
      <c r="B3656" t="str">
        <f>VLOOKUP(A3656,Cafe_sales!$A$1:$O$10001,9,FALSE)</f>
        <v>Salad</v>
      </c>
      <c r="C3656">
        <f>VLOOKUP(A3656,Cafe_sales!$A$1:$O$10001,10,FALSE)</f>
        <v>2</v>
      </c>
      <c r="D3656">
        <f>VLOOKUP(A3656,Cafe_sales!$A$1:$O$10001,11,FALSE)</f>
        <v>5</v>
      </c>
      <c r="E3656">
        <f>VLOOKUP(A3656,Cafe_sales!$A$1:$O$10001,12,FALSE)</f>
        <v>10</v>
      </c>
      <c r="F3656" t="str">
        <f>VLOOKUP(A3656,Cafe_sales!$A$1:$O$10001,13,FALSE)</f>
        <v>Default mode</v>
      </c>
      <c r="G3656" t="str">
        <f>VLOOKUP(A3656,Cafe_sales!$A$1:$O$10001,14,FALSE)</f>
        <v>Cafe</v>
      </c>
      <c r="H3656" s="1">
        <f>VLOOKUP(A3656,Cafe_sales!$A$1:$O$10001,15,FALSE)</f>
        <v>45096</v>
      </c>
    </row>
    <row r="3657" spans="1:8" x14ac:dyDescent="0.35">
      <c r="A3657" t="s">
        <v>7529</v>
      </c>
      <c r="B3657" t="str">
        <f>VLOOKUP(A3657,Cafe_sales!$A$1:$O$10001,9,FALSE)</f>
        <v>Coffee</v>
      </c>
      <c r="C3657" s="6">
        <f>VLOOKUP(A3657,Cafe_sales!$A$1:$O$10001,10,FALSE)</f>
        <v>2</v>
      </c>
      <c r="D3657" s="10">
        <f>VLOOKUP(A3657,Cafe_sales!$A$1:$O$10001,11,FALSE)</f>
        <v>2</v>
      </c>
      <c r="E3657" s="6">
        <f>VLOOKUP(A3657,Cafe_sales!$A$1:$O$10001,12,FALSE)</f>
        <v>4</v>
      </c>
      <c r="F3657" t="str">
        <f>VLOOKUP(A3657,Cafe_sales!$A$1:$O$10001,13,FALSE)</f>
        <v>Digital Wallet</v>
      </c>
      <c r="G3657" t="str">
        <f>VLOOKUP(A3657,Cafe_sales!$A$1:$O$10001,14,FALSE)</f>
        <v>UNKNOWN</v>
      </c>
      <c r="H3657" s="8">
        <f>VLOOKUP(A3657,Cafe_sales!$A$1:$O$10001,15,FALSE)</f>
        <v>45021</v>
      </c>
    </row>
    <row r="3658" spans="1:8" x14ac:dyDescent="0.35">
      <c r="A3658" t="s">
        <v>6731</v>
      </c>
      <c r="B3658" t="str">
        <f>VLOOKUP(A3658,Cafe_sales!$A$1:$O$10001,9,FALSE)</f>
        <v>Juice</v>
      </c>
      <c r="C3658" s="6">
        <f>VLOOKUP(A3658,Cafe_sales!$A$1:$O$10001,10,FALSE)</f>
        <v>2</v>
      </c>
      <c r="D3658" s="10">
        <f>VLOOKUP(A3658,Cafe_sales!$A$1:$O$10001,11,FALSE)</f>
        <v>3</v>
      </c>
      <c r="E3658" s="6">
        <f>VLOOKUP(A3658,Cafe_sales!$A$1:$O$10001,12,FALSE)</f>
        <v>6</v>
      </c>
      <c r="F3658" t="str">
        <f>VLOOKUP(A3658,Cafe_sales!$A$1:$O$10001,13,FALSE)</f>
        <v>Cash</v>
      </c>
      <c r="G3658" t="str">
        <f>VLOOKUP(A3658,Cafe_sales!$A$1:$O$10001,14,FALSE)</f>
        <v>UNKNOWN</v>
      </c>
      <c r="H3658" s="8">
        <f>VLOOKUP(A3658,Cafe_sales!$A$1:$O$10001,15,FALSE)</f>
        <v>45199</v>
      </c>
    </row>
    <row r="3659" spans="1:8" hidden="1" x14ac:dyDescent="0.35">
      <c r="A3659" t="s">
        <v>9412</v>
      </c>
      <c r="B3659" t="str">
        <f>VLOOKUP(A3659,Cafe_sales!$A$1:$O$10001,9,FALSE)</f>
        <v>Juice</v>
      </c>
      <c r="C3659">
        <f>VLOOKUP(A3659,Cafe_sales!$A$1:$O$10001,10,FALSE)</f>
        <v>1</v>
      </c>
      <c r="D3659">
        <f>VLOOKUP(A3659,Cafe_sales!$A$1:$O$10001,11,FALSE)</f>
        <v>3.3264248704663211</v>
      </c>
      <c r="E3659">
        <f>VLOOKUP(A3659,Cafe_sales!$A$1:$O$10001,12,FALSE)</f>
        <v>3</v>
      </c>
      <c r="F3659" t="str">
        <f>VLOOKUP(A3659,Cafe_sales!$A$1:$O$10001,13,FALSE)</f>
        <v>Default mode</v>
      </c>
      <c r="G3659" t="str">
        <f>VLOOKUP(A3659,Cafe_sales!$A$1:$O$10001,14,FALSE)</f>
        <v>Cafe</v>
      </c>
      <c r="H3659" s="1">
        <f>VLOOKUP(A3659,Cafe_sales!$A$1:$O$10001,15,FALSE)</f>
        <v>44960</v>
      </c>
    </row>
    <row r="3660" spans="1:8" x14ac:dyDescent="0.35">
      <c r="A3660" t="s">
        <v>1196</v>
      </c>
      <c r="B3660" t="str">
        <f>VLOOKUP(A3660,Cafe_sales!$A$1:$O$10001,9,FALSE)</f>
        <v>Juice</v>
      </c>
      <c r="C3660" s="6">
        <f>VLOOKUP(A3660,Cafe_sales!$A$1:$O$10001,10,FALSE)</f>
        <v>4</v>
      </c>
      <c r="D3660" s="10">
        <f>VLOOKUP(A3660,Cafe_sales!$A$1:$O$10001,11,FALSE)</f>
        <v>3</v>
      </c>
      <c r="E3660" s="6">
        <f>VLOOKUP(A3660,Cafe_sales!$A$1:$O$10001,12,FALSE)</f>
        <v>12</v>
      </c>
      <c r="F3660" t="str">
        <f>VLOOKUP(A3660,Cafe_sales!$A$1:$O$10001,13,FALSE)</f>
        <v>Default mode</v>
      </c>
      <c r="G3660" t="str">
        <f>VLOOKUP(A3660,Cafe_sales!$A$1:$O$10001,14,FALSE)</f>
        <v>UNKNOWN</v>
      </c>
      <c r="H3660" s="8">
        <f>VLOOKUP(A3660,Cafe_sales!$A$1:$O$10001,15,FALSE)</f>
        <v>45013</v>
      </c>
    </row>
    <row r="3661" spans="1:8" hidden="1" x14ac:dyDescent="0.35">
      <c r="A3661" t="s">
        <v>2417</v>
      </c>
      <c r="B3661" t="str">
        <f>VLOOKUP(A3661,Cafe_sales!$A$1:$O$10001,9,FALSE)</f>
        <v>Coffee</v>
      </c>
      <c r="C3661">
        <f>VLOOKUP(A3661,Cafe_sales!$A$1:$O$10001,10,FALSE)</f>
        <v>5</v>
      </c>
      <c r="D3661">
        <f>VLOOKUP(A3661,Cafe_sales!$A$1:$O$10001,11,FALSE)</f>
        <v>2</v>
      </c>
      <c r="E3661">
        <f>VLOOKUP(A3661,Cafe_sales!$A$1:$O$10001,12,FALSE)</f>
        <v>10</v>
      </c>
      <c r="F3661" t="str">
        <f>VLOOKUP(A3661,Cafe_sales!$A$1:$O$10001,13,FALSE)</f>
        <v>Credit Card</v>
      </c>
      <c r="G3661" t="str">
        <f>VLOOKUP(A3661,Cafe_sales!$A$1:$O$10001,14,FALSE)</f>
        <v>Takeaway</v>
      </c>
      <c r="H3661" s="1">
        <f>VLOOKUP(A3661,Cafe_sales!$A$1:$O$10001,15,FALSE)</f>
        <v>45256</v>
      </c>
    </row>
    <row r="3662" spans="1:8" x14ac:dyDescent="0.35">
      <c r="A3662" t="s">
        <v>2521</v>
      </c>
      <c r="B3662" t="str">
        <f>VLOOKUP(A3662,Cafe_sales!$A$1:$O$10001,9,FALSE)</f>
        <v>Cake</v>
      </c>
      <c r="C3662" s="6">
        <f>VLOOKUP(A3662,Cafe_sales!$A$1:$O$10001,10,FALSE)</f>
        <v>4</v>
      </c>
      <c r="D3662" s="10">
        <f>VLOOKUP(A3662,Cafe_sales!$A$1:$O$10001,11,FALSE)</f>
        <v>3</v>
      </c>
      <c r="E3662" s="6">
        <f>VLOOKUP(A3662,Cafe_sales!$A$1:$O$10001,12,FALSE)</f>
        <v>12</v>
      </c>
      <c r="F3662" t="str">
        <f>VLOOKUP(A3662,Cafe_sales!$A$1:$O$10001,13,FALSE)</f>
        <v>Credit Card</v>
      </c>
      <c r="G3662" t="str">
        <f>VLOOKUP(A3662,Cafe_sales!$A$1:$O$10001,14,FALSE)</f>
        <v>In-store</v>
      </c>
      <c r="H3662" s="8">
        <f>VLOOKUP(A3662,Cafe_sales!$A$1:$O$10001,15,FALSE)</f>
        <v>45210</v>
      </c>
    </row>
    <row r="3663" spans="1:8" x14ac:dyDescent="0.35">
      <c r="A3663" t="s">
        <v>9605</v>
      </c>
      <c r="B3663" t="str">
        <f>VLOOKUP(A3663,Cafe_sales!$A$1:$O$10001,9,FALSE)</f>
        <v>UNKNOWN</v>
      </c>
      <c r="C3663" s="6">
        <f>VLOOKUP(A3663,Cafe_sales!$A$1:$O$10001,10,FALSE)</f>
        <v>5</v>
      </c>
      <c r="D3663" s="10">
        <f>VLOOKUP(A3663,Cafe_sales!$A$1:$O$10001,11,FALSE)</f>
        <v>4</v>
      </c>
      <c r="E3663" s="6">
        <f>VLOOKUP(A3663,Cafe_sales!$A$1:$O$10001,12,FALSE)</f>
        <v>20</v>
      </c>
      <c r="F3663" t="str">
        <f>VLOOKUP(A3663,Cafe_sales!$A$1:$O$10001,13,FALSE)</f>
        <v>Cash</v>
      </c>
      <c r="G3663" t="str">
        <f>VLOOKUP(A3663,Cafe_sales!$A$1:$O$10001,14,FALSE)</f>
        <v>In-store</v>
      </c>
      <c r="H3663" s="8">
        <f>VLOOKUP(A3663,Cafe_sales!$A$1:$O$10001,15,FALSE)</f>
        <v>45084</v>
      </c>
    </row>
    <row r="3664" spans="1:8" x14ac:dyDescent="0.35">
      <c r="A3664" t="s">
        <v>1957</v>
      </c>
      <c r="B3664" t="str">
        <f>VLOOKUP(A3664,Cafe_sales!$A$1:$O$10001,9,FALSE)</f>
        <v>Coffee</v>
      </c>
      <c r="C3664" s="6">
        <f>VLOOKUP(A3664,Cafe_sales!$A$1:$O$10001,10,FALSE)</f>
        <v>5</v>
      </c>
      <c r="D3664" s="10">
        <f>VLOOKUP(A3664,Cafe_sales!$A$1:$O$10001,11,FALSE)</f>
        <v>2</v>
      </c>
      <c r="E3664" s="6">
        <f>VLOOKUP(A3664,Cafe_sales!$A$1:$O$10001,12,FALSE)</f>
        <v>10</v>
      </c>
      <c r="F3664" t="str">
        <f>VLOOKUP(A3664,Cafe_sales!$A$1:$O$10001,13,FALSE)</f>
        <v>Default mode</v>
      </c>
      <c r="G3664" t="str">
        <f>VLOOKUP(A3664,Cafe_sales!$A$1:$O$10001,14,FALSE)</f>
        <v>In-store</v>
      </c>
      <c r="H3664" s="8">
        <f>VLOOKUP(A3664,Cafe_sales!$A$1:$O$10001,15,FALSE)</f>
        <v>45040</v>
      </c>
    </row>
    <row r="3665" spans="1:8" hidden="1" x14ac:dyDescent="0.35">
      <c r="A3665" t="s">
        <v>6059</v>
      </c>
      <c r="B3665" t="str">
        <f>VLOOKUP(A3665,Cafe_sales!$A$1:$O$10001,9,FALSE)</f>
        <v>Cookie</v>
      </c>
      <c r="C3665">
        <f>VLOOKUP(A3665,Cafe_sales!$A$1:$O$10001,10,FALSE)</f>
        <v>2</v>
      </c>
      <c r="D3665">
        <f>VLOOKUP(A3665,Cafe_sales!$A$1:$O$10001,11,FALSE)</f>
        <v>1</v>
      </c>
      <c r="E3665">
        <f>VLOOKUP(A3665,Cafe_sales!$A$1:$O$10001,12,FALSE)</f>
        <v>2</v>
      </c>
      <c r="F3665" t="str">
        <f>VLOOKUP(A3665,Cafe_sales!$A$1:$O$10001,13,FALSE)</f>
        <v>Credit Card</v>
      </c>
      <c r="G3665" t="str">
        <f>VLOOKUP(A3665,Cafe_sales!$A$1:$O$10001,14,FALSE)</f>
        <v>Takeaway</v>
      </c>
      <c r="H3665" s="1">
        <f>VLOOKUP(A3665,Cafe_sales!$A$1:$O$10001,15,FALSE)</f>
        <v>45116</v>
      </c>
    </row>
    <row r="3666" spans="1:8" x14ac:dyDescent="0.35">
      <c r="A3666" t="s">
        <v>8255</v>
      </c>
      <c r="B3666" t="str">
        <f>VLOOKUP(A3666,Cafe_sales!$A$1:$O$10001,9,FALSE)</f>
        <v>Coffee</v>
      </c>
      <c r="C3666" s="6">
        <f>VLOOKUP(A3666,Cafe_sales!$A$1:$O$10001,10,FALSE)</f>
        <v>5</v>
      </c>
      <c r="D3666" s="10">
        <f>VLOOKUP(A3666,Cafe_sales!$A$1:$O$10001,11,FALSE)</f>
        <v>2</v>
      </c>
      <c r="E3666" s="6">
        <f>VLOOKUP(A3666,Cafe_sales!$A$1:$O$10001,12,FALSE)</f>
        <v>10</v>
      </c>
      <c r="F3666" t="str">
        <f>VLOOKUP(A3666,Cafe_sales!$A$1:$O$10001,13,FALSE)</f>
        <v>Cash</v>
      </c>
      <c r="G3666" t="str">
        <f>VLOOKUP(A3666,Cafe_sales!$A$1:$O$10001,14,FALSE)</f>
        <v>In-store</v>
      </c>
      <c r="H3666" s="8">
        <f>VLOOKUP(A3666,Cafe_sales!$A$1:$O$10001,15,FALSE)</f>
        <v>45030</v>
      </c>
    </row>
    <row r="3667" spans="1:8" hidden="1" x14ac:dyDescent="0.35">
      <c r="A3667" t="s">
        <v>8988</v>
      </c>
      <c r="B3667" t="str">
        <f>VLOOKUP(A3667,Cafe_sales!$A$1:$O$10001,9,FALSE)</f>
        <v>Salad</v>
      </c>
      <c r="C3667">
        <f>VLOOKUP(A3667,Cafe_sales!$A$1:$O$10001,10,FALSE)</f>
        <v>5</v>
      </c>
      <c r="D3667">
        <f>VLOOKUP(A3667,Cafe_sales!$A$1:$O$10001,11,FALSE)</f>
        <v>5</v>
      </c>
      <c r="E3667">
        <f>VLOOKUP(A3667,Cafe_sales!$A$1:$O$10001,12,FALSE)</f>
        <v>25</v>
      </c>
      <c r="F3667" t="str">
        <f>VLOOKUP(A3667,Cafe_sales!$A$1:$O$10001,13,FALSE)</f>
        <v>Credit Card</v>
      </c>
      <c r="G3667" t="str">
        <f>VLOOKUP(A3667,Cafe_sales!$A$1:$O$10001,14,FALSE)</f>
        <v>Takeaway</v>
      </c>
      <c r="H3667" s="1">
        <f>VLOOKUP(A3667,Cafe_sales!$A$1:$O$10001,15,FALSE)</f>
        <v>45120</v>
      </c>
    </row>
    <row r="3668" spans="1:8" x14ac:dyDescent="0.35">
      <c r="A3668" t="s">
        <v>4516</v>
      </c>
      <c r="B3668" t="str">
        <f>VLOOKUP(A3668,Cafe_sales!$A$1:$O$10001,9,FALSE)</f>
        <v>Smoothie</v>
      </c>
      <c r="C3668" s="6">
        <f>VLOOKUP(A3668,Cafe_sales!$A$1:$O$10001,10,FALSE)</f>
        <v>1</v>
      </c>
      <c r="D3668" s="10">
        <f>VLOOKUP(A3668,Cafe_sales!$A$1:$O$10001,11,FALSE)</f>
        <v>4</v>
      </c>
      <c r="E3668" s="6">
        <f>VLOOKUP(A3668,Cafe_sales!$A$1:$O$10001,12,FALSE)</f>
        <v>4</v>
      </c>
      <c r="F3668" t="str">
        <f>VLOOKUP(A3668,Cafe_sales!$A$1:$O$10001,13,FALSE)</f>
        <v>Cash</v>
      </c>
      <c r="G3668" t="str">
        <f>VLOOKUP(A3668,Cafe_sales!$A$1:$O$10001,14,FALSE)</f>
        <v>UNKNOWN</v>
      </c>
      <c r="H3668" s="8">
        <f>VLOOKUP(A3668,Cafe_sales!$A$1:$O$10001,15,FALSE)</f>
        <v>45139</v>
      </c>
    </row>
    <row r="3669" spans="1:8" x14ac:dyDescent="0.35">
      <c r="A3669" t="s">
        <v>4355</v>
      </c>
      <c r="B3669" t="str">
        <f>VLOOKUP(A3669,Cafe_sales!$A$1:$O$10001,9,FALSE)</f>
        <v>Coffee</v>
      </c>
      <c r="C3669" s="6">
        <f>VLOOKUP(A3669,Cafe_sales!$A$1:$O$10001,10,FALSE)</f>
        <v>4</v>
      </c>
      <c r="D3669" s="10">
        <f>VLOOKUP(A3669,Cafe_sales!$A$1:$O$10001,11,FALSE)</f>
        <v>2</v>
      </c>
      <c r="E3669" s="6">
        <f>VLOOKUP(A3669,Cafe_sales!$A$1:$O$10001,12,FALSE)</f>
        <v>8</v>
      </c>
      <c r="F3669" t="str">
        <f>VLOOKUP(A3669,Cafe_sales!$A$1:$O$10001,13,FALSE)</f>
        <v>Digital Wallet</v>
      </c>
      <c r="G3669" t="str">
        <f>VLOOKUP(A3669,Cafe_sales!$A$1:$O$10001,14,FALSE)</f>
        <v>UNKNOWN</v>
      </c>
      <c r="H3669" s="8">
        <f>VLOOKUP(A3669,Cafe_sales!$A$1:$O$10001,15,FALSE)</f>
        <v>44948</v>
      </c>
    </row>
    <row r="3670" spans="1:8" hidden="1" x14ac:dyDescent="0.35">
      <c r="A3670" t="s">
        <v>1353</v>
      </c>
      <c r="B3670" t="str">
        <f>VLOOKUP(A3670,Cafe_sales!$A$1:$O$10001,9,FALSE)</f>
        <v>Salad</v>
      </c>
      <c r="C3670">
        <f>VLOOKUP(A3670,Cafe_sales!$A$1:$O$10001,10,FALSE)</f>
        <v>5</v>
      </c>
      <c r="D3670">
        <f>VLOOKUP(A3670,Cafe_sales!$A$1:$O$10001,11,FALSE)</f>
        <v>3</v>
      </c>
      <c r="E3670">
        <f>VLOOKUP(A3670,Cafe_sales!$A$1:$O$10001,12,FALSE)</f>
        <v>25</v>
      </c>
      <c r="F3670" t="str">
        <f>VLOOKUP(A3670,Cafe_sales!$A$1:$O$10001,13,FALSE)</f>
        <v>Default mode</v>
      </c>
      <c r="G3670" t="str">
        <f>VLOOKUP(A3670,Cafe_sales!$A$1:$O$10001,14,FALSE)</f>
        <v>Takeaway</v>
      </c>
      <c r="H3670" s="1">
        <f>VLOOKUP(A3670,Cafe_sales!$A$1:$O$10001,15,FALSE)</f>
        <v>45198</v>
      </c>
    </row>
    <row r="3671" spans="1:8" hidden="1" x14ac:dyDescent="0.35">
      <c r="A3671" t="s">
        <v>9269</v>
      </c>
      <c r="B3671" t="str">
        <f>VLOOKUP(A3671,Cafe_sales!$A$1:$O$10001,9,FALSE)</f>
        <v>Cookie</v>
      </c>
      <c r="C3671">
        <f>VLOOKUP(A3671,Cafe_sales!$A$1:$O$10001,10,FALSE)</f>
        <v>4</v>
      </c>
      <c r="D3671">
        <f>VLOOKUP(A3671,Cafe_sales!$A$1:$O$10001,11,FALSE)</f>
        <v>1</v>
      </c>
      <c r="E3671">
        <f>VLOOKUP(A3671,Cafe_sales!$A$1:$O$10001,12,FALSE)</f>
        <v>4</v>
      </c>
      <c r="F3671" t="str">
        <f>VLOOKUP(A3671,Cafe_sales!$A$1:$O$10001,13,FALSE)</f>
        <v>Digital Wallet</v>
      </c>
      <c r="G3671" t="str">
        <f>VLOOKUP(A3671,Cafe_sales!$A$1:$O$10001,14,FALSE)</f>
        <v>Takeaway</v>
      </c>
      <c r="H3671" s="1">
        <f>VLOOKUP(A3671,Cafe_sales!$A$1:$O$10001,15,FALSE)</f>
        <v>45241</v>
      </c>
    </row>
    <row r="3672" spans="1:8" hidden="1" x14ac:dyDescent="0.35">
      <c r="A3672" t="s">
        <v>4684</v>
      </c>
      <c r="B3672" t="str">
        <f>VLOOKUP(A3672,Cafe_sales!$A$1:$O$10001,9,FALSE)</f>
        <v>Sandwich</v>
      </c>
      <c r="C3672">
        <f>VLOOKUP(A3672,Cafe_sales!$A$1:$O$10001,10,FALSE)</f>
        <v>2</v>
      </c>
      <c r="D3672">
        <f>VLOOKUP(A3672,Cafe_sales!$A$1:$O$10001,11,FALSE)</f>
        <v>4</v>
      </c>
      <c r="E3672">
        <f>VLOOKUP(A3672,Cafe_sales!$A$1:$O$10001,12,FALSE)</f>
        <v>8</v>
      </c>
      <c r="F3672" t="str">
        <f>VLOOKUP(A3672,Cafe_sales!$A$1:$O$10001,13,FALSE)</f>
        <v>Cash</v>
      </c>
      <c r="G3672" t="str">
        <f>VLOOKUP(A3672,Cafe_sales!$A$1:$O$10001,14,FALSE)</f>
        <v>Takeaway</v>
      </c>
      <c r="H3672" s="1">
        <f>VLOOKUP(A3672,Cafe_sales!$A$1:$O$10001,15,FALSE)</f>
        <v>44948</v>
      </c>
    </row>
    <row r="3673" spans="1:8" x14ac:dyDescent="0.35">
      <c r="A3673" t="s">
        <v>8007</v>
      </c>
      <c r="B3673" t="str">
        <f>VLOOKUP(A3673,Cafe_sales!$A$1:$O$10001,9,FALSE)</f>
        <v>Juice</v>
      </c>
      <c r="C3673" s="6">
        <f>VLOOKUP(A3673,Cafe_sales!$A$1:$O$10001,10,FALSE)</f>
        <v>3</v>
      </c>
      <c r="D3673" s="10">
        <f>VLOOKUP(A3673,Cafe_sales!$A$1:$O$10001,11,FALSE)</f>
        <v>3</v>
      </c>
      <c r="E3673" s="6">
        <f>VLOOKUP(A3673,Cafe_sales!$A$1:$O$10001,12,FALSE)</f>
        <v>9</v>
      </c>
      <c r="F3673" t="str">
        <f>VLOOKUP(A3673,Cafe_sales!$A$1:$O$10001,13,FALSE)</f>
        <v>Credit Card</v>
      </c>
      <c r="G3673" t="str">
        <f>VLOOKUP(A3673,Cafe_sales!$A$1:$O$10001,14,FALSE)</f>
        <v>In-store</v>
      </c>
      <c r="H3673" s="8">
        <f>VLOOKUP(A3673,Cafe_sales!$A$1:$O$10001,15,FALSE)</f>
        <v>45161</v>
      </c>
    </row>
    <row r="3674" spans="1:8" x14ac:dyDescent="0.35">
      <c r="A3674" t="s">
        <v>5040</v>
      </c>
      <c r="B3674" t="str">
        <f>VLOOKUP(A3674,Cafe_sales!$A$1:$O$10001,9,FALSE)</f>
        <v>Smoothie</v>
      </c>
      <c r="C3674" s="6">
        <f>VLOOKUP(A3674,Cafe_sales!$A$1:$O$10001,10,FALSE)</f>
        <v>1</v>
      </c>
      <c r="D3674" s="10">
        <f>VLOOKUP(A3674,Cafe_sales!$A$1:$O$10001,11,FALSE)</f>
        <v>4</v>
      </c>
      <c r="E3674" s="6">
        <f>VLOOKUP(A3674,Cafe_sales!$A$1:$O$10001,12,FALSE)</f>
        <v>4</v>
      </c>
      <c r="F3674" t="str">
        <f>VLOOKUP(A3674,Cafe_sales!$A$1:$O$10001,13,FALSE)</f>
        <v>Digital Wallet</v>
      </c>
      <c r="G3674" t="str">
        <f>VLOOKUP(A3674,Cafe_sales!$A$1:$O$10001,14,FALSE)</f>
        <v>UNKNOWN</v>
      </c>
      <c r="H3674" s="8">
        <f>VLOOKUP(A3674,Cafe_sales!$A$1:$O$10001,15,FALSE)</f>
        <v>45073</v>
      </c>
    </row>
    <row r="3675" spans="1:8" x14ac:dyDescent="0.35">
      <c r="A3675" t="s">
        <v>6136</v>
      </c>
      <c r="B3675" t="str">
        <f>VLOOKUP(A3675,Cafe_sales!$A$1:$O$10001,9,FALSE)</f>
        <v>Juice</v>
      </c>
      <c r="C3675" s="6">
        <f>VLOOKUP(A3675,Cafe_sales!$A$1:$O$10001,10,FALSE)</f>
        <v>4</v>
      </c>
      <c r="D3675" s="10">
        <f>VLOOKUP(A3675,Cafe_sales!$A$1:$O$10001,11,FALSE)</f>
        <v>3</v>
      </c>
      <c r="E3675" s="6">
        <f>VLOOKUP(A3675,Cafe_sales!$A$1:$O$10001,12,FALSE)</f>
        <v>12</v>
      </c>
      <c r="F3675" t="str">
        <f>VLOOKUP(A3675,Cafe_sales!$A$1:$O$10001,13,FALSE)</f>
        <v>Credit Card</v>
      </c>
      <c r="G3675" t="str">
        <f>VLOOKUP(A3675,Cafe_sales!$A$1:$O$10001,14,FALSE)</f>
        <v>In-store</v>
      </c>
      <c r="H3675" s="8">
        <f>VLOOKUP(A3675,Cafe_sales!$A$1:$O$10001,15,FALSE)</f>
        <v>45284</v>
      </c>
    </row>
    <row r="3676" spans="1:8" hidden="1" x14ac:dyDescent="0.35">
      <c r="A3676" t="s">
        <v>1373</v>
      </c>
      <c r="B3676" t="str">
        <f>VLOOKUP(A3676,Cafe_sales!$A$1:$O$10001,9,FALSE)</f>
        <v>Coffee</v>
      </c>
      <c r="C3676">
        <f>VLOOKUP(A3676,Cafe_sales!$A$1:$O$10001,10,FALSE)</f>
        <v>3</v>
      </c>
      <c r="D3676">
        <f>VLOOKUP(A3676,Cafe_sales!$A$1:$O$10001,11,FALSE)</f>
        <v>2</v>
      </c>
      <c r="E3676">
        <f>VLOOKUP(A3676,Cafe_sales!$A$1:$O$10001,12,FALSE)</f>
        <v>6</v>
      </c>
      <c r="F3676" t="str">
        <f>VLOOKUP(A3676,Cafe_sales!$A$1:$O$10001,13,FALSE)</f>
        <v>Digital Wallet</v>
      </c>
      <c r="G3676" t="str">
        <f>VLOOKUP(A3676,Cafe_sales!$A$1:$O$10001,14,FALSE)</f>
        <v>Takeaway</v>
      </c>
      <c r="H3676" s="1">
        <f>VLOOKUP(A3676,Cafe_sales!$A$1:$O$10001,15,FALSE)</f>
        <v>45249</v>
      </c>
    </row>
    <row r="3677" spans="1:8" x14ac:dyDescent="0.35">
      <c r="A3677" t="s">
        <v>9405</v>
      </c>
      <c r="B3677" t="str">
        <f>VLOOKUP(A3677,Cafe_sales!$A$1:$O$10001,9,FALSE)</f>
        <v>Juice</v>
      </c>
      <c r="C3677" s="6">
        <f>VLOOKUP(A3677,Cafe_sales!$A$1:$O$10001,10,FALSE)</f>
        <v>1</v>
      </c>
      <c r="D3677" s="10">
        <f>VLOOKUP(A3677,Cafe_sales!$A$1:$O$10001,11,FALSE)</f>
        <v>0</v>
      </c>
      <c r="E3677" s="6">
        <f>VLOOKUP(A3677,Cafe_sales!$A$1:$O$10001,12,FALSE)</f>
        <v>3</v>
      </c>
      <c r="F3677" t="str">
        <f>VLOOKUP(A3677,Cafe_sales!$A$1:$O$10001,13,FALSE)</f>
        <v>Cash</v>
      </c>
      <c r="G3677" t="str">
        <f>VLOOKUP(A3677,Cafe_sales!$A$1:$O$10001,14,FALSE)</f>
        <v>UNKNOWN</v>
      </c>
      <c r="H3677" s="8">
        <f>VLOOKUP(A3677,Cafe_sales!$A$1:$O$10001,15,FALSE)</f>
        <v>44927</v>
      </c>
    </row>
    <row r="3678" spans="1:8" x14ac:dyDescent="0.35">
      <c r="A3678" t="s">
        <v>1799</v>
      </c>
      <c r="B3678" t="str">
        <f>VLOOKUP(A3678,Cafe_sales!$A$1:$O$10001,9,FALSE)</f>
        <v>Juice</v>
      </c>
      <c r="C3678" s="6">
        <f>VLOOKUP(A3678,Cafe_sales!$A$1:$O$10001,10,FALSE)</f>
        <v>1</v>
      </c>
      <c r="D3678" s="10">
        <f>VLOOKUP(A3678,Cafe_sales!$A$1:$O$10001,11,FALSE)</f>
        <v>3</v>
      </c>
      <c r="E3678" s="6">
        <f>VLOOKUP(A3678,Cafe_sales!$A$1:$O$10001,12,FALSE)</f>
        <v>3</v>
      </c>
      <c r="F3678" t="str">
        <f>VLOOKUP(A3678,Cafe_sales!$A$1:$O$10001,13,FALSE)</f>
        <v>Default mode</v>
      </c>
      <c r="G3678" t="str">
        <f>VLOOKUP(A3678,Cafe_sales!$A$1:$O$10001,14,FALSE)</f>
        <v>UNKNOWN</v>
      </c>
      <c r="H3678" s="8">
        <f>VLOOKUP(A3678,Cafe_sales!$A$1:$O$10001,15,FALSE)</f>
        <v>45071</v>
      </c>
    </row>
    <row r="3679" spans="1:8" hidden="1" x14ac:dyDescent="0.35">
      <c r="A3679" t="s">
        <v>5074</v>
      </c>
      <c r="B3679" t="str">
        <f>VLOOKUP(A3679,Cafe_sales!$A$1:$O$10001,9,FALSE)</f>
        <v>Cake</v>
      </c>
      <c r="C3679">
        <f>VLOOKUP(A3679,Cafe_sales!$A$1:$O$10001,10,FALSE)</f>
        <v>5</v>
      </c>
      <c r="D3679">
        <f>VLOOKUP(A3679,Cafe_sales!$A$1:$O$10001,11,FALSE)</f>
        <v>3</v>
      </c>
      <c r="E3679">
        <f>VLOOKUP(A3679,Cafe_sales!$A$1:$O$10001,12,FALSE)</f>
        <v>15</v>
      </c>
      <c r="F3679" t="str">
        <f>VLOOKUP(A3679,Cafe_sales!$A$1:$O$10001,13,FALSE)</f>
        <v>Default mode</v>
      </c>
      <c r="G3679" t="str">
        <f>VLOOKUP(A3679,Cafe_sales!$A$1:$O$10001,14,FALSE)</f>
        <v>Takeaway</v>
      </c>
      <c r="H3679" s="1">
        <f>VLOOKUP(A3679,Cafe_sales!$A$1:$O$10001,15,FALSE)</f>
        <v>45022</v>
      </c>
    </row>
    <row r="3680" spans="1:8" x14ac:dyDescent="0.35">
      <c r="A3680" t="s">
        <v>7418</v>
      </c>
      <c r="B3680" t="str">
        <f>VLOOKUP(A3680,Cafe_sales!$A$1:$O$10001,9,FALSE)</f>
        <v>Tea</v>
      </c>
      <c r="C3680" s="6">
        <f>VLOOKUP(A3680,Cafe_sales!$A$1:$O$10001,10,FALSE)</f>
        <v>5</v>
      </c>
      <c r="D3680" s="10">
        <f>VLOOKUP(A3680,Cafe_sales!$A$1:$O$10001,11,FALSE)</f>
        <v>1.5</v>
      </c>
      <c r="E3680" s="6">
        <f>VLOOKUP(A3680,Cafe_sales!$A$1:$O$10001,12,FALSE)</f>
        <v>7.5</v>
      </c>
      <c r="F3680" t="str">
        <f>VLOOKUP(A3680,Cafe_sales!$A$1:$O$10001,13,FALSE)</f>
        <v>Default mode</v>
      </c>
      <c r="G3680" t="str">
        <f>VLOOKUP(A3680,Cafe_sales!$A$1:$O$10001,14,FALSE)</f>
        <v>UNKNOWN</v>
      </c>
      <c r="H3680" s="8">
        <f>VLOOKUP(A3680,Cafe_sales!$A$1:$O$10001,15,FALSE)</f>
        <v>45106</v>
      </c>
    </row>
    <row r="3681" spans="1:8" x14ac:dyDescent="0.35">
      <c r="A3681" t="s">
        <v>1107</v>
      </c>
      <c r="B3681" t="str">
        <f>VLOOKUP(A3681,Cafe_sales!$A$1:$O$10001,9,FALSE)</f>
        <v>Cookie</v>
      </c>
      <c r="C3681" s="6">
        <f>VLOOKUP(A3681,Cafe_sales!$A$1:$O$10001,10,FALSE)</f>
        <v>5</v>
      </c>
      <c r="D3681" s="10">
        <f>VLOOKUP(A3681,Cafe_sales!$A$1:$O$10001,11,FALSE)</f>
        <v>1</v>
      </c>
      <c r="E3681" s="6">
        <f>VLOOKUP(A3681,Cafe_sales!$A$1:$O$10001,12,FALSE)</f>
        <v>5</v>
      </c>
      <c r="F3681" t="str">
        <f>VLOOKUP(A3681,Cafe_sales!$A$1:$O$10001,13,FALSE)</f>
        <v>UNKNOWN</v>
      </c>
      <c r="G3681" t="str">
        <f>VLOOKUP(A3681,Cafe_sales!$A$1:$O$10001,14,FALSE)</f>
        <v>In-store</v>
      </c>
      <c r="H3681" s="8">
        <f>VLOOKUP(A3681,Cafe_sales!$A$1:$O$10001,15,FALSE)</f>
        <v>45142</v>
      </c>
    </row>
    <row r="3682" spans="1:8" x14ac:dyDescent="0.35">
      <c r="A3682" t="s">
        <v>2934</v>
      </c>
      <c r="B3682" t="str">
        <f>VLOOKUP(A3682,Cafe_sales!$A$1:$O$10001,9,FALSE)</f>
        <v>Sandwich</v>
      </c>
      <c r="C3682" s="6">
        <f>VLOOKUP(A3682,Cafe_sales!$A$1:$O$10001,10,FALSE)</f>
        <v>2</v>
      </c>
      <c r="D3682" s="10">
        <f>VLOOKUP(A3682,Cafe_sales!$A$1:$O$10001,11,FALSE)</f>
        <v>4</v>
      </c>
      <c r="E3682" s="6">
        <f>VLOOKUP(A3682,Cafe_sales!$A$1:$O$10001,12,FALSE)</f>
        <v>8</v>
      </c>
      <c r="F3682" t="str">
        <f>VLOOKUP(A3682,Cafe_sales!$A$1:$O$10001,13,FALSE)</f>
        <v>Credit Card</v>
      </c>
      <c r="G3682" t="str">
        <f>VLOOKUP(A3682,Cafe_sales!$A$1:$O$10001,14,FALSE)</f>
        <v>In-store</v>
      </c>
      <c r="H3682" s="8">
        <f>VLOOKUP(A3682,Cafe_sales!$A$1:$O$10001,15,FALSE)</f>
        <v>44928</v>
      </c>
    </row>
    <row r="3683" spans="1:8" x14ac:dyDescent="0.35">
      <c r="A3683" t="s">
        <v>1326</v>
      </c>
      <c r="B3683" t="str">
        <f>VLOOKUP(A3683,Cafe_sales!$A$1:$O$10001,9,FALSE)</f>
        <v>Cake</v>
      </c>
      <c r="C3683" s="6">
        <f>VLOOKUP(A3683,Cafe_sales!$A$1:$O$10001,10,FALSE)</f>
        <v>2</v>
      </c>
      <c r="D3683" s="10">
        <f>VLOOKUP(A3683,Cafe_sales!$A$1:$O$10001,11,FALSE)</f>
        <v>3</v>
      </c>
      <c r="E3683" s="6">
        <f>VLOOKUP(A3683,Cafe_sales!$A$1:$O$10001,12,FALSE)</f>
        <v>6</v>
      </c>
      <c r="F3683" t="str">
        <f>VLOOKUP(A3683,Cafe_sales!$A$1:$O$10001,13,FALSE)</f>
        <v>Default mode</v>
      </c>
      <c r="G3683" t="str">
        <f>VLOOKUP(A3683,Cafe_sales!$A$1:$O$10001,14,FALSE)</f>
        <v>UNKNOWN</v>
      </c>
      <c r="H3683" s="8">
        <f>VLOOKUP(A3683,Cafe_sales!$A$1:$O$10001,15,FALSE)</f>
        <v>44992</v>
      </c>
    </row>
    <row r="3684" spans="1:8" x14ac:dyDescent="0.35">
      <c r="A3684" t="s">
        <v>8535</v>
      </c>
      <c r="B3684" t="str">
        <f>VLOOKUP(A3684,Cafe_sales!$A$1:$O$10001,9,FALSE)</f>
        <v>Coffee</v>
      </c>
      <c r="C3684" s="6">
        <f>VLOOKUP(A3684,Cafe_sales!$A$1:$O$10001,10,FALSE)</f>
        <v>2</v>
      </c>
      <c r="D3684" s="10">
        <f>VLOOKUP(A3684,Cafe_sales!$A$1:$O$10001,11,FALSE)</f>
        <v>2</v>
      </c>
      <c r="E3684" s="6">
        <f>VLOOKUP(A3684,Cafe_sales!$A$1:$O$10001,12,FALSE)</f>
        <v>4</v>
      </c>
      <c r="F3684" t="str">
        <f>VLOOKUP(A3684,Cafe_sales!$A$1:$O$10001,13,FALSE)</f>
        <v>Default mode</v>
      </c>
      <c r="G3684" t="str">
        <f>VLOOKUP(A3684,Cafe_sales!$A$1:$O$10001,14,FALSE)</f>
        <v>In-store</v>
      </c>
      <c r="H3684" s="8">
        <f>VLOOKUP(A3684,Cafe_sales!$A$1:$O$10001,15,FALSE)</f>
        <v>45245</v>
      </c>
    </row>
    <row r="3685" spans="1:8" x14ac:dyDescent="0.35">
      <c r="A3685" t="s">
        <v>6268</v>
      </c>
      <c r="B3685" t="str">
        <f>VLOOKUP(A3685,Cafe_sales!$A$1:$O$10001,9,FALSE)</f>
        <v>Smoothie</v>
      </c>
      <c r="C3685" s="6">
        <f>VLOOKUP(A3685,Cafe_sales!$A$1:$O$10001,10,FALSE)</f>
        <v>4</v>
      </c>
      <c r="D3685" s="10">
        <f>VLOOKUP(A3685,Cafe_sales!$A$1:$O$10001,11,FALSE)</f>
        <v>4</v>
      </c>
      <c r="E3685" s="6">
        <f>VLOOKUP(A3685,Cafe_sales!$A$1:$O$10001,12,FALSE)</f>
        <v>16</v>
      </c>
      <c r="F3685" t="str">
        <f>VLOOKUP(A3685,Cafe_sales!$A$1:$O$10001,13,FALSE)</f>
        <v>Default mode</v>
      </c>
      <c r="G3685" t="str">
        <f>VLOOKUP(A3685,Cafe_sales!$A$1:$O$10001,14,FALSE)</f>
        <v>UNKNOWN</v>
      </c>
      <c r="H3685" s="8">
        <f>VLOOKUP(A3685,Cafe_sales!$A$1:$O$10001,15,FALSE)</f>
        <v>44982</v>
      </c>
    </row>
    <row r="3686" spans="1:8" hidden="1" x14ac:dyDescent="0.35">
      <c r="A3686" t="s">
        <v>4185</v>
      </c>
      <c r="B3686" t="str">
        <f>VLOOKUP(A3686,Cafe_sales!$A$1:$O$10001,9,FALSE)</f>
        <v>Cake</v>
      </c>
      <c r="C3686">
        <f>VLOOKUP(A3686,Cafe_sales!$A$1:$O$10001,10,FALSE)</f>
        <v>2</v>
      </c>
      <c r="D3686">
        <f>VLOOKUP(A3686,Cafe_sales!$A$1:$O$10001,11,FALSE)</f>
        <v>3</v>
      </c>
      <c r="E3686">
        <f>VLOOKUP(A3686,Cafe_sales!$A$1:$O$10001,12,FALSE)</f>
        <v>6</v>
      </c>
      <c r="F3686" t="str">
        <f>VLOOKUP(A3686,Cafe_sales!$A$1:$O$10001,13,FALSE)</f>
        <v>Cash</v>
      </c>
      <c r="G3686" t="str">
        <f>VLOOKUP(A3686,Cafe_sales!$A$1:$O$10001,14,FALSE)</f>
        <v>Takeaway</v>
      </c>
      <c r="H3686" s="1">
        <f>VLOOKUP(A3686,Cafe_sales!$A$1:$O$10001,15,FALSE)</f>
        <v>44928</v>
      </c>
    </row>
    <row r="3687" spans="1:8" hidden="1" x14ac:dyDescent="0.35">
      <c r="A3687" t="s">
        <v>8983</v>
      </c>
      <c r="B3687" t="str">
        <f>VLOOKUP(A3687,Cafe_sales!$A$1:$O$10001,9,FALSE)</f>
        <v>Coffee</v>
      </c>
      <c r="C3687">
        <f>VLOOKUP(A3687,Cafe_sales!$A$1:$O$10001,10,FALSE)</f>
        <v>1</v>
      </c>
      <c r="D3687">
        <f>VLOOKUP(A3687,Cafe_sales!$A$1:$O$10001,11,FALSE)</f>
        <v>2</v>
      </c>
      <c r="E3687">
        <f>VLOOKUP(A3687,Cafe_sales!$A$1:$O$10001,12,FALSE)</f>
        <v>2</v>
      </c>
      <c r="F3687" t="str">
        <f>VLOOKUP(A3687,Cafe_sales!$A$1:$O$10001,13,FALSE)</f>
        <v>Digital Wallet</v>
      </c>
      <c r="G3687" t="str">
        <f>VLOOKUP(A3687,Cafe_sales!$A$1:$O$10001,14,FALSE)</f>
        <v>Takeaway</v>
      </c>
      <c r="H3687" s="1">
        <f>VLOOKUP(A3687,Cafe_sales!$A$1:$O$10001,15,FALSE)</f>
        <v>45215</v>
      </c>
    </row>
    <row r="3688" spans="1:8" x14ac:dyDescent="0.35">
      <c r="A3688" t="s">
        <v>4707</v>
      </c>
      <c r="B3688" t="str">
        <f>VLOOKUP(A3688,Cafe_sales!$A$1:$O$10001,9,FALSE)</f>
        <v>Juice</v>
      </c>
      <c r="C3688" s="6">
        <f>VLOOKUP(A3688,Cafe_sales!$A$1:$O$10001,10,FALSE)</f>
        <v>1</v>
      </c>
      <c r="D3688" s="10">
        <f>VLOOKUP(A3688,Cafe_sales!$A$1:$O$10001,11,FALSE)</f>
        <v>3</v>
      </c>
      <c r="E3688" s="6">
        <f>VLOOKUP(A3688,Cafe_sales!$A$1:$O$10001,12,FALSE)</f>
        <v>3</v>
      </c>
      <c r="F3688" t="str">
        <f>VLOOKUP(A3688,Cafe_sales!$A$1:$O$10001,13,FALSE)</f>
        <v>Cash</v>
      </c>
      <c r="G3688" t="str">
        <f>VLOOKUP(A3688,Cafe_sales!$A$1:$O$10001,14,FALSE)</f>
        <v>UNKNOWN</v>
      </c>
      <c r="H3688" s="8">
        <f>VLOOKUP(A3688,Cafe_sales!$A$1:$O$10001,15,FALSE)</f>
        <v>45123</v>
      </c>
    </row>
    <row r="3689" spans="1:8" x14ac:dyDescent="0.35">
      <c r="A3689" t="s">
        <v>8966</v>
      </c>
      <c r="B3689" t="str">
        <f>VLOOKUP(A3689,Cafe_sales!$A$1:$O$10001,9,FALSE)</f>
        <v>Coffee</v>
      </c>
      <c r="C3689" s="6">
        <f>VLOOKUP(A3689,Cafe_sales!$A$1:$O$10001,10,FALSE)</f>
        <v>5</v>
      </c>
      <c r="D3689" s="10">
        <f>VLOOKUP(A3689,Cafe_sales!$A$1:$O$10001,11,FALSE)</f>
        <v>2</v>
      </c>
      <c r="E3689" s="6">
        <f>VLOOKUP(A3689,Cafe_sales!$A$1:$O$10001,12,FALSE)</f>
        <v>10</v>
      </c>
      <c r="F3689" t="str">
        <f>VLOOKUP(A3689,Cafe_sales!$A$1:$O$10001,13,FALSE)</f>
        <v>Default mode</v>
      </c>
      <c r="G3689" t="str">
        <f>VLOOKUP(A3689,Cafe_sales!$A$1:$O$10001,14,FALSE)</f>
        <v>UNKNOWN</v>
      </c>
      <c r="H3689" s="8">
        <f>VLOOKUP(A3689,Cafe_sales!$A$1:$O$10001,15,FALSE)</f>
        <v>45040</v>
      </c>
    </row>
    <row r="3690" spans="1:8" x14ac:dyDescent="0.35">
      <c r="A3690" t="s">
        <v>2759</v>
      </c>
      <c r="B3690" t="str">
        <f>VLOOKUP(A3690,Cafe_sales!$A$1:$O$10001,9,FALSE)</f>
        <v>Coffee</v>
      </c>
      <c r="C3690" s="6">
        <f>VLOOKUP(A3690,Cafe_sales!$A$1:$O$10001,10,FALSE)</f>
        <v>1</v>
      </c>
      <c r="D3690" s="10">
        <f>VLOOKUP(A3690,Cafe_sales!$A$1:$O$10001,11,FALSE)</f>
        <v>2</v>
      </c>
      <c r="E3690" s="6">
        <f>VLOOKUP(A3690,Cafe_sales!$A$1:$O$10001,12,FALSE)</f>
        <v>2</v>
      </c>
      <c r="F3690" t="str">
        <f>VLOOKUP(A3690,Cafe_sales!$A$1:$O$10001,13,FALSE)</f>
        <v>Default mode</v>
      </c>
      <c r="G3690" t="str">
        <f>VLOOKUP(A3690,Cafe_sales!$A$1:$O$10001,14,FALSE)</f>
        <v>UNKNOWN</v>
      </c>
      <c r="H3690" s="8">
        <f>VLOOKUP(A3690,Cafe_sales!$A$1:$O$10001,15,FALSE)</f>
        <v>45285</v>
      </c>
    </row>
    <row r="3691" spans="1:8" hidden="1" x14ac:dyDescent="0.35">
      <c r="A3691" t="s">
        <v>666</v>
      </c>
      <c r="B3691" t="str">
        <f>VLOOKUP(A3691,Cafe_sales!$A$1:$O$10001,9,FALSE)</f>
        <v>Juice</v>
      </c>
      <c r="C3691">
        <f>VLOOKUP(A3691,Cafe_sales!$A$1:$O$10001,10,FALSE)</f>
        <v>4</v>
      </c>
      <c r="D3691">
        <f>VLOOKUP(A3691,Cafe_sales!$A$1:$O$10001,11,FALSE)</f>
        <v>0</v>
      </c>
      <c r="E3691">
        <f>VLOOKUP(A3691,Cafe_sales!$A$1:$O$10001,12,FALSE)</f>
        <v>12</v>
      </c>
      <c r="F3691" t="str">
        <f>VLOOKUP(A3691,Cafe_sales!$A$1:$O$10001,13,FALSE)</f>
        <v>Credit Card</v>
      </c>
      <c r="G3691" t="str">
        <f>VLOOKUP(A3691,Cafe_sales!$A$1:$O$10001,14,FALSE)</f>
        <v>Takeaway</v>
      </c>
      <c r="H3691" s="1">
        <f>VLOOKUP(A3691,Cafe_sales!$A$1:$O$10001,15,FALSE)</f>
        <v>44938</v>
      </c>
    </row>
    <row r="3692" spans="1:8" x14ac:dyDescent="0.35">
      <c r="A3692" t="s">
        <v>8804</v>
      </c>
      <c r="B3692" t="str">
        <f>VLOOKUP(A3692,Cafe_sales!$A$1:$O$10001,9,FALSE)</f>
        <v>Tea</v>
      </c>
      <c r="C3692" s="6">
        <f>VLOOKUP(A3692,Cafe_sales!$A$1:$O$10001,10,FALSE)</f>
        <v>1</v>
      </c>
      <c r="D3692" s="10">
        <f>VLOOKUP(A3692,Cafe_sales!$A$1:$O$10001,11,FALSE)</f>
        <v>1.5</v>
      </c>
      <c r="E3692" s="6">
        <f>VLOOKUP(A3692,Cafe_sales!$A$1:$O$10001,12,FALSE)</f>
        <v>1.5</v>
      </c>
      <c r="F3692" t="str">
        <f>VLOOKUP(A3692,Cafe_sales!$A$1:$O$10001,13,FALSE)</f>
        <v>Credit Card</v>
      </c>
      <c r="G3692" t="str">
        <f>VLOOKUP(A3692,Cafe_sales!$A$1:$O$10001,14,FALSE)</f>
        <v>In-store</v>
      </c>
      <c r="H3692" s="8">
        <f>VLOOKUP(A3692,Cafe_sales!$A$1:$O$10001,15,FALSE)</f>
        <v>45140</v>
      </c>
    </row>
    <row r="3693" spans="1:8" x14ac:dyDescent="0.35">
      <c r="A3693" t="s">
        <v>4506</v>
      </c>
      <c r="B3693" t="str">
        <f>VLOOKUP(A3693,Cafe_sales!$A$1:$O$10001,9,FALSE)</f>
        <v>Cookie</v>
      </c>
      <c r="C3693" s="6">
        <f>VLOOKUP(A3693,Cafe_sales!$A$1:$O$10001,10,FALSE)</f>
        <v>1</v>
      </c>
      <c r="D3693" s="10">
        <f>VLOOKUP(A3693,Cafe_sales!$A$1:$O$10001,11,FALSE)</f>
        <v>1</v>
      </c>
      <c r="E3693" s="6">
        <f>VLOOKUP(A3693,Cafe_sales!$A$1:$O$10001,12,FALSE)</f>
        <v>1</v>
      </c>
      <c r="F3693" t="str">
        <f>VLOOKUP(A3693,Cafe_sales!$A$1:$O$10001,13,FALSE)</f>
        <v>Digital Wallet</v>
      </c>
      <c r="G3693" t="str">
        <f>VLOOKUP(A3693,Cafe_sales!$A$1:$O$10001,14,FALSE)</f>
        <v>In-store</v>
      </c>
      <c r="H3693" s="8">
        <f>VLOOKUP(A3693,Cafe_sales!$A$1:$O$10001,15,FALSE)</f>
        <v>45051</v>
      </c>
    </row>
    <row r="3694" spans="1:8" x14ac:dyDescent="0.35">
      <c r="A3694" t="s">
        <v>3360</v>
      </c>
      <c r="B3694" t="str">
        <f>VLOOKUP(A3694,Cafe_sales!$A$1:$O$10001,9,FALSE)</f>
        <v>Smoothie</v>
      </c>
      <c r="C3694" s="6">
        <f>VLOOKUP(A3694,Cafe_sales!$A$1:$O$10001,10,FALSE)</f>
        <v>4</v>
      </c>
      <c r="D3694" s="10">
        <f>VLOOKUP(A3694,Cafe_sales!$A$1:$O$10001,11,FALSE)</f>
        <v>4</v>
      </c>
      <c r="E3694" s="6">
        <f>VLOOKUP(A3694,Cafe_sales!$A$1:$O$10001,12,FALSE)</f>
        <v>16</v>
      </c>
      <c r="F3694" t="str">
        <f>VLOOKUP(A3694,Cafe_sales!$A$1:$O$10001,13,FALSE)</f>
        <v>Default mode</v>
      </c>
      <c r="G3694" t="str">
        <f>VLOOKUP(A3694,Cafe_sales!$A$1:$O$10001,14,FALSE)</f>
        <v>UNKNOWN</v>
      </c>
      <c r="H3694" s="8">
        <f>VLOOKUP(A3694,Cafe_sales!$A$1:$O$10001,15,FALSE)</f>
        <v>45113</v>
      </c>
    </row>
    <row r="3695" spans="1:8" x14ac:dyDescent="0.35">
      <c r="A3695" t="s">
        <v>6547</v>
      </c>
      <c r="B3695" t="str">
        <f>VLOOKUP(A3695,Cafe_sales!$A$1:$O$10001,9,FALSE)</f>
        <v>Cake</v>
      </c>
      <c r="C3695" s="6">
        <f>VLOOKUP(A3695,Cafe_sales!$A$1:$O$10001,10,FALSE)</f>
        <v>5</v>
      </c>
      <c r="D3695" s="10">
        <f>VLOOKUP(A3695,Cafe_sales!$A$1:$O$10001,11,FALSE)</f>
        <v>3</v>
      </c>
      <c r="E3695" s="6">
        <f>VLOOKUP(A3695,Cafe_sales!$A$1:$O$10001,12,FALSE)</f>
        <v>15</v>
      </c>
      <c r="F3695" t="str">
        <f>VLOOKUP(A3695,Cafe_sales!$A$1:$O$10001,13,FALSE)</f>
        <v>Credit Card</v>
      </c>
      <c r="G3695" t="str">
        <f>VLOOKUP(A3695,Cafe_sales!$A$1:$O$10001,14,FALSE)</f>
        <v>In-store</v>
      </c>
      <c r="H3695" s="8">
        <f>VLOOKUP(A3695,Cafe_sales!$A$1:$O$10001,15,FALSE)</f>
        <v>44938</v>
      </c>
    </row>
    <row r="3696" spans="1:8" hidden="1" x14ac:dyDescent="0.35">
      <c r="A3696" t="s">
        <v>2637</v>
      </c>
      <c r="B3696" t="str">
        <f>VLOOKUP(A3696,Cafe_sales!$A$1:$O$10001,9,FALSE)</f>
        <v>Smoothie</v>
      </c>
      <c r="C3696">
        <f>VLOOKUP(A3696,Cafe_sales!$A$1:$O$10001,10,FALSE)</f>
        <v>2</v>
      </c>
      <c r="D3696">
        <f>VLOOKUP(A3696,Cafe_sales!$A$1:$O$10001,11,FALSE)</f>
        <v>4</v>
      </c>
      <c r="E3696">
        <f>VLOOKUP(A3696,Cafe_sales!$A$1:$O$10001,12,FALSE)</f>
        <v>8</v>
      </c>
      <c r="F3696" t="str">
        <f>VLOOKUP(A3696,Cafe_sales!$A$1:$O$10001,13,FALSE)</f>
        <v>Default mode</v>
      </c>
      <c r="G3696" t="str">
        <f>VLOOKUP(A3696,Cafe_sales!$A$1:$O$10001,14,FALSE)</f>
        <v>Takeaway</v>
      </c>
      <c r="H3696" s="1">
        <f>VLOOKUP(A3696,Cafe_sales!$A$1:$O$10001,15,FALSE)</f>
        <v>45013</v>
      </c>
    </row>
    <row r="3697" spans="1:8" x14ac:dyDescent="0.35">
      <c r="A3697" t="s">
        <v>7521</v>
      </c>
      <c r="B3697" t="str">
        <f>VLOOKUP(A3697,Cafe_sales!$A$1:$O$10001,9,FALSE)</f>
        <v>Smoothie</v>
      </c>
      <c r="C3697" s="6">
        <f>VLOOKUP(A3697,Cafe_sales!$A$1:$O$10001,10,FALSE)</f>
        <v>3</v>
      </c>
      <c r="D3697" s="10">
        <f>VLOOKUP(A3697,Cafe_sales!$A$1:$O$10001,11,FALSE)</f>
        <v>4</v>
      </c>
      <c r="E3697" s="6">
        <f>VLOOKUP(A3697,Cafe_sales!$A$1:$O$10001,12,FALSE)</f>
        <v>12</v>
      </c>
      <c r="F3697" t="str">
        <f>VLOOKUP(A3697,Cafe_sales!$A$1:$O$10001,13,FALSE)</f>
        <v>Digital Wallet</v>
      </c>
      <c r="G3697" t="str">
        <f>VLOOKUP(A3697,Cafe_sales!$A$1:$O$10001,14,FALSE)</f>
        <v>In-store</v>
      </c>
      <c r="H3697" s="8">
        <f>VLOOKUP(A3697,Cafe_sales!$A$1:$O$10001,15,FALSE)</f>
        <v>44985</v>
      </c>
    </row>
    <row r="3698" spans="1:8" x14ac:dyDescent="0.35">
      <c r="A3698" t="s">
        <v>6441</v>
      </c>
      <c r="B3698" t="str">
        <f>VLOOKUP(A3698,Cafe_sales!$A$1:$O$10001,9,FALSE)</f>
        <v>Juice</v>
      </c>
      <c r="C3698" s="6">
        <f>VLOOKUP(A3698,Cafe_sales!$A$1:$O$10001,10,FALSE)</f>
        <v>2</v>
      </c>
      <c r="D3698" s="10">
        <f>VLOOKUP(A3698,Cafe_sales!$A$1:$O$10001,11,FALSE)</f>
        <v>3</v>
      </c>
      <c r="E3698" s="6">
        <f>VLOOKUP(A3698,Cafe_sales!$A$1:$O$10001,12,FALSE)</f>
        <v>6</v>
      </c>
      <c r="F3698" t="str">
        <f>VLOOKUP(A3698,Cafe_sales!$A$1:$O$10001,13,FALSE)</f>
        <v>Default mode</v>
      </c>
      <c r="G3698" t="str">
        <f>VLOOKUP(A3698,Cafe_sales!$A$1:$O$10001,14,FALSE)</f>
        <v>UNKNOWN</v>
      </c>
      <c r="H3698" s="8">
        <f>VLOOKUP(A3698,Cafe_sales!$A$1:$O$10001,15,FALSE)</f>
        <v>45110</v>
      </c>
    </row>
    <row r="3699" spans="1:8" hidden="1" x14ac:dyDescent="0.35">
      <c r="A3699" t="s">
        <v>3335</v>
      </c>
      <c r="B3699" t="str">
        <f>VLOOKUP(A3699,Cafe_sales!$A$1:$O$10001,9,FALSE)</f>
        <v>Juice</v>
      </c>
      <c r="C3699">
        <f>VLOOKUP(A3699,Cafe_sales!$A$1:$O$10001,10,FALSE)</f>
        <v>3</v>
      </c>
      <c r="D3699">
        <f>VLOOKUP(A3699,Cafe_sales!$A$1:$O$10001,11,FALSE)</f>
        <v>3</v>
      </c>
      <c r="E3699">
        <f>VLOOKUP(A3699,Cafe_sales!$A$1:$O$10001,12,FALSE)</f>
        <v>9</v>
      </c>
      <c r="F3699" t="str">
        <f>VLOOKUP(A3699,Cafe_sales!$A$1:$O$10001,13,FALSE)</f>
        <v>Digital Wallet</v>
      </c>
      <c r="G3699" t="str">
        <f>VLOOKUP(A3699,Cafe_sales!$A$1:$O$10001,14,FALSE)</f>
        <v>Takeaway</v>
      </c>
      <c r="H3699" s="1">
        <f>VLOOKUP(A3699,Cafe_sales!$A$1:$O$10001,15,FALSE)</f>
        <v>45096</v>
      </c>
    </row>
    <row r="3700" spans="1:8" x14ac:dyDescent="0.35">
      <c r="A3700" t="s">
        <v>16</v>
      </c>
      <c r="B3700" t="str">
        <f>VLOOKUP(A3700,Cafe_sales!$A$1:$O$10001,9,FALSE)</f>
        <v>Cookie</v>
      </c>
      <c r="C3700" s="6">
        <f>VLOOKUP(A3700,Cafe_sales!$A$1:$O$10001,10,FALSE)</f>
        <v>4</v>
      </c>
      <c r="D3700" s="10">
        <f>VLOOKUP(A3700,Cafe_sales!$A$1:$O$10001,11,FALSE)</f>
        <v>1</v>
      </c>
      <c r="E3700" s="6">
        <f>VLOOKUP(A3700,Cafe_sales!$A$1:$O$10001,12,FALSE)</f>
        <v>4</v>
      </c>
      <c r="F3700" t="str">
        <f>VLOOKUP(A3700,Cafe_sales!$A$1:$O$10001,13,FALSE)</f>
        <v>Credit Card</v>
      </c>
      <c r="G3700" t="str">
        <f>VLOOKUP(A3700,Cafe_sales!$A$1:$O$10001,14,FALSE)</f>
        <v>In-store</v>
      </c>
      <c r="H3700" s="8">
        <f>VLOOKUP(A3700,Cafe_sales!$A$1:$O$10001,15,FALSE)</f>
        <v>45126</v>
      </c>
    </row>
    <row r="3701" spans="1:8" hidden="1" x14ac:dyDescent="0.35">
      <c r="A3701" t="s">
        <v>2781</v>
      </c>
      <c r="B3701" t="str">
        <f>VLOOKUP(A3701,Cafe_sales!$A$1:$O$10001,9,FALSE)</f>
        <v>Salad</v>
      </c>
      <c r="C3701">
        <f>VLOOKUP(A3701,Cafe_sales!$A$1:$O$10001,10,FALSE)</f>
        <v>1</v>
      </c>
      <c r="D3701">
        <f>VLOOKUP(A3701,Cafe_sales!$A$1:$O$10001,11,FALSE)</f>
        <v>5</v>
      </c>
      <c r="E3701">
        <f>VLOOKUP(A3701,Cafe_sales!$A$1:$O$10001,12,FALSE)</f>
        <v>5</v>
      </c>
      <c r="F3701" t="str">
        <f>VLOOKUP(A3701,Cafe_sales!$A$1:$O$10001,13,FALSE)</f>
        <v>Default mode</v>
      </c>
      <c r="G3701" t="str">
        <f>VLOOKUP(A3701,Cafe_sales!$A$1:$O$10001,14,FALSE)</f>
        <v>Takeaway</v>
      </c>
      <c r="H3701" s="1">
        <f>VLOOKUP(A3701,Cafe_sales!$A$1:$O$10001,15,FALSE)</f>
        <v>45104</v>
      </c>
    </row>
    <row r="3702" spans="1:8" hidden="1" x14ac:dyDescent="0.35">
      <c r="A3702" t="s">
        <v>9544</v>
      </c>
      <c r="B3702" t="str">
        <f>VLOOKUP(A3702,Cafe_sales!$A$1:$O$10001,9,FALSE)</f>
        <v>UNKNOWN</v>
      </c>
      <c r="C3702">
        <f>VLOOKUP(A3702,Cafe_sales!$A$1:$O$10001,10,FALSE)</f>
        <v>2</v>
      </c>
      <c r="D3702">
        <f>VLOOKUP(A3702,Cafe_sales!$A$1:$O$10001,11,FALSE)</f>
        <v>1.5</v>
      </c>
      <c r="E3702">
        <f>VLOOKUP(A3702,Cafe_sales!$A$1:$O$10001,12,FALSE)</f>
        <v>3</v>
      </c>
      <c r="F3702" t="str">
        <f>VLOOKUP(A3702,Cafe_sales!$A$1:$O$10001,13,FALSE)</f>
        <v>Cash</v>
      </c>
      <c r="G3702" t="str">
        <f>VLOOKUP(A3702,Cafe_sales!$A$1:$O$10001,14,FALSE)</f>
        <v>Takeaway</v>
      </c>
      <c r="H3702" s="1">
        <f>VLOOKUP(A3702,Cafe_sales!$A$1:$O$10001,15,FALSE)</f>
        <v>45037</v>
      </c>
    </row>
    <row r="3703" spans="1:8" x14ac:dyDescent="0.35">
      <c r="A3703" t="s">
        <v>7600</v>
      </c>
      <c r="B3703" t="str">
        <f>VLOOKUP(A3703,Cafe_sales!$A$1:$O$10001,9,FALSE)</f>
        <v>Cake</v>
      </c>
      <c r="C3703" s="6">
        <f>VLOOKUP(A3703,Cafe_sales!$A$1:$O$10001,10,FALSE)</f>
        <v>4</v>
      </c>
      <c r="D3703" s="10">
        <f>VLOOKUP(A3703,Cafe_sales!$A$1:$O$10001,11,FALSE)</f>
        <v>3</v>
      </c>
      <c r="E3703" s="6">
        <f>VLOOKUP(A3703,Cafe_sales!$A$1:$O$10001,12,FALSE)</f>
        <v>12</v>
      </c>
      <c r="F3703" t="str">
        <f>VLOOKUP(A3703,Cafe_sales!$A$1:$O$10001,13,FALSE)</f>
        <v>Credit Card</v>
      </c>
      <c r="G3703" t="str">
        <f>VLOOKUP(A3703,Cafe_sales!$A$1:$O$10001,14,FALSE)</f>
        <v>In-store</v>
      </c>
      <c r="H3703" s="8">
        <f>VLOOKUP(A3703,Cafe_sales!$A$1:$O$10001,15,FALSE)</f>
        <v>44951</v>
      </c>
    </row>
    <row r="3704" spans="1:8" hidden="1" x14ac:dyDescent="0.35">
      <c r="A3704" t="s">
        <v>8829</v>
      </c>
      <c r="B3704" t="str">
        <f>VLOOKUP(A3704,Cafe_sales!$A$1:$O$10001,9,FALSE)</f>
        <v>Sandwich</v>
      </c>
      <c r="C3704">
        <f>VLOOKUP(A3704,Cafe_sales!$A$1:$O$10001,10,FALSE)</f>
        <v>4</v>
      </c>
      <c r="D3704">
        <f>VLOOKUP(A3704,Cafe_sales!$A$1:$O$10001,11,FALSE)</f>
        <v>4</v>
      </c>
      <c r="E3704">
        <f>VLOOKUP(A3704,Cafe_sales!$A$1:$O$10001,12,FALSE)</f>
        <v>16</v>
      </c>
      <c r="F3704" t="str">
        <f>VLOOKUP(A3704,Cafe_sales!$A$1:$O$10001,13,FALSE)</f>
        <v>Default mode</v>
      </c>
      <c r="G3704" t="str">
        <f>VLOOKUP(A3704,Cafe_sales!$A$1:$O$10001,14,FALSE)</f>
        <v>Takeaway</v>
      </c>
      <c r="H3704" s="1">
        <f>VLOOKUP(A3704,Cafe_sales!$A$1:$O$10001,15,FALSE)</f>
        <v>45164</v>
      </c>
    </row>
    <row r="3705" spans="1:8" x14ac:dyDescent="0.35">
      <c r="A3705" t="s">
        <v>7702</v>
      </c>
      <c r="B3705" t="str">
        <f>VLOOKUP(A3705,Cafe_sales!$A$1:$O$10001,9,FALSE)</f>
        <v>UNKNOWN</v>
      </c>
      <c r="C3705" s="6">
        <f>VLOOKUP(A3705,Cafe_sales!$A$1:$O$10001,10,FALSE)</f>
        <v>1</v>
      </c>
      <c r="D3705" s="10">
        <f>VLOOKUP(A3705,Cafe_sales!$A$1:$O$10001,11,FALSE)</f>
        <v>1</v>
      </c>
      <c r="E3705" s="6">
        <f>VLOOKUP(A3705,Cafe_sales!$A$1:$O$10001,12,FALSE)</f>
        <v>1</v>
      </c>
      <c r="F3705" t="str">
        <f>VLOOKUP(A3705,Cafe_sales!$A$1:$O$10001,13,FALSE)</f>
        <v>Credit Card</v>
      </c>
      <c r="G3705" t="str">
        <f>VLOOKUP(A3705,Cafe_sales!$A$1:$O$10001,14,FALSE)</f>
        <v>In-store</v>
      </c>
      <c r="H3705" s="8">
        <f>VLOOKUP(A3705,Cafe_sales!$A$1:$O$10001,15,FALSE)</f>
        <v>45247</v>
      </c>
    </row>
    <row r="3706" spans="1:8" hidden="1" x14ac:dyDescent="0.35">
      <c r="A3706" t="s">
        <v>4095</v>
      </c>
      <c r="B3706" t="str">
        <f>VLOOKUP(A3706,Cafe_sales!$A$1:$O$10001,9,FALSE)</f>
        <v>Tea</v>
      </c>
      <c r="C3706">
        <f>VLOOKUP(A3706,Cafe_sales!$A$1:$O$10001,10,FALSE)</f>
        <v>5</v>
      </c>
      <c r="D3706">
        <f>VLOOKUP(A3706,Cafe_sales!$A$1:$O$10001,11,FALSE)</f>
        <v>1.5</v>
      </c>
      <c r="E3706">
        <f>VLOOKUP(A3706,Cafe_sales!$A$1:$O$10001,12,FALSE)</f>
        <v>7.5</v>
      </c>
      <c r="F3706" t="str">
        <f>VLOOKUP(A3706,Cafe_sales!$A$1:$O$10001,13,FALSE)</f>
        <v>Default mode</v>
      </c>
      <c r="G3706" t="str">
        <f>VLOOKUP(A3706,Cafe_sales!$A$1:$O$10001,14,FALSE)</f>
        <v>Takeaway</v>
      </c>
      <c r="H3706" s="1">
        <f>VLOOKUP(A3706,Cafe_sales!$A$1:$O$10001,15,FALSE)</f>
        <v>45159</v>
      </c>
    </row>
    <row r="3707" spans="1:8" x14ac:dyDescent="0.35">
      <c r="A3707" t="s">
        <v>2964</v>
      </c>
      <c r="B3707" t="str">
        <f>VLOOKUP(A3707,Cafe_sales!$A$1:$O$10001,9,FALSE)</f>
        <v>Salad</v>
      </c>
      <c r="C3707" s="6">
        <f>VLOOKUP(A3707,Cafe_sales!$A$1:$O$10001,10,FALSE)</f>
        <v>3</v>
      </c>
      <c r="D3707" s="10">
        <f>VLOOKUP(A3707,Cafe_sales!$A$1:$O$10001,11,FALSE)</f>
        <v>5</v>
      </c>
      <c r="E3707" s="6">
        <f>VLOOKUP(A3707,Cafe_sales!$A$1:$O$10001,12,FALSE)</f>
        <v>15</v>
      </c>
      <c r="F3707" t="str">
        <f>VLOOKUP(A3707,Cafe_sales!$A$1:$O$10001,13,FALSE)</f>
        <v>Cash</v>
      </c>
      <c r="G3707" t="str">
        <f>VLOOKUP(A3707,Cafe_sales!$A$1:$O$10001,14,FALSE)</f>
        <v>In-store</v>
      </c>
      <c r="H3707" s="8">
        <f>VLOOKUP(A3707,Cafe_sales!$A$1:$O$10001,15,FALSE)</f>
        <v>45045</v>
      </c>
    </row>
    <row r="3708" spans="1:8" x14ac:dyDescent="0.35">
      <c r="A3708" t="s">
        <v>180</v>
      </c>
      <c r="B3708" t="str">
        <f>VLOOKUP(A3708,Cafe_sales!$A$1:$O$10001,9,FALSE)</f>
        <v>Salad</v>
      </c>
      <c r="C3708" s="6">
        <f>VLOOKUP(A3708,Cafe_sales!$A$1:$O$10001,10,FALSE)</f>
        <v>5</v>
      </c>
      <c r="D3708" s="10">
        <f>VLOOKUP(A3708,Cafe_sales!$A$1:$O$10001,11,FALSE)</f>
        <v>5</v>
      </c>
      <c r="E3708" s="6">
        <f>VLOOKUP(A3708,Cafe_sales!$A$1:$O$10001,12,FALSE)</f>
        <v>25</v>
      </c>
      <c r="F3708" t="str">
        <f>VLOOKUP(A3708,Cafe_sales!$A$1:$O$10001,13,FALSE)</f>
        <v>Digital Wallet</v>
      </c>
      <c r="G3708" t="str">
        <f>VLOOKUP(A3708,Cafe_sales!$A$1:$O$10001,14,FALSE)</f>
        <v>In-store</v>
      </c>
      <c r="H3708" s="8">
        <f>VLOOKUP(A3708,Cafe_sales!$A$1:$O$10001,15,FALSE)</f>
        <v>45255</v>
      </c>
    </row>
    <row r="3709" spans="1:8" x14ac:dyDescent="0.35">
      <c r="A3709" t="s">
        <v>4049</v>
      </c>
      <c r="B3709" t="str">
        <f>VLOOKUP(A3709,Cafe_sales!$A$1:$O$10001,9,FALSE)</f>
        <v>Coffee</v>
      </c>
      <c r="C3709" s="6">
        <f>VLOOKUP(A3709,Cafe_sales!$A$1:$O$10001,10,FALSE)</f>
        <v>2</v>
      </c>
      <c r="D3709" s="10">
        <f>VLOOKUP(A3709,Cafe_sales!$A$1:$O$10001,11,FALSE)</f>
        <v>2</v>
      </c>
      <c r="E3709" s="6">
        <f>VLOOKUP(A3709,Cafe_sales!$A$1:$O$10001,12,FALSE)</f>
        <v>4</v>
      </c>
      <c r="F3709" t="str">
        <f>VLOOKUP(A3709,Cafe_sales!$A$1:$O$10001,13,FALSE)</f>
        <v>Credit Card</v>
      </c>
      <c r="G3709" t="str">
        <f>VLOOKUP(A3709,Cafe_sales!$A$1:$O$10001,14,FALSE)</f>
        <v>In-store</v>
      </c>
      <c r="H3709" s="8">
        <f>VLOOKUP(A3709,Cafe_sales!$A$1:$O$10001,15,FALSE)</f>
        <v>45279</v>
      </c>
    </row>
    <row r="3710" spans="1:8" x14ac:dyDescent="0.35">
      <c r="A3710" t="s">
        <v>1792</v>
      </c>
      <c r="B3710" t="str">
        <f>VLOOKUP(A3710,Cafe_sales!$A$1:$O$10001,9,FALSE)</f>
        <v>Juice</v>
      </c>
      <c r="C3710" s="6">
        <f>VLOOKUP(A3710,Cafe_sales!$A$1:$O$10001,10,FALSE)</f>
        <v>2</v>
      </c>
      <c r="D3710" s="10">
        <f>VLOOKUP(A3710,Cafe_sales!$A$1:$O$10001,11,FALSE)</f>
        <v>1.5</v>
      </c>
      <c r="E3710" s="6">
        <f>VLOOKUP(A3710,Cafe_sales!$A$1:$O$10001,12,FALSE)</f>
        <v>3</v>
      </c>
      <c r="F3710" t="str">
        <f>VLOOKUP(A3710,Cafe_sales!$A$1:$O$10001,13,FALSE)</f>
        <v>Cash</v>
      </c>
      <c r="G3710" t="str">
        <f>VLOOKUP(A3710,Cafe_sales!$A$1:$O$10001,14,FALSE)</f>
        <v>UNKNOWN</v>
      </c>
      <c r="H3710" s="8">
        <f>VLOOKUP(A3710,Cafe_sales!$A$1:$O$10001,15,FALSE)</f>
        <v>45050</v>
      </c>
    </row>
    <row r="3711" spans="1:8" x14ac:dyDescent="0.35">
      <c r="A3711" t="s">
        <v>7536</v>
      </c>
      <c r="B3711" t="str">
        <f>VLOOKUP(A3711,Cafe_sales!$A$1:$O$10001,9,FALSE)</f>
        <v>Salad</v>
      </c>
      <c r="C3711" s="6">
        <f>VLOOKUP(A3711,Cafe_sales!$A$1:$O$10001,10,FALSE)</f>
        <v>2</v>
      </c>
      <c r="D3711" s="10">
        <f>VLOOKUP(A3711,Cafe_sales!$A$1:$O$10001,11,FALSE)</f>
        <v>5</v>
      </c>
      <c r="E3711" s="6">
        <f>VLOOKUP(A3711,Cafe_sales!$A$1:$O$10001,12,FALSE)</f>
        <v>10</v>
      </c>
      <c r="F3711" t="str">
        <f>VLOOKUP(A3711,Cafe_sales!$A$1:$O$10001,13,FALSE)</f>
        <v>Cash</v>
      </c>
      <c r="G3711" t="str">
        <f>VLOOKUP(A3711,Cafe_sales!$A$1:$O$10001,14,FALSE)</f>
        <v>In-store</v>
      </c>
      <c r="H3711" s="8">
        <f>VLOOKUP(A3711,Cafe_sales!$A$1:$O$10001,15,FALSE)</f>
        <v>44931</v>
      </c>
    </row>
    <row r="3712" spans="1:8" hidden="1" x14ac:dyDescent="0.35">
      <c r="A3712" t="s">
        <v>2811</v>
      </c>
      <c r="B3712" t="str">
        <f>VLOOKUP(A3712,Cafe_sales!$A$1:$O$10001,9,FALSE)</f>
        <v>Juice</v>
      </c>
      <c r="C3712">
        <f>VLOOKUP(A3712,Cafe_sales!$A$1:$O$10001,10,FALSE)</f>
        <v>3</v>
      </c>
      <c r="D3712">
        <f>VLOOKUP(A3712,Cafe_sales!$A$1:$O$10001,11,FALSE)</f>
        <v>3</v>
      </c>
      <c r="E3712">
        <f>VLOOKUP(A3712,Cafe_sales!$A$1:$O$10001,12,FALSE)</f>
        <v>9</v>
      </c>
      <c r="F3712" t="str">
        <f>VLOOKUP(A3712,Cafe_sales!$A$1:$O$10001,13,FALSE)</f>
        <v>Default mode</v>
      </c>
      <c r="G3712" t="str">
        <f>VLOOKUP(A3712,Cafe_sales!$A$1:$O$10001,14,FALSE)</f>
        <v>Takeaway</v>
      </c>
      <c r="H3712" s="1">
        <f>VLOOKUP(A3712,Cafe_sales!$A$1:$O$10001,15,FALSE)</f>
        <v>45076</v>
      </c>
    </row>
    <row r="3713" spans="1:8" x14ac:dyDescent="0.35">
      <c r="A3713" t="s">
        <v>6873</v>
      </c>
      <c r="B3713" t="str">
        <f>VLOOKUP(A3713,Cafe_sales!$A$1:$O$10001,9,FALSE)</f>
        <v>Smoothie</v>
      </c>
      <c r="C3713" s="6">
        <f>VLOOKUP(A3713,Cafe_sales!$A$1:$O$10001,10,FALSE)</f>
        <v>4</v>
      </c>
      <c r="D3713" s="10">
        <f>VLOOKUP(A3713,Cafe_sales!$A$1:$O$10001,11,FALSE)</f>
        <v>4</v>
      </c>
      <c r="E3713" s="6">
        <f>VLOOKUP(A3713,Cafe_sales!$A$1:$O$10001,12,FALSE)</f>
        <v>16</v>
      </c>
      <c r="F3713" t="str">
        <f>VLOOKUP(A3713,Cafe_sales!$A$1:$O$10001,13,FALSE)</f>
        <v>Default mode</v>
      </c>
      <c r="G3713" t="str">
        <f>VLOOKUP(A3713,Cafe_sales!$A$1:$O$10001,14,FALSE)</f>
        <v>UNKNOWN</v>
      </c>
      <c r="H3713" s="8">
        <f>VLOOKUP(A3713,Cafe_sales!$A$1:$O$10001,15,FALSE)</f>
        <v>45124</v>
      </c>
    </row>
    <row r="3714" spans="1:8" hidden="1" x14ac:dyDescent="0.35">
      <c r="A3714" t="s">
        <v>6083</v>
      </c>
      <c r="B3714" t="str">
        <f>VLOOKUP(A3714,Cafe_sales!$A$1:$O$10001,9,FALSE)</f>
        <v>Smoothie</v>
      </c>
      <c r="C3714">
        <f>VLOOKUP(A3714,Cafe_sales!$A$1:$O$10001,10,FALSE)</f>
        <v>1</v>
      </c>
      <c r="D3714">
        <f>VLOOKUP(A3714,Cafe_sales!$A$1:$O$10001,11,FALSE)</f>
        <v>4</v>
      </c>
      <c r="E3714">
        <f>VLOOKUP(A3714,Cafe_sales!$A$1:$O$10001,12,FALSE)</f>
        <v>4</v>
      </c>
      <c r="F3714" t="str">
        <f>VLOOKUP(A3714,Cafe_sales!$A$1:$O$10001,13,FALSE)</f>
        <v>Default mode</v>
      </c>
      <c r="G3714" t="str">
        <f>VLOOKUP(A3714,Cafe_sales!$A$1:$O$10001,14,FALSE)</f>
        <v>Takeaway</v>
      </c>
      <c r="H3714" s="1">
        <f>VLOOKUP(A3714,Cafe_sales!$A$1:$O$10001,15,FALSE)</f>
        <v>45036</v>
      </c>
    </row>
    <row r="3715" spans="1:8" hidden="1" x14ac:dyDescent="0.35">
      <c r="A3715" t="s">
        <v>1616</v>
      </c>
      <c r="B3715" t="str">
        <f>VLOOKUP(A3715,Cafe_sales!$A$1:$O$10001,9,FALSE)</f>
        <v>Cake</v>
      </c>
      <c r="C3715">
        <f>VLOOKUP(A3715,Cafe_sales!$A$1:$O$10001,10,FALSE)</f>
        <v>2</v>
      </c>
      <c r="D3715">
        <f>VLOOKUP(A3715,Cafe_sales!$A$1:$O$10001,11,FALSE)</f>
        <v>3</v>
      </c>
      <c r="E3715">
        <f>VLOOKUP(A3715,Cafe_sales!$A$1:$O$10001,12,FALSE)</f>
        <v>6</v>
      </c>
      <c r="F3715" t="str">
        <f>VLOOKUP(A3715,Cafe_sales!$A$1:$O$10001,13,FALSE)</f>
        <v>Credit Card</v>
      </c>
      <c r="G3715" t="str">
        <f>VLOOKUP(A3715,Cafe_sales!$A$1:$O$10001,14,FALSE)</f>
        <v>Takeaway</v>
      </c>
      <c r="H3715" s="1">
        <f>VLOOKUP(A3715,Cafe_sales!$A$1:$O$10001,15,FALSE)</f>
        <v>45145</v>
      </c>
    </row>
    <row r="3716" spans="1:8" x14ac:dyDescent="0.35">
      <c r="A3716" t="s">
        <v>244</v>
      </c>
      <c r="B3716" t="str">
        <f>VLOOKUP(A3716,Cafe_sales!$A$1:$O$10001,9,FALSE)</f>
        <v>Cake</v>
      </c>
      <c r="C3716" s="6">
        <f>VLOOKUP(A3716,Cafe_sales!$A$1:$O$10001,10,FALSE)</f>
        <v>3</v>
      </c>
      <c r="D3716" s="10">
        <f>VLOOKUP(A3716,Cafe_sales!$A$1:$O$10001,11,FALSE)</f>
        <v>3</v>
      </c>
      <c r="E3716" s="6">
        <f>VLOOKUP(A3716,Cafe_sales!$A$1:$O$10001,12,FALSE)</f>
        <v>9</v>
      </c>
      <c r="F3716" t="str">
        <f>VLOOKUP(A3716,Cafe_sales!$A$1:$O$10001,13,FALSE)</f>
        <v>Credit Card</v>
      </c>
      <c r="G3716" t="str">
        <f>VLOOKUP(A3716,Cafe_sales!$A$1:$O$10001,14,FALSE)</f>
        <v>In-store</v>
      </c>
      <c r="H3716" s="8">
        <f>VLOOKUP(A3716,Cafe_sales!$A$1:$O$10001,15,FALSE)</f>
        <v>45243</v>
      </c>
    </row>
    <row r="3717" spans="1:8" hidden="1" x14ac:dyDescent="0.35">
      <c r="A3717" t="s">
        <v>4308</v>
      </c>
      <c r="B3717" t="str">
        <f>VLOOKUP(A3717,Cafe_sales!$A$1:$O$10001,9,FALSE)</f>
        <v>Cake</v>
      </c>
      <c r="C3717">
        <f>VLOOKUP(A3717,Cafe_sales!$A$1:$O$10001,10,FALSE)</f>
        <v>4</v>
      </c>
      <c r="D3717">
        <f>VLOOKUP(A3717,Cafe_sales!$A$1:$O$10001,11,FALSE)</f>
        <v>3</v>
      </c>
      <c r="E3717">
        <f>VLOOKUP(A3717,Cafe_sales!$A$1:$O$10001,12,FALSE)</f>
        <v>12</v>
      </c>
      <c r="F3717" t="str">
        <f>VLOOKUP(A3717,Cafe_sales!$A$1:$O$10001,13,FALSE)</f>
        <v>Cash</v>
      </c>
      <c r="G3717" t="str">
        <f>VLOOKUP(A3717,Cafe_sales!$A$1:$O$10001,14,FALSE)</f>
        <v>Takeaway</v>
      </c>
      <c r="H3717" s="1">
        <f>VLOOKUP(A3717,Cafe_sales!$A$1:$O$10001,15,FALSE)</f>
        <v>44927</v>
      </c>
    </row>
    <row r="3718" spans="1:8" x14ac:dyDescent="0.35">
      <c r="A3718" t="s">
        <v>4211</v>
      </c>
      <c r="B3718" t="str">
        <f>VLOOKUP(A3718,Cafe_sales!$A$1:$O$10001,9,FALSE)</f>
        <v>Cookie</v>
      </c>
      <c r="C3718" s="6">
        <f>VLOOKUP(A3718,Cafe_sales!$A$1:$O$10001,10,FALSE)</f>
        <v>3</v>
      </c>
      <c r="D3718" s="10">
        <f>VLOOKUP(A3718,Cafe_sales!$A$1:$O$10001,11,FALSE)</f>
        <v>1</v>
      </c>
      <c r="E3718" s="6">
        <f>VLOOKUP(A3718,Cafe_sales!$A$1:$O$10001,12,FALSE)</f>
        <v>3</v>
      </c>
      <c r="F3718" t="str">
        <f>VLOOKUP(A3718,Cafe_sales!$A$1:$O$10001,13,FALSE)</f>
        <v>Default mode</v>
      </c>
      <c r="G3718" t="str">
        <f>VLOOKUP(A3718,Cafe_sales!$A$1:$O$10001,14,FALSE)</f>
        <v>In-store</v>
      </c>
      <c r="H3718" s="8">
        <f>VLOOKUP(A3718,Cafe_sales!$A$1:$O$10001,15,FALSE)</f>
        <v>45094</v>
      </c>
    </row>
    <row r="3719" spans="1:8" x14ac:dyDescent="0.35">
      <c r="A3719" t="s">
        <v>4677</v>
      </c>
      <c r="B3719" t="str">
        <f>VLOOKUP(A3719,Cafe_sales!$A$1:$O$10001,9,FALSE)</f>
        <v>Smoothie</v>
      </c>
      <c r="C3719" s="6">
        <f>VLOOKUP(A3719,Cafe_sales!$A$1:$O$10001,10,FALSE)</f>
        <v>5</v>
      </c>
      <c r="D3719" s="10">
        <f>VLOOKUP(A3719,Cafe_sales!$A$1:$O$10001,11,FALSE)</f>
        <v>4</v>
      </c>
      <c r="E3719" s="6">
        <f>VLOOKUP(A3719,Cafe_sales!$A$1:$O$10001,12,FALSE)</f>
        <v>20</v>
      </c>
      <c r="F3719" t="str">
        <f>VLOOKUP(A3719,Cafe_sales!$A$1:$O$10001,13,FALSE)</f>
        <v>Cash</v>
      </c>
      <c r="G3719" t="str">
        <f>VLOOKUP(A3719,Cafe_sales!$A$1:$O$10001,14,FALSE)</f>
        <v>UNKNOWN</v>
      </c>
      <c r="H3719" s="8">
        <f>VLOOKUP(A3719,Cafe_sales!$A$1:$O$10001,15,FALSE)</f>
        <v>45141</v>
      </c>
    </row>
    <row r="3720" spans="1:8" x14ac:dyDescent="0.35">
      <c r="A3720" t="s">
        <v>3765</v>
      </c>
      <c r="B3720" t="str">
        <f>VLOOKUP(A3720,Cafe_sales!$A$1:$O$10001,9,FALSE)</f>
        <v>Salad</v>
      </c>
      <c r="C3720" s="6">
        <f>VLOOKUP(A3720,Cafe_sales!$A$1:$O$10001,10,FALSE)</f>
        <v>5</v>
      </c>
      <c r="D3720" s="10">
        <f>VLOOKUP(A3720,Cafe_sales!$A$1:$O$10001,11,FALSE)</f>
        <v>5</v>
      </c>
      <c r="E3720" s="6">
        <f>VLOOKUP(A3720,Cafe_sales!$A$1:$O$10001,12,FALSE)</f>
        <v>25</v>
      </c>
      <c r="F3720" t="str">
        <f>VLOOKUP(A3720,Cafe_sales!$A$1:$O$10001,13,FALSE)</f>
        <v>UNKNOWN</v>
      </c>
      <c r="G3720" t="str">
        <f>VLOOKUP(A3720,Cafe_sales!$A$1:$O$10001,14,FALSE)</f>
        <v>UNKNOWN</v>
      </c>
      <c r="H3720" s="8">
        <f>VLOOKUP(A3720,Cafe_sales!$A$1:$O$10001,15,FALSE)</f>
        <v>45218</v>
      </c>
    </row>
    <row r="3721" spans="1:8" x14ac:dyDescent="0.35">
      <c r="A3721" t="s">
        <v>6458</v>
      </c>
      <c r="B3721" t="str">
        <f>VLOOKUP(A3721,Cafe_sales!$A$1:$O$10001,9,FALSE)</f>
        <v>Tea</v>
      </c>
      <c r="C3721" s="6">
        <f>VLOOKUP(A3721,Cafe_sales!$A$1:$O$10001,10,FALSE)</f>
        <v>5</v>
      </c>
      <c r="D3721" s="10">
        <f>VLOOKUP(A3721,Cafe_sales!$A$1:$O$10001,11,FALSE)</f>
        <v>1.5</v>
      </c>
      <c r="E3721" s="6">
        <f>VLOOKUP(A3721,Cafe_sales!$A$1:$O$10001,12,FALSE)</f>
        <v>7.5</v>
      </c>
      <c r="F3721" t="str">
        <f>VLOOKUP(A3721,Cafe_sales!$A$1:$O$10001,13,FALSE)</f>
        <v>Digital Wallet</v>
      </c>
      <c r="G3721" t="str">
        <f>VLOOKUP(A3721,Cafe_sales!$A$1:$O$10001,14,FALSE)</f>
        <v>In-store</v>
      </c>
      <c r="H3721" s="8">
        <f>VLOOKUP(A3721,Cafe_sales!$A$1:$O$10001,15,FALSE)</f>
        <v>45207</v>
      </c>
    </row>
    <row r="3722" spans="1:8" x14ac:dyDescent="0.35">
      <c r="A3722" t="s">
        <v>3745</v>
      </c>
      <c r="B3722" t="str">
        <f>VLOOKUP(A3722,Cafe_sales!$A$1:$O$10001,9,FALSE)</f>
        <v>Salad</v>
      </c>
      <c r="C3722" s="6">
        <f>VLOOKUP(A3722,Cafe_sales!$A$1:$O$10001,10,FALSE)</f>
        <v>5</v>
      </c>
      <c r="D3722" s="10">
        <f>VLOOKUP(A3722,Cafe_sales!$A$1:$O$10001,11,FALSE)</f>
        <v>5</v>
      </c>
      <c r="E3722" s="6">
        <f>VLOOKUP(A3722,Cafe_sales!$A$1:$O$10001,12,FALSE)</f>
        <v>25</v>
      </c>
      <c r="F3722" t="str">
        <f>VLOOKUP(A3722,Cafe_sales!$A$1:$O$10001,13,FALSE)</f>
        <v>Digital Wallet</v>
      </c>
      <c r="G3722" t="str">
        <f>VLOOKUP(A3722,Cafe_sales!$A$1:$O$10001,14,FALSE)</f>
        <v>In-store</v>
      </c>
      <c r="H3722" s="8">
        <f>VLOOKUP(A3722,Cafe_sales!$A$1:$O$10001,15,FALSE)</f>
        <v>45258</v>
      </c>
    </row>
    <row r="3723" spans="1:8" x14ac:dyDescent="0.35">
      <c r="A3723" t="s">
        <v>5182</v>
      </c>
      <c r="B3723" t="str">
        <f>VLOOKUP(A3723,Cafe_sales!$A$1:$O$10001,9,FALSE)</f>
        <v>Coffee</v>
      </c>
      <c r="C3723" s="6">
        <f>VLOOKUP(A3723,Cafe_sales!$A$1:$O$10001,10,FALSE)</f>
        <v>1</v>
      </c>
      <c r="D3723" s="10">
        <f>VLOOKUP(A3723,Cafe_sales!$A$1:$O$10001,11,FALSE)</f>
        <v>2</v>
      </c>
      <c r="E3723" s="6">
        <f>VLOOKUP(A3723,Cafe_sales!$A$1:$O$10001,12,FALSE)</f>
        <v>2</v>
      </c>
      <c r="F3723" t="str">
        <f>VLOOKUP(A3723,Cafe_sales!$A$1:$O$10001,13,FALSE)</f>
        <v>Digital Wallet</v>
      </c>
      <c r="G3723" t="str">
        <f>VLOOKUP(A3723,Cafe_sales!$A$1:$O$10001,14,FALSE)</f>
        <v>In-store</v>
      </c>
      <c r="H3723" s="8">
        <f>VLOOKUP(A3723,Cafe_sales!$A$1:$O$10001,15,FALSE)</f>
        <v>45152</v>
      </c>
    </row>
    <row r="3724" spans="1:8" x14ac:dyDescent="0.35">
      <c r="A3724" t="s">
        <v>8938</v>
      </c>
      <c r="B3724" t="str">
        <f>VLOOKUP(A3724,Cafe_sales!$A$1:$O$10001,9,FALSE)</f>
        <v>Coffee</v>
      </c>
      <c r="C3724" s="6">
        <f>VLOOKUP(A3724,Cafe_sales!$A$1:$O$10001,10,FALSE)</f>
        <v>1</v>
      </c>
      <c r="D3724" s="10">
        <f>VLOOKUP(A3724,Cafe_sales!$A$1:$O$10001,11,FALSE)</f>
        <v>2</v>
      </c>
      <c r="E3724" s="6">
        <f>VLOOKUP(A3724,Cafe_sales!$A$1:$O$10001,12,FALSE)</f>
        <v>2</v>
      </c>
      <c r="F3724" t="str">
        <f>VLOOKUP(A3724,Cafe_sales!$A$1:$O$10001,13,FALSE)</f>
        <v>Digital Wallet</v>
      </c>
      <c r="G3724" t="str">
        <f>VLOOKUP(A3724,Cafe_sales!$A$1:$O$10001,14,FALSE)</f>
        <v>In-store</v>
      </c>
      <c r="H3724" s="8">
        <f>VLOOKUP(A3724,Cafe_sales!$A$1:$O$10001,15,FALSE)</f>
        <v>45212</v>
      </c>
    </row>
    <row r="3725" spans="1:8" x14ac:dyDescent="0.35">
      <c r="A3725" t="s">
        <v>2198</v>
      </c>
      <c r="B3725" t="str">
        <f>VLOOKUP(A3725,Cafe_sales!$A$1:$O$10001,9,FALSE)</f>
        <v>Smoothie</v>
      </c>
      <c r="C3725" s="6">
        <f>VLOOKUP(A3725,Cafe_sales!$A$1:$O$10001,10,FALSE)</f>
        <v>4</v>
      </c>
      <c r="D3725" s="10">
        <f>VLOOKUP(A3725,Cafe_sales!$A$1:$O$10001,11,FALSE)</f>
        <v>4</v>
      </c>
      <c r="E3725" s="6">
        <f>VLOOKUP(A3725,Cafe_sales!$A$1:$O$10001,12,FALSE)</f>
        <v>16</v>
      </c>
      <c r="F3725" t="str">
        <f>VLOOKUP(A3725,Cafe_sales!$A$1:$O$10001,13,FALSE)</f>
        <v>Credit Card</v>
      </c>
      <c r="G3725" t="str">
        <f>VLOOKUP(A3725,Cafe_sales!$A$1:$O$10001,14,FALSE)</f>
        <v>In-store</v>
      </c>
      <c r="H3725" s="8">
        <f>VLOOKUP(A3725,Cafe_sales!$A$1:$O$10001,15,FALSE)</f>
        <v>45283</v>
      </c>
    </row>
    <row r="3726" spans="1:8" x14ac:dyDescent="0.35">
      <c r="A3726" t="s">
        <v>10001</v>
      </c>
      <c r="B3726" t="str">
        <f>VLOOKUP(A3726,Cafe_sales!$A$1:$O$10001,9,FALSE)</f>
        <v>Tea</v>
      </c>
      <c r="C3726" s="6">
        <f>VLOOKUP(A3726,Cafe_sales!$A$1:$O$10001,10,FALSE)</f>
        <v>3</v>
      </c>
      <c r="D3726" s="10">
        <f>VLOOKUP(A3726,Cafe_sales!$A$1:$O$10001,11,FALSE)</f>
        <v>1.5</v>
      </c>
      <c r="E3726" s="6">
        <f>VLOOKUP(A3726,Cafe_sales!$A$1:$O$10001,12,FALSE)</f>
        <v>4.5</v>
      </c>
      <c r="F3726" t="str">
        <f>VLOOKUP(A3726,Cafe_sales!$A$1:$O$10001,13,FALSE)</f>
        <v>Default mode</v>
      </c>
      <c r="G3726" t="str">
        <f>VLOOKUP(A3726,Cafe_sales!$A$1:$O$10001,14,FALSE)</f>
        <v>UNKNOWN</v>
      </c>
      <c r="H3726" s="8">
        <f>VLOOKUP(A3726,Cafe_sales!$A$1:$O$10001,15,FALSE)</f>
        <v>44973</v>
      </c>
    </row>
    <row r="3727" spans="1:8" x14ac:dyDescent="0.35">
      <c r="A3727" t="s">
        <v>3136</v>
      </c>
      <c r="B3727" t="str">
        <f>VLOOKUP(A3727,Cafe_sales!$A$1:$O$10001,9,FALSE)</f>
        <v>Tea</v>
      </c>
      <c r="C3727" s="6">
        <f>VLOOKUP(A3727,Cafe_sales!$A$1:$O$10001,10,FALSE)</f>
        <v>3</v>
      </c>
      <c r="D3727" s="10">
        <f>VLOOKUP(A3727,Cafe_sales!$A$1:$O$10001,11,FALSE)</f>
        <v>1.5</v>
      </c>
      <c r="E3727" s="6">
        <f>VLOOKUP(A3727,Cafe_sales!$A$1:$O$10001,12,FALSE)</f>
        <v>4.5</v>
      </c>
      <c r="F3727" t="str">
        <f>VLOOKUP(A3727,Cafe_sales!$A$1:$O$10001,13,FALSE)</f>
        <v>Default mode</v>
      </c>
      <c r="G3727" t="str">
        <f>VLOOKUP(A3727,Cafe_sales!$A$1:$O$10001,14,FALSE)</f>
        <v>In-store</v>
      </c>
      <c r="H3727" s="8">
        <f>VLOOKUP(A3727,Cafe_sales!$A$1:$O$10001,15,FALSE)</f>
        <v>45252</v>
      </c>
    </row>
    <row r="3728" spans="1:8" x14ac:dyDescent="0.35">
      <c r="A3728" t="s">
        <v>6682</v>
      </c>
      <c r="B3728" t="str">
        <f>VLOOKUP(A3728,Cafe_sales!$A$1:$O$10001,9,FALSE)</f>
        <v>Juice</v>
      </c>
      <c r="C3728" s="6">
        <f>VLOOKUP(A3728,Cafe_sales!$A$1:$O$10001,10,FALSE)</f>
        <v>4</v>
      </c>
      <c r="D3728" s="10">
        <f>VLOOKUP(A3728,Cafe_sales!$A$1:$O$10001,11,FALSE)</f>
        <v>1</v>
      </c>
      <c r="E3728" s="6">
        <f>VLOOKUP(A3728,Cafe_sales!$A$1:$O$10001,12,FALSE)</f>
        <v>4</v>
      </c>
      <c r="F3728" t="str">
        <f>VLOOKUP(A3728,Cafe_sales!$A$1:$O$10001,13,FALSE)</f>
        <v>Cash</v>
      </c>
      <c r="G3728" t="str">
        <f>VLOOKUP(A3728,Cafe_sales!$A$1:$O$10001,14,FALSE)</f>
        <v>In-store</v>
      </c>
      <c r="H3728" s="8">
        <f>VLOOKUP(A3728,Cafe_sales!$A$1:$O$10001,15,FALSE)</f>
        <v>45290</v>
      </c>
    </row>
    <row r="3729" spans="1:8" x14ac:dyDescent="0.35">
      <c r="A3729" t="s">
        <v>9879</v>
      </c>
      <c r="B3729" t="str">
        <f>VLOOKUP(A3729,Cafe_sales!$A$1:$O$10001,9,FALSE)</f>
        <v>Coffee</v>
      </c>
      <c r="C3729" s="6">
        <f>VLOOKUP(A3729,Cafe_sales!$A$1:$O$10001,10,FALSE)</f>
        <v>3</v>
      </c>
      <c r="D3729" s="10">
        <f>VLOOKUP(A3729,Cafe_sales!$A$1:$O$10001,11,FALSE)</f>
        <v>2</v>
      </c>
      <c r="E3729" s="6">
        <f>VLOOKUP(A3729,Cafe_sales!$A$1:$O$10001,12,FALSE)</f>
        <v>6</v>
      </c>
      <c r="F3729" t="str">
        <f>VLOOKUP(A3729,Cafe_sales!$A$1:$O$10001,13,FALSE)</f>
        <v>Cash</v>
      </c>
      <c r="G3729" t="str">
        <f>VLOOKUP(A3729,Cafe_sales!$A$1:$O$10001,14,FALSE)</f>
        <v>In-store</v>
      </c>
      <c r="H3729" s="8">
        <f>VLOOKUP(A3729,Cafe_sales!$A$1:$O$10001,15,FALSE)</f>
        <v>44971</v>
      </c>
    </row>
    <row r="3730" spans="1:8" hidden="1" x14ac:dyDescent="0.35">
      <c r="A3730" t="s">
        <v>1315</v>
      </c>
      <c r="B3730" t="str">
        <f>VLOOKUP(A3730,Cafe_sales!$A$1:$O$10001,9,FALSE)</f>
        <v>Cake</v>
      </c>
      <c r="C3730">
        <f>VLOOKUP(A3730,Cafe_sales!$A$1:$O$10001,10,FALSE)</f>
        <v>3</v>
      </c>
      <c r="D3730">
        <f>VLOOKUP(A3730,Cafe_sales!$A$1:$O$10001,11,FALSE)</f>
        <v>3</v>
      </c>
      <c r="E3730">
        <f>VLOOKUP(A3730,Cafe_sales!$A$1:$O$10001,12,FALSE)</f>
        <v>9</v>
      </c>
      <c r="F3730" t="str">
        <f>VLOOKUP(A3730,Cafe_sales!$A$1:$O$10001,13,FALSE)</f>
        <v>Cash</v>
      </c>
      <c r="G3730" t="str">
        <f>VLOOKUP(A3730,Cafe_sales!$A$1:$O$10001,14,FALSE)</f>
        <v>Takeaway</v>
      </c>
      <c r="H3730" s="1">
        <f>VLOOKUP(A3730,Cafe_sales!$A$1:$O$10001,15,FALSE)</f>
        <v>44993</v>
      </c>
    </row>
    <row r="3731" spans="1:8" hidden="1" x14ac:dyDescent="0.35">
      <c r="A3731" t="s">
        <v>5166</v>
      </c>
      <c r="B3731" t="str">
        <f>VLOOKUP(A3731,Cafe_sales!$A$1:$O$10001,9,FALSE)</f>
        <v>Cake</v>
      </c>
      <c r="C3731">
        <f>VLOOKUP(A3731,Cafe_sales!$A$1:$O$10001,10,FALSE)</f>
        <v>3</v>
      </c>
      <c r="D3731">
        <f>VLOOKUP(A3731,Cafe_sales!$A$1:$O$10001,11,FALSE)</f>
        <v>3</v>
      </c>
      <c r="E3731">
        <f>VLOOKUP(A3731,Cafe_sales!$A$1:$O$10001,12,FALSE)</f>
        <v>9</v>
      </c>
      <c r="F3731" t="str">
        <f>VLOOKUP(A3731,Cafe_sales!$A$1:$O$10001,13,FALSE)</f>
        <v>Credit Card</v>
      </c>
      <c r="G3731" t="str">
        <f>VLOOKUP(A3731,Cafe_sales!$A$1:$O$10001,14,FALSE)</f>
        <v>Takeaway</v>
      </c>
      <c r="H3731" s="1">
        <f>VLOOKUP(A3731,Cafe_sales!$A$1:$O$10001,15,FALSE)</f>
        <v>45201</v>
      </c>
    </row>
    <row r="3732" spans="1:8" x14ac:dyDescent="0.35">
      <c r="A3732" t="s">
        <v>4293</v>
      </c>
      <c r="B3732" t="str">
        <f>VLOOKUP(A3732,Cafe_sales!$A$1:$O$10001,9,FALSE)</f>
        <v>Cake</v>
      </c>
      <c r="C3732" s="6">
        <f>VLOOKUP(A3732,Cafe_sales!$A$1:$O$10001,10,FALSE)</f>
        <v>4</v>
      </c>
      <c r="D3732" s="10">
        <f>VLOOKUP(A3732,Cafe_sales!$A$1:$O$10001,11,FALSE)</f>
        <v>3</v>
      </c>
      <c r="E3732" s="6">
        <f>VLOOKUP(A3732,Cafe_sales!$A$1:$O$10001,12,FALSE)</f>
        <v>12</v>
      </c>
      <c r="F3732" t="str">
        <f>VLOOKUP(A3732,Cafe_sales!$A$1:$O$10001,13,FALSE)</f>
        <v>Cash</v>
      </c>
      <c r="G3732" t="str">
        <f>VLOOKUP(A3732,Cafe_sales!$A$1:$O$10001,14,FALSE)</f>
        <v>In-store</v>
      </c>
      <c r="H3732" s="8">
        <f>VLOOKUP(A3732,Cafe_sales!$A$1:$O$10001,15,FALSE)</f>
        <v>45209</v>
      </c>
    </row>
    <row r="3733" spans="1:8" hidden="1" x14ac:dyDescent="0.35">
      <c r="A3733" t="s">
        <v>7543</v>
      </c>
      <c r="B3733" t="str">
        <f>VLOOKUP(A3733,Cafe_sales!$A$1:$O$10001,9,FALSE)</f>
        <v>Smoothie</v>
      </c>
      <c r="C3733">
        <f>VLOOKUP(A3733,Cafe_sales!$A$1:$O$10001,10,FALSE)</f>
        <v>2</v>
      </c>
      <c r="D3733">
        <f>VLOOKUP(A3733,Cafe_sales!$A$1:$O$10001,11,FALSE)</f>
        <v>4</v>
      </c>
      <c r="E3733">
        <f>VLOOKUP(A3733,Cafe_sales!$A$1:$O$10001,12,FALSE)</f>
        <v>8</v>
      </c>
      <c r="F3733" t="str">
        <f>VLOOKUP(A3733,Cafe_sales!$A$1:$O$10001,13,FALSE)</f>
        <v>Digital Wallet</v>
      </c>
      <c r="G3733" t="str">
        <f>VLOOKUP(A3733,Cafe_sales!$A$1:$O$10001,14,FALSE)</f>
        <v>Takeaway</v>
      </c>
      <c r="H3733" s="1">
        <f>VLOOKUP(A3733,Cafe_sales!$A$1:$O$10001,15,FALSE)</f>
        <v>45156</v>
      </c>
    </row>
    <row r="3734" spans="1:8" x14ac:dyDescent="0.35">
      <c r="A3734" t="s">
        <v>5121</v>
      </c>
      <c r="B3734" t="str">
        <f>VLOOKUP(A3734,Cafe_sales!$A$1:$O$10001,9,FALSE)</f>
        <v>Juice</v>
      </c>
      <c r="C3734" s="6">
        <f>VLOOKUP(A3734,Cafe_sales!$A$1:$O$10001,10,FALSE)</f>
        <v>1</v>
      </c>
      <c r="D3734" s="10">
        <f>VLOOKUP(A3734,Cafe_sales!$A$1:$O$10001,11,FALSE)</f>
        <v>3</v>
      </c>
      <c r="E3734" s="6">
        <f>VLOOKUP(A3734,Cafe_sales!$A$1:$O$10001,12,FALSE)</f>
        <v>3</v>
      </c>
      <c r="F3734" t="str">
        <f>VLOOKUP(A3734,Cafe_sales!$A$1:$O$10001,13,FALSE)</f>
        <v>Digital Wallet</v>
      </c>
      <c r="G3734" t="str">
        <f>VLOOKUP(A3734,Cafe_sales!$A$1:$O$10001,14,FALSE)</f>
        <v>In-store</v>
      </c>
      <c r="H3734" s="8">
        <f>VLOOKUP(A3734,Cafe_sales!$A$1:$O$10001,15,FALSE)</f>
        <v>45000</v>
      </c>
    </row>
    <row r="3735" spans="1:8" hidden="1" x14ac:dyDescent="0.35">
      <c r="A3735" t="s">
        <v>6374</v>
      </c>
      <c r="B3735" t="str">
        <f>VLOOKUP(A3735,Cafe_sales!$A$1:$O$10001,9,FALSE)</f>
        <v>Cake</v>
      </c>
      <c r="C3735">
        <f>VLOOKUP(A3735,Cafe_sales!$A$1:$O$10001,10,FALSE)</f>
        <v>4</v>
      </c>
      <c r="D3735">
        <f>VLOOKUP(A3735,Cafe_sales!$A$1:$O$10001,11,FALSE)</f>
        <v>3</v>
      </c>
      <c r="E3735">
        <f>VLOOKUP(A3735,Cafe_sales!$A$1:$O$10001,12,FALSE)</f>
        <v>12</v>
      </c>
      <c r="F3735" t="str">
        <f>VLOOKUP(A3735,Cafe_sales!$A$1:$O$10001,13,FALSE)</f>
        <v>Cash</v>
      </c>
      <c r="G3735" t="str">
        <f>VLOOKUP(A3735,Cafe_sales!$A$1:$O$10001,14,FALSE)</f>
        <v>Cafe</v>
      </c>
      <c r="H3735" s="1">
        <f>VLOOKUP(A3735,Cafe_sales!$A$1:$O$10001,15,FALSE)</f>
        <v>44928</v>
      </c>
    </row>
    <row r="3736" spans="1:8" x14ac:dyDescent="0.35">
      <c r="A3736" t="s">
        <v>7311</v>
      </c>
      <c r="B3736" t="str">
        <f>VLOOKUP(A3736,Cafe_sales!$A$1:$O$10001,9,FALSE)</f>
        <v>Cake</v>
      </c>
      <c r="C3736" s="6">
        <f>VLOOKUP(A3736,Cafe_sales!$A$1:$O$10001,10,FALSE)</f>
        <v>1</v>
      </c>
      <c r="D3736" s="10">
        <f>VLOOKUP(A3736,Cafe_sales!$A$1:$O$10001,11,FALSE)</f>
        <v>3</v>
      </c>
      <c r="E3736" s="6">
        <f>VLOOKUP(A3736,Cafe_sales!$A$1:$O$10001,12,FALSE)</f>
        <v>3</v>
      </c>
      <c r="F3736" t="str">
        <f>VLOOKUP(A3736,Cafe_sales!$A$1:$O$10001,13,FALSE)</f>
        <v>Default mode</v>
      </c>
      <c r="G3736" t="str">
        <f>VLOOKUP(A3736,Cafe_sales!$A$1:$O$10001,14,FALSE)</f>
        <v>In-store</v>
      </c>
      <c r="H3736" s="8">
        <f>VLOOKUP(A3736,Cafe_sales!$A$1:$O$10001,15,FALSE)</f>
        <v>45078</v>
      </c>
    </row>
    <row r="3737" spans="1:8" hidden="1" x14ac:dyDescent="0.35">
      <c r="A3737" t="s">
        <v>5361</v>
      </c>
      <c r="B3737" t="str">
        <f>VLOOKUP(A3737,Cafe_sales!$A$1:$O$10001,9,FALSE)</f>
        <v>Sandwich</v>
      </c>
      <c r="C3737">
        <f>VLOOKUP(A3737,Cafe_sales!$A$1:$O$10001,10,FALSE)</f>
        <v>2</v>
      </c>
      <c r="D3737">
        <f>VLOOKUP(A3737,Cafe_sales!$A$1:$O$10001,11,FALSE)</f>
        <v>4</v>
      </c>
      <c r="E3737">
        <f>VLOOKUP(A3737,Cafe_sales!$A$1:$O$10001,12,FALSE)</f>
        <v>8</v>
      </c>
      <c r="F3737" t="str">
        <f>VLOOKUP(A3737,Cafe_sales!$A$1:$O$10001,13,FALSE)</f>
        <v>Digital Wallet</v>
      </c>
      <c r="G3737" t="str">
        <f>VLOOKUP(A3737,Cafe_sales!$A$1:$O$10001,14,FALSE)</f>
        <v>Takeaway</v>
      </c>
      <c r="H3737" s="1">
        <f>VLOOKUP(A3737,Cafe_sales!$A$1:$O$10001,15,FALSE)</f>
        <v>45087</v>
      </c>
    </row>
    <row r="3738" spans="1:8" hidden="1" x14ac:dyDescent="0.35">
      <c r="A3738" t="s">
        <v>1110</v>
      </c>
      <c r="B3738" t="str">
        <f>VLOOKUP(A3738,Cafe_sales!$A$1:$O$10001,9,FALSE)</f>
        <v>UNKNOWN</v>
      </c>
      <c r="C3738">
        <f>VLOOKUP(A3738,Cafe_sales!$A$1:$O$10001,10,FALSE)</f>
        <v>2</v>
      </c>
      <c r="D3738">
        <f>VLOOKUP(A3738,Cafe_sales!$A$1:$O$10001,11,FALSE)</f>
        <v>5</v>
      </c>
      <c r="E3738">
        <f>VLOOKUP(A3738,Cafe_sales!$A$1:$O$10001,12,FALSE)</f>
        <v>10</v>
      </c>
      <c r="F3738" t="str">
        <f>VLOOKUP(A3738,Cafe_sales!$A$1:$O$10001,13,FALSE)</f>
        <v>Cash</v>
      </c>
      <c r="G3738" t="str">
        <f>VLOOKUP(A3738,Cafe_sales!$A$1:$O$10001,14,FALSE)</f>
        <v>Takeaway</v>
      </c>
      <c r="H3738" s="1">
        <f>VLOOKUP(A3738,Cafe_sales!$A$1:$O$10001,15,FALSE)</f>
        <v>45028</v>
      </c>
    </row>
    <row r="3739" spans="1:8" x14ac:dyDescent="0.35">
      <c r="A3739" t="s">
        <v>971</v>
      </c>
      <c r="B3739" t="str">
        <f>VLOOKUP(A3739,Cafe_sales!$A$1:$O$10001,9,FALSE)</f>
        <v>Tea</v>
      </c>
      <c r="C3739" s="6">
        <f>VLOOKUP(A3739,Cafe_sales!$A$1:$O$10001,10,FALSE)</f>
        <v>2</v>
      </c>
      <c r="D3739" s="10">
        <f>VLOOKUP(A3739,Cafe_sales!$A$1:$O$10001,11,FALSE)</f>
        <v>1.5</v>
      </c>
      <c r="E3739" s="6">
        <f>VLOOKUP(A3739,Cafe_sales!$A$1:$O$10001,12,FALSE)</f>
        <v>3</v>
      </c>
      <c r="F3739" t="str">
        <f>VLOOKUP(A3739,Cafe_sales!$A$1:$O$10001,13,FALSE)</f>
        <v>Credit Card</v>
      </c>
      <c r="G3739" t="str">
        <f>VLOOKUP(A3739,Cafe_sales!$A$1:$O$10001,14,FALSE)</f>
        <v>In-store</v>
      </c>
      <c r="H3739" s="8">
        <f>VLOOKUP(A3739,Cafe_sales!$A$1:$O$10001,15,FALSE)</f>
        <v>44927</v>
      </c>
    </row>
    <row r="3740" spans="1:8" x14ac:dyDescent="0.35">
      <c r="A3740" t="s">
        <v>3108</v>
      </c>
      <c r="B3740" t="str">
        <f>VLOOKUP(A3740,Cafe_sales!$A$1:$O$10001,9,FALSE)</f>
        <v>Coffee</v>
      </c>
      <c r="C3740" s="6">
        <f>VLOOKUP(A3740,Cafe_sales!$A$1:$O$10001,10,FALSE)</f>
        <v>4</v>
      </c>
      <c r="D3740" s="10">
        <f>VLOOKUP(A3740,Cafe_sales!$A$1:$O$10001,11,FALSE)</f>
        <v>2</v>
      </c>
      <c r="E3740" s="6">
        <f>VLOOKUP(A3740,Cafe_sales!$A$1:$O$10001,12,FALSE)</f>
        <v>8</v>
      </c>
      <c r="F3740" t="str">
        <f>VLOOKUP(A3740,Cafe_sales!$A$1:$O$10001,13,FALSE)</f>
        <v>Digital Wallet</v>
      </c>
      <c r="G3740" t="str">
        <f>VLOOKUP(A3740,Cafe_sales!$A$1:$O$10001,14,FALSE)</f>
        <v>UNKNOWN</v>
      </c>
      <c r="H3740" s="8">
        <f>VLOOKUP(A3740,Cafe_sales!$A$1:$O$10001,15,FALSE)</f>
        <v>45015</v>
      </c>
    </row>
    <row r="3741" spans="1:8" x14ac:dyDescent="0.35">
      <c r="A3741" t="s">
        <v>5938</v>
      </c>
      <c r="B3741" t="str">
        <f>VLOOKUP(A3741,Cafe_sales!$A$1:$O$10001,9,FALSE)</f>
        <v>Smoothie</v>
      </c>
      <c r="C3741" s="6">
        <f>VLOOKUP(A3741,Cafe_sales!$A$1:$O$10001,10,FALSE)</f>
        <v>2</v>
      </c>
      <c r="D3741" s="10">
        <f>VLOOKUP(A3741,Cafe_sales!$A$1:$O$10001,11,FALSE)</f>
        <v>4</v>
      </c>
      <c r="E3741" s="6">
        <f>VLOOKUP(A3741,Cafe_sales!$A$1:$O$10001,12,FALSE)</f>
        <v>8</v>
      </c>
      <c r="F3741" t="str">
        <f>VLOOKUP(A3741,Cafe_sales!$A$1:$O$10001,13,FALSE)</f>
        <v>Cash</v>
      </c>
      <c r="G3741" t="str">
        <f>VLOOKUP(A3741,Cafe_sales!$A$1:$O$10001,14,FALSE)</f>
        <v>In-store</v>
      </c>
      <c r="H3741" s="8">
        <f>VLOOKUP(A3741,Cafe_sales!$A$1:$O$10001,15,FALSE)</f>
        <v>45092</v>
      </c>
    </row>
    <row r="3742" spans="1:8" hidden="1" x14ac:dyDescent="0.35">
      <c r="A3742" t="s">
        <v>5745</v>
      </c>
      <c r="B3742" t="str">
        <f>VLOOKUP(A3742,Cafe_sales!$A$1:$O$10001,9,FALSE)</f>
        <v>Coffee</v>
      </c>
      <c r="C3742">
        <f>VLOOKUP(A3742,Cafe_sales!$A$1:$O$10001,10,FALSE)</f>
        <v>4</v>
      </c>
      <c r="D3742">
        <f>VLOOKUP(A3742,Cafe_sales!$A$1:$O$10001,11,FALSE)</f>
        <v>2</v>
      </c>
      <c r="E3742">
        <f>VLOOKUP(A3742,Cafe_sales!$A$1:$O$10001,12,FALSE)</f>
        <v>8</v>
      </c>
      <c r="F3742" t="str">
        <f>VLOOKUP(A3742,Cafe_sales!$A$1:$O$10001,13,FALSE)</f>
        <v>Default mode</v>
      </c>
      <c r="G3742" t="str">
        <f>VLOOKUP(A3742,Cafe_sales!$A$1:$O$10001,14,FALSE)</f>
        <v>Takeaway</v>
      </c>
      <c r="H3742" s="1">
        <f>VLOOKUP(A3742,Cafe_sales!$A$1:$O$10001,15,FALSE)</f>
        <v>45269</v>
      </c>
    </row>
    <row r="3743" spans="1:8" x14ac:dyDescent="0.35">
      <c r="A3743" t="s">
        <v>8039</v>
      </c>
      <c r="B3743" t="str">
        <f>VLOOKUP(A3743,Cafe_sales!$A$1:$O$10001,9,FALSE)</f>
        <v>Coffee</v>
      </c>
      <c r="C3743" s="6">
        <f>VLOOKUP(A3743,Cafe_sales!$A$1:$O$10001,10,FALSE)</f>
        <v>5</v>
      </c>
      <c r="D3743" s="10">
        <f>VLOOKUP(A3743,Cafe_sales!$A$1:$O$10001,11,FALSE)</f>
        <v>2</v>
      </c>
      <c r="E3743" s="6">
        <f>VLOOKUP(A3743,Cafe_sales!$A$1:$O$10001,12,FALSE)</f>
        <v>10</v>
      </c>
      <c r="F3743" t="str">
        <f>VLOOKUP(A3743,Cafe_sales!$A$1:$O$10001,13,FALSE)</f>
        <v>Default mode</v>
      </c>
      <c r="G3743" t="str">
        <f>VLOOKUP(A3743,Cafe_sales!$A$1:$O$10001,14,FALSE)</f>
        <v>UNKNOWN</v>
      </c>
      <c r="H3743" s="8">
        <f>VLOOKUP(A3743,Cafe_sales!$A$1:$O$10001,15,FALSE)</f>
        <v>45167</v>
      </c>
    </row>
    <row r="3744" spans="1:8" x14ac:dyDescent="0.35">
      <c r="A3744" t="s">
        <v>1531</v>
      </c>
      <c r="B3744" t="str">
        <f>VLOOKUP(A3744,Cafe_sales!$A$1:$O$10001,9,FALSE)</f>
        <v>Juice</v>
      </c>
      <c r="C3744" s="6">
        <f>VLOOKUP(A3744,Cafe_sales!$A$1:$O$10001,10,FALSE)</f>
        <v>1</v>
      </c>
      <c r="D3744" s="10">
        <f>VLOOKUP(A3744,Cafe_sales!$A$1:$O$10001,11,FALSE)</f>
        <v>1</v>
      </c>
      <c r="E3744" s="6">
        <f>VLOOKUP(A3744,Cafe_sales!$A$1:$O$10001,12,FALSE)</f>
        <v>1</v>
      </c>
      <c r="F3744" t="str">
        <f>VLOOKUP(A3744,Cafe_sales!$A$1:$O$10001,13,FALSE)</f>
        <v>Cash</v>
      </c>
      <c r="G3744" t="str">
        <f>VLOOKUP(A3744,Cafe_sales!$A$1:$O$10001,14,FALSE)</f>
        <v>UNKNOWN</v>
      </c>
      <c r="H3744" s="8">
        <f>VLOOKUP(A3744,Cafe_sales!$A$1:$O$10001,15,FALSE)</f>
        <v>44989</v>
      </c>
    </row>
    <row r="3745" spans="1:8" hidden="1" x14ac:dyDescent="0.35">
      <c r="A3745" t="s">
        <v>5220</v>
      </c>
      <c r="B3745" t="str">
        <f>VLOOKUP(A3745,Cafe_sales!$A$1:$O$10001,9,FALSE)</f>
        <v>Juice</v>
      </c>
      <c r="C3745">
        <f>VLOOKUP(A3745,Cafe_sales!$A$1:$O$10001,10,FALSE)</f>
        <v>5</v>
      </c>
      <c r="D3745">
        <f>VLOOKUP(A3745,Cafe_sales!$A$1:$O$10001,11,FALSE)</f>
        <v>3</v>
      </c>
      <c r="E3745">
        <f>VLOOKUP(A3745,Cafe_sales!$A$1:$O$10001,12,FALSE)</f>
        <v>15</v>
      </c>
      <c r="F3745" t="str">
        <f>VLOOKUP(A3745,Cafe_sales!$A$1:$O$10001,13,FALSE)</f>
        <v>Default mode</v>
      </c>
      <c r="G3745" t="str">
        <f>VLOOKUP(A3745,Cafe_sales!$A$1:$O$10001,14,FALSE)</f>
        <v>Takeaway</v>
      </c>
      <c r="H3745" s="1">
        <f>VLOOKUP(A3745,Cafe_sales!$A$1:$O$10001,15,FALSE)</f>
        <v>44927</v>
      </c>
    </row>
    <row r="3746" spans="1:8" hidden="1" x14ac:dyDescent="0.35">
      <c r="A3746" t="s">
        <v>5550</v>
      </c>
      <c r="B3746" t="str">
        <f>VLOOKUP(A3746,Cafe_sales!$A$1:$O$10001,9,FALSE)</f>
        <v>Juice</v>
      </c>
      <c r="C3746">
        <f>VLOOKUP(A3746,Cafe_sales!$A$1:$O$10001,10,FALSE)</f>
        <v>3</v>
      </c>
      <c r="D3746">
        <f>VLOOKUP(A3746,Cafe_sales!$A$1:$O$10001,11,FALSE)</f>
        <v>3</v>
      </c>
      <c r="E3746">
        <f>VLOOKUP(A3746,Cafe_sales!$A$1:$O$10001,12,FALSE)</f>
        <v>9</v>
      </c>
      <c r="F3746" t="str">
        <f>VLOOKUP(A3746,Cafe_sales!$A$1:$O$10001,13,FALSE)</f>
        <v>Digital Wallet</v>
      </c>
      <c r="G3746" t="str">
        <f>VLOOKUP(A3746,Cafe_sales!$A$1:$O$10001,14,FALSE)</f>
        <v>Takeaway</v>
      </c>
      <c r="H3746" s="1">
        <f>VLOOKUP(A3746,Cafe_sales!$A$1:$O$10001,15,FALSE)</f>
        <v>45050</v>
      </c>
    </row>
    <row r="3747" spans="1:8" x14ac:dyDescent="0.35">
      <c r="A3747" t="s">
        <v>2606</v>
      </c>
      <c r="B3747" t="str">
        <f>VLOOKUP(A3747,Cafe_sales!$A$1:$O$10001,9,FALSE)</f>
        <v>UNKNOWN</v>
      </c>
      <c r="C3747" s="6">
        <f>VLOOKUP(A3747,Cafe_sales!$A$1:$O$10001,10,FALSE)</f>
        <v>3.0370632338378836</v>
      </c>
      <c r="D3747" s="10">
        <f>VLOOKUP(A3747,Cafe_sales!$A$1:$O$10001,11,FALSE)</f>
        <v>4</v>
      </c>
      <c r="E3747" s="6">
        <f>VLOOKUP(A3747,Cafe_sales!$A$1:$O$10001,12,FALSE)</f>
        <v>4</v>
      </c>
      <c r="F3747" t="str">
        <f>VLOOKUP(A3747,Cafe_sales!$A$1:$O$10001,13,FALSE)</f>
        <v>Digital Wallet</v>
      </c>
      <c r="G3747" t="str">
        <f>VLOOKUP(A3747,Cafe_sales!$A$1:$O$10001,14,FALSE)</f>
        <v>In-store</v>
      </c>
      <c r="H3747" s="8">
        <f>VLOOKUP(A3747,Cafe_sales!$A$1:$O$10001,15,FALSE)</f>
        <v>45034</v>
      </c>
    </row>
    <row r="3748" spans="1:8" x14ac:dyDescent="0.35">
      <c r="A3748" t="s">
        <v>6253</v>
      </c>
      <c r="B3748" t="str">
        <f>VLOOKUP(A3748,Cafe_sales!$A$1:$O$10001,9,FALSE)</f>
        <v>Sandwich</v>
      </c>
      <c r="C3748" s="6">
        <f>VLOOKUP(A3748,Cafe_sales!$A$1:$O$10001,10,FALSE)</f>
        <v>5</v>
      </c>
      <c r="D3748" s="10">
        <f>VLOOKUP(A3748,Cafe_sales!$A$1:$O$10001,11,FALSE)</f>
        <v>4</v>
      </c>
      <c r="E3748" s="6">
        <f>VLOOKUP(A3748,Cafe_sales!$A$1:$O$10001,12,FALSE)</f>
        <v>20</v>
      </c>
      <c r="F3748" t="str">
        <f>VLOOKUP(A3748,Cafe_sales!$A$1:$O$10001,13,FALSE)</f>
        <v>UNKNOWN</v>
      </c>
      <c r="G3748" t="str">
        <f>VLOOKUP(A3748,Cafe_sales!$A$1:$O$10001,14,FALSE)</f>
        <v>UNKNOWN</v>
      </c>
      <c r="H3748" s="8">
        <f>VLOOKUP(A3748,Cafe_sales!$A$1:$O$10001,15,FALSE)</f>
        <v>44934</v>
      </c>
    </row>
    <row r="3749" spans="1:8" x14ac:dyDescent="0.35">
      <c r="A3749" t="s">
        <v>4793</v>
      </c>
      <c r="B3749" t="str">
        <f>VLOOKUP(A3749,Cafe_sales!$A$1:$O$10001,9,FALSE)</f>
        <v>Sandwich</v>
      </c>
      <c r="C3749" s="6">
        <f>VLOOKUP(A3749,Cafe_sales!$A$1:$O$10001,10,FALSE)</f>
        <v>2</v>
      </c>
      <c r="D3749" s="10">
        <f>VLOOKUP(A3749,Cafe_sales!$A$1:$O$10001,11,FALSE)</f>
        <v>4</v>
      </c>
      <c r="E3749" s="6">
        <f>VLOOKUP(A3749,Cafe_sales!$A$1:$O$10001,12,FALSE)</f>
        <v>8</v>
      </c>
      <c r="F3749" t="str">
        <f>VLOOKUP(A3749,Cafe_sales!$A$1:$O$10001,13,FALSE)</f>
        <v>Cash</v>
      </c>
      <c r="G3749" t="str">
        <f>VLOOKUP(A3749,Cafe_sales!$A$1:$O$10001,14,FALSE)</f>
        <v>UNKNOWN</v>
      </c>
      <c r="H3749" s="8">
        <f>VLOOKUP(A3749,Cafe_sales!$A$1:$O$10001,15,FALSE)</f>
        <v>45048</v>
      </c>
    </row>
    <row r="3750" spans="1:8" x14ac:dyDescent="0.35">
      <c r="A3750" t="s">
        <v>6132</v>
      </c>
      <c r="B3750" t="str">
        <f>VLOOKUP(A3750,Cafe_sales!$A$1:$O$10001,9,FALSE)</f>
        <v>Cake</v>
      </c>
      <c r="C3750" s="6">
        <f>VLOOKUP(A3750,Cafe_sales!$A$1:$O$10001,10,FALSE)</f>
        <v>3</v>
      </c>
      <c r="D3750" s="10">
        <f>VLOOKUP(A3750,Cafe_sales!$A$1:$O$10001,11,FALSE)</f>
        <v>3</v>
      </c>
      <c r="E3750" s="6">
        <f>VLOOKUP(A3750,Cafe_sales!$A$1:$O$10001,12,FALSE)</f>
        <v>9</v>
      </c>
      <c r="F3750" t="str">
        <f>VLOOKUP(A3750,Cafe_sales!$A$1:$O$10001,13,FALSE)</f>
        <v>Credit Card</v>
      </c>
      <c r="G3750" t="str">
        <f>VLOOKUP(A3750,Cafe_sales!$A$1:$O$10001,14,FALSE)</f>
        <v>In-store</v>
      </c>
      <c r="H3750" s="8">
        <f>VLOOKUP(A3750,Cafe_sales!$A$1:$O$10001,15,FALSE)</f>
        <v>45198</v>
      </c>
    </row>
    <row r="3751" spans="1:8" x14ac:dyDescent="0.35">
      <c r="A3751" t="s">
        <v>9264</v>
      </c>
      <c r="B3751" t="str">
        <f>VLOOKUP(A3751,Cafe_sales!$A$1:$O$10001,9,FALSE)</f>
        <v>UNKNOWN</v>
      </c>
      <c r="C3751" s="6">
        <f>VLOOKUP(A3751,Cafe_sales!$A$1:$O$10001,10,FALSE)</f>
        <v>4</v>
      </c>
      <c r="D3751" s="10">
        <f>VLOOKUP(A3751,Cafe_sales!$A$1:$O$10001,11,FALSE)</f>
        <v>2</v>
      </c>
      <c r="E3751" s="6">
        <f>VLOOKUP(A3751,Cafe_sales!$A$1:$O$10001,12,FALSE)</f>
        <v>8</v>
      </c>
      <c r="F3751" t="str">
        <f>VLOOKUP(A3751,Cafe_sales!$A$1:$O$10001,13,FALSE)</f>
        <v>Default mode</v>
      </c>
      <c r="G3751" t="str">
        <f>VLOOKUP(A3751,Cafe_sales!$A$1:$O$10001,14,FALSE)</f>
        <v>UNKNOWN</v>
      </c>
      <c r="H3751" s="8">
        <f>VLOOKUP(A3751,Cafe_sales!$A$1:$O$10001,15,FALSE)</f>
        <v>45038</v>
      </c>
    </row>
    <row r="3752" spans="1:8" hidden="1" x14ac:dyDescent="0.35">
      <c r="A3752" t="s">
        <v>9719</v>
      </c>
      <c r="B3752" t="str">
        <f>VLOOKUP(A3752,Cafe_sales!$A$1:$O$10001,9,FALSE)</f>
        <v>Cookie</v>
      </c>
      <c r="C3752">
        <f>VLOOKUP(A3752,Cafe_sales!$A$1:$O$10001,10,FALSE)</f>
        <v>3</v>
      </c>
      <c r="D3752">
        <f>VLOOKUP(A3752,Cafe_sales!$A$1:$O$10001,11,FALSE)</f>
        <v>1</v>
      </c>
      <c r="E3752">
        <f>VLOOKUP(A3752,Cafe_sales!$A$1:$O$10001,12,FALSE)</f>
        <v>3</v>
      </c>
      <c r="F3752" t="str">
        <f>VLOOKUP(A3752,Cafe_sales!$A$1:$O$10001,13,FALSE)</f>
        <v>Cash</v>
      </c>
      <c r="G3752" t="str">
        <f>VLOOKUP(A3752,Cafe_sales!$A$1:$O$10001,14,FALSE)</f>
        <v>Takeaway</v>
      </c>
      <c r="H3752" s="1">
        <f>VLOOKUP(A3752,Cafe_sales!$A$1:$O$10001,15,FALSE)</f>
        <v>45061</v>
      </c>
    </row>
    <row r="3753" spans="1:8" hidden="1" x14ac:dyDescent="0.35">
      <c r="A3753" t="s">
        <v>7801</v>
      </c>
      <c r="B3753" t="str">
        <f>VLOOKUP(A3753,Cafe_sales!$A$1:$O$10001,9,FALSE)</f>
        <v>Cake</v>
      </c>
      <c r="C3753">
        <f>VLOOKUP(A3753,Cafe_sales!$A$1:$O$10001,10,FALSE)</f>
        <v>3.0466760961810468</v>
      </c>
      <c r="D3753">
        <f>VLOOKUP(A3753,Cafe_sales!$A$1:$O$10001,11,FALSE)</f>
        <v>3</v>
      </c>
      <c r="E3753">
        <f>VLOOKUP(A3753,Cafe_sales!$A$1:$O$10001,12,FALSE)</f>
        <v>9</v>
      </c>
      <c r="F3753" t="str">
        <f>VLOOKUP(A3753,Cafe_sales!$A$1:$O$10001,13,FALSE)</f>
        <v>Digital Wallet</v>
      </c>
      <c r="G3753" t="str">
        <f>VLOOKUP(A3753,Cafe_sales!$A$1:$O$10001,14,FALSE)</f>
        <v>Takeaway</v>
      </c>
      <c r="H3753" s="1">
        <f>VLOOKUP(A3753,Cafe_sales!$A$1:$O$10001,15,FALSE)</f>
        <v>44960</v>
      </c>
    </row>
    <row r="3754" spans="1:8" x14ac:dyDescent="0.35">
      <c r="A3754" t="s">
        <v>8269</v>
      </c>
      <c r="B3754" t="str">
        <f>VLOOKUP(A3754,Cafe_sales!$A$1:$O$10001,9,FALSE)</f>
        <v>Salad</v>
      </c>
      <c r="C3754" s="6">
        <f>VLOOKUP(A3754,Cafe_sales!$A$1:$O$10001,10,FALSE)</f>
        <v>4</v>
      </c>
      <c r="D3754" s="10">
        <f>VLOOKUP(A3754,Cafe_sales!$A$1:$O$10001,11,FALSE)</f>
        <v>5</v>
      </c>
      <c r="E3754" s="6">
        <f>VLOOKUP(A3754,Cafe_sales!$A$1:$O$10001,12,FALSE)</f>
        <v>20</v>
      </c>
      <c r="F3754" t="str">
        <f>VLOOKUP(A3754,Cafe_sales!$A$1:$O$10001,13,FALSE)</f>
        <v>Default mode</v>
      </c>
      <c r="G3754" t="str">
        <f>VLOOKUP(A3754,Cafe_sales!$A$1:$O$10001,14,FALSE)</f>
        <v>UNKNOWN</v>
      </c>
      <c r="H3754" s="8">
        <f>VLOOKUP(A3754,Cafe_sales!$A$1:$O$10001,15,FALSE)</f>
        <v>45081</v>
      </c>
    </row>
    <row r="3755" spans="1:8" x14ac:dyDescent="0.35">
      <c r="A3755" t="s">
        <v>9598</v>
      </c>
      <c r="B3755" t="str">
        <f>VLOOKUP(A3755,Cafe_sales!$A$1:$O$10001,9,FALSE)</f>
        <v>Coffee</v>
      </c>
      <c r="C3755" s="6">
        <f>VLOOKUP(A3755,Cafe_sales!$A$1:$O$10001,10,FALSE)</f>
        <v>2</v>
      </c>
      <c r="D3755" s="10">
        <f>VLOOKUP(A3755,Cafe_sales!$A$1:$O$10001,11,FALSE)</f>
        <v>2</v>
      </c>
      <c r="E3755" s="6">
        <f>VLOOKUP(A3755,Cafe_sales!$A$1:$O$10001,12,FALSE)</f>
        <v>4</v>
      </c>
      <c r="F3755" t="str">
        <f>VLOOKUP(A3755,Cafe_sales!$A$1:$O$10001,13,FALSE)</f>
        <v>Cash</v>
      </c>
      <c r="G3755" t="str">
        <f>VLOOKUP(A3755,Cafe_sales!$A$1:$O$10001,14,FALSE)</f>
        <v>In-store</v>
      </c>
      <c r="H3755" s="8">
        <f>VLOOKUP(A3755,Cafe_sales!$A$1:$O$10001,15,FALSE)</f>
        <v>45287</v>
      </c>
    </row>
    <row r="3756" spans="1:8" x14ac:dyDescent="0.35">
      <c r="A3756" t="s">
        <v>6021</v>
      </c>
      <c r="B3756" t="str">
        <f>VLOOKUP(A3756,Cafe_sales!$A$1:$O$10001,9,FALSE)</f>
        <v>Coffee</v>
      </c>
      <c r="C3756" s="6">
        <f>VLOOKUP(A3756,Cafe_sales!$A$1:$O$10001,10,FALSE)</f>
        <v>2</v>
      </c>
      <c r="D3756" s="10">
        <f>VLOOKUP(A3756,Cafe_sales!$A$1:$O$10001,11,FALSE)</f>
        <v>2</v>
      </c>
      <c r="E3756" s="6">
        <f>VLOOKUP(A3756,Cafe_sales!$A$1:$O$10001,12,FALSE)</f>
        <v>4</v>
      </c>
      <c r="F3756" t="str">
        <f>VLOOKUP(A3756,Cafe_sales!$A$1:$O$10001,13,FALSE)</f>
        <v>Default mode</v>
      </c>
      <c r="G3756" t="str">
        <f>VLOOKUP(A3756,Cafe_sales!$A$1:$O$10001,14,FALSE)</f>
        <v>UNKNOWN</v>
      </c>
      <c r="H3756" s="8">
        <f>VLOOKUP(A3756,Cafe_sales!$A$1:$O$10001,15,FALSE)</f>
        <v>45023</v>
      </c>
    </row>
    <row r="3757" spans="1:8" hidden="1" x14ac:dyDescent="0.35">
      <c r="A3757" t="s">
        <v>5254</v>
      </c>
      <c r="B3757" t="str">
        <f>VLOOKUP(A3757,Cafe_sales!$A$1:$O$10001,9,FALSE)</f>
        <v>Coffee</v>
      </c>
      <c r="C3757">
        <f>VLOOKUP(A3757,Cafe_sales!$A$1:$O$10001,10,FALSE)</f>
        <v>5</v>
      </c>
      <c r="D3757">
        <f>VLOOKUP(A3757,Cafe_sales!$A$1:$O$10001,11,FALSE)</f>
        <v>2</v>
      </c>
      <c r="E3757">
        <f>VLOOKUP(A3757,Cafe_sales!$A$1:$O$10001,12,FALSE)</f>
        <v>10</v>
      </c>
      <c r="F3757" t="str">
        <f>VLOOKUP(A3757,Cafe_sales!$A$1:$O$10001,13,FALSE)</f>
        <v>Digital Wallet</v>
      </c>
      <c r="G3757" t="str">
        <f>VLOOKUP(A3757,Cafe_sales!$A$1:$O$10001,14,FALSE)</f>
        <v>Takeaway</v>
      </c>
      <c r="H3757" s="1">
        <f>VLOOKUP(A3757,Cafe_sales!$A$1:$O$10001,15,FALSE)</f>
        <v>44988</v>
      </c>
    </row>
    <row r="3758" spans="1:8" x14ac:dyDescent="0.35">
      <c r="A3758" t="s">
        <v>5998</v>
      </c>
      <c r="B3758" t="str">
        <f>VLOOKUP(A3758,Cafe_sales!$A$1:$O$10001,9,FALSE)</f>
        <v>Salad</v>
      </c>
      <c r="C3758" s="6">
        <f>VLOOKUP(A3758,Cafe_sales!$A$1:$O$10001,10,FALSE)</f>
        <v>5</v>
      </c>
      <c r="D3758" s="10">
        <f>VLOOKUP(A3758,Cafe_sales!$A$1:$O$10001,11,FALSE)</f>
        <v>5</v>
      </c>
      <c r="E3758" s="6">
        <f>VLOOKUP(A3758,Cafe_sales!$A$1:$O$10001,12,FALSE)</f>
        <v>25</v>
      </c>
      <c r="F3758" t="str">
        <f>VLOOKUP(A3758,Cafe_sales!$A$1:$O$10001,13,FALSE)</f>
        <v>Cash</v>
      </c>
      <c r="G3758" t="str">
        <f>VLOOKUP(A3758,Cafe_sales!$A$1:$O$10001,14,FALSE)</f>
        <v>In-store</v>
      </c>
      <c r="H3758" s="8">
        <f>VLOOKUP(A3758,Cafe_sales!$A$1:$O$10001,15,FALSE)</f>
        <v>45010</v>
      </c>
    </row>
    <row r="3759" spans="1:8" x14ac:dyDescent="0.35">
      <c r="A3759" t="s">
        <v>8542</v>
      </c>
      <c r="B3759" t="str">
        <f>VLOOKUP(A3759,Cafe_sales!$A$1:$O$10001,9,FALSE)</f>
        <v>Smoothie</v>
      </c>
      <c r="C3759" s="6">
        <f>VLOOKUP(A3759,Cafe_sales!$A$1:$O$10001,10,FALSE)</f>
        <v>4</v>
      </c>
      <c r="D3759" s="10">
        <f>VLOOKUP(A3759,Cafe_sales!$A$1:$O$10001,11,FALSE)</f>
        <v>4</v>
      </c>
      <c r="E3759" s="6">
        <f>VLOOKUP(A3759,Cafe_sales!$A$1:$O$10001,12,FALSE)</f>
        <v>16</v>
      </c>
      <c r="F3759" t="str">
        <f>VLOOKUP(A3759,Cafe_sales!$A$1:$O$10001,13,FALSE)</f>
        <v>Default mode</v>
      </c>
      <c r="G3759" t="str">
        <f>VLOOKUP(A3759,Cafe_sales!$A$1:$O$10001,14,FALSE)</f>
        <v>UNKNOWN</v>
      </c>
      <c r="H3759" s="8">
        <f>VLOOKUP(A3759,Cafe_sales!$A$1:$O$10001,15,FALSE)</f>
        <v>45116</v>
      </c>
    </row>
    <row r="3760" spans="1:8" x14ac:dyDescent="0.35">
      <c r="A3760" t="s">
        <v>980</v>
      </c>
      <c r="B3760" t="str">
        <f>VLOOKUP(A3760,Cafe_sales!$A$1:$O$10001,9,FALSE)</f>
        <v>Cookie</v>
      </c>
      <c r="C3760" s="6">
        <f>VLOOKUP(A3760,Cafe_sales!$A$1:$O$10001,10,FALSE)</f>
        <v>2</v>
      </c>
      <c r="D3760" s="10">
        <f>VLOOKUP(A3760,Cafe_sales!$A$1:$O$10001,11,FALSE)</f>
        <v>1</v>
      </c>
      <c r="E3760" s="6">
        <f>VLOOKUP(A3760,Cafe_sales!$A$1:$O$10001,12,FALSE)</f>
        <v>2</v>
      </c>
      <c r="F3760" t="str">
        <f>VLOOKUP(A3760,Cafe_sales!$A$1:$O$10001,13,FALSE)</f>
        <v>Default mode</v>
      </c>
      <c r="G3760" t="str">
        <f>VLOOKUP(A3760,Cafe_sales!$A$1:$O$10001,14,FALSE)</f>
        <v>In-store</v>
      </c>
      <c r="H3760" s="8">
        <f>VLOOKUP(A3760,Cafe_sales!$A$1:$O$10001,15,FALSE)</f>
        <v>45081</v>
      </c>
    </row>
    <row r="3761" spans="1:8" x14ac:dyDescent="0.35">
      <c r="A3761" t="s">
        <v>876</v>
      </c>
      <c r="B3761" t="str">
        <f>VLOOKUP(A3761,Cafe_sales!$A$1:$O$10001,9,FALSE)</f>
        <v>Salad</v>
      </c>
      <c r="C3761" s="6">
        <f>VLOOKUP(A3761,Cafe_sales!$A$1:$O$10001,10,FALSE)</f>
        <v>5</v>
      </c>
      <c r="D3761" s="10">
        <f>VLOOKUP(A3761,Cafe_sales!$A$1:$O$10001,11,FALSE)</f>
        <v>5</v>
      </c>
      <c r="E3761" s="6">
        <f>VLOOKUP(A3761,Cafe_sales!$A$1:$O$10001,12,FALSE)</f>
        <v>25</v>
      </c>
      <c r="F3761" t="str">
        <f>VLOOKUP(A3761,Cafe_sales!$A$1:$O$10001,13,FALSE)</f>
        <v>Default mode</v>
      </c>
      <c r="G3761" t="str">
        <f>VLOOKUP(A3761,Cafe_sales!$A$1:$O$10001,14,FALSE)</f>
        <v>In-store</v>
      </c>
      <c r="H3761" s="8">
        <f>VLOOKUP(A3761,Cafe_sales!$A$1:$O$10001,15,FALSE)</f>
        <v>44989</v>
      </c>
    </row>
    <row r="3762" spans="1:8" hidden="1" x14ac:dyDescent="0.35">
      <c r="A3762" t="s">
        <v>9917</v>
      </c>
      <c r="B3762" t="str">
        <f>VLOOKUP(A3762,Cafe_sales!$A$1:$O$10001,9,FALSE)</f>
        <v>Cookie</v>
      </c>
      <c r="C3762">
        <f>VLOOKUP(A3762,Cafe_sales!$A$1:$O$10001,10,FALSE)</f>
        <v>1</v>
      </c>
      <c r="D3762">
        <f>VLOOKUP(A3762,Cafe_sales!$A$1:$O$10001,11,FALSE)</f>
        <v>1</v>
      </c>
      <c r="E3762">
        <f>VLOOKUP(A3762,Cafe_sales!$A$1:$O$10001,12,FALSE)</f>
        <v>1</v>
      </c>
      <c r="F3762" t="str">
        <f>VLOOKUP(A3762,Cafe_sales!$A$1:$O$10001,13,FALSE)</f>
        <v>Cash</v>
      </c>
      <c r="G3762" t="str">
        <f>VLOOKUP(A3762,Cafe_sales!$A$1:$O$10001,14,FALSE)</f>
        <v>Takeaway</v>
      </c>
      <c r="H3762" s="1">
        <f>VLOOKUP(A3762,Cafe_sales!$A$1:$O$10001,15,FALSE)</f>
        <v>45253</v>
      </c>
    </row>
    <row r="3763" spans="1:8" x14ac:dyDescent="0.35">
      <c r="A3763" t="s">
        <v>7559</v>
      </c>
      <c r="B3763" t="str">
        <f>VLOOKUP(A3763,Cafe_sales!$A$1:$O$10001,9,FALSE)</f>
        <v>Cake</v>
      </c>
      <c r="C3763" s="6">
        <f>VLOOKUP(A3763,Cafe_sales!$A$1:$O$10001,10,FALSE)</f>
        <v>5</v>
      </c>
      <c r="D3763" s="10">
        <f>VLOOKUP(A3763,Cafe_sales!$A$1:$O$10001,11,FALSE)</f>
        <v>3</v>
      </c>
      <c r="E3763" s="6">
        <f>VLOOKUP(A3763,Cafe_sales!$A$1:$O$10001,12,FALSE)</f>
        <v>15</v>
      </c>
      <c r="F3763" t="str">
        <f>VLOOKUP(A3763,Cafe_sales!$A$1:$O$10001,13,FALSE)</f>
        <v>Cash</v>
      </c>
      <c r="G3763" t="str">
        <f>VLOOKUP(A3763,Cafe_sales!$A$1:$O$10001,14,FALSE)</f>
        <v>In-store</v>
      </c>
      <c r="H3763" s="8">
        <f>VLOOKUP(A3763,Cafe_sales!$A$1:$O$10001,15,FALSE)</f>
        <v>45031</v>
      </c>
    </row>
    <row r="3764" spans="1:8" x14ac:dyDescent="0.35">
      <c r="A3764" t="s">
        <v>4892</v>
      </c>
      <c r="B3764" t="str">
        <f>VLOOKUP(A3764,Cafe_sales!$A$1:$O$10001,9,FALSE)</f>
        <v>Cake</v>
      </c>
      <c r="C3764" s="6">
        <f>VLOOKUP(A3764,Cafe_sales!$A$1:$O$10001,10,FALSE)</f>
        <v>2</v>
      </c>
      <c r="D3764" s="10">
        <f>VLOOKUP(A3764,Cafe_sales!$A$1:$O$10001,11,FALSE)</f>
        <v>3</v>
      </c>
      <c r="E3764" s="6">
        <f>VLOOKUP(A3764,Cafe_sales!$A$1:$O$10001,12,FALSE)</f>
        <v>6</v>
      </c>
      <c r="F3764" t="str">
        <f>VLOOKUP(A3764,Cafe_sales!$A$1:$O$10001,13,FALSE)</f>
        <v>Cash</v>
      </c>
      <c r="G3764" t="str">
        <f>VLOOKUP(A3764,Cafe_sales!$A$1:$O$10001,14,FALSE)</f>
        <v>UNKNOWN</v>
      </c>
      <c r="H3764" s="8">
        <f>VLOOKUP(A3764,Cafe_sales!$A$1:$O$10001,15,FALSE)</f>
        <v>45108</v>
      </c>
    </row>
    <row r="3765" spans="1:8" x14ac:dyDescent="0.35">
      <c r="A3765" t="s">
        <v>4467</v>
      </c>
      <c r="B3765" t="str">
        <f>VLOOKUP(A3765,Cafe_sales!$A$1:$O$10001,9,FALSE)</f>
        <v>Coffee</v>
      </c>
      <c r="C3765" s="6">
        <f>VLOOKUP(A3765,Cafe_sales!$A$1:$O$10001,10,FALSE)</f>
        <v>2</v>
      </c>
      <c r="D3765" s="10">
        <f>VLOOKUP(A3765,Cafe_sales!$A$1:$O$10001,11,FALSE)</f>
        <v>2</v>
      </c>
      <c r="E3765" s="6">
        <f>VLOOKUP(A3765,Cafe_sales!$A$1:$O$10001,12,FALSE)</f>
        <v>4</v>
      </c>
      <c r="F3765" t="str">
        <f>VLOOKUP(A3765,Cafe_sales!$A$1:$O$10001,13,FALSE)</f>
        <v>Cash</v>
      </c>
      <c r="G3765" t="str">
        <f>VLOOKUP(A3765,Cafe_sales!$A$1:$O$10001,14,FALSE)</f>
        <v>UNKNOWN</v>
      </c>
      <c r="H3765" s="8">
        <f>VLOOKUP(A3765,Cafe_sales!$A$1:$O$10001,15,FALSE)</f>
        <v>45262</v>
      </c>
    </row>
    <row r="3766" spans="1:8" x14ac:dyDescent="0.35">
      <c r="A3766" t="s">
        <v>5804</v>
      </c>
      <c r="B3766" t="str">
        <f>VLOOKUP(A3766,Cafe_sales!$A$1:$O$10001,9,FALSE)</f>
        <v>Smoothie</v>
      </c>
      <c r="C3766" s="6">
        <f>VLOOKUP(A3766,Cafe_sales!$A$1:$O$10001,10,FALSE)</f>
        <v>4</v>
      </c>
      <c r="D3766" s="10">
        <f>VLOOKUP(A3766,Cafe_sales!$A$1:$O$10001,11,FALSE)</f>
        <v>4</v>
      </c>
      <c r="E3766" s="6">
        <f>VLOOKUP(A3766,Cafe_sales!$A$1:$O$10001,12,FALSE)</f>
        <v>16</v>
      </c>
      <c r="F3766" t="str">
        <f>VLOOKUP(A3766,Cafe_sales!$A$1:$O$10001,13,FALSE)</f>
        <v>Cash</v>
      </c>
      <c r="G3766" t="str">
        <f>VLOOKUP(A3766,Cafe_sales!$A$1:$O$10001,14,FALSE)</f>
        <v>In-store</v>
      </c>
      <c r="H3766" s="8">
        <f>VLOOKUP(A3766,Cafe_sales!$A$1:$O$10001,15,FALSE)</f>
        <v>45070</v>
      </c>
    </row>
    <row r="3767" spans="1:8" x14ac:dyDescent="0.35">
      <c r="A3767" t="s">
        <v>8353</v>
      </c>
      <c r="B3767" t="str">
        <f>VLOOKUP(A3767,Cafe_sales!$A$1:$O$10001,9,FALSE)</f>
        <v>Cookie</v>
      </c>
      <c r="C3767" s="6">
        <f>VLOOKUP(A3767,Cafe_sales!$A$1:$O$10001,10,FALSE)</f>
        <v>4</v>
      </c>
      <c r="D3767" s="10">
        <f>VLOOKUP(A3767,Cafe_sales!$A$1:$O$10001,11,FALSE)</f>
        <v>1</v>
      </c>
      <c r="E3767" s="6">
        <f>VLOOKUP(A3767,Cafe_sales!$A$1:$O$10001,12,FALSE)</f>
        <v>4</v>
      </c>
      <c r="F3767" t="str">
        <f>VLOOKUP(A3767,Cafe_sales!$A$1:$O$10001,13,FALSE)</f>
        <v>Digital Wallet</v>
      </c>
      <c r="G3767" t="str">
        <f>VLOOKUP(A3767,Cafe_sales!$A$1:$O$10001,14,FALSE)</f>
        <v>UNKNOWN</v>
      </c>
      <c r="H3767" s="8">
        <f>VLOOKUP(A3767,Cafe_sales!$A$1:$O$10001,15,FALSE)</f>
        <v>44989</v>
      </c>
    </row>
    <row r="3768" spans="1:8" hidden="1" x14ac:dyDescent="0.35">
      <c r="A3768" t="s">
        <v>3113</v>
      </c>
      <c r="B3768" t="str">
        <f>VLOOKUP(A3768,Cafe_sales!$A$1:$O$10001,9,FALSE)</f>
        <v>Cookie</v>
      </c>
      <c r="C3768">
        <f>VLOOKUP(A3768,Cafe_sales!$A$1:$O$10001,10,FALSE)</f>
        <v>5</v>
      </c>
      <c r="D3768">
        <f>VLOOKUP(A3768,Cafe_sales!$A$1:$O$10001,11,FALSE)</f>
        <v>1</v>
      </c>
      <c r="E3768">
        <f>VLOOKUP(A3768,Cafe_sales!$A$1:$O$10001,12,FALSE)</f>
        <v>5</v>
      </c>
      <c r="F3768" t="str">
        <f>VLOOKUP(A3768,Cafe_sales!$A$1:$O$10001,13,FALSE)</f>
        <v>Cash</v>
      </c>
      <c r="G3768" t="str">
        <f>VLOOKUP(A3768,Cafe_sales!$A$1:$O$10001,14,FALSE)</f>
        <v>Takeaway</v>
      </c>
      <c r="H3768" s="1">
        <f>VLOOKUP(A3768,Cafe_sales!$A$1:$O$10001,15,FALSE)</f>
        <v>45078</v>
      </c>
    </row>
    <row r="3769" spans="1:8" hidden="1" x14ac:dyDescent="0.35">
      <c r="A3769" t="s">
        <v>4253</v>
      </c>
      <c r="B3769" t="str">
        <f>VLOOKUP(A3769,Cafe_sales!$A$1:$O$10001,9,FALSE)</f>
        <v>Cookie</v>
      </c>
      <c r="C3769">
        <f>VLOOKUP(A3769,Cafe_sales!$A$1:$O$10001,10,FALSE)</f>
        <v>5</v>
      </c>
      <c r="D3769">
        <f>VLOOKUP(A3769,Cafe_sales!$A$1:$O$10001,11,FALSE)</f>
        <v>1</v>
      </c>
      <c r="E3769">
        <f>VLOOKUP(A3769,Cafe_sales!$A$1:$O$10001,12,FALSE)</f>
        <v>5</v>
      </c>
      <c r="F3769" t="str">
        <f>VLOOKUP(A3769,Cafe_sales!$A$1:$O$10001,13,FALSE)</f>
        <v>Credit Card</v>
      </c>
      <c r="G3769" t="str">
        <f>VLOOKUP(A3769,Cafe_sales!$A$1:$O$10001,14,FALSE)</f>
        <v>Takeaway</v>
      </c>
      <c r="H3769" s="1">
        <f>VLOOKUP(A3769,Cafe_sales!$A$1:$O$10001,15,FALSE)</f>
        <v>45123</v>
      </c>
    </row>
    <row r="3770" spans="1:8" x14ac:dyDescent="0.35">
      <c r="A3770" t="s">
        <v>6178</v>
      </c>
      <c r="B3770" t="str">
        <f>VLOOKUP(A3770,Cafe_sales!$A$1:$O$10001,9,FALSE)</f>
        <v>Salad</v>
      </c>
      <c r="C3770" s="6">
        <f>VLOOKUP(A3770,Cafe_sales!$A$1:$O$10001,10,FALSE)</f>
        <v>2</v>
      </c>
      <c r="D3770" s="10">
        <f>VLOOKUP(A3770,Cafe_sales!$A$1:$O$10001,11,FALSE)</f>
        <v>5</v>
      </c>
      <c r="E3770" s="6">
        <f>VLOOKUP(A3770,Cafe_sales!$A$1:$O$10001,12,FALSE)</f>
        <v>10</v>
      </c>
      <c r="F3770" t="str">
        <f>VLOOKUP(A3770,Cafe_sales!$A$1:$O$10001,13,FALSE)</f>
        <v>Digital Wallet</v>
      </c>
      <c r="G3770" t="str">
        <f>VLOOKUP(A3770,Cafe_sales!$A$1:$O$10001,14,FALSE)</f>
        <v>UNKNOWN</v>
      </c>
      <c r="H3770" s="8">
        <f>VLOOKUP(A3770,Cafe_sales!$A$1:$O$10001,15,FALSE)</f>
        <v>45002</v>
      </c>
    </row>
    <row r="3771" spans="1:8" hidden="1" x14ac:dyDescent="0.35">
      <c r="A3771" t="s">
        <v>9195</v>
      </c>
      <c r="B3771" t="str">
        <f>VLOOKUP(A3771,Cafe_sales!$A$1:$O$10001,9,FALSE)</f>
        <v>Salad</v>
      </c>
      <c r="C3771">
        <f>VLOOKUP(A3771,Cafe_sales!$A$1:$O$10001,10,FALSE)</f>
        <v>5</v>
      </c>
      <c r="D3771">
        <f>VLOOKUP(A3771,Cafe_sales!$A$1:$O$10001,11,FALSE)</f>
        <v>5</v>
      </c>
      <c r="E3771">
        <f>VLOOKUP(A3771,Cafe_sales!$A$1:$O$10001,12,FALSE)</f>
        <v>25</v>
      </c>
      <c r="F3771" t="str">
        <f>VLOOKUP(A3771,Cafe_sales!$A$1:$O$10001,13,FALSE)</f>
        <v>Default mode</v>
      </c>
      <c r="G3771" t="str">
        <f>VLOOKUP(A3771,Cafe_sales!$A$1:$O$10001,14,FALSE)</f>
        <v>Cafe</v>
      </c>
      <c r="H3771" s="1">
        <f>VLOOKUP(A3771,Cafe_sales!$A$1:$O$10001,15,FALSE)</f>
        <v>45114</v>
      </c>
    </row>
    <row r="3772" spans="1:8" hidden="1" x14ac:dyDescent="0.35">
      <c r="A3772" t="s">
        <v>2070</v>
      </c>
      <c r="B3772" t="str">
        <f>VLOOKUP(A3772,Cafe_sales!$A$1:$O$10001,9,FALSE)</f>
        <v>Juice</v>
      </c>
      <c r="C3772">
        <f>VLOOKUP(A3772,Cafe_sales!$A$1:$O$10001,10,FALSE)</f>
        <v>4</v>
      </c>
      <c r="D3772">
        <f>VLOOKUP(A3772,Cafe_sales!$A$1:$O$10001,11,FALSE)</f>
        <v>3</v>
      </c>
      <c r="E3772">
        <f>VLOOKUP(A3772,Cafe_sales!$A$1:$O$10001,12,FALSE)</f>
        <v>12</v>
      </c>
      <c r="F3772" t="str">
        <f>VLOOKUP(A3772,Cafe_sales!$A$1:$O$10001,13,FALSE)</f>
        <v>Credit Card</v>
      </c>
      <c r="G3772" t="str">
        <f>VLOOKUP(A3772,Cafe_sales!$A$1:$O$10001,14,FALSE)</f>
        <v>Cafe</v>
      </c>
      <c r="H3772" s="1">
        <f>VLOOKUP(A3772,Cafe_sales!$A$1:$O$10001,15,FALSE)</f>
        <v>45159</v>
      </c>
    </row>
    <row r="3773" spans="1:8" x14ac:dyDescent="0.35">
      <c r="A3773" t="s">
        <v>6780</v>
      </c>
      <c r="B3773" t="str">
        <f>VLOOKUP(A3773,Cafe_sales!$A$1:$O$10001,9,FALSE)</f>
        <v>Cookie</v>
      </c>
      <c r="C3773" s="6">
        <f>VLOOKUP(A3773,Cafe_sales!$A$1:$O$10001,10,FALSE)</f>
        <v>5</v>
      </c>
      <c r="D3773" s="10">
        <f>VLOOKUP(A3773,Cafe_sales!$A$1:$O$10001,11,FALSE)</f>
        <v>1</v>
      </c>
      <c r="E3773" s="6">
        <f>VLOOKUP(A3773,Cafe_sales!$A$1:$O$10001,12,FALSE)</f>
        <v>5</v>
      </c>
      <c r="F3773" t="str">
        <f>VLOOKUP(A3773,Cafe_sales!$A$1:$O$10001,13,FALSE)</f>
        <v>UNKNOWN</v>
      </c>
      <c r="G3773" t="str">
        <f>VLOOKUP(A3773,Cafe_sales!$A$1:$O$10001,14,FALSE)</f>
        <v>In-store</v>
      </c>
      <c r="H3773" s="8">
        <f>VLOOKUP(A3773,Cafe_sales!$A$1:$O$10001,15,FALSE)</f>
        <v>45071</v>
      </c>
    </row>
    <row r="3774" spans="1:8" x14ac:dyDescent="0.35">
      <c r="A3774" t="s">
        <v>4754</v>
      </c>
      <c r="B3774" t="str">
        <f>VLOOKUP(A3774,Cafe_sales!$A$1:$O$10001,9,FALSE)</f>
        <v>Tea</v>
      </c>
      <c r="C3774" s="6">
        <f>VLOOKUP(A3774,Cafe_sales!$A$1:$O$10001,10,FALSE)</f>
        <v>3</v>
      </c>
      <c r="D3774" s="10">
        <f>VLOOKUP(A3774,Cafe_sales!$A$1:$O$10001,11,FALSE)</f>
        <v>3</v>
      </c>
      <c r="E3774" s="6">
        <f>VLOOKUP(A3774,Cafe_sales!$A$1:$O$10001,12,FALSE)</f>
        <v>4.5</v>
      </c>
      <c r="F3774" t="str">
        <f>VLOOKUP(A3774,Cafe_sales!$A$1:$O$10001,13,FALSE)</f>
        <v>Default mode</v>
      </c>
      <c r="G3774" t="str">
        <f>VLOOKUP(A3774,Cafe_sales!$A$1:$O$10001,14,FALSE)</f>
        <v>In-store</v>
      </c>
      <c r="H3774" s="8">
        <f>VLOOKUP(A3774,Cafe_sales!$A$1:$O$10001,15,FALSE)</f>
        <v>45105</v>
      </c>
    </row>
    <row r="3775" spans="1:8" x14ac:dyDescent="0.35">
      <c r="A3775" t="s">
        <v>9717</v>
      </c>
      <c r="B3775" t="str">
        <f>VLOOKUP(A3775,Cafe_sales!$A$1:$O$10001,9,FALSE)</f>
        <v>Juice</v>
      </c>
      <c r="C3775" s="6">
        <f>VLOOKUP(A3775,Cafe_sales!$A$1:$O$10001,10,FALSE)</f>
        <v>1</v>
      </c>
      <c r="D3775" s="10">
        <f>VLOOKUP(A3775,Cafe_sales!$A$1:$O$10001,11,FALSE)</f>
        <v>5</v>
      </c>
      <c r="E3775" s="6">
        <f>VLOOKUP(A3775,Cafe_sales!$A$1:$O$10001,12,FALSE)</f>
        <v>5</v>
      </c>
      <c r="F3775" t="str">
        <f>VLOOKUP(A3775,Cafe_sales!$A$1:$O$10001,13,FALSE)</f>
        <v>Credit Card</v>
      </c>
      <c r="G3775" t="str">
        <f>VLOOKUP(A3775,Cafe_sales!$A$1:$O$10001,14,FALSE)</f>
        <v>In-store</v>
      </c>
      <c r="H3775" s="8">
        <f>VLOOKUP(A3775,Cafe_sales!$A$1:$O$10001,15,FALSE)</f>
        <v>45253</v>
      </c>
    </row>
    <row r="3776" spans="1:8" x14ac:dyDescent="0.35">
      <c r="A3776" t="s">
        <v>8549</v>
      </c>
      <c r="B3776" t="str">
        <f>VLOOKUP(A3776,Cafe_sales!$A$1:$O$10001,9,FALSE)</f>
        <v>Juice</v>
      </c>
      <c r="C3776" s="6">
        <f>VLOOKUP(A3776,Cafe_sales!$A$1:$O$10001,10,FALSE)</f>
        <v>2</v>
      </c>
      <c r="D3776" s="10">
        <f>VLOOKUP(A3776,Cafe_sales!$A$1:$O$10001,11,FALSE)</f>
        <v>3</v>
      </c>
      <c r="E3776" s="6">
        <f>VLOOKUP(A3776,Cafe_sales!$A$1:$O$10001,12,FALSE)</f>
        <v>6</v>
      </c>
      <c r="F3776" t="str">
        <f>VLOOKUP(A3776,Cafe_sales!$A$1:$O$10001,13,FALSE)</f>
        <v>Digital Wallet</v>
      </c>
      <c r="G3776" t="str">
        <f>VLOOKUP(A3776,Cafe_sales!$A$1:$O$10001,14,FALSE)</f>
        <v>In-store</v>
      </c>
      <c r="H3776" s="8">
        <f>VLOOKUP(A3776,Cafe_sales!$A$1:$O$10001,15,FALSE)</f>
        <v>44973</v>
      </c>
    </row>
    <row r="3777" spans="1:8" x14ac:dyDescent="0.35">
      <c r="A3777" t="s">
        <v>6461</v>
      </c>
      <c r="B3777" t="str">
        <f>VLOOKUP(A3777,Cafe_sales!$A$1:$O$10001,9,FALSE)</f>
        <v>Cookie</v>
      </c>
      <c r="C3777" s="6">
        <f>VLOOKUP(A3777,Cafe_sales!$A$1:$O$10001,10,FALSE)</f>
        <v>2</v>
      </c>
      <c r="D3777" s="10">
        <f>VLOOKUP(A3777,Cafe_sales!$A$1:$O$10001,11,FALSE)</f>
        <v>1</v>
      </c>
      <c r="E3777" s="6">
        <f>VLOOKUP(A3777,Cafe_sales!$A$1:$O$10001,12,FALSE)</f>
        <v>2</v>
      </c>
      <c r="F3777" t="str">
        <f>VLOOKUP(A3777,Cafe_sales!$A$1:$O$10001,13,FALSE)</f>
        <v>Cash</v>
      </c>
      <c r="G3777" t="str">
        <f>VLOOKUP(A3777,Cafe_sales!$A$1:$O$10001,14,FALSE)</f>
        <v>In-store</v>
      </c>
      <c r="H3777" s="8">
        <f>VLOOKUP(A3777,Cafe_sales!$A$1:$O$10001,15,FALSE)</f>
        <v>44957</v>
      </c>
    </row>
    <row r="3778" spans="1:8" x14ac:dyDescent="0.35">
      <c r="A3778" t="s">
        <v>8380</v>
      </c>
      <c r="B3778" t="str">
        <f>VLOOKUP(A3778,Cafe_sales!$A$1:$O$10001,9,FALSE)</f>
        <v>Coffee</v>
      </c>
      <c r="C3778" s="6">
        <f>VLOOKUP(A3778,Cafe_sales!$A$1:$O$10001,10,FALSE)</f>
        <v>1</v>
      </c>
      <c r="D3778" s="10">
        <f>VLOOKUP(A3778,Cafe_sales!$A$1:$O$10001,11,FALSE)</f>
        <v>2</v>
      </c>
      <c r="E3778" s="6">
        <f>VLOOKUP(A3778,Cafe_sales!$A$1:$O$10001,12,FALSE)</f>
        <v>2</v>
      </c>
      <c r="F3778" t="str">
        <f>VLOOKUP(A3778,Cafe_sales!$A$1:$O$10001,13,FALSE)</f>
        <v>Digital Wallet</v>
      </c>
      <c r="G3778" t="str">
        <f>VLOOKUP(A3778,Cafe_sales!$A$1:$O$10001,14,FALSE)</f>
        <v>UNKNOWN</v>
      </c>
      <c r="H3778" s="8">
        <f>VLOOKUP(A3778,Cafe_sales!$A$1:$O$10001,15,FALSE)</f>
        <v>44963</v>
      </c>
    </row>
    <row r="3779" spans="1:8" x14ac:dyDescent="0.35">
      <c r="A3779" t="s">
        <v>8310</v>
      </c>
      <c r="B3779" t="str">
        <f>VLOOKUP(A3779,Cafe_sales!$A$1:$O$10001,9,FALSE)</f>
        <v>Cake</v>
      </c>
      <c r="C3779" s="6">
        <f>VLOOKUP(A3779,Cafe_sales!$A$1:$O$10001,10,FALSE)</f>
        <v>2</v>
      </c>
      <c r="D3779" s="10">
        <f>VLOOKUP(A3779,Cafe_sales!$A$1:$O$10001,11,FALSE)</f>
        <v>3</v>
      </c>
      <c r="E3779" s="6">
        <f>VLOOKUP(A3779,Cafe_sales!$A$1:$O$10001,12,FALSE)</f>
        <v>6</v>
      </c>
      <c r="F3779" t="str">
        <f>VLOOKUP(A3779,Cafe_sales!$A$1:$O$10001,13,FALSE)</f>
        <v>Credit Card</v>
      </c>
      <c r="G3779" t="str">
        <f>VLOOKUP(A3779,Cafe_sales!$A$1:$O$10001,14,FALSE)</f>
        <v>UNKNOWN</v>
      </c>
      <c r="H3779" s="8">
        <f>VLOOKUP(A3779,Cafe_sales!$A$1:$O$10001,15,FALSE)</f>
        <v>44987</v>
      </c>
    </row>
    <row r="3780" spans="1:8" x14ac:dyDescent="0.35">
      <c r="A3780" t="s">
        <v>465</v>
      </c>
      <c r="B3780" t="str">
        <f>VLOOKUP(A3780,Cafe_sales!$A$1:$O$10001,9,FALSE)</f>
        <v>UNKNOWN</v>
      </c>
      <c r="C3780" s="6">
        <f>VLOOKUP(A3780,Cafe_sales!$A$1:$O$10001,10,FALSE)</f>
        <v>4</v>
      </c>
      <c r="D3780" s="10">
        <f>VLOOKUP(A3780,Cafe_sales!$A$1:$O$10001,11,FALSE)</f>
        <v>3</v>
      </c>
      <c r="E3780" s="6">
        <f>VLOOKUP(A3780,Cafe_sales!$A$1:$O$10001,12,FALSE)</f>
        <v>12</v>
      </c>
      <c r="F3780" t="str">
        <f>VLOOKUP(A3780,Cafe_sales!$A$1:$O$10001,13,FALSE)</f>
        <v>Credit Card</v>
      </c>
      <c r="G3780" t="str">
        <f>VLOOKUP(A3780,Cafe_sales!$A$1:$O$10001,14,FALSE)</f>
        <v>UNKNOWN</v>
      </c>
      <c r="H3780" s="8">
        <f>VLOOKUP(A3780,Cafe_sales!$A$1:$O$10001,15,FALSE)</f>
        <v>44991</v>
      </c>
    </row>
    <row r="3781" spans="1:8" x14ac:dyDescent="0.35">
      <c r="A3781" t="s">
        <v>2626</v>
      </c>
      <c r="B3781" t="str">
        <f>VLOOKUP(A3781,Cafe_sales!$A$1:$O$10001,9,FALSE)</f>
        <v>Cookie</v>
      </c>
      <c r="C3781" s="6">
        <f>VLOOKUP(A3781,Cafe_sales!$A$1:$O$10001,10,FALSE)</f>
        <v>5</v>
      </c>
      <c r="D3781" s="10">
        <f>VLOOKUP(A3781,Cafe_sales!$A$1:$O$10001,11,FALSE)</f>
        <v>1</v>
      </c>
      <c r="E3781" s="6">
        <f>VLOOKUP(A3781,Cafe_sales!$A$1:$O$10001,12,FALSE)</f>
        <v>5</v>
      </c>
      <c r="F3781" t="str">
        <f>VLOOKUP(A3781,Cafe_sales!$A$1:$O$10001,13,FALSE)</f>
        <v>Digital Wallet</v>
      </c>
      <c r="G3781" t="str">
        <f>VLOOKUP(A3781,Cafe_sales!$A$1:$O$10001,14,FALSE)</f>
        <v>UNKNOWN</v>
      </c>
      <c r="H3781" s="8">
        <f>VLOOKUP(A3781,Cafe_sales!$A$1:$O$10001,15,FALSE)</f>
        <v>45237</v>
      </c>
    </row>
    <row r="3782" spans="1:8" hidden="1" x14ac:dyDescent="0.35">
      <c r="A3782" t="s">
        <v>8294</v>
      </c>
      <c r="B3782" t="str">
        <f>VLOOKUP(A3782,Cafe_sales!$A$1:$O$10001,9,FALSE)</f>
        <v>Juice</v>
      </c>
      <c r="C3782">
        <f>VLOOKUP(A3782,Cafe_sales!$A$1:$O$10001,10,FALSE)</f>
        <v>2</v>
      </c>
      <c r="D3782">
        <f>VLOOKUP(A3782,Cafe_sales!$A$1:$O$10001,11,FALSE)</f>
        <v>3</v>
      </c>
      <c r="E3782">
        <f>VLOOKUP(A3782,Cafe_sales!$A$1:$O$10001,12,FALSE)</f>
        <v>6</v>
      </c>
      <c r="F3782" t="str">
        <f>VLOOKUP(A3782,Cafe_sales!$A$1:$O$10001,13,FALSE)</f>
        <v>Cash</v>
      </c>
      <c r="G3782" t="str">
        <f>VLOOKUP(A3782,Cafe_sales!$A$1:$O$10001,14,FALSE)</f>
        <v>Takeaway</v>
      </c>
      <c r="H3782" s="1">
        <f>VLOOKUP(A3782,Cafe_sales!$A$1:$O$10001,15,FALSE)</f>
        <v>45051</v>
      </c>
    </row>
    <row r="3783" spans="1:8" hidden="1" x14ac:dyDescent="0.35">
      <c r="A3783" t="s">
        <v>1343</v>
      </c>
      <c r="B3783" t="str">
        <f>VLOOKUP(A3783,Cafe_sales!$A$1:$O$10001,9,FALSE)</f>
        <v>Salad</v>
      </c>
      <c r="C3783">
        <f>VLOOKUP(A3783,Cafe_sales!$A$1:$O$10001,10,FALSE)</f>
        <v>3</v>
      </c>
      <c r="D3783">
        <f>VLOOKUP(A3783,Cafe_sales!$A$1:$O$10001,11,FALSE)</f>
        <v>5</v>
      </c>
      <c r="E3783">
        <f>VLOOKUP(A3783,Cafe_sales!$A$1:$O$10001,12,FALSE)</f>
        <v>15</v>
      </c>
      <c r="F3783" t="str">
        <f>VLOOKUP(A3783,Cafe_sales!$A$1:$O$10001,13,FALSE)</f>
        <v>Digital Wallet</v>
      </c>
      <c r="G3783" t="str">
        <f>VLOOKUP(A3783,Cafe_sales!$A$1:$O$10001,14,FALSE)</f>
        <v>Takeaway</v>
      </c>
      <c r="H3783" s="1">
        <f>VLOOKUP(A3783,Cafe_sales!$A$1:$O$10001,15,FALSE)</f>
        <v>45253</v>
      </c>
    </row>
    <row r="3784" spans="1:8" hidden="1" x14ac:dyDescent="0.35">
      <c r="A3784" t="s">
        <v>2639</v>
      </c>
      <c r="B3784" t="str">
        <f>VLOOKUP(A3784,Cafe_sales!$A$1:$O$10001,9,FALSE)</f>
        <v>Coffee</v>
      </c>
      <c r="C3784">
        <f>VLOOKUP(A3784,Cafe_sales!$A$1:$O$10001,10,FALSE)</f>
        <v>2</v>
      </c>
      <c r="D3784">
        <f>VLOOKUP(A3784,Cafe_sales!$A$1:$O$10001,11,FALSE)</f>
        <v>2</v>
      </c>
      <c r="E3784">
        <f>VLOOKUP(A3784,Cafe_sales!$A$1:$O$10001,12,FALSE)</f>
        <v>4</v>
      </c>
      <c r="F3784" t="str">
        <f>VLOOKUP(A3784,Cafe_sales!$A$1:$O$10001,13,FALSE)</f>
        <v>Credit Card</v>
      </c>
      <c r="G3784" t="str">
        <f>VLOOKUP(A3784,Cafe_sales!$A$1:$O$10001,14,FALSE)</f>
        <v>Takeaway</v>
      </c>
      <c r="H3784" s="1">
        <f>VLOOKUP(A3784,Cafe_sales!$A$1:$O$10001,15,FALSE)</f>
        <v>45204</v>
      </c>
    </row>
    <row r="3785" spans="1:8" hidden="1" x14ac:dyDescent="0.35">
      <c r="A3785" t="s">
        <v>131</v>
      </c>
      <c r="B3785" t="str">
        <f>VLOOKUP(A3785,Cafe_sales!$A$1:$O$10001,9,FALSE)</f>
        <v>Cookie</v>
      </c>
      <c r="C3785">
        <f>VLOOKUP(A3785,Cafe_sales!$A$1:$O$10001,10,FALSE)</f>
        <v>5</v>
      </c>
      <c r="D3785">
        <f>VLOOKUP(A3785,Cafe_sales!$A$1:$O$10001,11,FALSE)</f>
        <v>1</v>
      </c>
      <c r="E3785">
        <f>VLOOKUP(A3785,Cafe_sales!$A$1:$O$10001,12,FALSE)</f>
        <v>5</v>
      </c>
      <c r="F3785" t="str">
        <f>VLOOKUP(A3785,Cafe_sales!$A$1:$O$10001,13,FALSE)</f>
        <v>Digital Wallet</v>
      </c>
      <c r="G3785" t="str">
        <f>VLOOKUP(A3785,Cafe_sales!$A$1:$O$10001,14,FALSE)</f>
        <v>Takeaway</v>
      </c>
      <c r="H3785" s="1">
        <f>VLOOKUP(A3785,Cafe_sales!$A$1:$O$10001,15,FALSE)</f>
        <v>45288</v>
      </c>
    </row>
    <row r="3786" spans="1:8" x14ac:dyDescent="0.35">
      <c r="A3786" t="s">
        <v>6635</v>
      </c>
      <c r="B3786" t="str">
        <f>VLOOKUP(A3786,Cafe_sales!$A$1:$O$10001,9,FALSE)</f>
        <v>Coffee</v>
      </c>
      <c r="C3786" s="6">
        <f>VLOOKUP(A3786,Cafe_sales!$A$1:$O$10001,10,FALSE)</f>
        <v>3</v>
      </c>
      <c r="D3786" s="10">
        <f>VLOOKUP(A3786,Cafe_sales!$A$1:$O$10001,11,FALSE)</f>
        <v>2</v>
      </c>
      <c r="E3786" s="6">
        <f>VLOOKUP(A3786,Cafe_sales!$A$1:$O$10001,12,FALSE)</f>
        <v>6</v>
      </c>
      <c r="F3786" t="str">
        <f>VLOOKUP(A3786,Cafe_sales!$A$1:$O$10001,13,FALSE)</f>
        <v>Default mode</v>
      </c>
      <c r="G3786" t="str">
        <f>VLOOKUP(A3786,Cafe_sales!$A$1:$O$10001,14,FALSE)</f>
        <v>UNKNOWN</v>
      </c>
      <c r="H3786" s="8">
        <f>VLOOKUP(A3786,Cafe_sales!$A$1:$O$10001,15,FALSE)</f>
        <v>45281</v>
      </c>
    </row>
    <row r="3787" spans="1:8" x14ac:dyDescent="0.35">
      <c r="A3787" t="s">
        <v>6135</v>
      </c>
      <c r="B3787" t="str">
        <f>VLOOKUP(A3787,Cafe_sales!$A$1:$O$10001,9,FALSE)</f>
        <v>Cookie</v>
      </c>
      <c r="C3787" s="6">
        <f>VLOOKUP(A3787,Cafe_sales!$A$1:$O$10001,10,FALSE)</f>
        <v>2</v>
      </c>
      <c r="D3787" s="10">
        <f>VLOOKUP(A3787,Cafe_sales!$A$1:$O$10001,11,FALSE)</f>
        <v>1</v>
      </c>
      <c r="E3787" s="6">
        <f>VLOOKUP(A3787,Cafe_sales!$A$1:$O$10001,12,FALSE)</f>
        <v>2</v>
      </c>
      <c r="F3787" t="str">
        <f>VLOOKUP(A3787,Cafe_sales!$A$1:$O$10001,13,FALSE)</f>
        <v>Credit Card</v>
      </c>
      <c r="G3787" t="str">
        <f>VLOOKUP(A3787,Cafe_sales!$A$1:$O$10001,14,FALSE)</f>
        <v>In-store</v>
      </c>
      <c r="H3787" s="8">
        <f>VLOOKUP(A3787,Cafe_sales!$A$1:$O$10001,15,FALSE)</f>
        <v>44942</v>
      </c>
    </row>
    <row r="3788" spans="1:8" x14ac:dyDescent="0.35">
      <c r="A3788" t="s">
        <v>1824</v>
      </c>
      <c r="B3788" t="str">
        <f>VLOOKUP(A3788,Cafe_sales!$A$1:$O$10001,9,FALSE)</f>
        <v>Salad</v>
      </c>
      <c r="C3788" s="6">
        <f>VLOOKUP(A3788,Cafe_sales!$A$1:$O$10001,10,FALSE)</f>
        <v>1</v>
      </c>
      <c r="D3788" s="10">
        <f>VLOOKUP(A3788,Cafe_sales!$A$1:$O$10001,11,FALSE)</f>
        <v>5</v>
      </c>
      <c r="E3788" s="6">
        <f>VLOOKUP(A3788,Cafe_sales!$A$1:$O$10001,12,FALSE)</f>
        <v>5</v>
      </c>
      <c r="F3788" t="str">
        <f>VLOOKUP(A3788,Cafe_sales!$A$1:$O$10001,13,FALSE)</f>
        <v>Credit Card</v>
      </c>
      <c r="G3788" t="str">
        <f>VLOOKUP(A3788,Cafe_sales!$A$1:$O$10001,14,FALSE)</f>
        <v>UNKNOWN</v>
      </c>
      <c r="H3788" s="8">
        <f>VLOOKUP(A3788,Cafe_sales!$A$1:$O$10001,15,FALSE)</f>
        <v>45245</v>
      </c>
    </row>
    <row r="3789" spans="1:8" x14ac:dyDescent="0.35">
      <c r="A3789" t="s">
        <v>5332</v>
      </c>
      <c r="B3789" t="str">
        <f>VLOOKUP(A3789,Cafe_sales!$A$1:$O$10001,9,FALSE)</f>
        <v>Sandwich</v>
      </c>
      <c r="C3789" s="6">
        <f>VLOOKUP(A3789,Cafe_sales!$A$1:$O$10001,10,FALSE)</f>
        <v>2</v>
      </c>
      <c r="D3789" s="10">
        <f>VLOOKUP(A3789,Cafe_sales!$A$1:$O$10001,11,FALSE)</f>
        <v>4</v>
      </c>
      <c r="E3789" s="6">
        <f>VLOOKUP(A3789,Cafe_sales!$A$1:$O$10001,12,FALSE)</f>
        <v>8</v>
      </c>
      <c r="F3789" t="str">
        <f>VLOOKUP(A3789,Cafe_sales!$A$1:$O$10001,13,FALSE)</f>
        <v>Default mode</v>
      </c>
      <c r="G3789" t="str">
        <f>VLOOKUP(A3789,Cafe_sales!$A$1:$O$10001,14,FALSE)</f>
        <v>In-store</v>
      </c>
      <c r="H3789" s="8">
        <f>VLOOKUP(A3789,Cafe_sales!$A$1:$O$10001,15,FALSE)</f>
        <v>45088</v>
      </c>
    </row>
    <row r="3790" spans="1:8" hidden="1" x14ac:dyDescent="0.35">
      <c r="A3790" t="s">
        <v>7284</v>
      </c>
      <c r="B3790" t="str">
        <f>VLOOKUP(A3790,Cafe_sales!$A$1:$O$10001,9,FALSE)</f>
        <v>Tea</v>
      </c>
      <c r="C3790">
        <f>VLOOKUP(A3790,Cafe_sales!$A$1:$O$10001,10,FALSE)</f>
        <v>3</v>
      </c>
      <c r="D3790">
        <f>VLOOKUP(A3790,Cafe_sales!$A$1:$O$10001,11,FALSE)</f>
        <v>1.5</v>
      </c>
      <c r="E3790">
        <f>VLOOKUP(A3790,Cafe_sales!$A$1:$O$10001,12,FALSE)</f>
        <v>4.5</v>
      </c>
      <c r="F3790" t="str">
        <f>VLOOKUP(A3790,Cafe_sales!$A$1:$O$10001,13,FALSE)</f>
        <v>Digital Wallet</v>
      </c>
      <c r="G3790" t="str">
        <f>VLOOKUP(A3790,Cafe_sales!$A$1:$O$10001,14,FALSE)</f>
        <v>Takeaway</v>
      </c>
      <c r="H3790" s="1">
        <f>VLOOKUP(A3790,Cafe_sales!$A$1:$O$10001,15,FALSE)</f>
        <v>45105</v>
      </c>
    </row>
    <row r="3791" spans="1:8" hidden="1" x14ac:dyDescent="0.35">
      <c r="A3791" t="s">
        <v>7735</v>
      </c>
      <c r="B3791" t="str">
        <f>VLOOKUP(A3791,Cafe_sales!$A$1:$O$10001,9,FALSE)</f>
        <v>Smoothie</v>
      </c>
      <c r="C3791">
        <f>VLOOKUP(A3791,Cafe_sales!$A$1:$O$10001,10,FALSE)</f>
        <v>2</v>
      </c>
      <c r="D3791">
        <f>VLOOKUP(A3791,Cafe_sales!$A$1:$O$10001,11,FALSE)</f>
        <v>4</v>
      </c>
      <c r="E3791">
        <f>VLOOKUP(A3791,Cafe_sales!$A$1:$O$10001,12,FALSE)</f>
        <v>8</v>
      </c>
      <c r="F3791" t="str">
        <f>VLOOKUP(A3791,Cafe_sales!$A$1:$O$10001,13,FALSE)</f>
        <v>Default mode</v>
      </c>
      <c r="G3791" t="str">
        <f>VLOOKUP(A3791,Cafe_sales!$A$1:$O$10001,14,FALSE)</f>
        <v>Takeaway</v>
      </c>
      <c r="H3791" s="1">
        <f>VLOOKUP(A3791,Cafe_sales!$A$1:$O$10001,15,FALSE)</f>
        <v>45044</v>
      </c>
    </row>
    <row r="3792" spans="1:8" x14ac:dyDescent="0.35">
      <c r="A3792" t="s">
        <v>7673</v>
      </c>
      <c r="B3792" t="str">
        <f>VLOOKUP(A3792,Cafe_sales!$A$1:$O$10001,9,FALSE)</f>
        <v>Smoothie</v>
      </c>
      <c r="C3792" s="6">
        <f>VLOOKUP(A3792,Cafe_sales!$A$1:$O$10001,10,FALSE)</f>
        <v>1</v>
      </c>
      <c r="D3792" s="10">
        <f>VLOOKUP(A3792,Cafe_sales!$A$1:$O$10001,11,FALSE)</f>
        <v>4</v>
      </c>
      <c r="E3792" s="6">
        <f>VLOOKUP(A3792,Cafe_sales!$A$1:$O$10001,12,FALSE)</f>
        <v>4</v>
      </c>
      <c r="F3792" t="str">
        <f>VLOOKUP(A3792,Cafe_sales!$A$1:$O$10001,13,FALSE)</f>
        <v>Credit Card</v>
      </c>
      <c r="G3792" t="str">
        <f>VLOOKUP(A3792,Cafe_sales!$A$1:$O$10001,14,FALSE)</f>
        <v>UNKNOWN</v>
      </c>
      <c r="H3792" s="8">
        <f>VLOOKUP(A3792,Cafe_sales!$A$1:$O$10001,15,FALSE)</f>
        <v>45282</v>
      </c>
    </row>
    <row r="3793" spans="1:8" hidden="1" x14ac:dyDescent="0.35">
      <c r="A3793" t="s">
        <v>669</v>
      </c>
      <c r="B3793" t="str">
        <f>VLOOKUP(A3793,Cafe_sales!$A$1:$O$10001,9,FALSE)</f>
        <v>Smoothie</v>
      </c>
      <c r="C3793">
        <f>VLOOKUP(A3793,Cafe_sales!$A$1:$O$10001,10,FALSE)</f>
        <v>1</v>
      </c>
      <c r="D3793">
        <f>VLOOKUP(A3793,Cafe_sales!$A$1:$O$10001,11,FALSE)</f>
        <v>4</v>
      </c>
      <c r="E3793">
        <f>VLOOKUP(A3793,Cafe_sales!$A$1:$O$10001,12,FALSE)</f>
        <v>4</v>
      </c>
      <c r="F3793" t="str">
        <f>VLOOKUP(A3793,Cafe_sales!$A$1:$O$10001,13,FALSE)</f>
        <v>Cash</v>
      </c>
      <c r="G3793" t="str">
        <f>VLOOKUP(A3793,Cafe_sales!$A$1:$O$10001,14,FALSE)</f>
        <v>Takeaway</v>
      </c>
      <c r="H3793" s="1">
        <f>VLOOKUP(A3793,Cafe_sales!$A$1:$O$10001,15,FALSE)</f>
        <v>45030</v>
      </c>
    </row>
    <row r="3794" spans="1:8" hidden="1" x14ac:dyDescent="0.35">
      <c r="A3794" t="s">
        <v>3137</v>
      </c>
      <c r="B3794" t="str">
        <f>VLOOKUP(A3794,Cafe_sales!$A$1:$O$10001,9,FALSE)</f>
        <v>Sandwich</v>
      </c>
      <c r="C3794">
        <f>VLOOKUP(A3794,Cafe_sales!$A$1:$O$10001,10,FALSE)</f>
        <v>2</v>
      </c>
      <c r="D3794">
        <f>VLOOKUP(A3794,Cafe_sales!$A$1:$O$10001,11,FALSE)</f>
        <v>4</v>
      </c>
      <c r="E3794">
        <f>VLOOKUP(A3794,Cafe_sales!$A$1:$O$10001,12,FALSE)</f>
        <v>8</v>
      </c>
      <c r="F3794" t="str">
        <f>VLOOKUP(A3794,Cafe_sales!$A$1:$O$10001,13,FALSE)</f>
        <v>Cash</v>
      </c>
      <c r="G3794" t="str">
        <f>VLOOKUP(A3794,Cafe_sales!$A$1:$O$10001,14,FALSE)</f>
        <v>Cafe</v>
      </c>
      <c r="H3794" s="1">
        <f>VLOOKUP(A3794,Cafe_sales!$A$1:$O$10001,15,FALSE)</f>
        <v>45036</v>
      </c>
    </row>
    <row r="3795" spans="1:8" x14ac:dyDescent="0.35">
      <c r="A3795" t="s">
        <v>9943</v>
      </c>
      <c r="B3795" t="str">
        <f>VLOOKUP(A3795,Cafe_sales!$A$1:$O$10001,9,FALSE)</f>
        <v>Salad</v>
      </c>
      <c r="C3795" s="6">
        <f>VLOOKUP(A3795,Cafe_sales!$A$1:$O$10001,10,FALSE)</f>
        <v>4</v>
      </c>
      <c r="D3795" s="10">
        <f>VLOOKUP(A3795,Cafe_sales!$A$1:$O$10001,11,FALSE)</f>
        <v>5</v>
      </c>
      <c r="E3795" s="6">
        <f>VLOOKUP(A3795,Cafe_sales!$A$1:$O$10001,12,FALSE)</f>
        <v>20</v>
      </c>
      <c r="F3795" t="str">
        <f>VLOOKUP(A3795,Cafe_sales!$A$1:$O$10001,13,FALSE)</f>
        <v>Cash</v>
      </c>
      <c r="G3795" t="str">
        <f>VLOOKUP(A3795,Cafe_sales!$A$1:$O$10001,14,FALSE)</f>
        <v>In-store</v>
      </c>
      <c r="H3795" s="8">
        <f>VLOOKUP(A3795,Cafe_sales!$A$1:$O$10001,15,FALSE)</f>
        <v>44994</v>
      </c>
    </row>
    <row r="3796" spans="1:8" hidden="1" x14ac:dyDescent="0.35">
      <c r="A3796" t="s">
        <v>7843</v>
      </c>
      <c r="B3796" t="str">
        <f>VLOOKUP(A3796,Cafe_sales!$A$1:$O$10001,9,FALSE)</f>
        <v>Sandwich</v>
      </c>
      <c r="C3796">
        <f>VLOOKUP(A3796,Cafe_sales!$A$1:$O$10001,10,FALSE)</f>
        <v>3</v>
      </c>
      <c r="D3796">
        <f>VLOOKUP(A3796,Cafe_sales!$A$1:$O$10001,11,FALSE)</f>
        <v>4</v>
      </c>
      <c r="E3796">
        <f>VLOOKUP(A3796,Cafe_sales!$A$1:$O$10001,12,FALSE)</f>
        <v>12</v>
      </c>
      <c r="F3796" t="str">
        <f>VLOOKUP(A3796,Cafe_sales!$A$1:$O$10001,13,FALSE)</f>
        <v>Default mode</v>
      </c>
      <c r="G3796" t="str">
        <f>VLOOKUP(A3796,Cafe_sales!$A$1:$O$10001,14,FALSE)</f>
        <v>Takeaway</v>
      </c>
      <c r="H3796" s="1">
        <f>VLOOKUP(A3796,Cafe_sales!$A$1:$O$10001,15,FALSE)</f>
        <v>45209</v>
      </c>
    </row>
    <row r="3797" spans="1:8" x14ac:dyDescent="0.35">
      <c r="A3797" t="s">
        <v>6724</v>
      </c>
      <c r="B3797" t="str">
        <f>VLOOKUP(A3797,Cafe_sales!$A$1:$O$10001,9,FALSE)</f>
        <v>Smoothie</v>
      </c>
      <c r="C3797" s="6">
        <f>VLOOKUP(A3797,Cafe_sales!$A$1:$O$10001,10,FALSE)</f>
        <v>1</v>
      </c>
      <c r="D3797" s="10">
        <f>VLOOKUP(A3797,Cafe_sales!$A$1:$O$10001,11,FALSE)</f>
        <v>4</v>
      </c>
      <c r="E3797" s="6">
        <f>VLOOKUP(A3797,Cafe_sales!$A$1:$O$10001,12,FALSE)</f>
        <v>4</v>
      </c>
      <c r="F3797" t="str">
        <f>VLOOKUP(A3797,Cafe_sales!$A$1:$O$10001,13,FALSE)</f>
        <v>Cash</v>
      </c>
      <c r="G3797" t="str">
        <f>VLOOKUP(A3797,Cafe_sales!$A$1:$O$10001,14,FALSE)</f>
        <v>UNKNOWN</v>
      </c>
      <c r="H3797" s="8">
        <f>VLOOKUP(A3797,Cafe_sales!$A$1:$O$10001,15,FALSE)</f>
        <v>45048</v>
      </c>
    </row>
    <row r="3798" spans="1:8" x14ac:dyDescent="0.35">
      <c r="A3798" t="s">
        <v>9260</v>
      </c>
      <c r="B3798" t="str">
        <f>VLOOKUP(A3798,Cafe_sales!$A$1:$O$10001,9,FALSE)</f>
        <v>Coffee</v>
      </c>
      <c r="C3798" s="6">
        <f>VLOOKUP(A3798,Cafe_sales!$A$1:$O$10001,10,FALSE)</f>
        <v>5</v>
      </c>
      <c r="D3798" s="10">
        <f>VLOOKUP(A3798,Cafe_sales!$A$1:$O$10001,11,FALSE)</f>
        <v>2</v>
      </c>
      <c r="E3798" s="6">
        <f>VLOOKUP(A3798,Cafe_sales!$A$1:$O$10001,12,FALSE)</f>
        <v>10</v>
      </c>
      <c r="F3798" t="str">
        <f>VLOOKUP(A3798,Cafe_sales!$A$1:$O$10001,13,FALSE)</f>
        <v>Default mode</v>
      </c>
      <c r="G3798" t="str">
        <f>VLOOKUP(A3798,Cafe_sales!$A$1:$O$10001,14,FALSE)</f>
        <v>In-store</v>
      </c>
      <c r="H3798" s="8">
        <f>VLOOKUP(A3798,Cafe_sales!$A$1:$O$10001,15,FALSE)</f>
        <v>44983</v>
      </c>
    </row>
    <row r="3799" spans="1:8" x14ac:dyDescent="0.35">
      <c r="A3799" t="s">
        <v>6311</v>
      </c>
      <c r="B3799" t="str">
        <f>VLOOKUP(A3799,Cafe_sales!$A$1:$O$10001,9,FALSE)</f>
        <v>Cookie</v>
      </c>
      <c r="C3799" s="6">
        <f>VLOOKUP(A3799,Cafe_sales!$A$1:$O$10001,10,FALSE)</f>
        <v>2</v>
      </c>
      <c r="D3799" s="10">
        <f>VLOOKUP(A3799,Cafe_sales!$A$1:$O$10001,11,FALSE)</f>
        <v>1</v>
      </c>
      <c r="E3799" s="6">
        <f>VLOOKUP(A3799,Cafe_sales!$A$1:$O$10001,12,FALSE)</f>
        <v>2</v>
      </c>
      <c r="F3799" t="str">
        <f>VLOOKUP(A3799,Cafe_sales!$A$1:$O$10001,13,FALSE)</f>
        <v>Cash</v>
      </c>
      <c r="G3799" t="str">
        <f>VLOOKUP(A3799,Cafe_sales!$A$1:$O$10001,14,FALSE)</f>
        <v>UNKNOWN</v>
      </c>
      <c r="H3799" s="8">
        <f>VLOOKUP(A3799,Cafe_sales!$A$1:$O$10001,15,FALSE)</f>
        <v>45199</v>
      </c>
    </row>
    <row r="3800" spans="1:8" hidden="1" x14ac:dyDescent="0.35">
      <c r="A3800" t="s">
        <v>142</v>
      </c>
      <c r="B3800" t="str">
        <f>VLOOKUP(A3800,Cafe_sales!$A$1:$O$10001,9,FALSE)</f>
        <v>Salad</v>
      </c>
      <c r="C3800">
        <f>VLOOKUP(A3800,Cafe_sales!$A$1:$O$10001,10,FALSE)</f>
        <v>2</v>
      </c>
      <c r="D3800">
        <f>VLOOKUP(A3800,Cafe_sales!$A$1:$O$10001,11,FALSE)</f>
        <v>5</v>
      </c>
      <c r="E3800">
        <f>VLOOKUP(A3800,Cafe_sales!$A$1:$O$10001,12,FALSE)</f>
        <v>10</v>
      </c>
      <c r="F3800" t="str">
        <f>VLOOKUP(A3800,Cafe_sales!$A$1:$O$10001,13,FALSE)</f>
        <v>Credit Card</v>
      </c>
      <c r="G3800" t="str">
        <f>VLOOKUP(A3800,Cafe_sales!$A$1:$O$10001,14,FALSE)</f>
        <v>Takeaway</v>
      </c>
      <c r="H3800" s="1">
        <f>VLOOKUP(A3800,Cafe_sales!$A$1:$O$10001,15,FALSE)</f>
        <v>44981</v>
      </c>
    </row>
    <row r="3801" spans="1:8" x14ac:dyDescent="0.35">
      <c r="A3801" t="s">
        <v>2620</v>
      </c>
      <c r="B3801" t="str">
        <f>VLOOKUP(A3801,Cafe_sales!$A$1:$O$10001,9,FALSE)</f>
        <v>Coffee</v>
      </c>
      <c r="C3801" s="6">
        <f>VLOOKUP(A3801,Cafe_sales!$A$1:$O$10001,10,FALSE)</f>
        <v>3</v>
      </c>
      <c r="D3801" s="10">
        <f>VLOOKUP(A3801,Cafe_sales!$A$1:$O$10001,11,FALSE)</f>
        <v>2</v>
      </c>
      <c r="E3801" s="6">
        <f>VLOOKUP(A3801,Cafe_sales!$A$1:$O$10001,12,FALSE)</f>
        <v>6</v>
      </c>
      <c r="F3801" t="str">
        <f>VLOOKUP(A3801,Cafe_sales!$A$1:$O$10001,13,FALSE)</f>
        <v>Digital Wallet</v>
      </c>
      <c r="G3801" t="str">
        <f>VLOOKUP(A3801,Cafe_sales!$A$1:$O$10001,14,FALSE)</f>
        <v>In-store</v>
      </c>
      <c r="H3801" s="8">
        <f>VLOOKUP(A3801,Cafe_sales!$A$1:$O$10001,15,FALSE)</f>
        <v>45088</v>
      </c>
    </row>
    <row r="3802" spans="1:8" x14ac:dyDescent="0.35">
      <c r="A3802" t="s">
        <v>509</v>
      </c>
      <c r="B3802" t="str">
        <f>VLOOKUP(A3802,Cafe_sales!$A$1:$O$10001,9,FALSE)</f>
        <v>Juice</v>
      </c>
      <c r="C3802" s="6">
        <f>VLOOKUP(A3802,Cafe_sales!$A$1:$O$10001,10,FALSE)</f>
        <v>2</v>
      </c>
      <c r="D3802" s="10">
        <f>VLOOKUP(A3802,Cafe_sales!$A$1:$O$10001,11,FALSE)</f>
        <v>3</v>
      </c>
      <c r="E3802" s="6">
        <f>VLOOKUP(A3802,Cafe_sales!$A$1:$O$10001,12,FALSE)</f>
        <v>6</v>
      </c>
      <c r="F3802" t="str">
        <f>VLOOKUP(A3802,Cafe_sales!$A$1:$O$10001,13,FALSE)</f>
        <v>Cash</v>
      </c>
      <c r="G3802" t="str">
        <f>VLOOKUP(A3802,Cafe_sales!$A$1:$O$10001,14,FALSE)</f>
        <v>UNKNOWN</v>
      </c>
      <c r="H3802" s="8">
        <f>VLOOKUP(A3802,Cafe_sales!$A$1:$O$10001,15,FALSE)</f>
        <v>45010</v>
      </c>
    </row>
    <row r="3803" spans="1:8" hidden="1" x14ac:dyDescent="0.35">
      <c r="A3803" t="s">
        <v>1435</v>
      </c>
      <c r="B3803" t="str">
        <f>VLOOKUP(A3803,Cafe_sales!$A$1:$O$10001,9,FALSE)</f>
        <v>Cake</v>
      </c>
      <c r="C3803">
        <f>VLOOKUP(A3803,Cafe_sales!$A$1:$O$10001,10,FALSE)</f>
        <v>1</v>
      </c>
      <c r="D3803">
        <f>VLOOKUP(A3803,Cafe_sales!$A$1:$O$10001,11,FALSE)</f>
        <v>3</v>
      </c>
      <c r="E3803">
        <f>VLOOKUP(A3803,Cafe_sales!$A$1:$O$10001,12,FALSE)</f>
        <v>3</v>
      </c>
      <c r="F3803" t="str">
        <f>VLOOKUP(A3803,Cafe_sales!$A$1:$O$10001,13,FALSE)</f>
        <v>Credit Card</v>
      </c>
      <c r="G3803" t="str">
        <f>VLOOKUP(A3803,Cafe_sales!$A$1:$O$10001,14,FALSE)</f>
        <v>Takeaway</v>
      </c>
      <c r="H3803" s="1">
        <f>VLOOKUP(A3803,Cafe_sales!$A$1:$O$10001,15,FALSE)</f>
        <v>45208</v>
      </c>
    </row>
    <row r="3804" spans="1:8" x14ac:dyDescent="0.35">
      <c r="A3804" t="s">
        <v>2016</v>
      </c>
      <c r="B3804" t="str">
        <f>VLOOKUP(A3804,Cafe_sales!$A$1:$O$10001,9,FALSE)</f>
        <v>Smoothie</v>
      </c>
      <c r="C3804" s="6">
        <f>VLOOKUP(A3804,Cafe_sales!$A$1:$O$10001,10,FALSE)</f>
        <v>2</v>
      </c>
      <c r="D3804" s="10">
        <f>VLOOKUP(A3804,Cafe_sales!$A$1:$O$10001,11,FALSE)</f>
        <v>4</v>
      </c>
      <c r="E3804" s="6">
        <f>VLOOKUP(A3804,Cafe_sales!$A$1:$O$10001,12,FALSE)</f>
        <v>8</v>
      </c>
      <c r="F3804" t="str">
        <f>VLOOKUP(A3804,Cafe_sales!$A$1:$O$10001,13,FALSE)</f>
        <v>Cash</v>
      </c>
      <c r="G3804" t="str">
        <f>VLOOKUP(A3804,Cafe_sales!$A$1:$O$10001,14,FALSE)</f>
        <v>In-store</v>
      </c>
      <c r="H3804" s="8">
        <f>VLOOKUP(A3804,Cafe_sales!$A$1:$O$10001,15,FALSE)</f>
        <v>44938</v>
      </c>
    </row>
    <row r="3805" spans="1:8" x14ac:dyDescent="0.35">
      <c r="A3805" t="s">
        <v>3574</v>
      </c>
      <c r="B3805" t="str">
        <f>VLOOKUP(A3805,Cafe_sales!$A$1:$O$10001,9,FALSE)</f>
        <v>Sandwich</v>
      </c>
      <c r="C3805" s="6">
        <f>VLOOKUP(A3805,Cafe_sales!$A$1:$O$10001,10,FALSE)</f>
        <v>1</v>
      </c>
      <c r="D3805" s="10">
        <f>VLOOKUP(A3805,Cafe_sales!$A$1:$O$10001,11,FALSE)</f>
        <v>4</v>
      </c>
      <c r="E3805" s="6">
        <f>VLOOKUP(A3805,Cafe_sales!$A$1:$O$10001,12,FALSE)</f>
        <v>4</v>
      </c>
      <c r="F3805" t="str">
        <f>VLOOKUP(A3805,Cafe_sales!$A$1:$O$10001,13,FALSE)</f>
        <v>Default mode</v>
      </c>
      <c r="G3805" t="str">
        <f>VLOOKUP(A3805,Cafe_sales!$A$1:$O$10001,14,FALSE)</f>
        <v>UNKNOWN</v>
      </c>
      <c r="H3805" s="8">
        <f>VLOOKUP(A3805,Cafe_sales!$A$1:$O$10001,15,FALSE)</f>
        <v>44995</v>
      </c>
    </row>
    <row r="3806" spans="1:8" x14ac:dyDescent="0.35">
      <c r="A3806" t="s">
        <v>9469</v>
      </c>
      <c r="B3806" t="str">
        <f>VLOOKUP(A3806,Cafe_sales!$A$1:$O$10001,9,FALSE)</f>
        <v>Cookie</v>
      </c>
      <c r="C3806" s="6">
        <f>VLOOKUP(A3806,Cafe_sales!$A$1:$O$10001,10,FALSE)</f>
        <v>1</v>
      </c>
      <c r="D3806" s="10">
        <f>VLOOKUP(A3806,Cafe_sales!$A$1:$O$10001,11,FALSE)</f>
        <v>1</v>
      </c>
      <c r="E3806" s="6">
        <f>VLOOKUP(A3806,Cafe_sales!$A$1:$O$10001,12,FALSE)</f>
        <v>1</v>
      </c>
      <c r="F3806" t="str">
        <f>VLOOKUP(A3806,Cafe_sales!$A$1:$O$10001,13,FALSE)</f>
        <v>Cash</v>
      </c>
      <c r="G3806" t="str">
        <f>VLOOKUP(A3806,Cafe_sales!$A$1:$O$10001,14,FALSE)</f>
        <v>UNKNOWN</v>
      </c>
      <c r="H3806" s="8">
        <f>VLOOKUP(A3806,Cafe_sales!$A$1:$O$10001,15,FALSE)</f>
        <v>45036</v>
      </c>
    </row>
    <row r="3807" spans="1:8" x14ac:dyDescent="0.35">
      <c r="A3807" t="s">
        <v>6395</v>
      </c>
      <c r="B3807" t="str">
        <f>VLOOKUP(A3807,Cafe_sales!$A$1:$O$10001,9,FALSE)</f>
        <v>Juice</v>
      </c>
      <c r="C3807" s="6">
        <f>VLOOKUP(A3807,Cafe_sales!$A$1:$O$10001,10,FALSE)</f>
        <v>1</v>
      </c>
      <c r="D3807" s="10">
        <f>VLOOKUP(A3807,Cafe_sales!$A$1:$O$10001,11,FALSE)</f>
        <v>3</v>
      </c>
      <c r="E3807" s="6">
        <f>VLOOKUP(A3807,Cafe_sales!$A$1:$O$10001,12,FALSE)</f>
        <v>3</v>
      </c>
      <c r="F3807" t="str">
        <f>VLOOKUP(A3807,Cafe_sales!$A$1:$O$10001,13,FALSE)</f>
        <v>Cash</v>
      </c>
      <c r="G3807" t="str">
        <f>VLOOKUP(A3807,Cafe_sales!$A$1:$O$10001,14,FALSE)</f>
        <v>In-store</v>
      </c>
      <c r="H3807" s="8">
        <f>VLOOKUP(A3807,Cafe_sales!$A$1:$O$10001,15,FALSE)</f>
        <v>45111</v>
      </c>
    </row>
    <row r="3808" spans="1:8" x14ac:dyDescent="0.35">
      <c r="A3808" t="s">
        <v>8659</v>
      </c>
      <c r="B3808" t="str">
        <f>VLOOKUP(A3808,Cafe_sales!$A$1:$O$10001,9,FALSE)</f>
        <v>Sandwich</v>
      </c>
      <c r="C3808" s="6">
        <f>VLOOKUP(A3808,Cafe_sales!$A$1:$O$10001,10,FALSE)</f>
        <v>3.0839107005388762</v>
      </c>
      <c r="D3808" s="10">
        <f>VLOOKUP(A3808,Cafe_sales!$A$1:$O$10001,11,FALSE)</f>
        <v>4</v>
      </c>
      <c r="E3808" s="6">
        <f>VLOOKUP(A3808,Cafe_sales!$A$1:$O$10001,12,FALSE)</f>
        <v>20</v>
      </c>
      <c r="F3808" t="str">
        <f>VLOOKUP(A3808,Cafe_sales!$A$1:$O$10001,13,FALSE)</f>
        <v>Credit Card</v>
      </c>
      <c r="G3808" t="str">
        <f>VLOOKUP(A3808,Cafe_sales!$A$1:$O$10001,14,FALSE)</f>
        <v>In-store</v>
      </c>
      <c r="H3808" s="8">
        <f>VLOOKUP(A3808,Cafe_sales!$A$1:$O$10001,15,FALSE)</f>
        <v>45290</v>
      </c>
    </row>
    <row r="3809" spans="1:8" hidden="1" x14ac:dyDescent="0.35">
      <c r="A3809" t="s">
        <v>8239</v>
      </c>
      <c r="B3809" t="str">
        <f>VLOOKUP(A3809,Cafe_sales!$A$1:$O$10001,9,FALSE)</f>
        <v>Sandwich</v>
      </c>
      <c r="C3809">
        <f>VLOOKUP(A3809,Cafe_sales!$A$1:$O$10001,10,FALSE)</f>
        <v>4</v>
      </c>
      <c r="D3809">
        <f>VLOOKUP(A3809,Cafe_sales!$A$1:$O$10001,11,FALSE)</f>
        <v>4</v>
      </c>
      <c r="E3809">
        <f>VLOOKUP(A3809,Cafe_sales!$A$1:$O$10001,12,FALSE)</f>
        <v>16</v>
      </c>
      <c r="F3809" t="str">
        <f>VLOOKUP(A3809,Cafe_sales!$A$1:$O$10001,13,FALSE)</f>
        <v>Credit Card</v>
      </c>
      <c r="G3809" t="str">
        <f>VLOOKUP(A3809,Cafe_sales!$A$1:$O$10001,14,FALSE)</f>
        <v>Takeaway</v>
      </c>
      <c r="H3809" s="1">
        <f>VLOOKUP(A3809,Cafe_sales!$A$1:$O$10001,15,FALSE)</f>
        <v>45139</v>
      </c>
    </row>
    <row r="3810" spans="1:8" hidden="1" x14ac:dyDescent="0.35">
      <c r="A3810" t="s">
        <v>1488</v>
      </c>
      <c r="B3810" t="str">
        <f>VLOOKUP(A3810,Cafe_sales!$A$1:$O$10001,9,FALSE)</f>
        <v>Salad</v>
      </c>
      <c r="C3810">
        <f>VLOOKUP(A3810,Cafe_sales!$A$1:$O$10001,10,FALSE)</f>
        <v>5</v>
      </c>
      <c r="D3810">
        <f>VLOOKUP(A3810,Cafe_sales!$A$1:$O$10001,11,FALSE)</f>
        <v>5</v>
      </c>
      <c r="E3810">
        <f>VLOOKUP(A3810,Cafe_sales!$A$1:$O$10001,12,FALSE)</f>
        <v>25</v>
      </c>
      <c r="F3810" t="str">
        <f>VLOOKUP(A3810,Cafe_sales!$A$1:$O$10001,13,FALSE)</f>
        <v>Default mode</v>
      </c>
      <c r="G3810" t="str">
        <f>VLOOKUP(A3810,Cafe_sales!$A$1:$O$10001,14,FALSE)</f>
        <v>Cafe</v>
      </c>
      <c r="H3810" s="1">
        <f>VLOOKUP(A3810,Cafe_sales!$A$1:$O$10001,15,FALSE)</f>
        <v>45042</v>
      </c>
    </row>
    <row r="3811" spans="1:8" hidden="1" x14ac:dyDescent="0.35">
      <c r="A3811" t="s">
        <v>8719</v>
      </c>
      <c r="B3811" t="str">
        <f>VLOOKUP(A3811,Cafe_sales!$A$1:$O$10001,9,FALSE)</f>
        <v>UNKNOWN</v>
      </c>
      <c r="C3811">
        <f>VLOOKUP(A3811,Cafe_sales!$A$1:$O$10001,10,FALSE)</f>
        <v>3</v>
      </c>
      <c r="D3811">
        <f>VLOOKUP(A3811,Cafe_sales!$A$1:$O$10001,11,FALSE)</f>
        <v>5</v>
      </c>
      <c r="E3811">
        <f>VLOOKUP(A3811,Cafe_sales!$A$1:$O$10001,12,FALSE)</f>
        <v>15</v>
      </c>
      <c r="F3811" t="str">
        <f>VLOOKUP(A3811,Cafe_sales!$A$1:$O$10001,13,FALSE)</f>
        <v>Digital Wallet</v>
      </c>
      <c r="G3811" t="str">
        <f>VLOOKUP(A3811,Cafe_sales!$A$1:$O$10001,14,FALSE)</f>
        <v>Cafe</v>
      </c>
      <c r="H3811" s="1">
        <f>VLOOKUP(A3811,Cafe_sales!$A$1:$O$10001,15,FALSE)</f>
        <v>45174</v>
      </c>
    </row>
    <row r="3812" spans="1:8" x14ac:dyDescent="0.35">
      <c r="A3812" t="s">
        <v>7174</v>
      </c>
      <c r="B3812" t="str">
        <f>VLOOKUP(A3812,Cafe_sales!$A$1:$O$10001,9,FALSE)</f>
        <v>Coffee</v>
      </c>
      <c r="C3812" s="6">
        <f>VLOOKUP(A3812,Cafe_sales!$A$1:$O$10001,10,FALSE)</f>
        <v>3</v>
      </c>
      <c r="D3812" s="10">
        <f>VLOOKUP(A3812,Cafe_sales!$A$1:$O$10001,11,FALSE)</f>
        <v>2</v>
      </c>
      <c r="E3812" s="6">
        <f>VLOOKUP(A3812,Cafe_sales!$A$1:$O$10001,12,FALSE)</f>
        <v>6</v>
      </c>
      <c r="F3812" t="str">
        <f>VLOOKUP(A3812,Cafe_sales!$A$1:$O$10001,13,FALSE)</f>
        <v>Digital Wallet</v>
      </c>
      <c r="G3812" t="str">
        <f>VLOOKUP(A3812,Cafe_sales!$A$1:$O$10001,14,FALSE)</f>
        <v>UNKNOWN</v>
      </c>
      <c r="H3812" s="8">
        <f>VLOOKUP(A3812,Cafe_sales!$A$1:$O$10001,15,FALSE)</f>
        <v>45133</v>
      </c>
    </row>
    <row r="3813" spans="1:8" x14ac:dyDescent="0.35">
      <c r="A3813" t="s">
        <v>5452</v>
      </c>
      <c r="B3813" t="str">
        <f>VLOOKUP(A3813,Cafe_sales!$A$1:$O$10001,9,FALSE)</f>
        <v>Tea</v>
      </c>
      <c r="C3813" s="6">
        <f>VLOOKUP(A3813,Cafe_sales!$A$1:$O$10001,10,FALSE)</f>
        <v>5</v>
      </c>
      <c r="D3813" s="10">
        <f>VLOOKUP(A3813,Cafe_sales!$A$1:$O$10001,11,FALSE)</f>
        <v>1.5</v>
      </c>
      <c r="E3813" s="6">
        <f>VLOOKUP(A3813,Cafe_sales!$A$1:$O$10001,12,FALSE)</f>
        <v>7.5</v>
      </c>
      <c r="F3813" t="str">
        <f>VLOOKUP(A3813,Cafe_sales!$A$1:$O$10001,13,FALSE)</f>
        <v>Credit Card</v>
      </c>
      <c r="G3813" t="str">
        <f>VLOOKUP(A3813,Cafe_sales!$A$1:$O$10001,14,FALSE)</f>
        <v>In-store</v>
      </c>
      <c r="H3813" s="8">
        <f>VLOOKUP(A3813,Cafe_sales!$A$1:$O$10001,15,FALSE)</f>
        <v>45173</v>
      </c>
    </row>
    <row r="3814" spans="1:8" hidden="1" x14ac:dyDescent="0.35">
      <c r="A3814" t="s">
        <v>8237</v>
      </c>
      <c r="B3814" t="str">
        <f>VLOOKUP(A3814,Cafe_sales!$A$1:$O$10001,9,FALSE)</f>
        <v>Cookie</v>
      </c>
      <c r="C3814">
        <f>VLOOKUP(A3814,Cafe_sales!$A$1:$O$10001,10,FALSE)</f>
        <v>1</v>
      </c>
      <c r="D3814">
        <f>VLOOKUP(A3814,Cafe_sales!$A$1:$O$10001,11,FALSE)</f>
        <v>1</v>
      </c>
      <c r="E3814">
        <f>VLOOKUP(A3814,Cafe_sales!$A$1:$O$10001,12,FALSE)</f>
        <v>1</v>
      </c>
      <c r="F3814" t="str">
        <f>VLOOKUP(A3814,Cafe_sales!$A$1:$O$10001,13,FALSE)</f>
        <v>Default mode</v>
      </c>
      <c r="G3814" t="str">
        <f>VLOOKUP(A3814,Cafe_sales!$A$1:$O$10001,14,FALSE)</f>
        <v>Takeaway</v>
      </c>
      <c r="H3814" s="1">
        <f>VLOOKUP(A3814,Cafe_sales!$A$1:$O$10001,15,FALSE)</f>
        <v>45058</v>
      </c>
    </row>
    <row r="3815" spans="1:8" x14ac:dyDescent="0.35">
      <c r="A3815" t="s">
        <v>4195</v>
      </c>
      <c r="B3815" t="str">
        <f>VLOOKUP(A3815,Cafe_sales!$A$1:$O$10001,9,FALSE)</f>
        <v>Tea</v>
      </c>
      <c r="C3815" s="6">
        <f>VLOOKUP(A3815,Cafe_sales!$A$1:$O$10001,10,FALSE)</f>
        <v>3</v>
      </c>
      <c r="D3815" s="10">
        <f>VLOOKUP(A3815,Cafe_sales!$A$1:$O$10001,11,FALSE)</f>
        <v>1.5</v>
      </c>
      <c r="E3815" s="6">
        <f>VLOOKUP(A3815,Cafe_sales!$A$1:$O$10001,12,FALSE)</f>
        <v>1.5</v>
      </c>
      <c r="F3815" t="str">
        <f>VLOOKUP(A3815,Cafe_sales!$A$1:$O$10001,13,FALSE)</f>
        <v>Default mode</v>
      </c>
      <c r="G3815" t="str">
        <f>VLOOKUP(A3815,Cafe_sales!$A$1:$O$10001,14,FALSE)</f>
        <v>UNKNOWN</v>
      </c>
      <c r="H3815" s="8">
        <f>VLOOKUP(A3815,Cafe_sales!$A$1:$O$10001,15,FALSE)</f>
        <v>45093</v>
      </c>
    </row>
    <row r="3816" spans="1:8" x14ac:dyDescent="0.35">
      <c r="A3816" t="s">
        <v>9616</v>
      </c>
      <c r="B3816" t="str">
        <f>VLOOKUP(A3816,Cafe_sales!$A$1:$O$10001,9,FALSE)</f>
        <v>Juice</v>
      </c>
      <c r="C3816" s="6">
        <f>VLOOKUP(A3816,Cafe_sales!$A$1:$O$10001,10,FALSE)</f>
        <v>4</v>
      </c>
      <c r="D3816" s="10">
        <f>VLOOKUP(A3816,Cafe_sales!$A$1:$O$10001,11,FALSE)</f>
        <v>3</v>
      </c>
      <c r="E3816" s="6">
        <f>VLOOKUP(A3816,Cafe_sales!$A$1:$O$10001,12,FALSE)</f>
        <v>12</v>
      </c>
      <c r="F3816" t="str">
        <f>VLOOKUP(A3816,Cafe_sales!$A$1:$O$10001,13,FALSE)</f>
        <v>Default mode</v>
      </c>
      <c r="G3816" t="str">
        <f>VLOOKUP(A3816,Cafe_sales!$A$1:$O$10001,14,FALSE)</f>
        <v>In-store</v>
      </c>
      <c r="H3816" s="8">
        <f>VLOOKUP(A3816,Cafe_sales!$A$1:$O$10001,15,FALSE)</f>
        <v>45046</v>
      </c>
    </row>
    <row r="3817" spans="1:8" x14ac:dyDescent="0.35">
      <c r="A3817" t="s">
        <v>4349</v>
      </c>
      <c r="B3817" t="str">
        <f>VLOOKUP(A3817,Cafe_sales!$A$1:$O$10001,9,FALSE)</f>
        <v>Salad</v>
      </c>
      <c r="C3817" s="6">
        <f>VLOOKUP(A3817,Cafe_sales!$A$1:$O$10001,10,FALSE)</f>
        <v>3.0326809453471197</v>
      </c>
      <c r="D3817" s="10">
        <f>VLOOKUP(A3817,Cafe_sales!$A$1:$O$10001,11,FALSE)</f>
        <v>5</v>
      </c>
      <c r="E3817" s="6">
        <f>VLOOKUP(A3817,Cafe_sales!$A$1:$O$10001,12,FALSE)</f>
        <v>25</v>
      </c>
      <c r="F3817" t="str">
        <f>VLOOKUP(A3817,Cafe_sales!$A$1:$O$10001,13,FALSE)</f>
        <v>Default mode</v>
      </c>
      <c r="G3817" t="str">
        <f>VLOOKUP(A3817,Cafe_sales!$A$1:$O$10001,14,FALSE)</f>
        <v>UNKNOWN</v>
      </c>
      <c r="H3817" s="8">
        <f>VLOOKUP(A3817,Cafe_sales!$A$1:$O$10001,15,FALSE)</f>
        <v>45153</v>
      </c>
    </row>
    <row r="3818" spans="1:8" hidden="1" x14ac:dyDescent="0.35">
      <c r="A3818" t="s">
        <v>9700</v>
      </c>
      <c r="B3818" t="str">
        <f>VLOOKUP(A3818,Cafe_sales!$A$1:$O$10001,9,FALSE)</f>
        <v>Coffee</v>
      </c>
      <c r="C3818">
        <f>VLOOKUP(A3818,Cafe_sales!$A$1:$O$10001,10,FALSE)</f>
        <v>5</v>
      </c>
      <c r="D3818">
        <f>VLOOKUP(A3818,Cafe_sales!$A$1:$O$10001,11,FALSE)</f>
        <v>2</v>
      </c>
      <c r="E3818">
        <f>VLOOKUP(A3818,Cafe_sales!$A$1:$O$10001,12,FALSE)</f>
        <v>10</v>
      </c>
      <c r="F3818" t="str">
        <f>VLOOKUP(A3818,Cafe_sales!$A$1:$O$10001,13,FALSE)</f>
        <v>Default mode</v>
      </c>
      <c r="G3818" t="str">
        <f>VLOOKUP(A3818,Cafe_sales!$A$1:$O$10001,14,FALSE)</f>
        <v>Takeaway</v>
      </c>
      <c r="H3818" s="1">
        <f>VLOOKUP(A3818,Cafe_sales!$A$1:$O$10001,15,FALSE)</f>
        <v>45195</v>
      </c>
    </row>
    <row r="3819" spans="1:8" hidden="1" x14ac:dyDescent="0.35">
      <c r="A3819" t="s">
        <v>7264</v>
      </c>
      <c r="B3819" t="str">
        <f>VLOOKUP(A3819,Cafe_sales!$A$1:$O$10001,9,FALSE)</f>
        <v>Sandwich</v>
      </c>
      <c r="C3819">
        <f>VLOOKUP(A3819,Cafe_sales!$A$1:$O$10001,10,FALSE)</f>
        <v>1</v>
      </c>
      <c r="D3819">
        <f>VLOOKUP(A3819,Cafe_sales!$A$1:$O$10001,11,FALSE)</f>
        <v>4</v>
      </c>
      <c r="E3819">
        <f>VLOOKUP(A3819,Cafe_sales!$A$1:$O$10001,12,FALSE)</f>
        <v>4</v>
      </c>
      <c r="F3819" t="str">
        <f>VLOOKUP(A3819,Cafe_sales!$A$1:$O$10001,13,FALSE)</f>
        <v>Digital Wallet</v>
      </c>
      <c r="G3819" t="str">
        <f>VLOOKUP(A3819,Cafe_sales!$A$1:$O$10001,14,FALSE)</f>
        <v>Takeaway</v>
      </c>
      <c r="H3819" s="1">
        <f>VLOOKUP(A3819,Cafe_sales!$A$1:$O$10001,15,FALSE)</f>
        <v>45124</v>
      </c>
    </row>
    <row r="3820" spans="1:8" x14ac:dyDescent="0.35">
      <c r="A3820" t="s">
        <v>5188</v>
      </c>
      <c r="B3820" t="str">
        <f>VLOOKUP(A3820,Cafe_sales!$A$1:$O$10001,9,FALSE)</f>
        <v>UNKNOWN</v>
      </c>
      <c r="C3820" s="6">
        <f>VLOOKUP(A3820,Cafe_sales!$A$1:$O$10001,10,FALSE)</f>
        <v>4</v>
      </c>
      <c r="D3820" s="10">
        <f>VLOOKUP(A3820,Cafe_sales!$A$1:$O$10001,11,FALSE)</f>
        <v>1.5</v>
      </c>
      <c r="E3820" s="6">
        <f>VLOOKUP(A3820,Cafe_sales!$A$1:$O$10001,12,FALSE)</f>
        <v>6</v>
      </c>
      <c r="F3820" t="str">
        <f>VLOOKUP(A3820,Cafe_sales!$A$1:$O$10001,13,FALSE)</f>
        <v>Credit Card</v>
      </c>
      <c r="G3820" t="str">
        <f>VLOOKUP(A3820,Cafe_sales!$A$1:$O$10001,14,FALSE)</f>
        <v>UNKNOWN</v>
      </c>
      <c r="H3820" s="8">
        <f>VLOOKUP(A3820,Cafe_sales!$A$1:$O$10001,15,FALSE)</f>
        <v>45246</v>
      </c>
    </row>
    <row r="3821" spans="1:8" x14ac:dyDescent="0.35">
      <c r="A3821" t="s">
        <v>3724</v>
      </c>
      <c r="B3821" t="str">
        <f>VLOOKUP(A3821,Cafe_sales!$A$1:$O$10001,9,FALSE)</f>
        <v>Tea</v>
      </c>
      <c r="C3821" s="6">
        <f>VLOOKUP(A3821,Cafe_sales!$A$1:$O$10001,10,FALSE)</f>
        <v>1</v>
      </c>
      <c r="D3821" s="10">
        <f>VLOOKUP(A3821,Cafe_sales!$A$1:$O$10001,11,FALSE)</f>
        <v>1.5</v>
      </c>
      <c r="E3821" s="6">
        <f>VLOOKUP(A3821,Cafe_sales!$A$1:$O$10001,12,FALSE)</f>
        <v>1.5</v>
      </c>
      <c r="F3821" t="str">
        <f>VLOOKUP(A3821,Cafe_sales!$A$1:$O$10001,13,FALSE)</f>
        <v>Default mode</v>
      </c>
      <c r="G3821" t="str">
        <f>VLOOKUP(A3821,Cafe_sales!$A$1:$O$10001,14,FALSE)</f>
        <v>In-store</v>
      </c>
      <c r="H3821" s="8">
        <f>VLOOKUP(A3821,Cafe_sales!$A$1:$O$10001,15,FALSE)</f>
        <v>45081</v>
      </c>
    </row>
    <row r="3822" spans="1:8" x14ac:dyDescent="0.35">
      <c r="A3822" t="s">
        <v>6386</v>
      </c>
      <c r="B3822" t="str">
        <f>VLOOKUP(A3822,Cafe_sales!$A$1:$O$10001,9,FALSE)</f>
        <v>Coffee</v>
      </c>
      <c r="C3822" s="6">
        <f>VLOOKUP(A3822,Cafe_sales!$A$1:$O$10001,10,FALSE)</f>
        <v>1</v>
      </c>
      <c r="D3822" s="10">
        <f>VLOOKUP(A3822,Cafe_sales!$A$1:$O$10001,11,FALSE)</f>
        <v>2</v>
      </c>
      <c r="E3822" s="6">
        <f>VLOOKUP(A3822,Cafe_sales!$A$1:$O$10001,12,FALSE)</f>
        <v>2</v>
      </c>
      <c r="F3822" t="str">
        <f>VLOOKUP(A3822,Cafe_sales!$A$1:$O$10001,13,FALSE)</f>
        <v>Default mode</v>
      </c>
      <c r="G3822" t="str">
        <f>VLOOKUP(A3822,Cafe_sales!$A$1:$O$10001,14,FALSE)</f>
        <v>In-store</v>
      </c>
      <c r="H3822" s="8">
        <f>VLOOKUP(A3822,Cafe_sales!$A$1:$O$10001,15,FALSE)</f>
        <v>45278</v>
      </c>
    </row>
    <row r="3823" spans="1:8" x14ac:dyDescent="0.35">
      <c r="A3823" t="s">
        <v>9196</v>
      </c>
      <c r="B3823" t="str">
        <f>VLOOKUP(A3823,Cafe_sales!$A$1:$O$10001,9,FALSE)</f>
        <v>Cake</v>
      </c>
      <c r="C3823" s="6">
        <f>VLOOKUP(A3823,Cafe_sales!$A$1:$O$10001,10,FALSE)</f>
        <v>2</v>
      </c>
      <c r="D3823" s="10">
        <f>VLOOKUP(A3823,Cafe_sales!$A$1:$O$10001,11,FALSE)</f>
        <v>3</v>
      </c>
      <c r="E3823" s="6">
        <f>VLOOKUP(A3823,Cafe_sales!$A$1:$O$10001,12,FALSE)</f>
        <v>6</v>
      </c>
      <c r="F3823" t="str">
        <f>VLOOKUP(A3823,Cafe_sales!$A$1:$O$10001,13,FALSE)</f>
        <v>UNKNOWN</v>
      </c>
      <c r="G3823" t="str">
        <f>VLOOKUP(A3823,Cafe_sales!$A$1:$O$10001,14,FALSE)</f>
        <v>In-store</v>
      </c>
      <c r="H3823" s="8">
        <f>VLOOKUP(A3823,Cafe_sales!$A$1:$O$10001,15,FALSE)</f>
        <v>45192</v>
      </c>
    </row>
    <row r="3824" spans="1:8" hidden="1" x14ac:dyDescent="0.35">
      <c r="A3824" t="s">
        <v>5482</v>
      </c>
      <c r="B3824" t="str">
        <f>VLOOKUP(A3824,Cafe_sales!$A$1:$O$10001,9,FALSE)</f>
        <v>Cookie</v>
      </c>
      <c r="C3824">
        <f>VLOOKUP(A3824,Cafe_sales!$A$1:$O$10001,10,FALSE)</f>
        <v>4</v>
      </c>
      <c r="D3824">
        <f>VLOOKUP(A3824,Cafe_sales!$A$1:$O$10001,11,FALSE)</f>
        <v>1</v>
      </c>
      <c r="E3824">
        <f>VLOOKUP(A3824,Cafe_sales!$A$1:$O$10001,12,FALSE)</f>
        <v>4</v>
      </c>
      <c r="F3824" t="str">
        <f>VLOOKUP(A3824,Cafe_sales!$A$1:$O$10001,13,FALSE)</f>
        <v>Cash</v>
      </c>
      <c r="G3824" t="str">
        <f>VLOOKUP(A3824,Cafe_sales!$A$1:$O$10001,14,FALSE)</f>
        <v>Takeaway</v>
      </c>
      <c r="H3824" s="1">
        <f>VLOOKUP(A3824,Cafe_sales!$A$1:$O$10001,15,FALSE)</f>
        <v>44967</v>
      </c>
    </row>
    <row r="3825" spans="1:8" hidden="1" x14ac:dyDescent="0.35">
      <c r="A3825" t="s">
        <v>8352</v>
      </c>
      <c r="B3825" t="str">
        <f>VLOOKUP(A3825,Cafe_sales!$A$1:$O$10001,9,FALSE)</f>
        <v>Tea</v>
      </c>
      <c r="C3825">
        <f>VLOOKUP(A3825,Cafe_sales!$A$1:$O$10001,10,FALSE)</f>
        <v>5</v>
      </c>
      <c r="D3825">
        <f>VLOOKUP(A3825,Cafe_sales!$A$1:$O$10001,11,FALSE)</f>
        <v>1.5</v>
      </c>
      <c r="E3825">
        <f>VLOOKUP(A3825,Cafe_sales!$A$1:$O$10001,12,FALSE)</f>
        <v>7.5</v>
      </c>
      <c r="F3825" t="str">
        <f>VLOOKUP(A3825,Cafe_sales!$A$1:$O$10001,13,FALSE)</f>
        <v>Default mode</v>
      </c>
      <c r="G3825" t="str">
        <f>VLOOKUP(A3825,Cafe_sales!$A$1:$O$10001,14,FALSE)</f>
        <v>Takeaway</v>
      </c>
      <c r="H3825" s="1">
        <f>VLOOKUP(A3825,Cafe_sales!$A$1:$O$10001,15,FALSE)</f>
        <v>45095</v>
      </c>
    </row>
    <row r="3826" spans="1:8" hidden="1" x14ac:dyDescent="0.35">
      <c r="A3826" t="s">
        <v>9800</v>
      </c>
      <c r="B3826" t="str">
        <f>VLOOKUP(A3826,Cafe_sales!$A$1:$O$10001,9,FALSE)</f>
        <v>UNKNOWN</v>
      </c>
      <c r="C3826">
        <f>VLOOKUP(A3826,Cafe_sales!$A$1:$O$10001,10,FALSE)</f>
        <v>2</v>
      </c>
      <c r="D3826">
        <f>VLOOKUP(A3826,Cafe_sales!$A$1:$O$10001,11,FALSE)</f>
        <v>1.5</v>
      </c>
      <c r="E3826">
        <f>VLOOKUP(A3826,Cafe_sales!$A$1:$O$10001,12,FALSE)</f>
        <v>3</v>
      </c>
      <c r="F3826" t="str">
        <f>VLOOKUP(A3826,Cafe_sales!$A$1:$O$10001,13,FALSE)</f>
        <v>Credit Card</v>
      </c>
      <c r="G3826" t="str">
        <f>VLOOKUP(A3826,Cafe_sales!$A$1:$O$10001,14,FALSE)</f>
        <v>Takeaway</v>
      </c>
      <c r="H3826" s="1">
        <f>VLOOKUP(A3826,Cafe_sales!$A$1:$O$10001,15,FALSE)</f>
        <v>45140</v>
      </c>
    </row>
    <row r="3827" spans="1:8" x14ac:dyDescent="0.35">
      <c r="A3827" t="s">
        <v>2537</v>
      </c>
      <c r="B3827" t="str">
        <f>VLOOKUP(A3827,Cafe_sales!$A$1:$O$10001,9,FALSE)</f>
        <v>Smoothie</v>
      </c>
      <c r="C3827" s="6">
        <f>VLOOKUP(A3827,Cafe_sales!$A$1:$O$10001,10,FALSE)</f>
        <v>4</v>
      </c>
      <c r="D3827" s="10">
        <f>VLOOKUP(A3827,Cafe_sales!$A$1:$O$10001,11,FALSE)</f>
        <v>4</v>
      </c>
      <c r="E3827" s="6">
        <f>VLOOKUP(A3827,Cafe_sales!$A$1:$O$10001,12,FALSE)</f>
        <v>16</v>
      </c>
      <c r="F3827" t="str">
        <f>VLOOKUP(A3827,Cafe_sales!$A$1:$O$10001,13,FALSE)</f>
        <v>Cash</v>
      </c>
      <c r="G3827" t="str">
        <f>VLOOKUP(A3827,Cafe_sales!$A$1:$O$10001,14,FALSE)</f>
        <v>UNKNOWN</v>
      </c>
      <c r="H3827" s="8">
        <f>VLOOKUP(A3827,Cafe_sales!$A$1:$O$10001,15,FALSE)</f>
        <v>45139</v>
      </c>
    </row>
    <row r="3828" spans="1:8" x14ac:dyDescent="0.35">
      <c r="A3828" t="s">
        <v>807</v>
      </c>
      <c r="B3828" t="str">
        <f>VLOOKUP(A3828,Cafe_sales!$A$1:$O$10001,9,FALSE)</f>
        <v>Cookie</v>
      </c>
      <c r="C3828" s="6">
        <f>VLOOKUP(A3828,Cafe_sales!$A$1:$O$10001,10,FALSE)</f>
        <v>1</v>
      </c>
      <c r="D3828" s="10">
        <f>VLOOKUP(A3828,Cafe_sales!$A$1:$O$10001,11,FALSE)</f>
        <v>1</v>
      </c>
      <c r="E3828" s="6">
        <f>VLOOKUP(A3828,Cafe_sales!$A$1:$O$10001,12,FALSE)</f>
        <v>1</v>
      </c>
      <c r="F3828" t="str">
        <f>VLOOKUP(A3828,Cafe_sales!$A$1:$O$10001,13,FALSE)</f>
        <v>Default mode</v>
      </c>
      <c r="G3828" t="str">
        <f>VLOOKUP(A3828,Cafe_sales!$A$1:$O$10001,14,FALSE)</f>
        <v>UNKNOWN</v>
      </c>
      <c r="H3828" s="8">
        <f>VLOOKUP(A3828,Cafe_sales!$A$1:$O$10001,15,FALSE)</f>
        <v>45104</v>
      </c>
    </row>
    <row r="3829" spans="1:8" x14ac:dyDescent="0.35">
      <c r="A3829" t="s">
        <v>9471</v>
      </c>
      <c r="B3829" t="str">
        <f>VLOOKUP(A3829,Cafe_sales!$A$1:$O$10001,9,FALSE)</f>
        <v>Cake</v>
      </c>
      <c r="C3829" s="6">
        <f>VLOOKUP(A3829,Cafe_sales!$A$1:$O$10001,10,FALSE)</f>
        <v>3</v>
      </c>
      <c r="D3829" s="10">
        <f>VLOOKUP(A3829,Cafe_sales!$A$1:$O$10001,11,FALSE)</f>
        <v>3</v>
      </c>
      <c r="E3829" s="6">
        <f>VLOOKUP(A3829,Cafe_sales!$A$1:$O$10001,12,FALSE)</f>
        <v>9</v>
      </c>
      <c r="F3829" t="str">
        <f>VLOOKUP(A3829,Cafe_sales!$A$1:$O$10001,13,FALSE)</f>
        <v>Default mode</v>
      </c>
      <c r="G3829" t="str">
        <f>VLOOKUP(A3829,Cafe_sales!$A$1:$O$10001,14,FALSE)</f>
        <v>UNKNOWN</v>
      </c>
      <c r="H3829" s="8">
        <f>VLOOKUP(A3829,Cafe_sales!$A$1:$O$10001,15,FALSE)</f>
        <v>44964</v>
      </c>
    </row>
    <row r="3830" spans="1:8" hidden="1" x14ac:dyDescent="0.35">
      <c r="A3830" t="s">
        <v>8210</v>
      </c>
      <c r="B3830" t="str">
        <f>VLOOKUP(A3830,Cafe_sales!$A$1:$O$10001,9,FALSE)</f>
        <v>Smoothie</v>
      </c>
      <c r="C3830">
        <f>VLOOKUP(A3830,Cafe_sales!$A$1:$O$10001,10,FALSE)</f>
        <v>1</v>
      </c>
      <c r="D3830">
        <f>VLOOKUP(A3830,Cafe_sales!$A$1:$O$10001,11,FALSE)</f>
        <v>4</v>
      </c>
      <c r="E3830">
        <f>VLOOKUP(A3830,Cafe_sales!$A$1:$O$10001,12,FALSE)</f>
        <v>4</v>
      </c>
      <c r="F3830" t="str">
        <f>VLOOKUP(A3830,Cafe_sales!$A$1:$O$10001,13,FALSE)</f>
        <v>Cash</v>
      </c>
      <c r="G3830" t="str">
        <f>VLOOKUP(A3830,Cafe_sales!$A$1:$O$10001,14,FALSE)</f>
        <v>Takeaway</v>
      </c>
      <c r="H3830" s="1">
        <f>VLOOKUP(A3830,Cafe_sales!$A$1:$O$10001,15,FALSE)</f>
        <v>45147</v>
      </c>
    </row>
    <row r="3831" spans="1:8" x14ac:dyDescent="0.35">
      <c r="A3831" t="s">
        <v>2895</v>
      </c>
      <c r="B3831" t="str">
        <f>VLOOKUP(A3831,Cafe_sales!$A$1:$O$10001,9,FALSE)</f>
        <v>Tea</v>
      </c>
      <c r="C3831" s="6">
        <f>VLOOKUP(A3831,Cafe_sales!$A$1:$O$10001,10,FALSE)</f>
        <v>2</v>
      </c>
      <c r="D3831" s="10">
        <f>VLOOKUP(A3831,Cafe_sales!$A$1:$O$10001,11,FALSE)</f>
        <v>1.5</v>
      </c>
      <c r="E3831" s="6">
        <f>VLOOKUP(A3831,Cafe_sales!$A$1:$O$10001,12,FALSE)</f>
        <v>3</v>
      </c>
      <c r="F3831" t="str">
        <f>VLOOKUP(A3831,Cafe_sales!$A$1:$O$10001,13,FALSE)</f>
        <v>UNKNOWN</v>
      </c>
      <c r="G3831" t="str">
        <f>VLOOKUP(A3831,Cafe_sales!$A$1:$O$10001,14,FALSE)</f>
        <v>UNKNOWN</v>
      </c>
      <c r="H3831" s="8">
        <f>VLOOKUP(A3831,Cafe_sales!$A$1:$O$10001,15,FALSE)</f>
        <v>45216</v>
      </c>
    </row>
    <row r="3832" spans="1:8" x14ac:dyDescent="0.35">
      <c r="A3832" t="s">
        <v>4493</v>
      </c>
      <c r="B3832" t="str">
        <f>VLOOKUP(A3832,Cafe_sales!$A$1:$O$10001,9,FALSE)</f>
        <v>Salad</v>
      </c>
      <c r="C3832" s="6">
        <f>VLOOKUP(A3832,Cafe_sales!$A$1:$O$10001,10,FALSE)</f>
        <v>2</v>
      </c>
      <c r="D3832" s="10">
        <f>VLOOKUP(A3832,Cafe_sales!$A$1:$O$10001,11,FALSE)</f>
        <v>5</v>
      </c>
      <c r="E3832" s="6">
        <f>VLOOKUP(A3832,Cafe_sales!$A$1:$O$10001,12,FALSE)</f>
        <v>10</v>
      </c>
      <c r="F3832" t="str">
        <f>VLOOKUP(A3832,Cafe_sales!$A$1:$O$10001,13,FALSE)</f>
        <v>Digital Wallet</v>
      </c>
      <c r="G3832" t="str">
        <f>VLOOKUP(A3832,Cafe_sales!$A$1:$O$10001,14,FALSE)</f>
        <v>UNKNOWN</v>
      </c>
      <c r="H3832" s="8">
        <f>VLOOKUP(A3832,Cafe_sales!$A$1:$O$10001,15,FALSE)</f>
        <v>45279</v>
      </c>
    </row>
    <row r="3833" spans="1:8" x14ac:dyDescent="0.35">
      <c r="A3833" t="s">
        <v>4220</v>
      </c>
      <c r="B3833" t="str">
        <f>VLOOKUP(A3833,Cafe_sales!$A$1:$O$10001,9,FALSE)</f>
        <v>Sandwich</v>
      </c>
      <c r="C3833" s="6">
        <f>VLOOKUP(A3833,Cafe_sales!$A$1:$O$10001,10,FALSE)</f>
        <v>1</v>
      </c>
      <c r="D3833" s="10">
        <f>VLOOKUP(A3833,Cafe_sales!$A$1:$O$10001,11,FALSE)</f>
        <v>4</v>
      </c>
      <c r="E3833" s="6">
        <f>VLOOKUP(A3833,Cafe_sales!$A$1:$O$10001,12,FALSE)</f>
        <v>4</v>
      </c>
      <c r="F3833" t="str">
        <f>VLOOKUP(A3833,Cafe_sales!$A$1:$O$10001,13,FALSE)</f>
        <v>Cash</v>
      </c>
      <c r="G3833" t="str">
        <f>VLOOKUP(A3833,Cafe_sales!$A$1:$O$10001,14,FALSE)</f>
        <v>UNKNOWN</v>
      </c>
      <c r="H3833" s="8">
        <f>VLOOKUP(A3833,Cafe_sales!$A$1:$O$10001,15,FALSE)</f>
        <v>44977</v>
      </c>
    </row>
    <row r="3834" spans="1:8" hidden="1" x14ac:dyDescent="0.35">
      <c r="A3834" t="s">
        <v>5773</v>
      </c>
      <c r="B3834" t="str">
        <f>VLOOKUP(A3834,Cafe_sales!$A$1:$O$10001,9,FALSE)</f>
        <v>Cookie</v>
      </c>
      <c r="C3834">
        <f>VLOOKUP(A3834,Cafe_sales!$A$1:$O$10001,10,FALSE)</f>
        <v>2</v>
      </c>
      <c r="D3834">
        <f>VLOOKUP(A3834,Cafe_sales!$A$1:$O$10001,11,FALSE)</f>
        <v>1</v>
      </c>
      <c r="E3834">
        <f>VLOOKUP(A3834,Cafe_sales!$A$1:$O$10001,12,FALSE)</f>
        <v>2</v>
      </c>
      <c r="F3834" t="str">
        <f>VLOOKUP(A3834,Cafe_sales!$A$1:$O$10001,13,FALSE)</f>
        <v>UNKNOWN</v>
      </c>
      <c r="G3834" t="str">
        <f>VLOOKUP(A3834,Cafe_sales!$A$1:$O$10001,14,FALSE)</f>
        <v>Takeaway</v>
      </c>
      <c r="H3834" s="1">
        <f>VLOOKUP(A3834,Cafe_sales!$A$1:$O$10001,15,FALSE)</f>
        <v>45189</v>
      </c>
    </row>
    <row r="3835" spans="1:8" x14ac:dyDescent="0.35">
      <c r="A3835" t="s">
        <v>7226</v>
      </c>
      <c r="B3835" t="str">
        <f>VLOOKUP(A3835,Cafe_sales!$A$1:$O$10001,9,FALSE)</f>
        <v>Sandwich</v>
      </c>
      <c r="C3835" s="6">
        <f>VLOOKUP(A3835,Cafe_sales!$A$1:$O$10001,10,FALSE)</f>
        <v>2</v>
      </c>
      <c r="D3835" s="10">
        <f>VLOOKUP(A3835,Cafe_sales!$A$1:$O$10001,11,FALSE)</f>
        <v>4</v>
      </c>
      <c r="E3835" s="6">
        <f>VLOOKUP(A3835,Cafe_sales!$A$1:$O$10001,12,FALSE)</f>
        <v>8</v>
      </c>
      <c r="F3835" t="str">
        <f>VLOOKUP(A3835,Cafe_sales!$A$1:$O$10001,13,FALSE)</f>
        <v>UNKNOWN</v>
      </c>
      <c r="G3835" t="str">
        <f>VLOOKUP(A3835,Cafe_sales!$A$1:$O$10001,14,FALSE)</f>
        <v>UNKNOWN</v>
      </c>
      <c r="H3835" s="8">
        <f>VLOOKUP(A3835,Cafe_sales!$A$1:$O$10001,15,FALSE)</f>
        <v>45085</v>
      </c>
    </row>
    <row r="3836" spans="1:8" hidden="1" x14ac:dyDescent="0.35">
      <c r="A3836" t="s">
        <v>4571</v>
      </c>
      <c r="B3836" t="str">
        <f>VLOOKUP(A3836,Cafe_sales!$A$1:$O$10001,9,FALSE)</f>
        <v>Cookie</v>
      </c>
      <c r="C3836">
        <f>VLOOKUP(A3836,Cafe_sales!$A$1:$O$10001,10,FALSE)</f>
        <v>5</v>
      </c>
      <c r="D3836">
        <f>VLOOKUP(A3836,Cafe_sales!$A$1:$O$10001,11,FALSE)</f>
        <v>1</v>
      </c>
      <c r="E3836">
        <f>VLOOKUP(A3836,Cafe_sales!$A$1:$O$10001,12,FALSE)</f>
        <v>5</v>
      </c>
      <c r="F3836" t="str">
        <f>VLOOKUP(A3836,Cafe_sales!$A$1:$O$10001,13,FALSE)</f>
        <v>Default mode</v>
      </c>
      <c r="G3836" t="str">
        <f>VLOOKUP(A3836,Cafe_sales!$A$1:$O$10001,14,FALSE)</f>
        <v>Takeaway</v>
      </c>
      <c r="H3836" s="1">
        <f>VLOOKUP(A3836,Cafe_sales!$A$1:$O$10001,15,FALSE)</f>
        <v>45195</v>
      </c>
    </row>
    <row r="3837" spans="1:8" x14ac:dyDescent="0.35">
      <c r="A3837" t="s">
        <v>4182</v>
      </c>
      <c r="B3837" t="str">
        <f>VLOOKUP(A3837,Cafe_sales!$A$1:$O$10001,9,FALSE)</f>
        <v>Sandwich</v>
      </c>
      <c r="C3837" s="6">
        <f>VLOOKUP(A3837,Cafe_sales!$A$1:$O$10001,10,FALSE)</f>
        <v>2</v>
      </c>
      <c r="D3837" s="10">
        <f>VLOOKUP(A3837,Cafe_sales!$A$1:$O$10001,11,FALSE)</f>
        <v>4</v>
      </c>
      <c r="E3837" s="6">
        <f>VLOOKUP(A3837,Cafe_sales!$A$1:$O$10001,12,FALSE)</f>
        <v>8</v>
      </c>
      <c r="F3837" t="str">
        <f>VLOOKUP(A3837,Cafe_sales!$A$1:$O$10001,13,FALSE)</f>
        <v>Cash</v>
      </c>
      <c r="G3837" t="str">
        <f>VLOOKUP(A3837,Cafe_sales!$A$1:$O$10001,14,FALSE)</f>
        <v>In-store</v>
      </c>
      <c r="H3837" s="8">
        <f>VLOOKUP(A3837,Cafe_sales!$A$1:$O$10001,15,FALSE)</f>
        <v>45074</v>
      </c>
    </row>
    <row r="3838" spans="1:8" hidden="1" x14ac:dyDescent="0.35">
      <c r="A3838" t="s">
        <v>6401</v>
      </c>
      <c r="B3838" t="str">
        <f>VLOOKUP(A3838,Cafe_sales!$A$1:$O$10001,9,FALSE)</f>
        <v>Juice</v>
      </c>
      <c r="C3838">
        <f>VLOOKUP(A3838,Cafe_sales!$A$1:$O$10001,10,FALSE)</f>
        <v>5</v>
      </c>
      <c r="D3838">
        <f>VLOOKUP(A3838,Cafe_sales!$A$1:$O$10001,11,FALSE)</f>
        <v>3</v>
      </c>
      <c r="E3838">
        <f>VLOOKUP(A3838,Cafe_sales!$A$1:$O$10001,12,FALSE)</f>
        <v>15</v>
      </c>
      <c r="F3838" t="str">
        <f>VLOOKUP(A3838,Cafe_sales!$A$1:$O$10001,13,FALSE)</f>
        <v>Digital Wallet</v>
      </c>
      <c r="G3838" t="str">
        <f>VLOOKUP(A3838,Cafe_sales!$A$1:$O$10001,14,FALSE)</f>
        <v>Takeaway</v>
      </c>
      <c r="H3838" s="1">
        <f>VLOOKUP(A3838,Cafe_sales!$A$1:$O$10001,15,FALSE)</f>
        <v>45189</v>
      </c>
    </row>
    <row r="3839" spans="1:8" x14ac:dyDescent="0.35">
      <c r="A3839" t="s">
        <v>5216</v>
      </c>
      <c r="B3839" t="str">
        <f>VLOOKUP(A3839,Cafe_sales!$A$1:$O$10001,9,FALSE)</f>
        <v>UNKNOWN</v>
      </c>
      <c r="C3839" s="6">
        <f>VLOOKUP(A3839,Cafe_sales!$A$1:$O$10001,10,FALSE)</f>
        <v>1</v>
      </c>
      <c r="D3839" s="10">
        <f>VLOOKUP(A3839,Cafe_sales!$A$1:$O$10001,11,FALSE)</f>
        <v>1</v>
      </c>
      <c r="E3839" s="6">
        <f>VLOOKUP(A3839,Cafe_sales!$A$1:$O$10001,12,FALSE)</f>
        <v>1</v>
      </c>
      <c r="F3839" t="str">
        <f>VLOOKUP(A3839,Cafe_sales!$A$1:$O$10001,13,FALSE)</f>
        <v>Credit Card</v>
      </c>
      <c r="G3839" t="str">
        <f>VLOOKUP(A3839,Cafe_sales!$A$1:$O$10001,14,FALSE)</f>
        <v>UNKNOWN</v>
      </c>
      <c r="H3839" s="8">
        <f>VLOOKUP(A3839,Cafe_sales!$A$1:$O$10001,15,FALSE)</f>
        <v>45157</v>
      </c>
    </row>
    <row r="3840" spans="1:8" x14ac:dyDescent="0.35">
      <c r="A3840" t="s">
        <v>7000</v>
      </c>
      <c r="B3840" t="str">
        <f>VLOOKUP(A3840,Cafe_sales!$A$1:$O$10001,9,FALSE)</f>
        <v>Coffee</v>
      </c>
      <c r="C3840" s="6">
        <f>VLOOKUP(A3840,Cafe_sales!$A$1:$O$10001,10,FALSE)</f>
        <v>5</v>
      </c>
      <c r="D3840" s="10">
        <f>VLOOKUP(A3840,Cafe_sales!$A$1:$O$10001,11,FALSE)</f>
        <v>2</v>
      </c>
      <c r="E3840" s="6">
        <f>VLOOKUP(A3840,Cafe_sales!$A$1:$O$10001,12,FALSE)</f>
        <v>10</v>
      </c>
      <c r="F3840" t="str">
        <f>VLOOKUP(A3840,Cafe_sales!$A$1:$O$10001,13,FALSE)</f>
        <v>Default mode</v>
      </c>
      <c r="G3840" t="str">
        <f>VLOOKUP(A3840,Cafe_sales!$A$1:$O$10001,14,FALSE)</f>
        <v>In-store</v>
      </c>
      <c r="H3840" s="8">
        <f>VLOOKUP(A3840,Cafe_sales!$A$1:$O$10001,15,FALSE)</f>
        <v>45109</v>
      </c>
    </row>
    <row r="3841" spans="1:8" hidden="1" x14ac:dyDescent="0.35">
      <c r="A3841" t="s">
        <v>4270</v>
      </c>
      <c r="B3841" t="str">
        <f>VLOOKUP(A3841,Cafe_sales!$A$1:$O$10001,9,FALSE)</f>
        <v>UNKNOWN</v>
      </c>
      <c r="C3841">
        <f>VLOOKUP(A3841,Cafe_sales!$A$1:$O$10001,10,FALSE)</f>
        <v>4</v>
      </c>
      <c r="D3841">
        <f>VLOOKUP(A3841,Cafe_sales!$A$1:$O$10001,11,FALSE)</f>
        <v>1</v>
      </c>
      <c r="E3841">
        <f>VLOOKUP(A3841,Cafe_sales!$A$1:$O$10001,12,FALSE)</f>
        <v>4</v>
      </c>
      <c r="F3841" t="str">
        <f>VLOOKUP(A3841,Cafe_sales!$A$1:$O$10001,13,FALSE)</f>
        <v>Cash</v>
      </c>
      <c r="G3841" t="str">
        <f>VLOOKUP(A3841,Cafe_sales!$A$1:$O$10001,14,FALSE)</f>
        <v>Takeaway</v>
      </c>
      <c r="H3841" s="1">
        <f>VLOOKUP(A3841,Cafe_sales!$A$1:$O$10001,15,FALSE)</f>
        <v>45159</v>
      </c>
    </row>
    <row r="3842" spans="1:8" x14ac:dyDescent="0.35">
      <c r="A3842" t="s">
        <v>8882</v>
      </c>
      <c r="B3842" t="str">
        <f>VLOOKUP(A3842,Cafe_sales!$A$1:$O$10001,9,FALSE)</f>
        <v>Tea</v>
      </c>
      <c r="C3842" s="6">
        <f>VLOOKUP(A3842,Cafe_sales!$A$1:$O$10001,10,FALSE)</f>
        <v>4</v>
      </c>
      <c r="D3842" s="10">
        <f>VLOOKUP(A3842,Cafe_sales!$A$1:$O$10001,11,FALSE)</f>
        <v>1.5</v>
      </c>
      <c r="E3842" s="6">
        <f>VLOOKUP(A3842,Cafe_sales!$A$1:$O$10001,12,FALSE)</f>
        <v>6</v>
      </c>
      <c r="F3842" t="str">
        <f>VLOOKUP(A3842,Cafe_sales!$A$1:$O$10001,13,FALSE)</f>
        <v>Digital Wallet</v>
      </c>
      <c r="G3842" t="str">
        <f>VLOOKUP(A3842,Cafe_sales!$A$1:$O$10001,14,FALSE)</f>
        <v>In-store</v>
      </c>
      <c r="H3842" s="8">
        <f>VLOOKUP(A3842,Cafe_sales!$A$1:$O$10001,15,FALSE)</f>
        <v>45188</v>
      </c>
    </row>
    <row r="3843" spans="1:8" hidden="1" x14ac:dyDescent="0.35">
      <c r="A3843" t="s">
        <v>3723</v>
      </c>
      <c r="B3843" t="str">
        <f>VLOOKUP(A3843,Cafe_sales!$A$1:$O$10001,9,FALSE)</f>
        <v>Tea</v>
      </c>
      <c r="C3843">
        <f>VLOOKUP(A3843,Cafe_sales!$A$1:$O$10001,10,FALSE)</f>
        <v>1</v>
      </c>
      <c r="D3843">
        <f>VLOOKUP(A3843,Cafe_sales!$A$1:$O$10001,11,FALSE)</f>
        <v>1.5</v>
      </c>
      <c r="E3843">
        <f>VLOOKUP(A3843,Cafe_sales!$A$1:$O$10001,12,FALSE)</f>
        <v>1.5</v>
      </c>
      <c r="F3843" t="str">
        <f>VLOOKUP(A3843,Cafe_sales!$A$1:$O$10001,13,FALSE)</f>
        <v>Digital Wallet</v>
      </c>
      <c r="G3843" t="str">
        <f>VLOOKUP(A3843,Cafe_sales!$A$1:$O$10001,14,FALSE)</f>
        <v>Takeaway</v>
      </c>
      <c r="H3843" s="1">
        <f>VLOOKUP(A3843,Cafe_sales!$A$1:$O$10001,15,FALSE)</f>
        <v>44954</v>
      </c>
    </row>
    <row r="3844" spans="1:8" x14ac:dyDescent="0.35">
      <c r="A3844" t="s">
        <v>2473</v>
      </c>
      <c r="B3844" t="str">
        <f>VLOOKUP(A3844,Cafe_sales!$A$1:$O$10001,9,FALSE)</f>
        <v>Salad</v>
      </c>
      <c r="C3844" s="6">
        <f>VLOOKUP(A3844,Cafe_sales!$A$1:$O$10001,10,FALSE)</f>
        <v>2</v>
      </c>
      <c r="D3844" s="10">
        <f>VLOOKUP(A3844,Cafe_sales!$A$1:$O$10001,11,FALSE)</f>
        <v>5</v>
      </c>
      <c r="E3844" s="6">
        <f>VLOOKUP(A3844,Cafe_sales!$A$1:$O$10001,12,FALSE)</f>
        <v>10</v>
      </c>
      <c r="F3844" t="str">
        <f>VLOOKUP(A3844,Cafe_sales!$A$1:$O$10001,13,FALSE)</f>
        <v>Cash</v>
      </c>
      <c r="G3844" t="str">
        <f>VLOOKUP(A3844,Cafe_sales!$A$1:$O$10001,14,FALSE)</f>
        <v>UNKNOWN</v>
      </c>
      <c r="H3844" s="8">
        <f>VLOOKUP(A3844,Cafe_sales!$A$1:$O$10001,15,FALSE)</f>
        <v>45162</v>
      </c>
    </row>
    <row r="3845" spans="1:8" x14ac:dyDescent="0.35">
      <c r="A3845" t="s">
        <v>3933</v>
      </c>
      <c r="B3845" t="str">
        <f>VLOOKUP(A3845,Cafe_sales!$A$1:$O$10001,9,FALSE)</f>
        <v>Cake</v>
      </c>
      <c r="C3845" s="6">
        <f>VLOOKUP(A3845,Cafe_sales!$A$1:$O$10001,10,FALSE)</f>
        <v>3</v>
      </c>
      <c r="D3845" s="10">
        <f>VLOOKUP(A3845,Cafe_sales!$A$1:$O$10001,11,FALSE)</f>
        <v>3</v>
      </c>
      <c r="E3845" s="6">
        <f>VLOOKUP(A3845,Cafe_sales!$A$1:$O$10001,12,FALSE)</f>
        <v>9</v>
      </c>
      <c r="F3845" t="str">
        <f>VLOOKUP(A3845,Cafe_sales!$A$1:$O$10001,13,FALSE)</f>
        <v>Digital Wallet</v>
      </c>
      <c r="G3845" t="str">
        <f>VLOOKUP(A3845,Cafe_sales!$A$1:$O$10001,14,FALSE)</f>
        <v>UNKNOWN</v>
      </c>
      <c r="H3845" s="8">
        <f>VLOOKUP(A3845,Cafe_sales!$A$1:$O$10001,15,FALSE)</f>
        <v>45177</v>
      </c>
    </row>
    <row r="3846" spans="1:8" hidden="1" x14ac:dyDescent="0.35">
      <c r="A3846" t="s">
        <v>5807</v>
      </c>
      <c r="B3846" t="str">
        <f>VLOOKUP(A3846,Cafe_sales!$A$1:$O$10001,9,FALSE)</f>
        <v>Cookie</v>
      </c>
      <c r="C3846">
        <f>VLOOKUP(A3846,Cafe_sales!$A$1:$O$10001,10,FALSE)</f>
        <v>5</v>
      </c>
      <c r="D3846">
        <f>VLOOKUP(A3846,Cafe_sales!$A$1:$O$10001,11,FALSE)</f>
        <v>1</v>
      </c>
      <c r="E3846">
        <f>VLOOKUP(A3846,Cafe_sales!$A$1:$O$10001,12,FALSE)</f>
        <v>5</v>
      </c>
      <c r="F3846" t="str">
        <f>VLOOKUP(A3846,Cafe_sales!$A$1:$O$10001,13,FALSE)</f>
        <v>Digital Wallet</v>
      </c>
      <c r="G3846" t="str">
        <f>VLOOKUP(A3846,Cafe_sales!$A$1:$O$10001,14,FALSE)</f>
        <v>Takeaway</v>
      </c>
      <c r="H3846" s="1">
        <f>VLOOKUP(A3846,Cafe_sales!$A$1:$O$10001,15,FALSE)</f>
        <v>45063</v>
      </c>
    </row>
    <row r="3847" spans="1:8" x14ac:dyDescent="0.35">
      <c r="A3847" t="s">
        <v>2369</v>
      </c>
      <c r="B3847" t="str">
        <f>VLOOKUP(A3847,Cafe_sales!$A$1:$O$10001,9,FALSE)</f>
        <v>Smoothie</v>
      </c>
      <c r="C3847" s="6">
        <f>VLOOKUP(A3847,Cafe_sales!$A$1:$O$10001,10,FALSE)</f>
        <v>4</v>
      </c>
      <c r="D3847" s="10">
        <f>VLOOKUP(A3847,Cafe_sales!$A$1:$O$10001,11,FALSE)</f>
        <v>4</v>
      </c>
      <c r="E3847" s="6">
        <f>VLOOKUP(A3847,Cafe_sales!$A$1:$O$10001,12,FALSE)</f>
        <v>16</v>
      </c>
      <c r="F3847" t="str">
        <f>VLOOKUP(A3847,Cafe_sales!$A$1:$O$10001,13,FALSE)</f>
        <v>Cash</v>
      </c>
      <c r="G3847" t="str">
        <f>VLOOKUP(A3847,Cafe_sales!$A$1:$O$10001,14,FALSE)</f>
        <v>UNKNOWN</v>
      </c>
      <c r="H3847" s="8">
        <f>VLOOKUP(A3847,Cafe_sales!$A$1:$O$10001,15,FALSE)</f>
        <v>45116</v>
      </c>
    </row>
    <row r="3848" spans="1:8" x14ac:dyDescent="0.35">
      <c r="A3848" t="s">
        <v>8877</v>
      </c>
      <c r="B3848" t="str">
        <f>VLOOKUP(A3848,Cafe_sales!$A$1:$O$10001,9,FALSE)</f>
        <v>Tea</v>
      </c>
      <c r="C3848" s="6">
        <f>VLOOKUP(A3848,Cafe_sales!$A$1:$O$10001,10,FALSE)</f>
        <v>4</v>
      </c>
      <c r="D3848" s="10">
        <f>VLOOKUP(A3848,Cafe_sales!$A$1:$O$10001,11,FALSE)</f>
        <v>1.5</v>
      </c>
      <c r="E3848" s="6">
        <f>VLOOKUP(A3848,Cafe_sales!$A$1:$O$10001,12,FALSE)</f>
        <v>6</v>
      </c>
      <c r="F3848" t="str">
        <f>VLOOKUP(A3848,Cafe_sales!$A$1:$O$10001,13,FALSE)</f>
        <v>Digital Wallet</v>
      </c>
      <c r="G3848" t="str">
        <f>VLOOKUP(A3848,Cafe_sales!$A$1:$O$10001,14,FALSE)</f>
        <v>UNKNOWN</v>
      </c>
      <c r="H3848" s="8">
        <f>VLOOKUP(A3848,Cafe_sales!$A$1:$O$10001,15,FALSE)</f>
        <v>45175</v>
      </c>
    </row>
    <row r="3849" spans="1:8" x14ac:dyDescent="0.35">
      <c r="A3849" t="s">
        <v>1551</v>
      </c>
      <c r="B3849" t="str">
        <f>VLOOKUP(A3849,Cafe_sales!$A$1:$O$10001,9,FALSE)</f>
        <v>Juice</v>
      </c>
      <c r="C3849" s="6">
        <f>VLOOKUP(A3849,Cafe_sales!$A$1:$O$10001,10,FALSE)</f>
        <v>4</v>
      </c>
      <c r="D3849" s="10">
        <f>VLOOKUP(A3849,Cafe_sales!$A$1:$O$10001,11,FALSE)</f>
        <v>3</v>
      </c>
      <c r="E3849" s="6">
        <f>VLOOKUP(A3849,Cafe_sales!$A$1:$O$10001,12,FALSE)</f>
        <v>12</v>
      </c>
      <c r="F3849" t="str">
        <f>VLOOKUP(A3849,Cafe_sales!$A$1:$O$10001,13,FALSE)</f>
        <v>Digital Wallet</v>
      </c>
      <c r="G3849" t="str">
        <f>VLOOKUP(A3849,Cafe_sales!$A$1:$O$10001,14,FALSE)</f>
        <v>In-store</v>
      </c>
      <c r="H3849" s="8">
        <f>VLOOKUP(A3849,Cafe_sales!$A$1:$O$10001,15,FALSE)</f>
        <v>45228</v>
      </c>
    </row>
    <row r="3850" spans="1:8" hidden="1" x14ac:dyDescent="0.35">
      <c r="A3850" t="s">
        <v>5577</v>
      </c>
      <c r="B3850" t="str">
        <f>VLOOKUP(A3850,Cafe_sales!$A$1:$O$10001,9,FALSE)</f>
        <v>Coffee</v>
      </c>
      <c r="C3850">
        <f>VLOOKUP(A3850,Cafe_sales!$A$1:$O$10001,10,FALSE)</f>
        <v>5</v>
      </c>
      <c r="D3850">
        <f>VLOOKUP(A3850,Cafe_sales!$A$1:$O$10001,11,FALSE)</f>
        <v>2</v>
      </c>
      <c r="E3850">
        <f>VLOOKUP(A3850,Cafe_sales!$A$1:$O$10001,12,FALSE)</f>
        <v>10</v>
      </c>
      <c r="F3850" t="str">
        <f>VLOOKUP(A3850,Cafe_sales!$A$1:$O$10001,13,FALSE)</f>
        <v>Cash</v>
      </c>
      <c r="G3850" t="str">
        <f>VLOOKUP(A3850,Cafe_sales!$A$1:$O$10001,14,FALSE)</f>
        <v>Takeaway</v>
      </c>
      <c r="H3850" s="1">
        <f>VLOOKUP(A3850,Cafe_sales!$A$1:$O$10001,15,FALSE)</f>
        <v>45128</v>
      </c>
    </row>
    <row r="3851" spans="1:8" hidden="1" x14ac:dyDescent="0.35">
      <c r="A3851" t="s">
        <v>4960</v>
      </c>
      <c r="B3851" t="str">
        <f>VLOOKUP(A3851,Cafe_sales!$A$1:$O$10001,9,FALSE)</f>
        <v>Cookie</v>
      </c>
      <c r="C3851">
        <f>VLOOKUP(A3851,Cafe_sales!$A$1:$O$10001,10,FALSE)</f>
        <v>1</v>
      </c>
      <c r="D3851">
        <f>VLOOKUP(A3851,Cafe_sales!$A$1:$O$10001,11,FALSE)</f>
        <v>1</v>
      </c>
      <c r="E3851">
        <f>VLOOKUP(A3851,Cafe_sales!$A$1:$O$10001,12,FALSE)</f>
        <v>1</v>
      </c>
      <c r="F3851" t="str">
        <f>VLOOKUP(A3851,Cafe_sales!$A$1:$O$10001,13,FALSE)</f>
        <v>Default mode</v>
      </c>
      <c r="G3851" t="str">
        <f>VLOOKUP(A3851,Cafe_sales!$A$1:$O$10001,14,FALSE)</f>
        <v>Takeaway</v>
      </c>
      <c r="H3851" s="1">
        <f>VLOOKUP(A3851,Cafe_sales!$A$1:$O$10001,15,FALSE)</f>
        <v>44970</v>
      </c>
    </row>
    <row r="3852" spans="1:8" x14ac:dyDescent="0.35">
      <c r="A3852" t="s">
        <v>7661</v>
      </c>
      <c r="B3852" t="str">
        <f>VLOOKUP(A3852,Cafe_sales!$A$1:$O$10001,9,FALSE)</f>
        <v>Coffee</v>
      </c>
      <c r="C3852" s="6">
        <f>VLOOKUP(A3852,Cafe_sales!$A$1:$O$10001,10,FALSE)</f>
        <v>3</v>
      </c>
      <c r="D3852" s="10">
        <f>VLOOKUP(A3852,Cafe_sales!$A$1:$O$10001,11,FALSE)</f>
        <v>2</v>
      </c>
      <c r="E3852" s="6">
        <f>VLOOKUP(A3852,Cafe_sales!$A$1:$O$10001,12,FALSE)</f>
        <v>6</v>
      </c>
      <c r="F3852" t="str">
        <f>VLOOKUP(A3852,Cafe_sales!$A$1:$O$10001,13,FALSE)</f>
        <v>Digital Wallet</v>
      </c>
      <c r="G3852" t="str">
        <f>VLOOKUP(A3852,Cafe_sales!$A$1:$O$10001,14,FALSE)</f>
        <v>UNKNOWN</v>
      </c>
      <c r="H3852" s="8">
        <f>VLOOKUP(A3852,Cafe_sales!$A$1:$O$10001,15,FALSE)</f>
        <v>45063</v>
      </c>
    </row>
    <row r="3853" spans="1:8" hidden="1" x14ac:dyDescent="0.35">
      <c r="A3853" t="s">
        <v>5198</v>
      </c>
      <c r="B3853" t="str">
        <f>VLOOKUP(A3853,Cafe_sales!$A$1:$O$10001,9,FALSE)</f>
        <v>Salad</v>
      </c>
      <c r="C3853">
        <f>VLOOKUP(A3853,Cafe_sales!$A$1:$O$10001,10,FALSE)</f>
        <v>5</v>
      </c>
      <c r="D3853">
        <f>VLOOKUP(A3853,Cafe_sales!$A$1:$O$10001,11,FALSE)</f>
        <v>5</v>
      </c>
      <c r="E3853">
        <f>VLOOKUP(A3853,Cafe_sales!$A$1:$O$10001,12,FALSE)</f>
        <v>25</v>
      </c>
      <c r="F3853" t="str">
        <f>VLOOKUP(A3853,Cafe_sales!$A$1:$O$10001,13,FALSE)</f>
        <v>Digital Wallet</v>
      </c>
      <c r="G3853" t="str">
        <f>VLOOKUP(A3853,Cafe_sales!$A$1:$O$10001,14,FALSE)</f>
        <v>Takeaway</v>
      </c>
      <c r="H3853" s="1">
        <f>VLOOKUP(A3853,Cafe_sales!$A$1:$O$10001,15,FALSE)</f>
        <v>45052</v>
      </c>
    </row>
    <row r="3854" spans="1:8" x14ac:dyDescent="0.35">
      <c r="A3854" t="s">
        <v>7957</v>
      </c>
      <c r="B3854" t="str">
        <f>VLOOKUP(A3854,Cafe_sales!$A$1:$O$10001,9,FALSE)</f>
        <v>Sandwich</v>
      </c>
      <c r="C3854" s="6">
        <f>VLOOKUP(A3854,Cafe_sales!$A$1:$O$10001,10,FALSE)</f>
        <v>3</v>
      </c>
      <c r="D3854" s="10">
        <f>VLOOKUP(A3854,Cafe_sales!$A$1:$O$10001,11,FALSE)</f>
        <v>4</v>
      </c>
      <c r="E3854" s="6">
        <f>VLOOKUP(A3854,Cafe_sales!$A$1:$O$10001,12,FALSE)</f>
        <v>12</v>
      </c>
      <c r="F3854" t="str">
        <f>VLOOKUP(A3854,Cafe_sales!$A$1:$O$10001,13,FALSE)</f>
        <v>Digital Wallet</v>
      </c>
      <c r="G3854" t="str">
        <f>VLOOKUP(A3854,Cafe_sales!$A$1:$O$10001,14,FALSE)</f>
        <v>UNKNOWN</v>
      </c>
      <c r="H3854" s="8">
        <f>VLOOKUP(A3854,Cafe_sales!$A$1:$O$10001,15,FALSE)</f>
        <v>44927</v>
      </c>
    </row>
    <row r="3855" spans="1:8" x14ac:dyDescent="0.35">
      <c r="A3855" t="s">
        <v>7985</v>
      </c>
      <c r="B3855" t="str">
        <f>VLOOKUP(A3855,Cafe_sales!$A$1:$O$10001,9,FALSE)</f>
        <v>Juice</v>
      </c>
      <c r="C3855" s="6">
        <f>VLOOKUP(A3855,Cafe_sales!$A$1:$O$10001,10,FALSE)</f>
        <v>2</v>
      </c>
      <c r="D3855" s="10">
        <f>VLOOKUP(A3855,Cafe_sales!$A$1:$O$10001,11,FALSE)</f>
        <v>3</v>
      </c>
      <c r="E3855" s="6">
        <f>VLOOKUP(A3855,Cafe_sales!$A$1:$O$10001,12,FALSE)</f>
        <v>6</v>
      </c>
      <c r="F3855" t="str">
        <f>VLOOKUP(A3855,Cafe_sales!$A$1:$O$10001,13,FALSE)</f>
        <v>Default mode</v>
      </c>
      <c r="G3855" t="str">
        <f>VLOOKUP(A3855,Cafe_sales!$A$1:$O$10001,14,FALSE)</f>
        <v>In-store</v>
      </c>
      <c r="H3855" s="8">
        <f>VLOOKUP(A3855,Cafe_sales!$A$1:$O$10001,15,FALSE)</f>
        <v>44961</v>
      </c>
    </row>
    <row r="3856" spans="1:8" x14ac:dyDescent="0.35">
      <c r="A3856" t="s">
        <v>9418</v>
      </c>
      <c r="B3856" t="str">
        <f>VLOOKUP(A3856,Cafe_sales!$A$1:$O$10001,9,FALSE)</f>
        <v>Salad</v>
      </c>
      <c r="C3856" s="6">
        <f>VLOOKUP(A3856,Cafe_sales!$A$1:$O$10001,10,FALSE)</f>
        <v>2</v>
      </c>
      <c r="D3856" s="10">
        <f>VLOOKUP(A3856,Cafe_sales!$A$1:$O$10001,11,FALSE)</f>
        <v>5</v>
      </c>
      <c r="E3856" s="6">
        <f>VLOOKUP(A3856,Cafe_sales!$A$1:$O$10001,12,FALSE)</f>
        <v>10</v>
      </c>
      <c r="F3856" t="str">
        <f>VLOOKUP(A3856,Cafe_sales!$A$1:$O$10001,13,FALSE)</f>
        <v>Credit Card</v>
      </c>
      <c r="G3856" t="str">
        <f>VLOOKUP(A3856,Cafe_sales!$A$1:$O$10001,14,FALSE)</f>
        <v>In-store</v>
      </c>
      <c r="H3856" s="8">
        <f>VLOOKUP(A3856,Cafe_sales!$A$1:$O$10001,15,FALSE)</f>
        <v>45036</v>
      </c>
    </row>
    <row r="3857" spans="1:8" x14ac:dyDescent="0.35">
      <c r="A3857" t="s">
        <v>2356</v>
      </c>
      <c r="B3857" t="str">
        <f>VLOOKUP(A3857,Cafe_sales!$A$1:$O$10001,9,FALSE)</f>
        <v>Cookie</v>
      </c>
      <c r="C3857" s="6">
        <f>VLOOKUP(A3857,Cafe_sales!$A$1:$O$10001,10,FALSE)</f>
        <v>3</v>
      </c>
      <c r="D3857" s="10">
        <f>VLOOKUP(A3857,Cafe_sales!$A$1:$O$10001,11,FALSE)</f>
        <v>1</v>
      </c>
      <c r="E3857" s="6">
        <f>VLOOKUP(A3857,Cafe_sales!$A$1:$O$10001,12,FALSE)</f>
        <v>3</v>
      </c>
      <c r="F3857" t="str">
        <f>VLOOKUP(A3857,Cafe_sales!$A$1:$O$10001,13,FALSE)</f>
        <v>Cash</v>
      </c>
      <c r="G3857" t="str">
        <f>VLOOKUP(A3857,Cafe_sales!$A$1:$O$10001,14,FALSE)</f>
        <v>In-store</v>
      </c>
      <c r="H3857" s="8">
        <f>VLOOKUP(A3857,Cafe_sales!$A$1:$O$10001,15,FALSE)</f>
        <v>45075</v>
      </c>
    </row>
    <row r="3858" spans="1:8" x14ac:dyDescent="0.35">
      <c r="A3858" t="s">
        <v>6945</v>
      </c>
      <c r="B3858" t="str">
        <f>VLOOKUP(A3858,Cafe_sales!$A$1:$O$10001,9,FALSE)</f>
        <v>Juice</v>
      </c>
      <c r="C3858" s="6">
        <f>VLOOKUP(A3858,Cafe_sales!$A$1:$O$10001,10,FALSE)</f>
        <v>5</v>
      </c>
      <c r="D3858" s="10">
        <f>VLOOKUP(A3858,Cafe_sales!$A$1:$O$10001,11,FALSE)</f>
        <v>3</v>
      </c>
      <c r="E3858" s="6">
        <f>VLOOKUP(A3858,Cafe_sales!$A$1:$O$10001,12,FALSE)</f>
        <v>15</v>
      </c>
      <c r="F3858" t="str">
        <f>VLOOKUP(A3858,Cafe_sales!$A$1:$O$10001,13,FALSE)</f>
        <v>Cash</v>
      </c>
      <c r="G3858" t="str">
        <f>VLOOKUP(A3858,Cafe_sales!$A$1:$O$10001,14,FALSE)</f>
        <v>UNKNOWN</v>
      </c>
      <c r="H3858" s="8">
        <f>VLOOKUP(A3858,Cafe_sales!$A$1:$O$10001,15,FALSE)</f>
        <v>44969</v>
      </c>
    </row>
    <row r="3859" spans="1:8" x14ac:dyDescent="0.35">
      <c r="A3859" t="s">
        <v>5549</v>
      </c>
      <c r="B3859" t="str">
        <f>VLOOKUP(A3859,Cafe_sales!$A$1:$O$10001,9,FALSE)</f>
        <v>Juice</v>
      </c>
      <c r="C3859" s="6">
        <f>VLOOKUP(A3859,Cafe_sales!$A$1:$O$10001,10,FALSE)</f>
        <v>4</v>
      </c>
      <c r="D3859" s="10">
        <f>VLOOKUP(A3859,Cafe_sales!$A$1:$O$10001,11,FALSE)</f>
        <v>3</v>
      </c>
      <c r="E3859" s="6">
        <f>VLOOKUP(A3859,Cafe_sales!$A$1:$O$10001,12,FALSE)</f>
        <v>12</v>
      </c>
      <c r="F3859" t="str">
        <f>VLOOKUP(A3859,Cafe_sales!$A$1:$O$10001,13,FALSE)</f>
        <v>Default mode</v>
      </c>
      <c r="G3859" t="str">
        <f>VLOOKUP(A3859,Cafe_sales!$A$1:$O$10001,14,FALSE)</f>
        <v>UNKNOWN</v>
      </c>
      <c r="H3859" s="8">
        <f>VLOOKUP(A3859,Cafe_sales!$A$1:$O$10001,15,FALSE)</f>
        <v>44939</v>
      </c>
    </row>
    <row r="3860" spans="1:8" x14ac:dyDescent="0.35">
      <c r="A3860" t="s">
        <v>1385</v>
      </c>
      <c r="B3860" t="str">
        <f>VLOOKUP(A3860,Cafe_sales!$A$1:$O$10001,9,FALSE)</f>
        <v>Cake</v>
      </c>
      <c r="C3860" s="6">
        <f>VLOOKUP(A3860,Cafe_sales!$A$1:$O$10001,10,FALSE)</f>
        <v>5</v>
      </c>
      <c r="D3860" s="10">
        <f>VLOOKUP(A3860,Cafe_sales!$A$1:$O$10001,11,FALSE)</f>
        <v>3</v>
      </c>
      <c r="E3860" s="6">
        <f>VLOOKUP(A3860,Cafe_sales!$A$1:$O$10001,12,FALSE)</f>
        <v>15</v>
      </c>
      <c r="F3860" t="str">
        <f>VLOOKUP(A3860,Cafe_sales!$A$1:$O$10001,13,FALSE)</f>
        <v>Cash</v>
      </c>
      <c r="G3860" t="str">
        <f>VLOOKUP(A3860,Cafe_sales!$A$1:$O$10001,14,FALSE)</f>
        <v>UNKNOWN</v>
      </c>
      <c r="H3860" s="8">
        <f>VLOOKUP(A3860,Cafe_sales!$A$1:$O$10001,15,FALSE)</f>
        <v>45282</v>
      </c>
    </row>
    <row r="3861" spans="1:8" hidden="1" x14ac:dyDescent="0.35">
      <c r="A3861" t="s">
        <v>9953</v>
      </c>
      <c r="B3861" t="str">
        <f>VLOOKUP(A3861,Cafe_sales!$A$1:$O$10001,9,FALSE)</f>
        <v>Sandwich</v>
      </c>
      <c r="C3861">
        <f>VLOOKUP(A3861,Cafe_sales!$A$1:$O$10001,10,FALSE)</f>
        <v>3</v>
      </c>
      <c r="D3861">
        <f>VLOOKUP(A3861,Cafe_sales!$A$1:$O$10001,11,FALSE)</f>
        <v>4</v>
      </c>
      <c r="E3861">
        <f>VLOOKUP(A3861,Cafe_sales!$A$1:$O$10001,12,FALSE)</f>
        <v>12</v>
      </c>
      <c r="F3861" t="str">
        <f>VLOOKUP(A3861,Cafe_sales!$A$1:$O$10001,13,FALSE)</f>
        <v>Default mode</v>
      </c>
      <c r="G3861" t="str">
        <f>VLOOKUP(A3861,Cafe_sales!$A$1:$O$10001,14,FALSE)</f>
        <v>Takeaway</v>
      </c>
      <c r="H3861" s="1">
        <f>VLOOKUP(A3861,Cafe_sales!$A$1:$O$10001,15,FALSE)</f>
        <v>45230</v>
      </c>
    </row>
    <row r="3862" spans="1:8" x14ac:dyDescent="0.35">
      <c r="A3862" t="s">
        <v>6298</v>
      </c>
      <c r="B3862" t="str">
        <f>VLOOKUP(A3862,Cafe_sales!$A$1:$O$10001,9,FALSE)</f>
        <v>Salad</v>
      </c>
      <c r="C3862" s="6">
        <f>VLOOKUP(A3862,Cafe_sales!$A$1:$O$10001,10,FALSE)</f>
        <v>3</v>
      </c>
      <c r="D3862" s="10">
        <f>VLOOKUP(A3862,Cafe_sales!$A$1:$O$10001,11,FALSE)</f>
        <v>5</v>
      </c>
      <c r="E3862" s="6">
        <f>VLOOKUP(A3862,Cafe_sales!$A$1:$O$10001,12,FALSE)</f>
        <v>15</v>
      </c>
      <c r="F3862" t="str">
        <f>VLOOKUP(A3862,Cafe_sales!$A$1:$O$10001,13,FALSE)</f>
        <v>Cash</v>
      </c>
      <c r="G3862" t="str">
        <f>VLOOKUP(A3862,Cafe_sales!$A$1:$O$10001,14,FALSE)</f>
        <v>In-store</v>
      </c>
      <c r="H3862" s="8">
        <f>VLOOKUP(A3862,Cafe_sales!$A$1:$O$10001,15,FALSE)</f>
        <v>44927</v>
      </c>
    </row>
    <row r="3863" spans="1:8" x14ac:dyDescent="0.35">
      <c r="A3863" t="s">
        <v>1624</v>
      </c>
      <c r="B3863" t="str">
        <f>VLOOKUP(A3863,Cafe_sales!$A$1:$O$10001,9,FALSE)</f>
        <v>Cookie</v>
      </c>
      <c r="C3863" s="6">
        <f>VLOOKUP(A3863,Cafe_sales!$A$1:$O$10001,10,FALSE)</f>
        <v>4</v>
      </c>
      <c r="D3863" s="10">
        <f>VLOOKUP(A3863,Cafe_sales!$A$1:$O$10001,11,FALSE)</f>
        <v>1</v>
      </c>
      <c r="E3863" s="6">
        <f>VLOOKUP(A3863,Cafe_sales!$A$1:$O$10001,12,FALSE)</f>
        <v>4</v>
      </c>
      <c r="F3863" t="str">
        <f>VLOOKUP(A3863,Cafe_sales!$A$1:$O$10001,13,FALSE)</f>
        <v>Default mode</v>
      </c>
      <c r="G3863" t="str">
        <f>VLOOKUP(A3863,Cafe_sales!$A$1:$O$10001,14,FALSE)</f>
        <v>UNKNOWN</v>
      </c>
      <c r="H3863" s="8">
        <f>VLOOKUP(A3863,Cafe_sales!$A$1:$O$10001,15,FALSE)</f>
        <v>44961</v>
      </c>
    </row>
    <row r="3864" spans="1:8" x14ac:dyDescent="0.35">
      <c r="A3864" t="s">
        <v>7884</v>
      </c>
      <c r="B3864" t="str">
        <f>VLOOKUP(A3864,Cafe_sales!$A$1:$O$10001,9,FALSE)</f>
        <v>Smoothie</v>
      </c>
      <c r="C3864" s="6">
        <f>VLOOKUP(A3864,Cafe_sales!$A$1:$O$10001,10,FALSE)</f>
        <v>1</v>
      </c>
      <c r="D3864" s="10">
        <f>VLOOKUP(A3864,Cafe_sales!$A$1:$O$10001,11,FALSE)</f>
        <v>4</v>
      </c>
      <c r="E3864" s="6">
        <f>VLOOKUP(A3864,Cafe_sales!$A$1:$O$10001,12,FALSE)</f>
        <v>4</v>
      </c>
      <c r="F3864" t="str">
        <f>VLOOKUP(A3864,Cafe_sales!$A$1:$O$10001,13,FALSE)</f>
        <v>UNKNOWN</v>
      </c>
      <c r="G3864" t="str">
        <f>VLOOKUP(A3864,Cafe_sales!$A$1:$O$10001,14,FALSE)</f>
        <v>UNKNOWN</v>
      </c>
      <c r="H3864" s="8">
        <f>VLOOKUP(A3864,Cafe_sales!$A$1:$O$10001,15,FALSE)</f>
        <v>45135</v>
      </c>
    </row>
    <row r="3865" spans="1:8" x14ac:dyDescent="0.35">
      <c r="A3865" t="s">
        <v>8529</v>
      </c>
      <c r="B3865" t="str">
        <f>VLOOKUP(A3865,Cafe_sales!$A$1:$O$10001,9,FALSE)</f>
        <v>Juice</v>
      </c>
      <c r="C3865" s="6">
        <f>VLOOKUP(A3865,Cafe_sales!$A$1:$O$10001,10,FALSE)</f>
        <v>5</v>
      </c>
      <c r="D3865" s="10">
        <f>VLOOKUP(A3865,Cafe_sales!$A$1:$O$10001,11,FALSE)</f>
        <v>3</v>
      </c>
      <c r="E3865" s="6">
        <f>VLOOKUP(A3865,Cafe_sales!$A$1:$O$10001,12,FALSE)</f>
        <v>15</v>
      </c>
      <c r="F3865" t="str">
        <f>VLOOKUP(A3865,Cafe_sales!$A$1:$O$10001,13,FALSE)</f>
        <v>UNKNOWN</v>
      </c>
      <c r="G3865" t="str">
        <f>VLOOKUP(A3865,Cafe_sales!$A$1:$O$10001,14,FALSE)</f>
        <v>UNKNOWN</v>
      </c>
      <c r="H3865" s="8">
        <f>VLOOKUP(A3865,Cafe_sales!$A$1:$O$10001,15,FALSE)</f>
        <v>44940</v>
      </c>
    </row>
    <row r="3866" spans="1:8" hidden="1" x14ac:dyDescent="0.35">
      <c r="A3866" t="s">
        <v>1610</v>
      </c>
      <c r="B3866" t="str">
        <f>VLOOKUP(A3866,Cafe_sales!$A$1:$O$10001,9,FALSE)</f>
        <v>Sandwich</v>
      </c>
      <c r="C3866">
        <f>VLOOKUP(A3866,Cafe_sales!$A$1:$O$10001,10,FALSE)</f>
        <v>4</v>
      </c>
      <c r="D3866">
        <f>VLOOKUP(A3866,Cafe_sales!$A$1:$O$10001,11,FALSE)</f>
        <v>3</v>
      </c>
      <c r="E3866">
        <f>VLOOKUP(A3866,Cafe_sales!$A$1:$O$10001,12,FALSE)</f>
        <v>16</v>
      </c>
      <c r="F3866" t="str">
        <f>VLOOKUP(A3866,Cafe_sales!$A$1:$O$10001,13,FALSE)</f>
        <v>Credit Card</v>
      </c>
      <c r="G3866" t="str">
        <f>VLOOKUP(A3866,Cafe_sales!$A$1:$O$10001,14,FALSE)</f>
        <v>Takeaway</v>
      </c>
      <c r="H3866" s="1">
        <f>VLOOKUP(A3866,Cafe_sales!$A$1:$O$10001,15,FALSE)</f>
        <v>45165</v>
      </c>
    </row>
    <row r="3867" spans="1:8" x14ac:dyDescent="0.35">
      <c r="A3867" t="s">
        <v>5886</v>
      </c>
      <c r="B3867" t="str">
        <f>VLOOKUP(A3867,Cafe_sales!$A$1:$O$10001,9,FALSE)</f>
        <v>Cake</v>
      </c>
      <c r="C3867" s="6">
        <f>VLOOKUP(A3867,Cafe_sales!$A$1:$O$10001,10,FALSE)</f>
        <v>2</v>
      </c>
      <c r="D3867" s="10">
        <f>VLOOKUP(A3867,Cafe_sales!$A$1:$O$10001,11,FALSE)</f>
        <v>3</v>
      </c>
      <c r="E3867" s="6">
        <f>VLOOKUP(A3867,Cafe_sales!$A$1:$O$10001,12,FALSE)</f>
        <v>6</v>
      </c>
      <c r="F3867" t="str">
        <f>VLOOKUP(A3867,Cafe_sales!$A$1:$O$10001,13,FALSE)</f>
        <v>Digital Wallet</v>
      </c>
      <c r="G3867" t="str">
        <f>VLOOKUP(A3867,Cafe_sales!$A$1:$O$10001,14,FALSE)</f>
        <v>UNKNOWN</v>
      </c>
      <c r="H3867" s="8">
        <f>VLOOKUP(A3867,Cafe_sales!$A$1:$O$10001,15,FALSE)</f>
        <v>45085</v>
      </c>
    </row>
    <row r="3868" spans="1:8" x14ac:dyDescent="0.35">
      <c r="A3868" t="s">
        <v>7885</v>
      </c>
      <c r="B3868" t="str">
        <f>VLOOKUP(A3868,Cafe_sales!$A$1:$O$10001,9,FALSE)</f>
        <v>Coffee</v>
      </c>
      <c r="C3868" s="6">
        <f>VLOOKUP(A3868,Cafe_sales!$A$1:$O$10001,10,FALSE)</f>
        <v>5</v>
      </c>
      <c r="D3868" s="10">
        <f>VLOOKUP(A3868,Cafe_sales!$A$1:$O$10001,11,FALSE)</f>
        <v>2</v>
      </c>
      <c r="E3868" s="6">
        <f>VLOOKUP(A3868,Cafe_sales!$A$1:$O$10001,12,FALSE)</f>
        <v>10</v>
      </c>
      <c r="F3868" t="str">
        <f>VLOOKUP(A3868,Cafe_sales!$A$1:$O$10001,13,FALSE)</f>
        <v>Credit Card</v>
      </c>
      <c r="G3868" t="str">
        <f>VLOOKUP(A3868,Cafe_sales!$A$1:$O$10001,14,FALSE)</f>
        <v>UNKNOWN</v>
      </c>
      <c r="H3868" s="8">
        <f>VLOOKUP(A3868,Cafe_sales!$A$1:$O$10001,15,FALSE)</f>
        <v>44937</v>
      </c>
    </row>
    <row r="3869" spans="1:8" hidden="1" x14ac:dyDescent="0.35">
      <c r="A3869" t="s">
        <v>730</v>
      </c>
      <c r="B3869" t="str">
        <f>VLOOKUP(A3869,Cafe_sales!$A$1:$O$10001,9,FALSE)</f>
        <v>Sandwich</v>
      </c>
      <c r="C3869">
        <f>VLOOKUP(A3869,Cafe_sales!$A$1:$O$10001,10,FALSE)</f>
        <v>3</v>
      </c>
      <c r="D3869">
        <f>VLOOKUP(A3869,Cafe_sales!$A$1:$O$10001,11,FALSE)</f>
        <v>4</v>
      </c>
      <c r="E3869">
        <f>VLOOKUP(A3869,Cafe_sales!$A$1:$O$10001,12,FALSE)</f>
        <v>12</v>
      </c>
      <c r="F3869" t="str">
        <f>VLOOKUP(A3869,Cafe_sales!$A$1:$O$10001,13,FALSE)</f>
        <v>Digital Wallet</v>
      </c>
      <c r="G3869" t="str">
        <f>VLOOKUP(A3869,Cafe_sales!$A$1:$O$10001,14,FALSE)</f>
        <v>Takeaway</v>
      </c>
      <c r="H3869" s="1">
        <f>VLOOKUP(A3869,Cafe_sales!$A$1:$O$10001,15,FALSE)</f>
        <v>45151</v>
      </c>
    </row>
    <row r="3870" spans="1:8" x14ac:dyDescent="0.35">
      <c r="A3870" t="s">
        <v>8266</v>
      </c>
      <c r="B3870" t="str">
        <f>VLOOKUP(A3870,Cafe_sales!$A$1:$O$10001,9,FALSE)</f>
        <v>Smoothie</v>
      </c>
      <c r="C3870" s="6">
        <f>VLOOKUP(A3870,Cafe_sales!$A$1:$O$10001,10,FALSE)</f>
        <v>2</v>
      </c>
      <c r="D3870" s="10">
        <f>VLOOKUP(A3870,Cafe_sales!$A$1:$O$10001,11,FALSE)</f>
        <v>4</v>
      </c>
      <c r="E3870" s="6">
        <f>VLOOKUP(A3870,Cafe_sales!$A$1:$O$10001,12,FALSE)</f>
        <v>8</v>
      </c>
      <c r="F3870" t="str">
        <f>VLOOKUP(A3870,Cafe_sales!$A$1:$O$10001,13,FALSE)</f>
        <v>Default mode</v>
      </c>
      <c r="G3870" t="str">
        <f>VLOOKUP(A3870,Cafe_sales!$A$1:$O$10001,14,FALSE)</f>
        <v>UNKNOWN</v>
      </c>
      <c r="H3870" s="8">
        <f>VLOOKUP(A3870,Cafe_sales!$A$1:$O$10001,15,FALSE)</f>
        <v>45244</v>
      </c>
    </row>
    <row r="3871" spans="1:8" x14ac:dyDescent="0.35">
      <c r="A3871" t="s">
        <v>6356</v>
      </c>
      <c r="B3871" t="str">
        <f>VLOOKUP(A3871,Cafe_sales!$A$1:$O$10001,9,FALSE)</f>
        <v>Juice</v>
      </c>
      <c r="C3871" s="6">
        <f>VLOOKUP(A3871,Cafe_sales!$A$1:$O$10001,10,FALSE)</f>
        <v>5</v>
      </c>
      <c r="D3871" s="10">
        <f>VLOOKUP(A3871,Cafe_sales!$A$1:$O$10001,11,FALSE)</f>
        <v>3</v>
      </c>
      <c r="E3871" s="6">
        <f>VLOOKUP(A3871,Cafe_sales!$A$1:$O$10001,12,FALSE)</f>
        <v>15</v>
      </c>
      <c r="F3871" t="str">
        <f>VLOOKUP(A3871,Cafe_sales!$A$1:$O$10001,13,FALSE)</f>
        <v>Default mode</v>
      </c>
      <c r="G3871" t="str">
        <f>VLOOKUP(A3871,Cafe_sales!$A$1:$O$10001,14,FALSE)</f>
        <v>UNKNOWN</v>
      </c>
      <c r="H3871" s="8">
        <f>VLOOKUP(A3871,Cafe_sales!$A$1:$O$10001,15,FALSE)</f>
        <v>45036</v>
      </c>
    </row>
    <row r="3872" spans="1:8" x14ac:dyDescent="0.35">
      <c r="A3872" t="s">
        <v>8649</v>
      </c>
      <c r="B3872" t="str">
        <f>VLOOKUP(A3872,Cafe_sales!$A$1:$O$10001,9,FALSE)</f>
        <v>Smoothie</v>
      </c>
      <c r="C3872" s="6">
        <f>VLOOKUP(A3872,Cafe_sales!$A$1:$O$10001,10,FALSE)</f>
        <v>5</v>
      </c>
      <c r="D3872" s="10">
        <f>VLOOKUP(A3872,Cafe_sales!$A$1:$O$10001,11,FALSE)</f>
        <v>4</v>
      </c>
      <c r="E3872" s="6">
        <f>VLOOKUP(A3872,Cafe_sales!$A$1:$O$10001,12,FALSE)</f>
        <v>20</v>
      </c>
      <c r="F3872" t="str">
        <f>VLOOKUP(A3872,Cafe_sales!$A$1:$O$10001,13,FALSE)</f>
        <v>Credit Card</v>
      </c>
      <c r="G3872" t="str">
        <f>VLOOKUP(A3872,Cafe_sales!$A$1:$O$10001,14,FALSE)</f>
        <v>UNKNOWN</v>
      </c>
      <c r="H3872" s="8">
        <f>VLOOKUP(A3872,Cafe_sales!$A$1:$O$10001,15,FALSE)</f>
        <v>44973</v>
      </c>
    </row>
    <row r="3873" spans="1:8" x14ac:dyDescent="0.35">
      <c r="A3873" t="s">
        <v>6524</v>
      </c>
      <c r="B3873" t="str">
        <f>VLOOKUP(A3873,Cafe_sales!$A$1:$O$10001,9,FALSE)</f>
        <v>Coffee</v>
      </c>
      <c r="C3873" s="6">
        <f>VLOOKUP(A3873,Cafe_sales!$A$1:$O$10001,10,FALSE)</f>
        <v>2</v>
      </c>
      <c r="D3873" s="10">
        <f>VLOOKUP(A3873,Cafe_sales!$A$1:$O$10001,11,FALSE)</f>
        <v>2</v>
      </c>
      <c r="E3873" s="6">
        <f>VLOOKUP(A3873,Cafe_sales!$A$1:$O$10001,12,FALSE)</f>
        <v>4</v>
      </c>
      <c r="F3873" t="str">
        <f>VLOOKUP(A3873,Cafe_sales!$A$1:$O$10001,13,FALSE)</f>
        <v>Digital Wallet</v>
      </c>
      <c r="G3873" t="str">
        <f>VLOOKUP(A3873,Cafe_sales!$A$1:$O$10001,14,FALSE)</f>
        <v>UNKNOWN</v>
      </c>
      <c r="H3873" s="8">
        <f>VLOOKUP(A3873,Cafe_sales!$A$1:$O$10001,15,FALSE)</f>
        <v>45259</v>
      </c>
    </row>
    <row r="3874" spans="1:8" x14ac:dyDescent="0.35">
      <c r="A3874" t="s">
        <v>1637</v>
      </c>
      <c r="B3874" t="str">
        <f>VLOOKUP(A3874,Cafe_sales!$A$1:$O$10001,9,FALSE)</f>
        <v>UNKNOWN</v>
      </c>
      <c r="C3874" s="6">
        <f>VLOOKUP(A3874,Cafe_sales!$A$1:$O$10001,10,FALSE)</f>
        <v>5</v>
      </c>
      <c r="D3874" s="10">
        <f>VLOOKUP(A3874,Cafe_sales!$A$1:$O$10001,11,FALSE)</f>
        <v>4</v>
      </c>
      <c r="E3874" s="6">
        <f>VLOOKUP(A3874,Cafe_sales!$A$1:$O$10001,12,FALSE)</f>
        <v>20</v>
      </c>
      <c r="F3874" t="str">
        <f>VLOOKUP(A3874,Cafe_sales!$A$1:$O$10001,13,FALSE)</f>
        <v>Default mode</v>
      </c>
      <c r="G3874" t="str">
        <f>VLOOKUP(A3874,Cafe_sales!$A$1:$O$10001,14,FALSE)</f>
        <v>In-store</v>
      </c>
      <c r="H3874" s="8">
        <f>VLOOKUP(A3874,Cafe_sales!$A$1:$O$10001,15,FALSE)</f>
        <v>44967</v>
      </c>
    </row>
    <row r="3875" spans="1:8" hidden="1" x14ac:dyDescent="0.35">
      <c r="A3875" t="s">
        <v>26</v>
      </c>
      <c r="B3875" t="str">
        <f>VLOOKUP(A3875,Cafe_sales!$A$1:$O$10001,9,FALSE)</f>
        <v>UNKNOWN</v>
      </c>
      <c r="C3875">
        <f>VLOOKUP(A3875,Cafe_sales!$A$1:$O$10001,10,FALSE)</f>
        <v>3</v>
      </c>
      <c r="D3875">
        <f>VLOOKUP(A3875,Cafe_sales!$A$1:$O$10001,11,FALSE)</f>
        <v>3</v>
      </c>
      <c r="E3875">
        <f>VLOOKUP(A3875,Cafe_sales!$A$1:$O$10001,12,FALSE)</f>
        <v>9</v>
      </c>
      <c r="F3875" t="str">
        <f>VLOOKUP(A3875,Cafe_sales!$A$1:$O$10001,13,FALSE)</f>
        <v>Cash</v>
      </c>
      <c r="G3875" t="str">
        <f>VLOOKUP(A3875,Cafe_sales!$A$1:$O$10001,14,FALSE)</f>
        <v>Takeaway</v>
      </c>
      <c r="H3875" s="1">
        <f>VLOOKUP(A3875,Cafe_sales!$A$1:$O$10001,15,FALSE)</f>
        <v>45205</v>
      </c>
    </row>
    <row r="3876" spans="1:8" x14ac:dyDescent="0.35">
      <c r="A3876" t="s">
        <v>4255</v>
      </c>
      <c r="B3876" t="str">
        <f>VLOOKUP(A3876,Cafe_sales!$A$1:$O$10001,9,FALSE)</f>
        <v>Cookie</v>
      </c>
      <c r="C3876" s="6">
        <f>VLOOKUP(A3876,Cafe_sales!$A$1:$O$10001,10,FALSE)</f>
        <v>1</v>
      </c>
      <c r="D3876" s="10">
        <f>VLOOKUP(A3876,Cafe_sales!$A$1:$O$10001,11,FALSE)</f>
        <v>1</v>
      </c>
      <c r="E3876" s="6">
        <f>VLOOKUP(A3876,Cafe_sales!$A$1:$O$10001,12,FALSE)</f>
        <v>1</v>
      </c>
      <c r="F3876" t="str">
        <f>VLOOKUP(A3876,Cafe_sales!$A$1:$O$10001,13,FALSE)</f>
        <v>Digital Wallet</v>
      </c>
      <c r="G3876" t="str">
        <f>VLOOKUP(A3876,Cafe_sales!$A$1:$O$10001,14,FALSE)</f>
        <v>In-store</v>
      </c>
      <c r="H3876" s="8">
        <f>VLOOKUP(A3876,Cafe_sales!$A$1:$O$10001,15,FALSE)</f>
        <v>45005</v>
      </c>
    </row>
    <row r="3877" spans="1:8" hidden="1" x14ac:dyDescent="0.35">
      <c r="A3877" t="s">
        <v>9556</v>
      </c>
      <c r="B3877" t="str">
        <f>VLOOKUP(A3877,Cafe_sales!$A$1:$O$10001,9,FALSE)</f>
        <v>Smoothie</v>
      </c>
      <c r="C3877">
        <f>VLOOKUP(A3877,Cafe_sales!$A$1:$O$10001,10,FALSE)</f>
        <v>5</v>
      </c>
      <c r="D3877">
        <f>VLOOKUP(A3877,Cafe_sales!$A$1:$O$10001,11,FALSE)</f>
        <v>3.3853932584269661</v>
      </c>
      <c r="E3877">
        <f>VLOOKUP(A3877,Cafe_sales!$A$1:$O$10001,12,FALSE)</f>
        <v>20</v>
      </c>
      <c r="F3877" t="str">
        <f>VLOOKUP(A3877,Cafe_sales!$A$1:$O$10001,13,FALSE)</f>
        <v>Credit Card</v>
      </c>
      <c r="G3877" t="str">
        <f>VLOOKUP(A3877,Cafe_sales!$A$1:$O$10001,14,FALSE)</f>
        <v>Takeaway</v>
      </c>
      <c r="H3877" s="1">
        <f>VLOOKUP(A3877,Cafe_sales!$A$1:$O$10001,15,FALSE)</f>
        <v>45046</v>
      </c>
    </row>
    <row r="3878" spans="1:8" x14ac:dyDescent="0.35">
      <c r="A3878" t="s">
        <v>2583</v>
      </c>
      <c r="B3878" t="str">
        <f>VLOOKUP(A3878,Cafe_sales!$A$1:$O$10001,9,FALSE)</f>
        <v>Salad</v>
      </c>
      <c r="C3878" s="6">
        <f>VLOOKUP(A3878,Cafe_sales!$A$1:$O$10001,10,FALSE)</f>
        <v>2</v>
      </c>
      <c r="D3878" s="10">
        <f>VLOOKUP(A3878,Cafe_sales!$A$1:$O$10001,11,FALSE)</f>
        <v>5</v>
      </c>
      <c r="E3878" s="6">
        <f>VLOOKUP(A3878,Cafe_sales!$A$1:$O$10001,12,FALSE)</f>
        <v>10</v>
      </c>
      <c r="F3878" t="str">
        <f>VLOOKUP(A3878,Cafe_sales!$A$1:$O$10001,13,FALSE)</f>
        <v>Credit Card</v>
      </c>
      <c r="G3878" t="str">
        <f>VLOOKUP(A3878,Cafe_sales!$A$1:$O$10001,14,FALSE)</f>
        <v>UNKNOWN</v>
      </c>
      <c r="H3878" s="8">
        <f>VLOOKUP(A3878,Cafe_sales!$A$1:$O$10001,15,FALSE)</f>
        <v>45049</v>
      </c>
    </row>
    <row r="3879" spans="1:8" x14ac:dyDescent="0.35">
      <c r="A3879" t="s">
        <v>8149</v>
      </c>
      <c r="B3879" t="str">
        <f>VLOOKUP(A3879,Cafe_sales!$A$1:$O$10001,9,FALSE)</f>
        <v>Smoothie</v>
      </c>
      <c r="C3879" s="6">
        <f>VLOOKUP(A3879,Cafe_sales!$A$1:$O$10001,10,FALSE)</f>
        <v>3</v>
      </c>
      <c r="D3879" s="10">
        <f>VLOOKUP(A3879,Cafe_sales!$A$1:$O$10001,11,FALSE)</f>
        <v>4</v>
      </c>
      <c r="E3879" s="6">
        <f>VLOOKUP(A3879,Cafe_sales!$A$1:$O$10001,12,FALSE)</f>
        <v>12</v>
      </c>
      <c r="F3879" t="str">
        <f>VLOOKUP(A3879,Cafe_sales!$A$1:$O$10001,13,FALSE)</f>
        <v>Credit Card</v>
      </c>
      <c r="G3879" t="str">
        <f>VLOOKUP(A3879,Cafe_sales!$A$1:$O$10001,14,FALSE)</f>
        <v>UNKNOWN</v>
      </c>
      <c r="H3879" s="8">
        <f>VLOOKUP(A3879,Cafe_sales!$A$1:$O$10001,15,FALSE)</f>
        <v>45135</v>
      </c>
    </row>
    <row r="3880" spans="1:8" x14ac:dyDescent="0.35">
      <c r="A3880" t="s">
        <v>4227</v>
      </c>
      <c r="B3880" t="str">
        <f>VLOOKUP(A3880,Cafe_sales!$A$1:$O$10001,9,FALSE)</f>
        <v>Cookie</v>
      </c>
      <c r="C3880" s="6">
        <f>VLOOKUP(A3880,Cafe_sales!$A$1:$O$10001,10,FALSE)</f>
        <v>2</v>
      </c>
      <c r="D3880" s="10">
        <f>VLOOKUP(A3880,Cafe_sales!$A$1:$O$10001,11,FALSE)</f>
        <v>1</v>
      </c>
      <c r="E3880" s="6">
        <f>VLOOKUP(A3880,Cafe_sales!$A$1:$O$10001,12,FALSE)</f>
        <v>2</v>
      </c>
      <c r="F3880" t="str">
        <f>VLOOKUP(A3880,Cafe_sales!$A$1:$O$10001,13,FALSE)</f>
        <v>Credit Card</v>
      </c>
      <c r="G3880" t="str">
        <f>VLOOKUP(A3880,Cafe_sales!$A$1:$O$10001,14,FALSE)</f>
        <v>In-store</v>
      </c>
      <c r="H3880" s="8">
        <f>VLOOKUP(A3880,Cafe_sales!$A$1:$O$10001,15,FALSE)</f>
        <v>45016</v>
      </c>
    </row>
    <row r="3881" spans="1:8" x14ac:dyDescent="0.35">
      <c r="A3881" t="s">
        <v>4838</v>
      </c>
      <c r="B3881" t="str">
        <f>VLOOKUP(A3881,Cafe_sales!$A$1:$O$10001,9,FALSE)</f>
        <v>Coffee</v>
      </c>
      <c r="C3881" s="6">
        <f>VLOOKUP(A3881,Cafe_sales!$A$1:$O$10001,10,FALSE)</f>
        <v>3</v>
      </c>
      <c r="D3881" s="10">
        <f>VLOOKUP(A3881,Cafe_sales!$A$1:$O$10001,11,FALSE)</f>
        <v>2</v>
      </c>
      <c r="E3881" s="6">
        <f>VLOOKUP(A3881,Cafe_sales!$A$1:$O$10001,12,FALSE)</f>
        <v>6</v>
      </c>
      <c r="F3881" t="str">
        <f>VLOOKUP(A3881,Cafe_sales!$A$1:$O$10001,13,FALSE)</f>
        <v>Cash</v>
      </c>
      <c r="G3881" t="str">
        <f>VLOOKUP(A3881,Cafe_sales!$A$1:$O$10001,14,FALSE)</f>
        <v>In-store</v>
      </c>
      <c r="H3881" s="8">
        <f>VLOOKUP(A3881,Cafe_sales!$A$1:$O$10001,15,FALSE)</f>
        <v>45041</v>
      </c>
    </row>
    <row r="3882" spans="1:8" x14ac:dyDescent="0.35">
      <c r="A3882" t="s">
        <v>6464</v>
      </c>
      <c r="B3882" t="str">
        <f>VLOOKUP(A3882,Cafe_sales!$A$1:$O$10001,9,FALSE)</f>
        <v>Coffee</v>
      </c>
      <c r="C3882" s="6">
        <f>VLOOKUP(A3882,Cafe_sales!$A$1:$O$10001,10,FALSE)</f>
        <v>3</v>
      </c>
      <c r="D3882" s="10">
        <f>VLOOKUP(A3882,Cafe_sales!$A$1:$O$10001,11,FALSE)</f>
        <v>2</v>
      </c>
      <c r="E3882" s="6">
        <f>VLOOKUP(A3882,Cafe_sales!$A$1:$O$10001,12,FALSE)</f>
        <v>6</v>
      </c>
      <c r="F3882" t="str">
        <f>VLOOKUP(A3882,Cafe_sales!$A$1:$O$10001,13,FALSE)</f>
        <v>Default mode</v>
      </c>
      <c r="G3882" t="str">
        <f>VLOOKUP(A3882,Cafe_sales!$A$1:$O$10001,14,FALSE)</f>
        <v>UNKNOWN</v>
      </c>
      <c r="H3882" s="8">
        <f>VLOOKUP(A3882,Cafe_sales!$A$1:$O$10001,15,FALSE)</f>
        <v>44963</v>
      </c>
    </row>
    <row r="3883" spans="1:8" hidden="1" x14ac:dyDescent="0.35">
      <c r="A3883" t="s">
        <v>8365</v>
      </c>
      <c r="B3883" t="str">
        <f>VLOOKUP(A3883,Cafe_sales!$A$1:$O$10001,9,FALSE)</f>
        <v>Sandwich</v>
      </c>
      <c r="C3883">
        <f>VLOOKUP(A3883,Cafe_sales!$A$1:$O$10001,10,FALSE)</f>
        <v>3</v>
      </c>
      <c r="D3883">
        <f>VLOOKUP(A3883,Cafe_sales!$A$1:$O$10001,11,FALSE)</f>
        <v>4</v>
      </c>
      <c r="E3883">
        <f>VLOOKUP(A3883,Cafe_sales!$A$1:$O$10001,12,FALSE)</f>
        <v>12</v>
      </c>
      <c r="F3883" t="str">
        <f>VLOOKUP(A3883,Cafe_sales!$A$1:$O$10001,13,FALSE)</f>
        <v>Cash</v>
      </c>
      <c r="G3883" t="str">
        <f>VLOOKUP(A3883,Cafe_sales!$A$1:$O$10001,14,FALSE)</f>
        <v>Takeaway</v>
      </c>
      <c r="H3883" s="1">
        <f>VLOOKUP(A3883,Cafe_sales!$A$1:$O$10001,15,FALSE)</f>
        <v>45031</v>
      </c>
    </row>
    <row r="3884" spans="1:8" x14ac:dyDescent="0.35">
      <c r="A3884" t="s">
        <v>6631</v>
      </c>
      <c r="B3884" t="str">
        <f>VLOOKUP(A3884,Cafe_sales!$A$1:$O$10001,9,FALSE)</f>
        <v>Salad</v>
      </c>
      <c r="C3884" s="6">
        <f>VLOOKUP(A3884,Cafe_sales!$A$1:$O$10001,10,FALSE)</f>
        <v>4</v>
      </c>
      <c r="D3884" s="10">
        <f>VLOOKUP(A3884,Cafe_sales!$A$1:$O$10001,11,FALSE)</f>
        <v>5</v>
      </c>
      <c r="E3884" s="6">
        <f>VLOOKUP(A3884,Cafe_sales!$A$1:$O$10001,12,FALSE)</f>
        <v>20</v>
      </c>
      <c r="F3884" t="str">
        <f>VLOOKUP(A3884,Cafe_sales!$A$1:$O$10001,13,FALSE)</f>
        <v>Digital Wallet</v>
      </c>
      <c r="G3884" t="str">
        <f>VLOOKUP(A3884,Cafe_sales!$A$1:$O$10001,14,FALSE)</f>
        <v>UNKNOWN</v>
      </c>
      <c r="H3884" s="8">
        <f>VLOOKUP(A3884,Cafe_sales!$A$1:$O$10001,15,FALSE)</f>
        <v>44975</v>
      </c>
    </row>
    <row r="3885" spans="1:8" x14ac:dyDescent="0.35">
      <c r="A3885" t="s">
        <v>7586</v>
      </c>
      <c r="B3885" t="str">
        <f>VLOOKUP(A3885,Cafe_sales!$A$1:$O$10001,9,FALSE)</f>
        <v>Coffee</v>
      </c>
      <c r="C3885" s="6">
        <f>VLOOKUP(A3885,Cafe_sales!$A$1:$O$10001,10,FALSE)</f>
        <v>2</v>
      </c>
      <c r="D3885" s="10">
        <f>VLOOKUP(A3885,Cafe_sales!$A$1:$O$10001,11,FALSE)</f>
        <v>2</v>
      </c>
      <c r="E3885" s="6">
        <f>VLOOKUP(A3885,Cafe_sales!$A$1:$O$10001,12,FALSE)</f>
        <v>4</v>
      </c>
      <c r="F3885" t="str">
        <f>VLOOKUP(A3885,Cafe_sales!$A$1:$O$10001,13,FALSE)</f>
        <v>Cash</v>
      </c>
      <c r="G3885" t="str">
        <f>VLOOKUP(A3885,Cafe_sales!$A$1:$O$10001,14,FALSE)</f>
        <v>UNKNOWN</v>
      </c>
      <c r="H3885" s="8">
        <f>VLOOKUP(A3885,Cafe_sales!$A$1:$O$10001,15,FALSE)</f>
        <v>45275</v>
      </c>
    </row>
    <row r="3886" spans="1:8" x14ac:dyDescent="0.35">
      <c r="A3886" t="s">
        <v>450</v>
      </c>
      <c r="B3886" t="str">
        <f>VLOOKUP(A3886,Cafe_sales!$A$1:$O$10001,9,FALSE)</f>
        <v>Cake</v>
      </c>
      <c r="C3886" s="6">
        <f>VLOOKUP(A3886,Cafe_sales!$A$1:$O$10001,10,FALSE)</f>
        <v>4</v>
      </c>
      <c r="D3886" s="10">
        <f>VLOOKUP(A3886,Cafe_sales!$A$1:$O$10001,11,FALSE)</f>
        <v>3</v>
      </c>
      <c r="E3886" s="6">
        <f>VLOOKUP(A3886,Cafe_sales!$A$1:$O$10001,12,FALSE)</f>
        <v>12</v>
      </c>
      <c r="F3886" t="str">
        <f>VLOOKUP(A3886,Cafe_sales!$A$1:$O$10001,13,FALSE)</f>
        <v>Cash</v>
      </c>
      <c r="G3886" t="str">
        <f>VLOOKUP(A3886,Cafe_sales!$A$1:$O$10001,14,FALSE)</f>
        <v>UNKNOWN</v>
      </c>
      <c r="H3886" s="8">
        <f>VLOOKUP(A3886,Cafe_sales!$A$1:$O$10001,15,FALSE)</f>
        <v>45062</v>
      </c>
    </row>
    <row r="3887" spans="1:8" hidden="1" x14ac:dyDescent="0.35">
      <c r="A3887" t="s">
        <v>4440</v>
      </c>
      <c r="B3887" t="str">
        <f>VLOOKUP(A3887,Cafe_sales!$A$1:$O$10001,9,FALSE)</f>
        <v>Smoothie</v>
      </c>
      <c r="C3887">
        <f>VLOOKUP(A3887,Cafe_sales!$A$1:$O$10001,10,FALSE)</f>
        <v>2</v>
      </c>
      <c r="D3887">
        <f>VLOOKUP(A3887,Cafe_sales!$A$1:$O$10001,11,FALSE)</f>
        <v>4</v>
      </c>
      <c r="E3887">
        <f>VLOOKUP(A3887,Cafe_sales!$A$1:$O$10001,12,FALSE)</f>
        <v>8</v>
      </c>
      <c r="F3887" t="str">
        <f>VLOOKUP(A3887,Cafe_sales!$A$1:$O$10001,13,FALSE)</f>
        <v>Cash</v>
      </c>
      <c r="G3887" t="str">
        <f>VLOOKUP(A3887,Cafe_sales!$A$1:$O$10001,14,FALSE)</f>
        <v>Takeaway</v>
      </c>
      <c r="H3887" s="1">
        <f>VLOOKUP(A3887,Cafe_sales!$A$1:$O$10001,15,FALSE)</f>
        <v>45180</v>
      </c>
    </row>
    <row r="3888" spans="1:8" x14ac:dyDescent="0.35">
      <c r="A3888" t="s">
        <v>9293</v>
      </c>
      <c r="B3888" t="str">
        <f>VLOOKUP(A3888,Cafe_sales!$A$1:$O$10001,9,FALSE)</f>
        <v>Coffee</v>
      </c>
      <c r="C3888" s="6">
        <f>VLOOKUP(A3888,Cafe_sales!$A$1:$O$10001,10,FALSE)</f>
        <v>4</v>
      </c>
      <c r="D3888" s="10">
        <f>VLOOKUP(A3888,Cafe_sales!$A$1:$O$10001,11,FALSE)</f>
        <v>2</v>
      </c>
      <c r="E3888" s="6">
        <f>VLOOKUP(A3888,Cafe_sales!$A$1:$O$10001,12,FALSE)</f>
        <v>8</v>
      </c>
      <c r="F3888" t="str">
        <f>VLOOKUP(A3888,Cafe_sales!$A$1:$O$10001,13,FALSE)</f>
        <v>Digital Wallet</v>
      </c>
      <c r="G3888" t="str">
        <f>VLOOKUP(A3888,Cafe_sales!$A$1:$O$10001,14,FALSE)</f>
        <v>UNKNOWN</v>
      </c>
      <c r="H3888" s="8">
        <f>VLOOKUP(A3888,Cafe_sales!$A$1:$O$10001,15,FALSE)</f>
        <v>45145</v>
      </c>
    </row>
    <row r="3889" spans="1:8" x14ac:dyDescent="0.35">
      <c r="A3889" t="s">
        <v>3865</v>
      </c>
      <c r="B3889" t="str">
        <f>VLOOKUP(A3889,Cafe_sales!$A$1:$O$10001,9,FALSE)</f>
        <v>Salad</v>
      </c>
      <c r="C3889" s="6">
        <f>VLOOKUP(A3889,Cafe_sales!$A$1:$O$10001,10,FALSE)</f>
        <v>4</v>
      </c>
      <c r="D3889" s="10">
        <f>VLOOKUP(A3889,Cafe_sales!$A$1:$O$10001,11,FALSE)</f>
        <v>0</v>
      </c>
      <c r="E3889" s="6">
        <f>VLOOKUP(A3889,Cafe_sales!$A$1:$O$10001,12,FALSE)</f>
        <v>20</v>
      </c>
      <c r="F3889" t="str">
        <f>VLOOKUP(A3889,Cafe_sales!$A$1:$O$10001,13,FALSE)</f>
        <v>Digital Wallet</v>
      </c>
      <c r="G3889" t="str">
        <f>VLOOKUP(A3889,Cafe_sales!$A$1:$O$10001,14,FALSE)</f>
        <v>UNKNOWN</v>
      </c>
      <c r="H3889" s="8">
        <f>VLOOKUP(A3889,Cafe_sales!$A$1:$O$10001,15,FALSE)</f>
        <v>44957</v>
      </c>
    </row>
    <row r="3890" spans="1:8" hidden="1" x14ac:dyDescent="0.35">
      <c r="A3890" t="s">
        <v>2038</v>
      </c>
      <c r="B3890" t="str">
        <f>VLOOKUP(A3890,Cafe_sales!$A$1:$O$10001,9,FALSE)</f>
        <v>UNKNOWN</v>
      </c>
      <c r="C3890">
        <f>VLOOKUP(A3890,Cafe_sales!$A$1:$O$10001,10,FALSE)</f>
        <v>3.0387647831800262</v>
      </c>
      <c r="D3890">
        <f>VLOOKUP(A3890,Cafe_sales!$A$1:$O$10001,11,FALSE)</f>
        <v>2</v>
      </c>
      <c r="E3890">
        <f>VLOOKUP(A3890,Cafe_sales!$A$1:$O$10001,12,FALSE)</f>
        <v>2</v>
      </c>
      <c r="F3890" t="str">
        <f>VLOOKUP(A3890,Cafe_sales!$A$1:$O$10001,13,FALSE)</f>
        <v>Digital Wallet</v>
      </c>
      <c r="G3890" t="str">
        <f>VLOOKUP(A3890,Cafe_sales!$A$1:$O$10001,14,FALSE)</f>
        <v>Takeaway</v>
      </c>
      <c r="H3890" s="1">
        <f>VLOOKUP(A3890,Cafe_sales!$A$1:$O$10001,15,FALSE)</f>
        <v>45021</v>
      </c>
    </row>
    <row r="3891" spans="1:8" x14ac:dyDescent="0.35">
      <c r="A3891" t="s">
        <v>6065</v>
      </c>
      <c r="B3891" t="str">
        <f>VLOOKUP(A3891,Cafe_sales!$A$1:$O$10001,9,FALSE)</f>
        <v>UNKNOWN</v>
      </c>
      <c r="C3891" s="6">
        <f>VLOOKUP(A3891,Cafe_sales!$A$1:$O$10001,10,FALSE)</f>
        <v>3</v>
      </c>
      <c r="D3891" s="10">
        <f>VLOOKUP(A3891,Cafe_sales!$A$1:$O$10001,11,FALSE)</f>
        <v>1</v>
      </c>
      <c r="E3891" s="6">
        <f>VLOOKUP(A3891,Cafe_sales!$A$1:$O$10001,12,FALSE)</f>
        <v>3</v>
      </c>
      <c r="F3891" t="str">
        <f>VLOOKUP(A3891,Cafe_sales!$A$1:$O$10001,13,FALSE)</f>
        <v>Digital Wallet</v>
      </c>
      <c r="G3891" t="str">
        <f>VLOOKUP(A3891,Cafe_sales!$A$1:$O$10001,14,FALSE)</f>
        <v>UNKNOWN</v>
      </c>
      <c r="H3891" s="8">
        <f>VLOOKUP(A3891,Cafe_sales!$A$1:$O$10001,15,FALSE)</f>
        <v>44935</v>
      </c>
    </row>
    <row r="3892" spans="1:8" x14ac:dyDescent="0.35">
      <c r="A3892" t="s">
        <v>5349</v>
      </c>
      <c r="B3892" t="str">
        <f>VLOOKUP(A3892,Cafe_sales!$A$1:$O$10001,9,FALSE)</f>
        <v>Cookie</v>
      </c>
      <c r="C3892" s="6">
        <f>VLOOKUP(A3892,Cafe_sales!$A$1:$O$10001,10,FALSE)</f>
        <v>3</v>
      </c>
      <c r="D3892" s="10">
        <f>VLOOKUP(A3892,Cafe_sales!$A$1:$O$10001,11,FALSE)</f>
        <v>1</v>
      </c>
      <c r="E3892" s="6">
        <f>VLOOKUP(A3892,Cafe_sales!$A$1:$O$10001,12,FALSE)</f>
        <v>3</v>
      </c>
      <c r="F3892" t="str">
        <f>VLOOKUP(A3892,Cafe_sales!$A$1:$O$10001,13,FALSE)</f>
        <v>Digital Wallet</v>
      </c>
      <c r="G3892" t="str">
        <f>VLOOKUP(A3892,Cafe_sales!$A$1:$O$10001,14,FALSE)</f>
        <v>In-store</v>
      </c>
      <c r="H3892" s="8">
        <f>VLOOKUP(A3892,Cafe_sales!$A$1:$O$10001,15,FALSE)</f>
        <v>45117</v>
      </c>
    </row>
    <row r="3893" spans="1:8" hidden="1" x14ac:dyDescent="0.35">
      <c r="A3893" t="s">
        <v>2460</v>
      </c>
      <c r="B3893" t="str">
        <f>VLOOKUP(A3893,Cafe_sales!$A$1:$O$10001,9,FALSE)</f>
        <v>Tea</v>
      </c>
      <c r="C3893">
        <f>VLOOKUP(A3893,Cafe_sales!$A$1:$O$10001,10,FALSE)</f>
        <v>3</v>
      </c>
      <c r="D3893">
        <f>VLOOKUP(A3893,Cafe_sales!$A$1:$O$10001,11,FALSE)</f>
        <v>1.5</v>
      </c>
      <c r="E3893">
        <f>VLOOKUP(A3893,Cafe_sales!$A$1:$O$10001,12,FALSE)</f>
        <v>1.5</v>
      </c>
      <c r="F3893" t="str">
        <f>VLOOKUP(A3893,Cafe_sales!$A$1:$O$10001,13,FALSE)</f>
        <v>UNKNOWN</v>
      </c>
      <c r="G3893" t="str">
        <f>VLOOKUP(A3893,Cafe_sales!$A$1:$O$10001,14,FALSE)</f>
        <v>Takeaway</v>
      </c>
      <c r="H3893" s="1">
        <f>VLOOKUP(A3893,Cafe_sales!$A$1:$O$10001,15,FALSE)</f>
        <v>45160</v>
      </c>
    </row>
    <row r="3894" spans="1:8" x14ac:dyDescent="0.35">
      <c r="A3894" t="s">
        <v>1713</v>
      </c>
      <c r="B3894" t="str">
        <f>VLOOKUP(A3894,Cafe_sales!$A$1:$O$10001,9,FALSE)</f>
        <v>Tea</v>
      </c>
      <c r="C3894" s="6">
        <f>VLOOKUP(A3894,Cafe_sales!$A$1:$O$10001,10,FALSE)</f>
        <v>1</v>
      </c>
      <c r="D3894" s="10">
        <f>VLOOKUP(A3894,Cafe_sales!$A$1:$O$10001,11,FALSE)</f>
        <v>1.5</v>
      </c>
      <c r="E3894" s="6">
        <f>VLOOKUP(A3894,Cafe_sales!$A$1:$O$10001,12,FALSE)</f>
        <v>1.5</v>
      </c>
      <c r="F3894" t="str">
        <f>VLOOKUP(A3894,Cafe_sales!$A$1:$O$10001,13,FALSE)</f>
        <v>Digital Wallet</v>
      </c>
      <c r="G3894" t="str">
        <f>VLOOKUP(A3894,Cafe_sales!$A$1:$O$10001,14,FALSE)</f>
        <v>In-store</v>
      </c>
      <c r="H3894" s="8">
        <f>VLOOKUP(A3894,Cafe_sales!$A$1:$O$10001,15,FALSE)</f>
        <v>45160</v>
      </c>
    </row>
    <row r="3895" spans="1:8" x14ac:dyDescent="0.35">
      <c r="A3895" t="s">
        <v>3781</v>
      </c>
      <c r="B3895" t="str">
        <f>VLOOKUP(A3895,Cafe_sales!$A$1:$O$10001,9,FALSE)</f>
        <v>Sandwich</v>
      </c>
      <c r="C3895" s="6">
        <f>VLOOKUP(A3895,Cafe_sales!$A$1:$O$10001,10,FALSE)</f>
        <v>2</v>
      </c>
      <c r="D3895" s="10">
        <f>VLOOKUP(A3895,Cafe_sales!$A$1:$O$10001,11,FALSE)</f>
        <v>4</v>
      </c>
      <c r="E3895" s="6">
        <f>VLOOKUP(A3895,Cafe_sales!$A$1:$O$10001,12,FALSE)</f>
        <v>8</v>
      </c>
      <c r="F3895" t="str">
        <f>VLOOKUP(A3895,Cafe_sales!$A$1:$O$10001,13,FALSE)</f>
        <v>Credit Card</v>
      </c>
      <c r="G3895" t="str">
        <f>VLOOKUP(A3895,Cafe_sales!$A$1:$O$10001,14,FALSE)</f>
        <v>UNKNOWN</v>
      </c>
      <c r="H3895" s="8">
        <f>VLOOKUP(A3895,Cafe_sales!$A$1:$O$10001,15,FALSE)</f>
        <v>45151</v>
      </c>
    </row>
    <row r="3896" spans="1:8" x14ac:dyDescent="0.35">
      <c r="A3896" t="s">
        <v>9944</v>
      </c>
      <c r="B3896" t="str">
        <f>VLOOKUP(A3896,Cafe_sales!$A$1:$O$10001,9,FALSE)</f>
        <v>Smoothie</v>
      </c>
      <c r="C3896" s="6">
        <f>VLOOKUP(A3896,Cafe_sales!$A$1:$O$10001,10,FALSE)</f>
        <v>3</v>
      </c>
      <c r="D3896" s="10">
        <f>VLOOKUP(A3896,Cafe_sales!$A$1:$O$10001,11,FALSE)</f>
        <v>4</v>
      </c>
      <c r="E3896" s="6">
        <f>VLOOKUP(A3896,Cafe_sales!$A$1:$O$10001,12,FALSE)</f>
        <v>12</v>
      </c>
      <c r="F3896" t="str">
        <f>VLOOKUP(A3896,Cafe_sales!$A$1:$O$10001,13,FALSE)</f>
        <v>Credit Card</v>
      </c>
      <c r="G3896" t="str">
        <f>VLOOKUP(A3896,Cafe_sales!$A$1:$O$10001,14,FALSE)</f>
        <v>In-store</v>
      </c>
      <c r="H3896" s="8">
        <f>VLOOKUP(A3896,Cafe_sales!$A$1:$O$10001,15,FALSE)</f>
        <v>45188</v>
      </c>
    </row>
    <row r="3897" spans="1:8" x14ac:dyDescent="0.35">
      <c r="A3897" t="s">
        <v>6204</v>
      </c>
      <c r="B3897" t="str">
        <f>VLOOKUP(A3897,Cafe_sales!$A$1:$O$10001,9,FALSE)</f>
        <v>Cookie</v>
      </c>
      <c r="C3897" s="6">
        <f>VLOOKUP(A3897,Cafe_sales!$A$1:$O$10001,10,FALSE)</f>
        <v>2</v>
      </c>
      <c r="D3897" s="10">
        <f>VLOOKUP(A3897,Cafe_sales!$A$1:$O$10001,11,FALSE)</f>
        <v>1</v>
      </c>
      <c r="E3897" s="6">
        <f>VLOOKUP(A3897,Cafe_sales!$A$1:$O$10001,12,FALSE)</f>
        <v>2</v>
      </c>
      <c r="F3897" t="str">
        <f>VLOOKUP(A3897,Cafe_sales!$A$1:$O$10001,13,FALSE)</f>
        <v>Default mode</v>
      </c>
      <c r="G3897" t="str">
        <f>VLOOKUP(A3897,Cafe_sales!$A$1:$O$10001,14,FALSE)</f>
        <v>In-store</v>
      </c>
      <c r="H3897" s="8">
        <f>VLOOKUP(A3897,Cafe_sales!$A$1:$O$10001,15,FALSE)</f>
        <v>45229</v>
      </c>
    </row>
    <row r="3898" spans="1:8" x14ac:dyDescent="0.35">
      <c r="A3898" t="s">
        <v>9373</v>
      </c>
      <c r="B3898" t="str">
        <f>VLOOKUP(A3898,Cafe_sales!$A$1:$O$10001,9,FALSE)</f>
        <v>Smoothie</v>
      </c>
      <c r="C3898" s="6">
        <f>VLOOKUP(A3898,Cafe_sales!$A$1:$O$10001,10,FALSE)</f>
        <v>5</v>
      </c>
      <c r="D3898" s="10">
        <f>VLOOKUP(A3898,Cafe_sales!$A$1:$O$10001,11,FALSE)</f>
        <v>4</v>
      </c>
      <c r="E3898" s="6">
        <f>VLOOKUP(A3898,Cafe_sales!$A$1:$O$10001,12,FALSE)</f>
        <v>20</v>
      </c>
      <c r="F3898" t="str">
        <f>VLOOKUP(A3898,Cafe_sales!$A$1:$O$10001,13,FALSE)</f>
        <v>Credit Card</v>
      </c>
      <c r="G3898" t="str">
        <f>VLOOKUP(A3898,Cafe_sales!$A$1:$O$10001,14,FALSE)</f>
        <v>UNKNOWN</v>
      </c>
      <c r="H3898" s="8">
        <f>VLOOKUP(A3898,Cafe_sales!$A$1:$O$10001,15,FALSE)</f>
        <v>45268</v>
      </c>
    </row>
    <row r="3899" spans="1:8" x14ac:dyDescent="0.35">
      <c r="A3899" t="s">
        <v>7156</v>
      </c>
      <c r="B3899" t="str">
        <f>VLOOKUP(A3899,Cafe_sales!$A$1:$O$10001,9,FALSE)</f>
        <v>Cake</v>
      </c>
      <c r="C3899" s="6">
        <f>VLOOKUP(A3899,Cafe_sales!$A$1:$O$10001,10,FALSE)</f>
        <v>5</v>
      </c>
      <c r="D3899" s="10">
        <f>VLOOKUP(A3899,Cafe_sales!$A$1:$O$10001,11,FALSE)</f>
        <v>3</v>
      </c>
      <c r="E3899" s="6">
        <f>VLOOKUP(A3899,Cafe_sales!$A$1:$O$10001,12,FALSE)</f>
        <v>15</v>
      </c>
      <c r="F3899" t="str">
        <f>VLOOKUP(A3899,Cafe_sales!$A$1:$O$10001,13,FALSE)</f>
        <v>Credit Card</v>
      </c>
      <c r="G3899" t="str">
        <f>VLOOKUP(A3899,Cafe_sales!$A$1:$O$10001,14,FALSE)</f>
        <v>In-store</v>
      </c>
      <c r="H3899" s="8">
        <f>VLOOKUP(A3899,Cafe_sales!$A$1:$O$10001,15,FALSE)</f>
        <v>44927</v>
      </c>
    </row>
    <row r="3900" spans="1:8" x14ac:dyDescent="0.35">
      <c r="A3900" t="s">
        <v>2965</v>
      </c>
      <c r="B3900" t="str">
        <f>VLOOKUP(A3900,Cafe_sales!$A$1:$O$10001,9,FALSE)</f>
        <v>Cookie</v>
      </c>
      <c r="C3900" s="6">
        <f>VLOOKUP(A3900,Cafe_sales!$A$1:$O$10001,10,FALSE)</f>
        <v>1</v>
      </c>
      <c r="D3900" s="10">
        <f>VLOOKUP(A3900,Cafe_sales!$A$1:$O$10001,11,FALSE)</f>
        <v>1</v>
      </c>
      <c r="E3900" s="6">
        <f>VLOOKUP(A3900,Cafe_sales!$A$1:$O$10001,12,FALSE)</f>
        <v>1</v>
      </c>
      <c r="F3900" t="str">
        <f>VLOOKUP(A3900,Cafe_sales!$A$1:$O$10001,13,FALSE)</f>
        <v>Cash</v>
      </c>
      <c r="G3900" t="str">
        <f>VLOOKUP(A3900,Cafe_sales!$A$1:$O$10001,14,FALSE)</f>
        <v>In-store</v>
      </c>
      <c r="H3900" s="8">
        <f>VLOOKUP(A3900,Cafe_sales!$A$1:$O$10001,15,FALSE)</f>
        <v>45211</v>
      </c>
    </row>
    <row r="3901" spans="1:8" x14ac:dyDescent="0.35">
      <c r="A3901" t="s">
        <v>7811</v>
      </c>
      <c r="B3901" t="str">
        <f>VLOOKUP(A3901,Cafe_sales!$A$1:$O$10001,9,FALSE)</f>
        <v>Salad</v>
      </c>
      <c r="C3901" s="6">
        <f>VLOOKUP(A3901,Cafe_sales!$A$1:$O$10001,10,FALSE)</f>
        <v>5</v>
      </c>
      <c r="D3901" s="10">
        <f>VLOOKUP(A3901,Cafe_sales!$A$1:$O$10001,11,FALSE)</f>
        <v>5</v>
      </c>
      <c r="E3901" s="6">
        <f>VLOOKUP(A3901,Cafe_sales!$A$1:$O$10001,12,FALSE)</f>
        <v>25</v>
      </c>
      <c r="F3901" t="str">
        <f>VLOOKUP(A3901,Cafe_sales!$A$1:$O$10001,13,FALSE)</f>
        <v>Digital Wallet</v>
      </c>
      <c r="G3901" t="str">
        <f>VLOOKUP(A3901,Cafe_sales!$A$1:$O$10001,14,FALSE)</f>
        <v>In-store</v>
      </c>
      <c r="H3901" s="8">
        <f>VLOOKUP(A3901,Cafe_sales!$A$1:$O$10001,15,FALSE)</f>
        <v>44984</v>
      </c>
    </row>
    <row r="3902" spans="1:8" x14ac:dyDescent="0.35">
      <c r="A3902" t="s">
        <v>9021</v>
      </c>
      <c r="B3902" t="str">
        <f>VLOOKUP(A3902,Cafe_sales!$A$1:$O$10001,9,FALSE)</f>
        <v>Cookie</v>
      </c>
      <c r="C3902" s="6">
        <f>VLOOKUP(A3902,Cafe_sales!$A$1:$O$10001,10,FALSE)</f>
        <v>2</v>
      </c>
      <c r="D3902" s="10">
        <f>VLOOKUP(A3902,Cafe_sales!$A$1:$O$10001,11,FALSE)</f>
        <v>1</v>
      </c>
      <c r="E3902" s="6">
        <f>VLOOKUP(A3902,Cafe_sales!$A$1:$O$10001,12,FALSE)</f>
        <v>2</v>
      </c>
      <c r="F3902" t="str">
        <f>VLOOKUP(A3902,Cafe_sales!$A$1:$O$10001,13,FALSE)</f>
        <v>Digital Wallet</v>
      </c>
      <c r="G3902" t="str">
        <f>VLOOKUP(A3902,Cafe_sales!$A$1:$O$10001,14,FALSE)</f>
        <v>In-store</v>
      </c>
      <c r="H3902" s="8">
        <f>VLOOKUP(A3902,Cafe_sales!$A$1:$O$10001,15,FALSE)</f>
        <v>45038</v>
      </c>
    </row>
    <row r="3903" spans="1:8" x14ac:dyDescent="0.35">
      <c r="A3903" t="s">
        <v>3396</v>
      </c>
      <c r="B3903" t="str">
        <f>VLOOKUP(A3903,Cafe_sales!$A$1:$O$10001,9,FALSE)</f>
        <v>UNKNOWN</v>
      </c>
      <c r="C3903" s="6">
        <f>VLOOKUP(A3903,Cafe_sales!$A$1:$O$10001,10,FALSE)</f>
        <v>3.0322631662185673</v>
      </c>
      <c r="D3903" s="10">
        <f>VLOOKUP(A3903,Cafe_sales!$A$1:$O$10001,11,FALSE)</f>
        <v>1.5</v>
      </c>
      <c r="E3903" s="6">
        <f>VLOOKUP(A3903,Cafe_sales!$A$1:$O$10001,12,FALSE)</f>
        <v>3</v>
      </c>
      <c r="F3903" t="str">
        <f>VLOOKUP(A3903,Cafe_sales!$A$1:$O$10001,13,FALSE)</f>
        <v>Credit Card</v>
      </c>
      <c r="G3903" t="str">
        <f>VLOOKUP(A3903,Cafe_sales!$A$1:$O$10001,14,FALSE)</f>
        <v>UNKNOWN</v>
      </c>
      <c r="H3903" s="8">
        <f>VLOOKUP(A3903,Cafe_sales!$A$1:$O$10001,15,FALSE)</f>
        <v>45011</v>
      </c>
    </row>
    <row r="3904" spans="1:8" hidden="1" x14ac:dyDescent="0.35">
      <c r="A3904" t="s">
        <v>7724</v>
      </c>
      <c r="B3904" t="str">
        <f>VLOOKUP(A3904,Cafe_sales!$A$1:$O$10001,9,FALSE)</f>
        <v>UNKNOWN</v>
      </c>
      <c r="C3904">
        <f>VLOOKUP(A3904,Cafe_sales!$A$1:$O$10001,10,FALSE)</f>
        <v>3.0478359908883825</v>
      </c>
      <c r="D3904">
        <f>VLOOKUP(A3904,Cafe_sales!$A$1:$O$10001,11,FALSE)</f>
        <v>2</v>
      </c>
      <c r="E3904">
        <f>VLOOKUP(A3904,Cafe_sales!$A$1:$O$10001,12,FALSE)</f>
        <v>4</v>
      </c>
      <c r="F3904" t="str">
        <f>VLOOKUP(A3904,Cafe_sales!$A$1:$O$10001,13,FALSE)</f>
        <v>Cash</v>
      </c>
      <c r="G3904" t="str">
        <f>VLOOKUP(A3904,Cafe_sales!$A$1:$O$10001,14,FALSE)</f>
        <v>Takeaway</v>
      </c>
      <c r="H3904" s="1">
        <f>VLOOKUP(A3904,Cafe_sales!$A$1:$O$10001,15,FALSE)</f>
        <v>44938</v>
      </c>
    </row>
    <row r="3905" spans="1:8" hidden="1" x14ac:dyDescent="0.35">
      <c r="A3905" t="s">
        <v>7360</v>
      </c>
      <c r="B3905" t="str">
        <f>VLOOKUP(A3905,Cafe_sales!$A$1:$O$10001,9,FALSE)</f>
        <v>Salad</v>
      </c>
      <c r="C3905">
        <f>VLOOKUP(A3905,Cafe_sales!$A$1:$O$10001,10,FALSE)</f>
        <v>4</v>
      </c>
      <c r="D3905">
        <f>VLOOKUP(A3905,Cafe_sales!$A$1:$O$10001,11,FALSE)</f>
        <v>5</v>
      </c>
      <c r="E3905">
        <f>VLOOKUP(A3905,Cafe_sales!$A$1:$O$10001,12,FALSE)</f>
        <v>20</v>
      </c>
      <c r="F3905" t="str">
        <f>VLOOKUP(A3905,Cafe_sales!$A$1:$O$10001,13,FALSE)</f>
        <v>Digital Wallet</v>
      </c>
      <c r="G3905" t="str">
        <f>VLOOKUP(A3905,Cafe_sales!$A$1:$O$10001,14,FALSE)</f>
        <v>Takeaway</v>
      </c>
      <c r="H3905" s="1">
        <f>VLOOKUP(A3905,Cafe_sales!$A$1:$O$10001,15,FALSE)</f>
        <v>45196</v>
      </c>
    </row>
    <row r="3906" spans="1:8" x14ac:dyDescent="0.35">
      <c r="A3906" t="s">
        <v>2017</v>
      </c>
      <c r="B3906" t="str">
        <f>VLOOKUP(A3906,Cafe_sales!$A$1:$O$10001,9,FALSE)</f>
        <v>Smoothie</v>
      </c>
      <c r="C3906" s="6">
        <f>VLOOKUP(A3906,Cafe_sales!$A$1:$O$10001,10,FALSE)</f>
        <v>4</v>
      </c>
      <c r="D3906" s="10">
        <f>VLOOKUP(A3906,Cafe_sales!$A$1:$O$10001,11,FALSE)</f>
        <v>4</v>
      </c>
      <c r="E3906" s="6">
        <f>VLOOKUP(A3906,Cafe_sales!$A$1:$O$10001,12,FALSE)</f>
        <v>16</v>
      </c>
      <c r="F3906" t="str">
        <f>VLOOKUP(A3906,Cafe_sales!$A$1:$O$10001,13,FALSE)</f>
        <v>Digital Wallet</v>
      </c>
      <c r="G3906" t="str">
        <f>VLOOKUP(A3906,Cafe_sales!$A$1:$O$10001,14,FALSE)</f>
        <v>In-store</v>
      </c>
      <c r="H3906" s="8">
        <f>VLOOKUP(A3906,Cafe_sales!$A$1:$O$10001,15,FALSE)</f>
        <v>45240</v>
      </c>
    </row>
    <row r="3907" spans="1:8" x14ac:dyDescent="0.35">
      <c r="A3907" t="s">
        <v>7400</v>
      </c>
      <c r="B3907" t="str">
        <f>VLOOKUP(A3907,Cafe_sales!$A$1:$O$10001,9,FALSE)</f>
        <v>UNKNOWN</v>
      </c>
      <c r="C3907" s="6">
        <f>VLOOKUP(A3907,Cafe_sales!$A$1:$O$10001,10,FALSE)</f>
        <v>3</v>
      </c>
      <c r="D3907" s="10">
        <f>VLOOKUP(A3907,Cafe_sales!$A$1:$O$10001,11,FALSE)</f>
        <v>3</v>
      </c>
      <c r="E3907" s="6">
        <f>VLOOKUP(A3907,Cafe_sales!$A$1:$O$10001,12,FALSE)</f>
        <v>9</v>
      </c>
      <c r="F3907" t="str">
        <f>VLOOKUP(A3907,Cafe_sales!$A$1:$O$10001,13,FALSE)</f>
        <v>Credit Card</v>
      </c>
      <c r="G3907" t="str">
        <f>VLOOKUP(A3907,Cafe_sales!$A$1:$O$10001,14,FALSE)</f>
        <v>In-store</v>
      </c>
      <c r="H3907" s="8">
        <f>VLOOKUP(A3907,Cafe_sales!$A$1:$O$10001,15,FALSE)</f>
        <v>45056</v>
      </c>
    </row>
    <row r="3908" spans="1:8" x14ac:dyDescent="0.35">
      <c r="A3908" t="s">
        <v>4118</v>
      </c>
      <c r="B3908" t="str">
        <f>VLOOKUP(A3908,Cafe_sales!$A$1:$O$10001,9,FALSE)</f>
        <v>Salad</v>
      </c>
      <c r="C3908" s="6">
        <f>VLOOKUP(A3908,Cafe_sales!$A$1:$O$10001,10,FALSE)</f>
        <v>5</v>
      </c>
      <c r="D3908" s="10">
        <f>VLOOKUP(A3908,Cafe_sales!$A$1:$O$10001,11,FALSE)</f>
        <v>5</v>
      </c>
      <c r="E3908" s="6">
        <f>VLOOKUP(A3908,Cafe_sales!$A$1:$O$10001,12,FALSE)</f>
        <v>25</v>
      </c>
      <c r="F3908" t="str">
        <f>VLOOKUP(A3908,Cafe_sales!$A$1:$O$10001,13,FALSE)</f>
        <v>Default mode</v>
      </c>
      <c r="G3908" t="str">
        <f>VLOOKUP(A3908,Cafe_sales!$A$1:$O$10001,14,FALSE)</f>
        <v>UNKNOWN</v>
      </c>
      <c r="H3908" s="8">
        <f>VLOOKUP(A3908,Cafe_sales!$A$1:$O$10001,15,FALSE)</f>
        <v>45153</v>
      </c>
    </row>
    <row r="3909" spans="1:8" x14ac:dyDescent="0.35">
      <c r="A3909" t="s">
        <v>1413</v>
      </c>
      <c r="B3909" t="str">
        <f>VLOOKUP(A3909,Cafe_sales!$A$1:$O$10001,9,FALSE)</f>
        <v>Cookie</v>
      </c>
      <c r="C3909" s="6">
        <f>VLOOKUP(A3909,Cafe_sales!$A$1:$O$10001,10,FALSE)</f>
        <v>1</v>
      </c>
      <c r="D3909" s="10">
        <f>VLOOKUP(A3909,Cafe_sales!$A$1:$O$10001,11,FALSE)</f>
        <v>1</v>
      </c>
      <c r="E3909" s="6">
        <f>VLOOKUP(A3909,Cafe_sales!$A$1:$O$10001,12,FALSE)</f>
        <v>1</v>
      </c>
      <c r="F3909" t="str">
        <f>VLOOKUP(A3909,Cafe_sales!$A$1:$O$10001,13,FALSE)</f>
        <v>Default mode</v>
      </c>
      <c r="G3909" t="str">
        <f>VLOOKUP(A3909,Cafe_sales!$A$1:$O$10001,14,FALSE)</f>
        <v>In-store</v>
      </c>
      <c r="H3909" s="8">
        <f>VLOOKUP(A3909,Cafe_sales!$A$1:$O$10001,15,FALSE)</f>
        <v>45233</v>
      </c>
    </row>
    <row r="3910" spans="1:8" x14ac:dyDescent="0.35">
      <c r="A3910" t="s">
        <v>7732</v>
      </c>
      <c r="B3910" t="str">
        <f>VLOOKUP(A3910,Cafe_sales!$A$1:$O$10001,9,FALSE)</f>
        <v>Juice</v>
      </c>
      <c r="C3910" s="6">
        <f>VLOOKUP(A3910,Cafe_sales!$A$1:$O$10001,10,FALSE)</f>
        <v>1</v>
      </c>
      <c r="D3910" s="10">
        <f>VLOOKUP(A3910,Cafe_sales!$A$1:$O$10001,11,FALSE)</f>
        <v>3</v>
      </c>
      <c r="E3910" s="6">
        <f>VLOOKUP(A3910,Cafe_sales!$A$1:$O$10001,12,FALSE)</f>
        <v>3</v>
      </c>
      <c r="F3910" t="str">
        <f>VLOOKUP(A3910,Cafe_sales!$A$1:$O$10001,13,FALSE)</f>
        <v>Credit Card</v>
      </c>
      <c r="G3910" t="str">
        <f>VLOOKUP(A3910,Cafe_sales!$A$1:$O$10001,14,FALSE)</f>
        <v>UNKNOWN</v>
      </c>
      <c r="H3910" s="8">
        <f>VLOOKUP(A3910,Cafe_sales!$A$1:$O$10001,15,FALSE)</f>
        <v>45184</v>
      </c>
    </row>
    <row r="3911" spans="1:8" x14ac:dyDescent="0.35">
      <c r="A3911" t="s">
        <v>367</v>
      </c>
      <c r="B3911" t="str">
        <f>VLOOKUP(A3911,Cafe_sales!$A$1:$O$10001,9,FALSE)</f>
        <v>Cake</v>
      </c>
      <c r="C3911" s="6">
        <f>VLOOKUP(A3911,Cafe_sales!$A$1:$O$10001,10,FALSE)</f>
        <v>1</v>
      </c>
      <c r="D3911" s="10">
        <f>VLOOKUP(A3911,Cafe_sales!$A$1:$O$10001,11,FALSE)</f>
        <v>3</v>
      </c>
      <c r="E3911" s="6">
        <f>VLOOKUP(A3911,Cafe_sales!$A$1:$O$10001,12,FALSE)</f>
        <v>3</v>
      </c>
      <c r="F3911" t="str">
        <f>VLOOKUP(A3911,Cafe_sales!$A$1:$O$10001,13,FALSE)</f>
        <v>UNKNOWN</v>
      </c>
      <c r="G3911" t="str">
        <f>VLOOKUP(A3911,Cafe_sales!$A$1:$O$10001,14,FALSE)</f>
        <v>In-store</v>
      </c>
      <c r="H3911" s="8">
        <f>VLOOKUP(A3911,Cafe_sales!$A$1:$O$10001,15,FALSE)</f>
        <v>45246</v>
      </c>
    </row>
    <row r="3912" spans="1:8" x14ac:dyDescent="0.35">
      <c r="A3912" t="s">
        <v>7277</v>
      </c>
      <c r="B3912" t="str">
        <f>VLOOKUP(A3912,Cafe_sales!$A$1:$O$10001,9,FALSE)</f>
        <v>Coffee</v>
      </c>
      <c r="C3912" s="6">
        <f>VLOOKUP(A3912,Cafe_sales!$A$1:$O$10001,10,FALSE)</f>
        <v>4</v>
      </c>
      <c r="D3912" s="10">
        <f>VLOOKUP(A3912,Cafe_sales!$A$1:$O$10001,11,FALSE)</f>
        <v>2</v>
      </c>
      <c r="E3912" s="6">
        <f>VLOOKUP(A3912,Cafe_sales!$A$1:$O$10001,12,FALSE)</f>
        <v>8</v>
      </c>
      <c r="F3912" t="str">
        <f>VLOOKUP(A3912,Cafe_sales!$A$1:$O$10001,13,FALSE)</f>
        <v>Credit Card</v>
      </c>
      <c r="G3912" t="str">
        <f>VLOOKUP(A3912,Cafe_sales!$A$1:$O$10001,14,FALSE)</f>
        <v>UNKNOWN</v>
      </c>
      <c r="H3912" s="8">
        <f>VLOOKUP(A3912,Cafe_sales!$A$1:$O$10001,15,FALSE)</f>
        <v>45161</v>
      </c>
    </row>
    <row r="3913" spans="1:8" hidden="1" x14ac:dyDescent="0.35">
      <c r="A3913" t="s">
        <v>4612</v>
      </c>
      <c r="B3913" t="str">
        <f>VLOOKUP(A3913,Cafe_sales!$A$1:$O$10001,9,FALSE)</f>
        <v>Sandwich</v>
      </c>
      <c r="C3913">
        <f>VLOOKUP(A3913,Cafe_sales!$A$1:$O$10001,10,FALSE)</f>
        <v>3</v>
      </c>
      <c r="D3913">
        <f>VLOOKUP(A3913,Cafe_sales!$A$1:$O$10001,11,FALSE)</f>
        <v>4</v>
      </c>
      <c r="E3913">
        <f>VLOOKUP(A3913,Cafe_sales!$A$1:$O$10001,12,FALSE)</f>
        <v>12</v>
      </c>
      <c r="F3913" t="str">
        <f>VLOOKUP(A3913,Cafe_sales!$A$1:$O$10001,13,FALSE)</f>
        <v>Cash</v>
      </c>
      <c r="G3913" t="str">
        <f>VLOOKUP(A3913,Cafe_sales!$A$1:$O$10001,14,FALSE)</f>
        <v>Cafe</v>
      </c>
      <c r="H3913" s="1">
        <f>VLOOKUP(A3913,Cafe_sales!$A$1:$O$10001,15,FALSE)</f>
        <v>45150</v>
      </c>
    </row>
    <row r="3914" spans="1:8" x14ac:dyDescent="0.35">
      <c r="A3914" t="s">
        <v>5638</v>
      </c>
      <c r="B3914" t="str">
        <f>VLOOKUP(A3914,Cafe_sales!$A$1:$O$10001,9,FALSE)</f>
        <v>Sandwich</v>
      </c>
      <c r="C3914" s="6">
        <f>VLOOKUP(A3914,Cafe_sales!$A$1:$O$10001,10,FALSE)</f>
        <v>3</v>
      </c>
      <c r="D3914" s="10">
        <f>VLOOKUP(A3914,Cafe_sales!$A$1:$O$10001,11,FALSE)</f>
        <v>4</v>
      </c>
      <c r="E3914" s="6">
        <f>VLOOKUP(A3914,Cafe_sales!$A$1:$O$10001,12,FALSE)</f>
        <v>12</v>
      </c>
      <c r="F3914" t="str">
        <f>VLOOKUP(A3914,Cafe_sales!$A$1:$O$10001,13,FALSE)</f>
        <v>UNKNOWN</v>
      </c>
      <c r="G3914" t="str">
        <f>VLOOKUP(A3914,Cafe_sales!$A$1:$O$10001,14,FALSE)</f>
        <v>UNKNOWN</v>
      </c>
      <c r="H3914" s="8">
        <f>VLOOKUP(A3914,Cafe_sales!$A$1:$O$10001,15,FALSE)</f>
        <v>45230</v>
      </c>
    </row>
    <row r="3915" spans="1:8" x14ac:dyDescent="0.35">
      <c r="A3915" t="s">
        <v>5631</v>
      </c>
      <c r="B3915" t="str">
        <f>VLOOKUP(A3915,Cafe_sales!$A$1:$O$10001,9,FALSE)</f>
        <v>Smoothie</v>
      </c>
      <c r="C3915" s="6">
        <f>VLOOKUP(A3915,Cafe_sales!$A$1:$O$10001,10,FALSE)</f>
        <v>3</v>
      </c>
      <c r="D3915" s="10">
        <f>VLOOKUP(A3915,Cafe_sales!$A$1:$O$10001,11,FALSE)</f>
        <v>4</v>
      </c>
      <c r="E3915" s="6">
        <f>VLOOKUP(A3915,Cafe_sales!$A$1:$O$10001,12,FALSE)</f>
        <v>12</v>
      </c>
      <c r="F3915" t="str">
        <f>VLOOKUP(A3915,Cafe_sales!$A$1:$O$10001,13,FALSE)</f>
        <v>Cash</v>
      </c>
      <c r="G3915" t="str">
        <f>VLOOKUP(A3915,Cafe_sales!$A$1:$O$10001,14,FALSE)</f>
        <v>In-store</v>
      </c>
      <c r="H3915" s="8">
        <f>VLOOKUP(A3915,Cafe_sales!$A$1:$O$10001,15,FALSE)</f>
        <v>45078</v>
      </c>
    </row>
    <row r="3916" spans="1:8" hidden="1" x14ac:dyDescent="0.35">
      <c r="A3916" t="s">
        <v>7150</v>
      </c>
      <c r="B3916" t="str">
        <f>VLOOKUP(A3916,Cafe_sales!$A$1:$O$10001,9,FALSE)</f>
        <v>Smoothie</v>
      </c>
      <c r="C3916">
        <f>VLOOKUP(A3916,Cafe_sales!$A$1:$O$10001,10,FALSE)</f>
        <v>2</v>
      </c>
      <c r="D3916">
        <f>VLOOKUP(A3916,Cafe_sales!$A$1:$O$10001,11,FALSE)</f>
        <v>4</v>
      </c>
      <c r="E3916">
        <f>VLOOKUP(A3916,Cafe_sales!$A$1:$O$10001,12,FALSE)</f>
        <v>8</v>
      </c>
      <c r="F3916" t="str">
        <f>VLOOKUP(A3916,Cafe_sales!$A$1:$O$10001,13,FALSE)</f>
        <v>Digital Wallet</v>
      </c>
      <c r="G3916" t="str">
        <f>VLOOKUP(A3916,Cafe_sales!$A$1:$O$10001,14,FALSE)</f>
        <v>Takeaway</v>
      </c>
      <c r="H3916" s="1">
        <f>VLOOKUP(A3916,Cafe_sales!$A$1:$O$10001,15,FALSE)</f>
        <v>45011</v>
      </c>
    </row>
    <row r="3917" spans="1:8" x14ac:dyDescent="0.35">
      <c r="A3917" t="s">
        <v>3349</v>
      </c>
      <c r="B3917" t="str">
        <f>VLOOKUP(A3917,Cafe_sales!$A$1:$O$10001,9,FALSE)</f>
        <v>Juice</v>
      </c>
      <c r="C3917" s="6">
        <f>VLOOKUP(A3917,Cafe_sales!$A$1:$O$10001,10,FALSE)</f>
        <v>4</v>
      </c>
      <c r="D3917" s="10">
        <f>VLOOKUP(A3917,Cafe_sales!$A$1:$O$10001,11,FALSE)</f>
        <v>3</v>
      </c>
      <c r="E3917" s="6">
        <f>VLOOKUP(A3917,Cafe_sales!$A$1:$O$10001,12,FALSE)</f>
        <v>12</v>
      </c>
      <c r="F3917" t="str">
        <f>VLOOKUP(A3917,Cafe_sales!$A$1:$O$10001,13,FALSE)</f>
        <v>Credit Card</v>
      </c>
      <c r="G3917" t="str">
        <f>VLOOKUP(A3917,Cafe_sales!$A$1:$O$10001,14,FALSE)</f>
        <v>In-store</v>
      </c>
      <c r="H3917" s="8">
        <f>VLOOKUP(A3917,Cafe_sales!$A$1:$O$10001,15,FALSE)</f>
        <v>44972</v>
      </c>
    </row>
    <row r="3918" spans="1:8" x14ac:dyDescent="0.35">
      <c r="A3918" t="s">
        <v>6073</v>
      </c>
      <c r="B3918" t="str">
        <f>VLOOKUP(A3918,Cafe_sales!$A$1:$O$10001,9,FALSE)</f>
        <v>Salad</v>
      </c>
      <c r="C3918" s="6">
        <f>VLOOKUP(A3918,Cafe_sales!$A$1:$O$10001,10,FALSE)</f>
        <v>2</v>
      </c>
      <c r="D3918" s="10">
        <f>VLOOKUP(A3918,Cafe_sales!$A$1:$O$10001,11,FALSE)</f>
        <v>5</v>
      </c>
      <c r="E3918" s="6">
        <f>VLOOKUP(A3918,Cafe_sales!$A$1:$O$10001,12,FALSE)</f>
        <v>10</v>
      </c>
      <c r="F3918" t="str">
        <f>VLOOKUP(A3918,Cafe_sales!$A$1:$O$10001,13,FALSE)</f>
        <v>Cash</v>
      </c>
      <c r="G3918" t="str">
        <f>VLOOKUP(A3918,Cafe_sales!$A$1:$O$10001,14,FALSE)</f>
        <v>UNKNOWN</v>
      </c>
      <c r="H3918" s="8">
        <f>VLOOKUP(A3918,Cafe_sales!$A$1:$O$10001,15,FALSE)</f>
        <v>45035</v>
      </c>
    </row>
    <row r="3919" spans="1:8" x14ac:dyDescent="0.35">
      <c r="A3919" t="s">
        <v>744</v>
      </c>
      <c r="B3919" t="str">
        <f>VLOOKUP(A3919,Cafe_sales!$A$1:$O$10001,9,FALSE)</f>
        <v>Tea</v>
      </c>
      <c r="C3919" s="6">
        <f>VLOOKUP(A3919,Cafe_sales!$A$1:$O$10001,10,FALSE)</f>
        <v>2</v>
      </c>
      <c r="D3919" s="10">
        <f>VLOOKUP(A3919,Cafe_sales!$A$1:$O$10001,11,FALSE)</f>
        <v>1.5</v>
      </c>
      <c r="E3919" s="6">
        <f>VLOOKUP(A3919,Cafe_sales!$A$1:$O$10001,12,FALSE)</f>
        <v>3</v>
      </c>
      <c r="F3919" t="str">
        <f>VLOOKUP(A3919,Cafe_sales!$A$1:$O$10001,13,FALSE)</f>
        <v>Credit Card</v>
      </c>
      <c r="G3919" t="str">
        <f>VLOOKUP(A3919,Cafe_sales!$A$1:$O$10001,14,FALSE)</f>
        <v>UNKNOWN</v>
      </c>
      <c r="H3919" s="8">
        <f>VLOOKUP(A3919,Cafe_sales!$A$1:$O$10001,15,FALSE)</f>
        <v>45093</v>
      </c>
    </row>
    <row r="3920" spans="1:8" x14ac:dyDescent="0.35">
      <c r="A3920" t="s">
        <v>4361</v>
      </c>
      <c r="B3920" t="str">
        <f>VLOOKUP(A3920,Cafe_sales!$A$1:$O$10001,9,FALSE)</f>
        <v>Coffee</v>
      </c>
      <c r="C3920" s="6">
        <f>VLOOKUP(A3920,Cafe_sales!$A$1:$O$10001,10,FALSE)</f>
        <v>3</v>
      </c>
      <c r="D3920" s="10">
        <f>VLOOKUP(A3920,Cafe_sales!$A$1:$O$10001,11,FALSE)</f>
        <v>3</v>
      </c>
      <c r="E3920" s="6">
        <f>VLOOKUP(A3920,Cafe_sales!$A$1:$O$10001,12,FALSE)</f>
        <v>6</v>
      </c>
      <c r="F3920" t="str">
        <f>VLOOKUP(A3920,Cafe_sales!$A$1:$O$10001,13,FALSE)</f>
        <v>Credit Card</v>
      </c>
      <c r="G3920" t="str">
        <f>VLOOKUP(A3920,Cafe_sales!$A$1:$O$10001,14,FALSE)</f>
        <v>In-store</v>
      </c>
      <c r="H3920" s="8">
        <f>VLOOKUP(A3920,Cafe_sales!$A$1:$O$10001,15,FALSE)</f>
        <v>44927</v>
      </c>
    </row>
    <row r="3921" spans="1:8" x14ac:dyDescent="0.35">
      <c r="A3921" t="s">
        <v>7451</v>
      </c>
      <c r="B3921" t="str">
        <f>VLOOKUP(A3921,Cafe_sales!$A$1:$O$10001,9,FALSE)</f>
        <v>Sandwich</v>
      </c>
      <c r="C3921" s="6">
        <f>VLOOKUP(A3921,Cafe_sales!$A$1:$O$10001,10,FALSE)</f>
        <v>4</v>
      </c>
      <c r="D3921" s="10">
        <f>VLOOKUP(A3921,Cafe_sales!$A$1:$O$10001,11,FALSE)</f>
        <v>4</v>
      </c>
      <c r="E3921" s="6">
        <f>VLOOKUP(A3921,Cafe_sales!$A$1:$O$10001,12,FALSE)</f>
        <v>16</v>
      </c>
      <c r="F3921" t="str">
        <f>VLOOKUP(A3921,Cafe_sales!$A$1:$O$10001,13,FALSE)</f>
        <v>Default mode</v>
      </c>
      <c r="G3921" t="str">
        <f>VLOOKUP(A3921,Cafe_sales!$A$1:$O$10001,14,FALSE)</f>
        <v>In-store</v>
      </c>
      <c r="H3921" s="8">
        <f>VLOOKUP(A3921,Cafe_sales!$A$1:$O$10001,15,FALSE)</f>
        <v>45028</v>
      </c>
    </row>
    <row r="3922" spans="1:8" x14ac:dyDescent="0.35">
      <c r="A3922" t="s">
        <v>4364</v>
      </c>
      <c r="B3922" t="str">
        <f>VLOOKUP(A3922,Cafe_sales!$A$1:$O$10001,9,FALSE)</f>
        <v>Juice</v>
      </c>
      <c r="C3922" s="6">
        <f>VLOOKUP(A3922,Cafe_sales!$A$1:$O$10001,10,FALSE)</f>
        <v>5</v>
      </c>
      <c r="D3922" s="10">
        <f>VLOOKUP(A3922,Cafe_sales!$A$1:$O$10001,11,FALSE)</f>
        <v>3</v>
      </c>
      <c r="E3922" s="6">
        <f>VLOOKUP(A3922,Cafe_sales!$A$1:$O$10001,12,FALSE)</f>
        <v>15</v>
      </c>
      <c r="F3922" t="str">
        <f>VLOOKUP(A3922,Cafe_sales!$A$1:$O$10001,13,FALSE)</f>
        <v>Credit Card</v>
      </c>
      <c r="G3922" t="str">
        <f>VLOOKUP(A3922,Cafe_sales!$A$1:$O$10001,14,FALSE)</f>
        <v>UNKNOWN</v>
      </c>
      <c r="H3922" s="8">
        <f>VLOOKUP(A3922,Cafe_sales!$A$1:$O$10001,15,FALSE)</f>
        <v>45201</v>
      </c>
    </row>
    <row r="3923" spans="1:8" x14ac:dyDescent="0.35">
      <c r="A3923" t="s">
        <v>866</v>
      </c>
      <c r="B3923" t="str">
        <f>VLOOKUP(A3923,Cafe_sales!$A$1:$O$10001,9,FALSE)</f>
        <v>Cake</v>
      </c>
      <c r="C3923" s="6">
        <f>VLOOKUP(A3923,Cafe_sales!$A$1:$O$10001,10,FALSE)</f>
        <v>2</v>
      </c>
      <c r="D3923" s="10">
        <f>VLOOKUP(A3923,Cafe_sales!$A$1:$O$10001,11,FALSE)</f>
        <v>3</v>
      </c>
      <c r="E3923" s="6">
        <f>VLOOKUP(A3923,Cafe_sales!$A$1:$O$10001,12,FALSE)</f>
        <v>6</v>
      </c>
      <c r="F3923" t="str">
        <f>VLOOKUP(A3923,Cafe_sales!$A$1:$O$10001,13,FALSE)</f>
        <v>Cash</v>
      </c>
      <c r="G3923" t="str">
        <f>VLOOKUP(A3923,Cafe_sales!$A$1:$O$10001,14,FALSE)</f>
        <v>In-store</v>
      </c>
      <c r="H3923" s="8">
        <f>VLOOKUP(A3923,Cafe_sales!$A$1:$O$10001,15,FALSE)</f>
        <v>45163</v>
      </c>
    </row>
    <row r="3924" spans="1:8" x14ac:dyDescent="0.35">
      <c r="A3924" t="s">
        <v>871</v>
      </c>
      <c r="B3924" t="str">
        <f>VLOOKUP(A3924,Cafe_sales!$A$1:$O$10001,9,FALSE)</f>
        <v>Salad</v>
      </c>
      <c r="C3924" s="6">
        <f>VLOOKUP(A3924,Cafe_sales!$A$1:$O$10001,10,FALSE)</f>
        <v>3</v>
      </c>
      <c r="D3924" s="10">
        <f>VLOOKUP(A3924,Cafe_sales!$A$1:$O$10001,11,FALSE)</f>
        <v>5</v>
      </c>
      <c r="E3924" s="6">
        <f>VLOOKUP(A3924,Cafe_sales!$A$1:$O$10001,12,FALSE)</f>
        <v>20</v>
      </c>
      <c r="F3924" t="str">
        <f>VLOOKUP(A3924,Cafe_sales!$A$1:$O$10001,13,FALSE)</f>
        <v>Digital Wallet</v>
      </c>
      <c r="G3924" t="str">
        <f>VLOOKUP(A3924,Cafe_sales!$A$1:$O$10001,14,FALSE)</f>
        <v>In-store</v>
      </c>
      <c r="H3924" s="8">
        <f>VLOOKUP(A3924,Cafe_sales!$A$1:$O$10001,15,FALSE)</f>
        <v>45265</v>
      </c>
    </row>
    <row r="3925" spans="1:8" x14ac:dyDescent="0.35">
      <c r="A3925" t="s">
        <v>8696</v>
      </c>
      <c r="B3925" t="str">
        <f>VLOOKUP(A3925,Cafe_sales!$A$1:$O$10001,9,FALSE)</f>
        <v>Salad</v>
      </c>
      <c r="C3925" s="6">
        <f>VLOOKUP(A3925,Cafe_sales!$A$1:$O$10001,10,FALSE)</f>
        <v>2</v>
      </c>
      <c r="D3925" s="10">
        <f>VLOOKUP(A3925,Cafe_sales!$A$1:$O$10001,11,FALSE)</f>
        <v>5</v>
      </c>
      <c r="E3925" s="6">
        <f>VLOOKUP(A3925,Cafe_sales!$A$1:$O$10001,12,FALSE)</f>
        <v>10</v>
      </c>
      <c r="F3925" t="str">
        <f>VLOOKUP(A3925,Cafe_sales!$A$1:$O$10001,13,FALSE)</f>
        <v>Cash</v>
      </c>
      <c r="G3925" t="str">
        <f>VLOOKUP(A3925,Cafe_sales!$A$1:$O$10001,14,FALSE)</f>
        <v>UNKNOWN</v>
      </c>
      <c r="H3925" s="8">
        <f>VLOOKUP(A3925,Cafe_sales!$A$1:$O$10001,15,FALSE)</f>
        <v>45030</v>
      </c>
    </row>
    <row r="3926" spans="1:8" x14ac:dyDescent="0.35">
      <c r="A3926" t="s">
        <v>3456</v>
      </c>
      <c r="B3926" t="str">
        <f>VLOOKUP(A3926,Cafe_sales!$A$1:$O$10001,9,FALSE)</f>
        <v>Juice</v>
      </c>
      <c r="C3926" s="6">
        <f>VLOOKUP(A3926,Cafe_sales!$A$1:$O$10001,10,FALSE)</f>
        <v>1</v>
      </c>
      <c r="D3926" s="10">
        <f>VLOOKUP(A3926,Cafe_sales!$A$1:$O$10001,11,FALSE)</f>
        <v>3</v>
      </c>
      <c r="E3926" s="6">
        <f>VLOOKUP(A3926,Cafe_sales!$A$1:$O$10001,12,FALSE)</f>
        <v>3</v>
      </c>
      <c r="F3926" t="str">
        <f>VLOOKUP(A3926,Cafe_sales!$A$1:$O$10001,13,FALSE)</f>
        <v>Credit Card</v>
      </c>
      <c r="G3926" t="str">
        <f>VLOOKUP(A3926,Cafe_sales!$A$1:$O$10001,14,FALSE)</f>
        <v>UNKNOWN</v>
      </c>
      <c r="H3926" s="8">
        <f>VLOOKUP(A3926,Cafe_sales!$A$1:$O$10001,15,FALSE)</f>
        <v>45146</v>
      </c>
    </row>
    <row r="3927" spans="1:8" hidden="1" x14ac:dyDescent="0.35">
      <c r="A3927" t="s">
        <v>2432</v>
      </c>
      <c r="B3927" t="str">
        <f>VLOOKUP(A3927,Cafe_sales!$A$1:$O$10001,9,FALSE)</f>
        <v>Smoothie</v>
      </c>
      <c r="C3927">
        <f>VLOOKUP(A3927,Cafe_sales!$A$1:$O$10001,10,FALSE)</f>
        <v>4</v>
      </c>
      <c r="D3927">
        <f>VLOOKUP(A3927,Cafe_sales!$A$1:$O$10001,11,FALSE)</f>
        <v>4</v>
      </c>
      <c r="E3927">
        <f>VLOOKUP(A3927,Cafe_sales!$A$1:$O$10001,12,FALSE)</f>
        <v>16</v>
      </c>
      <c r="F3927" t="str">
        <f>VLOOKUP(A3927,Cafe_sales!$A$1:$O$10001,13,FALSE)</f>
        <v>Credit Card</v>
      </c>
      <c r="G3927" t="str">
        <f>VLOOKUP(A3927,Cafe_sales!$A$1:$O$10001,14,FALSE)</f>
        <v>Takeaway</v>
      </c>
      <c r="H3927" s="1">
        <f>VLOOKUP(A3927,Cafe_sales!$A$1:$O$10001,15,FALSE)</f>
        <v>45238</v>
      </c>
    </row>
    <row r="3928" spans="1:8" hidden="1" x14ac:dyDescent="0.35">
      <c r="A3928" t="s">
        <v>8083</v>
      </c>
      <c r="B3928" t="str">
        <f>VLOOKUP(A3928,Cafe_sales!$A$1:$O$10001,9,FALSE)</f>
        <v>Smoothie</v>
      </c>
      <c r="C3928">
        <f>VLOOKUP(A3928,Cafe_sales!$A$1:$O$10001,10,FALSE)</f>
        <v>5</v>
      </c>
      <c r="D3928">
        <f>VLOOKUP(A3928,Cafe_sales!$A$1:$O$10001,11,FALSE)</f>
        <v>4</v>
      </c>
      <c r="E3928">
        <f>VLOOKUP(A3928,Cafe_sales!$A$1:$O$10001,12,FALSE)</f>
        <v>20</v>
      </c>
      <c r="F3928" t="str">
        <f>VLOOKUP(A3928,Cafe_sales!$A$1:$O$10001,13,FALSE)</f>
        <v>Default mode</v>
      </c>
      <c r="G3928" t="str">
        <f>VLOOKUP(A3928,Cafe_sales!$A$1:$O$10001,14,FALSE)</f>
        <v>Takeaway</v>
      </c>
      <c r="H3928" s="1">
        <f>VLOOKUP(A3928,Cafe_sales!$A$1:$O$10001,15,FALSE)</f>
        <v>45286</v>
      </c>
    </row>
    <row r="3929" spans="1:8" x14ac:dyDescent="0.35">
      <c r="A3929" t="s">
        <v>5821</v>
      </c>
      <c r="B3929" t="str">
        <f>VLOOKUP(A3929,Cafe_sales!$A$1:$O$10001,9,FALSE)</f>
        <v>Juice</v>
      </c>
      <c r="C3929" s="6">
        <f>VLOOKUP(A3929,Cafe_sales!$A$1:$O$10001,10,FALSE)</f>
        <v>4</v>
      </c>
      <c r="D3929" s="10">
        <f>VLOOKUP(A3929,Cafe_sales!$A$1:$O$10001,11,FALSE)</f>
        <v>3</v>
      </c>
      <c r="E3929" s="6">
        <f>VLOOKUP(A3929,Cafe_sales!$A$1:$O$10001,12,FALSE)</f>
        <v>12</v>
      </c>
      <c r="F3929" t="str">
        <f>VLOOKUP(A3929,Cafe_sales!$A$1:$O$10001,13,FALSE)</f>
        <v>Default mode</v>
      </c>
      <c r="G3929" t="str">
        <f>VLOOKUP(A3929,Cafe_sales!$A$1:$O$10001,14,FALSE)</f>
        <v>In-store</v>
      </c>
      <c r="H3929" s="8">
        <f>VLOOKUP(A3929,Cafe_sales!$A$1:$O$10001,15,FALSE)</f>
        <v>44927</v>
      </c>
    </row>
    <row r="3930" spans="1:8" hidden="1" x14ac:dyDescent="0.35">
      <c r="A3930" t="s">
        <v>9669</v>
      </c>
      <c r="B3930" t="str">
        <f>VLOOKUP(A3930,Cafe_sales!$A$1:$O$10001,9,FALSE)</f>
        <v>Sandwich</v>
      </c>
      <c r="C3930">
        <f>VLOOKUP(A3930,Cafe_sales!$A$1:$O$10001,10,FALSE)</f>
        <v>4</v>
      </c>
      <c r="D3930">
        <f>VLOOKUP(A3930,Cafe_sales!$A$1:$O$10001,11,FALSE)</f>
        <v>4</v>
      </c>
      <c r="E3930">
        <f>VLOOKUP(A3930,Cafe_sales!$A$1:$O$10001,12,FALSE)</f>
        <v>16</v>
      </c>
      <c r="F3930" t="str">
        <f>VLOOKUP(A3930,Cafe_sales!$A$1:$O$10001,13,FALSE)</f>
        <v>Cash</v>
      </c>
      <c r="G3930" t="str">
        <f>VLOOKUP(A3930,Cafe_sales!$A$1:$O$10001,14,FALSE)</f>
        <v>Takeaway</v>
      </c>
      <c r="H3930" s="1">
        <f>VLOOKUP(A3930,Cafe_sales!$A$1:$O$10001,15,FALSE)</f>
        <v>45268</v>
      </c>
    </row>
    <row r="3931" spans="1:8" hidden="1" x14ac:dyDescent="0.35">
      <c r="A3931" t="s">
        <v>1732</v>
      </c>
      <c r="B3931" t="str">
        <f>VLOOKUP(A3931,Cafe_sales!$A$1:$O$10001,9,FALSE)</f>
        <v>Cake</v>
      </c>
      <c r="C3931">
        <f>VLOOKUP(A3931,Cafe_sales!$A$1:$O$10001,10,FALSE)</f>
        <v>2</v>
      </c>
      <c r="D3931">
        <f>VLOOKUP(A3931,Cafe_sales!$A$1:$O$10001,11,FALSE)</f>
        <v>3</v>
      </c>
      <c r="E3931">
        <f>VLOOKUP(A3931,Cafe_sales!$A$1:$O$10001,12,FALSE)</f>
        <v>6</v>
      </c>
      <c r="F3931" t="str">
        <f>VLOOKUP(A3931,Cafe_sales!$A$1:$O$10001,13,FALSE)</f>
        <v>Digital Wallet</v>
      </c>
      <c r="G3931" t="str">
        <f>VLOOKUP(A3931,Cafe_sales!$A$1:$O$10001,14,FALSE)</f>
        <v>Takeaway</v>
      </c>
      <c r="H3931" s="1">
        <f>VLOOKUP(A3931,Cafe_sales!$A$1:$O$10001,15,FALSE)</f>
        <v>44965</v>
      </c>
    </row>
    <row r="3932" spans="1:8" x14ac:dyDescent="0.35">
      <c r="A3932" t="s">
        <v>5399</v>
      </c>
      <c r="B3932" t="str">
        <f>VLOOKUP(A3932,Cafe_sales!$A$1:$O$10001,9,FALSE)</f>
        <v>Sandwich</v>
      </c>
      <c r="C3932" s="6">
        <f>VLOOKUP(A3932,Cafe_sales!$A$1:$O$10001,10,FALSE)</f>
        <v>3</v>
      </c>
      <c r="D3932" s="10">
        <f>VLOOKUP(A3932,Cafe_sales!$A$1:$O$10001,11,FALSE)</f>
        <v>4</v>
      </c>
      <c r="E3932" s="6">
        <f>VLOOKUP(A3932,Cafe_sales!$A$1:$O$10001,12,FALSE)</f>
        <v>12</v>
      </c>
      <c r="F3932" t="str">
        <f>VLOOKUP(A3932,Cafe_sales!$A$1:$O$10001,13,FALSE)</f>
        <v>Default mode</v>
      </c>
      <c r="G3932" t="str">
        <f>VLOOKUP(A3932,Cafe_sales!$A$1:$O$10001,14,FALSE)</f>
        <v>In-store</v>
      </c>
      <c r="H3932" s="8">
        <f>VLOOKUP(A3932,Cafe_sales!$A$1:$O$10001,15,FALSE)</f>
        <v>45056</v>
      </c>
    </row>
    <row r="3933" spans="1:8" x14ac:dyDescent="0.35">
      <c r="A3933" t="s">
        <v>962</v>
      </c>
      <c r="B3933" t="str">
        <f>VLOOKUP(A3933,Cafe_sales!$A$1:$O$10001,9,FALSE)</f>
        <v>Juice</v>
      </c>
      <c r="C3933" s="6">
        <f>VLOOKUP(A3933,Cafe_sales!$A$1:$O$10001,10,FALSE)</f>
        <v>3</v>
      </c>
      <c r="D3933" s="10">
        <f>VLOOKUP(A3933,Cafe_sales!$A$1:$O$10001,11,FALSE)</f>
        <v>3</v>
      </c>
      <c r="E3933" s="6">
        <f>VLOOKUP(A3933,Cafe_sales!$A$1:$O$10001,12,FALSE)</f>
        <v>9</v>
      </c>
      <c r="F3933" t="str">
        <f>VLOOKUP(A3933,Cafe_sales!$A$1:$O$10001,13,FALSE)</f>
        <v>Cash</v>
      </c>
      <c r="G3933" t="str">
        <f>VLOOKUP(A3933,Cafe_sales!$A$1:$O$10001,14,FALSE)</f>
        <v>In-store</v>
      </c>
      <c r="H3933" s="8">
        <f>VLOOKUP(A3933,Cafe_sales!$A$1:$O$10001,15,FALSE)</f>
        <v>45148</v>
      </c>
    </row>
    <row r="3934" spans="1:8" hidden="1" x14ac:dyDescent="0.35">
      <c r="A3934" t="s">
        <v>2067</v>
      </c>
      <c r="B3934" t="str">
        <f>VLOOKUP(A3934,Cafe_sales!$A$1:$O$10001,9,FALSE)</f>
        <v>Tea</v>
      </c>
      <c r="C3934">
        <f>VLOOKUP(A3934,Cafe_sales!$A$1:$O$10001,10,FALSE)</f>
        <v>3</v>
      </c>
      <c r="D3934">
        <f>VLOOKUP(A3934,Cafe_sales!$A$1:$O$10001,11,FALSE)</f>
        <v>1.5</v>
      </c>
      <c r="E3934">
        <f>VLOOKUP(A3934,Cafe_sales!$A$1:$O$10001,12,FALSE)</f>
        <v>4.5</v>
      </c>
      <c r="F3934" t="str">
        <f>VLOOKUP(A3934,Cafe_sales!$A$1:$O$10001,13,FALSE)</f>
        <v>Digital Wallet</v>
      </c>
      <c r="G3934" t="str">
        <f>VLOOKUP(A3934,Cafe_sales!$A$1:$O$10001,14,FALSE)</f>
        <v>Takeaway</v>
      </c>
      <c r="H3934" s="1">
        <f>VLOOKUP(A3934,Cafe_sales!$A$1:$O$10001,15,FALSE)</f>
        <v>44998</v>
      </c>
    </row>
    <row r="3935" spans="1:8" x14ac:dyDescent="0.35">
      <c r="A3935" t="s">
        <v>6699</v>
      </c>
      <c r="B3935" t="str">
        <f>VLOOKUP(A3935,Cafe_sales!$A$1:$O$10001,9,FALSE)</f>
        <v>Smoothie</v>
      </c>
      <c r="C3935" s="6">
        <f>VLOOKUP(A3935,Cafe_sales!$A$1:$O$10001,10,FALSE)</f>
        <v>5</v>
      </c>
      <c r="D3935" s="10">
        <f>VLOOKUP(A3935,Cafe_sales!$A$1:$O$10001,11,FALSE)</f>
        <v>4</v>
      </c>
      <c r="E3935" s="6">
        <f>VLOOKUP(A3935,Cafe_sales!$A$1:$O$10001,12,FALSE)</f>
        <v>20</v>
      </c>
      <c r="F3935" t="str">
        <f>VLOOKUP(A3935,Cafe_sales!$A$1:$O$10001,13,FALSE)</f>
        <v>Credit Card</v>
      </c>
      <c r="G3935" t="str">
        <f>VLOOKUP(A3935,Cafe_sales!$A$1:$O$10001,14,FALSE)</f>
        <v>UNKNOWN</v>
      </c>
      <c r="H3935" s="8">
        <f>VLOOKUP(A3935,Cafe_sales!$A$1:$O$10001,15,FALSE)</f>
        <v>45049</v>
      </c>
    </row>
    <row r="3936" spans="1:8" x14ac:dyDescent="0.35">
      <c r="A3936" t="s">
        <v>2864</v>
      </c>
      <c r="B3936" t="str">
        <f>VLOOKUP(A3936,Cafe_sales!$A$1:$O$10001,9,FALSE)</f>
        <v>Coffee</v>
      </c>
      <c r="C3936" s="6">
        <f>VLOOKUP(A3936,Cafe_sales!$A$1:$O$10001,10,FALSE)</f>
        <v>2</v>
      </c>
      <c r="D3936" s="10">
        <f>VLOOKUP(A3936,Cafe_sales!$A$1:$O$10001,11,FALSE)</f>
        <v>2</v>
      </c>
      <c r="E3936" s="6">
        <f>VLOOKUP(A3936,Cafe_sales!$A$1:$O$10001,12,FALSE)</f>
        <v>4</v>
      </c>
      <c r="F3936" t="str">
        <f>VLOOKUP(A3936,Cafe_sales!$A$1:$O$10001,13,FALSE)</f>
        <v>Default mode</v>
      </c>
      <c r="G3936" t="str">
        <f>VLOOKUP(A3936,Cafe_sales!$A$1:$O$10001,14,FALSE)</f>
        <v>UNKNOWN</v>
      </c>
      <c r="H3936" s="8">
        <f>VLOOKUP(A3936,Cafe_sales!$A$1:$O$10001,15,FALSE)</f>
        <v>45015</v>
      </c>
    </row>
    <row r="3937" spans="1:8" x14ac:dyDescent="0.35">
      <c r="A3937" t="s">
        <v>1004</v>
      </c>
      <c r="B3937" t="str">
        <f>VLOOKUP(A3937,Cafe_sales!$A$1:$O$10001,9,FALSE)</f>
        <v>Smoothie</v>
      </c>
      <c r="C3937" s="6">
        <f>VLOOKUP(A3937,Cafe_sales!$A$1:$O$10001,10,FALSE)</f>
        <v>4</v>
      </c>
      <c r="D3937" s="10">
        <f>VLOOKUP(A3937,Cafe_sales!$A$1:$O$10001,11,FALSE)</f>
        <v>4</v>
      </c>
      <c r="E3937" s="6">
        <f>VLOOKUP(A3937,Cafe_sales!$A$1:$O$10001,12,FALSE)</f>
        <v>16</v>
      </c>
      <c r="F3937" t="str">
        <f>VLOOKUP(A3937,Cafe_sales!$A$1:$O$10001,13,FALSE)</f>
        <v>Credit Card</v>
      </c>
      <c r="G3937" t="str">
        <f>VLOOKUP(A3937,Cafe_sales!$A$1:$O$10001,14,FALSE)</f>
        <v>UNKNOWN</v>
      </c>
      <c r="H3937" s="8">
        <f>VLOOKUP(A3937,Cafe_sales!$A$1:$O$10001,15,FALSE)</f>
        <v>45263</v>
      </c>
    </row>
    <row r="3938" spans="1:8" x14ac:dyDescent="0.35">
      <c r="A3938" t="s">
        <v>1601</v>
      </c>
      <c r="B3938" t="str">
        <f>VLOOKUP(A3938,Cafe_sales!$A$1:$O$10001,9,FALSE)</f>
        <v>Tea</v>
      </c>
      <c r="C3938" s="6">
        <f>VLOOKUP(A3938,Cafe_sales!$A$1:$O$10001,10,FALSE)</f>
        <v>3</v>
      </c>
      <c r="D3938" s="10">
        <f>VLOOKUP(A3938,Cafe_sales!$A$1:$O$10001,11,FALSE)</f>
        <v>1.5</v>
      </c>
      <c r="E3938" s="6">
        <f>VLOOKUP(A3938,Cafe_sales!$A$1:$O$10001,12,FALSE)</f>
        <v>4.5</v>
      </c>
      <c r="F3938" t="str">
        <f>VLOOKUP(A3938,Cafe_sales!$A$1:$O$10001,13,FALSE)</f>
        <v>Default mode</v>
      </c>
      <c r="G3938" t="str">
        <f>VLOOKUP(A3938,Cafe_sales!$A$1:$O$10001,14,FALSE)</f>
        <v>UNKNOWN</v>
      </c>
      <c r="H3938" s="8">
        <f>VLOOKUP(A3938,Cafe_sales!$A$1:$O$10001,15,FALSE)</f>
        <v>45213</v>
      </c>
    </row>
    <row r="3939" spans="1:8" x14ac:dyDescent="0.35">
      <c r="A3939" t="s">
        <v>2769</v>
      </c>
      <c r="B3939" t="str">
        <f>VLOOKUP(A3939,Cafe_sales!$A$1:$O$10001,9,FALSE)</f>
        <v>Sandwich</v>
      </c>
      <c r="C3939" s="6">
        <f>VLOOKUP(A3939,Cafe_sales!$A$1:$O$10001,10,FALSE)</f>
        <v>1</v>
      </c>
      <c r="D3939" s="10">
        <f>VLOOKUP(A3939,Cafe_sales!$A$1:$O$10001,11,FALSE)</f>
        <v>4</v>
      </c>
      <c r="E3939" s="6">
        <f>VLOOKUP(A3939,Cafe_sales!$A$1:$O$10001,12,FALSE)</f>
        <v>4</v>
      </c>
      <c r="F3939" t="str">
        <f>VLOOKUP(A3939,Cafe_sales!$A$1:$O$10001,13,FALSE)</f>
        <v>Cash</v>
      </c>
      <c r="G3939" t="str">
        <f>VLOOKUP(A3939,Cafe_sales!$A$1:$O$10001,14,FALSE)</f>
        <v>UNKNOWN</v>
      </c>
      <c r="H3939" s="8">
        <f>VLOOKUP(A3939,Cafe_sales!$A$1:$O$10001,15,FALSE)</f>
        <v>45115</v>
      </c>
    </row>
    <row r="3940" spans="1:8" x14ac:dyDescent="0.35">
      <c r="A3940" t="s">
        <v>5352</v>
      </c>
      <c r="B3940" t="str">
        <f>VLOOKUP(A3940,Cafe_sales!$A$1:$O$10001,9,FALSE)</f>
        <v>Cookie</v>
      </c>
      <c r="C3940" s="6">
        <f>VLOOKUP(A3940,Cafe_sales!$A$1:$O$10001,10,FALSE)</f>
        <v>5</v>
      </c>
      <c r="D3940" s="10">
        <f>VLOOKUP(A3940,Cafe_sales!$A$1:$O$10001,11,FALSE)</f>
        <v>1</v>
      </c>
      <c r="E3940" s="6">
        <f>VLOOKUP(A3940,Cafe_sales!$A$1:$O$10001,12,FALSE)</f>
        <v>5</v>
      </c>
      <c r="F3940" t="str">
        <f>VLOOKUP(A3940,Cafe_sales!$A$1:$O$10001,13,FALSE)</f>
        <v>Default mode</v>
      </c>
      <c r="G3940" t="str">
        <f>VLOOKUP(A3940,Cafe_sales!$A$1:$O$10001,14,FALSE)</f>
        <v>In-store</v>
      </c>
      <c r="H3940" s="8">
        <f>VLOOKUP(A3940,Cafe_sales!$A$1:$O$10001,15,FALSE)</f>
        <v>45249</v>
      </c>
    </row>
    <row r="3941" spans="1:8" x14ac:dyDescent="0.35">
      <c r="A3941" t="s">
        <v>5444</v>
      </c>
      <c r="B3941" t="str">
        <f>VLOOKUP(A3941,Cafe_sales!$A$1:$O$10001,9,FALSE)</f>
        <v>Coffee</v>
      </c>
      <c r="C3941" s="6">
        <f>VLOOKUP(A3941,Cafe_sales!$A$1:$O$10001,10,FALSE)</f>
        <v>5</v>
      </c>
      <c r="D3941" s="10">
        <f>VLOOKUP(A3941,Cafe_sales!$A$1:$O$10001,11,FALSE)</f>
        <v>0</v>
      </c>
      <c r="E3941" s="6">
        <f>VLOOKUP(A3941,Cafe_sales!$A$1:$O$10001,12,FALSE)</f>
        <v>10</v>
      </c>
      <c r="F3941" t="str">
        <f>VLOOKUP(A3941,Cafe_sales!$A$1:$O$10001,13,FALSE)</f>
        <v>Credit Card</v>
      </c>
      <c r="G3941" t="str">
        <f>VLOOKUP(A3941,Cafe_sales!$A$1:$O$10001,14,FALSE)</f>
        <v>In-store</v>
      </c>
      <c r="H3941" s="8">
        <f>VLOOKUP(A3941,Cafe_sales!$A$1:$O$10001,15,FALSE)</f>
        <v>44996</v>
      </c>
    </row>
    <row r="3942" spans="1:8" hidden="1" x14ac:dyDescent="0.35">
      <c r="A3942" t="s">
        <v>7301</v>
      </c>
      <c r="B3942" t="str">
        <f>VLOOKUP(A3942,Cafe_sales!$A$1:$O$10001,9,FALSE)</f>
        <v>Salad</v>
      </c>
      <c r="C3942">
        <f>VLOOKUP(A3942,Cafe_sales!$A$1:$O$10001,10,FALSE)</f>
        <v>5</v>
      </c>
      <c r="D3942">
        <f>VLOOKUP(A3942,Cafe_sales!$A$1:$O$10001,11,FALSE)</f>
        <v>5</v>
      </c>
      <c r="E3942">
        <f>VLOOKUP(A3942,Cafe_sales!$A$1:$O$10001,12,FALSE)</f>
        <v>25</v>
      </c>
      <c r="F3942" t="str">
        <f>VLOOKUP(A3942,Cafe_sales!$A$1:$O$10001,13,FALSE)</f>
        <v>Default mode</v>
      </c>
      <c r="G3942" t="str">
        <f>VLOOKUP(A3942,Cafe_sales!$A$1:$O$10001,14,FALSE)</f>
        <v>Takeaway</v>
      </c>
      <c r="H3942" s="1">
        <f>VLOOKUP(A3942,Cafe_sales!$A$1:$O$10001,15,FALSE)</f>
        <v>45206</v>
      </c>
    </row>
    <row r="3943" spans="1:8" hidden="1" x14ac:dyDescent="0.35">
      <c r="A3943" t="s">
        <v>1181</v>
      </c>
      <c r="B3943" t="str">
        <f>VLOOKUP(A3943,Cafe_sales!$A$1:$O$10001,9,FALSE)</f>
        <v>Sandwich</v>
      </c>
      <c r="C3943">
        <f>VLOOKUP(A3943,Cafe_sales!$A$1:$O$10001,10,FALSE)</f>
        <v>2</v>
      </c>
      <c r="D3943">
        <f>VLOOKUP(A3943,Cafe_sales!$A$1:$O$10001,11,FALSE)</f>
        <v>4</v>
      </c>
      <c r="E3943">
        <f>VLOOKUP(A3943,Cafe_sales!$A$1:$O$10001,12,FALSE)</f>
        <v>8</v>
      </c>
      <c r="F3943" t="str">
        <f>VLOOKUP(A3943,Cafe_sales!$A$1:$O$10001,13,FALSE)</f>
        <v>Digital Wallet</v>
      </c>
      <c r="G3943" t="str">
        <f>VLOOKUP(A3943,Cafe_sales!$A$1:$O$10001,14,FALSE)</f>
        <v>Takeaway</v>
      </c>
      <c r="H3943" s="1">
        <f>VLOOKUP(A3943,Cafe_sales!$A$1:$O$10001,15,FALSE)</f>
        <v>45270</v>
      </c>
    </row>
    <row r="3944" spans="1:8" x14ac:dyDescent="0.35">
      <c r="A3944" t="s">
        <v>3983</v>
      </c>
      <c r="B3944" t="str">
        <f>VLOOKUP(A3944,Cafe_sales!$A$1:$O$10001,9,FALSE)</f>
        <v>Cookie</v>
      </c>
      <c r="C3944" s="6">
        <f>VLOOKUP(A3944,Cafe_sales!$A$1:$O$10001,10,FALSE)</f>
        <v>2</v>
      </c>
      <c r="D3944" s="10">
        <f>VLOOKUP(A3944,Cafe_sales!$A$1:$O$10001,11,FALSE)</f>
        <v>1</v>
      </c>
      <c r="E3944" s="6">
        <f>VLOOKUP(A3944,Cafe_sales!$A$1:$O$10001,12,FALSE)</f>
        <v>2</v>
      </c>
      <c r="F3944" t="str">
        <f>VLOOKUP(A3944,Cafe_sales!$A$1:$O$10001,13,FALSE)</f>
        <v>Credit Card</v>
      </c>
      <c r="G3944" t="str">
        <f>VLOOKUP(A3944,Cafe_sales!$A$1:$O$10001,14,FALSE)</f>
        <v>UNKNOWN</v>
      </c>
      <c r="H3944" s="8">
        <f>VLOOKUP(A3944,Cafe_sales!$A$1:$O$10001,15,FALSE)</f>
        <v>45238</v>
      </c>
    </row>
    <row r="3945" spans="1:8" x14ac:dyDescent="0.35">
      <c r="A3945" t="s">
        <v>801</v>
      </c>
      <c r="B3945" t="str">
        <f>VLOOKUP(A3945,Cafe_sales!$A$1:$O$10001,9,FALSE)</f>
        <v>Smoothie</v>
      </c>
      <c r="C3945" s="6">
        <f>VLOOKUP(A3945,Cafe_sales!$A$1:$O$10001,10,FALSE)</f>
        <v>4</v>
      </c>
      <c r="D3945" s="10">
        <f>VLOOKUP(A3945,Cafe_sales!$A$1:$O$10001,11,FALSE)</f>
        <v>4</v>
      </c>
      <c r="E3945" s="6">
        <f>VLOOKUP(A3945,Cafe_sales!$A$1:$O$10001,12,FALSE)</f>
        <v>16</v>
      </c>
      <c r="F3945" t="str">
        <f>VLOOKUP(A3945,Cafe_sales!$A$1:$O$10001,13,FALSE)</f>
        <v>Cash</v>
      </c>
      <c r="G3945" t="str">
        <f>VLOOKUP(A3945,Cafe_sales!$A$1:$O$10001,14,FALSE)</f>
        <v>UNKNOWN</v>
      </c>
      <c r="H3945" s="8">
        <f>VLOOKUP(A3945,Cafe_sales!$A$1:$O$10001,15,FALSE)</f>
        <v>45131</v>
      </c>
    </row>
    <row r="3946" spans="1:8" x14ac:dyDescent="0.35">
      <c r="A3946" t="s">
        <v>601</v>
      </c>
      <c r="B3946" t="str">
        <f>VLOOKUP(A3946,Cafe_sales!$A$1:$O$10001,9,FALSE)</f>
        <v>Smoothie</v>
      </c>
      <c r="C3946" s="6">
        <f>VLOOKUP(A3946,Cafe_sales!$A$1:$O$10001,10,FALSE)</f>
        <v>3</v>
      </c>
      <c r="D3946" s="10">
        <f>VLOOKUP(A3946,Cafe_sales!$A$1:$O$10001,11,FALSE)</f>
        <v>4</v>
      </c>
      <c r="E3946" s="6">
        <f>VLOOKUP(A3946,Cafe_sales!$A$1:$O$10001,12,FALSE)</f>
        <v>12</v>
      </c>
      <c r="F3946" t="str">
        <f>VLOOKUP(A3946,Cafe_sales!$A$1:$O$10001,13,FALSE)</f>
        <v>Credit Card</v>
      </c>
      <c r="G3946" t="str">
        <f>VLOOKUP(A3946,Cafe_sales!$A$1:$O$10001,14,FALSE)</f>
        <v>UNKNOWN</v>
      </c>
      <c r="H3946" s="8">
        <f>VLOOKUP(A3946,Cafe_sales!$A$1:$O$10001,15,FALSE)</f>
        <v>45097</v>
      </c>
    </row>
    <row r="3947" spans="1:8" x14ac:dyDescent="0.35">
      <c r="A3947" t="s">
        <v>833</v>
      </c>
      <c r="B3947" t="str">
        <f>VLOOKUP(A3947,Cafe_sales!$A$1:$O$10001,9,FALSE)</f>
        <v>Juice</v>
      </c>
      <c r="C3947" s="6">
        <f>VLOOKUP(A3947,Cafe_sales!$A$1:$O$10001,10,FALSE)</f>
        <v>1</v>
      </c>
      <c r="D3947" s="10">
        <f>VLOOKUP(A3947,Cafe_sales!$A$1:$O$10001,11,FALSE)</f>
        <v>1.5</v>
      </c>
      <c r="E3947" s="6">
        <f>VLOOKUP(A3947,Cafe_sales!$A$1:$O$10001,12,FALSE)</f>
        <v>1.5</v>
      </c>
      <c r="F3947" t="str">
        <f>VLOOKUP(A3947,Cafe_sales!$A$1:$O$10001,13,FALSE)</f>
        <v>Default mode</v>
      </c>
      <c r="G3947" t="str">
        <f>VLOOKUP(A3947,Cafe_sales!$A$1:$O$10001,14,FALSE)</f>
        <v>In-store</v>
      </c>
      <c r="H3947" s="8">
        <f>VLOOKUP(A3947,Cafe_sales!$A$1:$O$10001,15,FALSE)</f>
        <v>45105</v>
      </c>
    </row>
    <row r="3948" spans="1:8" hidden="1" x14ac:dyDescent="0.35">
      <c r="A3948" t="s">
        <v>8250</v>
      </c>
      <c r="B3948" t="str">
        <f>VLOOKUP(A3948,Cafe_sales!$A$1:$O$10001,9,FALSE)</f>
        <v>Juice</v>
      </c>
      <c r="C3948">
        <f>VLOOKUP(A3948,Cafe_sales!$A$1:$O$10001,10,FALSE)</f>
        <v>4</v>
      </c>
      <c r="D3948">
        <f>VLOOKUP(A3948,Cafe_sales!$A$1:$O$10001,11,FALSE)</f>
        <v>3</v>
      </c>
      <c r="E3948">
        <f>VLOOKUP(A3948,Cafe_sales!$A$1:$O$10001,12,FALSE)</f>
        <v>12</v>
      </c>
      <c r="F3948" t="str">
        <f>VLOOKUP(A3948,Cafe_sales!$A$1:$O$10001,13,FALSE)</f>
        <v>Credit Card</v>
      </c>
      <c r="G3948" t="str">
        <f>VLOOKUP(A3948,Cafe_sales!$A$1:$O$10001,14,FALSE)</f>
        <v>Takeaway</v>
      </c>
      <c r="H3948" s="1">
        <f>VLOOKUP(A3948,Cafe_sales!$A$1:$O$10001,15,FALSE)</f>
        <v>45264</v>
      </c>
    </row>
    <row r="3949" spans="1:8" x14ac:dyDescent="0.35">
      <c r="A3949" t="s">
        <v>2691</v>
      </c>
      <c r="B3949" t="str">
        <f>VLOOKUP(A3949,Cafe_sales!$A$1:$O$10001,9,FALSE)</f>
        <v>Cookie</v>
      </c>
      <c r="C3949" s="6">
        <f>VLOOKUP(A3949,Cafe_sales!$A$1:$O$10001,10,FALSE)</f>
        <v>3</v>
      </c>
      <c r="D3949" s="10">
        <f>VLOOKUP(A3949,Cafe_sales!$A$1:$O$10001,11,FALSE)</f>
        <v>1</v>
      </c>
      <c r="E3949" s="6">
        <f>VLOOKUP(A3949,Cafe_sales!$A$1:$O$10001,12,FALSE)</f>
        <v>3</v>
      </c>
      <c r="F3949" t="str">
        <f>VLOOKUP(A3949,Cafe_sales!$A$1:$O$10001,13,FALSE)</f>
        <v>Credit Card</v>
      </c>
      <c r="G3949" t="str">
        <f>VLOOKUP(A3949,Cafe_sales!$A$1:$O$10001,14,FALSE)</f>
        <v>UNKNOWN</v>
      </c>
      <c r="H3949" s="8">
        <f>VLOOKUP(A3949,Cafe_sales!$A$1:$O$10001,15,FALSE)</f>
        <v>45079</v>
      </c>
    </row>
    <row r="3950" spans="1:8" x14ac:dyDescent="0.35">
      <c r="A3950" t="s">
        <v>4084</v>
      </c>
      <c r="B3950" t="str">
        <f>VLOOKUP(A3950,Cafe_sales!$A$1:$O$10001,9,FALSE)</f>
        <v>Tea</v>
      </c>
      <c r="C3950" s="6">
        <f>VLOOKUP(A3950,Cafe_sales!$A$1:$O$10001,10,FALSE)</f>
        <v>4</v>
      </c>
      <c r="D3950" s="10">
        <f>VLOOKUP(A3950,Cafe_sales!$A$1:$O$10001,11,FALSE)</f>
        <v>1.5</v>
      </c>
      <c r="E3950" s="6">
        <f>VLOOKUP(A3950,Cafe_sales!$A$1:$O$10001,12,FALSE)</f>
        <v>6</v>
      </c>
      <c r="F3950" t="str">
        <f>VLOOKUP(A3950,Cafe_sales!$A$1:$O$10001,13,FALSE)</f>
        <v>UNKNOWN</v>
      </c>
      <c r="G3950" t="str">
        <f>VLOOKUP(A3950,Cafe_sales!$A$1:$O$10001,14,FALSE)</f>
        <v>In-store</v>
      </c>
      <c r="H3950" s="8">
        <f>VLOOKUP(A3950,Cafe_sales!$A$1:$O$10001,15,FALSE)</f>
        <v>45020</v>
      </c>
    </row>
    <row r="3951" spans="1:8" hidden="1" x14ac:dyDescent="0.35">
      <c r="A3951" t="s">
        <v>9214</v>
      </c>
      <c r="B3951" t="str">
        <f>VLOOKUP(A3951,Cafe_sales!$A$1:$O$10001,9,FALSE)</f>
        <v>UNKNOWN</v>
      </c>
      <c r="C3951">
        <f>VLOOKUP(A3951,Cafe_sales!$A$1:$O$10001,10,FALSE)</f>
        <v>1</v>
      </c>
      <c r="D3951">
        <f>VLOOKUP(A3951,Cafe_sales!$A$1:$O$10001,11,FALSE)</f>
        <v>4</v>
      </c>
      <c r="E3951">
        <f>VLOOKUP(A3951,Cafe_sales!$A$1:$O$10001,12,FALSE)</f>
        <v>4</v>
      </c>
      <c r="F3951" t="str">
        <f>VLOOKUP(A3951,Cafe_sales!$A$1:$O$10001,13,FALSE)</f>
        <v>Credit Card</v>
      </c>
      <c r="G3951" t="str">
        <f>VLOOKUP(A3951,Cafe_sales!$A$1:$O$10001,14,FALSE)</f>
        <v>Takeaway</v>
      </c>
      <c r="H3951" s="1">
        <f>VLOOKUP(A3951,Cafe_sales!$A$1:$O$10001,15,FALSE)</f>
        <v>45100</v>
      </c>
    </row>
    <row r="3952" spans="1:8" x14ac:dyDescent="0.35">
      <c r="A3952" t="s">
        <v>3186</v>
      </c>
      <c r="B3952" t="str">
        <f>VLOOKUP(A3952,Cafe_sales!$A$1:$O$10001,9,FALSE)</f>
        <v>Cake</v>
      </c>
      <c r="C3952" s="6">
        <f>VLOOKUP(A3952,Cafe_sales!$A$1:$O$10001,10,FALSE)</f>
        <v>5</v>
      </c>
      <c r="D3952" s="10">
        <f>VLOOKUP(A3952,Cafe_sales!$A$1:$O$10001,11,FALSE)</f>
        <v>3</v>
      </c>
      <c r="E3952" s="6">
        <f>VLOOKUP(A3952,Cafe_sales!$A$1:$O$10001,12,FALSE)</f>
        <v>15</v>
      </c>
      <c r="F3952" t="str">
        <f>VLOOKUP(A3952,Cafe_sales!$A$1:$O$10001,13,FALSE)</f>
        <v>Digital Wallet</v>
      </c>
      <c r="G3952" t="str">
        <f>VLOOKUP(A3952,Cafe_sales!$A$1:$O$10001,14,FALSE)</f>
        <v>UNKNOWN</v>
      </c>
      <c r="H3952" s="8">
        <f>VLOOKUP(A3952,Cafe_sales!$A$1:$O$10001,15,FALSE)</f>
        <v>44978</v>
      </c>
    </row>
    <row r="3953" spans="1:8" x14ac:dyDescent="0.35">
      <c r="A3953" t="s">
        <v>9143</v>
      </c>
      <c r="B3953" t="str">
        <f>VLOOKUP(A3953,Cafe_sales!$A$1:$O$10001,9,FALSE)</f>
        <v>Cake</v>
      </c>
      <c r="C3953" s="6">
        <f>VLOOKUP(A3953,Cafe_sales!$A$1:$O$10001,10,FALSE)</f>
        <v>1</v>
      </c>
      <c r="D3953" s="10">
        <f>VLOOKUP(A3953,Cafe_sales!$A$1:$O$10001,11,FALSE)</f>
        <v>3</v>
      </c>
      <c r="E3953" s="6">
        <f>VLOOKUP(A3953,Cafe_sales!$A$1:$O$10001,12,FALSE)</f>
        <v>3</v>
      </c>
      <c r="F3953" t="str">
        <f>VLOOKUP(A3953,Cafe_sales!$A$1:$O$10001,13,FALSE)</f>
        <v>Default mode</v>
      </c>
      <c r="G3953" t="str">
        <f>VLOOKUP(A3953,Cafe_sales!$A$1:$O$10001,14,FALSE)</f>
        <v>UNKNOWN</v>
      </c>
      <c r="H3953" s="8">
        <f>VLOOKUP(A3953,Cafe_sales!$A$1:$O$10001,15,FALSE)</f>
        <v>45242</v>
      </c>
    </row>
    <row r="3954" spans="1:8" x14ac:dyDescent="0.35">
      <c r="A3954" t="s">
        <v>4821</v>
      </c>
      <c r="B3954" t="str">
        <f>VLOOKUP(A3954,Cafe_sales!$A$1:$O$10001,9,FALSE)</f>
        <v>Sandwich</v>
      </c>
      <c r="C3954" s="6">
        <f>VLOOKUP(A3954,Cafe_sales!$A$1:$O$10001,10,FALSE)</f>
        <v>5</v>
      </c>
      <c r="D3954" s="10">
        <f>VLOOKUP(A3954,Cafe_sales!$A$1:$O$10001,11,FALSE)</f>
        <v>4</v>
      </c>
      <c r="E3954" s="6">
        <f>VLOOKUP(A3954,Cafe_sales!$A$1:$O$10001,12,FALSE)</f>
        <v>20</v>
      </c>
      <c r="F3954" t="str">
        <f>VLOOKUP(A3954,Cafe_sales!$A$1:$O$10001,13,FALSE)</f>
        <v>Credit Card</v>
      </c>
      <c r="G3954" t="str">
        <f>VLOOKUP(A3954,Cafe_sales!$A$1:$O$10001,14,FALSE)</f>
        <v>UNKNOWN</v>
      </c>
      <c r="H3954" s="8">
        <f>VLOOKUP(A3954,Cafe_sales!$A$1:$O$10001,15,FALSE)</f>
        <v>45197</v>
      </c>
    </row>
    <row r="3955" spans="1:8" x14ac:dyDescent="0.35">
      <c r="A3955" t="s">
        <v>2434</v>
      </c>
      <c r="B3955" t="str">
        <f>VLOOKUP(A3955,Cafe_sales!$A$1:$O$10001,9,FALSE)</f>
        <v>Cake</v>
      </c>
      <c r="C3955" s="6">
        <f>VLOOKUP(A3955,Cafe_sales!$A$1:$O$10001,10,FALSE)</f>
        <v>3</v>
      </c>
      <c r="D3955" s="10">
        <f>VLOOKUP(A3955,Cafe_sales!$A$1:$O$10001,11,FALSE)</f>
        <v>3</v>
      </c>
      <c r="E3955" s="6">
        <f>VLOOKUP(A3955,Cafe_sales!$A$1:$O$10001,12,FALSE)</f>
        <v>9</v>
      </c>
      <c r="F3955" t="str">
        <f>VLOOKUP(A3955,Cafe_sales!$A$1:$O$10001,13,FALSE)</f>
        <v>Digital Wallet</v>
      </c>
      <c r="G3955" t="str">
        <f>VLOOKUP(A3955,Cafe_sales!$A$1:$O$10001,14,FALSE)</f>
        <v>UNKNOWN</v>
      </c>
      <c r="H3955" s="8">
        <f>VLOOKUP(A3955,Cafe_sales!$A$1:$O$10001,15,FALSE)</f>
        <v>45037</v>
      </c>
    </row>
    <row r="3956" spans="1:8" hidden="1" x14ac:dyDescent="0.35">
      <c r="A3956" t="s">
        <v>4310</v>
      </c>
      <c r="B3956" t="str">
        <f>VLOOKUP(A3956,Cafe_sales!$A$1:$O$10001,9,FALSE)</f>
        <v>Cookie</v>
      </c>
      <c r="C3956">
        <f>VLOOKUP(A3956,Cafe_sales!$A$1:$O$10001,10,FALSE)</f>
        <v>1</v>
      </c>
      <c r="D3956">
        <f>VLOOKUP(A3956,Cafe_sales!$A$1:$O$10001,11,FALSE)</f>
        <v>1</v>
      </c>
      <c r="E3956">
        <f>VLOOKUP(A3956,Cafe_sales!$A$1:$O$10001,12,FALSE)</f>
        <v>1</v>
      </c>
      <c r="F3956" t="str">
        <f>VLOOKUP(A3956,Cafe_sales!$A$1:$O$10001,13,FALSE)</f>
        <v>Credit Card</v>
      </c>
      <c r="G3956" t="str">
        <f>VLOOKUP(A3956,Cafe_sales!$A$1:$O$10001,14,FALSE)</f>
        <v>Takeaway</v>
      </c>
      <c r="H3956" s="1">
        <f>VLOOKUP(A3956,Cafe_sales!$A$1:$O$10001,15,FALSE)</f>
        <v>45005</v>
      </c>
    </row>
    <row r="3957" spans="1:8" x14ac:dyDescent="0.35">
      <c r="A3957" t="s">
        <v>4430</v>
      </c>
      <c r="B3957" t="str">
        <f>VLOOKUP(A3957,Cafe_sales!$A$1:$O$10001,9,FALSE)</f>
        <v>Cake</v>
      </c>
      <c r="C3957" s="6">
        <f>VLOOKUP(A3957,Cafe_sales!$A$1:$O$10001,10,FALSE)</f>
        <v>1</v>
      </c>
      <c r="D3957" s="10">
        <f>VLOOKUP(A3957,Cafe_sales!$A$1:$O$10001,11,FALSE)</f>
        <v>3</v>
      </c>
      <c r="E3957" s="6">
        <f>VLOOKUP(A3957,Cafe_sales!$A$1:$O$10001,12,FALSE)</f>
        <v>3</v>
      </c>
      <c r="F3957" t="str">
        <f>VLOOKUP(A3957,Cafe_sales!$A$1:$O$10001,13,FALSE)</f>
        <v>Digital Wallet</v>
      </c>
      <c r="G3957" t="str">
        <f>VLOOKUP(A3957,Cafe_sales!$A$1:$O$10001,14,FALSE)</f>
        <v>UNKNOWN</v>
      </c>
      <c r="H3957" s="8">
        <f>VLOOKUP(A3957,Cafe_sales!$A$1:$O$10001,15,FALSE)</f>
        <v>45169</v>
      </c>
    </row>
    <row r="3958" spans="1:8" hidden="1" x14ac:dyDescent="0.35">
      <c r="A3958" t="s">
        <v>3677</v>
      </c>
      <c r="B3958" t="str">
        <f>VLOOKUP(A3958,Cafe_sales!$A$1:$O$10001,9,FALSE)</f>
        <v>Smoothie</v>
      </c>
      <c r="C3958">
        <f>VLOOKUP(A3958,Cafe_sales!$A$1:$O$10001,10,FALSE)</f>
        <v>2</v>
      </c>
      <c r="D3958">
        <f>VLOOKUP(A3958,Cafe_sales!$A$1:$O$10001,11,FALSE)</f>
        <v>4</v>
      </c>
      <c r="E3958">
        <f>VLOOKUP(A3958,Cafe_sales!$A$1:$O$10001,12,FALSE)</f>
        <v>8</v>
      </c>
      <c r="F3958" t="str">
        <f>VLOOKUP(A3958,Cafe_sales!$A$1:$O$10001,13,FALSE)</f>
        <v>UNKNOWN</v>
      </c>
      <c r="G3958" t="str">
        <f>VLOOKUP(A3958,Cafe_sales!$A$1:$O$10001,14,FALSE)</f>
        <v>Takeaway</v>
      </c>
      <c r="H3958" s="1">
        <f>VLOOKUP(A3958,Cafe_sales!$A$1:$O$10001,15,FALSE)</f>
        <v>45057</v>
      </c>
    </row>
    <row r="3959" spans="1:8" x14ac:dyDescent="0.35">
      <c r="A3959" t="s">
        <v>2168</v>
      </c>
      <c r="B3959" t="str">
        <f>VLOOKUP(A3959,Cafe_sales!$A$1:$O$10001,9,FALSE)</f>
        <v>Cake</v>
      </c>
      <c r="C3959" s="6">
        <f>VLOOKUP(A3959,Cafe_sales!$A$1:$O$10001,10,FALSE)</f>
        <v>2</v>
      </c>
      <c r="D3959" s="10">
        <f>VLOOKUP(A3959,Cafe_sales!$A$1:$O$10001,11,FALSE)</f>
        <v>3</v>
      </c>
      <c r="E3959" s="6">
        <f>VLOOKUP(A3959,Cafe_sales!$A$1:$O$10001,12,FALSE)</f>
        <v>6</v>
      </c>
      <c r="F3959" t="str">
        <f>VLOOKUP(A3959,Cafe_sales!$A$1:$O$10001,13,FALSE)</f>
        <v>Digital Wallet</v>
      </c>
      <c r="G3959" t="str">
        <f>VLOOKUP(A3959,Cafe_sales!$A$1:$O$10001,14,FALSE)</f>
        <v>UNKNOWN</v>
      </c>
      <c r="H3959" s="8">
        <f>VLOOKUP(A3959,Cafe_sales!$A$1:$O$10001,15,FALSE)</f>
        <v>45056</v>
      </c>
    </row>
    <row r="3960" spans="1:8" hidden="1" x14ac:dyDescent="0.35">
      <c r="A3960" t="s">
        <v>9266</v>
      </c>
      <c r="B3960" t="str">
        <f>VLOOKUP(A3960,Cafe_sales!$A$1:$O$10001,9,FALSE)</f>
        <v>Smoothie</v>
      </c>
      <c r="C3960">
        <f>VLOOKUP(A3960,Cafe_sales!$A$1:$O$10001,10,FALSE)</f>
        <v>5</v>
      </c>
      <c r="D3960">
        <f>VLOOKUP(A3960,Cafe_sales!$A$1:$O$10001,11,FALSE)</f>
        <v>4</v>
      </c>
      <c r="E3960">
        <f>VLOOKUP(A3960,Cafe_sales!$A$1:$O$10001,12,FALSE)</f>
        <v>20</v>
      </c>
      <c r="F3960" t="str">
        <f>VLOOKUP(A3960,Cafe_sales!$A$1:$O$10001,13,FALSE)</f>
        <v>Credit Card</v>
      </c>
      <c r="G3960" t="str">
        <f>VLOOKUP(A3960,Cafe_sales!$A$1:$O$10001,14,FALSE)</f>
        <v>Takeaway</v>
      </c>
      <c r="H3960" s="1">
        <f>VLOOKUP(A3960,Cafe_sales!$A$1:$O$10001,15,FALSE)</f>
        <v>45004</v>
      </c>
    </row>
    <row r="3961" spans="1:8" hidden="1" x14ac:dyDescent="0.35">
      <c r="A3961" t="s">
        <v>3996</v>
      </c>
      <c r="B3961" t="str">
        <f>VLOOKUP(A3961,Cafe_sales!$A$1:$O$10001,9,FALSE)</f>
        <v>Tea</v>
      </c>
      <c r="C3961">
        <f>VLOOKUP(A3961,Cafe_sales!$A$1:$O$10001,10,FALSE)</f>
        <v>1</v>
      </c>
      <c r="D3961">
        <f>VLOOKUP(A3961,Cafe_sales!$A$1:$O$10001,11,FALSE)</f>
        <v>1.5</v>
      </c>
      <c r="E3961">
        <f>VLOOKUP(A3961,Cafe_sales!$A$1:$O$10001,12,FALSE)</f>
        <v>1.5</v>
      </c>
      <c r="F3961" t="str">
        <f>VLOOKUP(A3961,Cafe_sales!$A$1:$O$10001,13,FALSE)</f>
        <v>Default mode</v>
      </c>
      <c r="G3961" t="str">
        <f>VLOOKUP(A3961,Cafe_sales!$A$1:$O$10001,14,FALSE)</f>
        <v>Takeaway</v>
      </c>
      <c r="H3961" s="1">
        <f>VLOOKUP(A3961,Cafe_sales!$A$1:$O$10001,15,FALSE)</f>
        <v>45221</v>
      </c>
    </row>
    <row r="3962" spans="1:8" x14ac:dyDescent="0.35">
      <c r="A3962" t="s">
        <v>9336</v>
      </c>
      <c r="B3962" t="str">
        <f>VLOOKUP(A3962,Cafe_sales!$A$1:$O$10001,9,FALSE)</f>
        <v>UNKNOWN</v>
      </c>
      <c r="C3962" s="6">
        <f>VLOOKUP(A3962,Cafe_sales!$A$1:$O$10001,10,FALSE)</f>
        <v>3</v>
      </c>
      <c r="D3962" s="10">
        <f>VLOOKUP(A3962,Cafe_sales!$A$1:$O$10001,11,FALSE)</f>
        <v>3</v>
      </c>
      <c r="E3962" s="6">
        <f>VLOOKUP(A3962,Cafe_sales!$A$1:$O$10001,12,FALSE)</f>
        <v>9</v>
      </c>
      <c r="F3962" t="str">
        <f>VLOOKUP(A3962,Cafe_sales!$A$1:$O$10001,13,FALSE)</f>
        <v>Digital Wallet</v>
      </c>
      <c r="G3962" t="str">
        <f>VLOOKUP(A3962,Cafe_sales!$A$1:$O$10001,14,FALSE)</f>
        <v>UNKNOWN</v>
      </c>
      <c r="H3962" s="8">
        <f>VLOOKUP(A3962,Cafe_sales!$A$1:$O$10001,15,FALSE)</f>
        <v>45187</v>
      </c>
    </row>
    <row r="3963" spans="1:8" hidden="1" x14ac:dyDescent="0.35">
      <c r="A3963" t="s">
        <v>758</v>
      </c>
      <c r="B3963" t="str">
        <f>VLOOKUP(A3963,Cafe_sales!$A$1:$O$10001,9,FALSE)</f>
        <v>Coffee</v>
      </c>
      <c r="C3963">
        <f>VLOOKUP(A3963,Cafe_sales!$A$1:$O$10001,10,FALSE)</f>
        <v>2</v>
      </c>
      <c r="D3963">
        <f>VLOOKUP(A3963,Cafe_sales!$A$1:$O$10001,11,FALSE)</f>
        <v>2</v>
      </c>
      <c r="E3963">
        <f>VLOOKUP(A3963,Cafe_sales!$A$1:$O$10001,12,FALSE)</f>
        <v>4</v>
      </c>
      <c r="F3963" t="str">
        <f>VLOOKUP(A3963,Cafe_sales!$A$1:$O$10001,13,FALSE)</f>
        <v>Digital Wallet</v>
      </c>
      <c r="G3963" t="str">
        <f>VLOOKUP(A3963,Cafe_sales!$A$1:$O$10001,14,FALSE)</f>
        <v>Takeaway</v>
      </c>
      <c r="H3963" s="1">
        <f>VLOOKUP(A3963,Cafe_sales!$A$1:$O$10001,15,FALSE)</f>
        <v>45036</v>
      </c>
    </row>
    <row r="3964" spans="1:8" x14ac:dyDescent="0.35">
      <c r="A3964" t="s">
        <v>1543</v>
      </c>
      <c r="B3964" t="str">
        <f>VLOOKUP(A3964,Cafe_sales!$A$1:$O$10001,9,FALSE)</f>
        <v>Tea</v>
      </c>
      <c r="C3964" s="6">
        <f>VLOOKUP(A3964,Cafe_sales!$A$1:$O$10001,10,FALSE)</f>
        <v>2</v>
      </c>
      <c r="D3964" s="10">
        <f>VLOOKUP(A3964,Cafe_sales!$A$1:$O$10001,11,FALSE)</f>
        <v>1.5</v>
      </c>
      <c r="E3964" s="6">
        <f>VLOOKUP(A3964,Cafe_sales!$A$1:$O$10001,12,FALSE)</f>
        <v>3</v>
      </c>
      <c r="F3964" t="str">
        <f>VLOOKUP(A3964,Cafe_sales!$A$1:$O$10001,13,FALSE)</f>
        <v>Credit Card</v>
      </c>
      <c r="G3964" t="str">
        <f>VLOOKUP(A3964,Cafe_sales!$A$1:$O$10001,14,FALSE)</f>
        <v>In-store</v>
      </c>
      <c r="H3964" s="8">
        <f>VLOOKUP(A3964,Cafe_sales!$A$1:$O$10001,15,FALSE)</f>
        <v>45174</v>
      </c>
    </row>
    <row r="3965" spans="1:8" x14ac:dyDescent="0.35">
      <c r="A3965" t="s">
        <v>427</v>
      </c>
      <c r="B3965" t="str">
        <f>VLOOKUP(A3965,Cafe_sales!$A$1:$O$10001,9,FALSE)</f>
        <v>Tea</v>
      </c>
      <c r="C3965" s="6">
        <f>VLOOKUP(A3965,Cafe_sales!$A$1:$O$10001,10,FALSE)</f>
        <v>5</v>
      </c>
      <c r="D3965" s="10">
        <f>VLOOKUP(A3965,Cafe_sales!$A$1:$O$10001,11,FALSE)</f>
        <v>1.5</v>
      </c>
      <c r="E3965" s="6">
        <f>VLOOKUP(A3965,Cafe_sales!$A$1:$O$10001,12,FALSE)</f>
        <v>7.5</v>
      </c>
      <c r="F3965" t="str">
        <f>VLOOKUP(A3965,Cafe_sales!$A$1:$O$10001,13,FALSE)</f>
        <v>Credit Card</v>
      </c>
      <c r="G3965" t="str">
        <f>VLOOKUP(A3965,Cafe_sales!$A$1:$O$10001,14,FALSE)</f>
        <v>In-store</v>
      </c>
      <c r="H3965" s="8">
        <f>VLOOKUP(A3965,Cafe_sales!$A$1:$O$10001,15,FALSE)</f>
        <v>44965</v>
      </c>
    </row>
    <row r="3966" spans="1:8" x14ac:dyDescent="0.35">
      <c r="A3966" t="s">
        <v>9820</v>
      </c>
      <c r="B3966" t="str">
        <f>VLOOKUP(A3966,Cafe_sales!$A$1:$O$10001,9,FALSE)</f>
        <v>Tea</v>
      </c>
      <c r="C3966" s="6">
        <f>VLOOKUP(A3966,Cafe_sales!$A$1:$O$10001,10,FALSE)</f>
        <v>3</v>
      </c>
      <c r="D3966" s="10">
        <f>VLOOKUP(A3966,Cafe_sales!$A$1:$O$10001,11,FALSE)</f>
        <v>1.5</v>
      </c>
      <c r="E3966" s="6">
        <f>VLOOKUP(A3966,Cafe_sales!$A$1:$O$10001,12,FALSE)</f>
        <v>7.5</v>
      </c>
      <c r="F3966" t="str">
        <f>VLOOKUP(A3966,Cafe_sales!$A$1:$O$10001,13,FALSE)</f>
        <v>Cash</v>
      </c>
      <c r="G3966" t="str">
        <f>VLOOKUP(A3966,Cafe_sales!$A$1:$O$10001,14,FALSE)</f>
        <v>UNKNOWN</v>
      </c>
      <c r="H3966" s="8">
        <f>VLOOKUP(A3966,Cafe_sales!$A$1:$O$10001,15,FALSE)</f>
        <v>45055</v>
      </c>
    </row>
    <row r="3967" spans="1:8" x14ac:dyDescent="0.35">
      <c r="A3967" t="s">
        <v>9074</v>
      </c>
      <c r="B3967" t="str">
        <f>VLOOKUP(A3967,Cafe_sales!$A$1:$O$10001,9,FALSE)</f>
        <v>Smoothie</v>
      </c>
      <c r="C3967" s="6">
        <f>VLOOKUP(A3967,Cafe_sales!$A$1:$O$10001,10,FALSE)</f>
        <v>1</v>
      </c>
      <c r="D3967" s="10">
        <f>VLOOKUP(A3967,Cafe_sales!$A$1:$O$10001,11,FALSE)</f>
        <v>4</v>
      </c>
      <c r="E3967" s="6">
        <f>VLOOKUP(A3967,Cafe_sales!$A$1:$O$10001,12,FALSE)</f>
        <v>4</v>
      </c>
      <c r="F3967" t="str">
        <f>VLOOKUP(A3967,Cafe_sales!$A$1:$O$10001,13,FALSE)</f>
        <v>Digital Wallet</v>
      </c>
      <c r="G3967" t="str">
        <f>VLOOKUP(A3967,Cafe_sales!$A$1:$O$10001,14,FALSE)</f>
        <v>In-store</v>
      </c>
      <c r="H3967" s="8">
        <f>VLOOKUP(A3967,Cafe_sales!$A$1:$O$10001,15,FALSE)</f>
        <v>45061</v>
      </c>
    </row>
    <row r="3968" spans="1:8" x14ac:dyDescent="0.35">
      <c r="A3968" t="s">
        <v>3259</v>
      </c>
      <c r="B3968" t="str">
        <f>VLOOKUP(A3968,Cafe_sales!$A$1:$O$10001,9,FALSE)</f>
        <v>UNKNOWN</v>
      </c>
      <c r="C3968" s="6">
        <f>VLOOKUP(A3968,Cafe_sales!$A$1:$O$10001,10,FALSE)</f>
        <v>2</v>
      </c>
      <c r="D3968" s="10">
        <f>VLOOKUP(A3968,Cafe_sales!$A$1:$O$10001,11,FALSE)</f>
        <v>1.5</v>
      </c>
      <c r="E3968" s="6">
        <f>VLOOKUP(A3968,Cafe_sales!$A$1:$O$10001,12,FALSE)</f>
        <v>3</v>
      </c>
      <c r="F3968" t="str">
        <f>VLOOKUP(A3968,Cafe_sales!$A$1:$O$10001,13,FALSE)</f>
        <v>Default mode</v>
      </c>
      <c r="G3968" t="str">
        <f>VLOOKUP(A3968,Cafe_sales!$A$1:$O$10001,14,FALSE)</f>
        <v>In-store</v>
      </c>
      <c r="H3968" s="8">
        <f>VLOOKUP(A3968,Cafe_sales!$A$1:$O$10001,15,FALSE)</f>
        <v>44936</v>
      </c>
    </row>
    <row r="3969" spans="1:8" x14ac:dyDescent="0.35">
      <c r="A3969" t="s">
        <v>9604</v>
      </c>
      <c r="B3969" t="str">
        <f>VLOOKUP(A3969,Cafe_sales!$A$1:$O$10001,9,FALSE)</f>
        <v>Cake</v>
      </c>
      <c r="C3969" s="6">
        <f>VLOOKUP(A3969,Cafe_sales!$A$1:$O$10001,10,FALSE)</f>
        <v>4</v>
      </c>
      <c r="D3969" s="10">
        <f>VLOOKUP(A3969,Cafe_sales!$A$1:$O$10001,11,FALSE)</f>
        <v>3</v>
      </c>
      <c r="E3969" s="6">
        <f>VLOOKUP(A3969,Cafe_sales!$A$1:$O$10001,12,FALSE)</f>
        <v>12</v>
      </c>
      <c r="F3969" t="str">
        <f>VLOOKUP(A3969,Cafe_sales!$A$1:$O$10001,13,FALSE)</f>
        <v>Default mode</v>
      </c>
      <c r="G3969" t="str">
        <f>VLOOKUP(A3969,Cafe_sales!$A$1:$O$10001,14,FALSE)</f>
        <v>In-store</v>
      </c>
      <c r="H3969" s="8">
        <f>VLOOKUP(A3969,Cafe_sales!$A$1:$O$10001,15,FALSE)</f>
        <v>45207</v>
      </c>
    </row>
    <row r="3970" spans="1:8" x14ac:dyDescent="0.35">
      <c r="A3970" t="s">
        <v>2199</v>
      </c>
      <c r="B3970" t="str">
        <f>VLOOKUP(A3970,Cafe_sales!$A$1:$O$10001,9,FALSE)</f>
        <v>Coffee</v>
      </c>
      <c r="C3970" s="6">
        <f>VLOOKUP(A3970,Cafe_sales!$A$1:$O$10001,10,FALSE)</f>
        <v>2</v>
      </c>
      <c r="D3970" s="10">
        <f>VLOOKUP(A3970,Cafe_sales!$A$1:$O$10001,11,FALSE)</f>
        <v>2</v>
      </c>
      <c r="E3970" s="6">
        <f>VLOOKUP(A3970,Cafe_sales!$A$1:$O$10001,12,FALSE)</f>
        <v>4</v>
      </c>
      <c r="F3970" t="str">
        <f>VLOOKUP(A3970,Cafe_sales!$A$1:$O$10001,13,FALSE)</f>
        <v>Default mode</v>
      </c>
      <c r="G3970" t="str">
        <f>VLOOKUP(A3970,Cafe_sales!$A$1:$O$10001,14,FALSE)</f>
        <v>In-store</v>
      </c>
      <c r="H3970" s="8">
        <f>VLOOKUP(A3970,Cafe_sales!$A$1:$O$10001,15,FALSE)</f>
        <v>45029</v>
      </c>
    </row>
    <row r="3971" spans="1:8" x14ac:dyDescent="0.35">
      <c r="A3971" t="s">
        <v>6042</v>
      </c>
      <c r="B3971" t="str">
        <f>VLOOKUP(A3971,Cafe_sales!$A$1:$O$10001,9,FALSE)</f>
        <v>Cookie</v>
      </c>
      <c r="C3971" s="6">
        <f>VLOOKUP(A3971,Cafe_sales!$A$1:$O$10001,10,FALSE)</f>
        <v>1</v>
      </c>
      <c r="D3971" s="10">
        <f>VLOOKUP(A3971,Cafe_sales!$A$1:$O$10001,11,FALSE)</f>
        <v>1</v>
      </c>
      <c r="E3971" s="6">
        <f>VLOOKUP(A3971,Cafe_sales!$A$1:$O$10001,12,FALSE)</f>
        <v>1</v>
      </c>
      <c r="F3971" t="str">
        <f>VLOOKUP(A3971,Cafe_sales!$A$1:$O$10001,13,FALSE)</f>
        <v>Digital Wallet</v>
      </c>
      <c r="G3971" t="str">
        <f>VLOOKUP(A3971,Cafe_sales!$A$1:$O$10001,14,FALSE)</f>
        <v>In-store</v>
      </c>
      <c r="H3971" s="8">
        <f>VLOOKUP(A3971,Cafe_sales!$A$1:$O$10001,15,FALSE)</f>
        <v>45119</v>
      </c>
    </row>
    <row r="3972" spans="1:8" x14ac:dyDescent="0.35">
      <c r="A3972" t="s">
        <v>9322</v>
      </c>
      <c r="B3972" t="str">
        <f>VLOOKUP(A3972,Cafe_sales!$A$1:$O$10001,9,FALSE)</f>
        <v>Cake</v>
      </c>
      <c r="C3972" s="6">
        <f>VLOOKUP(A3972,Cafe_sales!$A$1:$O$10001,10,FALSE)</f>
        <v>4</v>
      </c>
      <c r="D3972" s="10">
        <f>VLOOKUP(A3972,Cafe_sales!$A$1:$O$10001,11,FALSE)</f>
        <v>3</v>
      </c>
      <c r="E3972" s="6">
        <f>VLOOKUP(A3972,Cafe_sales!$A$1:$O$10001,12,FALSE)</f>
        <v>12</v>
      </c>
      <c r="F3972" t="str">
        <f>VLOOKUP(A3972,Cafe_sales!$A$1:$O$10001,13,FALSE)</f>
        <v>Digital Wallet</v>
      </c>
      <c r="G3972" t="str">
        <f>VLOOKUP(A3972,Cafe_sales!$A$1:$O$10001,14,FALSE)</f>
        <v>UNKNOWN</v>
      </c>
      <c r="H3972" s="8">
        <f>VLOOKUP(A3972,Cafe_sales!$A$1:$O$10001,15,FALSE)</f>
        <v>45216</v>
      </c>
    </row>
    <row r="3973" spans="1:8" x14ac:dyDescent="0.35">
      <c r="A3973" t="s">
        <v>9491</v>
      </c>
      <c r="B3973" t="str">
        <f>VLOOKUP(A3973,Cafe_sales!$A$1:$O$10001,9,FALSE)</f>
        <v>Cake</v>
      </c>
      <c r="C3973" s="6">
        <f>VLOOKUP(A3973,Cafe_sales!$A$1:$O$10001,10,FALSE)</f>
        <v>3</v>
      </c>
      <c r="D3973" s="10">
        <f>VLOOKUP(A3973,Cafe_sales!$A$1:$O$10001,11,FALSE)</f>
        <v>3</v>
      </c>
      <c r="E3973" s="6">
        <f>VLOOKUP(A3973,Cafe_sales!$A$1:$O$10001,12,FALSE)</f>
        <v>9</v>
      </c>
      <c r="F3973" t="str">
        <f>VLOOKUP(A3973,Cafe_sales!$A$1:$O$10001,13,FALSE)</f>
        <v>Credit Card</v>
      </c>
      <c r="G3973" t="str">
        <f>VLOOKUP(A3973,Cafe_sales!$A$1:$O$10001,14,FALSE)</f>
        <v>UNKNOWN</v>
      </c>
      <c r="H3973" s="8">
        <f>VLOOKUP(A3973,Cafe_sales!$A$1:$O$10001,15,FALSE)</f>
        <v>45114</v>
      </c>
    </row>
    <row r="3974" spans="1:8" hidden="1" x14ac:dyDescent="0.35">
      <c r="A3974" t="s">
        <v>3151</v>
      </c>
      <c r="B3974" t="str">
        <f>VLOOKUP(A3974,Cafe_sales!$A$1:$O$10001,9,FALSE)</f>
        <v>Smoothie</v>
      </c>
      <c r="C3974">
        <f>VLOOKUP(A3974,Cafe_sales!$A$1:$O$10001,10,FALSE)</f>
        <v>5</v>
      </c>
      <c r="D3974">
        <f>VLOOKUP(A3974,Cafe_sales!$A$1:$O$10001,11,FALSE)</f>
        <v>4</v>
      </c>
      <c r="E3974">
        <f>VLOOKUP(A3974,Cafe_sales!$A$1:$O$10001,12,FALSE)</f>
        <v>20</v>
      </c>
      <c r="F3974" t="str">
        <f>VLOOKUP(A3974,Cafe_sales!$A$1:$O$10001,13,FALSE)</f>
        <v>UNKNOWN</v>
      </c>
      <c r="G3974" t="str">
        <f>VLOOKUP(A3974,Cafe_sales!$A$1:$O$10001,14,FALSE)</f>
        <v>Takeaway</v>
      </c>
      <c r="H3974" s="1">
        <f>VLOOKUP(A3974,Cafe_sales!$A$1:$O$10001,15,FALSE)</f>
        <v>45253</v>
      </c>
    </row>
    <row r="3975" spans="1:8" x14ac:dyDescent="0.35">
      <c r="A3975" t="s">
        <v>3043</v>
      </c>
      <c r="B3975" t="str">
        <f>VLOOKUP(A3975,Cafe_sales!$A$1:$O$10001,9,FALSE)</f>
        <v>Tea</v>
      </c>
      <c r="C3975" s="6">
        <f>VLOOKUP(A3975,Cafe_sales!$A$1:$O$10001,10,FALSE)</f>
        <v>4</v>
      </c>
      <c r="D3975" s="10">
        <f>VLOOKUP(A3975,Cafe_sales!$A$1:$O$10001,11,FALSE)</f>
        <v>1.5</v>
      </c>
      <c r="E3975" s="6">
        <f>VLOOKUP(A3975,Cafe_sales!$A$1:$O$10001,12,FALSE)</f>
        <v>6</v>
      </c>
      <c r="F3975" t="str">
        <f>VLOOKUP(A3975,Cafe_sales!$A$1:$O$10001,13,FALSE)</f>
        <v>Default mode</v>
      </c>
      <c r="G3975" t="str">
        <f>VLOOKUP(A3975,Cafe_sales!$A$1:$O$10001,14,FALSE)</f>
        <v>In-store</v>
      </c>
      <c r="H3975" s="8">
        <f>VLOOKUP(A3975,Cafe_sales!$A$1:$O$10001,15,FALSE)</f>
        <v>45147</v>
      </c>
    </row>
    <row r="3976" spans="1:8" hidden="1" x14ac:dyDescent="0.35">
      <c r="A3976" t="s">
        <v>7507</v>
      </c>
      <c r="B3976" t="str">
        <f>VLOOKUP(A3976,Cafe_sales!$A$1:$O$10001,9,FALSE)</f>
        <v>Coffee</v>
      </c>
      <c r="C3976">
        <f>VLOOKUP(A3976,Cafe_sales!$A$1:$O$10001,10,FALSE)</f>
        <v>5</v>
      </c>
      <c r="D3976">
        <f>VLOOKUP(A3976,Cafe_sales!$A$1:$O$10001,11,FALSE)</f>
        <v>2</v>
      </c>
      <c r="E3976">
        <f>VLOOKUP(A3976,Cafe_sales!$A$1:$O$10001,12,FALSE)</f>
        <v>10</v>
      </c>
      <c r="F3976" t="str">
        <f>VLOOKUP(A3976,Cafe_sales!$A$1:$O$10001,13,FALSE)</f>
        <v>Digital Wallet</v>
      </c>
      <c r="G3976" t="str">
        <f>VLOOKUP(A3976,Cafe_sales!$A$1:$O$10001,14,FALSE)</f>
        <v>Takeaway</v>
      </c>
      <c r="H3976" s="1">
        <f>VLOOKUP(A3976,Cafe_sales!$A$1:$O$10001,15,FALSE)</f>
        <v>45264</v>
      </c>
    </row>
    <row r="3977" spans="1:8" x14ac:dyDescent="0.35">
      <c r="A3977" t="s">
        <v>3303</v>
      </c>
      <c r="B3977" t="str">
        <f>VLOOKUP(A3977,Cafe_sales!$A$1:$O$10001,9,FALSE)</f>
        <v>Salad</v>
      </c>
      <c r="C3977" s="6">
        <f>VLOOKUP(A3977,Cafe_sales!$A$1:$O$10001,10,FALSE)</f>
        <v>3</v>
      </c>
      <c r="D3977" s="10">
        <f>VLOOKUP(A3977,Cafe_sales!$A$1:$O$10001,11,FALSE)</f>
        <v>5</v>
      </c>
      <c r="E3977" s="6">
        <f>VLOOKUP(A3977,Cafe_sales!$A$1:$O$10001,12,FALSE)</f>
        <v>15</v>
      </c>
      <c r="F3977" t="str">
        <f>VLOOKUP(A3977,Cafe_sales!$A$1:$O$10001,13,FALSE)</f>
        <v>Cash</v>
      </c>
      <c r="G3977" t="str">
        <f>VLOOKUP(A3977,Cafe_sales!$A$1:$O$10001,14,FALSE)</f>
        <v>In-store</v>
      </c>
      <c r="H3977" s="8">
        <f>VLOOKUP(A3977,Cafe_sales!$A$1:$O$10001,15,FALSE)</f>
        <v>45291</v>
      </c>
    </row>
    <row r="3978" spans="1:8" x14ac:dyDescent="0.35">
      <c r="A3978" t="s">
        <v>9867</v>
      </c>
      <c r="B3978" t="str">
        <f>VLOOKUP(A3978,Cafe_sales!$A$1:$O$10001,9,FALSE)</f>
        <v>Salad</v>
      </c>
      <c r="C3978" s="6">
        <f>VLOOKUP(A3978,Cafe_sales!$A$1:$O$10001,10,FALSE)</f>
        <v>1</v>
      </c>
      <c r="D3978" s="10">
        <f>VLOOKUP(A3978,Cafe_sales!$A$1:$O$10001,11,FALSE)</f>
        <v>5</v>
      </c>
      <c r="E3978" s="6">
        <f>VLOOKUP(A3978,Cafe_sales!$A$1:$O$10001,12,FALSE)</f>
        <v>5</v>
      </c>
      <c r="F3978" t="str">
        <f>VLOOKUP(A3978,Cafe_sales!$A$1:$O$10001,13,FALSE)</f>
        <v>Cash</v>
      </c>
      <c r="G3978" t="str">
        <f>VLOOKUP(A3978,Cafe_sales!$A$1:$O$10001,14,FALSE)</f>
        <v>In-store</v>
      </c>
      <c r="H3978" s="8">
        <f>VLOOKUP(A3978,Cafe_sales!$A$1:$O$10001,15,FALSE)</f>
        <v>45144</v>
      </c>
    </row>
    <row r="3979" spans="1:8" x14ac:dyDescent="0.35">
      <c r="A3979" t="s">
        <v>9674</v>
      </c>
      <c r="B3979" t="str">
        <f>VLOOKUP(A3979,Cafe_sales!$A$1:$O$10001,9,FALSE)</f>
        <v>Cookie</v>
      </c>
      <c r="C3979" s="6">
        <f>VLOOKUP(A3979,Cafe_sales!$A$1:$O$10001,10,FALSE)</f>
        <v>2</v>
      </c>
      <c r="D3979" s="10">
        <f>VLOOKUP(A3979,Cafe_sales!$A$1:$O$10001,11,FALSE)</f>
        <v>1</v>
      </c>
      <c r="E3979" s="6">
        <f>VLOOKUP(A3979,Cafe_sales!$A$1:$O$10001,12,FALSE)</f>
        <v>2</v>
      </c>
      <c r="F3979" t="str">
        <f>VLOOKUP(A3979,Cafe_sales!$A$1:$O$10001,13,FALSE)</f>
        <v>Digital Wallet</v>
      </c>
      <c r="G3979" t="str">
        <f>VLOOKUP(A3979,Cafe_sales!$A$1:$O$10001,14,FALSE)</f>
        <v>In-store</v>
      </c>
      <c r="H3979" s="8">
        <f>VLOOKUP(A3979,Cafe_sales!$A$1:$O$10001,15,FALSE)</f>
        <v>45186</v>
      </c>
    </row>
    <row r="3980" spans="1:8" x14ac:dyDescent="0.35">
      <c r="A3980" t="s">
        <v>266</v>
      </c>
      <c r="B3980" t="str">
        <f>VLOOKUP(A3980,Cafe_sales!$A$1:$O$10001,9,FALSE)</f>
        <v>Coffee</v>
      </c>
      <c r="C3980" s="6">
        <f>VLOOKUP(A3980,Cafe_sales!$A$1:$O$10001,10,FALSE)</f>
        <v>4</v>
      </c>
      <c r="D3980" s="10">
        <f>VLOOKUP(A3980,Cafe_sales!$A$1:$O$10001,11,FALSE)</f>
        <v>2</v>
      </c>
      <c r="E3980" s="6">
        <f>VLOOKUP(A3980,Cafe_sales!$A$1:$O$10001,12,FALSE)</f>
        <v>8</v>
      </c>
      <c r="F3980" t="str">
        <f>VLOOKUP(A3980,Cafe_sales!$A$1:$O$10001,13,FALSE)</f>
        <v>Default mode</v>
      </c>
      <c r="G3980" t="str">
        <f>VLOOKUP(A3980,Cafe_sales!$A$1:$O$10001,14,FALSE)</f>
        <v>UNKNOWN</v>
      </c>
      <c r="H3980" s="8">
        <f>VLOOKUP(A3980,Cafe_sales!$A$1:$O$10001,15,FALSE)</f>
        <v>44938</v>
      </c>
    </row>
    <row r="3981" spans="1:8" x14ac:dyDescent="0.35">
      <c r="A3981" t="s">
        <v>7053</v>
      </c>
      <c r="B3981" t="str">
        <f>VLOOKUP(A3981,Cafe_sales!$A$1:$O$10001,9,FALSE)</f>
        <v>Coffee</v>
      </c>
      <c r="C3981" s="6">
        <f>VLOOKUP(A3981,Cafe_sales!$A$1:$O$10001,10,FALSE)</f>
        <v>3.063581773225009</v>
      </c>
      <c r="D3981" s="10">
        <f>VLOOKUP(A3981,Cafe_sales!$A$1:$O$10001,11,FALSE)</f>
        <v>2</v>
      </c>
      <c r="E3981" s="6">
        <f>VLOOKUP(A3981,Cafe_sales!$A$1:$O$10001,12,FALSE)</f>
        <v>10</v>
      </c>
      <c r="F3981" t="str">
        <f>VLOOKUP(A3981,Cafe_sales!$A$1:$O$10001,13,FALSE)</f>
        <v>Credit Card</v>
      </c>
      <c r="G3981" t="str">
        <f>VLOOKUP(A3981,Cafe_sales!$A$1:$O$10001,14,FALSE)</f>
        <v>UNKNOWN</v>
      </c>
      <c r="H3981" s="8">
        <f>VLOOKUP(A3981,Cafe_sales!$A$1:$O$10001,15,FALSE)</f>
        <v>44936</v>
      </c>
    </row>
    <row r="3982" spans="1:8" x14ac:dyDescent="0.35">
      <c r="A3982" t="s">
        <v>7601</v>
      </c>
      <c r="B3982" t="str">
        <f>VLOOKUP(A3982,Cafe_sales!$A$1:$O$10001,9,FALSE)</f>
        <v>Coffee</v>
      </c>
      <c r="C3982" s="6">
        <f>VLOOKUP(A3982,Cafe_sales!$A$1:$O$10001,10,FALSE)</f>
        <v>3.0545927209705375</v>
      </c>
      <c r="D3982" s="10">
        <f>VLOOKUP(A3982,Cafe_sales!$A$1:$O$10001,11,FALSE)</f>
        <v>2</v>
      </c>
      <c r="E3982" s="6">
        <f>VLOOKUP(A3982,Cafe_sales!$A$1:$O$10001,12,FALSE)</f>
        <v>2</v>
      </c>
      <c r="F3982" t="str">
        <f>VLOOKUP(A3982,Cafe_sales!$A$1:$O$10001,13,FALSE)</f>
        <v>Digital Wallet</v>
      </c>
      <c r="G3982" t="str">
        <f>VLOOKUP(A3982,Cafe_sales!$A$1:$O$10001,14,FALSE)</f>
        <v>UNKNOWN</v>
      </c>
      <c r="H3982" s="8">
        <f>VLOOKUP(A3982,Cafe_sales!$A$1:$O$10001,15,FALSE)</f>
        <v>45039</v>
      </c>
    </row>
    <row r="3983" spans="1:8" x14ac:dyDescent="0.35">
      <c r="A3983" t="s">
        <v>1599</v>
      </c>
      <c r="B3983" t="str">
        <f>VLOOKUP(A3983,Cafe_sales!$A$1:$O$10001,9,FALSE)</f>
        <v>Coffee</v>
      </c>
      <c r="C3983" s="6">
        <f>VLOOKUP(A3983,Cafe_sales!$A$1:$O$10001,10,FALSE)</f>
        <v>2</v>
      </c>
      <c r="D3983" s="10">
        <f>VLOOKUP(A3983,Cafe_sales!$A$1:$O$10001,11,FALSE)</f>
        <v>2</v>
      </c>
      <c r="E3983" s="6">
        <f>VLOOKUP(A3983,Cafe_sales!$A$1:$O$10001,12,FALSE)</f>
        <v>4</v>
      </c>
      <c r="F3983" t="str">
        <f>VLOOKUP(A3983,Cafe_sales!$A$1:$O$10001,13,FALSE)</f>
        <v>Default mode</v>
      </c>
      <c r="G3983" t="str">
        <f>VLOOKUP(A3983,Cafe_sales!$A$1:$O$10001,14,FALSE)</f>
        <v>In-store</v>
      </c>
      <c r="H3983" s="8">
        <f>VLOOKUP(A3983,Cafe_sales!$A$1:$O$10001,15,FALSE)</f>
        <v>45182</v>
      </c>
    </row>
    <row r="3984" spans="1:8" hidden="1" x14ac:dyDescent="0.35">
      <c r="A3984" t="s">
        <v>6093</v>
      </c>
      <c r="B3984" t="str">
        <f>VLOOKUP(A3984,Cafe_sales!$A$1:$O$10001,9,FALSE)</f>
        <v>Tea</v>
      </c>
      <c r="C3984">
        <f>VLOOKUP(A3984,Cafe_sales!$A$1:$O$10001,10,FALSE)</f>
        <v>3</v>
      </c>
      <c r="D3984">
        <f>VLOOKUP(A3984,Cafe_sales!$A$1:$O$10001,11,FALSE)</f>
        <v>1.5</v>
      </c>
      <c r="E3984">
        <f>VLOOKUP(A3984,Cafe_sales!$A$1:$O$10001,12,FALSE)</f>
        <v>4.5</v>
      </c>
      <c r="F3984" t="str">
        <f>VLOOKUP(A3984,Cafe_sales!$A$1:$O$10001,13,FALSE)</f>
        <v>Default mode</v>
      </c>
      <c r="G3984" t="str">
        <f>VLOOKUP(A3984,Cafe_sales!$A$1:$O$10001,14,FALSE)</f>
        <v>Takeaway</v>
      </c>
      <c r="H3984" s="1">
        <f>VLOOKUP(A3984,Cafe_sales!$A$1:$O$10001,15,FALSE)</f>
        <v>45035</v>
      </c>
    </row>
    <row r="3985" spans="1:8" x14ac:dyDescent="0.35">
      <c r="A3985" t="s">
        <v>2256</v>
      </c>
      <c r="B3985" t="str">
        <f>VLOOKUP(A3985,Cafe_sales!$A$1:$O$10001,9,FALSE)</f>
        <v>Tea</v>
      </c>
      <c r="C3985" s="6">
        <f>VLOOKUP(A3985,Cafe_sales!$A$1:$O$10001,10,FALSE)</f>
        <v>2</v>
      </c>
      <c r="D3985" s="10">
        <f>VLOOKUP(A3985,Cafe_sales!$A$1:$O$10001,11,FALSE)</f>
        <v>1.5</v>
      </c>
      <c r="E3985" s="6">
        <f>VLOOKUP(A3985,Cafe_sales!$A$1:$O$10001,12,FALSE)</f>
        <v>3</v>
      </c>
      <c r="F3985" t="str">
        <f>VLOOKUP(A3985,Cafe_sales!$A$1:$O$10001,13,FALSE)</f>
        <v>Cash</v>
      </c>
      <c r="G3985" t="str">
        <f>VLOOKUP(A3985,Cafe_sales!$A$1:$O$10001,14,FALSE)</f>
        <v>UNKNOWN</v>
      </c>
      <c r="H3985" s="8">
        <f>VLOOKUP(A3985,Cafe_sales!$A$1:$O$10001,15,FALSE)</f>
        <v>45155</v>
      </c>
    </row>
    <row r="3986" spans="1:8" hidden="1" x14ac:dyDescent="0.35">
      <c r="A3986" t="s">
        <v>3631</v>
      </c>
      <c r="B3986" t="str">
        <f>VLOOKUP(A3986,Cafe_sales!$A$1:$O$10001,9,FALSE)</f>
        <v>Cookie</v>
      </c>
      <c r="C3986">
        <f>VLOOKUP(A3986,Cafe_sales!$A$1:$O$10001,10,FALSE)</f>
        <v>3</v>
      </c>
      <c r="D3986">
        <f>VLOOKUP(A3986,Cafe_sales!$A$1:$O$10001,11,FALSE)</f>
        <v>0</v>
      </c>
      <c r="E3986">
        <f>VLOOKUP(A3986,Cafe_sales!$A$1:$O$10001,12,FALSE)</f>
        <v>3</v>
      </c>
      <c r="F3986" t="str">
        <f>VLOOKUP(A3986,Cafe_sales!$A$1:$O$10001,13,FALSE)</f>
        <v>Digital Wallet</v>
      </c>
      <c r="G3986" t="str">
        <f>VLOOKUP(A3986,Cafe_sales!$A$1:$O$10001,14,FALSE)</f>
        <v>Takeaway</v>
      </c>
      <c r="H3986" s="1">
        <f>VLOOKUP(A3986,Cafe_sales!$A$1:$O$10001,15,FALSE)</f>
        <v>45213</v>
      </c>
    </row>
    <row r="3987" spans="1:8" x14ac:dyDescent="0.35">
      <c r="A3987" t="s">
        <v>8639</v>
      </c>
      <c r="B3987" t="str">
        <f>VLOOKUP(A3987,Cafe_sales!$A$1:$O$10001,9,FALSE)</f>
        <v>Cookie</v>
      </c>
      <c r="C3987" s="6">
        <f>VLOOKUP(A3987,Cafe_sales!$A$1:$O$10001,10,FALSE)</f>
        <v>1</v>
      </c>
      <c r="D3987" s="10">
        <f>VLOOKUP(A3987,Cafe_sales!$A$1:$O$10001,11,FALSE)</f>
        <v>1</v>
      </c>
      <c r="E3987" s="6">
        <f>VLOOKUP(A3987,Cafe_sales!$A$1:$O$10001,12,FALSE)</f>
        <v>1</v>
      </c>
      <c r="F3987" t="str">
        <f>VLOOKUP(A3987,Cafe_sales!$A$1:$O$10001,13,FALSE)</f>
        <v>Cash</v>
      </c>
      <c r="G3987" t="str">
        <f>VLOOKUP(A3987,Cafe_sales!$A$1:$O$10001,14,FALSE)</f>
        <v>UNKNOWN</v>
      </c>
      <c r="H3987" s="8">
        <f>VLOOKUP(A3987,Cafe_sales!$A$1:$O$10001,15,FALSE)</f>
        <v>44982</v>
      </c>
    </row>
    <row r="3988" spans="1:8" hidden="1" x14ac:dyDescent="0.35">
      <c r="A3988" t="s">
        <v>553</v>
      </c>
      <c r="B3988" t="str">
        <f>VLOOKUP(A3988,Cafe_sales!$A$1:$O$10001,9,FALSE)</f>
        <v>Juice</v>
      </c>
      <c r="C3988">
        <f>VLOOKUP(A3988,Cafe_sales!$A$1:$O$10001,10,FALSE)</f>
        <v>3</v>
      </c>
      <c r="D3988">
        <f>VLOOKUP(A3988,Cafe_sales!$A$1:$O$10001,11,FALSE)</f>
        <v>3</v>
      </c>
      <c r="E3988">
        <f>VLOOKUP(A3988,Cafe_sales!$A$1:$O$10001,12,FALSE)</f>
        <v>9</v>
      </c>
      <c r="F3988" t="str">
        <f>VLOOKUP(A3988,Cafe_sales!$A$1:$O$10001,13,FALSE)</f>
        <v>Cash</v>
      </c>
      <c r="G3988" t="str">
        <f>VLOOKUP(A3988,Cafe_sales!$A$1:$O$10001,14,FALSE)</f>
        <v>Takeaway</v>
      </c>
      <c r="H3988" s="1">
        <f>VLOOKUP(A3988,Cafe_sales!$A$1:$O$10001,15,FALSE)</f>
        <v>45037</v>
      </c>
    </row>
    <row r="3989" spans="1:8" x14ac:dyDescent="0.35">
      <c r="A3989" t="s">
        <v>6569</v>
      </c>
      <c r="B3989" t="str">
        <f>VLOOKUP(A3989,Cafe_sales!$A$1:$O$10001,9,FALSE)</f>
        <v>Sandwich</v>
      </c>
      <c r="C3989" s="6">
        <f>VLOOKUP(A3989,Cafe_sales!$A$1:$O$10001,10,FALSE)</f>
        <v>3</v>
      </c>
      <c r="D3989" s="10">
        <f>VLOOKUP(A3989,Cafe_sales!$A$1:$O$10001,11,FALSE)</f>
        <v>4</v>
      </c>
      <c r="E3989" s="6">
        <f>VLOOKUP(A3989,Cafe_sales!$A$1:$O$10001,12,FALSE)</f>
        <v>12</v>
      </c>
      <c r="F3989" t="str">
        <f>VLOOKUP(A3989,Cafe_sales!$A$1:$O$10001,13,FALSE)</f>
        <v>Default mode</v>
      </c>
      <c r="G3989" t="str">
        <f>VLOOKUP(A3989,Cafe_sales!$A$1:$O$10001,14,FALSE)</f>
        <v>In-store</v>
      </c>
      <c r="H3989" s="8">
        <f>VLOOKUP(A3989,Cafe_sales!$A$1:$O$10001,15,FALSE)</f>
        <v>45078</v>
      </c>
    </row>
    <row r="3990" spans="1:8" x14ac:dyDescent="0.35">
      <c r="A3990" t="s">
        <v>5647</v>
      </c>
      <c r="B3990" t="str">
        <f>VLOOKUP(A3990,Cafe_sales!$A$1:$O$10001,9,FALSE)</f>
        <v>Smoothie</v>
      </c>
      <c r="C3990" s="6">
        <f>VLOOKUP(A3990,Cafe_sales!$A$1:$O$10001,10,FALSE)</f>
        <v>4</v>
      </c>
      <c r="D3990" s="10">
        <f>VLOOKUP(A3990,Cafe_sales!$A$1:$O$10001,11,FALSE)</f>
        <v>3.0111751982696466</v>
      </c>
      <c r="E3990" s="6">
        <f>VLOOKUP(A3990,Cafe_sales!$A$1:$O$10001,12,FALSE)</f>
        <v>16</v>
      </c>
      <c r="F3990" t="str">
        <f>VLOOKUP(A3990,Cafe_sales!$A$1:$O$10001,13,FALSE)</f>
        <v>Credit Card</v>
      </c>
      <c r="G3990" t="str">
        <f>VLOOKUP(A3990,Cafe_sales!$A$1:$O$10001,14,FALSE)</f>
        <v>In-store</v>
      </c>
      <c r="H3990" s="8">
        <f>VLOOKUP(A3990,Cafe_sales!$A$1:$O$10001,15,FALSE)</f>
        <v>44940</v>
      </c>
    </row>
    <row r="3991" spans="1:8" hidden="1" x14ac:dyDescent="0.35">
      <c r="A3991" t="s">
        <v>2860</v>
      </c>
      <c r="B3991" t="str">
        <f>VLOOKUP(A3991,Cafe_sales!$A$1:$O$10001,9,FALSE)</f>
        <v>Sandwich</v>
      </c>
      <c r="C3991">
        <f>VLOOKUP(A3991,Cafe_sales!$A$1:$O$10001,10,FALSE)</f>
        <v>3</v>
      </c>
      <c r="D3991">
        <f>VLOOKUP(A3991,Cafe_sales!$A$1:$O$10001,11,FALSE)</f>
        <v>4</v>
      </c>
      <c r="E3991">
        <f>VLOOKUP(A3991,Cafe_sales!$A$1:$O$10001,12,FALSE)</f>
        <v>4</v>
      </c>
      <c r="F3991" t="str">
        <f>VLOOKUP(A3991,Cafe_sales!$A$1:$O$10001,13,FALSE)</f>
        <v>Default mode</v>
      </c>
      <c r="G3991" t="str">
        <f>VLOOKUP(A3991,Cafe_sales!$A$1:$O$10001,14,FALSE)</f>
        <v>Takeaway</v>
      </c>
      <c r="H3991" s="1">
        <f>VLOOKUP(A3991,Cafe_sales!$A$1:$O$10001,15,FALSE)</f>
        <v>44939</v>
      </c>
    </row>
    <row r="3992" spans="1:8" x14ac:dyDescent="0.35">
      <c r="A3992" t="s">
        <v>8946</v>
      </c>
      <c r="B3992" t="str">
        <f>VLOOKUP(A3992,Cafe_sales!$A$1:$O$10001,9,FALSE)</f>
        <v>Coffee</v>
      </c>
      <c r="C3992" s="6">
        <f>VLOOKUP(A3992,Cafe_sales!$A$1:$O$10001,10,FALSE)</f>
        <v>3</v>
      </c>
      <c r="D3992" s="10">
        <f>VLOOKUP(A3992,Cafe_sales!$A$1:$O$10001,11,FALSE)</f>
        <v>2</v>
      </c>
      <c r="E3992" s="6">
        <f>VLOOKUP(A3992,Cafe_sales!$A$1:$O$10001,12,FALSE)</f>
        <v>6</v>
      </c>
      <c r="F3992" t="str">
        <f>VLOOKUP(A3992,Cafe_sales!$A$1:$O$10001,13,FALSE)</f>
        <v>Digital Wallet</v>
      </c>
      <c r="G3992" t="str">
        <f>VLOOKUP(A3992,Cafe_sales!$A$1:$O$10001,14,FALSE)</f>
        <v>UNKNOWN</v>
      </c>
      <c r="H3992" s="8">
        <f>VLOOKUP(A3992,Cafe_sales!$A$1:$O$10001,15,FALSE)</f>
        <v>45013</v>
      </c>
    </row>
    <row r="3993" spans="1:8" x14ac:dyDescent="0.35">
      <c r="A3993" t="s">
        <v>9361</v>
      </c>
      <c r="B3993" t="str">
        <f>VLOOKUP(A3993,Cafe_sales!$A$1:$O$10001,9,FALSE)</f>
        <v>Sandwich</v>
      </c>
      <c r="C3993" s="6">
        <f>VLOOKUP(A3993,Cafe_sales!$A$1:$O$10001,10,FALSE)</f>
        <v>2</v>
      </c>
      <c r="D3993" s="10">
        <f>VLOOKUP(A3993,Cafe_sales!$A$1:$O$10001,11,FALSE)</f>
        <v>4</v>
      </c>
      <c r="E3993" s="6">
        <f>VLOOKUP(A3993,Cafe_sales!$A$1:$O$10001,12,FALSE)</f>
        <v>8</v>
      </c>
      <c r="F3993" t="str">
        <f>VLOOKUP(A3993,Cafe_sales!$A$1:$O$10001,13,FALSE)</f>
        <v>Cash</v>
      </c>
      <c r="G3993" t="str">
        <f>VLOOKUP(A3993,Cafe_sales!$A$1:$O$10001,14,FALSE)</f>
        <v>In-store</v>
      </c>
      <c r="H3993" s="8">
        <f>VLOOKUP(A3993,Cafe_sales!$A$1:$O$10001,15,FALSE)</f>
        <v>45211</v>
      </c>
    </row>
    <row r="3994" spans="1:8" x14ac:dyDescent="0.35">
      <c r="A3994" t="s">
        <v>2163</v>
      </c>
      <c r="B3994" t="str">
        <f>VLOOKUP(A3994,Cafe_sales!$A$1:$O$10001,9,FALSE)</f>
        <v>Salad</v>
      </c>
      <c r="C3994" s="6">
        <f>VLOOKUP(A3994,Cafe_sales!$A$1:$O$10001,10,FALSE)</f>
        <v>3</v>
      </c>
      <c r="D3994" s="10">
        <f>VLOOKUP(A3994,Cafe_sales!$A$1:$O$10001,11,FALSE)</f>
        <v>5</v>
      </c>
      <c r="E3994" s="6">
        <f>VLOOKUP(A3994,Cafe_sales!$A$1:$O$10001,12,FALSE)</f>
        <v>15</v>
      </c>
      <c r="F3994" t="str">
        <f>VLOOKUP(A3994,Cafe_sales!$A$1:$O$10001,13,FALSE)</f>
        <v>Cash</v>
      </c>
      <c r="G3994" t="str">
        <f>VLOOKUP(A3994,Cafe_sales!$A$1:$O$10001,14,FALSE)</f>
        <v>UNKNOWN</v>
      </c>
      <c r="H3994" s="8">
        <f>VLOOKUP(A3994,Cafe_sales!$A$1:$O$10001,15,FALSE)</f>
        <v>45125</v>
      </c>
    </row>
    <row r="3995" spans="1:8" hidden="1" x14ac:dyDescent="0.35">
      <c r="A3995" t="s">
        <v>8663</v>
      </c>
      <c r="B3995" t="str">
        <f>VLOOKUP(A3995,Cafe_sales!$A$1:$O$10001,9,FALSE)</f>
        <v>Juice</v>
      </c>
      <c r="C3995">
        <f>VLOOKUP(A3995,Cafe_sales!$A$1:$O$10001,10,FALSE)</f>
        <v>1</v>
      </c>
      <c r="D3995">
        <f>VLOOKUP(A3995,Cafe_sales!$A$1:$O$10001,11,FALSE)</f>
        <v>3</v>
      </c>
      <c r="E3995">
        <f>VLOOKUP(A3995,Cafe_sales!$A$1:$O$10001,12,FALSE)</f>
        <v>3</v>
      </c>
      <c r="F3995" t="str">
        <f>VLOOKUP(A3995,Cafe_sales!$A$1:$O$10001,13,FALSE)</f>
        <v>Digital Wallet</v>
      </c>
      <c r="G3995" t="str">
        <f>VLOOKUP(A3995,Cafe_sales!$A$1:$O$10001,14,FALSE)</f>
        <v>Takeaway</v>
      </c>
      <c r="H3995" s="1">
        <f>VLOOKUP(A3995,Cafe_sales!$A$1:$O$10001,15,FALSE)</f>
        <v>45066</v>
      </c>
    </row>
    <row r="3996" spans="1:8" hidden="1" x14ac:dyDescent="0.35">
      <c r="A3996" t="s">
        <v>5785</v>
      </c>
      <c r="B3996" t="str">
        <f>VLOOKUP(A3996,Cafe_sales!$A$1:$O$10001,9,FALSE)</f>
        <v>Coffee</v>
      </c>
      <c r="C3996">
        <f>VLOOKUP(A3996,Cafe_sales!$A$1:$O$10001,10,FALSE)</f>
        <v>1</v>
      </c>
      <c r="D3996">
        <f>VLOOKUP(A3996,Cafe_sales!$A$1:$O$10001,11,FALSE)</f>
        <v>2</v>
      </c>
      <c r="E3996">
        <f>VLOOKUP(A3996,Cafe_sales!$A$1:$O$10001,12,FALSE)</f>
        <v>2</v>
      </c>
      <c r="F3996" t="str">
        <f>VLOOKUP(A3996,Cafe_sales!$A$1:$O$10001,13,FALSE)</f>
        <v>Default mode</v>
      </c>
      <c r="G3996" t="str">
        <f>VLOOKUP(A3996,Cafe_sales!$A$1:$O$10001,14,FALSE)</f>
        <v>Takeaway</v>
      </c>
      <c r="H3996" s="1">
        <f>VLOOKUP(A3996,Cafe_sales!$A$1:$O$10001,15,FALSE)</f>
        <v>45278</v>
      </c>
    </row>
    <row r="3997" spans="1:8" x14ac:dyDescent="0.35">
      <c r="A3997" t="s">
        <v>560</v>
      </c>
      <c r="B3997" t="str">
        <f>VLOOKUP(A3997,Cafe_sales!$A$1:$O$10001,9,FALSE)</f>
        <v>Juice</v>
      </c>
      <c r="C3997" s="6">
        <f>VLOOKUP(A3997,Cafe_sales!$A$1:$O$10001,10,FALSE)</f>
        <v>1</v>
      </c>
      <c r="D3997" s="10">
        <f>VLOOKUP(A3997,Cafe_sales!$A$1:$O$10001,11,FALSE)</f>
        <v>5</v>
      </c>
      <c r="E3997" s="6">
        <f>VLOOKUP(A3997,Cafe_sales!$A$1:$O$10001,12,FALSE)</f>
        <v>5</v>
      </c>
      <c r="F3997" t="str">
        <f>VLOOKUP(A3997,Cafe_sales!$A$1:$O$10001,13,FALSE)</f>
        <v>Credit Card</v>
      </c>
      <c r="G3997" t="str">
        <f>VLOOKUP(A3997,Cafe_sales!$A$1:$O$10001,14,FALSE)</f>
        <v>UNKNOWN</v>
      </c>
      <c r="H3997" s="8">
        <f>VLOOKUP(A3997,Cafe_sales!$A$1:$O$10001,15,FALSE)</f>
        <v>44977</v>
      </c>
    </row>
    <row r="3998" spans="1:8" x14ac:dyDescent="0.35">
      <c r="A3998" t="s">
        <v>6481</v>
      </c>
      <c r="B3998" t="str">
        <f>VLOOKUP(A3998,Cafe_sales!$A$1:$O$10001,9,FALSE)</f>
        <v>Tea</v>
      </c>
      <c r="C3998" s="6">
        <f>VLOOKUP(A3998,Cafe_sales!$A$1:$O$10001,10,FALSE)</f>
        <v>1</v>
      </c>
      <c r="D3998" s="10">
        <f>VLOOKUP(A3998,Cafe_sales!$A$1:$O$10001,11,FALSE)</f>
        <v>1.5</v>
      </c>
      <c r="E3998" s="6">
        <f>VLOOKUP(A3998,Cafe_sales!$A$1:$O$10001,12,FALSE)</f>
        <v>1.5</v>
      </c>
      <c r="F3998" t="str">
        <f>VLOOKUP(A3998,Cafe_sales!$A$1:$O$10001,13,FALSE)</f>
        <v>Cash</v>
      </c>
      <c r="G3998" t="str">
        <f>VLOOKUP(A3998,Cafe_sales!$A$1:$O$10001,14,FALSE)</f>
        <v>UNKNOWN</v>
      </c>
      <c r="H3998" s="8">
        <f>VLOOKUP(A3998,Cafe_sales!$A$1:$O$10001,15,FALSE)</f>
        <v>45199</v>
      </c>
    </row>
    <row r="3999" spans="1:8" x14ac:dyDescent="0.35">
      <c r="A3999" t="s">
        <v>2058</v>
      </c>
      <c r="B3999" t="str">
        <f>VLOOKUP(A3999,Cafe_sales!$A$1:$O$10001,9,FALSE)</f>
        <v>Cake</v>
      </c>
      <c r="C3999" s="6">
        <f>VLOOKUP(A3999,Cafe_sales!$A$1:$O$10001,10,FALSE)</f>
        <v>3</v>
      </c>
      <c r="D3999" s="10">
        <f>VLOOKUP(A3999,Cafe_sales!$A$1:$O$10001,11,FALSE)</f>
        <v>3</v>
      </c>
      <c r="E3999" s="6">
        <f>VLOOKUP(A3999,Cafe_sales!$A$1:$O$10001,12,FALSE)</f>
        <v>9</v>
      </c>
      <c r="F3999" t="str">
        <f>VLOOKUP(A3999,Cafe_sales!$A$1:$O$10001,13,FALSE)</f>
        <v>Digital Wallet</v>
      </c>
      <c r="G3999" t="str">
        <f>VLOOKUP(A3999,Cafe_sales!$A$1:$O$10001,14,FALSE)</f>
        <v>UNKNOWN</v>
      </c>
      <c r="H3999" s="8">
        <f>VLOOKUP(A3999,Cafe_sales!$A$1:$O$10001,15,FALSE)</f>
        <v>45260</v>
      </c>
    </row>
    <row r="4000" spans="1:8" x14ac:dyDescent="0.35">
      <c r="A4000" t="s">
        <v>5730</v>
      </c>
      <c r="B4000" t="str">
        <f>VLOOKUP(A4000,Cafe_sales!$A$1:$O$10001,9,FALSE)</f>
        <v>Juice</v>
      </c>
      <c r="C4000" s="6">
        <f>VLOOKUP(A4000,Cafe_sales!$A$1:$O$10001,10,FALSE)</f>
        <v>5</v>
      </c>
      <c r="D4000" s="10">
        <f>VLOOKUP(A4000,Cafe_sales!$A$1:$O$10001,11,FALSE)</f>
        <v>3</v>
      </c>
      <c r="E4000" s="6">
        <f>VLOOKUP(A4000,Cafe_sales!$A$1:$O$10001,12,FALSE)</f>
        <v>15</v>
      </c>
      <c r="F4000" t="str">
        <f>VLOOKUP(A4000,Cafe_sales!$A$1:$O$10001,13,FALSE)</f>
        <v>Digital Wallet</v>
      </c>
      <c r="G4000" t="str">
        <f>VLOOKUP(A4000,Cafe_sales!$A$1:$O$10001,14,FALSE)</f>
        <v>UNKNOWN</v>
      </c>
      <c r="H4000" s="8">
        <f>VLOOKUP(A4000,Cafe_sales!$A$1:$O$10001,15,FALSE)</f>
        <v>45055</v>
      </c>
    </row>
    <row r="4001" spans="1:8" hidden="1" x14ac:dyDescent="0.35">
      <c r="A4001" t="s">
        <v>1473</v>
      </c>
      <c r="B4001" t="str">
        <f>VLOOKUP(A4001,Cafe_sales!$A$1:$O$10001,9,FALSE)</f>
        <v>Tea</v>
      </c>
      <c r="C4001">
        <f>VLOOKUP(A4001,Cafe_sales!$A$1:$O$10001,10,FALSE)</f>
        <v>4</v>
      </c>
      <c r="D4001">
        <f>VLOOKUP(A4001,Cafe_sales!$A$1:$O$10001,11,FALSE)</f>
        <v>1.5</v>
      </c>
      <c r="E4001">
        <f>VLOOKUP(A4001,Cafe_sales!$A$1:$O$10001,12,FALSE)</f>
        <v>6</v>
      </c>
      <c r="F4001" t="str">
        <f>VLOOKUP(A4001,Cafe_sales!$A$1:$O$10001,13,FALSE)</f>
        <v>Credit Card</v>
      </c>
      <c r="G4001" t="str">
        <f>VLOOKUP(A4001,Cafe_sales!$A$1:$O$10001,14,FALSE)</f>
        <v>Takeaway</v>
      </c>
      <c r="H4001" s="1">
        <f>VLOOKUP(A4001,Cafe_sales!$A$1:$O$10001,15,FALSE)</f>
        <v>45260</v>
      </c>
    </row>
    <row r="4002" spans="1:8" x14ac:dyDescent="0.35">
      <c r="A4002" t="s">
        <v>8009</v>
      </c>
      <c r="B4002" t="str">
        <f>VLOOKUP(A4002,Cafe_sales!$A$1:$O$10001,9,FALSE)</f>
        <v>Juice</v>
      </c>
      <c r="C4002" s="6">
        <f>VLOOKUP(A4002,Cafe_sales!$A$1:$O$10001,10,FALSE)</f>
        <v>4</v>
      </c>
      <c r="D4002" s="10">
        <f>VLOOKUP(A4002,Cafe_sales!$A$1:$O$10001,11,FALSE)</f>
        <v>3</v>
      </c>
      <c r="E4002" s="6">
        <f>VLOOKUP(A4002,Cafe_sales!$A$1:$O$10001,12,FALSE)</f>
        <v>12</v>
      </c>
      <c r="F4002" t="str">
        <f>VLOOKUP(A4002,Cafe_sales!$A$1:$O$10001,13,FALSE)</f>
        <v>Default mode</v>
      </c>
      <c r="G4002" t="str">
        <f>VLOOKUP(A4002,Cafe_sales!$A$1:$O$10001,14,FALSE)</f>
        <v>In-store</v>
      </c>
      <c r="H4002" s="8">
        <f>VLOOKUP(A4002,Cafe_sales!$A$1:$O$10001,15,FALSE)</f>
        <v>44974</v>
      </c>
    </row>
    <row r="4003" spans="1:8" hidden="1" x14ac:dyDescent="0.35">
      <c r="A4003" t="s">
        <v>6675</v>
      </c>
      <c r="B4003" t="str">
        <f>VLOOKUP(A4003,Cafe_sales!$A$1:$O$10001,9,FALSE)</f>
        <v>Salad</v>
      </c>
      <c r="C4003">
        <f>VLOOKUP(A4003,Cafe_sales!$A$1:$O$10001,10,FALSE)</f>
        <v>2</v>
      </c>
      <c r="D4003">
        <f>VLOOKUP(A4003,Cafe_sales!$A$1:$O$10001,11,FALSE)</f>
        <v>5</v>
      </c>
      <c r="E4003">
        <f>VLOOKUP(A4003,Cafe_sales!$A$1:$O$10001,12,FALSE)</f>
        <v>10</v>
      </c>
      <c r="F4003" t="str">
        <f>VLOOKUP(A4003,Cafe_sales!$A$1:$O$10001,13,FALSE)</f>
        <v>Cash</v>
      </c>
      <c r="G4003" t="str">
        <f>VLOOKUP(A4003,Cafe_sales!$A$1:$O$10001,14,FALSE)</f>
        <v>Takeaway</v>
      </c>
      <c r="H4003" s="1">
        <f>VLOOKUP(A4003,Cafe_sales!$A$1:$O$10001,15,FALSE)</f>
        <v>44989</v>
      </c>
    </row>
    <row r="4004" spans="1:8" x14ac:dyDescent="0.35">
      <c r="A4004" t="s">
        <v>5817</v>
      </c>
      <c r="B4004" t="str">
        <f>VLOOKUP(A4004,Cafe_sales!$A$1:$O$10001,9,FALSE)</f>
        <v>Sandwich</v>
      </c>
      <c r="C4004" s="6">
        <f>VLOOKUP(A4004,Cafe_sales!$A$1:$O$10001,10,FALSE)</f>
        <v>2</v>
      </c>
      <c r="D4004" s="10">
        <f>VLOOKUP(A4004,Cafe_sales!$A$1:$O$10001,11,FALSE)</f>
        <v>4</v>
      </c>
      <c r="E4004" s="6">
        <f>VLOOKUP(A4004,Cafe_sales!$A$1:$O$10001,12,FALSE)</f>
        <v>8</v>
      </c>
      <c r="F4004" t="str">
        <f>VLOOKUP(A4004,Cafe_sales!$A$1:$O$10001,13,FALSE)</f>
        <v>Default mode</v>
      </c>
      <c r="G4004" t="str">
        <f>VLOOKUP(A4004,Cafe_sales!$A$1:$O$10001,14,FALSE)</f>
        <v>UNKNOWN</v>
      </c>
      <c r="H4004" s="8">
        <f>VLOOKUP(A4004,Cafe_sales!$A$1:$O$10001,15,FALSE)</f>
        <v>44973</v>
      </c>
    </row>
    <row r="4005" spans="1:8" x14ac:dyDescent="0.35">
      <c r="A4005" t="s">
        <v>1557</v>
      </c>
      <c r="B4005" t="str">
        <f>VLOOKUP(A4005,Cafe_sales!$A$1:$O$10001,9,FALSE)</f>
        <v>Salad</v>
      </c>
      <c r="C4005" s="6">
        <f>VLOOKUP(A4005,Cafe_sales!$A$1:$O$10001,10,FALSE)</f>
        <v>2</v>
      </c>
      <c r="D4005" s="10">
        <f>VLOOKUP(A4005,Cafe_sales!$A$1:$O$10001,11,FALSE)</f>
        <v>5</v>
      </c>
      <c r="E4005" s="6">
        <f>VLOOKUP(A4005,Cafe_sales!$A$1:$O$10001,12,FALSE)</f>
        <v>10</v>
      </c>
      <c r="F4005" t="str">
        <f>VLOOKUP(A4005,Cafe_sales!$A$1:$O$10001,13,FALSE)</f>
        <v>Digital Wallet</v>
      </c>
      <c r="G4005" t="str">
        <f>VLOOKUP(A4005,Cafe_sales!$A$1:$O$10001,14,FALSE)</f>
        <v>UNKNOWN</v>
      </c>
      <c r="H4005" s="8">
        <f>VLOOKUP(A4005,Cafe_sales!$A$1:$O$10001,15,FALSE)</f>
        <v>44927</v>
      </c>
    </row>
    <row r="4006" spans="1:8" x14ac:dyDescent="0.35">
      <c r="A4006" t="s">
        <v>7766</v>
      </c>
      <c r="B4006" t="str">
        <f>VLOOKUP(A4006,Cafe_sales!$A$1:$O$10001,9,FALSE)</f>
        <v>Cookie</v>
      </c>
      <c r="C4006" s="6">
        <f>VLOOKUP(A4006,Cafe_sales!$A$1:$O$10001,10,FALSE)</f>
        <v>1</v>
      </c>
      <c r="D4006" s="10">
        <f>VLOOKUP(A4006,Cafe_sales!$A$1:$O$10001,11,FALSE)</f>
        <v>1</v>
      </c>
      <c r="E4006" s="6">
        <f>VLOOKUP(A4006,Cafe_sales!$A$1:$O$10001,12,FALSE)</f>
        <v>1</v>
      </c>
      <c r="F4006" t="str">
        <f>VLOOKUP(A4006,Cafe_sales!$A$1:$O$10001,13,FALSE)</f>
        <v>Cash</v>
      </c>
      <c r="G4006" t="str">
        <f>VLOOKUP(A4006,Cafe_sales!$A$1:$O$10001,14,FALSE)</f>
        <v>UNKNOWN</v>
      </c>
      <c r="H4006" s="8">
        <f>VLOOKUP(A4006,Cafe_sales!$A$1:$O$10001,15,FALSE)</f>
        <v>45159</v>
      </c>
    </row>
    <row r="4007" spans="1:8" x14ac:dyDescent="0.35">
      <c r="A4007" t="s">
        <v>8755</v>
      </c>
      <c r="B4007" t="str">
        <f>VLOOKUP(A4007,Cafe_sales!$A$1:$O$10001,9,FALSE)</f>
        <v>Cookie</v>
      </c>
      <c r="C4007" s="6">
        <f>VLOOKUP(A4007,Cafe_sales!$A$1:$O$10001,10,FALSE)</f>
        <v>0</v>
      </c>
      <c r="D4007" s="10">
        <f>VLOOKUP(A4007,Cafe_sales!$A$1:$O$10001,11,FALSE)</f>
        <v>1</v>
      </c>
      <c r="E4007" s="6">
        <f>VLOOKUP(A4007,Cafe_sales!$A$1:$O$10001,12,FALSE)</f>
        <v>0</v>
      </c>
      <c r="F4007" t="str">
        <f>VLOOKUP(A4007,Cafe_sales!$A$1:$O$10001,13,FALSE)</f>
        <v>Credit Card</v>
      </c>
      <c r="G4007" t="str">
        <f>VLOOKUP(A4007,Cafe_sales!$A$1:$O$10001,14,FALSE)</f>
        <v>In-store</v>
      </c>
      <c r="H4007" s="8">
        <f>VLOOKUP(A4007,Cafe_sales!$A$1:$O$10001,15,FALSE)</f>
        <v>45142</v>
      </c>
    </row>
    <row r="4008" spans="1:8" x14ac:dyDescent="0.35">
      <c r="A4008" t="s">
        <v>8750</v>
      </c>
      <c r="B4008" t="str">
        <f>VLOOKUP(A4008,Cafe_sales!$A$1:$O$10001,9,FALSE)</f>
        <v>Tea</v>
      </c>
      <c r="C4008" s="6">
        <f>VLOOKUP(A4008,Cafe_sales!$A$1:$O$10001,10,FALSE)</f>
        <v>5</v>
      </c>
      <c r="D4008" s="10">
        <f>VLOOKUP(A4008,Cafe_sales!$A$1:$O$10001,11,FALSE)</f>
        <v>1.5</v>
      </c>
      <c r="E4008" s="6">
        <f>VLOOKUP(A4008,Cafe_sales!$A$1:$O$10001,12,FALSE)</f>
        <v>7.5</v>
      </c>
      <c r="F4008" t="str">
        <f>VLOOKUP(A4008,Cafe_sales!$A$1:$O$10001,13,FALSE)</f>
        <v>Digital Wallet</v>
      </c>
      <c r="G4008" t="str">
        <f>VLOOKUP(A4008,Cafe_sales!$A$1:$O$10001,14,FALSE)</f>
        <v>In-store</v>
      </c>
      <c r="H4008" s="8">
        <f>VLOOKUP(A4008,Cafe_sales!$A$1:$O$10001,15,FALSE)</f>
        <v>45155</v>
      </c>
    </row>
    <row r="4009" spans="1:8" x14ac:dyDescent="0.35">
      <c r="A4009" t="s">
        <v>2320</v>
      </c>
      <c r="B4009" t="str">
        <f>VLOOKUP(A4009,Cafe_sales!$A$1:$O$10001,9,FALSE)</f>
        <v>Tea</v>
      </c>
      <c r="C4009" s="6">
        <f>VLOOKUP(A4009,Cafe_sales!$A$1:$O$10001,10,FALSE)</f>
        <v>1</v>
      </c>
      <c r="D4009" s="10">
        <f>VLOOKUP(A4009,Cafe_sales!$A$1:$O$10001,11,FALSE)</f>
        <v>1.5</v>
      </c>
      <c r="E4009" s="6">
        <f>VLOOKUP(A4009,Cafe_sales!$A$1:$O$10001,12,FALSE)</f>
        <v>1.5</v>
      </c>
      <c r="F4009" t="str">
        <f>VLOOKUP(A4009,Cafe_sales!$A$1:$O$10001,13,FALSE)</f>
        <v>Cash</v>
      </c>
      <c r="G4009" t="str">
        <f>VLOOKUP(A4009,Cafe_sales!$A$1:$O$10001,14,FALSE)</f>
        <v>UNKNOWN</v>
      </c>
      <c r="H4009" s="8">
        <f>VLOOKUP(A4009,Cafe_sales!$A$1:$O$10001,15,FALSE)</f>
        <v>44935</v>
      </c>
    </row>
    <row r="4010" spans="1:8" x14ac:dyDescent="0.35">
      <c r="A4010" t="s">
        <v>9863</v>
      </c>
      <c r="B4010" t="str">
        <f>VLOOKUP(A4010,Cafe_sales!$A$1:$O$10001,9,FALSE)</f>
        <v>Tea</v>
      </c>
      <c r="C4010" s="6">
        <f>VLOOKUP(A4010,Cafe_sales!$A$1:$O$10001,10,FALSE)</f>
        <v>2</v>
      </c>
      <c r="D4010" s="10">
        <f>VLOOKUP(A4010,Cafe_sales!$A$1:$O$10001,11,FALSE)</f>
        <v>1.5</v>
      </c>
      <c r="E4010" s="6">
        <f>VLOOKUP(A4010,Cafe_sales!$A$1:$O$10001,12,FALSE)</f>
        <v>3</v>
      </c>
      <c r="F4010" t="str">
        <f>VLOOKUP(A4010,Cafe_sales!$A$1:$O$10001,13,FALSE)</f>
        <v>Default mode</v>
      </c>
      <c r="G4010" t="str">
        <f>VLOOKUP(A4010,Cafe_sales!$A$1:$O$10001,14,FALSE)</f>
        <v>In-store</v>
      </c>
      <c r="H4010" s="8">
        <f>VLOOKUP(A4010,Cafe_sales!$A$1:$O$10001,15,FALSE)</f>
        <v>45021</v>
      </c>
    </row>
    <row r="4011" spans="1:8" hidden="1" x14ac:dyDescent="0.35">
      <c r="A4011" t="s">
        <v>4171</v>
      </c>
      <c r="B4011" t="str">
        <f>VLOOKUP(A4011,Cafe_sales!$A$1:$O$10001,9,FALSE)</f>
        <v>Cake</v>
      </c>
      <c r="C4011">
        <f>VLOOKUP(A4011,Cafe_sales!$A$1:$O$10001,10,FALSE)</f>
        <v>2</v>
      </c>
      <c r="D4011">
        <f>VLOOKUP(A4011,Cafe_sales!$A$1:$O$10001,11,FALSE)</f>
        <v>3</v>
      </c>
      <c r="E4011">
        <f>VLOOKUP(A4011,Cafe_sales!$A$1:$O$10001,12,FALSE)</f>
        <v>6</v>
      </c>
      <c r="F4011" t="str">
        <f>VLOOKUP(A4011,Cafe_sales!$A$1:$O$10001,13,FALSE)</f>
        <v>Cash</v>
      </c>
      <c r="G4011" t="str">
        <f>VLOOKUP(A4011,Cafe_sales!$A$1:$O$10001,14,FALSE)</f>
        <v>Takeaway</v>
      </c>
      <c r="H4011" s="1">
        <f>VLOOKUP(A4011,Cafe_sales!$A$1:$O$10001,15,FALSE)</f>
        <v>45025</v>
      </c>
    </row>
    <row r="4012" spans="1:8" x14ac:dyDescent="0.35">
      <c r="A4012" t="s">
        <v>8432</v>
      </c>
      <c r="B4012" t="str">
        <f>VLOOKUP(A4012,Cafe_sales!$A$1:$O$10001,9,FALSE)</f>
        <v>Coffee</v>
      </c>
      <c r="C4012" s="6">
        <f>VLOOKUP(A4012,Cafe_sales!$A$1:$O$10001,10,FALSE)</f>
        <v>5</v>
      </c>
      <c r="D4012" s="10">
        <f>VLOOKUP(A4012,Cafe_sales!$A$1:$O$10001,11,FALSE)</f>
        <v>2</v>
      </c>
      <c r="E4012" s="6">
        <f>VLOOKUP(A4012,Cafe_sales!$A$1:$O$10001,12,FALSE)</f>
        <v>10</v>
      </c>
      <c r="F4012" t="str">
        <f>VLOOKUP(A4012,Cafe_sales!$A$1:$O$10001,13,FALSE)</f>
        <v>Default mode</v>
      </c>
      <c r="G4012" t="str">
        <f>VLOOKUP(A4012,Cafe_sales!$A$1:$O$10001,14,FALSE)</f>
        <v>In-store</v>
      </c>
      <c r="H4012" s="8">
        <f>VLOOKUP(A4012,Cafe_sales!$A$1:$O$10001,15,FALSE)</f>
        <v>45097</v>
      </c>
    </row>
    <row r="4013" spans="1:8" x14ac:dyDescent="0.35">
      <c r="A4013" t="s">
        <v>4652</v>
      </c>
      <c r="B4013" t="str">
        <f>VLOOKUP(A4013,Cafe_sales!$A$1:$O$10001,9,FALSE)</f>
        <v>Tea</v>
      </c>
      <c r="C4013" s="6">
        <f>VLOOKUP(A4013,Cafe_sales!$A$1:$O$10001,10,FALSE)</f>
        <v>4</v>
      </c>
      <c r="D4013" s="10">
        <f>VLOOKUP(A4013,Cafe_sales!$A$1:$O$10001,11,FALSE)</f>
        <v>1.5</v>
      </c>
      <c r="E4013" s="6">
        <f>VLOOKUP(A4013,Cafe_sales!$A$1:$O$10001,12,FALSE)</f>
        <v>6</v>
      </c>
      <c r="F4013" t="str">
        <f>VLOOKUP(A4013,Cafe_sales!$A$1:$O$10001,13,FALSE)</f>
        <v>Digital Wallet</v>
      </c>
      <c r="G4013" t="str">
        <f>VLOOKUP(A4013,Cafe_sales!$A$1:$O$10001,14,FALSE)</f>
        <v>In-store</v>
      </c>
      <c r="H4013" s="8">
        <f>VLOOKUP(A4013,Cafe_sales!$A$1:$O$10001,15,FALSE)</f>
        <v>45024</v>
      </c>
    </row>
    <row r="4014" spans="1:8" hidden="1" x14ac:dyDescent="0.35">
      <c r="A4014" t="s">
        <v>9215</v>
      </c>
      <c r="B4014" t="str">
        <f>VLOOKUP(A4014,Cafe_sales!$A$1:$O$10001,9,FALSE)</f>
        <v>Smoothie</v>
      </c>
      <c r="C4014">
        <f>VLOOKUP(A4014,Cafe_sales!$A$1:$O$10001,10,FALSE)</f>
        <v>3</v>
      </c>
      <c r="D4014">
        <f>VLOOKUP(A4014,Cafe_sales!$A$1:$O$10001,11,FALSE)</f>
        <v>3</v>
      </c>
      <c r="E4014">
        <f>VLOOKUP(A4014,Cafe_sales!$A$1:$O$10001,12,FALSE)</f>
        <v>12</v>
      </c>
      <c r="F4014" t="str">
        <f>VLOOKUP(A4014,Cafe_sales!$A$1:$O$10001,13,FALSE)</f>
        <v>Credit Card</v>
      </c>
      <c r="G4014" t="str">
        <f>VLOOKUP(A4014,Cafe_sales!$A$1:$O$10001,14,FALSE)</f>
        <v>Takeaway</v>
      </c>
      <c r="H4014" s="1">
        <f>VLOOKUP(A4014,Cafe_sales!$A$1:$O$10001,15,FALSE)</f>
        <v>45203</v>
      </c>
    </row>
    <row r="4015" spans="1:8" x14ac:dyDescent="0.35">
      <c r="A4015" t="s">
        <v>9982</v>
      </c>
      <c r="B4015" t="str">
        <f>VLOOKUP(A4015,Cafe_sales!$A$1:$O$10001,9,FALSE)</f>
        <v>Juice</v>
      </c>
      <c r="C4015" s="6">
        <f>VLOOKUP(A4015,Cafe_sales!$A$1:$O$10001,10,FALSE)</f>
        <v>2</v>
      </c>
      <c r="D4015" s="10">
        <f>VLOOKUP(A4015,Cafe_sales!$A$1:$O$10001,11,FALSE)</f>
        <v>3</v>
      </c>
      <c r="E4015" s="6">
        <f>VLOOKUP(A4015,Cafe_sales!$A$1:$O$10001,12,FALSE)</f>
        <v>6</v>
      </c>
      <c r="F4015" t="str">
        <f>VLOOKUP(A4015,Cafe_sales!$A$1:$O$10001,13,FALSE)</f>
        <v>Digital Wallet</v>
      </c>
      <c r="G4015" t="str">
        <f>VLOOKUP(A4015,Cafe_sales!$A$1:$O$10001,14,FALSE)</f>
        <v>In-store</v>
      </c>
      <c r="H4015" s="8">
        <f>VLOOKUP(A4015,Cafe_sales!$A$1:$O$10001,15,FALSE)</f>
        <v>45074</v>
      </c>
    </row>
    <row r="4016" spans="1:8" x14ac:dyDescent="0.35">
      <c r="A4016" t="s">
        <v>7032</v>
      </c>
      <c r="B4016" t="str">
        <f>VLOOKUP(A4016,Cafe_sales!$A$1:$O$10001,9,FALSE)</f>
        <v>UNKNOWN</v>
      </c>
      <c r="C4016" s="6">
        <f>VLOOKUP(A4016,Cafe_sales!$A$1:$O$10001,10,FALSE)</f>
        <v>3</v>
      </c>
      <c r="D4016" s="10">
        <f>VLOOKUP(A4016,Cafe_sales!$A$1:$O$10001,11,FALSE)</f>
        <v>5</v>
      </c>
      <c r="E4016" s="6">
        <f>VLOOKUP(A4016,Cafe_sales!$A$1:$O$10001,12,FALSE)</f>
        <v>15</v>
      </c>
      <c r="F4016" t="str">
        <f>VLOOKUP(A4016,Cafe_sales!$A$1:$O$10001,13,FALSE)</f>
        <v>Credit Card</v>
      </c>
      <c r="G4016" t="str">
        <f>VLOOKUP(A4016,Cafe_sales!$A$1:$O$10001,14,FALSE)</f>
        <v>In-store</v>
      </c>
      <c r="H4016" s="8">
        <f>VLOOKUP(A4016,Cafe_sales!$A$1:$O$10001,15,FALSE)</f>
        <v>44927</v>
      </c>
    </row>
    <row r="4017" spans="1:8" x14ac:dyDescent="0.35">
      <c r="A4017" t="s">
        <v>6242</v>
      </c>
      <c r="B4017" t="str">
        <f>VLOOKUP(A4017,Cafe_sales!$A$1:$O$10001,9,FALSE)</f>
        <v>Juice</v>
      </c>
      <c r="C4017" s="6">
        <f>VLOOKUP(A4017,Cafe_sales!$A$1:$O$10001,10,FALSE)</f>
        <v>1</v>
      </c>
      <c r="D4017" s="10">
        <f>VLOOKUP(A4017,Cafe_sales!$A$1:$O$10001,11,FALSE)</f>
        <v>3</v>
      </c>
      <c r="E4017" s="6">
        <f>VLOOKUP(A4017,Cafe_sales!$A$1:$O$10001,12,FALSE)</f>
        <v>3</v>
      </c>
      <c r="F4017" t="str">
        <f>VLOOKUP(A4017,Cafe_sales!$A$1:$O$10001,13,FALSE)</f>
        <v>Cash</v>
      </c>
      <c r="G4017" t="str">
        <f>VLOOKUP(A4017,Cafe_sales!$A$1:$O$10001,14,FALSE)</f>
        <v>In-store</v>
      </c>
      <c r="H4017" s="8">
        <f>VLOOKUP(A4017,Cafe_sales!$A$1:$O$10001,15,FALSE)</f>
        <v>45049</v>
      </c>
    </row>
    <row r="4018" spans="1:8" x14ac:dyDescent="0.35">
      <c r="A4018" t="s">
        <v>3810</v>
      </c>
      <c r="B4018" t="str">
        <f>VLOOKUP(A4018,Cafe_sales!$A$1:$O$10001,9,FALSE)</f>
        <v>Juice</v>
      </c>
      <c r="C4018" s="6">
        <f>VLOOKUP(A4018,Cafe_sales!$A$1:$O$10001,10,FALSE)</f>
        <v>3</v>
      </c>
      <c r="D4018" s="10">
        <f>VLOOKUP(A4018,Cafe_sales!$A$1:$O$10001,11,FALSE)</f>
        <v>3</v>
      </c>
      <c r="E4018" s="6">
        <f>VLOOKUP(A4018,Cafe_sales!$A$1:$O$10001,12,FALSE)</f>
        <v>9</v>
      </c>
      <c r="F4018" t="str">
        <f>VLOOKUP(A4018,Cafe_sales!$A$1:$O$10001,13,FALSE)</f>
        <v>Credit Card</v>
      </c>
      <c r="G4018" t="str">
        <f>VLOOKUP(A4018,Cafe_sales!$A$1:$O$10001,14,FALSE)</f>
        <v>UNKNOWN</v>
      </c>
      <c r="H4018" s="8">
        <f>VLOOKUP(A4018,Cafe_sales!$A$1:$O$10001,15,FALSE)</f>
        <v>45253</v>
      </c>
    </row>
    <row r="4019" spans="1:8" x14ac:dyDescent="0.35">
      <c r="A4019" t="s">
        <v>6084</v>
      </c>
      <c r="B4019" t="str">
        <f>VLOOKUP(A4019,Cafe_sales!$A$1:$O$10001,9,FALSE)</f>
        <v>Salad</v>
      </c>
      <c r="C4019" s="6">
        <f>VLOOKUP(A4019,Cafe_sales!$A$1:$O$10001,10,FALSE)</f>
        <v>5</v>
      </c>
      <c r="D4019" s="10">
        <f>VLOOKUP(A4019,Cafe_sales!$A$1:$O$10001,11,FALSE)</f>
        <v>5</v>
      </c>
      <c r="E4019" s="6">
        <f>VLOOKUP(A4019,Cafe_sales!$A$1:$O$10001,12,FALSE)</f>
        <v>25</v>
      </c>
      <c r="F4019" t="str">
        <f>VLOOKUP(A4019,Cafe_sales!$A$1:$O$10001,13,FALSE)</f>
        <v>Cash</v>
      </c>
      <c r="G4019" t="str">
        <f>VLOOKUP(A4019,Cafe_sales!$A$1:$O$10001,14,FALSE)</f>
        <v>In-store</v>
      </c>
      <c r="H4019" s="8">
        <f>VLOOKUP(A4019,Cafe_sales!$A$1:$O$10001,15,FALSE)</f>
        <v>45252</v>
      </c>
    </row>
    <row r="4020" spans="1:8" x14ac:dyDescent="0.35">
      <c r="A4020" t="s">
        <v>5755</v>
      </c>
      <c r="B4020" t="str">
        <f>VLOOKUP(A4020,Cafe_sales!$A$1:$O$10001,9,FALSE)</f>
        <v>Smoothie</v>
      </c>
      <c r="C4020" s="6">
        <f>VLOOKUP(A4020,Cafe_sales!$A$1:$O$10001,10,FALSE)</f>
        <v>4</v>
      </c>
      <c r="D4020" s="10">
        <f>VLOOKUP(A4020,Cafe_sales!$A$1:$O$10001,11,FALSE)</f>
        <v>4</v>
      </c>
      <c r="E4020" s="6">
        <f>VLOOKUP(A4020,Cafe_sales!$A$1:$O$10001,12,FALSE)</f>
        <v>16</v>
      </c>
      <c r="F4020" t="str">
        <f>VLOOKUP(A4020,Cafe_sales!$A$1:$O$10001,13,FALSE)</f>
        <v>Credit Card</v>
      </c>
      <c r="G4020" t="str">
        <f>VLOOKUP(A4020,Cafe_sales!$A$1:$O$10001,14,FALSE)</f>
        <v>UNKNOWN</v>
      </c>
      <c r="H4020" s="8">
        <f>VLOOKUP(A4020,Cafe_sales!$A$1:$O$10001,15,FALSE)</f>
        <v>45107</v>
      </c>
    </row>
    <row r="4021" spans="1:8" hidden="1" x14ac:dyDescent="0.35">
      <c r="A4021" t="s">
        <v>8596</v>
      </c>
      <c r="B4021" t="str">
        <f>VLOOKUP(A4021,Cafe_sales!$A$1:$O$10001,9,FALSE)</f>
        <v>Sandwich</v>
      </c>
      <c r="C4021">
        <f>VLOOKUP(A4021,Cafe_sales!$A$1:$O$10001,10,FALSE)</f>
        <v>5</v>
      </c>
      <c r="D4021">
        <f>VLOOKUP(A4021,Cafe_sales!$A$1:$O$10001,11,FALSE)</f>
        <v>4</v>
      </c>
      <c r="E4021">
        <f>VLOOKUP(A4021,Cafe_sales!$A$1:$O$10001,12,FALSE)</f>
        <v>20</v>
      </c>
      <c r="F4021" t="str">
        <f>VLOOKUP(A4021,Cafe_sales!$A$1:$O$10001,13,FALSE)</f>
        <v>Default mode</v>
      </c>
      <c r="G4021" t="str">
        <f>VLOOKUP(A4021,Cafe_sales!$A$1:$O$10001,14,FALSE)</f>
        <v>Cafe</v>
      </c>
      <c r="H4021" s="1">
        <f>VLOOKUP(A4021,Cafe_sales!$A$1:$O$10001,15,FALSE)</f>
        <v>45087</v>
      </c>
    </row>
    <row r="4022" spans="1:8" hidden="1" x14ac:dyDescent="0.35">
      <c r="A4022" t="s">
        <v>2180</v>
      </c>
      <c r="B4022" t="str">
        <f>VLOOKUP(A4022,Cafe_sales!$A$1:$O$10001,9,FALSE)</f>
        <v>Juice</v>
      </c>
      <c r="C4022">
        <f>VLOOKUP(A4022,Cafe_sales!$A$1:$O$10001,10,FALSE)</f>
        <v>5</v>
      </c>
      <c r="D4022">
        <f>VLOOKUP(A4022,Cafe_sales!$A$1:$O$10001,11,FALSE)</f>
        <v>3</v>
      </c>
      <c r="E4022">
        <f>VLOOKUP(A4022,Cafe_sales!$A$1:$O$10001,12,FALSE)</f>
        <v>15</v>
      </c>
      <c r="F4022" t="str">
        <f>VLOOKUP(A4022,Cafe_sales!$A$1:$O$10001,13,FALSE)</f>
        <v>Cash</v>
      </c>
      <c r="G4022" t="str">
        <f>VLOOKUP(A4022,Cafe_sales!$A$1:$O$10001,14,FALSE)</f>
        <v>Takeaway</v>
      </c>
      <c r="H4022" s="1">
        <f>VLOOKUP(A4022,Cafe_sales!$A$1:$O$10001,15,FALSE)</f>
        <v>45209</v>
      </c>
    </row>
    <row r="4023" spans="1:8" x14ac:dyDescent="0.35">
      <c r="A4023" t="s">
        <v>1462</v>
      </c>
      <c r="B4023" t="str">
        <f>VLOOKUP(A4023,Cafe_sales!$A$1:$O$10001,9,FALSE)</f>
        <v>Coffee</v>
      </c>
      <c r="C4023" s="6">
        <f>VLOOKUP(A4023,Cafe_sales!$A$1:$O$10001,10,FALSE)</f>
        <v>4</v>
      </c>
      <c r="D4023" s="10">
        <f>VLOOKUP(A4023,Cafe_sales!$A$1:$O$10001,11,FALSE)</f>
        <v>2</v>
      </c>
      <c r="E4023" s="6">
        <f>VLOOKUP(A4023,Cafe_sales!$A$1:$O$10001,12,FALSE)</f>
        <v>8</v>
      </c>
      <c r="F4023" t="str">
        <f>VLOOKUP(A4023,Cafe_sales!$A$1:$O$10001,13,FALSE)</f>
        <v>Default mode</v>
      </c>
      <c r="G4023" t="str">
        <f>VLOOKUP(A4023,Cafe_sales!$A$1:$O$10001,14,FALSE)</f>
        <v>In-store</v>
      </c>
      <c r="H4023" s="8">
        <f>VLOOKUP(A4023,Cafe_sales!$A$1:$O$10001,15,FALSE)</f>
        <v>45180</v>
      </c>
    </row>
    <row r="4024" spans="1:8" hidden="1" x14ac:dyDescent="0.35">
      <c r="A4024" t="s">
        <v>7937</v>
      </c>
      <c r="B4024" t="str">
        <f>VLOOKUP(A4024,Cafe_sales!$A$1:$O$10001,9,FALSE)</f>
        <v>Tea</v>
      </c>
      <c r="C4024">
        <f>VLOOKUP(A4024,Cafe_sales!$A$1:$O$10001,10,FALSE)</f>
        <v>1</v>
      </c>
      <c r="D4024">
        <f>VLOOKUP(A4024,Cafe_sales!$A$1:$O$10001,11,FALSE)</f>
        <v>1.5</v>
      </c>
      <c r="E4024">
        <f>VLOOKUP(A4024,Cafe_sales!$A$1:$O$10001,12,FALSE)</f>
        <v>1.5</v>
      </c>
      <c r="F4024" t="str">
        <f>VLOOKUP(A4024,Cafe_sales!$A$1:$O$10001,13,FALSE)</f>
        <v>Digital Wallet</v>
      </c>
      <c r="G4024" t="str">
        <f>VLOOKUP(A4024,Cafe_sales!$A$1:$O$10001,14,FALSE)</f>
        <v>Takeaway</v>
      </c>
      <c r="H4024" s="1">
        <f>VLOOKUP(A4024,Cafe_sales!$A$1:$O$10001,15,FALSE)</f>
        <v>45055</v>
      </c>
    </row>
    <row r="4025" spans="1:8" x14ac:dyDescent="0.35">
      <c r="A4025" t="s">
        <v>3566</v>
      </c>
      <c r="B4025" t="str">
        <f>VLOOKUP(A4025,Cafe_sales!$A$1:$O$10001,9,FALSE)</f>
        <v>Coffee</v>
      </c>
      <c r="C4025" s="6">
        <f>VLOOKUP(A4025,Cafe_sales!$A$1:$O$10001,10,FALSE)</f>
        <v>3</v>
      </c>
      <c r="D4025" s="10">
        <f>VLOOKUP(A4025,Cafe_sales!$A$1:$O$10001,11,FALSE)</f>
        <v>2</v>
      </c>
      <c r="E4025" s="6">
        <f>VLOOKUP(A4025,Cafe_sales!$A$1:$O$10001,12,FALSE)</f>
        <v>6</v>
      </c>
      <c r="F4025" t="str">
        <f>VLOOKUP(A4025,Cafe_sales!$A$1:$O$10001,13,FALSE)</f>
        <v>Credit Card</v>
      </c>
      <c r="G4025" t="str">
        <f>VLOOKUP(A4025,Cafe_sales!$A$1:$O$10001,14,FALSE)</f>
        <v>UNKNOWN</v>
      </c>
      <c r="H4025" s="8">
        <f>VLOOKUP(A4025,Cafe_sales!$A$1:$O$10001,15,FALSE)</f>
        <v>45251</v>
      </c>
    </row>
    <row r="4026" spans="1:8" x14ac:dyDescent="0.35">
      <c r="A4026" t="s">
        <v>9498</v>
      </c>
      <c r="B4026" t="str">
        <f>VLOOKUP(A4026,Cafe_sales!$A$1:$O$10001,9,FALSE)</f>
        <v>Smoothie</v>
      </c>
      <c r="C4026" s="6">
        <f>VLOOKUP(A4026,Cafe_sales!$A$1:$O$10001,10,FALSE)</f>
        <v>4</v>
      </c>
      <c r="D4026" s="10">
        <f>VLOOKUP(A4026,Cafe_sales!$A$1:$O$10001,11,FALSE)</f>
        <v>4</v>
      </c>
      <c r="E4026" s="6">
        <f>VLOOKUP(A4026,Cafe_sales!$A$1:$O$10001,12,FALSE)</f>
        <v>16</v>
      </c>
      <c r="F4026" t="str">
        <f>VLOOKUP(A4026,Cafe_sales!$A$1:$O$10001,13,FALSE)</f>
        <v>Digital Wallet</v>
      </c>
      <c r="G4026" t="str">
        <f>VLOOKUP(A4026,Cafe_sales!$A$1:$O$10001,14,FALSE)</f>
        <v>In-store</v>
      </c>
      <c r="H4026" s="8">
        <f>VLOOKUP(A4026,Cafe_sales!$A$1:$O$10001,15,FALSE)</f>
        <v>45197</v>
      </c>
    </row>
    <row r="4027" spans="1:8" x14ac:dyDescent="0.35">
      <c r="A4027" t="s">
        <v>3667</v>
      </c>
      <c r="B4027" t="str">
        <f>VLOOKUP(A4027,Cafe_sales!$A$1:$O$10001,9,FALSE)</f>
        <v>Salad</v>
      </c>
      <c r="C4027" s="6">
        <f>VLOOKUP(A4027,Cafe_sales!$A$1:$O$10001,10,FALSE)</f>
        <v>3</v>
      </c>
      <c r="D4027" s="10">
        <f>VLOOKUP(A4027,Cafe_sales!$A$1:$O$10001,11,FALSE)</f>
        <v>5</v>
      </c>
      <c r="E4027" s="6">
        <f>VLOOKUP(A4027,Cafe_sales!$A$1:$O$10001,12,FALSE)</f>
        <v>15</v>
      </c>
      <c r="F4027" t="str">
        <f>VLOOKUP(A4027,Cafe_sales!$A$1:$O$10001,13,FALSE)</f>
        <v>Credit Card</v>
      </c>
      <c r="G4027" t="str">
        <f>VLOOKUP(A4027,Cafe_sales!$A$1:$O$10001,14,FALSE)</f>
        <v>In-store</v>
      </c>
      <c r="H4027" s="8">
        <f>VLOOKUP(A4027,Cafe_sales!$A$1:$O$10001,15,FALSE)</f>
        <v>45246</v>
      </c>
    </row>
    <row r="4028" spans="1:8" hidden="1" x14ac:dyDescent="0.35">
      <c r="A4028" t="s">
        <v>3226</v>
      </c>
      <c r="B4028" t="str">
        <f>VLOOKUP(A4028,Cafe_sales!$A$1:$O$10001,9,FALSE)</f>
        <v>Smoothie</v>
      </c>
      <c r="C4028" t="e">
        <f>VLOOKUP(A4028,Cafe_sales!$A$1:$O$10001,10,FALSE)</f>
        <v>#VALUE!</v>
      </c>
      <c r="D4028">
        <f>VLOOKUP(A4028,Cafe_sales!$A$1:$O$10001,11,FALSE)</f>
        <v>4</v>
      </c>
      <c r="E4028" t="e">
        <f>VLOOKUP(A4028,Cafe_sales!$A$1:$O$10001,12,FALSE)</f>
        <v>#VALUE!</v>
      </c>
      <c r="F4028" t="str">
        <f>VLOOKUP(A4028,Cafe_sales!$A$1:$O$10001,13,FALSE)</f>
        <v>Digital Wallet</v>
      </c>
      <c r="G4028" t="str">
        <f>VLOOKUP(A4028,Cafe_sales!$A$1:$O$10001,14,FALSE)</f>
        <v>Takeaway</v>
      </c>
      <c r="H4028" s="1">
        <f>VLOOKUP(A4028,Cafe_sales!$A$1:$O$10001,15,FALSE)</f>
        <v>45205</v>
      </c>
    </row>
    <row r="4029" spans="1:8" hidden="1" x14ac:dyDescent="0.35">
      <c r="A4029" t="s">
        <v>8888</v>
      </c>
      <c r="B4029" t="str">
        <f>VLOOKUP(A4029,Cafe_sales!$A$1:$O$10001,9,FALSE)</f>
        <v>Coffee</v>
      </c>
      <c r="C4029">
        <f>VLOOKUP(A4029,Cafe_sales!$A$1:$O$10001,10,FALSE)</f>
        <v>3</v>
      </c>
      <c r="D4029">
        <f>VLOOKUP(A4029,Cafe_sales!$A$1:$O$10001,11,FALSE)</f>
        <v>2</v>
      </c>
      <c r="E4029">
        <f>VLOOKUP(A4029,Cafe_sales!$A$1:$O$10001,12,FALSE)</f>
        <v>6</v>
      </c>
      <c r="F4029" t="str">
        <f>VLOOKUP(A4029,Cafe_sales!$A$1:$O$10001,13,FALSE)</f>
        <v>Default mode</v>
      </c>
      <c r="G4029" t="str">
        <f>VLOOKUP(A4029,Cafe_sales!$A$1:$O$10001,14,FALSE)</f>
        <v>Takeaway</v>
      </c>
      <c r="H4029" s="1">
        <f>VLOOKUP(A4029,Cafe_sales!$A$1:$O$10001,15,FALSE)</f>
        <v>45001</v>
      </c>
    </row>
    <row r="4030" spans="1:8" hidden="1" x14ac:dyDescent="0.35">
      <c r="A4030" t="s">
        <v>4157</v>
      </c>
      <c r="B4030" t="str">
        <f>VLOOKUP(A4030,Cafe_sales!$A$1:$O$10001,9,FALSE)</f>
        <v>Cookie</v>
      </c>
      <c r="C4030">
        <f>VLOOKUP(A4030,Cafe_sales!$A$1:$O$10001,10,FALSE)</f>
        <v>5</v>
      </c>
      <c r="D4030">
        <f>VLOOKUP(A4030,Cafe_sales!$A$1:$O$10001,11,FALSE)</f>
        <v>1</v>
      </c>
      <c r="E4030">
        <f>VLOOKUP(A4030,Cafe_sales!$A$1:$O$10001,12,FALSE)</f>
        <v>5</v>
      </c>
      <c r="F4030" t="str">
        <f>VLOOKUP(A4030,Cafe_sales!$A$1:$O$10001,13,FALSE)</f>
        <v>Credit Card</v>
      </c>
      <c r="G4030" t="str">
        <f>VLOOKUP(A4030,Cafe_sales!$A$1:$O$10001,14,FALSE)</f>
        <v>Takeaway</v>
      </c>
      <c r="H4030" s="1">
        <f>VLOOKUP(A4030,Cafe_sales!$A$1:$O$10001,15,FALSE)</f>
        <v>45056</v>
      </c>
    </row>
    <row r="4031" spans="1:8" hidden="1" x14ac:dyDescent="0.35">
      <c r="A4031" t="s">
        <v>8855</v>
      </c>
      <c r="B4031" t="str">
        <f>VLOOKUP(A4031,Cafe_sales!$A$1:$O$10001,9,FALSE)</f>
        <v>Coffee</v>
      </c>
      <c r="C4031">
        <f>VLOOKUP(A4031,Cafe_sales!$A$1:$O$10001,10,FALSE)</f>
        <v>2</v>
      </c>
      <c r="D4031">
        <f>VLOOKUP(A4031,Cafe_sales!$A$1:$O$10001,11,FALSE)</f>
        <v>2</v>
      </c>
      <c r="E4031">
        <f>VLOOKUP(A4031,Cafe_sales!$A$1:$O$10001,12,FALSE)</f>
        <v>4</v>
      </c>
      <c r="F4031" t="str">
        <f>VLOOKUP(A4031,Cafe_sales!$A$1:$O$10001,13,FALSE)</f>
        <v>Cash</v>
      </c>
      <c r="G4031" t="str">
        <f>VLOOKUP(A4031,Cafe_sales!$A$1:$O$10001,14,FALSE)</f>
        <v>Takeaway</v>
      </c>
      <c r="H4031" s="1">
        <f>VLOOKUP(A4031,Cafe_sales!$A$1:$O$10001,15,FALSE)</f>
        <v>45198</v>
      </c>
    </row>
    <row r="4032" spans="1:8" x14ac:dyDescent="0.35">
      <c r="A4032" t="s">
        <v>3537</v>
      </c>
      <c r="B4032" t="str">
        <f>VLOOKUP(A4032,Cafe_sales!$A$1:$O$10001,9,FALSE)</f>
        <v>Tea</v>
      </c>
      <c r="C4032" s="6">
        <f>VLOOKUP(A4032,Cafe_sales!$A$1:$O$10001,10,FALSE)</f>
        <v>3</v>
      </c>
      <c r="D4032" s="10">
        <f>VLOOKUP(A4032,Cafe_sales!$A$1:$O$10001,11,FALSE)</f>
        <v>1.5</v>
      </c>
      <c r="E4032" s="6">
        <f>VLOOKUP(A4032,Cafe_sales!$A$1:$O$10001,12,FALSE)</f>
        <v>4.5</v>
      </c>
      <c r="F4032" t="str">
        <f>VLOOKUP(A4032,Cafe_sales!$A$1:$O$10001,13,FALSE)</f>
        <v>Cash</v>
      </c>
      <c r="G4032" t="str">
        <f>VLOOKUP(A4032,Cafe_sales!$A$1:$O$10001,14,FALSE)</f>
        <v>UNKNOWN</v>
      </c>
      <c r="H4032" s="8">
        <f>VLOOKUP(A4032,Cafe_sales!$A$1:$O$10001,15,FALSE)</f>
        <v>45210</v>
      </c>
    </row>
    <row r="4033" spans="1:8" x14ac:dyDescent="0.35">
      <c r="A4033" t="s">
        <v>1804</v>
      </c>
      <c r="B4033" t="str">
        <f>VLOOKUP(A4033,Cafe_sales!$A$1:$O$10001,9,FALSE)</f>
        <v>Coffee</v>
      </c>
      <c r="C4033" s="6">
        <f>VLOOKUP(A4033,Cafe_sales!$A$1:$O$10001,10,FALSE)</f>
        <v>3</v>
      </c>
      <c r="D4033" s="10">
        <f>VLOOKUP(A4033,Cafe_sales!$A$1:$O$10001,11,FALSE)</f>
        <v>2</v>
      </c>
      <c r="E4033" s="6">
        <f>VLOOKUP(A4033,Cafe_sales!$A$1:$O$10001,12,FALSE)</f>
        <v>6</v>
      </c>
      <c r="F4033" t="str">
        <f>VLOOKUP(A4033,Cafe_sales!$A$1:$O$10001,13,FALSE)</f>
        <v>Default mode</v>
      </c>
      <c r="G4033" t="str">
        <f>VLOOKUP(A4033,Cafe_sales!$A$1:$O$10001,14,FALSE)</f>
        <v>In-store</v>
      </c>
      <c r="H4033" s="8">
        <f>VLOOKUP(A4033,Cafe_sales!$A$1:$O$10001,15,FALSE)</f>
        <v>44958</v>
      </c>
    </row>
    <row r="4034" spans="1:8" x14ac:dyDescent="0.35">
      <c r="A4034" t="s">
        <v>8060</v>
      </c>
      <c r="B4034" t="str">
        <f>VLOOKUP(A4034,Cafe_sales!$A$1:$O$10001,9,FALSE)</f>
        <v>Cookie</v>
      </c>
      <c r="C4034" s="6">
        <f>VLOOKUP(A4034,Cafe_sales!$A$1:$O$10001,10,FALSE)</f>
        <v>3</v>
      </c>
      <c r="D4034" s="10">
        <f>VLOOKUP(A4034,Cafe_sales!$A$1:$O$10001,11,FALSE)</f>
        <v>1</v>
      </c>
      <c r="E4034" s="6">
        <f>VLOOKUP(A4034,Cafe_sales!$A$1:$O$10001,12,FALSE)</f>
        <v>3</v>
      </c>
      <c r="F4034" t="str">
        <f>VLOOKUP(A4034,Cafe_sales!$A$1:$O$10001,13,FALSE)</f>
        <v>Digital Wallet</v>
      </c>
      <c r="G4034" t="str">
        <f>VLOOKUP(A4034,Cafe_sales!$A$1:$O$10001,14,FALSE)</f>
        <v>In-store</v>
      </c>
      <c r="H4034" s="8">
        <f>VLOOKUP(A4034,Cafe_sales!$A$1:$O$10001,15,FALSE)</f>
        <v>45074</v>
      </c>
    </row>
    <row r="4035" spans="1:8" x14ac:dyDescent="0.35">
      <c r="A4035" t="s">
        <v>5257</v>
      </c>
      <c r="B4035" t="str">
        <f>VLOOKUP(A4035,Cafe_sales!$A$1:$O$10001,9,FALSE)</f>
        <v>Cookie</v>
      </c>
      <c r="C4035" s="6">
        <f>VLOOKUP(A4035,Cafe_sales!$A$1:$O$10001,10,FALSE)</f>
        <v>3</v>
      </c>
      <c r="D4035" s="10">
        <f>VLOOKUP(A4035,Cafe_sales!$A$1:$O$10001,11,FALSE)</f>
        <v>1</v>
      </c>
      <c r="E4035" s="6">
        <f>VLOOKUP(A4035,Cafe_sales!$A$1:$O$10001,12,FALSE)</f>
        <v>3</v>
      </c>
      <c r="F4035" t="str">
        <f>VLOOKUP(A4035,Cafe_sales!$A$1:$O$10001,13,FALSE)</f>
        <v>Digital Wallet</v>
      </c>
      <c r="G4035" t="str">
        <f>VLOOKUP(A4035,Cafe_sales!$A$1:$O$10001,14,FALSE)</f>
        <v>In-store</v>
      </c>
      <c r="H4035" s="8">
        <f>VLOOKUP(A4035,Cafe_sales!$A$1:$O$10001,15,FALSE)</f>
        <v>44940</v>
      </c>
    </row>
    <row r="4036" spans="1:8" x14ac:dyDescent="0.35">
      <c r="A4036" t="s">
        <v>9633</v>
      </c>
      <c r="B4036" t="str">
        <f>VLOOKUP(A4036,Cafe_sales!$A$1:$O$10001,9,FALSE)</f>
        <v>UNKNOWN</v>
      </c>
      <c r="C4036" s="6">
        <f>VLOOKUP(A4036,Cafe_sales!$A$1:$O$10001,10,FALSE)</f>
        <v>1</v>
      </c>
      <c r="D4036" s="10">
        <f>VLOOKUP(A4036,Cafe_sales!$A$1:$O$10001,11,FALSE)</f>
        <v>3</v>
      </c>
      <c r="E4036" s="6">
        <f>VLOOKUP(A4036,Cafe_sales!$A$1:$O$10001,12,FALSE)</f>
        <v>3</v>
      </c>
      <c r="F4036" t="str">
        <f>VLOOKUP(A4036,Cafe_sales!$A$1:$O$10001,13,FALSE)</f>
        <v>Default mode</v>
      </c>
      <c r="G4036" t="str">
        <f>VLOOKUP(A4036,Cafe_sales!$A$1:$O$10001,14,FALSE)</f>
        <v>UNKNOWN</v>
      </c>
      <c r="H4036" s="8">
        <f>VLOOKUP(A4036,Cafe_sales!$A$1:$O$10001,15,FALSE)</f>
        <v>44927</v>
      </c>
    </row>
    <row r="4037" spans="1:8" x14ac:dyDescent="0.35">
      <c r="A4037" t="s">
        <v>4831</v>
      </c>
      <c r="B4037" t="str">
        <f>VLOOKUP(A4037,Cafe_sales!$A$1:$O$10001,9,FALSE)</f>
        <v>UNKNOWN</v>
      </c>
      <c r="C4037" s="6">
        <f>VLOOKUP(A4037,Cafe_sales!$A$1:$O$10001,10,FALSE)</f>
        <v>2</v>
      </c>
      <c r="D4037" s="10">
        <f>VLOOKUP(A4037,Cafe_sales!$A$1:$O$10001,11,FALSE)</f>
        <v>1.5</v>
      </c>
      <c r="E4037" s="6">
        <f>VLOOKUP(A4037,Cafe_sales!$A$1:$O$10001,12,FALSE)</f>
        <v>3</v>
      </c>
      <c r="F4037" t="str">
        <f>VLOOKUP(A4037,Cafe_sales!$A$1:$O$10001,13,FALSE)</f>
        <v>Cash</v>
      </c>
      <c r="G4037" t="str">
        <f>VLOOKUP(A4037,Cafe_sales!$A$1:$O$10001,14,FALSE)</f>
        <v>UNKNOWN</v>
      </c>
      <c r="H4037" s="8">
        <f>VLOOKUP(A4037,Cafe_sales!$A$1:$O$10001,15,FALSE)</f>
        <v>44964</v>
      </c>
    </row>
    <row r="4038" spans="1:8" x14ac:dyDescent="0.35">
      <c r="A4038" t="s">
        <v>718</v>
      </c>
      <c r="B4038" t="str">
        <f>VLOOKUP(A4038,Cafe_sales!$A$1:$O$10001,9,FALSE)</f>
        <v>Sandwich</v>
      </c>
      <c r="C4038" s="6">
        <f>VLOOKUP(A4038,Cafe_sales!$A$1:$O$10001,10,FALSE)</f>
        <v>4</v>
      </c>
      <c r="D4038" s="10">
        <f>VLOOKUP(A4038,Cafe_sales!$A$1:$O$10001,11,FALSE)</f>
        <v>4</v>
      </c>
      <c r="E4038" s="6">
        <f>VLOOKUP(A4038,Cafe_sales!$A$1:$O$10001,12,FALSE)</f>
        <v>16</v>
      </c>
      <c r="F4038" t="str">
        <f>VLOOKUP(A4038,Cafe_sales!$A$1:$O$10001,13,FALSE)</f>
        <v>Credit Card</v>
      </c>
      <c r="G4038" t="str">
        <f>VLOOKUP(A4038,Cafe_sales!$A$1:$O$10001,14,FALSE)</f>
        <v>In-store</v>
      </c>
      <c r="H4038" s="8">
        <f>VLOOKUP(A4038,Cafe_sales!$A$1:$O$10001,15,FALSE)</f>
        <v>45271</v>
      </c>
    </row>
    <row r="4039" spans="1:8" hidden="1" x14ac:dyDescent="0.35">
      <c r="A4039" t="s">
        <v>4464</v>
      </c>
      <c r="B4039" t="str">
        <f>VLOOKUP(A4039,Cafe_sales!$A$1:$O$10001,9,FALSE)</f>
        <v>UNKNOWN</v>
      </c>
      <c r="C4039">
        <f>VLOOKUP(A4039,Cafe_sales!$A$1:$O$10001,10,FALSE)</f>
        <v>1</v>
      </c>
      <c r="D4039">
        <f>VLOOKUP(A4039,Cafe_sales!$A$1:$O$10001,11,FALSE)</f>
        <v>2</v>
      </c>
      <c r="E4039">
        <f>VLOOKUP(A4039,Cafe_sales!$A$1:$O$10001,12,FALSE)</f>
        <v>2</v>
      </c>
      <c r="F4039" t="str">
        <f>VLOOKUP(A4039,Cafe_sales!$A$1:$O$10001,13,FALSE)</f>
        <v>Cash</v>
      </c>
      <c r="G4039" t="str">
        <f>VLOOKUP(A4039,Cafe_sales!$A$1:$O$10001,14,FALSE)</f>
        <v>Takeaway</v>
      </c>
      <c r="H4039" s="1">
        <f>VLOOKUP(A4039,Cafe_sales!$A$1:$O$10001,15,FALSE)</f>
        <v>45064</v>
      </c>
    </row>
    <row r="4040" spans="1:8" x14ac:dyDescent="0.35">
      <c r="A4040" t="s">
        <v>6286</v>
      </c>
      <c r="B4040" t="str">
        <f>VLOOKUP(A4040,Cafe_sales!$A$1:$O$10001,9,FALSE)</f>
        <v>UNKNOWN</v>
      </c>
      <c r="C4040" s="6">
        <f>VLOOKUP(A4040,Cafe_sales!$A$1:$O$10001,10,FALSE)</f>
        <v>1</v>
      </c>
      <c r="D4040" s="10">
        <f>VLOOKUP(A4040,Cafe_sales!$A$1:$O$10001,11,FALSE)</f>
        <v>2</v>
      </c>
      <c r="E4040" s="6">
        <f>VLOOKUP(A4040,Cafe_sales!$A$1:$O$10001,12,FALSE)</f>
        <v>2</v>
      </c>
      <c r="F4040" t="str">
        <f>VLOOKUP(A4040,Cafe_sales!$A$1:$O$10001,13,FALSE)</f>
        <v>Default mode</v>
      </c>
      <c r="G4040" t="str">
        <f>VLOOKUP(A4040,Cafe_sales!$A$1:$O$10001,14,FALSE)</f>
        <v>UNKNOWN</v>
      </c>
      <c r="H4040" s="8">
        <f>VLOOKUP(A4040,Cafe_sales!$A$1:$O$10001,15,FALSE)</f>
        <v>45183</v>
      </c>
    </row>
    <row r="4041" spans="1:8" x14ac:dyDescent="0.35">
      <c r="A4041" t="s">
        <v>2452</v>
      </c>
      <c r="B4041" t="str">
        <f>VLOOKUP(A4041,Cafe_sales!$A$1:$O$10001,9,FALSE)</f>
        <v>Cookie</v>
      </c>
      <c r="C4041" s="6">
        <f>VLOOKUP(A4041,Cafe_sales!$A$1:$O$10001,10,FALSE)</f>
        <v>2</v>
      </c>
      <c r="D4041" s="10">
        <f>VLOOKUP(A4041,Cafe_sales!$A$1:$O$10001,11,FALSE)</f>
        <v>1</v>
      </c>
      <c r="E4041" s="6">
        <f>VLOOKUP(A4041,Cafe_sales!$A$1:$O$10001,12,FALSE)</f>
        <v>2</v>
      </c>
      <c r="F4041" t="str">
        <f>VLOOKUP(A4041,Cafe_sales!$A$1:$O$10001,13,FALSE)</f>
        <v>Credit Card</v>
      </c>
      <c r="G4041" t="str">
        <f>VLOOKUP(A4041,Cafe_sales!$A$1:$O$10001,14,FALSE)</f>
        <v>UNKNOWN</v>
      </c>
      <c r="H4041" s="8">
        <f>VLOOKUP(A4041,Cafe_sales!$A$1:$O$10001,15,FALSE)</f>
        <v>45006</v>
      </c>
    </row>
    <row r="4042" spans="1:8" hidden="1" x14ac:dyDescent="0.35">
      <c r="A4042" t="s">
        <v>4205</v>
      </c>
      <c r="B4042" t="str">
        <f>VLOOKUP(A4042,Cafe_sales!$A$1:$O$10001,9,FALSE)</f>
        <v>Smoothie</v>
      </c>
      <c r="C4042">
        <f>VLOOKUP(A4042,Cafe_sales!$A$1:$O$10001,10,FALSE)</f>
        <v>3</v>
      </c>
      <c r="D4042">
        <f>VLOOKUP(A4042,Cafe_sales!$A$1:$O$10001,11,FALSE)</f>
        <v>4</v>
      </c>
      <c r="E4042">
        <f>VLOOKUP(A4042,Cafe_sales!$A$1:$O$10001,12,FALSE)</f>
        <v>12</v>
      </c>
      <c r="F4042" t="str">
        <f>VLOOKUP(A4042,Cafe_sales!$A$1:$O$10001,13,FALSE)</f>
        <v>Cash</v>
      </c>
      <c r="G4042" t="str">
        <f>VLOOKUP(A4042,Cafe_sales!$A$1:$O$10001,14,FALSE)</f>
        <v>Takeaway</v>
      </c>
      <c r="H4042" s="1">
        <f>VLOOKUP(A4042,Cafe_sales!$A$1:$O$10001,15,FALSE)</f>
        <v>45249</v>
      </c>
    </row>
    <row r="4043" spans="1:8" x14ac:dyDescent="0.35">
      <c r="A4043" t="s">
        <v>6380</v>
      </c>
      <c r="B4043" t="str">
        <f>VLOOKUP(A4043,Cafe_sales!$A$1:$O$10001,9,FALSE)</f>
        <v>Coffee</v>
      </c>
      <c r="C4043" s="6">
        <f>VLOOKUP(A4043,Cafe_sales!$A$1:$O$10001,10,FALSE)</f>
        <v>1</v>
      </c>
      <c r="D4043" s="10">
        <f>VLOOKUP(A4043,Cafe_sales!$A$1:$O$10001,11,FALSE)</f>
        <v>2</v>
      </c>
      <c r="E4043" s="6">
        <f>VLOOKUP(A4043,Cafe_sales!$A$1:$O$10001,12,FALSE)</f>
        <v>2</v>
      </c>
      <c r="F4043" t="str">
        <f>VLOOKUP(A4043,Cafe_sales!$A$1:$O$10001,13,FALSE)</f>
        <v>Digital Wallet</v>
      </c>
      <c r="G4043" t="str">
        <f>VLOOKUP(A4043,Cafe_sales!$A$1:$O$10001,14,FALSE)</f>
        <v>In-store</v>
      </c>
      <c r="H4043" s="8">
        <f>VLOOKUP(A4043,Cafe_sales!$A$1:$O$10001,15,FALSE)</f>
        <v>45151</v>
      </c>
    </row>
    <row r="4044" spans="1:8" x14ac:dyDescent="0.35">
      <c r="A4044" t="s">
        <v>505</v>
      </c>
      <c r="B4044" t="str">
        <f>VLOOKUP(A4044,Cafe_sales!$A$1:$O$10001,9,FALSE)</f>
        <v>UNKNOWN</v>
      </c>
      <c r="C4044" s="6">
        <f>VLOOKUP(A4044,Cafe_sales!$A$1:$O$10001,10,FALSE)</f>
        <v>2</v>
      </c>
      <c r="D4044" s="10">
        <f>VLOOKUP(A4044,Cafe_sales!$A$1:$O$10001,11,FALSE)</f>
        <v>3</v>
      </c>
      <c r="E4044" s="6">
        <f>VLOOKUP(A4044,Cafe_sales!$A$1:$O$10001,12,FALSE)</f>
        <v>6</v>
      </c>
      <c r="F4044" t="str">
        <f>VLOOKUP(A4044,Cafe_sales!$A$1:$O$10001,13,FALSE)</f>
        <v>Cash</v>
      </c>
      <c r="G4044" t="str">
        <f>VLOOKUP(A4044,Cafe_sales!$A$1:$O$10001,14,FALSE)</f>
        <v>In-store</v>
      </c>
      <c r="H4044" s="8">
        <f>VLOOKUP(A4044,Cafe_sales!$A$1:$O$10001,15,FALSE)</f>
        <v>45112</v>
      </c>
    </row>
    <row r="4045" spans="1:8" x14ac:dyDescent="0.35">
      <c r="A4045" t="s">
        <v>7354</v>
      </c>
      <c r="B4045" t="str">
        <f>VLOOKUP(A4045,Cafe_sales!$A$1:$O$10001,9,FALSE)</f>
        <v>Juice</v>
      </c>
      <c r="C4045" s="6">
        <f>VLOOKUP(A4045,Cafe_sales!$A$1:$O$10001,10,FALSE)</f>
        <v>2</v>
      </c>
      <c r="D4045" s="10">
        <f>VLOOKUP(A4045,Cafe_sales!$A$1:$O$10001,11,FALSE)</f>
        <v>3</v>
      </c>
      <c r="E4045" s="6">
        <f>VLOOKUP(A4045,Cafe_sales!$A$1:$O$10001,12,FALSE)</f>
        <v>6</v>
      </c>
      <c r="F4045" t="str">
        <f>VLOOKUP(A4045,Cafe_sales!$A$1:$O$10001,13,FALSE)</f>
        <v>Cash</v>
      </c>
      <c r="G4045" t="str">
        <f>VLOOKUP(A4045,Cafe_sales!$A$1:$O$10001,14,FALSE)</f>
        <v>In-store</v>
      </c>
      <c r="H4045" s="8">
        <f>VLOOKUP(A4045,Cafe_sales!$A$1:$O$10001,15,FALSE)</f>
        <v>45143</v>
      </c>
    </row>
    <row r="4046" spans="1:8" x14ac:dyDescent="0.35">
      <c r="A4046" t="s">
        <v>3679</v>
      </c>
      <c r="B4046" t="str">
        <f>VLOOKUP(A4046,Cafe_sales!$A$1:$O$10001,9,FALSE)</f>
        <v>UNKNOWN</v>
      </c>
      <c r="C4046" s="6">
        <f>VLOOKUP(A4046,Cafe_sales!$A$1:$O$10001,10,FALSE)</f>
        <v>4</v>
      </c>
      <c r="D4046" s="10">
        <f>VLOOKUP(A4046,Cafe_sales!$A$1:$O$10001,11,FALSE)</f>
        <v>3</v>
      </c>
      <c r="E4046" s="6">
        <f>VLOOKUP(A4046,Cafe_sales!$A$1:$O$10001,12,FALSE)</f>
        <v>12</v>
      </c>
      <c r="F4046" t="str">
        <f>VLOOKUP(A4046,Cafe_sales!$A$1:$O$10001,13,FALSE)</f>
        <v>UNKNOWN</v>
      </c>
      <c r="G4046" t="str">
        <f>VLOOKUP(A4046,Cafe_sales!$A$1:$O$10001,14,FALSE)</f>
        <v>In-store</v>
      </c>
      <c r="H4046" s="8">
        <f>VLOOKUP(A4046,Cafe_sales!$A$1:$O$10001,15,FALSE)</f>
        <v>45086</v>
      </c>
    </row>
    <row r="4047" spans="1:8" x14ac:dyDescent="0.35">
      <c r="A4047" t="s">
        <v>6192</v>
      </c>
      <c r="B4047" t="str">
        <f>VLOOKUP(A4047,Cafe_sales!$A$1:$O$10001,9,FALSE)</f>
        <v>Cake</v>
      </c>
      <c r="C4047" s="6">
        <f>VLOOKUP(A4047,Cafe_sales!$A$1:$O$10001,10,FALSE)</f>
        <v>4</v>
      </c>
      <c r="D4047" s="10">
        <f>VLOOKUP(A4047,Cafe_sales!$A$1:$O$10001,11,FALSE)</f>
        <v>3</v>
      </c>
      <c r="E4047" s="6">
        <f>VLOOKUP(A4047,Cafe_sales!$A$1:$O$10001,12,FALSE)</f>
        <v>12</v>
      </c>
      <c r="F4047" t="str">
        <f>VLOOKUP(A4047,Cafe_sales!$A$1:$O$10001,13,FALSE)</f>
        <v>Cash</v>
      </c>
      <c r="G4047" t="str">
        <f>VLOOKUP(A4047,Cafe_sales!$A$1:$O$10001,14,FALSE)</f>
        <v>UNKNOWN</v>
      </c>
      <c r="H4047" s="8">
        <f>VLOOKUP(A4047,Cafe_sales!$A$1:$O$10001,15,FALSE)</f>
        <v>45075</v>
      </c>
    </row>
    <row r="4048" spans="1:8" x14ac:dyDescent="0.35">
      <c r="A4048" t="s">
        <v>9155</v>
      </c>
      <c r="B4048" t="str">
        <f>VLOOKUP(A4048,Cafe_sales!$A$1:$O$10001,9,FALSE)</f>
        <v>Cake</v>
      </c>
      <c r="C4048" s="6">
        <f>VLOOKUP(A4048,Cafe_sales!$A$1:$O$10001,10,FALSE)</f>
        <v>2</v>
      </c>
      <c r="D4048" s="10">
        <f>VLOOKUP(A4048,Cafe_sales!$A$1:$O$10001,11,FALSE)</f>
        <v>3</v>
      </c>
      <c r="E4048" s="6">
        <f>VLOOKUP(A4048,Cafe_sales!$A$1:$O$10001,12,FALSE)</f>
        <v>6</v>
      </c>
      <c r="F4048" t="str">
        <f>VLOOKUP(A4048,Cafe_sales!$A$1:$O$10001,13,FALSE)</f>
        <v>Credit Card</v>
      </c>
      <c r="G4048" t="str">
        <f>VLOOKUP(A4048,Cafe_sales!$A$1:$O$10001,14,FALSE)</f>
        <v>In-store</v>
      </c>
      <c r="H4048" s="8">
        <f>VLOOKUP(A4048,Cafe_sales!$A$1:$O$10001,15,FALSE)</f>
        <v>45127</v>
      </c>
    </row>
    <row r="4049" spans="1:8" x14ac:dyDescent="0.35">
      <c r="A4049" t="s">
        <v>4532</v>
      </c>
      <c r="B4049" t="str">
        <f>VLOOKUP(A4049,Cafe_sales!$A$1:$O$10001,9,FALSE)</f>
        <v>Smoothie</v>
      </c>
      <c r="C4049" s="6">
        <f>VLOOKUP(A4049,Cafe_sales!$A$1:$O$10001,10,FALSE)</f>
        <v>2</v>
      </c>
      <c r="D4049" s="10">
        <f>VLOOKUP(A4049,Cafe_sales!$A$1:$O$10001,11,FALSE)</f>
        <v>4</v>
      </c>
      <c r="E4049" s="6">
        <f>VLOOKUP(A4049,Cafe_sales!$A$1:$O$10001,12,FALSE)</f>
        <v>8</v>
      </c>
      <c r="F4049" t="str">
        <f>VLOOKUP(A4049,Cafe_sales!$A$1:$O$10001,13,FALSE)</f>
        <v>Default mode</v>
      </c>
      <c r="G4049" t="str">
        <f>VLOOKUP(A4049,Cafe_sales!$A$1:$O$10001,14,FALSE)</f>
        <v>UNKNOWN</v>
      </c>
      <c r="H4049" s="8">
        <f>VLOOKUP(A4049,Cafe_sales!$A$1:$O$10001,15,FALSE)</f>
        <v>45222</v>
      </c>
    </row>
    <row r="4050" spans="1:8" hidden="1" x14ac:dyDescent="0.35">
      <c r="A4050" t="s">
        <v>4655</v>
      </c>
      <c r="B4050" t="str">
        <f>VLOOKUP(A4050,Cafe_sales!$A$1:$O$10001,9,FALSE)</f>
        <v>Sandwich</v>
      </c>
      <c r="C4050">
        <f>VLOOKUP(A4050,Cafe_sales!$A$1:$O$10001,10,FALSE)</f>
        <v>5</v>
      </c>
      <c r="D4050">
        <f>VLOOKUP(A4050,Cafe_sales!$A$1:$O$10001,11,FALSE)</f>
        <v>4</v>
      </c>
      <c r="E4050">
        <f>VLOOKUP(A4050,Cafe_sales!$A$1:$O$10001,12,FALSE)</f>
        <v>20</v>
      </c>
      <c r="F4050" t="str">
        <f>VLOOKUP(A4050,Cafe_sales!$A$1:$O$10001,13,FALSE)</f>
        <v>Credit Card</v>
      </c>
      <c r="G4050" t="str">
        <f>VLOOKUP(A4050,Cafe_sales!$A$1:$O$10001,14,FALSE)</f>
        <v>Takeaway</v>
      </c>
      <c r="H4050" s="1">
        <f>VLOOKUP(A4050,Cafe_sales!$A$1:$O$10001,15,FALSE)</f>
        <v>45277</v>
      </c>
    </row>
    <row r="4051" spans="1:8" x14ac:dyDescent="0.35">
      <c r="A4051" t="s">
        <v>8962</v>
      </c>
      <c r="B4051" t="str">
        <f>VLOOKUP(A4051,Cafe_sales!$A$1:$O$10001,9,FALSE)</f>
        <v>Juice</v>
      </c>
      <c r="C4051" s="6">
        <f>VLOOKUP(A4051,Cafe_sales!$A$1:$O$10001,10,FALSE)</f>
        <v>2</v>
      </c>
      <c r="D4051" s="10">
        <f>VLOOKUP(A4051,Cafe_sales!$A$1:$O$10001,11,FALSE)</f>
        <v>3</v>
      </c>
      <c r="E4051" s="6">
        <f>VLOOKUP(A4051,Cafe_sales!$A$1:$O$10001,12,FALSE)</f>
        <v>6</v>
      </c>
      <c r="F4051" t="str">
        <f>VLOOKUP(A4051,Cafe_sales!$A$1:$O$10001,13,FALSE)</f>
        <v>Credit Card</v>
      </c>
      <c r="G4051" t="str">
        <f>VLOOKUP(A4051,Cafe_sales!$A$1:$O$10001,14,FALSE)</f>
        <v>UNKNOWN</v>
      </c>
      <c r="H4051" s="8">
        <f>VLOOKUP(A4051,Cafe_sales!$A$1:$O$10001,15,FALSE)</f>
        <v>45007</v>
      </c>
    </row>
    <row r="4052" spans="1:8" hidden="1" x14ac:dyDescent="0.35">
      <c r="A4052" t="s">
        <v>8164</v>
      </c>
      <c r="B4052" t="str">
        <f>VLOOKUP(A4052,Cafe_sales!$A$1:$O$10001,9,FALSE)</f>
        <v>UNKNOWN</v>
      </c>
      <c r="C4052">
        <f>VLOOKUP(A4052,Cafe_sales!$A$1:$O$10001,10,FALSE)</f>
        <v>2</v>
      </c>
      <c r="D4052">
        <f>VLOOKUP(A4052,Cafe_sales!$A$1:$O$10001,11,FALSE)</f>
        <v>5</v>
      </c>
      <c r="E4052">
        <f>VLOOKUP(A4052,Cafe_sales!$A$1:$O$10001,12,FALSE)</f>
        <v>10</v>
      </c>
      <c r="F4052" t="str">
        <f>VLOOKUP(A4052,Cafe_sales!$A$1:$O$10001,13,FALSE)</f>
        <v>Digital Wallet</v>
      </c>
      <c r="G4052" t="str">
        <f>VLOOKUP(A4052,Cafe_sales!$A$1:$O$10001,14,FALSE)</f>
        <v>Takeaway</v>
      </c>
      <c r="H4052" s="1">
        <f>VLOOKUP(A4052,Cafe_sales!$A$1:$O$10001,15,FALSE)</f>
        <v>45165</v>
      </c>
    </row>
    <row r="4053" spans="1:8" x14ac:dyDescent="0.35">
      <c r="A4053" t="s">
        <v>7794</v>
      </c>
      <c r="B4053" t="str">
        <f>VLOOKUP(A4053,Cafe_sales!$A$1:$O$10001,9,FALSE)</f>
        <v>Juice</v>
      </c>
      <c r="C4053" s="6">
        <f>VLOOKUP(A4053,Cafe_sales!$A$1:$O$10001,10,FALSE)</f>
        <v>2</v>
      </c>
      <c r="D4053" s="10">
        <f>VLOOKUP(A4053,Cafe_sales!$A$1:$O$10001,11,FALSE)</f>
        <v>3</v>
      </c>
      <c r="E4053" s="6">
        <f>VLOOKUP(A4053,Cafe_sales!$A$1:$O$10001,12,FALSE)</f>
        <v>6</v>
      </c>
      <c r="F4053" t="str">
        <f>VLOOKUP(A4053,Cafe_sales!$A$1:$O$10001,13,FALSE)</f>
        <v>Default mode</v>
      </c>
      <c r="G4053" t="str">
        <f>VLOOKUP(A4053,Cafe_sales!$A$1:$O$10001,14,FALSE)</f>
        <v>UNKNOWN</v>
      </c>
      <c r="H4053" s="8">
        <f>VLOOKUP(A4053,Cafe_sales!$A$1:$O$10001,15,FALSE)</f>
        <v>45227</v>
      </c>
    </row>
    <row r="4054" spans="1:8" x14ac:dyDescent="0.35">
      <c r="A4054" t="s">
        <v>7294</v>
      </c>
      <c r="B4054" t="str">
        <f>VLOOKUP(A4054,Cafe_sales!$A$1:$O$10001,9,FALSE)</f>
        <v>Salad</v>
      </c>
      <c r="C4054" s="6">
        <f>VLOOKUP(A4054,Cafe_sales!$A$1:$O$10001,10,FALSE)</f>
        <v>5</v>
      </c>
      <c r="D4054" s="10">
        <f>VLOOKUP(A4054,Cafe_sales!$A$1:$O$10001,11,FALSE)</f>
        <v>5</v>
      </c>
      <c r="E4054" s="6">
        <f>VLOOKUP(A4054,Cafe_sales!$A$1:$O$10001,12,FALSE)</f>
        <v>25</v>
      </c>
      <c r="F4054" t="str">
        <f>VLOOKUP(A4054,Cafe_sales!$A$1:$O$10001,13,FALSE)</f>
        <v>Credit Card</v>
      </c>
      <c r="G4054" t="str">
        <f>VLOOKUP(A4054,Cafe_sales!$A$1:$O$10001,14,FALSE)</f>
        <v>In-store</v>
      </c>
      <c r="H4054" s="8">
        <f>VLOOKUP(A4054,Cafe_sales!$A$1:$O$10001,15,FALSE)</f>
        <v>44934</v>
      </c>
    </row>
    <row r="4055" spans="1:8" x14ac:dyDescent="0.35">
      <c r="A4055" t="s">
        <v>10004</v>
      </c>
      <c r="B4055" t="str">
        <f>VLOOKUP(A4055,Cafe_sales!$A$1:$O$10001,9,FALSE)</f>
        <v>Juice</v>
      </c>
      <c r="C4055" s="6">
        <f>VLOOKUP(A4055,Cafe_sales!$A$1:$O$10001,10,FALSE)</f>
        <v>5</v>
      </c>
      <c r="D4055" s="10">
        <f>VLOOKUP(A4055,Cafe_sales!$A$1:$O$10001,11,FALSE)</f>
        <v>4</v>
      </c>
      <c r="E4055" s="6">
        <f>VLOOKUP(A4055,Cafe_sales!$A$1:$O$10001,12,FALSE)</f>
        <v>20</v>
      </c>
      <c r="F4055" t="str">
        <f>VLOOKUP(A4055,Cafe_sales!$A$1:$O$10001,13,FALSE)</f>
        <v>Digital Wallet</v>
      </c>
      <c r="G4055" t="str">
        <f>VLOOKUP(A4055,Cafe_sales!$A$1:$O$10001,14,FALSE)</f>
        <v>UNKNOWN</v>
      </c>
      <c r="H4055" s="8">
        <f>VLOOKUP(A4055,Cafe_sales!$A$1:$O$10001,15,FALSE)</f>
        <v>44984</v>
      </c>
    </row>
    <row r="4056" spans="1:8" x14ac:dyDescent="0.35">
      <c r="A4056" t="s">
        <v>5389</v>
      </c>
      <c r="B4056" t="str">
        <f>VLOOKUP(A4056,Cafe_sales!$A$1:$O$10001,9,FALSE)</f>
        <v>Sandwich</v>
      </c>
      <c r="C4056" s="6">
        <f>VLOOKUP(A4056,Cafe_sales!$A$1:$O$10001,10,FALSE)</f>
        <v>3.0413372487011521</v>
      </c>
      <c r="D4056" s="10">
        <f>VLOOKUP(A4056,Cafe_sales!$A$1:$O$10001,11,FALSE)</f>
        <v>4</v>
      </c>
      <c r="E4056" s="6">
        <f>VLOOKUP(A4056,Cafe_sales!$A$1:$O$10001,12,FALSE)</f>
        <v>4</v>
      </c>
      <c r="F4056" t="str">
        <f>VLOOKUP(A4056,Cafe_sales!$A$1:$O$10001,13,FALSE)</f>
        <v>Digital Wallet</v>
      </c>
      <c r="G4056" t="str">
        <f>VLOOKUP(A4056,Cafe_sales!$A$1:$O$10001,14,FALSE)</f>
        <v>UNKNOWN</v>
      </c>
      <c r="H4056" s="8">
        <f>VLOOKUP(A4056,Cafe_sales!$A$1:$O$10001,15,FALSE)</f>
        <v>45081</v>
      </c>
    </row>
    <row r="4057" spans="1:8" hidden="1" x14ac:dyDescent="0.35">
      <c r="A4057" t="s">
        <v>5213</v>
      </c>
      <c r="B4057" t="str">
        <f>VLOOKUP(A4057,Cafe_sales!$A$1:$O$10001,9,FALSE)</f>
        <v>Cookie</v>
      </c>
      <c r="C4057">
        <f>VLOOKUP(A4057,Cafe_sales!$A$1:$O$10001,10,FALSE)</f>
        <v>2</v>
      </c>
      <c r="D4057">
        <f>VLOOKUP(A4057,Cafe_sales!$A$1:$O$10001,11,FALSE)</f>
        <v>1</v>
      </c>
      <c r="E4057">
        <f>VLOOKUP(A4057,Cafe_sales!$A$1:$O$10001,12,FALSE)</f>
        <v>2</v>
      </c>
      <c r="F4057" t="str">
        <f>VLOOKUP(A4057,Cafe_sales!$A$1:$O$10001,13,FALSE)</f>
        <v>Credit Card</v>
      </c>
      <c r="G4057" t="str">
        <f>VLOOKUP(A4057,Cafe_sales!$A$1:$O$10001,14,FALSE)</f>
        <v>Takeaway</v>
      </c>
      <c r="H4057" s="1">
        <f>VLOOKUP(A4057,Cafe_sales!$A$1:$O$10001,15,FALSE)</f>
        <v>45207</v>
      </c>
    </row>
    <row r="4058" spans="1:8" x14ac:dyDescent="0.35">
      <c r="A4058" t="s">
        <v>4946</v>
      </c>
      <c r="B4058" t="str">
        <f>VLOOKUP(A4058,Cafe_sales!$A$1:$O$10001,9,FALSE)</f>
        <v>Juice</v>
      </c>
      <c r="C4058" s="6">
        <f>VLOOKUP(A4058,Cafe_sales!$A$1:$O$10001,10,FALSE)</f>
        <v>3</v>
      </c>
      <c r="D4058" s="10">
        <f>VLOOKUP(A4058,Cafe_sales!$A$1:$O$10001,11,FALSE)</f>
        <v>3</v>
      </c>
      <c r="E4058" s="6">
        <f>VLOOKUP(A4058,Cafe_sales!$A$1:$O$10001,12,FALSE)</f>
        <v>9</v>
      </c>
      <c r="F4058" t="str">
        <f>VLOOKUP(A4058,Cafe_sales!$A$1:$O$10001,13,FALSE)</f>
        <v>Default mode</v>
      </c>
      <c r="G4058" t="str">
        <f>VLOOKUP(A4058,Cafe_sales!$A$1:$O$10001,14,FALSE)</f>
        <v>In-store</v>
      </c>
      <c r="H4058" s="8">
        <f>VLOOKUP(A4058,Cafe_sales!$A$1:$O$10001,15,FALSE)</f>
        <v>45173</v>
      </c>
    </row>
    <row r="4059" spans="1:8" x14ac:dyDescent="0.35">
      <c r="A4059" t="s">
        <v>6914</v>
      </c>
      <c r="B4059" t="str">
        <f>VLOOKUP(A4059,Cafe_sales!$A$1:$O$10001,9,FALSE)</f>
        <v>Cookie</v>
      </c>
      <c r="C4059" s="6">
        <f>VLOOKUP(A4059,Cafe_sales!$A$1:$O$10001,10,FALSE)</f>
        <v>4</v>
      </c>
      <c r="D4059" s="10">
        <f>VLOOKUP(A4059,Cafe_sales!$A$1:$O$10001,11,FALSE)</f>
        <v>1</v>
      </c>
      <c r="E4059" s="6">
        <f>VLOOKUP(A4059,Cafe_sales!$A$1:$O$10001,12,FALSE)</f>
        <v>4</v>
      </c>
      <c r="F4059" t="str">
        <f>VLOOKUP(A4059,Cafe_sales!$A$1:$O$10001,13,FALSE)</f>
        <v>Cash</v>
      </c>
      <c r="G4059" t="str">
        <f>VLOOKUP(A4059,Cafe_sales!$A$1:$O$10001,14,FALSE)</f>
        <v>UNKNOWN</v>
      </c>
      <c r="H4059" s="8">
        <f>VLOOKUP(A4059,Cafe_sales!$A$1:$O$10001,15,FALSE)</f>
        <v>45134</v>
      </c>
    </row>
    <row r="4060" spans="1:8" hidden="1" x14ac:dyDescent="0.35">
      <c r="A4060" t="s">
        <v>7988</v>
      </c>
      <c r="B4060" t="str">
        <f>VLOOKUP(A4060,Cafe_sales!$A$1:$O$10001,9,FALSE)</f>
        <v>Tea</v>
      </c>
      <c r="C4060">
        <f>VLOOKUP(A4060,Cafe_sales!$A$1:$O$10001,10,FALSE)</f>
        <v>5</v>
      </c>
      <c r="D4060">
        <f>VLOOKUP(A4060,Cafe_sales!$A$1:$O$10001,11,FALSE)</f>
        <v>1.5</v>
      </c>
      <c r="E4060">
        <f>VLOOKUP(A4060,Cafe_sales!$A$1:$O$10001,12,FALSE)</f>
        <v>7.5</v>
      </c>
      <c r="F4060" t="str">
        <f>VLOOKUP(A4060,Cafe_sales!$A$1:$O$10001,13,FALSE)</f>
        <v>Cash</v>
      </c>
      <c r="G4060" t="str">
        <f>VLOOKUP(A4060,Cafe_sales!$A$1:$O$10001,14,FALSE)</f>
        <v>Takeaway</v>
      </c>
      <c r="H4060" s="1">
        <f>VLOOKUP(A4060,Cafe_sales!$A$1:$O$10001,15,FALSE)</f>
        <v>45035</v>
      </c>
    </row>
    <row r="4061" spans="1:8" x14ac:dyDescent="0.35">
      <c r="A4061" t="s">
        <v>1054</v>
      </c>
      <c r="B4061" t="str">
        <f>VLOOKUP(A4061,Cafe_sales!$A$1:$O$10001,9,FALSE)</f>
        <v>Tea</v>
      </c>
      <c r="C4061" s="6">
        <f>VLOOKUP(A4061,Cafe_sales!$A$1:$O$10001,10,FALSE)</f>
        <v>2</v>
      </c>
      <c r="D4061" s="10">
        <f>VLOOKUP(A4061,Cafe_sales!$A$1:$O$10001,11,FALSE)</f>
        <v>1.5</v>
      </c>
      <c r="E4061" s="6">
        <f>VLOOKUP(A4061,Cafe_sales!$A$1:$O$10001,12,FALSE)</f>
        <v>3</v>
      </c>
      <c r="F4061" t="str">
        <f>VLOOKUP(A4061,Cafe_sales!$A$1:$O$10001,13,FALSE)</f>
        <v>Default mode</v>
      </c>
      <c r="G4061" t="str">
        <f>VLOOKUP(A4061,Cafe_sales!$A$1:$O$10001,14,FALSE)</f>
        <v>UNKNOWN</v>
      </c>
      <c r="H4061" s="8">
        <f>VLOOKUP(A4061,Cafe_sales!$A$1:$O$10001,15,FALSE)</f>
        <v>45149</v>
      </c>
    </row>
    <row r="4062" spans="1:8" x14ac:dyDescent="0.35">
      <c r="A4062" t="s">
        <v>2551</v>
      </c>
      <c r="B4062" t="str">
        <f>VLOOKUP(A4062,Cafe_sales!$A$1:$O$10001,9,FALSE)</f>
        <v>Cookie</v>
      </c>
      <c r="C4062" s="6">
        <f>VLOOKUP(A4062,Cafe_sales!$A$1:$O$10001,10,FALSE)</f>
        <v>3</v>
      </c>
      <c r="D4062" s="10">
        <f>VLOOKUP(A4062,Cafe_sales!$A$1:$O$10001,11,FALSE)</f>
        <v>1</v>
      </c>
      <c r="E4062" s="6">
        <f>VLOOKUP(A4062,Cafe_sales!$A$1:$O$10001,12,FALSE)</f>
        <v>3</v>
      </c>
      <c r="F4062" t="str">
        <f>VLOOKUP(A4062,Cafe_sales!$A$1:$O$10001,13,FALSE)</f>
        <v>Credit Card</v>
      </c>
      <c r="G4062" t="str">
        <f>VLOOKUP(A4062,Cafe_sales!$A$1:$O$10001,14,FALSE)</f>
        <v>In-store</v>
      </c>
      <c r="H4062" s="8">
        <f>VLOOKUP(A4062,Cafe_sales!$A$1:$O$10001,15,FALSE)</f>
        <v>45290</v>
      </c>
    </row>
    <row r="4063" spans="1:8" hidden="1" x14ac:dyDescent="0.35">
      <c r="A4063" t="s">
        <v>3707</v>
      </c>
      <c r="B4063" t="str">
        <f>VLOOKUP(A4063,Cafe_sales!$A$1:$O$10001,9,FALSE)</f>
        <v>Cookie</v>
      </c>
      <c r="C4063">
        <f>VLOOKUP(A4063,Cafe_sales!$A$1:$O$10001,10,FALSE)</f>
        <v>1</v>
      </c>
      <c r="D4063">
        <f>VLOOKUP(A4063,Cafe_sales!$A$1:$O$10001,11,FALSE)</f>
        <v>1</v>
      </c>
      <c r="E4063">
        <f>VLOOKUP(A4063,Cafe_sales!$A$1:$O$10001,12,FALSE)</f>
        <v>1</v>
      </c>
      <c r="F4063" t="str">
        <f>VLOOKUP(A4063,Cafe_sales!$A$1:$O$10001,13,FALSE)</f>
        <v>Digital Wallet</v>
      </c>
      <c r="G4063" t="str">
        <f>VLOOKUP(A4063,Cafe_sales!$A$1:$O$10001,14,FALSE)</f>
        <v>Cafe</v>
      </c>
      <c r="H4063" s="1">
        <f>VLOOKUP(A4063,Cafe_sales!$A$1:$O$10001,15,FALSE)</f>
        <v>45009</v>
      </c>
    </row>
    <row r="4064" spans="1:8" hidden="1" x14ac:dyDescent="0.35">
      <c r="A4064" t="s">
        <v>936</v>
      </c>
      <c r="B4064" t="str">
        <f>VLOOKUP(A4064,Cafe_sales!$A$1:$O$10001,9,FALSE)</f>
        <v>Salad</v>
      </c>
      <c r="C4064">
        <f>VLOOKUP(A4064,Cafe_sales!$A$1:$O$10001,10,FALSE)</f>
        <v>2</v>
      </c>
      <c r="D4064">
        <f>VLOOKUP(A4064,Cafe_sales!$A$1:$O$10001,11,FALSE)</f>
        <v>5</v>
      </c>
      <c r="E4064">
        <f>VLOOKUP(A4064,Cafe_sales!$A$1:$O$10001,12,FALSE)</f>
        <v>10</v>
      </c>
      <c r="F4064" t="str">
        <f>VLOOKUP(A4064,Cafe_sales!$A$1:$O$10001,13,FALSE)</f>
        <v>Credit Card</v>
      </c>
      <c r="G4064" t="str">
        <f>VLOOKUP(A4064,Cafe_sales!$A$1:$O$10001,14,FALSE)</f>
        <v>Takeaway</v>
      </c>
      <c r="H4064" s="1">
        <f>VLOOKUP(A4064,Cafe_sales!$A$1:$O$10001,15,FALSE)</f>
        <v>45096</v>
      </c>
    </row>
    <row r="4065" spans="1:8" hidden="1" x14ac:dyDescent="0.35">
      <c r="A4065" t="s">
        <v>8642</v>
      </c>
      <c r="B4065" t="str">
        <f>VLOOKUP(A4065,Cafe_sales!$A$1:$O$10001,9,FALSE)</f>
        <v>Cookie</v>
      </c>
      <c r="C4065">
        <f>VLOOKUP(A4065,Cafe_sales!$A$1:$O$10001,10,FALSE)</f>
        <v>5</v>
      </c>
      <c r="D4065">
        <f>VLOOKUP(A4065,Cafe_sales!$A$1:$O$10001,11,FALSE)</f>
        <v>1</v>
      </c>
      <c r="E4065">
        <f>VLOOKUP(A4065,Cafe_sales!$A$1:$O$10001,12,FALSE)</f>
        <v>5</v>
      </c>
      <c r="F4065" t="str">
        <f>VLOOKUP(A4065,Cafe_sales!$A$1:$O$10001,13,FALSE)</f>
        <v>Default mode</v>
      </c>
      <c r="G4065" t="str">
        <f>VLOOKUP(A4065,Cafe_sales!$A$1:$O$10001,14,FALSE)</f>
        <v>Takeaway</v>
      </c>
      <c r="H4065" s="1">
        <f>VLOOKUP(A4065,Cafe_sales!$A$1:$O$10001,15,FALSE)</f>
        <v>45245</v>
      </c>
    </row>
    <row r="4066" spans="1:8" hidden="1" x14ac:dyDescent="0.35">
      <c r="A4066" t="s">
        <v>2352</v>
      </c>
      <c r="B4066" t="str">
        <f>VLOOKUP(A4066,Cafe_sales!$A$1:$O$10001,9,FALSE)</f>
        <v>Coffee</v>
      </c>
      <c r="C4066">
        <f>VLOOKUP(A4066,Cafe_sales!$A$1:$O$10001,10,FALSE)</f>
        <v>4</v>
      </c>
      <c r="D4066">
        <f>VLOOKUP(A4066,Cafe_sales!$A$1:$O$10001,11,FALSE)</f>
        <v>2</v>
      </c>
      <c r="E4066">
        <f>VLOOKUP(A4066,Cafe_sales!$A$1:$O$10001,12,FALSE)</f>
        <v>8</v>
      </c>
      <c r="F4066" t="str">
        <f>VLOOKUP(A4066,Cafe_sales!$A$1:$O$10001,13,FALSE)</f>
        <v>Cash</v>
      </c>
      <c r="G4066" t="str">
        <f>VLOOKUP(A4066,Cafe_sales!$A$1:$O$10001,14,FALSE)</f>
        <v>Takeaway</v>
      </c>
      <c r="H4066" s="1">
        <f>VLOOKUP(A4066,Cafe_sales!$A$1:$O$10001,15,FALSE)</f>
        <v>45182</v>
      </c>
    </row>
    <row r="4067" spans="1:8" x14ac:dyDescent="0.35">
      <c r="A4067" t="s">
        <v>803</v>
      </c>
      <c r="B4067" t="str">
        <f>VLOOKUP(A4067,Cafe_sales!$A$1:$O$10001,9,FALSE)</f>
        <v>Cookie</v>
      </c>
      <c r="C4067" s="6">
        <f>VLOOKUP(A4067,Cafe_sales!$A$1:$O$10001,10,FALSE)</f>
        <v>3.0398406374501992</v>
      </c>
      <c r="D4067" s="10">
        <f>VLOOKUP(A4067,Cafe_sales!$A$1:$O$10001,11,FALSE)</f>
        <v>1</v>
      </c>
      <c r="E4067" s="6">
        <f>VLOOKUP(A4067,Cafe_sales!$A$1:$O$10001,12,FALSE)</f>
        <v>2</v>
      </c>
      <c r="F4067" t="str">
        <f>VLOOKUP(A4067,Cafe_sales!$A$1:$O$10001,13,FALSE)</f>
        <v>Cash</v>
      </c>
      <c r="G4067" t="str">
        <f>VLOOKUP(A4067,Cafe_sales!$A$1:$O$10001,14,FALSE)</f>
        <v>UNKNOWN</v>
      </c>
      <c r="H4067" s="8">
        <f>VLOOKUP(A4067,Cafe_sales!$A$1:$O$10001,15,FALSE)</f>
        <v>45229</v>
      </c>
    </row>
    <row r="4068" spans="1:8" hidden="1" x14ac:dyDescent="0.35">
      <c r="A4068" t="s">
        <v>3069</v>
      </c>
      <c r="B4068" t="str">
        <f>VLOOKUP(A4068,Cafe_sales!$A$1:$O$10001,9,FALSE)</f>
        <v>Sandwich</v>
      </c>
      <c r="C4068">
        <f>VLOOKUP(A4068,Cafe_sales!$A$1:$O$10001,10,FALSE)</f>
        <v>3</v>
      </c>
      <c r="D4068">
        <f>VLOOKUP(A4068,Cafe_sales!$A$1:$O$10001,11,FALSE)</f>
        <v>4</v>
      </c>
      <c r="E4068">
        <f>VLOOKUP(A4068,Cafe_sales!$A$1:$O$10001,12,FALSE)</f>
        <v>12</v>
      </c>
      <c r="F4068" t="str">
        <f>VLOOKUP(A4068,Cafe_sales!$A$1:$O$10001,13,FALSE)</f>
        <v>Digital Wallet</v>
      </c>
      <c r="G4068" t="str">
        <f>VLOOKUP(A4068,Cafe_sales!$A$1:$O$10001,14,FALSE)</f>
        <v>Takeaway</v>
      </c>
      <c r="H4068" s="1">
        <f>VLOOKUP(A4068,Cafe_sales!$A$1:$O$10001,15,FALSE)</f>
        <v>44953</v>
      </c>
    </row>
    <row r="4069" spans="1:8" x14ac:dyDescent="0.35">
      <c r="A4069" t="s">
        <v>9811</v>
      </c>
      <c r="B4069" t="str">
        <f>VLOOKUP(A4069,Cafe_sales!$A$1:$O$10001,9,FALSE)</f>
        <v>UNKNOWN</v>
      </c>
      <c r="C4069" s="6">
        <f>VLOOKUP(A4069,Cafe_sales!$A$1:$O$10001,10,FALSE)</f>
        <v>5</v>
      </c>
      <c r="D4069" s="10">
        <f>VLOOKUP(A4069,Cafe_sales!$A$1:$O$10001,11,FALSE)</f>
        <v>5</v>
      </c>
      <c r="E4069" s="6">
        <f>VLOOKUP(A4069,Cafe_sales!$A$1:$O$10001,12,FALSE)</f>
        <v>25</v>
      </c>
      <c r="F4069" t="str">
        <f>VLOOKUP(A4069,Cafe_sales!$A$1:$O$10001,13,FALSE)</f>
        <v>Digital Wallet</v>
      </c>
      <c r="G4069" t="str">
        <f>VLOOKUP(A4069,Cafe_sales!$A$1:$O$10001,14,FALSE)</f>
        <v>UNKNOWN</v>
      </c>
      <c r="H4069" s="8">
        <f>VLOOKUP(A4069,Cafe_sales!$A$1:$O$10001,15,FALSE)</f>
        <v>45186</v>
      </c>
    </row>
    <row r="4070" spans="1:8" x14ac:dyDescent="0.35">
      <c r="A4070" t="s">
        <v>6579</v>
      </c>
      <c r="B4070" t="str">
        <f>VLOOKUP(A4070,Cafe_sales!$A$1:$O$10001,9,FALSE)</f>
        <v>Sandwich</v>
      </c>
      <c r="C4070" s="6">
        <f>VLOOKUP(A4070,Cafe_sales!$A$1:$O$10001,10,FALSE)</f>
        <v>3</v>
      </c>
      <c r="D4070" s="10">
        <f>VLOOKUP(A4070,Cafe_sales!$A$1:$O$10001,11,FALSE)</f>
        <v>4</v>
      </c>
      <c r="E4070" s="6">
        <f>VLOOKUP(A4070,Cafe_sales!$A$1:$O$10001,12,FALSE)</f>
        <v>12</v>
      </c>
      <c r="F4070" t="str">
        <f>VLOOKUP(A4070,Cafe_sales!$A$1:$O$10001,13,FALSE)</f>
        <v>Credit Card</v>
      </c>
      <c r="G4070" t="str">
        <f>VLOOKUP(A4070,Cafe_sales!$A$1:$O$10001,14,FALSE)</f>
        <v>In-store</v>
      </c>
      <c r="H4070" s="8">
        <f>VLOOKUP(A4070,Cafe_sales!$A$1:$O$10001,15,FALSE)</f>
        <v>44957</v>
      </c>
    </row>
    <row r="4071" spans="1:8" hidden="1" x14ac:dyDescent="0.35">
      <c r="A4071" t="s">
        <v>6251</v>
      </c>
      <c r="B4071" t="str">
        <f>VLOOKUP(A4071,Cafe_sales!$A$1:$O$10001,9,FALSE)</f>
        <v>Cookie</v>
      </c>
      <c r="C4071">
        <f>VLOOKUP(A4071,Cafe_sales!$A$1:$O$10001,10,FALSE)</f>
        <v>5</v>
      </c>
      <c r="D4071">
        <f>VLOOKUP(A4071,Cafe_sales!$A$1:$O$10001,11,FALSE)</f>
        <v>1</v>
      </c>
      <c r="E4071">
        <f>VLOOKUP(A4071,Cafe_sales!$A$1:$O$10001,12,FALSE)</f>
        <v>5</v>
      </c>
      <c r="F4071" t="str">
        <f>VLOOKUP(A4071,Cafe_sales!$A$1:$O$10001,13,FALSE)</f>
        <v>Digital Wallet</v>
      </c>
      <c r="G4071" t="str">
        <f>VLOOKUP(A4071,Cafe_sales!$A$1:$O$10001,14,FALSE)</f>
        <v>Takeaway</v>
      </c>
      <c r="H4071" s="1">
        <f>VLOOKUP(A4071,Cafe_sales!$A$1:$O$10001,15,FALSE)</f>
        <v>45196</v>
      </c>
    </row>
    <row r="4072" spans="1:8" x14ac:dyDescent="0.35">
      <c r="A4072" t="s">
        <v>4936</v>
      </c>
      <c r="B4072" t="str">
        <f>VLOOKUP(A4072,Cafe_sales!$A$1:$O$10001,9,FALSE)</f>
        <v>Coffee</v>
      </c>
      <c r="C4072" s="6">
        <f>VLOOKUP(A4072,Cafe_sales!$A$1:$O$10001,10,FALSE)</f>
        <v>1</v>
      </c>
      <c r="D4072" s="10">
        <f>VLOOKUP(A4072,Cafe_sales!$A$1:$O$10001,11,FALSE)</f>
        <v>2</v>
      </c>
      <c r="E4072" s="6">
        <f>VLOOKUP(A4072,Cafe_sales!$A$1:$O$10001,12,FALSE)</f>
        <v>2</v>
      </c>
      <c r="F4072" t="str">
        <f>VLOOKUP(A4072,Cafe_sales!$A$1:$O$10001,13,FALSE)</f>
        <v>Credit Card</v>
      </c>
      <c r="G4072" t="str">
        <f>VLOOKUP(A4072,Cafe_sales!$A$1:$O$10001,14,FALSE)</f>
        <v>UNKNOWN</v>
      </c>
      <c r="H4072" s="8">
        <f>VLOOKUP(A4072,Cafe_sales!$A$1:$O$10001,15,FALSE)</f>
        <v>45144</v>
      </c>
    </row>
    <row r="4073" spans="1:8" hidden="1" x14ac:dyDescent="0.35">
      <c r="A4073" t="s">
        <v>4708</v>
      </c>
      <c r="B4073" t="str">
        <f>VLOOKUP(A4073,Cafe_sales!$A$1:$O$10001,9,FALSE)</f>
        <v>Cookie</v>
      </c>
      <c r="C4073">
        <f>VLOOKUP(A4073,Cafe_sales!$A$1:$O$10001,10,FALSE)</f>
        <v>1</v>
      </c>
      <c r="D4073">
        <f>VLOOKUP(A4073,Cafe_sales!$A$1:$O$10001,11,FALSE)</f>
        <v>1</v>
      </c>
      <c r="E4073">
        <f>VLOOKUP(A4073,Cafe_sales!$A$1:$O$10001,12,FALSE)</f>
        <v>1</v>
      </c>
      <c r="F4073" t="str">
        <f>VLOOKUP(A4073,Cafe_sales!$A$1:$O$10001,13,FALSE)</f>
        <v>Cash</v>
      </c>
      <c r="G4073" t="str">
        <f>VLOOKUP(A4073,Cafe_sales!$A$1:$O$10001,14,FALSE)</f>
        <v>Cafe</v>
      </c>
      <c r="H4073" s="1">
        <f>VLOOKUP(A4073,Cafe_sales!$A$1:$O$10001,15,FALSE)</f>
        <v>45097</v>
      </c>
    </row>
    <row r="4074" spans="1:8" x14ac:dyDescent="0.35">
      <c r="A4074" t="s">
        <v>9851</v>
      </c>
      <c r="B4074" t="str">
        <f>VLOOKUP(A4074,Cafe_sales!$A$1:$O$10001,9,FALSE)</f>
        <v>Juice</v>
      </c>
      <c r="C4074" s="6">
        <f>VLOOKUP(A4074,Cafe_sales!$A$1:$O$10001,10,FALSE)</f>
        <v>5</v>
      </c>
      <c r="D4074" s="10">
        <f>VLOOKUP(A4074,Cafe_sales!$A$1:$O$10001,11,FALSE)</f>
        <v>3</v>
      </c>
      <c r="E4074" s="6">
        <f>VLOOKUP(A4074,Cafe_sales!$A$1:$O$10001,12,FALSE)</f>
        <v>15</v>
      </c>
      <c r="F4074" t="str">
        <f>VLOOKUP(A4074,Cafe_sales!$A$1:$O$10001,13,FALSE)</f>
        <v>Digital Wallet</v>
      </c>
      <c r="G4074" t="str">
        <f>VLOOKUP(A4074,Cafe_sales!$A$1:$O$10001,14,FALSE)</f>
        <v>In-store</v>
      </c>
      <c r="H4074" s="8">
        <f>VLOOKUP(A4074,Cafe_sales!$A$1:$O$10001,15,FALSE)</f>
        <v>45070</v>
      </c>
    </row>
    <row r="4075" spans="1:8" x14ac:dyDescent="0.35">
      <c r="A4075" t="s">
        <v>9516</v>
      </c>
      <c r="B4075" t="str">
        <f>VLOOKUP(A4075,Cafe_sales!$A$1:$O$10001,9,FALSE)</f>
        <v>Cake</v>
      </c>
      <c r="C4075" s="6">
        <f>VLOOKUP(A4075,Cafe_sales!$A$1:$O$10001,10,FALSE)</f>
        <v>5</v>
      </c>
      <c r="D4075" s="10">
        <f>VLOOKUP(A4075,Cafe_sales!$A$1:$O$10001,11,FALSE)</f>
        <v>3</v>
      </c>
      <c r="E4075" s="6">
        <f>VLOOKUP(A4075,Cafe_sales!$A$1:$O$10001,12,FALSE)</f>
        <v>15</v>
      </c>
      <c r="F4075" t="str">
        <f>VLOOKUP(A4075,Cafe_sales!$A$1:$O$10001,13,FALSE)</f>
        <v>Cash</v>
      </c>
      <c r="G4075" t="str">
        <f>VLOOKUP(A4075,Cafe_sales!$A$1:$O$10001,14,FALSE)</f>
        <v>In-store</v>
      </c>
      <c r="H4075" s="8">
        <f>VLOOKUP(A4075,Cafe_sales!$A$1:$O$10001,15,FALSE)</f>
        <v>45018</v>
      </c>
    </row>
    <row r="4076" spans="1:8" x14ac:dyDescent="0.35">
      <c r="A4076" t="s">
        <v>3820</v>
      </c>
      <c r="B4076" t="str">
        <f>VLOOKUP(A4076,Cafe_sales!$A$1:$O$10001,9,FALSE)</f>
        <v>Smoothie</v>
      </c>
      <c r="C4076" s="6">
        <f>VLOOKUP(A4076,Cafe_sales!$A$1:$O$10001,10,FALSE)</f>
        <v>2</v>
      </c>
      <c r="D4076" s="10">
        <f>VLOOKUP(A4076,Cafe_sales!$A$1:$O$10001,11,FALSE)</f>
        <v>4</v>
      </c>
      <c r="E4076" s="6">
        <f>VLOOKUP(A4076,Cafe_sales!$A$1:$O$10001,12,FALSE)</f>
        <v>8</v>
      </c>
      <c r="F4076" t="str">
        <f>VLOOKUP(A4076,Cafe_sales!$A$1:$O$10001,13,FALSE)</f>
        <v>Credit Card</v>
      </c>
      <c r="G4076" t="str">
        <f>VLOOKUP(A4076,Cafe_sales!$A$1:$O$10001,14,FALSE)</f>
        <v>In-store</v>
      </c>
      <c r="H4076" s="8">
        <f>VLOOKUP(A4076,Cafe_sales!$A$1:$O$10001,15,FALSE)</f>
        <v>45191</v>
      </c>
    </row>
    <row r="4077" spans="1:8" x14ac:dyDescent="0.35">
      <c r="A4077" t="s">
        <v>5498</v>
      </c>
      <c r="B4077" t="str">
        <f>VLOOKUP(A4077,Cafe_sales!$A$1:$O$10001,9,FALSE)</f>
        <v>Smoothie</v>
      </c>
      <c r="C4077" s="6">
        <f>VLOOKUP(A4077,Cafe_sales!$A$1:$O$10001,10,FALSE)</f>
        <v>5</v>
      </c>
      <c r="D4077" s="10">
        <f>VLOOKUP(A4077,Cafe_sales!$A$1:$O$10001,11,FALSE)</f>
        <v>4</v>
      </c>
      <c r="E4077" s="6">
        <f>VLOOKUP(A4077,Cafe_sales!$A$1:$O$10001,12,FALSE)</f>
        <v>20</v>
      </c>
      <c r="F4077" t="str">
        <f>VLOOKUP(A4077,Cafe_sales!$A$1:$O$10001,13,FALSE)</f>
        <v>Digital Wallet</v>
      </c>
      <c r="G4077" t="str">
        <f>VLOOKUP(A4077,Cafe_sales!$A$1:$O$10001,14,FALSE)</f>
        <v>UNKNOWN</v>
      </c>
      <c r="H4077" s="8">
        <f>VLOOKUP(A4077,Cafe_sales!$A$1:$O$10001,15,FALSE)</f>
        <v>44990</v>
      </c>
    </row>
    <row r="4078" spans="1:8" hidden="1" x14ac:dyDescent="0.35">
      <c r="A4078" t="s">
        <v>6751</v>
      </c>
      <c r="B4078" t="str">
        <f>VLOOKUP(A4078,Cafe_sales!$A$1:$O$10001,9,FALSE)</f>
        <v>Cake</v>
      </c>
      <c r="C4078">
        <f>VLOOKUP(A4078,Cafe_sales!$A$1:$O$10001,10,FALSE)</f>
        <v>3</v>
      </c>
      <c r="D4078">
        <f>VLOOKUP(A4078,Cafe_sales!$A$1:$O$10001,11,FALSE)</f>
        <v>3</v>
      </c>
      <c r="E4078">
        <f>VLOOKUP(A4078,Cafe_sales!$A$1:$O$10001,12,FALSE)</f>
        <v>9</v>
      </c>
      <c r="F4078" t="str">
        <f>VLOOKUP(A4078,Cafe_sales!$A$1:$O$10001,13,FALSE)</f>
        <v>Cash</v>
      </c>
      <c r="G4078" t="str">
        <f>VLOOKUP(A4078,Cafe_sales!$A$1:$O$10001,14,FALSE)</f>
        <v>Cafe</v>
      </c>
      <c r="H4078" s="1">
        <f>VLOOKUP(A4078,Cafe_sales!$A$1:$O$10001,15,FALSE)</f>
        <v>45291</v>
      </c>
    </row>
    <row r="4079" spans="1:8" x14ac:dyDescent="0.35">
      <c r="A4079" t="s">
        <v>6931</v>
      </c>
      <c r="B4079" t="str">
        <f>VLOOKUP(A4079,Cafe_sales!$A$1:$O$10001,9,FALSE)</f>
        <v>Juice</v>
      </c>
      <c r="C4079" s="6">
        <f>VLOOKUP(A4079,Cafe_sales!$A$1:$O$10001,10,FALSE)</f>
        <v>5</v>
      </c>
      <c r="D4079" s="10">
        <f>VLOOKUP(A4079,Cafe_sales!$A$1:$O$10001,11,FALSE)</f>
        <v>3</v>
      </c>
      <c r="E4079" s="6">
        <f>VLOOKUP(A4079,Cafe_sales!$A$1:$O$10001,12,FALSE)</f>
        <v>15</v>
      </c>
      <c r="F4079" t="str">
        <f>VLOOKUP(A4079,Cafe_sales!$A$1:$O$10001,13,FALSE)</f>
        <v>Digital Wallet</v>
      </c>
      <c r="G4079" t="str">
        <f>VLOOKUP(A4079,Cafe_sales!$A$1:$O$10001,14,FALSE)</f>
        <v>UNKNOWN</v>
      </c>
      <c r="H4079" s="8">
        <f>VLOOKUP(A4079,Cafe_sales!$A$1:$O$10001,15,FALSE)</f>
        <v>44947</v>
      </c>
    </row>
    <row r="4080" spans="1:8" hidden="1" x14ac:dyDescent="0.35">
      <c r="A4080" t="s">
        <v>3750</v>
      </c>
      <c r="B4080" t="str">
        <f>VLOOKUP(A4080,Cafe_sales!$A$1:$O$10001,9,FALSE)</f>
        <v>Salad</v>
      </c>
      <c r="C4080">
        <f>VLOOKUP(A4080,Cafe_sales!$A$1:$O$10001,10,FALSE)</f>
        <v>5</v>
      </c>
      <c r="D4080">
        <f>VLOOKUP(A4080,Cafe_sales!$A$1:$O$10001,11,FALSE)</f>
        <v>0</v>
      </c>
      <c r="E4080">
        <f>VLOOKUP(A4080,Cafe_sales!$A$1:$O$10001,12,FALSE)</f>
        <v>25</v>
      </c>
      <c r="F4080" t="str">
        <f>VLOOKUP(A4080,Cafe_sales!$A$1:$O$10001,13,FALSE)</f>
        <v>Default mode</v>
      </c>
      <c r="G4080" t="str">
        <f>VLOOKUP(A4080,Cafe_sales!$A$1:$O$10001,14,FALSE)</f>
        <v>Cafe</v>
      </c>
      <c r="H4080" s="1">
        <f>VLOOKUP(A4080,Cafe_sales!$A$1:$O$10001,15,FALSE)</f>
        <v>44935</v>
      </c>
    </row>
    <row r="4081" spans="1:8" x14ac:dyDescent="0.35">
      <c r="A4081" t="s">
        <v>335</v>
      </c>
      <c r="B4081" t="str">
        <f>VLOOKUP(A4081,Cafe_sales!$A$1:$O$10001,9,FALSE)</f>
        <v>Tea</v>
      </c>
      <c r="C4081" s="6">
        <f>VLOOKUP(A4081,Cafe_sales!$A$1:$O$10001,10,FALSE)</f>
        <v>3</v>
      </c>
      <c r="D4081" s="10">
        <f>VLOOKUP(A4081,Cafe_sales!$A$1:$O$10001,11,FALSE)</f>
        <v>1.5</v>
      </c>
      <c r="E4081" s="6">
        <f>VLOOKUP(A4081,Cafe_sales!$A$1:$O$10001,12,FALSE)</f>
        <v>4.5</v>
      </c>
      <c r="F4081" t="str">
        <f>VLOOKUP(A4081,Cafe_sales!$A$1:$O$10001,13,FALSE)</f>
        <v>Default mode</v>
      </c>
      <c r="G4081" t="str">
        <f>VLOOKUP(A4081,Cafe_sales!$A$1:$O$10001,14,FALSE)</f>
        <v>UNKNOWN</v>
      </c>
      <c r="H4081" s="8">
        <f>VLOOKUP(A4081,Cafe_sales!$A$1:$O$10001,15,FALSE)</f>
        <v>44971</v>
      </c>
    </row>
    <row r="4082" spans="1:8" x14ac:dyDescent="0.35">
      <c r="A4082" t="s">
        <v>5412</v>
      </c>
      <c r="B4082" t="str">
        <f>VLOOKUP(A4082,Cafe_sales!$A$1:$O$10001,9,FALSE)</f>
        <v>Juice</v>
      </c>
      <c r="C4082" s="6">
        <f>VLOOKUP(A4082,Cafe_sales!$A$1:$O$10001,10,FALSE)</f>
        <v>2</v>
      </c>
      <c r="D4082" s="10">
        <f>VLOOKUP(A4082,Cafe_sales!$A$1:$O$10001,11,FALSE)</f>
        <v>3</v>
      </c>
      <c r="E4082" s="6">
        <f>VLOOKUP(A4082,Cafe_sales!$A$1:$O$10001,12,FALSE)</f>
        <v>6</v>
      </c>
      <c r="F4082" t="str">
        <f>VLOOKUP(A4082,Cafe_sales!$A$1:$O$10001,13,FALSE)</f>
        <v>Default mode</v>
      </c>
      <c r="G4082" t="str">
        <f>VLOOKUP(A4082,Cafe_sales!$A$1:$O$10001,14,FALSE)</f>
        <v>UNKNOWN</v>
      </c>
      <c r="H4082" s="8">
        <f>VLOOKUP(A4082,Cafe_sales!$A$1:$O$10001,15,FALSE)</f>
        <v>45151</v>
      </c>
    </row>
    <row r="4083" spans="1:8" hidden="1" x14ac:dyDescent="0.35">
      <c r="A4083" t="s">
        <v>4228</v>
      </c>
      <c r="B4083" t="str">
        <f>VLOOKUP(A4083,Cafe_sales!$A$1:$O$10001,9,FALSE)</f>
        <v>Cake</v>
      </c>
      <c r="C4083">
        <f>VLOOKUP(A4083,Cafe_sales!$A$1:$O$10001,10,FALSE)</f>
        <v>5</v>
      </c>
      <c r="D4083">
        <f>VLOOKUP(A4083,Cafe_sales!$A$1:$O$10001,11,FALSE)</f>
        <v>3</v>
      </c>
      <c r="E4083">
        <f>VLOOKUP(A4083,Cafe_sales!$A$1:$O$10001,12,FALSE)</f>
        <v>15</v>
      </c>
      <c r="F4083" t="str">
        <f>VLOOKUP(A4083,Cafe_sales!$A$1:$O$10001,13,FALSE)</f>
        <v>Credit Card</v>
      </c>
      <c r="G4083" t="str">
        <f>VLOOKUP(A4083,Cafe_sales!$A$1:$O$10001,14,FALSE)</f>
        <v>Takeaway</v>
      </c>
      <c r="H4083" s="1">
        <f>VLOOKUP(A4083,Cafe_sales!$A$1:$O$10001,15,FALSE)</f>
        <v>44973</v>
      </c>
    </row>
    <row r="4084" spans="1:8" hidden="1" x14ac:dyDescent="0.35">
      <c r="A4084" t="s">
        <v>6623</v>
      </c>
      <c r="B4084" t="str">
        <f>VLOOKUP(A4084,Cafe_sales!$A$1:$O$10001,9,FALSE)</f>
        <v>Salad</v>
      </c>
      <c r="C4084">
        <f>VLOOKUP(A4084,Cafe_sales!$A$1:$O$10001,10,FALSE)</f>
        <v>3</v>
      </c>
      <c r="D4084">
        <f>VLOOKUP(A4084,Cafe_sales!$A$1:$O$10001,11,FALSE)</f>
        <v>5</v>
      </c>
      <c r="E4084">
        <f>VLOOKUP(A4084,Cafe_sales!$A$1:$O$10001,12,FALSE)</f>
        <v>15</v>
      </c>
      <c r="F4084" t="str">
        <f>VLOOKUP(A4084,Cafe_sales!$A$1:$O$10001,13,FALSE)</f>
        <v>Credit Card</v>
      </c>
      <c r="G4084" t="str">
        <f>VLOOKUP(A4084,Cafe_sales!$A$1:$O$10001,14,FALSE)</f>
        <v>Takeaway</v>
      </c>
      <c r="H4084" s="1">
        <f>VLOOKUP(A4084,Cafe_sales!$A$1:$O$10001,15,FALSE)</f>
        <v>45114</v>
      </c>
    </row>
    <row r="4085" spans="1:8" x14ac:dyDescent="0.35">
      <c r="A4085" t="s">
        <v>1225</v>
      </c>
      <c r="B4085" t="str">
        <f>VLOOKUP(A4085,Cafe_sales!$A$1:$O$10001,9,FALSE)</f>
        <v>Tea</v>
      </c>
      <c r="C4085" s="6">
        <f>VLOOKUP(A4085,Cafe_sales!$A$1:$O$10001,10,FALSE)</f>
        <v>1</v>
      </c>
      <c r="D4085" s="10">
        <f>VLOOKUP(A4085,Cafe_sales!$A$1:$O$10001,11,FALSE)</f>
        <v>1.5</v>
      </c>
      <c r="E4085" s="6">
        <f>VLOOKUP(A4085,Cafe_sales!$A$1:$O$10001,12,FALSE)</f>
        <v>1.5</v>
      </c>
      <c r="F4085" t="str">
        <f>VLOOKUP(A4085,Cafe_sales!$A$1:$O$10001,13,FALSE)</f>
        <v>Cash</v>
      </c>
      <c r="G4085" t="str">
        <f>VLOOKUP(A4085,Cafe_sales!$A$1:$O$10001,14,FALSE)</f>
        <v>UNKNOWN</v>
      </c>
      <c r="H4085" s="8">
        <f>VLOOKUP(A4085,Cafe_sales!$A$1:$O$10001,15,FALSE)</f>
        <v>45067</v>
      </c>
    </row>
    <row r="4086" spans="1:8" x14ac:dyDescent="0.35">
      <c r="A4086" t="s">
        <v>5674</v>
      </c>
      <c r="B4086" t="str">
        <f>VLOOKUP(A4086,Cafe_sales!$A$1:$O$10001,9,FALSE)</f>
        <v>Cake</v>
      </c>
      <c r="C4086" s="6">
        <f>VLOOKUP(A4086,Cafe_sales!$A$1:$O$10001,10,FALSE)</f>
        <v>4</v>
      </c>
      <c r="D4086" s="10">
        <f>VLOOKUP(A4086,Cafe_sales!$A$1:$O$10001,11,FALSE)</f>
        <v>3</v>
      </c>
      <c r="E4086" s="6">
        <f>VLOOKUP(A4086,Cafe_sales!$A$1:$O$10001,12,FALSE)</f>
        <v>12</v>
      </c>
      <c r="F4086" t="str">
        <f>VLOOKUP(A4086,Cafe_sales!$A$1:$O$10001,13,FALSE)</f>
        <v>Cash</v>
      </c>
      <c r="G4086" t="str">
        <f>VLOOKUP(A4086,Cafe_sales!$A$1:$O$10001,14,FALSE)</f>
        <v>UNKNOWN</v>
      </c>
      <c r="H4086" s="8">
        <f>VLOOKUP(A4086,Cafe_sales!$A$1:$O$10001,15,FALSE)</f>
        <v>44934</v>
      </c>
    </row>
    <row r="4087" spans="1:8" x14ac:dyDescent="0.35">
      <c r="A4087" t="s">
        <v>6860</v>
      </c>
      <c r="B4087" t="str">
        <f>VLOOKUP(A4087,Cafe_sales!$A$1:$O$10001,9,FALSE)</f>
        <v>Sandwich</v>
      </c>
      <c r="C4087" s="6">
        <f>VLOOKUP(A4087,Cafe_sales!$A$1:$O$10001,10,FALSE)</f>
        <v>4</v>
      </c>
      <c r="D4087" s="10">
        <f>VLOOKUP(A4087,Cafe_sales!$A$1:$O$10001,11,FALSE)</f>
        <v>4</v>
      </c>
      <c r="E4087" s="6">
        <f>VLOOKUP(A4087,Cafe_sales!$A$1:$O$10001,12,FALSE)</f>
        <v>16</v>
      </c>
      <c r="F4087" t="str">
        <f>VLOOKUP(A4087,Cafe_sales!$A$1:$O$10001,13,FALSE)</f>
        <v>Default mode</v>
      </c>
      <c r="G4087" t="str">
        <f>VLOOKUP(A4087,Cafe_sales!$A$1:$O$10001,14,FALSE)</f>
        <v>UNKNOWN</v>
      </c>
      <c r="H4087" s="8">
        <f>VLOOKUP(A4087,Cafe_sales!$A$1:$O$10001,15,FALSE)</f>
        <v>45042</v>
      </c>
    </row>
    <row r="4088" spans="1:8" x14ac:dyDescent="0.35">
      <c r="A4088" t="s">
        <v>2770</v>
      </c>
      <c r="B4088" t="str">
        <f>VLOOKUP(A4088,Cafe_sales!$A$1:$O$10001,9,FALSE)</f>
        <v>Juice</v>
      </c>
      <c r="C4088" s="6">
        <f>VLOOKUP(A4088,Cafe_sales!$A$1:$O$10001,10,FALSE)</f>
        <v>4</v>
      </c>
      <c r="D4088" s="10">
        <f>VLOOKUP(A4088,Cafe_sales!$A$1:$O$10001,11,FALSE)</f>
        <v>0</v>
      </c>
      <c r="E4088" s="6">
        <f>VLOOKUP(A4088,Cafe_sales!$A$1:$O$10001,12,FALSE)</f>
        <v>12</v>
      </c>
      <c r="F4088" t="str">
        <f>VLOOKUP(A4088,Cafe_sales!$A$1:$O$10001,13,FALSE)</f>
        <v>Default mode</v>
      </c>
      <c r="G4088" t="str">
        <f>VLOOKUP(A4088,Cafe_sales!$A$1:$O$10001,14,FALSE)</f>
        <v>UNKNOWN</v>
      </c>
      <c r="H4088" s="8">
        <f>VLOOKUP(A4088,Cafe_sales!$A$1:$O$10001,15,FALSE)</f>
        <v>45028</v>
      </c>
    </row>
    <row r="4089" spans="1:8" hidden="1" x14ac:dyDescent="0.35">
      <c r="A4089" t="s">
        <v>1228</v>
      </c>
      <c r="B4089" t="str">
        <f>VLOOKUP(A4089,Cafe_sales!$A$1:$O$10001,9,FALSE)</f>
        <v>Smoothie</v>
      </c>
      <c r="C4089">
        <f>VLOOKUP(A4089,Cafe_sales!$A$1:$O$10001,10,FALSE)</f>
        <v>4</v>
      </c>
      <c r="D4089">
        <f>VLOOKUP(A4089,Cafe_sales!$A$1:$O$10001,11,FALSE)</f>
        <v>4</v>
      </c>
      <c r="E4089">
        <f>VLOOKUP(A4089,Cafe_sales!$A$1:$O$10001,12,FALSE)</f>
        <v>16</v>
      </c>
      <c r="F4089" t="str">
        <f>VLOOKUP(A4089,Cafe_sales!$A$1:$O$10001,13,FALSE)</f>
        <v>Digital Wallet</v>
      </c>
      <c r="G4089" t="str">
        <f>VLOOKUP(A4089,Cafe_sales!$A$1:$O$10001,14,FALSE)</f>
        <v>Takeaway</v>
      </c>
      <c r="H4089" s="1">
        <f>VLOOKUP(A4089,Cafe_sales!$A$1:$O$10001,15,FALSE)</f>
        <v>45179</v>
      </c>
    </row>
    <row r="4090" spans="1:8" x14ac:dyDescent="0.35">
      <c r="A4090" t="s">
        <v>9467</v>
      </c>
      <c r="B4090" t="str">
        <f>VLOOKUP(A4090,Cafe_sales!$A$1:$O$10001,9,FALSE)</f>
        <v>Smoothie</v>
      </c>
      <c r="C4090" s="6">
        <f>VLOOKUP(A4090,Cafe_sales!$A$1:$O$10001,10,FALSE)</f>
        <v>4</v>
      </c>
      <c r="D4090" s="10">
        <f>VLOOKUP(A4090,Cafe_sales!$A$1:$O$10001,11,FALSE)</f>
        <v>4</v>
      </c>
      <c r="E4090" s="6">
        <f>VLOOKUP(A4090,Cafe_sales!$A$1:$O$10001,12,FALSE)</f>
        <v>16</v>
      </c>
      <c r="F4090" t="str">
        <f>VLOOKUP(A4090,Cafe_sales!$A$1:$O$10001,13,FALSE)</f>
        <v>Cash</v>
      </c>
      <c r="G4090" t="str">
        <f>VLOOKUP(A4090,Cafe_sales!$A$1:$O$10001,14,FALSE)</f>
        <v>UNKNOWN</v>
      </c>
      <c r="H4090" s="8">
        <f>VLOOKUP(A4090,Cafe_sales!$A$1:$O$10001,15,FALSE)</f>
        <v>45181</v>
      </c>
    </row>
    <row r="4091" spans="1:8" x14ac:dyDescent="0.35">
      <c r="A4091" t="s">
        <v>5683</v>
      </c>
      <c r="B4091" t="str">
        <f>VLOOKUP(A4091,Cafe_sales!$A$1:$O$10001,9,FALSE)</f>
        <v>Cake</v>
      </c>
      <c r="C4091" s="6">
        <f>VLOOKUP(A4091,Cafe_sales!$A$1:$O$10001,10,FALSE)</f>
        <v>5</v>
      </c>
      <c r="D4091" s="10">
        <f>VLOOKUP(A4091,Cafe_sales!$A$1:$O$10001,11,FALSE)</f>
        <v>3</v>
      </c>
      <c r="E4091" s="6">
        <f>VLOOKUP(A4091,Cafe_sales!$A$1:$O$10001,12,FALSE)</f>
        <v>15</v>
      </c>
      <c r="F4091" t="str">
        <f>VLOOKUP(A4091,Cafe_sales!$A$1:$O$10001,13,FALSE)</f>
        <v>Digital Wallet</v>
      </c>
      <c r="G4091" t="str">
        <f>VLOOKUP(A4091,Cafe_sales!$A$1:$O$10001,14,FALSE)</f>
        <v>UNKNOWN</v>
      </c>
      <c r="H4091" s="8">
        <f>VLOOKUP(A4091,Cafe_sales!$A$1:$O$10001,15,FALSE)</f>
        <v>45279</v>
      </c>
    </row>
    <row r="4092" spans="1:8" x14ac:dyDescent="0.35">
      <c r="A4092" t="s">
        <v>449</v>
      </c>
      <c r="B4092" t="str">
        <f>VLOOKUP(A4092,Cafe_sales!$A$1:$O$10001,9,FALSE)</f>
        <v>Sandwich</v>
      </c>
      <c r="C4092" s="6">
        <f>VLOOKUP(A4092,Cafe_sales!$A$1:$O$10001,10,FALSE)</f>
        <v>3</v>
      </c>
      <c r="D4092" s="10">
        <f>VLOOKUP(A4092,Cafe_sales!$A$1:$O$10001,11,FALSE)</f>
        <v>4</v>
      </c>
      <c r="E4092" s="6">
        <f>VLOOKUP(A4092,Cafe_sales!$A$1:$O$10001,12,FALSE)</f>
        <v>12</v>
      </c>
      <c r="F4092" t="str">
        <f>VLOOKUP(A4092,Cafe_sales!$A$1:$O$10001,13,FALSE)</f>
        <v>Credit Card</v>
      </c>
      <c r="G4092" t="str">
        <f>VLOOKUP(A4092,Cafe_sales!$A$1:$O$10001,14,FALSE)</f>
        <v>In-store</v>
      </c>
      <c r="H4092" s="8">
        <f>VLOOKUP(A4092,Cafe_sales!$A$1:$O$10001,15,FALSE)</f>
        <v>44927</v>
      </c>
    </row>
    <row r="4093" spans="1:8" hidden="1" x14ac:dyDescent="0.35">
      <c r="A4093" t="s">
        <v>5099</v>
      </c>
      <c r="B4093" t="str">
        <f>VLOOKUP(A4093,Cafe_sales!$A$1:$O$10001,9,FALSE)</f>
        <v>Sandwich</v>
      </c>
      <c r="C4093">
        <f>VLOOKUP(A4093,Cafe_sales!$A$1:$O$10001,10,FALSE)</f>
        <v>5</v>
      </c>
      <c r="D4093">
        <f>VLOOKUP(A4093,Cafe_sales!$A$1:$O$10001,11,FALSE)</f>
        <v>4</v>
      </c>
      <c r="E4093">
        <f>VLOOKUP(A4093,Cafe_sales!$A$1:$O$10001,12,FALSE)</f>
        <v>20</v>
      </c>
      <c r="F4093" t="str">
        <f>VLOOKUP(A4093,Cafe_sales!$A$1:$O$10001,13,FALSE)</f>
        <v>Cash</v>
      </c>
      <c r="G4093" t="str">
        <f>VLOOKUP(A4093,Cafe_sales!$A$1:$O$10001,14,FALSE)</f>
        <v>Cafe</v>
      </c>
      <c r="H4093" s="1">
        <f>VLOOKUP(A4093,Cafe_sales!$A$1:$O$10001,15,FALSE)</f>
        <v>44927</v>
      </c>
    </row>
    <row r="4094" spans="1:8" x14ac:dyDescent="0.35">
      <c r="A4094" t="s">
        <v>2674</v>
      </c>
      <c r="B4094" t="str">
        <f>VLOOKUP(A4094,Cafe_sales!$A$1:$O$10001,9,FALSE)</f>
        <v>Coffee</v>
      </c>
      <c r="C4094" s="6">
        <f>VLOOKUP(A4094,Cafe_sales!$A$1:$O$10001,10,FALSE)</f>
        <v>1</v>
      </c>
      <c r="D4094" s="10">
        <f>VLOOKUP(A4094,Cafe_sales!$A$1:$O$10001,11,FALSE)</f>
        <v>2</v>
      </c>
      <c r="E4094" s="6">
        <f>VLOOKUP(A4094,Cafe_sales!$A$1:$O$10001,12,FALSE)</f>
        <v>2</v>
      </c>
      <c r="F4094" t="str">
        <f>VLOOKUP(A4094,Cafe_sales!$A$1:$O$10001,13,FALSE)</f>
        <v>Digital Wallet</v>
      </c>
      <c r="G4094" t="str">
        <f>VLOOKUP(A4094,Cafe_sales!$A$1:$O$10001,14,FALSE)</f>
        <v>UNKNOWN</v>
      </c>
      <c r="H4094" s="8">
        <f>VLOOKUP(A4094,Cafe_sales!$A$1:$O$10001,15,FALSE)</f>
        <v>45122</v>
      </c>
    </row>
    <row r="4095" spans="1:8" x14ac:dyDescent="0.35">
      <c r="A4095" t="s">
        <v>568</v>
      </c>
      <c r="B4095" t="str">
        <f>VLOOKUP(A4095,Cafe_sales!$A$1:$O$10001,9,FALSE)</f>
        <v>Smoothie</v>
      </c>
      <c r="C4095" s="6">
        <f>VLOOKUP(A4095,Cafe_sales!$A$1:$O$10001,10,FALSE)</f>
        <v>5</v>
      </c>
      <c r="D4095" s="10">
        <f>VLOOKUP(A4095,Cafe_sales!$A$1:$O$10001,11,FALSE)</f>
        <v>0</v>
      </c>
      <c r="E4095" s="6">
        <f>VLOOKUP(A4095,Cafe_sales!$A$1:$O$10001,12,FALSE)</f>
        <v>20</v>
      </c>
      <c r="F4095" t="str">
        <f>VLOOKUP(A4095,Cafe_sales!$A$1:$O$10001,13,FALSE)</f>
        <v>Default mode</v>
      </c>
      <c r="G4095" t="str">
        <f>VLOOKUP(A4095,Cafe_sales!$A$1:$O$10001,14,FALSE)</f>
        <v>UNKNOWN</v>
      </c>
      <c r="H4095" s="8">
        <f>VLOOKUP(A4095,Cafe_sales!$A$1:$O$10001,15,FALSE)</f>
        <v>44943</v>
      </c>
    </row>
    <row r="4096" spans="1:8" x14ac:dyDescent="0.35">
      <c r="A4096" t="s">
        <v>8818</v>
      </c>
      <c r="B4096" t="str">
        <f>VLOOKUP(A4096,Cafe_sales!$A$1:$O$10001,9,FALSE)</f>
        <v>Smoothie</v>
      </c>
      <c r="C4096" s="6">
        <f>VLOOKUP(A4096,Cafe_sales!$A$1:$O$10001,10,FALSE)</f>
        <v>3</v>
      </c>
      <c r="D4096" s="10">
        <f>VLOOKUP(A4096,Cafe_sales!$A$1:$O$10001,11,FALSE)</f>
        <v>4</v>
      </c>
      <c r="E4096" s="6">
        <f>VLOOKUP(A4096,Cafe_sales!$A$1:$O$10001,12,FALSE)</f>
        <v>12</v>
      </c>
      <c r="F4096" t="str">
        <f>VLOOKUP(A4096,Cafe_sales!$A$1:$O$10001,13,FALSE)</f>
        <v>Default mode</v>
      </c>
      <c r="G4096" t="str">
        <f>VLOOKUP(A4096,Cafe_sales!$A$1:$O$10001,14,FALSE)</f>
        <v>In-store</v>
      </c>
      <c r="H4096" s="8">
        <f>VLOOKUP(A4096,Cafe_sales!$A$1:$O$10001,15,FALSE)</f>
        <v>44955</v>
      </c>
    </row>
    <row r="4097" spans="1:8" hidden="1" x14ac:dyDescent="0.35">
      <c r="A4097" t="s">
        <v>8598</v>
      </c>
      <c r="B4097" t="str">
        <f>VLOOKUP(A4097,Cafe_sales!$A$1:$O$10001,9,FALSE)</f>
        <v>Coffee</v>
      </c>
      <c r="C4097">
        <f>VLOOKUP(A4097,Cafe_sales!$A$1:$O$10001,10,FALSE)</f>
        <v>5</v>
      </c>
      <c r="D4097">
        <f>VLOOKUP(A4097,Cafe_sales!$A$1:$O$10001,11,FALSE)</f>
        <v>2</v>
      </c>
      <c r="E4097">
        <f>VLOOKUP(A4097,Cafe_sales!$A$1:$O$10001,12,FALSE)</f>
        <v>10</v>
      </c>
      <c r="F4097" t="str">
        <f>VLOOKUP(A4097,Cafe_sales!$A$1:$O$10001,13,FALSE)</f>
        <v>Credit Card</v>
      </c>
      <c r="G4097" t="str">
        <f>VLOOKUP(A4097,Cafe_sales!$A$1:$O$10001,14,FALSE)</f>
        <v>Takeaway</v>
      </c>
      <c r="H4097" s="1">
        <f>VLOOKUP(A4097,Cafe_sales!$A$1:$O$10001,15,FALSE)</f>
        <v>44927</v>
      </c>
    </row>
    <row r="4098" spans="1:8" hidden="1" x14ac:dyDescent="0.35">
      <c r="A4098" t="s">
        <v>6907</v>
      </c>
      <c r="B4098" t="str">
        <f>VLOOKUP(A4098,Cafe_sales!$A$1:$O$10001,9,FALSE)</f>
        <v>Sandwich</v>
      </c>
      <c r="C4098">
        <f>VLOOKUP(A4098,Cafe_sales!$A$1:$O$10001,10,FALSE)</f>
        <v>1</v>
      </c>
      <c r="D4098">
        <f>VLOOKUP(A4098,Cafe_sales!$A$1:$O$10001,11,FALSE)</f>
        <v>4</v>
      </c>
      <c r="E4098">
        <f>VLOOKUP(A4098,Cafe_sales!$A$1:$O$10001,12,FALSE)</f>
        <v>4</v>
      </c>
      <c r="F4098" t="str">
        <f>VLOOKUP(A4098,Cafe_sales!$A$1:$O$10001,13,FALSE)</f>
        <v>Cash</v>
      </c>
      <c r="G4098" t="str">
        <f>VLOOKUP(A4098,Cafe_sales!$A$1:$O$10001,14,FALSE)</f>
        <v>Takeaway</v>
      </c>
      <c r="H4098" s="1">
        <f>VLOOKUP(A4098,Cafe_sales!$A$1:$O$10001,15,FALSE)</f>
        <v>45181</v>
      </c>
    </row>
    <row r="4099" spans="1:8" x14ac:dyDescent="0.35">
      <c r="A4099" t="s">
        <v>7271</v>
      </c>
      <c r="B4099" t="str">
        <f>VLOOKUP(A4099,Cafe_sales!$A$1:$O$10001,9,FALSE)</f>
        <v>Cookie</v>
      </c>
      <c r="C4099" s="6">
        <f>VLOOKUP(A4099,Cafe_sales!$A$1:$O$10001,10,FALSE)</f>
        <v>1</v>
      </c>
      <c r="D4099" s="10">
        <f>VLOOKUP(A4099,Cafe_sales!$A$1:$O$10001,11,FALSE)</f>
        <v>1</v>
      </c>
      <c r="E4099" s="6">
        <f>VLOOKUP(A4099,Cafe_sales!$A$1:$O$10001,12,FALSE)</f>
        <v>1</v>
      </c>
      <c r="F4099" t="str">
        <f>VLOOKUP(A4099,Cafe_sales!$A$1:$O$10001,13,FALSE)</f>
        <v>Cash</v>
      </c>
      <c r="G4099" t="str">
        <f>VLOOKUP(A4099,Cafe_sales!$A$1:$O$10001,14,FALSE)</f>
        <v>UNKNOWN</v>
      </c>
      <c r="H4099" s="8">
        <f>VLOOKUP(A4099,Cafe_sales!$A$1:$O$10001,15,FALSE)</f>
        <v>44969</v>
      </c>
    </row>
    <row r="4100" spans="1:8" x14ac:dyDescent="0.35">
      <c r="A4100" t="s">
        <v>2776</v>
      </c>
      <c r="B4100" t="str">
        <f>VLOOKUP(A4100,Cafe_sales!$A$1:$O$10001,9,FALSE)</f>
        <v>Sandwich</v>
      </c>
      <c r="C4100" s="6">
        <f>VLOOKUP(A4100,Cafe_sales!$A$1:$O$10001,10,FALSE)</f>
        <v>1</v>
      </c>
      <c r="D4100" s="10">
        <f>VLOOKUP(A4100,Cafe_sales!$A$1:$O$10001,11,FALSE)</f>
        <v>4</v>
      </c>
      <c r="E4100" s="6">
        <f>VLOOKUP(A4100,Cafe_sales!$A$1:$O$10001,12,FALSE)</f>
        <v>4</v>
      </c>
      <c r="F4100" t="str">
        <f>VLOOKUP(A4100,Cafe_sales!$A$1:$O$10001,13,FALSE)</f>
        <v>Default mode</v>
      </c>
      <c r="G4100" t="str">
        <f>VLOOKUP(A4100,Cafe_sales!$A$1:$O$10001,14,FALSE)</f>
        <v>UNKNOWN</v>
      </c>
      <c r="H4100" s="8">
        <f>VLOOKUP(A4100,Cafe_sales!$A$1:$O$10001,15,FALSE)</f>
        <v>45068</v>
      </c>
    </row>
    <row r="4101" spans="1:8" x14ac:dyDescent="0.35">
      <c r="A4101" t="s">
        <v>5778</v>
      </c>
      <c r="B4101" t="str">
        <f>VLOOKUP(A4101,Cafe_sales!$A$1:$O$10001,9,FALSE)</f>
        <v>Salad</v>
      </c>
      <c r="C4101" s="6">
        <f>VLOOKUP(A4101,Cafe_sales!$A$1:$O$10001,10,FALSE)</f>
        <v>2</v>
      </c>
      <c r="D4101" s="10">
        <f>VLOOKUP(A4101,Cafe_sales!$A$1:$O$10001,11,FALSE)</f>
        <v>5</v>
      </c>
      <c r="E4101" s="6">
        <f>VLOOKUP(A4101,Cafe_sales!$A$1:$O$10001,12,FALSE)</f>
        <v>10</v>
      </c>
      <c r="F4101" t="str">
        <f>VLOOKUP(A4101,Cafe_sales!$A$1:$O$10001,13,FALSE)</f>
        <v>Credit Card</v>
      </c>
      <c r="G4101" t="str">
        <f>VLOOKUP(A4101,Cafe_sales!$A$1:$O$10001,14,FALSE)</f>
        <v>In-store</v>
      </c>
      <c r="H4101" s="8">
        <f>VLOOKUP(A4101,Cafe_sales!$A$1:$O$10001,15,FALSE)</f>
        <v>45141</v>
      </c>
    </row>
    <row r="4102" spans="1:8" x14ac:dyDescent="0.35">
      <c r="A4102" t="s">
        <v>5654</v>
      </c>
      <c r="B4102" t="str">
        <f>VLOOKUP(A4102,Cafe_sales!$A$1:$O$10001,9,FALSE)</f>
        <v>Salad</v>
      </c>
      <c r="C4102" s="6">
        <f>VLOOKUP(A4102,Cafe_sales!$A$1:$O$10001,10,FALSE)</f>
        <v>3</v>
      </c>
      <c r="D4102" s="10">
        <f>VLOOKUP(A4102,Cafe_sales!$A$1:$O$10001,11,FALSE)</f>
        <v>5</v>
      </c>
      <c r="E4102" s="6">
        <f>VLOOKUP(A4102,Cafe_sales!$A$1:$O$10001,12,FALSE)</f>
        <v>15</v>
      </c>
      <c r="F4102" t="str">
        <f>VLOOKUP(A4102,Cafe_sales!$A$1:$O$10001,13,FALSE)</f>
        <v>Credit Card</v>
      </c>
      <c r="G4102" t="str">
        <f>VLOOKUP(A4102,Cafe_sales!$A$1:$O$10001,14,FALSE)</f>
        <v>UNKNOWN</v>
      </c>
      <c r="H4102" s="8">
        <f>VLOOKUP(A4102,Cafe_sales!$A$1:$O$10001,15,FALSE)</f>
        <v>44987</v>
      </c>
    </row>
    <row r="4103" spans="1:8" x14ac:dyDescent="0.35">
      <c r="A4103" t="s">
        <v>811</v>
      </c>
      <c r="B4103" t="str">
        <f>VLOOKUP(A4103,Cafe_sales!$A$1:$O$10001,9,FALSE)</f>
        <v>Juice</v>
      </c>
      <c r="C4103" s="6">
        <f>VLOOKUP(A4103,Cafe_sales!$A$1:$O$10001,10,FALSE)</f>
        <v>1</v>
      </c>
      <c r="D4103" s="10">
        <f>VLOOKUP(A4103,Cafe_sales!$A$1:$O$10001,11,FALSE)</f>
        <v>3</v>
      </c>
      <c r="E4103" s="6">
        <f>VLOOKUP(A4103,Cafe_sales!$A$1:$O$10001,12,FALSE)</f>
        <v>3</v>
      </c>
      <c r="F4103" t="str">
        <f>VLOOKUP(A4103,Cafe_sales!$A$1:$O$10001,13,FALSE)</f>
        <v>Default mode</v>
      </c>
      <c r="G4103" t="str">
        <f>VLOOKUP(A4103,Cafe_sales!$A$1:$O$10001,14,FALSE)</f>
        <v>UNKNOWN</v>
      </c>
      <c r="H4103" s="8">
        <f>VLOOKUP(A4103,Cafe_sales!$A$1:$O$10001,15,FALSE)</f>
        <v>44943</v>
      </c>
    </row>
    <row r="4104" spans="1:8" x14ac:dyDescent="0.35">
      <c r="A4104" t="s">
        <v>9030</v>
      </c>
      <c r="B4104" t="str">
        <f>VLOOKUP(A4104,Cafe_sales!$A$1:$O$10001,9,FALSE)</f>
        <v>Cake</v>
      </c>
      <c r="C4104" s="6">
        <f>VLOOKUP(A4104,Cafe_sales!$A$1:$O$10001,10,FALSE)</f>
        <v>3</v>
      </c>
      <c r="D4104" s="10">
        <f>VLOOKUP(A4104,Cafe_sales!$A$1:$O$10001,11,FALSE)</f>
        <v>3</v>
      </c>
      <c r="E4104" s="6">
        <f>VLOOKUP(A4104,Cafe_sales!$A$1:$O$10001,12,FALSE)</f>
        <v>9</v>
      </c>
      <c r="F4104" t="str">
        <f>VLOOKUP(A4104,Cafe_sales!$A$1:$O$10001,13,FALSE)</f>
        <v>Default mode</v>
      </c>
      <c r="G4104" t="str">
        <f>VLOOKUP(A4104,Cafe_sales!$A$1:$O$10001,14,FALSE)</f>
        <v>In-store</v>
      </c>
      <c r="H4104" s="8">
        <f>VLOOKUP(A4104,Cafe_sales!$A$1:$O$10001,15,FALSE)</f>
        <v>45273</v>
      </c>
    </row>
    <row r="4105" spans="1:8" hidden="1" x14ac:dyDescent="0.35">
      <c r="A4105" t="s">
        <v>3074</v>
      </c>
      <c r="B4105" t="str">
        <f>VLOOKUP(A4105,Cafe_sales!$A$1:$O$10001,9,FALSE)</f>
        <v>Juice</v>
      </c>
      <c r="C4105">
        <f>VLOOKUP(A4105,Cafe_sales!$A$1:$O$10001,10,FALSE)</f>
        <v>4</v>
      </c>
      <c r="D4105">
        <f>VLOOKUP(A4105,Cafe_sales!$A$1:$O$10001,11,FALSE)</f>
        <v>3</v>
      </c>
      <c r="E4105">
        <f>VLOOKUP(A4105,Cafe_sales!$A$1:$O$10001,12,FALSE)</f>
        <v>12</v>
      </c>
      <c r="F4105" t="str">
        <f>VLOOKUP(A4105,Cafe_sales!$A$1:$O$10001,13,FALSE)</f>
        <v>Credit Card</v>
      </c>
      <c r="G4105" t="str">
        <f>VLOOKUP(A4105,Cafe_sales!$A$1:$O$10001,14,FALSE)</f>
        <v>Takeaway</v>
      </c>
      <c r="H4105" s="1">
        <f>VLOOKUP(A4105,Cafe_sales!$A$1:$O$10001,15,FALSE)</f>
        <v>45036</v>
      </c>
    </row>
    <row r="4106" spans="1:8" x14ac:dyDescent="0.35">
      <c r="A4106" t="s">
        <v>7052</v>
      </c>
      <c r="B4106" t="str">
        <f>VLOOKUP(A4106,Cafe_sales!$A$1:$O$10001,9,FALSE)</f>
        <v>Coffee</v>
      </c>
      <c r="C4106" s="6" t="e">
        <f>VLOOKUP(A4106,Cafe_sales!$A$1:$O$10001,10,FALSE)</f>
        <v>#VALUE!</v>
      </c>
      <c r="D4106" s="10">
        <f>VLOOKUP(A4106,Cafe_sales!$A$1:$O$10001,11,FALSE)</f>
        <v>2</v>
      </c>
      <c r="E4106" s="6" t="e">
        <f>VLOOKUP(A4106,Cafe_sales!$A$1:$O$10001,12,FALSE)</f>
        <v>#VALUE!</v>
      </c>
      <c r="F4106" t="str">
        <f>VLOOKUP(A4106,Cafe_sales!$A$1:$O$10001,13,FALSE)</f>
        <v>Cash</v>
      </c>
      <c r="G4106" t="str">
        <f>VLOOKUP(A4106,Cafe_sales!$A$1:$O$10001,14,FALSE)</f>
        <v>UNKNOWN</v>
      </c>
      <c r="H4106" s="8">
        <f>VLOOKUP(A4106,Cafe_sales!$A$1:$O$10001,15,FALSE)</f>
        <v>45285</v>
      </c>
    </row>
    <row r="4107" spans="1:8" hidden="1" x14ac:dyDescent="0.35">
      <c r="A4107" t="s">
        <v>9166</v>
      </c>
      <c r="B4107" t="str">
        <f>VLOOKUP(A4107,Cafe_sales!$A$1:$O$10001,9,FALSE)</f>
        <v>Sandwich</v>
      </c>
      <c r="C4107">
        <f>VLOOKUP(A4107,Cafe_sales!$A$1:$O$10001,10,FALSE)</f>
        <v>1</v>
      </c>
      <c r="D4107">
        <f>VLOOKUP(A4107,Cafe_sales!$A$1:$O$10001,11,FALSE)</f>
        <v>4</v>
      </c>
      <c r="E4107">
        <f>VLOOKUP(A4107,Cafe_sales!$A$1:$O$10001,12,FALSE)</f>
        <v>4</v>
      </c>
      <c r="F4107" t="str">
        <f>VLOOKUP(A4107,Cafe_sales!$A$1:$O$10001,13,FALSE)</f>
        <v>UNKNOWN</v>
      </c>
      <c r="G4107" t="str">
        <f>VLOOKUP(A4107,Cafe_sales!$A$1:$O$10001,14,FALSE)</f>
        <v>Takeaway</v>
      </c>
      <c r="H4107" s="1">
        <f>VLOOKUP(A4107,Cafe_sales!$A$1:$O$10001,15,FALSE)</f>
        <v>45221</v>
      </c>
    </row>
    <row r="4108" spans="1:8" hidden="1" x14ac:dyDescent="0.35">
      <c r="A4108" t="s">
        <v>6755</v>
      </c>
      <c r="B4108" t="str">
        <f>VLOOKUP(A4108,Cafe_sales!$A$1:$O$10001,9,FALSE)</f>
        <v>Smoothie</v>
      </c>
      <c r="C4108">
        <f>VLOOKUP(A4108,Cafe_sales!$A$1:$O$10001,10,FALSE)</f>
        <v>1</v>
      </c>
      <c r="D4108">
        <f>VLOOKUP(A4108,Cafe_sales!$A$1:$O$10001,11,FALSE)</f>
        <v>4</v>
      </c>
      <c r="E4108">
        <f>VLOOKUP(A4108,Cafe_sales!$A$1:$O$10001,12,FALSE)</f>
        <v>4</v>
      </c>
      <c r="F4108" t="str">
        <f>VLOOKUP(A4108,Cafe_sales!$A$1:$O$10001,13,FALSE)</f>
        <v>Cash</v>
      </c>
      <c r="G4108" t="str">
        <f>VLOOKUP(A4108,Cafe_sales!$A$1:$O$10001,14,FALSE)</f>
        <v>Takeaway</v>
      </c>
      <c r="H4108" s="1">
        <f>VLOOKUP(A4108,Cafe_sales!$A$1:$O$10001,15,FALSE)</f>
        <v>45117</v>
      </c>
    </row>
    <row r="4109" spans="1:8" x14ac:dyDescent="0.35">
      <c r="A4109" t="s">
        <v>2469</v>
      </c>
      <c r="B4109" t="str">
        <f>VLOOKUP(A4109,Cafe_sales!$A$1:$O$10001,9,FALSE)</f>
        <v>Tea</v>
      </c>
      <c r="C4109" s="6">
        <f>VLOOKUP(A4109,Cafe_sales!$A$1:$O$10001,10,FALSE)</f>
        <v>1</v>
      </c>
      <c r="D4109" s="10">
        <f>VLOOKUP(A4109,Cafe_sales!$A$1:$O$10001,11,FALSE)</f>
        <v>1.5</v>
      </c>
      <c r="E4109" s="6">
        <f>VLOOKUP(A4109,Cafe_sales!$A$1:$O$10001,12,FALSE)</f>
        <v>1.5</v>
      </c>
      <c r="F4109" t="str">
        <f>VLOOKUP(A4109,Cafe_sales!$A$1:$O$10001,13,FALSE)</f>
        <v>Digital Wallet</v>
      </c>
      <c r="G4109" t="str">
        <f>VLOOKUP(A4109,Cafe_sales!$A$1:$O$10001,14,FALSE)</f>
        <v>UNKNOWN</v>
      </c>
      <c r="H4109" s="8">
        <f>VLOOKUP(A4109,Cafe_sales!$A$1:$O$10001,15,FALSE)</f>
        <v>44967</v>
      </c>
    </row>
    <row r="4110" spans="1:8" hidden="1" x14ac:dyDescent="0.35">
      <c r="A4110" t="s">
        <v>9383</v>
      </c>
      <c r="B4110" t="str">
        <f>VLOOKUP(A4110,Cafe_sales!$A$1:$O$10001,9,FALSE)</f>
        <v>UNKNOWN</v>
      </c>
      <c r="C4110">
        <f>VLOOKUP(A4110,Cafe_sales!$A$1:$O$10001,10,FALSE)</f>
        <v>1</v>
      </c>
      <c r="D4110">
        <f>VLOOKUP(A4110,Cafe_sales!$A$1:$O$10001,11,FALSE)</f>
        <v>3</v>
      </c>
      <c r="E4110">
        <f>VLOOKUP(A4110,Cafe_sales!$A$1:$O$10001,12,FALSE)</f>
        <v>3</v>
      </c>
      <c r="F4110" t="str">
        <f>VLOOKUP(A4110,Cafe_sales!$A$1:$O$10001,13,FALSE)</f>
        <v>Digital Wallet</v>
      </c>
      <c r="G4110" t="str">
        <f>VLOOKUP(A4110,Cafe_sales!$A$1:$O$10001,14,FALSE)</f>
        <v>Cafe</v>
      </c>
      <c r="H4110" s="1">
        <f>VLOOKUP(A4110,Cafe_sales!$A$1:$O$10001,15,FALSE)</f>
        <v>45206</v>
      </c>
    </row>
    <row r="4111" spans="1:8" x14ac:dyDescent="0.35">
      <c r="A4111" t="s">
        <v>1223</v>
      </c>
      <c r="B4111" t="str">
        <f>VLOOKUP(A4111,Cafe_sales!$A$1:$O$10001,9,FALSE)</f>
        <v>Cookie</v>
      </c>
      <c r="C4111" s="6">
        <f>VLOOKUP(A4111,Cafe_sales!$A$1:$O$10001,10,FALSE)</f>
        <v>5</v>
      </c>
      <c r="D4111" s="10">
        <f>VLOOKUP(A4111,Cafe_sales!$A$1:$O$10001,11,FALSE)</f>
        <v>1</v>
      </c>
      <c r="E4111" s="6">
        <f>VLOOKUP(A4111,Cafe_sales!$A$1:$O$10001,12,FALSE)</f>
        <v>5</v>
      </c>
      <c r="F4111" t="str">
        <f>VLOOKUP(A4111,Cafe_sales!$A$1:$O$10001,13,FALSE)</f>
        <v>UNKNOWN</v>
      </c>
      <c r="G4111" t="str">
        <f>VLOOKUP(A4111,Cafe_sales!$A$1:$O$10001,14,FALSE)</f>
        <v>In-store</v>
      </c>
      <c r="H4111" s="8">
        <f>VLOOKUP(A4111,Cafe_sales!$A$1:$O$10001,15,FALSE)</f>
        <v>45248</v>
      </c>
    </row>
    <row r="4112" spans="1:8" hidden="1" x14ac:dyDescent="0.35">
      <c r="A4112" t="s">
        <v>5963</v>
      </c>
      <c r="B4112" t="str">
        <f>VLOOKUP(A4112,Cafe_sales!$A$1:$O$10001,9,FALSE)</f>
        <v>Salad</v>
      </c>
      <c r="C4112">
        <f>VLOOKUP(A4112,Cafe_sales!$A$1:$O$10001,10,FALSE)</f>
        <v>1</v>
      </c>
      <c r="D4112">
        <f>VLOOKUP(A4112,Cafe_sales!$A$1:$O$10001,11,FALSE)</f>
        <v>5</v>
      </c>
      <c r="E4112">
        <f>VLOOKUP(A4112,Cafe_sales!$A$1:$O$10001,12,FALSE)</f>
        <v>5</v>
      </c>
      <c r="F4112" t="str">
        <f>VLOOKUP(A4112,Cafe_sales!$A$1:$O$10001,13,FALSE)</f>
        <v>Credit Card</v>
      </c>
      <c r="G4112" t="str">
        <f>VLOOKUP(A4112,Cafe_sales!$A$1:$O$10001,14,FALSE)</f>
        <v>Takeaway</v>
      </c>
      <c r="H4112" s="1">
        <f>VLOOKUP(A4112,Cafe_sales!$A$1:$O$10001,15,FALSE)</f>
        <v>45067</v>
      </c>
    </row>
    <row r="4113" spans="1:8" hidden="1" x14ac:dyDescent="0.35">
      <c r="A4113" t="s">
        <v>8916</v>
      </c>
      <c r="B4113" t="str">
        <f>VLOOKUP(A4113,Cafe_sales!$A$1:$O$10001,9,FALSE)</f>
        <v>UNKNOWN</v>
      </c>
      <c r="C4113">
        <f>VLOOKUP(A4113,Cafe_sales!$A$1:$O$10001,10,FALSE)</f>
        <v>3</v>
      </c>
      <c r="D4113">
        <f>VLOOKUP(A4113,Cafe_sales!$A$1:$O$10001,11,FALSE)</f>
        <v>1.5</v>
      </c>
      <c r="E4113">
        <f>VLOOKUP(A4113,Cafe_sales!$A$1:$O$10001,12,FALSE)</f>
        <v>4.5</v>
      </c>
      <c r="F4113" t="str">
        <f>VLOOKUP(A4113,Cafe_sales!$A$1:$O$10001,13,FALSE)</f>
        <v>Digital Wallet</v>
      </c>
      <c r="G4113" t="str">
        <f>VLOOKUP(A4113,Cafe_sales!$A$1:$O$10001,14,FALSE)</f>
        <v>Takeaway</v>
      </c>
      <c r="H4113" s="1">
        <f>VLOOKUP(A4113,Cafe_sales!$A$1:$O$10001,15,FALSE)</f>
        <v>45163</v>
      </c>
    </row>
    <row r="4114" spans="1:8" x14ac:dyDescent="0.35">
      <c r="A4114" t="s">
        <v>141</v>
      </c>
      <c r="B4114" t="str">
        <f>VLOOKUP(A4114,Cafe_sales!$A$1:$O$10001,9,FALSE)</f>
        <v>Juice</v>
      </c>
      <c r="C4114" s="6">
        <f>VLOOKUP(A4114,Cafe_sales!$A$1:$O$10001,10,FALSE)</f>
        <v>5</v>
      </c>
      <c r="D4114" s="10">
        <f>VLOOKUP(A4114,Cafe_sales!$A$1:$O$10001,11,FALSE)</f>
        <v>0</v>
      </c>
      <c r="E4114" s="6">
        <f>VLOOKUP(A4114,Cafe_sales!$A$1:$O$10001,12,FALSE)</f>
        <v>15</v>
      </c>
      <c r="F4114" t="str">
        <f>VLOOKUP(A4114,Cafe_sales!$A$1:$O$10001,13,FALSE)</f>
        <v>Default mode</v>
      </c>
      <c r="G4114" t="str">
        <f>VLOOKUP(A4114,Cafe_sales!$A$1:$O$10001,14,FALSE)</f>
        <v>In-store</v>
      </c>
      <c r="H4114" s="8">
        <f>VLOOKUP(A4114,Cafe_sales!$A$1:$O$10001,15,FALSE)</f>
        <v>44963</v>
      </c>
    </row>
    <row r="4115" spans="1:8" x14ac:dyDescent="0.35">
      <c r="A4115" t="s">
        <v>888</v>
      </c>
      <c r="B4115" t="str">
        <f>VLOOKUP(A4115,Cafe_sales!$A$1:$O$10001,9,FALSE)</f>
        <v>Juice</v>
      </c>
      <c r="C4115" s="6">
        <f>VLOOKUP(A4115,Cafe_sales!$A$1:$O$10001,10,FALSE)</f>
        <v>3</v>
      </c>
      <c r="D4115" s="10">
        <f>VLOOKUP(A4115,Cafe_sales!$A$1:$O$10001,11,FALSE)</f>
        <v>3</v>
      </c>
      <c r="E4115" s="6">
        <f>VLOOKUP(A4115,Cafe_sales!$A$1:$O$10001,12,FALSE)</f>
        <v>9</v>
      </c>
      <c r="F4115" t="str">
        <f>VLOOKUP(A4115,Cafe_sales!$A$1:$O$10001,13,FALSE)</f>
        <v>Credit Card</v>
      </c>
      <c r="G4115" t="str">
        <f>VLOOKUP(A4115,Cafe_sales!$A$1:$O$10001,14,FALSE)</f>
        <v>In-store</v>
      </c>
      <c r="H4115" s="8">
        <f>VLOOKUP(A4115,Cafe_sales!$A$1:$O$10001,15,FALSE)</f>
        <v>44938</v>
      </c>
    </row>
    <row r="4116" spans="1:8" x14ac:dyDescent="0.35">
      <c r="A4116" t="s">
        <v>5054</v>
      </c>
      <c r="B4116" t="str">
        <f>VLOOKUP(A4116,Cafe_sales!$A$1:$O$10001,9,FALSE)</f>
        <v>Coffee</v>
      </c>
      <c r="C4116" s="6">
        <f>VLOOKUP(A4116,Cafe_sales!$A$1:$O$10001,10,FALSE)</f>
        <v>1</v>
      </c>
      <c r="D4116" s="10">
        <f>VLOOKUP(A4116,Cafe_sales!$A$1:$O$10001,11,FALSE)</f>
        <v>2</v>
      </c>
      <c r="E4116" s="6">
        <f>VLOOKUP(A4116,Cafe_sales!$A$1:$O$10001,12,FALSE)</f>
        <v>2</v>
      </c>
      <c r="F4116" t="str">
        <f>VLOOKUP(A4116,Cafe_sales!$A$1:$O$10001,13,FALSE)</f>
        <v>Default mode</v>
      </c>
      <c r="G4116" t="str">
        <f>VLOOKUP(A4116,Cafe_sales!$A$1:$O$10001,14,FALSE)</f>
        <v>UNKNOWN</v>
      </c>
      <c r="H4116" s="8">
        <f>VLOOKUP(A4116,Cafe_sales!$A$1:$O$10001,15,FALSE)</f>
        <v>45269</v>
      </c>
    </row>
    <row r="4117" spans="1:8" x14ac:dyDescent="0.35">
      <c r="A4117" t="s">
        <v>3222</v>
      </c>
      <c r="B4117" t="str">
        <f>VLOOKUP(A4117,Cafe_sales!$A$1:$O$10001,9,FALSE)</f>
        <v>Juice</v>
      </c>
      <c r="C4117" s="6">
        <f>VLOOKUP(A4117,Cafe_sales!$A$1:$O$10001,10,FALSE)</f>
        <v>1</v>
      </c>
      <c r="D4117" s="10">
        <f>VLOOKUP(A4117,Cafe_sales!$A$1:$O$10001,11,FALSE)</f>
        <v>3</v>
      </c>
      <c r="E4117" s="6">
        <f>VLOOKUP(A4117,Cafe_sales!$A$1:$O$10001,12,FALSE)</f>
        <v>3</v>
      </c>
      <c r="F4117" t="str">
        <f>VLOOKUP(A4117,Cafe_sales!$A$1:$O$10001,13,FALSE)</f>
        <v>Digital Wallet</v>
      </c>
      <c r="G4117" t="str">
        <f>VLOOKUP(A4117,Cafe_sales!$A$1:$O$10001,14,FALSE)</f>
        <v>In-store</v>
      </c>
      <c r="H4117" s="8">
        <f>VLOOKUP(A4117,Cafe_sales!$A$1:$O$10001,15,FALSE)</f>
        <v>45063</v>
      </c>
    </row>
    <row r="4118" spans="1:8" x14ac:dyDescent="0.35">
      <c r="A4118" t="s">
        <v>7779</v>
      </c>
      <c r="B4118" t="str">
        <f>VLOOKUP(A4118,Cafe_sales!$A$1:$O$10001,9,FALSE)</f>
        <v>Sandwich</v>
      </c>
      <c r="C4118" s="6">
        <f>VLOOKUP(A4118,Cafe_sales!$A$1:$O$10001,10,FALSE)</f>
        <v>3</v>
      </c>
      <c r="D4118" s="10">
        <f>VLOOKUP(A4118,Cafe_sales!$A$1:$O$10001,11,FALSE)</f>
        <v>4</v>
      </c>
      <c r="E4118" s="6">
        <f>VLOOKUP(A4118,Cafe_sales!$A$1:$O$10001,12,FALSE)</f>
        <v>12</v>
      </c>
      <c r="F4118" t="str">
        <f>VLOOKUP(A4118,Cafe_sales!$A$1:$O$10001,13,FALSE)</f>
        <v>Default mode</v>
      </c>
      <c r="G4118" t="str">
        <f>VLOOKUP(A4118,Cafe_sales!$A$1:$O$10001,14,FALSE)</f>
        <v>In-store</v>
      </c>
      <c r="H4118" s="8">
        <f>VLOOKUP(A4118,Cafe_sales!$A$1:$O$10001,15,FALSE)</f>
        <v>45087</v>
      </c>
    </row>
    <row r="4119" spans="1:8" hidden="1" x14ac:dyDescent="0.35">
      <c r="A4119" t="s">
        <v>9451</v>
      </c>
      <c r="B4119" t="str">
        <f>VLOOKUP(A4119,Cafe_sales!$A$1:$O$10001,9,FALSE)</f>
        <v>Tea</v>
      </c>
      <c r="C4119">
        <f>VLOOKUP(A4119,Cafe_sales!$A$1:$O$10001,10,FALSE)</f>
        <v>1</v>
      </c>
      <c r="D4119">
        <f>VLOOKUP(A4119,Cafe_sales!$A$1:$O$10001,11,FALSE)</f>
        <v>1.5</v>
      </c>
      <c r="E4119">
        <f>VLOOKUP(A4119,Cafe_sales!$A$1:$O$10001,12,FALSE)</f>
        <v>1.5</v>
      </c>
      <c r="F4119" t="str">
        <f>VLOOKUP(A4119,Cafe_sales!$A$1:$O$10001,13,FALSE)</f>
        <v>Credit Card</v>
      </c>
      <c r="G4119" t="str">
        <f>VLOOKUP(A4119,Cafe_sales!$A$1:$O$10001,14,FALSE)</f>
        <v>Takeaway</v>
      </c>
      <c r="H4119" s="1">
        <f>VLOOKUP(A4119,Cafe_sales!$A$1:$O$10001,15,FALSE)</f>
        <v>45078</v>
      </c>
    </row>
    <row r="4120" spans="1:8" x14ac:dyDescent="0.35">
      <c r="A4120" t="s">
        <v>808</v>
      </c>
      <c r="B4120" t="str">
        <f>VLOOKUP(A4120,Cafe_sales!$A$1:$O$10001,9,FALSE)</f>
        <v>Salad</v>
      </c>
      <c r="C4120" s="6">
        <f>VLOOKUP(A4120,Cafe_sales!$A$1:$O$10001,10,FALSE)</f>
        <v>3</v>
      </c>
      <c r="D4120" s="10">
        <f>VLOOKUP(A4120,Cafe_sales!$A$1:$O$10001,11,FALSE)</f>
        <v>5</v>
      </c>
      <c r="E4120" s="6">
        <f>VLOOKUP(A4120,Cafe_sales!$A$1:$O$10001,12,FALSE)</f>
        <v>15</v>
      </c>
      <c r="F4120" t="str">
        <f>VLOOKUP(A4120,Cafe_sales!$A$1:$O$10001,13,FALSE)</f>
        <v>Credit Card</v>
      </c>
      <c r="G4120" t="str">
        <f>VLOOKUP(A4120,Cafe_sales!$A$1:$O$10001,14,FALSE)</f>
        <v>In-store</v>
      </c>
      <c r="H4120" s="8">
        <f>VLOOKUP(A4120,Cafe_sales!$A$1:$O$10001,15,FALSE)</f>
        <v>44927</v>
      </c>
    </row>
    <row r="4121" spans="1:8" x14ac:dyDescent="0.35">
      <c r="A4121" t="s">
        <v>1095</v>
      </c>
      <c r="B4121" t="str">
        <f>VLOOKUP(A4121,Cafe_sales!$A$1:$O$10001,9,FALSE)</f>
        <v>Tea</v>
      </c>
      <c r="C4121" s="6">
        <f>VLOOKUP(A4121,Cafe_sales!$A$1:$O$10001,10,FALSE)</f>
        <v>3</v>
      </c>
      <c r="D4121" s="10">
        <f>VLOOKUP(A4121,Cafe_sales!$A$1:$O$10001,11,FALSE)</f>
        <v>1.5</v>
      </c>
      <c r="E4121" s="6">
        <f>VLOOKUP(A4121,Cafe_sales!$A$1:$O$10001,12,FALSE)</f>
        <v>4.5</v>
      </c>
      <c r="F4121" t="str">
        <f>VLOOKUP(A4121,Cafe_sales!$A$1:$O$10001,13,FALSE)</f>
        <v>Credit Card</v>
      </c>
      <c r="G4121" t="str">
        <f>VLOOKUP(A4121,Cafe_sales!$A$1:$O$10001,14,FALSE)</f>
        <v>UNKNOWN</v>
      </c>
      <c r="H4121" s="8">
        <f>VLOOKUP(A4121,Cafe_sales!$A$1:$O$10001,15,FALSE)</f>
        <v>45090</v>
      </c>
    </row>
    <row r="4122" spans="1:8" hidden="1" x14ac:dyDescent="0.35">
      <c r="A4122" t="s">
        <v>4963</v>
      </c>
      <c r="B4122" t="str">
        <f>VLOOKUP(A4122,Cafe_sales!$A$1:$O$10001,9,FALSE)</f>
        <v>Salad</v>
      </c>
      <c r="C4122">
        <f>VLOOKUP(A4122,Cafe_sales!$A$1:$O$10001,10,FALSE)</f>
        <v>2</v>
      </c>
      <c r="D4122">
        <f>VLOOKUP(A4122,Cafe_sales!$A$1:$O$10001,11,FALSE)</f>
        <v>5</v>
      </c>
      <c r="E4122">
        <f>VLOOKUP(A4122,Cafe_sales!$A$1:$O$10001,12,FALSE)</f>
        <v>10</v>
      </c>
      <c r="F4122" t="str">
        <f>VLOOKUP(A4122,Cafe_sales!$A$1:$O$10001,13,FALSE)</f>
        <v>Default mode</v>
      </c>
      <c r="G4122" t="str">
        <f>VLOOKUP(A4122,Cafe_sales!$A$1:$O$10001,14,FALSE)</f>
        <v>Takeaway</v>
      </c>
      <c r="H4122" s="1">
        <f>VLOOKUP(A4122,Cafe_sales!$A$1:$O$10001,15,FALSE)</f>
        <v>45023</v>
      </c>
    </row>
    <row r="4123" spans="1:8" x14ac:dyDescent="0.35">
      <c r="A4123" t="s">
        <v>1840</v>
      </c>
      <c r="B4123" t="str">
        <f>VLOOKUP(A4123,Cafe_sales!$A$1:$O$10001,9,FALSE)</f>
        <v>Smoothie</v>
      </c>
      <c r="C4123" s="6">
        <f>VLOOKUP(A4123,Cafe_sales!$A$1:$O$10001,10,FALSE)</f>
        <v>4</v>
      </c>
      <c r="D4123" s="10">
        <f>VLOOKUP(A4123,Cafe_sales!$A$1:$O$10001,11,FALSE)</f>
        <v>4</v>
      </c>
      <c r="E4123" s="6">
        <f>VLOOKUP(A4123,Cafe_sales!$A$1:$O$10001,12,FALSE)</f>
        <v>16</v>
      </c>
      <c r="F4123" t="str">
        <f>VLOOKUP(A4123,Cafe_sales!$A$1:$O$10001,13,FALSE)</f>
        <v>Credit Card</v>
      </c>
      <c r="G4123" t="str">
        <f>VLOOKUP(A4123,Cafe_sales!$A$1:$O$10001,14,FALSE)</f>
        <v>UNKNOWN</v>
      </c>
      <c r="H4123" s="8">
        <f>VLOOKUP(A4123,Cafe_sales!$A$1:$O$10001,15,FALSE)</f>
        <v>44967</v>
      </c>
    </row>
    <row r="4124" spans="1:8" x14ac:dyDescent="0.35">
      <c r="A4124" t="s">
        <v>9129</v>
      </c>
      <c r="B4124" t="str">
        <f>VLOOKUP(A4124,Cafe_sales!$A$1:$O$10001,9,FALSE)</f>
        <v>Salad</v>
      </c>
      <c r="C4124" s="6">
        <f>VLOOKUP(A4124,Cafe_sales!$A$1:$O$10001,10,FALSE)</f>
        <v>1</v>
      </c>
      <c r="D4124" s="10">
        <f>VLOOKUP(A4124,Cafe_sales!$A$1:$O$10001,11,FALSE)</f>
        <v>5</v>
      </c>
      <c r="E4124" s="6">
        <f>VLOOKUP(A4124,Cafe_sales!$A$1:$O$10001,12,FALSE)</f>
        <v>5</v>
      </c>
      <c r="F4124" t="str">
        <f>VLOOKUP(A4124,Cafe_sales!$A$1:$O$10001,13,FALSE)</f>
        <v>Default mode</v>
      </c>
      <c r="G4124" t="str">
        <f>VLOOKUP(A4124,Cafe_sales!$A$1:$O$10001,14,FALSE)</f>
        <v>UNKNOWN</v>
      </c>
      <c r="H4124" s="8">
        <f>VLOOKUP(A4124,Cafe_sales!$A$1:$O$10001,15,FALSE)</f>
        <v>45105</v>
      </c>
    </row>
    <row r="4125" spans="1:8" x14ac:dyDescent="0.35">
      <c r="A4125" t="s">
        <v>347</v>
      </c>
      <c r="B4125" t="str">
        <f>VLOOKUP(A4125,Cafe_sales!$A$1:$O$10001,9,FALSE)</f>
        <v>Coffee</v>
      </c>
      <c r="C4125" s="6">
        <f>VLOOKUP(A4125,Cafe_sales!$A$1:$O$10001,10,FALSE)</f>
        <v>5</v>
      </c>
      <c r="D4125" s="10">
        <f>VLOOKUP(A4125,Cafe_sales!$A$1:$O$10001,11,FALSE)</f>
        <v>2</v>
      </c>
      <c r="E4125" s="6">
        <f>VLOOKUP(A4125,Cafe_sales!$A$1:$O$10001,12,FALSE)</f>
        <v>10</v>
      </c>
      <c r="F4125" t="str">
        <f>VLOOKUP(A4125,Cafe_sales!$A$1:$O$10001,13,FALSE)</f>
        <v>Cash</v>
      </c>
      <c r="G4125" t="str">
        <f>VLOOKUP(A4125,Cafe_sales!$A$1:$O$10001,14,FALSE)</f>
        <v>UNKNOWN</v>
      </c>
      <c r="H4125" s="8">
        <f>VLOOKUP(A4125,Cafe_sales!$A$1:$O$10001,15,FALSE)</f>
        <v>44935</v>
      </c>
    </row>
    <row r="4126" spans="1:8" x14ac:dyDescent="0.35">
      <c r="A4126" t="s">
        <v>1636</v>
      </c>
      <c r="B4126" t="str">
        <f>VLOOKUP(A4126,Cafe_sales!$A$1:$O$10001,9,FALSE)</f>
        <v>Coffee</v>
      </c>
      <c r="C4126" s="6">
        <f>VLOOKUP(A4126,Cafe_sales!$A$1:$O$10001,10,FALSE)</f>
        <v>2</v>
      </c>
      <c r="D4126" s="10">
        <f>VLOOKUP(A4126,Cafe_sales!$A$1:$O$10001,11,FALSE)</f>
        <v>2.9678068410462775</v>
      </c>
      <c r="E4126" s="6">
        <f>VLOOKUP(A4126,Cafe_sales!$A$1:$O$10001,12,FALSE)</f>
        <v>4</v>
      </c>
      <c r="F4126" t="str">
        <f>VLOOKUP(A4126,Cafe_sales!$A$1:$O$10001,13,FALSE)</f>
        <v>Default mode</v>
      </c>
      <c r="G4126" t="str">
        <f>VLOOKUP(A4126,Cafe_sales!$A$1:$O$10001,14,FALSE)</f>
        <v>In-store</v>
      </c>
      <c r="H4126" s="8">
        <f>VLOOKUP(A4126,Cafe_sales!$A$1:$O$10001,15,FALSE)</f>
        <v>45211</v>
      </c>
    </row>
    <row r="4127" spans="1:8" hidden="1" x14ac:dyDescent="0.35">
      <c r="A4127" t="s">
        <v>3522</v>
      </c>
      <c r="B4127" t="str">
        <f>VLOOKUP(A4127,Cafe_sales!$A$1:$O$10001,9,FALSE)</f>
        <v>Sandwich</v>
      </c>
      <c r="C4127">
        <f>VLOOKUP(A4127,Cafe_sales!$A$1:$O$10001,10,FALSE)</f>
        <v>1</v>
      </c>
      <c r="D4127">
        <f>VLOOKUP(A4127,Cafe_sales!$A$1:$O$10001,11,FALSE)</f>
        <v>4</v>
      </c>
      <c r="E4127">
        <f>VLOOKUP(A4127,Cafe_sales!$A$1:$O$10001,12,FALSE)</f>
        <v>4</v>
      </c>
      <c r="F4127" t="str">
        <f>VLOOKUP(A4127,Cafe_sales!$A$1:$O$10001,13,FALSE)</f>
        <v>Digital Wallet</v>
      </c>
      <c r="G4127" t="str">
        <f>VLOOKUP(A4127,Cafe_sales!$A$1:$O$10001,14,FALSE)</f>
        <v>Cafe</v>
      </c>
      <c r="H4127" s="1">
        <f>VLOOKUP(A4127,Cafe_sales!$A$1:$O$10001,15,FALSE)</f>
        <v>45235</v>
      </c>
    </row>
    <row r="4128" spans="1:8" x14ac:dyDescent="0.35">
      <c r="A4128" t="s">
        <v>843</v>
      </c>
      <c r="B4128" t="str">
        <f>VLOOKUP(A4128,Cafe_sales!$A$1:$O$10001,9,FALSE)</f>
        <v>Cookie</v>
      </c>
      <c r="C4128" s="6">
        <f>VLOOKUP(A4128,Cafe_sales!$A$1:$O$10001,10,FALSE)</f>
        <v>3</v>
      </c>
      <c r="D4128" s="10">
        <f>VLOOKUP(A4128,Cafe_sales!$A$1:$O$10001,11,FALSE)</f>
        <v>1</v>
      </c>
      <c r="E4128" s="6">
        <f>VLOOKUP(A4128,Cafe_sales!$A$1:$O$10001,12,FALSE)</f>
        <v>3</v>
      </c>
      <c r="F4128" t="str">
        <f>VLOOKUP(A4128,Cafe_sales!$A$1:$O$10001,13,FALSE)</f>
        <v>Credit Card</v>
      </c>
      <c r="G4128" t="str">
        <f>VLOOKUP(A4128,Cafe_sales!$A$1:$O$10001,14,FALSE)</f>
        <v>In-store</v>
      </c>
      <c r="H4128" s="8">
        <f>VLOOKUP(A4128,Cafe_sales!$A$1:$O$10001,15,FALSE)</f>
        <v>44968</v>
      </c>
    </row>
    <row r="4129" spans="1:8" x14ac:dyDescent="0.35">
      <c r="A4129" t="s">
        <v>2945</v>
      </c>
      <c r="B4129" t="str">
        <f>VLOOKUP(A4129,Cafe_sales!$A$1:$O$10001,9,FALSE)</f>
        <v>Cookie</v>
      </c>
      <c r="C4129" s="6">
        <f>VLOOKUP(A4129,Cafe_sales!$A$1:$O$10001,10,FALSE)</f>
        <v>5</v>
      </c>
      <c r="D4129" s="10">
        <f>VLOOKUP(A4129,Cafe_sales!$A$1:$O$10001,11,FALSE)</f>
        <v>1</v>
      </c>
      <c r="E4129" s="6">
        <f>VLOOKUP(A4129,Cafe_sales!$A$1:$O$10001,12,FALSE)</f>
        <v>5</v>
      </c>
      <c r="F4129" t="str">
        <f>VLOOKUP(A4129,Cafe_sales!$A$1:$O$10001,13,FALSE)</f>
        <v>Credit Card</v>
      </c>
      <c r="G4129" t="str">
        <f>VLOOKUP(A4129,Cafe_sales!$A$1:$O$10001,14,FALSE)</f>
        <v>UNKNOWN</v>
      </c>
      <c r="H4129" s="8">
        <f>VLOOKUP(A4129,Cafe_sales!$A$1:$O$10001,15,FALSE)</f>
        <v>45046</v>
      </c>
    </row>
    <row r="4130" spans="1:8" x14ac:dyDescent="0.35">
      <c r="A4130" t="s">
        <v>5564</v>
      </c>
      <c r="B4130" t="str">
        <f>VLOOKUP(A4130,Cafe_sales!$A$1:$O$10001,9,FALSE)</f>
        <v>Tea</v>
      </c>
      <c r="C4130" s="6">
        <f>VLOOKUP(A4130,Cafe_sales!$A$1:$O$10001,10,FALSE)</f>
        <v>4</v>
      </c>
      <c r="D4130" s="10">
        <f>VLOOKUP(A4130,Cafe_sales!$A$1:$O$10001,11,FALSE)</f>
        <v>1.5</v>
      </c>
      <c r="E4130" s="6">
        <f>VLOOKUP(A4130,Cafe_sales!$A$1:$O$10001,12,FALSE)</f>
        <v>6</v>
      </c>
      <c r="F4130" t="str">
        <f>VLOOKUP(A4130,Cafe_sales!$A$1:$O$10001,13,FALSE)</f>
        <v>Default mode</v>
      </c>
      <c r="G4130" t="str">
        <f>VLOOKUP(A4130,Cafe_sales!$A$1:$O$10001,14,FALSE)</f>
        <v>UNKNOWN</v>
      </c>
      <c r="H4130" s="8">
        <f>VLOOKUP(A4130,Cafe_sales!$A$1:$O$10001,15,FALSE)</f>
        <v>45191</v>
      </c>
    </row>
    <row r="4131" spans="1:8" hidden="1" x14ac:dyDescent="0.35">
      <c r="A4131" t="s">
        <v>5383</v>
      </c>
      <c r="B4131" t="str">
        <f>VLOOKUP(A4131,Cafe_sales!$A$1:$O$10001,9,FALSE)</f>
        <v>Cookie</v>
      </c>
      <c r="C4131">
        <f>VLOOKUP(A4131,Cafe_sales!$A$1:$O$10001,10,FALSE)</f>
        <v>4</v>
      </c>
      <c r="D4131">
        <f>VLOOKUP(A4131,Cafe_sales!$A$1:$O$10001,11,FALSE)</f>
        <v>1</v>
      </c>
      <c r="E4131">
        <f>VLOOKUP(A4131,Cafe_sales!$A$1:$O$10001,12,FALSE)</f>
        <v>4</v>
      </c>
      <c r="F4131" t="str">
        <f>VLOOKUP(A4131,Cafe_sales!$A$1:$O$10001,13,FALSE)</f>
        <v>Default mode</v>
      </c>
      <c r="G4131" t="str">
        <f>VLOOKUP(A4131,Cafe_sales!$A$1:$O$10001,14,FALSE)</f>
        <v>Takeaway</v>
      </c>
      <c r="H4131" s="1">
        <f>VLOOKUP(A4131,Cafe_sales!$A$1:$O$10001,15,FALSE)</f>
        <v>45028</v>
      </c>
    </row>
    <row r="4132" spans="1:8" x14ac:dyDescent="0.35">
      <c r="A4132" t="s">
        <v>1545</v>
      </c>
      <c r="B4132" t="str">
        <f>VLOOKUP(A4132,Cafe_sales!$A$1:$O$10001,9,FALSE)</f>
        <v>UNKNOWN</v>
      </c>
      <c r="C4132" s="6">
        <f>VLOOKUP(A4132,Cafe_sales!$A$1:$O$10001,10,FALSE)</f>
        <v>1</v>
      </c>
      <c r="D4132" s="10">
        <f>VLOOKUP(A4132,Cafe_sales!$A$1:$O$10001,11,FALSE)</f>
        <v>4</v>
      </c>
      <c r="E4132" s="6">
        <f>VLOOKUP(A4132,Cafe_sales!$A$1:$O$10001,12,FALSE)</f>
        <v>4</v>
      </c>
      <c r="F4132" t="str">
        <f>VLOOKUP(A4132,Cafe_sales!$A$1:$O$10001,13,FALSE)</f>
        <v>Digital Wallet</v>
      </c>
      <c r="G4132" t="str">
        <f>VLOOKUP(A4132,Cafe_sales!$A$1:$O$10001,14,FALSE)</f>
        <v>In-store</v>
      </c>
      <c r="H4132" s="8">
        <f>VLOOKUP(A4132,Cafe_sales!$A$1:$O$10001,15,FALSE)</f>
        <v>45202</v>
      </c>
    </row>
    <row r="4133" spans="1:8" x14ac:dyDescent="0.35">
      <c r="A4133" t="s">
        <v>5693</v>
      </c>
      <c r="B4133" t="str">
        <f>VLOOKUP(A4133,Cafe_sales!$A$1:$O$10001,9,FALSE)</f>
        <v>Coffee</v>
      </c>
      <c r="C4133" s="6">
        <f>VLOOKUP(A4133,Cafe_sales!$A$1:$O$10001,10,FALSE)</f>
        <v>3</v>
      </c>
      <c r="D4133" s="10">
        <f>VLOOKUP(A4133,Cafe_sales!$A$1:$O$10001,11,FALSE)</f>
        <v>2</v>
      </c>
      <c r="E4133" s="6">
        <f>VLOOKUP(A4133,Cafe_sales!$A$1:$O$10001,12,FALSE)</f>
        <v>6</v>
      </c>
      <c r="F4133" t="str">
        <f>VLOOKUP(A4133,Cafe_sales!$A$1:$O$10001,13,FALSE)</f>
        <v>UNKNOWN</v>
      </c>
      <c r="G4133" t="str">
        <f>VLOOKUP(A4133,Cafe_sales!$A$1:$O$10001,14,FALSE)</f>
        <v>UNKNOWN</v>
      </c>
      <c r="H4133" s="8">
        <f>VLOOKUP(A4133,Cafe_sales!$A$1:$O$10001,15,FALSE)</f>
        <v>45036</v>
      </c>
    </row>
    <row r="4134" spans="1:8" x14ac:dyDescent="0.35">
      <c r="A4134" t="s">
        <v>5984</v>
      </c>
      <c r="B4134" t="str">
        <f>VLOOKUP(A4134,Cafe_sales!$A$1:$O$10001,9,FALSE)</f>
        <v>UNKNOWN</v>
      </c>
      <c r="C4134" s="6">
        <f>VLOOKUP(A4134,Cafe_sales!$A$1:$O$10001,10,FALSE)</f>
        <v>1</v>
      </c>
      <c r="D4134" s="10">
        <f>VLOOKUP(A4134,Cafe_sales!$A$1:$O$10001,11,FALSE)</f>
        <v>4</v>
      </c>
      <c r="E4134" s="6">
        <f>VLOOKUP(A4134,Cafe_sales!$A$1:$O$10001,12,FALSE)</f>
        <v>4</v>
      </c>
      <c r="F4134" t="str">
        <f>VLOOKUP(A4134,Cafe_sales!$A$1:$O$10001,13,FALSE)</f>
        <v>Credit Card</v>
      </c>
      <c r="G4134" t="str">
        <f>VLOOKUP(A4134,Cafe_sales!$A$1:$O$10001,14,FALSE)</f>
        <v>UNKNOWN</v>
      </c>
      <c r="H4134" s="8">
        <f>VLOOKUP(A4134,Cafe_sales!$A$1:$O$10001,15,FALSE)</f>
        <v>45188</v>
      </c>
    </row>
    <row r="4135" spans="1:8" hidden="1" x14ac:dyDescent="0.35">
      <c r="A4135" t="s">
        <v>2077</v>
      </c>
      <c r="B4135" t="str">
        <f>VLOOKUP(A4135,Cafe_sales!$A$1:$O$10001,9,FALSE)</f>
        <v>Sandwich</v>
      </c>
      <c r="C4135">
        <f>VLOOKUP(A4135,Cafe_sales!$A$1:$O$10001,10,FALSE)</f>
        <v>5</v>
      </c>
      <c r="D4135">
        <f>VLOOKUP(A4135,Cafe_sales!$A$1:$O$10001,11,FALSE)</f>
        <v>4</v>
      </c>
      <c r="E4135">
        <f>VLOOKUP(A4135,Cafe_sales!$A$1:$O$10001,12,FALSE)</f>
        <v>20</v>
      </c>
      <c r="F4135" t="str">
        <f>VLOOKUP(A4135,Cafe_sales!$A$1:$O$10001,13,FALSE)</f>
        <v>Default mode</v>
      </c>
      <c r="G4135" t="str">
        <f>VLOOKUP(A4135,Cafe_sales!$A$1:$O$10001,14,FALSE)</f>
        <v>Takeaway</v>
      </c>
      <c r="H4135" s="1">
        <f>VLOOKUP(A4135,Cafe_sales!$A$1:$O$10001,15,FALSE)</f>
        <v>45041</v>
      </c>
    </row>
    <row r="4136" spans="1:8" x14ac:dyDescent="0.35">
      <c r="A4136" t="s">
        <v>9319</v>
      </c>
      <c r="B4136" t="str">
        <f>VLOOKUP(A4136,Cafe_sales!$A$1:$O$10001,9,FALSE)</f>
        <v>Tea</v>
      </c>
      <c r="C4136" s="6">
        <f>VLOOKUP(A4136,Cafe_sales!$A$1:$O$10001,10,FALSE)</f>
        <v>4</v>
      </c>
      <c r="D4136" s="10">
        <f>VLOOKUP(A4136,Cafe_sales!$A$1:$O$10001,11,FALSE)</f>
        <v>1.5</v>
      </c>
      <c r="E4136" s="6">
        <f>VLOOKUP(A4136,Cafe_sales!$A$1:$O$10001,12,FALSE)</f>
        <v>6</v>
      </c>
      <c r="F4136" t="str">
        <f>VLOOKUP(A4136,Cafe_sales!$A$1:$O$10001,13,FALSE)</f>
        <v>Digital Wallet</v>
      </c>
      <c r="G4136" t="str">
        <f>VLOOKUP(A4136,Cafe_sales!$A$1:$O$10001,14,FALSE)</f>
        <v>UNKNOWN</v>
      </c>
      <c r="H4136" s="8">
        <f>VLOOKUP(A4136,Cafe_sales!$A$1:$O$10001,15,FALSE)</f>
        <v>45173</v>
      </c>
    </row>
    <row r="4137" spans="1:8" x14ac:dyDescent="0.35">
      <c r="A4137" t="s">
        <v>9236</v>
      </c>
      <c r="B4137" t="str">
        <f>VLOOKUP(A4137,Cafe_sales!$A$1:$O$10001,9,FALSE)</f>
        <v>Salad</v>
      </c>
      <c r="C4137" s="6">
        <f>VLOOKUP(A4137,Cafe_sales!$A$1:$O$10001,10,FALSE)</f>
        <v>1</v>
      </c>
      <c r="D4137" s="10">
        <f>VLOOKUP(A4137,Cafe_sales!$A$1:$O$10001,11,FALSE)</f>
        <v>5</v>
      </c>
      <c r="E4137" s="6">
        <f>VLOOKUP(A4137,Cafe_sales!$A$1:$O$10001,12,FALSE)</f>
        <v>5</v>
      </c>
      <c r="F4137" t="str">
        <f>VLOOKUP(A4137,Cafe_sales!$A$1:$O$10001,13,FALSE)</f>
        <v>Default mode</v>
      </c>
      <c r="G4137" t="str">
        <f>VLOOKUP(A4137,Cafe_sales!$A$1:$O$10001,14,FALSE)</f>
        <v>UNKNOWN</v>
      </c>
      <c r="H4137" s="8">
        <f>VLOOKUP(A4137,Cafe_sales!$A$1:$O$10001,15,FALSE)</f>
        <v>44972</v>
      </c>
    </row>
    <row r="4138" spans="1:8" hidden="1" x14ac:dyDescent="0.35">
      <c r="A4138" t="s">
        <v>7313</v>
      </c>
      <c r="B4138" t="str">
        <f>VLOOKUP(A4138,Cafe_sales!$A$1:$O$10001,9,FALSE)</f>
        <v>Cookie</v>
      </c>
      <c r="C4138">
        <f>VLOOKUP(A4138,Cafe_sales!$A$1:$O$10001,10,FALSE)</f>
        <v>4</v>
      </c>
      <c r="D4138">
        <f>VLOOKUP(A4138,Cafe_sales!$A$1:$O$10001,11,FALSE)</f>
        <v>1</v>
      </c>
      <c r="E4138">
        <f>VLOOKUP(A4138,Cafe_sales!$A$1:$O$10001,12,FALSE)</f>
        <v>4</v>
      </c>
      <c r="F4138" t="str">
        <f>VLOOKUP(A4138,Cafe_sales!$A$1:$O$10001,13,FALSE)</f>
        <v>Default mode</v>
      </c>
      <c r="G4138" t="str">
        <f>VLOOKUP(A4138,Cafe_sales!$A$1:$O$10001,14,FALSE)</f>
        <v>Takeaway</v>
      </c>
      <c r="H4138" s="1">
        <f>VLOOKUP(A4138,Cafe_sales!$A$1:$O$10001,15,FALSE)</f>
        <v>45133</v>
      </c>
    </row>
    <row r="4139" spans="1:8" x14ac:dyDescent="0.35">
      <c r="A4139" t="s">
        <v>2200</v>
      </c>
      <c r="B4139" t="str">
        <f>VLOOKUP(A4139,Cafe_sales!$A$1:$O$10001,9,FALSE)</f>
        <v>Cookie</v>
      </c>
      <c r="C4139" s="6">
        <f>VLOOKUP(A4139,Cafe_sales!$A$1:$O$10001,10,FALSE)</f>
        <v>4</v>
      </c>
      <c r="D4139" s="10">
        <f>VLOOKUP(A4139,Cafe_sales!$A$1:$O$10001,11,FALSE)</f>
        <v>1</v>
      </c>
      <c r="E4139" s="6">
        <f>VLOOKUP(A4139,Cafe_sales!$A$1:$O$10001,12,FALSE)</f>
        <v>4</v>
      </c>
      <c r="F4139" t="str">
        <f>VLOOKUP(A4139,Cafe_sales!$A$1:$O$10001,13,FALSE)</f>
        <v>Cash</v>
      </c>
      <c r="G4139" t="str">
        <f>VLOOKUP(A4139,Cafe_sales!$A$1:$O$10001,14,FALSE)</f>
        <v>UNKNOWN</v>
      </c>
      <c r="H4139" s="8">
        <f>VLOOKUP(A4139,Cafe_sales!$A$1:$O$10001,15,FALSE)</f>
        <v>45098</v>
      </c>
    </row>
    <row r="4140" spans="1:8" x14ac:dyDescent="0.35">
      <c r="A4140" t="s">
        <v>4104</v>
      </c>
      <c r="B4140" t="str">
        <f>VLOOKUP(A4140,Cafe_sales!$A$1:$O$10001,9,FALSE)</f>
        <v>Tea</v>
      </c>
      <c r="C4140" s="6">
        <f>VLOOKUP(A4140,Cafe_sales!$A$1:$O$10001,10,FALSE)</f>
        <v>1</v>
      </c>
      <c r="D4140" s="10">
        <f>VLOOKUP(A4140,Cafe_sales!$A$1:$O$10001,11,FALSE)</f>
        <v>1.5</v>
      </c>
      <c r="E4140" s="6">
        <f>VLOOKUP(A4140,Cafe_sales!$A$1:$O$10001,12,FALSE)</f>
        <v>1.5</v>
      </c>
      <c r="F4140" t="str">
        <f>VLOOKUP(A4140,Cafe_sales!$A$1:$O$10001,13,FALSE)</f>
        <v>Cash</v>
      </c>
      <c r="G4140" t="str">
        <f>VLOOKUP(A4140,Cafe_sales!$A$1:$O$10001,14,FALSE)</f>
        <v>UNKNOWN</v>
      </c>
      <c r="H4140" s="8">
        <f>VLOOKUP(A4140,Cafe_sales!$A$1:$O$10001,15,FALSE)</f>
        <v>45156</v>
      </c>
    </row>
    <row r="4141" spans="1:8" x14ac:dyDescent="0.35">
      <c r="A4141" t="s">
        <v>5167</v>
      </c>
      <c r="B4141" t="str">
        <f>VLOOKUP(A4141,Cafe_sales!$A$1:$O$10001,9,FALSE)</f>
        <v>Coffee</v>
      </c>
      <c r="C4141" s="6">
        <f>VLOOKUP(A4141,Cafe_sales!$A$1:$O$10001,10,FALSE)</f>
        <v>1</v>
      </c>
      <c r="D4141" s="10">
        <f>VLOOKUP(A4141,Cafe_sales!$A$1:$O$10001,11,FALSE)</f>
        <v>2</v>
      </c>
      <c r="E4141" s="6">
        <f>VLOOKUP(A4141,Cafe_sales!$A$1:$O$10001,12,FALSE)</f>
        <v>2</v>
      </c>
      <c r="F4141" t="str">
        <f>VLOOKUP(A4141,Cafe_sales!$A$1:$O$10001,13,FALSE)</f>
        <v>Credit Card</v>
      </c>
      <c r="G4141" t="str">
        <f>VLOOKUP(A4141,Cafe_sales!$A$1:$O$10001,14,FALSE)</f>
        <v>UNKNOWN</v>
      </c>
      <c r="H4141" s="8">
        <f>VLOOKUP(A4141,Cafe_sales!$A$1:$O$10001,15,FALSE)</f>
        <v>45213</v>
      </c>
    </row>
    <row r="4142" spans="1:8" x14ac:dyDescent="0.35">
      <c r="A4142" t="s">
        <v>7571</v>
      </c>
      <c r="B4142" t="str">
        <f>VLOOKUP(A4142,Cafe_sales!$A$1:$O$10001,9,FALSE)</f>
        <v>Tea</v>
      </c>
      <c r="C4142" s="6">
        <f>VLOOKUP(A4142,Cafe_sales!$A$1:$O$10001,10,FALSE)</f>
        <v>5</v>
      </c>
      <c r="D4142" s="10">
        <f>VLOOKUP(A4142,Cafe_sales!$A$1:$O$10001,11,FALSE)</f>
        <v>1.5</v>
      </c>
      <c r="E4142" s="6">
        <f>VLOOKUP(A4142,Cafe_sales!$A$1:$O$10001,12,FALSE)</f>
        <v>7.5</v>
      </c>
      <c r="F4142" t="str">
        <f>VLOOKUP(A4142,Cafe_sales!$A$1:$O$10001,13,FALSE)</f>
        <v>Cash</v>
      </c>
      <c r="G4142" t="str">
        <f>VLOOKUP(A4142,Cafe_sales!$A$1:$O$10001,14,FALSE)</f>
        <v>UNKNOWN</v>
      </c>
      <c r="H4142" s="8">
        <f>VLOOKUP(A4142,Cafe_sales!$A$1:$O$10001,15,FALSE)</f>
        <v>45195</v>
      </c>
    </row>
    <row r="4143" spans="1:8" hidden="1" x14ac:dyDescent="0.35">
      <c r="A4143" t="s">
        <v>7787</v>
      </c>
      <c r="B4143" t="str">
        <f>VLOOKUP(A4143,Cafe_sales!$A$1:$O$10001,9,FALSE)</f>
        <v>Salad</v>
      </c>
      <c r="C4143">
        <f>VLOOKUP(A4143,Cafe_sales!$A$1:$O$10001,10,FALSE)</f>
        <v>3</v>
      </c>
      <c r="D4143">
        <f>VLOOKUP(A4143,Cafe_sales!$A$1:$O$10001,11,FALSE)</f>
        <v>5</v>
      </c>
      <c r="E4143">
        <f>VLOOKUP(A4143,Cafe_sales!$A$1:$O$10001,12,FALSE)</f>
        <v>15</v>
      </c>
      <c r="F4143" t="str">
        <f>VLOOKUP(A4143,Cafe_sales!$A$1:$O$10001,13,FALSE)</f>
        <v>Digital Wallet</v>
      </c>
      <c r="G4143" t="str">
        <f>VLOOKUP(A4143,Cafe_sales!$A$1:$O$10001,14,FALSE)</f>
        <v>Takeaway</v>
      </c>
      <c r="H4143" s="1">
        <f>VLOOKUP(A4143,Cafe_sales!$A$1:$O$10001,15,FALSE)</f>
        <v>45121</v>
      </c>
    </row>
    <row r="4144" spans="1:8" x14ac:dyDescent="0.35">
      <c r="A4144" t="s">
        <v>1356</v>
      </c>
      <c r="B4144" t="str">
        <f>VLOOKUP(A4144,Cafe_sales!$A$1:$O$10001,9,FALSE)</f>
        <v>Tea</v>
      </c>
      <c r="C4144" s="6">
        <f>VLOOKUP(A4144,Cafe_sales!$A$1:$O$10001,10,FALSE)</f>
        <v>2</v>
      </c>
      <c r="D4144" s="10">
        <f>VLOOKUP(A4144,Cafe_sales!$A$1:$O$10001,11,FALSE)</f>
        <v>1.5</v>
      </c>
      <c r="E4144" s="6">
        <f>VLOOKUP(A4144,Cafe_sales!$A$1:$O$10001,12,FALSE)</f>
        <v>3</v>
      </c>
      <c r="F4144" t="str">
        <f>VLOOKUP(A4144,Cafe_sales!$A$1:$O$10001,13,FALSE)</f>
        <v>Digital Wallet</v>
      </c>
      <c r="G4144" t="str">
        <f>VLOOKUP(A4144,Cafe_sales!$A$1:$O$10001,14,FALSE)</f>
        <v>In-store</v>
      </c>
      <c r="H4144" s="8">
        <f>VLOOKUP(A4144,Cafe_sales!$A$1:$O$10001,15,FALSE)</f>
        <v>45013</v>
      </c>
    </row>
    <row r="4145" spans="1:8" hidden="1" x14ac:dyDescent="0.35">
      <c r="A4145" t="s">
        <v>3337</v>
      </c>
      <c r="B4145" t="str">
        <f>VLOOKUP(A4145,Cafe_sales!$A$1:$O$10001,9,FALSE)</f>
        <v>Sandwich</v>
      </c>
      <c r="C4145">
        <f>VLOOKUP(A4145,Cafe_sales!$A$1:$O$10001,10,FALSE)</f>
        <v>3</v>
      </c>
      <c r="D4145">
        <f>VLOOKUP(A4145,Cafe_sales!$A$1:$O$10001,11,FALSE)</f>
        <v>4</v>
      </c>
      <c r="E4145">
        <f>VLOOKUP(A4145,Cafe_sales!$A$1:$O$10001,12,FALSE)</f>
        <v>16</v>
      </c>
      <c r="F4145" t="str">
        <f>VLOOKUP(A4145,Cafe_sales!$A$1:$O$10001,13,FALSE)</f>
        <v>Cash</v>
      </c>
      <c r="G4145" t="str">
        <f>VLOOKUP(A4145,Cafe_sales!$A$1:$O$10001,14,FALSE)</f>
        <v>Takeaway</v>
      </c>
      <c r="H4145" s="1">
        <f>VLOOKUP(A4145,Cafe_sales!$A$1:$O$10001,15,FALSE)</f>
        <v>45078</v>
      </c>
    </row>
    <row r="4146" spans="1:8" x14ac:dyDescent="0.35">
      <c r="A4146" t="s">
        <v>4008</v>
      </c>
      <c r="B4146" t="str">
        <f>VLOOKUP(A4146,Cafe_sales!$A$1:$O$10001,9,FALSE)</f>
        <v>Sandwich</v>
      </c>
      <c r="C4146" s="6">
        <f>VLOOKUP(A4146,Cafe_sales!$A$1:$O$10001,10,FALSE)</f>
        <v>2</v>
      </c>
      <c r="D4146" s="10">
        <f>VLOOKUP(A4146,Cafe_sales!$A$1:$O$10001,11,FALSE)</f>
        <v>4</v>
      </c>
      <c r="E4146" s="6">
        <f>VLOOKUP(A4146,Cafe_sales!$A$1:$O$10001,12,FALSE)</f>
        <v>8</v>
      </c>
      <c r="F4146" t="str">
        <f>VLOOKUP(A4146,Cafe_sales!$A$1:$O$10001,13,FALSE)</f>
        <v>Credit Card</v>
      </c>
      <c r="G4146" t="str">
        <f>VLOOKUP(A4146,Cafe_sales!$A$1:$O$10001,14,FALSE)</f>
        <v>UNKNOWN</v>
      </c>
      <c r="H4146" s="8">
        <f>VLOOKUP(A4146,Cafe_sales!$A$1:$O$10001,15,FALSE)</f>
        <v>45050</v>
      </c>
    </row>
    <row r="4147" spans="1:8" x14ac:dyDescent="0.35">
      <c r="A4147" t="s">
        <v>9149</v>
      </c>
      <c r="B4147" t="str">
        <f>VLOOKUP(A4147,Cafe_sales!$A$1:$O$10001,9,FALSE)</f>
        <v>Cookie</v>
      </c>
      <c r="C4147" s="6">
        <f>VLOOKUP(A4147,Cafe_sales!$A$1:$O$10001,10,FALSE)</f>
        <v>2</v>
      </c>
      <c r="D4147" s="10">
        <f>VLOOKUP(A4147,Cafe_sales!$A$1:$O$10001,11,FALSE)</f>
        <v>1</v>
      </c>
      <c r="E4147" s="6">
        <f>VLOOKUP(A4147,Cafe_sales!$A$1:$O$10001,12,FALSE)</f>
        <v>2</v>
      </c>
      <c r="F4147" t="str">
        <f>VLOOKUP(A4147,Cafe_sales!$A$1:$O$10001,13,FALSE)</f>
        <v>Digital Wallet</v>
      </c>
      <c r="G4147" t="str">
        <f>VLOOKUP(A4147,Cafe_sales!$A$1:$O$10001,14,FALSE)</f>
        <v>UNKNOWN</v>
      </c>
      <c r="H4147" s="8">
        <f>VLOOKUP(A4147,Cafe_sales!$A$1:$O$10001,15,FALSE)</f>
        <v>45132</v>
      </c>
    </row>
    <row r="4148" spans="1:8" hidden="1" x14ac:dyDescent="0.35">
      <c r="A4148" t="s">
        <v>9659</v>
      </c>
      <c r="B4148" t="str">
        <f>VLOOKUP(A4148,Cafe_sales!$A$1:$O$10001,9,FALSE)</f>
        <v>Coffee</v>
      </c>
      <c r="C4148">
        <f>VLOOKUP(A4148,Cafe_sales!$A$1:$O$10001,10,FALSE)</f>
        <v>3</v>
      </c>
      <c r="D4148">
        <f>VLOOKUP(A4148,Cafe_sales!$A$1:$O$10001,11,FALSE)</f>
        <v>2</v>
      </c>
      <c r="E4148">
        <f>VLOOKUP(A4148,Cafe_sales!$A$1:$O$10001,12,FALSE)</f>
        <v>4</v>
      </c>
      <c r="F4148" t="str">
        <f>VLOOKUP(A4148,Cafe_sales!$A$1:$O$10001,13,FALSE)</f>
        <v>UNKNOWN</v>
      </c>
      <c r="G4148" t="str">
        <f>VLOOKUP(A4148,Cafe_sales!$A$1:$O$10001,14,FALSE)</f>
        <v>Takeaway</v>
      </c>
      <c r="H4148" s="1">
        <f>VLOOKUP(A4148,Cafe_sales!$A$1:$O$10001,15,FALSE)</f>
        <v>45051</v>
      </c>
    </row>
    <row r="4149" spans="1:8" hidden="1" x14ac:dyDescent="0.35">
      <c r="A4149" t="s">
        <v>1536</v>
      </c>
      <c r="B4149" t="str">
        <f>VLOOKUP(A4149,Cafe_sales!$A$1:$O$10001,9,FALSE)</f>
        <v>Juice</v>
      </c>
      <c r="C4149">
        <f>VLOOKUP(A4149,Cafe_sales!$A$1:$O$10001,10,FALSE)</f>
        <v>3.0411314229249014</v>
      </c>
      <c r="D4149">
        <f>VLOOKUP(A4149,Cafe_sales!$A$1:$O$10001,11,FALSE)</f>
        <v>1</v>
      </c>
      <c r="E4149">
        <f>VLOOKUP(A4149,Cafe_sales!$A$1:$O$10001,12,FALSE)</f>
        <v>5</v>
      </c>
      <c r="F4149" t="str">
        <f>VLOOKUP(A4149,Cafe_sales!$A$1:$O$10001,13,FALSE)</f>
        <v>Cash</v>
      </c>
      <c r="G4149" t="str">
        <f>VLOOKUP(A4149,Cafe_sales!$A$1:$O$10001,14,FALSE)</f>
        <v>Takeaway</v>
      </c>
      <c r="H4149" s="1">
        <f>VLOOKUP(A4149,Cafe_sales!$A$1:$O$10001,15,FALSE)</f>
        <v>45198</v>
      </c>
    </row>
    <row r="4150" spans="1:8" x14ac:dyDescent="0.35">
      <c r="A4150" t="s">
        <v>2660</v>
      </c>
      <c r="B4150" t="str">
        <f>VLOOKUP(A4150,Cafe_sales!$A$1:$O$10001,9,FALSE)</f>
        <v>Juice</v>
      </c>
      <c r="C4150" s="6">
        <f>VLOOKUP(A4150,Cafe_sales!$A$1:$O$10001,10,FALSE)</f>
        <v>1</v>
      </c>
      <c r="D4150" s="10">
        <f>VLOOKUP(A4150,Cafe_sales!$A$1:$O$10001,11,FALSE)</f>
        <v>3</v>
      </c>
      <c r="E4150" s="6">
        <f>VLOOKUP(A4150,Cafe_sales!$A$1:$O$10001,12,FALSE)</f>
        <v>3</v>
      </c>
      <c r="F4150" t="str">
        <f>VLOOKUP(A4150,Cafe_sales!$A$1:$O$10001,13,FALSE)</f>
        <v>UNKNOWN</v>
      </c>
      <c r="G4150" t="str">
        <f>VLOOKUP(A4150,Cafe_sales!$A$1:$O$10001,14,FALSE)</f>
        <v>UNKNOWN</v>
      </c>
      <c r="H4150" s="8">
        <f>VLOOKUP(A4150,Cafe_sales!$A$1:$O$10001,15,FALSE)</f>
        <v>45029</v>
      </c>
    </row>
    <row r="4151" spans="1:8" x14ac:dyDescent="0.35">
      <c r="A4151" t="s">
        <v>4320</v>
      </c>
      <c r="B4151" t="str">
        <f>VLOOKUP(A4151,Cafe_sales!$A$1:$O$10001,9,FALSE)</f>
        <v>Cake</v>
      </c>
      <c r="C4151" s="6">
        <f>VLOOKUP(A4151,Cafe_sales!$A$1:$O$10001,10,FALSE)</f>
        <v>3</v>
      </c>
      <c r="D4151" s="10">
        <f>VLOOKUP(A4151,Cafe_sales!$A$1:$O$10001,11,FALSE)</f>
        <v>3</v>
      </c>
      <c r="E4151" s="6">
        <f>VLOOKUP(A4151,Cafe_sales!$A$1:$O$10001,12,FALSE)</f>
        <v>15</v>
      </c>
      <c r="F4151" t="str">
        <f>VLOOKUP(A4151,Cafe_sales!$A$1:$O$10001,13,FALSE)</f>
        <v>Default mode</v>
      </c>
      <c r="G4151" t="str">
        <f>VLOOKUP(A4151,Cafe_sales!$A$1:$O$10001,14,FALSE)</f>
        <v>UNKNOWN</v>
      </c>
      <c r="H4151" s="8">
        <f>VLOOKUP(A4151,Cafe_sales!$A$1:$O$10001,15,FALSE)</f>
        <v>45061</v>
      </c>
    </row>
    <row r="4152" spans="1:8" x14ac:dyDescent="0.35">
      <c r="A4152" t="s">
        <v>9908</v>
      </c>
      <c r="B4152" t="str">
        <f>VLOOKUP(A4152,Cafe_sales!$A$1:$O$10001,9,FALSE)</f>
        <v>UNKNOWN</v>
      </c>
      <c r="C4152" s="6">
        <f>VLOOKUP(A4152,Cafe_sales!$A$1:$O$10001,10,FALSE)</f>
        <v>3</v>
      </c>
      <c r="D4152" s="10">
        <f>VLOOKUP(A4152,Cafe_sales!$A$1:$O$10001,11,FALSE)</f>
        <v>4</v>
      </c>
      <c r="E4152" s="6">
        <f>VLOOKUP(A4152,Cafe_sales!$A$1:$O$10001,12,FALSE)</f>
        <v>12</v>
      </c>
      <c r="F4152" t="str">
        <f>VLOOKUP(A4152,Cafe_sales!$A$1:$O$10001,13,FALSE)</f>
        <v>Credit Card</v>
      </c>
      <c r="G4152" t="str">
        <f>VLOOKUP(A4152,Cafe_sales!$A$1:$O$10001,14,FALSE)</f>
        <v>In-store</v>
      </c>
      <c r="H4152" s="8">
        <f>VLOOKUP(A4152,Cafe_sales!$A$1:$O$10001,15,FALSE)</f>
        <v>44927</v>
      </c>
    </row>
    <row r="4153" spans="1:8" hidden="1" x14ac:dyDescent="0.35">
      <c r="A4153" t="s">
        <v>435</v>
      </c>
      <c r="B4153" t="str">
        <f>VLOOKUP(A4153,Cafe_sales!$A$1:$O$10001,9,FALSE)</f>
        <v>Juice</v>
      </c>
      <c r="C4153">
        <f>VLOOKUP(A4153,Cafe_sales!$A$1:$O$10001,10,FALSE)</f>
        <v>1</v>
      </c>
      <c r="D4153">
        <f>VLOOKUP(A4153,Cafe_sales!$A$1:$O$10001,11,FALSE)</f>
        <v>3</v>
      </c>
      <c r="E4153">
        <f>VLOOKUP(A4153,Cafe_sales!$A$1:$O$10001,12,FALSE)</f>
        <v>3</v>
      </c>
      <c r="F4153" t="str">
        <f>VLOOKUP(A4153,Cafe_sales!$A$1:$O$10001,13,FALSE)</f>
        <v>Credit Card</v>
      </c>
      <c r="G4153" t="str">
        <f>VLOOKUP(A4153,Cafe_sales!$A$1:$O$10001,14,FALSE)</f>
        <v>Takeaway</v>
      </c>
      <c r="H4153" s="1">
        <f>VLOOKUP(A4153,Cafe_sales!$A$1:$O$10001,15,FALSE)</f>
        <v>45203</v>
      </c>
    </row>
    <row r="4154" spans="1:8" x14ac:dyDescent="0.35">
      <c r="A4154" t="s">
        <v>4063</v>
      </c>
      <c r="B4154" t="str">
        <f>VLOOKUP(A4154,Cafe_sales!$A$1:$O$10001,9,FALSE)</f>
        <v>Smoothie</v>
      </c>
      <c r="C4154" s="6">
        <f>VLOOKUP(A4154,Cafe_sales!$A$1:$O$10001,10,FALSE)</f>
        <v>3</v>
      </c>
      <c r="D4154" s="10">
        <f>VLOOKUP(A4154,Cafe_sales!$A$1:$O$10001,11,FALSE)</f>
        <v>4</v>
      </c>
      <c r="E4154" s="6">
        <f>VLOOKUP(A4154,Cafe_sales!$A$1:$O$10001,12,FALSE)</f>
        <v>12</v>
      </c>
      <c r="F4154" t="str">
        <f>VLOOKUP(A4154,Cafe_sales!$A$1:$O$10001,13,FALSE)</f>
        <v>Digital Wallet</v>
      </c>
      <c r="G4154" t="str">
        <f>VLOOKUP(A4154,Cafe_sales!$A$1:$O$10001,14,FALSE)</f>
        <v>UNKNOWN</v>
      </c>
      <c r="H4154" s="8">
        <f>VLOOKUP(A4154,Cafe_sales!$A$1:$O$10001,15,FALSE)</f>
        <v>45212</v>
      </c>
    </row>
    <row r="4155" spans="1:8" x14ac:dyDescent="0.35">
      <c r="A4155" t="s">
        <v>702</v>
      </c>
      <c r="B4155" t="str">
        <f>VLOOKUP(A4155,Cafe_sales!$A$1:$O$10001,9,FALSE)</f>
        <v>UNKNOWN</v>
      </c>
      <c r="C4155" s="6">
        <f>VLOOKUP(A4155,Cafe_sales!$A$1:$O$10001,10,FALSE)</f>
        <v>4</v>
      </c>
      <c r="D4155" s="10">
        <f>VLOOKUP(A4155,Cafe_sales!$A$1:$O$10001,11,FALSE)</f>
        <v>4</v>
      </c>
      <c r="E4155" s="6">
        <f>VLOOKUP(A4155,Cafe_sales!$A$1:$O$10001,12,FALSE)</f>
        <v>16</v>
      </c>
      <c r="F4155" t="str">
        <f>VLOOKUP(A4155,Cafe_sales!$A$1:$O$10001,13,FALSE)</f>
        <v>Digital Wallet</v>
      </c>
      <c r="G4155" t="str">
        <f>VLOOKUP(A4155,Cafe_sales!$A$1:$O$10001,14,FALSE)</f>
        <v>In-store</v>
      </c>
      <c r="H4155" s="8">
        <f>VLOOKUP(A4155,Cafe_sales!$A$1:$O$10001,15,FALSE)</f>
        <v>45286</v>
      </c>
    </row>
    <row r="4156" spans="1:8" hidden="1" x14ac:dyDescent="0.35">
      <c r="A4156" t="s">
        <v>9715</v>
      </c>
      <c r="B4156" t="str">
        <f>VLOOKUP(A4156,Cafe_sales!$A$1:$O$10001,9,FALSE)</f>
        <v>Sandwich</v>
      </c>
      <c r="C4156">
        <f>VLOOKUP(A4156,Cafe_sales!$A$1:$O$10001,10,FALSE)</f>
        <v>5</v>
      </c>
      <c r="D4156">
        <f>VLOOKUP(A4156,Cafe_sales!$A$1:$O$10001,11,FALSE)</f>
        <v>4</v>
      </c>
      <c r="E4156">
        <f>VLOOKUP(A4156,Cafe_sales!$A$1:$O$10001,12,FALSE)</f>
        <v>20</v>
      </c>
      <c r="F4156" t="str">
        <f>VLOOKUP(A4156,Cafe_sales!$A$1:$O$10001,13,FALSE)</f>
        <v>Digital Wallet</v>
      </c>
      <c r="G4156" t="str">
        <f>VLOOKUP(A4156,Cafe_sales!$A$1:$O$10001,14,FALSE)</f>
        <v>Cafe</v>
      </c>
      <c r="H4156" s="1">
        <f>VLOOKUP(A4156,Cafe_sales!$A$1:$O$10001,15,FALSE)</f>
        <v>45284</v>
      </c>
    </row>
    <row r="4157" spans="1:8" x14ac:dyDescent="0.35">
      <c r="A4157" t="s">
        <v>4807</v>
      </c>
      <c r="B4157" t="str">
        <f>VLOOKUP(A4157,Cafe_sales!$A$1:$O$10001,9,FALSE)</f>
        <v>Coffee</v>
      </c>
      <c r="C4157" s="6">
        <f>VLOOKUP(A4157,Cafe_sales!$A$1:$O$10001,10,FALSE)</f>
        <v>5</v>
      </c>
      <c r="D4157" s="10">
        <f>VLOOKUP(A4157,Cafe_sales!$A$1:$O$10001,11,FALSE)</f>
        <v>2</v>
      </c>
      <c r="E4157" s="6">
        <f>VLOOKUP(A4157,Cafe_sales!$A$1:$O$10001,12,FALSE)</f>
        <v>10</v>
      </c>
      <c r="F4157" t="str">
        <f>VLOOKUP(A4157,Cafe_sales!$A$1:$O$10001,13,FALSE)</f>
        <v>Credit Card</v>
      </c>
      <c r="G4157" t="str">
        <f>VLOOKUP(A4157,Cafe_sales!$A$1:$O$10001,14,FALSE)</f>
        <v>UNKNOWN</v>
      </c>
      <c r="H4157" s="8">
        <f>VLOOKUP(A4157,Cafe_sales!$A$1:$O$10001,15,FALSE)</f>
        <v>45221</v>
      </c>
    </row>
    <row r="4158" spans="1:8" x14ac:dyDescent="0.35">
      <c r="A4158" t="s">
        <v>9761</v>
      </c>
      <c r="B4158" t="str">
        <f>VLOOKUP(A4158,Cafe_sales!$A$1:$O$10001,9,FALSE)</f>
        <v>Cookie</v>
      </c>
      <c r="C4158" s="6">
        <f>VLOOKUP(A4158,Cafe_sales!$A$1:$O$10001,10,FALSE)</f>
        <v>4</v>
      </c>
      <c r="D4158" s="10">
        <f>VLOOKUP(A4158,Cafe_sales!$A$1:$O$10001,11,FALSE)</f>
        <v>0</v>
      </c>
      <c r="E4158" s="6">
        <f>VLOOKUP(A4158,Cafe_sales!$A$1:$O$10001,12,FALSE)</f>
        <v>4</v>
      </c>
      <c r="F4158" t="str">
        <f>VLOOKUP(A4158,Cafe_sales!$A$1:$O$10001,13,FALSE)</f>
        <v>Digital Wallet</v>
      </c>
      <c r="G4158" t="str">
        <f>VLOOKUP(A4158,Cafe_sales!$A$1:$O$10001,14,FALSE)</f>
        <v>In-store</v>
      </c>
      <c r="H4158" s="8">
        <f>VLOOKUP(A4158,Cafe_sales!$A$1:$O$10001,15,FALSE)</f>
        <v>45106</v>
      </c>
    </row>
    <row r="4159" spans="1:8" hidden="1" x14ac:dyDescent="0.35">
      <c r="A4159" t="s">
        <v>4583</v>
      </c>
      <c r="B4159" t="str">
        <f>VLOOKUP(A4159,Cafe_sales!$A$1:$O$10001,9,FALSE)</f>
        <v>Tea</v>
      </c>
      <c r="C4159">
        <f>VLOOKUP(A4159,Cafe_sales!$A$1:$O$10001,10,FALSE)</f>
        <v>2</v>
      </c>
      <c r="D4159">
        <f>VLOOKUP(A4159,Cafe_sales!$A$1:$O$10001,11,FALSE)</f>
        <v>1.5</v>
      </c>
      <c r="E4159">
        <f>VLOOKUP(A4159,Cafe_sales!$A$1:$O$10001,12,FALSE)</f>
        <v>3</v>
      </c>
      <c r="F4159" t="str">
        <f>VLOOKUP(A4159,Cafe_sales!$A$1:$O$10001,13,FALSE)</f>
        <v>Credit Card</v>
      </c>
      <c r="G4159" t="str">
        <f>VLOOKUP(A4159,Cafe_sales!$A$1:$O$10001,14,FALSE)</f>
        <v>Takeaway</v>
      </c>
      <c r="H4159" s="1">
        <f>VLOOKUP(A4159,Cafe_sales!$A$1:$O$10001,15,FALSE)</f>
        <v>44932</v>
      </c>
    </row>
    <row r="4160" spans="1:8" x14ac:dyDescent="0.35">
      <c r="A4160" t="s">
        <v>3331</v>
      </c>
      <c r="B4160" t="str">
        <f>VLOOKUP(A4160,Cafe_sales!$A$1:$O$10001,9,FALSE)</f>
        <v>Cake</v>
      </c>
      <c r="C4160" s="6">
        <f>VLOOKUP(A4160,Cafe_sales!$A$1:$O$10001,10,FALSE)</f>
        <v>5</v>
      </c>
      <c r="D4160" s="10">
        <f>VLOOKUP(A4160,Cafe_sales!$A$1:$O$10001,11,FALSE)</f>
        <v>3</v>
      </c>
      <c r="E4160" s="6">
        <f>VLOOKUP(A4160,Cafe_sales!$A$1:$O$10001,12,FALSE)</f>
        <v>15</v>
      </c>
      <c r="F4160" t="str">
        <f>VLOOKUP(A4160,Cafe_sales!$A$1:$O$10001,13,FALSE)</f>
        <v>Credit Card</v>
      </c>
      <c r="G4160" t="str">
        <f>VLOOKUP(A4160,Cafe_sales!$A$1:$O$10001,14,FALSE)</f>
        <v>UNKNOWN</v>
      </c>
      <c r="H4160" s="8">
        <f>VLOOKUP(A4160,Cafe_sales!$A$1:$O$10001,15,FALSE)</f>
        <v>44992</v>
      </c>
    </row>
    <row r="4161" spans="1:8" x14ac:dyDescent="0.35">
      <c r="A4161" t="s">
        <v>6028</v>
      </c>
      <c r="B4161" t="str">
        <f>VLOOKUP(A4161,Cafe_sales!$A$1:$O$10001,9,FALSE)</f>
        <v>Smoothie</v>
      </c>
      <c r="C4161" s="6">
        <f>VLOOKUP(A4161,Cafe_sales!$A$1:$O$10001,10,FALSE)</f>
        <v>3</v>
      </c>
      <c r="D4161" s="10">
        <f>VLOOKUP(A4161,Cafe_sales!$A$1:$O$10001,11,FALSE)</f>
        <v>4</v>
      </c>
      <c r="E4161" s="6">
        <f>VLOOKUP(A4161,Cafe_sales!$A$1:$O$10001,12,FALSE)</f>
        <v>12</v>
      </c>
      <c r="F4161" t="str">
        <f>VLOOKUP(A4161,Cafe_sales!$A$1:$O$10001,13,FALSE)</f>
        <v>Digital Wallet</v>
      </c>
      <c r="G4161" t="str">
        <f>VLOOKUP(A4161,Cafe_sales!$A$1:$O$10001,14,FALSE)</f>
        <v>UNKNOWN</v>
      </c>
      <c r="H4161" s="8">
        <f>VLOOKUP(A4161,Cafe_sales!$A$1:$O$10001,15,FALSE)</f>
        <v>44995</v>
      </c>
    </row>
    <row r="4162" spans="1:8" x14ac:dyDescent="0.35">
      <c r="A4162" t="s">
        <v>9431</v>
      </c>
      <c r="B4162" t="str">
        <f>VLOOKUP(A4162,Cafe_sales!$A$1:$O$10001,9,FALSE)</f>
        <v>Juice</v>
      </c>
      <c r="C4162" s="6">
        <f>VLOOKUP(A4162,Cafe_sales!$A$1:$O$10001,10,FALSE)</f>
        <v>3</v>
      </c>
      <c r="D4162" s="10">
        <f>VLOOKUP(A4162,Cafe_sales!$A$1:$O$10001,11,FALSE)</f>
        <v>3</v>
      </c>
      <c r="E4162" s="6">
        <f>VLOOKUP(A4162,Cafe_sales!$A$1:$O$10001,12,FALSE)</f>
        <v>9</v>
      </c>
      <c r="F4162" t="str">
        <f>VLOOKUP(A4162,Cafe_sales!$A$1:$O$10001,13,FALSE)</f>
        <v>Cash</v>
      </c>
      <c r="G4162" t="str">
        <f>VLOOKUP(A4162,Cafe_sales!$A$1:$O$10001,14,FALSE)</f>
        <v>In-store</v>
      </c>
      <c r="H4162" s="8">
        <f>VLOOKUP(A4162,Cafe_sales!$A$1:$O$10001,15,FALSE)</f>
        <v>45116</v>
      </c>
    </row>
    <row r="4163" spans="1:8" x14ac:dyDescent="0.35">
      <c r="A4163" t="s">
        <v>595</v>
      </c>
      <c r="B4163" t="str">
        <f>VLOOKUP(A4163,Cafe_sales!$A$1:$O$10001,9,FALSE)</f>
        <v>Cookie</v>
      </c>
      <c r="C4163" s="6">
        <f>VLOOKUP(A4163,Cafe_sales!$A$1:$O$10001,10,FALSE)</f>
        <v>1</v>
      </c>
      <c r="D4163" s="10">
        <f>VLOOKUP(A4163,Cafe_sales!$A$1:$O$10001,11,FALSE)</f>
        <v>1</v>
      </c>
      <c r="E4163" s="6">
        <f>VLOOKUP(A4163,Cafe_sales!$A$1:$O$10001,12,FALSE)</f>
        <v>1</v>
      </c>
      <c r="F4163" t="str">
        <f>VLOOKUP(A4163,Cafe_sales!$A$1:$O$10001,13,FALSE)</f>
        <v>Digital Wallet</v>
      </c>
      <c r="G4163" t="str">
        <f>VLOOKUP(A4163,Cafe_sales!$A$1:$O$10001,14,FALSE)</f>
        <v>In-store</v>
      </c>
      <c r="H4163" s="8">
        <f>VLOOKUP(A4163,Cafe_sales!$A$1:$O$10001,15,FALSE)</f>
        <v>45281</v>
      </c>
    </row>
    <row r="4164" spans="1:8" x14ac:dyDescent="0.35">
      <c r="A4164" t="s">
        <v>2066</v>
      </c>
      <c r="B4164" t="str">
        <f>VLOOKUP(A4164,Cafe_sales!$A$1:$O$10001,9,FALSE)</f>
        <v>UNKNOWN</v>
      </c>
      <c r="C4164" s="6">
        <f>VLOOKUP(A4164,Cafe_sales!$A$1:$O$10001,10,FALSE)</f>
        <v>4</v>
      </c>
      <c r="D4164" s="10">
        <f>VLOOKUP(A4164,Cafe_sales!$A$1:$O$10001,11,FALSE)</f>
        <v>5</v>
      </c>
      <c r="E4164" s="6">
        <f>VLOOKUP(A4164,Cafe_sales!$A$1:$O$10001,12,FALSE)</f>
        <v>20</v>
      </c>
      <c r="F4164" t="str">
        <f>VLOOKUP(A4164,Cafe_sales!$A$1:$O$10001,13,FALSE)</f>
        <v>Cash</v>
      </c>
      <c r="G4164" t="str">
        <f>VLOOKUP(A4164,Cafe_sales!$A$1:$O$10001,14,FALSE)</f>
        <v>UNKNOWN</v>
      </c>
      <c r="H4164" s="8">
        <f>VLOOKUP(A4164,Cafe_sales!$A$1:$O$10001,15,FALSE)</f>
        <v>45097</v>
      </c>
    </row>
    <row r="4165" spans="1:8" x14ac:dyDescent="0.35">
      <c r="A4165" t="s">
        <v>9945</v>
      </c>
      <c r="B4165" t="str">
        <f>VLOOKUP(A4165,Cafe_sales!$A$1:$O$10001,9,FALSE)</f>
        <v>Tea</v>
      </c>
      <c r="C4165" s="6">
        <f>VLOOKUP(A4165,Cafe_sales!$A$1:$O$10001,10,FALSE)</f>
        <v>1</v>
      </c>
      <c r="D4165" s="10">
        <f>VLOOKUP(A4165,Cafe_sales!$A$1:$O$10001,11,FALSE)</f>
        <v>1.5</v>
      </c>
      <c r="E4165" s="6">
        <f>VLOOKUP(A4165,Cafe_sales!$A$1:$O$10001,12,FALSE)</f>
        <v>1.5</v>
      </c>
      <c r="F4165" t="str">
        <f>VLOOKUP(A4165,Cafe_sales!$A$1:$O$10001,13,FALSE)</f>
        <v>Default mode</v>
      </c>
      <c r="G4165" t="str">
        <f>VLOOKUP(A4165,Cafe_sales!$A$1:$O$10001,14,FALSE)</f>
        <v>UNKNOWN</v>
      </c>
      <c r="H4165" s="8">
        <f>VLOOKUP(A4165,Cafe_sales!$A$1:$O$10001,15,FALSE)</f>
        <v>45105</v>
      </c>
    </row>
    <row r="4166" spans="1:8" x14ac:dyDescent="0.35">
      <c r="A4166" t="s">
        <v>4879</v>
      </c>
      <c r="B4166" t="str">
        <f>VLOOKUP(A4166,Cafe_sales!$A$1:$O$10001,9,FALSE)</f>
        <v>Cake</v>
      </c>
      <c r="C4166" s="6">
        <f>VLOOKUP(A4166,Cafe_sales!$A$1:$O$10001,10,FALSE)</f>
        <v>4</v>
      </c>
      <c r="D4166" s="10">
        <f>VLOOKUP(A4166,Cafe_sales!$A$1:$O$10001,11,FALSE)</f>
        <v>3</v>
      </c>
      <c r="E4166" s="6">
        <f>VLOOKUP(A4166,Cafe_sales!$A$1:$O$10001,12,FALSE)</f>
        <v>12</v>
      </c>
      <c r="F4166" t="str">
        <f>VLOOKUP(A4166,Cafe_sales!$A$1:$O$10001,13,FALSE)</f>
        <v>Cash</v>
      </c>
      <c r="G4166" t="str">
        <f>VLOOKUP(A4166,Cafe_sales!$A$1:$O$10001,14,FALSE)</f>
        <v>In-store</v>
      </c>
      <c r="H4166" s="8">
        <f>VLOOKUP(A4166,Cafe_sales!$A$1:$O$10001,15,FALSE)</f>
        <v>45014</v>
      </c>
    </row>
    <row r="4167" spans="1:8" hidden="1" x14ac:dyDescent="0.35">
      <c r="A4167" t="s">
        <v>3184</v>
      </c>
      <c r="B4167" t="str">
        <f>VLOOKUP(A4167,Cafe_sales!$A$1:$O$10001,9,FALSE)</f>
        <v>Cookie</v>
      </c>
      <c r="C4167">
        <f>VLOOKUP(A4167,Cafe_sales!$A$1:$O$10001,10,FALSE)</f>
        <v>2</v>
      </c>
      <c r="D4167">
        <f>VLOOKUP(A4167,Cafe_sales!$A$1:$O$10001,11,FALSE)</f>
        <v>1</v>
      </c>
      <c r="E4167">
        <f>VLOOKUP(A4167,Cafe_sales!$A$1:$O$10001,12,FALSE)</f>
        <v>2</v>
      </c>
      <c r="F4167" t="str">
        <f>VLOOKUP(A4167,Cafe_sales!$A$1:$O$10001,13,FALSE)</f>
        <v>Digital Wallet</v>
      </c>
      <c r="G4167" t="str">
        <f>VLOOKUP(A4167,Cafe_sales!$A$1:$O$10001,14,FALSE)</f>
        <v>Takeaway</v>
      </c>
      <c r="H4167" s="1">
        <f>VLOOKUP(A4167,Cafe_sales!$A$1:$O$10001,15,FALSE)</f>
        <v>45047</v>
      </c>
    </row>
    <row r="4168" spans="1:8" hidden="1" x14ac:dyDescent="0.35">
      <c r="A4168" t="s">
        <v>2944</v>
      </c>
      <c r="B4168" t="str">
        <f>VLOOKUP(A4168,Cafe_sales!$A$1:$O$10001,9,FALSE)</f>
        <v>Cookie</v>
      </c>
      <c r="C4168">
        <f>VLOOKUP(A4168,Cafe_sales!$A$1:$O$10001,10,FALSE)</f>
        <v>5</v>
      </c>
      <c r="D4168">
        <f>VLOOKUP(A4168,Cafe_sales!$A$1:$O$10001,11,FALSE)</f>
        <v>1</v>
      </c>
      <c r="E4168">
        <f>VLOOKUP(A4168,Cafe_sales!$A$1:$O$10001,12,FALSE)</f>
        <v>5</v>
      </c>
      <c r="F4168" t="str">
        <f>VLOOKUP(A4168,Cafe_sales!$A$1:$O$10001,13,FALSE)</f>
        <v>Digital Wallet</v>
      </c>
      <c r="G4168" t="str">
        <f>VLOOKUP(A4168,Cafe_sales!$A$1:$O$10001,14,FALSE)</f>
        <v>Takeaway</v>
      </c>
      <c r="H4168" s="1">
        <f>VLOOKUP(A4168,Cafe_sales!$A$1:$O$10001,15,FALSE)</f>
        <v>45110</v>
      </c>
    </row>
    <row r="4169" spans="1:8" hidden="1" x14ac:dyDescent="0.35">
      <c r="A4169" t="s">
        <v>2962</v>
      </c>
      <c r="B4169" t="str">
        <f>VLOOKUP(A4169,Cafe_sales!$A$1:$O$10001,9,FALSE)</f>
        <v>Coffee</v>
      </c>
      <c r="C4169">
        <f>VLOOKUP(A4169,Cafe_sales!$A$1:$O$10001,10,FALSE)</f>
        <v>2</v>
      </c>
      <c r="D4169">
        <f>VLOOKUP(A4169,Cafe_sales!$A$1:$O$10001,11,FALSE)</f>
        <v>2</v>
      </c>
      <c r="E4169">
        <f>VLOOKUP(A4169,Cafe_sales!$A$1:$O$10001,12,FALSE)</f>
        <v>4</v>
      </c>
      <c r="F4169" t="str">
        <f>VLOOKUP(A4169,Cafe_sales!$A$1:$O$10001,13,FALSE)</f>
        <v>Default mode</v>
      </c>
      <c r="G4169" t="str">
        <f>VLOOKUP(A4169,Cafe_sales!$A$1:$O$10001,14,FALSE)</f>
        <v>Takeaway</v>
      </c>
      <c r="H4169" s="1">
        <f>VLOOKUP(A4169,Cafe_sales!$A$1:$O$10001,15,FALSE)</f>
        <v>45070</v>
      </c>
    </row>
    <row r="4170" spans="1:8" x14ac:dyDescent="0.35">
      <c r="A4170" t="s">
        <v>4556</v>
      </c>
      <c r="B4170" t="str">
        <f>VLOOKUP(A4170,Cafe_sales!$A$1:$O$10001,9,FALSE)</f>
        <v>Smoothie</v>
      </c>
      <c r="C4170" s="6">
        <f>VLOOKUP(A4170,Cafe_sales!$A$1:$O$10001,10,FALSE)</f>
        <v>3</v>
      </c>
      <c r="D4170" s="10">
        <f>VLOOKUP(A4170,Cafe_sales!$A$1:$O$10001,11,FALSE)</f>
        <v>4</v>
      </c>
      <c r="E4170" s="6">
        <f>VLOOKUP(A4170,Cafe_sales!$A$1:$O$10001,12,FALSE)</f>
        <v>12</v>
      </c>
      <c r="F4170" t="str">
        <f>VLOOKUP(A4170,Cafe_sales!$A$1:$O$10001,13,FALSE)</f>
        <v>Digital Wallet</v>
      </c>
      <c r="G4170" t="str">
        <f>VLOOKUP(A4170,Cafe_sales!$A$1:$O$10001,14,FALSE)</f>
        <v>In-store</v>
      </c>
      <c r="H4170" s="8">
        <f>VLOOKUP(A4170,Cafe_sales!$A$1:$O$10001,15,FALSE)</f>
        <v>45072</v>
      </c>
    </row>
    <row r="4171" spans="1:8" x14ac:dyDescent="0.35">
      <c r="A4171" t="s">
        <v>5676</v>
      </c>
      <c r="B4171" t="str">
        <f>VLOOKUP(A4171,Cafe_sales!$A$1:$O$10001,9,FALSE)</f>
        <v>Cake</v>
      </c>
      <c r="C4171" s="6">
        <f>VLOOKUP(A4171,Cafe_sales!$A$1:$O$10001,10,FALSE)</f>
        <v>2</v>
      </c>
      <c r="D4171" s="10">
        <f>VLOOKUP(A4171,Cafe_sales!$A$1:$O$10001,11,FALSE)</f>
        <v>3</v>
      </c>
      <c r="E4171" s="6">
        <f>VLOOKUP(A4171,Cafe_sales!$A$1:$O$10001,12,FALSE)</f>
        <v>6</v>
      </c>
      <c r="F4171" t="str">
        <f>VLOOKUP(A4171,Cafe_sales!$A$1:$O$10001,13,FALSE)</f>
        <v>Digital Wallet</v>
      </c>
      <c r="G4171" t="str">
        <f>VLOOKUP(A4171,Cafe_sales!$A$1:$O$10001,14,FALSE)</f>
        <v>UNKNOWN</v>
      </c>
      <c r="H4171" s="8">
        <f>VLOOKUP(A4171,Cafe_sales!$A$1:$O$10001,15,FALSE)</f>
        <v>45272</v>
      </c>
    </row>
    <row r="4172" spans="1:8" x14ac:dyDescent="0.35">
      <c r="A4172" t="s">
        <v>6306</v>
      </c>
      <c r="B4172" t="str">
        <f>VLOOKUP(A4172,Cafe_sales!$A$1:$O$10001,9,FALSE)</f>
        <v>Cake</v>
      </c>
      <c r="C4172" s="6">
        <f>VLOOKUP(A4172,Cafe_sales!$A$1:$O$10001,10,FALSE)</f>
        <v>4</v>
      </c>
      <c r="D4172" s="10">
        <f>VLOOKUP(A4172,Cafe_sales!$A$1:$O$10001,11,FALSE)</f>
        <v>3</v>
      </c>
      <c r="E4172" s="6">
        <f>VLOOKUP(A4172,Cafe_sales!$A$1:$O$10001,12,FALSE)</f>
        <v>12</v>
      </c>
      <c r="F4172" t="str">
        <f>VLOOKUP(A4172,Cafe_sales!$A$1:$O$10001,13,FALSE)</f>
        <v>Default mode</v>
      </c>
      <c r="G4172" t="str">
        <f>VLOOKUP(A4172,Cafe_sales!$A$1:$O$10001,14,FALSE)</f>
        <v>In-store</v>
      </c>
      <c r="H4172" s="8">
        <f>VLOOKUP(A4172,Cafe_sales!$A$1:$O$10001,15,FALSE)</f>
        <v>45116</v>
      </c>
    </row>
    <row r="4173" spans="1:8" hidden="1" x14ac:dyDescent="0.35">
      <c r="A4173" t="s">
        <v>9256</v>
      </c>
      <c r="B4173" t="str">
        <f>VLOOKUP(A4173,Cafe_sales!$A$1:$O$10001,9,FALSE)</f>
        <v>Juice</v>
      </c>
      <c r="C4173">
        <f>VLOOKUP(A4173,Cafe_sales!$A$1:$O$10001,10,FALSE)</f>
        <v>3</v>
      </c>
      <c r="D4173">
        <f>VLOOKUP(A4173,Cafe_sales!$A$1:$O$10001,11,FALSE)</f>
        <v>3</v>
      </c>
      <c r="E4173">
        <f>VLOOKUP(A4173,Cafe_sales!$A$1:$O$10001,12,FALSE)</f>
        <v>9</v>
      </c>
      <c r="F4173" t="str">
        <f>VLOOKUP(A4173,Cafe_sales!$A$1:$O$10001,13,FALSE)</f>
        <v>UNKNOWN</v>
      </c>
      <c r="G4173" t="str">
        <f>VLOOKUP(A4173,Cafe_sales!$A$1:$O$10001,14,FALSE)</f>
        <v>Takeaway</v>
      </c>
      <c r="H4173" s="1">
        <f>VLOOKUP(A4173,Cafe_sales!$A$1:$O$10001,15,FALSE)</f>
        <v>45109</v>
      </c>
    </row>
    <row r="4174" spans="1:8" hidden="1" x14ac:dyDescent="0.35">
      <c r="A4174" t="s">
        <v>9366</v>
      </c>
      <c r="B4174" t="str">
        <f>VLOOKUP(A4174,Cafe_sales!$A$1:$O$10001,9,FALSE)</f>
        <v>Cake</v>
      </c>
      <c r="C4174">
        <f>VLOOKUP(A4174,Cafe_sales!$A$1:$O$10001,10,FALSE)</f>
        <v>5</v>
      </c>
      <c r="D4174">
        <f>VLOOKUP(A4174,Cafe_sales!$A$1:$O$10001,11,FALSE)</f>
        <v>3</v>
      </c>
      <c r="E4174">
        <f>VLOOKUP(A4174,Cafe_sales!$A$1:$O$10001,12,FALSE)</f>
        <v>15</v>
      </c>
      <c r="F4174" t="str">
        <f>VLOOKUP(A4174,Cafe_sales!$A$1:$O$10001,13,FALSE)</f>
        <v>Default mode</v>
      </c>
      <c r="G4174" t="str">
        <f>VLOOKUP(A4174,Cafe_sales!$A$1:$O$10001,14,FALSE)</f>
        <v>Takeaway</v>
      </c>
      <c r="H4174" s="1">
        <f>VLOOKUP(A4174,Cafe_sales!$A$1:$O$10001,15,FALSE)</f>
        <v>45285</v>
      </c>
    </row>
    <row r="4175" spans="1:8" x14ac:dyDescent="0.35">
      <c r="A4175" t="s">
        <v>709</v>
      </c>
      <c r="B4175" t="str">
        <f>VLOOKUP(A4175,Cafe_sales!$A$1:$O$10001,9,FALSE)</f>
        <v>Juice</v>
      </c>
      <c r="C4175" s="6">
        <f>VLOOKUP(A4175,Cafe_sales!$A$1:$O$10001,10,FALSE)</f>
        <v>1</v>
      </c>
      <c r="D4175" s="10">
        <f>VLOOKUP(A4175,Cafe_sales!$A$1:$O$10001,11,FALSE)</f>
        <v>2</v>
      </c>
      <c r="E4175" s="6">
        <f>VLOOKUP(A4175,Cafe_sales!$A$1:$O$10001,12,FALSE)</f>
        <v>2</v>
      </c>
      <c r="F4175" t="str">
        <f>VLOOKUP(A4175,Cafe_sales!$A$1:$O$10001,13,FALSE)</f>
        <v>Default mode</v>
      </c>
      <c r="G4175" t="str">
        <f>VLOOKUP(A4175,Cafe_sales!$A$1:$O$10001,14,FALSE)</f>
        <v>In-store</v>
      </c>
      <c r="H4175" s="8">
        <f>VLOOKUP(A4175,Cafe_sales!$A$1:$O$10001,15,FALSE)</f>
        <v>45010</v>
      </c>
    </row>
    <row r="4176" spans="1:8" x14ac:dyDescent="0.35">
      <c r="A4176" t="s">
        <v>1817</v>
      </c>
      <c r="B4176" t="str">
        <f>VLOOKUP(A4176,Cafe_sales!$A$1:$O$10001,9,FALSE)</f>
        <v>Juice</v>
      </c>
      <c r="C4176" s="6">
        <f>VLOOKUP(A4176,Cafe_sales!$A$1:$O$10001,10,FALSE)</f>
        <v>1</v>
      </c>
      <c r="D4176" s="10">
        <f>VLOOKUP(A4176,Cafe_sales!$A$1:$O$10001,11,FALSE)</f>
        <v>3</v>
      </c>
      <c r="E4176" s="6">
        <f>VLOOKUP(A4176,Cafe_sales!$A$1:$O$10001,12,FALSE)</f>
        <v>3</v>
      </c>
      <c r="F4176" t="str">
        <f>VLOOKUP(A4176,Cafe_sales!$A$1:$O$10001,13,FALSE)</f>
        <v>Cash</v>
      </c>
      <c r="G4176" t="str">
        <f>VLOOKUP(A4176,Cafe_sales!$A$1:$O$10001,14,FALSE)</f>
        <v>In-store</v>
      </c>
      <c r="H4176" s="8">
        <f>VLOOKUP(A4176,Cafe_sales!$A$1:$O$10001,15,FALSE)</f>
        <v>44936</v>
      </c>
    </row>
    <row r="4177" spans="1:8" x14ac:dyDescent="0.35">
      <c r="A4177" t="s">
        <v>2699</v>
      </c>
      <c r="B4177" t="str">
        <f>VLOOKUP(A4177,Cafe_sales!$A$1:$O$10001,9,FALSE)</f>
        <v>Juice</v>
      </c>
      <c r="C4177" s="6">
        <f>VLOOKUP(A4177,Cafe_sales!$A$1:$O$10001,10,FALSE)</f>
        <v>5</v>
      </c>
      <c r="D4177" s="10">
        <f>VLOOKUP(A4177,Cafe_sales!$A$1:$O$10001,11,FALSE)</f>
        <v>3</v>
      </c>
      <c r="E4177" s="6">
        <f>VLOOKUP(A4177,Cafe_sales!$A$1:$O$10001,12,FALSE)</f>
        <v>15</v>
      </c>
      <c r="F4177" t="str">
        <f>VLOOKUP(A4177,Cafe_sales!$A$1:$O$10001,13,FALSE)</f>
        <v>Digital Wallet</v>
      </c>
      <c r="G4177" t="str">
        <f>VLOOKUP(A4177,Cafe_sales!$A$1:$O$10001,14,FALSE)</f>
        <v>UNKNOWN</v>
      </c>
      <c r="H4177" s="8">
        <f>VLOOKUP(A4177,Cafe_sales!$A$1:$O$10001,15,FALSE)</f>
        <v>45023</v>
      </c>
    </row>
    <row r="4178" spans="1:8" hidden="1" x14ac:dyDescent="0.35">
      <c r="A4178" t="s">
        <v>8718</v>
      </c>
      <c r="B4178" t="str">
        <f>VLOOKUP(A4178,Cafe_sales!$A$1:$O$10001,9,FALSE)</f>
        <v>Coffee</v>
      </c>
      <c r="C4178">
        <f>VLOOKUP(A4178,Cafe_sales!$A$1:$O$10001,10,FALSE)</f>
        <v>2</v>
      </c>
      <c r="D4178">
        <f>VLOOKUP(A4178,Cafe_sales!$A$1:$O$10001,11,FALSE)</f>
        <v>2</v>
      </c>
      <c r="E4178">
        <f>VLOOKUP(A4178,Cafe_sales!$A$1:$O$10001,12,FALSE)</f>
        <v>4</v>
      </c>
      <c r="F4178" t="str">
        <f>VLOOKUP(A4178,Cafe_sales!$A$1:$O$10001,13,FALSE)</f>
        <v>Cash</v>
      </c>
      <c r="G4178" t="str">
        <f>VLOOKUP(A4178,Cafe_sales!$A$1:$O$10001,14,FALSE)</f>
        <v>Takeaway</v>
      </c>
      <c r="H4178" s="1">
        <f>VLOOKUP(A4178,Cafe_sales!$A$1:$O$10001,15,FALSE)</f>
        <v>44960</v>
      </c>
    </row>
    <row r="4179" spans="1:8" x14ac:dyDescent="0.35">
      <c r="A4179" t="s">
        <v>148</v>
      </c>
      <c r="B4179" t="str">
        <f>VLOOKUP(A4179,Cafe_sales!$A$1:$O$10001,9,FALSE)</f>
        <v>Tea</v>
      </c>
      <c r="C4179" s="6">
        <f>VLOOKUP(A4179,Cafe_sales!$A$1:$O$10001,10,FALSE)</f>
        <v>4</v>
      </c>
      <c r="D4179" s="10">
        <f>VLOOKUP(A4179,Cafe_sales!$A$1:$O$10001,11,FALSE)</f>
        <v>1.5</v>
      </c>
      <c r="E4179" s="6">
        <f>VLOOKUP(A4179,Cafe_sales!$A$1:$O$10001,12,FALSE)</f>
        <v>6</v>
      </c>
      <c r="F4179" t="str">
        <f>VLOOKUP(A4179,Cafe_sales!$A$1:$O$10001,13,FALSE)</f>
        <v>Cash</v>
      </c>
      <c r="G4179" t="str">
        <f>VLOOKUP(A4179,Cafe_sales!$A$1:$O$10001,14,FALSE)</f>
        <v>In-store</v>
      </c>
      <c r="H4179" s="8">
        <f>VLOOKUP(A4179,Cafe_sales!$A$1:$O$10001,15,FALSE)</f>
        <v>45183</v>
      </c>
    </row>
    <row r="4180" spans="1:8" x14ac:dyDescent="0.35">
      <c r="A4180" t="s">
        <v>7009</v>
      </c>
      <c r="B4180" t="str">
        <f>VLOOKUP(A4180,Cafe_sales!$A$1:$O$10001,9,FALSE)</f>
        <v>Coffee</v>
      </c>
      <c r="C4180" s="6">
        <f>VLOOKUP(A4180,Cafe_sales!$A$1:$O$10001,10,FALSE)</f>
        <v>4</v>
      </c>
      <c r="D4180" s="10">
        <f>VLOOKUP(A4180,Cafe_sales!$A$1:$O$10001,11,FALSE)</f>
        <v>2</v>
      </c>
      <c r="E4180" s="6">
        <f>VLOOKUP(A4180,Cafe_sales!$A$1:$O$10001,12,FALSE)</f>
        <v>8</v>
      </c>
      <c r="F4180" t="str">
        <f>VLOOKUP(A4180,Cafe_sales!$A$1:$O$10001,13,FALSE)</f>
        <v>Cash</v>
      </c>
      <c r="G4180" t="str">
        <f>VLOOKUP(A4180,Cafe_sales!$A$1:$O$10001,14,FALSE)</f>
        <v>In-store</v>
      </c>
      <c r="H4180" s="8">
        <f>VLOOKUP(A4180,Cafe_sales!$A$1:$O$10001,15,FALSE)</f>
        <v>45112</v>
      </c>
    </row>
    <row r="4181" spans="1:8" x14ac:dyDescent="0.35">
      <c r="A4181" t="s">
        <v>7908</v>
      </c>
      <c r="B4181" t="str">
        <f>VLOOKUP(A4181,Cafe_sales!$A$1:$O$10001,9,FALSE)</f>
        <v>UNKNOWN</v>
      </c>
      <c r="C4181" s="6">
        <f>VLOOKUP(A4181,Cafe_sales!$A$1:$O$10001,10,FALSE)</f>
        <v>1</v>
      </c>
      <c r="D4181" s="10">
        <f>VLOOKUP(A4181,Cafe_sales!$A$1:$O$10001,11,FALSE)</f>
        <v>1.5</v>
      </c>
      <c r="E4181" s="6">
        <f>VLOOKUP(A4181,Cafe_sales!$A$1:$O$10001,12,FALSE)</f>
        <v>1.5</v>
      </c>
      <c r="F4181" t="str">
        <f>VLOOKUP(A4181,Cafe_sales!$A$1:$O$10001,13,FALSE)</f>
        <v>Default mode</v>
      </c>
      <c r="G4181" t="str">
        <f>VLOOKUP(A4181,Cafe_sales!$A$1:$O$10001,14,FALSE)</f>
        <v>UNKNOWN</v>
      </c>
      <c r="H4181" s="8">
        <f>VLOOKUP(A4181,Cafe_sales!$A$1:$O$10001,15,FALSE)</f>
        <v>44973</v>
      </c>
    </row>
    <row r="4182" spans="1:8" x14ac:dyDescent="0.35">
      <c r="A4182" t="s">
        <v>193</v>
      </c>
      <c r="B4182" t="str">
        <f>VLOOKUP(A4182,Cafe_sales!$A$1:$O$10001,9,FALSE)</f>
        <v>Sandwich</v>
      </c>
      <c r="C4182" s="6">
        <f>VLOOKUP(A4182,Cafe_sales!$A$1:$O$10001,10,FALSE)</f>
        <v>4</v>
      </c>
      <c r="D4182" s="10">
        <f>VLOOKUP(A4182,Cafe_sales!$A$1:$O$10001,11,FALSE)</f>
        <v>4</v>
      </c>
      <c r="E4182" s="6">
        <f>VLOOKUP(A4182,Cafe_sales!$A$1:$O$10001,12,FALSE)</f>
        <v>16</v>
      </c>
      <c r="F4182" t="str">
        <f>VLOOKUP(A4182,Cafe_sales!$A$1:$O$10001,13,FALSE)</f>
        <v>Default mode</v>
      </c>
      <c r="G4182" t="str">
        <f>VLOOKUP(A4182,Cafe_sales!$A$1:$O$10001,14,FALSE)</f>
        <v>UNKNOWN</v>
      </c>
      <c r="H4182" s="8">
        <f>VLOOKUP(A4182,Cafe_sales!$A$1:$O$10001,15,FALSE)</f>
        <v>45262</v>
      </c>
    </row>
    <row r="4183" spans="1:8" x14ac:dyDescent="0.35">
      <c r="A4183" t="s">
        <v>2384</v>
      </c>
      <c r="B4183" t="str">
        <f>VLOOKUP(A4183,Cafe_sales!$A$1:$O$10001,9,FALSE)</f>
        <v>Sandwich</v>
      </c>
      <c r="C4183" s="6">
        <f>VLOOKUP(A4183,Cafe_sales!$A$1:$O$10001,10,FALSE)</f>
        <v>2</v>
      </c>
      <c r="D4183" s="10">
        <f>VLOOKUP(A4183,Cafe_sales!$A$1:$O$10001,11,FALSE)</f>
        <v>2.9633944574658764</v>
      </c>
      <c r="E4183" s="6">
        <f>VLOOKUP(A4183,Cafe_sales!$A$1:$O$10001,12,FALSE)</f>
        <v>8</v>
      </c>
      <c r="F4183" t="str">
        <f>VLOOKUP(A4183,Cafe_sales!$A$1:$O$10001,13,FALSE)</f>
        <v>Digital Wallet</v>
      </c>
      <c r="G4183" t="str">
        <f>VLOOKUP(A4183,Cafe_sales!$A$1:$O$10001,14,FALSE)</f>
        <v>UNKNOWN</v>
      </c>
      <c r="H4183" s="8">
        <f>VLOOKUP(A4183,Cafe_sales!$A$1:$O$10001,15,FALSE)</f>
        <v>44927</v>
      </c>
    </row>
    <row r="4184" spans="1:8" hidden="1" x14ac:dyDescent="0.35">
      <c r="A4184" t="s">
        <v>705</v>
      </c>
      <c r="B4184" t="str">
        <f>VLOOKUP(A4184,Cafe_sales!$A$1:$O$10001,9,FALSE)</f>
        <v>Cake</v>
      </c>
      <c r="C4184">
        <f>VLOOKUP(A4184,Cafe_sales!$A$1:$O$10001,10,FALSE)</f>
        <v>1</v>
      </c>
      <c r="D4184">
        <f>VLOOKUP(A4184,Cafe_sales!$A$1:$O$10001,11,FALSE)</f>
        <v>3</v>
      </c>
      <c r="E4184">
        <f>VLOOKUP(A4184,Cafe_sales!$A$1:$O$10001,12,FALSE)</f>
        <v>3</v>
      </c>
      <c r="F4184" t="str">
        <f>VLOOKUP(A4184,Cafe_sales!$A$1:$O$10001,13,FALSE)</f>
        <v>Cash</v>
      </c>
      <c r="G4184" t="str">
        <f>VLOOKUP(A4184,Cafe_sales!$A$1:$O$10001,14,FALSE)</f>
        <v>Takeaway</v>
      </c>
      <c r="H4184" s="1">
        <f>VLOOKUP(A4184,Cafe_sales!$A$1:$O$10001,15,FALSE)</f>
        <v>45069</v>
      </c>
    </row>
    <row r="4185" spans="1:8" x14ac:dyDescent="0.35">
      <c r="A4185" t="s">
        <v>8865</v>
      </c>
      <c r="B4185" t="str">
        <f>VLOOKUP(A4185,Cafe_sales!$A$1:$O$10001,9,FALSE)</f>
        <v>Tea</v>
      </c>
      <c r="C4185" s="6">
        <f>VLOOKUP(A4185,Cafe_sales!$A$1:$O$10001,10,FALSE)</f>
        <v>2</v>
      </c>
      <c r="D4185" s="10">
        <f>VLOOKUP(A4185,Cafe_sales!$A$1:$O$10001,11,FALSE)</f>
        <v>1.5</v>
      </c>
      <c r="E4185" s="6">
        <f>VLOOKUP(A4185,Cafe_sales!$A$1:$O$10001,12,FALSE)</f>
        <v>3</v>
      </c>
      <c r="F4185" t="str">
        <f>VLOOKUP(A4185,Cafe_sales!$A$1:$O$10001,13,FALSE)</f>
        <v>Default mode</v>
      </c>
      <c r="G4185" t="str">
        <f>VLOOKUP(A4185,Cafe_sales!$A$1:$O$10001,14,FALSE)</f>
        <v>UNKNOWN</v>
      </c>
      <c r="H4185" s="8">
        <f>VLOOKUP(A4185,Cafe_sales!$A$1:$O$10001,15,FALSE)</f>
        <v>45079</v>
      </c>
    </row>
    <row r="4186" spans="1:8" x14ac:dyDescent="0.35">
      <c r="A4186" t="s">
        <v>1578</v>
      </c>
      <c r="B4186" t="str">
        <f>VLOOKUP(A4186,Cafe_sales!$A$1:$O$10001,9,FALSE)</f>
        <v>Juice</v>
      </c>
      <c r="C4186" s="6">
        <f>VLOOKUP(A4186,Cafe_sales!$A$1:$O$10001,10,FALSE)</f>
        <v>1</v>
      </c>
      <c r="D4186" s="10">
        <f>VLOOKUP(A4186,Cafe_sales!$A$1:$O$10001,11,FALSE)</f>
        <v>3</v>
      </c>
      <c r="E4186" s="6">
        <f>VLOOKUP(A4186,Cafe_sales!$A$1:$O$10001,12,FALSE)</f>
        <v>3</v>
      </c>
      <c r="F4186" t="str">
        <f>VLOOKUP(A4186,Cafe_sales!$A$1:$O$10001,13,FALSE)</f>
        <v>Digital Wallet</v>
      </c>
      <c r="G4186" t="str">
        <f>VLOOKUP(A4186,Cafe_sales!$A$1:$O$10001,14,FALSE)</f>
        <v>UNKNOWN</v>
      </c>
      <c r="H4186" s="8">
        <f>VLOOKUP(A4186,Cafe_sales!$A$1:$O$10001,15,FALSE)</f>
        <v>45236</v>
      </c>
    </row>
    <row r="4187" spans="1:8" hidden="1" x14ac:dyDescent="0.35">
      <c r="A4187" t="s">
        <v>9749</v>
      </c>
      <c r="B4187" t="str">
        <f>VLOOKUP(A4187,Cafe_sales!$A$1:$O$10001,9,FALSE)</f>
        <v>Sandwich</v>
      </c>
      <c r="C4187">
        <f>VLOOKUP(A4187,Cafe_sales!$A$1:$O$10001,10,FALSE)</f>
        <v>4</v>
      </c>
      <c r="D4187">
        <f>VLOOKUP(A4187,Cafe_sales!$A$1:$O$10001,11,FALSE)</f>
        <v>4</v>
      </c>
      <c r="E4187">
        <f>VLOOKUP(A4187,Cafe_sales!$A$1:$O$10001,12,FALSE)</f>
        <v>16</v>
      </c>
      <c r="F4187" t="str">
        <f>VLOOKUP(A4187,Cafe_sales!$A$1:$O$10001,13,FALSE)</f>
        <v>Cash</v>
      </c>
      <c r="G4187" t="str">
        <f>VLOOKUP(A4187,Cafe_sales!$A$1:$O$10001,14,FALSE)</f>
        <v>Takeaway</v>
      </c>
      <c r="H4187" s="1">
        <f>VLOOKUP(A4187,Cafe_sales!$A$1:$O$10001,15,FALSE)</f>
        <v>45276</v>
      </c>
    </row>
    <row r="4188" spans="1:8" x14ac:dyDescent="0.35">
      <c r="A4188" t="s">
        <v>8503</v>
      </c>
      <c r="B4188" t="str">
        <f>VLOOKUP(A4188,Cafe_sales!$A$1:$O$10001,9,FALSE)</f>
        <v>Tea</v>
      </c>
      <c r="C4188" s="6">
        <f>VLOOKUP(A4188,Cafe_sales!$A$1:$O$10001,10,FALSE)</f>
        <v>3</v>
      </c>
      <c r="D4188" s="10">
        <f>VLOOKUP(A4188,Cafe_sales!$A$1:$O$10001,11,FALSE)</f>
        <v>1.5</v>
      </c>
      <c r="E4188" s="6">
        <f>VLOOKUP(A4188,Cafe_sales!$A$1:$O$10001,12,FALSE)</f>
        <v>4.5</v>
      </c>
      <c r="F4188" t="str">
        <f>VLOOKUP(A4188,Cafe_sales!$A$1:$O$10001,13,FALSE)</f>
        <v>Default mode</v>
      </c>
      <c r="G4188" t="str">
        <f>VLOOKUP(A4188,Cafe_sales!$A$1:$O$10001,14,FALSE)</f>
        <v>In-store</v>
      </c>
      <c r="H4188" s="8">
        <f>VLOOKUP(A4188,Cafe_sales!$A$1:$O$10001,15,FALSE)</f>
        <v>44951</v>
      </c>
    </row>
    <row r="4189" spans="1:8" x14ac:dyDescent="0.35">
      <c r="A4189" t="s">
        <v>3288</v>
      </c>
      <c r="B4189" t="str">
        <f>VLOOKUP(A4189,Cafe_sales!$A$1:$O$10001,9,FALSE)</f>
        <v>Cake</v>
      </c>
      <c r="C4189" s="6">
        <f>VLOOKUP(A4189,Cafe_sales!$A$1:$O$10001,10,FALSE)</f>
        <v>5</v>
      </c>
      <c r="D4189" s="10">
        <f>VLOOKUP(A4189,Cafe_sales!$A$1:$O$10001,11,FALSE)</f>
        <v>3</v>
      </c>
      <c r="E4189" s="6">
        <f>VLOOKUP(A4189,Cafe_sales!$A$1:$O$10001,12,FALSE)</f>
        <v>15</v>
      </c>
      <c r="F4189" t="str">
        <f>VLOOKUP(A4189,Cafe_sales!$A$1:$O$10001,13,FALSE)</f>
        <v>Default mode</v>
      </c>
      <c r="G4189" t="str">
        <f>VLOOKUP(A4189,Cafe_sales!$A$1:$O$10001,14,FALSE)</f>
        <v>In-store</v>
      </c>
      <c r="H4189" s="8">
        <f>VLOOKUP(A4189,Cafe_sales!$A$1:$O$10001,15,FALSE)</f>
        <v>45078</v>
      </c>
    </row>
    <row r="4190" spans="1:8" hidden="1" x14ac:dyDescent="0.35">
      <c r="A4190" t="s">
        <v>4070</v>
      </c>
      <c r="B4190" t="str">
        <f>VLOOKUP(A4190,Cafe_sales!$A$1:$O$10001,9,FALSE)</f>
        <v>Cookie</v>
      </c>
      <c r="C4190">
        <f>VLOOKUP(A4190,Cafe_sales!$A$1:$O$10001,10,FALSE)</f>
        <v>4</v>
      </c>
      <c r="D4190">
        <f>VLOOKUP(A4190,Cafe_sales!$A$1:$O$10001,11,FALSE)</f>
        <v>1</v>
      </c>
      <c r="E4190">
        <f>VLOOKUP(A4190,Cafe_sales!$A$1:$O$10001,12,FALSE)</f>
        <v>4</v>
      </c>
      <c r="F4190" t="str">
        <f>VLOOKUP(A4190,Cafe_sales!$A$1:$O$10001,13,FALSE)</f>
        <v>Default mode</v>
      </c>
      <c r="G4190" t="str">
        <f>VLOOKUP(A4190,Cafe_sales!$A$1:$O$10001,14,FALSE)</f>
        <v>Takeaway</v>
      </c>
      <c r="H4190" s="1">
        <f>VLOOKUP(A4190,Cafe_sales!$A$1:$O$10001,15,FALSE)</f>
        <v>44927</v>
      </c>
    </row>
    <row r="4191" spans="1:8" hidden="1" x14ac:dyDescent="0.35">
      <c r="A4191" t="s">
        <v>9695</v>
      </c>
      <c r="B4191" t="str">
        <f>VLOOKUP(A4191,Cafe_sales!$A$1:$O$10001,9,FALSE)</f>
        <v>UNKNOWN</v>
      </c>
      <c r="C4191">
        <f>VLOOKUP(A4191,Cafe_sales!$A$1:$O$10001,10,FALSE)</f>
        <v>3</v>
      </c>
      <c r="D4191">
        <f>VLOOKUP(A4191,Cafe_sales!$A$1:$O$10001,11,FALSE)</f>
        <v>1</v>
      </c>
      <c r="E4191">
        <f>VLOOKUP(A4191,Cafe_sales!$A$1:$O$10001,12,FALSE)</f>
        <v>3</v>
      </c>
      <c r="F4191" t="str">
        <f>VLOOKUP(A4191,Cafe_sales!$A$1:$O$10001,13,FALSE)</f>
        <v>Cash</v>
      </c>
      <c r="G4191" t="str">
        <f>VLOOKUP(A4191,Cafe_sales!$A$1:$O$10001,14,FALSE)</f>
        <v>Cafe</v>
      </c>
      <c r="H4191" s="1">
        <f>VLOOKUP(A4191,Cafe_sales!$A$1:$O$10001,15,FALSE)</f>
        <v>45157</v>
      </c>
    </row>
    <row r="4192" spans="1:8" x14ac:dyDescent="0.35">
      <c r="A4192" t="s">
        <v>540</v>
      </c>
      <c r="B4192" t="str">
        <f>VLOOKUP(A4192,Cafe_sales!$A$1:$O$10001,9,FALSE)</f>
        <v>Cookie</v>
      </c>
      <c r="C4192" s="6">
        <f>VLOOKUP(A4192,Cafe_sales!$A$1:$O$10001,10,FALSE)</f>
        <v>1</v>
      </c>
      <c r="D4192" s="10">
        <f>VLOOKUP(A4192,Cafe_sales!$A$1:$O$10001,11,FALSE)</f>
        <v>1</v>
      </c>
      <c r="E4192" s="6">
        <f>VLOOKUP(A4192,Cafe_sales!$A$1:$O$10001,12,FALSE)</f>
        <v>1</v>
      </c>
      <c r="F4192" t="str">
        <f>VLOOKUP(A4192,Cafe_sales!$A$1:$O$10001,13,FALSE)</f>
        <v>Cash</v>
      </c>
      <c r="G4192" t="str">
        <f>VLOOKUP(A4192,Cafe_sales!$A$1:$O$10001,14,FALSE)</f>
        <v>In-store</v>
      </c>
      <c r="H4192" s="8">
        <f>VLOOKUP(A4192,Cafe_sales!$A$1:$O$10001,15,FALSE)</f>
        <v>45073</v>
      </c>
    </row>
    <row r="4193" spans="1:8" x14ac:dyDescent="0.35">
      <c r="A4193" t="s">
        <v>8059</v>
      </c>
      <c r="B4193" t="str">
        <f>VLOOKUP(A4193,Cafe_sales!$A$1:$O$10001,9,FALSE)</f>
        <v>Salad</v>
      </c>
      <c r="C4193" s="6">
        <f>VLOOKUP(A4193,Cafe_sales!$A$1:$O$10001,10,FALSE)</f>
        <v>1</v>
      </c>
      <c r="D4193" s="10">
        <f>VLOOKUP(A4193,Cafe_sales!$A$1:$O$10001,11,FALSE)</f>
        <v>5</v>
      </c>
      <c r="E4193" s="6">
        <f>VLOOKUP(A4193,Cafe_sales!$A$1:$O$10001,12,FALSE)</f>
        <v>5</v>
      </c>
      <c r="F4193" t="str">
        <f>VLOOKUP(A4193,Cafe_sales!$A$1:$O$10001,13,FALSE)</f>
        <v>Credit Card</v>
      </c>
      <c r="G4193" t="str">
        <f>VLOOKUP(A4193,Cafe_sales!$A$1:$O$10001,14,FALSE)</f>
        <v>UNKNOWN</v>
      </c>
      <c r="H4193" s="8">
        <f>VLOOKUP(A4193,Cafe_sales!$A$1:$O$10001,15,FALSE)</f>
        <v>45198</v>
      </c>
    </row>
    <row r="4194" spans="1:8" x14ac:dyDescent="0.35">
      <c r="A4194" t="s">
        <v>4886</v>
      </c>
      <c r="B4194" t="str">
        <f>VLOOKUP(A4194,Cafe_sales!$A$1:$O$10001,9,FALSE)</f>
        <v>Sandwich</v>
      </c>
      <c r="C4194" s="6">
        <f>VLOOKUP(A4194,Cafe_sales!$A$1:$O$10001,10,FALSE)</f>
        <v>3</v>
      </c>
      <c r="D4194" s="10">
        <f>VLOOKUP(A4194,Cafe_sales!$A$1:$O$10001,11,FALSE)</f>
        <v>4</v>
      </c>
      <c r="E4194" s="6">
        <f>VLOOKUP(A4194,Cafe_sales!$A$1:$O$10001,12,FALSE)</f>
        <v>12</v>
      </c>
      <c r="F4194" t="str">
        <f>VLOOKUP(A4194,Cafe_sales!$A$1:$O$10001,13,FALSE)</f>
        <v>Credit Card</v>
      </c>
      <c r="G4194" t="str">
        <f>VLOOKUP(A4194,Cafe_sales!$A$1:$O$10001,14,FALSE)</f>
        <v>UNKNOWN</v>
      </c>
      <c r="H4194" s="8">
        <f>VLOOKUP(A4194,Cafe_sales!$A$1:$O$10001,15,FALSE)</f>
        <v>45024</v>
      </c>
    </row>
    <row r="4195" spans="1:8" x14ac:dyDescent="0.35">
      <c r="A4195" t="s">
        <v>2301</v>
      </c>
      <c r="B4195" t="str">
        <f>VLOOKUP(A4195,Cafe_sales!$A$1:$O$10001,9,FALSE)</f>
        <v>Smoothie</v>
      </c>
      <c r="C4195" s="6">
        <f>VLOOKUP(A4195,Cafe_sales!$A$1:$O$10001,10,FALSE)</f>
        <v>4</v>
      </c>
      <c r="D4195" s="10">
        <f>VLOOKUP(A4195,Cafe_sales!$A$1:$O$10001,11,FALSE)</f>
        <v>4</v>
      </c>
      <c r="E4195" s="6">
        <f>VLOOKUP(A4195,Cafe_sales!$A$1:$O$10001,12,FALSE)</f>
        <v>16</v>
      </c>
      <c r="F4195" t="str">
        <f>VLOOKUP(A4195,Cafe_sales!$A$1:$O$10001,13,FALSE)</f>
        <v>Default mode</v>
      </c>
      <c r="G4195" t="str">
        <f>VLOOKUP(A4195,Cafe_sales!$A$1:$O$10001,14,FALSE)</f>
        <v>UNKNOWN</v>
      </c>
      <c r="H4195" s="8">
        <f>VLOOKUP(A4195,Cafe_sales!$A$1:$O$10001,15,FALSE)</f>
        <v>45267</v>
      </c>
    </row>
    <row r="4196" spans="1:8" x14ac:dyDescent="0.35">
      <c r="A4196" t="s">
        <v>9570</v>
      </c>
      <c r="B4196" t="str">
        <f>VLOOKUP(A4196,Cafe_sales!$A$1:$O$10001,9,FALSE)</f>
        <v>Coffee</v>
      </c>
      <c r="C4196" s="6">
        <f>VLOOKUP(A4196,Cafe_sales!$A$1:$O$10001,10,FALSE)</f>
        <v>5</v>
      </c>
      <c r="D4196" s="10">
        <f>VLOOKUP(A4196,Cafe_sales!$A$1:$O$10001,11,FALSE)</f>
        <v>2</v>
      </c>
      <c r="E4196" s="6">
        <f>VLOOKUP(A4196,Cafe_sales!$A$1:$O$10001,12,FALSE)</f>
        <v>10</v>
      </c>
      <c r="F4196" t="str">
        <f>VLOOKUP(A4196,Cafe_sales!$A$1:$O$10001,13,FALSE)</f>
        <v>Default mode</v>
      </c>
      <c r="G4196" t="str">
        <f>VLOOKUP(A4196,Cafe_sales!$A$1:$O$10001,14,FALSE)</f>
        <v>In-store</v>
      </c>
      <c r="H4196" s="8">
        <f>VLOOKUP(A4196,Cafe_sales!$A$1:$O$10001,15,FALSE)</f>
        <v>45264</v>
      </c>
    </row>
    <row r="4197" spans="1:8" hidden="1" x14ac:dyDescent="0.35">
      <c r="A4197" t="s">
        <v>7243</v>
      </c>
      <c r="B4197" t="str">
        <f>VLOOKUP(A4197,Cafe_sales!$A$1:$O$10001,9,FALSE)</f>
        <v>Coffee</v>
      </c>
      <c r="C4197">
        <f>VLOOKUP(A4197,Cafe_sales!$A$1:$O$10001,10,FALSE)</f>
        <v>2</v>
      </c>
      <c r="D4197">
        <f>VLOOKUP(A4197,Cafe_sales!$A$1:$O$10001,11,FALSE)</f>
        <v>2</v>
      </c>
      <c r="E4197">
        <f>VLOOKUP(A4197,Cafe_sales!$A$1:$O$10001,12,FALSE)</f>
        <v>4</v>
      </c>
      <c r="F4197" t="str">
        <f>VLOOKUP(A4197,Cafe_sales!$A$1:$O$10001,13,FALSE)</f>
        <v>Digital Wallet</v>
      </c>
      <c r="G4197" t="str">
        <f>VLOOKUP(A4197,Cafe_sales!$A$1:$O$10001,14,FALSE)</f>
        <v>Takeaway</v>
      </c>
      <c r="H4197" s="1">
        <f>VLOOKUP(A4197,Cafe_sales!$A$1:$O$10001,15,FALSE)</f>
        <v>45128</v>
      </c>
    </row>
    <row r="4198" spans="1:8" x14ac:dyDescent="0.35">
      <c r="A4198" t="s">
        <v>260</v>
      </c>
      <c r="B4198" t="str">
        <f>VLOOKUP(A4198,Cafe_sales!$A$1:$O$10001,9,FALSE)</f>
        <v>Coffee</v>
      </c>
      <c r="C4198" s="6">
        <f>VLOOKUP(A4198,Cafe_sales!$A$1:$O$10001,10,FALSE)</f>
        <v>4</v>
      </c>
      <c r="D4198" s="10">
        <f>VLOOKUP(A4198,Cafe_sales!$A$1:$O$10001,11,FALSE)</f>
        <v>2</v>
      </c>
      <c r="E4198" s="6">
        <f>VLOOKUP(A4198,Cafe_sales!$A$1:$O$10001,12,FALSE)</f>
        <v>8</v>
      </c>
      <c r="F4198" t="str">
        <f>VLOOKUP(A4198,Cafe_sales!$A$1:$O$10001,13,FALSE)</f>
        <v>Default mode</v>
      </c>
      <c r="G4198" t="str">
        <f>VLOOKUP(A4198,Cafe_sales!$A$1:$O$10001,14,FALSE)</f>
        <v>In-store</v>
      </c>
      <c r="H4198" s="8">
        <f>VLOOKUP(A4198,Cafe_sales!$A$1:$O$10001,15,FALSE)</f>
        <v>45281</v>
      </c>
    </row>
    <row r="4199" spans="1:8" x14ac:dyDescent="0.35">
      <c r="A4199" t="s">
        <v>6209</v>
      </c>
      <c r="B4199" t="str">
        <f>VLOOKUP(A4199,Cafe_sales!$A$1:$O$10001,9,FALSE)</f>
        <v>Salad</v>
      </c>
      <c r="C4199" s="6">
        <f>VLOOKUP(A4199,Cafe_sales!$A$1:$O$10001,10,FALSE)</f>
        <v>4</v>
      </c>
      <c r="D4199" s="10">
        <f>VLOOKUP(A4199,Cafe_sales!$A$1:$O$10001,11,FALSE)</f>
        <v>5</v>
      </c>
      <c r="E4199" s="6">
        <f>VLOOKUP(A4199,Cafe_sales!$A$1:$O$10001,12,FALSE)</f>
        <v>20</v>
      </c>
      <c r="F4199" t="str">
        <f>VLOOKUP(A4199,Cafe_sales!$A$1:$O$10001,13,FALSE)</f>
        <v>Digital Wallet</v>
      </c>
      <c r="G4199" t="str">
        <f>VLOOKUP(A4199,Cafe_sales!$A$1:$O$10001,14,FALSE)</f>
        <v>UNKNOWN</v>
      </c>
      <c r="H4199" s="8">
        <f>VLOOKUP(A4199,Cafe_sales!$A$1:$O$10001,15,FALSE)</f>
        <v>44934</v>
      </c>
    </row>
    <row r="4200" spans="1:8" x14ac:dyDescent="0.35">
      <c r="A4200" t="s">
        <v>5545</v>
      </c>
      <c r="B4200" t="str">
        <f>VLOOKUP(A4200,Cafe_sales!$A$1:$O$10001,9,FALSE)</f>
        <v>Cake</v>
      </c>
      <c r="C4200" s="6">
        <f>VLOOKUP(A4200,Cafe_sales!$A$1:$O$10001,10,FALSE)</f>
        <v>2</v>
      </c>
      <c r="D4200" s="10">
        <f>VLOOKUP(A4200,Cafe_sales!$A$1:$O$10001,11,FALSE)</f>
        <v>3</v>
      </c>
      <c r="E4200" s="6">
        <f>VLOOKUP(A4200,Cafe_sales!$A$1:$O$10001,12,FALSE)</f>
        <v>6</v>
      </c>
      <c r="F4200" t="str">
        <f>VLOOKUP(A4200,Cafe_sales!$A$1:$O$10001,13,FALSE)</f>
        <v>Cash</v>
      </c>
      <c r="G4200" t="str">
        <f>VLOOKUP(A4200,Cafe_sales!$A$1:$O$10001,14,FALSE)</f>
        <v>UNKNOWN</v>
      </c>
      <c r="H4200" s="8">
        <f>VLOOKUP(A4200,Cafe_sales!$A$1:$O$10001,15,FALSE)</f>
        <v>45166</v>
      </c>
    </row>
    <row r="4201" spans="1:8" x14ac:dyDescent="0.35">
      <c r="A4201" t="s">
        <v>6226</v>
      </c>
      <c r="B4201" t="str">
        <f>VLOOKUP(A4201,Cafe_sales!$A$1:$O$10001,9,FALSE)</f>
        <v>Sandwich</v>
      </c>
      <c r="C4201" s="6">
        <f>VLOOKUP(A4201,Cafe_sales!$A$1:$O$10001,10,FALSE)</f>
        <v>1</v>
      </c>
      <c r="D4201" s="10">
        <f>VLOOKUP(A4201,Cafe_sales!$A$1:$O$10001,11,FALSE)</f>
        <v>4</v>
      </c>
      <c r="E4201" s="6">
        <f>VLOOKUP(A4201,Cafe_sales!$A$1:$O$10001,12,FALSE)</f>
        <v>4</v>
      </c>
      <c r="F4201" t="str">
        <f>VLOOKUP(A4201,Cafe_sales!$A$1:$O$10001,13,FALSE)</f>
        <v>Default mode</v>
      </c>
      <c r="G4201" t="str">
        <f>VLOOKUP(A4201,Cafe_sales!$A$1:$O$10001,14,FALSE)</f>
        <v>UNKNOWN</v>
      </c>
      <c r="H4201" s="8">
        <f>VLOOKUP(A4201,Cafe_sales!$A$1:$O$10001,15,FALSE)</f>
        <v>44952</v>
      </c>
    </row>
    <row r="4202" spans="1:8" x14ac:dyDescent="0.35">
      <c r="A4202" t="s">
        <v>6852</v>
      </c>
      <c r="B4202" t="str">
        <f>VLOOKUP(A4202,Cafe_sales!$A$1:$O$10001,9,FALSE)</f>
        <v>Cake</v>
      </c>
      <c r="C4202" s="6">
        <f>VLOOKUP(A4202,Cafe_sales!$A$1:$O$10001,10,FALSE)</f>
        <v>3</v>
      </c>
      <c r="D4202" s="10">
        <f>VLOOKUP(A4202,Cafe_sales!$A$1:$O$10001,11,FALSE)</f>
        <v>3</v>
      </c>
      <c r="E4202" s="6">
        <f>VLOOKUP(A4202,Cafe_sales!$A$1:$O$10001,12,FALSE)</f>
        <v>9</v>
      </c>
      <c r="F4202" t="str">
        <f>VLOOKUP(A4202,Cafe_sales!$A$1:$O$10001,13,FALSE)</f>
        <v>Cash</v>
      </c>
      <c r="G4202" t="str">
        <f>VLOOKUP(A4202,Cafe_sales!$A$1:$O$10001,14,FALSE)</f>
        <v>UNKNOWN</v>
      </c>
      <c r="H4202" s="8">
        <f>VLOOKUP(A4202,Cafe_sales!$A$1:$O$10001,15,FALSE)</f>
        <v>45078</v>
      </c>
    </row>
    <row r="4203" spans="1:8" x14ac:dyDescent="0.35">
      <c r="A4203" t="s">
        <v>3164</v>
      </c>
      <c r="B4203" t="str">
        <f>VLOOKUP(A4203,Cafe_sales!$A$1:$O$10001,9,FALSE)</f>
        <v>Coffee</v>
      </c>
      <c r="C4203" s="6">
        <f>VLOOKUP(A4203,Cafe_sales!$A$1:$O$10001,10,FALSE)</f>
        <v>3</v>
      </c>
      <c r="D4203" s="10">
        <f>VLOOKUP(A4203,Cafe_sales!$A$1:$O$10001,11,FALSE)</f>
        <v>2</v>
      </c>
      <c r="E4203" s="6">
        <f>VLOOKUP(A4203,Cafe_sales!$A$1:$O$10001,12,FALSE)</f>
        <v>6</v>
      </c>
      <c r="F4203" t="str">
        <f>VLOOKUP(A4203,Cafe_sales!$A$1:$O$10001,13,FALSE)</f>
        <v>Cash</v>
      </c>
      <c r="G4203" t="str">
        <f>VLOOKUP(A4203,Cafe_sales!$A$1:$O$10001,14,FALSE)</f>
        <v>UNKNOWN</v>
      </c>
      <c r="H4203" s="8">
        <f>VLOOKUP(A4203,Cafe_sales!$A$1:$O$10001,15,FALSE)</f>
        <v>45091</v>
      </c>
    </row>
    <row r="4204" spans="1:8" hidden="1" x14ac:dyDescent="0.35">
      <c r="A4204" t="s">
        <v>4481</v>
      </c>
      <c r="B4204" t="str">
        <f>VLOOKUP(A4204,Cafe_sales!$A$1:$O$10001,9,FALSE)</f>
        <v>Salad</v>
      </c>
      <c r="C4204">
        <f>VLOOKUP(A4204,Cafe_sales!$A$1:$O$10001,10,FALSE)</f>
        <v>5</v>
      </c>
      <c r="D4204">
        <f>VLOOKUP(A4204,Cafe_sales!$A$1:$O$10001,11,FALSE)</f>
        <v>5</v>
      </c>
      <c r="E4204">
        <f>VLOOKUP(A4204,Cafe_sales!$A$1:$O$10001,12,FALSE)</f>
        <v>25</v>
      </c>
      <c r="F4204" t="str">
        <f>VLOOKUP(A4204,Cafe_sales!$A$1:$O$10001,13,FALSE)</f>
        <v>Credit Card</v>
      </c>
      <c r="G4204" t="str">
        <f>VLOOKUP(A4204,Cafe_sales!$A$1:$O$10001,14,FALSE)</f>
        <v>Takeaway</v>
      </c>
      <c r="H4204" s="1">
        <f>VLOOKUP(A4204,Cafe_sales!$A$1:$O$10001,15,FALSE)</f>
        <v>45274</v>
      </c>
    </row>
    <row r="4205" spans="1:8" x14ac:dyDescent="0.35">
      <c r="A4205" t="s">
        <v>1645</v>
      </c>
      <c r="B4205" t="str">
        <f>VLOOKUP(A4205,Cafe_sales!$A$1:$O$10001,9,FALSE)</f>
        <v>Salad</v>
      </c>
      <c r="C4205" s="6">
        <f>VLOOKUP(A4205,Cafe_sales!$A$1:$O$10001,10,FALSE)</f>
        <v>5</v>
      </c>
      <c r="D4205" s="10">
        <f>VLOOKUP(A4205,Cafe_sales!$A$1:$O$10001,11,FALSE)</f>
        <v>5</v>
      </c>
      <c r="E4205" s="6">
        <f>VLOOKUP(A4205,Cafe_sales!$A$1:$O$10001,12,FALSE)</f>
        <v>25</v>
      </c>
      <c r="F4205" t="str">
        <f>VLOOKUP(A4205,Cafe_sales!$A$1:$O$10001,13,FALSE)</f>
        <v>Default mode</v>
      </c>
      <c r="G4205" t="str">
        <f>VLOOKUP(A4205,Cafe_sales!$A$1:$O$10001,14,FALSE)</f>
        <v>In-store</v>
      </c>
      <c r="H4205" s="8">
        <f>VLOOKUP(A4205,Cafe_sales!$A$1:$O$10001,15,FALSE)</f>
        <v>45261</v>
      </c>
    </row>
    <row r="4206" spans="1:8" x14ac:dyDescent="0.35">
      <c r="A4206" t="s">
        <v>3084</v>
      </c>
      <c r="B4206" t="str">
        <f>VLOOKUP(A4206,Cafe_sales!$A$1:$O$10001,9,FALSE)</f>
        <v>Cake</v>
      </c>
      <c r="C4206" s="6">
        <f>VLOOKUP(A4206,Cafe_sales!$A$1:$O$10001,10,FALSE)</f>
        <v>4</v>
      </c>
      <c r="D4206" s="10">
        <f>VLOOKUP(A4206,Cafe_sales!$A$1:$O$10001,11,FALSE)</f>
        <v>3</v>
      </c>
      <c r="E4206" s="6">
        <f>VLOOKUP(A4206,Cafe_sales!$A$1:$O$10001,12,FALSE)</f>
        <v>12</v>
      </c>
      <c r="F4206" t="str">
        <f>VLOOKUP(A4206,Cafe_sales!$A$1:$O$10001,13,FALSE)</f>
        <v>Digital Wallet</v>
      </c>
      <c r="G4206" t="str">
        <f>VLOOKUP(A4206,Cafe_sales!$A$1:$O$10001,14,FALSE)</f>
        <v>In-store</v>
      </c>
      <c r="H4206" s="8">
        <f>VLOOKUP(A4206,Cafe_sales!$A$1:$O$10001,15,FALSE)</f>
        <v>45207</v>
      </c>
    </row>
    <row r="4207" spans="1:8" hidden="1" x14ac:dyDescent="0.35">
      <c r="A4207" t="s">
        <v>7523</v>
      </c>
      <c r="B4207" t="str">
        <f>VLOOKUP(A4207,Cafe_sales!$A$1:$O$10001,9,FALSE)</f>
        <v>Sandwich</v>
      </c>
      <c r="C4207">
        <f>VLOOKUP(A4207,Cafe_sales!$A$1:$O$10001,10,FALSE)</f>
        <v>2</v>
      </c>
      <c r="D4207">
        <f>VLOOKUP(A4207,Cafe_sales!$A$1:$O$10001,11,FALSE)</f>
        <v>4</v>
      </c>
      <c r="E4207">
        <f>VLOOKUP(A4207,Cafe_sales!$A$1:$O$10001,12,FALSE)</f>
        <v>8</v>
      </c>
      <c r="F4207" t="str">
        <f>VLOOKUP(A4207,Cafe_sales!$A$1:$O$10001,13,FALSE)</f>
        <v>Credit Card</v>
      </c>
      <c r="G4207" t="str">
        <f>VLOOKUP(A4207,Cafe_sales!$A$1:$O$10001,14,FALSE)</f>
        <v>Takeaway</v>
      </c>
      <c r="H4207" s="1">
        <f>VLOOKUP(A4207,Cafe_sales!$A$1:$O$10001,15,FALSE)</f>
        <v>44927</v>
      </c>
    </row>
    <row r="4208" spans="1:8" hidden="1" x14ac:dyDescent="0.35">
      <c r="A4208" t="s">
        <v>979</v>
      </c>
      <c r="B4208" t="str">
        <f>VLOOKUP(A4208,Cafe_sales!$A$1:$O$10001,9,FALSE)</f>
        <v>Tea</v>
      </c>
      <c r="C4208">
        <f>VLOOKUP(A4208,Cafe_sales!$A$1:$O$10001,10,FALSE)</f>
        <v>5</v>
      </c>
      <c r="D4208">
        <f>VLOOKUP(A4208,Cafe_sales!$A$1:$O$10001,11,FALSE)</f>
        <v>1.5</v>
      </c>
      <c r="E4208">
        <f>VLOOKUP(A4208,Cafe_sales!$A$1:$O$10001,12,FALSE)</f>
        <v>7.5</v>
      </c>
      <c r="F4208" t="str">
        <f>VLOOKUP(A4208,Cafe_sales!$A$1:$O$10001,13,FALSE)</f>
        <v>Credit Card</v>
      </c>
      <c r="G4208" t="str">
        <f>VLOOKUP(A4208,Cafe_sales!$A$1:$O$10001,14,FALSE)</f>
        <v>Cafe</v>
      </c>
      <c r="H4208" s="1">
        <f>VLOOKUP(A4208,Cafe_sales!$A$1:$O$10001,15,FALSE)</f>
        <v>44930</v>
      </c>
    </row>
    <row r="4209" spans="1:8" x14ac:dyDescent="0.35">
      <c r="A4209" t="s">
        <v>5822</v>
      </c>
      <c r="B4209" t="str">
        <f>VLOOKUP(A4209,Cafe_sales!$A$1:$O$10001,9,FALSE)</f>
        <v>Smoothie</v>
      </c>
      <c r="C4209" s="6">
        <f>VLOOKUP(A4209,Cafe_sales!$A$1:$O$10001,10,FALSE)</f>
        <v>5</v>
      </c>
      <c r="D4209" s="10">
        <f>VLOOKUP(A4209,Cafe_sales!$A$1:$O$10001,11,FALSE)</f>
        <v>4</v>
      </c>
      <c r="E4209" s="6">
        <f>VLOOKUP(A4209,Cafe_sales!$A$1:$O$10001,12,FALSE)</f>
        <v>20</v>
      </c>
      <c r="F4209" t="str">
        <f>VLOOKUP(A4209,Cafe_sales!$A$1:$O$10001,13,FALSE)</f>
        <v>Cash</v>
      </c>
      <c r="G4209" t="str">
        <f>VLOOKUP(A4209,Cafe_sales!$A$1:$O$10001,14,FALSE)</f>
        <v>In-store</v>
      </c>
      <c r="H4209" s="8">
        <f>VLOOKUP(A4209,Cafe_sales!$A$1:$O$10001,15,FALSE)</f>
        <v>45054</v>
      </c>
    </row>
    <row r="4210" spans="1:8" x14ac:dyDescent="0.35">
      <c r="A4210" t="s">
        <v>5279</v>
      </c>
      <c r="B4210" t="str">
        <f>VLOOKUP(A4210,Cafe_sales!$A$1:$O$10001,9,FALSE)</f>
        <v>Coffee</v>
      </c>
      <c r="C4210" s="6">
        <f>VLOOKUP(A4210,Cafe_sales!$A$1:$O$10001,10,FALSE)</f>
        <v>5</v>
      </c>
      <c r="D4210" s="10">
        <f>VLOOKUP(A4210,Cafe_sales!$A$1:$O$10001,11,FALSE)</f>
        <v>2.9998892089519167</v>
      </c>
      <c r="E4210" s="6">
        <f>VLOOKUP(A4210,Cafe_sales!$A$1:$O$10001,12,FALSE)</f>
        <v>10</v>
      </c>
      <c r="F4210" t="str">
        <f>VLOOKUP(A4210,Cafe_sales!$A$1:$O$10001,13,FALSE)</f>
        <v>Default mode</v>
      </c>
      <c r="G4210" t="str">
        <f>VLOOKUP(A4210,Cafe_sales!$A$1:$O$10001,14,FALSE)</f>
        <v>UNKNOWN</v>
      </c>
      <c r="H4210" s="8">
        <f>VLOOKUP(A4210,Cafe_sales!$A$1:$O$10001,15,FALSE)</f>
        <v>45148</v>
      </c>
    </row>
    <row r="4211" spans="1:8" x14ac:dyDescent="0.35">
      <c r="A4211" t="s">
        <v>9826</v>
      </c>
      <c r="B4211" t="str">
        <f>VLOOKUP(A4211,Cafe_sales!$A$1:$O$10001,9,FALSE)</f>
        <v>Tea</v>
      </c>
      <c r="C4211" s="6">
        <f>VLOOKUP(A4211,Cafe_sales!$A$1:$O$10001,10,FALSE)</f>
        <v>1</v>
      </c>
      <c r="D4211" s="10">
        <f>VLOOKUP(A4211,Cafe_sales!$A$1:$O$10001,11,FALSE)</f>
        <v>1.5</v>
      </c>
      <c r="E4211" s="6">
        <f>VLOOKUP(A4211,Cafe_sales!$A$1:$O$10001,12,FALSE)</f>
        <v>1.5</v>
      </c>
      <c r="F4211" t="str">
        <f>VLOOKUP(A4211,Cafe_sales!$A$1:$O$10001,13,FALSE)</f>
        <v>Cash</v>
      </c>
      <c r="G4211" t="str">
        <f>VLOOKUP(A4211,Cafe_sales!$A$1:$O$10001,14,FALSE)</f>
        <v>UNKNOWN</v>
      </c>
      <c r="H4211" s="8">
        <f>VLOOKUP(A4211,Cafe_sales!$A$1:$O$10001,15,FALSE)</f>
        <v>45079</v>
      </c>
    </row>
    <row r="4212" spans="1:8" x14ac:dyDescent="0.35">
      <c r="A4212" t="s">
        <v>9790</v>
      </c>
      <c r="B4212" t="str">
        <f>VLOOKUP(A4212,Cafe_sales!$A$1:$O$10001,9,FALSE)</f>
        <v>Sandwich</v>
      </c>
      <c r="C4212" s="6">
        <f>VLOOKUP(A4212,Cafe_sales!$A$1:$O$10001,10,FALSE)</f>
        <v>3</v>
      </c>
      <c r="D4212" s="10">
        <f>VLOOKUP(A4212,Cafe_sales!$A$1:$O$10001,11,FALSE)</f>
        <v>4</v>
      </c>
      <c r="E4212" s="6">
        <f>VLOOKUP(A4212,Cafe_sales!$A$1:$O$10001,12,FALSE)</f>
        <v>12</v>
      </c>
      <c r="F4212" t="str">
        <f>VLOOKUP(A4212,Cafe_sales!$A$1:$O$10001,13,FALSE)</f>
        <v>Digital Wallet</v>
      </c>
      <c r="G4212" t="str">
        <f>VLOOKUP(A4212,Cafe_sales!$A$1:$O$10001,14,FALSE)</f>
        <v>UNKNOWN</v>
      </c>
      <c r="H4212" s="8">
        <f>VLOOKUP(A4212,Cafe_sales!$A$1:$O$10001,15,FALSE)</f>
        <v>45134</v>
      </c>
    </row>
    <row r="4213" spans="1:8" hidden="1" x14ac:dyDescent="0.35">
      <c r="A4213" t="s">
        <v>29</v>
      </c>
      <c r="B4213" t="str">
        <f>VLOOKUP(A4213,Cafe_sales!$A$1:$O$10001,9,FALSE)</f>
        <v>UNKNOWN</v>
      </c>
      <c r="C4213">
        <f>VLOOKUP(A4213,Cafe_sales!$A$1:$O$10001,10,FALSE)</f>
        <v>5</v>
      </c>
      <c r="D4213">
        <f>VLOOKUP(A4213,Cafe_sales!$A$1:$O$10001,11,FALSE)</f>
        <v>3</v>
      </c>
      <c r="E4213">
        <f>VLOOKUP(A4213,Cafe_sales!$A$1:$O$10001,12,FALSE)</f>
        <v>15</v>
      </c>
      <c r="F4213" t="str">
        <f>VLOOKUP(A4213,Cafe_sales!$A$1:$O$10001,13,FALSE)</f>
        <v>Default mode</v>
      </c>
      <c r="G4213" t="str">
        <f>VLOOKUP(A4213,Cafe_sales!$A$1:$O$10001,14,FALSE)</f>
        <v>Takeaway</v>
      </c>
      <c r="H4213" s="1">
        <f>VLOOKUP(A4213,Cafe_sales!$A$1:$O$10001,15,FALSE)</f>
        <v>45135</v>
      </c>
    </row>
    <row r="4214" spans="1:8" x14ac:dyDescent="0.35">
      <c r="A4214" t="s">
        <v>7774</v>
      </c>
      <c r="B4214" t="str">
        <f>VLOOKUP(A4214,Cafe_sales!$A$1:$O$10001,9,FALSE)</f>
        <v>Juice</v>
      </c>
      <c r="C4214" s="6">
        <f>VLOOKUP(A4214,Cafe_sales!$A$1:$O$10001,10,FALSE)</f>
        <v>2</v>
      </c>
      <c r="D4214" s="10">
        <f>VLOOKUP(A4214,Cafe_sales!$A$1:$O$10001,11,FALSE)</f>
        <v>3</v>
      </c>
      <c r="E4214" s="6">
        <f>VLOOKUP(A4214,Cafe_sales!$A$1:$O$10001,12,FALSE)</f>
        <v>6</v>
      </c>
      <c r="F4214" t="str">
        <f>VLOOKUP(A4214,Cafe_sales!$A$1:$O$10001,13,FALSE)</f>
        <v>Digital Wallet</v>
      </c>
      <c r="G4214" t="str">
        <f>VLOOKUP(A4214,Cafe_sales!$A$1:$O$10001,14,FALSE)</f>
        <v>UNKNOWN</v>
      </c>
      <c r="H4214" s="8">
        <f>VLOOKUP(A4214,Cafe_sales!$A$1:$O$10001,15,FALSE)</f>
        <v>44930</v>
      </c>
    </row>
    <row r="4215" spans="1:8" x14ac:dyDescent="0.35">
      <c r="A4215" t="s">
        <v>6052</v>
      </c>
      <c r="B4215" t="str">
        <f>VLOOKUP(A4215,Cafe_sales!$A$1:$O$10001,9,FALSE)</f>
        <v>Sandwich</v>
      </c>
      <c r="C4215" s="6">
        <f>VLOOKUP(A4215,Cafe_sales!$A$1:$O$10001,10,FALSE)</f>
        <v>3</v>
      </c>
      <c r="D4215" s="10">
        <f>VLOOKUP(A4215,Cafe_sales!$A$1:$O$10001,11,FALSE)</f>
        <v>4</v>
      </c>
      <c r="E4215" s="6">
        <f>VLOOKUP(A4215,Cafe_sales!$A$1:$O$10001,12,FALSE)</f>
        <v>12</v>
      </c>
      <c r="F4215" t="str">
        <f>VLOOKUP(A4215,Cafe_sales!$A$1:$O$10001,13,FALSE)</f>
        <v>UNKNOWN</v>
      </c>
      <c r="G4215" t="str">
        <f>VLOOKUP(A4215,Cafe_sales!$A$1:$O$10001,14,FALSE)</f>
        <v>UNKNOWN</v>
      </c>
      <c r="H4215" s="8">
        <f>VLOOKUP(A4215,Cafe_sales!$A$1:$O$10001,15,FALSE)</f>
        <v>45245</v>
      </c>
    </row>
    <row r="4216" spans="1:8" x14ac:dyDescent="0.35">
      <c r="A4216" t="s">
        <v>3715</v>
      </c>
      <c r="B4216" t="str">
        <f>VLOOKUP(A4216,Cafe_sales!$A$1:$O$10001,9,FALSE)</f>
        <v>Salad</v>
      </c>
      <c r="C4216" s="6">
        <f>VLOOKUP(A4216,Cafe_sales!$A$1:$O$10001,10,FALSE)</f>
        <v>4</v>
      </c>
      <c r="D4216" s="10">
        <f>VLOOKUP(A4216,Cafe_sales!$A$1:$O$10001,11,FALSE)</f>
        <v>5</v>
      </c>
      <c r="E4216" s="6">
        <f>VLOOKUP(A4216,Cafe_sales!$A$1:$O$10001,12,FALSE)</f>
        <v>20</v>
      </c>
      <c r="F4216" t="str">
        <f>VLOOKUP(A4216,Cafe_sales!$A$1:$O$10001,13,FALSE)</f>
        <v>Cash</v>
      </c>
      <c r="G4216" t="str">
        <f>VLOOKUP(A4216,Cafe_sales!$A$1:$O$10001,14,FALSE)</f>
        <v>In-store</v>
      </c>
      <c r="H4216" s="8">
        <f>VLOOKUP(A4216,Cafe_sales!$A$1:$O$10001,15,FALSE)</f>
        <v>45218</v>
      </c>
    </row>
    <row r="4217" spans="1:8" x14ac:dyDescent="0.35">
      <c r="A4217" t="s">
        <v>9985</v>
      </c>
      <c r="B4217" t="str">
        <f>VLOOKUP(A4217,Cafe_sales!$A$1:$O$10001,9,FALSE)</f>
        <v>Sandwich</v>
      </c>
      <c r="C4217" s="6">
        <f>VLOOKUP(A4217,Cafe_sales!$A$1:$O$10001,10,FALSE)</f>
        <v>4</v>
      </c>
      <c r="D4217" s="10">
        <f>VLOOKUP(A4217,Cafe_sales!$A$1:$O$10001,11,FALSE)</f>
        <v>4</v>
      </c>
      <c r="E4217" s="6">
        <f>VLOOKUP(A4217,Cafe_sales!$A$1:$O$10001,12,FALSE)</f>
        <v>16</v>
      </c>
      <c r="F4217" t="str">
        <f>VLOOKUP(A4217,Cafe_sales!$A$1:$O$10001,13,FALSE)</f>
        <v>Cash</v>
      </c>
      <c r="G4217" t="str">
        <f>VLOOKUP(A4217,Cafe_sales!$A$1:$O$10001,14,FALSE)</f>
        <v>In-store</v>
      </c>
      <c r="H4217" s="8">
        <f>VLOOKUP(A4217,Cafe_sales!$A$1:$O$10001,15,FALSE)</f>
        <v>45069</v>
      </c>
    </row>
    <row r="4218" spans="1:8" hidden="1" x14ac:dyDescent="0.35">
      <c r="A4218" t="s">
        <v>6214</v>
      </c>
      <c r="B4218" t="str">
        <f>VLOOKUP(A4218,Cafe_sales!$A$1:$O$10001,9,FALSE)</f>
        <v>Sandwich</v>
      </c>
      <c r="C4218">
        <f>VLOOKUP(A4218,Cafe_sales!$A$1:$O$10001,10,FALSE)</f>
        <v>2</v>
      </c>
      <c r="D4218">
        <f>VLOOKUP(A4218,Cafe_sales!$A$1:$O$10001,11,FALSE)</f>
        <v>4</v>
      </c>
      <c r="E4218">
        <f>VLOOKUP(A4218,Cafe_sales!$A$1:$O$10001,12,FALSE)</f>
        <v>8</v>
      </c>
      <c r="F4218" t="str">
        <f>VLOOKUP(A4218,Cafe_sales!$A$1:$O$10001,13,FALSE)</f>
        <v>Cash</v>
      </c>
      <c r="G4218" t="str">
        <f>VLOOKUP(A4218,Cafe_sales!$A$1:$O$10001,14,FALSE)</f>
        <v>Cafe</v>
      </c>
      <c r="H4218" s="1">
        <f>VLOOKUP(A4218,Cafe_sales!$A$1:$O$10001,15,FALSE)</f>
        <v>45010</v>
      </c>
    </row>
    <row r="4219" spans="1:8" x14ac:dyDescent="0.35">
      <c r="A4219" t="s">
        <v>1230</v>
      </c>
      <c r="B4219" t="str">
        <f>VLOOKUP(A4219,Cafe_sales!$A$1:$O$10001,9,FALSE)</f>
        <v>Juice</v>
      </c>
      <c r="C4219" s="6">
        <f>VLOOKUP(A4219,Cafe_sales!$A$1:$O$10001,10,FALSE)</f>
        <v>2</v>
      </c>
      <c r="D4219" s="10">
        <f>VLOOKUP(A4219,Cafe_sales!$A$1:$O$10001,11,FALSE)</f>
        <v>1</v>
      </c>
      <c r="E4219" s="6">
        <f>VLOOKUP(A4219,Cafe_sales!$A$1:$O$10001,12,FALSE)</f>
        <v>2</v>
      </c>
      <c r="F4219" t="str">
        <f>VLOOKUP(A4219,Cafe_sales!$A$1:$O$10001,13,FALSE)</f>
        <v>Default mode</v>
      </c>
      <c r="G4219" t="str">
        <f>VLOOKUP(A4219,Cafe_sales!$A$1:$O$10001,14,FALSE)</f>
        <v>UNKNOWN</v>
      </c>
      <c r="H4219" s="8">
        <f>VLOOKUP(A4219,Cafe_sales!$A$1:$O$10001,15,FALSE)</f>
        <v>45036</v>
      </c>
    </row>
    <row r="4220" spans="1:8" x14ac:dyDescent="0.35">
      <c r="A4220" t="s">
        <v>94</v>
      </c>
      <c r="B4220" t="str">
        <f>VLOOKUP(A4220,Cafe_sales!$A$1:$O$10001,9,FALSE)</f>
        <v>Cake</v>
      </c>
      <c r="C4220" s="6">
        <f>VLOOKUP(A4220,Cafe_sales!$A$1:$O$10001,10,FALSE)</f>
        <v>2</v>
      </c>
      <c r="D4220" s="10">
        <f>VLOOKUP(A4220,Cafe_sales!$A$1:$O$10001,11,FALSE)</f>
        <v>3</v>
      </c>
      <c r="E4220" s="6">
        <f>VLOOKUP(A4220,Cafe_sales!$A$1:$O$10001,12,FALSE)</f>
        <v>6</v>
      </c>
      <c r="F4220" t="str">
        <f>VLOOKUP(A4220,Cafe_sales!$A$1:$O$10001,13,FALSE)</f>
        <v>Credit Card</v>
      </c>
      <c r="G4220" t="str">
        <f>VLOOKUP(A4220,Cafe_sales!$A$1:$O$10001,14,FALSE)</f>
        <v>In-store</v>
      </c>
      <c r="H4220" s="8">
        <f>VLOOKUP(A4220,Cafe_sales!$A$1:$O$10001,15,FALSE)</f>
        <v>44957</v>
      </c>
    </row>
    <row r="4221" spans="1:8" hidden="1" x14ac:dyDescent="0.35">
      <c r="A4221" t="s">
        <v>3589</v>
      </c>
      <c r="B4221" t="str">
        <f>VLOOKUP(A4221,Cafe_sales!$A$1:$O$10001,9,FALSE)</f>
        <v>Salad</v>
      </c>
      <c r="C4221">
        <f>VLOOKUP(A4221,Cafe_sales!$A$1:$O$10001,10,FALSE)</f>
        <v>5</v>
      </c>
      <c r="D4221">
        <f>VLOOKUP(A4221,Cafe_sales!$A$1:$O$10001,11,FALSE)</f>
        <v>5</v>
      </c>
      <c r="E4221">
        <f>VLOOKUP(A4221,Cafe_sales!$A$1:$O$10001,12,FALSE)</f>
        <v>25</v>
      </c>
      <c r="F4221" t="str">
        <f>VLOOKUP(A4221,Cafe_sales!$A$1:$O$10001,13,FALSE)</f>
        <v>Cash</v>
      </c>
      <c r="G4221" t="str">
        <f>VLOOKUP(A4221,Cafe_sales!$A$1:$O$10001,14,FALSE)</f>
        <v>Takeaway</v>
      </c>
      <c r="H4221" s="1">
        <f>VLOOKUP(A4221,Cafe_sales!$A$1:$O$10001,15,FALSE)</f>
        <v>45178</v>
      </c>
    </row>
    <row r="4222" spans="1:8" x14ac:dyDescent="0.35">
      <c r="A4222" t="s">
        <v>8393</v>
      </c>
      <c r="B4222" t="str">
        <f>VLOOKUP(A4222,Cafe_sales!$A$1:$O$10001,9,FALSE)</f>
        <v>Tea</v>
      </c>
      <c r="C4222" s="6">
        <f>VLOOKUP(A4222,Cafe_sales!$A$1:$O$10001,10,FALSE)</f>
        <v>2</v>
      </c>
      <c r="D4222" s="10">
        <f>VLOOKUP(A4222,Cafe_sales!$A$1:$O$10001,11,FALSE)</f>
        <v>1.5</v>
      </c>
      <c r="E4222" s="6">
        <f>VLOOKUP(A4222,Cafe_sales!$A$1:$O$10001,12,FALSE)</f>
        <v>3</v>
      </c>
      <c r="F4222" t="str">
        <f>VLOOKUP(A4222,Cafe_sales!$A$1:$O$10001,13,FALSE)</f>
        <v>Default mode</v>
      </c>
      <c r="G4222" t="str">
        <f>VLOOKUP(A4222,Cafe_sales!$A$1:$O$10001,14,FALSE)</f>
        <v>UNKNOWN</v>
      </c>
      <c r="H4222" s="8">
        <f>VLOOKUP(A4222,Cafe_sales!$A$1:$O$10001,15,FALSE)</f>
        <v>44956</v>
      </c>
    </row>
    <row r="4223" spans="1:8" hidden="1" x14ac:dyDescent="0.35">
      <c r="A4223" t="s">
        <v>9001</v>
      </c>
      <c r="B4223" t="str">
        <f>VLOOKUP(A4223,Cafe_sales!$A$1:$O$10001,9,FALSE)</f>
        <v>Juice</v>
      </c>
      <c r="C4223">
        <f>VLOOKUP(A4223,Cafe_sales!$A$1:$O$10001,10,FALSE)</f>
        <v>4</v>
      </c>
      <c r="D4223">
        <f>VLOOKUP(A4223,Cafe_sales!$A$1:$O$10001,11,FALSE)</f>
        <v>3</v>
      </c>
      <c r="E4223">
        <f>VLOOKUP(A4223,Cafe_sales!$A$1:$O$10001,12,FALSE)</f>
        <v>12</v>
      </c>
      <c r="F4223" t="str">
        <f>VLOOKUP(A4223,Cafe_sales!$A$1:$O$10001,13,FALSE)</f>
        <v>Digital Wallet</v>
      </c>
      <c r="G4223" t="str">
        <f>VLOOKUP(A4223,Cafe_sales!$A$1:$O$10001,14,FALSE)</f>
        <v>Takeaway</v>
      </c>
      <c r="H4223" s="1">
        <f>VLOOKUP(A4223,Cafe_sales!$A$1:$O$10001,15,FALSE)</f>
        <v>44984</v>
      </c>
    </row>
    <row r="4224" spans="1:8" x14ac:dyDescent="0.35">
      <c r="A4224" t="s">
        <v>8894</v>
      </c>
      <c r="B4224" t="str">
        <f>VLOOKUP(A4224,Cafe_sales!$A$1:$O$10001,9,FALSE)</f>
        <v>Coffee</v>
      </c>
      <c r="C4224" s="6">
        <f>VLOOKUP(A4224,Cafe_sales!$A$1:$O$10001,10,FALSE)</f>
        <v>5</v>
      </c>
      <c r="D4224" s="10">
        <f>VLOOKUP(A4224,Cafe_sales!$A$1:$O$10001,11,FALSE)</f>
        <v>2</v>
      </c>
      <c r="E4224" s="6">
        <f>VLOOKUP(A4224,Cafe_sales!$A$1:$O$10001,12,FALSE)</f>
        <v>10</v>
      </c>
      <c r="F4224" t="str">
        <f>VLOOKUP(A4224,Cafe_sales!$A$1:$O$10001,13,FALSE)</f>
        <v>Default mode</v>
      </c>
      <c r="G4224" t="str">
        <f>VLOOKUP(A4224,Cafe_sales!$A$1:$O$10001,14,FALSE)</f>
        <v>UNKNOWN</v>
      </c>
      <c r="H4224" s="8">
        <f>VLOOKUP(A4224,Cafe_sales!$A$1:$O$10001,15,FALSE)</f>
        <v>44999</v>
      </c>
    </row>
    <row r="4225" spans="1:8" x14ac:dyDescent="0.35">
      <c r="A4225" t="s">
        <v>443</v>
      </c>
      <c r="B4225" t="str">
        <f>VLOOKUP(A4225,Cafe_sales!$A$1:$O$10001,9,FALSE)</f>
        <v>Sandwich</v>
      </c>
      <c r="C4225" s="6">
        <f>VLOOKUP(A4225,Cafe_sales!$A$1:$O$10001,10,FALSE)</f>
        <v>1</v>
      </c>
      <c r="D4225" s="10">
        <f>VLOOKUP(A4225,Cafe_sales!$A$1:$O$10001,11,FALSE)</f>
        <v>4</v>
      </c>
      <c r="E4225" s="6">
        <f>VLOOKUP(A4225,Cafe_sales!$A$1:$O$10001,12,FALSE)</f>
        <v>4</v>
      </c>
      <c r="F4225" t="str">
        <f>VLOOKUP(A4225,Cafe_sales!$A$1:$O$10001,13,FALSE)</f>
        <v>Digital Wallet</v>
      </c>
      <c r="G4225" t="str">
        <f>VLOOKUP(A4225,Cafe_sales!$A$1:$O$10001,14,FALSE)</f>
        <v>In-store</v>
      </c>
      <c r="H4225" s="8">
        <f>VLOOKUP(A4225,Cafe_sales!$A$1:$O$10001,15,FALSE)</f>
        <v>45038</v>
      </c>
    </row>
    <row r="4226" spans="1:8" x14ac:dyDescent="0.35">
      <c r="A4226" t="s">
        <v>5596</v>
      </c>
      <c r="B4226" t="str">
        <f>VLOOKUP(A4226,Cafe_sales!$A$1:$O$10001,9,FALSE)</f>
        <v>Salad</v>
      </c>
      <c r="C4226" s="6">
        <f>VLOOKUP(A4226,Cafe_sales!$A$1:$O$10001,10,FALSE)</f>
        <v>3</v>
      </c>
      <c r="D4226" s="10">
        <f>VLOOKUP(A4226,Cafe_sales!$A$1:$O$10001,11,FALSE)</f>
        <v>5</v>
      </c>
      <c r="E4226" s="6">
        <f>VLOOKUP(A4226,Cafe_sales!$A$1:$O$10001,12,FALSE)</f>
        <v>15</v>
      </c>
      <c r="F4226" t="str">
        <f>VLOOKUP(A4226,Cafe_sales!$A$1:$O$10001,13,FALSE)</f>
        <v>Digital Wallet</v>
      </c>
      <c r="G4226" t="str">
        <f>VLOOKUP(A4226,Cafe_sales!$A$1:$O$10001,14,FALSE)</f>
        <v>In-store</v>
      </c>
      <c r="H4226" s="8">
        <f>VLOOKUP(A4226,Cafe_sales!$A$1:$O$10001,15,FALSE)</f>
        <v>45260</v>
      </c>
    </row>
    <row r="4227" spans="1:8" hidden="1" x14ac:dyDescent="0.35">
      <c r="A4227" t="s">
        <v>8528</v>
      </c>
      <c r="B4227" t="str">
        <f>VLOOKUP(A4227,Cafe_sales!$A$1:$O$10001,9,FALSE)</f>
        <v>Smoothie</v>
      </c>
      <c r="C4227">
        <f>VLOOKUP(A4227,Cafe_sales!$A$1:$O$10001,10,FALSE)</f>
        <v>1</v>
      </c>
      <c r="D4227">
        <f>VLOOKUP(A4227,Cafe_sales!$A$1:$O$10001,11,FALSE)</f>
        <v>4</v>
      </c>
      <c r="E4227">
        <f>VLOOKUP(A4227,Cafe_sales!$A$1:$O$10001,12,FALSE)</f>
        <v>4</v>
      </c>
      <c r="F4227" t="str">
        <f>VLOOKUP(A4227,Cafe_sales!$A$1:$O$10001,13,FALSE)</f>
        <v>Credit Card</v>
      </c>
      <c r="G4227" t="str">
        <f>VLOOKUP(A4227,Cafe_sales!$A$1:$O$10001,14,FALSE)</f>
        <v>Takeaway</v>
      </c>
      <c r="H4227" s="1">
        <f>VLOOKUP(A4227,Cafe_sales!$A$1:$O$10001,15,FALSE)</f>
        <v>45158</v>
      </c>
    </row>
    <row r="4228" spans="1:8" hidden="1" x14ac:dyDescent="0.35">
      <c r="A4228" t="s">
        <v>1969</v>
      </c>
      <c r="B4228" t="str">
        <f>VLOOKUP(A4228,Cafe_sales!$A$1:$O$10001,9,FALSE)</f>
        <v>Smoothie</v>
      </c>
      <c r="C4228">
        <f>VLOOKUP(A4228,Cafe_sales!$A$1:$O$10001,10,FALSE)</f>
        <v>3</v>
      </c>
      <c r="D4228">
        <f>VLOOKUP(A4228,Cafe_sales!$A$1:$O$10001,11,FALSE)</f>
        <v>4</v>
      </c>
      <c r="E4228">
        <f>VLOOKUP(A4228,Cafe_sales!$A$1:$O$10001,12,FALSE)</f>
        <v>12</v>
      </c>
      <c r="F4228" t="str">
        <f>VLOOKUP(A4228,Cafe_sales!$A$1:$O$10001,13,FALSE)</f>
        <v>Credit Card</v>
      </c>
      <c r="G4228" t="str">
        <f>VLOOKUP(A4228,Cafe_sales!$A$1:$O$10001,14,FALSE)</f>
        <v>Takeaway</v>
      </c>
      <c r="H4228" s="1">
        <f>VLOOKUP(A4228,Cafe_sales!$A$1:$O$10001,15,FALSE)</f>
        <v>45020</v>
      </c>
    </row>
    <row r="4229" spans="1:8" x14ac:dyDescent="0.35">
      <c r="A4229" t="s">
        <v>1558</v>
      </c>
      <c r="B4229" t="str">
        <f>VLOOKUP(A4229,Cafe_sales!$A$1:$O$10001,9,FALSE)</f>
        <v>Sandwich</v>
      </c>
      <c r="C4229" s="6">
        <f>VLOOKUP(A4229,Cafe_sales!$A$1:$O$10001,10,FALSE)</f>
        <v>2</v>
      </c>
      <c r="D4229" s="10">
        <f>VLOOKUP(A4229,Cafe_sales!$A$1:$O$10001,11,FALSE)</f>
        <v>4</v>
      </c>
      <c r="E4229" s="6">
        <f>VLOOKUP(A4229,Cafe_sales!$A$1:$O$10001,12,FALSE)</f>
        <v>8</v>
      </c>
      <c r="F4229" t="str">
        <f>VLOOKUP(A4229,Cafe_sales!$A$1:$O$10001,13,FALSE)</f>
        <v>Cash</v>
      </c>
      <c r="G4229" t="str">
        <f>VLOOKUP(A4229,Cafe_sales!$A$1:$O$10001,14,FALSE)</f>
        <v>In-store</v>
      </c>
      <c r="H4229" s="8">
        <f>VLOOKUP(A4229,Cafe_sales!$A$1:$O$10001,15,FALSE)</f>
        <v>44974</v>
      </c>
    </row>
    <row r="4230" spans="1:8" x14ac:dyDescent="0.35">
      <c r="A4230" t="s">
        <v>9279</v>
      </c>
      <c r="B4230" t="str">
        <f>VLOOKUP(A4230,Cafe_sales!$A$1:$O$10001,9,FALSE)</f>
        <v>Smoothie</v>
      </c>
      <c r="C4230" s="6">
        <f>VLOOKUP(A4230,Cafe_sales!$A$1:$O$10001,10,FALSE)</f>
        <v>2</v>
      </c>
      <c r="D4230" s="10">
        <f>VLOOKUP(A4230,Cafe_sales!$A$1:$O$10001,11,FALSE)</f>
        <v>4</v>
      </c>
      <c r="E4230" s="6">
        <f>VLOOKUP(A4230,Cafe_sales!$A$1:$O$10001,12,FALSE)</f>
        <v>8</v>
      </c>
      <c r="F4230" t="str">
        <f>VLOOKUP(A4230,Cafe_sales!$A$1:$O$10001,13,FALSE)</f>
        <v>Digital Wallet</v>
      </c>
      <c r="G4230" t="str">
        <f>VLOOKUP(A4230,Cafe_sales!$A$1:$O$10001,14,FALSE)</f>
        <v>UNKNOWN</v>
      </c>
      <c r="H4230" s="8">
        <f>VLOOKUP(A4230,Cafe_sales!$A$1:$O$10001,15,FALSE)</f>
        <v>44963</v>
      </c>
    </row>
    <row r="4231" spans="1:8" hidden="1" x14ac:dyDescent="0.35">
      <c r="A4231" t="s">
        <v>3429</v>
      </c>
      <c r="B4231" t="str">
        <f>VLOOKUP(A4231,Cafe_sales!$A$1:$O$10001,9,FALSE)</f>
        <v>Cake</v>
      </c>
      <c r="C4231">
        <f>VLOOKUP(A4231,Cafe_sales!$A$1:$O$10001,10,FALSE)</f>
        <v>1</v>
      </c>
      <c r="D4231">
        <f>VLOOKUP(A4231,Cafe_sales!$A$1:$O$10001,11,FALSE)</f>
        <v>3</v>
      </c>
      <c r="E4231">
        <f>VLOOKUP(A4231,Cafe_sales!$A$1:$O$10001,12,FALSE)</f>
        <v>3</v>
      </c>
      <c r="F4231" t="str">
        <f>VLOOKUP(A4231,Cafe_sales!$A$1:$O$10001,13,FALSE)</f>
        <v>Digital Wallet</v>
      </c>
      <c r="G4231" t="str">
        <f>VLOOKUP(A4231,Cafe_sales!$A$1:$O$10001,14,FALSE)</f>
        <v>Takeaway</v>
      </c>
      <c r="H4231" s="1">
        <f>VLOOKUP(A4231,Cafe_sales!$A$1:$O$10001,15,FALSE)</f>
        <v>45249</v>
      </c>
    </row>
    <row r="4232" spans="1:8" hidden="1" x14ac:dyDescent="0.35">
      <c r="A4232" t="s">
        <v>4525</v>
      </c>
      <c r="B4232" t="str">
        <f>VLOOKUP(A4232,Cafe_sales!$A$1:$O$10001,9,FALSE)</f>
        <v>Tea</v>
      </c>
      <c r="C4232">
        <f>VLOOKUP(A4232,Cafe_sales!$A$1:$O$10001,10,FALSE)</f>
        <v>4</v>
      </c>
      <c r="D4232">
        <f>VLOOKUP(A4232,Cafe_sales!$A$1:$O$10001,11,FALSE)</f>
        <v>1.5</v>
      </c>
      <c r="E4232">
        <f>VLOOKUP(A4232,Cafe_sales!$A$1:$O$10001,12,FALSE)</f>
        <v>6</v>
      </c>
      <c r="F4232" t="str">
        <f>VLOOKUP(A4232,Cafe_sales!$A$1:$O$10001,13,FALSE)</f>
        <v>Default mode</v>
      </c>
      <c r="G4232" t="str">
        <f>VLOOKUP(A4232,Cafe_sales!$A$1:$O$10001,14,FALSE)</f>
        <v>Takeaway</v>
      </c>
      <c r="H4232" s="1">
        <f>VLOOKUP(A4232,Cafe_sales!$A$1:$O$10001,15,FALSE)</f>
        <v>44978</v>
      </c>
    </row>
    <row r="4233" spans="1:8" hidden="1" x14ac:dyDescent="0.35">
      <c r="A4233" t="s">
        <v>8561</v>
      </c>
      <c r="B4233" t="str">
        <f>VLOOKUP(A4233,Cafe_sales!$A$1:$O$10001,9,FALSE)</f>
        <v>Juice</v>
      </c>
      <c r="C4233">
        <f>VLOOKUP(A4233,Cafe_sales!$A$1:$O$10001,10,FALSE)</f>
        <v>1</v>
      </c>
      <c r="D4233">
        <f>VLOOKUP(A4233,Cafe_sales!$A$1:$O$10001,11,FALSE)</f>
        <v>3</v>
      </c>
      <c r="E4233">
        <f>VLOOKUP(A4233,Cafe_sales!$A$1:$O$10001,12,FALSE)</f>
        <v>3</v>
      </c>
      <c r="F4233" t="str">
        <f>VLOOKUP(A4233,Cafe_sales!$A$1:$O$10001,13,FALSE)</f>
        <v>Credit Card</v>
      </c>
      <c r="G4233" t="str">
        <f>VLOOKUP(A4233,Cafe_sales!$A$1:$O$10001,14,FALSE)</f>
        <v>Takeaway</v>
      </c>
      <c r="H4233" s="1">
        <f>VLOOKUP(A4233,Cafe_sales!$A$1:$O$10001,15,FALSE)</f>
        <v>45179</v>
      </c>
    </row>
    <row r="4234" spans="1:8" x14ac:dyDescent="0.35">
      <c r="A4234" t="s">
        <v>4206</v>
      </c>
      <c r="B4234" t="str">
        <f>VLOOKUP(A4234,Cafe_sales!$A$1:$O$10001,9,FALSE)</f>
        <v>Coffee</v>
      </c>
      <c r="C4234" s="6">
        <f>VLOOKUP(A4234,Cafe_sales!$A$1:$O$10001,10,FALSE)</f>
        <v>2</v>
      </c>
      <c r="D4234" s="10">
        <f>VLOOKUP(A4234,Cafe_sales!$A$1:$O$10001,11,FALSE)</f>
        <v>2</v>
      </c>
      <c r="E4234" s="6">
        <f>VLOOKUP(A4234,Cafe_sales!$A$1:$O$10001,12,FALSE)</f>
        <v>4</v>
      </c>
      <c r="F4234" t="str">
        <f>VLOOKUP(A4234,Cafe_sales!$A$1:$O$10001,13,FALSE)</f>
        <v>Cash</v>
      </c>
      <c r="G4234" t="str">
        <f>VLOOKUP(A4234,Cafe_sales!$A$1:$O$10001,14,FALSE)</f>
        <v>In-store</v>
      </c>
      <c r="H4234" s="8">
        <f>VLOOKUP(A4234,Cafe_sales!$A$1:$O$10001,15,FALSE)</f>
        <v>45226</v>
      </c>
    </row>
    <row r="4235" spans="1:8" x14ac:dyDescent="0.35">
      <c r="A4235" t="s">
        <v>3202</v>
      </c>
      <c r="B4235" t="str">
        <f>VLOOKUP(A4235,Cafe_sales!$A$1:$O$10001,9,FALSE)</f>
        <v>Tea</v>
      </c>
      <c r="C4235" s="6">
        <f>VLOOKUP(A4235,Cafe_sales!$A$1:$O$10001,10,FALSE)</f>
        <v>5</v>
      </c>
      <c r="D4235" s="10">
        <f>VLOOKUP(A4235,Cafe_sales!$A$1:$O$10001,11,FALSE)</f>
        <v>1.5</v>
      </c>
      <c r="E4235" s="6">
        <f>VLOOKUP(A4235,Cafe_sales!$A$1:$O$10001,12,FALSE)</f>
        <v>7.5</v>
      </c>
      <c r="F4235" t="str">
        <f>VLOOKUP(A4235,Cafe_sales!$A$1:$O$10001,13,FALSE)</f>
        <v>Credit Card</v>
      </c>
      <c r="G4235" t="str">
        <f>VLOOKUP(A4235,Cafe_sales!$A$1:$O$10001,14,FALSE)</f>
        <v>UNKNOWN</v>
      </c>
      <c r="H4235" s="8">
        <f>VLOOKUP(A4235,Cafe_sales!$A$1:$O$10001,15,FALSE)</f>
        <v>45265</v>
      </c>
    </row>
    <row r="4236" spans="1:8" x14ac:dyDescent="0.35">
      <c r="A4236" t="s">
        <v>8867</v>
      </c>
      <c r="B4236" t="str">
        <f>VLOOKUP(A4236,Cafe_sales!$A$1:$O$10001,9,FALSE)</f>
        <v>Salad</v>
      </c>
      <c r="C4236" s="6">
        <f>VLOOKUP(A4236,Cafe_sales!$A$1:$O$10001,10,FALSE)</f>
        <v>1</v>
      </c>
      <c r="D4236" s="10">
        <f>VLOOKUP(A4236,Cafe_sales!$A$1:$O$10001,11,FALSE)</f>
        <v>5</v>
      </c>
      <c r="E4236" s="6">
        <f>VLOOKUP(A4236,Cafe_sales!$A$1:$O$10001,12,FALSE)</f>
        <v>5</v>
      </c>
      <c r="F4236" t="str">
        <f>VLOOKUP(A4236,Cafe_sales!$A$1:$O$10001,13,FALSE)</f>
        <v>Digital Wallet</v>
      </c>
      <c r="G4236" t="str">
        <f>VLOOKUP(A4236,Cafe_sales!$A$1:$O$10001,14,FALSE)</f>
        <v>In-store</v>
      </c>
      <c r="H4236" s="8">
        <f>VLOOKUP(A4236,Cafe_sales!$A$1:$O$10001,15,FALSE)</f>
        <v>45235</v>
      </c>
    </row>
    <row r="4237" spans="1:8" hidden="1" x14ac:dyDescent="0.35">
      <c r="A4237" t="s">
        <v>3004</v>
      </c>
      <c r="B4237" t="str">
        <f>VLOOKUP(A4237,Cafe_sales!$A$1:$O$10001,9,FALSE)</f>
        <v>Cookie</v>
      </c>
      <c r="C4237">
        <f>VLOOKUP(A4237,Cafe_sales!$A$1:$O$10001,10,FALSE)</f>
        <v>2</v>
      </c>
      <c r="D4237">
        <f>VLOOKUP(A4237,Cafe_sales!$A$1:$O$10001,11,FALSE)</f>
        <v>1</v>
      </c>
      <c r="E4237">
        <f>VLOOKUP(A4237,Cafe_sales!$A$1:$O$10001,12,FALSE)</f>
        <v>2</v>
      </c>
      <c r="F4237" t="str">
        <f>VLOOKUP(A4237,Cafe_sales!$A$1:$O$10001,13,FALSE)</f>
        <v>Cash</v>
      </c>
      <c r="G4237" t="str">
        <f>VLOOKUP(A4237,Cafe_sales!$A$1:$O$10001,14,FALSE)</f>
        <v>Takeaway</v>
      </c>
      <c r="H4237" s="1">
        <f>VLOOKUP(A4237,Cafe_sales!$A$1:$O$10001,15,FALSE)</f>
        <v>45018</v>
      </c>
    </row>
    <row r="4238" spans="1:8" x14ac:dyDescent="0.35">
      <c r="A4238" t="s">
        <v>9117</v>
      </c>
      <c r="B4238" t="str">
        <f>VLOOKUP(A4238,Cafe_sales!$A$1:$O$10001,9,FALSE)</f>
        <v>Cookie</v>
      </c>
      <c r="C4238" s="6">
        <f>VLOOKUP(A4238,Cafe_sales!$A$1:$O$10001,10,FALSE)</f>
        <v>2</v>
      </c>
      <c r="D4238" s="10">
        <f>VLOOKUP(A4238,Cafe_sales!$A$1:$O$10001,11,FALSE)</f>
        <v>1</v>
      </c>
      <c r="E4238" s="6">
        <f>VLOOKUP(A4238,Cafe_sales!$A$1:$O$10001,12,FALSE)</f>
        <v>2</v>
      </c>
      <c r="F4238" t="str">
        <f>VLOOKUP(A4238,Cafe_sales!$A$1:$O$10001,13,FALSE)</f>
        <v>Digital Wallet</v>
      </c>
      <c r="G4238" t="str">
        <f>VLOOKUP(A4238,Cafe_sales!$A$1:$O$10001,14,FALSE)</f>
        <v>In-store</v>
      </c>
      <c r="H4238" s="8">
        <f>VLOOKUP(A4238,Cafe_sales!$A$1:$O$10001,15,FALSE)</f>
        <v>45203</v>
      </c>
    </row>
    <row r="4239" spans="1:8" hidden="1" x14ac:dyDescent="0.35">
      <c r="A4239" t="s">
        <v>8011</v>
      </c>
      <c r="B4239" t="str">
        <f>VLOOKUP(A4239,Cafe_sales!$A$1:$O$10001,9,FALSE)</f>
        <v>Tea</v>
      </c>
      <c r="C4239">
        <f>VLOOKUP(A4239,Cafe_sales!$A$1:$O$10001,10,FALSE)</f>
        <v>5</v>
      </c>
      <c r="D4239">
        <f>VLOOKUP(A4239,Cafe_sales!$A$1:$O$10001,11,FALSE)</f>
        <v>1.5</v>
      </c>
      <c r="E4239">
        <f>VLOOKUP(A4239,Cafe_sales!$A$1:$O$10001,12,FALSE)</f>
        <v>7.5</v>
      </c>
      <c r="F4239" t="str">
        <f>VLOOKUP(A4239,Cafe_sales!$A$1:$O$10001,13,FALSE)</f>
        <v>Default mode</v>
      </c>
      <c r="G4239" t="str">
        <f>VLOOKUP(A4239,Cafe_sales!$A$1:$O$10001,14,FALSE)</f>
        <v>Takeaway</v>
      </c>
      <c r="H4239" s="1">
        <f>VLOOKUP(A4239,Cafe_sales!$A$1:$O$10001,15,FALSE)</f>
        <v>45072</v>
      </c>
    </row>
    <row r="4240" spans="1:8" x14ac:dyDescent="0.35">
      <c r="A4240" t="s">
        <v>6804</v>
      </c>
      <c r="B4240" t="str">
        <f>VLOOKUP(A4240,Cafe_sales!$A$1:$O$10001,9,FALSE)</f>
        <v>Coffee</v>
      </c>
      <c r="C4240" s="6">
        <f>VLOOKUP(A4240,Cafe_sales!$A$1:$O$10001,10,FALSE)</f>
        <v>2</v>
      </c>
      <c r="D4240" s="10">
        <f>VLOOKUP(A4240,Cafe_sales!$A$1:$O$10001,11,FALSE)</f>
        <v>2</v>
      </c>
      <c r="E4240" s="6">
        <f>VLOOKUP(A4240,Cafe_sales!$A$1:$O$10001,12,FALSE)</f>
        <v>4</v>
      </c>
      <c r="F4240" t="str">
        <f>VLOOKUP(A4240,Cafe_sales!$A$1:$O$10001,13,FALSE)</f>
        <v>Cash</v>
      </c>
      <c r="G4240" t="str">
        <f>VLOOKUP(A4240,Cafe_sales!$A$1:$O$10001,14,FALSE)</f>
        <v>UNKNOWN</v>
      </c>
      <c r="H4240" s="8">
        <f>VLOOKUP(A4240,Cafe_sales!$A$1:$O$10001,15,FALSE)</f>
        <v>45107</v>
      </c>
    </row>
    <row r="4241" spans="1:8" x14ac:dyDescent="0.35">
      <c r="A4241" t="s">
        <v>8545</v>
      </c>
      <c r="B4241" t="str">
        <f>VLOOKUP(A4241,Cafe_sales!$A$1:$O$10001,9,FALSE)</f>
        <v>Smoothie</v>
      </c>
      <c r="C4241" s="6">
        <f>VLOOKUP(A4241,Cafe_sales!$A$1:$O$10001,10,FALSE)</f>
        <v>5</v>
      </c>
      <c r="D4241" s="10">
        <f>VLOOKUP(A4241,Cafe_sales!$A$1:$O$10001,11,FALSE)</f>
        <v>4</v>
      </c>
      <c r="E4241" s="6">
        <f>VLOOKUP(A4241,Cafe_sales!$A$1:$O$10001,12,FALSE)</f>
        <v>20</v>
      </c>
      <c r="F4241" t="str">
        <f>VLOOKUP(A4241,Cafe_sales!$A$1:$O$10001,13,FALSE)</f>
        <v>Cash</v>
      </c>
      <c r="G4241" t="str">
        <f>VLOOKUP(A4241,Cafe_sales!$A$1:$O$10001,14,FALSE)</f>
        <v>In-store</v>
      </c>
      <c r="H4241" s="8">
        <f>VLOOKUP(A4241,Cafe_sales!$A$1:$O$10001,15,FALSE)</f>
        <v>45135</v>
      </c>
    </row>
    <row r="4242" spans="1:8" hidden="1" x14ac:dyDescent="0.35">
      <c r="A4242" t="s">
        <v>4142</v>
      </c>
      <c r="B4242" t="str">
        <f>VLOOKUP(A4242,Cafe_sales!$A$1:$O$10001,9,FALSE)</f>
        <v>UNKNOWN</v>
      </c>
      <c r="C4242">
        <f>VLOOKUP(A4242,Cafe_sales!$A$1:$O$10001,10,FALSE)</f>
        <v>5</v>
      </c>
      <c r="D4242">
        <f>VLOOKUP(A4242,Cafe_sales!$A$1:$O$10001,11,FALSE)</f>
        <v>3</v>
      </c>
      <c r="E4242">
        <f>VLOOKUP(A4242,Cafe_sales!$A$1:$O$10001,12,FALSE)</f>
        <v>15</v>
      </c>
      <c r="F4242" t="str">
        <f>VLOOKUP(A4242,Cafe_sales!$A$1:$O$10001,13,FALSE)</f>
        <v>Credit Card</v>
      </c>
      <c r="G4242" t="str">
        <f>VLOOKUP(A4242,Cafe_sales!$A$1:$O$10001,14,FALSE)</f>
        <v>Takeaway</v>
      </c>
      <c r="H4242" s="1">
        <f>VLOOKUP(A4242,Cafe_sales!$A$1:$O$10001,15,FALSE)</f>
        <v>45053</v>
      </c>
    </row>
    <row r="4243" spans="1:8" x14ac:dyDescent="0.35">
      <c r="A4243" t="s">
        <v>3241</v>
      </c>
      <c r="B4243" t="str">
        <f>VLOOKUP(A4243,Cafe_sales!$A$1:$O$10001,9,FALSE)</f>
        <v>Juice</v>
      </c>
      <c r="C4243" s="6">
        <f>VLOOKUP(A4243,Cafe_sales!$A$1:$O$10001,10,FALSE)</f>
        <v>4</v>
      </c>
      <c r="D4243" s="10">
        <f>VLOOKUP(A4243,Cafe_sales!$A$1:$O$10001,11,FALSE)</f>
        <v>3</v>
      </c>
      <c r="E4243" s="6">
        <f>VLOOKUP(A4243,Cafe_sales!$A$1:$O$10001,12,FALSE)</f>
        <v>12</v>
      </c>
      <c r="F4243" t="str">
        <f>VLOOKUP(A4243,Cafe_sales!$A$1:$O$10001,13,FALSE)</f>
        <v>Credit Card</v>
      </c>
      <c r="G4243" t="str">
        <f>VLOOKUP(A4243,Cafe_sales!$A$1:$O$10001,14,FALSE)</f>
        <v>In-store</v>
      </c>
      <c r="H4243" s="8">
        <f>VLOOKUP(A4243,Cafe_sales!$A$1:$O$10001,15,FALSE)</f>
        <v>45169</v>
      </c>
    </row>
    <row r="4244" spans="1:8" x14ac:dyDescent="0.35">
      <c r="A4244" t="s">
        <v>9111</v>
      </c>
      <c r="B4244" t="str">
        <f>VLOOKUP(A4244,Cafe_sales!$A$1:$O$10001,9,FALSE)</f>
        <v>Coffee</v>
      </c>
      <c r="C4244" s="6">
        <f>VLOOKUP(A4244,Cafe_sales!$A$1:$O$10001,10,FALSE)</f>
        <v>2</v>
      </c>
      <c r="D4244" s="10">
        <f>VLOOKUP(A4244,Cafe_sales!$A$1:$O$10001,11,FALSE)</f>
        <v>2</v>
      </c>
      <c r="E4244" s="6">
        <f>VLOOKUP(A4244,Cafe_sales!$A$1:$O$10001,12,FALSE)</f>
        <v>4</v>
      </c>
      <c r="F4244" t="str">
        <f>VLOOKUP(A4244,Cafe_sales!$A$1:$O$10001,13,FALSE)</f>
        <v>Credit Card</v>
      </c>
      <c r="G4244" t="str">
        <f>VLOOKUP(A4244,Cafe_sales!$A$1:$O$10001,14,FALSE)</f>
        <v>UNKNOWN</v>
      </c>
      <c r="H4244" s="8">
        <f>VLOOKUP(A4244,Cafe_sales!$A$1:$O$10001,15,FALSE)</f>
        <v>44927</v>
      </c>
    </row>
    <row r="4245" spans="1:8" x14ac:dyDescent="0.35">
      <c r="A4245" t="s">
        <v>9836</v>
      </c>
      <c r="B4245" t="str">
        <f>VLOOKUP(A4245,Cafe_sales!$A$1:$O$10001,9,FALSE)</f>
        <v>Juice</v>
      </c>
      <c r="C4245" s="6">
        <f>VLOOKUP(A4245,Cafe_sales!$A$1:$O$10001,10,FALSE)</f>
        <v>3</v>
      </c>
      <c r="D4245" s="10">
        <f>VLOOKUP(A4245,Cafe_sales!$A$1:$O$10001,11,FALSE)</f>
        <v>3</v>
      </c>
      <c r="E4245" s="6">
        <f>VLOOKUP(A4245,Cafe_sales!$A$1:$O$10001,12,FALSE)</f>
        <v>9</v>
      </c>
      <c r="F4245" t="str">
        <f>VLOOKUP(A4245,Cafe_sales!$A$1:$O$10001,13,FALSE)</f>
        <v>Cash</v>
      </c>
      <c r="G4245" t="str">
        <f>VLOOKUP(A4245,Cafe_sales!$A$1:$O$10001,14,FALSE)</f>
        <v>UNKNOWN</v>
      </c>
      <c r="H4245" s="8">
        <f>VLOOKUP(A4245,Cafe_sales!$A$1:$O$10001,15,FALSE)</f>
        <v>45253</v>
      </c>
    </row>
    <row r="4246" spans="1:8" x14ac:dyDescent="0.35">
      <c r="A4246" t="s">
        <v>7953</v>
      </c>
      <c r="B4246" t="str">
        <f>VLOOKUP(A4246,Cafe_sales!$A$1:$O$10001,9,FALSE)</f>
        <v>Juice</v>
      </c>
      <c r="C4246" s="6">
        <f>VLOOKUP(A4246,Cafe_sales!$A$1:$O$10001,10,FALSE)</f>
        <v>5</v>
      </c>
      <c r="D4246" s="10">
        <f>VLOOKUP(A4246,Cafe_sales!$A$1:$O$10001,11,FALSE)</f>
        <v>3</v>
      </c>
      <c r="E4246" s="6">
        <f>VLOOKUP(A4246,Cafe_sales!$A$1:$O$10001,12,FALSE)</f>
        <v>15</v>
      </c>
      <c r="F4246" t="str">
        <f>VLOOKUP(A4246,Cafe_sales!$A$1:$O$10001,13,FALSE)</f>
        <v>Digital Wallet</v>
      </c>
      <c r="G4246" t="str">
        <f>VLOOKUP(A4246,Cafe_sales!$A$1:$O$10001,14,FALSE)</f>
        <v>In-store</v>
      </c>
      <c r="H4246" s="8">
        <f>VLOOKUP(A4246,Cafe_sales!$A$1:$O$10001,15,FALSE)</f>
        <v>45227</v>
      </c>
    </row>
    <row r="4247" spans="1:8" x14ac:dyDescent="0.35">
      <c r="A4247" t="s">
        <v>5160</v>
      </c>
      <c r="B4247" t="str">
        <f>VLOOKUP(A4247,Cafe_sales!$A$1:$O$10001,9,FALSE)</f>
        <v>Tea</v>
      </c>
      <c r="C4247" s="6">
        <f>VLOOKUP(A4247,Cafe_sales!$A$1:$O$10001,10,FALSE)</f>
        <v>2</v>
      </c>
      <c r="D4247" s="10">
        <f>VLOOKUP(A4247,Cafe_sales!$A$1:$O$10001,11,FALSE)</f>
        <v>1.5</v>
      </c>
      <c r="E4247" s="6">
        <f>VLOOKUP(A4247,Cafe_sales!$A$1:$O$10001,12,FALSE)</f>
        <v>3</v>
      </c>
      <c r="F4247" t="str">
        <f>VLOOKUP(A4247,Cafe_sales!$A$1:$O$10001,13,FALSE)</f>
        <v>Cash</v>
      </c>
      <c r="G4247" t="str">
        <f>VLOOKUP(A4247,Cafe_sales!$A$1:$O$10001,14,FALSE)</f>
        <v>UNKNOWN</v>
      </c>
      <c r="H4247" s="8">
        <f>VLOOKUP(A4247,Cafe_sales!$A$1:$O$10001,15,FALSE)</f>
        <v>45289</v>
      </c>
    </row>
    <row r="4248" spans="1:8" x14ac:dyDescent="0.35">
      <c r="A4248" t="s">
        <v>8129</v>
      </c>
      <c r="B4248" t="str">
        <f>VLOOKUP(A4248,Cafe_sales!$A$1:$O$10001,9,FALSE)</f>
        <v>Tea</v>
      </c>
      <c r="C4248" s="6">
        <f>VLOOKUP(A4248,Cafe_sales!$A$1:$O$10001,10,FALSE)</f>
        <v>1</v>
      </c>
      <c r="D4248" s="10">
        <f>VLOOKUP(A4248,Cafe_sales!$A$1:$O$10001,11,FALSE)</f>
        <v>1.5</v>
      </c>
      <c r="E4248" s="6">
        <f>VLOOKUP(A4248,Cafe_sales!$A$1:$O$10001,12,FALSE)</f>
        <v>1.5</v>
      </c>
      <c r="F4248" t="str">
        <f>VLOOKUP(A4248,Cafe_sales!$A$1:$O$10001,13,FALSE)</f>
        <v>Credit Card</v>
      </c>
      <c r="G4248" t="str">
        <f>VLOOKUP(A4248,Cafe_sales!$A$1:$O$10001,14,FALSE)</f>
        <v>In-store</v>
      </c>
      <c r="H4248" s="8">
        <f>VLOOKUP(A4248,Cafe_sales!$A$1:$O$10001,15,FALSE)</f>
        <v>45181</v>
      </c>
    </row>
    <row r="4249" spans="1:8" x14ac:dyDescent="0.35">
      <c r="A4249" t="s">
        <v>5316</v>
      </c>
      <c r="B4249" t="str">
        <f>VLOOKUP(A4249,Cafe_sales!$A$1:$O$10001,9,FALSE)</f>
        <v>Cake</v>
      </c>
      <c r="C4249" s="6">
        <f>VLOOKUP(A4249,Cafe_sales!$A$1:$O$10001,10,FALSE)</f>
        <v>2</v>
      </c>
      <c r="D4249" s="10">
        <f>VLOOKUP(A4249,Cafe_sales!$A$1:$O$10001,11,FALSE)</f>
        <v>3</v>
      </c>
      <c r="E4249" s="6">
        <f>VLOOKUP(A4249,Cafe_sales!$A$1:$O$10001,12,FALSE)</f>
        <v>6</v>
      </c>
      <c r="F4249" t="str">
        <f>VLOOKUP(A4249,Cafe_sales!$A$1:$O$10001,13,FALSE)</f>
        <v>Default mode</v>
      </c>
      <c r="G4249" t="str">
        <f>VLOOKUP(A4249,Cafe_sales!$A$1:$O$10001,14,FALSE)</f>
        <v>UNKNOWN</v>
      </c>
      <c r="H4249" s="8">
        <f>VLOOKUP(A4249,Cafe_sales!$A$1:$O$10001,15,FALSE)</f>
        <v>45100</v>
      </c>
    </row>
    <row r="4250" spans="1:8" x14ac:dyDescent="0.35">
      <c r="A4250" t="s">
        <v>453</v>
      </c>
      <c r="B4250" t="str">
        <f>VLOOKUP(A4250,Cafe_sales!$A$1:$O$10001,9,FALSE)</f>
        <v>Sandwich</v>
      </c>
      <c r="C4250" s="6">
        <f>VLOOKUP(A4250,Cafe_sales!$A$1:$O$10001,10,FALSE)</f>
        <v>1</v>
      </c>
      <c r="D4250" s="10">
        <f>VLOOKUP(A4250,Cafe_sales!$A$1:$O$10001,11,FALSE)</f>
        <v>4</v>
      </c>
      <c r="E4250" s="6">
        <f>VLOOKUP(A4250,Cafe_sales!$A$1:$O$10001,12,FALSE)</f>
        <v>4</v>
      </c>
      <c r="F4250" t="str">
        <f>VLOOKUP(A4250,Cafe_sales!$A$1:$O$10001,13,FALSE)</f>
        <v>Default mode</v>
      </c>
      <c r="G4250" t="str">
        <f>VLOOKUP(A4250,Cafe_sales!$A$1:$O$10001,14,FALSE)</f>
        <v>In-store</v>
      </c>
      <c r="H4250" s="8">
        <f>VLOOKUP(A4250,Cafe_sales!$A$1:$O$10001,15,FALSE)</f>
        <v>45141</v>
      </c>
    </row>
    <row r="4251" spans="1:8" x14ac:dyDescent="0.35">
      <c r="A4251" t="s">
        <v>3163</v>
      </c>
      <c r="B4251" t="str">
        <f>VLOOKUP(A4251,Cafe_sales!$A$1:$O$10001,9,FALSE)</f>
        <v>Salad</v>
      </c>
      <c r="C4251" s="6">
        <f>VLOOKUP(A4251,Cafe_sales!$A$1:$O$10001,10,FALSE)</f>
        <v>3</v>
      </c>
      <c r="D4251" s="10">
        <f>VLOOKUP(A4251,Cafe_sales!$A$1:$O$10001,11,FALSE)</f>
        <v>5</v>
      </c>
      <c r="E4251" s="6">
        <f>VLOOKUP(A4251,Cafe_sales!$A$1:$O$10001,12,FALSE)</f>
        <v>15</v>
      </c>
      <c r="F4251" t="str">
        <f>VLOOKUP(A4251,Cafe_sales!$A$1:$O$10001,13,FALSE)</f>
        <v>UNKNOWN</v>
      </c>
      <c r="G4251" t="str">
        <f>VLOOKUP(A4251,Cafe_sales!$A$1:$O$10001,14,FALSE)</f>
        <v>In-store</v>
      </c>
      <c r="H4251" s="8">
        <f>VLOOKUP(A4251,Cafe_sales!$A$1:$O$10001,15,FALSE)</f>
        <v>45078</v>
      </c>
    </row>
    <row r="4252" spans="1:8" x14ac:dyDescent="0.35">
      <c r="A4252" t="s">
        <v>6198</v>
      </c>
      <c r="B4252" t="str">
        <f>VLOOKUP(A4252,Cafe_sales!$A$1:$O$10001,9,FALSE)</f>
        <v>Cake</v>
      </c>
      <c r="C4252" s="6">
        <f>VLOOKUP(A4252,Cafe_sales!$A$1:$O$10001,10,FALSE)</f>
        <v>4</v>
      </c>
      <c r="D4252" s="10">
        <f>VLOOKUP(A4252,Cafe_sales!$A$1:$O$10001,11,FALSE)</f>
        <v>3</v>
      </c>
      <c r="E4252" s="6">
        <f>VLOOKUP(A4252,Cafe_sales!$A$1:$O$10001,12,FALSE)</f>
        <v>12</v>
      </c>
      <c r="F4252" t="str">
        <f>VLOOKUP(A4252,Cafe_sales!$A$1:$O$10001,13,FALSE)</f>
        <v>Digital Wallet</v>
      </c>
      <c r="G4252" t="str">
        <f>VLOOKUP(A4252,Cafe_sales!$A$1:$O$10001,14,FALSE)</f>
        <v>UNKNOWN</v>
      </c>
      <c r="H4252" s="8">
        <f>VLOOKUP(A4252,Cafe_sales!$A$1:$O$10001,15,FALSE)</f>
        <v>45165</v>
      </c>
    </row>
    <row r="4253" spans="1:8" hidden="1" x14ac:dyDescent="0.35">
      <c r="A4253" t="s">
        <v>3970</v>
      </c>
      <c r="B4253" t="str">
        <f>VLOOKUP(A4253,Cafe_sales!$A$1:$O$10001,9,FALSE)</f>
        <v>Smoothie</v>
      </c>
      <c r="C4253">
        <f>VLOOKUP(A4253,Cafe_sales!$A$1:$O$10001,10,FALSE)</f>
        <v>1</v>
      </c>
      <c r="D4253">
        <f>VLOOKUP(A4253,Cafe_sales!$A$1:$O$10001,11,FALSE)</f>
        <v>4</v>
      </c>
      <c r="E4253">
        <f>VLOOKUP(A4253,Cafe_sales!$A$1:$O$10001,12,FALSE)</f>
        <v>4</v>
      </c>
      <c r="F4253" t="str">
        <f>VLOOKUP(A4253,Cafe_sales!$A$1:$O$10001,13,FALSE)</f>
        <v>Cash</v>
      </c>
      <c r="G4253" t="str">
        <f>VLOOKUP(A4253,Cafe_sales!$A$1:$O$10001,14,FALSE)</f>
        <v>Takeaway</v>
      </c>
      <c r="H4253" s="1">
        <f>VLOOKUP(A4253,Cafe_sales!$A$1:$O$10001,15,FALSE)</f>
        <v>45124</v>
      </c>
    </row>
    <row r="4254" spans="1:8" x14ac:dyDescent="0.35">
      <c r="A4254" t="s">
        <v>9377</v>
      </c>
      <c r="B4254" t="str">
        <f>VLOOKUP(A4254,Cafe_sales!$A$1:$O$10001,9,FALSE)</f>
        <v>Juice</v>
      </c>
      <c r="C4254" s="6">
        <f>VLOOKUP(A4254,Cafe_sales!$A$1:$O$10001,10,FALSE)</f>
        <v>1</v>
      </c>
      <c r="D4254" s="10">
        <f>VLOOKUP(A4254,Cafe_sales!$A$1:$O$10001,11,FALSE)</f>
        <v>3</v>
      </c>
      <c r="E4254" s="6">
        <f>VLOOKUP(A4254,Cafe_sales!$A$1:$O$10001,12,FALSE)</f>
        <v>3</v>
      </c>
      <c r="F4254" t="str">
        <f>VLOOKUP(A4254,Cafe_sales!$A$1:$O$10001,13,FALSE)</f>
        <v>Digital Wallet</v>
      </c>
      <c r="G4254" t="str">
        <f>VLOOKUP(A4254,Cafe_sales!$A$1:$O$10001,14,FALSE)</f>
        <v>UNKNOWN</v>
      </c>
      <c r="H4254" s="8">
        <f>VLOOKUP(A4254,Cafe_sales!$A$1:$O$10001,15,FALSE)</f>
        <v>45075</v>
      </c>
    </row>
    <row r="4255" spans="1:8" x14ac:dyDescent="0.35">
      <c r="A4255" t="s">
        <v>8633</v>
      </c>
      <c r="B4255" t="str">
        <f>VLOOKUP(A4255,Cafe_sales!$A$1:$O$10001,9,FALSE)</f>
        <v>Sandwich</v>
      </c>
      <c r="C4255" s="6">
        <f>VLOOKUP(A4255,Cafe_sales!$A$1:$O$10001,10,FALSE)</f>
        <v>2</v>
      </c>
      <c r="D4255" s="10">
        <f>VLOOKUP(A4255,Cafe_sales!$A$1:$O$10001,11,FALSE)</f>
        <v>4</v>
      </c>
      <c r="E4255" s="6">
        <f>VLOOKUP(A4255,Cafe_sales!$A$1:$O$10001,12,FALSE)</f>
        <v>8</v>
      </c>
      <c r="F4255" t="str">
        <f>VLOOKUP(A4255,Cafe_sales!$A$1:$O$10001,13,FALSE)</f>
        <v>Credit Card</v>
      </c>
      <c r="G4255" t="str">
        <f>VLOOKUP(A4255,Cafe_sales!$A$1:$O$10001,14,FALSE)</f>
        <v>UNKNOWN</v>
      </c>
      <c r="H4255" s="8">
        <f>VLOOKUP(A4255,Cafe_sales!$A$1:$O$10001,15,FALSE)</f>
        <v>45090</v>
      </c>
    </row>
    <row r="4256" spans="1:8" hidden="1" x14ac:dyDescent="0.35">
      <c r="A4256" t="s">
        <v>8033</v>
      </c>
      <c r="B4256" t="str">
        <f>VLOOKUP(A4256,Cafe_sales!$A$1:$O$10001,9,FALSE)</f>
        <v>Cookie</v>
      </c>
      <c r="C4256">
        <f>VLOOKUP(A4256,Cafe_sales!$A$1:$O$10001,10,FALSE)</f>
        <v>2</v>
      </c>
      <c r="D4256">
        <f>VLOOKUP(A4256,Cafe_sales!$A$1:$O$10001,11,FALSE)</f>
        <v>1</v>
      </c>
      <c r="E4256">
        <f>VLOOKUP(A4256,Cafe_sales!$A$1:$O$10001,12,FALSE)</f>
        <v>2</v>
      </c>
      <c r="F4256" t="str">
        <f>VLOOKUP(A4256,Cafe_sales!$A$1:$O$10001,13,FALSE)</f>
        <v>Default mode</v>
      </c>
      <c r="G4256" t="str">
        <f>VLOOKUP(A4256,Cafe_sales!$A$1:$O$10001,14,FALSE)</f>
        <v>Takeaway</v>
      </c>
      <c r="H4256" s="1">
        <f>VLOOKUP(A4256,Cafe_sales!$A$1:$O$10001,15,FALSE)</f>
        <v>45192</v>
      </c>
    </row>
    <row r="4257" spans="1:8" x14ac:dyDescent="0.35">
      <c r="A4257" t="s">
        <v>10016</v>
      </c>
      <c r="B4257" t="str">
        <f>VLOOKUP(A4257,Cafe_sales!$A$1:$O$10001,9,FALSE)</f>
        <v>Smoothie</v>
      </c>
      <c r="C4257" s="6">
        <f>VLOOKUP(A4257,Cafe_sales!$A$1:$O$10001,10,FALSE)</f>
        <v>2</v>
      </c>
      <c r="D4257" s="10">
        <f>VLOOKUP(A4257,Cafe_sales!$A$1:$O$10001,11,FALSE)</f>
        <v>4</v>
      </c>
      <c r="E4257" s="6">
        <f>VLOOKUP(A4257,Cafe_sales!$A$1:$O$10001,12,FALSE)</f>
        <v>8</v>
      </c>
      <c r="F4257" t="str">
        <f>VLOOKUP(A4257,Cafe_sales!$A$1:$O$10001,13,FALSE)</f>
        <v>Cash</v>
      </c>
      <c r="G4257" t="str">
        <f>VLOOKUP(A4257,Cafe_sales!$A$1:$O$10001,14,FALSE)</f>
        <v>UNKNOWN</v>
      </c>
      <c r="H4257" s="8">
        <f>VLOOKUP(A4257,Cafe_sales!$A$1:$O$10001,15,FALSE)</f>
        <v>45219</v>
      </c>
    </row>
    <row r="4258" spans="1:8" hidden="1" x14ac:dyDescent="0.35">
      <c r="A4258" t="s">
        <v>4093</v>
      </c>
      <c r="B4258" t="str">
        <f>VLOOKUP(A4258,Cafe_sales!$A$1:$O$10001,9,FALSE)</f>
        <v>Cake</v>
      </c>
      <c r="C4258">
        <f>VLOOKUP(A4258,Cafe_sales!$A$1:$O$10001,10,FALSE)</f>
        <v>1</v>
      </c>
      <c r="D4258">
        <f>VLOOKUP(A4258,Cafe_sales!$A$1:$O$10001,11,FALSE)</f>
        <v>3</v>
      </c>
      <c r="E4258">
        <f>VLOOKUP(A4258,Cafe_sales!$A$1:$O$10001,12,FALSE)</f>
        <v>3</v>
      </c>
      <c r="F4258" t="str">
        <f>VLOOKUP(A4258,Cafe_sales!$A$1:$O$10001,13,FALSE)</f>
        <v>Cash</v>
      </c>
      <c r="G4258" t="str">
        <f>VLOOKUP(A4258,Cafe_sales!$A$1:$O$10001,14,FALSE)</f>
        <v>Takeaway</v>
      </c>
      <c r="H4258" s="1">
        <f>VLOOKUP(A4258,Cafe_sales!$A$1:$O$10001,15,FALSE)</f>
        <v>45161</v>
      </c>
    </row>
    <row r="4259" spans="1:8" x14ac:dyDescent="0.35">
      <c r="A4259" t="s">
        <v>9939</v>
      </c>
      <c r="B4259" t="str">
        <f>VLOOKUP(A4259,Cafe_sales!$A$1:$O$10001,9,FALSE)</f>
        <v>Coffee</v>
      </c>
      <c r="C4259" s="6">
        <f>VLOOKUP(A4259,Cafe_sales!$A$1:$O$10001,10,FALSE)</f>
        <v>3</v>
      </c>
      <c r="D4259" s="10">
        <f>VLOOKUP(A4259,Cafe_sales!$A$1:$O$10001,11,FALSE)</f>
        <v>2</v>
      </c>
      <c r="E4259" s="6">
        <f>VLOOKUP(A4259,Cafe_sales!$A$1:$O$10001,12,FALSE)</f>
        <v>6</v>
      </c>
      <c r="F4259" t="str">
        <f>VLOOKUP(A4259,Cafe_sales!$A$1:$O$10001,13,FALSE)</f>
        <v>Digital Wallet</v>
      </c>
      <c r="G4259" t="str">
        <f>VLOOKUP(A4259,Cafe_sales!$A$1:$O$10001,14,FALSE)</f>
        <v>In-store</v>
      </c>
      <c r="H4259" s="8">
        <f>VLOOKUP(A4259,Cafe_sales!$A$1:$O$10001,15,FALSE)</f>
        <v>45214</v>
      </c>
    </row>
    <row r="4260" spans="1:8" x14ac:dyDescent="0.35">
      <c r="A4260" t="s">
        <v>8660</v>
      </c>
      <c r="B4260" t="str">
        <f>VLOOKUP(A4260,Cafe_sales!$A$1:$O$10001,9,FALSE)</f>
        <v>Tea</v>
      </c>
      <c r="C4260" s="6">
        <f>VLOOKUP(A4260,Cafe_sales!$A$1:$O$10001,10,FALSE)</f>
        <v>5</v>
      </c>
      <c r="D4260" s="10">
        <f>VLOOKUP(A4260,Cafe_sales!$A$1:$O$10001,11,FALSE)</f>
        <v>1.5</v>
      </c>
      <c r="E4260" s="6">
        <f>VLOOKUP(A4260,Cafe_sales!$A$1:$O$10001,12,FALSE)</f>
        <v>7.5</v>
      </c>
      <c r="F4260" t="str">
        <f>VLOOKUP(A4260,Cafe_sales!$A$1:$O$10001,13,FALSE)</f>
        <v>Cash</v>
      </c>
      <c r="G4260" t="str">
        <f>VLOOKUP(A4260,Cafe_sales!$A$1:$O$10001,14,FALSE)</f>
        <v>In-store</v>
      </c>
      <c r="H4260" s="8">
        <f>VLOOKUP(A4260,Cafe_sales!$A$1:$O$10001,15,FALSE)</f>
        <v>45060</v>
      </c>
    </row>
    <row r="4261" spans="1:8" x14ac:dyDescent="0.35">
      <c r="A4261" t="s">
        <v>511</v>
      </c>
      <c r="B4261" t="str">
        <f>VLOOKUP(A4261,Cafe_sales!$A$1:$O$10001,9,FALSE)</f>
        <v>Tea</v>
      </c>
      <c r="C4261" s="6">
        <f>VLOOKUP(A4261,Cafe_sales!$A$1:$O$10001,10,FALSE)</f>
        <v>5</v>
      </c>
      <c r="D4261" s="10">
        <f>VLOOKUP(A4261,Cafe_sales!$A$1:$O$10001,11,FALSE)</f>
        <v>1.5</v>
      </c>
      <c r="E4261" s="6">
        <f>VLOOKUP(A4261,Cafe_sales!$A$1:$O$10001,12,FALSE)</f>
        <v>7.5</v>
      </c>
      <c r="F4261" t="str">
        <f>VLOOKUP(A4261,Cafe_sales!$A$1:$O$10001,13,FALSE)</f>
        <v>Digital Wallet</v>
      </c>
      <c r="G4261" t="str">
        <f>VLOOKUP(A4261,Cafe_sales!$A$1:$O$10001,14,FALSE)</f>
        <v>UNKNOWN</v>
      </c>
      <c r="H4261" s="8">
        <f>VLOOKUP(A4261,Cafe_sales!$A$1:$O$10001,15,FALSE)</f>
        <v>45284</v>
      </c>
    </row>
    <row r="4262" spans="1:8" x14ac:dyDescent="0.35">
      <c r="A4262" t="s">
        <v>8984</v>
      </c>
      <c r="B4262" t="str">
        <f>VLOOKUP(A4262,Cafe_sales!$A$1:$O$10001,9,FALSE)</f>
        <v>Coffee</v>
      </c>
      <c r="C4262" s="6">
        <f>VLOOKUP(A4262,Cafe_sales!$A$1:$O$10001,10,FALSE)</f>
        <v>1</v>
      </c>
      <c r="D4262" s="10">
        <f>VLOOKUP(A4262,Cafe_sales!$A$1:$O$10001,11,FALSE)</f>
        <v>2</v>
      </c>
      <c r="E4262" s="6">
        <f>VLOOKUP(A4262,Cafe_sales!$A$1:$O$10001,12,FALSE)</f>
        <v>2</v>
      </c>
      <c r="F4262" t="str">
        <f>VLOOKUP(A4262,Cafe_sales!$A$1:$O$10001,13,FALSE)</f>
        <v>Credit Card</v>
      </c>
      <c r="G4262" t="str">
        <f>VLOOKUP(A4262,Cafe_sales!$A$1:$O$10001,14,FALSE)</f>
        <v>UNKNOWN</v>
      </c>
      <c r="H4262" s="8">
        <f>VLOOKUP(A4262,Cafe_sales!$A$1:$O$10001,15,FALSE)</f>
        <v>45259</v>
      </c>
    </row>
    <row r="4263" spans="1:8" hidden="1" x14ac:dyDescent="0.35">
      <c r="A4263" t="s">
        <v>1492</v>
      </c>
      <c r="B4263" t="str">
        <f>VLOOKUP(A4263,Cafe_sales!$A$1:$O$10001,9,FALSE)</f>
        <v>Coffee</v>
      </c>
      <c r="C4263">
        <f>VLOOKUP(A4263,Cafe_sales!$A$1:$O$10001,10,FALSE)</f>
        <v>5</v>
      </c>
      <c r="D4263">
        <f>VLOOKUP(A4263,Cafe_sales!$A$1:$O$10001,11,FALSE)</f>
        <v>2</v>
      </c>
      <c r="E4263">
        <f>VLOOKUP(A4263,Cafe_sales!$A$1:$O$10001,12,FALSE)</f>
        <v>10</v>
      </c>
      <c r="F4263" t="str">
        <f>VLOOKUP(A4263,Cafe_sales!$A$1:$O$10001,13,FALSE)</f>
        <v>Digital Wallet</v>
      </c>
      <c r="G4263" t="str">
        <f>VLOOKUP(A4263,Cafe_sales!$A$1:$O$10001,14,FALSE)</f>
        <v>Takeaway</v>
      </c>
      <c r="H4263" s="1">
        <f>VLOOKUP(A4263,Cafe_sales!$A$1:$O$10001,15,FALSE)</f>
        <v>45258</v>
      </c>
    </row>
    <row r="4264" spans="1:8" hidden="1" x14ac:dyDescent="0.35">
      <c r="A4264" t="s">
        <v>8876</v>
      </c>
      <c r="B4264" t="str">
        <f>VLOOKUP(A4264,Cafe_sales!$A$1:$O$10001,9,FALSE)</f>
        <v>Juice</v>
      </c>
      <c r="C4264">
        <f>VLOOKUP(A4264,Cafe_sales!$A$1:$O$10001,10,FALSE)</f>
        <v>3</v>
      </c>
      <c r="D4264">
        <f>VLOOKUP(A4264,Cafe_sales!$A$1:$O$10001,11,FALSE)</f>
        <v>3</v>
      </c>
      <c r="E4264">
        <f>VLOOKUP(A4264,Cafe_sales!$A$1:$O$10001,12,FALSE)</f>
        <v>9</v>
      </c>
      <c r="F4264" t="str">
        <f>VLOOKUP(A4264,Cafe_sales!$A$1:$O$10001,13,FALSE)</f>
        <v>Default mode</v>
      </c>
      <c r="G4264" t="str">
        <f>VLOOKUP(A4264,Cafe_sales!$A$1:$O$10001,14,FALSE)</f>
        <v>Takeaway</v>
      </c>
      <c r="H4264" s="1">
        <f>VLOOKUP(A4264,Cafe_sales!$A$1:$O$10001,15,FALSE)</f>
        <v>45128</v>
      </c>
    </row>
    <row r="4265" spans="1:8" x14ac:dyDescent="0.35">
      <c r="A4265" t="s">
        <v>5738</v>
      </c>
      <c r="B4265" t="str">
        <f>VLOOKUP(A4265,Cafe_sales!$A$1:$O$10001,9,FALSE)</f>
        <v>Smoothie</v>
      </c>
      <c r="C4265" s="6">
        <f>VLOOKUP(A4265,Cafe_sales!$A$1:$O$10001,10,FALSE)</f>
        <v>4</v>
      </c>
      <c r="D4265" s="10">
        <f>VLOOKUP(A4265,Cafe_sales!$A$1:$O$10001,11,FALSE)</f>
        <v>4</v>
      </c>
      <c r="E4265" s="6">
        <f>VLOOKUP(A4265,Cafe_sales!$A$1:$O$10001,12,FALSE)</f>
        <v>16</v>
      </c>
      <c r="F4265" t="str">
        <f>VLOOKUP(A4265,Cafe_sales!$A$1:$O$10001,13,FALSE)</f>
        <v>Credit Card</v>
      </c>
      <c r="G4265" t="str">
        <f>VLOOKUP(A4265,Cafe_sales!$A$1:$O$10001,14,FALSE)</f>
        <v>UNKNOWN</v>
      </c>
      <c r="H4265" s="8">
        <f>VLOOKUP(A4265,Cafe_sales!$A$1:$O$10001,15,FALSE)</f>
        <v>45029</v>
      </c>
    </row>
    <row r="4266" spans="1:8" x14ac:dyDescent="0.35">
      <c r="A4266" t="s">
        <v>8465</v>
      </c>
      <c r="B4266" t="str">
        <f>VLOOKUP(A4266,Cafe_sales!$A$1:$O$10001,9,FALSE)</f>
        <v>Tea</v>
      </c>
      <c r="C4266" s="6">
        <f>VLOOKUP(A4266,Cafe_sales!$A$1:$O$10001,10,FALSE)</f>
        <v>1</v>
      </c>
      <c r="D4266" s="10">
        <f>VLOOKUP(A4266,Cafe_sales!$A$1:$O$10001,11,FALSE)</f>
        <v>1.5</v>
      </c>
      <c r="E4266" s="6">
        <f>VLOOKUP(A4266,Cafe_sales!$A$1:$O$10001,12,FALSE)</f>
        <v>1.5</v>
      </c>
      <c r="F4266" t="str">
        <f>VLOOKUP(A4266,Cafe_sales!$A$1:$O$10001,13,FALSE)</f>
        <v>Credit Card</v>
      </c>
      <c r="G4266" t="str">
        <f>VLOOKUP(A4266,Cafe_sales!$A$1:$O$10001,14,FALSE)</f>
        <v>In-store</v>
      </c>
      <c r="H4266" s="8">
        <f>VLOOKUP(A4266,Cafe_sales!$A$1:$O$10001,15,FALSE)</f>
        <v>45156</v>
      </c>
    </row>
    <row r="4267" spans="1:8" x14ac:dyDescent="0.35">
      <c r="A4267" t="s">
        <v>2960</v>
      </c>
      <c r="B4267" t="str">
        <f>VLOOKUP(A4267,Cafe_sales!$A$1:$O$10001,9,FALSE)</f>
        <v>Juice</v>
      </c>
      <c r="C4267" s="6">
        <f>VLOOKUP(A4267,Cafe_sales!$A$1:$O$10001,10,FALSE)</f>
        <v>4</v>
      </c>
      <c r="D4267" s="10">
        <f>VLOOKUP(A4267,Cafe_sales!$A$1:$O$10001,11,FALSE)</f>
        <v>3</v>
      </c>
      <c r="E4267" s="6">
        <f>VLOOKUP(A4267,Cafe_sales!$A$1:$O$10001,12,FALSE)</f>
        <v>12</v>
      </c>
      <c r="F4267" t="str">
        <f>VLOOKUP(A4267,Cafe_sales!$A$1:$O$10001,13,FALSE)</f>
        <v>Digital Wallet</v>
      </c>
      <c r="G4267" t="str">
        <f>VLOOKUP(A4267,Cafe_sales!$A$1:$O$10001,14,FALSE)</f>
        <v>In-store</v>
      </c>
      <c r="H4267" s="8">
        <f>VLOOKUP(A4267,Cafe_sales!$A$1:$O$10001,15,FALSE)</f>
        <v>45207</v>
      </c>
    </row>
    <row r="4268" spans="1:8" x14ac:dyDescent="0.35">
      <c r="A4268" t="s">
        <v>7343</v>
      </c>
      <c r="B4268" t="str">
        <f>VLOOKUP(A4268,Cafe_sales!$A$1:$O$10001,9,FALSE)</f>
        <v>Cookie</v>
      </c>
      <c r="C4268" s="6">
        <f>VLOOKUP(A4268,Cafe_sales!$A$1:$O$10001,10,FALSE)</f>
        <v>5</v>
      </c>
      <c r="D4268" s="10">
        <f>VLOOKUP(A4268,Cafe_sales!$A$1:$O$10001,11,FALSE)</f>
        <v>1</v>
      </c>
      <c r="E4268" s="6">
        <f>VLOOKUP(A4268,Cafe_sales!$A$1:$O$10001,12,FALSE)</f>
        <v>5</v>
      </c>
      <c r="F4268" t="str">
        <f>VLOOKUP(A4268,Cafe_sales!$A$1:$O$10001,13,FALSE)</f>
        <v>Digital Wallet</v>
      </c>
      <c r="G4268" t="str">
        <f>VLOOKUP(A4268,Cafe_sales!$A$1:$O$10001,14,FALSE)</f>
        <v>UNKNOWN</v>
      </c>
      <c r="H4268" s="8">
        <f>VLOOKUP(A4268,Cafe_sales!$A$1:$O$10001,15,FALSE)</f>
        <v>45236</v>
      </c>
    </row>
    <row r="4269" spans="1:8" x14ac:dyDescent="0.35">
      <c r="A4269" t="s">
        <v>7158</v>
      </c>
      <c r="B4269" t="str">
        <f>VLOOKUP(A4269,Cafe_sales!$A$1:$O$10001,9,FALSE)</f>
        <v>UNKNOWN</v>
      </c>
      <c r="C4269" s="6">
        <f>VLOOKUP(A4269,Cafe_sales!$A$1:$O$10001,10,FALSE)</f>
        <v>4</v>
      </c>
      <c r="D4269" s="10">
        <f>VLOOKUP(A4269,Cafe_sales!$A$1:$O$10001,11,FALSE)</f>
        <v>3</v>
      </c>
      <c r="E4269" s="6">
        <f>VLOOKUP(A4269,Cafe_sales!$A$1:$O$10001,12,FALSE)</f>
        <v>12</v>
      </c>
      <c r="F4269" t="str">
        <f>VLOOKUP(A4269,Cafe_sales!$A$1:$O$10001,13,FALSE)</f>
        <v>Default mode</v>
      </c>
      <c r="G4269" t="str">
        <f>VLOOKUP(A4269,Cafe_sales!$A$1:$O$10001,14,FALSE)</f>
        <v>In-store</v>
      </c>
      <c r="H4269" s="8">
        <f>VLOOKUP(A4269,Cafe_sales!$A$1:$O$10001,15,FALSE)</f>
        <v>45161</v>
      </c>
    </row>
    <row r="4270" spans="1:8" x14ac:dyDescent="0.35">
      <c r="A4270" t="s">
        <v>956</v>
      </c>
      <c r="B4270" t="str">
        <f>VLOOKUP(A4270,Cafe_sales!$A$1:$O$10001,9,FALSE)</f>
        <v>Cookie</v>
      </c>
      <c r="C4270" s="6">
        <f>VLOOKUP(A4270,Cafe_sales!$A$1:$O$10001,10,FALSE)</f>
        <v>1</v>
      </c>
      <c r="D4270" s="10">
        <f>VLOOKUP(A4270,Cafe_sales!$A$1:$O$10001,11,FALSE)</f>
        <v>1</v>
      </c>
      <c r="E4270" s="6">
        <f>VLOOKUP(A4270,Cafe_sales!$A$1:$O$10001,12,FALSE)</f>
        <v>1</v>
      </c>
      <c r="F4270" t="str">
        <f>VLOOKUP(A4270,Cafe_sales!$A$1:$O$10001,13,FALSE)</f>
        <v>Default mode</v>
      </c>
      <c r="G4270" t="str">
        <f>VLOOKUP(A4270,Cafe_sales!$A$1:$O$10001,14,FALSE)</f>
        <v>UNKNOWN</v>
      </c>
      <c r="H4270" s="8">
        <f>VLOOKUP(A4270,Cafe_sales!$A$1:$O$10001,15,FALSE)</f>
        <v>45119</v>
      </c>
    </row>
    <row r="4271" spans="1:8" hidden="1" x14ac:dyDescent="0.35">
      <c r="A4271" t="s">
        <v>8645</v>
      </c>
      <c r="B4271" t="str">
        <f>VLOOKUP(A4271,Cafe_sales!$A$1:$O$10001,9,FALSE)</f>
        <v>Salad</v>
      </c>
      <c r="C4271">
        <f>VLOOKUP(A4271,Cafe_sales!$A$1:$O$10001,10,FALSE)</f>
        <v>1</v>
      </c>
      <c r="D4271">
        <f>VLOOKUP(A4271,Cafe_sales!$A$1:$O$10001,11,FALSE)</f>
        <v>5</v>
      </c>
      <c r="E4271">
        <f>VLOOKUP(A4271,Cafe_sales!$A$1:$O$10001,12,FALSE)</f>
        <v>5</v>
      </c>
      <c r="F4271" t="str">
        <f>VLOOKUP(A4271,Cafe_sales!$A$1:$O$10001,13,FALSE)</f>
        <v>Digital Wallet</v>
      </c>
      <c r="G4271" t="str">
        <f>VLOOKUP(A4271,Cafe_sales!$A$1:$O$10001,14,FALSE)</f>
        <v>Takeaway</v>
      </c>
      <c r="H4271" s="1">
        <f>VLOOKUP(A4271,Cafe_sales!$A$1:$O$10001,15,FALSE)</f>
        <v>44938</v>
      </c>
    </row>
    <row r="4272" spans="1:8" x14ac:dyDescent="0.35">
      <c r="A4272" t="s">
        <v>4348</v>
      </c>
      <c r="B4272" t="str">
        <f>VLOOKUP(A4272,Cafe_sales!$A$1:$O$10001,9,FALSE)</f>
        <v>Juice</v>
      </c>
      <c r="C4272" s="6">
        <f>VLOOKUP(A4272,Cafe_sales!$A$1:$O$10001,10,FALSE)</f>
        <v>1</v>
      </c>
      <c r="D4272" s="10">
        <f>VLOOKUP(A4272,Cafe_sales!$A$1:$O$10001,11,FALSE)</f>
        <v>3</v>
      </c>
      <c r="E4272" s="6">
        <f>VLOOKUP(A4272,Cafe_sales!$A$1:$O$10001,12,FALSE)</f>
        <v>3</v>
      </c>
      <c r="F4272" t="str">
        <f>VLOOKUP(A4272,Cafe_sales!$A$1:$O$10001,13,FALSE)</f>
        <v>Digital Wallet</v>
      </c>
      <c r="G4272" t="str">
        <f>VLOOKUP(A4272,Cafe_sales!$A$1:$O$10001,14,FALSE)</f>
        <v>UNKNOWN</v>
      </c>
      <c r="H4272" s="8">
        <f>VLOOKUP(A4272,Cafe_sales!$A$1:$O$10001,15,FALSE)</f>
        <v>45013</v>
      </c>
    </row>
    <row r="4273" spans="1:8" hidden="1" x14ac:dyDescent="0.35">
      <c r="A4273" t="s">
        <v>2048</v>
      </c>
      <c r="B4273" t="str">
        <f>VLOOKUP(A4273,Cafe_sales!$A$1:$O$10001,9,FALSE)</f>
        <v>Sandwich</v>
      </c>
      <c r="C4273">
        <f>VLOOKUP(A4273,Cafe_sales!$A$1:$O$10001,10,FALSE)</f>
        <v>3</v>
      </c>
      <c r="D4273">
        <f>VLOOKUP(A4273,Cafe_sales!$A$1:$O$10001,11,FALSE)</f>
        <v>4</v>
      </c>
      <c r="E4273">
        <f>VLOOKUP(A4273,Cafe_sales!$A$1:$O$10001,12,FALSE)</f>
        <v>12</v>
      </c>
      <c r="F4273" t="str">
        <f>VLOOKUP(A4273,Cafe_sales!$A$1:$O$10001,13,FALSE)</f>
        <v>Cash</v>
      </c>
      <c r="G4273" t="str">
        <f>VLOOKUP(A4273,Cafe_sales!$A$1:$O$10001,14,FALSE)</f>
        <v>Takeaway</v>
      </c>
      <c r="H4273" s="1">
        <f>VLOOKUP(A4273,Cafe_sales!$A$1:$O$10001,15,FALSE)</f>
        <v>45165</v>
      </c>
    </row>
    <row r="4274" spans="1:8" x14ac:dyDescent="0.35">
      <c r="A4274" t="s">
        <v>7120</v>
      </c>
      <c r="B4274" t="str">
        <f>VLOOKUP(A4274,Cafe_sales!$A$1:$O$10001,9,FALSE)</f>
        <v>Tea</v>
      </c>
      <c r="C4274" s="6">
        <f>VLOOKUP(A4274,Cafe_sales!$A$1:$O$10001,10,FALSE)</f>
        <v>3.0592699674737984</v>
      </c>
      <c r="D4274" s="10">
        <f>VLOOKUP(A4274,Cafe_sales!$A$1:$O$10001,11,FALSE)</f>
        <v>1.5</v>
      </c>
      <c r="E4274" s="6">
        <f>VLOOKUP(A4274,Cafe_sales!$A$1:$O$10001,12,FALSE)</f>
        <v>7.5</v>
      </c>
      <c r="F4274" t="str">
        <f>VLOOKUP(A4274,Cafe_sales!$A$1:$O$10001,13,FALSE)</f>
        <v>Credit Card</v>
      </c>
      <c r="G4274" t="str">
        <f>VLOOKUP(A4274,Cafe_sales!$A$1:$O$10001,14,FALSE)</f>
        <v>In-store</v>
      </c>
      <c r="H4274" s="8">
        <f>VLOOKUP(A4274,Cafe_sales!$A$1:$O$10001,15,FALSE)</f>
        <v>45175</v>
      </c>
    </row>
    <row r="4275" spans="1:8" x14ac:dyDescent="0.35">
      <c r="A4275" t="s">
        <v>3467</v>
      </c>
      <c r="B4275" t="str">
        <f>VLOOKUP(A4275,Cafe_sales!$A$1:$O$10001,9,FALSE)</f>
        <v>Juice</v>
      </c>
      <c r="C4275" s="6">
        <f>VLOOKUP(A4275,Cafe_sales!$A$1:$O$10001,10,FALSE)</f>
        <v>3</v>
      </c>
      <c r="D4275" s="10">
        <f>VLOOKUP(A4275,Cafe_sales!$A$1:$O$10001,11,FALSE)</f>
        <v>4</v>
      </c>
      <c r="E4275" s="6">
        <f>VLOOKUP(A4275,Cafe_sales!$A$1:$O$10001,12,FALSE)</f>
        <v>12</v>
      </c>
      <c r="F4275" t="str">
        <f>VLOOKUP(A4275,Cafe_sales!$A$1:$O$10001,13,FALSE)</f>
        <v>UNKNOWN</v>
      </c>
      <c r="G4275" t="str">
        <f>VLOOKUP(A4275,Cafe_sales!$A$1:$O$10001,14,FALSE)</f>
        <v>In-store</v>
      </c>
      <c r="H4275" s="8">
        <f>VLOOKUP(A4275,Cafe_sales!$A$1:$O$10001,15,FALSE)</f>
        <v>44962</v>
      </c>
    </row>
    <row r="4276" spans="1:8" hidden="1" x14ac:dyDescent="0.35">
      <c r="A4276" t="s">
        <v>8108</v>
      </c>
      <c r="B4276" t="str">
        <f>VLOOKUP(A4276,Cafe_sales!$A$1:$O$10001,9,FALSE)</f>
        <v>Juice</v>
      </c>
      <c r="C4276">
        <f>VLOOKUP(A4276,Cafe_sales!$A$1:$O$10001,10,FALSE)</f>
        <v>2</v>
      </c>
      <c r="D4276">
        <f>VLOOKUP(A4276,Cafe_sales!$A$1:$O$10001,11,FALSE)</f>
        <v>3</v>
      </c>
      <c r="E4276">
        <f>VLOOKUP(A4276,Cafe_sales!$A$1:$O$10001,12,FALSE)</f>
        <v>6</v>
      </c>
      <c r="F4276" t="str">
        <f>VLOOKUP(A4276,Cafe_sales!$A$1:$O$10001,13,FALSE)</f>
        <v>Digital Wallet</v>
      </c>
      <c r="G4276" t="str">
        <f>VLOOKUP(A4276,Cafe_sales!$A$1:$O$10001,14,FALSE)</f>
        <v>Takeaway</v>
      </c>
      <c r="H4276" s="1">
        <f>VLOOKUP(A4276,Cafe_sales!$A$1:$O$10001,15,FALSE)</f>
        <v>45169</v>
      </c>
    </row>
    <row r="4277" spans="1:8" x14ac:dyDescent="0.35">
      <c r="A4277" t="s">
        <v>6575</v>
      </c>
      <c r="B4277" t="str">
        <f>VLOOKUP(A4277,Cafe_sales!$A$1:$O$10001,9,FALSE)</f>
        <v>Cookie</v>
      </c>
      <c r="C4277" s="6">
        <f>VLOOKUP(A4277,Cafe_sales!$A$1:$O$10001,10,FALSE)</f>
        <v>3</v>
      </c>
      <c r="D4277" s="10">
        <f>VLOOKUP(A4277,Cafe_sales!$A$1:$O$10001,11,FALSE)</f>
        <v>1</v>
      </c>
      <c r="E4277" s="6">
        <f>VLOOKUP(A4277,Cafe_sales!$A$1:$O$10001,12,FALSE)</f>
        <v>3</v>
      </c>
      <c r="F4277" t="str">
        <f>VLOOKUP(A4277,Cafe_sales!$A$1:$O$10001,13,FALSE)</f>
        <v>Digital Wallet</v>
      </c>
      <c r="G4277" t="str">
        <f>VLOOKUP(A4277,Cafe_sales!$A$1:$O$10001,14,FALSE)</f>
        <v>UNKNOWN</v>
      </c>
      <c r="H4277" s="8">
        <f>VLOOKUP(A4277,Cafe_sales!$A$1:$O$10001,15,FALSE)</f>
        <v>44961</v>
      </c>
    </row>
    <row r="4278" spans="1:8" x14ac:dyDescent="0.35">
      <c r="A4278" t="s">
        <v>5598</v>
      </c>
      <c r="B4278" t="str">
        <f>VLOOKUP(A4278,Cafe_sales!$A$1:$O$10001,9,FALSE)</f>
        <v>Cake</v>
      </c>
      <c r="C4278" s="6">
        <f>VLOOKUP(A4278,Cafe_sales!$A$1:$O$10001,10,FALSE)</f>
        <v>3</v>
      </c>
      <c r="D4278" s="10">
        <f>VLOOKUP(A4278,Cafe_sales!$A$1:$O$10001,11,FALSE)</f>
        <v>3</v>
      </c>
      <c r="E4278" s="6">
        <f>VLOOKUP(A4278,Cafe_sales!$A$1:$O$10001,12,FALSE)</f>
        <v>9</v>
      </c>
      <c r="F4278" t="str">
        <f>VLOOKUP(A4278,Cafe_sales!$A$1:$O$10001,13,FALSE)</f>
        <v>Default mode</v>
      </c>
      <c r="G4278" t="str">
        <f>VLOOKUP(A4278,Cafe_sales!$A$1:$O$10001,14,FALSE)</f>
        <v>UNKNOWN</v>
      </c>
      <c r="H4278" s="8">
        <f>VLOOKUP(A4278,Cafe_sales!$A$1:$O$10001,15,FALSE)</f>
        <v>45106</v>
      </c>
    </row>
    <row r="4279" spans="1:8" x14ac:dyDescent="0.35">
      <c r="A4279" t="s">
        <v>5790</v>
      </c>
      <c r="B4279" t="str">
        <f>VLOOKUP(A4279,Cafe_sales!$A$1:$O$10001,9,FALSE)</f>
        <v>Sandwich</v>
      </c>
      <c r="C4279" s="6">
        <f>VLOOKUP(A4279,Cafe_sales!$A$1:$O$10001,10,FALSE)</f>
        <v>4</v>
      </c>
      <c r="D4279" s="10">
        <f>VLOOKUP(A4279,Cafe_sales!$A$1:$O$10001,11,FALSE)</f>
        <v>4</v>
      </c>
      <c r="E4279" s="6">
        <f>VLOOKUP(A4279,Cafe_sales!$A$1:$O$10001,12,FALSE)</f>
        <v>16</v>
      </c>
      <c r="F4279" t="str">
        <f>VLOOKUP(A4279,Cafe_sales!$A$1:$O$10001,13,FALSE)</f>
        <v>Credit Card</v>
      </c>
      <c r="G4279" t="str">
        <f>VLOOKUP(A4279,Cafe_sales!$A$1:$O$10001,14,FALSE)</f>
        <v>In-store</v>
      </c>
      <c r="H4279" s="8">
        <f>VLOOKUP(A4279,Cafe_sales!$A$1:$O$10001,15,FALSE)</f>
        <v>45046</v>
      </c>
    </row>
    <row r="4280" spans="1:8" hidden="1" x14ac:dyDescent="0.35">
      <c r="A4280" t="s">
        <v>9444</v>
      </c>
      <c r="B4280" t="str">
        <f>VLOOKUP(A4280,Cafe_sales!$A$1:$O$10001,9,FALSE)</f>
        <v>Cookie</v>
      </c>
      <c r="C4280">
        <f>VLOOKUP(A4280,Cafe_sales!$A$1:$O$10001,10,FALSE)</f>
        <v>1</v>
      </c>
      <c r="D4280">
        <f>VLOOKUP(A4280,Cafe_sales!$A$1:$O$10001,11,FALSE)</f>
        <v>3</v>
      </c>
      <c r="E4280">
        <f>VLOOKUP(A4280,Cafe_sales!$A$1:$O$10001,12,FALSE)</f>
        <v>1</v>
      </c>
      <c r="F4280" t="str">
        <f>VLOOKUP(A4280,Cafe_sales!$A$1:$O$10001,13,FALSE)</f>
        <v>Default mode</v>
      </c>
      <c r="G4280" t="str">
        <f>VLOOKUP(A4280,Cafe_sales!$A$1:$O$10001,14,FALSE)</f>
        <v>Takeaway</v>
      </c>
      <c r="H4280" s="1">
        <f>VLOOKUP(A4280,Cafe_sales!$A$1:$O$10001,15,FALSE)</f>
        <v>44998</v>
      </c>
    </row>
    <row r="4281" spans="1:8" x14ac:dyDescent="0.35">
      <c r="A4281" t="s">
        <v>3825</v>
      </c>
      <c r="B4281" t="str">
        <f>VLOOKUP(A4281,Cafe_sales!$A$1:$O$10001,9,FALSE)</f>
        <v>Juice</v>
      </c>
      <c r="C4281" s="6">
        <f>VLOOKUP(A4281,Cafe_sales!$A$1:$O$10001,10,FALSE)</f>
        <v>3</v>
      </c>
      <c r="D4281" s="10">
        <f>VLOOKUP(A4281,Cafe_sales!$A$1:$O$10001,11,FALSE)</f>
        <v>3</v>
      </c>
      <c r="E4281" s="6">
        <f>VLOOKUP(A4281,Cafe_sales!$A$1:$O$10001,12,FALSE)</f>
        <v>9</v>
      </c>
      <c r="F4281" t="str">
        <f>VLOOKUP(A4281,Cafe_sales!$A$1:$O$10001,13,FALSE)</f>
        <v>Default mode</v>
      </c>
      <c r="G4281" t="str">
        <f>VLOOKUP(A4281,Cafe_sales!$A$1:$O$10001,14,FALSE)</f>
        <v>UNKNOWN</v>
      </c>
      <c r="H4281" s="8">
        <f>VLOOKUP(A4281,Cafe_sales!$A$1:$O$10001,15,FALSE)</f>
        <v>44978</v>
      </c>
    </row>
    <row r="4282" spans="1:8" x14ac:dyDescent="0.35">
      <c r="A4282" t="s">
        <v>9071</v>
      </c>
      <c r="B4282" t="str">
        <f>VLOOKUP(A4282,Cafe_sales!$A$1:$O$10001,9,FALSE)</f>
        <v>Sandwich</v>
      </c>
      <c r="C4282" s="6">
        <f>VLOOKUP(A4282,Cafe_sales!$A$1:$O$10001,10,FALSE)</f>
        <v>3</v>
      </c>
      <c r="D4282" s="10">
        <f>VLOOKUP(A4282,Cafe_sales!$A$1:$O$10001,11,FALSE)</f>
        <v>4</v>
      </c>
      <c r="E4282" s="6">
        <f>VLOOKUP(A4282,Cafe_sales!$A$1:$O$10001,12,FALSE)</f>
        <v>12</v>
      </c>
      <c r="F4282" t="str">
        <f>VLOOKUP(A4282,Cafe_sales!$A$1:$O$10001,13,FALSE)</f>
        <v>Credit Card</v>
      </c>
      <c r="G4282" t="str">
        <f>VLOOKUP(A4282,Cafe_sales!$A$1:$O$10001,14,FALSE)</f>
        <v>UNKNOWN</v>
      </c>
      <c r="H4282" s="8">
        <f>VLOOKUP(A4282,Cafe_sales!$A$1:$O$10001,15,FALSE)</f>
        <v>45033</v>
      </c>
    </row>
    <row r="4283" spans="1:8" x14ac:dyDescent="0.35">
      <c r="A4283" t="s">
        <v>5145</v>
      </c>
      <c r="B4283" t="str">
        <f>VLOOKUP(A4283,Cafe_sales!$A$1:$O$10001,9,FALSE)</f>
        <v>Coffee</v>
      </c>
      <c r="C4283" s="6">
        <f>VLOOKUP(A4283,Cafe_sales!$A$1:$O$10001,10,FALSE)</f>
        <v>3</v>
      </c>
      <c r="D4283" s="10">
        <f>VLOOKUP(A4283,Cafe_sales!$A$1:$O$10001,11,FALSE)</f>
        <v>2</v>
      </c>
      <c r="E4283" s="6">
        <f>VLOOKUP(A4283,Cafe_sales!$A$1:$O$10001,12,FALSE)</f>
        <v>10</v>
      </c>
      <c r="F4283" t="str">
        <f>VLOOKUP(A4283,Cafe_sales!$A$1:$O$10001,13,FALSE)</f>
        <v>Cash</v>
      </c>
      <c r="G4283" t="str">
        <f>VLOOKUP(A4283,Cafe_sales!$A$1:$O$10001,14,FALSE)</f>
        <v>UNKNOWN</v>
      </c>
      <c r="H4283" s="8">
        <f>VLOOKUP(A4283,Cafe_sales!$A$1:$O$10001,15,FALSE)</f>
        <v>44927</v>
      </c>
    </row>
    <row r="4284" spans="1:8" hidden="1" x14ac:dyDescent="0.35">
      <c r="A4284" t="s">
        <v>5736</v>
      </c>
      <c r="B4284" t="str">
        <f>VLOOKUP(A4284,Cafe_sales!$A$1:$O$10001,9,FALSE)</f>
        <v>Coffee</v>
      </c>
      <c r="C4284">
        <f>VLOOKUP(A4284,Cafe_sales!$A$1:$O$10001,10,FALSE)</f>
        <v>3</v>
      </c>
      <c r="D4284">
        <f>VLOOKUP(A4284,Cafe_sales!$A$1:$O$10001,11,FALSE)</f>
        <v>2</v>
      </c>
      <c r="E4284">
        <f>VLOOKUP(A4284,Cafe_sales!$A$1:$O$10001,12,FALSE)</f>
        <v>6</v>
      </c>
      <c r="F4284" t="str">
        <f>VLOOKUP(A4284,Cafe_sales!$A$1:$O$10001,13,FALSE)</f>
        <v>Default mode</v>
      </c>
      <c r="G4284" t="str">
        <f>VLOOKUP(A4284,Cafe_sales!$A$1:$O$10001,14,FALSE)</f>
        <v>Cafe</v>
      </c>
      <c r="H4284" s="1">
        <f>VLOOKUP(A4284,Cafe_sales!$A$1:$O$10001,15,FALSE)</f>
        <v>45243</v>
      </c>
    </row>
    <row r="4285" spans="1:8" hidden="1" x14ac:dyDescent="0.35">
      <c r="A4285" t="s">
        <v>2991</v>
      </c>
      <c r="B4285" t="str">
        <f>VLOOKUP(A4285,Cafe_sales!$A$1:$O$10001,9,FALSE)</f>
        <v>Juice</v>
      </c>
      <c r="C4285">
        <f>VLOOKUP(A4285,Cafe_sales!$A$1:$O$10001,10,FALSE)</f>
        <v>3</v>
      </c>
      <c r="D4285">
        <f>VLOOKUP(A4285,Cafe_sales!$A$1:$O$10001,11,FALSE)</f>
        <v>4</v>
      </c>
      <c r="E4285">
        <f>VLOOKUP(A4285,Cafe_sales!$A$1:$O$10001,12,FALSE)</f>
        <v>12</v>
      </c>
      <c r="F4285" t="str">
        <f>VLOOKUP(A4285,Cafe_sales!$A$1:$O$10001,13,FALSE)</f>
        <v>Default mode</v>
      </c>
      <c r="G4285" t="str">
        <f>VLOOKUP(A4285,Cafe_sales!$A$1:$O$10001,14,FALSE)</f>
        <v>Takeaway</v>
      </c>
      <c r="H4285" s="1">
        <f>VLOOKUP(A4285,Cafe_sales!$A$1:$O$10001,15,FALSE)</f>
        <v>45064</v>
      </c>
    </row>
    <row r="4286" spans="1:8" hidden="1" x14ac:dyDescent="0.35">
      <c r="A4286" t="s">
        <v>4616</v>
      </c>
      <c r="B4286" t="str">
        <f>VLOOKUP(A4286,Cafe_sales!$A$1:$O$10001,9,FALSE)</f>
        <v>Cookie</v>
      </c>
      <c r="C4286">
        <f>VLOOKUP(A4286,Cafe_sales!$A$1:$O$10001,10,FALSE)</f>
        <v>5</v>
      </c>
      <c r="D4286">
        <f>VLOOKUP(A4286,Cafe_sales!$A$1:$O$10001,11,FALSE)</f>
        <v>1</v>
      </c>
      <c r="E4286">
        <f>VLOOKUP(A4286,Cafe_sales!$A$1:$O$10001,12,FALSE)</f>
        <v>5</v>
      </c>
      <c r="F4286" t="str">
        <f>VLOOKUP(A4286,Cafe_sales!$A$1:$O$10001,13,FALSE)</f>
        <v>Default mode</v>
      </c>
      <c r="G4286" t="str">
        <f>VLOOKUP(A4286,Cafe_sales!$A$1:$O$10001,14,FALSE)</f>
        <v>Takeaway</v>
      </c>
      <c r="H4286" s="1">
        <f>VLOOKUP(A4286,Cafe_sales!$A$1:$O$10001,15,FALSE)</f>
        <v>45058</v>
      </c>
    </row>
    <row r="4287" spans="1:8" hidden="1" x14ac:dyDescent="0.35">
      <c r="A4287" t="s">
        <v>1271</v>
      </c>
      <c r="B4287" t="str">
        <f>VLOOKUP(A4287,Cafe_sales!$A$1:$O$10001,9,FALSE)</f>
        <v>Sandwich</v>
      </c>
      <c r="C4287">
        <f>VLOOKUP(A4287,Cafe_sales!$A$1:$O$10001,10,FALSE)</f>
        <v>1</v>
      </c>
      <c r="D4287">
        <f>VLOOKUP(A4287,Cafe_sales!$A$1:$O$10001,11,FALSE)</f>
        <v>4</v>
      </c>
      <c r="E4287">
        <f>VLOOKUP(A4287,Cafe_sales!$A$1:$O$10001,12,FALSE)</f>
        <v>4</v>
      </c>
      <c r="F4287" t="str">
        <f>VLOOKUP(A4287,Cafe_sales!$A$1:$O$10001,13,FALSE)</f>
        <v>Cash</v>
      </c>
      <c r="G4287" t="str">
        <f>VLOOKUP(A4287,Cafe_sales!$A$1:$O$10001,14,FALSE)</f>
        <v>Takeaway</v>
      </c>
      <c r="H4287" s="1">
        <f>VLOOKUP(A4287,Cafe_sales!$A$1:$O$10001,15,FALSE)</f>
        <v>45105</v>
      </c>
    </row>
    <row r="4288" spans="1:8" x14ac:dyDescent="0.35">
      <c r="A4288" t="s">
        <v>7855</v>
      </c>
      <c r="B4288" t="str">
        <f>VLOOKUP(A4288,Cafe_sales!$A$1:$O$10001,9,FALSE)</f>
        <v>Cake</v>
      </c>
      <c r="C4288" s="6">
        <f>VLOOKUP(A4288,Cafe_sales!$A$1:$O$10001,10,FALSE)</f>
        <v>4</v>
      </c>
      <c r="D4288" s="10">
        <f>VLOOKUP(A4288,Cafe_sales!$A$1:$O$10001,11,FALSE)</f>
        <v>3</v>
      </c>
      <c r="E4288" s="6">
        <f>VLOOKUP(A4288,Cafe_sales!$A$1:$O$10001,12,FALSE)</f>
        <v>12</v>
      </c>
      <c r="F4288" t="str">
        <f>VLOOKUP(A4288,Cafe_sales!$A$1:$O$10001,13,FALSE)</f>
        <v>Cash</v>
      </c>
      <c r="G4288" t="str">
        <f>VLOOKUP(A4288,Cafe_sales!$A$1:$O$10001,14,FALSE)</f>
        <v>UNKNOWN</v>
      </c>
      <c r="H4288" s="8">
        <f>VLOOKUP(A4288,Cafe_sales!$A$1:$O$10001,15,FALSE)</f>
        <v>45286</v>
      </c>
    </row>
    <row r="4289" spans="1:8" hidden="1" x14ac:dyDescent="0.35">
      <c r="A4289" t="s">
        <v>7127</v>
      </c>
      <c r="B4289" t="str">
        <f>VLOOKUP(A4289,Cafe_sales!$A$1:$O$10001,9,FALSE)</f>
        <v>Sandwich</v>
      </c>
      <c r="C4289">
        <f>VLOOKUP(A4289,Cafe_sales!$A$1:$O$10001,10,FALSE)</f>
        <v>3</v>
      </c>
      <c r="D4289">
        <f>VLOOKUP(A4289,Cafe_sales!$A$1:$O$10001,11,FALSE)</f>
        <v>4</v>
      </c>
      <c r="E4289">
        <f>VLOOKUP(A4289,Cafe_sales!$A$1:$O$10001,12,FALSE)</f>
        <v>8</v>
      </c>
      <c r="F4289" t="str">
        <f>VLOOKUP(A4289,Cafe_sales!$A$1:$O$10001,13,FALSE)</f>
        <v>Digital Wallet</v>
      </c>
      <c r="G4289" t="str">
        <f>VLOOKUP(A4289,Cafe_sales!$A$1:$O$10001,14,FALSE)</f>
        <v>Takeaway</v>
      </c>
      <c r="H4289" s="1">
        <f>VLOOKUP(A4289,Cafe_sales!$A$1:$O$10001,15,FALSE)</f>
        <v>45049</v>
      </c>
    </row>
    <row r="4290" spans="1:8" hidden="1" x14ac:dyDescent="0.35">
      <c r="A4290" t="s">
        <v>457</v>
      </c>
      <c r="B4290" t="str">
        <f>VLOOKUP(A4290,Cafe_sales!$A$1:$O$10001,9,FALSE)</f>
        <v>Juice</v>
      </c>
      <c r="C4290">
        <f>VLOOKUP(A4290,Cafe_sales!$A$1:$O$10001,10,FALSE)</f>
        <v>3.0412778570644416</v>
      </c>
      <c r="D4290">
        <f>VLOOKUP(A4290,Cafe_sales!$A$1:$O$10001,11,FALSE)</f>
        <v>4</v>
      </c>
      <c r="E4290">
        <f>VLOOKUP(A4290,Cafe_sales!$A$1:$O$10001,12,FALSE)</f>
        <v>12</v>
      </c>
      <c r="F4290" t="str">
        <f>VLOOKUP(A4290,Cafe_sales!$A$1:$O$10001,13,FALSE)</f>
        <v>Default mode</v>
      </c>
      <c r="G4290" t="str">
        <f>VLOOKUP(A4290,Cafe_sales!$A$1:$O$10001,14,FALSE)</f>
        <v>Takeaway</v>
      </c>
      <c r="H4290" s="1">
        <f>VLOOKUP(A4290,Cafe_sales!$A$1:$O$10001,15,FALSE)</f>
        <v>44927</v>
      </c>
    </row>
    <row r="4291" spans="1:8" x14ac:dyDescent="0.35">
      <c r="A4291" t="s">
        <v>8175</v>
      </c>
      <c r="B4291" t="str">
        <f>VLOOKUP(A4291,Cafe_sales!$A$1:$O$10001,9,FALSE)</f>
        <v>Salad</v>
      </c>
      <c r="C4291" s="6">
        <f>VLOOKUP(A4291,Cafe_sales!$A$1:$O$10001,10,FALSE)</f>
        <v>5</v>
      </c>
      <c r="D4291" s="10">
        <f>VLOOKUP(A4291,Cafe_sales!$A$1:$O$10001,11,FALSE)</f>
        <v>5</v>
      </c>
      <c r="E4291" s="6">
        <f>VLOOKUP(A4291,Cafe_sales!$A$1:$O$10001,12,FALSE)</f>
        <v>25</v>
      </c>
      <c r="F4291" t="str">
        <f>VLOOKUP(A4291,Cafe_sales!$A$1:$O$10001,13,FALSE)</f>
        <v>Digital Wallet</v>
      </c>
      <c r="G4291" t="str">
        <f>VLOOKUP(A4291,Cafe_sales!$A$1:$O$10001,14,FALSE)</f>
        <v>In-store</v>
      </c>
      <c r="H4291" s="8">
        <f>VLOOKUP(A4291,Cafe_sales!$A$1:$O$10001,15,FALSE)</f>
        <v>45237</v>
      </c>
    </row>
    <row r="4292" spans="1:8" hidden="1" x14ac:dyDescent="0.35">
      <c r="A4292" t="s">
        <v>7603</v>
      </c>
      <c r="B4292" t="str">
        <f>VLOOKUP(A4292,Cafe_sales!$A$1:$O$10001,9,FALSE)</f>
        <v>Sandwich</v>
      </c>
      <c r="C4292">
        <f>VLOOKUP(A4292,Cafe_sales!$A$1:$O$10001,10,FALSE)</f>
        <v>5</v>
      </c>
      <c r="D4292">
        <f>VLOOKUP(A4292,Cafe_sales!$A$1:$O$10001,11,FALSE)</f>
        <v>4</v>
      </c>
      <c r="E4292">
        <f>VLOOKUP(A4292,Cafe_sales!$A$1:$O$10001,12,FALSE)</f>
        <v>20</v>
      </c>
      <c r="F4292" t="str">
        <f>VLOOKUP(A4292,Cafe_sales!$A$1:$O$10001,13,FALSE)</f>
        <v>Default mode</v>
      </c>
      <c r="G4292" t="str">
        <f>VLOOKUP(A4292,Cafe_sales!$A$1:$O$10001,14,FALSE)</f>
        <v>Takeaway</v>
      </c>
      <c r="H4292" s="1">
        <f>VLOOKUP(A4292,Cafe_sales!$A$1:$O$10001,15,FALSE)</f>
        <v>44973</v>
      </c>
    </row>
    <row r="4293" spans="1:8" x14ac:dyDescent="0.35">
      <c r="A4293" t="s">
        <v>2898</v>
      </c>
      <c r="B4293" t="str">
        <f>VLOOKUP(A4293,Cafe_sales!$A$1:$O$10001,9,FALSE)</f>
        <v>Juice</v>
      </c>
      <c r="C4293" s="6">
        <f>VLOOKUP(A4293,Cafe_sales!$A$1:$O$10001,10,FALSE)</f>
        <v>3</v>
      </c>
      <c r="D4293" s="10">
        <f>VLOOKUP(A4293,Cafe_sales!$A$1:$O$10001,11,FALSE)</f>
        <v>3</v>
      </c>
      <c r="E4293" s="6">
        <f>VLOOKUP(A4293,Cafe_sales!$A$1:$O$10001,12,FALSE)</f>
        <v>9</v>
      </c>
      <c r="F4293" t="str">
        <f>VLOOKUP(A4293,Cafe_sales!$A$1:$O$10001,13,FALSE)</f>
        <v>Default mode</v>
      </c>
      <c r="G4293" t="str">
        <f>VLOOKUP(A4293,Cafe_sales!$A$1:$O$10001,14,FALSE)</f>
        <v>In-store</v>
      </c>
      <c r="H4293" s="8">
        <f>VLOOKUP(A4293,Cafe_sales!$A$1:$O$10001,15,FALSE)</f>
        <v>45147</v>
      </c>
    </row>
    <row r="4294" spans="1:8" hidden="1" x14ac:dyDescent="0.35">
      <c r="A4294" t="s">
        <v>1407</v>
      </c>
      <c r="B4294" t="str">
        <f>VLOOKUP(A4294,Cafe_sales!$A$1:$O$10001,9,FALSE)</f>
        <v>UNKNOWN</v>
      </c>
      <c r="C4294">
        <f>VLOOKUP(A4294,Cafe_sales!$A$1:$O$10001,10,FALSE)</f>
        <v>5</v>
      </c>
      <c r="D4294">
        <f>VLOOKUP(A4294,Cafe_sales!$A$1:$O$10001,11,FALSE)</f>
        <v>5</v>
      </c>
      <c r="E4294">
        <f>VLOOKUP(A4294,Cafe_sales!$A$1:$O$10001,12,FALSE)</f>
        <v>25</v>
      </c>
      <c r="F4294" t="str">
        <f>VLOOKUP(A4294,Cafe_sales!$A$1:$O$10001,13,FALSE)</f>
        <v>Digital Wallet</v>
      </c>
      <c r="G4294" t="str">
        <f>VLOOKUP(A4294,Cafe_sales!$A$1:$O$10001,14,FALSE)</f>
        <v>Takeaway</v>
      </c>
      <c r="H4294" s="1">
        <f>VLOOKUP(A4294,Cafe_sales!$A$1:$O$10001,15,FALSE)</f>
        <v>45130</v>
      </c>
    </row>
    <row r="4295" spans="1:8" x14ac:dyDescent="0.35">
      <c r="A4295" t="s">
        <v>5113</v>
      </c>
      <c r="B4295" t="str">
        <f>VLOOKUP(A4295,Cafe_sales!$A$1:$O$10001,9,FALSE)</f>
        <v>Cookie</v>
      </c>
      <c r="C4295" s="6">
        <f>VLOOKUP(A4295,Cafe_sales!$A$1:$O$10001,10,FALSE)</f>
        <v>3</v>
      </c>
      <c r="D4295" s="10">
        <f>VLOOKUP(A4295,Cafe_sales!$A$1:$O$10001,11,FALSE)</f>
        <v>1</v>
      </c>
      <c r="E4295" s="6">
        <f>VLOOKUP(A4295,Cafe_sales!$A$1:$O$10001,12,FALSE)</f>
        <v>3</v>
      </c>
      <c r="F4295" t="str">
        <f>VLOOKUP(A4295,Cafe_sales!$A$1:$O$10001,13,FALSE)</f>
        <v>Digital Wallet</v>
      </c>
      <c r="G4295" t="str">
        <f>VLOOKUP(A4295,Cafe_sales!$A$1:$O$10001,14,FALSE)</f>
        <v>In-store</v>
      </c>
      <c r="H4295" s="8">
        <f>VLOOKUP(A4295,Cafe_sales!$A$1:$O$10001,15,FALSE)</f>
        <v>44989</v>
      </c>
    </row>
    <row r="4296" spans="1:8" x14ac:dyDescent="0.35">
      <c r="A4296" t="s">
        <v>8828</v>
      </c>
      <c r="B4296" t="str">
        <f>VLOOKUP(A4296,Cafe_sales!$A$1:$O$10001,9,FALSE)</f>
        <v>Cake</v>
      </c>
      <c r="C4296" s="6">
        <f>VLOOKUP(A4296,Cafe_sales!$A$1:$O$10001,10,FALSE)</f>
        <v>5</v>
      </c>
      <c r="D4296" s="10">
        <f>VLOOKUP(A4296,Cafe_sales!$A$1:$O$10001,11,FALSE)</f>
        <v>3</v>
      </c>
      <c r="E4296" s="6">
        <f>VLOOKUP(A4296,Cafe_sales!$A$1:$O$10001,12,FALSE)</f>
        <v>15</v>
      </c>
      <c r="F4296" t="str">
        <f>VLOOKUP(A4296,Cafe_sales!$A$1:$O$10001,13,FALSE)</f>
        <v>Cash</v>
      </c>
      <c r="G4296" t="str">
        <f>VLOOKUP(A4296,Cafe_sales!$A$1:$O$10001,14,FALSE)</f>
        <v>In-store</v>
      </c>
      <c r="H4296" s="8">
        <f>VLOOKUP(A4296,Cafe_sales!$A$1:$O$10001,15,FALSE)</f>
        <v>44960</v>
      </c>
    </row>
    <row r="4297" spans="1:8" x14ac:dyDescent="0.35">
      <c r="A4297" t="s">
        <v>3014</v>
      </c>
      <c r="B4297" t="str">
        <f>VLOOKUP(A4297,Cafe_sales!$A$1:$O$10001,9,FALSE)</f>
        <v>Juice</v>
      </c>
      <c r="C4297" s="6">
        <f>VLOOKUP(A4297,Cafe_sales!$A$1:$O$10001,10,FALSE)</f>
        <v>5</v>
      </c>
      <c r="D4297" s="10">
        <f>VLOOKUP(A4297,Cafe_sales!$A$1:$O$10001,11,FALSE)</f>
        <v>3</v>
      </c>
      <c r="E4297" s="6">
        <f>VLOOKUP(A4297,Cafe_sales!$A$1:$O$10001,12,FALSE)</f>
        <v>15</v>
      </c>
      <c r="F4297" t="str">
        <f>VLOOKUP(A4297,Cafe_sales!$A$1:$O$10001,13,FALSE)</f>
        <v>Default mode</v>
      </c>
      <c r="G4297" t="str">
        <f>VLOOKUP(A4297,Cafe_sales!$A$1:$O$10001,14,FALSE)</f>
        <v>UNKNOWN</v>
      </c>
      <c r="H4297" s="8">
        <f>VLOOKUP(A4297,Cafe_sales!$A$1:$O$10001,15,FALSE)</f>
        <v>45018</v>
      </c>
    </row>
    <row r="4298" spans="1:8" hidden="1" x14ac:dyDescent="0.35">
      <c r="A4298" t="s">
        <v>2308</v>
      </c>
      <c r="B4298" t="str">
        <f>VLOOKUP(A4298,Cafe_sales!$A$1:$O$10001,9,FALSE)</f>
        <v>Salad</v>
      </c>
      <c r="C4298">
        <f>VLOOKUP(A4298,Cafe_sales!$A$1:$O$10001,10,FALSE)</f>
        <v>2</v>
      </c>
      <c r="D4298">
        <f>VLOOKUP(A4298,Cafe_sales!$A$1:$O$10001,11,FALSE)</f>
        <v>5</v>
      </c>
      <c r="E4298">
        <f>VLOOKUP(A4298,Cafe_sales!$A$1:$O$10001,12,FALSE)</f>
        <v>10</v>
      </c>
      <c r="F4298" t="str">
        <f>VLOOKUP(A4298,Cafe_sales!$A$1:$O$10001,13,FALSE)</f>
        <v>Default mode</v>
      </c>
      <c r="G4298" t="str">
        <f>VLOOKUP(A4298,Cafe_sales!$A$1:$O$10001,14,FALSE)</f>
        <v>Takeaway</v>
      </c>
      <c r="H4298" s="1">
        <f>VLOOKUP(A4298,Cafe_sales!$A$1:$O$10001,15,FALSE)</f>
        <v>45143</v>
      </c>
    </row>
    <row r="4299" spans="1:8" hidden="1" x14ac:dyDescent="0.35">
      <c r="A4299" t="s">
        <v>8038</v>
      </c>
      <c r="B4299" t="str">
        <f>VLOOKUP(A4299,Cafe_sales!$A$1:$O$10001,9,FALSE)</f>
        <v>Juice</v>
      </c>
      <c r="C4299">
        <f>VLOOKUP(A4299,Cafe_sales!$A$1:$O$10001,10,FALSE)</f>
        <v>1</v>
      </c>
      <c r="D4299">
        <f>VLOOKUP(A4299,Cafe_sales!$A$1:$O$10001,11,FALSE)</f>
        <v>3</v>
      </c>
      <c r="E4299">
        <f>VLOOKUP(A4299,Cafe_sales!$A$1:$O$10001,12,FALSE)</f>
        <v>3</v>
      </c>
      <c r="F4299" t="str">
        <f>VLOOKUP(A4299,Cafe_sales!$A$1:$O$10001,13,FALSE)</f>
        <v>Digital Wallet</v>
      </c>
      <c r="G4299" t="str">
        <f>VLOOKUP(A4299,Cafe_sales!$A$1:$O$10001,14,FALSE)</f>
        <v>Takeaway</v>
      </c>
      <c r="H4299" s="1">
        <f>VLOOKUP(A4299,Cafe_sales!$A$1:$O$10001,15,FALSE)</f>
        <v>44927</v>
      </c>
    </row>
    <row r="4300" spans="1:8" x14ac:dyDescent="0.35">
      <c r="A4300" t="s">
        <v>2226</v>
      </c>
      <c r="B4300" t="str">
        <f>VLOOKUP(A4300,Cafe_sales!$A$1:$O$10001,9,FALSE)</f>
        <v>Cake</v>
      </c>
      <c r="C4300" s="6">
        <f>VLOOKUP(A4300,Cafe_sales!$A$1:$O$10001,10,FALSE)</f>
        <v>2</v>
      </c>
      <c r="D4300" s="10">
        <f>VLOOKUP(A4300,Cafe_sales!$A$1:$O$10001,11,FALSE)</f>
        <v>3</v>
      </c>
      <c r="E4300" s="6">
        <f>VLOOKUP(A4300,Cafe_sales!$A$1:$O$10001,12,FALSE)</f>
        <v>6</v>
      </c>
      <c r="F4300" t="str">
        <f>VLOOKUP(A4300,Cafe_sales!$A$1:$O$10001,13,FALSE)</f>
        <v>Default mode</v>
      </c>
      <c r="G4300" t="str">
        <f>VLOOKUP(A4300,Cafe_sales!$A$1:$O$10001,14,FALSE)</f>
        <v>UNKNOWN</v>
      </c>
      <c r="H4300" s="8">
        <f>VLOOKUP(A4300,Cafe_sales!$A$1:$O$10001,15,FALSE)</f>
        <v>45274</v>
      </c>
    </row>
    <row r="4301" spans="1:8" x14ac:dyDescent="0.35">
      <c r="A4301" t="s">
        <v>6643</v>
      </c>
      <c r="B4301" t="str">
        <f>VLOOKUP(A4301,Cafe_sales!$A$1:$O$10001,9,FALSE)</f>
        <v>Tea</v>
      </c>
      <c r="C4301" s="6">
        <f>VLOOKUP(A4301,Cafe_sales!$A$1:$O$10001,10,FALSE)</f>
        <v>5</v>
      </c>
      <c r="D4301" s="10">
        <f>VLOOKUP(A4301,Cafe_sales!$A$1:$O$10001,11,FALSE)</f>
        <v>1.5</v>
      </c>
      <c r="E4301" s="6">
        <f>VLOOKUP(A4301,Cafe_sales!$A$1:$O$10001,12,FALSE)</f>
        <v>7.5</v>
      </c>
      <c r="F4301" t="str">
        <f>VLOOKUP(A4301,Cafe_sales!$A$1:$O$10001,13,FALSE)</f>
        <v>Digital Wallet</v>
      </c>
      <c r="G4301" t="str">
        <f>VLOOKUP(A4301,Cafe_sales!$A$1:$O$10001,14,FALSE)</f>
        <v>In-store</v>
      </c>
      <c r="H4301" s="8">
        <f>VLOOKUP(A4301,Cafe_sales!$A$1:$O$10001,15,FALSE)</f>
        <v>45041</v>
      </c>
    </row>
    <row r="4302" spans="1:8" x14ac:dyDescent="0.35">
      <c r="A4302" t="s">
        <v>5280</v>
      </c>
      <c r="B4302" t="str">
        <f>VLOOKUP(A4302,Cafe_sales!$A$1:$O$10001,9,FALSE)</f>
        <v>Cookie</v>
      </c>
      <c r="C4302" s="6">
        <f>VLOOKUP(A4302,Cafe_sales!$A$1:$O$10001,10,FALSE)</f>
        <v>5</v>
      </c>
      <c r="D4302" s="10">
        <f>VLOOKUP(A4302,Cafe_sales!$A$1:$O$10001,11,FALSE)</f>
        <v>1</v>
      </c>
      <c r="E4302" s="6">
        <f>VLOOKUP(A4302,Cafe_sales!$A$1:$O$10001,12,FALSE)</f>
        <v>5</v>
      </c>
      <c r="F4302" t="str">
        <f>VLOOKUP(A4302,Cafe_sales!$A$1:$O$10001,13,FALSE)</f>
        <v>Credit Card</v>
      </c>
      <c r="G4302" t="str">
        <f>VLOOKUP(A4302,Cafe_sales!$A$1:$O$10001,14,FALSE)</f>
        <v>UNKNOWN</v>
      </c>
      <c r="H4302" s="8">
        <f>VLOOKUP(A4302,Cafe_sales!$A$1:$O$10001,15,FALSE)</f>
        <v>45144</v>
      </c>
    </row>
    <row r="4303" spans="1:8" x14ac:dyDescent="0.35">
      <c r="A4303" t="s">
        <v>5080</v>
      </c>
      <c r="B4303" t="str">
        <f>VLOOKUP(A4303,Cafe_sales!$A$1:$O$10001,9,FALSE)</f>
        <v>Salad</v>
      </c>
      <c r="C4303" s="6">
        <f>VLOOKUP(A4303,Cafe_sales!$A$1:$O$10001,10,FALSE)</f>
        <v>5</v>
      </c>
      <c r="D4303" s="10">
        <f>VLOOKUP(A4303,Cafe_sales!$A$1:$O$10001,11,FALSE)</f>
        <v>5</v>
      </c>
      <c r="E4303" s="6">
        <f>VLOOKUP(A4303,Cafe_sales!$A$1:$O$10001,12,FALSE)</f>
        <v>25</v>
      </c>
      <c r="F4303" t="str">
        <f>VLOOKUP(A4303,Cafe_sales!$A$1:$O$10001,13,FALSE)</f>
        <v>Cash</v>
      </c>
      <c r="G4303" t="str">
        <f>VLOOKUP(A4303,Cafe_sales!$A$1:$O$10001,14,FALSE)</f>
        <v>In-store</v>
      </c>
      <c r="H4303" s="8">
        <f>VLOOKUP(A4303,Cafe_sales!$A$1:$O$10001,15,FALSE)</f>
        <v>45268</v>
      </c>
    </row>
    <row r="4304" spans="1:8" x14ac:dyDescent="0.35">
      <c r="A4304" t="s">
        <v>6646</v>
      </c>
      <c r="B4304" t="str">
        <f>VLOOKUP(A4304,Cafe_sales!$A$1:$O$10001,9,FALSE)</f>
        <v>Cookie</v>
      </c>
      <c r="C4304" s="6">
        <f>VLOOKUP(A4304,Cafe_sales!$A$1:$O$10001,10,FALSE)</f>
        <v>1</v>
      </c>
      <c r="D4304" s="10">
        <f>VLOOKUP(A4304,Cafe_sales!$A$1:$O$10001,11,FALSE)</f>
        <v>1</v>
      </c>
      <c r="E4304" s="6">
        <f>VLOOKUP(A4304,Cafe_sales!$A$1:$O$10001,12,FALSE)</f>
        <v>1</v>
      </c>
      <c r="F4304" t="str">
        <f>VLOOKUP(A4304,Cafe_sales!$A$1:$O$10001,13,FALSE)</f>
        <v>Credit Card</v>
      </c>
      <c r="G4304" t="str">
        <f>VLOOKUP(A4304,Cafe_sales!$A$1:$O$10001,14,FALSE)</f>
        <v>UNKNOWN</v>
      </c>
      <c r="H4304" s="8">
        <f>VLOOKUP(A4304,Cafe_sales!$A$1:$O$10001,15,FALSE)</f>
        <v>45084</v>
      </c>
    </row>
    <row r="4305" spans="1:8" hidden="1" x14ac:dyDescent="0.35">
      <c r="A4305" t="s">
        <v>3774</v>
      </c>
      <c r="B4305" t="str">
        <f>VLOOKUP(A4305,Cafe_sales!$A$1:$O$10001,9,FALSE)</f>
        <v>Sandwich</v>
      </c>
      <c r="C4305">
        <f>VLOOKUP(A4305,Cafe_sales!$A$1:$O$10001,10,FALSE)</f>
        <v>3</v>
      </c>
      <c r="D4305">
        <f>VLOOKUP(A4305,Cafe_sales!$A$1:$O$10001,11,FALSE)</f>
        <v>4</v>
      </c>
      <c r="E4305">
        <f>VLOOKUP(A4305,Cafe_sales!$A$1:$O$10001,12,FALSE)</f>
        <v>12</v>
      </c>
      <c r="F4305" t="str">
        <f>VLOOKUP(A4305,Cafe_sales!$A$1:$O$10001,13,FALSE)</f>
        <v>Digital Wallet</v>
      </c>
      <c r="G4305" t="str">
        <f>VLOOKUP(A4305,Cafe_sales!$A$1:$O$10001,14,FALSE)</f>
        <v>Cafe</v>
      </c>
      <c r="H4305" s="1">
        <f>VLOOKUP(A4305,Cafe_sales!$A$1:$O$10001,15,FALSE)</f>
        <v>45249</v>
      </c>
    </row>
    <row r="4306" spans="1:8" x14ac:dyDescent="0.35">
      <c r="A4306" t="s">
        <v>5942</v>
      </c>
      <c r="B4306" t="str">
        <f>VLOOKUP(A4306,Cafe_sales!$A$1:$O$10001,9,FALSE)</f>
        <v>Sandwich</v>
      </c>
      <c r="C4306" s="6">
        <f>VLOOKUP(A4306,Cafe_sales!$A$1:$O$10001,10,FALSE)</f>
        <v>1</v>
      </c>
      <c r="D4306" s="10">
        <f>VLOOKUP(A4306,Cafe_sales!$A$1:$O$10001,11,FALSE)</f>
        <v>4</v>
      </c>
      <c r="E4306" s="6">
        <f>VLOOKUP(A4306,Cafe_sales!$A$1:$O$10001,12,FALSE)</f>
        <v>4</v>
      </c>
      <c r="F4306" t="str">
        <f>VLOOKUP(A4306,Cafe_sales!$A$1:$O$10001,13,FALSE)</f>
        <v>Default mode</v>
      </c>
      <c r="G4306" t="str">
        <f>VLOOKUP(A4306,Cafe_sales!$A$1:$O$10001,14,FALSE)</f>
        <v>UNKNOWN</v>
      </c>
      <c r="H4306" s="8">
        <f>VLOOKUP(A4306,Cafe_sales!$A$1:$O$10001,15,FALSE)</f>
        <v>45149</v>
      </c>
    </row>
    <row r="4307" spans="1:8" hidden="1" x14ac:dyDescent="0.35">
      <c r="A4307" t="s">
        <v>8381</v>
      </c>
      <c r="B4307" t="str">
        <f>VLOOKUP(A4307,Cafe_sales!$A$1:$O$10001,9,FALSE)</f>
        <v>Coffee</v>
      </c>
      <c r="C4307">
        <f>VLOOKUP(A4307,Cafe_sales!$A$1:$O$10001,10,FALSE)</f>
        <v>5</v>
      </c>
      <c r="D4307">
        <f>VLOOKUP(A4307,Cafe_sales!$A$1:$O$10001,11,FALSE)</f>
        <v>2</v>
      </c>
      <c r="E4307">
        <f>VLOOKUP(A4307,Cafe_sales!$A$1:$O$10001,12,FALSE)</f>
        <v>10</v>
      </c>
      <c r="F4307" t="str">
        <f>VLOOKUP(A4307,Cafe_sales!$A$1:$O$10001,13,FALSE)</f>
        <v>Digital Wallet</v>
      </c>
      <c r="G4307" t="str">
        <f>VLOOKUP(A4307,Cafe_sales!$A$1:$O$10001,14,FALSE)</f>
        <v>Takeaway</v>
      </c>
      <c r="H4307" s="1">
        <f>VLOOKUP(A4307,Cafe_sales!$A$1:$O$10001,15,FALSE)</f>
        <v>45110</v>
      </c>
    </row>
    <row r="4308" spans="1:8" hidden="1" x14ac:dyDescent="0.35">
      <c r="A4308" t="s">
        <v>4545</v>
      </c>
      <c r="B4308" t="str">
        <f>VLOOKUP(A4308,Cafe_sales!$A$1:$O$10001,9,FALSE)</f>
        <v>Cookie</v>
      </c>
      <c r="C4308">
        <f>VLOOKUP(A4308,Cafe_sales!$A$1:$O$10001,10,FALSE)</f>
        <v>4</v>
      </c>
      <c r="D4308">
        <f>VLOOKUP(A4308,Cafe_sales!$A$1:$O$10001,11,FALSE)</f>
        <v>1</v>
      </c>
      <c r="E4308">
        <f>VLOOKUP(A4308,Cafe_sales!$A$1:$O$10001,12,FALSE)</f>
        <v>4</v>
      </c>
      <c r="F4308" t="str">
        <f>VLOOKUP(A4308,Cafe_sales!$A$1:$O$10001,13,FALSE)</f>
        <v>Cash</v>
      </c>
      <c r="G4308" t="str">
        <f>VLOOKUP(A4308,Cafe_sales!$A$1:$O$10001,14,FALSE)</f>
        <v>Takeaway</v>
      </c>
      <c r="H4308" s="1">
        <f>VLOOKUP(A4308,Cafe_sales!$A$1:$O$10001,15,FALSE)</f>
        <v>44939</v>
      </c>
    </row>
    <row r="4309" spans="1:8" x14ac:dyDescent="0.35">
      <c r="A4309" t="s">
        <v>8626</v>
      </c>
      <c r="B4309" t="str">
        <f>VLOOKUP(A4309,Cafe_sales!$A$1:$O$10001,9,FALSE)</f>
        <v>Smoothie</v>
      </c>
      <c r="C4309" s="6">
        <f>VLOOKUP(A4309,Cafe_sales!$A$1:$O$10001,10,FALSE)</f>
        <v>4</v>
      </c>
      <c r="D4309" s="10">
        <f>VLOOKUP(A4309,Cafe_sales!$A$1:$O$10001,11,FALSE)</f>
        <v>4</v>
      </c>
      <c r="E4309" s="6">
        <f>VLOOKUP(A4309,Cafe_sales!$A$1:$O$10001,12,FALSE)</f>
        <v>16</v>
      </c>
      <c r="F4309" t="str">
        <f>VLOOKUP(A4309,Cafe_sales!$A$1:$O$10001,13,FALSE)</f>
        <v>UNKNOWN</v>
      </c>
      <c r="G4309" t="str">
        <f>VLOOKUP(A4309,Cafe_sales!$A$1:$O$10001,14,FALSE)</f>
        <v>UNKNOWN</v>
      </c>
      <c r="H4309" s="8">
        <f>VLOOKUP(A4309,Cafe_sales!$A$1:$O$10001,15,FALSE)</f>
        <v>45077</v>
      </c>
    </row>
    <row r="4310" spans="1:8" x14ac:dyDescent="0.35">
      <c r="A4310" t="s">
        <v>789</v>
      </c>
      <c r="B4310" t="str">
        <f>VLOOKUP(A4310,Cafe_sales!$A$1:$O$10001,9,FALSE)</f>
        <v>Tea</v>
      </c>
      <c r="C4310" s="6">
        <f>VLOOKUP(A4310,Cafe_sales!$A$1:$O$10001,10,FALSE)</f>
        <v>4</v>
      </c>
      <c r="D4310" s="10">
        <f>VLOOKUP(A4310,Cafe_sales!$A$1:$O$10001,11,FALSE)</f>
        <v>1.5</v>
      </c>
      <c r="E4310" s="6">
        <f>VLOOKUP(A4310,Cafe_sales!$A$1:$O$10001,12,FALSE)</f>
        <v>6</v>
      </c>
      <c r="F4310" t="str">
        <f>VLOOKUP(A4310,Cafe_sales!$A$1:$O$10001,13,FALSE)</f>
        <v>Cash</v>
      </c>
      <c r="G4310" t="str">
        <f>VLOOKUP(A4310,Cafe_sales!$A$1:$O$10001,14,FALSE)</f>
        <v>In-store</v>
      </c>
      <c r="H4310" s="8">
        <f>VLOOKUP(A4310,Cafe_sales!$A$1:$O$10001,15,FALSE)</f>
        <v>44927</v>
      </c>
    </row>
    <row r="4311" spans="1:8" hidden="1" x14ac:dyDescent="0.35">
      <c r="A4311" t="s">
        <v>2591</v>
      </c>
      <c r="B4311" t="str">
        <f>VLOOKUP(A4311,Cafe_sales!$A$1:$O$10001,9,FALSE)</f>
        <v>Smoothie</v>
      </c>
      <c r="C4311">
        <f>VLOOKUP(A4311,Cafe_sales!$A$1:$O$10001,10,FALSE)</f>
        <v>3</v>
      </c>
      <c r="D4311">
        <f>VLOOKUP(A4311,Cafe_sales!$A$1:$O$10001,11,FALSE)</f>
        <v>4</v>
      </c>
      <c r="E4311">
        <f>VLOOKUP(A4311,Cafe_sales!$A$1:$O$10001,12,FALSE)</f>
        <v>12</v>
      </c>
      <c r="F4311" t="str">
        <f>VLOOKUP(A4311,Cafe_sales!$A$1:$O$10001,13,FALSE)</f>
        <v>Default mode</v>
      </c>
      <c r="G4311" t="str">
        <f>VLOOKUP(A4311,Cafe_sales!$A$1:$O$10001,14,FALSE)</f>
        <v>Takeaway</v>
      </c>
      <c r="H4311" s="1">
        <f>VLOOKUP(A4311,Cafe_sales!$A$1:$O$10001,15,FALSE)</f>
        <v>45234</v>
      </c>
    </row>
    <row r="4312" spans="1:8" hidden="1" x14ac:dyDescent="0.35">
      <c r="A4312" t="s">
        <v>8097</v>
      </c>
      <c r="B4312" t="str">
        <f>VLOOKUP(A4312,Cafe_sales!$A$1:$O$10001,9,FALSE)</f>
        <v>Coffee</v>
      </c>
      <c r="C4312">
        <f>VLOOKUP(A4312,Cafe_sales!$A$1:$O$10001,10,FALSE)</f>
        <v>5</v>
      </c>
      <c r="D4312">
        <f>VLOOKUP(A4312,Cafe_sales!$A$1:$O$10001,11,FALSE)</f>
        <v>2</v>
      </c>
      <c r="E4312">
        <f>VLOOKUP(A4312,Cafe_sales!$A$1:$O$10001,12,FALSE)</f>
        <v>10</v>
      </c>
      <c r="F4312" t="str">
        <f>VLOOKUP(A4312,Cafe_sales!$A$1:$O$10001,13,FALSE)</f>
        <v>Cash</v>
      </c>
      <c r="G4312" t="str">
        <f>VLOOKUP(A4312,Cafe_sales!$A$1:$O$10001,14,FALSE)</f>
        <v>Takeaway</v>
      </c>
      <c r="H4312" s="1">
        <f>VLOOKUP(A4312,Cafe_sales!$A$1:$O$10001,15,FALSE)</f>
        <v>44975</v>
      </c>
    </row>
    <row r="4313" spans="1:8" x14ac:dyDescent="0.35">
      <c r="A4313" t="s">
        <v>167</v>
      </c>
      <c r="B4313" t="str">
        <f>VLOOKUP(A4313,Cafe_sales!$A$1:$O$10001,9,FALSE)</f>
        <v>Salad</v>
      </c>
      <c r="C4313" s="6">
        <f>VLOOKUP(A4313,Cafe_sales!$A$1:$O$10001,10,FALSE)</f>
        <v>2</v>
      </c>
      <c r="D4313" s="10">
        <f>VLOOKUP(A4313,Cafe_sales!$A$1:$O$10001,11,FALSE)</f>
        <v>5</v>
      </c>
      <c r="E4313" s="6">
        <f>VLOOKUP(A4313,Cafe_sales!$A$1:$O$10001,12,FALSE)</f>
        <v>10</v>
      </c>
      <c r="F4313" t="str">
        <f>VLOOKUP(A4313,Cafe_sales!$A$1:$O$10001,13,FALSE)</f>
        <v>Cash</v>
      </c>
      <c r="G4313" t="str">
        <f>VLOOKUP(A4313,Cafe_sales!$A$1:$O$10001,14,FALSE)</f>
        <v>UNKNOWN</v>
      </c>
      <c r="H4313" s="8">
        <f>VLOOKUP(A4313,Cafe_sales!$A$1:$O$10001,15,FALSE)</f>
        <v>45149</v>
      </c>
    </row>
    <row r="4314" spans="1:8" hidden="1" x14ac:dyDescent="0.35">
      <c r="A4314" t="s">
        <v>7935</v>
      </c>
      <c r="B4314" t="str">
        <f>VLOOKUP(A4314,Cafe_sales!$A$1:$O$10001,9,FALSE)</f>
        <v>Tea</v>
      </c>
      <c r="C4314">
        <f>VLOOKUP(A4314,Cafe_sales!$A$1:$O$10001,10,FALSE)</f>
        <v>5</v>
      </c>
      <c r="D4314">
        <f>VLOOKUP(A4314,Cafe_sales!$A$1:$O$10001,11,FALSE)</f>
        <v>1.5</v>
      </c>
      <c r="E4314">
        <f>VLOOKUP(A4314,Cafe_sales!$A$1:$O$10001,12,FALSE)</f>
        <v>7.5</v>
      </c>
      <c r="F4314" t="str">
        <f>VLOOKUP(A4314,Cafe_sales!$A$1:$O$10001,13,FALSE)</f>
        <v>Cash</v>
      </c>
      <c r="G4314" t="str">
        <f>VLOOKUP(A4314,Cafe_sales!$A$1:$O$10001,14,FALSE)</f>
        <v>Takeaway</v>
      </c>
      <c r="H4314" s="1">
        <f>VLOOKUP(A4314,Cafe_sales!$A$1:$O$10001,15,FALSE)</f>
        <v>45231</v>
      </c>
    </row>
    <row r="4315" spans="1:8" x14ac:dyDescent="0.35">
      <c r="A4315" t="s">
        <v>2381</v>
      </c>
      <c r="B4315" t="str">
        <f>VLOOKUP(A4315,Cafe_sales!$A$1:$O$10001,9,FALSE)</f>
        <v>Cake</v>
      </c>
      <c r="C4315" s="6">
        <f>VLOOKUP(A4315,Cafe_sales!$A$1:$O$10001,10,FALSE)</f>
        <v>2</v>
      </c>
      <c r="D4315" s="10">
        <f>VLOOKUP(A4315,Cafe_sales!$A$1:$O$10001,11,FALSE)</f>
        <v>3</v>
      </c>
      <c r="E4315" s="6">
        <f>VLOOKUP(A4315,Cafe_sales!$A$1:$O$10001,12,FALSE)</f>
        <v>6</v>
      </c>
      <c r="F4315" t="str">
        <f>VLOOKUP(A4315,Cafe_sales!$A$1:$O$10001,13,FALSE)</f>
        <v>Cash</v>
      </c>
      <c r="G4315" t="str">
        <f>VLOOKUP(A4315,Cafe_sales!$A$1:$O$10001,14,FALSE)</f>
        <v>In-store</v>
      </c>
      <c r="H4315" s="8">
        <f>VLOOKUP(A4315,Cafe_sales!$A$1:$O$10001,15,FALSE)</f>
        <v>44968</v>
      </c>
    </row>
    <row r="4316" spans="1:8" x14ac:dyDescent="0.35">
      <c r="A4316" t="s">
        <v>1263</v>
      </c>
      <c r="B4316" t="str">
        <f>VLOOKUP(A4316,Cafe_sales!$A$1:$O$10001,9,FALSE)</f>
        <v>Cake</v>
      </c>
      <c r="C4316" s="6">
        <f>VLOOKUP(A4316,Cafe_sales!$A$1:$O$10001,10,FALSE)</f>
        <v>2</v>
      </c>
      <c r="D4316" s="10">
        <f>VLOOKUP(A4316,Cafe_sales!$A$1:$O$10001,11,FALSE)</f>
        <v>3</v>
      </c>
      <c r="E4316" s="6">
        <f>VLOOKUP(A4316,Cafe_sales!$A$1:$O$10001,12,FALSE)</f>
        <v>6</v>
      </c>
      <c r="F4316" t="str">
        <f>VLOOKUP(A4316,Cafe_sales!$A$1:$O$10001,13,FALSE)</f>
        <v>Cash</v>
      </c>
      <c r="G4316" t="str">
        <f>VLOOKUP(A4316,Cafe_sales!$A$1:$O$10001,14,FALSE)</f>
        <v>UNKNOWN</v>
      </c>
      <c r="H4316" s="8">
        <f>VLOOKUP(A4316,Cafe_sales!$A$1:$O$10001,15,FALSE)</f>
        <v>45185</v>
      </c>
    </row>
    <row r="4317" spans="1:8" hidden="1" x14ac:dyDescent="0.35">
      <c r="A4317" t="s">
        <v>5211</v>
      </c>
      <c r="B4317" t="str">
        <f>VLOOKUP(A4317,Cafe_sales!$A$1:$O$10001,9,FALSE)</f>
        <v>Sandwich</v>
      </c>
      <c r="C4317">
        <f>VLOOKUP(A4317,Cafe_sales!$A$1:$O$10001,10,FALSE)</f>
        <v>3</v>
      </c>
      <c r="D4317">
        <f>VLOOKUP(A4317,Cafe_sales!$A$1:$O$10001,11,FALSE)</f>
        <v>4</v>
      </c>
      <c r="E4317">
        <f>VLOOKUP(A4317,Cafe_sales!$A$1:$O$10001,12,FALSE)</f>
        <v>12</v>
      </c>
      <c r="F4317" t="str">
        <f>VLOOKUP(A4317,Cafe_sales!$A$1:$O$10001,13,FALSE)</f>
        <v>Digital Wallet</v>
      </c>
      <c r="G4317" t="str">
        <f>VLOOKUP(A4317,Cafe_sales!$A$1:$O$10001,14,FALSE)</f>
        <v>Takeaway</v>
      </c>
      <c r="H4317" s="1">
        <f>VLOOKUP(A4317,Cafe_sales!$A$1:$O$10001,15,FALSE)</f>
        <v>45031</v>
      </c>
    </row>
    <row r="4318" spans="1:8" x14ac:dyDescent="0.35">
      <c r="A4318" t="s">
        <v>9688</v>
      </c>
      <c r="B4318" t="str">
        <f>VLOOKUP(A4318,Cafe_sales!$A$1:$O$10001,9,FALSE)</f>
        <v>Smoothie</v>
      </c>
      <c r="C4318" s="6">
        <f>VLOOKUP(A4318,Cafe_sales!$A$1:$O$10001,10,FALSE)</f>
        <v>3</v>
      </c>
      <c r="D4318" s="10">
        <f>VLOOKUP(A4318,Cafe_sales!$A$1:$O$10001,11,FALSE)</f>
        <v>4</v>
      </c>
      <c r="E4318" s="6">
        <f>VLOOKUP(A4318,Cafe_sales!$A$1:$O$10001,12,FALSE)</f>
        <v>12</v>
      </c>
      <c r="F4318" t="str">
        <f>VLOOKUP(A4318,Cafe_sales!$A$1:$O$10001,13,FALSE)</f>
        <v>Cash</v>
      </c>
      <c r="G4318" t="str">
        <f>VLOOKUP(A4318,Cafe_sales!$A$1:$O$10001,14,FALSE)</f>
        <v>In-store</v>
      </c>
      <c r="H4318" s="8">
        <f>VLOOKUP(A4318,Cafe_sales!$A$1:$O$10001,15,FALSE)</f>
        <v>45078</v>
      </c>
    </row>
    <row r="4319" spans="1:8" x14ac:dyDescent="0.35">
      <c r="A4319" t="s">
        <v>3794</v>
      </c>
      <c r="B4319" t="str">
        <f>VLOOKUP(A4319,Cafe_sales!$A$1:$O$10001,9,FALSE)</f>
        <v>Salad</v>
      </c>
      <c r="C4319" s="6">
        <f>VLOOKUP(A4319,Cafe_sales!$A$1:$O$10001,10,FALSE)</f>
        <v>2</v>
      </c>
      <c r="D4319" s="10">
        <f>VLOOKUP(A4319,Cafe_sales!$A$1:$O$10001,11,FALSE)</f>
        <v>5</v>
      </c>
      <c r="E4319" s="6">
        <f>VLOOKUP(A4319,Cafe_sales!$A$1:$O$10001,12,FALSE)</f>
        <v>10</v>
      </c>
      <c r="F4319" t="str">
        <f>VLOOKUP(A4319,Cafe_sales!$A$1:$O$10001,13,FALSE)</f>
        <v>Digital Wallet</v>
      </c>
      <c r="G4319" t="str">
        <f>VLOOKUP(A4319,Cafe_sales!$A$1:$O$10001,14,FALSE)</f>
        <v>UNKNOWN</v>
      </c>
      <c r="H4319" s="8">
        <f>VLOOKUP(A4319,Cafe_sales!$A$1:$O$10001,15,FALSE)</f>
        <v>45130</v>
      </c>
    </row>
    <row r="4320" spans="1:8" x14ac:dyDescent="0.35">
      <c r="A4320" t="s">
        <v>7657</v>
      </c>
      <c r="B4320" t="str">
        <f>VLOOKUP(A4320,Cafe_sales!$A$1:$O$10001,9,FALSE)</f>
        <v>Sandwich</v>
      </c>
      <c r="C4320" s="6">
        <f>VLOOKUP(A4320,Cafe_sales!$A$1:$O$10001,10,FALSE)</f>
        <v>1</v>
      </c>
      <c r="D4320" s="10">
        <f>VLOOKUP(A4320,Cafe_sales!$A$1:$O$10001,11,FALSE)</f>
        <v>4</v>
      </c>
      <c r="E4320" s="6">
        <f>VLOOKUP(A4320,Cafe_sales!$A$1:$O$10001,12,FALSE)</f>
        <v>4</v>
      </c>
      <c r="F4320" t="str">
        <f>VLOOKUP(A4320,Cafe_sales!$A$1:$O$10001,13,FALSE)</f>
        <v>UNKNOWN</v>
      </c>
      <c r="G4320" t="str">
        <f>VLOOKUP(A4320,Cafe_sales!$A$1:$O$10001,14,FALSE)</f>
        <v>UNKNOWN</v>
      </c>
      <c r="H4320" s="8">
        <f>VLOOKUP(A4320,Cafe_sales!$A$1:$O$10001,15,FALSE)</f>
        <v>45124</v>
      </c>
    </row>
    <row r="4321" spans="1:8" hidden="1" x14ac:dyDescent="0.35">
      <c r="A4321" t="s">
        <v>4064</v>
      </c>
      <c r="B4321" t="str">
        <f>VLOOKUP(A4321,Cafe_sales!$A$1:$O$10001,9,FALSE)</f>
        <v>Cookie</v>
      </c>
      <c r="C4321">
        <f>VLOOKUP(A4321,Cafe_sales!$A$1:$O$10001,10,FALSE)</f>
        <v>2</v>
      </c>
      <c r="D4321">
        <f>VLOOKUP(A4321,Cafe_sales!$A$1:$O$10001,11,FALSE)</f>
        <v>1</v>
      </c>
      <c r="E4321">
        <f>VLOOKUP(A4321,Cafe_sales!$A$1:$O$10001,12,FALSE)</f>
        <v>2</v>
      </c>
      <c r="F4321" t="str">
        <f>VLOOKUP(A4321,Cafe_sales!$A$1:$O$10001,13,FALSE)</f>
        <v>Digital Wallet</v>
      </c>
      <c r="G4321" t="str">
        <f>VLOOKUP(A4321,Cafe_sales!$A$1:$O$10001,14,FALSE)</f>
        <v>Takeaway</v>
      </c>
      <c r="H4321" s="1">
        <f>VLOOKUP(A4321,Cafe_sales!$A$1:$O$10001,15,FALSE)</f>
        <v>45036</v>
      </c>
    </row>
    <row r="4322" spans="1:8" x14ac:dyDescent="0.35">
      <c r="A4322" t="s">
        <v>6600</v>
      </c>
      <c r="B4322" t="str">
        <f>VLOOKUP(A4322,Cafe_sales!$A$1:$O$10001,9,FALSE)</f>
        <v>Salad</v>
      </c>
      <c r="C4322" s="6">
        <f>VLOOKUP(A4322,Cafe_sales!$A$1:$O$10001,10,FALSE)</f>
        <v>3</v>
      </c>
      <c r="D4322" s="10">
        <f>VLOOKUP(A4322,Cafe_sales!$A$1:$O$10001,11,FALSE)</f>
        <v>3.0354620816702487</v>
      </c>
      <c r="E4322" s="6">
        <f>VLOOKUP(A4322,Cafe_sales!$A$1:$O$10001,12,FALSE)</f>
        <v>15</v>
      </c>
      <c r="F4322" t="str">
        <f>VLOOKUP(A4322,Cafe_sales!$A$1:$O$10001,13,FALSE)</f>
        <v>Default mode</v>
      </c>
      <c r="G4322" t="str">
        <f>VLOOKUP(A4322,Cafe_sales!$A$1:$O$10001,14,FALSE)</f>
        <v>UNKNOWN</v>
      </c>
      <c r="H4322" s="8">
        <f>VLOOKUP(A4322,Cafe_sales!$A$1:$O$10001,15,FALSE)</f>
        <v>45078</v>
      </c>
    </row>
    <row r="4323" spans="1:8" x14ac:dyDescent="0.35">
      <c r="A4323" t="s">
        <v>8762</v>
      </c>
      <c r="B4323" t="str">
        <f>VLOOKUP(A4323,Cafe_sales!$A$1:$O$10001,9,FALSE)</f>
        <v>Cookie</v>
      </c>
      <c r="C4323" s="6">
        <f>VLOOKUP(A4323,Cafe_sales!$A$1:$O$10001,10,FALSE)</f>
        <v>1</v>
      </c>
      <c r="D4323" s="10">
        <f>VLOOKUP(A4323,Cafe_sales!$A$1:$O$10001,11,FALSE)</f>
        <v>1</v>
      </c>
      <c r="E4323" s="6">
        <f>VLOOKUP(A4323,Cafe_sales!$A$1:$O$10001,12,FALSE)</f>
        <v>1</v>
      </c>
      <c r="F4323" t="str">
        <f>VLOOKUP(A4323,Cafe_sales!$A$1:$O$10001,13,FALSE)</f>
        <v>Credit Card</v>
      </c>
      <c r="G4323" t="str">
        <f>VLOOKUP(A4323,Cafe_sales!$A$1:$O$10001,14,FALSE)</f>
        <v>In-store</v>
      </c>
      <c r="H4323" s="8">
        <f>VLOOKUP(A4323,Cafe_sales!$A$1:$O$10001,15,FALSE)</f>
        <v>45185</v>
      </c>
    </row>
    <row r="4324" spans="1:8" x14ac:dyDescent="0.35">
      <c r="A4324" t="s">
        <v>8141</v>
      </c>
      <c r="B4324" t="str">
        <f>VLOOKUP(A4324,Cafe_sales!$A$1:$O$10001,9,FALSE)</f>
        <v>Cake</v>
      </c>
      <c r="C4324" s="6">
        <f>VLOOKUP(A4324,Cafe_sales!$A$1:$O$10001,10,FALSE)</f>
        <v>1</v>
      </c>
      <c r="D4324" s="10">
        <f>VLOOKUP(A4324,Cafe_sales!$A$1:$O$10001,11,FALSE)</f>
        <v>3</v>
      </c>
      <c r="E4324" s="6">
        <f>VLOOKUP(A4324,Cafe_sales!$A$1:$O$10001,12,FALSE)</f>
        <v>3</v>
      </c>
      <c r="F4324" t="str">
        <f>VLOOKUP(A4324,Cafe_sales!$A$1:$O$10001,13,FALSE)</f>
        <v>Default mode</v>
      </c>
      <c r="G4324" t="str">
        <f>VLOOKUP(A4324,Cafe_sales!$A$1:$O$10001,14,FALSE)</f>
        <v>UNKNOWN</v>
      </c>
      <c r="H4324" s="8">
        <f>VLOOKUP(A4324,Cafe_sales!$A$1:$O$10001,15,FALSE)</f>
        <v>45172</v>
      </c>
    </row>
    <row r="4325" spans="1:8" x14ac:dyDescent="0.35">
      <c r="A4325" t="s">
        <v>9627</v>
      </c>
      <c r="B4325" t="str">
        <f>VLOOKUP(A4325,Cafe_sales!$A$1:$O$10001,9,FALSE)</f>
        <v>Smoothie</v>
      </c>
      <c r="C4325" s="6">
        <f>VLOOKUP(A4325,Cafe_sales!$A$1:$O$10001,10,FALSE)</f>
        <v>1</v>
      </c>
      <c r="D4325" s="10">
        <f>VLOOKUP(A4325,Cafe_sales!$A$1:$O$10001,11,FALSE)</f>
        <v>4</v>
      </c>
      <c r="E4325" s="6">
        <f>VLOOKUP(A4325,Cafe_sales!$A$1:$O$10001,12,FALSE)</f>
        <v>4</v>
      </c>
      <c r="F4325" t="str">
        <f>VLOOKUP(A4325,Cafe_sales!$A$1:$O$10001,13,FALSE)</f>
        <v>Credit Card</v>
      </c>
      <c r="G4325" t="str">
        <f>VLOOKUP(A4325,Cafe_sales!$A$1:$O$10001,14,FALSE)</f>
        <v>UNKNOWN</v>
      </c>
      <c r="H4325" s="8">
        <f>VLOOKUP(A4325,Cafe_sales!$A$1:$O$10001,15,FALSE)</f>
        <v>45241</v>
      </c>
    </row>
    <row r="4326" spans="1:8" hidden="1" x14ac:dyDescent="0.35">
      <c r="A4326" t="s">
        <v>5555</v>
      </c>
      <c r="B4326" t="str">
        <f>VLOOKUP(A4326,Cafe_sales!$A$1:$O$10001,9,FALSE)</f>
        <v>Cookie</v>
      </c>
      <c r="C4326">
        <f>VLOOKUP(A4326,Cafe_sales!$A$1:$O$10001,10,FALSE)</f>
        <v>5</v>
      </c>
      <c r="D4326">
        <f>VLOOKUP(A4326,Cafe_sales!$A$1:$O$10001,11,FALSE)</f>
        <v>1</v>
      </c>
      <c r="E4326">
        <f>VLOOKUP(A4326,Cafe_sales!$A$1:$O$10001,12,FALSE)</f>
        <v>5</v>
      </c>
      <c r="F4326" t="str">
        <f>VLOOKUP(A4326,Cafe_sales!$A$1:$O$10001,13,FALSE)</f>
        <v>Cash</v>
      </c>
      <c r="G4326" t="str">
        <f>VLOOKUP(A4326,Cafe_sales!$A$1:$O$10001,14,FALSE)</f>
        <v>Takeaway</v>
      </c>
      <c r="H4326" s="1">
        <f>VLOOKUP(A4326,Cafe_sales!$A$1:$O$10001,15,FALSE)</f>
        <v>45109</v>
      </c>
    </row>
    <row r="4327" spans="1:8" x14ac:dyDescent="0.35">
      <c r="A4327" t="s">
        <v>5675</v>
      </c>
      <c r="B4327" t="str">
        <f>VLOOKUP(A4327,Cafe_sales!$A$1:$O$10001,9,FALSE)</f>
        <v>Smoothie</v>
      </c>
      <c r="C4327" s="6">
        <f>VLOOKUP(A4327,Cafe_sales!$A$1:$O$10001,10,FALSE)</f>
        <v>5</v>
      </c>
      <c r="D4327" s="10">
        <f>VLOOKUP(A4327,Cafe_sales!$A$1:$O$10001,11,FALSE)</f>
        <v>4</v>
      </c>
      <c r="E4327" s="6">
        <f>VLOOKUP(A4327,Cafe_sales!$A$1:$O$10001,12,FALSE)</f>
        <v>20</v>
      </c>
      <c r="F4327" t="str">
        <f>VLOOKUP(A4327,Cafe_sales!$A$1:$O$10001,13,FALSE)</f>
        <v>Default mode</v>
      </c>
      <c r="G4327" t="str">
        <f>VLOOKUP(A4327,Cafe_sales!$A$1:$O$10001,14,FALSE)</f>
        <v>UNKNOWN</v>
      </c>
      <c r="H4327" s="8">
        <f>VLOOKUP(A4327,Cafe_sales!$A$1:$O$10001,15,FALSE)</f>
        <v>45287</v>
      </c>
    </row>
    <row r="4328" spans="1:8" hidden="1" x14ac:dyDescent="0.35">
      <c r="A4328" t="s">
        <v>2172</v>
      </c>
      <c r="B4328" t="str">
        <f>VLOOKUP(A4328,Cafe_sales!$A$1:$O$10001,9,FALSE)</f>
        <v>Salad</v>
      </c>
      <c r="C4328">
        <f>VLOOKUP(A4328,Cafe_sales!$A$1:$O$10001,10,FALSE)</f>
        <v>5</v>
      </c>
      <c r="D4328">
        <f>VLOOKUP(A4328,Cafe_sales!$A$1:$O$10001,11,FALSE)</f>
        <v>5</v>
      </c>
      <c r="E4328">
        <f>VLOOKUP(A4328,Cafe_sales!$A$1:$O$10001,12,FALSE)</f>
        <v>25</v>
      </c>
      <c r="F4328" t="str">
        <f>VLOOKUP(A4328,Cafe_sales!$A$1:$O$10001,13,FALSE)</f>
        <v>Cash</v>
      </c>
      <c r="G4328" t="str">
        <f>VLOOKUP(A4328,Cafe_sales!$A$1:$O$10001,14,FALSE)</f>
        <v>Takeaway</v>
      </c>
      <c r="H4328" s="1">
        <f>VLOOKUP(A4328,Cafe_sales!$A$1:$O$10001,15,FALSE)</f>
        <v>45083</v>
      </c>
    </row>
    <row r="4329" spans="1:8" hidden="1" x14ac:dyDescent="0.35">
      <c r="A4329" t="s">
        <v>4595</v>
      </c>
      <c r="B4329" t="str">
        <f>VLOOKUP(A4329,Cafe_sales!$A$1:$O$10001,9,FALSE)</f>
        <v>UNKNOWN</v>
      </c>
      <c r="C4329">
        <f>VLOOKUP(A4329,Cafe_sales!$A$1:$O$10001,10,FALSE)</f>
        <v>3</v>
      </c>
      <c r="D4329">
        <f>VLOOKUP(A4329,Cafe_sales!$A$1:$O$10001,11,FALSE)</f>
        <v>2</v>
      </c>
      <c r="E4329">
        <f>VLOOKUP(A4329,Cafe_sales!$A$1:$O$10001,12,FALSE)</f>
        <v>6</v>
      </c>
      <c r="F4329" t="str">
        <f>VLOOKUP(A4329,Cafe_sales!$A$1:$O$10001,13,FALSE)</f>
        <v>Digital Wallet</v>
      </c>
      <c r="G4329" t="str">
        <f>VLOOKUP(A4329,Cafe_sales!$A$1:$O$10001,14,FALSE)</f>
        <v>Takeaway</v>
      </c>
      <c r="H4329" s="1">
        <f>VLOOKUP(A4329,Cafe_sales!$A$1:$O$10001,15,FALSE)</f>
        <v>45253</v>
      </c>
    </row>
    <row r="4330" spans="1:8" hidden="1" x14ac:dyDescent="0.35">
      <c r="A4330" t="s">
        <v>848</v>
      </c>
      <c r="B4330" t="str">
        <f>VLOOKUP(A4330,Cafe_sales!$A$1:$O$10001,9,FALSE)</f>
        <v>Salad</v>
      </c>
      <c r="C4330">
        <f>VLOOKUP(A4330,Cafe_sales!$A$1:$O$10001,10,FALSE)</f>
        <v>2</v>
      </c>
      <c r="D4330">
        <f>VLOOKUP(A4330,Cafe_sales!$A$1:$O$10001,11,FALSE)</f>
        <v>5</v>
      </c>
      <c r="E4330">
        <f>VLOOKUP(A4330,Cafe_sales!$A$1:$O$10001,12,FALSE)</f>
        <v>10</v>
      </c>
      <c r="F4330" t="str">
        <f>VLOOKUP(A4330,Cafe_sales!$A$1:$O$10001,13,FALSE)</f>
        <v>Default mode</v>
      </c>
      <c r="G4330" t="str">
        <f>VLOOKUP(A4330,Cafe_sales!$A$1:$O$10001,14,FALSE)</f>
        <v>Takeaway</v>
      </c>
      <c r="H4330" s="1">
        <f>VLOOKUP(A4330,Cafe_sales!$A$1:$O$10001,15,FALSE)</f>
        <v>45097</v>
      </c>
    </row>
    <row r="4331" spans="1:8" x14ac:dyDescent="0.35">
      <c r="A4331" t="s">
        <v>4668</v>
      </c>
      <c r="B4331" t="str">
        <f>VLOOKUP(A4331,Cafe_sales!$A$1:$O$10001,9,FALSE)</f>
        <v>Smoothie</v>
      </c>
      <c r="C4331" s="6">
        <f>VLOOKUP(A4331,Cafe_sales!$A$1:$O$10001,10,FALSE)</f>
        <v>4</v>
      </c>
      <c r="D4331" s="10">
        <f>VLOOKUP(A4331,Cafe_sales!$A$1:$O$10001,11,FALSE)</f>
        <v>4</v>
      </c>
      <c r="E4331" s="6">
        <f>VLOOKUP(A4331,Cafe_sales!$A$1:$O$10001,12,FALSE)</f>
        <v>16</v>
      </c>
      <c r="F4331" t="str">
        <f>VLOOKUP(A4331,Cafe_sales!$A$1:$O$10001,13,FALSE)</f>
        <v>Cash</v>
      </c>
      <c r="G4331" t="str">
        <f>VLOOKUP(A4331,Cafe_sales!$A$1:$O$10001,14,FALSE)</f>
        <v>In-store</v>
      </c>
      <c r="H4331" s="8">
        <f>VLOOKUP(A4331,Cafe_sales!$A$1:$O$10001,15,FALSE)</f>
        <v>45044</v>
      </c>
    </row>
    <row r="4332" spans="1:8" hidden="1" x14ac:dyDescent="0.35">
      <c r="A4332" t="s">
        <v>4278</v>
      </c>
      <c r="B4332" t="str">
        <f>VLOOKUP(A4332,Cafe_sales!$A$1:$O$10001,9,FALSE)</f>
        <v>UNKNOWN</v>
      </c>
      <c r="C4332">
        <f>VLOOKUP(A4332,Cafe_sales!$A$1:$O$10001,10,FALSE)</f>
        <v>2</v>
      </c>
      <c r="D4332">
        <f>VLOOKUP(A4332,Cafe_sales!$A$1:$O$10001,11,FALSE)</f>
        <v>3</v>
      </c>
      <c r="E4332">
        <f>VLOOKUP(A4332,Cafe_sales!$A$1:$O$10001,12,FALSE)</f>
        <v>6</v>
      </c>
      <c r="F4332" t="str">
        <f>VLOOKUP(A4332,Cafe_sales!$A$1:$O$10001,13,FALSE)</f>
        <v>Credit Card</v>
      </c>
      <c r="G4332" t="str">
        <f>VLOOKUP(A4332,Cafe_sales!$A$1:$O$10001,14,FALSE)</f>
        <v>Takeaway</v>
      </c>
      <c r="H4332" s="1">
        <f>VLOOKUP(A4332,Cafe_sales!$A$1:$O$10001,15,FALSE)</f>
        <v>44935</v>
      </c>
    </row>
    <row r="4333" spans="1:8" hidden="1" x14ac:dyDescent="0.35">
      <c r="A4333" t="s">
        <v>7665</v>
      </c>
      <c r="B4333" t="str">
        <f>VLOOKUP(A4333,Cafe_sales!$A$1:$O$10001,9,FALSE)</f>
        <v>UNKNOWN</v>
      </c>
      <c r="C4333">
        <f>VLOOKUP(A4333,Cafe_sales!$A$1:$O$10001,10,FALSE)</f>
        <v>2</v>
      </c>
      <c r="D4333">
        <f>VLOOKUP(A4333,Cafe_sales!$A$1:$O$10001,11,FALSE)</f>
        <v>2</v>
      </c>
      <c r="E4333">
        <f>VLOOKUP(A4333,Cafe_sales!$A$1:$O$10001,12,FALSE)</f>
        <v>4</v>
      </c>
      <c r="F4333" t="str">
        <f>VLOOKUP(A4333,Cafe_sales!$A$1:$O$10001,13,FALSE)</f>
        <v>Cash</v>
      </c>
      <c r="G4333" t="str">
        <f>VLOOKUP(A4333,Cafe_sales!$A$1:$O$10001,14,FALSE)</f>
        <v>Takeaway</v>
      </c>
      <c r="H4333" s="1">
        <f>VLOOKUP(A4333,Cafe_sales!$A$1:$O$10001,15,FALSE)</f>
        <v>45122</v>
      </c>
    </row>
    <row r="4334" spans="1:8" x14ac:dyDescent="0.35">
      <c r="A4334" t="s">
        <v>5518</v>
      </c>
      <c r="B4334" t="str">
        <f>VLOOKUP(A4334,Cafe_sales!$A$1:$O$10001,9,FALSE)</f>
        <v>Sandwich</v>
      </c>
      <c r="C4334" s="6">
        <f>VLOOKUP(A4334,Cafe_sales!$A$1:$O$10001,10,FALSE)</f>
        <v>5</v>
      </c>
      <c r="D4334" s="10">
        <f>VLOOKUP(A4334,Cafe_sales!$A$1:$O$10001,11,FALSE)</f>
        <v>4</v>
      </c>
      <c r="E4334" s="6">
        <f>VLOOKUP(A4334,Cafe_sales!$A$1:$O$10001,12,FALSE)</f>
        <v>20</v>
      </c>
      <c r="F4334" t="str">
        <f>VLOOKUP(A4334,Cafe_sales!$A$1:$O$10001,13,FALSE)</f>
        <v>Default mode</v>
      </c>
      <c r="G4334" t="str">
        <f>VLOOKUP(A4334,Cafe_sales!$A$1:$O$10001,14,FALSE)</f>
        <v>In-store</v>
      </c>
      <c r="H4334" s="8">
        <f>VLOOKUP(A4334,Cafe_sales!$A$1:$O$10001,15,FALSE)</f>
        <v>45056</v>
      </c>
    </row>
    <row r="4335" spans="1:8" x14ac:dyDescent="0.35">
      <c r="A4335" t="s">
        <v>2809</v>
      </c>
      <c r="B4335" t="str">
        <f>VLOOKUP(A4335,Cafe_sales!$A$1:$O$10001,9,FALSE)</f>
        <v>Juice</v>
      </c>
      <c r="C4335" s="6">
        <f>VLOOKUP(A4335,Cafe_sales!$A$1:$O$10001,10,FALSE)</f>
        <v>4</v>
      </c>
      <c r="D4335" s="10">
        <f>VLOOKUP(A4335,Cafe_sales!$A$1:$O$10001,11,FALSE)</f>
        <v>3</v>
      </c>
      <c r="E4335" s="6">
        <f>VLOOKUP(A4335,Cafe_sales!$A$1:$O$10001,12,FALSE)</f>
        <v>12</v>
      </c>
      <c r="F4335" t="str">
        <f>VLOOKUP(A4335,Cafe_sales!$A$1:$O$10001,13,FALSE)</f>
        <v>Credit Card</v>
      </c>
      <c r="G4335" t="str">
        <f>VLOOKUP(A4335,Cafe_sales!$A$1:$O$10001,14,FALSE)</f>
        <v>UNKNOWN</v>
      </c>
      <c r="H4335" s="8">
        <f>VLOOKUP(A4335,Cafe_sales!$A$1:$O$10001,15,FALSE)</f>
        <v>44984</v>
      </c>
    </row>
    <row r="4336" spans="1:8" x14ac:dyDescent="0.35">
      <c r="A4336" t="s">
        <v>6693</v>
      </c>
      <c r="B4336" t="str">
        <f>VLOOKUP(A4336,Cafe_sales!$A$1:$O$10001,9,FALSE)</f>
        <v>Cookie</v>
      </c>
      <c r="C4336" s="6">
        <f>VLOOKUP(A4336,Cafe_sales!$A$1:$O$10001,10,FALSE)</f>
        <v>3</v>
      </c>
      <c r="D4336" s="10">
        <f>VLOOKUP(A4336,Cafe_sales!$A$1:$O$10001,11,FALSE)</f>
        <v>3</v>
      </c>
      <c r="E4336" s="6">
        <f>VLOOKUP(A4336,Cafe_sales!$A$1:$O$10001,12,FALSE)</f>
        <v>3</v>
      </c>
      <c r="F4336" t="str">
        <f>VLOOKUP(A4336,Cafe_sales!$A$1:$O$10001,13,FALSE)</f>
        <v>Default mode</v>
      </c>
      <c r="G4336" t="str">
        <f>VLOOKUP(A4336,Cafe_sales!$A$1:$O$10001,14,FALSE)</f>
        <v>UNKNOWN</v>
      </c>
      <c r="H4336" s="8">
        <f>VLOOKUP(A4336,Cafe_sales!$A$1:$O$10001,15,FALSE)</f>
        <v>45143</v>
      </c>
    </row>
    <row r="4337" spans="1:8" hidden="1" x14ac:dyDescent="0.35">
      <c r="A4337" t="s">
        <v>6333</v>
      </c>
      <c r="B4337" t="str">
        <f>VLOOKUP(A4337,Cafe_sales!$A$1:$O$10001,9,FALSE)</f>
        <v>Cake</v>
      </c>
      <c r="C4337">
        <f>VLOOKUP(A4337,Cafe_sales!$A$1:$O$10001,10,FALSE)</f>
        <v>4</v>
      </c>
      <c r="D4337">
        <f>VLOOKUP(A4337,Cafe_sales!$A$1:$O$10001,11,FALSE)</f>
        <v>3</v>
      </c>
      <c r="E4337">
        <f>VLOOKUP(A4337,Cafe_sales!$A$1:$O$10001,12,FALSE)</f>
        <v>12</v>
      </c>
      <c r="F4337" t="str">
        <f>VLOOKUP(A4337,Cafe_sales!$A$1:$O$10001,13,FALSE)</f>
        <v>Cash</v>
      </c>
      <c r="G4337" t="str">
        <f>VLOOKUP(A4337,Cafe_sales!$A$1:$O$10001,14,FALSE)</f>
        <v>Takeaway</v>
      </c>
      <c r="H4337" s="1">
        <f>VLOOKUP(A4337,Cafe_sales!$A$1:$O$10001,15,FALSE)</f>
        <v>45247</v>
      </c>
    </row>
    <row r="4338" spans="1:8" x14ac:dyDescent="0.35">
      <c r="A4338" t="s">
        <v>6211</v>
      </c>
      <c r="B4338" t="str">
        <f>VLOOKUP(A4338,Cafe_sales!$A$1:$O$10001,9,FALSE)</f>
        <v>Tea</v>
      </c>
      <c r="C4338" s="6">
        <f>VLOOKUP(A4338,Cafe_sales!$A$1:$O$10001,10,FALSE)</f>
        <v>5</v>
      </c>
      <c r="D4338" s="10">
        <f>VLOOKUP(A4338,Cafe_sales!$A$1:$O$10001,11,FALSE)</f>
        <v>1.5</v>
      </c>
      <c r="E4338" s="6">
        <f>VLOOKUP(A4338,Cafe_sales!$A$1:$O$10001,12,FALSE)</f>
        <v>7.5</v>
      </c>
      <c r="F4338" t="str">
        <f>VLOOKUP(A4338,Cafe_sales!$A$1:$O$10001,13,FALSE)</f>
        <v>Cash</v>
      </c>
      <c r="G4338" t="str">
        <f>VLOOKUP(A4338,Cafe_sales!$A$1:$O$10001,14,FALSE)</f>
        <v>UNKNOWN</v>
      </c>
      <c r="H4338" s="8">
        <f>VLOOKUP(A4338,Cafe_sales!$A$1:$O$10001,15,FALSE)</f>
        <v>44962</v>
      </c>
    </row>
    <row r="4339" spans="1:8" x14ac:dyDescent="0.35">
      <c r="A4339" t="s">
        <v>1331</v>
      </c>
      <c r="B4339" t="str">
        <f>VLOOKUP(A4339,Cafe_sales!$A$1:$O$10001,9,FALSE)</f>
        <v>Cookie</v>
      </c>
      <c r="C4339" s="6">
        <f>VLOOKUP(A4339,Cafe_sales!$A$1:$O$10001,10,FALSE)</f>
        <v>5</v>
      </c>
      <c r="D4339" s="10">
        <f>VLOOKUP(A4339,Cafe_sales!$A$1:$O$10001,11,FALSE)</f>
        <v>1</v>
      </c>
      <c r="E4339" s="6">
        <f>VLOOKUP(A4339,Cafe_sales!$A$1:$O$10001,12,FALSE)</f>
        <v>5</v>
      </c>
      <c r="F4339" t="str">
        <f>VLOOKUP(A4339,Cafe_sales!$A$1:$O$10001,13,FALSE)</f>
        <v>Credit Card</v>
      </c>
      <c r="G4339" t="str">
        <f>VLOOKUP(A4339,Cafe_sales!$A$1:$O$10001,14,FALSE)</f>
        <v>In-store</v>
      </c>
      <c r="H4339" s="8">
        <f>VLOOKUP(A4339,Cafe_sales!$A$1:$O$10001,15,FALSE)</f>
        <v>45082</v>
      </c>
    </row>
    <row r="4340" spans="1:8" x14ac:dyDescent="0.35">
      <c r="A4340" t="s">
        <v>6218</v>
      </c>
      <c r="B4340" t="str">
        <f>VLOOKUP(A4340,Cafe_sales!$A$1:$O$10001,9,FALSE)</f>
        <v>Sandwich</v>
      </c>
      <c r="C4340" s="6">
        <f>VLOOKUP(A4340,Cafe_sales!$A$1:$O$10001,10,FALSE)</f>
        <v>4</v>
      </c>
      <c r="D4340" s="10">
        <f>VLOOKUP(A4340,Cafe_sales!$A$1:$O$10001,11,FALSE)</f>
        <v>4</v>
      </c>
      <c r="E4340" s="6">
        <f>VLOOKUP(A4340,Cafe_sales!$A$1:$O$10001,12,FALSE)</f>
        <v>16</v>
      </c>
      <c r="F4340" t="str">
        <f>VLOOKUP(A4340,Cafe_sales!$A$1:$O$10001,13,FALSE)</f>
        <v>Digital Wallet</v>
      </c>
      <c r="G4340" t="str">
        <f>VLOOKUP(A4340,Cafe_sales!$A$1:$O$10001,14,FALSE)</f>
        <v>In-store</v>
      </c>
      <c r="H4340" s="8">
        <f>VLOOKUP(A4340,Cafe_sales!$A$1:$O$10001,15,FALSE)</f>
        <v>45078</v>
      </c>
    </row>
    <row r="4341" spans="1:8" x14ac:dyDescent="0.35">
      <c r="A4341" t="s">
        <v>4600</v>
      </c>
      <c r="B4341" t="str">
        <f>VLOOKUP(A4341,Cafe_sales!$A$1:$O$10001,9,FALSE)</f>
        <v>Cake</v>
      </c>
      <c r="C4341" s="6">
        <f>VLOOKUP(A4341,Cafe_sales!$A$1:$O$10001,10,FALSE)</f>
        <v>5</v>
      </c>
      <c r="D4341" s="10">
        <f>VLOOKUP(A4341,Cafe_sales!$A$1:$O$10001,11,FALSE)</f>
        <v>3</v>
      </c>
      <c r="E4341" s="6">
        <f>VLOOKUP(A4341,Cafe_sales!$A$1:$O$10001,12,FALSE)</f>
        <v>15</v>
      </c>
      <c r="F4341" t="str">
        <f>VLOOKUP(A4341,Cafe_sales!$A$1:$O$10001,13,FALSE)</f>
        <v>Digital Wallet</v>
      </c>
      <c r="G4341" t="str">
        <f>VLOOKUP(A4341,Cafe_sales!$A$1:$O$10001,14,FALSE)</f>
        <v>UNKNOWN</v>
      </c>
      <c r="H4341" s="8">
        <f>VLOOKUP(A4341,Cafe_sales!$A$1:$O$10001,15,FALSE)</f>
        <v>45214</v>
      </c>
    </row>
    <row r="4342" spans="1:8" x14ac:dyDescent="0.35">
      <c r="A4342" t="s">
        <v>9766</v>
      </c>
      <c r="B4342" t="str">
        <f>VLOOKUP(A4342,Cafe_sales!$A$1:$O$10001,9,FALSE)</f>
        <v>Cake</v>
      </c>
      <c r="C4342" s="6">
        <f>VLOOKUP(A4342,Cafe_sales!$A$1:$O$10001,10,FALSE)</f>
        <v>2</v>
      </c>
      <c r="D4342" s="10">
        <f>VLOOKUP(A4342,Cafe_sales!$A$1:$O$10001,11,FALSE)</f>
        <v>3</v>
      </c>
      <c r="E4342" s="6">
        <f>VLOOKUP(A4342,Cafe_sales!$A$1:$O$10001,12,FALSE)</f>
        <v>6</v>
      </c>
      <c r="F4342" t="str">
        <f>VLOOKUP(A4342,Cafe_sales!$A$1:$O$10001,13,FALSE)</f>
        <v>Cash</v>
      </c>
      <c r="G4342" t="str">
        <f>VLOOKUP(A4342,Cafe_sales!$A$1:$O$10001,14,FALSE)</f>
        <v>UNKNOWN</v>
      </c>
      <c r="H4342" s="8">
        <f>VLOOKUP(A4342,Cafe_sales!$A$1:$O$10001,15,FALSE)</f>
        <v>45103</v>
      </c>
    </row>
    <row r="4343" spans="1:8" x14ac:dyDescent="0.35">
      <c r="A4343" t="s">
        <v>6363</v>
      </c>
      <c r="B4343" t="str">
        <f>VLOOKUP(A4343,Cafe_sales!$A$1:$O$10001,9,FALSE)</f>
        <v>Coffee</v>
      </c>
      <c r="C4343" s="6">
        <f>VLOOKUP(A4343,Cafe_sales!$A$1:$O$10001,10,FALSE)</f>
        <v>2</v>
      </c>
      <c r="D4343" s="10">
        <f>VLOOKUP(A4343,Cafe_sales!$A$1:$O$10001,11,FALSE)</f>
        <v>2</v>
      </c>
      <c r="E4343" s="6">
        <f>VLOOKUP(A4343,Cafe_sales!$A$1:$O$10001,12,FALSE)</f>
        <v>4</v>
      </c>
      <c r="F4343" t="str">
        <f>VLOOKUP(A4343,Cafe_sales!$A$1:$O$10001,13,FALSE)</f>
        <v>Default mode</v>
      </c>
      <c r="G4343" t="str">
        <f>VLOOKUP(A4343,Cafe_sales!$A$1:$O$10001,14,FALSE)</f>
        <v>In-store</v>
      </c>
      <c r="H4343" s="8">
        <f>VLOOKUP(A4343,Cafe_sales!$A$1:$O$10001,15,FALSE)</f>
        <v>45202</v>
      </c>
    </row>
    <row r="4344" spans="1:8" x14ac:dyDescent="0.35">
      <c r="A4344" t="s">
        <v>1913</v>
      </c>
      <c r="B4344" t="str">
        <f>VLOOKUP(A4344,Cafe_sales!$A$1:$O$10001,9,FALSE)</f>
        <v>Juice</v>
      </c>
      <c r="C4344" s="6">
        <f>VLOOKUP(A4344,Cafe_sales!$A$1:$O$10001,10,FALSE)</f>
        <v>4</v>
      </c>
      <c r="D4344" s="10">
        <f>VLOOKUP(A4344,Cafe_sales!$A$1:$O$10001,11,FALSE)</f>
        <v>1.5</v>
      </c>
      <c r="E4344" s="6">
        <f>VLOOKUP(A4344,Cafe_sales!$A$1:$O$10001,12,FALSE)</f>
        <v>6</v>
      </c>
      <c r="F4344" t="str">
        <f>VLOOKUP(A4344,Cafe_sales!$A$1:$O$10001,13,FALSE)</f>
        <v>Digital Wallet</v>
      </c>
      <c r="G4344" t="str">
        <f>VLOOKUP(A4344,Cafe_sales!$A$1:$O$10001,14,FALSE)</f>
        <v>UNKNOWN</v>
      </c>
      <c r="H4344" s="8">
        <f>VLOOKUP(A4344,Cafe_sales!$A$1:$O$10001,15,FALSE)</f>
        <v>45019</v>
      </c>
    </row>
    <row r="4345" spans="1:8" hidden="1" x14ac:dyDescent="0.35">
      <c r="A4345" t="s">
        <v>7446</v>
      </c>
      <c r="B4345" t="str">
        <f>VLOOKUP(A4345,Cafe_sales!$A$1:$O$10001,9,FALSE)</f>
        <v>Cake</v>
      </c>
      <c r="C4345">
        <f>VLOOKUP(A4345,Cafe_sales!$A$1:$O$10001,10,FALSE)</f>
        <v>2</v>
      </c>
      <c r="D4345">
        <f>VLOOKUP(A4345,Cafe_sales!$A$1:$O$10001,11,FALSE)</f>
        <v>3</v>
      </c>
      <c r="E4345">
        <f>VLOOKUP(A4345,Cafe_sales!$A$1:$O$10001,12,FALSE)</f>
        <v>6</v>
      </c>
      <c r="F4345" t="str">
        <f>VLOOKUP(A4345,Cafe_sales!$A$1:$O$10001,13,FALSE)</f>
        <v>Digital Wallet</v>
      </c>
      <c r="G4345" t="str">
        <f>VLOOKUP(A4345,Cafe_sales!$A$1:$O$10001,14,FALSE)</f>
        <v>Takeaway</v>
      </c>
      <c r="H4345" s="1">
        <f>VLOOKUP(A4345,Cafe_sales!$A$1:$O$10001,15,FALSE)</f>
        <v>45236</v>
      </c>
    </row>
    <row r="4346" spans="1:8" hidden="1" x14ac:dyDescent="0.35">
      <c r="A4346" t="s">
        <v>3714</v>
      </c>
      <c r="B4346" t="str">
        <f>VLOOKUP(A4346,Cafe_sales!$A$1:$O$10001,9,FALSE)</f>
        <v>Cake</v>
      </c>
      <c r="C4346">
        <f>VLOOKUP(A4346,Cafe_sales!$A$1:$O$10001,10,FALSE)</f>
        <v>5</v>
      </c>
      <c r="D4346">
        <f>VLOOKUP(A4346,Cafe_sales!$A$1:$O$10001,11,FALSE)</f>
        <v>3</v>
      </c>
      <c r="E4346">
        <f>VLOOKUP(A4346,Cafe_sales!$A$1:$O$10001,12,FALSE)</f>
        <v>15</v>
      </c>
      <c r="F4346" t="str">
        <f>VLOOKUP(A4346,Cafe_sales!$A$1:$O$10001,13,FALSE)</f>
        <v>Default mode</v>
      </c>
      <c r="G4346" t="str">
        <f>VLOOKUP(A4346,Cafe_sales!$A$1:$O$10001,14,FALSE)</f>
        <v>Takeaway</v>
      </c>
      <c r="H4346" s="1">
        <f>VLOOKUP(A4346,Cafe_sales!$A$1:$O$10001,15,FALSE)</f>
        <v>45249</v>
      </c>
    </row>
    <row r="4347" spans="1:8" hidden="1" x14ac:dyDescent="0.35">
      <c r="A4347" t="s">
        <v>1942</v>
      </c>
      <c r="B4347" t="str">
        <f>VLOOKUP(A4347,Cafe_sales!$A$1:$O$10001,9,FALSE)</f>
        <v>UNKNOWN</v>
      </c>
      <c r="C4347">
        <f>VLOOKUP(A4347,Cafe_sales!$A$1:$O$10001,10,FALSE)</f>
        <v>4</v>
      </c>
      <c r="D4347">
        <f>VLOOKUP(A4347,Cafe_sales!$A$1:$O$10001,11,FALSE)</f>
        <v>4</v>
      </c>
      <c r="E4347">
        <f>VLOOKUP(A4347,Cafe_sales!$A$1:$O$10001,12,FALSE)</f>
        <v>16</v>
      </c>
      <c r="F4347" t="str">
        <f>VLOOKUP(A4347,Cafe_sales!$A$1:$O$10001,13,FALSE)</f>
        <v>Digital Wallet</v>
      </c>
      <c r="G4347" t="str">
        <f>VLOOKUP(A4347,Cafe_sales!$A$1:$O$10001,14,FALSE)</f>
        <v>Takeaway</v>
      </c>
      <c r="H4347" s="1">
        <f>VLOOKUP(A4347,Cafe_sales!$A$1:$O$10001,15,FALSE)</f>
        <v>44959</v>
      </c>
    </row>
    <row r="4348" spans="1:8" x14ac:dyDescent="0.35">
      <c r="A4348" t="s">
        <v>8563</v>
      </c>
      <c r="B4348" t="str">
        <f>VLOOKUP(A4348,Cafe_sales!$A$1:$O$10001,9,FALSE)</f>
        <v>Smoothie</v>
      </c>
      <c r="C4348" s="6">
        <f>VLOOKUP(A4348,Cafe_sales!$A$1:$O$10001,10,FALSE)</f>
        <v>3</v>
      </c>
      <c r="D4348" s="10">
        <f>VLOOKUP(A4348,Cafe_sales!$A$1:$O$10001,11,FALSE)</f>
        <v>4</v>
      </c>
      <c r="E4348" s="6">
        <f>VLOOKUP(A4348,Cafe_sales!$A$1:$O$10001,12,FALSE)</f>
        <v>12</v>
      </c>
      <c r="F4348" t="str">
        <f>VLOOKUP(A4348,Cafe_sales!$A$1:$O$10001,13,FALSE)</f>
        <v>Default mode</v>
      </c>
      <c r="G4348" t="str">
        <f>VLOOKUP(A4348,Cafe_sales!$A$1:$O$10001,14,FALSE)</f>
        <v>In-store</v>
      </c>
      <c r="H4348" s="8">
        <f>VLOOKUP(A4348,Cafe_sales!$A$1:$O$10001,15,FALSE)</f>
        <v>45093</v>
      </c>
    </row>
    <row r="4349" spans="1:8" x14ac:dyDescent="0.35">
      <c r="A4349" t="s">
        <v>3742</v>
      </c>
      <c r="B4349" t="str">
        <f>VLOOKUP(A4349,Cafe_sales!$A$1:$O$10001,9,FALSE)</f>
        <v>Tea</v>
      </c>
      <c r="C4349" s="6">
        <f>VLOOKUP(A4349,Cafe_sales!$A$1:$O$10001,10,FALSE)</f>
        <v>2</v>
      </c>
      <c r="D4349" s="10">
        <f>VLOOKUP(A4349,Cafe_sales!$A$1:$O$10001,11,FALSE)</f>
        <v>1.5</v>
      </c>
      <c r="E4349" s="6">
        <f>VLOOKUP(A4349,Cafe_sales!$A$1:$O$10001,12,FALSE)</f>
        <v>3</v>
      </c>
      <c r="F4349" t="str">
        <f>VLOOKUP(A4349,Cafe_sales!$A$1:$O$10001,13,FALSE)</f>
        <v>Credit Card</v>
      </c>
      <c r="G4349" t="str">
        <f>VLOOKUP(A4349,Cafe_sales!$A$1:$O$10001,14,FALSE)</f>
        <v>UNKNOWN</v>
      </c>
      <c r="H4349" s="8">
        <f>VLOOKUP(A4349,Cafe_sales!$A$1:$O$10001,15,FALSE)</f>
        <v>45050</v>
      </c>
    </row>
    <row r="4350" spans="1:8" hidden="1" x14ac:dyDescent="0.35">
      <c r="A4350" t="s">
        <v>9062</v>
      </c>
      <c r="B4350" t="str">
        <f>VLOOKUP(A4350,Cafe_sales!$A$1:$O$10001,9,FALSE)</f>
        <v>Tea</v>
      </c>
      <c r="C4350">
        <f>VLOOKUP(A4350,Cafe_sales!$A$1:$O$10001,10,FALSE)</f>
        <v>4</v>
      </c>
      <c r="D4350">
        <f>VLOOKUP(A4350,Cafe_sales!$A$1:$O$10001,11,FALSE)</f>
        <v>1.5</v>
      </c>
      <c r="E4350">
        <f>VLOOKUP(A4350,Cafe_sales!$A$1:$O$10001,12,FALSE)</f>
        <v>6</v>
      </c>
      <c r="F4350" t="str">
        <f>VLOOKUP(A4350,Cafe_sales!$A$1:$O$10001,13,FALSE)</f>
        <v>Digital Wallet</v>
      </c>
      <c r="G4350" t="str">
        <f>VLOOKUP(A4350,Cafe_sales!$A$1:$O$10001,14,FALSE)</f>
        <v>Takeaway</v>
      </c>
      <c r="H4350" s="1">
        <f>VLOOKUP(A4350,Cafe_sales!$A$1:$O$10001,15,FALSE)</f>
        <v>45199</v>
      </c>
    </row>
    <row r="4351" spans="1:8" hidden="1" x14ac:dyDescent="0.35">
      <c r="A4351" t="s">
        <v>3471</v>
      </c>
      <c r="B4351" t="str">
        <f>VLOOKUP(A4351,Cafe_sales!$A$1:$O$10001,9,FALSE)</f>
        <v>Juice</v>
      </c>
      <c r="C4351">
        <f>VLOOKUP(A4351,Cafe_sales!$A$1:$O$10001,10,FALSE)</f>
        <v>1</v>
      </c>
      <c r="D4351">
        <f>VLOOKUP(A4351,Cafe_sales!$A$1:$O$10001,11,FALSE)</f>
        <v>1</v>
      </c>
      <c r="E4351">
        <f>VLOOKUP(A4351,Cafe_sales!$A$1:$O$10001,12,FALSE)</f>
        <v>1</v>
      </c>
      <c r="F4351" t="str">
        <f>VLOOKUP(A4351,Cafe_sales!$A$1:$O$10001,13,FALSE)</f>
        <v>Default mode</v>
      </c>
      <c r="G4351" t="str">
        <f>VLOOKUP(A4351,Cafe_sales!$A$1:$O$10001,14,FALSE)</f>
        <v>Takeaway</v>
      </c>
      <c r="H4351" s="1">
        <f>VLOOKUP(A4351,Cafe_sales!$A$1:$O$10001,15,FALSE)</f>
        <v>44983</v>
      </c>
    </row>
    <row r="4352" spans="1:8" x14ac:dyDescent="0.35">
      <c r="A4352" t="s">
        <v>2619</v>
      </c>
      <c r="B4352" t="str">
        <f>VLOOKUP(A4352,Cafe_sales!$A$1:$O$10001,9,FALSE)</f>
        <v>UNKNOWN</v>
      </c>
      <c r="C4352" s="6">
        <f>VLOOKUP(A4352,Cafe_sales!$A$1:$O$10001,10,FALSE)</f>
        <v>5</v>
      </c>
      <c r="D4352" s="10">
        <f>VLOOKUP(A4352,Cafe_sales!$A$1:$O$10001,11,FALSE)</f>
        <v>3</v>
      </c>
      <c r="E4352" s="6">
        <f>VLOOKUP(A4352,Cafe_sales!$A$1:$O$10001,12,FALSE)</f>
        <v>15</v>
      </c>
      <c r="F4352" t="str">
        <f>VLOOKUP(A4352,Cafe_sales!$A$1:$O$10001,13,FALSE)</f>
        <v>Credit Card</v>
      </c>
      <c r="G4352" t="str">
        <f>VLOOKUP(A4352,Cafe_sales!$A$1:$O$10001,14,FALSE)</f>
        <v>In-store</v>
      </c>
      <c r="H4352" s="8">
        <f>VLOOKUP(A4352,Cafe_sales!$A$1:$O$10001,15,FALSE)</f>
        <v>45227</v>
      </c>
    </row>
    <row r="4353" spans="1:8" x14ac:dyDescent="0.35">
      <c r="A4353" t="s">
        <v>6035</v>
      </c>
      <c r="B4353" t="str">
        <f>VLOOKUP(A4353,Cafe_sales!$A$1:$O$10001,9,FALSE)</f>
        <v>Cookie</v>
      </c>
      <c r="C4353" s="6">
        <f>VLOOKUP(A4353,Cafe_sales!$A$1:$O$10001,10,FALSE)</f>
        <v>3</v>
      </c>
      <c r="D4353" s="10">
        <f>VLOOKUP(A4353,Cafe_sales!$A$1:$O$10001,11,FALSE)</f>
        <v>1</v>
      </c>
      <c r="E4353" s="6">
        <f>VLOOKUP(A4353,Cafe_sales!$A$1:$O$10001,12,FALSE)</f>
        <v>3</v>
      </c>
      <c r="F4353" t="str">
        <f>VLOOKUP(A4353,Cafe_sales!$A$1:$O$10001,13,FALSE)</f>
        <v>Cash</v>
      </c>
      <c r="G4353" t="str">
        <f>VLOOKUP(A4353,Cafe_sales!$A$1:$O$10001,14,FALSE)</f>
        <v>In-store</v>
      </c>
      <c r="H4353" s="8">
        <f>VLOOKUP(A4353,Cafe_sales!$A$1:$O$10001,15,FALSE)</f>
        <v>45068</v>
      </c>
    </row>
    <row r="4354" spans="1:8" x14ac:dyDescent="0.35">
      <c r="A4354" t="s">
        <v>3085</v>
      </c>
      <c r="B4354" t="str">
        <f>VLOOKUP(A4354,Cafe_sales!$A$1:$O$10001,9,FALSE)</f>
        <v>Sandwich</v>
      </c>
      <c r="C4354" s="6">
        <f>VLOOKUP(A4354,Cafe_sales!$A$1:$O$10001,10,FALSE)</f>
        <v>4</v>
      </c>
      <c r="D4354" s="10">
        <f>VLOOKUP(A4354,Cafe_sales!$A$1:$O$10001,11,FALSE)</f>
        <v>4</v>
      </c>
      <c r="E4354" s="6">
        <f>VLOOKUP(A4354,Cafe_sales!$A$1:$O$10001,12,FALSE)</f>
        <v>16</v>
      </c>
      <c r="F4354" t="str">
        <f>VLOOKUP(A4354,Cafe_sales!$A$1:$O$10001,13,FALSE)</f>
        <v>Credit Card</v>
      </c>
      <c r="G4354" t="str">
        <f>VLOOKUP(A4354,Cafe_sales!$A$1:$O$10001,14,FALSE)</f>
        <v>UNKNOWN</v>
      </c>
      <c r="H4354" s="8">
        <f>VLOOKUP(A4354,Cafe_sales!$A$1:$O$10001,15,FALSE)</f>
        <v>45142</v>
      </c>
    </row>
    <row r="4355" spans="1:8" x14ac:dyDescent="0.35">
      <c r="A4355" t="s">
        <v>3709</v>
      </c>
      <c r="B4355" t="str">
        <f>VLOOKUP(A4355,Cafe_sales!$A$1:$O$10001,9,FALSE)</f>
        <v>Salad</v>
      </c>
      <c r="C4355" s="6">
        <f>VLOOKUP(A4355,Cafe_sales!$A$1:$O$10001,10,FALSE)</f>
        <v>5</v>
      </c>
      <c r="D4355" s="10">
        <f>VLOOKUP(A4355,Cafe_sales!$A$1:$O$10001,11,FALSE)</f>
        <v>5</v>
      </c>
      <c r="E4355" s="6">
        <f>VLOOKUP(A4355,Cafe_sales!$A$1:$O$10001,12,FALSE)</f>
        <v>25</v>
      </c>
      <c r="F4355" t="str">
        <f>VLOOKUP(A4355,Cafe_sales!$A$1:$O$10001,13,FALSE)</f>
        <v>Credit Card</v>
      </c>
      <c r="G4355" t="str">
        <f>VLOOKUP(A4355,Cafe_sales!$A$1:$O$10001,14,FALSE)</f>
        <v>UNKNOWN</v>
      </c>
      <c r="H4355" s="8">
        <f>VLOOKUP(A4355,Cafe_sales!$A$1:$O$10001,15,FALSE)</f>
        <v>44935</v>
      </c>
    </row>
    <row r="4356" spans="1:8" x14ac:dyDescent="0.35">
      <c r="A4356" t="s">
        <v>3762</v>
      </c>
      <c r="B4356" t="str">
        <f>VLOOKUP(A4356,Cafe_sales!$A$1:$O$10001,9,FALSE)</f>
        <v>UNKNOWN</v>
      </c>
      <c r="C4356" s="6">
        <f>VLOOKUP(A4356,Cafe_sales!$A$1:$O$10001,10,FALSE)</f>
        <v>5</v>
      </c>
      <c r="D4356" s="10">
        <f>VLOOKUP(A4356,Cafe_sales!$A$1:$O$10001,11,FALSE)</f>
        <v>0</v>
      </c>
      <c r="E4356" s="6">
        <f>VLOOKUP(A4356,Cafe_sales!$A$1:$O$10001,12,FALSE)</f>
        <v>15</v>
      </c>
      <c r="F4356" t="str">
        <f>VLOOKUP(A4356,Cafe_sales!$A$1:$O$10001,13,FALSE)</f>
        <v>Credit Card</v>
      </c>
      <c r="G4356" t="str">
        <f>VLOOKUP(A4356,Cafe_sales!$A$1:$O$10001,14,FALSE)</f>
        <v>In-store</v>
      </c>
      <c r="H4356" s="8">
        <f>VLOOKUP(A4356,Cafe_sales!$A$1:$O$10001,15,FALSE)</f>
        <v>45213</v>
      </c>
    </row>
    <row r="4357" spans="1:8" x14ac:dyDescent="0.35">
      <c r="A4357" t="s">
        <v>4114</v>
      </c>
      <c r="B4357" t="str">
        <f>VLOOKUP(A4357,Cafe_sales!$A$1:$O$10001,9,FALSE)</f>
        <v>Tea</v>
      </c>
      <c r="C4357" s="6">
        <f>VLOOKUP(A4357,Cafe_sales!$A$1:$O$10001,10,FALSE)</f>
        <v>4</v>
      </c>
      <c r="D4357" s="10">
        <f>VLOOKUP(A4357,Cafe_sales!$A$1:$O$10001,11,FALSE)</f>
        <v>1.5</v>
      </c>
      <c r="E4357" s="6">
        <f>VLOOKUP(A4357,Cafe_sales!$A$1:$O$10001,12,FALSE)</f>
        <v>6</v>
      </c>
      <c r="F4357" t="str">
        <f>VLOOKUP(A4357,Cafe_sales!$A$1:$O$10001,13,FALSE)</f>
        <v>Credit Card</v>
      </c>
      <c r="G4357" t="str">
        <f>VLOOKUP(A4357,Cafe_sales!$A$1:$O$10001,14,FALSE)</f>
        <v>In-store</v>
      </c>
      <c r="H4357" s="8">
        <f>VLOOKUP(A4357,Cafe_sales!$A$1:$O$10001,15,FALSE)</f>
        <v>45261</v>
      </c>
    </row>
    <row r="4358" spans="1:8" hidden="1" x14ac:dyDescent="0.35">
      <c r="A4358" t="s">
        <v>2357</v>
      </c>
      <c r="B4358" t="str">
        <f>VLOOKUP(A4358,Cafe_sales!$A$1:$O$10001,9,FALSE)</f>
        <v>Sandwich</v>
      </c>
      <c r="C4358">
        <f>VLOOKUP(A4358,Cafe_sales!$A$1:$O$10001,10,FALSE)</f>
        <v>1</v>
      </c>
      <c r="D4358">
        <f>VLOOKUP(A4358,Cafe_sales!$A$1:$O$10001,11,FALSE)</f>
        <v>4</v>
      </c>
      <c r="E4358">
        <f>VLOOKUP(A4358,Cafe_sales!$A$1:$O$10001,12,FALSE)</f>
        <v>4</v>
      </c>
      <c r="F4358" t="str">
        <f>VLOOKUP(A4358,Cafe_sales!$A$1:$O$10001,13,FALSE)</f>
        <v>Digital Wallet</v>
      </c>
      <c r="G4358" t="str">
        <f>VLOOKUP(A4358,Cafe_sales!$A$1:$O$10001,14,FALSE)</f>
        <v>Takeaway</v>
      </c>
      <c r="H4358" s="1">
        <f>VLOOKUP(A4358,Cafe_sales!$A$1:$O$10001,15,FALSE)</f>
        <v>44958</v>
      </c>
    </row>
    <row r="4359" spans="1:8" x14ac:dyDescent="0.35">
      <c r="A4359" t="s">
        <v>6260</v>
      </c>
      <c r="B4359" t="str">
        <f>VLOOKUP(A4359,Cafe_sales!$A$1:$O$10001,9,FALSE)</f>
        <v>Smoothie</v>
      </c>
      <c r="C4359" s="6">
        <f>VLOOKUP(A4359,Cafe_sales!$A$1:$O$10001,10,FALSE)</f>
        <v>2</v>
      </c>
      <c r="D4359" s="10">
        <f>VLOOKUP(A4359,Cafe_sales!$A$1:$O$10001,11,FALSE)</f>
        <v>4</v>
      </c>
      <c r="E4359" s="6">
        <f>VLOOKUP(A4359,Cafe_sales!$A$1:$O$10001,12,FALSE)</f>
        <v>8</v>
      </c>
      <c r="F4359" t="str">
        <f>VLOOKUP(A4359,Cafe_sales!$A$1:$O$10001,13,FALSE)</f>
        <v>UNKNOWN</v>
      </c>
      <c r="G4359" t="str">
        <f>VLOOKUP(A4359,Cafe_sales!$A$1:$O$10001,14,FALSE)</f>
        <v>UNKNOWN</v>
      </c>
      <c r="H4359" s="8">
        <f>VLOOKUP(A4359,Cafe_sales!$A$1:$O$10001,15,FALSE)</f>
        <v>45205</v>
      </c>
    </row>
    <row r="4360" spans="1:8" x14ac:dyDescent="0.35">
      <c r="A4360" t="s">
        <v>8124</v>
      </c>
      <c r="B4360" t="str">
        <f>VLOOKUP(A4360,Cafe_sales!$A$1:$O$10001,9,FALSE)</f>
        <v>UNKNOWN</v>
      </c>
      <c r="C4360" s="6">
        <f>VLOOKUP(A4360,Cafe_sales!$A$1:$O$10001,10,FALSE)</f>
        <v>3</v>
      </c>
      <c r="D4360" s="10">
        <f>VLOOKUP(A4360,Cafe_sales!$A$1:$O$10001,11,FALSE)</f>
        <v>5</v>
      </c>
      <c r="E4360" s="6">
        <f>VLOOKUP(A4360,Cafe_sales!$A$1:$O$10001,12,FALSE)</f>
        <v>15</v>
      </c>
      <c r="F4360" t="str">
        <f>VLOOKUP(A4360,Cafe_sales!$A$1:$O$10001,13,FALSE)</f>
        <v>Credit Card</v>
      </c>
      <c r="G4360" t="str">
        <f>VLOOKUP(A4360,Cafe_sales!$A$1:$O$10001,14,FALSE)</f>
        <v>UNKNOWN</v>
      </c>
      <c r="H4360" s="8">
        <f>VLOOKUP(A4360,Cafe_sales!$A$1:$O$10001,15,FALSE)</f>
        <v>44927</v>
      </c>
    </row>
    <row r="4361" spans="1:8" x14ac:dyDescent="0.35">
      <c r="A4361" t="s">
        <v>9630</v>
      </c>
      <c r="B4361" t="str">
        <f>VLOOKUP(A4361,Cafe_sales!$A$1:$O$10001,9,FALSE)</f>
        <v>Juice</v>
      </c>
      <c r="C4361" s="6">
        <f>VLOOKUP(A4361,Cafe_sales!$A$1:$O$10001,10,FALSE)</f>
        <v>1</v>
      </c>
      <c r="D4361" s="10">
        <f>VLOOKUP(A4361,Cafe_sales!$A$1:$O$10001,11,FALSE)</f>
        <v>3</v>
      </c>
      <c r="E4361" s="6">
        <f>VLOOKUP(A4361,Cafe_sales!$A$1:$O$10001,12,FALSE)</f>
        <v>3</v>
      </c>
      <c r="F4361" t="str">
        <f>VLOOKUP(A4361,Cafe_sales!$A$1:$O$10001,13,FALSE)</f>
        <v>Cash</v>
      </c>
      <c r="G4361" t="str">
        <f>VLOOKUP(A4361,Cafe_sales!$A$1:$O$10001,14,FALSE)</f>
        <v>UNKNOWN</v>
      </c>
      <c r="H4361" s="8">
        <f>VLOOKUP(A4361,Cafe_sales!$A$1:$O$10001,15,FALSE)</f>
        <v>45136</v>
      </c>
    </row>
    <row r="4362" spans="1:8" x14ac:dyDescent="0.35">
      <c r="A4362" t="s">
        <v>5713</v>
      </c>
      <c r="B4362" t="str">
        <f>VLOOKUP(A4362,Cafe_sales!$A$1:$O$10001,9,FALSE)</f>
        <v>Salad</v>
      </c>
      <c r="C4362" s="6">
        <f>VLOOKUP(A4362,Cafe_sales!$A$1:$O$10001,10,FALSE)</f>
        <v>3</v>
      </c>
      <c r="D4362" s="10">
        <f>VLOOKUP(A4362,Cafe_sales!$A$1:$O$10001,11,FALSE)</f>
        <v>5</v>
      </c>
      <c r="E4362" s="6">
        <f>VLOOKUP(A4362,Cafe_sales!$A$1:$O$10001,12,FALSE)</f>
        <v>15</v>
      </c>
      <c r="F4362" t="str">
        <f>VLOOKUP(A4362,Cafe_sales!$A$1:$O$10001,13,FALSE)</f>
        <v>Digital Wallet</v>
      </c>
      <c r="G4362" t="str">
        <f>VLOOKUP(A4362,Cafe_sales!$A$1:$O$10001,14,FALSE)</f>
        <v>In-store</v>
      </c>
      <c r="H4362" s="8">
        <f>VLOOKUP(A4362,Cafe_sales!$A$1:$O$10001,15,FALSE)</f>
        <v>45179</v>
      </c>
    </row>
    <row r="4363" spans="1:8" x14ac:dyDescent="0.35">
      <c r="A4363" t="s">
        <v>9109</v>
      </c>
      <c r="B4363" t="str">
        <f>VLOOKUP(A4363,Cafe_sales!$A$1:$O$10001,9,FALSE)</f>
        <v>Cake</v>
      </c>
      <c r="C4363" s="6">
        <f>VLOOKUP(A4363,Cafe_sales!$A$1:$O$10001,10,FALSE)</f>
        <v>3</v>
      </c>
      <c r="D4363" s="10">
        <f>VLOOKUP(A4363,Cafe_sales!$A$1:$O$10001,11,FALSE)</f>
        <v>3</v>
      </c>
      <c r="E4363" s="6">
        <f>VLOOKUP(A4363,Cafe_sales!$A$1:$O$10001,12,FALSE)</f>
        <v>9</v>
      </c>
      <c r="F4363" t="str">
        <f>VLOOKUP(A4363,Cafe_sales!$A$1:$O$10001,13,FALSE)</f>
        <v>Credit Card</v>
      </c>
      <c r="G4363" t="str">
        <f>VLOOKUP(A4363,Cafe_sales!$A$1:$O$10001,14,FALSE)</f>
        <v>UNKNOWN</v>
      </c>
      <c r="H4363" s="8">
        <f>VLOOKUP(A4363,Cafe_sales!$A$1:$O$10001,15,FALSE)</f>
        <v>45003</v>
      </c>
    </row>
    <row r="4364" spans="1:8" x14ac:dyDescent="0.35">
      <c r="A4364" t="s">
        <v>5141</v>
      </c>
      <c r="B4364" t="str">
        <f>VLOOKUP(A4364,Cafe_sales!$A$1:$O$10001,9,FALSE)</f>
        <v>Cake</v>
      </c>
      <c r="C4364" s="6">
        <f>VLOOKUP(A4364,Cafe_sales!$A$1:$O$10001,10,FALSE)</f>
        <v>2</v>
      </c>
      <c r="D4364" s="10">
        <f>VLOOKUP(A4364,Cafe_sales!$A$1:$O$10001,11,FALSE)</f>
        <v>3</v>
      </c>
      <c r="E4364" s="6">
        <f>VLOOKUP(A4364,Cafe_sales!$A$1:$O$10001,12,FALSE)</f>
        <v>6</v>
      </c>
      <c r="F4364" t="str">
        <f>VLOOKUP(A4364,Cafe_sales!$A$1:$O$10001,13,FALSE)</f>
        <v>Cash</v>
      </c>
      <c r="G4364" t="str">
        <f>VLOOKUP(A4364,Cafe_sales!$A$1:$O$10001,14,FALSE)</f>
        <v>In-store</v>
      </c>
      <c r="H4364" s="8">
        <f>VLOOKUP(A4364,Cafe_sales!$A$1:$O$10001,15,FALSE)</f>
        <v>44968</v>
      </c>
    </row>
    <row r="4365" spans="1:8" hidden="1" x14ac:dyDescent="0.35">
      <c r="A4365" t="s">
        <v>3081</v>
      </c>
      <c r="B4365" t="str">
        <f>VLOOKUP(A4365,Cafe_sales!$A$1:$O$10001,9,FALSE)</f>
        <v>Cookie</v>
      </c>
      <c r="C4365">
        <f>VLOOKUP(A4365,Cafe_sales!$A$1:$O$10001,10,FALSE)</f>
        <v>5</v>
      </c>
      <c r="D4365">
        <f>VLOOKUP(A4365,Cafe_sales!$A$1:$O$10001,11,FALSE)</f>
        <v>1</v>
      </c>
      <c r="E4365">
        <f>VLOOKUP(A4365,Cafe_sales!$A$1:$O$10001,12,FALSE)</f>
        <v>5</v>
      </c>
      <c r="F4365" t="str">
        <f>VLOOKUP(A4365,Cafe_sales!$A$1:$O$10001,13,FALSE)</f>
        <v>Digital Wallet</v>
      </c>
      <c r="G4365" t="str">
        <f>VLOOKUP(A4365,Cafe_sales!$A$1:$O$10001,14,FALSE)</f>
        <v>Takeaway</v>
      </c>
      <c r="H4365" s="1">
        <f>VLOOKUP(A4365,Cafe_sales!$A$1:$O$10001,15,FALSE)</f>
        <v>45135</v>
      </c>
    </row>
    <row r="4366" spans="1:8" x14ac:dyDescent="0.35">
      <c r="A4366" t="s">
        <v>1823</v>
      </c>
      <c r="B4366" t="str">
        <f>VLOOKUP(A4366,Cafe_sales!$A$1:$O$10001,9,FALSE)</f>
        <v>Cookie</v>
      </c>
      <c r="C4366" s="6">
        <f>VLOOKUP(A4366,Cafe_sales!$A$1:$O$10001,10,FALSE)</f>
        <v>5</v>
      </c>
      <c r="D4366" s="10">
        <f>VLOOKUP(A4366,Cafe_sales!$A$1:$O$10001,11,FALSE)</f>
        <v>1</v>
      </c>
      <c r="E4366" s="6">
        <f>VLOOKUP(A4366,Cafe_sales!$A$1:$O$10001,12,FALSE)</f>
        <v>5</v>
      </c>
      <c r="F4366" t="str">
        <f>VLOOKUP(A4366,Cafe_sales!$A$1:$O$10001,13,FALSE)</f>
        <v>Cash</v>
      </c>
      <c r="G4366" t="str">
        <f>VLOOKUP(A4366,Cafe_sales!$A$1:$O$10001,14,FALSE)</f>
        <v>In-store</v>
      </c>
      <c r="H4366" s="8">
        <f>VLOOKUP(A4366,Cafe_sales!$A$1:$O$10001,15,FALSE)</f>
        <v>45003</v>
      </c>
    </row>
    <row r="4367" spans="1:8" x14ac:dyDescent="0.35">
      <c r="A4367" t="s">
        <v>297</v>
      </c>
      <c r="B4367" t="str">
        <f>VLOOKUP(A4367,Cafe_sales!$A$1:$O$10001,9,FALSE)</f>
        <v>Sandwich</v>
      </c>
      <c r="C4367" s="6">
        <f>VLOOKUP(A4367,Cafe_sales!$A$1:$O$10001,10,FALSE)</f>
        <v>3</v>
      </c>
      <c r="D4367" s="10">
        <f>VLOOKUP(A4367,Cafe_sales!$A$1:$O$10001,11,FALSE)</f>
        <v>4</v>
      </c>
      <c r="E4367" s="6">
        <f>VLOOKUP(A4367,Cafe_sales!$A$1:$O$10001,12,FALSE)</f>
        <v>16</v>
      </c>
      <c r="F4367" t="str">
        <f>VLOOKUP(A4367,Cafe_sales!$A$1:$O$10001,13,FALSE)</f>
        <v>Default mode</v>
      </c>
      <c r="G4367" t="str">
        <f>VLOOKUP(A4367,Cafe_sales!$A$1:$O$10001,14,FALSE)</f>
        <v>In-store</v>
      </c>
      <c r="H4367" s="8">
        <f>VLOOKUP(A4367,Cafe_sales!$A$1:$O$10001,15,FALSE)</f>
        <v>45256</v>
      </c>
    </row>
    <row r="4368" spans="1:8" hidden="1" x14ac:dyDescent="0.35">
      <c r="A4368" t="s">
        <v>7122</v>
      </c>
      <c r="B4368" t="str">
        <f>VLOOKUP(A4368,Cafe_sales!$A$1:$O$10001,9,FALSE)</f>
        <v>Tea</v>
      </c>
      <c r="C4368">
        <f>VLOOKUP(A4368,Cafe_sales!$A$1:$O$10001,10,FALSE)</f>
        <v>2</v>
      </c>
      <c r="D4368">
        <f>VLOOKUP(A4368,Cafe_sales!$A$1:$O$10001,11,FALSE)</f>
        <v>1.5</v>
      </c>
      <c r="E4368">
        <f>VLOOKUP(A4368,Cafe_sales!$A$1:$O$10001,12,FALSE)</f>
        <v>3</v>
      </c>
      <c r="F4368" t="str">
        <f>VLOOKUP(A4368,Cafe_sales!$A$1:$O$10001,13,FALSE)</f>
        <v>Cash</v>
      </c>
      <c r="G4368" t="str">
        <f>VLOOKUP(A4368,Cafe_sales!$A$1:$O$10001,14,FALSE)</f>
        <v>Takeaway</v>
      </c>
      <c r="H4368" s="1">
        <f>VLOOKUP(A4368,Cafe_sales!$A$1:$O$10001,15,FALSE)</f>
        <v>44927</v>
      </c>
    </row>
    <row r="4369" spans="1:8" x14ac:dyDescent="0.35">
      <c r="A4369" t="s">
        <v>7711</v>
      </c>
      <c r="B4369" t="str">
        <f>VLOOKUP(A4369,Cafe_sales!$A$1:$O$10001,9,FALSE)</f>
        <v>Salad</v>
      </c>
      <c r="C4369" s="6">
        <f>VLOOKUP(A4369,Cafe_sales!$A$1:$O$10001,10,FALSE)</f>
        <v>4</v>
      </c>
      <c r="D4369" s="10">
        <f>VLOOKUP(A4369,Cafe_sales!$A$1:$O$10001,11,FALSE)</f>
        <v>5</v>
      </c>
      <c r="E4369" s="6">
        <f>VLOOKUP(A4369,Cafe_sales!$A$1:$O$10001,12,FALSE)</f>
        <v>20</v>
      </c>
      <c r="F4369" t="str">
        <f>VLOOKUP(A4369,Cafe_sales!$A$1:$O$10001,13,FALSE)</f>
        <v>Cash</v>
      </c>
      <c r="G4369" t="str">
        <f>VLOOKUP(A4369,Cafe_sales!$A$1:$O$10001,14,FALSE)</f>
        <v>UNKNOWN</v>
      </c>
      <c r="H4369" s="8">
        <f>VLOOKUP(A4369,Cafe_sales!$A$1:$O$10001,15,FALSE)</f>
        <v>45003</v>
      </c>
    </row>
    <row r="4370" spans="1:8" x14ac:dyDescent="0.35">
      <c r="A4370" t="s">
        <v>9181</v>
      </c>
      <c r="B4370" t="str">
        <f>VLOOKUP(A4370,Cafe_sales!$A$1:$O$10001,9,FALSE)</f>
        <v>Sandwich</v>
      </c>
      <c r="C4370" s="6">
        <f>VLOOKUP(A4370,Cafe_sales!$A$1:$O$10001,10,FALSE)</f>
        <v>1</v>
      </c>
      <c r="D4370" s="10">
        <f>VLOOKUP(A4370,Cafe_sales!$A$1:$O$10001,11,FALSE)</f>
        <v>4</v>
      </c>
      <c r="E4370" s="6">
        <f>VLOOKUP(A4370,Cafe_sales!$A$1:$O$10001,12,FALSE)</f>
        <v>4</v>
      </c>
      <c r="F4370" t="str">
        <f>VLOOKUP(A4370,Cafe_sales!$A$1:$O$10001,13,FALSE)</f>
        <v>Digital Wallet</v>
      </c>
      <c r="G4370" t="str">
        <f>VLOOKUP(A4370,Cafe_sales!$A$1:$O$10001,14,FALSE)</f>
        <v>UNKNOWN</v>
      </c>
      <c r="H4370" s="8">
        <f>VLOOKUP(A4370,Cafe_sales!$A$1:$O$10001,15,FALSE)</f>
        <v>45258</v>
      </c>
    </row>
    <row r="4371" spans="1:8" x14ac:dyDescent="0.35">
      <c r="A4371" t="s">
        <v>2085</v>
      </c>
      <c r="B4371" t="str">
        <f>VLOOKUP(A4371,Cafe_sales!$A$1:$O$10001,9,FALSE)</f>
        <v>Cake</v>
      </c>
      <c r="C4371" s="6">
        <f>VLOOKUP(A4371,Cafe_sales!$A$1:$O$10001,10,FALSE)</f>
        <v>4</v>
      </c>
      <c r="D4371" s="10">
        <f>VLOOKUP(A4371,Cafe_sales!$A$1:$O$10001,11,FALSE)</f>
        <v>3</v>
      </c>
      <c r="E4371" s="6">
        <f>VLOOKUP(A4371,Cafe_sales!$A$1:$O$10001,12,FALSE)</f>
        <v>12</v>
      </c>
      <c r="F4371" t="str">
        <f>VLOOKUP(A4371,Cafe_sales!$A$1:$O$10001,13,FALSE)</f>
        <v>Cash</v>
      </c>
      <c r="G4371" t="str">
        <f>VLOOKUP(A4371,Cafe_sales!$A$1:$O$10001,14,FALSE)</f>
        <v>UNKNOWN</v>
      </c>
      <c r="H4371" s="8">
        <f>VLOOKUP(A4371,Cafe_sales!$A$1:$O$10001,15,FALSE)</f>
        <v>45107</v>
      </c>
    </row>
    <row r="4372" spans="1:8" x14ac:dyDescent="0.35">
      <c r="A4372" t="s">
        <v>3211</v>
      </c>
      <c r="B4372" t="str">
        <f>VLOOKUP(A4372,Cafe_sales!$A$1:$O$10001,9,FALSE)</f>
        <v>Smoothie</v>
      </c>
      <c r="C4372" s="6">
        <f>VLOOKUP(A4372,Cafe_sales!$A$1:$O$10001,10,FALSE)</f>
        <v>3</v>
      </c>
      <c r="D4372" s="10">
        <f>VLOOKUP(A4372,Cafe_sales!$A$1:$O$10001,11,FALSE)</f>
        <v>4</v>
      </c>
      <c r="E4372" s="6">
        <f>VLOOKUP(A4372,Cafe_sales!$A$1:$O$10001,12,FALSE)</f>
        <v>12</v>
      </c>
      <c r="F4372" t="str">
        <f>VLOOKUP(A4372,Cafe_sales!$A$1:$O$10001,13,FALSE)</f>
        <v>Digital Wallet</v>
      </c>
      <c r="G4372" t="str">
        <f>VLOOKUP(A4372,Cafe_sales!$A$1:$O$10001,14,FALSE)</f>
        <v>In-store</v>
      </c>
      <c r="H4372" s="8">
        <f>VLOOKUP(A4372,Cafe_sales!$A$1:$O$10001,15,FALSE)</f>
        <v>44956</v>
      </c>
    </row>
    <row r="4373" spans="1:8" hidden="1" x14ac:dyDescent="0.35">
      <c r="A4373" t="s">
        <v>8469</v>
      </c>
      <c r="B4373" t="str">
        <f>VLOOKUP(A4373,Cafe_sales!$A$1:$O$10001,9,FALSE)</f>
        <v>Coffee</v>
      </c>
      <c r="C4373">
        <f>VLOOKUP(A4373,Cafe_sales!$A$1:$O$10001,10,FALSE)</f>
        <v>1</v>
      </c>
      <c r="D4373">
        <f>VLOOKUP(A4373,Cafe_sales!$A$1:$O$10001,11,FALSE)</f>
        <v>2</v>
      </c>
      <c r="E4373">
        <f>VLOOKUP(A4373,Cafe_sales!$A$1:$O$10001,12,FALSE)</f>
        <v>2</v>
      </c>
      <c r="F4373" t="str">
        <f>VLOOKUP(A4373,Cafe_sales!$A$1:$O$10001,13,FALSE)</f>
        <v>Default mode</v>
      </c>
      <c r="G4373" t="str">
        <f>VLOOKUP(A4373,Cafe_sales!$A$1:$O$10001,14,FALSE)</f>
        <v>Takeaway</v>
      </c>
      <c r="H4373" s="1">
        <f>VLOOKUP(A4373,Cafe_sales!$A$1:$O$10001,15,FALSE)</f>
        <v>44988</v>
      </c>
    </row>
    <row r="4374" spans="1:8" x14ac:dyDescent="0.35">
      <c r="A4374" t="s">
        <v>8734</v>
      </c>
      <c r="B4374" t="str">
        <f>VLOOKUP(A4374,Cafe_sales!$A$1:$O$10001,9,FALSE)</f>
        <v>Coffee</v>
      </c>
      <c r="C4374" s="6">
        <f>VLOOKUP(A4374,Cafe_sales!$A$1:$O$10001,10,FALSE)</f>
        <v>5</v>
      </c>
      <c r="D4374" s="10">
        <f>VLOOKUP(A4374,Cafe_sales!$A$1:$O$10001,11,FALSE)</f>
        <v>2</v>
      </c>
      <c r="E4374" s="6">
        <f>VLOOKUP(A4374,Cafe_sales!$A$1:$O$10001,12,FALSE)</f>
        <v>10</v>
      </c>
      <c r="F4374" t="str">
        <f>VLOOKUP(A4374,Cafe_sales!$A$1:$O$10001,13,FALSE)</f>
        <v>Cash</v>
      </c>
      <c r="G4374" t="str">
        <f>VLOOKUP(A4374,Cafe_sales!$A$1:$O$10001,14,FALSE)</f>
        <v>UNKNOWN</v>
      </c>
      <c r="H4374" s="8">
        <f>VLOOKUP(A4374,Cafe_sales!$A$1:$O$10001,15,FALSE)</f>
        <v>45246</v>
      </c>
    </row>
    <row r="4375" spans="1:8" hidden="1" x14ac:dyDescent="0.35">
      <c r="A4375" t="s">
        <v>8637</v>
      </c>
      <c r="B4375" t="str">
        <f>VLOOKUP(A4375,Cafe_sales!$A$1:$O$10001,9,FALSE)</f>
        <v>Coffee</v>
      </c>
      <c r="C4375">
        <f>VLOOKUP(A4375,Cafe_sales!$A$1:$O$10001,10,FALSE)</f>
        <v>5</v>
      </c>
      <c r="D4375">
        <f>VLOOKUP(A4375,Cafe_sales!$A$1:$O$10001,11,FALSE)</f>
        <v>2</v>
      </c>
      <c r="E4375">
        <f>VLOOKUP(A4375,Cafe_sales!$A$1:$O$10001,12,FALSE)</f>
        <v>10</v>
      </c>
      <c r="F4375" t="str">
        <f>VLOOKUP(A4375,Cafe_sales!$A$1:$O$10001,13,FALSE)</f>
        <v>Cash</v>
      </c>
      <c r="G4375" t="str">
        <f>VLOOKUP(A4375,Cafe_sales!$A$1:$O$10001,14,FALSE)</f>
        <v>Takeaway</v>
      </c>
      <c r="H4375" s="1">
        <f>VLOOKUP(A4375,Cafe_sales!$A$1:$O$10001,15,FALSE)</f>
        <v>45207</v>
      </c>
    </row>
    <row r="4376" spans="1:8" x14ac:dyDescent="0.35">
      <c r="A4376" t="s">
        <v>4325</v>
      </c>
      <c r="B4376" t="str">
        <f>VLOOKUP(A4376,Cafe_sales!$A$1:$O$10001,9,FALSE)</f>
        <v>Tea</v>
      </c>
      <c r="C4376" s="6">
        <f>VLOOKUP(A4376,Cafe_sales!$A$1:$O$10001,10,FALSE)</f>
        <v>5</v>
      </c>
      <c r="D4376" s="10">
        <f>VLOOKUP(A4376,Cafe_sales!$A$1:$O$10001,11,FALSE)</f>
        <v>1.5</v>
      </c>
      <c r="E4376" s="6">
        <f>VLOOKUP(A4376,Cafe_sales!$A$1:$O$10001,12,FALSE)</f>
        <v>7.5</v>
      </c>
      <c r="F4376" t="str">
        <f>VLOOKUP(A4376,Cafe_sales!$A$1:$O$10001,13,FALSE)</f>
        <v>Digital Wallet</v>
      </c>
      <c r="G4376" t="str">
        <f>VLOOKUP(A4376,Cafe_sales!$A$1:$O$10001,14,FALSE)</f>
        <v>In-store</v>
      </c>
      <c r="H4376" s="8">
        <f>VLOOKUP(A4376,Cafe_sales!$A$1:$O$10001,15,FALSE)</f>
        <v>44943</v>
      </c>
    </row>
    <row r="4377" spans="1:8" x14ac:dyDescent="0.35">
      <c r="A4377" t="s">
        <v>997</v>
      </c>
      <c r="B4377" t="str">
        <f>VLOOKUP(A4377,Cafe_sales!$A$1:$O$10001,9,FALSE)</f>
        <v>Smoothie</v>
      </c>
      <c r="C4377" s="6">
        <f>VLOOKUP(A4377,Cafe_sales!$A$1:$O$10001,10,FALSE)</f>
        <v>3</v>
      </c>
      <c r="D4377" s="10">
        <f>VLOOKUP(A4377,Cafe_sales!$A$1:$O$10001,11,FALSE)</f>
        <v>4</v>
      </c>
      <c r="E4377" s="6">
        <f>VLOOKUP(A4377,Cafe_sales!$A$1:$O$10001,12,FALSE)</f>
        <v>4</v>
      </c>
      <c r="F4377" t="str">
        <f>VLOOKUP(A4377,Cafe_sales!$A$1:$O$10001,13,FALSE)</f>
        <v>Credit Card</v>
      </c>
      <c r="G4377" t="str">
        <f>VLOOKUP(A4377,Cafe_sales!$A$1:$O$10001,14,FALSE)</f>
        <v>In-store</v>
      </c>
      <c r="H4377" s="8">
        <f>VLOOKUP(A4377,Cafe_sales!$A$1:$O$10001,15,FALSE)</f>
        <v>44927</v>
      </c>
    </row>
    <row r="4378" spans="1:8" x14ac:dyDescent="0.35">
      <c r="A4378" t="s">
        <v>4276</v>
      </c>
      <c r="B4378" t="str">
        <f>VLOOKUP(A4378,Cafe_sales!$A$1:$O$10001,9,FALSE)</f>
        <v>Tea</v>
      </c>
      <c r="C4378" s="6">
        <f>VLOOKUP(A4378,Cafe_sales!$A$1:$O$10001,10,FALSE)</f>
        <v>2</v>
      </c>
      <c r="D4378" s="10">
        <f>VLOOKUP(A4378,Cafe_sales!$A$1:$O$10001,11,FALSE)</f>
        <v>1.5</v>
      </c>
      <c r="E4378" s="6">
        <f>VLOOKUP(A4378,Cafe_sales!$A$1:$O$10001,12,FALSE)</f>
        <v>3</v>
      </c>
      <c r="F4378" t="str">
        <f>VLOOKUP(A4378,Cafe_sales!$A$1:$O$10001,13,FALSE)</f>
        <v>Default mode</v>
      </c>
      <c r="G4378" t="str">
        <f>VLOOKUP(A4378,Cafe_sales!$A$1:$O$10001,14,FALSE)</f>
        <v>In-store</v>
      </c>
      <c r="H4378" s="8">
        <f>VLOOKUP(A4378,Cafe_sales!$A$1:$O$10001,15,FALSE)</f>
        <v>45078</v>
      </c>
    </row>
    <row r="4379" spans="1:8" x14ac:dyDescent="0.35">
      <c r="A4379" t="s">
        <v>7172</v>
      </c>
      <c r="B4379" t="str">
        <f>VLOOKUP(A4379,Cafe_sales!$A$1:$O$10001,9,FALSE)</f>
        <v>Salad</v>
      </c>
      <c r="C4379" s="6">
        <f>VLOOKUP(A4379,Cafe_sales!$A$1:$O$10001,10,FALSE)</f>
        <v>2</v>
      </c>
      <c r="D4379" s="10">
        <f>VLOOKUP(A4379,Cafe_sales!$A$1:$O$10001,11,FALSE)</f>
        <v>5</v>
      </c>
      <c r="E4379" s="6">
        <f>VLOOKUP(A4379,Cafe_sales!$A$1:$O$10001,12,FALSE)</f>
        <v>10</v>
      </c>
      <c r="F4379" t="str">
        <f>VLOOKUP(A4379,Cafe_sales!$A$1:$O$10001,13,FALSE)</f>
        <v>Cash</v>
      </c>
      <c r="G4379" t="str">
        <f>VLOOKUP(A4379,Cafe_sales!$A$1:$O$10001,14,FALSE)</f>
        <v>UNKNOWN</v>
      </c>
      <c r="H4379" s="8">
        <f>VLOOKUP(A4379,Cafe_sales!$A$1:$O$10001,15,FALSE)</f>
        <v>45037</v>
      </c>
    </row>
    <row r="4380" spans="1:8" hidden="1" x14ac:dyDescent="0.35">
      <c r="A4380" t="s">
        <v>687</v>
      </c>
      <c r="B4380" t="str">
        <f>VLOOKUP(A4380,Cafe_sales!$A$1:$O$10001,9,FALSE)</f>
        <v>Cookie</v>
      </c>
      <c r="C4380">
        <f>VLOOKUP(A4380,Cafe_sales!$A$1:$O$10001,10,FALSE)</f>
        <v>3</v>
      </c>
      <c r="D4380">
        <f>VLOOKUP(A4380,Cafe_sales!$A$1:$O$10001,11,FALSE)</f>
        <v>1</v>
      </c>
      <c r="E4380">
        <f>VLOOKUP(A4380,Cafe_sales!$A$1:$O$10001,12,FALSE)</f>
        <v>3</v>
      </c>
      <c r="F4380" t="str">
        <f>VLOOKUP(A4380,Cafe_sales!$A$1:$O$10001,13,FALSE)</f>
        <v>Default mode</v>
      </c>
      <c r="G4380" t="str">
        <f>VLOOKUP(A4380,Cafe_sales!$A$1:$O$10001,14,FALSE)</f>
        <v>Takeaway</v>
      </c>
      <c r="H4380" s="1">
        <f>VLOOKUP(A4380,Cafe_sales!$A$1:$O$10001,15,FALSE)</f>
        <v>45108</v>
      </c>
    </row>
    <row r="4381" spans="1:8" hidden="1" x14ac:dyDescent="0.35">
      <c r="A4381" t="s">
        <v>5751</v>
      </c>
      <c r="B4381" t="str">
        <f>VLOOKUP(A4381,Cafe_sales!$A$1:$O$10001,9,FALSE)</f>
        <v>Tea</v>
      </c>
      <c r="C4381">
        <f>VLOOKUP(A4381,Cafe_sales!$A$1:$O$10001,10,FALSE)</f>
        <v>1</v>
      </c>
      <c r="D4381">
        <f>VLOOKUP(A4381,Cafe_sales!$A$1:$O$10001,11,FALSE)</f>
        <v>1.5</v>
      </c>
      <c r="E4381">
        <f>VLOOKUP(A4381,Cafe_sales!$A$1:$O$10001,12,FALSE)</f>
        <v>1.5</v>
      </c>
      <c r="F4381" t="str">
        <f>VLOOKUP(A4381,Cafe_sales!$A$1:$O$10001,13,FALSE)</f>
        <v>Digital Wallet</v>
      </c>
      <c r="G4381" t="str">
        <f>VLOOKUP(A4381,Cafe_sales!$A$1:$O$10001,14,FALSE)</f>
        <v>Takeaway</v>
      </c>
      <c r="H4381" s="1">
        <f>VLOOKUP(A4381,Cafe_sales!$A$1:$O$10001,15,FALSE)</f>
        <v>45121</v>
      </c>
    </row>
    <row r="4382" spans="1:8" x14ac:dyDescent="0.35">
      <c r="A4382" t="s">
        <v>9414</v>
      </c>
      <c r="B4382" t="str">
        <f>VLOOKUP(A4382,Cafe_sales!$A$1:$O$10001,9,FALSE)</f>
        <v>Juice</v>
      </c>
      <c r="C4382" s="6">
        <f>VLOOKUP(A4382,Cafe_sales!$A$1:$O$10001,10,FALSE)</f>
        <v>4</v>
      </c>
      <c r="D4382" s="10">
        <f>VLOOKUP(A4382,Cafe_sales!$A$1:$O$10001,11,FALSE)</f>
        <v>3</v>
      </c>
      <c r="E4382" s="6">
        <f>VLOOKUP(A4382,Cafe_sales!$A$1:$O$10001,12,FALSE)</f>
        <v>12</v>
      </c>
      <c r="F4382" t="str">
        <f>VLOOKUP(A4382,Cafe_sales!$A$1:$O$10001,13,FALSE)</f>
        <v>Default mode</v>
      </c>
      <c r="G4382" t="str">
        <f>VLOOKUP(A4382,Cafe_sales!$A$1:$O$10001,14,FALSE)</f>
        <v>UNKNOWN</v>
      </c>
      <c r="H4382" s="8">
        <f>VLOOKUP(A4382,Cafe_sales!$A$1:$O$10001,15,FALSE)</f>
        <v>45207</v>
      </c>
    </row>
    <row r="4383" spans="1:8" hidden="1" x14ac:dyDescent="0.35">
      <c r="A4383" t="s">
        <v>6597</v>
      </c>
      <c r="B4383" t="str">
        <f>VLOOKUP(A4383,Cafe_sales!$A$1:$O$10001,9,FALSE)</f>
        <v>UNKNOWN</v>
      </c>
      <c r="C4383">
        <f>VLOOKUP(A4383,Cafe_sales!$A$1:$O$10001,10,FALSE)</f>
        <v>2</v>
      </c>
      <c r="D4383">
        <f>VLOOKUP(A4383,Cafe_sales!$A$1:$O$10001,11,FALSE)</f>
        <v>1</v>
      </c>
      <c r="E4383">
        <f>VLOOKUP(A4383,Cafe_sales!$A$1:$O$10001,12,FALSE)</f>
        <v>2</v>
      </c>
      <c r="F4383" t="str">
        <f>VLOOKUP(A4383,Cafe_sales!$A$1:$O$10001,13,FALSE)</f>
        <v>UNKNOWN</v>
      </c>
      <c r="G4383" t="str">
        <f>VLOOKUP(A4383,Cafe_sales!$A$1:$O$10001,14,FALSE)</f>
        <v>Cafe</v>
      </c>
      <c r="H4383" s="1">
        <f>VLOOKUP(A4383,Cafe_sales!$A$1:$O$10001,15,FALSE)</f>
        <v>45121</v>
      </c>
    </row>
    <row r="4384" spans="1:8" x14ac:dyDescent="0.35">
      <c r="A4384" t="s">
        <v>2623</v>
      </c>
      <c r="B4384" t="str">
        <f>VLOOKUP(A4384,Cafe_sales!$A$1:$O$10001,9,FALSE)</f>
        <v>Juice</v>
      </c>
      <c r="C4384" s="6">
        <f>VLOOKUP(A4384,Cafe_sales!$A$1:$O$10001,10,FALSE)</f>
        <v>5</v>
      </c>
      <c r="D4384" s="10">
        <f>VLOOKUP(A4384,Cafe_sales!$A$1:$O$10001,11,FALSE)</f>
        <v>3</v>
      </c>
      <c r="E4384" s="6">
        <f>VLOOKUP(A4384,Cafe_sales!$A$1:$O$10001,12,FALSE)</f>
        <v>15</v>
      </c>
      <c r="F4384" t="str">
        <f>VLOOKUP(A4384,Cafe_sales!$A$1:$O$10001,13,FALSE)</f>
        <v>Digital Wallet</v>
      </c>
      <c r="G4384" t="str">
        <f>VLOOKUP(A4384,Cafe_sales!$A$1:$O$10001,14,FALSE)</f>
        <v>In-store</v>
      </c>
      <c r="H4384" s="8">
        <f>VLOOKUP(A4384,Cafe_sales!$A$1:$O$10001,15,FALSE)</f>
        <v>44938</v>
      </c>
    </row>
    <row r="4385" spans="1:8" x14ac:dyDescent="0.35">
      <c r="A4385" t="s">
        <v>7012</v>
      </c>
      <c r="B4385" t="str">
        <f>VLOOKUP(A4385,Cafe_sales!$A$1:$O$10001,9,FALSE)</f>
        <v>Cake</v>
      </c>
      <c r="C4385" s="6">
        <f>VLOOKUP(A4385,Cafe_sales!$A$1:$O$10001,10,FALSE)</f>
        <v>3</v>
      </c>
      <c r="D4385" s="10">
        <f>VLOOKUP(A4385,Cafe_sales!$A$1:$O$10001,11,FALSE)</f>
        <v>3</v>
      </c>
      <c r="E4385" s="6">
        <f>VLOOKUP(A4385,Cafe_sales!$A$1:$O$10001,12,FALSE)</f>
        <v>9</v>
      </c>
      <c r="F4385" t="str">
        <f>VLOOKUP(A4385,Cafe_sales!$A$1:$O$10001,13,FALSE)</f>
        <v>UNKNOWN</v>
      </c>
      <c r="G4385" t="str">
        <f>VLOOKUP(A4385,Cafe_sales!$A$1:$O$10001,14,FALSE)</f>
        <v>In-store</v>
      </c>
      <c r="H4385" s="8">
        <f>VLOOKUP(A4385,Cafe_sales!$A$1:$O$10001,15,FALSE)</f>
        <v>45002</v>
      </c>
    </row>
    <row r="4386" spans="1:8" x14ac:dyDescent="0.35">
      <c r="A4386" t="s">
        <v>162</v>
      </c>
      <c r="B4386" t="str">
        <f>VLOOKUP(A4386,Cafe_sales!$A$1:$O$10001,9,FALSE)</f>
        <v>Tea</v>
      </c>
      <c r="C4386" s="6">
        <f>VLOOKUP(A4386,Cafe_sales!$A$1:$O$10001,10,FALSE)</f>
        <v>1</v>
      </c>
      <c r="D4386" s="10">
        <f>VLOOKUP(A4386,Cafe_sales!$A$1:$O$10001,11,FALSE)</f>
        <v>1.5</v>
      </c>
      <c r="E4386" s="6">
        <f>VLOOKUP(A4386,Cafe_sales!$A$1:$O$10001,12,FALSE)</f>
        <v>1.5</v>
      </c>
      <c r="F4386" t="str">
        <f>VLOOKUP(A4386,Cafe_sales!$A$1:$O$10001,13,FALSE)</f>
        <v>Credit Card</v>
      </c>
      <c r="G4386" t="str">
        <f>VLOOKUP(A4386,Cafe_sales!$A$1:$O$10001,14,FALSE)</f>
        <v>UNKNOWN</v>
      </c>
      <c r="H4386" s="8">
        <f>VLOOKUP(A4386,Cafe_sales!$A$1:$O$10001,15,FALSE)</f>
        <v>44977</v>
      </c>
    </row>
    <row r="4387" spans="1:8" x14ac:dyDescent="0.35">
      <c r="A4387" t="s">
        <v>421</v>
      </c>
      <c r="B4387" t="str">
        <f>VLOOKUP(A4387,Cafe_sales!$A$1:$O$10001,9,FALSE)</f>
        <v>Cookie</v>
      </c>
      <c r="C4387" s="6">
        <f>VLOOKUP(A4387,Cafe_sales!$A$1:$O$10001,10,FALSE)</f>
        <v>1</v>
      </c>
      <c r="D4387" s="10">
        <f>VLOOKUP(A4387,Cafe_sales!$A$1:$O$10001,11,FALSE)</f>
        <v>1</v>
      </c>
      <c r="E4387" s="6">
        <f>VLOOKUP(A4387,Cafe_sales!$A$1:$O$10001,12,FALSE)</f>
        <v>1</v>
      </c>
      <c r="F4387" t="str">
        <f>VLOOKUP(A4387,Cafe_sales!$A$1:$O$10001,13,FALSE)</f>
        <v>Credit Card</v>
      </c>
      <c r="G4387" t="str">
        <f>VLOOKUP(A4387,Cafe_sales!$A$1:$O$10001,14,FALSE)</f>
        <v>UNKNOWN</v>
      </c>
      <c r="H4387" s="8">
        <f>VLOOKUP(A4387,Cafe_sales!$A$1:$O$10001,15,FALSE)</f>
        <v>45039</v>
      </c>
    </row>
    <row r="4388" spans="1:8" x14ac:dyDescent="0.35">
      <c r="A4388" t="s">
        <v>160</v>
      </c>
      <c r="B4388" t="str">
        <f>VLOOKUP(A4388,Cafe_sales!$A$1:$O$10001,9,FALSE)</f>
        <v>Salad</v>
      </c>
      <c r="C4388" s="6">
        <f>VLOOKUP(A4388,Cafe_sales!$A$1:$O$10001,10,FALSE)</f>
        <v>3</v>
      </c>
      <c r="D4388" s="10">
        <f>VLOOKUP(A4388,Cafe_sales!$A$1:$O$10001,11,FALSE)</f>
        <v>5</v>
      </c>
      <c r="E4388" s="6">
        <f>VLOOKUP(A4388,Cafe_sales!$A$1:$O$10001,12,FALSE)</f>
        <v>15</v>
      </c>
      <c r="F4388" t="str">
        <f>VLOOKUP(A4388,Cafe_sales!$A$1:$O$10001,13,FALSE)</f>
        <v>Credit Card</v>
      </c>
      <c r="G4388" t="str">
        <f>VLOOKUP(A4388,Cafe_sales!$A$1:$O$10001,14,FALSE)</f>
        <v>In-store</v>
      </c>
      <c r="H4388" s="8">
        <f>VLOOKUP(A4388,Cafe_sales!$A$1:$O$10001,15,FALSE)</f>
        <v>45087</v>
      </c>
    </row>
    <row r="4389" spans="1:8" hidden="1" x14ac:dyDescent="0.35">
      <c r="A4389" t="s">
        <v>7812</v>
      </c>
      <c r="B4389" t="str">
        <f>VLOOKUP(A4389,Cafe_sales!$A$1:$O$10001,9,FALSE)</f>
        <v>Salad</v>
      </c>
      <c r="C4389">
        <f>VLOOKUP(A4389,Cafe_sales!$A$1:$O$10001,10,FALSE)</f>
        <v>3</v>
      </c>
      <c r="D4389">
        <f>VLOOKUP(A4389,Cafe_sales!$A$1:$O$10001,11,FALSE)</f>
        <v>5</v>
      </c>
      <c r="E4389">
        <f>VLOOKUP(A4389,Cafe_sales!$A$1:$O$10001,12,FALSE)</f>
        <v>15</v>
      </c>
      <c r="F4389" t="str">
        <f>VLOOKUP(A4389,Cafe_sales!$A$1:$O$10001,13,FALSE)</f>
        <v>Default mode</v>
      </c>
      <c r="G4389" t="str">
        <f>VLOOKUP(A4389,Cafe_sales!$A$1:$O$10001,14,FALSE)</f>
        <v>Takeaway</v>
      </c>
      <c r="H4389" s="1">
        <f>VLOOKUP(A4389,Cafe_sales!$A$1:$O$10001,15,FALSE)</f>
        <v>45277</v>
      </c>
    </row>
    <row r="4390" spans="1:8" hidden="1" x14ac:dyDescent="0.35">
      <c r="A4390" t="s">
        <v>8680</v>
      </c>
      <c r="B4390" t="str">
        <f>VLOOKUP(A4390,Cafe_sales!$A$1:$O$10001,9,FALSE)</f>
        <v>Smoothie</v>
      </c>
      <c r="C4390">
        <f>VLOOKUP(A4390,Cafe_sales!$A$1:$O$10001,10,FALSE)</f>
        <v>3</v>
      </c>
      <c r="D4390">
        <f>VLOOKUP(A4390,Cafe_sales!$A$1:$O$10001,11,FALSE)</f>
        <v>4</v>
      </c>
      <c r="E4390">
        <f>VLOOKUP(A4390,Cafe_sales!$A$1:$O$10001,12,FALSE)</f>
        <v>12</v>
      </c>
      <c r="F4390" t="str">
        <f>VLOOKUP(A4390,Cafe_sales!$A$1:$O$10001,13,FALSE)</f>
        <v>Cash</v>
      </c>
      <c r="G4390" t="str">
        <f>VLOOKUP(A4390,Cafe_sales!$A$1:$O$10001,14,FALSE)</f>
        <v>Takeaway</v>
      </c>
      <c r="H4390" s="1">
        <f>VLOOKUP(A4390,Cafe_sales!$A$1:$O$10001,15,FALSE)</f>
        <v>45126</v>
      </c>
    </row>
    <row r="4391" spans="1:8" x14ac:dyDescent="0.35">
      <c r="A4391" t="s">
        <v>2499</v>
      </c>
      <c r="B4391" t="str">
        <f>VLOOKUP(A4391,Cafe_sales!$A$1:$O$10001,9,FALSE)</f>
        <v>Salad</v>
      </c>
      <c r="C4391" s="6">
        <f>VLOOKUP(A4391,Cafe_sales!$A$1:$O$10001,10,FALSE)</f>
        <v>1</v>
      </c>
      <c r="D4391" s="10">
        <f>VLOOKUP(A4391,Cafe_sales!$A$1:$O$10001,11,FALSE)</f>
        <v>5</v>
      </c>
      <c r="E4391" s="6">
        <f>VLOOKUP(A4391,Cafe_sales!$A$1:$O$10001,12,FALSE)</f>
        <v>5</v>
      </c>
      <c r="F4391" t="str">
        <f>VLOOKUP(A4391,Cafe_sales!$A$1:$O$10001,13,FALSE)</f>
        <v>Credit Card</v>
      </c>
      <c r="G4391" t="str">
        <f>VLOOKUP(A4391,Cafe_sales!$A$1:$O$10001,14,FALSE)</f>
        <v>In-store</v>
      </c>
      <c r="H4391" s="8">
        <f>VLOOKUP(A4391,Cafe_sales!$A$1:$O$10001,15,FALSE)</f>
        <v>45215</v>
      </c>
    </row>
    <row r="4392" spans="1:8" x14ac:dyDescent="0.35">
      <c r="A4392" t="s">
        <v>1469</v>
      </c>
      <c r="B4392" t="str">
        <f>VLOOKUP(A4392,Cafe_sales!$A$1:$O$10001,9,FALSE)</f>
        <v>Cake</v>
      </c>
      <c r="C4392" s="6">
        <f>VLOOKUP(A4392,Cafe_sales!$A$1:$O$10001,10,FALSE)</f>
        <v>2</v>
      </c>
      <c r="D4392" s="10">
        <f>VLOOKUP(A4392,Cafe_sales!$A$1:$O$10001,11,FALSE)</f>
        <v>3</v>
      </c>
      <c r="E4392" s="6">
        <f>VLOOKUP(A4392,Cafe_sales!$A$1:$O$10001,12,FALSE)</f>
        <v>6</v>
      </c>
      <c r="F4392" t="str">
        <f>VLOOKUP(A4392,Cafe_sales!$A$1:$O$10001,13,FALSE)</f>
        <v>Cash</v>
      </c>
      <c r="G4392" t="str">
        <f>VLOOKUP(A4392,Cafe_sales!$A$1:$O$10001,14,FALSE)</f>
        <v>UNKNOWN</v>
      </c>
      <c r="H4392" s="8">
        <f>VLOOKUP(A4392,Cafe_sales!$A$1:$O$10001,15,FALSE)</f>
        <v>44976</v>
      </c>
    </row>
    <row r="4393" spans="1:8" hidden="1" x14ac:dyDescent="0.35">
      <c r="A4393" t="s">
        <v>5410</v>
      </c>
      <c r="B4393" t="str">
        <f>VLOOKUP(A4393,Cafe_sales!$A$1:$O$10001,9,FALSE)</f>
        <v>Coffee</v>
      </c>
      <c r="C4393">
        <f>VLOOKUP(A4393,Cafe_sales!$A$1:$O$10001,10,FALSE)</f>
        <v>4</v>
      </c>
      <c r="D4393">
        <f>VLOOKUP(A4393,Cafe_sales!$A$1:$O$10001,11,FALSE)</f>
        <v>2</v>
      </c>
      <c r="E4393">
        <f>VLOOKUP(A4393,Cafe_sales!$A$1:$O$10001,12,FALSE)</f>
        <v>8</v>
      </c>
      <c r="F4393" t="str">
        <f>VLOOKUP(A4393,Cafe_sales!$A$1:$O$10001,13,FALSE)</f>
        <v>Default mode</v>
      </c>
      <c r="G4393" t="str">
        <f>VLOOKUP(A4393,Cafe_sales!$A$1:$O$10001,14,FALSE)</f>
        <v>Takeaway</v>
      </c>
      <c r="H4393" s="1">
        <f>VLOOKUP(A4393,Cafe_sales!$A$1:$O$10001,15,FALSE)</f>
        <v>45211</v>
      </c>
    </row>
    <row r="4394" spans="1:8" hidden="1" x14ac:dyDescent="0.35">
      <c r="A4394" t="s">
        <v>7432</v>
      </c>
      <c r="B4394" t="str">
        <f>VLOOKUP(A4394,Cafe_sales!$A$1:$O$10001,9,FALSE)</f>
        <v>Cookie</v>
      </c>
      <c r="C4394">
        <f>VLOOKUP(A4394,Cafe_sales!$A$1:$O$10001,10,FALSE)</f>
        <v>5</v>
      </c>
      <c r="D4394">
        <f>VLOOKUP(A4394,Cafe_sales!$A$1:$O$10001,11,FALSE)</f>
        <v>1</v>
      </c>
      <c r="E4394">
        <f>VLOOKUP(A4394,Cafe_sales!$A$1:$O$10001,12,FALSE)</f>
        <v>5</v>
      </c>
      <c r="F4394" t="str">
        <f>VLOOKUP(A4394,Cafe_sales!$A$1:$O$10001,13,FALSE)</f>
        <v>Default mode</v>
      </c>
      <c r="G4394" t="str">
        <f>VLOOKUP(A4394,Cafe_sales!$A$1:$O$10001,14,FALSE)</f>
        <v>Takeaway</v>
      </c>
      <c r="H4394" s="1">
        <f>VLOOKUP(A4394,Cafe_sales!$A$1:$O$10001,15,FALSE)</f>
        <v>45269</v>
      </c>
    </row>
    <row r="4395" spans="1:8" x14ac:dyDescent="0.35">
      <c r="A4395" t="s">
        <v>6050</v>
      </c>
      <c r="B4395" t="str">
        <f>VLOOKUP(A4395,Cafe_sales!$A$1:$O$10001,9,FALSE)</f>
        <v>Juice</v>
      </c>
      <c r="C4395" s="6">
        <f>VLOOKUP(A4395,Cafe_sales!$A$1:$O$10001,10,FALSE)</f>
        <v>3</v>
      </c>
      <c r="D4395" s="10">
        <f>VLOOKUP(A4395,Cafe_sales!$A$1:$O$10001,11,FALSE)</f>
        <v>3</v>
      </c>
      <c r="E4395" s="6">
        <f>VLOOKUP(A4395,Cafe_sales!$A$1:$O$10001,12,FALSE)</f>
        <v>9</v>
      </c>
      <c r="F4395" t="str">
        <f>VLOOKUP(A4395,Cafe_sales!$A$1:$O$10001,13,FALSE)</f>
        <v>Cash</v>
      </c>
      <c r="G4395" t="str">
        <f>VLOOKUP(A4395,Cafe_sales!$A$1:$O$10001,14,FALSE)</f>
        <v>In-store</v>
      </c>
      <c r="H4395" s="8">
        <f>VLOOKUP(A4395,Cafe_sales!$A$1:$O$10001,15,FALSE)</f>
        <v>45134</v>
      </c>
    </row>
    <row r="4396" spans="1:8" hidden="1" x14ac:dyDescent="0.35">
      <c r="A4396" t="s">
        <v>2407</v>
      </c>
      <c r="B4396" t="str">
        <f>VLOOKUP(A4396,Cafe_sales!$A$1:$O$10001,9,FALSE)</f>
        <v>Sandwich</v>
      </c>
      <c r="C4396">
        <f>VLOOKUP(A4396,Cafe_sales!$A$1:$O$10001,10,FALSE)</f>
        <v>4</v>
      </c>
      <c r="D4396">
        <f>VLOOKUP(A4396,Cafe_sales!$A$1:$O$10001,11,FALSE)</f>
        <v>4</v>
      </c>
      <c r="E4396">
        <f>VLOOKUP(A4396,Cafe_sales!$A$1:$O$10001,12,FALSE)</f>
        <v>16</v>
      </c>
      <c r="F4396" t="str">
        <f>VLOOKUP(A4396,Cafe_sales!$A$1:$O$10001,13,FALSE)</f>
        <v>Default mode</v>
      </c>
      <c r="G4396" t="str">
        <f>VLOOKUP(A4396,Cafe_sales!$A$1:$O$10001,14,FALSE)</f>
        <v>Cafe</v>
      </c>
      <c r="H4396" s="1">
        <f>VLOOKUP(A4396,Cafe_sales!$A$1:$O$10001,15,FALSE)</f>
        <v>45123</v>
      </c>
    </row>
    <row r="4397" spans="1:8" x14ac:dyDescent="0.35">
      <c r="A4397" t="s">
        <v>1554</v>
      </c>
      <c r="B4397" t="str">
        <f>VLOOKUP(A4397,Cafe_sales!$A$1:$O$10001,9,FALSE)</f>
        <v>Salad</v>
      </c>
      <c r="C4397" s="6">
        <f>VLOOKUP(A4397,Cafe_sales!$A$1:$O$10001,10,FALSE)</f>
        <v>2</v>
      </c>
      <c r="D4397" s="10">
        <f>VLOOKUP(A4397,Cafe_sales!$A$1:$O$10001,11,FALSE)</f>
        <v>5</v>
      </c>
      <c r="E4397" s="6">
        <f>VLOOKUP(A4397,Cafe_sales!$A$1:$O$10001,12,FALSE)</f>
        <v>10</v>
      </c>
      <c r="F4397" t="str">
        <f>VLOOKUP(A4397,Cafe_sales!$A$1:$O$10001,13,FALSE)</f>
        <v>Default mode</v>
      </c>
      <c r="G4397" t="str">
        <f>VLOOKUP(A4397,Cafe_sales!$A$1:$O$10001,14,FALSE)</f>
        <v>UNKNOWN</v>
      </c>
      <c r="H4397" s="8">
        <f>VLOOKUP(A4397,Cafe_sales!$A$1:$O$10001,15,FALSE)</f>
        <v>44928</v>
      </c>
    </row>
    <row r="4398" spans="1:8" hidden="1" x14ac:dyDescent="0.35">
      <c r="A4398" t="s">
        <v>6187</v>
      </c>
      <c r="B4398" t="str">
        <f>VLOOKUP(A4398,Cafe_sales!$A$1:$O$10001,9,FALSE)</f>
        <v>Salad</v>
      </c>
      <c r="C4398">
        <f>VLOOKUP(A4398,Cafe_sales!$A$1:$O$10001,10,FALSE)</f>
        <v>2</v>
      </c>
      <c r="D4398">
        <f>VLOOKUP(A4398,Cafe_sales!$A$1:$O$10001,11,FALSE)</f>
        <v>5</v>
      </c>
      <c r="E4398">
        <f>VLOOKUP(A4398,Cafe_sales!$A$1:$O$10001,12,FALSE)</f>
        <v>10</v>
      </c>
      <c r="F4398" t="str">
        <f>VLOOKUP(A4398,Cafe_sales!$A$1:$O$10001,13,FALSE)</f>
        <v>Cash</v>
      </c>
      <c r="G4398" t="str">
        <f>VLOOKUP(A4398,Cafe_sales!$A$1:$O$10001,14,FALSE)</f>
        <v>Takeaway</v>
      </c>
      <c r="H4398" s="1">
        <f>VLOOKUP(A4398,Cafe_sales!$A$1:$O$10001,15,FALSE)</f>
        <v>45286</v>
      </c>
    </row>
    <row r="4399" spans="1:8" x14ac:dyDescent="0.35">
      <c r="A4399" t="s">
        <v>1897</v>
      </c>
      <c r="B4399" t="str">
        <f>VLOOKUP(A4399,Cafe_sales!$A$1:$O$10001,9,FALSE)</f>
        <v>Cookie</v>
      </c>
      <c r="C4399" s="6">
        <f>VLOOKUP(A4399,Cafe_sales!$A$1:$O$10001,10,FALSE)</f>
        <v>2</v>
      </c>
      <c r="D4399" s="10">
        <f>VLOOKUP(A4399,Cafe_sales!$A$1:$O$10001,11,FALSE)</f>
        <v>1</v>
      </c>
      <c r="E4399" s="6">
        <f>VLOOKUP(A4399,Cafe_sales!$A$1:$O$10001,12,FALSE)</f>
        <v>2</v>
      </c>
      <c r="F4399" t="str">
        <f>VLOOKUP(A4399,Cafe_sales!$A$1:$O$10001,13,FALSE)</f>
        <v>Digital Wallet</v>
      </c>
      <c r="G4399" t="str">
        <f>VLOOKUP(A4399,Cafe_sales!$A$1:$O$10001,14,FALSE)</f>
        <v>In-store</v>
      </c>
      <c r="H4399" s="8">
        <f>VLOOKUP(A4399,Cafe_sales!$A$1:$O$10001,15,FALSE)</f>
        <v>44977</v>
      </c>
    </row>
    <row r="4400" spans="1:8" x14ac:dyDescent="0.35">
      <c r="A4400" t="s">
        <v>1297</v>
      </c>
      <c r="B4400" t="str">
        <f>VLOOKUP(A4400,Cafe_sales!$A$1:$O$10001,9,FALSE)</f>
        <v>Cake</v>
      </c>
      <c r="C4400" s="6">
        <f>VLOOKUP(A4400,Cafe_sales!$A$1:$O$10001,10,FALSE)</f>
        <v>4</v>
      </c>
      <c r="D4400" s="10">
        <f>VLOOKUP(A4400,Cafe_sales!$A$1:$O$10001,11,FALSE)</f>
        <v>3</v>
      </c>
      <c r="E4400" s="6">
        <f>VLOOKUP(A4400,Cafe_sales!$A$1:$O$10001,12,FALSE)</f>
        <v>12</v>
      </c>
      <c r="F4400" t="str">
        <f>VLOOKUP(A4400,Cafe_sales!$A$1:$O$10001,13,FALSE)</f>
        <v>UNKNOWN</v>
      </c>
      <c r="G4400" t="str">
        <f>VLOOKUP(A4400,Cafe_sales!$A$1:$O$10001,14,FALSE)</f>
        <v>UNKNOWN</v>
      </c>
      <c r="H4400" s="8">
        <f>VLOOKUP(A4400,Cafe_sales!$A$1:$O$10001,15,FALSE)</f>
        <v>45210</v>
      </c>
    </row>
    <row r="4401" spans="1:8" hidden="1" x14ac:dyDescent="0.35">
      <c r="A4401" t="s">
        <v>3749</v>
      </c>
      <c r="B4401" t="str">
        <f>VLOOKUP(A4401,Cafe_sales!$A$1:$O$10001,9,FALSE)</f>
        <v>Cake</v>
      </c>
      <c r="C4401">
        <f>VLOOKUP(A4401,Cafe_sales!$A$1:$O$10001,10,FALSE)</f>
        <v>3</v>
      </c>
      <c r="D4401">
        <f>VLOOKUP(A4401,Cafe_sales!$A$1:$O$10001,11,FALSE)</f>
        <v>3</v>
      </c>
      <c r="E4401">
        <f>VLOOKUP(A4401,Cafe_sales!$A$1:$O$10001,12,FALSE)</f>
        <v>9</v>
      </c>
      <c r="F4401" t="str">
        <f>VLOOKUP(A4401,Cafe_sales!$A$1:$O$10001,13,FALSE)</f>
        <v>Cash</v>
      </c>
      <c r="G4401" t="str">
        <f>VLOOKUP(A4401,Cafe_sales!$A$1:$O$10001,14,FALSE)</f>
        <v>Takeaway</v>
      </c>
      <c r="H4401" s="1">
        <f>VLOOKUP(A4401,Cafe_sales!$A$1:$O$10001,15,FALSE)</f>
        <v>45256</v>
      </c>
    </row>
    <row r="4402" spans="1:8" x14ac:dyDescent="0.35">
      <c r="A4402" t="s">
        <v>2594</v>
      </c>
      <c r="B4402" t="str">
        <f>VLOOKUP(A4402,Cafe_sales!$A$1:$O$10001,9,FALSE)</f>
        <v>Sandwich</v>
      </c>
      <c r="C4402" s="6">
        <f>VLOOKUP(A4402,Cafe_sales!$A$1:$O$10001,10,FALSE)</f>
        <v>4</v>
      </c>
      <c r="D4402" s="10">
        <f>VLOOKUP(A4402,Cafe_sales!$A$1:$O$10001,11,FALSE)</f>
        <v>0</v>
      </c>
      <c r="E4402" s="6">
        <f>VLOOKUP(A4402,Cafe_sales!$A$1:$O$10001,12,FALSE)</f>
        <v>16</v>
      </c>
      <c r="F4402" t="str">
        <f>VLOOKUP(A4402,Cafe_sales!$A$1:$O$10001,13,FALSE)</f>
        <v>Default mode</v>
      </c>
      <c r="G4402" t="str">
        <f>VLOOKUP(A4402,Cafe_sales!$A$1:$O$10001,14,FALSE)</f>
        <v>In-store</v>
      </c>
      <c r="H4402" s="8">
        <f>VLOOKUP(A4402,Cafe_sales!$A$1:$O$10001,15,FALSE)</f>
        <v>45267</v>
      </c>
    </row>
    <row r="4403" spans="1:8" x14ac:dyDescent="0.35">
      <c r="A4403" t="s">
        <v>7882</v>
      </c>
      <c r="B4403" t="str">
        <f>VLOOKUP(A4403,Cafe_sales!$A$1:$O$10001,9,FALSE)</f>
        <v>Smoothie</v>
      </c>
      <c r="C4403" s="6">
        <f>VLOOKUP(A4403,Cafe_sales!$A$1:$O$10001,10,FALSE)</f>
        <v>2</v>
      </c>
      <c r="D4403" s="10">
        <f>VLOOKUP(A4403,Cafe_sales!$A$1:$O$10001,11,FALSE)</f>
        <v>4</v>
      </c>
      <c r="E4403" s="6">
        <f>VLOOKUP(A4403,Cafe_sales!$A$1:$O$10001,12,FALSE)</f>
        <v>8</v>
      </c>
      <c r="F4403" t="str">
        <f>VLOOKUP(A4403,Cafe_sales!$A$1:$O$10001,13,FALSE)</f>
        <v>Cash</v>
      </c>
      <c r="G4403" t="str">
        <f>VLOOKUP(A4403,Cafe_sales!$A$1:$O$10001,14,FALSE)</f>
        <v>UNKNOWN</v>
      </c>
      <c r="H4403" s="8">
        <f>VLOOKUP(A4403,Cafe_sales!$A$1:$O$10001,15,FALSE)</f>
        <v>45053</v>
      </c>
    </row>
    <row r="4404" spans="1:8" x14ac:dyDescent="0.35">
      <c r="A4404" t="s">
        <v>4173</v>
      </c>
      <c r="B4404" t="str">
        <f>VLOOKUP(A4404,Cafe_sales!$A$1:$O$10001,9,FALSE)</f>
        <v>Salad</v>
      </c>
      <c r="C4404" s="6">
        <f>VLOOKUP(A4404,Cafe_sales!$A$1:$O$10001,10,FALSE)</f>
        <v>1</v>
      </c>
      <c r="D4404" s="10">
        <f>VLOOKUP(A4404,Cafe_sales!$A$1:$O$10001,11,FALSE)</f>
        <v>5</v>
      </c>
      <c r="E4404" s="6">
        <f>VLOOKUP(A4404,Cafe_sales!$A$1:$O$10001,12,FALSE)</f>
        <v>5</v>
      </c>
      <c r="F4404" t="str">
        <f>VLOOKUP(A4404,Cafe_sales!$A$1:$O$10001,13,FALSE)</f>
        <v>Default mode</v>
      </c>
      <c r="G4404" t="str">
        <f>VLOOKUP(A4404,Cafe_sales!$A$1:$O$10001,14,FALSE)</f>
        <v>In-store</v>
      </c>
      <c r="H4404" s="8">
        <f>VLOOKUP(A4404,Cafe_sales!$A$1:$O$10001,15,FALSE)</f>
        <v>45187</v>
      </c>
    </row>
    <row r="4405" spans="1:8" x14ac:dyDescent="0.35">
      <c r="A4405" t="s">
        <v>6350</v>
      </c>
      <c r="B4405" t="str">
        <f>VLOOKUP(A4405,Cafe_sales!$A$1:$O$10001,9,FALSE)</f>
        <v>Juice</v>
      </c>
      <c r="C4405" s="6">
        <f>VLOOKUP(A4405,Cafe_sales!$A$1:$O$10001,10,FALSE)</f>
        <v>3</v>
      </c>
      <c r="D4405" s="10">
        <f>VLOOKUP(A4405,Cafe_sales!$A$1:$O$10001,11,FALSE)</f>
        <v>3</v>
      </c>
      <c r="E4405" s="6">
        <f>VLOOKUP(A4405,Cafe_sales!$A$1:$O$10001,12,FALSE)</f>
        <v>9</v>
      </c>
      <c r="F4405" t="str">
        <f>VLOOKUP(A4405,Cafe_sales!$A$1:$O$10001,13,FALSE)</f>
        <v>Default mode</v>
      </c>
      <c r="G4405" t="str">
        <f>VLOOKUP(A4405,Cafe_sales!$A$1:$O$10001,14,FALSE)</f>
        <v>UNKNOWN</v>
      </c>
      <c r="H4405" s="8">
        <f>VLOOKUP(A4405,Cafe_sales!$A$1:$O$10001,15,FALSE)</f>
        <v>45052</v>
      </c>
    </row>
    <row r="4406" spans="1:8" x14ac:dyDescent="0.35">
      <c r="A4406" t="s">
        <v>1458</v>
      </c>
      <c r="B4406" t="str">
        <f>VLOOKUP(A4406,Cafe_sales!$A$1:$O$10001,9,FALSE)</f>
        <v>Cookie</v>
      </c>
      <c r="C4406" s="6">
        <f>VLOOKUP(A4406,Cafe_sales!$A$1:$O$10001,10,FALSE)</f>
        <v>5</v>
      </c>
      <c r="D4406" s="10">
        <f>VLOOKUP(A4406,Cafe_sales!$A$1:$O$10001,11,FALSE)</f>
        <v>1</v>
      </c>
      <c r="E4406" s="6">
        <f>VLOOKUP(A4406,Cafe_sales!$A$1:$O$10001,12,FALSE)</f>
        <v>5</v>
      </c>
      <c r="F4406" t="str">
        <f>VLOOKUP(A4406,Cafe_sales!$A$1:$O$10001,13,FALSE)</f>
        <v>Cash</v>
      </c>
      <c r="G4406" t="str">
        <f>VLOOKUP(A4406,Cafe_sales!$A$1:$O$10001,14,FALSE)</f>
        <v>UNKNOWN</v>
      </c>
      <c r="H4406" s="8">
        <f>VLOOKUP(A4406,Cafe_sales!$A$1:$O$10001,15,FALSE)</f>
        <v>45039</v>
      </c>
    </row>
    <row r="4407" spans="1:8" x14ac:dyDescent="0.35">
      <c r="A4407" t="s">
        <v>1862</v>
      </c>
      <c r="B4407" t="str">
        <f>VLOOKUP(A4407,Cafe_sales!$A$1:$O$10001,9,FALSE)</f>
        <v>Tea</v>
      </c>
      <c r="C4407" s="6">
        <f>VLOOKUP(A4407,Cafe_sales!$A$1:$O$10001,10,FALSE)</f>
        <v>4</v>
      </c>
      <c r="D4407" s="10">
        <f>VLOOKUP(A4407,Cafe_sales!$A$1:$O$10001,11,FALSE)</f>
        <v>1.5</v>
      </c>
      <c r="E4407" s="6">
        <f>VLOOKUP(A4407,Cafe_sales!$A$1:$O$10001,12,FALSE)</f>
        <v>6</v>
      </c>
      <c r="F4407" t="str">
        <f>VLOOKUP(A4407,Cafe_sales!$A$1:$O$10001,13,FALSE)</f>
        <v>Digital Wallet</v>
      </c>
      <c r="G4407" t="str">
        <f>VLOOKUP(A4407,Cafe_sales!$A$1:$O$10001,14,FALSE)</f>
        <v>In-store</v>
      </c>
      <c r="H4407" s="8">
        <f>VLOOKUP(A4407,Cafe_sales!$A$1:$O$10001,15,FALSE)</f>
        <v>45263</v>
      </c>
    </row>
    <row r="4408" spans="1:8" x14ac:dyDescent="0.35">
      <c r="A4408" t="s">
        <v>7094</v>
      </c>
      <c r="B4408" t="str">
        <f>VLOOKUP(A4408,Cafe_sales!$A$1:$O$10001,9,FALSE)</f>
        <v>Coffee</v>
      </c>
      <c r="C4408" s="6">
        <f>VLOOKUP(A4408,Cafe_sales!$A$1:$O$10001,10,FALSE)</f>
        <v>3</v>
      </c>
      <c r="D4408" s="10">
        <f>VLOOKUP(A4408,Cafe_sales!$A$1:$O$10001,11,FALSE)</f>
        <v>2</v>
      </c>
      <c r="E4408" s="6">
        <f>VLOOKUP(A4408,Cafe_sales!$A$1:$O$10001,12,FALSE)</f>
        <v>6</v>
      </c>
      <c r="F4408" t="str">
        <f>VLOOKUP(A4408,Cafe_sales!$A$1:$O$10001,13,FALSE)</f>
        <v>Default mode</v>
      </c>
      <c r="G4408" t="str">
        <f>VLOOKUP(A4408,Cafe_sales!$A$1:$O$10001,14,FALSE)</f>
        <v>In-store</v>
      </c>
      <c r="H4408" s="8">
        <f>VLOOKUP(A4408,Cafe_sales!$A$1:$O$10001,15,FALSE)</f>
        <v>45229</v>
      </c>
    </row>
    <row r="4409" spans="1:8" x14ac:dyDescent="0.35">
      <c r="A4409" t="s">
        <v>1079</v>
      </c>
      <c r="B4409" t="str">
        <f>VLOOKUP(A4409,Cafe_sales!$A$1:$O$10001,9,FALSE)</f>
        <v>Sandwich</v>
      </c>
      <c r="C4409" s="6">
        <f>VLOOKUP(A4409,Cafe_sales!$A$1:$O$10001,10,FALSE)</f>
        <v>3</v>
      </c>
      <c r="D4409" s="10">
        <f>VLOOKUP(A4409,Cafe_sales!$A$1:$O$10001,11,FALSE)</f>
        <v>4</v>
      </c>
      <c r="E4409" s="6">
        <f>VLOOKUP(A4409,Cafe_sales!$A$1:$O$10001,12,FALSE)</f>
        <v>8</v>
      </c>
      <c r="F4409" t="str">
        <f>VLOOKUP(A4409,Cafe_sales!$A$1:$O$10001,13,FALSE)</f>
        <v>Digital Wallet</v>
      </c>
      <c r="G4409" t="str">
        <f>VLOOKUP(A4409,Cafe_sales!$A$1:$O$10001,14,FALSE)</f>
        <v>In-store</v>
      </c>
      <c r="H4409" s="8">
        <f>VLOOKUP(A4409,Cafe_sales!$A$1:$O$10001,15,FALSE)</f>
        <v>45149</v>
      </c>
    </row>
    <row r="4410" spans="1:8" x14ac:dyDescent="0.35">
      <c r="A4410" t="s">
        <v>5623</v>
      </c>
      <c r="B4410" t="str">
        <f>VLOOKUP(A4410,Cafe_sales!$A$1:$O$10001,9,FALSE)</f>
        <v>Tea</v>
      </c>
      <c r="C4410" s="6">
        <f>VLOOKUP(A4410,Cafe_sales!$A$1:$O$10001,10,FALSE)</f>
        <v>4</v>
      </c>
      <c r="D4410" s="10">
        <f>VLOOKUP(A4410,Cafe_sales!$A$1:$O$10001,11,FALSE)</f>
        <v>1.5</v>
      </c>
      <c r="E4410" s="6">
        <f>VLOOKUP(A4410,Cafe_sales!$A$1:$O$10001,12,FALSE)</f>
        <v>6</v>
      </c>
      <c r="F4410" t="str">
        <f>VLOOKUP(A4410,Cafe_sales!$A$1:$O$10001,13,FALSE)</f>
        <v>Default mode</v>
      </c>
      <c r="G4410" t="str">
        <f>VLOOKUP(A4410,Cafe_sales!$A$1:$O$10001,14,FALSE)</f>
        <v>UNKNOWN</v>
      </c>
      <c r="H4410" s="8">
        <f>VLOOKUP(A4410,Cafe_sales!$A$1:$O$10001,15,FALSE)</f>
        <v>45205</v>
      </c>
    </row>
    <row r="4411" spans="1:8" hidden="1" x14ac:dyDescent="0.35">
      <c r="A4411" t="s">
        <v>859</v>
      </c>
      <c r="B4411" t="str">
        <f>VLOOKUP(A4411,Cafe_sales!$A$1:$O$10001,9,FALSE)</f>
        <v>Cake</v>
      </c>
      <c r="C4411">
        <f>VLOOKUP(A4411,Cafe_sales!$A$1:$O$10001,10,FALSE)</f>
        <v>4</v>
      </c>
      <c r="D4411">
        <f>VLOOKUP(A4411,Cafe_sales!$A$1:$O$10001,11,FALSE)</f>
        <v>3</v>
      </c>
      <c r="E4411">
        <f>VLOOKUP(A4411,Cafe_sales!$A$1:$O$10001,12,FALSE)</f>
        <v>12</v>
      </c>
      <c r="F4411" t="str">
        <f>VLOOKUP(A4411,Cafe_sales!$A$1:$O$10001,13,FALSE)</f>
        <v>Cash</v>
      </c>
      <c r="G4411" t="str">
        <f>VLOOKUP(A4411,Cafe_sales!$A$1:$O$10001,14,FALSE)</f>
        <v>Takeaway</v>
      </c>
      <c r="H4411" s="1">
        <f>VLOOKUP(A4411,Cafe_sales!$A$1:$O$10001,15,FALSE)</f>
        <v>45089</v>
      </c>
    </row>
    <row r="4412" spans="1:8" x14ac:dyDescent="0.35">
      <c r="A4412" t="s">
        <v>324</v>
      </c>
      <c r="B4412" t="str">
        <f>VLOOKUP(A4412,Cafe_sales!$A$1:$O$10001,9,FALSE)</f>
        <v>Smoothie</v>
      </c>
      <c r="C4412" s="6">
        <f>VLOOKUP(A4412,Cafe_sales!$A$1:$O$10001,10,FALSE)</f>
        <v>3</v>
      </c>
      <c r="D4412" s="10">
        <f>VLOOKUP(A4412,Cafe_sales!$A$1:$O$10001,11,FALSE)</f>
        <v>4</v>
      </c>
      <c r="E4412" s="6">
        <f>VLOOKUP(A4412,Cafe_sales!$A$1:$O$10001,12,FALSE)</f>
        <v>12</v>
      </c>
      <c r="F4412" t="str">
        <f>VLOOKUP(A4412,Cafe_sales!$A$1:$O$10001,13,FALSE)</f>
        <v>Credit Card</v>
      </c>
      <c r="G4412" t="str">
        <f>VLOOKUP(A4412,Cafe_sales!$A$1:$O$10001,14,FALSE)</f>
        <v>In-store</v>
      </c>
      <c r="H4412" s="8">
        <f>VLOOKUP(A4412,Cafe_sales!$A$1:$O$10001,15,FALSE)</f>
        <v>44983</v>
      </c>
    </row>
    <row r="4413" spans="1:8" x14ac:dyDescent="0.35">
      <c r="A4413" t="s">
        <v>5727</v>
      </c>
      <c r="B4413" t="str">
        <f>VLOOKUP(A4413,Cafe_sales!$A$1:$O$10001,9,FALSE)</f>
        <v>Sandwich</v>
      </c>
      <c r="C4413" s="6">
        <f>VLOOKUP(A4413,Cafe_sales!$A$1:$O$10001,10,FALSE)</f>
        <v>3</v>
      </c>
      <c r="D4413" s="10">
        <f>VLOOKUP(A4413,Cafe_sales!$A$1:$O$10001,11,FALSE)</f>
        <v>4</v>
      </c>
      <c r="E4413" s="6">
        <f>VLOOKUP(A4413,Cafe_sales!$A$1:$O$10001,12,FALSE)</f>
        <v>12</v>
      </c>
      <c r="F4413" t="str">
        <f>VLOOKUP(A4413,Cafe_sales!$A$1:$O$10001,13,FALSE)</f>
        <v>Cash</v>
      </c>
      <c r="G4413" t="str">
        <f>VLOOKUP(A4413,Cafe_sales!$A$1:$O$10001,14,FALSE)</f>
        <v>UNKNOWN</v>
      </c>
      <c r="H4413" s="8">
        <f>VLOOKUP(A4413,Cafe_sales!$A$1:$O$10001,15,FALSE)</f>
        <v>45157</v>
      </c>
    </row>
    <row r="4414" spans="1:8" hidden="1" x14ac:dyDescent="0.35">
      <c r="A4414" t="s">
        <v>7669</v>
      </c>
      <c r="B4414" t="str">
        <f>VLOOKUP(A4414,Cafe_sales!$A$1:$O$10001,9,FALSE)</f>
        <v>Coffee</v>
      </c>
      <c r="C4414">
        <f>VLOOKUP(A4414,Cafe_sales!$A$1:$O$10001,10,FALSE)</f>
        <v>5</v>
      </c>
      <c r="D4414">
        <f>VLOOKUP(A4414,Cafe_sales!$A$1:$O$10001,11,FALSE)</f>
        <v>2</v>
      </c>
      <c r="E4414">
        <f>VLOOKUP(A4414,Cafe_sales!$A$1:$O$10001,12,FALSE)</f>
        <v>10</v>
      </c>
      <c r="F4414" t="str">
        <f>VLOOKUP(A4414,Cafe_sales!$A$1:$O$10001,13,FALSE)</f>
        <v>Credit Card</v>
      </c>
      <c r="G4414" t="str">
        <f>VLOOKUP(A4414,Cafe_sales!$A$1:$O$10001,14,FALSE)</f>
        <v>Takeaway</v>
      </c>
      <c r="H4414" s="1">
        <f>VLOOKUP(A4414,Cafe_sales!$A$1:$O$10001,15,FALSE)</f>
        <v>45229</v>
      </c>
    </row>
    <row r="4415" spans="1:8" x14ac:dyDescent="0.35">
      <c r="A4415" t="s">
        <v>7256</v>
      </c>
      <c r="B4415" t="str">
        <f>VLOOKUP(A4415,Cafe_sales!$A$1:$O$10001,9,FALSE)</f>
        <v>UNKNOWN</v>
      </c>
      <c r="C4415" s="6">
        <f>VLOOKUP(A4415,Cafe_sales!$A$1:$O$10001,10,FALSE)</f>
        <v>1</v>
      </c>
      <c r="D4415" s="10">
        <f>VLOOKUP(A4415,Cafe_sales!$A$1:$O$10001,11,FALSE)</f>
        <v>2</v>
      </c>
      <c r="E4415" s="6">
        <f>VLOOKUP(A4415,Cafe_sales!$A$1:$O$10001,12,FALSE)</f>
        <v>2</v>
      </c>
      <c r="F4415" t="str">
        <f>VLOOKUP(A4415,Cafe_sales!$A$1:$O$10001,13,FALSE)</f>
        <v>Credit Card</v>
      </c>
      <c r="G4415" t="str">
        <f>VLOOKUP(A4415,Cafe_sales!$A$1:$O$10001,14,FALSE)</f>
        <v>UNKNOWN</v>
      </c>
      <c r="H4415" s="8">
        <f>VLOOKUP(A4415,Cafe_sales!$A$1:$O$10001,15,FALSE)</f>
        <v>45262</v>
      </c>
    </row>
    <row r="4416" spans="1:8" x14ac:dyDescent="0.35">
      <c r="A4416" t="s">
        <v>2171</v>
      </c>
      <c r="B4416" t="str">
        <f>VLOOKUP(A4416,Cafe_sales!$A$1:$O$10001,9,FALSE)</f>
        <v>Juice</v>
      </c>
      <c r="C4416" s="6">
        <f>VLOOKUP(A4416,Cafe_sales!$A$1:$O$10001,10,FALSE)</f>
        <v>2</v>
      </c>
      <c r="D4416" s="10">
        <f>VLOOKUP(A4416,Cafe_sales!$A$1:$O$10001,11,FALSE)</f>
        <v>1</v>
      </c>
      <c r="E4416" s="6">
        <f>VLOOKUP(A4416,Cafe_sales!$A$1:$O$10001,12,FALSE)</f>
        <v>2</v>
      </c>
      <c r="F4416" t="str">
        <f>VLOOKUP(A4416,Cafe_sales!$A$1:$O$10001,13,FALSE)</f>
        <v>Cash</v>
      </c>
      <c r="G4416" t="str">
        <f>VLOOKUP(A4416,Cafe_sales!$A$1:$O$10001,14,FALSE)</f>
        <v>UNKNOWN</v>
      </c>
      <c r="H4416" s="8">
        <f>VLOOKUP(A4416,Cafe_sales!$A$1:$O$10001,15,FALSE)</f>
        <v>44927</v>
      </c>
    </row>
    <row r="4417" spans="1:8" x14ac:dyDescent="0.35">
      <c r="A4417" t="s">
        <v>1403</v>
      </c>
      <c r="B4417" t="str">
        <f>VLOOKUP(A4417,Cafe_sales!$A$1:$O$10001,9,FALSE)</f>
        <v>Sandwich</v>
      </c>
      <c r="C4417" s="6">
        <f>VLOOKUP(A4417,Cafe_sales!$A$1:$O$10001,10,FALSE)</f>
        <v>5</v>
      </c>
      <c r="D4417" s="10">
        <f>VLOOKUP(A4417,Cafe_sales!$A$1:$O$10001,11,FALSE)</f>
        <v>4</v>
      </c>
      <c r="E4417" s="6">
        <f>VLOOKUP(A4417,Cafe_sales!$A$1:$O$10001,12,FALSE)</f>
        <v>20</v>
      </c>
      <c r="F4417" t="str">
        <f>VLOOKUP(A4417,Cafe_sales!$A$1:$O$10001,13,FALSE)</f>
        <v>Credit Card</v>
      </c>
      <c r="G4417" t="str">
        <f>VLOOKUP(A4417,Cafe_sales!$A$1:$O$10001,14,FALSE)</f>
        <v>In-store</v>
      </c>
      <c r="H4417" s="8">
        <f>VLOOKUP(A4417,Cafe_sales!$A$1:$O$10001,15,FALSE)</f>
        <v>45083</v>
      </c>
    </row>
    <row r="4418" spans="1:8" x14ac:dyDescent="0.35">
      <c r="A4418" t="s">
        <v>8382</v>
      </c>
      <c r="B4418" t="str">
        <f>VLOOKUP(A4418,Cafe_sales!$A$1:$O$10001,9,FALSE)</f>
        <v>Juice</v>
      </c>
      <c r="C4418" s="6">
        <f>VLOOKUP(A4418,Cafe_sales!$A$1:$O$10001,10,FALSE)</f>
        <v>1</v>
      </c>
      <c r="D4418" s="10">
        <f>VLOOKUP(A4418,Cafe_sales!$A$1:$O$10001,11,FALSE)</f>
        <v>3</v>
      </c>
      <c r="E4418" s="6">
        <f>VLOOKUP(A4418,Cafe_sales!$A$1:$O$10001,12,FALSE)</f>
        <v>3</v>
      </c>
      <c r="F4418" t="str">
        <f>VLOOKUP(A4418,Cafe_sales!$A$1:$O$10001,13,FALSE)</f>
        <v>Digital Wallet</v>
      </c>
      <c r="G4418" t="str">
        <f>VLOOKUP(A4418,Cafe_sales!$A$1:$O$10001,14,FALSE)</f>
        <v>UNKNOWN</v>
      </c>
      <c r="H4418" s="8">
        <f>VLOOKUP(A4418,Cafe_sales!$A$1:$O$10001,15,FALSE)</f>
        <v>44988</v>
      </c>
    </row>
    <row r="4419" spans="1:8" x14ac:dyDescent="0.35">
      <c r="A4419" t="s">
        <v>840</v>
      </c>
      <c r="B4419" t="str">
        <f>VLOOKUP(A4419,Cafe_sales!$A$1:$O$10001,9,FALSE)</f>
        <v>Tea</v>
      </c>
      <c r="C4419" s="6">
        <f>VLOOKUP(A4419,Cafe_sales!$A$1:$O$10001,10,FALSE)</f>
        <v>3</v>
      </c>
      <c r="D4419" s="10">
        <f>VLOOKUP(A4419,Cafe_sales!$A$1:$O$10001,11,FALSE)</f>
        <v>1.5</v>
      </c>
      <c r="E4419" s="6">
        <f>VLOOKUP(A4419,Cafe_sales!$A$1:$O$10001,12,FALSE)</f>
        <v>4.5</v>
      </c>
      <c r="F4419" t="str">
        <f>VLOOKUP(A4419,Cafe_sales!$A$1:$O$10001,13,FALSE)</f>
        <v>Cash</v>
      </c>
      <c r="G4419" t="str">
        <f>VLOOKUP(A4419,Cafe_sales!$A$1:$O$10001,14,FALSE)</f>
        <v>UNKNOWN</v>
      </c>
      <c r="H4419" s="8">
        <f>VLOOKUP(A4419,Cafe_sales!$A$1:$O$10001,15,FALSE)</f>
        <v>44988</v>
      </c>
    </row>
    <row r="4420" spans="1:8" hidden="1" x14ac:dyDescent="0.35">
      <c r="A4420" t="s">
        <v>9687</v>
      </c>
      <c r="B4420" t="str">
        <f>VLOOKUP(A4420,Cafe_sales!$A$1:$O$10001,9,FALSE)</f>
        <v>Juice</v>
      </c>
      <c r="C4420">
        <f>VLOOKUP(A4420,Cafe_sales!$A$1:$O$10001,10,FALSE)</f>
        <v>5</v>
      </c>
      <c r="D4420">
        <f>VLOOKUP(A4420,Cafe_sales!$A$1:$O$10001,11,FALSE)</f>
        <v>3</v>
      </c>
      <c r="E4420">
        <f>VLOOKUP(A4420,Cafe_sales!$A$1:$O$10001,12,FALSE)</f>
        <v>15</v>
      </c>
      <c r="F4420" t="str">
        <f>VLOOKUP(A4420,Cafe_sales!$A$1:$O$10001,13,FALSE)</f>
        <v>Default mode</v>
      </c>
      <c r="G4420" t="str">
        <f>VLOOKUP(A4420,Cafe_sales!$A$1:$O$10001,14,FALSE)</f>
        <v>Takeaway</v>
      </c>
      <c r="H4420" s="1">
        <f>VLOOKUP(A4420,Cafe_sales!$A$1:$O$10001,15,FALSE)</f>
        <v>45067</v>
      </c>
    </row>
    <row r="4421" spans="1:8" hidden="1" x14ac:dyDescent="0.35">
      <c r="A4421" t="s">
        <v>3461</v>
      </c>
      <c r="B4421" t="str">
        <f>VLOOKUP(A4421,Cafe_sales!$A$1:$O$10001,9,FALSE)</f>
        <v>Smoothie</v>
      </c>
      <c r="C4421">
        <f>VLOOKUP(A4421,Cafe_sales!$A$1:$O$10001,10,FALSE)</f>
        <v>1</v>
      </c>
      <c r="D4421">
        <f>VLOOKUP(A4421,Cafe_sales!$A$1:$O$10001,11,FALSE)</f>
        <v>4</v>
      </c>
      <c r="E4421">
        <f>VLOOKUP(A4421,Cafe_sales!$A$1:$O$10001,12,FALSE)</f>
        <v>4</v>
      </c>
      <c r="F4421" t="str">
        <f>VLOOKUP(A4421,Cafe_sales!$A$1:$O$10001,13,FALSE)</f>
        <v>Default mode</v>
      </c>
      <c r="G4421" t="str">
        <f>VLOOKUP(A4421,Cafe_sales!$A$1:$O$10001,14,FALSE)</f>
        <v>Takeaway</v>
      </c>
      <c r="H4421" s="1">
        <f>VLOOKUP(A4421,Cafe_sales!$A$1:$O$10001,15,FALSE)</f>
        <v>45081</v>
      </c>
    </row>
    <row r="4422" spans="1:8" x14ac:dyDescent="0.35">
      <c r="A4422" t="s">
        <v>1925</v>
      </c>
      <c r="B4422" t="str">
        <f>VLOOKUP(A4422,Cafe_sales!$A$1:$O$10001,9,FALSE)</f>
        <v>Juice</v>
      </c>
      <c r="C4422" s="6">
        <f>VLOOKUP(A4422,Cafe_sales!$A$1:$O$10001,10,FALSE)</f>
        <v>3</v>
      </c>
      <c r="D4422" s="10">
        <f>VLOOKUP(A4422,Cafe_sales!$A$1:$O$10001,11,FALSE)</f>
        <v>2</v>
      </c>
      <c r="E4422" s="6">
        <f>VLOOKUP(A4422,Cafe_sales!$A$1:$O$10001,12,FALSE)</f>
        <v>6</v>
      </c>
      <c r="F4422" t="str">
        <f>VLOOKUP(A4422,Cafe_sales!$A$1:$O$10001,13,FALSE)</f>
        <v>Default mode</v>
      </c>
      <c r="G4422" t="str">
        <f>VLOOKUP(A4422,Cafe_sales!$A$1:$O$10001,14,FALSE)</f>
        <v>In-store</v>
      </c>
      <c r="H4422" s="8">
        <f>VLOOKUP(A4422,Cafe_sales!$A$1:$O$10001,15,FALSE)</f>
        <v>44993</v>
      </c>
    </row>
    <row r="4423" spans="1:8" hidden="1" x14ac:dyDescent="0.35">
      <c r="A4423" t="s">
        <v>7171</v>
      </c>
      <c r="B4423" t="str">
        <f>VLOOKUP(A4423,Cafe_sales!$A$1:$O$10001,9,FALSE)</f>
        <v>Coffee</v>
      </c>
      <c r="C4423">
        <f>VLOOKUP(A4423,Cafe_sales!$A$1:$O$10001,10,FALSE)</f>
        <v>4</v>
      </c>
      <c r="D4423">
        <f>VLOOKUP(A4423,Cafe_sales!$A$1:$O$10001,11,FALSE)</f>
        <v>2</v>
      </c>
      <c r="E4423">
        <f>VLOOKUP(A4423,Cafe_sales!$A$1:$O$10001,12,FALSE)</f>
        <v>8</v>
      </c>
      <c r="F4423" t="str">
        <f>VLOOKUP(A4423,Cafe_sales!$A$1:$O$10001,13,FALSE)</f>
        <v>Cash</v>
      </c>
      <c r="G4423" t="str">
        <f>VLOOKUP(A4423,Cafe_sales!$A$1:$O$10001,14,FALSE)</f>
        <v>Takeaway</v>
      </c>
      <c r="H4423" s="1">
        <f>VLOOKUP(A4423,Cafe_sales!$A$1:$O$10001,15,FALSE)</f>
        <v>45214</v>
      </c>
    </row>
    <row r="4424" spans="1:8" x14ac:dyDescent="0.35">
      <c r="A4424" t="s">
        <v>9343</v>
      </c>
      <c r="B4424" t="str">
        <f>VLOOKUP(A4424,Cafe_sales!$A$1:$O$10001,9,FALSE)</f>
        <v>Salad</v>
      </c>
      <c r="C4424" s="6">
        <f>VLOOKUP(A4424,Cafe_sales!$A$1:$O$10001,10,FALSE)</f>
        <v>4</v>
      </c>
      <c r="D4424" s="10">
        <f>VLOOKUP(A4424,Cafe_sales!$A$1:$O$10001,11,FALSE)</f>
        <v>5</v>
      </c>
      <c r="E4424" s="6">
        <f>VLOOKUP(A4424,Cafe_sales!$A$1:$O$10001,12,FALSE)</f>
        <v>20</v>
      </c>
      <c r="F4424" t="str">
        <f>VLOOKUP(A4424,Cafe_sales!$A$1:$O$10001,13,FALSE)</f>
        <v>Credit Card</v>
      </c>
      <c r="G4424" t="str">
        <f>VLOOKUP(A4424,Cafe_sales!$A$1:$O$10001,14,FALSE)</f>
        <v>UNKNOWN</v>
      </c>
      <c r="H4424" s="8">
        <f>VLOOKUP(A4424,Cafe_sales!$A$1:$O$10001,15,FALSE)</f>
        <v>44927</v>
      </c>
    </row>
    <row r="4425" spans="1:8" x14ac:dyDescent="0.35">
      <c r="A4425" t="s">
        <v>6902</v>
      </c>
      <c r="B4425" t="str">
        <f>VLOOKUP(A4425,Cafe_sales!$A$1:$O$10001,9,FALSE)</f>
        <v>Tea</v>
      </c>
      <c r="C4425" s="6">
        <f>VLOOKUP(A4425,Cafe_sales!$A$1:$O$10001,10,FALSE)</f>
        <v>2</v>
      </c>
      <c r="D4425" s="10">
        <f>VLOOKUP(A4425,Cafe_sales!$A$1:$O$10001,11,FALSE)</f>
        <v>1.5</v>
      </c>
      <c r="E4425" s="6">
        <f>VLOOKUP(A4425,Cafe_sales!$A$1:$O$10001,12,FALSE)</f>
        <v>3</v>
      </c>
      <c r="F4425" t="str">
        <f>VLOOKUP(A4425,Cafe_sales!$A$1:$O$10001,13,FALSE)</f>
        <v>Digital Wallet</v>
      </c>
      <c r="G4425" t="str">
        <f>VLOOKUP(A4425,Cafe_sales!$A$1:$O$10001,14,FALSE)</f>
        <v>In-store</v>
      </c>
      <c r="H4425" s="8">
        <f>VLOOKUP(A4425,Cafe_sales!$A$1:$O$10001,15,FALSE)</f>
        <v>44963</v>
      </c>
    </row>
    <row r="4426" spans="1:8" x14ac:dyDescent="0.35">
      <c r="A4426" t="s">
        <v>8056</v>
      </c>
      <c r="B4426" t="str">
        <f>VLOOKUP(A4426,Cafe_sales!$A$1:$O$10001,9,FALSE)</f>
        <v>Smoothie</v>
      </c>
      <c r="C4426" s="6">
        <f>VLOOKUP(A4426,Cafe_sales!$A$1:$O$10001,10,FALSE)</f>
        <v>2</v>
      </c>
      <c r="D4426" s="10">
        <f>VLOOKUP(A4426,Cafe_sales!$A$1:$O$10001,11,FALSE)</f>
        <v>4</v>
      </c>
      <c r="E4426" s="6">
        <f>VLOOKUP(A4426,Cafe_sales!$A$1:$O$10001,12,FALSE)</f>
        <v>8</v>
      </c>
      <c r="F4426" t="str">
        <f>VLOOKUP(A4426,Cafe_sales!$A$1:$O$10001,13,FALSE)</f>
        <v>Digital Wallet</v>
      </c>
      <c r="G4426" t="str">
        <f>VLOOKUP(A4426,Cafe_sales!$A$1:$O$10001,14,FALSE)</f>
        <v>UNKNOWN</v>
      </c>
      <c r="H4426" s="8">
        <f>VLOOKUP(A4426,Cafe_sales!$A$1:$O$10001,15,FALSE)</f>
        <v>45191</v>
      </c>
    </row>
    <row r="4427" spans="1:8" x14ac:dyDescent="0.35">
      <c r="A4427" t="s">
        <v>1501</v>
      </c>
      <c r="B4427" t="str">
        <f>VLOOKUP(A4427,Cafe_sales!$A$1:$O$10001,9,FALSE)</f>
        <v>Cake</v>
      </c>
      <c r="C4427" s="6">
        <f>VLOOKUP(A4427,Cafe_sales!$A$1:$O$10001,10,FALSE)</f>
        <v>1</v>
      </c>
      <c r="D4427" s="10">
        <f>VLOOKUP(A4427,Cafe_sales!$A$1:$O$10001,11,FALSE)</f>
        <v>3</v>
      </c>
      <c r="E4427" s="6">
        <f>VLOOKUP(A4427,Cafe_sales!$A$1:$O$10001,12,FALSE)</f>
        <v>3</v>
      </c>
      <c r="F4427" t="str">
        <f>VLOOKUP(A4427,Cafe_sales!$A$1:$O$10001,13,FALSE)</f>
        <v>Credit Card</v>
      </c>
      <c r="G4427" t="str">
        <f>VLOOKUP(A4427,Cafe_sales!$A$1:$O$10001,14,FALSE)</f>
        <v>UNKNOWN</v>
      </c>
      <c r="H4427" s="8">
        <f>VLOOKUP(A4427,Cafe_sales!$A$1:$O$10001,15,FALSE)</f>
        <v>45282</v>
      </c>
    </row>
    <row r="4428" spans="1:8" hidden="1" x14ac:dyDescent="0.35">
      <c r="A4428" t="s">
        <v>1387</v>
      </c>
      <c r="B4428" t="str">
        <f>VLOOKUP(A4428,Cafe_sales!$A$1:$O$10001,9,FALSE)</f>
        <v>UNKNOWN</v>
      </c>
      <c r="C4428">
        <f>VLOOKUP(A4428,Cafe_sales!$A$1:$O$10001,10,FALSE)</f>
        <v>4</v>
      </c>
      <c r="D4428">
        <f>VLOOKUP(A4428,Cafe_sales!$A$1:$O$10001,11,FALSE)</f>
        <v>4</v>
      </c>
      <c r="E4428">
        <f>VLOOKUP(A4428,Cafe_sales!$A$1:$O$10001,12,FALSE)</f>
        <v>16</v>
      </c>
      <c r="F4428" t="str">
        <f>VLOOKUP(A4428,Cafe_sales!$A$1:$O$10001,13,FALSE)</f>
        <v>Digital Wallet</v>
      </c>
      <c r="G4428" t="str">
        <f>VLOOKUP(A4428,Cafe_sales!$A$1:$O$10001,14,FALSE)</f>
        <v>Takeaway</v>
      </c>
      <c r="H4428" s="1">
        <f>VLOOKUP(A4428,Cafe_sales!$A$1:$O$10001,15,FALSE)</f>
        <v>45161</v>
      </c>
    </row>
    <row r="4429" spans="1:8" hidden="1" x14ac:dyDescent="0.35">
      <c r="A4429" t="s">
        <v>8770</v>
      </c>
      <c r="B4429" t="str">
        <f>VLOOKUP(A4429,Cafe_sales!$A$1:$O$10001,9,FALSE)</f>
        <v>UNKNOWN</v>
      </c>
      <c r="C4429">
        <f>VLOOKUP(A4429,Cafe_sales!$A$1:$O$10001,10,FALSE)</f>
        <v>1</v>
      </c>
      <c r="D4429">
        <f>VLOOKUP(A4429,Cafe_sales!$A$1:$O$10001,11,FALSE)</f>
        <v>2</v>
      </c>
      <c r="E4429">
        <f>VLOOKUP(A4429,Cafe_sales!$A$1:$O$10001,12,FALSE)</f>
        <v>2</v>
      </c>
      <c r="F4429" t="str">
        <f>VLOOKUP(A4429,Cafe_sales!$A$1:$O$10001,13,FALSE)</f>
        <v>Default mode</v>
      </c>
      <c r="G4429" t="str">
        <f>VLOOKUP(A4429,Cafe_sales!$A$1:$O$10001,14,FALSE)</f>
        <v>Takeaway</v>
      </c>
      <c r="H4429" s="1">
        <f>VLOOKUP(A4429,Cafe_sales!$A$1:$O$10001,15,FALSE)</f>
        <v>45273</v>
      </c>
    </row>
    <row r="4430" spans="1:8" x14ac:dyDescent="0.35">
      <c r="A4430" t="s">
        <v>3325</v>
      </c>
      <c r="B4430" t="str">
        <f>VLOOKUP(A4430,Cafe_sales!$A$1:$O$10001,9,FALSE)</f>
        <v>Cake</v>
      </c>
      <c r="C4430" s="6">
        <f>VLOOKUP(A4430,Cafe_sales!$A$1:$O$10001,10,FALSE)</f>
        <v>1</v>
      </c>
      <c r="D4430" s="10">
        <f>VLOOKUP(A4430,Cafe_sales!$A$1:$O$10001,11,FALSE)</f>
        <v>3</v>
      </c>
      <c r="E4430" s="6">
        <f>VLOOKUP(A4430,Cafe_sales!$A$1:$O$10001,12,FALSE)</f>
        <v>3</v>
      </c>
      <c r="F4430" t="str">
        <f>VLOOKUP(A4430,Cafe_sales!$A$1:$O$10001,13,FALSE)</f>
        <v>Cash</v>
      </c>
      <c r="G4430" t="str">
        <f>VLOOKUP(A4430,Cafe_sales!$A$1:$O$10001,14,FALSE)</f>
        <v>In-store</v>
      </c>
      <c r="H4430" s="8">
        <f>VLOOKUP(A4430,Cafe_sales!$A$1:$O$10001,15,FALSE)</f>
        <v>45078</v>
      </c>
    </row>
    <row r="4431" spans="1:8" x14ac:dyDescent="0.35">
      <c r="A4431" t="s">
        <v>3091</v>
      </c>
      <c r="B4431" t="str">
        <f>VLOOKUP(A4431,Cafe_sales!$A$1:$O$10001,9,FALSE)</f>
        <v>Cake</v>
      </c>
      <c r="C4431" s="6">
        <f>VLOOKUP(A4431,Cafe_sales!$A$1:$O$10001,10,FALSE)</f>
        <v>2</v>
      </c>
      <c r="D4431" s="10">
        <f>VLOOKUP(A4431,Cafe_sales!$A$1:$O$10001,11,FALSE)</f>
        <v>3</v>
      </c>
      <c r="E4431" s="6">
        <f>VLOOKUP(A4431,Cafe_sales!$A$1:$O$10001,12,FALSE)</f>
        <v>6</v>
      </c>
      <c r="F4431" t="str">
        <f>VLOOKUP(A4431,Cafe_sales!$A$1:$O$10001,13,FALSE)</f>
        <v>Credit Card</v>
      </c>
      <c r="G4431" t="str">
        <f>VLOOKUP(A4431,Cafe_sales!$A$1:$O$10001,14,FALSE)</f>
        <v>UNKNOWN</v>
      </c>
      <c r="H4431" s="8">
        <f>VLOOKUP(A4431,Cafe_sales!$A$1:$O$10001,15,FALSE)</f>
        <v>45183</v>
      </c>
    </row>
    <row r="4432" spans="1:8" x14ac:dyDescent="0.35">
      <c r="A4432" t="s">
        <v>8956</v>
      </c>
      <c r="B4432" t="str">
        <f>VLOOKUP(A4432,Cafe_sales!$A$1:$O$10001,9,FALSE)</f>
        <v>UNKNOWN</v>
      </c>
      <c r="C4432" s="6">
        <f>VLOOKUP(A4432,Cafe_sales!$A$1:$O$10001,10,FALSE)</f>
        <v>1</v>
      </c>
      <c r="D4432" s="10">
        <f>VLOOKUP(A4432,Cafe_sales!$A$1:$O$10001,11,FALSE)</f>
        <v>4</v>
      </c>
      <c r="E4432" s="6">
        <f>VLOOKUP(A4432,Cafe_sales!$A$1:$O$10001,12,FALSE)</f>
        <v>4</v>
      </c>
      <c r="F4432" t="str">
        <f>VLOOKUP(A4432,Cafe_sales!$A$1:$O$10001,13,FALSE)</f>
        <v>Default mode</v>
      </c>
      <c r="G4432" t="str">
        <f>VLOOKUP(A4432,Cafe_sales!$A$1:$O$10001,14,FALSE)</f>
        <v>In-store</v>
      </c>
      <c r="H4432" s="8">
        <f>VLOOKUP(A4432,Cafe_sales!$A$1:$O$10001,15,FALSE)</f>
        <v>45089</v>
      </c>
    </row>
    <row r="4433" spans="1:8" x14ac:dyDescent="0.35">
      <c r="A4433" t="s">
        <v>1175</v>
      </c>
      <c r="B4433" t="str">
        <f>VLOOKUP(A4433,Cafe_sales!$A$1:$O$10001,9,FALSE)</f>
        <v>Coffee</v>
      </c>
      <c r="C4433" s="6">
        <f>VLOOKUP(A4433,Cafe_sales!$A$1:$O$10001,10,FALSE)</f>
        <v>4</v>
      </c>
      <c r="D4433" s="10">
        <f>VLOOKUP(A4433,Cafe_sales!$A$1:$O$10001,11,FALSE)</f>
        <v>2</v>
      </c>
      <c r="E4433" s="6">
        <f>VLOOKUP(A4433,Cafe_sales!$A$1:$O$10001,12,FALSE)</f>
        <v>8</v>
      </c>
      <c r="F4433" t="str">
        <f>VLOOKUP(A4433,Cafe_sales!$A$1:$O$10001,13,FALSE)</f>
        <v>Cash</v>
      </c>
      <c r="G4433" t="str">
        <f>VLOOKUP(A4433,Cafe_sales!$A$1:$O$10001,14,FALSE)</f>
        <v>In-store</v>
      </c>
      <c r="H4433" s="8">
        <f>VLOOKUP(A4433,Cafe_sales!$A$1:$O$10001,15,FALSE)</f>
        <v>45268</v>
      </c>
    </row>
    <row r="4434" spans="1:8" x14ac:dyDescent="0.35">
      <c r="A4434" t="s">
        <v>5616</v>
      </c>
      <c r="B4434" t="str">
        <f>VLOOKUP(A4434,Cafe_sales!$A$1:$O$10001,9,FALSE)</f>
        <v>Sandwich</v>
      </c>
      <c r="C4434" s="6">
        <f>VLOOKUP(A4434,Cafe_sales!$A$1:$O$10001,10,FALSE)</f>
        <v>3</v>
      </c>
      <c r="D4434" s="10">
        <f>VLOOKUP(A4434,Cafe_sales!$A$1:$O$10001,11,FALSE)</f>
        <v>4</v>
      </c>
      <c r="E4434" s="6">
        <f>VLOOKUP(A4434,Cafe_sales!$A$1:$O$10001,12,FALSE)</f>
        <v>4</v>
      </c>
      <c r="F4434" t="str">
        <f>VLOOKUP(A4434,Cafe_sales!$A$1:$O$10001,13,FALSE)</f>
        <v>Credit Card</v>
      </c>
      <c r="G4434" t="str">
        <f>VLOOKUP(A4434,Cafe_sales!$A$1:$O$10001,14,FALSE)</f>
        <v>In-store</v>
      </c>
      <c r="H4434" s="8">
        <f>VLOOKUP(A4434,Cafe_sales!$A$1:$O$10001,15,FALSE)</f>
        <v>44969</v>
      </c>
    </row>
    <row r="4435" spans="1:8" hidden="1" x14ac:dyDescent="0.35">
      <c r="A4435" t="s">
        <v>7020</v>
      </c>
      <c r="B4435" t="str">
        <f>VLOOKUP(A4435,Cafe_sales!$A$1:$O$10001,9,FALSE)</f>
        <v>Juice</v>
      </c>
      <c r="C4435">
        <f>VLOOKUP(A4435,Cafe_sales!$A$1:$O$10001,10,FALSE)</f>
        <v>1</v>
      </c>
      <c r="D4435">
        <f>VLOOKUP(A4435,Cafe_sales!$A$1:$O$10001,11,FALSE)</f>
        <v>3</v>
      </c>
      <c r="E4435">
        <f>VLOOKUP(A4435,Cafe_sales!$A$1:$O$10001,12,FALSE)</f>
        <v>3</v>
      </c>
      <c r="F4435" t="str">
        <f>VLOOKUP(A4435,Cafe_sales!$A$1:$O$10001,13,FALSE)</f>
        <v>Default mode</v>
      </c>
      <c r="G4435" t="str">
        <f>VLOOKUP(A4435,Cafe_sales!$A$1:$O$10001,14,FALSE)</f>
        <v>Takeaway</v>
      </c>
      <c r="H4435" s="1">
        <f>VLOOKUP(A4435,Cafe_sales!$A$1:$O$10001,15,FALSE)</f>
        <v>45159</v>
      </c>
    </row>
    <row r="4436" spans="1:8" hidden="1" x14ac:dyDescent="0.35">
      <c r="A4436" t="s">
        <v>3251</v>
      </c>
      <c r="B4436" t="str">
        <f>VLOOKUP(A4436,Cafe_sales!$A$1:$O$10001,9,FALSE)</f>
        <v>Salad</v>
      </c>
      <c r="C4436">
        <f>VLOOKUP(A4436,Cafe_sales!$A$1:$O$10001,10,FALSE)</f>
        <v>1</v>
      </c>
      <c r="D4436">
        <f>VLOOKUP(A4436,Cafe_sales!$A$1:$O$10001,11,FALSE)</f>
        <v>5</v>
      </c>
      <c r="E4436">
        <f>VLOOKUP(A4436,Cafe_sales!$A$1:$O$10001,12,FALSE)</f>
        <v>5</v>
      </c>
      <c r="F4436" t="str">
        <f>VLOOKUP(A4436,Cafe_sales!$A$1:$O$10001,13,FALSE)</f>
        <v>Cash</v>
      </c>
      <c r="G4436" t="str">
        <f>VLOOKUP(A4436,Cafe_sales!$A$1:$O$10001,14,FALSE)</f>
        <v>Takeaway</v>
      </c>
      <c r="H4436" s="1">
        <f>VLOOKUP(A4436,Cafe_sales!$A$1:$O$10001,15,FALSE)</f>
        <v>44949</v>
      </c>
    </row>
    <row r="4437" spans="1:8" hidden="1" x14ac:dyDescent="0.35">
      <c r="A4437" t="s">
        <v>9654</v>
      </c>
      <c r="B4437" t="str">
        <f>VLOOKUP(A4437,Cafe_sales!$A$1:$O$10001,9,FALSE)</f>
        <v>Cake</v>
      </c>
      <c r="C4437">
        <f>VLOOKUP(A4437,Cafe_sales!$A$1:$O$10001,10,FALSE)</f>
        <v>2</v>
      </c>
      <c r="D4437">
        <f>VLOOKUP(A4437,Cafe_sales!$A$1:$O$10001,11,FALSE)</f>
        <v>3</v>
      </c>
      <c r="E4437">
        <f>VLOOKUP(A4437,Cafe_sales!$A$1:$O$10001,12,FALSE)</f>
        <v>6</v>
      </c>
      <c r="F4437" t="str">
        <f>VLOOKUP(A4437,Cafe_sales!$A$1:$O$10001,13,FALSE)</f>
        <v>Cash</v>
      </c>
      <c r="G4437" t="str">
        <f>VLOOKUP(A4437,Cafe_sales!$A$1:$O$10001,14,FALSE)</f>
        <v>Takeaway</v>
      </c>
      <c r="H4437" s="1">
        <f>VLOOKUP(A4437,Cafe_sales!$A$1:$O$10001,15,FALSE)</f>
        <v>45141</v>
      </c>
    </row>
    <row r="4438" spans="1:8" hidden="1" x14ac:dyDescent="0.35">
      <c r="A4438" t="s">
        <v>325</v>
      </c>
      <c r="B4438" t="str">
        <f>VLOOKUP(A4438,Cafe_sales!$A$1:$O$10001,9,FALSE)</f>
        <v>Coffee</v>
      </c>
      <c r="C4438">
        <f>VLOOKUP(A4438,Cafe_sales!$A$1:$O$10001,10,FALSE)</f>
        <v>2</v>
      </c>
      <c r="D4438">
        <f>VLOOKUP(A4438,Cafe_sales!$A$1:$O$10001,11,FALSE)</f>
        <v>2</v>
      </c>
      <c r="E4438">
        <f>VLOOKUP(A4438,Cafe_sales!$A$1:$O$10001,12,FALSE)</f>
        <v>4</v>
      </c>
      <c r="F4438" t="str">
        <f>VLOOKUP(A4438,Cafe_sales!$A$1:$O$10001,13,FALSE)</f>
        <v>Default mode</v>
      </c>
      <c r="G4438" t="str">
        <f>VLOOKUP(A4438,Cafe_sales!$A$1:$O$10001,14,FALSE)</f>
        <v>Takeaway</v>
      </c>
      <c r="H4438" s="1">
        <f>VLOOKUP(A4438,Cafe_sales!$A$1:$O$10001,15,FALSE)</f>
        <v>44941</v>
      </c>
    </row>
    <row r="4439" spans="1:8" hidden="1" x14ac:dyDescent="0.35">
      <c r="A4439" t="s">
        <v>9320</v>
      </c>
      <c r="B4439" t="str">
        <f>VLOOKUP(A4439,Cafe_sales!$A$1:$O$10001,9,FALSE)</f>
        <v>Juice</v>
      </c>
      <c r="C4439">
        <f>VLOOKUP(A4439,Cafe_sales!$A$1:$O$10001,10,FALSE)</f>
        <v>1</v>
      </c>
      <c r="D4439">
        <f>VLOOKUP(A4439,Cafe_sales!$A$1:$O$10001,11,FALSE)</f>
        <v>3</v>
      </c>
      <c r="E4439">
        <f>VLOOKUP(A4439,Cafe_sales!$A$1:$O$10001,12,FALSE)</f>
        <v>3</v>
      </c>
      <c r="F4439" t="str">
        <f>VLOOKUP(A4439,Cafe_sales!$A$1:$O$10001,13,FALSE)</f>
        <v>Cash</v>
      </c>
      <c r="G4439" t="str">
        <f>VLOOKUP(A4439,Cafe_sales!$A$1:$O$10001,14,FALSE)</f>
        <v>Takeaway</v>
      </c>
      <c r="H4439" s="1">
        <f>VLOOKUP(A4439,Cafe_sales!$A$1:$O$10001,15,FALSE)</f>
        <v>45028</v>
      </c>
    </row>
    <row r="4440" spans="1:8" hidden="1" x14ac:dyDescent="0.35">
      <c r="A4440" t="s">
        <v>8160</v>
      </c>
      <c r="B4440" t="str">
        <f>VLOOKUP(A4440,Cafe_sales!$A$1:$O$10001,9,FALSE)</f>
        <v>UNKNOWN</v>
      </c>
      <c r="C4440">
        <f>VLOOKUP(A4440,Cafe_sales!$A$1:$O$10001,10,FALSE)</f>
        <v>5</v>
      </c>
      <c r="D4440">
        <f>VLOOKUP(A4440,Cafe_sales!$A$1:$O$10001,11,FALSE)</f>
        <v>3</v>
      </c>
      <c r="E4440">
        <f>VLOOKUP(A4440,Cafe_sales!$A$1:$O$10001,12,FALSE)</f>
        <v>15</v>
      </c>
      <c r="F4440" t="str">
        <f>VLOOKUP(A4440,Cafe_sales!$A$1:$O$10001,13,FALSE)</f>
        <v>Default mode</v>
      </c>
      <c r="G4440" t="str">
        <f>VLOOKUP(A4440,Cafe_sales!$A$1:$O$10001,14,FALSE)</f>
        <v>Takeaway</v>
      </c>
      <c r="H4440" s="1">
        <f>VLOOKUP(A4440,Cafe_sales!$A$1:$O$10001,15,FALSE)</f>
        <v>45030</v>
      </c>
    </row>
    <row r="4441" spans="1:8" x14ac:dyDescent="0.35">
      <c r="A4441" t="s">
        <v>2996</v>
      </c>
      <c r="B4441" t="str">
        <f>VLOOKUP(A4441,Cafe_sales!$A$1:$O$10001,9,FALSE)</f>
        <v>Coffee</v>
      </c>
      <c r="C4441" s="6">
        <f>VLOOKUP(A4441,Cafe_sales!$A$1:$O$10001,10,FALSE)</f>
        <v>5</v>
      </c>
      <c r="D4441" s="10">
        <f>VLOOKUP(A4441,Cafe_sales!$A$1:$O$10001,11,FALSE)</f>
        <v>2</v>
      </c>
      <c r="E4441" s="6">
        <f>VLOOKUP(A4441,Cafe_sales!$A$1:$O$10001,12,FALSE)</f>
        <v>10</v>
      </c>
      <c r="F4441" t="str">
        <f>VLOOKUP(A4441,Cafe_sales!$A$1:$O$10001,13,FALSE)</f>
        <v>Digital Wallet</v>
      </c>
      <c r="G4441" t="str">
        <f>VLOOKUP(A4441,Cafe_sales!$A$1:$O$10001,14,FALSE)</f>
        <v>UNKNOWN</v>
      </c>
      <c r="H4441" s="8">
        <f>VLOOKUP(A4441,Cafe_sales!$A$1:$O$10001,15,FALSE)</f>
        <v>45205</v>
      </c>
    </row>
    <row r="4442" spans="1:8" hidden="1" x14ac:dyDescent="0.35">
      <c r="A4442" t="s">
        <v>9054</v>
      </c>
      <c r="B4442" t="str">
        <f>VLOOKUP(A4442,Cafe_sales!$A$1:$O$10001,9,FALSE)</f>
        <v>Smoothie</v>
      </c>
      <c r="C4442">
        <f>VLOOKUP(A4442,Cafe_sales!$A$1:$O$10001,10,FALSE)</f>
        <v>2</v>
      </c>
      <c r="D4442">
        <f>VLOOKUP(A4442,Cafe_sales!$A$1:$O$10001,11,FALSE)</f>
        <v>4</v>
      </c>
      <c r="E4442">
        <f>VLOOKUP(A4442,Cafe_sales!$A$1:$O$10001,12,FALSE)</f>
        <v>8</v>
      </c>
      <c r="F4442" t="str">
        <f>VLOOKUP(A4442,Cafe_sales!$A$1:$O$10001,13,FALSE)</f>
        <v>Default mode</v>
      </c>
      <c r="G4442" t="str">
        <f>VLOOKUP(A4442,Cafe_sales!$A$1:$O$10001,14,FALSE)</f>
        <v>Takeaway</v>
      </c>
      <c r="H4442" s="1">
        <f>VLOOKUP(A4442,Cafe_sales!$A$1:$O$10001,15,FALSE)</f>
        <v>45195</v>
      </c>
    </row>
    <row r="4443" spans="1:8" x14ac:dyDescent="0.35">
      <c r="A4443" t="s">
        <v>886</v>
      </c>
      <c r="B4443" t="str">
        <f>VLOOKUP(A4443,Cafe_sales!$A$1:$O$10001,9,FALSE)</f>
        <v>UNKNOWN</v>
      </c>
      <c r="C4443" s="6">
        <f>VLOOKUP(A4443,Cafe_sales!$A$1:$O$10001,10,FALSE)</f>
        <v>2</v>
      </c>
      <c r="D4443" s="10">
        <f>VLOOKUP(A4443,Cafe_sales!$A$1:$O$10001,11,FALSE)</f>
        <v>2</v>
      </c>
      <c r="E4443" s="6">
        <f>VLOOKUP(A4443,Cafe_sales!$A$1:$O$10001,12,FALSE)</f>
        <v>4</v>
      </c>
      <c r="F4443" t="str">
        <f>VLOOKUP(A4443,Cafe_sales!$A$1:$O$10001,13,FALSE)</f>
        <v>UNKNOWN</v>
      </c>
      <c r="G4443" t="str">
        <f>VLOOKUP(A4443,Cafe_sales!$A$1:$O$10001,14,FALSE)</f>
        <v>UNKNOWN</v>
      </c>
      <c r="H4443" s="8">
        <f>VLOOKUP(A4443,Cafe_sales!$A$1:$O$10001,15,FALSE)</f>
        <v>45075</v>
      </c>
    </row>
    <row r="4444" spans="1:8" x14ac:dyDescent="0.35">
      <c r="A4444" t="s">
        <v>2029</v>
      </c>
      <c r="B4444" t="str">
        <f>VLOOKUP(A4444,Cafe_sales!$A$1:$O$10001,9,FALSE)</f>
        <v>Cake</v>
      </c>
      <c r="C4444" s="6">
        <f>VLOOKUP(A4444,Cafe_sales!$A$1:$O$10001,10,FALSE)</f>
        <v>1</v>
      </c>
      <c r="D4444" s="10">
        <f>VLOOKUP(A4444,Cafe_sales!$A$1:$O$10001,11,FALSE)</f>
        <v>2.9661564850244098</v>
      </c>
      <c r="E4444" s="6">
        <f>VLOOKUP(A4444,Cafe_sales!$A$1:$O$10001,12,FALSE)</f>
        <v>3</v>
      </c>
      <c r="F4444" t="str">
        <f>VLOOKUP(A4444,Cafe_sales!$A$1:$O$10001,13,FALSE)</f>
        <v>UNKNOWN</v>
      </c>
      <c r="G4444" t="str">
        <f>VLOOKUP(A4444,Cafe_sales!$A$1:$O$10001,14,FALSE)</f>
        <v>UNKNOWN</v>
      </c>
      <c r="H4444" s="8">
        <f>VLOOKUP(A4444,Cafe_sales!$A$1:$O$10001,15,FALSE)</f>
        <v>45033</v>
      </c>
    </row>
    <row r="4445" spans="1:8" hidden="1" x14ac:dyDescent="0.35">
      <c r="A4445" t="s">
        <v>5830</v>
      </c>
      <c r="B4445" t="str">
        <f>VLOOKUP(A4445,Cafe_sales!$A$1:$O$10001,9,FALSE)</f>
        <v>Salad</v>
      </c>
      <c r="C4445">
        <f>VLOOKUP(A4445,Cafe_sales!$A$1:$O$10001,10,FALSE)</f>
        <v>3</v>
      </c>
      <c r="D4445">
        <f>VLOOKUP(A4445,Cafe_sales!$A$1:$O$10001,11,FALSE)</f>
        <v>5</v>
      </c>
      <c r="E4445">
        <f>VLOOKUP(A4445,Cafe_sales!$A$1:$O$10001,12,FALSE)</f>
        <v>15</v>
      </c>
      <c r="F4445" t="str">
        <f>VLOOKUP(A4445,Cafe_sales!$A$1:$O$10001,13,FALSE)</f>
        <v>Cash</v>
      </c>
      <c r="G4445" t="str">
        <f>VLOOKUP(A4445,Cafe_sales!$A$1:$O$10001,14,FALSE)</f>
        <v>Takeaway</v>
      </c>
      <c r="H4445" s="1">
        <f>VLOOKUP(A4445,Cafe_sales!$A$1:$O$10001,15,FALSE)</f>
        <v>45083</v>
      </c>
    </row>
    <row r="4446" spans="1:8" x14ac:dyDescent="0.35">
      <c r="A4446" t="s">
        <v>9927</v>
      </c>
      <c r="B4446" t="str">
        <f>VLOOKUP(A4446,Cafe_sales!$A$1:$O$10001,9,FALSE)</f>
        <v>Tea</v>
      </c>
      <c r="C4446" s="6">
        <f>VLOOKUP(A4446,Cafe_sales!$A$1:$O$10001,10,FALSE)</f>
        <v>4</v>
      </c>
      <c r="D4446" s="10">
        <f>VLOOKUP(A4446,Cafe_sales!$A$1:$O$10001,11,FALSE)</f>
        <v>1.5</v>
      </c>
      <c r="E4446" s="6">
        <f>VLOOKUP(A4446,Cafe_sales!$A$1:$O$10001,12,FALSE)</f>
        <v>6</v>
      </c>
      <c r="F4446" t="str">
        <f>VLOOKUP(A4446,Cafe_sales!$A$1:$O$10001,13,FALSE)</f>
        <v>Digital Wallet</v>
      </c>
      <c r="G4446" t="str">
        <f>VLOOKUP(A4446,Cafe_sales!$A$1:$O$10001,14,FALSE)</f>
        <v>In-store</v>
      </c>
      <c r="H4446" s="8">
        <f>VLOOKUP(A4446,Cafe_sales!$A$1:$O$10001,15,FALSE)</f>
        <v>45109</v>
      </c>
    </row>
    <row r="4447" spans="1:8" x14ac:dyDescent="0.35">
      <c r="A4447" t="s">
        <v>8216</v>
      </c>
      <c r="B4447" t="str">
        <f>VLOOKUP(A4447,Cafe_sales!$A$1:$O$10001,9,FALSE)</f>
        <v>Smoothie</v>
      </c>
      <c r="C4447" s="6">
        <f>VLOOKUP(A4447,Cafe_sales!$A$1:$O$10001,10,FALSE)</f>
        <v>4</v>
      </c>
      <c r="D4447" s="10">
        <f>VLOOKUP(A4447,Cafe_sales!$A$1:$O$10001,11,FALSE)</f>
        <v>4</v>
      </c>
      <c r="E4447" s="6">
        <f>VLOOKUP(A4447,Cafe_sales!$A$1:$O$10001,12,FALSE)</f>
        <v>16</v>
      </c>
      <c r="F4447" t="str">
        <f>VLOOKUP(A4447,Cafe_sales!$A$1:$O$10001,13,FALSE)</f>
        <v>Default mode</v>
      </c>
      <c r="G4447" t="str">
        <f>VLOOKUP(A4447,Cafe_sales!$A$1:$O$10001,14,FALSE)</f>
        <v>UNKNOWN</v>
      </c>
      <c r="H4447" s="8">
        <f>VLOOKUP(A4447,Cafe_sales!$A$1:$O$10001,15,FALSE)</f>
        <v>45036</v>
      </c>
    </row>
    <row r="4448" spans="1:8" x14ac:dyDescent="0.35">
      <c r="A4448" t="s">
        <v>2367</v>
      </c>
      <c r="B4448" t="str">
        <f>VLOOKUP(A4448,Cafe_sales!$A$1:$O$10001,9,FALSE)</f>
        <v>Tea</v>
      </c>
      <c r="C4448" s="6">
        <f>VLOOKUP(A4448,Cafe_sales!$A$1:$O$10001,10,FALSE)</f>
        <v>5</v>
      </c>
      <c r="D4448" s="10">
        <f>VLOOKUP(A4448,Cafe_sales!$A$1:$O$10001,11,FALSE)</f>
        <v>0</v>
      </c>
      <c r="E4448" s="6">
        <f>VLOOKUP(A4448,Cafe_sales!$A$1:$O$10001,12,FALSE)</f>
        <v>7.5</v>
      </c>
      <c r="F4448" t="str">
        <f>VLOOKUP(A4448,Cafe_sales!$A$1:$O$10001,13,FALSE)</f>
        <v>Credit Card</v>
      </c>
      <c r="G4448" t="str">
        <f>VLOOKUP(A4448,Cafe_sales!$A$1:$O$10001,14,FALSE)</f>
        <v>UNKNOWN</v>
      </c>
      <c r="H4448" s="8">
        <f>VLOOKUP(A4448,Cafe_sales!$A$1:$O$10001,15,FALSE)</f>
        <v>45078</v>
      </c>
    </row>
    <row r="4449" spans="1:8" x14ac:dyDescent="0.35">
      <c r="A4449" t="s">
        <v>814</v>
      </c>
      <c r="B4449" t="str">
        <f>VLOOKUP(A4449,Cafe_sales!$A$1:$O$10001,9,FALSE)</f>
        <v>Cookie</v>
      </c>
      <c r="C4449" s="6">
        <f>VLOOKUP(A4449,Cafe_sales!$A$1:$O$10001,10,FALSE)</f>
        <v>4</v>
      </c>
      <c r="D4449" s="10">
        <f>VLOOKUP(A4449,Cafe_sales!$A$1:$O$10001,11,FALSE)</f>
        <v>1</v>
      </c>
      <c r="E4449" s="6">
        <f>VLOOKUP(A4449,Cafe_sales!$A$1:$O$10001,12,FALSE)</f>
        <v>4</v>
      </c>
      <c r="F4449" t="str">
        <f>VLOOKUP(A4449,Cafe_sales!$A$1:$O$10001,13,FALSE)</f>
        <v>Cash</v>
      </c>
      <c r="G4449" t="str">
        <f>VLOOKUP(A4449,Cafe_sales!$A$1:$O$10001,14,FALSE)</f>
        <v>In-store</v>
      </c>
      <c r="H4449" s="8">
        <f>VLOOKUP(A4449,Cafe_sales!$A$1:$O$10001,15,FALSE)</f>
        <v>44995</v>
      </c>
    </row>
    <row r="4450" spans="1:8" x14ac:dyDescent="0.35">
      <c r="A4450" t="s">
        <v>2037</v>
      </c>
      <c r="B4450" t="str">
        <f>VLOOKUP(A4450,Cafe_sales!$A$1:$O$10001,9,FALSE)</f>
        <v>Cookie</v>
      </c>
      <c r="C4450" s="6">
        <f>VLOOKUP(A4450,Cafe_sales!$A$1:$O$10001,10,FALSE)</f>
        <v>3</v>
      </c>
      <c r="D4450" s="10">
        <f>VLOOKUP(A4450,Cafe_sales!$A$1:$O$10001,11,FALSE)</f>
        <v>1</v>
      </c>
      <c r="E4450" s="6">
        <f>VLOOKUP(A4450,Cafe_sales!$A$1:$O$10001,12,FALSE)</f>
        <v>3</v>
      </c>
      <c r="F4450" t="str">
        <f>VLOOKUP(A4450,Cafe_sales!$A$1:$O$10001,13,FALSE)</f>
        <v>Default mode</v>
      </c>
      <c r="G4450" t="str">
        <f>VLOOKUP(A4450,Cafe_sales!$A$1:$O$10001,14,FALSE)</f>
        <v>In-store</v>
      </c>
      <c r="H4450" s="8">
        <f>VLOOKUP(A4450,Cafe_sales!$A$1:$O$10001,15,FALSE)</f>
        <v>45088</v>
      </c>
    </row>
    <row r="4451" spans="1:8" x14ac:dyDescent="0.35">
      <c r="A4451" t="s">
        <v>4891</v>
      </c>
      <c r="B4451" t="str">
        <f>VLOOKUP(A4451,Cafe_sales!$A$1:$O$10001,9,FALSE)</f>
        <v>Sandwich</v>
      </c>
      <c r="C4451" s="6">
        <f>VLOOKUP(A4451,Cafe_sales!$A$1:$O$10001,10,FALSE)</f>
        <v>1</v>
      </c>
      <c r="D4451" s="10">
        <f>VLOOKUP(A4451,Cafe_sales!$A$1:$O$10001,11,FALSE)</f>
        <v>4</v>
      </c>
      <c r="E4451" s="6">
        <f>VLOOKUP(A4451,Cafe_sales!$A$1:$O$10001,12,FALSE)</f>
        <v>4</v>
      </c>
      <c r="F4451" t="str">
        <f>VLOOKUP(A4451,Cafe_sales!$A$1:$O$10001,13,FALSE)</f>
        <v>Default mode</v>
      </c>
      <c r="G4451" t="str">
        <f>VLOOKUP(A4451,Cafe_sales!$A$1:$O$10001,14,FALSE)</f>
        <v>In-store</v>
      </c>
      <c r="H4451" s="8">
        <f>VLOOKUP(A4451,Cafe_sales!$A$1:$O$10001,15,FALSE)</f>
        <v>45127</v>
      </c>
    </row>
    <row r="4452" spans="1:8" hidden="1" x14ac:dyDescent="0.35">
      <c r="A4452" t="s">
        <v>7989</v>
      </c>
      <c r="B4452" t="str">
        <f>VLOOKUP(A4452,Cafe_sales!$A$1:$O$10001,9,FALSE)</f>
        <v>Sandwich</v>
      </c>
      <c r="C4452">
        <f>VLOOKUP(A4452,Cafe_sales!$A$1:$O$10001,10,FALSE)</f>
        <v>4</v>
      </c>
      <c r="D4452">
        <f>VLOOKUP(A4452,Cafe_sales!$A$1:$O$10001,11,FALSE)</f>
        <v>3</v>
      </c>
      <c r="E4452">
        <f>VLOOKUP(A4452,Cafe_sales!$A$1:$O$10001,12,FALSE)</f>
        <v>16</v>
      </c>
      <c r="F4452" t="str">
        <f>VLOOKUP(A4452,Cafe_sales!$A$1:$O$10001,13,FALSE)</f>
        <v>Credit Card</v>
      </c>
      <c r="G4452" t="str">
        <f>VLOOKUP(A4452,Cafe_sales!$A$1:$O$10001,14,FALSE)</f>
        <v>Takeaway</v>
      </c>
      <c r="H4452" s="1">
        <f>VLOOKUP(A4452,Cafe_sales!$A$1:$O$10001,15,FALSE)</f>
        <v>45047</v>
      </c>
    </row>
    <row r="4453" spans="1:8" hidden="1" x14ac:dyDescent="0.35">
      <c r="A4453" t="s">
        <v>9862</v>
      </c>
      <c r="B4453" t="str">
        <f>VLOOKUP(A4453,Cafe_sales!$A$1:$O$10001,9,FALSE)</f>
        <v>Cake</v>
      </c>
      <c r="C4453">
        <f>VLOOKUP(A4453,Cafe_sales!$A$1:$O$10001,10,FALSE)</f>
        <v>2</v>
      </c>
      <c r="D4453">
        <f>VLOOKUP(A4453,Cafe_sales!$A$1:$O$10001,11,FALSE)</f>
        <v>3</v>
      </c>
      <c r="E4453">
        <f>VLOOKUP(A4453,Cafe_sales!$A$1:$O$10001,12,FALSE)</f>
        <v>6</v>
      </c>
      <c r="F4453" t="str">
        <f>VLOOKUP(A4453,Cafe_sales!$A$1:$O$10001,13,FALSE)</f>
        <v>Digital Wallet</v>
      </c>
      <c r="G4453" t="str">
        <f>VLOOKUP(A4453,Cafe_sales!$A$1:$O$10001,14,FALSE)</f>
        <v>Takeaway</v>
      </c>
      <c r="H4453" s="1">
        <f>VLOOKUP(A4453,Cafe_sales!$A$1:$O$10001,15,FALSE)</f>
        <v>45182</v>
      </c>
    </row>
    <row r="4454" spans="1:8" x14ac:dyDescent="0.35">
      <c r="A4454" t="s">
        <v>2241</v>
      </c>
      <c r="B4454" t="str">
        <f>VLOOKUP(A4454,Cafe_sales!$A$1:$O$10001,9,FALSE)</f>
        <v>UNKNOWN</v>
      </c>
      <c r="C4454" s="6">
        <f>VLOOKUP(A4454,Cafe_sales!$A$1:$O$10001,10,FALSE)</f>
        <v>2</v>
      </c>
      <c r="D4454" s="10">
        <f>VLOOKUP(A4454,Cafe_sales!$A$1:$O$10001,11,FALSE)</f>
        <v>3</v>
      </c>
      <c r="E4454" s="6">
        <f>VLOOKUP(A4454,Cafe_sales!$A$1:$O$10001,12,FALSE)</f>
        <v>6</v>
      </c>
      <c r="F4454" t="str">
        <f>VLOOKUP(A4454,Cafe_sales!$A$1:$O$10001,13,FALSE)</f>
        <v>Credit Card</v>
      </c>
      <c r="G4454" t="str">
        <f>VLOOKUP(A4454,Cafe_sales!$A$1:$O$10001,14,FALSE)</f>
        <v>In-store</v>
      </c>
      <c r="H4454" s="8">
        <f>VLOOKUP(A4454,Cafe_sales!$A$1:$O$10001,15,FALSE)</f>
        <v>45101</v>
      </c>
    </row>
    <row r="4455" spans="1:8" hidden="1" x14ac:dyDescent="0.35">
      <c r="A4455" t="s">
        <v>763</v>
      </c>
      <c r="B4455" t="str">
        <f>VLOOKUP(A4455,Cafe_sales!$A$1:$O$10001,9,FALSE)</f>
        <v>Juice</v>
      </c>
      <c r="C4455">
        <f>VLOOKUP(A4455,Cafe_sales!$A$1:$O$10001,10,FALSE)</f>
        <v>5</v>
      </c>
      <c r="D4455">
        <f>VLOOKUP(A4455,Cafe_sales!$A$1:$O$10001,11,FALSE)</f>
        <v>3</v>
      </c>
      <c r="E4455">
        <f>VLOOKUP(A4455,Cafe_sales!$A$1:$O$10001,12,FALSE)</f>
        <v>15</v>
      </c>
      <c r="F4455" t="str">
        <f>VLOOKUP(A4455,Cafe_sales!$A$1:$O$10001,13,FALSE)</f>
        <v>Cash</v>
      </c>
      <c r="G4455" t="str">
        <f>VLOOKUP(A4455,Cafe_sales!$A$1:$O$10001,14,FALSE)</f>
        <v>Takeaway</v>
      </c>
      <c r="H4455" s="1">
        <f>VLOOKUP(A4455,Cafe_sales!$A$1:$O$10001,15,FALSE)</f>
        <v>45052</v>
      </c>
    </row>
    <row r="4456" spans="1:8" x14ac:dyDescent="0.35">
      <c r="A4456" t="s">
        <v>7813</v>
      </c>
      <c r="B4456" t="str">
        <f>VLOOKUP(A4456,Cafe_sales!$A$1:$O$10001,9,FALSE)</f>
        <v>Cake</v>
      </c>
      <c r="C4456" s="6">
        <f>VLOOKUP(A4456,Cafe_sales!$A$1:$O$10001,10,FALSE)</f>
        <v>2</v>
      </c>
      <c r="D4456" s="10">
        <f>VLOOKUP(A4456,Cafe_sales!$A$1:$O$10001,11,FALSE)</f>
        <v>3</v>
      </c>
      <c r="E4456" s="6">
        <f>VLOOKUP(A4456,Cafe_sales!$A$1:$O$10001,12,FALSE)</f>
        <v>6</v>
      </c>
      <c r="F4456" t="str">
        <f>VLOOKUP(A4456,Cafe_sales!$A$1:$O$10001,13,FALSE)</f>
        <v>Default mode</v>
      </c>
      <c r="G4456" t="str">
        <f>VLOOKUP(A4456,Cafe_sales!$A$1:$O$10001,14,FALSE)</f>
        <v>UNKNOWN</v>
      </c>
      <c r="H4456" s="8">
        <f>VLOOKUP(A4456,Cafe_sales!$A$1:$O$10001,15,FALSE)</f>
        <v>44964</v>
      </c>
    </row>
    <row r="4457" spans="1:8" hidden="1" x14ac:dyDescent="0.35">
      <c r="A4457" t="s">
        <v>9348</v>
      </c>
      <c r="B4457" t="str">
        <f>VLOOKUP(A4457,Cafe_sales!$A$1:$O$10001,9,FALSE)</f>
        <v>Juice</v>
      </c>
      <c r="C4457">
        <f>VLOOKUP(A4457,Cafe_sales!$A$1:$O$10001,10,FALSE)</f>
        <v>5</v>
      </c>
      <c r="D4457">
        <f>VLOOKUP(A4457,Cafe_sales!$A$1:$O$10001,11,FALSE)</f>
        <v>3</v>
      </c>
      <c r="E4457">
        <f>VLOOKUP(A4457,Cafe_sales!$A$1:$O$10001,12,FALSE)</f>
        <v>15</v>
      </c>
      <c r="F4457" t="str">
        <f>VLOOKUP(A4457,Cafe_sales!$A$1:$O$10001,13,FALSE)</f>
        <v>Default mode</v>
      </c>
      <c r="G4457" t="str">
        <f>VLOOKUP(A4457,Cafe_sales!$A$1:$O$10001,14,FALSE)</f>
        <v>Takeaway</v>
      </c>
      <c r="H4457" s="1">
        <f>VLOOKUP(A4457,Cafe_sales!$A$1:$O$10001,15,FALSE)</f>
        <v>44927</v>
      </c>
    </row>
    <row r="4458" spans="1:8" hidden="1" x14ac:dyDescent="0.35">
      <c r="A4458" t="s">
        <v>4650</v>
      </c>
      <c r="B4458" t="str">
        <f>VLOOKUP(A4458,Cafe_sales!$A$1:$O$10001,9,FALSE)</f>
        <v>Smoothie</v>
      </c>
      <c r="C4458">
        <f>VLOOKUP(A4458,Cafe_sales!$A$1:$O$10001,10,FALSE)</f>
        <v>3</v>
      </c>
      <c r="D4458">
        <f>VLOOKUP(A4458,Cafe_sales!$A$1:$O$10001,11,FALSE)</f>
        <v>4</v>
      </c>
      <c r="E4458">
        <f>VLOOKUP(A4458,Cafe_sales!$A$1:$O$10001,12,FALSE)</f>
        <v>12</v>
      </c>
      <c r="F4458" t="str">
        <f>VLOOKUP(A4458,Cafe_sales!$A$1:$O$10001,13,FALSE)</f>
        <v>Credit Card</v>
      </c>
      <c r="G4458" t="str">
        <f>VLOOKUP(A4458,Cafe_sales!$A$1:$O$10001,14,FALSE)</f>
        <v>Cafe</v>
      </c>
      <c r="H4458" s="1">
        <f>VLOOKUP(A4458,Cafe_sales!$A$1:$O$10001,15,FALSE)</f>
        <v>44953</v>
      </c>
    </row>
    <row r="4459" spans="1:8" x14ac:dyDescent="0.35">
      <c r="A4459" t="s">
        <v>4719</v>
      </c>
      <c r="B4459" t="str">
        <f>VLOOKUP(A4459,Cafe_sales!$A$1:$O$10001,9,FALSE)</f>
        <v>Juice</v>
      </c>
      <c r="C4459" s="6">
        <f>VLOOKUP(A4459,Cafe_sales!$A$1:$O$10001,10,FALSE)</f>
        <v>2</v>
      </c>
      <c r="D4459" s="10">
        <f>VLOOKUP(A4459,Cafe_sales!$A$1:$O$10001,11,FALSE)</f>
        <v>3</v>
      </c>
      <c r="E4459" s="6">
        <f>VLOOKUP(A4459,Cafe_sales!$A$1:$O$10001,12,FALSE)</f>
        <v>6</v>
      </c>
      <c r="F4459" t="str">
        <f>VLOOKUP(A4459,Cafe_sales!$A$1:$O$10001,13,FALSE)</f>
        <v>Cash</v>
      </c>
      <c r="G4459" t="str">
        <f>VLOOKUP(A4459,Cafe_sales!$A$1:$O$10001,14,FALSE)</f>
        <v>UNKNOWN</v>
      </c>
      <c r="H4459" s="8">
        <f>VLOOKUP(A4459,Cafe_sales!$A$1:$O$10001,15,FALSE)</f>
        <v>45026</v>
      </c>
    </row>
    <row r="4460" spans="1:8" x14ac:dyDescent="0.35">
      <c r="A4460" t="s">
        <v>9238</v>
      </c>
      <c r="B4460" t="str">
        <f>VLOOKUP(A4460,Cafe_sales!$A$1:$O$10001,9,FALSE)</f>
        <v>Cookie</v>
      </c>
      <c r="C4460" s="6">
        <f>VLOOKUP(A4460,Cafe_sales!$A$1:$O$10001,10,FALSE)</f>
        <v>3</v>
      </c>
      <c r="D4460" s="10">
        <f>VLOOKUP(A4460,Cafe_sales!$A$1:$O$10001,11,FALSE)</f>
        <v>1</v>
      </c>
      <c r="E4460" s="6">
        <f>VLOOKUP(A4460,Cafe_sales!$A$1:$O$10001,12,FALSE)</f>
        <v>3</v>
      </c>
      <c r="F4460" t="str">
        <f>VLOOKUP(A4460,Cafe_sales!$A$1:$O$10001,13,FALSE)</f>
        <v>Digital Wallet</v>
      </c>
      <c r="G4460" t="str">
        <f>VLOOKUP(A4460,Cafe_sales!$A$1:$O$10001,14,FALSE)</f>
        <v>In-store</v>
      </c>
      <c r="H4460" s="8">
        <f>VLOOKUP(A4460,Cafe_sales!$A$1:$O$10001,15,FALSE)</f>
        <v>45284</v>
      </c>
    </row>
    <row r="4461" spans="1:8" x14ac:dyDescent="0.35">
      <c r="A4461" t="s">
        <v>2807</v>
      </c>
      <c r="B4461" t="str">
        <f>VLOOKUP(A4461,Cafe_sales!$A$1:$O$10001,9,FALSE)</f>
        <v>Sandwich</v>
      </c>
      <c r="C4461" s="6">
        <f>VLOOKUP(A4461,Cafe_sales!$A$1:$O$10001,10,FALSE)</f>
        <v>2</v>
      </c>
      <c r="D4461" s="10">
        <f>VLOOKUP(A4461,Cafe_sales!$A$1:$O$10001,11,FALSE)</f>
        <v>4</v>
      </c>
      <c r="E4461" s="6">
        <f>VLOOKUP(A4461,Cafe_sales!$A$1:$O$10001,12,FALSE)</f>
        <v>8</v>
      </c>
      <c r="F4461" t="str">
        <f>VLOOKUP(A4461,Cafe_sales!$A$1:$O$10001,13,FALSE)</f>
        <v>Default mode</v>
      </c>
      <c r="G4461" t="str">
        <f>VLOOKUP(A4461,Cafe_sales!$A$1:$O$10001,14,FALSE)</f>
        <v>In-store</v>
      </c>
      <c r="H4461" s="8">
        <f>VLOOKUP(A4461,Cafe_sales!$A$1:$O$10001,15,FALSE)</f>
        <v>45041</v>
      </c>
    </row>
    <row r="4462" spans="1:8" x14ac:dyDescent="0.35">
      <c r="A4462" t="s">
        <v>8939</v>
      </c>
      <c r="B4462" t="str">
        <f>VLOOKUP(A4462,Cafe_sales!$A$1:$O$10001,9,FALSE)</f>
        <v>Sandwich</v>
      </c>
      <c r="C4462" s="6">
        <f>VLOOKUP(A4462,Cafe_sales!$A$1:$O$10001,10,FALSE)</f>
        <v>1</v>
      </c>
      <c r="D4462" s="10">
        <f>VLOOKUP(A4462,Cafe_sales!$A$1:$O$10001,11,FALSE)</f>
        <v>4</v>
      </c>
      <c r="E4462" s="6">
        <f>VLOOKUP(A4462,Cafe_sales!$A$1:$O$10001,12,FALSE)</f>
        <v>4</v>
      </c>
      <c r="F4462" t="str">
        <f>VLOOKUP(A4462,Cafe_sales!$A$1:$O$10001,13,FALSE)</f>
        <v>Cash</v>
      </c>
      <c r="G4462" t="str">
        <f>VLOOKUP(A4462,Cafe_sales!$A$1:$O$10001,14,FALSE)</f>
        <v>In-store</v>
      </c>
      <c r="H4462" s="8">
        <f>VLOOKUP(A4462,Cafe_sales!$A$1:$O$10001,15,FALSE)</f>
        <v>45118</v>
      </c>
    </row>
    <row r="4463" spans="1:8" hidden="1" x14ac:dyDescent="0.35">
      <c r="A4463" t="s">
        <v>8820</v>
      </c>
      <c r="B4463" t="str">
        <f>VLOOKUP(A4463,Cafe_sales!$A$1:$O$10001,9,FALSE)</f>
        <v>Smoothie</v>
      </c>
      <c r="C4463">
        <f>VLOOKUP(A4463,Cafe_sales!$A$1:$O$10001,10,FALSE)</f>
        <v>2</v>
      </c>
      <c r="D4463">
        <f>VLOOKUP(A4463,Cafe_sales!$A$1:$O$10001,11,FALSE)</f>
        <v>4</v>
      </c>
      <c r="E4463">
        <f>VLOOKUP(A4463,Cafe_sales!$A$1:$O$10001,12,FALSE)</f>
        <v>8</v>
      </c>
      <c r="F4463" t="str">
        <f>VLOOKUP(A4463,Cafe_sales!$A$1:$O$10001,13,FALSE)</f>
        <v>Default mode</v>
      </c>
      <c r="G4463" t="str">
        <f>VLOOKUP(A4463,Cafe_sales!$A$1:$O$10001,14,FALSE)</f>
        <v>Takeaway</v>
      </c>
      <c r="H4463" s="1">
        <f>VLOOKUP(A4463,Cafe_sales!$A$1:$O$10001,15,FALSE)</f>
        <v>45060</v>
      </c>
    </row>
    <row r="4464" spans="1:8" x14ac:dyDescent="0.35">
      <c r="A4464" t="s">
        <v>9108</v>
      </c>
      <c r="B4464" t="str">
        <f>VLOOKUP(A4464,Cafe_sales!$A$1:$O$10001,9,FALSE)</f>
        <v>Tea</v>
      </c>
      <c r="C4464" s="6">
        <f>VLOOKUP(A4464,Cafe_sales!$A$1:$O$10001,10,FALSE)</f>
        <v>5</v>
      </c>
      <c r="D4464" s="10">
        <f>VLOOKUP(A4464,Cafe_sales!$A$1:$O$10001,11,FALSE)</f>
        <v>1.5</v>
      </c>
      <c r="E4464" s="6">
        <f>VLOOKUP(A4464,Cafe_sales!$A$1:$O$10001,12,FALSE)</f>
        <v>7.5</v>
      </c>
      <c r="F4464" t="str">
        <f>VLOOKUP(A4464,Cafe_sales!$A$1:$O$10001,13,FALSE)</f>
        <v>Credit Card</v>
      </c>
      <c r="G4464" t="str">
        <f>VLOOKUP(A4464,Cafe_sales!$A$1:$O$10001,14,FALSE)</f>
        <v>UNKNOWN</v>
      </c>
      <c r="H4464" s="8">
        <f>VLOOKUP(A4464,Cafe_sales!$A$1:$O$10001,15,FALSE)</f>
        <v>45003</v>
      </c>
    </row>
    <row r="4465" spans="1:8" x14ac:dyDescent="0.35">
      <c r="A4465" t="s">
        <v>4710</v>
      </c>
      <c r="B4465" t="str">
        <f>VLOOKUP(A4465,Cafe_sales!$A$1:$O$10001,9,FALSE)</f>
        <v>Cookie</v>
      </c>
      <c r="C4465" s="6">
        <f>VLOOKUP(A4465,Cafe_sales!$A$1:$O$10001,10,FALSE)</f>
        <v>1</v>
      </c>
      <c r="D4465" s="10">
        <f>VLOOKUP(A4465,Cafe_sales!$A$1:$O$10001,11,FALSE)</f>
        <v>1</v>
      </c>
      <c r="E4465" s="6">
        <f>VLOOKUP(A4465,Cafe_sales!$A$1:$O$10001,12,FALSE)</f>
        <v>1</v>
      </c>
      <c r="F4465" t="str">
        <f>VLOOKUP(A4465,Cafe_sales!$A$1:$O$10001,13,FALSE)</f>
        <v>Digital Wallet</v>
      </c>
      <c r="G4465" t="str">
        <f>VLOOKUP(A4465,Cafe_sales!$A$1:$O$10001,14,FALSE)</f>
        <v>In-store</v>
      </c>
      <c r="H4465" s="8">
        <f>VLOOKUP(A4465,Cafe_sales!$A$1:$O$10001,15,FALSE)</f>
        <v>45035</v>
      </c>
    </row>
    <row r="4466" spans="1:8" hidden="1" x14ac:dyDescent="0.35">
      <c r="A4466" t="s">
        <v>9368</v>
      </c>
      <c r="B4466" t="str">
        <f>VLOOKUP(A4466,Cafe_sales!$A$1:$O$10001,9,FALSE)</f>
        <v>Salad</v>
      </c>
      <c r="C4466">
        <f>VLOOKUP(A4466,Cafe_sales!$A$1:$O$10001,10,FALSE)</f>
        <v>4</v>
      </c>
      <c r="D4466">
        <f>VLOOKUP(A4466,Cafe_sales!$A$1:$O$10001,11,FALSE)</f>
        <v>5</v>
      </c>
      <c r="E4466">
        <f>VLOOKUP(A4466,Cafe_sales!$A$1:$O$10001,12,FALSE)</f>
        <v>20</v>
      </c>
      <c r="F4466" t="str">
        <f>VLOOKUP(A4466,Cafe_sales!$A$1:$O$10001,13,FALSE)</f>
        <v>Credit Card</v>
      </c>
      <c r="G4466" t="str">
        <f>VLOOKUP(A4466,Cafe_sales!$A$1:$O$10001,14,FALSE)</f>
        <v>Takeaway</v>
      </c>
      <c r="H4466" s="1">
        <f>VLOOKUP(A4466,Cafe_sales!$A$1:$O$10001,15,FALSE)</f>
        <v>45027</v>
      </c>
    </row>
    <row r="4467" spans="1:8" x14ac:dyDescent="0.35">
      <c r="A4467" t="s">
        <v>8553</v>
      </c>
      <c r="B4467" t="str">
        <f>VLOOKUP(A4467,Cafe_sales!$A$1:$O$10001,9,FALSE)</f>
        <v>Tea</v>
      </c>
      <c r="C4467" s="6">
        <f>VLOOKUP(A4467,Cafe_sales!$A$1:$O$10001,10,FALSE)</f>
        <v>1</v>
      </c>
      <c r="D4467" s="10">
        <f>VLOOKUP(A4467,Cafe_sales!$A$1:$O$10001,11,FALSE)</f>
        <v>1.5</v>
      </c>
      <c r="E4467" s="6">
        <f>VLOOKUP(A4467,Cafe_sales!$A$1:$O$10001,12,FALSE)</f>
        <v>1.5</v>
      </c>
      <c r="F4467" t="str">
        <f>VLOOKUP(A4467,Cafe_sales!$A$1:$O$10001,13,FALSE)</f>
        <v>Digital Wallet</v>
      </c>
      <c r="G4467" t="str">
        <f>VLOOKUP(A4467,Cafe_sales!$A$1:$O$10001,14,FALSE)</f>
        <v>In-store</v>
      </c>
      <c r="H4467" s="8">
        <f>VLOOKUP(A4467,Cafe_sales!$A$1:$O$10001,15,FALSE)</f>
        <v>45269</v>
      </c>
    </row>
    <row r="4468" spans="1:8" hidden="1" x14ac:dyDescent="0.35">
      <c r="A4468" t="s">
        <v>7667</v>
      </c>
      <c r="B4468" t="str">
        <f>VLOOKUP(A4468,Cafe_sales!$A$1:$O$10001,9,FALSE)</f>
        <v>Smoothie</v>
      </c>
      <c r="C4468">
        <f>VLOOKUP(A4468,Cafe_sales!$A$1:$O$10001,10,FALSE)</f>
        <v>4</v>
      </c>
      <c r="D4468">
        <f>VLOOKUP(A4468,Cafe_sales!$A$1:$O$10001,11,FALSE)</f>
        <v>4</v>
      </c>
      <c r="E4468">
        <f>VLOOKUP(A4468,Cafe_sales!$A$1:$O$10001,12,FALSE)</f>
        <v>16</v>
      </c>
      <c r="F4468" t="str">
        <f>VLOOKUP(A4468,Cafe_sales!$A$1:$O$10001,13,FALSE)</f>
        <v>UNKNOWN</v>
      </c>
      <c r="G4468" t="str">
        <f>VLOOKUP(A4468,Cafe_sales!$A$1:$O$10001,14,FALSE)</f>
        <v>Takeaway</v>
      </c>
      <c r="H4468" s="1">
        <f>VLOOKUP(A4468,Cafe_sales!$A$1:$O$10001,15,FALSE)</f>
        <v>45012</v>
      </c>
    </row>
    <row r="4469" spans="1:8" x14ac:dyDescent="0.35">
      <c r="A4469" t="s">
        <v>9479</v>
      </c>
      <c r="B4469" t="str">
        <f>VLOOKUP(A4469,Cafe_sales!$A$1:$O$10001,9,FALSE)</f>
        <v>Smoothie</v>
      </c>
      <c r="C4469" s="6">
        <f>VLOOKUP(A4469,Cafe_sales!$A$1:$O$10001,10,FALSE)</f>
        <v>5</v>
      </c>
      <c r="D4469" s="10">
        <f>VLOOKUP(A4469,Cafe_sales!$A$1:$O$10001,11,FALSE)</f>
        <v>4</v>
      </c>
      <c r="E4469" s="6">
        <f>VLOOKUP(A4469,Cafe_sales!$A$1:$O$10001,12,FALSE)</f>
        <v>20</v>
      </c>
      <c r="F4469" t="str">
        <f>VLOOKUP(A4469,Cafe_sales!$A$1:$O$10001,13,FALSE)</f>
        <v>Cash</v>
      </c>
      <c r="G4469" t="str">
        <f>VLOOKUP(A4469,Cafe_sales!$A$1:$O$10001,14,FALSE)</f>
        <v>In-store</v>
      </c>
      <c r="H4469" s="8">
        <f>VLOOKUP(A4469,Cafe_sales!$A$1:$O$10001,15,FALSE)</f>
        <v>45015</v>
      </c>
    </row>
    <row r="4470" spans="1:8" x14ac:dyDescent="0.35">
      <c r="A4470" t="s">
        <v>9576</v>
      </c>
      <c r="B4470" t="str">
        <f>VLOOKUP(A4470,Cafe_sales!$A$1:$O$10001,9,FALSE)</f>
        <v>Cake</v>
      </c>
      <c r="C4470" s="6">
        <f>VLOOKUP(A4470,Cafe_sales!$A$1:$O$10001,10,FALSE)</f>
        <v>2</v>
      </c>
      <c r="D4470" s="10">
        <f>VLOOKUP(A4470,Cafe_sales!$A$1:$O$10001,11,FALSE)</f>
        <v>3</v>
      </c>
      <c r="E4470" s="6">
        <f>VLOOKUP(A4470,Cafe_sales!$A$1:$O$10001,12,FALSE)</f>
        <v>6</v>
      </c>
      <c r="F4470" t="str">
        <f>VLOOKUP(A4470,Cafe_sales!$A$1:$O$10001,13,FALSE)</f>
        <v>Default mode</v>
      </c>
      <c r="G4470" t="str">
        <f>VLOOKUP(A4470,Cafe_sales!$A$1:$O$10001,14,FALSE)</f>
        <v>UNKNOWN</v>
      </c>
      <c r="H4470" s="8">
        <f>VLOOKUP(A4470,Cafe_sales!$A$1:$O$10001,15,FALSE)</f>
        <v>45193</v>
      </c>
    </row>
    <row r="4471" spans="1:8" x14ac:dyDescent="0.35">
      <c r="A4471" t="s">
        <v>7280</v>
      </c>
      <c r="B4471" t="str">
        <f>VLOOKUP(A4471,Cafe_sales!$A$1:$O$10001,9,FALSE)</f>
        <v>Sandwich</v>
      </c>
      <c r="C4471" s="6">
        <f>VLOOKUP(A4471,Cafe_sales!$A$1:$O$10001,10,FALSE)</f>
        <v>5</v>
      </c>
      <c r="D4471" s="10">
        <f>VLOOKUP(A4471,Cafe_sales!$A$1:$O$10001,11,FALSE)</f>
        <v>4</v>
      </c>
      <c r="E4471" s="6">
        <f>VLOOKUP(A4471,Cafe_sales!$A$1:$O$10001,12,FALSE)</f>
        <v>20</v>
      </c>
      <c r="F4471" t="str">
        <f>VLOOKUP(A4471,Cafe_sales!$A$1:$O$10001,13,FALSE)</f>
        <v>Credit Card</v>
      </c>
      <c r="G4471" t="str">
        <f>VLOOKUP(A4471,Cafe_sales!$A$1:$O$10001,14,FALSE)</f>
        <v>In-store</v>
      </c>
      <c r="H4471" s="8">
        <f>VLOOKUP(A4471,Cafe_sales!$A$1:$O$10001,15,FALSE)</f>
        <v>45129</v>
      </c>
    </row>
    <row r="4472" spans="1:8" hidden="1" x14ac:dyDescent="0.35">
      <c r="A4472" t="s">
        <v>2338</v>
      </c>
      <c r="B4472" t="str">
        <f>VLOOKUP(A4472,Cafe_sales!$A$1:$O$10001,9,FALSE)</f>
        <v>Sandwich</v>
      </c>
      <c r="C4472">
        <f>VLOOKUP(A4472,Cafe_sales!$A$1:$O$10001,10,FALSE)</f>
        <v>5</v>
      </c>
      <c r="D4472">
        <f>VLOOKUP(A4472,Cafe_sales!$A$1:$O$10001,11,FALSE)</f>
        <v>0</v>
      </c>
      <c r="E4472">
        <f>VLOOKUP(A4472,Cafe_sales!$A$1:$O$10001,12,FALSE)</f>
        <v>20</v>
      </c>
      <c r="F4472" t="str">
        <f>VLOOKUP(A4472,Cafe_sales!$A$1:$O$10001,13,FALSE)</f>
        <v>Cash</v>
      </c>
      <c r="G4472" t="str">
        <f>VLOOKUP(A4472,Cafe_sales!$A$1:$O$10001,14,FALSE)</f>
        <v>Takeaway</v>
      </c>
      <c r="H4472" s="1">
        <f>VLOOKUP(A4472,Cafe_sales!$A$1:$O$10001,15,FALSE)</f>
        <v>45063</v>
      </c>
    </row>
    <row r="4473" spans="1:8" x14ac:dyDescent="0.35">
      <c r="A4473" t="s">
        <v>7851</v>
      </c>
      <c r="B4473" t="str">
        <f>VLOOKUP(A4473,Cafe_sales!$A$1:$O$10001,9,FALSE)</f>
        <v>Smoothie</v>
      </c>
      <c r="C4473" s="6">
        <f>VLOOKUP(A4473,Cafe_sales!$A$1:$O$10001,10,FALSE)</f>
        <v>4</v>
      </c>
      <c r="D4473" s="10">
        <f>VLOOKUP(A4473,Cafe_sales!$A$1:$O$10001,11,FALSE)</f>
        <v>4</v>
      </c>
      <c r="E4473" s="6">
        <f>VLOOKUP(A4473,Cafe_sales!$A$1:$O$10001,12,FALSE)</f>
        <v>16</v>
      </c>
      <c r="F4473" t="str">
        <f>VLOOKUP(A4473,Cafe_sales!$A$1:$O$10001,13,FALSE)</f>
        <v>Cash</v>
      </c>
      <c r="G4473" t="str">
        <f>VLOOKUP(A4473,Cafe_sales!$A$1:$O$10001,14,FALSE)</f>
        <v>In-store</v>
      </c>
      <c r="H4473" s="8">
        <f>VLOOKUP(A4473,Cafe_sales!$A$1:$O$10001,15,FALSE)</f>
        <v>45039</v>
      </c>
    </row>
    <row r="4474" spans="1:8" hidden="1" x14ac:dyDescent="0.35">
      <c r="A4474" t="s">
        <v>9629</v>
      </c>
      <c r="B4474" t="str">
        <f>VLOOKUP(A4474,Cafe_sales!$A$1:$O$10001,9,FALSE)</f>
        <v>Salad</v>
      </c>
      <c r="C4474">
        <f>VLOOKUP(A4474,Cafe_sales!$A$1:$O$10001,10,FALSE)</f>
        <v>5</v>
      </c>
      <c r="D4474">
        <f>VLOOKUP(A4474,Cafe_sales!$A$1:$O$10001,11,FALSE)</f>
        <v>5</v>
      </c>
      <c r="E4474">
        <f>VLOOKUP(A4474,Cafe_sales!$A$1:$O$10001,12,FALSE)</f>
        <v>25</v>
      </c>
      <c r="F4474" t="str">
        <f>VLOOKUP(A4474,Cafe_sales!$A$1:$O$10001,13,FALSE)</f>
        <v>UNKNOWN</v>
      </c>
      <c r="G4474" t="str">
        <f>VLOOKUP(A4474,Cafe_sales!$A$1:$O$10001,14,FALSE)</f>
        <v>Takeaway</v>
      </c>
      <c r="H4474" s="1">
        <f>VLOOKUP(A4474,Cafe_sales!$A$1:$O$10001,15,FALSE)</f>
        <v>45117</v>
      </c>
    </row>
    <row r="4475" spans="1:8" x14ac:dyDescent="0.35">
      <c r="A4475" t="s">
        <v>12</v>
      </c>
      <c r="B4475" t="str">
        <f>VLOOKUP(A4475,Cafe_sales!$A$1:$O$10001,9,FALSE)</f>
        <v>Cake</v>
      </c>
      <c r="C4475" s="6">
        <f>VLOOKUP(A4475,Cafe_sales!$A$1:$O$10001,10,FALSE)</f>
        <v>4</v>
      </c>
      <c r="D4475" s="10">
        <f>VLOOKUP(A4475,Cafe_sales!$A$1:$O$10001,11,FALSE)</f>
        <v>3</v>
      </c>
      <c r="E4475" s="6">
        <f>VLOOKUP(A4475,Cafe_sales!$A$1:$O$10001,12,FALSE)</f>
        <v>12</v>
      </c>
      <c r="F4475" t="str">
        <f>VLOOKUP(A4475,Cafe_sales!$A$1:$O$10001,13,FALSE)</f>
        <v>Cash</v>
      </c>
      <c r="G4475" t="str">
        <f>VLOOKUP(A4475,Cafe_sales!$A$1:$O$10001,14,FALSE)</f>
        <v>In-store</v>
      </c>
      <c r="H4475" s="8">
        <f>VLOOKUP(A4475,Cafe_sales!$A$1:$O$10001,15,FALSE)</f>
        <v>45062</v>
      </c>
    </row>
    <row r="4476" spans="1:8" x14ac:dyDescent="0.35">
      <c r="A4476" t="s">
        <v>4210</v>
      </c>
      <c r="B4476" t="str">
        <f>VLOOKUP(A4476,Cafe_sales!$A$1:$O$10001,9,FALSE)</f>
        <v>Sandwich</v>
      </c>
      <c r="C4476" s="6">
        <f>VLOOKUP(A4476,Cafe_sales!$A$1:$O$10001,10,FALSE)</f>
        <v>1</v>
      </c>
      <c r="D4476" s="10">
        <f>VLOOKUP(A4476,Cafe_sales!$A$1:$O$10001,11,FALSE)</f>
        <v>4</v>
      </c>
      <c r="E4476" s="6">
        <f>VLOOKUP(A4476,Cafe_sales!$A$1:$O$10001,12,FALSE)</f>
        <v>4</v>
      </c>
      <c r="F4476" t="str">
        <f>VLOOKUP(A4476,Cafe_sales!$A$1:$O$10001,13,FALSE)</f>
        <v>Digital Wallet</v>
      </c>
      <c r="G4476" t="str">
        <f>VLOOKUP(A4476,Cafe_sales!$A$1:$O$10001,14,FALSE)</f>
        <v>In-store</v>
      </c>
      <c r="H4476" s="8">
        <f>VLOOKUP(A4476,Cafe_sales!$A$1:$O$10001,15,FALSE)</f>
        <v>45115</v>
      </c>
    </row>
    <row r="4477" spans="1:8" x14ac:dyDescent="0.35">
      <c r="A4477" t="s">
        <v>6261</v>
      </c>
      <c r="B4477" t="str">
        <f>VLOOKUP(A4477,Cafe_sales!$A$1:$O$10001,9,FALSE)</f>
        <v>Juice</v>
      </c>
      <c r="C4477" s="6">
        <f>VLOOKUP(A4477,Cafe_sales!$A$1:$O$10001,10,FALSE)</f>
        <v>4</v>
      </c>
      <c r="D4477" s="10">
        <f>VLOOKUP(A4477,Cafe_sales!$A$1:$O$10001,11,FALSE)</f>
        <v>3</v>
      </c>
      <c r="E4477" s="6">
        <f>VLOOKUP(A4477,Cafe_sales!$A$1:$O$10001,12,FALSE)</f>
        <v>12</v>
      </c>
      <c r="F4477" t="str">
        <f>VLOOKUP(A4477,Cafe_sales!$A$1:$O$10001,13,FALSE)</f>
        <v>Cash</v>
      </c>
      <c r="G4477" t="str">
        <f>VLOOKUP(A4477,Cafe_sales!$A$1:$O$10001,14,FALSE)</f>
        <v>UNKNOWN</v>
      </c>
      <c r="H4477" s="8">
        <f>VLOOKUP(A4477,Cafe_sales!$A$1:$O$10001,15,FALSE)</f>
        <v>44927</v>
      </c>
    </row>
    <row r="4478" spans="1:8" x14ac:dyDescent="0.35">
      <c r="A4478" t="s">
        <v>9068</v>
      </c>
      <c r="B4478" t="str">
        <f>VLOOKUP(A4478,Cafe_sales!$A$1:$O$10001,9,FALSE)</f>
        <v>Cookie</v>
      </c>
      <c r="C4478" s="6">
        <f>VLOOKUP(A4478,Cafe_sales!$A$1:$O$10001,10,FALSE)</f>
        <v>4</v>
      </c>
      <c r="D4478" s="10">
        <f>VLOOKUP(A4478,Cafe_sales!$A$1:$O$10001,11,FALSE)</f>
        <v>1</v>
      </c>
      <c r="E4478" s="6">
        <f>VLOOKUP(A4478,Cafe_sales!$A$1:$O$10001,12,FALSE)</f>
        <v>4</v>
      </c>
      <c r="F4478" t="str">
        <f>VLOOKUP(A4478,Cafe_sales!$A$1:$O$10001,13,FALSE)</f>
        <v>Cash</v>
      </c>
      <c r="G4478" t="str">
        <f>VLOOKUP(A4478,Cafe_sales!$A$1:$O$10001,14,FALSE)</f>
        <v>UNKNOWN</v>
      </c>
      <c r="H4478" s="8">
        <f>VLOOKUP(A4478,Cafe_sales!$A$1:$O$10001,15,FALSE)</f>
        <v>44927</v>
      </c>
    </row>
    <row r="4479" spans="1:8" x14ac:dyDescent="0.35">
      <c r="A4479" t="s">
        <v>2725</v>
      </c>
      <c r="B4479" t="str">
        <f>VLOOKUP(A4479,Cafe_sales!$A$1:$O$10001,9,FALSE)</f>
        <v>Tea</v>
      </c>
      <c r="C4479" s="6">
        <f>VLOOKUP(A4479,Cafe_sales!$A$1:$O$10001,10,FALSE)</f>
        <v>3</v>
      </c>
      <c r="D4479" s="10">
        <f>VLOOKUP(A4479,Cafe_sales!$A$1:$O$10001,11,FALSE)</f>
        <v>1.5</v>
      </c>
      <c r="E4479" s="6">
        <f>VLOOKUP(A4479,Cafe_sales!$A$1:$O$10001,12,FALSE)</f>
        <v>4.5</v>
      </c>
      <c r="F4479" t="str">
        <f>VLOOKUP(A4479,Cafe_sales!$A$1:$O$10001,13,FALSE)</f>
        <v>Cash</v>
      </c>
      <c r="G4479" t="str">
        <f>VLOOKUP(A4479,Cafe_sales!$A$1:$O$10001,14,FALSE)</f>
        <v>In-store</v>
      </c>
      <c r="H4479" s="8">
        <f>VLOOKUP(A4479,Cafe_sales!$A$1:$O$10001,15,FALSE)</f>
        <v>45231</v>
      </c>
    </row>
    <row r="4480" spans="1:8" hidden="1" x14ac:dyDescent="0.35">
      <c r="A4480" t="s">
        <v>445</v>
      </c>
      <c r="B4480" t="str">
        <f>VLOOKUP(A4480,Cafe_sales!$A$1:$O$10001,9,FALSE)</f>
        <v>Cake</v>
      </c>
      <c r="C4480">
        <f>VLOOKUP(A4480,Cafe_sales!$A$1:$O$10001,10,FALSE)</f>
        <v>2</v>
      </c>
      <c r="D4480">
        <f>VLOOKUP(A4480,Cafe_sales!$A$1:$O$10001,11,FALSE)</f>
        <v>3</v>
      </c>
      <c r="E4480">
        <f>VLOOKUP(A4480,Cafe_sales!$A$1:$O$10001,12,FALSE)</f>
        <v>6</v>
      </c>
      <c r="F4480" t="str">
        <f>VLOOKUP(A4480,Cafe_sales!$A$1:$O$10001,13,FALSE)</f>
        <v>Cash</v>
      </c>
      <c r="G4480" t="str">
        <f>VLOOKUP(A4480,Cafe_sales!$A$1:$O$10001,14,FALSE)</f>
        <v>Takeaway</v>
      </c>
      <c r="H4480" s="1">
        <f>VLOOKUP(A4480,Cafe_sales!$A$1:$O$10001,15,FALSE)</f>
        <v>44931</v>
      </c>
    </row>
    <row r="4481" spans="1:8" x14ac:dyDescent="0.35">
      <c r="A4481" t="s">
        <v>463</v>
      </c>
      <c r="B4481" t="str">
        <f>VLOOKUP(A4481,Cafe_sales!$A$1:$O$10001,9,FALSE)</f>
        <v>Cake</v>
      </c>
      <c r="C4481" s="6">
        <f>VLOOKUP(A4481,Cafe_sales!$A$1:$O$10001,10,FALSE)</f>
        <v>1</v>
      </c>
      <c r="D4481" s="10">
        <f>VLOOKUP(A4481,Cafe_sales!$A$1:$O$10001,11,FALSE)</f>
        <v>3</v>
      </c>
      <c r="E4481" s="6">
        <f>VLOOKUP(A4481,Cafe_sales!$A$1:$O$10001,12,FALSE)</f>
        <v>3</v>
      </c>
      <c r="F4481" t="str">
        <f>VLOOKUP(A4481,Cafe_sales!$A$1:$O$10001,13,FALSE)</f>
        <v>Digital Wallet</v>
      </c>
      <c r="G4481" t="str">
        <f>VLOOKUP(A4481,Cafe_sales!$A$1:$O$10001,14,FALSE)</f>
        <v>In-store</v>
      </c>
      <c r="H4481" s="8">
        <f>VLOOKUP(A4481,Cafe_sales!$A$1:$O$10001,15,FALSE)</f>
        <v>45221</v>
      </c>
    </row>
    <row r="4482" spans="1:8" x14ac:dyDescent="0.35">
      <c r="A4482" t="s">
        <v>8608</v>
      </c>
      <c r="B4482" t="str">
        <f>VLOOKUP(A4482,Cafe_sales!$A$1:$O$10001,9,FALSE)</f>
        <v>Coffee</v>
      </c>
      <c r="C4482" s="6">
        <f>VLOOKUP(A4482,Cafe_sales!$A$1:$O$10001,10,FALSE)</f>
        <v>3</v>
      </c>
      <c r="D4482" s="10">
        <f>VLOOKUP(A4482,Cafe_sales!$A$1:$O$10001,11,FALSE)</f>
        <v>2</v>
      </c>
      <c r="E4482" s="6">
        <f>VLOOKUP(A4482,Cafe_sales!$A$1:$O$10001,12,FALSE)</f>
        <v>6</v>
      </c>
      <c r="F4482" t="str">
        <f>VLOOKUP(A4482,Cafe_sales!$A$1:$O$10001,13,FALSE)</f>
        <v>Default mode</v>
      </c>
      <c r="G4482" t="str">
        <f>VLOOKUP(A4482,Cafe_sales!$A$1:$O$10001,14,FALSE)</f>
        <v>UNKNOWN</v>
      </c>
      <c r="H4482" s="8">
        <f>VLOOKUP(A4482,Cafe_sales!$A$1:$O$10001,15,FALSE)</f>
        <v>45140</v>
      </c>
    </row>
    <row r="4483" spans="1:8" hidden="1" x14ac:dyDescent="0.35">
      <c r="A4483" t="s">
        <v>8901</v>
      </c>
      <c r="B4483" t="str">
        <f>VLOOKUP(A4483,Cafe_sales!$A$1:$O$10001,9,FALSE)</f>
        <v>Tea</v>
      </c>
      <c r="C4483">
        <f>VLOOKUP(A4483,Cafe_sales!$A$1:$O$10001,10,FALSE)</f>
        <v>1</v>
      </c>
      <c r="D4483">
        <f>VLOOKUP(A4483,Cafe_sales!$A$1:$O$10001,11,FALSE)</f>
        <v>1.5</v>
      </c>
      <c r="E4483">
        <f>VLOOKUP(A4483,Cafe_sales!$A$1:$O$10001,12,FALSE)</f>
        <v>1.5</v>
      </c>
      <c r="F4483" t="str">
        <f>VLOOKUP(A4483,Cafe_sales!$A$1:$O$10001,13,FALSE)</f>
        <v>Credit Card</v>
      </c>
      <c r="G4483" t="str">
        <f>VLOOKUP(A4483,Cafe_sales!$A$1:$O$10001,14,FALSE)</f>
        <v>Takeaway</v>
      </c>
      <c r="H4483" s="1">
        <f>VLOOKUP(A4483,Cafe_sales!$A$1:$O$10001,15,FALSE)</f>
        <v>45028</v>
      </c>
    </row>
    <row r="4484" spans="1:8" x14ac:dyDescent="0.35">
      <c r="A4484" t="s">
        <v>7511</v>
      </c>
      <c r="B4484" t="str">
        <f>VLOOKUP(A4484,Cafe_sales!$A$1:$O$10001,9,FALSE)</f>
        <v>Salad</v>
      </c>
      <c r="C4484" s="6">
        <f>VLOOKUP(A4484,Cafe_sales!$A$1:$O$10001,10,FALSE)</f>
        <v>1</v>
      </c>
      <c r="D4484" s="10">
        <f>VLOOKUP(A4484,Cafe_sales!$A$1:$O$10001,11,FALSE)</f>
        <v>5</v>
      </c>
      <c r="E4484" s="6">
        <f>VLOOKUP(A4484,Cafe_sales!$A$1:$O$10001,12,FALSE)</f>
        <v>5</v>
      </c>
      <c r="F4484" t="str">
        <f>VLOOKUP(A4484,Cafe_sales!$A$1:$O$10001,13,FALSE)</f>
        <v>Cash</v>
      </c>
      <c r="G4484" t="str">
        <f>VLOOKUP(A4484,Cafe_sales!$A$1:$O$10001,14,FALSE)</f>
        <v>UNKNOWN</v>
      </c>
      <c r="H4484" s="8">
        <f>VLOOKUP(A4484,Cafe_sales!$A$1:$O$10001,15,FALSE)</f>
        <v>44931</v>
      </c>
    </row>
    <row r="4485" spans="1:8" x14ac:dyDescent="0.35">
      <c r="A4485" t="s">
        <v>2539</v>
      </c>
      <c r="B4485" t="str">
        <f>VLOOKUP(A4485,Cafe_sales!$A$1:$O$10001,9,FALSE)</f>
        <v>Juice</v>
      </c>
      <c r="C4485" s="6">
        <f>VLOOKUP(A4485,Cafe_sales!$A$1:$O$10001,10,FALSE)</f>
        <v>5</v>
      </c>
      <c r="D4485" s="10">
        <f>VLOOKUP(A4485,Cafe_sales!$A$1:$O$10001,11,FALSE)</f>
        <v>4</v>
      </c>
      <c r="E4485" s="6">
        <f>VLOOKUP(A4485,Cafe_sales!$A$1:$O$10001,12,FALSE)</f>
        <v>20</v>
      </c>
      <c r="F4485" t="str">
        <f>VLOOKUP(A4485,Cafe_sales!$A$1:$O$10001,13,FALSE)</f>
        <v>Default mode</v>
      </c>
      <c r="G4485" t="str">
        <f>VLOOKUP(A4485,Cafe_sales!$A$1:$O$10001,14,FALSE)</f>
        <v>UNKNOWN</v>
      </c>
      <c r="H4485" s="8">
        <f>VLOOKUP(A4485,Cafe_sales!$A$1:$O$10001,15,FALSE)</f>
        <v>45187</v>
      </c>
    </row>
    <row r="4486" spans="1:8" x14ac:dyDescent="0.35">
      <c r="A4486" t="s">
        <v>6232</v>
      </c>
      <c r="B4486" t="str">
        <f>VLOOKUP(A4486,Cafe_sales!$A$1:$O$10001,9,FALSE)</f>
        <v>Tea</v>
      </c>
      <c r="C4486" s="6">
        <f>VLOOKUP(A4486,Cafe_sales!$A$1:$O$10001,10,FALSE)</f>
        <v>4</v>
      </c>
      <c r="D4486" s="10">
        <f>VLOOKUP(A4486,Cafe_sales!$A$1:$O$10001,11,FALSE)</f>
        <v>1.5</v>
      </c>
      <c r="E4486" s="6">
        <f>VLOOKUP(A4486,Cafe_sales!$A$1:$O$10001,12,FALSE)</f>
        <v>6</v>
      </c>
      <c r="F4486" t="str">
        <f>VLOOKUP(A4486,Cafe_sales!$A$1:$O$10001,13,FALSE)</f>
        <v>Digital Wallet</v>
      </c>
      <c r="G4486" t="str">
        <f>VLOOKUP(A4486,Cafe_sales!$A$1:$O$10001,14,FALSE)</f>
        <v>UNKNOWN</v>
      </c>
      <c r="H4486" s="8">
        <f>VLOOKUP(A4486,Cafe_sales!$A$1:$O$10001,15,FALSE)</f>
        <v>45139</v>
      </c>
    </row>
    <row r="4487" spans="1:8" x14ac:dyDescent="0.35">
      <c r="A4487" t="s">
        <v>3445</v>
      </c>
      <c r="B4487" t="str">
        <f>VLOOKUP(A4487,Cafe_sales!$A$1:$O$10001,9,FALSE)</f>
        <v>Tea</v>
      </c>
      <c r="C4487" s="6">
        <f>VLOOKUP(A4487,Cafe_sales!$A$1:$O$10001,10,FALSE)</f>
        <v>3</v>
      </c>
      <c r="D4487" s="10">
        <f>VLOOKUP(A4487,Cafe_sales!$A$1:$O$10001,11,FALSE)</f>
        <v>1.5</v>
      </c>
      <c r="E4487" s="6">
        <f>VLOOKUP(A4487,Cafe_sales!$A$1:$O$10001,12,FALSE)</f>
        <v>4.5</v>
      </c>
      <c r="F4487" t="str">
        <f>VLOOKUP(A4487,Cafe_sales!$A$1:$O$10001,13,FALSE)</f>
        <v>Credit Card</v>
      </c>
      <c r="G4487" t="str">
        <f>VLOOKUP(A4487,Cafe_sales!$A$1:$O$10001,14,FALSE)</f>
        <v>In-store</v>
      </c>
      <c r="H4487" s="8">
        <f>VLOOKUP(A4487,Cafe_sales!$A$1:$O$10001,15,FALSE)</f>
        <v>45083</v>
      </c>
    </row>
    <row r="4488" spans="1:8" x14ac:dyDescent="0.35">
      <c r="A4488" t="s">
        <v>5782</v>
      </c>
      <c r="B4488" t="str">
        <f>VLOOKUP(A4488,Cafe_sales!$A$1:$O$10001,9,FALSE)</f>
        <v>Cake</v>
      </c>
      <c r="C4488" s="6">
        <f>VLOOKUP(A4488,Cafe_sales!$A$1:$O$10001,10,FALSE)</f>
        <v>3</v>
      </c>
      <c r="D4488" s="10">
        <f>VLOOKUP(A4488,Cafe_sales!$A$1:$O$10001,11,FALSE)</f>
        <v>3</v>
      </c>
      <c r="E4488" s="6">
        <f>VLOOKUP(A4488,Cafe_sales!$A$1:$O$10001,12,FALSE)</f>
        <v>9</v>
      </c>
      <c r="F4488" t="str">
        <f>VLOOKUP(A4488,Cafe_sales!$A$1:$O$10001,13,FALSE)</f>
        <v>Digital Wallet</v>
      </c>
      <c r="G4488" t="str">
        <f>VLOOKUP(A4488,Cafe_sales!$A$1:$O$10001,14,FALSE)</f>
        <v>UNKNOWN</v>
      </c>
      <c r="H4488" s="8">
        <f>VLOOKUP(A4488,Cafe_sales!$A$1:$O$10001,15,FALSE)</f>
        <v>45260</v>
      </c>
    </row>
    <row r="4489" spans="1:8" x14ac:dyDescent="0.35">
      <c r="A4489" t="s">
        <v>88</v>
      </c>
      <c r="B4489" t="str">
        <f>VLOOKUP(A4489,Cafe_sales!$A$1:$O$10001,9,FALSE)</f>
        <v>Sandwich</v>
      </c>
      <c r="C4489" s="6">
        <f>VLOOKUP(A4489,Cafe_sales!$A$1:$O$10001,10,FALSE)</f>
        <v>3</v>
      </c>
      <c r="D4489" s="10">
        <f>VLOOKUP(A4489,Cafe_sales!$A$1:$O$10001,11,FALSE)</f>
        <v>0</v>
      </c>
      <c r="E4489" s="6">
        <f>VLOOKUP(A4489,Cafe_sales!$A$1:$O$10001,12,FALSE)</f>
        <v>0</v>
      </c>
      <c r="F4489" t="str">
        <f>VLOOKUP(A4489,Cafe_sales!$A$1:$O$10001,13,FALSE)</f>
        <v>Default mode</v>
      </c>
      <c r="G4489" t="str">
        <f>VLOOKUP(A4489,Cafe_sales!$A$1:$O$10001,14,FALSE)</f>
        <v>In-store</v>
      </c>
      <c r="H4489" s="8">
        <f>VLOOKUP(A4489,Cafe_sales!$A$1:$O$10001,15,FALSE)</f>
        <v>45219</v>
      </c>
    </row>
    <row r="4490" spans="1:8" hidden="1" x14ac:dyDescent="0.35">
      <c r="A4490" t="s">
        <v>6006</v>
      </c>
      <c r="B4490" t="str">
        <f>VLOOKUP(A4490,Cafe_sales!$A$1:$O$10001,9,FALSE)</f>
        <v>Tea</v>
      </c>
      <c r="C4490">
        <f>VLOOKUP(A4490,Cafe_sales!$A$1:$O$10001,10,FALSE)</f>
        <v>2</v>
      </c>
      <c r="D4490">
        <f>VLOOKUP(A4490,Cafe_sales!$A$1:$O$10001,11,FALSE)</f>
        <v>1.5</v>
      </c>
      <c r="E4490">
        <f>VLOOKUP(A4490,Cafe_sales!$A$1:$O$10001,12,FALSE)</f>
        <v>3</v>
      </c>
      <c r="F4490" t="str">
        <f>VLOOKUP(A4490,Cafe_sales!$A$1:$O$10001,13,FALSE)</f>
        <v>Default mode</v>
      </c>
      <c r="G4490" t="str">
        <f>VLOOKUP(A4490,Cafe_sales!$A$1:$O$10001,14,FALSE)</f>
        <v>Takeaway</v>
      </c>
      <c r="H4490" s="1">
        <f>VLOOKUP(A4490,Cafe_sales!$A$1:$O$10001,15,FALSE)</f>
        <v>45101</v>
      </c>
    </row>
    <row r="4491" spans="1:8" hidden="1" x14ac:dyDescent="0.35">
      <c r="A4491" t="s">
        <v>1922</v>
      </c>
      <c r="B4491" t="str">
        <f>VLOOKUP(A4491,Cafe_sales!$A$1:$O$10001,9,FALSE)</f>
        <v>Cookie</v>
      </c>
      <c r="C4491">
        <f>VLOOKUP(A4491,Cafe_sales!$A$1:$O$10001,10,FALSE)</f>
        <v>3</v>
      </c>
      <c r="D4491">
        <f>VLOOKUP(A4491,Cafe_sales!$A$1:$O$10001,11,FALSE)</f>
        <v>1</v>
      </c>
      <c r="E4491">
        <f>VLOOKUP(A4491,Cafe_sales!$A$1:$O$10001,12,FALSE)</f>
        <v>3</v>
      </c>
      <c r="F4491" t="str">
        <f>VLOOKUP(A4491,Cafe_sales!$A$1:$O$10001,13,FALSE)</f>
        <v>Digital Wallet</v>
      </c>
      <c r="G4491" t="str">
        <f>VLOOKUP(A4491,Cafe_sales!$A$1:$O$10001,14,FALSE)</f>
        <v>Takeaway</v>
      </c>
      <c r="H4491" s="1">
        <f>VLOOKUP(A4491,Cafe_sales!$A$1:$O$10001,15,FALSE)</f>
        <v>45254</v>
      </c>
    </row>
    <row r="4492" spans="1:8" hidden="1" x14ac:dyDescent="0.35">
      <c r="A4492" t="s">
        <v>8118</v>
      </c>
      <c r="B4492" t="str">
        <f>VLOOKUP(A4492,Cafe_sales!$A$1:$O$10001,9,FALSE)</f>
        <v>Tea</v>
      </c>
      <c r="C4492">
        <f>VLOOKUP(A4492,Cafe_sales!$A$1:$O$10001,10,FALSE)</f>
        <v>2</v>
      </c>
      <c r="D4492">
        <f>VLOOKUP(A4492,Cafe_sales!$A$1:$O$10001,11,FALSE)</f>
        <v>1.5</v>
      </c>
      <c r="E4492">
        <f>VLOOKUP(A4492,Cafe_sales!$A$1:$O$10001,12,FALSE)</f>
        <v>3</v>
      </c>
      <c r="F4492" t="str">
        <f>VLOOKUP(A4492,Cafe_sales!$A$1:$O$10001,13,FALSE)</f>
        <v>Digital Wallet</v>
      </c>
      <c r="G4492" t="str">
        <f>VLOOKUP(A4492,Cafe_sales!$A$1:$O$10001,14,FALSE)</f>
        <v>Takeaway</v>
      </c>
      <c r="H4492" s="1">
        <f>VLOOKUP(A4492,Cafe_sales!$A$1:$O$10001,15,FALSE)</f>
        <v>45158</v>
      </c>
    </row>
    <row r="4493" spans="1:8" x14ac:dyDescent="0.35">
      <c r="A4493" t="s">
        <v>8763</v>
      </c>
      <c r="B4493" t="str">
        <f>VLOOKUP(A4493,Cafe_sales!$A$1:$O$10001,9,FALSE)</f>
        <v>Coffee</v>
      </c>
      <c r="C4493" s="6">
        <f>VLOOKUP(A4493,Cafe_sales!$A$1:$O$10001,10,FALSE)</f>
        <v>1</v>
      </c>
      <c r="D4493" s="10">
        <f>VLOOKUP(A4493,Cafe_sales!$A$1:$O$10001,11,FALSE)</f>
        <v>2</v>
      </c>
      <c r="E4493" s="6">
        <f>VLOOKUP(A4493,Cafe_sales!$A$1:$O$10001,12,FALSE)</f>
        <v>2</v>
      </c>
      <c r="F4493" t="str">
        <f>VLOOKUP(A4493,Cafe_sales!$A$1:$O$10001,13,FALSE)</f>
        <v>Digital Wallet</v>
      </c>
      <c r="G4493" t="str">
        <f>VLOOKUP(A4493,Cafe_sales!$A$1:$O$10001,14,FALSE)</f>
        <v>In-store</v>
      </c>
      <c r="H4493" s="8">
        <f>VLOOKUP(A4493,Cafe_sales!$A$1:$O$10001,15,FALSE)</f>
        <v>45078</v>
      </c>
    </row>
    <row r="4494" spans="1:8" hidden="1" x14ac:dyDescent="0.35">
      <c r="A4494" t="s">
        <v>1303</v>
      </c>
      <c r="B4494" t="str">
        <f>VLOOKUP(A4494,Cafe_sales!$A$1:$O$10001,9,FALSE)</f>
        <v>Cake</v>
      </c>
      <c r="C4494">
        <f>VLOOKUP(A4494,Cafe_sales!$A$1:$O$10001,10,FALSE)</f>
        <v>1</v>
      </c>
      <c r="D4494">
        <f>VLOOKUP(A4494,Cafe_sales!$A$1:$O$10001,11,FALSE)</f>
        <v>3</v>
      </c>
      <c r="E4494">
        <f>VLOOKUP(A4494,Cafe_sales!$A$1:$O$10001,12,FALSE)</f>
        <v>3</v>
      </c>
      <c r="F4494" t="str">
        <f>VLOOKUP(A4494,Cafe_sales!$A$1:$O$10001,13,FALSE)</f>
        <v>Digital Wallet</v>
      </c>
      <c r="G4494" t="str">
        <f>VLOOKUP(A4494,Cafe_sales!$A$1:$O$10001,14,FALSE)</f>
        <v>Takeaway</v>
      </c>
      <c r="H4494" s="1">
        <f>VLOOKUP(A4494,Cafe_sales!$A$1:$O$10001,15,FALSE)</f>
        <v>45276</v>
      </c>
    </row>
    <row r="4495" spans="1:8" x14ac:dyDescent="0.35">
      <c r="A4495" t="s">
        <v>7490</v>
      </c>
      <c r="B4495" t="str">
        <f>VLOOKUP(A4495,Cafe_sales!$A$1:$O$10001,9,FALSE)</f>
        <v>Juice</v>
      </c>
      <c r="C4495" s="6">
        <f>VLOOKUP(A4495,Cafe_sales!$A$1:$O$10001,10,FALSE)</f>
        <v>5</v>
      </c>
      <c r="D4495" s="10">
        <f>VLOOKUP(A4495,Cafe_sales!$A$1:$O$10001,11,FALSE)</f>
        <v>3</v>
      </c>
      <c r="E4495" s="6">
        <f>VLOOKUP(A4495,Cafe_sales!$A$1:$O$10001,12,FALSE)</f>
        <v>15</v>
      </c>
      <c r="F4495" t="str">
        <f>VLOOKUP(A4495,Cafe_sales!$A$1:$O$10001,13,FALSE)</f>
        <v>Digital Wallet</v>
      </c>
      <c r="G4495" t="str">
        <f>VLOOKUP(A4495,Cafe_sales!$A$1:$O$10001,14,FALSE)</f>
        <v>UNKNOWN</v>
      </c>
      <c r="H4495" s="8">
        <f>VLOOKUP(A4495,Cafe_sales!$A$1:$O$10001,15,FALSE)</f>
        <v>45243</v>
      </c>
    </row>
    <row r="4496" spans="1:8" x14ac:dyDescent="0.35">
      <c r="A4496" t="s">
        <v>7806</v>
      </c>
      <c r="B4496" t="str">
        <f>VLOOKUP(A4496,Cafe_sales!$A$1:$O$10001,9,FALSE)</f>
        <v>Smoothie</v>
      </c>
      <c r="C4496" s="6">
        <f>VLOOKUP(A4496,Cafe_sales!$A$1:$O$10001,10,FALSE)</f>
        <v>2</v>
      </c>
      <c r="D4496" s="10">
        <f>VLOOKUP(A4496,Cafe_sales!$A$1:$O$10001,11,FALSE)</f>
        <v>4</v>
      </c>
      <c r="E4496" s="6">
        <f>VLOOKUP(A4496,Cafe_sales!$A$1:$O$10001,12,FALSE)</f>
        <v>8</v>
      </c>
      <c r="F4496" t="str">
        <f>VLOOKUP(A4496,Cafe_sales!$A$1:$O$10001,13,FALSE)</f>
        <v>Credit Card</v>
      </c>
      <c r="G4496" t="str">
        <f>VLOOKUP(A4496,Cafe_sales!$A$1:$O$10001,14,FALSE)</f>
        <v>In-store</v>
      </c>
      <c r="H4496" s="8">
        <f>VLOOKUP(A4496,Cafe_sales!$A$1:$O$10001,15,FALSE)</f>
        <v>45268</v>
      </c>
    </row>
    <row r="4497" spans="1:8" hidden="1" x14ac:dyDescent="0.35">
      <c r="A4497" t="s">
        <v>5264</v>
      </c>
      <c r="B4497" t="str">
        <f>VLOOKUP(A4497,Cafe_sales!$A$1:$O$10001,9,FALSE)</f>
        <v>Tea</v>
      </c>
      <c r="C4497">
        <f>VLOOKUP(A4497,Cafe_sales!$A$1:$O$10001,10,FALSE)</f>
        <v>1</v>
      </c>
      <c r="D4497">
        <f>VLOOKUP(A4497,Cafe_sales!$A$1:$O$10001,11,FALSE)</f>
        <v>1.5</v>
      </c>
      <c r="E4497">
        <f>VLOOKUP(A4497,Cafe_sales!$A$1:$O$10001,12,FALSE)</f>
        <v>1.5</v>
      </c>
      <c r="F4497" t="str">
        <f>VLOOKUP(A4497,Cafe_sales!$A$1:$O$10001,13,FALSE)</f>
        <v>Digital Wallet</v>
      </c>
      <c r="G4497" t="str">
        <f>VLOOKUP(A4497,Cafe_sales!$A$1:$O$10001,14,FALSE)</f>
        <v>Takeaway</v>
      </c>
      <c r="H4497" s="1">
        <f>VLOOKUP(A4497,Cafe_sales!$A$1:$O$10001,15,FALSE)</f>
        <v>45237</v>
      </c>
    </row>
    <row r="4498" spans="1:8" x14ac:dyDescent="0.35">
      <c r="A4498" t="s">
        <v>513</v>
      </c>
      <c r="B4498" t="str">
        <f>VLOOKUP(A4498,Cafe_sales!$A$1:$O$10001,9,FALSE)</f>
        <v>Cake</v>
      </c>
      <c r="C4498" s="6">
        <f>VLOOKUP(A4498,Cafe_sales!$A$1:$O$10001,10,FALSE)</f>
        <v>5</v>
      </c>
      <c r="D4498" s="10">
        <f>VLOOKUP(A4498,Cafe_sales!$A$1:$O$10001,11,FALSE)</f>
        <v>3</v>
      </c>
      <c r="E4498" s="6">
        <f>VLOOKUP(A4498,Cafe_sales!$A$1:$O$10001,12,FALSE)</f>
        <v>15</v>
      </c>
      <c r="F4498" t="str">
        <f>VLOOKUP(A4498,Cafe_sales!$A$1:$O$10001,13,FALSE)</f>
        <v>Cash</v>
      </c>
      <c r="G4498" t="str">
        <f>VLOOKUP(A4498,Cafe_sales!$A$1:$O$10001,14,FALSE)</f>
        <v>UNKNOWN</v>
      </c>
      <c r="H4498" s="8">
        <f>VLOOKUP(A4498,Cafe_sales!$A$1:$O$10001,15,FALSE)</f>
        <v>45236</v>
      </c>
    </row>
    <row r="4499" spans="1:8" x14ac:dyDescent="0.35">
      <c r="A4499" t="s">
        <v>3905</v>
      </c>
      <c r="B4499" t="str">
        <f>VLOOKUP(A4499,Cafe_sales!$A$1:$O$10001,9,FALSE)</f>
        <v>Cookie</v>
      </c>
      <c r="C4499" s="6">
        <f>VLOOKUP(A4499,Cafe_sales!$A$1:$O$10001,10,FALSE)</f>
        <v>4</v>
      </c>
      <c r="D4499" s="10">
        <f>VLOOKUP(A4499,Cafe_sales!$A$1:$O$10001,11,FALSE)</f>
        <v>1</v>
      </c>
      <c r="E4499" s="6">
        <f>VLOOKUP(A4499,Cafe_sales!$A$1:$O$10001,12,FALSE)</f>
        <v>4</v>
      </c>
      <c r="F4499" t="str">
        <f>VLOOKUP(A4499,Cafe_sales!$A$1:$O$10001,13,FALSE)</f>
        <v>Cash</v>
      </c>
      <c r="G4499" t="str">
        <f>VLOOKUP(A4499,Cafe_sales!$A$1:$O$10001,14,FALSE)</f>
        <v>In-store</v>
      </c>
      <c r="H4499" s="8">
        <f>VLOOKUP(A4499,Cafe_sales!$A$1:$O$10001,15,FALSE)</f>
        <v>44952</v>
      </c>
    </row>
    <row r="4500" spans="1:8" x14ac:dyDescent="0.35">
      <c r="A4500" t="s">
        <v>4459</v>
      </c>
      <c r="B4500" t="str">
        <f>VLOOKUP(A4500,Cafe_sales!$A$1:$O$10001,9,FALSE)</f>
        <v>Smoothie</v>
      </c>
      <c r="C4500" s="6">
        <f>VLOOKUP(A4500,Cafe_sales!$A$1:$O$10001,10,FALSE)</f>
        <v>2</v>
      </c>
      <c r="D4500" s="10">
        <f>VLOOKUP(A4500,Cafe_sales!$A$1:$O$10001,11,FALSE)</f>
        <v>4</v>
      </c>
      <c r="E4500" s="6">
        <f>VLOOKUP(A4500,Cafe_sales!$A$1:$O$10001,12,FALSE)</f>
        <v>8</v>
      </c>
      <c r="F4500" t="str">
        <f>VLOOKUP(A4500,Cafe_sales!$A$1:$O$10001,13,FALSE)</f>
        <v>Default mode</v>
      </c>
      <c r="G4500" t="str">
        <f>VLOOKUP(A4500,Cafe_sales!$A$1:$O$10001,14,FALSE)</f>
        <v>UNKNOWN</v>
      </c>
      <c r="H4500" s="8">
        <f>VLOOKUP(A4500,Cafe_sales!$A$1:$O$10001,15,FALSE)</f>
        <v>45245</v>
      </c>
    </row>
    <row r="4501" spans="1:8" hidden="1" x14ac:dyDescent="0.35">
      <c r="A4501" t="s">
        <v>5524</v>
      </c>
      <c r="B4501" t="str">
        <f>VLOOKUP(A4501,Cafe_sales!$A$1:$O$10001,9,FALSE)</f>
        <v>Coffee</v>
      </c>
      <c r="C4501">
        <f>VLOOKUP(A4501,Cafe_sales!$A$1:$O$10001,10,FALSE)</f>
        <v>4</v>
      </c>
      <c r="D4501">
        <f>VLOOKUP(A4501,Cafe_sales!$A$1:$O$10001,11,FALSE)</f>
        <v>2</v>
      </c>
      <c r="E4501">
        <f>VLOOKUP(A4501,Cafe_sales!$A$1:$O$10001,12,FALSE)</f>
        <v>8</v>
      </c>
      <c r="F4501" t="str">
        <f>VLOOKUP(A4501,Cafe_sales!$A$1:$O$10001,13,FALSE)</f>
        <v>Default mode</v>
      </c>
      <c r="G4501" t="str">
        <f>VLOOKUP(A4501,Cafe_sales!$A$1:$O$10001,14,FALSE)</f>
        <v>Takeaway</v>
      </c>
      <c r="H4501" s="1">
        <f>VLOOKUP(A4501,Cafe_sales!$A$1:$O$10001,15,FALSE)</f>
        <v>44927</v>
      </c>
    </row>
    <row r="4502" spans="1:8" x14ac:dyDescent="0.35">
      <c r="A4502" t="s">
        <v>8150</v>
      </c>
      <c r="B4502" t="str">
        <f>VLOOKUP(A4502,Cafe_sales!$A$1:$O$10001,9,FALSE)</f>
        <v>Salad</v>
      </c>
      <c r="C4502" s="6">
        <f>VLOOKUP(A4502,Cafe_sales!$A$1:$O$10001,10,FALSE)</f>
        <v>4</v>
      </c>
      <c r="D4502" s="10">
        <f>VLOOKUP(A4502,Cafe_sales!$A$1:$O$10001,11,FALSE)</f>
        <v>5</v>
      </c>
      <c r="E4502" s="6">
        <f>VLOOKUP(A4502,Cafe_sales!$A$1:$O$10001,12,FALSE)</f>
        <v>20</v>
      </c>
      <c r="F4502" t="str">
        <f>VLOOKUP(A4502,Cafe_sales!$A$1:$O$10001,13,FALSE)</f>
        <v>Credit Card</v>
      </c>
      <c r="G4502" t="str">
        <f>VLOOKUP(A4502,Cafe_sales!$A$1:$O$10001,14,FALSE)</f>
        <v>UNKNOWN</v>
      </c>
      <c r="H4502" s="8">
        <f>VLOOKUP(A4502,Cafe_sales!$A$1:$O$10001,15,FALSE)</f>
        <v>44982</v>
      </c>
    </row>
    <row r="4503" spans="1:8" x14ac:dyDescent="0.35">
      <c r="A4503" t="s">
        <v>2787</v>
      </c>
      <c r="B4503" t="str">
        <f>VLOOKUP(A4503,Cafe_sales!$A$1:$O$10001,9,FALSE)</f>
        <v>Cake</v>
      </c>
      <c r="C4503" s="6">
        <f>VLOOKUP(A4503,Cafe_sales!$A$1:$O$10001,10,FALSE)</f>
        <v>5</v>
      </c>
      <c r="D4503" s="10">
        <f>VLOOKUP(A4503,Cafe_sales!$A$1:$O$10001,11,FALSE)</f>
        <v>3</v>
      </c>
      <c r="E4503" s="6">
        <f>VLOOKUP(A4503,Cafe_sales!$A$1:$O$10001,12,FALSE)</f>
        <v>15</v>
      </c>
      <c r="F4503" t="str">
        <f>VLOOKUP(A4503,Cafe_sales!$A$1:$O$10001,13,FALSE)</f>
        <v>Cash</v>
      </c>
      <c r="G4503" t="str">
        <f>VLOOKUP(A4503,Cafe_sales!$A$1:$O$10001,14,FALSE)</f>
        <v>UNKNOWN</v>
      </c>
      <c r="H4503" s="8">
        <f>VLOOKUP(A4503,Cafe_sales!$A$1:$O$10001,15,FALSE)</f>
        <v>44995</v>
      </c>
    </row>
    <row r="4504" spans="1:8" x14ac:dyDescent="0.35">
      <c r="A4504" t="s">
        <v>4543</v>
      </c>
      <c r="B4504" t="str">
        <f>VLOOKUP(A4504,Cafe_sales!$A$1:$O$10001,9,FALSE)</f>
        <v>Coffee</v>
      </c>
      <c r="C4504" s="6">
        <f>VLOOKUP(A4504,Cafe_sales!$A$1:$O$10001,10,FALSE)</f>
        <v>2</v>
      </c>
      <c r="D4504" s="10">
        <f>VLOOKUP(A4504,Cafe_sales!$A$1:$O$10001,11,FALSE)</f>
        <v>2</v>
      </c>
      <c r="E4504" s="6">
        <f>VLOOKUP(A4504,Cafe_sales!$A$1:$O$10001,12,FALSE)</f>
        <v>4</v>
      </c>
      <c r="F4504" t="str">
        <f>VLOOKUP(A4504,Cafe_sales!$A$1:$O$10001,13,FALSE)</f>
        <v>Credit Card</v>
      </c>
      <c r="G4504" t="str">
        <f>VLOOKUP(A4504,Cafe_sales!$A$1:$O$10001,14,FALSE)</f>
        <v>UNKNOWN</v>
      </c>
      <c r="H4504" s="8">
        <f>VLOOKUP(A4504,Cafe_sales!$A$1:$O$10001,15,FALSE)</f>
        <v>45155</v>
      </c>
    </row>
    <row r="4505" spans="1:8" x14ac:dyDescent="0.35">
      <c r="A4505" t="s">
        <v>1641</v>
      </c>
      <c r="B4505" t="str">
        <f>VLOOKUP(A4505,Cafe_sales!$A$1:$O$10001,9,FALSE)</f>
        <v>Coffee</v>
      </c>
      <c r="C4505" s="6">
        <f>VLOOKUP(A4505,Cafe_sales!$A$1:$O$10001,10,FALSE)</f>
        <v>2</v>
      </c>
      <c r="D4505" s="10">
        <f>VLOOKUP(A4505,Cafe_sales!$A$1:$O$10001,11,FALSE)</f>
        <v>2</v>
      </c>
      <c r="E4505" s="6">
        <f>VLOOKUP(A4505,Cafe_sales!$A$1:$O$10001,12,FALSE)</f>
        <v>4</v>
      </c>
      <c r="F4505" t="str">
        <f>VLOOKUP(A4505,Cafe_sales!$A$1:$O$10001,13,FALSE)</f>
        <v>Default mode</v>
      </c>
      <c r="G4505" t="str">
        <f>VLOOKUP(A4505,Cafe_sales!$A$1:$O$10001,14,FALSE)</f>
        <v>In-store</v>
      </c>
      <c r="H4505" s="8">
        <f>VLOOKUP(A4505,Cafe_sales!$A$1:$O$10001,15,FALSE)</f>
        <v>45004</v>
      </c>
    </row>
    <row r="4506" spans="1:8" hidden="1" x14ac:dyDescent="0.35">
      <c r="A4506" t="s">
        <v>655</v>
      </c>
      <c r="B4506" t="str">
        <f>VLOOKUP(A4506,Cafe_sales!$A$1:$O$10001,9,FALSE)</f>
        <v>Cake</v>
      </c>
      <c r="C4506">
        <f>VLOOKUP(A4506,Cafe_sales!$A$1:$O$10001,10,FALSE)</f>
        <v>5</v>
      </c>
      <c r="D4506">
        <f>VLOOKUP(A4506,Cafe_sales!$A$1:$O$10001,11,FALSE)</f>
        <v>3</v>
      </c>
      <c r="E4506">
        <f>VLOOKUP(A4506,Cafe_sales!$A$1:$O$10001,12,FALSE)</f>
        <v>15</v>
      </c>
      <c r="F4506" t="str">
        <f>VLOOKUP(A4506,Cafe_sales!$A$1:$O$10001,13,FALSE)</f>
        <v>Credit Card</v>
      </c>
      <c r="G4506" t="str">
        <f>VLOOKUP(A4506,Cafe_sales!$A$1:$O$10001,14,FALSE)</f>
        <v>Takeaway</v>
      </c>
      <c r="H4506" s="1">
        <f>VLOOKUP(A4506,Cafe_sales!$A$1:$O$10001,15,FALSE)</f>
        <v>45224</v>
      </c>
    </row>
    <row r="4507" spans="1:8" x14ac:dyDescent="0.35">
      <c r="A4507" t="s">
        <v>8342</v>
      </c>
      <c r="B4507" t="str">
        <f>VLOOKUP(A4507,Cafe_sales!$A$1:$O$10001,9,FALSE)</f>
        <v>Cake</v>
      </c>
      <c r="C4507" s="6">
        <f>VLOOKUP(A4507,Cafe_sales!$A$1:$O$10001,10,FALSE)</f>
        <v>3</v>
      </c>
      <c r="D4507" s="10">
        <f>VLOOKUP(A4507,Cafe_sales!$A$1:$O$10001,11,FALSE)</f>
        <v>3</v>
      </c>
      <c r="E4507" s="6">
        <f>VLOOKUP(A4507,Cafe_sales!$A$1:$O$10001,12,FALSE)</f>
        <v>9</v>
      </c>
      <c r="F4507" t="str">
        <f>VLOOKUP(A4507,Cafe_sales!$A$1:$O$10001,13,FALSE)</f>
        <v>Digital Wallet</v>
      </c>
      <c r="G4507" t="str">
        <f>VLOOKUP(A4507,Cafe_sales!$A$1:$O$10001,14,FALSE)</f>
        <v>In-store</v>
      </c>
      <c r="H4507" s="8">
        <f>VLOOKUP(A4507,Cafe_sales!$A$1:$O$10001,15,FALSE)</f>
        <v>45258</v>
      </c>
    </row>
    <row r="4508" spans="1:8" x14ac:dyDescent="0.35">
      <c r="A4508" t="s">
        <v>3216</v>
      </c>
      <c r="B4508" t="str">
        <f>VLOOKUP(A4508,Cafe_sales!$A$1:$O$10001,9,FALSE)</f>
        <v>Smoothie</v>
      </c>
      <c r="C4508" s="6">
        <f>VLOOKUP(A4508,Cafe_sales!$A$1:$O$10001,10,FALSE)</f>
        <v>1</v>
      </c>
      <c r="D4508" s="10">
        <f>VLOOKUP(A4508,Cafe_sales!$A$1:$O$10001,11,FALSE)</f>
        <v>4</v>
      </c>
      <c r="E4508" s="6">
        <f>VLOOKUP(A4508,Cafe_sales!$A$1:$O$10001,12,FALSE)</f>
        <v>4</v>
      </c>
      <c r="F4508" t="str">
        <f>VLOOKUP(A4508,Cafe_sales!$A$1:$O$10001,13,FALSE)</f>
        <v>Digital Wallet</v>
      </c>
      <c r="G4508" t="str">
        <f>VLOOKUP(A4508,Cafe_sales!$A$1:$O$10001,14,FALSE)</f>
        <v>UNKNOWN</v>
      </c>
      <c r="H4508" s="8">
        <f>VLOOKUP(A4508,Cafe_sales!$A$1:$O$10001,15,FALSE)</f>
        <v>45070</v>
      </c>
    </row>
    <row r="4509" spans="1:8" x14ac:dyDescent="0.35">
      <c r="A4509" t="s">
        <v>282</v>
      </c>
      <c r="B4509" t="str">
        <f>VLOOKUP(A4509,Cafe_sales!$A$1:$O$10001,9,FALSE)</f>
        <v>Cookie</v>
      </c>
      <c r="C4509" s="6">
        <f>VLOOKUP(A4509,Cafe_sales!$A$1:$O$10001,10,FALSE)</f>
        <v>4</v>
      </c>
      <c r="D4509" s="10">
        <f>VLOOKUP(A4509,Cafe_sales!$A$1:$O$10001,11,FALSE)</f>
        <v>1</v>
      </c>
      <c r="E4509" s="6">
        <f>VLOOKUP(A4509,Cafe_sales!$A$1:$O$10001,12,FALSE)</f>
        <v>4</v>
      </c>
      <c r="F4509" t="str">
        <f>VLOOKUP(A4509,Cafe_sales!$A$1:$O$10001,13,FALSE)</f>
        <v>Digital Wallet</v>
      </c>
      <c r="G4509" t="str">
        <f>VLOOKUP(A4509,Cafe_sales!$A$1:$O$10001,14,FALSE)</f>
        <v>UNKNOWN</v>
      </c>
      <c r="H4509" s="8">
        <f>VLOOKUP(A4509,Cafe_sales!$A$1:$O$10001,15,FALSE)</f>
        <v>44927</v>
      </c>
    </row>
    <row r="4510" spans="1:8" x14ac:dyDescent="0.35">
      <c r="A4510" t="s">
        <v>5712</v>
      </c>
      <c r="B4510" t="str">
        <f>VLOOKUP(A4510,Cafe_sales!$A$1:$O$10001,9,FALSE)</f>
        <v>Sandwich</v>
      </c>
      <c r="C4510" s="6">
        <f>VLOOKUP(A4510,Cafe_sales!$A$1:$O$10001,10,FALSE)</f>
        <v>3</v>
      </c>
      <c r="D4510" s="10">
        <f>VLOOKUP(A4510,Cafe_sales!$A$1:$O$10001,11,FALSE)</f>
        <v>4</v>
      </c>
      <c r="E4510" s="6">
        <f>VLOOKUP(A4510,Cafe_sales!$A$1:$O$10001,12,FALSE)</f>
        <v>12</v>
      </c>
      <c r="F4510" t="str">
        <f>VLOOKUP(A4510,Cafe_sales!$A$1:$O$10001,13,FALSE)</f>
        <v>Digital Wallet</v>
      </c>
      <c r="G4510" t="str">
        <f>VLOOKUP(A4510,Cafe_sales!$A$1:$O$10001,14,FALSE)</f>
        <v>UNKNOWN</v>
      </c>
      <c r="H4510" s="8">
        <f>VLOOKUP(A4510,Cafe_sales!$A$1:$O$10001,15,FALSE)</f>
        <v>44949</v>
      </c>
    </row>
    <row r="4511" spans="1:8" x14ac:dyDescent="0.35">
      <c r="A4511" t="s">
        <v>3062</v>
      </c>
      <c r="B4511" t="str">
        <f>VLOOKUP(A4511,Cafe_sales!$A$1:$O$10001,9,FALSE)</f>
        <v>Coffee</v>
      </c>
      <c r="C4511" s="6">
        <f>VLOOKUP(A4511,Cafe_sales!$A$1:$O$10001,10,FALSE)</f>
        <v>1</v>
      </c>
      <c r="D4511" s="10">
        <f>VLOOKUP(A4511,Cafe_sales!$A$1:$O$10001,11,FALSE)</f>
        <v>2</v>
      </c>
      <c r="E4511" s="6">
        <f>VLOOKUP(A4511,Cafe_sales!$A$1:$O$10001,12,FALSE)</f>
        <v>2</v>
      </c>
      <c r="F4511" t="str">
        <f>VLOOKUP(A4511,Cafe_sales!$A$1:$O$10001,13,FALSE)</f>
        <v>Credit Card</v>
      </c>
      <c r="G4511" t="str">
        <f>VLOOKUP(A4511,Cafe_sales!$A$1:$O$10001,14,FALSE)</f>
        <v>In-store</v>
      </c>
      <c r="H4511" s="8">
        <f>VLOOKUP(A4511,Cafe_sales!$A$1:$O$10001,15,FALSE)</f>
        <v>45082</v>
      </c>
    </row>
    <row r="4512" spans="1:8" x14ac:dyDescent="0.35">
      <c r="A4512" t="s">
        <v>3616</v>
      </c>
      <c r="B4512" t="str">
        <f>VLOOKUP(A4512,Cafe_sales!$A$1:$O$10001,9,FALSE)</f>
        <v>Salad</v>
      </c>
      <c r="C4512" s="6">
        <f>VLOOKUP(A4512,Cafe_sales!$A$1:$O$10001,10,FALSE)</f>
        <v>4</v>
      </c>
      <c r="D4512" s="10">
        <f>VLOOKUP(A4512,Cafe_sales!$A$1:$O$10001,11,FALSE)</f>
        <v>5</v>
      </c>
      <c r="E4512" s="6">
        <f>VLOOKUP(A4512,Cafe_sales!$A$1:$O$10001,12,FALSE)</f>
        <v>20</v>
      </c>
      <c r="F4512" t="str">
        <f>VLOOKUP(A4512,Cafe_sales!$A$1:$O$10001,13,FALSE)</f>
        <v>Credit Card</v>
      </c>
      <c r="G4512" t="str">
        <f>VLOOKUP(A4512,Cafe_sales!$A$1:$O$10001,14,FALSE)</f>
        <v>In-store</v>
      </c>
      <c r="H4512" s="8">
        <f>VLOOKUP(A4512,Cafe_sales!$A$1:$O$10001,15,FALSE)</f>
        <v>45202</v>
      </c>
    </row>
    <row r="4513" spans="1:8" x14ac:dyDescent="0.35">
      <c r="A4513" t="s">
        <v>6958</v>
      </c>
      <c r="B4513" t="str">
        <f>VLOOKUP(A4513,Cafe_sales!$A$1:$O$10001,9,FALSE)</f>
        <v>Sandwich</v>
      </c>
      <c r="C4513" s="6">
        <f>VLOOKUP(A4513,Cafe_sales!$A$1:$O$10001,10,FALSE)</f>
        <v>4</v>
      </c>
      <c r="D4513" s="10">
        <f>VLOOKUP(A4513,Cafe_sales!$A$1:$O$10001,11,FALSE)</f>
        <v>4</v>
      </c>
      <c r="E4513" s="6">
        <f>VLOOKUP(A4513,Cafe_sales!$A$1:$O$10001,12,FALSE)</f>
        <v>16</v>
      </c>
      <c r="F4513" t="str">
        <f>VLOOKUP(A4513,Cafe_sales!$A$1:$O$10001,13,FALSE)</f>
        <v>Credit Card</v>
      </c>
      <c r="G4513" t="str">
        <f>VLOOKUP(A4513,Cafe_sales!$A$1:$O$10001,14,FALSE)</f>
        <v>In-store</v>
      </c>
      <c r="H4513" s="8">
        <f>VLOOKUP(A4513,Cafe_sales!$A$1:$O$10001,15,FALSE)</f>
        <v>44947</v>
      </c>
    </row>
    <row r="4514" spans="1:8" x14ac:dyDescent="0.35">
      <c r="A4514" t="s">
        <v>7663</v>
      </c>
      <c r="B4514" t="str">
        <f>VLOOKUP(A4514,Cafe_sales!$A$1:$O$10001,9,FALSE)</f>
        <v>Salad</v>
      </c>
      <c r="C4514" s="6">
        <f>VLOOKUP(A4514,Cafe_sales!$A$1:$O$10001,10,FALSE)</f>
        <v>4</v>
      </c>
      <c r="D4514" s="10">
        <f>VLOOKUP(A4514,Cafe_sales!$A$1:$O$10001,11,FALSE)</f>
        <v>5</v>
      </c>
      <c r="E4514" s="6">
        <f>VLOOKUP(A4514,Cafe_sales!$A$1:$O$10001,12,FALSE)</f>
        <v>20</v>
      </c>
      <c r="F4514" t="str">
        <f>VLOOKUP(A4514,Cafe_sales!$A$1:$O$10001,13,FALSE)</f>
        <v>Cash</v>
      </c>
      <c r="G4514" t="str">
        <f>VLOOKUP(A4514,Cafe_sales!$A$1:$O$10001,14,FALSE)</f>
        <v>UNKNOWN</v>
      </c>
      <c r="H4514" s="8">
        <f>VLOOKUP(A4514,Cafe_sales!$A$1:$O$10001,15,FALSE)</f>
        <v>44935</v>
      </c>
    </row>
    <row r="4515" spans="1:8" x14ac:dyDescent="0.35">
      <c r="A4515" t="s">
        <v>6775</v>
      </c>
      <c r="B4515" t="str">
        <f>VLOOKUP(A4515,Cafe_sales!$A$1:$O$10001,9,FALSE)</f>
        <v>Salad</v>
      </c>
      <c r="C4515" s="6">
        <f>VLOOKUP(A4515,Cafe_sales!$A$1:$O$10001,10,FALSE)</f>
        <v>2</v>
      </c>
      <c r="D4515" s="10">
        <f>VLOOKUP(A4515,Cafe_sales!$A$1:$O$10001,11,FALSE)</f>
        <v>5</v>
      </c>
      <c r="E4515" s="6">
        <f>VLOOKUP(A4515,Cafe_sales!$A$1:$O$10001,12,FALSE)</f>
        <v>10</v>
      </c>
      <c r="F4515" t="str">
        <f>VLOOKUP(A4515,Cafe_sales!$A$1:$O$10001,13,FALSE)</f>
        <v>Digital Wallet</v>
      </c>
      <c r="G4515" t="str">
        <f>VLOOKUP(A4515,Cafe_sales!$A$1:$O$10001,14,FALSE)</f>
        <v>UNKNOWN</v>
      </c>
      <c r="H4515" s="8">
        <f>VLOOKUP(A4515,Cafe_sales!$A$1:$O$10001,15,FALSE)</f>
        <v>45286</v>
      </c>
    </row>
    <row r="4516" spans="1:8" x14ac:dyDescent="0.35">
      <c r="A4516" t="s">
        <v>947</v>
      </c>
      <c r="B4516" t="str">
        <f>VLOOKUP(A4516,Cafe_sales!$A$1:$O$10001,9,FALSE)</f>
        <v>Cake</v>
      </c>
      <c r="C4516" s="6">
        <f>VLOOKUP(A4516,Cafe_sales!$A$1:$O$10001,10,FALSE)</f>
        <v>5</v>
      </c>
      <c r="D4516" s="10">
        <f>VLOOKUP(A4516,Cafe_sales!$A$1:$O$10001,11,FALSE)</f>
        <v>3</v>
      </c>
      <c r="E4516" s="6">
        <f>VLOOKUP(A4516,Cafe_sales!$A$1:$O$10001,12,FALSE)</f>
        <v>15</v>
      </c>
      <c r="F4516" t="str">
        <f>VLOOKUP(A4516,Cafe_sales!$A$1:$O$10001,13,FALSE)</f>
        <v>Credit Card</v>
      </c>
      <c r="G4516" t="str">
        <f>VLOOKUP(A4516,Cafe_sales!$A$1:$O$10001,14,FALSE)</f>
        <v>In-store</v>
      </c>
      <c r="H4516" s="8">
        <f>VLOOKUP(A4516,Cafe_sales!$A$1:$O$10001,15,FALSE)</f>
        <v>45112</v>
      </c>
    </row>
    <row r="4517" spans="1:8" x14ac:dyDescent="0.35">
      <c r="A4517" t="s">
        <v>2849</v>
      </c>
      <c r="B4517" t="str">
        <f>VLOOKUP(A4517,Cafe_sales!$A$1:$O$10001,9,FALSE)</f>
        <v>Juice</v>
      </c>
      <c r="C4517" s="6">
        <f>VLOOKUP(A4517,Cafe_sales!$A$1:$O$10001,10,FALSE)</f>
        <v>3</v>
      </c>
      <c r="D4517" s="10">
        <f>VLOOKUP(A4517,Cafe_sales!$A$1:$O$10001,11,FALSE)</f>
        <v>3</v>
      </c>
      <c r="E4517" s="6">
        <f>VLOOKUP(A4517,Cafe_sales!$A$1:$O$10001,12,FALSE)</f>
        <v>9</v>
      </c>
      <c r="F4517" t="str">
        <f>VLOOKUP(A4517,Cafe_sales!$A$1:$O$10001,13,FALSE)</f>
        <v>Credit Card</v>
      </c>
      <c r="G4517" t="str">
        <f>VLOOKUP(A4517,Cafe_sales!$A$1:$O$10001,14,FALSE)</f>
        <v>In-store</v>
      </c>
      <c r="H4517" s="8">
        <f>VLOOKUP(A4517,Cafe_sales!$A$1:$O$10001,15,FALSE)</f>
        <v>45035</v>
      </c>
    </row>
    <row r="4518" spans="1:8" x14ac:dyDescent="0.35">
      <c r="A4518" t="s">
        <v>1038</v>
      </c>
      <c r="B4518" t="str">
        <f>VLOOKUP(A4518,Cafe_sales!$A$1:$O$10001,9,FALSE)</f>
        <v>Sandwich</v>
      </c>
      <c r="C4518" s="6">
        <f>VLOOKUP(A4518,Cafe_sales!$A$1:$O$10001,10,FALSE)</f>
        <v>2</v>
      </c>
      <c r="D4518" s="10">
        <f>VLOOKUP(A4518,Cafe_sales!$A$1:$O$10001,11,FALSE)</f>
        <v>4</v>
      </c>
      <c r="E4518" s="6">
        <f>VLOOKUP(A4518,Cafe_sales!$A$1:$O$10001,12,FALSE)</f>
        <v>8</v>
      </c>
      <c r="F4518" t="str">
        <f>VLOOKUP(A4518,Cafe_sales!$A$1:$O$10001,13,FALSE)</f>
        <v>Digital Wallet</v>
      </c>
      <c r="G4518" t="str">
        <f>VLOOKUP(A4518,Cafe_sales!$A$1:$O$10001,14,FALSE)</f>
        <v>In-store</v>
      </c>
      <c r="H4518" s="8">
        <f>VLOOKUP(A4518,Cafe_sales!$A$1:$O$10001,15,FALSE)</f>
        <v>45189</v>
      </c>
    </row>
    <row r="4519" spans="1:8" x14ac:dyDescent="0.35">
      <c r="A4519" t="s">
        <v>6389</v>
      </c>
      <c r="B4519" t="str">
        <f>VLOOKUP(A4519,Cafe_sales!$A$1:$O$10001,9,FALSE)</f>
        <v>Cake</v>
      </c>
      <c r="C4519" s="6">
        <f>VLOOKUP(A4519,Cafe_sales!$A$1:$O$10001,10,FALSE)</f>
        <v>3</v>
      </c>
      <c r="D4519" s="10">
        <f>VLOOKUP(A4519,Cafe_sales!$A$1:$O$10001,11,FALSE)</f>
        <v>3</v>
      </c>
      <c r="E4519" s="6">
        <f>VLOOKUP(A4519,Cafe_sales!$A$1:$O$10001,12,FALSE)</f>
        <v>9</v>
      </c>
      <c r="F4519" t="str">
        <f>VLOOKUP(A4519,Cafe_sales!$A$1:$O$10001,13,FALSE)</f>
        <v>Digital Wallet</v>
      </c>
      <c r="G4519" t="str">
        <f>VLOOKUP(A4519,Cafe_sales!$A$1:$O$10001,14,FALSE)</f>
        <v>UNKNOWN</v>
      </c>
      <c r="H4519" s="8">
        <f>VLOOKUP(A4519,Cafe_sales!$A$1:$O$10001,15,FALSE)</f>
        <v>45177</v>
      </c>
    </row>
    <row r="4520" spans="1:8" x14ac:dyDescent="0.35">
      <c r="A4520" t="s">
        <v>8103</v>
      </c>
      <c r="B4520" t="str">
        <f>VLOOKUP(A4520,Cafe_sales!$A$1:$O$10001,9,FALSE)</f>
        <v>Smoothie</v>
      </c>
      <c r="C4520" s="6">
        <f>VLOOKUP(A4520,Cafe_sales!$A$1:$O$10001,10,FALSE)</f>
        <v>2</v>
      </c>
      <c r="D4520" s="10">
        <f>VLOOKUP(A4520,Cafe_sales!$A$1:$O$10001,11,FALSE)</f>
        <v>4</v>
      </c>
      <c r="E4520" s="6">
        <f>VLOOKUP(A4520,Cafe_sales!$A$1:$O$10001,12,FALSE)</f>
        <v>8</v>
      </c>
      <c r="F4520" t="str">
        <f>VLOOKUP(A4520,Cafe_sales!$A$1:$O$10001,13,FALSE)</f>
        <v>Digital Wallet</v>
      </c>
      <c r="G4520" t="str">
        <f>VLOOKUP(A4520,Cafe_sales!$A$1:$O$10001,14,FALSE)</f>
        <v>UNKNOWN</v>
      </c>
      <c r="H4520" s="8">
        <f>VLOOKUP(A4520,Cafe_sales!$A$1:$O$10001,15,FALSE)</f>
        <v>45263</v>
      </c>
    </row>
    <row r="4521" spans="1:8" x14ac:dyDescent="0.35">
      <c r="A4521" t="s">
        <v>9667</v>
      </c>
      <c r="B4521" t="str">
        <f>VLOOKUP(A4521,Cafe_sales!$A$1:$O$10001,9,FALSE)</f>
        <v>Salad</v>
      </c>
      <c r="C4521" s="6">
        <f>VLOOKUP(A4521,Cafe_sales!$A$1:$O$10001,10,FALSE)</f>
        <v>3</v>
      </c>
      <c r="D4521" s="10">
        <f>VLOOKUP(A4521,Cafe_sales!$A$1:$O$10001,11,FALSE)</f>
        <v>5</v>
      </c>
      <c r="E4521" s="6">
        <f>VLOOKUP(A4521,Cafe_sales!$A$1:$O$10001,12,FALSE)</f>
        <v>15</v>
      </c>
      <c r="F4521" t="str">
        <f>VLOOKUP(A4521,Cafe_sales!$A$1:$O$10001,13,FALSE)</f>
        <v>Credit Card</v>
      </c>
      <c r="G4521" t="str">
        <f>VLOOKUP(A4521,Cafe_sales!$A$1:$O$10001,14,FALSE)</f>
        <v>UNKNOWN</v>
      </c>
      <c r="H4521" s="8">
        <f>VLOOKUP(A4521,Cafe_sales!$A$1:$O$10001,15,FALSE)</f>
        <v>45155</v>
      </c>
    </row>
    <row r="4522" spans="1:8" x14ac:dyDescent="0.35">
      <c r="A4522" t="s">
        <v>1017</v>
      </c>
      <c r="B4522" t="str">
        <f>VLOOKUP(A4522,Cafe_sales!$A$1:$O$10001,9,FALSE)</f>
        <v>Cookie</v>
      </c>
      <c r="C4522" s="6">
        <f>VLOOKUP(A4522,Cafe_sales!$A$1:$O$10001,10,FALSE)</f>
        <v>2</v>
      </c>
      <c r="D4522" s="10">
        <f>VLOOKUP(A4522,Cafe_sales!$A$1:$O$10001,11,FALSE)</f>
        <v>1</v>
      </c>
      <c r="E4522" s="6">
        <f>VLOOKUP(A4522,Cafe_sales!$A$1:$O$10001,12,FALSE)</f>
        <v>2</v>
      </c>
      <c r="F4522" t="str">
        <f>VLOOKUP(A4522,Cafe_sales!$A$1:$O$10001,13,FALSE)</f>
        <v>Credit Card</v>
      </c>
      <c r="G4522" t="str">
        <f>VLOOKUP(A4522,Cafe_sales!$A$1:$O$10001,14,FALSE)</f>
        <v>In-store</v>
      </c>
      <c r="H4522" s="8">
        <f>VLOOKUP(A4522,Cafe_sales!$A$1:$O$10001,15,FALSE)</f>
        <v>45258</v>
      </c>
    </row>
    <row r="4523" spans="1:8" x14ac:dyDescent="0.35">
      <c r="A4523" t="s">
        <v>4162</v>
      </c>
      <c r="B4523" t="str">
        <f>VLOOKUP(A4523,Cafe_sales!$A$1:$O$10001,9,FALSE)</f>
        <v>Cake</v>
      </c>
      <c r="C4523" s="6">
        <f>VLOOKUP(A4523,Cafe_sales!$A$1:$O$10001,10,FALSE)</f>
        <v>2</v>
      </c>
      <c r="D4523" s="10">
        <f>VLOOKUP(A4523,Cafe_sales!$A$1:$O$10001,11,FALSE)</f>
        <v>3</v>
      </c>
      <c r="E4523" s="6">
        <f>VLOOKUP(A4523,Cafe_sales!$A$1:$O$10001,12,FALSE)</f>
        <v>6</v>
      </c>
      <c r="F4523" t="str">
        <f>VLOOKUP(A4523,Cafe_sales!$A$1:$O$10001,13,FALSE)</f>
        <v>Cash</v>
      </c>
      <c r="G4523" t="str">
        <f>VLOOKUP(A4523,Cafe_sales!$A$1:$O$10001,14,FALSE)</f>
        <v>In-store</v>
      </c>
      <c r="H4523" s="8">
        <f>VLOOKUP(A4523,Cafe_sales!$A$1:$O$10001,15,FALSE)</f>
        <v>45167</v>
      </c>
    </row>
    <row r="4524" spans="1:8" x14ac:dyDescent="0.35">
      <c r="A4524" t="s">
        <v>2903</v>
      </c>
      <c r="B4524" t="str">
        <f>VLOOKUP(A4524,Cafe_sales!$A$1:$O$10001,9,FALSE)</f>
        <v>Sandwich</v>
      </c>
      <c r="C4524" s="6">
        <f>VLOOKUP(A4524,Cafe_sales!$A$1:$O$10001,10,FALSE)</f>
        <v>3</v>
      </c>
      <c r="D4524" s="10">
        <f>VLOOKUP(A4524,Cafe_sales!$A$1:$O$10001,11,FALSE)</f>
        <v>4</v>
      </c>
      <c r="E4524" s="6">
        <f>VLOOKUP(A4524,Cafe_sales!$A$1:$O$10001,12,FALSE)</f>
        <v>12</v>
      </c>
      <c r="F4524" t="str">
        <f>VLOOKUP(A4524,Cafe_sales!$A$1:$O$10001,13,FALSE)</f>
        <v>Default mode</v>
      </c>
      <c r="G4524" t="str">
        <f>VLOOKUP(A4524,Cafe_sales!$A$1:$O$10001,14,FALSE)</f>
        <v>UNKNOWN</v>
      </c>
      <c r="H4524" s="8">
        <f>VLOOKUP(A4524,Cafe_sales!$A$1:$O$10001,15,FALSE)</f>
        <v>45071</v>
      </c>
    </row>
    <row r="4525" spans="1:8" x14ac:dyDescent="0.35">
      <c r="A4525" t="s">
        <v>2057</v>
      </c>
      <c r="B4525" t="str">
        <f>VLOOKUP(A4525,Cafe_sales!$A$1:$O$10001,9,FALSE)</f>
        <v>Salad</v>
      </c>
      <c r="C4525" s="6">
        <f>VLOOKUP(A4525,Cafe_sales!$A$1:$O$10001,10,FALSE)</f>
        <v>4</v>
      </c>
      <c r="D4525" s="10">
        <f>VLOOKUP(A4525,Cafe_sales!$A$1:$O$10001,11,FALSE)</f>
        <v>5</v>
      </c>
      <c r="E4525" s="6">
        <f>VLOOKUP(A4525,Cafe_sales!$A$1:$O$10001,12,FALSE)</f>
        <v>20</v>
      </c>
      <c r="F4525" t="str">
        <f>VLOOKUP(A4525,Cafe_sales!$A$1:$O$10001,13,FALSE)</f>
        <v>Cash</v>
      </c>
      <c r="G4525" t="str">
        <f>VLOOKUP(A4525,Cafe_sales!$A$1:$O$10001,14,FALSE)</f>
        <v>UNKNOWN</v>
      </c>
      <c r="H4525" s="8">
        <f>VLOOKUP(A4525,Cafe_sales!$A$1:$O$10001,15,FALSE)</f>
        <v>45194</v>
      </c>
    </row>
    <row r="4526" spans="1:8" x14ac:dyDescent="0.35">
      <c r="A4526" t="s">
        <v>9409</v>
      </c>
      <c r="B4526" t="str">
        <f>VLOOKUP(A4526,Cafe_sales!$A$1:$O$10001,9,FALSE)</f>
        <v>Smoothie</v>
      </c>
      <c r="C4526" s="6">
        <f>VLOOKUP(A4526,Cafe_sales!$A$1:$O$10001,10,FALSE)</f>
        <v>5</v>
      </c>
      <c r="D4526" s="10">
        <f>VLOOKUP(A4526,Cafe_sales!$A$1:$O$10001,11,FALSE)</f>
        <v>4</v>
      </c>
      <c r="E4526" s="6">
        <f>VLOOKUP(A4526,Cafe_sales!$A$1:$O$10001,12,FALSE)</f>
        <v>20</v>
      </c>
      <c r="F4526" t="str">
        <f>VLOOKUP(A4526,Cafe_sales!$A$1:$O$10001,13,FALSE)</f>
        <v>Cash</v>
      </c>
      <c r="G4526" t="str">
        <f>VLOOKUP(A4526,Cafe_sales!$A$1:$O$10001,14,FALSE)</f>
        <v>In-store</v>
      </c>
      <c r="H4526" s="8">
        <f>VLOOKUP(A4526,Cafe_sales!$A$1:$O$10001,15,FALSE)</f>
        <v>45258</v>
      </c>
    </row>
    <row r="4527" spans="1:8" x14ac:dyDescent="0.35">
      <c r="A4527" t="s">
        <v>1668</v>
      </c>
      <c r="B4527" t="str">
        <f>VLOOKUP(A4527,Cafe_sales!$A$1:$O$10001,9,FALSE)</f>
        <v>Coffee</v>
      </c>
      <c r="C4527" s="6">
        <f>VLOOKUP(A4527,Cafe_sales!$A$1:$O$10001,10,FALSE)</f>
        <v>5</v>
      </c>
      <c r="D4527" s="10">
        <f>VLOOKUP(A4527,Cafe_sales!$A$1:$O$10001,11,FALSE)</f>
        <v>2</v>
      </c>
      <c r="E4527" s="6">
        <f>VLOOKUP(A4527,Cafe_sales!$A$1:$O$10001,12,FALSE)</f>
        <v>10</v>
      </c>
      <c r="F4527" t="str">
        <f>VLOOKUP(A4527,Cafe_sales!$A$1:$O$10001,13,FALSE)</f>
        <v>Cash</v>
      </c>
      <c r="G4527" t="str">
        <f>VLOOKUP(A4527,Cafe_sales!$A$1:$O$10001,14,FALSE)</f>
        <v>UNKNOWN</v>
      </c>
      <c r="H4527" s="8">
        <f>VLOOKUP(A4527,Cafe_sales!$A$1:$O$10001,15,FALSE)</f>
        <v>44978</v>
      </c>
    </row>
    <row r="4528" spans="1:8" x14ac:dyDescent="0.35">
      <c r="A4528" t="s">
        <v>1306</v>
      </c>
      <c r="B4528" t="str">
        <f>VLOOKUP(A4528,Cafe_sales!$A$1:$O$10001,9,FALSE)</f>
        <v>Juice</v>
      </c>
      <c r="C4528" s="6">
        <f>VLOOKUP(A4528,Cafe_sales!$A$1:$O$10001,10,FALSE)</f>
        <v>4</v>
      </c>
      <c r="D4528" s="10">
        <f>VLOOKUP(A4528,Cafe_sales!$A$1:$O$10001,11,FALSE)</f>
        <v>3</v>
      </c>
      <c r="E4528" s="6">
        <f>VLOOKUP(A4528,Cafe_sales!$A$1:$O$10001,12,FALSE)</f>
        <v>12</v>
      </c>
      <c r="F4528" t="str">
        <f>VLOOKUP(A4528,Cafe_sales!$A$1:$O$10001,13,FALSE)</f>
        <v>Credit Card</v>
      </c>
      <c r="G4528" t="str">
        <f>VLOOKUP(A4528,Cafe_sales!$A$1:$O$10001,14,FALSE)</f>
        <v>UNKNOWN</v>
      </c>
      <c r="H4528" s="8">
        <f>VLOOKUP(A4528,Cafe_sales!$A$1:$O$10001,15,FALSE)</f>
        <v>45033</v>
      </c>
    </row>
    <row r="4529" spans="1:8" x14ac:dyDescent="0.35">
      <c r="A4529" t="s">
        <v>4803</v>
      </c>
      <c r="B4529" t="str">
        <f>VLOOKUP(A4529,Cafe_sales!$A$1:$O$10001,9,FALSE)</f>
        <v>Tea</v>
      </c>
      <c r="C4529" s="6">
        <f>VLOOKUP(A4529,Cafe_sales!$A$1:$O$10001,10,FALSE)</f>
        <v>3</v>
      </c>
      <c r="D4529" s="10">
        <f>VLOOKUP(A4529,Cafe_sales!$A$1:$O$10001,11,FALSE)</f>
        <v>1.5</v>
      </c>
      <c r="E4529" s="6">
        <f>VLOOKUP(A4529,Cafe_sales!$A$1:$O$10001,12,FALSE)</f>
        <v>4.5</v>
      </c>
      <c r="F4529" t="str">
        <f>VLOOKUP(A4529,Cafe_sales!$A$1:$O$10001,13,FALSE)</f>
        <v>Digital Wallet</v>
      </c>
      <c r="G4529" t="str">
        <f>VLOOKUP(A4529,Cafe_sales!$A$1:$O$10001,14,FALSE)</f>
        <v>In-store</v>
      </c>
      <c r="H4529" s="8">
        <f>VLOOKUP(A4529,Cafe_sales!$A$1:$O$10001,15,FALSE)</f>
        <v>45218</v>
      </c>
    </row>
    <row r="4530" spans="1:8" x14ac:dyDescent="0.35">
      <c r="A4530" t="s">
        <v>1009</v>
      </c>
      <c r="B4530" t="str">
        <f>VLOOKUP(A4530,Cafe_sales!$A$1:$O$10001,9,FALSE)</f>
        <v>Tea</v>
      </c>
      <c r="C4530" s="6">
        <f>VLOOKUP(A4530,Cafe_sales!$A$1:$O$10001,10,FALSE)</f>
        <v>4</v>
      </c>
      <c r="D4530" s="10">
        <f>VLOOKUP(A4530,Cafe_sales!$A$1:$O$10001,11,FALSE)</f>
        <v>1.5</v>
      </c>
      <c r="E4530" s="6">
        <f>VLOOKUP(A4530,Cafe_sales!$A$1:$O$10001,12,FALSE)</f>
        <v>6</v>
      </c>
      <c r="F4530" t="str">
        <f>VLOOKUP(A4530,Cafe_sales!$A$1:$O$10001,13,FALSE)</f>
        <v>Cash</v>
      </c>
      <c r="G4530" t="str">
        <f>VLOOKUP(A4530,Cafe_sales!$A$1:$O$10001,14,FALSE)</f>
        <v>In-store</v>
      </c>
      <c r="H4530" s="8">
        <f>VLOOKUP(A4530,Cafe_sales!$A$1:$O$10001,15,FALSE)</f>
        <v>45053</v>
      </c>
    </row>
    <row r="4531" spans="1:8" hidden="1" x14ac:dyDescent="0.35">
      <c r="A4531" t="s">
        <v>6182</v>
      </c>
      <c r="B4531" t="str">
        <f>VLOOKUP(A4531,Cafe_sales!$A$1:$O$10001,9,FALSE)</f>
        <v>Sandwich</v>
      </c>
      <c r="C4531">
        <f>VLOOKUP(A4531,Cafe_sales!$A$1:$O$10001,10,FALSE)</f>
        <v>1</v>
      </c>
      <c r="D4531">
        <f>VLOOKUP(A4531,Cafe_sales!$A$1:$O$10001,11,FALSE)</f>
        <v>4</v>
      </c>
      <c r="E4531">
        <f>VLOOKUP(A4531,Cafe_sales!$A$1:$O$10001,12,FALSE)</f>
        <v>4</v>
      </c>
      <c r="F4531" t="str">
        <f>VLOOKUP(A4531,Cafe_sales!$A$1:$O$10001,13,FALSE)</f>
        <v>Credit Card</v>
      </c>
      <c r="G4531" t="str">
        <f>VLOOKUP(A4531,Cafe_sales!$A$1:$O$10001,14,FALSE)</f>
        <v>Takeaway</v>
      </c>
      <c r="H4531" s="1">
        <f>VLOOKUP(A4531,Cafe_sales!$A$1:$O$10001,15,FALSE)</f>
        <v>45277</v>
      </c>
    </row>
    <row r="4532" spans="1:8" hidden="1" x14ac:dyDescent="0.35">
      <c r="A4532" t="s">
        <v>4968</v>
      </c>
      <c r="B4532" t="str">
        <f>VLOOKUP(A4532,Cafe_sales!$A$1:$O$10001,9,FALSE)</f>
        <v>Cookie</v>
      </c>
      <c r="C4532">
        <f>VLOOKUP(A4532,Cafe_sales!$A$1:$O$10001,10,FALSE)</f>
        <v>3</v>
      </c>
      <c r="D4532">
        <f>VLOOKUP(A4532,Cafe_sales!$A$1:$O$10001,11,FALSE)</f>
        <v>1</v>
      </c>
      <c r="E4532">
        <f>VLOOKUP(A4532,Cafe_sales!$A$1:$O$10001,12,FALSE)</f>
        <v>3</v>
      </c>
      <c r="F4532" t="str">
        <f>VLOOKUP(A4532,Cafe_sales!$A$1:$O$10001,13,FALSE)</f>
        <v>Digital Wallet</v>
      </c>
      <c r="G4532" t="str">
        <f>VLOOKUP(A4532,Cafe_sales!$A$1:$O$10001,14,FALSE)</f>
        <v>Takeaway</v>
      </c>
      <c r="H4532" s="1">
        <f>VLOOKUP(A4532,Cafe_sales!$A$1:$O$10001,15,FALSE)</f>
        <v>44983</v>
      </c>
    </row>
    <row r="4533" spans="1:8" x14ac:dyDescent="0.35">
      <c r="A4533" t="s">
        <v>3170</v>
      </c>
      <c r="B4533" t="str">
        <f>VLOOKUP(A4533,Cafe_sales!$A$1:$O$10001,9,FALSE)</f>
        <v>Tea</v>
      </c>
      <c r="C4533" s="6">
        <f>VLOOKUP(A4533,Cafe_sales!$A$1:$O$10001,10,FALSE)</f>
        <v>1</v>
      </c>
      <c r="D4533" s="10">
        <f>VLOOKUP(A4533,Cafe_sales!$A$1:$O$10001,11,FALSE)</f>
        <v>3</v>
      </c>
      <c r="E4533" s="6">
        <f>VLOOKUP(A4533,Cafe_sales!$A$1:$O$10001,12,FALSE)</f>
        <v>1.5</v>
      </c>
      <c r="F4533" t="str">
        <f>VLOOKUP(A4533,Cafe_sales!$A$1:$O$10001,13,FALSE)</f>
        <v>Credit Card</v>
      </c>
      <c r="G4533" t="str">
        <f>VLOOKUP(A4533,Cafe_sales!$A$1:$O$10001,14,FALSE)</f>
        <v>UNKNOWN</v>
      </c>
      <c r="H4533" s="8">
        <f>VLOOKUP(A4533,Cafe_sales!$A$1:$O$10001,15,FALSE)</f>
        <v>44977</v>
      </c>
    </row>
    <row r="4534" spans="1:8" x14ac:dyDescent="0.35">
      <c r="A4534" t="s">
        <v>4950</v>
      </c>
      <c r="B4534" t="str">
        <f>VLOOKUP(A4534,Cafe_sales!$A$1:$O$10001,9,FALSE)</f>
        <v>UNKNOWN</v>
      </c>
      <c r="C4534" s="6">
        <f>VLOOKUP(A4534,Cafe_sales!$A$1:$O$10001,10,FALSE)</f>
        <v>5</v>
      </c>
      <c r="D4534" s="10">
        <f>VLOOKUP(A4534,Cafe_sales!$A$1:$O$10001,11,FALSE)</f>
        <v>4</v>
      </c>
      <c r="E4534" s="6">
        <f>VLOOKUP(A4534,Cafe_sales!$A$1:$O$10001,12,FALSE)</f>
        <v>20</v>
      </c>
      <c r="F4534" t="str">
        <f>VLOOKUP(A4534,Cafe_sales!$A$1:$O$10001,13,FALSE)</f>
        <v>Cash</v>
      </c>
      <c r="G4534" t="str">
        <f>VLOOKUP(A4534,Cafe_sales!$A$1:$O$10001,14,FALSE)</f>
        <v>UNKNOWN</v>
      </c>
      <c r="H4534" s="8">
        <f>VLOOKUP(A4534,Cafe_sales!$A$1:$O$10001,15,FALSE)</f>
        <v>45265</v>
      </c>
    </row>
    <row r="4535" spans="1:8" x14ac:dyDescent="0.35">
      <c r="A4535" t="s">
        <v>3255</v>
      </c>
      <c r="B4535" t="str">
        <f>VLOOKUP(A4535,Cafe_sales!$A$1:$O$10001,9,FALSE)</f>
        <v>Smoothie</v>
      </c>
      <c r="C4535" s="6">
        <f>VLOOKUP(A4535,Cafe_sales!$A$1:$O$10001,10,FALSE)</f>
        <v>3</v>
      </c>
      <c r="D4535" s="10">
        <f>VLOOKUP(A4535,Cafe_sales!$A$1:$O$10001,11,FALSE)</f>
        <v>4</v>
      </c>
      <c r="E4535" s="6">
        <f>VLOOKUP(A4535,Cafe_sales!$A$1:$O$10001,12,FALSE)</f>
        <v>12</v>
      </c>
      <c r="F4535" t="str">
        <f>VLOOKUP(A4535,Cafe_sales!$A$1:$O$10001,13,FALSE)</f>
        <v>Cash</v>
      </c>
      <c r="G4535" t="str">
        <f>VLOOKUP(A4535,Cafe_sales!$A$1:$O$10001,14,FALSE)</f>
        <v>UNKNOWN</v>
      </c>
      <c r="H4535" s="8">
        <f>VLOOKUP(A4535,Cafe_sales!$A$1:$O$10001,15,FALSE)</f>
        <v>45181</v>
      </c>
    </row>
    <row r="4536" spans="1:8" x14ac:dyDescent="0.35">
      <c r="A4536" t="s">
        <v>2821</v>
      </c>
      <c r="B4536" t="str">
        <f>VLOOKUP(A4536,Cafe_sales!$A$1:$O$10001,9,FALSE)</f>
        <v>Salad</v>
      </c>
      <c r="C4536" s="6">
        <f>VLOOKUP(A4536,Cafe_sales!$A$1:$O$10001,10,FALSE)</f>
        <v>3</v>
      </c>
      <c r="D4536" s="10">
        <f>VLOOKUP(A4536,Cafe_sales!$A$1:$O$10001,11,FALSE)</f>
        <v>5</v>
      </c>
      <c r="E4536" s="6">
        <f>VLOOKUP(A4536,Cafe_sales!$A$1:$O$10001,12,FALSE)</f>
        <v>15</v>
      </c>
      <c r="F4536" t="str">
        <f>VLOOKUP(A4536,Cafe_sales!$A$1:$O$10001,13,FALSE)</f>
        <v>Cash</v>
      </c>
      <c r="G4536" t="str">
        <f>VLOOKUP(A4536,Cafe_sales!$A$1:$O$10001,14,FALSE)</f>
        <v>In-store</v>
      </c>
      <c r="H4536" s="8">
        <f>VLOOKUP(A4536,Cafe_sales!$A$1:$O$10001,15,FALSE)</f>
        <v>45113</v>
      </c>
    </row>
    <row r="4537" spans="1:8" x14ac:dyDescent="0.35">
      <c r="A4537" t="s">
        <v>7413</v>
      </c>
      <c r="B4537" t="str">
        <f>VLOOKUP(A4537,Cafe_sales!$A$1:$O$10001,9,FALSE)</f>
        <v>Sandwich</v>
      </c>
      <c r="C4537" s="6">
        <f>VLOOKUP(A4537,Cafe_sales!$A$1:$O$10001,10,FALSE)</f>
        <v>2</v>
      </c>
      <c r="D4537" s="10">
        <f>VLOOKUP(A4537,Cafe_sales!$A$1:$O$10001,11,FALSE)</f>
        <v>4</v>
      </c>
      <c r="E4537" s="6">
        <f>VLOOKUP(A4537,Cafe_sales!$A$1:$O$10001,12,FALSE)</f>
        <v>8</v>
      </c>
      <c r="F4537" t="str">
        <f>VLOOKUP(A4537,Cafe_sales!$A$1:$O$10001,13,FALSE)</f>
        <v>Digital Wallet</v>
      </c>
      <c r="G4537" t="str">
        <f>VLOOKUP(A4537,Cafe_sales!$A$1:$O$10001,14,FALSE)</f>
        <v>In-store</v>
      </c>
      <c r="H4537" s="8">
        <f>VLOOKUP(A4537,Cafe_sales!$A$1:$O$10001,15,FALSE)</f>
        <v>45101</v>
      </c>
    </row>
    <row r="4538" spans="1:8" x14ac:dyDescent="0.35">
      <c r="A4538" t="s">
        <v>5961</v>
      </c>
      <c r="B4538" t="str">
        <f>VLOOKUP(A4538,Cafe_sales!$A$1:$O$10001,9,FALSE)</f>
        <v>Juice</v>
      </c>
      <c r="C4538" s="6">
        <f>VLOOKUP(A4538,Cafe_sales!$A$1:$O$10001,10,FALSE)</f>
        <v>2</v>
      </c>
      <c r="D4538" s="10">
        <f>VLOOKUP(A4538,Cafe_sales!$A$1:$O$10001,11,FALSE)</f>
        <v>1.5</v>
      </c>
      <c r="E4538" s="6">
        <f>VLOOKUP(A4538,Cafe_sales!$A$1:$O$10001,12,FALSE)</f>
        <v>3</v>
      </c>
      <c r="F4538" t="str">
        <f>VLOOKUP(A4538,Cafe_sales!$A$1:$O$10001,13,FALSE)</f>
        <v>Digital Wallet</v>
      </c>
      <c r="G4538" t="str">
        <f>VLOOKUP(A4538,Cafe_sales!$A$1:$O$10001,14,FALSE)</f>
        <v>In-store</v>
      </c>
      <c r="H4538" s="8">
        <f>VLOOKUP(A4538,Cafe_sales!$A$1:$O$10001,15,FALSE)</f>
        <v>45283</v>
      </c>
    </row>
    <row r="4539" spans="1:8" x14ac:dyDescent="0.35">
      <c r="A4539" t="s">
        <v>6343</v>
      </c>
      <c r="B4539" t="str">
        <f>VLOOKUP(A4539,Cafe_sales!$A$1:$O$10001,9,FALSE)</f>
        <v>Coffee</v>
      </c>
      <c r="C4539" s="6">
        <f>VLOOKUP(A4539,Cafe_sales!$A$1:$O$10001,10,FALSE)</f>
        <v>5</v>
      </c>
      <c r="D4539" s="10">
        <f>VLOOKUP(A4539,Cafe_sales!$A$1:$O$10001,11,FALSE)</f>
        <v>2</v>
      </c>
      <c r="E4539" s="6">
        <f>VLOOKUP(A4539,Cafe_sales!$A$1:$O$10001,12,FALSE)</f>
        <v>10</v>
      </c>
      <c r="F4539" t="str">
        <f>VLOOKUP(A4539,Cafe_sales!$A$1:$O$10001,13,FALSE)</f>
        <v>Default mode</v>
      </c>
      <c r="G4539" t="str">
        <f>VLOOKUP(A4539,Cafe_sales!$A$1:$O$10001,14,FALSE)</f>
        <v>UNKNOWN</v>
      </c>
      <c r="H4539" s="8">
        <f>VLOOKUP(A4539,Cafe_sales!$A$1:$O$10001,15,FALSE)</f>
        <v>45255</v>
      </c>
    </row>
    <row r="4540" spans="1:8" hidden="1" x14ac:dyDescent="0.35">
      <c r="A4540" t="s">
        <v>1360</v>
      </c>
      <c r="B4540" t="str">
        <f>VLOOKUP(A4540,Cafe_sales!$A$1:$O$10001,9,FALSE)</f>
        <v>Juice</v>
      </c>
      <c r="C4540">
        <f>VLOOKUP(A4540,Cafe_sales!$A$1:$O$10001,10,FALSE)</f>
        <v>5</v>
      </c>
      <c r="D4540">
        <f>VLOOKUP(A4540,Cafe_sales!$A$1:$O$10001,11,FALSE)</f>
        <v>3</v>
      </c>
      <c r="E4540">
        <f>VLOOKUP(A4540,Cafe_sales!$A$1:$O$10001,12,FALSE)</f>
        <v>5</v>
      </c>
      <c r="F4540" t="str">
        <f>VLOOKUP(A4540,Cafe_sales!$A$1:$O$10001,13,FALSE)</f>
        <v>Default mode</v>
      </c>
      <c r="G4540" t="str">
        <f>VLOOKUP(A4540,Cafe_sales!$A$1:$O$10001,14,FALSE)</f>
        <v>Takeaway</v>
      </c>
      <c r="H4540" s="1">
        <f>VLOOKUP(A4540,Cafe_sales!$A$1:$O$10001,15,FALSE)</f>
        <v>45136</v>
      </c>
    </row>
    <row r="4541" spans="1:8" x14ac:dyDescent="0.35">
      <c r="A4541" t="s">
        <v>2931</v>
      </c>
      <c r="B4541" t="str">
        <f>VLOOKUP(A4541,Cafe_sales!$A$1:$O$10001,9,FALSE)</f>
        <v>Sandwich</v>
      </c>
      <c r="C4541" s="6">
        <f>VLOOKUP(A4541,Cafe_sales!$A$1:$O$10001,10,FALSE)</f>
        <v>2</v>
      </c>
      <c r="D4541" s="10">
        <f>VLOOKUP(A4541,Cafe_sales!$A$1:$O$10001,11,FALSE)</f>
        <v>4</v>
      </c>
      <c r="E4541" s="6">
        <f>VLOOKUP(A4541,Cafe_sales!$A$1:$O$10001,12,FALSE)</f>
        <v>8</v>
      </c>
      <c r="F4541" t="str">
        <f>VLOOKUP(A4541,Cafe_sales!$A$1:$O$10001,13,FALSE)</f>
        <v>Default mode</v>
      </c>
      <c r="G4541" t="str">
        <f>VLOOKUP(A4541,Cafe_sales!$A$1:$O$10001,14,FALSE)</f>
        <v>UNKNOWN</v>
      </c>
      <c r="H4541" s="8">
        <f>VLOOKUP(A4541,Cafe_sales!$A$1:$O$10001,15,FALSE)</f>
        <v>45077</v>
      </c>
    </row>
    <row r="4542" spans="1:8" x14ac:dyDescent="0.35">
      <c r="A4542" t="s">
        <v>1131</v>
      </c>
      <c r="B4542" t="str">
        <f>VLOOKUP(A4542,Cafe_sales!$A$1:$O$10001,9,FALSE)</f>
        <v>Salad</v>
      </c>
      <c r="C4542" s="6">
        <f>VLOOKUP(A4542,Cafe_sales!$A$1:$O$10001,10,FALSE)</f>
        <v>3</v>
      </c>
      <c r="D4542" s="10">
        <f>VLOOKUP(A4542,Cafe_sales!$A$1:$O$10001,11,FALSE)</f>
        <v>5</v>
      </c>
      <c r="E4542" s="6">
        <f>VLOOKUP(A4542,Cafe_sales!$A$1:$O$10001,12,FALSE)</f>
        <v>15</v>
      </c>
      <c r="F4542" t="str">
        <f>VLOOKUP(A4542,Cafe_sales!$A$1:$O$10001,13,FALSE)</f>
        <v>Digital Wallet</v>
      </c>
      <c r="G4542" t="str">
        <f>VLOOKUP(A4542,Cafe_sales!$A$1:$O$10001,14,FALSE)</f>
        <v>UNKNOWN</v>
      </c>
      <c r="H4542" s="8">
        <f>VLOOKUP(A4542,Cafe_sales!$A$1:$O$10001,15,FALSE)</f>
        <v>45037</v>
      </c>
    </row>
    <row r="4543" spans="1:8" x14ac:dyDescent="0.35">
      <c r="A4543" t="s">
        <v>9271</v>
      </c>
      <c r="B4543" t="str">
        <f>VLOOKUP(A4543,Cafe_sales!$A$1:$O$10001,9,FALSE)</f>
        <v>Coffee</v>
      </c>
      <c r="C4543" s="6">
        <f>VLOOKUP(A4543,Cafe_sales!$A$1:$O$10001,10,FALSE)</f>
        <v>2</v>
      </c>
      <c r="D4543" s="10">
        <f>VLOOKUP(A4543,Cafe_sales!$A$1:$O$10001,11,FALSE)</f>
        <v>2</v>
      </c>
      <c r="E4543" s="6">
        <f>VLOOKUP(A4543,Cafe_sales!$A$1:$O$10001,12,FALSE)</f>
        <v>4</v>
      </c>
      <c r="F4543" t="str">
        <f>VLOOKUP(A4543,Cafe_sales!$A$1:$O$10001,13,FALSE)</f>
        <v>Cash</v>
      </c>
      <c r="G4543" t="str">
        <f>VLOOKUP(A4543,Cafe_sales!$A$1:$O$10001,14,FALSE)</f>
        <v>UNKNOWN</v>
      </c>
      <c r="H4543" s="8">
        <f>VLOOKUP(A4543,Cafe_sales!$A$1:$O$10001,15,FALSE)</f>
        <v>45181</v>
      </c>
    </row>
    <row r="4544" spans="1:8" x14ac:dyDescent="0.35">
      <c r="A4544" t="s">
        <v>5375</v>
      </c>
      <c r="B4544" t="str">
        <f>VLOOKUP(A4544,Cafe_sales!$A$1:$O$10001,9,FALSE)</f>
        <v>Smoothie</v>
      </c>
      <c r="C4544" s="6">
        <f>VLOOKUP(A4544,Cafe_sales!$A$1:$O$10001,10,FALSE)</f>
        <v>4</v>
      </c>
      <c r="D4544" s="10">
        <f>VLOOKUP(A4544,Cafe_sales!$A$1:$O$10001,11,FALSE)</f>
        <v>4</v>
      </c>
      <c r="E4544" s="6">
        <f>VLOOKUP(A4544,Cafe_sales!$A$1:$O$10001,12,FALSE)</f>
        <v>16</v>
      </c>
      <c r="F4544" t="str">
        <f>VLOOKUP(A4544,Cafe_sales!$A$1:$O$10001,13,FALSE)</f>
        <v>Digital Wallet</v>
      </c>
      <c r="G4544" t="str">
        <f>VLOOKUP(A4544,Cafe_sales!$A$1:$O$10001,14,FALSE)</f>
        <v>In-store</v>
      </c>
      <c r="H4544" s="8">
        <f>VLOOKUP(A4544,Cafe_sales!$A$1:$O$10001,15,FALSE)</f>
        <v>45209</v>
      </c>
    </row>
    <row r="4545" spans="1:8" x14ac:dyDescent="0.35">
      <c r="A4545" t="s">
        <v>5258</v>
      </c>
      <c r="B4545" t="str">
        <f>VLOOKUP(A4545,Cafe_sales!$A$1:$O$10001,9,FALSE)</f>
        <v>Coffee</v>
      </c>
      <c r="C4545" s="6">
        <f>VLOOKUP(A4545,Cafe_sales!$A$1:$O$10001,10,FALSE)</f>
        <v>5</v>
      </c>
      <c r="D4545" s="10">
        <f>VLOOKUP(A4545,Cafe_sales!$A$1:$O$10001,11,FALSE)</f>
        <v>2</v>
      </c>
      <c r="E4545" s="6">
        <f>VLOOKUP(A4545,Cafe_sales!$A$1:$O$10001,12,FALSE)</f>
        <v>10</v>
      </c>
      <c r="F4545" t="str">
        <f>VLOOKUP(A4545,Cafe_sales!$A$1:$O$10001,13,FALSE)</f>
        <v>Cash</v>
      </c>
      <c r="G4545" t="str">
        <f>VLOOKUP(A4545,Cafe_sales!$A$1:$O$10001,14,FALSE)</f>
        <v>In-store</v>
      </c>
      <c r="H4545" s="8">
        <f>VLOOKUP(A4545,Cafe_sales!$A$1:$O$10001,15,FALSE)</f>
        <v>45012</v>
      </c>
    </row>
    <row r="4546" spans="1:8" x14ac:dyDescent="0.35">
      <c r="A4546" t="s">
        <v>4138</v>
      </c>
      <c r="B4546" t="str">
        <f>VLOOKUP(A4546,Cafe_sales!$A$1:$O$10001,9,FALSE)</f>
        <v>UNKNOWN</v>
      </c>
      <c r="C4546" s="6">
        <f>VLOOKUP(A4546,Cafe_sales!$A$1:$O$10001,10,FALSE)</f>
        <v>5</v>
      </c>
      <c r="D4546" s="10">
        <f>VLOOKUP(A4546,Cafe_sales!$A$1:$O$10001,11,FALSE)</f>
        <v>4</v>
      </c>
      <c r="E4546" s="6">
        <f>VLOOKUP(A4546,Cafe_sales!$A$1:$O$10001,12,FALSE)</f>
        <v>20</v>
      </c>
      <c r="F4546" t="str">
        <f>VLOOKUP(A4546,Cafe_sales!$A$1:$O$10001,13,FALSE)</f>
        <v>Cash</v>
      </c>
      <c r="G4546" t="str">
        <f>VLOOKUP(A4546,Cafe_sales!$A$1:$O$10001,14,FALSE)</f>
        <v>In-store</v>
      </c>
      <c r="H4546" s="8">
        <f>VLOOKUP(A4546,Cafe_sales!$A$1:$O$10001,15,FALSE)</f>
        <v>45078</v>
      </c>
    </row>
    <row r="4547" spans="1:8" hidden="1" x14ac:dyDescent="0.35">
      <c r="A4547" t="s">
        <v>3678</v>
      </c>
      <c r="B4547" t="str">
        <f>VLOOKUP(A4547,Cafe_sales!$A$1:$O$10001,9,FALSE)</f>
        <v>Smoothie</v>
      </c>
      <c r="C4547">
        <f>VLOOKUP(A4547,Cafe_sales!$A$1:$O$10001,10,FALSE)</f>
        <v>3</v>
      </c>
      <c r="D4547">
        <f>VLOOKUP(A4547,Cafe_sales!$A$1:$O$10001,11,FALSE)</f>
        <v>4</v>
      </c>
      <c r="E4547">
        <f>VLOOKUP(A4547,Cafe_sales!$A$1:$O$10001,12,FALSE)</f>
        <v>12</v>
      </c>
      <c r="F4547" t="str">
        <f>VLOOKUP(A4547,Cafe_sales!$A$1:$O$10001,13,FALSE)</f>
        <v>Credit Card</v>
      </c>
      <c r="G4547" t="str">
        <f>VLOOKUP(A4547,Cafe_sales!$A$1:$O$10001,14,FALSE)</f>
        <v>Cafe</v>
      </c>
      <c r="H4547" s="1">
        <f>VLOOKUP(A4547,Cafe_sales!$A$1:$O$10001,15,FALSE)</f>
        <v>45156</v>
      </c>
    </row>
    <row r="4548" spans="1:8" x14ac:dyDescent="0.35">
      <c r="A4548" t="s">
        <v>8218</v>
      </c>
      <c r="B4548" t="str">
        <f>VLOOKUP(A4548,Cafe_sales!$A$1:$O$10001,9,FALSE)</f>
        <v>Salad</v>
      </c>
      <c r="C4548" s="6">
        <f>VLOOKUP(A4548,Cafe_sales!$A$1:$O$10001,10,FALSE)</f>
        <v>1</v>
      </c>
      <c r="D4548" s="10">
        <f>VLOOKUP(A4548,Cafe_sales!$A$1:$O$10001,11,FALSE)</f>
        <v>5</v>
      </c>
      <c r="E4548" s="6">
        <f>VLOOKUP(A4548,Cafe_sales!$A$1:$O$10001,12,FALSE)</f>
        <v>5</v>
      </c>
      <c r="F4548" t="str">
        <f>VLOOKUP(A4548,Cafe_sales!$A$1:$O$10001,13,FALSE)</f>
        <v>Default mode</v>
      </c>
      <c r="G4548" t="str">
        <f>VLOOKUP(A4548,Cafe_sales!$A$1:$O$10001,14,FALSE)</f>
        <v>UNKNOWN</v>
      </c>
      <c r="H4548" s="8">
        <f>VLOOKUP(A4548,Cafe_sales!$A$1:$O$10001,15,FALSE)</f>
        <v>45149</v>
      </c>
    </row>
    <row r="4549" spans="1:8" hidden="1" x14ac:dyDescent="0.35">
      <c r="A4549" t="s">
        <v>946</v>
      </c>
      <c r="B4549" t="str">
        <f>VLOOKUP(A4549,Cafe_sales!$A$1:$O$10001,9,FALSE)</f>
        <v>Cookie</v>
      </c>
      <c r="C4549">
        <f>VLOOKUP(A4549,Cafe_sales!$A$1:$O$10001,10,FALSE)</f>
        <v>2</v>
      </c>
      <c r="D4549">
        <f>VLOOKUP(A4549,Cafe_sales!$A$1:$O$10001,11,FALSE)</f>
        <v>3</v>
      </c>
      <c r="E4549">
        <f>VLOOKUP(A4549,Cafe_sales!$A$1:$O$10001,12,FALSE)</f>
        <v>2</v>
      </c>
      <c r="F4549" t="str">
        <f>VLOOKUP(A4549,Cafe_sales!$A$1:$O$10001,13,FALSE)</f>
        <v>Digital Wallet</v>
      </c>
      <c r="G4549" t="str">
        <f>VLOOKUP(A4549,Cafe_sales!$A$1:$O$10001,14,FALSE)</f>
        <v>Takeaway</v>
      </c>
      <c r="H4549" s="1">
        <f>VLOOKUP(A4549,Cafe_sales!$A$1:$O$10001,15,FALSE)</f>
        <v>45223</v>
      </c>
    </row>
    <row r="4550" spans="1:8" hidden="1" x14ac:dyDescent="0.35">
      <c r="A4550" t="s">
        <v>2044</v>
      </c>
      <c r="B4550" t="str">
        <f>VLOOKUP(A4550,Cafe_sales!$A$1:$O$10001,9,FALSE)</f>
        <v>Cookie</v>
      </c>
      <c r="C4550">
        <f>VLOOKUP(A4550,Cafe_sales!$A$1:$O$10001,10,FALSE)</f>
        <v>4</v>
      </c>
      <c r="D4550">
        <f>VLOOKUP(A4550,Cafe_sales!$A$1:$O$10001,11,FALSE)</f>
        <v>1</v>
      </c>
      <c r="E4550">
        <f>VLOOKUP(A4550,Cafe_sales!$A$1:$O$10001,12,FALSE)</f>
        <v>4</v>
      </c>
      <c r="F4550" t="str">
        <f>VLOOKUP(A4550,Cafe_sales!$A$1:$O$10001,13,FALSE)</f>
        <v>Default mode</v>
      </c>
      <c r="G4550" t="str">
        <f>VLOOKUP(A4550,Cafe_sales!$A$1:$O$10001,14,FALSE)</f>
        <v>Takeaway</v>
      </c>
      <c r="H4550" s="1">
        <f>VLOOKUP(A4550,Cafe_sales!$A$1:$O$10001,15,FALSE)</f>
        <v>45043</v>
      </c>
    </row>
    <row r="4551" spans="1:8" hidden="1" x14ac:dyDescent="0.35">
      <c r="A4551" t="s">
        <v>4663</v>
      </c>
      <c r="B4551" t="str">
        <f>VLOOKUP(A4551,Cafe_sales!$A$1:$O$10001,9,FALSE)</f>
        <v>Tea</v>
      </c>
      <c r="C4551">
        <f>VLOOKUP(A4551,Cafe_sales!$A$1:$O$10001,10,FALSE)</f>
        <v>3</v>
      </c>
      <c r="D4551">
        <f>VLOOKUP(A4551,Cafe_sales!$A$1:$O$10001,11,FALSE)</f>
        <v>1.5</v>
      </c>
      <c r="E4551">
        <f>VLOOKUP(A4551,Cafe_sales!$A$1:$O$10001,12,FALSE)</f>
        <v>4.5</v>
      </c>
      <c r="F4551" t="str">
        <f>VLOOKUP(A4551,Cafe_sales!$A$1:$O$10001,13,FALSE)</f>
        <v>Credit Card</v>
      </c>
      <c r="G4551" t="str">
        <f>VLOOKUP(A4551,Cafe_sales!$A$1:$O$10001,14,FALSE)</f>
        <v>Takeaway</v>
      </c>
      <c r="H4551" s="1">
        <f>VLOOKUP(A4551,Cafe_sales!$A$1:$O$10001,15,FALSE)</f>
        <v>45098</v>
      </c>
    </row>
    <row r="4552" spans="1:8" x14ac:dyDescent="0.35">
      <c r="A4552" t="s">
        <v>1182</v>
      </c>
      <c r="B4552" t="str">
        <f>VLOOKUP(A4552,Cafe_sales!$A$1:$O$10001,9,FALSE)</f>
        <v>UNKNOWN</v>
      </c>
      <c r="C4552" s="6">
        <f>VLOOKUP(A4552,Cafe_sales!$A$1:$O$10001,10,FALSE)</f>
        <v>4</v>
      </c>
      <c r="D4552" s="10">
        <f>VLOOKUP(A4552,Cafe_sales!$A$1:$O$10001,11,FALSE)</f>
        <v>1.5</v>
      </c>
      <c r="E4552" s="6">
        <f>VLOOKUP(A4552,Cafe_sales!$A$1:$O$10001,12,FALSE)</f>
        <v>6</v>
      </c>
      <c r="F4552" t="str">
        <f>VLOOKUP(A4552,Cafe_sales!$A$1:$O$10001,13,FALSE)</f>
        <v>Digital Wallet</v>
      </c>
      <c r="G4552" t="str">
        <f>VLOOKUP(A4552,Cafe_sales!$A$1:$O$10001,14,FALSE)</f>
        <v>UNKNOWN</v>
      </c>
      <c r="H4552" s="8">
        <f>VLOOKUP(A4552,Cafe_sales!$A$1:$O$10001,15,FALSE)</f>
        <v>45164</v>
      </c>
    </row>
    <row r="4553" spans="1:8" x14ac:dyDescent="0.35">
      <c r="A4553" t="s">
        <v>294</v>
      </c>
      <c r="B4553" t="str">
        <f>VLOOKUP(A4553,Cafe_sales!$A$1:$O$10001,9,FALSE)</f>
        <v>Sandwich</v>
      </c>
      <c r="C4553" s="6">
        <f>VLOOKUP(A4553,Cafe_sales!$A$1:$O$10001,10,FALSE)</f>
        <v>3</v>
      </c>
      <c r="D4553" s="10">
        <f>VLOOKUP(A4553,Cafe_sales!$A$1:$O$10001,11,FALSE)</f>
        <v>4</v>
      </c>
      <c r="E4553" s="6">
        <f>VLOOKUP(A4553,Cafe_sales!$A$1:$O$10001,12,FALSE)</f>
        <v>12</v>
      </c>
      <c r="F4553" t="str">
        <f>VLOOKUP(A4553,Cafe_sales!$A$1:$O$10001,13,FALSE)</f>
        <v>Cash</v>
      </c>
      <c r="G4553" t="str">
        <f>VLOOKUP(A4553,Cafe_sales!$A$1:$O$10001,14,FALSE)</f>
        <v>UNKNOWN</v>
      </c>
      <c r="H4553" s="8">
        <f>VLOOKUP(A4553,Cafe_sales!$A$1:$O$10001,15,FALSE)</f>
        <v>45085</v>
      </c>
    </row>
    <row r="4554" spans="1:8" hidden="1" x14ac:dyDescent="0.35">
      <c r="A4554" t="s">
        <v>248</v>
      </c>
      <c r="B4554" t="str">
        <f>VLOOKUP(A4554,Cafe_sales!$A$1:$O$10001,9,FALSE)</f>
        <v>Salad</v>
      </c>
      <c r="C4554">
        <f>VLOOKUP(A4554,Cafe_sales!$A$1:$O$10001,10,FALSE)</f>
        <v>1</v>
      </c>
      <c r="D4554">
        <f>VLOOKUP(A4554,Cafe_sales!$A$1:$O$10001,11,FALSE)</f>
        <v>5</v>
      </c>
      <c r="E4554">
        <f>VLOOKUP(A4554,Cafe_sales!$A$1:$O$10001,12,FALSE)</f>
        <v>5</v>
      </c>
      <c r="F4554" t="str">
        <f>VLOOKUP(A4554,Cafe_sales!$A$1:$O$10001,13,FALSE)</f>
        <v>Digital Wallet</v>
      </c>
      <c r="G4554" t="str">
        <f>VLOOKUP(A4554,Cafe_sales!$A$1:$O$10001,14,FALSE)</f>
        <v>Takeaway</v>
      </c>
      <c r="H4554" s="1">
        <f>VLOOKUP(A4554,Cafe_sales!$A$1:$O$10001,15,FALSE)</f>
        <v>45287</v>
      </c>
    </row>
    <row r="4555" spans="1:8" x14ac:dyDescent="0.35">
      <c r="A4555" t="s">
        <v>5865</v>
      </c>
      <c r="B4555" t="str">
        <f>VLOOKUP(A4555,Cafe_sales!$A$1:$O$10001,9,FALSE)</f>
        <v>Salad</v>
      </c>
      <c r="C4555" s="6">
        <f>VLOOKUP(A4555,Cafe_sales!$A$1:$O$10001,10,FALSE)</f>
        <v>1</v>
      </c>
      <c r="D4555" s="10">
        <f>VLOOKUP(A4555,Cafe_sales!$A$1:$O$10001,11,FALSE)</f>
        <v>5</v>
      </c>
      <c r="E4555" s="6">
        <f>VLOOKUP(A4555,Cafe_sales!$A$1:$O$10001,12,FALSE)</f>
        <v>5</v>
      </c>
      <c r="F4555" t="str">
        <f>VLOOKUP(A4555,Cafe_sales!$A$1:$O$10001,13,FALSE)</f>
        <v>Default mode</v>
      </c>
      <c r="G4555" t="str">
        <f>VLOOKUP(A4555,Cafe_sales!$A$1:$O$10001,14,FALSE)</f>
        <v>UNKNOWN</v>
      </c>
      <c r="H4555" s="8">
        <f>VLOOKUP(A4555,Cafe_sales!$A$1:$O$10001,15,FALSE)</f>
        <v>44927</v>
      </c>
    </row>
    <row r="4556" spans="1:8" hidden="1" x14ac:dyDescent="0.35">
      <c r="A4556" t="s">
        <v>4607</v>
      </c>
      <c r="B4556" t="str">
        <f>VLOOKUP(A4556,Cafe_sales!$A$1:$O$10001,9,FALSE)</f>
        <v>Smoothie</v>
      </c>
      <c r="C4556">
        <f>VLOOKUP(A4556,Cafe_sales!$A$1:$O$10001,10,FALSE)</f>
        <v>2</v>
      </c>
      <c r="D4556">
        <f>VLOOKUP(A4556,Cafe_sales!$A$1:$O$10001,11,FALSE)</f>
        <v>4</v>
      </c>
      <c r="E4556">
        <f>VLOOKUP(A4556,Cafe_sales!$A$1:$O$10001,12,FALSE)</f>
        <v>8</v>
      </c>
      <c r="F4556" t="str">
        <f>VLOOKUP(A4556,Cafe_sales!$A$1:$O$10001,13,FALSE)</f>
        <v>Cash</v>
      </c>
      <c r="G4556" t="str">
        <f>VLOOKUP(A4556,Cafe_sales!$A$1:$O$10001,14,FALSE)</f>
        <v>Takeaway</v>
      </c>
      <c r="H4556" s="1">
        <f>VLOOKUP(A4556,Cafe_sales!$A$1:$O$10001,15,FALSE)</f>
        <v>45248</v>
      </c>
    </row>
    <row r="4557" spans="1:8" x14ac:dyDescent="0.35">
      <c r="A4557" t="s">
        <v>4726</v>
      </c>
      <c r="B4557" t="str">
        <f>VLOOKUP(A4557,Cafe_sales!$A$1:$O$10001,9,FALSE)</f>
        <v>Juice</v>
      </c>
      <c r="C4557" s="6">
        <f>VLOOKUP(A4557,Cafe_sales!$A$1:$O$10001,10,FALSE)</f>
        <v>2</v>
      </c>
      <c r="D4557" s="10">
        <f>VLOOKUP(A4557,Cafe_sales!$A$1:$O$10001,11,FALSE)</f>
        <v>3</v>
      </c>
      <c r="E4557" s="6">
        <f>VLOOKUP(A4557,Cafe_sales!$A$1:$O$10001,12,FALSE)</f>
        <v>6</v>
      </c>
      <c r="F4557" t="str">
        <f>VLOOKUP(A4557,Cafe_sales!$A$1:$O$10001,13,FALSE)</f>
        <v>Credit Card</v>
      </c>
      <c r="G4557" t="str">
        <f>VLOOKUP(A4557,Cafe_sales!$A$1:$O$10001,14,FALSE)</f>
        <v>In-store</v>
      </c>
      <c r="H4557" s="8">
        <f>VLOOKUP(A4557,Cafe_sales!$A$1:$O$10001,15,FALSE)</f>
        <v>45168</v>
      </c>
    </row>
    <row r="4558" spans="1:8" x14ac:dyDescent="0.35">
      <c r="A4558" t="s">
        <v>1748</v>
      </c>
      <c r="B4558" t="str">
        <f>VLOOKUP(A4558,Cafe_sales!$A$1:$O$10001,9,FALSE)</f>
        <v>UNKNOWN</v>
      </c>
      <c r="C4558" s="6">
        <f>VLOOKUP(A4558,Cafe_sales!$A$1:$O$10001,10,FALSE)</f>
        <v>3</v>
      </c>
      <c r="D4558" s="10">
        <f>VLOOKUP(A4558,Cafe_sales!$A$1:$O$10001,11,FALSE)</f>
        <v>5</v>
      </c>
      <c r="E4558" s="6">
        <f>VLOOKUP(A4558,Cafe_sales!$A$1:$O$10001,12,FALSE)</f>
        <v>15</v>
      </c>
      <c r="F4558" t="str">
        <f>VLOOKUP(A4558,Cafe_sales!$A$1:$O$10001,13,FALSE)</f>
        <v>Cash</v>
      </c>
      <c r="G4558" t="str">
        <f>VLOOKUP(A4558,Cafe_sales!$A$1:$O$10001,14,FALSE)</f>
        <v>In-store</v>
      </c>
      <c r="H4558" s="8">
        <f>VLOOKUP(A4558,Cafe_sales!$A$1:$O$10001,15,FALSE)</f>
        <v>45090</v>
      </c>
    </row>
    <row r="4559" spans="1:8" hidden="1" x14ac:dyDescent="0.35">
      <c r="A4559" t="s">
        <v>1266</v>
      </c>
      <c r="B4559" t="str">
        <f>VLOOKUP(A4559,Cafe_sales!$A$1:$O$10001,9,FALSE)</f>
        <v>Cookie</v>
      </c>
      <c r="C4559">
        <f>VLOOKUP(A4559,Cafe_sales!$A$1:$O$10001,10,FALSE)</f>
        <v>4</v>
      </c>
      <c r="D4559">
        <f>VLOOKUP(A4559,Cafe_sales!$A$1:$O$10001,11,FALSE)</f>
        <v>1</v>
      </c>
      <c r="E4559">
        <f>VLOOKUP(A4559,Cafe_sales!$A$1:$O$10001,12,FALSE)</f>
        <v>4</v>
      </c>
      <c r="F4559" t="str">
        <f>VLOOKUP(A4559,Cafe_sales!$A$1:$O$10001,13,FALSE)</f>
        <v>Default mode</v>
      </c>
      <c r="G4559" t="str">
        <f>VLOOKUP(A4559,Cafe_sales!$A$1:$O$10001,14,FALSE)</f>
        <v>Cafe</v>
      </c>
      <c r="H4559" s="1">
        <f>VLOOKUP(A4559,Cafe_sales!$A$1:$O$10001,15,FALSE)</f>
        <v>44963</v>
      </c>
    </row>
    <row r="4560" spans="1:8" x14ac:dyDescent="0.35">
      <c r="A4560" t="s">
        <v>731</v>
      </c>
      <c r="B4560" t="str">
        <f>VLOOKUP(A4560,Cafe_sales!$A$1:$O$10001,9,FALSE)</f>
        <v>Tea</v>
      </c>
      <c r="C4560" s="6">
        <f>VLOOKUP(A4560,Cafe_sales!$A$1:$O$10001,10,FALSE)</f>
        <v>5</v>
      </c>
      <c r="D4560" s="10">
        <f>VLOOKUP(A4560,Cafe_sales!$A$1:$O$10001,11,FALSE)</f>
        <v>1.5</v>
      </c>
      <c r="E4560" s="6">
        <f>VLOOKUP(A4560,Cafe_sales!$A$1:$O$10001,12,FALSE)</f>
        <v>7.5</v>
      </c>
      <c r="F4560" t="str">
        <f>VLOOKUP(A4560,Cafe_sales!$A$1:$O$10001,13,FALSE)</f>
        <v>Default mode</v>
      </c>
      <c r="G4560" t="str">
        <f>VLOOKUP(A4560,Cafe_sales!$A$1:$O$10001,14,FALSE)</f>
        <v>UNKNOWN</v>
      </c>
      <c r="H4560" s="8">
        <f>VLOOKUP(A4560,Cafe_sales!$A$1:$O$10001,15,FALSE)</f>
        <v>45069</v>
      </c>
    </row>
    <row r="4561" spans="1:8" x14ac:dyDescent="0.35">
      <c r="A4561" t="s">
        <v>4160</v>
      </c>
      <c r="B4561" t="str">
        <f>VLOOKUP(A4561,Cafe_sales!$A$1:$O$10001,9,FALSE)</f>
        <v>Tea</v>
      </c>
      <c r="C4561" s="6">
        <f>VLOOKUP(A4561,Cafe_sales!$A$1:$O$10001,10,FALSE)</f>
        <v>1</v>
      </c>
      <c r="D4561" s="10">
        <f>VLOOKUP(A4561,Cafe_sales!$A$1:$O$10001,11,FALSE)</f>
        <v>1.5</v>
      </c>
      <c r="E4561" s="6">
        <f>VLOOKUP(A4561,Cafe_sales!$A$1:$O$10001,12,FALSE)</f>
        <v>1.5</v>
      </c>
      <c r="F4561" t="str">
        <f>VLOOKUP(A4561,Cafe_sales!$A$1:$O$10001,13,FALSE)</f>
        <v>Cash</v>
      </c>
      <c r="G4561" t="str">
        <f>VLOOKUP(A4561,Cafe_sales!$A$1:$O$10001,14,FALSE)</f>
        <v>In-store</v>
      </c>
      <c r="H4561" s="8">
        <f>VLOOKUP(A4561,Cafe_sales!$A$1:$O$10001,15,FALSE)</f>
        <v>45188</v>
      </c>
    </row>
    <row r="4562" spans="1:8" x14ac:dyDescent="0.35">
      <c r="A4562" t="s">
        <v>2896</v>
      </c>
      <c r="B4562" t="str">
        <f>VLOOKUP(A4562,Cafe_sales!$A$1:$O$10001,9,FALSE)</f>
        <v>Juice</v>
      </c>
      <c r="C4562" s="6">
        <f>VLOOKUP(A4562,Cafe_sales!$A$1:$O$10001,10,FALSE)</f>
        <v>3</v>
      </c>
      <c r="D4562" s="10">
        <f>VLOOKUP(A4562,Cafe_sales!$A$1:$O$10001,11,FALSE)</f>
        <v>3</v>
      </c>
      <c r="E4562" s="6">
        <f>VLOOKUP(A4562,Cafe_sales!$A$1:$O$10001,12,FALSE)</f>
        <v>9</v>
      </c>
      <c r="F4562" t="str">
        <f>VLOOKUP(A4562,Cafe_sales!$A$1:$O$10001,13,FALSE)</f>
        <v>Credit Card</v>
      </c>
      <c r="G4562" t="str">
        <f>VLOOKUP(A4562,Cafe_sales!$A$1:$O$10001,14,FALSE)</f>
        <v>UNKNOWN</v>
      </c>
      <c r="H4562" s="8">
        <f>VLOOKUP(A4562,Cafe_sales!$A$1:$O$10001,15,FALSE)</f>
        <v>45206</v>
      </c>
    </row>
    <row r="4563" spans="1:8" x14ac:dyDescent="0.35">
      <c r="A4563" t="s">
        <v>6407</v>
      </c>
      <c r="B4563" t="str">
        <f>VLOOKUP(A4563,Cafe_sales!$A$1:$O$10001,9,FALSE)</f>
        <v>Salad</v>
      </c>
      <c r="C4563" s="6">
        <f>VLOOKUP(A4563,Cafe_sales!$A$1:$O$10001,10,FALSE)</f>
        <v>3</v>
      </c>
      <c r="D4563" s="10">
        <f>VLOOKUP(A4563,Cafe_sales!$A$1:$O$10001,11,FALSE)</f>
        <v>5</v>
      </c>
      <c r="E4563" s="6">
        <f>VLOOKUP(A4563,Cafe_sales!$A$1:$O$10001,12,FALSE)</f>
        <v>15</v>
      </c>
      <c r="F4563" t="str">
        <f>VLOOKUP(A4563,Cafe_sales!$A$1:$O$10001,13,FALSE)</f>
        <v>Default mode</v>
      </c>
      <c r="G4563" t="str">
        <f>VLOOKUP(A4563,Cafe_sales!$A$1:$O$10001,14,FALSE)</f>
        <v>UNKNOWN</v>
      </c>
      <c r="H4563" s="8">
        <f>VLOOKUP(A4563,Cafe_sales!$A$1:$O$10001,15,FALSE)</f>
        <v>45096</v>
      </c>
    </row>
    <row r="4564" spans="1:8" x14ac:dyDescent="0.35">
      <c r="A4564" t="s">
        <v>7179</v>
      </c>
      <c r="B4564" t="str">
        <f>VLOOKUP(A4564,Cafe_sales!$A$1:$O$10001,9,FALSE)</f>
        <v>Sandwich</v>
      </c>
      <c r="C4564" s="6">
        <f>VLOOKUP(A4564,Cafe_sales!$A$1:$O$10001,10,FALSE)</f>
        <v>2</v>
      </c>
      <c r="D4564" s="10">
        <f>VLOOKUP(A4564,Cafe_sales!$A$1:$O$10001,11,FALSE)</f>
        <v>4</v>
      </c>
      <c r="E4564" s="6">
        <f>VLOOKUP(A4564,Cafe_sales!$A$1:$O$10001,12,FALSE)</f>
        <v>8</v>
      </c>
      <c r="F4564" t="str">
        <f>VLOOKUP(A4564,Cafe_sales!$A$1:$O$10001,13,FALSE)</f>
        <v>Credit Card</v>
      </c>
      <c r="G4564" t="str">
        <f>VLOOKUP(A4564,Cafe_sales!$A$1:$O$10001,14,FALSE)</f>
        <v>UNKNOWN</v>
      </c>
      <c r="H4564" s="8">
        <f>VLOOKUP(A4564,Cafe_sales!$A$1:$O$10001,15,FALSE)</f>
        <v>45033</v>
      </c>
    </row>
    <row r="4565" spans="1:8" x14ac:dyDescent="0.35">
      <c r="A4565" t="s">
        <v>2194</v>
      </c>
      <c r="B4565" t="str">
        <f>VLOOKUP(A4565,Cafe_sales!$A$1:$O$10001,9,FALSE)</f>
        <v>Sandwich</v>
      </c>
      <c r="C4565" s="6">
        <f>VLOOKUP(A4565,Cafe_sales!$A$1:$O$10001,10,FALSE)</f>
        <v>3</v>
      </c>
      <c r="D4565" s="10">
        <f>VLOOKUP(A4565,Cafe_sales!$A$1:$O$10001,11,FALSE)</f>
        <v>4</v>
      </c>
      <c r="E4565" s="6">
        <f>VLOOKUP(A4565,Cafe_sales!$A$1:$O$10001,12,FALSE)</f>
        <v>12</v>
      </c>
      <c r="F4565" t="str">
        <f>VLOOKUP(A4565,Cafe_sales!$A$1:$O$10001,13,FALSE)</f>
        <v>Credit Card</v>
      </c>
      <c r="G4565" t="str">
        <f>VLOOKUP(A4565,Cafe_sales!$A$1:$O$10001,14,FALSE)</f>
        <v>UNKNOWN</v>
      </c>
      <c r="H4565" s="8">
        <f>VLOOKUP(A4565,Cafe_sales!$A$1:$O$10001,15,FALSE)</f>
        <v>44962</v>
      </c>
    </row>
    <row r="4566" spans="1:8" hidden="1" x14ac:dyDescent="0.35">
      <c r="A4566" t="s">
        <v>8265</v>
      </c>
      <c r="B4566" t="str">
        <f>VLOOKUP(A4566,Cafe_sales!$A$1:$O$10001,9,FALSE)</f>
        <v>Juice</v>
      </c>
      <c r="C4566">
        <f>VLOOKUP(A4566,Cafe_sales!$A$1:$O$10001,10,FALSE)</f>
        <v>1</v>
      </c>
      <c r="D4566">
        <f>VLOOKUP(A4566,Cafe_sales!$A$1:$O$10001,11,FALSE)</f>
        <v>3</v>
      </c>
      <c r="E4566">
        <f>VLOOKUP(A4566,Cafe_sales!$A$1:$O$10001,12,FALSE)</f>
        <v>3</v>
      </c>
      <c r="F4566" t="str">
        <f>VLOOKUP(A4566,Cafe_sales!$A$1:$O$10001,13,FALSE)</f>
        <v>Default mode</v>
      </c>
      <c r="G4566" t="str">
        <f>VLOOKUP(A4566,Cafe_sales!$A$1:$O$10001,14,FALSE)</f>
        <v>Takeaway</v>
      </c>
      <c r="H4566" s="1">
        <f>VLOOKUP(A4566,Cafe_sales!$A$1:$O$10001,15,FALSE)</f>
        <v>45040</v>
      </c>
    </row>
    <row r="4567" spans="1:8" x14ac:dyDescent="0.35">
      <c r="A4567" t="s">
        <v>7927</v>
      </c>
      <c r="B4567" t="str">
        <f>VLOOKUP(A4567,Cafe_sales!$A$1:$O$10001,9,FALSE)</f>
        <v>Juice</v>
      </c>
      <c r="C4567" s="6">
        <f>VLOOKUP(A4567,Cafe_sales!$A$1:$O$10001,10,FALSE)</f>
        <v>1</v>
      </c>
      <c r="D4567" s="10">
        <f>VLOOKUP(A4567,Cafe_sales!$A$1:$O$10001,11,FALSE)</f>
        <v>3</v>
      </c>
      <c r="E4567" s="6">
        <f>VLOOKUP(A4567,Cafe_sales!$A$1:$O$10001,12,FALSE)</f>
        <v>3</v>
      </c>
      <c r="F4567" t="str">
        <f>VLOOKUP(A4567,Cafe_sales!$A$1:$O$10001,13,FALSE)</f>
        <v>Credit Card</v>
      </c>
      <c r="G4567" t="str">
        <f>VLOOKUP(A4567,Cafe_sales!$A$1:$O$10001,14,FALSE)</f>
        <v>UNKNOWN</v>
      </c>
      <c r="H4567" s="8">
        <f>VLOOKUP(A4567,Cafe_sales!$A$1:$O$10001,15,FALSE)</f>
        <v>44982</v>
      </c>
    </row>
    <row r="4568" spans="1:8" hidden="1" x14ac:dyDescent="0.35">
      <c r="A4568" t="s">
        <v>7084</v>
      </c>
      <c r="B4568" t="str">
        <f>VLOOKUP(A4568,Cafe_sales!$A$1:$O$10001,9,FALSE)</f>
        <v>Tea</v>
      </c>
      <c r="C4568">
        <f>VLOOKUP(A4568,Cafe_sales!$A$1:$O$10001,10,FALSE)</f>
        <v>4</v>
      </c>
      <c r="D4568">
        <f>VLOOKUP(A4568,Cafe_sales!$A$1:$O$10001,11,FALSE)</f>
        <v>1.5</v>
      </c>
      <c r="E4568">
        <f>VLOOKUP(A4568,Cafe_sales!$A$1:$O$10001,12,FALSE)</f>
        <v>6</v>
      </c>
      <c r="F4568" t="str">
        <f>VLOOKUP(A4568,Cafe_sales!$A$1:$O$10001,13,FALSE)</f>
        <v>Cash</v>
      </c>
      <c r="G4568" t="str">
        <f>VLOOKUP(A4568,Cafe_sales!$A$1:$O$10001,14,FALSE)</f>
        <v>Takeaway</v>
      </c>
      <c r="H4568" s="1">
        <f>VLOOKUP(A4568,Cafe_sales!$A$1:$O$10001,15,FALSE)</f>
        <v>45160</v>
      </c>
    </row>
    <row r="4569" spans="1:8" x14ac:dyDescent="0.35">
      <c r="A4569" t="s">
        <v>4940</v>
      </c>
      <c r="B4569" t="str">
        <f>VLOOKUP(A4569,Cafe_sales!$A$1:$O$10001,9,FALSE)</f>
        <v>Tea</v>
      </c>
      <c r="C4569" s="6">
        <f>VLOOKUP(A4569,Cafe_sales!$A$1:$O$10001,10,FALSE)</f>
        <v>5</v>
      </c>
      <c r="D4569" s="10">
        <f>VLOOKUP(A4569,Cafe_sales!$A$1:$O$10001,11,FALSE)</f>
        <v>1.5</v>
      </c>
      <c r="E4569" s="6">
        <f>VLOOKUP(A4569,Cafe_sales!$A$1:$O$10001,12,FALSE)</f>
        <v>7.5</v>
      </c>
      <c r="F4569" t="str">
        <f>VLOOKUP(A4569,Cafe_sales!$A$1:$O$10001,13,FALSE)</f>
        <v>Credit Card</v>
      </c>
      <c r="G4569" t="str">
        <f>VLOOKUP(A4569,Cafe_sales!$A$1:$O$10001,14,FALSE)</f>
        <v>UNKNOWN</v>
      </c>
      <c r="H4569" s="8">
        <f>VLOOKUP(A4569,Cafe_sales!$A$1:$O$10001,15,FALSE)</f>
        <v>44927</v>
      </c>
    </row>
    <row r="4570" spans="1:8" hidden="1" x14ac:dyDescent="0.35">
      <c r="A4570" t="s">
        <v>5734</v>
      </c>
      <c r="B4570" t="str">
        <f>VLOOKUP(A4570,Cafe_sales!$A$1:$O$10001,9,FALSE)</f>
        <v>Cookie</v>
      </c>
      <c r="C4570">
        <f>VLOOKUP(A4570,Cafe_sales!$A$1:$O$10001,10,FALSE)</f>
        <v>1</v>
      </c>
      <c r="D4570">
        <f>VLOOKUP(A4570,Cafe_sales!$A$1:$O$10001,11,FALSE)</f>
        <v>1</v>
      </c>
      <c r="E4570">
        <f>VLOOKUP(A4570,Cafe_sales!$A$1:$O$10001,12,FALSE)</f>
        <v>1</v>
      </c>
      <c r="F4570" t="str">
        <f>VLOOKUP(A4570,Cafe_sales!$A$1:$O$10001,13,FALSE)</f>
        <v>Credit Card</v>
      </c>
      <c r="G4570" t="str">
        <f>VLOOKUP(A4570,Cafe_sales!$A$1:$O$10001,14,FALSE)</f>
        <v>Takeaway</v>
      </c>
      <c r="H4570" s="1">
        <f>VLOOKUP(A4570,Cafe_sales!$A$1:$O$10001,15,FALSE)</f>
        <v>45063</v>
      </c>
    </row>
    <row r="4571" spans="1:8" x14ac:dyDescent="0.35">
      <c r="A4571" t="s">
        <v>5856</v>
      </c>
      <c r="B4571" t="str">
        <f>VLOOKUP(A4571,Cafe_sales!$A$1:$O$10001,9,FALSE)</f>
        <v>Juice</v>
      </c>
      <c r="C4571" s="6">
        <f>VLOOKUP(A4571,Cafe_sales!$A$1:$O$10001,10,FALSE)</f>
        <v>3</v>
      </c>
      <c r="D4571" s="10">
        <f>VLOOKUP(A4571,Cafe_sales!$A$1:$O$10001,11,FALSE)</f>
        <v>3</v>
      </c>
      <c r="E4571" s="6">
        <f>VLOOKUP(A4571,Cafe_sales!$A$1:$O$10001,12,FALSE)</f>
        <v>9</v>
      </c>
      <c r="F4571" t="str">
        <f>VLOOKUP(A4571,Cafe_sales!$A$1:$O$10001,13,FALSE)</f>
        <v>Default mode</v>
      </c>
      <c r="G4571" t="str">
        <f>VLOOKUP(A4571,Cafe_sales!$A$1:$O$10001,14,FALSE)</f>
        <v>In-store</v>
      </c>
      <c r="H4571" s="8">
        <f>VLOOKUP(A4571,Cafe_sales!$A$1:$O$10001,15,FALSE)</f>
        <v>45253</v>
      </c>
    </row>
    <row r="4572" spans="1:8" x14ac:dyDescent="0.35">
      <c r="A4572" t="s">
        <v>1905</v>
      </c>
      <c r="B4572" t="str">
        <f>VLOOKUP(A4572,Cafe_sales!$A$1:$O$10001,9,FALSE)</f>
        <v>Smoothie</v>
      </c>
      <c r="C4572" s="6">
        <f>VLOOKUP(A4572,Cafe_sales!$A$1:$O$10001,10,FALSE)</f>
        <v>4</v>
      </c>
      <c r="D4572" s="10">
        <f>VLOOKUP(A4572,Cafe_sales!$A$1:$O$10001,11,FALSE)</f>
        <v>4</v>
      </c>
      <c r="E4572" s="6">
        <f>VLOOKUP(A4572,Cafe_sales!$A$1:$O$10001,12,FALSE)</f>
        <v>16</v>
      </c>
      <c r="F4572" t="str">
        <f>VLOOKUP(A4572,Cafe_sales!$A$1:$O$10001,13,FALSE)</f>
        <v>Credit Card</v>
      </c>
      <c r="G4572" t="str">
        <f>VLOOKUP(A4572,Cafe_sales!$A$1:$O$10001,14,FALSE)</f>
        <v>UNKNOWN</v>
      </c>
      <c r="H4572" s="8">
        <f>VLOOKUP(A4572,Cafe_sales!$A$1:$O$10001,15,FALSE)</f>
        <v>45112</v>
      </c>
    </row>
    <row r="4573" spans="1:8" x14ac:dyDescent="0.35">
      <c r="A4573" t="s">
        <v>9503</v>
      </c>
      <c r="B4573" t="str">
        <f>VLOOKUP(A4573,Cafe_sales!$A$1:$O$10001,9,FALSE)</f>
        <v>Sandwich</v>
      </c>
      <c r="C4573" s="6">
        <f>VLOOKUP(A4573,Cafe_sales!$A$1:$O$10001,10,FALSE)</f>
        <v>4</v>
      </c>
      <c r="D4573" s="10">
        <f>VLOOKUP(A4573,Cafe_sales!$A$1:$O$10001,11,FALSE)</f>
        <v>4</v>
      </c>
      <c r="E4573" s="6">
        <f>VLOOKUP(A4573,Cafe_sales!$A$1:$O$10001,12,FALSE)</f>
        <v>16</v>
      </c>
      <c r="F4573" t="str">
        <f>VLOOKUP(A4573,Cafe_sales!$A$1:$O$10001,13,FALSE)</f>
        <v>Credit Card</v>
      </c>
      <c r="G4573" t="str">
        <f>VLOOKUP(A4573,Cafe_sales!$A$1:$O$10001,14,FALSE)</f>
        <v>UNKNOWN</v>
      </c>
      <c r="H4573" s="8">
        <f>VLOOKUP(A4573,Cafe_sales!$A$1:$O$10001,15,FALSE)</f>
        <v>45268</v>
      </c>
    </row>
    <row r="4574" spans="1:8" x14ac:dyDescent="0.35">
      <c r="A4574" t="s">
        <v>7761</v>
      </c>
      <c r="B4574" t="str">
        <f>VLOOKUP(A4574,Cafe_sales!$A$1:$O$10001,9,FALSE)</f>
        <v>Cake</v>
      </c>
      <c r="C4574" s="6">
        <f>VLOOKUP(A4574,Cafe_sales!$A$1:$O$10001,10,FALSE)</f>
        <v>5</v>
      </c>
      <c r="D4574" s="10">
        <f>VLOOKUP(A4574,Cafe_sales!$A$1:$O$10001,11,FALSE)</f>
        <v>3</v>
      </c>
      <c r="E4574" s="6">
        <f>VLOOKUP(A4574,Cafe_sales!$A$1:$O$10001,12,FALSE)</f>
        <v>15</v>
      </c>
      <c r="F4574" t="str">
        <f>VLOOKUP(A4574,Cafe_sales!$A$1:$O$10001,13,FALSE)</f>
        <v>Credit Card</v>
      </c>
      <c r="G4574" t="str">
        <f>VLOOKUP(A4574,Cafe_sales!$A$1:$O$10001,14,FALSE)</f>
        <v>In-store</v>
      </c>
      <c r="H4574" s="8">
        <f>VLOOKUP(A4574,Cafe_sales!$A$1:$O$10001,15,FALSE)</f>
        <v>45126</v>
      </c>
    </row>
    <row r="4575" spans="1:8" x14ac:dyDescent="0.35">
      <c r="A4575" t="s">
        <v>2035</v>
      </c>
      <c r="B4575" t="str">
        <f>VLOOKUP(A4575,Cafe_sales!$A$1:$O$10001,9,FALSE)</f>
        <v>Sandwich</v>
      </c>
      <c r="C4575" s="6">
        <f>VLOOKUP(A4575,Cafe_sales!$A$1:$O$10001,10,FALSE)</f>
        <v>1</v>
      </c>
      <c r="D4575" s="10">
        <f>VLOOKUP(A4575,Cafe_sales!$A$1:$O$10001,11,FALSE)</f>
        <v>4</v>
      </c>
      <c r="E4575" s="6">
        <f>VLOOKUP(A4575,Cafe_sales!$A$1:$O$10001,12,FALSE)</f>
        <v>4</v>
      </c>
      <c r="F4575" t="str">
        <f>VLOOKUP(A4575,Cafe_sales!$A$1:$O$10001,13,FALSE)</f>
        <v>Cash</v>
      </c>
      <c r="G4575" t="str">
        <f>VLOOKUP(A4575,Cafe_sales!$A$1:$O$10001,14,FALSE)</f>
        <v>In-store</v>
      </c>
      <c r="H4575" s="8">
        <f>VLOOKUP(A4575,Cafe_sales!$A$1:$O$10001,15,FALSE)</f>
        <v>45151</v>
      </c>
    </row>
    <row r="4576" spans="1:8" hidden="1" x14ac:dyDescent="0.35">
      <c r="A4576" t="s">
        <v>4805</v>
      </c>
      <c r="B4576" t="str">
        <f>VLOOKUP(A4576,Cafe_sales!$A$1:$O$10001,9,FALSE)</f>
        <v>UNKNOWN</v>
      </c>
      <c r="C4576">
        <f>VLOOKUP(A4576,Cafe_sales!$A$1:$O$10001,10,FALSE)</f>
        <v>4</v>
      </c>
      <c r="D4576">
        <f>VLOOKUP(A4576,Cafe_sales!$A$1:$O$10001,11,FALSE)</f>
        <v>5</v>
      </c>
      <c r="E4576">
        <f>VLOOKUP(A4576,Cafe_sales!$A$1:$O$10001,12,FALSE)</f>
        <v>20</v>
      </c>
      <c r="F4576" t="str">
        <f>VLOOKUP(A4576,Cafe_sales!$A$1:$O$10001,13,FALSE)</f>
        <v>Default mode</v>
      </c>
      <c r="G4576" t="str">
        <f>VLOOKUP(A4576,Cafe_sales!$A$1:$O$10001,14,FALSE)</f>
        <v>Takeaway</v>
      </c>
      <c r="H4576" s="1">
        <f>VLOOKUP(A4576,Cafe_sales!$A$1:$O$10001,15,FALSE)</f>
        <v>45131</v>
      </c>
    </row>
    <row r="4577" spans="1:8" hidden="1" x14ac:dyDescent="0.35">
      <c r="A4577" t="s">
        <v>1370</v>
      </c>
      <c r="B4577" t="str">
        <f>VLOOKUP(A4577,Cafe_sales!$A$1:$O$10001,9,FALSE)</f>
        <v>Cookie</v>
      </c>
      <c r="C4577">
        <f>VLOOKUP(A4577,Cafe_sales!$A$1:$O$10001,10,FALSE)</f>
        <v>3</v>
      </c>
      <c r="D4577">
        <f>VLOOKUP(A4577,Cafe_sales!$A$1:$O$10001,11,FALSE)</f>
        <v>1</v>
      </c>
      <c r="E4577">
        <f>VLOOKUP(A4577,Cafe_sales!$A$1:$O$10001,12,FALSE)</f>
        <v>3</v>
      </c>
      <c r="F4577" t="str">
        <f>VLOOKUP(A4577,Cafe_sales!$A$1:$O$10001,13,FALSE)</f>
        <v>Cash</v>
      </c>
      <c r="G4577" t="str">
        <f>VLOOKUP(A4577,Cafe_sales!$A$1:$O$10001,14,FALSE)</f>
        <v>Cafe</v>
      </c>
      <c r="H4577" s="1">
        <f>VLOOKUP(A4577,Cafe_sales!$A$1:$O$10001,15,FALSE)</f>
        <v>45217</v>
      </c>
    </row>
    <row r="4578" spans="1:8" hidden="1" x14ac:dyDescent="0.35">
      <c r="A4578" t="s">
        <v>5017</v>
      </c>
      <c r="B4578" t="str">
        <f>VLOOKUP(A4578,Cafe_sales!$A$1:$O$10001,9,FALSE)</f>
        <v>Cookie</v>
      </c>
      <c r="C4578">
        <f>VLOOKUP(A4578,Cafe_sales!$A$1:$O$10001,10,FALSE)</f>
        <v>4</v>
      </c>
      <c r="D4578">
        <f>VLOOKUP(A4578,Cafe_sales!$A$1:$O$10001,11,FALSE)</f>
        <v>1</v>
      </c>
      <c r="E4578">
        <f>VLOOKUP(A4578,Cafe_sales!$A$1:$O$10001,12,FALSE)</f>
        <v>4</v>
      </c>
      <c r="F4578" t="str">
        <f>VLOOKUP(A4578,Cafe_sales!$A$1:$O$10001,13,FALSE)</f>
        <v>Credit Card</v>
      </c>
      <c r="G4578" t="str">
        <f>VLOOKUP(A4578,Cafe_sales!$A$1:$O$10001,14,FALSE)</f>
        <v>Takeaway</v>
      </c>
      <c r="H4578" s="1">
        <f>VLOOKUP(A4578,Cafe_sales!$A$1:$O$10001,15,FALSE)</f>
        <v>44964</v>
      </c>
    </row>
    <row r="4579" spans="1:8" hidden="1" x14ac:dyDescent="0.35">
      <c r="A4579" t="s">
        <v>3188</v>
      </c>
      <c r="B4579" t="str">
        <f>VLOOKUP(A4579,Cafe_sales!$A$1:$O$10001,9,FALSE)</f>
        <v>Cookie</v>
      </c>
      <c r="C4579">
        <f>VLOOKUP(A4579,Cafe_sales!$A$1:$O$10001,10,FALSE)</f>
        <v>5</v>
      </c>
      <c r="D4579">
        <f>VLOOKUP(A4579,Cafe_sales!$A$1:$O$10001,11,FALSE)</f>
        <v>1</v>
      </c>
      <c r="E4579">
        <f>VLOOKUP(A4579,Cafe_sales!$A$1:$O$10001,12,FALSE)</f>
        <v>5</v>
      </c>
      <c r="F4579" t="str">
        <f>VLOOKUP(A4579,Cafe_sales!$A$1:$O$10001,13,FALSE)</f>
        <v>Digital Wallet</v>
      </c>
      <c r="G4579" t="str">
        <f>VLOOKUP(A4579,Cafe_sales!$A$1:$O$10001,14,FALSE)</f>
        <v>Cafe</v>
      </c>
      <c r="H4579" s="1">
        <f>VLOOKUP(A4579,Cafe_sales!$A$1:$O$10001,15,FALSE)</f>
        <v>45224</v>
      </c>
    </row>
    <row r="4580" spans="1:8" hidden="1" x14ac:dyDescent="0.35">
      <c r="A4580" t="s">
        <v>172</v>
      </c>
      <c r="B4580" t="str">
        <f>VLOOKUP(A4580,Cafe_sales!$A$1:$O$10001,9,FALSE)</f>
        <v>Cake</v>
      </c>
      <c r="C4580">
        <f>VLOOKUP(A4580,Cafe_sales!$A$1:$O$10001,10,FALSE)</f>
        <v>2</v>
      </c>
      <c r="D4580">
        <f>VLOOKUP(A4580,Cafe_sales!$A$1:$O$10001,11,FALSE)</f>
        <v>3</v>
      </c>
      <c r="E4580">
        <f>VLOOKUP(A4580,Cafe_sales!$A$1:$O$10001,12,FALSE)</f>
        <v>6</v>
      </c>
      <c r="F4580" t="str">
        <f>VLOOKUP(A4580,Cafe_sales!$A$1:$O$10001,13,FALSE)</f>
        <v>Cash</v>
      </c>
      <c r="G4580" t="str">
        <f>VLOOKUP(A4580,Cafe_sales!$A$1:$O$10001,14,FALSE)</f>
        <v>Takeaway</v>
      </c>
      <c r="H4580" s="1">
        <f>VLOOKUP(A4580,Cafe_sales!$A$1:$O$10001,15,FALSE)</f>
        <v>45008</v>
      </c>
    </row>
    <row r="4581" spans="1:8" hidden="1" x14ac:dyDescent="0.35">
      <c r="A4581" t="s">
        <v>2621</v>
      </c>
      <c r="B4581" t="str">
        <f>VLOOKUP(A4581,Cafe_sales!$A$1:$O$10001,9,FALSE)</f>
        <v>Tea</v>
      </c>
      <c r="C4581">
        <f>VLOOKUP(A4581,Cafe_sales!$A$1:$O$10001,10,FALSE)</f>
        <v>3</v>
      </c>
      <c r="D4581">
        <f>VLOOKUP(A4581,Cafe_sales!$A$1:$O$10001,11,FALSE)</f>
        <v>1.5</v>
      </c>
      <c r="E4581">
        <f>VLOOKUP(A4581,Cafe_sales!$A$1:$O$10001,12,FALSE)</f>
        <v>4.5</v>
      </c>
      <c r="F4581" t="str">
        <f>VLOOKUP(A4581,Cafe_sales!$A$1:$O$10001,13,FALSE)</f>
        <v>Digital Wallet</v>
      </c>
      <c r="G4581" t="str">
        <f>VLOOKUP(A4581,Cafe_sales!$A$1:$O$10001,14,FALSE)</f>
        <v>Takeaway</v>
      </c>
      <c r="H4581" s="1">
        <f>VLOOKUP(A4581,Cafe_sales!$A$1:$O$10001,15,FALSE)</f>
        <v>45131</v>
      </c>
    </row>
    <row r="4582" spans="1:8" x14ac:dyDescent="0.35">
      <c r="A4582" t="s">
        <v>7361</v>
      </c>
      <c r="B4582" t="str">
        <f>VLOOKUP(A4582,Cafe_sales!$A$1:$O$10001,9,FALSE)</f>
        <v>Juice</v>
      </c>
      <c r="C4582" s="6">
        <f>VLOOKUP(A4582,Cafe_sales!$A$1:$O$10001,10,FALSE)</f>
        <v>5</v>
      </c>
      <c r="D4582" s="10">
        <f>VLOOKUP(A4582,Cafe_sales!$A$1:$O$10001,11,FALSE)</f>
        <v>3</v>
      </c>
      <c r="E4582" s="6">
        <f>VLOOKUP(A4582,Cafe_sales!$A$1:$O$10001,12,FALSE)</f>
        <v>15</v>
      </c>
      <c r="F4582" t="str">
        <f>VLOOKUP(A4582,Cafe_sales!$A$1:$O$10001,13,FALSE)</f>
        <v>UNKNOWN</v>
      </c>
      <c r="G4582" t="str">
        <f>VLOOKUP(A4582,Cafe_sales!$A$1:$O$10001,14,FALSE)</f>
        <v>UNKNOWN</v>
      </c>
      <c r="H4582" s="8">
        <f>VLOOKUP(A4582,Cafe_sales!$A$1:$O$10001,15,FALSE)</f>
        <v>45060</v>
      </c>
    </row>
    <row r="4583" spans="1:8" x14ac:dyDescent="0.35">
      <c r="A4583" t="s">
        <v>201</v>
      </c>
      <c r="B4583" t="str">
        <f>VLOOKUP(A4583,Cafe_sales!$A$1:$O$10001,9,FALSE)</f>
        <v>Smoothie</v>
      </c>
      <c r="C4583" s="6">
        <f>VLOOKUP(A4583,Cafe_sales!$A$1:$O$10001,10,FALSE)</f>
        <v>3.0384985563041385</v>
      </c>
      <c r="D4583" s="10">
        <f>VLOOKUP(A4583,Cafe_sales!$A$1:$O$10001,11,FALSE)</f>
        <v>4</v>
      </c>
      <c r="E4583" s="6">
        <f>VLOOKUP(A4583,Cafe_sales!$A$1:$O$10001,12,FALSE)</f>
        <v>16</v>
      </c>
      <c r="F4583" t="str">
        <f>VLOOKUP(A4583,Cafe_sales!$A$1:$O$10001,13,FALSE)</f>
        <v>Digital Wallet</v>
      </c>
      <c r="G4583" t="str">
        <f>VLOOKUP(A4583,Cafe_sales!$A$1:$O$10001,14,FALSE)</f>
        <v>UNKNOWN</v>
      </c>
      <c r="H4583" s="8">
        <f>VLOOKUP(A4583,Cafe_sales!$A$1:$O$10001,15,FALSE)</f>
        <v>45027</v>
      </c>
    </row>
    <row r="4584" spans="1:8" hidden="1" x14ac:dyDescent="0.35">
      <c r="A4584" t="s">
        <v>8641</v>
      </c>
      <c r="B4584" t="str">
        <f>VLOOKUP(A4584,Cafe_sales!$A$1:$O$10001,9,FALSE)</f>
        <v>Salad</v>
      </c>
      <c r="C4584">
        <f>VLOOKUP(A4584,Cafe_sales!$A$1:$O$10001,10,FALSE)</f>
        <v>5</v>
      </c>
      <c r="D4584">
        <f>VLOOKUP(A4584,Cafe_sales!$A$1:$O$10001,11,FALSE)</f>
        <v>5</v>
      </c>
      <c r="E4584">
        <f>VLOOKUP(A4584,Cafe_sales!$A$1:$O$10001,12,FALSE)</f>
        <v>25</v>
      </c>
      <c r="F4584" t="str">
        <f>VLOOKUP(A4584,Cafe_sales!$A$1:$O$10001,13,FALSE)</f>
        <v>Credit Card</v>
      </c>
      <c r="G4584" t="str">
        <f>VLOOKUP(A4584,Cafe_sales!$A$1:$O$10001,14,FALSE)</f>
        <v>Takeaway</v>
      </c>
      <c r="H4584" s="1">
        <f>VLOOKUP(A4584,Cafe_sales!$A$1:$O$10001,15,FALSE)</f>
        <v>45031</v>
      </c>
    </row>
    <row r="4585" spans="1:8" x14ac:dyDescent="0.35">
      <c r="A4585" t="s">
        <v>384</v>
      </c>
      <c r="B4585" t="str">
        <f>VLOOKUP(A4585,Cafe_sales!$A$1:$O$10001,9,FALSE)</f>
        <v>Cookie</v>
      </c>
      <c r="C4585" s="6">
        <f>VLOOKUP(A4585,Cafe_sales!$A$1:$O$10001,10,FALSE)</f>
        <v>4</v>
      </c>
      <c r="D4585" s="10">
        <f>VLOOKUP(A4585,Cafe_sales!$A$1:$O$10001,11,FALSE)</f>
        <v>1</v>
      </c>
      <c r="E4585" s="6">
        <f>VLOOKUP(A4585,Cafe_sales!$A$1:$O$10001,12,FALSE)</f>
        <v>4</v>
      </c>
      <c r="F4585" t="str">
        <f>VLOOKUP(A4585,Cafe_sales!$A$1:$O$10001,13,FALSE)</f>
        <v>Cash</v>
      </c>
      <c r="G4585" t="str">
        <f>VLOOKUP(A4585,Cafe_sales!$A$1:$O$10001,14,FALSE)</f>
        <v>In-store</v>
      </c>
      <c r="H4585" s="8">
        <f>VLOOKUP(A4585,Cafe_sales!$A$1:$O$10001,15,FALSE)</f>
        <v>45156</v>
      </c>
    </row>
    <row r="4586" spans="1:8" x14ac:dyDescent="0.35">
      <c r="A4586" t="s">
        <v>1277</v>
      </c>
      <c r="B4586" t="str">
        <f>VLOOKUP(A4586,Cafe_sales!$A$1:$O$10001,9,FALSE)</f>
        <v>UNKNOWN</v>
      </c>
      <c r="C4586" s="6">
        <f>VLOOKUP(A4586,Cafe_sales!$A$1:$O$10001,10,FALSE)</f>
        <v>1</v>
      </c>
      <c r="D4586" s="10">
        <f>VLOOKUP(A4586,Cafe_sales!$A$1:$O$10001,11,FALSE)</f>
        <v>2</v>
      </c>
      <c r="E4586" s="6">
        <f>VLOOKUP(A4586,Cafe_sales!$A$1:$O$10001,12,FALSE)</f>
        <v>2</v>
      </c>
      <c r="F4586" t="str">
        <f>VLOOKUP(A4586,Cafe_sales!$A$1:$O$10001,13,FALSE)</f>
        <v>Digital Wallet</v>
      </c>
      <c r="G4586" t="str">
        <f>VLOOKUP(A4586,Cafe_sales!$A$1:$O$10001,14,FALSE)</f>
        <v>UNKNOWN</v>
      </c>
      <c r="H4586" s="8">
        <f>VLOOKUP(A4586,Cafe_sales!$A$1:$O$10001,15,FALSE)</f>
        <v>45125</v>
      </c>
    </row>
    <row r="4587" spans="1:8" hidden="1" x14ac:dyDescent="0.35">
      <c r="A4587" t="s">
        <v>2855</v>
      </c>
      <c r="B4587" t="str">
        <f>VLOOKUP(A4587,Cafe_sales!$A$1:$O$10001,9,FALSE)</f>
        <v>Juice</v>
      </c>
      <c r="C4587">
        <f>VLOOKUP(A4587,Cafe_sales!$A$1:$O$10001,10,FALSE)</f>
        <v>3</v>
      </c>
      <c r="D4587">
        <f>VLOOKUP(A4587,Cafe_sales!$A$1:$O$10001,11,FALSE)</f>
        <v>3</v>
      </c>
      <c r="E4587">
        <f>VLOOKUP(A4587,Cafe_sales!$A$1:$O$10001,12,FALSE)</f>
        <v>9</v>
      </c>
      <c r="F4587" t="str">
        <f>VLOOKUP(A4587,Cafe_sales!$A$1:$O$10001,13,FALSE)</f>
        <v>Cash</v>
      </c>
      <c r="G4587" t="str">
        <f>VLOOKUP(A4587,Cafe_sales!$A$1:$O$10001,14,FALSE)</f>
        <v>Takeaway</v>
      </c>
      <c r="H4587" s="1">
        <f>VLOOKUP(A4587,Cafe_sales!$A$1:$O$10001,15,FALSE)</f>
        <v>45270</v>
      </c>
    </row>
    <row r="4588" spans="1:8" x14ac:dyDescent="0.35">
      <c r="A4588" t="s">
        <v>503</v>
      </c>
      <c r="B4588" t="str">
        <f>VLOOKUP(A4588,Cafe_sales!$A$1:$O$10001,9,FALSE)</f>
        <v>Cake</v>
      </c>
      <c r="C4588" s="6">
        <f>VLOOKUP(A4588,Cafe_sales!$A$1:$O$10001,10,FALSE)</f>
        <v>1</v>
      </c>
      <c r="D4588" s="10">
        <f>VLOOKUP(A4588,Cafe_sales!$A$1:$O$10001,11,FALSE)</f>
        <v>3</v>
      </c>
      <c r="E4588" s="6">
        <f>VLOOKUP(A4588,Cafe_sales!$A$1:$O$10001,12,FALSE)</f>
        <v>3</v>
      </c>
      <c r="F4588" t="str">
        <f>VLOOKUP(A4588,Cafe_sales!$A$1:$O$10001,13,FALSE)</f>
        <v>Default mode</v>
      </c>
      <c r="G4588" t="str">
        <f>VLOOKUP(A4588,Cafe_sales!$A$1:$O$10001,14,FALSE)</f>
        <v>In-store</v>
      </c>
      <c r="H4588" s="8">
        <f>VLOOKUP(A4588,Cafe_sales!$A$1:$O$10001,15,FALSE)</f>
        <v>45218</v>
      </c>
    </row>
    <row r="4589" spans="1:8" x14ac:dyDescent="0.35">
      <c r="A4589" t="s">
        <v>5219</v>
      </c>
      <c r="B4589" t="str">
        <f>VLOOKUP(A4589,Cafe_sales!$A$1:$O$10001,9,FALSE)</f>
        <v>Sandwich</v>
      </c>
      <c r="C4589" s="6">
        <f>VLOOKUP(A4589,Cafe_sales!$A$1:$O$10001,10,FALSE)</f>
        <v>4</v>
      </c>
      <c r="D4589" s="10">
        <f>VLOOKUP(A4589,Cafe_sales!$A$1:$O$10001,11,FALSE)</f>
        <v>4</v>
      </c>
      <c r="E4589" s="6">
        <f>VLOOKUP(A4589,Cafe_sales!$A$1:$O$10001,12,FALSE)</f>
        <v>16</v>
      </c>
      <c r="F4589" t="str">
        <f>VLOOKUP(A4589,Cafe_sales!$A$1:$O$10001,13,FALSE)</f>
        <v>Digital Wallet</v>
      </c>
      <c r="G4589" t="str">
        <f>VLOOKUP(A4589,Cafe_sales!$A$1:$O$10001,14,FALSE)</f>
        <v>UNKNOWN</v>
      </c>
      <c r="H4589" s="8">
        <f>VLOOKUP(A4589,Cafe_sales!$A$1:$O$10001,15,FALSE)</f>
        <v>45046</v>
      </c>
    </row>
    <row r="4590" spans="1:8" hidden="1" x14ac:dyDescent="0.35">
      <c r="A4590" t="s">
        <v>1734</v>
      </c>
      <c r="B4590" t="str">
        <f>VLOOKUP(A4590,Cafe_sales!$A$1:$O$10001,9,FALSE)</f>
        <v>Coffee</v>
      </c>
      <c r="C4590">
        <f>VLOOKUP(A4590,Cafe_sales!$A$1:$O$10001,10,FALSE)</f>
        <v>4</v>
      </c>
      <c r="D4590">
        <f>VLOOKUP(A4590,Cafe_sales!$A$1:$O$10001,11,FALSE)</f>
        <v>2</v>
      </c>
      <c r="E4590">
        <f>VLOOKUP(A4590,Cafe_sales!$A$1:$O$10001,12,FALSE)</f>
        <v>8</v>
      </c>
      <c r="F4590" t="str">
        <f>VLOOKUP(A4590,Cafe_sales!$A$1:$O$10001,13,FALSE)</f>
        <v>Digital Wallet</v>
      </c>
      <c r="G4590" t="str">
        <f>VLOOKUP(A4590,Cafe_sales!$A$1:$O$10001,14,FALSE)</f>
        <v>Takeaway</v>
      </c>
      <c r="H4590" s="1">
        <f>VLOOKUP(A4590,Cafe_sales!$A$1:$O$10001,15,FALSE)</f>
        <v>44960</v>
      </c>
    </row>
    <row r="4591" spans="1:8" hidden="1" x14ac:dyDescent="0.35">
      <c r="A4591" t="s">
        <v>3254</v>
      </c>
      <c r="B4591" t="str">
        <f>VLOOKUP(A4591,Cafe_sales!$A$1:$O$10001,9,FALSE)</f>
        <v>Juice</v>
      </c>
      <c r="C4591">
        <f>VLOOKUP(A4591,Cafe_sales!$A$1:$O$10001,10,FALSE)</f>
        <v>3</v>
      </c>
      <c r="D4591">
        <f>VLOOKUP(A4591,Cafe_sales!$A$1:$O$10001,11,FALSE)</f>
        <v>3</v>
      </c>
      <c r="E4591">
        <f>VLOOKUP(A4591,Cafe_sales!$A$1:$O$10001,12,FALSE)</f>
        <v>9</v>
      </c>
      <c r="F4591" t="str">
        <f>VLOOKUP(A4591,Cafe_sales!$A$1:$O$10001,13,FALSE)</f>
        <v>Digital Wallet</v>
      </c>
      <c r="G4591" t="str">
        <f>VLOOKUP(A4591,Cafe_sales!$A$1:$O$10001,14,FALSE)</f>
        <v>Takeaway</v>
      </c>
      <c r="H4591" s="1">
        <f>VLOOKUP(A4591,Cafe_sales!$A$1:$O$10001,15,FALSE)</f>
        <v>45197</v>
      </c>
    </row>
    <row r="4592" spans="1:8" x14ac:dyDescent="0.35">
      <c r="A4592" t="s">
        <v>3132</v>
      </c>
      <c r="B4592" t="str">
        <f>VLOOKUP(A4592,Cafe_sales!$A$1:$O$10001,9,FALSE)</f>
        <v>Salad</v>
      </c>
      <c r="C4592" s="6">
        <f>VLOOKUP(A4592,Cafe_sales!$A$1:$O$10001,10,FALSE)</f>
        <v>1</v>
      </c>
      <c r="D4592" s="10">
        <f>VLOOKUP(A4592,Cafe_sales!$A$1:$O$10001,11,FALSE)</f>
        <v>5</v>
      </c>
      <c r="E4592" s="6">
        <f>VLOOKUP(A4592,Cafe_sales!$A$1:$O$10001,12,FALSE)</f>
        <v>5</v>
      </c>
      <c r="F4592" t="str">
        <f>VLOOKUP(A4592,Cafe_sales!$A$1:$O$10001,13,FALSE)</f>
        <v>Cash</v>
      </c>
      <c r="G4592" t="str">
        <f>VLOOKUP(A4592,Cafe_sales!$A$1:$O$10001,14,FALSE)</f>
        <v>In-store</v>
      </c>
      <c r="H4592" s="8">
        <f>VLOOKUP(A4592,Cafe_sales!$A$1:$O$10001,15,FALSE)</f>
        <v>45045</v>
      </c>
    </row>
    <row r="4593" spans="1:8" hidden="1" x14ac:dyDescent="0.35">
      <c r="A4593" t="s">
        <v>6514</v>
      </c>
      <c r="B4593" t="str">
        <f>VLOOKUP(A4593,Cafe_sales!$A$1:$O$10001,9,FALSE)</f>
        <v>Tea</v>
      </c>
      <c r="C4593">
        <f>VLOOKUP(A4593,Cafe_sales!$A$1:$O$10001,10,FALSE)</f>
        <v>3</v>
      </c>
      <c r="D4593">
        <f>VLOOKUP(A4593,Cafe_sales!$A$1:$O$10001,11,FALSE)</f>
        <v>1.5</v>
      </c>
      <c r="E4593">
        <f>VLOOKUP(A4593,Cafe_sales!$A$1:$O$10001,12,FALSE)</f>
        <v>4.5</v>
      </c>
      <c r="F4593" t="str">
        <f>VLOOKUP(A4593,Cafe_sales!$A$1:$O$10001,13,FALSE)</f>
        <v>Cash</v>
      </c>
      <c r="G4593" t="str">
        <f>VLOOKUP(A4593,Cafe_sales!$A$1:$O$10001,14,FALSE)</f>
        <v>Takeaway</v>
      </c>
      <c r="H4593" s="1">
        <f>VLOOKUP(A4593,Cafe_sales!$A$1:$O$10001,15,FALSE)</f>
        <v>45025</v>
      </c>
    </row>
    <row r="4594" spans="1:8" x14ac:dyDescent="0.35">
      <c r="A4594" t="s">
        <v>9243</v>
      </c>
      <c r="B4594" t="str">
        <f>VLOOKUP(A4594,Cafe_sales!$A$1:$O$10001,9,FALSE)</f>
        <v>Coffee</v>
      </c>
      <c r="C4594" s="6">
        <f>VLOOKUP(A4594,Cafe_sales!$A$1:$O$10001,10,FALSE)</f>
        <v>5</v>
      </c>
      <c r="D4594" s="10">
        <f>VLOOKUP(A4594,Cafe_sales!$A$1:$O$10001,11,FALSE)</f>
        <v>2</v>
      </c>
      <c r="E4594" s="6">
        <f>VLOOKUP(A4594,Cafe_sales!$A$1:$O$10001,12,FALSE)</f>
        <v>10</v>
      </c>
      <c r="F4594" t="str">
        <f>VLOOKUP(A4594,Cafe_sales!$A$1:$O$10001,13,FALSE)</f>
        <v>Credit Card</v>
      </c>
      <c r="G4594" t="str">
        <f>VLOOKUP(A4594,Cafe_sales!$A$1:$O$10001,14,FALSE)</f>
        <v>UNKNOWN</v>
      </c>
      <c r="H4594" s="8">
        <f>VLOOKUP(A4594,Cafe_sales!$A$1:$O$10001,15,FALSE)</f>
        <v>45171</v>
      </c>
    </row>
    <row r="4595" spans="1:8" x14ac:dyDescent="0.35">
      <c r="A4595" t="s">
        <v>3352</v>
      </c>
      <c r="B4595" t="str">
        <f>VLOOKUP(A4595,Cafe_sales!$A$1:$O$10001,9,FALSE)</f>
        <v>Smoothie</v>
      </c>
      <c r="C4595" s="6">
        <f>VLOOKUP(A4595,Cafe_sales!$A$1:$O$10001,10,FALSE)</f>
        <v>2</v>
      </c>
      <c r="D4595" s="10">
        <f>VLOOKUP(A4595,Cafe_sales!$A$1:$O$10001,11,FALSE)</f>
        <v>4</v>
      </c>
      <c r="E4595" s="6">
        <f>VLOOKUP(A4595,Cafe_sales!$A$1:$O$10001,12,FALSE)</f>
        <v>8</v>
      </c>
      <c r="F4595" t="str">
        <f>VLOOKUP(A4595,Cafe_sales!$A$1:$O$10001,13,FALSE)</f>
        <v>Credit Card</v>
      </c>
      <c r="G4595" t="str">
        <f>VLOOKUP(A4595,Cafe_sales!$A$1:$O$10001,14,FALSE)</f>
        <v>In-store</v>
      </c>
      <c r="H4595" s="8">
        <f>VLOOKUP(A4595,Cafe_sales!$A$1:$O$10001,15,FALSE)</f>
        <v>45234</v>
      </c>
    </row>
    <row r="4596" spans="1:8" x14ac:dyDescent="0.35">
      <c r="A4596" t="s">
        <v>5489</v>
      </c>
      <c r="B4596" t="str">
        <f>VLOOKUP(A4596,Cafe_sales!$A$1:$O$10001,9,FALSE)</f>
        <v>Sandwich</v>
      </c>
      <c r="C4596" s="6">
        <f>VLOOKUP(A4596,Cafe_sales!$A$1:$O$10001,10,FALSE)</f>
        <v>5</v>
      </c>
      <c r="D4596" s="10">
        <f>VLOOKUP(A4596,Cafe_sales!$A$1:$O$10001,11,FALSE)</f>
        <v>4</v>
      </c>
      <c r="E4596" s="6">
        <f>VLOOKUP(A4596,Cafe_sales!$A$1:$O$10001,12,FALSE)</f>
        <v>20</v>
      </c>
      <c r="F4596" t="str">
        <f>VLOOKUP(A4596,Cafe_sales!$A$1:$O$10001,13,FALSE)</f>
        <v>Cash</v>
      </c>
      <c r="G4596" t="str">
        <f>VLOOKUP(A4596,Cafe_sales!$A$1:$O$10001,14,FALSE)</f>
        <v>UNKNOWN</v>
      </c>
      <c r="H4596" s="8">
        <f>VLOOKUP(A4596,Cafe_sales!$A$1:$O$10001,15,FALSE)</f>
        <v>44991</v>
      </c>
    </row>
    <row r="4597" spans="1:8" hidden="1" x14ac:dyDescent="0.35">
      <c r="A4597" t="s">
        <v>5844</v>
      </c>
      <c r="B4597" t="str">
        <f>VLOOKUP(A4597,Cafe_sales!$A$1:$O$10001,9,FALSE)</f>
        <v>Smoothie</v>
      </c>
      <c r="C4597">
        <f>VLOOKUP(A4597,Cafe_sales!$A$1:$O$10001,10,FALSE)</f>
        <v>2</v>
      </c>
      <c r="D4597">
        <f>VLOOKUP(A4597,Cafe_sales!$A$1:$O$10001,11,FALSE)</f>
        <v>4</v>
      </c>
      <c r="E4597">
        <f>VLOOKUP(A4597,Cafe_sales!$A$1:$O$10001,12,FALSE)</f>
        <v>8</v>
      </c>
      <c r="F4597" t="str">
        <f>VLOOKUP(A4597,Cafe_sales!$A$1:$O$10001,13,FALSE)</f>
        <v>Default mode</v>
      </c>
      <c r="G4597" t="str">
        <f>VLOOKUP(A4597,Cafe_sales!$A$1:$O$10001,14,FALSE)</f>
        <v>Takeaway</v>
      </c>
      <c r="H4597" s="1">
        <f>VLOOKUP(A4597,Cafe_sales!$A$1:$O$10001,15,FALSE)</f>
        <v>45054</v>
      </c>
    </row>
    <row r="4598" spans="1:8" hidden="1" x14ac:dyDescent="0.35">
      <c r="A4598" t="s">
        <v>5810</v>
      </c>
      <c r="B4598" t="str">
        <f>VLOOKUP(A4598,Cafe_sales!$A$1:$O$10001,9,FALSE)</f>
        <v>Cookie</v>
      </c>
      <c r="C4598">
        <f>VLOOKUP(A4598,Cafe_sales!$A$1:$O$10001,10,FALSE)</f>
        <v>4</v>
      </c>
      <c r="D4598">
        <f>VLOOKUP(A4598,Cafe_sales!$A$1:$O$10001,11,FALSE)</f>
        <v>1</v>
      </c>
      <c r="E4598">
        <f>VLOOKUP(A4598,Cafe_sales!$A$1:$O$10001,12,FALSE)</f>
        <v>4</v>
      </c>
      <c r="F4598" t="str">
        <f>VLOOKUP(A4598,Cafe_sales!$A$1:$O$10001,13,FALSE)</f>
        <v>Credit Card</v>
      </c>
      <c r="G4598" t="str">
        <f>VLOOKUP(A4598,Cafe_sales!$A$1:$O$10001,14,FALSE)</f>
        <v>Takeaway</v>
      </c>
      <c r="H4598" s="1">
        <f>VLOOKUP(A4598,Cafe_sales!$A$1:$O$10001,15,FALSE)</f>
        <v>45150</v>
      </c>
    </row>
    <row r="4599" spans="1:8" hidden="1" x14ac:dyDescent="0.35">
      <c r="A4599" t="s">
        <v>3923</v>
      </c>
      <c r="B4599" t="str">
        <f>VLOOKUP(A4599,Cafe_sales!$A$1:$O$10001,9,FALSE)</f>
        <v>UNKNOWN</v>
      </c>
      <c r="C4599">
        <f>VLOOKUP(A4599,Cafe_sales!$A$1:$O$10001,10,FALSE)</f>
        <v>4</v>
      </c>
      <c r="D4599">
        <f>VLOOKUP(A4599,Cafe_sales!$A$1:$O$10001,11,FALSE)</f>
        <v>2.9881835432120063</v>
      </c>
      <c r="E4599">
        <f>VLOOKUP(A4599,Cafe_sales!$A$1:$O$10001,12,FALSE)</f>
        <v>6</v>
      </c>
      <c r="F4599" t="str">
        <f>VLOOKUP(A4599,Cafe_sales!$A$1:$O$10001,13,FALSE)</f>
        <v>Cash</v>
      </c>
      <c r="G4599" t="str">
        <f>VLOOKUP(A4599,Cafe_sales!$A$1:$O$10001,14,FALSE)</f>
        <v>Takeaway</v>
      </c>
      <c r="H4599" s="1">
        <f>VLOOKUP(A4599,Cafe_sales!$A$1:$O$10001,15,FALSE)</f>
        <v>45253</v>
      </c>
    </row>
    <row r="4600" spans="1:8" x14ac:dyDescent="0.35">
      <c r="A4600" t="s">
        <v>8857</v>
      </c>
      <c r="B4600" t="str">
        <f>VLOOKUP(A4600,Cafe_sales!$A$1:$O$10001,9,FALSE)</f>
        <v>Coffee</v>
      </c>
      <c r="C4600" s="6">
        <f>VLOOKUP(A4600,Cafe_sales!$A$1:$O$10001,10,FALSE)</f>
        <v>4</v>
      </c>
      <c r="D4600" s="10">
        <f>VLOOKUP(A4600,Cafe_sales!$A$1:$O$10001,11,FALSE)</f>
        <v>2</v>
      </c>
      <c r="E4600" s="6">
        <f>VLOOKUP(A4600,Cafe_sales!$A$1:$O$10001,12,FALSE)</f>
        <v>8</v>
      </c>
      <c r="F4600" t="str">
        <f>VLOOKUP(A4600,Cafe_sales!$A$1:$O$10001,13,FALSE)</f>
        <v>Default mode</v>
      </c>
      <c r="G4600" t="str">
        <f>VLOOKUP(A4600,Cafe_sales!$A$1:$O$10001,14,FALSE)</f>
        <v>In-store</v>
      </c>
      <c r="H4600" s="8">
        <f>VLOOKUP(A4600,Cafe_sales!$A$1:$O$10001,15,FALSE)</f>
        <v>45119</v>
      </c>
    </row>
    <row r="4601" spans="1:8" x14ac:dyDescent="0.35">
      <c r="A4601" t="s">
        <v>8534</v>
      </c>
      <c r="B4601" t="str">
        <f>VLOOKUP(A4601,Cafe_sales!$A$1:$O$10001,9,FALSE)</f>
        <v>Cake</v>
      </c>
      <c r="C4601" s="6">
        <f>VLOOKUP(A4601,Cafe_sales!$A$1:$O$10001,10,FALSE)</f>
        <v>5</v>
      </c>
      <c r="D4601" s="10">
        <f>VLOOKUP(A4601,Cafe_sales!$A$1:$O$10001,11,FALSE)</f>
        <v>3</v>
      </c>
      <c r="E4601" s="6">
        <f>VLOOKUP(A4601,Cafe_sales!$A$1:$O$10001,12,FALSE)</f>
        <v>15</v>
      </c>
      <c r="F4601" t="str">
        <f>VLOOKUP(A4601,Cafe_sales!$A$1:$O$10001,13,FALSE)</f>
        <v>Cash</v>
      </c>
      <c r="G4601" t="str">
        <f>VLOOKUP(A4601,Cafe_sales!$A$1:$O$10001,14,FALSE)</f>
        <v>UNKNOWN</v>
      </c>
      <c r="H4601" s="8">
        <f>VLOOKUP(A4601,Cafe_sales!$A$1:$O$10001,15,FALSE)</f>
        <v>45061</v>
      </c>
    </row>
    <row r="4602" spans="1:8" x14ac:dyDescent="0.35">
      <c r="A4602" t="s">
        <v>783</v>
      </c>
      <c r="B4602" t="str">
        <f>VLOOKUP(A4602,Cafe_sales!$A$1:$O$10001,9,FALSE)</f>
        <v>Tea</v>
      </c>
      <c r="C4602" s="6">
        <f>VLOOKUP(A4602,Cafe_sales!$A$1:$O$10001,10,FALSE)</f>
        <v>5</v>
      </c>
      <c r="D4602" s="10">
        <f>VLOOKUP(A4602,Cafe_sales!$A$1:$O$10001,11,FALSE)</f>
        <v>1.5</v>
      </c>
      <c r="E4602" s="6">
        <f>VLOOKUP(A4602,Cafe_sales!$A$1:$O$10001,12,FALSE)</f>
        <v>7.5</v>
      </c>
      <c r="F4602" t="str">
        <f>VLOOKUP(A4602,Cafe_sales!$A$1:$O$10001,13,FALSE)</f>
        <v>Default mode</v>
      </c>
      <c r="G4602" t="str">
        <f>VLOOKUP(A4602,Cafe_sales!$A$1:$O$10001,14,FALSE)</f>
        <v>UNKNOWN</v>
      </c>
      <c r="H4602" s="8">
        <f>VLOOKUP(A4602,Cafe_sales!$A$1:$O$10001,15,FALSE)</f>
        <v>45052</v>
      </c>
    </row>
    <row r="4603" spans="1:8" hidden="1" x14ac:dyDescent="0.35">
      <c r="A4603" t="s">
        <v>6805</v>
      </c>
      <c r="B4603" t="str">
        <f>VLOOKUP(A4603,Cafe_sales!$A$1:$O$10001,9,FALSE)</f>
        <v>UNKNOWN</v>
      </c>
      <c r="C4603">
        <f>VLOOKUP(A4603,Cafe_sales!$A$1:$O$10001,10,FALSE)</f>
        <v>2</v>
      </c>
      <c r="D4603">
        <f>VLOOKUP(A4603,Cafe_sales!$A$1:$O$10001,11,FALSE)</f>
        <v>1</v>
      </c>
      <c r="E4603">
        <f>VLOOKUP(A4603,Cafe_sales!$A$1:$O$10001,12,FALSE)</f>
        <v>2</v>
      </c>
      <c r="F4603" t="str">
        <f>VLOOKUP(A4603,Cafe_sales!$A$1:$O$10001,13,FALSE)</f>
        <v>Cash</v>
      </c>
      <c r="G4603" t="str">
        <f>VLOOKUP(A4603,Cafe_sales!$A$1:$O$10001,14,FALSE)</f>
        <v>Takeaway</v>
      </c>
      <c r="H4603" s="1">
        <f>VLOOKUP(A4603,Cafe_sales!$A$1:$O$10001,15,FALSE)</f>
        <v>45207</v>
      </c>
    </row>
    <row r="4604" spans="1:8" x14ac:dyDescent="0.35">
      <c r="A4604" t="s">
        <v>8620</v>
      </c>
      <c r="B4604" t="str">
        <f>VLOOKUP(A4604,Cafe_sales!$A$1:$O$10001,9,FALSE)</f>
        <v>Cookie</v>
      </c>
      <c r="C4604" s="6">
        <f>VLOOKUP(A4604,Cafe_sales!$A$1:$O$10001,10,FALSE)</f>
        <v>5</v>
      </c>
      <c r="D4604" s="10">
        <f>VLOOKUP(A4604,Cafe_sales!$A$1:$O$10001,11,FALSE)</f>
        <v>1</v>
      </c>
      <c r="E4604" s="6">
        <f>VLOOKUP(A4604,Cafe_sales!$A$1:$O$10001,12,FALSE)</f>
        <v>5</v>
      </c>
      <c r="F4604" t="str">
        <f>VLOOKUP(A4604,Cafe_sales!$A$1:$O$10001,13,FALSE)</f>
        <v>Digital Wallet</v>
      </c>
      <c r="G4604" t="str">
        <f>VLOOKUP(A4604,Cafe_sales!$A$1:$O$10001,14,FALSE)</f>
        <v>UNKNOWN</v>
      </c>
      <c r="H4604" s="8">
        <f>VLOOKUP(A4604,Cafe_sales!$A$1:$O$10001,15,FALSE)</f>
        <v>45118</v>
      </c>
    </row>
    <row r="4605" spans="1:8" hidden="1" x14ac:dyDescent="0.35">
      <c r="A4605" t="s">
        <v>4407</v>
      </c>
      <c r="B4605" t="str">
        <f>VLOOKUP(A4605,Cafe_sales!$A$1:$O$10001,9,FALSE)</f>
        <v>Cake</v>
      </c>
      <c r="C4605">
        <f>VLOOKUP(A4605,Cafe_sales!$A$1:$O$10001,10,FALSE)</f>
        <v>5</v>
      </c>
      <c r="D4605">
        <f>VLOOKUP(A4605,Cafe_sales!$A$1:$O$10001,11,FALSE)</f>
        <v>3</v>
      </c>
      <c r="E4605">
        <f>VLOOKUP(A4605,Cafe_sales!$A$1:$O$10001,12,FALSE)</f>
        <v>15</v>
      </c>
      <c r="F4605" t="str">
        <f>VLOOKUP(A4605,Cafe_sales!$A$1:$O$10001,13,FALSE)</f>
        <v>Credit Card</v>
      </c>
      <c r="G4605" t="str">
        <f>VLOOKUP(A4605,Cafe_sales!$A$1:$O$10001,14,FALSE)</f>
        <v>Takeaway</v>
      </c>
      <c r="H4605" s="1">
        <f>VLOOKUP(A4605,Cafe_sales!$A$1:$O$10001,15,FALSE)</f>
        <v>44951</v>
      </c>
    </row>
    <row r="4606" spans="1:8" x14ac:dyDescent="0.35">
      <c r="A4606" t="s">
        <v>1278</v>
      </c>
      <c r="B4606" t="str">
        <f>VLOOKUP(A4606,Cafe_sales!$A$1:$O$10001,9,FALSE)</f>
        <v>Cake</v>
      </c>
      <c r="C4606" s="6">
        <f>VLOOKUP(A4606,Cafe_sales!$A$1:$O$10001,10,FALSE)</f>
        <v>5</v>
      </c>
      <c r="D4606" s="10">
        <f>VLOOKUP(A4606,Cafe_sales!$A$1:$O$10001,11,FALSE)</f>
        <v>3</v>
      </c>
      <c r="E4606" s="6">
        <f>VLOOKUP(A4606,Cafe_sales!$A$1:$O$10001,12,FALSE)</f>
        <v>15</v>
      </c>
      <c r="F4606" t="str">
        <f>VLOOKUP(A4606,Cafe_sales!$A$1:$O$10001,13,FALSE)</f>
        <v>Default mode</v>
      </c>
      <c r="G4606" t="str">
        <f>VLOOKUP(A4606,Cafe_sales!$A$1:$O$10001,14,FALSE)</f>
        <v>UNKNOWN</v>
      </c>
      <c r="H4606" s="8">
        <f>VLOOKUP(A4606,Cafe_sales!$A$1:$O$10001,15,FALSE)</f>
        <v>44927</v>
      </c>
    </row>
    <row r="4607" spans="1:8" hidden="1" x14ac:dyDescent="0.35">
      <c r="A4607" t="s">
        <v>7963</v>
      </c>
      <c r="B4607" t="str">
        <f>VLOOKUP(A4607,Cafe_sales!$A$1:$O$10001,9,FALSE)</f>
        <v>Juice</v>
      </c>
      <c r="C4607">
        <f>VLOOKUP(A4607,Cafe_sales!$A$1:$O$10001,10,FALSE)</f>
        <v>2</v>
      </c>
      <c r="D4607">
        <f>VLOOKUP(A4607,Cafe_sales!$A$1:$O$10001,11,FALSE)</f>
        <v>3</v>
      </c>
      <c r="E4607">
        <f>VLOOKUP(A4607,Cafe_sales!$A$1:$O$10001,12,FALSE)</f>
        <v>6</v>
      </c>
      <c r="F4607" t="str">
        <f>VLOOKUP(A4607,Cafe_sales!$A$1:$O$10001,13,FALSE)</f>
        <v>UNKNOWN</v>
      </c>
      <c r="G4607" t="str">
        <f>VLOOKUP(A4607,Cafe_sales!$A$1:$O$10001,14,FALSE)</f>
        <v>Takeaway</v>
      </c>
      <c r="H4607" s="1">
        <f>VLOOKUP(A4607,Cafe_sales!$A$1:$O$10001,15,FALSE)</f>
        <v>45264</v>
      </c>
    </row>
    <row r="4608" spans="1:8" hidden="1" x14ac:dyDescent="0.35">
      <c r="A4608" t="s">
        <v>5313</v>
      </c>
      <c r="B4608" t="str">
        <f>VLOOKUP(A4608,Cafe_sales!$A$1:$O$10001,9,FALSE)</f>
        <v>Cake</v>
      </c>
      <c r="C4608">
        <f>VLOOKUP(A4608,Cafe_sales!$A$1:$O$10001,10,FALSE)</f>
        <v>4</v>
      </c>
      <c r="D4608">
        <f>VLOOKUP(A4608,Cafe_sales!$A$1:$O$10001,11,FALSE)</f>
        <v>3</v>
      </c>
      <c r="E4608">
        <f>VLOOKUP(A4608,Cafe_sales!$A$1:$O$10001,12,FALSE)</f>
        <v>12</v>
      </c>
      <c r="F4608" t="str">
        <f>VLOOKUP(A4608,Cafe_sales!$A$1:$O$10001,13,FALSE)</f>
        <v>Credit Card</v>
      </c>
      <c r="G4608" t="str">
        <f>VLOOKUP(A4608,Cafe_sales!$A$1:$O$10001,14,FALSE)</f>
        <v>Takeaway</v>
      </c>
      <c r="H4608" s="1">
        <f>VLOOKUP(A4608,Cafe_sales!$A$1:$O$10001,15,FALSE)</f>
        <v>45033</v>
      </c>
    </row>
    <row r="4609" spans="1:8" hidden="1" x14ac:dyDescent="0.35">
      <c r="A4609" t="s">
        <v>5501</v>
      </c>
      <c r="B4609" t="str">
        <f>VLOOKUP(A4609,Cafe_sales!$A$1:$O$10001,9,FALSE)</f>
        <v>Tea</v>
      </c>
      <c r="C4609">
        <f>VLOOKUP(A4609,Cafe_sales!$A$1:$O$10001,10,FALSE)</f>
        <v>2</v>
      </c>
      <c r="D4609">
        <f>VLOOKUP(A4609,Cafe_sales!$A$1:$O$10001,11,FALSE)</f>
        <v>1.5</v>
      </c>
      <c r="E4609">
        <f>VLOOKUP(A4609,Cafe_sales!$A$1:$O$10001,12,FALSE)</f>
        <v>3</v>
      </c>
      <c r="F4609" t="str">
        <f>VLOOKUP(A4609,Cafe_sales!$A$1:$O$10001,13,FALSE)</f>
        <v>Default mode</v>
      </c>
      <c r="G4609" t="str">
        <f>VLOOKUP(A4609,Cafe_sales!$A$1:$O$10001,14,FALSE)</f>
        <v>Takeaway</v>
      </c>
      <c r="H4609" s="1">
        <f>VLOOKUP(A4609,Cafe_sales!$A$1:$O$10001,15,FALSE)</f>
        <v>44948</v>
      </c>
    </row>
    <row r="4610" spans="1:8" hidden="1" x14ac:dyDescent="0.35">
      <c r="A4610" t="s">
        <v>7929</v>
      </c>
      <c r="B4610" t="str">
        <f>VLOOKUP(A4610,Cafe_sales!$A$1:$O$10001,9,FALSE)</f>
        <v>Cookie</v>
      </c>
      <c r="C4610">
        <f>VLOOKUP(A4610,Cafe_sales!$A$1:$O$10001,10,FALSE)</f>
        <v>5</v>
      </c>
      <c r="D4610">
        <f>VLOOKUP(A4610,Cafe_sales!$A$1:$O$10001,11,FALSE)</f>
        <v>0</v>
      </c>
      <c r="E4610">
        <f>VLOOKUP(A4610,Cafe_sales!$A$1:$O$10001,12,FALSE)</f>
        <v>5</v>
      </c>
      <c r="F4610" t="str">
        <f>VLOOKUP(A4610,Cafe_sales!$A$1:$O$10001,13,FALSE)</f>
        <v>UNKNOWN</v>
      </c>
      <c r="G4610" t="str">
        <f>VLOOKUP(A4610,Cafe_sales!$A$1:$O$10001,14,FALSE)</f>
        <v>Takeaway</v>
      </c>
      <c r="H4610" s="1">
        <f>VLOOKUP(A4610,Cafe_sales!$A$1:$O$10001,15,FALSE)</f>
        <v>44943</v>
      </c>
    </row>
    <row r="4611" spans="1:8" x14ac:dyDescent="0.35">
      <c r="A4611" t="s">
        <v>3276</v>
      </c>
      <c r="B4611" t="str">
        <f>VLOOKUP(A4611,Cafe_sales!$A$1:$O$10001,9,FALSE)</f>
        <v>Coffee</v>
      </c>
      <c r="C4611" s="6">
        <f>VLOOKUP(A4611,Cafe_sales!$A$1:$O$10001,10,FALSE)</f>
        <v>3</v>
      </c>
      <c r="D4611" s="10">
        <f>VLOOKUP(A4611,Cafe_sales!$A$1:$O$10001,11,FALSE)</f>
        <v>3</v>
      </c>
      <c r="E4611" s="6">
        <f>VLOOKUP(A4611,Cafe_sales!$A$1:$O$10001,12,FALSE)</f>
        <v>6</v>
      </c>
      <c r="F4611" t="str">
        <f>VLOOKUP(A4611,Cafe_sales!$A$1:$O$10001,13,FALSE)</f>
        <v>Credit Card</v>
      </c>
      <c r="G4611" t="str">
        <f>VLOOKUP(A4611,Cafe_sales!$A$1:$O$10001,14,FALSE)</f>
        <v>UNKNOWN</v>
      </c>
      <c r="H4611" s="8">
        <f>VLOOKUP(A4611,Cafe_sales!$A$1:$O$10001,15,FALSE)</f>
        <v>45247</v>
      </c>
    </row>
    <row r="4612" spans="1:8" hidden="1" x14ac:dyDescent="0.35">
      <c r="A4612" t="s">
        <v>9594</v>
      </c>
      <c r="B4612" t="str">
        <f>VLOOKUP(A4612,Cafe_sales!$A$1:$O$10001,9,FALSE)</f>
        <v>Sandwich</v>
      </c>
      <c r="C4612">
        <f>VLOOKUP(A4612,Cafe_sales!$A$1:$O$10001,10,FALSE)</f>
        <v>5</v>
      </c>
      <c r="D4612">
        <f>VLOOKUP(A4612,Cafe_sales!$A$1:$O$10001,11,FALSE)</f>
        <v>4</v>
      </c>
      <c r="E4612">
        <f>VLOOKUP(A4612,Cafe_sales!$A$1:$O$10001,12,FALSE)</f>
        <v>20</v>
      </c>
      <c r="F4612" t="str">
        <f>VLOOKUP(A4612,Cafe_sales!$A$1:$O$10001,13,FALSE)</f>
        <v>Digital Wallet</v>
      </c>
      <c r="G4612" t="str">
        <f>VLOOKUP(A4612,Cafe_sales!$A$1:$O$10001,14,FALSE)</f>
        <v>Takeaway</v>
      </c>
      <c r="H4612" s="1">
        <f>VLOOKUP(A4612,Cafe_sales!$A$1:$O$10001,15,FALSE)</f>
        <v>44949</v>
      </c>
    </row>
    <row r="4613" spans="1:8" x14ac:dyDescent="0.35">
      <c r="A4613" t="s">
        <v>3577</v>
      </c>
      <c r="B4613" t="str">
        <f>VLOOKUP(A4613,Cafe_sales!$A$1:$O$10001,9,FALSE)</f>
        <v>UNKNOWN</v>
      </c>
      <c r="C4613" s="6">
        <f>VLOOKUP(A4613,Cafe_sales!$A$1:$O$10001,10,FALSE)</f>
        <v>4</v>
      </c>
      <c r="D4613" s="10">
        <f>VLOOKUP(A4613,Cafe_sales!$A$1:$O$10001,11,FALSE)</f>
        <v>1</v>
      </c>
      <c r="E4613" s="6">
        <f>VLOOKUP(A4613,Cafe_sales!$A$1:$O$10001,12,FALSE)</f>
        <v>4</v>
      </c>
      <c r="F4613" t="str">
        <f>VLOOKUP(A4613,Cafe_sales!$A$1:$O$10001,13,FALSE)</f>
        <v>Default mode</v>
      </c>
      <c r="G4613" t="str">
        <f>VLOOKUP(A4613,Cafe_sales!$A$1:$O$10001,14,FALSE)</f>
        <v>UNKNOWN</v>
      </c>
      <c r="H4613" s="8">
        <f>VLOOKUP(A4613,Cafe_sales!$A$1:$O$10001,15,FALSE)</f>
        <v>45034</v>
      </c>
    </row>
    <row r="4614" spans="1:8" x14ac:dyDescent="0.35">
      <c r="A4614" t="s">
        <v>8324</v>
      </c>
      <c r="B4614" t="str">
        <f>VLOOKUP(A4614,Cafe_sales!$A$1:$O$10001,9,FALSE)</f>
        <v>Tea</v>
      </c>
      <c r="C4614" s="6">
        <f>VLOOKUP(A4614,Cafe_sales!$A$1:$O$10001,10,FALSE)</f>
        <v>2</v>
      </c>
      <c r="D4614" s="10">
        <f>VLOOKUP(A4614,Cafe_sales!$A$1:$O$10001,11,FALSE)</f>
        <v>3.0906832298136644</v>
      </c>
      <c r="E4614" s="6">
        <f>VLOOKUP(A4614,Cafe_sales!$A$1:$O$10001,12,FALSE)</f>
        <v>3</v>
      </c>
      <c r="F4614" t="str">
        <f>VLOOKUP(A4614,Cafe_sales!$A$1:$O$10001,13,FALSE)</f>
        <v>Default mode</v>
      </c>
      <c r="G4614" t="str">
        <f>VLOOKUP(A4614,Cafe_sales!$A$1:$O$10001,14,FALSE)</f>
        <v>In-store</v>
      </c>
      <c r="H4614" s="8">
        <f>VLOOKUP(A4614,Cafe_sales!$A$1:$O$10001,15,FALSE)</f>
        <v>44976</v>
      </c>
    </row>
    <row r="4615" spans="1:8" x14ac:dyDescent="0.35">
      <c r="A4615" t="s">
        <v>6502</v>
      </c>
      <c r="B4615" t="str">
        <f>VLOOKUP(A4615,Cafe_sales!$A$1:$O$10001,9,FALSE)</f>
        <v>Smoothie</v>
      </c>
      <c r="C4615" s="6">
        <f>VLOOKUP(A4615,Cafe_sales!$A$1:$O$10001,10,FALSE)</f>
        <v>4</v>
      </c>
      <c r="D4615" s="10">
        <f>VLOOKUP(A4615,Cafe_sales!$A$1:$O$10001,11,FALSE)</f>
        <v>4</v>
      </c>
      <c r="E4615" s="6">
        <f>VLOOKUP(A4615,Cafe_sales!$A$1:$O$10001,12,FALSE)</f>
        <v>16</v>
      </c>
      <c r="F4615" t="str">
        <f>VLOOKUP(A4615,Cafe_sales!$A$1:$O$10001,13,FALSE)</f>
        <v>Cash</v>
      </c>
      <c r="G4615" t="str">
        <f>VLOOKUP(A4615,Cafe_sales!$A$1:$O$10001,14,FALSE)</f>
        <v>UNKNOWN</v>
      </c>
      <c r="H4615" s="8">
        <f>VLOOKUP(A4615,Cafe_sales!$A$1:$O$10001,15,FALSE)</f>
        <v>45005</v>
      </c>
    </row>
    <row r="4616" spans="1:8" x14ac:dyDescent="0.35">
      <c r="A4616" t="s">
        <v>107</v>
      </c>
      <c r="B4616" t="str">
        <f>VLOOKUP(A4616,Cafe_sales!$A$1:$O$10001,9,FALSE)</f>
        <v>Cake</v>
      </c>
      <c r="C4616" s="6">
        <f>VLOOKUP(A4616,Cafe_sales!$A$1:$O$10001,10,FALSE)</f>
        <v>4</v>
      </c>
      <c r="D4616" s="10">
        <f>VLOOKUP(A4616,Cafe_sales!$A$1:$O$10001,11,FALSE)</f>
        <v>3</v>
      </c>
      <c r="E4616" s="6">
        <f>VLOOKUP(A4616,Cafe_sales!$A$1:$O$10001,12,FALSE)</f>
        <v>12</v>
      </c>
      <c r="F4616" t="str">
        <f>VLOOKUP(A4616,Cafe_sales!$A$1:$O$10001,13,FALSE)</f>
        <v>Credit Card</v>
      </c>
      <c r="G4616" t="str">
        <f>VLOOKUP(A4616,Cafe_sales!$A$1:$O$10001,14,FALSE)</f>
        <v>UNKNOWN</v>
      </c>
      <c r="H4616" s="8">
        <f>VLOOKUP(A4616,Cafe_sales!$A$1:$O$10001,15,FALSE)</f>
        <v>45282</v>
      </c>
    </row>
    <row r="4617" spans="1:8" hidden="1" x14ac:dyDescent="0.35">
      <c r="A4617" t="s">
        <v>8871</v>
      </c>
      <c r="B4617" t="str">
        <f>VLOOKUP(A4617,Cafe_sales!$A$1:$O$10001,9,FALSE)</f>
        <v>Smoothie</v>
      </c>
      <c r="C4617">
        <f>VLOOKUP(A4617,Cafe_sales!$A$1:$O$10001,10,FALSE)</f>
        <v>4</v>
      </c>
      <c r="D4617">
        <f>VLOOKUP(A4617,Cafe_sales!$A$1:$O$10001,11,FALSE)</f>
        <v>4</v>
      </c>
      <c r="E4617">
        <f>VLOOKUP(A4617,Cafe_sales!$A$1:$O$10001,12,FALSE)</f>
        <v>16</v>
      </c>
      <c r="F4617" t="str">
        <f>VLOOKUP(A4617,Cafe_sales!$A$1:$O$10001,13,FALSE)</f>
        <v>Credit Card</v>
      </c>
      <c r="G4617" t="str">
        <f>VLOOKUP(A4617,Cafe_sales!$A$1:$O$10001,14,FALSE)</f>
        <v>Cafe</v>
      </c>
      <c r="H4617" s="1">
        <f>VLOOKUP(A4617,Cafe_sales!$A$1:$O$10001,15,FALSE)</f>
        <v>45169</v>
      </c>
    </row>
    <row r="4618" spans="1:8" x14ac:dyDescent="0.35">
      <c r="A4618" t="s">
        <v>5425</v>
      </c>
      <c r="B4618" t="str">
        <f>VLOOKUP(A4618,Cafe_sales!$A$1:$O$10001,9,FALSE)</f>
        <v>Cake</v>
      </c>
      <c r="C4618" s="6">
        <f>VLOOKUP(A4618,Cafe_sales!$A$1:$O$10001,10,FALSE)</f>
        <v>2</v>
      </c>
      <c r="D4618" s="10">
        <f>VLOOKUP(A4618,Cafe_sales!$A$1:$O$10001,11,FALSE)</f>
        <v>3</v>
      </c>
      <c r="E4618" s="6">
        <f>VLOOKUP(A4618,Cafe_sales!$A$1:$O$10001,12,FALSE)</f>
        <v>6</v>
      </c>
      <c r="F4618" t="str">
        <f>VLOOKUP(A4618,Cafe_sales!$A$1:$O$10001,13,FALSE)</f>
        <v>Default mode</v>
      </c>
      <c r="G4618" t="str">
        <f>VLOOKUP(A4618,Cafe_sales!$A$1:$O$10001,14,FALSE)</f>
        <v>UNKNOWN</v>
      </c>
      <c r="H4618" s="8">
        <f>VLOOKUP(A4618,Cafe_sales!$A$1:$O$10001,15,FALSE)</f>
        <v>45163</v>
      </c>
    </row>
    <row r="4619" spans="1:8" x14ac:dyDescent="0.35">
      <c r="A4619" t="s">
        <v>4458</v>
      </c>
      <c r="B4619" t="str">
        <f>VLOOKUP(A4619,Cafe_sales!$A$1:$O$10001,9,FALSE)</f>
        <v>Salad</v>
      </c>
      <c r="C4619" s="6">
        <f>VLOOKUP(A4619,Cafe_sales!$A$1:$O$10001,10,FALSE)</f>
        <v>2</v>
      </c>
      <c r="D4619" s="10">
        <f>VLOOKUP(A4619,Cafe_sales!$A$1:$O$10001,11,FALSE)</f>
        <v>5</v>
      </c>
      <c r="E4619" s="6">
        <f>VLOOKUP(A4619,Cafe_sales!$A$1:$O$10001,12,FALSE)</f>
        <v>10</v>
      </c>
      <c r="F4619" t="str">
        <f>VLOOKUP(A4619,Cafe_sales!$A$1:$O$10001,13,FALSE)</f>
        <v>Default mode</v>
      </c>
      <c r="G4619" t="str">
        <f>VLOOKUP(A4619,Cafe_sales!$A$1:$O$10001,14,FALSE)</f>
        <v>In-store</v>
      </c>
      <c r="H4619" s="8">
        <f>VLOOKUP(A4619,Cafe_sales!$A$1:$O$10001,15,FALSE)</f>
        <v>45052</v>
      </c>
    </row>
    <row r="4620" spans="1:8" x14ac:dyDescent="0.35">
      <c r="A4620" t="s">
        <v>1891</v>
      </c>
      <c r="B4620" t="str">
        <f>VLOOKUP(A4620,Cafe_sales!$A$1:$O$10001,9,FALSE)</f>
        <v>Juice</v>
      </c>
      <c r="C4620" s="6">
        <f>VLOOKUP(A4620,Cafe_sales!$A$1:$O$10001,10,FALSE)</f>
        <v>1</v>
      </c>
      <c r="D4620" s="10">
        <f>VLOOKUP(A4620,Cafe_sales!$A$1:$O$10001,11,FALSE)</f>
        <v>0</v>
      </c>
      <c r="E4620" s="6">
        <f>VLOOKUP(A4620,Cafe_sales!$A$1:$O$10001,12,FALSE)</f>
        <v>3</v>
      </c>
      <c r="F4620" t="str">
        <f>VLOOKUP(A4620,Cafe_sales!$A$1:$O$10001,13,FALSE)</f>
        <v>Digital Wallet</v>
      </c>
      <c r="G4620" t="str">
        <f>VLOOKUP(A4620,Cafe_sales!$A$1:$O$10001,14,FALSE)</f>
        <v>In-store</v>
      </c>
      <c r="H4620" s="8">
        <f>VLOOKUP(A4620,Cafe_sales!$A$1:$O$10001,15,FALSE)</f>
        <v>45195</v>
      </c>
    </row>
    <row r="4621" spans="1:8" hidden="1" x14ac:dyDescent="0.35">
      <c r="A4621" t="s">
        <v>8257</v>
      </c>
      <c r="B4621" t="str">
        <f>VLOOKUP(A4621,Cafe_sales!$A$1:$O$10001,9,FALSE)</f>
        <v>UNKNOWN</v>
      </c>
      <c r="C4621">
        <f>VLOOKUP(A4621,Cafe_sales!$A$1:$O$10001,10,FALSE)</f>
        <v>3.0547293277810827</v>
      </c>
      <c r="D4621">
        <f>VLOOKUP(A4621,Cafe_sales!$A$1:$O$10001,11,FALSE)</f>
        <v>3</v>
      </c>
      <c r="E4621">
        <f>VLOOKUP(A4621,Cafe_sales!$A$1:$O$10001,12,FALSE)</f>
        <v>9</v>
      </c>
      <c r="F4621" t="str">
        <f>VLOOKUP(A4621,Cafe_sales!$A$1:$O$10001,13,FALSE)</f>
        <v>Cash</v>
      </c>
      <c r="G4621" t="str">
        <f>VLOOKUP(A4621,Cafe_sales!$A$1:$O$10001,14,FALSE)</f>
        <v>Takeaway</v>
      </c>
      <c r="H4621" s="1">
        <f>VLOOKUP(A4621,Cafe_sales!$A$1:$O$10001,15,FALSE)</f>
        <v>45004</v>
      </c>
    </row>
    <row r="4622" spans="1:8" x14ac:dyDescent="0.35">
      <c r="A4622" t="s">
        <v>9801</v>
      </c>
      <c r="B4622" t="str">
        <f>VLOOKUP(A4622,Cafe_sales!$A$1:$O$10001,9,FALSE)</f>
        <v>Cake</v>
      </c>
      <c r="C4622" s="6">
        <f>VLOOKUP(A4622,Cafe_sales!$A$1:$O$10001,10,FALSE)</f>
        <v>4</v>
      </c>
      <c r="D4622" s="10">
        <f>VLOOKUP(A4622,Cafe_sales!$A$1:$O$10001,11,FALSE)</f>
        <v>3</v>
      </c>
      <c r="E4622" s="6">
        <f>VLOOKUP(A4622,Cafe_sales!$A$1:$O$10001,12,FALSE)</f>
        <v>12</v>
      </c>
      <c r="F4622" t="str">
        <f>VLOOKUP(A4622,Cafe_sales!$A$1:$O$10001,13,FALSE)</f>
        <v>Digital Wallet</v>
      </c>
      <c r="G4622" t="str">
        <f>VLOOKUP(A4622,Cafe_sales!$A$1:$O$10001,14,FALSE)</f>
        <v>In-store</v>
      </c>
      <c r="H4622" s="8">
        <f>VLOOKUP(A4622,Cafe_sales!$A$1:$O$10001,15,FALSE)</f>
        <v>44967</v>
      </c>
    </row>
    <row r="4623" spans="1:8" x14ac:dyDescent="0.35">
      <c r="A4623" t="s">
        <v>8467</v>
      </c>
      <c r="B4623" t="str">
        <f>VLOOKUP(A4623,Cafe_sales!$A$1:$O$10001,9,FALSE)</f>
        <v>Salad</v>
      </c>
      <c r="C4623" s="6">
        <f>VLOOKUP(A4623,Cafe_sales!$A$1:$O$10001,10,FALSE)</f>
        <v>3</v>
      </c>
      <c r="D4623" s="10">
        <f>VLOOKUP(A4623,Cafe_sales!$A$1:$O$10001,11,FALSE)</f>
        <v>5</v>
      </c>
      <c r="E4623" s="6">
        <f>VLOOKUP(A4623,Cafe_sales!$A$1:$O$10001,12,FALSE)</f>
        <v>15</v>
      </c>
      <c r="F4623" t="str">
        <f>VLOOKUP(A4623,Cafe_sales!$A$1:$O$10001,13,FALSE)</f>
        <v>Digital Wallet</v>
      </c>
      <c r="G4623" t="str">
        <f>VLOOKUP(A4623,Cafe_sales!$A$1:$O$10001,14,FALSE)</f>
        <v>UNKNOWN</v>
      </c>
      <c r="H4623" s="8">
        <f>VLOOKUP(A4623,Cafe_sales!$A$1:$O$10001,15,FALSE)</f>
        <v>45055</v>
      </c>
    </row>
    <row r="4624" spans="1:8" hidden="1" x14ac:dyDescent="0.35">
      <c r="A4624" t="s">
        <v>1828</v>
      </c>
      <c r="B4624" t="str">
        <f>VLOOKUP(A4624,Cafe_sales!$A$1:$O$10001,9,FALSE)</f>
        <v>Coffee</v>
      </c>
      <c r="C4624">
        <f>VLOOKUP(A4624,Cafe_sales!$A$1:$O$10001,10,FALSE)</f>
        <v>1</v>
      </c>
      <c r="D4624">
        <f>VLOOKUP(A4624,Cafe_sales!$A$1:$O$10001,11,FALSE)</f>
        <v>2</v>
      </c>
      <c r="E4624">
        <f>VLOOKUP(A4624,Cafe_sales!$A$1:$O$10001,12,FALSE)</f>
        <v>2</v>
      </c>
      <c r="F4624" t="str">
        <f>VLOOKUP(A4624,Cafe_sales!$A$1:$O$10001,13,FALSE)</f>
        <v>Credit Card</v>
      </c>
      <c r="G4624" t="str">
        <f>VLOOKUP(A4624,Cafe_sales!$A$1:$O$10001,14,FALSE)</f>
        <v>Takeaway</v>
      </c>
      <c r="H4624" s="1">
        <f>VLOOKUP(A4624,Cafe_sales!$A$1:$O$10001,15,FALSE)</f>
        <v>44967</v>
      </c>
    </row>
    <row r="4625" spans="1:8" x14ac:dyDescent="0.35">
      <c r="A4625" t="s">
        <v>9105</v>
      </c>
      <c r="B4625" t="str">
        <f>VLOOKUP(A4625,Cafe_sales!$A$1:$O$10001,9,FALSE)</f>
        <v>Tea</v>
      </c>
      <c r="C4625" s="6">
        <f>VLOOKUP(A4625,Cafe_sales!$A$1:$O$10001,10,FALSE)</f>
        <v>1</v>
      </c>
      <c r="D4625" s="10">
        <f>VLOOKUP(A4625,Cafe_sales!$A$1:$O$10001,11,FALSE)</f>
        <v>1.5</v>
      </c>
      <c r="E4625" s="6">
        <f>VLOOKUP(A4625,Cafe_sales!$A$1:$O$10001,12,FALSE)</f>
        <v>1.5</v>
      </c>
      <c r="F4625" t="str">
        <f>VLOOKUP(A4625,Cafe_sales!$A$1:$O$10001,13,FALSE)</f>
        <v>Digital Wallet</v>
      </c>
      <c r="G4625" t="str">
        <f>VLOOKUP(A4625,Cafe_sales!$A$1:$O$10001,14,FALSE)</f>
        <v>In-store</v>
      </c>
      <c r="H4625" s="8">
        <f>VLOOKUP(A4625,Cafe_sales!$A$1:$O$10001,15,FALSE)</f>
        <v>45074</v>
      </c>
    </row>
    <row r="4626" spans="1:8" hidden="1" x14ac:dyDescent="0.35">
      <c r="A4626" t="s">
        <v>4153</v>
      </c>
      <c r="B4626" t="str">
        <f>VLOOKUP(A4626,Cafe_sales!$A$1:$O$10001,9,FALSE)</f>
        <v>Cake</v>
      </c>
      <c r="C4626">
        <f>VLOOKUP(A4626,Cafe_sales!$A$1:$O$10001,10,FALSE)</f>
        <v>4</v>
      </c>
      <c r="D4626">
        <f>VLOOKUP(A4626,Cafe_sales!$A$1:$O$10001,11,FALSE)</f>
        <v>3</v>
      </c>
      <c r="E4626">
        <f>VLOOKUP(A4626,Cafe_sales!$A$1:$O$10001,12,FALSE)</f>
        <v>12</v>
      </c>
      <c r="F4626" t="str">
        <f>VLOOKUP(A4626,Cafe_sales!$A$1:$O$10001,13,FALSE)</f>
        <v>Default mode</v>
      </c>
      <c r="G4626" t="str">
        <f>VLOOKUP(A4626,Cafe_sales!$A$1:$O$10001,14,FALSE)</f>
        <v>Takeaway</v>
      </c>
      <c r="H4626" s="1">
        <f>VLOOKUP(A4626,Cafe_sales!$A$1:$O$10001,15,FALSE)</f>
        <v>44978</v>
      </c>
    </row>
    <row r="4627" spans="1:8" x14ac:dyDescent="0.35">
      <c r="A4627" t="s">
        <v>220</v>
      </c>
      <c r="B4627" t="str">
        <f>VLOOKUP(A4627,Cafe_sales!$A$1:$O$10001,9,FALSE)</f>
        <v>UNKNOWN</v>
      </c>
      <c r="C4627" s="6">
        <f>VLOOKUP(A4627,Cafe_sales!$A$1:$O$10001,10,FALSE)</f>
        <v>5</v>
      </c>
      <c r="D4627" s="10">
        <f>VLOOKUP(A4627,Cafe_sales!$A$1:$O$10001,11,FALSE)</f>
        <v>3</v>
      </c>
      <c r="E4627" s="6">
        <f>VLOOKUP(A4627,Cafe_sales!$A$1:$O$10001,12,FALSE)</f>
        <v>15</v>
      </c>
      <c r="F4627" t="str">
        <f>VLOOKUP(A4627,Cafe_sales!$A$1:$O$10001,13,FALSE)</f>
        <v>Credit Card</v>
      </c>
      <c r="G4627" t="str">
        <f>VLOOKUP(A4627,Cafe_sales!$A$1:$O$10001,14,FALSE)</f>
        <v>UNKNOWN</v>
      </c>
      <c r="H4627" s="8">
        <f>VLOOKUP(A4627,Cafe_sales!$A$1:$O$10001,15,FALSE)</f>
        <v>44975</v>
      </c>
    </row>
    <row r="4628" spans="1:8" hidden="1" x14ac:dyDescent="0.35">
      <c r="A4628" t="s">
        <v>3273</v>
      </c>
      <c r="B4628" t="str">
        <f>VLOOKUP(A4628,Cafe_sales!$A$1:$O$10001,9,FALSE)</f>
        <v>Cookie</v>
      </c>
      <c r="C4628">
        <f>VLOOKUP(A4628,Cafe_sales!$A$1:$O$10001,10,FALSE)</f>
        <v>5</v>
      </c>
      <c r="D4628">
        <f>VLOOKUP(A4628,Cafe_sales!$A$1:$O$10001,11,FALSE)</f>
        <v>1</v>
      </c>
      <c r="E4628">
        <f>VLOOKUP(A4628,Cafe_sales!$A$1:$O$10001,12,FALSE)</f>
        <v>5</v>
      </c>
      <c r="F4628" t="str">
        <f>VLOOKUP(A4628,Cafe_sales!$A$1:$O$10001,13,FALSE)</f>
        <v>Digital Wallet</v>
      </c>
      <c r="G4628" t="str">
        <f>VLOOKUP(A4628,Cafe_sales!$A$1:$O$10001,14,FALSE)</f>
        <v>Takeaway</v>
      </c>
      <c r="H4628" s="1">
        <f>VLOOKUP(A4628,Cafe_sales!$A$1:$O$10001,15,FALSE)</f>
        <v>45155</v>
      </c>
    </row>
    <row r="4629" spans="1:8" x14ac:dyDescent="0.35">
      <c r="A4629" t="s">
        <v>2631</v>
      </c>
      <c r="B4629" t="str">
        <f>VLOOKUP(A4629,Cafe_sales!$A$1:$O$10001,9,FALSE)</f>
        <v>Smoothie</v>
      </c>
      <c r="C4629" s="6">
        <f>VLOOKUP(A4629,Cafe_sales!$A$1:$O$10001,10,FALSE)</f>
        <v>4</v>
      </c>
      <c r="D4629" s="10">
        <f>VLOOKUP(A4629,Cafe_sales!$A$1:$O$10001,11,FALSE)</f>
        <v>4</v>
      </c>
      <c r="E4629" s="6">
        <f>VLOOKUP(A4629,Cafe_sales!$A$1:$O$10001,12,FALSE)</f>
        <v>16</v>
      </c>
      <c r="F4629" t="str">
        <f>VLOOKUP(A4629,Cafe_sales!$A$1:$O$10001,13,FALSE)</f>
        <v>Cash</v>
      </c>
      <c r="G4629" t="str">
        <f>VLOOKUP(A4629,Cafe_sales!$A$1:$O$10001,14,FALSE)</f>
        <v>In-store</v>
      </c>
      <c r="H4629" s="8">
        <f>VLOOKUP(A4629,Cafe_sales!$A$1:$O$10001,15,FALSE)</f>
        <v>44962</v>
      </c>
    </row>
    <row r="4630" spans="1:8" x14ac:dyDescent="0.35">
      <c r="A4630" t="s">
        <v>2919</v>
      </c>
      <c r="B4630" t="str">
        <f>VLOOKUP(A4630,Cafe_sales!$A$1:$O$10001,9,FALSE)</f>
        <v>Coffee</v>
      </c>
      <c r="C4630" s="6">
        <f>VLOOKUP(A4630,Cafe_sales!$A$1:$O$10001,10,FALSE)</f>
        <v>4</v>
      </c>
      <c r="D4630" s="10">
        <f>VLOOKUP(A4630,Cafe_sales!$A$1:$O$10001,11,FALSE)</f>
        <v>2</v>
      </c>
      <c r="E4630" s="6">
        <f>VLOOKUP(A4630,Cafe_sales!$A$1:$O$10001,12,FALSE)</f>
        <v>8</v>
      </c>
      <c r="F4630" t="str">
        <f>VLOOKUP(A4630,Cafe_sales!$A$1:$O$10001,13,FALSE)</f>
        <v>Cash</v>
      </c>
      <c r="G4630" t="str">
        <f>VLOOKUP(A4630,Cafe_sales!$A$1:$O$10001,14,FALSE)</f>
        <v>In-store</v>
      </c>
      <c r="H4630" s="8">
        <f>VLOOKUP(A4630,Cafe_sales!$A$1:$O$10001,15,FALSE)</f>
        <v>45272</v>
      </c>
    </row>
    <row r="4631" spans="1:8" hidden="1" x14ac:dyDescent="0.35">
      <c r="A4631" t="s">
        <v>7253</v>
      </c>
      <c r="B4631" t="str">
        <f>VLOOKUP(A4631,Cafe_sales!$A$1:$O$10001,9,FALSE)</f>
        <v>Cookie</v>
      </c>
      <c r="C4631">
        <f>VLOOKUP(A4631,Cafe_sales!$A$1:$O$10001,10,FALSE)</f>
        <v>2</v>
      </c>
      <c r="D4631">
        <f>VLOOKUP(A4631,Cafe_sales!$A$1:$O$10001,11,FALSE)</f>
        <v>3.0454027355623099</v>
      </c>
      <c r="E4631">
        <f>VLOOKUP(A4631,Cafe_sales!$A$1:$O$10001,12,FALSE)</f>
        <v>6.0908054711246198</v>
      </c>
      <c r="F4631" t="str">
        <f>VLOOKUP(A4631,Cafe_sales!$A$1:$O$10001,13,FALSE)</f>
        <v>Cash</v>
      </c>
      <c r="G4631" t="str">
        <f>VLOOKUP(A4631,Cafe_sales!$A$1:$O$10001,14,FALSE)</f>
        <v>Takeaway</v>
      </c>
      <c r="H4631" s="1">
        <f>VLOOKUP(A4631,Cafe_sales!$A$1:$O$10001,15,FALSE)</f>
        <v>45039</v>
      </c>
    </row>
    <row r="4632" spans="1:8" x14ac:dyDescent="0.35">
      <c r="A4632" t="s">
        <v>5197</v>
      </c>
      <c r="B4632" t="str">
        <f>VLOOKUP(A4632,Cafe_sales!$A$1:$O$10001,9,FALSE)</f>
        <v>Coffee</v>
      </c>
      <c r="C4632" s="6">
        <f>VLOOKUP(A4632,Cafe_sales!$A$1:$O$10001,10,FALSE)</f>
        <v>2</v>
      </c>
      <c r="D4632" s="10">
        <f>VLOOKUP(A4632,Cafe_sales!$A$1:$O$10001,11,FALSE)</f>
        <v>2</v>
      </c>
      <c r="E4632" s="6">
        <f>VLOOKUP(A4632,Cafe_sales!$A$1:$O$10001,12,FALSE)</f>
        <v>4</v>
      </c>
      <c r="F4632" t="str">
        <f>VLOOKUP(A4632,Cafe_sales!$A$1:$O$10001,13,FALSE)</f>
        <v>Digital Wallet</v>
      </c>
      <c r="G4632" t="str">
        <f>VLOOKUP(A4632,Cafe_sales!$A$1:$O$10001,14,FALSE)</f>
        <v>UNKNOWN</v>
      </c>
      <c r="H4632" s="8">
        <f>VLOOKUP(A4632,Cafe_sales!$A$1:$O$10001,15,FALSE)</f>
        <v>45228</v>
      </c>
    </row>
    <row r="4633" spans="1:8" x14ac:dyDescent="0.35">
      <c r="A4633" t="s">
        <v>1449</v>
      </c>
      <c r="B4633" t="str">
        <f>VLOOKUP(A4633,Cafe_sales!$A$1:$O$10001,9,FALSE)</f>
        <v>Sandwich</v>
      </c>
      <c r="C4633" s="6">
        <f>VLOOKUP(A4633,Cafe_sales!$A$1:$O$10001,10,FALSE)</f>
        <v>3</v>
      </c>
      <c r="D4633" s="10">
        <f>VLOOKUP(A4633,Cafe_sales!$A$1:$O$10001,11,FALSE)</f>
        <v>4</v>
      </c>
      <c r="E4633" s="6">
        <f>VLOOKUP(A4633,Cafe_sales!$A$1:$O$10001,12,FALSE)</f>
        <v>12</v>
      </c>
      <c r="F4633" t="str">
        <f>VLOOKUP(A4633,Cafe_sales!$A$1:$O$10001,13,FALSE)</f>
        <v>UNKNOWN</v>
      </c>
      <c r="G4633" t="str">
        <f>VLOOKUP(A4633,Cafe_sales!$A$1:$O$10001,14,FALSE)</f>
        <v>In-store</v>
      </c>
      <c r="H4633" s="8">
        <f>VLOOKUP(A4633,Cafe_sales!$A$1:$O$10001,15,FALSE)</f>
        <v>45277</v>
      </c>
    </row>
    <row r="4634" spans="1:8" x14ac:dyDescent="0.35">
      <c r="A4634" t="s">
        <v>5131</v>
      </c>
      <c r="B4634" t="str">
        <f>VLOOKUP(A4634,Cafe_sales!$A$1:$O$10001,9,FALSE)</f>
        <v>Cookie</v>
      </c>
      <c r="C4634" s="6">
        <f>VLOOKUP(A4634,Cafe_sales!$A$1:$O$10001,10,FALSE)</f>
        <v>1</v>
      </c>
      <c r="D4634" s="10">
        <f>VLOOKUP(A4634,Cafe_sales!$A$1:$O$10001,11,FALSE)</f>
        <v>1</v>
      </c>
      <c r="E4634" s="6">
        <f>VLOOKUP(A4634,Cafe_sales!$A$1:$O$10001,12,FALSE)</f>
        <v>1</v>
      </c>
      <c r="F4634" t="str">
        <f>VLOOKUP(A4634,Cafe_sales!$A$1:$O$10001,13,FALSE)</f>
        <v>Credit Card</v>
      </c>
      <c r="G4634" t="str">
        <f>VLOOKUP(A4634,Cafe_sales!$A$1:$O$10001,14,FALSE)</f>
        <v>In-store</v>
      </c>
      <c r="H4634" s="8">
        <f>VLOOKUP(A4634,Cafe_sales!$A$1:$O$10001,15,FALSE)</f>
        <v>44940</v>
      </c>
    </row>
    <row r="4635" spans="1:8" x14ac:dyDescent="0.35">
      <c r="A4635" t="s">
        <v>6858</v>
      </c>
      <c r="B4635" t="str">
        <f>VLOOKUP(A4635,Cafe_sales!$A$1:$O$10001,9,FALSE)</f>
        <v>Smoothie</v>
      </c>
      <c r="C4635" s="6">
        <f>VLOOKUP(A4635,Cafe_sales!$A$1:$O$10001,10,FALSE)</f>
        <v>3</v>
      </c>
      <c r="D4635" s="10">
        <f>VLOOKUP(A4635,Cafe_sales!$A$1:$O$10001,11,FALSE)</f>
        <v>4</v>
      </c>
      <c r="E4635" s="6">
        <f>VLOOKUP(A4635,Cafe_sales!$A$1:$O$10001,12,FALSE)</f>
        <v>12</v>
      </c>
      <c r="F4635" t="str">
        <f>VLOOKUP(A4635,Cafe_sales!$A$1:$O$10001,13,FALSE)</f>
        <v>Credit Card</v>
      </c>
      <c r="G4635" t="str">
        <f>VLOOKUP(A4635,Cafe_sales!$A$1:$O$10001,14,FALSE)</f>
        <v>In-store</v>
      </c>
      <c r="H4635" s="8">
        <f>VLOOKUP(A4635,Cafe_sales!$A$1:$O$10001,15,FALSE)</f>
        <v>45176</v>
      </c>
    </row>
    <row r="4636" spans="1:8" x14ac:dyDescent="0.35">
      <c r="A4636" t="s">
        <v>948</v>
      </c>
      <c r="B4636" t="str">
        <f>VLOOKUP(A4636,Cafe_sales!$A$1:$O$10001,9,FALSE)</f>
        <v>Tea</v>
      </c>
      <c r="C4636" s="6">
        <f>VLOOKUP(A4636,Cafe_sales!$A$1:$O$10001,10,FALSE)</f>
        <v>1</v>
      </c>
      <c r="D4636" s="10">
        <f>VLOOKUP(A4636,Cafe_sales!$A$1:$O$10001,11,FALSE)</f>
        <v>1.5</v>
      </c>
      <c r="E4636" s="6">
        <f>VLOOKUP(A4636,Cafe_sales!$A$1:$O$10001,12,FALSE)</f>
        <v>1.5</v>
      </c>
      <c r="F4636" t="str">
        <f>VLOOKUP(A4636,Cafe_sales!$A$1:$O$10001,13,FALSE)</f>
        <v>Digital Wallet</v>
      </c>
      <c r="G4636" t="str">
        <f>VLOOKUP(A4636,Cafe_sales!$A$1:$O$10001,14,FALSE)</f>
        <v>UNKNOWN</v>
      </c>
      <c r="H4636" s="8">
        <f>VLOOKUP(A4636,Cafe_sales!$A$1:$O$10001,15,FALSE)</f>
        <v>45149</v>
      </c>
    </row>
    <row r="4637" spans="1:8" x14ac:dyDescent="0.35">
      <c r="A4637" t="s">
        <v>8167</v>
      </c>
      <c r="B4637" t="str">
        <f>VLOOKUP(A4637,Cafe_sales!$A$1:$O$10001,9,FALSE)</f>
        <v>Coffee</v>
      </c>
      <c r="C4637" s="6">
        <f>VLOOKUP(A4637,Cafe_sales!$A$1:$O$10001,10,FALSE)</f>
        <v>5</v>
      </c>
      <c r="D4637" s="10">
        <f>VLOOKUP(A4637,Cafe_sales!$A$1:$O$10001,11,FALSE)</f>
        <v>2</v>
      </c>
      <c r="E4637" s="6">
        <f>VLOOKUP(A4637,Cafe_sales!$A$1:$O$10001,12,FALSE)</f>
        <v>10</v>
      </c>
      <c r="F4637" t="str">
        <f>VLOOKUP(A4637,Cafe_sales!$A$1:$O$10001,13,FALSE)</f>
        <v>Digital Wallet</v>
      </c>
      <c r="G4637" t="str">
        <f>VLOOKUP(A4637,Cafe_sales!$A$1:$O$10001,14,FALSE)</f>
        <v>UNKNOWN</v>
      </c>
      <c r="H4637" s="8">
        <f>VLOOKUP(A4637,Cafe_sales!$A$1:$O$10001,15,FALSE)</f>
        <v>45027</v>
      </c>
    </row>
    <row r="4638" spans="1:8" x14ac:dyDescent="0.35">
      <c r="A4638" t="s">
        <v>4161</v>
      </c>
      <c r="B4638" t="str">
        <f>VLOOKUP(A4638,Cafe_sales!$A$1:$O$10001,9,FALSE)</f>
        <v>Coffee</v>
      </c>
      <c r="C4638" s="6">
        <f>VLOOKUP(A4638,Cafe_sales!$A$1:$O$10001,10,FALSE)</f>
        <v>1</v>
      </c>
      <c r="D4638" s="10">
        <f>VLOOKUP(A4638,Cafe_sales!$A$1:$O$10001,11,FALSE)</f>
        <v>2</v>
      </c>
      <c r="E4638" s="6">
        <f>VLOOKUP(A4638,Cafe_sales!$A$1:$O$10001,12,FALSE)</f>
        <v>2</v>
      </c>
      <c r="F4638" t="str">
        <f>VLOOKUP(A4638,Cafe_sales!$A$1:$O$10001,13,FALSE)</f>
        <v>Digital Wallet</v>
      </c>
      <c r="G4638" t="str">
        <f>VLOOKUP(A4638,Cafe_sales!$A$1:$O$10001,14,FALSE)</f>
        <v>In-store</v>
      </c>
      <c r="H4638" s="8">
        <f>VLOOKUP(A4638,Cafe_sales!$A$1:$O$10001,15,FALSE)</f>
        <v>45286</v>
      </c>
    </row>
    <row r="4639" spans="1:8" hidden="1" x14ac:dyDescent="0.35">
      <c r="A4639" t="s">
        <v>5996</v>
      </c>
      <c r="B4639" t="str">
        <f>VLOOKUP(A4639,Cafe_sales!$A$1:$O$10001,9,FALSE)</f>
        <v>Coffee</v>
      </c>
      <c r="C4639">
        <f>VLOOKUP(A4639,Cafe_sales!$A$1:$O$10001,10,FALSE)</f>
        <v>3</v>
      </c>
      <c r="D4639">
        <f>VLOOKUP(A4639,Cafe_sales!$A$1:$O$10001,11,FALSE)</f>
        <v>2</v>
      </c>
      <c r="E4639">
        <f>VLOOKUP(A4639,Cafe_sales!$A$1:$O$10001,12,FALSE)</f>
        <v>6</v>
      </c>
      <c r="F4639" t="str">
        <f>VLOOKUP(A4639,Cafe_sales!$A$1:$O$10001,13,FALSE)</f>
        <v>Digital Wallet</v>
      </c>
      <c r="G4639" t="str">
        <f>VLOOKUP(A4639,Cafe_sales!$A$1:$O$10001,14,FALSE)</f>
        <v>Takeaway</v>
      </c>
      <c r="H4639" s="1">
        <f>VLOOKUP(A4639,Cafe_sales!$A$1:$O$10001,15,FALSE)</f>
        <v>45092</v>
      </c>
    </row>
    <row r="4640" spans="1:8" x14ac:dyDescent="0.35">
      <c r="A4640" t="s">
        <v>9500</v>
      </c>
      <c r="B4640" t="str">
        <f>VLOOKUP(A4640,Cafe_sales!$A$1:$O$10001,9,FALSE)</f>
        <v>Juice</v>
      </c>
      <c r="C4640" s="6">
        <f>VLOOKUP(A4640,Cafe_sales!$A$1:$O$10001,10,FALSE)</f>
        <v>3</v>
      </c>
      <c r="D4640" s="10">
        <f>VLOOKUP(A4640,Cafe_sales!$A$1:$O$10001,11,FALSE)</f>
        <v>3</v>
      </c>
      <c r="E4640" s="6">
        <f>VLOOKUP(A4640,Cafe_sales!$A$1:$O$10001,12,FALSE)</f>
        <v>9</v>
      </c>
      <c r="F4640" t="str">
        <f>VLOOKUP(A4640,Cafe_sales!$A$1:$O$10001,13,FALSE)</f>
        <v>Cash</v>
      </c>
      <c r="G4640" t="str">
        <f>VLOOKUP(A4640,Cafe_sales!$A$1:$O$10001,14,FALSE)</f>
        <v>UNKNOWN</v>
      </c>
      <c r="H4640" s="8">
        <f>VLOOKUP(A4640,Cafe_sales!$A$1:$O$10001,15,FALSE)</f>
        <v>45019</v>
      </c>
    </row>
    <row r="4641" spans="1:8" x14ac:dyDescent="0.35">
      <c r="A4641" t="s">
        <v>9119</v>
      </c>
      <c r="B4641" t="str">
        <f>VLOOKUP(A4641,Cafe_sales!$A$1:$O$10001,9,FALSE)</f>
        <v>Sandwich</v>
      </c>
      <c r="C4641" s="6">
        <f>VLOOKUP(A4641,Cafe_sales!$A$1:$O$10001,10,FALSE)</f>
        <v>3</v>
      </c>
      <c r="D4641" s="10">
        <f>VLOOKUP(A4641,Cafe_sales!$A$1:$O$10001,11,FALSE)</f>
        <v>4</v>
      </c>
      <c r="E4641" s="6">
        <f>VLOOKUP(A4641,Cafe_sales!$A$1:$O$10001,12,FALSE)</f>
        <v>12</v>
      </c>
      <c r="F4641" t="str">
        <f>VLOOKUP(A4641,Cafe_sales!$A$1:$O$10001,13,FALSE)</f>
        <v>Cash</v>
      </c>
      <c r="G4641" t="str">
        <f>VLOOKUP(A4641,Cafe_sales!$A$1:$O$10001,14,FALSE)</f>
        <v>In-store</v>
      </c>
      <c r="H4641" s="8">
        <f>VLOOKUP(A4641,Cafe_sales!$A$1:$O$10001,15,FALSE)</f>
        <v>45242</v>
      </c>
    </row>
    <row r="4642" spans="1:8" hidden="1" x14ac:dyDescent="0.35">
      <c r="A4642" t="s">
        <v>8920</v>
      </c>
      <c r="B4642" t="str">
        <f>VLOOKUP(A4642,Cafe_sales!$A$1:$O$10001,9,FALSE)</f>
        <v>Smoothie</v>
      </c>
      <c r="C4642">
        <f>VLOOKUP(A4642,Cafe_sales!$A$1:$O$10001,10,FALSE)</f>
        <v>2</v>
      </c>
      <c r="D4642">
        <f>VLOOKUP(A4642,Cafe_sales!$A$1:$O$10001,11,FALSE)</f>
        <v>4</v>
      </c>
      <c r="E4642">
        <f>VLOOKUP(A4642,Cafe_sales!$A$1:$O$10001,12,FALSE)</f>
        <v>8</v>
      </c>
      <c r="F4642" t="str">
        <f>VLOOKUP(A4642,Cafe_sales!$A$1:$O$10001,13,FALSE)</f>
        <v>Credit Card</v>
      </c>
      <c r="G4642" t="str">
        <f>VLOOKUP(A4642,Cafe_sales!$A$1:$O$10001,14,FALSE)</f>
        <v>Takeaway</v>
      </c>
      <c r="H4642" s="1">
        <f>VLOOKUP(A4642,Cafe_sales!$A$1:$O$10001,15,FALSE)</f>
        <v>45239</v>
      </c>
    </row>
    <row r="4643" spans="1:8" x14ac:dyDescent="0.35">
      <c r="A4643" t="s">
        <v>1694</v>
      </c>
      <c r="B4643" t="str">
        <f>VLOOKUP(A4643,Cafe_sales!$A$1:$O$10001,9,FALSE)</f>
        <v>Cookie</v>
      </c>
      <c r="C4643" s="6">
        <f>VLOOKUP(A4643,Cafe_sales!$A$1:$O$10001,10,FALSE)</f>
        <v>3</v>
      </c>
      <c r="D4643" s="10">
        <f>VLOOKUP(A4643,Cafe_sales!$A$1:$O$10001,11,FALSE)</f>
        <v>1</v>
      </c>
      <c r="E4643" s="6">
        <f>VLOOKUP(A4643,Cafe_sales!$A$1:$O$10001,12,FALSE)</f>
        <v>3</v>
      </c>
      <c r="F4643" t="str">
        <f>VLOOKUP(A4643,Cafe_sales!$A$1:$O$10001,13,FALSE)</f>
        <v>Default mode</v>
      </c>
      <c r="G4643" t="str">
        <f>VLOOKUP(A4643,Cafe_sales!$A$1:$O$10001,14,FALSE)</f>
        <v>UNKNOWN</v>
      </c>
      <c r="H4643" s="8">
        <f>VLOOKUP(A4643,Cafe_sales!$A$1:$O$10001,15,FALSE)</f>
        <v>45220</v>
      </c>
    </row>
    <row r="4644" spans="1:8" hidden="1" x14ac:dyDescent="0.35">
      <c r="A4644" t="s">
        <v>5966</v>
      </c>
      <c r="B4644" t="str">
        <f>VLOOKUP(A4644,Cafe_sales!$A$1:$O$10001,9,FALSE)</f>
        <v>Sandwich</v>
      </c>
      <c r="C4644">
        <f>VLOOKUP(A4644,Cafe_sales!$A$1:$O$10001,10,FALSE)</f>
        <v>4</v>
      </c>
      <c r="D4644">
        <f>VLOOKUP(A4644,Cafe_sales!$A$1:$O$10001,11,FALSE)</f>
        <v>4</v>
      </c>
      <c r="E4644">
        <f>VLOOKUP(A4644,Cafe_sales!$A$1:$O$10001,12,FALSE)</f>
        <v>16</v>
      </c>
      <c r="F4644" t="str">
        <f>VLOOKUP(A4644,Cafe_sales!$A$1:$O$10001,13,FALSE)</f>
        <v>Credit Card</v>
      </c>
      <c r="G4644" t="str">
        <f>VLOOKUP(A4644,Cafe_sales!$A$1:$O$10001,14,FALSE)</f>
        <v>Takeaway</v>
      </c>
      <c r="H4644" s="1">
        <f>VLOOKUP(A4644,Cafe_sales!$A$1:$O$10001,15,FALSE)</f>
        <v>45095</v>
      </c>
    </row>
    <row r="4645" spans="1:8" x14ac:dyDescent="0.35">
      <c r="A4645" t="s">
        <v>2982</v>
      </c>
      <c r="B4645" t="str">
        <f>VLOOKUP(A4645,Cafe_sales!$A$1:$O$10001,9,FALSE)</f>
        <v>Salad</v>
      </c>
      <c r="C4645" s="6">
        <f>VLOOKUP(A4645,Cafe_sales!$A$1:$O$10001,10,FALSE)</f>
        <v>5</v>
      </c>
      <c r="D4645" s="10">
        <f>VLOOKUP(A4645,Cafe_sales!$A$1:$O$10001,11,FALSE)</f>
        <v>5</v>
      </c>
      <c r="E4645" s="6">
        <f>VLOOKUP(A4645,Cafe_sales!$A$1:$O$10001,12,FALSE)</f>
        <v>25</v>
      </c>
      <c r="F4645" t="str">
        <f>VLOOKUP(A4645,Cafe_sales!$A$1:$O$10001,13,FALSE)</f>
        <v>Cash</v>
      </c>
      <c r="G4645" t="str">
        <f>VLOOKUP(A4645,Cafe_sales!$A$1:$O$10001,14,FALSE)</f>
        <v>UNKNOWN</v>
      </c>
      <c r="H4645" s="8">
        <f>VLOOKUP(A4645,Cafe_sales!$A$1:$O$10001,15,FALSE)</f>
        <v>45207</v>
      </c>
    </row>
    <row r="4646" spans="1:8" x14ac:dyDescent="0.35">
      <c r="A4646" t="s">
        <v>934</v>
      </c>
      <c r="B4646" t="str">
        <f>VLOOKUP(A4646,Cafe_sales!$A$1:$O$10001,9,FALSE)</f>
        <v>Smoothie</v>
      </c>
      <c r="C4646" s="6">
        <f>VLOOKUP(A4646,Cafe_sales!$A$1:$O$10001,10,FALSE)</f>
        <v>3.0402816251154201</v>
      </c>
      <c r="D4646" s="10">
        <f>VLOOKUP(A4646,Cafe_sales!$A$1:$O$10001,11,FALSE)</f>
        <v>4</v>
      </c>
      <c r="E4646" s="6">
        <f>VLOOKUP(A4646,Cafe_sales!$A$1:$O$10001,12,FALSE)</f>
        <v>20</v>
      </c>
      <c r="F4646" t="str">
        <f>VLOOKUP(A4646,Cafe_sales!$A$1:$O$10001,13,FALSE)</f>
        <v>Cash</v>
      </c>
      <c r="G4646" t="str">
        <f>VLOOKUP(A4646,Cafe_sales!$A$1:$O$10001,14,FALSE)</f>
        <v>UNKNOWN</v>
      </c>
      <c r="H4646" s="8">
        <f>VLOOKUP(A4646,Cafe_sales!$A$1:$O$10001,15,FALSE)</f>
        <v>44951</v>
      </c>
    </row>
    <row r="4647" spans="1:8" hidden="1" x14ac:dyDescent="0.35">
      <c r="A4647" t="s">
        <v>44</v>
      </c>
      <c r="B4647" t="str">
        <f>VLOOKUP(A4647,Cafe_sales!$A$1:$O$10001,9,FALSE)</f>
        <v>Sandwich</v>
      </c>
      <c r="C4647">
        <f>VLOOKUP(A4647,Cafe_sales!$A$1:$O$10001,10,FALSE)</f>
        <v>3</v>
      </c>
      <c r="D4647">
        <f>VLOOKUP(A4647,Cafe_sales!$A$1:$O$10001,11,FALSE)</f>
        <v>4</v>
      </c>
      <c r="E4647">
        <f>VLOOKUP(A4647,Cafe_sales!$A$1:$O$10001,12,FALSE)</f>
        <v>12</v>
      </c>
      <c r="F4647" t="str">
        <f>VLOOKUP(A4647,Cafe_sales!$A$1:$O$10001,13,FALSE)</f>
        <v>Digital Wallet</v>
      </c>
      <c r="G4647" t="str">
        <f>VLOOKUP(A4647,Cafe_sales!$A$1:$O$10001,14,FALSE)</f>
        <v>Takeaway</v>
      </c>
      <c r="H4647" s="1">
        <f>VLOOKUP(A4647,Cafe_sales!$A$1:$O$10001,15,FALSE)</f>
        <v>45261</v>
      </c>
    </row>
    <row r="4648" spans="1:8" x14ac:dyDescent="0.35">
      <c r="A4648" t="s">
        <v>7913</v>
      </c>
      <c r="B4648" t="str">
        <f>VLOOKUP(A4648,Cafe_sales!$A$1:$O$10001,9,FALSE)</f>
        <v>Juice</v>
      </c>
      <c r="C4648" s="6">
        <f>VLOOKUP(A4648,Cafe_sales!$A$1:$O$10001,10,FALSE)</f>
        <v>2</v>
      </c>
      <c r="D4648" s="10">
        <f>VLOOKUP(A4648,Cafe_sales!$A$1:$O$10001,11,FALSE)</f>
        <v>3</v>
      </c>
      <c r="E4648" s="6">
        <f>VLOOKUP(A4648,Cafe_sales!$A$1:$O$10001,12,FALSE)</f>
        <v>6</v>
      </c>
      <c r="F4648" t="str">
        <f>VLOOKUP(A4648,Cafe_sales!$A$1:$O$10001,13,FALSE)</f>
        <v>Digital Wallet</v>
      </c>
      <c r="G4648" t="str">
        <f>VLOOKUP(A4648,Cafe_sales!$A$1:$O$10001,14,FALSE)</f>
        <v>In-store</v>
      </c>
      <c r="H4648" s="8">
        <f>VLOOKUP(A4648,Cafe_sales!$A$1:$O$10001,15,FALSE)</f>
        <v>45281</v>
      </c>
    </row>
    <row r="4649" spans="1:8" x14ac:dyDescent="0.35">
      <c r="A4649" t="s">
        <v>3308</v>
      </c>
      <c r="B4649" t="str">
        <f>VLOOKUP(A4649,Cafe_sales!$A$1:$O$10001,9,FALSE)</f>
        <v>Coffee</v>
      </c>
      <c r="C4649" s="6">
        <f>VLOOKUP(A4649,Cafe_sales!$A$1:$O$10001,10,FALSE)</f>
        <v>2</v>
      </c>
      <c r="D4649" s="10">
        <f>VLOOKUP(A4649,Cafe_sales!$A$1:$O$10001,11,FALSE)</f>
        <v>2</v>
      </c>
      <c r="E4649" s="6">
        <f>VLOOKUP(A4649,Cafe_sales!$A$1:$O$10001,12,FALSE)</f>
        <v>4</v>
      </c>
      <c r="F4649" t="str">
        <f>VLOOKUP(A4649,Cafe_sales!$A$1:$O$10001,13,FALSE)</f>
        <v>Default mode</v>
      </c>
      <c r="G4649" t="str">
        <f>VLOOKUP(A4649,Cafe_sales!$A$1:$O$10001,14,FALSE)</f>
        <v>UNKNOWN</v>
      </c>
      <c r="H4649" s="8">
        <f>VLOOKUP(A4649,Cafe_sales!$A$1:$O$10001,15,FALSE)</f>
        <v>45227</v>
      </c>
    </row>
    <row r="4650" spans="1:8" x14ac:dyDescent="0.35">
      <c r="A4650" t="s">
        <v>8835</v>
      </c>
      <c r="B4650" t="str">
        <f>VLOOKUP(A4650,Cafe_sales!$A$1:$O$10001,9,FALSE)</f>
        <v>Juice</v>
      </c>
      <c r="C4650" s="6">
        <f>VLOOKUP(A4650,Cafe_sales!$A$1:$O$10001,10,FALSE)</f>
        <v>4</v>
      </c>
      <c r="D4650" s="10">
        <f>VLOOKUP(A4650,Cafe_sales!$A$1:$O$10001,11,FALSE)</f>
        <v>3</v>
      </c>
      <c r="E4650" s="6">
        <f>VLOOKUP(A4650,Cafe_sales!$A$1:$O$10001,12,FALSE)</f>
        <v>12</v>
      </c>
      <c r="F4650" t="str">
        <f>VLOOKUP(A4650,Cafe_sales!$A$1:$O$10001,13,FALSE)</f>
        <v>Cash</v>
      </c>
      <c r="G4650" t="str">
        <f>VLOOKUP(A4650,Cafe_sales!$A$1:$O$10001,14,FALSE)</f>
        <v>UNKNOWN</v>
      </c>
      <c r="H4650" s="8">
        <f>VLOOKUP(A4650,Cafe_sales!$A$1:$O$10001,15,FALSE)</f>
        <v>45002</v>
      </c>
    </row>
    <row r="4651" spans="1:8" x14ac:dyDescent="0.35">
      <c r="A4651" t="s">
        <v>873</v>
      </c>
      <c r="B4651" t="str">
        <f>VLOOKUP(A4651,Cafe_sales!$A$1:$O$10001,9,FALSE)</f>
        <v>Tea</v>
      </c>
      <c r="C4651" s="6">
        <f>VLOOKUP(A4651,Cafe_sales!$A$1:$O$10001,10,FALSE)</f>
        <v>5</v>
      </c>
      <c r="D4651" s="10">
        <f>VLOOKUP(A4651,Cafe_sales!$A$1:$O$10001,11,FALSE)</f>
        <v>1.5</v>
      </c>
      <c r="E4651" s="6">
        <f>VLOOKUP(A4651,Cafe_sales!$A$1:$O$10001,12,FALSE)</f>
        <v>7.5</v>
      </c>
      <c r="F4651" t="str">
        <f>VLOOKUP(A4651,Cafe_sales!$A$1:$O$10001,13,FALSE)</f>
        <v>Digital Wallet</v>
      </c>
      <c r="G4651" t="str">
        <f>VLOOKUP(A4651,Cafe_sales!$A$1:$O$10001,14,FALSE)</f>
        <v>UNKNOWN</v>
      </c>
      <c r="H4651" s="8">
        <f>VLOOKUP(A4651,Cafe_sales!$A$1:$O$10001,15,FALSE)</f>
        <v>45216</v>
      </c>
    </row>
    <row r="4652" spans="1:8" x14ac:dyDescent="0.35">
      <c r="A4652" t="s">
        <v>7480</v>
      </c>
      <c r="B4652" t="str">
        <f>VLOOKUP(A4652,Cafe_sales!$A$1:$O$10001,9,FALSE)</f>
        <v>Juice</v>
      </c>
      <c r="C4652" s="6">
        <f>VLOOKUP(A4652,Cafe_sales!$A$1:$O$10001,10,FALSE)</f>
        <v>4</v>
      </c>
      <c r="D4652" s="10">
        <f>VLOOKUP(A4652,Cafe_sales!$A$1:$O$10001,11,FALSE)</f>
        <v>5</v>
      </c>
      <c r="E4652" s="6">
        <f>VLOOKUP(A4652,Cafe_sales!$A$1:$O$10001,12,FALSE)</f>
        <v>20</v>
      </c>
      <c r="F4652" t="str">
        <f>VLOOKUP(A4652,Cafe_sales!$A$1:$O$10001,13,FALSE)</f>
        <v>Digital Wallet</v>
      </c>
      <c r="G4652" t="str">
        <f>VLOOKUP(A4652,Cafe_sales!$A$1:$O$10001,14,FALSE)</f>
        <v>In-store</v>
      </c>
      <c r="H4652" s="8">
        <f>VLOOKUP(A4652,Cafe_sales!$A$1:$O$10001,15,FALSE)</f>
        <v>45270</v>
      </c>
    </row>
    <row r="4653" spans="1:8" x14ac:dyDescent="0.35">
      <c r="A4653" t="s">
        <v>6150</v>
      </c>
      <c r="B4653" t="str">
        <f>VLOOKUP(A4653,Cafe_sales!$A$1:$O$10001,9,FALSE)</f>
        <v>Sandwich</v>
      </c>
      <c r="C4653" s="6">
        <f>VLOOKUP(A4653,Cafe_sales!$A$1:$O$10001,10,FALSE)</f>
        <v>1</v>
      </c>
      <c r="D4653" s="10">
        <f>VLOOKUP(A4653,Cafe_sales!$A$1:$O$10001,11,FALSE)</f>
        <v>0</v>
      </c>
      <c r="E4653" s="6">
        <f>VLOOKUP(A4653,Cafe_sales!$A$1:$O$10001,12,FALSE)</f>
        <v>4</v>
      </c>
      <c r="F4653" t="str">
        <f>VLOOKUP(A4653,Cafe_sales!$A$1:$O$10001,13,FALSE)</f>
        <v>Default mode</v>
      </c>
      <c r="G4653" t="str">
        <f>VLOOKUP(A4653,Cafe_sales!$A$1:$O$10001,14,FALSE)</f>
        <v>In-store</v>
      </c>
      <c r="H4653" s="8">
        <f>VLOOKUP(A4653,Cafe_sales!$A$1:$O$10001,15,FALSE)</f>
        <v>44930</v>
      </c>
    </row>
    <row r="4654" spans="1:8" x14ac:dyDescent="0.35">
      <c r="A4654" t="s">
        <v>1050</v>
      </c>
      <c r="B4654" t="str">
        <f>VLOOKUP(A4654,Cafe_sales!$A$1:$O$10001,9,FALSE)</f>
        <v>Cake</v>
      </c>
      <c r="C4654" s="6">
        <f>VLOOKUP(A4654,Cafe_sales!$A$1:$O$10001,10,FALSE)</f>
        <v>3</v>
      </c>
      <c r="D4654" s="10">
        <f>VLOOKUP(A4654,Cafe_sales!$A$1:$O$10001,11,FALSE)</f>
        <v>3</v>
      </c>
      <c r="E4654" s="6">
        <f>VLOOKUP(A4654,Cafe_sales!$A$1:$O$10001,12,FALSE)</f>
        <v>9</v>
      </c>
      <c r="F4654" t="str">
        <f>VLOOKUP(A4654,Cafe_sales!$A$1:$O$10001,13,FALSE)</f>
        <v>Cash</v>
      </c>
      <c r="G4654" t="str">
        <f>VLOOKUP(A4654,Cafe_sales!$A$1:$O$10001,14,FALSE)</f>
        <v>UNKNOWN</v>
      </c>
      <c r="H4654" s="8">
        <f>VLOOKUP(A4654,Cafe_sales!$A$1:$O$10001,15,FALSE)</f>
        <v>45162</v>
      </c>
    </row>
    <row r="4655" spans="1:8" x14ac:dyDescent="0.35">
      <c r="A4655" t="s">
        <v>3152</v>
      </c>
      <c r="B4655" t="str">
        <f>VLOOKUP(A4655,Cafe_sales!$A$1:$O$10001,9,FALSE)</f>
        <v>Salad</v>
      </c>
      <c r="C4655" s="6">
        <f>VLOOKUP(A4655,Cafe_sales!$A$1:$O$10001,10,FALSE)</f>
        <v>3</v>
      </c>
      <c r="D4655" s="10">
        <f>VLOOKUP(A4655,Cafe_sales!$A$1:$O$10001,11,FALSE)</f>
        <v>5</v>
      </c>
      <c r="E4655" s="6">
        <f>VLOOKUP(A4655,Cafe_sales!$A$1:$O$10001,12,FALSE)</f>
        <v>25</v>
      </c>
      <c r="F4655" t="str">
        <f>VLOOKUP(A4655,Cafe_sales!$A$1:$O$10001,13,FALSE)</f>
        <v>Credit Card</v>
      </c>
      <c r="G4655" t="str">
        <f>VLOOKUP(A4655,Cafe_sales!$A$1:$O$10001,14,FALSE)</f>
        <v>In-store</v>
      </c>
      <c r="H4655" s="8">
        <f>VLOOKUP(A4655,Cafe_sales!$A$1:$O$10001,15,FALSE)</f>
        <v>44931</v>
      </c>
    </row>
    <row r="4656" spans="1:8" hidden="1" x14ac:dyDescent="0.35">
      <c r="A4656" t="s">
        <v>6841</v>
      </c>
      <c r="B4656" t="str">
        <f>VLOOKUP(A4656,Cafe_sales!$A$1:$O$10001,9,FALSE)</f>
        <v>Sandwich</v>
      </c>
      <c r="C4656">
        <f>VLOOKUP(A4656,Cafe_sales!$A$1:$O$10001,10,FALSE)</f>
        <v>5</v>
      </c>
      <c r="D4656">
        <f>VLOOKUP(A4656,Cafe_sales!$A$1:$O$10001,11,FALSE)</f>
        <v>4</v>
      </c>
      <c r="E4656">
        <f>VLOOKUP(A4656,Cafe_sales!$A$1:$O$10001,12,FALSE)</f>
        <v>20</v>
      </c>
      <c r="F4656" t="str">
        <f>VLOOKUP(A4656,Cafe_sales!$A$1:$O$10001,13,FALSE)</f>
        <v>UNKNOWN</v>
      </c>
      <c r="G4656" t="str">
        <f>VLOOKUP(A4656,Cafe_sales!$A$1:$O$10001,14,FALSE)</f>
        <v>Takeaway</v>
      </c>
      <c r="H4656" s="1">
        <f>VLOOKUP(A4656,Cafe_sales!$A$1:$O$10001,15,FALSE)</f>
        <v>44973</v>
      </c>
    </row>
    <row r="4657" spans="1:8" x14ac:dyDescent="0.35">
      <c r="A4657" t="s">
        <v>3938</v>
      </c>
      <c r="B4657" t="str">
        <f>VLOOKUP(A4657,Cafe_sales!$A$1:$O$10001,9,FALSE)</f>
        <v>Cake</v>
      </c>
      <c r="C4657" s="6">
        <f>VLOOKUP(A4657,Cafe_sales!$A$1:$O$10001,10,FALSE)</f>
        <v>5</v>
      </c>
      <c r="D4657" s="10">
        <f>VLOOKUP(A4657,Cafe_sales!$A$1:$O$10001,11,FALSE)</f>
        <v>3</v>
      </c>
      <c r="E4657" s="6">
        <f>VLOOKUP(A4657,Cafe_sales!$A$1:$O$10001,12,FALSE)</f>
        <v>15</v>
      </c>
      <c r="F4657" t="str">
        <f>VLOOKUP(A4657,Cafe_sales!$A$1:$O$10001,13,FALSE)</f>
        <v>Cash</v>
      </c>
      <c r="G4657" t="str">
        <f>VLOOKUP(A4657,Cafe_sales!$A$1:$O$10001,14,FALSE)</f>
        <v>In-store</v>
      </c>
      <c r="H4657" s="8">
        <f>VLOOKUP(A4657,Cafe_sales!$A$1:$O$10001,15,FALSE)</f>
        <v>45068</v>
      </c>
    </row>
    <row r="4658" spans="1:8" hidden="1" x14ac:dyDescent="0.35">
      <c r="A4658" t="s">
        <v>7722</v>
      </c>
      <c r="B4658" t="str">
        <f>VLOOKUP(A4658,Cafe_sales!$A$1:$O$10001,9,FALSE)</f>
        <v>Cake</v>
      </c>
      <c r="C4658">
        <f>VLOOKUP(A4658,Cafe_sales!$A$1:$O$10001,10,FALSE)</f>
        <v>1</v>
      </c>
      <c r="D4658">
        <f>VLOOKUP(A4658,Cafe_sales!$A$1:$O$10001,11,FALSE)</f>
        <v>3</v>
      </c>
      <c r="E4658">
        <f>VLOOKUP(A4658,Cafe_sales!$A$1:$O$10001,12,FALSE)</f>
        <v>3</v>
      </c>
      <c r="F4658" t="str">
        <f>VLOOKUP(A4658,Cafe_sales!$A$1:$O$10001,13,FALSE)</f>
        <v>Digital Wallet</v>
      </c>
      <c r="G4658" t="str">
        <f>VLOOKUP(A4658,Cafe_sales!$A$1:$O$10001,14,FALSE)</f>
        <v>Takeaway</v>
      </c>
      <c r="H4658" s="1">
        <f>VLOOKUP(A4658,Cafe_sales!$A$1:$O$10001,15,FALSE)</f>
        <v>45246</v>
      </c>
    </row>
    <row r="4659" spans="1:8" hidden="1" x14ac:dyDescent="0.35">
      <c r="A4659" t="s">
        <v>4203</v>
      </c>
      <c r="B4659" t="str">
        <f>VLOOKUP(A4659,Cafe_sales!$A$1:$O$10001,9,FALSE)</f>
        <v>Smoothie</v>
      </c>
      <c r="C4659">
        <f>VLOOKUP(A4659,Cafe_sales!$A$1:$O$10001,10,FALSE)</f>
        <v>4</v>
      </c>
      <c r="D4659">
        <f>VLOOKUP(A4659,Cafe_sales!$A$1:$O$10001,11,FALSE)</f>
        <v>4</v>
      </c>
      <c r="E4659">
        <f>VLOOKUP(A4659,Cafe_sales!$A$1:$O$10001,12,FALSE)</f>
        <v>16</v>
      </c>
      <c r="F4659" t="str">
        <f>VLOOKUP(A4659,Cafe_sales!$A$1:$O$10001,13,FALSE)</f>
        <v>Default mode</v>
      </c>
      <c r="G4659" t="str">
        <f>VLOOKUP(A4659,Cafe_sales!$A$1:$O$10001,14,FALSE)</f>
        <v>Takeaway</v>
      </c>
      <c r="H4659" s="1">
        <f>VLOOKUP(A4659,Cafe_sales!$A$1:$O$10001,15,FALSE)</f>
        <v>45093</v>
      </c>
    </row>
    <row r="4660" spans="1:8" x14ac:dyDescent="0.35">
      <c r="A4660" t="s">
        <v>7275</v>
      </c>
      <c r="B4660" t="str">
        <f>VLOOKUP(A4660,Cafe_sales!$A$1:$O$10001,9,FALSE)</f>
        <v>Coffee</v>
      </c>
      <c r="C4660" s="6">
        <f>VLOOKUP(A4660,Cafe_sales!$A$1:$O$10001,10,FALSE)</f>
        <v>5</v>
      </c>
      <c r="D4660" s="10">
        <f>VLOOKUP(A4660,Cafe_sales!$A$1:$O$10001,11,FALSE)</f>
        <v>2</v>
      </c>
      <c r="E4660" s="6">
        <f>VLOOKUP(A4660,Cafe_sales!$A$1:$O$10001,12,FALSE)</f>
        <v>10</v>
      </c>
      <c r="F4660" t="str">
        <f>VLOOKUP(A4660,Cafe_sales!$A$1:$O$10001,13,FALSE)</f>
        <v>Digital Wallet</v>
      </c>
      <c r="G4660" t="str">
        <f>VLOOKUP(A4660,Cafe_sales!$A$1:$O$10001,14,FALSE)</f>
        <v>UNKNOWN</v>
      </c>
      <c r="H4660" s="8">
        <f>VLOOKUP(A4660,Cafe_sales!$A$1:$O$10001,15,FALSE)</f>
        <v>45061</v>
      </c>
    </row>
    <row r="4661" spans="1:8" hidden="1" x14ac:dyDescent="0.35">
      <c r="A4661" t="s">
        <v>6997</v>
      </c>
      <c r="B4661" t="str">
        <f>VLOOKUP(A4661,Cafe_sales!$A$1:$O$10001,9,FALSE)</f>
        <v>Sandwich</v>
      </c>
      <c r="C4661">
        <f>VLOOKUP(A4661,Cafe_sales!$A$1:$O$10001,10,FALSE)</f>
        <v>1</v>
      </c>
      <c r="D4661">
        <f>VLOOKUP(A4661,Cafe_sales!$A$1:$O$10001,11,FALSE)</f>
        <v>4</v>
      </c>
      <c r="E4661">
        <f>VLOOKUP(A4661,Cafe_sales!$A$1:$O$10001,12,FALSE)</f>
        <v>4</v>
      </c>
      <c r="F4661" t="str">
        <f>VLOOKUP(A4661,Cafe_sales!$A$1:$O$10001,13,FALSE)</f>
        <v>Cash</v>
      </c>
      <c r="G4661" t="str">
        <f>VLOOKUP(A4661,Cafe_sales!$A$1:$O$10001,14,FALSE)</f>
        <v>Takeaway</v>
      </c>
      <c r="H4661" s="1">
        <f>VLOOKUP(A4661,Cafe_sales!$A$1:$O$10001,15,FALSE)</f>
        <v>44927</v>
      </c>
    </row>
    <row r="4662" spans="1:8" x14ac:dyDescent="0.35">
      <c r="A4662" t="s">
        <v>5697</v>
      </c>
      <c r="B4662" t="str">
        <f>VLOOKUP(A4662,Cafe_sales!$A$1:$O$10001,9,FALSE)</f>
        <v>Tea</v>
      </c>
      <c r="C4662" s="6">
        <f>VLOOKUP(A4662,Cafe_sales!$A$1:$O$10001,10,FALSE)</f>
        <v>4</v>
      </c>
      <c r="D4662" s="10">
        <f>VLOOKUP(A4662,Cafe_sales!$A$1:$O$10001,11,FALSE)</f>
        <v>1.5</v>
      </c>
      <c r="E4662" s="6">
        <f>VLOOKUP(A4662,Cafe_sales!$A$1:$O$10001,12,FALSE)</f>
        <v>6</v>
      </c>
      <c r="F4662" t="str">
        <f>VLOOKUP(A4662,Cafe_sales!$A$1:$O$10001,13,FALSE)</f>
        <v>Default mode</v>
      </c>
      <c r="G4662" t="str">
        <f>VLOOKUP(A4662,Cafe_sales!$A$1:$O$10001,14,FALSE)</f>
        <v>UNKNOWN</v>
      </c>
      <c r="H4662" s="8">
        <f>VLOOKUP(A4662,Cafe_sales!$A$1:$O$10001,15,FALSE)</f>
        <v>44956</v>
      </c>
    </row>
    <row r="4663" spans="1:8" x14ac:dyDescent="0.35">
      <c r="A4663" t="s">
        <v>9234</v>
      </c>
      <c r="B4663" t="str">
        <f>VLOOKUP(A4663,Cafe_sales!$A$1:$O$10001,9,FALSE)</f>
        <v>Smoothie</v>
      </c>
      <c r="C4663" s="6">
        <f>VLOOKUP(A4663,Cafe_sales!$A$1:$O$10001,10,FALSE)</f>
        <v>5</v>
      </c>
      <c r="D4663" s="10">
        <f>VLOOKUP(A4663,Cafe_sales!$A$1:$O$10001,11,FALSE)</f>
        <v>4</v>
      </c>
      <c r="E4663" s="6">
        <f>VLOOKUP(A4663,Cafe_sales!$A$1:$O$10001,12,FALSE)</f>
        <v>20</v>
      </c>
      <c r="F4663" t="str">
        <f>VLOOKUP(A4663,Cafe_sales!$A$1:$O$10001,13,FALSE)</f>
        <v>UNKNOWN</v>
      </c>
      <c r="G4663" t="str">
        <f>VLOOKUP(A4663,Cafe_sales!$A$1:$O$10001,14,FALSE)</f>
        <v>UNKNOWN</v>
      </c>
      <c r="H4663" s="8">
        <f>VLOOKUP(A4663,Cafe_sales!$A$1:$O$10001,15,FALSE)</f>
        <v>45248</v>
      </c>
    </row>
    <row r="4664" spans="1:8" x14ac:dyDescent="0.35">
      <c r="A4664" t="s">
        <v>5566</v>
      </c>
      <c r="B4664" t="str">
        <f>VLOOKUP(A4664,Cafe_sales!$A$1:$O$10001,9,FALSE)</f>
        <v>Cake</v>
      </c>
      <c r="C4664" s="6">
        <f>VLOOKUP(A4664,Cafe_sales!$A$1:$O$10001,10,FALSE)</f>
        <v>1</v>
      </c>
      <c r="D4664" s="10">
        <f>VLOOKUP(A4664,Cafe_sales!$A$1:$O$10001,11,FALSE)</f>
        <v>3</v>
      </c>
      <c r="E4664" s="6">
        <f>VLOOKUP(A4664,Cafe_sales!$A$1:$O$10001,12,FALSE)</f>
        <v>3</v>
      </c>
      <c r="F4664" t="str">
        <f>VLOOKUP(A4664,Cafe_sales!$A$1:$O$10001,13,FALSE)</f>
        <v>Cash</v>
      </c>
      <c r="G4664" t="str">
        <f>VLOOKUP(A4664,Cafe_sales!$A$1:$O$10001,14,FALSE)</f>
        <v>UNKNOWN</v>
      </c>
      <c r="H4664" s="8">
        <f>VLOOKUP(A4664,Cafe_sales!$A$1:$O$10001,15,FALSE)</f>
        <v>45272</v>
      </c>
    </row>
    <row r="4665" spans="1:8" x14ac:dyDescent="0.35">
      <c r="A4665" t="s">
        <v>6627</v>
      </c>
      <c r="B4665" t="str">
        <f>VLOOKUP(A4665,Cafe_sales!$A$1:$O$10001,9,FALSE)</f>
        <v>Juice</v>
      </c>
      <c r="C4665" s="6">
        <f>VLOOKUP(A4665,Cafe_sales!$A$1:$O$10001,10,FALSE)</f>
        <v>1</v>
      </c>
      <c r="D4665" s="10">
        <f>VLOOKUP(A4665,Cafe_sales!$A$1:$O$10001,11,FALSE)</f>
        <v>3</v>
      </c>
      <c r="E4665" s="6">
        <f>VLOOKUP(A4665,Cafe_sales!$A$1:$O$10001,12,FALSE)</f>
        <v>3</v>
      </c>
      <c r="F4665" t="str">
        <f>VLOOKUP(A4665,Cafe_sales!$A$1:$O$10001,13,FALSE)</f>
        <v>Digital Wallet</v>
      </c>
      <c r="G4665" t="str">
        <f>VLOOKUP(A4665,Cafe_sales!$A$1:$O$10001,14,FALSE)</f>
        <v>UNKNOWN</v>
      </c>
      <c r="H4665" s="8">
        <f>VLOOKUP(A4665,Cafe_sales!$A$1:$O$10001,15,FALSE)</f>
        <v>45012</v>
      </c>
    </row>
    <row r="4666" spans="1:8" hidden="1" x14ac:dyDescent="0.35">
      <c r="A4666" t="s">
        <v>5948</v>
      </c>
      <c r="B4666" t="str">
        <f>VLOOKUP(A4666,Cafe_sales!$A$1:$O$10001,9,FALSE)</f>
        <v>Smoothie</v>
      </c>
      <c r="C4666">
        <f>VLOOKUP(A4666,Cafe_sales!$A$1:$O$10001,10,FALSE)</f>
        <v>1</v>
      </c>
      <c r="D4666">
        <f>VLOOKUP(A4666,Cafe_sales!$A$1:$O$10001,11,FALSE)</f>
        <v>4</v>
      </c>
      <c r="E4666">
        <f>VLOOKUP(A4666,Cafe_sales!$A$1:$O$10001,12,FALSE)</f>
        <v>4</v>
      </c>
      <c r="F4666" t="str">
        <f>VLOOKUP(A4666,Cafe_sales!$A$1:$O$10001,13,FALSE)</f>
        <v>Default mode</v>
      </c>
      <c r="G4666" t="str">
        <f>VLOOKUP(A4666,Cafe_sales!$A$1:$O$10001,14,FALSE)</f>
        <v>Takeaway</v>
      </c>
      <c r="H4666" s="1">
        <f>VLOOKUP(A4666,Cafe_sales!$A$1:$O$10001,15,FALSE)</f>
        <v>44986</v>
      </c>
    </row>
    <row r="4667" spans="1:8" hidden="1" x14ac:dyDescent="0.35">
      <c r="A4667" t="s">
        <v>9290</v>
      </c>
      <c r="B4667" t="str">
        <f>VLOOKUP(A4667,Cafe_sales!$A$1:$O$10001,9,FALSE)</f>
        <v>Salad</v>
      </c>
      <c r="C4667">
        <f>VLOOKUP(A4667,Cafe_sales!$A$1:$O$10001,10,FALSE)</f>
        <v>4</v>
      </c>
      <c r="D4667">
        <f>VLOOKUP(A4667,Cafe_sales!$A$1:$O$10001,11,FALSE)</f>
        <v>5</v>
      </c>
      <c r="E4667">
        <f>VLOOKUP(A4667,Cafe_sales!$A$1:$O$10001,12,FALSE)</f>
        <v>20</v>
      </c>
      <c r="F4667" t="str">
        <f>VLOOKUP(A4667,Cafe_sales!$A$1:$O$10001,13,FALSE)</f>
        <v>Cash</v>
      </c>
      <c r="G4667" t="str">
        <f>VLOOKUP(A4667,Cafe_sales!$A$1:$O$10001,14,FALSE)</f>
        <v>Takeaway</v>
      </c>
      <c r="H4667" s="1">
        <f>VLOOKUP(A4667,Cafe_sales!$A$1:$O$10001,15,FALSE)</f>
        <v>45101</v>
      </c>
    </row>
    <row r="4668" spans="1:8" x14ac:dyDescent="0.35">
      <c r="A4668" t="s">
        <v>3339</v>
      </c>
      <c r="B4668" t="str">
        <f>VLOOKUP(A4668,Cafe_sales!$A$1:$O$10001,9,FALSE)</f>
        <v>Tea</v>
      </c>
      <c r="C4668" s="6">
        <f>VLOOKUP(A4668,Cafe_sales!$A$1:$O$10001,10,FALSE)</f>
        <v>3</v>
      </c>
      <c r="D4668" s="10">
        <f>VLOOKUP(A4668,Cafe_sales!$A$1:$O$10001,11,FALSE)</f>
        <v>1.5</v>
      </c>
      <c r="E4668" s="6">
        <f>VLOOKUP(A4668,Cafe_sales!$A$1:$O$10001,12,FALSE)</f>
        <v>4.5</v>
      </c>
      <c r="F4668" t="str">
        <f>VLOOKUP(A4668,Cafe_sales!$A$1:$O$10001,13,FALSE)</f>
        <v>Cash</v>
      </c>
      <c r="G4668" t="str">
        <f>VLOOKUP(A4668,Cafe_sales!$A$1:$O$10001,14,FALSE)</f>
        <v>In-store</v>
      </c>
      <c r="H4668" s="8">
        <f>VLOOKUP(A4668,Cafe_sales!$A$1:$O$10001,15,FALSE)</f>
        <v>45104</v>
      </c>
    </row>
    <row r="4669" spans="1:8" hidden="1" x14ac:dyDescent="0.35">
      <c r="A4669" t="s">
        <v>9255</v>
      </c>
      <c r="B4669" t="str">
        <f>VLOOKUP(A4669,Cafe_sales!$A$1:$O$10001,9,FALSE)</f>
        <v>Smoothie</v>
      </c>
      <c r="C4669">
        <f>VLOOKUP(A4669,Cafe_sales!$A$1:$O$10001,10,FALSE)</f>
        <v>1</v>
      </c>
      <c r="D4669">
        <f>VLOOKUP(A4669,Cafe_sales!$A$1:$O$10001,11,FALSE)</f>
        <v>4</v>
      </c>
      <c r="E4669">
        <f>VLOOKUP(A4669,Cafe_sales!$A$1:$O$10001,12,FALSE)</f>
        <v>4</v>
      </c>
      <c r="F4669" t="str">
        <f>VLOOKUP(A4669,Cafe_sales!$A$1:$O$10001,13,FALSE)</f>
        <v>Credit Card</v>
      </c>
      <c r="G4669" t="str">
        <f>VLOOKUP(A4669,Cafe_sales!$A$1:$O$10001,14,FALSE)</f>
        <v>Takeaway</v>
      </c>
      <c r="H4669" s="1">
        <f>VLOOKUP(A4669,Cafe_sales!$A$1:$O$10001,15,FALSE)</f>
        <v>45160</v>
      </c>
    </row>
    <row r="4670" spans="1:8" hidden="1" x14ac:dyDescent="0.35">
      <c r="A4670" t="s">
        <v>1401</v>
      </c>
      <c r="B4670" t="str">
        <f>VLOOKUP(A4670,Cafe_sales!$A$1:$O$10001,9,FALSE)</f>
        <v>Coffee</v>
      </c>
      <c r="C4670">
        <f>VLOOKUP(A4670,Cafe_sales!$A$1:$O$10001,10,FALSE)</f>
        <v>5</v>
      </c>
      <c r="D4670">
        <f>VLOOKUP(A4670,Cafe_sales!$A$1:$O$10001,11,FALSE)</f>
        <v>2</v>
      </c>
      <c r="E4670">
        <f>VLOOKUP(A4670,Cafe_sales!$A$1:$O$10001,12,FALSE)</f>
        <v>10</v>
      </c>
      <c r="F4670" t="str">
        <f>VLOOKUP(A4670,Cafe_sales!$A$1:$O$10001,13,FALSE)</f>
        <v>Default mode</v>
      </c>
      <c r="G4670" t="str">
        <f>VLOOKUP(A4670,Cafe_sales!$A$1:$O$10001,14,FALSE)</f>
        <v>Takeaway</v>
      </c>
      <c r="H4670" s="1">
        <f>VLOOKUP(A4670,Cafe_sales!$A$1:$O$10001,15,FALSE)</f>
        <v>45021</v>
      </c>
    </row>
    <row r="4671" spans="1:8" hidden="1" x14ac:dyDescent="0.35">
      <c r="A4671" t="s">
        <v>2487</v>
      </c>
      <c r="B4671" t="str">
        <f>VLOOKUP(A4671,Cafe_sales!$A$1:$O$10001,9,FALSE)</f>
        <v>Tea</v>
      </c>
      <c r="C4671">
        <f>VLOOKUP(A4671,Cafe_sales!$A$1:$O$10001,10,FALSE)</f>
        <v>3</v>
      </c>
      <c r="D4671">
        <f>VLOOKUP(A4671,Cafe_sales!$A$1:$O$10001,11,FALSE)</f>
        <v>1.5</v>
      </c>
      <c r="E4671">
        <f>VLOOKUP(A4671,Cafe_sales!$A$1:$O$10001,12,FALSE)</f>
        <v>4.5</v>
      </c>
      <c r="F4671" t="str">
        <f>VLOOKUP(A4671,Cafe_sales!$A$1:$O$10001,13,FALSE)</f>
        <v>Default mode</v>
      </c>
      <c r="G4671" t="str">
        <f>VLOOKUP(A4671,Cafe_sales!$A$1:$O$10001,14,FALSE)</f>
        <v>Takeaway</v>
      </c>
      <c r="H4671" s="1">
        <f>VLOOKUP(A4671,Cafe_sales!$A$1:$O$10001,15,FALSE)</f>
        <v>44986</v>
      </c>
    </row>
    <row r="4672" spans="1:8" hidden="1" x14ac:dyDescent="0.35">
      <c r="A4672" t="s">
        <v>7070</v>
      </c>
      <c r="B4672" t="str">
        <f>VLOOKUP(A4672,Cafe_sales!$A$1:$O$10001,9,FALSE)</f>
        <v>Cake</v>
      </c>
      <c r="C4672">
        <f>VLOOKUP(A4672,Cafe_sales!$A$1:$O$10001,10,FALSE)</f>
        <v>3</v>
      </c>
      <c r="D4672">
        <f>VLOOKUP(A4672,Cafe_sales!$A$1:$O$10001,11,FALSE)</f>
        <v>3</v>
      </c>
      <c r="E4672">
        <f>VLOOKUP(A4672,Cafe_sales!$A$1:$O$10001,12,FALSE)</f>
        <v>9</v>
      </c>
      <c r="F4672" t="str">
        <f>VLOOKUP(A4672,Cafe_sales!$A$1:$O$10001,13,FALSE)</f>
        <v>Credit Card</v>
      </c>
      <c r="G4672" t="str">
        <f>VLOOKUP(A4672,Cafe_sales!$A$1:$O$10001,14,FALSE)</f>
        <v>Takeaway</v>
      </c>
      <c r="H4672" s="1">
        <f>VLOOKUP(A4672,Cafe_sales!$A$1:$O$10001,15,FALSE)</f>
        <v>44927</v>
      </c>
    </row>
    <row r="4673" spans="1:8" x14ac:dyDescent="0.35">
      <c r="A4673" t="s">
        <v>8574</v>
      </c>
      <c r="B4673" t="str">
        <f>VLOOKUP(A4673,Cafe_sales!$A$1:$O$10001,9,FALSE)</f>
        <v>Salad</v>
      </c>
      <c r="C4673" s="6">
        <f>VLOOKUP(A4673,Cafe_sales!$A$1:$O$10001,10,FALSE)</f>
        <v>3</v>
      </c>
      <c r="D4673" s="10">
        <f>VLOOKUP(A4673,Cafe_sales!$A$1:$O$10001,11,FALSE)</f>
        <v>5</v>
      </c>
      <c r="E4673" s="6">
        <f>VLOOKUP(A4673,Cafe_sales!$A$1:$O$10001,12,FALSE)</f>
        <v>15</v>
      </c>
      <c r="F4673" t="str">
        <f>VLOOKUP(A4673,Cafe_sales!$A$1:$O$10001,13,FALSE)</f>
        <v>Default mode</v>
      </c>
      <c r="G4673" t="str">
        <f>VLOOKUP(A4673,Cafe_sales!$A$1:$O$10001,14,FALSE)</f>
        <v>In-store</v>
      </c>
      <c r="H4673" s="8">
        <f>VLOOKUP(A4673,Cafe_sales!$A$1:$O$10001,15,FALSE)</f>
        <v>45208</v>
      </c>
    </row>
    <row r="4674" spans="1:8" x14ac:dyDescent="0.35">
      <c r="A4674" t="s">
        <v>2799</v>
      </c>
      <c r="B4674" t="str">
        <f>VLOOKUP(A4674,Cafe_sales!$A$1:$O$10001,9,FALSE)</f>
        <v>Salad</v>
      </c>
      <c r="C4674" s="6">
        <f>VLOOKUP(A4674,Cafe_sales!$A$1:$O$10001,10,FALSE)</f>
        <v>1</v>
      </c>
      <c r="D4674" s="10">
        <f>VLOOKUP(A4674,Cafe_sales!$A$1:$O$10001,11,FALSE)</f>
        <v>5</v>
      </c>
      <c r="E4674" s="6">
        <f>VLOOKUP(A4674,Cafe_sales!$A$1:$O$10001,12,FALSE)</f>
        <v>5</v>
      </c>
      <c r="F4674" t="str">
        <f>VLOOKUP(A4674,Cafe_sales!$A$1:$O$10001,13,FALSE)</f>
        <v>Digital Wallet</v>
      </c>
      <c r="G4674" t="str">
        <f>VLOOKUP(A4674,Cafe_sales!$A$1:$O$10001,14,FALSE)</f>
        <v>UNKNOWN</v>
      </c>
      <c r="H4674" s="8">
        <f>VLOOKUP(A4674,Cafe_sales!$A$1:$O$10001,15,FALSE)</f>
        <v>45156</v>
      </c>
    </row>
    <row r="4675" spans="1:8" x14ac:dyDescent="0.35">
      <c r="A4675" t="s">
        <v>2347</v>
      </c>
      <c r="B4675" t="str">
        <f>VLOOKUP(A4675,Cafe_sales!$A$1:$O$10001,9,FALSE)</f>
        <v>Smoothie</v>
      </c>
      <c r="C4675" s="6">
        <f>VLOOKUP(A4675,Cafe_sales!$A$1:$O$10001,10,FALSE)</f>
        <v>4</v>
      </c>
      <c r="D4675" s="10">
        <f>VLOOKUP(A4675,Cafe_sales!$A$1:$O$10001,11,FALSE)</f>
        <v>0</v>
      </c>
      <c r="E4675" s="6">
        <f>VLOOKUP(A4675,Cafe_sales!$A$1:$O$10001,12,FALSE)</f>
        <v>16</v>
      </c>
      <c r="F4675" t="str">
        <f>VLOOKUP(A4675,Cafe_sales!$A$1:$O$10001,13,FALSE)</f>
        <v>Credit Card</v>
      </c>
      <c r="G4675" t="str">
        <f>VLOOKUP(A4675,Cafe_sales!$A$1:$O$10001,14,FALSE)</f>
        <v>UNKNOWN</v>
      </c>
      <c r="H4675" s="8">
        <f>VLOOKUP(A4675,Cafe_sales!$A$1:$O$10001,15,FALSE)</f>
        <v>45009</v>
      </c>
    </row>
    <row r="4676" spans="1:8" x14ac:dyDescent="0.35">
      <c r="A4676" t="s">
        <v>7007</v>
      </c>
      <c r="B4676" t="str">
        <f>VLOOKUP(A4676,Cafe_sales!$A$1:$O$10001,9,FALSE)</f>
        <v>Juice</v>
      </c>
      <c r="C4676" s="6">
        <f>VLOOKUP(A4676,Cafe_sales!$A$1:$O$10001,10,FALSE)</f>
        <v>2</v>
      </c>
      <c r="D4676" s="10">
        <f>VLOOKUP(A4676,Cafe_sales!$A$1:$O$10001,11,FALSE)</f>
        <v>3</v>
      </c>
      <c r="E4676" s="6">
        <f>VLOOKUP(A4676,Cafe_sales!$A$1:$O$10001,12,FALSE)</f>
        <v>6</v>
      </c>
      <c r="F4676" t="str">
        <f>VLOOKUP(A4676,Cafe_sales!$A$1:$O$10001,13,FALSE)</f>
        <v>Digital Wallet</v>
      </c>
      <c r="G4676" t="str">
        <f>VLOOKUP(A4676,Cafe_sales!$A$1:$O$10001,14,FALSE)</f>
        <v>In-store</v>
      </c>
      <c r="H4676" s="8">
        <f>VLOOKUP(A4676,Cafe_sales!$A$1:$O$10001,15,FALSE)</f>
        <v>45070</v>
      </c>
    </row>
    <row r="4677" spans="1:8" x14ac:dyDescent="0.35">
      <c r="A4677" t="s">
        <v>4505</v>
      </c>
      <c r="B4677" t="str">
        <f>VLOOKUP(A4677,Cafe_sales!$A$1:$O$10001,9,FALSE)</f>
        <v>Tea</v>
      </c>
      <c r="C4677" s="6">
        <f>VLOOKUP(A4677,Cafe_sales!$A$1:$O$10001,10,FALSE)</f>
        <v>4</v>
      </c>
      <c r="D4677" s="10">
        <f>VLOOKUP(A4677,Cafe_sales!$A$1:$O$10001,11,FALSE)</f>
        <v>1.5</v>
      </c>
      <c r="E4677" s="6">
        <f>VLOOKUP(A4677,Cafe_sales!$A$1:$O$10001,12,FALSE)</f>
        <v>6</v>
      </c>
      <c r="F4677" t="str">
        <f>VLOOKUP(A4677,Cafe_sales!$A$1:$O$10001,13,FALSE)</f>
        <v>Credit Card</v>
      </c>
      <c r="G4677" t="str">
        <f>VLOOKUP(A4677,Cafe_sales!$A$1:$O$10001,14,FALSE)</f>
        <v>UNKNOWN</v>
      </c>
      <c r="H4677" s="8">
        <f>VLOOKUP(A4677,Cafe_sales!$A$1:$O$10001,15,FALSE)</f>
        <v>45199</v>
      </c>
    </row>
    <row r="4678" spans="1:8" x14ac:dyDescent="0.35">
      <c r="A4678" t="s">
        <v>2826</v>
      </c>
      <c r="B4678" t="str">
        <f>VLOOKUP(A4678,Cafe_sales!$A$1:$O$10001,9,FALSE)</f>
        <v>Cake</v>
      </c>
      <c r="C4678" s="6">
        <f>VLOOKUP(A4678,Cafe_sales!$A$1:$O$10001,10,FALSE)</f>
        <v>2</v>
      </c>
      <c r="D4678" s="10">
        <f>VLOOKUP(A4678,Cafe_sales!$A$1:$O$10001,11,FALSE)</f>
        <v>3</v>
      </c>
      <c r="E4678" s="6">
        <f>VLOOKUP(A4678,Cafe_sales!$A$1:$O$10001,12,FALSE)</f>
        <v>6</v>
      </c>
      <c r="F4678" t="str">
        <f>VLOOKUP(A4678,Cafe_sales!$A$1:$O$10001,13,FALSE)</f>
        <v>Credit Card</v>
      </c>
      <c r="G4678" t="str">
        <f>VLOOKUP(A4678,Cafe_sales!$A$1:$O$10001,14,FALSE)</f>
        <v>In-store</v>
      </c>
      <c r="H4678" s="8">
        <f>VLOOKUP(A4678,Cafe_sales!$A$1:$O$10001,15,FALSE)</f>
        <v>44943</v>
      </c>
    </row>
    <row r="4679" spans="1:8" x14ac:dyDescent="0.35">
      <c r="A4679" t="s">
        <v>937</v>
      </c>
      <c r="B4679" t="str">
        <f>VLOOKUP(A4679,Cafe_sales!$A$1:$O$10001,9,FALSE)</f>
        <v>Salad</v>
      </c>
      <c r="C4679" s="6">
        <f>VLOOKUP(A4679,Cafe_sales!$A$1:$O$10001,10,FALSE)</f>
        <v>5</v>
      </c>
      <c r="D4679" s="10">
        <f>VLOOKUP(A4679,Cafe_sales!$A$1:$O$10001,11,FALSE)</f>
        <v>5</v>
      </c>
      <c r="E4679" s="6">
        <f>VLOOKUP(A4679,Cafe_sales!$A$1:$O$10001,12,FALSE)</f>
        <v>25</v>
      </c>
      <c r="F4679" t="str">
        <f>VLOOKUP(A4679,Cafe_sales!$A$1:$O$10001,13,FALSE)</f>
        <v>Credit Card</v>
      </c>
      <c r="G4679" t="str">
        <f>VLOOKUP(A4679,Cafe_sales!$A$1:$O$10001,14,FALSE)</f>
        <v>In-store</v>
      </c>
      <c r="H4679" s="8">
        <f>VLOOKUP(A4679,Cafe_sales!$A$1:$O$10001,15,FALSE)</f>
        <v>45075</v>
      </c>
    </row>
    <row r="4680" spans="1:8" hidden="1" x14ac:dyDescent="0.35">
      <c r="A4680" t="s">
        <v>8991</v>
      </c>
      <c r="B4680" t="str">
        <f>VLOOKUP(A4680,Cafe_sales!$A$1:$O$10001,9,FALSE)</f>
        <v>Tea</v>
      </c>
      <c r="C4680">
        <f>VLOOKUP(A4680,Cafe_sales!$A$1:$O$10001,10,FALSE)</f>
        <v>2</v>
      </c>
      <c r="D4680">
        <f>VLOOKUP(A4680,Cafe_sales!$A$1:$O$10001,11,FALSE)</f>
        <v>1.5</v>
      </c>
      <c r="E4680">
        <f>VLOOKUP(A4680,Cafe_sales!$A$1:$O$10001,12,FALSE)</f>
        <v>3</v>
      </c>
      <c r="F4680" t="str">
        <f>VLOOKUP(A4680,Cafe_sales!$A$1:$O$10001,13,FALSE)</f>
        <v>Default mode</v>
      </c>
      <c r="G4680" t="str">
        <f>VLOOKUP(A4680,Cafe_sales!$A$1:$O$10001,14,FALSE)</f>
        <v>Takeaway</v>
      </c>
      <c r="H4680" s="1">
        <f>VLOOKUP(A4680,Cafe_sales!$A$1:$O$10001,15,FALSE)</f>
        <v>44931</v>
      </c>
    </row>
    <row r="4681" spans="1:8" hidden="1" x14ac:dyDescent="0.35">
      <c r="A4681" t="s">
        <v>4576</v>
      </c>
      <c r="B4681" t="str">
        <f>VLOOKUP(A4681,Cafe_sales!$A$1:$O$10001,9,FALSE)</f>
        <v>UNKNOWN</v>
      </c>
      <c r="C4681">
        <f>VLOOKUP(A4681,Cafe_sales!$A$1:$O$10001,10,FALSE)</f>
        <v>4</v>
      </c>
      <c r="D4681">
        <f>VLOOKUP(A4681,Cafe_sales!$A$1:$O$10001,11,FALSE)</f>
        <v>1</v>
      </c>
      <c r="E4681">
        <f>VLOOKUP(A4681,Cafe_sales!$A$1:$O$10001,12,FALSE)</f>
        <v>4</v>
      </c>
      <c r="F4681" t="str">
        <f>VLOOKUP(A4681,Cafe_sales!$A$1:$O$10001,13,FALSE)</f>
        <v>UNKNOWN</v>
      </c>
      <c r="G4681" t="str">
        <f>VLOOKUP(A4681,Cafe_sales!$A$1:$O$10001,14,FALSE)</f>
        <v>Takeaway</v>
      </c>
      <c r="H4681" s="1">
        <f>VLOOKUP(A4681,Cafe_sales!$A$1:$O$10001,15,FALSE)</f>
        <v>45094</v>
      </c>
    </row>
    <row r="4682" spans="1:8" x14ac:dyDescent="0.35">
      <c r="A4682" t="s">
        <v>2115</v>
      </c>
      <c r="B4682" t="str">
        <f>VLOOKUP(A4682,Cafe_sales!$A$1:$O$10001,9,FALSE)</f>
        <v>Juice</v>
      </c>
      <c r="C4682" s="6">
        <f>VLOOKUP(A4682,Cafe_sales!$A$1:$O$10001,10,FALSE)</f>
        <v>3</v>
      </c>
      <c r="D4682" s="10">
        <f>VLOOKUP(A4682,Cafe_sales!$A$1:$O$10001,11,FALSE)</f>
        <v>3</v>
      </c>
      <c r="E4682" s="6">
        <f>VLOOKUP(A4682,Cafe_sales!$A$1:$O$10001,12,FALSE)</f>
        <v>15</v>
      </c>
      <c r="F4682" t="str">
        <f>VLOOKUP(A4682,Cafe_sales!$A$1:$O$10001,13,FALSE)</f>
        <v>Digital Wallet</v>
      </c>
      <c r="G4682" t="str">
        <f>VLOOKUP(A4682,Cafe_sales!$A$1:$O$10001,14,FALSE)</f>
        <v>UNKNOWN</v>
      </c>
      <c r="H4682" s="8">
        <f>VLOOKUP(A4682,Cafe_sales!$A$1:$O$10001,15,FALSE)</f>
        <v>45142</v>
      </c>
    </row>
    <row r="4683" spans="1:8" x14ac:dyDescent="0.35">
      <c r="A4683" t="s">
        <v>5260</v>
      </c>
      <c r="B4683" t="str">
        <f>VLOOKUP(A4683,Cafe_sales!$A$1:$O$10001,9,FALSE)</f>
        <v>Juice</v>
      </c>
      <c r="C4683" s="6">
        <f>VLOOKUP(A4683,Cafe_sales!$A$1:$O$10001,10,FALSE)</f>
        <v>1</v>
      </c>
      <c r="D4683" s="10">
        <f>VLOOKUP(A4683,Cafe_sales!$A$1:$O$10001,11,FALSE)</f>
        <v>3</v>
      </c>
      <c r="E4683" s="6">
        <f>VLOOKUP(A4683,Cafe_sales!$A$1:$O$10001,12,FALSE)</f>
        <v>3</v>
      </c>
      <c r="F4683" t="str">
        <f>VLOOKUP(A4683,Cafe_sales!$A$1:$O$10001,13,FALSE)</f>
        <v>Default mode</v>
      </c>
      <c r="G4683" t="str">
        <f>VLOOKUP(A4683,Cafe_sales!$A$1:$O$10001,14,FALSE)</f>
        <v>UNKNOWN</v>
      </c>
      <c r="H4683" s="8">
        <f>VLOOKUP(A4683,Cafe_sales!$A$1:$O$10001,15,FALSE)</f>
        <v>45180</v>
      </c>
    </row>
    <row r="4684" spans="1:8" x14ac:dyDescent="0.35">
      <c r="A4684" t="s">
        <v>6786</v>
      </c>
      <c r="B4684" t="str">
        <f>VLOOKUP(A4684,Cafe_sales!$A$1:$O$10001,9,FALSE)</f>
        <v>Salad</v>
      </c>
      <c r="C4684" s="6">
        <f>VLOOKUP(A4684,Cafe_sales!$A$1:$O$10001,10,FALSE)</f>
        <v>4</v>
      </c>
      <c r="D4684" s="10">
        <f>VLOOKUP(A4684,Cafe_sales!$A$1:$O$10001,11,FALSE)</f>
        <v>5</v>
      </c>
      <c r="E4684" s="6">
        <f>VLOOKUP(A4684,Cafe_sales!$A$1:$O$10001,12,FALSE)</f>
        <v>20</v>
      </c>
      <c r="F4684" t="str">
        <f>VLOOKUP(A4684,Cafe_sales!$A$1:$O$10001,13,FALSE)</f>
        <v>Cash</v>
      </c>
      <c r="G4684" t="str">
        <f>VLOOKUP(A4684,Cafe_sales!$A$1:$O$10001,14,FALSE)</f>
        <v>UNKNOWN</v>
      </c>
      <c r="H4684" s="8">
        <f>VLOOKUP(A4684,Cafe_sales!$A$1:$O$10001,15,FALSE)</f>
        <v>45275</v>
      </c>
    </row>
    <row r="4685" spans="1:8" x14ac:dyDescent="0.35">
      <c r="A4685" t="s">
        <v>8098</v>
      </c>
      <c r="B4685" t="str">
        <f>VLOOKUP(A4685,Cafe_sales!$A$1:$O$10001,9,FALSE)</f>
        <v>Cake</v>
      </c>
      <c r="C4685" s="6">
        <f>VLOOKUP(A4685,Cafe_sales!$A$1:$O$10001,10,FALSE)</f>
        <v>5</v>
      </c>
      <c r="D4685" s="10">
        <f>VLOOKUP(A4685,Cafe_sales!$A$1:$O$10001,11,FALSE)</f>
        <v>3</v>
      </c>
      <c r="E4685" s="6">
        <f>VLOOKUP(A4685,Cafe_sales!$A$1:$O$10001,12,FALSE)</f>
        <v>15</v>
      </c>
      <c r="F4685" t="str">
        <f>VLOOKUP(A4685,Cafe_sales!$A$1:$O$10001,13,FALSE)</f>
        <v>Digital Wallet</v>
      </c>
      <c r="G4685" t="str">
        <f>VLOOKUP(A4685,Cafe_sales!$A$1:$O$10001,14,FALSE)</f>
        <v>In-store</v>
      </c>
      <c r="H4685" s="8">
        <f>VLOOKUP(A4685,Cafe_sales!$A$1:$O$10001,15,FALSE)</f>
        <v>45091</v>
      </c>
    </row>
    <row r="4686" spans="1:8" hidden="1" x14ac:dyDescent="0.35">
      <c r="A4686" t="s">
        <v>2897</v>
      </c>
      <c r="B4686" t="str">
        <f>VLOOKUP(A4686,Cafe_sales!$A$1:$O$10001,9,FALSE)</f>
        <v>Tea</v>
      </c>
      <c r="C4686">
        <f>VLOOKUP(A4686,Cafe_sales!$A$1:$O$10001,10,FALSE)</f>
        <v>5</v>
      </c>
      <c r="D4686">
        <f>VLOOKUP(A4686,Cafe_sales!$A$1:$O$10001,11,FALSE)</f>
        <v>1.5</v>
      </c>
      <c r="E4686">
        <f>VLOOKUP(A4686,Cafe_sales!$A$1:$O$10001,12,FALSE)</f>
        <v>7.5</v>
      </c>
      <c r="F4686" t="str">
        <f>VLOOKUP(A4686,Cafe_sales!$A$1:$O$10001,13,FALSE)</f>
        <v>Cash</v>
      </c>
      <c r="G4686" t="str">
        <f>VLOOKUP(A4686,Cafe_sales!$A$1:$O$10001,14,FALSE)</f>
        <v>Takeaway</v>
      </c>
      <c r="H4686" s="1">
        <f>VLOOKUP(A4686,Cafe_sales!$A$1:$O$10001,15,FALSE)</f>
        <v>44962</v>
      </c>
    </row>
    <row r="4687" spans="1:8" x14ac:dyDescent="0.35">
      <c r="A4687" t="s">
        <v>9951</v>
      </c>
      <c r="B4687" t="str">
        <f>VLOOKUP(A4687,Cafe_sales!$A$1:$O$10001,9,FALSE)</f>
        <v>Salad</v>
      </c>
      <c r="C4687" s="6">
        <f>VLOOKUP(A4687,Cafe_sales!$A$1:$O$10001,10,FALSE)</f>
        <v>3</v>
      </c>
      <c r="D4687" s="10">
        <f>VLOOKUP(A4687,Cafe_sales!$A$1:$O$10001,11,FALSE)</f>
        <v>5</v>
      </c>
      <c r="E4687" s="6">
        <f>VLOOKUP(A4687,Cafe_sales!$A$1:$O$10001,12,FALSE)</f>
        <v>15</v>
      </c>
      <c r="F4687" t="str">
        <f>VLOOKUP(A4687,Cafe_sales!$A$1:$O$10001,13,FALSE)</f>
        <v>Default mode</v>
      </c>
      <c r="G4687" t="str">
        <f>VLOOKUP(A4687,Cafe_sales!$A$1:$O$10001,14,FALSE)</f>
        <v>In-store</v>
      </c>
      <c r="H4687" s="8">
        <f>VLOOKUP(A4687,Cafe_sales!$A$1:$O$10001,15,FALSE)</f>
        <v>45022</v>
      </c>
    </row>
    <row r="4688" spans="1:8" x14ac:dyDescent="0.35">
      <c r="A4688" t="s">
        <v>5149</v>
      </c>
      <c r="B4688" t="str">
        <f>VLOOKUP(A4688,Cafe_sales!$A$1:$O$10001,9,FALSE)</f>
        <v>Tea</v>
      </c>
      <c r="C4688" s="6">
        <f>VLOOKUP(A4688,Cafe_sales!$A$1:$O$10001,10,FALSE)</f>
        <v>3</v>
      </c>
      <c r="D4688" s="10">
        <f>VLOOKUP(A4688,Cafe_sales!$A$1:$O$10001,11,FALSE)</f>
        <v>1.5</v>
      </c>
      <c r="E4688" s="6">
        <f>VLOOKUP(A4688,Cafe_sales!$A$1:$O$10001,12,FALSE)</f>
        <v>4.5</v>
      </c>
      <c r="F4688" t="str">
        <f>VLOOKUP(A4688,Cafe_sales!$A$1:$O$10001,13,FALSE)</f>
        <v>Digital Wallet</v>
      </c>
      <c r="G4688" t="str">
        <f>VLOOKUP(A4688,Cafe_sales!$A$1:$O$10001,14,FALSE)</f>
        <v>In-store</v>
      </c>
      <c r="H4688" s="8">
        <f>VLOOKUP(A4688,Cafe_sales!$A$1:$O$10001,15,FALSE)</f>
        <v>45182</v>
      </c>
    </row>
    <row r="4689" spans="1:8" x14ac:dyDescent="0.35">
      <c r="A4689" t="s">
        <v>8280</v>
      </c>
      <c r="B4689" t="str">
        <f>VLOOKUP(A4689,Cafe_sales!$A$1:$O$10001,9,FALSE)</f>
        <v>Juice</v>
      </c>
      <c r="C4689" s="6">
        <f>VLOOKUP(A4689,Cafe_sales!$A$1:$O$10001,10,FALSE)</f>
        <v>3</v>
      </c>
      <c r="D4689" s="10">
        <f>VLOOKUP(A4689,Cafe_sales!$A$1:$O$10001,11,FALSE)</f>
        <v>3</v>
      </c>
      <c r="E4689" s="6">
        <f>VLOOKUP(A4689,Cafe_sales!$A$1:$O$10001,12,FALSE)</f>
        <v>9</v>
      </c>
      <c r="F4689" t="str">
        <f>VLOOKUP(A4689,Cafe_sales!$A$1:$O$10001,13,FALSE)</f>
        <v>Cash</v>
      </c>
      <c r="G4689" t="str">
        <f>VLOOKUP(A4689,Cafe_sales!$A$1:$O$10001,14,FALSE)</f>
        <v>In-store</v>
      </c>
      <c r="H4689" s="8">
        <f>VLOOKUP(A4689,Cafe_sales!$A$1:$O$10001,15,FALSE)</f>
        <v>45013</v>
      </c>
    </row>
    <row r="4690" spans="1:8" hidden="1" x14ac:dyDescent="0.35">
      <c r="A4690" t="s">
        <v>5600</v>
      </c>
      <c r="B4690" t="str">
        <f>VLOOKUP(A4690,Cafe_sales!$A$1:$O$10001,9,FALSE)</f>
        <v>Tea</v>
      </c>
      <c r="C4690">
        <f>VLOOKUP(A4690,Cafe_sales!$A$1:$O$10001,10,FALSE)</f>
        <v>3</v>
      </c>
      <c r="D4690">
        <f>VLOOKUP(A4690,Cafe_sales!$A$1:$O$10001,11,FALSE)</f>
        <v>1.5</v>
      </c>
      <c r="E4690">
        <f>VLOOKUP(A4690,Cafe_sales!$A$1:$O$10001,12,FALSE)</f>
        <v>4.5</v>
      </c>
      <c r="F4690" t="str">
        <f>VLOOKUP(A4690,Cafe_sales!$A$1:$O$10001,13,FALSE)</f>
        <v>Default mode</v>
      </c>
      <c r="G4690" t="str">
        <f>VLOOKUP(A4690,Cafe_sales!$A$1:$O$10001,14,FALSE)</f>
        <v>Takeaway</v>
      </c>
      <c r="H4690" s="1">
        <f>VLOOKUP(A4690,Cafe_sales!$A$1:$O$10001,15,FALSE)</f>
        <v>45076</v>
      </c>
    </row>
    <row r="4691" spans="1:8" hidden="1" x14ac:dyDescent="0.35">
      <c r="A4691" t="s">
        <v>3738</v>
      </c>
      <c r="B4691" t="str">
        <f>VLOOKUP(A4691,Cafe_sales!$A$1:$O$10001,9,FALSE)</f>
        <v>Cookie</v>
      </c>
      <c r="C4691">
        <f>VLOOKUP(A4691,Cafe_sales!$A$1:$O$10001,10,FALSE)</f>
        <v>3</v>
      </c>
      <c r="D4691">
        <f>VLOOKUP(A4691,Cafe_sales!$A$1:$O$10001,11,FALSE)</f>
        <v>1</v>
      </c>
      <c r="E4691">
        <f>VLOOKUP(A4691,Cafe_sales!$A$1:$O$10001,12,FALSE)</f>
        <v>3</v>
      </c>
      <c r="F4691" t="str">
        <f>VLOOKUP(A4691,Cafe_sales!$A$1:$O$10001,13,FALSE)</f>
        <v>Cash</v>
      </c>
      <c r="G4691" t="str">
        <f>VLOOKUP(A4691,Cafe_sales!$A$1:$O$10001,14,FALSE)</f>
        <v>Takeaway</v>
      </c>
      <c r="H4691" s="1">
        <f>VLOOKUP(A4691,Cafe_sales!$A$1:$O$10001,15,FALSE)</f>
        <v>44955</v>
      </c>
    </row>
    <row r="4692" spans="1:8" hidden="1" x14ac:dyDescent="0.35">
      <c r="A4692" t="s">
        <v>7849</v>
      </c>
      <c r="B4692" t="str">
        <f>VLOOKUP(A4692,Cafe_sales!$A$1:$O$10001,9,FALSE)</f>
        <v>Smoothie</v>
      </c>
      <c r="C4692">
        <f>VLOOKUP(A4692,Cafe_sales!$A$1:$O$10001,10,FALSE)</f>
        <v>4</v>
      </c>
      <c r="D4692">
        <f>VLOOKUP(A4692,Cafe_sales!$A$1:$O$10001,11,FALSE)</f>
        <v>4</v>
      </c>
      <c r="E4692">
        <f>VLOOKUP(A4692,Cafe_sales!$A$1:$O$10001,12,FALSE)</f>
        <v>16</v>
      </c>
      <c r="F4692" t="str">
        <f>VLOOKUP(A4692,Cafe_sales!$A$1:$O$10001,13,FALSE)</f>
        <v>Default mode</v>
      </c>
      <c r="G4692" t="str">
        <f>VLOOKUP(A4692,Cafe_sales!$A$1:$O$10001,14,FALSE)</f>
        <v>Takeaway</v>
      </c>
      <c r="H4692" s="1">
        <f>VLOOKUP(A4692,Cafe_sales!$A$1:$O$10001,15,FALSE)</f>
        <v>45049</v>
      </c>
    </row>
    <row r="4693" spans="1:8" x14ac:dyDescent="0.35">
      <c r="A4693" t="s">
        <v>3277</v>
      </c>
      <c r="B4693" t="str">
        <f>VLOOKUP(A4693,Cafe_sales!$A$1:$O$10001,9,FALSE)</f>
        <v>Sandwich</v>
      </c>
      <c r="C4693" s="6">
        <f>VLOOKUP(A4693,Cafe_sales!$A$1:$O$10001,10,FALSE)</f>
        <v>5</v>
      </c>
      <c r="D4693" s="10">
        <f>VLOOKUP(A4693,Cafe_sales!$A$1:$O$10001,11,FALSE)</f>
        <v>4</v>
      </c>
      <c r="E4693" s="6">
        <f>VLOOKUP(A4693,Cafe_sales!$A$1:$O$10001,12,FALSE)</f>
        <v>20</v>
      </c>
      <c r="F4693" t="str">
        <f>VLOOKUP(A4693,Cafe_sales!$A$1:$O$10001,13,FALSE)</f>
        <v>Default mode</v>
      </c>
      <c r="G4693" t="str">
        <f>VLOOKUP(A4693,Cafe_sales!$A$1:$O$10001,14,FALSE)</f>
        <v>UNKNOWN</v>
      </c>
      <c r="H4693" s="8">
        <f>VLOOKUP(A4693,Cafe_sales!$A$1:$O$10001,15,FALSE)</f>
        <v>45223</v>
      </c>
    </row>
    <row r="4694" spans="1:8" hidden="1" x14ac:dyDescent="0.35">
      <c r="A4694" t="s">
        <v>145</v>
      </c>
      <c r="B4694" t="str">
        <f>VLOOKUP(A4694,Cafe_sales!$A$1:$O$10001,9,FALSE)</f>
        <v>Cake</v>
      </c>
      <c r="C4694">
        <f>VLOOKUP(A4694,Cafe_sales!$A$1:$O$10001,10,FALSE)</f>
        <v>2</v>
      </c>
      <c r="D4694">
        <f>VLOOKUP(A4694,Cafe_sales!$A$1:$O$10001,11,FALSE)</f>
        <v>3</v>
      </c>
      <c r="E4694">
        <f>VLOOKUP(A4694,Cafe_sales!$A$1:$O$10001,12,FALSE)</f>
        <v>6</v>
      </c>
      <c r="F4694" t="str">
        <f>VLOOKUP(A4694,Cafe_sales!$A$1:$O$10001,13,FALSE)</f>
        <v>Default mode</v>
      </c>
      <c r="G4694" t="str">
        <f>VLOOKUP(A4694,Cafe_sales!$A$1:$O$10001,14,FALSE)</f>
        <v>Takeaway</v>
      </c>
      <c r="H4694" s="1">
        <f>VLOOKUP(A4694,Cafe_sales!$A$1:$O$10001,15,FALSE)</f>
        <v>45095</v>
      </c>
    </row>
    <row r="4695" spans="1:8" x14ac:dyDescent="0.35">
      <c r="A4695" t="s">
        <v>6713</v>
      </c>
      <c r="B4695" t="str">
        <f>VLOOKUP(A4695,Cafe_sales!$A$1:$O$10001,9,FALSE)</f>
        <v>Coffee</v>
      </c>
      <c r="C4695" s="6">
        <f>VLOOKUP(A4695,Cafe_sales!$A$1:$O$10001,10,FALSE)</f>
        <v>5</v>
      </c>
      <c r="D4695" s="10">
        <f>VLOOKUP(A4695,Cafe_sales!$A$1:$O$10001,11,FALSE)</f>
        <v>2</v>
      </c>
      <c r="E4695" s="6">
        <f>VLOOKUP(A4695,Cafe_sales!$A$1:$O$10001,12,FALSE)</f>
        <v>10</v>
      </c>
      <c r="F4695" t="str">
        <f>VLOOKUP(A4695,Cafe_sales!$A$1:$O$10001,13,FALSE)</f>
        <v>Cash</v>
      </c>
      <c r="G4695" t="str">
        <f>VLOOKUP(A4695,Cafe_sales!$A$1:$O$10001,14,FALSE)</f>
        <v>In-store</v>
      </c>
      <c r="H4695" s="8">
        <f>VLOOKUP(A4695,Cafe_sales!$A$1:$O$10001,15,FALSE)</f>
        <v>45224</v>
      </c>
    </row>
    <row r="4696" spans="1:8" x14ac:dyDescent="0.35">
      <c r="A4696" t="s">
        <v>8102</v>
      </c>
      <c r="B4696" t="str">
        <f>VLOOKUP(A4696,Cafe_sales!$A$1:$O$10001,9,FALSE)</f>
        <v>Juice</v>
      </c>
      <c r="C4696" s="6">
        <f>VLOOKUP(A4696,Cafe_sales!$A$1:$O$10001,10,FALSE)</f>
        <v>3</v>
      </c>
      <c r="D4696" s="10">
        <f>VLOOKUP(A4696,Cafe_sales!$A$1:$O$10001,11,FALSE)</f>
        <v>3</v>
      </c>
      <c r="E4696" s="6">
        <f>VLOOKUP(A4696,Cafe_sales!$A$1:$O$10001,12,FALSE)</f>
        <v>9</v>
      </c>
      <c r="F4696" t="str">
        <f>VLOOKUP(A4696,Cafe_sales!$A$1:$O$10001,13,FALSE)</f>
        <v>Credit Card</v>
      </c>
      <c r="G4696" t="str">
        <f>VLOOKUP(A4696,Cafe_sales!$A$1:$O$10001,14,FALSE)</f>
        <v>UNKNOWN</v>
      </c>
      <c r="H4696" s="8">
        <f>VLOOKUP(A4696,Cafe_sales!$A$1:$O$10001,15,FALSE)</f>
        <v>45033</v>
      </c>
    </row>
    <row r="4697" spans="1:8" x14ac:dyDescent="0.35">
      <c r="A4697" t="s">
        <v>1787</v>
      </c>
      <c r="B4697" t="str">
        <f>VLOOKUP(A4697,Cafe_sales!$A$1:$O$10001,9,FALSE)</f>
        <v>Juice</v>
      </c>
      <c r="C4697" s="6">
        <f>VLOOKUP(A4697,Cafe_sales!$A$1:$O$10001,10,FALSE)</f>
        <v>4</v>
      </c>
      <c r="D4697" s="10">
        <f>VLOOKUP(A4697,Cafe_sales!$A$1:$O$10001,11,FALSE)</f>
        <v>3</v>
      </c>
      <c r="E4697" s="6">
        <f>VLOOKUP(A4697,Cafe_sales!$A$1:$O$10001,12,FALSE)</f>
        <v>12</v>
      </c>
      <c r="F4697" t="str">
        <f>VLOOKUP(A4697,Cafe_sales!$A$1:$O$10001,13,FALSE)</f>
        <v>Default mode</v>
      </c>
      <c r="G4697" t="str">
        <f>VLOOKUP(A4697,Cafe_sales!$A$1:$O$10001,14,FALSE)</f>
        <v>UNKNOWN</v>
      </c>
      <c r="H4697" s="8">
        <f>VLOOKUP(A4697,Cafe_sales!$A$1:$O$10001,15,FALSE)</f>
        <v>45042</v>
      </c>
    </row>
    <row r="4698" spans="1:8" x14ac:dyDescent="0.35">
      <c r="A4698" t="s">
        <v>3173</v>
      </c>
      <c r="B4698" t="str">
        <f>VLOOKUP(A4698,Cafe_sales!$A$1:$O$10001,9,FALSE)</f>
        <v>Tea</v>
      </c>
      <c r="C4698" s="6">
        <f>VLOOKUP(A4698,Cafe_sales!$A$1:$O$10001,10,FALSE)</f>
        <v>2</v>
      </c>
      <c r="D4698" s="10">
        <f>VLOOKUP(A4698,Cafe_sales!$A$1:$O$10001,11,FALSE)</f>
        <v>1.5</v>
      </c>
      <c r="E4698" s="6">
        <f>VLOOKUP(A4698,Cafe_sales!$A$1:$O$10001,12,FALSE)</f>
        <v>3</v>
      </c>
      <c r="F4698" t="str">
        <f>VLOOKUP(A4698,Cafe_sales!$A$1:$O$10001,13,FALSE)</f>
        <v>Default mode</v>
      </c>
      <c r="G4698" t="str">
        <f>VLOOKUP(A4698,Cafe_sales!$A$1:$O$10001,14,FALSE)</f>
        <v>In-store</v>
      </c>
      <c r="H4698" s="8">
        <f>VLOOKUP(A4698,Cafe_sales!$A$1:$O$10001,15,FALSE)</f>
        <v>45170</v>
      </c>
    </row>
    <row r="4699" spans="1:8" hidden="1" x14ac:dyDescent="0.35">
      <c r="A4699" t="s">
        <v>965</v>
      </c>
      <c r="B4699" t="str">
        <f>VLOOKUP(A4699,Cafe_sales!$A$1:$O$10001,9,FALSE)</f>
        <v>Sandwich</v>
      </c>
      <c r="C4699">
        <f>VLOOKUP(A4699,Cafe_sales!$A$1:$O$10001,10,FALSE)</f>
        <v>4</v>
      </c>
      <c r="D4699">
        <f>VLOOKUP(A4699,Cafe_sales!$A$1:$O$10001,11,FALSE)</f>
        <v>4</v>
      </c>
      <c r="E4699">
        <f>VLOOKUP(A4699,Cafe_sales!$A$1:$O$10001,12,FALSE)</f>
        <v>16</v>
      </c>
      <c r="F4699" t="str">
        <f>VLOOKUP(A4699,Cafe_sales!$A$1:$O$10001,13,FALSE)</f>
        <v>Default mode</v>
      </c>
      <c r="G4699" t="str">
        <f>VLOOKUP(A4699,Cafe_sales!$A$1:$O$10001,14,FALSE)</f>
        <v>Takeaway</v>
      </c>
      <c r="H4699" s="1">
        <f>VLOOKUP(A4699,Cafe_sales!$A$1:$O$10001,15,FALSE)</f>
        <v>44982</v>
      </c>
    </row>
    <row r="4700" spans="1:8" hidden="1" x14ac:dyDescent="0.35">
      <c r="A4700" t="s">
        <v>1715</v>
      </c>
      <c r="B4700" t="str">
        <f>VLOOKUP(A4700,Cafe_sales!$A$1:$O$10001,9,FALSE)</f>
        <v>UNKNOWN</v>
      </c>
      <c r="C4700">
        <f>VLOOKUP(A4700,Cafe_sales!$A$1:$O$10001,10,FALSE)</f>
        <v>3</v>
      </c>
      <c r="D4700">
        <f>VLOOKUP(A4700,Cafe_sales!$A$1:$O$10001,11,FALSE)</f>
        <v>2</v>
      </c>
      <c r="E4700">
        <f>VLOOKUP(A4700,Cafe_sales!$A$1:$O$10001,12,FALSE)</f>
        <v>6</v>
      </c>
      <c r="F4700" t="str">
        <f>VLOOKUP(A4700,Cafe_sales!$A$1:$O$10001,13,FALSE)</f>
        <v>Digital Wallet</v>
      </c>
      <c r="G4700" t="str">
        <f>VLOOKUP(A4700,Cafe_sales!$A$1:$O$10001,14,FALSE)</f>
        <v>Takeaway</v>
      </c>
      <c r="H4700" s="1">
        <f>VLOOKUP(A4700,Cafe_sales!$A$1:$O$10001,15,FALSE)</f>
        <v>45177</v>
      </c>
    </row>
    <row r="4701" spans="1:8" x14ac:dyDescent="0.35">
      <c r="A4701" t="s">
        <v>48</v>
      </c>
      <c r="B4701" t="str">
        <f>VLOOKUP(A4701,Cafe_sales!$A$1:$O$10001,9,FALSE)</f>
        <v>Cookie</v>
      </c>
      <c r="C4701" s="6">
        <f>VLOOKUP(A4701,Cafe_sales!$A$1:$O$10001,10,FALSE)</f>
        <v>5</v>
      </c>
      <c r="D4701" s="10">
        <f>VLOOKUP(A4701,Cafe_sales!$A$1:$O$10001,11,FALSE)</f>
        <v>1</v>
      </c>
      <c r="E4701" s="6">
        <f>VLOOKUP(A4701,Cafe_sales!$A$1:$O$10001,12,FALSE)</f>
        <v>5</v>
      </c>
      <c r="F4701" t="str">
        <f>VLOOKUP(A4701,Cafe_sales!$A$1:$O$10001,13,FALSE)</f>
        <v>Credit Card</v>
      </c>
      <c r="G4701" t="str">
        <f>VLOOKUP(A4701,Cafe_sales!$A$1:$O$10001,14,FALSE)</f>
        <v>In-store</v>
      </c>
      <c r="H4701" s="8">
        <f>VLOOKUP(A4701,Cafe_sales!$A$1:$O$10001,15,FALSE)</f>
        <v>45036</v>
      </c>
    </row>
    <row r="4702" spans="1:8" x14ac:dyDescent="0.35">
      <c r="A4702" t="s">
        <v>5500</v>
      </c>
      <c r="B4702" t="str">
        <f>VLOOKUP(A4702,Cafe_sales!$A$1:$O$10001,9,FALSE)</f>
        <v>Sandwich</v>
      </c>
      <c r="C4702" s="6">
        <f>VLOOKUP(A4702,Cafe_sales!$A$1:$O$10001,10,FALSE)</f>
        <v>1</v>
      </c>
      <c r="D4702" s="10">
        <f>VLOOKUP(A4702,Cafe_sales!$A$1:$O$10001,11,FALSE)</f>
        <v>4</v>
      </c>
      <c r="E4702" s="6">
        <f>VLOOKUP(A4702,Cafe_sales!$A$1:$O$10001,12,FALSE)</f>
        <v>4</v>
      </c>
      <c r="F4702" t="str">
        <f>VLOOKUP(A4702,Cafe_sales!$A$1:$O$10001,13,FALSE)</f>
        <v>Default mode</v>
      </c>
      <c r="G4702" t="str">
        <f>VLOOKUP(A4702,Cafe_sales!$A$1:$O$10001,14,FALSE)</f>
        <v>In-store</v>
      </c>
      <c r="H4702" s="8">
        <f>VLOOKUP(A4702,Cafe_sales!$A$1:$O$10001,15,FALSE)</f>
        <v>45109</v>
      </c>
    </row>
    <row r="4703" spans="1:8" x14ac:dyDescent="0.35">
      <c r="A4703" t="s">
        <v>2454</v>
      </c>
      <c r="B4703" t="str">
        <f>VLOOKUP(A4703,Cafe_sales!$A$1:$O$10001,9,FALSE)</f>
        <v>Coffee</v>
      </c>
      <c r="C4703" s="6">
        <f>VLOOKUP(A4703,Cafe_sales!$A$1:$O$10001,10,FALSE)</f>
        <v>4</v>
      </c>
      <c r="D4703" s="10">
        <f>VLOOKUP(A4703,Cafe_sales!$A$1:$O$10001,11,FALSE)</f>
        <v>2</v>
      </c>
      <c r="E4703" s="6">
        <f>VLOOKUP(A4703,Cafe_sales!$A$1:$O$10001,12,FALSE)</f>
        <v>8</v>
      </c>
      <c r="F4703" t="str">
        <f>VLOOKUP(A4703,Cafe_sales!$A$1:$O$10001,13,FALSE)</f>
        <v>Default mode</v>
      </c>
      <c r="G4703" t="str">
        <f>VLOOKUP(A4703,Cafe_sales!$A$1:$O$10001,14,FALSE)</f>
        <v>In-store</v>
      </c>
      <c r="H4703" s="8">
        <f>VLOOKUP(A4703,Cafe_sales!$A$1:$O$10001,15,FALSE)</f>
        <v>44972</v>
      </c>
    </row>
    <row r="4704" spans="1:8" x14ac:dyDescent="0.35">
      <c r="A4704" t="s">
        <v>4498</v>
      </c>
      <c r="B4704" t="str">
        <f>VLOOKUP(A4704,Cafe_sales!$A$1:$O$10001,9,FALSE)</f>
        <v>Coffee</v>
      </c>
      <c r="C4704" s="6">
        <f>VLOOKUP(A4704,Cafe_sales!$A$1:$O$10001,10,FALSE)</f>
        <v>2</v>
      </c>
      <c r="D4704" s="10">
        <f>VLOOKUP(A4704,Cafe_sales!$A$1:$O$10001,11,FALSE)</f>
        <v>2</v>
      </c>
      <c r="E4704" s="6">
        <f>VLOOKUP(A4704,Cafe_sales!$A$1:$O$10001,12,FALSE)</f>
        <v>4</v>
      </c>
      <c r="F4704" t="str">
        <f>VLOOKUP(A4704,Cafe_sales!$A$1:$O$10001,13,FALSE)</f>
        <v>Digital Wallet</v>
      </c>
      <c r="G4704" t="str">
        <f>VLOOKUP(A4704,Cafe_sales!$A$1:$O$10001,14,FALSE)</f>
        <v>UNKNOWN</v>
      </c>
      <c r="H4704" s="8">
        <f>VLOOKUP(A4704,Cafe_sales!$A$1:$O$10001,15,FALSE)</f>
        <v>45029</v>
      </c>
    </row>
    <row r="4705" spans="1:8" x14ac:dyDescent="0.35">
      <c r="A4705" t="s">
        <v>1986</v>
      </c>
      <c r="B4705" t="str">
        <f>VLOOKUP(A4705,Cafe_sales!$A$1:$O$10001,9,FALSE)</f>
        <v>Juice</v>
      </c>
      <c r="C4705" s="6">
        <f>VLOOKUP(A4705,Cafe_sales!$A$1:$O$10001,10,FALSE)</f>
        <v>3</v>
      </c>
      <c r="D4705" s="10">
        <f>VLOOKUP(A4705,Cafe_sales!$A$1:$O$10001,11,FALSE)</f>
        <v>3</v>
      </c>
      <c r="E4705" s="6">
        <f>VLOOKUP(A4705,Cafe_sales!$A$1:$O$10001,12,FALSE)</f>
        <v>9</v>
      </c>
      <c r="F4705" t="str">
        <f>VLOOKUP(A4705,Cafe_sales!$A$1:$O$10001,13,FALSE)</f>
        <v>Credit Card</v>
      </c>
      <c r="G4705" t="str">
        <f>VLOOKUP(A4705,Cafe_sales!$A$1:$O$10001,14,FALSE)</f>
        <v>UNKNOWN</v>
      </c>
      <c r="H4705" s="8">
        <f>VLOOKUP(A4705,Cafe_sales!$A$1:$O$10001,15,FALSE)</f>
        <v>45237</v>
      </c>
    </row>
    <row r="4706" spans="1:8" x14ac:dyDescent="0.35">
      <c r="A4706" t="s">
        <v>8761</v>
      </c>
      <c r="B4706" t="str">
        <f>VLOOKUP(A4706,Cafe_sales!$A$1:$O$10001,9,FALSE)</f>
        <v>Smoothie</v>
      </c>
      <c r="C4706" s="6">
        <f>VLOOKUP(A4706,Cafe_sales!$A$1:$O$10001,10,FALSE)</f>
        <v>2</v>
      </c>
      <c r="D4706" s="10">
        <f>VLOOKUP(A4706,Cafe_sales!$A$1:$O$10001,11,FALSE)</f>
        <v>4</v>
      </c>
      <c r="E4706" s="6">
        <f>VLOOKUP(A4706,Cafe_sales!$A$1:$O$10001,12,FALSE)</f>
        <v>8</v>
      </c>
      <c r="F4706" t="str">
        <f>VLOOKUP(A4706,Cafe_sales!$A$1:$O$10001,13,FALSE)</f>
        <v>Cash</v>
      </c>
      <c r="G4706" t="str">
        <f>VLOOKUP(A4706,Cafe_sales!$A$1:$O$10001,14,FALSE)</f>
        <v>In-store</v>
      </c>
      <c r="H4706" s="8">
        <f>VLOOKUP(A4706,Cafe_sales!$A$1:$O$10001,15,FALSE)</f>
        <v>44963</v>
      </c>
    </row>
    <row r="4707" spans="1:8" x14ac:dyDescent="0.35">
      <c r="A4707" t="s">
        <v>7251</v>
      </c>
      <c r="B4707" t="str">
        <f>VLOOKUP(A4707,Cafe_sales!$A$1:$O$10001,9,FALSE)</f>
        <v>Cake</v>
      </c>
      <c r="C4707" s="6">
        <f>VLOOKUP(A4707,Cafe_sales!$A$1:$O$10001,10,FALSE)</f>
        <v>3</v>
      </c>
      <c r="D4707" s="10">
        <f>VLOOKUP(A4707,Cafe_sales!$A$1:$O$10001,11,FALSE)</f>
        <v>3</v>
      </c>
      <c r="E4707" s="6">
        <f>VLOOKUP(A4707,Cafe_sales!$A$1:$O$10001,12,FALSE)</f>
        <v>9</v>
      </c>
      <c r="F4707" t="str">
        <f>VLOOKUP(A4707,Cafe_sales!$A$1:$O$10001,13,FALSE)</f>
        <v>Default mode</v>
      </c>
      <c r="G4707" t="str">
        <f>VLOOKUP(A4707,Cafe_sales!$A$1:$O$10001,14,FALSE)</f>
        <v>In-store</v>
      </c>
      <c r="H4707" s="8">
        <f>VLOOKUP(A4707,Cafe_sales!$A$1:$O$10001,15,FALSE)</f>
        <v>45128</v>
      </c>
    </row>
    <row r="4708" spans="1:8" hidden="1" x14ac:dyDescent="0.35">
      <c r="A4708" t="s">
        <v>6185</v>
      </c>
      <c r="B4708" t="str">
        <f>VLOOKUP(A4708,Cafe_sales!$A$1:$O$10001,9,FALSE)</f>
        <v>Cookie</v>
      </c>
      <c r="C4708">
        <f>VLOOKUP(A4708,Cafe_sales!$A$1:$O$10001,10,FALSE)</f>
        <v>4</v>
      </c>
      <c r="D4708">
        <f>VLOOKUP(A4708,Cafe_sales!$A$1:$O$10001,11,FALSE)</f>
        <v>1</v>
      </c>
      <c r="E4708">
        <f>VLOOKUP(A4708,Cafe_sales!$A$1:$O$10001,12,FALSE)</f>
        <v>4</v>
      </c>
      <c r="F4708" t="str">
        <f>VLOOKUP(A4708,Cafe_sales!$A$1:$O$10001,13,FALSE)</f>
        <v>Default mode</v>
      </c>
      <c r="G4708" t="str">
        <f>VLOOKUP(A4708,Cafe_sales!$A$1:$O$10001,14,FALSE)</f>
        <v>Takeaway</v>
      </c>
      <c r="H4708" s="1">
        <f>VLOOKUP(A4708,Cafe_sales!$A$1:$O$10001,15,FALSE)</f>
        <v>45203</v>
      </c>
    </row>
    <row r="4709" spans="1:8" hidden="1" x14ac:dyDescent="0.35">
      <c r="A4709" t="s">
        <v>3150</v>
      </c>
      <c r="B4709" t="str">
        <f>VLOOKUP(A4709,Cafe_sales!$A$1:$O$10001,9,FALSE)</f>
        <v>Cookie</v>
      </c>
      <c r="C4709">
        <f>VLOOKUP(A4709,Cafe_sales!$A$1:$O$10001,10,FALSE)</f>
        <v>4</v>
      </c>
      <c r="D4709">
        <f>VLOOKUP(A4709,Cafe_sales!$A$1:$O$10001,11,FALSE)</f>
        <v>1</v>
      </c>
      <c r="E4709">
        <f>VLOOKUP(A4709,Cafe_sales!$A$1:$O$10001,12,FALSE)</f>
        <v>4</v>
      </c>
      <c r="F4709" t="str">
        <f>VLOOKUP(A4709,Cafe_sales!$A$1:$O$10001,13,FALSE)</f>
        <v>Cash</v>
      </c>
      <c r="G4709" t="str">
        <f>VLOOKUP(A4709,Cafe_sales!$A$1:$O$10001,14,FALSE)</f>
        <v>Takeaway</v>
      </c>
      <c r="H4709" s="1">
        <f>VLOOKUP(A4709,Cafe_sales!$A$1:$O$10001,15,FALSE)</f>
        <v>45242</v>
      </c>
    </row>
    <row r="4710" spans="1:8" hidden="1" x14ac:dyDescent="0.35">
      <c r="A4710" t="s">
        <v>1502</v>
      </c>
      <c r="B4710" t="str">
        <f>VLOOKUP(A4710,Cafe_sales!$A$1:$O$10001,9,FALSE)</f>
        <v>Salad</v>
      </c>
      <c r="C4710">
        <f>VLOOKUP(A4710,Cafe_sales!$A$1:$O$10001,10,FALSE)</f>
        <v>3.0412206226159713</v>
      </c>
      <c r="D4710">
        <f>VLOOKUP(A4710,Cafe_sales!$A$1:$O$10001,11,FALSE)</f>
        <v>5</v>
      </c>
      <c r="E4710">
        <f>VLOOKUP(A4710,Cafe_sales!$A$1:$O$10001,12,FALSE)</f>
        <v>25</v>
      </c>
      <c r="F4710" t="str">
        <f>VLOOKUP(A4710,Cafe_sales!$A$1:$O$10001,13,FALSE)</f>
        <v>Cash</v>
      </c>
      <c r="G4710" t="str">
        <f>VLOOKUP(A4710,Cafe_sales!$A$1:$O$10001,14,FALSE)</f>
        <v>Cafe</v>
      </c>
      <c r="H4710" s="1">
        <f>VLOOKUP(A4710,Cafe_sales!$A$1:$O$10001,15,FALSE)</f>
        <v>45031</v>
      </c>
    </row>
    <row r="4711" spans="1:8" x14ac:dyDescent="0.35">
      <c r="A4711" t="s">
        <v>5105</v>
      </c>
      <c r="B4711" t="str">
        <f>VLOOKUP(A4711,Cafe_sales!$A$1:$O$10001,9,FALSE)</f>
        <v>Juice</v>
      </c>
      <c r="C4711" s="6">
        <f>VLOOKUP(A4711,Cafe_sales!$A$1:$O$10001,10,FALSE)</f>
        <v>3</v>
      </c>
      <c r="D4711" s="10">
        <f>VLOOKUP(A4711,Cafe_sales!$A$1:$O$10001,11,FALSE)</f>
        <v>3</v>
      </c>
      <c r="E4711" s="6">
        <f>VLOOKUP(A4711,Cafe_sales!$A$1:$O$10001,12,FALSE)</f>
        <v>9</v>
      </c>
      <c r="F4711" t="str">
        <f>VLOOKUP(A4711,Cafe_sales!$A$1:$O$10001,13,FALSE)</f>
        <v>Cash</v>
      </c>
      <c r="G4711" t="str">
        <f>VLOOKUP(A4711,Cafe_sales!$A$1:$O$10001,14,FALSE)</f>
        <v>UNKNOWN</v>
      </c>
      <c r="H4711" s="8">
        <f>VLOOKUP(A4711,Cafe_sales!$A$1:$O$10001,15,FALSE)</f>
        <v>45270</v>
      </c>
    </row>
    <row r="4712" spans="1:8" x14ac:dyDescent="0.35">
      <c r="A4712" t="s">
        <v>2251</v>
      </c>
      <c r="B4712" t="str">
        <f>VLOOKUP(A4712,Cafe_sales!$A$1:$O$10001,9,FALSE)</f>
        <v>Cake</v>
      </c>
      <c r="C4712" s="6">
        <f>VLOOKUP(A4712,Cafe_sales!$A$1:$O$10001,10,FALSE)</f>
        <v>1</v>
      </c>
      <c r="D4712" s="10">
        <f>VLOOKUP(A4712,Cafe_sales!$A$1:$O$10001,11,FALSE)</f>
        <v>3</v>
      </c>
      <c r="E4712" s="6">
        <f>VLOOKUP(A4712,Cafe_sales!$A$1:$O$10001,12,FALSE)</f>
        <v>3</v>
      </c>
      <c r="F4712" t="str">
        <f>VLOOKUP(A4712,Cafe_sales!$A$1:$O$10001,13,FALSE)</f>
        <v>Credit Card</v>
      </c>
      <c r="G4712" t="str">
        <f>VLOOKUP(A4712,Cafe_sales!$A$1:$O$10001,14,FALSE)</f>
        <v>In-store</v>
      </c>
      <c r="H4712" s="8">
        <f>VLOOKUP(A4712,Cafe_sales!$A$1:$O$10001,15,FALSE)</f>
        <v>45091</v>
      </c>
    </row>
    <row r="4713" spans="1:8" x14ac:dyDescent="0.35">
      <c r="A4713" t="s">
        <v>2147</v>
      </c>
      <c r="B4713" t="str">
        <f>VLOOKUP(A4713,Cafe_sales!$A$1:$O$10001,9,FALSE)</f>
        <v>Tea</v>
      </c>
      <c r="C4713" s="6">
        <f>VLOOKUP(A4713,Cafe_sales!$A$1:$O$10001,10,FALSE)</f>
        <v>5</v>
      </c>
      <c r="D4713" s="10">
        <f>VLOOKUP(A4713,Cafe_sales!$A$1:$O$10001,11,FALSE)</f>
        <v>1.5</v>
      </c>
      <c r="E4713" s="6">
        <f>VLOOKUP(A4713,Cafe_sales!$A$1:$O$10001,12,FALSE)</f>
        <v>7.5</v>
      </c>
      <c r="F4713" t="str">
        <f>VLOOKUP(A4713,Cafe_sales!$A$1:$O$10001,13,FALSE)</f>
        <v>Default mode</v>
      </c>
      <c r="G4713" t="str">
        <f>VLOOKUP(A4713,Cafe_sales!$A$1:$O$10001,14,FALSE)</f>
        <v>UNKNOWN</v>
      </c>
      <c r="H4713" s="8">
        <f>VLOOKUP(A4713,Cafe_sales!$A$1:$O$10001,15,FALSE)</f>
        <v>44972</v>
      </c>
    </row>
    <row r="4714" spans="1:8" x14ac:dyDescent="0.35">
      <c r="A4714" t="s">
        <v>6496</v>
      </c>
      <c r="B4714" t="str">
        <f>VLOOKUP(A4714,Cafe_sales!$A$1:$O$10001,9,FALSE)</f>
        <v>Juice</v>
      </c>
      <c r="C4714" s="6">
        <f>VLOOKUP(A4714,Cafe_sales!$A$1:$O$10001,10,FALSE)</f>
        <v>4</v>
      </c>
      <c r="D4714" s="10">
        <f>VLOOKUP(A4714,Cafe_sales!$A$1:$O$10001,11,FALSE)</f>
        <v>5</v>
      </c>
      <c r="E4714" s="6">
        <f>VLOOKUP(A4714,Cafe_sales!$A$1:$O$10001,12,FALSE)</f>
        <v>20</v>
      </c>
      <c r="F4714" t="str">
        <f>VLOOKUP(A4714,Cafe_sales!$A$1:$O$10001,13,FALSE)</f>
        <v>Cash</v>
      </c>
      <c r="G4714" t="str">
        <f>VLOOKUP(A4714,Cafe_sales!$A$1:$O$10001,14,FALSE)</f>
        <v>UNKNOWN</v>
      </c>
      <c r="H4714" s="8">
        <f>VLOOKUP(A4714,Cafe_sales!$A$1:$O$10001,15,FALSE)</f>
        <v>44938</v>
      </c>
    </row>
    <row r="4715" spans="1:8" hidden="1" x14ac:dyDescent="0.35">
      <c r="A4715" t="s">
        <v>9400</v>
      </c>
      <c r="B4715" t="str">
        <f>VLOOKUP(A4715,Cafe_sales!$A$1:$O$10001,9,FALSE)</f>
        <v>Salad</v>
      </c>
      <c r="C4715">
        <f>VLOOKUP(A4715,Cafe_sales!$A$1:$O$10001,10,FALSE)</f>
        <v>2</v>
      </c>
      <c r="D4715">
        <f>VLOOKUP(A4715,Cafe_sales!$A$1:$O$10001,11,FALSE)</f>
        <v>5</v>
      </c>
      <c r="E4715">
        <f>VLOOKUP(A4715,Cafe_sales!$A$1:$O$10001,12,FALSE)</f>
        <v>10</v>
      </c>
      <c r="F4715" t="str">
        <f>VLOOKUP(A4715,Cafe_sales!$A$1:$O$10001,13,FALSE)</f>
        <v>Digital Wallet</v>
      </c>
      <c r="G4715" t="str">
        <f>VLOOKUP(A4715,Cafe_sales!$A$1:$O$10001,14,FALSE)</f>
        <v>Takeaway</v>
      </c>
      <c r="H4715" s="1">
        <f>VLOOKUP(A4715,Cafe_sales!$A$1:$O$10001,15,FALSE)</f>
        <v>45119</v>
      </c>
    </row>
    <row r="4716" spans="1:8" x14ac:dyDescent="0.35">
      <c r="A4716" t="s">
        <v>4111</v>
      </c>
      <c r="B4716" t="str">
        <f>VLOOKUP(A4716,Cafe_sales!$A$1:$O$10001,9,FALSE)</f>
        <v>Cookie</v>
      </c>
      <c r="C4716" s="6">
        <f>VLOOKUP(A4716,Cafe_sales!$A$1:$O$10001,10,FALSE)</f>
        <v>4</v>
      </c>
      <c r="D4716" s="10">
        <f>VLOOKUP(A4716,Cafe_sales!$A$1:$O$10001,11,FALSE)</f>
        <v>1</v>
      </c>
      <c r="E4716" s="6">
        <f>VLOOKUP(A4716,Cafe_sales!$A$1:$O$10001,12,FALSE)</f>
        <v>4</v>
      </c>
      <c r="F4716" t="str">
        <f>VLOOKUP(A4716,Cafe_sales!$A$1:$O$10001,13,FALSE)</f>
        <v>Default mode</v>
      </c>
      <c r="G4716" t="str">
        <f>VLOOKUP(A4716,Cafe_sales!$A$1:$O$10001,14,FALSE)</f>
        <v>In-store</v>
      </c>
      <c r="H4716" s="8">
        <f>VLOOKUP(A4716,Cafe_sales!$A$1:$O$10001,15,FALSE)</f>
        <v>45257</v>
      </c>
    </row>
    <row r="4717" spans="1:8" hidden="1" x14ac:dyDescent="0.35">
      <c r="A4717" t="s">
        <v>7168</v>
      </c>
      <c r="B4717" t="str">
        <f>VLOOKUP(A4717,Cafe_sales!$A$1:$O$10001,9,FALSE)</f>
        <v>Smoothie</v>
      </c>
      <c r="C4717">
        <f>VLOOKUP(A4717,Cafe_sales!$A$1:$O$10001,10,FALSE)</f>
        <v>5</v>
      </c>
      <c r="D4717">
        <f>VLOOKUP(A4717,Cafe_sales!$A$1:$O$10001,11,FALSE)</f>
        <v>4</v>
      </c>
      <c r="E4717">
        <f>VLOOKUP(A4717,Cafe_sales!$A$1:$O$10001,12,FALSE)</f>
        <v>20</v>
      </c>
      <c r="F4717" t="str">
        <f>VLOOKUP(A4717,Cafe_sales!$A$1:$O$10001,13,FALSE)</f>
        <v>Credit Card</v>
      </c>
      <c r="G4717" t="str">
        <f>VLOOKUP(A4717,Cafe_sales!$A$1:$O$10001,14,FALSE)</f>
        <v>Takeaway</v>
      </c>
      <c r="H4717" s="1">
        <f>VLOOKUP(A4717,Cafe_sales!$A$1:$O$10001,15,FALSE)</f>
        <v>45054</v>
      </c>
    </row>
    <row r="4718" spans="1:8" x14ac:dyDescent="0.35">
      <c r="A4718" t="s">
        <v>2506</v>
      </c>
      <c r="B4718" t="str">
        <f>VLOOKUP(A4718,Cafe_sales!$A$1:$O$10001,9,FALSE)</f>
        <v>UNKNOWN</v>
      </c>
      <c r="C4718" s="6">
        <f>VLOOKUP(A4718,Cafe_sales!$A$1:$O$10001,10,FALSE)</f>
        <v>3.0393634840871022</v>
      </c>
      <c r="D4718" s="10">
        <f>VLOOKUP(A4718,Cafe_sales!$A$1:$O$10001,11,FALSE)</f>
        <v>5</v>
      </c>
      <c r="E4718" s="6">
        <f>VLOOKUP(A4718,Cafe_sales!$A$1:$O$10001,12,FALSE)</f>
        <v>20</v>
      </c>
      <c r="F4718" t="str">
        <f>VLOOKUP(A4718,Cafe_sales!$A$1:$O$10001,13,FALSE)</f>
        <v>Digital Wallet</v>
      </c>
      <c r="G4718" t="str">
        <f>VLOOKUP(A4718,Cafe_sales!$A$1:$O$10001,14,FALSE)</f>
        <v>UNKNOWN</v>
      </c>
      <c r="H4718" s="8">
        <f>VLOOKUP(A4718,Cafe_sales!$A$1:$O$10001,15,FALSE)</f>
        <v>45038</v>
      </c>
    </row>
    <row r="4719" spans="1:8" x14ac:dyDescent="0.35">
      <c r="A4719" t="s">
        <v>7846</v>
      </c>
      <c r="B4719" t="str">
        <f>VLOOKUP(A4719,Cafe_sales!$A$1:$O$10001,9,FALSE)</f>
        <v>Juice</v>
      </c>
      <c r="C4719" s="6">
        <f>VLOOKUP(A4719,Cafe_sales!$A$1:$O$10001,10,FALSE)</f>
        <v>1</v>
      </c>
      <c r="D4719" s="10">
        <f>VLOOKUP(A4719,Cafe_sales!$A$1:$O$10001,11,FALSE)</f>
        <v>3</v>
      </c>
      <c r="E4719" s="6">
        <f>VLOOKUP(A4719,Cafe_sales!$A$1:$O$10001,12,FALSE)</f>
        <v>3</v>
      </c>
      <c r="F4719" t="str">
        <f>VLOOKUP(A4719,Cafe_sales!$A$1:$O$10001,13,FALSE)</f>
        <v>Cash</v>
      </c>
      <c r="G4719" t="str">
        <f>VLOOKUP(A4719,Cafe_sales!$A$1:$O$10001,14,FALSE)</f>
        <v>In-store</v>
      </c>
      <c r="H4719" s="8">
        <f>VLOOKUP(A4719,Cafe_sales!$A$1:$O$10001,15,FALSE)</f>
        <v>44986</v>
      </c>
    </row>
    <row r="4720" spans="1:8" x14ac:dyDescent="0.35">
      <c r="A4720" t="s">
        <v>8884</v>
      </c>
      <c r="B4720" t="str">
        <f>VLOOKUP(A4720,Cafe_sales!$A$1:$O$10001,9,FALSE)</f>
        <v>Sandwich</v>
      </c>
      <c r="C4720" s="6">
        <f>VLOOKUP(A4720,Cafe_sales!$A$1:$O$10001,10,FALSE)</f>
        <v>3</v>
      </c>
      <c r="D4720" s="10">
        <f>VLOOKUP(A4720,Cafe_sales!$A$1:$O$10001,11,FALSE)</f>
        <v>4</v>
      </c>
      <c r="E4720" s="6">
        <f>VLOOKUP(A4720,Cafe_sales!$A$1:$O$10001,12,FALSE)</f>
        <v>12</v>
      </c>
      <c r="F4720" t="str">
        <f>VLOOKUP(A4720,Cafe_sales!$A$1:$O$10001,13,FALSE)</f>
        <v>Default mode</v>
      </c>
      <c r="G4720" t="str">
        <f>VLOOKUP(A4720,Cafe_sales!$A$1:$O$10001,14,FALSE)</f>
        <v>In-store</v>
      </c>
      <c r="H4720" s="8">
        <f>VLOOKUP(A4720,Cafe_sales!$A$1:$O$10001,15,FALSE)</f>
        <v>44927</v>
      </c>
    </row>
    <row r="4721" spans="1:8" x14ac:dyDescent="0.35">
      <c r="A4721" t="s">
        <v>2025</v>
      </c>
      <c r="B4721" t="str">
        <f>VLOOKUP(A4721,Cafe_sales!$A$1:$O$10001,9,FALSE)</f>
        <v>UNKNOWN</v>
      </c>
      <c r="C4721" s="6">
        <f>VLOOKUP(A4721,Cafe_sales!$A$1:$O$10001,10,FALSE)</f>
        <v>3</v>
      </c>
      <c r="D4721" s="10">
        <f>VLOOKUP(A4721,Cafe_sales!$A$1:$O$10001,11,FALSE)</f>
        <v>3</v>
      </c>
      <c r="E4721" s="6">
        <f>VLOOKUP(A4721,Cafe_sales!$A$1:$O$10001,12,FALSE)</f>
        <v>3</v>
      </c>
      <c r="F4721" t="str">
        <f>VLOOKUP(A4721,Cafe_sales!$A$1:$O$10001,13,FALSE)</f>
        <v>Digital Wallet</v>
      </c>
      <c r="G4721" t="str">
        <f>VLOOKUP(A4721,Cafe_sales!$A$1:$O$10001,14,FALSE)</f>
        <v>UNKNOWN</v>
      </c>
      <c r="H4721" s="8">
        <f>VLOOKUP(A4721,Cafe_sales!$A$1:$O$10001,15,FALSE)</f>
        <v>45101</v>
      </c>
    </row>
    <row r="4722" spans="1:8" hidden="1" x14ac:dyDescent="0.35">
      <c r="A4722" t="s">
        <v>7181</v>
      </c>
      <c r="B4722" t="str">
        <f>VLOOKUP(A4722,Cafe_sales!$A$1:$O$10001,9,FALSE)</f>
        <v>UNKNOWN</v>
      </c>
      <c r="C4722">
        <f>VLOOKUP(A4722,Cafe_sales!$A$1:$O$10001,10,FALSE)</f>
        <v>2</v>
      </c>
      <c r="D4722">
        <f>VLOOKUP(A4722,Cafe_sales!$A$1:$O$10001,11,FALSE)</f>
        <v>1.5</v>
      </c>
      <c r="E4722">
        <f>VLOOKUP(A4722,Cafe_sales!$A$1:$O$10001,12,FALSE)</f>
        <v>3</v>
      </c>
      <c r="F4722" t="str">
        <f>VLOOKUP(A4722,Cafe_sales!$A$1:$O$10001,13,FALSE)</f>
        <v>Default mode</v>
      </c>
      <c r="G4722" t="str">
        <f>VLOOKUP(A4722,Cafe_sales!$A$1:$O$10001,14,FALSE)</f>
        <v>Takeaway</v>
      </c>
      <c r="H4722" s="1">
        <f>VLOOKUP(A4722,Cafe_sales!$A$1:$O$10001,15,FALSE)</f>
        <v>44991</v>
      </c>
    </row>
    <row r="4723" spans="1:8" x14ac:dyDescent="0.35">
      <c r="A4723" t="s">
        <v>8326</v>
      </c>
      <c r="B4723" t="str">
        <f>VLOOKUP(A4723,Cafe_sales!$A$1:$O$10001,9,FALSE)</f>
        <v>Smoothie</v>
      </c>
      <c r="C4723" s="6">
        <f>VLOOKUP(A4723,Cafe_sales!$A$1:$O$10001,10,FALSE)</f>
        <v>3</v>
      </c>
      <c r="D4723" s="10">
        <f>VLOOKUP(A4723,Cafe_sales!$A$1:$O$10001,11,FALSE)</f>
        <v>4</v>
      </c>
      <c r="E4723" s="6">
        <f>VLOOKUP(A4723,Cafe_sales!$A$1:$O$10001,12,FALSE)</f>
        <v>12</v>
      </c>
      <c r="F4723" t="str">
        <f>VLOOKUP(A4723,Cafe_sales!$A$1:$O$10001,13,FALSE)</f>
        <v>Credit Card</v>
      </c>
      <c r="G4723" t="str">
        <f>VLOOKUP(A4723,Cafe_sales!$A$1:$O$10001,14,FALSE)</f>
        <v>In-store</v>
      </c>
      <c r="H4723" s="8">
        <f>VLOOKUP(A4723,Cafe_sales!$A$1:$O$10001,15,FALSE)</f>
        <v>44979</v>
      </c>
    </row>
    <row r="4724" spans="1:8" hidden="1" x14ac:dyDescent="0.35">
      <c r="A4724" t="s">
        <v>603</v>
      </c>
      <c r="B4724" t="str">
        <f>VLOOKUP(A4724,Cafe_sales!$A$1:$O$10001,9,FALSE)</f>
        <v>Tea</v>
      </c>
      <c r="C4724">
        <f>VLOOKUP(A4724,Cafe_sales!$A$1:$O$10001,10,FALSE)</f>
        <v>2</v>
      </c>
      <c r="D4724">
        <f>VLOOKUP(A4724,Cafe_sales!$A$1:$O$10001,11,FALSE)</f>
        <v>1.5</v>
      </c>
      <c r="E4724">
        <f>VLOOKUP(A4724,Cafe_sales!$A$1:$O$10001,12,FALSE)</f>
        <v>3</v>
      </c>
      <c r="F4724" t="str">
        <f>VLOOKUP(A4724,Cafe_sales!$A$1:$O$10001,13,FALSE)</f>
        <v>Default mode</v>
      </c>
      <c r="G4724" t="str">
        <f>VLOOKUP(A4724,Cafe_sales!$A$1:$O$10001,14,FALSE)</f>
        <v>Takeaway</v>
      </c>
      <c r="H4724" s="1">
        <f>VLOOKUP(A4724,Cafe_sales!$A$1:$O$10001,15,FALSE)</f>
        <v>45150</v>
      </c>
    </row>
    <row r="4725" spans="1:8" x14ac:dyDescent="0.35">
      <c r="A4725" t="s">
        <v>7071</v>
      </c>
      <c r="B4725" t="str">
        <f>VLOOKUP(A4725,Cafe_sales!$A$1:$O$10001,9,FALSE)</f>
        <v>UNKNOWN</v>
      </c>
      <c r="C4725" s="6">
        <f>VLOOKUP(A4725,Cafe_sales!$A$1:$O$10001,10,FALSE)</f>
        <v>5</v>
      </c>
      <c r="D4725" s="10">
        <f>VLOOKUP(A4725,Cafe_sales!$A$1:$O$10001,11,FALSE)</f>
        <v>1</v>
      </c>
      <c r="E4725" s="6">
        <f>VLOOKUP(A4725,Cafe_sales!$A$1:$O$10001,12,FALSE)</f>
        <v>5</v>
      </c>
      <c r="F4725" t="str">
        <f>VLOOKUP(A4725,Cafe_sales!$A$1:$O$10001,13,FALSE)</f>
        <v>Cash</v>
      </c>
      <c r="G4725" t="str">
        <f>VLOOKUP(A4725,Cafe_sales!$A$1:$O$10001,14,FALSE)</f>
        <v>UNKNOWN</v>
      </c>
      <c r="H4725" s="8">
        <f>VLOOKUP(A4725,Cafe_sales!$A$1:$O$10001,15,FALSE)</f>
        <v>45205</v>
      </c>
    </row>
    <row r="4726" spans="1:8" x14ac:dyDescent="0.35">
      <c r="A4726" t="s">
        <v>6984</v>
      </c>
      <c r="B4726" t="str">
        <f>VLOOKUP(A4726,Cafe_sales!$A$1:$O$10001,9,FALSE)</f>
        <v>Sandwich</v>
      </c>
      <c r="C4726" s="6">
        <f>VLOOKUP(A4726,Cafe_sales!$A$1:$O$10001,10,FALSE)</f>
        <v>3</v>
      </c>
      <c r="D4726" s="10">
        <f>VLOOKUP(A4726,Cafe_sales!$A$1:$O$10001,11,FALSE)</f>
        <v>4</v>
      </c>
      <c r="E4726" s="6">
        <f>VLOOKUP(A4726,Cafe_sales!$A$1:$O$10001,12,FALSE)</f>
        <v>12</v>
      </c>
      <c r="F4726" t="str">
        <f>VLOOKUP(A4726,Cafe_sales!$A$1:$O$10001,13,FALSE)</f>
        <v>Credit Card</v>
      </c>
      <c r="G4726" t="str">
        <f>VLOOKUP(A4726,Cafe_sales!$A$1:$O$10001,14,FALSE)</f>
        <v>UNKNOWN</v>
      </c>
      <c r="H4726" s="8">
        <f>VLOOKUP(A4726,Cafe_sales!$A$1:$O$10001,15,FALSE)</f>
        <v>45055</v>
      </c>
    </row>
    <row r="4727" spans="1:8" x14ac:dyDescent="0.35">
      <c r="A4727" t="s">
        <v>747</v>
      </c>
      <c r="B4727" t="str">
        <f>VLOOKUP(A4727,Cafe_sales!$A$1:$O$10001,9,FALSE)</f>
        <v>UNKNOWN</v>
      </c>
      <c r="C4727" s="6">
        <f>VLOOKUP(A4727,Cafe_sales!$A$1:$O$10001,10,FALSE)</f>
        <v>3.0413082842915347</v>
      </c>
      <c r="D4727" s="10">
        <f>VLOOKUP(A4727,Cafe_sales!$A$1:$O$10001,11,FALSE)</f>
        <v>2</v>
      </c>
      <c r="E4727" s="6">
        <f>VLOOKUP(A4727,Cafe_sales!$A$1:$O$10001,12,FALSE)</f>
        <v>6</v>
      </c>
      <c r="F4727" t="str">
        <f>VLOOKUP(A4727,Cafe_sales!$A$1:$O$10001,13,FALSE)</f>
        <v>Credit Card</v>
      </c>
      <c r="G4727" t="str">
        <f>VLOOKUP(A4727,Cafe_sales!$A$1:$O$10001,14,FALSE)</f>
        <v>In-store</v>
      </c>
      <c r="H4727" s="8">
        <f>VLOOKUP(A4727,Cafe_sales!$A$1:$O$10001,15,FALSE)</f>
        <v>45159</v>
      </c>
    </row>
    <row r="4728" spans="1:8" hidden="1" x14ac:dyDescent="0.35">
      <c r="A4728" t="s">
        <v>9682</v>
      </c>
      <c r="B4728" t="str">
        <f>VLOOKUP(A4728,Cafe_sales!$A$1:$O$10001,9,FALSE)</f>
        <v>Coffee</v>
      </c>
      <c r="C4728">
        <f>VLOOKUP(A4728,Cafe_sales!$A$1:$O$10001,10,FALSE)</f>
        <v>3</v>
      </c>
      <c r="D4728">
        <f>VLOOKUP(A4728,Cafe_sales!$A$1:$O$10001,11,FALSE)</f>
        <v>2</v>
      </c>
      <c r="E4728">
        <f>VLOOKUP(A4728,Cafe_sales!$A$1:$O$10001,12,FALSE)</f>
        <v>6</v>
      </c>
      <c r="F4728" t="str">
        <f>VLOOKUP(A4728,Cafe_sales!$A$1:$O$10001,13,FALSE)</f>
        <v>Digital Wallet</v>
      </c>
      <c r="G4728" t="str">
        <f>VLOOKUP(A4728,Cafe_sales!$A$1:$O$10001,14,FALSE)</f>
        <v>Takeaway</v>
      </c>
      <c r="H4728" s="1">
        <f>VLOOKUP(A4728,Cafe_sales!$A$1:$O$10001,15,FALSE)</f>
        <v>45156</v>
      </c>
    </row>
    <row r="4729" spans="1:8" x14ac:dyDescent="0.35">
      <c r="A4729" t="s">
        <v>2333</v>
      </c>
      <c r="B4729" t="str">
        <f>VLOOKUP(A4729,Cafe_sales!$A$1:$O$10001,9,FALSE)</f>
        <v>Salad</v>
      </c>
      <c r="C4729" s="6">
        <f>VLOOKUP(A4729,Cafe_sales!$A$1:$O$10001,10,FALSE)</f>
        <v>4</v>
      </c>
      <c r="D4729" s="10">
        <f>VLOOKUP(A4729,Cafe_sales!$A$1:$O$10001,11,FALSE)</f>
        <v>5</v>
      </c>
      <c r="E4729" s="6">
        <f>VLOOKUP(A4729,Cafe_sales!$A$1:$O$10001,12,FALSE)</f>
        <v>20</v>
      </c>
      <c r="F4729" t="str">
        <f>VLOOKUP(A4729,Cafe_sales!$A$1:$O$10001,13,FALSE)</f>
        <v>Credit Card</v>
      </c>
      <c r="G4729" t="str">
        <f>VLOOKUP(A4729,Cafe_sales!$A$1:$O$10001,14,FALSE)</f>
        <v>UNKNOWN</v>
      </c>
      <c r="H4729" s="8">
        <f>VLOOKUP(A4729,Cafe_sales!$A$1:$O$10001,15,FALSE)</f>
        <v>45007</v>
      </c>
    </row>
    <row r="4730" spans="1:8" x14ac:dyDescent="0.35">
      <c r="A4730" t="s">
        <v>6054</v>
      </c>
      <c r="B4730" t="str">
        <f>VLOOKUP(A4730,Cafe_sales!$A$1:$O$10001,9,FALSE)</f>
        <v>Cookie</v>
      </c>
      <c r="C4730" s="6">
        <f>VLOOKUP(A4730,Cafe_sales!$A$1:$O$10001,10,FALSE)</f>
        <v>5</v>
      </c>
      <c r="D4730" s="10">
        <f>VLOOKUP(A4730,Cafe_sales!$A$1:$O$10001,11,FALSE)</f>
        <v>0</v>
      </c>
      <c r="E4730" s="6">
        <f>VLOOKUP(A4730,Cafe_sales!$A$1:$O$10001,12,FALSE)</f>
        <v>5</v>
      </c>
      <c r="F4730" t="str">
        <f>VLOOKUP(A4730,Cafe_sales!$A$1:$O$10001,13,FALSE)</f>
        <v>Credit Card</v>
      </c>
      <c r="G4730" t="str">
        <f>VLOOKUP(A4730,Cafe_sales!$A$1:$O$10001,14,FALSE)</f>
        <v>In-store</v>
      </c>
      <c r="H4730" s="8">
        <f>VLOOKUP(A4730,Cafe_sales!$A$1:$O$10001,15,FALSE)</f>
        <v>45190</v>
      </c>
    </row>
    <row r="4731" spans="1:8" x14ac:dyDescent="0.35">
      <c r="A4731" t="s">
        <v>376</v>
      </c>
      <c r="B4731" t="str">
        <f>VLOOKUP(A4731,Cafe_sales!$A$1:$O$10001,9,FALSE)</f>
        <v>Sandwich</v>
      </c>
      <c r="C4731" s="6">
        <f>VLOOKUP(A4731,Cafe_sales!$A$1:$O$10001,10,FALSE)</f>
        <v>5</v>
      </c>
      <c r="D4731" s="10">
        <f>VLOOKUP(A4731,Cafe_sales!$A$1:$O$10001,11,FALSE)</f>
        <v>4</v>
      </c>
      <c r="E4731" s="6">
        <f>VLOOKUP(A4731,Cafe_sales!$A$1:$O$10001,12,FALSE)</f>
        <v>20</v>
      </c>
      <c r="F4731" t="str">
        <f>VLOOKUP(A4731,Cafe_sales!$A$1:$O$10001,13,FALSE)</f>
        <v>Digital Wallet</v>
      </c>
      <c r="G4731" t="str">
        <f>VLOOKUP(A4731,Cafe_sales!$A$1:$O$10001,14,FALSE)</f>
        <v>UNKNOWN</v>
      </c>
      <c r="H4731" s="8">
        <f>VLOOKUP(A4731,Cafe_sales!$A$1:$O$10001,15,FALSE)</f>
        <v>45232</v>
      </c>
    </row>
    <row r="4732" spans="1:8" x14ac:dyDescent="0.35">
      <c r="A4732" t="s">
        <v>8200</v>
      </c>
      <c r="B4732" t="str">
        <f>VLOOKUP(A4732,Cafe_sales!$A$1:$O$10001,9,FALSE)</f>
        <v>Sandwich</v>
      </c>
      <c r="C4732" s="6">
        <f>VLOOKUP(A4732,Cafe_sales!$A$1:$O$10001,10,FALSE)</f>
        <v>5</v>
      </c>
      <c r="D4732" s="10">
        <f>VLOOKUP(A4732,Cafe_sales!$A$1:$O$10001,11,FALSE)</f>
        <v>4</v>
      </c>
      <c r="E4732" s="6">
        <f>VLOOKUP(A4732,Cafe_sales!$A$1:$O$10001,12,FALSE)</f>
        <v>20</v>
      </c>
      <c r="F4732" t="str">
        <f>VLOOKUP(A4732,Cafe_sales!$A$1:$O$10001,13,FALSE)</f>
        <v>Credit Card</v>
      </c>
      <c r="G4732" t="str">
        <f>VLOOKUP(A4732,Cafe_sales!$A$1:$O$10001,14,FALSE)</f>
        <v>UNKNOWN</v>
      </c>
      <c r="H4732" s="8">
        <f>VLOOKUP(A4732,Cafe_sales!$A$1:$O$10001,15,FALSE)</f>
        <v>45230</v>
      </c>
    </row>
    <row r="4733" spans="1:8" x14ac:dyDescent="0.35">
      <c r="A4733" t="s">
        <v>4926</v>
      </c>
      <c r="B4733" t="str">
        <f>VLOOKUP(A4733,Cafe_sales!$A$1:$O$10001,9,FALSE)</f>
        <v>Cookie</v>
      </c>
      <c r="C4733" s="6">
        <f>VLOOKUP(A4733,Cafe_sales!$A$1:$O$10001,10,FALSE)</f>
        <v>3</v>
      </c>
      <c r="D4733" s="10">
        <f>VLOOKUP(A4733,Cafe_sales!$A$1:$O$10001,11,FALSE)</f>
        <v>0</v>
      </c>
      <c r="E4733" s="6">
        <f>VLOOKUP(A4733,Cafe_sales!$A$1:$O$10001,12,FALSE)</f>
        <v>3</v>
      </c>
      <c r="F4733" t="str">
        <f>VLOOKUP(A4733,Cafe_sales!$A$1:$O$10001,13,FALSE)</f>
        <v>Default mode</v>
      </c>
      <c r="G4733" t="str">
        <f>VLOOKUP(A4733,Cafe_sales!$A$1:$O$10001,14,FALSE)</f>
        <v>UNKNOWN</v>
      </c>
      <c r="H4733" s="8">
        <f>VLOOKUP(A4733,Cafe_sales!$A$1:$O$10001,15,FALSE)</f>
        <v>44962</v>
      </c>
    </row>
    <row r="4734" spans="1:8" hidden="1" x14ac:dyDescent="0.35">
      <c r="A4734" t="s">
        <v>8139</v>
      </c>
      <c r="B4734" t="str">
        <f>VLOOKUP(A4734,Cafe_sales!$A$1:$O$10001,9,FALSE)</f>
        <v>Coffee</v>
      </c>
      <c r="C4734">
        <f>VLOOKUP(A4734,Cafe_sales!$A$1:$O$10001,10,FALSE)</f>
        <v>1</v>
      </c>
      <c r="D4734">
        <f>VLOOKUP(A4734,Cafe_sales!$A$1:$O$10001,11,FALSE)</f>
        <v>2</v>
      </c>
      <c r="E4734">
        <f>VLOOKUP(A4734,Cafe_sales!$A$1:$O$10001,12,FALSE)</f>
        <v>2</v>
      </c>
      <c r="F4734" t="str">
        <f>VLOOKUP(A4734,Cafe_sales!$A$1:$O$10001,13,FALSE)</f>
        <v>Default mode</v>
      </c>
      <c r="G4734" t="str">
        <f>VLOOKUP(A4734,Cafe_sales!$A$1:$O$10001,14,FALSE)</f>
        <v>Takeaway</v>
      </c>
      <c r="H4734" s="1">
        <f>VLOOKUP(A4734,Cafe_sales!$A$1:$O$10001,15,FALSE)</f>
        <v>45191</v>
      </c>
    </row>
    <row r="4735" spans="1:8" hidden="1" x14ac:dyDescent="0.35">
      <c r="A4735" t="s">
        <v>5437</v>
      </c>
      <c r="B4735" t="str">
        <f>VLOOKUP(A4735,Cafe_sales!$A$1:$O$10001,9,FALSE)</f>
        <v>Juice</v>
      </c>
      <c r="C4735">
        <f>VLOOKUP(A4735,Cafe_sales!$A$1:$O$10001,10,FALSE)</f>
        <v>3</v>
      </c>
      <c r="D4735">
        <f>VLOOKUP(A4735,Cafe_sales!$A$1:$O$10001,11,FALSE)</f>
        <v>3</v>
      </c>
      <c r="E4735">
        <f>VLOOKUP(A4735,Cafe_sales!$A$1:$O$10001,12,FALSE)</f>
        <v>9</v>
      </c>
      <c r="F4735" t="str">
        <f>VLOOKUP(A4735,Cafe_sales!$A$1:$O$10001,13,FALSE)</f>
        <v>Cash</v>
      </c>
      <c r="G4735" t="str">
        <f>VLOOKUP(A4735,Cafe_sales!$A$1:$O$10001,14,FALSE)</f>
        <v>Takeaway</v>
      </c>
      <c r="H4735" s="1">
        <f>VLOOKUP(A4735,Cafe_sales!$A$1:$O$10001,15,FALSE)</f>
        <v>44956</v>
      </c>
    </row>
    <row r="4736" spans="1:8" hidden="1" x14ac:dyDescent="0.35">
      <c r="A4736" t="s">
        <v>6473</v>
      </c>
      <c r="B4736" t="str">
        <f>VLOOKUP(A4736,Cafe_sales!$A$1:$O$10001,9,FALSE)</f>
        <v>Cookie</v>
      </c>
      <c r="C4736">
        <f>VLOOKUP(A4736,Cafe_sales!$A$1:$O$10001,10,FALSE)</f>
        <v>4</v>
      </c>
      <c r="D4736">
        <f>VLOOKUP(A4736,Cafe_sales!$A$1:$O$10001,11,FALSE)</f>
        <v>1</v>
      </c>
      <c r="E4736">
        <f>VLOOKUP(A4736,Cafe_sales!$A$1:$O$10001,12,FALSE)</f>
        <v>4</v>
      </c>
      <c r="F4736" t="str">
        <f>VLOOKUP(A4736,Cafe_sales!$A$1:$O$10001,13,FALSE)</f>
        <v>Digital Wallet</v>
      </c>
      <c r="G4736" t="str">
        <f>VLOOKUP(A4736,Cafe_sales!$A$1:$O$10001,14,FALSE)</f>
        <v>Takeaway</v>
      </c>
      <c r="H4736" s="1">
        <f>VLOOKUP(A4736,Cafe_sales!$A$1:$O$10001,15,FALSE)</f>
        <v>45144</v>
      </c>
    </row>
    <row r="4737" spans="1:8" x14ac:dyDescent="0.35">
      <c r="A4737" t="s">
        <v>119</v>
      </c>
      <c r="B4737" t="str">
        <f>VLOOKUP(A4737,Cafe_sales!$A$1:$O$10001,9,FALSE)</f>
        <v>Salad</v>
      </c>
      <c r="C4737" s="6">
        <f>VLOOKUP(A4737,Cafe_sales!$A$1:$O$10001,10,FALSE)</f>
        <v>5</v>
      </c>
      <c r="D4737" s="10">
        <f>VLOOKUP(A4737,Cafe_sales!$A$1:$O$10001,11,FALSE)</f>
        <v>5</v>
      </c>
      <c r="E4737" s="6">
        <f>VLOOKUP(A4737,Cafe_sales!$A$1:$O$10001,12,FALSE)</f>
        <v>25</v>
      </c>
      <c r="F4737" t="str">
        <f>VLOOKUP(A4737,Cafe_sales!$A$1:$O$10001,13,FALSE)</f>
        <v>Cash</v>
      </c>
      <c r="G4737" t="str">
        <f>VLOOKUP(A4737,Cafe_sales!$A$1:$O$10001,14,FALSE)</f>
        <v>In-store</v>
      </c>
      <c r="H4737" s="8">
        <f>VLOOKUP(A4737,Cafe_sales!$A$1:$O$10001,15,FALSE)</f>
        <v>45087</v>
      </c>
    </row>
    <row r="4738" spans="1:8" x14ac:dyDescent="0.35">
      <c r="A4738" t="s">
        <v>4412</v>
      </c>
      <c r="B4738" t="str">
        <f>VLOOKUP(A4738,Cafe_sales!$A$1:$O$10001,9,FALSE)</f>
        <v>Coffee</v>
      </c>
      <c r="C4738" s="6">
        <f>VLOOKUP(A4738,Cafe_sales!$A$1:$O$10001,10,FALSE)</f>
        <v>2</v>
      </c>
      <c r="D4738" s="10">
        <f>VLOOKUP(A4738,Cafe_sales!$A$1:$O$10001,11,FALSE)</f>
        <v>2</v>
      </c>
      <c r="E4738" s="6">
        <f>VLOOKUP(A4738,Cafe_sales!$A$1:$O$10001,12,FALSE)</f>
        <v>4</v>
      </c>
      <c r="F4738" t="str">
        <f>VLOOKUP(A4738,Cafe_sales!$A$1:$O$10001,13,FALSE)</f>
        <v>Cash</v>
      </c>
      <c r="G4738" t="str">
        <f>VLOOKUP(A4738,Cafe_sales!$A$1:$O$10001,14,FALSE)</f>
        <v>UNKNOWN</v>
      </c>
      <c r="H4738" s="8">
        <f>VLOOKUP(A4738,Cafe_sales!$A$1:$O$10001,15,FALSE)</f>
        <v>45110</v>
      </c>
    </row>
    <row r="4739" spans="1:8" x14ac:dyDescent="0.35">
      <c r="A4739" t="s">
        <v>3317</v>
      </c>
      <c r="B4739" t="str">
        <f>VLOOKUP(A4739,Cafe_sales!$A$1:$O$10001,9,FALSE)</f>
        <v>Coffee</v>
      </c>
      <c r="C4739" s="6">
        <f>VLOOKUP(A4739,Cafe_sales!$A$1:$O$10001,10,FALSE)</f>
        <v>2</v>
      </c>
      <c r="D4739" s="10">
        <f>VLOOKUP(A4739,Cafe_sales!$A$1:$O$10001,11,FALSE)</f>
        <v>2</v>
      </c>
      <c r="E4739" s="6">
        <f>VLOOKUP(A4739,Cafe_sales!$A$1:$O$10001,12,FALSE)</f>
        <v>4</v>
      </c>
      <c r="F4739" t="str">
        <f>VLOOKUP(A4739,Cafe_sales!$A$1:$O$10001,13,FALSE)</f>
        <v>Default mode</v>
      </c>
      <c r="G4739" t="str">
        <f>VLOOKUP(A4739,Cafe_sales!$A$1:$O$10001,14,FALSE)</f>
        <v>UNKNOWN</v>
      </c>
      <c r="H4739" s="8">
        <f>VLOOKUP(A4739,Cafe_sales!$A$1:$O$10001,15,FALSE)</f>
        <v>44956</v>
      </c>
    </row>
    <row r="4740" spans="1:8" x14ac:dyDescent="0.35">
      <c r="A4740" t="s">
        <v>5371</v>
      </c>
      <c r="B4740" t="str">
        <f>VLOOKUP(A4740,Cafe_sales!$A$1:$O$10001,9,FALSE)</f>
        <v>Cookie</v>
      </c>
      <c r="C4740" s="6">
        <f>VLOOKUP(A4740,Cafe_sales!$A$1:$O$10001,10,FALSE)</f>
        <v>4</v>
      </c>
      <c r="D4740" s="10">
        <f>VLOOKUP(A4740,Cafe_sales!$A$1:$O$10001,11,FALSE)</f>
        <v>1</v>
      </c>
      <c r="E4740" s="6">
        <f>VLOOKUP(A4740,Cafe_sales!$A$1:$O$10001,12,FALSE)</f>
        <v>4</v>
      </c>
      <c r="F4740" t="str">
        <f>VLOOKUP(A4740,Cafe_sales!$A$1:$O$10001,13,FALSE)</f>
        <v>Default mode</v>
      </c>
      <c r="G4740" t="str">
        <f>VLOOKUP(A4740,Cafe_sales!$A$1:$O$10001,14,FALSE)</f>
        <v>In-store</v>
      </c>
      <c r="H4740" s="8">
        <f>VLOOKUP(A4740,Cafe_sales!$A$1:$O$10001,15,FALSE)</f>
        <v>44937</v>
      </c>
    </row>
    <row r="4741" spans="1:8" x14ac:dyDescent="0.35">
      <c r="A4741" t="s">
        <v>2687</v>
      </c>
      <c r="B4741" t="str">
        <f>VLOOKUP(A4741,Cafe_sales!$A$1:$O$10001,9,FALSE)</f>
        <v>Salad</v>
      </c>
      <c r="C4741" s="6">
        <f>VLOOKUP(A4741,Cafe_sales!$A$1:$O$10001,10,FALSE)</f>
        <v>1</v>
      </c>
      <c r="D4741" s="10">
        <f>VLOOKUP(A4741,Cafe_sales!$A$1:$O$10001,11,FALSE)</f>
        <v>5</v>
      </c>
      <c r="E4741" s="6">
        <f>VLOOKUP(A4741,Cafe_sales!$A$1:$O$10001,12,FALSE)</f>
        <v>5</v>
      </c>
      <c r="F4741" t="str">
        <f>VLOOKUP(A4741,Cafe_sales!$A$1:$O$10001,13,FALSE)</f>
        <v>Default mode</v>
      </c>
      <c r="G4741" t="str">
        <f>VLOOKUP(A4741,Cafe_sales!$A$1:$O$10001,14,FALSE)</f>
        <v>In-store</v>
      </c>
      <c r="H4741" s="8">
        <f>VLOOKUP(A4741,Cafe_sales!$A$1:$O$10001,15,FALSE)</f>
        <v>45250</v>
      </c>
    </row>
    <row r="4742" spans="1:8" x14ac:dyDescent="0.35">
      <c r="A4742" t="s">
        <v>7563</v>
      </c>
      <c r="B4742" t="str">
        <f>VLOOKUP(A4742,Cafe_sales!$A$1:$O$10001,9,FALSE)</f>
        <v>Juice</v>
      </c>
      <c r="C4742" s="6">
        <f>VLOOKUP(A4742,Cafe_sales!$A$1:$O$10001,10,FALSE)</f>
        <v>3</v>
      </c>
      <c r="D4742" s="10">
        <f>VLOOKUP(A4742,Cafe_sales!$A$1:$O$10001,11,FALSE)</f>
        <v>3</v>
      </c>
      <c r="E4742" s="6">
        <f>VLOOKUP(A4742,Cafe_sales!$A$1:$O$10001,12,FALSE)</f>
        <v>9</v>
      </c>
      <c r="F4742" t="str">
        <f>VLOOKUP(A4742,Cafe_sales!$A$1:$O$10001,13,FALSE)</f>
        <v>Digital Wallet</v>
      </c>
      <c r="G4742" t="str">
        <f>VLOOKUP(A4742,Cafe_sales!$A$1:$O$10001,14,FALSE)</f>
        <v>UNKNOWN</v>
      </c>
      <c r="H4742" s="8">
        <f>VLOOKUP(A4742,Cafe_sales!$A$1:$O$10001,15,FALSE)</f>
        <v>45228</v>
      </c>
    </row>
    <row r="4743" spans="1:8" x14ac:dyDescent="0.35">
      <c r="A4743" t="s">
        <v>5146</v>
      </c>
      <c r="B4743" t="str">
        <f>VLOOKUP(A4743,Cafe_sales!$A$1:$O$10001,9,FALSE)</f>
        <v>Smoothie</v>
      </c>
      <c r="C4743" s="6">
        <f>VLOOKUP(A4743,Cafe_sales!$A$1:$O$10001,10,FALSE)</f>
        <v>4</v>
      </c>
      <c r="D4743" s="10">
        <f>VLOOKUP(A4743,Cafe_sales!$A$1:$O$10001,11,FALSE)</f>
        <v>4</v>
      </c>
      <c r="E4743" s="6">
        <f>VLOOKUP(A4743,Cafe_sales!$A$1:$O$10001,12,FALSE)</f>
        <v>16</v>
      </c>
      <c r="F4743" t="str">
        <f>VLOOKUP(A4743,Cafe_sales!$A$1:$O$10001,13,FALSE)</f>
        <v>Credit Card</v>
      </c>
      <c r="G4743" t="str">
        <f>VLOOKUP(A4743,Cafe_sales!$A$1:$O$10001,14,FALSE)</f>
        <v>UNKNOWN</v>
      </c>
      <c r="H4743" s="8">
        <f>VLOOKUP(A4743,Cafe_sales!$A$1:$O$10001,15,FALSE)</f>
        <v>45100</v>
      </c>
    </row>
    <row r="4744" spans="1:8" x14ac:dyDescent="0.35">
      <c r="A4744" t="s">
        <v>3852</v>
      </c>
      <c r="B4744" t="str">
        <f>VLOOKUP(A4744,Cafe_sales!$A$1:$O$10001,9,FALSE)</f>
        <v>Cookie</v>
      </c>
      <c r="C4744" s="6">
        <f>VLOOKUP(A4744,Cafe_sales!$A$1:$O$10001,10,FALSE)</f>
        <v>4</v>
      </c>
      <c r="D4744" s="10">
        <f>VLOOKUP(A4744,Cafe_sales!$A$1:$O$10001,11,FALSE)</f>
        <v>1</v>
      </c>
      <c r="E4744" s="6">
        <f>VLOOKUP(A4744,Cafe_sales!$A$1:$O$10001,12,FALSE)</f>
        <v>4</v>
      </c>
      <c r="F4744" t="str">
        <f>VLOOKUP(A4744,Cafe_sales!$A$1:$O$10001,13,FALSE)</f>
        <v>Credit Card</v>
      </c>
      <c r="G4744" t="str">
        <f>VLOOKUP(A4744,Cafe_sales!$A$1:$O$10001,14,FALSE)</f>
        <v>In-store</v>
      </c>
      <c r="H4744" s="8">
        <f>VLOOKUP(A4744,Cafe_sales!$A$1:$O$10001,15,FALSE)</f>
        <v>45277</v>
      </c>
    </row>
    <row r="4745" spans="1:8" x14ac:dyDescent="0.35">
      <c r="A4745" t="s">
        <v>4369</v>
      </c>
      <c r="B4745" t="str">
        <f>VLOOKUP(A4745,Cafe_sales!$A$1:$O$10001,9,FALSE)</f>
        <v>Tea</v>
      </c>
      <c r="C4745" s="6">
        <f>VLOOKUP(A4745,Cafe_sales!$A$1:$O$10001,10,FALSE)</f>
        <v>5</v>
      </c>
      <c r="D4745" s="10">
        <f>VLOOKUP(A4745,Cafe_sales!$A$1:$O$10001,11,FALSE)</f>
        <v>1.5</v>
      </c>
      <c r="E4745" s="6">
        <f>VLOOKUP(A4745,Cafe_sales!$A$1:$O$10001,12,FALSE)</f>
        <v>7.5</v>
      </c>
      <c r="F4745" t="str">
        <f>VLOOKUP(A4745,Cafe_sales!$A$1:$O$10001,13,FALSE)</f>
        <v>Digital Wallet</v>
      </c>
      <c r="G4745" t="str">
        <f>VLOOKUP(A4745,Cafe_sales!$A$1:$O$10001,14,FALSE)</f>
        <v>UNKNOWN</v>
      </c>
      <c r="H4745" s="8">
        <f>VLOOKUP(A4745,Cafe_sales!$A$1:$O$10001,15,FALSE)</f>
        <v>45234</v>
      </c>
    </row>
    <row r="4746" spans="1:8" hidden="1" x14ac:dyDescent="0.35">
      <c r="A4746" t="s">
        <v>8226</v>
      </c>
      <c r="B4746" t="str">
        <f>VLOOKUP(A4746,Cafe_sales!$A$1:$O$10001,9,FALSE)</f>
        <v>Juice</v>
      </c>
      <c r="C4746">
        <f>VLOOKUP(A4746,Cafe_sales!$A$1:$O$10001,10,FALSE)</f>
        <v>4</v>
      </c>
      <c r="D4746">
        <f>VLOOKUP(A4746,Cafe_sales!$A$1:$O$10001,11,FALSE)</f>
        <v>3</v>
      </c>
      <c r="E4746">
        <f>VLOOKUP(A4746,Cafe_sales!$A$1:$O$10001,12,FALSE)</f>
        <v>12</v>
      </c>
      <c r="F4746" t="str">
        <f>VLOOKUP(A4746,Cafe_sales!$A$1:$O$10001,13,FALSE)</f>
        <v>Default mode</v>
      </c>
      <c r="G4746" t="str">
        <f>VLOOKUP(A4746,Cafe_sales!$A$1:$O$10001,14,FALSE)</f>
        <v>Takeaway</v>
      </c>
      <c r="H4746" s="1">
        <f>VLOOKUP(A4746,Cafe_sales!$A$1:$O$10001,15,FALSE)</f>
        <v>44945</v>
      </c>
    </row>
    <row r="4747" spans="1:8" hidden="1" x14ac:dyDescent="0.35">
      <c r="A4747" t="s">
        <v>1432</v>
      </c>
      <c r="B4747" t="str">
        <f>VLOOKUP(A4747,Cafe_sales!$A$1:$O$10001,9,FALSE)</f>
        <v>Cookie</v>
      </c>
      <c r="C4747">
        <f>VLOOKUP(A4747,Cafe_sales!$A$1:$O$10001,10,FALSE)</f>
        <v>4</v>
      </c>
      <c r="D4747">
        <f>VLOOKUP(A4747,Cafe_sales!$A$1:$O$10001,11,FALSE)</f>
        <v>1</v>
      </c>
      <c r="E4747">
        <f>VLOOKUP(A4747,Cafe_sales!$A$1:$O$10001,12,FALSE)</f>
        <v>4</v>
      </c>
      <c r="F4747" t="str">
        <f>VLOOKUP(A4747,Cafe_sales!$A$1:$O$10001,13,FALSE)</f>
        <v>Credit Card</v>
      </c>
      <c r="G4747" t="str">
        <f>VLOOKUP(A4747,Cafe_sales!$A$1:$O$10001,14,FALSE)</f>
        <v>Takeaway</v>
      </c>
      <c r="H4747" s="1">
        <f>VLOOKUP(A4747,Cafe_sales!$A$1:$O$10001,15,FALSE)</f>
        <v>44958</v>
      </c>
    </row>
    <row r="4748" spans="1:8" hidden="1" x14ac:dyDescent="0.35">
      <c r="A4748" t="s">
        <v>3244</v>
      </c>
      <c r="B4748" t="str">
        <f>VLOOKUP(A4748,Cafe_sales!$A$1:$O$10001,9,FALSE)</f>
        <v>Juice</v>
      </c>
      <c r="C4748">
        <f>VLOOKUP(A4748,Cafe_sales!$A$1:$O$10001,10,FALSE)</f>
        <v>4</v>
      </c>
      <c r="D4748">
        <f>VLOOKUP(A4748,Cafe_sales!$A$1:$O$10001,11,FALSE)</f>
        <v>3</v>
      </c>
      <c r="E4748">
        <f>VLOOKUP(A4748,Cafe_sales!$A$1:$O$10001,12,FALSE)</f>
        <v>12</v>
      </c>
      <c r="F4748" t="str">
        <f>VLOOKUP(A4748,Cafe_sales!$A$1:$O$10001,13,FALSE)</f>
        <v>Digital Wallet</v>
      </c>
      <c r="G4748" t="str">
        <f>VLOOKUP(A4748,Cafe_sales!$A$1:$O$10001,14,FALSE)</f>
        <v>Cafe</v>
      </c>
      <c r="H4748" s="1">
        <f>VLOOKUP(A4748,Cafe_sales!$A$1:$O$10001,15,FALSE)</f>
        <v>45026</v>
      </c>
    </row>
    <row r="4749" spans="1:8" x14ac:dyDescent="0.35">
      <c r="A4749" t="s">
        <v>7067</v>
      </c>
      <c r="B4749" t="str">
        <f>VLOOKUP(A4749,Cafe_sales!$A$1:$O$10001,9,FALSE)</f>
        <v>Salad</v>
      </c>
      <c r="C4749" s="6">
        <f>VLOOKUP(A4749,Cafe_sales!$A$1:$O$10001,10,FALSE)</f>
        <v>4</v>
      </c>
      <c r="D4749" s="10">
        <f>VLOOKUP(A4749,Cafe_sales!$A$1:$O$10001,11,FALSE)</f>
        <v>5</v>
      </c>
      <c r="E4749" s="6">
        <f>VLOOKUP(A4749,Cafe_sales!$A$1:$O$10001,12,FALSE)</f>
        <v>20</v>
      </c>
      <c r="F4749" t="str">
        <f>VLOOKUP(A4749,Cafe_sales!$A$1:$O$10001,13,FALSE)</f>
        <v>Cash</v>
      </c>
      <c r="G4749" t="str">
        <f>VLOOKUP(A4749,Cafe_sales!$A$1:$O$10001,14,FALSE)</f>
        <v>UNKNOWN</v>
      </c>
      <c r="H4749" s="8">
        <f>VLOOKUP(A4749,Cafe_sales!$A$1:$O$10001,15,FALSE)</f>
        <v>45171</v>
      </c>
    </row>
    <row r="4750" spans="1:8" hidden="1" x14ac:dyDescent="0.35">
      <c r="A4750" t="s">
        <v>806</v>
      </c>
      <c r="B4750" t="str">
        <f>VLOOKUP(A4750,Cafe_sales!$A$1:$O$10001,9,FALSE)</f>
        <v>Juice</v>
      </c>
      <c r="C4750">
        <f>VLOOKUP(A4750,Cafe_sales!$A$1:$O$10001,10,FALSE)</f>
        <v>3</v>
      </c>
      <c r="D4750">
        <f>VLOOKUP(A4750,Cafe_sales!$A$1:$O$10001,11,FALSE)</f>
        <v>3</v>
      </c>
      <c r="E4750">
        <f>VLOOKUP(A4750,Cafe_sales!$A$1:$O$10001,12,FALSE)</f>
        <v>9</v>
      </c>
      <c r="F4750" t="str">
        <f>VLOOKUP(A4750,Cafe_sales!$A$1:$O$10001,13,FALSE)</f>
        <v>Default mode</v>
      </c>
      <c r="G4750" t="str">
        <f>VLOOKUP(A4750,Cafe_sales!$A$1:$O$10001,14,FALSE)</f>
        <v>Takeaway</v>
      </c>
      <c r="H4750" s="1">
        <f>VLOOKUP(A4750,Cafe_sales!$A$1:$O$10001,15,FALSE)</f>
        <v>45028</v>
      </c>
    </row>
    <row r="4751" spans="1:8" hidden="1" x14ac:dyDescent="0.35">
      <c r="A4751" t="s">
        <v>776</v>
      </c>
      <c r="B4751" t="str">
        <f>VLOOKUP(A4751,Cafe_sales!$A$1:$O$10001,9,FALSE)</f>
        <v>Juice</v>
      </c>
      <c r="C4751">
        <f>VLOOKUP(A4751,Cafe_sales!$A$1:$O$10001,10,FALSE)</f>
        <v>2</v>
      </c>
      <c r="D4751">
        <f>VLOOKUP(A4751,Cafe_sales!$A$1:$O$10001,11,FALSE)</f>
        <v>3</v>
      </c>
      <c r="E4751">
        <f>VLOOKUP(A4751,Cafe_sales!$A$1:$O$10001,12,FALSE)</f>
        <v>6</v>
      </c>
      <c r="F4751" t="str">
        <f>VLOOKUP(A4751,Cafe_sales!$A$1:$O$10001,13,FALSE)</f>
        <v>Credit Card</v>
      </c>
      <c r="G4751" t="str">
        <f>VLOOKUP(A4751,Cafe_sales!$A$1:$O$10001,14,FALSE)</f>
        <v>Takeaway</v>
      </c>
      <c r="H4751" s="1">
        <f>VLOOKUP(A4751,Cafe_sales!$A$1:$O$10001,15,FALSE)</f>
        <v>45177</v>
      </c>
    </row>
    <row r="4752" spans="1:8" hidden="1" x14ac:dyDescent="0.35">
      <c r="A4752" t="s">
        <v>5859</v>
      </c>
      <c r="B4752" t="str">
        <f>VLOOKUP(A4752,Cafe_sales!$A$1:$O$10001,9,FALSE)</f>
        <v>Coffee</v>
      </c>
      <c r="C4752">
        <f>VLOOKUP(A4752,Cafe_sales!$A$1:$O$10001,10,FALSE)</f>
        <v>3</v>
      </c>
      <c r="D4752">
        <f>VLOOKUP(A4752,Cafe_sales!$A$1:$O$10001,11,FALSE)</f>
        <v>2</v>
      </c>
      <c r="E4752">
        <f>VLOOKUP(A4752,Cafe_sales!$A$1:$O$10001,12,FALSE)</f>
        <v>6</v>
      </c>
      <c r="F4752" t="str">
        <f>VLOOKUP(A4752,Cafe_sales!$A$1:$O$10001,13,FALSE)</f>
        <v>Digital Wallet</v>
      </c>
      <c r="G4752" t="str">
        <f>VLOOKUP(A4752,Cafe_sales!$A$1:$O$10001,14,FALSE)</f>
        <v>Takeaway</v>
      </c>
      <c r="H4752" s="1">
        <f>VLOOKUP(A4752,Cafe_sales!$A$1:$O$10001,15,FALSE)</f>
        <v>45152</v>
      </c>
    </row>
    <row r="4753" spans="1:8" x14ac:dyDescent="0.35">
      <c r="A4753" t="s">
        <v>7818</v>
      </c>
      <c r="B4753" t="str">
        <f>VLOOKUP(A4753,Cafe_sales!$A$1:$O$10001,9,FALSE)</f>
        <v>Cake</v>
      </c>
      <c r="C4753" s="6">
        <f>VLOOKUP(A4753,Cafe_sales!$A$1:$O$10001,10,FALSE)</f>
        <v>5</v>
      </c>
      <c r="D4753" s="10">
        <f>VLOOKUP(A4753,Cafe_sales!$A$1:$O$10001,11,FALSE)</f>
        <v>3</v>
      </c>
      <c r="E4753" s="6">
        <f>VLOOKUP(A4753,Cafe_sales!$A$1:$O$10001,12,FALSE)</f>
        <v>15</v>
      </c>
      <c r="F4753" t="str">
        <f>VLOOKUP(A4753,Cafe_sales!$A$1:$O$10001,13,FALSE)</f>
        <v>Credit Card</v>
      </c>
      <c r="G4753" t="str">
        <f>VLOOKUP(A4753,Cafe_sales!$A$1:$O$10001,14,FALSE)</f>
        <v>UNKNOWN</v>
      </c>
      <c r="H4753" s="8">
        <f>VLOOKUP(A4753,Cafe_sales!$A$1:$O$10001,15,FALSE)</f>
        <v>45008</v>
      </c>
    </row>
    <row r="4754" spans="1:8" hidden="1" x14ac:dyDescent="0.35">
      <c r="A4754" t="s">
        <v>4899</v>
      </c>
      <c r="B4754" t="str">
        <f>VLOOKUP(A4754,Cafe_sales!$A$1:$O$10001,9,FALSE)</f>
        <v>Cookie</v>
      </c>
      <c r="C4754">
        <f>VLOOKUP(A4754,Cafe_sales!$A$1:$O$10001,10,FALSE)</f>
        <v>5</v>
      </c>
      <c r="D4754">
        <f>VLOOKUP(A4754,Cafe_sales!$A$1:$O$10001,11,FALSE)</f>
        <v>1</v>
      </c>
      <c r="E4754">
        <f>VLOOKUP(A4754,Cafe_sales!$A$1:$O$10001,12,FALSE)</f>
        <v>5</v>
      </c>
      <c r="F4754" t="str">
        <f>VLOOKUP(A4754,Cafe_sales!$A$1:$O$10001,13,FALSE)</f>
        <v>Digital Wallet</v>
      </c>
      <c r="G4754" t="str">
        <f>VLOOKUP(A4754,Cafe_sales!$A$1:$O$10001,14,FALSE)</f>
        <v>Takeaway</v>
      </c>
      <c r="H4754" s="1">
        <f>VLOOKUP(A4754,Cafe_sales!$A$1:$O$10001,15,FALSE)</f>
        <v>45011</v>
      </c>
    </row>
    <row r="4755" spans="1:8" x14ac:dyDescent="0.35">
      <c r="A4755" t="s">
        <v>2971</v>
      </c>
      <c r="B4755" t="str">
        <f>VLOOKUP(A4755,Cafe_sales!$A$1:$O$10001,9,FALSE)</f>
        <v>Coffee</v>
      </c>
      <c r="C4755" s="6">
        <f>VLOOKUP(A4755,Cafe_sales!$A$1:$O$10001,10,FALSE)</f>
        <v>3</v>
      </c>
      <c r="D4755" s="10">
        <f>VLOOKUP(A4755,Cafe_sales!$A$1:$O$10001,11,FALSE)</f>
        <v>2</v>
      </c>
      <c r="E4755" s="6">
        <f>VLOOKUP(A4755,Cafe_sales!$A$1:$O$10001,12,FALSE)</f>
        <v>6</v>
      </c>
      <c r="F4755" t="str">
        <f>VLOOKUP(A4755,Cafe_sales!$A$1:$O$10001,13,FALSE)</f>
        <v>Digital Wallet</v>
      </c>
      <c r="G4755" t="str">
        <f>VLOOKUP(A4755,Cafe_sales!$A$1:$O$10001,14,FALSE)</f>
        <v>UNKNOWN</v>
      </c>
      <c r="H4755" s="8">
        <f>VLOOKUP(A4755,Cafe_sales!$A$1:$O$10001,15,FALSE)</f>
        <v>45087</v>
      </c>
    </row>
    <row r="4756" spans="1:8" x14ac:dyDescent="0.35">
      <c r="A4756" t="s">
        <v>4734</v>
      </c>
      <c r="B4756" t="str">
        <f>VLOOKUP(A4756,Cafe_sales!$A$1:$O$10001,9,FALSE)</f>
        <v>Cake</v>
      </c>
      <c r="C4756" s="6">
        <f>VLOOKUP(A4756,Cafe_sales!$A$1:$O$10001,10,FALSE)</f>
        <v>5</v>
      </c>
      <c r="D4756" s="10">
        <f>VLOOKUP(A4756,Cafe_sales!$A$1:$O$10001,11,FALSE)</f>
        <v>3</v>
      </c>
      <c r="E4756" s="6">
        <f>VLOOKUP(A4756,Cafe_sales!$A$1:$O$10001,12,FALSE)</f>
        <v>15</v>
      </c>
      <c r="F4756" t="str">
        <f>VLOOKUP(A4756,Cafe_sales!$A$1:$O$10001,13,FALSE)</f>
        <v>Default mode</v>
      </c>
      <c r="G4756" t="str">
        <f>VLOOKUP(A4756,Cafe_sales!$A$1:$O$10001,14,FALSE)</f>
        <v>In-store</v>
      </c>
      <c r="H4756" s="8">
        <f>VLOOKUP(A4756,Cafe_sales!$A$1:$O$10001,15,FALSE)</f>
        <v>44927</v>
      </c>
    </row>
    <row r="4757" spans="1:8" hidden="1" x14ac:dyDescent="0.35">
      <c r="A4757" t="s">
        <v>6729</v>
      </c>
      <c r="B4757" t="str">
        <f>VLOOKUP(A4757,Cafe_sales!$A$1:$O$10001,9,FALSE)</f>
        <v>Coffee</v>
      </c>
      <c r="C4757">
        <f>VLOOKUP(A4757,Cafe_sales!$A$1:$O$10001,10,FALSE)</f>
        <v>4</v>
      </c>
      <c r="D4757">
        <f>VLOOKUP(A4757,Cafe_sales!$A$1:$O$10001,11,FALSE)</f>
        <v>2</v>
      </c>
      <c r="E4757">
        <f>VLOOKUP(A4757,Cafe_sales!$A$1:$O$10001,12,FALSE)</f>
        <v>8</v>
      </c>
      <c r="F4757" t="str">
        <f>VLOOKUP(A4757,Cafe_sales!$A$1:$O$10001,13,FALSE)</f>
        <v>Cash</v>
      </c>
      <c r="G4757" t="str">
        <f>VLOOKUP(A4757,Cafe_sales!$A$1:$O$10001,14,FALSE)</f>
        <v>Takeaway</v>
      </c>
      <c r="H4757" s="1">
        <f>VLOOKUP(A4757,Cafe_sales!$A$1:$O$10001,15,FALSE)</f>
        <v>45226</v>
      </c>
    </row>
    <row r="4758" spans="1:8" hidden="1" x14ac:dyDescent="0.35">
      <c r="A4758" t="s">
        <v>1086</v>
      </c>
      <c r="B4758" t="str">
        <f>VLOOKUP(A4758,Cafe_sales!$A$1:$O$10001,9,FALSE)</f>
        <v>Juice</v>
      </c>
      <c r="C4758">
        <f>VLOOKUP(A4758,Cafe_sales!$A$1:$O$10001,10,FALSE)</f>
        <v>1</v>
      </c>
      <c r="D4758">
        <f>VLOOKUP(A4758,Cafe_sales!$A$1:$O$10001,11,FALSE)</f>
        <v>3</v>
      </c>
      <c r="E4758">
        <f>VLOOKUP(A4758,Cafe_sales!$A$1:$O$10001,12,FALSE)</f>
        <v>3</v>
      </c>
      <c r="F4758" t="str">
        <f>VLOOKUP(A4758,Cafe_sales!$A$1:$O$10001,13,FALSE)</f>
        <v>Digital Wallet</v>
      </c>
      <c r="G4758" t="str">
        <f>VLOOKUP(A4758,Cafe_sales!$A$1:$O$10001,14,FALSE)</f>
        <v>Takeaway</v>
      </c>
      <c r="H4758" s="1">
        <f>VLOOKUP(A4758,Cafe_sales!$A$1:$O$10001,15,FALSE)</f>
        <v>44994</v>
      </c>
    </row>
    <row r="4759" spans="1:8" x14ac:dyDescent="0.35">
      <c r="A4759" t="s">
        <v>1402</v>
      </c>
      <c r="B4759" t="str">
        <f>VLOOKUP(A4759,Cafe_sales!$A$1:$O$10001,9,FALSE)</f>
        <v>Tea</v>
      </c>
      <c r="C4759" s="6">
        <f>VLOOKUP(A4759,Cafe_sales!$A$1:$O$10001,10,FALSE)</f>
        <v>3</v>
      </c>
      <c r="D4759" s="10">
        <f>VLOOKUP(A4759,Cafe_sales!$A$1:$O$10001,11,FALSE)</f>
        <v>0</v>
      </c>
      <c r="E4759" s="6">
        <f>VLOOKUP(A4759,Cafe_sales!$A$1:$O$10001,12,FALSE)</f>
        <v>4.5</v>
      </c>
      <c r="F4759" t="str">
        <f>VLOOKUP(A4759,Cafe_sales!$A$1:$O$10001,13,FALSE)</f>
        <v>Default mode</v>
      </c>
      <c r="G4759" t="str">
        <f>VLOOKUP(A4759,Cafe_sales!$A$1:$O$10001,14,FALSE)</f>
        <v>UNKNOWN</v>
      </c>
      <c r="H4759" s="8">
        <f>VLOOKUP(A4759,Cafe_sales!$A$1:$O$10001,15,FALSE)</f>
        <v>44927</v>
      </c>
    </row>
    <row r="4760" spans="1:8" hidden="1" x14ac:dyDescent="0.35">
      <c r="A4760" t="s">
        <v>8013</v>
      </c>
      <c r="B4760" t="str">
        <f>VLOOKUP(A4760,Cafe_sales!$A$1:$O$10001,9,FALSE)</f>
        <v>Cookie</v>
      </c>
      <c r="C4760">
        <f>VLOOKUP(A4760,Cafe_sales!$A$1:$O$10001,10,FALSE)</f>
        <v>3</v>
      </c>
      <c r="D4760">
        <f>VLOOKUP(A4760,Cafe_sales!$A$1:$O$10001,11,FALSE)</f>
        <v>1</v>
      </c>
      <c r="E4760">
        <f>VLOOKUP(A4760,Cafe_sales!$A$1:$O$10001,12,FALSE)</f>
        <v>3</v>
      </c>
      <c r="F4760" t="str">
        <f>VLOOKUP(A4760,Cafe_sales!$A$1:$O$10001,13,FALSE)</f>
        <v>UNKNOWN</v>
      </c>
      <c r="G4760" t="str">
        <f>VLOOKUP(A4760,Cafe_sales!$A$1:$O$10001,14,FALSE)</f>
        <v>Takeaway</v>
      </c>
      <c r="H4760" s="1">
        <f>VLOOKUP(A4760,Cafe_sales!$A$1:$O$10001,15,FALSE)</f>
        <v>45078</v>
      </c>
    </row>
    <row r="4761" spans="1:8" x14ac:dyDescent="0.35">
      <c r="A4761" t="s">
        <v>2281</v>
      </c>
      <c r="B4761" t="str">
        <f>VLOOKUP(A4761,Cafe_sales!$A$1:$O$10001,9,FALSE)</f>
        <v>Cake</v>
      </c>
      <c r="C4761" s="6">
        <f>VLOOKUP(A4761,Cafe_sales!$A$1:$O$10001,10,FALSE)</f>
        <v>1</v>
      </c>
      <c r="D4761" s="10">
        <f>VLOOKUP(A4761,Cafe_sales!$A$1:$O$10001,11,FALSE)</f>
        <v>3</v>
      </c>
      <c r="E4761" s="6">
        <f>VLOOKUP(A4761,Cafe_sales!$A$1:$O$10001,12,FALSE)</f>
        <v>3</v>
      </c>
      <c r="F4761" t="str">
        <f>VLOOKUP(A4761,Cafe_sales!$A$1:$O$10001,13,FALSE)</f>
        <v>Default mode</v>
      </c>
      <c r="G4761" t="str">
        <f>VLOOKUP(A4761,Cafe_sales!$A$1:$O$10001,14,FALSE)</f>
        <v>UNKNOWN</v>
      </c>
      <c r="H4761" s="8">
        <f>VLOOKUP(A4761,Cafe_sales!$A$1:$O$10001,15,FALSE)</f>
        <v>45183</v>
      </c>
    </row>
    <row r="4762" spans="1:8" x14ac:dyDescent="0.35">
      <c r="A4762" t="s">
        <v>5999</v>
      </c>
      <c r="B4762" t="str">
        <f>VLOOKUP(A4762,Cafe_sales!$A$1:$O$10001,9,FALSE)</f>
        <v>Salad</v>
      </c>
      <c r="C4762" s="6">
        <f>VLOOKUP(A4762,Cafe_sales!$A$1:$O$10001,10,FALSE)</f>
        <v>1</v>
      </c>
      <c r="D4762" s="10">
        <f>VLOOKUP(A4762,Cafe_sales!$A$1:$O$10001,11,FALSE)</f>
        <v>5</v>
      </c>
      <c r="E4762" s="6">
        <f>VLOOKUP(A4762,Cafe_sales!$A$1:$O$10001,12,FALSE)</f>
        <v>5</v>
      </c>
      <c r="F4762" t="str">
        <f>VLOOKUP(A4762,Cafe_sales!$A$1:$O$10001,13,FALSE)</f>
        <v>Cash</v>
      </c>
      <c r="G4762" t="str">
        <f>VLOOKUP(A4762,Cafe_sales!$A$1:$O$10001,14,FALSE)</f>
        <v>In-store</v>
      </c>
      <c r="H4762" s="8">
        <f>VLOOKUP(A4762,Cafe_sales!$A$1:$O$10001,15,FALSE)</f>
        <v>45087</v>
      </c>
    </row>
    <row r="4763" spans="1:8" x14ac:dyDescent="0.35">
      <c r="A4763" t="s">
        <v>5947</v>
      </c>
      <c r="B4763" t="str">
        <f>VLOOKUP(A4763,Cafe_sales!$A$1:$O$10001,9,FALSE)</f>
        <v>Coffee</v>
      </c>
      <c r="C4763" s="6">
        <f>VLOOKUP(A4763,Cafe_sales!$A$1:$O$10001,10,FALSE)</f>
        <v>3</v>
      </c>
      <c r="D4763" s="10">
        <f>VLOOKUP(A4763,Cafe_sales!$A$1:$O$10001,11,FALSE)</f>
        <v>2</v>
      </c>
      <c r="E4763" s="6">
        <f>VLOOKUP(A4763,Cafe_sales!$A$1:$O$10001,12,FALSE)</f>
        <v>6</v>
      </c>
      <c r="F4763" t="str">
        <f>VLOOKUP(A4763,Cafe_sales!$A$1:$O$10001,13,FALSE)</f>
        <v>Cash</v>
      </c>
      <c r="G4763" t="str">
        <f>VLOOKUP(A4763,Cafe_sales!$A$1:$O$10001,14,FALSE)</f>
        <v>UNKNOWN</v>
      </c>
      <c r="H4763" s="8">
        <f>VLOOKUP(A4763,Cafe_sales!$A$1:$O$10001,15,FALSE)</f>
        <v>45125</v>
      </c>
    </row>
    <row r="4764" spans="1:8" hidden="1" x14ac:dyDescent="0.35">
      <c r="A4764" t="s">
        <v>719</v>
      </c>
      <c r="B4764" t="str">
        <f>VLOOKUP(A4764,Cafe_sales!$A$1:$O$10001,9,FALSE)</f>
        <v>Coffee</v>
      </c>
      <c r="C4764">
        <f>VLOOKUP(A4764,Cafe_sales!$A$1:$O$10001,10,FALSE)</f>
        <v>4</v>
      </c>
      <c r="D4764">
        <f>VLOOKUP(A4764,Cafe_sales!$A$1:$O$10001,11,FALSE)</f>
        <v>2</v>
      </c>
      <c r="E4764">
        <f>VLOOKUP(A4764,Cafe_sales!$A$1:$O$10001,12,FALSE)</f>
        <v>8</v>
      </c>
      <c r="F4764" t="str">
        <f>VLOOKUP(A4764,Cafe_sales!$A$1:$O$10001,13,FALSE)</f>
        <v>Credit Card</v>
      </c>
      <c r="G4764" t="str">
        <f>VLOOKUP(A4764,Cafe_sales!$A$1:$O$10001,14,FALSE)</f>
        <v>Takeaway</v>
      </c>
      <c r="H4764" s="1">
        <f>VLOOKUP(A4764,Cafe_sales!$A$1:$O$10001,15,FALSE)</f>
        <v>45017</v>
      </c>
    </row>
    <row r="4765" spans="1:8" hidden="1" x14ac:dyDescent="0.35">
      <c r="A4765" t="s">
        <v>5403</v>
      </c>
      <c r="B4765" t="str">
        <f>VLOOKUP(A4765,Cafe_sales!$A$1:$O$10001,9,FALSE)</f>
        <v>Cookie</v>
      </c>
      <c r="C4765">
        <f>VLOOKUP(A4765,Cafe_sales!$A$1:$O$10001,10,FALSE)</f>
        <v>1</v>
      </c>
      <c r="D4765">
        <f>VLOOKUP(A4765,Cafe_sales!$A$1:$O$10001,11,FALSE)</f>
        <v>1</v>
      </c>
      <c r="E4765">
        <f>VLOOKUP(A4765,Cafe_sales!$A$1:$O$10001,12,FALSE)</f>
        <v>1</v>
      </c>
      <c r="F4765" t="str">
        <f>VLOOKUP(A4765,Cafe_sales!$A$1:$O$10001,13,FALSE)</f>
        <v>Cash</v>
      </c>
      <c r="G4765" t="str">
        <f>VLOOKUP(A4765,Cafe_sales!$A$1:$O$10001,14,FALSE)</f>
        <v>Takeaway</v>
      </c>
      <c r="H4765" s="1">
        <f>VLOOKUP(A4765,Cafe_sales!$A$1:$O$10001,15,FALSE)</f>
        <v>45162</v>
      </c>
    </row>
    <row r="4766" spans="1:8" x14ac:dyDescent="0.35">
      <c r="A4766" t="s">
        <v>4858</v>
      </c>
      <c r="B4766" t="str">
        <f>VLOOKUP(A4766,Cafe_sales!$A$1:$O$10001,9,FALSE)</f>
        <v>Smoothie</v>
      </c>
      <c r="C4766" s="6">
        <f>VLOOKUP(A4766,Cafe_sales!$A$1:$O$10001,10,FALSE)</f>
        <v>4</v>
      </c>
      <c r="D4766" s="10">
        <f>VLOOKUP(A4766,Cafe_sales!$A$1:$O$10001,11,FALSE)</f>
        <v>4</v>
      </c>
      <c r="E4766" s="6">
        <f>VLOOKUP(A4766,Cafe_sales!$A$1:$O$10001,12,FALSE)</f>
        <v>16</v>
      </c>
      <c r="F4766" t="str">
        <f>VLOOKUP(A4766,Cafe_sales!$A$1:$O$10001,13,FALSE)</f>
        <v>Digital Wallet</v>
      </c>
      <c r="G4766" t="str">
        <f>VLOOKUP(A4766,Cafe_sales!$A$1:$O$10001,14,FALSE)</f>
        <v>UNKNOWN</v>
      </c>
      <c r="H4766" s="8">
        <f>VLOOKUP(A4766,Cafe_sales!$A$1:$O$10001,15,FALSE)</f>
        <v>45083</v>
      </c>
    </row>
    <row r="4767" spans="1:8" x14ac:dyDescent="0.35">
      <c r="A4767" t="s">
        <v>9871</v>
      </c>
      <c r="B4767" t="str">
        <f>VLOOKUP(A4767,Cafe_sales!$A$1:$O$10001,9,FALSE)</f>
        <v>Cake</v>
      </c>
      <c r="C4767" s="6">
        <f>VLOOKUP(A4767,Cafe_sales!$A$1:$O$10001,10,FALSE)</f>
        <v>5</v>
      </c>
      <c r="D4767" s="10">
        <f>VLOOKUP(A4767,Cafe_sales!$A$1:$O$10001,11,FALSE)</f>
        <v>3</v>
      </c>
      <c r="E4767" s="6">
        <f>VLOOKUP(A4767,Cafe_sales!$A$1:$O$10001,12,FALSE)</f>
        <v>15</v>
      </c>
      <c r="F4767" t="str">
        <f>VLOOKUP(A4767,Cafe_sales!$A$1:$O$10001,13,FALSE)</f>
        <v>Default mode</v>
      </c>
      <c r="G4767" t="str">
        <f>VLOOKUP(A4767,Cafe_sales!$A$1:$O$10001,14,FALSE)</f>
        <v>UNKNOWN</v>
      </c>
      <c r="H4767" s="8">
        <f>VLOOKUP(A4767,Cafe_sales!$A$1:$O$10001,15,FALSE)</f>
        <v>45043</v>
      </c>
    </row>
    <row r="4768" spans="1:8" x14ac:dyDescent="0.35">
      <c r="A4768" t="s">
        <v>6637</v>
      </c>
      <c r="B4768" t="str">
        <f>VLOOKUP(A4768,Cafe_sales!$A$1:$O$10001,9,FALSE)</f>
        <v>Coffee</v>
      </c>
      <c r="C4768" s="6">
        <f>VLOOKUP(A4768,Cafe_sales!$A$1:$O$10001,10,FALSE)</f>
        <v>1</v>
      </c>
      <c r="D4768" s="10">
        <f>VLOOKUP(A4768,Cafe_sales!$A$1:$O$10001,11,FALSE)</f>
        <v>3</v>
      </c>
      <c r="E4768" s="6">
        <f>VLOOKUP(A4768,Cafe_sales!$A$1:$O$10001,12,FALSE)</f>
        <v>2</v>
      </c>
      <c r="F4768" t="str">
        <f>VLOOKUP(A4768,Cafe_sales!$A$1:$O$10001,13,FALSE)</f>
        <v>Cash</v>
      </c>
      <c r="G4768" t="str">
        <f>VLOOKUP(A4768,Cafe_sales!$A$1:$O$10001,14,FALSE)</f>
        <v>UNKNOWN</v>
      </c>
      <c r="H4768" s="8">
        <f>VLOOKUP(A4768,Cafe_sales!$A$1:$O$10001,15,FALSE)</f>
        <v>45199</v>
      </c>
    </row>
    <row r="4769" spans="1:8" x14ac:dyDescent="0.35">
      <c r="A4769" t="s">
        <v>1612</v>
      </c>
      <c r="B4769" t="str">
        <f>VLOOKUP(A4769,Cafe_sales!$A$1:$O$10001,9,FALSE)</f>
        <v>UNKNOWN</v>
      </c>
      <c r="C4769" s="6">
        <f>VLOOKUP(A4769,Cafe_sales!$A$1:$O$10001,10,FALSE)</f>
        <v>5</v>
      </c>
      <c r="D4769" s="10">
        <f>VLOOKUP(A4769,Cafe_sales!$A$1:$O$10001,11,FALSE)</f>
        <v>3</v>
      </c>
      <c r="E4769" s="6">
        <f>VLOOKUP(A4769,Cafe_sales!$A$1:$O$10001,12,FALSE)</f>
        <v>10</v>
      </c>
      <c r="F4769" t="str">
        <f>VLOOKUP(A4769,Cafe_sales!$A$1:$O$10001,13,FALSE)</f>
        <v>Default mode</v>
      </c>
      <c r="G4769" t="str">
        <f>VLOOKUP(A4769,Cafe_sales!$A$1:$O$10001,14,FALSE)</f>
        <v>UNKNOWN</v>
      </c>
      <c r="H4769" s="8">
        <f>VLOOKUP(A4769,Cafe_sales!$A$1:$O$10001,15,FALSE)</f>
        <v>45285</v>
      </c>
    </row>
    <row r="4770" spans="1:8" hidden="1" x14ac:dyDescent="0.35">
      <c r="A4770" t="s">
        <v>4456</v>
      </c>
      <c r="B4770" t="str">
        <f>VLOOKUP(A4770,Cafe_sales!$A$1:$O$10001,9,FALSE)</f>
        <v>Sandwich</v>
      </c>
      <c r="C4770">
        <f>VLOOKUP(A4770,Cafe_sales!$A$1:$O$10001,10,FALSE)</f>
        <v>2</v>
      </c>
      <c r="D4770">
        <f>VLOOKUP(A4770,Cafe_sales!$A$1:$O$10001,11,FALSE)</f>
        <v>4</v>
      </c>
      <c r="E4770">
        <f>VLOOKUP(A4770,Cafe_sales!$A$1:$O$10001,12,FALSE)</f>
        <v>8</v>
      </c>
      <c r="F4770" t="str">
        <f>VLOOKUP(A4770,Cafe_sales!$A$1:$O$10001,13,FALSE)</f>
        <v>Digital Wallet</v>
      </c>
      <c r="G4770" t="str">
        <f>VLOOKUP(A4770,Cafe_sales!$A$1:$O$10001,14,FALSE)</f>
        <v>Takeaway</v>
      </c>
      <c r="H4770" s="1">
        <f>VLOOKUP(A4770,Cafe_sales!$A$1:$O$10001,15,FALSE)</f>
        <v>45093</v>
      </c>
    </row>
    <row r="4771" spans="1:8" x14ac:dyDescent="0.35">
      <c r="A4771" t="s">
        <v>4869</v>
      </c>
      <c r="B4771" t="str">
        <f>VLOOKUP(A4771,Cafe_sales!$A$1:$O$10001,9,FALSE)</f>
        <v>Cake</v>
      </c>
      <c r="C4771" s="6">
        <f>VLOOKUP(A4771,Cafe_sales!$A$1:$O$10001,10,FALSE)</f>
        <v>2</v>
      </c>
      <c r="D4771" s="10">
        <f>VLOOKUP(A4771,Cafe_sales!$A$1:$O$10001,11,FALSE)</f>
        <v>3</v>
      </c>
      <c r="E4771" s="6">
        <f>VLOOKUP(A4771,Cafe_sales!$A$1:$O$10001,12,FALSE)</f>
        <v>6</v>
      </c>
      <c r="F4771" t="str">
        <f>VLOOKUP(A4771,Cafe_sales!$A$1:$O$10001,13,FALSE)</f>
        <v>Default mode</v>
      </c>
      <c r="G4771" t="str">
        <f>VLOOKUP(A4771,Cafe_sales!$A$1:$O$10001,14,FALSE)</f>
        <v>In-store</v>
      </c>
      <c r="H4771" s="8">
        <f>VLOOKUP(A4771,Cafe_sales!$A$1:$O$10001,15,FALSE)</f>
        <v>44947</v>
      </c>
    </row>
    <row r="4772" spans="1:8" x14ac:dyDescent="0.35">
      <c r="A4772" t="s">
        <v>4881</v>
      </c>
      <c r="B4772" t="str">
        <f>VLOOKUP(A4772,Cafe_sales!$A$1:$O$10001,9,FALSE)</f>
        <v>Smoothie</v>
      </c>
      <c r="C4772" s="6">
        <f>VLOOKUP(A4772,Cafe_sales!$A$1:$O$10001,10,FALSE)</f>
        <v>5</v>
      </c>
      <c r="D4772" s="10">
        <f>VLOOKUP(A4772,Cafe_sales!$A$1:$O$10001,11,FALSE)</f>
        <v>4</v>
      </c>
      <c r="E4772" s="6">
        <f>VLOOKUP(A4772,Cafe_sales!$A$1:$O$10001,12,FALSE)</f>
        <v>20</v>
      </c>
      <c r="F4772" t="str">
        <f>VLOOKUP(A4772,Cafe_sales!$A$1:$O$10001,13,FALSE)</f>
        <v>Credit Card</v>
      </c>
      <c r="G4772" t="str">
        <f>VLOOKUP(A4772,Cafe_sales!$A$1:$O$10001,14,FALSE)</f>
        <v>In-store</v>
      </c>
      <c r="H4772" s="8">
        <f>VLOOKUP(A4772,Cafe_sales!$A$1:$O$10001,15,FALSE)</f>
        <v>45153</v>
      </c>
    </row>
    <row r="4773" spans="1:8" x14ac:dyDescent="0.35">
      <c r="A4773" t="s">
        <v>5841</v>
      </c>
      <c r="B4773" t="str">
        <f>VLOOKUP(A4773,Cafe_sales!$A$1:$O$10001,9,FALSE)</f>
        <v>Cookie</v>
      </c>
      <c r="C4773" s="6">
        <f>VLOOKUP(A4773,Cafe_sales!$A$1:$O$10001,10,FALSE)</f>
        <v>1</v>
      </c>
      <c r="D4773" s="10">
        <f>VLOOKUP(A4773,Cafe_sales!$A$1:$O$10001,11,FALSE)</f>
        <v>1</v>
      </c>
      <c r="E4773" s="6">
        <f>VLOOKUP(A4773,Cafe_sales!$A$1:$O$10001,12,FALSE)</f>
        <v>1</v>
      </c>
      <c r="F4773" t="str">
        <f>VLOOKUP(A4773,Cafe_sales!$A$1:$O$10001,13,FALSE)</f>
        <v>Digital Wallet</v>
      </c>
      <c r="G4773" t="str">
        <f>VLOOKUP(A4773,Cafe_sales!$A$1:$O$10001,14,FALSE)</f>
        <v>UNKNOWN</v>
      </c>
      <c r="H4773" s="8">
        <f>VLOOKUP(A4773,Cafe_sales!$A$1:$O$10001,15,FALSE)</f>
        <v>45102</v>
      </c>
    </row>
    <row r="4774" spans="1:8" x14ac:dyDescent="0.35">
      <c r="A4774" t="s">
        <v>9430</v>
      </c>
      <c r="B4774" t="str">
        <f>VLOOKUP(A4774,Cafe_sales!$A$1:$O$10001,9,FALSE)</f>
        <v>Sandwich</v>
      </c>
      <c r="C4774" s="6">
        <f>VLOOKUP(A4774,Cafe_sales!$A$1:$O$10001,10,FALSE)</f>
        <v>1</v>
      </c>
      <c r="D4774" s="10">
        <f>VLOOKUP(A4774,Cafe_sales!$A$1:$O$10001,11,FALSE)</f>
        <v>4</v>
      </c>
      <c r="E4774" s="6">
        <f>VLOOKUP(A4774,Cafe_sales!$A$1:$O$10001,12,FALSE)</f>
        <v>4</v>
      </c>
      <c r="F4774" t="str">
        <f>VLOOKUP(A4774,Cafe_sales!$A$1:$O$10001,13,FALSE)</f>
        <v>Cash</v>
      </c>
      <c r="G4774" t="str">
        <f>VLOOKUP(A4774,Cafe_sales!$A$1:$O$10001,14,FALSE)</f>
        <v>UNKNOWN</v>
      </c>
      <c r="H4774" s="8">
        <f>VLOOKUP(A4774,Cafe_sales!$A$1:$O$10001,15,FALSE)</f>
        <v>44946</v>
      </c>
    </row>
    <row r="4775" spans="1:8" x14ac:dyDescent="0.35">
      <c r="A4775" t="s">
        <v>2303</v>
      </c>
      <c r="B4775" t="str">
        <f>VLOOKUP(A4775,Cafe_sales!$A$1:$O$10001,9,FALSE)</f>
        <v>Juice</v>
      </c>
      <c r="C4775" s="6">
        <f>VLOOKUP(A4775,Cafe_sales!$A$1:$O$10001,10,FALSE)</f>
        <v>2</v>
      </c>
      <c r="D4775" s="10">
        <f>VLOOKUP(A4775,Cafe_sales!$A$1:$O$10001,11,FALSE)</f>
        <v>4</v>
      </c>
      <c r="E4775" s="6">
        <f>VLOOKUP(A4775,Cafe_sales!$A$1:$O$10001,12,FALSE)</f>
        <v>8</v>
      </c>
      <c r="F4775" t="str">
        <f>VLOOKUP(A4775,Cafe_sales!$A$1:$O$10001,13,FALSE)</f>
        <v>Credit Card</v>
      </c>
      <c r="G4775" t="str">
        <f>VLOOKUP(A4775,Cafe_sales!$A$1:$O$10001,14,FALSE)</f>
        <v>In-store</v>
      </c>
      <c r="H4775" s="8">
        <f>VLOOKUP(A4775,Cafe_sales!$A$1:$O$10001,15,FALSE)</f>
        <v>45245</v>
      </c>
    </row>
    <row r="4776" spans="1:8" hidden="1" x14ac:dyDescent="0.35">
      <c r="A4776" t="s">
        <v>4705</v>
      </c>
      <c r="B4776" t="str">
        <f>VLOOKUP(A4776,Cafe_sales!$A$1:$O$10001,9,FALSE)</f>
        <v>Sandwich</v>
      </c>
      <c r="C4776">
        <f>VLOOKUP(A4776,Cafe_sales!$A$1:$O$10001,10,FALSE)</f>
        <v>1</v>
      </c>
      <c r="D4776">
        <f>VLOOKUP(A4776,Cafe_sales!$A$1:$O$10001,11,FALSE)</f>
        <v>4</v>
      </c>
      <c r="E4776">
        <f>VLOOKUP(A4776,Cafe_sales!$A$1:$O$10001,12,FALSE)</f>
        <v>4</v>
      </c>
      <c r="F4776" t="str">
        <f>VLOOKUP(A4776,Cafe_sales!$A$1:$O$10001,13,FALSE)</f>
        <v>Cash</v>
      </c>
      <c r="G4776" t="str">
        <f>VLOOKUP(A4776,Cafe_sales!$A$1:$O$10001,14,FALSE)</f>
        <v>Takeaway</v>
      </c>
      <c r="H4776" s="1">
        <f>VLOOKUP(A4776,Cafe_sales!$A$1:$O$10001,15,FALSE)</f>
        <v>45207</v>
      </c>
    </row>
    <row r="4777" spans="1:8" x14ac:dyDescent="0.35">
      <c r="A4777" t="s">
        <v>10020</v>
      </c>
      <c r="B4777" t="str">
        <f>VLOOKUP(A4777,Cafe_sales!$A$1:$O$10001,9,FALSE)</f>
        <v>Coffee</v>
      </c>
      <c r="C4777" s="6">
        <f>VLOOKUP(A4777,Cafe_sales!$A$1:$O$10001,10,FALSE)</f>
        <v>4</v>
      </c>
      <c r="D4777" s="10">
        <f>VLOOKUP(A4777,Cafe_sales!$A$1:$O$10001,11,FALSE)</f>
        <v>2</v>
      </c>
      <c r="E4777" s="6">
        <f>VLOOKUP(A4777,Cafe_sales!$A$1:$O$10001,12,FALSE)</f>
        <v>8</v>
      </c>
      <c r="F4777" t="str">
        <f>VLOOKUP(A4777,Cafe_sales!$A$1:$O$10001,13,FALSE)</f>
        <v>Digital Wallet</v>
      </c>
      <c r="G4777" t="str">
        <f>VLOOKUP(A4777,Cafe_sales!$A$1:$O$10001,14,FALSE)</f>
        <v>UNKNOWN</v>
      </c>
      <c r="H4777" s="8">
        <f>VLOOKUP(A4777,Cafe_sales!$A$1:$O$10001,15,FALSE)</f>
        <v>44987</v>
      </c>
    </row>
    <row r="4778" spans="1:8" hidden="1" x14ac:dyDescent="0.35">
      <c r="A4778" t="s">
        <v>7556</v>
      </c>
      <c r="B4778" t="str">
        <f>VLOOKUP(A4778,Cafe_sales!$A$1:$O$10001,9,FALSE)</f>
        <v>Salad</v>
      </c>
      <c r="C4778">
        <f>VLOOKUP(A4778,Cafe_sales!$A$1:$O$10001,10,FALSE)</f>
        <v>5</v>
      </c>
      <c r="D4778">
        <f>VLOOKUP(A4778,Cafe_sales!$A$1:$O$10001,11,FALSE)</f>
        <v>5</v>
      </c>
      <c r="E4778">
        <f>VLOOKUP(A4778,Cafe_sales!$A$1:$O$10001,12,FALSE)</f>
        <v>25</v>
      </c>
      <c r="F4778" t="str">
        <f>VLOOKUP(A4778,Cafe_sales!$A$1:$O$10001,13,FALSE)</f>
        <v>Credit Card</v>
      </c>
      <c r="G4778" t="str">
        <f>VLOOKUP(A4778,Cafe_sales!$A$1:$O$10001,14,FALSE)</f>
        <v>Takeaway</v>
      </c>
      <c r="H4778" s="1">
        <f>VLOOKUP(A4778,Cafe_sales!$A$1:$O$10001,15,FALSE)</f>
        <v>44964</v>
      </c>
    </row>
    <row r="4779" spans="1:8" x14ac:dyDescent="0.35">
      <c r="A4779" t="s">
        <v>7605</v>
      </c>
      <c r="B4779" t="str">
        <f>VLOOKUP(A4779,Cafe_sales!$A$1:$O$10001,9,FALSE)</f>
        <v>Juice</v>
      </c>
      <c r="C4779" s="6">
        <f>VLOOKUP(A4779,Cafe_sales!$A$1:$O$10001,10,FALSE)</f>
        <v>4</v>
      </c>
      <c r="D4779" s="10">
        <f>VLOOKUP(A4779,Cafe_sales!$A$1:$O$10001,11,FALSE)</f>
        <v>3</v>
      </c>
      <c r="E4779" s="6">
        <f>VLOOKUP(A4779,Cafe_sales!$A$1:$O$10001,12,FALSE)</f>
        <v>12</v>
      </c>
      <c r="F4779" t="str">
        <f>VLOOKUP(A4779,Cafe_sales!$A$1:$O$10001,13,FALSE)</f>
        <v>Credit Card</v>
      </c>
      <c r="G4779" t="str">
        <f>VLOOKUP(A4779,Cafe_sales!$A$1:$O$10001,14,FALSE)</f>
        <v>UNKNOWN</v>
      </c>
      <c r="H4779" s="8">
        <f>VLOOKUP(A4779,Cafe_sales!$A$1:$O$10001,15,FALSE)</f>
        <v>44938</v>
      </c>
    </row>
    <row r="4780" spans="1:8" x14ac:dyDescent="0.35">
      <c r="A4780" t="s">
        <v>7471</v>
      </c>
      <c r="B4780" t="str">
        <f>VLOOKUP(A4780,Cafe_sales!$A$1:$O$10001,9,FALSE)</f>
        <v>Tea</v>
      </c>
      <c r="C4780" s="6">
        <f>VLOOKUP(A4780,Cafe_sales!$A$1:$O$10001,10,FALSE)</f>
        <v>2</v>
      </c>
      <c r="D4780" s="10">
        <f>VLOOKUP(A4780,Cafe_sales!$A$1:$O$10001,11,FALSE)</f>
        <v>1.5</v>
      </c>
      <c r="E4780" s="6">
        <f>VLOOKUP(A4780,Cafe_sales!$A$1:$O$10001,12,FALSE)</f>
        <v>3</v>
      </c>
      <c r="F4780" t="str">
        <f>VLOOKUP(A4780,Cafe_sales!$A$1:$O$10001,13,FALSE)</f>
        <v>Default mode</v>
      </c>
      <c r="G4780" t="str">
        <f>VLOOKUP(A4780,Cafe_sales!$A$1:$O$10001,14,FALSE)</f>
        <v>UNKNOWN</v>
      </c>
      <c r="H4780" s="8">
        <f>VLOOKUP(A4780,Cafe_sales!$A$1:$O$10001,15,FALSE)</f>
        <v>45026</v>
      </c>
    </row>
    <row r="4781" spans="1:8" hidden="1" x14ac:dyDescent="0.35">
      <c r="A4781" t="s">
        <v>8661</v>
      </c>
      <c r="B4781" t="str">
        <f>VLOOKUP(A4781,Cafe_sales!$A$1:$O$10001,9,FALSE)</f>
        <v>Tea</v>
      </c>
      <c r="C4781">
        <f>VLOOKUP(A4781,Cafe_sales!$A$1:$O$10001,10,FALSE)</f>
        <v>4</v>
      </c>
      <c r="D4781">
        <f>VLOOKUP(A4781,Cafe_sales!$A$1:$O$10001,11,FALSE)</f>
        <v>1.5</v>
      </c>
      <c r="E4781">
        <f>VLOOKUP(A4781,Cafe_sales!$A$1:$O$10001,12,FALSE)</f>
        <v>6</v>
      </c>
      <c r="F4781" t="str">
        <f>VLOOKUP(A4781,Cafe_sales!$A$1:$O$10001,13,FALSE)</f>
        <v>Cash</v>
      </c>
      <c r="G4781" t="str">
        <f>VLOOKUP(A4781,Cafe_sales!$A$1:$O$10001,14,FALSE)</f>
        <v>Takeaway</v>
      </c>
      <c r="H4781" s="1">
        <f>VLOOKUP(A4781,Cafe_sales!$A$1:$O$10001,15,FALSE)</f>
        <v>45248</v>
      </c>
    </row>
    <row r="4782" spans="1:8" x14ac:dyDescent="0.35">
      <c r="A4782" t="s">
        <v>5845</v>
      </c>
      <c r="B4782" t="str">
        <f>VLOOKUP(A4782,Cafe_sales!$A$1:$O$10001,9,FALSE)</f>
        <v>UNKNOWN</v>
      </c>
      <c r="C4782" s="6">
        <f>VLOOKUP(A4782,Cafe_sales!$A$1:$O$10001,10,FALSE)</f>
        <v>5</v>
      </c>
      <c r="D4782" s="10">
        <f>VLOOKUP(A4782,Cafe_sales!$A$1:$O$10001,11,FALSE)</f>
        <v>3</v>
      </c>
      <c r="E4782" s="6">
        <f>VLOOKUP(A4782,Cafe_sales!$A$1:$O$10001,12,FALSE)</f>
        <v>15</v>
      </c>
      <c r="F4782" t="str">
        <f>VLOOKUP(A4782,Cafe_sales!$A$1:$O$10001,13,FALSE)</f>
        <v>Cash</v>
      </c>
      <c r="G4782" t="str">
        <f>VLOOKUP(A4782,Cafe_sales!$A$1:$O$10001,14,FALSE)</f>
        <v>UNKNOWN</v>
      </c>
      <c r="H4782" s="8">
        <f>VLOOKUP(A4782,Cafe_sales!$A$1:$O$10001,15,FALSE)</f>
        <v>45202</v>
      </c>
    </row>
    <row r="4783" spans="1:8" hidden="1" x14ac:dyDescent="0.35">
      <c r="A4783" t="s">
        <v>6074</v>
      </c>
      <c r="B4783" t="str">
        <f>VLOOKUP(A4783,Cafe_sales!$A$1:$O$10001,9,FALSE)</f>
        <v>Juice</v>
      </c>
      <c r="C4783">
        <f>VLOOKUP(A4783,Cafe_sales!$A$1:$O$10001,10,FALSE)</f>
        <v>2</v>
      </c>
      <c r="D4783">
        <f>VLOOKUP(A4783,Cafe_sales!$A$1:$O$10001,11,FALSE)</f>
        <v>3</v>
      </c>
      <c r="E4783">
        <f>VLOOKUP(A4783,Cafe_sales!$A$1:$O$10001,12,FALSE)</f>
        <v>6</v>
      </c>
      <c r="F4783" t="str">
        <f>VLOOKUP(A4783,Cafe_sales!$A$1:$O$10001,13,FALSE)</f>
        <v>Default mode</v>
      </c>
      <c r="G4783" t="str">
        <f>VLOOKUP(A4783,Cafe_sales!$A$1:$O$10001,14,FALSE)</f>
        <v>Takeaway</v>
      </c>
      <c r="H4783" s="1">
        <f>VLOOKUP(A4783,Cafe_sales!$A$1:$O$10001,15,FALSE)</f>
        <v>45068</v>
      </c>
    </row>
    <row r="4784" spans="1:8" hidden="1" x14ac:dyDescent="0.35">
      <c r="A4784" t="s">
        <v>4786</v>
      </c>
      <c r="B4784" t="str">
        <f>VLOOKUP(A4784,Cafe_sales!$A$1:$O$10001,9,FALSE)</f>
        <v>Juice</v>
      </c>
      <c r="C4784">
        <f>VLOOKUP(A4784,Cafe_sales!$A$1:$O$10001,10,FALSE)</f>
        <v>1</v>
      </c>
      <c r="D4784">
        <f>VLOOKUP(A4784,Cafe_sales!$A$1:$O$10001,11,FALSE)</f>
        <v>3</v>
      </c>
      <c r="E4784">
        <f>VLOOKUP(A4784,Cafe_sales!$A$1:$O$10001,12,FALSE)</f>
        <v>3</v>
      </c>
      <c r="F4784" t="str">
        <f>VLOOKUP(A4784,Cafe_sales!$A$1:$O$10001,13,FALSE)</f>
        <v>Digital Wallet</v>
      </c>
      <c r="G4784" t="str">
        <f>VLOOKUP(A4784,Cafe_sales!$A$1:$O$10001,14,FALSE)</f>
        <v>Takeaway</v>
      </c>
      <c r="H4784" s="1">
        <f>VLOOKUP(A4784,Cafe_sales!$A$1:$O$10001,15,FALSE)</f>
        <v>44946</v>
      </c>
    </row>
    <row r="4785" spans="1:8" x14ac:dyDescent="0.35">
      <c r="A4785" t="s">
        <v>175</v>
      </c>
      <c r="B4785" t="str">
        <f>VLOOKUP(A4785,Cafe_sales!$A$1:$O$10001,9,FALSE)</f>
        <v>Coffee</v>
      </c>
      <c r="C4785" s="6">
        <f>VLOOKUP(A4785,Cafe_sales!$A$1:$O$10001,10,FALSE)</f>
        <v>1</v>
      </c>
      <c r="D4785" s="10">
        <f>VLOOKUP(A4785,Cafe_sales!$A$1:$O$10001,11,FALSE)</f>
        <v>2</v>
      </c>
      <c r="E4785" s="6">
        <f>VLOOKUP(A4785,Cafe_sales!$A$1:$O$10001,12,FALSE)</f>
        <v>2</v>
      </c>
      <c r="F4785" t="str">
        <f>VLOOKUP(A4785,Cafe_sales!$A$1:$O$10001,13,FALSE)</f>
        <v>Cash</v>
      </c>
      <c r="G4785" t="str">
        <f>VLOOKUP(A4785,Cafe_sales!$A$1:$O$10001,14,FALSE)</f>
        <v>UNKNOWN</v>
      </c>
      <c r="H4785" s="8">
        <f>VLOOKUP(A4785,Cafe_sales!$A$1:$O$10001,15,FALSE)</f>
        <v>45100</v>
      </c>
    </row>
    <row r="4786" spans="1:8" x14ac:dyDescent="0.35">
      <c r="A4786" t="s">
        <v>106</v>
      </c>
      <c r="B4786" t="str">
        <f>VLOOKUP(A4786,Cafe_sales!$A$1:$O$10001,9,FALSE)</f>
        <v>Cake</v>
      </c>
      <c r="C4786" s="6">
        <f>VLOOKUP(A4786,Cafe_sales!$A$1:$O$10001,10,FALSE)</f>
        <v>3</v>
      </c>
      <c r="D4786" s="10">
        <f>VLOOKUP(A4786,Cafe_sales!$A$1:$O$10001,11,FALSE)</f>
        <v>3</v>
      </c>
      <c r="E4786" s="6">
        <f>VLOOKUP(A4786,Cafe_sales!$A$1:$O$10001,12,FALSE)</f>
        <v>9</v>
      </c>
      <c r="F4786" t="str">
        <f>VLOOKUP(A4786,Cafe_sales!$A$1:$O$10001,13,FALSE)</f>
        <v>Cash</v>
      </c>
      <c r="G4786" t="str">
        <f>VLOOKUP(A4786,Cafe_sales!$A$1:$O$10001,14,FALSE)</f>
        <v>In-store</v>
      </c>
      <c r="H4786" s="8">
        <f>VLOOKUP(A4786,Cafe_sales!$A$1:$O$10001,15,FALSE)</f>
        <v>45227</v>
      </c>
    </row>
    <row r="4787" spans="1:8" x14ac:dyDescent="0.35">
      <c r="A4787" t="s">
        <v>2706</v>
      </c>
      <c r="B4787" t="str">
        <f>VLOOKUP(A4787,Cafe_sales!$A$1:$O$10001,9,FALSE)</f>
        <v>Cookie</v>
      </c>
      <c r="C4787" s="6">
        <f>VLOOKUP(A4787,Cafe_sales!$A$1:$O$10001,10,FALSE)</f>
        <v>5</v>
      </c>
      <c r="D4787" s="10">
        <f>VLOOKUP(A4787,Cafe_sales!$A$1:$O$10001,11,FALSE)</f>
        <v>1</v>
      </c>
      <c r="E4787" s="6">
        <f>VLOOKUP(A4787,Cafe_sales!$A$1:$O$10001,12,FALSE)</f>
        <v>5</v>
      </c>
      <c r="F4787" t="str">
        <f>VLOOKUP(A4787,Cafe_sales!$A$1:$O$10001,13,FALSE)</f>
        <v>Digital Wallet</v>
      </c>
      <c r="G4787" t="str">
        <f>VLOOKUP(A4787,Cafe_sales!$A$1:$O$10001,14,FALSE)</f>
        <v>In-store</v>
      </c>
      <c r="H4787" s="8">
        <f>VLOOKUP(A4787,Cafe_sales!$A$1:$O$10001,15,FALSE)</f>
        <v>45065</v>
      </c>
    </row>
    <row r="4788" spans="1:8" hidden="1" x14ac:dyDescent="0.35">
      <c r="A4788" t="s">
        <v>1429</v>
      </c>
      <c r="B4788" t="str">
        <f>VLOOKUP(A4788,Cafe_sales!$A$1:$O$10001,9,FALSE)</f>
        <v>Cake</v>
      </c>
      <c r="C4788">
        <f>VLOOKUP(A4788,Cafe_sales!$A$1:$O$10001,10,FALSE)</f>
        <v>1</v>
      </c>
      <c r="D4788">
        <f>VLOOKUP(A4788,Cafe_sales!$A$1:$O$10001,11,FALSE)</f>
        <v>3</v>
      </c>
      <c r="E4788">
        <f>VLOOKUP(A4788,Cafe_sales!$A$1:$O$10001,12,FALSE)</f>
        <v>3</v>
      </c>
      <c r="F4788" t="str">
        <f>VLOOKUP(A4788,Cafe_sales!$A$1:$O$10001,13,FALSE)</f>
        <v>Credit Card</v>
      </c>
      <c r="G4788" t="str">
        <f>VLOOKUP(A4788,Cafe_sales!$A$1:$O$10001,14,FALSE)</f>
        <v>Takeaway</v>
      </c>
      <c r="H4788" s="1">
        <f>VLOOKUP(A4788,Cafe_sales!$A$1:$O$10001,15,FALSE)</f>
        <v>44989</v>
      </c>
    </row>
    <row r="4789" spans="1:8" x14ac:dyDescent="0.35">
      <c r="A4789" t="s">
        <v>5701</v>
      </c>
      <c r="B4789" t="str">
        <f>VLOOKUP(A4789,Cafe_sales!$A$1:$O$10001,9,FALSE)</f>
        <v>Cake</v>
      </c>
      <c r="C4789" s="6">
        <f>VLOOKUP(A4789,Cafe_sales!$A$1:$O$10001,10,FALSE)</f>
        <v>5</v>
      </c>
      <c r="D4789" s="10">
        <f>VLOOKUP(A4789,Cafe_sales!$A$1:$O$10001,11,FALSE)</f>
        <v>3</v>
      </c>
      <c r="E4789" s="6">
        <f>VLOOKUP(A4789,Cafe_sales!$A$1:$O$10001,12,FALSE)</f>
        <v>15</v>
      </c>
      <c r="F4789" t="str">
        <f>VLOOKUP(A4789,Cafe_sales!$A$1:$O$10001,13,FALSE)</f>
        <v>Digital Wallet</v>
      </c>
      <c r="G4789" t="str">
        <f>VLOOKUP(A4789,Cafe_sales!$A$1:$O$10001,14,FALSE)</f>
        <v>In-store</v>
      </c>
      <c r="H4789" s="8">
        <f>VLOOKUP(A4789,Cafe_sales!$A$1:$O$10001,15,FALSE)</f>
        <v>45023</v>
      </c>
    </row>
    <row r="4790" spans="1:8" x14ac:dyDescent="0.35">
      <c r="A4790" t="s">
        <v>8742</v>
      </c>
      <c r="B4790" t="str">
        <f>VLOOKUP(A4790,Cafe_sales!$A$1:$O$10001,9,FALSE)</f>
        <v>Cake</v>
      </c>
      <c r="C4790" s="6">
        <f>VLOOKUP(A4790,Cafe_sales!$A$1:$O$10001,10,FALSE)</f>
        <v>3</v>
      </c>
      <c r="D4790" s="10">
        <f>VLOOKUP(A4790,Cafe_sales!$A$1:$O$10001,11,FALSE)</f>
        <v>3</v>
      </c>
      <c r="E4790" s="6">
        <f>VLOOKUP(A4790,Cafe_sales!$A$1:$O$10001,12,FALSE)</f>
        <v>9</v>
      </c>
      <c r="F4790" t="str">
        <f>VLOOKUP(A4790,Cafe_sales!$A$1:$O$10001,13,FALSE)</f>
        <v>Digital Wallet</v>
      </c>
      <c r="G4790" t="str">
        <f>VLOOKUP(A4790,Cafe_sales!$A$1:$O$10001,14,FALSE)</f>
        <v>UNKNOWN</v>
      </c>
      <c r="H4790" s="8">
        <f>VLOOKUP(A4790,Cafe_sales!$A$1:$O$10001,15,FALSE)</f>
        <v>44994</v>
      </c>
    </row>
    <row r="4791" spans="1:8" x14ac:dyDescent="0.35">
      <c r="A4791" t="s">
        <v>3401</v>
      </c>
      <c r="B4791" t="str">
        <f>VLOOKUP(A4791,Cafe_sales!$A$1:$O$10001,9,FALSE)</f>
        <v>UNKNOWN</v>
      </c>
      <c r="C4791" s="6">
        <f>VLOOKUP(A4791,Cafe_sales!$A$1:$O$10001,10,FALSE)</f>
        <v>1</v>
      </c>
      <c r="D4791" s="10">
        <f>VLOOKUP(A4791,Cafe_sales!$A$1:$O$10001,11,FALSE)</f>
        <v>3</v>
      </c>
      <c r="E4791" s="6">
        <f>VLOOKUP(A4791,Cafe_sales!$A$1:$O$10001,12,FALSE)</f>
        <v>3</v>
      </c>
      <c r="F4791" t="str">
        <f>VLOOKUP(A4791,Cafe_sales!$A$1:$O$10001,13,FALSE)</f>
        <v>Credit Card</v>
      </c>
      <c r="G4791" t="str">
        <f>VLOOKUP(A4791,Cafe_sales!$A$1:$O$10001,14,FALSE)</f>
        <v>In-store</v>
      </c>
      <c r="H4791" s="8">
        <f>VLOOKUP(A4791,Cafe_sales!$A$1:$O$10001,15,FALSE)</f>
        <v>45234</v>
      </c>
    </row>
    <row r="4792" spans="1:8" x14ac:dyDescent="0.35">
      <c r="A4792" t="s">
        <v>3775</v>
      </c>
      <c r="B4792" t="str">
        <f>VLOOKUP(A4792,Cafe_sales!$A$1:$O$10001,9,FALSE)</f>
        <v>Smoothie</v>
      </c>
      <c r="C4792" s="6">
        <f>VLOOKUP(A4792,Cafe_sales!$A$1:$O$10001,10,FALSE)</f>
        <v>2</v>
      </c>
      <c r="D4792" s="10">
        <f>VLOOKUP(A4792,Cafe_sales!$A$1:$O$10001,11,FALSE)</f>
        <v>4</v>
      </c>
      <c r="E4792" s="6">
        <f>VLOOKUP(A4792,Cafe_sales!$A$1:$O$10001,12,FALSE)</f>
        <v>8</v>
      </c>
      <c r="F4792" t="str">
        <f>VLOOKUP(A4792,Cafe_sales!$A$1:$O$10001,13,FALSE)</f>
        <v>Digital Wallet</v>
      </c>
      <c r="G4792" t="str">
        <f>VLOOKUP(A4792,Cafe_sales!$A$1:$O$10001,14,FALSE)</f>
        <v>In-store</v>
      </c>
      <c r="H4792" s="8">
        <f>VLOOKUP(A4792,Cafe_sales!$A$1:$O$10001,15,FALSE)</f>
        <v>44945</v>
      </c>
    </row>
    <row r="4793" spans="1:8" x14ac:dyDescent="0.35">
      <c r="A4793" t="s">
        <v>4209</v>
      </c>
      <c r="B4793" t="str">
        <f>VLOOKUP(A4793,Cafe_sales!$A$1:$O$10001,9,FALSE)</f>
        <v>Cake</v>
      </c>
      <c r="C4793" s="6">
        <f>VLOOKUP(A4793,Cafe_sales!$A$1:$O$10001,10,FALSE)</f>
        <v>3</v>
      </c>
      <c r="D4793" s="10">
        <f>VLOOKUP(A4793,Cafe_sales!$A$1:$O$10001,11,FALSE)</f>
        <v>3</v>
      </c>
      <c r="E4793" s="6">
        <f>VLOOKUP(A4793,Cafe_sales!$A$1:$O$10001,12,FALSE)</f>
        <v>9</v>
      </c>
      <c r="F4793" t="str">
        <f>VLOOKUP(A4793,Cafe_sales!$A$1:$O$10001,13,FALSE)</f>
        <v>Cash</v>
      </c>
      <c r="G4793" t="str">
        <f>VLOOKUP(A4793,Cafe_sales!$A$1:$O$10001,14,FALSE)</f>
        <v>UNKNOWN</v>
      </c>
      <c r="H4793" s="8">
        <f>VLOOKUP(A4793,Cafe_sales!$A$1:$O$10001,15,FALSE)</f>
        <v>44998</v>
      </c>
    </row>
    <row r="4794" spans="1:8" hidden="1" x14ac:dyDescent="0.35">
      <c r="A4794" t="s">
        <v>3603</v>
      </c>
      <c r="B4794" t="str">
        <f>VLOOKUP(A4794,Cafe_sales!$A$1:$O$10001,9,FALSE)</f>
        <v>Coffee</v>
      </c>
      <c r="C4794">
        <f>VLOOKUP(A4794,Cafe_sales!$A$1:$O$10001,10,FALSE)</f>
        <v>2</v>
      </c>
      <c r="D4794">
        <f>VLOOKUP(A4794,Cafe_sales!$A$1:$O$10001,11,FALSE)</f>
        <v>2</v>
      </c>
      <c r="E4794">
        <f>VLOOKUP(A4794,Cafe_sales!$A$1:$O$10001,12,FALSE)</f>
        <v>4</v>
      </c>
      <c r="F4794" t="str">
        <f>VLOOKUP(A4794,Cafe_sales!$A$1:$O$10001,13,FALSE)</f>
        <v>Digital Wallet</v>
      </c>
      <c r="G4794" t="str">
        <f>VLOOKUP(A4794,Cafe_sales!$A$1:$O$10001,14,FALSE)</f>
        <v>Takeaway</v>
      </c>
      <c r="H4794" s="1">
        <f>VLOOKUP(A4794,Cafe_sales!$A$1:$O$10001,15,FALSE)</f>
        <v>45103</v>
      </c>
    </row>
    <row r="4795" spans="1:8" hidden="1" x14ac:dyDescent="0.35">
      <c r="A4795" t="s">
        <v>8419</v>
      </c>
      <c r="B4795" t="str">
        <f>VLOOKUP(A4795,Cafe_sales!$A$1:$O$10001,9,FALSE)</f>
        <v>Sandwich</v>
      </c>
      <c r="C4795">
        <f>VLOOKUP(A4795,Cafe_sales!$A$1:$O$10001,10,FALSE)</f>
        <v>3</v>
      </c>
      <c r="D4795">
        <f>VLOOKUP(A4795,Cafe_sales!$A$1:$O$10001,11,FALSE)</f>
        <v>4</v>
      </c>
      <c r="E4795">
        <f>VLOOKUP(A4795,Cafe_sales!$A$1:$O$10001,12,FALSE)</f>
        <v>12</v>
      </c>
      <c r="F4795" t="str">
        <f>VLOOKUP(A4795,Cafe_sales!$A$1:$O$10001,13,FALSE)</f>
        <v>Digital Wallet</v>
      </c>
      <c r="G4795" t="str">
        <f>VLOOKUP(A4795,Cafe_sales!$A$1:$O$10001,14,FALSE)</f>
        <v>Takeaway</v>
      </c>
      <c r="H4795" s="1">
        <f>VLOOKUP(A4795,Cafe_sales!$A$1:$O$10001,15,FALSE)</f>
        <v>45241</v>
      </c>
    </row>
    <row r="4796" spans="1:8" hidden="1" x14ac:dyDescent="0.35">
      <c r="A4796" t="s">
        <v>4273</v>
      </c>
      <c r="B4796" t="str">
        <f>VLOOKUP(A4796,Cafe_sales!$A$1:$O$10001,9,FALSE)</f>
        <v>Smoothie</v>
      </c>
      <c r="C4796">
        <f>VLOOKUP(A4796,Cafe_sales!$A$1:$O$10001,10,FALSE)</f>
        <v>4</v>
      </c>
      <c r="D4796">
        <f>VLOOKUP(A4796,Cafe_sales!$A$1:$O$10001,11,FALSE)</f>
        <v>4</v>
      </c>
      <c r="E4796">
        <f>VLOOKUP(A4796,Cafe_sales!$A$1:$O$10001,12,FALSE)</f>
        <v>16</v>
      </c>
      <c r="F4796" t="str">
        <f>VLOOKUP(A4796,Cafe_sales!$A$1:$O$10001,13,FALSE)</f>
        <v>Credit Card</v>
      </c>
      <c r="G4796" t="str">
        <f>VLOOKUP(A4796,Cafe_sales!$A$1:$O$10001,14,FALSE)</f>
        <v>Takeaway</v>
      </c>
      <c r="H4796" s="1">
        <f>VLOOKUP(A4796,Cafe_sales!$A$1:$O$10001,15,FALSE)</f>
        <v>44933</v>
      </c>
    </row>
    <row r="4797" spans="1:8" x14ac:dyDescent="0.35">
      <c r="A4797" t="s">
        <v>6256</v>
      </c>
      <c r="B4797" t="str">
        <f>VLOOKUP(A4797,Cafe_sales!$A$1:$O$10001,9,FALSE)</f>
        <v>Juice</v>
      </c>
      <c r="C4797" s="6">
        <f>VLOOKUP(A4797,Cafe_sales!$A$1:$O$10001,10,FALSE)</f>
        <v>5</v>
      </c>
      <c r="D4797" s="10">
        <f>VLOOKUP(A4797,Cafe_sales!$A$1:$O$10001,11,FALSE)</f>
        <v>1</v>
      </c>
      <c r="E4797" s="6">
        <f>VLOOKUP(A4797,Cafe_sales!$A$1:$O$10001,12,FALSE)</f>
        <v>5</v>
      </c>
      <c r="F4797" t="str">
        <f>VLOOKUP(A4797,Cafe_sales!$A$1:$O$10001,13,FALSE)</f>
        <v>Default mode</v>
      </c>
      <c r="G4797" t="str">
        <f>VLOOKUP(A4797,Cafe_sales!$A$1:$O$10001,14,FALSE)</f>
        <v>In-store</v>
      </c>
      <c r="H4797" s="8">
        <f>VLOOKUP(A4797,Cafe_sales!$A$1:$O$10001,15,FALSE)</f>
        <v>45119</v>
      </c>
    </row>
    <row r="4798" spans="1:8" hidden="1" x14ac:dyDescent="0.35">
      <c r="A4798" t="s">
        <v>3030</v>
      </c>
      <c r="B4798" t="str">
        <f>VLOOKUP(A4798,Cafe_sales!$A$1:$O$10001,9,FALSE)</f>
        <v>Tea</v>
      </c>
      <c r="C4798">
        <f>VLOOKUP(A4798,Cafe_sales!$A$1:$O$10001,10,FALSE)</f>
        <v>5</v>
      </c>
      <c r="D4798">
        <f>VLOOKUP(A4798,Cafe_sales!$A$1:$O$10001,11,FALSE)</f>
        <v>1.5</v>
      </c>
      <c r="E4798">
        <f>VLOOKUP(A4798,Cafe_sales!$A$1:$O$10001,12,FALSE)</f>
        <v>7.5</v>
      </c>
      <c r="F4798" t="str">
        <f>VLOOKUP(A4798,Cafe_sales!$A$1:$O$10001,13,FALSE)</f>
        <v>Credit Card</v>
      </c>
      <c r="G4798" t="str">
        <f>VLOOKUP(A4798,Cafe_sales!$A$1:$O$10001,14,FALSE)</f>
        <v>Takeaway</v>
      </c>
      <c r="H4798" s="1">
        <f>VLOOKUP(A4798,Cafe_sales!$A$1:$O$10001,15,FALSE)</f>
        <v>45029</v>
      </c>
    </row>
    <row r="4799" spans="1:8" x14ac:dyDescent="0.35">
      <c r="A4799" t="s">
        <v>8388</v>
      </c>
      <c r="B4799" t="str">
        <f>VLOOKUP(A4799,Cafe_sales!$A$1:$O$10001,9,FALSE)</f>
        <v>Sandwich</v>
      </c>
      <c r="C4799" s="6">
        <f>VLOOKUP(A4799,Cafe_sales!$A$1:$O$10001,10,FALSE)</f>
        <v>1</v>
      </c>
      <c r="D4799" s="10">
        <f>VLOOKUP(A4799,Cafe_sales!$A$1:$O$10001,11,FALSE)</f>
        <v>4</v>
      </c>
      <c r="E4799" s="6">
        <f>VLOOKUP(A4799,Cafe_sales!$A$1:$O$10001,12,FALSE)</f>
        <v>4</v>
      </c>
      <c r="F4799" t="str">
        <f>VLOOKUP(A4799,Cafe_sales!$A$1:$O$10001,13,FALSE)</f>
        <v>Credit Card</v>
      </c>
      <c r="G4799" t="str">
        <f>VLOOKUP(A4799,Cafe_sales!$A$1:$O$10001,14,FALSE)</f>
        <v>UNKNOWN</v>
      </c>
      <c r="H4799" s="8">
        <f>VLOOKUP(A4799,Cafe_sales!$A$1:$O$10001,15,FALSE)</f>
        <v>45261</v>
      </c>
    </row>
    <row r="4800" spans="1:8" x14ac:dyDescent="0.35">
      <c r="A4800" t="s">
        <v>8917</v>
      </c>
      <c r="B4800" t="str">
        <f>VLOOKUP(A4800,Cafe_sales!$A$1:$O$10001,9,FALSE)</f>
        <v>Juice</v>
      </c>
      <c r="C4800" s="6">
        <f>VLOOKUP(A4800,Cafe_sales!$A$1:$O$10001,10,FALSE)</f>
        <v>4</v>
      </c>
      <c r="D4800" s="10">
        <f>VLOOKUP(A4800,Cafe_sales!$A$1:$O$10001,11,FALSE)</f>
        <v>3</v>
      </c>
      <c r="E4800" s="6">
        <f>VLOOKUP(A4800,Cafe_sales!$A$1:$O$10001,12,FALSE)</f>
        <v>12</v>
      </c>
      <c r="F4800" t="str">
        <f>VLOOKUP(A4800,Cafe_sales!$A$1:$O$10001,13,FALSE)</f>
        <v>Digital Wallet</v>
      </c>
      <c r="G4800" t="str">
        <f>VLOOKUP(A4800,Cafe_sales!$A$1:$O$10001,14,FALSE)</f>
        <v>UNKNOWN</v>
      </c>
      <c r="H4800" s="8">
        <f>VLOOKUP(A4800,Cafe_sales!$A$1:$O$10001,15,FALSE)</f>
        <v>45046</v>
      </c>
    </row>
    <row r="4801" spans="1:8" hidden="1" x14ac:dyDescent="0.35">
      <c r="A4801" t="s">
        <v>1831</v>
      </c>
      <c r="B4801" t="str">
        <f>VLOOKUP(A4801,Cafe_sales!$A$1:$O$10001,9,FALSE)</f>
        <v>UNKNOWN</v>
      </c>
      <c r="C4801">
        <f>VLOOKUP(A4801,Cafe_sales!$A$1:$O$10001,10,FALSE)</f>
        <v>4</v>
      </c>
      <c r="D4801">
        <f>VLOOKUP(A4801,Cafe_sales!$A$1:$O$10001,11,FALSE)</f>
        <v>2</v>
      </c>
      <c r="E4801">
        <f>VLOOKUP(A4801,Cafe_sales!$A$1:$O$10001,12,FALSE)</f>
        <v>8</v>
      </c>
      <c r="F4801" t="str">
        <f>VLOOKUP(A4801,Cafe_sales!$A$1:$O$10001,13,FALSE)</f>
        <v>Cash</v>
      </c>
      <c r="G4801" t="str">
        <f>VLOOKUP(A4801,Cafe_sales!$A$1:$O$10001,14,FALSE)</f>
        <v>Takeaway</v>
      </c>
      <c r="H4801" s="1">
        <f>VLOOKUP(A4801,Cafe_sales!$A$1:$O$10001,15,FALSE)</f>
        <v>45015</v>
      </c>
    </row>
    <row r="4802" spans="1:8" hidden="1" x14ac:dyDescent="0.35">
      <c r="A4802" t="s">
        <v>5421</v>
      </c>
      <c r="B4802" t="str">
        <f>VLOOKUP(A4802,Cafe_sales!$A$1:$O$10001,9,FALSE)</f>
        <v>Sandwich</v>
      </c>
      <c r="C4802">
        <f>VLOOKUP(A4802,Cafe_sales!$A$1:$O$10001,10,FALSE)</f>
        <v>5</v>
      </c>
      <c r="D4802">
        <f>VLOOKUP(A4802,Cafe_sales!$A$1:$O$10001,11,FALSE)</f>
        <v>4</v>
      </c>
      <c r="E4802">
        <f>VLOOKUP(A4802,Cafe_sales!$A$1:$O$10001,12,FALSE)</f>
        <v>20</v>
      </c>
      <c r="F4802" t="str">
        <f>VLOOKUP(A4802,Cafe_sales!$A$1:$O$10001,13,FALSE)</f>
        <v>Cash</v>
      </c>
      <c r="G4802" t="str">
        <f>VLOOKUP(A4802,Cafe_sales!$A$1:$O$10001,14,FALSE)</f>
        <v>Takeaway</v>
      </c>
      <c r="H4802" s="1">
        <f>VLOOKUP(A4802,Cafe_sales!$A$1:$O$10001,15,FALSE)</f>
        <v>45271</v>
      </c>
    </row>
    <row r="4803" spans="1:8" x14ac:dyDescent="0.35">
      <c r="A4803" t="s">
        <v>7412</v>
      </c>
      <c r="B4803" t="str">
        <f>VLOOKUP(A4803,Cafe_sales!$A$1:$O$10001,9,FALSE)</f>
        <v>Coffee</v>
      </c>
      <c r="C4803" s="6">
        <f>VLOOKUP(A4803,Cafe_sales!$A$1:$O$10001,10,FALSE)</f>
        <v>5</v>
      </c>
      <c r="D4803" s="10">
        <f>VLOOKUP(A4803,Cafe_sales!$A$1:$O$10001,11,FALSE)</f>
        <v>2</v>
      </c>
      <c r="E4803" s="6">
        <f>VLOOKUP(A4803,Cafe_sales!$A$1:$O$10001,12,FALSE)</f>
        <v>10</v>
      </c>
      <c r="F4803" t="str">
        <f>VLOOKUP(A4803,Cafe_sales!$A$1:$O$10001,13,FALSE)</f>
        <v>Cash</v>
      </c>
      <c r="G4803" t="str">
        <f>VLOOKUP(A4803,Cafe_sales!$A$1:$O$10001,14,FALSE)</f>
        <v>UNKNOWN</v>
      </c>
      <c r="H4803" s="8">
        <f>VLOOKUP(A4803,Cafe_sales!$A$1:$O$10001,15,FALSE)</f>
        <v>45005</v>
      </c>
    </row>
    <row r="4804" spans="1:8" x14ac:dyDescent="0.35">
      <c r="A4804" t="s">
        <v>9609</v>
      </c>
      <c r="B4804" t="str">
        <f>VLOOKUP(A4804,Cafe_sales!$A$1:$O$10001,9,FALSE)</f>
        <v>Juice</v>
      </c>
      <c r="C4804" s="6">
        <f>VLOOKUP(A4804,Cafe_sales!$A$1:$O$10001,10,FALSE)</f>
        <v>3</v>
      </c>
      <c r="D4804" s="10">
        <f>VLOOKUP(A4804,Cafe_sales!$A$1:$O$10001,11,FALSE)</f>
        <v>3</v>
      </c>
      <c r="E4804" s="6">
        <f>VLOOKUP(A4804,Cafe_sales!$A$1:$O$10001,12,FALSE)</f>
        <v>9</v>
      </c>
      <c r="F4804" t="str">
        <f>VLOOKUP(A4804,Cafe_sales!$A$1:$O$10001,13,FALSE)</f>
        <v>Digital Wallet</v>
      </c>
      <c r="G4804" t="str">
        <f>VLOOKUP(A4804,Cafe_sales!$A$1:$O$10001,14,FALSE)</f>
        <v>UNKNOWN</v>
      </c>
      <c r="H4804" s="8">
        <f>VLOOKUP(A4804,Cafe_sales!$A$1:$O$10001,15,FALSE)</f>
        <v>45035</v>
      </c>
    </row>
    <row r="4805" spans="1:8" hidden="1" x14ac:dyDescent="0.35">
      <c r="A4805" t="s">
        <v>7911</v>
      </c>
      <c r="B4805" t="str">
        <f>VLOOKUP(A4805,Cafe_sales!$A$1:$O$10001,9,FALSE)</f>
        <v>Smoothie</v>
      </c>
      <c r="C4805">
        <f>VLOOKUP(A4805,Cafe_sales!$A$1:$O$10001,10,FALSE)</f>
        <v>2</v>
      </c>
      <c r="D4805">
        <f>VLOOKUP(A4805,Cafe_sales!$A$1:$O$10001,11,FALSE)</f>
        <v>4</v>
      </c>
      <c r="E4805">
        <f>VLOOKUP(A4805,Cafe_sales!$A$1:$O$10001,12,FALSE)</f>
        <v>8</v>
      </c>
      <c r="F4805" t="str">
        <f>VLOOKUP(A4805,Cafe_sales!$A$1:$O$10001,13,FALSE)</f>
        <v>Digital Wallet</v>
      </c>
      <c r="G4805" t="str">
        <f>VLOOKUP(A4805,Cafe_sales!$A$1:$O$10001,14,FALSE)</f>
        <v>Takeaway</v>
      </c>
      <c r="H4805" s="1">
        <f>VLOOKUP(A4805,Cafe_sales!$A$1:$O$10001,15,FALSE)</f>
        <v>44927</v>
      </c>
    </row>
    <row r="4806" spans="1:8" hidden="1" x14ac:dyDescent="0.35">
      <c r="A4806" t="s">
        <v>1399</v>
      </c>
      <c r="B4806" t="str">
        <f>VLOOKUP(A4806,Cafe_sales!$A$1:$O$10001,9,FALSE)</f>
        <v>Juice</v>
      </c>
      <c r="C4806">
        <f>VLOOKUP(A4806,Cafe_sales!$A$1:$O$10001,10,FALSE)</f>
        <v>2</v>
      </c>
      <c r="D4806">
        <f>VLOOKUP(A4806,Cafe_sales!$A$1:$O$10001,11,FALSE)</f>
        <v>2</v>
      </c>
      <c r="E4806">
        <f>VLOOKUP(A4806,Cafe_sales!$A$1:$O$10001,12,FALSE)</f>
        <v>4</v>
      </c>
      <c r="F4806" t="str">
        <f>VLOOKUP(A4806,Cafe_sales!$A$1:$O$10001,13,FALSE)</f>
        <v>Credit Card</v>
      </c>
      <c r="G4806" t="str">
        <f>VLOOKUP(A4806,Cafe_sales!$A$1:$O$10001,14,FALSE)</f>
        <v>Takeaway</v>
      </c>
      <c r="H4806" s="1">
        <f>VLOOKUP(A4806,Cafe_sales!$A$1:$O$10001,15,FALSE)</f>
        <v>44973</v>
      </c>
    </row>
    <row r="4807" spans="1:8" x14ac:dyDescent="0.35">
      <c r="A4807" t="s">
        <v>3744</v>
      </c>
      <c r="B4807" t="str">
        <f>VLOOKUP(A4807,Cafe_sales!$A$1:$O$10001,9,FALSE)</f>
        <v>Sandwich</v>
      </c>
      <c r="C4807" s="6">
        <f>VLOOKUP(A4807,Cafe_sales!$A$1:$O$10001,10,FALSE)</f>
        <v>3</v>
      </c>
      <c r="D4807" s="10">
        <f>VLOOKUP(A4807,Cafe_sales!$A$1:$O$10001,11,FALSE)</f>
        <v>0</v>
      </c>
      <c r="E4807" s="6">
        <f>VLOOKUP(A4807,Cafe_sales!$A$1:$O$10001,12,FALSE)</f>
        <v>12</v>
      </c>
      <c r="F4807" t="str">
        <f>VLOOKUP(A4807,Cafe_sales!$A$1:$O$10001,13,FALSE)</f>
        <v>Default mode</v>
      </c>
      <c r="G4807" t="str">
        <f>VLOOKUP(A4807,Cafe_sales!$A$1:$O$10001,14,FALSE)</f>
        <v>In-store</v>
      </c>
      <c r="H4807" s="8">
        <f>VLOOKUP(A4807,Cafe_sales!$A$1:$O$10001,15,FALSE)</f>
        <v>45123</v>
      </c>
    </row>
    <row r="4808" spans="1:8" x14ac:dyDescent="0.35">
      <c r="A4808" t="s">
        <v>5076</v>
      </c>
      <c r="B4808" t="str">
        <f>VLOOKUP(A4808,Cafe_sales!$A$1:$O$10001,9,FALSE)</f>
        <v>Juice</v>
      </c>
      <c r="C4808" s="6">
        <f>VLOOKUP(A4808,Cafe_sales!$A$1:$O$10001,10,FALSE)</f>
        <v>5</v>
      </c>
      <c r="D4808" s="10">
        <f>VLOOKUP(A4808,Cafe_sales!$A$1:$O$10001,11,FALSE)</f>
        <v>5</v>
      </c>
      <c r="E4808" s="6">
        <f>VLOOKUP(A4808,Cafe_sales!$A$1:$O$10001,12,FALSE)</f>
        <v>25</v>
      </c>
      <c r="F4808" t="str">
        <f>VLOOKUP(A4808,Cafe_sales!$A$1:$O$10001,13,FALSE)</f>
        <v>Cash</v>
      </c>
      <c r="G4808" t="str">
        <f>VLOOKUP(A4808,Cafe_sales!$A$1:$O$10001,14,FALSE)</f>
        <v>In-store</v>
      </c>
      <c r="H4808" s="8">
        <f>VLOOKUP(A4808,Cafe_sales!$A$1:$O$10001,15,FALSE)</f>
        <v>45008</v>
      </c>
    </row>
    <row r="4809" spans="1:8" x14ac:dyDescent="0.35">
      <c r="A4809" t="s">
        <v>6962</v>
      </c>
      <c r="B4809" t="str">
        <f>VLOOKUP(A4809,Cafe_sales!$A$1:$O$10001,9,FALSE)</f>
        <v>Sandwich</v>
      </c>
      <c r="C4809" s="6">
        <f>VLOOKUP(A4809,Cafe_sales!$A$1:$O$10001,10,FALSE)</f>
        <v>3</v>
      </c>
      <c r="D4809" s="10">
        <f>VLOOKUP(A4809,Cafe_sales!$A$1:$O$10001,11,FALSE)</f>
        <v>4</v>
      </c>
      <c r="E4809" s="6">
        <f>VLOOKUP(A4809,Cafe_sales!$A$1:$O$10001,12,FALSE)</f>
        <v>12</v>
      </c>
      <c r="F4809" t="str">
        <f>VLOOKUP(A4809,Cafe_sales!$A$1:$O$10001,13,FALSE)</f>
        <v>Default mode</v>
      </c>
      <c r="G4809" t="str">
        <f>VLOOKUP(A4809,Cafe_sales!$A$1:$O$10001,14,FALSE)</f>
        <v>UNKNOWN</v>
      </c>
      <c r="H4809" s="8">
        <f>VLOOKUP(A4809,Cafe_sales!$A$1:$O$10001,15,FALSE)</f>
        <v>45268</v>
      </c>
    </row>
    <row r="4810" spans="1:8" hidden="1" x14ac:dyDescent="0.35">
      <c r="A4810" t="s">
        <v>6708</v>
      </c>
      <c r="B4810" t="str">
        <f>VLOOKUP(A4810,Cafe_sales!$A$1:$O$10001,9,FALSE)</f>
        <v>Coffee</v>
      </c>
      <c r="C4810">
        <f>VLOOKUP(A4810,Cafe_sales!$A$1:$O$10001,10,FALSE)</f>
        <v>1</v>
      </c>
      <c r="D4810">
        <f>VLOOKUP(A4810,Cafe_sales!$A$1:$O$10001,11,FALSE)</f>
        <v>2</v>
      </c>
      <c r="E4810">
        <f>VLOOKUP(A4810,Cafe_sales!$A$1:$O$10001,12,FALSE)</f>
        <v>2</v>
      </c>
      <c r="F4810" t="str">
        <f>VLOOKUP(A4810,Cafe_sales!$A$1:$O$10001,13,FALSE)</f>
        <v>Credit Card</v>
      </c>
      <c r="G4810" t="str">
        <f>VLOOKUP(A4810,Cafe_sales!$A$1:$O$10001,14,FALSE)</f>
        <v>Takeaway</v>
      </c>
      <c r="H4810" s="1">
        <f>VLOOKUP(A4810,Cafe_sales!$A$1:$O$10001,15,FALSE)</f>
        <v>45031</v>
      </c>
    </row>
    <row r="4811" spans="1:8" x14ac:dyDescent="0.35">
      <c r="A4811" t="s">
        <v>9133</v>
      </c>
      <c r="B4811" t="str">
        <f>VLOOKUP(A4811,Cafe_sales!$A$1:$O$10001,9,FALSE)</f>
        <v>Coffee</v>
      </c>
      <c r="C4811" s="6">
        <f>VLOOKUP(A4811,Cafe_sales!$A$1:$O$10001,10,FALSE)</f>
        <v>5</v>
      </c>
      <c r="D4811" s="10">
        <f>VLOOKUP(A4811,Cafe_sales!$A$1:$O$10001,11,FALSE)</f>
        <v>2</v>
      </c>
      <c r="E4811" s="6">
        <f>VLOOKUP(A4811,Cafe_sales!$A$1:$O$10001,12,FALSE)</f>
        <v>10</v>
      </c>
      <c r="F4811" t="str">
        <f>VLOOKUP(A4811,Cafe_sales!$A$1:$O$10001,13,FALSE)</f>
        <v>Default mode</v>
      </c>
      <c r="G4811" t="str">
        <f>VLOOKUP(A4811,Cafe_sales!$A$1:$O$10001,14,FALSE)</f>
        <v>UNKNOWN</v>
      </c>
      <c r="H4811" s="8">
        <f>VLOOKUP(A4811,Cafe_sales!$A$1:$O$10001,15,FALSE)</f>
        <v>45203</v>
      </c>
    </row>
    <row r="4812" spans="1:8" x14ac:dyDescent="0.35">
      <c r="A4812" t="s">
        <v>3459</v>
      </c>
      <c r="B4812" t="str">
        <f>VLOOKUP(A4812,Cafe_sales!$A$1:$O$10001,9,FALSE)</f>
        <v>Juice</v>
      </c>
      <c r="C4812" s="6">
        <f>VLOOKUP(A4812,Cafe_sales!$A$1:$O$10001,10,FALSE)</f>
        <v>5</v>
      </c>
      <c r="D4812" s="10">
        <f>VLOOKUP(A4812,Cafe_sales!$A$1:$O$10001,11,FALSE)</f>
        <v>3</v>
      </c>
      <c r="E4812" s="6">
        <f>VLOOKUP(A4812,Cafe_sales!$A$1:$O$10001,12,FALSE)</f>
        <v>15</v>
      </c>
      <c r="F4812" t="str">
        <f>VLOOKUP(A4812,Cafe_sales!$A$1:$O$10001,13,FALSE)</f>
        <v>Credit Card</v>
      </c>
      <c r="G4812" t="str">
        <f>VLOOKUP(A4812,Cafe_sales!$A$1:$O$10001,14,FALSE)</f>
        <v>UNKNOWN</v>
      </c>
      <c r="H4812" s="8">
        <f>VLOOKUP(A4812,Cafe_sales!$A$1:$O$10001,15,FALSE)</f>
        <v>45006</v>
      </c>
    </row>
    <row r="4813" spans="1:8" x14ac:dyDescent="0.35">
      <c r="A4813" t="s">
        <v>7817</v>
      </c>
      <c r="B4813" t="str">
        <f>VLOOKUP(A4813,Cafe_sales!$A$1:$O$10001,9,FALSE)</f>
        <v>Coffee</v>
      </c>
      <c r="C4813" s="6">
        <f>VLOOKUP(A4813,Cafe_sales!$A$1:$O$10001,10,FALSE)</f>
        <v>3</v>
      </c>
      <c r="D4813" s="10">
        <f>VLOOKUP(A4813,Cafe_sales!$A$1:$O$10001,11,FALSE)</f>
        <v>2</v>
      </c>
      <c r="E4813" s="6">
        <f>VLOOKUP(A4813,Cafe_sales!$A$1:$O$10001,12,FALSE)</f>
        <v>6</v>
      </c>
      <c r="F4813" t="str">
        <f>VLOOKUP(A4813,Cafe_sales!$A$1:$O$10001,13,FALSE)</f>
        <v>Credit Card</v>
      </c>
      <c r="G4813" t="str">
        <f>VLOOKUP(A4813,Cafe_sales!$A$1:$O$10001,14,FALSE)</f>
        <v>In-store</v>
      </c>
      <c r="H4813" s="8">
        <f>VLOOKUP(A4813,Cafe_sales!$A$1:$O$10001,15,FALSE)</f>
        <v>45118</v>
      </c>
    </row>
    <row r="4814" spans="1:8" x14ac:dyDescent="0.35">
      <c r="A4814" t="s">
        <v>4549</v>
      </c>
      <c r="B4814" t="str">
        <f>VLOOKUP(A4814,Cafe_sales!$A$1:$O$10001,9,FALSE)</f>
        <v>Tea</v>
      </c>
      <c r="C4814" s="6">
        <f>VLOOKUP(A4814,Cafe_sales!$A$1:$O$10001,10,FALSE)</f>
        <v>5</v>
      </c>
      <c r="D4814" s="10">
        <f>VLOOKUP(A4814,Cafe_sales!$A$1:$O$10001,11,FALSE)</f>
        <v>1.5</v>
      </c>
      <c r="E4814" s="6">
        <f>VLOOKUP(A4814,Cafe_sales!$A$1:$O$10001,12,FALSE)</f>
        <v>7.5</v>
      </c>
      <c r="F4814" t="str">
        <f>VLOOKUP(A4814,Cafe_sales!$A$1:$O$10001,13,FALSE)</f>
        <v>Default mode</v>
      </c>
      <c r="G4814" t="str">
        <f>VLOOKUP(A4814,Cafe_sales!$A$1:$O$10001,14,FALSE)</f>
        <v>In-store</v>
      </c>
      <c r="H4814" s="8">
        <f>VLOOKUP(A4814,Cafe_sales!$A$1:$O$10001,15,FALSE)</f>
        <v>45111</v>
      </c>
    </row>
    <row r="4815" spans="1:8" x14ac:dyDescent="0.35">
      <c r="A4815" t="s">
        <v>5763</v>
      </c>
      <c r="B4815" t="str">
        <f>VLOOKUP(A4815,Cafe_sales!$A$1:$O$10001,9,FALSE)</f>
        <v>Juice</v>
      </c>
      <c r="C4815" s="6">
        <f>VLOOKUP(A4815,Cafe_sales!$A$1:$O$10001,10,FALSE)</f>
        <v>2</v>
      </c>
      <c r="D4815" s="10">
        <f>VLOOKUP(A4815,Cafe_sales!$A$1:$O$10001,11,FALSE)</f>
        <v>3</v>
      </c>
      <c r="E4815" s="6">
        <f>VLOOKUP(A4815,Cafe_sales!$A$1:$O$10001,12,FALSE)</f>
        <v>6</v>
      </c>
      <c r="F4815" t="str">
        <f>VLOOKUP(A4815,Cafe_sales!$A$1:$O$10001,13,FALSE)</f>
        <v>Credit Card</v>
      </c>
      <c r="G4815" t="str">
        <f>VLOOKUP(A4815,Cafe_sales!$A$1:$O$10001,14,FALSE)</f>
        <v>In-store</v>
      </c>
      <c r="H4815" s="8">
        <f>VLOOKUP(A4815,Cafe_sales!$A$1:$O$10001,15,FALSE)</f>
        <v>45220</v>
      </c>
    </row>
    <row r="4816" spans="1:8" hidden="1" x14ac:dyDescent="0.35">
      <c r="A4816" t="s">
        <v>3960</v>
      </c>
      <c r="B4816" t="str">
        <f>VLOOKUP(A4816,Cafe_sales!$A$1:$O$10001,9,FALSE)</f>
        <v>Tea</v>
      </c>
      <c r="C4816">
        <f>VLOOKUP(A4816,Cafe_sales!$A$1:$O$10001,10,FALSE)</f>
        <v>5</v>
      </c>
      <c r="D4816">
        <f>VLOOKUP(A4816,Cafe_sales!$A$1:$O$10001,11,FALSE)</f>
        <v>1.5</v>
      </c>
      <c r="E4816">
        <f>VLOOKUP(A4816,Cafe_sales!$A$1:$O$10001,12,FALSE)</f>
        <v>7.5</v>
      </c>
      <c r="F4816" t="str">
        <f>VLOOKUP(A4816,Cafe_sales!$A$1:$O$10001,13,FALSE)</f>
        <v>Cash</v>
      </c>
      <c r="G4816" t="str">
        <f>VLOOKUP(A4816,Cafe_sales!$A$1:$O$10001,14,FALSE)</f>
        <v>Takeaway</v>
      </c>
      <c r="H4816" s="1">
        <f>VLOOKUP(A4816,Cafe_sales!$A$1:$O$10001,15,FALSE)</f>
        <v>45229</v>
      </c>
    </row>
    <row r="4817" spans="1:8" x14ac:dyDescent="0.35">
      <c r="A4817" t="s">
        <v>1316</v>
      </c>
      <c r="B4817" t="str">
        <f>VLOOKUP(A4817,Cafe_sales!$A$1:$O$10001,9,FALSE)</f>
        <v>Cake</v>
      </c>
      <c r="C4817" s="6">
        <f>VLOOKUP(A4817,Cafe_sales!$A$1:$O$10001,10,FALSE)</f>
        <v>5</v>
      </c>
      <c r="D4817" s="10">
        <f>VLOOKUP(A4817,Cafe_sales!$A$1:$O$10001,11,FALSE)</f>
        <v>3</v>
      </c>
      <c r="E4817" s="6">
        <f>VLOOKUP(A4817,Cafe_sales!$A$1:$O$10001,12,FALSE)</f>
        <v>15</v>
      </c>
      <c r="F4817" t="str">
        <f>VLOOKUP(A4817,Cafe_sales!$A$1:$O$10001,13,FALSE)</f>
        <v>Default mode</v>
      </c>
      <c r="G4817" t="str">
        <f>VLOOKUP(A4817,Cafe_sales!$A$1:$O$10001,14,FALSE)</f>
        <v>In-store</v>
      </c>
      <c r="H4817" s="8">
        <f>VLOOKUP(A4817,Cafe_sales!$A$1:$O$10001,15,FALSE)</f>
        <v>45027</v>
      </c>
    </row>
    <row r="4818" spans="1:8" hidden="1" x14ac:dyDescent="0.35">
      <c r="A4818" t="s">
        <v>7727</v>
      </c>
      <c r="B4818" t="str">
        <f>VLOOKUP(A4818,Cafe_sales!$A$1:$O$10001,9,FALSE)</f>
        <v>Cake</v>
      </c>
      <c r="C4818">
        <f>VLOOKUP(A4818,Cafe_sales!$A$1:$O$10001,10,FALSE)</f>
        <v>1</v>
      </c>
      <c r="D4818">
        <f>VLOOKUP(A4818,Cafe_sales!$A$1:$O$10001,11,FALSE)</f>
        <v>3</v>
      </c>
      <c r="E4818">
        <f>VLOOKUP(A4818,Cafe_sales!$A$1:$O$10001,12,FALSE)</f>
        <v>3</v>
      </c>
      <c r="F4818" t="str">
        <f>VLOOKUP(A4818,Cafe_sales!$A$1:$O$10001,13,FALSE)</f>
        <v>Digital Wallet</v>
      </c>
      <c r="G4818" t="str">
        <f>VLOOKUP(A4818,Cafe_sales!$A$1:$O$10001,14,FALSE)</f>
        <v>Takeaway</v>
      </c>
      <c r="H4818" s="1">
        <f>VLOOKUP(A4818,Cafe_sales!$A$1:$O$10001,15,FALSE)</f>
        <v>45243</v>
      </c>
    </row>
    <row r="4819" spans="1:8" x14ac:dyDescent="0.35">
      <c r="A4819" t="s">
        <v>8437</v>
      </c>
      <c r="B4819" t="str">
        <f>VLOOKUP(A4819,Cafe_sales!$A$1:$O$10001,9,FALSE)</f>
        <v>Tea</v>
      </c>
      <c r="C4819" s="6">
        <f>VLOOKUP(A4819,Cafe_sales!$A$1:$O$10001,10,FALSE)</f>
        <v>2</v>
      </c>
      <c r="D4819" s="10">
        <f>VLOOKUP(A4819,Cafe_sales!$A$1:$O$10001,11,FALSE)</f>
        <v>1.5</v>
      </c>
      <c r="E4819" s="6">
        <f>VLOOKUP(A4819,Cafe_sales!$A$1:$O$10001,12,FALSE)</f>
        <v>3</v>
      </c>
      <c r="F4819" t="str">
        <f>VLOOKUP(A4819,Cafe_sales!$A$1:$O$10001,13,FALSE)</f>
        <v>Credit Card</v>
      </c>
      <c r="G4819" t="str">
        <f>VLOOKUP(A4819,Cafe_sales!$A$1:$O$10001,14,FALSE)</f>
        <v>In-store</v>
      </c>
      <c r="H4819" s="8">
        <f>VLOOKUP(A4819,Cafe_sales!$A$1:$O$10001,15,FALSE)</f>
        <v>45051</v>
      </c>
    </row>
    <row r="4820" spans="1:8" x14ac:dyDescent="0.35">
      <c r="A4820" t="s">
        <v>7483</v>
      </c>
      <c r="B4820" t="str">
        <f>VLOOKUP(A4820,Cafe_sales!$A$1:$O$10001,9,FALSE)</f>
        <v>Sandwich</v>
      </c>
      <c r="C4820" s="6">
        <f>VLOOKUP(A4820,Cafe_sales!$A$1:$O$10001,10,FALSE)</f>
        <v>4</v>
      </c>
      <c r="D4820" s="10">
        <f>VLOOKUP(A4820,Cafe_sales!$A$1:$O$10001,11,FALSE)</f>
        <v>4</v>
      </c>
      <c r="E4820" s="6">
        <f>VLOOKUP(A4820,Cafe_sales!$A$1:$O$10001,12,FALSE)</f>
        <v>16</v>
      </c>
      <c r="F4820" t="str">
        <f>VLOOKUP(A4820,Cafe_sales!$A$1:$O$10001,13,FALSE)</f>
        <v>Digital Wallet</v>
      </c>
      <c r="G4820" t="str">
        <f>VLOOKUP(A4820,Cafe_sales!$A$1:$O$10001,14,FALSE)</f>
        <v>In-store</v>
      </c>
      <c r="H4820" s="8">
        <f>VLOOKUP(A4820,Cafe_sales!$A$1:$O$10001,15,FALSE)</f>
        <v>45197</v>
      </c>
    </row>
    <row r="4821" spans="1:8" hidden="1" x14ac:dyDescent="0.35">
      <c r="A4821" t="s">
        <v>1655</v>
      </c>
      <c r="B4821" t="str">
        <f>VLOOKUP(A4821,Cafe_sales!$A$1:$O$10001,9,FALSE)</f>
        <v>Cookie</v>
      </c>
      <c r="C4821">
        <f>VLOOKUP(A4821,Cafe_sales!$A$1:$O$10001,10,FALSE)</f>
        <v>4</v>
      </c>
      <c r="D4821">
        <f>VLOOKUP(A4821,Cafe_sales!$A$1:$O$10001,11,FALSE)</f>
        <v>1</v>
      </c>
      <c r="E4821">
        <f>VLOOKUP(A4821,Cafe_sales!$A$1:$O$10001,12,FALSE)</f>
        <v>4</v>
      </c>
      <c r="F4821" t="str">
        <f>VLOOKUP(A4821,Cafe_sales!$A$1:$O$10001,13,FALSE)</f>
        <v>Cash</v>
      </c>
      <c r="G4821" t="str">
        <f>VLOOKUP(A4821,Cafe_sales!$A$1:$O$10001,14,FALSE)</f>
        <v>Takeaway</v>
      </c>
      <c r="H4821" s="1">
        <f>VLOOKUP(A4821,Cafe_sales!$A$1:$O$10001,15,FALSE)</f>
        <v>45187</v>
      </c>
    </row>
    <row r="4822" spans="1:8" x14ac:dyDescent="0.35">
      <c r="A4822" t="s">
        <v>7378</v>
      </c>
      <c r="B4822" t="str">
        <f>VLOOKUP(A4822,Cafe_sales!$A$1:$O$10001,9,FALSE)</f>
        <v>Coffee</v>
      </c>
      <c r="C4822" s="6">
        <f>VLOOKUP(A4822,Cafe_sales!$A$1:$O$10001,10,FALSE)</f>
        <v>1</v>
      </c>
      <c r="D4822" s="10">
        <f>VLOOKUP(A4822,Cafe_sales!$A$1:$O$10001,11,FALSE)</f>
        <v>2</v>
      </c>
      <c r="E4822" s="6">
        <f>VLOOKUP(A4822,Cafe_sales!$A$1:$O$10001,12,FALSE)</f>
        <v>2</v>
      </c>
      <c r="F4822" t="str">
        <f>VLOOKUP(A4822,Cafe_sales!$A$1:$O$10001,13,FALSE)</f>
        <v>Digital Wallet</v>
      </c>
      <c r="G4822" t="str">
        <f>VLOOKUP(A4822,Cafe_sales!$A$1:$O$10001,14,FALSE)</f>
        <v>In-store</v>
      </c>
      <c r="H4822" s="8">
        <f>VLOOKUP(A4822,Cafe_sales!$A$1:$O$10001,15,FALSE)</f>
        <v>45098</v>
      </c>
    </row>
    <row r="4823" spans="1:8" hidden="1" x14ac:dyDescent="0.35">
      <c r="A4823" t="s">
        <v>5926</v>
      </c>
      <c r="B4823" t="str">
        <f>VLOOKUP(A4823,Cafe_sales!$A$1:$O$10001,9,FALSE)</f>
        <v>Juice</v>
      </c>
      <c r="C4823">
        <f>VLOOKUP(A4823,Cafe_sales!$A$1:$O$10001,10,FALSE)</f>
        <v>4</v>
      </c>
      <c r="D4823">
        <f>VLOOKUP(A4823,Cafe_sales!$A$1:$O$10001,11,FALSE)</f>
        <v>3</v>
      </c>
      <c r="E4823">
        <f>VLOOKUP(A4823,Cafe_sales!$A$1:$O$10001,12,FALSE)</f>
        <v>12</v>
      </c>
      <c r="F4823" t="str">
        <f>VLOOKUP(A4823,Cafe_sales!$A$1:$O$10001,13,FALSE)</f>
        <v>Cash</v>
      </c>
      <c r="G4823" t="str">
        <f>VLOOKUP(A4823,Cafe_sales!$A$1:$O$10001,14,FALSE)</f>
        <v>Takeaway</v>
      </c>
      <c r="H4823" s="1">
        <f>VLOOKUP(A4823,Cafe_sales!$A$1:$O$10001,15,FALSE)</f>
        <v>45225</v>
      </c>
    </row>
    <row r="4824" spans="1:8" hidden="1" x14ac:dyDescent="0.35">
      <c r="A4824" t="s">
        <v>317</v>
      </c>
      <c r="B4824" t="str">
        <f>VLOOKUP(A4824,Cafe_sales!$A$1:$O$10001,9,FALSE)</f>
        <v>Cake</v>
      </c>
      <c r="C4824">
        <f>VLOOKUP(A4824,Cafe_sales!$A$1:$O$10001,10,FALSE)</f>
        <v>3</v>
      </c>
      <c r="D4824">
        <f>VLOOKUP(A4824,Cafe_sales!$A$1:$O$10001,11,FALSE)</f>
        <v>3</v>
      </c>
      <c r="E4824">
        <f>VLOOKUP(A4824,Cafe_sales!$A$1:$O$10001,12,FALSE)</f>
        <v>9</v>
      </c>
      <c r="F4824" t="str">
        <f>VLOOKUP(A4824,Cafe_sales!$A$1:$O$10001,13,FALSE)</f>
        <v>Digital Wallet</v>
      </c>
      <c r="G4824" t="str">
        <f>VLOOKUP(A4824,Cafe_sales!$A$1:$O$10001,14,FALSE)</f>
        <v>Takeaway</v>
      </c>
      <c r="H4824" s="1">
        <f>VLOOKUP(A4824,Cafe_sales!$A$1:$O$10001,15,FALSE)</f>
        <v>45220</v>
      </c>
    </row>
    <row r="4825" spans="1:8" x14ac:dyDescent="0.35">
      <c r="A4825" t="s">
        <v>6684</v>
      </c>
      <c r="B4825" t="str">
        <f>VLOOKUP(A4825,Cafe_sales!$A$1:$O$10001,9,FALSE)</f>
        <v>Cookie</v>
      </c>
      <c r="C4825" s="6">
        <f>VLOOKUP(A4825,Cafe_sales!$A$1:$O$10001,10,FALSE)</f>
        <v>3</v>
      </c>
      <c r="D4825" s="10">
        <f>VLOOKUP(A4825,Cafe_sales!$A$1:$O$10001,11,FALSE)</f>
        <v>3.0363436123348015</v>
      </c>
      <c r="E4825" s="6">
        <f>VLOOKUP(A4825,Cafe_sales!$A$1:$O$10001,12,FALSE)</f>
        <v>1</v>
      </c>
      <c r="F4825" t="str">
        <f>VLOOKUP(A4825,Cafe_sales!$A$1:$O$10001,13,FALSE)</f>
        <v>Credit Card</v>
      </c>
      <c r="G4825" t="str">
        <f>VLOOKUP(A4825,Cafe_sales!$A$1:$O$10001,14,FALSE)</f>
        <v>UNKNOWN</v>
      </c>
      <c r="H4825" s="8">
        <f>VLOOKUP(A4825,Cafe_sales!$A$1:$O$10001,15,FALSE)</f>
        <v>45227</v>
      </c>
    </row>
    <row r="4826" spans="1:8" x14ac:dyDescent="0.35">
      <c r="A4826" t="s">
        <v>9824</v>
      </c>
      <c r="B4826" t="str">
        <f>VLOOKUP(A4826,Cafe_sales!$A$1:$O$10001,9,FALSE)</f>
        <v>Coffee</v>
      </c>
      <c r="C4826" s="6">
        <f>VLOOKUP(A4826,Cafe_sales!$A$1:$O$10001,10,FALSE)</f>
        <v>4</v>
      </c>
      <c r="D4826" s="10">
        <f>VLOOKUP(A4826,Cafe_sales!$A$1:$O$10001,11,FALSE)</f>
        <v>2</v>
      </c>
      <c r="E4826" s="6">
        <f>VLOOKUP(A4826,Cafe_sales!$A$1:$O$10001,12,FALSE)</f>
        <v>8</v>
      </c>
      <c r="F4826" t="str">
        <f>VLOOKUP(A4826,Cafe_sales!$A$1:$O$10001,13,FALSE)</f>
        <v>Cash</v>
      </c>
      <c r="G4826" t="str">
        <f>VLOOKUP(A4826,Cafe_sales!$A$1:$O$10001,14,FALSE)</f>
        <v>In-store</v>
      </c>
      <c r="H4826" s="8">
        <f>VLOOKUP(A4826,Cafe_sales!$A$1:$O$10001,15,FALSE)</f>
        <v>45147</v>
      </c>
    </row>
    <row r="4827" spans="1:8" x14ac:dyDescent="0.35">
      <c r="A4827" t="s">
        <v>1176</v>
      </c>
      <c r="B4827" t="str">
        <f>VLOOKUP(A4827,Cafe_sales!$A$1:$O$10001,9,FALSE)</f>
        <v>Smoothie</v>
      </c>
      <c r="C4827" s="6">
        <f>VLOOKUP(A4827,Cafe_sales!$A$1:$O$10001,10,FALSE)</f>
        <v>3</v>
      </c>
      <c r="D4827" s="10">
        <f>VLOOKUP(A4827,Cafe_sales!$A$1:$O$10001,11,FALSE)</f>
        <v>4</v>
      </c>
      <c r="E4827" s="6">
        <f>VLOOKUP(A4827,Cafe_sales!$A$1:$O$10001,12,FALSE)</f>
        <v>12</v>
      </c>
      <c r="F4827" t="str">
        <f>VLOOKUP(A4827,Cafe_sales!$A$1:$O$10001,13,FALSE)</f>
        <v>Cash</v>
      </c>
      <c r="G4827" t="str">
        <f>VLOOKUP(A4827,Cafe_sales!$A$1:$O$10001,14,FALSE)</f>
        <v>UNKNOWN</v>
      </c>
      <c r="H4827" s="8">
        <f>VLOOKUP(A4827,Cafe_sales!$A$1:$O$10001,15,FALSE)</f>
        <v>45057</v>
      </c>
    </row>
    <row r="4828" spans="1:8" x14ac:dyDescent="0.35">
      <c r="A4828" t="s">
        <v>3417</v>
      </c>
      <c r="B4828" t="str">
        <f>VLOOKUP(A4828,Cafe_sales!$A$1:$O$10001,9,FALSE)</f>
        <v>Tea</v>
      </c>
      <c r="C4828" s="6">
        <f>VLOOKUP(A4828,Cafe_sales!$A$1:$O$10001,10,FALSE)</f>
        <v>4</v>
      </c>
      <c r="D4828" s="10">
        <f>VLOOKUP(A4828,Cafe_sales!$A$1:$O$10001,11,FALSE)</f>
        <v>1.5</v>
      </c>
      <c r="E4828" s="6">
        <f>VLOOKUP(A4828,Cafe_sales!$A$1:$O$10001,12,FALSE)</f>
        <v>6</v>
      </c>
      <c r="F4828" t="str">
        <f>VLOOKUP(A4828,Cafe_sales!$A$1:$O$10001,13,FALSE)</f>
        <v>Digital Wallet</v>
      </c>
      <c r="G4828" t="str">
        <f>VLOOKUP(A4828,Cafe_sales!$A$1:$O$10001,14,FALSE)</f>
        <v>UNKNOWN</v>
      </c>
      <c r="H4828" s="8">
        <f>VLOOKUP(A4828,Cafe_sales!$A$1:$O$10001,15,FALSE)</f>
        <v>45113</v>
      </c>
    </row>
    <row r="4829" spans="1:8" hidden="1" x14ac:dyDescent="0.35">
      <c r="A4829" t="s">
        <v>2321</v>
      </c>
      <c r="B4829" t="str">
        <f>VLOOKUP(A4829,Cafe_sales!$A$1:$O$10001,9,FALSE)</f>
        <v>Smoothie</v>
      </c>
      <c r="C4829">
        <f>VLOOKUP(A4829,Cafe_sales!$A$1:$O$10001,10,FALSE)</f>
        <v>5</v>
      </c>
      <c r="D4829">
        <f>VLOOKUP(A4829,Cafe_sales!$A$1:$O$10001,11,FALSE)</f>
        <v>4</v>
      </c>
      <c r="E4829">
        <f>VLOOKUP(A4829,Cafe_sales!$A$1:$O$10001,12,FALSE)</f>
        <v>20</v>
      </c>
      <c r="F4829" t="str">
        <f>VLOOKUP(A4829,Cafe_sales!$A$1:$O$10001,13,FALSE)</f>
        <v>Credit Card</v>
      </c>
      <c r="G4829" t="str">
        <f>VLOOKUP(A4829,Cafe_sales!$A$1:$O$10001,14,FALSE)</f>
        <v>Cafe</v>
      </c>
      <c r="H4829" s="1">
        <f>VLOOKUP(A4829,Cafe_sales!$A$1:$O$10001,15,FALSE)</f>
        <v>45050</v>
      </c>
    </row>
    <row r="4830" spans="1:8" hidden="1" x14ac:dyDescent="0.35">
      <c r="A4830" t="s">
        <v>2662</v>
      </c>
      <c r="B4830" t="str">
        <f>VLOOKUP(A4830,Cafe_sales!$A$1:$O$10001,9,FALSE)</f>
        <v>Cookie</v>
      </c>
      <c r="C4830">
        <f>VLOOKUP(A4830,Cafe_sales!$A$1:$O$10001,10,FALSE)</f>
        <v>2</v>
      </c>
      <c r="D4830">
        <f>VLOOKUP(A4830,Cafe_sales!$A$1:$O$10001,11,FALSE)</f>
        <v>1</v>
      </c>
      <c r="E4830">
        <f>VLOOKUP(A4830,Cafe_sales!$A$1:$O$10001,12,FALSE)</f>
        <v>2</v>
      </c>
      <c r="F4830" t="str">
        <f>VLOOKUP(A4830,Cafe_sales!$A$1:$O$10001,13,FALSE)</f>
        <v>Digital Wallet</v>
      </c>
      <c r="G4830" t="str">
        <f>VLOOKUP(A4830,Cafe_sales!$A$1:$O$10001,14,FALSE)</f>
        <v>Takeaway</v>
      </c>
      <c r="H4830" s="1">
        <f>VLOOKUP(A4830,Cafe_sales!$A$1:$O$10001,15,FALSE)</f>
        <v>45270</v>
      </c>
    </row>
    <row r="4831" spans="1:8" x14ac:dyDescent="0.35">
      <c r="A4831" t="s">
        <v>9505</v>
      </c>
      <c r="B4831" t="str">
        <f>VLOOKUP(A4831,Cafe_sales!$A$1:$O$10001,9,FALSE)</f>
        <v>Salad</v>
      </c>
      <c r="C4831" s="6">
        <f>VLOOKUP(A4831,Cafe_sales!$A$1:$O$10001,10,FALSE)</f>
        <v>4</v>
      </c>
      <c r="D4831" s="10">
        <f>VLOOKUP(A4831,Cafe_sales!$A$1:$O$10001,11,FALSE)</f>
        <v>5</v>
      </c>
      <c r="E4831" s="6">
        <f>VLOOKUP(A4831,Cafe_sales!$A$1:$O$10001,12,FALSE)</f>
        <v>20</v>
      </c>
      <c r="F4831" t="str">
        <f>VLOOKUP(A4831,Cafe_sales!$A$1:$O$10001,13,FALSE)</f>
        <v>Cash</v>
      </c>
      <c r="G4831" t="str">
        <f>VLOOKUP(A4831,Cafe_sales!$A$1:$O$10001,14,FALSE)</f>
        <v>UNKNOWN</v>
      </c>
      <c r="H4831" s="8">
        <f>VLOOKUP(A4831,Cafe_sales!$A$1:$O$10001,15,FALSE)</f>
        <v>44975</v>
      </c>
    </row>
    <row r="4832" spans="1:8" x14ac:dyDescent="0.35">
      <c r="A4832" t="s">
        <v>815</v>
      </c>
      <c r="B4832" t="str">
        <f>VLOOKUP(A4832,Cafe_sales!$A$1:$O$10001,9,FALSE)</f>
        <v>Smoothie</v>
      </c>
      <c r="C4832" s="6">
        <f>VLOOKUP(A4832,Cafe_sales!$A$1:$O$10001,10,FALSE)</f>
        <v>5</v>
      </c>
      <c r="D4832" s="10">
        <f>VLOOKUP(A4832,Cafe_sales!$A$1:$O$10001,11,FALSE)</f>
        <v>4</v>
      </c>
      <c r="E4832" s="6">
        <f>VLOOKUP(A4832,Cafe_sales!$A$1:$O$10001,12,FALSE)</f>
        <v>20</v>
      </c>
      <c r="F4832" t="str">
        <f>VLOOKUP(A4832,Cafe_sales!$A$1:$O$10001,13,FALSE)</f>
        <v>Digital Wallet</v>
      </c>
      <c r="G4832" t="str">
        <f>VLOOKUP(A4832,Cafe_sales!$A$1:$O$10001,14,FALSE)</f>
        <v>In-store</v>
      </c>
      <c r="H4832" s="8">
        <f>VLOOKUP(A4832,Cafe_sales!$A$1:$O$10001,15,FALSE)</f>
        <v>45230</v>
      </c>
    </row>
    <row r="4833" spans="1:8" x14ac:dyDescent="0.35">
      <c r="A4833" t="s">
        <v>6798</v>
      </c>
      <c r="B4833" t="str">
        <f>VLOOKUP(A4833,Cafe_sales!$A$1:$O$10001,9,FALSE)</f>
        <v>Tea</v>
      </c>
      <c r="C4833" s="6">
        <f>VLOOKUP(A4833,Cafe_sales!$A$1:$O$10001,10,FALSE)</f>
        <v>3</v>
      </c>
      <c r="D4833" s="10">
        <f>VLOOKUP(A4833,Cafe_sales!$A$1:$O$10001,11,FALSE)</f>
        <v>1.5</v>
      </c>
      <c r="E4833" s="6">
        <f>VLOOKUP(A4833,Cafe_sales!$A$1:$O$10001,12,FALSE)</f>
        <v>4.5</v>
      </c>
      <c r="F4833" t="str">
        <f>VLOOKUP(A4833,Cafe_sales!$A$1:$O$10001,13,FALSE)</f>
        <v>Credit Card</v>
      </c>
      <c r="G4833" t="str">
        <f>VLOOKUP(A4833,Cafe_sales!$A$1:$O$10001,14,FALSE)</f>
        <v>UNKNOWN</v>
      </c>
      <c r="H4833" s="8">
        <f>VLOOKUP(A4833,Cafe_sales!$A$1:$O$10001,15,FALSE)</f>
        <v>44927</v>
      </c>
    </row>
    <row r="4834" spans="1:8" x14ac:dyDescent="0.35">
      <c r="A4834" t="s">
        <v>8307</v>
      </c>
      <c r="B4834" t="str">
        <f>VLOOKUP(A4834,Cafe_sales!$A$1:$O$10001,9,FALSE)</f>
        <v>Salad</v>
      </c>
      <c r="C4834" s="6">
        <f>VLOOKUP(A4834,Cafe_sales!$A$1:$O$10001,10,FALSE)</f>
        <v>1</v>
      </c>
      <c r="D4834" s="10">
        <f>VLOOKUP(A4834,Cafe_sales!$A$1:$O$10001,11,FALSE)</f>
        <v>5</v>
      </c>
      <c r="E4834" s="6">
        <f>VLOOKUP(A4834,Cafe_sales!$A$1:$O$10001,12,FALSE)</f>
        <v>5</v>
      </c>
      <c r="F4834" t="str">
        <f>VLOOKUP(A4834,Cafe_sales!$A$1:$O$10001,13,FALSE)</f>
        <v>Digital Wallet</v>
      </c>
      <c r="G4834" t="str">
        <f>VLOOKUP(A4834,Cafe_sales!$A$1:$O$10001,14,FALSE)</f>
        <v>UNKNOWN</v>
      </c>
      <c r="H4834" s="8">
        <f>VLOOKUP(A4834,Cafe_sales!$A$1:$O$10001,15,FALSE)</f>
        <v>44963</v>
      </c>
    </row>
    <row r="4835" spans="1:8" x14ac:dyDescent="0.35">
      <c r="A4835" t="s">
        <v>8224</v>
      </c>
      <c r="B4835" t="str">
        <f>VLOOKUP(A4835,Cafe_sales!$A$1:$O$10001,9,FALSE)</f>
        <v>Coffee</v>
      </c>
      <c r="C4835" s="6">
        <f>VLOOKUP(A4835,Cafe_sales!$A$1:$O$10001,10,FALSE)</f>
        <v>2</v>
      </c>
      <c r="D4835" s="10">
        <f>VLOOKUP(A4835,Cafe_sales!$A$1:$O$10001,11,FALSE)</f>
        <v>2</v>
      </c>
      <c r="E4835" s="6">
        <f>VLOOKUP(A4835,Cafe_sales!$A$1:$O$10001,12,FALSE)</f>
        <v>4</v>
      </c>
      <c r="F4835" t="str">
        <f>VLOOKUP(A4835,Cafe_sales!$A$1:$O$10001,13,FALSE)</f>
        <v>Digital Wallet</v>
      </c>
      <c r="G4835" t="str">
        <f>VLOOKUP(A4835,Cafe_sales!$A$1:$O$10001,14,FALSE)</f>
        <v>UNKNOWN</v>
      </c>
      <c r="H4835" s="8">
        <f>VLOOKUP(A4835,Cafe_sales!$A$1:$O$10001,15,FALSE)</f>
        <v>45024</v>
      </c>
    </row>
    <row r="4836" spans="1:8" x14ac:dyDescent="0.35">
      <c r="A4836" t="s">
        <v>4488</v>
      </c>
      <c r="B4836" t="str">
        <f>VLOOKUP(A4836,Cafe_sales!$A$1:$O$10001,9,FALSE)</f>
        <v>Salad</v>
      </c>
      <c r="C4836" s="6">
        <f>VLOOKUP(A4836,Cafe_sales!$A$1:$O$10001,10,FALSE)</f>
        <v>2</v>
      </c>
      <c r="D4836" s="10">
        <f>VLOOKUP(A4836,Cafe_sales!$A$1:$O$10001,11,FALSE)</f>
        <v>5</v>
      </c>
      <c r="E4836" s="6">
        <f>VLOOKUP(A4836,Cafe_sales!$A$1:$O$10001,12,FALSE)</f>
        <v>10</v>
      </c>
      <c r="F4836" t="str">
        <f>VLOOKUP(A4836,Cafe_sales!$A$1:$O$10001,13,FALSE)</f>
        <v>Credit Card</v>
      </c>
      <c r="G4836" t="str">
        <f>VLOOKUP(A4836,Cafe_sales!$A$1:$O$10001,14,FALSE)</f>
        <v>UNKNOWN</v>
      </c>
      <c r="H4836" s="8">
        <f>VLOOKUP(A4836,Cafe_sales!$A$1:$O$10001,15,FALSE)</f>
        <v>44948</v>
      </c>
    </row>
    <row r="4837" spans="1:8" hidden="1" x14ac:dyDescent="0.35">
      <c r="A4837" t="s">
        <v>5860</v>
      </c>
      <c r="B4837" t="str">
        <f>VLOOKUP(A4837,Cafe_sales!$A$1:$O$10001,9,FALSE)</f>
        <v>Smoothie</v>
      </c>
      <c r="C4837">
        <f>VLOOKUP(A4837,Cafe_sales!$A$1:$O$10001,10,FALSE)</f>
        <v>1</v>
      </c>
      <c r="D4837">
        <f>VLOOKUP(A4837,Cafe_sales!$A$1:$O$10001,11,FALSE)</f>
        <v>4</v>
      </c>
      <c r="E4837">
        <f>VLOOKUP(A4837,Cafe_sales!$A$1:$O$10001,12,FALSE)</f>
        <v>4</v>
      </c>
      <c r="F4837" t="str">
        <f>VLOOKUP(A4837,Cafe_sales!$A$1:$O$10001,13,FALSE)</f>
        <v>Credit Card</v>
      </c>
      <c r="G4837" t="str">
        <f>VLOOKUP(A4837,Cafe_sales!$A$1:$O$10001,14,FALSE)</f>
        <v>Takeaway</v>
      </c>
      <c r="H4837" s="1">
        <f>VLOOKUP(A4837,Cafe_sales!$A$1:$O$10001,15,FALSE)</f>
        <v>45089</v>
      </c>
    </row>
    <row r="4838" spans="1:8" x14ac:dyDescent="0.35">
      <c r="A4838" t="s">
        <v>2239</v>
      </c>
      <c r="B4838" t="str">
        <f>VLOOKUP(A4838,Cafe_sales!$A$1:$O$10001,9,FALSE)</f>
        <v>Sandwich</v>
      </c>
      <c r="C4838" s="6">
        <f>VLOOKUP(A4838,Cafe_sales!$A$1:$O$10001,10,FALSE)</f>
        <v>5</v>
      </c>
      <c r="D4838" s="10">
        <f>VLOOKUP(A4838,Cafe_sales!$A$1:$O$10001,11,FALSE)</f>
        <v>4</v>
      </c>
      <c r="E4838" s="6">
        <f>VLOOKUP(A4838,Cafe_sales!$A$1:$O$10001,12,FALSE)</f>
        <v>20</v>
      </c>
      <c r="F4838" t="str">
        <f>VLOOKUP(A4838,Cafe_sales!$A$1:$O$10001,13,FALSE)</f>
        <v>Default mode</v>
      </c>
      <c r="G4838" t="str">
        <f>VLOOKUP(A4838,Cafe_sales!$A$1:$O$10001,14,FALSE)</f>
        <v>In-store</v>
      </c>
      <c r="H4838" s="8">
        <f>VLOOKUP(A4838,Cafe_sales!$A$1:$O$10001,15,FALSE)</f>
        <v>44987</v>
      </c>
    </row>
    <row r="4839" spans="1:8" x14ac:dyDescent="0.35">
      <c r="A4839" t="s">
        <v>4129</v>
      </c>
      <c r="B4839" t="str">
        <f>VLOOKUP(A4839,Cafe_sales!$A$1:$O$10001,9,FALSE)</f>
        <v>Tea</v>
      </c>
      <c r="C4839" s="6">
        <f>VLOOKUP(A4839,Cafe_sales!$A$1:$O$10001,10,FALSE)</f>
        <v>5</v>
      </c>
      <c r="D4839" s="10">
        <f>VLOOKUP(A4839,Cafe_sales!$A$1:$O$10001,11,FALSE)</f>
        <v>1.5</v>
      </c>
      <c r="E4839" s="6">
        <f>VLOOKUP(A4839,Cafe_sales!$A$1:$O$10001,12,FALSE)</f>
        <v>7.5</v>
      </c>
      <c r="F4839" t="str">
        <f>VLOOKUP(A4839,Cafe_sales!$A$1:$O$10001,13,FALSE)</f>
        <v>Default mode</v>
      </c>
      <c r="G4839" t="str">
        <f>VLOOKUP(A4839,Cafe_sales!$A$1:$O$10001,14,FALSE)</f>
        <v>In-store</v>
      </c>
      <c r="H4839" s="8">
        <f>VLOOKUP(A4839,Cafe_sales!$A$1:$O$10001,15,FALSE)</f>
        <v>45041</v>
      </c>
    </row>
    <row r="4840" spans="1:8" hidden="1" x14ac:dyDescent="0.35">
      <c r="A4840" t="s">
        <v>4592</v>
      </c>
      <c r="B4840" t="str">
        <f>VLOOKUP(A4840,Cafe_sales!$A$1:$O$10001,9,FALSE)</f>
        <v>Sandwich</v>
      </c>
      <c r="C4840">
        <f>VLOOKUP(A4840,Cafe_sales!$A$1:$O$10001,10,FALSE)</f>
        <v>5</v>
      </c>
      <c r="D4840">
        <f>VLOOKUP(A4840,Cafe_sales!$A$1:$O$10001,11,FALSE)</f>
        <v>4</v>
      </c>
      <c r="E4840">
        <f>VLOOKUP(A4840,Cafe_sales!$A$1:$O$10001,12,FALSE)</f>
        <v>20</v>
      </c>
      <c r="F4840" t="str">
        <f>VLOOKUP(A4840,Cafe_sales!$A$1:$O$10001,13,FALSE)</f>
        <v>Digital Wallet</v>
      </c>
      <c r="G4840" t="str">
        <f>VLOOKUP(A4840,Cafe_sales!$A$1:$O$10001,14,FALSE)</f>
        <v>Takeaway</v>
      </c>
      <c r="H4840" s="1">
        <f>VLOOKUP(A4840,Cafe_sales!$A$1:$O$10001,15,FALSE)</f>
        <v>45167</v>
      </c>
    </row>
    <row r="4841" spans="1:8" hidden="1" x14ac:dyDescent="0.35">
      <c r="A4841" t="s">
        <v>1241</v>
      </c>
      <c r="B4841" t="str">
        <f>VLOOKUP(A4841,Cafe_sales!$A$1:$O$10001,9,FALSE)</f>
        <v>Cake</v>
      </c>
      <c r="C4841">
        <f>VLOOKUP(A4841,Cafe_sales!$A$1:$O$10001,10,FALSE)</f>
        <v>2</v>
      </c>
      <c r="D4841">
        <f>VLOOKUP(A4841,Cafe_sales!$A$1:$O$10001,11,FALSE)</f>
        <v>3</v>
      </c>
      <c r="E4841">
        <f>VLOOKUP(A4841,Cafe_sales!$A$1:$O$10001,12,FALSE)</f>
        <v>6</v>
      </c>
      <c r="F4841" t="str">
        <f>VLOOKUP(A4841,Cafe_sales!$A$1:$O$10001,13,FALSE)</f>
        <v>Default mode</v>
      </c>
      <c r="G4841" t="str">
        <f>VLOOKUP(A4841,Cafe_sales!$A$1:$O$10001,14,FALSE)</f>
        <v>Cafe</v>
      </c>
      <c r="H4841" s="1">
        <f>VLOOKUP(A4841,Cafe_sales!$A$1:$O$10001,15,FALSE)</f>
        <v>45046</v>
      </c>
    </row>
    <row r="4842" spans="1:8" hidden="1" x14ac:dyDescent="0.35">
      <c r="A4842" t="s">
        <v>5927</v>
      </c>
      <c r="B4842" t="str">
        <f>VLOOKUP(A4842,Cafe_sales!$A$1:$O$10001,9,FALSE)</f>
        <v>Salad</v>
      </c>
      <c r="C4842">
        <f>VLOOKUP(A4842,Cafe_sales!$A$1:$O$10001,10,FALSE)</f>
        <v>3</v>
      </c>
      <c r="D4842">
        <f>VLOOKUP(A4842,Cafe_sales!$A$1:$O$10001,11,FALSE)</f>
        <v>5</v>
      </c>
      <c r="E4842">
        <f>VLOOKUP(A4842,Cafe_sales!$A$1:$O$10001,12,FALSE)</f>
        <v>15</v>
      </c>
      <c r="F4842" t="str">
        <f>VLOOKUP(A4842,Cafe_sales!$A$1:$O$10001,13,FALSE)</f>
        <v>Digital Wallet</v>
      </c>
      <c r="G4842" t="str">
        <f>VLOOKUP(A4842,Cafe_sales!$A$1:$O$10001,14,FALSE)</f>
        <v>Takeaway</v>
      </c>
      <c r="H4842" s="1">
        <f>VLOOKUP(A4842,Cafe_sales!$A$1:$O$10001,15,FALSE)</f>
        <v>45250</v>
      </c>
    </row>
    <row r="4843" spans="1:8" x14ac:dyDescent="0.35">
      <c r="A4843" t="s">
        <v>959</v>
      </c>
      <c r="B4843" t="str">
        <f>VLOOKUP(A4843,Cafe_sales!$A$1:$O$10001,9,FALSE)</f>
        <v>Coffee</v>
      </c>
      <c r="C4843" s="6">
        <f>VLOOKUP(A4843,Cafe_sales!$A$1:$O$10001,10,FALSE)</f>
        <v>5</v>
      </c>
      <c r="D4843" s="10">
        <f>VLOOKUP(A4843,Cafe_sales!$A$1:$O$10001,11,FALSE)</f>
        <v>2</v>
      </c>
      <c r="E4843" s="6">
        <f>VLOOKUP(A4843,Cafe_sales!$A$1:$O$10001,12,FALSE)</f>
        <v>10</v>
      </c>
      <c r="F4843" t="str">
        <f>VLOOKUP(A4843,Cafe_sales!$A$1:$O$10001,13,FALSE)</f>
        <v>Digital Wallet</v>
      </c>
      <c r="G4843" t="str">
        <f>VLOOKUP(A4843,Cafe_sales!$A$1:$O$10001,14,FALSE)</f>
        <v>UNKNOWN</v>
      </c>
      <c r="H4843" s="8">
        <f>VLOOKUP(A4843,Cafe_sales!$A$1:$O$10001,15,FALSE)</f>
        <v>45050</v>
      </c>
    </row>
    <row r="4844" spans="1:8" x14ac:dyDescent="0.35">
      <c r="A4844" t="s">
        <v>9315</v>
      </c>
      <c r="B4844" t="str">
        <f>VLOOKUP(A4844,Cafe_sales!$A$1:$O$10001,9,FALSE)</f>
        <v>Cookie</v>
      </c>
      <c r="C4844" s="6">
        <f>VLOOKUP(A4844,Cafe_sales!$A$1:$O$10001,10,FALSE)</f>
        <v>2</v>
      </c>
      <c r="D4844" s="10">
        <f>VLOOKUP(A4844,Cafe_sales!$A$1:$O$10001,11,FALSE)</f>
        <v>1</v>
      </c>
      <c r="E4844" s="6">
        <f>VLOOKUP(A4844,Cafe_sales!$A$1:$O$10001,12,FALSE)</f>
        <v>2</v>
      </c>
      <c r="F4844" t="str">
        <f>VLOOKUP(A4844,Cafe_sales!$A$1:$O$10001,13,FALSE)</f>
        <v>Default mode</v>
      </c>
      <c r="G4844" t="str">
        <f>VLOOKUP(A4844,Cafe_sales!$A$1:$O$10001,14,FALSE)</f>
        <v>UNKNOWN</v>
      </c>
      <c r="H4844" s="8">
        <f>VLOOKUP(A4844,Cafe_sales!$A$1:$O$10001,15,FALSE)</f>
        <v>45021</v>
      </c>
    </row>
    <row r="4845" spans="1:8" x14ac:dyDescent="0.35">
      <c r="A4845" t="s">
        <v>2458</v>
      </c>
      <c r="B4845" t="str">
        <f>VLOOKUP(A4845,Cafe_sales!$A$1:$O$10001,9,FALSE)</f>
        <v>Cookie</v>
      </c>
      <c r="C4845" s="6">
        <f>VLOOKUP(A4845,Cafe_sales!$A$1:$O$10001,10,FALSE)</f>
        <v>2</v>
      </c>
      <c r="D4845" s="10">
        <f>VLOOKUP(A4845,Cafe_sales!$A$1:$O$10001,11,FALSE)</f>
        <v>1</v>
      </c>
      <c r="E4845" s="6">
        <f>VLOOKUP(A4845,Cafe_sales!$A$1:$O$10001,12,FALSE)</f>
        <v>2</v>
      </c>
      <c r="F4845" t="str">
        <f>VLOOKUP(A4845,Cafe_sales!$A$1:$O$10001,13,FALSE)</f>
        <v>Default mode</v>
      </c>
      <c r="G4845" t="str">
        <f>VLOOKUP(A4845,Cafe_sales!$A$1:$O$10001,14,FALSE)</f>
        <v>UNKNOWN</v>
      </c>
      <c r="H4845" s="8">
        <f>VLOOKUP(A4845,Cafe_sales!$A$1:$O$10001,15,FALSE)</f>
        <v>45123</v>
      </c>
    </row>
    <row r="4846" spans="1:8" x14ac:dyDescent="0.35">
      <c r="A4846" t="s">
        <v>2700</v>
      </c>
      <c r="B4846" t="str">
        <f>VLOOKUP(A4846,Cafe_sales!$A$1:$O$10001,9,FALSE)</f>
        <v>Cake</v>
      </c>
      <c r="C4846" s="6">
        <f>VLOOKUP(A4846,Cafe_sales!$A$1:$O$10001,10,FALSE)</f>
        <v>5</v>
      </c>
      <c r="D4846" s="10">
        <f>VLOOKUP(A4846,Cafe_sales!$A$1:$O$10001,11,FALSE)</f>
        <v>3</v>
      </c>
      <c r="E4846" s="6">
        <f>VLOOKUP(A4846,Cafe_sales!$A$1:$O$10001,12,FALSE)</f>
        <v>15</v>
      </c>
      <c r="F4846" t="str">
        <f>VLOOKUP(A4846,Cafe_sales!$A$1:$O$10001,13,FALSE)</f>
        <v>Cash</v>
      </c>
      <c r="G4846" t="str">
        <f>VLOOKUP(A4846,Cafe_sales!$A$1:$O$10001,14,FALSE)</f>
        <v>UNKNOWN</v>
      </c>
      <c r="H4846" s="8">
        <f>VLOOKUP(A4846,Cafe_sales!$A$1:$O$10001,15,FALSE)</f>
        <v>45187</v>
      </c>
    </row>
    <row r="4847" spans="1:8" x14ac:dyDescent="0.35">
      <c r="A4847" t="s">
        <v>7379</v>
      </c>
      <c r="B4847" t="str">
        <f>VLOOKUP(A4847,Cafe_sales!$A$1:$O$10001,9,FALSE)</f>
        <v>Tea</v>
      </c>
      <c r="C4847" s="6">
        <f>VLOOKUP(A4847,Cafe_sales!$A$1:$O$10001,10,FALSE)</f>
        <v>3</v>
      </c>
      <c r="D4847" s="10">
        <f>VLOOKUP(A4847,Cafe_sales!$A$1:$O$10001,11,FALSE)</f>
        <v>1.5</v>
      </c>
      <c r="E4847" s="6">
        <f>VLOOKUP(A4847,Cafe_sales!$A$1:$O$10001,12,FALSE)</f>
        <v>4.5</v>
      </c>
      <c r="F4847" t="str">
        <f>VLOOKUP(A4847,Cafe_sales!$A$1:$O$10001,13,FALSE)</f>
        <v>Cash</v>
      </c>
      <c r="G4847" t="str">
        <f>VLOOKUP(A4847,Cafe_sales!$A$1:$O$10001,14,FALSE)</f>
        <v>UNKNOWN</v>
      </c>
      <c r="H4847" s="8">
        <f>VLOOKUP(A4847,Cafe_sales!$A$1:$O$10001,15,FALSE)</f>
        <v>45217</v>
      </c>
    </row>
    <row r="4848" spans="1:8" x14ac:dyDescent="0.35">
      <c r="A4848" t="s">
        <v>9552</v>
      </c>
      <c r="B4848" t="str">
        <f>VLOOKUP(A4848,Cafe_sales!$A$1:$O$10001,9,FALSE)</f>
        <v>Sandwich</v>
      </c>
      <c r="C4848" s="6">
        <f>VLOOKUP(A4848,Cafe_sales!$A$1:$O$10001,10,FALSE)</f>
        <v>3</v>
      </c>
      <c r="D4848" s="10">
        <f>VLOOKUP(A4848,Cafe_sales!$A$1:$O$10001,11,FALSE)</f>
        <v>4</v>
      </c>
      <c r="E4848" s="6">
        <f>VLOOKUP(A4848,Cafe_sales!$A$1:$O$10001,12,FALSE)</f>
        <v>12</v>
      </c>
      <c r="F4848" t="str">
        <f>VLOOKUP(A4848,Cafe_sales!$A$1:$O$10001,13,FALSE)</f>
        <v>Credit Card</v>
      </c>
      <c r="G4848" t="str">
        <f>VLOOKUP(A4848,Cafe_sales!$A$1:$O$10001,14,FALSE)</f>
        <v>In-store</v>
      </c>
      <c r="H4848" s="8">
        <f>VLOOKUP(A4848,Cafe_sales!$A$1:$O$10001,15,FALSE)</f>
        <v>45202</v>
      </c>
    </row>
    <row r="4849" spans="1:8" x14ac:dyDescent="0.35">
      <c r="A4849" t="s">
        <v>9096</v>
      </c>
      <c r="B4849" t="str">
        <f>VLOOKUP(A4849,Cafe_sales!$A$1:$O$10001,9,FALSE)</f>
        <v>Coffee</v>
      </c>
      <c r="C4849" s="6">
        <f>VLOOKUP(A4849,Cafe_sales!$A$1:$O$10001,10,FALSE)</f>
        <v>3</v>
      </c>
      <c r="D4849" s="10">
        <f>VLOOKUP(A4849,Cafe_sales!$A$1:$O$10001,11,FALSE)</f>
        <v>2</v>
      </c>
      <c r="E4849" s="6">
        <f>VLOOKUP(A4849,Cafe_sales!$A$1:$O$10001,12,FALSE)</f>
        <v>6</v>
      </c>
      <c r="F4849" t="str">
        <f>VLOOKUP(A4849,Cafe_sales!$A$1:$O$10001,13,FALSE)</f>
        <v>Default mode</v>
      </c>
      <c r="G4849" t="str">
        <f>VLOOKUP(A4849,Cafe_sales!$A$1:$O$10001,14,FALSE)</f>
        <v>UNKNOWN</v>
      </c>
      <c r="H4849" s="8">
        <f>VLOOKUP(A4849,Cafe_sales!$A$1:$O$10001,15,FALSE)</f>
        <v>45220</v>
      </c>
    </row>
    <row r="4850" spans="1:8" x14ac:dyDescent="0.35">
      <c r="A4850" t="s">
        <v>1628</v>
      </c>
      <c r="B4850" t="str">
        <f>VLOOKUP(A4850,Cafe_sales!$A$1:$O$10001,9,FALSE)</f>
        <v>Cake</v>
      </c>
      <c r="C4850" s="6">
        <f>VLOOKUP(A4850,Cafe_sales!$A$1:$O$10001,10,FALSE)</f>
        <v>1</v>
      </c>
      <c r="D4850" s="10">
        <f>VLOOKUP(A4850,Cafe_sales!$A$1:$O$10001,11,FALSE)</f>
        <v>3</v>
      </c>
      <c r="E4850" s="6">
        <f>VLOOKUP(A4850,Cafe_sales!$A$1:$O$10001,12,FALSE)</f>
        <v>3</v>
      </c>
      <c r="F4850" t="str">
        <f>VLOOKUP(A4850,Cafe_sales!$A$1:$O$10001,13,FALSE)</f>
        <v>Default mode</v>
      </c>
      <c r="G4850" t="str">
        <f>VLOOKUP(A4850,Cafe_sales!$A$1:$O$10001,14,FALSE)</f>
        <v>In-store</v>
      </c>
      <c r="H4850" s="8">
        <f>VLOOKUP(A4850,Cafe_sales!$A$1:$O$10001,15,FALSE)</f>
        <v>45119</v>
      </c>
    </row>
    <row r="4851" spans="1:8" x14ac:dyDescent="0.35">
      <c r="A4851" t="s">
        <v>1887</v>
      </c>
      <c r="B4851" t="str">
        <f>VLOOKUP(A4851,Cafe_sales!$A$1:$O$10001,9,FALSE)</f>
        <v>Salad</v>
      </c>
      <c r="C4851" s="6">
        <f>VLOOKUP(A4851,Cafe_sales!$A$1:$O$10001,10,FALSE)</f>
        <v>4</v>
      </c>
      <c r="D4851" s="10">
        <f>VLOOKUP(A4851,Cafe_sales!$A$1:$O$10001,11,FALSE)</f>
        <v>5</v>
      </c>
      <c r="E4851" s="6">
        <f>VLOOKUP(A4851,Cafe_sales!$A$1:$O$10001,12,FALSE)</f>
        <v>20</v>
      </c>
      <c r="F4851" t="str">
        <f>VLOOKUP(A4851,Cafe_sales!$A$1:$O$10001,13,FALSE)</f>
        <v>Credit Card</v>
      </c>
      <c r="G4851" t="str">
        <f>VLOOKUP(A4851,Cafe_sales!$A$1:$O$10001,14,FALSE)</f>
        <v>In-store</v>
      </c>
      <c r="H4851" s="8">
        <f>VLOOKUP(A4851,Cafe_sales!$A$1:$O$10001,15,FALSE)</f>
        <v>45195</v>
      </c>
    </row>
    <row r="4852" spans="1:8" x14ac:dyDescent="0.35">
      <c r="A4852" t="s">
        <v>2628</v>
      </c>
      <c r="B4852" t="str">
        <f>VLOOKUP(A4852,Cafe_sales!$A$1:$O$10001,9,FALSE)</f>
        <v>Sandwich</v>
      </c>
      <c r="C4852" s="6">
        <f>VLOOKUP(A4852,Cafe_sales!$A$1:$O$10001,10,FALSE)</f>
        <v>3</v>
      </c>
      <c r="D4852" s="10">
        <f>VLOOKUP(A4852,Cafe_sales!$A$1:$O$10001,11,FALSE)</f>
        <v>4</v>
      </c>
      <c r="E4852" s="6">
        <f>VLOOKUP(A4852,Cafe_sales!$A$1:$O$10001,12,FALSE)</f>
        <v>12</v>
      </c>
      <c r="F4852" t="str">
        <f>VLOOKUP(A4852,Cafe_sales!$A$1:$O$10001,13,FALSE)</f>
        <v>Digital Wallet</v>
      </c>
      <c r="G4852" t="str">
        <f>VLOOKUP(A4852,Cafe_sales!$A$1:$O$10001,14,FALSE)</f>
        <v>UNKNOWN</v>
      </c>
      <c r="H4852" s="8">
        <f>VLOOKUP(A4852,Cafe_sales!$A$1:$O$10001,15,FALSE)</f>
        <v>44997</v>
      </c>
    </row>
    <row r="4853" spans="1:8" hidden="1" x14ac:dyDescent="0.35">
      <c r="A4853" t="s">
        <v>4442</v>
      </c>
      <c r="B4853" t="str">
        <f>VLOOKUP(A4853,Cafe_sales!$A$1:$O$10001,9,FALSE)</f>
        <v>Sandwich</v>
      </c>
      <c r="C4853">
        <f>VLOOKUP(A4853,Cafe_sales!$A$1:$O$10001,10,FALSE)</f>
        <v>2</v>
      </c>
      <c r="D4853">
        <f>VLOOKUP(A4853,Cafe_sales!$A$1:$O$10001,11,FALSE)</f>
        <v>4</v>
      </c>
      <c r="E4853">
        <f>VLOOKUP(A4853,Cafe_sales!$A$1:$O$10001,12,FALSE)</f>
        <v>8</v>
      </c>
      <c r="F4853" t="str">
        <f>VLOOKUP(A4853,Cafe_sales!$A$1:$O$10001,13,FALSE)</f>
        <v>Cash</v>
      </c>
      <c r="G4853" t="str">
        <f>VLOOKUP(A4853,Cafe_sales!$A$1:$O$10001,14,FALSE)</f>
        <v>Takeaway</v>
      </c>
      <c r="H4853" s="1">
        <f>VLOOKUP(A4853,Cafe_sales!$A$1:$O$10001,15,FALSE)</f>
        <v>45107</v>
      </c>
    </row>
    <row r="4854" spans="1:8" x14ac:dyDescent="0.35">
      <c r="A4854" t="s">
        <v>6447</v>
      </c>
      <c r="B4854" t="str">
        <f>VLOOKUP(A4854,Cafe_sales!$A$1:$O$10001,9,FALSE)</f>
        <v>Coffee</v>
      </c>
      <c r="C4854" s="6">
        <f>VLOOKUP(A4854,Cafe_sales!$A$1:$O$10001,10,FALSE)</f>
        <v>3</v>
      </c>
      <c r="D4854" s="10">
        <f>VLOOKUP(A4854,Cafe_sales!$A$1:$O$10001,11,FALSE)</f>
        <v>2</v>
      </c>
      <c r="E4854" s="6">
        <f>VLOOKUP(A4854,Cafe_sales!$A$1:$O$10001,12,FALSE)</f>
        <v>6</v>
      </c>
      <c r="F4854" t="str">
        <f>VLOOKUP(A4854,Cafe_sales!$A$1:$O$10001,13,FALSE)</f>
        <v>Default mode</v>
      </c>
      <c r="G4854" t="str">
        <f>VLOOKUP(A4854,Cafe_sales!$A$1:$O$10001,14,FALSE)</f>
        <v>UNKNOWN</v>
      </c>
      <c r="H4854" s="8">
        <f>VLOOKUP(A4854,Cafe_sales!$A$1:$O$10001,15,FALSE)</f>
        <v>44941</v>
      </c>
    </row>
    <row r="4855" spans="1:8" hidden="1" x14ac:dyDescent="0.35">
      <c r="A4855" t="s">
        <v>8609</v>
      </c>
      <c r="B4855" t="str">
        <f>VLOOKUP(A4855,Cafe_sales!$A$1:$O$10001,9,FALSE)</f>
        <v>Coffee</v>
      </c>
      <c r="C4855">
        <f>VLOOKUP(A4855,Cafe_sales!$A$1:$O$10001,10,FALSE)</f>
        <v>2</v>
      </c>
      <c r="D4855">
        <f>VLOOKUP(A4855,Cafe_sales!$A$1:$O$10001,11,FALSE)</f>
        <v>2</v>
      </c>
      <c r="E4855">
        <f>VLOOKUP(A4855,Cafe_sales!$A$1:$O$10001,12,FALSE)</f>
        <v>4</v>
      </c>
      <c r="F4855" t="str">
        <f>VLOOKUP(A4855,Cafe_sales!$A$1:$O$10001,13,FALSE)</f>
        <v>Digital Wallet</v>
      </c>
      <c r="G4855" t="str">
        <f>VLOOKUP(A4855,Cafe_sales!$A$1:$O$10001,14,FALSE)</f>
        <v>Takeaway</v>
      </c>
      <c r="H4855" s="1">
        <f>VLOOKUP(A4855,Cafe_sales!$A$1:$O$10001,15,FALSE)</f>
        <v>45050</v>
      </c>
    </row>
    <row r="4856" spans="1:8" x14ac:dyDescent="0.35">
      <c r="A4856" t="s">
        <v>3238</v>
      </c>
      <c r="B4856" t="str">
        <f>VLOOKUP(A4856,Cafe_sales!$A$1:$O$10001,9,FALSE)</f>
        <v>Juice</v>
      </c>
      <c r="C4856" s="6">
        <f>VLOOKUP(A4856,Cafe_sales!$A$1:$O$10001,10,FALSE)</f>
        <v>4</v>
      </c>
      <c r="D4856" s="10">
        <f>VLOOKUP(A4856,Cafe_sales!$A$1:$O$10001,11,FALSE)</f>
        <v>3</v>
      </c>
      <c r="E4856" s="6">
        <f>VLOOKUP(A4856,Cafe_sales!$A$1:$O$10001,12,FALSE)</f>
        <v>12</v>
      </c>
      <c r="F4856" t="str">
        <f>VLOOKUP(A4856,Cafe_sales!$A$1:$O$10001,13,FALSE)</f>
        <v>UNKNOWN</v>
      </c>
      <c r="G4856" t="str">
        <f>VLOOKUP(A4856,Cafe_sales!$A$1:$O$10001,14,FALSE)</f>
        <v>In-store</v>
      </c>
      <c r="H4856" s="8">
        <f>VLOOKUP(A4856,Cafe_sales!$A$1:$O$10001,15,FALSE)</f>
        <v>45088</v>
      </c>
    </row>
    <row r="4857" spans="1:8" x14ac:dyDescent="0.35">
      <c r="A4857" t="s">
        <v>6747</v>
      </c>
      <c r="B4857" t="str">
        <f>VLOOKUP(A4857,Cafe_sales!$A$1:$O$10001,9,FALSE)</f>
        <v>Cake</v>
      </c>
      <c r="C4857" s="6">
        <f>VLOOKUP(A4857,Cafe_sales!$A$1:$O$10001,10,FALSE)</f>
        <v>1</v>
      </c>
      <c r="D4857" s="10">
        <f>VLOOKUP(A4857,Cafe_sales!$A$1:$O$10001,11,FALSE)</f>
        <v>3</v>
      </c>
      <c r="E4857" s="6">
        <f>VLOOKUP(A4857,Cafe_sales!$A$1:$O$10001,12,FALSE)</f>
        <v>3</v>
      </c>
      <c r="F4857" t="str">
        <f>VLOOKUP(A4857,Cafe_sales!$A$1:$O$10001,13,FALSE)</f>
        <v>Cash</v>
      </c>
      <c r="G4857" t="str">
        <f>VLOOKUP(A4857,Cafe_sales!$A$1:$O$10001,14,FALSE)</f>
        <v>In-store</v>
      </c>
      <c r="H4857" s="8">
        <f>VLOOKUP(A4857,Cafe_sales!$A$1:$O$10001,15,FALSE)</f>
        <v>44977</v>
      </c>
    </row>
    <row r="4858" spans="1:8" x14ac:dyDescent="0.35">
      <c r="A4858" t="s">
        <v>6641</v>
      </c>
      <c r="B4858" t="str">
        <f>VLOOKUP(A4858,Cafe_sales!$A$1:$O$10001,9,FALSE)</f>
        <v>Tea</v>
      </c>
      <c r="C4858" s="6">
        <f>VLOOKUP(A4858,Cafe_sales!$A$1:$O$10001,10,FALSE)</f>
        <v>5</v>
      </c>
      <c r="D4858" s="10">
        <f>VLOOKUP(A4858,Cafe_sales!$A$1:$O$10001,11,FALSE)</f>
        <v>1.5</v>
      </c>
      <c r="E4858" s="6">
        <f>VLOOKUP(A4858,Cafe_sales!$A$1:$O$10001,12,FALSE)</f>
        <v>7.5</v>
      </c>
      <c r="F4858" t="str">
        <f>VLOOKUP(A4858,Cafe_sales!$A$1:$O$10001,13,FALSE)</f>
        <v>Credit Card</v>
      </c>
      <c r="G4858" t="str">
        <f>VLOOKUP(A4858,Cafe_sales!$A$1:$O$10001,14,FALSE)</f>
        <v>UNKNOWN</v>
      </c>
      <c r="H4858" s="8">
        <f>VLOOKUP(A4858,Cafe_sales!$A$1:$O$10001,15,FALSE)</f>
        <v>45053</v>
      </c>
    </row>
    <row r="4859" spans="1:8" x14ac:dyDescent="0.35">
      <c r="A4859" t="s">
        <v>9547</v>
      </c>
      <c r="B4859" t="str">
        <f>VLOOKUP(A4859,Cafe_sales!$A$1:$O$10001,9,FALSE)</f>
        <v>Smoothie</v>
      </c>
      <c r="C4859" s="6">
        <f>VLOOKUP(A4859,Cafe_sales!$A$1:$O$10001,10,FALSE)</f>
        <v>3.2771618625277164</v>
      </c>
      <c r="D4859" s="10">
        <f>VLOOKUP(A4859,Cafe_sales!$A$1:$O$10001,11,FALSE)</f>
        <v>4</v>
      </c>
      <c r="E4859" s="6">
        <f>VLOOKUP(A4859,Cafe_sales!$A$1:$O$10001,12,FALSE)</f>
        <v>12</v>
      </c>
      <c r="F4859" t="str">
        <f>VLOOKUP(A4859,Cafe_sales!$A$1:$O$10001,13,FALSE)</f>
        <v>Credit Card</v>
      </c>
      <c r="G4859" t="str">
        <f>VLOOKUP(A4859,Cafe_sales!$A$1:$O$10001,14,FALSE)</f>
        <v>UNKNOWN</v>
      </c>
      <c r="H4859" s="8">
        <f>VLOOKUP(A4859,Cafe_sales!$A$1:$O$10001,15,FALSE)</f>
        <v>45114</v>
      </c>
    </row>
    <row r="4860" spans="1:8" x14ac:dyDescent="0.35">
      <c r="A4860" t="s">
        <v>4331</v>
      </c>
      <c r="B4860" t="str">
        <f>VLOOKUP(A4860,Cafe_sales!$A$1:$O$10001,9,FALSE)</f>
        <v>Cookie</v>
      </c>
      <c r="C4860" s="6">
        <f>VLOOKUP(A4860,Cafe_sales!$A$1:$O$10001,10,FALSE)</f>
        <v>3</v>
      </c>
      <c r="D4860" s="10">
        <f>VLOOKUP(A4860,Cafe_sales!$A$1:$O$10001,11,FALSE)</f>
        <v>1</v>
      </c>
      <c r="E4860" s="6">
        <f>VLOOKUP(A4860,Cafe_sales!$A$1:$O$10001,12,FALSE)</f>
        <v>3</v>
      </c>
      <c r="F4860" t="str">
        <f>VLOOKUP(A4860,Cafe_sales!$A$1:$O$10001,13,FALSE)</f>
        <v>Credit Card</v>
      </c>
      <c r="G4860" t="str">
        <f>VLOOKUP(A4860,Cafe_sales!$A$1:$O$10001,14,FALSE)</f>
        <v>In-store</v>
      </c>
      <c r="H4860" s="8">
        <f>VLOOKUP(A4860,Cafe_sales!$A$1:$O$10001,15,FALSE)</f>
        <v>44938</v>
      </c>
    </row>
    <row r="4861" spans="1:8" hidden="1" x14ac:dyDescent="0.35">
      <c r="A4861" t="s">
        <v>5849</v>
      </c>
      <c r="B4861" t="str">
        <f>VLOOKUP(A4861,Cafe_sales!$A$1:$O$10001,9,FALSE)</f>
        <v>Cookie</v>
      </c>
      <c r="C4861">
        <f>VLOOKUP(A4861,Cafe_sales!$A$1:$O$10001,10,FALSE)</f>
        <v>5</v>
      </c>
      <c r="D4861">
        <f>VLOOKUP(A4861,Cafe_sales!$A$1:$O$10001,11,FALSE)</f>
        <v>1</v>
      </c>
      <c r="E4861">
        <f>VLOOKUP(A4861,Cafe_sales!$A$1:$O$10001,12,FALSE)</f>
        <v>5</v>
      </c>
      <c r="F4861" t="str">
        <f>VLOOKUP(A4861,Cafe_sales!$A$1:$O$10001,13,FALSE)</f>
        <v>Cash</v>
      </c>
      <c r="G4861" t="str">
        <f>VLOOKUP(A4861,Cafe_sales!$A$1:$O$10001,14,FALSE)</f>
        <v>Takeaway</v>
      </c>
      <c r="H4861" s="1">
        <f>VLOOKUP(A4861,Cafe_sales!$A$1:$O$10001,15,FALSE)</f>
        <v>44993</v>
      </c>
    </row>
    <row r="4862" spans="1:8" hidden="1" x14ac:dyDescent="0.35">
      <c r="A4862" t="s">
        <v>2771</v>
      </c>
      <c r="B4862" t="str">
        <f>VLOOKUP(A4862,Cafe_sales!$A$1:$O$10001,9,FALSE)</f>
        <v>Smoothie</v>
      </c>
      <c r="C4862">
        <f>VLOOKUP(A4862,Cafe_sales!$A$1:$O$10001,10,FALSE)</f>
        <v>5</v>
      </c>
      <c r="D4862">
        <f>VLOOKUP(A4862,Cafe_sales!$A$1:$O$10001,11,FALSE)</f>
        <v>4</v>
      </c>
      <c r="E4862">
        <f>VLOOKUP(A4862,Cafe_sales!$A$1:$O$10001,12,FALSE)</f>
        <v>20</v>
      </c>
      <c r="F4862" t="str">
        <f>VLOOKUP(A4862,Cafe_sales!$A$1:$O$10001,13,FALSE)</f>
        <v>Digital Wallet</v>
      </c>
      <c r="G4862" t="str">
        <f>VLOOKUP(A4862,Cafe_sales!$A$1:$O$10001,14,FALSE)</f>
        <v>Cafe</v>
      </c>
      <c r="H4862" s="1">
        <f>VLOOKUP(A4862,Cafe_sales!$A$1:$O$10001,15,FALSE)</f>
        <v>45106</v>
      </c>
    </row>
    <row r="4863" spans="1:8" x14ac:dyDescent="0.35">
      <c r="A4863" t="s">
        <v>9370</v>
      </c>
      <c r="B4863" t="str">
        <f>VLOOKUP(A4863,Cafe_sales!$A$1:$O$10001,9,FALSE)</f>
        <v>Coffee</v>
      </c>
      <c r="C4863" s="6">
        <f>VLOOKUP(A4863,Cafe_sales!$A$1:$O$10001,10,FALSE)</f>
        <v>3</v>
      </c>
      <c r="D4863" s="10">
        <f>VLOOKUP(A4863,Cafe_sales!$A$1:$O$10001,11,FALSE)</f>
        <v>2</v>
      </c>
      <c r="E4863" s="6">
        <f>VLOOKUP(A4863,Cafe_sales!$A$1:$O$10001,12,FALSE)</f>
        <v>2</v>
      </c>
      <c r="F4863" t="str">
        <f>VLOOKUP(A4863,Cafe_sales!$A$1:$O$10001,13,FALSE)</f>
        <v>Default mode</v>
      </c>
      <c r="G4863" t="str">
        <f>VLOOKUP(A4863,Cafe_sales!$A$1:$O$10001,14,FALSE)</f>
        <v>UNKNOWN</v>
      </c>
      <c r="H4863" s="8">
        <f>VLOOKUP(A4863,Cafe_sales!$A$1:$O$10001,15,FALSE)</f>
        <v>45131</v>
      </c>
    </row>
    <row r="4864" spans="1:8" x14ac:dyDescent="0.35">
      <c r="A4864" t="s">
        <v>5729</v>
      </c>
      <c r="B4864" t="str">
        <f>VLOOKUP(A4864,Cafe_sales!$A$1:$O$10001,9,FALSE)</f>
        <v>Cake</v>
      </c>
      <c r="C4864" s="6">
        <f>VLOOKUP(A4864,Cafe_sales!$A$1:$O$10001,10,FALSE)</f>
        <v>4</v>
      </c>
      <c r="D4864" s="10">
        <f>VLOOKUP(A4864,Cafe_sales!$A$1:$O$10001,11,FALSE)</f>
        <v>3</v>
      </c>
      <c r="E4864" s="6">
        <f>VLOOKUP(A4864,Cafe_sales!$A$1:$O$10001,12,FALSE)</f>
        <v>12</v>
      </c>
      <c r="F4864" t="str">
        <f>VLOOKUP(A4864,Cafe_sales!$A$1:$O$10001,13,FALSE)</f>
        <v>Cash</v>
      </c>
      <c r="G4864" t="str">
        <f>VLOOKUP(A4864,Cafe_sales!$A$1:$O$10001,14,FALSE)</f>
        <v>UNKNOWN</v>
      </c>
      <c r="H4864" s="8">
        <f>VLOOKUP(A4864,Cafe_sales!$A$1:$O$10001,15,FALSE)</f>
        <v>44950</v>
      </c>
    </row>
    <row r="4865" spans="1:8" x14ac:dyDescent="0.35">
      <c r="A4865" t="s">
        <v>4313</v>
      </c>
      <c r="B4865" t="str">
        <f>VLOOKUP(A4865,Cafe_sales!$A$1:$O$10001,9,FALSE)</f>
        <v>Sandwich</v>
      </c>
      <c r="C4865" s="6">
        <f>VLOOKUP(A4865,Cafe_sales!$A$1:$O$10001,10,FALSE)</f>
        <v>3</v>
      </c>
      <c r="D4865" s="10">
        <f>VLOOKUP(A4865,Cafe_sales!$A$1:$O$10001,11,FALSE)</f>
        <v>4</v>
      </c>
      <c r="E4865" s="6">
        <f>VLOOKUP(A4865,Cafe_sales!$A$1:$O$10001,12,FALSE)</f>
        <v>12</v>
      </c>
      <c r="F4865" t="str">
        <f>VLOOKUP(A4865,Cafe_sales!$A$1:$O$10001,13,FALSE)</f>
        <v>Cash</v>
      </c>
      <c r="G4865" t="str">
        <f>VLOOKUP(A4865,Cafe_sales!$A$1:$O$10001,14,FALSE)</f>
        <v>UNKNOWN</v>
      </c>
      <c r="H4865" s="8">
        <f>VLOOKUP(A4865,Cafe_sales!$A$1:$O$10001,15,FALSE)</f>
        <v>45037</v>
      </c>
    </row>
    <row r="4866" spans="1:8" hidden="1" x14ac:dyDescent="0.35">
      <c r="A4866" t="s">
        <v>1653</v>
      </c>
      <c r="B4866" t="str">
        <f>VLOOKUP(A4866,Cafe_sales!$A$1:$O$10001,9,FALSE)</f>
        <v>Tea</v>
      </c>
      <c r="C4866">
        <f>VLOOKUP(A4866,Cafe_sales!$A$1:$O$10001,10,FALSE)</f>
        <v>2</v>
      </c>
      <c r="D4866">
        <f>VLOOKUP(A4866,Cafe_sales!$A$1:$O$10001,11,FALSE)</f>
        <v>1.5</v>
      </c>
      <c r="E4866">
        <f>VLOOKUP(A4866,Cafe_sales!$A$1:$O$10001,12,FALSE)</f>
        <v>3</v>
      </c>
      <c r="F4866" t="str">
        <f>VLOOKUP(A4866,Cafe_sales!$A$1:$O$10001,13,FALSE)</f>
        <v>Digital Wallet</v>
      </c>
      <c r="G4866" t="str">
        <f>VLOOKUP(A4866,Cafe_sales!$A$1:$O$10001,14,FALSE)</f>
        <v>Cafe</v>
      </c>
      <c r="H4866" s="1">
        <f>VLOOKUP(A4866,Cafe_sales!$A$1:$O$10001,15,FALSE)</f>
        <v>45022</v>
      </c>
    </row>
    <row r="4867" spans="1:8" x14ac:dyDescent="0.35">
      <c r="A4867" t="s">
        <v>4301</v>
      </c>
      <c r="B4867" t="str">
        <f>VLOOKUP(A4867,Cafe_sales!$A$1:$O$10001,9,FALSE)</f>
        <v>Cake</v>
      </c>
      <c r="C4867" s="6">
        <f>VLOOKUP(A4867,Cafe_sales!$A$1:$O$10001,10,FALSE)</f>
        <v>5</v>
      </c>
      <c r="D4867" s="10">
        <f>VLOOKUP(A4867,Cafe_sales!$A$1:$O$10001,11,FALSE)</f>
        <v>3</v>
      </c>
      <c r="E4867" s="6">
        <f>VLOOKUP(A4867,Cafe_sales!$A$1:$O$10001,12,FALSE)</f>
        <v>15</v>
      </c>
      <c r="F4867" t="str">
        <f>VLOOKUP(A4867,Cafe_sales!$A$1:$O$10001,13,FALSE)</f>
        <v>Cash</v>
      </c>
      <c r="G4867" t="str">
        <f>VLOOKUP(A4867,Cafe_sales!$A$1:$O$10001,14,FALSE)</f>
        <v>UNKNOWN</v>
      </c>
      <c r="H4867" s="8">
        <f>VLOOKUP(A4867,Cafe_sales!$A$1:$O$10001,15,FALSE)</f>
        <v>45119</v>
      </c>
    </row>
    <row r="4868" spans="1:8" hidden="1" x14ac:dyDescent="0.35">
      <c r="A4868" t="s">
        <v>9965</v>
      </c>
      <c r="B4868" t="str">
        <f>VLOOKUP(A4868,Cafe_sales!$A$1:$O$10001,9,FALSE)</f>
        <v>Salad</v>
      </c>
      <c r="C4868">
        <f>VLOOKUP(A4868,Cafe_sales!$A$1:$O$10001,10,FALSE)</f>
        <v>1</v>
      </c>
      <c r="D4868">
        <f>VLOOKUP(A4868,Cafe_sales!$A$1:$O$10001,11,FALSE)</f>
        <v>5</v>
      </c>
      <c r="E4868">
        <f>VLOOKUP(A4868,Cafe_sales!$A$1:$O$10001,12,FALSE)</f>
        <v>5</v>
      </c>
      <c r="F4868" t="str">
        <f>VLOOKUP(A4868,Cafe_sales!$A$1:$O$10001,13,FALSE)</f>
        <v>Digital Wallet</v>
      </c>
      <c r="G4868" t="str">
        <f>VLOOKUP(A4868,Cafe_sales!$A$1:$O$10001,14,FALSE)</f>
        <v>Takeaway</v>
      </c>
      <c r="H4868" s="1">
        <f>VLOOKUP(A4868,Cafe_sales!$A$1:$O$10001,15,FALSE)</f>
        <v>45196</v>
      </c>
    </row>
    <row r="4869" spans="1:8" hidden="1" x14ac:dyDescent="0.35">
      <c r="A4869" t="s">
        <v>4539</v>
      </c>
      <c r="B4869" t="str">
        <f>VLOOKUP(A4869,Cafe_sales!$A$1:$O$10001,9,FALSE)</f>
        <v>Salad</v>
      </c>
      <c r="C4869">
        <f>VLOOKUP(A4869,Cafe_sales!$A$1:$O$10001,10,FALSE)</f>
        <v>2</v>
      </c>
      <c r="D4869">
        <f>VLOOKUP(A4869,Cafe_sales!$A$1:$O$10001,11,FALSE)</f>
        <v>5</v>
      </c>
      <c r="E4869">
        <f>VLOOKUP(A4869,Cafe_sales!$A$1:$O$10001,12,FALSE)</f>
        <v>10</v>
      </c>
      <c r="F4869" t="str">
        <f>VLOOKUP(A4869,Cafe_sales!$A$1:$O$10001,13,FALSE)</f>
        <v>Credit Card</v>
      </c>
      <c r="G4869" t="str">
        <f>VLOOKUP(A4869,Cafe_sales!$A$1:$O$10001,14,FALSE)</f>
        <v>Takeaway</v>
      </c>
      <c r="H4869" s="1">
        <f>VLOOKUP(A4869,Cafe_sales!$A$1:$O$10001,15,FALSE)</f>
        <v>44998</v>
      </c>
    </row>
    <row r="4870" spans="1:8" x14ac:dyDescent="0.35">
      <c r="A4870" t="s">
        <v>9589</v>
      </c>
      <c r="B4870" t="str">
        <f>VLOOKUP(A4870,Cafe_sales!$A$1:$O$10001,9,FALSE)</f>
        <v>Sandwich</v>
      </c>
      <c r="C4870" s="6">
        <f>VLOOKUP(A4870,Cafe_sales!$A$1:$O$10001,10,FALSE)</f>
        <v>2</v>
      </c>
      <c r="D4870" s="10">
        <f>VLOOKUP(A4870,Cafe_sales!$A$1:$O$10001,11,FALSE)</f>
        <v>4</v>
      </c>
      <c r="E4870" s="6">
        <f>VLOOKUP(A4870,Cafe_sales!$A$1:$O$10001,12,FALSE)</f>
        <v>8</v>
      </c>
      <c r="F4870" t="str">
        <f>VLOOKUP(A4870,Cafe_sales!$A$1:$O$10001,13,FALSE)</f>
        <v>Default mode</v>
      </c>
      <c r="G4870" t="str">
        <f>VLOOKUP(A4870,Cafe_sales!$A$1:$O$10001,14,FALSE)</f>
        <v>UNKNOWN</v>
      </c>
      <c r="H4870" s="8">
        <f>VLOOKUP(A4870,Cafe_sales!$A$1:$O$10001,15,FALSE)</f>
        <v>45279</v>
      </c>
    </row>
    <row r="4871" spans="1:8" x14ac:dyDescent="0.35">
      <c r="A4871" t="s">
        <v>3476</v>
      </c>
      <c r="B4871" t="str">
        <f>VLOOKUP(A4871,Cafe_sales!$A$1:$O$10001,9,FALSE)</f>
        <v>Cookie</v>
      </c>
      <c r="C4871" s="6">
        <f>VLOOKUP(A4871,Cafe_sales!$A$1:$O$10001,10,FALSE)</f>
        <v>5</v>
      </c>
      <c r="D4871" s="10">
        <f>VLOOKUP(A4871,Cafe_sales!$A$1:$O$10001,11,FALSE)</f>
        <v>1</v>
      </c>
      <c r="E4871" s="6">
        <f>VLOOKUP(A4871,Cafe_sales!$A$1:$O$10001,12,FALSE)</f>
        <v>5</v>
      </c>
      <c r="F4871" t="str">
        <f>VLOOKUP(A4871,Cafe_sales!$A$1:$O$10001,13,FALSE)</f>
        <v>Digital Wallet</v>
      </c>
      <c r="G4871" t="str">
        <f>VLOOKUP(A4871,Cafe_sales!$A$1:$O$10001,14,FALSE)</f>
        <v>In-store</v>
      </c>
      <c r="H4871" s="8">
        <f>VLOOKUP(A4871,Cafe_sales!$A$1:$O$10001,15,FALSE)</f>
        <v>45024</v>
      </c>
    </row>
    <row r="4872" spans="1:8" hidden="1" x14ac:dyDescent="0.35">
      <c r="A4872" t="s">
        <v>4757</v>
      </c>
      <c r="B4872" t="str">
        <f>VLOOKUP(A4872,Cafe_sales!$A$1:$O$10001,9,FALSE)</f>
        <v>Cake</v>
      </c>
      <c r="C4872">
        <f>VLOOKUP(A4872,Cafe_sales!$A$1:$O$10001,10,FALSE)</f>
        <v>4</v>
      </c>
      <c r="D4872">
        <f>VLOOKUP(A4872,Cafe_sales!$A$1:$O$10001,11,FALSE)</f>
        <v>3</v>
      </c>
      <c r="E4872">
        <f>VLOOKUP(A4872,Cafe_sales!$A$1:$O$10001,12,FALSE)</f>
        <v>12</v>
      </c>
      <c r="F4872" t="str">
        <f>VLOOKUP(A4872,Cafe_sales!$A$1:$O$10001,13,FALSE)</f>
        <v>Digital Wallet</v>
      </c>
      <c r="G4872" t="str">
        <f>VLOOKUP(A4872,Cafe_sales!$A$1:$O$10001,14,FALSE)</f>
        <v>Takeaway</v>
      </c>
      <c r="H4872" s="1">
        <f>VLOOKUP(A4872,Cafe_sales!$A$1:$O$10001,15,FALSE)</f>
        <v>45111</v>
      </c>
    </row>
    <row r="4873" spans="1:8" x14ac:dyDescent="0.35">
      <c r="A4873" t="s">
        <v>4275</v>
      </c>
      <c r="B4873" t="str">
        <f>VLOOKUP(A4873,Cafe_sales!$A$1:$O$10001,9,FALSE)</f>
        <v>Salad</v>
      </c>
      <c r="C4873" s="6">
        <f>VLOOKUP(A4873,Cafe_sales!$A$1:$O$10001,10,FALSE)</f>
        <v>3</v>
      </c>
      <c r="D4873" s="10">
        <f>VLOOKUP(A4873,Cafe_sales!$A$1:$O$10001,11,FALSE)</f>
        <v>5</v>
      </c>
      <c r="E4873" s="6">
        <f>VLOOKUP(A4873,Cafe_sales!$A$1:$O$10001,12,FALSE)</f>
        <v>15</v>
      </c>
      <c r="F4873" t="str">
        <f>VLOOKUP(A4873,Cafe_sales!$A$1:$O$10001,13,FALSE)</f>
        <v>Digital Wallet</v>
      </c>
      <c r="G4873" t="str">
        <f>VLOOKUP(A4873,Cafe_sales!$A$1:$O$10001,14,FALSE)</f>
        <v>UNKNOWN</v>
      </c>
      <c r="H4873" s="8">
        <f>VLOOKUP(A4873,Cafe_sales!$A$1:$O$10001,15,FALSE)</f>
        <v>44967</v>
      </c>
    </row>
    <row r="4874" spans="1:8" x14ac:dyDescent="0.35">
      <c r="A4874" t="s">
        <v>1023</v>
      </c>
      <c r="B4874" t="str">
        <f>VLOOKUP(A4874,Cafe_sales!$A$1:$O$10001,9,FALSE)</f>
        <v>Salad</v>
      </c>
      <c r="C4874" s="6">
        <f>VLOOKUP(A4874,Cafe_sales!$A$1:$O$10001,10,FALSE)</f>
        <v>5</v>
      </c>
      <c r="D4874" s="10">
        <f>VLOOKUP(A4874,Cafe_sales!$A$1:$O$10001,11,FALSE)</f>
        <v>5</v>
      </c>
      <c r="E4874" s="6">
        <f>VLOOKUP(A4874,Cafe_sales!$A$1:$O$10001,12,FALSE)</f>
        <v>25</v>
      </c>
      <c r="F4874" t="str">
        <f>VLOOKUP(A4874,Cafe_sales!$A$1:$O$10001,13,FALSE)</f>
        <v>Digital Wallet</v>
      </c>
      <c r="G4874" t="str">
        <f>VLOOKUP(A4874,Cafe_sales!$A$1:$O$10001,14,FALSE)</f>
        <v>In-store</v>
      </c>
      <c r="H4874" s="8">
        <f>VLOOKUP(A4874,Cafe_sales!$A$1:$O$10001,15,FALSE)</f>
        <v>45245</v>
      </c>
    </row>
    <row r="4875" spans="1:8" x14ac:dyDescent="0.35">
      <c r="A4875" t="s">
        <v>5723</v>
      </c>
      <c r="B4875" t="str">
        <f>VLOOKUP(A4875,Cafe_sales!$A$1:$O$10001,9,FALSE)</f>
        <v>UNKNOWN</v>
      </c>
      <c r="C4875" s="6">
        <f>VLOOKUP(A4875,Cafe_sales!$A$1:$O$10001,10,FALSE)</f>
        <v>5</v>
      </c>
      <c r="D4875" s="10">
        <f>VLOOKUP(A4875,Cafe_sales!$A$1:$O$10001,11,FALSE)</f>
        <v>5</v>
      </c>
      <c r="E4875" s="6">
        <f>VLOOKUP(A4875,Cafe_sales!$A$1:$O$10001,12,FALSE)</f>
        <v>25</v>
      </c>
      <c r="F4875" t="str">
        <f>VLOOKUP(A4875,Cafe_sales!$A$1:$O$10001,13,FALSE)</f>
        <v>Credit Card</v>
      </c>
      <c r="G4875" t="str">
        <f>VLOOKUP(A4875,Cafe_sales!$A$1:$O$10001,14,FALSE)</f>
        <v>UNKNOWN</v>
      </c>
      <c r="H4875" s="8">
        <f>VLOOKUP(A4875,Cafe_sales!$A$1:$O$10001,15,FALSE)</f>
        <v>45122</v>
      </c>
    </row>
    <row r="4876" spans="1:8" hidden="1" x14ac:dyDescent="0.35">
      <c r="A4876" t="s">
        <v>2675</v>
      </c>
      <c r="B4876" t="str">
        <f>VLOOKUP(A4876,Cafe_sales!$A$1:$O$10001,9,FALSE)</f>
        <v>Juice</v>
      </c>
      <c r="C4876">
        <f>VLOOKUP(A4876,Cafe_sales!$A$1:$O$10001,10,FALSE)</f>
        <v>1</v>
      </c>
      <c r="D4876">
        <f>VLOOKUP(A4876,Cafe_sales!$A$1:$O$10001,11,FALSE)</f>
        <v>3</v>
      </c>
      <c r="E4876">
        <f>VLOOKUP(A4876,Cafe_sales!$A$1:$O$10001,12,FALSE)</f>
        <v>3</v>
      </c>
      <c r="F4876" t="str">
        <f>VLOOKUP(A4876,Cafe_sales!$A$1:$O$10001,13,FALSE)</f>
        <v>Digital Wallet</v>
      </c>
      <c r="G4876" t="str">
        <f>VLOOKUP(A4876,Cafe_sales!$A$1:$O$10001,14,FALSE)</f>
        <v>Takeaway</v>
      </c>
      <c r="H4876" s="1">
        <f>VLOOKUP(A4876,Cafe_sales!$A$1:$O$10001,15,FALSE)</f>
        <v>45116</v>
      </c>
    </row>
    <row r="4877" spans="1:8" x14ac:dyDescent="0.35">
      <c r="A4877" t="s">
        <v>1207</v>
      </c>
      <c r="B4877" t="str">
        <f>VLOOKUP(A4877,Cafe_sales!$A$1:$O$10001,9,FALSE)</f>
        <v>Coffee</v>
      </c>
      <c r="C4877" s="6">
        <f>VLOOKUP(A4877,Cafe_sales!$A$1:$O$10001,10,FALSE)</f>
        <v>4</v>
      </c>
      <c r="D4877" s="10">
        <f>VLOOKUP(A4877,Cafe_sales!$A$1:$O$10001,11,FALSE)</f>
        <v>2</v>
      </c>
      <c r="E4877" s="6">
        <f>VLOOKUP(A4877,Cafe_sales!$A$1:$O$10001,12,FALSE)</f>
        <v>8</v>
      </c>
      <c r="F4877" t="str">
        <f>VLOOKUP(A4877,Cafe_sales!$A$1:$O$10001,13,FALSE)</f>
        <v>Digital Wallet</v>
      </c>
      <c r="G4877" t="str">
        <f>VLOOKUP(A4877,Cafe_sales!$A$1:$O$10001,14,FALSE)</f>
        <v>UNKNOWN</v>
      </c>
      <c r="H4877" s="8">
        <f>VLOOKUP(A4877,Cafe_sales!$A$1:$O$10001,15,FALSE)</f>
        <v>45250</v>
      </c>
    </row>
    <row r="4878" spans="1:8" x14ac:dyDescent="0.35">
      <c r="A4878" t="s">
        <v>7785</v>
      </c>
      <c r="B4878" t="str">
        <f>VLOOKUP(A4878,Cafe_sales!$A$1:$O$10001,9,FALSE)</f>
        <v>UNKNOWN</v>
      </c>
      <c r="C4878" s="6">
        <f>VLOOKUP(A4878,Cafe_sales!$A$1:$O$10001,10,FALSE)</f>
        <v>2</v>
      </c>
      <c r="D4878" s="10">
        <f>VLOOKUP(A4878,Cafe_sales!$A$1:$O$10001,11,FALSE)</f>
        <v>5</v>
      </c>
      <c r="E4878" s="6">
        <f>VLOOKUP(A4878,Cafe_sales!$A$1:$O$10001,12,FALSE)</f>
        <v>10</v>
      </c>
      <c r="F4878" t="str">
        <f>VLOOKUP(A4878,Cafe_sales!$A$1:$O$10001,13,FALSE)</f>
        <v>Digital Wallet</v>
      </c>
      <c r="G4878" t="str">
        <f>VLOOKUP(A4878,Cafe_sales!$A$1:$O$10001,14,FALSE)</f>
        <v>In-store</v>
      </c>
      <c r="H4878" s="8">
        <f>VLOOKUP(A4878,Cafe_sales!$A$1:$O$10001,15,FALSE)</f>
        <v>45056</v>
      </c>
    </row>
    <row r="4879" spans="1:8" x14ac:dyDescent="0.35">
      <c r="A4879" t="s">
        <v>4861</v>
      </c>
      <c r="B4879" t="str">
        <f>VLOOKUP(A4879,Cafe_sales!$A$1:$O$10001,9,FALSE)</f>
        <v>UNKNOWN</v>
      </c>
      <c r="C4879" s="6">
        <f>VLOOKUP(A4879,Cafe_sales!$A$1:$O$10001,10,FALSE)</f>
        <v>1</v>
      </c>
      <c r="D4879" s="10">
        <f>VLOOKUP(A4879,Cafe_sales!$A$1:$O$10001,11,FALSE)</f>
        <v>4</v>
      </c>
      <c r="E4879" s="6">
        <f>VLOOKUP(A4879,Cafe_sales!$A$1:$O$10001,12,FALSE)</f>
        <v>4</v>
      </c>
      <c r="F4879" t="str">
        <f>VLOOKUP(A4879,Cafe_sales!$A$1:$O$10001,13,FALSE)</f>
        <v>Cash</v>
      </c>
      <c r="G4879" t="str">
        <f>VLOOKUP(A4879,Cafe_sales!$A$1:$O$10001,14,FALSE)</f>
        <v>In-store</v>
      </c>
      <c r="H4879" s="8">
        <f>VLOOKUP(A4879,Cafe_sales!$A$1:$O$10001,15,FALSE)</f>
        <v>45262</v>
      </c>
    </row>
    <row r="4880" spans="1:8" x14ac:dyDescent="0.35">
      <c r="A4880" t="s">
        <v>7367</v>
      </c>
      <c r="B4880" t="str">
        <f>VLOOKUP(A4880,Cafe_sales!$A$1:$O$10001,9,FALSE)</f>
        <v>Sandwich</v>
      </c>
      <c r="C4880" s="6">
        <f>VLOOKUP(A4880,Cafe_sales!$A$1:$O$10001,10,FALSE)</f>
        <v>5</v>
      </c>
      <c r="D4880" s="10">
        <f>VLOOKUP(A4880,Cafe_sales!$A$1:$O$10001,11,FALSE)</f>
        <v>4</v>
      </c>
      <c r="E4880" s="6">
        <f>VLOOKUP(A4880,Cafe_sales!$A$1:$O$10001,12,FALSE)</f>
        <v>20</v>
      </c>
      <c r="F4880" t="str">
        <f>VLOOKUP(A4880,Cafe_sales!$A$1:$O$10001,13,FALSE)</f>
        <v>Credit Card</v>
      </c>
      <c r="G4880" t="str">
        <f>VLOOKUP(A4880,Cafe_sales!$A$1:$O$10001,14,FALSE)</f>
        <v>UNKNOWN</v>
      </c>
      <c r="H4880" s="8">
        <f>VLOOKUP(A4880,Cafe_sales!$A$1:$O$10001,15,FALSE)</f>
        <v>44975</v>
      </c>
    </row>
    <row r="4881" spans="1:8" x14ac:dyDescent="0.35">
      <c r="A4881" t="s">
        <v>984</v>
      </c>
      <c r="B4881" t="str">
        <f>VLOOKUP(A4881,Cafe_sales!$A$1:$O$10001,9,FALSE)</f>
        <v>Sandwich</v>
      </c>
      <c r="C4881" s="6">
        <f>VLOOKUP(A4881,Cafe_sales!$A$1:$O$10001,10,FALSE)</f>
        <v>2</v>
      </c>
      <c r="D4881" s="10">
        <f>VLOOKUP(A4881,Cafe_sales!$A$1:$O$10001,11,FALSE)</f>
        <v>4</v>
      </c>
      <c r="E4881" s="6">
        <f>VLOOKUP(A4881,Cafe_sales!$A$1:$O$10001,12,FALSE)</f>
        <v>8</v>
      </c>
      <c r="F4881" t="str">
        <f>VLOOKUP(A4881,Cafe_sales!$A$1:$O$10001,13,FALSE)</f>
        <v>Digital Wallet</v>
      </c>
      <c r="G4881" t="str">
        <f>VLOOKUP(A4881,Cafe_sales!$A$1:$O$10001,14,FALSE)</f>
        <v>In-store</v>
      </c>
      <c r="H4881" s="8">
        <f>VLOOKUP(A4881,Cafe_sales!$A$1:$O$10001,15,FALSE)</f>
        <v>45227</v>
      </c>
    </row>
    <row r="4882" spans="1:8" x14ac:dyDescent="0.35">
      <c r="A4882" t="s">
        <v>6507</v>
      </c>
      <c r="B4882" t="str">
        <f>VLOOKUP(A4882,Cafe_sales!$A$1:$O$10001,9,FALSE)</f>
        <v>Tea</v>
      </c>
      <c r="C4882" s="6">
        <f>VLOOKUP(A4882,Cafe_sales!$A$1:$O$10001,10,FALSE)</f>
        <v>2</v>
      </c>
      <c r="D4882" s="10">
        <f>VLOOKUP(A4882,Cafe_sales!$A$1:$O$10001,11,FALSE)</f>
        <v>1.5</v>
      </c>
      <c r="E4882" s="6">
        <f>VLOOKUP(A4882,Cafe_sales!$A$1:$O$10001,12,FALSE)</f>
        <v>3</v>
      </c>
      <c r="F4882" t="str">
        <f>VLOOKUP(A4882,Cafe_sales!$A$1:$O$10001,13,FALSE)</f>
        <v>Cash</v>
      </c>
      <c r="G4882" t="str">
        <f>VLOOKUP(A4882,Cafe_sales!$A$1:$O$10001,14,FALSE)</f>
        <v>UNKNOWN</v>
      </c>
      <c r="H4882" s="8">
        <f>VLOOKUP(A4882,Cafe_sales!$A$1:$O$10001,15,FALSE)</f>
        <v>45024</v>
      </c>
    </row>
    <row r="4883" spans="1:8" x14ac:dyDescent="0.35">
      <c r="A4883" t="s">
        <v>8838</v>
      </c>
      <c r="B4883" t="str">
        <f>VLOOKUP(A4883,Cafe_sales!$A$1:$O$10001,9,FALSE)</f>
        <v>Salad</v>
      </c>
      <c r="C4883" s="6">
        <f>VLOOKUP(A4883,Cafe_sales!$A$1:$O$10001,10,FALSE)</f>
        <v>4</v>
      </c>
      <c r="D4883" s="10">
        <f>VLOOKUP(A4883,Cafe_sales!$A$1:$O$10001,11,FALSE)</f>
        <v>5</v>
      </c>
      <c r="E4883" s="6">
        <f>VLOOKUP(A4883,Cafe_sales!$A$1:$O$10001,12,FALSE)</f>
        <v>20</v>
      </c>
      <c r="F4883" t="str">
        <f>VLOOKUP(A4883,Cafe_sales!$A$1:$O$10001,13,FALSE)</f>
        <v>Default mode</v>
      </c>
      <c r="G4883" t="str">
        <f>VLOOKUP(A4883,Cafe_sales!$A$1:$O$10001,14,FALSE)</f>
        <v>UNKNOWN</v>
      </c>
      <c r="H4883" s="8">
        <f>VLOOKUP(A4883,Cafe_sales!$A$1:$O$10001,15,FALSE)</f>
        <v>45127</v>
      </c>
    </row>
    <row r="4884" spans="1:8" hidden="1" x14ac:dyDescent="0.35">
      <c r="A4884" t="s">
        <v>2746</v>
      </c>
      <c r="B4884" t="str">
        <f>VLOOKUP(A4884,Cafe_sales!$A$1:$O$10001,9,FALSE)</f>
        <v>Tea</v>
      </c>
      <c r="C4884">
        <f>VLOOKUP(A4884,Cafe_sales!$A$1:$O$10001,10,FALSE)</f>
        <v>1</v>
      </c>
      <c r="D4884">
        <f>VLOOKUP(A4884,Cafe_sales!$A$1:$O$10001,11,FALSE)</f>
        <v>1.5</v>
      </c>
      <c r="E4884">
        <f>VLOOKUP(A4884,Cafe_sales!$A$1:$O$10001,12,FALSE)</f>
        <v>1.5</v>
      </c>
      <c r="F4884" t="str">
        <f>VLOOKUP(A4884,Cafe_sales!$A$1:$O$10001,13,FALSE)</f>
        <v>Default mode</v>
      </c>
      <c r="G4884" t="str">
        <f>VLOOKUP(A4884,Cafe_sales!$A$1:$O$10001,14,FALSE)</f>
        <v>Takeaway</v>
      </c>
      <c r="H4884" s="1">
        <f>VLOOKUP(A4884,Cafe_sales!$A$1:$O$10001,15,FALSE)</f>
        <v>44987</v>
      </c>
    </row>
    <row r="4885" spans="1:8" x14ac:dyDescent="0.35">
      <c r="A4885" t="s">
        <v>4019</v>
      </c>
      <c r="B4885" t="str">
        <f>VLOOKUP(A4885,Cafe_sales!$A$1:$O$10001,9,FALSE)</f>
        <v>Sandwich</v>
      </c>
      <c r="C4885" s="6">
        <f>VLOOKUP(A4885,Cafe_sales!$A$1:$O$10001,10,FALSE)</f>
        <v>4</v>
      </c>
      <c r="D4885" s="10">
        <f>VLOOKUP(A4885,Cafe_sales!$A$1:$O$10001,11,FALSE)</f>
        <v>4</v>
      </c>
      <c r="E4885" s="6">
        <f>VLOOKUP(A4885,Cafe_sales!$A$1:$O$10001,12,FALSE)</f>
        <v>16</v>
      </c>
      <c r="F4885" t="str">
        <f>VLOOKUP(A4885,Cafe_sales!$A$1:$O$10001,13,FALSE)</f>
        <v>Default mode</v>
      </c>
      <c r="G4885" t="str">
        <f>VLOOKUP(A4885,Cafe_sales!$A$1:$O$10001,14,FALSE)</f>
        <v>UNKNOWN</v>
      </c>
      <c r="H4885" s="8">
        <f>VLOOKUP(A4885,Cafe_sales!$A$1:$O$10001,15,FALSE)</f>
        <v>45138</v>
      </c>
    </row>
    <row r="4886" spans="1:8" x14ac:dyDescent="0.35">
      <c r="A4886" t="s">
        <v>3703</v>
      </c>
      <c r="B4886" t="str">
        <f>VLOOKUP(A4886,Cafe_sales!$A$1:$O$10001,9,FALSE)</f>
        <v>Tea</v>
      </c>
      <c r="C4886" s="6">
        <f>VLOOKUP(A4886,Cafe_sales!$A$1:$O$10001,10,FALSE)</f>
        <v>2</v>
      </c>
      <c r="D4886" s="10">
        <f>VLOOKUP(A4886,Cafe_sales!$A$1:$O$10001,11,FALSE)</f>
        <v>1.5</v>
      </c>
      <c r="E4886" s="6">
        <f>VLOOKUP(A4886,Cafe_sales!$A$1:$O$10001,12,FALSE)</f>
        <v>3</v>
      </c>
      <c r="F4886" t="str">
        <f>VLOOKUP(A4886,Cafe_sales!$A$1:$O$10001,13,FALSE)</f>
        <v>Credit Card</v>
      </c>
      <c r="G4886" t="str">
        <f>VLOOKUP(A4886,Cafe_sales!$A$1:$O$10001,14,FALSE)</f>
        <v>In-store</v>
      </c>
      <c r="H4886" s="8">
        <f>VLOOKUP(A4886,Cafe_sales!$A$1:$O$10001,15,FALSE)</f>
        <v>45260</v>
      </c>
    </row>
    <row r="4887" spans="1:8" hidden="1" x14ac:dyDescent="0.35">
      <c r="A4887" t="s">
        <v>2735</v>
      </c>
      <c r="B4887" t="str">
        <f>VLOOKUP(A4887,Cafe_sales!$A$1:$O$10001,9,FALSE)</f>
        <v>UNKNOWN</v>
      </c>
      <c r="C4887">
        <f>VLOOKUP(A4887,Cafe_sales!$A$1:$O$10001,10,FALSE)</f>
        <v>3</v>
      </c>
      <c r="D4887">
        <f>VLOOKUP(A4887,Cafe_sales!$A$1:$O$10001,11,FALSE)</f>
        <v>4</v>
      </c>
      <c r="E4887">
        <f>VLOOKUP(A4887,Cafe_sales!$A$1:$O$10001,12,FALSE)</f>
        <v>12</v>
      </c>
      <c r="F4887" t="str">
        <f>VLOOKUP(A4887,Cafe_sales!$A$1:$O$10001,13,FALSE)</f>
        <v>Credit Card</v>
      </c>
      <c r="G4887" t="str">
        <f>VLOOKUP(A4887,Cafe_sales!$A$1:$O$10001,14,FALSE)</f>
        <v>Takeaway</v>
      </c>
      <c r="H4887" s="1">
        <f>VLOOKUP(A4887,Cafe_sales!$A$1:$O$10001,15,FALSE)</f>
        <v>45284</v>
      </c>
    </row>
    <row r="4888" spans="1:8" hidden="1" x14ac:dyDescent="0.35">
      <c r="A4888" t="s">
        <v>4453</v>
      </c>
      <c r="B4888" t="str">
        <f>VLOOKUP(A4888,Cafe_sales!$A$1:$O$10001,9,FALSE)</f>
        <v>UNKNOWN</v>
      </c>
      <c r="C4888">
        <f>VLOOKUP(A4888,Cafe_sales!$A$1:$O$10001,10,FALSE)</f>
        <v>5</v>
      </c>
      <c r="D4888">
        <f>VLOOKUP(A4888,Cafe_sales!$A$1:$O$10001,11,FALSE)</f>
        <v>3</v>
      </c>
      <c r="E4888">
        <f>VLOOKUP(A4888,Cafe_sales!$A$1:$O$10001,12,FALSE)</f>
        <v>15</v>
      </c>
      <c r="F4888" t="str">
        <f>VLOOKUP(A4888,Cafe_sales!$A$1:$O$10001,13,FALSE)</f>
        <v>UNKNOWN</v>
      </c>
      <c r="G4888" t="str">
        <f>VLOOKUP(A4888,Cafe_sales!$A$1:$O$10001,14,FALSE)</f>
        <v>Takeaway</v>
      </c>
      <c r="H4888" s="1">
        <f>VLOOKUP(A4888,Cafe_sales!$A$1:$O$10001,15,FALSE)</f>
        <v>45176</v>
      </c>
    </row>
    <row r="4889" spans="1:8" hidden="1" x14ac:dyDescent="0.35">
      <c r="A4889" t="s">
        <v>1194</v>
      </c>
      <c r="B4889" t="str">
        <f>VLOOKUP(A4889,Cafe_sales!$A$1:$O$10001,9,FALSE)</f>
        <v>Coffee</v>
      </c>
      <c r="C4889">
        <f>VLOOKUP(A4889,Cafe_sales!$A$1:$O$10001,10,FALSE)</f>
        <v>4</v>
      </c>
      <c r="D4889">
        <f>VLOOKUP(A4889,Cafe_sales!$A$1:$O$10001,11,FALSE)</f>
        <v>2</v>
      </c>
      <c r="E4889">
        <f>VLOOKUP(A4889,Cafe_sales!$A$1:$O$10001,12,FALSE)</f>
        <v>8</v>
      </c>
      <c r="F4889" t="str">
        <f>VLOOKUP(A4889,Cafe_sales!$A$1:$O$10001,13,FALSE)</f>
        <v>Digital Wallet</v>
      </c>
      <c r="G4889" t="str">
        <f>VLOOKUP(A4889,Cafe_sales!$A$1:$O$10001,14,FALSE)</f>
        <v>Takeaway</v>
      </c>
      <c r="H4889" s="1">
        <f>VLOOKUP(A4889,Cafe_sales!$A$1:$O$10001,15,FALSE)</f>
        <v>44991</v>
      </c>
    </row>
    <row r="4890" spans="1:8" x14ac:dyDescent="0.35">
      <c r="A4890" t="s">
        <v>2471</v>
      </c>
      <c r="B4890" t="str">
        <f>VLOOKUP(A4890,Cafe_sales!$A$1:$O$10001,9,FALSE)</f>
        <v>Smoothie</v>
      </c>
      <c r="C4890" s="6">
        <f>VLOOKUP(A4890,Cafe_sales!$A$1:$O$10001,10,FALSE)</f>
        <v>1</v>
      </c>
      <c r="D4890" s="10">
        <f>VLOOKUP(A4890,Cafe_sales!$A$1:$O$10001,11,FALSE)</f>
        <v>4</v>
      </c>
      <c r="E4890" s="6">
        <f>VLOOKUP(A4890,Cafe_sales!$A$1:$O$10001,12,FALSE)</f>
        <v>4</v>
      </c>
      <c r="F4890" t="str">
        <f>VLOOKUP(A4890,Cafe_sales!$A$1:$O$10001,13,FALSE)</f>
        <v>Default mode</v>
      </c>
      <c r="G4890" t="str">
        <f>VLOOKUP(A4890,Cafe_sales!$A$1:$O$10001,14,FALSE)</f>
        <v>UNKNOWN</v>
      </c>
      <c r="H4890" s="8">
        <f>VLOOKUP(A4890,Cafe_sales!$A$1:$O$10001,15,FALSE)</f>
        <v>45263</v>
      </c>
    </row>
    <row r="4891" spans="1:8" x14ac:dyDescent="0.35">
      <c r="A4891" t="s">
        <v>5565</v>
      </c>
      <c r="B4891" t="str">
        <f>VLOOKUP(A4891,Cafe_sales!$A$1:$O$10001,9,FALSE)</f>
        <v>Smoothie</v>
      </c>
      <c r="C4891" s="6">
        <f>VLOOKUP(A4891,Cafe_sales!$A$1:$O$10001,10,FALSE)</f>
        <v>1</v>
      </c>
      <c r="D4891" s="10">
        <f>VLOOKUP(A4891,Cafe_sales!$A$1:$O$10001,11,FALSE)</f>
        <v>4</v>
      </c>
      <c r="E4891" s="6">
        <f>VLOOKUP(A4891,Cafe_sales!$A$1:$O$10001,12,FALSE)</f>
        <v>4</v>
      </c>
      <c r="F4891" t="str">
        <f>VLOOKUP(A4891,Cafe_sales!$A$1:$O$10001,13,FALSE)</f>
        <v>Cash</v>
      </c>
      <c r="G4891" t="str">
        <f>VLOOKUP(A4891,Cafe_sales!$A$1:$O$10001,14,FALSE)</f>
        <v>UNKNOWN</v>
      </c>
      <c r="H4891" s="8">
        <f>VLOOKUP(A4891,Cafe_sales!$A$1:$O$10001,15,FALSE)</f>
        <v>44983</v>
      </c>
    </row>
    <row r="4892" spans="1:8" x14ac:dyDescent="0.35">
      <c r="A4892" t="s">
        <v>3992</v>
      </c>
      <c r="B4892" t="str">
        <f>VLOOKUP(A4892,Cafe_sales!$A$1:$O$10001,9,FALSE)</f>
        <v>Juice</v>
      </c>
      <c r="C4892" s="6">
        <f>VLOOKUP(A4892,Cafe_sales!$A$1:$O$10001,10,FALSE)</f>
        <v>4</v>
      </c>
      <c r="D4892" s="10">
        <f>VLOOKUP(A4892,Cafe_sales!$A$1:$O$10001,11,FALSE)</f>
        <v>3</v>
      </c>
      <c r="E4892" s="6">
        <f>VLOOKUP(A4892,Cafe_sales!$A$1:$O$10001,12,FALSE)</f>
        <v>12</v>
      </c>
      <c r="F4892" t="str">
        <f>VLOOKUP(A4892,Cafe_sales!$A$1:$O$10001,13,FALSE)</f>
        <v>Credit Card</v>
      </c>
      <c r="G4892" t="str">
        <f>VLOOKUP(A4892,Cafe_sales!$A$1:$O$10001,14,FALSE)</f>
        <v>In-store</v>
      </c>
      <c r="H4892" s="8">
        <f>VLOOKUP(A4892,Cafe_sales!$A$1:$O$10001,15,FALSE)</f>
        <v>45067</v>
      </c>
    </row>
    <row r="4893" spans="1:8" hidden="1" x14ac:dyDescent="0.35">
      <c r="A4893" t="s">
        <v>2267</v>
      </c>
      <c r="B4893" t="str">
        <f>VLOOKUP(A4893,Cafe_sales!$A$1:$O$10001,9,FALSE)</f>
        <v>Coffee</v>
      </c>
      <c r="C4893">
        <f>VLOOKUP(A4893,Cafe_sales!$A$1:$O$10001,10,FALSE)</f>
        <v>5</v>
      </c>
      <c r="D4893">
        <f>VLOOKUP(A4893,Cafe_sales!$A$1:$O$10001,11,FALSE)</f>
        <v>2</v>
      </c>
      <c r="E4893">
        <f>VLOOKUP(A4893,Cafe_sales!$A$1:$O$10001,12,FALSE)</f>
        <v>10</v>
      </c>
      <c r="F4893" t="str">
        <f>VLOOKUP(A4893,Cafe_sales!$A$1:$O$10001,13,FALSE)</f>
        <v>Digital Wallet</v>
      </c>
      <c r="G4893" t="str">
        <f>VLOOKUP(A4893,Cafe_sales!$A$1:$O$10001,14,FALSE)</f>
        <v>Cafe</v>
      </c>
      <c r="H4893" s="1">
        <f>VLOOKUP(A4893,Cafe_sales!$A$1:$O$10001,15,FALSE)</f>
        <v>44927</v>
      </c>
    </row>
    <row r="4894" spans="1:8" hidden="1" x14ac:dyDescent="0.35">
      <c r="A4894" t="s">
        <v>6659</v>
      </c>
      <c r="B4894" t="str">
        <f>VLOOKUP(A4894,Cafe_sales!$A$1:$O$10001,9,FALSE)</f>
        <v>Tea</v>
      </c>
      <c r="C4894">
        <f>VLOOKUP(A4894,Cafe_sales!$A$1:$O$10001,10,FALSE)</f>
        <v>5</v>
      </c>
      <c r="D4894">
        <f>VLOOKUP(A4894,Cafe_sales!$A$1:$O$10001,11,FALSE)</f>
        <v>1.5</v>
      </c>
      <c r="E4894">
        <f>VLOOKUP(A4894,Cafe_sales!$A$1:$O$10001,12,FALSE)</f>
        <v>7.5</v>
      </c>
      <c r="F4894" t="str">
        <f>VLOOKUP(A4894,Cafe_sales!$A$1:$O$10001,13,FALSE)</f>
        <v>Cash</v>
      </c>
      <c r="G4894" t="str">
        <f>VLOOKUP(A4894,Cafe_sales!$A$1:$O$10001,14,FALSE)</f>
        <v>Takeaway</v>
      </c>
      <c r="H4894" s="1">
        <f>VLOOKUP(A4894,Cafe_sales!$A$1:$O$10001,15,FALSE)</f>
        <v>45106</v>
      </c>
    </row>
    <row r="4895" spans="1:8" x14ac:dyDescent="0.35">
      <c r="A4895" t="s">
        <v>4560</v>
      </c>
      <c r="B4895" t="str">
        <f>VLOOKUP(A4895,Cafe_sales!$A$1:$O$10001,9,FALSE)</f>
        <v>Sandwich</v>
      </c>
      <c r="C4895" s="6">
        <f>VLOOKUP(A4895,Cafe_sales!$A$1:$O$10001,10,FALSE)</f>
        <v>2</v>
      </c>
      <c r="D4895" s="10">
        <f>VLOOKUP(A4895,Cafe_sales!$A$1:$O$10001,11,FALSE)</f>
        <v>4</v>
      </c>
      <c r="E4895" s="6">
        <f>VLOOKUP(A4895,Cafe_sales!$A$1:$O$10001,12,FALSE)</f>
        <v>8</v>
      </c>
      <c r="F4895" t="str">
        <f>VLOOKUP(A4895,Cafe_sales!$A$1:$O$10001,13,FALSE)</f>
        <v>Credit Card</v>
      </c>
      <c r="G4895" t="str">
        <f>VLOOKUP(A4895,Cafe_sales!$A$1:$O$10001,14,FALSE)</f>
        <v>UNKNOWN</v>
      </c>
      <c r="H4895" s="8">
        <f>VLOOKUP(A4895,Cafe_sales!$A$1:$O$10001,15,FALSE)</f>
        <v>44962</v>
      </c>
    </row>
    <row r="4896" spans="1:8" x14ac:dyDescent="0.35">
      <c r="A4896" t="s">
        <v>5941</v>
      </c>
      <c r="B4896" t="str">
        <f>VLOOKUP(A4896,Cafe_sales!$A$1:$O$10001,9,FALSE)</f>
        <v>Sandwich</v>
      </c>
      <c r="C4896" s="6">
        <f>VLOOKUP(A4896,Cafe_sales!$A$1:$O$10001,10,FALSE)</f>
        <v>5</v>
      </c>
      <c r="D4896" s="10">
        <f>VLOOKUP(A4896,Cafe_sales!$A$1:$O$10001,11,FALSE)</f>
        <v>4</v>
      </c>
      <c r="E4896" s="6">
        <f>VLOOKUP(A4896,Cafe_sales!$A$1:$O$10001,12,FALSE)</f>
        <v>20</v>
      </c>
      <c r="F4896" t="str">
        <f>VLOOKUP(A4896,Cafe_sales!$A$1:$O$10001,13,FALSE)</f>
        <v>Default mode</v>
      </c>
      <c r="G4896" t="str">
        <f>VLOOKUP(A4896,Cafe_sales!$A$1:$O$10001,14,FALSE)</f>
        <v>UNKNOWN</v>
      </c>
      <c r="H4896" s="8">
        <f>VLOOKUP(A4896,Cafe_sales!$A$1:$O$10001,15,FALSE)</f>
        <v>45068</v>
      </c>
    </row>
    <row r="4897" spans="1:8" x14ac:dyDescent="0.35">
      <c r="A4897" t="s">
        <v>208</v>
      </c>
      <c r="B4897" t="str">
        <f>VLOOKUP(A4897,Cafe_sales!$A$1:$O$10001,9,FALSE)</f>
        <v>Cake</v>
      </c>
      <c r="C4897" s="6">
        <f>VLOOKUP(A4897,Cafe_sales!$A$1:$O$10001,10,FALSE)</f>
        <v>3</v>
      </c>
      <c r="D4897" s="10">
        <f>VLOOKUP(A4897,Cafe_sales!$A$1:$O$10001,11,FALSE)</f>
        <v>3</v>
      </c>
      <c r="E4897" s="6">
        <f>VLOOKUP(A4897,Cafe_sales!$A$1:$O$10001,12,FALSE)</f>
        <v>9</v>
      </c>
      <c r="F4897" t="str">
        <f>VLOOKUP(A4897,Cafe_sales!$A$1:$O$10001,13,FALSE)</f>
        <v>Cash</v>
      </c>
      <c r="G4897" t="str">
        <f>VLOOKUP(A4897,Cafe_sales!$A$1:$O$10001,14,FALSE)</f>
        <v>In-store</v>
      </c>
      <c r="H4897" s="8">
        <f>VLOOKUP(A4897,Cafe_sales!$A$1:$O$10001,15,FALSE)</f>
        <v>45183</v>
      </c>
    </row>
    <row r="4898" spans="1:8" x14ac:dyDescent="0.35">
      <c r="A4898" t="s">
        <v>7004</v>
      </c>
      <c r="B4898" t="str">
        <f>VLOOKUP(A4898,Cafe_sales!$A$1:$O$10001,9,FALSE)</f>
        <v>Sandwich</v>
      </c>
      <c r="C4898" s="6">
        <f>VLOOKUP(A4898,Cafe_sales!$A$1:$O$10001,10,FALSE)</f>
        <v>4</v>
      </c>
      <c r="D4898" s="10">
        <f>VLOOKUP(A4898,Cafe_sales!$A$1:$O$10001,11,FALSE)</f>
        <v>4</v>
      </c>
      <c r="E4898" s="6">
        <f>VLOOKUP(A4898,Cafe_sales!$A$1:$O$10001,12,FALSE)</f>
        <v>16</v>
      </c>
      <c r="F4898" t="str">
        <f>VLOOKUP(A4898,Cafe_sales!$A$1:$O$10001,13,FALSE)</f>
        <v>Default mode</v>
      </c>
      <c r="G4898" t="str">
        <f>VLOOKUP(A4898,Cafe_sales!$A$1:$O$10001,14,FALSE)</f>
        <v>UNKNOWN</v>
      </c>
      <c r="H4898" s="8">
        <f>VLOOKUP(A4898,Cafe_sales!$A$1:$O$10001,15,FALSE)</f>
        <v>45035</v>
      </c>
    </row>
    <row r="4899" spans="1:8" hidden="1" x14ac:dyDescent="0.35">
      <c r="A4899" t="s">
        <v>9510</v>
      </c>
      <c r="B4899" t="str">
        <f>VLOOKUP(A4899,Cafe_sales!$A$1:$O$10001,9,FALSE)</f>
        <v>Smoothie</v>
      </c>
      <c r="C4899">
        <f>VLOOKUP(A4899,Cafe_sales!$A$1:$O$10001,10,FALSE)</f>
        <v>2</v>
      </c>
      <c r="D4899">
        <f>VLOOKUP(A4899,Cafe_sales!$A$1:$O$10001,11,FALSE)</f>
        <v>4</v>
      </c>
      <c r="E4899">
        <f>VLOOKUP(A4899,Cafe_sales!$A$1:$O$10001,12,FALSE)</f>
        <v>8</v>
      </c>
      <c r="F4899" t="str">
        <f>VLOOKUP(A4899,Cafe_sales!$A$1:$O$10001,13,FALSE)</f>
        <v>Default mode</v>
      </c>
      <c r="G4899" t="str">
        <f>VLOOKUP(A4899,Cafe_sales!$A$1:$O$10001,14,FALSE)</f>
        <v>Takeaway</v>
      </c>
      <c r="H4899" s="1">
        <f>VLOOKUP(A4899,Cafe_sales!$A$1:$O$10001,15,FALSE)</f>
        <v>45203</v>
      </c>
    </row>
    <row r="4900" spans="1:8" hidden="1" x14ac:dyDescent="0.35">
      <c r="A4900" t="s">
        <v>9413</v>
      </c>
      <c r="B4900" t="str">
        <f>VLOOKUP(A4900,Cafe_sales!$A$1:$O$10001,9,FALSE)</f>
        <v>UNKNOWN</v>
      </c>
      <c r="C4900">
        <f>VLOOKUP(A4900,Cafe_sales!$A$1:$O$10001,10,FALSE)</f>
        <v>4</v>
      </c>
      <c r="D4900">
        <f>VLOOKUP(A4900,Cafe_sales!$A$1:$O$10001,11,FALSE)</f>
        <v>5</v>
      </c>
      <c r="E4900">
        <f>VLOOKUP(A4900,Cafe_sales!$A$1:$O$10001,12,FALSE)</f>
        <v>20</v>
      </c>
      <c r="F4900" t="str">
        <f>VLOOKUP(A4900,Cafe_sales!$A$1:$O$10001,13,FALSE)</f>
        <v>Cash</v>
      </c>
      <c r="G4900" t="str">
        <f>VLOOKUP(A4900,Cafe_sales!$A$1:$O$10001,14,FALSE)</f>
        <v>Takeaway</v>
      </c>
      <c r="H4900" s="1">
        <f>VLOOKUP(A4900,Cafe_sales!$A$1:$O$10001,15,FALSE)</f>
        <v>45039</v>
      </c>
    </row>
    <row r="4901" spans="1:8" hidden="1" x14ac:dyDescent="0.35">
      <c r="A4901" t="s">
        <v>2585</v>
      </c>
      <c r="B4901" t="str">
        <f>VLOOKUP(A4901,Cafe_sales!$A$1:$O$10001,9,FALSE)</f>
        <v>Smoothie</v>
      </c>
      <c r="C4901">
        <f>VLOOKUP(A4901,Cafe_sales!$A$1:$O$10001,10,FALSE)</f>
        <v>4</v>
      </c>
      <c r="D4901">
        <f>VLOOKUP(A4901,Cafe_sales!$A$1:$O$10001,11,FALSE)</f>
        <v>4</v>
      </c>
      <c r="E4901">
        <f>VLOOKUP(A4901,Cafe_sales!$A$1:$O$10001,12,FALSE)</f>
        <v>16</v>
      </c>
      <c r="F4901" t="str">
        <f>VLOOKUP(A4901,Cafe_sales!$A$1:$O$10001,13,FALSE)</f>
        <v>Cash</v>
      </c>
      <c r="G4901" t="str">
        <f>VLOOKUP(A4901,Cafe_sales!$A$1:$O$10001,14,FALSE)</f>
        <v>Takeaway</v>
      </c>
      <c r="H4901" s="1">
        <f>VLOOKUP(A4901,Cafe_sales!$A$1:$O$10001,15,FALSE)</f>
        <v>45246</v>
      </c>
    </row>
    <row r="4902" spans="1:8" hidden="1" x14ac:dyDescent="0.35">
      <c r="A4902" t="s">
        <v>878</v>
      </c>
      <c r="B4902" t="str">
        <f>VLOOKUP(A4902,Cafe_sales!$A$1:$O$10001,9,FALSE)</f>
        <v>Juice</v>
      </c>
      <c r="C4902">
        <f>VLOOKUP(A4902,Cafe_sales!$A$1:$O$10001,10,FALSE)</f>
        <v>4</v>
      </c>
      <c r="D4902">
        <f>VLOOKUP(A4902,Cafe_sales!$A$1:$O$10001,11,FALSE)</f>
        <v>3</v>
      </c>
      <c r="E4902">
        <f>VLOOKUP(A4902,Cafe_sales!$A$1:$O$10001,12,FALSE)</f>
        <v>12</v>
      </c>
      <c r="F4902" t="str">
        <f>VLOOKUP(A4902,Cafe_sales!$A$1:$O$10001,13,FALSE)</f>
        <v>Cash</v>
      </c>
      <c r="G4902" t="str">
        <f>VLOOKUP(A4902,Cafe_sales!$A$1:$O$10001,14,FALSE)</f>
        <v>Takeaway</v>
      </c>
      <c r="H4902" s="1">
        <f>VLOOKUP(A4902,Cafe_sales!$A$1:$O$10001,15,FALSE)</f>
        <v>44981</v>
      </c>
    </row>
    <row r="4903" spans="1:8" x14ac:dyDescent="0.35">
      <c r="A4903" t="s">
        <v>5184</v>
      </c>
      <c r="B4903" t="str">
        <f>VLOOKUP(A4903,Cafe_sales!$A$1:$O$10001,9,FALSE)</f>
        <v>Cake</v>
      </c>
      <c r="C4903" s="6">
        <f>VLOOKUP(A4903,Cafe_sales!$A$1:$O$10001,10,FALSE)</f>
        <v>3</v>
      </c>
      <c r="D4903" s="10">
        <f>VLOOKUP(A4903,Cafe_sales!$A$1:$O$10001,11,FALSE)</f>
        <v>3</v>
      </c>
      <c r="E4903" s="6">
        <f>VLOOKUP(A4903,Cafe_sales!$A$1:$O$10001,12,FALSE)</f>
        <v>9</v>
      </c>
      <c r="F4903" t="str">
        <f>VLOOKUP(A4903,Cafe_sales!$A$1:$O$10001,13,FALSE)</f>
        <v>Digital Wallet</v>
      </c>
      <c r="G4903" t="str">
        <f>VLOOKUP(A4903,Cafe_sales!$A$1:$O$10001,14,FALSE)</f>
        <v>UNKNOWN</v>
      </c>
      <c r="H4903" s="8">
        <f>VLOOKUP(A4903,Cafe_sales!$A$1:$O$10001,15,FALSE)</f>
        <v>45022</v>
      </c>
    </row>
    <row r="4904" spans="1:8" x14ac:dyDescent="0.35">
      <c r="A4904" t="s">
        <v>4079</v>
      </c>
      <c r="B4904" t="str">
        <f>VLOOKUP(A4904,Cafe_sales!$A$1:$O$10001,9,FALSE)</f>
        <v>Salad</v>
      </c>
      <c r="C4904" s="6">
        <f>VLOOKUP(A4904,Cafe_sales!$A$1:$O$10001,10,FALSE)</f>
        <v>1</v>
      </c>
      <c r="D4904" s="10">
        <f>VLOOKUP(A4904,Cafe_sales!$A$1:$O$10001,11,FALSE)</f>
        <v>5</v>
      </c>
      <c r="E4904" s="6">
        <f>VLOOKUP(A4904,Cafe_sales!$A$1:$O$10001,12,FALSE)</f>
        <v>5</v>
      </c>
      <c r="F4904" t="str">
        <f>VLOOKUP(A4904,Cafe_sales!$A$1:$O$10001,13,FALSE)</f>
        <v>Default mode</v>
      </c>
      <c r="G4904" t="str">
        <f>VLOOKUP(A4904,Cafe_sales!$A$1:$O$10001,14,FALSE)</f>
        <v>In-store</v>
      </c>
      <c r="H4904" s="8">
        <f>VLOOKUP(A4904,Cafe_sales!$A$1:$O$10001,15,FALSE)</f>
        <v>45079</v>
      </c>
    </row>
    <row r="4905" spans="1:8" hidden="1" x14ac:dyDescent="0.35">
      <c r="A4905" t="s">
        <v>1036</v>
      </c>
      <c r="B4905" t="str">
        <f>VLOOKUP(A4905,Cafe_sales!$A$1:$O$10001,9,FALSE)</f>
        <v>Sandwich</v>
      </c>
      <c r="C4905">
        <f>VLOOKUP(A4905,Cafe_sales!$A$1:$O$10001,10,FALSE)</f>
        <v>2</v>
      </c>
      <c r="D4905">
        <f>VLOOKUP(A4905,Cafe_sales!$A$1:$O$10001,11,FALSE)</f>
        <v>4</v>
      </c>
      <c r="E4905">
        <f>VLOOKUP(A4905,Cafe_sales!$A$1:$O$10001,12,FALSE)</f>
        <v>8</v>
      </c>
      <c r="F4905" t="str">
        <f>VLOOKUP(A4905,Cafe_sales!$A$1:$O$10001,13,FALSE)</f>
        <v>Default mode</v>
      </c>
      <c r="G4905" t="str">
        <f>VLOOKUP(A4905,Cafe_sales!$A$1:$O$10001,14,FALSE)</f>
        <v>Cafe</v>
      </c>
      <c r="H4905" s="1">
        <f>VLOOKUP(A4905,Cafe_sales!$A$1:$O$10001,15,FALSE)</f>
        <v>45103</v>
      </c>
    </row>
    <row r="4906" spans="1:8" hidden="1" x14ac:dyDescent="0.35">
      <c r="A4906" t="s">
        <v>1298</v>
      </c>
      <c r="B4906" t="str">
        <f>VLOOKUP(A4906,Cafe_sales!$A$1:$O$10001,9,FALSE)</f>
        <v>Coffee</v>
      </c>
      <c r="C4906">
        <f>VLOOKUP(A4906,Cafe_sales!$A$1:$O$10001,10,FALSE)</f>
        <v>1</v>
      </c>
      <c r="D4906">
        <f>VLOOKUP(A4906,Cafe_sales!$A$1:$O$10001,11,FALSE)</f>
        <v>2</v>
      </c>
      <c r="E4906">
        <f>VLOOKUP(A4906,Cafe_sales!$A$1:$O$10001,12,FALSE)</f>
        <v>2</v>
      </c>
      <c r="F4906" t="str">
        <f>VLOOKUP(A4906,Cafe_sales!$A$1:$O$10001,13,FALSE)</f>
        <v>Default mode</v>
      </c>
      <c r="G4906" t="str">
        <f>VLOOKUP(A4906,Cafe_sales!$A$1:$O$10001,14,FALSE)</f>
        <v>Takeaway</v>
      </c>
      <c r="H4906" s="1">
        <f>VLOOKUP(A4906,Cafe_sales!$A$1:$O$10001,15,FALSE)</f>
        <v>45243</v>
      </c>
    </row>
    <row r="4907" spans="1:8" hidden="1" x14ac:dyDescent="0.35">
      <c r="A4907" t="s">
        <v>6737</v>
      </c>
      <c r="B4907" t="str">
        <f>VLOOKUP(A4907,Cafe_sales!$A$1:$O$10001,9,FALSE)</f>
        <v>Coffee</v>
      </c>
      <c r="C4907">
        <f>VLOOKUP(A4907,Cafe_sales!$A$1:$O$10001,10,FALSE)</f>
        <v>5</v>
      </c>
      <c r="D4907">
        <f>VLOOKUP(A4907,Cafe_sales!$A$1:$O$10001,11,FALSE)</f>
        <v>2</v>
      </c>
      <c r="E4907">
        <f>VLOOKUP(A4907,Cafe_sales!$A$1:$O$10001,12,FALSE)</f>
        <v>10</v>
      </c>
      <c r="F4907" t="str">
        <f>VLOOKUP(A4907,Cafe_sales!$A$1:$O$10001,13,FALSE)</f>
        <v>Cash</v>
      </c>
      <c r="G4907" t="str">
        <f>VLOOKUP(A4907,Cafe_sales!$A$1:$O$10001,14,FALSE)</f>
        <v>Takeaway</v>
      </c>
      <c r="H4907" s="1">
        <f>VLOOKUP(A4907,Cafe_sales!$A$1:$O$10001,15,FALSE)</f>
        <v>45078</v>
      </c>
    </row>
    <row r="4908" spans="1:8" x14ac:dyDescent="0.35">
      <c r="A4908" t="s">
        <v>2233</v>
      </c>
      <c r="B4908" t="str">
        <f>VLOOKUP(A4908,Cafe_sales!$A$1:$O$10001,9,FALSE)</f>
        <v>Cookie</v>
      </c>
      <c r="C4908" s="6">
        <f>VLOOKUP(A4908,Cafe_sales!$A$1:$O$10001,10,FALSE)</f>
        <v>2</v>
      </c>
      <c r="D4908" s="10">
        <f>VLOOKUP(A4908,Cafe_sales!$A$1:$O$10001,11,FALSE)</f>
        <v>1</v>
      </c>
      <c r="E4908" s="6">
        <f>VLOOKUP(A4908,Cafe_sales!$A$1:$O$10001,12,FALSE)</f>
        <v>2</v>
      </c>
      <c r="F4908" t="str">
        <f>VLOOKUP(A4908,Cafe_sales!$A$1:$O$10001,13,FALSE)</f>
        <v>Digital Wallet</v>
      </c>
      <c r="G4908" t="str">
        <f>VLOOKUP(A4908,Cafe_sales!$A$1:$O$10001,14,FALSE)</f>
        <v>UNKNOWN</v>
      </c>
      <c r="H4908" s="8">
        <f>VLOOKUP(A4908,Cafe_sales!$A$1:$O$10001,15,FALSE)</f>
        <v>45115</v>
      </c>
    </row>
    <row r="4909" spans="1:8" x14ac:dyDescent="0.35">
      <c r="A4909" t="s">
        <v>1335</v>
      </c>
      <c r="B4909" t="str">
        <f>VLOOKUP(A4909,Cafe_sales!$A$1:$O$10001,9,FALSE)</f>
        <v>Coffee</v>
      </c>
      <c r="C4909" s="6">
        <f>VLOOKUP(A4909,Cafe_sales!$A$1:$O$10001,10,FALSE)</f>
        <v>5</v>
      </c>
      <c r="D4909" s="10">
        <f>VLOOKUP(A4909,Cafe_sales!$A$1:$O$10001,11,FALSE)</f>
        <v>2</v>
      </c>
      <c r="E4909" s="6">
        <f>VLOOKUP(A4909,Cafe_sales!$A$1:$O$10001,12,FALSE)</f>
        <v>10</v>
      </c>
      <c r="F4909" t="str">
        <f>VLOOKUP(A4909,Cafe_sales!$A$1:$O$10001,13,FALSE)</f>
        <v>Credit Card</v>
      </c>
      <c r="G4909" t="str">
        <f>VLOOKUP(A4909,Cafe_sales!$A$1:$O$10001,14,FALSE)</f>
        <v>UNKNOWN</v>
      </c>
      <c r="H4909" s="8">
        <f>VLOOKUP(A4909,Cafe_sales!$A$1:$O$10001,15,FALSE)</f>
        <v>44978</v>
      </c>
    </row>
    <row r="4910" spans="1:8" x14ac:dyDescent="0.35">
      <c r="A4910" t="s">
        <v>4248</v>
      </c>
      <c r="B4910" t="str">
        <f>VLOOKUP(A4910,Cafe_sales!$A$1:$O$10001,9,FALSE)</f>
        <v>Cake</v>
      </c>
      <c r="C4910" s="6">
        <f>VLOOKUP(A4910,Cafe_sales!$A$1:$O$10001,10,FALSE)</f>
        <v>3</v>
      </c>
      <c r="D4910" s="10">
        <f>VLOOKUP(A4910,Cafe_sales!$A$1:$O$10001,11,FALSE)</f>
        <v>3</v>
      </c>
      <c r="E4910" s="6">
        <f>VLOOKUP(A4910,Cafe_sales!$A$1:$O$10001,12,FALSE)</f>
        <v>9</v>
      </c>
      <c r="F4910" t="str">
        <f>VLOOKUP(A4910,Cafe_sales!$A$1:$O$10001,13,FALSE)</f>
        <v>UNKNOWN</v>
      </c>
      <c r="G4910" t="str">
        <f>VLOOKUP(A4910,Cafe_sales!$A$1:$O$10001,14,FALSE)</f>
        <v>UNKNOWN</v>
      </c>
      <c r="H4910" s="8">
        <f>VLOOKUP(A4910,Cafe_sales!$A$1:$O$10001,15,FALSE)</f>
        <v>44927</v>
      </c>
    </row>
    <row r="4911" spans="1:8" x14ac:dyDescent="0.35">
      <c r="A4911" t="s">
        <v>3408</v>
      </c>
      <c r="B4911" t="str">
        <f>VLOOKUP(A4911,Cafe_sales!$A$1:$O$10001,9,FALSE)</f>
        <v>Coffee</v>
      </c>
      <c r="C4911" s="6">
        <f>VLOOKUP(A4911,Cafe_sales!$A$1:$O$10001,10,FALSE)</f>
        <v>4</v>
      </c>
      <c r="D4911" s="10">
        <f>VLOOKUP(A4911,Cafe_sales!$A$1:$O$10001,11,FALSE)</f>
        <v>2</v>
      </c>
      <c r="E4911" s="6">
        <f>VLOOKUP(A4911,Cafe_sales!$A$1:$O$10001,12,FALSE)</f>
        <v>8</v>
      </c>
      <c r="F4911" t="str">
        <f>VLOOKUP(A4911,Cafe_sales!$A$1:$O$10001,13,FALSE)</f>
        <v>Credit Card</v>
      </c>
      <c r="G4911" t="str">
        <f>VLOOKUP(A4911,Cafe_sales!$A$1:$O$10001,14,FALSE)</f>
        <v>In-store</v>
      </c>
      <c r="H4911" s="8">
        <f>VLOOKUP(A4911,Cafe_sales!$A$1:$O$10001,15,FALSE)</f>
        <v>45217</v>
      </c>
    </row>
    <row r="4912" spans="1:8" hidden="1" x14ac:dyDescent="0.35">
      <c r="A4912" t="s">
        <v>6769</v>
      </c>
      <c r="B4912" t="str">
        <f>VLOOKUP(A4912,Cafe_sales!$A$1:$O$10001,9,FALSE)</f>
        <v>Cookie</v>
      </c>
      <c r="C4912">
        <f>VLOOKUP(A4912,Cafe_sales!$A$1:$O$10001,10,FALSE)</f>
        <v>5</v>
      </c>
      <c r="D4912">
        <f>VLOOKUP(A4912,Cafe_sales!$A$1:$O$10001,11,FALSE)</f>
        <v>1</v>
      </c>
      <c r="E4912">
        <f>VLOOKUP(A4912,Cafe_sales!$A$1:$O$10001,12,FALSE)</f>
        <v>5</v>
      </c>
      <c r="F4912" t="str">
        <f>VLOOKUP(A4912,Cafe_sales!$A$1:$O$10001,13,FALSE)</f>
        <v>Default mode</v>
      </c>
      <c r="G4912" t="str">
        <f>VLOOKUP(A4912,Cafe_sales!$A$1:$O$10001,14,FALSE)</f>
        <v>Cafe</v>
      </c>
      <c r="H4912" s="1">
        <f>VLOOKUP(A4912,Cafe_sales!$A$1:$O$10001,15,FALSE)</f>
        <v>45036</v>
      </c>
    </row>
    <row r="4913" spans="1:8" x14ac:dyDescent="0.35">
      <c r="A4913" t="s">
        <v>4447</v>
      </c>
      <c r="B4913" t="str">
        <f>VLOOKUP(A4913,Cafe_sales!$A$1:$O$10001,9,FALSE)</f>
        <v>Juice</v>
      </c>
      <c r="C4913" s="6">
        <f>VLOOKUP(A4913,Cafe_sales!$A$1:$O$10001,10,FALSE)</f>
        <v>1</v>
      </c>
      <c r="D4913" s="10">
        <f>VLOOKUP(A4913,Cafe_sales!$A$1:$O$10001,11,FALSE)</f>
        <v>3</v>
      </c>
      <c r="E4913" s="6">
        <f>VLOOKUP(A4913,Cafe_sales!$A$1:$O$10001,12,FALSE)</f>
        <v>3</v>
      </c>
      <c r="F4913" t="str">
        <f>VLOOKUP(A4913,Cafe_sales!$A$1:$O$10001,13,FALSE)</f>
        <v>Credit Card</v>
      </c>
      <c r="G4913" t="str">
        <f>VLOOKUP(A4913,Cafe_sales!$A$1:$O$10001,14,FALSE)</f>
        <v>UNKNOWN</v>
      </c>
      <c r="H4913" s="8">
        <f>VLOOKUP(A4913,Cafe_sales!$A$1:$O$10001,15,FALSE)</f>
        <v>45014</v>
      </c>
    </row>
    <row r="4914" spans="1:8" x14ac:dyDescent="0.35">
      <c r="A4914" t="s">
        <v>5512</v>
      </c>
      <c r="B4914" t="str">
        <f>VLOOKUP(A4914,Cafe_sales!$A$1:$O$10001,9,FALSE)</f>
        <v>Juice</v>
      </c>
      <c r="C4914" s="6">
        <f>VLOOKUP(A4914,Cafe_sales!$A$1:$O$10001,10,FALSE)</f>
        <v>1</v>
      </c>
      <c r="D4914" s="10">
        <f>VLOOKUP(A4914,Cafe_sales!$A$1:$O$10001,11,FALSE)</f>
        <v>4</v>
      </c>
      <c r="E4914" s="6">
        <f>VLOOKUP(A4914,Cafe_sales!$A$1:$O$10001,12,FALSE)</f>
        <v>4</v>
      </c>
      <c r="F4914" t="str">
        <f>VLOOKUP(A4914,Cafe_sales!$A$1:$O$10001,13,FALSE)</f>
        <v>Credit Card</v>
      </c>
      <c r="G4914" t="str">
        <f>VLOOKUP(A4914,Cafe_sales!$A$1:$O$10001,14,FALSE)</f>
        <v>UNKNOWN</v>
      </c>
      <c r="H4914" s="8">
        <f>VLOOKUP(A4914,Cafe_sales!$A$1:$O$10001,15,FALSE)</f>
        <v>44944</v>
      </c>
    </row>
    <row r="4915" spans="1:8" x14ac:dyDescent="0.35">
      <c r="A4915" t="s">
        <v>1210</v>
      </c>
      <c r="B4915" t="str">
        <f>VLOOKUP(A4915,Cafe_sales!$A$1:$O$10001,9,FALSE)</f>
        <v>Salad</v>
      </c>
      <c r="C4915" s="6">
        <f>VLOOKUP(A4915,Cafe_sales!$A$1:$O$10001,10,FALSE)</f>
        <v>4</v>
      </c>
      <c r="D4915" s="10">
        <f>VLOOKUP(A4915,Cafe_sales!$A$1:$O$10001,11,FALSE)</f>
        <v>5</v>
      </c>
      <c r="E4915" s="6">
        <f>VLOOKUP(A4915,Cafe_sales!$A$1:$O$10001,12,FALSE)</f>
        <v>20</v>
      </c>
      <c r="F4915" t="str">
        <f>VLOOKUP(A4915,Cafe_sales!$A$1:$O$10001,13,FALSE)</f>
        <v>Digital Wallet</v>
      </c>
      <c r="G4915" t="str">
        <f>VLOOKUP(A4915,Cafe_sales!$A$1:$O$10001,14,FALSE)</f>
        <v>In-store</v>
      </c>
      <c r="H4915" s="8">
        <f>VLOOKUP(A4915,Cafe_sales!$A$1:$O$10001,15,FALSE)</f>
        <v>45267</v>
      </c>
    </row>
    <row r="4916" spans="1:8" x14ac:dyDescent="0.35">
      <c r="A4916" t="s">
        <v>729</v>
      </c>
      <c r="B4916" t="str">
        <f>VLOOKUP(A4916,Cafe_sales!$A$1:$O$10001,9,FALSE)</f>
        <v>Salad</v>
      </c>
      <c r="C4916" s="6">
        <f>VLOOKUP(A4916,Cafe_sales!$A$1:$O$10001,10,FALSE)</f>
        <v>3</v>
      </c>
      <c r="D4916" s="10">
        <f>VLOOKUP(A4916,Cafe_sales!$A$1:$O$10001,11,FALSE)</f>
        <v>5</v>
      </c>
      <c r="E4916" s="6">
        <f>VLOOKUP(A4916,Cafe_sales!$A$1:$O$10001,12,FALSE)</f>
        <v>15</v>
      </c>
      <c r="F4916" t="str">
        <f>VLOOKUP(A4916,Cafe_sales!$A$1:$O$10001,13,FALSE)</f>
        <v>Credit Card</v>
      </c>
      <c r="G4916" t="str">
        <f>VLOOKUP(A4916,Cafe_sales!$A$1:$O$10001,14,FALSE)</f>
        <v>UNKNOWN</v>
      </c>
      <c r="H4916" s="8">
        <f>VLOOKUP(A4916,Cafe_sales!$A$1:$O$10001,15,FALSE)</f>
        <v>45088</v>
      </c>
    </row>
    <row r="4917" spans="1:8" x14ac:dyDescent="0.35">
      <c r="A4917" t="s">
        <v>2848</v>
      </c>
      <c r="B4917" t="str">
        <f>VLOOKUP(A4917,Cafe_sales!$A$1:$O$10001,9,FALSE)</f>
        <v>Juice</v>
      </c>
      <c r="C4917" s="6">
        <f>VLOOKUP(A4917,Cafe_sales!$A$1:$O$10001,10,FALSE)</f>
        <v>2</v>
      </c>
      <c r="D4917" s="10">
        <f>VLOOKUP(A4917,Cafe_sales!$A$1:$O$10001,11,FALSE)</f>
        <v>3</v>
      </c>
      <c r="E4917" s="6">
        <f>VLOOKUP(A4917,Cafe_sales!$A$1:$O$10001,12,FALSE)</f>
        <v>6</v>
      </c>
      <c r="F4917" t="str">
        <f>VLOOKUP(A4917,Cafe_sales!$A$1:$O$10001,13,FALSE)</f>
        <v>Default mode</v>
      </c>
      <c r="G4917" t="str">
        <f>VLOOKUP(A4917,Cafe_sales!$A$1:$O$10001,14,FALSE)</f>
        <v>In-store</v>
      </c>
      <c r="H4917" s="8">
        <f>VLOOKUP(A4917,Cafe_sales!$A$1:$O$10001,15,FALSE)</f>
        <v>45255</v>
      </c>
    </row>
    <row r="4918" spans="1:8" x14ac:dyDescent="0.35">
      <c r="A4918" t="s">
        <v>6265</v>
      </c>
      <c r="B4918" t="str">
        <f>VLOOKUP(A4918,Cafe_sales!$A$1:$O$10001,9,FALSE)</f>
        <v>Smoothie</v>
      </c>
      <c r="C4918" s="6">
        <f>VLOOKUP(A4918,Cafe_sales!$A$1:$O$10001,10,FALSE)</f>
        <v>3</v>
      </c>
      <c r="D4918" s="10">
        <f>VLOOKUP(A4918,Cafe_sales!$A$1:$O$10001,11,FALSE)</f>
        <v>4</v>
      </c>
      <c r="E4918" s="6">
        <f>VLOOKUP(A4918,Cafe_sales!$A$1:$O$10001,12,FALSE)</f>
        <v>12</v>
      </c>
      <c r="F4918" t="str">
        <f>VLOOKUP(A4918,Cafe_sales!$A$1:$O$10001,13,FALSE)</f>
        <v>Default mode</v>
      </c>
      <c r="G4918" t="str">
        <f>VLOOKUP(A4918,Cafe_sales!$A$1:$O$10001,14,FALSE)</f>
        <v>In-store</v>
      </c>
      <c r="H4918" s="8">
        <f>VLOOKUP(A4918,Cafe_sales!$A$1:$O$10001,15,FALSE)</f>
        <v>45248</v>
      </c>
    </row>
    <row r="4919" spans="1:8" x14ac:dyDescent="0.35">
      <c r="A4919" t="s">
        <v>9010</v>
      </c>
      <c r="B4919" t="str">
        <f>VLOOKUP(A4919,Cafe_sales!$A$1:$O$10001,9,FALSE)</f>
        <v>Juice</v>
      </c>
      <c r="C4919" s="6">
        <f>VLOOKUP(A4919,Cafe_sales!$A$1:$O$10001,10,FALSE)</f>
        <v>2</v>
      </c>
      <c r="D4919" s="10">
        <f>VLOOKUP(A4919,Cafe_sales!$A$1:$O$10001,11,FALSE)</f>
        <v>3</v>
      </c>
      <c r="E4919" s="6">
        <f>VLOOKUP(A4919,Cafe_sales!$A$1:$O$10001,12,FALSE)</f>
        <v>6</v>
      </c>
      <c r="F4919" t="str">
        <f>VLOOKUP(A4919,Cafe_sales!$A$1:$O$10001,13,FALSE)</f>
        <v>Cash</v>
      </c>
      <c r="G4919" t="str">
        <f>VLOOKUP(A4919,Cafe_sales!$A$1:$O$10001,14,FALSE)</f>
        <v>In-store</v>
      </c>
      <c r="H4919" s="8">
        <f>VLOOKUP(A4919,Cafe_sales!$A$1:$O$10001,15,FALSE)</f>
        <v>44994</v>
      </c>
    </row>
    <row r="4920" spans="1:8" x14ac:dyDescent="0.35">
      <c r="A4920" t="s">
        <v>398</v>
      </c>
      <c r="B4920" t="str">
        <f>VLOOKUP(A4920,Cafe_sales!$A$1:$O$10001,9,FALSE)</f>
        <v>Coffee</v>
      </c>
      <c r="C4920" s="6">
        <f>VLOOKUP(A4920,Cafe_sales!$A$1:$O$10001,10,FALSE)</f>
        <v>1</v>
      </c>
      <c r="D4920" s="10">
        <f>VLOOKUP(A4920,Cafe_sales!$A$1:$O$10001,11,FALSE)</f>
        <v>2</v>
      </c>
      <c r="E4920" s="6">
        <f>VLOOKUP(A4920,Cafe_sales!$A$1:$O$10001,12,FALSE)</f>
        <v>2</v>
      </c>
      <c r="F4920" t="str">
        <f>VLOOKUP(A4920,Cafe_sales!$A$1:$O$10001,13,FALSE)</f>
        <v>Cash</v>
      </c>
      <c r="G4920" t="str">
        <f>VLOOKUP(A4920,Cafe_sales!$A$1:$O$10001,14,FALSE)</f>
        <v>In-store</v>
      </c>
      <c r="H4920" s="8">
        <f>VLOOKUP(A4920,Cafe_sales!$A$1:$O$10001,15,FALSE)</f>
        <v>45060</v>
      </c>
    </row>
    <row r="4921" spans="1:8" hidden="1" x14ac:dyDescent="0.35">
      <c r="A4921" t="s">
        <v>4808</v>
      </c>
      <c r="B4921" t="str">
        <f>VLOOKUP(A4921,Cafe_sales!$A$1:$O$10001,9,FALSE)</f>
        <v>Juice</v>
      </c>
      <c r="C4921">
        <f>VLOOKUP(A4921,Cafe_sales!$A$1:$O$10001,10,FALSE)</f>
        <v>5</v>
      </c>
      <c r="D4921">
        <f>VLOOKUP(A4921,Cafe_sales!$A$1:$O$10001,11,FALSE)</f>
        <v>3</v>
      </c>
      <c r="E4921">
        <f>VLOOKUP(A4921,Cafe_sales!$A$1:$O$10001,12,FALSE)</f>
        <v>15</v>
      </c>
      <c r="F4921" t="str">
        <f>VLOOKUP(A4921,Cafe_sales!$A$1:$O$10001,13,FALSE)</f>
        <v>Cash</v>
      </c>
      <c r="G4921" t="str">
        <f>VLOOKUP(A4921,Cafe_sales!$A$1:$O$10001,14,FALSE)</f>
        <v>Takeaway</v>
      </c>
      <c r="H4921" s="1">
        <f>VLOOKUP(A4921,Cafe_sales!$A$1:$O$10001,15,FALSE)</f>
        <v>45253</v>
      </c>
    </row>
    <row r="4922" spans="1:8" x14ac:dyDescent="0.35">
      <c r="A4922" t="s">
        <v>1562</v>
      </c>
      <c r="B4922" t="str">
        <f>VLOOKUP(A4922,Cafe_sales!$A$1:$O$10001,9,FALSE)</f>
        <v>Coffee</v>
      </c>
      <c r="C4922" s="6">
        <f>VLOOKUP(A4922,Cafe_sales!$A$1:$O$10001,10,FALSE)</f>
        <v>5</v>
      </c>
      <c r="D4922" s="10">
        <f>VLOOKUP(A4922,Cafe_sales!$A$1:$O$10001,11,FALSE)</f>
        <v>2</v>
      </c>
      <c r="E4922" s="6">
        <f>VLOOKUP(A4922,Cafe_sales!$A$1:$O$10001,12,FALSE)</f>
        <v>10</v>
      </c>
      <c r="F4922" t="str">
        <f>VLOOKUP(A4922,Cafe_sales!$A$1:$O$10001,13,FALSE)</f>
        <v>Cash</v>
      </c>
      <c r="G4922" t="str">
        <f>VLOOKUP(A4922,Cafe_sales!$A$1:$O$10001,14,FALSE)</f>
        <v>UNKNOWN</v>
      </c>
      <c r="H4922" s="8">
        <f>VLOOKUP(A4922,Cafe_sales!$A$1:$O$10001,15,FALSE)</f>
        <v>45259</v>
      </c>
    </row>
    <row r="4923" spans="1:8" x14ac:dyDescent="0.35">
      <c r="A4923" t="s">
        <v>1650</v>
      </c>
      <c r="B4923" t="str">
        <f>VLOOKUP(A4923,Cafe_sales!$A$1:$O$10001,9,FALSE)</f>
        <v>Juice</v>
      </c>
      <c r="C4923" s="6">
        <f>VLOOKUP(A4923,Cafe_sales!$A$1:$O$10001,10,FALSE)</f>
        <v>3</v>
      </c>
      <c r="D4923" s="10">
        <f>VLOOKUP(A4923,Cafe_sales!$A$1:$O$10001,11,FALSE)</f>
        <v>3</v>
      </c>
      <c r="E4923" s="6">
        <f>VLOOKUP(A4923,Cafe_sales!$A$1:$O$10001,12,FALSE)</f>
        <v>9</v>
      </c>
      <c r="F4923" t="str">
        <f>VLOOKUP(A4923,Cafe_sales!$A$1:$O$10001,13,FALSE)</f>
        <v>Digital Wallet</v>
      </c>
      <c r="G4923" t="str">
        <f>VLOOKUP(A4923,Cafe_sales!$A$1:$O$10001,14,FALSE)</f>
        <v>UNKNOWN</v>
      </c>
      <c r="H4923" s="8">
        <f>VLOOKUP(A4923,Cafe_sales!$A$1:$O$10001,15,FALSE)</f>
        <v>45269</v>
      </c>
    </row>
    <row r="4924" spans="1:8" hidden="1" x14ac:dyDescent="0.35">
      <c r="A4924" t="s">
        <v>2146</v>
      </c>
      <c r="B4924" t="str">
        <f>VLOOKUP(A4924,Cafe_sales!$A$1:$O$10001,9,FALSE)</f>
        <v>Juice</v>
      </c>
      <c r="C4924">
        <f>VLOOKUP(A4924,Cafe_sales!$A$1:$O$10001,10,FALSE)</f>
        <v>2</v>
      </c>
      <c r="D4924">
        <f>VLOOKUP(A4924,Cafe_sales!$A$1:$O$10001,11,FALSE)</f>
        <v>3</v>
      </c>
      <c r="E4924">
        <f>VLOOKUP(A4924,Cafe_sales!$A$1:$O$10001,12,FALSE)</f>
        <v>6</v>
      </c>
      <c r="F4924" t="str">
        <f>VLOOKUP(A4924,Cafe_sales!$A$1:$O$10001,13,FALSE)</f>
        <v>Credit Card</v>
      </c>
      <c r="G4924" t="str">
        <f>VLOOKUP(A4924,Cafe_sales!$A$1:$O$10001,14,FALSE)</f>
        <v>Takeaway</v>
      </c>
      <c r="H4924" s="1">
        <f>VLOOKUP(A4924,Cafe_sales!$A$1:$O$10001,15,FALSE)</f>
        <v>45212</v>
      </c>
    </row>
    <row r="4925" spans="1:8" x14ac:dyDescent="0.35">
      <c r="A4925" t="s">
        <v>8485</v>
      </c>
      <c r="B4925" t="str">
        <f>VLOOKUP(A4925,Cafe_sales!$A$1:$O$10001,9,FALSE)</f>
        <v>Coffee</v>
      </c>
      <c r="C4925" s="6">
        <f>VLOOKUP(A4925,Cafe_sales!$A$1:$O$10001,10,FALSE)</f>
        <v>2</v>
      </c>
      <c r="D4925" s="10">
        <f>VLOOKUP(A4925,Cafe_sales!$A$1:$O$10001,11,FALSE)</f>
        <v>2</v>
      </c>
      <c r="E4925" s="6">
        <f>VLOOKUP(A4925,Cafe_sales!$A$1:$O$10001,12,FALSE)</f>
        <v>4</v>
      </c>
      <c r="F4925" t="str">
        <f>VLOOKUP(A4925,Cafe_sales!$A$1:$O$10001,13,FALSE)</f>
        <v>Credit Card</v>
      </c>
      <c r="G4925" t="str">
        <f>VLOOKUP(A4925,Cafe_sales!$A$1:$O$10001,14,FALSE)</f>
        <v>UNKNOWN</v>
      </c>
      <c r="H4925" s="8">
        <f>VLOOKUP(A4925,Cafe_sales!$A$1:$O$10001,15,FALSE)</f>
        <v>45200</v>
      </c>
    </row>
    <row r="4926" spans="1:8" x14ac:dyDescent="0.35">
      <c r="A4926" t="s">
        <v>4249</v>
      </c>
      <c r="B4926" t="str">
        <f>VLOOKUP(A4926,Cafe_sales!$A$1:$O$10001,9,FALSE)</f>
        <v>Salad</v>
      </c>
      <c r="C4926" s="6">
        <f>VLOOKUP(A4926,Cafe_sales!$A$1:$O$10001,10,FALSE)</f>
        <v>1</v>
      </c>
      <c r="D4926" s="10">
        <f>VLOOKUP(A4926,Cafe_sales!$A$1:$O$10001,11,FALSE)</f>
        <v>5</v>
      </c>
      <c r="E4926" s="6">
        <f>VLOOKUP(A4926,Cafe_sales!$A$1:$O$10001,12,FALSE)</f>
        <v>5</v>
      </c>
      <c r="F4926" t="str">
        <f>VLOOKUP(A4926,Cafe_sales!$A$1:$O$10001,13,FALSE)</f>
        <v>Cash</v>
      </c>
      <c r="G4926" t="str">
        <f>VLOOKUP(A4926,Cafe_sales!$A$1:$O$10001,14,FALSE)</f>
        <v>In-store</v>
      </c>
      <c r="H4926" s="8">
        <f>VLOOKUP(A4926,Cafe_sales!$A$1:$O$10001,15,FALSE)</f>
        <v>44936</v>
      </c>
    </row>
    <row r="4927" spans="1:8" x14ac:dyDescent="0.35">
      <c r="A4927" t="s">
        <v>9385</v>
      </c>
      <c r="B4927" t="str">
        <f>VLOOKUP(A4927,Cafe_sales!$A$1:$O$10001,9,FALSE)</f>
        <v>Coffee</v>
      </c>
      <c r="C4927" s="6">
        <f>VLOOKUP(A4927,Cafe_sales!$A$1:$O$10001,10,FALSE)</f>
        <v>2</v>
      </c>
      <c r="D4927" s="10">
        <f>VLOOKUP(A4927,Cafe_sales!$A$1:$O$10001,11,FALSE)</f>
        <v>2</v>
      </c>
      <c r="E4927" s="6">
        <f>VLOOKUP(A4927,Cafe_sales!$A$1:$O$10001,12,FALSE)</f>
        <v>4</v>
      </c>
      <c r="F4927" t="str">
        <f>VLOOKUP(A4927,Cafe_sales!$A$1:$O$10001,13,FALSE)</f>
        <v>Cash</v>
      </c>
      <c r="G4927" t="str">
        <f>VLOOKUP(A4927,Cafe_sales!$A$1:$O$10001,14,FALSE)</f>
        <v>UNKNOWN</v>
      </c>
      <c r="H4927" s="8">
        <f>VLOOKUP(A4927,Cafe_sales!$A$1:$O$10001,15,FALSE)</f>
        <v>45232</v>
      </c>
    </row>
    <row r="4928" spans="1:8" hidden="1" x14ac:dyDescent="0.35">
      <c r="A4928" t="s">
        <v>5456</v>
      </c>
      <c r="B4928" t="str">
        <f>VLOOKUP(A4928,Cafe_sales!$A$1:$O$10001,9,FALSE)</f>
        <v>Tea</v>
      </c>
      <c r="C4928">
        <f>VLOOKUP(A4928,Cafe_sales!$A$1:$O$10001,10,FALSE)</f>
        <v>3</v>
      </c>
      <c r="D4928">
        <f>VLOOKUP(A4928,Cafe_sales!$A$1:$O$10001,11,FALSE)</f>
        <v>1.5</v>
      </c>
      <c r="E4928">
        <f>VLOOKUP(A4928,Cafe_sales!$A$1:$O$10001,12,FALSE)</f>
        <v>4.5</v>
      </c>
      <c r="F4928" t="str">
        <f>VLOOKUP(A4928,Cafe_sales!$A$1:$O$10001,13,FALSE)</f>
        <v>Digital Wallet</v>
      </c>
      <c r="G4928" t="str">
        <f>VLOOKUP(A4928,Cafe_sales!$A$1:$O$10001,14,FALSE)</f>
        <v>Takeaway</v>
      </c>
      <c r="H4928" s="1">
        <f>VLOOKUP(A4928,Cafe_sales!$A$1:$O$10001,15,FALSE)</f>
        <v>45091</v>
      </c>
    </row>
    <row r="4929" spans="1:8" x14ac:dyDescent="0.35">
      <c r="A4929" t="s">
        <v>1884</v>
      </c>
      <c r="B4929" t="str">
        <f>VLOOKUP(A4929,Cafe_sales!$A$1:$O$10001,9,FALSE)</f>
        <v>Smoothie</v>
      </c>
      <c r="C4929" s="6">
        <f>VLOOKUP(A4929,Cafe_sales!$A$1:$O$10001,10,FALSE)</f>
        <v>4</v>
      </c>
      <c r="D4929" s="10">
        <f>VLOOKUP(A4929,Cafe_sales!$A$1:$O$10001,11,FALSE)</f>
        <v>4</v>
      </c>
      <c r="E4929" s="6">
        <f>VLOOKUP(A4929,Cafe_sales!$A$1:$O$10001,12,FALSE)</f>
        <v>16</v>
      </c>
      <c r="F4929" t="str">
        <f>VLOOKUP(A4929,Cafe_sales!$A$1:$O$10001,13,FALSE)</f>
        <v>Credit Card</v>
      </c>
      <c r="G4929" t="str">
        <f>VLOOKUP(A4929,Cafe_sales!$A$1:$O$10001,14,FALSE)</f>
        <v>UNKNOWN</v>
      </c>
      <c r="H4929" s="8">
        <f>VLOOKUP(A4929,Cafe_sales!$A$1:$O$10001,15,FALSE)</f>
        <v>45070</v>
      </c>
    </row>
    <row r="4930" spans="1:8" x14ac:dyDescent="0.35">
      <c r="A4930" t="s">
        <v>9135</v>
      </c>
      <c r="B4930" t="str">
        <f>VLOOKUP(A4930,Cafe_sales!$A$1:$O$10001,9,FALSE)</f>
        <v>Salad</v>
      </c>
      <c r="C4930" s="6">
        <f>VLOOKUP(A4930,Cafe_sales!$A$1:$O$10001,10,FALSE)</f>
        <v>1</v>
      </c>
      <c r="D4930" s="10">
        <f>VLOOKUP(A4930,Cafe_sales!$A$1:$O$10001,11,FALSE)</f>
        <v>5</v>
      </c>
      <c r="E4930" s="6">
        <f>VLOOKUP(A4930,Cafe_sales!$A$1:$O$10001,12,FALSE)</f>
        <v>5</v>
      </c>
      <c r="F4930" t="str">
        <f>VLOOKUP(A4930,Cafe_sales!$A$1:$O$10001,13,FALSE)</f>
        <v>Credit Card</v>
      </c>
      <c r="G4930" t="str">
        <f>VLOOKUP(A4930,Cafe_sales!$A$1:$O$10001,14,FALSE)</f>
        <v>In-store</v>
      </c>
      <c r="H4930" s="8">
        <f>VLOOKUP(A4930,Cafe_sales!$A$1:$O$10001,15,FALSE)</f>
        <v>45115</v>
      </c>
    </row>
    <row r="4931" spans="1:8" x14ac:dyDescent="0.35">
      <c r="A4931" t="s">
        <v>1509</v>
      </c>
      <c r="B4931" t="str">
        <f>VLOOKUP(A4931,Cafe_sales!$A$1:$O$10001,9,FALSE)</f>
        <v>Juice</v>
      </c>
      <c r="C4931" s="6">
        <f>VLOOKUP(A4931,Cafe_sales!$A$1:$O$10001,10,FALSE)</f>
        <v>2</v>
      </c>
      <c r="D4931" s="10">
        <f>VLOOKUP(A4931,Cafe_sales!$A$1:$O$10001,11,FALSE)</f>
        <v>3</v>
      </c>
      <c r="E4931" s="6">
        <f>VLOOKUP(A4931,Cafe_sales!$A$1:$O$10001,12,FALSE)</f>
        <v>6</v>
      </c>
      <c r="F4931" t="str">
        <f>VLOOKUP(A4931,Cafe_sales!$A$1:$O$10001,13,FALSE)</f>
        <v>Cash</v>
      </c>
      <c r="G4931" t="str">
        <f>VLOOKUP(A4931,Cafe_sales!$A$1:$O$10001,14,FALSE)</f>
        <v>In-store</v>
      </c>
      <c r="H4931" s="8">
        <f>VLOOKUP(A4931,Cafe_sales!$A$1:$O$10001,15,FALSE)</f>
        <v>45095</v>
      </c>
    </row>
    <row r="4932" spans="1:8" x14ac:dyDescent="0.35">
      <c r="A4932" t="s">
        <v>8536</v>
      </c>
      <c r="B4932" t="str">
        <f>VLOOKUP(A4932,Cafe_sales!$A$1:$O$10001,9,FALSE)</f>
        <v>Salad</v>
      </c>
      <c r="C4932" s="6">
        <f>VLOOKUP(A4932,Cafe_sales!$A$1:$O$10001,10,FALSE)</f>
        <v>4</v>
      </c>
      <c r="D4932" s="10">
        <f>VLOOKUP(A4932,Cafe_sales!$A$1:$O$10001,11,FALSE)</f>
        <v>5</v>
      </c>
      <c r="E4932" s="6">
        <f>VLOOKUP(A4932,Cafe_sales!$A$1:$O$10001,12,FALSE)</f>
        <v>20</v>
      </c>
      <c r="F4932" t="str">
        <f>VLOOKUP(A4932,Cafe_sales!$A$1:$O$10001,13,FALSE)</f>
        <v>Default mode</v>
      </c>
      <c r="G4932" t="str">
        <f>VLOOKUP(A4932,Cafe_sales!$A$1:$O$10001,14,FALSE)</f>
        <v>UNKNOWN</v>
      </c>
      <c r="H4932" s="8">
        <f>VLOOKUP(A4932,Cafe_sales!$A$1:$O$10001,15,FALSE)</f>
        <v>45259</v>
      </c>
    </row>
    <row r="4933" spans="1:8" x14ac:dyDescent="0.35">
      <c r="A4933" t="s">
        <v>2508</v>
      </c>
      <c r="B4933" t="str">
        <f>VLOOKUP(A4933,Cafe_sales!$A$1:$O$10001,9,FALSE)</f>
        <v>Smoothie</v>
      </c>
      <c r="C4933" s="6">
        <f>VLOOKUP(A4933,Cafe_sales!$A$1:$O$10001,10,FALSE)</f>
        <v>3</v>
      </c>
      <c r="D4933" s="10">
        <f>VLOOKUP(A4933,Cafe_sales!$A$1:$O$10001,11,FALSE)</f>
        <v>4</v>
      </c>
      <c r="E4933" s="6">
        <f>VLOOKUP(A4933,Cafe_sales!$A$1:$O$10001,12,FALSE)</f>
        <v>12</v>
      </c>
      <c r="F4933" t="str">
        <f>VLOOKUP(A4933,Cafe_sales!$A$1:$O$10001,13,FALSE)</f>
        <v>Cash</v>
      </c>
      <c r="G4933" t="str">
        <f>VLOOKUP(A4933,Cafe_sales!$A$1:$O$10001,14,FALSE)</f>
        <v>In-store</v>
      </c>
      <c r="H4933" s="8">
        <f>VLOOKUP(A4933,Cafe_sales!$A$1:$O$10001,15,FALSE)</f>
        <v>45005</v>
      </c>
    </row>
    <row r="4934" spans="1:8" hidden="1" x14ac:dyDescent="0.35">
      <c r="A4934" t="s">
        <v>2350</v>
      </c>
      <c r="B4934" t="str">
        <f>VLOOKUP(A4934,Cafe_sales!$A$1:$O$10001,9,FALSE)</f>
        <v>Juice</v>
      </c>
      <c r="C4934">
        <f>VLOOKUP(A4934,Cafe_sales!$A$1:$O$10001,10,FALSE)</f>
        <v>1</v>
      </c>
      <c r="D4934">
        <f>VLOOKUP(A4934,Cafe_sales!$A$1:$O$10001,11,FALSE)</f>
        <v>4</v>
      </c>
      <c r="E4934">
        <f>VLOOKUP(A4934,Cafe_sales!$A$1:$O$10001,12,FALSE)</f>
        <v>4</v>
      </c>
      <c r="F4934" t="str">
        <f>VLOOKUP(A4934,Cafe_sales!$A$1:$O$10001,13,FALSE)</f>
        <v>Default mode</v>
      </c>
      <c r="G4934" t="str">
        <f>VLOOKUP(A4934,Cafe_sales!$A$1:$O$10001,14,FALSE)</f>
        <v>Cafe</v>
      </c>
      <c r="H4934" s="1">
        <f>VLOOKUP(A4934,Cafe_sales!$A$1:$O$10001,15,FALSE)</f>
        <v>45203</v>
      </c>
    </row>
    <row r="4935" spans="1:8" hidden="1" x14ac:dyDescent="0.35">
      <c r="A4935" t="s">
        <v>2007</v>
      </c>
      <c r="B4935" t="str">
        <f>VLOOKUP(A4935,Cafe_sales!$A$1:$O$10001,9,FALSE)</f>
        <v>Coffee</v>
      </c>
      <c r="C4935">
        <f>VLOOKUP(A4935,Cafe_sales!$A$1:$O$10001,10,FALSE)</f>
        <v>3</v>
      </c>
      <c r="D4935">
        <f>VLOOKUP(A4935,Cafe_sales!$A$1:$O$10001,11,FALSE)</f>
        <v>2</v>
      </c>
      <c r="E4935">
        <f>VLOOKUP(A4935,Cafe_sales!$A$1:$O$10001,12,FALSE)</f>
        <v>6</v>
      </c>
      <c r="F4935" t="str">
        <f>VLOOKUP(A4935,Cafe_sales!$A$1:$O$10001,13,FALSE)</f>
        <v>Cash</v>
      </c>
      <c r="G4935" t="str">
        <f>VLOOKUP(A4935,Cafe_sales!$A$1:$O$10001,14,FALSE)</f>
        <v>Cafe</v>
      </c>
      <c r="H4935" s="1">
        <f>VLOOKUP(A4935,Cafe_sales!$A$1:$O$10001,15,FALSE)</f>
        <v>45151</v>
      </c>
    </row>
    <row r="4936" spans="1:8" x14ac:dyDescent="0.35">
      <c r="A4936" t="s">
        <v>7051</v>
      </c>
      <c r="B4936" t="str">
        <f>VLOOKUP(A4936,Cafe_sales!$A$1:$O$10001,9,FALSE)</f>
        <v>UNKNOWN</v>
      </c>
      <c r="C4936" s="6">
        <f>VLOOKUP(A4936,Cafe_sales!$A$1:$O$10001,10,FALSE)</f>
        <v>5</v>
      </c>
      <c r="D4936" s="10">
        <f>VLOOKUP(A4936,Cafe_sales!$A$1:$O$10001,11,FALSE)</f>
        <v>4</v>
      </c>
      <c r="E4936" s="6">
        <f>VLOOKUP(A4936,Cafe_sales!$A$1:$O$10001,12,FALSE)</f>
        <v>20</v>
      </c>
      <c r="F4936" t="str">
        <f>VLOOKUP(A4936,Cafe_sales!$A$1:$O$10001,13,FALSE)</f>
        <v>Credit Card</v>
      </c>
      <c r="G4936" t="str">
        <f>VLOOKUP(A4936,Cafe_sales!$A$1:$O$10001,14,FALSE)</f>
        <v>In-store</v>
      </c>
      <c r="H4936" s="8">
        <f>VLOOKUP(A4936,Cafe_sales!$A$1:$O$10001,15,FALSE)</f>
        <v>45030</v>
      </c>
    </row>
    <row r="4937" spans="1:8" hidden="1" x14ac:dyDescent="0.35">
      <c r="A4937" t="s">
        <v>2221</v>
      </c>
      <c r="B4937" t="str">
        <f>VLOOKUP(A4937,Cafe_sales!$A$1:$O$10001,9,FALSE)</f>
        <v>Juice</v>
      </c>
      <c r="C4937">
        <f>VLOOKUP(A4937,Cafe_sales!$A$1:$O$10001,10,FALSE)</f>
        <v>5</v>
      </c>
      <c r="D4937">
        <f>VLOOKUP(A4937,Cafe_sales!$A$1:$O$10001,11,FALSE)</f>
        <v>5</v>
      </c>
      <c r="E4937">
        <f>VLOOKUP(A4937,Cafe_sales!$A$1:$O$10001,12,FALSE)</f>
        <v>25</v>
      </c>
      <c r="F4937" t="str">
        <f>VLOOKUP(A4937,Cafe_sales!$A$1:$O$10001,13,FALSE)</f>
        <v>Default mode</v>
      </c>
      <c r="G4937" t="str">
        <f>VLOOKUP(A4937,Cafe_sales!$A$1:$O$10001,14,FALSE)</f>
        <v>Takeaway</v>
      </c>
      <c r="H4937" s="1">
        <f>VLOOKUP(A4937,Cafe_sales!$A$1:$O$10001,15,FALSE)</f>
        <v>45113</v>
      </c>
    </row>
    <row r="4938" spans="1:8" hidden="1" x14ac:dyDescent="0.35">
      <c r="A4938" t="s">
        <v>5228</v>
      </c>
      <c r="B4938" t="str">
        <f>VLOOKUP(A4938,Cafe_sales!$A$1:$O$10001,9,FALSE)</f>
        <v>Salad</v>
      </c>
      <c r="C4938">
        <f>VLOOKUP(A4938,Cafe_sales!$A$1:$O$10001,10,FALSE)</f>
        <v>4</v>
      </c>
      <c r="D4938">
        <f>VLOOKUP(A4938,Cafe_sales!$A$1:$O$10001,11,FALSE)</f>
        <v>5</v>
      </c>
      <c r="E4938">
        <f>VLOOKUP(A4938,Cafe_sales!$A$1:$O$10001,12,FALSE)</f>
        <v>20</v>
      </c>
      <c r="F4938" t="str">
        <f>VLOOKUP(A4938,Cafe_sales!$A$1:$O$10001,13,FALSE)</f>
        <v>Credit Card</v>
      </c>
      <c r="G4938" t="str">
        <f>VLOOKUP(A4938,Cafe_sales!$A$1:$O$10001,14,FALSE)</f>
        <v>Cafe</v>
      </c>
      <c r="H4938" s="1">
        <f>VLOOKUP(A4938,Cafe_sales!$A$1:$O$10001,15,FALSE)</f>
        <v>45181</v>
      </c>
    </row>
    <row r="4939" spans="1:8" hidden="1" x14ac:dyDescent="0.35">
      <c r="A4939" t="s">
        <v>786</v>
      </c>
      <c r="B4939" t="str">
        <f>VLOOKUP(A4939,Cafe_sales!$A$1:$O$10001,9,FALSE)</f>
        <v>Cookie</v>
      </c>
      <c r="C4939">
        <f>VLOOKUP(A4939,Cafe_sales!$A$1:$O$10001,10,FALSE)</f>
        <v>5</v>
      </c>
      <c r="D4939">
        <f>VLOOKUP(A4939,Cafe_sales!$A$1:$O$10001,11,FALSE)</f>
        <v>1</v>
      </c>
      <c r="E4939">
        <f>VLOOKUP(A4939,Cafe_sales!$A$1:$O$10001,12,FALSE)</f>
        <v>5</v>
      </c>
      <c r="F4939" t="str">
        <f>VLOOKUP(A4939,Cafe_sales!$A$1:$O$10001,13,FALSE)</f>
        <v>Cash</v>
      </c>
      <c r="G4939" t="str">
        <f>VLOOKUP(A4939,Cafe_sales!$A$1:$O$10001,14,FALSE)</f>
        <v>Cafe</v>
      </c>
      <c r="H4939" s="1">
        <f>VLOOKUP(A4939,Cafe_sales!$A$1:$O$10001,15,FALSE)</f>
        <v>45152</v>
      </c>
    </row>
    <row r="4940" spans="1:8" hidden="1" x14ac:dyDescent="0.35">
      <c r="A4940" t="s">
        <v>5932</v>
      </c>
      <c r="B4940" t="str">
        <f>VLOOKUP(A4940,Cafe_sales!$A$1:$O$10001,9,FALSE)</f>
        <v>Coffee</v>
      </c>
      <c r="C4940">
        <f>VLOOKUP(A4940,Cafe_sales!$A$1:$O$10001,10,FALSE)</f>
        <v>5</v>
      </c>
      <c r="D4940">
        <f>VLOOKUP(A4940,Cafe_sales!$A$1:$O$10001,11,FALSE)</f>
        <v>2</v>
      </c>
      <c r="E4940">
        <f>VLOOKUP(A4940,Cafe_sales!$A$1:$O$10001,12,FALSE)</f>
        <v>10</v>
      </c>
      <c r="F4940" t="str">
        <f>VLOOKUP(A4940,Cafe_sales!$A$1:$O$10001,13,FALSE)</f>
        <v>Cash</v>
      </c>
      <c r="G4940" t="str">
        <f>VLOOKUP(A4940,Cafe_sales!$A$1:$O$10001,14,FALSE)</f>
        <v>Takeaway</v>
      </c>
      <c r="H4940" s="1">
        <f>VLOOKUP(A4940,Cafe_sales!$A$1:$O$10001,15,FALSE)</f>
        <v>44959</v>
      </c>
    </row>
    <row r="4941" spans="1:8" x14ac:dyDescent="0.35">
      <c r="A4941" t="s">
        <v>8213</v>
      </c>
      <c r="B4941" t="str">
        <f>VLOOKUP(A4941,Cafe_sales!$A$1:$O$10001,9,FALSE)</f>
        <v>Coffee</v>
      </c>
      <c r="C4941" s="6">
        <f>VLOOKUP(A4941,Cafe_sales!$A$1:$O$10001,10,FALSE)</f>
        <v>3</v>
      </c>
      <c r="D4941" s="10">
        <f>VLOOKUP(A4941,Cafe_sales!$A$1:$O$10001,11,FALSE)</f>
        <v>2</v>
      </c>
      <c r="E4941" s="6">
        <f>VLOOKUP(A4941,Cafe_sales!$A$1:$O$10001,12,FALSE)</f>
        <v>6</v>
      </c>
      <c r="F4941" t="str">
        <f>VLOOKUP(A4941,Cafe_sales!$A$1:$O$10001,13,FALSE)</f>
        <v>Default mode</v>
      </c>
      <c r="G4941" t="str">
        <f>VLOOKUP(A4941,Cafe_sales!$A$1:$O$10001,14,FALSE)</f>
        <v>UNKNOWN</v>
      </c>
      <c r="H4941" s="8">
        <f>VLOOKUP(A4941,Cafe_sales!$A$1:$O$10001,15,FALSE)</f>
        <v>45100</v>
      </c>
    </row>
    <row r="4942" spans="1:8" x14ac:dyDescent="0.35">
      <c r="A4942" t="s">
        <v>1013</v>
      </c>
      <c r="B4942" t="str">
        <f>VLOOKUP(A4942,Cafe_sales!$A$1:$O$10001,9,FALSE)</f>
        <v>UNKNOWN</v>
      </c>
      <c r="C4942" s="6">
        <f>VLOOKUP(A4942,Cafe_sales!$A$1:$O$10001,10,FALSE)</f>
        <v>3</v>
      </c>
      <c r="D4942" s="10">
        <f>VLOOKUP(A4942,Cafe_sales!$A$1:$O$10001,11,FALSE)</f>
        <v>3</v>
      </c>
      <c r="E4942" s="6">
        <f>VLOOKUP(A4942,Cafe_sales!$A$1:$O$10001,12,FALSE)</f>
        <v>9</v>
      </c>
      <c r="F4942" t="str">
        <f>VLOOKUP(A4942,Cafe_sales!$A$1:$O$10001,13,FALSE)</f>
        <v>Default mode</v>
      </c>
      <c r="G4942" t="str">
        <f>VLOOKUP(A4942,Cafe_sales!$A$1:$O$10001,14,FALSE)</f>
        <v>In-store</v>
      </c>
      <c r="H4942" s="8">
        <f>VLOOKUP(A4942,Cafe_sales!$A$1:$O$10001,15,FALSE)</f>
        <v>44979</v>
      </c>
    </row>
    <row r="4943" spans="1:8" hidden="1" x14ac:dyDescent="0.35">
      <c r="A4943" t="s">
        <v>2970</v>
      </c>
      <c r="B4943" t="str">
        <f>VLOOKUP(A4943,Cafe_sales!$A$1:$O$10001,9,FALSE)</f>
        <v>Juice</v>
      </c>
      <c r="C4943">
        <f>VLOOKUP(A4943,Cafe_sales!$A$1:$O$10001,10,FALSE)</f>
        <v>5</v>
      </c>
      <c r="D4943">
        <f>VLOOKUP(A4943,Cafe_sales!$A$1:$O$10001,11,FALSE)</f>
        <v>3</v>
      </c>
      <c r="E4943">
        <f>VLOOKUP(A4943,Cafe_sales!$A$1:$O$10001,12,FALSE)</f>
        <v>15</v>
      </c>
      <c r="F4943" t="str">
        <f>VLOOKUP(A4943,Cafe_sales!$A$1:$O$10001,13,FALSE)</f>
        <v>Credit Card</v>
      </c>
      <c r="G4943" t="str">
        <f>VLOOKUP(A4943,Cafe_sales!$A$1:$O$10001,14,FALSE)</f>
        <v>Takeaway</v>
      </c>
      <c r="H4943" s="1">
        <f>VLOOKUP(A4943,Cafe_sales!$A$1:$O$10001,15,FALSE)</f>
        <v>44990</v>
      </c>
    </row>
    <row r="4944" spans="1:8" x14ac:dyDescent="0.35">
      <c r="A4944" t="s">
        <v>336</v>
      </c>
      <c r="B4944" t="str">
        <f>VLOOKUP(A4944,Cafe_sales!$A$1:$O$10001,9,FALSE)</f>
        <v>Cookie</v>
      </c>
      <c r="C4944" s="6">
        <f>VLOOKUP(A4944,Cafe_sales!$A$1:$O$10001,10,FALSE)</f>
        <v>3.0415221162185602</v>
      </c>
      <c r="D4944" s="10">
        <f>VLOOKUP(A4944,Cafe_sales!$A$1:$O$10001,11,FALSE)</f>
        <v>1</v>
      </c>
      <c r="E4944" s="6">
        <f>VLOOKUP(A4944,Cafe_sales!$A$1:$O$10001,12,FALSE)</f>
        <v>1</v>
      </c>
      <c r="F4944" t="str">
        <f>VLOOKUP(A4944,Cafe_sales!$A$1:$O$10001,13,FALSE)</f>
        <v>Default mode</v>
      </c>
      <c r="G4944" t="str">
        <f>VLOOKUP(A4944,Cafe_sales!$A$1:$O$10001,14,FALSE)</f>
        <v>UNKNOWN</v>
      </c>
      <c r="H4944" s="8">
        <f>VLOOKUP(A4944,Cafe_sales!$A$1:$O$10001,15,FALSE)</f>
        <v>45044</v>
      </c>
    </row>
    <row r="4945" spans="1:8" x14ac:dyDescent="0.35">
      <c r="A4945" t="s">
        <v>5037</v>
      </c>
      <c r="B4945" t="str">
        <f>VLOOKUP(A4945,Cafe_sales!$A$1:$O$10001,9,FALSE)</f>
        <v>UNKNOWN</v>
      </c>
      <c r="C4945" s="6">
        <f>VLOOKUP(A4945,Cafe_sales!$A$1:$O$10001,10,FALSE)</f>
        <v>3</v>
      </c>
      <c r="D4945" s="10">
        <f>VLOOKUP(A4945,Cafe_sales!$A$1:$O$10001,11,FALSE)</f>
        <v>3</v>
      </c>
      <c r="E4945" s="6">
        <f>VLOOKUP(A4945,Cafe_sales!$A$1:$O$10001,12,FALSE)</f>
        <v>9</v>
      </c>
      <c r="F4945" t="str">
        <f>VLOOKUP(A4945,Cafe_sales!$A$1:$O$10001,13,FALSE)</f>
        <v>Cash</v>
      </c>
      <c r="G4945" t="str">
        <f>VLOOKUP(A4945,Cafe_sales!$A$1:$O$10001,14,FALSE)</f>
        <v>UNKNOWN</v>
      </c>
      <c r="H4945" s="8">
        <f>VLOOKUP(A4945,Cafe_sales!$A$1:$O$10001,15,FALSE)</f>
        <v>45192</v>
      </c>
    </row>
    <row r="4946" spans="1:8" hidden="1" x14ac:dyDescent="0.35">
      <c r="A4946" t="s">
        <v>1308</v>
      </c>
      <c r="B4946" t="str">
        <f>VLOOKUP(A4946,Cafe_sales!$A$1:$O$10001,9,FALSE)</f>
        <v>Smoothie</v>
      </c>
      <c r="C4946">
        <f>VLOOKUP(A4946,Cafe_sales!$A$1:$O$10001,10,FALSE)</f>
        <v>4</v>
      </c>
      <c r="D4946">
        <f>VLOOKUP(A4946,Cafe_sales!$A$1:$O$10001,11,FALSE)</f>
        <v>4</v>
      </c>
      <c r="E4946">
        <f>VLOOKUP(A4946,Cafe_sales!$A$1:$O$10001,12,FALSE)</f>
        <v>16</v>
      </c>
      <c r="F4946" t="str">
        <f>VLOOKUP(A4946,Cafe_sales!$A$1:$O$10001,13,FALSE)</f>
        <v>Cash</v>
      </c>
      <c r="G4946" t="str">
        <f>VLOOKUP(A4946,Cafe_sales!$A$1:$O$10001,14,FALSE)</f>
        <v>Takeaway</v>
      </c>
      <c r="H4946" s="1">
        <f>VLOOKUP(A4946,Cafe_sales!$A$1:$O$10001,15,FALSE)</f>
        <v>45120</v>
      </c>
    </row>
    <row r="4947" spans="1:8" x14ac:dyDescent="0.35">
      <c r="A4947" t="s">
        <v>2215</v>
      </c>
      <c r="B4947" t="str">
        <f>VLOOKUP(A4947,Cafe_sales!$A$1:$O$10001,9,FALSE)</f>
        <v>Smoothie</v>
      </c>
      <c r="C4947" s="6">
        <f>VLOOKUP(A4947,Cafe_sales!$A$1:$O$10001,10,FALSE)</f>
        <v>5</v>
      </c>
      <c r="D4947" s="10">
        <f>VLOOKUP(A4947,Cafe_sales!$A$1:$O$10001,11,FALSE)</f>
        <v>4</v>
      </c>
      <c r="E4947" s="6">
        <f>VLOOKUP(A4947,Cafe_sales!$A$1:$O$10001,12,FALSE)</f>
        <v>20</v>
      </c>
      <c r="F4947" t="str">
        <f>VLOOKUP(A4947,Cafe_sales!$A$1:$O$10001,13,FALSE)</f>
        <v>Credit Card</v>
      </c>
      <c r="G4947" t="str">
        <f>VLOOKUP(A4947,Cafe_sales!$A$1:$O$10001,14,FALSE)</f>
        <v>In-store</v>
      </c>
      <c r="H4947" s="8">
        <f>VLOOKUP(A4947,Cafe_sales!$A$1:$O$10001,15,FALSE)</f>
        <v>44967</v>
      </c>
    </row>
    <row r="4948" spans="1:8" x14ac:dyDescent="0.35">
      <c r="A4948" t="s">
        <v>6485</v>
      </c>
      <c r="B4948" t="str">
        <f>VLOOKUP(A4948,Cafe_sales!$A$1:$O$10001,9,FALSE)</f>
        <v>Juice</v>
      </c>
      <c r="C4948" s="6">
        <f>VLOOKUP(A4948,Cafe_sales!$A$1:$O$10001,10,FALSE)</f>
        <v>4</v>
      </c>
      <c r="D4948" s="10">
        <f>VLOOKUP(A4948,Cafe_sales!$A$1:$O$10001,11,FALSE)</f>
        <v>3</v>
      </c>
      <c r="E4948" s="6">
        <f>VLOOKUP(A4948,Cafe_sales!$A$1:$O$10001,12,FALSE)</f>
        <v>12</v>
      </c>
      <c r="F4948" t="str">
        <f>VLOOKUP(A4948,Cafe_sales!$A$1:$O$10001,13,FALSE)</f>
        <v>Digital Wallet</v>
      </c>
      <c r="G4948" t="str">
        <f>VLOOKUP(A4948,Cafe_sales!$A$1:$O$10001,14,FALSE)</f>
        <v>In-store</v>
      </c>
      <c r="H4948" s="8">
        <f>VLOOKUP(A4948,Cafe_sales!$A$1:$O$10001,15,FALSE)</f>
        <v>45080</v>
      </c>
    </row>
    <row r="4949" spans="1:8" hidden="1" x14ac:dyDescent="0.35">
      <c r="A4949" t="s">
        <v>7938</v>
      </c>
      <c r="B4949" t="str">
        <f>VLOOKUP(A4949,Cafe_sales!$A$1:$O$10001,9,FALSE)</f>
        <v>Smoothie</v>
      </c>
      <c r="C4949">
        <f>VLOOKUP(A4949,Cafe_sales!$A$1:$O$10001,10,FALSE)</f>
        <v>1</v>
      </c>
      <c r="D4949">
        <f>VLOOKUP(A4949,Cafe_sales!$A$1:$O$10001,11,FALSE)</f>
        <v>4</v>
      </c>
      <c r="E4949">
        <f>VLOOKUP(A4949,Cafe_sales!$A$1:$O$10001,12,FALSE)</f>
        <v>4</v>
      </c>
      <c r="F4949" t="str">
        <f>VLOOKUP(A4949,Cafe_sales!$A$1:$O$10001,13,FALSE)</f>
        <v>Credit Card</v>
      </c>
      <c r="G4949" t="str">
        <f>VLOOKUP(A4949,Cafe_sales!$A$1:$O$10001,14,FALSE)</f>
        <v>Takeaway</v>
      </c>
      <c r="H4949" s="1">
        <f>VLOOKUP(A4949,Cafe_sales!$A$1:$O$10001,15,FALSE)</f>
        <v>45040</v>
      </c>
    </row>
    <row r="4950" spans="1:8" x14ac:dyDescent="0.35">
      <c r="A4950" t="s">
        <v>8464</v>
      </c>
      <c r="B4950" t="str">
        <f>VLOOKUP(A4950,Cafe_sales!$A$1:$O$10001,9,FALSE)</f>
        <v>Tea</v>
      </c>
      <c r="C4950" s="6">
        <f>VLOOKUP(A4950,Cafe_sales!$A$1:$O$10001,10,FALSE)</f>
        <v>2</v>
      </c>
      <c r="D4950" s="10">
        <f>VLOOKUP(A4950,Cafe_sales!$A$1:$O$10001,11,FALSE)</f>
        <v>1.5</v>
      </c>
      <c r="E4950" s="6">
        <f>VLOOKUP(A4950,Cafe_sales!$A$1:$O$10001,12,FALSE)</f>
        <v>3</v>
      </c>
      <c r="F4950" t="str">
        <f>VLOOKUP(A4950,Cafe_sales!$A$1:$O$10001,13,FALSE)</f>
        <v>Cash</v>
      </c>
      <c r="G4950" t="str">
        <f>VLOOKUP(A4950,Cafe_sales!$A$1:$O$10001,14,FALSE)</f>
        <v>In-store</v>
      </c>
      <c r="H4950" s="8">
        <f>VLOOKUP(A4950,Cafe_sales!$A$1:$O$10001,15,FALSE)</f>
        <v>45171</v>
      </c>
    </row>
    <row r="4951" spans="1:8" x14ac:dyDescent="0.35">
      <c r="A4951" t="s">
        <v>271</v>
      </c>
      <c r="B4951" t="str">
        <f>VLOOKUP(A4951,Cafe_sales!$A$1:$O$10001,9,FALSE)</f>
        <v>Cake</v>
      </c>
      <c r="C4951" s="6">
        <f>VLOOKUP(A4951,Cafe_sales!$A$1:$O$10001,10,FALSE)</f>
        <v>2</v>
      </c>
      <c r="D4951" s="10">
        <f>VLOOKUP(A4951,Cafe_sales!$A$1:$O$10001,11,FALSE)</f>
        <v>3</v>
      </c>
      <c r="E4951" s="6">
        <f>VLOOKUP(A4951,Cafe_sales!$A$1:$O$10001,12,FALSE)</f>
        <v>6</v>
      </c>
      <c r="F4951" t="str">
        <f>VLOOKUP(A4951,Cafe_sales!$A$1:$O$10001,13,FALSE)</f>
        <v>Digital Wallet</v>
      </c>
      <c r="G4951" t="str">
        <f>VLOOKUP(A4951,Cafe_sales!$A$1:$O$10001,14,FALSE)</f>
        <v>UNKNOWN</v>
      </c>
      <c r="H4951" s="8">
        <f>VLOOKUP(A4951,Cafe_sales!$A$1:$O$10001,15,FALSE)</f>
        <v>45220</v>
      </c>
    </row>
    <row r="4952" spans="1:8" x14ac:dyDescent="0.35">
      <c r="A4952" t="s">
        <v>3990</v>
      </c>
      <c r="B4952" t="str">
        <f>VLOOKUP(A4952,Cafe_sales!$A$1:$O$10001,9,FALSE)</f>
        <v>Cookie</v>
      </c>
      <c r="C4952" s="6">
        <f>VLOOKUP(A4952,Cafe_sales!$A$1:$O$10001,10,FALSE)</f>
        <v>4</v>
      </c>
      <c r="D4952" s="10">
        <f>VLOOKUP(A4952,Cafe_sales!$A$1:$O$10001,11,FALSE)</f>
        <v>1</v>
      </c>
      <c r="E4952" s="6">
        <f>VLOOKUP(A4952,Cafe_sales!$A$1:$O$10001,12,FALSE)</f>
        <v>4</v>
      </c>
      <c r="F4952" t="str">
        <f>VLOOKUP(A4952,Cafe_sales!$A$1:$O$10001,13,FALSE)</f>
        <v>Cash</v>
      </c>
      <c r="G4952" t="str">
        <f>VLOOKUP(A4952,Cafe_sales!$A$1:$O$10001,14,FALSE)</f>
        <v>In-store</v>
      </c>
      <c r="H4952" s="8">
        <f>VLOOKUP(A4952,Cafe_sales!$A$1:$O$10001,15,FALSE)</f>
        <v>45100</v>
      </c>
    </row>
    <row r="4953" spans="1:8" x14ac:dyDescent="0.35">
      <c r="A4953" t="s">
        <v>1115</v>
      </c>
      <c r="B4953" t="str">
        <f>VLOOKUP(A4953,Cafe_sales!$A$1:$O$10001,9,FALSE)</f>
        <v>Juice</v>
      </c>
      <c r="C4953" s="6">
        <f>VLOOKUP(A4953,Cafe_sales!$A$1:$O$10001,10,FALSE)</f>
        <v>5</v>
      </c>
      <c r="D4953" s="10">
        <f>VLOOKUP(A4953,Cafe_sales!$A$1:$O$10001,11,FALSE)</f>
        <v>3</v>
      </c>
      <c r="E4953" s="6">
        <f>VLOOKUP(A4953,Cafe_sales!$A$1:$O$10001,12,FALSE)</f>
        <v>15</v>
      </c>
      <c r="F4953" t="str">
        <f>VLOOKUP(A4953,Cafe_sales!$A$1:$O$10001,13,FALSE)</f>
        <v>Digital Wallet</v>
      </c>
      <c r="G4953" t="str">
        <f>VLOOKUP(A4953,Cafe_sales!$A$1:$O$10001,14,FALSE)</f>
        <v>UNKNOWN</v>
      </c>
      <c r="H4953" s="8">
        <f>VLOOKUP(A4953,Cafe_sales!$A$1:$O$10001,15,FALSE)</f>
        <v>45075</v>
      </c>
    </row>
    <row r="4954" spans="1:8" x14ac:dyDescent="0.35">
      <c r="A4954" t="s">
        <v>3618</v>
      </c>
      <c r="B4954" t="str">
        <f>VLOOKUP(A4954,Cafe_sales!$A$1:$O$10001,9,FALSE)</f>
        <v>UNKNOWN</v>
      </c>
      <c r="C4954" s="6">
        <f>VLOOKUP(A4954,Cafe_sales!$A$1:$O$10001,10,FALSE)</f>
        <v>4</v>
      </c>
      <c r="D4954" s="10">
        <f>VLOOKUP(A4954,Cafe_sales!$A$1:$O$10001,11,FALSE)</f>
        <v>5</v>
      </c>
      <c r="E4954" s="6">
        <f>VLOOKUP(A4954,Cafe_sales!$A$1:$O$10001,12,FALSE)</f>
        <v>20</v>
      </c>
      <c r="F4954" t="str">
        <f>VLOOKUP(A4954,Cafe_sales!$A$1:$O$10001,13,FALSE)</f>
        <v>Cash</v>
      </c>
      <c r="G4954" t="str">
        <f>VLOOKUP(A4954,Cafe_sales!$A$1:$O$10001,14,FALSE)</f>
        <v>In-store</v>
      </c>
      <c r="H4954" s="8">
        <f>VLOOKUP(A4954,Cafe_sales!$A$1:$O$10001,15,FALSE)</f>
        <v>45083</v>
      </c>
    </row>
    <row r="4955" spans="1:8" x14ac:dyDescent="0.35">
      <c r="A4955" t="s">
        <v>5136</v>
      </c>
      <c r="B4955" t="str">
        <f>VLOOKUP(A4955,Cafe_sales!$A$1:$O$10001,9,FALSE)</f>
        <v>Coffee</v>
      </c>
      <c r="C4955" s="6">
        <f>VLOOKUP(A4955,Cafe_sales!$A$1:$O$10001,10,FALSE)</f>
        <v>3.0437017994858611</v>
      </c>
      <c r="D4955" s="10">
        <f>VLOOKUP(A4955,Cafe_sales!$A$1:$O$10001,11,FALSE)</f>
        <v>2</v>
      </c>
      <c r="E4955" s="6">
        <f>VLOOKUP(A4955,Cafe_sales!$A$1:$O$10001,12,FALSE)</f>
        <v>8</v>
      </c>
      <c r="F4955" t="str">
        <f>VLOOKUP(A4955,Cafe_sales!$A$1:$O$10001,13,FALSE)</f>
        <v>Digital Wallet</v>
      </c>
      <c r="G4955" t="str">
        <f>VLOOKUP(A4955,Cafe_sales!$A$1:$O$10001,14,FALSE)</f>
        <v>In-store</v>
      </c>
      <c r="H4955" s="8">
        <f>VLOOKUP(A4955,Cafe_sales!$A$1:$O$10001,15,FALSE)</f>
        <v>45087</v>
      </c>
    </row>
    <row r="4956" spans="1:8" x14ac:dyDescent="0.35">
      <c r="A4956" t="s">
        <v>8068</v>
      </c>
      <c r="B4956" t="str">
        <f>VLOOKUP(A4956,Cafe_sales!$A$1:$O$10001,9,FALSE)</f>
        <v>Tea</v>
      </c>
      <c r="C4956" s="6">
        <f>VLOOKUP(A4956,Cafe_sales!$A$1:$O$10001,10,FALSE)</f>
        <v>5</v>
      </c>
      <c r="D4956" s="10">
        <f>VLOOKUP(A4956,Cafe_sales!$A$1:$O$10001,11,FALSE)</f>
        <v>1.5</v>
      </c>
      <c r="E4956" s="6">
        <f>VLOOKUP(A4956,Cafe_sales!$A$1:$O$10001,12,FALSE)</f>
        <v>7.5</v>
      </c>
      <c r="F4956" t="str">
        <f>VLOOKUP(A4956,Cafe_sales!$A$1:$O$10001,13,FALSE)</f>
        <v>Default mode</v>
      </c>
      <c r="G4956" t="str">
        <f>VLOOKUP(A4956,Cafe_sales!$A$1:$O$10001,14,FALSE)</f>
        <v>UNKNOWN</v>
      </c>
      <c r="H4956" s="8">
        <f>VLOOKUP(A4956,Cafe_sales!$A$1:$O$10001,15,FALSE)</f>
        <v>45049</v>
      </c>
    </row>
    <row r="4957" spans="1:8" x14ac:dyDescent="0.35">
      <c r="A4957" t="s">
        <v>9758</v>
      </c>
      <c r="B4957" t="str">
        <f>VLOOKUP(A4957,Cafe_sales!$A$1:$O$10001,9,FALSE)</f>
        <v>Sandwich</v>
      </c>
      <c r="C4957" s="6">
        <f>VLOOKUP(A4957,Cafe_sales!$A$1:$O$10001,10,FALSE)</f>
        <v>2</v>
      </c>
      <c r="D4957" s="10">
        <f>VLOOKUP(A4957,Cafe_sales!$A$1:$O$10001,11,FALSE)</f>
        <v>4</v>
      </c>
      <c r="E4957" s="6">
        <f>VLOOKUP(A4957,Cafe_sales!$A$1:$O$10001,12,FALSE)</f>
        <v>8</v>
      </c>
      <c r="F4957" t="str">
        <f>VLOOKUP(A4957,Cafe_sales!$A$1:$O$10001,13,FALSE)</f>
        <v>Cash</v>
      </c>
      <c r="G4957" t="str">
        <f>VLOOKUP(A4957,Cafe_sales!$A$1:$O$10001,14,FALSE)</f>
        <v>In-store</v>
      </c>
      <c r="H4957" s="8">
        <f>VLOOKUP(A4957,Cafe_sales!$A$1:$O$10001,15,FALSE)</f>
        <v>45128</v>
      </c>
    </row>
    <row r="4958" spans="1:8" hidden="1" x14ac:dyDescent="0.35">
      <c r="A4958" t="s">
        <v>6301</v>
      </c>
      <c r="B4958" t="str">
        <f>VLOOKUP(A4958,Cafe_sales!$A$1:$O$10001,9,FALSE)</f>
        <v>Tea</v>
      </c>
      <c r="C4958">
        <f>VLOOKUP(A4958,Cafe_sales!$A$1:$O$10001,10,FALSE)</f>
        <v>4</v>
      </c>
      <c r="D4958">
        <f>VLOOKUP(A4958,Cafe_sales!$A$1:$O$10001,11,FALSE)</f>
        <v>1.5</v>
      </c>
      <c r="E4958">
        <f>VLOOKUP(A4958,Cafe_sales!$A$1:$O$10001,12,FALSE)</f>
        <v>6</v>
      </c>
      <c r="F4958" t="str">
        <f>VLOOKUP(A4958,Cafe_sales!$A$1:$O$10001,13,FALSE)</f>
        <v>Digital Wallet</v>
      </c>
      <c r="G4958" t="str">
        <f>VLOOKUP(A4958,Cafe_sales!$A$1:$O$10001,14,FALSE)</f>
        <v>Takeaway</v>
      </c>
      <c r="H4958" s="1">
        <f>VLOOKUP(A4958,Cafe_sales!$A$1:$O$10001,15,FALSE)</f>
        <v>45189</v>
      </c>
    </row>
    <row r="4959" spans="1:8" x14ac:dyDescent="0.35">
      <c r="A4959" t="s">
        <v>6327</v>
      </c>
      <c r="B4959" t="str">
        <f>VLOOKUP(A4959,Cafe_sales!$A$1:$O$10001,9,FALSE)</f>
        <v>Smoothie</v>
      </c>
      <c r="C4959" s="6">
        <f>VLOOKUP(A4959,Cafe_sales!$A$1:$O$10001,10,FALSE)</f>
        <v>1</v>
      </c>
      <c r="D4959" s="10">
        <f>VLOOKUP(A4959,Cafe_sales!$A$1:$O$10001,11,FALSE)</f>
        <v>4</v>
      </c>
      <c r="E4959" s="6">
        <f>VLOOKUP(A4959,Cafe_sales!$A$1:$O$10001,12,FALSE)</f>
        <v>4</v>
      </c>
      <c r="F4959" t="str">
        <f>VLOOKUP(A4959,Cafe_sales!$A$1:$O$10001,13,FALSE)</f>
        <v>Digital Wallet</v>
      </c>
      <c r="G4959" t="str">
        <f>VLOOKUP(A4959,Cafe_sales!$A$1:$O$10001,14,FALSE)</f>
        <v>In-store</v>
      </c>
      <c r="H4959" s="8">
        <f>VLOOKUP(A4959,Cafe_sales!$A$1:$O$10001,15,FALSE)</f>
        <v>45046</v>
      </c>
    </row>
    <row r="4960" spans="1:8" x14ac:dyDescent="0.35">
      <c r="A4960" t="s">
        <v>3527</v>
      </c>
      <c r="B4960" t="str">
        <f>VLOOKUP(A4960,Cafe_sales!$A$1:$O$10001,9,FALSE)</f>
        <v>Sandwich</v>
      </c>
      <c r="C4960" s="6">
        <f>VLOOKUP(A4960,Cafe_sales!$A$1:$O$10001,10,FALSE)</f>
        <v>4</v>
      </c>
      <c r="D4960" s="10">
        <f>VLOOKUP(A4960,Cafe_sales!$A$1:$O$10001,11,FALSE)</f>
        <v>4</v>
      </c>
      <c r="E4960" s="6">
        <f>VLOOKUP(A4960,Cafe_sales!$A$1:$O$10001,12,FALSE)</f>
        <v>16</v>
      </c>
      <c r="F4960" t="str">
        <f>VLOOKUP(A4960,Cafe_sales!$A$1:$O$10001,13,FALSE)</f>
        <v>Cash</v>
      </c>
      <c r="G4960" t="str">
        <f>VLOOKUP(A4960,Cafe_sales!$A$1:$O$10001,14,FALSE)</f>
        <v>UNKNOWN</v>
      </c>
      <c r="H4960" s="8">
        <f>VLOOKUP(A4960,Cafe_sales!$A$1:$O$10001,15,FALSE)</f>
        <v>45217</v>
      </c>
    </row>
    <row r="4961" spans="1:8" x14ac:dyDescent="0.35">
      <c r="A4961" t="s">
        <v>7745</v>
      </c>
      <c r="B4961" t="str">
        <f>VLOOKUP(A4961,Cafe_sales!$A$1:$O$10001,9,FALSE)</f>
        <v>Cake</v>
      </c>
      <c r="C4961" s="6">
        <f>VLOOKUP(A4961,Cafe_sales!$A$1:$O$10001,10,FALSE)</f>
        <v>1</v>
      </c>
      <c r="D4961" s="10">
        <f>VLOOKUP(A4961,Cafe_sales!$A$1:$O$10001,11,FALSE)</f>
        <v>3</v>
      </c>
      <c r="E4961" s="6">
        <f>VLOOKUP(A4961,Cafe_sales!$A$1:$O$10001,12,FALSE)</f>
        <v>3</v>
      </c>
      <c r="F4961" t="str">
        <f>VLOOKUP(A4961,Cafe_sales!$A$1:$O$10001,13,FALSE)</f>
        <v>Default mode</v>
      </c>
      <c r="G4961" t="str">
        <f>VLOOKUP(A4961,Cafe_sales!$A$1:$O$10001,14,FALSE)</f>
        <v>In-store</v>
      </c>
      <c r="H4961" s="8">
        <f>VLOOKUP(A4961,Cafe_sales!$A$1:$O$10001,15,FALSE)</f>
        <v>45242</v>
      </c>
    </row>
    <row r="4962" spans="1:8" x14ac:dyDescent="0.35">
      <c r="A4962" t="s">
        <v>6088</v>
      </c>
      <c r="B4962" t="str">
        <f>VLOOKUP(A4962,Cafe_sales!$A$1:$O$10001,9,FALSE)</f>
        <v>Tea</v>
      </c>
      <c r="C4962" s="6">
        <f>VLOOKUP(A4962,Cafe_sales!$A$1:$O$10001,10,FALSE)</f>
        <v>4</v>
      </c>
      <c r="D4962" s="10">
        <f>VLOOKUP(A4962,Cafe_sales!$A$1:$O$10001,11,FALSE)</f>
        <v>1.5</v>
      </c>
      <c r="E4962" s="6">
        <f>VLOOKUP(A4962,Cafe_sales!$A$1:$O$10001,12,FALSE)</f>
        <v>6</v>
      </c>
      <c r="F4962" t="str">
        <f>VLOOKUP(A4962,Cafe_sales!$A$1:$O$10001,13,FALSE)</f>
        <v>Default mode</v>
      </c>
      <c r="G4962" t="str">
        <f>VLOOKUP(A4962,Cafe_sales!$A$1:$O$10001,14,FALSE)</f>
        <v>In-store</v>
      </c>
      <c r="H4962" s="8">
        <f>VLOOKUP(A4962,Cafe_sales!$A$1:$O$10001,15,FALSE)</f>
        <v>45119</v>
      </c>
    </row>
    <row r="4963" spans="1:8" hidden="1" x14ac:dyDescent="0.35">
      <c r="A4963" t="s">
        <v>8515</v>
      </c>
      <c r="B4963" t="str">
        <f>VLOOKUP(A4963,Cafe_sales!$A$1:$O$10001,9,FALSE)</f>
        <v>Cookie</v>
      </c>
      <c r="C4963">
        <f>VLOOKUP(A4963,Cafe_sales!$A$1:$O$10001,10,FALSE)</f>
        <v>5</v>
      </c>
      <c r="D4963">
        <f>VLOOKUP(A4963,Cafe_sales!$A$1:$O$10001,11,FALSE)</f>
        <v>1</v>
      </c>
      <c r="E4963">
        <f>VLOOKUP(A4963,Cafe_sales!$A$1:$O$10001,12,FALSE)</f>
        <v>5</v>
      </c>
      <c r="F4963" t="str">
        <f>VLOOKUP(A4963,Cafe_sales!$A$1:$O$10001,13,FALSE)</f>
        <v>Cash</v>
      </c>
      <c r="G4963" t="str">
        <f>VLOOKUP(A4963,Cafe_sales!$A$1:$O$10001,14,FALSE)</f>
        <v>Takeaway</v>
      </c>
      <c r="H4963" s="1">
        <f>VLOOKUP(A4963,Cafe_sales!$A$1:$O$10001,15,FALSE)</f>
        <v>45025</v>
      </c>
    </row>
    <row r="4964" spans="1:8" x14ac:dyDescent="0.35">
      <c r="A4964" t="s">
        <v>9772</v>
      </c>
      <c r="B4964" t="str">
        <f>VLOOKUP(A4964,Cafe_sales!$A$1:$O$10001,9,FALSE)</f>
        <v>Smoothie</v>
      </c>
      <c r="C4964" s="6">
        <f>VLOOKUP(A4964,Cafe_sales!$A$1:$O$10001,10,FALSE)</f>
        <v>1</v>
      </c>
      <c r="D4964" s="10">
        <f>VLOOKUP(A4964,Cafe_sales!$A$1:$O$10001,11,FALSE)</f>
        <v>4</v>
      </c>
      <c r="E4964" s="6">
        <f>VLOOKUP(A4964,Cafe_sales!$A$1:$O$10001,12,FALSE)</f>
        <v>4</v>
      </c>
      <c r="F4964" t="str">
        <f>VLOOKUP(A4964,Cafe_sales!$A$1:$O$10001,13,FALSE)</f>
        <v>Digital Wallet</v>
      </c>
      <c r="G4964" t="str">
        <f>VLOOKUP(A4964,Cafe_sales!$A$1:$O$10001,14,FALSE)</f>
        <v>UNKNOWN</v>
      </c>
      <c r="H4964" s="8">
        <f>VLOOKUP(A4964,Cafe_sales!$A$1:$O$10001,15,FALSE)</f>
        <v>45260</v>
      </c>
    </row>
    <row r="4965" spans="1:8" hidden="1" x14ac:dyDescent="0.35">
      <c r="A4965" t="s">
        <v>5018</v>
      </c>
      <c r="B4965" t="str">
        <f>VLOOKUP(A4965,Cafe_sales!$A$1:$O$10001,9,FALSE)</f>
        <v>UNKNOWN</v>
      </c>
      <c r="C4965">
        <f>VLOOKUP(A4965,Cafe_sales!$A$1:$O$10001,10,FALSE)</f>
        <v>3</v>
      </c>
      <c r="D4965">
        <f>VLOOKUP(A4965,Cafe_sales!$A$1:$O$10001,11,FALSE)</f>
        <v>4</v>
      </c>
      <c r="E4965">
        <f>VLOOKUP(A4965,Cafe_sales!$A$1:$O$10001,12,FALSE)</f>
        <v>12</v>
      </c>
      <c r="F4965" t="str">
        <f>VLOOKUP(A4965,Cafe_sales!$A$1:$O$10001,13,FALSE)</f>
        <v>Cash</v>
      </c>
      <c r="G4965" t="str">
        <f>VLOOKUP(A4965,Cafe_sales!$A$1:$O$10001,14,FALSE)</f>
        <v>Takeaway</v>
      </c>
      <c r="H4965" s="1">
        <f>VLOOKUP(A4965,Cafe_sales!$A$1:$O$10001,15,FALSE)</f>
        <v>45169</v>
      </c>
    </row>
    <row r="4966" spans="1:8" x14ac:dyDescent="0.35">
      <c r="A4966" t="s">
        <v>7128</v>
      </c>
      <c r="B4966" t="str">
        <f>VLOOKUP(A4966,Cafe_sales!$A$1:$O$10001,9,FALSE)</f>
        <v>Tea</v>
      </c>
      <c r="C4966" s="6">
        <f>VLOOKUP(A4966,Cafe_sales!$A$1:$O$10001,10,FALSE)</f>
        <v>5</v>
      </c>
      <c r="D4966" s="10">
        <f>VLOOKUP(A4966,Cafe_sales!$A$1:$O$10001,11,FALSE)</f>
        <v>1.5</v>
      </c>
      <c r="E4966" s="6">
        <f>VLOOKUP(A4966,Cafe_sales!$A$1:$O$10001,12,FALSE)</f>
        <v>7.5</v>
      </c>
      <c r="F4966" t="str">
        <f>VLOOKUP(A4966,Cafe_sales!$A$1:$O$10001,13,FALSE)</f>
        <v>Default mode</v>
      </c>
      <c r="G4966" t="str">
        <f>VLOOKUP(A4966,Cafe_sales!$A$1:$O$10001,14,FALSE)</f>
        <v>In-store</v>
      </c>
      <c r="H4966" s="8">
        <f>VLOOKUP(A4966,Cafe_sales!$A$1:$O$10001,15,FALSE)</f>
        <v>45256</v>
      </c>
    </row>
    <row r="4967" spans="1:8" hidden="1" x14ac:dyDescent="0.35">
      <c r="A4967" t="s">
        <v>9701</v>
      </c>
      <c r="B4967" t="str">
        <f>VLOOKUP(A4967,Cafe_sales!$A$1:$O$10001,9,FALSE)</f>
        <v>Juice</v>
      </c>
      <c r="C4967">
        <f>VLOOKUP(A4967,Cafe_sales!$A$1:$O$10001,10,FALSE)</f>
        <v>2</v>
      </c>
      <c r="D4967">
        <f>VLOOKUP(A4967,Cafe_sales!$A$1:$O$10001,11,FALSE)</f>
        <v>3</v>
      </c>
      <c r="E4967">
        <f>VLOOKUP(A4967,Cafe_sales!$A$1:$O$10001,12,FALSE)</f>
        <v>6</v>
      </c>
      <c r="F4967" t="str">
        <f>VLOOKUP(A4967,Cafe_sales!$A$1:$O$10001,13,FALSE)</f>
        <v>Cash</v>
      </c>
      <c r="G4967" t="str">
        <f>VLOOKUP(A4967,Cafe_sales!$A$1:$O$10001,14,FALSE)</f>
        <v>Takeaway</v>
      </c>
      <c r="H4967" s="1">
        <f>VLOOKUP(A4967,Cafe_sales!$A$1:$O$10001,15,FALSE)</f>
        <v>45090</v>
      </c>
    </row>
    <row r="4968" spans="1:8" x14ac:dyDescent="0.35">
      <c r="A4968" t="s">
        <v>1898</v>
      </c>
      <c r="B4968" t="str">
        <f>VLOOKUP(A4968,Cafe_sales!$A$1:$O$10001,9,FALSE)</f>
        <v>Cake</v>
      </c>
      <c r="C4968" s="6">
        <f>VLOOKUP(A4968,Cafe_sales!$A$1:$O$10001,10,FALSE)</f>
        <v>3.03884873515746</v>
      </c>
      <c r="D4968" s="10">
        <f>VLOOKUP(A4968,Cafe_sales!$A$1:$O$10001,11,FALSE)</f>
        <v>3</v>
      </c>
      <c r="E4968" s="6">
        <f>VLOOKUP(A4968,Cafe_sales!$A$1:$O$10001,12,FALSE)</f>
        <v>6</v>
      </c>
      <c r="F4968" t="str">
        <f>VLOOKUP(A4968,Cafe_sales!$A$1:$O$10001,13,FALSE)</f>
        <v>Digital Wallet</v>
      </c>
      <c r="G4968" t="str">
        <f>VLOOKUP(A4968,Cafe_sales!$A$1:$O$10001,14,FALSE)</f>
        <v>In-store</v>
      </c>
      <c r="H4968" s="8">
        <f>VLOOKUP(A4968,Cafe_sales!$A$1:$O$10001,15,FALSE)</f>
        <v>45043</v>
      </c>
    </row>
    <row r="4969" spans="1:8" hidden="1" x14ac:dyDescent="0.35">
      <c r="A4969" t="s">
        <v>530</v>
      </c>
      <c r="B4969" t="str">
        <f>VLOOKUP(A4969,Cafe_sales!$A$1:$O$10001,9,FALSE)</f>
        <v>Cake</v>
      </c>
      <c r="C4969">
        <f>VLOOKUP(A4969,Cafe_sales!$A$1:$O$10001,10,FALSE)</f>
        <v>3</v>
      </c>
      <c r="D4969">
        <f>VLOOKUP(A4969,Cafe_sales!$A$1:$O$10001,11,FALSE)</f>
        <v>3</v>
      </c>
      <c r="E4969">
        <f>VLOOKUP(A4969,Cafe_sales!$A$1:$O$10001,12,FALSE)</f>
        <v>9</v>
      </c>
      <c r="F4969" t="str">
        <f>VLOOKUP(A4969,Cafe_sales!$A$1:$O$10001,13,FALSE)</f>
        <v>Cash</v>
      </c>
      <c r="G4969" t="str">
        <f>VLOOKUP(A4969,Cafe_sales!$A$1:$O$10001,14,FALSE)</f>
        <v>Takeaway</v>
      </c>
      <c r="H4969" s="1">
        <f>VLOOKUP(A4969,Cafe_sales!$A$1:$O$10001,15,FALSE)</f>
        <v>45184</v>
      </c>
    </row>
    <row r="4970" spans="1:8" x14ac:dyDescent="0.35">
      <c r="A4970" t="s">
        <v>2133</v>
      </c>
      <c r="B4970" t="str">
        <f>VLOOKUP(A4970,Cafe_sales!$A$1:$O$10001,9,FALSE)</f>
        <v>Cake</v>
      </c>
      <c r="C4970" s="6">
        <f>VLOOKUP(A4970,Cafe_sales!$A$1:$O$10001,10,FALSE)</f>
        <v>1</v>
      </c>
      <c r="D4970" s="10">
        <f>VLOOKUP(A4970,Cafe_sales!$A$1:$O$10001,11,FALSE)</f>
        <v>3</v>
      </c>
      <c r="E4970" s="6">
        <f>VLOOKUP(A4970,Cafe_sales!$A$1:$O$10001,12,FALSE)</f>
        <v>3</v>
      </c>
      <c r="F4970" t="str">
        <f>VLOOKUP(A4970,Cafe_sales!$A$1:$O$10001,13,FALSE)</f>
        <v>Digital Wallet</v>
      </c>
      <c r="G4970" t="str">
        <f>VLOOKUP(A4970,Cafe_sales!$A$1:$O$10001,14,FALSE)</f>
        <v>UNKNOWN</v>
      </c>
      <c r="H4970" s="8">
        <f>VLOOKUP(A4970,Cafe_sales!$A$1:$O$10001,15,FALSE)</f>
        <v>45005</v>
      </c>
    </row>
    <row r="4971" spans="1:8" hidden="1" x14ac:dyDescent="0.35">
      <c r="A4971" t="s">
        <v>7479</v>
      </c>
      <c r="B4971" t="str">
        <f>VLOOKUP(A4971,Cafe_sales!$A$1:$O$10001,9,FALSE)</f>
        <v>Sandwich</v>
      </c>
      <c r="C4971">
        <f>VLOOKUP(A4971,Cafe_sales!$A$1:$O$10001,10,FALSE)</f>
        <v>3</v>
      </c>
      <c r="D4971">
        <f>VLOOKUP(A4971,Cafe_sales!$A$1:$O$10001,11,FALSE)</f>
        <v>4</v>
      </c>
      <c r="E4971">
        <f>VLOOKUP(A4971,Cafe_sales!$A$1:$O$10001,12,FALSE)</f>
        <v>12</v>
      </c>
      <c r="F4971" t="str">
        <f>VLOOKUP(A4971,Cafe_sales!$A$1:$O$10001,13,FALSE)</f>
        <v>Credit Card</v>
      </c>
      <c r="G4971" t="str">
        <f>VLOOKUP(A4971,Cafe_sales!$A$1:$O$10001,14,FALSE)</f>
        <v>Takeaway</v>
      </c>
      <c r="H4971" s="1">
        <f>VLOOKUP(A4971,Cafe_sales!$A$1:$O$10001,15,FALSE)</f>
        <v>45242</v>
      </c>
    </row>
    <row r="4972" spans="1:8" x14ac:dyDescent="0.35">
      <c r="A4972" t="s">
        <v>5286</v>
      </c>
      <c r="B4972" t="str">
        <f>VLOOKUP(A4972,Cafe_sales!$A$1:$O$10001,9,FALSE)</f>
        <v>Salad</v>
      </c>
      <c r="C4972" s="6">
        <f>VLOOKUP(A4972,Cafe_sales!$A$1:$O$10001,10,FALSE)</f>
        <v>3</v>
      </c>
      <c r="D4972" s="10">
        <f>VLOOKUP(A4972,Cafe_sales!$A$1:$O$10001,11,FALSE)</f>
        <v>5</v>
      </c>
      <c r="E4972" s="6">
        <f>VLOOKUP(A4972,Cafe_sales!$A$1:$O$10001,12,FALSE)</f>
        <v>25</v>
      </c>
      <c r="F4972" t="str">
        <f>VLOOKUP(A4972,Cafe_sales!$A$1:$O$10001,13,FALSE)</f>
        <v>Default mode</v>
      </c>
      <c r="G4972" t="str">
        <f>VLOOKUP(A4972,Cafe_sales!$A$1:$O$10001,14,FALSE)</f>
        <v>UNKNOWN</v>
      </c>
      <c r="H4972" s="8">
        <f>VLOOKUP(A4972,Cafe_sales!$A$1:$O$10001,15,FALSE)</f>
        <v>45162</v>
      </c>
    </row>
    <row r="4973" spans="1:8" x14ac:dyDescent="0.35">
      <c r="A4973" t="s">
        <v>4090</v>
      </c>
      <c r="B4973" t="str">
        <f>VLOOKUP(A4973,Cafe_sales!$A$1:$O$10001,9,FALSE)</f>
        <v>Cookie</v>
      </c>
      <c r="C4973" s="6">
        <f>VLOOKUP(A4973,Cafe_sales!$A$1:$O$10001,10,FALSE)</f>
        <v>3</v>
      </c>
      <c r="D4973" s="10">
        <f>VLOOKUP(A4973,Cafe_sales!$A$1:$O$10001,11,FALSE)</f>
        <v>1</v>
      </c>
      <c r="E4973" s="6">
        <f>VLOOKUP(A4973,Cafe_sales!$A$1:$O$10001,12,FALSE)</f>
        <v>3</v>
      </c>
      <c r="F4973" t="str">
        <f>VLOOKUP(A4973,Cafe_sales!$A$1:$O$10001,13,FALSE)</f>
        <v>Default mode</v>
      </c>
      <c r="G4973" t="str">
        <f>VLOOKUP(A4973,Cafe_sales!$A$1:$O$10001,14,FALSE)</f>
        <v>In-store</v>
      </c>
      <c r="H4973" s="8">
        <f>VLOOKUP(A4973,Cafe_sales!$A$1:$O$10001,15,FALSE)</f>
        <v>44944</v>
      </c>
    </row>
    <row r="4974" spans="1:8" x14ac:dyDescent="0.35">
      <c r="A4974" t="s">
        <v>7003</v>
      </c>
      <c r="B4974" t="str">
        <f>VLOOKUP(A4974,Cafe_sales!$A$1:$O$10001,9,FALSE)</f>
        <v>Juice</v>
      </c>
      <c r="C4974" s="6">
        <f>VLOOKUP(A4974,Cafe_sales!$A$1:$O$10001,10,FALSE)</f>
        <v>3</v>
      </c>
      <c r="D4974" s="10">
        <f>VLOOKUP(A4974,Cafe_sales!$A$1:$O$10001,11,FALSE)</f>
        <v>3</v>
      </c>
      <c r="E4974" s="6">
        <f>VLOOKUP(A4974,Cafe_sales!$A$1:$O$10001,12,FALSE)</f>
        <v>9</v>
      </c>
      <c r="F4974" t="str">
        <f>VLOOKUP(A4974,Cafe_sales!$A$1:$O$10001,13,FALSE)</f>
        <v>UNKNOWN</v>
      </c>
      <c r="G4974" t="str">
        <f>VLOOKUP(A4974,Cafe_sales!$A$1:$O$10001,14,FALSE)</f>
        <v>UNKNOWN</v>
      </c>
      <c r="H4974" s="8">
        <f>VLOOKUP(A4974,Cafe_sales!$A$1:$O$10001,15,FALSE)</f>
        <v>45168</v>
      </c>
    </row>
    <row r="4975" spans="1:8" x14ac:dyDescent="0.35">
      <c r="A4975" t="s">
        <v>8790</v>
      </c>
      <c r="B4975" t="str">
        <f>VLOOKUP(A4975,Cafe_sales!$A$1:$O$10001,9,FALSE)</f>
        <v>Cake</v>
      </c>
      <c r="C4975" s="6">
        <f>VLOOKUP(A4975,Cafe_sales!$A$1:$O$10001,10,FALSE)</f>
        <v>4</v>
      </c>
      <c r="D4975" s="10">
        <f>VLOOKUP(A4975,Cafe_sales!$A$1:$O$10001,11,FALSE)</f>
        <v>3</v>
      </c>
      <c r="E4975" s="6">
        <f>VLOOKUP(A4975,Cafe_sales!$A$1:$O$10001,12,FALSE)</f>
        <v>12</v>
      </c>
      <c r="F4975" t="str">
        <f>VLOOKUP(A4975,Cafe_sales!$A$1:$O$10001,13,FALSE)</f>
        <v>Cash</v>
      </c>
      <c r="G4975" t="str">
        <f>VLOOKUP(A4975,Cafe_sales!$A$1:$O$10001,14,FALSE)</f>
        <v>In-store</v>
      </c>
      <c r="H4975" s="8">
        <f>VLOOKUP(A4975,Cafe_sales!$A$1:$O$10001,15,FALSE)</f>
        <v>45259</v>
      </c>
    </row>
    <row r="4976" spans="1:8" x14ac:dyDescent="0.35">
      <c r="A4976" t="s">
        <v>7399</v>
      </c>
      <c r="B4976" t="str">
        <f>VLOOKUP(A4976,Cafe_sales!$A$1:$O$10001,9,FALSE)</f>
        <v>Salad</v>
      </c>
      <c r="C4976" s="6">
        <f>VLOOKUP(A4976,Cafe_sales!$A$1:$O$10001,10,FALSE)</f>
        <v>5</v>
      </c>
      <c r="D4976" s="10">
        <f>VLOOKUP(A4976,Cafe_sales!$A$1:$O$10001,11,FALSE)</f>
        <v>5</v>
      </c>
      <c r="E4976" s="6">
        <f>VLOOKUP(A4976,Cafe_sales!$A$1:$O$10001,12,FALSE)</f>
        <v>25</v>
      </c>
      <c r="F4976" t="str">
        <f>VLOOKUP(A4976,Cafe_sales!$A$1:$O$10001,13,FALSE)</f>
        <v>Digital Wallet</v>
      </c>
      <c r="G4976" t="str">
        <f>VLOOKUP(A4976,Cafe_sales!$A$1:$O$10001,14,FALSE)</f>
        <v>UNKNOWN</v>
      </c>
      <c r="H4976" s="8">
        <f>VLOOKUP(A4976,Cafe_sales!$A$1:$O$10001,15,FALSE)</f>
        <v>45114</v>
      </c>
    </row>
    <row r="4977" spans="1:8" x14ac:dyDescent="0.35">
      <c r="A4977" t="s">
        <v>9756</v>
      </c>
      <c r="B4977" t="str">
        <f>VLOOKUP(A4977,Cafe_sales!$A$1:$O$10001,9,FALSE)</f>
        <v>Smoothie</v>
      </c>
      <c r="C4977" s="6">
        <f>VLOOKUP(A4977,Cafe_sales!$A$1:$O$10001,10,FALSE)</f>
        <v>3</v>
      </c>
      <c r="D4977" s="10">
        <f>VLOOKUP(A4977,Cafe_sales!$A$1:$O$10001,11,FALSE)</f>
        <v>4</v>
      </c>
      <c r="E4977" s="6">
        <f>VLOOKUP(A4977,Cafe_sales!$A$1:$O$10001,12,FALSE)</f>
        <v>12</v>
      </c>
      <c r="F4977" t="str">
        <f>VLOOKUP(A4977,Cafe_sales!$A$1:$O$10001,13,FALSE)</f>
        <v>Cash</v>
      </c>
      <c r="G4977" t="str">
        <f>VLOOKUP(A4977,Cafe_sales!$A$1:$O$10001,14,FALSE)</f>
        <v>UNKNOWN</v>
      </c>
      <c r="H4977" s="8">
        <f>VLOOKUP(A4977,Cafe_sales!$A$1:$O$10001,15,FALSE)</f>
        <v>45251</v>
      </c>
    </row>
    <row r="4978" spans="1:8" hidden="1" x14ac:dyDescent="0.35">
      <c r="A4978" t="s">
        <v>1983</v>
      </c>
      <c r="B4978" t="str">
        <f>VLOOKUP(A4978,Cafe_sales!$A$1:$O$10001,9,FALSE)</f>
        <v>Sandwich</v>
      </c>
      <c r="C4978">
        <f>VLOOKUP(A4978,Cafe_sales!$A$1:$O$10001,10,FALSE)</f>
        <v>1</v>
      </c>
      <c r="D4978">
        <f>VLOOKUP(A4978,Cafe_sales!$A$1:$O$10001,11,FALSE)</f>
        <v>4</v>
      </c>
      <c r="E4978">
        <f>VLOOKUP(A4978,Cafe_sales!$A$1:$O$10001,12,FALSE)</f>
        <v>4</v>
      </c>
      <c r="F4978" t="str">
        <f>VLOOKUP(A4978,Cafe_sales!$A$1:$O$10001,13,FALSE)</f>
        <v>Credit Card</v>
      </c>
      <c r="G4978" t="str">
        <f>VLOOKUP(A4978,Cafe_sales!$A$1:$O$10001,14,FALSE)</f>
        <v>Takeaway</v>
      </c>
      <c r="H4978" s="1">
        <f>VLOOKUP(A4978,Cafe_sales!$A$1:$O$10001,15,FALSE)</f>
        <v>45070</v>
      </c>
    </row>
    <row r="4979" spans="1:8" x14ac:dyDescent="0.35">
      <c r="A4979" t="s">
        <v>8975</v>
      </c>
      <c r="B4979" t="str">
        <f>VLOOKUP(A4979,Cafe_sales!$A$1:$O$10001,9,FALSE)</f>
        <v>Salad</v>
      </c>
      <c r="C4979" s="6">
        <f>VLOOKUP(A4979,Cafe_sales!$A$1:$O$10001,10,FALSE)</f>
        <v>3</v>
      </c>
      <c r="D4979" s="10">
        <f>VLOOKUP(A4979,Cafe_sales!$A$1:$O$10001,11,FALSE)</f>
        <v>5</v>
      </c>
      <c r="E4979" s="6">
        <f>VLOOKUP(A4979,Cafe_sales!$A$1:$O$10001,12,FALSE)</f>
        <v>15</v>
      </c>
      <c r="F4979" t="str">
        <f>VLOOKUP(A4979,Cafe_sales!$A$1:$O$10001,13,FALSE)</f>
        <v>Credit Card</v>
      </c>
      <c r="G4979" t="str">
        <f>VLOOKUP(A4979,Cafe_sales!$A$1:$O$10001,14,FALSE)</f>
        <v>UNKNOWN</v>
      </c>
      <c r="H4979" s="8">
        <f>VLOOKUP(A4979,Cafe_sales!$A$1:$O$10001,15,FALSE)</f>
        <v>45142</v>
      </c>
    </row>
    <row r="4980" spans="1:8" x14ac:dyDescent="0.35">
      <c r="A4980" t="s">
        <v>8361</v>
      </c>
      <c r="B4980" t="str">
        <f>VLOOKUP(A4980,Cafe_sales!$A$1:$O$10001,9,FALSE)</f>
        <v>Sandwich</v>
      </c>
      <c r="C4980" s="6">
        <f>VLOOKUP(A4980,Cafe_sales!$A$1:$O$10001,10,FALSE)</f>
        <v>3</v>
      </c>
      <c r="D4980" s="10">
        <f>VLOOKUP(A4980,Cafe_sales!$A$1:$O$10001,11,FALSE)</f>
        <v>3</v>
      </c>
      <c r="E4980" s="6">
        <f>VLOOKUP(A4980,Cafe_sales!$A$1:$O$10001,12,FALSE)</f>
        <v>12</v>
      </c>
      <c r="F4980" t="str">
        <f>VLOOKUP(A4980,Cafe_sales!$A$1:$O$10001,13,FALSE)</f>
        <v>Default mode</v>
      </c>
      <c r="G4980" t="str">
        <f>VLOOKUP(A4980,Cafe_sales!$A$1:$O$10001,14,FALSE)</f>
        <v>In-store</v>
      </c>
      <c r="H4980" s="8">
        <f>VLOOKUP(A4980,Cafe_sales!$A$1:$O$10001,15,FALSE)</f>
        <v>45107</v>
      </c>
    </row>
    <row r="4981" spans="1:8" x14ac:dyDescent="0.35">
      <c r="A4981" t="s">
        <v>3194</v>
      </c>
      <c r="B4981" t="str">
        <f>VLOOKUP(A4981,Cafe_sales!$A$1:$O$10001,9,FALSE)</f>
        <v>Smoothie</v>
      </c>
      <c r="C4981" s="6">
        <f>VLOOKUP(A4981,Cafe_sales!$A$1:$O$10001,10,FALSE)</f>
        <v>3</v>
      </c>
      <c r="D4981" s="10">
        <f>VLOOKUP(A4981,Cafe_sales!$A$1:$O$10001,11,FALSE)</f>
        <v>4</v>
      </c>
      <c r="E4981" s="6">
        <f>VLOOKUP(A4981,Cafe_sales!$A$1:$O$10001,12,FALSE)</f>
        <v>12</v>
      </c>
      <c r="F4981" t="str">
        <f>VLOOKUP(A4981,Cafe_sales!$A$1:$O$10001,13,FALSE)</f>
        <v>Cash</v>
      </c>
      <c r="G4981" t="str">
        <f>VLOOKUP(A4981,Cafe_sales!$A$1:$O$10001,14,FALSE)</f>
        <v>In-store</v>
      </c>
      <c r="H4981" s="8">
        <f>VLOOKUP(A4981,Cafe_sales!$A$1:$O$10001,15,FALSE)</f>
        <v>44932</v>
      </c>
    </row>
    <row r="4982" spans="1:8" x14ac:dyDescent="0.35">
      <c r="A4982" t="s">
        <v>6100</v>
      </c>
      <c r="B4982" t="str">
        <f>VLOOKUP(A4982,Cafe_sales!$A$1:$O$10001,9,FALSE)</f>
        <v>Smoothie</v>
      </c>
      <c r="C4982" s="6">
        <f>VLOOKUP(A4982,Cafe_sales!$A$1:$O$10001,10,FALSE)</f>
        <v>3</v>
      </c>
      <c r="D4982" s="10">
        <f>VLOOKUP(A4982,Cafe_sales!$A$1:$O$10001,11,FALSE)</f>
        <v>4</v>
      </c>
      <c r="E4982" s="6">
        <f>VLOOKUP(A4982,Cafe_sales!$A$1:$O$10001,12,FALSE)</f>
        <v>12</v>
      </c>
      <c r="F4982" t="str">
        <f>VLOOKUP(A4982,Cafe_sales!$A$1:$O$10001,13,FALSE)</f>
        <v>Default mode</v>
      </c>
      <c r="G4982" t="str">
        <f>VLOOKUP(A4982,Cafe_sales!$A$1:$O$10001,14,FALSE)</f>
        <v>In-store</v>
      </c>
      <c r="H4982" s="8">
        <f>VLOOKUP(A4982,Cafe_sales!$A$1:$O$10001,15,FALSE)</f>
        <v>45194</v>
      </c>
    </row>
    <row r="4983" spans="1:8" x14ac:dyDescent="0.35">
      <c r="A4983" t="s">
        <v>6413</v>
      </c>
      <c r="B4983" t="str">
        <f>VLOOKUP(A4983,Cafe_sales!$A$1:$O$10001,9,FALSE)</f>
        <v>Sandwich</v>
      </c>
      <c r="C4983" s="6">
        <f>VLOOKUP(A4983,Cafe_sales!$A$1:$O$10001,10,FALSE)</f>
        <v>4</v>
      </c>
      <c r="D4983" s="10">
        <f>VLOOKUP(A4983,Cafe_sales!$A$1:$O$10001,11,FALSE)</f>
        <v>4</v>
      </c>
      <c r="E4983" s="6">
        <f>VLOOKUP(A4983,Cafe_sales!$A$1:$O$10001,12,FALSE)</f>
        <v>16</v>
      </c>
      <c r="F4983" t="str">
        <f>VLOOKUP(A4983,Cafe_sales!$A$1:$O$10001,13,FALSE)</f>
        <v>Cash</v>
      </c>
      <c r="G4983" t="str">
        <f>VLOOKUP(A4983,Cafe_sales!$A$1:$O$10001,14,FALSE)</f>
        <v>UNKNOWN</v>
      </c>
      <c r="H4983" s="8">
        <f>VLOOKUP(A4983,Cafe_sales!$A$1:$O$10001,15,FALSE)</f>
        <v>45002</v>
      </c>
    </row>
    <row r="4984" spans="1:8" x14ac:dyDescent="0.35">
      <c r="A4984" t="s">
        <v>4658</v>
      </c>
      <c r="B4984" t="str">
        <f>VLOOKUP(A4984,Cafe_sales!$A$1:$O$10001,9,FALSE)</f>
        <v>Tea</v>
      </c>
      <c r="C4984" s="6">
        <f>VLOOKUP(A4984,Cafe_sales!$A$1:$O$10001,10,FALSE)</f>
        <v>1</v>
      </c>
      <c r="D4984" s="10">
        <f>VLOOKUP(A4984,Cafe_sales!$A$1:$O$10001,11,FALSE)</f>
        <v>1.5</v>
      </c>
      <c r="E4984" s="6">
        <f>VLOOKUP(A4984,Cafe_sales!$A$1:$O$10001,12,FALSE)</f>
        <v>1.5</v>
      </c>
      <c r="F4984" t="str">
        <f>VLOOKUP(A4984,Cafe_sales!$A$1:$O$10001,13,FALSE)</f>
        <v>Digital Wallet</v>
      </c>
      <c r="G4984" t="str">
        <f>VLOOKUP(A4984,Cafe_sales!$A$1:$O$10001,14,FALSE)</f>
        <v>In-store</v>
      </c>
      <c r="H4984" s="8">
        <f>VLOOKUP(A4984,Cafe_sales!$A$1:$O$10001,15,FALSE)</f>
        <v>45034</v>
      </c>
    </row>
    <row r="4985" spans="1:8" x14ac:dyDescent="0.35">
      <c r="A4985" t="s">
        <v>1098</v>
      </c>
      <c r="B4985" t="str">
        <f>VLOOKUP(A4985,Cafe_sales!$A$1:$O$10001,9,FALSE)</f>
        <v>Tea</v>
      </c>
      <c r="C4985" s="6">
        <f>VLOOKUP(A4985,Cafe_sales!$A$1:$O$10001,10,FALSE)</f>
        <v>1</v>
      </c>
      <c r="D4985" s="10">
        <f>VLOOKUP(A4985,Cafe_sales!$A$1:$O$10001,11,FALSE)</f>
        <v>1.5</v>
      </c>
      <c r="E4985" s="6">
        <f>VLOOKUP(A4985,Cafe_sales!$A$1:$O$10001,12,FALSE)</f>
        <v>1.5</v>
      </c>
      <c r="F4985" t="str">
        <f>VLOOKUP(A4985,Cafe_sales!$A$1:$O$10001,13,FALSE)</f>
        <v>Cash</v>
      </c>
      <c r="G4985" t="str">
        <f>VLOOKUP(A4985,Cafe_sales!$A$1:$O$10001,14,FALSE)</f>
        <v>UNKNOWN</v>
      </c>
      <c r="H4985" s="8">
        <f>VLOOKUP(A4985,Cafe_sales!$A$1:$O$10001,15,FALSE)</f>
        <v>45070</v>
      </c>
    </row>
    <row r="4986" spans="1:8" hidden="1" x14ac:dyDescent="0.35">
      <c r="A4986" t="s">
        <v>3083</v>
      </c>
      <c r="B4986" t="str">
        <f>VLOOKUP(A4986,Cafe_sales!$A$1:$O$10001,9,FALSE)</f>
        <v>Cake</v>
      </c>
      <c r="C4986">
        <f>VLOOKUP(A4986,Cafe_sales!$A$1:$O$10001,10,FALSE)</f>
        <v>4</v>
      </c>
      <c r="D4986">
        <f>VLOOKUP(A4986,Cafe_sales!$A$1:$O$10001,11,FALSE)</f>
        <v>2.9678153939577956</v>
      </c>
      <c r="E4986">
        <f>VLOOKUP(A4986,Cafe_sales!$A$1:$O$10001,12,FALSE)</f>
        <v>12</v>
      </c>
      <c r="F4986" t="str">
        <f>VLOOKUP(A4986,Cafe_sales!$A$1:$O$10001,13,FALSE)</f>
        <v>Digital Wallet</v>
      </c>
      <c r="G4986" t="str">
        <f>VLOOKUP(A4986,Cafe_sales!$A$1:$O$10001,14,FALSE)</f>
        <v>Takeaway</v>
      </c>
      <c r="H4986" s="1">
        <f>VLOOKUP(A4986,Cafe_sales!$A$1:$O$10001,15,FALSE)</f>
        <v>45176</v>
      </c>
    </row>
    <row r="4987" spans="1:8" hidden="1" x14ac:dyDescent="0.35">
      <c r="A4987" t="s">
        <v>1084</v>
      </c>
      <c r="B4987" t="str">
        <f>VLOOKUP(A4987,Cafe_sales!$A$1:$O$10001,9,FALSE)</f>
        <v>Juice</v>
      </c>
      <c r="C4987">
        <f>VLOOKUP(A4987,Cafe_sales!$A$1:$O$10001,10,FALSE)</f>
        <v>2</v>
      </c>
      <c r="D4987">
        <f>VLOOKUP(A4987,Cafe_sales!$A$1:$O$10001,11,FALSE)</f>
        <v>3</v>
      </c>
      <c r="E4987">
        <f>VLOOKUP(A4987,Cafe_sales!$A$1:$O$10001,12,FALSE)</f>
        <v>6</v>
      </c>
      <c r="F4987" t="str">
        <f>VLOOKUP(A4987,Cafe_sales!$A$1:$O$10001,13,FALSE)</f>
        <v>Cash</v>
      </c>
      <c r="G4987" t="str">
        <f>VLOOKUP(A4987,Cafe_sales!$A$1:$O$10001,14,FALSE)</f>
        <v>Takeaway</v>
      </c>
      <c r="H4987" s="1">
        <f>VLOOKUP(A4987,Cafe_sales!$A$1:$O$10001,15,FALSE)</f>
        <v>45270</v>
      </c>
    </row>
    <row r="4988" spans="1:8" x14ac:dyDescent="0.35">
      <c r="A4988" t="s">
        <v>5508</v>
      </c>
      <c r="B4988" t="str">
        <f>VLOOKUP(A4988,Cafe_sales!$A$1:$O$10001,9,FALSE)</f>
        <v>Tea</v>
      </c>
      <c r="C4988" s="6">
        <f>VLOOKUP(A4988,Cafe_sales!$A$1:$O$10001,10,FALSE)</f>
        <v>2</v>
      </c>
      <c r="D4988" s="10">
        <f>VLOOKUP(A4988,Cafe_sales!$A$1:$O$10001,11,FALSE)</f>
        <v>1.5</v>
      </c>
      <c r="E4988" s="6">
        <f>VLOOKUP(A4988,Cafe_sales!$A$1:$O$10001,12,FALSE)</f>
        <v>3</v>
      </c>
      <c r="F4988" t="str">
        <f>VLOOKUP(A4988,Cafe_sales!$A$1:$O$10001,13,FALSE)</f>
        <v>Digital Wallet</v>
      </c>
      <c r="G4988" t="str">
        <f>VLOOKUP(A4988,Cafe_sales!$A$1:$O$10001,14,FALSE)</f>
        <v>UNKNOWN</v>
      </c>
      <c r="H4988" s="8">
        <f>VLOOKUP(A4988,Cafe_sales!$A$1:$O$10001,15,FALSE)</f>
        <v>45044</v>
      </c>
    </row>
    <row r="4989" spans="1:8" x14ac:dyDescent="0.35">
      <c r="A4989" t="s">
        <v>938</v>
      </c>
      <c r="B4989" t="str">
        <f>VLOOKUP(A4989,Cafe_sales!$A$1:$O$10001,9,FALSE)</f>
        <v>Cookie</v>
      </c>
      <c r="C4989" s="6">
        <f>VLOOKUP(A4989,Cafe_sales!$A$1:$O$10001,10,FALSE)</f>
        <v>1</v>
      </c>
      <c r="D4989" s="10">
        <f>VLOOKUP(A4989,Cafe_sales!$A$1:$O$10001,11,FALSE)</f>
        <v>1</v>
      </c>
      <c r="E4989" s="6">
        <f>VLOOKUP(A4989,Cafe_sales!$A$1:$O$10001,12,FALSE)</f>
        <v>1</v>
      </c>
      <c r="F4989" t="str">
        <f>VLOOKUP(A4989,Cafe_sales!$A$1:$O$10001,13,FALSE)</f>
        <v>Digital Wallet</v>
      </c>
      <c r="G4989" t="str">
        <f>VLOOKUP(A4989,Cafe_sales!$A$1:$O$10001,14,FALSE)</f>
        <v>UNKNOWN</v>
      </c>
      <c r="H4989" s="8">
        <f>VLOOKUP(A4989,Cafe_sales!$A$1:$O$10001,15,FALSE)</f>
        <v>44973</v>
      </c>
    </row>
    <row r="4990" spans="1:8" x14ac:dyDescent="0.35">
      <c r="A4990" t="s">
        <v>8499</v>
      </c>
      <c r="B4990" t="str">
        <f>VLOOKUP(A4990,Cafe_sales!$A$1:$O$10001,9,FALSE)</f>
        <v>Juice</v>
      </c>
      <c r="C4990" s="6">
        <f>VLOOKUP(A4990,Cafe_sales!$A$1:$O$10001,10,FALSE)</f>
        <v>1</v>
      </c>
      <c r="D4990" s="10">
        <f>VLOOKUP(A4990,Cafe_sales!$A$1:$O$10001,11,FALSE)</f>
        <v>3</v>
      </c>
      <c r="E4990" s="6">
        <f>VLOOKUP(A4990,Cafe_sales!$A$1:$O$10001,12,FALSE)</f>
        <v>3</v>
      </c>
      <c r="F4990" t="str">
        <f>VLOOKUP(A4990,Cafe_sales!$A$1:$O$10001,13,FALSE)</f>
        <v>Credit Card</v>
      </c>
      <c r="G4990" t="str">
        <f>VLOOKUP(A4990,Cafe_sales!$A$1:$O$10001,14,FALSE)</f>
        <v>In-store</v>
      </c>
      <c r="H4990" s="8">
        <f>VLOOKUP(A4990,Cafe_sales!$A$1:$O$10001,15,FALSE)</f>
        <v>45088</v>
      </c>
    </row>
    <row r="4991" spans="1:8" x14ac:dyDescent="0.35">
      <c r="A4991" t="s">
        <v>2974</v>
      </c>
      <c r="B4991" t="str">
        <f>VLOOKUP(A4991,Cafe_sales!$A$1:$O$10001,9,FALSE)</f>
        <v>Coffee</v>
      </c>
      <c r="C4991" s="6">
        <f>VLOOKUP(A4991,Cafe_sales!$A$1:$O$10001,10,FALSE)</f>
        <v>3</v>
      </c>
      <c r="D4991" s="10">
        <f>VLOOKUP(A4991,Cafe_sales!$A$1:$O$10001,11,FALSE)</f>
        <v>2</v>
      </c>
      <c r="E4991" s="6">
        <f>VLOOKUP(A4991,Cafe_sales!$A$1:$O$10001,12,FALSE)</f>
        <v>6</v>
      </c>
      <c r="F4991" t="str">
        <f>VLOOKUP(A4991,Cafe_sales!$A$1:$O$10001,13,FALSE)</f>
        <v>Digital Wallet</v>
      </c>
      <c r="G4991" t="str">
        <f>VLOOKUP(A4991,Cafe_sales!$A$1:$O$10001,14,FALSE)</f>
        <v>UNKNOWN</v>
      </c>
      <c r="H4991" s="8">
        <f>VLOOKUP(A4991,Cafe_sales!$A$1:$O$10001,15,FALSE)</f>
        <v>45185</v>
      </c>
    </row>
    <row r="4992" spans="1:8" x14ac:dyDescent="0.35">
      <c r="A4992" t="s">
        <v>334</v>
      </c>
      <c r="B4992" t="str">
        <f>VLOOKUP(A4992,Cafe_sales!$A$1:$O$10001,9,FALSE)</f>
        <v>UNKNOWN</v>
      </c>
      <c r="C4992" s="6">
        <f>VLOOKUP(A4992,Cafe_sales!$A$1:$O$10001,10,FALSE)</f>
        <v>1</v>
      </c>
      <c r="D4992" s="10">
        <f>VLOOKUP(A4992,Cafe_sales!$A$1:$O$10001,11,FALSE)</f>
        <v>1</v>
      </c>
      <c r="E4992" s="6">
        <f>VLOOKUP(A4992,Cafe_sales!$A$1:$O$10001,12,FALSE)</f>
        <v>1</v>
      </c>
      <c r="F4992" t="str">
        <f>VLOOKUP(A4992,Cafe_sales!$A$1:$O$10001,13,FALSE)</f>
        <v>Cash</v>
      </c>
      <c r="G4992" t="str">
        <f>VLOOKUP(A4992,Cafe_sales!$A$1:$O$10001,14,FALSE)</f>
        <v>In-store</v>
      </c>
      <c r="H4992" s="8">
        <f>VLOOKUP(A4992,Cafe_sales!$A$1:$O$10001,15,FALSE)</f>
        <v>45237</v>
      </c>
    </row>
    <row r="4993" spans="1:8" hidden="1" x14ac:dyDescent="0.35">
      <c r="A4993" t="s">
        <v>673</v>
      </c>
      <c r="B4993" t="str">
        <f>VLOOKUP(A4993,Cafe_sales!$A$1:$O$10001,9,FALSE)</f>
        <v>Sandwich</v>
      </c>
      <c r="C4993">
        <f>VLOOKUP(A4993,Cafe_sales!$A$1:$O$10001,10,FALSE)</f>
        <v>3</v>
      </c>
      <c r="D4993">
        <f>VLOOKUP(A4993,Cafe_sales!$A$1:$O$10001,11,FALSE)</f>
        <v>4</v>
      </c>
      <c r="E4993">
        <f>VLOOKUP(A4993,Cafe_sales!$A$1:$O$10001,12,FALSE)</f>
        <v>12</v>
      </c>
      <c r="F4993" t="str">
        <f>VLOOKUP(A4993,Cafe_sales!$A$1:$O$10001,13,FALSE)</f>
        <v>Digital Wallet</v>
      </c>
      <c r="G4993" t="str">
        <f>VLOOKUP(A4993,Cafe_sales!$A$1:$O$10001,14,FALSE)</f>
        <v>Takeaway</v>
      </c>
      <c r="H4993" s="1">
        <f>VLOOKUP(A4993,Cafe_sales!$A$1:$O$10001,15,FALSE)</f>
        <v>45105</v>
      </c>
    </row>
    <row r="4994" spans="1:8" x14ac:dyDescent="0.35">
      <c r="A4994" t="s">
        <v>981</v>
      </c>
      <c r="B4994" t="str">
        <f>VLOOKUP(A4994,Cafe_sales!$A$1:$O$10001,9,FALSE)</f>
        <v>Smoothie</v>
      </c>
      <c r="C4994" s="6">
        <f>VLOOKUP(A4994,Cafe_sales!$A$1:$O$10001,10,FALSE)</f>
        <v>1</v>
      </c>
      <c r="D4994" s="10">
        <f>VLOOKUP(A4994,Cafe_sales!$A$1:$O$10001,11,FALSE)</f>
        <v>4</v>
      </c>
      <c r="E4994" s="6">
        <f>VLOOKUP(A4994,Cafe_sales!$A$1:$O$10001,12,FALSE)</f>
        <v>4</v>
      </c>
      <c r="F4994" t="str">
        <f>VLOOKUP(A4994,Cafe_sales!$A$1:$O$10001,13,FALSE)</f>
        <v>Digital Wallet</v>
      </c>
      <c r="G4994" t="str">
        <f>VLOOKUP(A4994,Cafe_sales!$A$1:$O$10001,14,FALSE)</f>
        <v>In-store</v>
      </c>
      <c r="H4994" s="8">
        <f>VLOOKUP(A4994,Cafe_sales!$A$1:$O$10001,15,FALSE)</f>
        <v>45248</v>
      </c>
    </row>
    <row r="4995" spans="1:8" x14ac:dyDescent="0.35">
      <c r="A4995" t="s">
        <v>5195</v>
      </c>
      <c r="B4995" t="str">
        <f>VLOOKUP(A4995,Cafe_sales!$A$1:$O$10001,9,FALSE)</f>
        <v>Smoothie</v>
      </c>
      <c r="C4995" s="6">
        <f>VLOOKUP(A4995,Cafe_sales!$A$1:$O$10001,10,FALSE)</f>
        <v>2</v>
      </c>
      <c r="D4995" s="10">
        <f>VLOOKUP(A4995,Cafe_sales!$A$1:$O$10001,11,FALSE)</f>
        <v>2.9994551002615517</v>
      </c>
      <c r="E4995" s="6">
        <f>VLOOKUP(A4995,Cafe_sales!$A$1:$O$10001,12,FALSE)</f>
        <v>8</v>
      </c>
      <c r="F4995" t="str">
        <f>VLOOKUP(A4995,Cafe_sales!$A$1:$O$10001,13,FALSE)</f>
        <v>Credit Card</v>
      </c>
      <c r="G4995" t="str">
        <f>VLOOKUP(A4995,Cafe_sales!$A$1:$O$10001,14,FALSE)</f>
        <v>UNKNOWN</v>
      </c>
      <c r="H4995" s="8">
        <f>VLOOKUP(A4995,Cafe_sales!$A$1:$O$10001,15,FALSE)</f>
        <v>45083</v>
      </c>
    </row>
    <row r="4996" spans="1:8" hidden="1" x14ac:dyDescent="0.35">
      <c r="A4996" t="s">
        <v>612</v>
      </c>
      <c r="B4996" t="str">
        <f>VLOOKUP(A4996,Cafe_sales!$A$1:$O$10001,9,FALSE)</f>
        <v>UNKNOWN</v>
      </c>
      <c r="C4996">
        <f>VLOOKUP(A4996,Cafe_sales!$A$1:$O$10001,10,FALSE)</f>
        <v>3</v>
      </c>
      <c r="D4996">
        <f>VLOOKUP(A4996,Cafe_sales!$A$1:$O$10001,11,FALSE)</f>
        <v>1</v>
      </c>
      <c r="E4996">
        <f>VLOOKUP(A4996,Cafe_sales!$A$1:$O$10001,12,FALSE)</f>
        <v>3</v>
      </c>
      <c r="F4996" t="str">
        <f>VLOOKUP(A4996,Cafe_sales!$A$1:$O$10001,13,FALSE)</f>
        <v>Credit Card</v>
      </c>
      <c r="G4996" t="str">
        <f>VLOOKUP(A4996,Cafe_sales!$A$1:$O$10001,14,FALSE)</f>
        <v>Cafe</v>
      </c>
      <c r="H4996" s="1">
        <f>VLOOKUP(A4996,Cafe_sales!$A$1:$O$10001,15,FALSE)</f>
        <v>44937</v>
      </c>
    </row>
    <row r="4997" spans="1:8" x14ac:dyDescent="0.35">
      <c r="A4997" t="s">
        <v>2026</v>
      </c>
      <c r="B4997" t="str">
        <f>VLOOKUP(A4997,Cafe_sales!$A$1:$O$10001,9,FALSE)</f>
        <v>Juice</v>
      </c>
      <c r="C4997" s="6">
        <f>VLOOKUP(A4997,Cafe_sales!$A$1:$O$10001,10,FALSE)</f>
        <v>3</v>
      </c>
      <c r="D4997" s="10">
        <f>VLOOKUP(A4997,Cafe_sales!$A$1:$O$10001,11,FALSE)</f>
        <v>3</v>
      </c>
      <c r="E4997" s="6">
        <f>VLOOKUP(A4997,Cafe_sales!$A$1:$O$10001,12,FALSE)</f>
        <v>9</v>
      </c>
      <c r="F4997" t="str">
        <f>VLOOKUP(A4997,Cafe_sales!$A$1:$O$10001,13,FALSE)</f>
        <v>Credit Card</v>
      </c>
      <c r="G4997" t="str">
        <f>VLOOKUP(A4997,Cafe_sales!$A$1:$O$10001,14,FALSE)</f>
        <v>In-store</v>
      </c>
      <c r="H4997" s="8">
        <f>VLOOKUP(A4997,Cafe_sales!$A$1:$O$10001,15,FALSE)</f>
        <v>44943</v>
      </c>
    </row>
    <row r="4998" spans="1:8" x14ac:dyDescent="0.35">
      <c r="A4998" t="s">
        <v>5282</v>
      </c>
      <c r="B4998" t="str">
        <f>VLOOKUP(A4998,Cafe_sales!$A$1:$O$10001,9,FALSE)</f>
        <v>Juice</v>
      </c>
      <c r="C4998" s="6">
        <f>VLOOKUP(A4998,Cafe_sales!$A$1:$O$10001,10,FALSE)</f>
        <v>4</v>
      </c>
      <c r="D4998" s="10">
        <f>VLOOKUP(A4998,Cafe_sales!$A$1:$O$10001,11,FALSE)</f>
        <v>3</v>
      </c>
      <c r="E4998" s="6">
        <f>VLOOKUP(A4998,Cafe_sales!$A$1:$O$10001,12,FALSE)</f>
        <v>12</v>
      </c>
      <c r="F4998" t="str">
        <f>VLOOKUP(A4998,Cafe_sales!$A$1:$O$10001,13,FALSE)</f>
        <v>Default mode</v>
      </c>
      <c r="G4998" t="str">
        <f>VLOOKUP(A4998,Cafe_sales!$A$1:$O$10001,14,FALSE)</f>
        <v>UNKNOWN</v>
      </c>
      <c r="H4998" s="8">
        <f>VLOOKUP(A4998,Cafe_sales!$A$1:$O$10001,15,FALSE)</f>
        <v>45088</v>
      </c>
    </row>
    <row r="4999" spans="1:8" x14ac:dyDescent="0.35">
      <c r="A4999" t="s">
        <v>5848</v>
      </c>
      <c r="B4999" t="str">
        <f>VLOOKUP(A4999,Cafe_sales!$A$1:$O$10001,9,FALSE)</f>
        <v>Tea</v>
      </c>
      <c r="C4999" s="6">
        <f>VLOOKUP(A4999,Cafe_sales!$A$1:$O$10001,10,FALSE)</f>
        <v>5</v>
      </c>
      <c r="D4999" s="10">
        <f>VLOOKUP(A4999,Cafe_sales!$A$1:$O$10001,11,FALSE)</f>
        <v>1.5</v>
      </c>
      <c r="E4999" s="6">
        <f>VLOOKUP(A4999,Cafe_sales!$A$1:$O$10001,12,FALSE)</f>
        <v>7.5</v>
      </c>
      <c r="F4999" t="str">
        <f>VLOOKUP(A4999,Cafe_sales!$A$1:$O$10001,13,FALSE)</f>
        <v>Digital Wallet</v>
      </c>
      <c r="G4999" t="str">
        <f>VLOOKUP(A4999,Cafe_sales!$A$1:$O$10001,14,FALSE)</f>
        <v>In-store</v>
      </c>
      <c r="H4999" s="8">
        <f>VLOOKUP(A4999,Cafe_sales!$A$1:$O$10001,15,FALSE)</f>
        <v>45033</v>
      </c>
    </row>
    <row r="5000" spans="1:8" x14ac:dyDescent="0.35">
      <c r="A5000" t="s">
        <v>4446</v>
      </c>
      <c r="B5000" t="str">
        <f>VLOOKUP(A5000,Cafe_sales!$A$1:$O$10001,9,FALSE)</f>
        <v>Coffee</v>
      </c>
      <c r="C5000" s="6">
        <f>VLOOKUP(A5000,Cafe_sales!$A$1:$O$10001,10,FALSE)</f>
        <v>4</v>
      </c>
      <c r="D5000" s="10">
        <f>VLOOKUP(A5000,Cafe_sales!$A$1:$O$10001,11,FALSE)</f>
        <v>3</v>
      </c>
      <c r="E5000" s="6">
        <f>VLOOKUP(A5000,Cafe_sales!$A$1:$O$10001,12,FALSE)</f>
        <v>8</v>
      </c>
      <c r="F5000" t="str">
        <f>VLOOKUP(A5000,Cafe_sales!$A$1:$O$10001,13,FALSE)</f>
        <v>Cash</v>
      </c>
      <c r="G5000" t="str">
        <f>VLOOKUP(A5000,Cafe_sales!$A$1:$O$10001,14,FALSE)</f>
        <v>In-store</v>
      </c>
      <c r="H5000" s="8">
        <f>VLOOKUP(A5000,Cafe_sales!$A$1:$O$10001,15,FALSE)</f>
        <v>44951</v>
      </c>
    </row>
    <row r="5001" spans="1:8" x14ac:dyDescent="0.35">
      <c r="A5001" t="s">
        <v>8671</v>
      </c>
      <c r="B5001" t="str">
        <f>VLOOKUP(A5001,Cafe_sales!$A$1:$O$10001,9,FALSE)</f>
        <v>Salad</v>
      </c>
      <c r="C5001" s="6">
        <f>VLOOKUP(A5001,Cafe_sales!$A$1:$O$10001,10,FALSE)</f>
        <v>2</v>
      </c>
      <c r="D5001" s="10">
        <f>VLOOKUP(A5001,Cafe_sales!$A$1:$O$10001,11,FALSE)</f>
        <v>5</v>
      </c>
      <c r="E5001" s="6">
        <f>VLOOKUP(A5001,Cafe_sales!$A$1:$O$10001,12,FALSE)</f>
        <v>10</v>
      </c>
      <c r="F5001" t="str">
        <f>VLOOKUP(A5001,Cafe_sales!$A$1:$O$10001,13,FALSE)</f>
        <v>Cash</v>
      </c>
      <c r="G5001" t="str">
        <f>VLOOKUP(A5001,Cafe_sales!$A$1:$O$10001,14,FALSE)</f>
        <v>In-store</v>
      </c>
      <c r="H5001" s="8">
        <f>VLOOKUP(A5001,Cafe_sales!$A$1:$O$10001,15,FALSE)</f>
        <v>45026</v>
      </c>
    </row>
    <row r="5002" spans="1:8" x14ac:dyDescent="0.35">
      <c r="A5002" t="s">
        <v>6105</v>
      </c>
      <c r="B5002" t="str">
        <f>VLOOKUP(A5002,Cafe_sales!$A$1:$O$10001,9,FALSE)</f>
        <v>Coffee</v>
      </c>
      <c r="C5002" s="6">
        <f>VLOOKUP(A5002,Cafe_sales!$A$1:$O$10001,10,FALSE)</f>
        <v>1</v>
      </c>
      <c r="D5002" s="10">
        <f>VLOOKUP(A5002,Cafe_sales!$A$1:$O$10001,11,FALSE)</f>
        <v>2</v>
      </c>
      <c r="E5002" s="6">
        <f>VLOOKUP(A5002,Cafe_sales!$A$1:$O$10001,12,FALSE)</f>
        <v>2</v>
      </c>
      <c r="F5002" t="str">
        <f>VLOOKUP(A5002,Cafe_sales!$A$1:$O$10001,13,FALSE)</f>
        <v>Credit Card</v>
      </c>
      <c r="G5002" t="str">
        <f>VLOOKUP(A5002,Cafe_sales!$A$1:$O$10001,14,FALSE)</f>
        <v>In-store</v>
      </c>
      <c r="H5002" s="8">
        <f>VLOOKUP(A5002,Cafe_sales!$A$1:$O$10001,15,FALSE)</f>
        <v>45118</v>
      </c>
    </row>
    <row r="5003" spans="1:8" x14ac:dyDescent="0.35">
      <c r="A5003" t="s">
        <v>4620</v>
      </c>
      <c r="B5003" t="str">
        <f>VLOOKUP(A5003,Cafe_sales!$A$1:$O$10001,9,FALSE)</f>
        <v>Smoothie</v>
      </c>
      <c r="C5003" s="6">
        <f>VLOOKUP(A5003,Cafe_sales!$A$1:$O$10001,10,FALSE)</f>
        <v>2</v>
      </c>
      <c r="D5003" s="10">
        <f>VLOOKUP(A5003,Cafe_sales!$A$1:$O$10001,11,FALSE)</f>
        <v>4</v>
      </c>
      <c r="E5003" s="6">
        <f>VLOOKUP(A5003,Cafe_sales!$A$1:$O$10001,12,FALSE)</f>
        <v>8</v>
      </c>
      <c r="F5003" t="str">
        <f>VLOOKUP(A5003,Cafe_sales!$A$1:$O$10001,13,FALSE)</f>
        <v>Credit Card</v>
      </c>
      <c r="G5003" t="str">
        <f>VLOOKUP(A5003,Cafe_sales!$A$1:$O$10001,14,FALSE)</f>
        <v>In-store</v>
      </c>
      <c r="H5003" s="8">
        <f>VLOOKUP(A5003,Cafe_sales!$A$1:$O$10001,15,FALSE)</f>
        <v>45075</v>
      </c>
    </row>
    <row r="5004" spans="1:8" hidden="1" x14ac:dyDescent="0.35">
      <c r="A5004" t="s">
        <v>4201</v>
      </c>
      <c r="B5004" t="str">
        <f>VLOOKUP(A5004,Cafe_sales!$A$1:$O$10001,9,FALSE)</f>
        <v>Cookie</v>
      </c>
      <c r="C5004">
        <f>VLOOKUP(A5004,Cafe_sales!$A$1:$O$10001,10,FALSE)</f>
        <v>5</v>
      </c>
      <c r="D5004">
        <f>VLOOKUP(A5004,Cafe_sales!$A$1:$O$10001,11,FALSE)</f>
        <v>1</v>
      </c>
      <c r="E5004">
        <f>VLOOKUP(A5004,Cafe_sales!$A$1:$O$10001,12,FALSE)</f>
        <v>5</v>
      </c>
      <c r="F5004" t="str">
        <f>VLOOKUP(A5004,Cafe_sales!$A$1:$O$10001,13,FALSE)</f>
        <v>Default mode</v>
      </c>
      <c r="G5004" t="str">
        <f>VLOOKUP(A5004,Cafe_sales!$A$1:$O$10001,14,FALSE)</f>
        <v>Takeaway</v>
      </c>
      <c r="H5004" s="1">
        <f>VLOOKUP(A5004,Cafe_sales!$A$1:$O$10001,15,FALSE)</f>
        <v>45081</v>
      </c>
    </row>
    <row r="5005" spans="1:8" x14ac:dyDescent="0.35">
      <c r="A5005" t="s">
        <v>1631</v>
      </c>
      <c r="B5005" t="str">
        <f>VLOOKUP(A5005,Cafe_sales!$A$1:$O$10001,9,FALSE)</f>
        <v>Salad</v>
      </c>
      <c r="C5005" s="6">
        <f>VLOOKUP(A5005,Cafe_sales!$A$1:$O$10001,10,FALSE)</f>
        <v>2</v>
      </c>
      <c r="D5005" s="10">
        <f>VLOOKUP(A5005,Cafe_sales!$A$1:$O$10001,11,FALSE)</f>
        <v>5</v>
      </c>
      <c r="E5005" s="6">
        <f>VLOOKUP(A5005,Cafe_sales!$A$1:$O$10001,12,FALSE)</f>
        <v>10</v>
      </c>
      <c r="F5005" t="str">
        <f>VLOOKUP(A5005,Cafe_sales!$A$1:$O$10001,13,FALSE)</f>
        <v>Cash</v>
      </c>
      <c r="G5005" t="str">
        <f>VLOOKUP(A5005,Cafe_sales!$A$1:$O$10001,14,FALSE)</f>
        <v>In-store</v>
      </c>
      <c r="H5005" s="8">
        <f>VLOOKUP(A5005,Cafe_sales!$A$1:$O$10001,15,FALSE)</f>
        <v>45260</v>
      </c>
    </row>
    <row r="5006" spans="1:8" x14ac:dyDescent="0.35">
      <c r="A5006" t="s">
        <v>68</v>
      </c>
      <c r="B5006" t="str">
        <f>VLOOKUP(A5006,Cafe_sales!$A$1:$O$10001,9,FALSE)</f>
        <v>Salad</v>
      </c>
      <c r="C5006" s="6">
        <f>VLOOKUP(A5006,Cafe_sales!$A$1:$O$10001,10,FALSE)</f>
        <v>3</v>
      </c>
      <c r="D5006" s="10">
        <f>VLOOKUP(A5006,Cafe_sales!$A$1:$O$10001,11,FALSE)</f>
        <v>5</v>
      </c>
      <c r="E5006" s="6">
        <f>VLOOKUP(A5006,Cafe_sales!$A$1:$O$10001,12,FALSE)</f>
        <v>15</v>
      </c>
      <c r="F5006" t="str">
        <f>VLOOKUP(A5006,Cafe_sales!$A$1:$O$10001,13,FALSE)</f>
        <v>Cash</v>
      </c>
      <c r="G5006" t="str">
        <f>VLOOKUP(A5006,Cafe_sales!$A$1:$O$10001,14,FALSE)</f>
        <v>UNKNOWN</v>
      </c>
      <c r="H5006" s="8">
        <f>VLOOKUP(A5006,Cafe_sales!$A$1:$O$10001,15,FALSE)</f>
        <v>45007</v>
      </c>
    </row>
    <row r="5007" spans="1:8" x14ac:dyDescent="0.35">
      <c r="A5007" t="s">
        <v>114</v>
      </c>
      <c r="B5007" t="str">
        <f>VLOOKUP(A5007,Cafe_sales!$A$1:$O$10001,9,FALSE)</f>
        <v>UNKNOWN</v>
      </c>
      <c r="C5007" s="6">
        <f>VLOOKUP(A5007,Cafe_sales!$A$1:$O$10001,10,FALSE)</f>
        <v>5</v>
      </c>
      <c r="D5007" s="10">
        <f>VLOOKUP(A5007,Cafe_sales!$A$1:$O$10001,11,FALSE)</f>
        <v>3</v>
      </c>
      <c r="E5007" s="6">
        <f>VLOOKUP(A5007,Cafe_sales!$A$1:$O$10001,12,FALSE)</f>
        <v>15</v>
      </c>
      <c r="F5007" t="str">
        <f>VLOOKUP(A5007,Cafe_sales!$A$1:$O$10001,13,FALSE)</f>
        <v>Default mode</v>
      </c>
      <c r="G5007" t="str">
        <f>VLOOKUP(A5007,Cafe_sales!$A$1:$O$10001,14,FALSE)</f>
        <v>In-store</v>
      </c>
      <c r="H5007" s="8">
        <f>VLOOKUP(A5007,Cafe_sales!$A$1:$O$10001,15,FALSE)</f>
        <v>45227</v>
      </c>
    </row>
    <row r="5008" spans="1:8" x14ac:dyDescent="0.35">
      <c r="A5008" t="s">
        <v>7173</v>
      </c>
      <c r="B5008" t="str">
        <f>VLOOKUP(A5008,Cafe_sales!$A$1:$O$10001,9,FALSE)</f>
        <v>Smoothie</v>
      </c>
      <c r="C5008" s="6">
        <f>VLOOKUP(A5008,Cafe_sales!$A$1:$O$10001,10,FALSE)</f>
        <v>4</v>
      </c>
      <c r="D5008" s="10">
        <f>VLOOKUP(A5008,Cafe_sales!$A$1:$O$10001,11,FALSE)</f>
        <v>4</v>
      </c>
      <c r="E5008" s="6">
        <f>VLOOKUP(A5008,Cafe_sales!$A$1:$O$10001,12,FALSE)</f>
        <v>16</v>
      </c>
      <c r="F5008" t="str">
        <f>VLOOKUP(A5008,Cafe_sales!$A$1:$O$10001,13,FALSE)</f>
        <v>Credit Card</v>
      </c>
      <c r="G5008" t="str">
        <f>VLOOKUP(A5008,Cafe_sales!$A$1:$O$10001,14,FALSE)</f>
        <v>UNKNOWN</v>
      </c>
      <c r="H5008" s="8">
        <f>VLOOKUP(A5008,Cafe_sales!$A$1:$O$10001,15,FALSE)</f>
        <v>45113</v>
      </c>
    </row>
    <row r="5009" spans="1:8" x14ac:dyDescent="0.35">
      <c r="A5009" t="s">
        <v>378</v>
      </c>
      <c r="B5009" t="str">
        <f>VLOOKUP(A5009,Cafe_sales!$A$1:$O$10001,9,FALSE)</f>
        <v>Juice</v>
      </c>
      <c r="C5009" s="6">
        <f>VLOOKUP(A5009,Cafe_sales!$A$1:$O$10001,10,FALSE)</f>
        <v>5</v>
      </c>
      <c r="D5009" s="10">
        <f>VLOOKUP(A5009,Cafe_sales!$A$1:$O$10001,11,FALSE)</f>
        <v>3</v>
      </c>
      <c r="E5009" s="6">
        <f>VLOOKUP(A5009,Cafe_sales!$A$1:$O$10001,12,FALSE)</f>
        <v>15</v>
      </c>
      <c r="F5009" t="str">
        <f>VLOOKUP(A5009,Cafe_sales!$A$1:$O$10001,13,FALSE)</f>
        <v>Cash</v>
      </c>
      <c r="G5009" t="str">
        <f>VLOOKUP(A5009,Cafe_sales!$A$1:$O$10001,14,FALSE)</f>
        <v>In-store</v>
      </c>
      <c r="H5009" s="8">
        <f>VLOOKUP(A5009,Cafe_sales!$A$1:$O$10001,15,FALSE)</f>
        <v>44988</v>
      </c>
    </row>
    <row r="5010" spans="1:8" x14ac:dyDescent="0.35">
      <c r="A5010" t="s">
        <v>7089</v>
      </c>
      <c r="B5010" t="str">
        <f>VLOOKUP(A5010,Cafe_sales!$A$1:$O$10001,9,FALSE)</f>
        <v>Cake</v>
      </c>
      <c r="C5010" s="6">
        <f>VLOOKUP(A5010,Cafe_sales!$A$1:$O$10001,10,FALSE)</f>
        <v>3</v>
      </c>
      <c r="D5010" s="10">
        <f>VLOOKUP(A5010,Cafe_sales!$A$1:$O$10001,11,FALSE)</f>
        <v>3</v>
      </c>
      <c r="E5010" s="6">
        <f>VLOOKUP(A5010,Cafe_sales!$A$1:$O$10001,12,FALSE)</f>
        <v>9</v>
      </c>
      <c r="F5010" t="str">
        <f>VLOOKUP(A5010,Cafe_sales!$A$1:$O$10001,13,FALSE)</f>
        <v>Cash</v>
      </c>
      <c r="G5010" t="str">
        <f>VLOOKUP(A5010,Cafe_sales!$A$1:$O$10001,14,FALSE)</f>
        <v>In-store</v>
      </c>
      <c r="H5010" s="8">
        <f>VLOOKUP(A5010,Cafe_sales!$A$1:$O$10001,15,FALSE)</f>
        <v>45152</v>
      </c>
    </row>
    <row r="5011" spans="1:8" hidden="1" x14ac:dyDescent="0.35">
      <c r="A5011" t="s">
        <v>3833</v>
      </c>
      <c r="B5011" t="str">
        <f>VLOOKUP(A5011,Cafe_sales!$A$1:$O$10001,9,FALSE)</f>
        <v>Sandwich</v>
      </c>
      <c r="C5011">
        <f>VLOOKUP(A5011,Cafe_sales!$A$1:$O$10001,10,FALSE)</f>
        <v>1</v>
      </c>
      <c r="D5011">
        <f>VLOOKUP(A5011,Cafe_sales!$A$1:$O$10001,11,FALSE)</f>
        <v>4</v>
      </c>
      <c r="E5011">
        <f>VLOOKUP(A5011,Cafe_sales!$A$1:$O$10001,12,FALSE)</f>
        <v>4</v>
      </c>
      <c r="F5011" t="str">
        <f>VLOOKUP(A5011,Cafe_sales!$A$1:$O$10001,13,FALSE)</f>
        <v>Digital Wallet</v>
      </c>
      <c r="G5011" t="str">
        <f>VLOOKUP(A5011,Cafe_sales!$A$1:$O$10001,14,FALSE)</f>
        <v>Takeaway</v>
      </c>
      <c r="H5011" s="1">
        <f>VLOOKUP(A5011,Cafe_sales!$A$1:$O$10001,15,FALSE)</f>
        <v>45126</v>
      </c>
    </row>
    <row r="5012" spans="1:8" x14ac:dyDescent="0.35">
      <c r="A5012" t="s">
        <v>9285</v>
      </c>
      <c r="B5012" t="str">
        <f>VLOOKUP(A5012,Cafe_sales!$A$1:$O$10001,9,FALSE)</f>
        <v>Smoothie</v>
      </c>
      <c r="C5012" s="6">
        <f>VLOOKUP(A5012,Cafe_sales!$A$1:$O$10001,10,FALSE)</f>
        <v>2</v>
      </c>
      <c r="D5012" s="10">
        <f>VLOOKUP(A5012,Cafe_sales!$A$1:$O$10001,11,FALSE)</f>
        <v>4</v>
      </c>
      <c r="E5012" s="6">
        <f>VLOOKUP(A5012,Cafe_sales!$A$1:$O$10001,12,FALSE)</f>
        <v>8</v>
      </c>
      <c r="F5012" t="str">
        <f>VLOOKUP(A5012,Cafe_sales!$A$1:$O$10001,13,FALSE)</f>
        <v>Digital Wallet</v>
      </c>
      <c r="G5012" t="str">
        <f>VLOOKUP(A5012,Cafe_sales!$A$1:$O$10001,14,FALSE)</f>
        <v>In-store</v>
      </c>
      <c r="H5012" s="8">
        <f>VLOOKUP(A5012,Cafe_sales!$A$1:$O$10001,15,FALSE)</f>
        <v>44927</v>
      </c>
    </row>
    <row r="5013" spans="1:8" x14ac:dyDescent="0.35">
      <c r="A5013" t="s">
        <v>1843</v>
      </c>
      <c r="B5013" t="str">
        <f>VLOOKUP(A5013,Cafe_sales!$A$1:$O$10001,9,FALSE)</f>
        <v>Juice</v>
      </c>
      <c r="C5013" s="6">
        <f>VLOOKUP(A5013,Cafe_sales!$A$1:$O$10001,10,FALSE)</f>
        <v>3</v>
      </c>
      <c r="D5013" s="10">
        <f>VLOOKUP(A5013,Cafe_sales!$A$1:$O$10001,11,FALSE)</f>
        <v>3</v>
      </c>
      <c r="E5013" s="6">
        <f>VLOOKUP(A5013,Cafe_sales!$A$1:$O$10001,12,FALSE)</f>
        <v>9</v>
      </c>
      <c r="F5013" t="str">
        <f>VLOOKUP(A5013,Cafe_sales!$A$1:$O$10001,13,FALSE)</f>
        <v>Credit Card</v>
      </c>
      <c r="G5013" t="str">
        <f>VLOOKUP(A5013,Cafe_sales!$A$1:$O$10001,14,FALSE)</f>
        <v>UNKNOWN</v>
      </c>
      <c r="H5013" s="8">
        <f>VLOOKUP(A5013,Cafe_sales!$A$1:$O$10001,15,FALSE)</f>
        <v>45138</v>
      </c>
    </row>
    <row r="5014" spans="1:8" hidden="1" x14ac:dyDescent="0.35">
      <c r="A5014" t="s">
        <v>9452</v>
      </c>
      <c r="B5014" t="str">
        <f>VLOOKUP(A5014,Cafe_sales!$A$1:$O$10001,9,FALSE)</f>
        <v>Salad</v>
      </c>
      <c r="C5014">
        <f>VLOOKUP(A5014,Cafe_sales!$A$1:$O$10001,10,FALSE)</f>
        <v>1</v>
      </c>
      <c r="D5014">
        <f>VLOOKUP(A5014,Cafe_sales!$A$1:$O$10001,11,FALSE)</f>
        <v>5</v>
      </c>
      <c r="E5014">
        <f>VLOOKUP(A5014,Cafe_sales!$A$1:$O$10001,12,FALSE)</f>
        <v>5</v>
      </c>
      <c r="F5014" t="str">
        <f>VLOOKUP(A5014,Cafe_sales!$A$1:$O$10001,13,FALSE)</f>
        <v>Credit Card</v>
      </c>
      <c r="G5014" t="str">
        <f>VLOOKUP(A5014,Cafe_sales!$A$1:$O$10001,14,FALSE)</f>
        <v>Cafe</v>
      </c>
      <c r="H5014" s="1">
        <f>VLOOKUP(A5014,Cafe_sales!$A$1:$O$10001,15,FALSE)</f>
        <v>45188</v>
      </c>
    </row>
    <row r="5015" spans="1:8" x14ac:dyDescent="0.35">
      <c r="A5015" t="s">
        <v>4813</v>
      </c>
      <c r="B5015" t="str">
        <f>VLOOKUP(A5015,Cafe_sales!$A$1:$O$10001,9,FALSE)</f>
        <v>Smoothie</v>
      </c>
      <c r="C5015" s="6">
        <f>VLOOKUP(A5015,Cafe_sales!$A$1:$O$10001,10,FALSE)</f>
        <v>5</v>
      </c>
      <c r="D5015" s="10">
        <f>VLOOKUP(A5015,Cafe_sales!$A$1:$O$10001,11,FALSE)</f>
        <v>4</v>
      </c>
      <c r="E5015" s="6">
        <f>VLOOKUP(A5015,Cafe_sales!$A$1:$O$10001,12,FALSE)</f>
        <v>20</v>
      </c>
      <c r="F5015" t="str">
        <f>VLOOKUP(A5015,Cafe_sales!$A$1:$O$10001,13,FALSE)</f>
        <v>Digital Wallet</v>
      </c>
      <c r="G5015" t="str">
        <f>VLOOKUP(A5015,Cafe_sales!$A$1:$O$10001,14,FALSE)</f>
        <v>UNKNOWN</v>
      </c>
      <c r="H5015" s="8">
        <f>VLOOKUP(A5015,Cafe_sales!$A$1:$O$10001,15,FALSE)</f>
        <v>45219</v>
      </c>
    </row>
    <row r="5016" spans="1:8" x14ac:dyDescent="0.35">
      <c r="A5016" t="s">
        <v>8506</v>
      </c>
      <c r="B5016" t="str">
        <f>VLOOKUP(A5016,Cafe_sales!$A$1:$O$10001,9,FALSE)</f>
        <v>Smoothie</v>
      </c>
      <c r="C5016" s="6">
        <f>VLOOKUP(A5016,Cafe_sales!$A$1:$O$10001,10,FALSE)</f>
        <v>5</v>
      </c>
      <c r="D5016" s="10">
        <f>VLOOKUP(A5016,Cafe_sales!$A$1:$O$10001,11,FALSE)</f>
        <v>4</v>
      </c>
      <c r="E5016" s="6">
        <f>VLOOKUP(A5016,Cafe_sales!$A$1:$O$10001,12,FALSE)</f>
        <v>20</v>
      </c>
      <c r="F5016" t="str">
        <f>VLOOKUP(A5016,Cafe_sales!$A$1:$O$10001,13,FALSE)</f>
        <v>Digital Wallet</v>
      </c>
      <c r="G5016" t="str">
        <f>VLOOKUP(A5016,Cafe_sales!$A$1:$O$10001,14,FALSE)</f>
        <v>In-store</v>
      </c>
      <c r="H5016" s="8">
        <f>VLOOKUP(A5016,Cafe_sales!$A$1:$O$10001,15,FALSE)</f>
        <v>45275</v>
      </c>
    </row>
    <row r="5017" spans="1:8" x14ac:dyDescent="0.35">
      <c r="A5017" t="s">
        <v>7123</v>
      </c>
      <c r="B5017" t="str">
        <f>VLOOKUP(A5017,Cafe_sales!$A$1:$O$10001,9,FALSE)</f>
        <v>Salad</v>
      </c>
      <c r="C5017" s="6">
        <f>VLOOKUP(A5017,Cafe_sales!$A$1:$O$10001,10,FALSE)</f>
        <v>4</v>
      </c>
      <c r="D5017" s="10">
        <f>VLOOKUP(A5017,Cafe_sales!$A$1:$O$10001,11,FALSE)</f>
        <v>5</v>
      </c>
      <c r="E5017" s="6">
        <f>VLOOKUP(A5017,Cafe_sales!$A$1:$O$10001,12,FALSE)</f>
        <v>20</v>
      </c>
      <c r="F5017" t="str">
        <f>VLOOKUP(A5017,Cafe_sales!$A$1:$O$10001,13,FALSE)</f>
        <v>Credit Card</v>
      </c>
      <c r="G5017" t="str">
        <f>VLOOKUP(A5017,Cafe_sales!$A$1:$O$10001,14,FALSE)</f>
        <v>In-store</v>
      </c>
      <c r="H5017" s="8">
        <f>VLOOKUP(A5017,Cafe_sales!$A$1:$O$10001,15,FALSE)</f>
        <v>44927</v>
      </c>
    </row>
    <row r="5018" spans="1:8" hidden="1" x14ac:dyDescent="0.35">
      <c r="A5018" t="s">
        <v>1433</v>
      </c>
      <c r="B5018" t="str">
        <f>VLOOKUP(A5018,Cafe_sales!$A$1:$O$10001,9,FALSE)</f>
        <v>Coffee</v>
      </c>
      <c r="C5018">
        <f>VLOOKUP(A5018,Cafe_sales!$A$1:$O$10001,10,FALSE)</f>
        <v>2</v>
      </c>
      <c r="D5018">
        <f>VLOOKUP(A5018,Cafe_sales!$A$1:$O$10001,11,FALSE)</f>
        <v>2</v>
      </c>
      <c r="E5018">
        <f>VLOOKUP(A5018,Cafe_sales!$A$1:$O$10001,12,FALSE)</f>
        <v>4</v>
      </c>
      <c r="F5018" t="str">
        <f>VLOOKUP(A5018,Cafe_sales!$A$1:$O$10001,13,FALSE)</f>
        <v>Default mode</v>
      </c>
      <c r="G5018" t="str">
        <f>VLOOKUP(A5018,Cafe_sales!$A$1:$O$10001,14,FALSE)</f>
        <v>Takeaway</v>
      </c>
      <c r="H5018" s="1">
        <f>VLOOKUP(A5018,Cafe_sales!$A$1:$O$10001,15,FALSE)</f>
        <v>44981</v>
      </c>
    </row>
    <row r="5019" spans="1:8" hidden="1" x14ac:dyDescent="0.35">
      <c r="A5019" t="s">
        <v>1583</v>
      </c>
      <c r="B5019" t="str">
        <f>VLOOKUP(A5019,Cafe_sales!$A$1:$O$10001,9,FALSE)</f>
        <v>Salad</v>
      </c>
      <c r="C5019">
        <f>VLOOKUP(A5019,Cafe_sales!$A$1:$O$10001,10,FALSE)</f>
        <v>2</v>
      </c>
      <c r="D5019">
        <f>VLOOKUP(A5019,Cafe_sales!$A$1:$O$10001,11,FALSE)</f>
        <v>5</v>
      </c>
      <c r="E5019">
        <f>VLOOKUP(A5019,Cafe_sales!$A$1:$O$10001,12,FALSE)</f>
        <v>10</v>
      </c>
      <c r="F5019" t="str">
        <f>VLOOKUP(A5019,Cafe_sales!$A$1:$O$10001,13,FALSE)</f>
        <v>Default mode</v>
      </c>
      <c r="G5019" t="str">
        <f>VLOOKUP(A5019,Cafe_sales!$A$1:$O$10001,14,FALSE)</f>
        <v>Takeaway</v>
      </c>
      <c r="H5019" s="1">
        <f>VLOOKUP(A5019,Cafe_sales!$A$1:$O$10001,15,FALSE)</f>
        <v>45210</v>
      </c>
    </row>
    <row r="5020" spans="1:8" x14ac:dyDescent="0.35">
      <c r="A5020" t="s">
        <v>3498</v>
      </c>
      <c r="B5020" t="str">
        <f>VLOOKUP(A5020,Cafe_sales!$A$1:$O$10001,9,FALSE)</f>
        <v>Cake</v>
      </c>
      <c r="C5020" s="6">
        <f>VLOOKUP(A5020,Cafe_sales!$A$1:$O$10001,10,FALSE)</f>
        <v>3</v>
      </c>
      <c r="D5020" s="10">
        <f>VLOOKUP(A5020,Cafe_sales!$A$1:$O$10001,11,FALSE)</f>
        <v>3</v>
      </c>
      <c r="E5020" s="6">
        <f>VLOOKUP(A5020,Cafe_sales!$A$1:$O$10001,12,FALSE)</f>
        <v>9</v>
      </c>
      <c r="F5020" t="str">
        <f>VLOOKUP(A5020,Cafe_sales!$A$1:$O$10001,13,FALSE)</f>
        <v>Digital Wallet</v>
      </c>
      <c r="G5020" t="str">
        <f>VLOOKUP(A5020,Cafe_sales!$A$1:$O$10001,14,FALSE)</f>
        <v>In-store</v>
      </c>
      <c r="H5020" s="8">
        <f>VLOOKUP(A5020,Cafe_sales!$A$1:$O$10001,15,FALSE)</f>
        <v>44999</v>
      </c>
    </row>
    <row r="5021" spans="1:8" x14ac:dyDescent="0.35">
      <c r="A5021" t="s">
        <v>9638</v>
      </c>
      <c r="B5021" t="str">
        <f>VLOOKUP(A5021,Cafe_sales!$A$1:$O$10001,9,FALSE)</f>
        <v>Cookie</v>
      </c>
      <c r="C5021" s="6">
        <f>VLOOKUP(A5021,Cafe_sales!$A$1:$O$10001,10,FALSE)</f>
        <v>4</v>
      </c>
      <c r="D5021" s="10">
        <f>VLOOKUP(A5021,Cafe_sales!$A$1:$O$10001,11,FALSE)</f>
        <v>1</v>
      </c>
      <c r="E5021" s="6">
        <f>VLOOKUP(A5021,Cafe_sales!$A$1:$O$10001,12,FALSE)</f>
        <v>4</v>
      </c>
      <c r="F5021" t="str">
        <f>VLOOKUP(A5021,Cafe_sales!$A$1:$O$10001,13,FALSE)</f>
        <v>Credit Card</v>
      </c>
      <c r="G5021" t="str">
        <f>VLOOKUP(A5021,Cafe_sales!$A$1:$O$10001,14,FALSE)</f>
        <v>In-store</v>
      </c>
      <c r="H5021" s="8">
        <f>VLOOKUP(A5021,Cafe_sales!$A$1:$O$10001,15,FALSE)</f>
        <v>45220</v>
      </c>
    </row>
    <row r="5022" spans="1:8" x14ac:dyDescent="0.35">
      <c r="A5022" t="s">
        <v>9559</v>
      </c>
      <c r="B5022" t="str">
        <f>VLOOKUP(A5022,Cafe_sales!$A$1:$O$10001,9,FALSE)</f>
        <v>Cookie</v>
      </c>
      <c r="C5022" s="6">
        <f>VLOOKUP(A5022,Cafe_sales!$A$1:$O$10001,10,FALSE)</f>
        <v>4</v>
      </c>
      <c r="D5022" s="10">
        <f>VLOOKUP(A5022,Cafe_sales!$A$1:$O$10001,11,FALSE)</f>
        <v>1</v>
      </c>
      <c r="E5022" s="6">
        <f>VLOOKUP(A5022,Cafe_sales!$A$1:$O$10001,12,FALSE)</f>
        <v>4</v>
      </c>
      <c r="F5022" t="str">
        <f>VLOOKUP(A5022,Cafe_sales!$A$1:$O$10001,13,FALSE)</f>
        <v>Cash</v>
      </c>
      <c r="G5022" t="str">
        <f>VLOOKUP(A5022,Cafe_sales!$A$1:$O$10001,14,FALSE)</f>
        <v>UNKNOWN</v>
      </c>
      <c r="H5022" s="8">
        <f>VLOOKUP(A5022,Cafe_sales!$A$1:$O$10001,15,FALSE)</f>
        <v>45032</v>
      </c>
    </row>
    <row r="5023" spans="1:8" hidden="1" x14ac:dyDescent="0.35">
      <c r="A5023" t="s">
        <v>6662</v>
      </c>
      <c r="B5023" t="str">
        <f>VLOOKUP(A5023,Cafe_sales!$A$1:$O$10001,9,FALSE)</f>
        <v>Coffee</v>
      </c>
      <c r="C5023">
        <f>VLOOKUP(A5023,Cafe_sales!$A$1:$O$10001,10,FALSE)</f>
        <v>3</v>
      </c>
      <c r="D5023">
        <f>VLOOKUP(A5023,Cafe_sales!$A$1:$O$10001,11,FALSE)</f>
        <v>2</v>
      </c>
      <c r="E5023">
        <f>VLOOKUP(A5023,Cafe_sales!$A$1:$O$10001,12,FALSE)</f>
        <v>6</v>
      </c>
      <c r="F5023" t="str">
        <f>VLOOKUP(A5023,Cafe_sales!$A$1:$O$10001,13,FALSE)</f>
        <v>Credit Card</v>
      </c>
      <c r="G5023" t="str">
        <f>VLOOKUP(A5023,Cafe_sales!$A$1:$O$10001,14,FALSE)</f>
        <v>Takeaway</v>
      </c>
      <c r="H5023" s="1">
        <f>VLOOKUP(A5023,Cafe_sales!$A$1:$O$10001,15,FALSE)</f>
        <v>45284</v>
      </c>
    </row>
    <row r="5024" spans="1:8" x14ac:dyDescent="0.35">
      <c r="A5024" t="s">
        <v>1093</v>
      </c>
      <c r="B5024" t="str">
        <f>VLOOKUP(A5024,Cafe_sales!$A$1:$O$10001,9,FALSE)</f>
        <v>Cake</v>
      </c>
      <c r="C5024" s="6">
        <f>VLOOKUP(A5024,Cafe_sales!$A$1:$O$10001,10,FALSE)</f>
        <v>2</v>
      </c>
      <c r="D5024" s="10">
        <f>VLOOKUP(A5024,Cafe_sales!$A$1:$O$10001,11,FALSE)</f>
        <v>3</v>
      </c>
      <c r="E5024" s="6">
        <f>VLOOKUP(A5024,Cafe_sales!$A$1:$O$10001,12,FALSE)</f>
        <v>6</v>
      </c>
      <c r="F5024" t="str">
        <f>VLOOKUP(A5024,Cafe_sales!$A$1:$O$10001,13,FALSE)</f>
        <v>Credit Card</v>
      </c>
      <c r="G5024" t="str">
        <f>VLOOKUP(A5024,Cafe_sales!$A$1:$O$10001,14,FALSE)</f>
        <v>UNKNOWN</v>
      </c>
      <c r="H5024" s="8">
        <f>VLOOKUP(A5024,Cafe_sales!$A$1:$O$10001,15,FALSE)</f>
        <v>45238</v>
      </c>
    </row>
    <row r="5025" spans="1:8" x14ac:dyDescent="0.35">
      <c r="A5025" t="s">
        <v>2597</v>
      </c>
      <c r="B5025" t="str">
        <f>VLOOKUP(A5025,Cafe_sales!$A$1:$O$10001,9,FALSE)</f>
        <v>Cake</v>
      </c>
      <c r="C5025" s="6">
        <f>VLOOKUP(A5025,Cafe_sales!$A$1:$O$10001,10,FALSE)</f>
        <v>3</v>
      </c>
      <c r="D5025" s="10">
        <f>VLOOKUP(A5025,Cafe_sales!$A$1:$O$10001,11,FALSE)</f>
        <v>3</v>
      </c>
      <c r="E5025" s="6">
        <f>VLOOKUP(A5025,Cafe_sales!$A$1:$O$10001,12,FALSE)</f>
        <v>9</v>
      </c>
      <c r="F5025" t="str">
        <f>VLOOKUP(A5025,Cafe_sales!$A$1:$O$10001,13,FALSE)</f>
        <v>Credit Card</v>
      </c>
      <c r="G5025" t="str">
        <f>VLOOKUP(A5025,Cafe_sales!$A$1:$O$10001,14,FALSE)</f>
        <v>In-store</v>
      </c>
      <c r="H5025" s="8">
        <f>VLOOKUP(A5025,Cafe_sales!$A$1:$O$10001,15,FALSE)</f>
        <v>45158</v>
      </c>
    </row>
    <row r="5026" spans="1:8" x14ac:dyDescent="0.35">
      <c r="A5026" t="s">
        <v>715</v>
      </c>
      <c r="B5026" t="str">
        <f>VLOOKUP(A5026,Cafe_sales!$A$1:$O$10001,9,FALSE)</f>
        <v>Cake</v>
      </c>
      <c r="C5026" s="6">
        <f>VLOOKUP(A5026,Cafe_sales!$A$1:$O$10001,10,FALSE)</f>
        <v>4</v>
      </c>
      <c r="D5026" s="10">
        <f>VLOOKUP(A5026,Cafe_sales!$A$1:$O$10001,11,FALSE)</f>
        <v>3</v>
      </c>
      <c r="E5026" s="6">
        <f>VLOOKUP(A5026,Cafe_sales!$A$1:$O$10001,12,FALSE)</f>
        <v>12</v>
      </c>
      <c r="F5026" t="str">
        <f>VLOOKUP(A5026,Cafe_sales!$A$1:$O$10001,13,FALSE)</f>
        <v>Cash</v>
      </c>
      <c r="G5026" t="str">
        <f>VLOOKUP(A5026,Cafe_sales!$A$1:$O$10001,14,FALSE)</f>
        <v>In-store</v>
      </c>
      <c r="H5026" s="8">
        <f>VLOOKUP(A5026,Cafe_sales!$A$1:$O$10001,15,FALSE)</f>
        <v>45100</v>
      </c>
    </row>
    <row r="5027" spans="1:8" x14ac:dyDescent="0.35">
      <c r="A5027" t="s">
        <v>9725</v>
      </c>
      <c r="B5027" t="str">
        <f>VLOOKUP(A5027,Cafe_sales!$A$1:$O$10001,9,FALSE)</f>
        <v>Juice</v>
      </c>
      <c r="C5027" s="6">
        <f>VLOOKUP(A5027,Cafe_sales!$A$1:$O$10001,10,FALSE)</f>
        <v>2</v>
      </c>
      <c r="D5027" s="10">
        <f>VLOOKUP(A5027,Cafe_sales!$A$1:$O$10001,11,FALSE)</f>
        <v>3</v>
      </c>
      <c r="E5027" s="6">
        <f>VLOOKUP(A5027,Cafe_sales!$A$1:$O$10001,12,FALSE)</f>
        <v>6</v>
      </c>
      <c r="F5027" t="str">
        <f>VLOOKUP(A5027,Cafe_sales!$A$1:$O$10001,13,FALSE)</f>
        <v>Cash</v>
      </c>
      <c r="G5027" t="str">
        <f>VLOOKUP(A5027,Cafe_sales!$A$1:$O$10001,14,FALSE)</f>
        <v>In-store</v>
      </c>
      <c r="H5027" s="8">
        <f>VLOOKUP(A5027,Cafe_sales!$A$1:$O$10001,15,FALSE)</f>
        <v>44933</v>
      </c>
    </row>
    <row r="5028" spans="1:8" hidden="1" x14ac:dyDescent="0.35">
      <c r="A5028" t="s">
        <v>2692</v>
      </c>
      <c r="B5028" t="str">
        <f>VLOOKUP(A5028,Cafe_sales!$A$1:$O$10001,9,FALSE)</f>
        <v>Tea</v>
      </c>
      <c r="C5028">
        <f>VLOOKUP(A5028,Cafe_sales!$A$1:$O$10001,10,FALSE)</f>
        <v>4</v>
      </c>
      <c r="D5028">
        <f>VLOOKUP(A5028,Cafe_sales!$A$1:$O$10001,11,FALSE)</f>
        <v>1.5</v>
      </c>
      <c r="E5028">
        <f>VLOOKUP(A5028,Cafe_sales!$A$1:$O$10001,12,FALSE)</f>
        <v>6</v>
      </c>
      <c r="F5028" t="str">
        <f>VLOOKUP(A5028,Cafe_sales!$A$1:$O$10001,13,FALSE)</f>
        <v>Credit Card</v>
      </c>
      <c r="G5028" t="str">
        <f>VLOOKUP(A5028,Cafe_sales!$A$1:$O$10001,14,FALSE)</f>
        <v>Takeaway</v>
      </c>
      <c r="H5028" s="1">
        <f>VLOOKUP(A5028,Cafe_sales!$A$1:$O$10001,15,FALSE)</f>
        <v>44927</v>
      </c>
    </row>
    <row r="5029" spans="1:8" hidden="1" x14ac:dyDescent="0.35">
      <c r="A5029" t="s">
        <v>4078</v>
      </c>
      <c r="B5029" t="str">
        <f>VLOOKUP(A5029,Cafe_sales!$A$1:$O$10001,9,FALSE)</f>
        <v>Smoothie</v>
      </c>
      <c r="C5029">
        <f>VLOOKUP(A5029,Cafe_sales!$A$1:$O$10001,10,FALSE)</f>
        <v>1</v>
      </c>
      <c r="D5029">
        <f>VLOOKUP(A5029,Cafe_sales!$A$1:$O$10001,11,FALSE)</f>
        <v>4</v>
      </c>
      <c r="E5029">
        <f>VLOOKUP(A5029,Cafe_sales!$A$1:$O$10001,12,FALSE)</f>
        <v>4</v>
      </c>
      <c r="F5029" t="str">
        <f>VLOOKUP(A5029,Cafe_sales!$A$1:$O$10001,13,FALSE)</f>
        <v>Digital Wallet</v>
      </c>
      <c r="G5029" t="str">
        <f>VLOOKUP(A5029,Cafe_sales!$A$1:$O$10001,14,FALSE)</f>
        <v>Takeaway</v>
      </c>
      <c r="H5029" s="1">
        <f>VLOOKUP(A5029,Cafe_sales!$A$1:$O$10001,15,FALSE)</f>
        <v>44997</v>
      </c>
    </row>
    <row r="5030" spans="1:8" x14ac:dyDescent="0.35">
      <c r="A5030" t="s">
        <v>9693</v>
      </c>
      <c r="B5030" t="str">
        <f>VLOOKUP(A5030,Cafe_sales!$A$1:$O$10001,9,FALSE)</f>
        <v>Juice</v>
      </c>
      <c r="C5030" s="6">
        <f>VLOOKUP(A5030,Cafe_sales!$A$1:$O$10001,10,FALSE)</f>
        <v>4</v>
      </c>
      <c r="D5030" s="10">
        <f>VLOOKUP(A5030,Cafe_sales!$A$1:$O$10001,11,FALSE)</f>
        <v>3</v>
      </c>
      <c r="E5030" s="6">
        <f>VLOOKUP(A5030,Cafe_sales!$A$1:$O$10001,12,FALSE)</f>
        <v>12</v>
      </c>
      <c r="F5030" t="str">
        <f>VLOOKUP(A5030,Cafe_sales!$A$1:$O$10001,13,FALSE)</f>
        <v>Credit Card</v>
      </c>
      <c r="G5030" t="str">
        <f>VLOOKUP(A5030,Cafe_sales!$A$1:$O$10001,14,FALSE)</f>
        <v>UNKNOWN</v>
      </c>
      <c r="H5030" s="8">
        <f>VLOOKUP(A5030,Cafe_sales!$A$1:$O$10001,15,FALSE)</f>
        <v>44948</v>
      </c>
    </row>
    <row r="5031" spans="1:8" x14ac:dyDescent="0.35">
      <c r="A5031" t="s">
        <v>1171</v>
      </c>
      <c r="B5031" t="str">
        <f>VLOOKUP(A5031,Cafe_sales!$A$1:$O$10001,9,FALSE)</f>
        <v>Salad</v>
      </c>
      <c r="C5031" s="6">
        <f>VLOOKUP(A5031,Cafe_sales!$A$1:$O$10001,10,FALSE)</f>
        <v>3</v>
      </c>
      <c r="D5031" s="10">
        <f>VLOOKUP(A5031,Cafe_sales!$A$1:$O$10001,11,FALSE)</f>
        <v>2.9634131807889403</v>
      </c>
      <c r="E5031" s="6">
        <f>VLOOKUP(A5031,Cafe_sales!$A$1:$O$10001,12,FALSE)</f>
        <v>15</v>
      </c>
      <c r="F5031" t="str">
        <f>VLOOKUP(A5031,Cafe_sales!$A$1:$O$10001,13,FALSE)</f>
        <v>Digital Wallet</v>
      </c>
      <c r="G5031" t="str">
        <f>VLOOKUP(A5031,Cafe_sales!$A$1:$O$10001,14,FALSE)</f>
        <v>UNKNOWN</v>
      </c>
      <c r="H5031" s="8">
        <f>VLOOKUP(A5031,Cafe_sales!$A$1:$O$10001,15,FALSE)</f>
        <v>45074</v>
      </c>
    </row>
    <row r="5032" spans="1:8" x14ac:dyDescent="0.35">
      <c r="A5032" t="s">
        <v>3698</v>
      </c>
      <c r="B5032" t="str">
        <f>VLOOKUP(A5032,Cafe_sales!$A$1:$O$10001,9,FALSE)</f>
        <v>Tea</v>
      </c>
      <c r="C5032" s="6">
        <f>VLOOKUP(A5032,Cafe_sales!$A$1:$O$10001,10,FALSE)</f>
        <v>3</v>
      </c>
      <c r="D5032" s="10">
        <f>VLOOKUP(A5032,Cafe_sales!$A$1:$O$10001,11,FALSE)</f>
        <v>1.5</v>
      </c>
      <c r="E5032" s="6">
        <f>VLOOKUP(A5032,Cafe_sales!$A$1:$O$10001,12,FALSE)</f>
        <v>7.5</v>
      </c>
      <c r="F5032" t="str">
        <f>VLOOKUP(A5032,Cafe_sales!$A$1:$O$10001,13,FALSE)</f>
        <v>Cash</v>
      </c>
      <c r="G5032" t="str">
        <f>VLOOKUP(A5032,Cafe_sales!$A$1:$O$10001,14,FALSE)</f>
        <v>UNKNOWN</v>
      </c>
      <c r="H5032" s="8">
        <f>VLOOKUP(A5032,Cafe_sales!$A$1:$O$10001,15,FALSE)</f>
        <v>45019</v>
      </c>
    </row>
    <row r="5033" spans="1:8" x14ac:dyDescent="0.35">
      <c r="A5033" t="s">
        <v>4735</v>
      </c>
      <c r="B5033" t="str">
        <f>VLOOKUP(A5033,Cafe_sales!$A$1:$O$10001,9,FALSE)</f>
        <v>Juice</v>
      </c>
      <c r="C5033" s="6">
        <f>VLOOKUP(A5033,Cafe_sales!$A$1:$O$10001,10,FALSE)</f>
        <v>3</v>
      </c>
      <c r="D5033" s="10">
        <f>VLOOKUP(A5033,Cafe_sales!$A$1:$O$10001,11,FALSE)</f>
        <v>3</v>
      </c>
      <c r="E5033" s="6">
        <f>VLOOKUP(A5033,Cafe_sales!$A$1:$O$10001,12,FALSE)</f>
        <v>9</v>
      </c>
      <c r="F5033" t="str">
        <f>VLOOKUP(A5033,Cafe_sales!$A$1:$O$10001,13,FALSE)</f>
        <v>Credit Card</v>
      </c>
      <c r="G5033" t="str">
        <f>VLOOKUP(A5033,Cafe_sales!$A$1:$O$10001,14,FALSE)</f>
        <v>In-store</v>
      </c>
      <c r="H5033" s="8">
        <f>VLOOKUP(A5033,Cafe_sales!$A$1:$O$10001,15,FALSE)</f>
        <v>45008</v>
      </c>
    </row>
    <row r="5034" spans="1:8" x14ac:dyDescent="0.35">
      <c r="A5034" t="s">
        <v>2351</v>
      </c>
      <c r="B5034" t="str">
        <f>VLOOKUP(A5034,Cafe_sales!$A$1:$O$10001,9,FALSE)</f>
        <v>UNKNOWN</v>
      </c>
      <c r="C5034" s="6">
        <f>VLOOKUP(A5034,Cafe_sales!$A$1:$O$10001,10,FALSE)</f>
        <v>2</v>
      </c>
      <c r="D5034" s="10">
        <f>VLOOKUP(A5034,Cafe_sales!$A$1:$O$10001,11,FALSE)</f>
        <v>2</v>
      </c>
      <c r="E5034" s="6">
        <f>VLOOKUP(A5034,Cafe_sales!$A$1:$O$10001,12,FALSE)</f>
        <v>4</v>
      </c>
      <c r="F5034" t="str">
        <f>VLOOKUP(A5034,Cafe_sales!$A$1:$O$10001,13,FALSE)</f>
        <v>Default mode</v>
      </c>
      <c r="G5034" t="str">
        <f>VLOOKUP(A5034,Cafe_sales!$A$1:$O$10001,14,FALSE)</f>
        <v>UNKNOWN</v>
      </c>
      <c r="H5034" s="8">
        <f>VLOOKUP(A5034,Cafe_sales!$A$1:$O$10001,15,FALSE)</f>
        <v>45164</v>
      </c>
    </row>
    <row r="5035" spans="1:8" x14ac:dyDescent="0.35">
      <c r="A5035" t="s">
        <v>1444</v>
      </c>
      <c r="B5035" t="str">
        <f>VLOOKUP(A5035,Cafe_sales!$A$1:$O$10001,9,FALSE)</f>
        <v>Sandwich</v>
      </c>
      <c r="C5035" s="6">
        <f>VLOOKUP(A5035,Cafe_sales!$A$1:$O$10001,10,FALSE)</f>
        <v>5</v>
      </c>
      <c r="D5035" s="10">
        <f>VLOOKUP(A5035,Cafe_sales!$A$1:$O$10001,11,FALSE)</f>
        <v>4</v>
      </c>
      <c r="E5035" s="6">
        <f>VLOOKUP(A5035,Cafe_sales!$A$1:$O$10001,12,FALSE)</f>
        <v>20</v>
      </c>
      <c r="F5035" t="str">
        <f>VLOOKUP(A5035,Cafe_sales!$A$1:$O$10001,13,FALSE)</f>
        <v>Default mode</v>
      </c>
      <c r="G5035" t="str">
        <f>VLOOKUP(A5035,Cafe_sales!$A$1:$O$10001,14,FALSE)</f>
        <v>UNKNOWN</v>
      </c>
      <c r="H5035" s="8">
        <f>VLOOKUP(A5035,Cafe_sales!$A$1:$O$10001,15,FALSE)</f>
        <v>44989</v>
      </c>
    </row>
    <row r="5036" spans="1:8" x14ac:dyDescent="0.35">
      <c r="A5036" t="s">
        <v>3245</v>
      </c>
      <c r="B5036" t="str">
        <f>VLOOKUP(A5036,Cafe_sales!$A$1:$O$10001,9,FALSE)</f>
        <v>Coffee</v>
      </c>
      <c r="C5036" s="6">
        <f>VLOOKUP(A5036,Cafe_sales!$A$1:$O$10001,10,FALSE)</f>
        <v>2</v>
      </c>
      <c r="D5036" s="10">
        <f>VLOOKUP(A5036,Cafe_sales!$A$1:$O$10001,11,FALSE)</f>
        <v>2</v>
      </c>
      <c r="E5036" s="6">
        <f>VLOOKUP(A5036,Cafe_sales!$A$1:$O$10001,12,FALSE)</f>
        <v>4</v>
      </c>
      <c r="F5036" t="str">
        <f>VLOOKUP(A5036,Cafe_sales!$A$1:$O$10001,13,FALSE)</f>
        <v>Credit Card</v>
      </c>
      <c r="G5036" t="str">
        <f>VLOOKUP(A5036,Cafe_sales!$A$1:$O$10001,14,FALSE)</f>
        <v>UNKNOWN</v>
      </c>
      <c r="H5036" s="8">
        <f>VLOOKUP(A5036,Cafe_sales!$A$1:$O$10001,15,FALSE)</f>
        <v>45127</v>
      </c>
    </row>
    <row r="5037" spans="1:8" x14ac:dyDescent="0.35">
      <c r="A5037" t="s">
        <v>1849</v>
      </c>
      <c r="B5037" t="str">
        <f>VLOOKUP(A5037,Cafe_sales!$A$1:$O$10001,9,FALSE)</f>
        <v>Smoothie</v>
      </c>
      <c r="C5037" s="6">
        <f>VLOOKUP(A5037,Cafe_sales!$A$1:$O$10001,10,FALSE)</f>
        <v>3</v>
      </c>
      <c r="D5037" s="10">
        <f>VLOOKUP(A5037,Cafe_sales!$A$1:$O$10001,11,FALSE)</f>
        <v>4</v>
      </c>
      <c r="E5037" s="6">
        <f>VLOOKUP(A5037,Cafe_sales!$A$1:$O$10001,12,FALSE)</f>
        <v>12</v>
      </c>
      <c r="F5037" t="str">
        <f>VLOOKUP(A5037,Cafe_sales!$A$1:$O$10001,13,FALSE)</f>
        <v>Cash</v>
      </c>
      <c r="G5037" t="str">
        <f>VLOOKUP(A5037,Cafe_sales!$A$1:$O$10001,14,FALSE)</f>
        <v>In-store</v>
      </c>
      <c r="H5037" s="8">
        <f>VLOOKUP(A5037,Cafe_sales!$A$1:$O$10001,15,FALSE)</f>
        <v>45067</v>
      </c>
    </row>
    <row r="5038" spans="1:8" x14ac:dyDescent="0.35">
      <c r="A5038" t="s">
        <v>2397</v>
      </c>
      <c r="B5038" t="str">
        <f>VLOOKUP(A5038,Cafe_sales!$A$1:$O$10001,9,FALSE)</f>
        <v>Cookie</v>
      </c>
      <c r="C5038" s="6">
        <f>VLOOKUP(A5038,Cafe_sales!$A$1:$O$10001,10,FALSE)</f>
        <v>4</v>
      </c>
      <c r="D5038" s="10">
        <f>VLOOKUP(A5038,Cafe_sales!$A$1:$O$10001,11,FALSE)</f>
        <v>1</v>
      </c>
      <c r="E5038" s="6">
        <f>VLOOKUP(A5038,Cafe_sales!$A$1:$O$10001,12,FALSE)</f>
        <v>4</v>
      </c>
      <c r="F5038" t="str">
        <f>VLOOKUP(A5038,Cafe_sales!$A$1:$O$10001,13,FALSE)</f>
        <v>Cash</v>
      </c>
      <c r="G5038" t="str">
        <f>VLOOKUP(A5038,Cafe_sales!$A$1:$O$10001,14,FALSE)</f>
        <v>UNKNOWN</v>
      </c>
      <c r="H5038" s="8">
        <f>VLOOKUP(A5038,Cafe_sales!$A$1:$O$10001,15,FALSE)</f>
        <v>45059</v>
      </c>
    </row>
    <row r="5039" spans="1:8" x14ac:dyDescent="0.35">
      <c r="A5039" t="s">
        <v>3497</v>
      </c>
      <c r="B5039" t="str">
        <f>VLOOKUP(A5039,Cafe_sales!$A$1:$O$10001,9,FALSE)</f>
        <v>Smoothie</v>
      </c>
      <c r="C5039" s="6">
        <f>VLOOKUP(A5039,Cafe_sales!$A$1:$O$10001,10,FALSE)</f>
        <v>1</v>
      </c>
      <c r="D5039" s="10">
        <f>VLOOKUP(A5039,Cafe_sales!$A$1:$O$10001,11,FALSE)</f>
        <v>4</v>
      </c>
      <c r="E5039" s="6">
        <f>VLOOKUP(A5039,Cafe_sales!$A$1:$O$10001,12,FALSE)</f>
        <v>4</v>
      </c>
      <c r="F5039" t="str">
        <f>VLOOKUP(A5039,Cafe_sales!$A$1:$O$10001,13,FALSE)</f>
        <v>Default mode</v>
      </c>
      <c r="G5039" t="str">
        <f>VLOOKUP(A5039,Cafe_sales!$A$1:$O$10001,14,FALSE)</f>
        <v>UNKNOWN</v>
      </c>
      <c r="H5039" s="8">
        <f>VLOOKUP(A5039,Cafe_sales!$A$1:$O$10001,15,FALSE)</f>
        <v>45283</v>
      </c>
    </row>
    <row r="5040" spans="1:8" hidden="1" x14ac:dyDescent="0.35">
      <c r="A5040" t="s">
        <v>6546</v>
      </c>
      <c r="B5040" t="str">
        <f>VLOOKUP(A5040,Cafe_sales!$A$1:$O$10001,9,FALSE)</f>
        <v>Coffee</v>
      </c>
      <c r="C5040">
        <f>VLOOKUP(A5040,Cafe_sales!$A$1:$O$10001,10,FALSE)</f>
        <v>4</v>
      </c>
      <c r="D5040">
        <f>VLOOKUP(A5040,Cafe_sales!$A$1:$O$10001,11,FALSE)</f>
        <v>2</v>
      </c>
      <c r="E5040">
        <f>VLOOKUP(A5040,Cafe_sales!$A$1:$O$10001,12,FALSE)</f>
        <v>8</v>
      </c>
      <c r="F5040" t="str">
        <f>VLOOKUP(A5040,Cafe_sales!$A$1:$O$10001,13,FALSE)</f>
        <v>Digital Wallet</v>
      </c>
      <c r="G5040" t="str">
        <f>VLOOKUP(A5040,Cafe_sales!$A$1:$O$10001,14,FALSE)</f>
        <v>Takeaway</v>
      </c>
      <c r="H5040" s="1">
        <f>VLOOKUP(A5040,Cafe_sales!$A$1:$O$10001,15,FALSE)</f>
        <v>45107</v>
      </c>
    </row>
    <row r="5041" spans="1:8" x14ac:dyDescent="0.35">
      <c r="A5041" t="s">
        <v>842</v>
      </c>
      <c r="B5041" t="str">
        <f>VLOOKUP(A5041,Cafe_sales!$A$1:$O$10001,9,FALSE)</f>
        <v>Cookie</v>
      </c>
      <c r="C5041" s="6">
        <f>VLOOKUP(A5041,Cafe_sales!$A$1:$O$10001,10,FALSE)</f>
        <v>1</v>
      </c>
      <c r="D5041" s="10">
        <f>VLOOKUP(A5041,Cafe_sales!$A$1:$O$10001,11,FALSE)</f>
        <v>1</v>
      </c>
      <c r="E5041" s="6">
        <f>VLOOKUP(A5041,Cafe_sales!$A$1:$O$10001,12,FALSE)</f>
        <v>1</v>
      </c>
      <c r="F5041" t="str">
        <f>VLOOKUP(A5041,Cafe_sales!$A$1:$O$10001,13,FALSE)</f>
        <v>UNKNOWN</v>
      </c>
      <c r="G5041" t="str">
        <f>VLOOKUP(A5041,Cafe_sales!$A$1:$O$10001,14,FALSE)</f>
        <v>In-store</v>
      </c>
      <c r="H5041" s="8">
        <f>VLOOKUP(A5041,Cafe_sales!$A$1:$O$10001,15,FALSE)</f>
        <v>45048</v>
      </c>
    </row>
    <row r="5042" spans="1:8" x14ac:dyDescent="0.35">
      <c r="A5042" t="s">
        <v>1627</v>
      </c>
      <c r="B5042" t="str">
        <f>VLOOKUP(A5042,Cafe_sales!$A$1:$O$10001,9,FALSE)</f>
        <v>Cake</v>
      </c>
      <c r="C5042" s="6">
        <f>VLOOKUP(A5042,Cafe_sales!$A$1:$O$10001,10,FALSE)</f>
        <v>4</v>
      </c>
      <c r="D5042" s="10">
        <f>VLOOKUP(A5042,Cafe_sales!$A$1:$O$10001,11,FALSE)</f>
        <v>3</v>
      </c>
      <c r="E5042" s="6">
        <f>VLOOKUP(A5042,Cafe_sales!$A$1:$O$10001,12,FALSE)</f>
        <v>12</v>
      </c>
      <c r="F5042" t="str">
        <f>VLOOKUP(A5042,Cafe_sales!$A$1:$O$10001,13,FALSE)</f>
        <v>Cash</v>
      </c>
      <c r="G5042" t="str">
        <f>VLOOKUP(A5042,Cafe_sales!$A$1:$O$10001,14,FALSE)</f>
        <v>In-store</v>
      </c>
      <c r="H5042" s="8">
        <f>VLOOKUP(A5042,Cafe_sales!$A$1:$O$10001,15,FALSE)</f>
        <v>45086</v>
      </c>
    </row>
    <row r="5043" spans="1:8" hidden="1" x14ac:dyDescent="0.35">
      <c r="A5043" t="s">
        <v>8640</v>
      </c>
      <c r="B5043" t="str">
        <f>VLOOKUP(A5043,Cafe_sales!$A$1:$O$10001,9,FALSE)</f>
        <v>Cake</v>
      </c>
      <c r="C5043">
        <f>VLOOKUP(A5043,Cafe_sales!$A$1:$O$10001,10,FALSE)</f>
        <v>2</v>
      </c>
      <c r="D5043">
        <f>VLOOKUP(A5043,Cafe_sales!$A$1:$O$10001,11,FALSE)</f>
        <v>3</v>
      </c>
      <c r="E5043">
        <f>VLOOKUP(A5043,Cafe_sales!$A$1:$O$10001,12,FALSE)</f>
        <v>6</v>
      </c>
      <c r="F5043" t="str">
        <f>VLOOKUP(A5043,Cafe_sales!$A$1:$O$10001,13,FALSE)</f>
        <v>Default mode</v>
      </c>
      <c r="G5043" t="str">
        <f>VLOOKUP(A5043,Cafe_sales!$A$1:$O$10001,14,FALSE)</f>
        <v>Takeaway</v>
      </c>
      <c r="H5043" s="1">
        <f>VLOOKUP(A5043,Cafe_sales!$A$1:$O$10001,15,FALSE)</f>
        <v>45078</v>
      </c>
    </row>
    <row r="5044" spans="1:8" hidden="1" x14ac:dyDescent="0.35">
      <c r="A5044" t="s">
        <v>7364</v>
      </c>
      <c r="B5044" t="str">
        <f>VLOOKUP(A5044,Cafe_sales!$A$1:$O$10001,9,FALSE)</f>
        <v>Coffee</v>
      </c>
      <c r="C5044">
        <f>VLOOKUP(A5044,Cafe_sales!$A$1:$O$10001,10,FALSE)</f>
        <v>4</v>
      </c>
      <c r="D5044">
        <f>VLOOKUP(A5044,Cafe_sales!$A$1:$O$10001,11,FALSE)</f>
        <v>2</v>
      </c>
      <c r="E5044">
        <f>VLOOKUP(A5044,Cafe_sales!$A$1:$O$10001,12,FALSE)</f>
        <v>8</v>
      </c>
      <c r="F5044" t="str">
        <f>VLOOKUP(A5044,Cafe_sales!$A$1:$O$10001,13,FALSE)</f>
        <v>Digital Wallet</v>
      </c>
      <c r="G5044" t="str">
        <f>VLOOKUP(A5044,Cafe_sales!$A$1:$O$10001,14,FALSE)</f>
        <v>Takeaway</v>
      </c>
      <c r="H5044" s="1">
        <f>VLOOKUP(A5044,Cafe_sales!$A$1:$O$10001,15,FALSE)</f>
        <v>45276</v>
      </c>
    </row>
    <row r="5045" spans="1:8" x14ac:dyDescent="0.35">
      <c r="A5045" t="s">
        <v>5881</v>
      </c>
      <c r="B5045" t="str">
        <f>VLOOKUP(A5045,Cafe_sales!$A$1:$O$10001,9,FALSE)</f>
        <v>UNKNOWN</v>
      </c>
      <c r="C5045" s="6">
        <f>VLOOKUP(A5045,Cafe_sales!$A$1:$O$10001,10,FALSE)</f>
        <v>2</v>
      </c>
      <c r="D5045" s="10">
        <f>VLOOKUP(A5045,Cafe_sales!$A$1:$O$10001,11,FALSE)</f>
        <v>5</v>
      </c>
      <c r="E5045" s="6">
        <f>VLOOKUP(A5045,Cafe_sales!$A$1:$O$10001,12,FALSE)</f>
        <v>10</v>
      </c>
      <c r="F5045" t="str">
        <f>VLOOKUP(A5045,Cafe_sales!$A$1:$O$10001,13,FALSE)</f>
        <v>Default mode</v>
      </c>
      <c r="G5045" t="str">
        <f>VLOOKUP(A5045,Cafe_sales!$A$1:$O$10001,14,FALSE)</f>
        <v>In-store</v>
      </c>
      <c r="H5045" s="8">
        <f>VLOOKUP(A5045,Cafe_sales!$A$1:$O$10001,15,FALSE)</f>
        <v>44982</v>
      </c>
    </row>
    <row r="5046" spans="1:8" x14ac:dyDescent="0.35">
      <c r="A5046" t="s">
        <v>4964</v>
      </c>
      <c r="B5046" t="str">
        <f>VLOOKUP(A5046,Cafe_sales!$A$1:$O$10001,9,FALSE)</f>
        <v>Juice</v>
      </c>
      <c r="C5046" s="6">
        <f>VLOOKUP(A5046,Cafe_sales!$A$1:$O$10001,10,FALSE)</f>
        <v>1</v>
      </c>
      <c r="D5046" s="10">
        <f>VLOOKUP(A5046,Cafe_sales!$A$1:$O$10001,11,FALSE)</f>
        <v>3</v>
      </c>
      <c r="E5046" s="6">
        <f>VLOOKUP(A5046,Cafe_sales!$A$1:$O$10001,12,FALSE)</f>
        <v>3</v>
      </c>
      <c r="F5046" t="str">
        <f>VLOOKUP(A5046,Cafe_sales!$A$1:$O$10001,13,FALSE)</f>
        <v>Default mode</v>
      </c>
      <c r="G5046" t="str">
        <f>VLOOKUP(A5046,Cafe_sales!$A$1:$O$10001,14,FALSE)</f>
        <v>UNKNOWN</v>
      </c>
      <c r="H5046" s="8">
        <f>VLOOKUP(A5046,Cafe_sales!$A$1:$O$10001,15,FALSE)</f>
        <v>45093</v>
      </c>
    </row>
    <row r="5047" spans="1:8" x14ac:dyDescent="0.35">
      <c r="A5047" t="s">
        <v>4531</v>
      </c>
      <c r="B5047" t="str">
        <f>VLOOKUP(A5047,Cafe_sales!$A$1:$O$10001,9,FALSE)</f>
        <v>Cookie</v>
      </c>
      <c r="C5047" s="6">
        <f>VLOOKUP(A5047,Cafe_sales!$A$1:$O$10001,10,FALSE)</f>
        <v>5</v>
      </c>
      <c r="D5047" s="10">
        <f>VLOOKUP(A5047,Cafe_sales!$A$1:$O$10001,11,FALSE)</f>
        <v>1</v>
      </c>
      <c r="E5047" s="6">
        <f>VLOOKUP(A5047,Cafe_sales!$A$1:$O$10001,12,FALSE)</f>
        <v>5</v>
      </c>
      <c r="F5047" t="str">
        <f>VLOOKUP(A5047,Cafe_sales!$A$1:$O$10001,13,FALSE)</f>
        <v>Cash</v>
      </c>
      <c r="G5047" t="str">
        <f>VLOOKUP(A5047,Cafe_sales!$A$1:$O$10001,14,FALSE)</f>
        <v>In-store</v>
      </c>
      <c r="H5047" s="8">
        <f>VLOOKUP(A5047,Cafe_sales!$A$1:$O$10001,15,FALSE)</f>
        <v>45256</v>
      </c>
    </row>
    <row r="5048" spans="1:8" x14ac:dyDescent="0.35">
      <c r="A5048" t="s">
        <v>5704</v>
      </c>
      <c r="B5048" t="str">
        <f>VLOOKUP(A5048,Cafe_sales!$A$1:$O$10001,9,FALSE)</f>
        <v>Smoothie</v>
      </c>
      <c r="C5048" s="6">
        <f>VLOOKUP(A5048,Cafe_sales!$A$1:$O$10001,10,FALSE)</f>
        <v>2</v>
      </c>
      <c r="D5048" s="10">
        <f>VLOOKUP(A5048,Cafe_sales!$A$1:$O$10001,11,FALSE)</f>
        <v>0</v>
      </c>
      <c r="E5048" s="6">
        <f>VLOOKUP(A5048,Cafe_sales!$A$1:$O$10001,12,FALSE)</f>
        <v>8</v>
      </c>
      <c r="F5048" t="str">
        <f>VLOOKUP(A5048,Cafe_sales!$A$1:$O$10001,13,FALSE)</f>
        <v>Default mode</v>
      </c>
      <c r="G5048" t="str">
        <f>VLOOKUP(A5048,Cafe_sales!$A$1:$O$10001,14,FALSE)</f>
        <v>UNKNOWN</v>
      </c>
      <c r="H5048" s="8">
        <f>VLOOKUP(A5048,Cafe_sales!$A$1:$O$10001,15,FALSE)</f>
        <v>44988</v>
      </c>
    </row>
    <row r="5049" spans="1:8" x14ac:dyDescent="0.35">
      <c r="A5049" t="s">
        <v>2420</v>
      </c>
      <c r="B5049" t="str">
        <f>VLOOKUP(A5049,Cafe_sales!$A$1:$O$10001,9,FALSE)</f>
        <v>Juice</v>
      </c>
      <c r="C5049" s="6">
        <f>VLOOKUP(A5049,Cafe_sales!$A$1:$O$10001,10,FALSE)</f>
        <v>1</v>
      </c>
      <c r="D5049" s="10">
        <f>VLOOKUP(A5049,Cafe_sales!$A$1:$O$10001,11,FALSE)</f>
        <v>3</v>
      </c>
      <c r="E5049" s="6">
        <f>VLOOKUP(A5049,Cafe_sales!$A$1:$O$10001,12,FALSE)</f>
        <v>3</v>
      </c>
      <c r="F5049" t="str">
        <f>VLOOKUP(A5049,Cafe_sales!$A$1:$O$10001,13,FALSE)</f>
        <v>Credit Card</v>
      </c>
      <c r="G5049" t="str">
        <f>VLOOKUP(A5049,Cafe_sales!$A$1:$O$10001,14,FALSE)</f>
        <v>UNKNOWN</v>
      </c>
      <c r="H5049" s="8">
        <f>VLOOKUP(A5049,Cafe_sales!$A$1:$O$10001,15,FALSE)</f>
        <v>45149</v>
      </c>
    </row>
    <row r="5050" spans="1:8" x14ac:dyDescent="0.35">
      <c r="A5050" t="s">
        <v>9535</v>
      </c>
      <c r="B5050" t="str">
        <f>VLOOKUP(A5050,Cafe_sales!$A$1:$O$10001,9,FALSE)</f>
        <v>Cake</v>
      </c>
      <c r="C5050" s="6">
        <f>VLOOKUP(A5050,Cafe_sales!$A$1:$O$10001,10,FALSE)</f>
        <v>4</v>
      </c>
      <c r="D5050" s="10">
        <f>VLOOKUP(A5050,Cafe_sales!$A$1:$O$10001,11,FALSE)</f>
        <v>3</v>
      </c>
      <c r="E5050" s="6">
        <f>VLOOKUP(A5050,Cafe_sales!$A$1:$O$10001,12,FALSE)</f>
        <v>12</v>
      </c>
      <c r="F5050" t="str">
        <f>VLOOKUP(A5050,Cafe_sales!$A$1:$O$10001,13,FALSE)</f>
        <v>UNKNOWN</v>
      </c>
      <c r="G5050" t="str">
        <f>VLOOKUP(A5050,Cafe_sales!$A$1:$O$10001,14,FALSE)</f>
        <v>UNKNOWN</v>
      </c>
      <c r="H5050" s="8">
        <f>VLOOKUP(A5050,Cafe_sales!$A$1:$O$10001,15,FALSE)</f>
        <v>45059</v>
      </c>
    </row>
    <row r="5051" spans="1:8" x14ac:dyDescent="0.35">
      <c r="A5051" t="s">
        <v>7625</v>
      </c>
      <c r="B5051" t="str">
        <f>VLOOKUP(A5051,Cafe_sales!$A$1:$O$10001,9,FALSE)</f>
        <v>Salad</v>
      </c>
      <c r="C5051" s="6">
        <f>VLOOKUP(A5051,Cafe_sales!$A$1:$O$10001,10,FALSE)</f>
        <v>4</v>
      </c>
      <c r="D5051" s="10">
        <f>VLOOKUP(A5051,Cafe_sales!$A$1:$O$10001,11,FALSE)</f>
        <v>5</v>
      </c>
      <c r="E5051" s="6">
        <f>VLOOKUP(A5051,Cafe_sales!$A$1:$O$10001,12,FALSE)</f>
        <v>20</v>
      </c>
      <c r="F5051" t="str">
        <f>VLOOKUP(A5051,Cafe_sales!$A$1:$O$10001,13,FALSE)</f>
        <v>Digital Wallet</v>
      </c>
      <c r="G5051" t="str">
        <f>VLOOKUP(A5051,Cafe_sales!$A$1:$O$10001,14,FALSE)</f>
        <v>UNKNOWN</v>
      </c>
      <c r="H5051" s="8">
        <f>VLOOKUP(A5051,Cafe_sales!$A$1:$O$10001,15,FALSE)</f>
        <v>45123</v>
      </c>
    </row>
    <row r="5052" spans="1:8" hidden="1" x14ac:dyDescent="0.35">
      <c r="A5052" t="s">
        <v>434</v>
      </c>
      <c r="B5052" t="str">
        <f>VLOOKUP(A5052,Cafe_sales!$A$1:$O$10001,9,FALSE)</f>
        <v>Cookie</v>
      </c>
      <c r="C5052">
        <f>VLOOKUP(A5052,Cafe_sales!$A$1:$O$10001,10,FALSE)</f>
        <v>2</v>
      </c>
      <c r="D5052">
        <f>VLOOKUP(A5052,Cafe_sales!$A$1:$O$10001,11,FALSE)</f>
        <v>1</v>
      </c>
      <c r="E5052">
        <f>VLOOKUP(A5052,Cafe_sales!$A$1:$O$10001,12,FALSE)</f>
        <v>2</v>
      </c>
      <c r="F5052" t="str">
        <f>VLOOKUP(A5052,Cafe_sales!$A$1:$O$10001,13,FALSE)</f>
        <v>Digital Wallet</v>
      </c>
      <c r="G5052" t="str">
        <f>VLOOKUP(A5052,Cafe_sales!$A$1:$O$10001,14,FALSE)</f>
        <v>Takeaway</v>
      </c>
      <c r="H5052" s="1">
        <f>VLOOKUP(A5052,Cafe_sales!$A$1:$O$10001,15,FALSE)</f>
        <v>44958</v>
      </c>
    </row>
    <row r="5053" spans="1:8" x14ac:dyDescent="0.35">
      <c r="A5053" t="s">
        <v>8027</v>
      </c>
      <c r="B5053" t="str">
        <f>VLOOKUP(A5053,Cafe_sales!$A$1:$O$10001,9,FALSE)</f>
        <v>Cake</v>
      </c>
      <c r="C5053" s="6">
        <f>VLOOKUP(A5053,Cafe_sales!$A$1:$O$10001,10,FALSE)</f>
        <v>3</v>
      </c>
      <c r="D5053" s="10">
        <f>VLOOKUP(A5053,Cafe_sales!$A$1:$O$10001,11,FALSE)</f>
        <v>3</v>
      </c>
      <c r="E5053" s="6">
        <f>VLOOKUP(A5053,Cafe_sales!$A$1:$O$10001,12,FALSE)</f>
        <v>9</v>
      </c>
      <c r="F5053" t="str">
        <f>VLOOKUP(A5053,Cafe_sales!$A$1:$O$10001,13,FALSE)</f>
        <v>UNKNOWN</v>
      </c>
      <c r="G5053" t="str">
        <f>VLOOKUP(A5053,Cafe_sales!$A$1:$O$10001,14,FALSE)</f>
        <v>UNKNOWN</v>
      </c>
      <c r="H5053" s="8">
        <f>VLOOKUP(A5053,Cafe_sales!$A$1:$O$10001,15,FALSE)</f>
        <v>45101</v>
      </c>
    </row>
    <row r="5054" spans="1:8" hidden="1" x14ac:dyDescent="0.35">
      <c r="A5054" t="s">
        <v>7771</v>
      </c>
      <c r="B5054" t="str">
        <f>VLOOKUP(A5054,Cafe_sales!$A$1:$O$10001,9,FALSE)</f>
        <v>Cake</v>
      </c>
      <c r="C5054">
        <f>VLOOKUP(A5054,Cafe_sales!$A$1:$O$10001,10,FALSE)</f>
        <v>5</v>
      </c>
      <c r="D5054">
        <f>VLOOKUP(A5054,Cafe_sales!$A$1:$O$10001,11,FALSE)</f>
        <v>3.0603649976602716</v>
      </c>
      <c r="E5054">
        <f>VLOOKUP(A5054,Cafe_sales!$A$1:$O$10001,12,FALSE)</f>
        <v>15</v>
      </c>
      <c r="F5054" t="str">
        <f>VLOOKUP(A5054,Cafe_sales!$A$1:$O$10001,13,FALSE)</f>
        <v>Cash</v>
      </c>
      <c r="G5054" t="str">
        <f>VLOOKUP(A5054,Cafe_sales!$A$1:$O$10001,14,FALSE)</f>
        <v>Takeaway</v>
      </c>
      <c r="H5054" s="1">
        <f>VLOOKUP(A5054,Cafe_sales!$A$1:$O$10001,15,FALSE)</f>
        <v>45199</v>
      </c>
    </row>
    <row r="5055" spans="1:8" hidden="1" x14ac:dyDescent="0.35">
      <c r="A5055" t="s">
        <v>9130</v>
      </c>
      <c r="B5055" t="str">
        <f>VLOOKUP(A5055,Cafe_sales!$A$1:$O$10001,9,FALSE)</f>
        <v>UNKNOWN</v>
      </c>
      <c r="C5055">
        <f>VLOOKUP(A5055,Cafe_sales!$A$1:$O$10001,10,FALSE)</f>
        <v>5</v>
      </c>
      <c r="D5055">
        <f>VLOOKUP(A5055,Cafe_sales!$A$1:$O$10001,11,FALSE)</f>
        <v>4</v>
      </c>
      <c r="E5055">
        <f>VLOOKUP(A5055,Cafe_sales!$A$1:$O$10001,12,FALSE)</f>
        <v>20</v>
      </c>
      <c r="F5055" t="str">
        <f>VLOOKUP(A5055,Cafe_sales!$A$1:$O$10001,13,FALSE)</f>
        <v>Cash</v>
      </c>
      <c r="G5055" t="str">
        <f>VLOOKUP(A5055,Cafe_sales!$A$1:$O$10001,14,FALSE)</f>
        <v>Takeaway</v>
      </c>
      <c r="H5055" s="1">
        <f>VLOOKUP(A5055,Cafe_sales!$A$1:$O$10001,15,FALSE)</f>
        <v>45050</v>
      </c>
    </row>
    <row r="5056" spans="1:8" hidden="1" x14ac:dyDescent="0.35">
      <c r="A5056" t="s">
        <v>3701</v>
      </c>
      <c r="B5056" t="str">
        <f>VLOOKUP(A5056,Cafe_sales!$A$1:$O$10001,9,FALSE)</f>
        <v>Cookie</v>
      </c>
      <c r="C5056">
        <f>VLOOKUP(A5056,Cafe_sales!$A$1:$O$10001,10,FALSE)</f>
        <v>2</v>
      </c>
      <c r="D5056">
        <f>VLOOKUP(A5056,Cafe_sales!$A$1:$O$10001,11,FALSE)</f>
        <v>1</v>
      </c>
      <c r="E5056">
        <f>VLOOKUP(A5056,Cafe_sales!$A$1:$O$10001,12,FALSE)</f>
        <v>2</v>
      </c>
      <c r="F5056" t="str">
        <f>VLOOKUP(A5056,Cafe_sales!$A$1:$O$10001,13,FALSE)</f>
        <v>Cash</v>
      </c>
      <c r="G5056" t="str">
        <f>VLOOKUP(A5056,Cafe_sales!$A$1:$O$10001,14,FALSE)</f>
        <v>Takeaway</v>
      </c>
      <c r="H5056" s="1">
        <f>VLOOKUP(A5056,Cafe_sales!$A$1:$O$10001,15,FALSE)</f>
        <v>45268</v>
      </c>
    </row>
    <row r="5057" spans="1:8" hidden="1" x14ac:dyDescent="0.35">
      <c r="A5057" t="s">
        <v>2062</v>
      </c>
      <c r="B5057" t="str">
        <f>VLOOKUP(A5057,Cafe_sales!$A$1:$O$10001,9,FALSE)</f>
        <v>Cake</v>
      </c>
      <c r="C5057">
        <f>VLOOKUP(A5057,Cafe_sales!$A$1:$O$10001,10,FALSE)</f>
        <v>1</v>
      </c>
      <c r="D5057">
        <f>VLOOKUP(A5057,Cafe_sales!$A$1:$O$10001,11,FALSE)</f>
        <v>3</v>
      </c>
      <c r="E5057">
        <f>VLOOKUP(A5057,Cafe_sales!$A$1:$O$10001,12,FALSE)</f>
        <v>3</v>
      </c>
      <c r="F5057" t="str">
        <f>VLOOKUP(A5057,Cafe_sales!$A$1:$O$10001,13,FALSE)</f>
        <v>Default mode</v>
      </c>
      <c r="G5057" t="str">
        <f>VLOOKUP(A5057,Cafe_sales!$A$1:$O$10001,14,FALSE)</f>
        <v>Takeaway</v>
      </c>
      <c r="H5057" s="1">
        <f>VLOOKUP(A5057,Cafe_sales!$A$1:$O$10001,15,FALSE)</f>
        <v>45277</v>
      </c>
    </row>
    <row r="5058" spans="1:8" x14ac:dyDescent="0.35">
      <c r="A5058" t="s">
        <v>1749</v>
      </c>
      <c r="B5058" t="str">
        <f>VLOOKUP(A5058,Cafe_sales!$A$1:$O$10001,9,FALSE)</f>
        <v>Sandwich</v>
      </c>
      <c r="C5058" s="6">
        <f>VLOOKUP(A5058,Cafe_sales!$A$1:$O$10001,10,FALSE)</f>
        <v>2</v>
      </c>
      <c r="D5058" s="10">
        <f>VLOOKUP(A5058,Cafe_sales!$A$1:$O$10001,11,FALSE)</f>
        <v>4</v>
      </c>
      <c r="E5058" s="6">
        <f>VLOOKUP(A5058,Cafe_sales!$A$1:$O$10001,12,FALSE)</f>
        <v>8</v>
      </c>
      <c r="F5058" t="str">
        <f>VLOOKUP(A5058,Cafe_sales!$A$1:$O$10001,13,FALSE)</f>
        <v>Cash</v>
      </c>
      <c r="G5058" t="str">
        <f>VLOOKUP(A5058,Cafe_sales!$A$1:$O$10001,14,FALSE)</f>
        <v>In-store</v>
      </c>
      <c r="H5058" s="8">
        <f>VLOOKUP(A5058,Cafe_sales!$A$1:$O$10001,15,FALSE)</f>
        <v>45164</v>
      </c>
    </row>
    <row r="5059" spans="1:8" x14ac:dyDescent="0.35">
      <c r="A5059" t="s">
        <v>1103</v>
      </c>
      <c r="B5059" t="str">
        <f>VLOOKUP(A5059,Cafe_sales!$A$1:$O$10001,9,FALSE)</f>
        <v>Sandwich</v>
      </c>
      <c r="C5059" s="6">
        <f>VLOOKUP(A5059,Cafe_sales!$A$1:$O$10001,10,FALSE)</f>
        <v>3</v>
      </c>
      <c r="D5059" s="10">
        <f>VLOOKUP(A5059,Cafe_sales!$A$1:$O$10001,11,FALSE)</f>
        <v>4</v>
      </c>
      <c r="E5059" s="6">
        <f>VLOOKUP(A5059,Cafe_sales!$A$1:$O$10001,12,FALSE)</f>
        <v>12</v>
      </c>
      <c r="F5059" t="str">
        <f>VLOOKUP(A5059,Cafe_sales!$A$1:$O$10001,13,FALSE)</f>
        <v>Digital Wallet</v>
      </c>
      <c r="G5059" t="str">
        <f>VLOOKUP(A5059,Cafe_sales!$A$1:$O$10001,14,FALSE)</f>
        <v>UNKNOWN</v>
      </c>
      <c r="H5059" s="8">
        <f>VLOOKUP(A5059,Cafe_sales!$A$1:$O$10001,15,FALSE)</f>
        <v>45166</v>
      </c>
    </row>
    <row r="5060" spans="1:8" hidden="1" x14ac:dyDescent="0.35">
      <c r="A5060" t="s">
        <v>484</v>
      </c>
      <c r="B5060" t="str">
        <f>VLOOKUP(A5060,Cafe_sales!$A$1:$O$10001,9,FALSE)</f>
        <v>Juice</v>
      </c>
      <c r="C5060">
        <f>VLOOKUP(A5060,Cafe_sales!$A$1:$O$10001,10,FALSE)</f>
        <v>1</v>
      </c>
      <c r="D5060">
        <f>VLOOKUP(A5060,Cafe_sales!$A$1:$O$10001,11,FALSE)</f>
        <v>3</v>
      </c>
      <c r="E5060">
        <f>VLOOKUP(A5060,Cafe_sales!$A$1:$O$10001,12,FALSE)</f>
        <v>3</v>
      </c>
      <c r="F5060" t="str">
        <f>VLOOKUP(A5060,Cafe_sales!$A$1:$O$10001,13,FALSE)</f>
        <v>Default mode</v>
      </c>
      <c r="G5060" t="str">
        <f>VLOOKUP(A5060,Cafe_sales!$A$1:$O$10001,14,FALSE)</f>
        <v>Takeaway</v>
      </c>
      <c r="H5060" s="1">
        <f>VLOOKUP(A5060,Cafe_sales!$A$1:$O$10001,15,FALSE)</f>
        <v>45080</v>
      </c>
    </row>
    <row r="5061" spans="1:8" x14ac:dyDescent="0.35">
      <c r="A5061" t="s">
        <v>5756</v>
      </c>
      <c r="B5061" t="str">
        <f>VLOOKUP(A5061,Cafe_sales!$A$1:$O$10001,9,FALSE)</f>
        <v>Coffee</v>
      </c>
      <c r="C5061" s="6">
        <f>VLOOKUP(A5061,Cafe_sales!$A$1:$O$10001,10,FALSE)</f>
        <v>4</v>
      </c>
      <c r="D5061" s="10">
        <f>VLOOKUP(A5061,Cafe_sales!$A$1:$O$10001,11,FALSE)</f>
        <v>2</v>
      </c>
      <c r="E5061" s="6">
        <f>VLOOKUP(A5061,Cafe_sales!$A$1:$O$10001,12,FALSE)</f>
        <v>8</v>
      </c>
      <c r="F5061" t="str">
        <f>VLOOKUP(A5061,Cafe_sales!$A$1:$O$10001,13,FALSE)</f>
        <v>Digital Wallet</v>
      </c>
      <c r="G5061" t="str">
        <f>VLOOKUP(A5061,Cafe_sales!$A$1:$O$10001,14,FALSE)</f>
        <v>UNKNOWN</v>
      </c>
      <c r="H5061" s="8">
        <f>VLOOKUP(A5061,Cafe_sales!$A$1:$O$10001,15,FALSE)</f>
        <v>45090</v>
      </c>
    </row>
    <row r="5062" spans="1:8" x14ac:dyDescent="0.35">
      <c r="A5062" t="s">
        <v>3472</v>
      </c>
      <c r="B5062" t="str">
        <f>VLOOKUP(A5062,Cafe_sales!$A$1:$O$10001,9,FALSE)</f>
        <v>Tea</v>
      </c>
      <c r="C5062" s="6">
        <f>VLOOKUP(A5062,Cafe_sales!$A$1:$O$10001,10,FALSE)</f>
        <v>1</v>
      </c>
      <c r="D5062" s="10">
        <f>VLOOKUP(A5062,Cafe_sales!$A$1:$O$10001,11,FALSE)</f>
        <v>1.5</v>
      </c>
      <c r="E5062" s="6">
        <f>VLOOKUP(A5062,Cafe_sales!$A$1:$O$10001,12,FALSE)</f>
        <v>1.5</v>
      </c>
      <c r="F5062" t="str">
        <f>VLOOKUP(A5062,Cafe_sales!$A$1:$O$10001,13,FALSE)</f>
        <v>Credit Card</v>
      </c>
      <c r="G5062" t="str">
        <f>VLOOKUP(A5062,Cafe_sales!$A$1:$O$10001,14,FALSE)</f>
        <v>In-store</v>
      </c>
      <c r="H5062" s="8">
        <f>VLOOKUP(A5062,Cafe_sales!$A$1:$O$10001,15,FALSE)</f>
        <v>45182</v>
      </c>
    </row>
    <row r="5063" spans="1:8" hidden="1" x14ac:dyDescent="0.35">
      <c r="A5063" t="s">
        <v>4322</v>
      </c>
      <c r="B5063" t="str">
        <f>VLOOKUP(A5063,Cafe_sales!$A$1:$O$10001,9,FALSE)</f>
        <v>Cookie</v>
      </c>
      <c r="C5063">
        <f>VLOOKUP(A5063,Cafe_sales!$A$1:$O$10001,10,FALSE)</f>
        <v>5</v>
      </c>
      <c r="D5063">
        <f>VLOOKUP(A5063,Cafe_sales!$A$1:$O$10001,11,FALSE)</f>
        <v>1</v>
      </c>
      <c r="E5063">
        <f>VLOOKUP(A5063,Cafe_sales!$A$1:$O$10001,12,FALSE)</f>
        <v>5</v>
      </c>
      <c r="F5063" t="str">
        <f>VLOOKUP(A5063,Cafe_sales!$A$1:$O$10001,13,FALSE)</f>
        <v>Credit Card</v>
      </c>
      <c r="G5063" t="str">
        <f>VLOOKUP(A5063,Cafe_sales!$A$1:$O$10001,14,FALSE)</f>
        <v>Cafe</v>
      </c>
      <c r="H5063" s="1">
        <f>VLOOKUP(A5063,Cafe_sales!$A$1:$O$10001,15,FALSE)</f>
        <v>44927</v>
      </c>
    </row>
    <row r="5064" spans="1:8" x14ac:dyDescent="0.35">
      <c r="A5064" t="s">
        <v>5833</v>
      </c>
      <c r="B5064" t="str">
        <f>VLOOKUP(A5064,Cafe_sales!$A$1:$O$10001,9,FALSE)</f>
        <v>Smoothie</v>
      </c>
      <c r="C5064" s="6">
        <f>VLOOKUP(A5064,Cafe_sales!$A$1:$O$10001,10,FALSE)</f>
        <v>2</v>
      </c>
      <c r="D5064" s="10">
        <f>VLOOKUP(A5064,Cafe_sales!$A$1:$O$10001,11,FALSE)</f>
        <v>4</v>
      </c>
      <c r="E5064" s="6">
        <f>VLOOKUP(A5064,Cafe_sales!$A$1:$O$10001,12,FALSE)</f>
        <v>8</v>
      </c>
      <c r="F5064" t="str">
        <f>VLOOKUP(A5064,Cafe_sales!$A$1:$O$10001,13,FALSE)</f>
        <v>Default mode</v>
      </c>
      <c r="G5064" t="str">
        <f>VLOOKUP(A5064,Cafe_sales!$A$1:$O$10001,14,FALSE)</f>
        <v>In-store</v>
      </c>
      <c r="H5064" s="8">
        <f>VLOOKUP(A5064,Cafe_sales!$A$1:$O$10001,15,FALSE)</f>
        <v>45132</v>
      </c>
    </row>
    <row r="5065" spans="1:8" hidden="1" x14ac:dyDescent="0.35">
      <c r="A5065" t="s">
        <v>2101</v>
      </c>
      <c r="B5065" t="str">
        <f>VLOOKUP(A5065,Cafe_sales!$A$1:$O$10001,9,FALSE)</f>
        <v>Sandwich</v>
      </c>
      <c r="C5065">
        <f>VLOOKUP(A5065,Cafe_sales!$A$1:$O$10001,10,FALSE)</f>
        <v>5</v>
      </c>
      <c r="D5065">
        <f>VLOOKUP(A5065,Cafe_sales!$A$1:$O$10001,11,FALSE)</f>
        <v>4</v>
      </c>
      <c r="E5065">
        <f>VLOOKUP(A5065,Cafe_sales!$A$1:$O$10001,12,FALSE)</f>
        <v>20</v>
      </c>
      <c r="F5065" t="str">
        <f>VLOOKUP(A5065,Cafe_sales!$A$1:$O$10001,13,FALSE)</f>
        <v>Credit Card</v>
      </c>
      <c r="G5065" t="str">
        <f>VLOOKUP(A5065,Cafe_sales!$A$1:$O$10001,14,FALSE)</f>
        <v>Takeaway</v>
      </c>
      <c r="H5065" s="1">
        <f>VLOOKUP(A5065,Cafe_sales!$A$1:$O$10001,15,FALSE)</f>
        <v>45195</v>
      </c>
    </row>
    <row r="5066" spans="1:8" x14ac:dyDescent="0.35">
      <c r="A5066" t="s">
        <v>7447</v>
      </c>
      <c r="B5066" t="str">
        <f>VLOOKUP(A5066,Cafe_sales!$A$1:$O$10001,9,FALSE)</f>
        <v>Smoothie</v>
      </c>
      <c r="C5066" s="6">
        <f>VLOOKUP(A5066,Cafe_sales!$A$1:$O$10001,10,FALSE)</f>
        <v>3</v>
      </c>
      <c r="D5066" s="10">
        <f>VLOOKUP(A5066,Cafe_sales!$A$1:$O$10001,11,FALSE)</f>
        <v>4</v>
      </c>
      <c r="E5066" s="6">
        <f>VLOOKUP(A5066,Cafe_sales!$A$1:$O$10001,12,FALSE)</f>
        <v>12</v>
      </c>
      <c r="F5066" t="str">
        <f>VLOOKUP(A5066,Cafe_sales!$A$1:$O$10001,13,FALSE)</f>
        <v>Digital Wallet</v>
      </c>
      <c r="G5066" t="str">
        <f>VLOOKUP(A5066,Cafe_sales!$A$1:$O$10001,14,FALSE)</f>
        <v>UNKNOWN</v>
      </c>
      <c r="H5066" s="8">
        <f>VLOOKUP(A5066,Cafe_sales!$A$1:$O$10001,15,FALSE)</f>
        <v>45235</v>
      </c>
    </row>
    <row r="5067" spans="1:8" hidden="1" x14ac:dyDescent="0.35">
      <c r="A5067" t="s">
        <v>7739</v>
      </c>
      <c r="B5067" t="str">
        <f>VLOOKUP(A5067,Cafe_sales!$A$1:$O$10001,9,FALSE)</f>
        <v>Salad</v>
      </c>
      <c r="C5067">
        <f>VLOOKUP(A5067,Cafe_sales!$A$1:$O$10001,10,FALSE)</f>
        <v>3</v>
      </c>
      <c r="D5067">
        <f>VLOOKUP(A5067,Cafe_sales!$A$1:$O$10001,11,FALSE)</f>
        <v>5</v>
      </c>
      <c r="E5067">
        <f>VLOOKUP(A5067,Cafe_sales!$A$1:$O$10001,12,FALSE)</f>
        <v>15</v>
      </c>
      <c r="F5067" t="str">
        <f>VLOOKUP(A5067,Cafe_sales!$A$1:$O$10001,13,FALSE)</f>
        <v>Default mode</v>
      </c>
      <c r="G5067" t="str">
        <f>VLOOKUP(A5067,Cafe_sales!$A$1:$O$10001,14,FALSE)</f>
        <v>Takeaway</v>
      </c>
      <c r="H5067" s="1">
        <f>VLOOKUP(A5067,Cafe_sales!$A$1:$O$10001,15,FALSE)</f>
        <v>45047</v>
      </c>
    </row>
    <row r="5068" spans="1:8" x14ac:dyDescent="0.35">
      <c r="A5068" t="s">
        <v>4913</v>
      </c>
      <c r="B5068" t="str">
        <f>VLOOKUP(A5068,Cafe_sales!$A$1:$O$10001,9,FALSE)</f>
        <v>Cookie</v>
      </c>
      <c r="C5068" s="6">
        <f>VLOOKUP(A5068,Cafe_sales!$A$1:$O$10001,10,FALSE)</f>
        <v>4</v>
      </c>
      <c r="D5068" s="10">
        <f>VLOOKUP(A5068,Cafe_sales!$A$1:$O$10001,11,FALSE)</f>
        <v>1</v>
      </c>
      <c r="E5068" s="6">
        <f>VLOOKUP(A5068,Cafe_sales!$A$1:$O$10001,12,FALSE)</f>
        <v>4</v>
      </c>
      <c r="F5068" t="str">
        <f>VLOOKUP(A5068,Cafe_sales!$A$1:$O$10001,13,FALSE)</f>
        <v>Digital Wallet</v>
      </c>
      <c r="G5068" t="str">
        <f>VLOOKUP(A5068,Cafe_sales!$A$1:$O$10001,14,FALSE)</f>
        <v>UNKNOWN</v>
      </c>
      <c r="H5068" s="8">
        <f>VLOOKUP(A5068,Cafe_sales!$A$1:$O$10001,15,FALSE)</f>
        <v>45190</v>
      </c>
    </row>
    <row r="5069" spans="1:8" x14ac:dyDescent="0.35">
      <c r="A5069" t="s">
        <v>5193</v>
      </c>
      <c r="B5069" t="str">
        <f>VLOOKUP(A5069,Cafe_sales!$A$1:$O$10001,9,FALSE)</f>
        <v>Tea</v>
      </c>
      <c r="C5069" s="6">
        <f>VLOOKUP(A5069,Cafe_sales!$A$1:$O$10001,10,FALSE)</f>
        <v>2</v>
      </c>
      <c r="D5069" s="10">
        <f>VLOOKUP(A5069,Cafe_sales!$A$1:$O$10001,11,FALSE)</f>
        <v>1.5</v>
      </c>
      <c r="E5069" s="6">
        <f>VLOOKUP(A5069,Cafe_sales!$A$1:$O$10001,12,FALSE)</f>
        <v>3</v>
      </c>
      <c r="F5069" t="str">
        <f>VLOOKUP(A5069,Cafe_sales!$A$1:$O$10001,13,FALSE)</f>
        <v>Digital Wallet</v>
      </c>
      <c r="G5069" t="str">
        <f>VLOOKUP(A5069,Cafe_sales!$A$1:$O$10001,14,FALSE)</f>
        <v>UNKNOWN</v>
      </c>
      <c r="H5069" s="8">
        <f>VLOOKUP(A5069,Cafe_sales!$A$1:$O$10001,15,FALSE)</f>
        <v>45192</v>
      </c>
    </row>
    <row r="5070" spans="1:8" hidden="1" x14ac:dyDescent="0.35">
      <c r="A5070" t="s">
        <v>7092</v>
      </c>
      <c r="B5070" t="str">
        <f>VLOOKUP(A5070,Cafe_sales!$A$1:$O$10001,9,FALSE)</f>
        <v>Cake</v>
      </c>
      <c r="C5070">
        <f>VLOOKUP(A5070,Cafe_sales!$A$1:$O$10001,10,FALSE)</f>
        <v>1</v>
      </c>
      <c r="D5070">
        <f>VLOOKUP(A5070,Cafe_sales!$A$1:$O$10001,11,FALSE)</f>
        <v>3</v>
      </c>
      <c r="E5070">
        <f>VLOOKUP(A5070,Cafe_sales!$A$1:$O$10001,12,FALSE)</f>
        <v>3</v>
      </c>
      <c r="F5070" t="str">
        <f>VLOOKUP(A5070,Cafe_sales!$A$1:$O$10001,13,FALSE)</f>
        <v>Default mode</v>
      </c>
      <c r="G5070" t="str">
        <f>VLOOKUP(A5070,Cafe_sales!$A$1:$O$10001,14,FALSE)</f>
        <v>Takeaway</v>
      </c>
      <c r="H5070" s="1">
        <f>VLOOKUP(A5070,Cafe_sales!$A$1:$O$10001,15,FALSE)</f>
        <v>45173</v>
      </c>
    </row>
    <row r="5071" spans="1:8" hidden="1" x14ac:dyDescent="0.35">
      <c r="A5071" t="s">
        <v>78</v>
      </c>
      <c r="B5071" t="str">
        <f>VLOOKUP(A5071,Cafe_sales!$A$1:$O$10001,9,FALSE)</f>
        <v>Cookie</v>
      </c>
      <c r="C5071">
        <f>VLOOKUP(A5071,Cafe_sales!$A$1:$O$10001,10,FALSE)</f>
        <v>3.0396070975918885</v>
      </c>
      <c r="D5071">
        <f>VLOOKUP(A5071,Cafe_sales!$A$1:$O$10001,11,FALSE)</f>
        <v>1</v>
      </c>
      <c r="E5071">
        <f>VLOOKUP(A5071,Cafe_sales!$A$1:$O$10001,12,FALSE)</f>
        <v>2</v>
      </c>
      <c r="F5071" t="str">
        <f>VLOOKUP(A5071,Cafe_sales!$A$1:$O$10001,13,FALSE)</f>
        <v>Credit Card</v>
      </c>
      <c r="G5071" t="str">
        <f>VLOOKUP(A5071,Cafe_sales!$A$1:$O$10001,14,FALSE)</f>
        <v>Takeaway</v>
      </c>
      <c r="H5071" s="1">
        <f>VLOOKUP(A5071,Cafe_sales!$A$1:$O$10001,15,FALSE)</f>
        <v>45004</v>
      </c>
    </row>
    <row r="5072" spans="1:8" hidden="1" x14ac:dyDescent="0.35">
      <c r="A5072" t="s">
        <v>353</v>
      </c>
      <c r="B5072" t="str">
        <f>VLOOKUP(A5072,Cafe_sales!$A$1:$O$10001,9,FALSE)</f>
        <v>Salad</v>
      </c>
      <c r="C5072">
        <f>VLOOKUP(A5072,Cafe_sales!$A$1:$O$10001,10,FALSE)</f>
        <v>5</v>
      </c>
      <c r="D5072">
        <f>VLOOKUP(A5072,Cafe_sales!$A$1:$O$10001,11,FALSE)</f>
        <v>5</v>
      </c>
      <c r="E5072">
        <f>VLOOKUP(A5072,Cafe_sales!$A$1:$O$10001,12,FALSE)</f>
        <v>25</v>
      </c>
      <c r="F5072" t="str">
        <f>VLOOKUP(A5072,Cafe_sales!$A$1:$O$10001,13,FALSE)</f>
        <v>Credit Card</v>
      </c>
      <c r="G5072" t="str">
        <f>VLOOKUP(A5072,Cafe_sales!$A$1:$O$10001,14,FALSE)</f>
        <v>Takeaway</v>
      </c>
      <c r="H5072" s="1">
        <f>VLOOKUP(A5072,Cafe_sales!$A$1:$O$10001,15,FALSE)</f>
        <v>45109</v>
      </c>
    </row>
    <row r="5073" spans="1:8" x14ac:dyDescent="0.35">
      <c r="A5073" t="s">
        <v>1721</v>
      </c>
      <c r="B5073" t="str">
        <f>VLOOKUP(A5073,Cafe_sales!$A$1:$O$10001,9,FALSE)</f>
        <v>Sandwich</v>
      </c>
      <c r="C5073" s="6">
        <f>VLOOKUP(A5073,Cafe_sales!$A$1:$O$10001,10,FALSE)</f>
        <v>1</v>
      </c>
      <c r="D5073" s="10">
        <f>VLOOKUP(A5073,Cafe_sales!$A$1:$O$10001,11,FALSE)</f>
        <v>4</v>
      </c>
      <c r="E5073" s="6">
        <f>VLOOKUP(A5073,Cafe_sales!$A$1:$O$10001,12,FALSE)</f>
        <v>4</v>
      </c>
      <c r="F5073" t="str">
        <f>VLOOKUP(A5073,Cafe_sales!$A$1:$O$10001,13,FALSE)</f>
        <v>Default mode</v>
      </c>
      <c r="G5073" t="str">
        <f>VLOOKUP(A5073,Cafe_sales!$A$1:$O$10001,14,FALSE)</f>
        <v>UNKNOWN</v>
      </c>
      <c r="H5073" s="8">
        <f>VLOOKUP(A5073,Cafe_sales!$A$1:$O$10001,15,FALSE)</f>
        <v>44931</v>
      </c>
    </row>
    <row r="5074" spans="1:8" hidden="1" x14ac:dyDescent="0.35">
      <c r="A5074" t="s">
        <v>5181</v>
      </c>
      <c r="B5074" t="str">
        <f>VLOOKUP(A5074,Cafe_sales!$A$1:$O$10001,9,FALSE)</f>
        <v>Coffee</v>
      </c>
      <c r="C5074">
        <f>VLOOKUP(A5074,Cafe_sales!$A$1:$O$10001,10,FALSE)</f>
        <v>2</v>
      </c>
      <c r="D5074">
        <f>VLOOKUP(A5074,Cafe_sales!$A$1:$O$10001,11,FALSE)</f>
        <v>2</v>
      </c>
      <c r="E5074">
        <f>VLOOKUP(A5074,Cafe_sales!$A$1:$O$10001,12,FALSE)</f>
        <v>4</v>
      </c>
      <c r="F5074" t="str">
        <f>VLOOKUP(A5074,Cafe_sales!$A$1:$O$10001,13,FALSE)</f>
        <v>Cash</v>
      </c>
      <c r="G5074" t="str">
        <f>VLOOKUP(A5074,Cafe_sales!$A$1:$O$10001,14,FALSE)</f>
        <v>Takeaway</v>
      </c>
      <c r="H5074" s="1">
        <f>VLOOKUP(A5074,Cafe_sales!$A$1:$O$10001,15,FALSE)</f>
        <v>44987</v>
      </c>
    </row>
    <row r="5075" spans="1:8" x14ac:dyDescent="0.35">
      <c r="A5075" t="s">
        <v>1632</v>
      </c>
      <c r="B5075" t="str">
        <f>VLOOKUP(A5075,Cafe_sales!$A$1:$O$10001,9,FALSE)</f>
        <v>Tea</v>
      </c>
      <c r="C5075" s="6">
        <f>VLOOKUP(A5075,Cafe_sales!$A$1:$O$10001,10,FALSE)</f>
        <v>4</v>
      </c>
      <c r="D5075" s="10">
        <f>VLOOKUP(A5075,Cafe_sales!$A$1:$O$10001,11,FALSE)</f>
        <v>1.5</v>
      </c>
      <c r="E5075" s="6">
        <f>VLOOKUP(A5075,Cafe_sales!$A$1:$O$10001,12,FALSE)</f>
        <v>6</v>
      </c>
      <c r="F5075" t="str">
        <f>VLOOKUP(A5075,Cafe_sales!$A$1:$O$10001,13,FALSE)</f>
        <v>Cash</v>
      </c>
      <c r="G5075" t="str">
        <f>VLOOKUP(A5075,Cafe_sales!$A$1:$O$10001,14,FALSE)</f>
        <v>In-store</v>
      </c>
      <c r="H5075" s="8">
        <f>VLOOKUP(A5075,Cafe_sales!$A$1:$O$10001,15,FALSE)</f>
        <v>45052</v>
      </c>
    </row>
    <row r="5076" spans="1:8" x14ac:dyDescent="0.35">
      <c r="A5076" t="s">
        <v>261</v>
      </c>
      <c r="B5076" t="str">
        <f>VLOOKUP(A5076,Cafe_sales!$A$1:$O$10001,9,FALSE)</f>
        <v>Sandwich</v>
      </c>
      <c r="C5076" s="6">
        <f>VLOOKUP(A5076,Cafe_sales!$A$1:$O$10001,10,FALSE)</f>
        <v>5</v>
      </c>
      <c r="D5076" s="10">
        <f>VLOOKUP(A5076,Cafe_sales!$A$1:$O$10001,11,FALSE)</f>
        <v>4</v>
      </c>
      <c r="E5076" s="6">
        <f>VLOOKUP(A5076,Cafe_sales!$A$1:$O$10001,12,FALSE)</f>
        <v>20</v>
      </c>
      <c r="F5076" t="str">
        <f>VLOOKUP(A5076,Cafe_sales!$A$1:$O$10001,13,FALSE)</f>
        <v>Digital Wallet</v>
      </c>
      <c r="G5076" t="str">
        <f>VLOOKUP(A5076,Cafe_sales!$A$1:$O$10001,14,FALSE)</f>
        <v>In-store</v>
      </c>
      <c r="H5076" s="8">
        <f>VLOOKUP(A5076,Cafe_sales!$A$1:$O$10001,15,FALSE)</f>
        <v>45197</v>
      </c>
    </row>
    <row r="5077" spans="1:8" hidden="1" x14ac:dyDescent="0.35">
      <c r="A5077" t="s">
        <v>6522</v>
      </c>
      <c r="B5077" t="str">
        <f>VLOOKUP(A5077,Cafe_sales!$A$1:$O$10001,9,FALSE)</f>
        <v>Smoothie</v>
      </c>
      <c r="C5077">
        <f>VLOOKUP(A5077,Cafe_sales!$A$1:$O$10001,10,FALSE)</f>
        <v>4</v>
      </c>
      <c r="D5077">
        <f>VLOOKUP(A5077,Cafe_sales!$A$1:$O$10001,11,FALSE)</f>
        <v>4</v>
      </c>
      <c r="E5077">
        <f>VLOOKUP(A5077,Cafe_sales!$A$1:$O$10001,12,FALSE)</f>
        <v>16</v>
      </c>
      <c r="F5077" t="str">
        <f>VLOOKUP(A5077,Cafe_sales!$A$1:$O$10001,13,FALSE)</f>
        <v>Cash</v>
      </c>
      <c r="G5077" t="str">
        <f>VLOOKUP(A5077,Cafe_sales!$A$1:$O$10001,14,FALSE)</f>
        <v>Takeaway</v>
      </c>
      <c r="H5077" s="1">
        <f>VLOOKUP(A5077,Cafe_sales!$A$1:$O$10001,15,FALSE)</f>
        <v>45078</v>
      </c>
    </row>
    <row r="5078" spans="1:8" x14ac:dyDescent="0.35">
      <c r="A5078" t="s">
        <v>7498</v>
      </c>
      <c r="B5078" t="str">
        <f>VLOOKUP(A5078,Cafe_sales!$A$1:$O$10001,9,FALSE)</f>
        <v>Juice</v>
      </c>
      <c r="C5078" s="6">
        <f>VLOOKUP(A5078,Cafe_sales!$A$1:$O$10001,10,FALSE)</f>
        <v>2</v>
      </c>
      <c r="D5078" s="10">
        <f>VLOOKUP(A5078,Cafe_sales!$A$1:$O$10001,11,FALSE)</f>
        <v>3</v>
      </c>
      <c r="E5078" s="6">
        <f>VLOOKUP(A5078,Cafe_sales!$A$1:$O$10001,12,FALSE)</f>
        <v>6</v>
      </c>
      <c r="F5078" t="str">
        <f>VLOOKUP(A5078,Cafe_sales!$A$1:$O$10001,13,FALSE)</f>
        <v>Digital Wallet</v>
      </c>
      <c r="G5078" t="str">
        <f>VLOOKUP(A5078,Cafe_sales!$A$1:$O$10001,14,FALSE)</f>
        <v>UNKNOWN</v>
      </c>
      <c r="H5078" s="8">
        <f>VLOOKUP(A5078,Cafe_sales!$A$1:$O$10001,15,FALSE)</f>
        <v>45221</v>
      </c>
    </row>
    <row r="5079" spans="1:8" hidden="1" x14ac:dyDescent="0.35">
      <c r="A5079" t="s">
        <v>4509</v>
      </c>
      <c r="B5079" t="str">
        <f>VLOOKUP(A5079,Cafe_sales!$A$1:$O$10001,9,FALSE)</f>
        <v>Juice</v>
      </c>
      <c r="C5079">
        <f>VLOOKUP(A5079,Cafe_sales!$A$1:$O$10001,10,FALSE)</f>
        <v>2</v>
      </c>
      <c r="D5079">
        <f>VLOOKUP(A5079,Cafe_sales!$A$1:$O$10001,11,FALSE)</f>
        <v>3</v>
      </c>
      <c r="E5079">
        <f>VLOOKUP(A5079,Cafe_sales!$A$1:$O$10001,12,FALSE)</f>
        <v>6</v>
      </c>
      <c r="F5079" t="str">
        <f>VLOOKUP(A5079,Cafe_sales!$A$1:$O$10001,13,FALSE)</f>
        <v>Credit Card</v>
      </c>
      <c r="G5079" t="str">
        <f>VLOOKUP(A5079,Cafe_sales!$A$1:$O$10001,14,FALSE)</f>
        <v>Takeaway</v>
      </c>
      <c r="H5079" s="1">
        <f>VLOOKUP(A5079,Cafe_sales!$A$1:$O$10001,15,FALSE)</f>
        <v>45279</v>
      </c>
    </row>
    <row r="5080" spans="1:8" x14ac:dyDescent="0.35">
      <c r="A5080" t="s">
        <v>8385</v>
      </c>
      <c r="B5080" t="str">
        <f>VLOOKUP(A5080,Cafe_sales!$A$1:$O$10001,9,FALSE)</f>
        <v>Cookie</v>
      </c>
      <c r="C5080" s="6">
        <f>VLOOKUP(A5080,Cafe_sales!$A$1:$O$10001,10,FALSE)</f>
        <v>5</v>
      </c>
      <c r="D5080" s="10">
        <f>VLOOKUP(A5080,Cafe_sales!$A$1:$O$10001,11,FALSE)</f>
        <v>1</v>
      </c>
      <c r="E5080" s="6">
        <f>VLOOKUP(A5080,Cafe_sales!$A$1:$O$10001,12,FALSE)</f>
        <v>5</v>
      </c>
      <c r="F5080" t="str">
        <f>VLOOKUP(A5080,Cafe_sales!$A$1:$O$10001,13,FALSE)</f>
        <v>Default mode</v>
      </c>
      <c r="G5080" t="str">
        <f>VLOOKUP(A5080,Cafe_sales!$A$1:$O$10001,14,FALSE)</f>
        <v>In-store</v>
      </c>
      <c r="H5080" s="8">
        <f>VLOOKUP(A5080,Cafe_sales!$A$1:$O$10001,15,FALSE)</f>
        <v>45175</v>
      </c>
    </row>
    <row r="5081" spans="1:8" hidden="1" x14ac:dyDescent="0.35">
      <c r="A5081" t="s">
        <v>9175</v>
      </c>
      <c r="B5081" t="str">
        <f>VLOOKUP(A5081,Cafe_sales!$A$1:$O$10001,9,FALSE)</f>
        <v>Cake</v>
      </c>
      <c r="C5081">
        <f>VLOOKUP(A5081,Cafe_sales!$A$1:$O$10001,10,FALSE)</f>
        <v>3</v>
      </c>
      <c r="D5081">
        <f>VLOOKUP(A5081,Cafe_sales!$A$1:$O$10001,11,FALSE)</f>
        <v>3</v>
      </c>
      <c r="E5081">
        <f>VLOOKUP(A5081,Cafe_sales!$A$1:$O$10001,12,FALSE)</f>
        <v>9</v>
      </c>
      <c r="F5081" t="str">
        <f>VLOOKUP(A5081,Cafe_sales!$A$1:$O$10001,13,FALSE)</f>
        <v>Digital Wallet</v>
      </c>
      <c r="G5081" t="str">
        <f>VLOOKUP(A5081,Cafe_sales!$A$1:$O$10001,14,FALSE)</f>
        <v>Cafe</v>
      </c>
      <c r="H5081" s="1">
        <f>VLOOKUP(A5081,Cafe_sales!$A$1:$O$10001,15,FALSE)</f>
        <v>44939</v>
      </c>
    </row>
    <row r="5082" spans="1:8" x14ac:dyDescent="0.35">
      <c r="A5082" t="s">
        <v>4072</v>
      </c>
      <c r="B5082" t="str">
        <f>VLOOKUP(A5082,Cafe_sales!$A$1:$O$10001,9,FALSE)</f>
        <v>Juice</v>
      </c>
      <c r="C5082" s="6">
        <f>VLOOKUP(A5082,Cafe_sales!$A$1:$O$10001,10,FALSE)</f>
        <v>1</v>
      </c>
      <c r="D5082" s="10">
        <f>VLOOKUP(A5082,Cafe_sales!$A$1:$O$10001,11,FALSE)</f>
        <v>3</v>
      </c>
      <c r="E5082" s="6">
        <f>VLOOKUP(A5082,Cafe_sales!$A$1:$O$10001,12,FALSE)</f>
        <v>3</v>
      </c>
      <c r="F5082" t="str">
        <f>VLOOKUP(A5082,Cafe_sales!$A$1:$O$10001,13,FALSE)</f>
        <v>Credit Card</v>
      </c>
      <c r="G5082" t="str">
        <f>VLOOKUP(A5082,Cafe_sales!$A$1:$O$10001,14,FALSE)</f>
        <v>In-store</v>
      </c>
      <c r="H5082" s="8">
        <f>VLOOKUP(A5082,Cafe_sales!$A$1:$O$10001,15,FALSE)</f>
        <v>44995</v>
      </c>
    </row>
    <row r="5083" spans="1:8" hidden="1" x14ac:dyDescent="0.35">
      <c r="A5083" t="s">
        <v>9056</v>
      </c>
      <c r="B5083" t="str">
        <f>VLOOKUP(A5083,Cafe_sales!$A$1:$O$10001,9,FALSE)</f>
        <v>Coffee</v>
      </c>
      <c r="C5083">
        <f>VLOOKUP(A5083,Cafe_sales!$A$1:$O$10001,10,FALSE)</f>
        <v>5</v>
      </c>
      <c r="D5083">
        <f>VLOOKUP(A5083,Cafe_sales!$A$1:$O$10001,11,FALSE)</f>
        <v>2</v>
      </c>
      <c r="E5083">
        <f>VLOOKUP(A5083,Cafe_sales!$A$1:$O$10001,12,FALSE)</f>
        <v>10</v>
      </c>
      <c r="F5083" t="str">
        <f>VLOOKUP(A5083,Cafe_sales!$A$1:$O$10001,13,FALSE)</f>
        <v>Cash</v>
      </c>
      <c r="G5083" t="str">
        <f>VLOOKUP(A5083,Cafe_sales!$A$1:$O$10001,14,FALSE)</f>
        <v>Takeaway</v>
      </c>
      <c r="H5083" s="1">
        <f>VLOOKUP(A5083,Cafe_sales!$A$1:$O$10001,15,FALSE)</f>
        <v>44949</v>
      </c>
    </row>
    <row r="5084" spans="1:8" x14ac:dyDescent="0.35">
      <c r="A5084" t="s">
        <v>546</v>
      </c>
      <c r="B5084" t="str">
        <f>VLOOKUP(A5084,Cafe_sales!$A$1:$O$10001,9,FALSE)</f>
        <v>UNKNOWN</v>
      </c>
      <c r="C5084" s="6">
        <f>VLOOKUP(A5084,Cafe_sales!$A$1:$O$10001,10,FALSE)</f>
        <v>2</v>
      </c>
      <c r="D5084" s="10">
        <f>VLOOKUP(A5084,Cafe_sales!$A$1:$O$10001,11,FALSE)</f>
        <v>1.5</v>
      </c>
      <c r="E5084" s="6">
        <f>VLOOKUP(A5084,Cafe_sales!$A$1:$O$10001,12,FALSE)</f>
        <v>3</v>
      </c>
      <c r="F5084" t="str">
        <f>VLOOKUP(A5084,Cafe_sales!$A$1:$O$10001,13,FALSE)</f>
        <v>Cash</v>
      </c>
      <c r="G5084" t="str">
        <f>VLOOKUP(A5084,Cafe_sales!$A$1:$O$10001,14,FALSE)</f>
        <v>UNKNOWN</v>
      </c>
      <c r="H5084" s="8">
        <f>VLOOKUP(A5084,Cafe_sales!$A$1:$O$10001,15,FALSE)</f>
        <v>44935</v>
      </c>
    </row>
    <row r="5085" spans="1:8" hidden="1" x14ac:dyDescent="0.35">
      <c r="A5085" t="s">
        <v>2683</v>
      </c>
      <c r="B5085" t="str">
        <f>VLOOKUP(A5085,Cafe_sales!$A$1:$O$10001,9,FALSE)</f>
        <v>Smoothie</v>
      </c>
      <c r="C5085">
        <f>VLOOKUP(A5085,Cafe_sales!$A$1:$O$10001,10,FALSE)</f>
        <v>1</v>
      </c>
      <c r="D5085">
        <f>VLOOKUP(A5085,Cafe_sales!$A$1:$O$10001,11,FALSE)</f>
        <v>4</v>
      </c>
      <c r="E5085">
        <f>VLOOKUP(A5085,Cafe_sales!$A$1:$O$10001,12,FALSE)</f>
        <v>4</v>
      </c>
      <c r="F5085" t="str">
        <f>VLOOKUP(A5085,Cafe_sales!$A$1:$O$10001,13,FALSE)</f>
        <v>Credit Card</v>
      </c>
      <c r="G5085" t="str">
        <f>VLOOKUP(A5085,Cafe_sales!$A$1:$O$10001,14,FALSE)</f>
        <v>Takeaway</v>
      </c>
      <c r="H5085" s="1">
        <f>VLOOKUP(A5085,Cafe_sales!$A$1:$O$10001,15,FALSE)</f>
        <v>44966</v>
      </c>
    </row>
    <row r="5086" spans="1:8" hidden="1" x14ac:dyDescent="0.35">
      <c r="A5086" t="s">
        <v>4136</v>
      </c>
      <c r="B5086" t="str">
        <f>VLOOKUP(A5086,Cafe_sales!$A$1:$O$10001,9,FALSE)</f>
        <v>Tea</v>
      </c>
      <c r="C5086">
        <f>VLOOKUP(A5086,Cafe_sales!$A$1:$O$10001,10,FALSE)</f>
        <v>5</v>
      </c>
      <c r="D5086">
        <f>VLOOKUP(A5086,Cafe_sales!$A$1:$O$10001,11,FALSE)</f>
        <v>1.5</v>
      </c>
      <c r="E5086">
        <f>VLOOKUP(A5086,Cafe_sales!$A$1:$O$10001,12,FALSE)</f>
        <v>7.5</v>
      </c>
      <c r="F5086" t="str">
        <f>VLOOKUP(A5086,Cafe_sales!$A$1:$O$10001,13,FALSE)</f>
        <v>Credit Card</v>
      </c>
      <c r="G5086" t="str">
        <f>VLOOKUP(A5086,Cafe_sales!$A$1:$O$10001,14,FALSE)</f>
        <v>Takeaway</v>
      </c>
      <c r="H5086" s="1">
        <f>VLOOKUP(A5086,Cafe_sales!$A$1:$O$10001,15,FALSE)</f>
        <v>44952</v>
      </c>
    </row>
    <row r="5087" spans="1:8" x14ac:dyDescent="0.35">
      <c r="A5087" t="s">
        <v>6168</v>
      </c>
      <c r="B5087" t="str">
        <f>VLOOKUP(A5087,Cafe_sales!$A$1:$O$10001,9,FALSE)</f>
        <v>Coffee</v>
      </c>
      <c r="C5087" s="6">
        <f>VLOOKUP(A5087,Cafe_sales!$A$1:$O$10001,10,FALSE)</f>
        <v>5</v>
      </c>
      <c r="D5087" s="10">
        <f>VLOOKUP(A5087,Cafe_sales!$A$1:$O$10001,11,FALSE)</f>
        <v>2</v>
      </c>
      <c r="E5087" s="6">
        <f>VLOOKUP(A5087,Cafe_sales!$A$1:$O$10001,12,FALSE)</f>
        <v>10</v>
      </c>
      <c r="F5087" t="str">
        <f>VLOOKUP(A5087,Cafe_sales!$A$1:$O$10001,13,FALSE)</f>
        <v>Cash</v>
      </c>
      <c r="G5087" t="str">
        <f>VLOOKUP(A5087,Cafe_sales!$A$1:$O$10001,14,FALSE)</f>
        <v>In-store</v>
      </c>
      <c r="H5087" s="8">
        <f>VLOOKUP(A5087,Cafe_sales!$A$1:$O$10001,15,FALSE)</f>
        <v>45281</v>
      </c>
    </row>
    <row r="5088" spans="1:8" hidden="1" x14ac:dyDescent="0.35">
      <c r="A5088" t="s">
        <v>8078</v>
      </c>
      <c r="B5088" t="str">
        <f>VLOOKUP(A5088,Cafe_sales!$A$1:$O$10001,9,FALSE)</f>
        <v>Smoothie</v>
      </c>
      <c r="C5088">
        <f>VLOOKUP(A5088,Cafe_sales!$A$1:$O$10001,10,FALSE)</f>
        <v>3</v>
      </c>
      <c r="D5088">
        <f>VLOOKUP(A5088,Cafe_sales!$A$1:$O$10001,11,FALSE)</f>
        <v>4</v>
      </c>
      <c r="E5088">
        <f>VLOOKUP(A5088,Cafe_sales!$A$1:$O$10001,12,FALSE)</f>
        <v>12</v>
      </c>
      <c r="F5088" t="str">
        <f>VLOOKUP(A5088,Cafe_sales!$A$1:$O$10001,13,FALSE)</f>
        <v>Digital Wallet</v>
      </c>
      <c r="G5088" t="str">
        <f>VLOOKUP(A5088,Cafe_sales!$A$1:$O$10001,14,FALSE)</f>
        <v>Takeaway</v>
      </c>
      <c r="H5088" s="1">
        <f>VLOOKUP(A5088,Cafe_sales!$A$1:$O$10001,15,FALSE)</f>
        <v>45282</v>
      </c>
    </row>
    <row r="5089" spans="1:8" x14ac:dyDescent="0.35">
      <c r="A5089" t="s">
        <v>9856</v>
      </c>
      <c r="B5089" t="str">
        <f>VLOOKUP(A5089,Cafe_sales!$A$1:$O$10001,9,FALSE)</f>
        <v>Smoothie</v>
      </c>
      <c r="C5089" s="6">
        <f>VLOOKUP(A5089,Cafe_sales!$A$1:$O$10001,10,FALSE)</f>
        <v>4</v>
      </c>
      <c r="D5089" s="10">
        <f>VLOOKUP(A5089,Cafe_sales!$A$1:$O$10001,11,FALSE)</f>
        <v>4</v>
      </c>
      <c r="E5089" s="6">
        <f>VLOOKUP(A5089,Cafe_sales!$A$1:$O$10001,12,FALSE)</f>
        <v>16</v>
      </c>
      <c r="F5089" t="str">
        <f>VLOOKUP(A5089,Cafe_sales!$A$1:$O$10001,13,FALSE)</f>
        <v>Cash</v>
      </c>
      <c r="G5089" t="str">
        <f>VLOOKUP(A5089,Cafe_sales!$A$1:$O$10001,14,FALSE)</f>
        <v>UNKNOWN</v>
      </c>
      <c r="H5089" s="8">
        <f>VLOOKUP(A5089,Cafe_sales!$A$1:$O$10001,15,FALSE)</f>
        <v>44927</v>
      </c>
    </row>
    <row r="5090" spans="1:8" hidden="1" x14ac:dyDescent="0.35">
      <c r="A5090" t="s">
        <v>4530</v>
      </c>
      <c r="B5090" t="str">
        <f>VLOOKUP(A5090,Cafe_sales!$A$1:$O$10001,9,FALSE)</f>
        <v>Smoothie</v>
      </c>
      <c r="C5090">
        <f>VLOOKUP(A5090,Cafe_sales!$A$1:$O$10001,10,FALSE)</f>
        <v>3</v>
      </c>
      <c r="D5090">
        <f>VLOOKUP(A5090,Cafe_sales!$A$1:$O$10001,11,FALSE)</f>
        <v>4</v>
      </c>
      <c r="E5090">
        <f>VLOOKUP(A5090,Cafe_sales!$A$1:$O$10001,12,FALSE)</f>
        <v>12</v>
      </c>
      <c r="F5090" t="str">
        <f>VLOOKUP(A5090,Cafe_sales!$A$1:$O$10001,13,FALSE)</f>
        <v>Digital Wallet</v>
      </c>
      <c r="G5090" t="str">
        <f>VLOOKUP(A5090,Cafe_sales!$A$1:$O$10001,14,FALSE)</f>
        <v>Takeaway</v>
      </c>
      <c r="H5090" s="1">
        <f>VLOOKUP(A5090,Cafe_sales!$A$1:$O$10001,15,FALSE)</f>
        <v>45226</v>
      </c>
    </row>
    <row r="5091" spans="1:8" hidden="1" x14ac:dyDescent="0.35">
      <c r="A5091" t="s">
        <v>5976</v>
      </c>
      <c r="B5091" t="str">
        <f>VLOOKUP(A5091,Cafe_sales!$A$1:$O$10001,9,FALSE)</f>
        <v>Juice</v>
      </c>
      <c r="C5091">
        <f>VLOOKUP(A5091,Cafe_sales!$A$1:$O$10001,10,FALSE)</f>
        <v>4</v>
      </c>
      <c r="D5091">
        <f>VLOOKUP(A5091,Cafe_sales!$A$1:$O$10001,11,FALSE)</f>
        <v>3</v>
      </c>
      <c r="E5091">
        <f>VLOOKUP(A5091,Cafe_sales!$A$1:$O$10001,12,FALSE)</f>
        <v>12</v>
      </c>
      <c r="F5091" t="str">
        <f>VLOOKUP(A5091,Cafe_sales!$A$1:$O$10001,13,FALSE)</f>
        <v>Digital Wallet</v>
      </c>
      <c r="G5091" t="str">
        <f>VLOOKUP(A5091,Cafe_sales!$A$1:$O$10001,14,FALSE)</f>
        <v>Takeaway</v>
      </c>
      <c r="H5091" s="1">
        <f>VLOOKUP(A5091,Cafe_sales!$A$1:$O$10001,15,FALSE)</f>
        <v>44985</v>
      </c>
    </row>
    <row r="5092" spans="1:8" hidden="1" x14ac:dyDescent="0.35">
      <c r="A5092" t="s">
        <v>1483</v>
      </c>
      <c r="B5092" t="str">
        <f>VLOOKUP(A5092,Cafe_sales!$A$1:$O$10001,9,FALSE)</f>
        <v>Cake</v>
      </c>
      <c r="C5092">
        <f>VLOOKUP(A5092,Cafe_sales!$A$1:$O$10001,10,FALSE)</f>
        <v>3</v>
      </c>
      <c r="D5092">
        <f>VLOOKUP(A5092,Cafe_sales!$A$1:$O$10001,11,FALSE)</f>
        <v>3</v>
      </c>
      <c r="E5092">
        <f>VLOOKUP(A5092,Cafe_sales!$A$1:$O$10001,12,FALSE)</f>
        <v>9</v>
      </c>
      <c r="F5092" t="str">
        <f>VLOOKUP(A5092,Cafe_sales!$A$1:$O$10001,13,FALSE)</f>
        <v>Credit Card</v>
      </c>
      <c r="G5092" t="str">
        <f>VLOOKUP(A5092,Cafe_sales!$A$1:$O$10001,14,FALSE)</f>
        <v>Takeaway</v>
      </c>
      <c r="H5092" s="1">
        <f>VLOOKUP(A5092,Cafe_sales!$A$1:$O$10001,15,FALSE)</f>
        <v>45046</v>
      </c>
    </row>
    <row r="5093" spans="1:8" x14ac:dyDescent="0.35">
      <c r="A5093" t="s">
        <v>1257</v>
      </c>
      <c r="B5093" t="str">
        <f>VLOOKUP(A5093,Cafe_sales!$A$1:$O$10001,9,FALSE)</f>
        <v>Smoothie</v>
      </c>
      <c r="C5093" s="6">
        <f>VLOOKUP(A5093,Cafe_sales!$A$1:$O$10001,10,FALSE)</f>
        <v>2</v>
      </c>
      <c r="D5093" s="10">
        <f>VLOOKUP(A5093,Cafe_sales!$A$1:$O$10001,11,FALSE)</f>
        <v>4</v>
      </c>
      <c r="E5093" s="6">
        <f>VLOOKUP(A5093,Cafe_sales!$A$1:$O$10001,12,FALSE)</f>
        <v>8</v>
      </c>
      <c r="F5093" t="str">
        <f>VLOOKUP(A5093,Cafe_sales!$A$1:$O$10001,13,FALSE)</f>
        <v>Default mode</v>
      </c>
      <c r="G5093" t="str">
        <f>VLOOKUP(A5093,Cafe_sales!$A$1:$O$10001,14,FALSE)</f>
        <v>In-store</v>
      </c>
      <c r="H5093" s="8">
        <f>VLOOKUP(A5093,Cafe_sales!$A$1:$O$10001,15,FALSE)</f>
        <v>45174</v>
      </c>
    </row>
    <row r="5094" spans="1:8" x14ac:dyDescent="0.35">
      <c r="A5094" t="s">
        <v>9449</v>
      </c>
      <c r="B5094" t="str">
        <f>VLOOKUP(A5094,Cafe_sales!$A$1:$O$10001,9,FALSE)</f>
        <v>Coffee</v>
      </c>
      <c r="C5094" s="6">
        <f>VLOOKUP(A5094,Cafe_sales!$A$1:$O$10001,10,FALSE)</f>
        <v>2</v>
      </c>
      <c r="D5094" s="10">
        <f>VLOOKUP(A5094,Cafe_sales!$A$1:$O$10001,11,FALSE)</f>
        <v>2</v>
      </c>
      <c r="E5094" s="6">
        <f>VLOOKUP(A5094,Cafe_sales!$A$1:$O$10001,12,FALSE)</f>
        <v>4</v>
      </c>
      <c r="F5094" t="str">
        <f>VLOOKUP(A5094,Cafe_sales!$A$1:$O$10001,13,FALSE)</f>
        <v>Cash</v>
      </c>
      <c r="G5094" t="str">
        <f>VLOOKUP(A5094,Cafe_sales!$A$1:$O$10001,14,FALSE)</f>
        <v>In-store</v>
      </c>
      <c r="H5094" s="8">
        <f>VLOOKUP(A5094,Cafe_sales!$A$1:$O$10001,15,FALSE)</f>
        <v>45168</v>
      </c>
    </row>
    <row r="5095" spans="1:8" hidden="1" x14ac:dyDescent="0.35">
      <c r="A5095" t="s">
        <v>1833</v>
      </c>
      <c r="B5095" t="str">
        <f>VLOOKUP(A5095,Cafe_sales!$A$1:$O$10001,9,FALSE)</f>
        <v>Cookie</v>
      </c>
      <c r="C5095">
        <f>VLOOKUP(A5095,Cafe_sales!$A$1:$O$10001,10,FALSE)</f>
        <v>2</v>
      </c>
      <c r="D5095">
        <f>VLOOKUP(A5095,Cafe_sales!$A$1:$O$10001,11,FALSE)</f>
        <v>1</v>
      </c>
      <c r="E5095">
        <f>VLOOKUP(A5095,Cafe_sales!$A$1:$O$10001,12,FALSE)</f>
        <v>2</v>
      </c>
      <c r="F5095" t="str">
        <f>VLOOKUP(A5095,Cafe_sales!$A$1:$O$10001,13,FALSE)</f>
        <v>Digital Wallet</v>
      </c>
      <c r="G5095" t="str">
        <f>VLOOKUP(A5095,Cafe_sales!$A$1:$O$10001,14,FALSE)</f>
        <v>Takeaway</v>
      </c>
      <c r="H5095" s="1">
        <f>VLOOKUP(A5095,Cafe_sales!$A$1:$O$10001,15,FALSE)</f>
        <v>45189</v>
      </c>
    </row>
    <row r="5096" spans="1:8" hidden="1" x14ac:dyDescent="0.35">
      <c r="A5096" t="s">
        <v>2668</v>
      </c>
      <c r="B5096" t="str">
        <f>VLOOKUP(A5096,Cafe_sales!$A$1:$O$10001,9,FALSE)</f>
        <v>Tea</v>
      </c>
      <c r="C5096">
        <f>VLOOKUP(A5096,Cafe_sales!$A$1:$O$10001,10,FALSE)</f>
        <v>4</v>
      </c>
      <c r="D5096">
        <f>VLOOKUP(A5096,Cafe_sales!$A$1:$O$10001,11,FALSE)</f>
        <v>1.5</v>
      </c>
      <c r="E5096">
        <f>VLOOKUP(A5096,Cafe_sales!$A$1:$O$10001,12,FALSE)</f>
        <v>6</v>
      </c>
      <c r="F5096" t="str">
        <f>VLOOKUP(A5096,Cafe_sales!$A$1:$O$10001,13,FALSE)</f>
        <v>Default mode</v>
      </c>
      <c r="G5096" t="str">
        <f>VLOOKUP(A5096,Cafe_sales!$A$1:$O$10001,14,FALSE)</f>
        <v>Cafe</v>
      </c>
      <c r="H5096" s="1">
        <f>VLOOKUP(A5096,Cafe_sales!$A$1:$O$10001,15,FALSE)</f>
        <v>45162</v>
      </c>
    </row>
    <row r="5097" spans="1:8" x14ac:dyDescent="0.35">
      <c r="A5097" t="s">
        <v>1330</v>
      </c>
      <c r="B5097" t="str">
        <f>VLOOKUP(A5097,Cafe_sales!$A$1:$O$10001,9,FALSE)</f>
        <v>Cake</v>
      </c>
      <c r="C5097" s="6">
        <f>VLOOKUP(A5097,Cafe_sales!$A$1:$O$10001,10,FALSE)</f>
        <v>3</v>
      </c>
      <c r="D5097" s="10">
        <f>VLOOKUP(A5097,Cafe_sales!$A$1:$O$10001,11,FALSE)</f>
        <v>3</v>
      </c>
      <c r="E5097" s="6">
        <f>VLOOKUP(A5097,Cafe_sales!$A$1:$O$10001,12,FALSE)</f>
        <v>9</v>
      </c>
      <c r="F5097" t="str">
        <f>VLOOKUP(A5097,Cafe_sales!$A$1:$O$10001,13,FALSE)</f>
        <v>Default mode</v>
      </c>
      <c r="G5097" t="str">
        <f>VLOOKUP(A5097,Cafe_sales!$A$1:$O$10001,14,FALSE)</f>
        <v>UNKNOWN</v>
      </c>
      <c r="H5097" s="8">
        <f>VLOOKUP(A5097,Cafe_sales!$A$1:$O$10001,15,FALSE)</f>
        <v>45058</v>
      </c>
    </row>
    <row r="5098" spans="1:8" x14ac:dyDescent="0.35">
      <c r="A5098" t="s">
        <v>4365</v>
      </c>
      <c r="B5098" t="str">
        <f>VLOOKUP(A5098,Cafe_sales!$A$1:$O$10001,9,FALSE)</f>
        <v>Sandwich</v>
      </c>
      <c r="C5098" s="6">
        <f>VLOOKUP(A5098,Cafe_sales!$A$1:$O$10001,10,FALSE)</f>
        <v>3</v>
      </c>
      <c r="D5098" s="10">
        <f>VLOOKUP(A5098,Cafe_sales!$A$1:$O$10001,11,FALSE)</f>
        <v>4</v>
      </c>
      <c r="E5098" s="6">
        <f>VLOOKUP(A5098,Cafe_sales!$A$1:$O$10001,12,FALSE)</f>
        <v>12</v>
      </c>
      <c r="F5098" t="str">
        <f>VLOOKUP(A5098,Cafe_sales!$A$1:$O$10001,13,FALSE)</f>
        <v>Digital Wallet</v>
      </c>
      <c r="G5098" t="str">
        <f>VLOOKUP(A5098,Cafe_sales!$A$1:$O$10001,14,FALSE)</f>
        <v>UNKNOWN</v>
      </c>
      <c r="H5098" s="8">
        <f>VLOOKUP(A5098,Cafe_sales!$A$1:$O$10001,15,FALSE)</f>
        <v>45103</v>
      </c>
    </row>
    <row r="5099" spans="1:8" x14ac:dyDescent="0.35">
      <c r="A5099" t="s">
        <v>8836</v>
      </c>
      <c r="B5099" t="str">
        <f>VLOOKUP(A5099,Cafe_sales!$A$1:$O$10001,9,FALSE)</f>
        <v>Sandwich</v>
      </c>
      <c r="C5099" s="6">
        <f>VLOOKUP(A5099,Cafe_sales!$A$1:$O$10001,10,FALSE)</f>
        <v>3</v>
      </c>
      <c r="D5099" s="10">
        <f>VLOOKUP(A5099,Cafe_sales!$A$1:$O$10001,11,FALSE)</f>
        <v>3</v>
      </c>
      <c r="E5099" s="6">
        <f>VLOOKUP(A5099,Cafe_sales!$A$1:$O$10001,12,FALSE)</f>
        <v>12</v>
      </c>
      <c r="F5099" t="str">
        <f>VLOOKUP(A5099,Cafe_sales!$A$1:$O$10001,13,FALSE)</f>
        <v>Credit Card</v>
      </c>
      <c r="G5099" t="str">
        <f>VLOOKUP(A5099,Cafe_sales!$A$1:$O$10001,14,FALSE)</f>
        <v>UNKNOWN</v>
      </c>
      <c r="H5099" s="8">
        <f>VLOOKUP(A5099,Cafe_sales!$A$1:$O$10001,15,FALSE)</f>
        <v>45126</v>
      </c>
    </row>
    <row r="5100" spans="1:8" x14ac:dyDescent="0.35">
      <c r="A5100" t="s">
        <v>2972</v>
      </c>
      <c r="B5100" t="str">
        <f>VLOOKUP(A5100,Cafe_sales!$A$1:$O$10001,9,FALSE)</f>
        <v>Salad</v>
      </c>
      <c r="C5100" s="6">
        <f>VLOOKUP(A5100,Cafe_sales!$A$1:$O$10001,10,FALSE)</f>
        <v>5</v>
      </c>
      <c r="D5100" s="10">
        <f>VLOOKUP(A5100,Cafe_sales!$A$1:$O$10001,11,FALSE)</f>
        <v>5</v>
      </c>
      <c r="E5100" s="6">
        <f>VLOOKUP(A5100,Cafe_sales!$A$1:$O$10001,12,FALSE)</f>
        <v>25</v>
      </c>
      <c r="F5100" t="str">
        <f>VLOOKUP(A5100,Cafe_sales!$A$1:$O$10001,13,FALSE)</f>
        <v>Default mode</v>
      </c>
      <c r="G5100" t="str">
        <f>VLOOKUP(A5100,Cafe_sales!$A$1:$O$10001,14,FALSE)</f>
        <v>UNKNOWN</v>
      </c>
      <c r="H5100" s="8">
        <f>VLOOKUP(A5100,Cafe_sales!$A$1:$O$10001,15,FALSE)</f>
        <v>45035</v>
      </c>
    </row>
    <row r="5101" spans="1:8" x14ac:dyDescent="0.35">
      <c r="A5101" t="s">
        <v>1034</v>
      </c>
      <c r="B5101" t="str">
        <f>VLOOKUP(A5101,Cafe_sales!$A$1:$O$10001,9,FALSE)</f>
        <v>Coffee</v>
      </c>
      <c r="C5101" s="6">
        <f>VLOOKUP(A5101,Cafe_sales!$A$1:$O$10001,10,FALSE)</f>
        <v>1</v>
      </c>
      <c r="D5101" s="10">
        <f>VLOOKUP(A5101,Cafe_sales!$A$1:$O$10001,11,FALSE)</f>
        <v>2</v>
      </c>
      <c r="E5101" s="6">
        <f>VLOOKUP(A5101,Cafe_sales!$A$1:$O$10001,12,FALSE)</f>
        <v>2</v>
      </c>
      <c r="F5101" t="str">
        <f>VLOOKUP(A5101,Cafe_sales!$A$1:$O$10001,13,FALSE)</f>
        <v>Credit Card</v>
      </c>
      <c r="G5101" t="str">
        <f>VLOOKUP(A5101,Cafe_sales!$A$1:$O$10001,14,FALSE)</f>
        <v>In-store</v>
      </c>
      <c r="H5101" s="8">
        <f>VLOOKUP(A5101,Cafe_sales!$A$1:$O$10001,15,FALSE)</f>
        <v>45201</v>
      </c>
    </row>
    <row r="5102" spans="1:8" x14ac:dyDescent="0.35">
      <c r="A5102" t="s">
        <v>592</v>
      </c>
      <c r="B5102" t="str">
        <f>VLOOKUP(A5102,Cafe_sales!$A$1:$O$10001,9,FALSE)</f>
        <v>Salad</v>
      </c>
      <c r="C5102" s="6">
        <f>VLOOKUP(A5102,Cafe_sales!$A$1:$O$10001,10,FALSE)</f>
        <v>4</v>
      </c>
      <c r="D5102" s="10">
        <f>VLOOKUP(A5102,Cafe_sales!$A$1:$O$10001,11,FALSE)</f>
        <v>5</v>
      </c>
      <c r="E5102" s="6">
        <f>VLOOKUP(A5102,Cafe_sales!$A$1:$O$10001,12,FALSE)</f>
        <v>20</v>
      </c>
      <c r="F5102" t="str">
        <f>VLOOKUP(A5102,Cafe_sales!$A$1:$O$10001,13,FALSE)</f>
        <v>Default mode</v>
      </c>
      <c r="G5102" t="str">
        <f>VLOOKUP(A5102,Cafe_sales!$A$1:$O$10001,14,FALSE)</f>
        <v>In-store</v>
      </c>
      <c r="H5102" s="8">
        <f>VLOOKUP(A5102,Cafe_sales!$A$1:$O$10001,15,FALSE)</f>
        <v>45059</v>
      </c>
    </row>
    <row r="5103" spans="1:8" hidden="1" x14ac:dyDescent="0.35">
      <c r="A5103" t="s">
        <v>8479</v>
      </c>
      <c r="B5103" t="str">
        <f>VLOOKUP(A5103,Cafe_sales!$A$1:$O$10001,9,FALSE)</f>
        <v>Cookie</v>
      </c>
      <c r="C5103">
        <f>VLOOKUP(A5103,Cafe_sales!$A$1:$O$10001,10,FALSE)</f>
        <v>4</v>
      </c>
      <c r="D5103">
        <f>VLOOKUP(A5103,Cafe_sales!$A$1:$O$10001,11,FALSE)</f>
        <v>1</v>
      </c>
      <c r="E5103">
        <f>VLOOKUP(A5103,Cafe_sales!$A$1:$O$10001,12,FALSE)</f>
        <v>4</v>
      </c>
      <c r="F5103" t="str">
        <f>VLOOKUP(A5103,Cafe_sales!$A$1:$O$10001,13,FALSE)</f>
        <v>Credit Card</v>
      </c>
      <c r="G5103" t="str">
        <f>VLOOKUP(A5103,Cafe_sales!$A$1:$O$10001,14,FALSE)</f>
        <v>Cafe</v>
      </c>
      <c r="H5103" s="1">
        <f>VLOOKUP(A5103,Cafe_sales!$A$1:$O$10001,15,FALSE)</f>
        <v>45178</v>
      </c>
    </row>
    <row r="5104" spans="1:8" x14ac:dyDescent="0.35">
      <c r="A5104" t="s">
        <v>10000</v>
      </c>
      <c r="B5104" t="str">
        <f>VLOOKUP(A5104,Cafe_sales!$A$1:$O$10001,9,FALSE)</f>
        <v>Juice</v>
      </c>
      <c r="C5104" s="6">
        <f>VLOOKUP(A5104,Cafe_sales!$A$1:$O$10001,10,FALSE)</f>
        <v>2</v>
      </c>
      <c r="D5104" s="10">
        <f>VLOOKUP(A5104,Cafe_sales!$A$1:$O$10001,11,FALSE)</f>
        <v>3</v>
      </c>
      <c r="E5104" s="6">
        <f>VLOOKUP(A5104,Cafe_sales!$A$1:$O$10001,12,FALSE)</f>
        <v>6</v>
      </c>
      <c r="F5104" t="str">
        <f>VLOOKUP(A5104,Cafe_sales!$A$1:$O$10001,13,FALSE)</f>
        <v>Digital Wallet</v>
      </c>
      <c r="G5104" t="str">
        <f>VLOOKUP(A5104,Cafe_sales!$A$1:$O$10001,14,FALSE)</f>
        <v>In-store</v>
      </c>
      <c r="H5104" s="8">
        <f>VLOOKUP(A5104,Cafe_sales!$A$1:$O$10001,15,FALSE)</f>
        <v>45234</v>
      </c>
    </row>
    <row r="5105" spans="1:8" hidden="1" x14ac:dyDescent="0.35">
      <c r="A5105" t="s">
        <v>6941</v>
      </c>
      <c r="B5105" t="str">
        <f>VLOOKUP(A5105,Cafe_sales!$A$1:$O$10001,9,FALSE)</f>
        <v>Juice</v>
      </c>
      <c r="C5105">
        <f>VLOOKUP(A5105,Cafe_sales!$A$1:$O$10001,10,FALSE)</f>
        <v>5</v>
      </c>
      <c r="D5105">
        <f>VLOOKUP(A5105,Cafe_sales!$A$1:$O$10001,11,FALSE)</f>
        <v>3</v>
      </c>
      <c r="E5105">
        <f>VLOOKUP(A5105,Cafe_sales!$A$1:$O$10001,12,FALSE)</f>
        <v>15</v>
      </c>
      <c r="F5105" t="str">
        <f>VLOOKUP(A5105,Cafe_sales!$A$1:$O$10001,13,FALSE)</f>
        <v>Digital Wallet</v>
      </c>
      <c r="G5105" t="str">
        <f>VLOOKUP(A5105,Cafe_sales!$A$1:$O$10001,14,FALSE)</f>
        <v>Takeaway</v>
      </c>
      <c r="H5105" s="1">
        <f>VLOOKUP(A5105,Cafe_sales!$A$1:$O$10001,15,FALSE)</f>
        <v>45276</v>
      </c>
    </row>
    <row r="5106" spans="1:8" x14ac:dyDescent="0.35">
      <c r="A5106" t="s">
        <v>6027</v>
      </c>
      <c r="B5106" t="str">
        <f>VLOOKUP(A5106,Cafe_sales!$A$1:$O$10001,9,FALSE)</f>
        <v>Cake</v>
      </c>
      <c r="C5106" s="6">
        <f>VLOOKUP(A5106,Cafe_sales!$A$1:$O$10001,10,FALSE)</f>
        <v>2</v>
      </c>
      <c r="D5106" s="10">
        <f>VLOOKUP(A5106,Cafe_sales!$A$1:$O$10001,11,FALSE)</f>
        <v>3</v>
      </c>
      <c r="E5106" s="6">
        <f>VLOOKUP(A5106,Cafe_sales!$A$1:$O$10001,12,FALSE)</f>
        <v>6</v>
      </c>
      <c r="F5106" t="str">
        <f>VLOOKUP(A5106,Cafe_sales!$A$1:$O$10001,13,FALSE)</f>
        <v>Cash</v>
      </c>
      <c r="G5106" t="str">
        <f>VLOOKUP(A5106,Cafe_sales!$A$1:$O$10001,14,FALSE)</f>
        <v>In-store</v>
      </c>
      <c r="H5106" s="8">
        <f>VLOOKUP(A5106,Cafe_sales!$A$1:$O$10001,15,FALSE)</f>
        <v>44984</v>
      </c>
    </row>
    <row r="5107" spans="1:8" x14ac:dyDescent="0.35">
      <c r="A5107" t="s">
        <v>4178</v>
      </c>
      <c r="B5107" t="str">
        <f>VLOOKUP(A5107,Cafe_sales!$A$1:$O$10001,9,FALSE)</f>
        <v>Sandwich</v>
      </c>
      <c r="C5107" s="6">
        <f>VLOOKUP(A5107,Cafe_sales!$A$1:$O$10001,10,FALSE)</f>
        <v>2</v>
      </c>
      <c r="D5107" s="10">
        <f>VLOOKUP(A5107,Cafe_sales!$A$1:$O$10001,11,FALSE)</f>
        <v>4</v>
      </c>
      <c r="E5107" s="6">
        <f>VLOOKUP(A5107,Cafe_sales!$A$1:$O$10001,12,FALSE)</f>
        <v>8</v>
      </c>
      <c r="F5107" t="str">
        <f>VLOOKUP(A5107,Cafe_sales!$A$1:$O$10001,13,FALSE)</f>
        <v>Credit Card</v>
      </c>
      <c r="G5107" t="str">
        <f>VLOOKUP(A5107,Cafe_sales!$A$1:$O$10001,14,FALSE)</f>
        <v>UNKNOWN</v>
      </c>
      <c r="H5107" s="8">
        <f>VLOOKUP(A5107,Cafe_sales!$A$1:$O$10001,15,FALSE)</f>
        <v>44957</v>
      </c>
    </row>
    <row r="5108" spans="1:8" x14ac:dyDescent="0.35">
      <c r="A5108" t="s">
        <v>9080</v>
      </c>
      <c r="B5108" t="str">
        <f>VLOOKUP(A5108,Cafe_sales!$A$1:$O$10001,9,FALSE)</f>
        <v>Sandwich</v>
      </c>
      <c r="C5108" s="6">
        <f>VLOOKUP(A5108,Cafe_sales!$A$1:$O$10001,10,FALSE)</f>
        <v>2</v>
      </c>
      <c r="D5108" s="10">
        <f>VLOOKUP(A5108,Cafe_sales!$A$1:$O$10001,11,FALSE)</f>
        <v>4</v>
      </c>
      <c r="E5108" s="6">
        <f>VLOOKUP(A5108,Cafe_sales!$A$1:$O$10001,12,FALSE)</f>
        <v>8</v>
      </c>
      <c r="F5108" t="str">
        <f>VLOOKUP(A5108,Cafe_sales!$A$1:$O$10001,13,FALSE)</f>
        <v>Default mode</v>
      </c>
      <c r="G5108" t="str">
        <f>VLOOKUP(A5108,Cafe_sales!$A$1:$O$10001,14,FALSE)</f>
        <v>In-store</v>
      </c>
      <c r="H5108" s="8">
        <f>VLOOKUP(A5108,Cafe_sales!$A$1:$O$10001,15,FALSE)</f>
        <v>45090</v>
      </c>
    </row>
    <row r="5109" spans="1:8" x14ac:dyDescent="0.35">
      <c r="A5109" t="s">
        <v>5224</v>
      </c>
      <c r="B5109" t="str">
        <f>VLOOKUP(A5109,Cafe_sales!$A$1:$O$10001,9,FALSE)</f>
        <v>Tea</v>
      </c>
      <c r="C5109" s="6">
        <f>VLOOKUP(A5109,Cafe_sales!$A$1:$O$10001,10,FALSE)</f>
        <v>5</v>
      </c>
      <c r="D5109" s="10">
        <f>VLOOKUP(A5109,Cafe_sales!$A$1:$O$10001,11,FALSE)</f>
        <v>3.0009866257399693</v>
      </c>
      <c r="E5109" s="6">
        <f>VLOOKUP(A5109,Cafe_sales!$A$1:$O$10001,12,FALSE)</f>
        <v>7.5</v>
      </c>
      <c r="F5109" t="str">
        <f>VLOOKUP(A5109,Cafe_sales!$A$1:$O$10001,13,FALSE)</f>
        <v>Credit Card</v>
      </c>
      <c r="G5109" t="str">
        <f>VLOOKUP(A5109,Cafe_sales!$A$1:$O$10001,14,FALSE)</f>
        <v>In-store</v>
      </c>
      <c r="H5109" s="8">
        <f>VLOOKUP(A5109,Cafe_sales!$A$1:$O$10001,15,FALSE)</f>
        <v>44976</v>
      </c>
    </row>
    <row r="5110" spans="1:8" x14ac:dyDescent="0.35">
      <c r="A5110" t="s">
        <v>4833</v>
      </c>
      <c r="B5110" t="str">
        <f>VLOOKUP(A5110,Cafe_sales!$A$1:$O$10001,9,FALSE)</f>
        <v>Tea</v>
      </c>
      <c r="C5110" s="6">
        <f>VLOOKUP(A5110,Cafe_sales!$A$1:$O$10001,10,FALSE)</f>
        <v>5</v>
      </c>
      <c r="D5110" s="10">
        <f>VLOOKUP(A5110,Cafe_sales!$A$1:$O$10001,11,FALSE)</f>
        <v>1.5</v>
      </c>
      <c r="E5110" s="6">
        <f>VLOOKUP(A5110,Cafe_sales!$A$1:$O$10001,12,FALSE)</f>
        <v>7.5</v>
      </c>
      <c r="F5110" t="str">
        <f>VLOOKUP(A5110,Cafe_sales!$A$1:$O$10001,13,FALSE)</f>
        <v>Digital Wallet</v>
      </c>
      <c r="G5110" t="str">
        <f>VLOOKUP(A5110,Cafe_sales!$A$1:$O$10001,14,FALSE)</f>
        <v>In-store</v>
      </c>
      <c r="H5110" s="8">
        <f>VLOOKUP(A5110,Cafe_sales!$A$1:$O$10001,15,FALSE)</f>
        <v>45270</v>
      </c>
    </row>
    <row r="5111" spans="1:8" x14ac:dyDescent="0.35">
      <c r="A5111" t="s">
        <v>8491</v>
      </c>
      <c r="B5111" t="str">
        <f>VLOOKUP(A5111,Cafe_sales!$A$1:$O$10001,9,FALSE)</f>
        <v>Juice</v>
      </c>
      <c r="C5111" s="6">
        <f>VLOOKUP(A5111,Cafe_sales!$A$1:$O$10001,10,FALSE)</f>
        <v>3</v>
      </c>
      <c r="D5111" s="10">
        <f>VLOOKUP(A5111,Cafe_sales!$A$1:$O$10001,11,FALSE)</f>
        <v>3</v>
      </c>
      <c r="E5111" s="6">
        <f>VLOOKUP(A5111,Cafe_sales!$A$1:$O$10001,12,FALSE)</f>
        <v>9</v>
      </c>
      <c r="F5111" t="str">
        <f>VLOOKUP(A5111,Cafe_sales!$A$1:$O$10001,13,FALSE)</f>
        <v>Digital Wallet</v>
      </c>
      <c r="G5111" t="str">
        <f>VLOOKUP(A5111,Cafe_sales!$A$1:$O$10001,14,FALSE)</f>
        <v>In-store</v>
      </c>
      <c r="H5111" s="8">
        <f>VLOOKUP(A5111,Cafe_sales!$A$1:$O$10001,15,FALSE)</f>
        <v>45078</v>
      </c>
    </row>
    <row r="5112" spans="1:8" x14ac:dyDescent="0.35">
      <c r="A5112" t="s">
        <v>2050</v>
      </c>
      <c r="B5112" t="str">
        <f>VLOOKUP(A5112,Cafe_sales!$A$1:$O$10001,9,FALSE)</f>
        <v>Coffee</v>
      </c>
      <c r="C5112" s="6">
        <f>VLOOKUP(A5112,Cafe_sales!$A$1:$O$10001,10,FALSE)</f>
        <v>3</v>
      </c>
      <c r="D5112" s="10">
        <f>VLOOKUP(A5112,Cafe_sales!$A$1:$O$10001,11,FALSE)</f>
        <v>2</v>
      </c>
      <c r="E5112" s="6">
        <f>VLOOKUP(A5112,Cafe_sales!$A$1:$O$10001,12,FALSE)</f>
        <v>6</v>
      </c>
      <c r="F5112" t="str">
        <f>VLOOKUP(A5112,Cafe_sales!$A$1:$O$10001,13,FALSE)</f>
        <v>Cash</v>
      </c>
      <c r="G5112" t="str">
        <f>VLOOKUP(A5112,Cafe_sales!$A$1:$O$10001,14,FALSE)</f>
        <v>In-store</v>
      </c>
      <c r="H5112" s="8">
        <f>VLOOKUP(A5112,Cafe_sales!$A$1:$O$10001,15,FALSE)</f>
        <v>45282</v>
      </c>
    </row>
    <row r="5113" spans="1:8" x14ac:dyDescent="0.35">
      <c r="A5113" t="s">
        <v>7459</v>
      </c>
      <c r="B5113" t="str">
        <f>VLOOKUP(A5113,Cafe_sales!$A$1:$O$10001,9,FALSE)</f>
        <v>Salad</v>
      </c>
      <c r="C5113" s="6">
        <f>VLOOKUP(A5113,Cafe_sales!$A$1:$O$10001,10,FALSE)</f>
        <v>5</v>
      </c>
      <c r="D5113" s="10">
        <f>VLOOKUP(A5113,Cafe_sales!$A$1:$O$10001,11,FALSE)</f>
        <v>5</v>
      </c>
      <c r="E5113" s="6">
        <f>VLOOKUP(A5113,Cafe_sales!$A$1:$O$10001,12,FALSE)</f>
        <v>25</v>
      </c>
      <c r="F5113" t="str">
        <f>VLOOKUP(A5113,Cafe_sales!$A$1:$O$10001,13,FALSE)</f>
        <v>Credit Card</v>
      </c>
      <c r="G5113" t="str">
        <f>VLOOKUP(A5113,Cafe_sales!$A$1:$O$10001,14,FALSE)</f>
        <v>UNKNOWN</v>
      </c>
      <c r="H5113" s="8">
        <f>VLOOKUP(A5113,Cafe_sales!$A$1:$O$10001,15,FALSE)</f>
        <v>45107</v>
      </c>
    </row>
    <row r="5114" spans="1:8" x14ac:dyDescent="0.35">
      <c r="A5114" t="s">
        <v>8777</v>
      </c>
      <c r="B5114" t="str">
        <f>VLOOKUP(A5114,Cafe_sales!$A$1:$O$10001,9,FALSE)</f>
        <v>Smoothie</v>
      </c>
      <c r="C5114" s="6">
        <f>VLOOKUP(A5114,Cafe_sales!$A$1:$O$10001,10,FALSE)</f>
        <v>4</v>
      </c>
      <c r="D5114" s="10">
        <f>VLOOKUP(A5114,Cafe_sales!$A$1:$O$10001,11,FALSE)</f>
        <v>4</v>
      </c>
      <c r="E5114" s="6">
        <f>VLOOKUP(A5114,Cafe_sales!$A$1:$O$10001,12,FALSE)</f>
        <v>16</v>
      </c>
      <c r="F5114" t="str">
        <f>VLOOKUP(A5114,Cafe_sales!$A$1:$O$10001,13,FALSE)</f>
        <v>Digital Wallet</v>
      </c>
      <c r="G5114" t="str">
        <f>VLOOKUP(A5114,Cafe_sales!$A$1:$O$10001,14,FALSE)</f>
        <v>UNKNOWN</v>
      </c>
      <c r="H5114" s="8">
        <f>VLOOKUP(A5114,Cafe_sales!$A$1:$O$10001,15,FALSE)</f>
        <v>45131</v>
      </c>
    </row>
    <row r="5115" spans="1:8" x14ac:dyDescent="0.35">
      <c r="A5115" t="s">
        <v>2455</v>
      </c>
      <c r="B5115" t="str">
        <f>VLOOKUP(A5115,Cafe_sales!$A$1:$O$10001,9,FALSE)</f>
        <v>Cookie</v>
      </c>
      <c r="C5115" s="6">
        <f>VLOOKUP(A5115,Cafe_sales!$A$1:$O$10001,10,FALSE)</f>
        <v>5</v>
      </c>
      <c r="D5115" s="10">
        <f>VLOOKUP(A5115,Cafe_sales!$A$1:$O$10001,11,FALSE)</f>
        <v>1</v>
      </c>
      <c r="E5115" s="6">
        <f>VLOOKUP(A5115,Cafe_sales!$A$1:$O$10001,12,FALSE)</f>
        <v>5</v>
      </c>
      <c r="F5115" t="str">
        <f>VLOOKUP(A5115,Cafe_sales!$A$1:$O$10001,13,FALSE)</f>
        <v>Default mode</v>
      </c>
      <c r="G5115" t="str">
        <f>VLOOKUP(A5115,Cafe_sales!$A$1:$O$10001,14,FALSE)</f>
        <v>UNKNOWN</v>
      </c>
      <c r="H5115" s="8">
        <f>VLOOKUP(A5115,Cafe_sales!$A$1:$O$10001,15,FALSE)</f>
        <v>45224</v>
      </c>
    </row>
    <row r="5116" spans="1:8" x14ac:dyDescent="0.35">
      <c r="A5116" t="s">
        <v>9752</v>
      </c>
      <c r="B5116" t="str">
        <f>VLOOKUP(A5116,Cafe_sales!$A$1:$O$10001,9,FALSE)</f>
        <v>Juice</v>
      </c>
      <c r="C5116" s="6">
        <f>VLOOKUP(A5116,Cafe_sales!$A$1:$O$10001,10,FALSE)</f>
        <v>5</v>
      </c>
      <c r="D5116" s="10">
        <f>VLOOKUP(A5116,Cafe_sales!$A$1:$O$10001,11,FALSE)</f>
        <v>3</v>
      </c>
      <c r="E5116" s="6">
        <f>VLOOKUP(A5116,Cafe_sales!$A$1:$O$10001,12,FALSE)</f>
        <v>15</v>
      </c>
      <c r="F5116" t="str">
        <f>VLOOKUP(A5116,Cafe_sales!$A$1:$O$10001,13,FALSE)</f>
        <v>Digital Wallet</v>
      </c>
      <c r="G5116" t="str">
        <f>VLOOKUP(A5116,Cafe_sales!$A$1:$O$10001,14,FALSE)</f>
        <v>In-store</v>
      </c>
      <c r="H5116" s="8">
        <f>VLOOKUP(A5116,Cafe_sales!$A$1:$O$10001,15,FALSE)</f>
        <v>44998</v>
      </c>
    </row>
    <row r="5117" spans="1:8" x14ac:dyDescent="0.35">
      <c r="A5117" t="s">
        <v>1935</v>
      </c>
      <c r="B5117" t="str">
        <f>VLOOKUP(A5117,Cafe_sales!$A$1:$O$10001,9,FALSE)</f>
        <v>Tea</v>
      </c>
      <c r="C5117" s="6">
        <f>VLOOKUP(A5117,Cafe_sales!$A$1:$O$10001,10,FALSE)</f>
        <v>3</v>
      </c>
      <c r="D5117" s="10">
        <f>VLOOKUP(A5117,Cafe_sales!$A$1:$O$10001,11,FALSE)</f>
        <v>1.5</v>
      </c>
      <c r="E5117" s="6">
        <f>VLOOKUP(A5117,Cafe_sales!$A$1:$O$10001,12,FALSE)</f>
        <v>4.5</v>
      </c>
      <c r="F5117" t="str">
        <f>VLOOKUP(A5117,Cafe_sales!$A$1:$O$10001,13,FALSE)</f>
        <v>Digital Wallet</v>
      </c>
      <c r="G5117" t="str">
        <f>VLOOKUP(A5117,Cafe_sales!$A$1:$O$10001,14,FALSE)</f>
        <v>In-store</v>
      </c>
      <c r="H5117" s="8">
        <f>VLOOKUP(A5117,Cafe_sales!$A$1:$O$10001,15,FALSE)</f>
        <v>44927</v>
      </c>
    </row>
    <row r="5118" spans="1:8" x14ac:dyDescent="0.35">
      <c r="A5118" t="s">
        <v>8003</v>
      </c>
      <c r="B5118" t="str">
        <f>VLOOKUP(A5118,Cafe_sales!$A$1:$O$10001,9,FALSE)</f>
        <v>Cake</v>
      </c>
      <c r="C5118" s="6">
        <f>VLOOKUP(A5118,Cafe_sales!$A$1:$O$10001,10,FALSE)</f>
        <v>4</v>
      </c>
      <c r="D5118" s="10">
        <f>VLOOKUP(A5118,Cafe_sales!$A$1:$O$10001,11,FALSE)</f>
        <v>3</v>
      </c>
      <c r="E5118" s="6">
        <f>VLOOKUP(A5118,Cafe_sales!$A$1:$O$10001,12,FALSE)</f>
        <v>12</v>
      </c>
      <c r="F5118" t="str">
        <f>VLOOKUP(A5118,Cafe_sales!$A$1:$O$10001,13,FALSE)</f>
        <v>Cash</v>
      </c>
      <c r="G5118" t="str">
        <f>VLOOKUP(A5118,Cafe_sales!$A$1:$O$10001,14,FALSE)</f>
        <v>UNKNOWN</v>
      </c>
      <c r="H5118" s="8">
        <f>VLOOKUP(A5118,Cafe_sales!$A$1:$O$10001,15,FALSE)</f>
        <v>45083</v>
      </c>
    </row>
    <row r="5119" spans="1:8" x14ac:dyDescent="0.35">
      <c r="A5119" t="s">
        <v>1390</v>
      </c>
      <c r="B5119" t="str">
        <f>VLOOKUP(A5119,Cafe_sales!$A$1:$O$10001,9,FALSE)</f>
        <v>Juice</v>
      </c>
      <c r="C5119" s="6">
        <f>VLOOKUP(A5119,Cafe_sales!$A$1:$O$10001,10,FALSE)</f>
        <v>5</v>
      </c>
      <c r="D5119" s="10">
        <f>VLOOKUP(A5119,Cafe_sales!$A$1:$O$10001,11,FALSE)</f>
        <v>3</v>
      </c>
      <c r="E5119" s="6">
        <f>VLOOKUP(A5119,Cafe_sales!$A$1:$O$10001,12,FALSE)</f>
        <v>15</v>
      </c>
      <c r="F5119" t="str">
        <f>VLOOKUP(A5119,Cafe_sales!$A$1:$O$10001,13,FALSE)</f>
        <v>Credit Card</v>
      </c>
      <c r="G5119" t="str">
        <f>VLOOKUP(A5119,Cafe_sales!$A$1:$O$10001,14,FALSE)</f>
        <v>UNKNOWN</v>
      </c>
      <c r="H5119" s="8">
        <f>VLOOKUP(A5119,Cafe_sales!$A$1:$O$10001,15,FALSE)</f>
        <v>45185</v>
      </c>
    </row>
    <row r="5120" spans="1:8" x14ac:dyDescent="0.35">
      <c r="A5120" t="s">
        <v>5223</v>
      </c>
      <c r="B5120" t="str">
        <f>VLOOKUP(A5120,Cafe_sales!$A$1:$O$10001,9,FALSE)</f>
        <v>Tea</v>
      </c>
      <c r="C5120" s="6">
        <f>VLOOKUP(A5120,Cafe_sales!$A$1:$O$10001,10,FALSE)</f>
        <v>3</v>
      </c>
      <c r="D5120" s="10">
        <f>VLOOKUP(A5120,Cafe_sales!$A$1:$O$10001,11,FALSE)</f>
        <v>1.5</v>
      </c>
      <c r="E5120" s="6">
        <f>VLOOKUP(A5120,Cafe_sales!$A$1:$O$10001,12,FALSE)</f>
        <v>4.5</v>
      </c>
      <c r="F5120" t="str">
        <f>VLOOKUP(A5120,Cafe_sales!$A$1:$O$10001,13,FALSE)</f>
        <v>UNKNOWN</v>
      </c>
      <c r="G5120" t="str">
        <f>VLOOKUP(A5120,Cafe_sales!$A$1:$O$10001,14,FALSE)</f>
        <v>In-store</v>
      </c>
      <c r="H5120" s="8">
        <f>VLOOKUP(A5120,Cafe_sales!$A$1:$O$10001,15,FALSE)</f>
        <v>45014</v>
      </c>
    </row>
    <row r="5121" spans="1:8" x14ac:dyDescent="0.35">
      <c r="A5121" t="s">
        <v>8321</v>
      </c>
      <c r="B5121" t="str">
        <f>VLOOKUP(A5121,Cafe_sales!$A$1:$O$10001,9,FALSE)</f>
        <v>Cake</v>
      </c>
      <c r="C5121" s="6">
        <f>VLOOKUP(A5121,Cafe_sales!$A$1:$O$10001,10,FALSE)</f>
        <v>5</v>
      </c>
      <c r="D5121" s="10">
        <f>VLOOKUP(A5121,Cafe_sales!$A$1:$O$10001,11,FALSE)</f>
        <v>3</v>
      </c>
      <c r="E5121" s="6">
        <f>VLOOKUP(A5121,Cafe_sales!$A$1:$O$10001,12,FALSE)</f>
        <v>15</v>
      </c>
      <c r="F5121" t="str">
        <f>VLOOKUP(A5121,Cafe_sales!$A$1:$O$10001,13,FALSE)</f>
        <v>Credit Card</v>
      </c>
      <c r="G5121" t="str">
        <f>VLOOKUP(A5121,Cafe_sales!$A$1:$O$10001,14,FALSE)</f>
        <v>UNKNOWN</v>
      </c>
      <c r="H5121" s="8">
        <f>VLOOKUP(A5121,Cafe_sales!$A$1:$O$10001,15,FALSE)</f>
        <v>45175</v>
      </c>
    </row>
    <row r="5122" spans="1:8" x14ac:dyDescent="0.35">
      <c r="A5122" t="s">
        <v>6480</v>
      </c>
      <c r="B5122" t="str">
        <f>VLOOKUP(A5122,Cafe_sales!$A$1:$O$10001,9,FALSE)</f>
        <v>Cookie</v>
      </c>
      <c r="C5122" s="6">
        <f>VLOOKUP(A5122,Cafe_sales!$A$1:$O$10001,10,FALSE)</f>
        <v>4</v>
      </c>
      <c r="D5122" s="10">
        <f>VLOOKUP(A5122,Cafe_sales!$A$1:$O$10001,11,FALSE)</f>
        <v>1</v>
      </c>
      <c r="E5122" s="6">
        <f>VLOOKUP(A5122,Cafe_sales!$A$1:$O$10001,12,FALSE)</f>
        <v>4</v>
      </c>
      <c r="F5122" t="str">
        <f>VLOOKUP(A5122,Cafe_sales!$A$1:$O$10001,13,FALSE)</f>
        <v>Credit Card</v>
      </c>
      <c r="G5122" t="str">
        <f>VLOOKUP(A5122,Cafe_sales!$A$1:$O$10001,14,FALSE)</f>
        <v>In-store</v>
      </c>
      <c r="H5122" s="8">
        <f>VLOOKUP(A5122,Cafe_sales!$A$1:$O$10001,15,FALSE)</f>
        <v>44927</v>
      </c>
    </row>
    <row r="5123" spans="1:8" x14ac:dyDescent="0.35">
      <c r="A5123" t="s">
        <v>6584</v>
      </c>
      <c r="B5123" t="str">
        <f>VLOOKUP(A5123,Cafe_sales!$A$1:$O$10001,9,FALSE)</f>
        <v>Coffee</v>
      </c>
      <c r="C5123" s="6">
        <f>VLOOKUP(A5123,Cafe_sales!$A$1:$O$10001,10,FALSE)</f>
        <v>1</v>
      </c>
      <c r="D5123" s="10">
        <f>VLOOKUP(A5123,Cafe_sales!$A$1:$O$10001,11,FALSE)</f>
        <v>2</v>
      </c>
      <c r="E5123" s="6">
        <f>VLOOKUP(A5123,Cafe_sales!$A$1:$O$10001,12,FALSE)</f>
        <v>2</v>
      </c>
      <c r="F5123" t="str">
        <f>VLOOKUP(A5123,Cafe_sales!$A$1:$O$10001,13,FALSE)</f>
        <v>Credit Card</v>
      </c>
      <c r="G5123" t="str">
        <f>VLOOKUP(A5123,Cafe_sales!$A$1:$O$10001,14,FALSE)</f>
        <v>In-store</v>
      </c>
      <c r="H5123" s="8">
        <f>VLOOKUP(A5123,Cafe_sales!$A$1:$O$10001,15,FALSE)</f>
        <v>45272</v>
      </c>
    </row>
    <row r="5124" spans="1:8" hidden="1" x14ac:dyDescent="0.35">
      <c r="A5124" t="s">
        <v>2414</v>
      </c>
      <c r="B5124" t="str">
        <f>VLOOKUP(A5124,Cafe_sales!$A$1:$O$10001,9,FALSE)</f>
        <v>UNKNOWN</v>
      </c>
      <c r="C5124">
        <f>VLOOKUP(A5124,Cafe_sales!$A$1:$O$10001,10,FALSE)</f>
        <v>1</v>
      </c>
      <c r="D5124">
        <f>VLOOKUP(A5124,Cafe_sales!$A$1:$O$10001,11,FALSE)</f>
        <v>5</v>
      </c>
      <c r="E5124">
        <f>VLOOKUP(A5124,Cafe_sales!$A$1:$O$10001,12,FALSE)</f>
        <v>5</v>
      </c>
      <c r="F5124" t="str">
        <f>VLOOKUP(A5124,Cafe_sales!$A$1:$O$10001,13,FALSE)</f>
        <v>Cash</v>
      </c>
      <c r="G5124" t="str">
        <f>VLOOKUP(A5124,Cafe_sales!$A$1:$O$10001,14,FALSE)</f>
        <v>Takeaway</v>
      </c>
      <c r="H5124" s="1">
        <f>VLOOKUP(A5124,Cafe_sales!$A$1:$O$10001,15,FALSE)</f>
        <v>45177</v>
      </c>
    </row>
    <row r="5125" spans="1:8" hidden="1" x14ac:dyDescent="0.35">
      <c r="A5125" t="s">
        <v>5973</v>
      </c>
      <c r="B5125" t="str">
        <f>VLOOKUP(A5125,Cafe_sales!$A$1:$O$10001,9,FALSE)</f>
        <v>Salad</v>
      </c>
      <c r="C5125">
        <f>VLOOKUP(A5125,Cafe_sales!$A$1:$O$10001,10,FALSE)</f>
        <v>5</v>
      </c>
      <c r="D5125">
        <f>VLOOKUP(A5125,Cafe_sales!$A$1:$O$10001,11,FALSE)</f>
        <v>5</v>
      </c>
      <c r="E5125">
        <f>VLOOKUP(A5125,Cafe_sales!$A$1:$O$10001,12,FALSE)</f>
        <v>25</v>
      </c>
      <c r="F5125" t="str">
        <f>VLOOKUP(A5125,Cafe_sales!$A$1:$O$10001,13,FALSE)</f>
        <v>Digital Wallet</v>
      </c>
      <c r="G5125" t="str">
        <f>VLOOKUP(A5125,Cafe_sales!$A$1:$O$10001,14,FALSE)</f>
        <v>Takeaway</v>
      </c>
      <c r="H5125" s="1">
        <f>VLOOKUP(A5125,Cafe_sales!$A$1:$O$10001,15,FALSE)</f>
        <v>45143</v>
      </c>
    </row>
    <row r="5126" spans="1:8" hidden="1" x14ac:dyDescent="0.35">
      <c r="A5126" t="s">
        <v>8450</v>
      </c>
      <c r="B5126" t="str">
        <f>VLOOKUP(A5126,Cafe_sales!$A$1:$O$10001,9,FALSE)</f>
        <v>Smoothie</v>
      </c>
      <c r="C5126">
        <f>VLOOKUP(A5126,Cafe_sales!$A$1:$O$10001,10,FALSE)</f>
        <v>5</v>
      </c>
      <c r="D5126">
        <f>VLOOKUP(A5126,Cafe_sales!$A$1:$O$10001,11,FALSE)</f>
        <v>4</v>
      </c>
      <c r="E5126">
        <f>VLOOKUP(A5126,Cafe_sales!$A$1:$O$10001,12,FALSE)</f>
        <v>20</v>
      </c>
      <c r="F5126" t="str">
        <f>VLOOKUP(A5126,Cafe_sales!$A$1:$O$10001,13,FALSE)</f>
        <v>Cash</v>
      </c>
      <c r="G5126" t="str">
        <f>VLOOKUP(A5126,Cafe_sales!$A$1:$O$10001,14,FALSE)</f>
        <v>Takeaway</v>
      </c>
      <c r="H5126" s="1">
        <f>VLOOKUP(A5126,Cafe_sales!$A$1:$O$10001,15,FALSE)</f>
        <v>45060</v>
      </c>
    </row>
    <row r="5127" spans="1:8" hidden="1" x14ac:dyDescent="0.35">
      <c r="A5127" t="s">
        <v>8115</v>
      </c>
      <c r="B5127" t="str">
        <f>VLOOKUP(A5127,Cafe_sales!$A$1:$O$10001,9,FALSE)</f>
        <v>Coffee</v>
      </c>
      <c r="C5127">
        <f>VLOOKUP(A5127,Cafe_sales!$A$1:$O$10001,10,FALSE)</f>
        <v>1</v>
      </c>
      <c r="D5127">
        <f>VLOOKUP(A5127,Cafe_sales!$A$1:$O$10001,11,FALSE)</f>
        <v>3.0822749861954719</v>
      </c>
      <c r="E5127">
        <f>VLOOKUP(A5127,Cafe_sales!$A$1:$O$10001,12,FALSE)</f>
        <v>2</v>
      </c>
      <c r="F5127" t="str">
        <f>VLOOKUP(A5127,Cafe_sales!$A$1:$O$10001,13,FALSE)</f>
        <v>Cash</v>
      </c>
      <c r="G5127" t="str">
        <f>VLOOKUP(A5127,Cafe_sales!$A$1:$O$10001,14,FALSE)</f>
        <v>Takeaway</v>
      </c>
      <c r="H5127" s="1">
        <f>VLOOKUP(A5127,Cafe_sales!$A$1:$O$10001,15,FALSE)</f>
        <v>44979</v>
      </c>
    </row>
    <row r="5128" spans="1:8" x14ac:dyDescent="0.35">
      <c r="A5128" t="s">
        <v>2666</v>
      </c>
      <c r="B5128" t="str">
        <f>VLOOKUP(A5128,Cafe_sales!$A$1:$O$10001,9,FALSE)</f>
        <v>Sandwich</v>
      </c>
      <c r="C5128" s="6">
        <f>VLOOKUP(A5128,Cafe_sales!$A$1:$O$10001,10,FALSE)</f>
        <v>4</v>
      </c>
      <c r="D5128" s="10">
        <f>VLOOKUP(A5128,Cafe_sales!$A$1:$O$10001,11,FALSE)</f>
        <v>4</v>
      </c>
      <c r="E5128" s="6">
        <f>VLOOKUP(A5128,Cafe_sales!$A$1:$O$10001,12,FALSE)</f>
        <v>16</v>
      </c>
      <c r="F5128" t="str">
        <f>VLOOKUP(A5128,Cafe_sales!$A$1:$O$10001,13,FALSE)</f>
        <v>Cash</v>
      </c>
      <c r="G5128" t="str">
        <f>VLOOKUP(A5128,Cafe_sales!$A$1:$O$10001,14,FALSE)</f>
        <v>UNKNOWN</v>
      </c>
      <c r="H5128" s="8">
        <f>VLOOKUP(A5128,Cafe_sales!$A$1:$O$10001,15,FALSE)</f>
        <v>44941</v>
      </c>
    </row>
    <row r="5129" spans="1:8" x14ac:dyDescent="0.35">
      <c r="A5129" t="s">
        <v>7814</v>
      </c>
      <c r="B5129" t="str">
        <f>VLOOKUP(A5129,Cafe_sales!$A$1:$O$10001,9,FALSE)</f>
        <v>Smoothie</v>
      </c>
      <c r="C5129" s="6">
        <f>VLOOKUP(A5129,Cafe_sales!$A$1:$O$10001,10,FALSE)</f>
        <v>3</v>
      </c>
      <c r="D5129" s="10">
        <f>VLOOKUP(A5129,Cafe_sales!$A$1:$O$10001,11,FALSE)</f>
        <v>4</v>
      </c>
      <c r="E5129" s="6">
        <f>VLOOKUP(A5129,Cafe_sales!$A$1:$O$10001,12,FALSE)</f>
        <v>12</v>
      </c>
      <c r="F5129" t="str">
        <f>VLOOKUP(A5129,Cafe_sales!$A$1:$O$10001,13,FALSE)</f>
        <v>Cash</v>
      </c>
      <c r="G5129" t="str">
        <f>VLOOKUP(A5129,Cafe_sales!$A$1:$O$10001,14,FALSE)</f>
        <v>In-store</v>
      </c>
      <c r="H5129" s="8">
        <f>VLOOKUP(A5129,Cafe_sales!$A$1:$O$10001,15,FALSE)</f>
        <v>45103</v>
      </c>
    </row>
    <row r="5130" spans="1:8" hidden="1" x14ac:dyDescent="0.35">
      <c r="A5130" t="s">
        <v>1520</v>
      </c>
      <c r="B5130" t="str">
        <f>VLOOKUP(A5130,Cafe_sales!$A$1:$O$10001,9,FALSE)</f>
        <v>Tea</v>
      </c>
      <c r="C5130">
        <f>VLOOKUP(A5130,Cafe_sales!$A$1:$O$10001,10,FALSE)</f>
        <v>4</v>
      </c>
      <c r="D5130">
        <f>VLOOKUP(A5130,Cafe_sales!$A$1:$O$10001,11,FALSE)</f>
        <v>1.5</v>
      </c>
      <c r="E5130">
        <f>VLOOKUP(A5130,Cafe_sales!$A$1:$O$10001,12,FALSE)</f>
        <v>6</v>
      </c>
      <c r="F5130" t="str">
        <f>VLOOKUP(A5130,Cafe_sales!$A$1:$O$10001,13,FALSE)</f>
        <v>Digital Wallet</v>
      </c>
      <c r="G5130" t="str">
        <f>VLOOKUP(A5130,Cafe_sales!$A$1:$O$10001,14,FALSE)</f>
        <v>Takeaway</v>
      </c>
      <c r="H5130" s="1">
        <f>VLOOKUP(A5130,Cafe_sales!$A$1:$O$10001,15,FALSE)</f>
        <v>44970</v>
      </c>
    </row>
    <row r="5131" spans="1:8" hidden="1" x14ac:dyDescent="0.35">
      <c r="A5131" t="s">
        <v>781</v>
      </c>
      <c r="B5131" t="str">
        <f>VLOOKUP(A5131,Cafe_sales!$A$1:$O$10001,9,FALSE)</f>
        <v>Smoothie</v>
      </c>
      <c r="C5131">
        <f>VLOOKUP(A5131,Cafe_sales!$A$1:$O$10001,10,FALSE)</f>
        <v>4</v>
      </c>
      <c r="D5131">
        <f>VLOOKUP(A5131,Cafe_sales!$A$1:$O$10001,11,FALSE)</f>
        <v>4</v>
      </c>
      <c r="E5131">
        <f>VLOOKUP(A5131,Cafe_sales!$A$1:$O$10001,12,FALSE)</f>
        <v>16</v>
      </c>
      <c r="F5131" t="str">
        <f>VLOOKUP(A5131,Cafe_sales!$A$1:$O$10001,13,FALSE)</f>
        <v>Credit Card</v>
      </c>
      <c r="G5131" t="str">
        <f>VLOOKUP(A5131,Cafe_sales!$A$1:$O$10001,14,FALSE)</f>
        <v>Takeaway</v>
      </c>
      <c r="H5131" s="1">
        <f>VLOOKUP(A5131,Cafe_sales!$A$1:$O$10001,15,FALSE)</f>
        <v>45024</v>
      </c>
    </row>
    <row r="5132" spans="1:8" hidden="1" x14ac:dyDescent="0.35">
      <c r="A5132" t="s">
        <v>2482</v>
      </c>
      <c r="B5132" t="str">
        <f>VLOOKUP(A5132,Cafe_sales!$A$1:$O$10001,9,FALSE)</f>
        <v>Cookie</v>
      </c>
      <c r="C5132">
        <f>VLOOKUP(A5132,Cafe_sales!$A$1:$O$10001,10,FALSE)</f>
        <v>4</v>
      </c>
      <c r="D5132">
        <f>VLOOKUP(A5132,Cafe_sales!$A$1:$O$10001,11,FALSE)</f>
        <v>1</v>
      </c>
      <c r="E5132">
        <f>VLOOKUP(A5132,Cafe_sales!$A$1:$O$10001,12,FALSE)</f>
        <v>4</v>
      </c>
      <c r="F5132" t="str">
        <f>VLOOKUP(A5132,Cafe_sales!$A$1:$O$10001,13,FALSE)</f>
        <v>Digital Wallet</v>
      </c>
      <c r="G5132" t="str">
        <f>VLOOKUP(A5132,Cafe_sales!$A$1:$O$10001,14,FALSE)</f>
        <v>Takeaway</v>
      </c>
      <c r="H5132" s="1">
        <f>VLOOKUP(A5132,Cafe_sales!$A$1:$O$10001,15,FALSE)</f>
        <v>44972</v>
      </c>
    </row>
    <row r="5133" spans="1:8" x14ac:dyDescent="0.35">
      <c r="A5133" t="s">
        <v>6864</v>
      </c>
      <c r="B5133" t="str">
        <f>VLOOKUP(A5133,Cafe_sales!$A$1:$O$10001,9,FALSE)</f>
        <v>Tea</v>
      </c>
      <c r="C5133" s="6">
        <f>VLOOKUP(A5133,Cafe_sales!$A$1:$O$10001,10,FALSE)</f>
        <v>3.0590185676392574</v>
      </c>
      <c r="D5133" s="10">
        <f>VLOOKUP(A5133,Cafe_sales!$A$1:$O$10001,11,FALSE)</f>
        <v>1.5</v>
      </c>
      <c r="E5133" s="6">
        <f>VLOOKUP(A5133,Cafe_sales!$A$1:$O$10001,12,FALSE)</f>
        <v>6</v>
      </c>
      <c r="F5133" t="str">
        <f>VLOOKUP(A5133,Cafe_sales!$A$1:$O$10001,13,FALSE)</f>
        <v>Default mode</v>
      </c>
      <c r="G5133" t="str">
        <f>VLOOKUP(A5133,Cafe_sales!$A$1:$O$10001,14,FALSE)</f>
        <v>In-store</v>
      </c>
      <c r="H5133" s="8">
        <f>VLOOKUP(A5133,Cafe_sales!$A$1:$O$10001,15,FALSE)</f>
        <v>45078</v>
      </c>
    </row>
    <row r="5134" spans="1:8" x14ac:dyDescent="0.35">
      <c r="A5134" t="s">
        <v>4621</v>
      </c>
      <c r="B5134" t="str">
        <f>VLOOKUP(A5134,Cafe_sales!$A$1:$O$10001,9,FALSE)</f>
        <v>Tea</v>
      </c>
      <c r="C5134" s="6">
        <f>VLOOKUP(A5134,Cafe_sales!$A$1:$O$10001,10,FALSE)</f>
        <v>4</v>
      </c>
      <c r="D5134" s="10">
        <f>VLOOKUP(A5134,Cafe_sales!$A$1:$O$10001,11,FALSE)</f>
        <v>1.5</v>
      </c>
      <c r="E5134" s="6">
        <f>VLOOKUP(A5134,Cafe_sales!$A$1:$O$10001,12,FALSE)</f>
        <v>6</v>
      </c>
      <c r="F5134" t="str">
        <f>VLOOKUP(A5134,Cafe_sales!$A$1:$O$10001,13,FALSE)</f>
        <v>Default mode</v>
      </c>
      <c r="G5134" t="str">
        <f>VLOOKUP(A5134,Cafe_sales!$A$1:$O$10001,14,FALSE)</f>
        <v>In-store</v>
      </c>
      <c r="H5134" s="8">
        <f>VLOOKUP(A5134,Cafe_sales!$A$1:$O$10001,15,FALSE)</f>
        <v>45043</v>
      </c>
    </row>
    <row r="5135" spans="1:8" x14ac:dyDescent="0.35">
      <c r="A5135" t="s">
        <v>7185</v>
      </c>
      <c r="B5135" t="str">
        <f>VLOOKUP(A5135,Cafe_sales!$A$1:$O$10001,9,FALSE)</f>
        <v>Cookie</v>
      </c>
      <c r="C5135" s="6">
        <f>VLOOKUP(A5135,Cafe_sales!$A$1:$O$10001,10,FALSE)</f>
        <v>4</v>
      </c>
      <c r="D5135" s="10">
        <f>VLOOKUP(A5135,Cafe_sales!$A$1:$O$10001,11,FALSE)</f>
        <v>1</v>
      </c>
      <c r="E5135" s="6">
        <f>VLOOKUP(A5135,Cafe_sales!$A$1:$O$10001,12,FALSE)</f>
        <v>4</v>
      </c>
      <c r="F5135" t="str">
        <f>VLOOKUP(A5135,Cafe_sales!$A$1:$O$10001,13,FALSE)</f>
        <v>Cash</v>
      </c>
      <c r="G5135" t="str">
        <f>VLOOKUP(A5135,Cafe_sales!$A$1:$O$10001,14,FALSE)</f>
        <v>In-store</v>
      </c>
      <c r="H5135" s="8">
        <f>VLOOKUP(A5135,Cafe_sales!$A$1:$O$10001,15,FALSE)</f>
        <v>45058</v>
      </c>
    </row>
    <row r="5136" spans="1:8" x14ac:dyDescent="0.35">
      <c r="A5136" t="s">
        <v>5252</v>
      </c>
      <c r="B5136" t="str">
        <f>VLOOKUP(A5136,Cafe_sales!$A$1:$O$10001,9,FALSE)</f>
        <v>Smoothie</v>
      </c>
      <c r="C5136" s="6">
        <f>VLOOKUP(A5136,Cafe_sales!$A$1:$O$10001,10,FALSE)</f>
        <v>3</v>
      </c>
      <c r="D5136" s="10">
        <f>VLOOKUP(A5136,Cafe_sales!$A$1:$O$10001,11,FALSE)</f>
        <v>4</v>
      </c>
      <c r="E5136" s="6">
        <f>VLOOKUP(A5136,Cafe_sales!$A$1:$O$10001,12,FALSE)</f>
        <v>16</v>
      </c>
      <c r="F5136" t="str">
        <f>VLOOKUP(A5136,Cafe_sales!$A$1:$O$10001,13,FALSE)</f>
        <v>Digital Wallet</v>
      </c>
      <c r="G5136" t="str">
        <f>VLOOKUP(A5136,Cafe_sales!$A$1:$O$10001,14,FALSE)</f>
        <v>UNKNOWN</v>
      </c>
      <c r="H5136" s="8">
        <f>VLOOKUP(A5136,Cafe_sales!$A$1:$O$10001,15,FALSE)</f>
        <v>45099</v>
      </c>
    </row>
    <row r="5137" spans="1:8" hidden="1" x14ac:dyDescent="0.35">
      <c r="A5137" t="s">
        <v>1629</v>
      </c>
      <c r="B5137" t="str">
        <f>VLOOKUP(A5137,Cafe_sales!$A$1:$O$10001,9,FALSE)</f>
        <v>Smoothie</v>
      </c>
      <c r="C5137">
        <f>VLOOKUP(A5137,Cafe_sales!$A$1:$O$10001,10,FALSE)</f>
        <v>3</v>
      </c>
      <c r="D5137">
        <f>VLOOKUP(A5137,Cafe_sales!$A$1:$O$10001,11,FALSE)</f>
        <v>4</v>
      </c>
      <c r="E5137">
        <f>VLOOKUP(A5137,Cafe_sales!$A$1:$O$10001,12,FALSE)</f>
        <v>12</v>
      </c>
      <c r="F5137" t="str">
        <f>VLOOKUP(A5137,Cafe_sales!$A$1:$O$10001,13,FALSE)</f>
        <v>Cash</v>
      </c>
      <c r="G5137" t="str">
        <f>VLOOKUP(A5137,Cafe_sales!$A$1:$O$10001,14,FALSE)</f>
        <v>Takeaway</v>
      </c>
      <c r="H5137" s="1">
        <f>VLOOKUP(A5137,Cafe_sales!$A$1:$O$10001,15,FALSE)</f>
        <v>45218</v>
      </c>
    </row>
    <row r="5138" spans="1:8" x14ac:dyDescent="0.35">
      <c r="A5138" t="s">
        <v>6296</v>
      </c>
      <c r="B5138" t="str">
        <f>VLOOKUP(A5138,Cafe_sales!$A$1:$O$10001,9,FALSE)</f>
        <v>Salad</v>
      </c>
      <c r="C5138" s="6">
        <f>VLOOKUP(A5138,Cafe_sales!$A$1:$O$10001,10,FALSE)</f>
        <v>3</v>
      </c>
      <c r="D5138" s="10">
        <f>VLOOKUP(A5138,Cafe_sales!$A$1:$O$10001,11,FALSE)</f>
        <v>5</v>
      </c>
      <c r="E5138" s="6">
        <f>VLOOKUP(A5138,Cafe_sales!$A$1:$O$10001,12,FALSE)</f>
        <v>15</v>
      </c>
      <c r="F5138" t="str">
        <f>VLOOKUP(A5138,Cafe_sales!$A$1:$O$10001,13,FALSE)</f>
        <v>Credit Card</v>
      </c>
      <c r="G5138" t="str">
        <f>VLOOKUP(A5138,Cafe_sales!$A$1:$O$10001,14,FALSE)</f>
        <v>In-store</v>
      </c>
      <c r="H5138" s="8">
        <f>VLOOKUP(A5138,Cafe_sales!$A$1:$O$10001,15,FALSE)</f>
        <v>45029</v>
      </c>
    </row>
    <row r="5139" spans="1:8" hidden="1" x14ac:dyDescent="0.35">
      <c r="A5139" t="s">
        <v>1104</v>
      </c>
      <c r="B5139" t="str">
        <f>VLOOKUP(A5139,Cafe_sales!$A$1:$O$10001,9,FALSE)</f>
        <v>Cookie</v>
      </c>
      <c r="C5139">
        <f>VLOOKUP(A5139,Cafe_sales!$A$1:$O$10001,10,FALSE)</f>
        <v>2</v>
      </c>
      <c r="D5139">
        <f>VLOOKUP(A5139,Cafe_sales!$A$1:$O$10001,11,FALSE)</f>
        <v>1</v>
      </c>
      <c r="E5139">
        <f>VLOOKUP(A5139,Cafe_sales!$A$1:$O$10001,12,FALSE)</f>
        <v>2</v>
      </c>
      <c r="F5139" t="str">
        <f>VLOOKUP(A5139,Cafe_sales!$A$1:$O$10001,13,FALSE)</f>
        <v>Cash</v>
      </c>
      <c r="G5139" t="str">
        <f>VLOOKUP(A5139,Cafe_sales!$A$1:$O$10001,14,FALSE)</f>
        <v>Takeaway</v>
      </c>
      <c r="H5139" s="1">
        <f>VLOOKUP(A5139,Cafe_sales!$A$1:$O$10001,15,FALSE)</f>
        <v>45230</v>
      </c>
    </row>
    <row r="5140" spans="1:8" x14ac:dyDescent="0.35">
      <c r="A5140" t="s">
        <v>6519</v>
      </c>
      <c r="B5140" t="str">
        <f>VLOOKUP(A5140,Cafe_sales!$A$1:$O$10001,9,FALSE)</f>
        <v>Smoothie</v>
      </c>
      <c r="C5140" s="6">
        <f>VLOOKUP(A5140,Cafe_sales!$A$1:$O$10001,10,FALSE)</f>
        <v>1</v>
      </c>
      <c r="D5140" s="10">
        <f>VLOOKUP(A5140,Cafe_sales!$A$1:$O$10001,11,FALSE)</f>
        <v>4</v>
      </c>
      <c r="E5140" s="6">
        <f>VLOOKUP(A5140,Cafe_sales!$A$1:$O$10001,12,FALSE)</f>
        <v>4</v>
      </c>
      <c r="F5140" t="str">
        <f>VLOOKUP(A5140,Cafe_sales!$A$1:$O$10001,13,FALSE)</f>
        <v>Credit Card</v>
      </c>
      <c r="G5140" t="str">
        <f>VLOOKUP(A5140,Cafe_sales!$A$1:$O$10001,14,FALSE)</f>
        <v>In-store</v>
      </c>
      <c r="H5140" s="8">
        <f>VLOOKUP(A5140,Cafe_sales!$A$1:$O$10001,15,FALSE)</f>
        <v>45117</v>
      </c>
    </row>
    <row r="5141" spans="1:8" hidden="1" x14ac:dyDescent="0.35">
      <c r="A5141" t="s">
        <v>8395</v>
      </c>
      <c r="B5141" t="str">
        <f>VLOOKUP(A5141,Cafe_sales!$A$1:$O$10001,9,FALSE)</f>
        <v>Cake</v>
      </c>
      <c r="C5141">
        <f>VLOOKUP(A5141,Cafe_sales!$A$1:$O$10001,10,FALSE)</f>
        <v>4</v>
      </c>
      <c r="D5141">
        <f>VLOOKUP(A5141,Cafe_sales!$A$1:$O$10001,11,FALSE)</f>
        <v>3</v>
      </c>
      <c r="E5141">
        <f>VLOOKUP(A5141,Cafe_sales!$A$1:$O$10001,12,FALSE)</f>
        <v>12</v>
      </c>
      <c r="F5141" t="str">
        <f>VLOOKUP(A5141,Cafe_sales!$A$1:$O$10001,13,FALSE)</f>
        <v>Default mode</v>
      </c>
      <c r="G5141" t="str">
        <f>VLOOKUP(A5141,Cafe_sales!$A$1:$O$10001,14,FALSE)</f>
        <v>Takeaway</v>
      </c>
      <c r="H5141" s="1">
        <f>VLOOKUP(A5141,Cafe_sales!$A$1:$O$10001,15,FALSE)</f>
        <v>45074</v>
      </c>
    </row>
    <row r="5142" spans="1:8" x14ac:dyDescent="0.35">
      <c r="A5142" t="s">
        <v>9098</v>
      </c>
      <c r="B5142" t="str">
        <f>VLOOKUP(A5142,Cafe_sales!$A$1:$O$10001,9,FALSE)</f>
        <v>Salad</v>
      </c>
      <c r="C5142" s="6">
        <f>VLOOKUP(A5142,Cafe_sales!$A$1:$O$10001,10,FALSE)</f>
        <v>2</v>
      </c>
      <c r="D5142" s="10">
        <f>VLOOKUP(A5142,Cafe_sales!$A$1:$O$10001,11,FALSE)</f>
        <v>5</v>
      </c>
      <c r="E5142" s="6">
        <f>VLOOKUP(A5142,Cafe_sales!$A$1:$O$10001,12,FALSE)</f>
        <v>10</v>
      </c>
      <c r="F5142" t="str">
        <f>VLOOKUP(A5142,Cafe_sales!$A$1:$O$10001,13,FALSE)</f>
        <v>Cash</v>
      </c>
      <c r="G5142" t="str">
        <f>VLOOKUP(A5142,Cafe_sales!$A$1:$O$10001,14,FALSE)</f>
        <v>In-store</v>
      </c>
      <c r="H5142" s="8">
        <f>VLOOKUP(A5142,Cafe_sales!$A$1:$O$10001,15,FALSE)</f>
        <v>44931</v>
      </c>
    </row>
    <row r="5143" spans="1:8" x14ac:dyDescent="0.35">
      <c r="A5143" t="s">
        <v>3924</v>
      </c>
      <c r="B5143" t="str">
        <f>VLOOKUP(A5143,Cafe_sales!$A$1:$O$10001,9,FALSE)</f>
        <v>Juice</v>
      </c>
      <c r="C5143" s="6">
        <f>VLOOKUP(A5143,Cafe_sales!$A$1:$O$10001,10,FALSE)</f>
        <v>4</v>
      </c>
      <c r="D5143" s="10">
        <f>VLOOKUP(A5143,Cafe_sales!$A$1:$O$10001,11,FALSE)</f>
        <v>1</v>
      </c>
      <c r="E5143" s="6">
        <f>VLOOKUP(A5143,Cafe_sales!$A$1:$O$10001,12,FALSE)</f>
        <v>4</v>
      </c>
      <c r="F5143" t="str">
        <f>VLOOKUP(A5143,Cafe_sales!$A$1:$O$10001,13,FALSE)</f>
        <v>Credit Card</v>
      </c>
      <c r="G5143" t="str">
        <f>VLOOKUP(A5143,Cafe_sales!$A$1:$O$10001,14,FALSE)</f>
        <v>In-store</v>
      </c>
      <c r="H5143" s="8">
        <f>VLOOKUP(A5143,Cafe_sales!$A$1:$O$10001,15,FALSE)</f>
        <v>44940</v>
      </c>
    </row>
    <row r="5144" spans="1:8" hidden="1" x14ac:dyDescent="0.35">
      <c r="A5144" t="s">
        <v>3092</v>
      </c>
      <c r="B5144" t="str">
        <f>VLOOKUP(A5144,Cafe_sales!$A$1:$O$10001,9,FALSE)</f>
        <v>Cookie</v>
      </c>
      <c r="C5144">
        <f>VLOOKUP(A5144,Cafe_sales!$A$1:$O$10001,10,FALSE)</f>
        <v>1</v>
      </c>
      <c r="D5144">
        <f>VLOOKUP(A5144,Cafe_sales!$A$1:$O$10001,11,FALSE)</f>
        <v>1</v>
      </c>
      <c r="E5144">
        <f>VLOOKUP(A5144,Cafe_sales!$A$1:$O$10001,12,FALSE)</f>
        <v>1</v>
      </c>
      <c r="F5144" t="str">
        <f>VLOOKUP(A5144,Cafe_sales!$A$1:$O$10001,13,FALSE)</f>
        <v>Digital Wallet</v>
      </c>
      <c r="G5144" t="str">
        <f>VLOOKUP(A5144,Cafe_sales!$A$1:$O$10001,14,FALSE)</f>
        <v>Takeaway</v>
      </c>
      <c r="H5144" s="1">
        <f>VLOOKUP(A5144,Cafe_sales!$A$1:$O$10001,15,FALSE)</f>
        <v>45016</v>
      </c>
    </row>
    <row r="5145" spans="1:8" x14ac:dyDescent="0.35">
      <c r="A5145" t="s">
        <v>2536</v>
      </c>
      <c r="B5145" t="str">
        <f>VLOOKUP(A5145,Cafe_sales!$A$1:$O$10001,9,FALSE)</f>
        <v>Cake</v>
      </c>
      <c r="C5145" s="6">
        <f>VLOOKUP(A5145,Cafe_sales!$A$1:$O$10001,10,FALSE)</f>
        <v>2</v>
      </c>
      <c r="D5145" s="10">
        <f>VLOOKUP(A5145,Cafe_sales!$A$1:$O$10001,11,FALSE)</f>
        <v>3</v>
      </c>
      <c r="E5145" s="6">
        <f>VLOOKUP(A5145,Cafe_sales!$A$1:$O$10001,12,FALSE)</f>
        <v>6</v>
      </c>
      <c r="F5145" t="str">
        <f>VLOOKUP(A5145,Cafe_sales!$A$1:$O$10001,13,FALSE)</f>
        <v>Cash</v>
      </c>
      <c r="G5145" t="str">
        <f>VLOOKUP(A5145,Cafe_sales!$A$1:$O$10001,14,FALSE)</f>
        <v>In-store</v>
      </c>
      <c r="H5145" s="8">
        <f>VLOOKUP(A5145,Cafe_sales!$A$1:$O$10001,15,FALSE)</f>
        <v>44998</v>
      </c>
    </row>
    <row r="5146" spans="1:8" hidden="1" x14ac:dyDescent="0.35">
      <c r="A5146" t="s">
        <v>887</v>
      </c>
      <c r="B5146" t="str">
        <f>VLOOKUP(A5146,Cafe_sales!$A$1:$O$10001,9,FALSE)</f>
        <v>Cake</v>
      </c>
      <c r="C5146">
        <f>VLOOKUP(A5146,Cafe_sales!$A$1:$O$10001,10,FALSE)</f>
        <v>1</v>
      </c>
      <c r="D5146">
        <f>VLOOKUP(A5146,Cafe_sales!$A$1:$O$10001,11,FALSE)</f>
        <v>3</v>
      </c>
      <c r="E5146">
        <f>VLOOKUP(A5146,Cafe_sales!$A$1:$O$10001,12,FALSE)</f>
        <v>3</v>
      </c>
      <c r="F5146" t="str">
        <f>VLOOKUP(A5146,Cafe_sales!$A$1:$O$10001,13,FALSE)</f>
        <v>Default mode</v>
      </c>
      <c r="G5146" t="str">
        <f>VLOOKUP(A5146,Cafe_sales!$A$1:$O$10001,14,FALSE)</f>
        <v>Takeaway</v>
      </c>
      <c r="H5146" s="1">
        <f>VLOOKUP(A5146,Cafe_sales!$A$1:$O$10001,15,FALSE)</f>
        <v>44951</v>
      </c>
    </row>
    <row r="5147" spans="1:8" x14ac:dyDescent="0.35">
      <c r="A5147" t="s">
        <v>3780</v>
      </c>
      <c r="B5147" t="str">
        <f>VLOOKUP(A5147,Cafe_sales!$A$1:$O$10001,9,FALSE)</f>
        <v>UNKNOWN</v>
      </c>
      <c r="C5147" s="6">
        <f>VLOOKUP(A5147,Cafe_sales!$A$1:$O$10001,10,FALSE)</f>
        <v>3</v>
      </c>
      <c r="D5147" s="10">
        <f>VLOOKUP(A5147,Cafe_sales!$A$1:$O$10001,11,FALSE)</f>
        <v>2</v>
      </c>
      <c r="E5147" s="6">
        <f>VLOOKUP(A5147,Cafe_sales!$A$1:$O$10001,12,FALSE)</f>
        <v>6</v>
      </c>
      <c r="F5147" t="str">
        <f>VLOOKUP(A5147,Cafe_sales!$A$1:$O$10001,13,FALSE)</f>
        <v>Default mode</v>
      </c>
      <c r="G5147" t="str">
        <f>VLOOKUP(A5147,Cafe_sales!$A$1:$O$10001,14,FALSE)</f>
        <v>In-store</v>
      </c>
      <c r="H5147" s="8">
        <f>VLOOKUP(A5147,Cafe_sales!$A$1:$O$10001,15,FALSE)</f>
        <v>44941</v>
      </c>
    </row>
    <row r="5148" spans="1:8" hidden="1" x14ac:dyDescent="0.35">
      <c r="A5148" t="s">
        <v>2242</v>
      </c>
      <c r="B5148" t="str">
        <f>VLOOKUP(A5148,Cafe_sales!$A$1:$O$10001,9,FALSE)</f>
        <v>Sandwich</v>
      </c>
      <c r="C5148">
        <f>VLOOKUP(A5148,Cafe_sales!$A$1:$O$10001,10,FALSE)</f>
        <v>3</v>
      </c>
      <c r="D5148">
        <f>VLOOKUP(A5148,Cafe_sales!$A$1:$O$10001,11,FALSE)</f>
        <v>4</v>
      </c>
      <c r="E5148">
        <f>VLOOKUP(A5148,Cafe_sales!$A$1:$O$10001,12,FALSE)</f>
        <v>12</v>
      </c>
      <c r="F5148" t="str">
        <f>VLOOKUP(A5148,Cafe_sales!$A$1:$O$10001,13,FALSE)</f>
        <v>Default mode</v>
      </c>
      <c r="G5148" t="str">
        <f>VLOOKUP(A5148,Cafe_sales!$A$1:$O$10001,14,FALSE)</f>
        <v>Takeaway</v>
      </c>
      <c r="H5148" s="1">
        <f>VLOOKUP(A5148,Cafe_sales!$A$1:$O$10001,15,FALSE)</f>
        <v>45160</v>
      </c>
    </row>
    <row r="5149" spans="1:8" hidden="1" x14ac:dyDescent="0.35">
      <c r="A5149" t="s">
        <v>8708</v>
      </c>
      <c r="B5149" t="str">
        <f>VLOOKUP(A5149,Cafe_sales!$A$1:$O$10001,9,FALSE)</f>
        <v>Smoothie</v>
      </c>
      <c r="C5149">
        <f>VLOOKUP(A5149,Cafe_sales!$A$1:$O$10001,10,FALSE)</f>
        <v>4</v>
      </c>
      <c r="D5149">
        <f>VLOOKUP(A5149,Cafe_sales!$A$1:$O$10001,11,FALSE)</f>
        <v>4</v>
      </c>
      <c r="E5149">
        <f>VLOOKUP(A5149,Cafe_sales!$A$1:$O$10001,12,FALSE)</f>
        <v>16</v>
      </c>
      <c r="F5149" t="str">
        <f>VLOOKUP(A5149,Cafe_sales!$A$1:$O$10001,13,FALSE)</f>
        <v>Default mode</v>
      </c>
      <c r="G5149" t="str">
        <f>VLOOKUP(A5149,Cafe_sales!$A$1:$O$10001,14,FALSE)</f>
        <v>Takeaway</v>
      </c>
      <c r="H5149" s="1">
        <f>VLOOKUP(A5149,Cafe_sales!$A$1:$O$10001,15,FALSE)</f>
        <v>45060</v>
      </c>
    </row>
    <row r="5150" spans="1:8" hidden="1" x14ac:dyDescent="0.35">
      <c r="A5150" t="s">
        <v>1765</v>
      </c>
      <c r="B5150" t="str">
        <f>VLOOKUP(A5150,Cafe_sales!$A$1:$O$10001,9,FALSE)</f>
        <v>Sandwich</v>
      </c>
      <c r="C5150">
        <f>VLOOKUP(A5150,Cafe_sales!$A$1:$O$10001,10,FALSE)</f>
        <v>1</v>
      </c>
      <c r="D5150">
        <f>VLOOKUP(A5150,Cafe_sales!$A$1:$O$10001,11,FALSE)</f>
        <v>4</v>
      </c>
      <c r="E5150">
        <f>VLOOKUP(A5150,Cafe_sales!$A$1:$O$10001,12,FALSE)</f>
        <v>4</v>
      </c>
      <c r="F5150" t="str">
        <f>VLOOKUP(A5150,Cafe_sales!$A$1:$O$10001,13,FALSE)</f>
        <v>Credit Card</v>
      </c>
      <c r="G5150" t="str">
        <f>VLOOKUP(A5150,Cafe_sales!$A$1:$O$10001,14,FALSE)</f>
        <v>Takeaway</v>
      </c>
      <c r="H5150" s="1">
        <f>VLOOKUP(A5150,Cafe_sales!$A$1:$O$10001,15,FALSE)</f>
        <v>45024</v>
      </c>
    </row>
    <row r="5151" spans="1:8" x14ac:dyDescent="0.35">
      <c r="A5151" t="s">
        <v>7198</v>
      </c>
      <c r="B5151" t="str">
        <f>VLOOKUP(A5151,Cafe_sales!$A$1:$O$10001,9,FALSE)</f>
        <v>Cake</v>
      </c>
      <c r="C5151" s="6">
        <f>VLOOKUP(A5151,Cafe_sales!$A$1:$O$10001,10,FALSE)</f>
        <v>4</v>
      </c>
      <c r="D5151" s="10">
        <f>VLOOKUP(A5151,Cafe_sales!$A$1:$O$10001,11,FALSE)</f>
        <v>3</v>
      </c>
      <c r="E5151" s="6">
        <f>VLOOKUP(A5151,Cafe_sales!$A$1:$O$10001,12,FALSE)</f>
        <v>12</v>
      </c>
      <c r="F5151" t="str">
        <f>VLOOKUP(A5151,Cafe_sales!$A$1:$O$10001,13,FALSE)</f>
        <v>Cash</v>
      </c>
      <c r="G5151" t="str">
        <f>VLOOKUP(A5151,Cafe_sales!$A$1:$O$10001,14,FALSE)</f>
        <v>UNKNOWN</v>
      </c>
      <c r="H5151" s="8">
        <f>VLOOKUP(A5151,Cafe_sales!$A$1:$O$10001,15,FALSE)</f>
        <v>45099</v>
      </c>
    </row>
    <row r="5152" spans="1:8" x14ac:dyDescent="0.35">
      <c r="A5152" t="s">
        <v>5760</v>
      </c>
      <c r="B5152" t="str">
        <f>VLOOKUP(A5152,Cafe_sales!$A$1:$O$10001,9,FALSE)</f>
        <v>Cake</v>
      </c>
      <c r="C5152" s="6">
        <f>VLOOKUP(A5152,Cafe_sales!$A$1:$O$10001,10,FALSE)</f>
        <v>3</v>
      </c>
      <c r="D5152" s="10">
        <f>VLOOKUP(A5152,Cafe_sales!$A$1:$O$10001,11,FALSE)</f>
        <v>3</v>
      </c>
      <c r="E5152" s="6">
        <f>VLOOKUP(A5152,Cafe_sales!$A$1:$O$10001,12,FALSE)</f>
        <v>9</v>
      </c>
      <c r="F5152" t="str">
        <f>VLOOKUP(A5152,Cafe_sales!$A$1:$O$10001,13,FALSE)</f>
        <v>Credit Card</v>
      </c>
      <c r="G5152" t="str">
        <f>VLOOKUP(A5152,Cafe_sales!$A$1:$O$10001,14,FALSE)</f>
        <v>In-store</v>
      </c>
      <c r="H5152" s="8">
        <f>VLOOKUP(A5152,Cafe_sales!$A$1:$O$10001,15,FALSE)</f>
        <v>44944</v>
      </c>
    </row>
    <row r="5153" spans="1:8" x14ac:dyDescent="0.35">
      <c r="A5153" t="s">
        <v>764</v>
      </c>
      <c r="B5153" t="str">
        <f>VLOOKUP(A5153,Cafe_sales!$A$1:$O$10001,9,FALSE)</f>
        <v>Juice</v>
      </c>
      <c r="C5153" s="6">
        <f>VLOOKUP(A5153,Cafe_sales!$A$1:$O$10001,10,FALSE)</f>
        <v>1</v>
      </c>
      <c r="D5153" s="10">
        <f>VLOOKUP(A5153,Cafe_sales!$A$1:$O$10001,11,FALSE)</f>
        <v>3</v>
      </c>
      <c r="E5153" s="6">
        <f>VLOOKUP(A5153,Cafe_sales!$A$1:$O$10001,12,FALSE)</f>
        <v>3</v>
      </c>
      <c r="F5153" t="str">
        <f>VLOOKUP(A5153,Cafe_sales!$A$1:$O$10001,13,FALSE)</f>
        <v>Cash</v>
      </c>
      <c r="G5153" t="str">
        <f>VLOOKUP(A5153,Cafe_sales!$A$1:$O$10001,14,FALSE)</f>
        <v>In-store</v>
      </c>
      <c r="H5153" s="8">
        <f>VLOOKUP(A5153,Cafe_sales!$A$1:$O$10001,15,FALSE)</f>
        <v>44977</v>
      </c>
    </row>
    <row r="5154" spans="1:8" x14ac:dyDescent="0.35">
      <c r="A5154" t="s">
        <v>2803</v>
      </c>
      <c r="B5154" t="str">
        <f>VLOOKUP(A5154,Cafe_sales!$A$1:$O$10001,9,FALSE)</f>
        <v>Smoothie</v>
      </c>
      <c r="C5154" s="6">
        <f>VLOOKUP(A5154,Cafe_sales!$A$1:$O$10001,10,FALSE)</f>
        <v>2</v>
      </c>
      <c r="D5154" s="10">
        <f>VLOOKUP(A5154,Cafe_sales!$A$1:$O$10001,11,FALSE)</f>
        <v>4</v>
      </c>
      <c r="E5154" s="6">
        <f>VLOOKUP(A5154,Cafe_sales!$A$1:$O$10001,12,FALSE)</f>
        <v>8</v>
      </c>
      <c r="F5154" t="str">
        <f>VLOOKUP(A5154,Cafe_sales!$A$1:$O$10001,13,FALSE)</f>
        <v>Cash</v>
      </c>
      <c r="G5154" t="str">
        <f>VLOOKUP(A5154,Cafe_sales!$A$1:$O$10001,14,FALSE)</f>
        <v>In-store</v>
      </c>
      <c r="H5154" s="8">
        <f>VLOOKUP(A5154,Cafe_sales!$A$1:$O$10001,15,FALSE)</f>
        <v>45218</v>
      </c>
    </row>
    <row r="5155" spans="1:8" x14ac:dyDescent="0.35">
      <c r="A5155" t="s">
        <v>1125</v>
      </c>
      <c r="B5155" t="str">
        <f>VLOOKUP(A5155,Cafe_sales!$A$1:$O$10001,9,FALSE)</f>
        <v>Juice</v>
      </c>
      <c r="C5155" s="6">
        <f>VLOOKUP(A5155,Cafe_sales!$A$1:$O$10001,10,FALSE)</f>
        <v>2</v>
      </c>
      <c r="D5155" s="10">
        <f>VLOOKUP(A5155,Cafe_sales!$A$1:$O$10001,11,FALSE)</f>
        <v>3</v>
      </c>
      <c r="E5155" s="6">
        <f>VLOOKUP(A5155,Cafe_sales!$A$1:$O$10001,12,FALSE)</f>
        <v>6</v>
      </c>
      <c r="F5155" t="str">
        <f>VLOOKUP(A5155,Cafe_sales!$A$1:$O$10001,13,FALSE)</f>
        <v>Default mode</v>
      </c>
      <c r="G5155" t="str">
        <f>VLOOKUP(A5155,Cafe_sales!$A$1:$O$10001,14,FALSE)</f>
        <v>UNKNOWN</v>
      </c>
      <c r="H5155" s="8">
        <f>VLOOKUP(A5155,Cafe_sales!$A$1:$O$10001,15,FALSE)</f>
        <v>45093</v>
      </c>
    </row>
    <row r="5156" spans="1:8" hidden="1" x14ac:dyDescent="0.35">
      <c r="A5156" t="s">
        <v>5769</v>
      </c>
      <c r="B5156" t="str">
        <f>VLOOKUP(A5156,Cafe_sales!$A$1:$O$10001,9,FALSE)</f>
        <v>Sandwich</v>
      </c>
      <c r="C5156">
        <f>VLOOKUP(A5156,Cafe_sales!$A$1:$O$10001,10,FALSE)</f>
        <v>4</v>
      </c>
      <c r="D5156">
        <f>VLOOKUP(A5156,Cafe_sales!$A$1:$O$10001,11,FALSE)</f>
        <v>4</v>
      </c>
      <c r="E5156">
        <f>VLOOKUP(A5156,Cafe_sales!$A$1:$O$10001,12,FALSE)</f>
        <v>16</v>
      </c>
      <c r="F5156" t="str">
        <f>VLOOKUP(A5156,Cafe_sales!$A$1:$O$10001,13,FALSE)</f>
        <v>Digital Wallet</v>
      </c>
      <c r="G5156" t="str">
        <f>VLOOKUP(A5156,Cafe_sales!$A$1:$O$10001,14,FALSE)</f>
        <v>Takeaway</v>
      </c>
      <c r="H5156" s="1">
        <f>VLOOKUP(A5156,Cafe_sales!$A$1:$O$10001,15,FALSE)</f>
        <v>45216</v>
      </c>
    </row>
    <row r="5157" spans="1:8" x14ac:dyDescent="0.35">
      <c r="A5157" t="s">
        <v>3474</v>
      </c>
      <c r="B5157" t="str">
        <f>VLOOKUP(A5157,Cafe_sales!$A$1:$O$10001,9,FALSE)</f>
        <v>Smoothie</v>
      </c>
      <c r="C5157" s="6">
        <f>VLOOKUP(A5157,Cafe_sales!$A$1:$O$10001,10,FALSE)</f>
        <v>4</v>
      </c>
      <c r="D5157" s="10">
        <f>VLOOKUP(A5157,Cafe_sales!$A$1:$O$10001,11,FALSE)</f>
        <v>4</v>
      </c>
      <c r="E5157" s="6">
        <f>VLOOKUP(A5157,Cafe_sales!$A$1:$O$10001,12,FALSE)</f>
        <v>16</v>
      </c>
      <c r="F5157" t="str">
        <f>VLOOKUP(A5157,Cafe_sales!$A$1:$O$10001,13,FALSE)</f>
        <v>Credit Card</v>
      </c>
      <c r="G5157" t="str">
        <f>VLOOKUP(A5157,Cafe_sales!$A$1:$O$10001,14,FALSE)</f>
        <v>UNKNOWN</v>
      </c>
      <c r="H5157" s="8">
        <f>VLOOKUP(A5157,Cafe_sales!$A$1:$O$10001,15,FALSE)</f>
        <v>44973</v>
      </c>
    </row>
    <row r="5158" spans="1:8" x14ac:dyDescent="0.35">
      <c r="A5158" t="s">
        <v>972</v>
      </c>
      <c r="B5158" t="str">
        <f>VLOOKUP(A5158,Cafe_sales!$A$1:$O$10001,9,FALSE)</f>
        <v>Coffee</v>
      </c>
      <c r="C5158" s="6">
        <f>VLOOKUP(A5158,Cafe_sales!$A$1:$O$10001,10,FALSE)</f>
        <v>2</v>
      </c>
      <c r="D5158" s="10">
        <f>VLOOKUP(A5158,Cafe_sales!$A$1:$O$10001,11,FALSE)</f>
        <v>2</v>
      </c>
      <c r="E5158" s="6">
        <f>VLOOKUP(A5158,Cafe_sales!$A$1:$O$10001,12,FALSE)</f>
        <v>4</v>
      </c>
      <c r="F5158" t="str">
        <f>VLOOKUP(A5158,Cafe_sales!$A$1:$O$10001,13,FALSE)</f>
        <v>Digital Wallet</v>
      </c>
      <c r="G5158" t="str">
        <f>VLOOKUP(A5158,Cafe_sales!$A$1:$O$10001,14,FALSE)</f>
        <v>UNKNOWN</v>
      </c>
      <c r="H5158" s="8">
        <f>VLOOKUP(A5158,Cafe_sales!$A$1:$O$10001,15,FALSE)</f>
        <v>44981</v>
      </c>
    </row>
    <row r="5159" spans="1:8" hidden="1" x14ac:dyDescent="0.35">
      <c r="A5159" t="s">
        <v>7797</v>
      </c>
      <c r="B5159" t="str">
        <f>VLOOKUP(A5159,Cafe_sales!$A$1:$O$10001,9,FALSE)</f>
        <v>Smoothie</v>
      </c>
      <c r="C5159">
        <f>VLOOKUP(A5159,Cafe_sales!$A$1:$O$10001,10,FALSE)</f>
        <v>5</v>
      </c>
      <c r="D5159">
        <f>VLOOKUP(A5159,Cafe_sales!$A$1:$O$10001,11,FALSE)</f>
        <v>4</v>
      </c>
      <c r="E5159">
        <f>VLOOKUP(A5159,Cafe_sales!$A$1:$O$10001,12,FALSE)</f>
        <v>20</v>
      </c>
      <c r="F5159" t="str">
        <f>VLOOKUP(A5159,Cafe_sales!$A$1:$O$10001,13,FALSE)</f>
        <v>Default mode</v>
      </c>
      <c r="G5159" t="str">
        <f>VLOOKUP(A5159,Cafe_sales!$A$1:$O$10001,14,FALSE)</f>
        <v>Takeaway</v>
      </c>
      <c r="H5159" s="1">
        <f>VLOOKUP(A5159,Cafe_sales!$A$1:$O$10001,15,FALSE)</f>
        <v>45017</v>
      </c>
    </row>
    <row r="5160" spans="1:8" x14ac:dyDescent="0.35">
      <c r="A5160" t="s">
        <v>2890</v>
      </c>
      <c r="B5160" t="str">
        <f>VLOOKUP(A5160,Cafe_sales!$A$1:$O$10001,9,FALSE)</f>
        <v>Juice</v>
      </c>
      <c r="C5160" s="6">
        <f>VLOOKUP(A5160,Cafe_sales!$A$1:$O$10001,10,FALSE)</f>
        <v>3</v>
      </c>
      <c r="D5160" s="10">
        <f>VLOOKUP(A5160,Cafe_sales!$A$1:$O$10001,11,FALSE)</f>
        <v>3</v>
      </c>
      <c r="E5160" s="6">
        <f>VLOOKUP(A5160,Cafe_sales!$A$1:$O$10001,12,FALSE)</f>
        <v>9</v>
      </c>
      <c r="F5160" t="str">
        <f>VLOOKUP(A5160,Cafe_sales!$A$1:$O$10001,13,FALSE)</f>
        <v>Cash</v>
      </c>
      <c r="G5160" t="str">
        <f>VLOOKUP(A5160,Cafe_sales!$A$1:$O$10001,14,FALSE)</f>
        <v>UNKNOWN</v>
      </c>
      <c r="H5160" s="8">
        <f>VLOOKUP(A5160,Cafe_sales!$A$1:$O$10001,15,FALSE)</f>
        <v>44972</v>
      </c>
    </row>
    <row r="5161" spans="1:8" hidden="1" x14ac:dyDescent="0.35">
      <c r="A5161" t="s">
        <v>9773</v>
      </c>
      <c r="B5161" t="str">
        <f>VLOOKUP(A5161,Cafe_sales!$A$1:$O$10001,9,FALSE)</f>
        <v>Sandwich</v>
      </c>
      <c r="C5161">
        <f>VLOOKUP(A5161,Cafe_sales!$A$1:$O$10001,10,FALSE)</f>
        <v>3</v>
      </c>
      <c r="D5161">
        <f>VLOOKUP(A5161,Cafe_sales!$A$1:$O$10001,11,FALSE)</f>
        <v>4</v>
      </c>
      <c r="E5161">
        <f>VLOOKUP(A5161,Cafe_sales!$A$1:$O$10001,12,FALSE)</f>
        <v>4</v>
      </c>
      <c r="F5161" t="str">
        <f>VLOOKUP(A5161,Cafe_sales!$A$1:$O$10001,13,FALSE)</f>
        <v>Cash</v>
      </c>
      <c r="G5161" t="str">
        <f>VLOOKUP(A5161,Cafe_sales!$A$1:$O$10001,14,FALSE)</f>
        <v>Takeaway</v>
      </c>
      <c r="H5161" s="1">
        <f>VLOOKUP(A5161,Cafe_sales!$A$1:$O$10001,15,FALSE)</f>
        <v>45179</v>
      </c>
    </row>
    <row r="5162" spans="1:8" x14ac:dyDescent="0.35">
      <c r="A5162" t="s">
        <v>2504</v>
      </c>
      <c r="B5162" t="str">
        <f>VLOOKUP(A5162,Cafe_sales!$A$1:$O$10001,9,FALSE)</f>
        <v>Coffee</v>
      </c>
      <c r="C5162" s="6">
        <f>VLOOKUP(A5162,Cafe_sales!$A$1:$O$10001,10,FALSE)</f>
        <v>1</v>
      </c>
      <c r="D5162" s="10">
        <f>VLOOKUP(A5162,Cafe_sales!$A$1:$O$10001,11,FALSE)</f>
        <v>2</v>
      </c>
      <c r="E5162" s="6">
        <f>VLOOKUP(A5162,Cafe_sales!$A$1:$O$10001,12,FALSE)</f>
        <v>2</v>
      </c>
      <c r="F5162" t="str">
        <f>VLOOKUP(A5162,Cafe_sales!$A$1:$O$10001,13,FALSE)</f>
        <v>Cash</v>
      </c>
      <c r="G5162" t="str">
        <f>VLOOKUP(A5162,Cafe_sales!$A$1:$O$10001,14,FALSE)</f>
        <v>In-store</v>
      </c>
      <c r="H5162" s="8">
        <f>VLOOKUP(A5162,Cafe_sales!$A$1:$O$10001,15,FALSE)</f>
        <v>45212</v>
      </c>
    </row>
    <row r="5163" spans="1:8" x14ac:dyDescent="0.35">
      <c r="A5163" t="s">
        <v>6513</v>
      </c>
      <c r="B5163" t="str">
        <f>VLOOKUP(A5163,Cafe_sales!$A$1:$O$10001,9,FALSE)</f>
        <v>UNKNOWN</v>
      </c>
      <c r="C5163" s="6">
        <f>VLOOKUP(A5163,Cafe_sales!$A$1:$O$10001,10,FALSE)</f>
        <v>2</v>
      </c>
      <c r="D5163" s="10">
        <f>VLOOKUP(A5163,Cafe_sales!$A$1:$O$10001,11,FALSE)</f>
        <v>1.5</v>
      </c>
      <c r="E5163" s="6">
        <f>VLOOKUP(A5163,Cafe_sales!$A$1:$O$10001,12,FALSE)</f>
        <v>3</v>
      </c>
      <c r="F5163" t="str">
        <f>VLOOKUP(A5163,Cafe_sales!$A$1:$O$10001,13,FALSE)</f>
        <v>Digital Wallet</v>
      </c>
      <c r="G5163" t="str">
        <f>VLOOKUP(A5163,Cafe_sales!$A$1:$O$10001,14,FALSE)</f>
        <v>UNKNOWN</v>
      </c>
      <c r="H5163" s="8">
        <f>VLOOKUP(A5163,Cafe_sales!$A$1:$O$10001,15,FALSE)</f>
        <v>45212</v>
      </c>
    </row>
    <row r="5164" spans="1:8" x14ac:dyDescent="0.35">
      <c r="A5164" t="s">
        <v>2416</v>
      </c>
      <c r="B5164" t="str">
        <f>VLOOKUP(A5164,Cafe_sales!$A$1:$O$10001,9,FALSE)</f>
        <v>Cookie</v>
      </c>
      <c r="C5164" s="6">
        <f>VLOOKUP(A5164,Cafe_sales!$A$1:$O$10001,10,FALSE)</f>
        <v>5</v>
      </c>
      <c r="D5164" s="10">
        <f>VLOOKUP(A5164,Cafe_sales!$A$1:$O$10001,11,FALSE)</f>
        <v>1</v>
      </c>
      <c r="E5164" s="6">
        <f>VLOOKUP(A5164,Cafe_sales!$A$1:$O$10001,12,FALSE)</f>
        <v>5</v>
      </c>
      <c r="F5164" t="str">
        <f>VLOOKUP(A5164,Cafe_sales!$A$1:$O$10001,13,FALSE)</f>
        <v>Digital Wallet</v>
      </c>
      <c r="G5164" t="str">
        <f>VLOOKUP(A5164,Cafe_sales!$A$1:$O$10001,14,FALSE)</f>
        <v>In-store</v>
      </c>
      <c r="H5164" s="8">
        <f>VLOOKUP(A5164,Cafe_sales!$A$1:$O$10001,15,FALSE)</f>
        <v>45048</v>
      </c>
    </row>
    <row r="5165" spans="1:8" hidden="1" x14ac:dyDescent="0.35">
      <c r="A5165" t="s">
        <v>5593</v>
      </c>
      <c r="B5165" t="str">
        <f>VLOOKUP(A5165,Cafe_sales!$A$1:$O$10001,9,FALSE)</f>
        <v>UNKNOWN</v>
      </c>
      <c r="C5165">
        <f>VLOOKUP(A5165,Cafe_sales!$A$1:$O$10001,10,FALSE)</f>
        <v>4</v>
      </c>
      <c r="D5165">
        <f>VLOOKUP(A5165,Cafe_sales!$A$1:$O$10001,11,FALSE)</f>
        <v>1</v>
      </c>
      <c r="E5165">
        <f>VLOOKUP(A5165,Cafe_sales!$A$1:$O$10001,12,FALSE)</f>
        <v>4</v>
      </c>
      <c r="F5165" t="str">
        <f>VLOOKUP(A5165,Cafe_sales!$A$1:$O$10001,13,FALSE)</f>
        <v>Cash</v>
      </c>
      <c r="G5165" t="str">
        <f>VLOOKUP(A5165,Cafe_sales!$A$1:$O$10001,14,FALSE)</f>
        <v>Takeaway</v>
      </c>
      <c r="H5165" s="1">
        <f>VLOOKUP(A5165,Cafe_sales!$A$1:$O$10001,15,FALSE)</f>
        <v>45248</v>
      </c>
    </row>
    <row r="5166" spans="1:8" x14ac:dyDescent="0.35">
      <c r="A5166" t="s">
        <v>9089</v>
      </c>
      <c r="B5166" t="str">
        <f>VLOOKUP(A5166,Cafe_sales!$A$1:$O$10001,9,FALSE)</f>
        <v>UNKNOWN</v>
      </c>
      <c r="C5166" s="6">
        <f>VLOOKUP(A5166,Cafe_sales!$A$1:$O$10001,10,FALSE)</f>
        <v>2</v>
      </c>
      <c r="D5166" s="10">
        <f>VLOOKUP(A5166,Cafe_sales!$A$1:$O$10001,11,FALSE)</f>
        <v>5</v>
      </c>
      <c r="E5166" s="6">
        <f>VLOOKUP(A5166,Cafe_sales!$A$1:$O$10001,12,FALSE)</f>
        <v>10</v>
      </c>
      <c r="F5166" t="str">
        <f>VLOOKUP(A5166,Cafe_sales!$A$1:$O$10001,13,FALSE)</f>
        <v>Digital Wallet</v>
      </c>
      <c r="G5166" t="str">
        <f>VLOOKUP(A5166,Cafe_sales!$A$1:$O$10001,14,FALSE)</f>
        <v>In-store</v>
      </c>
      <c r="H5166" s="8">
        <f>VLOOKUP(A5166,Cafe_sales!$A$1:$O$10001,15,FALSE)</f>
        <v>45068</v>
      </c>
    </row>
    <row r="5167" spans="1:8" hidden="1" x14ac:dyDescent="0.35">
      <c r="A5167" t="s">
        <v>3994</v>
      </c>
      <c r="B5167" t="str">
        <f>VLOOKUP(A5167,Cafe_sales!$A$1:$O$10001,9,FALSE)</f>
        <v>Cookie</v>
      </c>
      <c r="C5167">
        <f>VLOOKUP(A5167,Cafe_sales!$A$1:$O$10001,10,FALSE)</f>
        <v>5</v>
      </c>
      <c r="D5167">
        <f>VLOOKUP(A5167,Cafe_sales!$A$1:$O$10001,11,FALSE)</f>
        <v>1</v>
      </c>
      <c r="E5167">
        <f>VLOOKUP(A5167,Cafe_sales!$A$1:$O$10001,12,FALSE)</f>
        <v>5</v>
      </c>
      <c r="F5167" t="str">
        <f>VLOOKUP(A5167,Cafe_sales!$A$1:$O$10001,13,FALSE)</f>
        <v>Digital Wallet</v>
      </c>
      <c r="G5167" t="str">
        <f>VLOOKUP(A5167,Cafe_sales!$A$1:$O$10001,14,FALSE)</f>
        <v>Cafe</v>
      </c>
      <c r="H5167" s="1">
        <f>VLOOKUP(A5167,Cafe_sales!$A$1:$O$10001,15,FALSE)</f>
        <v>45196</v>
      </c>
    </row>
    <row r="5168" spans="1:8" x14ac:dyDescent="0.35">
      <c r="A5168" t="s">
        <v>4527</v>
      </c>
      <c r="B5168" t="str">
        <f>VLOOKUP(A5168,Cafe_sales!$A$1:$O$10001,9,FALSE)</f>
        <v>Tea</v>
      </c>
      <c r="C5168" s="6">
        <f>VLOOKUP(A5168,Cafe_sales!$A$1:$O$10001,10,FALSE)</f>
        <v>5</v>
      </c>
      <c r="D5168" s="10">
        <f>VLOOKUP(A5168,Cafe_sales!$A$1:$O$10001,11,FALSE)</f>
        <v>1.5</v>
      </c>
      <c r="E5168" s="6">
        <f>VLOOKUP(A5168,Cafe_sales!$A$1:$O$10001,12,FALSE)</f>
        <v>7.5</v>
      </c>
      <c r="F5168" t="str">
        <f>VLOOKUP(A5168,Cafe_sales!$A$1:$O$10001,13,FALSE)</f>
        <v>Default mode</v>
      </c>
      <c r="G5168" t="str">
        <f>VLOOKUP(A5168,Cafe_sales!$A$1:$O$10001,14,FALSE)</f>
        <v>In-store</v>
      </c>
      <c r="H5168" s="8">
        <f>VLOOKUP(A5168,Cafe_sales!$A$1:$O$10001,15,FALSE)</f>
        <v>44927</v>
      </c>
    </row>
    <row r="5169" spans="1:8" hidden="1" x14ac:dyDescent="0.35">
      <c r="A5169" t="s">
        <v>1065</v>
      </c>
      <c r="B5169" t="str">
        <f>VLOOKUP(A5169,Cafe_sales!$A$1:$O$10001,9,FALSE)</f>
        <v>Sandwich</v>
      </c>
      <c r="C5169">
        <f>VLOOKUP(A5169,Cafe_sales!$A$1:$O$10001,10,FALSE)</f>
        <v>1</v>
      </c>
      <c r="D5169">
        <f>VLOOKUP(A5169,Cafe_sales!$A$1:$O$10001,11,FALSE)</f>
        <v>4</v>
      </c>
      <c r="E5169">
        <f>VLOOKUP(A5169,Cafe_sales!$A$1:$O$10001,12,FALSE)</f>
        <v>4</v>
      </c>
      <c r="F5169" t="str">
        <f>VLOOKUP(A5169,Cafe_sales!$A$1:$O$10001,13,FALSE)</f>
        <v>Credit Card</v>
      </c>
      <c r="G5169" t="str">
        <f>VLOOKUP(A5169,Cafe_sales!$A$1:$O$10001,14,FALSE)</f>
        <v>Takeaway</v>
      </c>
      <c r="H5169" s="1">
        <f>VLOOKUP(A5169,Cafe_sales!$A$1:$O$10001,15,FALSE)</f>
        <v>45129</v>
      </c>
    </row>
    <row r="5170" spans="1:8" hidden="1" x14ac:dyDescent="0.35">
      <c r="A5170" t="s">
        <v>9107</v>
      </c>
      <c r="B5170" t="str">
        <f>VLOOKUP(A5170,Cafe_sales!$A$1:$O$10001,9,FALSE)</f>
        <v>Tea</v>
      </c>
      <c r="C5170">
        <f>VLOOKUP(A5170,Cafe_sales!$A$1:$O$10001,10,FALSE)</f>
        <v>4</v>
      </c>
      <c r="D5170">
        <f>VLOOKUP(A5170,Cafe_sales!$A$1:$O$10001,11,FALSE)</f>
        <v>1.5</v>
      </c>
      <c r="E5170">
        <f>VLOOKUP(A5170,Cafe_sales!$A$1:$O$10001,12,FALSE)</f>
        <v>6</v>
      </c>
      <c r="F5170" t="str">
        <f>VLOOKUP(A5170,Cafe_sales!$A$1:$O$10001,13,FALSE)</f>
        <v>Digital Wallet</v>
      </c>
      <c r="G5170" t="str">
        <f>VLOOKUP(A5170,Cafe_sales!$A$1:$O$10001,14,FALSE)</f>
        <v>Cafe</v>
      </c>
      <c r="H5170" s="1">
        <f>VLOOKUP(A5170,Cafe_sales!$A$1:$O$10001,15,FALSE)</f>
        <v>45230</v>
      </c>
    </row>
    <row r="5171" spans="1:8" hidden="1" x14ac:dyDescent="0.35">
      <c r="A5171" t="s">
        <v>7652</v>
      </c>
      <c r="B5171" t="str">
        <f>VLOOKUP(A5171,Cafe_sales!$A$1:$O$10001,9,FALSE)</f>
        <v>Smoothie</v>
      </c>
      <c r="C5171">
        <f>VLOOKUP(A5171,Cafe_sales!$A$1:$O$10001,10,FALSE)</f>
        <v>5</v>
      </c>
      <c r="D5171">
        <f>VLOOKUP(A5171,Cafe_sales!$A$1:$O$10001,11,FALSE)</f>
        <v>3.0499777876499334</v>
      </c>
      <c r="E5171">
        <f>VLOOKUP(A5171,Cafe_sales!$A$1:$O$10001,12,FALSE)</f>
        <v>20</v>
      </c>
      <c r="F5171" t="str">
        <f>VLOOKUP(A5171,Cafe_sales!$A$1:$O$10001,13,FALSE)</f>
        <v>Digital Wallet</v>
      </c>
      <c r="G5171" t="str">
        <f>VLOOKUP(A5171,Cafe_sales!$A$1:$O$10001,14,FALSE)</f>
        <v>Takeaway</v>
      </c>
      <c r="H5171" s="1">
        <f>VLOOKUP(A5171,Cafe_sales!$A$1:$O$10001,15,FALSE)</f>
        <v>45032</v>
      </c>
    </row>
    <row r="5172" spans="1:8" hidden="1" x14ac:dyDescent="0.35">
      <c r="A5172" t="s">
        <v>4384</v>
      </c>
      <c r="B5172" t="str">
        <f>VLOOKUP(A5172,Cafe_sales!$A$1:$O$10001,9,FALSE)</f>
        <v>Sandwich</v>
      </c>
      <c r="C5172">
        <f>VLOOKUP(A5172,Cafe_sales!$A$1:$O$10001,10,FALSE)</f>
        <v>4</v>
      </c>
      <c r="D5172">
        <f>VLOOKUP(A5172,Cafe_sales!$A$1:$O$10001,11,FALSE)</f>
        <v>4</v>
      </c>
      <c r="E5172">
        <f>VLOOKUP(A5172,Cafe_sales!$A$1:$O$10001,12,FALSE)</f>
        <v>16</v>
      </c>
      <c r="F5172" t="str">
        <f>VLOOKUP(A5172,Cafe_sales!$A$1:$O$10001,13,FALSE)</f>
        <v>Cash</v>
      </c>
      <c r="G5172" t="str">
        <f>VLOOKUP(A5172,Cafe_sales!$A$1:$O$10001,14,FALSE)</f>
        <v>Cafe</v>
      </c>
      <c r="H5172" s="1">
        <f>VLOOKUP(A5172,Cafe_sales!$A$1:$O$10001,15,FALSE)</f>
        <v>45135</v>
      </c>
    </row>
    <row r="5173" spans="1:8" x14ac:dyDescent="0.35">
      <c r="A5173" t="s">
        <v>298</v>
      </c>
      <c r="B5173" t="str">
        <f>VLOOKUP(A5173,Cafe_sales!$A$1:$O$10001,9,FALSE)</f>
        <v>Smoothie</v>
      </c>
      <c r="C5173" s="6">
        <f>VLOOKUP(A5173,Cafe_sales!$A$1:$O$10001,10,FALSE)</f>
        <v>1</v>
      </c>
      <c r="D5173" s="10">
        <f>VLOOKUP(A5173,Cafe_sales!$A$1:$O$10001,11,FALSE)</f>
        <v>4</v>
      </c>
      <c r="E5173" s="6">
        <f>VLOOKUP(A5173,Cafe_sales!$A$1:$O$10001,12,FALSE)</f>
        <v>4</v>
      </c>
      <c r="F5173" t="str">
        <f>VLOOKUP(A5173,Cafe_sales!$A$1:$O$10001,13,FALSE)</f>
        <v>Default mode</v>
      </c>
      <c r="G5173" t="str">
        <f>VLOOKUP(A5173,Cafe_sales!$A$1:$O$10001,14,FALSE)</f>
        <v>UNKNOWN</v>
      </c>
      <c r="H5173" s="8">
        <f>VLOOKUP(A5173,Cafe_sales!$A$1:$O$10001,15,FALSE)</f>
        <v>45212</v>
      </c>
    </row>
    <row r="5174" spans="1:8" x14ac:dyDescent="0.35">
      <c r="A5174" t="s">
        <v>9358</v>
      </c>
      <c r="B5174" t="str">
        <f>VLOOKUP(A5174,Cafe_sales!$A$1:$O$10001,9,FALSE)</f>
        <v>Sandwich</v>
      </c>
      <c r="C5174" s="6">
        <f>VLOOKUP(A5174,Cafe_sales!$A$1:$O$10001,10,FALSE)</f>
        <v>2</v>
      </c>
      <c r="D5174" s="10">
        <f>VLOOKUP(A5174,Cafe_sales!$A$1:$O$10001,11,FALSE)</f>
        <v>4</v>
      </c>
      <c r="E5174" s="6">
        <f>VLOOKUP(A5174,Cafe_sales!$A$1:$O$10001,12,FALSE)</f>
        <v>8</v>
      </c>
      <c r="F5174" t="str">
        <f>VLOOKUP(A5174,Cafe_sales!$A$1:$O$10001,13,FALSE)</f>
        <v>Default mode</v>
      </c>
      <c r="G5174" t="str">
        <f>VLOOKUP(A5174,Cafe_sales!$A$1:$O$10001,14,FALSE)</f>
        <v>In-store</v>
      </c>
      <c r="H5174" s="8">
        <f>VLOOKUP(A5174,Cafe_sales!$A$1:$O$10001,15,FALSE)</f>
        <v>45018</v>
      </c>
    </row>
    <row r="5175" spans="1:8" x14ac:dyDescent="0.35">
      <c r="A5175" t="s">
        <v>8924</v>
      </c>
      <c r="B5175" t="str">
        <f>VLOOKUP(A5175,Cafe_sales!$A$1:$O$10001,9,FALSE)</f>
        <v>Coffee</v>
      </c>
      <c r="C5175" s="6">
        <f>VLOOKUP(A5175,Cafe_sales!$A$1:$O$10001,10,FALSE)</f>
        <v>5</v>
      </c>
      <c r="D5175" s="10">
        <f>VLOOKUP(A5175,Cafe_sales!$A$1:$O$10001,11,FALSE)</f>
        <v>2</v>
      </c>
      <c r="E5175" s="6">
        <f>VLOOKUP(A5175,Cafe_sales!$A$1:$O$10001,12,FALSE)</f>
        <v>10</v>
      </c>
      <c r="F5175" t="str">
        <f>VLOOKUP(A5175,Cafe_sales!$A$1:$O$10001,13,FALSE)</f>
        <v>Credit Card</v>
      </c>
      <c r="G5175" t="str">
        <f>VLOOKUP(A5175,Cafe_sales!$A$1:$O$10001,14,FALSE)</f>
        <v>In-store</v>
      </c>
      <c r="H5175" s="8">
        <f>VLOOKUP(A5175,Cafe_sales!$A$1:$O$10001,15,FALSE)</f>
        <v>45281</v>
      </c>
    </row>
    <row r="5176" spans="1:8" hidden="1" x14ac:dyDescent="0.35">
      <c r="A5176" t="s">
        <v>3572</v>
      </c>
      <c r="B5176" t="str">
        <f>VLOOKUP(A5176,Cafe_sales!$A$1:$O$10001,9,FALSE)</f>
        <v>Coffee</v>
      </c>
      <c r="C5176">
        <f>VLOOKUP(A5176,Cafe_sales!$A$1:$O$10001,10,FALSE)</f>
        <v>2</v>
      </c>
      <c r="D5176">
        <f>VLOOKUP(A5176,Cafe_sales!$A$1:$O$10001,11,FALSE)</f>
        <v>2</v>
      </c>
      <c r="E5176">
        <f>VLOOKUP(A5176,Cafe_sales!$A$1:$O$10001,12,FALSE)</f>
        <v>4</v>
      </c>
      <c r="F5176" t="str">
        <f>VLOOKUP(A5176,Cafe_sales!$A$1:$O$10001,13,FALSE)</f>
        <v>Cash</v>
      </c>
      <c r="G5176" t="str">
        <f>VLOOKUP(A5176,Cafe_sales!$A$1:$O$10001,14,FALSE)</f>
        <v>Takeaway</v>
      </c>
      <c r="H5176" s="1">
        <f>VLOOKUP(A5176,Cafe_sales!$A$1:$O$10001,15,FALSE)</f>
        <v>45265</v>
      </c>
    </row>
    <row r="5177" spans="1:8" x14ac:dyDescent="0.35">
      <c r="A5177" t="s">
        <v>4427</v>
      </c>
      <c r="B5177" t="str">
        <f>VLOOKUP(A5177,Cafe_sales!$A$1:$O$10001,9,FALSE)</f>
        <v>Tea</v>
      </c>
      <c r="C5177" s="6">
        <f>VLOOKUP(A5177,Cafe_sales!$A$1:$O$10001,10,FALSE)</f>
        <v>4</v>
      </c>
      <c r="D5177" s="10">
        <f>VLOOKUP(A5177,Cafe_sales!$A$1:$O$10001,11,FALSE)</f>
        <v>3</v>
      </c>
      <c r="E5177" s="6">
        <f>VLOOKUP(A5177,Cafe_sales!$A$1:$O$10001,12,FALSE)</f>
        <v>6</v>
      </c>
      <c r="F5177" t="str">
        <f>VLOOKUP(A5177,Cafe_sales!$A$1:$O$10001,13,FALSE)</f>
        <v>Default mode</v>
      </c>
      <c r="G5177" t="str">
        <f>VLOOKUP(A5177,Cafe_sales!$A$1:$O$10001,14,FALSE)</f>
        <v>In-store</v>
      </c>
      <c r="H5177" s="8">
        <f>VLOOKUP(A5177,Cafe_sales!$A$1:$O$10001,15,FALSE)</f>
        <v>45089</v>
      </c>
    </row>
    <row r="5178" spans="1:8" x14ac:dyDescent="0.35">
      <c r="A5178" t="s">
        <v>2341</v>
      </c>
      <c r="B5178" t="str">
        <f>VLOOKUP(A5178,Cafe_sales!$A$1:$O$10001,9,FALSE)</f>
        <v>Salad</v>
      </c>
      <c r="C5178" s="6">
        <f>VLOOKUP(A5178,Cafe_sales!$A$1:$O$10001,10,FALSE)</f>
        <v>2</v>
      </c>
      <c r="D5178" s="10">
        <f>VLOOKUP(A5178,Cafe_sales!$A$1:$O$10001,11,FALSE)</f>
        <v>5</v>
      </c>
      <c r="E5178" s="6">
        <f>VLOOKUP(A5178,Cafe_sales!$A$1:$O$10001,12,FALSE)</f>
        <v>10</v>
      </c>
      <c r="F5178" t="str">
        <f>VLOOKUP(A5178,Cafe_sales!$A$1:$O$10001,13,FALSE)</f>
        <v>Credit Card</v>
      </c>
      <c r="G5178" t="str">
        <f>VLOOKUP(A5178,Cafe_sales!$A$1:$O$10001,14,FALSE)</f>
        <v>In-store</v>
      </c>
      <c r="H5178" s="8">
        <f>VLOOKUP(A5178,Cafe_sales!$A$1:$O$10001,15,FALSE)</f>
        <v>44933</v>
      </c>
    </row>
    <row r="5179" spans="1:8" hidden="1" x14ac:dyDescent="0.35">
      <c r="A5179" t="s">
        <v>1690</v>
      </c>
      <c r="B5179" t="str">
        <f>VLOOKUP(A5179,Cafe_sales!$A$1:$O$10001,9,FALSE)</f>
        <v>Cookie</v>
      </c>
      <c r="C5179">
        <f>VLOOKUP(A5179,Cafe_sales!$A$1:$O$10001,10,FALSE)</f>
        <v>1</v>
      </c>
      <c r="D5179">
        <f>VLOOKUP(A5179,Cafe_sales!$A$1:$O$10001,11,FALSE)</f>
        <v>1</v>
      </c>
      <c r="E5179">
        <f>VLOOKUP(A5179,Cafe_sales!$A$1:$O$10001,12,FALSE)</f>
        <v>1</v>
      </c>
      <c r="F5179" t="str">
        <f>VLOOKUP(A5179,Cafe_sales!$A$1:$O$10001,13,FALSE)</f>
        <v>Cash</v>
      </c>
      <c r="G5179" t="str">
        <f>VLOOKUP(A5179,Cafe_sales!$A$1:$O$10001,14,FALSE)</f>
        <v>Takeaway</v>
      </c>
      <c r="H5179" s="1">
        <f>VLOOKUP(A5179,Cafe_sales!$A$1:$O$10001,15,FALSE)</f>
        <v>45225</v>
      </c>
    </row>
    <row r="5180" spans="1:8" hidden="1" x14ac:dyDescent="0.35">
      <c r="A5180" t="s">
        <v>567</v>
      </c>
      <c r="B5180" t="str">
        <f>VLOOKUP(A5180,Cafe_sales!$A$1:$O$10001,9,FALSE)</f>
        <v>Tea</v>
      </c>
      <c r="C5180">
        <f>VLOOKUP(A5180,Cafe_sales!$A$1:$O$10001,10,FALSE)</f>
        <v>3</v>
      </c>
      <c r="D5180">
        <f>VLOOKUP(A5180,Cafe_sales!$A$1:$O$10001,11,FALSE)</f>
        <v>1.5</v>
      </c>
      <c r="E5180">
        <f>VLOOKUP(A5180,Cafe_sales!$A$1:$O$10001,12,FALSE)</f>
        <v>4.5</v>
      </c>
      <c r="F5180" t="str">
        <f>VLOOKUP(A5180,Cafe_sales!$A$1:$O$10001,13,FALSE)</f>
        <v>Credit Card</v>
      </c>
      <c r="G5180" t="str">
        <f>VLOOKUP(A5180,Cafe_sales!$A$1:$O$10001,14,FALSE)</f>
        <v>Takeaway</v>
      </c>
      <c r="H5180" s="1">
        <f>VLOOKUP(A5180,Cafe_sales!$A$1:$O$10001,15,FALSE)</f>
        <v>45160</v>
      </c>
    </row>
    <row r="5181" spans="1:8" x14ac:dyDescent="0.35">
      <c r="A5181" t="s">
        <v>2579</v>
      </c>
      <c r="B5181" t="str">
        <f>VLOOKUP(A5181,Cafe_sales!$A$1:$O$10001,9,FALSE)</f>
        <v>Sandwich</v>
      </c>
      <c r="C5181" s="6">
        <f>VLOOKUP(A5181,Cafe_sales!$A$1:$O$10001,10,FALSE)</f>
        <v>1</v>
      </c>
      <c r="D5181" s="10">
        <f>VLOOKUP(A5181,Cafe_sales!$A$1:$O$10001,11,FALSE)</f>
        <v>4</v>
      </c>
      <c r="E5181" s="6">
        <f>VLOOKUP(A5181,Cafe_sales!$A$1:$O$10001,12,FALSE)</f>
        <v>4</v>
      </c>
      <c r="F5181" t="str">
        <f>VLOOKUP(A5181,Cafe_sales!$A$1:$O$10001,13,FALSE)</f>
        <v>Credit Card</v>
      </c>
      <c r="G5181" t="str">
        <f>VLOOKUP(A5181,Cafe_sales!$A$1:$O$10001,14,FALSE)</f>
        <v>In-store</v>
      </c>
      <c r="H5181" s="8">
        <f>VLOOKUP(A5181,Cafe_sales!$A$1:$O$10001,15,FALSE)</f>
        <v>45094</v>
      </c>
    </row>
    <row r="5182" spans="1:8" hidden="1" x14ac:dyDescent="0.35">
      <c r="A5182" t="s">
        <v>3120</v>
      </c>
      <c r="B5182" t="str">
        <f>VLOOKUP(A5182,Cafe_sales!$A$1:$O$10001,9,FALSE)</f>
        <v>Salad</v>
      </c>
      <c r="C5182">
        <f>VLOOKUP(A5182,Cafe_sales!$A$1:$O$10001,10,FALSE)</f>
        <v>3</v>
      </c>
      <c r="D5182">
        <f>VLOOKUP(A5182,Cafe_sales!$A$1:$O$10001,11,FALSE)</f>
        <v>5</v>
      </c>
      <c r="E5182">
        <f>VLOOKUP(A5182,Cafe_sales!$A$1:$O$10001,12,FALSE)</f>
        <v>15</v>
      </c>
      <c r="F5182" t="str">
        <f>VLOOKUP(A5182,Cafe_sales!$A$1:$O$10001,13,FALSE)</f>
        <v>Digital Wallet</v>
      </c>
      <c r="G5182" t="str">
        <f>VLOOKUP(A5182,Cafe_sales!$A$1:$O$10001,14,FALSE)</f>
        <v>Takeaway</v>
      </c>
      <c r="H5182" s="1">
        <f>VLOOKUP(A5182,Cafe_sales!$A$1:$O$10001,15,FALSE)</f>
        <v>45237</v>
      </c>
    </row>
    <row r="5183" spans="1:8" x14ac:dyDescent="0.35">
      <c r="A5183" t="s">
        <v>5328</v>
      </c>
      <c r="B5183" t="str">
        <f>VLOOKUP(A5183,Cafe_sales!$A$1:$O$10001,9,FALSE)</f>
        <v>Cake</v>
      </c>
      <c r="C5183" s="6">
        <f>VLOOKUP(A5183,Cafe_sales!$A$1:$O$10001,10,FALSE)</f>
        <v>4</v>
      </c>
      <c r="D5183" s="10">
        <f>VLOOKUP(A5183,Cafe_sales!$A$1:$O$10001,11,FALSE)</f>
        <v>3</v>
      </c>
      <c r="E5183" s="6">
        <f>VLOOKUP(A5183,Cafe_sales!$A$1:$O$10001,12,FALSE)</f>
        <v>12</v>
      </c>
      <c r="F5183" t="str">
        <f>VLOOKUP(A5183,Cafe_sales!$A$1:$O$10001,13,FALSE)</f>
        <v>Credit Card</v>
      </c>
      <c r="G5183" t="str">
        <f>VLOOKUP(A5183,Cafe_sales!$A$1:$O$10001,14,FALSE)</f>
        <v>UNKNOWN</v>
      </c>
      <c r="H5183" s="8">
        <f>VLOOKUP(A5183,Cafe_sales!$A$1:$O$10001,15,FALSE)</f>
        <v>45244</v>
      </c>
    </row>
    <row r="5184" spans="1:8" hidden="1" x14ac:dyDescent="0.35">
      <c r="A5184" t="s">
        <v>960</v>
      </c>
      <c r="B5184" t="str">
        <f>VLOOKUP(A5184,Cafe_sales!$A$1:$O$10001,9,FALSE)</f>
        <v>Smoothie</v>
      </c>
      <c r="C5184">
        <f>VLOOKUP(A5184,Cafe_sales!$A$1:$O$10001,10,FALSE)</f>
        <v>1</v>
      </c>
      <c r="D5184">
        <f>VLOOKUP(A5184,Cafe_sales!$A$1:$O$10001,11,FALSE)</f>
        <v>4</v>
      </c>
      <c r="E5184">
        <f>VLOOKUP(A5184,Cafe_sales!$A$1:$O$10001,12,FALSE)</f>
        <v>4</v>
      </c>
      <c r="F5184" t="str">
        <f>VLOOKUP(A5184,Cafe_sales!$A$1:$O$10001,13,FALSE)</f>
        <v>Credit Card</v>
      </c>
      <c r="G5184" t="str">
        <f>VLOOKUP(A5184,Cafe_sales!$A$1:$O$10001,14,FALSE)</f>
        <v>Takeaway</v>
      </c>
      <c r="H5184" s="1">
        <f>VLOOKUP(A5184,Cafe_sales!$A$1:$O$10001,15,FALSE)</f>
        <v>44986</v>
      </c>
    </row>
    <row r="5185" spans="1:8" x14ac:dyDescent="0.35">
      <c r="A5185" t="s">
        <v>2488</v>
      </c>
      <c r="B5185" t="str">
        <f>VLOOKUP(A5185,Cafe_sales!$A$1:$O$10001,9,FALSE)</f>
        <v>Sandwich</v>
      </c>
      <c r="C5185" s="6">
        <f>VLOOKUP(A5185,Cafe_sales!$A$1:$O$10001,10,FALSE)</f>
        <v>4</v>
      </c>
      <c r="D5185" s="10">
        <f>VLOOKUP(A5185,Cafe_sales!$A$1:$O$10001,11,FALSE)</f>
        <v>4</v>
      </c>
      <c r="E5185" s="6">
        <f>VLOOKUP(A5185,Cafe_sales!$A$1:$O$10001,12,FALSE)</f>
        <v>16</v>
      </c>
      <c r="F5185" t="str">
        <f>VLOOKUP(A5185,Cafe_sales!$A$1:$O$10001,13,FALSE)</f>
        <v>Digital Wallet</v>
      </c>
      <c r="G5185" t="str">
        <f>VLOOKUP(A5185,Cafe_sales!$A$1:$O$10001,14,FALSE)</f>
        <v>UNKNOWN</v>
      </c>
      <c r="H5185" s="8">
        <f>VLOOKUP(A5185,Cafe_sales!$A$1:$O$10001,15,FALSE)</f>
        <v>45140</v>
      </c>
    </row>
    <row r="5186" spans="1:8" x14ac:dyDescent="0.35">
      <c r="A5186" t="s">
        <v>8797</v>
      </c>
      <c r="B5186" t="str">
        <f>VLOOKUP(A5186,Cafe_sales!$A$1:$O$10001,9,FALSE)</f>
        <v>Juice</v>
      </c>
      <c r="C5186" s="6">
        <f>VLOOKUP(A5186,Cafe_sales!$A$1:$O$10001,10,FALSE)</f>
        <v>4</v>
      </c>
      <c r="D5186" s="10">
        <f>VLOOKUP(A5186,Cafe_sales!$A$1:$O$10001,11,FALSE)</f>
        <v>3</v>
      </c>
      <c r="E5186" s="6">
        <f>VLOOKUP(A5186,Cafe_sales!$A$1:$O$10001,12,FALSE)</f>
        <v>12</v>
      </c>
      <c r="F5186" t="str">
        <f>VLOOKUP(A5186,Cafe_sales!$A$1:$O$10001,13,FALSE)</f>
        <v>Digital Wallet</v>
      </c>
      <c r="G5186" t="str">
        <f>VLOOKUP(A5186,Cafe_sales!$A$1:$O$10001,14,FALSE)</f>
        <v>In-store</v>
      </c>
      <c r="H5186" s="8">
        <f>VLOOKUP(A5186,Cafe_sales!$A$1:$O$10001,15,FALSE)</f>
        <v>45062</v>
      </c>
    </row>
    <row r="5187" spans="1:8" x14ac:dyDescent="0.35">
      <c r="A5187" t="s">
        <v>3160</v>
      </c>
      <c r="B5187" t="str">
        <f>VLOOKUP(A5187,Cafe_sales!$A$1:$O$10001,9,FALSE)</f>
        <v>Cookie</v>
      </c>
      <c r="C5187" s="6">
        <f>VLOOKUP(A5187,Cafe_sales!$A$1:$O$10001,10,FALSE)</f>
        <v>1</v>
      </c>
      <c r="D5187" s="10">
        <f>VLOOKUP(A5187,Cafe_sales!$A$1:$O$10001,11,FALSE)</f>
        <v>1</v>
      </c>
      <c r="E5187" s="6">
        <f>VLOOKUP(A5187,Cafe_sales!$A$1:$O$10001,12,FALSE)</f>
        <v>1</v>
      </c>
      <c r="F5187" t="str">
        <f>VLOOKUP(A5187,Cafe_sales!$A$1:$O$10001,13,FALSE)</f>
        <v>Credit Card</v>
      </c>
      <c r="G5187" t="str">
        <f>VLOOKUP(A5187,Cafe_sales!$A$1:$O$10001,14,FALSE)</f>
        <v>UNKNOWN</v>
      </c>
      <c r="H5187" s="8">
        <f>VLOOKUP(A5187,Cafe_sales!$A$1:$O$10001,15,FALSE)</f>
        <v>45234</v>
      </c>
    </row>
    <row r="5188" spans="1:8" hidden="1" x14ac:dyDescent="0.35">
      <c r="A5188" t="s">
        <v>359</v>
      </c>
      <c r="B5188" t="str">
        <f>VLOOKUP(A5188,Cafe_sales!$A$1:$O$10001,9,FALSE)</f>
        <v>Cookie</v>
      </c>
      <c r="C5188">
        <f>VLOOKUP(A5188,Cafe_sales!$A$1:$O$10001,10,FALSE)</f>
        <v>2</v>
      </c>
      <c r="D5188">
        <f>VLOOKUP(A5188,Cafe_sales!$A$1:$O$10001,11,FALSE)</f>
        <v>3</v>
      </c>
      <c r="E5188">
        <f>VLOOKUP(A5188,Cafe_sales!$A$1:$O$10001,12,FALSE)</f>
        <v>2</v>
      </c>
      <c r="F5188" t="str">
        <f>VLOOKUP(A5188,Cafe_sales!$A$1:$O$10001,13,FALSE)</f>
        <v>Default mode</v>
      </c>
      <c r="G5188" t="str">
        <f>VLOOKUP(A5188,Cafe_sales!$A$1:$O$10001,14,FALSE)</f>
        <v>Cafe</v>
      </c>
      <c r="H5188" s="1">
        <f>VLOOKUP(A5188,Cafe_sales!$A$1:$O$10001,15,FALSE)</f>
        <v>44953</v>
      </c>
    </row>
    <row r="5189" spans="1:8" hidden="1" x14ac:dyDescent="0.35">
      <c r="A5189" t="s">
        <v>3217</v>
      </c>
      <c r="B5189" t="str">
        <f>VLOOKUP(A5189,Cafe_sales!$A$1:$O$10001,9,FALSE)</f>
        <v>Tea</v>
      </c>
      <c r="C5189">
        <f>VLOOKUP(A5189,Cafe_sales!$A$1:$O$10001,10,FALSE)</f>
        <v>2</v>
      </c>
      <c r="D5189">
        <f>VLOOKUP(A5189,Cafe_sales!$A$1:$O$10001,11,FALSE)</f>
        <v>1.5</v>
      </c>
      <c r="E5189">
        <f>VLOOKUP(A5189,Cafe_sales!$A$1:$O$10001,12,FALSE)</f>
        <v>3</v>
      </c>
      <c r="F5189" t="str">
        <f>VLOOKUP(A5189,Cafe_sales!$A$1:$O$10001,13,FALSE)</f>
        <v>Default mode</v>
      </c>
      <c r="G5189" t="str">
        <f>VLOOKUP(A5189,Cafe_sales!$A$1:$O$10001,14,FALSE)</f>
        <v>Takeaway</v>
      </c>
      <c r="H5189" s="1">
        <f>VLOOKUP(A5189,Cafe_sales!$A$1:$O$10001,15,FALSE)</f>
        <v>45175</v>
      </c>
    </row>
    <row r="5190" spans="1:8" x14ac:dyDescent="0.35">
      <c r="A5190" t="s">
        <v>4745</v>
      </c>
      <c r="B5190" t="str">
        <f>VLOOKUP(A5190,Cafe_sales!$A$1:$O$10001,9,FALSE)</f>
        <v>Coffee</v>
      </c>
      <c r="C5190" s="6">
        <f>VLOOKUP(A5190,Cafe_sales!$A$1:$O$10001,10,FALSE)</f>
        <v>5</v>
      </c>
      <c r="D5190" s="10">
        <f>VLOOKUP(A5190,Cafe_sales!$A$1:$O$10001,11,FALSE)</f>
        <v>2</v>
      </c>
      <c r="E5190" s="6">
        <f>VLOOKUP(A5190,Cafe_sales!$A$1:$O$10001,12,FALSE)</f>
        <v>10</v>
      </c>
      <c r="F5190" t="str">
        <f>VLOOKUP(A5190,Cafe_sales!$A$1:$O$10001,13,FALSE)</f>
        <v>Default mode</v>
      </c>
      <c r="G5190" t="str">
        <f>VLOOKUP(A5190,Cafe_sales!$A$1:$O$10001,14,FALSE)</f>
        <v>In-store</v>
      </c>
      <c r="H5190" s="8">
        <f>VLOOKUP(A5190,Cafe_sales!$A$1:$O$10001,15,FALSE)</f>
        <v>44991</v>
      </c>
    </row>
    <row r="5191" spans="1:8" x14ac:dyDescent="0.35">
      <c r="A5191" t="s">
        <v>6557</v>
      </c>
      <c r="B5191" t="str">
        <f>VLOOKUP(A5191,Cafe_sales!$A$1:$O$10001,9,FALSE)</f>
        <v>Juice</v>
      </c>
      <c r="C5191" s="6">
        <f>VLOOKUP(A5191,Cafe_sales!$A$1:$O$10001,10,FALSE)</f>
        <v>5</v>
      </c>
      <c r="D5191" s="10">
        <f>VLOOKUP(A5191,Cafe_sales!$A$1:$O$10001,11,FALSE)</f>
        <v>3</v>
      </c>
      <c r="E5191" s="6">
        <f>VLOOKUP(A5191,Cafe_sales!$A$1:$O$10001,12,FALSE)</f>
        <v>15</v>
      </c>
      <c r="F5191" t="str">
        <f>VLOOKUP(A5191,Cafe_sales!$A$1:$O$10001,13,FALSE)</f>
        <v>Cash</v>
      </c>
      <c r="G5191" t="str">
        <f>VLOOKUP(A5191,Cafe_sales!$A$1:$O$10001,14,FALSE)</f>
        <v>In-store</v>
      </c>
      <c r="H5191" s="8">
        <f>VLOOKUP(A5191,Cafe_sales!$A$1:$O$10001,15,FALSE)</f>
        <v>45108</v>
      </c>
    </row>
    <row r="5192" spans="1:8" hidden="1" x14ac:dyDescent="0.35">
      <c r="A5192" t="s">
        <v>711</v>
      </c>
      <c r="B5192" t="str">
        <f>VLOOKUP(A5192,Cafe_sales!$A$1:$O$10001,9,FALSE)</f>
        <v>UNKNOWN</v>
      </c>
      <c r="C5192">
        <f>VLOOKUP(A5192,Cafe_sales!$A$1:$O$10001,10,FALSE)</f>
        <v>2</v>
      </c>
      <c r="D5192">
        <f>VLOOKUP(A5192,Cafe_sales!$A$1:$O$10001,11,FALSE)</f>
        <v>3</v>
      </c>
      <c r="E5192">
        <f>VLOOKUP(A5192,Cafe_sales!$A$1:$O$10001,12,FALSE)</f>
        <v>6</v>
      </c>
      <c r="F5192" t="str">
        <f>VLOOKUP(A5192,Cafe_sales!$A$1:$O$10001,13,FALSE)</f>
        <v>Digital Wallet</v>
      </c>
      <c r="G5192" t="str">
        <f>VLOOKUP(A5192,Cafe_sales!$A$1:$O$10001,14,FALSE)</f>
        <v>Takeaway</v>
      </c>
      <c r="H5192" s="1">
        <f>VLOOKUP(A5192,Cafe_sales!$A$1:$O$10001,15,FALSE)</f>
        <v>45162</v>
      </c>
    </row>
    <row r="5193" spans="1:8" x14ac:dyDescent="0.35">
      <c r="A5193" t="s">
        <v>7986</v>
      </c>
      <c r="B5193" t="str">
        <f>VLOOKUP(A5193,Cafe_sales!$A$1:$O$10001,9,FALSE)</f>
        <v>Cookie</v>
      </c>
      <c r="C5193" s="6">
        <f>VLOOKUP(A5193,Cafe_sales!$A$1:$O$10001,10,FALSE)</f>
        <v>3</v>
      </c>
      <c r="D5193" s="10">
        <f>VLOOKUP(A5193,Cafe_sales!$A$1:$O$10001,11,FALSE)</f>
        <v>1</v>
      </c>
      <c r="E5193" s="6">
        <f>VLOOKUP(A5193,Cafe_sales!$A$1:$O$10001,12,FALSE)</f>
        <v>3</v>
      </c>
      <c r="F5193" t="str">
        <f>VLOOKUP(A5193,Cafe_sales!$A$1:$O$10001,13,FALSE)</f>
        <v>Credit Card</v>
      </c>
      <c r="G5193" t="str">
        <f>VLOOKUP(A5193,Cafe_sales!$A$1:$O$10001,14,FALSE)</f>
        <v>UNKNOWN</v>
      </c>
      <c r="H5193" s="8">
        <f>VLOOKUP(A5193,Cafe_sales!$A$1:$O$10001,15,FALSE)</f>
        <v>45109</v>
      </c>
    </row>
    <row r="5194" spans="1:8" x14ac:dyDescent="0.35">
      <c r="A5194" t="s">
        <v>5217</v>
      </c>
      <c r="B5194" t="str">
        <f>VLOOKUP(A5194,Cafe_sales!$A$1:$O$10001,9,FALSE)</f>
        <v>Tea</v>
      </c>
      <c r="C5194" s="6">
        <f>VLOOKUP(A5194,Cafe_sales!$A$1:$O$10001,10,FALSE)</f>
        <v>3.0489875898105812</v>
      </c>
      <c r="D5194" s="10">
        <f>VLOOKUP(A5194,Cafe_sales!$A$1:$O$10001,11,FALSE)</f>
        <v>1.5</v>
      </c>
      <c r="E5194" s="6">
        <f>VLOOKUP(A5194,Cafe_sales!$A$1:$O$10001,12,FALSE)</f>
        <v>4.5</v>
      </c>
      <c r="F5194" t="str">
        <f>VLOOKUP(A5194,Cafe_sales!$A$1:$O$10001,13,FALSE)</f>
        <v>Default mode</v>
      </c>
      <c r="G5194" t="str">
        <f>VLOOKUP(A5194,Cafe_sales!$A$1:$O$10001,14,FALSE)</f>
        <v>In-store</v>
      </c>
      <c r="H5194" s="8">
        <f>VLOOKUP(A5194,Cafe_sales!$A$1:$O$10001,15,FALSE)</f>
        <v>44927</v>
      </c>
    </row>
    <row r="5195" spans="1:8" x14ac:dyDescent="0.35">
      <c r="A5195" t="s">
        <v>7404</v>
      </c>
      <c r="B5195" t="str">
        <f>VLOOKUP(A5195,Cafe_sales!$A$1:$O$10001,9,FALSE)</f>
        <v>Sandwich</v>
      </c>
      <c r="C5195" s="6">
        <f>VLOOKUP(A5195,Cafe_sales!$A$1:$O$10001,10,FALSE)</f>
        <v>4</v>
      </c>
      <c r="D5195" s="10">
        <f>VLOOKUP(A5195,Cafe_sales!$A$1:$O$10001,11,FALSE)</f>
        <v>0</v>
      </c>
      <c r="E5195" s="6">
        <f>VLOOKUP(A5195,Cafe_sales!$A$1:$O$10001,12,FALSE)</f>
        <v>16</v>
      </c>
      <c r="F5195" t="str">
        <f>VLOOKUP(A5195,Cafe_sales!$A$1:$O$10001,13,FALSE)</f>
        <v>Digital Wallet</v>
      </c>
      <c r="G5195" t="str">
        <f>VLOOKUP(A5195,Cafe_sales!$A$1:$O$10001,14,FALSE)</f>
        <v>UNKNOWN</v>
      </c>
      <c r="H5195" s="8">
        <f>VLOOKUP(A5195,Cafe_sales!$A$1:$O$10001,15,FALSE)</f>
        <v>45024</v>
      </c>
    </row>
    <row r="5196" spans="1:8" hidden="1" x14ac:dyDescent="0.35">
      <c r="A5196" t="s">
        <v>7166</v>
      </c>
      <c r="B5196" t="str">
        <f>VLOOKUP(A5196,Cafe_sales!$A$1:$O$10001,9,FALSE)</f>
        <v>Salad</v>
      </c>
      <c r="C5196">
        <f>VLOOKUP(A5196,Cafe_sales!$A$1:$O$10001,10,FALSE)</f>
        <v>3</v>
      </c>
      <c r="D5196">
        <f>VLOOKUP(A5196,Cafe_sales!$A$1:$O$10001,11,FALSE)</f>
        <v>5</v>
      </c>
      <c r="E5196">
        <f>VLOOKUP(A5196,Cafe_sales!$A$1:$O$10001,12,FALSE)</f>
        <v>15</v>
      </c>
      <c r="F5196" t="str">
        <f>VLOOKUP(A5196,Cafe_sales!$A$1:$O$10001,13,FALSE)</f>
        <v>Default mode</v>
      </c>
      <c r="G5196" t="str">
        <f>VLOOKUP(A5196,Cafe_sales!$A$1:$O$10001,14,FALSE)</f>
        <v>Takeaway</v>
      </c>
      <c r="H5196" s="1">
        <f>VLOOKUP(A5196,Cafe_sales!$A$1:$O$10001,15,FALSE)</f>
        <v>45263</v>
      </c>
    </row>
    <row r="5197" spans="1:8" x14ac:dyDescent="0.35">
      <c r="A5197" t="s">
        <v>3737</v>
      </c>
      <c r="B5197" t="str">
        <f>VLOOKUP(A5197,Cafe_sales!$A$1:$O$10001,9,FALSE)</f>
        <v>Sandwich</v>
      </c>
      <c r="C5197" s="6">
        <f>VLOOKUP(A5197,Cafe_sales!$A$1:$O$10001,10,FALSE)</f>
        <v>2</v>
      </c>
      <c r="D5197" s="10">
        <f>VLOOKUP(A5197,Cafe_sales!$A$1:$O$10001,11,FALSE)</f>
        <v>0</v>
      </c>
      <c r="E5197" s="6">
        <f>VLOOKUP(A5197,Cafe_sales!$A$1:$O$10001,12,FALSE)</f>
        <v>8</v>
      </c>
      <c r="F5197" t="str">
        <f>VLOOKUP(A5197,Cafe_sales!$A$1:$O$10001,13,FALSE)</f>
        <v>Digital Wallet</v>
      </c>
      <c r="G5197" t="str">
        <f>VLOOKUP(A5197,Cafe_sales!$A$1:$O$10001,14,FALSE)</f>
        <v>In-store</v>
      </c>
      <c r="H5197" s="8">
        <f>VLOOKUP(A5197,Cafe_sales!$A$1:$O$10001,15,FALSE)</f>
        <v>45238</v>
      </c>
    </row>
    <row r="5198" spans="1:8" x14ac:dyDescent="0.35">
      <c r="A5198" t="s">
        <v>2627</v>
      </c>
      <c r="B5198" t="str">
        <f>VLOOKUP(A5198,Cafe_sales!$A$1:$O$10001,9,FALSE)</f>
        <v>Salad</v>
      </c>
      <c r="C5198" s="6">
        <f>VLOOKUP(A5198,Cafe_sales!$A$1:$O$10001,10,FALSE)</f>
        <v>4</v>
      </c>
      <c r="D5198" s="10">
        <f>VLOOKUP(A5198,Cafe_sales!$A$1:$O$10001,11,FALSE)</f>
        <v>5</v>
      </c>
      <c r="E5198" s="6">
        <f>VLOOKUP(A5198,Cafe_sales!$A$1:$O$10001,12,FALSE)</f>
        <v>20</v>
      </c>
      <c r="F5198" t="str">
        <f>VLOOKUP(A5198,Cafe_sales!$A$1:$O$10001,13,FALSE)</f>
        <v>Cash</v>
      </c>
      <c r="G5198" t="str">
        <f>VLOOKUP(A5198,Cafe_sales!$A$1:$O$10001,14,FALSE)</f>
        <v>In-store</v>
      </c>
      <c r="H5198" s="8">
        <f>VLOOKUP(A5198,Cafe_sales!$A$1:$O$10001,15,FALSE)</f>
        <v>45010</v>
      </c>
    </row>
    <row r="5199" spans="1:8" x14ac:dyDescent="0.35">
      <c r="A5199" t="s">
        <v>506</v>
      </c>
      <c r="B5199" t="str">
        <f>VLOOKUP(A5199,Cafe_sales!$A$1:$O$10001,9,FALSE)</f>
        <v>Coffee</v>
      </c>
      <c r="C5199" s="6">
        <f>VLOOKUP(A5199,Cafe_sales!$A$1:$O$10001,10,FALSE)</f>
        <v>3</v>
      </c>
      <c r="D5199" s="10">
        <f>VLOOKUP(A5199,Cafe_sales!$A$1:$O$10001,11,FALSE)</f>
        <v>2.9677795031055902</v>
      </c>
      <c r="E5199" s="6">
        <f>VLOOKUP(A5199,Cafe_sales!$A$1:$O$10001,12,FALSE)</f>
        <v>6</v>
      </c>
      <c r="F5199" t="str">
        <f>VLOOKUP(A5199,Cafe_sales!$A$1:$O$10001,13,FALSE)</f>
        <v>Credit Card</v>
      </c>
      <c r="G5199" t="str">
        <f>VLOOKUP(A5199,Cafe_sales!$A$1:$O$10001,14,FALSE)</f>
        <v>UNKNOWN</v>
      </c>
      <c r="H5199" s="8">
        <f>VLOOKUP(A5199,Cafe_sales!$A$1:$O$10001,15,FALSE)</f>
        <v>44943</v>
      </c>
    </row>
    <row r="5200" spans="1:8" x14ac:dyDescent="0.35">
      <c r="A5200" t="s">
        <v>4226</v>
      </c>
      <c r="B5200" t="str">
        <f>VLOOKUP(A5200,Cafe_sales!$A$1:$O$10001,9,FALSE)</f>
        <v>Salad</v>
      </c>
      <c r="C5200" s="6">
        <f>VLOOKUP(A5200,Cafe_sales!$A$1:$O$10001,10,FALSE)</f>
        <v>2</v>
      </c>
      <c r="D5200" s="10">
        <f>VLOOKUP(A5200,Cafe_sales!$A$1:$O$10001,11,FALSE)</f>
        <v>5</v>
      </c>
      <c r="E5200" s="6">
        <f>VLOOKUP(A5200,Cafe_sales!$A$1:$O$10001,12,FALSE)</f>
        <v>10</v>
      </c>
      <c r="F5200" t="str">
        <f>VLOOKUP(A5200,Cafe_sales!$A$1:$O$10001,13,FALSE)</f>
        <v>Default mode</v>
      </c>
      <c r="G5200" t="str">
        <f>VLOOKUP(A5200,Cafe_sales!$A$1:$O$10001,14,FALSE)</f>
        <v>In-store</v>
      </c>
      <c r="H5200" s="8">
        <f>VLOOKUP(A5200,Cafe_sales!$A$1:$O$10001,15,FALSE)</f>
        <v>45127</v>
      </c>
    </row>
    <row r="5201" spans="1:8" hidden="1" x14ac:dyDescent="0.35">
      <c r="A5201" t="s">
        <v>904</v>
      </c>
      <c r="B5201" t="str">
        <f>VLOOKUP(A5201,Cafe_sales!$A$1:$O$10001,9,FALSE)</f>
        <v>UNKNOWN</v>
      </c>
      <c r="C5201">
        <f>VLOOKUP(A5201,Cafe_sales!$A$1:$O$10001,10,FALSE)</f>
        <v>4</v>
      </c>
      <c r="D5201">
        <f>VLOOKUP(A5201,Cafe_sales!$A$1:$O$10001,11,FALSE)</f>
        <v>3</v>
      </c>
      <c r="E5201">
        <f>VLOOKUP(A5201,Cafe_sales!$A$1:$O$10001,12,FALSE)</f>
        <v>12</v>
      </c>
      <c r="F5201" t="str">
        <f>VLOOKUP(A5201,Cafe_sales!$A$1:$O$10001,13,FALSE)</f>
        <v>Default mode</v>
      </c>
      <c r="G5201" t="str">
        <f>VLOOKUP(A5201,Cafe_sales!$A$1:$O$10001,14,FALSE)</f>
        <v>Takeaway</v>
      </c>
      <c r="H5201" s="1">
        <f>VLOOKUP(A5201,Cafe_sales!$A$1:$O$10001,15,FALSE)</f>
        <v>44956</v>
      </c>
    </row>
    <row r="5202" spans="1:8" x14ac:dyDescent="0.35">
      <c r="A5202" t="s">
        <v>5958</v>
      </c>
      <c r="B5202" t="str">
        <f>VLOOKUP(A5202,Cafe_sales!$A$1:$O$10001,9,FALSE)</f>
        <v>Smoothie</v>
      </c>
      <c r="C5202" s="6">
        <f>VLOOKUP(A5202,Cafe_sales!$A$1:$O$10001,10,FALSE)</f>
        <v>1</v>
      </c>
      <c r="D5202" s="10">
        <f>VLOOKUP(A5202,Cafe_sales!$A$1:$O$10001,11,FALSE)</f>
        <v>4</v>
      </c>
      <c r="E5202" s="6">
        <f>VLOOKUP(A5202,Cafe_sales!$A$1:$O$10001,12,FALSE)</f>
        <v>4</v>
      </c>
      <c r="F5202" t="str">
        <f>VLOOKUP(A5202,Cafe_sales!$A$1:$O$10001,13,FALSE)</f>
        <v>Cash</v>
      </c>
      <c r="G5202" t="str">
        <f>VLOOKUP(A5202,Cafe_sales!$A$1:$O$10001,14,FALSE)</f>
        <v>In-store</v>
      </c>
      <c r="H5202" s="8">
        <f>VLOOKUP(A5202,Cafe_sales!$A$1:$O$10001,15,FALSE)</f>
        <v>44990</v>
      </c>
    </row>
    <row r="5203" spans="1:8" hidden="1" x14ac:dyDescent="0.35">
      <c r="A5203" t="s">
        <v>5666</v>
      </c>
      <c r="B5203" t="str">
        <f>VLOOKUP(A5203,Cafe_sales!$A$1:$O$10001,9,FALSE)</f>
        <v>Tea</v>
      </c>
      <c r="C5203">
        <f>VLOOKUP(A5203,Cafe_sales!$A$1:$O$10001,10,FALSE)</f>
        <v>2</v>
      </c>
      <c r="D5203">
        <f>VLOOKUP(A5203,Cafe_sales!$A$1:$O$10001,11,FALSE)</f>
        <v>1.5</v>
      </c>
      <c r="E5203">
        <f>VLOOKUP(A5203,Cafe_sales!$A$1:$O$10001,12,FALSE)</f>
        <v>3</v>
      </c>
      <c r="F5203" t="str">
        <f>VLOOKUP(A5203,Cafe_sales!$A$1:$O$10001,13,FALSE)</f>
        <v>Default mode</v>
      </c>
      <c r="G5203" t="str">
        <f>VLOOKUP(A5203,Cafe_sales!$A$1:$O$10001,14,FALSE)</f>
        <v>Takeaway</v>
      </c>
      <c r="H5203" s="1">
        <f>VLOOKUP(A5203,Cafe_sales!$A$1:$O$10001,15,FALSE)</f>
        <v>45078</v>
      </c>
    </row>
    <row r="5204" spans="1:8" x14ac:dyDescent="0.35">
      <c r="A5204" t="s">
        <v>3488</v>
      </c>
      <c r="B5204" t="str">
        <f>VLOOKUP(A5204,Cafe_sales!$A$1:$O$10001,9,FALSE)</f>
        <v>Juice</v>
      </c>
      <c r="C5204" s="6">
        <f>VLOOKUP(A5204,Cafe_sales!$A$1:$O$10001,10,FALSE)</f>
        <v>3</v>
      </c>
      <c r="D5204" s="10">
        <f>VLOOKUP(A5204,Cafe_sales!$A$1:$O$10001,11,FALSE)</f>
        <v>3</v>
      </c>
      <c r="E5204" s="6">
        <f>VLOOKUP(A5204,Cafe_sales!$A$1:$O$10001,12,FALSE)</f>
        <v>3</v>
      </c>
      <c r="F5204" t="str">
        <f>VLOOKUP(A5204,Cafe_sales!$A$1:$O$10001,13,FALSE)</f>
        <v>Digital Wallet</v>
      </c>
      <c r="G5204" t="str">
        <f>VLOOKUP(A5204,Cafe_sales!$A$1:$O$10001,14,FALSE)</f>
        <v>UNKNOWN</v>
      </c>
      <c r="H5204" s="8">
        <f>VLOOKUP(A5204,Cafe_sales!$A$1:$O$10001,15,FALSE)</f>
        <v>45102</v>
      </c>
    </row>
    <row r="5205" spans="1:8" hidden="1" x14ac:dyDescent="0.35">
      <c r="A5205" t="s">
        <v>1014</v>
      </c>
      <c r="B5205" t="str">
        <f>VLOOKUP(A5205,Cafe_sales!$A$1:$O$10001,9,FALSE)</f>
        <v>UNKNOWN</v>
      </c>
      <c r="C5205">
        <f>VLOOKUP(A5205,Cafe_sales!$A$1:$O$10001,10,FALSE)</f>
        <v>3</v>
      </c>
      <c r="D5205">
        <f>VLOOKUP(A5205,Cafe_sales!$A$1:$O$10001,11,FALSE)</f>
        <v>5</v>
      </c>
      <c r="E5205">
        <f>VLOOKUP(A5205,Cafe_sales!$A$1:$O$10001,12,FALSE)</f>
        <v>15</v>
      </c>
      <c r="F5205" t="str">
        <f>VLOOKUP(A5205,Cafe_sales!$A$1:$O$10001,13,FALSE)</f>
        <v>Cash</v>
      </c>
      <c r="G5205" t="str">
        <f>VLOOKUP(A5205,Cafe_sales!$A$1:$O$10001,14,FALSE)</f>
        <v>Takeaway</v>
      </c>
      <c r="H5205" s="1">
        <f>VLOOKUP(A5205,Cafe_sales!$A$1:$O$10001,15,FALSE)</f>
        <v>45234</v>
      </c>
    </row>
    <row r="5206" spans="1:8" x14ac:dyDescent="0.35">
      <c r="A5206" t="s">
        <v>5847</v>
      </c>
      <c r="B5206" t="str">
        <f>VLOOKUP(A5206,Cafe_sales!$A$1:$O$10001,9,FALSE)</f>
        <v>UNKNOWN</v>
      </c>
      <c r="C5206" s="6">
        <f>VLOOKUP(A5206,Cafe_sales!$A$1:$O$10001,10,FALSE)</f>
        <v>2</v>
      </c>
      <c r="D5206" s="10">
        <f>VLOOKUP(A5206,Cafe_sales!$A$1:$O$10001,11,FALSE)</f>
        <v>4</v>
      </c>
      <c r="E5206" s="6">
        <f>VLOOKUP(A5206,Cafe_sales!$A$1:$O$10001,12,FALSE)</f>
        <v>8</v>
      </c>
      <c r="F5206" t="str">
        <f>VLOOKUP(A5206,Cafe_sales!$A$1:$O$10001,13,FALSE)</f>
        <v>Default mode</v>
      </c>
      <c r="G5206" t="str">
        <f>VLOOKUP(A5206,Cafe_sales!$A$1:$O$10001,14,FALSE)</f>
        <v>UNKNOWN</v>
      </c>
      <c r="H5206" s="8">
        <f>VLOOKUP(A5206,Cafe_sales!$A$1:$O$10001,15,FALSE)</f>
        <v>45062</v>
      </c>
    </row>
    <row r="5207" spans="1:8" x14ac:dyDescent="0.35">
      <c r="A5207" t="s">
        <v>2686</v>
      </c>
      <c r="B5207" t="str">
        <f>VLOOKUP(A5207,Cafe_sales!$A$1:$O$10001,9,FALSE)</f>
        <v>Smoothie</v>
      </c>
      <c r="C5207" s="6">
        <f>VLOOKUP(A5207,Cafe_sales!$A$1:$O$10001,10,FALSE)</f>
        <v>4</v>
      </c>
      <c r="D5207" s="10">
        <f>VLOOKUP(A5207,Cafe_sales!$A$1:$O$10001,11,FALSE)</f>
        <v>4</v>
      </c>
      <c r="E5207" s="6">
        <f>VLOOKUP(A5207,Cafe_sales!$A$1:$O$10001,12,FALSE)</f>
        <v>16</v>
      </c>
      <c r="F5207" t="str">
        <f>VLOOKUP(A5207,Cafe_sales!$A$1:$O$10001,13,FALSE)</f>
        <v>Default mode</v>
      </c>
      <c r="G5207" t="str">
        <f>VLOOKUP(A5207,Cafe_sales!$A$1:$O$10001,14,FALSE)</f>
        <v>UNKNOWN</v>
      </c>
      <c r="H5207" s="8">
        <f>VLOOKUP(A5207,Cafe_sales!$A$1:$O$10001,15,FALSE)</f>
        <v>45004</v>
      </c>
    </row>
    <row r="5208" spans="1:8" x14ac:dyDescent="0.35">
      <c r="A5208" t="s">
        <v>9549</v>
      </c>
      <c r="B5208" t="str">
        <f>VLOOKUP(A5208,Cafe_sales!$A$1:$O$10001,9,FALSE)</f>
        <v>Coffee</v>
      </c>
      <c r="C5208" s="6">
        <f>VLOOKUP(A5208,Cafe_sales!$A$1:$O$10001,10,FALSE)</f>
        <v>4</v>
      </c>
      <c r="D5208" s="10">
        <f>VLOOKUP(A5208,Cafe_sales!$A$1:$O$10001,11,FALSE)</f>
        <v>2</v>
      </c>
      <c r="E5208" s="6">
        <f>VLOOKUP(A5208,Cafe_sales!$A$1:$O$10001,12,FALSE)</f>
        <v>8</v>
      </c>
      <c r="F5208" t="str">
        <f>VLOOKUP(A5208,Cafe_sales!$A$1:$O$10001,13,FALSE)</f>
        <v>Cash</v>
      </c>
      <c r="G5208" t="str">
        <f>VLOOKUP(A5208,Cafe_sales!$A$1:$O$10001,14,FALSE)</f>
        <v>In-store</v>
      </c>
      <c r="H5208" s="8">
        <f>VLOOKUP(A5208,Cafe_sales!$A$1:$O$10001,15,FALSE)</f>
        <v>45138</v>
      </c>
    </row>
    <row r="5209" spans="1:8" x14ac:dyDescent="0.35">
      <c r="A5209" t="s">
        <v>1052</v>
      </c>
      <c r="B5209" t="str">
        <f>VLOOKUP(A5209,Cafe_sales!$A$1:$O$10001,9,FALSE)</f>
        <v>Tea</v>
      </c>
      <c r="C5209" s="6">
        <f>VLOOKUP(A5209,Cafe_sales!$A$1:$O$10001,10,FALSE)</f>
        <v>4</v>
      </c>
      <c r="D5209" s="10">
        <f>VLOOKUP(A5209,Cafe_sales!$A$1:$O$10001,11,FALSE)</f>
        <v>1.5</v>
      </c>
      <c r="E5209" s="6">
        <f>VLOOKUP(A5209,Cafe_sales!$A$1:$O$10001,12,FALSE)</f>
        <v>6</v>
      </c>
      <c r="F5209" t="str">
        <f>VLOOKUP(A5209,Cafe_sales!$A$1:$O$10001,13,FALSE)</f>
        <v>Credit Card</v>
      </c>
      <c r="G5209" t="str">
        <f>VLOOKUP(A5209,Cafe_sales!$A$1:$O$10001,14,FALSE)</f>
        <v>UNKNOWN</v>
      </c>
      <c r="H5209" s="8">
        <f>VLOOKUP(A5209,Cafe_sales!$A$1:$O$10001,15,FALSE)</f>
        <v>45068</v>
      </c>
    </row>
    <row r="5210" spans="1:8" hidden="1" x14ac:dyDescent="0.35">
      <c r="A5210" t="s">
        <v>7799</v>
      </c>
      <c r="B5210" t="str">
        <f>VLOOKUP(A5210,Cafe_sales!$A$1:$O$10001,9,FALSE)</f>
        <v>Juice</v>
      </c>
      <c r="C5210">
        <f>VLOOKUP(A5210,Cafe_sales!$A$1:$O$10001,10,FALSE)</f>
        <v>3.0471253534401508</v>
      </c>
      <c r="D5210">
        <f>VLOOKUP(A5210,Cafe_sales!$A$1:$O$10001,11,FALSE)</f>
        <v>3</v>
      </c>
      <c r="E5210">
        <f>VLOOKUP(A5210,Cafe_sales!$A$1:$O$10001,12,FALSE)</f>
        <v>3</v>
      </c>
      <c r="F5210" t="str">
        <f>VLOOKUP(A5210,Cafe_sales!$A$1:$O$10001,13,FALSE)</f>
        <v>Cash</v>
      </c>
      <c r="G5210" t="str">
        <f>VLOOKUP(A5210,Cafe_sales!$A$1:$O$10001,14,FALSE)</f>
        <v>Takeaway</v>
      </c>
      <c r="H5210" s="1">
        <f>VLOOKUP(A5210,Cafe_sales!$A$1:$O$10001,15,FALSE)</f>
        <v>45138</v>
      </c>
    </row>
    <row r="5211" spans="1:8" hidden="1" x14ac:dyDescent="0.35">
      <c r="A5211" t="s">
        <v>3795</v>
      </c>
      <c r="B5211" t="str">
        <f>VLOOKUP(A5211,Cafe_sales!$A$1:$O$10001,9,FALSE)</f>
        <v>Sandwich</v>
      </c>
      <c r="C5211">
        <f>VLOOKUP(A5211,Cafe_sales!$A$1:$O$10001,10,FALSE)</f>
        <v>4</v>
      </c>
      <c r="D5211">
        <f>VLOOKUP(A5211,Cafe_sales!$A$1:$O$10001,11,FALSE)</f>
        <v>4</v>
      </c>
      <c r="E5211">
        <f>VLOOKUP(A5211,Cafe_sales!$A$1:$O$10001,12,FALSE)</f>
        <v>16</v>
      </c>
      <c r="F5211" t="str">
        <f>VLOOKUP(A5211,Cafe_sales!$A$1:$O$10001,13,FALSE)</f>
        <v>Default mode</v>
      </c>
      <c r="G5211" t="str">
        <f>VLOOKUP(A5211,Cafe_sales!$A$1:$O$10001,14,FALSE)</f>
        <v>Takeaway</v>
      </c>
      <c r="H5211" s="1">
        <f>VLOOKUP(A5211,Cafe_sales!$A$1:$O$10001,15,FALSE)</f>
        <v>45142</v>
      </c>
    </row>
    <row r="5212" spans="1:8" x14ac:dyDescent="0.35">
      <c r="A5212" t="s">
        <v>970</v>
      </c>
      <c r="B5212" t="str">
        <f>VLOOKUP(A5212,Cafe_sales!$A$1:$O$10001,9,FALSE)</f>
        <v>UNKNOWN</v>
      </c>
      <c r="C5212" s="6">
        <f>VLOOKUP(A5212,Cafe_sales!$A$1:$O$10001,10,FALSE)</f>
        <v>2</v>
      </c>
      <c r="D5212" s="10">
        <f>VLOOKUP(A5212,Cafe_sales!$A$1:$O$10001,11,FALSE)</f>
        <v>1.5</v>
      </c>
      <c r="E5212" s="6">
        <f>VLOOKUP(A5212,Cafe_sales!$A$1:$O$10001,12,FALSE)</f>
        <v>3</v>
      </c>
      <c r="F5212" t="str">
        <f>VLOOKUP(A5212,Cafe_sales!$A$1:$O$10001,13,FALSE)</f>
        <v>Default mode</v>
      </c>
      <c r="G5212" t="str">
        <f>VLOOKUP(A5212,Cafe_sales!$A$1:$O$10001,14,FALSE)</f>
        <v>In-store</v>
      </c>
      <c r="H5212" s="8">
        <f>VLOOKUP(A5212,Cafe_sales!$A$1:$O$10001,15,FALSE)</f>
        <v>44988</v>
      </c>
    </row>
    <row r="5213" spans="1:8" x14ac:dyDescent="0.35">
      <c r="A5213" t="s">
        <v>5394</v>
      </c>
      <c r="B5213" t="str">
        <f>VLOOKUP(A5213,Cafe_sales!$A$1:$O$10001,9,FALSE)</f>
        <v>Juice</v>
      </c>
      <c r="C5213" s="6">
        <f>VLOOKUP(A5213,Cafe_sales!$A$1:$O$10001,10,FALSE)</f>
        <v>3</v>
      </c>
      <c r="D5213" s="10">
        <f>VLOOKUP(A5213,Cafe_sales!$A$1:$O$10001,11,FALSE)</f>
        <v>3</v>
      </c>
      <c r="E5213" s="6">
        <f>VLOOKUP(A5213,Cafe_sales!$A$1:$O$10001,12,FALSE)</f>
        <v>6</v>
      </c>
      <c r="F5213" t="str">
        <f>VLOOKUP(A5213,Cafe_sales!$A$1:$O$10001,13,FALSE)</f>
        <v>Cash</v>
      </c>
      <c r="G5213" t="str">
        <f>VLOOKUP(A5213,Cafe_sales!$A$1:$O$10001,14,FALSE)</f>
        <v>UNKNOWN</v>
      </c>
      <c r="H5213" s="8">
        <f>VLOOKUP(A5213,Cafe_sales!$A$1:$O$10001,15,FALSE)</f>
        <v>45190</v>
      </c>
    </row>
    <row r="5214" spans="1:8" x14ac:dyDescent="0.35">
      <c r="A5214" t="s">
        <v>9298</v>
      </c>
      <c r="B5214" t="str">
        <f>VLOOKUP(A5214,Cafe_sales!$A$1:$O$10001,9,FALSE)</f>
        <v>Cake</v>
      </c>
      <c r="C5214" s="6">
        <f>VLOOKUP(A5214,Cafe_sales!$A$1:$O$10001,10,FALSE)</f>
        <v>5</v>
      </c>
      <c r="D5214" s="10">
        <f>VLOOKUP(A5214,Cafe_sales!$A$1:$O$10001,11,FALSE)</f>
        <v>3</v>
      </c>
      <c r="E5214" s="6">
        <f>VLOOKUP(A5214,Cafe_sales!$A$1:$O$10001,12,FALSE)</f>
        <v>15</v>
      </c>
      <c r="F5214" t="str">
        <f>VLOOKUP(A5214,Cafe_sales!$A$1:$O$10001,13,FALSE)</f>
        <v>Digital Wallet</v>
      </c>
      <c r="G5214" t="str">
        <f>VLOOKUP(A5214,Cafe_sales!$A$1:$O$10001,14,FALSE)</f>
        <v>UNKNOWN</v>
      </c>
      <c r="H5214" s="8">
        <f>VLOOKUP(A5214,Cafe_sales!$A$1:$O$10001,15,FALSE)</f>
        <v>45203</v>
      </c>
    </row>
    <row r="5215" spans="1:8" x14ac:dyDescent="0.35">
      <c r="A5215" t="s">
        <v>6494</v>
      </c>
      <c r="B5215" t="str">
        <f>VLOOKUP(A5215,Cafe_sales!$A$1:$O$10001,9,FALSE)</f>
        <v>Cookie</v>
      </c>
      <c r="C5215" s="6">
        <f>VLOOKUP(A5215,Cafe_sales!$A$1:$O$10001,10,FALSE)</f>
        <v>3</v>
      </c>
      <c r="D5215" s="10">
        <f>VLOOKUP(A5215,Cafe_sales!$A$1:$O$10001,11,FALSE)</f>
        <v>1</v>
      </c>
      <c r="E5215" s="6">
        <f>VLOOKUP(A5215,Cafe_sales!$A$1:$O$10001,12,FALSE)</f>
        <v>3</v>
      </c>
      <c r="F5215" t="str">
        <f>VLOOKUP(A5215,Cafe_sales!$A$1:$O$10001,13,FALSE)</f>
        <v>Credit Card</v>
      </c>
      <c r="G5215" t="str">
        <f>VLOOKUP(A5215,Cafe_sales!$A$1:$O$10001,14,FALSE)</f>
        <v>In-store</v>
      </c>
      <c r="H5215" s="8">
        <f>VLOOKUP(A5215,Cafe_sales!$A$1:$O$10001,15,FALSE)</f>
        <v>44936</v>
      </c>
    </row>
    <row r="5216" spans="1:8" hidden="1" x14ac:dyDescent="0.35">
      <c r="A5216" t="s">
        <v>928</v>
      </c>
      <c r="B5216" t="str">
        <f>VLOOKUP(A5216,Cafe_sales!$A$1:$O$10001,9,FALSE)</f>
        <v>Cake</v>
      </c>
      <c r="C5216">
        <f>VLOOKUP(A5216,Cafe_sales!$A$1:$O$10001,10,FALSE)</f>
        <v>1</v>
      </c>
      <c r="D5216">
        <f>VLOOKUP(A5216,Cafe_sales!$A$1:$O$10001,11,FALSE)</f>
        <v>3</v>
      </c>
      <c r="E5216">
        <f>VLOOKUP(A5216,Cafe_sales!$A$1:$O$10001,12,FALSE)</f>
        <v>3</v>
      </c>
      <c r="F5216" t="str">
        <f>VLOOKUP(A5216,Cafe_sales!$A$1:$O$10001,13,FALSE)</f>
        <v>Default mode</v>
      </c>
      <c r="G5216" t="str">
        <f>VLOOKUP(A5216,Cafe_sales!$A$1:$O$10001,14,FALSE)</f>
        <v>Takeaway</v>
      </c>
      <c r="H5216" s="1">
        <f>VLOOKUP(A5216,Cafe_sales!$A$1:$O$10001,15,FALSE)</f>
        <v>45236</v>
      </c>
    </row>
    <row r="5217" spans="1:8" hidden="1" x14ac:dyDescent="0.35">
      <c r="A5217" t="s">
        <v>4514</v>
      </c>
      <c r="B5217" t="str">
        <f>VLOOKUP(A5217,Cafe_sales!$A$1:$O$10001,9,FALSE)</f>
        <v>Cookie</v>
      </c>
      <c r="C5217">
        <f>VLOOKUP(A5217,Cafe_sales!$A$1:$O$10001,10,FALSE)</f>
        <v>2</v>
      </c>
      <c r="D5217">
        <f>VLOOKUP(A5217,Cafe_sales!$A$1:$O$10001,11,FALSE)</f>
        <v>1</v>
      </c>
      <c r="E5217">
        <f>VLOOKUP(A5217,Cafe_sales!$A$1:$O$10001,12,FALSE)</f>
        <v>2</v>
      </c>
      <c r="F5217" t="str">
        <f>VLOOKUP(A5217,Cafe_sales!$A$1:$O$10001,13,FALSE)</f>
        <v>Credit Card</v>
      </c>
      <c r="G5217" t="str">
        <f>VLOOKUP(A5217,Cafe_sales!$A$1:$O$10001,14,FALSE)</f>
        <v>Takeaway</v>
      </c>
      <c r="H5217" s="1">
        <f>VLOOKUP(A5217,Cafe_sales!$A$1:$O$10001,15,FALSE)</f>
        <v>45052</v>
      </c>
    </row>
    <row r="5218" spans="1:8" hidden="1" x14ac:dyDescent="0.35">
      <c r="A5218" t="s">
        <v>1947</v>
      </c>
      <c r="B5218" t="str">
        <f>VLOOKUP(A5218,Cafe_sales!$A$1:$O$10001,9,FALSE)</f>
        <v>Salad</v>
      </c>
      <c r="C5218">
        <f>VLOOKUP(A5218,Cafe_sales!$A$1:$O$10001,10,FALSE)</f>
        <v>1</v>
      </c>
      <c r="D5218">
        <f>VLOOKUP(A5218,Cafe_sales!$A$1:$O$10001,11,FALSE)</f>
        <v>5</v>
      </c>
      <c r="E5218">
        <f>VLOOKUP(A5218,Cafe_sales!$A$1:$O$10001,12,FALSE)</f>
        <v>5</v>
      </c>
      <c r="F5218" t="str">
        <f>VLOOKUP(A5218,Cafe_sales!$A$1:$O$10001,13,FALSE)</f>
        <v>Digital Wallet</v>
      </c>
      <c r="G5218" t="str">
        <f>VLOOKUP(A5218,Cafe_sales!$A$1:$O$10001,14,FALSE)</f>
        <v>Takeaway</v>
      </c>
      <c r="H5218" s="1">
        <f>VLOOKUP(A5218,Cafe_sales!$A$1:$O$10001,15,FALSE)</f>
        <v>45227</v>
      </c>
    </row>
    <row r="5219" spans="1:8" hidden="1" x14ac:dyDescent="0.35">
      <c r="A5219" t="s">
        <v>7103</v>
      </c>
      <c r="B5219" t="str">
        <f>VLOOKUP(A5219,Cafe_sales!$A$1:$O$10001,9,FALSE)</f>
        <v>Tea</v>
      </c>
      <c r="C5219">
        <f>VLOOKUP(A5219,Cafe_sales!$A$1:$O$10001,10,FALSE)</f>
        <v>2</v>
      </c>
      <c r="D5219">
        <f>VLOOKUP(A5219,Cafe_sales!$A$1:$O$10001,11,FALSE)</f>
        <v>0</v>
      </c>
      <c r="E5219">
        <f>VLOOKUP(A5219,Cafe_sales!$A$1:$O$10001,12,FALSE)</f>
        <v>3</v>
      </c>
      <c r="F5219" t="str">
        <f>VLOOKUP(A5219,Cafe_sales!$A$1:$O$10001,13,FALSE)</f>
        <v>Credit Card</v>
      </c>
      <c r="G5219" t="str">
        <f>VLOOKUP(A5219,Cafe_sales!$A$1:$O$10001,14,FALSE)</f>
        <v>Takeaway</v>
      </c>
      <c r="H5219" s="1">
        <f>VLOOKUP(A5219,Cafe_sales!$A$1:$O$10001,15,FALSE)</f>
        <v>44931</v>
      </c>
    </row>
    <row r="5220" spans="1:8" x14ac:dyDescent="0.35">
      <c r="A5220" t="s">
        <v>6583</v>
      </c>
      <c r="B5220" t="str">
        <f>VLOOKUP(A5220,Cafe_sales!$A$1:$O$10001,9,FALSE)</f>
        <v>Sandwich</v>
      </c>
      <c r="C5220" s="6">
        <f>VLOOKUP(A5220,Cafe_sales!$A$1:$O$10001,10,FALSE)</f>
        <v>4</v>
      </c>
      <c r="D5220" s="10">
        <f>VLOOKUP(A5220,Cafe_sales!$A$1:$O$10001,11,FALSE)</f>
        <v>0</v>
      </c>
      <c r="E5220" s="6">
        <f>VLOOKUP(A5220,Cafe_sales!$A$1:$O$10001,12,FALSE)</f>
        <v>16</v>
      </c>
      <c r="F5220" t="str">
        <f>VLOOKUP(A5220,Cafe_sales!$A$1:$O$10001,13,FALSE)</f>
        <v>Digital Wallet</v>
      </c>
      <c r="G5220" t="str">
        <f>VLOOKUP(A5220,Cafe_sales!$A$1:$O$10001,14,FALSE)</f>
        <v>UNKNOWN</v>
      </c>
      <c r="H5220" s="8">
        <f>VLOOKUP(A5220,Cafe_sales!$A$1:$O$10001,15,FALSE)</f>
        <v>45207</v>
      </c>
    </row>
    <row r="5221" spans="1:8" hidden="1" x14ac:dyDescent="0.35">
      <c r="A5221" t="s">
        <v>2842</v>
      </c>
      <c r="B5221" t="str">
        <f>VLOOKUP(A5221,Cafe_sales!$A$1:$O$10001,9,FALSE)</f>
        <v>Tea</v>
      </c>
      <c r="C5221">
        <f>VLOOKUP(A5221,Cafe_sales!$A$1:$O$10001,10,FALSE)</f>
        <v>4</v>
      </c>
      <c r="D5221">
        <f>VLOOKUP(A5221,Cafe_sales!$A$1:$O$10001,11,FALSE)</f>
        <v>1.5</v>
      </c>
      <c r="E5221">
        <f>VLOOKUP(A5221,Cafe_sales!$A$1:$O$10001,12,FALSE)</f>
        <v>6</v>
      </c>
      <c r="F5221" t="str">
        <f>VLOOKUP(A5221,Cafe_sales!$A$1:$O$10001,13,FALSE)</f>
        <v>Digital Wallet</v>
      </c>
      <c r="G5221" t="str">
        <f>VLOOKUP(A5221,Cafe_sales!$A$1:$O$10001,14,FALSE)</f>
        <v>Takeaway</v>
      </c>
      <c r="H5221" s="1">
        <f>VLOOKUP(A5221,Cafe_sales!$A$1:$O$10001,15,FALSE)</f>
        <v>45236</v>
      </c>
    </row>
    <row r="5222" spans="1:8" x14ac:dyDescent="0.35">
      <c r="A5222" t="s">
        <v>3517</v>
      </c>
      <c r="B5222" t="str">
        <f>VLOOKUP(A5222,Cafe_sales!$A$1:$O$10001,9,FALSE)</f>
        <v>Tea</v>
      </c>
      <c r="C5222" s="6">
        <f>VLOOKUP(A5222,Cafe_sales!$A$1:$O$10001,10,FALSE)</f>
        <v>5</v>
      </c>
      <c r="D5222" s="10">
        <f>VLOOKUP(A5222,Cafe_sales!$A$1:$O$10001,11,FALSE)</f>
        <v>1.5</v>
      </c>
      <c r="E5222" s="6">
        <f>VLOOKUP(A5222,Cafe_sales!$A$1:$O$10001,12,FALSE)</f>
        <v>7.5</v>
      </c>
      <c r="F5222" t="str">
        <f>VLOOKUP(A5222,Cafe_sales!$A$1:$O$10001,13,FALSE)</f>
        <v>Digital Wallet</v>
      </c>
      <c r="G5222" t="str">
        <f>VLOOKUP(A5222,Cafe_sales!$A$1:$O$10001,14,FALSE)</f>
        <v>In-store</v>
      </c>
      <c r="H5222" s="8">
        <f>VLOOKUP(A5222,Cafe_sales!$A$1:$O$10001,15,FALSE)</f>
        <v>45284</v>
      </c>
    </row>
    <row r="5223" spans="1:8" x14ac:dyDescent="0.35">
      <c r="A5223" t="s">
        <v>4617</v>
      </c>
      <c r="B5223" t="str">
        <f>VLOOKUP(A5223,Cafe_sales!$A$1:$O$10001,9,FALSE)</f>
        <v>UNKNOWN</v>
      </c>
      <c r="C5223" s="6">
        <f>VLOOKUP(A5223,Cafe_sales!$A$1:$O$10001,10,FALSE)</f>
        <v>2</v>
      </c>
      <c r="D5223" s="10">
        <f>VLOOKUP(A5223,Cafe_sales!$A$1:$O$10001,11,FALSE)</f>
        <v>1</v>
      </c>
      <c r="E5223" s="6">
        <f>VLOOKUP(A5223,Cafe_sales!$A$1:$O$10001,12,FALSE)</f>
        <v>2</v>
      </c>
      <c r="F5223" t="str">
        <f>VLOOKUP(A5223,Cafe_sales!$A$1:$O$10001,13,FALSE)</f>
        <v>Credit Card</v>
      </c>
      <c r="G5223" t="str">
        <f>VLOOKUP(A5223,Cafe_sales!$A$1:$O$10001,14,FALSE)</f>
        <v>In-store</v>
      </c>
      <c r="H5223" s="8">
        <f>VLOOKUP(A5223,Cafe_sales!$A$1:$O$10001,15,FALSE)</f>
        <v>45063</v>
      </c>
    </row>
    <row r="5224" spans="1:8" x14ac:dyDescent="0.35">
      <c r="A5224" t="s">
        <v>4910</v>
      </c>
      <c r="B5224" t="str">
        <f>VLOOKUP(A5224,Cafe_sales!$A$1:$O$10001,9,FALSE)</f>
        <v>Tea</v>
      </c>
      <c r="C5224" s="6">
        <f>VLOOKUP(A5224,Cafe_sales!$A$1:$O$10001,10,FALSE)</f>
        <v>5</v>
      </c>
      <c r="D5224" s="10">
        <f>VLOOKUP(A5224,Cafe_sales!$A$1:$O$10001,11,FALSE)</f>
        <v>1.5</v>
      </c>
      <c r="E5224" s="6">
        <f>VLOOKUP(A5224,Cafe_sales!$A$1:$O$10001,12,FALSE)</f>
        <v>7.5</v>
      </c>
      <c r="F5224" t="str">
        <f>VLOOKUP(A5224,Cafe_sales!$A$1:$O$10001,13,FALSE)</f>
        <v>Cash</v>
      </c>
      <c r="G5224" t="str">
        <f>VLOOKUP(A5224,Cafe_sales!$A$1:$O$10001,14,FALSE)</f>
        <v>UNKNOWN</v>
      </c>
      <c r="H5224" s="8">
        <f>VLOOKUP(A5224,Cafe_sales!$A$1:$O$10001,15,FALSE)</f>
        <v>44984</v>
      </c>
    </row>
    <row r="5225" spans="1:8" x14ac:dyDescent="0.35">
      <c r="A5225" t="s">
        <v>3042</v>
      </c>
      <c r="B5225" t="str">
        <f>VLOOKUP(A5225,Cafe_sales!$A$1:$O$10001,9,FALSE)</f>
        <v>Tea</v>
      </c>
      <c r="C5225" s="6">
        <f>VLOOKUP(A5225,Cafe_sales!$A$1:$O$10001,10,FALSE)</f>
        <v>4</v>
      </c>
      <c r="D5225" s="10">
        <f>VLOOKUP(A5225,Cafe_sales!$A$1:$O$10001,11,FALSE)</f>
        <v>1.5</v>
      </c>
      <c r="E5225" s="6">
        <f>VLOOKUP(A5225,Cafe_sales!$A$1:$O$10001,12,FALSE)</f>
        <v>6</v>
      </c>
      <c r="F5225" t="str">
        <f>VLOOKUP(A5225,Cafe_sales!$A$1:$O$10001,13,FALSE)</f>
        <v>Default mode</v>
      </c>
      <c r="G5225" t="str">
        <f>VLOOKUP(A5225,Cafe_sales!$A$1:$O$10001,14,FALSE)</f>
        <v>UNKNOWN</v>
      </c>
      <c r="H5225" s="8">
        <f>VLOOKUP(A5225,Cafe_sales!$A$1:$O$10001,15,FALSE)</f>
        <v>45160</v>
      </c>
    </row>
    <row r="5226" spans="1:8" hidden="1" x14ac:dyDescent="0.35">
      <c r="A5226" t="s">
        <v>8822</v>
      </c>
      <c r="B5226" t="str">
        <f>VLOOKUP(A5226,Cafe_sales!$A$1:$O$10001,9,FALSE)</f>
        <v>Cookie</v>
      </c>
      <c r="C5226">
        <f>VLOOKUP(A5226,Cafe_sales!$A$1:$O$10001,10,FALSE)</f>
        <v>3.1187772925764192</v>
      </c>
      <c r="D5226">
        <f>VLOOKUP(A5226,Cafe_sales!$A$1:$O$10001,11,FALSE)</f>
        <v>1</v>
      </c>
      <c r="E5226">
        <f>VLOOKUP(A5226,Cafe_sales!$A$1:$O$10001,12,FALSE)</f>
        <v>4</v>
      </c>
      <c r="F5226" t="str">
        <f>VLOOKUP(A5226,Cafe_sales!$A$1:$O$10001,13,FALSE)</f>
        <v>Default mode</v>
      </c>
      <c r="G5226" t="str">
        <f>VLOOKUP(A5226,Cafe_sales!$A$1:$O$10001,14,FALSE)</f>
        <v>Takeaway</v>
      </c>
      <c r="H5226" s="1">
        <f>VLOOKUP(A5226,Cafe_sales!$A$1:$O$10001,15,FALSE)</f>
        <v>45125</v>
      </c>
    </row>
    <row r="5227" spans="1:8" x14ac:dyDescent="0.35">
      <c r="A5227" t="s">
        <v>9595</v>
      </c>
      <c r="B5227" t="str">
        <f>VLOOKUP(A5227,Cafe_sales!$A$1:$O$10001,9,FALSE)</f>
        <v>Juice</v>
      </c>
      <c r="C5227" s="6">
        <f>VLOOKUP(A5227,Cafe_sales!$A$1:$O$10001,10,FALSE)</f>
        <v>2</v>
      </c>
      <c r="D5227" s="10">
        <f>VLOOKUP(A5227,Cafe_sales!$A$1:$O$10001,11,FALSE)</f>
        <v>3</v>
      </c>
      <c r="E5227" s="6">
        <f>VLOOKUP(A5227,Cafe_sales!$A$1:$O$10001,12,FALSE)</f>
        <v>6</v>
      </c>
      <c r="F5227" t="str">
        <f>VLOOKUP(A5227,Cafe_sales!$A$1:$O$10001,13,FALSE)</f>
        <v>Digital Wallet</v>
      </c>
      <c r="G5227" t="str">
        <f>VLOOKUP(A5227,Cafe_sales!$A$1:$O$10001,14,FALSE)</f>
        <v>In-store</v>
      </c>
      <c r="H5227" s="8">
        <f>VLOOKUP(A5227,Cafe_sales!$A$1:$O$10001,15,FALSE)</f>
        <v>45124</v>
      </c>
    </row>
    <row r="5228" spans="1:8" hidden="1" x14ac:dyDescent="0.35">
      <c r="A5228" t="s">
        <v>4221</v>
      </c>
      <c r="B5228" t="str">
        <f>VLOOKUP(A5228,Cafe_sales!$A$1:$O$10001,9,FALSE)</f>
        <v>Coffee</v>
      </c>
      <c r="C5228">
        <f>VLOOKUP(A5228,Cafe_sales!$A$1:$O$10001,10,FALSE)</f>
        <v>5</v>
      </c>
      <c r="D5228">
        <f>VLOOKUP(A5228,Cafe_sales!$A$1:$O$10001,11,FALSE)</f>
        <v>2</v>
      </c>
      <c r="E5228">
        <f>VLOOKUP(A5228,Cafe_sales!$A$1:$O$10001,12,FALSE)</f>
        <v>10</v>
      </c>
      <c r="F5228" t="str">
        <f>VLOOKUP(A5228,Cafe_sales!$A$1:$O$10001,13,FALSE)</f>
        <v>Cash</v>
      </c>
      <c r="G5228" t="str">
        <f>VLOOKUP(A5228,Cafe_sales!$A$1:$O$10001,14,FALSE)</f>
        <v>Takeaway</v>
      </c>
      <c r="H5228" s="1">
        <f>VLOOKUP(A5228,Cafe_sales!$A$1:$O$10001,15,FALSE)</f>
        <v>45152</v>
      </c>
    </row>
    <row r="5229" spans="1:8" hidden="1" x14ac:dyDescent="0.35">
      <c r="A5229" t="s">
        <v>1247</v>
      </c>
      <c r="B5229" t="str">
        <f>VLOOKUP(A5229,Cafe_sales!$A$1:$O$10001,9,FALSE)</f>
        <v>Sandwich</v>
      </c>
      <c r="C5229">
        <f>VLOOKUP(A5229,Cafe_sales!$A$1:$O$10001,10,FALSE)</f>
        <v>2</v>
      </c>
      <c r="D5229">
        <f>VLOOKUP(A5229,Cafe_sales!$A$1:$O$10001,11,FALSE)</f>
        <v>4</v>
      </c>
      <c r="E5229">
        <f>VLOOKUP(A5229,Cafe_sales!$A$1:$O$10001,12,FALSE)</f>
        <v>8</v>
      </c>
      <c r="F5229" t="str">
        <f>VLOOKUP(A5229,Cafe_sales!$A$1:$O$10001,13,FALSE)</f>
        <v>Default mode</v>
      </c>
      <c r="G5229" t="str">
        <f>VLOOKUP(A5229,Cafe_sales!$A$1:$O$10001,14,FALSE)</f>
        <v>Takeaway</v>
      </c>
      <c r="H5229" s="1">
        <f>VLOOKUP(A5229,Cafe_sales!$A$1:$O$10001,15,FALSE)</f>
        <v>45004</v>
      </c>
    </row>
    <row r="5230" spans="1:8" x14ac:dyDescent="0.35">
      <c r="A5230" t="s">
        <v>5711</v>
      </c>
      <c r="B5230" t="str">
        <f>VLOOKUP(A5230,Cafe_sales!$A$1:$O$10001,9,FALSE)</f>
        <v>Tea</v>
      </c>
      <c r="C5230" s="6">
        <f>VLOOKUP(A5230,Cafe_sales!$A$1:$O$10001,10,FALSE)</f>
        <v>5</v>
      </c>
      <c r="D5230" s="10">
        <f>VLOOKUP(A5230,Cafe_sales!$A$1:$O$10001,11,FALSE)</f>
        <v>1.5</v>
      </c>
      <c r="E5230" s="6">
        <f>VLOOKUP(A5230,Cafe_sales!$A$1:$O$10001,12,FALSE)</f>
        <v>7.5</v>
      </c>
      <c r="F5230" t="str">
        <f>VLOOKUP(A5230,Cafe_sales!$A$1:$O$10001,13,FALSE)</f>
        <v>Cash</v>
      </c>
      <c r="G5230" t="str">
        <f>VLOOKUP(A5230,Cafe_sales!$A$1:$O$10001,14,FALSE)</f>
        <v>In-store</v>
      </c>
      <c r="H5230" s="8">
        <f>VLOOKUP(A5230,Cafe_sales!$A$1:$O$10001,15,FALSE)</f>
        <v>45285</v>
      </c>
    </row>
    <row r="5231" spans="1:8" hidden="1" x14ac:dyDescent="0.35">
      <c r="A5231" t="s">
        <v>4048</v>
      </c>
      <c r="B5231" t="str">
        <f>VLOOKUP(A5231,Cafe_sales!$A$1:$O$10001,9,FALSE)</f>
        <v>Juice</v>
      </c>
      <c r="C5231">
        <f>VLOOKUP(A5231,Cafe_sales!$A$1:$O$10001,10,FALSE)</f>
        <v>3</v>
      </c>
      <c r="D5231">
        <f>VLOOKUP(A5231,Cafe_sales!$A$1:$O$10001,11,FALSE)</f>
        <v>0</v>
      </c>
      <c r="E5231">
        <f>VLOOKUP(A5231,Cafe_sales!$A$1:$O$10001,12,FALSE)</f>
        <v>9</v>
      </c>
      <c r="F5231" t="str">
        <f>VLOOKUP(A5231,Cafe_sales!$A$1:$O$10001,13,FALSE)</f>
        <v>Default mode</v>
      </c>
      <c r="G5231" t="str">
        <f>VLOOKUP(A5231,Cafe_sales!$A$1:$O$10001,14,FALSE)</f>
        <v>Takeaway</v>
      </c>
      <c r="H5231" s="1">
        <f>VLOOKUP(A5231,Cafe_sales!$A$1:$O$10001,15,FALSE)</f>
        <v>45172</v>
      </c>
    </row>
    <row r="5232" spans="1:8" x14ac:dyDescent="0.35">
      <c r="A5232" t="s">
        <v>3608</v>
      </c>
      <c r="B5232" t="str">
        <f>VLOOKUP(A5232,Cafe_sales!$A$1:$O$10001,9,FALSE)</f>
        <v>Cookie</v>
      </c>
      <c r="C5232" s="6">
        <f>VLOOKUP(A5232,Cafe_sales!$A$1:$O$10001,10,FALSE)</f>
        <v>2</v>
      </c>
      <c r="D5232" s="10">
        <f>VLOOKUP(A5232,Cafe_sales!$A$1:$O$10001,11,FALSE)</f>
        <v>0</v>
      </c>
      <c r="E5232" s="6">
        <f>VLOOKUP(A5232,Cafe_sales!$A$1:$O$10001,12,FALSE)</f>
        <v>2</v>
      </c>
      <c r="F5232" t="str">
        <f>VLOOKUP(A5232,Cafe_sales!$A$1:$O$10001,13,FALSE)</f>
        <v>Credit Card</v>
      </c>
      <c r="G5232" t="str">
        <f>VLOOKUP(A5232,Cafe_sales!$A$1:$O$10001,14,FALSE)</f>
        <v>In-store</v>
      </c>
      <c r="H5232" s="8">
        <f>VLOOKUP(A5232,Cafe_sales!$A$1:$O$10001,15,FALSE)</f>
        <v>45112</v>
      </c>
    </row>
    <row r="5233" spans="1:8" hidden="1" x14ac:dyDescent="0.35">
      <c r="A5233" t="s">
        <v>9081</v>
      </c>
      <c r="B5233" t="str">
        <f>VLOOKUP(A5233,Cafe_sales!$A$1:$O$10001,9,FALSE)</f>
        <v>Juice</v>
      </c>
      <c r="C5233">
        <f>VLOOKUP(A5233,Cafe_sales!$A$1:$O$10001,10,FALSE)</f>
        <v>2</v>
      </c>
      <c r="D5233">
        <f>VLOOKUP(A5233,Cafe_sales!$A$1:$O$10001,11,FALSE)</f>
        <v>3</v>
      </c>
      <c r="E5233">
        <f>VLOOKUP(A5233,Cafe_sales!$A$1:$O$10001,12,FALSE)</f>
        <v>6</v>
      </c>
      <c r="F5233" t="str">
        <f>VLOOKUP(A5233,Cafe_sales!$A$1:$O$10001,13,FALSE)</f>
        <v>Cash</v>
      </c>
      <c r="G5233" t="str">
        <f>VLOOKUP(A5233,Cafe_sales!$A$1:$O$10001,14,FALSE)</f>
        <v>Takeaway</v>
      </c>
      <c r="H5233" s="1">
        <f>VLOOKUP(A5233,Cafe_sales!$A$1:$O$10001,15,FALSE)</f>
        <v>45025</v>
      </c>
    </row>
    <row r="5234" spans="1:8" hidden="1" x14ac:dyDescent="0.35">
      <c r="A5234" t="s">
        <v>4547</v>
      </c>
      <c r="B5234" t="str">
        <f>VLOOKUP(A5234,Cafe_sales!$A$1:$O$10001,9,FALSE)</f>
        <v>Smoothie</v>
      </c>
      <c r="C5234">
        <f>VLOOKUP(A5234,Cafe_sales!$A$1:$O$10001,10,FALSE)</f>
        <v>4</v>
      </c>
      <c r="D5234">
        <f>VLOOKUP(A5234,Cafe_sales!$A$1:$O$10001,11,FALSE)</f>
        <v>4</v>
      </c>
      <c r="E5234">
        <f>VLOOKUP(A5234,Cafe_sales!$A$1:$O$10001,12,FALSE)</f>
        <v>16</v>
      </c>
      <c r="F5234" t="str">
        <f>VLOOKUP(A5234,Cafe_sales!$A$1:$O$10001,13,FALSE)</f>
        <v>Cash</v>
      </c>
      <c r="G5234" t="str">
        <f>VLOOKUP(A5234,Cafe_sales!$A$1:$O$10001,14,FALSE)</f>
        <v>Takeaway</v>
      </c>
      <c r="H5234" s="1">
        <f>VLOOKUP(A5234,Cafe_sales!$A$1:$O$10001,15,FALSE)</f>
        <v>44966</v>
      </c>
    </row>
    <row r="5235" spans="1:8" hidden="1" x14ac:dyDescent="0.35">
      <c r="A5235" t="s">
        <v>9429</v>
      </c>
      <c r="B5235" t="str">
        <f>VLOOKUP(A5235,Cafe_sales!$A$1:$O$10001,9,FALSE)</f>
        <v>Cake</v>
      </c>
      <c r="C5235">
        <f>VLOOKUP(A5235,Cafe_sales!$A$1:$O$10001,10,FALSE)</f>
        <v>3</v>
      </c>
      <c r="D5235">
        <f>VLOOKUP(A5235,Cafe_sales!$A$1:$O$10001,11,FALSE)</f>
        <v>3</v>
      </c>
      <c r="E5235">
        <f>VLOOKUP(A5235,Cafe_sales!$A$1:$O$10001,12,FALSE)</f>
        <v>9</v>
      </c>
      <c r="F5235" t="str">
        <f>VLOOKUP(A5235,Cafe_sales!$A$1:$O$10001,13,FALSE)</f>
        <v>Cash</v>
      </c>
      <c r="G5235" t="str">
        <f>VLOOKUP(A5235,Cafe_sales!$A$1:$O$10001,14,FALSE)</f>
        <v>Takeaway</v>
      </c>
      <c r="H5235" s="1">
        <f>VLOOKUP(A5235,Cafe_sales!$A$1:$O$10001,15,FALSE)</f>
        <v>45274</v>
      </c>
    </row>
    <row r="5236" spans="1:8" hidden="1" x14ac:dyDescent="0.35">
      <c r="A5236" t="s">
        <v>6449</v>
      </c>
      <c r="B5236" t="str">
        <f>VLOOKUP(A5236,Cafe_sales!$A$1:$O$10001,9,FALSE)</f>
        <v>Sandwich</v>
      </c>
      <c r="C5236">
        <f>VLOOKUP(A5236,Cafe_sales!$A$1:$O$10001,10,FALSE)</f>
        <v>4</v>
      </c>
      <c r="D5236">
        <f>VLOOKUP(A5236,Cafe_sales!$A$1:$O$10001,11,FALSE)</f>
        <v>4</v>
      </c>
      <c r="E5236">
        <f>VLOOKUP(A5236,Cafe_sales!$A$1:$O$10001,12,FALSE)</f>
        <v>16</v>
      </c>
      <c r="F5236" t="str">
        <f>VLOOKUP(A5236,Cafe_sales!$A$1:$O$10001,13,FALSE)</f>
        <v>Digital Wallet</v>
      </c>
      <c r="G5236" t="str">
        <f>VLOOKUP(A5236,Cafe_sales!$A$1:$O$10001,14,FALSE)</f>
        <v>Takeaway</v>
      </c>
      <c r="H5236" s="1">
        <f>VLOOKUP(A5236,Cafe_sales!$A$1:$O$10001,15,FALSE)</f>
        <v>45064</v>
      </c>
    </row>
    <row r="5237" spans="1:8" x14ac:dyDescent="0.35">
      <c r="A5237" t="s">
        <v>5533</v>
      </c>
      <c r="B5237" t="str">
        <f>VLOOKUP(A5237,Cafe_sales!$A$1:$O$10001,9,FALSE)</f>
        <v>Juice</v>
      </c>
      <c r="C5237" s="6">
        <f>VLOOKUP(A5237,Cafe_sales!$A$1:$O$10001,10,FALSE)</f>
        <v>5</v>
      </c>
      <c r="D5237" s="10">
        <f>VLOOKUP(A5237,Cafe_sales!$A$1:$O$10001,11,FALSE)</f>
        <v>3</v>
      </c>
      <c r="E5237" s="6">
        <f>VLOOKUP(A5237,Cafe_sales!$A$1:$O$10001,12,FALSE)</f>
        <v>15</v>
      </c>
      <c r="F5237" t="str">
        <f>VLOOKUP(A5237,Cafe_sales!$A$1:$O$10001,13,FALSE)</f>
        <v>Cash</v>
      </c>
      <c r="G5237" t="str">
        <f>VLOOKUP(A5237,Cafe_sales!$A$1:$O$10001,14,FALSE)</f>
        <v>In-store</v>
      </c>
      <c r="H5237" s="8">
        <f>VLOOKUP(A5237,Cafe_sales!$A$1:$O$10001,15,FALSE)</f>
        <v>45249</v>
      </c>
    </row>
    <row r="5238" spans="1:8" x14ac:dyDescent="0.35">
      <c r="A5238" t="s">
        <v>3657</v>
      </c>
      <c r="B5238" t="str">
        <f>VLOOKUP(A5238,Cafe_sales!$A$1:$O$10001,9,FALSE)</f>
        <v>UNKNOWN</v>
      </c>
      <c r="C5238" s="6">
        <f>VLOOKUP(A5238,Cafe_sales!$A$1:$O$10001,10,FALSE)</f>
        <v>5</v>
      </c>
      <c r="D5238" s="10">
        <f>VLOOKUP(A5238,Cafe_sales!$A$1:$O$10001,11,FALSE)</f>
        <v>5</v>
      </c>
      <c r="E5238" s="6">
        <f>VLOOKUP(A5238,Cafe_sales!$A$1:$O$10001,12,FALSE)</f>
        <v>25</v>
      </c>
      <c r="F5238" t="str">
        <f>VLOOKUP(A5238,Cafe_sales!$A$1:$O$10001,13,FALSE)</f>
        <v>Digital Wallet</v>
      </c>
      <c r="G5238" t="str">
        <f>VLOOKUP(A5238,Cafe_sales!$A$1:$O$10001,14,FALSE)</f>
        <v>UNKNOWN</v>
      </c>
      <c r="H5238" s="8">
        <f>VLOOKUP(A5238,Cafe_sales!$A$1:$O$10001,15,FALSE)</f>
        <v>45280</v>
      </c>
    </row>
    <row r="5239" spans="1:8" x14ac:dyDescent="0.35">
      <c r="A5239" t="s">
        <v>9144</v>
      </c>
      <c r="B5239" t="str">
        <f>VLOOKUP(A5239,Cafe_sales!$A$1:$O$10001,9,FALSE)</f>
        <v>Coffee</v>
      </c>
      <c r="C5239" s="6">
        <f>VLOOKUP(A5239,Cafe_sales!$A$1:$O$10001,10,FALSE)</f>
        <v>1</v>
      </c>
      <c r="D5239" s="10">
        <f>VLOOKUP(A5239,Cafe_sales!$A$1:$O$10001,11,FALSE)</f>
        <v>2</v>
      </c>
      <c r="E5239" s="6">
        <f>VLOOKUP(A5239,Cafe_sales!$A$1:$O$10001,12,FALSE)</f>
        <v>2</v>
      </c>
      <c r="F5239" t="str">
        <f>VLOOKUP(A5239,Cafe_sales!$A$1:$O$10001,13,FALSE)</f>
        <v>Default mode</v>
      </c>
      <c r="G5239" t="str">
        <f>VLOOKUP(A5239,Cafe_sales!$A$1:$O$10001,14,FALSE)</f>
        <v>In-store</v>
      </c>
      <c r="H5239" s="8">
        <f>VLOOKUP(A5239,Cafe_sales!$A$1:$O$10001,15,FALSE)</f>
        <v>45089</v>
      </c>
    </row>
    <row r="5240" spans="1:8" hidden="1" x14ac:dyDescent="0.35">
      <c r="A5240" t="s">
        <v>8902</v>
      </c>
      <c r="B5240" t="str">
        <f>VLOOKUP(A5240,Cafe_sales!$A$1:$O$10001,9,FALSE)</f>
        <v>Tea</v>
      </c>
      <c r="C5240">
        <f>VLOOKUP(A5240,Cafe_sales!$A$1:$O$10001,10,FALSE)</f>
        <v>5</v>
      </c>
      <c r="D5240">
        <f>VLOOKUP(A5240,Cafe_sales!$A$1:$O$10001,11,FALSE)</f>
        <v>3.1470864661654137</v>
      </c>
      <c r="E5240">
        <f>VLOOKUP(A5240,Cafe_sales!$A$1:$O$10001,12,FALSE)</f>
        <v>7.5</v>
      </c>
      <c r="F5240" t="str">
        <f>VLOOKUP(A5240,Cafe_sales!$A$1:$O$10001,13,FALSE)</f>
        <v>Default mode</v>
      </c>
      <c r="G5240" t="str">
        <f>VLOOKUP(A5240,Cafe_sales!$A$1:$O$10001,14,FALSE)</f>
        <v>Takeaway</v>
      </c>
      <c r="H5240" s="1">
        <f>VLOOKUP(A5240,Cafe_sales!$A$1:$O$10001,15,FALSE)</f>
        <v>45046</v>
      </c>
    </row>
    <row r="5241" spans="1:8" x14ac:dyDescent="0.35">
      <c r="A5241" t="s">
        <v>6728</v>
      </c>
      <c r="B5241" t="str">
        <f>VLOOKUP(A5241,Cafe_sales!$A$1:$O$10001,9,FALSE)</f>
        <v>Coffee</v>
      </c>
      <c r="C5241" s="6">
        <f>VLOOKUP(A5241,Cafe_sales!$A$1:$O$10001,10,FALSE)</f>
        <v>2</v>
      </c>
      <c r="D5241" s="10">
        <f>VLOOKUP(A5241,Cafe_sales!$A$1:$O$10001,11,FALSE)</f>
        <v>2</v>
      </c>
      <c r="E5241" s="6">
        <f>VLOOKUP(A5241,Cafe_sales!$A$1:$O$10001,12,FALSE)</f>
        <v>4</v>
      </c>
      <c r="F5241" t="str">
        <f>VLOOKUP(A5241,Cafe_sales!$A$1:$O$10001,13,FALSE)</f>
        <v>Credit Card</v>
      </c>
      <c r="G5241" t="str">
        <f>VLOOKUP(A5241,Cafe_sales!$A$1:$O$10001,14,FALSE)</f>
        <v>UNKNOWN</v>
      </c>
      <c r="H5241" s="8">
        <f>VLOOKUP(A5241,Cafe_sales!$A$1:$O$10001,15,FALSE)</f>
        <v>45126</v>
      </c>
    </row>
    <row r="5242" spans="1:8" x14ac:dyDescent="0.35">
      <c r="A5242" t="s">
        <v>3356</v>
      </c>
      <c r="B5242" t="str">
        <f>VLOOKUP(A5242,Cafe_sales!$A$1:$O$10001,9,FALSE)</f>
        <v>Juice</v>
      </c>
      <c r="C5242" s="6">
        <f>VLOOKUP(A5242,Cafe_sales!$A$1:$O$10001,10,FALSE)</f>
        <v>5</v>
      </c>
      <c r="D5242" s="10">
        <f>VLOOKUP(A5242,Cafe_sales!$A$1:$O$10001,11,FALSE)</f>
        <v>3</v>
      </c>
      <c r="E5242" s="6">
        <f>VLOOKUP(A5242,Cafe_sales!$A$1:$O$10001,12,FALSE)</f>
        <v>15</v>
      </c>
      <c r="F5242" t="str">
        <f>VLOOKUP(A5242,Cafe_sales!$A$1:$O$10001,13,FALSE)</f>
        <v>Default mode</v>
      </c>
      <c r="G5242" t="str">
        <f>VLOOKUP(A5242,Cafe_sales!$A$1:$O$10001,14,FALSE)</f>
        <v>UNKNOWN</v>
      </c>
      <c r="H5242" s="8">
        <f>VLOOKUP(A5242,Cafe_sales!$A$1:$O$10001,15,FALSE)</f>
        <v>45277</v>
      </c>
    </row>
    <row r="5243" spans="1:8" x14ac:dyDescent="0.35">
      <c r="A5243" t="s">
        <v>6696</v>
      </c>
      <c r="B5243" t="str">
        <f>VLOOKUP(A5243,Cafe_sales!$A$1:$O$10001,9,FALSE)</f>
        <v>Sandwich</v>
      </c>
      <c r="C5243" s="6">
        <f>VLOOKUP(A5243,Cafe_sales!$A$1:$O$10001,10,FALSE)</f>
        <v>2</v>
      </c>
      <c r="D5243" s="10">
        <f>VLOOKUP(A5243,Cafe_sales!$A$1:$O$10001,11,FALSE)</f>
        <v>4</v>
      </c>
      <c r="E5243" s="6">
        <f>VLOOKUP(A5243,Cafe_sales!$A$1:$O$10001,12,FALSE)</f>
        <v>8</v>
      </c>
      <c r="F5243" t="str">
        <f>VLOOKUP(A5243,Cafe_sales!$A$1:$O$10001,13,FALSE)</f>
        <v>Digital Wallet</v>
      </c>
      <c r="G5243" t="str">
        <f>VLOOKUP(A5243,Cafe_sales!$A$1:$O$10001,14,FALSE)</f>
        <v>UNKNOWN</v>
      </c>
      <c r="H5243" s="8">
        <f>VLOOKUP(A5243,Cafe_sales!$A$1:$O$10001,15,FALSE)</f>
        <v>45281</v>
      </c>
    </row>
    <row r="5244" spans="1:8" hidden="1" x14ac:dyDescent="0.35">
      <c r="A5244" t="s">
        <v>1555</v>
      </c>
      <c r="B5244" t="str">
        <f>VLOOKUP(A5244,Cafe_sales!$A$1:$O$10001,9,FALSE)</f>
        <v>Cake</v>
      </c>
      <c r="C5244">
        <f>VLOOKUP(A5244,Cafe_sales!$A$1:$O$10001,10,FALSE)</f>
        <v>2</v>
      </c>
      <c r="D5244">
        <f>VLOOKUP(A5244,Cafe_sales!$A$1:$O$10001,11,FALSE)</f>
        <v>3</v>
      </c>
      <c r="E5244">
        <f>VLOOKUP(A5244,Cafe_sales!$A$1:$O$10001,12,FALSE)</f>
        <v>6</v>
      </c>
      <c r="F5244" t="str">
        <f>VLOOKUP(A5244,Cafe_sales!$A$1:$O$10001,13,FALSE)</f>
        <v>Default mode</v>
      </c>
      <c r="G5244" t="str">
        <f>VLOOKUP(A5244,Cafe_sales!$A$1:$O$10001,14,FALSE)</f>
        <v>Takeaway</v>
      </c>
      <c r="H5244" s="1">
        <f>VLOOKUP(A5244,Cafe_sales!$A$1:$O$10001,15,FALSE)</f>
        <v>45046</v>
      </c>
    </row>
    <row r="5245" spans="1:8" x14ac:dyDescent="0.35">
      <c r="A5245" t="s">
        <v>9639</v>
      </c>
      <c r="B5245" t="str">
        <f>VLOOKUP(A5245,Cafe_sales!$A$1:$O$10001,9,FALSE)</f>
        <v>Juice</v>
      </c>
      <c r="C5245" s="6">
        <f>VLOOKUP(A5245,Cafe_sales!$A$1:$O$10001,10,FALSE)</f>
        <v>5</v>
      </c>
      <c r="D5245" s="10">
        <f>VLOOKUP(A5245,Cafe_sales!$A$1:$O$10001,11,FALSE)</f>
        <v>3</v>
      </c>
      <c r="E5245" s="6">
        <f>VLOOKUP(A5245,Cafe_sales!$A$1:$O$10001,12,FALSE)</f>
        <v>15</v>
      </c>
      <c r="F5245" t="str">
        <f>VLOOKUP(A5245,Cafe_sales!$A$1:$O$10001,13,FALSE)</f>
        <v>Cash</v>
      </c>
      <c r="G5245" t="str">
        <f>VLOOKUP(A5245,Cafe_sales!$A$1:$O$10001,14,FALSE)</f>
        <v>In-store</v>
      </c>
      <c r="H5245" s="8">
        <f>VLOOKUP(A5245,Cafe_sales!$A$1:$O$10001,15,FALSE)</f>
        <v>45062</v>
      </c>
    </row>
    <row r="5246" spans="1:8" x14ac:dyDescent="0.35">
      <c r="A5246" t="s">
        <v>7693</v>
      </c>
      <c r="B5246" t="str">
        <f>VLOOKUP(A5246,Cafe_sales!$A$1:$O$10001,9,FALSE)</f>
        <v>Salad</v>
      </c>
      <c r="C5246" s="6">
        <f>VLOOKUP(A5246,Cafe_sales!$A$1:$O$10001,10,FALSE)</f>
        <v>4</v>
      </c>
      <c r="D5246" s="10">
        <f>VLOOKUP(A5246,Cafe_sales!$A$1:$O$10001,11,FALSE)</f>
        <v>5</v>
      </c>
      <c r="E5246" s="6">
        <f>VLOOKUP(A5246,Cafe_sales!$A$1:$O$10001,12,FALSE)</f>
        <v>20</v>
      </c>
      <c r="F5246" t="str">
        <f>VLOOKUP(A5246,Cafe_sales!$A$1:$O$10001,13,FALSE)</f>
        <v>Credit Card</v>
      </c>
      <c r="G5246" t="str">
        <f>VLOOKUP(A5246,Cafe_sales!$A$1:$O$10001,14,FALSE)</f>
        <v>UNKNOWN</v>
      </c>
      <c r="H5246" s="8">
        <f>VLOOKUP(A5246,Cafe_sales!$A$1:$O$10001,15,FALSE)</f>
        <v>45252</v>
      </c>
    </row>
    <row r="5247" spans="1:8" x14ac:dyDescent="0.35">
      <c r="A5247" t="s">
        <v>3142</v>
      </c>
      <c r="B5247" t="str">
        <f>VLOOKUP(A5247,Cafe_sales!$A$1:$O$10001,9,FALSE)</f>
        <v>Smoothie</v>
      </c>
      <c r="C5247" s="6">
        <f>VLOOKUP(A5247,Cafe_sales!$A$1:$O$10001,10,FALSE)</f>
        <v>2</v>
      </c>
      <c r="D5247" s="10">
        <f>VLOOKUP(A5247,Cafe_sales!$A$1:$O$10001,11,FALSE)</f>
        <v>4</v>
      </c>
      <c r="E5247" s="6">
        <f>VLOOKUP(A5247,Cafe_sales!$A$1:$O$10001,12,FALSE)</f>
        <v>8</v>
      </c>
      <c r="F5247" t="str">
        <f>VLOOKUP(A5247,Cafe_sales!$A$1:$O$10001,13,FALSE)</f>
        <v>Credit Card</v>
      </c>
      <c r="G5247" t="str">
        <f>VLOOKUP(A5247,Cafe_sales!$A$1:$O$10001,14,FALSE)</f>
        <v>In-store</v>
      </c>
      <c r="H5247" s="8">
        <f>VLOOKUP(A5247,Cafe_sales!$A$1:$O$10001,15,FALSE)</f>
        <v>45229</v>
      </c>
    </row>
    <row r="5248" spans="1:8" hidden="1" x14ac:dyDescent="0.35">
      <c r="A5248" t="s">
        <v>2868</v>
      </c>
      <c r="B5248" t="str">
        <f>VLOOKUP(A5248,Cafe_sales!$A$1:$O$10001,9,FALSE)</f>
        <v>Cake</v>
      </c>
      <c r="C5248">
        <f>VLOOKUP(A5248,Cafe_sales!$A$1:$O$10001,10,FALSE)</f>
        <v>5</v>
      </c>
      <c r="D5248">
        <f>VLOOKUP(A5248,Cafe_sales!$A$1:$O$10001,11,FALSE)</f>
        <v>3</v>
      </c>
      <c r="E5248">
        <f>VLOOKUP(A5248,Cafe_sales!$A$1:$O$10001,12,FALSE)</f>
        <v>15</v>
      </c>
      <c r="F5248" t="str">
        <f>VLOOKUP(A5248,Cafe_sales!$A$1:$O$10001,13,FALSE)</f>
        <v>Digital Wallet</v>
      </c>
      <c r="G5248" t="str">
        <f>VLOOKUP(A5248,Cafe_sales!$A$1:$O$10001,14,FALSE)</f>
        <v>Takeaway</v>
      </c>
      <c r="H5248" s="1">
        <f>VLOOKUP(A5248,Cafe_sales!$A$1:$O$10001,15,FALSE)</f>
        <v>45150</v>
      </c>
    </row>
    <row r="5249" spans="1:8" x14ac:dyDescent="0.35">
      <c r="A5249" t="s">
        <v>674</v>
      </c>
      <c r="B5249" t="str">
        <f>VLOOKUP(A5249,Cafe_sales!$A$1:$O$10001,9,FALSE)</f>
        <v>Sandwich</v>
      </c>
      <c r="C5249" s="6">
        <f>VLOOKUP(A5249,Cafe_sales!$A$1:$O$10001,10,FALSE)</f>
        <v>5</v>
      </c>
      <c r="D5249" s="10">
        <f>VLOOKUP(A5249,Cafe_sales!$A$1:$O$10001,11,FALSE)</f>
        <v>4</v>
      </c>
      <c r="E5249" s="6">
        <f>VLOOKUP(A5249,Cafe_sales!$A$1:$O$10001,12,FALSE)</f>
        <v>20</v>
      </c>
      <c r="F5249" t="str">
        <f>VLOOKUP(A5249,Cafe_sales!$A$1:$O$10001,13,FALSE)</f>
        <v>Digital Wallet</v>
      </c>
      <c r="G5249" t="str">
        <f>VLOOKUP(A5249,Cafe_sales!$A$1:$O$10001,14,FALSE)</f>
        <v>In-store</v>
      </c>
      <c r="H5249" s="8">
        <f>VLOOKUP(A5249,Cafe_sales!$A$1:$O$10001,15,FALSE)</f>
        <v>45178</v>
      </c>
    </row>
    <row r="5250" spans="1:8" x14ac:dyDescent="0.35">
      <c r="A5250" t="s">
        <v>3859</v>
      </c>
      <c r="B5250" t="str">
        <f>VLOOKUP(A5250,Cafe_sales!$A$1:$O$10001,9,FALSE)</f>
        <v>Salad</v>
      </c>
      <c r="C5250" s="6">
        <f>VLOOKUP(A5250,Cafe_sales!$A$1:$O$10001,10,FALSE)</f>
        <v>2</v>
      </c>
      <c r="D5250" s="10">
        <f>VLOOKUP(A5250,Cafe_sales!$A$1:$O$10001,11,FALSE)</f>
        <v>5</v>
      </c>
      <c r="E5250" s="6">
        <f>VLOOKUP(A5250,Cafe_sales!$A$1:$O$10001,12,FALSE)</f>
        <v>10</v>
      </c>
      <c r="F5250" t="str">
        <f>VLOOKUP(A5250,Cafe_sales!$A$1:$O$10001,13,FALSE)</f>
        <v>Cash</v>
      </c>
      <c r="G5250" t="str">
        <f>VLOOKUP(A5250,Cafe_sales!$A$1:$O$10001,14,FALSE)</f>
        <v>UNKNOWN</v>
      </c>
      <c r="H5250" s="8">
        <f>VLOOKUP(A5250,Cafe_sales!$A$1:$O$10001,15,FALSE)</f>
        <v>44997</v>
      </c>
    </row>
    <row r="5251" spans="1:8" x14ac:dyDescent="0.35">
      <c r="A5251" t="s">
        <v>8500</v>
      </c>
      <c r="B5251" t="str">
        <f>VLOOKUP(A5251,Cafe_sales!$A$1:$O$10001,9,FALSE)</f>
        <v>Cake</v>
      </c>
      <c r="C5251" s="6">
        <f>VLOOKUP(A5251,Cafe_sales!$A$1:$O$10001,10,FALSE)</f>
        <v>5</v>
      </c>
      <c r="D5251" s="10">
        <f>VLOOKUP(A5251,Cafe_sales!$A$1:$O$10001,11,FALSE)</f>
        <v>3</v>
      </c>
      <c r="E5251" s="6">
        <f>VLOOKUP(A5251,Cafe_sales!$A$1:$O$10001,12,FALSE)</f>
        <v>15</v>
      </c>
      <c r="F5251" t="str">
        <f>VLOOKUP(A5251,Cafe_sales!$A$1:$O$10001,13,FALSE)</f>
        <v>Default mode</v>
      </c>
      <c r="G5251" t="str">
        <f>VLOOKUP(A5251,Cafe_sales!$A$1:$O$10001,14,FALSE)</f>
        <v>In-store</v>
      </c>
      <c r="H5251" s="8">
        <f>VLOOKUP(A5251,Cafe_sales!$A$1:$O$10001,15,FALSE)</f>
        <v>45081</v>
      </c>
    </row>
    <row r="5252" spans="1:8" hidden="1" x14ac:dyDescent="0.35">
      <c r="A5252" t="s">
        <v>6126</v>
      </c>
      <c r="B5252" t="str">
        <f>VLOOKUP(A5252,Cafe_sales!$A$1:$O$10001,9,FALSE)</f>
        <v>Juice</v>
      </c>
      <c r="C5252">
        <f>VLOOKUP(A5252,Cafe_sales!$A$1:$O$10001,10,FALSE)</f>
        <v>5</v>
      </c>
      <c r="D5252">
        <f>VLOOKUP(A5252,Cafe_sales!$A$1:$O$10001,11,FALSE)</f>
        <v>3</v>
      </c>
      <c r="E5252">
        <f>VLOOKUP(A5252,Cafe_sales!$A$1:$O$10001,12,FALSE)</f>
        <v>15</v>
      </c>
      <c r="F5252" t="str">
        <f>VLOOKUP(A5252,Cafe_sales!$A$1:$O$10001,13,FALSE)</f>
        <v>UNKNOWN</v>
      </c>
      <c r="G5252" t="str">
        <f>VLOOKUP(A5252,Cafe_sales!$A$1:$O$10001,14,FALSE)</f>
        <v>Cafe</v>
      </c>
      <c r="H5252" s="1">
        <f>VLOOKUP(A5252,Cafe_sales!$A$1:$O$10001,15,FALSE)</f>
        <v>45009</v>
      </c>
    </row>
    <row r="5253" spans="1:8" x14ac:dyDescent="0.35">
      <c r="A5253" t="s">
        <v>1588</v>
      </c>
      <c r="B5253" t="str">
        <f>VLOOKUP(A5253,Cafe_sales!$A$1:$O$10001,9,FALSE)</f>
        <v>Smoothie</v>
      </c>
      <c r="C5253" s="6">
        <f>VLOOKUP(A5253,Cafe_sales!$A$1:$O$10001,10,FALSE)</f>
        <v>1</v>
      </c>
      <c r="D5253" s="10">
        <f>VLOOKUP(A5253,Cafe_sales!$A$1:$O$10001,11,FALSE)</f>
        <v>4</v>
      </c>
      <c r="E5253" s="6">
        <f>VLOOKUP(A5253,Cafe_sales!$A$1:$O$10001,12,FALSE)</f>
        <v>4</v>
      </c>
      <c r="F5253" t="str">
        <f>VLOOKUP(A5253,Cafe_sales!$A$1:$O$10001,13,FALSE)</f>
        <v>Digital Wallet</v>
      </c>
      <c r="G5253" t="str">
        <f>VLOOKUP(A5253,Cafe_sales!$A$1:$O$10001,14,FALSE)</f>
        <v>UNKNOWN</v>
      </c>
      <c r="H5253" s="8">
        <f>VLOOKUP(A5253,Cafe_sales!$A$1:$O$10001,15,FALSE)</f>
        <v>45099</v>
      </c>
    </row>
    <row r="5254" spans="1:8" x14ac:dyDescent="0.35">
      <c r="A5254" t="s">
        <v>9016</v>
      </c>
      <c r="B5254" t="str">
        <f>VLOOKUP(A5254,Cafe_sales!$A$1:$O$10001,9,FALSE)</f>
        <v>UNKNOWN</v>
      </c>
      <c r="C5254" s="6">
        <f>VLOOKUP(A5254,Cafe_sales!$A$1:$O$10001,10,FALSE)</f>
        <v>3</v>
      </c>
      <c r="D5254" s="10">
        <f>VLOOKUP(A5254,Cafe_sales!$A$1:$O$10001,11,FALSE)</f>
        <v>3</v>
      </c>
      <c r="E5254" s="6">
        <f>VLOOKUP(A5254,Cafe_sales!$A$1:$O$10001,12,FALSE)</f>
        <v>9</v>
      </c>
      <c r="F5254" t="str">
        <f>VLOOKUP(A5254,Cafe_sales!$A$1:$O$10001,13,FALSE)</f>
        <v>Credit Card</v>
      </c>
      <c r="G5254" t="str">
        <f>VLOOKUP(A5254,Cafe_sales!$A$1:$O$10001,14,FALSE)</f>
        <v>UNKNOWN</v>
      </c>
      <c r="H5254" s="8">
        <f>VLOOKUP(A5254,Cafe_sales!$A$1:$O$10001,15,FALSE)</f>
        <v>45290</v>
      </c>
    </row>
    <row r="5255" spans="1:8" hidden="1" x14ac:dyDescent="0.35">
      <c r="A5255" t="s">
        <v>49</v>
      </c>
      <c r="B5255" t="str">
        <f>VLOOKUP(A5255,Cafe_sales!$A$1:$O$10001,9,FALSE)</f>
        <v>Juice</v>
      </c>
      <c r="C5255">
        <f>VLOOKUP(A5255,Cafe_sales!$A$1:$O$10001,10,FALSE)</f>
        <v>4</v>
      </c>
      <c r="D5255">
        <f>VLOOKUP(A5255,Cafe_sales!$A$1:$O$10001,11,FALSE)</f>
        <v>3</v>
      </c>
      <c r="E5255">
        <f>VLOOKUP(A5255,Cafe_sales!$A$1:$O$10001,12,FALSE)</f>
        <v>12</v>
      </c>
      <c r="F5255" t="str">
        <f>VLOOKUP(A5255,Cafe_sales!$A$1:$O$10001,13,FALSE)</f>
        <v>Credit Card</v>
      </c>
      <c r="G5255" t="str">
        <f>VLOOKUP(A5255,Cafe_sales!$A$1:$O$10001,14,FALSE)</f>
        <v>Takeaway</v>
      </c>
      <c r="H5255" s="1">
        <f>VLOOKUP(A5255,Cafe_sales!$A$1:$O$10001,15,FALSE)</f>
        <v>45026</v>
      </c>
    </row>
    <row r="5256" spans="1:8" x14ac:dyDescent="0.35">
      <c r="A5256" t="s">
        <v>3607</v>
      </c>
      <c r="B5256" t="str">
        <f>VLOOKUP(A5256,Cafe_sales!$A$1:$O$10001,9,FALSE)</f>
        <v>Cookie</v>
      </c>
      <c r="C5256" s="6">
        <f>VLOOKUP(A5256,Cafe_sales!$A$1:$O$10001,10,FALSE)</f>
        <v>2</v>
      </c>
      <c r="D5256" s="10">
        <f>VLOOKUP(A5256,Cafe_sales!$A$1:$O$10001,11,FALSE)</f>
        <v>1</v>
      </c>
      <c r="E5256" s="6">
        <f>VLOOKUP(A5256,Cafe_sales!$A$1:$O$10001,12,FALSE)</f>
        <v>2</v>
      </c>
      <c r="F5256" t="str">
        <f>VLOOKUP(A5256,Cafe_sales!$A$1:$O$10001,13,FALSE)</f>
        <v>Default mode</v>
      </c>
      <c r="G5256" t="str">
        <f>VLOOKUP(A5256,Cafe_sales!$A$1:$O$10001,14,FALSE)</f>
        <v>In-store</v>
      </c>
      <c r="H5256" s="8">
        <f>VLOOKUP(A5256,Cafe_sales!$A$1:$O$10001,15,FALSE)</f>
        <v>44955</v>
      </c>
    </row>
    <row r="5257" spans="1:8" x14ac:dyDescent="0.35">
      <c r="A5257" t="s">
        <v>9755</v>
      </c>
      <c r="B5257" t="str">
        <f>VLOOKUP(A5257,Cafe_sales!$A$1:$O$10001,9,FALSE)</f>
        <v>Cake</v>
      </c>
      <c r="C5257" s="6">
        <f>VLOOKUP(A5257,Cafe_sales!$A$1:$O$10001,10,FALSE)</f>
        <v>5</v>
      </c>
      <c r="D5257" s="10">
        <f>VLOOKUP(A5257,Cafe_sales!$A$1:$O$10001,11,FALSE)</f>
        <v>3</v>
      </c>
      <c r="E5257" s="6">
        <f>VLOOKUP(A5257,Cafe_sales!$A$1:$O$10001,12,FALSE)</f>
        <v>15</v>
      </c>
      <c r="F5257" t="str">
        <f>VLOOKUP(A5257,Cafe_sales!$A$1:$O$10001,13,FALSE)</f>
        <v>Credit Card</v>
      </c>
      <c r="G5257" t="str">
        <f>VLOOKUP(A5257,Cafe_sales!$A$1:$O$10001,14,FALSE)</f>
        <v>In-store</v>
      </c>
      <c r="H5257" s="8">
        <f>VLOOKUP(A5257,Cafe_sales!$A$1:$O$10001,15,FALSE)</f>
        <v>44973</v>
      </c>
    </row>
    <row r="5258" spans="1:8" x14ac:dyDescent="0.35">
      <c r="A5258" t="s">
        <v>5484</v>
      </c>
      <c r="B5258" t="str">
        <f>VLOOKUP(A5258,Cafe_sales!$A$1:$O$10001,9,FALSE)</f>
        <v>Cake</v>
      </c>
      <c r="C5258" s="6">
        <f>VLOOKUP(A5258,Cafe_sales!$A$1:$O$10001,10,FALSE)</f>
        <v>3</v>
      </c>
      <c r="D5258" s="10">
        <f>VLOOKUP(A5258,Cafe_sales!$A$1:$O$10001,11,FALSE)</f>
        <v>3</v>
      </c>
      <c r="E5258" s="6">
        <f>VLOOKUP(A5258,Cafe_sales!$A$1:$O$10001,12,FALSE)</f>
        <v>9</v>
      </c>
      <c r="F5258" t="str">
        <f>VLOOKUP(A5258,Cafe_sales!$A$1:$O$10001,13,FALSE)</f>
        <v>Cash</v>
      </c>
      <c r="G5258" t="str">
        <f>VLOOKUP(A5258,Cafe_sales!$A$1:$O$10001,14,FALSE)</f>
        <v>UNKNOWN</v>
      </c>
      <c r="H5258" s="8">
        <f>VLOOKUP(A5258,Cafe_sales!$A$1:$O$10001,15,FALSE)</f>
        <v>44993</v>
      </c>
    </row>
    <row r="5259" spans="1:8" x14ac:dyDescent="0.35">
      <c r="A5259" t="s">
        <v>2566</v>
      </c>
      <c r="B5259" t="str">
        <f>VLOOKUP(A5259,Cafe_sales!$A$1:$O$10001,9,FALSE)</f>
        <v>Juice</v>
      </c>
      <c r="C5259" s="6">
        <f>VLOOKUP(A5259,Cafe_sales!$A$1:$O$10001,10,FALSE)</f>
        <v>2</v>
      </c>
      <c r="D5259" s="10">
        <f>VLOOKUP(A5259,Cafe_sales!$A$1:$O$10001,11,FALSE)</f>
        <v>3</v>
      </c>
      <c r="E5259" s="6">
        <f>VLOOKUP(A5259,Cafe_sales!$A$1:$O$10001,12,FALSE)</f>
        <v>6</v>
      </c>
      <c r="F5259" t="str">
        <f>VLOOKUP(A5259,Cafe_sales!$A$1:$O$10001,13,FALSE)</f>
        <v>Default mode</v>
      </c>
      <c r="G5259" t="str">
        <f>VLOOKUP(A5259,Cafe_sales!$A$1:$O$10001,14,FALSE)</f>
        <v>In-store</v>
      </c>
      <c r="H5259" s="8">
        <f>VLOOKUP(A5259,Cafe_sales!$A$1:$O$10001,15,FALSE)</f>
        <v>45024</v>
      </c>
    </row>
    <row r="5260" spans="1:8" x14ac:dyDescent="0.35">
      <c r="A5260" t="s">
        <v>1708</v>
      </c>
      <c r="B5260" t="str">
        <f>VLOOKUP(A5260,Cafe_sales!$A$1:$O$10001,9,FALSE)</f>
        <v>Salad</v>
      </c>
      <c r="C5260" s="6">
        <f>VLOOKUP(A5260,Cafe_sales!$A$1:$O$10001,10,FALSE)</f>
        <v>2</v>
      </c>
      <c r="D5260" s="10">
        <f>VLOOKUP(A5260,Cafe_sales!$A$1:$O$10001,11,FALSE)</f>
        <v>5</v>
      </c>
      <c r="E5260" s="6">
        <f>VLOOKUP(A5260,Cafe_sales!$A$1:$O$10001,12,FALSE)</f>
        <v>10</v>
      </c>
      <c r="F5260" t="str">
        <f>VLOOKUP(A5260,Cafe_sales!$A$1:$O$10001,13,FALSE)</f>
        <v>Credit Card</v>
      </c>
      <c r="G5260" t="str">
        <f>VLOOKUP(A5260,Cafe_sales!$A$1:$O$10001,14,FALSE)</f>
        <v>UNKNOWN</v>
      </c>
      <c r="H5260" s="8">
        <f>VLOOKUP(A5260,Cafe_sales!$A$1:$O$10001,15,FALSE)</f>
        <v>45071</v>
      </c>
    </row>
    <row r="5261" spans="1:8" hidden="1" x14ac:dyDescent="0.35">
      <c r="A5261" t="s">
        <v>2824</v>
      </c>
      <c r="B5261" t="str">
        <f>VLOOKUP(A5261,Cafe_sales!$A$1:$O$10001,9,FALSE)</f>
        <v>Coffee</v>
      </c>
      <c r="C5261">
        <f>VLOOKUP(A5261,Cafe_sales!$A$1:$O$10001,10,FALSE)</f>
        <v>1</v>
      </c>
      <c r="D5261">
        <f>VLOOKUP(A5261,Cafe_sales!$A$1:$O$10001,11,FALSE)</f>
        <v>2</v>
      </c>
      <c r="E5261">
        <f>VLOOKUP(A5261,Cafe_sales!$A$1:$O$10001,12,FALSE)</f>
        <v>2</v>
      </c>
      <c r="F5261" t="str">
        <f>VLOOKUP(A5261,Cafe_sales!$A$1:$O$10001,13,FALSE)</f>
        <v>Digital Wallet</v>
      </c>
      <c r="G5261" t="str">
        <f>VLOOKUP(A5261,Cafe_sales!$A$1:$O$10001,14,FALSE)</f>
        <v>Takeaway</v>
      </c>
      <c r="H5261" s="1">
        <f>VLOOKUP(A5261,Cafe_sales!$A$1:$O$10001,15,FALSE)</f>
        <v>45177</v>
      </c>
    </row>
    <row r="5262" spans="1:8" x14ac:dyDescent="0.35">
      <c r="A5262" t="s">
        <v>6718</v>
      </c>
      <c r="B5262" t="str">
        <f>VLOOKUP(A5262,Cafe_sales!$A$1:$O$10001,9,FALSE)</f>
        <v>Juice</v>
      </c>
      <c r="C5262" s="6">
        <f>VLOOKUP(A5262,Cafe_sales!$A$1:$O$10001,10,FALSE)</f>
        <v>1</v>
      </c>
      <c r="D5262" s="10">
        <f>VLOOKUP(A5262,Cafe_sales!$A$1:$O$10001,11,FALSE)</f>
        <v>3</v>
      </c>
      <c r="E5262" s="6">
        <f>VLOOKUP(A5262,Cafe_sales!$A$1:$O$10001,12,FALSE)</f>
        <v>3</v>
      </c>
      <c r="F5262" t="str">
        <f>VLOOKUP(A5262,Cafe_sales!$A$1:$O$10001,13,FALSE)</f>
        <v>Cash</v>
      </c>
      <c r="G5262" t="str">
        <f>VLOOKUP(A5262,Cafe_sales!$A$1:$O$10001,14,FALSE)</f>
        <v>UNKNOWN</v>
      </c>
      <c r="H5262" s="8">
        <f>VLOOKUP(A5262,Cafe_sales!$A$1:$O$10001,15,FALSE)</f>
        <v>45178</v>
      </c>
    </row>
    <row r="5263" spans="1:8" hidden="1" x14ac:dyDescent="0.35">
      <c r="A5263" t="s">
        <v>2557</v>
      </c>
      <c r="B5263" t="str">
        <f>VLOOKUP(A5263,Cafe_sales!$A$1:$O$10001,9,FALSE)</f>
        <v>Tea</v>
      </c>
      <c r="C5263">
        <f>VLOOKUP(A5263,Cafe_sales!$A$1:$O$10001,10,FALSE)</f>
        <v>5</v>
      </c>
      <c r="D5263">
        <f>VLOOKUP(A5263,Cafe_sales!$A$1:$O$10001,11,FALSE)</f>
        <v>1.5</v>
      </c>
      <c r="E5263">
        <f>VLOOKUP(A5263,Cafe_sales!$A$1:$O$10001,12,FALSE)</f>
        <v>7.5</v>
      </c>
      <c r="F5263" t="str">
        <f>VLOOKUP(A5263,Cafe_sales!$A$1:$O$10001,13,FALSE)</f>
        <v>Default mode</v>
      </c>
      <c r="G5263" t="str">
        <f>VLOOKUP(A5263,Cafe_sales!$A$1:$O$10001,14,FALSE)</f>
        <v>Takeaway</v>
      </c>
      <c r="H5263" s="1">
        <f>VLOOKUP(A5263,Cafe_sales!$A$1:$O$10001,15,FALSE)</f>
        <v>45105</v>
      </c>
    </row>
    <row r="5264" spans="1:8" x14ac:dyDescent="0.35">
      <c r="A5264" t="s">
        <v>2978</v>
      </c>
      <c r="B5264" t="str">
        <f>VLOOKUP(A5264,Cafe_sales!$A$1:$O$10001,9,FALSE)</f>
        <v>Cake</v>
      </c>
      <c r="C5264" s="6">
        <f>VLOOKUP(A5264,Cafe_sales!$A$1:$O$10001,10,FALSE)</f>
        <v>2</v>
      </c>
      <c r="D5264" s="10">
        <f>VLOOKUP(A5264,Cafe_sales!$A$1:$O$10001,11,FALSE)</f>
        <v>3</v>
      </c>
      <c r="E5264" s="6">
        <f>VLOOKUP(A5264,Cafe_sales!$A$1:$O$10001,12,FALSE)</f>
        <v>6</v>
      </c>
      <c r="F5264" t="str">
        <f>VLOOKUP(A5264,Cafe_sales!$A$1:$O$10001,13,FALSE)</f>
        <v>Cash</v>
      </c>
      <c r="G5264" t="str">
        <f>VLOOKUP(A5264,Cafe_sales!$A$1:$O$10001,14,FALSE)</f>
        <v>In-store</v>
      </c>
      <c r="H5264" s="8">
        <f>VLOOKUP(A5264,Cafe_sales!$A$1:$O$10001,15,FALSE)</f>
        <v>45045</v>
      </c>
    </row>
    <row r="5265" spans="1:8" x14ac:dyDescent="0.35">
      <c r="A5265" t="s">
        <v>5753</v>
      </c>
      <c r="B5265" t="str">
        <f>VLOOKUP(A5265,Cafe_sales!$A$1:$O$10001,9,FALSE)</f>
        <v>Cake</v>
      </c>
      <c r="C5265" s="6">
        <f>VLOOKUP(A5265,Cafe_sales!$A$1:$O$10001,10,FALSE)</f>
        <v>4</v>
      </c>
      <c r="D5265" s="10">
        <f>VLOOKUP(A5265,Cafe_sales!$A$1:$O$10001,11,FALSE)</f>
        <v>3</v>
      </c>
      <c r="E5265" s="6">
        <f>VLOOKUP(A5265,Cafe_sales!$A$1:$O$10001,12,FALSE)</f>
        <v>12</v>
      </c>
      <c r="F5265" t="str">
        <f>VLOOKUP(A5265,Cafe_sales!$A$1:$O$10001,13,FALSE)</f>
        <v>Digital Wallet</v>
      </c>
      <c r="G5265" t="str">
        <f>VLOOKUP(A5265,Cafe_sales!$A$1:$O$10001,14,FALSE)</f>
        <v>UNKNOWN</v>
      </c>
      <c r="H5265" s="8">
        <f>VLOOKUP(A5265,Cafe_sales!$A$1:$O$10001,15,FALSE)</f>
        <v>45009</v>
      </c>
    </row>
    <row r="5266" spans="1:8" x14ac:dyDescent="0.35">
      <c r="A5266" t="s">
        <v>932</v>
      </c>
      <c r="B5266" t="str">
        <f>VLOOKUP(A5266,Cafe_sales!$A$1:$O$10001,9,FALSE)</f>
        <v>Salad</v>
      </c>
      <c r="C5266" s="6">
        <f>VLOOKUP(A5266,Cafe_sales!$A$1:$O$10001,10,FALSE)</f>
        <v>1</v>
      </c>
      <c r="D5266" s="10">
        <f>VLOOKUP(A5266,Cafe_sales!$A$1:$O$10001,11,FALSE)</f>
        <v>5</v>
      </c>
      <c r="E5266" s="6">
        <f>VLOOKUP(A5266,Cafe_sales!$A$1:$O$10001,12,FALSE)</f>
        <v>5</v>
      </c>
      <c r="F5266" t="str">
        <f>VLOOKUP(A5266,Cafe_sales!$A$1:$O$10001,13,FALSE)</f>
        <v>Default mode</v>
      </c>
      <c r="G5266" t="str">
        <f>VLOOKUP(A5266,Cafe_sales!$A$1:$O$10001,14,FALSE)</f>
        <v>UNKNOWN</v>
      </c>
      <c r="H5266" s="8">
        <f>VLOOKUP(A5266,Cafe_sales!$A$1:$O$10001,15,FALSE)</f>
        <v>45230</v>
      </c>
    </row>
    <row r="5267" spans="1:8" hidden="1" x14ac:dyDescent="0.35">
      <c r="A5267" t="s">
        <v>7793</v>
      </c>
      <c r="B5267" t="str">
        <f>VLOOKUP(A5267,Cafe_sales!$A$1:$O$10001,9,FALSE)</f>
        <v>Sandwich</v>
      </c>
      <c r="C5267">
        <f>VLOOKUP(A5267,Cafe_sales!$A$1:$O$10001,10,FALSE)</f>
        <v>5</v>
      </c>
      <c r="D5267">
        <f>VLOOKUP(A5267,Cafe_sales!$A$1:$O$10001,11,FALSE)</f>
        <v>4</v>
      </c>
      <c r="E5267">
        <f>VLOOKUP(A5267,Cafe_sales!$A$1:$O$10001,12,FALSE)</f>
        <v>20</v>
      </c>
      <c r="F5267" t="str">
        <f>VLOOKUP(A5267,Cafe_sales!$A$1:$O$10001,13,FALSE)</f>
        <v>Default mode</v>
      </c>
      <c r="G5267" t="str">
        <f>VLOOKUP(A5267,Cafe_sales!$A$1:$O$10001,14,FALSE)</f>
        <v>Takeaway</v>
      </c>
      <c r="H5267" s="1">
        <f>VLOOKUP(A5267,Cafe_sales!$A$1:$O$10001,15,FALSE)</f>
        <v>44987</v>
      </c>
    </row>
    <row r="5268" spans="1:8" x14ac:dyDescent="0.35">
      <c r="A5268" t="s">
        <v>8017</v>
      </c>
      <c r="B5268" t="str">
        <f>VLOOKUP(A5268,Cafe_sales!$A$1:$O$10001,9,FALSE)</f>
        <v>Smoothie</v>
      </c>
      <c r="C5268" s="6">
        <f>VLOOKUP(A5268,Cafe_sales!$A$1:$O$10001,10,FALSE)</f>
        <v>2</v>
      </c>
      <c r="D5268" s="10">
        <f>VLOOKUP(A5268,Cafe_sales!$A$1:$O$10001,11,FALSE)</f>
        <v>4</v>
      </c>
      <c r="E5268" s="6">
        <f>VLOOKUP(A5268,Cafe_sales!$A$1:$O$10001,12,FALSE)</f>
        <v>8</v>
      </c>
      <c r="F5268" t="str">
        <f>VLOOKUP(A5268,Cafe_sales!$A$1:$O$10001,13,FALSE)</f>
        <v>Credit Card</v>
      </c>
      <c r="G5268" t="str">
        <f>VLOOKUP(A5268,Cafe_sales!$A$1:$O$10001,14,FALSE)</f>
        <v>UNKNOWN</v>
      </c>
      <c r="H5268" s="8">
        <f>VLOOKUP(A5268,Cafe_sales!$A$1:$O$10001,15,FALSE)</f>
        <v>45121</v>
      </c>
    </row>
    <row r="5269" spans="1:8" hidden="1" x14ac:dyDescent="0.35">
      <c r="A5269" t="s">
        <v>6370</v>
      </c>
      <c r="B5269" t="str">
        <f>VLOOKUP(A5269,Cafe_sales!$A$1:$O$10001,9,FALSE)</f>
        <v>Salad</v>
      </c>
      <c r="C5269">
        <f>VLOOKUP(A5269,Cafe_sales!$A$1:$O$10001,10,FALSE)</f>
        <v>4</v>
      </c>
      <c r="D5269">
        <f>VLOOKUP(A5269,Cafe_sales!$A$1:$O$10001,11,FALSE)</f>
        <v>5</v>
      </c>
      <c r="E5269">
        <f>VLOOKUP(A5269,Cafe_sales!$A$1:$O$10001,12,FALSE)</f>
        <v>20</v>
      </c>
      <c r="F5269" t="str">
        <f>VLOOKUP(A5269,Cafe_sales!$A$1:$O$10001,13,FALSE)</f>
        <v>Digital Wallet</v>
      </c>
      <c r="G5269" t="str">
        <f>VLOOKUP(A5269,Cafe_sales!$A$1:$O$10001,14,FALSE)</f>
        <v>Takeaway</v>
      </c>
      <c r="H5269" s="1">
        <f>VLOOKUP(A5269,Cafe_sales!$A$1:$O$10001,15,FALSE)</f>
        <v>44987</v>
      </c>
    </row>
    <row r="5270" spans="1:8" x14ac:dyDescent="0.35">
      <c r="A5270" t="s">
        <v>3606</v>
      </c>
      <c r="B5270" t="str">
        <f>VLOOKUP(A5270,Cafe_sales!$A$1:$O$10001,9,FALSE)</f>
        <v>UNKNOWN</v>
      </c>
      <c r="C5270" s="6">
        <f>VLOOKUP(A5270,Cafe_sales!$A$1:$O$10001,10,FALSE)</f>
        <v>4</v>
      </c>
      <c r="D5270" s="10">
        <f>VLOOKUP(A5270,Cafe_sales!$A$1:$O$10001,11,FALSE)</f>
        <v>1.5</v>
      </c>
      <c r="E5270" s="6">
        <f>VLOOKUP(A5270,Cafe_sales!$A$1:$O$10001,12,FALSE)</f>
        <v>6</v>
      </c>
      <c r="F5270" t="str">
        <f>VLOOKUP(A5270,Cafe_sales!$A$1:$O$10001,13,FALSE)</f>
        <v>Digital Wallet</v>
      </c>
      <c r="G5270" t="str">
        <f>VLOOKUP(A5270,Cafe_sales!$A$1:$O$10001,14,FALSE)</f>
        <v>UNKNOWN</v>
      </c>
      <c r="H5270" s="8">
        <f>VLOOKUP(A5270,Cafe_sales!$A$1:$O$10001,15,FALSE)</f>
        <v>45181</v>
      </c>
    </row>
    <row r="5271" spans="1:8" x14ac:dyDescent="0.35">
      <c r="A5271" t="s">
        <v>9251</v>
      </c>
      <c r="B5271" t="str">
        <f>VLOOKUP(A5271,Cafe_sales!$A$1:$O$10001,9,FALSE)</f>
        <v>Coffee</v>
      </c>
      <c r="C5271" s="6">
        <f>VLOOKUP(A5271,Cafe_sales!$A$1:$O$10001,10,FALSE)</f>
        <v>1</v>
      </c>
      <c r="D5271" s="10">
        <f>VLOOKUP(A5271,Cafe_sales!$A$1:$O$10001,11,FALSE)</f>
        <v>2</v>
      </c>
      <c r="E5271" s="6">
        <f>VLOOKUP(A5271,Cafe_sales!$A$1:$O$10001,12,FALSE)</f>
        <v>2</v>
      </c>
      <c r="F5271" t="str">
        <f>VLOOKUP(A5271,Cafe_sales!$A$1:$O$10001,13,FALSE)</f>
        <v>Credit Card</v>
      </c>
      <c r="G5271" t="str">
        <f>VLOOKUP(A5271,Cafe_sales!$A$1:$O$10001,14,FALSE)</f>
        <v>In-store</v>
      </c>
      <c r="H5271" s="8">
        <f>VLOOKUP(A5271,Cafe_sales!$A$1:$O$10001,15,FALSE)</f>
        <v>45145</v>
      </c>
    </row>
    <row r="5272" spans="1:8" hidden="1" x14ac:dyDescent="0.35">
      <c r="A5272" t="s">
        <v>5415</v>
      </c>
      <c r="B5272" t="str">
        <f>VLOOKUP(A5272,Cafe_sales!$A$1:$O$10001,9,FALSE)</f>
        <v>Cookie</v>
      </c>
      <c r="C5272">
        <f>VLOOKUP(A5272,Cafe_sales!$A$1:$O$10001,10,FALSE)</f>
        <v>5</v>
      </c>
      <c r="D5272">
        <f>VLOOKUP(A5272,Cafe_sales!$A$1:$O$10001,11,FALSE)</f>
        <v>1</v>
      </c>
      <c r="E5272">
        <f>VLOOKUP(A5272,Cafe_sales!$A$1:$O$10001,12,FALSE)</f>
        <v>5</v>
      </c>
      <c r="F5272" t="str">
        <f>VLOOKUP(A5272,Cafe_sales!$A$1:$O$10001,13,FALSE)</f>
        <v>Credit Card</v>
      </c>
      <c r="G5272" t="str">
        <f>VLOOKUP(A5272,Cafe_sales!$A$1:$O$10001,14,FALSE)</f>
        <v>Takeaway</v>
      </c>
      <c r="H5272" s="1">
        <f>VLOOKUP(A5272,Cafe_sales!$A$1:$O$10001,15,FALSE)</f>
        <v>45076</v>
      </c>
    </row>
    <row r="5273" spans="1:8" hidden="1" x14ac:dyDescent="0.35">
      <c r="A5273" t="s">
        <v>2201</v>
      </c>
      <c r="B5273" t="str">
        <f>VLOOKUP(A5273,Cafe_sales!$A$1:$O$10001,9,FALSE)</f>
        <v>Tea</v>
      </c>
      <c r="C5273">
        <f>VLOOKUP(A5273,Cafe_sales!$A$1:$O$10001,10,FALSE)</f>
        <v>2</v>
      </c>
      <c r="D5273">
        <f>VLOOKUP(A5273,Cafe_sales!$A$1:$O$10001,11,FALSE)</f>
        <v>1.5</v>
      </c>
      <c r="E5273">
        <f>VLOOKUP(A5273,Cafe_sales!$A$1:$O$10001,12,FALSE)</f>
        <v>3</v>
      </c>
      <c r="F5273" t="str">
        <f>VLOOKUP(A5273,Cafe_sales!$A$1:$O$10001,13,FALSE)</f>
        <v>Default mode</v>
      </c>
      <c r="G5273" t="str">
        <f>VLOOKUP(A5273,Cafe_sales!$A$1:$O$10001,14,FALSE)</f>
        <v>Takeaway</v>
      </c>
      <c r="H5273" s="1">
        <f>VLOOKUP(A5273,Cafe_sales!$A$1:$O$10001,15,FALSE)</f>
        <v>45063</v>
      </c>
    </row>
    <row r="5274" spans="1:8" hidden="1" x14ac:dyDescent="0.35">
      <c r="A5274" t="s">
        <v>4359</v>
      </c>
      <c r="B5274" t="str">
        <f>VLOOKUP(A5274,Cafe_sales!$A$1:$O$10001,9,FALSE)</f>
        <v>Cookie</v>
      </c>
      <c r="C5274">
        <f>VLOOKUP(A5274,Cafe_sales!$A$1:$O$10001,10,FALSE)</f>
        <v>3</v>
      </c>
      <c r="D5274">
        <f>VLOOKUP(A5274,Cafe_sales!$A$1:$O$10001,11,FALSE)</f>
        <v>1</v>
      </c>
      <c r="E5274">
        <f>VLOOKUP(A5274,Cafe_sales!$A$1:$O$10001,12,FALSE)</f>
        <v>3</v>
      </c>
      <c r="F5274" t="str">
        <f>VLOOKUP(A5274,Cafe_sales!$A$1:$O$10001,13,FALSE)</f>
        <v>Cash</v>
      </c>
      <c r="G5274" t="str">
        <f>VLOOKUP(A5274,Cafe_sales!$A$1:$O$10001,14,FALSE)</f>
        <v>Takeaway</v>
      </c>
      <c r="H5274" s="1">
        <f>VLOOKUP(A5274,Cafe_sales!$A$1:$O$10001,15,FALSE)</f>
        <v>45030</v>
      </c>
    </row>
    <row r="5275" spans="1:8" hidden="1" x14ac:dyDescent="0.35">
      <c r="A5275" t="s">
        <v>4403</v>
      </c>
      <c r="B5275" t="str">
        <f>VLOOKUP(A5275,Cafe_sales!$A$1:$O$10001,9,FALSE)</f>
        <v>Cake</v>
      </c>
      <c r="C5275">
        <f>VLOOKUP(A5275,Cafe_sales!$A$1:$O$10001,10,FALSE)</f>
        <v>4</v>
      </c>
      <c r="D5275">
        <f>VLOOKUP(A5275,Cafe_sales!$A$1:$O$10001,11,FALSE)</f>
        <v>3</v>
      </c>
      <c r="E5275">
        <f>VLOOKUP(A5275,Cafe_sales!$A$1:$O$10001,12,FALSE)</f>
        <v>12</v>
      </c>
      <c r="F5275" t="str">
        <f>VLOOKUP(A5275,Cafe_sales!$A$1:$O$10001,13,FALSE)</f>
        <v>Digital Wallet</v>
      </c>
      <c r="G5275" t="str">
        <f>VLOOKUP(A5275,Cafe_sales!$A$1:$O$10001,14,FALSE)</f>
        <v>Takeaway</v>
      </c>
      <c r="H5275" s="1">
        <f>VLOOKUP(A5275,Cafe_sales!$A$1:$O$10001,15,FALSE)</f>
        <v>45253</v>
      </c>
    </row>
    <row r="5276" spans="1:8" hidden="1" x14ac:dyDescent="0.35">
      <c r="A5276" t="s">
        <v>6151</v>
      </c>
      <c r="B5276" t="str">
        <f>VLOOKUP(A5276,Cafe_sales!$A$1:$O$10001,9,FALSE)</f>
        <v>Tea</v>
      </c>
      <c r="C5276">
        <f>VLOOKUP(A5276,Cafe_sales!$A$1:$O$10001,10,FALSE)</f>
        <v>2</v>
      </c>
      <c r="D5276">
        <f>VLOOKUP(A5276,Cafe_sales!$A$1:$O$10001,11,FALSE)</f>
        <v>1.5</v>
      </c>
      <c r="E5276">
        <f>VLOOKUP(A5276,Cafe_sales!$A$1:$O$10001,12,FALSE)</f>
        <v>3</v>
      </c>
      <c r="F5276" t="str">
        <f>VLOOKUP(A5276,Cafe_sales!$A$1:$O$10001,13,FALSE)</f>
        <v>Digital Wallet</v>
      </c>
      <c r="G5276" t="str">
        <f>VLOOKUP(A5276,Cafe_sales!$A$1:$O$10001,14,FALSE)</f>
        <v>Takeaway</v>
      </c>
      <c r="H5276" s="1">
        <f>VLOOKUP(A5276,Cafe_sales!$A$1:$O$10001,15,FALSE)</f>
        <v>44986</v>
      </c>
    </row>
    <row r="5277" spans="1:8" hidden="1" x14ac:dyDescent="0.35">
      <c r="A5277" t="s">
        <v>9341</v>
      </c>
      <c r="B5277" t="str">
        <f>VLOOKUP(A5277,Cafe_sales!$A$1:$O$10001,9,FALSE)</f>
        <v>Juice</v>
      </c>
      <c r="C5277">
        <f>VLOOKUP(A5277,Cafe_sales!$A$1:$O$10001,10,FALSE)</f>
        <v>5</v>
      </c>
      <c r="D5277">
        <f>VLOOKUP(A5277,Cafe_sales!$A$1:$O$10001,11,FALSE)</f>
        <v>3</v>
      </c>
      <c r="E5277">
        <f>VLOOKUP(A5277,Cafe_sales!$A$1:$O$10001,12,FALSE)</f>
        <v>15</v>
      </c>
      <c r="F5277" t="str">
        <f>VLOOKUP(A5277,Cafe_sales!$A$1:$O$10001,13,FALSE)</f>
        <v>Digital Wallet</v>
      </c>
      <c r="G5277" t="str">
        <f>VLOOKUP(A5277,Cafe_sales!$A$1:$O$10001,14,FALSE)</f>
        <v>Takeaway</v>
      </c>
      <c r="H5277" s="1">
        <f>VLOOKUP(A5277,Cafe_sales!$A$1:$O$10001,15,FALSE)</f>
        <v>45100</v>
      </c>
    </row>
    <row r="5278" spans="1:8" x14ac:dyDescent="0.35">
      <c r="A5278" t="s">
        <v>7969</v>
      </c>
      <c r="B5278" t="str">
        <f>VLOOKUP(A5278,Cafe_sales!$A$1:$O$10001,9,FALSE)</f>
        <v>Cake</v>
      </c>
      <c r="C5278" s="6">
        <f>VLOOKUP(A5278,Cafe_sales!$A$1:$O$10001,10,FALSE)</f>
        <v>5</v>
      </c>
      <c r="D5278" s="10">
        <f>VLOOKUP(A5278,Cafe_sales!$A$1:$O$10001,11,FALSE)</f>
        <v>3</v>
      </c>
      <c r="E5278" s="6">
        <f>VLOOKUP(A5278,Cafe_sales!$A$1:$O$10001,12,FALSE)</f>
        <v>15</v>
      </c>
      <c r="F5278" t="str">
        <f>VLOOKUP(A5278,Cafe_sales!$A$1:$O$10001,13,FALSE)</f>
        <v>Default mode</v>
      </c>
      <c r="G5278" t="str">
        <f>VLOOKUP(A5278,Cafe_sales!$A$1:$O$10001,14,FALSE)</f>
        <v>UNKNOWN</v>
      </c>
      <c r="H5278" s="8">
        <f>VLOOKUP(A5278,Cafe_sales!$A$1:$O$10001,15,FALSE)</f>
        <v>45150</v>
      </c>
    </row>
    <row r="5279" spans="1:8" hidden="1" x14ac:dyDescent="0.35">
      <c r="A5279" t="s">
        <v>5367</v>
      </c>
      <c r="B5279" t="str">
        <f>VLOOKUP(A5279,Cafe_sales!$A$1:$O$10001,9,FALSE)</f>
        <v>Smoothie</v>
      </c>
      <c r="C5279">
        <f>VLOOKUP(A5279,Cafe_sales!$A$1:$O$10001,10,FALSE)</f>
        <v>3</v>
      </c>
      <c r="D5279">
        <f>VLOOKUP(A5279,Cafe_sales!$A$1:$O$10001,11,FALSE)</f>
        <v>4</v>
      </c>
      <c r="E5279">
        <f>VLOOKUP(A5279,Cafe_sales!$A$1:$O$10001,12,FALSE)</f>
        <v>12</v>
      </c>
      <c r="F5279" t="str">
        <f>VLOOKUP(A5279,Cafe_sales!$A$1:$O$10001,13,FALSE)</f>
        <v>Digital Wallet</v>
      </c>
      <c r="G5279" t="str">
        <f>VLOOKUP(A5279,Cafe_sales!$A$1:$O$10001,14,FALSE)</f>
        <v>Takeaway</v>
      </c>
      <c r="H5279" s="1">
        <f>VLOOKUP(A5279,Cafe_sales!$A$1:$O$10001,15,FALSE)</f>
        <v>45121</v>
      </c>
    </row>
    <row r="5280" spans="1:8" x14ac:dyDescent="0.35">
      <c r="A5280" t="s">
        <v>382</v>
      </c>
      <c r="B5280" t="str">
        <f>VLOOKUP(A5280,Cafe_sales!$A$1:$O$10001,9,FALSE)</f>
        <v>Cake</v>
      </c>
      <c r="C5280" s="6">
        <f>VLOOKUP(A5280,Cafe_sales!$A$1:$O$10001,10,FALSE)</f>
        <v>3</v>
      </c>
      <c r="D5280" s="10">
        <f>VLOOKUP(A5280,Cafe_sales!$A$1:$O$10001,11,FALSE)</f>
        <v>3</v>
      </c>
      <c r="E5280" s="6">
        <f>VLOOKUP(A5280,Cafe_sales!$A$1:$O$10001,12,FALSE)</f>
        <v>9</v>
      </c>
      <c r="F5280" t="str">
        <f>VLOOKUP(A5280,Cafe_sales!$A$1:$O$10001,13,FALSE)</f>
        <v>Credit Card</v>
      </c>
      <c r="G5280" t="str">
        <f>VLOOKUP(A5280,Cafe_sales!$A$1:$O$10001,14,FALSE)</f>
        <v>UNKNOWN</v>
      </c>
      <c r="H5280" s="8">
        <f>VLOOKUP(A5280,Cafe_sales!$A$1:$O$10001,15,FALSE)</f>
        <v>45150</v>
      </c>
    </row>
    <row r="5281" spans="1:8" x14ac:dyDescent="0.35">
      <c r="A5281" t="s">
        <v>7186</v>
      </c>
      <c r="B5281" t="str">
        <f>VLOOKUP(A5281,Cafe_sales!$A$1:$O$10001,9,FALSE)</f>
        <v>Coffee</v>
      </c>
      <c r="C5281" s="6">
        <f>VLOOKUP(A5281,Cafe_sales!$A$1:$O$10001,10,FALSE)</f>
        <v>3</v>
      </c>
      <c r="D5281" s="10">
        <f>VLOOKUP(A5281,Cafe_sales!$A$1:$O$10001,11,FALSE)</f>
        <v>2</v>
      </c>
      <c r="E5281" s="6">
        <f>VLOOKUP(A5281,Cafe_sales!$A$1:$O$10001,12,FALSE)</f>
        <v>6</v>
      </c>
      <c r="F5281" t="str">
        <f>VLOOKUP(A5281,Cafe_sales!$A$1:$O$10001,13,FALSE)</f>
        <v>Digital Wallet</v>
      </c>
      <c r="G5281" t="str">
        <f>VLOOKUP(A5281,Cafe_sales!$A$1:$O$10001,14,FALSE)</f>
        <v>UNKNOWN</v>
      </c>
      <c r="H5281" s="8">
        <f>VLOOKUP(A5281,Cafe_sales!$A$1:$O$10001,15,FALSE)</f>
        <v>45210</v>
      </c>
    </row>
    <row r="5282" spans="1:8" x14ac:dyDescent="0.35">
      <c r="A5282" t="s">
        <v>7901</v>
      </c>
      <c r="B5282" t="str">
        <f>VLOOKUP(A5282,Cafe_sales!$A$1:$O$10001,9,FALSE)</f>
        <v>Sandwich</v>
      </c>
      <c r="C5282" s="6">
        <f>VLOOKUP(A5282,Cafe_sales!$A$1:$O$10001,10,FALSE)</f>
        <v>1</v>
      </c>
      <c r="D5282" s="10">
        <f>VLOOKUP(A5282,Cafe_sales!$A$1:$O$10001,11,FALSE)</f>
        <v>4</v>
      </c>
      <c r="E5282" s="6">
        <f>VLOOKUP(A5282,Cafe_sales!$A$1:$O$10001,12,FALSE)</f>
        <v>4</v>
      </c>
      <c r="F5282" t="str">
        <f>VLOOKUP(A5282,Cafe_sales!$A$1:$O$10001,13,FALSE)</f>
        <v>Credit Card</v>
      </c>
      <c r="G5282" t="str">
        <f>VLOOKUP(A5282,Cafe_sales!$A$1:$O$10001,14,FALSE)</f>
        <v>In-store</v>
      </c>
      <c r="H5282" s="8">
        <f>VLOOKUP(A5282,Cafe_sales!$A$1:$O$10001,15,FALSE)</f>
        <v>44927</v>
      </c>
    </row>
    <row r="5283" spans="1:8" x14ac:dyDescent="0.35">
      <c r="A5283" t="s">
        <v>791</v>
      </c>
      <c r="B5283" t="str">
        <f>VLOOKUP(A5283,Cafe_sales!$A$1:$O$10001,9,FALSE)</f>
        <v>Salad</v>
      </c>
      <c r="C5283" s="6">
        <f>VLOOKUP(A5283,Cafe_sales!$A$1:$O$10001,10,FALSE)</f>
        <v>3.0403638430926665</v>
      </c>
      <c r="D5283" s="10">
        <f>VLOOKUP(A5283,Cafe_sales!$A$1:$O$10001,11,FALSE)</f>
        <v>5</v>
      </c>
      <c r="E5283" s="6">
        <f>VLOOKUP(A5283,Cafe_sales!$A$1:$O$10001,12,FALSE)</f>
        <v>10</v>
      </c>
      <c r="F5283" t="str">
        <f>VLOOKUP(A5283,Cafe_sales!$A$1:$O$10001,13,FALSE)</f>
        <v>Default mode</v>
      </c>
      <c r="G5283" t="str">
        <f>VLOOKUP(A5283,Cafe_sales!$A$1:$O$10001,14,FALSE)</f>
        <v>UNKNOWN</v>
      </c>
      <c r="H5283" s="8">
        <f>VLOOKUP(A5283,Cafe_sales!$A$1:$O$10001,15,FALSE)</f>
        <v>44927</v>
      </c>
    </row>
    <row r="5284" spans="1:8" x14ac:dyDescent="0.35">
      <c r="A5284" t="s">
        <v>6622</v>
      </c>
      <c r="B5284" t="str">
        <f>VLOOKUP(A5284,Cafe_sales!$A$1:$O$10001,9,FALSE)</f>
        <v>Coffee</v>
      </c>
      <c r="C5284" s="6">
        <f>VLOOKUP(A5284,Cafe_sales!$A$1:$O$10001,10,FALSE)</f>
        <v>1</v>
      </c>
      <c r="D5284" s="10">
        <f>VLOOKUP(A5284,Cafe_sales!$A$1:$O$10001,11,FALSE)</f>
        <v>2</v>
      </c>
      <c r="E5284" s="6">
        <f>VLOOKUP(A5284,Cafe_sales!$A$1:$O$10001,12,FALSE)</f>
        <v>2</v>
      </c>
      <c r="F5284" t="str">
        <f>VLOOKUP(A5284,Cafe_sales!$A$1:$O$10001,13,FALSE)</f>
        <v>Credit Card</v>
      </c>
      <c r="G5284" t="str">
        <f>VLOOKUP(A5284,Cafe_sales!$A$1:$O$10001,14,FALSE)</f>
        <v>UNKNOWN</v>
      </c>
      <c r="H5284" s="8">
        <f>VLOOKUP(A5284,Cafe_sales!$A$1:$O$10001,15,FALSE)</f>
        <v>45107</v>
      </c>
    </row>
    <row r="5285" spans="1:8" x14ac:dyDescent="0.35">
      <c r="A5285" t="s">
        <v>9679</v>
      </c>
      <c r="B5285" t="str">
        <f>VLOOKUP(A5285,Cafe_sales!$A$1:$O$10001,9,FALSE)</f>
        <v>Cake</v>
      </c>
      <c r="C5285" s="6">
        <f>VLOOKUP(A5285,Cafe_sales!$A$1:$O$10001,10,FALSE)</f>
        <v>2</v>
      </c>
      <c r="D5285" s="10">
        <f>VLOOKUP(A5285,Cafe_sales!$A$1:$O$10001,11,FALSE)</f>
        <v>3</v>
      </c>
      <c r="E5285" s="6">
        <f>VLOOKUP(A5285,Cafe_sales!$A$1:$O$10001,12,FALSE)</f>
        <v>6</v>
      </c>
      <c r="F5285" t="str">
        <f>VLOOKUP(A5285,Cafe_sales!$A$1:$O$10001,13,FALSE)</f>
        <v>Credit Card</v>
      </c>
      <c r="G5285" t="str">
        <f>VLOOKUP(A5285,Cafe_sales!$A$1:$O$10001,14,FALSE)</f>
        <v>UNKNOWN</v>
      </c>
      <c r="H5285" s="8">
        <f>VLOOKUP(A5285,Cafe_sales!$A$1:$O$10001,15,FALSE)</f>
        <v>45012</v>
      </c>
    </row>
    <row r="5286" spans="1:8" x14ac:dyDescent="0.35">
      <c r="A5286" t="s">
        <v>3732</v>
      </c>
      <c r="B5286" t="str">
        <f>VLOOKUP(A5286,Cafe_sales!$A$1:$O$10001,9,FALSE)</f>
        <v>Tea</v>
      </c>
      <c r="C5286" s="6">
        <f>VLOOKUP(A5286,Cafe_sales!$A$1:$O$10001,10,FALSE)</f>
        <v>5</v>
      </c>
      <c r="D5286" s="10">
        <f>VLOOKUP(A5286,Cafe_sales!$A$1:$O$10001,11,FALSE)</f>
        <v>1.5</v>
      </c>
      <c r="E5286" s="6">
        <f>VLOOKUP(A5286,Cafe_sales!$A$1:$O$10001,12,FALSE)</f>
        <v>7.5</v>
      </c>
      <c r="F5286" t="str">
        <f>VLOOKUP(A5286,Cafe_sales!$A$1:$O$10001,13,FALSE)</f>
        <v>Credit Card</v>
      </c>
      <c r="G5286" t="str">
        <f>VLOOKUP(A5286,Cafe_sales!$A$1:$O$10001,14,FALSE)</f>
        <v>UNKNOWN</v>
      </c>
      <c r="H5286" s="8">
        <f>VLOOKUP(A5286,Cafe_sales!$A$1:$O$10001,15,FALSE)</f>
        <v>45052</v>
      </c>
    </row>
    <row r="5287" spans="1:8" hidden="1" x14ac:dyDescent="0.35">
      <c r="A5287" t="s">
        <v>3441</v>
      </c>
      <c r="B5287" t="str">
        <f>VLOOKUP(A5287,Cafe_sales!$A$1:$O$10001,9,FALSE)</f>
        <v>Coffee</v>
      </c>
      <c r="C5287">
        <f>VLOOKUP(A5287,Cafe_sales!$A$1:$O$10001,10,FALSE)</f>
        <v>3.0332643641572496</v>
      </c>
      <c r="D5287">
        <f>VLOOKUP(A5287,Cafe_sales!$A$1:$O$10001,11,FALSE)</f>
        <v>2</v>
      </c>
      <c r="E5287">
        <f>VLOOKUP(A5287,Cafe_sales!$A$1:$O$10001,12,FALSE)</f>
        <v>4</v>
      </c>
      <c r="F5287" t="str">
        <f>VLOOKUP(A5287,Cafe_sales!$A$1:$O$10001,13,FALSE)</f>
        <v>Cash</v>
      </c>
      <c r="G5287" t="str">
        <f>VLOOKUP(A5287,Cafe_sales!$A$1:$O$10001,14,FALSE)</f>
        <v>Takeaway</v>
      </c>
      <c r="H5287" s="1">
        <f>VLOOKUP(A5287,Cafe_sales!$A$1:$O$10001,15,FALSE)</f>
        <v>45265</v>
      </c>
    </row>
    <row r="5288" spans="1:8" x14ac:dyDescent="0.35">
      <c r="A5288" t="s">
        <v>8323</v>
      </c>
      <c r="B5288" t="str">
        <f>VLOOKUP(A5288,Cafe_sales!$A$1:$O$10001,9,FALSE)</f>
        <v>Juice</v>
      </c>
      <c r="C5288" s="6">
        <f>VLOOKUP(A5288,Cafe_sales!$A$1:$O$10001,10,FALSE)</f>
        <v>3</v>
      </c>
      <c r="D5288" s="10">
        <f>VLOOKUP(A5288,Cafe_sales!$A$1:$O$10001,11,FALSE)</f>
        <v>3</v>
      </c>
      <c r="E5288" s="6">
        <f>VLOOKUP(A5288,Cafe_sales!$A$1:$O$10001,12,FALSE)</f>
        <v>9</v>
      </c>
      <c r="F5288" t="str">
        <f>VLOOKUP(A5288,Cafe_sales!$A$1:$O$10001,13,FALSE)</f>
        <v>Cash</v>
      </c>
      <c r="G5288" t="str">
        <f>VLOOKUP(A5288,Cafe_sales!$A$1:$O$10001,14,FALSE)</f>
        <v>UNKNOWN</v>
      </c>
      <c r="H5288" s="8">
        <f>VLOOKUP(A5288,Cafe_sales!$A$1:$O$10001,15,FALSE)</f>
        <v>45019</v>
      </c>
    </row>
    <row r="5289" spans="1:8" hidden="1" x14ac:dyDescent="0.35">
      <c r="A5289" t="s">
        <v>7139</v>
      </c>
      <c r="B5289" t="str">
        <f>VLOOKUP(A5289,Cafe_sales!$A$1:$O$10001,9,FALSE)</f>
        <v>Coffee</v>
      </c>
      <c r="C5289">
        <f>VLOOKUP(A5289,Cafe_sales!$A$1:$O$10001,10,FALSE)</f>
        <v>5</v>
      </c>
      <c r="D5289">
        <f>VLOOKUP(A5289,Cafe_sales!$A$1:$O$10001,11,FALSE)</f>
        <v>2</v>
      </c>
      <c r="E5289">
        <f>VLOOKUP(A5289,Cafe_sales!$A$1:$O$10001,12,FALSE)</f>
        <v>10</v>
      </c>
      <c r="F5289" t="str">
        <f>VLOOKUP(A5289,Cafe_sales!$A$1:$O$10001,13,FALSE)</f>
        <v>Cash</v>
      </c>
      <c r="G5289" t="str">
        <f>VLOOKUP(A5289,Cafe_sales!$A$1:$O$10001,14,FALSE)</f>
        <v>Takeaway</v>
      </c>
      <c r="H5289" s="1">
        <f>VLOOKUP(A5289,Cafe_sales!$A$1:$O$10001,15,FALSE)</f>
        <v>45078</v>
      </c>
    </row>
    <row r="5290" spans="1:8" hidden="1" x14ac:dyDescent="0.35">
      <c r="A5290" t="s">
        <v>2587</v>
      </c>
      <c r="B5290" t="str">
        <f>VLOOKUP(A5290,Cafe_sales!$A$1:$O$10001,9,FALSE)</f>
        <v>Sandwich</v>
      </c>
      <c r="C5290">
        <f>VLOOKUP(A5290,Cafe_sales!$A$1:$O$10001,10,FALSE)</f>
        <v>3</v>
      </c>
      <c r="D5290">
        <f>VLOOKUP(A5290,Cafe_sales!$A$1:$O$10001,11,FALSE)</f>
        <v>4</v>
      </c>
      <c r="E5290">
        <f>VLOOKUP(A5290,Cafe_sales!$A$1:$O$10001,12,FALSE)</f>
        <v>20</v>
      </c>
      <c r="F5290" t="str">
        <f>VLOOKUP(A5290,Cafe_sales!$A$1:$O$10001,13,FALSE)</f>
        <v>Cash</v>
      </c>
      <c r="G5290" t="str">
        <f>VLOOKUP(A5290,Cafe_sales!$A$1:$O$10001,14,FALSE)</f>
        <v>Takeaway</v>
      </c>
      <c r="H5290" s="1">
        <f>VLOOKUP(A5290,Cafe_sales!$A$1:$O$10001,15,FALSE)</f>
        <v>45063</v>
      </c>
    </row>
    <row r="5291" spans="1:8" hidden="1" x14ac:dyDescent="0.35">
      <c r="A5291" t="s">
        <v>5589</v>
      </c>
      <c r="B5291" t="str">
        <f>VLOOKUP(A5291,Cafe_sales!$A$1:$O$10001,9,FALSE)</f>
        <v>Cookie</v>
      </c>
      <c r="C5291">
        <f>VLOOKUP(A5291,Cafe_sales!$A$1:$O$10001,10,FALSE)</f>
        <v>4</v>
      </c>
      <c r="D5291">
        <f>VLOOKUP(A5291,Cafe_sales!$A$1:$O$10001,11,FALSE)</f>
        <v>1</v>
      </c>
      <c r="E5291">
        <f>VLOOKUP(A5291,Cafe_sales!$A$1:$O$10001,12,FALSE)</f>
        <v>4</v>
      </c>
      <c r="F5291" t="str">
        <f>VLOOKUP(A5291,Cafe_sales!$A$1:$O$10001,13,FALSE)</f>
        <v>Credit Card</v>
      </c>
      <c r="G5291" t="str">
        <f>VLOOKUP(A5291,Cafe_sales!$A$1:$O$10001,14,FALSE)</f>
        <v>Takeaway</v>
      </c>
      <c r="H5291" s="1">
        <f>VLOOKUP(A5291,Cafe_sales!$A$1:$O$10001,15,FALSE)</f>
        <v>45200</v>
      </c>
    </row>
    <row r="5292" spans="1:8" x14ac:dyDescent="0.35">
      <c r="A5292" t="s">
        <v>1420</v>
      </c>
      <c r="B5292" t="str">
        <f>VLOOKUP(A5292,Cafe_sales!$A$1:$O$10001,9,FALSE)</f>
        <v>Smoothie</v>
      </c>
      <c r="C5292" s="6">
        <f>VLOOKUP(A5292,Cafe_sales!$A$1:$O$10001,10,FALSE)</f>
        <v>2</v>
      </c>
      <c r="D5292" s="10">
        <f>VLOOKUP(A5292,Cafe_sales!$A$1:$O$10001,11,FALSE)</f>
        <v>3</v>
      </c>
      <c r="E5292" s="6">
        <f>VLOOKUP(A5292,Cafe_sales!$A$1:$O$10001,12,FALSE)</f>
        <v>8</v>
      </c>
      <c r="F5292" t="str">
        <f>VLOOKUP(A5292,Cafe_sales!$A$1:$O$10001,13,FALSE)</f>
        <v>Credit Card</v>
      </c>
      <c r="G5292" t="str">
        <f>VLOOKUP(A5292,Cafe_sales!$A$1:$O$10001,14,FALSE)</f>
        <v>UNKNOWN</v>
      </c>
      <c r="H5292" s="8">
        <f>VLOOKUP(A5292,Cafe_sales!$A$1:$O$10001,15,FALSE)</f>
        <v>44948</v>
      </c>
    </row>
    <row r="5293" spans="1:8" hidden="1" x14ac:dyDescent="0.35">
      <c r="A5293" t="s">
        <v>9168</v>
      </c>
      <c r="B5293" t="str">
        <f>VLOOKUP(A5293,Cafe_sales!$A$1:$O$10001,9,FALSE)</f>
        <v>Coffee</v>
      </c>
      <c r="C5293">
        <f>VLOOKUP(A5293,Cafe_sales!$A$1:$O$10001,10,FALSE)</f>
        <v>3</v>
      </c>
      <c r="D5293">
        <f>VLOOKUP(A5293,Cafe_sales!$A$1:$O$10001,11,FALSE)</f>
        <v>2</v>
      </c>
      <c r="E5293">
        <f>VLOOKUP(A5293,Cafe_sales!$A$1:$O$10001,12,FALSE)</f>
        <v>6</v>
      </c>
      <c r="F5293" t="str">
        <f>VLOOKUP(A5293,Cafe_sales!$A$1:$O$10001,13,FALSE)</f>
        <v>Credit Card</v>
      </c>
      <c r="G5293" t="str">
        <f>VLOOKUP(A5293,Cafe_sales!$A$1:$O$10001,14,FALSE)</f>
        <v>Cafe</v>
      </c>
      <c r="H5293" s="1">
        <f>VLOOKUP(A5293,Cafe_sales!$A$1:$O$10001,15,FALSE)</f>
        <v>45152</v>
      </c>
    </row>
    <row r="5294" spans="1:8" x14ac:dyDescent="0.35">
      <c r="A5294" t="s">
        <v>9845</v>
      </c>
      <c r="B5294" t="str">
        <f>VLOOKUP(A5294,Cafe_sales!$A$1:$O$10001,9,FALSE)</f>
        <v>Cookie</v>
      </c>
      <c r="C5294" s="6">
        <f>VLOOKUP(A5294,Cafe_sales!$A$1:$O$10001,10,FALSE)</f>
        <v>1</v>
      </c>
      <c r="D5294" s="10">
        <f>VLOOKUP(A5294,Cafe_sales!$A$1:$O$10001,11,FALSE)</f>
        <v>1</v>
      </c>
      <c r="E5294" s="6">
        <f>VLOOKUP(A5294,Cafe_sales!$A$1:$O$10001,12,FALSE)</f>
        <v>1</v>
      </c>
      <c r="F5294" t="str">
        <f>VLOOKUP(A5294,Cafe_sales!$A$1:$O$10001,13,FALSE)</f>
        <v>Cash</v>
      </c>
      <c r="G5294" t="str">
        <f>VLOOKUP(A5294,Cafe_sales!$A$1:$O$10001,14,FALSE)</f>
        <v>UNKNOWN</v>
      </c>
      <c r="H5294" s="8">
        <f>VLOOKUP(A5294,Cafe_sales!$A$1:$O$10001,15,FALSE)</f>
        <v>44973</v>
      </c>
    </row>
    <row r="5295" spans="1:8" hidden="1" x14ac:dyDescent="0.35">
      <c r="A5295" t="s">
        <v>2342</v>
      </c>
      <c r="B5295" t="str">
        <f>VLOOKUP(A5295,Cafe_sales!$A$1:$O$10001,9,FALSE)</f>
        <v>Juice</v>
      </c>
      <c r="C5295">
        <f>VLOOKUP(A5295,Cafe_sales!$A$1:$O$10001,10,FALSE)</f>
        <v>4</v>
      </c>
      <c r="D5295">
        <f>VLOOKUP(A5295,Cafe_sales!$A$1:$O$10001,11,FALSE)</f>
        <v>3</v>
      </c>
      <c r="E5295">
        <f>VLOOKUP(A5295,Cafe_sales!$A$1:$O$10001,12,FALSE)</f>
        <v>12</v>
      </c>
      <c r="F5295" t="str">
        <f>VLOOKUP(A5295,Cafe_sales!$A$1:$O$10001,13,FALSE)</f>
        <v>Cash</v>
      </c>
      <c r="G5295" t="str">
        <f>VLOOKUP(A5295,Cafe_sales!$A$1:$O$10001,14,FALSE)</f>
        <v>Takeaway</v>
      </c>
      <c r="H5295" s="1">
        <f>VLOOKUP(A5295,Cafe_sales!$A$1:$O$10001,15,FALSE)</f>
        <v>45061</v>
      </c>
    </row>
    <row r="5296" spans="1:8" hidden="1" x14ac:dyDescent="0.35">
      <c r="A5296" t="s">
        <v>6103</v>
      </c>
      <c r="B5296" t="str">
        <f>VLOOKUP(A5296,Cafe_sales!$A$1:$O$10001,9,FALSE)</f>
        <v>Salad</v>
      </c>
      <c r="C5296">
        <f>VLOOKUP(A5296,Cafe_sales!$A$1:$O$10001,10,FALSE)</f>
        <v>5</v>
      </c>
      <c r="D5296">
        <f>VLOOKUP(A5296,Cafe_sales!$A$1:$O$10001,11,FALSE)</f>
        <v>3.0201126307320996</v>
      </c>
      <c r="E5296">
        <f>VLOOKUP(A5296,Cafe_sales!$A$1:$O$10001,12,FALSE)</f>
        <v>25</v>
      </c>
      <c r="F5296" t="str">
        <f>VLOOKUP(A5296,Cafe_sales!$A$1:$O$10001,13,FALSE)</f>
        <v>Credit Card</v>
      </c>
      <c r="G5296" t="str">
        <f>VLOOKUP(A5296,Cafe_sales!$A$1:$O$10001,14,FALSE)</f>
        <v>Takeaway</v>
      </c>
      <c r="H5296" s="1">
        <f>VLOOKUP(A5296,Cafe_sales!$A$1:$O$10001,15,FALSE)</f>
        <v>45168</v>
      </c>
    </row>
    <row r="5297" spans="1:8" x14ac:dyDescent="0.35">
      <c r="A5297" t="s">
        <v>3683</v>
      </c>
      <c r="B5297" t="str">
        <f>VLOOKUP(A5297,Cafe_sales!$A$1:$O$10001,9,FALSE)</f>
        <v>Cake</v>
      </c>
      <c r="C5297" s="6">
        <f>VLOOKUP(A5297,Cafe_sales!$A$1:$O$10001,10,FALSE)</f>
        <v>4</v>
      </c>
      <c r="D5297" s="10">
        <f>VLOOKUP(A5297,Cafe_sales!$A$1:$O$10001,11,FALSE)</f>
        <v>3</v>
      </c>
      <c r="E5297" s="6">
        <f>VLOOKUP(A5297,Cafe_sales!$A$1:$O$10001,12,FALSE)</f>
        <v>12</v>
      </c>
      <c r="F5297" t="str">
        <f>VLOOKUP(A5297,Cafe_sales!$A$1:$O$10001,13,FALSE)</f>
        <v>Credit Card</v>
      </c>
      <c r="G5297" t="str">
        <f>VLOOKUP(A5297,Cafe_sales!$A$1:$O$10001,14,FALSE)</f>
        <v>In-store</v>
      </c>
      <c r="H5297" s="8">
        <f>VLOOKUP(A5297,Cafe_sales!$A$1:$O$10001,15,FALSE)</f>
        <v>44927</v>
      </c>
    </row>
    <row r="5298" spans="1:8" x14ac:dyDescent="0.35">
      <c r="A5298" t="s">
        <v>3478</v>
      </c>
      <c r="B5298" t="str">
        <f>VLOOKUP(A5298,Cafe_sales!$A$1:$O$10001,9,FALSE)</f>
        <v>Coffee</v>
      </c>
      <c r="C5298" s="6">
        <f>VLOOKUP(A5298,Cafe_sales!$A$1:$O$10001,10,FALSE)</f>
        <v>5</v>
      </c>
      <c r="D5298" s="10">
        <f>VLOOKUP(A5298,Cafe_sales!$A$1:$O$10001,11,FALSE)</f>
        <v>2</v>
      </c>
      <c r="E5298" s="6">
        <f>VLOOKUP(A5298,Cafe_sales!$A$1:$O$10001,12,FALSE)</f>
        <v>10</v>
      </c>
      <c r="F5298" t="str">
        <f>VLOOKUP(A5298,Cafe_sales!$A$1:$O$10001,13,FALSE)</f>
        <v>Digital Wallet</v>
      </c>
      <c r="G5298" t="str">
        <f>VLOOKUP(A5298,Cafe_sales!$A$1:$O$10001,14,FALSE)</f>
        <v>UNKNOWN</v>
      </c>
      <c r="H5298" s="8">
        <f>VLOOKUP(A5298,Cafe_sales!$A$1:$O$10001,15,FALSE)</f>
        <v>44999</v>
      </c>
    </row>
    <row r="5299" spans="1:8" x14ac:dyDescent="0.35">
      <c r="A5299" t="s">
        <v>619</v>
      </c>
      <c r="B5299" t="str">
        <f>VLOOKUP(A5299,Cafe_sales!$A$1:$O$10001,9,FALSE)</f>
        <v>Smoothie</v>
      </c>
      <c r="C5299" s="6">
        <f>VLOOKUP(A5299,Cafe_sales!$A$1:$O$10001,10,FALSE)</f>
        <v>3</v>
      </c>
      <c r="D5299" s="10">
        <f>VLOOKUP(A5299,Cafe_sales!$A$1:$O$10001,11,FALSE)</f>
        <v>4</v>
      </c>
      <c r="E5299" s="6">
        <f>VLOOKUP(A5299,Cafe_sales!$A$1:$O$10001,12,FALSE)</f>
        <v>12</v>
      </c>
      <c r="F5299" t="str">
        <f>VLOOKUP(A5299,Cafe_sales!$A$1:$O$10001,13,FALSE)</f>
        <v>Credit Card</v>
      </c>
      <c r="G5299" t="str">
        <f>VLOOKUP(A5299,Cafe_sales!$A$1:$O$10001,14,FALSE)</f>
        <v>In-store</v>
      </c>
      <c r="H5299" s="8">
        <f>VLOOKUP(A5299,Cafe_sales!$A$1:$O$10001,15,FALSE)</f>
        <v>45187</v>
      </c>
    </row>
    <row r="5300" spans="1:8" x14ac:dyDescent="0.35">
      <c r="A5300" t="s">
        <v>788</v>
      </c>
      <c r="B5300" t="str">
        <f>VLOOKUP(A5300,Cafe_sales!$A$1:$O$10001,9,FALSE)</f>
        <v>Salad</v>
      </c>
      <c r="C5300" s="6">
        <f>VLOOKUP(A5300,Cafe_sales!$A$1:$O$10001,10,FALSE)</f>
        <v>5</v>
      </c>
      <c r="D5300" s="10">
        <f>VLOOKUP(A5300,Cafe_sales!$A$1:$O$10001,11,FALSE)</f>
        <v>5</v>
      </c>
      <c r="E5300" s="6">
        <f>VLOOKUP(A5300,Cafe_sales!$A$1:$O$10001,12,FALSE)</f>
        <v>25</v>
      </c>
      <c r="F5300" t="str">
        <f>VLOOKUP(A5300,Cafe_sales!$A$1:$O$10001,13,FALSE)</f>
        <v>Default mode</v>
      </c>
      <c r="G5300" t="str">
        <f>VLOOKUP(A5300,Cafe_sales!$A$1:$O$10001,14,FALSE)</f>
        <v>In-store</v>
      </c>
      <c r="H5300" s="8">
        <f>VLOOKUP(A5300,Cafe_sales!$A$1:$O$10001,15,FALSE)</f>
        <v>45167</v>
      </c>
    </row>
    <row r="5301" spans="1:8" x14ac:dyDescent="0.35">
      <c r="A5301" t="s">
        <v>2459</v>
      </c>
      <c r="B5301" t="str">
        <f>VLOOKUP(A5301,Cafe_sales!$A$1:$O$10001,9,FALSE)</f>
        <v>Smoothie</v>
      </c>
      <c r="C5301" s="6">
        <f>VLOOKUP(A5301,Cafe_sales!$A$1:$O$10001,10,FALSE)</f>
        <v>3.0384348550020812</v>
      </c>
      <c r="D5301" s="10">
        <f>VLOOKUP(A5301,Cafe_sales!$A$1:$O$10001,11,FALSE)</f>
        <v>4</v>
      </c>
      <c r="E5301" s="6">
        <f>VLOOKUP(A5301,Cafe_sales!$A$1:$O$10001,12,FALSE)</f>
        <v>20</v>
      </c>
      <c r="F5301" t="str">
        <f>VLOOKUP(A5301,Cafe_sales!$A$1:$O$10001,13,FALSE)</f>
        <v>Cash</v>
      </c>
      <c r="G5301" t="str">
        <f>VLOOKUP(A5301,Cafe_sales!$A$1:$O$10001,14,FALSE)</f>
        <v>UNKNOWN</v>
      </c>
      <c r="H5301" s="8">
        <f>VLOOKUP(A5301,Cafe_sales!$A$1:$O$10001,15,FALSE)</f>
        <v>44928</v>
      </c>
    </row>
    <row r="5302" spans="1:8" hidden="1" x14ac:dyDescent="0.35">
      <c r="A5302" t="s">
        <v>8050</v>
      </c>
      <c r="B5302" t="str">
        <f>VLOOKUP(A5302,Cafe_sales!$A$1:$O$10001,9,FALSE)</f>
        <v>Salad</v>
      </c>
      <c r="C5302">
        <f>VLOOKUP(A5302,Cafe_sales!$A$1:$O$10001,10,FALSE)</f>
        <v>2</v>
      </c>
      <c r="D5302">
        <f>VLOOKUP(A5302,Cafe_sales!$A$1:$O$10001,11,FALSE)</f>
        <v>5</v>
      </c>
      <c r="E5302">
        <f>VLOOKUP(A5302,Cafe_sales!$A$1:$O$10001,12,FALSE)</f>
        <v>10</v>
      </c>
      <c r="F5302" t="str">
        <f>VLOOKUP(A5302,Cafe_sales!$A$1:$O$10001,13,FALSE)</f>
        <v>Cash</v>
      </c>
      <c r="G5302" t="str">
        <f>VLOOKUP(A5302,Cafe_sales!$A$1:$O$10001,14,FALSE)</f>
        <v>Takeaway</v>
      </c>
      <c r="H5302" s="1">
        <f>VLOOKUP(A5302,Cafe_sales!$A$1:$O$10001,15,FALSE)</f>
        <v>44927</v>
      </c>
    </row>
    <row r="5303" spans="1:8" x14ac:dyDescent="0.35">
      <c r="A5303" t="s">
        <v>3826</v>
      </c>
      <c r="B5303" t="str">
        <f>VLOOKUP(A5303,Cafe_sales!$A$1:$O$10001,9,FALSE)</f>
        <v>Smoothie</v>
      </c>
      <c r="C5303" s="6">
        <f>VLOOKUP(A5303,Cafe_sales!$A$1:$O$10001,10,FALSE)</f>
        <v>2</v>
      </c>
      <c r="D5303" s="10">
        <f>VLOOKUP(A5303,Cafe_sales!$A$1:$O$10001,11,FALSE)</f>
        <v>4</v>
      </c>
      <c r="E5303" s="6">
        <f>VLOOKUP(A5303,Cafe_sales!$A$1:$O$10001,12,FALSE)</f>
        <v>8</v>
      </c>
      <c r="F5303" t="str">
        <f>VLOOKUP(A5303,Cafe_sales!$A$1:$O$10001,13,FALSE)</f>
        <v>Cash</v>
      </c>
      <c r="G5303" t="str">
        <f>VLOOKUP(A5303,Cafe_sales!$A$1:$O$10001,14,FALSE)</f>
        <v>UNKNOWN</v>
      </c>
      <c r="H5303" s="8">
        <f>VLOOKUP(A5303,Cafe_sales!$A$1:$O$10001,15,FALSE)</f>
        <v>45069</v>
      </c>
    </row>
    <row r="5304" spans="1:8" x14ac:dyDescent="0.35">
      <c r="A5304" t="s">
        <v>6906</v>
      </c>
      <c r="B5304" t="str">
        <f>VLOOKUP(A5304,Cafe_sales!$A$1:$O$10001,9,FALSE)</f>
        <v>Cake</v>
      </c>
      <c r="C5304" s="6">
        <f>VLOOKUP(A5304,Cafe_sales!$A$1:$O$10001,10,FALSE)</f>
        <v>4</v>
      </c>
      <c r="D5304" s="10">
        <f>VLOOKUP(A5304,Cafe_sales!$A$1:$O$10001,11,FALSE)</f>
        <v>3</v>
      </c>
      <c r="E5304" s="6">
        <f>VLOOKUP(A5304,Cafe_sales!$A$1:$O$10001,12,FALSE)</f>
        <v>12</v>
      </c>
      <c r="F5304" t="str">
        <f>VLOOKUP(A5304,Cafe_sales!$A$1:$O$10001,13,FALSE)</f>
        <v>Default mode</v>
      </c>
      <c r="G5304" t="str">
        <f>VLOOKUP(A5304,Cafe_sales!$A$1:$O$10001,14,FALSE)</f>
        <v>UNKNOWN</v>
      </c>
      <c r="H5304" s="8">
        <f>VLOOKUP(A5304,Cafe_sales!$A$1:$O$10001,15,FALSE)</f>
        <v>45274</v>
      </c>
    </row>
    <row r="5305" spans="1:8" hidden="1" x14ac:dyDescent="0.35">
      <c r="A5305" t="s">
        <v>5490</v>
      </c>
      <c r="B5305" t="str">
        <f>VLOOKUP(A5305,Cafe_sales!$A$1:$O$10001,9,FALSE)</f>
        <v>Salad</v>
      </c>
      <c r="C5305">
        <f>VLOOKUP(A5305,Cafe_sales!$A$1:$O$10001,10,FALSE)</f>
        <v>5</v>
      </c>
      <c r="D5305">
        <f>VLOOKUP(A5305,Cafe_sales!$A$1:$O$10001,11,FALSE)</f>
        <v>5</v>
      </c>
      <c r="E5305">
        <f>VLOOKUP(A5305,Cafe_sales!$A$1:$O$10001,12,FALSE)</f>
        <v>25</v>
      </c>
      <c r="F5305" t="str">
        <f>VLOOKUP(A5305,Cafe_sales!$A$1:$O$10001,13,FALSE)</f>
        <v>Digital Wallet</v>
      </c>
      <c r="G5305" t="str">
        <f>VLOOKUP(A5305,Cafe_sales!$A$1:$O$10001,14,FALSE)</f>
        <v>Takeaway</v>
      </c>
      <c r="H5305" s="1">
        <f>VLOOKUP(A5305,Cafe_sales!$A$1:$O$10001,15,FALSE)</f>
        <v>45237</v>
      </c>
    </row>
    <row r="5306" spans="1:8" x14ac:dyDescent="0.35">
      <c r="A5306" t="s">
        <v>6866</v>
      </c>
      <c r="B5306" t="str">
        <f>VLOOKUP(A5306,Cafe_sales!$A$1:$O$10001,9,FALSE)</f>
        <v>Salad</v>
      </c>
      <c r="C5306" s="6">
        <f>VLOOKUP(A5306,Cafe_sales!$A$1:$O$10001,10,FALSE)</f>
        <v>4</v>
      </c>
      <c r="D5306" s="10">
        <f>VLOOKUP(A5306,Cafe_sales!$A$1:$O$10001,11,FALSE)</f>
        <v>5</v>
      </c>
      <c r="E5306" s="6">
        <f>VLOOKUP(A5306,Cafe_sales!$A$1:$O$10001,12,FALSE)</f>
        <v>20</v>
      </c>
      <c r="F5306" t="str">
        <f>VLOOKUP(A5306,Cafe_sales!$A$1:$O$10001,13,FALSE)</f>
        <v>Default mode</v>
      </c>
      <c r="G5306" t="str">
        <f>VLOOKUP(A5306,Cafe_sales!$A$1:$O$10001,14,FALSE)</f>
        <v>UNKNOWN</v>
      </c>
      <c r="H5306" s="8">
        <f>VLOOKUP(A5306,Cafe_sales!$A$1:$O$10001,15,FALSE)</f>
        <v>45019</v>
      </c>
    </row>
    <row r="5307" spans="1:8" x14ac:dyDescent="0.35">
      <c r="A5307" t="s">
        <v>9487</v>
      </c>
      <c r="B5307" t="str">
        <f>VLOOKUP(A5307,Cafe_sales!$A$1:$O$10001,9,FALSE)</f>
        <v>Cake</v>
      </c>
      <c r="C5307" s="6" t="e">
        <f>VLOOKUP(A5307,Cafe_sales!$A$1:$O$10001,10,FALSE)</f>
        <v>#VALUE!</v>
      </c>
      <c r="D5307" s="10">
        <f>VLOOKUP(A5307,Cafe_sales!$A$1:$O$10001,11,FALSE)</f>
        <v>3.3767123287671232</v>
      </c>
      <c r="E5307" s="6">
        <f>VLOOKUP(A5307,Cafe_sales!$A$1:$O$10001,12,FALSE)</f>
        <v>3</v>
      </c>
      <c r="F5307" t="str">
        <f>VLOOKUP(A5307,Cafe_sales!$A$1:$O$10001,13,FALSE)</f>
        <v>Cash</v>
      </c>
      <c r="G5307" t="str">
        <f>VLOOKUP(A5307,Cafe_sales!$A$1:$O$10001,14,FALSE)</f>
        <v>In-store</v>
      </c>
      <c r="H5307" s="8">
        <f>VLOOKUP(A5307,Cafe_sales!$A$1:$O$10001,15,FALSE)</f>
        <v>45280</v>
      </c>
    </row>
    <row r="5308" spans="1:8" x14ac:dyDescent="0.35">
      <c r="A5308" t="s">
        <v>2605</v>
      </c>
      <c r="B5308" t="str">
        <f>VLOOKUP(A5308,Cafe_sales!$A$1:$O$10001,9,FALSE)</f>
        <v>Smoothie</v>
      </c>
      <c r="C5308" s="6">
        <f>VLOOKUP(A5308,Cafe_sales!$A$1:$O$10001,10,FALSE)</f>
        <v>1</v>
      </c>
      <c r="D5308" s="10">
        <f>VLOOKUP(A5308,Cafe_sales!$A$1:$O$10001,11,FALSE)</f>
        <v>4</v>
      </c>
      <c r="E5308" s="6">
        <f>VLOOKUP(A5308,Cafe_sales!$A$1:$O$10001,12,FALSE)</f>
        <v>4</v>
      </c>
      <c r="F5308" t="str">
        <f>VLOOKUP(A5308,Cafe_sales!$A$1:$O$10001,13,FALSE)</f>
        <v>Credit Card</v>
      </c>
      <c r="G5308" t="str">
        <f>VLOOKUP(A5308,Cafe_sales!$A$1:$O$10001,14,FALSE)</f>
        <v>UNKNOWN</v>
      </c>
      <c r="H5308" s="8">
        <f>VLOOKUP(A5308,Cafe_sales!$A$1:$O$10001,15,FALSE)</f>
        <v>44952</v>
      </c>
    </row>
    <row r="5309" spans="1:8" x14ac:dyDescent="0.35">
      <c r="A5309" t="s">
        <v>9362</v>
      </c>
      <c r="B5309" t="str">
        <f>VLOOKUP(A5309,Cafe_sales!$A$1:$O$10001,9,FALSE)</f>
        <v>Sandwich</v>
      </c>
      <c r="C5309" s="6">
        <f>VLOOKUP(A5309,Cafe_sales!$A$1:$O$10001,10,FALSE)</f>
        <v>2</v>
      </c>
      <c r="D5309" s="10">
        <f>VLOOKUP(A5309,Cafe_sales!$A$1:$O$10001,11,FALSE)</f>
        <v>4</v>
      </c>
      <c r="E5309" s="6">
        <f>VLOOKUP(A5309,Cafe_sales!$A$1:$O$10001,12,FALSE)</f>
        <v>8</v>
      </c>
      <c r="F5309" t="str">
        <f>VLOOKUP(A5309,Cafe_sales!$A$1:$O$10001,13,FALSE)</f>
        <v>Default mode</v>
      </c>
      <c r="G5309" t="str">
        <f>VLOOKUP(A5309,Cafe_sales!$A$1:$O$10001,14,FALSE)</f>
        <v>In-store</v>
      </c>
      <c r="H5309" s="8">
        <f>VLOOKUP(A5309,Cafe_sales!$A$1:$O$10001,15,FALSE)</f>
        <v>44986</v>
      </c>
    </row>
    <row r="5310" spans="1:8" x14ac:dyDescent="0.35">
      <c r="A5310" t="s">
        <v>2814</v>
      </c>
      <c r="B5310" t="str">
        <f>VLOOKUP(A5310,Cafe_sales!$A$1:$O$10001,9,FALSE)</f>
        <v>Smoothie</v>
      </c>
      <c r="C5310" s="6">
        <f>VLOOKUP(A5310,Cafe_sales!$A$1:$O$10001,10,FALSE)</f>
        <v>4</v>
      </c>
      <c r="D5310" s="10">
        <f>VLOOKUP(A5310,Cafe_sales!$A$1:$O$10001,11,FALSE)</f>
        <v>4</v>
      </c>
      <c r="E5310" s="6">
        <f>VLOOKUP(A5310,Cafe_sales!$A$1:$O$10001,12,FALSE)</f>
        <v>16</v>
      </c>
      <c r="F5310" t="str">
        <f>VLOOKUP(A5310,Cafe_sales!$A$1:$O$10001,13,FALSE)</f>
        <v>Credit Card</v>
      </c>
      <c r="G5310" t="str">
        <f>VLOOKUP(A5310,Cafe_sales!$A$1:$O$10001,14,FALSE)</f>
        <v>UNKNOWN</v>
      </c>
      <c r="H5310" s="8">
        <f>VLOOKUP(A5310,Cafe_sales!$A$1:$O$10001,15,FALSE)</f>
        <v>44927</v>
      </c>
    </row>
    <row r="5311" spans="1:8" x14ac:dyDescent="0.35">
      <c r="A5311" t="s">
        <v>6069</v>
      </c>
      <c r="B5311" t="str">
        <f>VLOOKUP(A5311,Cafe_sales!$A$1:$O$10001,9,FALSE)</f>
        <v>Tea</v>
      </c>
      <c r="C5311" s="6">
        <f>VLOOKUP(A5311,Cafe_sales!$A$1:$O$10001,10,FALSE)</f>
        <v>5</v>
      </c>
      <c r="D5311" s="10">
        <f>VLOOKUP(A5311,Cafe_sales!$A$1:$O$10001,11,FALSE)</f>
        <v>1.5</v>
      </c>
      <c r="E5311" s="6">
        <f>VLOOKUP(A5311,Cafe_sales!$A$1:$O$10001,12,FALSE)</f>
        <v>7.5</v>
      </c>
      <c r="F5311" t="str">
        <f>VLOOKUP(A5311,Cafe_sales!$A$1:$O$10001,13,FALSE)</f>
        <v>Cash</v>
      </c>
      <c r="G5311" t="str">
        <f>VLOOKUP(A5311,Cafe_sales!$A$1:$O$10001,14,FALSE)</f>
        <v>UNKNOWN</v>
      </c>
      <c r="H5311" s="8">
        <f>VLOOKUP(A5311,Cafe_sales!$A$1:$O$10001,15,FALSE)</f>
        <v>45115</v>
      </c>
    </row>
    <row r="5312" spans="1:8" hidden="1" x14ac:dyDescent="0.35">
      <c r="A5312" t="s">
        <v>6754</v>
      </c>
      <c r="B5312" t="str">
        <f>VLOOKUP(A5312,Cafe_sales!$A$1:$O$10001,9,FALSE)</f>
        <v>Coffee</v>
      </c>
      <c r="C5312">
        <f>VLOOKUP(A5312,Cafe_sales!$A$1:$O$10001,10,FALSE)</f>
        <v>4</v>
      </c>
      <c r="D5312">
        <f>VLOOKUP(A5312,Cafe_sales!$A$1:$O$10001,11,FALSE)</f>
        <v>2</v>
      </c>
      <c r="E5312">
        <f>VLOOKUP(A5312,Cafe_sales!$A$1:$O$10001,12,FALSE)</f>
        <v>8</v>
      </c>
      <c r="F5312" t="str">
        <f>VLOOKUP(A5312,Cafe_sales!$A$1:$O$10001,13,FALSE)</f>
        <v>Credit Card</v>
      </c>
      <c r="G5312" t="str">
        <f>VLOOKUP(A5312,Cafe_sales!$A$1:$O$10001,14,FALSE)</f>
        <v>Takeaway</v>
      </c>
      <c r="H5312" s="1">
        <f>VLOOKUP(A5312,Cafe_sales!$A$1:$O$10001,15,FALSE)</f>
        <v>45111</v>
      </c>
    </row>
    <row r="5313" spans="1:8" hidden="1" x14ac:dyDescent="0.35">
      <c r="A5313" t="s">
        <v>3836</v>
      </c>
      <c r="B5313" t="str">
        <f>VLOOKUP(A5313,Cafe_sales!$A$1:$O$10001,9,FALSE)</f>
        <v>Juice</v>
      </c>
      <c r="C5313">
        <f>VLOOKUP(A5313,Cafe_sales!$A$1:$O$10001,10,FALSE)</f>
        <v>2</v>
      </c>
      <c r="D5313">
        <f>VLOOKUP(A5313,Cafe_sales!$A$1:$O$10001,11,FALSE)</f>
        <v>3</v>
      </c>
      <c r="E5313">
        <f>VLOOKUP(A5313,Cafe_sales!$A$1:$O$10001,12,FALSE)</f>
        <v>6</v>
      </c>
      <c r="F5313" t="str">
        <f>VLOOKUP(A5313,Cafe_sales!$A$1:$O$10001,13,FALSE)</f>
        <v>Digital Wallet</v>
      </c>
      <c r="G5313" t="str">
        <f>VLOOKUP(A5313,Cafe_sales!$A$1:$O$10001,14,FALSE)</f>
        <v>Takeaway</v>
      </c>
      <c r="H5313" s="1">
        <f>VLOOKUP(A5313,Cafe_sales!$A$1:$O$10001,15,FALSE)</f>
        <v>45057</v>
      </c>
    </row>
    <row r="5314" spans="1:8" x14ac:dyDescent="0.35">
      <c r="A5314" t="s">
        <v>8433</v>
      </c>
      <c r="B5314" t="str">
        <f>VLOOKUP(A5314,Cafe_sales!$A$1:$O$10001,9,FALSE)</f>
        <v>Cookie</v>
      </c>
      <c r="C5314" s="6">
        <f>VLOOKUP(A5314,Cafe_sales!$A$1:$O$10001,10,FALSE)</f>
        <v>2</v>
      </c>
      <c r="D5314" s="10">
        <f>VLOOKUP(A5314,Cafe_sales!$A$1:$O$10001,11,FALSE)</f>
        <v>1</v>
      </c>
      <c r="E5314" s="6">
        <f>VLOOKUP(A5314,Cafe_sales!$A$1:$O$10001,12,FALSE)</f>
        <v>2</v>
      </c>
      <c r="F5314" t="str">
        <f>VLOOKUP(A5314,Cafe_sales!$A$1:$O$10001,13,FALSE)</f>
        <v>Cash</v>
      </c>
      <c r="G5314" t="str">
        <f>VLOOKUP(A5314,Cafe_sales!$A$1:$O$10001,14,FALSE)</f>
        <v>In-store</v>
      </c>
      <c r="H5314" s="8">
        <f>VLOOKUP(A5314,Cafe_sales!$A$1:$O$10001,15,FALSE)</f>
        <v>45229</v>
      </c>
    </row>
    <row r="5315" spans="1:8" hidden="1" x14ac:dyDescent="0.35">
      <c r="A5315" t="s">
        <v>3988</v>
      </c>
      <c r="B5315" t="str">
        <f>VLOOKUP(A5315,Cafe_sales!$A$1:$O$10001,9,FALSE)</f>
        <v>Salad</v>
      </c>
      <c r="C5315">
        <f>VLOOKUP(A5315,Cafe_sales!$A$1:$O$10001,10,FALSE)</f>
        <v>2</v>
      </c>
      <c r="D5315">
        <f>VLOOKUP(A5315,Cafe_sales!$A$1:$O$10001,11,FALSE)</f>
        <v>5</v>
      </c>
      <c r="E5315">
        <f>VLOOKUP(A5315,Cafe_sales!$A$1:$O$10001,12,FALSE)</f>
        <v>10</v>
      </c>
      <c r="F5315" t="str">
        <f>VLOOKUP(A5315,Cafe_sales!$A$1:$O$10001,13,FALSE)</f>
        <v>Cash</v>
      </c>
      <c r="G5315" t="str">
        <f>VLOOKUP(A5315,Cafe_sales!$A$1:$O$10001,14,FALSE)</f>
        <v>Takeaway</v>
      </c>
      <c r="H5315" s="1">
        <f>VLOOKUP(A5315,Cafe_sales!$A$1:$O$10001,15,FALSE)</f>
        <v>45133</v>
      </c>
    </row>
    <row r="5316" spans="1:8" hidden="1" x14ac:dyDescent="0.35">
      <c r="A5316" t="s">
        <v>5446</v>
      </c>
      <c r="B5316" t="str">
        <f>VLOOKUP(A5316,Cafe_sales!$A$1:$O$10001,9,FALSE)</f>
        <v>Cake</v>
      </c>
      <c r="C5316">
        <f>VLOOKUP(A5316,Cafe_sales!$A$1:$O$10001,10,FALSE)</f>
        <v>1</v>
      </c>
      <c r="D5316">
        <f>VLOOKUP(A5316,Cafe_sales!$A$1:$O$10001,11,FALSE)</f>
        <v>3</v>
      </c>
      <c r="E5316">
        <f>VLOOKUP(A5316,Cafe_sales!$A$1:$O$10001,12,FALSE)</f>
        <v>3</v>
      </c>
      <c r="F5316" t="str">
        <f>VLOOKUP(A5316,Cafe_sales!$A$1:$O$10001,13,FALSE)</f>
        <v>Credit Card</v>
      </c>
      <c r="G5316" t="str">
        <f>VLOOKUP(A5316,Cafe_sales!$A$1:$O$10001,14,FALSE)</f>
        <v>Takeaway</v>
      </c>
      <c r="H5316" s="1">
        <f>VLOOKUP(A5316,Cafe_sales!$A$1:$O$10001,15,FALSE)</f>
        <v>44998</v>
      </c>
    </row>
    <row r="5317" spans="1:8" hidden="1" x14ac:dyDescent="0.35">
      <c r="A5317" t="s">
        <v>5590</v>
      </c>
      <c r="B5317" t="str">
        <f>VLOOKUP(A5317,Cafe_sales!$A$1:$O$10001,9,FALSE)</f>
        <v>Salad</v>
      </c>
      <c r="C5317">
        <f>VLOOKUP(A5317,Cafe_sales!$A$1:$O$10001,10,FALSE)</f>
        <v>3</v>
      </c>
      <c r="D5317">
        <f>VLOOKUP(A5317,Cafe_sales!$A$1:$O$10001,11,FALSE)</f>
        <v>5</v>
      </c>
      <c r="E5317">
        <f>VLOOKUP(A5317,Cafe_sales!$A$1:$O$10001,12,FALSE)</f>
        <v>10</v>
      </c>
      <c r="F5317" t="str">
        <f>VLOOKUP(A5317,Cafe_sales!$A$1:$O$10001,13,FALSE)</f>
        <v>Default mode</v>
      </c>
      <c r="G5317" t="str">
        <f>VLOOKUP(A5317,Cafe_sales!$A$1:$O$10001,14,FALSE)</f>
        <v>Takeaway</v>
      </c>
      <c r="H5317" s="1">
        <f>VLOOKUP(A5317,Cafe_sales!$A$1:$O$10001,15,FALSE)</f>
        <v>45024</v>
      </c>
    </row>
    <row r="5318" spans="1:8" hidden="1" x14ac:dyDescent="0.35">
      <c r="A5318" t="s">
        <v>5235</v>
      </c>
      <c r="B5318" t="str">
        <f>VLOOKUP(A5318,Cafe_sales!$A$1:$O$10001,9,FALSE)</f>
        <v>Juice</v>
      </c>
      <c r="C5318">
        <f>VLOOKUP(A5318,Cafe_sales!$A$1:$O$10001,10,FALSE)</f>
        <v>3</v>
      </c>
      <c r="D5318">
        <f>VLOOKUP(A5318,Cafe_sales!$A$1:$O$10001,11,FALSE)</f>
        <v>3</v>
      </c>
      <c r="E5318">
        <f>VLOOKUP(A5318,Cafe_sales!$A$1:$O$10001,12,FALSE)</f>
        <v>12</v>
      </c>
      <c r="F5318" t="str">
        <f>VLOOKUP(A5318,Cafe_sales!$A$1:$O$10001,13,FALSE)</f>
        <v>Digital Wallet</v>
      </c>
      <c r="G5318" t="str">
        <f>VLOOKUP(A5318,Cafe_sales!$A$1:$O$10001,14,FALSE)</f>
        <v>Takeaway</v>
      </c>
      <c r="H5318" s="1">
        <f>VLOOKUP(A5318,Cafe_sales!$A$1:$O$10001,15,FALSE)</f>
        <v>45264</v>
      </c>
    </row>
    <row r="5319" spans="1:8" x14ac:dyDescent="0.35">
      <c r="A5319" t="s">
        <v>8181</v>
      </c>
      <c r="B5319" t="str">
        <f>VLOOKUP(A5319,Cafe_sales!$A$1:$O$10001,9,FALSE)</f>
        <v>Salad</v>
      </c>
      <c r="C5319" s="6">
        <f>VLOOKUP(A5319,Cafe_sales!$A$1:$O$10001,10,FALSE)</f>
        <v>4</v>
      </c>
      <c r="D5319" s="10">
        <f>VLOOKUP(A5319,Cafe_sales!$A$1:$O$10001,11,FALSE)</f>
        <v>5</v>
      </c>
      <c r="E5319" s="6">
        <f>VLOOKUP(A5319,Cafe_sales!$A$1:$O$10001,12,FALSE)</f>
        <v>20</v>
      </c>
      <c r="F5319" t="str">
        <f>VLOOKUP(A5319,Cafe_sales!$A$1:$O$10001,13,FALSE)</f>
        <v>Digital Wallet</v>
      </c>
      <c r="G5319" t="str">
        <f>VLOOKUP(A5319,Cafe_sales!$A$1:$O$10001,14,FALSE)</f>
        <v>In-store</v>
      </c>
      <c r="H5319" s="8">
        <f>VLOOKUP(A5319,Cafe_sales!$A$1:$O$10001,15,FALSE)</f>
        <v>45127</v>
      </c>
    </row>
    <row r="5320" spans="1:8" hidden="1" x14ac:dyDescent="0.35">
      <c r="A5320" t="s">
        <v>1481</v>
      </c>
      <c r="B5320" t="str">
        <f>VLOOKUP(A5320,Cafe_sales!$A$1:$O$10001,9,FALSE)</f>
        <v>Salad</v>
      </c>
      <c r="C5320">
        <f>VLOOKUP(A5320,Cafe_sales!$A$1:$O$10001,10,FALSE)</f>
        <v>3.0408789589982814</v>
      </c>
      <c r="D5320">
        <f>VLOOKUP(A5320,Cafe_sales!$A$1:$O$10001,11,FALSE)</f>
        <v>5</v>
      </c>
      <c r="E5320">
        <f>VLOOKUP(A5320,Cafe_sales!$A$1:$O$10001,12,FALSE)</f>
        <v>15</v>
      </c>
      <c r="F5320" t="str">
        <f>VLOOKUP(A5320,Cafe_sales!$A$1:$O$10001,13,FALSE)</f>
        <v>Cash</v>
      </c>
      <c r="G5320" t="str">
        <f>VLOOKUP(A5320,Cafe_sales!$A$1:$O$10001,14,FALSE)</f>
        <v>Takeaway</v>
      </c>
      <c r="H5320" s="1">
        <f>VLOOKUP(A5320,Cafe_sales!$A$1:$O$10001,15,FALSE)</f>
        <v>45085</v>
      </c>
    </row>
    <row r="5321" spans="1:8" hidden="1" x14ac:dyDescent="0.35">
      <c r="A5321" t="s">
        <v>9658</v>
      </c>
      <c r="B5321" t="str">
        <f>VLOOKUP(A5321,Cafe_sales!$A$1:$O$10001,9,FALSE)</f>
        <v>Tea</v>
      </c>
      <c r="C5321">
        <f>VLOOKUP(A5321,Cafe_sales!$A$1:$O$10001,10,FALSE)</f>
        <v>5</v>
      </c>
      <c r="D5321">
        <f>VLOOKUP(A5321,Cafe_sales!$A$1:$O$10001,11,FALSE)</f>
        <v>1.5</v>
      </c>
      <c r="E5321">
        <f>VLOOKUP(A5321,Cafe_sales!$A$1:$O$10001,12,FALSE)</f>
        <v>7.5</v>
      </c>
      <c r="F5321" t="str">
        <f>VLOOKUP(A5321,Cafe_sales!$A$1:$O$10001,13,FALSE)</f>
        <v>Cash</v>
      </c>
      <c r="G5321" t="str">
        <f>VLOOKUP(A5321,Cafe_sales!$A$1:$O$10001,14,FALSE)</f>
        <v>Cafe</v>
      </c>
      <c r="H5321" s="1">
        <f>VLOOKUP(A5321,Cafe_sales!$A$1:$O$10001,15,FALSE)</f>
        <v>44984</v>
      </c>
    </row>
    <row r="5322" spans="1:8" x14ac:dyDescent="0.35">
      <c r="A5322" t="s">
        <v>5744</v>
      </c>
      <c r="B5322" t="str">
        <f>VLOOKUP(A5322,Cafe_sales!$A$1:$O$10001,9,FALSE)</f>
        <v>Juice</v>
      </c>
      <c r="C5322" s="6">
        <f>VLOOKUP(A5322,Cafe_sales!$A$1:$O$10001,10,FALSE)</f>
        <v>4</v>
      </c>
      <c r="D5322" s="10">
        <f>VLOOKUP(A5322,Cafe_sales!$A$1:$O$10001,11,FALSE)</f>
        <v>3</v>
      </c>
      <c r="E5322" s="6">
        <f>VLOOKUP(A5322,Cafe_sales!$A$1:$O$10001,12,FALSE)</f>
        <v>12</v>
      </c>
      <c r="F5322" t="str">
        <f>VLOOKUP(A5322,Cafe_sales!$A$1:$O$10001,13,FALSE)</f>
        <v>Digital Wallet</v>
      </c>
      <c r="G5322" t="str">
        <f>VLOOKUP(A5322,Cafe_sales!$A$1:$O$10001,14,FALSE)</f>
        <v>In-store</v>
      </c>
      <c r="H5322" s="8">
        <f>VLOOKUP(A5322,Cafe_sales!$A$1:$O$10001,15,FALSE)</f>
        <v>45078</v>
      </c>
    </row>
    <row r="5323" spans="1:8" x14ac:dyDescent="0.35">
      <c r="A5323" t="s">
        <v>1256</v>
      </c>
      <c r="B5323" t="str">
        <f>VLOOKUP(A5323,Cafe_sales!$A$1:$O$10001,9,FALSE)</f>
        <v>Sandwich</v>
      </c>
      <c r="C5323" s="6">
        <f>VLOOKUP(A5323,Cafe_sales!$A$1:$O$10001,10,FALSE)</f>
        <v>4</v>
      </c>
      <c r="D5323" s="10">
        <f>VLOOKUP(A5323,Cafe_sales!$A$1:$O$10001,11,FALSE)</f>
        <v>4</v>
      </c>
      <c r="E5323" s="6">
        <f>VLOOKUP(A5323,Cafe_sales!$A$1:$O$10001,12,FALSE)</f>
        <v>16</v>
      </c>
      <c r="F5323" t="str">
        <f>VLOOKUP(A5323,Cafe_sales!$A$1:$O$10001,13,FALSE)</f>
        <v>Default mode</v>
      </c>
      <c r="G5323" t="str">
        <f>VLOOKUP(A5323,Cafe_sales!$A$1:$O$10001,14,FALSE)</f>
        <v>UNKNOWN</v>
      </c>
      <c r="H5323" s="8">
        <f>VLOOKUP(A5323,Cafe_sales!$A$1:$O$10001,15,FALSE)</f>
        <v>45102</v>
      </c>
    </row>
    <row r="5324" spans="1:8" x14ac:dyDescent="0.35">
      <c r="A5324" t="s">
        <v>8896</v>
      </c>
      <c r="B5324" t="str">
        <f>VLOOKUP(A5324,Cafe_sales!$A$1:$O$10001,9,FALSE)</f>
        <v>Salad</v>
      </c>
      <c r="C5324" s="6">
        <f>VLOOKUP(A5324,Cafe_sales!$A$1:$O$10001,10,FALSE)</f>
        <v>1</v>
      </c>
      <c r="D5324" s="10">
        <f>VLOOKUP(A5324,Cafe_sales!$A$1:$O$10001,11,FALSE)</f>
        <v>5</v>
      </c>
      <c r="E5324" s="6">
        <f>VLOOKUP(A5324,Cafe_sales!$A$1:$O$10001,12,FALSE)</f>
        <v>5</v>
      </c>
      <c r="F5324" t="str">
        <f>VLOOKUP(A5324,Cafe_sales!$A$1:$O$10001,13,FALSE)</f>
        <v>Credit Card</v>
      </c>
      <c r="G5324" t="str">
        <f>VLOOKUP(A5324,Cafe_sales!$A$1:$O$10001,14,FALSE)</f>
        <v>UNKNOWN</v>
      </c>
      <c r="H5324" s="8">
        <f>VLOOKUP(A5324,Cafe_sales!$A$1:$O$10001,15,FALSE)</f>
        <v>45041</v>
      </c>
    </row>
    <row r="5325" spans="1:8" hidden="1" x14ac:dyDescent="0.35">
      <c r="A5325" t="s">
        <v>338</v>
      </c>
      <c r="B5325" t="str">
        <f>VLOOKUP(A5325,Cafe_sales!$A$1:$O$10001,9,FALSE)</f>
        <v>Coffee</v>
      </c>
      <c r="C5325">
        <f>VLOOKUP(A5325,Cafe_sales!$A$1:$O$10001,10,FALSE)</f>
        <v>2</v>
      </c>
      <c r="D5325">
        <f>VLOOKUP(A5325,Cafe_sales!$A$1:$O$10001,11,FALSE)</f>
        <v>0</v>
      </c>
      <c r="E5325">
        <f>VLOOKUP(A5325,Cafe_sales!$A$1:$O$10001,12,FALSE)</f>
        <v>4</v>
      </c>
      <c r="F5325" t="str">
        <f>VLOOKUP(A5325,Cafe_sales!$A$1:$O$10001,13,FALSE)</f>
        <v>Credit Card</v>
      </c>
      <c r="G5325" t="str">
        <f>VLOOKUP(A5325,Cafe_sales!$A$1:$O$10001,14,FALSE)</f>
        <v>Takeaway</v>
      </c>
      <c r="H5325" s="1">
        <f>VLOOKUP(A5325,Cafe_sales!$A$1:$O$10001,15,FALSE)</f>
        <v>44936</v>
      </c>
    </row>
    <row r="5326" spans="1:8" x14ac:dyDescent="0.35">
      <c r="A5326" t="s">
        <v>1371</v>
      </c>
      <c r="B5326" t="str">
        <f>VLOOKUP(A5326,Cafe_sales!$A$1:$O$10001,9,FALSE)</f>
        <v>Sandwich</v>
      </c>
      <c r="C5326" s="6">
        <f>VLOOKUP(A5326,Cafe_sales!$A$1:$O$10001,10,FALSE)</f>
        <v>3</v>
      </c>
      <c r="D5326" s="10">
        <f>VLOOKUP(A5326,Cafe_sales!$A$1:$O$10001,11,FALSE)</f>
        <v>4</v>
      </c>
      <c r="E5326" s="6">
        <f>VLOOKUP(A5326,Cafe_sales!$A$1:$O$10001,12,FALSE)</f>
        <v>12</v>
      </c>
      <c r="F5326" t="str">
        <f>VLOOKUP(A5326,Cafe_sales!$A$1:$O$10001,13,FALSE)</f>
        <v>Credit Card</v>
      </c>
      <c r="G5326" t="str">
        <f>VLOOKUP(A5326,Cafe_sales!$A$1:$O$10001,14,FALSE)</f>
        <v>UNKNOWN</v>
      </c>
      <c r="H5326" s="8">
        <f>VLOOKUP(A5326,Cafe_sales!$A$1:$O$10001,15,FALSE)</f>
        <v>45279</v>
      </c>
    </row>
    <row r="5327" spans="1:8" x14ac:dyDescent="0.35">
      <c r="A5327" t="s">
        <v>7538</v>
      </c>
      <c r="B5327" t="str">
        <f>VLOOKUP(A5327,Cafe_sales!$A$1:$O$10001,9,FALSE)</f>
        <v>Juice</v>
      </c>
      <c r="C5327" s="6">
        <f>VLOOKUP(A5327,Cafe_sales!$A$1:$O$10001,10,FALSE)</f>
        <v>5</v>
      </c>
      <c r="D5327" s="10">
        <f>VLOOKUP(A5327,Cafe_sales!$A$1:$O$10001,11,FALSE)</f>
        <v>3</v>
      </c>
      <c r="E5327" s="6">
        <f>VLOOKUP(A5327,Cafe_sales!$A$1:$O$10001,12,FALSE)</f>
        <v>15</v>
      </c>
      <c r="F5327" t="str">
        <f>VLOOKUP(A5327,Cafe_sales!$A$1:$O$10001,13,FALSE)</f>
        <v>Default mode</v>
      </c>
      <c r="G5327" t="str">
        <f>VLOOKUP(A5327,Cafe_sales!$A$1:$O$10001,14,FALSE)</f>
        <v>In-store</v>
      </c>
      <c r="H5327" s="8">
        <f>VLOOKUP(A5327,Cafe_sales!$A$1:$O$10001,15,FALSE)</f>
        <v>44927</v>
      </c>
    </row>
    <row r="5328" spans="1:8" x14ac:dyDescent="0.35">
      <c r="A5328" t="s">
        <v>7518</v>
      </c>
      <c r="B5328" t="str">
        <f>VLOOKUP(A5328,Cafe_sales!$A$1:$O$10001,9,FALSE)</f>
        <v>Tea</v>
      </c>
      <c r="C5328" s="6">
        <f>VLOOKUP(A5328,Cafe_sales!$A$1:$O$10001,10,FALSE)</f>
        <v>1</v>
      </c>
      <c r="D5328" s="10">
        <f>VLOOKUP(A5328,Cafe_sales!$A$1:$O$10001,11,FALSE)</f>
        <v>1.5</v>
      </c>
      <c r="E5328" s="6">
        <f>VLOOKUP(A5328,Cafe_sales!$A$1:$O$10001,12,FALSE)</f>
        <v>1.5</v>
      </c>
      <c r="F5328" t="str">
        <f>VLOOKUP(A5328,Cafe_sales!$A$1:$O$10001,13,FALSE)</f>
        <v>Cash</v>
      </c>
      <c r="G5328" t="str">
        <f>VLOOKUP(A5328,Cafe_sales!$A$1:$O$10001,14,FALSE)</f>
        <v>UNKNOWN</v>
      </c>
      <c r="H5328" s="8">
        <f>VLOOKUP(A5328,Cafe_sales!$A$1:$O$10001,15,FALSE)</f>
        <v>44977</v>
      </c>
    </row>
    <row r="5329" spans="1:8" x14ac:dyDescent="0.35">
      <c r="A5329" t="s">
        <v>754</v>
      </c>
      <c r="B5329" t="str">
        <f>VLOOKUP(A5329,Cafe_sales!$A$1:$O$10001,9,FALSE)</f>
        <v>Coffee</v>
      </c>
      <c r="C5329" s="6">
        <f>VLOOKUP(A5329,Cafe_sales!$A$1:$O$10001,10,FALSE)</f>
        <v>4</v>
      </c>
      <c r="D5329" s="10">
        <f>VLOOKUP(A5329,Cafe_sales!$A$1:$O$10001,11,FALSE)</f>
        <v>2</v>
      </c>
      <c r="E5329" s="6">
        <f>VLOOKUP(A5329,Cafe_sales!$A$1:$O$10001,12,FALSE)</f>
        <v>8</v>
      </c>
      <c r="F5329" t="str">
        <f>VLOOKUP(A5329,Cafe_sales!$A$1:$O$10001,13,FALSE)</f>
        <v>Credit Card</v>
      </c>
      <c r="G5329" t="str">
        <f>VLOOKUP(A5329,Cafe_sales!$A$1:$O$10001,14,FALSE)</f>
        <v>UNKNOWN</v>
      </c>
      <c r="H5329" s="8">
        <f>VLOOKUP(A5329,Cafe_sales!$A$1:$O$10001,15,FALSE)</f>
        <v>45088</v>
      </c>
    </row>
    <row r="5330" spans="1:8" x14ac:dyDescent="0.35">
      <c r="A5330" t="s">
        <v>247</v>
      </c>
      <c r="B5330" t="str">
        <f>VLOOKUP(A5330,Cafe_sales!$A$1:$O$10001,9,FALSE)</f>
        <v>Cookie</v>
      </c>
      <c r="C5330" s="6">
        <f>VLOOKUP(A5330,Cafe_sales!$A$1:$O$10001,10,FALSE)</f>
        <v>1</v>
      </c>
      <c r="D5330" s="10">
        <f>VLOOKUP(A5330,Cafe_sales!$A$1:$O$10001,11,FALSE)</f>
        <v>1</v>
      </c>
      <c r="E5330" s="6">
        <f>VLOOKUP(A5330,Cafe_sales!$A$1:$O$10001,12,FALSE)</f>
        <v>1</v>
      </c>
      <c r="F5330" t="str">
        <f>VLOOKUP(A5330,Cafe_sales!$A$1:$O$10001,13,FALSE)</f>
        <v>Cash</v>
      </c>
      <c r="G5330" t="str">
        <f>VLOOKUP(A5330,Cafe_sales!$A$1:$O$10001,14,FALSE)</f>
        <v>In-store</v>
      </c>
      <c r="H5330" s="8">
        <f>VLOOKUP(A5330,Cafe_sales!$A$1:$O$10001,15,FALSE)</f>
        <v>44927</v>
      </c>
    </row>
    <row r="5331" spans="1:8" x14ac:dyDescent="0.35">
      <c r="A5331" t="s">
        <v>9188</v>
      </c>
      <c r="B5331" t="str">
        <f>VLOOKUP(A5331,Cafe_sales!$A$1:$O$10001,9,FALSE)</f>
        <v>Smoothie</v>
      </c>
      <c r="C5331" s="6">
        <f>VLOOKUP(A5331,Cafe_sales!$A$1:$O$10001,10,FALSE)</f>
        <v>3</v>
      </c>
      <c r="D5331" s="10">
        <f>VLOOKUP(A5331,Cafe_sales!$A$1:$O$10001,11,FALSE)</f>
        <v>4</v>
      </c>
      <c r="E5331" s="6">
        <f>VLOOKUP(A5331,Cafe_sales!$A$1:$O$10001,12,FALSE)</f>
        <v>12</v>
      </c>
      <c r="F5331" t="str">
        <f>VLOOKUP(A5331,Cafe_sales!$A$1:$O$10001,13,FALSE)</f>
        <v>Credit Card</v>
      </c>
      <c r="G5331" t="str">
        <f>VLOOKUP(A5331,Cafe_sales!$A$1:$O$10001,14,FALSE)</f>
        <v>UNKNOWN</v>
      </c>
      <c r="H5331" s="8">
        <f>VLOOKUP(A5331,Cafe_sales!$A$1:$O$10001,15,FALSE)</f>
        <v>45035</v>
      </c>
    </row>
    <row r="5332" spans="1:8" x14ac:dyDescent="0.35">
      <c r="A5332" t="s">
        <v>8573</v>
      </c>
      <c r="B5332" t="str">
        <f>VLOOKUP(A5332,Cafe_sales!$A$1:$O$10001,9,FALSE)</f>
        <v>Smoothie</v>
      </c>
      <c r="C5332" s="6">
        <f>VLOOKUP(A5332,Cafe_sales!$A$1:$O$10001,10,FALSE)</f>
        <v>1</v>
      </c>
      <c r="D5332" s="10">
        <f>VLOOKUP(A5332,Cafe_sales!$A$1:$O$10001,11,FALSE)</f>
        <v>4</v>
      </c>
      <c r="E5332" s="6">
        <f>VLOOKUP(A5332,Cafe_sales!$A$1:$O$10001,12,FALSE)</f>
        <v>4</v>
      </c>
      <c r="F5332" t="str">
        <f>VLOOKUP(A5332,Cafe_sales!$A$1:$O$10001,13,FALSE)</f>
        <v>Digital Wallet</v>
      </c>
      <c r="G5332" t="str">
        <f>VLOOKUP(A5332,Cafe_sales!$A$1:$O$10001,14,FALSE)</f>
        <v>UNKNOWN</v>
      </c>
      <c r="H5332" s="8">
        <f>VLOOKUP(A5332,Cafe_sales!$A$1:$O$10001,15,FALSE)</f>
        <v>45201</v>
      </c>
    </row>
    <row r="5333" spans="1:8" hidden="1" x14ac:dyDescent="0.35">
      <c r="A5333" t="s">
        <v>5621</v>
      </c>
      <c r="B5333" t="str">
        <f>VLOOKUP(A5333,Cafe_sales!$A$1:$O$10001,9,FALSE)</f>
        <v>Coffee</v>
      </c>
      <c r="C5333">
        <f>VLOOKUP(A5333,Cafe_sales!$A$1:$O$10001,10,FALSE)</f>
        <v>2</v>
      </c>
      <c r="D5333">
        <f>VLOOKUP(A5333,Cafe_sales!$A$1:$O$10001,11,FALSE)</f>
        <v>2</v>
      </c>
      <c r="E5333">
        <f>VLOOKUP(A5333,Cafe_sales!$A$1:$O$10001,12,FALSE)</f>
        <v>4</v>
      </c>
      <c r="F5333" t="str">
        <f>VLOOKUP(A5333,Cafe_sales!$A$1:$O$10001,13,FALSE)</f>
        <v>Default mode</v>
      </c>
      <c r="G5333" t="str">
        <f>VLOOKUP(A5333,Cafe_sales!$A$1:$O$10001,14,FALSE)</f>
        <v>Takeaway</v>
      </c>
      <c r="H5333" s="1">
        <f>VLOOKUP(A5333,Cafe_sales!$A$1:$O$10001,15,FALSE)</f>
        <v>45240</v>
      </c>
    </row>
    <row r="5334" spans="1:8" x14ac:dyDescent="0.35">
      <c r="A5334" t="s">
        <v>9993</v>
      </c>
      <c r="B5334" t="str">
        <f>VLOOKUP(A5334,Cafe_sales!$A$1:$O$10001,9,FALSE)</f>
        <v>Sandwich</v>
      </c>
      <c r="C5334" s="6">
        <f>VLOOKUP(A5334,Cafe_sales!$A$1:$O$10001,10,FALSE)</f>
        <v>5</v>
      </c>
      <c r="D5334" s="10">
        <f>VLOOKUP(A5334,Cafe_sales!$A$1:$O$10001,11,FALSE)</f>
        <v>4</v>
      </c>
      <c r="E5334" s="6">
        <f>VLOOKUP(A5334,Cafe_sales!$A$1:$O$10001,12,FALSE)</f>
        <v>20</v>
      </c>
      <c r="F5334" t="str">
        <f>VLOOKUP(A5334,Cafe_sales!$A$1:$O$10001,13,FALSE)</f>
        <v>Cash</v>
      </c>
      <c r="G5334" t="str">
        <f>VLOOKUP(A5334,Cafe_sales!$A$1:$O$10001,14,FALSE)</f>
        <v>In-store</v>
      </c>
      <c r="H5334" s="8">
        <f>VLOOKUP(A5334,Cafe_sales!$A$1:$O$10001,15,FALSE)</f>
        <v>44990</v>
      </c>
    </row>
    <row r="5335" spans="1:8" x14ac:dyDescent="0.35">
      <c r="A5335" t="s">
        <v>6726</v>
      </c>
      <c r="B5335" t="str">
        <f>VLOOKUP(A5335,Cafe_sales!$A$1:$O$10001,9,FALSE)</f>
        <v>Tea</v>
      </c>
      <c r="C5335" s="6">
        <f>VLOOKUP(A5335,Cafe_sales!$A$1:$O$10001,10,FALSE)</f>
        <v>2</v>
      </c>
      <c r="D5335" s="10">
        <f>VLOOKUP(A5335,Cafe_sales!$A$1:$O$10001,11,FALSE)</f>
        <v>1.5</v>
      </c>
      <c r="E5335" s="6">
        <f>VLOOKUP(A5335,Cafe_sales!$A$1:$O$10001,12,FALSE)</f>
        <v>3</v>
      </c>
      <c r="F5335" t="str">
        <f>VLOOKUP(A5335,Cafe_sales!$A$1:$O$10001,13,FALSE)</f>
        <v>Digital Wallet</v>
      </c>
      <c r="G5335" t="str">
        <f>VLOOKUP(A5335,Cafe_sales!$A$1:$O$10001,14,FALSE)</f>
        <v>UNKNOWN</v>
      </c>
      <c r="H5335" s="8">
        <f>VLOOKUP(A5335,Cafe_sales!$A$1:$O$10001,15,FALSE)</f>
        <v>45008</v>
      </c>
    </row>
    <row r="5336" spans="1:8" hidden="1" x14ac:dyDescent="0.35">
      <c r="A5336" t="s">
        <v>759</v>
      </c>
      <c r="B5336" t="str">
        <f>VLOOKUP(A5336,Cafe_sales!$A$1:$O$10001,9,FALSE)</f>
        <v>Coffee</v>
      </c>
      <c r="C5336">
        <f>VLOOKUP(A5336,Cafe_sales!$A$1:$O$10001,10,FALSE)</f>
        <v>3</v>
      </c>
      <c r="D5336">
        <f>VLOOKUP(A5336,Cafe_sales!$A$1:$O$10001,11,FALSE)</f>
        <v>3</v>
      </c>
      <c r="E5336">
        <f>VLOOKUP(A5336,Cafe_sales!$A$1:$O$10001,12,FALSE)</f>
        <v>6</v>
      </c>
      <c r="F5336" t="str">
        <f>VLOOKUP(A5336,Cafe_sales!$A$1:$O$10001,13,FALSE)</f>
        <v>Digital Wallet</v>
      </c>
      <c r="G5336" t="str">
        <f>VLOOKUP(A5336,Cafe_sales!$A$1:$O$10001,14,FALSE)</f>
        <v>Takeaway</v>
      </c>
      <c r="H5336" s="1">
        <f>VLOOKUP(A5336,Cafe_sales!$A$1:$O$10001,15,FALSE)</f>
        <v>45184</v>
      </c>
    </row>
    <row r="5337" spans="1:8" x14ac:dyDescent="0.35">
      <c r="A5337" t="s">
        <v>3873</v>
      </c>
      <c r="B5337" t="str">
        <f>VLOOKUP(A5337,Cafe_sales!$A$1:$O$10001,9,FALSE)</f>
        <v>Cake</v>
      </c>
      <c r="C5337" s="6">
        <f>VLOOKUP(A5337,Cafe_sales!$A$1:$O$10001,10,FALSE)</f>
        <v>2</v>
      </c>
      <c r="D5337" s="10">
        <f>VLOOKUP(A5337,Cafe_sales!$A$1:$O$10001,11,FALSE)</f>
        <v>0</v>
      </c>
      <c r="E5337" s="6">
        <f>VLOOKUP(A5337,Cafe_sales!$A$1:$O$10001,12,FALSE)</f>
        <v>6</v>
      </c>
      <c r="F5337" t="str">
        <f>VLOOKUP(A5337,Cafe_sales!$A$1:$O$10001,13,FALSE)</f>
        <v>Credit Card</v>
      </c>
      <c r="G5337" t="str">
        <f>VLOOKUP(A5337,Cafe_sales!$A$1:$O$10001,14,FALSE)</f>
        <v>UNKNOWN</v>
      </c>
      <c r="H5337" s="8">
        <f>VLOOKUP(A5337,Cafe_sales!$A$1:$O$10001,15,FALSE)</f>
        <v>45104</v>
      </c>
    </row>
    <row r="5338" spans="1:8" x14ac:dyDescent="0.35">
      <c r="A5338" t="s">
        <v>2622</v>
      </c>
      <c r="B5338" t="str">
        <f>VLOOKUP(A5338,Cafe_sales!$A$1:$O$10001,9,FALSE)</f>
        <v>Juice</v>
      </c>
      <c r="C5338" s="6">
        <f>VLOOKUP(A5338,Cafe_sales!$A$1:$O$10001,10,FALSE)</f>
        <v>1</v>
      </c>
      <c r="D5338" s="10">
        <f>VLOOKUP(A5338,Cafe_sales!$A$1:$O$10001,11,FALSE)</f>
        <v>5</v>
      </c>
      <c r="E5338" s="6">
        <f>VLOOKUP(A5338,Cafe_sales!$A$1:$O$10001,12,FALSE)</f>
        <v>5</v>
      </c>
      <c r="F5338" t="str">
        <f>VLOOKUP(A5338,Cafe_sales!$A$1:$O$10001,13,FALSE)</f>
        <v>Cash</v>
      </c>
      <c r="G5338" t="str">
        <f>VLOOKUP(A5338,Cafe_sales!$A$1:$O$10001,14,FALSE)</f>
        <v>UNKNOWN</v>
      </c>
      <c r="H5338" s="8">
        <f>VLOOKUP(A5338,Cafe_sales!$A$1:$O$10001,15,FALSE)</f>
        <v>44943</v>
      </c>
    </row>
    <row r="5339" spans="1:8" hidden="1" x14ac:dyDescent="0.35">
      <c r="A5339" t="s">
        <v>7608</v>
      </c>
      <c r="B5339" t="str">
        <f>VLOOKUP(A5339,Cafe_sales!$A$1:$O$10001,9,FALSE)</f>
        <v>Tea</v>
      </c>
      <c r="C5339">
        <f>VLOOKUP(A5339,Cafe_sales!$A$1:$O$10001,10,FALSE)</f>
        <v>3.0525629887054735</v>
      </c>
      <c r="D5339">
        <f>VLOOKUP(A5339,Cafe_sales!$A$1:$O$10001,11,FALSE)</f>
        <v>1.5</v>
      </c>
      <c r="E5339">
        <f>VLOOKUP(A5339,Cafe_sales!$A$1:$O$10001,12,FALSE)</f>
        <v>7.5</v>
      </c>
      <c r="F5339" t="str">
        <f>VLOOKUP(A5339,Cafe_sales!$A$1:$O$10001,13,FALSE)</f>
        <v>UNKNOWN</v>
      </c>
      <c r="G5339" t="str">
        <f>VLOOKUP(A5339,Cafe_sales!$A$1:$O$10001,14,FALSE)</f>
        <v>Takeaway</v>
      </c>
      <c r="H5339" s="1">
        <f>VLOOKUP(A5339,Cafe_sales!$A$1:$O$10001,15,FALSE)</f>
        <v>45007</v>
      </c>
    </row>
    <row r="5340" spans="1:8" hidden="1" x14ac:dyDescent="0.35">
      <c r="A5340" t="s">
        <v>2022</v>
      </c>
      <c r="B5340" t="str">
        <f>VLOOKUP(A5340,Cafe_sales!$A$1:$O$10001,9,FALSE)</f>
        <v>Salad</v>
      </c>
      <c r="C5340">
        <f>VLOOKUP(A5340,Cafe_sales!$A$1:$O$10001,10,FALSE)</f>
        <v>3</v>
      </c>
      <c r="D5340">
        <f>VLOOKUP(A5340,Cafe_sales!$A$1:$O$10001,11,FALSE)</f>
        <v>5</v>
      </c>
      <c r="E5340">
        <f>VLOOKUP(A5340,Cafe_sales!$A$1:$O$10001,12,FALSE)</f>
        <v>15</v>
      </c>
      <c r="F5340" t="str">
        <f>VLOOKUP(A5340,Cafe_sales!$A$1:$O$10001,13,FALSE)</f>
        <v>Cash</v>
      </c>
      <c r="G5340" t="str">
        <f>VLOOKUP(A5340,Cafe_sales!$A$1:$O$10001,14,FALSE)</f>
        <v>Takeaway</v>
      </c>
      <c r="H5340" s="1">
        <f>VLOOKUP(A5340,Cafe_sales!$A$1:$O$10001,15,FALSE)</f>
        <v>45042</v>
      </c>
    </row>
    <row r="5341" spans="1:8" x14ac:dyDescent="0.35">
      <c r="A5341" t="s">
        <v>4718</v>
      </c>
      <c r="B5341" t="str">
        <f>VLOOKUP(A5341,Cafe_sales!$A$1:$O$10001,9,FALSE)</f>
        <v>Cookie</v>
      </c>
      <c r="C5341" s="6">
        <f>VLOOKUP(A5341,Cafe_sales!$A$1:$O$10001,10,FALSE)</f>
        <v>4</v>
      </c>
      <c r="D5341" s="10">
        <f>VLOOKUP(A5341,Cafe_sales!$A$1:$O$10001,11,FALSE)</f>
        <v>1</v>
      </c>
      <c r="E5341" s="6">
        <f>VLOOKUP(A5341,Cafe_sales!$A$1:$O$10001,12,FALSE)</f>
        <v>4</v>
      </c>
      <c r="F5341" t="str">
        <f>VLOOKUP(A5341,Cafe_sales!$A$1:$O$10001,13,FALSE)</f>
        <v>Digital Wallet</v>
      </c>
      <c r="G5341" t="str">
        <f>VLOOKUP(A5341,Cafe_sales!$A$1:$O$10001,14,FALSE)</f>
        <v>In-store</v>
      </c>
      <c r="H5341" s="8">
        <f>VLOOKUP(A5341,Cafe_sales!$A$1:$O$10001,15,FALSE)</f>
        <v>45244</v>
      </c>
    </row>
    <row r="5342" spans="1:8" x14ac:dyDescent="0.35">
      <c r="A5342" t="s">
        <v>1963</v>
      </c>
      <c r="B5342" t="str">
        <f>VLOOKUP(A5342,Cafe_sales!$A$1:$O$10001,9,FALSE)</f>
        <v>Sandwich</v>
      </c>
      <c r="C5342" s="6">
        <f>VLOOKUP(A5342,Cafe_sales!$A$1:$O$10001,10,FALSE)</f>
        <v>5</v>
      </c>
      <c r="D5342" s="10">
        <f>VLOOKUP(A5342,Cafe_sales!$A$1:$O$10001,11,FALSE)</f>
        <v>4</v>
      </c>
      <c r="E5342" s="6">
        <f>VLOOKUP(A5342,Cafe_sales!$A$1:$O$10001,12,FALSE)</f>
        <v>20</v>
      </c>
      <c r="F5342" t="str">
        <f>VLOOKUP(A5342,Cafe_sales!$A$1:$O$10001,13,FALSE)</f>
        <v>Default mode</v>
      </c>
      <c r="G5342" t="str">
        <f>VLOOKUP(A5342,Cafe_sales!$A$1:$O$10001,14,FALSE)</f>
        <v>In-store</v>
      </c>
      <c r="H5342" s="8">
        <f>VLOOKUP(A5342,Cafe_sales!$A$1:$O$10001,15,FALSE)</f>
        <v>45252</v>
      </c>
    </row>
    <row r="5343" spans="1:8" x14ac:dyDescent="0.35">
      <c r="A5343" t="s">
        <v>9724</v>
      </c>
      <c r="B5343" t="str">
        <f>VLOOKUP(A5343,Cafe_sales!$A$1:$O$10001,9,FALSE)</f>
        <v>Smoothie</v>
      </c>
      <c r="C5343" s="6">
        <f>VLOOKUP(A5343,Cafe_sales!$A$1:$O$10001,10,FALSE)</f>
        <v>5</v>
      </c>
      <c r="D5343" s="10">
        <f>VLOOKUP(A5343,Cafe_sales!$A$1:$O$10001,11,FALSE)</f>
        <v>4</v>
      </c>
      <c r="E5343" s="6">
        <f>VLOOKUP(A5343,Cafe_sales!$A$1:$O$10001,12,FALSE)</f>
        <v>20</v>
      </c>
      <c r="F5343" t="str">
        <f>VLOOKUP(A5343,Cafe_sales!$A$1:$O$10001,13,FALSE)</f>
        <v>Cash</v>
      </c>
      <c r="G5343" t="str">
        <f>VLOOKUP(A5343,Cafe_sales!$A$1:$O$10001,14,FALSE)</f>
        <v>In-store</v>
      </c>
      <c r="H5343" s="8">
        <f>VLOOKUP(A5343,Cafe_sales!$A$1:$O$10001,15,FALSE)</f>
        <v>45100</v>
      </c>
    </row>
    <row r="5344" spans="1:8" x14ac:dyDescent="0.35">
      <c r="A5344" t="s">
        <v>6421</v>
      </c>
      <c r="B5344" t="str">
        <f>VLOOKUP(A5344,Cafe_sales!$A$1:$O$10001,9,FALSE)</f>
        <v>Cake</v>
      </c>
      <c r="C5344" s="6">
        <f>VLOOKUP(A5344,Cafe_sales!$A$1:$O$10001,10,FALSE)</f>
        <v>5</v>
      </c>
      <c r="D5344" s="10">
        <f>VLOOKUP(A5344,Cafe_sales!$A$1:$O$10001,11,FALSE)</f>
        <v>3</v>
      </c>
      <c r="E5344" s="6">
        <f>VLOOKUP(A5344,Cafe_sales!$A$1:$O$10001,12,FALSE)</f>
        <v>15</v>
      </c>
      <c r="F5344" t="str">
        <f>VLOOKUP(A5344,Cafe_sales!$A$1:$O$10001,13,FALSE)</f>
        <v>Credit Card</v>
      </c>
      <c r="G5344" t="str">
        <f>VLOOKUP(A5344,Cafe_sales!$A$1:$O$10001,14,FALSE)</f>
        <v>UNKNOWN</v>
      </c>
      <c r="H5344" s="8">
        <f>VLOOKUP(A5344,Cafe_sales!$A$1:$O$10001,15,FALSE)</f>
        <v>45223</v>
      </c>
    </row>
    <row r="5345" spans="1:8" x14ac:dyDescent="0.35">
      <c r="A5345" t="s">
        <v>1838</v>
      </c>
      <c r="B5345" t="str">
        <f>VLOOKUP(A5345,Cafe_sales!$A$1:$O$10001,9,FALSE)</f>
        <v>Smoothie</v>
      </c>
      <c r="C5345" s="6">
        <f>VLOOKUP(A5345,Cafe_sales!$A$1:$O$10001,10,FALSE)</f>
        <v>3</v>
      </c>
      <c r="D5345" s="10">
        <f>VLOOKUP(A5345,Cafe_sales!$A$1:$O$10001,11,FALSE)</f>
        <v>4</v>
      </c>
      <c r="E5345" s="6">
        <f>VLOOKUP(A5345,Cafe_sales!$A$1:$O$10001,12,FALSE)</f>
        <v>12</v>
      </c>
      <c r="F5345" t="str">
        <f>VLOOKUP(A5345,Cafe_sales!$A$1:$O$10001,13,FALSE)</f>
        <v>Digital Wallet</v>
      </c>
      <c r="G5345" t="str">
        <f>VLOOKUP(A5345,Cafe_sales!$A$1:$O$10001,14,FALSE)</f>
        <v>In-store</v>
      </c>
      <c r="H5345" s="8">
        <f>VLOOKUP(A5345,Cafe_sales!$A$1:$O$10001,15,FALSE)</f>
        <v>45180</v>
      </c>
    </row>
    <row r="5346" spans="1:8" x14ac:dyDescent="0.35">
      <c r="A5346" t="s">
        <v>2581</v>
      </c>
      <c r="B5346" t="str">
        <f>VLOOKUP(A5346,Cafe_sales!$A$1:$O$10001,9,FALSE)</f>
        <v>Cake</v>
      </c>
      <c r="C5346" s="6">
        <f>VLOOKUP(A5346,Cafe_sales!$A$1:$O$10001,10,FALSE)</f>
        <v>2</v>
      </c>
      <c r="D5346" s="10">
        <f>VLOOKUP(A5346,Cafe_sales!$A$1:$O$10001,11,FALSE)</f>
        <v>3</v>
      </c>
      <c r="E5346" s="6">
        <f>VLOOKUP(A5346,Cafe_sales!$A$1:$O$10001,12,FALSE)</f>
        <v>6</v>
      </c>
      <c r="F5346" t="str">
        <f>VLOOKUP(A5346,Cafe_sales!$A$1:$O$10001,13,FALSE)</f>
        <v>UNKNOWN</v>
      </c>
      <c r="G5346" t="str">
        <f>VLOOKUP(A5346,Cafe_sales!$A$1:$O$10001,14,FALSE)</f>
        <v>UNKNOWN</v>
      </c>
      <c r="H5346" s="8">
        <f>VLOOKUP(A5346,Cafe_sales!$A$1:$O$10001,15,FALSE)</f>
        <v>45004</v>
      </c>
    </row>
    <row r="5347" spans="1:8" x14ac:dyDescent="0.35">
      <c r="A5347" t="s">
        <v>3894</v>
      </c>
      <c r="B5347" t="str">
        <f>VLOOKUP(A5347,Cafe_sales!$A$1:$O$10001,9,FALSE)</f>
        <v>Cake</v>
      </c>
      <c r="C5347" s="6">
        <f>VLOOKUP(A5347,Cafe_sales!$A$1:$O$10001,10,FALSE)</f>
        <v>5</v>
      </c>
      <c r="D5347" s="10">
        <f>VLOOKUP(A5347,Cafe_sales!$A$1:$O$10001,11,FALSE)</f>
        <v>3</v>
      </c>
      <c r="E5347" s="6">
        <f>VLOOKUP(A5347,Cafe_sales!$A$1:$O$10001,12,FALSE)</f>
        <v>15</v>
      </c>
      <c r="F5347" t="str">
        <f>VLOOKUP(A5347,Cafe_sales!$A$1:$O$10001,13,FALSE)</f>
        <v>Default mode</v>
      </c>
      <c r="G5347" t="str">
        <f>VLOOKUP(A5347,Cafe_sales!$A$1:$O$10001,14,FALSE)</f>
        <v>In-store</v>
      </c>
      <c r="H5347" s="8">
        <f>VLOOKUP(A5347,Cafe_sales!$A$1:$O$10001,15,FALSE)</f>
        <v>45203</v>
      </c>
    </row>
    <row r="5348" spans="1:8" x14ac:dyDescent="0.35">
      <c r="A5348" t="s">
        <v>1428</v>
      </c>
      <c r="B5348" t="str">
        <f>VLOOKUP(A5348,Cafe_sales!$A$1:$O$10001,9,FALSE)</f>
        <v>Salad</v>
      </c>
      <c r="C5348" s="6">
        <f>VLOOKUP(A5348,Cafe_sales!$A$1:$O$10001,10,FALSE)</f>
        <v>1</v>
      </c>
      <c r="D5348" s="10">
        <f>VLOOKUP(A5348,Cafe_sales!$A$1:$O$10001,11,FALSE)</f>
        <v>5</v>
      </c>
      <c r="E5348" s="6">
        <f>VLOOKUP(A5348,Cafe_sales!$A$1:$O$10001,12,FALSE)</f>
        <v>5</v>
      </c>
      <c r="F5348" t="str">
        <f>VLOOKUP(A5348,Cafe_sales!$A$1:$O$10001,13,FALSE)</f>
        <v>Digital Wallet</v>
      </c>
      <c r="G5348" t="str">
        <f>VLOOKUP(A5348,Cafe_sales!$A$1:$O$10001,14,FALSE)</f>
        <v>UNKNOWN</v>
      </c>
      <c r="H5348" s="8">
        <f>VLOOKUP(A5348,Cafe_sales!$A$1:$O$10001,15,FALSE)</f>
        <v>45222</v>
      </c>
    </row>
    <row r="5349" spans="1:8" hidden="1" x14ac:dyDescent="0.35">
      <c r="A5349" t="s">
        <v>6630</v>
      </c>
      <c r="B5349" t="str">
        <f>VLOOKUP(A5349,Cafe_sales!$A$1:$O$10001,9,FALSE)</f>
        <v>Tea</v>
      </c>
      <c r="C5349">
        <f>VLOOKUP(A5349,Cafe_sales!$A$1:$O$10001,10,FALSE)</f>
        <v>3</v>
      </c>
      <c r="D5349">
        <f>VLOOKUP(A5349,Cafe_sales!$A$1:$O$10001,11,FALSE)</f>
        <v>3.0346964064436182</v>
      </c>
      <c r="E5349">
        <f>VLOOKUP(A5349,Cafe_sales!$A$1:$O$10001,12,FALSE)</f>
        <v>4.5</v>
      </c>
      <c r="F5349" t="str">
        <f>VLOOKUP(A5349,Cafe_sales!$A$1:$O$10001,13,FALSE)</f>
        <v>Default mode</v>
      </c>
      <c r="G5349" t="str">
        <f>VLOOKUP(A5349,Cafe_sales!$A$1:$O$10001,14,FALSE)</f>
        <v>Takeaway</v>
      </c>
      <c r="H5349" s="1">
        <f>VLOOKUP(A5349,Cafe_sales!$A$1:$O$10001,15,FALSE)</f>
        <v>45140</v>
      </c>
    </row>
    <row r="5350" spans="1:8" hidden="1" x14ac:dyDescent="0.35">
      <c r="A5350" t="s">
        <v>4546</v>
      </c>
      <c r="B5350" t="str">
        <f>VLOOKUP(A5350,Cafe_sales!$A$1:$O$10001,9,FALSE)</f>
        <v>Tea</v>
      </c>
      <c r="C5350">
        <f>VLOOKUP(A5350,Cafe_sales!$A$1:$O$10001,10,FALSE)</f>
        <v>4</v>
      </c>
      <c r="D5350">
        <f>VLOOKUP(A5350,Cafe_sales!$A$1:$O$10001,11,FALSE)</f>
        <v>1.5</v>
      </c>
      <c r="E5350">
        <f>VLOOKUP(A5350,Cafe_sales!$A$1:$O$10001,12,FALSE)</f>
        <v>6</v>
      </c>
      <c r="F5350" t="str">
        <f>VLOOKUP(A5350,Cafe_sales!$A$1:$O$10001,13,FALSE)</f>
        <v>Cash</v>
      </c>
      <c r="G5350" t="str">
        <f>VLOOKUP(A5350,Cafe_sales!$A$1:$O$10001,14,FALSE)</f>
        <v>Takeaway</v>
      </c>
      <c r="H5350" s="1">
        <f>VLOOKUP(A5350,Cafe_sales!$A$1:$O$10001,15,FALSE)</f>
        <v>45149</v>
      </c>
    </row>
    <row r="5351" spans="1:8" hidden="1" x14ac:dyDescent="0.35">
      <c r="A5351" t="s">
        <v>9488</v>
      </c>
      <c r="B5351" t="str">
        <f>VLOOKUP(A5351,Cafe_sales!$A$1:$O$10001,9,FALSE)</f>
        <v>Smoothie</v>
      </c>
      <c r="C5351">
        <f>VLOOKUP(A5351,Cafe_sales!$A$1:$O$10001,10,FALSE)</f>
        <v>1</v>
      </c>
      <c r="D5351">
        <f>VLOOKUP(A5351,Cafe_sales!$A$1:$O$10001,11,FALSE)</f>
        <v>4</v>
      </c>
      <c r="E5351">
        <f>VLOOKUP(A5351,Cafe_sales!$A$1:$O$10001,12,FALSE)</f>
        <v>4</v>
      </c>
      <c r="F5351" t="str">
        <f>VLOOKUP(A5351,Cafe_sales!$A$1:$O$10001,13,FALSE)</f>
        <v>Credit Card</v>
      </c>
      <c r="G5351" t="str">
        <f>VLOOKUP(A5351,Cafe_sales!$A$1:$O$10001,14,FALSE)</f>
        <v>Takeaway</v>
      </c>
      <c r="H5351" s="1">
        <f>VLOOKUP(A5351,Cafe_sales!$A$1:$O$10001,15,FALSE)</f>
        <v>44964</v>
      </c>
    </row>
    <row r="5352" spans="1:8" x14ac:dyDescent="0.35">
      <c r="A5352" t="s">
        <v>3270</v>
      </c>
      <c r="B5352" t="str">
        <f>VLOOKUP(A5352,Cafe_sales!$A$1:$O$10001,9,FALSE)</f>
        <v>Tea</v>
      </c>
      <c r="C5352" s="6">
        <f>VLOOKUP(A5352,Cafe_sales!$A$1:$O$10001,10,FALSE)</f>
        <v>3</v>
      </c>
      <c r="D5352" s="10">
        <f>VLOOKUP(A5352,Cafe_sales!$A$1:$O$10001,11,FALSE)</f>
        <v>1.5</v>
      </c>
      <c r="E5352" s="6">
        <f>VLOOKUP(A5352,Cafe_sales!$A$1:$O$10001,12,FALSE)</f>
        <v>4.5</v>
      </c>
      <c r="F5352" t="str">
        <f>VLOOKUP(A5352,Cafe_sales!$A$1:$O$10001,13,FALSE)</f>
        <v>UNKNOWN</v>
      </c>
      <c r="G5352" t="str">
        <f>VLOOKUP(A5352,Cafe_sales!$A$1:$O$10001,14,FALSE)</f>
        <v>UNKNOWN</v>
      </c>
      <c r="H5352" s="8">
        <f>VLOOKUP(A5352,Cafe_sales!$A$1:$O$10001,15,FALSE)</f>
        <v>45185</v>
      </c>
    </row>
    <row r="5353" spans="1:8" x14ac:dyDescent="0.35">
      <c r="A5353" t="s">
        <v>5767</v>
      </c>
      <c r="B5353" t="str">
        <f>VLOOKUP(A5353,Cafe_sales!$A$1:$O$10001,9,FALSE)</f>
        <v>Sandwich</v>
      </c>
      <c r="C5353" s="6">
        <f>VLOOKUP(A5353,Cafe_sales!$A$1:$O$10001,10,FALSE)</f>
        <v>2</v>
      </c>
      <c r="D5353" s="10">
        <f>VLOOKUP(A5353,Cafe_sales!$A$1:$O$10001,11,FALSE)</f>
        <v>4</v>
      </c>
      <c r="E5353" s="6">
        <f>VLOOKUP(A5353,Cafe_sales!$A$1:$O$10001,12,FALSE)</f>
        <v>8</v>
      </c>
      <c r="F5353" t="str">
        <f>VLOOKUP(A5353,Cafe_sales!$A$1:$O$10001,13,FALSE)</f>
        <v>Cash</v>
      </c>
      <c r="G5353" t="str">
        <f>VLOOKUP(A5353,Cafe_sales!$A$1:$O$10001,14,FALSE)</f>
        <v>UNKNOWN</v>
      </c>
      <c r="H5353" s="8">
        <f>VLOOKUP(A5353,Cafe_sales!$A$1:$O$10001,15,FALSE)</f>
        <v>45221</v>
      </c>
    </row>
    <row r="5354" spans="1:8" hidden="1" x14ac:dyDescent="0.35">
      <c r="A5354" t="s">
        <v>3338</v>
      </c>
      <c r="B5354" t="str">
        <f>VLOOKUP(A5354,Cafe_sales!$A$1:$O$10001,9,FALSE)</f>
        <v>Coffee</v>
      </c>
      <c r="C5354">
        <f>VLOOKUP(A5354,Cafe_sales!$A$1:$O$10001,10,FALSE)</f>
        <v>3</v>
      </c>
      <c r="D5354">
        <f>VLOOKUP(A5354,Cafe_sales!$A$1:$O$10001,11,FALSE)</f>
        <v>2</v>
      </c>
      <c r="E5354">
        <f>VLOOKUP(A5354,Cafe_sales!$A$1:$O$10001,12,FALSE)</f>
        <v>4</v>
      </c>
      <c r="F5354" t="str">
        <f>VLOOKUP(A5354,Cafe_sales!$A$1:$O$10001,13,FALSE)</f>
        <v>Default mode</v>
      </c>
      <c r="G5354" t="str">
        <f>VLOOKUP(A5354,Cafe_sales!$A$1:$O$10001,14,FALSE)</f>
        <v>Takeaway</v>
      </c>
      <c r="H5354" s="1">
        <f>VLOOKUP(A5354,Cafe_sales!$A$1:$O$10001,15,FALSE)</f>
        <v>45061</v>
      </c>
    </row>
    <row r="5355" spans="1:8" x14ac:dyDescent="0.35">
      <c r="A5355" t="s">
        <v>910</v>
      </c>
      <c r="B5355" t="str">
        <f>VLOOKUP(A5355,Cafe_sales!$A$1:$O$10001,9,FALSE)</f>
        <v>Smoothie</v>
      </c>
      <c r="C5355" s="6">
        <f>VLOOKUP(A5355,Cafe_sales!$A$1:$O$10001,10,FALSE)</f>
        <v>3</v>
      </c>
      <c r="D5355" s="10">
        <f>VLOOKUP(A5355,Cafe_sales!$A$1:$O$10001,11,FALSE)</f>
        <v>4</v>
      </c>
      <c r="E5355" s="6">
        <f>VLOOKUP(A5355,Cafe_sales!$A$1:$O$10001,12,FALSE)</f>
        <v>12</v>
      </c>
      <c r="F5355" t="str">
        <f>VLOOKUP(A5355,Cafe_sales!$A$1:$O$10001,13,FALSE)</f>
        <v>Cash</v>
      </c>
      <c r="G5355" t="str">
        <f>VLOOKUP(A5355,Cafe_sales!$A$1:$O$10001,14,FALSE)</f>
        <v>UNKNOWN</v>
      </c>
      <c r="H5355" s="8">
        <f>VLOOKUP(A5355,Cafe_sales!$A$1:$O$10001,15,FALSE)</f>
        <v>45284</v>
      </c>
    </row>
    <row r="5356" spans="1:8" hidden="1" x14ac:dyDescent="0.35">
      <c r="A5356" t="s">
        <v>1461</v>
      </c>
      <c r="B5356" t="str">
        <f>VLOOKUP(A5356,Cafe_sales!$A$1:$O$10001,9,FALSE)</f>
        <v>Tea</v>
      </c>
      <c r="C5356">
        <f>VLOOKUP(A5356,Cafe_sales!$A$1:$O$10001,10,FALSE)</f>
        <v>4</v>
      </c>
      <c r="D5356">
        <f>VLOOKUP(A5356,Cafe_sales!$A$1:$O$10001,11,FALSE)</f>
        <v>1.5</v>
      </c>
      <c r="E5356">
        <f>VLOOKUP(A5356,Cafe_sales!$A$1:$O$10001,12,FALSE)</f>
        <v>6</v>
      </c>
      <c r="F5356" t="str">
        <f>VLOOKUP(A5356,Cafe_sales!$A$1:$O$10001,13,FALSE)</f>
        <v>Digital Wallet</v>
      </c>
      <c r="G5356" t="str">
        <f>VLOOKUP(A5356,Cafe_sales!$A$1:$O$10001,14,FALSE)</f>
        <v>Cafe</v>
      </c>
      <c r="H5356" s="1">
        <f>VLOOKUP(A5356,Cafe_sales!$A$1:$O$10001,15,FALSE)</f>
        <v>45205</v>
      </c>
    </row>
    <row r="5357" spans="1:8" x14ac:dyDescent="0.35">
      <c r="A5357" t="s">
        <v>3395</v>
      </c>
      <c r="B5357" t="str">
        <f>VLOOKUP(A5357,Cafe_sales!$A$1:$O$10001,9,FALSE)</f>
        <v>Sandwich</v>
      </c>
      <c r="C5357" s="6">
        <f>VLOOKUP(A5357,Cafe_sales!$A$1:$O$10001,10,FALSE)</f>
        <v>5</v>
      </c>
      <c r="D5357" s="10">
        <f>VLOOKUP(A5357,Cafe_sales!$A$1:$O$10001,11,FALSE)</f>
        <v>0</v>
      </c>
      <c r="E5357" s="6">
        <f>VLOOKUP(A5357,Cafe_sales!$A$1:$O$10001,12,FALSE)</f>
        <v>20</v>
      </c>
      <c r="F5357" t="str">
        <f>VLOOKUP(A5357,Cafe_sales!$A$1:$O$10001,13,FALSE)</f>
        <v>Credit Card</v>
      </c>
      <c r="G5357" t="str">
        <f>VLOOKUP(A5357,Cafe_sales!$A$1:$O$10001,14,FALSE)</f>
        <v>In-store</v>
      </c>
      <c r="H5357" s="8">
        <f>VLOOKUP(A5357,Cafe_sales!$A$1:$O$10001,15,FALSE)</f>
        <v>45043</v>
      </c>
    </row>
    <row r="5358" spans="1:8" hidden="1" x14ac:dyDescent="0.35">
      <c r="A5358" t="s">
        <v>4772</v>
      </c>
      <c r="B5358" t="str">
        <f>VLOOKUP(A5358,Cafe_sales!$A$1:$O$10001,9,FALSE)</f>
        <v>Salad</v>
      </c>
      <c r="C5358">
        <f>VLOOKUP(A5358,Cafe_sales!$A$1:$O$10001,10,FALSE)</f>
        <v>3.0338847917081924</v>
      </c>
      <c r="D5358">
        <f>VLOOKUP(A5358,Cafe_sales!$A$1:$O$10001,11,FALSE)</f>
        <v>5</v>
      </c>
      <c r="E5358">
        <f>VLOOKUP(A5358,Cafe_sales!$A$1:$O$10001,12,FALSE)</f>
        <v>15</v>
      </c>
      <c r="F5358" t="str">
        <f>VLOOKUP(A5358,Cafe_sales!$A$1:$O$10001,13,FALSE)</f>
        <v>Default mode</v>
      </c>
      <c r="G5358" t="str">
        <f>VLOOKUP(A5358,Cafe_sales!$A$1:$O$10001,14,FALSE)</f>
        <v>Cafe</v>
      </c>
      <c r="H5358" s="1">
        <f>VLOOKUP(A5358,Cafe_sales!$A$1:$O$10001,15,FALSE)</f>
        <v>45091</v>
      </c>
    </row>
    <row r="5359" spans="1:8" x14ac:dyDescent="0.35">
      <c r="A5359" t="s">
        <v>3860</v>
      </c>
      <c r="B5359" t="str">
        <f>VLOOKUP(A5359,Cafe_sales!$A$1:$O$10001,9,FALSE)</f>
        <v>Salad</v>
      </c>
      <c r="C5359" s="6">
        <f>VLOOKUP(A5359,Cafe_sales!$A$1:$O$10001,10,FALSE)</f>
        <v>2</v>
      </c>
      <c r="D5359" s="10">
        <f>VLOOKUP(A5359,Cafe_sales!$A$1:$O$10001,11,FALSE)</f>
        <v>2.9840334699453552</v>
      </c>
      <c r="E5359" s="6">
        <f>VLOOKUP(A5359,Cafe_sales!$A$1:$O$10001,12,FALSE)</f>
        <v>10</v>
      </c>
      <c r="F5359" t="str">
        <f>VLOOKUP(A5359,Cafe_sales!$A$1:$O$10001,13,FALSE)</f>
        <v>Cash</v>
      </c>
      <c r="G5359" t="str">
        <f>VLOOKUP(A5359,Cafe_sales!$A$1:$O$10001,14,FALSE)</f>
        <v>UNKNOWN</v>
      </c>
      <c r="H5359" s="8">
        <f>VLOOKUP(A5359,Cafe_sales!$A$1:$O$10001,15,FALSE)</f>
        <v>45069</v>
      </c>
    </row>
    <row r="5360" spans="1:8" x14ac:dyDescent="0.35">
      <c r="A5360" t="s">
        <v>8370</v>
      </c>
      <c r="B5360" t="str">
        <f>VLOOKUP(A5360,Cafe_sales!$A$1:$O$10001,9,FALSE)</f>
        <v>Cake</v>
      </c>
      <c r="C5360" s="6">
        <f>VLOOKUP(A5360,Cafe_sales!$A$1:$O$10001,10,FALSE)</f>
        <v>4</v>
      </c>
      <c r="D5360" s="10">
        <f>VLOOKUP(A5360,Cafe_sales!$A$1:$O$10001,11,FALSE)</f>
        <v>3</v>
      </c>
      <c r="E5360" s="6">
        <f>VLOOKUP(A5360,Cafe_sales!$A$1:$O$10001,12,FALSE)</f>
        <v>12</v>
      </c>
      <c r="F5360" t="str">
        <f>VLOOKUP(A5360,Cafe_sales!$A$1:$O$10001,13,FALSE)</f>
        <v>Digital Wallet</v>
      </c>
      <c r="G5360" t="str">
        <f>VLOOKUP(A5360,Cafe_sales!$A$1:$O$10001,14,FALSE)</f>
        <v>UNKNOWN</v>
      </c>
      <c r="H5360" s="8">
        <f>VLOOKUP(A5360,Cafe_sales!$A$1:$O$10001,15,FALSE)</f>
        <v>45255</v>
      </c>
    </row>
    <row r="5361" spans="1:8" x14ac:dyDescent="0.35">
      <c r="A5361" t="s">
        <v>1822</v>
      </c>
      <c r="B5361" t="str">
        <f>VLOOKUP(A5361,Cafe_sales!$A$1:$O$10001,9,FALSE)</f>
        <v>Salad</v>
      </c>
      <c r="C5361" s="6">
        <f>VLOOKUP(A5361,Cafe_sales!$A$1:$O$10001,10,FALSE)</f>
        <v>5</v>
      </c>
      <c r="D5361" s="10">
        <f>VLOOKUP(A5361,Cafe_sales!$A$1:$O$10001,11,FALSE)</f>
        <v>5</v>
      </c>
      <c r="E5361" s="6">
        <f>VLOOKUP(A5361,Cafe_sales!$A$1:$O$10001,12,FALSE)</f>
        <v>25</v>
      </c>
      <c r="F5361" t="str">
        <f>VLOOKUP(A5361,Cafe_sales!$A$1:$O$10001,13,FALSE)</f>
        <v>Cash</v>
      </c>
      <c r="G5361" t="str">
        <f>VLOOKUP(A5361,Cafe_sales!$A$1:$O$10001,14,FALSE)</f>
        <v>In-store</v>
      </c>
      <c r="H5361" s="8">
        <f>VLOOKUP(A5361,Cafe_sales!$A$1:$O$10001,15,FALSE)</f>
        <v>45270</v>
      </c>
    </row>
    <row r="5362" spans="1:8" x14ac:dyDescent="0.35">
      <c r="A5362" t="s">
        <v>9529</v>
      </c>
      <c r="B5362" t="str">
        <f>VLOOKUP(A5362,Cafe_sales!$A$1:$O$10001,9,FALSE)</f>
        <v>Salad</v>
      </c>
      <c r="C5362" s="6">
        <f>VLOOKUP(A5362,Cafe_sales!$A$1:$O$10001,10,FALSE)</f>
        <v>1</v>
      </c>
      <c r="D5362" s="10">
        <f>VLOOKUP(A5362,Cafe_sales!$A$1:$O$10001,11,FALSE)</f>
        <v>5</v>
      </c>
      <c r="E5362" s="6">
        <f>VLOOKUP(A5362,Cafe_sales!$A$1:$O$10001,12,FALSE)</f>
        <v>5</v>
      </c>
      <c r="F5362" t="str">
        <f>VLOOKUP(A5362,Cafe_sales!$A$1:$O$10001,13,FALSE)</f>
        <v>Credit Card</v>
      </c>
      <c r="G5362" t="str">
        <f>VLOOKUP(A5362,Cafe_sales!$A$1:$O$10001,14,FALSE)</f>
        <v>UNKNOWN</v>
      </c>
      <c r="H5362" s="8">
        <f>VLOOKUP(A5362,Cafe_sales!$A$1:$O$10001,15,FALSE)</f>
        <v>45026</v>
      </c>
    </row>
    <row r="5363" spans="1:8" hidden="1" x14ac:dyDescent="0.35">
      <c r="A5363" t="s">
        <v>773</v>
      </c>
      <c r="B5363" t="str">
        <f>VLOOKUP(A5363,Cafe_sales!$A$1:$O$10001,9,FALSE)</f>
        <v>Juice</v>
      </c>
      <c r="C5363">
        <f>VLOOKUP(A5363,Cafe_sales!$A$1:$O$10001,10,FALSE)</f>
        <v>3</v>
      </c>
      <c r="D5363">
        <f>VLOOKUP(A5363,Cafe_sales!$A$1:$O$10001,11,FALSE)</f>
        <v>3</v>
      </c>
      <c r="E5363">
        <f>VLOOKUP(A5363,Cafe_sales!$A$1:$O$10001,12,FALSE)</f>
        <v>9</v>
      </c>
      <c r="F5363" t="str">
        <f>VLOOKUP(A5363,Cafe_sales!$A$1:$O$10001,13,FALSE)</f>
        <v>Credit Card</v>
      </c>
      <c r="G5363" t="str">
        <f>VLOOKUP(A5363,Cafe_sales!$A$1:$O$10001,14,FALSE)</f>
        <v>Takeaway</v>
      </c>
      <c r="H5363" s="1">
        <f>VLOOKUP(A5363,Cafe_sales!$A$1:$O$10001,15,FALSE)</f>
        <v>45130</v>
      </c>
    </row>
    <row r="5364" spans="1:8" x14ac:dyDescent="0.35">
      <c r="A5364" t="s">
        <v>3918</v>
      </c>
      <c r="B5364" t="str">
        <f>VLOOKUP(A5364,Cafe_sales!$A$1:$O$10001,9,FALSE)</f>
        <v>Sandwich</v>
      </c>
      <c r="C5364" s="6">
        <f>VLOOKUP(A5364,Cafe_sales!$A$1:$O$10001,10,FALSE)</f>
        <v>5</v>
      </c>
      <c r="D5364" s="10">
        <f>VLOOKUP(A5364,Cafe_sales!$A$1:$O$10001,11,FALSE)</f>
        <v>4</v>
      </c>
      <c r="E5364" s="6">
        <f>VLOOKUP(A5364,Cafe_sales!$A$1:$O$10001,12,FALSE)</f>
        <v>20</v>
      </c>
      <c r="F5364" t="str">
        <f>VLOOKUP(A5364,Cafe_sales!$A$1:$O$10001,13,FALSE)</f>
        <v>Digital Wallet</v>
      </c>
      <c r="G5364" t="str">
        <f>VLOOKUP(A5364,Cafe_sales!$A$1:$O$10001,14,FALSE)</f>
        <v>UNKNOWN</v>
      </c>
      <c r="H5364" s="8">
        <f>VLOOKUP(A5364,Cafe_sales!$A$1:$O$10001,15,FALSE)</f>
        <v>44930</v>
      </c>
    </row>
    <row r="5365" spans="1:8" x14ac:dyDescent="0.35">
      <c r="A5365" t="s">
        <v>1418</v>
      </c>
      <c r="B5365" t="str">
        <f>VLOOKUP(A5365,Cafe_sales!$A$1:$O$10001,9,FALSE)</f>
        <v>Juice</v>
      </c>
      <c r="C5365" s="6">
        <f>VLOOKUP(A5365,Cafe_sales!$A$1:$O$10001,10,FALSE)</f>
        <v>1</v>
      </c>
      <c r="D5365" s="10">
        <f>VLOOKUP(A5365,Cafe_sales!$A$1:$O$10001,11,FALSE)</f>
        <v>3</v>
      </c>
      <c r="E5365" s="6">
        <f>VLOOKUP(A5365,Cafe_sales!$A$1:$O$10001,12,FALSE)</f>
        <v>3</v>
      </c>
      <c r="F5365" t="str">
        <f>VLOOKUP(A5365,Cafe_sales!$A$1:$O$10001,13,FALSE)</f>
        <v>Cash</v>
      </c>
      <c r="G5365" t="str">
        <f>VLOOKUP(A5365,Cafe_sales!$A$1:$O$10001,14,FALSE)</f>
        <v>In-store</v>
      </c>
      <c r="H5365" s="8">
        <f>VLOOKUP(A5365,Cafe_sales!$A$1:$O$10001,15,FALSE)</f>
        <v>45126</v>
      </c>
    </row>
    <row r="5366" spans="1:8" hidden="1" x14ac:dyDescent="0.35">
      <c r="A5366" t="s">
        <v>4956</v>
      </c>
      <c r="B5366" t="str">
        <f>VLOOKUP(A5366,Cafe_sales!$A$1:$O$10001,9,FALSE)</f>
        <v>Juice</v>
      </c>
      <c r="C5366">
        <f>VLOOKUP(A5366,Cafe_sales!$A$1:$O$10001,10,FALSE)</f>
        <v>2</v>
      </c>
      <c r="D5366">
        <f>VLOOKUP(A5366,Cafe_sales!$A$1:$O$10001,11,FALSE)</f>
        <v>3</v>
      </c>
      <c r="E5366">
        <f>VLOOKUP(A5366,Cafe_sales!$A$1:$O$10001,12,FALSE)</f>
        <v>6</v>
      </c>
      <c r="F5366" t="str">
        <f>VLOOKUP(A5366,Cafe_sales!$A$1:$O$10001,13,FALSE)</f>
        <v>Cash</v>
      </c>
      <c r="G5366" t="str">
        <f>VLOOKUP(A5366,Cafe_sales!$A$1:$O$10001,14,FALSE)</f>
        <v>Takeaway</v>
      </c>
      <c r="H5366" s="1">
        <f>VLOOKUP(A5366,Cafe_sales!$A$1:$O$10001,15,FALSE)</f>
        <v>44970</v>
      </c>
    </row>
    <row r="5367" spans="1:8" hidden="1" x14ac:dyDescent="0.35">
      <c r="A5367" t="s">
        <v>7437</v>
      </c>
      <c r="B5367" t="str">
        <f>VLOOKUP(A5367,Cafe_sales!$A$1:$O$10001,9,FALSE)</f>
        <v>Juice</v>
      </c>
      <c r="C5367">
        <f>VLOOKUP(A5367,Cafe_sales!$A$1:$O$10001,10,FALSE)</f>
        <v>4</v>
      </c>
      <c r="D5367">
        <f>VLOOKUP(A5367,Cafe_sales!$A$1:$O$10001,11,FALSE)</f>
        <v>3</v>
      </c>
      <c r="E5367">
        <f>VLOOKUP(A5367,Cafe_sales!$A$1:$O$10001,12,FALSE)</f>
        <v>12</v>
      </c>
      <c r="F5367" t="str">
        <f>VLOOKUP(A5367,Cafe_sales!$A$1:$O$10001,13,FALSE)</f>
        <v>Digital Wallet</v>
      </c>
      <c r="G5367" t="str">
        <f>VLOOKUP(A5367,Cafe_sales!$A$1:$O$10001,14,FALSE)</f>
        <v>Takeaway</v>
      </c>
      <c r="H5367" s="1">
        <f>VLOOKUP(A5367,Cafe_sales!$A$1:$O$10001,15,FALSE)</f>
        <v>45032</v>
      </c>
    </row>
    <row r="5368" spans="1:8" x14ac:dyDescent="0.35">
      <c r="A5368" t="s">
        <v>3038</v>
      </c>
      <c r="B5368" t="str">
        <f>VLOOKUP(A5368,Cafe_sales!$A$1:$O$10001,9,FALSE)</f>
        <v>Juice</v>
      </c>
      <c r="C5368" s="6">
        <f>VLOOKUP(A5368,Cafe_sales!$A$1:$O$10001,10,FALSE)</f>
        <v>3</v>
      </c>
      <c r="D5368" s="10">
        <f>VLOOKUP(A5368,Cafe_sales!$A$1:$O$10001,11,FALSE)</f>
        <v>3</v>
      </c>
      <c r="E5368" s="6">
        <f>VLOOKUP(A5368,Cafe_sales!$A$1:$O$10001,12,FALSE)</f>
        <v>9</v>
      </c>
      <c r="F5368" t="str">
        <f>VLOOKUP(A5368,Cafe_sales!$A$1:$O$10001,13,FALSE)</f>
        <v>Cash</v>
      </c>
      <c r="G5368" t="str">
        <f>VLOOKUP(A5368,Cafe_sales!$A$1:$O$10001,14,FALSE)</f>
        <v>UNKNOWN</v>
      </c>
      <c r="H5368" s="8">
        <f>VLOOKUP(A5368,Cafe_sales!$A$1:$O$10001,15,FALSE)</f>
        <v>45168</v>
      </c>
    </row>
    <row r="5369" spans="1:8" hidden="1" x14ac:dyDescent="0.35">
      <c r="A5369" t="s">
        <v>5897</v>
      </c>
      <c r="B5369" t="str">
        <f>VLOOKUP(A5369,Cafe_sales!$A$1:$O$10001,9,FALSE)</f>
        <v>Tea</v>
      </c>
      <c r="C5369">
        <f>VLOOKUP(A5369,Cafe_sales!$A$1:$O$10001,10,FALSE)</f>
        <v>5</v>
      </c>
      <c r="D5369">
        <f>VLOOKUP(A5369,Cafe_sales!$A$1:$O$10001,11,FALSE)</f>
        <v>1.5</v>
      </c>
      <c r="E5369">
        <f>VLOOKUP(A5369,Cafe_sales!$A$1:$O$10001,12,FALSE)</f>
        <v>7.5</v>
      </c>
      <c r="F5369" t="str">
        <f>VLOOKUP(A5369,Cafe_sales!$A$1:$O$10001,13,FALSE)</f>
        <v>Credit Card</v>
      </c>
      <c r="G5369" t="str">
        <f>VLOOKUP(A5369,Cafe_sales!$A$1:$O$10001,14,FALSE)</f>
        <v>Takeaway</v>
      </c>
      <c r="H5369" s="1">
        <f>VLOOKUP(A5369,Cafe_sales!$A$1:$O$10001,15,FALSE)</f>
        <v>45040</v>
      </c>
    </row>
    <row r="5370" spans="1:8" hidden="1" x14ac:dyDescent="0.35">
      <c r="A5370" t="s">
        <v>1999</v>
      </c>
      <c r="B5370" t="str">
        <f>VLOOKUP(A5370,Cafe_sales!$A$1:$O$10001,9,FALSE)</f>
        <v>Smoothie</v>
      </c>
      <c r="C5370">
        <f>VLOOKUP(A5370,Cafe_sales!$A$1:$O$10001,10,FALSE)</f>
        <v>3</v>
      </c>
      <c r="D5370">
        <f>VLOOKUP(A5370,Cafe_sales!$A$1:$O$10001,11,FALSE)</f>
        <v>4</v>
      </c>
      <c r="E5370">
        <f>VLOOKUP(A5370,Cafe_sales!$A$1:$O$10001,12,FALSE)</f>
        <v>12</v>
      </c>
      <c r="F5370" t="str">
        <f>VLOOKUP(A5370,Cafe_sales!$A$1:$O$10001,13,FALSE)</f>
        <v>Default mode</v>
      </c>
      <c r="G5370" t="str">
        <f>VLOOKUP(A5370,Cafe_sales!$A$1:$O$10001,14,FALSE)</f>
        <v>Takeaway</v>
      </c>
      <c r="H5370" s="1">
        <f>VLOOKUP(A5370,Cafe_sales!$A$1:$O$10001,15,FALSE)</f>
        <v>45063</v>
      </c>
    </row>
    <row r="5371" spans="1:8" hidden="1" x14ac:dyDescent="0.35">
      <c r="A5371" t="s">
        <v>1389</v>
      </c>
      <c r="B5371" t="str">
        <f>VLOOKUP(A5371,Cafe_sales!$A$1:$O$10001,9,FALSE)</f>
        <v>Juice</v>
      </c>
      <c r="C5371">
        <f>VLOOKUP(A5371,Cafe_sales!$A$1:$O$10001,10,FALSE)</f>
        <v>1</v>
      </c>
      <c r="D5371">
        <f>VLOOKUP(A5371,Cafe_sales!$A$1:$O$10001,11,FALSE)</f>
        <v>3</v>
      </c>
      <c r="E5371">
        <f>VLOOKUP(A5371,Cafe_sales!$A$1:$O$10001,12,FALSE)</f>
        <v>3</v>
      </c>
      <c r="F5371" t="str">
        <f>VLOOKUP(A5371,Cafe_sales!$A$1:$O$10001,13,FALSE)</f>
        <v>Digital Wallet</v>
      </c>
      <c r="G5371" t="str">
        <f>VLOOKUP(A5371,Cafe_sales!$A$1:$O$10001,14,FALSE)</f>
        <v>Takeaway</v>
      </c>
      <c r="H5371" s="1">
        <f>VLOOKUP(A5371,Cafe_sales!$A$1:$O$10001,15,FALSE)</f>
        <v>45281</v>
      </c>
    </row>
    <row r="5372" spans="1:8" x14ac:dyDescent="0.35">
      <c r="A5372" t="s">
        <v>3196</v>
      </c>
      <c r="B5372" t="str">
        <f>VLOOKUP(A5372,Cafe_sales!$A$1:$O$10001,9,FALSE)</f>
        <v>Sandwich</v>
      </c>
      <c r="C5372" s="6">
        <f>VLOOKUP(A5372,Cafe_sales!$A$1:$O$10001,10,FALSE)</f>
        <v>3</v>
      </c>
      <c r="D5372" s="10">
        <f>VLOOKUP(A5372,Cafe_sales!$A$1:$O$10001,11,FALSE)</f>
        <v>4</v>
      </c>
      <c r="E5372" s="6">
        <f>VLOOKUP(A5372,Cafe_sales!$A$1:$O$10001,12,FALSE)</f>
        <v>12</v>
      </c>
      <c r="F5372" t="str">
        <f>VLOOKUP(A5372,Cafe_sales!$A$1:$O$10001,13,FALSE)</f>
        <v>Credit Card</v>
      </c>
      <c r="G5372" t="str">
        <f>VLOOKUP(A5372,Cafe_sales!$A$1:$O$10001,14,FALSE)</f>
        <v>In-store</v>
      </c>
      <c r="H5372" s="8">
        <f>VLOOKUP(A5372,Cafe_sales!$A$1:$O$10001,15,FALSE)</f>
        <v>44982</v>
      </c>
    </row>
    <row r="5373" spans="1:8" x14ac:dyDescent="0.35">
      <c r="A5373" t="s">
        <v>4339</v>
      </c>
      <c r="B5373" t="str">
        <f>VLOOKUP(A5373,Cafe_sales!$A$1:$O$10001,9,FALSE)</f>
        <v>Sandwich</v>
      </c>
      <c r="C5373" s="6">
        <f>VLOOKUP(A5373,Cafe_sales!$A$1:$O$10001,10,FALSE)</f>
        <v>2</v>
      </c>
      <c r="D5373" s="10">
        <f>VLOOKUP(A5373,Cafe_sales!$A$1:$O$10001,11,FALSE)</f>
        <v>4</v>
      </c>
      <c r="E5373" s="6">
        <f>VLOOKUP(A5373,Cafe_sales!$A$1:$O$10001,12,FALSE)</f>
        <v>8</v>
      </c>
      <c r="F5373" t="str">
        <f>VLOOKUP(A5373,Cafe_sales!$A$1:$O$10001,13,FALSE)</f>
        <v>Digital Wallet</v>
      </c>
      <c r="G5373" t="str">
        <f>VLOOKUP(A5373,Cafe_sales!$A$1:$O$10001,14,FALSE)</f>
        <v>In-store</v>
      </c>
      <c r="H5373" s="8">
        <f>VLOOKUP(A5373,Cafe_sales!$A$1:$O$10001,15,FALSE)</f>
        <v>45289</v>
      </c>
    </row>
    <row r="5374" spans="1:8" x14ac:dyDescent="0.35">
      <c r="A5374" t="s">
        <v>4501</v>
      </c>
      <c r="B5374" t="str">
        <f>VLOOKUP(A5374,Cafe_sales!$A$1:$O$10001,9,FALSE)</f>
        <v>Tea</v>
      </c>
      <c r="C5374" s="6">
        <f>VLOOKUP(A5374,Cafe_sales!$A$1:$O$10001,10,FALSE)</f>
        <v>3</v>
      </c>
      <c r="D5374" s="10">
        <f>VLOOKUP(A5374,Cafe_sales!$A$1:$O$10001,11,FALSE)</f>
        <v>1.5</v>
      </c>
      <c r="E5374" s="6">
        <f>VLOOKUP(A5374,Cafe_sales!$A$1:$O$10001,12,FALSE)</f>
        <v>4.5</v>
      </c>
      <c r="F5374" t="str">
        <f>VLOOKUP(A5374,Cafe_sales!$A$1:$O$10001,13,FALSE)</f>
        <v>Digital Wallet</v>
      </c>
      <c r="G5374" t="str">
        <f>VLOOKUP(A5374,Cafe_sales!$A$1:$O$10001,14,FALSE)</f>
        <v>In-store</v>
      </c>
      <c r="H5374" s="8">
        <f>VLOOKUP(A5374,Cafe_sales!$A$1:$O$10001,15,FALSE)</f>
        <v>45190</v>
      </c>
    </row>
    <row r="5375" spans="1:8" hidden="1" x14ac:dyDescent="0.35">
      <c r="A5375" t="s">
        <v>4575</v>
      </c>
      <c r="B5375" t="str">
        <f>VLOOKUP(A5375,Cafe_sales!$A$1:$O$10001,9,FALSE)</f>
        <v>Smoothie</v>
      </c>
      <c r="C5375">
        <f>VLOOKUP(A5375,Cafe_sales!$A$1:$O$10001,10,FALSE)</f>
        <v>3</v>
      </c>
      <c r="D5375">
        <f>VLOOKUP(A5375,Cafe_sales!$A$1:$O$10001,11,FALSE)</f>
        <v>4</v>
      </c>
      <c r="E5375">
        <f>VLOOKUP(A5375,Cafe_sales!$A$1:$O$10001,12,FALSE)</f>
        <v>12</v>
      </c>
      <c r="F5375" t="str">
        <f>VLOOKUP(A5375,Cafe_sales!$A$1:$O$10001,13,FALSE)</f>
        <v>Digital Wallet</v>
      </c>
      <c r="G5375" t="str">
        <f>VLOOKUP(A5375,Cafe_sales!$A$1:$O$10001,14,FALSE)</f>
        <v>Takeaway</v>
      </c>
      <c r="H5375" s="1">
        <f>VLOOKUP(A5375,Cafe_sales!$A$1:$O$10001,15,FALSE)</f>
        <v>45199</v>
      </c>
    </row>
    <row r="5376" spans="1:8" x14ac:dyDescent="0.35">
      <c r="A5376" t="s">
        <v>6217</v>
      </c>
      <c r="B5376" t="str">
        <f>VLOOKUP(A5376,Cafe_sales!$A$1:$O$10001,9,FALSE)</f>
        <v>Tea</v>
      </c>
      <c r="C5376" s="6">
        <f>VLOOKUP(A5376,Cafe_sales!$A$1:$O$10001,10,FALSE)</f>
        <v>5</v>
      </c>
      <c r="D5376" s="10">
        <f>VLOOKUP(A5376,Cafe_sales!$A$1:$O$10001,11,FALSE)</f>
        <v>1.5</v>
      </c>
      <c r="E5376" s="6">
        <f>VLOOKUP(A5376,Cafe_sales!$A$1:$O$10001,12,FALSE)</f>
        <v>7.5</v>
      </c>
      <c r="F5376" t="str">
        <f>VLOOKUP(A5376,Cafe_sales!$A$1:$O$10001,13,FALSE)</f>
        <v>Default mode</v>
      </c>
      <c r="G5376" t="str">
        <f>VLOOKUP(A5376,Cafe_sales!$A$1:$O$10001,14,FALSE)</f>
        <v>In-store</v>
      </c>
      <c r="H5376" s="8">
        <f>VLOOKUP(A5376,Cafe_sales!$A$1:$O$10001,15,FALSE)</f>
        <v>45001</v>
      </c>
    </row>
    <row r="5377" spans="1:8" x14ac:dyDescent="0.35">
      <c r="A5377" t="s">
        <v>3808</v>
      </c>
      <c r="B5377" t="str">
        <f>VLOOKUP(A5377,Cafe_sales!$A$1:$O$10001,9,FALSE)</f>
        <v>Sandwich</v>
      </c>
      <c r="C5377" s="6">
        <f>VLOOKUP(A5377,Cafe_sales!$A$1:$O$10001,10,FALSE)</f>
        <v>3</v>
      </c>
      <c r="D5377" s="10">
        <f>VLOOKUP(A5377,Cafe_sales!$A$1:$O$10001,11,FALSE)</f>
        <v>4</v>
      </c>
      <c r="E5377" s="6">
        <f>VLOOKUP(A5377,Cafe_sales!$A$1:$O$10001,12,FALSE)</f>
        <v>12</v>
      </c>
      <c r="F5377" t="str">
        <f>VLOOKUP(A5377,Cafe_sales!$A$1:$O$10001,13,FALSE)</f>
        <v>Digital Wallet</v>
      </c>
      <c r="G5377" t="str">
        <f>VLOOKUP(A5377,Cafe_sales!$A$1:$O$10001,14,FALSE)</f>
        <v>UNKNOWN</v>
      </c>
      <c r="H5377" s="8">
        <f>VLOOKUP(A5377,Cafe_sales!$A$1:$O$10001,15,FALSE)</f>
        <v>45263</v>
      </c>
    </row>
    <row r="5378" spans="1:8" x14ac:dyDescent="0.35">
      <c r="A5378" t="s">
        <v>1109</v>
      </c>
      <c r="B5378" t="str">
        <f>VLOOKUP(A5378,Cafe_sales!$A$1:$O$10001,9,FALSE)</f>
        <v>Salad</v>
      </c>
      <c r="C5378" s="6">
        <f>VLOOKUP(A5378,Cafe_sales!$A$1:$O$10001,10,FALSE)</f>
        <v>1</v>
      </c>
      <c r="D5378" s="10">
        <f>VLOOKUP(A5378,Cafe_sales!$A$1:$O$10001,11,FALSE)</f>
        <v>5</v>
      </c>
      <c r="E5378" s="6">
        <f>VLOOKUP(A5378,Cafe_sales!$A$1:$O$10001,12,FALSE)</f>
        <v>5</v>
      </c>
      <c r="F5378" t="str">
        <f>VLOOKUP(A5378,Cafe_sales!$A$1:$O$10001,13,FALSE)</f>
        <v>Cash</v>
      </c>
      <c r="G5378" t="str">
        <f>VLOOKUP(A5378,Cafe_sales!$A$1:$O$10001,14,FALSE)</f>
        <v>UNKNOWN</v>
      </c>
      <c r="H5378" s="8">
        <f>VLOOKUP(A5378,Cafe_sales!$A$1:$O$10001,15,FALSE)</f>
        <v>45219</v>
      </c>
    </row>
    <row r="5379" spans="1:8" x14ac:dyDescent="0.35">
      <c r="A5379" t="s">
        <v>4853</v>
      </c>
      <c r="B5379" t="str">
        <f>VLOOKUP(A5379,Cafe_sales!$A$1:$O$10001,9,FALSE)</f>
        <v>Tea</v>
      </c>
      <c r="C5379" s="6">
        <f>VLOOKUP(A5379,Cafe_sales!$A$1:$O$10001,10,FALSE)</f>
        <v>3</v>
      </c>
      <c r="D5379" s="10">
        <f>VLOOKUP(A5379,Cafe_sales!$A$1:$O$10001,11,FALSE)</f>
        <v>1.5</v>
      </c>
      <c r="E5379" s="6">
        <f>VLOOKUP(A5379,Cafe_sales!$A$1:$O$10001,12,FALSE)</f>
        <v>1.5</v>
      </c>
      <c r="F5379" t="str">
        <f>VLOOKUP(A5379,Cafe_sales!$A$1:$O$10001,13,FALSE)</f>
        <v>Credit Card</v>
      </c>
      <c r="G5379" t="str">
        <f>VLOOKUP(A5379,Cafe_sales!$A$1:$O$10001,14,FALSE)</f>
        <v>UNKNOWN</v>
      </c>
      <c r="H5379" s="8">
        <f>VLOOKUP(A5379,Cafe_sales!$A$1:$O$10001,15,FALSE)</f>
        <v>45112</v>
      </c>
    </row>
    <row r="5380" spans="1:8" x14ac:dyDescent="0.35">
      <c r="A5380" t="s">
        <v>6889</v>
      </c>
      <c r="B5380" t="str">
        <f>VLOOKUP(A5380,Cafe_sales!$A$1:$O$10001,9,FALSE)</f>
        <v>Cookie</v>
      </c>
      <c r="C5380" s="6">
        <f>VLOOKUP(A5380,Cafe_sales!$A$1:$O$10001,10,FALSE)</f>
        <v>5</v>
      </c>
      <c r="D5380" s="10">
        <f>VLOOKUP(A5380,Cafe_sales!$A$1:$O$10001,11,FALSE)</f>
        <v>1</v>
      </c>
      <c r="E5380" s="6">
        <f>VLOOKUP(A5380,Cafe_sales!$A$1:$O$10001,12,FALSE)</f>
        <v>5</v>
      </c>
      <c r="F5380" t="str">
        <f>VLOOKUP(A5380,Cafe_sales!$A$1:$O$10001,13,FALSE)</f>
        <v>Credit Card</v>
      </c>
      <c r="G5380" t="str">
        <f>VLOOKUP(A5380,Cafe_sales!$A$1:$O$10001,14,FALSE)</f>
        <v>In-store</v>
      </c>
      <c r="H5380" s="8">
        <f>VLOOKUP(A5380,Cafe_sales!$A$1:$O$10001,15,FALSE)</f>
        <v>45116</v>
      </c>
    </row>
    <row r="5381" spans="1:8" x14ac:dyDescent="0.35">
      <c r="A5381" t="s">
        <v>2049</v>
      </c>
      <c r="B5381" t="str">
        <f>VLOOKUP(A5381,Cafe_sales!$A$1:$O$10001,9,FALSE)</f>
        <v>Sandwich</v>
      </c>
      <c r="C5381" s="6">
        <f>VLOOKUP(A5381,Cafe_sales!$A$1:$O$10001,10,FALSE)</f>
        <v>5</v>
      </c>
      <c r="D5381" s="10">
        <f>VLOOKUP(A5381,Cafe_sales!$A$1:$O$10001,11,FALSE)</f>
        <v>4</v>
      </c>
      <c r="E5381" s="6">
        <f>VLOOKUP(A5381,Cafe_sales!$A$1:$O$10001,12,FALSE)</f>
        <v>20</v>
      </c>
      <c r="F5381" t="str">
        <f>VLOOKUP(A5381,Cafe_sales!$A$1:$O$10001,13,FALSE)</f>
        <v>Digital Wallet</v>
      </c>
      <c r="G5381" t="str">
        <f>VLOOKUP(A5381,Cafe_sales!$A$1:$O$10001,14,FALSE)</f>
        <v>UNKNOWN</v>
      </c>
      <c r="H5381" s="8">
        <f>VLOOKUP(A5381,Cafe_sales!$A$1:$O$10001,15,FALSE)</f>
        <v>45069</v>
      </c>
    </row>
    <row r="5382" spans="1:8" hidden="1" x14ac:dyDescent="0.35">
      <c r="A5382" t="s">
        <v>4299</v>
      </c>
      <c r="B5382" t="str">
        <f>VLOOKUP(A5382,Cafe_sales!$A$1:$O$10001,9,FALSE)</f>
        <v>Sandwich</v>
      </c>
      <c r="C5382">
        <f>VLOOKUP(A5382,Cafe_sales!$A$1:$O$10001,10,FALSE)</f>
        <v>1</v>
      </c>
      <c r="D5382">
        <f>VLOOKUP(A5382,Cafe_sales!$A$1:$O$10001,11,FALSE)</f>
        <v>4</v>
      </c>
      <c r="E5382">
        <f>VLOOKUP(A5382,Cafe_sales!$A$1:$O$10001,12,FALSE)</f>
        <v>4</v>
      </c>
      <c r="F5382" t="str">
        <f>VLOOKUP(A5382,Cafe_sales!$A$1:$O$10001,13,FALSE)</f>
        <v>Default mode</v>
      </c>
      <c r="G5382" t="str">
        <f>VLOOKUP(A5382,Cafe_sales!$A$1:$O$10001,14,FALSE)</f>
        <v>Takeaway</v>
      </c>
      <c r="H5382" s="1">
        <f>VLOOKUP(A5382,Cafe_sales!$A$1:$O$10001,15,FALSE)</f>
        <v>45107</v>
      </c>
    </row>
    <row r="5383" spans="1:8" x14ac:dyDescent="0.35">
      <c r="A5383" t="s">
        <v>7345</v>
      </c>
      <c r="B5383" t="str">
        <f>VLOOKUP(A5383,Cafe_sales!$A$1:$O$10001,9,FALSE)</f>
        <v>Juice</v>
      </c>
      <c r="C5383" s="6">
        <f>VLOOKUP(A5383,Cafe_sales!$A$1:$O$10001,10,FALSE)</f>
        <v>1</v>
      </c>
      <c r="D5383" s="10">
        <f>VLOOKUP(A5383,Cafe_sales!$A$1:$O$10001,11,FALSE)</f>
        <v>3</v>
      </c>
      <c r="E5383" s="6">
        <f>VLOOKUP(A5383,Cafe_sales!$A$1:$O$10001,12,FALSE)</f>
        <v>3</v>
      </c>
      <c r="F5383" t="str">
        <f>VLOOKUP(A5383,Cafe_sales!$A$1:$O$10001,13,FALSE)</f>
        <v>Cash</v>
      </c>
      <c r="G5383" t="str">
        <f>VLOOKUP(A5383,Cafe_sales!$A$1:$O$10001,14,FALSE)</f>
        <v>In-store</v>
      </c>
      <c r="H5383" s="8">
        <f>VLOOKUP(A5383,Cafe_sales!$A$1:$O$10001,15,FALSE)</f>
        <v>45200</v>
      </c>
    </row>
    <row r="5384" spans="1:8" hidden="1" x14ac:dyDescent="0.35">
      <c r="A5384" t="s">
        <v>8739</v>
      </c>
      <c r="B5384" t="str">
        <f>VLOOKUP(A5384,Cafe_sales!$A$1:$O$10001,9,FALSE)</f>
        <v>Salad</v>
      </c>
      <c r="C5384">
        <f>VLOOKUP(A5384,Cafe_sales!$A$1:$O$10001,10,FALSE)</f>
        <v>1</v>
      </c>
      <c r="D5384">
        <f>VLOOKUP(A5384,Cafe_sales!$A$1:$O$10001,11,FALSE)</f>
        <v>5</v>
      </c>
      <c r="E5384">
        <f>VLOOKUP(A5384,Cafe_sales!$A$1:$O$10001,12,FALSE)</f>
        <v>5</v>
      </c>
      <c r="F5384" t="str">
        <f>VLOOKUP(A5384,Cafe_sales!$A$1:$O$10001,13,FALSE)</f>
        <v>Cash</v>
      </c>
      <c r="G5384" t="str">
        <f>VLOOKUP(A5384,Cafe_sales!$A$1:$O$10001,14,FALSE)</f>
        <v>Takeaway</v>
      </c>
      <c r="H5384" s="1">
        <f>VLOOKUP(A5384,Cafe_sales!$A$1:$O$10001,15,FALSE)</f>
        <v>44951</v>
      </c>
    </row>
    <row r="5385" spans="1:8" x14ac:dyDescent="0.35">
      <c r="A5385" t="s">
        <v>8954</v>
      </c>
      <c r="B5385" t="str">
        <f>VLOOKUP(A5385,Cafe_sales!$A$1:$O$10001,9,FALSE)</f>
        <v>Cake</v>
      </c>
      <c r="C5385" s="6">
        <f>VLOOKUP(A5385,Cafe_sales!$A$1:$O$10001,10,FALSE)</f>
        <v>5</v>
      </c>
      <c r="D5385" s="10">
        <f>VLOOKUP(A5385,Cafe_sales!$A$1:$O$10001,11,FALSE)</f>
        <v>3</v>
      </c>
      <c r="E5385" s="6">
        <f>VLOOKUP(A5385,Cafe_sales!$A$1:$O$10001,12,FALSE)</f>
        <v>15</v>
      </c>
      <c r="F5385" t="str">
        <f>VLOOKUP(A5385,Cafe_sales!$A$1:$O$10001,13,FALSE)</f>
        <v>Digital Wallet</v>
      </c>
      <c r="G5385" t="str">
        <f>VLOOKUP(A5385,Cafe_sales!$A$1:$O$10001,14,FALSE)</f>
        <v>In-store</v>
      </c>
      <c r="H5385" s="8">
        <f>VLOOKUP(A5385,Cafe_sales!$A$1:$O$10001,15,FALSE)</f>
        <v>44927</v>
      </c>
    </row>
    <row r="5386" spans="1:8" hidden="1" x14ac:dyDescent="0.35">
      <c r="A5386" t="s">
        <v>5226</v>
      </c>
      <c r="B5386" t="str">
        <f>VLOOKUP(A5386,Cafe_sales!$A$1:$O$10001,9,FALSE)</f>
        <v>Salad</v>
      </c>
      <c r="C5386">
        <f>VLOOKUP(A5386,Cafe_sales!$A$1:$O$10001,10,FALSE)</f>
        <v>2</v>
      </c>
      <c r="D5386">
        <f>VLOOKUP(A5386,Cafe_sales!$A$1:$O$10001,11,FALSE)</f>
        <v>5</v>
      </c>
      <c r="E5386">
        <f>VLOOKUP(A5386,Cafe_sales!$A$1:$O$10001,12,FALSE)</f>
        <v>10</v>
      </c>
      <c r="F5386" t="str">
        <f>VLOOKUP(A5386,Cafe_sales!$A$1:$O$10001,13,FALSE)</f>
        <v>Credit Card</v>
      </c>
      <c r="G5386" t="str">
        <f>VLOOKUP(A5386,Cafe_sales!$A$1:$O$10001,14,FALSE)</f>
        <v>Takeaway</v>
      </c>
      <c r="H5386" s="1">
        <f>VLOOKUP(A5386,Cafe_sales!$A$1:$O$10001,15,FALSE)</f>
        <v>45106</v>
      </c>
    </row>
    <row r="5387" spans="1:8" x14ac:dyDescent="0.35">
      <c r="A5387" t="s">
        <v>4076</v>
      </c>
      <c r="B5387" t="str">
        <f>VLOOKUP(A5387,Cafe_sales!$A$1:$O$10001,9,FALSE)</f>
        <v>Salad</v>
      </c>
      <c r="C5387" s="6">
        <f>VLOOKUP(A5387,Cafe_sales!$A$1:$O$10001,10,FALSE)</f>
        <v>5</v>
      </c>
      <c r="D5387" s="10">
        <f>VLOOKUP(A5387,Cafe_sales!$A$1:$O$10001,11,FALSE)</f>
        <v>5</v>
      </c>
      <c r="E5387" s="6">
        <f>VLOOKUP(A5387,Cafe_sales!$A$1:$O$10001,12,FALSE)</f>
        <v>25</v>
      </c>
      <c r="F5387" t="str">
        <f>VLOOKUP(A5387,Cafe_sales!$A$1:$O$10001,13,FALSE)</f>
        <v>Cash</v>
      </c>
      <c r="G5387" t="str">
        <f>VLOOKUP(A5387,Cafe_sales!$A$1:$O$10001,14,FALSE)</f>
        <v>UNKNOWN</v>
      </c>
      <c r="H5387" s="8">
        <f>VLOOKUP(A5387,Cafe_sales!$A$1:$O$10001,15,FALSE)</f>
        <v>45216</v>
      </c>
    </row>
    <row r="5388" spans="1:8" x14ac:dyDescent="0.35">
      <c r="A5388" t="s">
        <v>8090</v>
      </c>
      <c r="B5388" t="str">
        <f>VLOOKUP(A5388,Cafe_sales!$A$1:$O$10001,9,FALSE)</f>
        <v>Cake</v>
      </c>
      <c r="C5388" s="6">
        <f>VLOOKUP(A5388,Cafe_sales!$A$1:$O$10001,10,FALSE)</f>
        <v>1</v>
      </c>
      <c r="D5388" s="10">
        <f>VLOOKUP(A5388,Cafe_sales!$A$1:$O$10001,11,FALSE)</f>
        <v>3</v>
      </c>
      <c r="E5388" s="6">
        <f>VLOOKUP(A5388,Cafe_sales!$A$1:$O$10001,12,FALSE)</f>
        <v>3</v>
      </c>
      <c r="F5388" t="str">
        <f>VLOOKUP(A5388,Cafe_sales!$A$1:$O$10001,13,FALSE)</f>
        <v>Default mode</v>
      </c>
      <c r="G5388" t="str">
        <f>VLOOKUP(A5388,Cafe_sales!$A$1:$O$10001,14,FALSE)</f>
        <v>UNKNOWN</v>
      </c>
      <c r="H5388" s="8">
        <f>VLOOKUP(A5388,Cafe_sales!$A$1:$O$10001,15,FALSE)</f>
        <v>45186</v>
      </c>
    </row>
    <row r="5389" spans="1:8" x14ac:dyDescent="0.35">
      <c r="A5389" t="s">
        <v>583</v>
      </c>
      <c r="B5389" t="str">
        <f>VLOOKUP(A5389,Cafe_sales!$A$1:$O$10001,9,FALSE)</f>
        <v>Cookie</v>
      </c>
      <c r="C5389" s="6">
        <f>VLOOKUP(A5389,Cafe_sales!$A$1:$O$10001,10,FALSE)</f>
        <v>5</v>
      </c>
      <c r="D5389" s="10">
        <f>VLOOKUP(A5389,Cafe_sales!$A$1:$O$10001,11,FALSE)</f>
        <v>1</v>
      </c>
      <c r="E5389" s="6">
        <f>VLOOKUP(A5389,Cafe_sales!$A$1:$O$10001,12,FALSE)</f>
        <v>5</v>
      </c>
      <c r="F5389" t="str">
        <f>VLOOKUP(A5389,Cafe_sales!$A$1:$O$10001,13,FALSE)</f>
        <v>Digital Wallet</v>
      </c>
      <c r="G5389" t="str">
        <f>VLOOKUP(A5389,Cafe_sales!$A$1:$O$10001,14,FALSE)</f>
        <v>UNKNOWN</v>
      </c>
      <c r="H5389" s="8">
        <f>VLOOKUP(A5389,Cafe_sales!$A$1:$O$10001,15,FALSE)</f>
        <v>45206</v>
      </c>
    </row>
    <row r="5390" spans="1:8" x14ac:dyDescent="0.35">
      <c r="A5390" t="s">
        <v>5096</v>
      </c>
      <c r="B5390" t="str">
        <f>VLOOKUP(A5390,Cafe_sales!$A$1:$O$10001,9,FALSE)</f>
        <v>Smoothie</v>
      </c>
      <c r="C5390" s="6">
        <f>VLOOKUP(A5390,Cafe_sales!$A$1:$O$10001,10,FALSE)</f>
        <v>2</v>
      </c>
      <c r="D5390" s="10">
        <f>VLOOKUP(A5390,Cafe_sales!$A$1:$O$10001,11,FALSE)</f>
        <v>4</v>
      </c>
      <c r="E5390" s="6">
        <f>VLOOKUP(A5390,Cafe_sales!$A$1:$O$10001,12,FALSE)</f>
        <v>8</v>
      </c>
      <c r="F5390" t="str">
        <f>VLOOKUP(A5390,Cafe_sales!$A$1:$O$10001,13,FALSE)</f>
        <v>Digital Wallet</v>
      </c>
      <c r="G5390" t="str">
        <f>VLOOKUP(A5390,Cafe_sales!$A$1:$O$10001,14,FALSE)</f>
        <v>UNKNOWN</v>
      </c>
      <c r="H5390" s="8">
        <f>VLOOKUP(A5390,Cafe_sales!$A$1:$O$10001,15,FALSE)</f>
        <v>45018</v>
      </c>
    </row>
    <row r="5391" spans="1:8" x14ac:dyDescent="0.35">
      <c r="A5391" t="s">
        <v>9489</v>
      </c>
      <c r="B5391" t="str">
        <f>VLOOKUP(A5391,Cafe_sales!$A$1:$O$10001,9,FALSE)</f>
        <v>Coffee</v>
      </c>
      <c r="C5391" s="6">
        <f>VLOOKUP(A5391,Cafe_sales!$A$1:$O$10001,10,FALSE)</f>
        <v>5</v>
      </c>
      <c r="D5391" s="10">
        <f>VLOOKUP(A5391,Cafe_sales!$A$1:$O$10001,11,FALSE)</f>
        <v>2</v>
      </c>
      <c r="E5391" s="6">
        <f>VLOOKUP(A5391,Cafe_sales!$A$1:$O$10001,12,FALSE)</f>
        <v>10</v>
      </c>
      <c r="F5391" t="str">
        <f>VLOOKUP(A5391,Cafe_sales!$A$1:$O$10001,13,FALSE)</f>
        <v>Default mode</v>
      </c>
      <c r="G5391" t="str">
        <f>VLOOKUP(A5391,Cafe_sales!$A$1:$O$10001,14,FALSE)</f>
        <v>In-store</v>
      </c>
      <c r="H5391" s="8">
        <f>VLOOKUP(A5391,Cafe_sales!$A$1:$O$10001,15,FALSE)</f>
        <v>44970</v>
      </c>
    </row>
    <row r="5392" spans="1:8" x14ac:dyDescent="0.35">
      <c r="A5392" t="s">
        <v>2335</v>
      </c>
      <c r="B5392" t="str">
        <f>VLOOKUP(A5392,Cafe_sales!$A$1:$O$10001,9,FALSE)</f>
        <v>Smoothie</v>
      </c>
      <c r="C5392" s="6">
        <f>VLOOKUP(A5392,Cafe_sales!$A$1:$O$10001,10,FALSE)</f>
        <v>4</v>
      </c>
      <c r="D5392" s="10">
        <f>VLOOKUP(A5392,Cafe_sales!$A$1:$O$10001,11,FALSE)</f>
        <v>4</v>
      </c>
      <c r="E5392" s="6">
        <f>VLOOKUP(A5392,Cafe_sales!$A$1:$O$10001,12,FALSE)</f>
        <v>16</v>
      </c>
      <c r="F5392" t="str">
        <f>VLOOKUP(A5392,Cafe_sales!$A$1:$O$10001,13,FALSE)</f>
        <v>Cash</v>
      </c>
      <c r="G5392" t="str">
        <f>VLOOKUP(A5392,Cafe_sales!$A$1:$O$10001,14,FALSE)</f>
        <v>UNKNOWN</v>
      </c>
      <c r="H5392" s="8">
        <f>VLOOKUP(A5392,Cafe_sales!$A$1:$O$10001,15,FALSE)</f>
        <v>45070</v>
      </c>
    </row>
    <row r="5393" spans="1:8" x14ac:dyDescent="0.35">
      <c r="A5393" t="s">
        <v>2349</v>
      </c>
      <c r="B5393" t="str">
        <f>VLOOKUP(A5393,Cafe_sales!$A$1:$O$10001,9,FALSE)</f>
        <v>UNKNOWN</v>
      </c>
      <c r="C5393" s="6">
        <f>VLOOKUP(A5393,Cafe_sales!$A$1:$O$10001,10,FALSE)</f>
        <v>1</v>
      </c>
      <c r="D5393" s="10">
        <f>VLOOKUP(A5393,Cafe_sales!$A$1:$O$10001,11,FALSE)</f>
        <v>1</v>
      </c>
      <c r="E5393" s="6">
        <f>VLOOKUP(A5393,Cafe_sales!$A$1:$O$10001,12,FALSE)</f>
        <v>1</v>
      </c>
      <c r="F5393" t="str">
        <f>VLOOKUP(A5393,Cafe_sales!$A$1:$O$10001,13,FALSE)</f>
        <v>Cash</v>
      </c>
      <c r="G5393" t="str">
        <f>VLOOKUP(A5393,Cafe_sales!$A$1:$O$10001,14,FALSE)</f>
        <v>UNKNOWN</v>
      </c>
      <c r="H5393" s="8">
        <f>VLOOKUP(A5393,Cafe_sales!$A$1:$O$10001,15,FALSE)</f>
        <v>45035</v>
      </c>
    </row>
    <row r="5394" spans="1:8" x14ac:dyDescent="0.35">
      <c r="A5394" t="s">
        <v>5339</v>
      </c>
      <c r="B5394" t="str">
        <f>VLOOKUP(A5394,Cafe_sales!$A$1:$O$10001,9,FALSE)</f>
        <v>Juice</v>
      </c>
      <c r="C5394" s="6">
        <f>VLOOKUP(A5394,Cafe_sales!$A$1:$O$10001,10,FALSE)</f>
        <v>2</v>
      </c>
      <c r="D5394" s="10">
        <f>VLOOKUP(A5394,Cafe_sales!$A$1:$O$10001,11,FALSE)</f>
        <v>3</v>
      </c>
      <c r="E5394" s="6">
        <f>VLOOKUP(A5394,Cafe_sales!$A$1:$O$10001,12,FALSE)</f>
        <v>6</v>
      </c>
      <c r="F5394" t="str">
        <f>VLOOKUP(A5394,Cafe_sales!$A$1:$O$10001,13,FALSE)</f>
        <v>Default mode</v>
      </c>
      <c r="G5394" t="str">
        <f>VLOOKUP(A5394,Cafe_sales!$A$1:$O$10001,14,FALSE)</f>
        <v>UNKNOWN</v>
      </c>
      <c r="H5394" s="8">
        <f>VLOOKUP(A5394,Cafe_sales!$A$1:$O$10001,15,FALSE)</f>
        <v>44989</v>
      </c>
    </row>
    <row r="5395" spans="1:8" x14ac:dyDescent="0.35">
      <c r="A5395" t="s">
        <v>7296</v>
      </c>
      <c r="B5395" t="str">
        <f>VLOOKUP(A5395,Cafe_sales!$A$1:$O$10001,9,FALSE)</f>
        <v>Cookie</v>
      </c>
      <c r="C5395" s="6">
        <f>VLOOKUP(A5395,Cafe_sales!$A$1:$O$10001,10,FALSE)</f>
        <v>5</v>
      </c>
      <c r="D5395" s="10">
        <f>VLOOKUP(A5395,Cafe_sales!$A$1:$O$10001,11,FALSE)</f>
        <v>1</v>
      </c>
      <c r="E5395" s="6">
        <f>VLOOKUP(A5395,Cafe_sales!$A$1:$O$10001,12,FALSE)</f>
        <v>5</v>
      </c>
      <c r="F5395" t="str">
        <f>VLOOKUP(A5395,Cafe_sales!$A$1:$O$10001,13,FALSE)</f>
        <v>Default mode</v>
      </c>
      <c r="G5395" t="str">
        <f>VLOOKUP(A5395,Cafe_sales!$A$1:$O$10001,14,FALSE)</f>
        <v>In-store</v>
      </c>
      <c r="H5395" s="8">
        <f>VLOOKUP(A5395,Cafe_sales!$A$1:$O$10001,15,FALSE)</f>
        <v>45261</v>
      </c>
    </row>
    <row r="5396" spans="1:8" hidden="1" x14ac:dyDescent="0.35">
      <c r="A5396" t="s">
        <v>9138</v>
      </c>
      <c r="B5396" t="str">
        <f>VLOOKUP(A5396,Cafe_sales!$A$1:$O$10001,9,FALSE)</f>
        <v>Juice</v>
      </c>
      <c r="C5396">
        <f>VLOOKUP(A5396,Cafe_sales!$A$1:$O$10001,10,FALSE)</f>
        <v>1</v>
      </c>
      <c r="D5396">
        <f>VLOOKUP(A5396,Cafe_sales!$A$1:$O$10001,11,FALSE)</f>
        <v>3</v>
      </c>
      <c r="E5396">
        <f>VLOOKUP(A5396,Cafe_sales!$A$1:$O$10001,12,FALSE)</f>
        <v>3</v>
      </c>
      <c r="F5396" t="str">
        <f>VLOOKUP(A5396,Cafe_sales!$A$1:$O$10001,13,FALSE)</f>
        <v>Digital Wallet</v>
      </c>
      <c r="G5396" t="str">
        <f>VLOOKUP(A5396,Cafe_sales!$A$1:$O$10001,14,FALSE)</f>
        <v>Cafe</v>
      </c>
      <c r="H5396" s="1">
        <f>VLOOKUP(A5396,Cafe_sales!$A$1:$O$10001,15,FALSE)</f>
        <v>45244</v>
      </c>
    </row>
    <row r="5397" spans="1:8" x14ac:dyDescent="0.35">
      <c r="A5397" t="s">
        <v>2758</v>
      </c>
      <c r="B5397" t="str">
        <f>VLOOKUP(A5397,Cafe_sales!$A$1:$O$10001,9,FALSE)</f>
        <v>Sandwich</v>
      </c>
      <c r="C5397" s="6">
        <f>VLOOKUP(A5397,Cafe_sales!$A$1:$O$10001,10,FALSE)</f>
        <v>5</v>
      </c>
      <c r="D5397" s="10">
        <f>VLOOKUP(A5397,Cafe_sales!$A$1:$O$10001,11,FALSE)</f>
        <v>4</v>
      </c>
      <c r="E5397" s="6">
        <f>VLOOKUP(A5397,Cafe_sales!$A$1:$O$10001,12,FALSE)</f>
        <v>20</v>
      </c>
      <c r="F5397" t="str">
        <f>VLOOKUP(A5397,Cafe_sales!$A$1:$O$10001,13,FALSE)</f>
        <v>Cash</v>
      </c>
      <c r="G5397" t="str">
        <f>VLOOKUP(A5397,Cafe_sales!$A$1:$O$10001,14,FALSE)</f>
        <v>In-store</v>
      </c>
      <c r="H5397" s="8">
        <f>VLOOKUP(A5397,Cafe_sales!$A$1:$O$10001,15,FALSE)</f>
        <v>45196</v>
      </c>
    </row>
    <row r="5398" spans="1:8" x14ac:dyDescent="0.35">
      <c r="A5398" t="s">
        <v>7260</v>
      </c>
      <c r="B5398" t="str">
        <f>VLOOKUP(A5398,Cafe_sales!$A$1:$O$10001,9,FALSE)</f>
        <v>Salad</v>
      </c>
      <c r="C5398" s="6">
        <f>VLOOKUP(A5398,Cafe_sales!$A$1:$O$10001,10,FALSE)</f>
        <v>3</v>
      </c>
      <c r="D5398" s="10">
        <f>VLOOKUP(A5398,Cafe_sales!$A$1:$O$10001,11,FALSE)</f>
        <v>5</v>
      </c>
      <c r="E5398" s="6">
        <f>VLOOKUP(A5398,Cafe_sales!$A$1:$O$10001,12,FALSE)</f>
        <v>15</v>
      </c>
      <c r="F5398" t="str">
        <f>VLOOKUP(A5398,Cafe_sales!$A$1:$O$10001,13,FALSE)</f>
        <v>Digital Wallet</v>
      </c>
      <c r="G5398" t="str">
        <f>VLOOKUP(A5398,Cafe_sales!$A$1:$O$10001,14,FALSE)</f>
        <v>In-store</v>
      </c>
      <c r="H5398" s="8">
        <f>VLOOKUP(A5398,Cafe_sales!$A$1:$O$10001,15,FALSE)</f>
        <v>45218</v>
      </c>
    </row>
    <row r="5399" spans="1:8" x14ac:dyDescent="0.35">
      <c r="A5399" t="s">
        <v>3838</v>
      </c>
      <c r="B5399" t="str">
        <f>VLOOKUP(A5399,Cafe_sales!$A$1:$O$10001,9,FALSE)</f>
        <v>Coffee</v>
      </c>
      <c r="C5399" s="6">
        <f>VLOOKUP(A5399,Cafe_sales!$A$1:$O$10001,10,FALSE)</f>
        <v>1</v>
      </c>
      <c r="D5399" s="10">
        <f>VLOOKUP(A5399,Cafe_sales!$A$1:$O$10001,11,FALSE)</f>
        <v>2</v>
      </c>
      <c r="E5399" s="6">
        <f>VLOOKUP(A5399,Cafe_sales!$A$1:$O$10001,12,FALSE)</f>
        <v>2</v>
      </c>
      <c r="F5399" t="str">
        <f>VLOOKUP(A5399,Cafe_sales!$A$1:$O$10001,13,FALSE)</f>
        <v>Credit Card</v>
      </c>
      <c r="G5399" t="str">
        <f>VLOOKUP(A5399,Cafe_sales!$A$1:$O$10001,14,FALSE)</f>
        <v>In-store</v>
      </c>
      <c r="H5399" s="8">
        <f>VLOOKUP(A5399,Cafe_sales!$A$1:$O$10001,15,FALSE)</f>
        <v>45266</v>
      </c>
    </row>
    <row r="5400" spans="1:8" x14ac:dyDescent="0.35">
      <c r="A5400" t="s">
        <v>5496</v>
      </c>
      <c r="B5400" t="str">
        <f>VLOOKUP(A5400,Cafe_sales!$A$1:$O$10001,9,FALSE)</f>
        <v>Cookie</v>
      </c>
      <c r="C5400" s="6">
        <f>VLOOKUP(A5400,Cafe_sales!$A$1:$O$10001,10,FALSE)</f>
        <v>1</v>
      </c>
      <c r="D5400" s="10">
        <f>VLOOKUP(A5400,Cafe_sales!$A$1:$O$10001,11,FALSE)</f>
        <v>1</v>
      </c>
      <c r="E5400" s="6">
        <f>VLOOKUP(A5400,Cafe_sales!$A$1:$O$10001,12,FALSE)</f>
        <v>1</v>
      </c>
      <c r="F5400" t="str">
        <f>VLOOKUP(A5400,Cafe_sales!$A$1:$O$10001,13,FALSE)</f>
        <v>Cash</v>
      </c>
      <c r="G5400" t="str">
        <f>VLOOKUP(A5400,Cafe_sales!$A$1:$O$10001,14,FALSE)</f>
        <v>UNKNOWN</v>
      </c>
      <c r="H5400" s="8">
        <f>VLOOKUP(A5400,Cafe_sales!$A$1:$O$10001,15,FALSE)</f>
        <v>45060</v>
      </c>
    </row>
    <row r="5401" spans="1:8" x14ac:dyDescent="0.35">
      <c r="A5401" t="s">
        <v>3846</v>
      </c>
      <c r="B5401" t="str">
        <f>VLOOKUP(A5401,Cafe_sales!$A$1:$O$10001,9,FALSE)</f>
        <v>Salad</v>
      </c>
      <c r="C5401" s="6">
        <f>VLOOKUP(A5401,Cafe_sales!$A$1:$O$10001,10,FALSE)</f>
        <v>5</v>
      </c>
      <c r="D5401" s="10">
        <f>VLOOKUP(A5401,Cafe_sales!$A$1:$O$10001,11,FALSE)</f>
        <v>5</v>
      </c>
      <c r="E5401" s="6">
        <f>VLOOKUP(A5401,Cafe_sales!$A$1:$O$10001,12,FALSE)</f>
        <v>25</v>
      </c>
      <c r="F5401" t="str">
        <f>VLOOKUP(A5401,Cafe_sales!$A$1:$O$10001,13,FALSE)</f>
        <v>Digital Wallet</v>
      </c>
      <c r="G5401" t="str">
        <f>VLOOKUP(A5401,Cafe_sales!$A$1:$O$10001,14,FALSE)</f>
        <v>UNKNOWN</v>
      </c>
      <c r="H5401" s="8">
        <f>VLOOKUP(A5401,Cafe_sales!$A$1:$O$10001,15,FALSE)</f>
        <v>45110</v>
      </c>
    </row>
    <row r="5402" spans="1:8" x14ac:dyDescent="0.35">
      <c r="A5402" t="s">
        <v>3231</v>
      </c>
      <c r="B5402" t="str">
        <f>VLOOKUP(A5402,Cafe_sales!$A$1:$O$10001,9,FALSE)</f>
        <v>Cookie</v>
      </c>
      <c r="C5402" s="6">
        <f>VLOOKUP(A5402,Cafe_sales!$A$1:$O$10001,10,FALSE)</f>
        <v>5</v>
      </c>
      <c r="D5402" s="10">
        <f>VLOOKUP(A5402,Cafe_sales!$A$1:$O$10001,11,FALSE)</f>
        <v>1</v>
      </c>
      <c r="E5402" s="6">
        <f>VLOOKUP(A5402,Cafe_sales!$A$1:$O$10001,12,FALSE)</f>
        <v>5</v>
      </c>
      <c r="F5402" t="str">
        <f>VLOOKUP(A5402,Cafe_sales!$A$1:$O$10001,13,FALSE)</f>
        <v>Digital Wallet</v>
      </c>
      <c r="G5402" t="str">
        <f>VLOOKUP(A5402,Cafe_sales!$A$1:$O$10001,14,FALSE)</f>
        <v>UNKNOWN</v>
      </c>
      <c r="H5402" s="8">
        <f>VLOOKUP(A5402,Cafe_sales!$A$1:$O$10001,15,FALSE)</f>
        <v>45059</v>
      </c>
    </row>
    <row r="5403" spans="1:8" hidden="1" x14ac:dyDescent="0.35">
      <c r="A5403" t="s">
        <v>7209</v>
      </c>
      <c r="B5403" t="str">
        <f>VLOOKUP(A5403,Cafe_sales!$A$1:$O$10001,9,FALSE)</f>
        <v>Cookie</v>
      </c>
      <c r="C5403">
        <f>VLOOKUP(A5403,Cafe_sales!$A$1:$O$10001,10,FALSE)</f>
        <v>4</v>
      </c>
      <c r="D5403">
        <f>VLOOKUP(A5403,Cafe_sales!$A$1:$O$10001,11,FALSE)</f>
        <v>1</v>
      </c>
      <c r="E5403">
        <f>VLOOKUP(A5403,Cafe_sales!$A$1:$O$10001,12,FALSE)</f>
        <v>4</v>
      </c>
      <c r="F5403" t="str">
        <f>VLOOKUP(A5403,Cafe_sales!$A$1:$O$10001,13,FALSE)</f>
        <v>Cash</v>
      </c>
      <c r="G5403" t="str">
        <f>VLOOKUP(A5403,Cafe_sales!$A$1:$O$10001,14,FALSE)</f>
        <v>Takeaway</v>
      </c>
      <c r="H5403" s="1">
        <f>VLOOKUP(A5403,Cafe_sales!$A$1:$O$10001,15,FALSE)</f>
        <v>45237</v>
      </c>
    </row>
    <row r="5404" spans="1:8" x14ac:dyDescent="0.35">
      <c r="A5404" t="s">
        <v>8147</v>
      </c>
      <c r="B5404" t="str">
        <f>VLOOKUP(A5404,Cafe_sales!$A$1:$O$10001,9,FALSE)</f>
        <v>Juice</v>
      </c>
      <c r="C5404" s="6">
        <f>VLOOKUP(A5404,Cafe_sales!$A$1:$O$10001,10,FALSE)</f>
        <v>4</v>
      </c>
      <c r="D5404" s="10">
        <f>VLOOKUP(A5404,Cafe_sales!$A$1:$O$10001,11,FALSE)</f>
        <v>3</v>
      </c>
      <c r="E5404" s="6">
        <f>VLOOKUP(A5404,Cafe_sales!$A$1:$O$10001,12,FALSE)</f>
        <v>12</v>
      </c>
      <c r="F5404" t="str">
        <f>VLOOKUP(A5404,Cafe_sales!$A$1:$O$10001,13,FALSE)</f>
        <v>Cash</v>
      </c>
      <c r="G5404" t="str">
        <f>VLOOKUP(A5404,Cafe_sales!$A$1:$O$10001,14,FALSE)</f>
        <v>In-store</v>
      </c>
      <c r="H5404" s="8">
        <f>VLOOKUP(A5404,Cafe_sales!$A$1:$O$10001,15,FALSE)</f>
        <v>45232</v>
      </c>
    </row>
    <row r="5405" spans="1:8" hidden="1" x14ac:dyDescent="0.35">
      <c r="A5405" t="s">
        <v>5307</v>
      </c>
      <c r="B5405" t="str">
        <f>VLOOKUP(A5405,Cafe_sales!$A$1:$O$10001,9,FALSE)</f>
        <v>Salad</v>
      </c>
      <c r="C5405">
        <f>VLOOKUP(A5405,Cafe_sales!$A$1:$O$10001,10,FALSE)</f>
        <v>5</v>
      </c>
      <c r="D5405">
        <f>VLOOKUP(A5405,Cafe_sales!$A$1:$O$10001,11,FALSE)</f>
        <v>5</v>
      </c>
      <c r="E5405">
        <f>VLOOKUP(A5405,Cafe_sales!$A$1:$O$10001,12,FALSE)</f>
        <v>25</v>
      </c>
      <c r="F5405" t="str">
        <f>VLOOKUP(A5405,Cafe_sales!$A$1:$O$10001,13,FALSE)</f>
        <v>Cash</v>
      </c>
      <c r="G5405" t="str">
        <f>VLOOKUP(A5405,Cafe_sales!$A$1:$O$10001,14,FALSE)</f>
        <v>Takeaway</v>
      </c>
      <c r="H5405" s="1">
        <f>VLOOKUP(A5405,Cafe_sales!$A$1:$O$10001,15,FALSE)</f>
        <v>45082</v>
      </c>
    </row>
    <row r="5406" spans="1:8" x14ac:dyDescent="0.35">
      <c r="A5406" t="s">
        <v>2103</v>
      </c>
      <c r="B5406" t="str">
        <f>VLOOKUP(A5406,Cafe_sales!$A$1:$O$10001,9,FALSE)</f>
        <v>Tea</v>
      </c>
      <c r="C5406" s="6">
        <f>VLOOKUP(A5406,Cafe_sales!$A$1:$O$10001,10,FALSE)</f>
        <v>3</v>
      </c>
      <c r="D5406" s="10">
        <f>VLOOKUP(A5406,Cafe_sales!$A$1:$O$10001,11,FALSE)</f>
        <v>1.5</v>
      </c>
      <c r="E5406" s="6">
        <f>VLOOKUP(A5406,Cafe_sales!$A$1:$O$10001,12,FALSE)</f>
        <v>4.5</v>
      </c>
      <c r="F5406" t="str">
        <f>VLOOKUP(A5406,Cafe_sales!$A$1:$O$10001,13,FALSE)</f>
        <v>Default mode</v>
      </c>
      <c r="G5406" t="str">
        <f>VLOOKUP(A5406,Cafe_sales!$A$1:$O$10001,14,FALSE)</f>
        <v>UNKNOWN</v>
      </c>
      <c r="H5406" s="8">
        <f>VLOOKUP(A5406,Cafe_sales!$A$1:$O$10001,15,FALSE)</f>
        <v>45151</v>
      </c>
    </row>
    <row r="5407" spans="1:8" x14ac:dyDescent="0.35">
      <c r="A5407" t="s">
        <v>8977</v>
      </c>
      <c r="B5407" t="str">
        <f>VLOOKUP(A5407,Cafe_sales!$A$1:$O$10001,9,FALSE)</f>
        <v>Smoothie</v>
      </c>
      <c r="C5407" s="6">
        <f>VLOOKUP(A5407,Cafe_sales!$A$1:$O$10001,10,FALSE)</f>
        <v>5</v>
      </c>
      <c r="D5407" s="10">
        <f>VLOOKUP(A5407,Cafe_sales!$A$1:$O$10001,11,FALSE)</f>
        <v>4</v>
      </c>
      <c r="E5407" s="6">
        <f>VLOOKUP(A5407,Cafe_sales!$A$1:$O$10001,12,FALSE)</f>
        <v>20</v>
      </c>
      <c r="F5407" t="str">
        <f>VLOOKUP(A5407,Cafe_sales!$A$1:$O$10001,13,FALSE)</f>
        <v>Credit Card</v>
      </c>
      <c r="G5407" t="str">
        <f>VLOOKUP(A5407,Cafe_sales!$A$1:$O$10001,14,FALSE)</f>
        <v>In-store</v>
      </c>
      <c r="H5407" s="8">
        <f>VLOOKUP(A5407,Cafe_sales!$A$1:$O$10001,15,FALSE)</f>
        <v>45030</v>
      </c>
    </row>
    <row r="5408" spans="1:8" x14ac:dyDescent="0.35">
      <c r="A5408" t="s">
        <v>2000</v>
      </c>
      <c r="B5408" t="str">
        <f>VLOOKUP(A5408,Cafe_sales!$A$1:$O$10001,9,FALSE)</f>
        <v>Coffee</v>
      </c>
      <c r="C5408" s="6">
        <f>VLOOKUP(A5408,Cafe_sales!$A$1:$O$10001,10,FALSE)</f>
        <v>1</v>
      </c>
      <c r="D5408" s="10">
        <f>VLOOKUP(A5408,Cafe_sales!$A$1:$O$10001,11,FALSE)</f>
        <v>2</v>
      </c>
      <c r="E5408" s="6">
        <f>VLOOKUP(A5408,Cafe_sales!$A$1:$O$10001,12,FALSE)</f>
        <v>2</v>
      </c>
      <c r="F5408" t="str">
        <f>VLOOKUP(A5408,Cafe_sales!$A$1:$O$10001,13,FALSE)</f>
        <v>Digital Wallet</v>
      </c>
      <c r="G5408" t="str">
        <f>VLOOKUP(A5408,Cafe_sales!$A$1:$O$10001,14,FALSE)</f>
        <v>UNKNOWN</v>
      </c>
      <c r="H5408" s="8">
        <f>VLOOKUP(A5408,Cafe_sales!$A$1:$O$10001,15,FALSE)</f>
        <v>45121</v>
      </c>
    </row>
    <row r="5409" spans="1:8" x14ac:dyDescent="0.35">
      <c r="A5409" t="s">
        <v>2655</v>
      </c>
      <c r="B5409" t="str">
        <f>VLOOKUP(A5409,Cafe_sales!$A$1:$O$10001,9,FALSE)</f>
        <v>Salad</v>
      </c>
      <c r="C5409" s="6">
        <f>VLOOKUP(A5409,Cafe_sales!$A$1:$O$10001,10,FALSE)</f>
        <v>1</v>
      </c>
      <c r="D5409" s="10">
        <f>VLOOKUP(A5409,Cafe_sales!$A$1:$O$10001,11,FALSE)</f>
        <v>5</v>
      </c>
      <c r="E5409" s="6">
        <f>VLOOKUP(A5409,Cafe_sales!$A$1:$O$10001,12,FALSE)</f>
        <v>5</v>
      </c>
      <c r="F5409" t="str">
        <f>VLOOKUP(A5409,Cafe_sales!$A$1:$O$10001,13,FALSE)</f>
        <v>Credit Card</v>
      </c>
      <c r="G5409" t="str">
        <f>VLOOKUP(A5409,Cafe_sales!$A$1:$O$10001,14,FALSE)</f>
        <v>In-store</v>
      </c>
      <c r="H5409" s="8">
        <f>VLOOKUP(A5409,Cafe_sales!$A$1:$O$10001,15,FALSE)</f>
        <v>44951</v>
      </c>
    </row>
    <row r="5410" spans="1:8" x14ac:dyDescent="0.35">
      <c r="A5410" t="s">
        <v>4140</v>
      </c>
      <c r="B5410" t="str">
        <f>VLOOKUP(A5410,Cafe_sales!$A$1:$O$10001,9,FALSE)</f>
        <v>Cake</v>
      </c>
      <c r="C5410" s="6">
        <f>VLOOKUP(A5410,Cafe_sales!$A$1:$O$10001,10,FALSE)</f>
        <v>1</v>
      </c>
      <c r="D5410" s="10">
        <f>VLOOKUP(A5410,Cafe_sales!$A$1:$O$10001,11,FALSE)</f>
        <v>3</v>
      </c>
      <c r="E5410" s="6">
        <f>VLOOKUP(A5410,Cafe_sales!$A$1:$O$10001,12,FALSE)</f>
        <v>3</v>
      </c>
      <c r="F5410" t="str">
        <f>VLOOKUP(A5410,Cafe_sales!$A$1:$O$10001,13,FALSE)</f>
        <v>Credit Card</v>
      </c>
      <c r="G5410" t="str">
        <f>VLOOKUP(A5410,Cafe_sales!$A$1:$O$10001,14,FALSE)</f>
        <v>UNKNOWN</v>
      </c>
      <c r="H5410" s="8">
        <f>VLOOKUP(A5410,Cafe_sales!$A$1:$O$10001,15,FALSE)</f>
        <v>45108</v>
      </c>
    </row>
    <row r="5411" spans="1:8" x14ac:dyDescent="0.35">
      <c r="A5411" t="s">
        <v>780</v>
      </c>
      <c r="B5411" t="str">
        <f>VLOOKUP(A5411,Cafe_sales!$A$1:$O$10001,9,FALSE)</f>
        <v>Tea</v>
      </c>
      <c r="C5411" s="6">
        <f>VLOOKUP(A5411,Cafe_sales!$A$1:$O$10001,10,FALSE)</f>
        <v>4</v>
      </c>
      <c r="D5411" s="10">
        <f>VLOOKUP(A5411,Cafe_sales!$A$1:$O$10001,11,FALSE)</f>
        <v>2.9662100456621006</v>
      </c>
      <c r="E5411" s="6">
        <f>VLOOKUP(A5411,Cafe_sales!$A$1:$O$10001,12,FALSE)</f>
        <v>6</v>
      </c>
      <c r="F5411" t="str">
        <f>VLOOKUP(A5411,Cafe_sales!$A$1:$O$10001,13,FALSE)</f>
        <v>Cash</v>
      </c>
      <c r="G5411" t="str">
        <f>VLOOKUP(A5411,Cafe_sales!$A$1:$O$10001,14,FALSE)</f>
        <v>UNKNOWN</v>
      </c>
      <c r="H5411" s="8">
        <f>VLOOKUP(A5411,Cafe_sales!$A$1:$O$10001,15,FALSE)</f>
        <v>45280</v>
      </c>
    </row>
    <row r="5412" spans="1:8" x14ac:dyDescent="0.35">
      <c r="A5412" t="s">
        <v>3129</v>
      </c>
      <c r="B5412" t="str">
        <f>VLOOKUP(A5412,Cafe_sales!$A$1:$O$10001,9,FALSE)</f>
        <v>Cookie</v>
      </c>
      <c r="C5412" s="6">
        <f>VLOOKUP(A5412,Cafe_sales!$A$1:$O$10001,10,FALSE)</f>
        <v>2</v>
      </c>
      <c r="D5412" s="10">
        <f>VLOOKUP(A5412,Cafe_sales!$A$1:$O$10001,11,FALSE)</f>
        <v>0</v>
      </c>
      <c r="E5412" s="6">
        <f>VLOOKUP(A5412,Cafe_sales!$A$1:$O$10001,12,FALSE)</f>
        <v>2</v>
      </c>
      <c r="F5412" t="str">
        <f>VLOOKUP(A5412,Cafe_sales!$A$1:$O$10001,13,FALSE)</f>
        <v>Credit Card</v>
      </c>
      <c r="G5412" t="str">
        <f>VLOOKUP(A5412,Cafe_sales!$A$1:$O$10001,14,FALSE)</f>
        <v>In-store</v>
      </c>
      <c r="H5412" s="8">
        <f>VLOOKUP(A5412,Cafe_sales!$A$1:$O$10001,15,FALSE)</f>
        <v>45044</v>
      </c>
    </row>
    <row r="5413" spans="1:8" x14ac:dyDescent="0.35">
      <c r="A5413" t="s">
        <v>6371</v>
      </c>
      <c r="B5413" t="str">
        <f>VLOOKUP(A5413,Cafe_sales!$A$1:$O$10001,9,FALSE)</f>
        <v>Smoothie</v>
      </c>
      <c r="C5413" s="6">
        <f>VLOOKUP(A5413,Cafe_sales!$A$1:$O$10001,10,FALSE)</f>
        <v>5</v>
      </c>
      <c r="D5413" s="10">
        <f>VLOOKUP(A5413,Cafe_sales!$A$1:$O$10001,11,FALSE)</f>
        <v>4</v>
      </c>
      <c r="E5413" s="6">
        <f>VLOOKUP(A5413,Cafe_sales!$A$1:$O$10001,12,FALSE)</f>
        <v>20</v>
      </c>
      <c r="F5413" t="str">
        <f>VLOOKUP(A5413,Cafe_sales!$A$1:$O$10001,13,FALSE)</f>
        <v>Default mode</v>
      </c>
      <c r="G5413" t="str">
        <f>VLOOKUP(A5413,Cafe_sales!$A$1:$O$10001,14,FALSE)</f>
        <v>UNKNOWN</v>
      </c>
      <c r="H5413" s="8">
        <f>VLOOKUP(A5413,Cafe_sales!$A$1:$O$10001,15,FALSE)</f>
        <v>44972</v>
      </c>
    </row>
    <row r="5414" spans="1:8" x14ac:dyDescent="0.35">
      <c r="A5414" t="s">
        <v>8171</v>
      </c>
      <c r="B5414" t="str">
        <f>VLOOKUP(A5414,Cafe_sales!$A$1:$O$10001,9,FALSE)</f>
        <v>Tea</v>
      </c>
      <c r="C5414" s="6">
        <f>VLOOKUP(A5414,Cafe_sales!$A$1:$O$10001,10,FALSE)</f>
        <v>4</v>
      </c>
      <c r="D5414" s="10">
        <f>VLOOKUP(A5414,Cafe_sales!$A$1:$O$10001,11,FALSE)</f>
        <v>1.5</v>
      </c>
      <c r="E5414" s="6">
        <f>VLOOKUP(A5414,Cafe_sales!$A$1:$O$10001,12,FALSE)</f>
        <v>6</v>
      </c>
      <c r="F5414" t="str">
        <f>VLOOKUP(A5414,Cafe_sales!$A$1:$O$10001,13,FALSE)</f>
        <v>Cash</v>
      </c>
      <c r="G5414" t="str">
        <f>VLOOKUP(A5414,Cafe_sales!$A$1:$O$10001,14,FALSE)</f>
        <v>In-store</v>
      </c>
      <c r="H5414" s="8">
        <f>VLOOKUP(A5414,Cafe_sales!$A$1:$O$10001,15,FALSE)</f>
        <v>45218</v>
      </c>
    </row>
    <row r="5415" spans="1:8" x14ac:dyDescent="0.35">
      <c r="A5415" t="s">
        <v>9988</v>
      </c>
      <c r="B5415" t="str">
        <f>VLOOKUP(A5415,Cafe_sales!$A$1:$O$10001,9,FALSE)</f>
        <v>Tea</v>
      </c>
      <c r="C5415" s="6">
        <f>VLOOKUP(A5415,Cafe_sales!$A$1:$O$10001,10,FALSE)</f>
        <v>2</v>
      </c>
      <c r="D5415" s="10">
        <f>VLOOKUP(A5415,Cafe_sales!$A$1:$O$10001,11,FALSE)</f>
        <v>1.5</v>
      </c>
      <c r="E5415" s="6">
        <f>VLOOKUP(A5415,Cafe_sales!$A$1:$O$10001,12,FALSE)</f>
        <v>3</v>
      </c>
      <c r="F5415" t="str">
        <f>VLOOKUP(A5415,Cafe_sales!$A$1:$O$10001,13,FALSE)</f>
        <v>Digital Wallet</v>
      </c>
      <c r="G5415" t="str">
        <f>VLOOKUP(A5415,Cafe_sales!$A$1:$O$10001,14,FALSE)</f>
        <v>UNKNOWN</v>
      </c>
      <c r="H5415" s="8">
        <f>VLOOKUP(A5415,Cafe_sales!$A$1:$O$10001,15,FALSE)</f>
        <v>45280</v>
      </c>
    </row>
    <row r="5416" spans="1:8" x14ac:dyDescent="0.35">
      <c r="A5416" t="s">
        <v>4061</v>
      </c>
      <c r="B5416" t="str">
        <f>VLOOKUP(A5416,Cafe_sales!$A$1:$O$10001,9,FALSE)</f>
        <v>Tea</v>
      </c>
      <c r="C5416" s="6">
        <f>VLOOKUP(A5416,Cafe_sales!$A$1:$O$10001,10,FALSE)</f>
        <v>5</v>
      </c>
      <c r="D5416" s="10">
        <f>VLOOKUP(A5416,Cafe_sales!$A$1:$O$10001,11,FALSE)</f>
        <v>1.5</v>
      </c>
      <c r="E5416" s="6">
        <f>VLOOKUP(A5416,Cafe_sales!$A$1:$O$10001,12,FALSE)</f>
        <v>7.5</v>
      </c>
      <c r="F5416" t="str">
        <f>VLOOKUP(A5416,Cafe_sales!$A$1:$O$10001,13,FALSE)</f>
        <v>Credit Card</v>
      </c>
      <c r="G5416" t="str">
        <f>VLOOKUP(A5416,Cafe_sales!$A$1:$O$10001,14,FALSE)</f>
        <v>In-store</v>
      </c>
      <c r="H5416" s="8">
        <f>VLOOKUP(A5416,Cafe_sales!$A$1:$O$10001,15,FALSE)</f>
        <v>44945</v>
      </c>
    </row>
    <row r="5417" spans="1:8" hidden="1" x14ac:dyDescent="0.35">
      <c r="A5417" t="s">
        <v>4567</v>
      </c>
      <c r="B5417" t="str">
        <f>VLOOKUP(A5417,Cafe_sales!$A$1:$O$10001,9,FALSE)</f>
        <v>Sandwich</v>
      </c>
      <c r="C5417">
        <f>VLOOKUP(A5417,Cafe_sales!$A$1:$O$10001,10,FALSE)</f>
        <v>5</v>
      </c>
      <c r="D5417">
        <f>VLOOKUP(A5417,Cafe_sales!$A$1:$O$10001,11,FALSE)</f>
        <v>4</v>
      </c>
      <c r="E5417">
        <f>VLOOKUP(A5417,Cafe_sales!$A$1:$O$10001,12,FALSE)</f>
        <v>20</v>
      </c>
      <c r="F5417" t="str">
        <f>VLOOKUP(A5417,Cafe_sales!$A$1:$O$10001,13,FALSE)</f>
        <v>Cash</v>
      </c>
      <c r="G5417" t="str">
        <f>VLOOKUP(A5417,Cafe_sales!$A$1:$O$10001,14,FALSE)</f>
        <v>Cafe</v>
      </c>
      <c r="H5417" s="1">
        <f>VLOOKUP(A5417,Cafe_sales!$A$1:$O$10001,15,FALSE)</f>
        <v>44959</v>
      </c>
    </row>
    <row r="5418" spans="1:8" hidden="1" x14ac:dyDescent="0.35">
      <c r="A5418" t="s">
        <v>5504</v>
      </c>
      <c r="B5418" t="str">
        <f>VLOOKUP(A5418,Cafe_sales!$A$1:$O$10001,9,FALSE)</f>
        <v>Cake</v>
      </c>
      <c r="C5418">
        <f>VLOOKUP(A5418,Cafe_sales!$A$1:$O$10001,10,FALSE)</f>
        <v>2</v>
      </c>
      <c r="D5418">
        <f>VLOOKUP(A5418,Cafe_sales!$A$1:$O$10001,11,FALSE)</f>
        <v>3</v>
      </c>
      <c r="E5418">
        <f>VLOOKUP(A5418,Cafe_sales!$A$1:$O$10001,12,FALSE)</f>
        <v>6</v>
      </c>
      <c r="F5418" t="str">
        <f>VLOOKUP(A5418,Cafe_sales!$A$1:$O$10001,13,FALSE)</f>
        <v>Credit Card</v>
      </c>
      <c r="G5418" t="str">
        <f>VLOOKUP(A5418,Cafe_sales!$A$1:$O$10001,14,FALSE)</f>
        <v>Takeaway</v>
      </c>
      <c r="H5418" s="1">
        <f>VLOOKUP(A5418,Cafe_sales!$A$1:$O$10001,15,FALSE)</f>
        <v>45214</v>
      </c>
    </row>
    <row r="5419" spans="1:8" hidden="1" x14ac:dyDescent="0.35">
      <c r="A5419" t="s">
        <v>6618</v>
      </c>
      <c r="B5419" t="str">
        <f>VLOOKUP(A5419,Cafe_sales!$A$1:$O$10001,9,FALSE)</f>
        <v>UNKNOWN</v>
      </c>
      <c r="C5419">
        <f>VLOOKUP(A5419,Cafe_sales!$A$1:$O$10001,10,FALSE)</f>
        <v>3.0467980295566504</v>
      </c>
      <c r="D5419">
        <f>VLOOKUP(A5419,Cafe_sales!$A$1:$O$10001,11,FALSE)</f>
        <v>4</v>
      </c>
      <c r="E5419">
        <f>VLOOKUP(A5419,Cafe_sales!$A$1:$O$10001,12,FALSE)</f>
        <v>16</v>
      </c>
      <c r="F5419" t="str">
        <f>VLOOKUP(A5419,Cafe_sales!$A$1:$O$10001,13,FALSE)</f>
        <v>Cash</v>
      </c>
      <c r="G5419" t="str">
        <f>VLOOKUP(A5419,Cafe_sales!$A$1:$O$10001,14,FALSE)</f>
        <v>Takeaway</v>
      </c>
      <c r="H5419" s="1">
        <f>VLOOKUP(A5419,Cafe_sales!$A$1:$O$10001,15,FALSE)</f>
        <v>45194</v>
      </c>
    </row>
    <row r="5420" spans="1:8" x14ac:dyDescent="0.35">
      <c r="A5420" t="s">
        <v>6545</v>
      </c>
      <c r="B5420" t="str">
        <f>VLOOKUP(A5420,Cafe_sales!$A$1:$O$10001,9,FALSE)</f>
        <v>Coffee</v>
      </c>
      <c r="C5420" s="6">
        <f>VLOOKUP(A5420,Cafe_sales!$A$1:$O$10001,10,FALSE)</f>
        <v>4</v>
      </c>
      <c r="D5420" s="10">
        <f>VLOOKUP(A5420,Cafe_sales!$A$1:$O$10001,11,FALSE)</f>
        <v>2</v>
      </c>
      <c r="E5420" s="6">
        <f>VLOOKUP(A5420,Cafe_sales!$A$1:$O$10001,12,FALSE)</f>
        <v>8</v>
      </c>
      <c r="F5420" t="str">
        <f>VLOOKUP(A5420,Cafe_sales!$A$1:$O$10001,13,FALSE)</f>
        <v>Default mode</v>
      </c>
      <c r="G5420" t="str">
        <f>VLOOKUP(A5420,Cafe_sales!$A$1:$O$10001,14,FALSE)</f>
        <v>UNKNOWN</v>
      </c>
      <c r="H5420" s="8">
        <f>VLOOKUP(A5420,Cafe_sales!$A$1:$O$10001,15,FALSE)</f>
        <v>45167</v>
      </c>
    </row>
    <row r="5421" spans="1:8" x14ac:dyDescent="0.35">
      <c r="A5421" t="s">
        <v>1714</v>
      </c>
      <c r="B5421" t="str">
        <f>VLOOKUP(A5421,Cafe_sales!$A$1:$O$10001,9,FALSE)</f>
        <v>Sandwich</v>
      </c>
      <c r="C5421" s="6">
        <f>VLOOKUP(A5421,Cafe_sales!$A$1:$O$10001,10,FALSE)</f>
        <v>1</v>
      </c>
      <c r="D5421" s="10">
        <f>VLOOKUP(A5421,Cafe_sales!$A$1:$O$10001,11,FALSE)</f>
        <v>4</v>
      </c>
      <c r="E5421" s="6">
        <f>VLOOKUP(A5421,Cafe_sales!$A$1:$O$10001,12,FALSE)</f>
        <v>4</v>
      </c>
      <c r="F5421" t="str">
        <f>VLOOKUP(A5421,Cafe_sales!$A$1:$O$10001,13,FALSE)</f>
        <v>Credit Card</v>
      </c>
      <c r="G5421" t="str">
        <f>VLOOKUP(A5421,Cafe_sales!$A$1:$O$10001,14,FALSE)</f>
        <v>In-store</v>
      </c>
      <c r="H5421" s="8">
        <f>VLOOKUP(A5421,Cafe_sales!$A$1:$O$10001,15,FALSE)</f>
        <v>45167</v>
      </c>
    </row>
    <row r="5422" spans="1:8" x14ac:dyDescent="0.35">
      <c r="A5422" t="s">
        <v>2225</v>
      </c>
      <c r="B5422" t="str">
        <f>VLOOKUP(A5422,Cafe_sales!$A$1:$O$10001,9,FALSE)</f>
        <v>Juice</v>
      </c>
      <c r="C5422" s="6">
        <f>VLOOKUP(A5422,Cafe_sales!$A$1:$O$10001,10,FALSE)</f>
        <v>2</v>
      </c>
      <c r="D5422" s="10">
        <f>VLOOKUP(A5422,Cafe_sales!$A$1:$O$10001,11,FALSE)</f>
        <v>3</v>
      </c>
      <c r="E5422" s="6">
        <f>VLOOKUP(A5422,Cafe_sales!$A$1:$O$10001,12,FALSE)</f>
        <v>6</v>
      </c>
      <c r="F5422" t="str">
        <f>VLOOKUP(A5422,Cafe_sales!$A$1:$O$10001,13,FALSE)</f>
        <v>Cash</v>
      </c>
      <c r="G5422" t="str">
        <f>VLOOKUP(A5422,Cafe_sales!$A$1:$O$10001,14,FALSE)</f>
        <v>UNKNOWN</v>
      </c>
      <c r="H5422" s="8">
        <f>VLOOKUP(A5422,Cafe_sales!$A$1:$O$10001,15,FALSE)</f>
        <v>45239</v>
      </c>
    </row>
    <row r="5423" spans="1:8" hidden="1" x14ac:dyDescent="0.35">
      <c r="A5423" t="s">
        <v>1422</v>
      </c>
      <c r="B5423" t="str">
        <f>VLOOKUP(A5423,Cafe_sales!$A$1:$O$10001,9,FALSE)</f>
        <v>Tea</v>
      </c>
      <c r="C5423">
        <f>VLOOKUP(A5423,Cafe_sales!$A$1:$O$10001,10,FALSE)</f>
        <v>2</v>
      </c>
      <c r="D5423">
        <f>VLOOKUP(A5423,Cafe_sales!$A$1:$O$10001,11,FALSE)</f>
        <v>1.5</v>
      </c>
      <c r="E5423">
        <f>VLOOKUP(A5423,Cafe_sales!$A$1:$O$10001,12,FALSE)</f>
        <v>3</v>
      </c>
      <c r="F5423" t="str">
        <f>VLOOKUP(A5423,Cafe_sales!$A$1:$O$10001,13,FALSE)</f>
        <v>Credit Card</v>
      </c>
      <c r="G5423" t="str">
        <f>VLOOKUP(A5423,Cafe_sales!$A$1:$O$10001,14,FALSE)</f>
        <v>Takeaway</v>
      </c>
      <c r="H5423" s="1">
        <f>VLOOKUP(A5423,Cafe_sales!$A$1:$O$10001,15,FALSE)</f>
        <v>45125</v>
      </c>
    </row>
    <row r="5424" spans="1:8" x14ac:dyDescent="0.35">
      <c r="A5424" t="s">
        <v>7715</v>
      </c>
      <c r="B5424" t="str">
        <f>VLOOKUP(A5424,Cafe_sales!$A$1:$O$10001,9,FALSE)</f>
        <v>Cookie</v>
      </c>
      <c r="C5424" s="6">
        <f>VLOOKUP(A5424,Cafe_sales!$A$1:$O$10001,10,FALSE)</f>
        <v>2</v>
      </c>
      <c r="D5424" s="10">
        <f>VLOOKUP(A5424,Cafe_sales!$A$1:$O$10001,11,FALSE)</f>
        <v>1</v>
      </c>
      <c r="E5424" s="6">
        <f>VLOOKUP(A5424,Cafe_sales!$A$1:$O$10001,12,FALSE)</f>
        <v>2</v>
      </c>
      <c r="F5424" t="str">
        <f>VLOOKUP(A5424,Cafe_sales!$A$1:$O$10001,13,FALSE)</f>
        <v>Credit Card</v>
      </c>
      <c r="G5424" t="str">
        <f>VLOOKUP(A5424,Cafe_sales!$A$1:$O$10001,14,FALSE)</f>
        <v>In-store</v>
      </c>
      <c r="H5424" s="8">
        <f>VLOOKUP(A5424,Cafe_sales!$A$1:$O$10001,15,FALSE)</f>
        <v>44990</v>
      </c>
    </row>
    <row r="5425" spans="1:8" hidden="1" x14ac:dyDescent="0.35">
      <c r="A5425" t="s">
        <v>1279</v>
      </c>
      <c r="B5425" t="str">
        <f>VLOOKUP(A5425,Cafe_sales!$A$1:$O$10001,9,FALSE)</f>
        <v>Juice</v>
      </c>
      <c r="C5425">
        <f>VLOOKUP(A5425,Cafe_sales!$A$1:$O$10001,10,FALSE)</f>
        <v>1</v>
      </c>
      <c r="D5425">
        <f>VLOOKUP(A5425,Cafe_sales!$A$1:$O$10001,11,FALSE)</f>
        <v>2.9653716216216215</v>
      </c>
      <c r="E5425">
        <f>VLOOKUP(A5425,Cafe_sales!$A$1:$O$10001,12,FALSE)</f>
        <v>3</v>
      </c>
      <c r="F5425" t="str">
        <f>VLOOKUP(A5425,Cafe_sales!$A$1:$O$10001,13,FALSE)</f>
        <v>Credit Card</v>
      </c>
      <c r="G5425" t="str">
        <f>VLOOKUP(A5425,Cafe_sales!$A$1:$O$10001,14,FALSE)</f>
        <v>Takeaway</v>
      </c>
      <c r="H5425" s="1">
        <f>VLOOKUP(A5425,Cafe_sales!$A$1:$O$10001,15,FALSE)</f>
        <v>45101</v>
      </c>
    </row>
    <row r="5426" spans="1:8" x14ac:dyDescent="0.35">
      <c r="A5426" t="s">
        <v>4716</v>
      </c>
      <c r="B5426" t="str">
        <f>VLOOKUP(A5426,Cafe_sales!$A$1:$O$10001,9,FALSE)</f>
        <v>Juice</v>
      </c>
      <c r="C5426" s="6">
        <f>VLOOKUP(A5426,Cafe_sales!$A$1:$O$10001,10,FALSE)</f>
        <v>5</v>
      </c>
      <c r="D5426" s="10">
        <f>VLOOKUP(A5426,Cafe_sales!$A$1:$O$10001,11,FALSE)</f>
        <v>3</v>
      </c>
      <c r="E5426" s="6">
        <f>VLOOKUP(A5426,Cafe_sales!$A$1:$O$10001,12,FALSE)</f>
        <v>15</v>
      </c>
      <c r="F5426" t="str">
        <f>VLOOKUP(A5426,Cafe_sales!$A$1:$O$10001,13,FALSE)</f>
        <v>Digital Wallet</v>
      </c>
      <c r="G5426" t="str">
        <f>VLOOKUP(A5426,Cafe_sales!$A$1:$O$10001,14,FALSE)</f>
        <v>UNKNOWN</v>
      </c>
      <c r="H5426" s="8">
        <f>VLOOKUP(A5426,Cafe_sales!$A$1:$O$10001,15,FALSE)</f>
        <v>45083</v>
      </c>
    </row>
    <row r="5427" spans="1:8" hidden="1" x14ac:dyDescent="0.35">
      <c r="A5427" t="s">
        <v>1766</v>
      </c>
      <c r="B5427" t="str">
        <f>VLOOKUP(A5427,Cafe_sales!$A$1:$O$10001,9,FALSE)</f>
        <v>Sandwich</v>
      </c>
      <c r="C5427">
        <f>VLOOKUP(A5427,Cafe_sales!$A$1:$O$10001,10,FALSE)</f>
        <v>3</v>
      </c>
      <c r="D5427">
        <f>VLOOKUP(A5427,Cafe_sales!$A$1:$O$10001,11,FALSE)</f>
        <v>4</v>
      </c>
      <c r="E5427">
        <f>VLOOKUP(A5427,Cafe_sales!$A$1:$O$10001,12,FALSE)</f>
        <v>12</v>
      </c>
      <c r="F5427" t="str">
        <f>VLOOKUP(A5427,Cafe_sales!$A$1:$O$10001,13,FALSE)</f>
        <v>Credit Card</v>
      </c>
      <c r="G5427" t="str">
        <f>VLOOKUP(A5427,Cafe_sales!$A$1:$O$10001,14,FALSE)</f>
        <v>Takeaway</v>
      </c>
      <c r="H5427" s="1">
        <f>VLOOKUP(A5427,Cafe_sales!$A$1:$O$10001,15,FALSE)</f>
        <v>45251</v>
      </c>
    </row>
    <row r="5428" spans="1:8" x14ac:dyDescent="0.35">
      <c r="A5428" t="s">
        <v>3379</v>
      </c>
      <c r="B5428" t="str">
        <f>VLOOKUP(A5428,Cafe_sales!$A$1:$O$10001,9,FALSE)</f>
        <v>Coffee</v>
      </c>
      <c r="C5428" s="6">
        <f>VLOOKUP(A5428,Cafe_sales!$A$1:$O$10001,10,FALSE)</f>
        <v>4</v>
      </c>
      <c r="D5428" s="10">
        <f>VLOOKUP(A5428,Cafe_sales!$A$1:$O$10001,11,FALSE)</f>
        <v>2</v>
      </c>
      <c r="E5428" s="6">
        <f>VLOOKUP(A5428,Cafe_sales!$A$1:$O$10001,12,FALSE)</f>
        <v>8</v>
      </c>
      <c r="F5428" t="str">
        <f>VLOOKUP(A5428,Cafe_sales!$A$1:$O$10001,13,FALSE)</f>
        <v>Credit Card</v>
      </c>
      <c r="G5428" t="str">
        <f>VLOOKUP(A5428,Cafe_sales!$A$1:$O$10001,14,FALSE)</f>
        <v>UNKNOWN</v>
      </c>
      <c r="H5428" s="8">
        <f>VLOOKUP(A5428,Cafe_sales!$A$1:$O$10001,15,FALSE)</f>
        <v>45061</v>
      </c>
    </row>
    <row r="5429" spans="1:8" hidden="1" x14ac:dyDescent="0.35">
      <c r="A5429" t="s">
        <v>5928</v>
      </c>
      <c r="B5429" t="str">
        <f>VLOOKUP(A5429,Cafe_sales!$A$1:$O$10001,9,FALSE)</f>
        <v>Juice</v>
      </c>
      <c r="C5429">
        <f>VLOOKUP(A5429,Cafe_sales!$A$1:$O$10001,10,FALSE)</f>
        <v>4</v>
      </c>
      <c r="D5429">
        <f>VLOOKUP(A5429,Cafe_sales!$A$1:$O$10001,11,FALSE)</f>
        <v>3</v>
      </c>
      <c r="E5429">
        <f>VLOOKUP(A5429,Cafe_sales!$A$1:$O$10001,12,FALSE)</f>
        <v>12</v>
      </c>
      <c r="F5429" t="str">
        <f>VLOOKUP(A5429,Cafe_sales!$A$1:$O$10001,13,FALSE)</f>
        <v>Digital Wallet</v>
      </c>
      <c r="G5429" t="str">
        <f>VLOOKUP(A5429,Cafe_sales!$A$1:$O$10001,14,FALSE)</f>
        <v>Takeaway</v>
      </c>
      <c r="H5429" s="1">
        <f>VLOOKUP(A5429,Cafe_sales!$A$1:$O$10001,15,FALSE)</f>
        <v>44931</v>
      </c>
    </row>
    <row r="5430" spans="1:8" x14ac:dyDescent="0.35">
      <c r="A5430" t="s">
        <v>5291</v>
      </c>
      <c r="B5430" t="str">
        <f>VLOOKUP(A5430,Cafe_sales!$A$1:$O$10001,9,FALSE)</f>
        <v>Salad</v>
      </c>
      <c r="C5430" s="6">
        <f>VLOOKUP(A5430,Cafe_sales!$A$1:$O$10001,10,FALSE)</f>
        <v>2</v>
      </c>
      <c r="D5430" s="10">
        <f>VLOOKUP(A5430,Cafe_sales!$A$1:$O$10001,11,FALSE)</f>
        <v>3.0002221235006665</v>
      </c>
      <c r="E5430" s="6">
        <f>VLOOKUP(A5430,Cafe_sales!$A$1:$O$10001,12,FALSE)</f>
        <v>10</v>
      </c>
      <c r="F5430" t="str">
        <f>VLOOKUP(A5430,Cafe_sales!$A$1:$O$10001,13,FALSE)</f>
        <v>Digital Wallet</v>
      </c>
      <c r="G5430" t="str">
        <f>VLOOKUP(A5430,Cafe_sales!$A$1:$O$10001,14,FALSE)</f>
        <v>UNKNOWN</v>
      </c>
      <c r="H5430" s="8">
        <f>VLOOKUP(A5430,Cafe_sales!$A$1:$O$10001,15,FALSE)</f>
        <v>44982</v>
      </c>
    </row>
    <row r="5431" spans="1:8" x14ac:dyDescent="0.35">
      <c r="A5431" t="s">
        <v>5404</v>
      </c>
      <c r="B5431" t="str">
        <f>VLOOKUP(A5431,Cafe_sales!$A$1:$O$10001,9,FALSE)</f>
        <v>Cookie</v>
      </c>
      <c r="C5431" s="6">
        <f>VLOOKUP(A5431,Cafe_sales!$A$1:$O$10001,10,FALSE)</f>
        <v>3</v>
      </c>
      <c r="D5431" s="10">
        <f>VLOOKUP(A5431,Cafe_sales!$A$1:$O$10001,11,FALSE)</f>
        <v>1</v>
      </c>
      <c r="E5431" s="6">
        <f>VLOOKUP(A5431,Cafe_sales!$A$1:$O$10001,12,FALSE)</f>
        <v>3</v>
      </c>
      <c r="F5431" t="str">
        <f>VLOOKUP(A5431,Cafe_sales!$A$1:$O$10001,13,FALSE)</f>
        <v>Digital Wallet</v>
      </c>
      <c r="G5431" t="str">
        <f>VLOOKUP(A5431,Cafe_sales!$A$1:$O$10001,14,FALSE)</f>
        <v>In-store</v>
      </c>
      <c r="H5431" s="8">
        <f>VLOOKUP(A5431,Cafe_sales!$A$1:$O$10001,15,FALSE)</f>
        <v>45190</v>
      </c>
    </row>
    <row r="5432" spans="1:8" x14ac:dyDescent="0.35">
      <c r="A5432" t="s">
        <v>8731</v>
      </c>
      <c r="B5432" t="str">
        <f>VLOOKUP(A5432,Cafe_sales!$A$1:$O$10001,9,FALSE)</f>
        <v>Tea</v>
      </c>
      <c r="C5432" s="6">
        <f>VLOOKUP(A5432,Cafe_sales!$A$1:$O$10001,10,FALSE)</f>
        <v>1</v>
      </c>
      <c r="D5432" s="10">
        <f>VLOOKUP(A5432,Cafe_sales!$A$1:$O$10001,11,FALSE)</f>
        <v>1.5</v>
      </c>
      <c r="E5432" s="6">
        <f>VLOOKUP(A5432,Cafe_sales!$A$1:$O$10001,12,FALSE)</f>
        <v>1.5</v>
      </c>
      <c r="F5432" t="str">
        <f>VLOOKUP(A5432,Cafe_sales!$A$1:$O$10001,13,FALSE)</f>
        <v>Digital Wallet</v>
      </c>
      <c r="G5432" t="str">
        <f>VLOOKUP(A5432,Cafe_sales!$A$1:$O$10001,14,FALSE)</f>
        <v>In-store</v>
      </c>
      <c r="H5432" s="8">
        <f>VLOOKUP(A5432,Cafe_sales!$A$1:$O$10001,15,FALSE)</f>
        <v>45147</v>
      </c>
    </row>
    <row r="5433" spans="1:8" hidden="1" x14ac:dyDescent="0.35">
      <c r="A5433" t="s">
        <v>4503</v>
      </c>
      <c r="B5433" t="str">
        <f>VLOOKUP(A5433,Cafe_sales!$A$1:$O$10001,9,FALSE)</f>
        <v>Smoothie</v>
      </c>
      <c r="C5433">
        <f>VLOOKUP(A5433,Cafe_sales!$A$1:$O$10001,10,FALSE)</f>
        <v>4</v>
      </c>
      <c r="D5433">
        <f>VLOOKUP(A5433,Cafe_sales!$A$1:$O$10001,11,FALSE)</f>
        <v>4</v>
      </c>
      <c r="E5433">
        <f>VLOOKUP(A5433,Cafe_sales!$A$1:$O$10001,12,FALSE)</f>
        <v>16</v>
      </c>
      <c r="F5433" t="str">
        <f>VLOOKUP(A5433,Cafe_sales!$A$1:$O$10001,13,FALSE)</f>
        <v>Digital Wallet</v>
      </c>
      <c r="G5433" t="str">
        <f>VLOOKUP(A5433,Cafe_sales!$A$1:$O$10001,14,FALSE)</f>
        <v>Cafe</v>
      </c>
      <c r="H5433" s="1">
        <f>VLOOKUP(A5433,Cafe_sales!$A$1:$O$10001,15,FALSE)</f>
        <v>45215</v>
      </c>
    </row>
    <row r="5434" spans="1:8" x14ac:dyDescent="0.35">
      <c r="A5434" t="s">
        <v>6976</v>
      </c>
      <c r="B5434" t="str">
        <f>VLOOKUP(A5434,Cafe_sales!$A$1:$O$10001,9,FALSE)</f>
        <v>Coffee</v>
      </c>
      <c r="C5434" s="6">
        <f>VLOOKUP(A5434,Cafe_sales!$A$1:$O$10001,10,FALSE)</f>
        <v>5</v>
      </c>
      <c r="D5434" s="10">
        <f>VLOOKUP(A5434,Cafe_sales!$A$1:$O$10001,11,FALSE)</f>
        <v>2</v>
      </c>
      <c r="E5434" s="6">
        <f>VLOOKUP(A5434,Cafe_sales!$A$1:$O$10001,12,FALSE)</f>
        <v>10</v>
      </c>
      <c r="F5434" t="str">
        <f>VLOOKUP(A5434,Cafe_sales!$A$1:$O$10001,13,FALSE)</f>
        <v>Credit Card</v>
      </c>
      <c r="G5434" t="str">
        <f>VLOOKUP(A5434,Cafe_sales!$A$1:$O$10001,14,FALSE)</f>
        <v>In-store</v>
      </c>
      <c r="H5434" s="8">
        <f>VLOOKUP(A5434,Cafe_sales!$A$1:$O$10001,15,FALSE)</f>
        <v>45221</v>
      </c>
    </row>
    <row r="5435" spans="1:8" x14ac:dyDescent="0.35">
      <c r="A5435" t="s">
        <v>3931</v>
      </c>
      <c r="B5435" t="str">
        <f>VLOOKUP(A5435,Cafe_sales!$A$1:$O$10001,9,FALSE)</f>
        <v>Salad</v>
      </c>
      <c r="C5435" s="6">
        <f>VLOOKUP(A5435,Cafe_sales!$A$1:$O$10001,10,FALSE)</f>
        <v>3</v>
      </c>
      <c r="D5435" s="10">
        <f>VLOOKUP(A5435,Cafe_sales!$A$1:$O$10001,11,FALSE)</f>
        <v>5</v>
      </c>
      <c r="E5435" s="6">
        <f>VLOOKUP(A5435,Cafe_sales!$A$1:$O$10001,12,FALSE)</f>
        <v>15</v>
      </c>
      <c r="F5435" t="str">
        <f>VLOOKUP(A5435,Cafe_sales!$A$1:$O$10001,13,FALSE)</f>
        <v>Digital Wallet</v>
      </c>
      <c r="G5435" t="str">
        <f>VLOOKUP(A5435,Cafe_sales!$A$1:$O$10001,14,FALSE)</f>
        <v>In-store</v>
      </c>
      <c r="H5435" s="8">
        <f>VLOOKUP(A5435,Cafe_sales!$A$1:$O$10001,15,FALSE)</f>
        <v>45116</v>
      </c>
    </row>
    <row r="5436" spans="1:8" x14ac:dyDescent="0.35">
      <c r="A5436" t="s">
        <v>8540</v>
      </c>
      <c r="B5436" t="str">
        <f>VLOOKUP(A5436,Cafe_sales!$A$1:$O$10001,9,FALSE)</f>
        <v>UNKNOWN</v>
      </c>
      <c r="C5436" s="6">
        <f>VLOOKUP(A5436,Cafe_sales!$A$1:$O$10001,10,FALSE)</f>
        <v>3</v>
      </c>
      <c r="D5436" s="10">
        <f>VLOOKUP(A5436,Cafe_sales!$A$1:$O$10001,11,FALSE)</f>
        <v>4</v>
      </c>
      <c r="E5436" s="6">
        <f>VLOOKUP(A5436,Cafe_sales!$A$1:$O$10001,12,FALSE)</f>
        <v>4</v>
      </c>
      <c r="F5436" t="str">
        <f>VLOOKUP(A5436,Cafe_sales!$A$1:$O$10001,13,FALSE)</f>
        <v>Default mode</v>
      </c>
      <c r="G5436" t="str">
        <f>VLOOKUP(A5436,Cafe_sales!$A$1:$O$10001,14,FALSE)</f>
        <v>In-store</v>
      </c>
      <c r="H5436" s="8">
        <f>VLOOKUP(A5436,Cafe_sales!$A$1:$O$10001,15,FALSE)</f>
        <v>44957</v>
      </c>
    </row>
    <row r="5437" spans="1:8" x14ac:dyDescent="0.35">
      <c r="A5437" t="s">
        <v>2398</v>
      </c>
      <c r="B5437" t="str">
        <f>VLOOKUP(A5437,Cafe_sales!$A$1:$O$10001,9,FALSE)</f>
        <v>Sandwich</v>
      </c>
      <c r="C5437" s="6">
        <f>VLOOKUP(A5437,Cafe_sales!$A$1:$O$10001,10,FALSE)</f>
        <v>3</v>
      </c>
      <c r="D5437" s="10">
        <f>VLOOKUP(A5437,Cafe_sales!$A$1:$O$10001,11,FALSE)</f>
        <v>4</v>
      </c>
      <c r="E5437" s="6">
        <f>VLOOKUP(A5437,Cafe_sales!$A$1:$O$10001,12,FALSE)</f>
        <v>12</v>
      </c>
      <c r="F5437" t="str">
        <f>VLOOKUP(A5437,Cafe_sales!$A$1:$O$10001,13,FALSE)</f>
        <v>Credit Card</v>
      </c>
      <c r="G5437" t="str">
        <f>VLOOKUP(A5437,Cafe_sales!$A$1:$O$10001,14,FALSE)</f>
        <v>UNKNOWN</v>
      </c>
      <c r="H5437" s="8">
        <f>VLOOKUP(A5437,Cafe_sales!$A$1:$O$10001,15,FALSE)</f>
        <v>45150</v>
      </c>
    </row>
    <row r="5438" spans="1:8" hidden="1" x14ac:dyDescent="0.35">
      <c r="A5438" t="s">
        <v>8085</v>
      </c>
      <c r="B5438" t="str">
        <f>VLOOKUP(A5438,Cafe_sales!$A$1:$O$10001,9,FALSE)</f>
        <v>Salad</v>
      </c>
      <c r="C5438">
        <f>VLOOKUP(A5438,Cafe_sales!$A$1:$O$10001,10,FALSE)</f>
        <v>3</v>
      </c>
      <c r="D5438">
        <f>VLOOKUP(A5438,Cafe_sales!$A$1:$O$10001,11,FALSE)</f>
        <v>5</v>
      </c>
      <c r="E5438">
        <f>VLOOKUP(A5438,Cafe_sales!$A$1:$O$10001,12,FALSE)</f>
        <v>15</v>
      </c>
      <c r="F5438" t="str">
        <f>VLOOKUP(A5438,Cafe_sales!$A$1:$O$10001,13,FALSE)</f>
        <v>UNKNOWN</v>
      </c>
      <c r="G5438" t="str">
        <f>VLOOKUP(A5438,Cafe_sales!$A$1:$O$10001,14,FALSE)</f>
        <v>Takeaway</v>
      </c>
      <c r="H5438" s="1">
        <f>VLOOKUP(A5438,Cafe_sales!$A$1:$O$10001,15,FALSE)</f>
        <v>44972</v>
      </c>
    </row>
    <row r="5439" spans="1:8" hidden="1" x14ac:dyDescent="0.35">
      <c r="A5439" t="s">
        <v>9770</v>
      </c>
      <c r="B5439" t="str">
        <f>VLOOKUP(A5439,Cafe_sales!$A$1:$O$10001,9,FALSE)</f>
        <v>Salad</v>
      </c>
      <c r="C5439">
        <f>VLOOKUP(A5439,Cafe_sales!$A$1:$O$10001,10,FALSE)</f>
        <v>2</v>
      </c>
      <c r="D5439">
        <f>VLOOKUP(A5439,Cafe_sales!$A$1:$O$10001,11,FALSE)</f>
        <v>5</v>
      </c>
      <c r="E5439">
        <f>VLOOKUP(A5439,Cafe_sales!$A$1:$O$10001,12,FALSE)</f>
        <v>10</v>
      </c>
      <c r="F5439" t="str">
        <f>VLOOKUP(A5439,Cafe_sales!$A$1:$O$10001,13,FALSE)</f>
        <v>Cash</v>
      </c>
      <c r="G5439" t="str">
        <f>VLOOKUP(A5439,Cafe_sales!$A$1:$O$10001,14,FALSE)</f>
        <v>Takeaway</v>
      </c>
      <c r="H5439" s="1">
        <f>VLOOKUP(A5439,Cafe_sales!$A$1:$O$10001,15,FALSE)</f>
        <v>45105</v>
      </c>
    </row>
    <row r="5440" spans="1:8" x14ac:dyDescent="0.35">
      <c r="A5440" t="s">
        <v>3447</v>
      </c>
      <c r="B5440" t="str">
        <f>VLOOKUP(A5440,Cafe_sales!$A$1:$O$10001,9,FALSE)</f>
        <v>Smoothie</v>
      </c>
      <c r="C5440" s="6">
        <f>VLOOKUP(A5440,Cafe_sales!$A$1:$O$10001,10,FALSE)</f>
        <v>5</v>
      </c>
      <c r="D5440" s="10">
        <f>VLOOKUP(A5440,Cafe_sales!$A$1:$O$10001,11,FALSE)</f>
        <v>4</v>
      </c>
      <c r="E5440" s="6">
        <f>VLOOKUP(A5440,Cafe_sales!$A$1:$O$10001,12,FALSE)</f>
        <v>20</v>
      </c>
      <c r="F5440" t="str">
        <f>VLOOKUP(A5440,Cafe_sales!$A$1:$O$10001,13,FALSE)</f>
        <v>Cash</v>
      </c>
      <c r="G5440" t="str">
        <f>VLOOKUP(A5440,Cafe_sales!$A$1:$O$10001,14,FALSE)</f>
        <v>In-store</v>
      </c>
      <c r="H5440" s="8">
        <f>VLOOKUP(A5440,Cafe_sales!$A$1:$O$10001,15,FALSE)</f>
        <v>44970</v>
      </c>
    </row>
    <row r="5441" spans="1:8" x14ac:dyDescent="0.35">
      <c r="A5441" t="s">
        <v>4439</v>
      </c>
      <c r="B5441" t="str">
        <f>VLOOKUP(A5441,Cafe_sales!$A$1:$O$10001,9,FALSE)</f>
        <v>Sandwich</v>
      </c>
      <c r="C5441" s="6">
        <f>VLOOKUP(A5441,Cafe_sales!$A$1:$O$10001,10,FALSE)</f>
        <v>5</v>
      </c>
      <c r="D5441" s="10">
        <f>VLOOKUP(A5441,Cafe_sales!$A$1:$O$10001,11,FALSE)</f>
        <v>4</v>
      </c>
      <c r="E5441" s="6">
        <f>VLOOKUP(A5441,Cafe_sales!$A$1:$O$10001,12,FALSE)</f>
        <v>20</v>
      </c>
      <c r="F5441" t="str">
        <f>VLOOKUP(A5441,Cafe_sales!$A$1:$O$10001,13,FALSE)</f>
        <v>Digital Wallet</v>
      </c>
      <c r="G5441" t="str">
        <f>VLOOKUP(A5441,Cafe_sales!$A$1:$O$10001,14,FALSE)</f>
        <v>In-store</v>
      </c>
      <c r="H5441" s="8">
        <f>VLOOKUP(A5441,Cafe_sales!$A$1:$O$10001,15,FALSE)</f>
        <v>44959</v>
      </c>
    </row>
    <row r="5442" spans="1:8" x14ac:dyDescent="0.35">
      <c r="A5442" t="s">
        <v>9464</v>
      </c>
      <c r="B5442" t="str">
        <f>VLOOKUP(A5442,Cafe_sales!$A$1:$O$10001,9,FALSE)</f>
        <v>Cookie</v>
      </c>
      <c r="C5442" s="6">
        <f>VLOOKUP(A5442,Cafe_sales!$A$1:$O$10001,10,FALSE)</f>
        <v>2</v>
      </c>
      <c r="D5442" s="10">
        <f>VLOOKUP(A5442,Cafe_sales!$A$1:$O$10001,11,FALSE)</f>
        <v>1</v>
      </c>
      <c r="E5442" s="6">
        <f>VLOOKUP(A5442,Cafe_sales!$A$1:$O$10001,12,FALSE)</f>
        <v>2</v>
      </c>
      <c r="F5442" t="str">
        <f>VLOOKUP(A5442,Cafe_sales!$A$1:$O$10001,13,FALSE)</f>
        <v>Default mode</v>
      </c>
      <c r="G5442" t="str">
        <f>VLOOKUP(A5442,Cafe_sales!$A$1:$O$10001,14,FALSE)</f>
        <v>UNKNOWN</v>
      </c>
      <c r="H5442" s="8">
        <f>VLOOKUP(A5442,Cafe_sales!$A$1:$O$10001,15,FALSE)</f>
        <v>45152</v>
      </c>
    </row>
    <row r="5443" spans="1:8" x14ac:dyDescent="0.35">
      <c r="A5443" t="s">
        <v>1651</v>
      </c>
      <c r="B5443" t="str">
        <f>VLOOKUP(A5443,Cafe_sales!$A$1:$O$10001,9,FALSE)</f>
        <v>Sandwich</v>
      </c>
      <c r="C5443" s="6">
        <f>VLOOKUP(A5443,Cafe_sales!$A$1:$O$10001,10,FALSE)</f>
        <v>3</v>
      </c>
      <c r="D5443" s="10">
        <f>VLOOKUP(A5443,Cafe_sales!$A$1:$O$10001,11,FALSE)</f>
        <v>4</v>
      </c>
      <c r="E5443" s="6">
        <f>VLOOKUP(A5443,Cafe_sales!$A$1:$O$10001,12,FALSE)</f>
        <v>12</v>
      </c>
      <c r="F5443" t="str">
        <f>VLOOKUP(A5443,Cafe_sales!$A$1:$O$10001,13,FALSE)</f>
        <v>Credit Card</v>
      </c>
      <c r="G5443" t="str">
        <f>VLOOKUP(A5443,Cafe_sales!$A$1:$O$10001,14,FALSE)</f>
        <v>UNKNOWN</v>
      </c>
      <c r="H5443" s="8">
        <f>VLOOKUP(A5443,Cafe_sales!$A$1:$O$10001,15,FALSE)</f>
        <v>45153</v>
      </c>
    </row>
    <row r="5444" spans="1:8" hidden="1" x14ac:dyDescent="0.35">
      <c r="A5444" t="s">
        <v>2790</v>
      </c>
      <c r="B5444" t="str">
        <f>VLOOKUP(A5444,Cafe_sales!$A$1:$O$10001,9,FALSE)</f>
        <v>Sandwich</v>
      </c>
      <c r="C5444">
        <f>VLOOKUP(A5444,Cafe_sales!$A$1:$O$10001,10,FALSE)</f>
        <v>3</v>
      </c>
      <c r="D5444">
        <f>VLOOKUP(A5444,Cafe_sales!$A$1:$O$10001,11,FALSE)</f>
        <v>4</v>
      </c>
      <c r="E5444">
        <f>VLOOKUP(A5444,Cafe_sales!$A$1:$O$10001,12,FALSE)</f>
        <v>12</v>
      </c>
      <c r="F5444" t="str">
        <f>VLOOKUP(A5444,Cafe_sales!$A$1:$O$10001,13,FALSE)</f>
        <v>Default mode</v>
      </c>
      <c r="G5444" t="str">
        <f>VLOOKUP(A5444,Cafe_sales!$A$1:$O$10001,14,FALSE)</f>
        <v>Takeaway</v>
      </c>
      <c r="H5444" s="1">
        <f>VLOOKUP(A5444,Cafe_sales!$A$1:$O$10001,15,FALSE)</f>
        <v>44995</v>
      </c>
    </row>
    <row r="5445" spans="1:8" hidden="1" x14ac:dyDescent="0.35">
      <c r="A5445" t="s">
        <v>3505</v>
      </c>
      <c r="B5445" t="str">
        <f>VLOOKUP(A5445,Cafe_sales!$A$1:$O$10001,9,FALSE)</f>
        <v>Cake</v>
      </c>
      <c r="C5445">
        <f>VLOOKUP(A5445,Cafe_sales!$A$1:$O$10001,10,FALSE)</f>
        <v>1</v>
      </c>
      <c r="D5445">
        <f>VLOOKUP(A5445,Cafe_sales!$A$1:$O$10001,11,FALSE)</f>
        <v>3</v>
      </c>
      <c r="E5445">
        <f>VLOOKUP(A5445,Cafe_sales!$A$1:$O$10001,12,FALSE)</f>
        <v>3</v>
      </c>
      <c r="F5445" t="str">
        <f>VLOOKUP(A5445,Cafe_sales!$A$1:$O$10001,13,FALSE)</f>
        <v>Default mode</v>
      </c>
      <c r="G5445" t="str">
        <f>VLOOKUP(A5445,Cafe_sales!$A$1:$O$10001,14,FALSE)</f>
        <v>Takeaway</v>
      </c>
      <c r="H5445" s="1">
        <f>VLOOKUP(A5445,Cafe_sales!$A$1:$O$10001,15,FALSE)</f>
        <v>45116</v>
      </c>
    </row>
    <row r="5446" spans="1:8" x14ac:dyDescent="0.35">
      <c r="A5446" t="s">
        <v>1615</v>
      </c>
      <c r="B5446" t="str">
        <f>VLOOKUP(A5446,Cafe_sales!$A$1:$O$10001,9,FALSE)</f>
        <v>Cake</v>
      </c>
      <c r="C5446" s="6">
        <f>VLOOKUP(A5446,Cafe_sales!$A$1:$O$10001,10,FALSE)</f>
        <v>5</v>
      </c>
      <c r="D5446" s="10">
        <f>VLOOKUP(A5446,Cafe_sales!$A$1:$O$10001,11,FALSE)</f>
        <v>3</v>
      </c>
      <c r="E5446" s="6">
        <f>VLOOKUP(A5446,Cafe_sales!$A$1:$O$10001,12,FALSE)</f>
        <v>15</v>
      </c>
      <c r="F5446" t="str">
        <f>VLOOKUP(A5446,Cafe_sales!$A$1:$O$10001,13,FALSE)</f>
        <v>Default mode</v>
      </c>
      <c r="G5446" t="str">
        <f>VLOOKUP(A5446,Cafe_sales!$A$1:$O$10001,14,FALSE)</f>
        <v>In-store</v>
      </c>
      <c r="H5446" s="8">
        <f>VLOOKUP(A5446,Cafe_sales!$A$1:$O$10001,15,FALSE)</f>
        <v>45185</v>
      </c>
    </row>
    <row r="5447" spans="1:8" x14ac:dyDescent="0.35">
      <c r="A5447" t="s">
        <v>5864</v>
      </c>
      <c r="B5447" t="str">
        <f>VLOOKUP(A5447,Cafe_sales!$A$1:$O$10001,9,FALSE)</f>
        <v>Cookie</v>
      </c>
      <c r="C5447" s="6">
        <f>VLOOKUP(A5447,Cafe_sales!$A$1:$O$10001,10,FALSE)</f>
        <v>3</v>
      </c>
      <c r="D5447" s="10">
        <f>VLOOKUP(A5447,Cafe_sales!$A$1:$O$10001,11,FALSE)</f>
        <v>1</v>
      </c>
      <c r="E5447" s="6">
        <f>VLOOKUP(A5447,Cafe_sales!$A$1:$O$10001,12,FALSE)</f>
        <v>3</v>
      </c>
      <c r="F5447" t="str">
        <f>VLOOKUP(A5447,Cafe_sales!$A$1:$O$10001,13,FALSE)</f>
        <v>Digital Wallet</v>
      </c>
      <c r="G5447" t="str">
        <f>VLOOKUP(A5447,Cafe_sales!$A$1:$O$10001,14,FALSE)</f>
        <v>In-store</v>
      </c>
      <c r="H5447" s="8">
        <f>VLOOKUP(A5447,Cafe_sales!$A$1:$O$10001,15,FALSE)</f>
        <v>45112</v>
      </c>
    </row>
    <row r="5448" spans="1:8" x14ac:dyDescent="0.35">
      <c r="A5448" t="s">
        <v>3260</v>
      </c>
      <c r="B5448" t="str">
        <f>VLOOKUP(A5448,Cafe_sales!$A$1:$O$10001,9,FALSE)</f>
        <v>Cookie</v>
      </c>
      <c r="C5448" s="6">
        <f>VLOOKUP(A5448,Cafe_sales!$A$1:$O$10001,10,FALSE)</f>
        <v>2</v>
      </c>
      <c r="D5448" s="10">
        <f>VLOOKUP(A5448,Cafe_sales!$A$1:$O$10001,11,FALSE)</f>
        <v>1</v>
      </c>
      <c r="E5448" s="6">
        <f>VLOOKUP(A5448,Cafe_sales!$A$1:$O$10001,12,FALSE)</f>
        <v>2</v>
      </c>
      <c r="F5448" t="str">
        <f>VLOOKUP(A5448,Cafe_sales!$A$1:$O$10001,13,FALSE)</f>
        <v>Default mode</v>
      </c>
      <c r="G5448" t="str">
        <f>VLOOKUP(A5448,Cafe_sales!$A$1:$O$10001,14,FALSE)</f>
        <v>In-store</v>
      </c>
      <c r="H5448" s="8">
        <f>VLOOKUP(A5448,Cafe_sales!$A$1:$O$10001,15,FALSE)</f>
        <v>45121</v>
      </c>
    </row>
    <row r="5449" spans="1:8" x14ac:dyDescent="0.35">
      <c r="A5449" t="s">
        <v>2431</v>
      </c>
      <c r="B5449" t="str">
        <f>VLOOKUP(A5449,Cafe_sales!$A$1:$O$10001,9,FALSE)</f>
        <v>Salad</v>
      </c>
      <c r="C5449" s="6">
        <f>VLOOKUP(A5449,Cafe_sales!$A$1:$O$10001,10,FALSE)</f>
        <v>1</v>
      </c>
      <c r="D5449" s="10">
        <f>VLOOKUP(A5449,Cafe_sales!$A$1:$O$10001,11,FALSE)</f>
        <v>5</v>
      </c>
      <c r="E5449" s="6">
        <f>VLOOKUP(A5449,Cafe_sales!$A$1:$O$10001,12,FALSE)</f>
        <v>5</v>
      </c>
      <c r="F5449" t="str">
        <f>VLOOKUP(A5449,Cafe_sales!$A$1:$O$10001,13,FALSE)</f>
        <v>Cash</v>
      </c>
      <c r="G5449" t="str">
        <f>VLOOKUP(A5449,Cafe_sales!$A$1:$O$10001,14,FALSE)</f>
        <v>In-store</v>
      </c>
      <c r="H5449" s="8">
        <f>VLOOKUP(A5449,Cafe_sales!$A$1:$O$10001,15,FALSE)</f>
        <v>45195</v>
      </c>
    </row>
    <row r="5450" spans="1:8" x14ac:dyDescent="0.35">
      <c r="A5450" t="s">
        <v>5842</v>
      </c>
      <c r="B5450" t="str">
        <f>VLOOKUP(A5450,Cafe_sales!$A$1:$O$10001,9,FALSE)</f>
        <v>Salad</v>
      </c>
      <c r="C5450" s="6">
        <f>VLOOKUP(A5450,Cafe_sales!$A$1:$O$10001,10,FALSE)</f>
        <v>5</v>
      </c>
      <c r="D5450" s="10">
        <f>VLOOKUP(A5450,Cafe_sales!$A$1:$O$10001,11,FALSE)</f>
        <v>5</v>
      </c>
      <c r="E5450" s="6">
        <f>VLOOKUP(A5450,Cafe_sales!$A$1:$O$10001,12,FALSE)</f>
        <v>25</v>
      </c>
      <c r="F5450" t="str">
        <f>VLOOKUP(A5450,Cafe_sales!$A$1:$O$10001,13,FALSE)</f>
        <v>Credit Card</v>
      </c>
      <c r="G5450" t="str">
        <f>VLOOKUP(A5450,Cafe_sales!$A$1:$O$10001,14,FALSE)</f>
        <v>UNKNOWN</v>
      </c>
      <c r="H5450" s="8">
        <f>VLOOKUP(A5450,Cafe_sales!$A$1:$O$10001,15,FALSE)</f>
        <v>45270</v>
      </c>
    </row>
    <row r="5451" spans="1:8" hidden="1" x14ac:dyDescent="0.35">
      <c r="A5451" t="s">
        <v>1033</v>
      </c>
      <c r="B5451" t="str">
        <f>VLOOKUP(A5451,Cafe_sales!$A$1:$O$10001,9,FALSE)</f>
        <v>Smoothie</v>
      </c>
      <c r="C5451">
        <f>VLOOKUP(A5451,Cafe_sales!$A$1:$O$10001,10,FALSE)</f>
        <v>1</v>
      </c>
      <c r="D5451">
        <f>VLOOKUP(A5451,Cafe_sales!$A$1:$O$10001,11,FALSE)</f>
        <v>4</v>
      </c>
      <c r="E5451">
        <f>VLOOKUP(A5451,Cafe_sales!$A$1:$O$10001,12,FALSE)</f>
        <v>4</v>
      </c>
      <c r="F5451" t="str">
        <f>VLOOKUP(A5451,Cafe_sales!$A$1:$O$10001,13,FALSE)</f>
        <v>Credit Card</v>
      </c>
      <c r="G5451" t="str">
        <f>VLOOKUP(A5451,Cafe_sales!$A$1:$O$10001,14,FALSE)</f>
        <v>Takeaway</v>
      </c>
      <c r="H5451" s="1">
        <f>VLOOKUP(A5451,Cafe_sales!$A$1:$O$10001,15,FALSE)</f>
        <v>45006</v>
      </c>
    </row>
    <row r="5452" spans="1:8" x14ac:dyDescent="0.35">
      <c r="A5452" t="s">
        <v>5788</v>
      </c>
      <c r="B5452" t="str">
        <f>VLOOKUP(A5452,Cafe_sales!$A$1:$O$10001,9,FALSE)</f>
        <v>UNKNOWN</v>
      </c>
      <c r="C5452" s="6">
        <f>VLOOKUP(A5452,Cafe_sales!$A$1:$O$10001,10,FALSE)</f>
        <v>3</v>
      </c>
      <c r="D5452" s="10">
        <f>VLOOKUP(A5452,Cafe_sales!$A$1:$O$10001,11,FALSE)</f>
        <v>3</v>
      </c>
      <c r="E5452" s="6">
        <f>VLOOKUP(A5452,Cafe_sales!$A$1:$O$10001,12,FALSE)</f>
        <v>9</v>
      </c>
      <c r="F5452" t="str">
        <f>VLOOKUP(A5452,Cafe_sales!$A$1:$O$10001,13,FALSE)</f>
        <v>Cash</v>
      </c>
      <c r="G5452" t="str">
        <f>VLOOKUP(A5452,Cafe_sales!$A$1:$O$10001,14,FALSE)</f>
        <v>In-store</v>
      </c>
      <c r="H5452" s="8">
        <f>VLOOKUP(A5452,Cafe_sales!$A$1:$O$10001,15,FALSE)</f>
        <v>45153</v>
      </c>
    </row>
    <row r="5453" spans="1:8" hidden="1" x14ac:dyDescent="0.35">
      <c r="A5453" t="s">
        <v>2080</v>
      </c>
      <c r="B5453" t="str">
        <f>VLOOKUP(A5453,Cafe_sales!$A$1:$O$10001,9,FALSE)</f>
        <v>Smoothie</v>
      </c>
      <c r="C5453">
        <f>VLOOKUP(A5453,Cafe_sales!$A$1:$O$10001,10,FALSE)</f>
        <v>5</v>
      </c>
      <c r="D5453">
        <f>VLOOKUP(A5453,Cafe_sales!$A$1:$O$10001,11,FALSE)</f>
        <v>4</v>
      </c>
      <c r="E5453">
        <f>VLOOKUP(A5453,Cafe_sales!$A$1:$O$10001,12,FALSE)</f>
        <v>20</v>
      </c>
      <c r="F5453" t="str">
        <f>VLOOKUP(A5453,Cafe_sales!$A$1:$O$10001,13,FALSE)</f>
        <v>Credit Card</v>
      </c>
      <c r="G5453" t="str">
        <f>VLOOKUP(A5453,Cafe_sales!$A$1:$O$10001,14,FALSE)</f>
        <v>Takeaway</v>
      </c>
      <c r="H5453" s="1">
        <f>VLOOKUP(A5453,Cafe_sales!$A$1:$O$10001,15,FALSE)</f>
        <v>45094</v>
      </c>
    </row>
    <row r="5454" spans="1:8" x14ac:dyDescent="0.35">
      <c r="A5454" t="s">
        <v>402</v>
      </c>
      <c r="B5454" t="str">
        <f>VLOOKUP(A5454,Cafe_sales!$A$1:$O$10001,9,FALSE)</f>
        <v>Cake</v>
      </c>
      <c r="C5454" s="6">
        <f>VLOOKUP(A5454,Cafe_sales!$A$1:$O$10001,10,FALSE)</f>
        <v>5</v>
      </c>
      <c r="D5454" s="10">
        <f>VLOOKUP(A5454,Cafe_sales!$A$1:$O$10001,11,FALSE)</f>
        <v>3</v>
      </c>
      <c r="E5454" s="6">
        <f>VLOOKUP(A5454,Cafe_sales!$A$1:$O$10001,12,FALSE)</f>
        <v>15</v>
      </c>
      <c r="F5454" t="str">
        <f>VLOOKUP(A5454,Cafe_sales!$A$1:$O$10001,13,FALSE)</f>
        <v>Default mode</v>
      </c>
      <c r="G5454" t="str">
        <f>VLOOKUP(A5454,Cafe_sales!$A$1:$O$10001,14,FALSE)</f>
        <v>UNKNOWN</v>
      </c>
      <c r="H5454" s="8">
        <f>VLOOKUP(A5454,Cafe_sales!$A$1:$O$10001,15,FALSE)</f>
        <v>45154</v>
      </c>
    </row>
    <row r="5455" spans="1:8" x14ac:dyDescent="0.35">
      <c r="A5455" t="s">
        <v>8837</v>
      </c>
      <c r="B5455" t="str">
        <f>VLOOKUP(A5455,Cafe_sales!$A$1:$O$10001,9,FALSE)</f>
        <v>Salad</v>
      </c>
      <c r="C5455" s="6">
        <f>VLOOKUP(A5455,Cafe_sales!$A$1:$O$10001,10,FALSE)</f>
        <v>5</v>
      </c>
      <c r="D5455" s="10">
        <f>VLOOKUP(A5455,Cafe_sales!$A$1:$O$10001,11,FALSE)</f>
        <v>5</v>
      </c>
      <c r="E5455" s="6">
        <f>VLOOKUP(A5455,Cafe_sales!$A$1:$O$10001,12,FALSE)</f>
        <v>25</v>
      </c>
      <c r="F5455" t="str">
        <f>VLOOKUP(A5455,Cafe_sales!$A$1:$O$10001,13,FALSE)</f>
        <v>Default mode</v>
      </c>
      <c r="G5455" t="str">
        <f>VLOOKUP(A5455,Cafe_sales!$A$1:$O$10001,14,FALSE)</f>
        <v>In-store</v>
      </c>
      <c r="H5455" s="8">
        <f>VLOOKUP(A5455,Cafe_sales!$A$1:$O$10001,15,FALSE)</f>
        <v>45058</v>
      </c>
    </row>
    <row r="5456" spans="1:8" x14ac:dyDescent="0.35">
      <c r="A5456" t="s">
        <v>7567</v>
      </c>
      <c r="B5456" t="str">
        <f>VLOOKUP(A5456,Cafe_sales!$A$1:$O$10001,9,FALSE)</f>
        <v>Smoothie</v>
      </c>
      <c r="C5456" s="6">
        <f>VLOOKUP(A5456,Cafe_sales!$A$1:$O$10001,10,FALSE)</f>
        <v>5</v>
      </c>
      <c r="D5456" s="10">
        <f>VLOOKUP(A5456,Cafe_sales!$A$1:$O$10001,11,FALSE)</f>
        <v>4</v>
      </c>
      <c r="E5456" s="6">
        <f>VLOOKUP(A5456,Cafe_sales!$A$1:$O$10001,12,FALSE)</f>
        <v>20</v>
      </c>
      <c r="F5456" t="str">
        <f>VLOOKUP(A5456,Cafe_sales!$A$1:$O$10001,13,FALSE)</f>
        <v>Default mode</v>
      </c>
      <c r="G5456" t="str">
        <f>VLOOKUP(A5456,Cafe_sales!$A$1:$O$10001,14,FALSE)</f>
        <v>In-store</v>
      </c>
      <c r="H5456" s="8">
        <f>VLOOKUP(A5456,Cafe_sales!$A$1:$O$10001,15,FALSE)</f>
        <v>44993</v>
      </c>
    </row>
    <row r="5457" spans="1:8" x14ac:dyDescent="0.35">
      <c r="A5457" t="s">
        <v>5809</v>
      </c>
      <c r="B5457" t="str">
        <f>VLOOKUP(A5457,Cafe_sales!$A$1:$O$10001,9,FALSE)</f>
        <v>Coffee</v>
      </c>
      <c r="C5457" s="6">
        <f>VLOOKUP(A5457,Cafe_sales!$A$1:$O$10001,10,FALSE)</f>
        <v>3</v>
      </c>
      <c r="D5457" s="10">
        <f>VLOOKUP(A5457,Cafe_sales!$A$1:$O$10001,11,FALSE)</f>
        <v>2</v>
      </c>
      <c r="E5457" s="6">
        <f>VLOOKUP(A5457,Cafe_sales!$A$1:$O$10001,12,FALSE)</f>
        <v>6</v>
      </c>
      <c r="F5457" t="str">
        <f>VLOOKUP(A5457,Cafe_sales!$A$1:$O$10001,13,FALSE)</f>
        <v>Cash</v>
      </c>
      <c r="G5457" t="str">
        <f>VLOOKUP(A5457,Cafe_sales!$A$1:$O$10001,14,FALSE)</f>
        <v>In-store</v>
      </c>
      <c r="H5457" s="8">
        <f>VLOOKUP(A5457,Cafe_sales!$A$1:$O$10001,15,FALSE)</f>
        <v>45078</v>
      </c>
    </row>
    <row r="5458" spans="1:8" hidden="1" x14ac:dyDescent="0.35">
      <c r="A5458" t="s">
        <v>8881</v>
      </c>
      <c r="B5458" t="str">
        <f>VLOOKUP(A5458,Cafe_sales!$A$1:$O$10001,9,FALSE)</f>
        <v>Juice</v>
      </c>
      <c r="C5458">
        <f>VLOOKUP(A5458,Cafe_sales!$A$1:$O$10001,10,FALSE)</f>
        <v>4</v>
      </c>
      <c r="D5458">
        <f>VLOOKUP(A5458,Cafe_sales!$A$1:$O$10001,11,FALSE)</f>
        <v>3</v>
      </c>
      <c r="E5458">
        <f>VLOOKUP(A5458,Cafe_sales!$A$1:$O$10001,12,FALSE)</f>
        <v>12</v>
      </c>
      <c r="F5458" t="str">
        <f>VLOOKUP(A5458,Cafe_sales!$A$1:$O$10001,13,FALSE)</f>
        <v>Digital Wallet</v>
      </c>
      <c r="G5458" t="str">
        <f>VLOOKUP(A5458,Cafe_sales!$A$1:$O$10001,14,FALSE)</f>
        <v>Takeaway</v>
      </c>
      <c r="H5458" s="1">
        <f>VLOOKUP(A5458,Cafe_sales!$A$1:$O$10001,15,FALSE)</f>
        <v>45205</v>
      </c>
    </row>
    <row r="5459" spans="1:8" x14ac:dyDescent="0.35">
      <c r="A5459" t="s">
        <v>621</v>
      </c>
      <c r="B5459" t="str">
        <f>VLOOKUP(A5459,Cafe_sales!$A$1:$O$10001,9,FALSE)</f>
        <v>Cookie</v>
      </c>
      <c r="C5459" s="6">
        <f>VLOOKUP(A5459,Cafe_sales!$A$1:$O$10001,10,FALSE)</f>
        <v>1</v>
      </c>
      <c r="D5459" s="10">
        <f>VLOOKUP(A5459,Cafe_sales!$A$1:$O$10001,11,FALSE)</f>
        <v>1</v>
      </c>
      <c r="E5459" s="6">
        <f>VLOOKUP(A5459,Cafe_sales!$A$1:$O$10001,12,FALSE)</f>
        <v>1</v>
      </c>
      <c r="F5459" t="str">
        <f>VLOOKUP(A5459,Cafe_sales!$A$1:$O$10001,13,FALSE)</f>
        <v>Default mode</v>
      </c>
      <c r="G5459" t="str">
        <f>VLOOKUP(A5459,Cafe_sales!$A$1:$O$10001,14,FALSE)</f>
        <v>In-store</v>
      </c>
      <c r="H5459" s="8">
        <f>VLOOKUP(A5459,Cafe_sales!$A$1:$O$10001,15,FALSE)</f>
        <v>45087</v>
      </c>
    </row>
    <row r="5460" spans="1:8" x14ac:dyDescent="0.35">
      <c r="A5460" t="s">
        <v>4330</v>
      </c>
      <c r="B5460" t="str">
        <f>VLOOKUP(A5460,Cafe_sales!$A$1:$O$10001,9,FALSE)</f>
        <v>UNKNOWN</v>
      </c>
      <c r="C5460" s="6">
        <f>VLOOKUP(A5460,Cafe_sales!$A$1:$O$10001,10,FALSE)</f>
        <v>3</v>
      </c>
      <c r="D5460" s="10">
        <f>VLOOKUP(A5460,Cafe_sales!$A$1:$O$10001,11,FALSE)</f>
        <v>2</v>
      </c>
      <c r="E5460" s="6">
        <f>VLOOKUP(A5460,Cafe_sales!$A$1:$O$10001,12,FALSE)</f>
        <v>10</v>
      </c>
      <c r="F5460" t="str">
        <f>VLOOKUP(A5460,Cafe_sales!$A$1:$O$10001,13,FALSE)</f>
        <v>Credit Card</v>
      </c>
      <c r="G5460" t="str">
        <f>VLOOKUP(A5460,Cafe_sales!$A$1:$O$10001,14,FALSE)</f>
        <v>UNKNOWN</v>
      </c>
      <c r="H5460" s="8">
        <f>VLOOKUP(A5460,Cafe_sales!$A$1:$O$10001,15,FALSE)</f>
        <v>45106</v>
      </c>
    </row>
    <row r="5461" spans="1:8" hidden="1" x14ac:dyDescent="0.35">
      <c r="A5461" t="s">
        <v>549</v>
      </c>
      <c r="B5461" t="str">
        <f>VLOOKUP(A5461,Cafe_sales!$A$1:$O$10001,9,FALSE)</f>
        <v>Juice</v>
      </c>
      <c r="C5461">
        <f>VLOOKUP(A5461,Cafe_sales!$A$1:$O$10001,10,FALSE)</f>
        <v>4</v>
      </c>
      <c r="D5461">
        <f>VLOOKUP(A5461,Cafe_sales!$A$1:$O$10001,11,FALSE)</f>
        <v>3</v>
      </c>
      <c r="E5461">
        <f>VLOOKUP(A5461,Cafe_sales!$A$1:$O$10001,12,FALSE)</f>
        <v>12</v>
      </c>
      <c r="F5461" t="str">
        <f>VLOOKUP(A5461,Cafe_sales!$A$1:$O$10001,13,FALSE)</f>
        <v>Default mode</v>
      </c>
      <c r="G5461" t="str">
        <f>VLOOKUP(A5461,Cafe_sales!$A$1:$O$10001,14,FALSE)</f>
        <v>Takeaway</v>
      </c>
      <c r="H5461" s="1">
        <f>VLOOKUP(A5461,Cafe_sales!$A$1:$O$10001,15,FALSE)</f>
        <v>44927</v>
      </c>
    </row>
    <row r="5462" spans="1:8" x14ac:dyDescent="0.35">
      <c r="A5462" t="s">
        <v>5109</v>
      </c>
      <c r="B5462" t="str">
        <f>VLOOKUP(A5462,Cafe_sales!$A$1:$O$10001,9,FALSE)</f>
        <v>Cake</v>
      </c>
      <c r="C5462" s="6">
        <f>VLOOKUP(A5462,Cafe_sales!$A$1:$O$10001,10,FALSE)</f>
        <v>1</v>
      </c>
      <c r="D5462" s="10">
        <f>VLOOKUP(A5462,Cafe_sales!$A$1:$O$10001,11,FALSE)</f>
        <v>3</v>
      </c>
      <c r="E5462" s="6">
        <f>VLOOKUP(A5462,Cafe_sales!$A$1:$O$10001,12,FALSE)</f>
        <v>3</v>
      </c>
      <c r="F5462" t="str">
        <f>VLOOKUP(A5462,Cafe_sales!$A$1:$O$10001,13,FALSE)</f>
        <v>Credit Card</v>
      </c>
      <c r="G5462" t="str">
        <f>VLOOKUP(A5462,Cafe_sales!$A$1:$O$10001,14,FALSE)</f>
        <v>UNKNOWN</v>
      </c>
      <c r="H5462" s="8">
        <f>VLOOKUP(A5462,Cafe_sales!$A$1:$O$10001,15,FALSE)</f>
        <v>45146</v>
      </c>
    </row>
    <row r="5463" spans="1:8" hidden="1" x14ac:dyDescent="0.35">
      <c r="A5463" t="s">
        <v>6164</v>
      </c>
      <c r="B5463" t="str">
        <f>VLOOKUP(A5463,Cafe_sales!$A$1:$O$10001,9,FALSE)</f>
        <v>UNKNOWN</v>
      </c>
      <c r="C5463">
        <f>VLOOKUP(A5463,Cafe_sales!$A$1:$O$10001,10,FALSE)</f>
        <v>4</v>
      </c>
      <c r="D5463">
        <f>VLOOKUP(A5463,Cafe_sales!$A$1:$O$10001,11,FALSE)</f>
        <v>1</v>
      </c>
      <c r="E5463">
        <f>VLOOKUP(A5463,Cafe_sales!$A$1:$O$10001,12,FALSE)</f>
        <v>4</v>
      </c>
      <c r="F5463" t="str">
        <f>VLOOKUP(A5463,Cafe_sales!$A$1:$O$10001,13,FALSE)</f>
        <v>Default mode</v>
      </c>
      <c r="G5463" t="str">
        <f>VLOOKUP(A5463,Cafe_sales!$A$1:$O$10001,14,FALSE)</f>
        <v>Takeaway</v>
      </c>
      <c r="H5463" s="1">
        <f>VLOOKUP(A5463,Cafe_sales!$A$1:$O$10001,15,FALSE)</f>
        <v>44927</v>
      </c>
    </row>
    <row r="5464" spans="1:8" x14ac:dyDescent="0.35">
      <c r="A5464" t="s">
        <v>1386</v>
      </c>
      <c r="B5464" t="str">
        <f>VLOOKUP(A5464,Cafe_sales!$A$1:$O$10001,9,FALSE)</f>
        <v>Cookie</v>
      </c>
      <c r="C5464" s="6">
        <f>VLOOKUP(A5464,Cafe_sales!$A$1:$O$10001,10,FALSE)</f>
        <v>3</v>
      </c>
      <c r="D5464" s="10">
        <f>VLOOKUP(A5464,Cafe_sales!$A$1:$O$10001,11,FALSE)</f>
        <v>1</v>
      </c>
      <c r="E5464" s="6">
        <f>VLOOKUP(A5464,Cafe_sales!$A$1:$O$10001,12,FALSE)</f>
        <v>3</v>
      </c>
      <c r="F5464" t="str">
        <f>VLOOKUP(A5464,Cafe_sales!$A$1:$O$10001,13,FALSE)</f>
        <v>Digital Wallet</v>
      </c>
      <c r="G5464" t="str">
        <f>VLOOKUP(A5464,Cafe_sales!$A$1:$O$10001,14,FALSE)</f>
        <v>UNKNOWN</v>
      </c>
      <c r="H5464" s="8">
        <f>VLOOKUP(A5464,Cafe_sales!$A$1:$O$10001,15,FALSE)</f>
        <v>45280</v>
      </c>
    </row>
    <row r="5465" spans="1:8" x14ac:dyDescent="0.35">
      <c r="A5465" t="s">
        <v>3287</v>
      </c>
      <c r="B5465" t="str">
        <f>VLOOKUP(A5465,Cafe_sales!$A$1:$O$10001,9,FALSE)</f>
        <v>Sandwich</v>
      </c>
      <c r="C5465" s="6">
        <f>VLOOKUP(A5465,Cafe_sales!$A$1:$O$10001,10,FALSE)</f>
        <v>5</v>
      </c>
      <c r="D5465" s="10">
        <f>VLOOKUP(A5465,Cafe_sales!$A$1:$O$10001,11,FALSE)</f>
        <v>4</v>
      </c>
      <c r="E5465" s="6">
        <f>VLOOKUP(A5465,Cafe_sales!$A$1:$O$10001,12,FALSE)</f>
        <v>20</v>
      </c>
      <c r="F5465" t="str">
        <f>VLOOKUP(A5465,Cafe_sales!$A$1:$O$10001,13,FALSE)</f>
        <v>Digital Wallet</v>
      </c>
      <c r="G5465" t="str">
        <f>VLOOKUP(A5465,Cafe_sales!$A$1:$O$10001,14,FALSE)</f>
        <v>In-store</v>
      </c>
      <c r="H5465" s="8">
        <f>VLOOKUP(A5465,Cafe_sales!$A$1:$O$10001,15,FALSE)</f>
        <v>45122</v>
      </c>
    </row>
    <row r="5466" spans="1:8" hidden="1" x14ac:dyDescent="0.35">
      <c r="A5466" t="s">
        <v>5475</v>
      </c>
      <c r="B5466" t="str">
        <f>VLOOKUP(A5466,Cafe_sales!$A$1:$O$10001,9,FALSE)</f>
        <v>Smoothie</v>
      </c>
      <c r="C5466">
        <f>VLOOKUP(A5466,Cafe_sales!$A$1:$O$10001,10,FALSE)</f>
        <v>4</v>
      </c>
      <c r="D5466">
        <f>VLOOKUP(A5466,Cafe_sales!$A$1:$O$10001,11,FALSE)</f>
        <v>3</v>
      </c>
      <c r="E5466">
        <f>VLOOKUP(A5466,Cafe_sales!$A$1:$O$10001,12,FALSE)</f>
        <v>16</v>
      </c>
      <c r="F5466" t="str">
        <f>VLOOKUP(A5466,Cafe_sales!$A$1:$O$10001,13,FALSE)</f>
        <v>Cash</v>
      </c>
      <c r="G5466" t="str">
        <f>VLOOKUP(A5466,Cafe_sales!$A$1:$O$10001,14,FALSE)</f>
        <v>Takeaway</v>
      </c>
      <c r="H5466" s="1">
        <f>VLOOKUP(A5466,Cafe_sales!$A$1:$O$10001,15,FALSE)</f>
        <v>45169</v>
      </c>
    </row>
    <row r="5467" spans="1:8" hidden="1" x14ac:dyDescent="0.35">
      <c r="A5467" t="s">
        <v>2216</v>
      </c>
      <c r="B5467" t="str">
        <f>VLOOKUP(A5467,Cafe_sales!$A$1:$O$10001,9,FALSE)</f>
        <v>Cookie</v>
      </c>
      <c r="C5467">
        <f>VLOOKUP(A5467,Cafe_sales!$A$1:$O$10001,10,FALSE)</f>
        <v>3</v>
      </c>
      <c r="D5467">
        <f>VLOOKUP(A5467,Cafe_sales!$A$1:$O$10001,11,FALSE)</f>
        <v>1</v>
      </c>
      <c r="E5467">
        <f>VLOOKUP(A5467,Cafe_sales!$A$1:$O$10001,12,FALSE)</f>
        <v>3</v>
      </c>
      <c r="F5467" t="str">
        <f>VLOOKUP(A5467,Cafe_sales!$A$1:$O$10001,13,FALSE)</f>
        <v>Cash</v>
      </c>
      <c r="G5467" t="str">
        <f>VLOOKUP(A5467,Cafe_sales!$A$1:$O$10001,14,FALSE)</f>
        <v>Takeaway</v>
      </c>
      <c r="H5467" s="1">
        <f>VLOOKUP(A5467,Cafe_sales!$A$1:$O$10001,15,FALSE)</f>
        <v>44952</v>
      </c>
    </row>
    <row r="5468" spans="1:8" hidden="1" x14ac:dyDescent="0.35">
      <c r="A5468" t="s">
        <v>600</v>
      </c>
      <c r="B5468" t="str">
        <f>VLOOKUP(A5468,Cafe_sales!$A$1:$O$10001,9,FALSE)</f>
        <v>Smoothie</v>
      </c>
      <c r="C5468">
        <f>VLOOKUP(A5468,Cafe_sales!$A$1:$O$10001,10,FALSE)</f>
        <v>1</v>
      </c>
      <c r="D5468">
        <f>VLOOKUP(A5468,Cafe_sales!$A$1:$O$10001,11,FALSE)</f>
        <v>4</v>
      </c>
      <c r="E5468">
        <f>VLOOKUP(A5468,Cafe_sales!$A$1:$O$10001,12,FALSE)</f>
        <v>4</v>
      </c>
      <c r="F5468" t="str">
        <f>VLOOKUP(A5468,Cafe_sales!$A$1:$O$10001,13,FALSE)</f>
        <v>Cash</v>
      </c>
      <c r="G5468" t="str">
        <f>VLOOKUP(A5468,Cafe_sales!$A$1:$O$10001,14,FALSE)</f>
        <v>Cafe</v>
      </c>
      <c r="H5468" s="1">
        <f>VLOOKUP(A5468,Cafe_sales!$A$1:$O$10001,15,FALSE)</f>
        <v>45011</v>
      </c>
    </row>
    <row r="5469" spans="1:8" hidden="1" x14ac:dyDescent="0.35">
      <c r="A5469" t="s">
        <v>3862</v>
      </c>
      <c r="B5469" t="str">
        <f>VLOOKUP(A5469,Cafe_sales!$A$1:$O$10001,9,FALSE)</f>
        <v>Cookie</v>
      </c>
      <c r="C5469">
        <f>VLOOKUP(A5469,Cafe_sales!$A$1:$O$10001,10,FALSE)</f>
        <v>4</v>
      </c>
      <c r="D5469">
        <f>VLOOKUP(A5469,Cafe_sales!$A$1:$O$10001,11,FALSE)</f>
        <v>1</v>
      </c>
      <c r="E5469">
        <f>VLOOKUP(A5469,Cafe_sales!$A$1:$O$10001,12,FALSE)</f>
        <v>4</v>
      </c>
      <c r="F5469" t="str">
        <f>VLOOKUP(A5469,Cafe_sales!$A$1:$O$10001,13,FALSE)</f>
        <v>Default mode</v>
      </c>
      <c r="G5469" t="str">
        <f>VLOOKUP(A5469,Cafe_sales!$A$1:$O$10001,14,FALSE)</f>
        <v>Takeaway</v>
      </c>
      <c r="H5469" s="1">
        <f>VLOOKUP(A5469,Cafe_sales!$A$1:$O$10001,15,FALSE)</f>
        <v>44993</v>
      </c>
    </row>
    <row r="5470" spans="1:8" hidden="1" x14ac:dyDescent="0.35">
      <c r="A5470" t="s">
        <v>8567</v>
      </c>
      <c r="B5470" t="str">
        <f>VLOOKUP(A5470,Cafe_sales!$A$1:$O$10001,9,FALSE)</f>
        <v>Juice</v>
      </c>
      <c r="C5470">
        <f>VLOOKUP(A5470,Cafe_sales!$A$1:$O$10001,10,FALSE)</f>
        <v>3</v>
      </c>
      <c r="D5470">
        <f>VLOOKUP(A5470,Cafe_sales!$A$1:$O$10001,11,FALSE)</f>
        <v>1</v>
      </c>
      <c r="E5470">
        <f>VLOOKUP(A5470,Cafe_sales!$A$1:$O$10001,12,FALSE)</f>
        <v>3</v>
      </c>
      <c r="F5470" t="str">
        <f>VLOOKUP(A5470,Cafe_sales!$A$1:$O$10001,13,FALSE)</f>
        <v>Cash</v>
      </c>
      <c r="G5470" t="str">
        <f>VLOOKUP(A5470,Cafe_sales!$A$1:$O$10001,14,FALSE)</f>
        <v>Takeaway</v>
      </c>
      <c r="H5470" s="1">
        <f>VLOOKUP(A5470,Cafe_sales!$A$1:$O$10001,15,FALSE)</f>
        <v>44977</v>
      </c>
    </row>
    <row r="5471" spans="1:8" x14ac:dyDescent="0.35">
      <c r="A5471" t="s">
        <v>6758</v>
      </c>
      <c r="B5471" t="str">
        <f>VLOOKUP(A5471,Cafe_sales!$A$1:$O$10001,9,FALSE)</f>
        <v>Cookie</v>
      </c>
      <c r="C5471" s="6">
        <f>VLOOKUP(A5471,Cafe_sales!$A$1:$O$10001,10,FALSE)</f>
        <v>1</v>
      </c>
      <c r="D5471" s="10">
        <f>VLOOKUP(A5471,Cafe_sales!$A$1:$O$10001,11,FALSE)</f>
        <v>1</v>
      </c>
      <c r="E5471" s="6">
        <f>VLOOKUP(A5471,Cafe_sales!$A$1:$O$10001,12,FALSE)</f>
        <v>1</v>
      </c>
      <c r="F5471" t="str">
        <f>VLOOKUP(A5471,Cafe_sales!$A$1:$O$10001,13,FALSE)</f>
        <v>Default mode</v>
      </c>
      <c r="G5471" t="str">
        <f>VLOOKUP(A5471,Cafe_sales!$A$1:$O$10001,14,FALSE)</f>
        <v>UNKNOWN</v>
      </c>
      <c r="H5471" s="8">
        <f>VLOOKUP(A5471,Cafe_sales!$A$1:$O$10001,15,FALSE)</f>
        <v>44998</v>
      </c>
    </row>
    <row r="5472" spans="1:8" x14ac:dyDescent="0.35">
      <c r="A5472" t="s">
        <v>2886</v>
      </c>
      <c r="B5472" t="str">
        <f>VLOOKUP(A5472,Cafe_sales!$A$1:$O$10001,9,FALSE)</f>
        <v>Salad</v>
      </c>
      <c r="C5472" s="6">
        <f>VLOOKUP(A5472,Cafe_sales!$A$1:$O$10001,10,FALSE)</f>
        <v>2</v>
      </c>
      <c r="D5472" s="10">
        <f>VLOOKUP(A5472,Cafe_sales!$A$1:$O$10001,11,FALSE)</f>
        <v>5</v>
      </c>
      <c r="E5472" s="6">
        <f>VLOOKUP(A5472,Cafe_sales!$A$1:$O$10001,12,FALSE)</f>
        <v>10</v>
      </c>
      <c r="F5472" t="str">
        <f>VLOOKUP(A5472,Cafe_sales!$A$1:$O$10001,13,FALSE)</f>
        <v>Cash</v>
      </c>
      <c r="G5472" t="str">
        <f>VLOOKUP(A5472,Cafe_sales!$A$1:$O$10001,14,FALSE)</f>
        <v>UNKNOWN</v>
      </c>
      <c r="H5472" s="8">
        <f>VLOOKUP(A5472,Cafe_sales!$A$1:$O$10001,15,FALSE)</f>
        <v>44957</v>
      </c>
    </row>
    <row r="5473" spans="1:8" x14ac:dyDescent="0.35">
      <c r="A5473" t="s">
        <v>1477</v>
      </c>
      <c r="B5473" t="str">
        <f>VLOOKUP(A5473,Cafe_sales!$A$1:$O$10001,9,FALSE)</f>
        <v>Juice</v>
      </c>
      <c r="C5473" s="6">
        <f>VLOOKUP(A5473,Cafe_sales!$A$1:$O$10001,10,FALSE)</f>
        <v>3</v>
      </c>
      <c r="D5473" s="10">
        <f>VLOOKUP(A5473,Cafe_sales!$A$1:$O$10001,11,FALSE)</f>
        <v>3</v>
      </c>
      <c r="E5473" s="6">
        <f>VLOOKUP(A5473,Cafe_sales!$A$1:$O$10001,12,FALSE)</f>
        <v>9</v>
      </c>
      <c r="F5473" t="str">
        <f>VLOOKUP(A5473,Cafe_sales!$A$1:$O$10001,13,FALSE)</f>
        <v>Default mode</v>
      </c>
      <c r="G5473" t="str">
        <f>VLOOKUP(A5473,Cafe_sales!$A$1:$O$10001,14,FALSE)</f>
        <v>In-store</v>
      </c>
      <c r="H5473" s="8">
        <f>VLOOKUP(A5473,Cafe_sales!$A$1:$O$10001,15,FALSE)</f>
        <v>45241</v>
      </c>
    </row>
    <row r="5474" spans="1:8" x14ac:dyDescent="0.35">
      <c r="A5474" t="s">
        <v>9775</v>
      </c>
      <c r="B5474" t="str">
        <f>VLOOKUP(A5474,Cafe_sales!$A$1:$O$10001,9,FALSE)</f>
        <v>UNKNOWN</v>
      </c>
      <c r="C5474" s="6">
        <f>VLOOKUP(A5474,Cafe_sales!$A$1:$O$10001,10,FALSE)</f>
        <v>1</v>
      </c>
      <c r="D5474" s="10">
        <f>VLOOKUP(A5474,Cafe_sales!$A$1:$O$10001,11,FALSE)</f>
        <v>2</v>
      </c>
      <c r="E5474" s="6">
        <f>VLOOKUP(A5474,Cafe_sales!$A$1:$O$10001,12,FALSE)</f>
        <v>2</v>
      </c>
      <c r="F5474" t="str">
        <f>VLOOKUP(A5474,Cafe_sales!$A$1:$O$10001,13,FALSE)</f>
        <v>UNKNOWN</v>
      </c>
      <c r="G5474" t="str">
        <f>VLOOKUP(A5474,Cafe_sales!$A$1:$O$10001,14,FALSE)</f>
        <v>In-store</v>
      </c>
      <c r="H5474" s="8">
        <f>VLOOKUP(A5474,Cafe_sales!$A$1:$O$10001,15,FALSE)</f>
        <v>45008</v>
      </c>
    </row>
    <row r="5475" spans="1:8" x14ac:dyDescent="0.35">
      <c r="A5475" t="s">
        <v>2649</v>
      </c>
      <c r="B5475" t="str">
        <f>VLOOKUP(A5475,Cafe_sales!$A$1:$O$10001,9,FALSE)</f>
        <v>Sandwich</v>
      </c>
      <c r="C5475" s="6">
        <f>VLOOKUP(A5475,Cafe_sales!$A$1:$O$10001,10,FALSE)</f>
        <v>2</v>
      </c>
      <c r="D5475" s="10">
        <f>VLOOKUP(A5475,Cafe_sales!$A$1:$O$10001,11,FALSE)</f>
        <v>4</v>
      </c>
      <c r="E5475" s="6">
        <f>VLOOKUP(A5475,Cafe_sales!$A$1:$O$10001,12,FALSE)</f>
        <v>8</v>
      </c>
      <c r="F5475" t="str">
        <f>VLOOKUP(A5475,Cafe_sales!$A$1:$O$10001,13,FALSE)</f>
        <v>Credit Card</v>
      </c>
      <c r="G5475" t="str">
        <f>VLOOKUP(A5475,Cafe_sales!$A$1:$O$10001,14,FALSE)</f>
        <v>UNKNOWN</v>
      </c>
      <c r="H5475" s="8">
        <f>VLOOKUP(A5475,Cafe_sales!$A$1:$O$10001,15,FALSE)</f>
        <v>45058</v>
      </c>
    </row>
    <row r="5476" spans="1:8" x14ac:dyDescent="0.35">
      <c r="A5476" t="s">
        <v>5980</v>
      </c>
      <c r="B5476" t="str">
        <f>VLOOKUP(A5476,Cafe_sales!$A$1:$O$10001,9,FALSE)</f>
        <v>Sandwich</v>
      </c>
      <c r="C5476" s="6">
        <f>VLOOKUP(A5476,Cafe_sales!$A$1:$O$10001,10,FALSE)</f>
        <v>5</v>
      </c>
      <c r="D5476" s="10">
        <f>VLOOKUP(A5476,Cafe_sales!$A$1:$O$10001,11,FALSE)</f>
        <v>4</v>
      </c>
      <c r="E5476" s="6">
        <f>VLOOKUP(A5476,Cafe_sales!$A$1:$O$10001,12,FALSE)</f>
        <v>20</v>
      </c>
      <c r="F5476" t="str">
        <f>VLOOKUP(A5476,Cafe_sales!$A$1:$O$10001,13,FALSE)</f>
        <v>Digital Wallet</v>
      </c>
      <c r="G5476" t="str">
        <f>VLOOKUP(A5476,Cafe_sales!$A$1:$O$10001,14,FALSE)</f>
        <v>UNKNOWN</v>
      </c>
      <c r="H5476" s="8">
        <f>VLOOKUP(A5476,Cafe_sales!$A$1:$O$10001,15,FALSE)</f>
        <v>45202</v>
      </c>
    </row>
    <row r="5477" spans="1:8" x14ac:dyDescent="0.35">
      <c r="A5477" t="s">
        <v>2368</v>
      </c>
      <c r="B5477" t="str">
        <f>VLOOKUP(A5477,Cafe_sales!$A$1:$O$10001,9,FALSE)</f>
        <v>Smoothie</v>
      </c>
      <c r="C5477" s="6">
        <f>VLOOKUP(A5477,Cafe_sales!$A$1:$O$10001,10,FALSE)</f>
        <v>5</v>
      </c>
      <c r="D5477" s="10">
        <f>VLOOKUP(A5477,Cafe_sales!$A$1:$O$10001,11,FALSE)</f>
        <v>4</v>
      </c>
      <c r="E5477" s="6">
        <f>VLOOKUP(A5477,Cafe_sales!$A$1:$O$10001,12,FALSE)</f>
        <v>20</v>
      </c>
      <c r="F5477" t="str">
        <f>VLOOKUP(A5477,Cafe_sales!$A$1:$O$10001,13,FALSE)</f>
        <v>Default mode</v>
      </c>
      <c r="G5477" t="str">
        <f>VLOOKUP(A5477,Cafe_sales!$A$1:$O$10001,14,FALSE)</f>
        <v>In-store</v>
      </c>
      <c r="H5477" s="8">
        <f>VLOOKUP(A5477,Cafe_sales!$A$1:$O$10001,15,FALSE)</f>
        <v>45081</v>
      </c>
    </row>
    <row r="5478" spans="1:8" hidden="1" x14ac:dyDescent="0.35">
      <c r="A5478" t="s">
        <v>7632</v>
      </c>
      <c r="B5478" t="str">
        <f>VLOOKUP(A5478,Cafe_sales!$A$1:$O$10001,9,FALSE)</f>
        <v>Juice</v>
      </c>
      <c r="C5478">
        <f>VLOOKUP(A5478,Cafe_sales!$A$1:$O$10001,10,FALSE)</f>
        <v>5</v>
      </c>
      <c r="D5478">
        <f>VLOOKUP(A5478,Cafe_sales!$A$1:$O$10001,11,FALSE)</f>
        <v>3</v>
      </c>
      <c r="E5478">
        <f>VLOOKUP(A5478,Cafe_sales!$A$1:$O$10001,12,FALSE)</f>
        <v>15</v>
      </c>
      <c r="F5478" t="str">
        <f>VLOOKUP(A5478,Cafe_sales!$A$1:$O$10001,13,FALSE)</f>
        <v>Cash</v>
      </c>
      <c r="G5478" t="str">
        <f>VLOOKUP(A5478,Cafe_sales!$A$1:$O$10001,14,FALSE)</f>
        <v>Takeaway</v>
      </c>
      <c r="H5478" s="1">
        <f>VLOOKUP(A5478,Cafe_sales!$A$1:$O$10001,15,FALSE)</f>
        <v>45188</v>
      </c>
    </row>
    <row r="5479" spans="1:8" hidden="1" x14ac:dyDescent="0.35">
      <c r="A5479" t="s">
        <v>3242</v>
      </c>
      <c r="B5479" t="str">
        <f>VLOOKUP(A5479,Cafe_sales!$A$1:$O$10001,9,FALSE)</f>
        <v>Salad</v>
      </c>
      <c r="C5479">
        <f>VLOOKUP(A5479,Cafe_sales!$A$1:$O$10001,10,FALSE)</f>
        <v>4</v>
      </c>
      <c r="D5479">
        <f>VLOOKUP(A5479,Cafe_sales!$A$1:$O$10001,11,FALSE)</f>
        <v>5</v>
      </c>
      <c r="E5479">
        <f>VLOOKUP(A5479,Cafe_sales!$A$1:$O$10001,12,FALSE)</f>
        <v>20</v>
      </c>
      <c r="F5479" t="str">
        <f>VLOOKUP(A5479,Cafe_sales!$A$1:$O$10001,13,FALSE)</f>
        <v>Default mode</v>
      </c>
      <c r="G5479" t="str">
        <f>VLOOKUP(A5479,Cafe_sales!$A$1:$O$10001,14,FALSE)</f>
        <v>Takeaway</v>
      </c>
      <c r="H5479" s="1">
        <f>VLOOKUP(A5479,Cafe_sales!$A$1:$O$10001,15,FALSE)</f>
        <v>45111</v>
      </c>
    </row>
    <row r="5480" spans="1:8" x14ac:dyDescent="0.35">
      <c r="A5480" t="s">
        <v>2582</v>
      </c>
      <c r="B5480" t="str">
        <f>VLOOKUP(A5480,Cafe_sales!$A$1:$O$10001,9,FALSE)</f>
        <v>Cake</v>
      </c>
      <c r="C5480" s="6">
        <f>VLOOKUP(A5480,Cafe_sales!$A$1:$O$10001,10,FALSE)</f>
        <v>3.0370944992947813</v>
      </c>
      <c r="D5480" s="10">
        <f>VLOOKUP(A5480,Cafe_sales!$A$1:$O$10001,11,FALSE)</f>
        <v>3</v>
      </c>
      <c r="E5480" s="6">
        <f>VLOOKUP(A5480,Cafe_sales!$A$1:$O$10001,12,FALSE)</f>
        <v>15</v>
      </c>
      <c r="F5480" t="str">
        <f>VLOOKUP(A5480,Cafe_sales!$A$1:$O$10001,13,FALSE)</f>
        <v>Cash</v>
      </c>
      <c r="G5480" t="str">
        <f>VLOOKUP(A5480,Cafe_sales!$A$1:$O$10001,14,FALSE)</f>
        <v>In-store</v>
      </c>
      <c r="H5480" s="8">
        <f>VLOOKUP(A5480,Cafe_sales!$A$1:$O$10001,15,FALSE)</f>
        <v>45177</v>
      </c>
    </row>
    <row r="5481" spans="1:8" hidden="1" x14ac:dyDescent="0.35">
      <c r="A5481" t="s">
        <v>1217</v>
      </c>
      <c r="B5481" t="str">
        <f>VLOOKUP(A5481,Cafe_sales!$A$1:$O$10001,9,FALSE)</f>
        <v>Cookie</v>
      </c>
      <c r="C5481">
        <f>VLOOKUP(A5481,Cafe_sales!$A$1:$O$10001,10,FALSE)</f>
        <v>2</v>
      </c>
      <c r="D5481">
        <f>VLOOKUP(A5481,Cafe_sales!$A$1:$O$10001,11,FALSE)</f>
        <v>1</v>
      </c>
      <c r="E5481">
        <f>VLOOKUP(A5481,Cafe_sales!$A$1:$O$10001,12,FALSE)</f>
        <v>2</v>
      </c>
      <c r="F5481" t="str">
        <f>VLOOKUP(A5481,Cafe_sales!$A$1:$O$10001,13,FALSE)</f>
        <v>Credit Card</v>
      </c>
      <c r="G5481" t="str">
        <f>VLOOKUP(A5481,Cafe_sales!$A$1:$O$10001,14,FALSE)</f>
        <v>Takeaway</v>
      </c>
      <c r="H5481" s="1">
        <f>VLOOKUP(A5481,Cafe_sales!$A$1:$O$10001,15,FALSE)</f>
        <v>45259</v>
      </c>
    </row>
    <row r="5482" spans="1:8" hidden="1" x14ac:dyDescent="0.35">
      <c r="A5482" t="s">
        <v>7629</v>
      </c>
      <c r="B5482" t="str">
        <f>VLOOKUP(A5482,Cafe_sales!$A$1:$O$10001,9,FALSE)</f>
        <v>Coffee</v>
      </c>
      <c r="C5482">
        <f>VLOOKUP(A5482,Cafe_sales!$A$1:$O$10001,10,FALSE)</f>
        <v>2</v>
      </c>
      <c r="D5482">
        <f>VLOOKUP(A5482,Cafe_sales!$A$1:$O$10001,11,FALSE)</f>
        <v>2</v>
      </c>
      <c r="E5482">
        <f>VLOOKUP(A5482,Cafe_sales!$A$1:$O$10001,12,FALSE)</f>
        <v>4</v>
      </c>
      <c r="F5482" t="str">
        <f>VLOOKUP(A5482,Cafe_sales!$A$1:$O$10001,13,FALSE)</f>
        <v>Credit Card</v>
      </c>
      <c r="G5482" t="str">
        <f>VLOOKUP(A5482,Cafe_sales!$A$1:$O$10001,14,FALSE)</f>
        <v>Takeaway</v>
      </c>
      <c r="H5482" s="1">
        <f>VLOOKUP(A5482,Cafe_sales!$A$1:$O$10001,15,FALSE)</f>
        <v>45102</v>
      </c>
    </row>
    <row r="5483" spans="1:8" x14ac:dyDescent="0.35">
      <c r="A5483" t="s">
        <v>3353</v>
      </c>
      <c r="B5483" t="str">
        <f>VLOOKUP(A5483,Cafe_sales!$A$1:$O$10001,9,FALSE)</f>
        <v>Tea</v>
      </c>
      <c r="C5483" s="6">
        <f>VLOOKUP(A5483,Cafe_sales!$A$1:$O$10001,10,FALSE)</f>
        <v>1</v>
      </c>
      <c r="D5483" s="10">
        <f>VLOOKUP(A5483,Cafe_sales!$A$1:$O$10001,11,FALSE)</f>
        <v>1.5</v>
      </c>
      <c r="E5483" s="6">
        <f>VLOOKUP(A5483,Cafe_sales!$A$1:$O$10001,12,FALSE)</f>
        <v>1.5</v>
      </c>
      <c r="F5483" t="str">
        <f>VLOOKUP(A5483,Cafe_sales!$A$1:$O$10001,13,FALSE)</f>
        <v>Cash</v>
      </c>
      <c r="G5483" t="str">
        <f>VLOOKUP(A5483,Cafe_sales!$A$1:$O$10001,14,FALSE)</f>
        <v>In-store</v>
      </c>
      <c r="H5483" s="8">
        <f>VLOOKUP(A5483,Cafe_sales!$A$1:$O$10001,15,FALSE)</f>
        <v>45156</v>
      </c>
    </row>
    <row r="5484" spans="1:8" hidden="1" x14ac:dyDescent="0.35">
      <c r="A5484" t="s">
        <v>151</v>
      </c>
      <c r="B5484" t="str">
        <f>VLOOKUP(A5484,Cafe_sales!$A$1:$O$10001,9,FALSE)</f>
        <v>Juice</v>
      </c>
      <c r="C5484">
        <f>VLOOKUP(A5484,Cafe_sales!$A$1:$O$10001,10,FALSE)</f>
        <v>2</v>
      </c>
      <c r="D5484">
        <f>VLOOKUP(A5484,Cafe_sales!$A$1:$O$10001,11,FALSE)</f>
        <v>3</v>
      </c>
      <c r="E5484">
        <f>VLOOKUP(A5484,Cafe_sales!$A$1:$O$10001,12,FALSE)</f>
        <v>6</v>
      </c>
      <c r="F5484" t="str">
        <f>VLOOKUP(A5484,Cafe_sales!$A$1:$O$10001,13,FALSE)</f>
        <v>Digital Wallet</v>
      </c>
      <c r="G5484" t="str">
        <f>VLOOKUP(A5484,Cafe_sales!$A$1:$O$10001,14,FALSE)</f>
        <v>Takeaway</v>
      </c>
      <c r="H5484" s="1">
        <f>VLOOKUP(A5484,Cafe_sales!$A$1:$O$10001,15,FALSE)</f>
        <v>44963</v>
      </c>
    </row>
    <row r="5485" spans="1:8" x14ac:dyDescent="0.35">
      <c r="A5485" t="s">
        <v>4750</v>
      </c>
      <c r="B5485" t="str">
        <f>VLOOKUP(A5485,Cafe_sales!$A$1:$O$10001,9,FALSE)</f>
        <v>Cookie</v>
      </c>
      <c r="C5485" s="6">
        <f>VLOOKUP(A5485,Cafe_sales!$A$1:$O$10001,10,FALSE)</f>
        <v>1</v>
      </c>
      <c r="D5485" s="10">
        <f>VLOOKUP(A5485,Cafe_sales!$A$1:$O$10001,11,FALSE)</f>
        <v>1</v>
      </c>
      <c r="E5485" s="6">
        <f>VLOOKUP(A5485,Cafe_sales!$A$1:$O$10001,12,FALSE)</f>
        <v>1</v>
      </c>
      <c r="F5485" t="str">
        <f>VLOOKUP(A5485,Cafe_sales!$A$1:$O$10001,13,FALSE)</f>
        <v>Credit Card</v>
      </c>
      <c r="G5485" t="str">
        <f>VLOOKUP(A5485,Cafe_sales!$A$1:$O$10001,14,FALSE)</f>
        <v>In-store</v>
      </c>
      <c r="H5485" s="8">
        <f>VLOOKUP(A5485,Cafe_sales!$A$1:$O$10001,15,FALSE)</f>
        <v>45275</v>
      </c>
    </row>
    <row r="5486" spans="1:8" hidden="1" x14ac:dyDescent="0.35">
      <c r="A5486" t="s">
        <v>9970</v>
      </c>
      <c r="B5486" t="str">
        <f>VLOOKUP(A5486,Cafe_sales!$A$1:$O$10001,9,FALSE)</f>
        <v>Smoothie</v>
      </c>
      <c r="C5486">
        <f>VLOOKUP(A5486,Cafe_sales!$A$1:$O$10001,10,FALSE)</f>
        <v>4</v>
      </c>
      <c r="D5486">
        <f>VLOOKUP(A5486,Cafe_sales!$A$1:$O$10001,11,FALSE)</f>
        <v>4</v>
      </c>
      <c r="E5486">
        <f>VLOOKUP(A5486,Cafe_sales!$A$1:$O$10001,12,FALSE)</f>
        <v>16</v>
      </c>
      <c r="F5486" t="str">
        <f>VLOOKUP(A5486,Cafe_sales!$A$1:$O$10001,13,FALSE)</f>
        <v>Cash</v>
      </c>
      <c r="G5486" t="str">
        <f>VLOOKUP(A5486,Cafe_sales!$A$1:$O$10001,14,FALSE)</f>
        <v>Takeaway</v>
      </c>
      <c r="H5486" s="1">
        <f>VLOOKUP(A5486,Cafe_sales!$A$1:$O$10001,15,FALSE)</f>
        <v>44961</v>
      </c>
    </row>
    <row r="5487" spans="1:8" x14ac:dyDescent="0.35">
      <c r="A5487" t="s">
        <v>4868</v>
      </c>
      <c r="B5487" t="str">
        <f>VLOOKUP(A5487,Cafe_sales!$A$1:$O$10001,9,FALSE)</f>
        <v>Salad</v>
      </c>
      <c r="C5487" s="6">
        <f>VLOOKUP(A5487,Cafe_sales!$A$1:$O$10001,10,FALSE)</f>
        <v>4</v>
      </c>
      <c r="D5487" s="10">
        <f>VLOOKUP(A5487,Cafe_sales!$A$1:$O$10001,11,FALSE)</f>
        <v>5</v>
      </c>
      <c r="E5487" s="6">
        <f>VLOOKUP(A5487,Cafe_sales!$A$1:$O$10001,12,FALSE)</f>
        <v>20</v>
      </c>
      <c r="F5487" t="str">
        <f>VLOOKUP(A5487,Cafe_sales!$A$1:$O$10001,13,FALSE)</f>
        <v>Default mode</v>
      </c>
      <c r="G5487" t="str">
        <f>VLOOKUP(A5487,Cafe_sales!$A$1:$O$10001,14,FALSE)</f>
        <v>In-store</v>
      </c>
      <c r="H5487" s="8">
        <f>VLOOKUP(A5487,Cafe_sales!$A$1:$O$10001,15,FALSE)</f>
        <v>45212</v>
      </c>
    </row>
    <row r="5488" spans="1:8" x14ac:dyDescent="0.35">
      <c r="A5488" t="s">
        <v>6468</v>
      </c>
      <c r="B5488" t="str">
        <f>VLOOKUP(A5488,Cafe_sales!$A$1:$O$10001,9,FALSE)</f>
        <v>Smoothie</v>
      </c>
      <c r="C5488" s="6">
        <f>VLOOKUP(A5488,Cafe_sales!$A$1:$O$10001,10,FALSE)</f>
        <v>3</v>
      </c>
      <c r="D5488" s="10">
        <f>VLOOKUP(A5488,Cafe_sales!$A$1:$O$10001,11,FALSE)</f>
        <v>4</v>
      </c>
      <c r="E5488" s="6">
        <f>VLOOKUP(A5488,Cafe_sales!$A$1:$O$10001,12,FALSE)</f>
        <v>12</v>
      </c>
      <c r="F5488" t="str">
        <f>VLOOKUP(A5488,Cafe_sales!$A$1:$O$10001,13,FALSE)</f>
        <v>Default mode</v>
      </c>
      <c r="G5488" t="str">
        <f>VLOOKUP(A5488,Cafe_sales!$A$1:$O$10001,14,FALSE)</f>
        <v>In-store</v>
      </c>
      <c r="H5488" s="8">
        <f>VLOOKUP(A5488,Cafe_sales!$A$1:$O$10001,15,FALSE)</f>
        <v>45236</v>
      </c>
    </row>
    <row r="5489" spans="1:8" hidden="1" x14ac:dyDescent="0.35">
      <c r="A5489" t="s">
        <v>8137</v>
      </c>
      <c r="B5489" t="str">
        <f>VLOOKUP(A5489,Cafe_sales!$A$1:$O$10001,9,FALSE)</f>
        <v>Salad</v>
      </c>
      <c r="C5489">
        <f>VLOOKUP(A5489,Cafe_sales!$A$1:$O$10001,10,FALSE)</f>
        <v>5</v>
      </c>
      <c r="D5489">
        <f>VLOOKUP(A5489,Cafe_sales!$A$1:$O$10001,11,FALSE)</f>
        <v>5</v>
      </c>
      <c r="E5489">
        <f>VLOOKUP(A5489,Cafe_sales!$A$1:$O$10001,12,FALSE)</f>
        <v>25</v>
      </c>
      <c r="F5489" t="str">
        <f>VLOOKUP(A5489,Cafe_sales!$A$1:$O$10001,13,FALSE)</f>
        <v>Digital Wallet</v>
      </c>
      <c r="G5489" t="str">
        <f>VLOOKUP(A5489,Cafe_sales!$A$1:$O$10001,14,FALSE)</f>
        <v>Takeaway</v>
      </c>
      <c r="H5489" s="1">
        <f>VLOOKUP(A5489,Cafe_sales!$A$1:$O$10001,15,FALSE)</f>
        <v>45240</v>
      </c>
    </row>
    <row r="5490" spans="1:8" x14ac:dyDescent="0.35">
      <c r="A5490" t="s">
        <v>7577</v>
      </c>
      <c r="B5490" t="str">
        <f>VLOOKUP(A5490,Cafe_sales!$A$1:$O$10001,9,FALSE)</f>
        <v>Cake</v>
      </c>
      <c r="C5490" s="6">
        <f>VLOOKUP(A5490,Cafe_sales!$A$1:$O$10001,10,FALSE)</f>
        <v>4</v>
      </c>
      <c r="D5490" s="10">
        <f>VLOOKUP(A5490,Cafe_sales!$A$1:$O$10001,11,FALSE)</f>
        <v>3</v>
      </c>
      <c r="E5490" s="6">
        <f>VLOOKUP(A5490,Cafe_sales!$A$1:$O$10001,12,FALSE)</f>
        <v>12</v>
      </c>
      <c r="F5490" t="str">
        <f>VLOOKUP(A5490,Cafe_sales!$A$1:$O$10001,13,FALSE)</f>
        <v>Default mode</v>
      </c>
      <c r="G5490" t="str">
        <f>VLOOKUP(A5490,Cafe_sales!$A$1:$O$10001,14,FALSE)</f>
        <v>In-store</v>
      </c>
      <c r="H5490" s="8">
        <f>VLOOKUP(A5490,Cafe_sales!$A$1:$O$10001,15,FALSE)</f>
        <v>45078</v>
      </c>
    </row>
    <row r="5491" spans="1:8" x14ac:dyDescent="0.35">
      <c r="A5491" t="s">
        <v>4854</v>
      </c>
      <c r="B5491" t="str">
        <f>VLOOKUP(A5491,Cafe_sales!$A$1:$O$10001,9,FALSE)</f>
        <v>UNKNOWN</v>
      </c>
      <c r="C5491" s="6">
        <f>VLOOKUP(A5491,Cafe_sales!$A$1:$O$10001,10,FALSE)</f>
        <v>2</v>
      </c>
      <c r="D5491" s="10">
        <f>VLOOKUP(A5491,Cafe_sales!$A$1:$O$10001,11,FALSE)</f>
        <v>4</v>
      </c>
      <c r="E5491" s="6">
        <f>VLOOKUP(A5491,Cafe_sales!$A$1:$O$10001,12,FALSE)</f>
        <v>8</v>
      </c>
      <c r="F5491" t="str">
        <f>VLOOKUP(A5491,Cafe_sales!$A$1:$O$10001,13,FALSE)</f>
        <v>Digital Wallet</v>
      </c>
      <c r="G5491" t="str">
        <f>VLOOKUP(A5491,Cafe_sales!$A$1:$O$10001,14,FALSE)</f>
        <v>UNKNOWN</v>
      </c>
      <c r="H5491" s="8">
        <f>VLOOKUP(A5491,Cafe_sales!$A$1:$O$10001,15,FALSE)</f>
        <v>45136</v>
      </c>
    </row>
    <row r="5492" spans="1:8" x14ac:dyDescent="0.35">
      <c r="A5492" t="s">
        <v>6278</v>
      </c>
      <c r="B5492" t="str">
        <f>VLOOKUP(A5492,Cafe_sales!$A$1:$O$10001,9,FALSE)</f>
        <v>Smoothie</v>
      </c>
      <c r="C5492" s="6">
        <f>VLOOKUP(A5492,Cafe_sales!$A$1:$O$10001,10,FALSE)</f>
        <v>4</v>
      </c>
      <c r="D5492" s="10">
        <f>VLOOKUP(A5492,Cafe_sales!$A$1:$O$10001,11,FALSE)</f>
        <v>4</v>
      </c>
      <c r="E5492" s="6">
        <f>VLOOKUP(A5492,Cafe_sales!$A$1:$O$10001,12,FALSE)</f>
        <v>16</v>
      </c>
      <c r="F5492" t="str">
        <f>VLOOKUP(A5492,Cafe_sales!$A$1:$O$10001,13,FALSE)</f>
        <v>Cash</v>
      </c>
      <c r="G5492" t="str">
        <f>VLOOKUP(A5492,Cafe_sales!$A$1:$O$10001,14,FALSE)</f>
        <v>In-store</v>
      </c>
      <c r="H5492" s="8">
        <f>VLOOKUP(A5492,Cafe_sales!$A$1:$O$10001,15,FALSE)</f>
        <v>45106</v>
      </c>
    </row>
    <row r="5493" spans="1:8" x14ac:dyDescent="0.35">
      <c r="A5493" t="s">
        <v>4570</v>
      </c>
      <c r="B5493" t="str">
        <f>VLOOKUP(A5493,Cafe_sales!$A$1:$O$10001,9,FALSE)</f>
        <v>Cake</v>
      </c>
      <c r="C5493" s="6">
        <f>VLOOKUP(A5493,Cafe_sales!$A$1:$O$10001,10,FALSE)</f>
        <v>5</v>
      </c>
      <c r="D5493" s="10">
        <f>VLOOKUP(A5493,Cafe_sales!$A$1:$O$10001,11,FALSE)</f>
        <v>3</v>
      </c>
      <c r="E5493" s="6">
        <f>VLOOKUP(A5493,Cafe_sales!$A$1:$O$10001,12,FALSE)</f>
        <v>15</v>
      </c>
      <c r="F5493" t="str">
        <f>VLOOKUP(A5493,Cafe_sales!$A$1:$O$10001,13,FALSE)</f>
        <v>Default mode</v>
      </c>
      <c r="G5493" t="str">
        <f>VLOOKUP(A5493,Cafe_sales!$A$1:$O$10001,14,FALSE)</f>
        <v>In-store</v>
      </c>
      <c r="H5493" s="8">
        <f>VLOOKUP(A5493,Cafe_sales!$A$1:$O$10001,15,FALSE)</f>
        <v>45145</v>
      </c>
    </row>
    <row r="5494" spans="1:8" hidden="1" x14ac:dyDescent="0.35">
      <c r="A5494" t="s">
        <v>6567</v>
      </c>
      <c r="B5494" t="str">
        <f>VLOOKUP(A5494,Cafe_sales!$A$1:$O$10001,9,FALSE)</f>
        <v>Coffee</v>
      </c>
      <c r="C5494">
        <f>VLOOKUP(A5494,Cafe_sales!$A$1:$O$10001,10,FALSE)</f>
        <v>4</v>
      </c>
      <c r="D5494">
        <f>VLOOKUP(A5494,Cafe_sales!$A$1:$O$10001,11,FALSE)</f>
        <v>2</v>
      </c>
      <c r="E5494">
        <f>VLOOKUP(A5494,Cafe_sales!$A$1:$O$10001,12,FALSE)</f>
        <v>8</v>
      </c>
      <c r="F5494" t="str">
        <f>VLOOKUP(A5494,Cafe_sales!$A$1:$O$10001,13,FALSE)</f>
        <v>Default mode</v>
      </c>
      <c r="G5494" t="str">
        <f>VLOOKUP(A5494,Cafe_sales!$A$1:$O$10001,14,FALSE)</f>
        <v>Takeaway</v>
      </c>
      <c r="H5494" s="1">
        <f>VLOOKUP(A5494,Cafe_sales!$A$1:$O$10001,15,FALSE)</f>
        <v>45062</v>
      </c>
    </row>
    <row r="5495" spans="1:8" x14ac:dyDescent="0.35">
      <c r="A5495" t="s">
        <v>6063</v>
      </c>
      <c r="B5495" t="str">
        <f>VLOOKUP(A5495,Cafe_sales!$A$1:$O$10001,9,FALSE)</f>
        <v>Tea</v>
      </c>
      <c r="C5495" s="6">
        <f>VLOOKUP(A5495,Cafe_sales!$A$1:$O$10001,10,FALSE)</f>
        <v>5</v>
      </c>
      <c r="D5495" s="10">
        <f>VLOOKUP(A5495,Cafe_sales!$A$1:$O$10001,11,FALSE)</f>
        <v>1.5</v>
      </c>
      <c r="E5495" s="6">
        <f>VLOOKUP(A5495,Cafe_sales!$A$1:$O$10001,12,FALSE)</f>
        <v>7.5</v>
      </c>
      <c r="F5495" t="str">
        <f>VLOOKUP(A5495,Cafe_sales!$A$1:$O$10001,13,FALSE)</f>
        <v>Default mode</v>
      </c>
      <c r="G5495" t="str">
        <f>VLOOKUP(A5495,Cafe_sales!$A$1:$O$10001,14,FALSE)</f>
        <v>In-store</v>
      </c>
      <c r="H5495" s="8">
        <f>VLOOKUP(A5495,Cafe_sales!$A$1:$O$10001,15,FALSE)</f>
        <v>45217</v>
      </c>
    </row>
    <row r="5496" spans="1:8" x14ac:dyDescent="0.35">
      <c r="A5496" t="s">
        <v>4810</v>
      </c>
      <c r="B5496" t="str">
        <f>VLOOKUP(A5496,Cafe_sales!$A$1:$O$10001,9,FALSE)</f>
        <v>Smoothie</v>
      </c>
      <c r="C5496" s="6">
        <f>VLOOKUP(A5496,Cafe_sales!$A$1:$O$10001,10,FALSE)</f>
        <v>1</v>
      </c>
      <c r="D5496" s="10">
        <f>VLOOKUP(A5496,Cafe_sales!$A$1:$O$10001,11,FALSE)</f>
        <v>4</v>
      </c>
      <c r="E5496" s="6">
        <f>VLOOKUP(A5496,Cafe_sales!$A$1:$O$10001,12,FALSE)</f>
        <v>4</v>
      </c>
      <c r="F5496" t="str">
        <f>VLOOKUP(A5496,Cafe_sales!$A$1:$O$10001,13,FALSE)</f>
        <v>Credit Card</v>
      </c>
      <c r="G5496" t="str">
        <f>VLOOKUP(A5496,Cafe_sales!$A$1:$O$10001,14,FALSE)</f>
        <v>UNKNOWN</v>
      </c>
      <c r="H5496" s="8">
        <f>VLOOKUP(A5496,Cafe_sales!$A$1:$O$10001,15,FALSE)</f>
        <v>45050</v>
      </c>
    </row>
    <row r="5497" spans="1:8" hidden="1" x14ac:dyDescent="0.35">
      <c r="A5497" t="s">
        <v>1517</v>
      </c>
      <c r="B5497" t="str">
        <f>VLOOKUP(A5497,Cafe_sales!$A$1:$O$10001,9,FALSE)</f>
        <v>Coffee</v>
      </c>
      <c r="C5497">
        <f>VLOOKUP(A5497,Cafe_sales!$A$1:$O$10001,10,FALSE)</f>
        <v>4</v>
      </c>
      <c r="D5497">
        <f>VLOOKUP(A5497,Cafe_sales!$A$1:$O$10001,11,FALSE)</f>
        <v>2</v>
      </c>
      <c r="E5497">
        <f>VLOOKUP(A5497,Cafe_sales!$A$1:$O$10001,12,FALSE)</f>
        <v>8</v>
      </c>
      <c r="F5497" t="str">
        <f>VLOOKUP(A5497,Cafe_sales!$A$1:$O$10001,13,FALSE)</f>
        <v>Default mode</v>
      </c>
      <c r="G5497" t="str">
        <f>VLOOKUP(A5497,Cafe_sales!$A$1:$O$10001,14,FALSE)</f>
        <v>Cafe</v>
      </c>
      <c r="H5497" s="1">
        <f>VLOOKUP(A5497,Cafe_sales!$A$1:$O$10001,15,FALSE)</f>
        <v>45281</v>
      </c>
    </row>
    <row r="5498" spans="1:8" x14ac:dyDescent="0.35">
      <c r="A5498" t="s">
        <v>4406</v>
      </c>
      <c r="B5498" t="str">
        <f>VLOOKUP(A5498,Cafe_sales!$A$1:$O$10001,9,FALSE)</f>
        <v>Juice</v>
      </c>
      <c r="C5498" s="6">
        <f>VLOOKUP(A5498,Cafe_sales!$A$1:$O$10001,10,FALSE)</f>
        <v>4</v>
      </c>
      <c r="D5498" s="10">
        <f>VLOOKUP(A5498,Cafe_sales!$A$1:$O$10001,11,FALSE)</f>
        <v>3</v>
      </c>
      <c r="E5498" s="6">
        <f>VLOOKUP(A5498,Cafe_sales!$A$1:$O$10001,12,FALSE)</f>
        <v>12</v>
      </c>
      <c r="F5498" t="str">
        <f>VLOOKUP(A5498,Cafe_sales!$A$1:$O$10001,13,FALSE)</f>
        <v>Digital Wallet</v>
      </c>
      <c r="G5498" t="str">
        <f>VLOOKUP(A5498,Cafe_sales!$A$1:$O$10001,14,FALSE)</f>
        <v>In-store</v>
      </c>
      <c r="H5498" s="8">
        <f>VLOOKUP(A5498,Cafe_sales!$A$1:$O$10001,15,FALSE)</f>
        <v>45232</v>
      </c>
    </row>
    <row r="5499" spans="1:8" hidden="1" x14ac:dyDescent="0.35">
      <c r="A5499" t="s">
        <v>5400</v>
      </c>
      <c r="B5499" t="str">
        <f>VLOOKUP(A5499,Cafe_sales!$A$1:$O$10001,9,FALSE)</f>
        <v>Juice</v>
      </c>
      <c r="C5499">
        <f>VLOOKUP(A5499,Cafe_sales!$A$1:$O$10001,10,FALSE)</f>
        <v>2</v>
      </c>
      <c r="D5499">
        <f>VLOOKUP(A5499,Cafe_sales!$A$1:$O$10001,11,FALSE)</f>
        <v>3</v>
      </c>
      <c r="E5499">
        <f>VLOOKUP(A5499,Cafe_sales!$A$1:$O$10001,12,FALSE)</f>
        <v>6</v>
      </c>
      <c r="F5499" t="str">
        <f>VLOOKUP(A5499,Cafe_sales!$A$1:$O$10001,13,FALSE)</f>
        <v>Default mode</v>
      </c>
      <c r="G5499" t="str">
        <f>VLOOKUP(A5499,Cafe_sales!$A$1:$O$10001,14,FALSE)</f>
        <v>Takeaway</v>
      </c>
      <c r="H5499" s="1">
        <f>VLOOKUP(A5499,Cafe_sales!$A$1:$O$10001,15,FALSE)</f>
        <v>45058</v>
      </c>
    </row>
    <row r="5500" spans="1:8" x14ac:dyDescent="0.35">
      <c r="A5500" t="s">
        <v>7606</v>
      </c>
      <c r="B5500" t="str">
        <f>VLOOKUP(A5500,Cafe_sales!$A$1:$O$10001,9,FALSE)</f>
        <v>Cake</v>
      </c>
      <c r="C5500" s="6">
        <f>VLOOKUP(A5500,Cafe_sales!$A$1:$O$10001,10,FALSE)</f>
        <v>3</v>
      </c>
      <c r="D5500" s="10">
        <f>VLOOKUP(A5500,Cafe_sales!$A$1:$O$10001,11,FALSE)</f>
        <v>3</v>
      </c>
      <c r="E5500" s="6">
        <f>VLOOKUP(A5500,Cafe_sales!$A$1:$O$10001,12,FALSE)</f>
        <v>9</v>
      </c>
      <c r="F5500" t="str">
        <f>VLOOKUP(A5500,Cafe_sales!$A$1:$O$10001,13,FALSE)</f>
        <v>Default mode</v>
      </c>
      <c r="G5500" t="str">
        <f>VLOOKUP(A5500,Cafe_sales!$A$1:$O$10001,14,FALSE)</f>
        <v>In-store</v>
      </c>
      <c r="H5500" s="8">
        <f>VLOOKUP(A5500,Cafe_sales!$A$1:$O$10001,15,FALSE)</f>
        <v>44984</v>
      </c>
    </row>
    <row r="5501" spans="1:8" x14ac:dyDescent="0.35">
      <c r="A5501" t="s">
        <v>6685</v>
      </c>
      <c r="B5501" t="str">
        <f>VLOOKUP(A5501,Cafe_sales!$A$1:$O$10001,9,FALSE)</f>
        <v>Sandwich</v>
      </c>
      <c r="C5501" s="6">
        <f>VLOOKUP(A5501,Cafe_sales!$A$1:$O$10001,10,FALSE)</f>
        <v>1</v>
      </c>
      <c r="D5501" s="10">
        <f>VLOOKUP(A5501,Cafe_sales!$A$1:$O$10001,11,FALSE)</f>
        <v>4</v>
      </c>
      <c r="E5501" s="6">
        <f>VLOOKUP(A5501,Cafe_sales!$A$1:$O$10001,12,FALSE)</f>
        <v>4</v>
      </c>
      <c r="F5501" t="str">
        <f>VLOOKUP(A5501,Cafe_sales!$A$1:$O$10001,13,FALSE)</f>
        <v>Credit Card</v>
      </c>
      <c r="G5501" t="str">
        <f>VLOOKUP(A5501,Cafe_sales!$A$1:$O$10001,14,FALSE)</f>
        <v>In-store</v>
      </c>
      <c r="H5501" s="8">
        <f>VLOOKUP(A5501,Cafe_sales!$A$1:$O$10001,15,FALSE)</f>
        <v>45058</v>
      </c>
    </row>
    <row r="5502" spans="1:8" x14ac:dyDescent="0.35">
      <c r="A5502" t="s">
        <v>4354</v>
      </c>
      <c r="B5502" t="str">
        <f>VLOOKUP(A5502,Cafe_sales!$A$1:$O$10001,9,FALSE)</f>
        <v>Sandwich</v>
      </c>
      <c r="C5502" s="6">
        <f>VLOOKUP(A5502,Cafe_sales!$A$1:$O$10001,10,FALSE)</f>
        <v>2</v>
      </c>
      <c r="D5502" s="10">
        <f>VLOOKUP(A5502,Cafe_sales!$A$1:$O$10001,11,FALSE)</f>
        <v>4</v>
      </c>
      <c r="E5502" s="6">
        <f>VLOOKUP(A5502,Cafe_sales!$A$1:$O$10001,12,FALSE)</f>
        <v>8</v>
      </c>
      <c r="F5502" t="str">
        <f>VLOOKUP(A5502,Cafe_sales!$A$1:$O$10001,13,FALSE)</f>
        <v>Digital Wallet</v>
      </c>
      <c r="G5502" t="str">
        <f>VLOOKUP(A5502,Cafe_sales!$A$1:$O$10001,14,FALSE)</f>
        <v>UNKNOWN</v>
      </c>
      <c r="H5502" s="8">
        <f>VLOOKUP(A5502,Cafe_sales!$A$1:$O$10001,15,FALSE)</f>
        <v>45232</v>
      </c>
    </row>
    <row r="5503" spans="1:8" hidden="1" x14ac:dyDescent="0.35">
      <c r="A5503" t="s">
        <v>2850</v>
      </c>
      <c r="B5503" t="str">
        <f>VLOOKUP(A5503,Cafe_sales!$A$1:$O$10001,9,FALSE)</f>
        <v>Cookie</v>
      </c>
      <c r="C5503">
        <f>VLOOKUP(A5503,Cafe_sales!$A$1:$O$10001,10,FALSE)</f>
        <v>2</v>
      </c>
      <c r="D5503">
        <f>VLOOKUP(A5503,Cafe_sales!$A$1:$O$10001,11,FALSE)</f>
        <v>1</v>
      </c>
      <c r="E5503">
        <f>VLOOKUP(A5503,Cafe_sales!$A$1:$O$10001,12,FALSE)</f>
        <v>2</v>
      </c>
      <c r="F5503" t="str">
        <f>VLOOKUP(A5503,Cafe_sales!$A$1:$O$10001,13,FALSE)</f>
        <v>Digital Wallet</v>
      </c>
      <c r="G5503" t="str">
        <f>VLOOKUP(A5503,Cafe_sales!$A$1:$O$10001,14,FALSE)</f>
        <v>Takeaway</v>
      </c>
      <c r="H5503" s="1">
        <f>VLOOKUP(A5503,Cafe_sales!$A$1:$O$10001,15,FALSE)</f>
        <v>44927</v>
      </c>
    </row>
    <row r="5504" spans="1:8" x14ac:dyDescent="0.35">
      <c r="A5504" t="s">
        <v>820</v>
      </c>
      <c r="B5504" t="str">
        <f>VLOOKUP(A5504,Cafe_sales!$A$1:$O$10001,9,FALSE)</f>
        <v>Juice</v>
      </c>
      <c r="C5504" s="6">
        <f>VLOOKUP(A5504,Cafe_sales!$A$1:$O$10001,10,FALSE)</f>
        <v>2</v>
      </c>
      <c r="D5504" s="10">
        <f>VLOOKUP(A5504,Cafe_sales!$A$1:$O$10001,11,FALSE)</f>
        <v>4</v>
      </c>
      <c r="E5504" s="6">
        <f>VLOOKUP(A5504,Cafe_sales!$A$1:$O$10001,12,FALSE)</f>
        <v>8</v>
      </c>
      <c r="F5504" t="str">
        <f>VLOOKUP(A5504,Cafe_sales!$A$1:$O$10001,13,FALSE)</f>
        <v>Credit Card</v>
      </c>
      <c r="G5504" t="str">
        <f>VLOOKUP(A5504,Cafe_sales!$A$1:$O$10001,14,FALSE)</f>
        <v>In-store</v>
      </c>
      <c r="H5504" s="8">
        <f>VLOOKUP(A5504,Cafe_sales!$A$1:$O$10001,15,FALSE)</f>
        <v>45278</v>
      </c>
    </row>
    <row r="5505" spans="1:8" x14ac:dyDescent="0.35">
      <c r="A5505" t="s">
        <v>8089</v>
      </c>
      <c r="B5505" t="str">
        <f>VLOOKUP(A5505,Cafe_sales!$A$1:$O$10001,9,FALSE)</f>
        <v>Sandwich</v>
      </c>
      <c r="C5505" s="6">
        <f>VLOOKUP(A5505,Cafe_sales!$A$1:$O$10001,10,FALSE)</f>
        <v>4</v>
      </c>
      <c r="D5505" s="10">
        <f>VLOOKUP(A5505,Cafe_sales!$A$1:$O$10001,11,FALSE)</f>
        <v>4</v>
      </c>
      <c r="E5505" s="6">
        <f>VLOOKUP(A5505,Cafe_sales!$A$1:$O$10001,12,FALSE)</f>
        <v>16</v>
      </c>
      <c r="F5505" t="str">
        <f>VLOOKUP(A5505,Cafe_sales!$A$1:$O$10001,13,FALSE)</f>
        <v>Default mode</v>
      </c>
      <c r="G5505" t="str">
        <f>VLOOKUP(A5505,Cafe_sales!$A$1:$O$10001,14,FALSE)</f>
        <v>In-store</v>
      </c>
      <c r="H5505" s="8">
        <f>VLOOKUP(A5505,Cafe_sales!$A$1:$O$10001,15,FALSE)</f>
        <v>45013</v>
      </c>
    </row>
    <row r="5506" spans="1:8" hidden="1" x14ac:dyDescent="0.35">
      <c r="A5506" t="s">
        <v>2212</v>
      </c>
      <c r="B5506" t="str">
        <f>VLOOKUP(A5506,Cafe_sales!$A$1:$O$10001,9,FALSE)</f>
        <v>Salad</v>
      </c>
      <c r="C5506">
        <f>VLOOKUP(A5506,Cafe_sales!$A$1:$O$10001,10,FALSE)</f>
        <v>5</v>
      </c>
      <c r="D5506">
        <f>VLOOKUP(A5506,Cafe_sales!$A$1:$O$10001,11,FALSE)</f>
        <v>2.9636253205560803</v>
      </c>
      <c r="E5506">
        <f>VLOOKUP(A5506,Cafe_sales!$A$1:$O$10001,12,FALSE)</f>
        <v>25</v>
      </c>
      <c r="F5506" t="str">
        <f>VLOOKUP(A5506,Cafe_sales!$A$1:$O$10001,13,FALSE)</f>
        <v>Credit Card</v>
      </c>
      <c r="G5506" t="str">
        <f>VLOOKUP(A5506,Cafe_sales!$A$1:$O$10001,14,FALSE)</f>
        <v>Cafe</v>
      </c>
      <c r="H5506" s="1">
        <f>VLOOKUP(A5506,Cafe_sales!$A$1:$O$10001,15,FALSE)</f>
        <v>45236</v>
      </c>
    </row>
    <row r="5507" spans="1:8" x14ac:dyDescent="0.35">
      <c r="A5507" t="s">
        <v>3812</v>
      </c>
      <c r="B5507" t="str">
        <f>VLOOKUP(A5507,Cafe_sales!$A$1:$O$10001,9,FALSE)</f>
        <v>Juice</v>
      </c>
      <c r="C5507" s="6">
        <f>VLOOKUP(A5507,Cafe_sales!$A$1:$O$10001,10,FALSE)</f>
        <v>4</v>
      </c>
      <c r="D5507" s="10">
        <f>VLOOKUP(A5507,Cafe_sales!$A$1:$O$10001,11,FALSE)</f>
        <v>3</v>
      </c>
      <c r="E5507" s="6">
        <f>VLOOKUP(A5507,Cafe_sales!$A$1:$O$10001,12,FALSE)</f>
        <v>12</v>
      </c>
      <c r="F5507" t="str">
        <f>VLOOKUP(A5507,Cafe_sales!$A$1:$O$10001,13,FALSE)</f>
        <v>Digital Wallet</v>
      </c>
      <c r="G5507" t="str">
        <f>VLOOKUP(A5507,Cafe_sales!$A$1:$O$10001,14,FALSE)</f>
        <v>In-store</v>
      </c>
      <c r="H5507" s="8">
        <f>VLOOKUP(A5507,Cafe_sales!$A$1:$O$10001,15,FALSE)</f>
        <v>45249</v>
      </c>
    </row>
    <row r="5508" spans="1:8" x14ac:dyDescent="0.35">
      <c r="A5508" t="s">
        <v>667</v>
      </c>
      <c r="B5508" t="str">
        <f>VLOOKUP(A5508,Cafe_sales!$A$1:$O$10001,9,FALSE)</f>
        <v>Sandwich</v>
      </c>
      <c r="C5508" s="6">
        <f>VLOOKUP(A5508,Cafe_sales!$A$1:$O$10001,10,FALSE)</f>
        <v>3</v>
      </c>
      <c r="D5508" s="10">
        <f>VLOOKUP(A5508,Cafe_sales!$A$1:$O$10001,11,FALSE)</f>
        <v>4</v>
      </c>
      <c r="E5508" s="6">
        <f>VLOOKUP(A5508,Cafe_sales!$A$1:$O$10001,12,FALSE)</f>
        <v>12</v>
      </c>
      <c r="F5508" t="str">
        <f>VLOOKUP(A5508,Cafe_sales!$A$1:$O$10001,13,FALSE)</f>
        <v>Digital Wallet</v>
      </c>
      <c r="G5508" t="str">
        <f>VLOOKUP(A5508,Cafe_sales!$A$1:$O$10001,14,FALSE)</f>
        <v>In-store</v>
      </c>
      <c r="H5508" s="8">
        <f>VLOOKUP(A5508,Cafe_sales!$A$1:$O$10001,15,FALSE)</f>
        <v>45173</v>
      </c>
    </row>
    <row r="5509" spans="1:8" x14ac:dyDescent="0.35">
      <c r="A5509" t="s">
        <v>919</v>
      </c>
      <c r="B5509" t="str">
        <f>VLOOKUP(A5509,Cafe_sales!$A$1:$O$10001,9,FALSE)</f>
        <v>Juice</v>
      </c>
      <c r="C5509" s="6">
        <f>VLOOKUP(A5509,Cafe_sales!$A$1:$O$10001,10,FALSE)</f>
        <v>4</v>
      </c>
      <c r="D5509" s="10">
        <f>VLOOKUP(A5509,Cafe_sales!$A$1:$O$10001,11,FALSE)</f>
        <v>3</v>
      </c>
      <c r="E5509" s="6">
        <f>VLOOKUP(A5509,Cafe_sales!$A$1:$O$10001,12,FALSE)</f>
        <v>12</v>
      </c>
      <c r="F5509" t="str">
        <f>VLOOKUP(A5509,Cafe_sales!$A$1:$O$10001,13,FALSE)</f>
        <v>Default mode</v>
      </c>
      <c r="G5509" t="str">
        <f>VLOOKUP(A5509,Cafe_sales!$A$1:$O$10001,14,FALSE)</f>
        <v>UNKNOWN</v>
      </c>
      <c r="H5509" s="8">
        <f>VLOOKUP(A5509,Cafe_sales!$A$1:$O$10001,15,FALSE)</f>
        <v>45195</v>
      </c>
    </row>
    <row r="5510" spans="1:8" x14ac:dyDescent="0.35">
      <c r="A5510" t="s">
        <v>5438</v>
      </c>
      <c r="B5510" t="str">
        <f>VLOOKUP(A5510,Cafe_sales!$A$1:$O$10001,9,FALSE)</f>
        <v>Coffee</v>
      </c>
      <c r="C5510" s="6">
        <f>VLOOKUP(A5510,Cafe_sales!$A$1:$O$10001,10,FALSE)</f>
        <v>5</v>
      </c>
      <c r="D5510" s="10">
        <f>VLOOKUP(A5510,Cafe_sales!$A$1:$O$10001,11,FALSE)</f>
        <v>2</v>
      </c>
      <c r="E5510" s="6">
        <f>VLOOKUP(A5510,Cafe_sales!$A$1:$O$10001,12,FALSE)</f>
        <v>10</v>
      </c>
      <c r="F5510" t="str">
        <f>VLOOKUP(A5510,Cafe_sales!$A$1:$O$10001,13,FALSE)</f>
        <v>Credit Card</v>
      </c>
      <c r="G5510" t="str">
        <f>VLOOKUP(A5510,Cafe_sales!$A$1:$O$10001,14,FALSE)</f>
        <v>In-store</v>
      </c>
      <c r="H5510" s="8">
        <f>VLOOKUP(A5510,Cafe_sales!$A$1:$O$10001,15,FALSE)</f>
        <v>45073</v>
      </c>
    </row>
    <row r="5511" spans="1:8" hidden="1" x14ac:dyDescent="0.35">
      <c r="A5511" t="s">
        <v>9197</v>
      </c>
      <c r="B5511" t="str">
        <f>VLOOKUP(A5511,Cafe_sales!$A$1:$O$10001,9,FALSE)</f>
        <v>UNKNOWN</v>
      </c>
      <c r="C5511">
        <f>VLOOKUP(A5511,Cafe_sales!$A$1:$O$10001,10,FALSE)</f>
        <v>2</v>
      </c>
      <c r="D5511">
        <f>VLOOKUP(A5511,Cafe_sales!$A$1:$O$10001,11,FALSE)</f>
        <v>3.1932397959183674</v>
      </c>
      <c r="E5511">
        <f>VLOOKUP(A5511,Cafe_sales!$A$1:$O$10001,12,FALSE)</f>
        <v>8</v>
      </c>
      <c r="F5511" t="str">
        <f>VLOOKUP(A5511,Cafe_sales!$A$1:$O$10001,13,FALSE)</f>
        <v>Credit Card</v>
      </c>
      <c r="G5511" t="str">
        <f>VLOOKUP(A5511,Cafe_sales!$A$1:$O$10001,14,FALSE)</f>
        <v>Cafe</v>
      </c>
      <c r="H5511" s="1">
        <f>VLOOKUP(A5511,Cafe_sales!$A$1:$O$10001,15,FALSE)</f>
        <v>45047</v>
      </c>
    </row>
    <row r="5512" spans="1:8" x14ac:dyDescent="0.35">
      <c r="A5512" t="s">
        <v>6771</v>
      </c>
      <c r="B5512" t="str">
        <f>VLOOKUP(A5512,Cafe_sales!$A$1:$O$10001,9,FALSE)</f>
        <v>Coffee</v>
      </c>
      <c r="C5512" s="6">
        <f>VLOOKUP(A5512,Cafe_sales!$A$1:$O$10001,10,FALSE)</f>
        <v>4</v>
      </c>
      <c r="D5512" s="10">
        <f>VLOOKUP(A5512,Cafe_sales!$A$1:$O$10001,11,FALSE)</f>
        <v>2</v>
      </c>
      <c r="E5512" s="6">
        <f>VLOOKUP(A5512,Cafe_sales!$A$1:$O$10001,12,FALSE)</f>
        <v>8</v>
      </c>
      <c r="F5512" t="str">
        <f>VLOOKUP(A5512,Cafe_sales!$A$1:$O$10001,13,FALSE)</f>
        <v>Digital Wallet</v>
      </c>
      <c r="G5512" t="str">
        <f>VLOOKUP(A5512,Cafe_sales!$A$1:$O$10001,14,FALSE)</f>
        <v>UNKNOWN</v>
      </c>
      <c r="H5512" s="8">
        <f>VLOOKUP(A5512,Cafe_sales!$A$1:$O$10001,15,FALSE)</f>
        <v>45032</v>
      </c>
    </row>
    <row r="5513" spans="1:8" x14ac:dyDescent="0.35">
      <c r="A5513" t="s">
        <v>9146</v>
      </c>
      <c r="B5513" t="str">
        <f>VLOOKUP(A5513,Cafe_sales!$A$1:$O$10001,9,FALSE)</f>
        <v>Cookie</v>
      </c>
      <c r="C5513" s="6">
        <f>VLOOKUP(A5513,Cafe_sales!$A$1:$O$10001,10,FALSE)</f>
        <v>2</v>
      </c>
      <c r="D5513" s="10">
        <f>VLOOKUP(A5513,Cafe_sales!$A$1:$O$10001,11,FALSE)</f>
        <v>1</v>
      </c>
      <c r="E5513" s="6">
        <f>VLOOKUP(A5513,Cafe_sales!$A$1:$O$10001,12,FALSE)</f>
        <v>2</v>
      </c>
      <c r="F5513" t="str">
        <f>VLOOKUP(A5513,Cafe_sales!$A$1:$O$10001,13,FALSE)</f>
        <v>Credit Card</v>
      </c>
      <c r="G5513" t="str">
        <f>VLOOKUP(A5513,Cafe_sales!$A$1:$O$10001,14,FALSE)</f>
        <v>UNKNOWN</v>
      </c>
      <c r="H5513" s="8">
        <f>VLOOKUP(A5513,Cafe_sales!$A$1:$O$10001,15,FALSE)</f>
        <v>45079</v>
      </c>
    </row>
    <row r="5514" spans="1:8" hidden="1" x14ac:dyDescent="0.35">
      <c r="A5514" t="s">
        <v>428</v>
      </c>
      <c r="B5514" t="str">
        <f>VLOOKUP(A5514,Cafe_sales!$A$1:$O$10001,9,FALSE)</f>
        <v>Coffee</v>
      </c>
      <c r="C5514">
        <f>VLOOKUP(A5514,Cafe_sales!$A$1:$O$10001,10,FALSE)</f>
        <v>3</v>
      </c>
      <c r="D5514">
        <f>VLOOKUP(A5514,Cafe_sales!$A$1:$O$10001,11,FALSE)</f>
        <v>2</v>
      </c>
      <c r="E5514">
        <f>VLOOKUP(A5514,Cafe_sales!$A$1:$O$10001,12,FALSE)</f>
        <v>6</v>
      </c>
      <c r="F5514" t="str">
        <f>VLOOKUP(A5514,Cafe_sales!$A$1:$O$10001,13,FALSE)</f>
        <v>Cash</v>
      </c>
      <c r="G5514" t="str">
        <f>VLOOKUP(A5514,Cafe_sales!$A$1:$O$10001,14,FALSE)</f>
        <v>Takeaway</v>
      </c>
      <c r="H5514" s="1">
        <f>VLOOKUP(A5514,Cafe_sales!$A$1:$O$10001,15,FALSE)</f>
        <v>45220</v>
      </c>
    </row>
    <row r="5515" spans="1:8" x14ac:dyDescent="0.35">
      <c r="A5515" t="s">
        <v>4410</v>
      </c>
      <c r="B5515" t="str">
        <f>VLOOKUP(A5515,Cafe_sales!$A$1:$O$10001,9,FALSE)</f>
        <v>Tea</v>
      </c>
      <c r="C5515" s="6">
        <f>VLOOKUP(A5515,Cafe_sales!$A$1:$O$10001,10,FALSE)</f>
        <v>5</v>
      </c>
      <c r="D5515" s="10">
        <f>VLOOKUP(A5515,Cafe_sales!$A$1:$O$10001,11,FALSE)</f>
        <v>1.5</v>
      </c>
      <c r="E5515" s="6">
        <f>VLOOKUP(A5515,Cafe_sales!$A$1:$O$10001,12,FALSE)</f>
        <v>7.5</v>
      </c>
      <c r="F5515" t="str">
        <f>VLOOKUP(A5515,Cafe_sales!$A$1:$O$10001,13,FALSE)</f>
        <v>Credit Card</v>
      </c>
      <c r="G5515" t="str">
        <f>VLOOKUP(A5515,Cafe_sales!$A$1:$O$10001,14,FALSE)</f>
        <v>In-store</v>
      </c>
      <c r="H5515" s="8">
        <f>VLOOKUP(A5515,Cafe_sales!$A$1:$O$10001,15,FALSE)</f>
        <v>44971</v>
      </c>
    </row>
    <row r="5516" spans="1:8" hidden="1" x14ac:dyDescent="0.35">
      <c r="A5516" t="s">
        <v>9190</v>
      </c>
      <c r="B5516" t="str">
        <f>VLOOKUP(A5516,Cafe_sales!$A$1:$O$10001,9,FALSE)</f>
        <v>Cookie</v>
      </c>
      <c r="C5516">
        <f>VLOOKUP(A5516,Cafe_sales!$A$1:$O$10001,10,FALSE)</f>
        <v>2</v>
      </c>
      <c r="D5516">
        <f>VLOOKUP(A5516,Cafe_sales!$A$1:$O$10001,11,FALSE)</f>
        <v>1</v>
      </c>
      <c r="E5516">
        <f>VLOOKUP(A5516,Cafe_sales!$A$1:$O$10001,12,FALSE)</f>
        <v>2</v>
      </c>
      <c r="F5516" t="str">
        <f>VLOOKUP(A5516,Cafe_sales!$A$1:$O$10001,13,FALSE)</f>
        <v>Default mode</v>
      </c>
      <c r="G5516" t="str">
        <f>VLOOKUP(A5516,Cafe_sales!$A$1:$O$10001,14,FALSE)</f>
        <v>Takeaway</v>
      </c>
      <c r="H5516" s="1">
        <f>VLOOKUP(A5516,Cafe_sales!$A$1:$O$10001,15,FALSE)</f>
        <v>44927</v>
      </c>
    </row>
    <row r="5517" spans="1:8" hidden="1" x14ac:dyDescent="0.35">
      <c r="A5517" t="s">
        <v>9515</v>
      </c>
      <c r="B5517" t="str">
        <f>VLOOKUP(A5517,Cafe_sales!$A$1:$O$10001,9,FALSE)</f>
        <v>Sandwich</v>
      </c>
      <c r="C5517">
        <f>VLOOKUP(A5517,Cafe_sales!$A$1:$O$10001,10,FALSE)</f>
        <v>2</v>
      </c>
      <c r="D5517">
        <f>VLOOKUP(A5517,Cafe_sales!$A$1:$O$10001,11,FALSE)</f>
        <v>4</v>
      </c>
      <c r="E5517">
        <f>VLOOKUP(A5517,Cafe_sales!$A$1:$O$10001,12,FALSE)</f>
        <v>8</v>
      </c>
      <c r="F5517" t="str">
        <f>VLOOKUP(A5517,Cafe_sales!$A$1:$O$10001,13,FALSE)</f>
        <v>Cash</v>
      </c>
      <c r="G5517" t="str">
        <f>VLOOKUP(A5517,Cafe_sales!$A$1:$O$10001,14,FALSE)</f>
        <v>Cafe</v>
      </c>
      <c r="H5517" s="1">
        <f>VLOOKUP(A5517,Cafe_sales!$A$1:$O$10001,15,FALSE)</f>
        <v>45093</v>
      </c>
    </row>
    <row r="5518" spans="1:8" x14ac:dyDescent="0.35">
      <c r="A5518" t="s">
        <v>3892</v>
      </c>
      <c r="B5518" t="str">
        <f>VLOOKUP(A5518,Cafe_sales!$A$1:$O$10001,9,FALSE)</f>
        <v>Tea</v>
      </c>
      <c r="C5518" s="6">
        <f>VLOOKUP(A5518,Cafe_sales!$A$1:$O$10001,10,FALSE)</f>
        <v>1</v>
      </c>
      <c r="D5518" s="10">
        <f>VLOOKUP(A5518,Cafe_sales!$A$1:$O$10001,11,FALSE)</f>
        <v>1.5</v>
      </c>
      <c r="E5518" s="6">
        <f>VLOOKUP(A5518,Cafe_sales!$A$1:$O$10001,12,FALSE)</f>
        <v>1.5</v>
      </c>
      <c r="F5518" t="str">
        <f>VLOOKUP(A5518,Cafe_sales!$A$1:$O$10001,13,FALSE)</f>
        <v>Default mode</v>
      </c>
      <c r="G5518" t="str">
        <f>VLOOKUP(A5518,Cafe_sales!$A$1:$O$10001,14,FALSE)</f>
        <v>In-store</v>
      </c>
      <c r="H5518" s="8">
        <f>VLOOKUP(A5518,Cafe_sales!$A$1:$O$10001,15,FALSE)</f>
        <v>44937</v>
      </c>
    </row>
    <row r="5519" spans="1:8" x14ac:dyDescent="0.35">
      <c r="A5519" t="s">
        <v>3690</v>
      </c>
      <c r="B5519" t="str">
        <f>VLOOKUP(A5519,Cafe_sales!$A$1:$O$10001,9,FALSE)</f>
        <v>Cookie</v>
      </c>
      <c r="C5519" s="6">
        <f>VLOOKUP(A5519,Cafe_sales!$A$1:$O$10001,10,FALSE)</f>
        <v>4</v>
      </c>
      <c r="D5519" s="10">
        <f>VLOOKUP(A5519,Cafe_sales!$A$1:$O$10001,11,FALSE)</f>
        <v>1</v>
      </c>
      <c r="E5519" s="6">
        <f>VLOOKUP(A5519,Cafe_sales!$A$1:$O$10001,12,FALSE)</f>
        <v>4</v>
      </c>
      <c r="F5519" t="str">
        <f>VLOOKUP(A5519,Cafe_sales!$A$1:$O$10001,13,FALSE)</f>
        <v>Default mode</v>
      </c>
      <c r="G5519" t="str">
        <f>VLOOKUP(A5519,Cafe_sales!$A$1:$O$10001,14,FALSE)</f>
        <v>UNKNOWN</v>
      </c>
      <c r="H5519" s="8">
        <f>VLOOKUP(A5519,Cafe_sales!$A$1:$O$10001,15,FALSE)</f>
        <v>45017</v>
      </c>
    </row>
    <row r="5520" spans="1:8" x14ac:dyDescent="0.35">
      <c r="A5520" t="s">
        <v>5571</v>
      </c>
      <c r="B5520" t="str">
        <f>VLOOKUP(A5520,Cafe_sales!$A$1:$O$10001,9,FALSE)</f>
        <v>Tea</v>
      </c>
      <c r="C5520" s="6">
        <f>VLOOKUP(A5520,Cafe_sales!$A$1:$O$10001,10,FALSE)</f>
        <v>1</v>
      </c>
      <c r="D5520" s="10">
        <f>VLOOKUP(A5520,Cafe_sales!$A$1:$O$10001,11,FALSE)</f>
        <v>1.5</v>
      </c>
      <c r="E5520" s="6">
        <f>VLOOKUP(A5520,Cafe_sales!$A$1:$O$10001,12,FALSE)</f>
        <v>1.5</v>
      </c>
      <c r="F5520" t="str">
        <f>VLOOKUP(A5520,Cafe_sales!$A$1:$O$10001,13,FALSE)</f>
        <v>Cash</v>
      </c>
      <c r="G5520" t="str">
        <f>VLOOKUP(A5520,Cafe_sales!$A$1:$O$10001,14,FALSE)</f>
        <v>UNKNOWN</v>
      </c>
      <c r="H5520" s="8">
        <f>VLOOKUP(A5520,Cafe_sales!$A$1:$O$10001,15,FALSE)</f>
        <v>45207</v>
      </c>
    </row>
    <row r="5521" spans="1:8" x14ac:dyDescent="0.35">
      <c r="A5521" t="s">
        <v>4109</v>
      </c>
      <c r="B5521" t="str">
        <f>VLOOKUP(A5521,Cafe_sales!$A$1:$O$10001,9,FALSE)</f>
        <v>UNKNOWN</v>
      </c>
      <c r="C5521" s="6">
        <f>VLOOKUP(A5521,Cafe_sales!$A$1:$O$10001,10,FALSE)</f>
        <v>3</v>
      </c>
      <c r="D5521" s="10">
        <f>VLOOKUP(A5521,Cafe_sales!$A$1:$O$10001,11,FALSE)</f>
        <v>3</v>
      </c>
      <c r="E5521" s="6">
        <f>VLOOKUP(A5521,Cafe_sales!$A$1:$O$10001,12,FALSE)</f>
        <v>9</v>
      </c>
      <c r="F5521" t="str">
        <f>VLOOKUP(A5521,Cafe_sales!$A$1:$O$10001,13,FALSE)</f>
        <v>Credit Card</v>
      </c>
      <c r="G5521" t="str">
        <f>VLOOKUP(A5521,Cafe_sales!$A$1:$O$10001,14,FALSE)</f>
        <v>UNKNOWN</v>
      </c>
      <c r="H5521" s="8">
        <f>VLOOKUP(A5521,Cafe_sales!$A$1:$O$10001,15,FALSE)</f>
        <v>45070</v>
      </c>
    </row>
    <row r="5522" spans="1:8" hidden="1" x14ac:dyDescent="0.35">
      <c r="A5522" t="s">
        <v>1485</v>
      </c>
      <c r="B5522" t="str">
        <f>VLOOKUP(A5522,Cafe_sales!$A$1:$O$10001,9,FALSE)</f>
        <v>Cookie</v>
      </c>
      <c r="C5522">
        <f>VLOOKUP(A5522,Cafe_sales!$A$1:$O$10001,10,FALSE)</f>
        <v>5</v>
      </c>
      <c r="D5522">
        <f>VLOOKUP(A5522,Cafe_sales!$A$1:$O$10001,11,FALSE)</f>
        <v>1</v>
      </c>
      <c r="E5522">
        <f>VLOOKUP(A5522,Cafe_sales!$A$1:$O$10001,12,FALSE)</f>
        <v>5</v>
      </c>
      <c r="F5522" t="str">
        <f>VLOOKUP(A5522,Cafe_sales!$A$1:$O$10001,13,FALSE)</f>
        <v>Digital Wallet</v>
      </c>
      <c r="G5522" t="str">
        <f>VLOOKUP(A5522,Cafe_sales!$A$1:$O$10001,14,FALSE)</f>
        <v>Takeaway</v>
      </c>
      <c r="H5522" s="1">
        <f>VLOOKUP(A5522,Cafe_sales!$A$1:$O$10001,15,FALSE)</f>
        <v>45058</v>
      </c>
    </row>
    <row r="5523" spans="1:8" x14ac:dyDescent="0.35">
      <c r="A5523" t="s">
        <v>6626</v>
      </c>
      <c r="B5523" t="str">
        <f>VLOOKUP(A5523,Cafe_sales!$A$1:$O$10001,9,FALSE)</f>
        <v>Cookie</v>
      </c>
      <c r="C5523" s="6">
        <f>VLOOKUP(A5523,Cafe_sales!$A$1:$O$10001,10,FALSE)</f>
        <v>1</v>
      </c>
      <c r="D5523" s="10">
        <f>VLOOKUP(A5523,Cafe_sales!$A$1:$O$10001,11,FALSE)</f>
        <v>1</v>
      </c>
      <c r="E5523" s="6">
        <f>VLOOKUP(A5523,Cafe_sales!$A$1:$O$10001,12,FALSE)</f>
        <v>1</v>
      </c>
      <c r="F5523" t="str">
        <f>VLOOKUP(A5523,Cafe_sales!$A$1:$O$10001,13,FALSE)</f>
        <v>Cash</v>
      </c>
      <c r="G5523" t="str">
        <f>VLOOKUP(A5523,Cafe_sales!$A$1:$O$10001,14,FALSE)</f>
        <v>UNKNOWN</v>
      </c>
      <c r="H5523" s="8">
        <f>VLOOKUP(A5523,Cafe_sales!$A$1:$O$10001,15,FALSE)</f>
        <v>44949</v>
      </c>
    </row>
    <row r="5524" spans="1:8" x14ac:dyDescent="0.35">
      <c r="A5524" t="s">
        <v>8610</v>
      </c>
      <c r="B5524" t="str">
        <f>VLOOKUP(A5524,Cafe_sales!$A$1:$O$10001,9,FALSE)</f>
        <v>Cake</v>
      </c>
      <c r="C5524" s="6">
        <f>VLOOKUP(A5524,Cafe_sales!$A$1:$O$10001,10,FALSE)</f>
        <v>2</v>
      </c>
      <c r="D5524" s="10">
        <f>VLOOKUP(A5524,Cafe_sales!$A$1:$O$10001,11,FALSE)</f>
        <v>3</v>
      </c>
      <c r="E5524" s="6">
        <f>VLOOKUP(A5524,Cafe_sales!$A$1:$O$10001,12,FALSE)</f>
        <v>6</v>
      </c>
      <c r="F5524" t="str">
        <f>VLOOKUP(A5524,Cafe_sales!$A$1:$O$10001,13,FALSE)</f>
        <v>Default mode</v>
      </c>
      <c r="G5524" t="str">
        <f>VLOOKUP(A5524,Cafe_sales!$A$1:$O$10001,14,FALSE)</f>
        <v>UNKNOWN</v>
      </c>
      <c r="H5524" s="8">
        <f>VLOOKUP(A5524,Cafe_sales!$A$1:$O$10001,15,FALSE)</f>
        <v>44986</v>
      </c>
    </row>
    <row r="5525" spans="1:8" x14ac:dyDescent="0.35">
      <c r="A5525" t="s">
        <v>7266</v>
      </c>
      <c r="B5525" t="str">
        <f>VLOOKUP(A5525,Cafe_sales!$A$1:$O$10001,9,FALSE)</f>
        <v>Sandwich</v>
      </c>
      <c r="C5525" s="6">
        <f>VLOOKUP(A5525,Cafe_sales!$A$1:$O$10001,10,FALSE)</f>
        <v>1</v>
      </c>
      <c r="D5525" s="10">
        <f>VLOOKUP(A5525,Cafe_sales!$A$1:$O$10001,11,FALSE)</f>
        <v>4</v>
      </c>
      <c r="E5525" s="6">
        <f>VLOOKUP(A5525,Cafe_sales!$A$1:$O$10001,12,FALSE)</f>
        <v>4</v>
      </c>
      <c r="F5525" t="str">
        <f>VLOOKUP(A5525,Cafe_sales!$A$1:$O$10001,13,FALSE)</f>
        <v>Cash</v>
      </c>
      <c r="G5525" t="str">
        <f>VLOOKUP(A5525,Cafe_sales!$A$1:$O$10001,14,FALSE)</f>
        <v>In-store</v>
      </c>
      <c r="H5525" s="8">
        <f>VLOOKUP(A5525,Cafe_sales!$A$1:$O$10001,15,FALSE)</f>
        <v>45071</v>
      </c>
    </row>
    <row r="5526" spans="1:8" x14ac:dyDescent="0.35">
      <c r="A5526" t="s">
        <v>8040</v>
      </c>
      <c r="B5526" t="str">
        <f>VLOOKUP(A5526,Cafe_sales!$A$1:$O$10001,9,FALSE)</f>
        <v>Salad</v>
      </c>
      <c r="C5526" s="6">
        <f>VLOOKUP(A5526,Cafe_sales!$A$1:$O$10001,10,FALSE)</f>
        <v>1</v>
      </c>
      <c r="D5526" s="10">
        <f>VLOOKUP(A5526,Cafe_sales!$A$1:$O$10001,11,FALSE)</f>
        <v>5</v>
      </c>
      <c r="E5526" s="6">
        <f>VLOOKUP(A5526,Cafe_sales!$A$1:$O$10001,12,FALSE)</f>
        <v>5</v>
      </c>
      <c r="F5526" t="str">
        <f>VLOOKUP(A5526,Cafe_sales!$A$1:$O$10001,13,FALSE)</f>
        <v>Default mode</v>
      </c>
      <c r="G5526" t="str">
        <f>VLOOKUP(A5526,Cafe_sales!$A$1:$O$10001,14,FALSE)</f>
        <v>In-store</v>
      </c>
      <c r="H5526" s="8">
        <f>VLOOKUP(A5526,Cafe_sales!$A$1:$O$10001,15,FALSE)</f>
        <v>44992</v>
      </c>
    </row>
    <row r="5527" spans="1:8" x14ac:dyDescent="0.35">
      <c r="A5527" t="s">
        <v>2450</v>
      </c>
      <c r="B5527" t="str">
        <f>VLOOKUP(A5527,Cafe_sales!$A$1:$O$10001,9,FALSE)</f>
        <v>Coffee</v>
      </c>
      <c r="C5527" s="6">
        <f>VLOOKUP(A5527,Cafe_sales!$A$1:$O$10001,10,FALSE)</f>
        <v>3</v>
      </c>
      <c r="D5527" s="10">
        <f>VLOOKUP(A5527,Cafe_sales!$A$1:$O$10001,11,FALSE)</f>
        <v>2</v>
      </c>
      <c r="E5527" s="6">
        <f>VLOOKUP(A5527,Cafe_sales!$A$1:$O$10001,12,FALSE)</f>
        <v>6</v>
      </c>
      <c r="F5527" t="str">
        <f>VLOOKUP(A5527,Cafe_sales!$A$1:$O$10001,13,FALSE)</f>
        <v>Default mode</v>
      </c>
      <c r="G5527" t="str">
        <f>VLOOKUP(A5527,Cafe_sales!$A$1:$O$10001,14,FALSE)</f>
        <v>In-store</v>
      </c>
      <c r="H5527" s="8">
        <f>VLOOKUP(A5527,Cafe_sales!$A$1:$O$10001,15,FALSE)</f>
        <v>45067</v>
      </c>
    </row>
    <row r="5528" spans="1:8" x14ac:dyDescent="0.35">
      <c r="A5528" t="s">
        <v>9210</v>
      </c>
      <c r="B5528" t="str">
        <f>VLOOKUP(A5528,Cafe_sales!$A$1:$O$10001,9,FALSE)</f>
        <v>Tea</v>
      </c>
      <c r="C5528" s="6">
        <f>VLOOKUP(A5528,Cafe_sales!$A$1:$O$10001,10,FALSE)</f>
        <v>5</v>
      </c>
      <c r="D5528" s="10">
        <f>VLOOKUP(A5528,Cafe_sales!$A$1:$O$10001,11,FALSE)</f>
        <v>1.5</v>
      </c>
      <c r="E5528" s="6">
        <f>VLOOKUP(A5528,Cafe_sales!$A$1:$O$10001,12,FALSE)</f>
        <v>7.5</v>
      </c>
      <c r="F5528" t="str">
        <f>VLOOKUP(A5528,Cafe_sales!$A$1:$O$10001,13,FALSE)</f>
        <v>Default mode</v>
      </c>
      <c r="G5528" t="str">
        <f>VLOOKUP(A5528,Cafe_sales!$A$1:$O$10001,14,FALSE)</f>
        <v>In-store</v>
      </c>
      <c r="H5528" s="8">
        <f>VLOOKUP(A5528,Cafe_sales!$A$1:$O$10001,15,FALSE)</f>
        <v>44985</v>
      </c>
    </row>
    <row r="5529" spans="1:8" x14ac:dyDescent="0.35">
      <c r="A5529" t="s">
        <v>5915</v>
      </c>
      <c r="B5529" t="str">
        <f>VLOOKUP(A5529,Cafe_sales!$A$1:$O$10001,9,FALSE)</f>
        <v>UNKNOWN</v>
      </c>
      <c r="C5529" s="6">
        <f>VLOOKUP(A5529,Cafe_sales!$A$1:$O$10001,10,FALSE)</f>
        <v>5</v>
      </c>
      <c r="D5529" s="10">
        <f>VLOOKUP(A5529,Cafe_sales!$A$1:$O$10001,11,FALSE)</f>
        <v>4</v>
      </c>
      <c r="E5529" s="6">
        <f>VLOOKUP(A5529,Cafe_sales!$A$1:$O$10001,12,FALSE)</f>
        <v>20</v>
      </c>
      <c r="F5529" t="str">
        <f>VLOOKUP(A5529,Cafe_sales!$A$1:$O$10001,13,FALSE)</f>
        <v>Digital Wallet</v>
      </c>
      <c r="G5529" t="str">
        <f>VLOOKUP(A5529,Cafe_sales!$A$1:$O$10001,14,FALSE)</f>
        <v>In-store</v>
      </c>
      <c r="H5529" s="8">
        <f>VLOOKUP(A5529,Cafe_sales!$A$1:$O$10001,15,FALSE)</f>
        <v>45291</v>
      </c>
    </row>
    <row r="5530" spans="1:8" x14ac:dyDescent="0.35">
      <c r="A5530" t="s">
        <v>1834</v>
      </c>
      <c r="B5530" t="str">
        <f>VLOOKUP(A5530,Cafe_sales!$A$1:$O$10001,9,FALSE)</f>
        <v>Tea</v>
      </c>
      <c r="C5530" s="6">
        <f>VLOOKUP(A5530,Cafe_sales!$A$1:$O$10001,10,FALSE)</f>
        <v>3</v>
      </c>
      <c r="D5530" s="10">
        <f>VLOOKUP(A5530,Cafe_sales!$A$1:$O$10001,11,FALSE)</f>
        <v>1.5</v>
      </c>
      <c r="E5530" s="6">
        <f>VLOOKUP(A5530,Cafe_sales!$A$1:$O$10001,12,FALSE)</f>
        <v>3</v>
      </c>
      <c r="F5530" t="str">
        <f>VLOOKUP(A5530,Cafe_sales!$A$1:$O$10001,13,FALSE)</f>
        <v>Digital Wallet</v>
      </c>
      <c r="G5530" t="str">
        <f>VLOOKUP(A5530,Cafe_sales!$A$1:$O$10001,14,FALSE)</f>
        <v>In-store</v>
      </c>
      <c r="H5530" s="8">
        <f>VLOOKUP(A5530,Cafe_sales!$A$1:$O$10001,15,FALSE)</f>
        <v>44978</v>
      </c>
    </row>
    <row r="5531" spans="1:8" x14ac:dyDescent="0.35">
      <c r="A5531" t="s">
        <v>8979</v>
      </c>
      <c r="B5531" t="str">
        <f>VLOOKUP(A5531,Cafe_sales!$A$1:$O$10001,9,FALSE)</f>
        <v>Salad</v>
      </c>
      <c r="C5531" s="6">
        <f>VLOOKUP(A5531,Cafe_sales!$A$1:$O$10001,10,FALSE)</f>
        <v>1</v>
      </c>
      <c r="D5531" s="10">
        <f>VLOOKUP(A5531,Cafe_sales!$A$1:$O$10001,11,FALSE)</f>
        <v>5</v>
      </c>
      <c r="E5531" s="6">
        <f>VLOOKUP(A5531,Cafe_sales!$A$1:$O$10001,12,FALSE)</f>
        <v>5</v>
      </c>
      <c r="F5531" t="str">
        <f>VLOOKUP(A5531,Cafe_sales!$A$1:$O$10001,13,FALSE)</f>
        <v>Credit Card</v>
      </c>
      <c r="G5531" t="str">
        <f>VLOOKUP(A5531,Cafe_sales!$A$1:$O$10001,14,FALSE)</f>
        <v>In-store</v>
      </c>
      <c r="H5531" s="8">
        <f>VLOOKUP(A5531,Cafe_sales!$A$1:$O$10001,15,FALSE)</f>
        <v>45026</v>
      </c>
    </row>
    <row r="5532" spans="1:8" x14ac:dyDescent="0.35">
      <c r="A5532" t="s">
        <v>6750</v>
      </c>
      <c r="B5532" t="str">
        <f>VLOOKUP(A5532,Cafe_sales!$A$1:$O$10001,9,FALSE)</f>
        <v>Salad</v>
      </c>
      <c r="C5532" s="6">
        <f>VLOOKUP(A5532,Cafe_sales!$A$1:$O$10001,10,FALSE)</f>
        <v>3</v>
      </c>
      <c r="D5532" s="10">
        <f>VLOOKUP(A5532,Cafe_sales!$A$1:$O$10001,11,FALSE)</f>
        <v>5</v>
      </c>
      <c r="E5532" s="6">
        <f>VLOOKUP(A5532,Cafe_sales!$A$1:$O$10001,12,FALSE)</f>
        <v>15</v>
      </c>
      <c r="F5532" t="str">
        <f>VLOOKUP(A5532,Cafe_sales!$A$1:$O$10001,13,FALSE)</f>
        <v>Cash</v>
      </c>
      <c r="G5532" t="str">
        <f>VLOOKUP(A5532,Cafe_sales!$A$1:$O$10001,14,FALSE)</f>
        <v>UNKNOWN</v>
      </c>
      <c r="H5532" s="8">
        <f>VLOOKUP(A5532,Cafe_sales!$A$1:$O$10001,15,FALSE)</f>
        <v>45282</v>
      </c>
    </row>
    <row r="5533" spans="1:8" hidden="1" x14ac:dyDescent="0.35">
      <c r="A5533" t="s">
        <v>9684</v>
      </c>
      <c r="B5533" t="str">
        <f>VLOOKUP(A5533,Cafe_sales!$A$1:$O$10001,9,FALSE)</f>
        <v>Sandwich</v>
      </c>
      <c r="C5533">
        <f>VLOOKUP(A5533,Cafe_sales!$A$1:$O$10001,10,FALSE)</f>
        <v>3</v>
      </c>
      <c r="D5533">
        <f>VLOOKUP(A5533,Cafe_sales!$A$1:$O$10001,11,FALSE)</f>
        <v>4</v>
      </c>
      <c r="E5533">
        <f>VLOOKUP(A5533,Cafe_sales!$A$1:$O$10001,12,FALSE)</f>
        <v>12</v>
      </c>
      <c r="F5533" t="str">
        <f>VLOOKUP(A5533,Cafe_sales!$A$1:$O$10001,13,FALSE)</f>
        <v>Default mode</v>
      </c>
      <c r="G5533" t="str">
        <f>VLOOKUP(A5533,Cafe_sales!$A$1:$O$10001,14,FALSE)</f>
        <v>Takeaway</v>
      </c>
      <c r="H5533" s="1">
        <f>VLOOKUP(A5533,Cafe_sales!$A$1:$O$10001,15,FALSE)</f>
        <v>45145</v>
      </c>
    </row>
    <row r="5534" spans="1:8" hidden="1" x14ac:dyDescent="0.35">
      <c r="A5534" t="s">
        <v>2123</v>
      </c>
      <c r="B5534" t="str">
        <f>VLOOKUP(A5534,Cafe_sales!$A$1:$O$10001,9,FALSE)</f>
        <v>Sandwich</v>
      </c>
      <c r="C5534">
        <f>VLOOKUP(A5534,Cafe_sales!$A$1:$O$10001,10,FALSE)</f>
        <v>5</v>
      </c>
      <c r="D5534">
        <f>VLOOKUP(A5534,Cafe_sales!$A$1:$O$10001,11,FALSE)</f>
        <v>4</v>
      </c>
      <c r="E5534">
        <f>VLOOKUP(A5534,Cafe_sales!$A$1:$O$10001,12,FALSE)</f>
        <v>20</v>
      </c>
      <c r="F5534" t="str">
        <f>VLOOKUP(A5534,Cafe_sales!$A$1:$O$10001,13,FALSE)</f>
        <v>Digital Wallet</v>
      </c>
      <c r="G5534" t="str">
        <f>VLOOKUP(A5534,Cafe_sales!$A$1:$O$10001,14,FALSE)</f>
        <v>Takeaway</v>
      </c>
      <c r="H5534" s="1">
        <f>VLOOKUP(A5534,Cafe_sales!$A$1:$O$10001,15,FALSE)</f>
        <v>44990</v>
      </c>
    </row>
    <row r="5535" spans="1:8" x14ac:dyDescent="0.35">
      <c r="A5535" t="s">
        <v>4315</v>
      </c>
      <c r="B5535" t="str">
        <f>VLOOKUP(A5535,Cafe_sales!$A$1:$O$10001,9,FALSE)</f>
        <v>Tea</v>
      </c>
      <c r="C5535" s="6">
        <f>VLOOKUP(A5535,Cafe_sales!$A$1:$O$10001,10,FALSE)</f>
        <v>2</v>
      </c>
      <c r="D5535" s="10">
        <f>VLOOKUP(A5535,Cafe_sales!$A$1:$O$10001,11,FALSE)</f>
        <v>1.5</v>
      </c>
      <c r="E5535" s="6">
        <f>VLOOKUP(A5535,Cafe_sales!$A$1:$O$10001,12,FALSE)</f>
        <v>3</v>
      </c>
      <c r="F5535" t="str">
        <f>VLOOKUP(A5535,Cafe_sales!$A$1:$O$10001,13,FALSE)</f>
        <v>Default mode</v>
      </c>
      <c r="G5535" t="str">
        <f>VLOOKUP(A5535,Cafe_sales!$A$1:$O$10001,14,FALSE)</f>
        <v>UNKNOWN</v>
      </c>
      <c r="H5535" s="8">
        <f>VLOOKUP(A5535,Cafe_sales!$A$1:$O$10001,15,FALSE)</f>
        <v>45029</v>
      </c>
    </row>
    <row r="5536" spans="1:8" x14ac:dyDescent="0.35">
      <c r="A5536" t="s">
        <v>5408</v>
      </c>
      <c r="B5536" t="str">
        <f>VLOOKUP(A5536,Cafe_sales!$A$1:$O$10001,9,FALSE)</f>
        <v>Coffee</v>
      </c>
      <c r="C5536" s="6">
        <f>VLOOKUP(A5536,Cafe_sales!$A$1:$O$10001,10,FALSE)</f>
        <v>5</v>
      </c>
      <c r="D5536" s="10">
        <f>VLOOKUP(A5536,Cafe_sales!$A$1:$O$10001,11,FALSE)</f>
        <v>2</v>
      </c>
      <c r="E5536" s="6">
        <f>VLOOKUP(A5536,Cafe_sales!$A$1:$O$10001,12,FALSE)</f>
        <v>10</v>
      </c>
      <c r="F5536" t="str">
        <f>VLOOKUP(A5536,Cafe_sales!$A$1:$O$10001,13,FALSE)</f>
        <v>Digital Wallet</v>
      </c>
      <c r="G5536" t="str">
        <f>VLOOKUP(A5536,Cafe_sales!$A$1:$O$10001,14,FALSE)</f>
        <v>In-store</v>
      </c>
      <c r="H5536" s="8">
        <f>VLOOKUP(A5536,Cafe_sales!$A$1:$O$10001,15,FALSE)</f>
        <v>45049</v>
      </c>
    </row>
    <row r="5537" spans="1:8" x14ac:dyDescent="0.35">
      <c r="A5537" t="s">
        <v>8947</v>
      </c>
      <c r="B5537" t="str">
        <f>VLOOKUP(A5537,Cafe_sales!$A$1:$O$10001,9,FALSE)</f>
        <v>Cake</v>
      </c>
      <c r="C5537" s="6">
        <f>VLOOKUP(A5537,Cafe_sales!$A$1:$O$10001,10,FALSE)</f>
        <v>2</v>
      </c>
      <c r="D5537" s="10">
        <f>VLOOKUP(A5537,Cafe_sales!$A$1:$O$10001,11,FALSE)</f>
        <v>3</v>
      </c>
      <c r="E5537" s="6">
        <f>VLOOKUP(A5537,Cafe_sales!$A$1:$O$10001,12,FALSE)</f>
        <v>6</v>
      </c>
      <c r="F5537" t="str">
        <f>VLOOKUP(A5537,Cafe_sales!$A$1:$O$10001,13,FALSE)</f>
        <v>Cash</v>
      </c>
      <c r="G5537" t="str">
        <f>VLOOKUP(A5537,Cafe_sales!$A$1:$O$10001,14,FALSE)</f>
        <v>In-store</v>
      </c>
      <c r="H5537" s="8">
        <f>VLOOKUP(A5537,Cafe_sales!$A$1:$O$10001,15,FALSE)</f>
        <v>44927</v>
      </c>
    </row>
    <row r="5538" spans="1:8" hidden="1" x14ac:dyDescent="0.35">
      <c r="A5538" t="s">
        <v>5803</v>
      </c>
      <c r="B5538" t="str">
        <f>VLOOKUP(A5538,Cafe_sales!$A$1:$O$10001,9,FALSE)</f>
        <v>Smoothie</v>
      </c>
      <c r="C5538">
        <f>VLOOKUP(A5538,Cafe_sales!$A$1:$O$10001,10,FALSE)</f>
        <v>2</v>
      </c>
      <c r="D5538">
        <f>VLOOKUP(A5538,Cafe_sales!$A$1:$O$10001,11,FALSE)</f>
        <v>4</v>
      </c>
      <c r="E5538">
        <f>VLOOKUP(A5538,Cafe_sales!$A$1:$O$10001,12,FALSE)</f>
        <v>8</v>
      </c>
      <c r="F5538" t="str">
        <f>VLOOKUP(A5538,Cafe_sales!$A$1:$O$10001,13,FALSE)</f>
        <v>Cash</v>
      </c>
      <c r="G5538" t="str">
        <f>VLOOKUP(A5538,Cafe_sales!$A$1:$O$10001,14,FALSE)</f>
        <v>Takeaway</v>
      </c>
      <c r="H5538" s="1">
        <f>VLOOKUP(A5538,Cafe_sales!$A$1:$O$10001,15,FALSE)</f>
        <v>45259</v>
      </c>
    </row>
    <row r="5539" spans="1:8" hidden="1" x14ac:dyDescent="0.35">
      <c r="A5539" t="s">
        <v>4864</v>
      </c>
      <c r="B5539" t="str">
        <f>VLOOKUP(A5539,Cafe_sales!$A$1:$O$10001,9,FALSE)</f>
        <v>Juice</v>
      </c>
      <c r="C5539">
        <f>VLOOKUP(A5539,Cafe_sales!$A$1:$O$10001,10,FALSE)</f>
        <v>1</v>
      </c>
      <c r="D5539">
        <f>VLOOKUP(A5539,Cafe_sales!$A$1:$O$10001,11,FALSE)</f>
        <v>3</v>
      </c>
      <c r="E5539">
        <f>VLOOKUP(A5539,Cafe_sales!$A$1:$O$10001,12,FALSE)</f>
        <v>3</v>
      </c>
      <c r="F5539" t="str">
        <f>VLOOKUP(A5539,Cafe_sales!$A$1:$O$10001,13,FALSE)</f>
        <v>Default mode</v>
      </c>
      <c r="G5539" t="str">
        <f>VLOOKUP(A5539,Cafe_sales!$A$1:$O$10001,14,FALSE)</f>
        <v>Takeaway</v>
      </c>
      <c r="H5539" s="1">
        <f>VLOOKUP(A5539,Cafe_sales!$A$1:$O$10001,15,FALSE)</f>
        <v>45230</v>
      </c>
    </row>
    <row r="5540" spans="1:8" hidden="1" x14ac:dyDescent="0.35">
      <c r="A5540" t="s">
        <v>8965</v>
      </c>
      <c r="B5540" t="str">
        <f>VLOOKUP(A5540,Cafe_sales!$A$1:$O$10001,9,FALSE)</f>
        <v>Tea</v>
      </c>
      <c r="C5540">
        <f>VLOOKUP(A5540,Cafe_sales!$A$1:$O$10001,10,FALSE)</f>
        <v>2</v>
      </c>
      <c r="D5540">
        <f>VLOOKUP(A5540,Cafe_sales!$A$1:$O$10001,11,FALSE)</f>
        <v>1.5</v>
      </c>
      <c r="E5540">
        <f>VLOOKUP(A5540,Cafe_sales!$A$1:$O$10001,12,FALSE)</f>
        <v>3</v>
      </c>
      <c r="F5540" t="str">
        <f>VLOOKUP(A5540,Cafe_sales!$A$1:$O$10001,13,FALSE)</f>
        <v>Credit Card</v>
      </c>
      <c r="G5540" t="str">
        <f>VLOOKUP(A5540,Cafe_sales!$A$1:$O$10001,14,FALSE)</f>
        <v>Takeaway</v>
      </c>
      <c r="H5540" s="1">
        <f>VLOOKUP(A5540,Cafe_sales!$A$1:$O$10001,15,FALSE)</f>
        <v>45102</v>
      </c>
    </row>
    <row r="5541" spans="1:8" x14ac:dyDescent="0.35">
      <c r="A5541" t="s">
        <v>6418</v>
      </c>
      <c r="B5541" t="str">
        <f>VLOOKUP(A5541,Cafe_sales!$A$1:$O$10001,9,FALSE)</f>
        <v>Cake</v>
      </c>
      <c r="C5541" s="6">
        <f>VLOOKUP(A5541,Cafe_sales!$A$1:$O$10001,10,FALSE)</f>
        <v>1</v>
      </c>
      <c r="D5541" s="10">
        <f>VLOOKUP(A5541,Cafe_sales!$A$1:$O$10001,11,FALSE)</f>
        <v>3</v>
      </c>
      <c r="E5541" s="6">
        <f>VLOOKUP(A5541,Cafe_sales!$A$1:$O$10001,12,FALSE)</f>
        <v>3</v>
      </c>
      <c r="F5541" t="str">
        <f>VLOOKUP(A5541,Cafe_sales!$A$1:$O$10001,13,FALSE)</f>
        <v>Digital Wallet</v>
      </c>
      <c r="G5541" t="str">
        <f>VLOOKUP(A5541,Cafe_sales!$A$1:$O$10001,14,FALSE)</f>
        <v>In-store</v>
      </c>
      <c r="H5541" s="8">
        <f>VLOOKUP(A5541,Cafe_sales!$A$1:$O$10001,15,FALSE)</f>
        <v>45234</v>
      </c>
    </row>
    <row r="5542" spans="1:8" x14ac:dyDescent="0.35">
      <c r="A5542" t="s">
        <v>3387</v>
      </c>
      <c r="B5542" t="str">
        <f>VLOOKUP(A5542,Cafe_sales!$A$1:$O$10001,9,FALSE)</f>
        <v>Salad</v>
      </c>
      <c r="C5542" s="6">
        <f>VLOOKUP(A5542,Cafe_sales!$A$1:$O$10001,10,FALSE)</f>
        <v>4</v>
      </c>
      <c r="D5542" s="10">
        <f>VLOOKUP(A5542,Cafe_sales!$A$1:$O$10001,11,FALSE)</f>
        <v>5</v>
      </c>
      <c r="E5542" s="6">
        <f>VLOOKUP(A5542,Cafe_sales!$A$1:$O$10001,12,FALSE)</f>
        <v>20</v>
      </c>
      <c r="F5542" t="str">
        <f>VLOOKUP(A5542,Cafe_sales!$A$1:$O$10001,13,FALSE)</f>
        <v>Digital Wallet</v>
      </c>
      <c r="G5542" t="str">
        <f>VLOOKUP(A5542,Cafe_sales!$A$1:$O$10001,14,FALSE)</f>
        <v>In-store</v>
      </c>
      <c r="H5542" s="8">
        <f>VLOOKUP(A5542,Cafe_sales!$A$1:$O$10001,15,FALSE)</f>
        <v>45093</v>
      </c>
    </row>
    <row r="5543" spans="1:8" x14ac:dyDescent="0.35">
      <c r="A5543" t="s">
        <v>1253</v>
      </c>
      <c r="B5543" t="str">
        <f>VLOOKUP(A5543,Cafe_sales!$A$1:$O$10001,9,FALSE)</f>
        <v>Coffee</v>
      </c>
      <c r="C5543" s="6">
        <f>VLOOKUP(A5543,Cafe_sales!$A$1:$O$10001,10,FALSE)</f>
        <v>2</v>
      </c>
      <c r="D5543" s="10">
        <f>VLOOKUP(A5543,Cafe_sales!$A$1:$O$10001,11,FALSE)</f>
        <v>2</v>
      </c>
      <c r="E5543" s="6">
        <f>VLOOKUP(A5543,Cafe_sales!$A$1:$O$10001,12,FALSE)</f>
        <v>4</v>
      </c>
      <c r="F5543" t="str">
        <f>VLOOKUP(A5543,Cafe_sales!$A$1:$O$10001,13,FALSE)</f>
        <v>Credit Card</v>
      </c>
      <c r="G5543" t="str">
        <f>VLOOKUP(A5543,Cafe_sales!$A$1:$O$10001,14,FALSE)</f>
        <v>UNKNOWN</v>
      </c>
      <c r="H5543" s="8">
        <f>VLOOKUP(A5543,Cafe_sales!$A$1:$O$10001,15,FALSE)</f>
        <v>45097</v>
      </c>
    </row>
    <row r="5544" spans="1:8" x14ac:dyDescent="0.35">
      <c r="A5544" t="s">
        <v>7698</v>
      </c>
      <c r="B5544" t="str">
        <f>VLOOKUP(A5544,Cafe_sales!$A$1:$O$10001,9,FALSE)</f>
        <v>Tea</v>
      </c>
      <c r="C5544" s="6">
        <f>VLOOKUP(A5544,Cafe_sales!$A$1:$O$10001,10,FALSE)</f>
        <v>3</v>
      </c>
      <c r="D5544" s="10">
        <f>VLOOKUP(A5544,Cafe_sales!$A$1:$O$10001,11,FALSE)</f>
        <v>1.5</v>
      </c>
      <c r="E5544" s="6">
        <f>VLOOKUP(A5544,Cafe_sales!$A$1:$O$10001,12,FALSE)</f>
        <v>4.5</v>
      </c>
      <c r="F5544" t="str">
        <f>VLOOKUP(A5544,Cafe_sales!$A$1:$O$10001,13,FALSE)</f>
        <v>Default mode</v>
      </c>
      <c r="G5544" t="str">
        <f>VLOOKUP(A5544,Cafe_sales!$A$1:$O$10001,14,FALSE)</f>
        <v>In-store</v>
      </c>
      <c r="H5544" s="8">
        <f>VLOOKUP(A5544,Cafe_sales!$A$1:$O$10001,15,FALSE)</f>
        <v>45273</v>
      </c>
    </row>
    <row r="5545" spans="1:8" hidden="1" x14ac:dyDescent="0.35">
      <c r="A5545" t="s">
        <v>6252</v>
      </c>
      <c r="B5545" t="str">
        <f>VLOOKUP(A5545,Cafe_sales!$A$1:$O$10001,9,FALSE)</f>
        <v>Cake</v>
      </c>
      <c r="C5545">
        <f>VLOOKUP(A5545,Cafe_sales!$A$1:$O$10001,10,FALSE)</f>
        <v>5</v>
      </c>
      <c r="D5545">
        <f>VLOOKUP(A5545,Cafe_sales!$A$1:$O$10001,11,FALSE)</f>
        <v>3</v>
      </c>
      <c r="E5545">
        <f>VLOOKUP(A5545,Cafe_sales!$A$1:$O$10001,12,FALSE)</f>
        <v>15</v>
      </c>
      <c r="F5545" t="str">
        <f>VLOOKUP(A5545,Cafe_sales!$A$1:$O$10001,13,FALSE)</f>
        <v>Credit Card</v>
      </c>
      <c r="G5545" t="str">
        <f>VLOOKUP(A5545,Cafe_sales!$A$1:$O$10001,14,FALSE)</f>
        <v>Takeaway</v>
      </c>
      <c r="H5545" s="1">
        <f>VLOOKUP(A5545,Cafe_sales!$A$1:$O$10001,15,FALSE)</f>
        <v>45239</v>
      </c>
    </row>
    <row r="5546" spans="1:8" x14ac:dyDescent="0.35">
      <c r="A5546" t="s">
        <v>9923</v>
      </c>
      <c r="B5546" t="str">
        <f>VLOOKUP(A5546,Cafe_sales!$A$1:$O$10001,9,FALSE)</f>
        <v>Juice</v>
      </c>
      <c r="C5546" s="6">
        <f>VLOOKUP(A5546,Cafe_sales!$A$1:$O$10001,10,FALSE)</f>
        <v>5</v>
      </c>
      <c r="D5546" s="10">
        <f>VLOOKUP(A5546,Cafe_sales!$A$1:$O$10001,11,FALSE)</f>
        <v>3</v>
      </c>
      <c r="E5546" s="6">
        <f>VLOOKUP(A5546,Cafe_sales!$A$1:$O$10001,12,FALSE)</f>
        <v>15</v>
      </c>
      <c r="F5546" t="str">
        <f>VLOOKUP(A5546,Cafe_sales!$A$1:$O$10001,13,FALSE)</f>
        <v>Credit Card</v>
      </c>
      <c r="G5546" t="str">
        <f>VLOOKUP(A5546,Cafe_sales!$A$1:$O$10001,14,FALSE)</f>
        <v>UNKNOWN</v>
      </c>
      <c r="H5546" s="8">
        <f>VLOOKUP(A5546,Cafe_sales!$A$1:$O$10001,15,FALSE)</f>
        <v>44992</v>
      </c>
    </row>
    <row r="5547" spans="1:8" hidden="1" x14ac:dyDescent="0.35">
      <c r="A5547" t="s">
        <v>5905</v>
      </c>
      <c r="B5547" t="str">
        <f>VLOOKUP(A5547,Cafe_sales!$A$1:$O$10001,9,FALSE)</f>
        <v>Sandwich</v>
      </c>
      <c r="C5547">
        <f>VLOOKUP(A5547,Cafe_sales!$A$1:$O$10001,10,FALSE)</f>
        <v>3</v>
      </c>
      <c r="D5547">
        <f>VLOOKUP(A5547,Cafe_sales!$A$1:$O$10001,11,FALSE)</f>
        <v>4</v>
      </c>
      <c r="E5547">
        <f>VLOOKUP(A5547,Cafe_sales!$A$1:$O$10001,12,FALSE)</f>
        <v>12</v>
      </c>
      <c r="F5547" t="str">
        <f>VLOOKUP(A5547,Cafe_sales!$A$1:$O$10001,13,FALSE)</f>
        <v>Credit Card</v>
      </c>
      <c r="G5547" t="str">
        <f>VLOOKUP(A5547,Cafe_sales!$A$1:$O$10001,14,FALSE)</f>
        <v>Takeaway</v>
      </c>
      <c r="H5547" s="1">
        <f>VLOOKUP(A5547,Cafe_sales!$A$1:$O$10001,15,FALSE)</f>
        <v>45276</v>
      </c>
    </row>
    <row r="5548" spans="1:8" hidden="1" x14ac:dyDescent="0.35">
      <c r="A5548" t="s">
        <v>9730</v>
      </c>
      <c r="B5548" t="str">
        <f>VLOOKUP(A5548,Cafe_sales!$A$1:$O$10001,9,FALSE)</f>
        <v>Salad</v>
      </c>
      <c r="C5548">
        <f>VLOOKUP(A5548,Cafe_sales!$A$1:$O$10001,10,FALSE)</f>
        <v>5</v>
      </c>
      <c r="D5548">
        <f>VLOOKUP(A5548,Cafe_sales!$A$1:$O$10001,11,FALSE)</f>
        <v>5</v>
      </c>
      <c r="E5548">
        <f>VLOOKUP(A5548,Cafe_sales!$A$1:$O$10001,12,FALSE)</f>
        <v>25</v>
      </c>
      <c r="F5548" t="str">
        <f>VLOOKUP(A5548,Cafe_sales!$A$1:$O$10001,13,FALSE)</f>
        <v>Credit Card</v>
      </c>
      <c r="G5548" t="str">
        <f>VLOOKUP(A5548,Cafe_sales!$A$1:$O$10001,14,FALSE)</f>
        <v>Takeaway</v>
      </c>
      <c r="H5548" s="1">
        <f>VLOOKUP(A5548,Cafe_sales!$A$1:$O$10001,15,FALSE)</f>
        <v>45209</v>
      </c>
    </row>
    <row r="5549" spans="1:8" hidden="1" x14ac:dyDescent="0.35">
      <c r="A5549" t="s">
        <v>787</v>
      </c>
      <c r="B5549" t="str">
        <f>VLOOKUP(A5549,Cafe_sales!$A$1:$O$10001,9,FALSE)</f>
        <v>Tea</v>
      </c>
      <c r="C5549">
        <f>VLOOKUP(A5549,Cafe_sales!$A$1:$O$10001,10,FALSE)</f>
        <v>4</v>
      </c>
      <c r="D5549">
        <f>VLOOKUP(A5549,Cafe_sales!$A$1:$O$10001,11,FALSE)</f>
        <v>1.5</v>
      </c>
      <c r="E5549">
        <f>VLOOKUP(A5549,Cafe_sales!$A$1:$O$10001,12,FALSE)</f>
        <v>6</v>
      </c>
      <c r="F5549" t="str">
        <f>VLOOKUP(A5549,Cafe_sales!$A$1:$O$10001,13,FALSE)</f>
        <v>Default mode</v>
      </c>
      <c r="G5549" t="str">
        <f>VLOOKUP(A5549,Cafe_sales!$A$1:$O$10001,14,FALSE)</f>
        <v>Takeaway</v>
      </c>
      <c r="H5549" s="1">
        <f>VLOOKUP(A5549,Cafe_sales!$A$1:$O$10001,15,FALSE)</f>
        <v>44955</v>
      </c>
    </row>
    <row r="5550" spans="1:8" x14ac:dyDescent="0.35">
      <c r="A5550" t="s">
        <v>6241</v>
      </c>
      <c r="B5550" t="str">
        <f>VLOOKUP(A5550,Cafe_sales!$A$1:$O$10001,9,FALSE)</f>
        <v>UNKNOWN</v>
      </c>
      <c r="C5550" s="6">
        <f>VLOOKUP(A5550,Cafe_sales!$A$1:$O$10001,10,FALSE)</f>
        <v>4</v>
      </c>
      <c r="D5550" s="10">
        <f>VLOOKUP(A5550,Cafe_sales!$A$1:$O$10001,11,FALSE)</f>
        <v>5</v>
      </c>
      <c r="E5550" s="6">
        <f>VLOOKUP(A5550,Cafe_sales!$A$1:$O$10001,12,FALSE)</f>
        <v>20</v>
      </c>
      <c r="F5550" t="str">
        <f>VLOOKUP(A5550,Cafe_sales!$A$1:$O$10001,13,FALSE)</f>
        <v>Credit Card</v>
      </c>
      <c r="G5550" t="str">
        <f>VLOOKUP(A5550,Cafe_sales!$A$1:$O$10001,14,FALSE)</f>
        <v>UNKNOWN</v>
      </c>
      <c r="H5550" s="8">
        <f>VLOOKUP(A5550,Cafe_sales!$A$1:$O$10001,15,FALSE)</f>
        <v>45121</v>
      </c>
    </row>
    <row r="5551" spans="1:8" hidden="1" x14ac:dyDescent="0.35">
      <c r="A5551" t="s">
        <v>6531</v>
      </c>
      <c r="B5551" t="str">
        <f>VLOOKUP(A5551,Cafe_sales!$A$1:$O$10001,9,FALSE)</f>
        <v>UNKNOWN</v>
      </c>
      <c r="C5551">
        <f>VLOOKUP(A5551,Cafe_sales!$A$1:$O$10001,10,FALSE)</f>
        <v>3</v>
      </c>
      <c r="D5551">
        <f>VLOOKUP(A5551,Cafe_sales!$A$1:$O$10001,11,FALSE)</f>
        <v>4</v>
      </c>
      <c r="E5551">
        <f>VLOOKUP(A5551,Cafe_sales!$A$1:$O$10001,12,FALSE)</f>
        <v>12</v>
      </c>
      <c r="F5551" t="str">
        <f>VLOOKUP(A5551,Cafe_sales!$A$1:$O$10001,13,FALSE)</f>
        <v>Cash</v>
      </c>
      <c r="G5551" t="str">
        <f>VLOOKUP(A5551,Cafe_sales!$A$1:$O$10001,14,FALSE)</f>
        <v>Takeaway</v>
      </c>
      <c r="H5551" s="1">
        <f>VLOOKUP(A5551,Cafe_sales!$A$1:$O$10001,15,FALSE)</f>
        <v>44971</v>
      </c>
    </row>
    <row r="5552" spans="1:8" x14ac:dyDescent="0.35">
      <c r="A5552" t="s">
        <v>2275</v>
      </c>
      <c r="B5552" t="str">
        <f>VLOOKUP(A5552,Cafe_sales!$A$1:$O$10001,9,FALSE)</f>
        <v>Sandwich</v>
      </c>
      <c r="C5552" s="6">
        <f>VLOOKUP(A5552,Cafe_sales!$A$1:$O$10001,10,FALSE)</f>
        <v>2</v>
      </c>
      <c r="D5552" s="10">
        <f>VLOOKUP(A5552,Cafe_sales!$A$1:$O$10001,11,FALSE)</f>
        <v>4</v>
      </c>
      <c r="E5552" s="6">
        <f>VLOOKUP(A5552,Cafe_sales!$A$1:$O$10001,12,FALSE)</f>
        <v>8</v>
      </c>
      <c r="F5552" t="str">
        <f>VLOOKUP(A5552,Cafe_sales!$A$1:$O$10001,13,FALSE)</f>
        <v>Digital Wallet</v>
      </c>
      <c r="G5552" t="str">
        <f>VLOOKUP(A5552,Cafe_sales!$A$1:$O$10001,14,FALSE)</f>
        <v>UNKNOWN</v>
      </c>
      <c r="H5552" s="8">
        <f>VLOOKUP(A5552,Cafe_sales!$A$1:$O$10001,15,FALSE)</f>
        <v>45102</v>
      </c>
    </row>
    <row r="5553" spans="1:8" x14ac:dyDescent="0.35">
      <c r="A5553" t="s">
        <v>9333</v>
      </c>
      <c r="B5553" t="str">
        <f>VLOOKUP(A5553,Cafe_sales!$A$1:$O$10001,9,FALSE)</f>
        <v>Cookie</v>
      </c>
      <c r="C5553" s="6">
        <f>VLOOKUP(A5553,Cafe_sales!$A$1:$O$10001,10,FALSE)</f>
        <v>2</v>
      </c>
      <c r="D5553" s="10">
        <f>VLOOKUP(A5553,Cafe_sales!$A$1:$O$10001,11,FALSE)</f>
        <v>1</v>
      </c>
      <c r="E5553" s="6">
        <f>VLOOKUP(A5553,Cafe_sales!$A$1:$O$10001,12,FALSE)</f>
        <v>2</v>
      </c>
      <c r="F5553" t="str">
        <f>VLOOKUP(A5553,Cafe_sales!$A$1:$O$10001,13,FALSE)</f>
        <v>Cash</v>
      </c>
      <c r="G5553" t="str">
        <f>VLOOKUP(A5553,Cafe_sales!$A$1:$O$10001,14,FALSE)</f>
        <v>UNKNOWN</v>
      </c>
      <c r="H5553" s="8">
        <f>VLOOKUP(A5553,Cafe_sales!$A$1:$O$10001,15,FALSE)</f>
        <v>45221</v>
      </c>
    </row>
    <row r="5554" spans="1:8" x14ac:dyDescent="0.35">
      <c r="A5554" t="s">
        <v>8669</v>
      </c>
      <c r="B5554" t="str">
        <f>VLOOKUP(A5554,Cafe_sales!$A$1:$O$10001,9,FALSE)</f>
        <v>Sandwich</v>
      </c>
      <c r="C5554" s="6">
        <f>VLOOKUP(A5554,Cafe_sales!$A$1:$O$10001,10,FALSE)</f>
        <v>4</v>
      </c>
      <c r="D5554" s="10">
        <f>VLOOKUP(A5554,Cafe_sales!$A$1:$O$10001,11,FALSE)</f>
        <v>4</v>
      </c>
      <c r="E5554" s="6">
        <f>VLOOKUP(A5554,Cafe_sales!$A$1:$O$10001,12,FALSE)</f>
        <v>16</v>
      </c>
      <c r="F5554" t="str">
        <f>VLOOKUP(A5554,Cafe_sales!$A$1:$O$10001,13,FALSE)</f>
        <v>Cash</v>
      </c>
      <c r="G5554" t="str">
        <f>VLOOKUP(A5554,Cafe_sales!$A$1:$O$10001,14,FALSE)</f>
        <v>In-store</v>
      </c>
      <c r="H5554" s="8">
        <f>VLOOKUP(A5554,Cafe_sales!$A$1:$O$10001,15,FALSE)</f>
        <v>45239</v>
      </c>
    </row>
    <row r="5555" spans="1:8" hidden="1" x14ac:dyDescent="0.35">
      <c r="A5555" t="s">
        <v>7458</v>
      </c>
      <c r="B5555" t="str">
        <f>VLOOKUP(A5555,Cafe_sales!$A$1:$O$10001,9,FALSE)</f>
        <v>UNKNOWN</v>
      </c>
      <c r="C5555">
        <f>VLOOKUP(A5555,Cafe_sales!$A$1:$O$10001,10,FALSE)</f>
        <v>1</v>
      </c>
      <c r="D5555">
        <f>VLOOKUP(A5555,Cafe_sales!$A$1:$O$10001,11,FALSE)</f>
        <v>1</v>
      </c>
      <c r="E5555">
        <f>VLOOKUP(A5555,Cafe_sales!$A$1:$O$10001,12,FALSE)</f>
        <v>1</v>
      </c>
      <c r="F5555" t="str">
        <f>VLOOKUP(A5555,Cafe_sales!$A$1:$O$10001,13,FALSE)</f>
        <v>Default mode</v>
      </c>
      <c r="G5555" t="str">
        <f>VLOOKUP(A5555,Cafe_sales!$A$1:$O$10001,14,FALSE)</f>
        <v>Takeaway</v>
      </c>
      <c r="H5555" s="1">
        <f>VLOOKUP(A5555,Cafe_sales!$A$1:$O$10001,15,FALSE)</f>
        <v>44946</v>
      </c>
    </row>
    <row r="5556" spans="1:8" x14ac:dyDescent="0.35">
      <c r="A5556" t="s">
        <v>1442</v>
      </c>
      <c r="B5556" t="str">
        <f>VLOOKUP(A5556,Cafe_sales!$A$1:$O$10001,9,FALSE)</f>
        <v>Cake</v>
      </c>
      <c r="C5556" s="6">
        <f>VLOOKUP(A5556,Cafe_sales!$A$1:$O$10001,10,FALSE)</f>
        <v>2</v>
      </c>
      <c r="D5556" s="10">
        <f>VLOOKUP(A5556,Cafe_sales!$A$1:$O$10001,11,FALSE)</f>
        <v>3</v>
      </c>
      <c r="E5556" s="6">
        <f>VLOOKUP(A5556,Cafe_sales!$A$1:$O$10001,12,FALSE)</f>
        <v>6</v>
      </c>
      <c r="F5556" t="str">
        <f>VLOOKUP(A5556,Cafe_sales!$A$1:$O$10001,13,FALSE)</f>
        <v>Credit Card</v>
      </c>
      <c r="G5556" t="str">
        <f>VLOOKUP(A5556,Cafe_sales!$A$1:$O$10001,14,FALSE)</f>
        <v>In-store</v>
      </c>
      <c r="H5556" s="8">
        <f>VLOOKUP(A5556,Cafe_sales!$A$1:$O$10001,15,FALSE)</f>
        <v>45144</v>
      </c>
    </row>
    <row r="5557" spans="1:8" x14ac:dyDescent="0.35">
      <c r="A5557" t="s">
        <v>9947</v>
      </c>
      <c r="B5557" t="str">
        <f>VLOOKUP(A5557,Cafe_sales!$A$1:$O$10001,9,FALSE)</f>
        <v>Juice</v>
      </c>
      <c r="C5557" s="6">
        <f>VLOOKUP(A5557,Cafe_sales!$A$1:$O$10001,10,FALSE)</f>
        <v>2</v>
      </c>
      <c r="D5557" s="10">
        <f>VLOOKUP(A5557,Cafe_sales!$A$1:$O$10001,11,FALSE)</f>
        <v>0</v>
      </c>
      <c r="E5557" s="6">
        <f>VLOOKUP(A5557,Cafe_sales!$A$1:$O$10001,12,FALSE)</f>
        <v>6</v>
      </c>
      <c r="F5557" t="str">
        <f>VLOOKUP(A5557,Cafe_sales!$A$1:$O$10001,13,FALSE)</f>
        <v>Digital Wallet</v>
      </c>
      <c r="G5557" t="str">
        <f>VLOOKUP(A5557,Cafe_sales!$A$1:$O$10001,14,FALSE)</f>
        <v>UNKNOWN</v>
      </c>
      <c r="H5557" s="8">
        <f>VLOOKUP(A5557,Cafe_sales!$A$1:$O$10001,15,FALSE)</f>
        <v>45284</v>
      </c>
    </row>
    <row r="5558" spans="1:8" x14ac:dyDescent="0.35">
      <c r="A5558" t="s">
        <v>3368</v>
      </c>
      <c r="B5558" t="str">
        <f>VLOOKUP(A5558,Cafe_sales!$A$1:$O$10001,9,FALSE)</f>
        <v>Juice</v>
      </c>
      <c r="C5558" s="6">
        <f>VLOOKUP(A5558,Cafe_sales!$A$1:$O$10001,10,FALSE)</f>
        <v>4</v>
      </c>
      <c r="D5558" s="10">
        <f>VLOOKUP(A5558,Cafe_sales!$A$1:$O$10001,11,FALSE)</f>
        <v>3</v>
      </c>
      <c r="E5558" s="6">
        <f>VLOOKUP(A5558,Cafe_sales!$A$1:$O$10001,12,FALSE)</f>
        <v>12</v>
      </c>
      <c r="F5558" t="str">
        <f>VLOOKUP(A5558,Cafe_sales!$A$1:$O$10001,13,FALSE)</f>
        <v>Credit Card</v>
      </c>
      <c r="G5558" t="str">
        <f>VLOOKUP(A5558,Cafe_sales!$A$1:$O$10001,14,FALSE)</f>
        <v>In-store</v>
      </c>
      <c r="H5558" s="8">
        <f>VLOOKUP(A5558,Cafe_sales!$A$1:$O$10001,15,FALSE)</f>
        <v>45286</v>
      </c>
    </row>
    <row r="5559" spans="1:8" x14ac:dyDescent="0.35">
      <c r="A5559" t="s">
        <v>2872</v>
      </c>
      <c r="B5559" t="str">
        <f>VLOOKUP(A5559,Cafe_sales!$A$1:$O$10001,9,FALSE)</f>
        <v>Juice</v>
      </c>
      <c r="C5559" s="6">
        <f>VLOOKUP(A5559,Cafe_sales!$A$1:$O$10001,10,FALSE)</f>
        <v>3</v>
      </c>
      <c r="D5559" s="10">
        <f>VLOOKUP(A5559,Cafe_sales!$A$1:$O$10001,11,FALSE)</f>
        <v>3</v>
      </c>
      <c r="E5559" s="6">
        <f>VLOOKUP(A5559,Cafe_sales!$A$1:$O$10001,12,FALSE)</f>
        <v>9</v>
      </c>
      <c r="F5559" t="str">
        <f>VLOOKUP(A5559,Cafe_sales!$A$1:$O$10001,13,FALSE)</f>
        <v>Digital Wallet</v>
      </c>
      <c r="G5559" t="str">
        <f>VLOOKUP(A5559,Cafe_sales!$A$1:$O$10001,14,FALSE)</f>
        <v>In-store</v>
      </c>
      <c r="H5559" s="8">
        <f>VLOOKUP(A5559,Cafe_sales!$A$1:$O$10001,15,FALSE)</f>
        <v>44994</v>
      </c>
    </row>
    <row r="5560" spans="1:8" x14ac:dyDescent="0.35">
      <c r="A5560" t="s">
        <v>2408</v>
      </c>
      <c r="B5560" t="str">
        <f>VLOOKUP(A5560,Cafe_sales!$A$1:$O$10001,9,FALSE)</f>
        <v>Sandwich</v>
      </c>
      <c r="C5560" s="6">
        <f>VLOOKUP(A5560,Cafe_sales!$A$1:$O$10001,10,FALSE)</f>
        <v>2</v>
      </c>
      <c r="D5560" s="10">
        <f>VLOOKUP(A5560,Cafe_sales!$A$1:$O$10001,11,FALSE)</f>
        <v>4</v>
      </c>
      <c r="E5560" s="6">
        <f>VLOOKUP(A5560,Cafe_sales!$A$1:$O$10001,12,FALSE)</f>
        <v>8</v>
      </c>
      <c r="F5560" t="str">
        <f>VLOOKUP(A5560,Cafe_sales!$A$1:$O$10001,13,FALSE)</f>
        <v>Default mode</v>
      </c>
      <c r="G5560" t="str">
        <f>VLOOKUP(A5560,Cafe_sales!$A$1:$O$10001,14,FALSE)</f>
        <v>UNKNOWN</v>
      </c>
      <c r="H5560" s="8">
        <f>VLOOKUP(A5560,Cafe_sales!$A$1:$O$10001,15,FALSE)</f>
        <v>45131</v>
      </c>
    </row>
    <row r="5561" spans="1:8" x14ac:dyDescent="0.35">
      <c r="A5561" t="s">
        <v>9261</v>
      </c>
      <c r="B5561" t="str">
        <f>VLOOKUP(A5561,Cafe_sales!$A$1:$O$10001,9,FALSE)</f>
        <v>Juice</v>
      </c>
      <c r="C5561" s="6">
        <f>VLOOKUP(A5561,Cafe_sales!$A$1:$O$10001,10,FALSE)</f>
        <v>3.2248275862068967</v>
      </c>
      <c r="D5561" s="10">
        <f>VLOOKUP(A5561,Cafe_sales!$A$1:$O$10001,11,FALSE)</f>
        <v>4</v>
      </c>
      <c r="E5561" s="6">
        <f>VLOOKUP(A5561,Cafe_sales!$A$1:$O$10001,12,FALSE)</f>
        <v>8</v>
      </c>
      <c r="F5561" t="str">
        <f>VLOOKUP(A5561,Cafe_sales!$A$1:$O$10001,13,FALSE)</f>
        <v>Credit Card</v>
      </c>
      <c r="G5561" t="str">
        <f>VLOOKUP(A5561,Cafe_sales!$A$1:$O$10001,14,FALSE)</f>
        <v>UNKNOWN</v>
      </c>
      <c r="H5561" s="8">
        <f>VLOOKUP(A5561,Cafe_sales!$A$1:$O$10001,15,FALSE)</f>
        <v>45140</v>
      </c>
    </row>
    <row r="5562" spans="1:8" x14ac:dyDescent="0.35">
      <c r="A5562" t="s">
        <v>2716</v>
      </c>
      <c r="B5562" t="str">
        <f>VLOOKUP(A5562,Cafe_sales!$A$1:$O$10001,9,FALSE)</f>
        <v>Smoothie</v>
      </c>
      <c r="C5562" s="6">
        <f>VLOOKUP(A5562,Cafe_sales!$A$1:$O$10001,10,FALSE)</f>
        <v>4</v>
      </c>
      <c r="D5562" s="10">
        <f>VLOOKUP(A5562,Cafe_sales!$A$1:$O$10001,11,FALSE)</f>
        <v>4</v>
      </c>
      <c r="E5562" s="6">
        <f>VLOOKUP(A5562,Cafe_sales!$A$1:$O$10001,12,FALSE)</f>
        <v>16</v>
      </c>
      <c r="F5562" t="str">
        <f>VLOOKUP(A5562,Cafe_sales!$A$1:$O$10001,13,FALSE)</f>
        <v>Cash</v>
      </c>
      <c r="G5562" t="str">
        <f>VLOOKUP(A5562,Cafe_sales!$A$1:$O$10001,14,FALSE)</f>
        <v>UNKNOWN</v>
      </c>
      <c r="H5562" s="8">
        <f>VLOOKUP(A5562,Cafe_sales!$A$1:$O$10001,15,FALSE)</f>
        <v>45140</v>
      </c>
    </row>
    <row r="5563" spans="1:8" x14ac:dyDescent="0.35">
      <c r="A5563" t="s">
        <v>4845</v>
      </c>
      <c r="B5563" t="str">
        <f>VLOOKUP(A5563,Cafe_sales!$A$1:$O$10001,9,FALSE)</f>
        <v>Cake</v>
      </c>
      <c r="C5563" s="6">
        <f>VLOOKUP(A5563,Cafe_sales!$A$1:$O$10001,10,FALSE)</f>
        <v>1</v>
      </c>
      <c r="D5563" s="10">
        <f>VLOOKUP(A5563,Cafe_sales!$A$1:$O$10001,11,FALSE)</f>
        <v>3</v>
      </c>
      <c r="E5563" s="6">
        <f>VLOOKUP(A5563,Cafe_sales!$A$1:$O$10001,12,FALSE)</f>
        <v>3</v>
      </c>
      <c r="F5563" t="str">
        <f>VLOOKUP(A5563,Cafe_sales!$A$1:$O$10001,13,FALSE)</f>
        <v>Digital Wallet</v>
      </c>
      <c r="G5563" t="str">
        <f>VLOOKUP(A5563,Cafe_sales!$A$1:$O$10001,14,FALSE)</f>
        <v>In-store</v>
      </c>
      <c r="H5563" s="8">
        <f>VLOOKUP(A5563,Cafe_sales!$A$1:$O$10001,15,FALSE)</f>
        <v>44934</v>
      </c>
    </row>
    <row r="5564" spans="1:8" hidden="1" x14ac:dyDescent="0.35">
      <c r="A5564" t="s">
        <v>8710</v>
      </c>
      <c r="B5564" t="str">
        <f>VLOOKUP(A5564,Cafe_sales!$A$1:$O$10001,9,FALSE)</f>
        <v>Juice</v>
      </c>
      <c r="C5564">
        <f>VLOOKUP(A5564,Cafe_sales!$A$1:$O$10001,10,FALSE)</f>
        <v>5</v>
      </c>
      <c r="D5564">
        <f>VLOOKUP(A5564,Cafe_sales!$A$1:$O$10001,11,FALSE)</f>
        <v>3</v>
      </c>
      <c r="E5564">
        <f>VLOOKUP(A5564,Cafe_sales!$A$1:$O$10001,12,FALSE)</f>
        <v>15</v>
      </c>
      <c r="F5564" t="str">
        <f>VLOOKUP(A5564,Cafe_sales!$A$1:$O$10001,13,FALSE)</f>
        <v>Cash</v>
      </c>
      <c r="G5564" t="str">
        <f>VLOOKUP(A5564,Cafe_sales!$A$1:$O$10001,14,FALSE)</f>
        <v>Takeaway</v>
      </c>
      <c r="H5564" s="1">
        <f>VLOOKUP(A5564,Cafe_sales!$A$1:$O$10001,15,FALSE)</f>
        <v>45200</v>
      </c>
    </row>
    <row r="5565" spans="1:8" hidden="1" x14ac:dyDescent="0.35">
      <c r="A5565" t="s">
        <v>7595</v>
      </c>
      <c r="B5565" t="str">
        <f>VLOOKUP(A5565,Cafe_sales!$A$1:$O$10001,9,FALSE)</f>
        <v>Coffee</v>
      </c>
      <c r="C5565">
        <f>VLOOKUP(A5565,Cafe_sales!$A$1:$O$10001,10,FALSE)</f>
        <v>4</v>
      </c>
      <c r="D5565">
        <f>VLOOKUP(A5565,Cafe_sales!$A$1:$O$10001,11,FALSE)</f>
        <v>2</v>
      </c>
      <c r="E5565">
        <f>VLOOKUP(A5565,Cafe_sales!$A$1:$O$10001,12,FALSE)</f>
        <v>8</v>
      </c>
      <c r="F5565" t="str">
        <f>VLOOKUP(A5565,Cafe_sales!$A$1:$O$10001,13,FALSE)</f>
        <v>Digital Wallet</v>
      </c>
      <c r="G5565" t="str">
        <f>VLOOKUP(A5565,Cafe_sales!$A$1:$O$10001,14,FALSE)</f>
        <v>Takeaway</v>
      </c>
      <c r="H5565" s="1">
        <f>VLOOKUP(A5565,Cafe_sales!$A$1:$O$10001,15,FALSE)</f>
        <v>44927</v>
      </c>
    </row>
    <row r="5566" spans="1:8" hidden="1" x14ac:dyDescent="0.35">
      <c r="A5566" t="s">
        <v>8568</v>
      </c>
      <c r="B5566" t="str">
        <f>VLOOKUP(A5566,Cafe_sales!$A$1:$O$10001,9,FALSE)</f>
        <v>Cake</v>
      </c>
      <c r="C5566">
        <f>VLOOKUP(A5566,Cafe_sales!$A$1:$O$10001,10,FALSE)</f>
        <v>4</v>
      </c>
      <c r="D5566">
        <f>VLOOKUP(A5566,Cafe_sales!$A$1:$O$10001,11,FALSE)</f>
        <v>3</v>
      </c>
      <c r="E5566">
        <f>VLOOKUP(A5566,Cafe_sales!$A$1:$O$10001,12,FALSE)</f>
        <v>12</v>
      </c>
      <c r="F5566" t="str">
        <f>VLOOKUP(A5566,Cafe_sales!$A$1:$O$10001,13,FALSE)</f>
        <v>Default mode</v>
      </c>
      <c r="G5566" t="str">
        <f>VLOOKUP(A5566,Cafe_sales!$A$1:$O$10001,14,FALSE)</f>
        <v>Takeaway</v>
      </c>
      <c r="H5566" s="1">
        <f>VLOOKUP(A5566,Cafe_sales!$A$1:$O$10001,15,FALSE)</f>
        <v>44954</v>
      </c>
    </row>
    <row r="5567" spans="1:8" hidden="1" x14ac:dyDescent="0.35">
      <c r="A5567" t="s">
        <v>4993</v>
      </c>
      <c r="B5567" t="str">
        <f>VLOOKUP(A5567,Cafe_sales!$A$1:$O$10001,9,FALSE)</f>
        <v>Tea</v>
      </c>
      <c r="C5567">
        <f>VLOOKUP(A5567,Cafe_sales!$A$1:$O$10001,10,FALSE)</f>
        <v>3</v>
      </c>
      <c r="D5567">
        <f>VLOOKUP(A5567,Cafe_sales!$A$1:$O$10001,11,FALSE)</f>
        <v>1.5</v>
      </c>
      <c r="E5567">
        <f>VLOOKUP(A5567,Cafe_sales!$A$1:$O$10001,12,FALSE)</f>
        <v>4.5</v>
      </c>
      <c r="F5567" t="str">
        <f>VLOOKUP(A5567,Cafe_sales!$A$1:$O$10001,13,FALSE)</f>
        <v>Default mode</v>
      </c>
      <c r="G5567" t="str">
        <f>VLOOKUP(A5567,Cafe_sales!$A$1:$O$10001,14,FALSE)</f>
        <v>Takeaway</v>
      </c>
      <c r="H5567" s="1">
        <f>VLOOKUP(A5567,Cafe_sales!$A$1:$O$10001,15,FALSE)</f>
        <v>44990</v>
      </c>
    </row>
    <row r="5568" spans="1:8" x14ac:dyDescent="0.35">
      <c r="A5568" t="s">
        <v>3291</v>
      </c>
      <c r="B5568" t="str">
        <f>VLOOKUP(A5568,Cafe_sales!$A$1:$O$10001,9,FALSE)</f>
        <v>Juice</v>
      </c>
      <c r="C5568" s="6">
        <f>VLOOKUP(A5568,Cafe_sales!$A$1:$O$10001,10,FALSE)</f>
        <v>1</v>
      </c>
      <c r="D5568" s="10">
        <f>VLOOKUP(A5568,Cafe_sales!$A$1:$O$10001,11,FALSE)</f>
        <v>3</v>
      </c>
      <c r="E5568" s="6">
        <f>VLOOKUP(A5568,Cafe_sales!$A$1:$O$10001,12,FALSE)</f>
        <v>3</v>
      </c>
      <c r="F5568" t="str">
        <f>VLOOKUP(A5568,Cafe_sales!$A$1:$O$10001,13,FALSE)</f>
        <v>Credit Card</v>
      </c>
      <c r="G5568" t="str">
        <f>VLOOKUP(A5568,Cafe_sales!$A$1:$O$10001,14,FALSE)</f>
        <v>UNKNOWN</v>
      </c>
      <c r="H5568" s="8">
        <f>VLOOKUP(A5568,Cafe_sales!$A$1:$O$10001,15,FALSE)</f>
        <v>45089</v>
      </c>
    </row>
    <row r="5569" spans="1:8" x14ac:dyDescent="0.35">
      <c r="A5569" t="s">
        <v>6564</v>
      </c>
      <c r="B5569" t="str">
        <f>VLOOKUP(A5569,Cafe_sales!$A$1:$O$10001,9,FALSE)</f>
        <v>Sandwich</v>
      </c>
      <c r="C5569" s="6">
        <f>VLOOKUP(A5569,Cafe_sales!$A$1:$O$10001,10,FALSE)</f>
        <v>5</v>
      </c>
      <c r="D5569" s="10">
        <f>VLOOKUP(A5569,Cafe_sales!$A$1:$O$10001,11,FALSE)</f>
        <v>4</v>
      </c>
      <c r="E5569" s="6">
        <f>VLOOKUP(A5569,Cafe_sales!$A$1:$O$10001,12,FALSE)</f>
        <v>20</v>
      </c>
      <c r="F5569" t="str">
        <f>VLOOKUP(A5569,Cafe_sales!$A$1:$O$10001,13,FALSE)</f>
        <v>Default mode</v>
      </c>
      <c r="G5569" t="str">
        <f>VLOOKUP(A5569,Cafe_sales!$A$1:$O$10001,14,FALSE)</f>
        <v>In-store</v>
      </c>
      <c r="H5569" s="8">
        <f>VLOOKUP(A5569,Cafe_sales!$A$1:$O$10001,15,FALSE)</f>
        <v>45048</v>
      </c>
    </row>
    <row r="5570" spans="1:8" x14ac:dyDescent="0.35">
      <c r="A5570" t="s">
        <v>348</v>
      </c>
      <c r="B5570" t="str">
        <f>VLOOKUP(A5570,Cafe_sales!$A$1:$O$10001,9,FALSE)</f>
        <v>Coffee</v>
      </c>
      <c r="C5570" s="6">
        <f>VLOOKUP(A5570,Cafe_sales!$A$1:$O$10001,10,FALSE)</f>
        <v>5</v>
      </c>
      <c r="D5570" s="10">
        <f>VLOOKUP(A5570,Cafe_sales!$A$1:$O$10001,11,FALSE)</f>
        <v>2</v>
      </c>
      <c r="E5570" s="6">
        <f>VLOOKUP(A5570,Cafe_sales!$A$1:$O$10001,12,FALSE)</f>
        <v>10</v>
      </c>
      <c r="F5570" t="str">
        <f>VLOOKUP(A5570,Cafe_sales!$A$1:$O$10001,13,FALSE)</f>
        <v>Default mode</v>
      </c>
      <c r="G5570" t="str">
        <f>VLOOKUP(A5570,Cafe_sales!$A$1:$O$10001,14,FALSE)</f>
        <v>In-store</v>
      </c>
      <c r="H5570" s="8">
        <f>VLOOKUP(A5570,Cafe_sales!$A$1:$O$10001,15,FALSE)</f>
        <v>45263</v>
      </c>
    </row>
    <row r="5571" spans="1:8" hidden="1" x14ac:dyDescent="0.35">
      <c r="A5571" t="s">
        <v>1712</v>
      </c>
      <c r="B5571" t="str">
        <f>VLOOKUP(A5571,Cafe_sales!$A$1:$O$10001,9,FALSE)</f>
        <v>Juice</v>
      </c>
      <c r="C5571">
        <f>VLOOKUP(A5571,Cafe_sales!$A$1:$O$10001,10,FALSE)</f>
        <v>4</v>
      </c>
      <c r="D5571">
        <f>VLOOKUP(A5571,Cafe_sales!$A$1:$O$10001,11,FALSE)</f>
        <v>3</v>
      </c>
      <c r="E5571">
        <f>VLOOKUP(A5571,Cafe_sales!$A$1:$O$10001,12,FALSE)</f>
        <v>12</v>
      </c>
      <c r="F5571" t="str">
        <f>VLOOKUP(A5571,Cafe_sales!$A$1:$O$10001,13,FALSE)</f>
        <v>Default mode</v>
      </c>
      <c r="G5571" t="str">
        <f>VLOOKUP(A5571,Cafe_sales!$A$1:$O$10001,14,FALSE)</f>
        <v>Takeaway</v>
      </c>
      <c r="H5571" s="1">
        <f>VLOOKUP(A5571,Cafe_sales!$A$1:$O$10001,15,FALSE)</f>
        <v>45195</v>
      </c>
    </row>
    <row r="5572" spans="1:8" hidden="1" x14ac:dyDescent="0.35">
      <c r="A5572" t="s">
        <v>6664</v>
      </c>
      <c r="B5572" t="str">
        <f>VLOOKUP(A5572,Cafe_sales!$A$1:$O$10001,9,FALSE)</f>
        <v>UNKNOWN</v>
      </c>
      <c r="C5572">
        <f>VLOOKUP(A5572,Cafe_sales!$A$1:$O$10001,10,FALSE)</f>
        <v>4</v>
      </c>
      <c r="D5572">
        <f>VLOOKUP(A5572,Cafe_sales!$A$1:$O$10001,11,FALSE)</f>
        <v>4</v>
      </c>
      <c r="E5572">
        <f>VLOOKUP(A5572,Cafe_sales!$A$1:$O$10001,12,FALSE)</f>
        <v>16</v>
      </c>
      <c r="F5572" t="str">
        <f>VLOOKUP(A5572,Cafe_sales!$A$1:$O$10001,13,FALSE)</f>
        <v>Credit Card</v>
      </c>
      <c r="G5572" t="str">
        <f>VLOOKUP(A5572,Cafe_sales!$A$1:$O$10001,14,FALSE)</f>
        <v>Takeaway</v>
      </c>
      <c r="H5572" s="1">
        <f>VLOOKUP(A5572,Cafe_sales!$A$1:$O$10001,15,FALSE)</f>
        <v>45096</v>
      </c>
    </row>
    <row r="5573" spans="1:8" hidden="1" x14ac:dyDescent="0.35">
      <c r="A5573" t="s">
        <v>217</v>
      </c>
      <c r="B5573" t="str">
        <f>VLOOKUP(A5573,Cafe_sales!$A$1:$O$10001,9,FALSE)</f>
        <v>Cookie</v>
      </c>
      <c r="C5573">
        <f>VLOOKUP(A5573,Cafe_sales!$A$1:$O$10001,10,FALSE)</f>
        <v>3</v>
      </c>
      <c r="D5573">
        <f>VLOOKUP(A5573,Cafe_sales!$A$1:$O$10001,11,FALSE)</f>
        <v>1</v>
      </c>
      <c r="E5573">
        <f>VLOOKUP(A5573,Cafe_sales!$A$1:$O$10001,12,FALSE)</f>
        <v>3</v>
      </c>
      <c r="F5573" t="str">
        <f>VLOOKUP(A5573,Cafe_sales!$A$1:$O$10001,13,FALSE)</f>
        <v>Cash</v>
      </c>
      <c r="G5573" t="str">
        <f>VLOOKUP(A5573,Cafe_sales!$A$1:$O$10001,14,FALSE)</f>
        <v>Takeaway</v>
      </c>
      <c r="H5573" s="1">
        <f>VLOOKUP(A5573,Cafe_sales!$A$1:$O$10001,15,FALSE)</f>
        <v>44973</v>
      </c>
    </row>
    <row r="5574" spans="1:8" x14ac:dyDescent="0.35">
      <c r="A5574" t="s">
        <v>5333</v>
      </c>
      <c r="B5574" t="str">
        <f>VLOOKUP(A5574,Cafe_sales!$A$1:$O$10001,9,FALSE)</f>
        <v>Coffee</v>
      </c>
      <c r="C5574" s="6">
        <f>VLOOKUP(A5574,Cafe_sales!$A$1:$O$10001,10,FALSE)</f>
        <v>3</v>
      </c>
      <c r="D5574" s="10">
        <f>VLOOKUP(A5574,Cafe_sales!$A$1:$O$10001,11,FALSE)</f>
        <v>2</v>
      </c>
      <c r="E5574" s="6">
        <f>VLOOKUP(A5574,Cafe_sales!$A$1:$O$10001,12,FALSE)</f>
        <v>6</v>
      </c>
      <c r="F5574" t="str">
        <f>VLOOKUP(A5574,Cafe_sales!$A$1:$O$10001,13,FALSE)</f>
        <v>Digital Wallet</v>
      </c>
      <c r="G5574" t="str">
        <f>VLOOKUP(A5574,Cafe_sales!$A$1:$O$10001,14,FALSE)</f>
        <v>In-store</v>
      </c>
      <c r="H5574" s="8">
        <f>VLOOKUP(A5574,Cafe_sales!$A$1:$O$10001,15,FALSE)</f>
        <v>44932</v>
      </c>
    </row>
    <row r="5575" spans="1:8" hidden="1" x14ac:dyDescent="0.35">
      <c r="A5575" t="s">
        <v>4848</v>
      </c>
      <c r="B5575" t="str">
        <f>VLOOKUP(A5575,Cafe_sales!$A$1:$O$10001,9,FALSE)</f>
        <v>Sandwich</v>
      </c>
      <c r="C5575">
        <f>VLOOKUP(A5575,Cafe_sales!$A$1:$O$10001,10,FALSE)</f>
        <v>2</v>
      </c>
      <c r="D5575">
        <f>VLOOKUP(A5575,Cafe_sales!$A$1:$O$10001,11,FALSE)</f>
        <v>4</v>
      </c>
      <c r="E5575">
        <f>VLOOKUP(A5575,Cafe_sales!$A$1:$O$10001,12,FALSE)</f>
        <v>8</v>
      </c>
      <c r="F5575" t="str">
        <f>VLOOKUP(A5575,Cafe_sales!$A$1:$O$10001,13,FALSE)</f>
        <v>Cash</v>
      </c>
      <c r="G5575" t="str">
        <f>VLOOKUP(A5575,Cafe_sales!$A$1:$O$10001,14,FALSE)</f>
        <v>Takeaway</v>
      </c>
      <c r="H5575" s="1">
        <f>VLOOKUP(A5575,Cafe_sales!$A$1:$O$10001,15,FALSE)</f>
        <v>45023</v>
      </c>
    </row>
    <row r="5576" spans="1:8" x14ac:dyDescent="0.35">
      <c r="A5576" t="s">
        <v>3340</v>
      </c>
      <c r="B5576" t="str">
        <f>VLOOKUP(A5576,Cafe_sales!$A$1:$O$10001,9,FALSE)</f>
        <v>Salad</v>
      </c>
      <c r="C5576" s="6">
        <f>VLOOKUP(A5576,Cafe_sales!$A$1:$O$10001,10,FALSE)</f>
        <v>4</v>
      </c>
      <c r="D5576" s="10">
        <f>VLOOKUP(A5576,Cafe_sales!$A$1:$O$10001,11,FALSE)</f>
        <v>5</v>
      </c>
      <c r="E5576" s="6">
        <f>VLOOKUP(A5576,Cafe_sales!$A$1:$O$10001,12,FALSE)</f>
        <v>20</v>
      </c>
      <c r="F5576" t="str">
        <f>VLOOKUP(A5576,Cafe_sales!$A$1:$O$10001,13,FALSE)</f>
        <v>Credit Card</v>
      </c>
      <c r="G5576" t="str">
        <f>VLOOKUP(A5576,Cafe_sales!$A$1:$O$10001,14,FALSE)</f>
        <v>UNKNOWN</v>
      </c>
      <c r="H5576" s="8">
        <f>VLOOKUP(A5576,Cafe_sales!$A$1:$O$10001,15,FALSE)</f>
        <v>44939</v>
      </c>
    </row>
    <row r="5577" spans="1:8" x14ac:dyDescent="0.35">
      <c r="A5577" t="s">
        <v>8357</v>
      </c>
      <c r="B5577" t="str">
        <f>VLOOKUP(A5577,Cafe_sales!$A$1:$O$10001,9,FALSE)</f>
        <v>Juice</v>
      </c>
      <c r="C5577" s="6">
        <f>VLOOKUP(A5577,Cafe_sales!$A$1:$O$10001,10,FALSE)</f>
        <v>4</v>
      </c>
      <c r="D5577" s="10">
        <f>VLOOKUP(A5577,Cafe_sales!$A$1:$O$10001,11,FALSE)</f>
        <v>3</v>
      </c>
      <c r="E5577" s="6">
        <f>VLOOKUP(A5577,Cafe_sales!$A$1:$O$10001,12,FALSE)</f>
        <v>12</v>
      </c>
      <c r="F5577" t="str">
        <f>VLOOKUP(A5577,Cafe_sales!$A$1:$O$10001,13,FALSE)</f>
        <v>Cash</v>
      </c>
      <c r="G5577" t="str">
        <f>VLOOKUP(A5577,Cafe_sales!$A$1:$O$10001,14,FALSE)</f>
        <v>UNKNOWN</v>
      </c>
      <c r="H5577" s="8">
        <f>VLOOKUP(A5577,Cafe_sales!$A$1:$O$10001,15,FALSE)</f>
        <v>44963</v>
      </c>
    </row>
    <row r="5578" spans="1:8" x14ac:dyDescent="0.35">
      <c r="A5578" t="s">
        <v>1076</v>
      </c>
      <c r="B5578" t="str">
        <f>VLOOKUP(A5578,Cafe_sales!$A$1:$O$10001,9,FALSE)</f>
        <v>Juice</v>
      </c>
      <c r="C5578" s="6">
        <f>VLOOKUP(A5578,Cafe_sales!$A$1:$O$10001,10,FALSE)</f>
        <v>2</v>
      </c>
      <c r="D5578" s="10">
        <f>VLOOKUP(A5578,Cafe_sales!$A$1:$O$10001,11,FALSE)</f>
        <v>1</v>
      </c>
      <c r="E5578" s="6">
        <f>VLOOKUP(A5578,Cafe_sales!$A$1:$O$10001,12,FALSE)</f>
        <v>2</v>
      </c>
      <c r="F5578" t="str">
        <f>VLOOKUP(A5578,Cafe_sales!$A$1:$O$10001,13,FALSE)</f>
        <v>Credit Card</v>
      </c>
      <c r="G5578" t="str">
        <f>VLOOKUP(A5578,Cafe_sales!$A$1:$O$10001,14,FALSE)</f>
        <v>In-store</v>
      </c>
      <c r="H5578" s="8">
        <f>VLOOKUP(A5578,Cafe_sales!$A$1:$O$10001,15,FALSE)</f>
        <v>45208</v>
      </c>
    </row>
    <row r="5579" spans="1:8" x14ac:dyDescent="0.35">
      <c r="A5579" t="s">
        <v>7889</v>
      </c>
      <c r="B5579" t="str">
        <f>VLOOKUP(A5579,Cafe_sales!$A$1:$O$10001,9,FALSE)</f>
        <v>Juice</v>
      </c>
      <c r="C5579" s="6">
        <f>VLOOKUP(A5579,Cafe_sales!$A$1:$O$10001,10,FALSE)</f>
        <v>1</v>
      </c>
      <c r="D5579" s="10">
        <f>VLOOKUP(A5579,Cafe_sales!$A$1:$O$10001,11,FALSE)</f>
        <v>3</v>
      </c>
      <c r="E5579" s="6">
        <f>VLOOKUP(A5579,Cafe_sales!$A$1:$O$10001,12,FALSE)</f>
        <v>3</v>
      </c>
      <c r="F5579" t="str">
        <f>VLOOKUP(A5579,Cafe_sales!$A$1:$O$10001,13,FALSE)</f>
        <v>Credit Card</v>
      </c>
      <c r="G5579" t="str">
        <f>VLOOKUP(A5579,Cafe_sales!$A$1:$O$10001,14,FALSE)</f>
        <v>UNKNOWN</v>
      </c>
      <c r="H5579" s="8">
        <f>VLOOKUP(A5579,Cafe_sales!$A$1:$O$10001,15,FALSE)</f>
        <v>45252</v>
      </c>
    </row>
    <row r="5580" spans="1:8" x14ac:dyDescent="0.35">
      <c r="A5580" t="s">
        <v>7755</v>
      </c>
      <c r="B5580" t="str">
        <f>VLOOKUP(A5580,Cafe_sales!$A$1:$O$10001,9,FALSE)</f>
        <v>UNKNOWN</v>
      </c>
      <c r="C5580" s="6">
        <f>VLOOKUP(A5580,Cafe_sales!$A$1:$O$10001,10,FALSE)</f>
        <v>4</v>
      </c>
      <c r="D5580" s="10">
        <f>VLOOKUP(A5580,Cafe_sales!$A$1:$O$10001,11,FALSE)</f>
        <v>4</v>
      </c>
      <c r="E5580" s="6">
        <f>VLOOKUP(A5580,Cafe_sales!$A$1:$O$10001,12,FALSE)</f>
        <v>16</v>
      </c>
      <c r="F5580" t="str">
        <f>VLOOKUP(A5580,Cafe_sales!$A$1:$O$10001,13,FALSE)</f>
        <v>Cash</v>
      </c>
      <c r="G5580" t="str">
        <f>VLOOKUP(A5580,Cafe_sales!$A$1:$O$10001,14,FALSE)</f>
        <v>In-store</v>
      </c>
      <c r="H5580" s="8">
        <f>VLOOKUP(A5580,Cafe_sales!$A$1:$O$10001,15,FALSE)</f>
        <v>45159</v>
      </c>
    </row>
    <row r="5581" spans="1:8" x14ac:dyDescent="0.35">
      <c r="A5581" t="s">
        <v>8779</v>
      </c>
      <c r="B5581" t="str">
        <f>VLOOKUP(A5581,Cafe_sales!$A$1:$O$10001,9,FALSE)</f>
        <v>Coffee</v>
      </c>
      <c r="C5581" s="6">
        <f>VLOOKUP(A5581,Cafe_sales!$A$1:$O$10001,10,FALSE)</f>
        <v>3</v>
      </c>
      <c r="D5581" s="10">
        <f>VLOOKUP(A5581,Cafe_sales!$A$1:$O$10001,11,FALSE)</f>
        <v>2</v>
      </c>
      <c r="E5581" s="6">
        <f>VLOOKUP(A5581,Cafe_sales!$A$1:$O$10001,12,FALSE)</f>
        <v>6</v>
      </c>
      <c r="F5581" t="str">
        <f>VLOOKUP(A5581,Cafe_sales!$A$1:$O$10001,13,FALSE)</f>
        <v>Digital Wallet</v>
      </c>
      <c r="G5581" t="str">
        <f>VLOOKUP(A5581,Cafe_sales!$A$1:$O$10001,14,FALSE)</f>
        <v>UNKNOWN</v>
      </c>
      <c r="H5581" s="8">
        <f>VLOOKUP(A5581,Cafe_sales!$A$1:$O$10001,15,FALSE)</f>
        <v>45238</v>
      </c>
    </row>
    <row r="5582" spans="1:8" x14ac:dyDescent="0.35">
      <c r="A5582" t="s">
        <v>1973</v>
      </c>
      <c r="B5582" t="str">
        <f>VLOOKUP(A5582,Cafe_sales!$A$1:$O$10001,9,FALSE)</f>
        <v>Sandwich</v>
      </c>
      <c r="C5582" s="6">
        <f>VLOOKUP(A5582,Cafe_sales!$A$1:$O$10001,10,FALSE)</f>
        <v>4</v>
      </c>
      <c r="D5582" s="10">
        <f>VLOOKUP(A5582,Cafe_sales!$A$1:$O$10001,11,FALSE)</f>
        <v>4</v>
      </c>
      <c r="E5582" s="6">
        <f>VLOOKUP(A5582,Cafe_sales!$A$1:$O$10001,12,FALSE)</f>
        <v>16</v>
      </c>
      <c r="F5582" t="str">
        <f>VLOOKUP(A5582,Cafe_sales!$A$1:$O$10001,13,FALSE)</f>
        <v>Cash</v>
      </c>
      <c r="G5582" t="str">
        <f>VLOOKUP(A5582,Cafe_sales!$A$1:$O$10001,14,FALSE)</f>
        <v>In-store</v>
      </c>
      <c r="H5582" s="8">
        <f>VLOOKUP(A5582,Cafe_sales!$A$1:$O$10001,15,FALSE)</f>
        <v>45127</v>
      </c>
    </row>
    <row r="5583" spans="1:8" x14ac:dyDescent="0.35">
      <c r="A5583" t="s">
        <v>9825</v>
      </c>
      <c r="B5583" t="str">
        <f>VLOOKUP(A5583,Cafe_sales!$A$1:$O$10001,9,FALSE)</f>
        <v>Juice</v>
      </c>
      <c r="C5583" s="6">
        <f>VLOOKUP(A5583,Cafe_sales!$A$1:$O$10001,10,FALSE)</f>
        <v>2</v>
      </c>
      <c r="D5583" s="10">
        <f>VLOOKUP(A5583,Cafe_sales!$A$1:$O$10001,11,FALSE)</f>
        <v>3</v>
      </c>
      <c r="E5583" s="6">
        <f>VLOOKUP(A5583,Cafe_sales!$A$1:$O$10001,12,FALSE)</f>
        <v>6</v>
      </c>
      <c r="F5583" t="str">
        <f>VLOOKUP(A5583,Cafe_sales!$A$1:$O$10001,13,FALSE)</f>
        <v>Digital Wallet</v>
      </c>
      <c r="G5583" t="str">
        <f>VLOOKUP(A5583,Cafe_sales!$A$1:$O$10001,14,FALSE)</f>
        <v>UNKNOWN</v>
      </c>
      <c r="H5583" s="8">
        <f>VLOOKUP(A5583,Cafe_sales!$A$1:$O$10001,15,FALSE)</f>
        <v>45176</v>
      </c>
    </row>
    <row r="5584" spans="1:8" x14ac:dyDescent="0.35">
      <c r="A5584" t="s">
        <v>7596</v>
      </c>
      <c r="B5584" t="str">
        <f>VLOOKUP(A5584,Cafe_sales!$A$1:$O$10001,9,FALSE)</f>
        <v>Cake</v>
      </c>
      <c r="C5584" s="6">
        <f>VLOOKUP(A5584,Cafe_sales!$A$1:$O$10001,10,FALSE)</f>
        <v>4</v>
      </c>
      <c r="D5584" s="10">
        <f>VLOOKUP(A5584,Cafe_sales!$A$1:$O$10001,11,FALSE)</f>
        <v>3</v>
      </c>
      <c r="E5584" s="6">
        <f>VLOOKUP(A5584,Cafe_sales!$A$1:$O$10001,12,FALSE)</f>
        <v>12</v>
      </c>
      <c r="F5584" t="str">
        <f>VLOOKUP(A5584,Cafe_sales!$A$1:$O$10001,13,FALSE)</f>
        <v>Cash</v>
      </c>
      <c r="G5584" t="str">
        <f>VLOOKUP(A5584,Cafe_sales!$A$1:$O$10001,14,FALSE)</f>
        <v>UNKNOWN</v>
      </c>
      <c r="H5584" s="8">
        <f>VLOOKUP(A5584,Cafe_sales!$A$1:$O$10001,15,FALSE)</f>
        <v>45250</v>
      </c>
    </row>
    <row r="5585" spans="1:8" x14ac:dyDescent="0.35">
      <c r="A5585" t="s">
        <v>7470</v>
      </c>
      <c r="B5585" t="str">
        <f>VLOOKUP(A5585,Cafe_sales!$A$1:$O$10001,9,FALSE)</f>
        <v>Juice</v>
      </c>
      <c r="C5585" s="6">
        <f>VLOOKUP(A5585,Cafe_sales!$A$1:$O$10001,10,FALSE)</f>
        <v>4</v>
      </c>
      <c r="D5585" s="10">
        <f>VLOOKUP(A5585,Cafe_sales!$A$1:$O$10001,11,FALSE)</f>
        <v>3</v>
      </c>
      <c r="E5585" s="6">
        <f>VLOOKUP(A5585,Cafe_sales!$A$1:$O$10001,12,FALSE)</f>
        <v>12</v>
      </c>
      <c r="F5585" t="str">
        <f>VLOOKUP(A5585,Cafe_sales!$A$1:$O$10001,13,FALSE)</f>
        <v>Default mode</v>
      </c>
      <c r="G5585" t="str">
        <f>VLOOKUP(A5585,Cafe_sales!$A$1:$O$10001,14,FALSE)</f>
        <v>In-store</v>
      </c>
      <c r="H5585" s="8">
        <f>VLOOKUP(A5585,Cafe_sales!$A$1:$O$10001,15,FALSE)</f>
        <v>45281</v>
      </c>
    </row>
    <row r="5586" spans="1:8" x14ac:dyDescent="0.35">
      <c r="A5586" t="s">
        <v>1436</v>
      </c>
      <c r="B5586" t="str">
        <f>VLOOKUP(A5586,Cafe_sales!$A$1:$O$10001,9,FALSE)</f>
        <v>Tea</v>
      </c>
      <c r="C5586" s="6">
        <f>VLOOKUP(A5586,Cafe_sales!$A$1:$O$10001,10,FALSE)</f>
        <v>5</v>
      </c>
      <c r="D5586" s="10">
        <f>VLOOKUP(A5586,Cafe_sales!$A$1:$O$10001,11,FALSE)</f>
        <v>1.5</v>
      </c>
      <c r="E5586" s="6">
        <f>VLOOKUP(A5586,Cafe_sales!$A$1:$O$10001,12,FALSE)</f>
        <v>7.5</v>
      </c>
      <c r="F5586" t="str">
        <f>VLOOKUP(A5586,Cafe_sales!$A$1:$O$10001,13,FALSE)</f>
        <v>UNKNOWN</v>
      </c>
      <c r="G5586" t="str">
        <f>VLOOKUP(A5586,Cafe_sales!$A$1:$O$10001,14,FALSE)</f>
        <v>UNKNOWN</v>
      </c>
      <c r="H5586" s="8">
        <f>VLOOKUP(A5586,Cafe_sales!$A$1:$O$10001,15,FALSE)</f>
        <v>45285</v>
      </c>
    </row>
    <row r="5587" spans="1:8" hidden="1" x14ac:dyDescent="0.35">
      <c r="A5587" t="s">
        <v>4147</v>
      </c>
      <c r="B5587" t="str">
        <f>VLOOKUP(A5587,Cafe_sales!$A$1:$O$10001,9,FALSE)</f>
        <v>Smoothie</v>
      </c>
      <c r="C5587">
        <f>VLOOKUP(A5587,Cafe_sales!$A$1:$O$10001,10,FALSE)</f>
        <v>4</v>
      </c>
      <c r="D5587">
        <f>VLOOKUP(A5587,Cafe_sales!$A$1:$O$10001,11,FALSE)</f>
        <v>4</v>
      </c>
      <c r="E5587">
        <f>VLOOKUP(A5587,Cafe_sales!$A$1:$O$10001,12,FALSE)</f>
        <v>16</v>
      </c>
      <c r="F5587" t="str">
        <f>VLOOKUP(A5587,Cafe_sales!$A$1:$O$10001,13,FALSE)</f>
        <v>Cash</v>
      </c>
      <c r="G5587" t="str">
        <f>VLOOKUP(A5587,Cafe_sales!$A$1:$O$10001,14,FALSE)</f>
        <v>Takeaway</v>
      </c>
      <c r="H5587" s="1">
        <f>VLOOKUP(A5587,Cafe_sales!$A$1:$O$10001,15,FALSE)</f>
        <v>45127</v>
      </c>
    </row>
    <row r="5588" spans="1:8" x14ac:dyDescent="0.35">
      <c r="A5588" t="s">
        <v>6086</v>
      </c>
      <c r="B5588" t="str">
        <f>VLOOKUP(A5588,Cafe_sales!$A$1:$O$10001,9,FALSE)</f>
        <v>Cake</v>
      </c>
      <c r="C5588" s="6">
        <f>VLOOKUP(A5588,Cafe_sales!$A$1:$O$10001,10,FALSE)</f>
        <v>4</v>
      </c>
      <c r="D5588" s="10">
        <f>VLOOKUP(A5588,Cafe_sales!$A$1:$O$10001,11,FALSE)</f>
        <v>3</v>
      </c>
      <c r="E5588" s="6">
        <f>VLOOKUP(A5588,Cafe_sales!$A$1:$O$10001,12,FALSE)</f>
        <v>12</v>
      </c>
      <c r="F5588" t="str">
        <f>VLOOKUP(A5588,Cafe_sales!$A$1:$O$10001,13,FALSE)</f>
        <v>Credit Card</v>
      </c>
      <c r="G5588" t="str">
        <f>VLOOKUP(A5588,Cafe_sales!$A$1:$O$10001,14,FALSE)</f>
        <v>In-store</v>
      </c>
      <c r="H5588" s="8">
        <f>VLOOKUP(A5588,Cafe_sales!$A$1:$O$10001,15,FALSE)</f>
        <v>45055</v>
      </c>
    </row>
    <row r="5589" spans="1:8" hidden="1" x14ac:dyDescent="0.35">
      <c r="A5589" t="s">
        <v>7964</v>
      </c>
      <c r="B5589" t="str">
        <f>VLOOKUP(A5589,Cafe_sales!$A$1:$O$10001,9,FALSE)</f>
        <v>Juice</v>
      </c>
      <c r="C5589">
        <f>VLOOKUP(A5589,Cafe_sales!$A$1:$O$10001,10,FALSE)</f>
        <v>3</v>
      </c>
      <c r="D5589">
        <f>VLOOKUP(A5589,Cafe_sales!$A$1:$O$10001,11,FALSE)</f>
        <v>3</v>
      </c>
      <c r="E5589">
        <f>VLOOKUP(A5589,Cafe_sales!$A$1:$O$10001,12,FALSE)</f>
        <v>9</v>
      </c>
      <c r="F5589" t="str">
        <f>VLOOKUP(A5589,Cafe_sales!$A$1:$O$10001,13,FALSE)</f>
        <v>Credit Card</v>
      </c>
      <c r="G5589" t="str">
        <f>VLOOKUP(A5589,Cafe_sales!$A$1:$O$10001,14,FALSE)</f>
        <v>Takeaway</v>
      </c>
      <c r="H5589" s="1">
        <f>VLOOKUP(A5589,Cafe_sales!$A$1:$O$10001,15,FALSE)</f>
        <v>45175</v>
      </c>
    </row>
    <row r="5590" spans="1:8" hidden="1" x14ac:dyDescent="0.35">
      <c r="A5590" t="s">
        <v>3079</v>
      </c>
      <c r="B5590" t="str">
        <f>VLOOKUP(A5590,Cafe_sales!$A$1:$O$10001,9,FALSE)</f>
        <v>Juice</v>
      </c>
      <c r="C5590">
        <f>VLOOKUP(A5590,Cafe_sales!$A$1:$O$10001,10,FALSE)</f>
        <v>2</v>
      </c>
      <c r="D5590">
        <f>VLOOKUP(A5590,Cafe_sales!$A$1:$O$10001,11,FALSE)</f>
        <v>3</v>
      </c>
      <c r="E5590">
        <f>VLOOKUP(A5590,Cafe_sales!$A$1:$O$10001,12,FALSE)</f>
        <v>6</v>
      </c>
      <c r="F5590" t="str">
        <f>VLOOKUP(A5590,Cafe_sales!$A$1:$O$10001,13,FALSE)</f>
        <v>Cash</v>
      </c>
      <c r="G5590" t="str">
        <f>VLOOKUP(A5590,Cafe_sales!$A$1:$O$10001,14,FALSE)</f>
        <v>Takeaway</v>
      </c>
      <c r="H5590" s="1">
        <f>VLOOKUP(A5590,Cafe_sales!$A$1:$O$10001,15,FALSE)</f>
        <v>45237</v>
      </c>
    </row>
    <row r="5591" spans="1:8" x14ac:dyDescent="0.35">
      <c r="A5591" t="s">
        <v>8967</v>
      </c>
      <c r="B5591" t="str">
        <f>VLOOKUP(A5591,Cafe_sales!$A$1:$O$10001,9,FALSE)</f>
        <v>Cookie</v>
      </c>
      <c r="C5591" s="6">
        <f>VLOOKUP(A5591,Cafe_sales!$A$1:$O$10001,10,FALSE)</f>
        <v>5</v>
      </c>
      <c r="D5591" s="10">
        <f>VLOOKUP(A5591,Cafe_sales!$A$1:$O$10001,11,FALSE)</f>
        <v>1</v>
      </c>
      <c r="E5591" s="6">
        <f>VLOOKUP(A5591,Cafe_sales!$A$1:$O$10001,12,FALSE)</f>
        <v>5</v>
      </c>
      <c r="F5591" t="str">
        <f>VLOOKUP(A5591,Cafe_sales!$A$1:$O$10001,13,FALSE)</f>
        <v>Credit Card</v>
      </c>
      <c r="G5591" t="str">
        <f>VLOOKUP(A5591,Cafe_sales!$A$1:$O$10001,14,FALSE)</f>
        <v>In-store</v>
      </c>
      <c r="H5591" s="8">
        <f>VLOOKUP(A5591,Cafe_sales!$A$1:$O$10001,15,FALSE)</f>
        <v>45128</v>
      </c>
    </row>
    <row r="5592" spans="1:8" x14ac:dyDescent="0.35">
      <c r="A5592" t="s">
        <v>8885</v>
      </c>
      <c r="B5592" t="str">
        <f>VLOOKUP(A5592,Cafe_sales!$A$1:$O$10001,9,FALSE)</f>
        <v>Juice</v>
      </c>
      <c r="C5592" s="6">
        <f>VLOOKUP(A5592,Cafe_sales!$A$1:$O$10001,10,FALSE)</f>
        <v>1</v>
      </c>
      <c r="D5592" s="10">
        <f>VLOOKUP(A5592,Cafe_sales!$A$1:$O$10001,11,FALSE)</f>
        <v>3</v>
      </c>
      <c r="E5592" s="6">
        <f>VLOOKUP(A5592,Cafe_sales!$A$1:$O$10001,12,FALSE)</f>
        <v>3</v>
      </c>
      <c r="F5592" t="str">
        <f>VLOOKUP(A5592,Cafe_sales!$A$1:$O$10001,13,FALSE)</f>
        <v>Cash</v>
      </c>
      <c r="G5592" t="str">
        <f>VLOOKUP(A5592,Cafe_sales!$A$1:$O$10001,14,FALSE)</f>
        <v>In-store</v>
      </c>
      <c r="H5592" s="8">
        <f>VLOOKUP(A5592,Cafe_sales!$A$1:$O$10001,15,FALSE)</f>
        <v>45104</v>
      </c>
    </row>
    <row r="5593" spans="1:8" x14ac:dyDescent="0.35">
      <c r="A5593" t="s">
        <v>9886</v>
      </c>
      <c r="B5593" t="str">
        <f>VLOOKUP(A5593,Cafe_sales!$A$1:$O$10001,9,FALSE)</f>
        <v>Cake</v>
      </c>
      <c r="C5593" s="6">
        <f>VLOOKUP(A5593,Cafe_sales!$A$1:$O$10001,10,FALSE)</f>
        <v>4</v>
      </c>
      <c r="D5593" s="10">
        <f>VLOOKUP(A5593,Cafe_sales!$A$1:$O$10001,11,FALSE)</f>
        <v>3</v>
      </c>
      <c r="E5593" s="6">
        <f>VLOOKUP(A5593,Cafe_sales!$A$1:$O$10001,12,FALSE)</f>
        <v>12</v>
      </c>
      <c r="F5593" t="str">
        <f>VLOOKUP(A5593,Cafe_sales!$A$1:$O$10001,13,FALSE)</f>
        <v>UNKNOWN</v>
      </c>
      <c r="G5593" t="str">
        <f>VLOOKUP(A5593,Cafe_sales!$A$1:$O$10001,14,FALSE)</f>
        <v>UNKNOWN</v>
      </c>
      <c r="H5593" s="8">
        <f>VLOOKUP(A5593,Cafe_sales!$A$1:$O$10001,15,FALSE)</f>
        <v>45205</v>
      </c>
    </row>
    <row r="5594" spans="1:8" x14ac:dyDescent="0.35">
      <c r="A5594" t="s">
        <v>4292</v>
      </c>
      <c r="B5594" t="str">
        <f>VLOOKUP(A5594,Cafe_sales!$A$1:$O$10001,9,FALSE)</f>
        <v>UNKNOWN</v>
      </c>
      <c r="C5594" s="6">
        <f>VLOOKUP(A5594,Cafe_sales!$A$1:$O$10001,10,FALSE)</f>
        <v>5</v>
      </c>
      <c r="D5594" s="10">
        <f>VLOOKUP(A5594,Cafe_sales!$A$1:$O$10001,11,FALSE)</f>
        <v>5</v>
      </c>
      <c r="E5594" s="6">
        <f>VLOOKUP(A5594,Cafe_sales!$A$1:$O$10001,12,FALSE)</f>
        <v>25</v>
      </c>
      <c r="F5594" t="str">
        <f>VLOOKUP(A5594,Cafe_sales!$A$1:$O$10001,13,FALSE)</f>
        <v>Credit Card</v>
      </c>
      <c r="G5594" t="str">
        <f>VLOOKUP(A5594,Cafe_sales!$A$1:$O$10001,14,FALSE)</f>
        <v>UNKNOWN</v>
      </c>
      <c r="H5594" s="8">
        <f>VLOOKUP(A5594,Cafe_sales!$A$1:$O$10001,15,FALSE)</f>
        <v>45039</v>
      </c>
    </row>
    <row r="5595" spans="1:8" hidden="1" x14ac:dyDescent="0.35">
      <c r="A5595" t="s">
        <v>7388</v>
      </c>
      <c r="B5595" t="str">
        <f>VLOOKUP(A5595,Cafe_sales!$A$1:$O$10001,9,FALSE)</f>
        <v>Cookie</v>
      </c>
      <c r="C5595">
        <f>VLOOKUP(A5595,Cafe_sales!$A$1:$O$10001,10,FALSE)</f>
        <v>2</v>
      </c>
      <c r="D5595">
        <f>VLOOKUP(A5595,Cafe_sales!$A$1:$O$10001,11,FALSE)</f>
        <v>1</v>
      </c>
      <c r="E5595">
        <f>VLOOKUP(A5595,Cafe_sales!$A$1:$O$10001,12,FALSE)</f>
        <v>2</v>
      </c>
      <c r="F5595" t="str">
        <f>VLOOKUP(A5595,Cafe_sales!$A$1:$O$10001,13,FALSE)</f>
        <v>Credit Card</v>
      </c>
      <c r="G5595" t="str">
        <f>VLOOKUP(A5595,Cafe_sales!$A$1:$O$10001,14,FALSE)</f>
        <v>Takeaway</v>
      </c>
      <c r="H5595" s="1">
        <f>VLOOKUP(A5595,Cafe_sales!$A$1:$O$10001,15,FALSE)</f>
        <v>44938</v>
      </c>
    </row>
    <row r="5596" spans="1:8" hidden="1" x14ac:dyDescent="0.35">
      <c r="A5596" t="s">
        <v>2110</v>
      </c>
      <c r="B5596" t="str">
        <f>VLOOKUP(A5596,Cafe_sales!$A$1:$O$10001,9,FALSE)</f>
        <v>Smoothie</v>
      </c>
      <c r="C5596">
        <f>VLOOKUP(A5596,Cafe_sales!$A$1:$O$10001,10,FALSE)</f>
        <v>2</v>
      </c>
      <c r="D5596">
        <f>VLOOKUP(A5596,Cafe_sales!$A$1:$O$10001,11,FALSE)</f>
        <v>4</v>
      </c>
      <c r="E5596">
        <f>VLOOKUP(A5596,Cafe_sales!$A$1:$O$10001,12,FALSE)</f>
        <v>8</v>
      </c>
      <c r="F5596" t="str">
        <f>VLOOKUP(A5596,Cafe_sales!$A$1:$O$10001,13,FALSE)</f>
        <v>Digital Wallet</v>
      </c>
      <c r="G5596" t="str">
        <f>VLOOKUP(A5596,Cafe_sales!$A$1:$O$10001,14,FALSE)</f>
        <v>Takeaway</v>
      </c>
      <c r="H5596" s="1">
        <f>VLOOKUP(A5596,Cafe_sales!$A$1:$O$10001,15,FALSE)</f>
        <v>44927</v>
      </c>
    </row>
    <row r="5597" spans="1:8" hidden="1" x14ac:dyDescent="0.35">
      <c r="A5597" t="s">
        <v>4486</v>
      </c>
      <c r="B5597" t="str">
        <f>VLOOKUP(A5597,Cafe_sales!$A$1:$O$10001,9,FALSE)</f>
        <v>Sandwich</v>
      </c>
      <c r="C5597">
        <f>VLOOKUP(A5597,Cafe_sales!$A$1:$O$10001,10,FALSE)</f>
        <v>2</v>
      </c>
      <c r="D5597">
        <f>VLOOKUP(A5597,Cafe_sales!$A$1:$O$10001,11,FALSE)</f>
        <v>4</v>
      </c>
      <c r="E5597">
        <f>VLOOKUP(A5597,Cafe_sales!$A$1:$O$10001,12,FALSE)</f>
        <v>8</v>
      </c>
      <c r="F5597" t="str">
        <f>VLOOKUP(A5597,Cafe_sales!$A$1:$O$10001,13,FALSE)</f>
        <v>Cash</v>
      </c>
      <c r="G5597" t="str">
        <f>VLOOKUP(A5597,Cafe_sales!$A$1:$O$10001,14,FALSE)</f>
        <v>Takeaway</v>
      </c>
      <c r="H5597" s="1">
        <f>VLOOKUP(A5597,Cafe_sales!$A$1:$O$10001,15,FALSE)</f>
        <v>44940</v>
      </c>
    </row>
    <row r="5598" spans="1:8" hidden="1" x14ac:dyDescent="0.35">
      <c r="A5598" t="s">
        <v>5401</v>
      </c>
      <c r="B5598" t="str">
        <f>VLOOKUP(A5598,Cafe_sales!$A$1:$O$10001,9,FALSE)</f>
        <v>Juice</v>
      </c>
      <c r="C5598">
        <f>VLOOKUP(A5598,Cafe_sales!$A$1:$O$10001,10,FALSE)</f>
        <v>5</v>
      </c>
      <c r="D5598">
        <f>VLOOKUP(A5598,Cafe_sales!$A$1:$O$10001,11,FALSE)</f>
        <v>3</v>
      </c>
      <c r="E5598">
        <f>VLOOKUP(A5598,Cafe_sales!$A$1:$O$10001,12,FALSE)</f>
        <v>15</v>
      </c>
      <c r="F5598" t="str">
        <f>VLOOKUP(A5598,Cafe_sales!$A$1:$O$10001,13,FALSE)</f>
        <v>Cash</v>
      </c>
      <c r="G5598" t="str">
        <f>VLOOKUP(A5598,Cafe_sales!$A$1:$O$10001,14,FALSE)</f>
        <v>Takeaway</v>
      </c>
      <c r="H5598" s="1">
        <f>VLOOKUP(A5598,Cafe_sales!$A$1:$O$10001,15,FALSE)</f>
        <v>45276</v>
      </c>
    </row>
    <row r="5599" spans="1:8" hidden="1" x14ac:dyDescent="0.35">
      <c r="A5599" t="s">
        <v>8113</v>
      </c>
      <c r="B5599" t="str">
        <f>VLOOKUP(A5599,Cafe_sales!$A$1:$O$10001,9,FALSE)</f>
        <v>Sandwich</v>
      </c>
      <c r="C5599">
        <f>VLOOKUP(A5599,Cafe_sales!$A$1:$O$10001,10,FALSE)</f>
        <v>2</v>
      </c>
      <c r="D5599">
        <f>VLOOKUP(A5599,Cafe_sales!$A$1:$O$10001,11,FALSE)</f>
        <v>4</v>
      </c>
      <c r="E5599">
        <f>VLOOKUP(A5599,Cafe_sales!$A$1:$O$10001,12,FALSE)</f>
        <v>8</v>
      </c>
      <c r="F5599" t="str">
        <f>VLOOKUP(A5599,Cafe_sales!$A$1:$O$10001,13,FALSE)</f>
        <v>Credit Card</v>
      </c>
      <c r="G5599" t="str">
        <f>VLOOKUP(A5599,Cafe_sales!$A$1:$O$10001,14,FALSE)</f>
        <v>Takeaway</v>
      </c>
      <c r="H5599" s="1">
        <f>VLOOKUP(A5599,Cafe_sales!$A$1:$O$10001,15,FALSE)</f>
        <v>44937</v>
      </c>
    </row>
    <row r="5600" spans="1:8" x14ac:dyDescent="0.35">
      <c r="A5600" t="s">
        <v>3234</v>
      </c>
      <c r="B5600" t="str">
        <f>VLOOKUP(A5600,Cafe_sales!$A$1:$O$10001,9,FALSE)</f>
        <v>Smoothie</v>
      </c>
      <c r="C5600" s="6">
        <f>VLOOKUP(A5600,Cafe_sales!$A$1:$O$10001,10,FALSE)</f>
        <v>1</v>
      </c>
      <c r="D5600" s="10">
        <f>VLOOKUP(A5600,Cafe_sales!$A$1:$O$10001,11,FALSE)</f>
        <v>4</v>
      </c>
      <c r="E5600" s="6">
        <f>VLOOKUP(A5600,Cafe_sales!$A$1:$O$10001,12,FALSE)</f>
        <v>4</v>
      </c>
      <c r="F5600" t="str">
        <f>VLOOKUP(A5600,Cafe_sales!$A$1:$O$10001,13,FALSE)</f>
        <v>Digital Wallet</v>
      </c>
      <c r="G5600" t="str">
        <f>VLOOKUP(A5600,Cafe_sales!$A$1:$O$10001,14,FALSE)</f>
        <v>In-store</v>
      </c>
      <c r="H5600" s="8">
        <f>VLOOKUP(A5600,Cafe_sales!$A$1:$O$10001,15,FALSE)</f>
        <v>45278</v>
      </c>
    </row>
    <row r="5601" spans="1:8" x14ac:dyDescent="0.35">
      <c r="A5601" t="s">
        <v>1735</v>
      </c>
      <c r="B5601" t="str">
        <f>VLOOKUP(A5601,Cafe_sales!$A$1:$O$10001,9,FALSE)</f>
        <v>Cookie</v>
      </c>
      <c r="C5601" s="6">
        <f>VLOOKUP(A5601,Cafe_sales!$A$1:$O$10001,10,FALSE)</f>
        <v>2</v>
      </c>
      <c r="D5601" s="10">
        <f>VLOOKUP(A5601,Cafe_sales!$A$1:$O$10001,11,FALSE)</f>
        <v>1</v>
      </c>
      <c r="E5601" s="6">
        <f>VLOOKUP(A5601,Cafe_sales!$A$1:$O$10001,12,FALSE)</f>
        <v>2</v>
      </c>
      <c r="F5601" t="str">
        <f>VLOOKUP(A5601,Cafe_sales!$A$1:$O$10001,13,FALSE)</f>
        <v>Digital Wallet</v>
      </c>
      <c r="G5601" t="str">
        <f>VLOOKUP(A5601,Cafe_sales!$A$1:$O$10001,14,FALSE)</f>
        <v>UNKNOWN</v>
      </c>
      <c r="H5601" s="8">
        <f>VLOOKUP(A5601,Cafe_sales!$A$1:$O$10001,15,FALSE)</f>
        <v>45036</v>
      </c>
    </row>
    <row r="5602" spans="1:8" x14ac:dyDescent="0.35">
      <c r="A5602" t="s">
        <v>5066</v>
      </c>
      <c r="B5602" t="str">
        <f>VLOOKUP(A5602,Cafe_sales!$A$1:$O$10001,9,FALSE)</f>
        <v>Juice</v>
      </c>
      <c r="C5602" s="6">
        <f>VLOOKUP(A5602,Cafe_sales!$A$1:$O$10001,10,FALSE)</f>
        <v>4</v>
      </c>
      <c r="D5602" s="10">
        <f>VLOOKUP(A5602,Cafe_sales!$A$1:$O$10001,11,FALSE)</f>
        <v>3</v>
      </c>
      <c r="E5602" s="6">
        <f>VLOOKUP(A5602,Cafe_sales!$A$1:$O$10001,12,FALSE)</f>
        <v>12</v>
      </c>
      <c r="F5602" t="str">
        <f>VLOOKUP(A5602,Cafe_sales!$A$1:$O$10001,13,FALSE)</f>
        <v>Digital Wallet</v>
      </c>
      <c r="G5602" t="str">
        <f>VLOOKUP(A5602,Cafe_sales!$A$1:$O$10001,14,FALSE)</f>
        <v>UNKNOWN</v>
      </c>
      <c r="H5602" s="8">
        <f>VLOOKUP(A5602,Cafe_sales!$A$1:$O$10001,15,FALSE)</f>
        <v>45153</v>
      </c>
    </row>
    <row r="5603" spans="1:8" hidden="1" x14ac:dyDescent="0.35">
      <c r="A5603" t="s">
        <v>999</v>
      </c>
      <c r="B5603" t="str">
        <f>VLOOKUP(A5603,Cafe_sales!$A$1:$O$10001,9,FALSE)</f>
        <v>Coffee</v>
      </c>
      <c r="C5603">
        <f>VLOOKUP(A5603,Cafe_sales!$A$1:$O$10001,10,FALSE)</f>
        <v>5</v>
      </c>
      <c r="D5603">
        <f>VLOOKUP(A5603,Cafe_sales!$A$1:$O$10001,11,FALSE)</f>
        <v>2</v>
      </c>
      <c r="E5603">
        <f>VLOOKUP(A5603,Cafe_sales!$A$1:$O$10001,12,FALSE)</f>
        <v>10</v>
      </c>
      <c r="F5603" t="str">
        <f>VLOOKUP(A5603,Cafe_sales!$A$1:$O$10001,13,FALSE)</f>
        <v>Digital Wallet</v>
      </c>
      <c r="G5603" t="str">
        <f>VLOOKUP(A5603,Cafe_sales!$A$1:$O$10001,14,FALSE)</f>
        <v>Takeaway</v>
      </c>
      <c r="H5603" s="1">
        <f>VLOOKUP(A5603,Cafe_sales!$A$1:$O$10001,15,FALSE)</f>
        <v>45182</v>
      </c>
    </row>
    <row r="5604" spans="1:8" hidden="1" x14ac:dyDescent="0.35">
      <c r="A5604" t="s">
        <v>8830</v>
      </c>
      <c r="B5604" t="str">
        <f>VLOOKUP(A5604,Cafe_sales!$A$1:$O$10001,9,FALSE)</f>
        <v>Coffee</v>
      </c>
      <c r="C5604">
        <f>VLOOKUP(A5604,Cafe_sales!$A$1:$O$10001,10,FALSE)</f>
        <v>1</v>
      </c>
      <c r="D5604">
        <f>VLOOKUP(A5604,Cafe_sales!$A$1:$O$10001,11,FALSE)</f>
        <v>2</v>
      </c>
      <c r="E5604">
        <f>VLOOKUP(A5604,Cafe_sales!$A$1:$O$10001,12,FALSE)</f>
        <v>2</v>
      </c>
      <c r="F5604" t="str">
        <f>VLOOKUP(A5604,Cafe_sales!$A$1:$O$10001,13,FALSE)</f>
        <v>Credit Card</v>
      </c>
      <c r="G5604" t="str">
        <f>VLOOKUP(A5604,Cafe_sales!$A$1:$O$10001,14,FALSE)</f>
        <v>Takeaway</v>
      </c>
      <c r="H5604" s="1">
        <f>VLOOKUP(A5604,Cafe_sales!$A$1:$O$10001,15,FALSE)</f>
        <v>44995</v>
      </c>
    </row>
    <row r="5605" spans="1:8" x14ac:dyDescent="0.35">
      <c r="A5605" t="s">
        <v>5808</v>
      </c>
      <c r="B5605" t="str">
        <f>VLOOKUP(A5605,Cafe_sales!$A$1:$O$10001,9,FALSE)</f>
        <v>Juice</v>
      </c>
      <c r="C5605" s="6">
        <f>VLOOKUP(A5605,Cafe_sales!$A$1:$O$10001,10,FALSE)</f>
        <v>2</v>
      </c>
      <c r="D5605" s="10">
        <f>VLOOKUP(A5605,Cafe_sales!$A$1:$O$10001,11,FALSE)</f>
        <v>3</v>
      </c>
      <c r="E5605" s="6">
        <f>VLOOKUP(A5605,Cafe_sales!$A$1:$O$10001,12,FALSE)</f>
        <v>6</v>
      </c>
      <c r="F5605" t="str">
        <f>VLOOKUP(A5605,Cafe_sales!$A$1:$O$10001,13,FALSE)</f>
        <v>Cash</v>
      </c>
      <c r="G5605" t="str">
        <f>VLOOKUP(A5605,Cafe_sales!$A$1:$O$10001,14,FALSE)</f>
        <v>In-store</v>
      </c>
      <c r="H5605" s="8">
        <f>VLOOKUP(A5605,Cafe_sales!$A$1:$O$10001,15,FALSE)</f>
        <v>45236</v>
      </c>
    </row>
    <row r="5606" spans="1:8" x14ac:dyDescent="0.35">
      <c r="A5606" t="s">
        <v>6064</v>
      </c>
      <c r="B5606" t="str">
        <f>VLOOKUP(A5606,Cafe_sales!$A$1:$O$10001,9,FALSE)</f>
        <v>Juice</v>
      </c>
      <c r="C5606" s="6">
        <f>VLOOKUP(A5606,Cafe_sales!$A$1:$O$10001,10,FALSE)</f>
        <v>5</v>
      </c>
      <c r="D5606" s="10">
        <f>VLOOKUP(A5606,Cafe_sales!$A$1:$O$10001,11,FALSE)</f>
        <v>3</v>
      </c>
      <c r="E5606" s="6">
        <f>VLOOKUP(A5606,Cafe_sales!$A$1:$O$10001,12,FALSE)</f>
        <v>15</v>
      </c>
      <c r="F5606" t="str">
        <f>VLOOKUP(A5606,Cafe_sales!$A$1:$O$10001,13,FALSE)</f>
        <v>Credit Card</v>
      </c>
      <c r="G5606" t="str">
        <f>VLOOKUP(A5606,Cafe_sales!$A$1:$O$10001,14,FALSE)</f>
        <v>In-store</v>
      </c>
      <c r="H5606" s="8">
        <f>VLOOKUP(A5606,Cafe_sales!$A$1:$O$10001,15,FALSE)</f>
        <v>45245</v>
      </c>
    </row>
    <row r="5607" spans="1:8" x14ac:dyDescent="0.35">
      <c r="A5607" t="s">
        <v>5204</v>
      </c>
      <c r="B5607" t="str">
        <f>VLOOKUP(A5607,Cafe_sales!$A$1:$O$10001,9,FALSE)</f>
        <v>Smoothie</v>
      </c>
      <c r="C5607" s="6">
        <f>VLOOKUP(A5607,Cafe_sales!$A$1:$O$10001,10,FALSE)</f>
        <v>4</v>
      </c>
      <c r="D5607" s="10">
        <f>VLOOKUP(A5607,Cafe_sales!$A$1:$O$10001,11,FALSE)</f>
        <v>4</v>
      </c>
      <c r="E5607" s="6">
        <f>VLOOKUP(A5607,Cafe_sales!$A$1:$O$10001,12,FALSE)</f>
        <v>16</v>
      </c>
      <c r="F5607" t="str">
        <f>VLOOKUP(A5607,Cafe_sales!$A$1:$O$10001,13,FALSE)</f>
        <v>Default mode</v>
      </c>
      <c r="G5607" t="str">
        <f>VLOOKUP(A5607,Cafe_sales!$A$1:$O$10001,14,FALSE)</f>
        <v>UNKNOWN</v>
      </c>
      <c r="H5607" s="8">
        <f>VLOOKUP(A5607,Cafe_sales!$A$1:$O$10001,15,FALSE)</f>
        <v>45191</v>
      </c>
    </row>
    <row r="5608" spans="1:8" x14ac:dyDescent="0.35">
      <c r="A5608" t="s">
        <v>8695</v>
      </c>
      <c r="B5608" t="str">
        <f>VLOOKUP(A5608,Cafe_sales!$A$1:$O$10001,9,FALSE)</f>
        <v>Cookie</v>
      </c>
      <c r="C5608" s="6">
        <f>VLOOKUP(A5608,Cafe_sales!$A$1:$O$10001,10,FALSE)</f>
        <v>2</v>
      </c>
      <c r="D5608" s="10">
        <f>VLOOKUP(A5608,Cafe_sales!$A$1:$O$10001,11,FALSE)</f>
        <v>1</v>
      </c>
      <c r="E5608" s="6">
        <f>VLOOKUP(A5608,Cafe_sales!$A$1:$O$10001,12,FALSE)</f>
        <v>2</v>
      </c>
      <c r="F5608" t="str">
        <f>VLOOKUP(A5608,Cafe_sales!$A$1:$O$10001,13,FALSE)</f>
        <v>Digital Wallet</v>
      </c>
      <c r="G5608" t="str">
        <f>VLOOKUP(A5608,Cafe_sales!$A$1:$O$10001,14,FALSE)</f>
        <v>UNKNOWN</v>
      </c>
      <c r="H5608" s="8">
        <f>VLOOKUP(A5608,Cafe_sales!$A$1:$O$10001,15,FALSE)</f>
        <v>45072</v>
      </c>
    </row>
    <row r="5609" spans="1:8" hidden="1" x14ac:dyDescent="0.35">
      <c r="A5609" t="s">
        <v>6412</v>
      </c>
      <c r="B5609" t="str">
        <f>VLOOKUP(A5609,Cafe_sales!$A$1:$O$10001,9,FALSE)</f>
        <v>UNKNOWN</v>
      </c>
      <c r="C5609">
        <f>VLOOKUP(A5609,Cafe_sales!$A$1:$O$10001,10,FALSE)</f>
        <v>1</v>
      </c>
      <c r="D5609">
        <f>VLOOKUP(A5609,Cafe_sales!$A$1:$O$10001,11,FALSE)</f>
        <v>5</v>
      </c>
      <c r="E5609">
        <f>VLOOKUP(A5609,Cafe_sales!$A$1:$O$10001,12,FALSE)</f>
        <v>5</v>
      </c>
      <c r="F5609" t="str">
        <f>VLOOKUP(A5609,Cafe_sales!$A$1:$O$10001,13,FALSE)</f>
        <v>Digital Wallet</v>
      </c>
      <c r="G5609" t="str">
        <f>VLOOKUP(A5609,Cafe_sales!$A$1:$O$10001,14,FALSE)</f>
        <v>Takeaway</v>
      </c>
      <c r="H5609" s="1">
        <f>VLOOKUP(A5609,Cafe_sales!$A$1:$O$10001,15,FALSE)</f>
        <v>45130</v>
      </c>
    </row>
    <row r="5610" spans="1:8" x14ac:dyDescent="0.35">
      <c r="A5610" t="s">
        <v>4520</v>
      </c>
      <c r="B5610" t="str">
        <f>VLOOKUP(A5610,Cafe_sales!$A$1:$O$10001,9,FALSE)</f>
        <v>Cake</v>
      </c>
      <c r="C5610" s="6">
        <f>VLOOKUP(A5610,Cafe_sales!$A$1:$O$10001,10,FALSE)</f>
        <v>4</v>
      </c>
      <c r="D5610" s="10">
        <f>VLOOKUP(A5610,Cafe_sales!$A$1:$O$10001,11,FALSE)</f>
        <v>3</v>
      </c>
      <c r="E5610" s="6">
        <f>VLOOKUP(A5610,Cafe_sales!$A$1:$O$10001,12,FALSE)</f>
        <v>12</v>
      </c>
      <c r="F5610" t="str">
        <f>VLOOKUP(A5610,Cafe_sales!$A$1:$O$10001,13,FALSE)</f>
        <v>Cash</v>
      </c>
      <c r="G5610" t="str">
        <f>VLOOKUP(A5610,Cafe_sales!$A$1:$O$10001,14,FALSE)</f>
        <v>UNKNOWN</v>
      </c>
      <c r="H5610" s="8">
        <f>VLOOKUP(A5610,Cafe_sales!$A$1:$O$10001,15,FALSE)</f>
        <v>45221</v>
      </c>
    </row>
    <row r="5611" spans="1:8" x14ac:dyDescent="0.35">
      <c r="A5611" t="s">
        <v>5479</v>
      </c>
      <c r="B5611" t="str">
        <f>VLOOKUP(A5611,Cafe_sales!$A$1:$O$10001,9,FALSE)</f>
        <v>Sandwich</v>
      </c>
      <c r="C5611" s="6">
        <f>VLOOKUP(A5611,Cafe_sales!$A$1:$O$10001,10,FALSE)</f>
        <v>5</v>
      </c>
      <c r="D5611" s="10">
        <f>VLOOKUP(A5611,Cafe_sales!$A$1:$O$10001,11,FALSE)</f>
        <v>3</v>
      </c>
      <c r="E5611" s="6">
        <f>VLOOKUP(A5611,Cafe_sales!$A$1:$O$10001,12,FALSE)</f>
        <v>20</v>
      </c>
      <c r="F5611" t="str">
        <f>VLOOKUP(A5611,Cafe_sales!$A$1:$O$10001,13,FALSE)</f>
        <v>Cash</v>
      </c>
      <c r="G5611" t="str">
        <f>VLOOKUP(A5611,Cafe_sales!$A$1:$O$10001,14,FALSE)</f>
        <v>In-store</v>
      </c>
      <c r="H5611" s="8">
        <f>VLOOKUP(A5611,Cafe_sales!$A$1:$O$10001,15,FALSE)</f>
        <v>45284</v>
      </c>
    </row>
    <row r="5612" spans="1:8" x14ac:dyDescent="0.35">
      <c r="A5612" t="s">
        <v>3985</v>
      </c>
      <c r="B5612" t="str">
        <f>VLOOKUP(A5612,Cafe_sales!$A$1:$O$10001,9,FALSE)</f>
        <v>Cake</v>
      </c>
      <c r="C5612" s="6">
        <f>VLOOKUP(A5612,Cafe_sales!$A$1:$O$10001,10,FALSE)</f>
        <v>1</v>
      </c>
      <c r="D5612" s="10">
        <f>VLOOKUP(A5612,Cafe_sales!$A$1:$O$10001,11,FALSE)</f>
        <v>3</v>
      </c>
      <c r="E5612" s="6">
        <f>VLOOKUP(A5612,Cafe_sales!$A$1:$O$10001,12,FALSE)</f>
        <v>3</v>
      </c>
      <c r="F5612" t="str">
        <f>VLOOKUP(A5612,Cafe_sales!$A$1:$O$10001,13,FALSE)</f>
        <v>Default mode</v>
      </c>
      <c r="G5612" t="str">
        <f>VLOOKUP(A5612,Cafe_sales!$A$1:$O$10001,14,FALSE)</f>
        <v>UNKNOWN</v>
      </c>
      <c r="H5612" s="8">
        <f>VLOOKUP(A5612,Cafe_sales!$A$1:$O$10001,15,FALSE)</f>
        <v>45087</v>
      </c>
    </row>
    <row r="5613" spans="1:8" x14ac:dyDescent="0.35">
      <c r="A5613" t="s">
        <v>7890</v>
      </c>
      <c r="B5613" t="str">
        <f>VLOOKUP(A5613,Cafe_sales!$A$1:$O$10001,9,FALSE)</f>
        <v>Sandwich</v>
      </c>
      <c r="C5613" s="6">
        <f>VLOOKUP(A5613,Cafe_sales!$A$1:$O$10001,10,FALSE)</f>
        <v>3</v>
      </c>
      <c r="D5613" s="10">
        <f>VLOOKUP(A5613,Cafe_sales!$A$1:$O$10001,11,FALSE)</f>
        <v>4</v>
      </c>
      <c r="E5613" s="6">
        <f>VLOOKUP(A5613,Cafe_sales!$A$1:$O$10001,12,FALSE)</f>
        <v>12</v>
      </c>
      <c r="F5613" t="str">
        <f>VLOOKUP(A5613,Cafe_sales!$A$1:$O$10001,13,FALSE)</f>
        <v>Cash</v>
      </c>
      <c r="G5613" t="str">
        <f>VLOOKUP(A5613,Cafe_sales!$A$1:$O$10001,14,FALSE)</f>
        <v>In-store</v>
      </c>
      <c r="H5613" s="8">
        <f>VLOOKUP(A5613,Cafe_sales!$A$1:$O$10001,15,FALSE)</f>
        <v>45280</v>
      </c>
    </row>
    <row r="5614" spans="1:8" hidden="1" x14ac:dyDescent="0.35">
      <c r="A5614" t="s">
        <v>6993</v>
      </c>
      <c r="B5614" t="str">
        <f>VLOOKUP(A5614,Cafe_sales!$A$1:$O$10001,9,FALSE)</f>
        <v>Juice</v>
      </c>
      <c r="C5614">
        <f>VLOOKUP(A5614,Cafe_sales!$A$1:$O$10001,10,FALSE)</f>
        <v>1</v>
      </c>
      <c r="D5614">
        <f>VLOOKUP(A5614,Cafe_sales!$A$1:$O$10001,11,FALSE)</f>
        <v>5</v>
      </c>
      <c r="E5614">
        <f>VLOOKUP(A5614,Cafe_sales!$A$1:$O$10001,12,FALSE)</f>
        <v>5</v>
      </c>
      <c r="F5614" t="str">
        <f>VLOOKUP(A5614,Cafe_sales!$A$1:$O$10001,13,FALSE)</f>
        <v>Default mode</v>
      </c>
      <c r="G5614" t="str">
        <f>VLOOKUP(A5614,Cafe_sales!$A$1:$O$10001,14,FALSE)</f>
        <v>Takeaway</v>
      </c>
      <c r="H5614" s="1">
        <f>VLOOKUP(A5614,Cafe_sales!$A$1:$O$10001,15,FALSE)</f>
        <v>45023</v>
      </c>
    </row>
    <row r="5615" spans="1:8" x14ac:dyDescent="0.35">
      <c r="A5615" t="s">
        <v>5091</v>
      </c>
      <c r="B5615" t="str">
        <f>VLOOKUP(A5615,Cafe_sales!$A$1:$O$10001,9,FALSE)</f>
        <v>UNKNOWN</v>
      </c>
      <c r="C5615" s="6">
        <f>VLOOKUP(A5615,Cafe_sales!$A$1:$O$10001,10,FALSE)</f>
        <v>2</v>
      </c>
      <c r="D5615" s="10">
        <f>VLOOKUP(A5615,Cafe_sales!$A$1:$O$10001,11,FALSE)</f>
        <v>2</v>
      </c>
      <c r="E5615" s="6">
        <f>VLOOKUP(A5615,Cafe_sales!$A$1:$O$10001,12,FALSE)</f>
        <v>4</v>
      </c>
      <c r="F5615" t="str">
        <f>VLOOKUP(A5615,Cafe_sales!$A$1:$O$10001,13,FALSE)</f>
        <v>Credit Card</v>
      </c>
      <c r="G5615" t="str">
        <f>VLOOKUP(A5615,Cafe_sales!$A$1:$O$10001,14,FALSE)</f>
        <v>UNKNOWN</v>
      </c>
      <c r="H5615" s="8">
        <f>VLOOKUP(A5615,Cafe_sales!$A$1:$O$10001,15,FALSE)</f>
        <v>45093</v>
      </c>
    </row>
    <row r="5616" spans="1:8" x14ac:dyDescent="0.35">
      <c r="A5616" t="s">
        <v>1752</v>
      </c>
      <c r="B5616" t="str">
        <f>VLOOKUP(A5616,Cafe_sales!$A$1:$O$10001,9,FALSE)</f>
        <v>Coffee</v>
      </c>
      <c r="C5616" s="6">
        <f>VLOOKUP(A5616,Cafe_sales!$A$1:$O$10001,10,FALSE)</f>
        <v>3</v>
      </c>
      <c r="D5616" s="10">
        <f>VLOOKUP(A5616,Cafe_sales!$A$1:$O$10001,11,FALSE)</f>
        <v>2</v>
      </c>
      <c r="E5616" s="6">
        <f>VLOOKUP(A5616,Cafe_sales!$A$1:$O$10001,12,FALSE)</f>
        <v>6</v>
      </c>
      <c r="F5616" t="str">
        <f>VLOOKUP(A5616,Cafe_sales!$A$1:$O$10001,13,FALSE)</f>
        <v>Digital Wallet</v>
      </c>
      <c r="G5616" t="str">
        <f>VLOOKUP(A5616,Cafe_sales!$A$1:$O$10001,14,FALSE)</f>
        <v>UNKNOWN</v>
      </c>
      <c r="H5616" s="8">
        <f>VLOOKUP(A5616,Cafe_sales!$A$1:$O$10001,15,FALSE)</f>
        <v>45094</v>
      </c>
    </row>
    <row r="5617" spans="1:8" x14ac:dyDescent="0.35">
      <c r="A5617" t="s">
        <v>3183</v>
      </c>
      <c r="B5617" t="str">
        <f>VLOOKUP(A5617,Cafe_sales!$A$1:$O$10001,9,FALSE)</f>
        <v>Cookie</v>
      </c>
      <c r="C5617" s="6">
        <f>VLOOKUP(A5617,Cafe_sales!$A$1:$O$10001,10,FALSE)</f>
        <v>1</v>
      </c>
      <c r="D5617" s="10">
        <f>VLOOKUP(A5617,Cafe_sales!$A$1:$O$10001,11,FALSE)</f>
        <v>1</v>
      </c>
      <c r="E5617" s="6">
        <f>VLOOKUP(A5617,Cafe_sales!$A$1:$O$10001,12,FALSE)</f>
        <v>1</v>
      </c>
      <c r="F5617" t="str">
        <f>VLOOKUP(A5617,Cafe_sales!$A$1:$O$10001,13,FALSE)</f>
        <v>Credit Card</v>
      </c>
      <c r="G5617" t="str">
        <f>VLOOKUP(A5617,Cafe_sales!$A$1:$O$10001,14,FALSE)</f>
        <v>In-store</v>
      </c>
      <c r="H5617" s="8">
        <f>VLOOKUP(A5617,Cafe_sales!$A$1:$O$10001,15,FALSE)</f>
        <v>45178</v>
      </c>
    </row>
    <row r="5618" spans="1:8" hidden="1" x14ac:dyDescent="0.35">
      <c r="A5618" t="s">
        <v>4423</v>
      </c>
      <c r="B5618" t="str">
        <f>VLOOKUP(A5618,Cafe_sales!$A$1:$O$10001,9,FALSE)</f>
        <v>Cake</v>
      </c>
      <c r="C5618">
        <f>VLOOKUP(A5618,Cafe_sales!$A$1:$O$10001,10,FALSE)</f>
        <v>5</v>
      </c>
      <c r="D5618">
        <f>VLOOKUP(A5618,Cafe_sales!$A$1:$O$10001,11,FALSE)</f>
        <v>3</v>
      </c>
      <c r="E5618">
        <f>VLOOKUP(A5618,Cafe_sales!$A$1:$O$10001,12,FALSE)</f>
        <v>15</v>
      </c>
      <c r="F5618" t="str">
        <f>VLOOKUP(A5618,Cafe_sales!$A$1:$O$10001,13,FALSE)</f>
        <v>Cash</v>
      </c>
      <c r="G5618" t="str">
        <f>VLOOKUP(A5618,Cafe_sales!$A$1:$O$10001,14,FALSE)</f>
        <v>Takeaway</v>
      </c>
      <c r="H5618" s="1">
        <f>VLOOKUP(A5618,Cafe_sales!$A$1:$O$10001,15,FALSE)</f>
        <v>44976</v>
      </c>
    </row>
    <row r="5619" spans="1:8" x14ac:dyDescent="0.35">
      <c r="A5619" t="s">
        <v>1069</v>
      </c>
      <c r="B5619" t="str">
        <f>VLOOKUP(A5619,Cafe_sales!$A$1:$O$10001,9,FALSE)</f>
        <v>Salad</v>
      </c>
      <c r="C5619" s="6">
        <f>VLOOKUP(A5619,Cafe_sales!$A$1:$O$10001,10,FALSE)</f>
        <v>4</v>
      </c>
      <c r="D5619" s="10">
        <f>VLOOKUP(A5619,Cafe_sales!$A$1:$O$10001,11,FALSE)</f>
        <v>5</v>
      </c>
      <c r="E5619" s="6">
        <f>VLOOKUP(A5619,Cafe_sales!$A$1:$O$10001,12,FALSE)</f>
        <v>20</v>
      </c>
      <c r="F5619" t="str">
        <f>VLOOKUP(A5619,Cafe_sales!$A$1:$O$10001,13,FALSE)</f>
        <v>Credit Card</v>
      </c>
      <c r="G5619" t="str">
        <f>VLOOKUP(A5619,Cafe_sales!$A$1:$O$10001,14,FALSE)</f>
        <v>In-store</v>
      </c>
      <c r="H5619" s="8">
        <f>VLOOKUP(A5619,Cafe_sales!$A$1:$O$10001,15,FALSE)</f>
        <v>45278</v>
      </c>
    </row>
    <row r="5620" spans="1:8" x14ac:dyDescent="0.35">
      <c r="A5620" t="s">
        <v>9324</v>
      </c>
      <c r="B5620" t="str">
        <f>VLOOKUP(A5620,Cafe_sales!$A$1:$O$10001,9,FALSE)</f>
        <v>Cake</v>
      </c>
      <c r="C5620" s="6">
        <f>VLOOKUP(A5620,Cafe_sales!$A$1:$O$10001,10,FALSE)</f>
        <v>4</v>
      </c>
      <c r="D5620" s="10">
        <f>VLOOKUP(A5620,Cafe_sales!$A$1:$O$10001,11,FALSE)</f>
        <v>3</v>
      </c>
      <c r="E5620" s="6">
        <f>VLOOKUP(A5620,Cafe_sales!$A$1:$O$10001,12,FALSE)</f>
        <v>12</v>
      </c>
      <c r="F5620" t="str">
        <f>VLOOKUP(A5620,Cafe_sales!$A$1:$O$10001,13,FALSE)</f>
        <v>Credit Card</v>
      </c>
      <c r="G5620" t="str">
        <f>VLOOKUP(A5620,Cafe_sales!$A$1:$O$10001,14,FALSE)</f>
        <v>In-store</v>
      </c>
      <c r="H5620" s="8">
        <f>VLOOKUP(A5620,Cafe_sales!$A$1:$O$10001,15,FALSE)</f>
        <v>45229</v>
      </c>
    </row>
    <row r="5621" spans="1:8" x14ac:dyDescent="0.35">
      <c r="A5621" t="s">
        <v>5021</v>
      </c>
      <c r="B5621" t="str">
        <f>VLOOKUP(A5621,Cafe_sales!$A$1:$O$10001,9,FALSE)</f>
        <v>Juice</v>
      </c>
      <c r="C5621" s="6">
        <f>VLOOKUP(A5621,Cafe_sales!$A$1:$O$10001,10,FALSE)</f>
        <v>3</v>
      </c>
      <c r="D5621" s="10">
        <f>VLOOKUP(A5621,Cafe_sales!$A$1:$O$10001,11,FALSE)</f>
        <v>2</v>
      </c>
      <c r="E5621" s="6">
        <f>VLOOKUP(A5621,Cafe_sales!$A$1:$O$10001,12,FALSE)</f>
        <v>6</v>
      </c>
      <c r="F5621" t="str">
        <f>VLOOKUP(A5621,Cafe_sales!$A$1:$O$10001,13,FALSE)</f>
        <v>Credit Card</v>
      </c>
      <c r="G5621" t="str">
        <f>VLOOKUP(A5621,Cafe_sales!$A$1:$O$10001,14,FALSE)</f>
        <v>UNKNOWN</v>
      </c>
      <c r="H5621" s="8">
        <f>VLOOKUP(A5621,Cafe_sales!$A$1:$O$10001,15,FALSE)</f>
        <v>45189</v>
      </c>
    </row>
    <row r="5622" spans="1:8" hidden="1" x14ac:dyDescent="0.35">
      <c r="A5622" t="s">
        <v>6062</v>
      </c>
      <c r="B5622" t="str">
        <f>VLOOKUP(A5622,Cafe_sales!$A$1:$O$10001,9,FALSE)</f>
        <v>Tea</v>
      </c>
      <c r="C5622">
        <f>VLOOKUP(A5622,Cafe_sales!$A$1:$O$10001,10,FALSE)</f>
        <v>5</v>
      </c>
      <c r="D5622">
        <f>VLOOKUP(A5622,Cafe_sales!$A$1:$O$10001,11,FALSE)</f>
        <v>1.5</v>
      </c>
      <c r="E5622">
        <f>VLOOKUP(A5622,Cafe_sales!$A$1:$O$10001,12,FALSE)</f>
        <v>7.5</v>
      </c>
      <c r="F5622" t="str">
        <f>VLOOKUP(A5622,Cafe_sales!$A$1:$O$10001,13,FALSE)</f>
        <v>Cash</v>
      </c>
      <c r="G5622" t="str">
        <f>VLOOKUP(A5622,Cafe_sales!$A$1:$O$10001,14,FALSE)</f>
        <v>Takeaway</v>
      </c>
      <c r="H5622" s="1">
        <f>VLOOKUP(A5622,Cafe_sales!$A$1:$O$10001,15,FALSE)</f>
        <v>44973</v>
      </c>
    </row>
    <row r="5623" spans="1:8" x14ac:dyDescent="0.35">
      <c r="A5623" t="s">
        <v>1951</v>
      </c>
      <c r="B5623" t="str">
        <f>VLOOKUP(A5623,Cafe_sales!$A$1:$O$10001,9,FALSE)</f>
        <v>Coffee</v>
      </c>
      <c r="C5623" s="6">
        <f>VLOOKUP(A5623,Cafe_sales!$A$1:$O$10001,10,FALSE)</f>
        <v>5</v>
      </c>
      <c r="D5623" s="10">
        <f>VLOOKUP(A5623,Cafe_sales!$A$1:$O$10001,11,FALSE)</f>
        <v>2</v>
      </c>
      <c r="E5623" s="6">
        <f>VLOOKUP(A5623,Cafe_sales!$A$1:$O$10001,12,FALSE)</f>
        <v>10</v>
      </c>
      <c r="F5623" t="str">
        <f>VLOOKUP(A5623,Cafe_sales!$A$1:$O$10001,13,FALSE)</f>
        <v>Cash</v>
      </c>
      <c r="G5623" t="str">
        <f>VLOOKUP(A5623,Cafe_sales!$A$1:$O$10001,14,FALSE)</f>
        <v>UNKNOWN</v>
      </c>
      <c r="H5623" s="8">
        <f>VLOOKUP(A5623,Cafe_sales!$A$1:$O$10001,15,FALSE)</f>
        <v>45184</v>
      </c>
    </row>
    <row r="5624" spans="1:8" hidden="1" x14ac:dyDescent="0.35">
      <c r="A5624" t="s">
        <v>3523</v>
      </c>
      <c r="B5624" t="str">
        <f>VLOOKUP(A5624,Cafe_sales!$A$1:$O$10001,9,FALSE)</f>
        <v>Tea</v>
      </c>
      <c r="C5624">
        <f>VLOOKUP(A5624,Cafe_sales!$A$1:$O$10001,10,FALSE)</f>
        <v>3</v>
      </c>
      <c r="D5624">
        <f>VLOOKUP(A5624,Cafe_sales!$A$1:$O$10001,11,FALSE)</f>
        <v>1.5</v>
      </c>
      <c r="E5624">
        <f>VLOOKUP(A5624,Cafe_sales!$A$1:$O$10001,12,FALSE)</f>
        <v>4.5</v>
      </c>
      <c r="F5624" t="str">
        <f>VLOOKUP(A5624,Cafe_sales!$A$1:$O$10001,13,FALSE)</f>
        <v>Cash</v>
      </c>
      <c r="G5624" t="str">
        <f>VLOOKUP(A5624,Cafe_sales!$A$1:$O$10001,14,FALSE)</f>
        <v>Takeaway</v>
      </c>
      <c r="H5624" s="1">
        <f>VLOOKUP(A5624,Cafe_sales!$A$1:$O$10001,15,FALSE)</f>
        <v>45171</v>
      </c>
    </row>
    <row r="5625" spans="1:8" x14ac:dyDescent="0.35">
      <c r="A5625" t="s">
        <v>2331</v>
      </c>
      <c r="B5625" t="str">
        <f>VLOOKUP(A5625,Cafe_sales!$A$1:$O$10001,9,FALSE)</f>
        <v>Salad</v>
      </c>
      <c r="C5625" s="6">
        <f>VLOOKUP(A5625,Cafe_sales!$A$1:$O$10001,10,FALSE)</f>
        <v>3</v>
      </c>
      <c r="D5625" s="10">
        <f>VLOOKUP(A5625,Cafe_sales!$A$1:$O$10001,11,FALSE)</f>
        <v>5</v>
      </c>
      <c r="E5625" s="6">
        <f>VLOOKUP(A5625,Cafe_sales!$A$1:$O$10001,12,FALSE)</f>
        <v>15</v>
      </c>
      <c r="F5625" t="str">
        <f>VLOOKUP(A5625,Cafe_sales!$A$1:$O$10001,13,FALSE)</f>
        <v>Credit Card</v>
      </c>
      <c r="G5625" t="str">
        <f>VLOOKUP(A5625,Cafe_sales!$A$1:$O$10001,14,FALSE)</f>
        <v>In-store</v>
      </c>
      <c r="H5625" s="8">
        <f>VLOOKUP(A5625,Cafe_sales!$A$1:$O$10001,15,FALSE)</f>
        <v>45148</v>
      </c>
    </row>
    <row r="5626" spans="1:8" hidden="1" x14ac:dyDescent="0.35">
      <c r="A5626" t="s">
        <v>6879</v>
      </c>
      <c r="B5626" t="str">
        <f>VLOOKUP(A5626,Cafe_sales!$A$1:$O$10001,9,FALSE)</f>
        <v>Coffee</v>
      </c>
      <c r="C5626">
        <f>VLOOKUP(A5626,Cafe_sales!$A$1:$O$10001,10,FALSE)</f>
        <v>4</v>
      </c>
      <c r="D5626">
        <f>VLOOKUP(A5626,Cafe_sales!$A$1:$O$10001,11,FALSE)</f>
        <v>2</v>
      </c>
      <c r="E5626">
        <f>VLOOKUP(A5626,Cafe_sales!$A$1:$O$10001,12,FALSE)</f>
        <v>8</v>
      </c>
      <c r="F5626" t="str">
        <f>VLOOKUP(A5626,Cafe_sales!$A$1:$O$10001,13,FALSE)</f>
        <v>Default mode</v>
      </c>
      <c r="G5626" t="str">
        <f>VLOOKUP(A5626,Cafe_sales!$A$1:$O$10001,14,FALSE)</f>
        <v>Takeaway</v>
      </c>
      <c r="H5626" s="1">
        <f>VLOOKUP(A5626,Cafe_sales!$A$1:$O$10001,15,FALSE)</f>
        <v>45244</v>
      </c>
    </row>
    <row r="5627" spans="1:8" x14ac:dyDescent="0.35">
      <c r="A5627" t="s">
        <v>1673</v>
      </c>
      <c r="B5627" t="str">
        <f>VLOOKUP(A5627,Cafe_sales!$A$1:$O$10001,9,FALSE)</f>
        <v>Juice</v>
      </c>
      <c r="C5627" s="6">
        <f>VLOOKUP(A5627,Cafe_sales!$A$1:$O$10001,10,FALSE)</f>
        <v>2</v>
      </c>
      <c r="D5627" s="10">
        <f>VLOOKUP(A5627,Cafe_sales!$A$1:$O$10001,11,FALSE)</f>
        <v>3</v>
      </c>
      <c r="E5627" s="6">
        <f>VLOOKUP(A5627,Cafe_sales!$A$1:$O$10001,12,FALSE)</f>
        <v>6</v>
      </c>
      <c r="F5627" t="str">
        <f>VLOOKUP(A5627,Cafe_sales!$A$1:$O$10001,13,FALSE)</f>
        <v>Digital Wallet</v>
      </c>
      <c r="G5627" t="str">
        <f>VLOOKUP(A5627,Cafe_sales!$A$1:$O$10001,14,FALSE)</f>
        <v>In-store</v>
      </c>
      <c r="H5627" s="8">
        <f>VLOOKUP(A5627,Cafe_sales!$A$1:$O$10001,15,FALSE)</f>
        <v>44991</v>
      </c>
    </row>
    <row r="5628" spans="1:8" x14ac:dyDescent="0.35">
      <c r="A5628" t="s">
        <v>2513</v>
      </c>
      <c r="B5628" t="str">
        <f>VLOOKUP(A5628,Cafe_sales!$A$1:$O$10001,9,FALSE)</f>
        <v>Juice</v>
      </c>
      <c r="C5628" s="6">
        <f>VLOOKUP(A5628,Cafe_sales!$A$1:$O$10001,10,FALSE)</f>
        <v>2</v>
      </c>
      <c r="D5628" s="10">
        <f>VLOOKUP(A5628,Cafe_sales!$A$1:$O$10001,11,FALSE)</f>
        <v>3</v>
      </c>
      <c r="E5628" s="6">
        <f>VLOOKUP(A5628,Cafe_sales!$A$1:$O$10001,12,FALSE)</f>
        <v>6</v>
      </c>
      <c r="F5628" t="str">
        <f>VLOOKUP(A5628,Cafe_sales!$A$1:$O$10001,13,FALSE)</f>
        <v>Digital Wallet</v>
      </c>
      <c r="G5628" t="str">
        <f>VLOOKUP(A5628,Cafe_sales!$A$1:$O$10001,14,FALSE)</f>
        <v>UNKNOWN</v>
      </c>
      <c r="H5628" s="8">
        <f>VLOOKUP(A5628,Cafe_sales!$A$1:$O$10001,15,FALSE)</f>
        <v>45102</v>
      </c>
    </row>
    <row r="5629" spans="1:8" x14ac:dyDescent="0.35">
      <c r="A5629" t="s">
        <v>6216</v>
      </c>
      <c r="B5629" t="str">
        <f>VLOOKUP(A5629,Cafe_sales!$A$1:$O$10001,9,FALSE)</f>
        <v>Salad</v>
      </c>
      <c r="C5629" s="6">
        <f>VLOOKUP(A5629,Cafe_sales!$A$1:$O$10001,10,FALSE)</f>
        <v>2</v>
      </c>
      <c r="D5629" s="10">
        <f>VLOOKUP(A5629,Cafe_sales!$A$1:$O$10001,11,FALSE)</f>
        <v>5</v>
      </c>
      <c r="E5629" s="6">
        <f>VLOOKUP(A5629,Cafe_sales!$A$1:$O$10001,12,FALSE)</f>
        <v>10</v>
      </c>
      <c r="F5629" t="str">
        <f>VLOOKUP(A5629,Cafe_sales!$A$1:$O$10001,13,FALSE)</f>
        <v>Credit Card</v>
      </c>
      <c r="G5629" t="str">
        <f>VLOOKUP(A5629,Cafe_sales!$A$1:$O$10001,14,FALSE)</f>
        <v>UNKNOWN</v>
      </c>
      <c r="H5629" s="8">
        <f>VLOOKUP(A5629,Cafe_sales!$A$1:$O$10001,15,FALSE)</f>
        <v>44972</v>
      </c>
    </row>
    <row r="5630" spans="1:8" x14ac:dyDescent="0.35">
      <c r="A5630" t="s">
        <v>3258</v>
      </c>
      <c r="B5630" t="str">
        <f>VLOOKUP(A5630,Cafe_sales!$A$1:$O$10001,9,FALSE)</f>
        <v>Sandwich</v>
      </c>
      <c r="C5630" s="6">
        <f>VLOOKUP(A5630,Cafe_sales!$A$1:$O$10001,10,FALSE)</f>
        <v>1</v>
      </c>
      <c r="D5630" s="10">
        <f>VLOOKUP(A5630,Cafe_sales!$A$1:$O$10001,11,FALSE)</f>
        <v>4</v>
      </c>
      <c r="E5630" s="6">
        <f>VLOOKUP(A5630,Cafe_sales!$A$1:$O$10001,12,FALSE)</f>
        <v>4</v>
      </c>
      <c r="F5630" t="str">
        <f>VLOOKUP(A5630,Cafe_sales!$A$1:$O$10001,13,FALSE)</f>
        <v>Cash</v>
      </c>
      <c r="G5630" t="str">
        <f>VLOOKUP(A5630,Cafe_sales!$A$1:$O$10001,14,FALSE)</f>
        <v>UNKNOWN</v>
      </c>
      <c r="H5630" s="8">
        <f>VLOOKUP(A5630,Cafe_sales!$A$1:$O$10001,15,FALSE)</f>
        <v>44933</v>
      </c>
    </row>
    <row r="5631" spans="1:8" x14ac:dyDescent="0.35">
      <c r="A5631" t="s">
        <v>3374</v>
      </c>
      <c r="B5631" t="str">
        <f>VLOOKUP(A5631,Cafe_sales!$A$1:$O$10001,9,FALSE)</f>
        <v>Cookie</v>
      </c>
      <c r="C5631" s="6">
        <f>VLOOKUP(A5631,Cafe_sales!$A$1:$O$10001,10,FALSE)</f>
        <v>1</v>
      </c>
      <c r="D5631" s="10">
        <f>VLOOKUP(A5631,Cafe_sales!$A$1:$O$10001,11,FALSE)</f>
        <v>1</v>
      </c>
      <c r="E5631" s="6">
        <f>VLOOKUP(A5631,Cafe_sales!$A$1:$O$10001,12,FALSE)</f>
        <v>1</v>
      </c>
      <c r="F5631" t="str">
        <f>VLOOKUP(A5631,Cafe_sales!$A$1:$O$10001,13,FALSE)</f>
        <v>Cash</v>
      </c>
      <c r="G5631" t="str">
        <f>VLOOKUP(A5631,Cafe_sales!$A$1:$O$10001,14,FALSE)</f>
        <v>In-store</v>
      </c>
      <c r="H5631" s="8">
        <f>VLOOKUP(A5631,Cafe_sales!$A$1:$O$10001,15,FALSE)</f>
        <v>45083</v>
      </c>
    </row>
    <row r="5632" spans="1:8" x14ac:dyDescent="0.35">
      <c r="A5632" t="s">
        <v>7850</v>
      </c>
      <c r="B5632" t="str">
        <f>VLOOKUP(A5632,Cafe_sales!$A$1:$O$10001,9,FALSE)</f>
        <v>Sandwich</v>
      </c>
      <c r="C5632" s="6">
        <f>VLOOKUP(A5632,Cafe_sales!$A$1:$O$10001,10,FALSE)</f>
        <v>3</v>
      </c>
      <c r="D5632" s="10">
        <f>VLOOKUP(A5632,Cafe_sales!$A$1:$O$10001,11,FALSE)</f>
        <v>4</v>
      </c>
      <c r="E5632" s="6">
        <f>VLOOKUP(A5632,Cafe_sales!$A$1:$O$10001,12,FALSE)</f>
        <v>12</v>
      </c>
      <c r="F5632" t="str">
        <f>VLOOKUP(A5632,Cafe_sales!$A$1:$O$10001,13,FALSE)</f>
        <v>Default mode</v>
      </c>
      <c r="G5632" t="str">
        <f>VLOOKUP(A5632,Cafe_sales!$A$1:$O$10001,14,FALSE)</f>
        <v>In-store</v>
      </c>
      <c r="H5632" s="8">
        <f>VLOOKUP(A5632,Cafe_sales!$A$1:$O$10001,15,FALSE)</f>
        <v>45206</v>
      </c>
    </row>
    <row r="5633" spans="1:8" x14ac:dyDescent="0.35">
      <c r="A5633" t="s">
        <v>9545</v>
      </c>
      <c r="B5633" t="str">
        <f>VLOOKUP(A5633,Cafe_sales!$A$1:$O$10001,9,FALSE)</f>
        <v>Cake</v>
      </c>
      <c r="C5633" s="6">
        <f>VLOOKUP(A5633,Cafe_sales!$A$1:$O$10001,10,FALSE)</f>
        <v>2</v>
      </c>
      <c r="D5633" s="10">
        <f>VLOOKUP(A5633,Cafe_sales!$A$1:$O$10001,11,FALSE)</f>
        <v>3</v>
      </c>
      <c r="E5633" s="6">
        <f>VLOOKUP(A5633,Cafe_sales!$A$1:$O$10001,12,FALSE)</f>
        <v>6</v>
      </c>
      <c r="F5633" t="str">
        <f>VLOOKUP(A5633,Cafe_sales!$A$1:$O$10001,13,FALSE)</f>
        <v>Cash</v>
      </c>
      <c r="G5633" t="str">
        <f>VLOOKUP(A5633,Cafe_sales!$A$1:$O$10001,14,FALSE)</f>
        <v>In-store</v>
      </c>
      <c r="H5633" s="8">
        <f>VLOOKUP(A5633,Cafe_sales!$A$1:$O$10001,15,FALSE)</f>
        <v>44929</v>
      </c>
    </row>
    <row r="5634" spans="1:8" x14ac:dyDescent="0.35">
      <c r="A5634" t="s">
        <v>95</v>
      </c>
      <c r="B5634" t="str">
        <f>VLOOKUP(A5634,Cafe_sales!$A$1:$O$10001,9,FALSE)</f>
        <v>UNKNOWN</v>
      </c>
      <c r="C5634" s="6">
        <f>VLOOKUP(A5634,Cafe_sales!$A$1:$O$10001,10,FALSE)</f>
        <v>1</v>
      </c>
      <c r="D5634" s="10">
        <f>VLOOKUP(A5634,Cafe_sales!$A$1:$O$10001,11,FALSE)</f>
        <v>1</v>
      </c>
      <c r="E5634" s="6">
        <f>VLOOKUP(A5634,Cafe_sales!$A$1:$O$10001,12,FALSE)</f>
        <v>1</v>
      </c>
      <c r="F5634" t="str">
        <f>VLOOKUP(A5634,Cafe_sales!$A$1:$O$10001,13,FALSE)</f>
        <v>Cash</v>
      </c>
      <c r="G5634" t="str">
        <f>VLOOKUP(A5634,Cafe_sales!$A$1:$O$10001,14,FALSE)</f>
        <v>In-store</v>
      </c>
      <c r="H5634" s="8">
        <f>VLOOKUP(A5634,Cafe_sales!$A$1:$O$10001,15,FALSE)</f>
        <v>45268</v>
      </c>
    </row>
    <row r="5635" spans="1:8" x14ac:dyDescent="0.35">
      <c r="A5635" t="s">
        <v>4135</v>
      </c>
      <c r="B5635" t="str">
        <f>VLOOKUP(A5635,Cafe_sales!$A$1:$O$10001,9,FALSE)</f>
        <v>Juice</v>
      </c>
      <c r="C5635" s="6">
        <f>VLOOKUP(A5635,Cafe_sales!$A$1:$O$10001,10,FALSE)</f>
        <v>3</v>
      </c>
      <c r="D5635" s="10">
        <f>VLOOKUP(A5635,Cafe_sales!$A$1:$O$10001,11,FALSE)</f>
        <v>2</v>
      </c>
      <c r="E5635" s="6">
        <f>VLOOKUP(A5635,Cafe_sales!$A$1:$O$10001,12,FALSE)</f>
        <v>6</v>
      </c>
      <c r="F5635" t="str">
        <f>VLOOKUP(A5635,Cafe_sales!$A$1:$O$10001,13,FALSE)</f>
        <v>Credit Card</v>
      </c>
      <c r="G5635" t="str">
        <f>VLOOKUP(A5635,Cafe_sales!$A$1:$O$10001,14,FALSE)</f>
        <v>UNKNOWN</v>
      </c>
      <c r="H5635" s="8">
        <f>VLOOKUP(A5635,Cafe_sales!$A$1:$O$10001,15,FALSE)</f>
        <v>45113</v>
      </c>
    </row>
    <row r="5636" spans="1:8" hidden="1" x14ac:dyDescent="0.35">
      <c r="A5636" t="s">
        <v>7257</v>
      </c>
      <c r="B5636" t="str">
        <f>VLOOKUP(A5636,Cafe_sales!$A$1:$O$10001,9,FALSE)</f>
        <v>Smoothie</v>
      </c>
      <c r="C5636">
        <f>VLOOKUP(A5636,Cafe_sales!$A$1:$O$10001,10,FALSE)</f>
        <v>5</v>
      </c>
      <c r="D5636">
        <f>VLOOKUP(A5636,Cafe_sales!$A$1:$O$10001,11,FALSE)</f>
        <v>4</v>
      </c>
      <c r="E5636">
        <f>VLOOKUP(A5636,Cafe_sales!$A$1:$O$10001,12,FALSE)</f>
        <v>20</v>
      </c>
      <c r="F5636" t="str">
        <f>VLOOKUP(A5636,Cafe_sales!$A$1:$O$10001,13,FALSE)</f>
        <v>Digital Wallet</v>
      </c>
      <c r="G5636" t="str">
        <f>VLOOKUP(A5636,Cafe_sales!$A$1:$O$10001,14,FALSE)</f>
        <v>Takeaway</v>
      </c>
      <c r="H5636" s="1">
        <f>VLOOKUP(A5636,Cafe_sales!$A$1:$O$10001,15,FALSE)</f>
        <v>45005</v>
      </c>
    </row>
    <row r="5637" spans="1:8" x14ac:dyDescent="0.35">
      <c r="A5637" t="s">
        <v>713</v>
      </c>
      <c r="B5637" t="str">
        <f>VLOOKUP(A5637,Cafe_sales!$A$1:$O$10001,9,FALSE)</f>
        <v>Cookie</v>
      </c>
      <c r="C5637" s="6">
        <f>VLOOKUP(A5637,Cafe_sales!$A$1:$O$10001,10,FALSE)</f>
        <v>5</v>
      </c>
      <c r="D5637" s="10">
        <f>VLOOKUP(A5637,Cafe_sales!$A$1:$O$10001,11,FALSE)</f>
        <v>1</v>
      </c>
      <c r="E5637" s="6">
        <f>VLOOKUP(A5637,Cafe_sales!$A$1:$O$10001,12,FALSE)</f>
        <v>5</v>
      </c>
      <c r="F5637" t="str">
        <f>VLOOKUP(A5637,Cafe_sales!$A$1:$O$10001,13,FALSE)</f>
        <v>Credit Card</v>
      </c>
      <c r="G5637" t="str">
        <f>VLOOKUP(A5637,Cafe_sales!$A$1:$O$10001,14,FALSE)</f>
        <v>UNKNOWN</v>
      </c>
      <c r="H5637" s="8">
        <f>VLOOKUP(A5637,Cafe_sales!$A$1:$O$10001,15,FALSE)</f>
        <v>45106</v>
      </c>
    </row>
    <row r="5638" spans="1:8" x14ac:dyDescent="0.35">
      <c r="A5638" t="s">
        <v>2143</v>
      </c>
      <c r="B5638" t="str">
        <f>VLOOKUP(A5638,Cafe_sales!$A$1:$O$10001,9,FALSE)</f>
        <v>Smoothie</v>
      </c>
      <c r="C5638" s="6">
        <f>VLOOKUP(A5638,Cafe_sales!$A$1:$O$10001,10,FALSE)</f>
        <v>2</v>
      </c>
      <c r="D5638" s="10">
        <f>VLOOKUP(A5638,Cafe_sales!$A$1:$O$10001,11,FALSE)</f>
        <v>4</v>
      </c>
      <c r="E5638" s="6">
        <f>VLOOKUP(A5638,Cafe_sales!$A$1:$O$10001,12,FALSE)</f>
        <v>8</v>
      </c>
      <c r="F5638" t="str">
        <f>VLOOKUP(A5638,Cafe_sales!$A$1:$O$10001,13,FALSE)</f>
        <v>Cash</v>
      </c>
      <c r="G5638" t="str">
        <f>VLOOKUP(A5638,Cafe_sales!$A$1:$O$10001,14,FALSE)</f>
        <v>UNKNOWN</v>
      </c>
      <c r="H5638" s="8">
        <f>VLOOKUP(A5638,Cafe_sales!$A$1:$O$10001,15,FALSE)</f>
        <v>45009</v>
      </c>
    </row>
    <row r="5639" spans="1:8" hidden="1" x14ac:dyDescent="0.35">
      <c r="A5639" t="s">
        <v>6908</v>
      </c>
      <c r="B5639" t="str">
        <f>VLOOKUP(A5639,Cafe_sales!$A$1:$O$10001,9,FALSE)</f>
        <v>Smoothie</v>
      </c>
      <c r="C5639">
        <f>VLOOKUP(A5639,Cafe_sales!$A$1:$O$10001,10,FALSE)</f>
        <v>3</v>
      </c>
      <c r="D5639">
        <f>VLOOKUP(A5639,Cafe_sales!$A$1:$O$10001,11,FALSE)</f>
        <v>4</v>
      </c>
      <c r="E5639">
        <f>VLOOKUP(A5639,Cafe_sales!$A$1:$O$10001,12,FALSE)</f>
        <v>12</v>
      </c>
      <c r="F5639" t="str">
        <f>VLOOKUP(A5639,Cafe_sales!$A$1:$O$10001,13,FALSE)</f>
        <v>Default mode</v>
      </c>
      <c r="G5639" t="str">
        <f>VLOOKUP(A5639,Cafe_sales!$A$1:$O$10001,14,FALSE)</f>
        <v>Takeaway</v>
      </c>
      <c r="H5639" s="1">
        <f>VLOOKUP(A5639,Cafe_sales!$A$1:$O$10001,15,FALSE)</f>
        <v>45093</v>
      </c>
    </row>
    <row r="5640" spans="1:8" x14ac:dyDescent="0.35">
      <c r="A5640" t="s">
        <v>3131</v>
      </c>
      <c r="B5640" t="str">
        <f>VLOOKUP(A5640,Cafe_sales!$A$1:$O$10001,9,FALSE)</f>
        <v>Smoothie</v>
      </c>
      <c r="C5640" s="6">
        <f>VLOOKUP(A5640,Cafe_sales!$A$1:$O$10001,10,FALSE)</f>
        <v>5</v>
      </c>
      <c r="D5640" s="10">
        <f>VLOOKUP(A5640,Cafe_sales!$A$1:$O$10001,11,FALSE)</f>
        <v>4</v>
      </c>
      <c r="E5640" s="6">
        <f>VLOOKUP(A5640,Cafe_sales!$A$1:$O$10001,12,FALSE)</f>
        <v>20</v>
      </c>
      <c r="F5640" t="str">
        <f>VLOOKUP(A5640,Cafe_sales!$A$1:$O$10001,13,FALSE)</f>
        <v>Digital Wallet</v>
      </c>
      <c r="G5640" t="str">
        <f>VLOOKUP(A5640,Cafe_sales!$A$1:$O$10001,14,FALSE)</f>
        <v>In-store</v>
      </c>
      <c r="H5640" s="8">
        <f>VLOOKUP(A5640,Cafe_sales!$A$1:$O$10001,15,FALSE)</f>
        <v>45271</v>
      </c>
    </row>
    <row r="5641" spans="1:8" x14ac:dyDescent="0.35">
      <c r="A5641" t="s">
        <v>9952</v>
      </c>
      <c r="B5641" t="str">
        <f>VLOOKUP(A5641,Cafe_sales!$A$1:$O$10001,9,FALSE)</f>
        <v>Juice</v>
      </c>
      <c r="C5641" s="6">
        <f>VLOOKUP(A5641,Cafe_sales!$A$1:$O$10001,10,FALSE)</f>
        <v>1</v>
      </c>
      <c r="D5641" s="10">
        <f>VLOOKUP(A5641,Cafe_sales!$A$1:$O$10001,11,FALSE)</f>
        <v>3</v>
      </c>
      <c r="E5641" s="6">
        <f>VLOOKUP(A5641,Cafe_sales!$A$1:$O$10001,12,FALSE)</f>
        <v>3</v>
      </c>
      <c r="F5641" t="str">
        <f>VLOOKUP(A5641,Cafe_sales!$A$1:$O$10001,13,FALSE)</f>
        <v>Cash</v>
      </c>
      <c r="G5641" t="str">
        <f>VLOOKUP(A5641,Cafe_sales!$A$1:$O$10001,14,FALSE)</f>
        <v>UNKNOWN</v>
      </c>
      <c r="H5641" s="8">
        <f>VLOOKUP(A5641,Cafe_sales!$A$1:$O$10001,15,FALSE)</f>
        <v>45077</v>
      </c>
    </row>
    <row r="5642" spans="1:8" hidden="1" x14ac:dyDescent="0.35">
      <c r="A5642" t="s">
        <v>9224</v>
      </c>
      <c r="B5642" t="str">
        <f>VLOOKUP(A5642,Cafe_sales!$A$1:$O$10001,9,FALSE)</f>
        <v>Tea</v>
      </c>
      <c r="C5642">
        <f>VLOOKUP(A5642,Cafe_sales!$A$1:$O$10001,10,FALSE)</f>
        <v>2</v>
      </c>
      <c r="D5642">
        <f>VLOOKUP(A5642,Cafe_sales!$A$1:$O$10001,11,FALSE)</f>
        <v>1.5</v>
      </c>
      <c r="E5642">
        <f>VLOOKUP(A5642,Cafe_sales!$A$1:$O$10001,12,FALSE)</f>
        <v>3</v>
      </c>
      <c r="F5642" t="str">
        <f>VLOOKUP(A5642,Cafe_sales!$A$1:$O$10001,13,FALSE)</f>
        <v>Default mode</v>
      </c>
      <c r="G5642" t="str">
        <f>VLOOKUP(A5642,Cafe_sales!$A$1:$O$10001,14,FALSE)</f>
        <v>Cafe</v>
      </c>
      <c r="H5642" s="1">
        <f>VLOOKUP(A5642,Cafe_sales!$A$1:$O$10001,15,FALSE)</f>
        <v>44997</v>
      </c>
    </row>
    <row r="5643" spans="1:8" x14ac:dyDescent="0.35">
      <c r="A5643" t="s">
        <v>7636</v>
      </c>
      <c r="B5643" t="str">
        <f>VLOOKUP(A5643,Cafe_sales!$A$1:$O$10001,9,FALSE)</f>
        <v>Salad</v>
      </c>
      <c r="C5643" s="6">
        <f>VLOOKUP(A5643,Cafe_sales!$A$1:$O$10001,10,FALSE)</f>
        <v>4</v>
      </c>
      <c r="D5643" s="10">
        <f>VLOOKUP(A5643,Cafe_sales!$A$1:$O$10001,11,FALSE)</f>
        <v>5</v>
      </c>
      <c r="E5643" s="6">
        <f>VLOOKUP(A5643,Cafe_sales!$A$1:$O$10001,12,FALSE)</f>
        <v>20</v>
      </c>
      <c r="F5643" t="str">
        <f>VLOOKUP(A5643,Cafe_sales!$A$1:$O$10001,13,FALSE)</f>
        <v>Cash</v>
      </c>
      <c r="G5643" t="str">
        <f>VLOOKUP(A5643,Cafe_sales!$A$1:$O$10001,14,FALSE)</f>
        <v>UNKNOWN</v>
      </c>
      <c r="H5643" s="8">
        <f>VLOOKUP(A5643,Cafe_sales!$A$1:$O$10001,15,FALSE)</f>
        <v>44976</v>
      </c>
    </row>
    <row r="5644" spans="1:8" hidden="1" x14ac:dyDescent="0.35">
      <c r="A5644" t="s">
        <v>4528</v>
      </c>
      <c r="B5644" t="str">
        <f>VLOOKUP(A5644,Cafe_sales!$A$1:$O$10001,9,FALSE)</f>
        <v>Smoothie</v>
      </c>
      <c r="C5644">
        <f>VLOOKUP(A5644,Cafe_sales!$A$1:$O$10001,10,FALSE)</f>
        <v>5</v>
      </c>
      <c r="D5644">
        <f>VLOOKUP(A5644,Cafe_sales!$A$1:$O$10001,11,FALSE)</f>
        <v>4</v>
      </c>
      <c r="E5644">
        <f>VLOOKUP(A5644,Cafe_sales!$A$1:$O$10001,12,FALSE)</f>
        <v>20</v>
      </c>
      <c r="F5644" t="str">
        <f>VLOOKUP(A5644,Cafe_sales!$A$1:$O$10001,13,FALSE)</f>
        <v>Credit Card</v>
      </c>
      <c r="G5644" t="str">
        <f>VLOOKUP(A5644,Cafe_sales!$A$1:$O$10001,14,FALSE)</f>
        <v>Takeaway</v>
      </c>
      <c r="H5644" s="1">
        <f>VLOOKUP(A5644,Cafe_sales!$A$1:$O$10001,15,FALSE)</f>
        <v>45154</v>
      </c>
    </row>
    <row r="5645" spans="1:8" x14ac:dyDescent="0.35">
      <c r="A5645" t="s">
        <v>8959</v>
      </c>
      <c r="B5645" t="str">
        <f>VLOOKUP(A5645,Cafe_sales!$A$1:$O$10001,9,FALSE)</f>
        <v>Sandwich</v>
      </c>
      <c r="C5645" s="6">
        <f>VLOOKUP(A5645,Cafe_sales!$A$1:$O$10001,10,FALSE)</f>
        <v>2</v>
      </c>
      <c r="D5645" s="10">
        <f>VLOOKUP(A5645,Cafe_sales!$A$1:$O$10001,11,FALSE)</f>
        <v>4</v>
      </c>
      <c r="E5645" s="6">
        <f>VLOOKUP(A5645,Cafe_sales!$A$1:$O$10001,12,FALSE)</f>
        <v>8</v>
      </c>
      <c r="F5645" t="str">
        <f>VLOOKUP(A5645,Cafe_sales!$A$1:$O$10001,13,FALSE)</f>
        <v>Credit Card</v>
      </c>
      <c r="G5645" t="str">
        <f>VLOOKUP(A5645,Cafe_sales!$A$1:$O$10001,14,FALSE)</f>
        <v>UNKNOWN</v>
      </c>
      <c r="H5645" s="8">
        <f>VLOOKUP(A5645,Cafe_sales!$A$1:$O$10001,15,FALSE)</f>
        <v>45255</v>
      </c>
    </row>
    <row r="5646" spans="1:8" hidden="1" x14ac:dyDescent="0.35">
      <c r="A5646" t="s">
        <v>8148</v>
      </c>
      <c r="B5646" t="str">
        <f>VLOOKUP(A5646,Cafe_sales!$A$1:$O$10001,9,FALSE)</f>
        <v>Cookie</v>
      </c>
      <c r="C5646">
        <f>VLOOKUP(A5646,Cafe_sales!$A$1:$O$10001,10,FALSE)</f>
        <v>4</v>
      </c>
      <c r="D5646">
        <f>VLOOKUP(A5646,Cafe_sales!$A$1:$O$10001,11,FALSE)</f>
        <v>1</v>
      </c>
      <c r="E5646">
        <f>VLOOKUP(A5646,Cafe_sales!$A$1:$O$10001,12,FALSE)</f>
        <v>4</v>
      </c>
      <c r="F5646" t="str">
        <f>VLOOKUP(A5646,Cafe_sales!$A$1:$O$10001,13,FALSE)</f>
        <v>Digital Wallet</v>
      </c>
      <c r="G5646" t="str">
        <f>VLOOKUP(A5646,Cafe_sales!$A$1:$O$10001,14,FALSE)</f>
        <v>Takeaway</v>
      </c>
      <c r="H5646" s="1">
        <f>VLOOKUP(A5646,Cafe_sales!$A$1:$O$10001,15,FALSE)</f>
        <v>44944</v>
      </c>
    </row>
    <row r="5647" spans="1:8" x14ac:dyDescent="0.35">
      <c r="A5647" t="s">
        <v>609</v>
      </c>
      <c r="B5647" t="str">
        <f>VLOOKUP(A5647,Cafe_sales!$A$1:$O$10001,9,FALSE)</f>
        <v>Juice</v>
      </c>
      <c r="C5647" s="6">
        <f>VLOOKUP(A5647,Cafe_sales!$A$1:$O$10001,10,FALSE)</f>
        <v>3</v>
      </c>
      <c r="D5647" s="10">
        <f>VLOOKUP(A5647,Cafe_sales!$A$1:$O$10001,11,FALSE)</f>
        <v>3</v>
      </c>
      <c r="E5647" s="6">
        <f>VLOOKUP(A5647,Cafe_sales!$A$1:$O$10001,12,FALSE)</f>
        <v>9</v>
      </c>
      <c r="F5647" t="str">
        <f>VLOOKUP(A5647,Cafe_sales!$A$1:$O$10001,13,FALSE)</f>
        <v>Default mode</v>
      </c>
      <c r="G5647" t="str">
        <f>VLOOKUP(A5647,Cafe_sales!$A$1:$O$10001,14,FALSE)</f>
        <v>In-store</v>
      </c>
      <c r="H5647" s="8">
        <f>VLOOKUP(A5647,Cafe_sales!$A$1:$O$10001,15,FALSE)</f>
        <v>45055</v>
      </c>
    </row>
    <row r="5648" spans="1:8" hidden="1" x14ac:dyDescent="0.35">
      <c r="A5648" t="s">
        <v>6134</v>
      </c>
      <c r="B5648" t="str">
        <f>VLOOKUP(A5648,Cafe_sales!$A$1:$O$10001,9,FALSE)</f>
        <v>Salad</v>
      </c>
      <c r="C5648">
        <f>VLOOKUP(A5648,Cafe_sales!$A$1:$O$10001,10,FALSE)</f>
        <v>5</v>
      </c>
      <c r="D5648">
        <f>VLOOKUP(A5648,Cafe_sales!$A$1:$O$10001,11,FALSE)</f>
        <v>5</v>
      </c>
      <c r="E5648">
        <f>VLOOKUP(A5648,Cafe_sales!$A$1:$O$10001,12,FALSE)</f>
        <v>25</v>
      </c>
      <c r="F5648" t="str">
        <f>VLOOKUP(A5648,Cafe_sales!$A$1:$O$10001,13,FALSE)</f>
        <v>Cash</v>
      </c>
      <c r="G5648" t="str">
        <f>VLOOKUP(A5648,Cafe_sales!$A$1:$O$10001,14,FALSE)</f>
        <v>Takeaway</v>
      </c>
      <c r="H5648" s="1">
        <f>VLOOKUP(A5648,Cafe_sales!$A$1:$O$10001,15,FALSE)</f>
        <v>44982</v>
      </c>
    </row>
    <row r="5649" spans="1:8" x14ac:dyDescent="0.35">
      <c r="A5649" t="s">
        <v>5380</v>
      </c>
      <c r="B5649" t="str">
        <f>VLOOKUP(A5649,Cafe_sales!$A$1:$O$10001,9,FALSE)</f>
        <v>Tea</v>
      </c>
      <c r="C5649" s="6">
        <f>VLOOKUP(A5649,Cafe_sales!$A$1:$O$10001,10,FALSE)</f>
        <v>3</v>
      </c>
      <c r="D5649" s="10">
        <f>VLOOKUP(A5649,Cafe_sales!$A$1:$O$10001,11,FALSE)</f>
        <v>1.5</v>
      </c>
      <c r="E5649" s="6">
        <f>VLOOKUP(A5649,Cafe_sales!$A$1:$O$10001,12,FALSE)</f>
        <v>4.5</v>
      </c>
      <c r="F5649" t="str">
        <f>VLOOKUP(A5649,Cafe_sales!$A$1:$O$10001,13,FALSE)</f>
        <v>Cash</v>
      </c>
      <c r="G5649" t="str">
        <f>VLOOKUP(A5649,Cafe_sales!$A$1:$O$10001,14,FALSE)</f>
        <v>UNKNOWN</v>
      </c>
      <c r="H5649" s="8">
        <f>VLOOKUP(A5649,Cafe_sales!$A$1:$O$10001,15,FALSE)</f>
        <v>44963</v>
      </c>
    </row>
    <row r="5650" spans="1:8" hidden="1" x14ac:dyDescent="0.35">
      <c r="A5650" t="s">
        <v>1094</v>
      </c>
      <c r="B5650" t="str">
        <f>VLOOKUP(A5650,Cafe_sales!$A$1:$O$10001,9,FALSE)</f>
        <v>Salad</v>
      </c>
      <c r="C5650">
        <f>VLOOKUP(A5650,Cafe_sales!$A$1:$O$10001,10,FALSE)</f>
        <v>5</v>
      </c>
      <c r="D5650">
        <f>VLOOKUP(A5650,Cafe_sales!$A$1:$O$10001,11,FALSE)</f>
        <v>5</v>
      </c>
      <c r="E5650">
        <f>VLOOKUP(A5650,Cafe_sales!$A$1:$O$10001,12,FALSE)</f>
        <v>25</v>
      </c>
      <c r="F5650" t="str">
        <f>VLOOKUP(A5650,Cafe_sales!$A$1:$O$10001,13,FALSE)</f>
        <v>Credit Card</v>
      </c>
      <c r="G5650" t="str">
        <f>VLOOKUP(A5650,Cafe_sales!$A$1:$O$10001,14,FALSE)</f>
        <v>Takeaway</v>
      </c>
      <c r="H5650" s="1">
        <f>VLOOKUP(A5650,Cafe_sales!$A$1:$O$10001,15,FALSE)</f>
        <v>45003</v>
      </c>
    </row>
    <row r="5651" spans="1:8" hidden="1" x14ac:dyDescent="0.35">
      <c r="A5651" t="s">
        <v>8623</v>
      </c>
      <c r="B5651" t="str">
        <f>VLOOKUP(A5651,Cafe_sales!$A$1:$O$10001,9,FALSE)</f>
        <v>Smoothie</v>
      </c>
      <c r="C5651">
        <f>VLOOKUP(A5651,Cafe_sales!$A$1:$O$10001,10,FALSE)</f>
        <v>2</v>
      </c>
      <c r="D5651">
        <f>VLOOKUP(A5651,Cafe_sales!$A$1:$O$10001,11,FALSE)</f>
        <v>4</v>
      </c>
      <c r="E5651">
        <f>VLOOKUP(A5651,Cafe_sales!$A$1:$O$10001,12,FALSE)</f>
        <v>8</v>
      </c>
      <c r="F5651" t="str">
        <f>VLOOKUP(A5651,Cafe_sales!$A$1:$O$10001,13,FALSE)</f>
        <v>Digital Wallet</v>
      </c>
      <c r="G5651" t="str">
        <f>VLOOKUP(A5651,Cafe_sales!$A$1:$O$10001,14,FALSE)</f>
        <v>Cafe</v>
      </c>
      <c r="H5651" s="1">
        <f>VLOOKUP(A5651,Cafe_sales!$A$1:$O$10001,15,FALSE)</f>
        <v>45003</v>
      </c>
    </row>
    <row r="5652" spans="1:8" x14ac:dyDescent="0.35">
      <c r="A5652" t="s">
        <v>5765</v>
      </c>
      <c r="B5652" t="str">
        <f>VLOOKUP(A5652,Cafe_sales!$A$1:$O$10001,9,FALSE)</f>
        <v>Salad</v>
      </c>
      <c r="C5652" s="6">
        <f>VLOOKUP(A5652,Cafe_sales!$A$1:$O$10001,10,FALSE)</f>
        <v>3</v>
      </c>
      <c r="D5652" s="10">
        <f>VLOOKUP(A5652,Cafe_sales!$A$1:$O$10001,11,FALSE)</f>
        <v>5</v>
      </c>
      <c r="E5652" s="6">
        <f>VLOOKUP(A5652,Cafe_sales!$A$1:$O$10001,12,FALSE)</f>
        <v>15</v>
      </c>
      <c r="F5652" t="str">
        <f>VLOOKUP(A5652,Cafe_sales!$A$1:$O$10001,13,FALSE)</f>
        <v>Digital Wallet</v>
      </c>
      <c r="G5652" t="str">
        <f>VLOOKUP(A5652,Cafe_sales!$A$1:$O$10001,14,FALSE)</f>
        <v>UNKNOWN</v>
      </c>
      <c r="H5652" s="8">
        <f>VLOOKUP(A5652,Cafe_sales!$A$1:$O$10001,15,FALSE)</f>
        <v>44949</v>
      </c>
    </row>
    <row r="5653" spans="1:8" x14ac:dyDescent="0.35">
      <c r="A5653" t="s">
        <v>1396</v>
      </c>
      <c r="B5653" t="str">
        <f>VLOOKUP(A5653,Cafe_sales!$A$1:$O$10001,9,FALSE)</f>
        <v>Smoothie</v>
      </c>
      <c r="C5653" s="6">
        <f>VLOOKUP(A5653,Cafe_sales!$A$1:$O$10001,10,FALSE)</f>
        <v>3</v>
      </c>
      <c r="D5653" s="10">
        <f>VLOOKUP(A5653,Cafe_sales!$A$1:$O$10001,11,FALSE)</f>
        <v>0</v>
      </c>
      <c r="E5653" s="6">
        <f>VLOOKUP(A5653,Cafe_sales!$A$1:$O$10001,12,FALSE)</f>
        <v>12</v>
      </c>
      <c r="F5653" t="str">
        <f>VLOOKUP(A5653,Cafe_sales!$A$1:$O$10001,13,FALSE)</f>
        <v>Default mode</v>
      </c>
      <c r="G5653" t="str">
        <f>VLOOKUP(A5653,Cafe_sales!$A$1:$O$10001,14,FALSE)</f>
        <v>In-store</v>
      </c>
      <c r="H5653" s="8">
        <f>VLOOKUP(A5653,Cafe_sales!$A$1:$O$10001,15,FALSE)</f>
        <v>45078</v>
      </c>
    </row>
    <row r="5654" spans="1:8" x14ac:dyDescent="0.35">
      <c r="A5654" t="s">
        <v>3890</v>
      </c>
      <c r="B5654" t="str">
        <f>VLOOKUP(A5654,Cafe_sales!$A$1:$O$10001,9,FALSE)</f>
        <v>Cookie</v>
      </c>
      <c r="C5654" s="6">
        <f>VLOOKUP(A5654,Cafe_sales!$A$1:$O$10001,10,FALSE)</f>
        <v>3</v>
      </c>
      <c r="D5654" s="10">
        <f>VLOOKUP(A5654,Cafe_sales!$A$1:$O$10001,11,FALSE)</f>
        <v>1</v>
      </c>
      <c r="E5654" s="6">
        <f>VLOOKUP(A5654,Cafe_sales!$A$1:$O$10001,12,FALSE)</f>
        <v>3</v>
      </c>
      <c r="F5654" t="str">
        <f>VLOOKUP(A5654,Cafe_sales!$A$1:$O$10001,13,FALSE)</f>
        <v>Cash</v>
      </c>
      <c r="G5654" t="str">
        <f>VLOOKUP(A5654,Cafe_sales!$A$1:$O$10001,14,FALSE)</f>
        <v>In-store</v>
      </c>
      <c r="H5654" s="8">
        <f>VLOOKUP(A5654,Cafe_sales!$A$1:$O$10001,15,FALSE)</f>
        <v>44958</v>
      </c>
    </row>
    <row r="5655" spans="1:8" hidden="1" x14ac:dyDescent="0.35">
      <c r="A5655" t="s">
        <v>521</v>
      </c>
      <c r="B5655" t="str">
        <f>VLOOKUP(A5655,Cafe_sales!$A$1:$O$10001,9,FALSE)</f>
        <v>Juice</v>
      </c>
      <c r="C5655">
        <f>VLOOKUP(A5655,Cafe_sales!$A$1:$O$10001,10,FALSE)</f>
        <v>2</v>
      </c>
      <c r="D5655">
        <f>VLOOKUP(A5655,Cafe_sales!$A$1:$O$10001,11,FALSE)</f>
        <v>3</v>
      </c>
      <c r="E5655">
        <f>VLOOKUP(A5655,Cafe_sales!$A$1:$O$10001,12,FALSE)</f>
        <v>6</v>
      </c>
      <c r="F5655" t="str">
        <f>VLOOKUP(A5655,Cafe_sales!$A$1:$O$10001,13,FALSE)</f>
        <v>Digital Wallet</v>
      </c>
      <c r="G5655" t="str">
        <f>VLOOKUP(A5655,Cafe_sales!$A$1:$O$10001,14,FALSE)</f>
        <v>Takeaway</v>
      </c>
      <c r="H5655" s="1">
        <f>VLOOKUP(A5655,Cafe_sales!$A$1:$O$10001,15,FALSE)</f>
        <v>45223</v>
      </c>
    </row>
    <row r="5656" spans="1:8" hidden="1" x14ac:dyDescent="0.35">
      <c r="A5656" t="s">
        <v>7422</v>
      </c>
      <c r="B5656" t="str">
        <f>VLOOKUP(A5656,Cafe_sales!$A$1:$O$10001,9,FALSE)</f>
        <v>Tea</v>
      </c>
      <c r="C5656">
        <f>VLOOKUP(A5656,Cafe_sales!$A$1:$O$10001,10,FALSE)</f>
        <v>2</v>
      </c>
      <c r="D5656">
        <f>VLOOKUP(A5656,Cafe_sales!$A$1:$O$10001,11,FALSE)</f>
        <v>1.5</v>
      </c>
      <c r="E5656">
        <f>VLOOKUP(A5656,Cafe_sales!$A$1:$O$10001,12,FALSE)</f>
        <v>3</v>
      </c>
      <c r="F5656" t="str">
        <f>VLOOKUP(A5656,Cafe_sales!$A$1:$O$10001,13,FALSE)</f>
        <v>Credit Card</v>
      </c>
      <c r="G5656" t="str">
        <f>VLOOKUP(A5656,Cafe_sales!$A$1:$O$10001,14,FALSE)</f>
        <v>Takeaway</v>
      </c>
      <c r="H5656" s="1">
        <f>VLOOKUP(A5656,Cafe_sales!$A$1:$O$10001,15,FALSE)</f>
        <v>45025</v>
      </c>
    </row>
    <row r="5657" spans="1:8" x14ac:dyDescent="0.35">
      <c r="A5657" t="s">
        <v>2213</v>
      </c>
      <c r="B5657" t="str">
        <f>VLOOKUP(A5657,Cafe_sales!$A$1:$O$10001,9,FALSE)</f>
        <v>Smoothie</v>
      </c>
      <c r="C5657" s="6">
        <f>VLOOKUP(A5657,Cafe_sales!$A$1:$O$10001,10,FALSE)</f>
        <v>4</v>
      </c>
      <c r="D5657" s="10">
        <f>VLOOKUP(A5657,Cafe_sales!$A$1:$O$10001,11,FALSE)</f>
        <v>4</v>
      </c>
      <c r="E5657" s="6">
        <f>VLOOKUP(A5657,Cafe_sales!$A$1:$O$10001,12,FALSE)</f>
        <v>16</v>
      </c>
      <c r="F5657" t="str">
        <f>VLOOKUP(A5657,Cafe_sales!$A$1:$O$10001,13,FALSE)</f>
        <v>Credit Card</v>
      </c>
      <c r="G5657" t="str">
        <f>VLOOKUP(A5657,Cafe_sales!$A$1:$O$10001,14,FALSE)</f>
        <v>UNKNOWN</v>
      </c>
      <c r="H5657" s="8">
        <f>VLOOKUP(A5657,Cafe_sales!$A$1:$O$10001,15,FALSE)</f>
        <v>45217</v>
      </c>
    </row>
    <row r="5658" spans="1:8" hidden="1" x14ac:dyDescent="0.35">
      <c r="A5658" t="s">
        <v>3615</v>
      </c>
      <c r="B5658" t="str">
        <f>VLOOKUP(A5658,Cafe_sales!$A$1:$O$10001,9,FALSE)</f>
        <v>Cookie</v>
      </c>
      <c r="C5658">
        <f>VLOOKUP(A5658,Cafe_sales!$A$1:$O$10001,10,FALSE)</f>
        <v>1</v>
      </c>
      <c r="D5658">
        <f>VLOOKUP(A5658,Cafe_sales!$A$1:$O$10001,11,FALSE)</f>
        <v>1</v>
      </c>
      <c r="E5658">
        <f>VLOOKUP(A5658,Cafe_sales!$A$1:$O$10001,12,FALSE)</f>
        <v>1</v>
      </c>
      <c r="F5658" t="str">
        <f>VLOOKUP(A5658,Cafe_sales!$A$1:$O$10001,13,FALSE)</f>
        <v>Credit Card</v>
      </c>
      <c r="G5658" t="str">
        <f>VLOOKUP(A5658,Cafe_sales!$A$1:$O$10001,14,FALSE)</f>
        <v>Takeaway</v>
      </c>
      <c r="H5658" s="1">
        <f>VLOOKUP(A5658,Cafe_sales!$A$1:$O$10001,15,FALSE)</f>
        <v>45119</v>
      </c>
    </row>
    <row r="5659" spans="1:8" x14ac:dyDescent="0.35">
      <c r="A5659" t="s">
        <v>5714</v>
      </c>
      <c r="B5659" t="str">
        <f>VLOOKUP(A5659,Cafe_sales!$A$1:$O$10001,9,FALSE)</f>
        <v>Sandwich</v>
      </c>
      <c r="C5659" s="6">
        <f>VLOOKUP(A5659,Cafe_sales!$A$1:$O$10001,10,FALSE)</f>
        <v>5</v>
      </c>
      <c r="D5659" s="10">
        <f>VLOOKUP(A5659,Cafe_sales!$A$1:$O$10001,11,FALSE)</f>
        <v>4</v>
      </c>
      <c r="E5659" s="6">
        <f>VLOOKUP(A5659,Cafe_sales!$A$1:$O$10001,12,FALSE)</f>
        <v>20</v>
      </c>
      <c r="F5659" t="str">
        <f>VLOOKUP(A5659,Cafe_sales!$A$1:$O$10001,13,FALSE)</f>
        <v>Default mode</v>
      </c>
      <c r="G5659" t="str">
        <f>VLOOKUP(A5659,Cafe_sales!$A$1:$O$10001,14,FALSE)</f>
        <v>UNKNOWN</v>
      </c>
      <c r="H5659" s="8">
        <f>VLOOKUP(A5659,Cafe_sales!$A$1:$O$10001,15,FALSE)</f>
        <v>45113</v>
      </c>
    </row>
    <row r="5660" spans="1:8" x14ac:dyDescent="0.35">
      <c r="A5660" t="s">
        <v>1678</v>
      </c>
      <c r="B5660" t="str">
        <f>VLOOKUP(A5660,Cafe_sales!$A$1:$O$10001,9,FALSE)</f>
        <v>Tea</v>
      </c>
      <c r="C5660" s="6">
        <f>VLOOKUP(A5660,Cafe_sales!$A$1:$O$10001,10,FALSE)</f>
        <v>2</v>
      </c>
      <c r="D5660" s="10">
        <f>VLOOKUP(A5660,Cafe_sales!$A$1:$O$10001,11,FALSE)</f>
        <v>1.5</v>
      </c>
      <c r="E5660" s="6">
        <f>VLOOKUP(A5660,Cafe_sales!$A$1:$O$10001,12,FALSE)</f>
        <v>3</v>
      </c>
      <c r="F5660" t="str">
        <f>VLOOKUP(A5660,Cafe_sales!$A$1:$O$10001,13,FALSE)</f>
        <v>Cash</v>
      </c>
      <c r="G5660" t="str">
        <f>VLOOKUP(A5660,Cafe_sales!$A$1:$O$10001,14,FALSE)</f>
        <v>UNKNOWN</v>
      </c>
      <c r="H5660" s="8">
        <f>VLOOKUP(A5660,Cafe_sales!$A$1:$O$10001,15,FALSE)</f>
        <v>45094</v>
      </c>
    </row>
    <row r="5661" spans="1:8" x14ac:dyDescent="0.35">
      <c r="A5661" t="s">
        <v>1751</v>
      </c>
      <c r="B5661" t="str">
        <f>VLOOKUP(A5661,Cafe_sales!$A$1:$O$10001,9,FALSE)</f>
        <v>Cake</v>
      </c>
      <c r="C5661" s="6">
        <f>VLOOKUP(A5661,Cafe_sales!$A$1:$O$10001,10,FALSE)</f>
        <v>2</v>
      </c>
      <c r="D5661" s="10">
        <f>VLOOKUP(A5661,Cafe_sales!$A$1:$O$10001,11,FALSE)</f>
        <v>3</v>
      </c>
      <c r="E5661" s="6">
        <f>VLOOKUP(A5661,Cafe_sales!$A$1:$O$10001,12,FALSE)</f>
        <v>6</v>
      </c>
      <c r="F5661" t="str">
        <f>VLOOKUP(A5661,Cafe_sales!$A$1:$O$10001,13,FALSE)</f>
        <v>Credit Card</v>
      </c>
      <c r="G5661" t="str">
        <f>VLOOKUP(A5661,Cafe_sales!$A$1:$O$10001,14,FALSE)</f>
        <v>UNKNOWN</v>
      </c>
      <c r="H5661" s="8">
        <f>VLOOKUP(A5661,Cafe_sales!$A$1:$O$10001,15,FALSE)</f>
        <v>45281</v>
      </c>
    </row>
    <row r="5662" spans="1:8" hidden="1" x14ac:dyDescent="0.35">
      <c r="A5662" t="s">
        <v>7190</v>
      </c>
      <c r="B5662" t="str">
        <f>VLOOKUP(A5662,Cafe_sales!$A$1:$O$10001,9,FALSE)</f>
        <v>Tea</v>
      </c>
      <c r="C5662">
        <f>VLOOKUP(A5662,Cafe_sales!$A$1:$O$10001,10,FALSE)</f>
        <v>5</v>
      </c>
      <c r="D5662">
        <f>VLOOKUP(A5662,Cafe_sales!$A$1:$O$10001,11,FALSE)</f>
        <v>0</v>
      </c>
      <c r="E5662">
        <f>VLOOKUP(A5662,Cafe_sales!$A$1:$O$10001,12,FALSE)</f>
        <v>7.5</v>
      </c>
      <c r="F5662" t="str">
        <f>VLOOKUP(A5662,Cafe_sales!$A$1:$O$10001,13,FALSE)</f>
        <v>Digital Wallet</v>
      </c>
      <c r="G5662" t="str">
        <f>VLOOKUP(A5662,Cafe_sales!$A$1:$O$10001,14,FALSE)</f>
        <v>Takeaway</v>
      </c>
      <c r="H5662" s="1">
        <f>VLOOKUP(A5662,Cafe_sales!$A$1:$O$10001,15,FALSE)</f>
        <v>45163</v>
      </c>
    </row>
    <row r="5663" spans="1:8" x14ac:dyDescent="0.35">
      <c r="A5663" t="s">
        <v>7558</v>
      </c>
      <c r="B5663" t="str">
        <f>VLOOKUP(A5663,Cafe_sales!$A$1:$O$10001,9,FALSE)</f>
        <v>Sandwich</v>
      </c>
      <c r="C5663" s="6">
        <f>VLOOKUP(A5663,Cafe_sales!$A$1:$O$10001,10,FALSE)</f>
        <v>1</v>
      </c>
      <c r="D5663" s="10">
        <f>VLOOKUP(A5663,Cafe_sales!$A$1:$O$10001,11,FALSE)</f>
        <v>4</v>
      </c>
      <c r="E5663" s="6">
        <f>VLOOKUP(A5663,Cafe_sales!$A$1:$O$10001,12,FALSE)</f>
        <v>4</v>
      </c>
      <c r="F5663" t="str">
        <f>VLOOKUP(A5663,Cafe_sales!$A$1:$O$10001,13,FALSE)</f>
        <v>Credit Card</v>
      </c>
      <c r="G5663" t="str">
        <f>VLOOKUP(A5663,Cafe_sales!$A$1:$O$10001,14,FALSE)</f>
        <v>In-store</v>
      </c>
      <c r="H5663" s="8">
        <f>VLOOKUP(A5663,Cafe_sales!$A$1:$O$10001,15,FALSE)</f>
        <v>45136</v>
      </c>
    </row>
    <row r="5664" spans="1:8" x14ac:dyDescent="0.35">
      <c r="A5664" t="s">
        <v>8375</v>
      </c>
      <c r="B5664" t="str">
        <f>VLOOKUP(A5664,Cafe_sales!$A$1:$O$10001,9,FALSE)</f>
        <v>Smoothie</v>
      </c>
      <c r="C5664" s="6">
        <f>VLOOKUP(A5664,Cafe_sales!$A$1:$O$10001,10,FALSE)</f>
        <v>2</v>
      </c>
      <c r="D5664" s="10">
        <f>VLOOKUP(A5664,Cafe_sales!$A$1:$O$10001,11,FALSE)</f>
        <v>4</v>
      </c>
      <c r="E5664" s="6">
        <f>VLOOKUP(A5664,Cafe_sales!$A$1:$O$10001,12,FALSE)</f>
        <v>8</v>
      </c>
      <c r="F5664" t="str">
        <f>VLOOKUP(A5664,Cafe_sales!$A$1:$O$10001,13,FALSE)</f>
        <v>Cash</v>
      </c>
      <c r="G5664" t="str">
        <f>VLOOKUP(A5664,Cafe_sales!$A$1:$O$10001,14,FALSE)</f>
        <v>In-store</v>
      </c>
      <c r="H5664" s="8">
        <f>VLOOKUP(A5664,Cafe_sales!$A$1:$O$10001,15,FALSE)</f>
        <v>45078</v>
      </c>
    </row>
    <row r="5665" spans="1:8" x14ac:dyDescent="0.35">
      <c r="A5665" t="s">
        <v>2703</v>
      </c>
      <c r="B5665" t="str">
        <f>VLOOKUP(A5665,Cafe_sales!$A$1:$O$10001,9,FALSE)</f>
        <v>Cake</v>
      </c>
      <c r="C5665" s="6">
        <f>VLOOKUP(A5665,Cafe_sales!$A$1:$O$10001,10,FALSE)</f>
        <v>3</v>
      </c>
      <c r="D5665" s="10">
        <f>VLOOKUP(A5665,Cafe_sales!$A$1:$O$10001,11,FALSE)</f>
        <v>3</v>
      </c>
      <c r="E5665" s="6">
        <f>VLOOKUP(A5665,Cafe_sales!$A$1:$O$10001,12,FALSE)</f>
        <v>9</v>
      </c>
      <c r="F5665" t="str">
        <f>VLOOKUP(A5665,Cafe_sales!$A$1:$O$10001,13,FALSE)</f>
        <v>Cash</v>
      </c>
      <c r="G5665" t="str">
        <f>VLOOKUP(A5665,Cafe_sales!$A$1:$O$10001,14,FALSE)</f>
        <v>In-store</v>
      </c>
      <c r="H5665" s="8">
        <f>VLOOKUP(A5665,Cafe_sales!$A$1:$O$10001,15,FALSE)</f>
        <v>45149</v>
      </c>
    </row>
    <row r="5666" spans="1:8" hidden="1" x14ac:dyDescent="0.35">
      <c r="A5666" t="s">
        <v>3675</v>
      </c>
      <c r="B5666" t="str">
        <f>VLOOKUP(A5666,Cafe_sales!$A$1:$O$10001,9,FALSE)</f>
        <v>Cake</v>
      </c>
      <c r="C5666">
        <f>VLOOKUP(A5666,Cafe_sales!$A$1:$O$10001,10,FALSE)</f>
        <v>4</v>
      </c>
      <c r="D5666">
        <f>VLOOKUP(A5666,Cafe_sales!$A$1:$O$10001,11,FALSE)</f>
        <v>3</v>
      </c>
      <c r="E5666">
        <f>VLOOKUP(A5666,Cafe_sales!$A$1:$O$10001,12,FALSE)</f>
        <v>12</v>
      </c>
      <c r="F5666" t="str">
        <f>VLOOKUP(A5666,Cafe_sales!$A$1:$O$10001,13,FALSE)</f>
        <v>Credit Card</v>
      </c>
      <c r="G5666" t="str">
        <f>VLOOKUP(A5666,Cafe_sales!$A$1:$O$10001,14,FALSE)</f>
        <v>Takeaway</v>
      </c>
      <c r="H5666" s="1">
        <f>VLOOKUP(A5666,Cafe_sales!$A$1:$O$10001,15,FALSE)</f>
        <v>45197</v>
      </c>
    </row>
    <row r="5667" spans="1:8" x14ac:dyDescent="0.35">
      <c r="A5667" t="s">
        <v>7561</v>
      </c>
      <c r="B5667" t="str">
        <f>VLOOKUP(A5667,Cafe_sales!$A$1:$O$10001,9,FALSE)</f>
        <v>Juice</v>
      </c>
      <c r="C5667" s="6">
        <f>VLOOKUP(A5667,Cafe_sales!$A$1:$O$10001,10,FALSE)</f>
        <v>1</v>
      </c>
      <c r="D5667" s="10">
        <f>VLOOKUP(A5667,Cafe_sales!$A$1:$O$10001,11,FALSE)</f>
        <v>3</v>
      </c>
      <c r="E5667" s="6">
        <f>VLOOKUP(A5667,Cafe_sales!$A$1:$O$10001,12,FALSE)</f>
        <v>3</v>
      </c>
      <c r="F5667" t="str">
        <f>VLOOKUP(A5667,Cafe_sales!$A$1:$O$10001,13,FALSE)</f>
        <v>Cash</v>
      </c>
      <c r="G5667" t="str">
        <f>VLOOKUP(A5667,Cafe_sales!$A$1:$O$10001,14,FALSE)</f>
        <v>In-store</v>
      </c>
      <c r="H5667" s="8">
        <f>VLOOKUP(A5667,Cafe_sales!$A$1:$O$10001,15,FALSE)</f>
        <v>44962</v>
      </c>
    </row>
    <row r="5668" spans="1:8" x14ac:dyDescent="0.35">
      <c r="A5668" t="s">
        <v>6445</v>
      </c>
      <c r="B5668" t="str">
        <f>VLOOKUP(A5668,Cafe_sales!$A$1:$O$10001,9,FALSE)</f>
        <v>UNKNOWN</v>
      </c>
      <c r="C5668" s="6">
        <f>VLOOKUP(A5668,Cafe_sales!$A$1:$O$10001,10,FALSE)</f>
        <v>4</v>
      </c>
      <c r="D5668" s="10">
        <f>VLOOKUP(A5668,Cafe_sales!$A$1:$O$10001,11,FALSE)</f>
        <v>2</v>
      </c>
      <c r="E5668" s="6">
        <f>VLOOKUP(A5668,Cafe_sales!$A$1:$O$10001,12,FALSE)</f>
        <v>8</v>
      </c>
      <c r="F5668" t="str">
        <f>VLOOKUP(A5668,Cafe_sales!$A$1:$O$10001,13,FALSE)</f>
        <v>Cash</v>
      </c>
      <c r="G5668" t="str">
        <f>VLOOKUP(A5668,Cafe_sales!$A$1:$O$10001,14,FALSE)</f>
        <v>UNKNOWN</v>
      </c>
      <c r="H5668" s="8">
        <f>VLOOKUP(A5668,Cafe_sales!$A$1:$O$10001,15,FALSE)</f>
        <v>45078</v>
      </c>
    </row>
    <row r="5669" spans="1:8" x14ac:dyDescent="0.35">
      <c r="A5669" t="s">
        <v>7943</v>
      </c>
      <c r="B5669" t="str">
        <f>VLOOKUP(A5669,Cafe_sales!$A$1:$O$10001,9,FALSE)</f>
        <v>Sandwich</v>
      </c>
      <c r="C5669" s="6">
        <f>VLOOKUP(A5669,Cafe_sales!$A$1:$O$10001,10,FALSE)</f>
        <v>3</v>
      </c>
      <c r="D5669" s="10">
        <f>VLOOKUP(A5669,Cafe_sales!$A$1:$O$10001,11,FALSE)</f>
        <v>4</v>
      </c>
      <c r="E5669" s="6">
        <f>VLOOKUP(A5669,Cafe_sales!$A$1:$O$10001,12,FALSE)</f>
        <v>12</v>
      </c>
      <c r="F5669" t="str">
        <f>VLOOKUP(A5669,Cafe_sales!$A$1:$O$10001,13,FALSE)</f>
        <v>Default mode</v>
      </c>
      <c r="G5669" t="str">
        <f>VLOOKUP(A5669,Cafe_sales!$A$1:$O$10001,14,FALSE)</f>
        <v>In-store</v>
      </c>
      <c r="H5669" s="8">
        <f>VLOOKUP(A5669,Cafe_sales!$A$1:$O$10001,15,FALSE)</f>
        <v>44983</v>
      </c>
    </row>
    <row r="5670" spans="1:8" x14ac:dyDescent="0.35">
      <c r="A5670" t="s">
        <v>430</v>
      </c>
      <c r="B5670" t="str">
        <f>VLOOKUP(A5670,Cafe_sales!$A$1:$O$10001,9,FALSE)</f>
        <v>Juice</v>
      </c>
      <c r="C5670" s="6">
        <f>VLOOKUP(A5670,Cafe_sales!$A$1:$O$10001,10,FALSE)</f>
        <v>1</v>
      </c>
      <c r="D5670" s="10">
        <f>VLOOKUP(A5670,Cafe_sales!$A$1:$O$10001,11,FALSE)</f>
        <v>1</v>
      </c>
      <c r="E5670" s="6">
        <f>VLOOKUP(A5670,Cafe_sales!$A$1:$O$10001,12,FALSE)</f>
        <v>1</v>
      </c>
      <c r="F5670" t="str">
        <f>VLOOKUP(A5670,Cafe_sales!$A$1:$O$10001,13,FALSE)</f>
        <v>Cash</v>
      </c>
      <c r="G5670" t="str">
        <f>VLOOKUP(A5670,Cafe_sales!$A$1:$O$10001,14,FALSE)</f>
        <v>In-store</v>
      </c>
      <c r="H5670" s="8">
        <f>VLOOKUP(A5670,Cafe_sales!$A$1:$O$10001,15,FALSE)</f>
        <v>45084</v>
      </c>
    </row>
    <row r="5671" spans="1:8" hidden="1" x14ac:dyDescent="0.35">
      <c r="A5671" t="s">
        <v>2598</v>
      </c>
      <c r="B5671" t="str">
        <f>VLOOKUP(A5671,Cafe_sales!$A$1:$O$10001,9,FALSE)</f>
        <v>Coffee</v>
      </c>
      <c r="C5671">
        <f>VLOOKUP(A5671,Cafe_sales!$A$1:$O$10001,10,FALSE)</f>
        <v>5</v>
      </c>
      <c r="D5671">
        <f>VLOOKUP(A5671,Cafe_sales!$A$1:$O$10001,11,FALSE)</f>
        <v>2</v>
      </c>
      <c r="E5671">
        <f>VLOOKUP(A5671,Cafe_sales!$A$1:$O$10001,12,FALSE)</f>
        <v>10</v>
      </c>
      <c r="F5671" t="str">
        <f>VLOOKUP(A5671,Cafe_sales!$A$1:$O$10001,13,FALSE)</f>
        <v>Cash</v>
      </c>
      <c r="G5671" t="str">
        <f>VLOOKUP(A5671,Cafe_sales!$A$1:$O$10001,14,FALSE)</f>
        <v>Takeaway</v>
      </c>
      <c r="H5671" s="1">
        <f>VLOOKUP(A5671,Cafe_sales!$A$1:$O$10001,15,FALSE)</f>
        <v>45216</v>
      </c>
    </row>
    <row r="5672" spans="1:8" x14ac:dyDescent="0.35">
      <c r="A5672" t="s">
        <v>5816</v>
      </c>
      <c r="B5672" t="str">
        <f>VLOOKUP(A5672,Cafe_sales!$A$1:$O$10001,9,FALSE)</f>
        <v>Tea</v>
      </c>
      <c r="C5672" s="6">
        <f>VLOOKUP(A5672,Cafe_sales!$A$1:$O$10001,10,FALSE)</f>
        <v>4</v>
      </c>
      <c r="D5672" s="10">
        <f>VLOOKUP(A5672,Cafe_sales!$A$1:$O$10001,11,FALSE)</f>
        <v>1.5</v>
      </c>
      <c r="E5672" s="6">
        <f>VLOOKUP(A5672,Cafe_sales!$A$1:$O$10001,12,FALSE)</f>
        <v>6</v>
      </c>
      <c r="F5672" t="str">
        <f>VLOOKUP(A5672,Cafe_sales!$A$1:$O$10001,13,FALSE)</f>
        <v>Default mode</v>
      </c>
      <c r="G5672" t="str">
        <f>VLOOKUP(A5672,Cafe_sales!$A$1:$O$10001,14,FALSE)</f>
        <v>UNKNOWN</v>
      </c>
      <c r="H5672" s="8">
        <f>VLOOKUP(A5672,Cafe_sales!$A$1:$O$10001,15,FALSE)</f>
        <v>45213</v>
      </c>
    </row>
    <row r="5673" spans="1:8" x14ac:dyDescent="0.35">
      <c r="A5673" t="s">
        <v>7161</v>
      </c>
      <c r="B5673" t="str">
        <f>VLOOKUP(A5673,Cafe_sales!$A$1:$O$10001,9,FALSE)</f>
        <v>Cake</v>
      </c>
      <c r="C5673" s="6">
        <f>VLOOKUP(A5673,Cafe_sales!$A$1:$O$10001,10,FALSE)</f>
        <v>1</v>
      </c>
      <c r="D5673" s="10">
        <f>VLOOKUP(A5673,Cafe_sales!$A$1:$O$10001,11,FALSE)</f>
        <v>3</v>
      </c>
      <c r="E5673" s="6">
        <f>VLOOKUP(A5673,Cafe_sales!$A$1:$O$10001,12,FALSE)</f>
        <v>3</v>
      </c>
      <c r="F5673" t="str">
        <f>VLOOKUP(A5673,Cafe_sales!$A$1:$O$10001,13,FALSE)</f>
        <v>Default mode</v>
      </c>
      <c r="G5673" t="str">
        <f>VLOOKUP(A5673,Cafe_sales!$A$1:$O$10001,14,FALSE)</f>
        <v>In-store</v>
      </c>
      <c r="H5673" s="8">
        <f>VLOOKUP(A5673,Cafe_sales!$A$1:$O$10001,15,FALSE)</f>
        <v>45236</v>
      </c>
    </row>
    <row r="5674" spans="1:8" hidden="1" x14ac:dyDescent="0.35">
      <c r="A5674" t="s">
        <v>1611</v>
      </c>
      <c r="B5674" t="str">
        <f>VLOOKUP(A5674,Cafe_sales!$A$1:$O$10001,9,FALSE)</f>
        <v>Sandwich</v>
      </c>
      <c r="C5674">
        <f>VLOOKUP(A5674,Cafe_sales!$A$1:$O$10001,10,FALSE)</f>
        <v>3</v>
      </c>
      <c r="D5674">
        <f>VLOOKUP(A5674,Cafe_sales!$A$1:$O$10001,11,FALSE)</f>
        <v>4</v>
      </c>
      <c r="E5674">
        <f>VLOOKUP(A5674,Cafe_sales!$A$1:$O$10001,12,FALSE)</f>
        <v>12</v>
      </c>
      <c r="F5674" t="str">
        <f>VLOOKUP(A5674,Cafe_sales!$A$1:$O$10001,13,FALSE)</f>
        <v>Credit Card</v>
      </c>
      <c r="G5674" t="str">
        <f>VLOOKUP(A5674,Cafe_sales!$A$1:$O$10001,14,FALSE)</f>
        <v>Takeaway</v>
      </c>
      <c r="H5674" s="1">
        <f>VLOOKUP(A5674,Cafe_sales!$A$1:$O$10001,15,FALSE)</f>
        <v>45182</v>
      </c>
    </row>
    <row r="5675" spans="1:8" hidden="1" x14ac:dyDescent="0.35">
      <c r="A5675" t="s">
        <v>5015</v>
      </c>
      <c r="B5675" t="str">
        <f>VLOOKUP(A5675,Cafe_sales!$A$1:$O$10001,9,FALSE)</f>
        <v>Salad</v>
      </c>
      <c r="C5675">
        <f>VLOOKUP(A5675,Cafe_sales!$A$1:$O$10001,10,FALSE)</f>
        <v>2</v>
      </c>
      <c r="D5675">
        <f>VLOOKUP(A5675,Cafe_sales!$A$1:$O$10001,11,FALSE)</f>
        <v>5</v>
      </c>
      <c r="E5675">
        <f>VLOOKUP(A5675,Cafe_sales!$A$1:$O$10001,12,FALSE)</f>
        <v>10</v>
      </c>
      <c r="F5675" t="str">
        <f>VLOOKUP(A5675,Cafe_sales!$A$1:$O$10001,13,FALSE)</f>
        <v>Credit Card</v>
      </c>
      <c r="G5675" t="str">
        <f>VLOOKUP(A5675,Cafe_sales!$A$1:$O$10001,14,FALSE)</f>
        <v>Cafe</v>
      </c>
      <c r="H5675" s="1">
        <f>VLOOKUP(A5675,Cafe_sales!$A$1:$O$10001,15,FALSE)</f>
        <v>45243</v>
      </c>
    </row>
    <row r="5676" spans="1:8" x14ac:dyDescent="0.35">
      <c r="A5676" t="s">
        <v>7221</v>
      </c>
      <c r="B5676" t="str">
        <f>VLOOKUP(A5676,Cafe_sales!$A$1:$O$10001,9,FALSE)</f>
        <v>Tea</v>
      </c>
      <c r="C5676" s="6">
        <f>VLOOKUP(A5676,Cafe_sales!$A$1:$O$10001,10,FALSE)</f>
        <v>4</v>
      </c>
      <c r="D5676" s="10">
        <f>VLOOKUP(A5676,Cafe_sales!$A$1:$O$10001,11,FALSE)</f>
        <v>1.5</v>
      </c>
      <c r="E5676" s="6">
        <f>VLOOKUP(A5676,Cafe_sales!$A$1:$O$10001,12,FALSE)</f>
        <v>6</v>
      </c>
      <c r="F5676" t="str">
        <f>VLOOKUP(A5676,Cafe_sales!$A$1:$O$10001,13,FALSE)</f>
        <v>Credit Card</v>
      </c>
      <c r="G5676" t="str">
        <f>VLOOKUP(A5676,Cafe_sales!$A$1:$O$10001,14,FALSE)</f>
        <v>In-store</v>
      </c>
      <c r="H5676" s="8">
        <f>VLOOKUP(A5676,Cafe_sales!$A$1:$O$10001,15,FALSE)</f>
        <v>44964</v>
      </c>
    </row>
    <row r="5677" spans="1:8" x14ac:dyDescent="0.35">
      <c r="A5677" t="s">
        <v>1049</v>
      </c>
      <c r="B5677" t="str">
        <f>VLOOKUP(A5677,Cafe_sales!$A$1:$O$10001,9,FALSE)</f>
        <v>Cake</v>
      </c>
      <c r="C5677" s="6">
        <f>VLOOKUP(A5677,Cafe_sales!$A$1:$O$10001,10,FALSE)</f>
        <v>3</v>
      </c>
      <c r="D5677" s="10">
        <f>VLOOKUP(A5677,Cafe_sales!$A$1:$O$10001,11,FALSE)</f>
        <v>3</v>
      </c>
      <c r="E5677" s="6">
        <f>VLOOKUP(A5677,Cafe_sales!$A$1:$O$10001,12,FALSE)</f>
        <v>9</v>
      </c>
      <c r="F5677" t="str">
        <f>VLOOKUP(A5677,Cafe_sales!$A$1:$O$10001,13,FALSE)</f>
        <v>Credit Card</v>
      </c>
      <c r="G5677" t="str">
        <f>VLOOKUP(A5677,Cafe_sales!$A$1:$O$10001,14,FALSE)</f>
        <v>UNKNOWN</v>
      </c>
      <c r="H5677" s="8">
        <f>VLOOKUP(A5677,Cafe_sales!$A$1:$O$10001,15,FALSE)</f>
        <v>45195</v>
      </c>
    </row>
    <row r="5678" spans="1:8" hidden="1" x14ac:dyDescent="0.35">
      <c r="A5678" t="s">
        <v>1281</v>
      </c>
      <c r="B5678" t="str">
        <f>VLOOKUP(A5678,Cafe_sales!$A$1:$O$10001,9,FALSE)</f>
        <v>Smoothie</v>
      </c>
      <c r="C5678">
        <f>VLOOKUP(A5678,Cafe_sales!$A$1:$O$10001,10,FALSE)</f>
        <v>1</v>
      </c>
      <c r="D5678">
        <f>VLOOKUP(A5678,Cafe_sales!$A$1:$O$10001,11,FALSE)</f>
        <v>4</v>
      </c>
      <c r="E5678">
        <f>VLOOKUP(A5678,Cafe_sales!$A$1:$O$10001,12,FALSE)</f>
        <v>4</v>
      </c>
      <c r="F5678" t="str">
        <f>VLOOKUP(A5678,Cafe_sales!$A$1:$O$10001,13,FALSE)</f>
        <v>Digital Wallet</v>
      </c>
      <c r="G5678" t="str">
        <f>VLOOKUP(A5678,Cafe_sales!$A$1:$O$10001,14,FALSE)</f>
        <v>Takeaway</v>
      </c>
      <c r="H5678" s="1">
        <f>VLOOKUP(A5678,Cafe_sales!$A$1:$O$10001,15,FALSE)</f>
        <v>45044</v>
      </c>
    </row>
    <row r="5679" spans="1:8" hidden="1" x14ac:dyDescent="0.35">
      <c r="A5679" t="s">
        <v>5411</v>
      </c>
      <c r="B5679" t="str">
        <f>VLOOKUP(A5679,Cafe_sales!$A$1:$O$10001,9,FALSE)</f>
        <v>Cookie</v>
      </c>
      <c r="C5679">
        <f>VLOOKUP(A5679,Cafe_sales!$A$1:$O$10001,10,FALSE)</f>
        <v>3</v>
      </c>
      <c r="D5679">
        <f>VLOOKUP(A5679,Cafe_sales!$A$1:$O$10001,11,FALSE)</f>
        <v>1</v>
      </c>
      <c r="E5679">
        <f>VLOOKUP(A5679,Cafe_sales!$A$1:$O$10001,12,FALSE)</f>
        <v>4</v>
      </c>
      <c r="F5679" t="str">
        <f>VLOOKUP(A5679,Cafe_sales!$A$1:$O$10001,13,FALSE)</f>
        <v>Default mode</v>
      </c>
      <c r="G5679" t="str">
        <f>VLOOKUP(A5679,Cafe_sales!$A$1:$O$10001,14,FALSE)</f>
        <v>Takeaway</v>
      </c>
      <c r="H5679" s="1">
        <f>VLOOKUP(A5679,Cafe_sales!$A$1:$O$10001,15,FALSE)</f>
        <v>44928</v>
      </c>
    </row>
    <row r="5680" spans="1:8" hidden="1" x14ac:dyDescent="0.35">
      <c r="A5680" t="s">
        <v>3721</v>
      </c>
      <c r="B5680" t="str">
        <f>VLOOKUP(A5680,Cafe_sales!$A$1:$O$10001,9,FALSE)</f>
        <v>Coffee</v>
      </c>
      <c r="C5680">
        <f>VLOOKUP(A5680,Cafe_sales!$A$1:$O$10001,10,FALSE)</f>
        <v>2</v>
      </c>
      <c r="D5680">
        <f>VLOOKUP(A5680,Cafe_sales!$A$1:$O$10001,11,FALSE)</f>
        <v>2</v>
      </c>
      <c r="E5680">
        <f>VLOOKUP(A5680,Cafe_sales!$A$1:$O$10001,12,FALSE)</f>
        <v>4</v>
      </c>
      <c r="F5680" t="str">
        <f>VLOOKUP(A5680,Cafe_sales!$A$1:$O$10001,13,FALSE)</f>
        <v>Digital Wallet</v>
      </c>
      <c r="G5680" t="str">
        <f>VLOOKUP(A5680,Cafe_sales!$A$1:$O$10001,14,FALSE)</f>
        <v>Takeaway</v>
      </c>
      <c r="H5680" s="1">
        <f>VLOOKUP(A5680,Cafe_sales!$A$1:$O$10001,15,FALSE)</f>
        <v>45108</v>
      </c>
    </row>
    <row r="5681" spans="1:8" x14ac:dyDescent="0.35">
      <c r="A5681" t="s">
        <v>7506</v>
      </c>
      <c r="B5681" t="str">
        <f>VLOOKUP(A5681,Cafe_sales!$A$1:$O$10001,9,FALSE)</f>
        <v>Cake</v>
      </c>
      <c r="C5681" s="6">
        <f>VLOOKUP(A5681,Cafe_sales!$A$1:$O$10001,10,FALSE)</f>
        <v>2</v>
      </c>
      <c r="D5681" s="10">
        <f>VLOOKUP(A5681,Cafe_sales!$A$1:$O$10001,11,FALSE)</f>
        <v>3</v>
      </c>
      <c r="E5681" s="6">
        <f>VLOOKUP(A5681,Cafe_sales!$A$1:$O$10001,12,FALSE)</f>
        <v>6</v>
      </c>
      <c r="F5681" t="str">
        <f>VLOOKUP(A5681,Cafe_sales!$A$1:$O$10001,13,FALSE)</f>
        <v>Default mode</v>
      </c>
      <c r="G5681" t="str">
        <f>VLOOKUP(A5681,Cafe_sales!$A$1:$O$10001,14,FALSE)</f>
        <v>UNKNOWN</v>
      </c>
      <c r="H5681" s="8">
        <f>VLOOKUP(A5681,Cafe_sales!$A$1:$O$10001,15,FALSE)</f>
        <v>45160</v>
      </c>
    </row>
    <row r="5682" spans="1:8" hidden="1" x14ac:dyDescent="0.35">
      <c r="A5682" t="s">
        <v>8207</v>
      </c>
      <c r="B5682" t="str">
        <f>VLOOKUP(A5682,Cafe_sales!$A$1:$O$10001,9,FALSE)</f>
        <v>Juice</v>
      </c>
      <c r="C5682">
        <f>VLOOKUP(A5682,Cafe_sales!$A$1:$O$10001,10,FALSE)</f>
        <v>3</v>
      </c>
      <c r="D5682">
        <f>VLOOKUP(A5682,Cafe_sales!$A$1:$O$10001,11,FALSE)</f>
        <v>3</v>
      </c>
      <c r="E5682">
        <f>VLOOKUP(A5682,Cafe_sales!$A$1:$O$10001,12,FALSE)</f>
        <v>9</v>
      </c>
      <c r="F5682" t="str">
        <f>VLOOKUP(A5682,Cafe_sales!$A$1:$O$10001,13,FALSE)</f>
        <v>Credit Card</v>
      </c>
      <c r="G5682" t="str">
        <f>VLOOKUP(A5682,Cafe_sales!$A$1:$O$10001,14,FALSE)</f>
        <v>Takeaway</v>
      </c>
      <c r="H5682" s="1">
        <f>VLOOKUP(A5682,Cafe_sales!$A$1:$O$10001,15,FALSE)</f>
        <v>45247</v>
      </c>
    </row>
    <row r="5683" spans="1:8" hidden="1" x14ac:dyDescent="0.35">
      <c r="A5683" t="s">
        <v>1374</v>
      </c>
      <c r="B5683" t="str">
        <f>VLOOKUP(A5683,Cafe_sales!$A$1:$O$10001,9,FALSE)</f>
        <v>Juice</v>
      </c>
      <c r="C5683">
        <f>VLOOKUP(A5683,Cafe_sales!$A$1:$O$10001,10,FALSE)</f>
        <v>5</v>
      </c>
      <c r="D5683">
        <f>VLOOKUP(A5683,Cafe_sales!$A$1:$O$10001,11,FALSE)</f>
        <v>3</v>
      </c>
      <c r="E5683">
        <f>VLOOKUP(A5683,Cafe_sales!$A$1:$O$10001,12,FALSE)</f>
        <v>15</v>
      </c>
      <c r="F5683" t="str">
        <f>VLOOKUP(A5683,Cafe_sales!$A$1:$O$10001,13,FALSE)</f>
        <v>Default mode</v>
      </c>
      <c r="G5683" t="str">
        <f>VLOOKUP(A5683,Cafe_sales!$A$1:$O$10001,14,FALSE)</f>
        <v>Cafe</v>
      </c>
      <c r="H5683" s="1">
        <f>VLOOKUP(A5683,Cafe_sales!$A$1:$O$10001,15,FALSE)</f>
        <v>45114</v>
      </c>
    </row>
    <row r="5684" spans="1:8" x14ac:dyDescent="0.35">
      <c r="A5684" t="s">
        <v>2265</v>
      </c>
      <c r="B5684" t="str">
        <f>VLOOKUP(A5684,Cafe_sales!$A$1:$O$10001,9,FALSE)</f>
        <v>Juice</v>
      </c>
      <c r="C5684" s="6">
        <f>VLOOKUP(A5684,Cafe_sales!$A$1:$O$10001,10,FALSE)</f>
        <v>5</v>
      </c>
      <c r="D5684" s="10">
        <f>VLOOKUP(A5684,Cafe_sales!$A$1:$O$10001,11,FALSE)</f>
        <v>3</v>
      </c>
      <c r="E5684" s="6">
        <f>VLOOKUP(A5684,Cafe_sales!$A$1:$O$10001,12,FALSE)</f>
        <v>15</v>
      </c>
      <c r="F5684" t="str">
        <f>VLOOKUP(A5684,Cafe_sales!$A$1:$O$10001,13,FALSE)</f>
        <v>Credit Card</v>
      </c>
      <c r="G5684" t="str">
        <f>VLOOKUP(A5684,Cafe_sales!$A$1:$O$10001,14,FALSE)</f>
        <v>UNKNOWN</v>
      </c>
      <c r="H5684" s="8">
        <f>VLOOKUP(A5684,Cafe_sales!$A$1:$O$10001,15,FALSE)</f>
        <v>45112</v>
      </c>
    </row>
    <row r="5685" spans="1:8" x14ac:dyDescent="0.35">
      <c r="A5685" t="s">
        <v>9132</v>
      </c>
      <c r="B5685" t="str">
        <f>VLOOKUP(A5685,Cafe_sales!$A$1:$O$10001,9,FALSE)</f>
        <v>Tea</v>
      </c>
      <c r="C5685" s="6">
        <f>VLOOKUP(A5685,Cafe_sales!$A$1:$O$10001,10,FALSE)</f>
        <v>1</v>
      </c>
      <c r="D5685" s="10">
        <f>VLOOKUP(A5685,Cafe_sales!$A$1:$O$10001,11,FALSE)</f>
        <v>1.5</v>
      </c>
      <c r="E5685" s="6">
        <f>VLOOKUP(A5685,Cafe_sales!$A$1:$O$10001,12,FALSE)</f>
        <v>1.5</v>
      </c>
      <c r="F5685" t="str">
        <f>VLOOKUP(A5685,Cafe_sales!$A$1:$O$10001,13,FALSE)</f>
        <v>Credit Card</v>
      </c>
      <c r="G5685" t="str">
        <f>VLOOKUP(A5685,Cafe_sales!$A$1:$O$10001,14,FALSE)</f>
        <v>UNKNOWN</v>
      </c>
      <c r="H5685" s="8">
        <f>VLOOKUP(A5685,Cafe_sales!$A$1:$O$10001,15,FALSE)</f>
        <v>45277</v>
      </c>
    </row>
    <row r="5686" spans="1:8" x14ac:dyDescent="0.35">
      <c r="A5686" t="s">
        <v>9204</v>
      </c>
      <c r="B5686" t="str">
        <f>VLOOKUP(A5686,Cafe_sales!$A$1:$O$10001,9,FALSE)</f>
        <v>Sandwich</v>
      </c>
      <c r="C5686" s="6">
        <f>VLOOKUP(A5686,Cafe_sales!$A$1:$O$10001,10,FALSE)</f>
        <v>4</v>
      </c>
      <c r="D5686" s="10">
        <f>VLOOKUP(A5686,Cafe_sales!$A$1:$O$10001,11,FALSE)</f>
        <v>4</v>
      </c>
      <c r="E5686" s="6">
        <f>VLOOKUP(A5686,Cafe_sales!$A$1:$O$10001,12,FALSE)</f>
        <v>16</v>
      </c>
      <c r="F5686" t="str">
        <f>VLOOKUP(A5686,Cafe_sales!$A$1:$O$10001,13,FALSE)</f>
        <v>Digital Wallet</v>
      </c>
      <c r="G5686" t="str">
        <f>VLOOKUP(A5686,Cafe_sales!$A$1:$O$10001,14,FALSE)</f>
        <v>UNKNOWN</v>
      </c>
      <c r="H5686" s="8">
        <f>VLOOKUP(A5686,Cafe_sales!$A$1:$O$10001,15,FALSE)</f>
        <v>44953</v>
      </c>
    </row>
    <row r="5687" spans="1:8" x14ac:dyDescent="0.35">
      <c r="A5687" t="s">
        <v>8543</v>
      </c>
      <c r="B5687" t="str">
        <f>VLOOKUP(A5687,Cafe_sales!$A$1:$O$10001,9,FALSE)</f>
        <v>Juice</v>
      </c>
      <c r="C5687" s="6">
        <f>VLOOKUP(A5687,Cafe_sales!$A$1:$O$10001,10,FALSE)</f>
        <v>3</v>
      </c>
      <c r="D5687" s="10">
        <f>VLOOKUP(A5687,Cafe_sales!$A$1:$O$10001,11,FALSE)</f>
        <v>3</v>
      </c>
      <c r="E5687" s="6">
        <f>VLOOKUP(A5687,Cafe_sales!$A$1:$O$10001,12,FALSE)</f>
        <v>9</v>
      </c>
      <c r="F5687" t="str">
        <f>VLOOKUP(A5687,Cafe_sales!$A$1:$O$10001,13,FALSE)</f>
        <v>Credit Card</v>
      </c>
      <c r="G5687" t="str">
        <f>VLOOKUP(A5687,Cafe_sales!$A$1:$O$10001,14,FALSE)</f>
        <v>In-store</v>
      </c>
      <c r="H5687" s="8">
        <f>VLOOKUP(A5687,Cafe_sales!$A$1:$O$10001,15,FALSE)</f>
        <v>45244</v>
      </c>
    </row>
    <row r="5688" spans="1:8" x14ac:dyDescent="0.35">
      <c r="A5688" t="s">
        <v>9392</v>
      </c>
      <c r="B5688" t="str">
        <f>VLOOKUP(A5688,Cafe_sales!$A$1:$O$10001,9,FALSE)</f>
        <v>Tea</v>
      </c>
      <c r="C5688" s="6">
        <f>VLOOKUP(A5688,Cafe_sales!$A$1:$O$10001,10,FALSE)</f>
        <v>3</v>
      </c>
      <c r="D5688" s="10">
        <f>VLOOKUP(A5688,Cafe_sales!$A$1:$O$10001,11,FALSE)</f>
        <v>1.5</v>
      </c>
      <c r="E5688" s="6">
        <f>VLOOKUP(A5688,Cafe_sales!$A$1:$O$10001,12,FALSE)</f>
        <v>4.5</v>
      </c>
      <c r="F5688" t="str">
        <f>VLOOKUP(A5688,Cafe_sales!$A$1:$O$10001,13,FALSE)</f>
        <v>Credit Card</v>
      </c>
      <c r="G5688" t="str">
        <f>VLOOKUP(A5688,Cafe_sales!$A$1:$O$10001,14,FALSE)</f>
        <v>UNKNOWN</v>
      </c>
      <c r="H5688" s="8">
        <f>VLOOKUP(A5688,Cafe_sales!$A$1:$O$10001,15,FALSE)</f>
        <v>45246</v>
      </c>
    </row>
    <row r="5689" spans="1:8" hidden="1" x14ac:dyDescent="0.35">
      <c r="A5689" t="s">
        <v>9796</v>
      </c>
      <c r="B5689" t="str">
        <f>VLOOKUP(A5689,Cafe_sales!$A$1:$O$10001,9,FALSE)</f>
        <v>Juice</v>
      </c>
      <c r="C5689">
        <f>VLOOKUP(A5689,Cafe_sales!$A$1:$O$10001,10,FALSE)</f>
        <v>5</v>
      </c>
      <c r="D5689">
        <f>VLOOKUP(A5689,Cafe_sales!$A$1:$O$10001,11,FALSE)</f>
        <v>3</v>
      </c>
      <c r="E5689">
        <f>VLOOKUP(A5689,Cafe_sales!$A$1:$O$10001,12,FALSE)</f>
        <v>15</v>
      </c>
      <c r="F5689" t="str">
        <f>VLOOKUP(A5689,Cafe_sales!$A$1:$O$10001,13,FALSE)</f>
        <v>Digital Wallet</v>
      </c>
      <c r="G5689" t="str">
        <f>VLOOKUP(A5689,Cafe_sales!$A$1:$O$10001,14,FALSE)</f>
        <v>Takeaway</v>
      </c>
      <c r="H5689" s="1">
        <f>VLOOKUP(A5689,Cafe_sales!$A$1:$O$10001,15,FALSE)</f>
        <v>44943</v>
      </c>
    </row>
    <row r="5690" spans="1:8" x14ac:dyDescent="0.35">
      <c r="A5690" t="s">
        <v>5243</v>
      </c>
      <c r="B5690" t="str">
        <f>VLOOKUP(A5690,Cafe_sales!$A$1:$O$10001,9,FALSE)</f>
        <v>Coffee</v>
      </c>
      <c r="C5690" s="6">
        <f>VLOOKUP(A5690,Cafe_sales!$A$1:$O$10001,10,FALSE)</f>
        <v>3</v>
      </c>
      <c r="D5690" s="10">
        <f>VLOOKUP(A5690,Cafe_sales!$A$1:$O$10001,11,FALSE)</f>
        <v>2</v>
      </c>
      <c r="E5690" s="6">
        <f>VLOOKUP(A5690,Cafe_sales!$A$1:$O$10001,12,FALSE)</f>
        <v>6</v>
      </c>
      <c r="F5690" t="str">
        <f>VLOOKUP(A5690,Cafe_sales!$A$1:$O$10001,13,FALSE)</f>
        <v>Default mode</v>
      </c>
      <c r="G5690" t="str">
        <f>VLOOKUP(A5690,Cafe_sales!$A$1:$O$10001,14,FALSE)</f>
        <v>In-store</v>
      </c>
      <c r="H5690" s="8">
        <f>VLOOKUP(A5690,Cafe_sales!$A$1:$O$10001,15,FALSE)</f>
        <v>45111</v>
      </c>
    </row>
    <row r="5691" spans="1:8" hidden="1" x14ac:dyDescent="0.35">
      <c r="A5691" t="s">
        <v>2409</v>
      </c>
      <c r="B5691" t="str">
        <f>VLOOKUP(A5691,Cafe_sales!$A$1:$O$10001,9,FALSE)</f>
        <v>Cookie</v>
      </c>
      <c r="C5691">
        <f>VLOOKUP(A5691,Cafe_sales!$A$1:$O$10001,10,FALSE)</f>
        <v>5</v>
      </c>
      <c r="D5691">
        <f>VLOOKUP(A5691,Cafe_sales!$A$1:$O$10001,11,FALSE)</f>
        <v>1</v>
      </c>
      <c r="E5691">
        <f>VLOOKUP(A5691,Cafe_sales!$A$1:$O$10001,12,FALSE)</f>
        <v>5</v>
      </c>
      <c r="F5691" t="str">
        <f>VLOOKUP(A5691,Cafe_sales!$A$1:$O$10001,13,FALSE)</f>
        <v>Credit Card</v>
      </c>
      <c r="G5691" t="str">
        <f>VLOOKUP(A5691,Cafe_sales!$A$1:$O$10001,14,FALSE)</f>
        <v>Takeaway</v>
      </c>
      <c r="H5691" s="1">
        <f>VLOOKUP(A5691,Cafe_sales!$A$1:$O$10001,15,FALSE)</f>
        <v>45264</v>
      </c>
    </row>
    <row r="5692" spans="1:8" x14ac:dyDescent="0.35">
      <c r="A5692" t="s">
        <v>5069</v>
      </c>
      <c r="B5692" t="str">
        <f>VLOOKUP(A5692,Cafe_sales!$A$1:$O$10001,9,FALSE)</f>
        <v>Smoothie</v>
      </c>
      <c r="C5692" s="6">
        <f>VLOOKUP(A5692,Cafe_sales!$A$1:$O$10001,10,FALSE)</f>
        <v>2</v>
      </c>
      <c r="D5692" s="10">
        <f>VLOOKUP(A5692,Cafe_sales!$A$1:$O$10001,11,FALSE)</f>
        <v>4</v>
      </c>
      <c r="E5692" s="6">
        <f>VLOOKUP(A5692,Cafe_sales!$A$1:$O$10001,12,FALSE)</f>
        <v>8</v>
      </c>
      <c r="F5692" t="str">
        <f>VLOOKUP(A5692,Cafe_sales!$A$1:$O$10001,13,FALSE)</f>
        <v>Credit Card</v>
      </c>
      <c r="G5692" t="str">
        <f>VLOOKUP(A5692,Cafe_sales!$A$1:$O$10001,14,FALSE)</f>
        <v>UNKNOWN</v>
      </c>
      <c r="H5692" s="8">
        <f>VLOOKUP(A5692,Cafe_sales!$A$1:$O$10001,15,FALSE)</f>
        <v>45101</v>
      </c>
    </row>
    <row r="5693" spans="1:8" hidden="1" x14ac:dyDescent="0.35">
      <c r="A5693" t="s">
        <v>7332</v>
      </c>
      <c r="B5693" t="str">
        <f>VLOOKUP(A5693,Cafe_sales!$A$1:$O$10001,9,FALSE)</f>
        <v>Tea</v>
      </c>
      <c r="C5693">
        <f>VLOOKUP(A5693,Cafe_sales!$A$1:$O$10001,10,FALSE)</f>
        <v>5</v>
      </c>
      <c r="D5693">
        <f>VLOOKUP(A5693,Cafe_sales!$A$1:$O$10001,11,FALSE)</f>
        <v>1.5</v>
      </c>
      <c r="E5693">
        <f>VLOOKUP(A5693,Cafe_sales!$A$1:$O$10001,12,FALSE)</f>
        <v>7.5</v>
      </c>
      <c r="F5693" t="str">
        <f>VLOOKUP(A5693,Cafe_sales!$A$1:$O$10001,13,FALSE)</f>
        <v>UNKNOWN</v>
      </c>
      <c r="G5693" t="str">
        <f>VLOOKUP(A5693,Cafe_sales!$A$1:$O$10001,14,FALSE)</f>
        <v>Takeaway</v>
      </c>
      <c r="H5693" s="1">
        <f>VLOOKUP(A5693,Cafe_sales!$A$1:$O$10001,15,FALSE)</f>
        <v>44927</v>
      </c>
    </row>
    <row r="5694" spans="1:8" hidden="1" x14ac:dyDescent="0.35">
      <c r="A5694" t="s">
        <v>6756</v>
      </c>
      <c r="B5694" t="str">
        <f>VLOOKUP(A5694,Cafe_sales!$A$1:$O$10001,9,FALSE)</f>
        <v>Sandwich</v>
      </c>
      <c r="C5694">
        <f>VLOOKUP(A5694,Cafe_sales!$A$1:$O$10001,10,FALSE)</f>
        <v>5</v>
      </c>
      <c r="D5694">
        <f>VLOOKUP(A5694,Cafe_sales!$A$1:$O$10001,11,FALSE)</f>
        <v>4</v>
      </c>
      <c r="E5694">
        <f>VLOOKUP(A5694,Cafe_sales!$A$1:$O$10001,12,FALSE)</f>
        <v>20</v>
      </c>
      <c r="F5694" t="str">
        <f>VLOOKUP(A5694,Cafe_sales!$A$1:$O$10001,13,FALSE)</f>
        <v>UNKNOWN</v>
      </c>
      <c r="G5694" t="str">
        <f>VLOOKUP(A5694,Cafe_sales!$A$1:$O$10001,14,FALSE)</f>
        <v>Takeaway</v>
      </c>
      <c r="H5694" s="1">
        <f>VLOOKUP(A5694,Cafe_sales!$A$1:$O$10001,15,FALSE)</f>
        <v>45283</v>
      </c>
    </row>
    <row r="5695" spans="1:8" hidden="1" x14ac:dyDescent="0.35">
      <c r="A5695" t="s">
        <v>5283</v>
      </c>
      <c r="B5695" t="str">
        <f>VLOOKUP(A5695,Cafe_sales!$A$1:$O$10001,9,FALSE)</f>
        <v>Juice</v>
      </c>
      <c r="C5695">
        <f>VLOOKUP(A5695,Cafe_sales!$A$1:$O$10001,10,FALSE)</f>
        <v>5</v>
      </c>
      <c r="D5695">
        <f>VLOOKUP(A5695,Cafe_sales!$A$1:$O$10001,11,FALSE)</f>
        <v>3</v>
      </c>
      <c r="E5695">
        <f>VLOOKUP(A5695,Cafe_sales!$A$1:$O$10001,12,FALSE)</f>
        <v>15</v>
      </c>
      <c r="F5695" t="str">
        <f>VLOOKUP(A5695,Cafe_sales!$A$1:$O$10001,13,FALSE)</f>
        <v>Default mode</v>
      </c>
      <c r="G5695" t="str">
        <f>VLOOKUP(A5695,Cafe_sales!$A$1:$O$10001,14,FALSE)</f>
        <v>Takeaway</v>
      </c>
      <c r="H5695" s="1">
        <f>VLOOKUP(A5695,Cafe_sales!$A$1:$O$10001,15,FALSE)</f>
        <v>44953</v>
      </c>
    </row>
    <row r="5696" spans="1:8" x14ac:dyDescent="0.35">
      <c r="A5696" t="s">
        <v>9833</v>
      </c>
      <c r="B5696" t="str">
        <f>VLOOKUP(A5696,Cafe_sales!$A$1:$O$10001,9,FALSE)</f>
        <v>Salad</v>
      </c>
      <c r="C5696" s="6">
        <f>VLOOKUP(A5696,Cafe_sales!$A$1:$O$10001,10,FALSE)</f>
        <v>4</v>
      </c>
      <c r="D5696" s="10">
        <f>VLOOKUP(A5696,Cafe_sales!$A$1:$O$10001,11,FALSE)</f>
        <v>5</v>
      </c>
      <c r="E5696" s="6">
        <f>VLOOKUP(A5696,Cafe_sales!$A$1:$O$10001,12,FALSE)</f>
        <v>20</v>
      </c>
      <c r="F5696" t="str">
        <f>VLOOKUP(A5696,Cafe_sales!$A$1:$O$10001,13,FALSE)</f>
        <v>Digital Wallet</v>
      </c>
      <c r="G5696" t="str">
        <f>VLOOKUP(A5696,Cafe_sales!$A$1:$O$10001,14,FALSE)</f>
        <v>In-store</v>
      </c>
      <c r="H5696" s="8">
        <f>VLOOKUP(A5696,Cafe_sales!$A$1:$O$10001,15,FALSE)</f>
        <v>45257</v>
      </c>
    </row>
    <row r="5697" spans="1:8" hidden="1" x14ac:dyDescent="0.35">
      <c r="A5697" t="s">
        <v>2419</v>
      </c>
      <c r="B5697" t="str">
        <f>VLOOKUP(A5697,Cafe_sales!$A$1:$O$10001,9,FALSE)</f>
        <v>Sandwich</v>
      </c>
      <c r="C5697">
        <f>VLOOKUP(A5697,Cafe_sales!$A$1:$O$10001,10,FALSE)</f>
        <v>4</v>
      </c>
      <c r="D5697">
        <f>VLOOKUP(A5697,Cafe_sales!$A$1:$O$10001,11,FALSE)</f>
        <v>3</v>
      </c>
      <c r="E5697">
        <f>VLOOKUP(A5697,Cafe_sales!$A$1:$O$10001,12,FALSE)</f>
        <v>16</v>
      </c>
      <c r="F5697" t="str">
        <f>VLOOKUP(A5697,Cafe_sales!$A$1:$O$10001,13,FALSE)</f>
        <v>Cash</v>
      </c>
      <c r="G5697" t="str">
        <f>VLOOKUP(A5697,Cafe_sales!$A$1:$O$10001,14,FALSE)</f>
        <v>Takeaway</v>
      </c>
      <c r="H5697" s="1">
        <f>VLOOKUP(A5697,Cafe_sales!$A$1:$O$10001,15,FALSE)</f>
        <v>44972</v>
      </c>
    </row>
    <row r="5698" spans="1:8" x14ac:dyDescent="0.35">
      <c r="A5698" t="s">
        <v>6170</v>
      </c>
      <c r="B5698" t="str">
        <f>VLOOKUP(A5698,Cafe_sales!$A$1:$O$10001,9,FALSE)</f>
        <v>Smoothie</v>
      </c>
      <c r="C5698" s="6">
        <f>VLOOKUP(A5698,Cafe_sales!$A$1:$O$10001,10,FALSE)</f>
        <v>4</v>
      </c>
      <c r="D5698" s="10">
        <f>VLOOKUP(A5698,Cafe_sales!$A$1:$O$10001,11,FALSE)</f>
        <v>4</v>
      </c>
      <c r="E5698" s="6">
        <f>VLOOKUP(A5698,Cafe_sales!$A$1:$O$10001,12,FALSE)</f>
        <v>16</v>
      </c>
      <c r="F5698" t="str">
        <f>VLOOKUP(A5698,Cafe_sales!$A$1:$O$10001,13,FALSE)</f>
        <v>Cash</v>
      </c>
      <c r="G5698" t="str">
        <f>VLOOKUP(A5698,Cafe_sales!$A$1:$O$10001,14,FALSE)</f>
        <v>In-store</v>
      </c>
      <c r="H5698" s="8">
        <f>VLOOKUP(A5698,Cafe_sales!$A$1:$O$10001,15,FALSE)</f>
        <v>45095</v>
      </c>
    </row>
    <row r="5699" spans="1:8" hidden="1" x14ac:dyDescent="0.35">
      <c r="A5699" t="s">
        <v>8052</v>
      </c>
      <c r="B5699" t="str">
        <f>VLOOKUP(A5699,Cafe_sales!$A$1:$O$10001,9,FALSE)</f>
        <v>Coffee</v>
      </c>
      <c r="C5699">
        <f>VLOOKUP(A5699,Cafe_sales!$A$1:$O$10001,10,FALSE)</f>
        <v>3</v>
      </c>
      <c r="D5699">
        <f>VLOOKUP(A5699,Cafe_sales!$A$1:$O$10001,11,FALSE)</f>
        <v>2</v>
      </c>
      <c r="E5699">
        <f>VLOOKUP(A5699,Cafe_sales!$A$1:$O$10001,12,FALSE)</f>
        <v>6</v>
      </c>
      <c r="F5699" t="str">
        <f>VLOOKUP(A5699,Cafe_sales!$A$1:$O$10001,13,FALSE)</f>
        <v>Credit Card</v>
      </c>
      <c r="G5699" t="str">
        <f>VLOOKUP(A5699,Cafe_sales!$A$1:$O$10001,14,FALSE)</f>
        <v>Cafe</v>
      </c>
      <c r="H5699" s="1">
        <f>VLOOKUP(A5699,Cafe_sales!$A$1:$O$10001,15,FALSE)</f>
        <v>45214</v>
      </c>
    </row>
    <row r="5700" spans="1:8" hidden="1" x14ac:dyDescent="0.35">
      <c r="A5700" t="s">
        <v>7164</v>
      </c>
      <c r="B5700" t="str">
        <f>VLOOKUP(A5700,Cafe_sales!$A$1:$O$10001,9,FALSE)</f>
        <v>Smoothie</v>
      </c>
      <c r="C5700">
        <f>VLOOKUP(A5700,Cafe_sales!$A$1:$O$10001,10,FALSE)</f>
        <v>1</v>
      </c>
      <c r="D5700">
        <f>VLOOKUP(A5700,Cafe_sales!$A$1:$O$10001,11,FALSE)</f>
        <v>4</v>
      </c>
      <c r="E5700">
        <f>VLOOKUP(A5700,Cafe_sales!$A$1:$O$10001,12,FALSE)</f>
        <v>4</v>
      </c>
      <c r="F5700" t="str">
        <f>VLOOKUP(A5700,Cafe_sales!$A$1:$O$10001,13,FALSE)</f>
        <v>Credit Card</v>
      </c>
      <c r="G5700" t="str">
        <f>VLOOKUP(A5700,Cafe_sales!$A$1:$O$10001,14,FALSE)</f>
        <v>Takeaway</v>
      </c>
      <c r="H5700" s="1">
        <f>VLOOKUP(A5700,Cafe_sales!$A$1:$O$10001,15,FALSE)</f>
        <v>45174</v>
      </c>
    </row>
    <row r="5701" spans="1:8" x14ac:dyDescent="0.35">
      <c r="A5701" t="s">
        <v>9504</v>
      </c>
      <c r="B5701" t="str">
        <f>VLOOKUP(A5701,Cafe_sales!$A$1:$O$10001,9,FALSE)</f>
        <v>Smoothie</v>
      </c>
      <c r="C5701" s="6">
        <f>VLOOKUP(A5701,Cafe_sales!$A$1:$O$10001,10,FALSE)</f>
        <v>2</v>
      </c>
      <c r="D5701" s="10">
        <f>VLOOKUP(A5701,Cafe_sales!$A$1:$O$10001,11,FALSE)</f>
        <v>4</v>
      </c>
      <c r="E5701" s="6">
        <f>VLOOKUP(A5701,Cafe_sales!$A$1:$O$10001,12,FALSE)</f>
        <v>8</v>
      </c>
      <c r="F5701" t="str">
        <f>VLOOKUP(A5701,Cafe_sales!$A$1:$O$10001,13,FALSE)</f>
        <v>Credit Card</v>
      </c>
      <c r="G5701" t="str">
        <f>VLOOKUP(A5701,Cafe_sales!$A$1:$O$10001,14,FALSE)</f>
        <v>UNKNOWN</v>
      </c>
      <c r="H5701" s="8">
        <f>VLOOKUP(A5701,Cafe_sales!$A$1:$O$10001,15,FALSE)</f>
        <v>45243</v>
      </c>
    </row>
    <row r="5702" spans="1:8" x14ac:dyDescent="0.35">
      <c r="A5702" t="s">
        <v>1471</v>
      </c>
      <c r="B5702" t="str">
        <f>VLOOKUP(A5702,Cafe_sales!$A$1:$O$10001,9,FALSE)</f>
        <v>Juice</v>
      </c>
      <c r="C5702" s="6">
        <f>VLOOKUP(A5702,Cafe_sales!$A$1:$O$10001,10,FALSE)</f>
        <v>5</v>
      </c>
      <c r="D5702" s="10">
        <f>VLOOKUP(A5702,Cafe_sales!$A$1:$O$10001,11,FALSE)</f>
        <v>3</v>
      </c>
      <c r="E5702" s="6">
        <f>VLOOKUP(A5702,Cafe_sales!$A$1:$O$10001,12,FALSE)</f>
        <v>15</v>
      </c>
      <c r="F5702" t="str">
        <f>VLOOKUP(A5702,Cafe_sales!$A$1:$O$10001,13,FALSE)</f>
        <v>Default mode</v>
      </c>
      <c r="G5702" t="str">
        <f>VLOOKUP(A5702,Cafe_sales!$A$1:$O$10001,14,FALSE)</f>
        <v>In-store</v>
      </c>
      <c r="H5702" s="8">
        <f>VLOOKUP(A5702,Cafe_sales!$A$1:$O$10001,15,FALSE)</f>
        <v>45257</v>
      </c>
    </row>
    <row r="5703" spans="1:8" hidden="1" x14ac:dyDescent="0.35">
      <c r="A5703" t="s">
        <v>8151</v>
      </c>
      <c r="B5703" t="str">
        <f>VLOOKUP(A5703,Cafe_sales!$A$1:$O$10001,9,FALSE)</f>
        <v>Smoothie</v>
      </c>
      <c r="C5703">
        <f>VLOOKUP(A5703,Cafe_sales!$A$1:$O$10001,10,FALSE)</f>
        <v>3</v>
      </c>
      <c r="D5703">
        <f>VLOOKUP(A5703,Cafe_sales!$A$1:$O$10001,11,FALSE)</f>
        <v>3.0815981992121553</v>
      </c>
      <c r="E5703">
        <f>VLOOKUP(A5703,Cafe_sales!$A$1:$O$10001,12,FALSE)</f>
        <v>9.2447945976364654</v>
      </c>
      <c r="F5703" t="str">
        <f>VLOOKUP(A5703,Cafe_sales!$A$1:$O$10001,13,FALSE)</f>
        <v>Credit Card</v>
      </c>
      <c r="G5703" t="str">
        <f>VLOOKUP(A5703,Cafe_sales!$A$1:$O$10001,14,FALSE)</f>
        <v>Takeaway</v>
      </c>
      <c r="H5703" s="1">
        <f>VLOOKUP(A5703,Cafe_sales!$A$1:$O$10001,15,FALSE)</f>
        <v>44944</v>
      </c>
    </row>
    <row r="5704" spans="1:8" x14ac:dyDescent="0.35">
      <c r="A5704" t="s">
        <v>1393</v>
      </c>
      <c r="B5704" t="str">
        <f>VLOOKUP(A5704,Cafe_sales!$A$1:$O$10001,9,FALSE)</f>
        <v>Cake</v>
      </c>
      <c r="C5704" s="6">
        <f>VLOOKUP(A5704,Cafe_sales!$A$1:$O$10001,10,FALSE)</f>
        <v>3</v>
      </c>
      <c r="D5704" s="10">
        <f>VLOOKUP(A5704,Cafe_sales!$A$1:$O$10001,11,FALSE)</f>
        <v>3</v>
      </c>
      <c r="E5704" s="6">
        <f>VLOOKUP(A5704,Cafe_sales!$A$1:$O$10001,12,FALSE)</f>
        <v>9</v>
      </c>
      <c r="F5704" t="str">
        <f>VLOOKUP(A5704,Cafe_sales!$A$1:$O$10001,13,FALSE)</f>
        <v>Digital Wallet</v>
      </c>
      <c r="G5704" t="str">
        <f>VLOOKUP(A5704,Cafe_sales!$A$1:$O$10001,14,FALSE)</f>
        <v>UNKNOWN</v>
      </c>
      <c r="H5704" s="8">
        <f>VLOOKUP(A5704,Cafe_sales!$A$1:$O$10001,15,FALSE)</f>
        <v>45054</v>
      </c>
    </row>
    <row r="5705" spans="1:8" hidden="1" x14ac:dyDescent="0.35">
      <c r="A5705" t="s">
        <v>7900</v>
      </c>
      <c r="B5705" t="str">
        <f>VLOOKUP(A5705,Cafe_sales!$A$1:$O$10001,9,FALSE)</f>
        <v>Juice</v>
      </c>
      <c r="C5705">
        <f>VLOOKUP(A5705,Cafe_sales!$A$1:$O$10001,10,FALSE)</f>
        <v>3</v>
      </c>
      <c r="D5705">
        <f>VLOOKUP(A5705,Cafe_sales!$A$1:$O$10001,11,FALSE)</f>
        <v>3</v>
      </c>
      <c r="E5705">
        <f>VLOOKUP(A5705,Cafe_sales!$A$1:$O$10001,12,FALSE)</f>
        <v>9</v>
      </c>
      <c r="F5705" t="str">
        <f>VLOOKUP(A5705,Cafe_sales!$A$1:$O$10001,13,FALSE)</f>
        <v>Digital Wallet</v>
      </c>
      <c r="G5705" t="str">
        <f>VLOOKUP(A5705,Cafe_sales!$A$1:$O$10001,14,FALSE)</f>
        <v>Takeaway</v>
      </c>
      <c r="H5705" s="1">
        <f>VLOOKUP(A5705,Cafe_sales!$A$1:$O$10001,15,FALSE)</f>
        <v>45038</v>
      </c>
    </row>
    <row r="5706" spans="1:8" hidden="1" x14ac:dyDescent="0.35">
      <c r="A5706" t="s">
        <v>3075</v>
      </c>
      <c r="B5706" t="str">
        <f>VLOOKUP(A5706,Cafe_sales!$A$1:$O$10001,9,FALSE)</f>
        <v>Juice</v>
      </c>
      <c r="C5706">
        <f>VLOOKUP(A5706,Cafe_sales!$A$1:$O$10001,10,FALSE)</f>
        <v>5</v>
      </c>
      <c r="D5706">
        <f>VLOOKUP(A5706,Cafe_sales!$A$1:$O$10001,11,FALSE)</f>
        <v>3</v>
      </c>
      <c r="E5706">
        <f>VLOOKUP(A5706,Cafe_sales!$A$1:$O$10001,12,FALSE)</f>
        <v>15</v>
      </c>
      <c r="F5706" t="str">
        <f>VLOOKUP(A5706,Cafe_sales!$A$1:$O$10001,13,FALSE)</f>
        <v>Default mode</v>
      </c>
      <c r="G5706" t="str">
        <f>VLOOKUP(A5706,Cafe_sales!$A$1:$O$10001,14,FALSE)</f>
        <v>Takeaway</v>
      </c>
      <c r="H5706" s="1">
        <f>VLOOKUP(A5706,Cafe_sales!$A$1:$O$10001,15,FALSE)</f>
        <v>45286</v>
      </c>
    </row>
    <row r="5707" spans="1:8" hidden="1" x14ac:dyDescent="0.35">
      <c r="A5707" t="s">
        <v>8521</v>
      </c>
      <c r="B5707" t="str">
        <f>VLOOKUP(A5707,Cafe_sales!$A$1:$O$10001,9,FALSE)</f>
        <v>Tea</v>
      </c>
      <c r="C5707">
        <f>VLOOKUP(A5707,Cafe_sales!$A$1:$O$10001,10,FALSE)</f>
        <v>3.0853743876836948</v>
      </c>
      <c r="D5707">
        <f>VLOOKUP(A5707,Cafe_sales!$A$1:$O$10001,11,FALSE)</f>
        <v>1.5</v>
      </c>
      <c r="E5707">
        <f>VLOOKUP(A5707,Cafe_sales!$A$1:$O$10001,12,FALSE)</f>
        <v>7.5</v>
      </c>
      <c r="F5707" t="str">
        <f>VLOOKUP(A5707,Cafe_sales!$A$1:$O$10001,13,FALSE)</f>
        <v>Default mode</v>
      </c>
      <c r="G5707" t="str">
        <f>VLOOKUP(A5707,Cafe_sales!$A$1:$O$10001,14,FALSE)</f>
        <v>Takeaway</v>
      </c>
      <c r="H5707" s="1">
        <f>VLOOKUP(A5707,Cafe_sales!$A$1:$O$10001,15,FALSE)</f>
        <v>44967</v>
      </c>
    </row>
    <row r="5708" spans="1:8" x14ac:dyDescent="0.35">
      <c r="A5708" t="s">
        <v>1740</v>
      </c>
      <c r="B5708" t="str">
        <f>VLOOKUP(A5708,Cafe_sales!$A$1:$O$10001,9,FALSE)</f>
        <v>Smoothie</v>
      </c>
      <c r="C5708" s="6">
        <f>VLOOKUP(A5708,Cafe_sales!$A$1:$O$10001,10,FALSE)</f>
        <v>1</v>
      </c>
      <c r="D5708" s="10">
        <f>VLOOKUP(A5708,Cafe_sales!$A$1:$O$10001,11,FALSE)</f>
        <v>4</v>
      </c>
      <c r="E5708" s="6">
        <f>VLOOKUP(A5708,Cafe_sales!$A$1:$O$10001,12,FALSE)</f>
        <v>4</v>
      </c>
      <c r="F5708" t="str">
        <f>VLOOKUP(A5708,Cafe_sales!$A$1:$O$10001,13,FALSE)</f>
        <v>Cash</v>
      </c>
      <c r="G5708" t="str">
        <f>VLOOKUP(A5708,Cafe_sales!$A$1:$O$10001,14,FALSE)</f>
        <v>In-store</v>
      </c>
      <c r="H5708" s="8">
        <f>VLOOKUP(A5708,Cafe_sales!$A$1:$O$10001,15,FALSE)</f>
        <v>45002</v>
      </c>
    </row>
    <row r="5709" spans="1:8" x14ac:dyDescent="0.35">
      <c r="A5709" t="s">
        <v>5059</v>
      </c>
      <c r="B5709" t="str">
        <f>VLOOKUP(A5709,Cafe_sales!$A$1:$O$10001,9,FALSE)</f>
        <v>Cookie</v>
      </c>
      <c r="C5709" s="6">
        <f>VLOOKUP(A5709,Cafe_sales!$A$1:$O$10001,10,FALSE)</f>
        <v>2</v>
      </c>
      <c r="D5709" s="10">
        <f>VLOOKUP(A5709,Cafe_sales!$A$1:$O$10001,11,FALSE)</f>
        <v>1</v>
      </c>
      <c r="E5709" s="6">
        <f>VLOOKUP(A5709,Cafe_sales!$A$1:$O$10001,12,FALSE)</f>
        <v>2</v>
      </c>
      <c r="F5709" t="str">
        <f>VLOOKUP(A5709,Cafe_sales!$A$1:$O$10001,13,FALSE)</f>
        <v>Default mode</v>
      </c>
      <c r="G5709" t="str">
        <f>VLOOKUP(A5709,Cafe_sales!$A$1:$O$10001,14,FALSE)</f>
        <v>UNKNOWN</v>
      </c>
      <c r="H5709" s="8">
        <f>VLOOKUP(A5709,Cafe_sales!$A$1:$O$10001,15,FALSE)</f>
        <v>44987</v>
      </c>
    </row>
    <row r="5710" spans="1:8" x14ac:dyDescent="0.35">
      <c r="A5710" t="s">
        <v>714</v>
      </c>
      <c r="B5710" t="str">
        <f>VLOOKUP(A5710,Cafe_sales!$A$1:$O$10001,9,FALSE)</f>
        <v>Salad</v>
      </c>
      <c r="C5710" s="6">
        <f>VLOOKUP(A5710,Cafe_sales!$A$1:$O$10001,10,FALSE)</f>
        <v>3</v>
      </c>
      <c r="D5710" s="10">
        <f>VLOOKUP(A5710,Cafe_sales!$A$1:$O$10001,11,FALSE)</f>
        <v>5</v>
      </c>
      <c r="E5710" s="6">
        <f>VLOOKUP(A5710,Cafe_sales!$A$1:$O$10001,12,FALSE)</f>
        <v>15</v>
      </c>
      <c r="F5710" t="str">
        <f>VLOOKUP(A5710,Cafe_sales!$A$1:$O$10001,13,FALSE)</f>
        <v>Credit Card</v>
      </c>
      <c r="G5710" t="str">
        <f>VLOOKUP(A5710,Cafe_sales!$A$1:$O$10001,14,FALSE)</f>
        <v>In-store</v>
      </c>
      <c r="H5710" s="8">
        <f>VLOOKUP(A5710,Cafe_sales!$A$1:$O$10001,15,FALSE)</f>
        <v>45095</v>
      </c>
    </row>
    <row r="5711" spans="1:8" hidden="1" x14ac:dyDescent="0.35">
      <c r="A5711" t="s">
        <v>2492</v>
      </c>
      <c r="B5711" t="str">
        <f>VLOOKUP(A5711,Cafe_sales!$A$1:$O$10001,9,FALSE)</f>
        <v>Coffee</v>
      </c>
      <c r="C5711">
        <f>VLOOKUP(A5711,Cafe_sales!$A$1:$O$10001,10,FALSE)</f>
        <v>2</v>
      </c>
      <c r="D5711">
        <f>VLOOKUP(A5711,Cafe_sales!$A$1:$O$10001,11,FALSE)</f>
        <v>2</v>
      </c>
      <c r="E5711">
        <f>VLOOKUP(A5711,Cafe_sales!$A$1:$O$10001,12,FALSE)</f>
        <v>4</v>
      </c>
      <c r="F5711" t="str">
        <f>VLOOKUP(A5711,Cafe_sales!$A$1:$O$10001,13,FALSE)</f>
        <v>Credit Card</v>
      </c>
      <c r="G5711" t="str">
        <f>VLOOKUP(A5711,Cafe_sales!$A$1:$O$10001,14,FALSE)</f>
        <v>Takeaway</v>
      </c>
      <c r="H5711" s="1">
        <f>VLOOKUP(A5711,Cafe_sales!$A$1:$O$10001,15,FALSE)</f>
        <v>45128</v>
      </c>
    </row>
    <row r="5712" spans="1:8" hidden="1" x14ac:dyDescent="0.35">
      <c r="A5712" t="s">
        <v>3051</v>
      </c>
      <c r="B5712" t="str">
        <f>VLOOKUP(A5712,Cafe_sales!$A$1:$O$10001,9,FALSE)</f>
        <v>Sandwich</v>
      </c>
      <c r="C5712">
        <f>VLOOKUP(A5712,Cafe_sales!$A$1:$O$10001,10,FALSE)</f>
        <v>2</v>
      </c>
      <c r="D5712">
        <f>VLOOKUP(A5712,Cafe_sales!$A$1:$O$10001,11,FALSE)</f>
        <v>4</v>
      </c>
      <c r="E5712">
        <f>VLOOKUP(A5712,Cafe_sales!$A$1:$O$10001,12,FALSE)</f>
        <v>8</v>
      </c>
      <c r="F5712" t="str">
        <f>VLOOKUP(A5712,Cafe_sales!$A$1:$O$10001,13,FALSE)</f>
        <v>Cash</v>
      </c>
      <c r="G5712" t="str">
        <f>VLOOKUP(A5712,Cafe_sales!$A$1:$O$10001,14,FALSE)</f>
        <v>Takeaway</v>
      </c>
      <c r="H5712" s="1">
        <f>VLOOKUP(A5712,Cafe_sales!$A$1:$O$10001,15,FALSE)</f>
        <v>45190</v>
      </c>
    </row>
    <row r="5713" spans="1:8" hidden="1" x14ac:dyDescent="0.35">
      <c r="A5713" t="s">
        <v>8592</v>
      </c>
      <c r="B5713" t="str">
        <f>VLOOKUP(A5713,Cafe_sales!$A$1:$O$10001,9,FALSE)</f>
        <v>Coffee</v>
      </c>
      <c r="C5713">
        <f>VLOOKUP(A5713,Cafe_sales!$A$1:$O$10001,10,FALSE)</f>
        <v>1</v>
      </c>
      <c r="D5713">
        <f>VLOOKUP(A5713,Cafe_sales!$A$1:$O$10001,11,FALSE)</f>
        <v>3.1095588235294116</v>
      </c>
      <c r="E5713">
        <f>VLOOKUP(A5713,Cafe_sales!$A$1:$O$10001,12,FALSE)</f>
        <v>2</v>
      </c>
      <c r="F5713" t="str">
        <f>VLOOKUP(A5713,Cafe_sales!$A$1:$O$10001,13,FALSE)</f>
        <v>Digital Wallet</v>
      </c>
      <c r="G5713" t="str">
        <f>VLOOKUP(A5713,Cafe_sales!$A$1:$O$10001,14,FALSE)</f>
        <v>Takeaway</v>
      </c>
      <c r="H5713" s="1">
        <f>VLOOKUP(A5713,Cafe_sales!$A$1:$O$10001,15,FALSE)</f>
        <v>45011</v>
      </c>
    </row>
    <row r="5714" spans="1:8" x14ac:dyDescent="0.35">
      <c r="A5714" t="s">
        <v>1075</v>
      </c>
      <c r="B5714" t="str">
        <f>VLOOKUP(A5714,Cafe_sales!$A$1:$O$10001,9,FALSE)</f>
        <v>Cake</v>
      </c>
      <c r="C5714" s="6">
        <f>VLOOKUP(A5714,Cafe_sales!$A$1:$O$10001,10,FALSE)</f>
        <v>3</v>
      </c>
      <c r="D5714" s="10">
        <f>VLOOKUP(A5714,Cafe_sales!$A$1:$O$10001,11,FALSE)</f>
        <v>3</v>
      </c>
      <c r="E5714" s="6">
        <f>VLOOKUP(A5714,Cafe_sales!$A$1:$O$10001,12,FALSE)</f>
        <v>9</v>
      </c>
      <c r="F5714" t="str">
        <f>VLOOKUP(A5714,Cafe_sales!$A$1:$O$10001,13,FALSE)</f>
        <v>Cash</v>
      </c>
      <c r="G5714" t="str">
        <f>VLOOKUP(A5714,Cafe_sales!$A$1:$O$10001,14,FALSE)</f>
        <v>In-store</v>
      </c>
      <c r="H5714" s="8">
        <f>VLOOKUP(A5714,Cafe_sales!$A$1:$O$10001,15,FALSE)</f>
        <v>44986</v>
      </c>
    </row>
    <row r="5715" spans="1:8" x14ac:dyDescent="0.35">
      <c r="A5715" t="s">
        <v>7414</v>
      </c>
      <c r="B5715" t="str">
        <f>VLOOKUP(A5715,Cafe_sales!$A$1:$O$10001,9,FALSE)</f>
        <v>Cake</v>
      </c>
      <c r="C5715" s="6">
        <f>VLOOKUP(A5715,Cafe_sales!$A$1:$O$10001,10,FALSE)</f>
        <v>2</v>
      </c>
      <c r="D5715" s="10">
        <f>VLOOKUP(A5715,Cafe_sales!$A$1:$O$10001,11,FALSE)</f>
        <v>3</v>
      </c>
      <c r="E5715" s="6">
        <f>VLOOKUP(A5715,Cafe_sales!$A$1:$O$10001,12,FALSE)</f>
        <v>6</v>
      </c>
      <c r="F5715" t="str">
        <f>VLOOKUP(A5715,Cafe_sales!$A$1:$O$10001,13,FALSE)</f>
        <v>Cash</v>
      </c>
      <c r="G5715" t="str">
        <f>VLOOKUP(A5715,Cafe_sales!$A$1:$O$10001,14,FALSE)</f>
        <v>UNKNOWN</v>
      </c>
      <c r="H5715" s="8">
        <f>VLOOKUP(A5715,Cafe_sales!$A$1:$O$10001,15,FALSE)</f>
        <v>45050</v>
      </c>
    </row>
    <row r="5716" spans="1:8" x14ac:dyDescent="0.35">
      <c r="A5716" t="s">
        <v>2109</v>
      </c>
      <c r="B5716" t="str">
        <f>VLOOKUP(A5716,Cafe_sales!$A$1:$O$10001,9,FALSE)</f>
        <v>Coffee</v>
      </c>
      <c r="C5716" s="6">
        <f>VLOOKUP(A5716,Cafe_sales!$A$1:$O$10001,10,FALSE)</f>
        <v>2</v>
      </c>
      <c r="D5716" s="10">
        <f>VLOOKUP(A5716,Cafe_sales!$A$1:$O$10001,11,FALSE)</f>
        <v>2</v>
      </c>
      <c r="E5716" s="6">
        <f>VLOOKUP(A5716,Cafe_sales!$A$1:$O$10001,12,FALSE)</f>
        <v>4</v>
      </c>
      <c r="F5716" t="str">
        <f>VLOOKUP(A5716,Cafe_sales!$A$1:$O$10001,13,FALSE)</f>
        <v>Digital Wallet</v>
      </c>
      <c r="G5716" t="str">
        <f>VLOOKUP(A5716,Cafe_sales!$A$1:$O$10001,14,FALSE)</f>
        <v>In-store</v>
      </c>
      <c r="H5716" s="8">
        <f>VLOOKUP(A5716,Cafe_sales!$A$1:$O$10001,15,FALSE)</f>
        <v>44970</v>
      </c>
    </row>
    <row r="5717" spans="1:8" hidden="1" x14ac:dyDescent="0.35">
      <c r="A5717" t="s">
        <v>7954</v>
      </c>
      <c r="B5717" t="str">
        <f>VLOOKUP(A5717,Cafe_sales!$A$1:$O$10001,9,FALSE)</f>
        <v>Coffee</v>
      </c>
      <c r="C5717">
        <f>VLOOKUP(A5717,Cafe_sales!$A$1:$O$10001,10,FALSE)</f>
        <v>1</v>
      </c>
      <c r="D5717">
        <f>VLOOKUP(A5717,Cafe_sales!$A$1:$O$10001,11,FALSE)</f>
        <v>2</v>
      </c>
      <c r="E5717">
        <f>VLOOKUP(A5717,Cafe_sales!$A$1:$O$10001,12,FALSE)</f>
        <v>2</v>
      </c>
      <c r="F5717" t="str">
        <f>VLOOKUP(A5717,Cafe_sales!$A$1:$O$10001,13,FALSE)</f>
        <v>UNKNOWN</v>
      </c>
      <c r="G5717" t="str">
        <f>VLOOKUP(A5717,Cafe_sales!$A$1:$O$10001,14,FALSE)</f>
        <v>Takeaway</v>
      </c>
      <c r="H5717" s="1">
        <f>VLOOKUP(A5717,Cafe_sales!$A$1:$O$10001,15,FALSE)</f>
        <v>45108</v>
      </c>
    </row>
    <row r="5718" spans="1:8" x14ac:dyDescent="0.35">
      <c r="A5718" t="s">
        <v>2380</v>
      </c>
      <c r="B5718" t="str">
        <f>VLOOKUP(A5718,Cafe_sales!$A$1:$O$10001,9,FALSE)</f>
        <v>Coffee</v>
      </c>
      <c r="C5718" s="6">
        <f>VLOOKUP(A5718,Cafe_sales!$A$1:$O$10001,10,FALSE)</f>
        <v>2</v>
      </c>
      <c r="D5718" s="10">
        <f>VLOOKUP(A5718,Cafe_sales!$A$1:$O$10001,11,FALSE)</f>
        <v>2</v>
      </c>
      <c r="E5718" s="6">
        <f>VLOOKUP(A5718,Cafe_sales!$A$1:$O$10001,12,FALSE)</f>
        <v>4</v>
      </c>
      <c r="F5718" t="str">
        <f>VLOOKUP(A5718,Cafe_sales!$A$1:$O$10001,13,FALSE)</f>
        <v>Cash</v>
      </c>
      <c r="G5718" t="str">
        <f>VLOOKUP(A5718,Cafe_sales!$A$1:$O$10001,14,FALSE)</f>
        <v>In-store</v>
      </c>
      <c r="H5718" s="8">
        <f>VLOOKUP(A5718,Cafe_sales!$A$1:$O$10001,15,FALSE)</f>
        <v>45196</v>
      </c>
    </row>
    <row r="5719" spans="1:8" x14ac:dyDescent="0.35">
      <c r="A5719" t="s">
        <v>4026</v>
      </c>
      <c r="B5719" t="str">
        <f>VLOOKUP(A5719,Cafe_sales!$A$1:$O$10001,9,FALSE)</f>
        <v>UNKNOWN</v>
      </c>
      <c r="C5719" s="6">
        <f>VLOOKUP(A5719,Cafe_sales!$A$1:$O$10001,10,FALSE)</f>
        <v>3</v>
      </c>
      <c r="D5719" s="10">
        <f>VLOOKUP(A5719,Cafe_sales!$A$1:$O$10001,11,FALSE)</f>
        <v>3</v>
      </c>
      <c r="E5719" s="6">
        <f>VLOOKUP(A5719,Cafe_sales!$A$1:$O$10001,12,FALSE)</f>
        <v>9</v>
      </c>
      <c r="F5719" t="str">
        <f>VLOOKUP(A5719,Cafe_sales!$A$1:$O$10001,13,FALSE)</f>
        <v>Cash</v>
      </c>
      <c r="G5719" t="str">
        <f>VLOOKUP(A5719,Cafe_sales!$A$1:$O$10001,14,FALSE)</f>
        <v>UNKNOWN</v>
      </c>
      <c r="H5719" s="8">
        <f>VLOOKUP(A5719,Cafe_sales!$A$1:$O$10001,15,FALSE)</f>
        <v>45285</v>
      </c>
    </row>
    <row r="5720" spans="1:8" x14ac:dyDescent="0.35">
      <c r="A5720" t="s">
        <v>2055</v>
      </c>
      <c r="B5720" t="str">
        <f>VLOOKUP(A5720,Cafe_sales!$A$1:$O$10001,9,FALSE)</f>
        <v>Salad</v>
      </c>
      <c r="C5720" s="6">
        <f>VLOOKUP(A5720,Cafe_sales!$A$1:$O$10001,10,FALSE)</f>
        <v>1</v>
      </c>
      <c r="D5720" s="10">
        <f>VLOOKUP(A5720,Cafe_sales!$A$1:$O$10001,11,FALSE)</f>
        <v>5</v>
      </c>
      <c r="E5720" s="6">
        <f>VLOOKUP(A5720,Cafe_sales!$A$1:$O$10001,12,FALSE)</f>
        <v>5</v>
      </c>
      <c r="F5720" t="str">
        <f>VLOOKUP(A5720,Cafe_sales!$A$1:$O$10001,13,FALSE)</f>
        <v>Credit Card</v>
      </c>
      <c r="G5720" t="str">
        <f>VLOOKUP(A5720,Cafe_sales!$A$1:$O$10001,14,FALSE)</f>
        <v>In-store</v>
      </c>
      <c r="H5720" s="8">
        <f>VLOOKUP(A5720,Cafe_sales!$A$1:$O$10001,15,FALSE)</f>
        <v>45188</v>
      </c>
    </row>
    <row r="5721" spans="1:8" hidden="1" x14ac:dyDescent="0.35">
      <c r="A5721" t="s">
        <v>784</v>
      </c>
      <c r="B5721" t="str">
        <f>VLOOKUP(A5721,Cafe_sales!$A$1:$O$10001,9,FALSE)</f>
        <v>Tea</v>
      </c>
      <c r="C5721">
        <f>VLOOKUP(A5721,Cafe_sales!$A$1:$O$10001,10,FALSE)</f>
        <v>2</v>
      </c>
      <c r="D5721">
        <f>VLOOKUP(A5721,Cafe_sales!$A$1:$O$10001,11,FALSE)</f>
        <v>1.5</v>
      </c>
      <c r="E5721">
        <f>VLOOKUP(A5721,Cafe_sales!$A$1:$O$10001,12,FALSE)</f>
        <v>3</v>
      </c>
      <c r="F5721" t="str">
        <f>VLOOKUP(A5721,Cafe_sales!$A$1:$O$10001,13,FALSE)</f>
        <v>Default mode</v>
      </c>
      <c r="G5721" t="str">
        <f>VLOOKUP(A5721,Cafe_sales!$A$1:$O$10001,14,FALSE)</f>
        <v>Takeaway</v>
      </c>
      <c r="H5721" s="1">
        <f>VLOOKUP(A5721,Cafe_sales!$A$1:$O$10001,15,FALSE)</f>
        <v>45090</v>
      </c>
    </row>
    <row r="5722" spans="1:8" hidden="1" x14ac:dyDescent="0.35">
      <c r="A5722" t="s">
        <v>9994</v>
      </c>
      <c r="B5722" t="str">
        <f>VLOOKUP(A5722,Cafe_sales!$A$1:$O$10001,9,FALSE)</f>
        <v>Salad</v>
      </c>
      <c r="C5722">
        <f>VLOOKUP(A5722,Cafe_sales!$A$1:$O$10001,10,FALSE)</f>
        <v>5</v>
      </c>
      <c r="D5722">
        <f>VLOOKUP(A5722,Cafe_sales!$A$1:$O$10001,11,FALSE)</f>
        <v>5</v>
      </c>
      <c r="E5722">
        <f>VLOOKUP(A5722,Cafe_sales!$A$1:$O$10001,12,FALSE)</f>
        <v>25</v>
      </c>
      <c r="F5722" t="str">
        <f>VLOOKUP(A5722,Cafe_sales!$A$1:$O$10001,13,FALSE)</f>
        <v>Cash</v>
      </c>
      <c r="G5722" t="str">
        <f>VLOOKUP(A5722,Cafe_sales!$A$1:$O$10001,14,FALSE)</f>
        <v>Takeaway</v>
      </c>
      <c r="H5722" s="1">
        <f>VLOOKUP(A5722,Cafe_sales!$A$1:$O$10001,15,FALSE)</f>
        <v>44961</v>
      </c>
    </row>
    <row r="5723" spans="1:8" hidden="1" x14ac:dyDescent="0.35">
      <c r="A5723" t="s">
        <v>9252</v>
      </c>
      <c r="B5723" t="str">
        <f>VLOOKUP(A5723,Cafe_sales!$A$1:$O$10001,9,FALSE)</f>
        <v>Smoothie</v>
      </c>
      <c r="C5723">
        <f>VLOOKUP(A5723,Cafe_sales!$A$1:$O$10001,10,FALSE)</f>
        <v>5</v>
      </c>
      <c r="D5723">
        <f>VLOOKUP(A5723,Cafe_sales!$A$1:$O$10001,11,FALSE)</f>
        <v>4</v>
      </c>
      <c r="E5723">
        <f>VLOOKUP(A5723,Cafe_sales!$A$1:$O$10001,12,FALSE)</f>
        <v>20</v>
      </c>
      <c r="F5723" t="str">
        <f>VLOOKUP(A5723,Cafe_sales!$A$1:$O$10001,13,FALSE)</f>
        <v>Digital Wallet</v>
      </c>
      <c r="G5723" t="str">
        <f>VLOOKUP(A5723,Cafe_sales!$A$1:$O$10001,14,FALSE)</f>
        <v>Takeaway</v>
      </c>
      <c r="H5723" s="1">
        <f>VLOOKUP(A5723,Cafe_sales!$A$1:$O$10001,15,FALSE)</f>
        <v>44933</v>
      </c>
    </row>
    <row r="5724" spans="1:8" x14ac:dyDescent="0.35">
      <c r="A5724" t="s">
        <v>6033</v>
      </c>
      <c r="B5724" t="str">
        <f>VLOOKUP(A5724,Cafe_sales!$A$1:$O$10001,9,FALSE)</f>
        <v>Salad</v>
      </c>
      <c r="C5724" s="6">
        <f>VLOOKUP(A5724,Cafe_sales!$A$1:$O$10001,10,FALSE)</f>
        <v>4</v>
      </c>
      <c r="D5724" s="10">
        <f>VLOOKUP(A5724,Cafe_sales!$A$1:$O$10001,11,FALSE)</f>
        <v>5</v>
      </c>
      <c r="E5724" s="6">
        <f>VLOOKUP(A5724,Cafe_sales!$A$1:$O$10001,12,FALSE)</f>
        <v>20</v>
      </c>
      <c r="F5724" t="str">
        <f>VLOOKUP(A5724,Cafe_sales!$A$1:$O$10001,13,FALSE)</f>
        <v>Default mode</v>
      </c>
      <c r="G5724" t="str">
        <f>VLOOKUP(A5724,Cafe_sales!$A$1:$O$10001,14,FALSE)</f>
        <v>In-store</v>
      </c>
      <c r="H5724" s="8">
        <f>VLOOKUP(A5724,Cafe_sales!$A$1:$O$10001,15,FALSE)</f>
        <v>45197</v>
      </c>
    </row>
    <row r="5725" spans="1:8" x14ac:dyDescent="0.35">
      <c r="A5725" t="s">
        <v>8453</v>
      </c>
      <c r="B5725" t="str">
        <f>VLOOKUP(A5725,Cafe_sales!$A$1:$O$10001,9,FALSE)</f>
        <v>Coffee</v>
      </c>
      <c r="C5725" s="6">
        <f>VLOOKUP(A5725,Cafe_sales!$A$1:$O$10001,10,FALSE)</f>
        <v>3</v>
      </c>
      <c r="D5725" s="10">
        <f>VLOOKUP(A5725,Cafe_sales!$A$1:$O$10001,11,FALSE)</f>
        <v>2</v>
      </c>
      <c r="E5725" s="6">
        <f>VLOOKUP(A5725,Cafe_sales!$A$1:$O$10001,12,FALSE)</f>
        <v>6</v>
      </c>
      <c r="F5725" t="str">
        <f>VLOOKUP(A5725,Cafe_sales!$A$1:$O$10001,13,FALSE)</f>
        <v>Digital Wallet</v>
      </c>
      <c r="G5725" t="str">
        <f>VLOOKUP(A5725,Cafe_sales!$A$1:$O$10001,14,FALSE)</f>
        <v>UNKNOWN</v>
      </c>
      <c r="H5725" s="8">
        <f>VLOOKUP(A5725,Cafe_sales!$A$1:$O$10001,15,FALSE)</f>
        <v>45074</v>
      </c>
    </row>
    <row r="5726" spans="1:8" x14ac:dyDescent="0.35">
      <c r="A5726" t="s">
        <v>8571</v>
      </c>
      <c r="B5726" t="str">
        <f>VLOOKUP(A5726,Cafe_sales!$A$1:$O$10001,9,FALSE)</f>
        <v>Salad</v>
      </c>
      <c r="C5726" s="6">
        <f>VLOOKUP(A5726,Cafe_sales!$A$1:$O$10001,10,FALSE)</f>
        <v>3</v>
      </c>
      <c r="D5726" s="10">
        <f>VLOOKUP(A5726,Cafe_sales!$A$1:$O$10001,11,FALSE)</f>
        <v>5</v>
      </c>
      <c r="E5726" s="6">
        <f>VLOOKUP(A5726,Cafe_sales!$A$1:$O$10001,12,FALSE)</f>
        <v>15</v>
      </c>
      <c r="F5726" t="str">
        <f>VLOOKUP(A5726,Cafe_sales!$A$1:$O$10001,13,FALSE)</f>
        <v>UNKNOWN</v>
      </c>
      <c r="G5726" t="str">
        <f>VLOOKUP(A5726,Cafe_sales!$A$1:$O$10001,14,FALSE)</f>
        <v>UNKNOWN</v>
      </c>
      <c r="H5726" s="8">
        <f>VLOOKUP(A5726,Cafe_sales!$A$1:$O$10001,15,FALSE)</f>
        <v>44942</v>
      </c>
    </row>
    <row r="5727" spans="1:8" hidden="1" x14ac:dyDescent="0.35">
      <c r="A5727" t="s">
        <v>2124</v>
      </c>
      <c r="B5727" t="str">
        <f>VLOOKUP(A5727,Cafe_sales!$A$1:$O$10001,9,FALSE)</f>
        <v>Cake</v>
      </c>
      <c r="C5727">
        <f>VLOOKUP(A5727,Cafe_sales!$A$1:$O$10001,10,FALSE)</f>
        <v>3</v>
      </c>
      <c r="D5727">
        <f>VLOOKUP(A5727,Cafe_sales!$A$1:$O$10001,11,FALSE)</f>
        <v>3</v>
      </c>
      <c r="E5727">
        <f>VLOOKUP(A5727,Cafe_sales!$A$1:$O$10001,12,FALSE)</f>
        <v>9</v>
      </c>
      <c r="F5727" t="str">
        <f>VLOOKUP(A5727,Cafe_sales!$A$1:$O$10001,13,FALSE)</f>
        <v>Default mode</v>
      </c>
      <c r="G5727" t="str">
        <f>VLOOKUP(A5727,Cafe_sales!$A$1:$O$10001,14,FALSE)</f>
        <v>Takeaway</v>
      </c>
      <c r="H5727" s="1">
        <f>VLOOKUP(A5727,Cafe_sales!$A$1:$O$10001,15,FALSE)</f>
        <v>45183</v>
      </c>
    </row>
    <row r="5728" spans="1:8" hidden="1" x14ac:dyDescent="0.35">
      <c r="A5728" t="s">
        <v>7116</v>
      </c>
      <c r="B5728" t="str">
        <f>VLOOKUP(A5728,Cafe_sales!$A$1:$O$10001,9,FALSE)</f>
        <v>UNKNOWN</v>
      </c>
      <c r="C5728">
        <f>VLOOKUP(A5728,Cafe_sales!$A$1:$O$10001,10,FALSE)</f>
        <v>3</v>
      </c>
      <c r="D5728">
        <f>VLOOKUP(A5728,Cafe_sales!$A$1:$O$10001,11,FALSE)</f>
        <v>3</v>
      </c>
      <c r="E5728">
        <f>VLOOKUP(A5728,Cafe_sales!$A$1:$O$10001,12,FALSE)</f>
        <v>9</v>
      </c>
      <c r="F5728" t="str">
        <f>VLOOKUP(A5728,Cafe_sales!$A$1:$O$10001,13,FALSE)</f>
        <v>Default mode</v>
      </c>
      <c r="G5728" t="str">
        <f>VLOOKUP(A5728,Cafe_sales!$A$1:$O$10001,14,FALSE)</f>
        <v>Takeaway</v>
      </c>
      <c r="H5728" s="1">
        <f>VLOOKUP(A5728,Cafe_sales!$A$1:$O$10001,15,FALSE)</f>
        <v>45070</v>
      </c>
    </row>
    <row r="5729" spans="1:8" x14ac:dyDescent="0.35">
      <c r="A5729" t="s">
        <v>7976</v>
      </c>
      <c r="B5729" t="str">
        <f>VLOOKUP(A5729,Cafe_sales!$A$1:$O$10001,9,FALSE)</f>
        <v>Cookie</v>
      </c>
      <c r="C5729" s="6">
        <f>VLOOKUP(A5729,Cafe_sales!$A$1:$O$10001,10,FALSE)</f>
        <v>2</v>
      </c>
      <c r="D5729" s="10">
        <f>VLOOKUP(A5729,Cafe_sales!$A$1:$O$10001,11,FALSE)</f>
        <v>1</v>
      </c>
      <c r="E5729" s="6">
        <f>VLOOKUP(A5729,Cafe_sales!$A$1:$O$10001,12,FALSE)</f>
        <v>2</v>
      </c>
      <c r="F5729" t="str">
        <f>VLOOKUP(A5729,Cafe_sales!$A$1:$O$10001,13,FALSE)</f>
        <v>Default mode</v>
      </c>
      <c r="G5729" t="str">
        <f>VLOOKUP(A5729,Cafe_sales!$A$1:$O$10001,14,FALSE)</f>
        <v>UNKNOWN</v>
      </c>
      <c r="H5729" s="8">
        <f>VLOOKUP(A5729,Cafe_sales!$A$1:$O$10001,15,FALSE)</f>
        <v>45089</v>
      </c>
    </row>
    <row r="5730" spans="1:8" x14ac:dyDescent="0.35">
      <c r="A5730" t="s">
        <v>4508</v>
      </c>
      <c r="B5730" t="str">
        <f>VLOOKUP(A5730,Cafe_sales!$A$1:$O$10001,9,FALSE)</f>
        <v>Tea</v>
      </c>
      <c r="C5730" s="6">
        <f>VLOOKUP(A5730,Cafe_sales!$A$1:$O$10001,10,FALSE)</f>
        <v>2</v>
      </c>
      <c r="D5730" s="10">
        <f>VLOOKUP(A5730,Cafe_sales!$A$1:$O$10001,11,FALSE)</f>
        <v>1.5</v>
      </c>
      <c r="E5730" s="6">
        <f>VLOOKUP(A5730,Cafe_sales!$A$1:$O$10001,12,FALSE)</f>
        <v>3</v>
      </c>
      <c r="F5730" t="str">
        <f>VLOOKUP(A5730,Cafe_sales!$A$1:$O$10001,13,FALSE)</f>
        <v>Default mode</v>
      </c>
      <c r="G5730" t="str">
        <f>VLOOKUP(A5730,Cafe_sales!$A$1:$O$10001,14,FALSE)</f>
        <v>UNKNOWN</v>
      </c>
      <c r="H5730" s="8">
        <f>VLOOKUP(A5730,Cafe_sales!$A$1:$O$10001,15,FALSE)</f>
        <v>44927</v>
      </c>
    </row>
    <row r="5731" spans="1:8" x14ac:dyDescent="0.35">
      <c r="A5731" t="s">
        <v>6026</v>
      </c>
      <c r="B5731" t="str">
        <f>VLOOKUP(A5731,Cafe_sales!$A$1:$O$10001,9,FALSE)</f>
        <v>Cookie</v>
      </c>
      <c r="C5731" s="6">
        <f>VLOOKUP(A5731,Cafe_sales!$A$1:$O$10001,10,FALSE)</f>
        <v>5</v>
      </c>
      <c r="D5731" s="10">
        <f>VLOOKUP(A5731,Cafe_sales!$A$1:$O$10001,11,FALSE)</f>
        <v>3.0177584846093133</v>
      </c>
      <c r="E5731" s="6">
        <f>VLOOKUP(A5731,Cafe_sales!$A$1:$O$10001,12,FALSE)</f>
        <v>5</v>
      </c>
      <c r="F5731" t="str">
        <f>VLOOKUP(A5731,Cafe_sales!$A$1:$O$10001,13,FALSE)</f>
        <v>Cash</v>
      </c>
      <c r="G5731" t="str">
        <f>VLOOKUP(A5731,Cafe_sales!$A$1:$O$10001,14,FALSE)</f>
        <v>In-store</v>
      </c>
      <c r="H5731" s="8">
        <f>VLOOKUP(A5731,Cafe_sales!$A$1:$O$10001,15,FALSE)</f>
        <v>45186</v>
      </c>
    </row>
    <row r="5732" spans="1:8" hidden="1" x14ac:dyDescent="0.35">
      <c r="A5732" t="s">
        <v>7880</v>
      </c>
      <c r="B5732" t="str">
        <f>VLOOKUP(A5732,Cafe_sales!$A$1:$O$10001,9,FALSE)</f>
        <v>Tea</v>
      </c>
      <c r="C5732">
        <f>VLOOKUP(A5732,Cafe_sales!$A$1:$O$10001,10,FALSE)</f>
        <v>4</v>
      </c>
      <c r="D5732">
        <f>VLOOKUP(A5732,Cafe_sales!$A$1:$O$10001,11,FALSE)</f>
        <v>0</v>
      </c>
      <c r="E5732">
        <f>VLOOKUP(A5732,Cafe_sales!$A$1:$O$10001,12,FALSE)</f>
        <v>6</v>
      </c>
      <c r="F5732" t="str">
        <f>VLOOKUP(A5732,Cafe_sales!$A$1:$O$10001,13,FALSE)</f>
        <v>Digital Wallet</v>
      </c>
      <c r="G5732" t="str">
        <f>VLOOKUP(A5732,Cafe_sales!$A$1:$O$10001,14,FALSE)</f>
        <v>Takeaway</v>
      </c>
      <c r="H5732" s="1">
        <f>VLOOKUP(A5732,Cafe_sales!$A$1:$O$10001,15,FALSE)</f>
        <v>45286</v>
      </c>
    </row>
    <row r="5733" spans="1:8" x14ac:dyDescent="0.35">
      <c r="A5733" t="s">
        <v>753</v>
      </c>
      <c r="B5733" t="str">
        <f>VLOOKUP(A5733,Cafe_sales!$A$1:$O$10001,9,FALSE)</f>
        <v>Salad</v>
      </c>
      <c r="C5733" s="6">
        <f>VLOOKUP(A5733,Cafe_sales!$A$1:$O$10001,10,FALSE)</f>
        <v>3</v>
      </c>
      <c r="D5733" s="10">
        <f>VLOOKUP(A5733,Cafe_sales!$A$1:$O$10001,11,FALSE)</f>
        <v>5</v>
      </c>
      <c r="E5733" s="6">
        <f>VLOOKUP(A5733,Cafe_sales!$A$1:$O$10001,12,FALSE)</f>
        <v>15</v>
      </c>
      <c r="F5733" t="str">
        <f>VLOOKUP(A5733,Cafe_sales!$A$1:$O$10001,13,FALSE)</f>
        <v>Digital Wallet</v>
      </c>
      <c r="G5733" t="str">
        <f>VLOOKUP(A5733,Cafe_sales!$A$1:$O$10001,14,FALSE)</f>
        <v>In-store</v>
      </c>
      <c r="H5733" s="8">
        <f>VLOOKUP(A5733,Cafe_sales!$A$1:$O$10001,15,FALSE)</f>
        <v>45240</v>
      </c>
    </row>
    <row r="5734" spans="1:8" x14ac:dyDescent="0.35">
      <c r="A5734" t="s">
        <v>2596</v>
      </c>
      <c r="B5734" t="str">
        <f>VLOOKUP(A5734,Cafe_sales!$A$1:$O$10001,9,FALSE)</f>
        <v>Sandwich</v>
      </c>
      <c r="C5734" s="6">
        <f>VLOOKUP(A5734,Cafe_sales!$A$1:$O$10001,10,FALSE)</f>
        <v>3</v>
      </c>
      <c r="D5734" s="10">
        <f>VLOOKUP(A5734,Cafe_sales!$A$1:$O$10001,11,FALSE)</f>
        <v>4</v>
      </c>
      <c r="E5734" s="6">
        <f>VLOOKUP(A5734,Cafe_sales!$A$1:$O$10001,12,FALSE)</f>
        <v>12</v>
      </c>
      <c r="F5734" t="str">
        <f>VLOOKUP(A5734,Cafe_sales!$A$1:$O$10001,13,FALSE)</f>
        <v>Default mode</v>
      </c>
      <c r="G5734" t="str">
        <f>VLOOKUP(A5734,Cafe_sales!$A$1:$O$10001,14,FALSE)</f>
        <v>UNKNOWN</v>
      </c>
      <c r="H5734" s="8">
        <f>VLOOKUP(A5734,Cafe_sales!$A$1:$O$10001,15,FALSE)</f>
        <v>45278</v>
      </c>
    </row>
    <row r="5735" spans="1:8" x14ac:dyDescent="0.35">
      <c r="A5735" t="s">
        <v>1327</v>
      </c>
      <c r="B5735" t="str">
        <f>VLOOKUP(A5735,Cafe_sales!$A$1:$O$10001,9,FALSE)</f>
        <v>Sandwich</v>
      </c>
      <c r="C5735" s="6">
        <f>VLOOKUP(A5735,Cafe_sales!$A$1:$O$10001,10,FALSE)</f>
        <v>5</v>
      </c>
      <c r="D5735" s="10">
        <f>VLOOKUP(A5735,Cafe_sales!$A$1:$O$10001,11,FALSE)</f>
        <v>4</v>
      </c>
      <c r="E5735" s="6">
        <f>VLOOKUP(A5735,Cafe_sales!$A$1:$O$10001,12,FALSE)</f>
        <v>20</v>
      </c>
      <c r="F5735" t="str">
        <f>VLOOKUP(A5735,Cafe_sales!$A$1:$O$10001,13,FALSE)</f>
        <v>Cash</v>
      </c>
      <c r="G5735" t="str">
        <f>VLOOKUP(A5735,Cafe_sales!$A$1:$O$10001,14,FALSE)</f>
        <v>In-store</v>
      </c>
      <c r="H5735" s="8">
        <f>VLOOKUP(A5735,Cafe_sales!$A$1:$O$10001,15,FALSE)</f>
        <v>45127</v>
      </c>
    </row>
    <row r="5736" spans="1:8" x14ac:dyDescent="0.35">
      <c r="A5736" t="s">
        <v>2952</v>
      </c>
      <c r="B5736" t="str">
        <f>VLOOKUP(A5736,Cafe_sales!$A$1:$O$10001,9,FALSE)</f>
        <v>Juice</v>
      </c>
      <c r="C5736" s="6">
        <f>VLOOKUP(A5736,Cafe_sales!$A$1:$O$10001,10,FALSE)</f>
        <v>5</v>
      </c>
      <c r="D5736" s="10">
        <f>VLOOKUP(A5736,Cafe_sales!$A$1:$O$10001,11,FALSE)</f>
        <v>3</v>
      </c>
      <c r="E5736" s="6">
        <f>VLOOKUP(A5736,Cafe_sales!$A$1:$O$10001,12,FALSE)</f>
        <v>15</v>
      </c>
      <c r="F5736" t="str">
        <f>VLOOKUP(A5736,Cafe_sales!$A$1:$O$10001,13,FALSE)</f>
        <v>Cash</v>
      </c>
      <c r="G5736" t="str">
        <f>VLOOKUP(A5736,Cafe_sales!$A$1:$O$10001,14,FALSE)</f>
        <v>UNKNOWN</v>
      </c>
      <c r="H5736" s="8">
        <f>VLOOKUP(A5736,Cafe_sales!$A$1:$O$10001,15,FALSE)</f>
        <v>45249</v>
      </c>
    </row>
    <row r="5737" spans="1:8" x14ac:dyDescent="0.35">
      <c r="A5737" t="s">
        <v>3598</v>
      </c>
      <c r="B5737" t="str">
        <f>VLOOKUP(A5737,Cafe_sales!$A$1:$O$10001,9,FALSE)</f>
        <v>Juice</v>
      </c>
      <c r="C5737" s="6">
        <f>VLOOKUP(A5737,Cafe_sales!$A$1:$O$10001,10,FALSE)</f>
        <v>2</v>
      </c>
      <c r="D5737" s="10">
        <f>VLOOKUP(A5737,Cafe_sales!$A$1:$O$10001,11,FALSE)</f>
        <v>4</v>
      </c>
      <c r="E5737" s="6">
        <f>VLOOKUP(A5737,Cafe_sales!$A$1:$O$10001,12,FALSE)</f>
        <v>8</v>
      </c>
      <c r="F5737" t="str">
        <f>VLOOKUP(A5737,Cafe_sales!$A$1:$O$10001,13,FALSE)</f>
        <v>Cash</v>
      </c>
      <c r="G5737" t="str">
        <f>VLOOKUP(A5737,Cafe_sales!$A$1:$O$10001,14,FALSE)</f>
        <v>UNKNOWN</v>
      </c>
      <c r="H5737" s="8">
        <f>VLOOKUP(A5737,Cafe_sales!$A$1:$O$10001,15,FALSE)</f>
        <v>44944</v>
      </c>
    </row>
    <row r="5738" spans="1:8" x14ac:dyDescent="0.35">
      <c r="A5738" t="s">
        <v>2526</v>
      </c>
      <c r="B5738" t="str">
        <f>VLOOKUP(A5738,Cafe_sales!$A$1:$O$10001,9,FALSE)</f>
        <v>Tea</v>
      </c>
      <c r="C5738" s="6">
        <f>VLOOKUP(A5738,Cafe_sales!$A$1:$O$10001,10,FALSE)</f>
        <v>2</v>
      </c>
      <c r="D5738" s="10">
        <f>VLOOKUP(A5738,Cafe_sales!$A$1:$O$10001,11,FALSE)</f>
        <v>1.5</v>
      </c>
      <c r="E5738" s="6">
        <f>VLOOKUP(A5738,Cafe_sales!$A$1:$O$10001,12,FALSE)</f>
        <v>3</v>
      </c>
      <c r="F5738" t="str">
        <f>VLOOKUP(A5738,Cafe_sales!$A$1:$O$10001,13,FALSE)</f>
        <v>Digital Wallet</v>
      </c>
      <c r="G5738" t="str">
        <f>VLOOKUP(A5738,Cafe_sales!$A$1:$O$10001,14,FALSE)</f>
        <v>UNKNOWN</v>
      </c>
      <c r="H5738" s="8">
        <f>VLOOKUP(A5738,Cafe_sales!$A$1:$O$10001,15,FALSE)</f>
        <v>45078</v>
      </c>
    </row>
    <row r="5739" spans="1:8" x14ac:dyDescent="0.35">
      <c r="A5739" t="s">
        <v>3423</v>
      </c>
      <c r="B5739" t="str">
        <f>VLOOKUP(A5739,Cafe_sales!$A$1:$O$10001,9,FALSE)</f>
        <v>Salad</v>
      </c>
      <c r="C5739" s="6">
        <f>VLOOKUP(A5739,Cafe_sales!$A$1:$O$10001,10,FALSE)</f>
        <v>1</v>
      </c>
      <c r="D5739" s="10">
        <f>VLOOKUP(A5739,Cafe_sales!$A$1:$O$10001,11,FALSE)</f>
        <v>5</v>
      </c>
      <c r="E5739" s="6">
        <f>VLOOKUP(A5739,Cafe_sales!$A$1:$O$10001,12,FALSE)</f>
        <v>5</v>
      </c>
      <c r="F5739" t="str">
        <f>VLOOKUP(A5739,Cafe_sales!$A$1:$O$10001,13,FALSE)</f>
        <v>Default mode</v>
      </c>
      <c r="G5739" t="str">
        <f>VLOOKUP(A5739,Cafe_sales!$A$1:$O$10001,14,FALSE)</f>
        <v>UNKNOWN</v>
      </c>
      <c r="H5739" s="8">
        <f>VLOOKUP(A5739,Cafe_sales!$A$1:$O$10001,15,FALSE)</f>
        <v>45223</v>
      </c>
    </row>
    <row r="5740" spans="1:8" x14ac:dyDescent="0.35">
      <c r="A5740" t="s">
        <v>2744</v>
      </c>
      <c r="B5740" t="str">
        <f>VLOOKUP(A5740,Cafe_sales!$A$1:$O$10001,9,FALSE)</f>
        <v>Sandwich</v>
      </c>
      <c r="C5740" s="6">
        <f>VLOOKUP(A5740,Cafe_sales!$A$1:$O$10001,10,FALSE)</f>
        <v>2</v>
      </c>
      <c r="D5740" s="10">
        <f>VLOOKUP(A5740,Cafe_sales!$A$1:$O$10001,11,FALSE)</f>
        <v>0</v>
      </c>
      <c r="E5740" s="6">
        <f>VLOOKUP(A5740,Cafe_sales!$A$1:$O$10001,12,FALSE)</f>
        <v>8</v>
      </c>
      <c r="F5740" t="str">
        <f>VLOOKUP(A5740,Cafe_sales!$A$1:$O$10001,13,FALSE)</f>
        <v>Credit Card</v>
      </c>
      <c r="G5740" t="str">
        <f>VLOOKUP(A5740,Cafe_sales!$A$1:$O$10001,14,FALSE)</f>
        <v>UNKNOWN</v>
      </c>
      <c r="H5740" s="8">
        <f>VLOOKUP(A5740,Cafe_sales!$A$1:$O$10001,15,FALSE)</f>
        <v>45197</v>
      </c>
    </row>
    <row r="5741" spans="1:8" x14ac:dyDescent="0.35">
      <c r="A5741" t="s">
        <v>2208</v>
      </c>
      <c r="B5741" t="str">
        <f>VLOOKUP(A5741,Cafe_sales!$A$1:$O$10001,9,FALSE)</f>
        <v>UNKNOWN</v>
      </c>
      <c r="C5741" s="6">
        <f>VLOOKUP(A5741,Cafe_sales!$A$1:$O$10001,10,FALSE)</f>
        <v>5</v>
      </c>
      <c r="D5741" s="10">
        <f>VLOOKUP(A5741,Cafe_sales!$A$1:$O$10001,11,FALSE)</f>
        <v>1.5</v>
      </c>
      <c r="E5741" s="6">
        <f>VLOOKUP(A5741,Cafe_sales!$A$1:$O$10001,12,FALSE)</f>
        <v>7.5</v>
      </c>
      <c r="F5741" t="str">
        <f>VLOOKUP(A5741,Cafe_sales!$A$1:$O$10001,13,FALSE)</f>
        <v>Digital Wallet</v>
      </c>
      <c r="G5741" t="str">
        <f>VLOOKUP(A5741,Cafe_sales!$A$1:$O$10001,14,FALSE)</f>
        <v>UNKNOWN</v>
      </c>
      <c r="H5741" s="8">
        <f>VLOOKUP(A5741,Cafe_sales!$A$1:$O$10001,15,FALSE)</f>
        <v>45254</v>
      </c>
    </row>
    <row r="5742" spans="1:8" x14ac:dyDescent="0.35">
      <c r="A5742" t="s">
        <v>5357</v>
      </c>
      <c r="B5742" t="str">
        <f>VLOOKUP(A5742,Cafe_sales!$A$1:$O$10001,9,FALSE)</f>
        <v>Salad</v>
      </c>
      <c r="C5742" s="6">
        <f>VLOOKUP(A5742,Cafe_sales!$A$1:$O$10001,10,FALSE)</f>
        <v>2</v>
      </c>
      <c r="D5742" s="10">
        <f>VLOOKUP(A5742,Cafe_sales!$A$1:$O$10001,11,FALSE)</f>
        <v>5</v>
      </c>
      <c r="E5742" s="6">
        <f>VLOOKUP(A5742,Cafe_sales!$A$1:$O$10001,12,FALSE)</f>
        <v>10</v>
      </c>
      <c r="F5742" t="str">
        <f>VLOOKUP(A5742,Cafe_sales!$A$1:$O$10001,13,FALSE)</f>
        <v>Digital Wallet</v>
      </c>
      <c r="G5742" t="str">
        <f>VLOOKUP(A5742,Cafe_sales!$A$1:$O$10001,14,FALSE)</f>
        <v>UNKNOWN</v>
      </c>
      <c r="H5742" s="8">
        <f>VLOOKUP(A5742,Cafe_sales!$A$1:$O$10001,15,FALSE)</f>
        <v>45078</v>
      </c>
    </row>
    <row r="5743" spans="1:8" x14ac:dyDescent="0.35">
      <c r="A5743" t="s">
        <v>2040</v>
      </c>
      <c r="B5743" t="str">
        <f>VLOOKUP(A5743,Cafe_sales!$A$1:$O$10001,9,FALSE)</f>
        <v>Salad</v>
      </c>
      <c r="C5743" s="6">
        <f>VLOOKUP(A5743,Cafe_sales!$A$1:$O$10001,10,FALSE)</f>
        <v>5</v>
      </c>
      <c r="D5743" s="10">
        <f>VLOOKUP(A5743,Cafe_sales!$A$1:$O$10001,11,FALSE)</f>
        <v>5</v>
      </c>
      <c r="E5743" s="6">
        <f>VLOOKUP(A5743,Cafe_sales!$A$1:$O$10001,12,FALSE)</f>
        <v>25</v>
      </c>
      <c r="F5743" t="str">
        <f>VLOOKUP(A5743,Cafe_sales!$A$1:$O$10001,13,FALSE)</f>
        <v>Digital Wallet</v>
      </c>
      <c r="G5743" t="str">
        <f>VLOOKUP(A5743,Cafe_sales!$A$1:$O$10001,14,FALSE)</f>
        <v>UNKNOWN</v>
      </c>
      <c r="H5743" s="8">
        <f>VLOOKUP(A5743,Cafe_sales!$A$1:$O$10001,15,FALSE)</f>
        <v>45108</v>
      </c>
    </row>
    <row r="5744" spans="1:8" x14ac:dyDescent="0.35">
      <c r="A5744" t="s">
        <v>9935</v>
      </c>
      <c r="B5744" t="str">
        <f>VLOOKUP(A5744,Cafe_sales!$A$1:$O$10001,9,FALSE)</f>
        <v>Smoothie</v>
      </c>
      <c r="C5744" s="6">
        <f>VLOOKUP(A5744,Cafe_sales!$A$1:$O$10001,10,FALSE)</f>
        <v>5</v>
      </c>
      <c r="D5744" s="10">
        <f>VLOOKUP(A5744,Cafe_sales!$A$1:$O$10001,11,FALSE)</f>
        <v>4</v>
      </c>
      <c r="E5744" s="6">
        <f>VLOOKUP(A5744,Cafe_sales!$A$1:$O$10001,12,FALSE)</f>
        <v>20</v>
      </c>
      <c r="F5744" t="str">
        <f>VLOOKUP(A5744,Cafe_sales!$A$1:$O$10001,13,FALSE)</f>
        <v>Default mode</v>
      </c>
      <c r="G5744" t="str">
        <f>VLOOKUP(A5744,Cafe_sales!$A$1:$O$10001,14,FALSE)</f>
        <v>In-store</v>
      </c>
      <c r="H5744" s="8">
        <f>VLOOKUP(A5744,Cafe_sales!$A$1:$O$10001,15,FALSE)</f>
        <v>45268</v>
      </c>
    </row>
    <row r="5745" spans="1:8" x14ac:dyDescent="0.35">
      <c r="A5745" t="s">
        <v>9410</v>
      </c>
      <c r="B5745" t="str">
        <f>VLOOKUP(A5745,Cafe_sales!$A$1:$O$10001,9,FALSE)</f>
        <v>Smoothie</v>
      </c>
      <c r="C5745" s="6">
        <f>VLOOKUP(A5745,Cafe_sales!$A$1:$O$10001,10,FALSE)</f>
        <v>5</v>
      </c>
      <c r="D5745" s="10">
        <f>VLOOKUP(A5745,Cafe_sales!$A$1:$O$10001,11,FALSE)</f>
        <v>4</v>
      </c>
      <c r="E5745" s="6">
        <f>VLOOKUP(A5745,Cafe_sales!$A$1:$O$10001,12,FALSE)</f>
        <v>20</v>
      </c>
      <c r="F5745" t="str">
        <f>VLOOKUP(A5745,Cafe_sales!$A$1:$O$10001,13,FALSE)</f>
        <v>Credit Card</v>
      </c>
      <c r="G5745" t="str">
        <f>VLOOKUP(A5745,Cafe_sales!$A$1:$O$10001,14,FALSE)</f>
        <v>UNKNOWN</v>
      </c>
      <c r="H5745" s="8">
        <f>VLOOKUP(A5745,Cafe_sales!$A$1:$O$10001,15,FALSE)</f>
        <v>45034</v>
      </c>
    </row>
    <row r="5746" spans="1:8" hidden="1" x14ac:dyDescent="0.35">
      <c r="A5746" t="s">
        <v>7402</v>
      </c>
      <c r="B5746" t="str">
        <f>VLOOKUP(A5746,Cafe_sales!$A$1:$O$10001,9,FALSE)</f>
        <v>Juice</v>
      </c>
      <c r="C5746">
        <f>VLOOKUP(A5746,Cafe_sales!$A$1:$O$10001,10,FALSE)</f>
        <v>4</v>
      </c>
      <c r="D5746">
        <f>VLOOKUP(A5746,Cafe_sales!$A$1:$O$10001,11,FALSE)</f>
        <v>3</v>
      </c>
      <c r="E5746">
        <f>VLOOKUP(A5746,Cafe_sales!$A$1:$O$10001,12,FALSE)</f>
        <v>12</v>
      </c>
      <c r="F5746" t="str">
        <f>VLOOKUP(A5746,Cafe_sales!$A$1:$O$10001,13,FALSE)</f>
        <v>Digital Wallet</v>
      </c>
      <c r="G5746" t="str">
        <f>VLOOKUP(A5746,Cafe_sales!$A$1:$O$10001,14,FALSE)</f>
        <v>Takeaway</v>
      </c>
      <c r="H5746" s="1">
        <f>VLOOKUP(A5746,Cafe_sales!$A$1:$O$10001,15,FALSE)</f>
        <v>45275</v>
      </c>
    </row>
    <row r="5747" spans="1:8" x14ac:dyDescent="0.35">
      <c r="A5747" t="s">
        <v>9170</v>
      </c>
      <c r="B5747" t="str">
        <f>VLOOKUP(A5747,Cafe_sales!$A$1:$O$10001,9,FALSE)</f>
        <v>Sandwich</v>
      </c>
      <c r="C5747" s="6">
        <f>VLOOKUP(A5747,Cafe_sales!$A$1:$O$10001,10,FALSE)</f>
        <v>1</v>
      </c>
      <c r="D5747" s="10">
        <f>VLOOKUP(A5747,Cafe_sales!$A$1:$O$10001,11,FALSE)</f>
        <v>4</v>
      </c>
      <c r="E5747" s="6">
        <f>VLOOKUP(A5747,Cafe_sales!$A$1:$O$10001,12,FALSE)</f>
        <v>4</v>
      </c>
      <c r="F5747" t="str">
        <f>VLOOKUP(A5747,Cafe_sales!$A$1:$O$10001,13,FALSE)</f>
        <v>Cash</v>
      </c>
      <c r="G5747" t="str">
        <f>VLOOKUP(A5747,Cafe_sales!$A$1:$O$10001,14,FALSE)</f>
        <v>In-store</v>
      </c>
      <c r="H5747" s="8">
        <f>VLOOKUP(A5747,Cafe_sales!$A$1:$O$10001,15,FALSE)</f>
        <v>45252</v>
      </c>
    </row>
    <row r="5748" spans="1:8" x14ac:dyDescent="0.35">
      <c r="A5748" t="s">
        <v>9802</v>
      </c>
      <c r="B5748" t="str">
        <f>VLOOKUP(A5748,Cafe_sales!$A$1:$O$10001,9,FALSE)</f>
        <v>Coffee</v>
      </c>
      <c r="C5748" s="6">
        <f>VLOOKUP(A5748,Cafe_sales!$A$1:$O$10001,10,FALSE)</f>
        <v>5</v>
      </c>
      <c r="D5748" s="10">
        <f>VLOOKUP(A5748,Cafe_sales!$A$1:$O$10001,11,FALSE)</f>
        <v>2</v>
      </c>
      <c r="E5748" s="6">
        <f>VLOOKUP(A5748,Cafe_sales!$A$1:$O$10001,12,FALSE)</f>
        <v>10</v>
      </c>
      <c r="F5748" t="str">
        <f>VLOOKUP(A5748,Cafe_sales!$A$1:$O$10001,13,FALSE)</f>
        <v>Credit Card</v>
      </c>
      <c r="G5748" t="str">
        <f>VLOOKUP(A5748,Cafe_sales!$A$1:$O$10001,14,FALSE)</f>
        <v>In-store</v>
      </c>
      <c r="H5748" s="8">
        <f>VLOOKUP(A5748,Cafe_sales!$A$1:$O$10001,15,FALSE)</f>
        <v>45000</v>
      </c>
    </row>
    <row r="5749" spans="1:8" x14ac:dyDescent="0.35">
      <c r="A5749" t="s">
        <v>7110</v>
      </c>
      <c r="B5749" t="str">
        <f>VLOOKUP(A5749,Cafe_sales!$A$1:$O$10001,9,FALSE)</f>
        <v>Tea</v>
      </c>
      <c r="C5749" s="6">
        <f>VLOOKUP(A5749,Cafe_sales!$A$1:$O$10001,10,FALSE)</f>
        <v>5</v>
      </c>
      <c r="D5749" s="10">
        <f>VLOOKUP(A5749,Cafe_sales!$A$1:$O$10001,11,FALSE)</f>
        <v>1.5</v>
      </c>
      <c r="E5749" s="6">
        <f>VLOOKUP(A5749,Cafe_sales!$A$1:$O$10001,12,FALSE)</f>
        <v>7.5</v>
      </c>
      <c r="F5749" t="str">
        <f>VLOOKUP(A5749,Cafe_sales!$A$1:$O$10001,13,FALSE)</f>
        <v>Credit Card</v>
      </c>
      <c r="G5749" t="str">
        <f>VLOOKUP(A5749,Cafe_sales!$A$1:$O$10001,14,FALSE)</f>
        <v>In-store</v>
      </c>
      <c r="H5749" s="8">
        <f>VLOOKUP(A5749,Cafe_sales!$A$1:$O$10001,15,FALSE)</f>
        <v>45128</v>
      </c>
    </row>
    <row r="5750" spans="1:8" hidden="1" x14ac:dyDescent="0.35">
      <c r="A5750" t="s">
        <v>4491</v>
      </c>
      <c r="B5750" t="str">
        <f>VLOOKUP(A5750,Cafe_sales!$A$1:$O$10001,9,FALSE)</f>
        <v>Juice</v>
      </c>
      <c r="C5750">
        <f>VLOOKUP(A5750,Cafe_sales!$A$1:$O$10001,10,FALSE)</f>
        <v>3</v>
      </c>
      <c r="D5750">
        <f>VLOOKUP(A5750,Cafe_sales!$A$1:$O$10001,11,FALSE)</f>
        <v>3</v>
      </c>
      <c r="E5750">
        <f>VLOOKUP(A5750,Cafe_sales!$A$1:$O$10001,12,FALSE)</f>
        <v>9</v>
      </c>
      <c r="F5750" t="str">
        <f>VLOOKUP(A5750,Cafe_sales!$A$1:$O$10001,13,FALSE)</f>
        <v>Digital Wallet</v>
      </c>
      <c r="G5750" t="str">
        <f>VLOOKUP(A5750,Cafe_sales!$A$1:$O$10001,14,FALSE)</f>
        <v>Cafe</v>
      </c>
      <c r="H5750" s="1">
        <f>VLOOKUP(A5750,Cafe_sales!$A$1:$O$10001,15,FALSE)</f>
        <v>44997</v>
      </c>
    </row>
    <row r="5751" spans="1:8" x14ac:dyDescent="0.35">
      <c r="A5751" t="s">
        <v>5950</v>
      </c>
      <c r="B5751" t="str">
        <f>VLOOKUP(A5751,Cafe_sales!$A$1:$O$10001,9,FALSE)</f>
        <v>Juice</v>
      </c>
      <c r="C5751" s="6">
        <f>VLOOKUP(A5751,Cafe_sales!$A$1:$O$10001,10,FALSE)</f>
        <v>3</v>
      </c>
      <c r="D5751" s="10">
        <f>VLOOKUP(A5751,Cafe_sales!$A$1:$O$10001,11,FALSE)</f>
        <v>3.0172992512264396</v>
      </c>
      <c r="E5751" s="6">
        <f>VLOOKUP(A5751,Cafe_sales!$A$1:$O$10001,12,FALSE)</f>
        <v>9</v>
      </c>
      <c r="F5751" t="str">
        <f>VLOOKUP(A5751,Cafe_sales!$A$1:$O$10001,13,FALSE)</f>
        <v>Cash</v>
      </c>
      <c r="G5751" t="str">
        <f>VLOOKUP(A5751,Cafe_sales!$A$1:$O$10001,14,FALSE)</f>
        <v>UNKNOWN</v>
      </c>
      <c r="H5751" s="8">
        <f>VLOOKUP(A5751,Cafe_sales!$A$1:$O$10001,15,FALSE)</f>
        <v>44934</v>
      </c>
    </row>
    <row r="5752" spans="1:8" hidden="1" x14ac:dyDescent="0.35">
      <c r="A5752" t="s">
        <v>2033</v>
      </c>
      <c r="B5752" t="str">
        <f>VLOOKUP(A5752,Cafe_sales!$A$1:$O$10001,9,FALSE)</f>
        <v>Cake</v>
      </c>
      <c r="C5752">
        <f>VLOOKUP(A5752,Cafe_sales!$A$1:$O$10001,10,FALSE)</f>
        <v>5</v>
      </c>
      <c r="D5752">
        <f>VLOOKUP(A5752,Cafe_sales!$A$1:$O$10001,11,FALSE)</f>
        <v>3</v>
      </c>
      <c r="E5752">
        <f>VLOOKUP(A5752,Cafe_sales!$A$1:$O$10001,12,FALSE)</f>
        <v>15</v>
      </c>
      <c r="F5752" t="str">
        <f>VLOOKUP(A5752,Cafe_sales!$A$1:$O$10001,13,FALSE)</f>
        <v>Digital Wallet</v>
      </c>
      <c r="G5752" t="str">
        <f>VLOOKUP(A5752,Cafe_sales!$A$1:$O$10001,14,FALSE)</f>
        <v>Takeaway</v>
      </c>
      <c r="H5752" s="1">
        <f>VLOOKUP(A5752,Cafe_sales!$A$1:$O$10001,15,FALSE)</f>
        <v>45165</v>
      </c>
    </row>
    <row r="5753" spans="1:8" hidden="1" x14ac:dyDescent="0.35">
      <c r="A5753" t="s">
        <v>9644</v>
      </c>
      <c r="B5753" t="str">
        <f>VLOOKUP(A5753,Cafe_sales!$A$1:$O$10001,9,FALSE)</f>
        <v>Juice</v>
      </c>
      <c r="C5753">
        <f>VLOOKUP(A5753,Cafe_sales!$A$1:$O$10001,10,FALSE)</f>
        <v>3</v>
      </c>
      <c r="D5753">
        <f>VLOOKUP(A5753,Cafe_sales!$A$1:$O$10001,11,FALSE)</f>
        <v>3</v>
      </c>
      <c r="E5753">
        <f>VLOOKUP(A5753,Cafe_sales!$A$1:$O$10001,12,FALSE)</f>
        <v>6</v>
      </c>
      <c r="F5753" t="str">
        <f>VLOOKUP(A5753,Cafe_sales!$A$1:$O$10001,13,FALSE)</f>
        <v>Default mode</v>
      </c>
      <c r="G5753" t="str">
        <f>VLOOKUP(A5753,Cafe_sales!$A$1:$O$10001,14,FALSE)</f>
        <v>Takeaway</v>
      </c>
      <c r="H5753" s="1">
        <f>VLOOKUP(A5753,Cafe_sales!$A$1:$O$10001,15,FALSE)</f>
        <v>45170</v>
      </c>
    </row>
    <row r="5754" spans="1:8" x14ac:dyDescent="0.35">
      <c r="A5754" t="s">
        <v>2778</v>
      </c>
      <c r="B5754" t="str">
        <f>VLOOKUP(A5754,Cafe_sales!$A$1:$O$10001,9,FALSE)</f>
        <v>Cookie</v>
      </c>
      <c r="C5754" s="6">
        <f>VLOOKUP(A5754,Cafe_sales!$A$1:$O$10001,10,FALSE)</f>
        <v>2</v>
      </c>
      <c r="D5754" s="10">
        <f>VLOOKUP(A5754,Cafe_sales!$A$1:$O$10001,11,FALSE)</f>
        <v>1</v>
      </c>
      <c r="E5754" s="6">
        <f>VLOOKUP(A5754,Cafe_sales!$A$1:$O$10001,12,FALSE)</f>
        <v>2</v>
      </c>
      <c r="F5754" t="str">
        <f>VLOOKUP(A5754,Cafe_sales!$A$1:$O$10001,13,FALSE)</f>
        <v>Default mode</v>
      </c>
      <c r="G5754" t="str">
        <f>VLOOKUP(A5754,Cafe_sales!$A$1:$O$10001,14,FALSE)</f>
        <v>In-store</v>
      </c>
      <c r="H5754" s="8">
        <f>VLOOKUP(A5754,Cafe_sales!$A$1:$O$10001,15,FALSE)</f>
        <v>45196</v>
      </c>
    </row>
    <row r="5755" spans="1:8" x14ac:dyDescent="0.35">
      <c r="A5755" t="s">
        <v>1089</v>
      </c>
      <c r="B5755" t="str">
        <f>VLOOKUP(A5755,Cafe_sales!$A$1:$O$10001,9,FALSE)</f>
        <v>Tea</v>
      </c>
      <c r="C5755" s="6">
        <f>VLOOKUP(A5755,Cafe_sales!$A$1:$O$10001,10,FALSE)</f>
        <v>4</v>
      </c>
      <c r="D5755" s="10">
        <f>VLOOKUP(A5755,Cafe_sales!$A$1:$O$10001,11,FALSE)</f>
        <v>1.5</v>
      </c>
      <c r="E5755" s="6">
        <f>VLOOKUP(A5755,Cafe_sales!$A$1:$O$10001,12,FALSE)</f>
        <v>6</v>
      </c>
      <c r="F5755" t="str">
        <f>VLOOKUP(A5755,Cafe_sales!$A$1:$O$10001,13,FALSE)</f>
        <v>Default mode</v>
      </c>
      <c r="G5755" t="str">
        <f>VLOOKUP(A5755,Cafe_sales!$A$1:$O$10001,14,FALSE)</f>
        <v>In-store</v>
      </c>
      <c r="H5755" s="8">
        <f>VLOOKUP(A5755,Cafe_sales!$A$1:$O$10001,15,FALSE)</f>
        <v>45005</v>
      </c>
    </row>
    <row r="5756" spans="1:8" hidden="1" x14ac:dyDescent="0.35">
      <c r="A5756" t="s">
        <v>3904</v>
      </c>
      <c r="B5756" t="str">
        <f>VLOOKUP(A5756,Cafe_sales!$A$1:$O$10001,9,FALSE)</f>
        <v>Coffee</v>
      </c>
      <c r="C5756">
        <f>VLOOKUP(A5756,Cafe_sales!$A$1:$O$10001,10,FALSE)</f>
        <v>5</v>
      </c>
      <c r="D5756">
        <f>VLOOKUP(A5756,Cafe_sales!$A$1:$O$10001,11,FALSE)</f>
        <v>2</v>
      </c>
      <c r="E5756">
        <f>VLOOKUP(A5756,Cafe_sales!$A$1:$O$10001,12,FALSE)</f>
        <v>10</v>
      </c>
      <c r="F5756" t="str">
        <f>VLOOKUP(A5756,Cafe_sales!$A$1:$O$10001,13,FALSE)</f>
        <v>Default mode</v>
      </c>
      <c r="G5756" t="str">
        <f>VLOOKUP(A5756,Cafe_sales!$A$1:$O$10001,14,FALSE)</f>
        <v>Takeaway</v>
      </c>
      <c r="H5756" s="1">
        <f>VLOOKUP(A5756,Cafe_sales!$A$1:$O$10001,15,FALSE)</f>
        <v>44987</v>
      </c>
    </row>
    <row r="5757" spans="1:8" hidden="1" x14ac:dyDescent="0.35">
      <c r="A5757" t="s">
        <v>9698</v>
      </c>
      <c r="B5757" t="str">
        <f>VLOOKUP(A5757,Cafe_sales!$A$1:$O$10001,9,FALSE)</f>
        <v>Tea</v>
      </c>
      <c r="C5757">
        <f>VLOOKUP(A5757,Cafe_sales!$A$1:$O$10001,10,FALSE)</f>
        <v>5</v>
      </c>
      <c r="D5757">
        <f>VLOOKUP(A5757,Cafe_sales!$A$1:$O$10001,11,FALSE)</f>
        <v>1.5</v>
      </c>
      <c r="E5757">
        <f>VLOOKUP(A5757,Cafe_sales!$A$1:$O$10001,12,FALSE)</f>
        <v>7.5</v>
      </c>
      <c r="F5757" t="str">
        <f>VLOOKUP(A5757,Cafe_sales!$A$1:$O$10001,13,FALSE)</f>
        <v>Credit Card</v>
      </c>
      <c r="G5757" t="str">
        <f>VLOOKUP(A5757,Cafe_sales!$A$1:$O$10001,14,FALSE)</f>
        <v>Takeaway</v>
      </c>
      <c r="H5757" s="1">
        <f>VLOOKUP(A5757,Cafe_sales!$A$1:$O$10001,15,FALSE)</f>
        <v>45095</v>
      </c>
    </row>
    <row r="5758" spans="1:8" hidden="1" x14ac:dyDescent="0.35">
      <c r="A5758" t="s">
        <v>6148</v>
      </c>
      <c r="B5758" t="str">
        <f>VLOOKUP(A5758,Cafe_sales!$A$1:$O$10001,9,FALSE)</f>
        <v>Sandwich</v>
      </c>
      <c r="C5758">
        <f>VLOOKUP(A5758,Cafe_sales!$A$1:$O$10001,10,FALSE)</f>
        <v>3</v>
      </c>
      <c r="D5758">
        <f>VLOOKUP(A5758,Cafe_sales!$A$1:$O$10001,11,FALSE)</f>
        <v>4</v>
      </c>
      <c r="E5758">
        <f>VLOOKUP(A5758,Cafe_sales!$A$1:$O$10001,12,FALSE)</f>
        <v>12</v>
      </c>
      <c r="F5758" t="str">
        <f>VLOOKUP(A5758,Cafe_sales!$A$1:$O$10001,13,FALSE)</f>
        <v>Default mode</v>
      </c>
      <c r="G5758" t="str">
        <f>VLOOKUP(A5758,Cafe_sales!$A$1:$O$10001,14,FALSE)</f>
        <v>Takeaway</v>
      </c>
      <c r="H5758" s="1">
        <f>VLOOKUP(A5758,Cafe_sales!$A$1:$O$10001,15,FALSE)</f>
        <v>45190</v>
      </c>
    </row>
    <row r="5759" spans="1:8" x14ac:dyDescent="0.35">
      <c r="A5759" t="s">
        <v>3213</v>
      </c>
      <c r="B5759" t="str">
        <f>VLOOKUP(A5759,Cafe_sales!$A$1:$O$10001,9,FALSE)</f>
        <v>Salad</v>
      </c>
      <c r="C5759" s="6">
        <f>VLOOKUP(A5759,Cafe_sales!$A$1:$O$10001,10,FALSE)</f>
        <v>3</v>
      </c>
      <c r="D5759" s="10">
        <f>VLOOKUP(A5759,Cafe_sales!$A$1:$O$10001,11,FALSE)</f>
        <v>5</v>
      </c>
      <c r="E5759" s="6">
        <f>VLOOKUP(A5759,Cafe_sales!$A$1:$O$10001,12,FALSE)</f>
        <v>15</v>
      </c>
      <c r="F5759" t="str">
        <f>VLOOKUP(A5759,Cafe_sales!$A$1:$O$10001,13,FALSE)</f>
        <v>Credit Card</v>
      </c>
      <c r="G5759" t="str">
        <f>VLOOKUP(A5759,Cafe_sales!$A$1:$O$10001,14,FALSE)</f>
        <v>UNKNOWN</v>
      </c>
      <c r="H5759" s="8">
        <f>VLOOKUP(A5759,Cafe_sales!$A$1:$O$10001,15,FALSE)</f>
        <v>45113</v>
      </c>
    </row>
    <row r="5760" spans="1:8" x14ac:dyDescent="0.35">
      <c r="A5760" t="s">
        <v>6490</v>
      </c>
      <c r="B5760" t="str">
        <f>VLOOKUP(A5760,Cafe_sales!$A$1:$O$10001,9,FALSE)</f>
        <v>Sandwich</v>
      </c>
      <c r="C5760" s="6">
        <f>VLOOKUP(A5760,Cafe_sales!$A$1:$O$10001,10,FALSE)</f>
        <v>4</v>
      </c>
      <c r="D5760" s="10">
        <f>VLOOKUP(A5760,Cafe_sales!$A$1:$O$10001,11,FALSE)</f>
        <v>4</v>
      </c>
      <c r="E5760" s="6">
        <f>VLOOKUP(A5760,Cafe_sales!$A$1:$O$10001,12,FALSE)</f>
        <v>16</v>
      </c>
      <c r="F5760" t="str">
        <f>VLOOKUP(A5760,Cafe_sales!$A$1:$O$10001,13,FALSE)</f>
        <v>Digital Wallet</v>
      </c>
      <c r="G5760" t="str">
        <f>VLOOKUP(A5760,Cafe_sales!$A$1:$O$10001,14,FALSE)</f>
        <v>UNKNOWN</v>
      </c>
      <c r="H5760" s="8">
        <f>VLOOKUP(A5760,Cafe_sales!$A$1:$O$10001,15,FALSE)</f>
        <v>45051</v>
      </c>
    </row>
    <row r="5761" spans="1:8" hidden="1" x14ac:dyDescent="0.35">
      <c r="A5761" t="s">
        <v>615</v>
      </c>
      <c r="B5761" t="str">
        <f>VLOOKUP(A5761,Cafe_sales!$A$1:$O$10001,9,FALSE)</f>
        <v>Coffee</v>
      </c>
      <c r="C5761">
        <f>VLOOKUP(A5761,Cafe_sales!$A$1:$O$10001,10,FALSE)</f>
        <v>3</v>
      </c>
      <c r="D5761">
        <f>VLOOKUP(A5761,Cafe_sales!$A$1:$O$10001,11,FALSE)</f>
        <v>2</v>
      </c>
      <c r="E5761">
        <f>VLOOKUP(A5761,Cafe_sales!$A$1:$O$10001,12,FALSE)</f>
        <v>6</v>
      </c>
      <c r="F5761" t="str">
        <f>VLOOKUP(A5761,Cafe_sales!$A$1:$O$10001,13,FALSE)</f>
        <v>Cash</v>
      </c>
      <c r="G5761" t="str">
        <f>VLOOKUP(A5761,Cafe_sales!$A$1:$O$10001,14,FALSE)</f>
        <v>Takeaway</v>
      </c>
      <c r="H5761" s="1">
        <f>VLOOKUP(A5761,Cafe_sales!$A$1:$O$10001,15,FALSE)</f>
        <v>45251</v>
      </c>
    </row>
    <row r="5762" spans="1:8" hidden="1" x14ac:dyDescent="0.35">
      <c r="A5762" t="s">
        <v>3128</v>
      </c>
      <c r="B5762" t="str">
        <f>VLOOKUP(A5762,Cafe_sales!$A$1:$O$10001,9,FALSE)</f>
        <v>Smoothie</v>
      </c>
      <c r="C5762">
        <f>VLOOKUP(A5762,Cafe_sales!$A$1:$O$10001,10,FALSE)</f>
        <v>5</v>
      </c>
      <c r="D5762">
        <f>VLOOKUP(A5762,Cafe_sales!$A$1:$O$10001,11,FALSE)</f>
        <v>4</v>
      </c>
      <c r="E5762">
        <f>VLOOKUP(A5762,Cafe_sales!$A$1:$O$10001,12,FALSE)</f>
        <v>20</v>
      </c>
      <c r="F5762" t="str">
        <f>VLOOKUP(A5762,Cafe_sales!$A$1:$O$10001,13,FALSE)</f>
        <v>Default mode</v>
      </c>
      <c r="G5762" t="str">
        <f>VLOOKUP(A5762,Cafe_sales!$A$1:$O$10001,14,FALSE)</f>
        <v>Takeaway</v>
      </c>
      <c r="H5762" s="1">
        <f>VLOOKUP(A5762,Cafe_sales!$A$1:$O$10001,15,FALSE)</f>
        <v>45052</v>
      </c>
    </row>
    <row r="5763" spans="1:8" hidden="1" x14ac:dyDescent="0.35">
      <c r="A5763" t="s">
        <v>5603</v>
      </c>
      <c r="B5763" t="str">
        <f>VLOOKUP(A5763,Cafe_sales!$A$1:$O$10001,9,FALSE)</f>
        <v>Juice</v>
      </c>
      <c r="C5763">
        <f>VLOOKUP(A5763,Cafe_sales!$A$1:$O$10001,10,FALSE)</f>
        <v>5</v>
      </c>
      <c r="D5763">
        <f>VLOOKUP(A5763,Cafe_sales!$A$1:$O$10001,11,FALSE)</f>
        <v>4</v>
      </c>
      <c r="E5763">
        <f>VLOOKUP(A5763,Cafe_sales!$A$1:$O$10001,12,FALSE)</f>
        <v>20</v>
      </c>
      <c r="F5763" t="str">
        <f>VLOOKUP(A5763,Cafe_sales!$A$1:$O$10001,13,FALSE)</f>
        <v>Digital Wallet</v>
      </c>
      <c r="G5763" t="str">
        <f>VLOOKUP(A5763,Cafe_sales!$A$1:$O$10001,14,FALSE)</f>
        <v>Takeaway</v>
      </c>
      <c r="H5763" s="1">
        <f>VLOOKUP(A5763,Cafe_sales!$A$1:$O$10001,15,FALSE)</f>
        <v>45246</v>
      </c>
    </row>
    <row r="5764" spans="1:8" x14ac:dyDescent="0.35">
      <c r="A5764" t="s">
        <v>8552</v>
      </c>
      <c r="B5764" t="str">
        <f>VLOOKUP(A5764,Cafe_sales!$A$1:$O$10001,9,FALSE)</f>
        <v>Coffee</v>
      </c>
      <c r="C5764" s="6">
        <f>VLOOKUP(A5764,Cafe_sales!$A$1:$O$10001,10,FALSE)</f>
        <v>3</v>
      </c>
      <c r="D5764" s="10">
        <f>VLOOKUP(A5764,Cafe_sales!$A$1:$O$10001,11,FALSE)</f>
        <v>2</v>
      </c>
      <c r="E5764" s="6">
        <f>VLOOKUP(A5764,Cafe_sales!$A$1:$O$10001,12,FALSE)</f>
        <v>10</v>
      </c>
      <c r="F5764" t="str">
        <f>VLOOKUP(A5764,Cafe_sales!$A$1:$O$10001,13,FALSE)</f>
        <v>Cash</v>
      </c>
      <c r="G5764" t="str">
        <f>VLOOKUP(A5764,Cafe_sales!$A$1:$O$10001,14,FALSE)</f>
        <v>UNKNOWN</v>
      </c>
      <c r="H5764" s="8">
        <f>VLOOKUP(A5764,Cafe_sales!$A$1:$O$10001,15,FALSE)</f>
        <v>45132</v>
      </c>
    </row>
    <row r="5765" spans="1:8" hidden="1" x14ac:dyDescent="0.35">
      <c r="A5765" t="s">
        <v>5588</v>
      </c>
      <c r="B5765" t="str">
        <f>VLOOKUP(A5765,Cafe_sales!$A$1:$O$10001,9,FALSE)</f>
        <v>Cookie</v>
      </c>
      <c r="C5765">
        <f>VLOOKUP(A5765,Cafe_sales!$A$1:$O$10001,10,FALSE)</f>
        <v>5</v>
      </c>
      <c r="D5765">
        <f>VLOOKUP(A5765,Cafe_sales!$A$1:$O$10001,11,FALSE)</f>
        <v>1</v>
      </c>
      <c r="E5765">
        <f>VLOOKUP(A5765,Cafe_sales!$A$1:$O$10001,12,FALSE)</f>
        <v>5</v>
      </c>
      <c r="F5765" t="str">
        <f>VLOOKUP(A5765,Cafe_sales!$A$1:$O$10001,13,FALSE)</f>
        <v>Cash</v>
      </c>
      <c r="G5765" t="str">
        <f>VLOOKUP(A5765,Cafe_sales!$A$1:$O$10001,14,FALSE)</f>
        <v>Cafe</v>
      </c>
      <c r="H5765" s="1">
        <f>VLOOKUP(A5765,Cafe_sales!$A$1:$O$10001,15,FALSE)</f>
        <v>45197</v>
      </c>
    </row>
    <row r="5766" spans="1:8" hidden="1" x14ac:dyDescent="0.35">
      <c r="A5766" t="s">
        <v>6811</v>
      </c>
      <c r="B5766" t="str">
        <f>VLOOKUP(A5766,Cafe_sales!$A$1:$O$10001,9,FALSE)</f>
        <v>Coffee</v>
      </c>
      <c r="C5766">
        <f>VLOOKUP(A5766,Cafe_sales!$A$1:$O$10001,10,FALSE)</f>
        <v>2</v>
      </c>
      <c r="D5766">
        <f>VLOOKUP(A5766,Cafe_sales!$A$1:$O$10001,11,FALSE)</f>
        <v>2</v>
      </c>
      <c r="E5766">
        <f>VLOOKUP(A5766,Cafe_sales!$A$1:$O$10001,12,FALSE)</f>
        <v>4</v>
      </c>
      <c r="F5766" t="str">
        <f>VLOOKUP(A5766,Cafe_sales!$A$1:$O$10001,13,FALSE)</f>
        <v>Credit Card</v>
      </c>
      <c r="G5766" t="str">
        <f>VLOOKUP(A5766,Cafe_sales!$A$1:$O$10001,14,FALSE)</f>
        <v>Cafe</v>
      </c>
      <c r="H5766" s="1">
        <f>VLOOKUP(A5766,Cafe_sales!$A$1:$O$10001,15,FALSE)</f>
        <v>45192</v>
      </c>
    </row>
    <row r="5767" spans="1:8" x14ac:dyDescent="0.35">
      <c r="A5767" t="s">
        <v>2777</v>
      </c>
      <c r="B5767" t="str">
        <f>VLOOKUP(A5767,Cafe_sales!$A$1:$O$10001,9,FALSE)</f>
        <v>Cookie</v>
      </c>
      <c r="C5767" s="6">
        <f>VLOOKUP(A5767,Cafe_sales!$A$1:$O$10001,10,FALSE)</f>
        <v>1</v>
      </c>
      <c r="D5767" s="10">
        <f>VLOOKUP(A5767,Cafe_sales!$A$1:$O$10001,11,FALSE)</f>
        <v>1</v>
      </c>
      <c r="E5767" s="6">
        <f>VLOOKUP(A5767,Cafe_sales!$A$1:$O$10001,12,FALSE)</f>
        <v>1</v>
      </c>
      <c r="F5767" t="str">
        <f>VLOOKUP(A5767,Cafe_sales!$A$1:$O$10001,13,FALSE)</f>
        <v>Digital Wallet</v>
      </c>
      <c r="G5767" t="str">
        <f>VLOOKUP(A5767,Cafe_sales!$A$1:$O$10001,14,FALSE)</f>
        <v>UNKNOWN</v>
      </c>
      <c r="H5767" s="8">
        <f>VLOOKUP(A5767,Cafe_sales!$A$1:$O$10001,15,FALSE)</f>
        <v>45257</v>
      </c>
    </row>
    <row r="5768" spans="1:8" x14ac:dyDescent="0.35">
      <c r="A5768" t="s">
        <v>4897</v>
      </c>
      <c r="B5768" t="str">
        <f>VLOOKUP(A5768,Cafe_sales!$A$1:$O$10001,9,FALSE)</f>
        <v>Juice</v>
      </c>
      <c r="C5768" s="6">
        <f>VLOOKUP(A5768,Cafe_sales!$A$1:$O$10001,10,FALSE)</f>
        <v>1</v>
      </c>
      <c r="D5768" s="10">
        <f>VLOOKUP(A5768,Cafe_sales!$A$1:$O$10001,11,FALSE)</f>
        <v>3</v>
      </c>
      <c r="E5768" s="6">
        <f>VLOOKUP(A5768,Cafe_sales!$A$1:$O$10001,12,FALSE)</f>
        <v>3</v>
      </c>
      <c r="F5768" t="str">
        <f>VLOOKUP(A5768,Cafe_sales!$A$1:$O$10001,13,FALSE)</f>
        <v>Digital Wallet</v>
      </c>
      <c r="G5768" t="str">
        <f>VLOOKUP(A5768,Cafe_sales!$A$1:$O$10001,14,FALSE)</f>
        <v>UNKNOWN</v>
      </c>
      <c r="H5768" s="8">
        <f>VLOOKUP(A5768,Cafe_sales!$A$1:$O$10001,15,FALSE)</f>
        <v>44938</v>
      </c>
    </row>
    <row r="5769" spans="1:8" x14ac:dyDescent="0.35">
      <c r="A5769" t="s">
        <v>5134</v>
      </c>
      <c r="B5769" t="str">
        <f>VLOOKUP(A5769,Cafe_sales!$A$1:$O$10001,9,FALSE)</f>
        <v>Salad</v>
      </c>
      <c r="C5769" s="6">
        <f>VLOOKUP(A5769,Cafe_sales!$A$1:$O$10001,10,FALSE)</f>
        <v>3</v>
      </c>
      <c r="D5769" s="10">
        <f>VLOOKUP(A5769,Cafe_sales!$A$1:$O$10001,11,FALSE)</f>
        <v>5</v>
      </c>
      <c r="E5769" s="6">
        <f>VLOOKUP(A5769,Cafe_sales!$A$1:$O$10001,12,FALSE)</f>
        <v>15</v>
      </c>
      <c r="F5769" t="str">
        <f>VLOOKUP(A5769,Cafe_sales!$A$1:$O$10001,13,FALSE)</f>
        <v>Default mode</v>
      </c>
      <c r="G5769" t="str">
        <f>VLOOKUP(A5769,Cafe_sales!$A$1:$O$10001,14,FALSE)</f>
        <v>In-store</v>
      </c>
      <c r="H5769" s="8">
        <f>VLOOKUP(A5769,Cafe_sales!$A$1:$O$10001,15,FALSE)</f>
        <v>45135</v>
      </c>
    </row>
    <row r="5770" spans="1:8" x14ac:dyDescent="0.35">
      <c r="A5770" t="s">
        <v>4092</v>
      </c>
      <c r="B5770" t="str">
        <f>VLOOKUP(A5770,Cafe_sales!$A$1:$O$10001,9,FALSE)</f>
        <v>Juice</v>
      </c>
      <c r="C5770" s="6">
        <f>VLOOKUP(A5770,Cafe_sales!$A$1:$O$10001,10,FALSE)</f>
        <v>4</v>
      </c>
      <c r="D5770" s="10">
        <f>VLOOKUP(A5770,Cafe_sales!$A$1:$O$10001,11,FALSE)</f>
        <v>5</v>
      </c>
      <c r="E5770" s="6">
        <f>VLOOKUP(A5770,Cafe_sales!$A$1:$O$10001,12,FALSE)</f>
        <v>20</v>
      </c>
      <c r="F5770" t="str">
        <f>VLOOKUP(A5770,Cafe_sales!$A$1:$O$10001,13,FALSE)</f>
        <v>Digital Wallet</v>
      </c>
      <c r="G5770" t="str">
        <f>VLOOKUP(A5770,Cafe_sales!$A$1:$O$10001,14,FALSE)</f>
        <v>UNKNOWN</v>
      </c>
      <c r="H5770" s="8">
        <f>VLOOKUP(A5770,Cafe_sales!$A$1:$O$10001,15,FALSE)</f>
        <v>45015</v>
      </c>
    </row>
    <row r="5771" spans="1:8" hidden="1" x14ac:dyDescent="0.35">
      <c r="A5771" t="s">
        <v>5709</v>
      </c>
      <c r="B5771" t="str">
        <f>VLOOKUP(A5771,Cafe_sales!$A$1:$O$10001,9,FALSE)</f>
        <v>Cookie</v>
      </c>
      <c r="C5771">
        <f>VLOOKUP(A5771,Cafe_sales!$A$1:$O$10001,10,FALSE)</f>
        <v>1</v>
      </c>
      <c r="D5771">
        <f>VLOOKUP(A5771,Cafe_sales!$A$1:$O$10001,11,FALSE)</f>
        <v>1</v>
      </c>
      <c r="E5771">
        <f>VLOOKUP(A5771,Cafe_sales!$A$1:$O$10001,12,FALSE)</f>
        <v>1</v>
      </c>
      <c r="F5771" t="str">
        <f>VLOOKUP(A5771,Cafe_sales!$A$1:$O$10001,13,FALSE)</f>
        <v>Credit Card</v>
      </c>
      <c r="G5771" t="str">
        <f>VLOOKUP(A5771,Cafe_sales!$A$1:$O$10001,14,FALSE)</f>
        <v>Takeaway</v>
      </c>
      <c r="H5771" s="1">
        <f>VLOOKUP(A5771,Cafe_sales!$A$1:$O$10001,15,FALSE)</f>
        <v>45015</v>
      </c>
    </row>
    <row r="5772" spans="1:8" x14ac:dyDescent="0.35">
      <c r="A5772" t="s">
        <v>1795</v>
      </c>
      <c r="B5772" t="str">
        <f>VLOOKUP(A5772,Cafe_sales!$A$1:$O$10001,9,FALSE)</f>
        <v>Juice</v>
      </c>
      <c r="C5772" s="6">
        <f>VLOOKUP(A5772,Cafe_sales!$A$1:$O$10001,10,FALSE)</f>
        <v>2</v>
      </c>
      <c r="D5772" s="10">
        <f>VLOOKUP(A5772,Cafe_sales!$A$1:$O$10001,11,FALSE)</f>
        <v>3</v>
      </c>
      <c r="E5772" s="6">
        <f>VLOOKUP(A5772,Cafe_sales!$A$1:$O$10001,12,FALSE)</f>
        <v>6</v>
      </c>
      <c r="F5772" t="str">
        <f>VLOOKUP(A5772,Cafe_sales!$A$1:$O$10001,13,FALSE)</f>
        <v>Digital Wallet</v>
      </c>
      <c r="G5772" t="str">
        <f>VLOOKUP(A5772,Cafe_sales!$A$1:$O$10001,14,FALSE)</f>
        <v>UNKNOWN</v>
      </c>
      <c r="H5772" s="8">
        <f>VLOOKUP(A5772,Cafe_sales!$A$1:$O$10001,15,FALSE)</f>
        <v>45030</v>
      </c>
    </row>
    <row r="5773" spans="1:8" x14ac:dyDescent="0.35">
      <c r="A5773" t="s">
        <v>2083</v>
      </c>
      <c r="B5773" t="str">
        <f>VLOOKUP(A5773,Cafe_sales!$A$1:$O$10001,9,FALSE)</f>
        <v>Juice</v>
      </c>
      <c r="C5773" s="6">
        <f>VLOOKUP(A5773,Cafe_sales!$A$1:$O$10001,10,FALSE)</f>
        <v>5</v>
      </c>
      <c r="D5773" s="10">
        <f>VLOOKUP(A5773,Cafe_sales!$A$1:$O$10001,11,FALSE)</f>
        <v>3</v>
      </c>
      <c r="E5773" s="6">
        <f>VLOOKUP(A5773,Cafe_sales!$A$1:$O$10001,12,FALSE)</f>
        <v>15</v>
      </c>
      <c r="F5773" t="str">
        <f>VLOOKUP(A5773,Cafe_sales!$A$1:$O$10001,13,FALSE)</f>
        <v>Credit Card</v>
      </c>
      <c r="G5773" t="str">
        <f>VLOOKUP(A5773,Cafe_sales!$A$1:$O$10001,14,FALSE)</f>
        <v>UNKNOWN</v>
      </c>
      <c r="H5773" s="8">
        <f>VLOOKUP(A5773,Cafe_sales!$A$1:$O$10001,15,FALSE)</f>
        <v>45150</v>
      </c>
    </row>
    <row r="5774" spans="1:8" hidden="1" x14ac:dyDescent="0.35">
      <c r="A5774" t="s">
        <v>423</v>
      </c>
      <c r="B5774" t="str">
        <f>VLOOKUP(A5774,Cafe_sales!$A$1:$O$10001,9,FALSE)</f>
        <v>Salad</v>
      </c>
      <c r="C5774">
        <f>VLOOKUP(A5774,Cafe_sales!$A$1:$O$10001,10,FALSE)</f>
        <v>4</v>
      </c>
      <c r="D5774">
        <f>VLOOKUP(A5774,Cafe_sales!$A$1:$O$10001,11,FALSE)</f>
        <v>5</v>
      </c>
      <c r="E5774">
        <f>VLOOKUP(A5774,Cafe_sales!$A$1:$O$10001,12,FALSE)</f>
        <v>20</v>
      </c>
      <c r="F5774" t="str">
        <f>VLOOKUP(A5774,Cafe_sales!$A$1:$O$10001,13,FALSE)</f>
        <v>Credit Card</v>
      </c>
      <c r="G5774" t="str">
        <f>VLOOKUP(A5774,Cafe_sales!$A$1:$O$10001,14,FALSE)</f>
        <v>Takeaway</v>
      </c>
      <c r="H5774" s="1">
        <f>VLOOKUP(A5774,Cafe_sales!$A$1:$O$10001,15,FALSE)</f>
        <v>45280</v>
      </c>
    </row>
    <row r="5775" spans="1:8" x14ac:dyDescent="0.35">
      <c r="A5775" t="s">
        <v>10022</v>
      </c>
      <c r="B5775" t="str">
        <f>VLOOKUP(A5775,Cafe_sales!$A$1:$O$10001,9,FALSE)</f>
        <v>Sandwich</v>
      </c>
      <c r="C5775" s="6">
        <f>VLOOKUP(A5775,Cafe_sales!$A$1:$O$10001,10,FALSE)</f>
        <v>3</v>
      </c>
      <c r="D5775" s="10">
        <f>VLOOKUP(A5775,Cafe_sales!$A$1:$O$10001,11,FALSE)</f>
        <v>4</v>
      </c>
      <c r="E5775" s="6">
        <f>VLOOKUP(A5775,Cafe_sales!$A$1:$O$10001,12,FALSE)</f>
        <v>12</v>
      </c>
      <c r="F5775" t="str">
        <f>VLOOKUP(A5775,Cafe_sales!$A$1:$O$10001,13,FALSE)</f>
        <v>Cash</v>
      </c>
      <c r="G5775" t="str">
        <f>VLOOKUP(A5775,Cafe_sales!$A$1:$O$10001,14,FALSE)</f>
        <v>In-store</v>
      </c>
      <c r="H5775" s="8">
        <f>VLOOKUP(A5775,Cafe_sales!$A$1:$O$10001,15,FALSE)</f>
        <v>45237</v>
      </c>
    </row>
    <row r="5776" spans="1:8" x14ac:dyDescent="0.35">
      <c r="A5776" t="s">
        <v>134</v>
      </c>
      <c r="B5776" t="str">
        <f>VLOOKUP(A5776,Cafe_sales!$A$1:$O$10001,9,FALSE)</f>
        <v>Smoothie</v>
      </c>
      <c r="C5776" s="6">
        <f>VLOOKUP(A5776,Cafe_sales!$A$1:$O$10001,10,FALSE)</f>
        <v>2</v>
      </c>
      <c r="D5776" s="10">
        <f>VLOOKUP(A5776,Cafe_sales!$A$1:$O$10001,11,FALSE)</f>
        <v>4</v>
      </c>
      <c r="E5776" s="6">
        <f>VLOOKUP(A5776,Cafe_sales!$A$1:$O$10001,12,FALSE)</f>
        <v>8</v>
      </c>
      <c r="F5776" t="str">
        <f>VLOOKUP(A5776,Cafe_sales!$A$1:$O$10001,13,FALSE)</f>
        <v>Credit Card</v>
      </c>
      <c r="G5776" t="str">
        <f>VLOOKUP(A5776,Cafe_sales!$A$1:$O$10001,14,FALSE)</f>
        <v>UNKNOWN</v>
      </c>
      <c r="H5776" s="8">
        <f>VLOOKUP(A5776,Cafe_sales!$A$1:$O$10001,15,FALSE)</f>
        <v>45181</v>
      </c>
    </row>
    <row r="5777" spans="1:8" x14ac:dyDescent="0.35">
      <c r="A5777" t="s">
        <v>9401</v>
      </c>
      <c r="B5777" t="str">
        <f>VLOOKUP(A5777,Cafe_sales!$A$1:$O$10001,9,FALSE)</f>
        <v>Smoothie</v>
      </c>
      <c r="C5777" s="6">
        <f>VLOOKUP(A5777,Cafe_sales!$A$1:$O$10001,10,FALSE)</f>
        <v>3</v>
      </c>
      <c r="D5777" s="10">
        <f>VLOOKUP(A5777,Cafe_sales!$A$1:$O$10001,11,FALSE)</f>
        <v>4</v>
      </c>
      <c r="E5777" s="6">
        <f>VLOOKUP(A5777,Cafe_sales!$A$1:$O$10001,12,FALSE)</f>
        <v>12</v>
      </c>
      <c r="F5777" t="str">
        <f>VLOOKUP(A5777,Cafe_sales!$A$1:$O$10001,13,FALSE)</f>
        <v>Credit Card</v>
      </c>
      <c r="G5777" t="str">
        <f>VLOOKUP(A5777,Cafe_sales!$A$1:$O$10001,14,FALSE)</f>
        <v>In-store</v>
      </c>
      <c r="H5777" s="8">
        <f>VLOOKUP(A5777,Cafe_sales!$A$1:$O$10001,15,FALSE)</f>
        <v>45064</v>
      </c>
    </row>
    <row r="5778" spans="1:8" hidden="1" x14ac:dyDescent="0.35">
      <c r="A5778" t="s">
        <v>3658</v>
      </c>
      <c r="B5778" t="str">
        <f>VLOOKUP(A5778,Cafe_sales!$A$1:$O$10001,9,FALSE)</f>
        <v>Cookie</v>
      </c>
      <c r="C5778">
        <f>VLOOKUP(A5778,Cafe_sales!$A$1:$O$10001,10,FALSE)</f>
        <v>3.0297942386831274</v>
      </c>
      <c r="D5778">
        <f>VLOOKUP(A5778,Cafe_sales!$A$1:$O$10001,11,FALSE)</f>
        <v>3</v>
      </c>
      <c r="E5778">
        <f>VLOOKUP(A5778,Cafe_sales!$A$1:$O$10001,12,FALSE)</f>
        <v>1</v>
      </c>
      <c r="F5778" t="str">
        <f>VLOOKUP(A5778,Cafe_sales!$A$1:$O$10001,13,FALSE)</f>
        <v>Cash</v>
      </c>
      <c r="G5778" t="str">
        <f>VLOOKUP(A5778,Cafe_sales!$A$1:$O$10001,14,FALSE)</f>
        <v>Cafe</v>
      </c>
      <c r="H5778" s="1">
        <f>VLOOKUP(A5778,Cafe_sales!$A$1:$O$10001,15,FALSE)</f>
        <v>45133</v>
      </c>
    </row>
    <row r="5779" spans="1:8" x14ac:dyDescent="0.35">
      <c r="A5779" t="s">
        <v>3346</v>
      </c>
      <c r="B5779" t="str">
        <f>VLOOKUP(A5779,Cafe_sales!$A$1:$O$10001,9,FALSE)</f>
        <v>Tea</v>
      </c>
      <c r="C5779" s="6">
        <f>VLOOKUP(A5779,Cafe_sales!$A$1:$O$10001,10,FALSE)</f>
        <v>5</v>
      </c>
      <c r="D5779" s="10">
        <f>VLOOKUP(A5779,Cafe_sales!$A$1:$O$10001,11,FALSE)</f>
        <v>1.5</v>
      </c>
      <c r="E5779" s="6">
        <f>VLOOKUP(A5779,Cafe_sales!$A$1:$O$10001,12,FALSE)</f>
        <v>7.5</v>
      </c>
      <c r="F5779" t="str">
        <f>VLOOKUP(A5779,Cafe_sales!$A$1:$O$10001,13,FALSE)</f>
        <v>Credit Card</v>
      </c>
      <c r="G5779" t="str">
        <f>VLOOKUP(A5779,Cafe_sales!$A$1:$O$10001,14,FALSE)</f>
        <v>In-store</v>
      </c>
      <c r="H5779" s="8">
        <f>VLOOKUP(A5779,Cafe_sales!$A$1:$O$10001,15,FALSE)</f>
        <v>45017</v>
      </c>
    </row>
    <row r="5780" spans="1:8" x14ac:dyDescent="0.35">
      <c r="A5780" t="s">
        <v>7372</v>
      </c>
      <c r="B5780" t="str">
        <f>VLOOKUP(A5780,Cafe_sales!$A$1:$O$10001,9,FALSE)</f>
        <v>Juice</v>
      </c>
      <c r="C5780" s="6">
        <f>VLOOKUP(A5780,Cafe_sales!$A$1:$O$10001,10,FALSE)</f>
        <v>1</v>
      </c>
      <c r="D5780" s="10">
        <f>VLOOKUP(A5780,Cafe_sales!$A$1:$O$10001,11,FALSE)</f>
        <v>3</v>
      </c>
      <c r="E5780" s="6">
        <f>VLOOKUP(A5780,Cafe_sales!$A$1:$O$10001,12,FALSE)</f>
        <v>3</v>
      </c>
      <c r="F5780" t="str">
        <f>VLOOKUP(A5780,Cafe_sales!$A$1:$O$10001,13,FALSE)</f>
        <v>Credit Card</v>
      </c>
      <c r="G5780" t="str">
        <f>VLOOKUP(A5780,Cafe_sales!$A$1:$O$10001,14,FALSE)</f>
        <v>In-store</v>
      </c>
      <c r="H5780" s="8">
        <f>VLOOKUP(A5780,Cafe_sales!$A$1:$O$10001,15,FALSE)</f>
        <v>44972</v>
      </c>
    </row>
    <row r="5781" spans="1:8" hidden="1" x14ac:dyDescent="0.35">
      <c r="A5781" t="s">
        <v>1464</v>
      </c>
      <c r="B5781" t="str">
        <f>VLOOKUP(A5781,Cafe_sales!$A$1:$O$10001,9,FALSE)</f>
        <v>Juice</v>
      </c>
      <c r="C5781">
        <f>VLOOKUP(A5781,Cafe_sales!$A$1:$O$10001,10,FALSE)</f>
        <v>5</v>
      </c>
      <c r="D5781">
        <f>VLOOKUP(A5781,Cafe_sales!$A$1:$O$10001,11,FALSE)</f>
        <v>3</v>
      </c>
      <c r="E5781">
        <f>VLOOKUP(A5781,Cafe_sales!$A$1:$O$10001,12,FALSE)</f>
        <v>15</v>
      </c>
      <c r="F5781" t="str">
        <f>VLOOKUP(A5781,Cafe_sales!$A$1:$O$10001,13,FALSE)</f>
        <v>Digital Wallet</v>
      </c>
      <c r="G5781" t="str">
        <f>VLOOKUP(A5781,Cafe_sales!$A$1:$O$10001,14,FALSE)</f>
        <v>Cafe</v>
      </c>
      <c r="H5781" s="1">
        <f>VLOOKUP(A5781,Cafe_sales!$A$1:$O$10001,15,FALSE)</f>
        <v>44956</v>
      </c>
    </row>
    <row r="5782" spans="1:8" hidden="1" x14ac:dyDescent="0.35">
      <c r="A5782" t="s">
        <v>740</v>
      </c>
      <c r="B5782" t="str">
        <f>VLOOKUP(A5782,Cafe_sales!$A$1:$O$10001,9,FALSE)</f>
        <v>UNKNOWN</v>
      </c>
      <c r="C5782">
        <f>VLOOKUP(A5782,Cafe_sales!$A$1:$O$10001,10,FALSE)</f>
        <v>5</v>
      </c>
      <c r="D5782">
        <f>VLOOKUP(A5782,Cafe_sales!$A$1:$O$10001,11,FALSE)</f>
        <v>1.5</v>
      </c>
      <c r="E5782">
        <f>VLOOKUP(A5782,Cafe_sales!$A$1:$O$10001,12,FALSE)</f>
        <v>7.5</v>
      </c>
      <c r="F5782" t="str">
        <f>VLOOKUP(A5782,Cafe_sales!$A$1:$O$10001,13,FALSE)</f>
        <v>Default mode</v>
      </c>
      <c r="G5782" t="str">
        <f>VLOOKUP(A5782,Cafe_sales!$A$1:$O$10001,14,FALSE)</f>
        <v>Cafe</v>
      </c>
      <c r="H5782" s="1">
        <f>VLOOKUP(A5782,Cafe_sales!$A$1:$O$10001,15,FALSE)</f>
        <v>45286</v>
      </c>
    </row>
    <row r="5783" spans="1:8" x14ac:dyDescent="0.35">
      <c r="A5783" t="s">
        <v>3363</v>
      </c>
      <c r="B5783" t="str">
        <f>VLOOKUP(A5783,Cafe_sales!$A$1:$O$10001,9,FALSE)</f>
        <v>Sandwich</v>
      </c>
      <c r="C5783" s="6">
        <f>VLOOKUP(A5783,Cafe_sales!$A$1:$O$10001,10,FALSE)</f>
        <v>2</v>
      </c>
      <c r="D5783" s="10">
        <f>VLOOKUP(A5783,Cafe_sales!$A$1:$O$10001,11,FALSE)</f>
        <v>4</v>
      </c>
      <c r="E5783" s="6">
        <f>VLOOKUP(A5783,Cafe_sales!$A$1:$O$10001,12,FALSE)</f>
        <v>8</v>
      </c>
      <c r="F5783" t="str">
        <f>VLOOKUP(A5783,Cafe_sales!$A$1:$O$10001,13,FALSE)</f>
        <v>Cash</v>
      </c>
      <c r="G5783" t="str">
        <f>VLOOKUP(A5783,Cafe_sales!$A$1:$O$10001,14,FALSE)</f>
        <v>In-store</v>
      </c>
      <c r="H5783" s="8">
        <f>VLOOKUP(A5783,Cafe_sales!$A$1:$O$10001,15,FALSE)</f>
        <v>45220</v>
      </c>
    </row>
    <row r="5784" spans="1:8" hidden="1" x14ac:dyDescent="0.35">
      <c r="A5784" t="s">
        <v>6553</v>
      </c>
      <c r="B5784" t="str">
        <f>VLOOKUP(A5784,Cafe_sales!$A$1:$O$10001,9,FALSE)</f>
        <v>Coffee</v>
      </c>
      <c r="C5784">
        <f>VLOOKUP(A5784,Cafe_sales!$A$1:$O$10001,10,FALSE)</f>
        <v>1</v>
      </c>
      <c r="D5784">
        <f>VLOOKUP(A5784,Cafe_sales!$A$1:$O$10001,11,FALSE)</f>
        <v>2</v>
      </c>
      <c r="E5784">
        <f>VLOOKUP(A5784,Cafe_sales!$A$1:$O$10001,12,FALSE)</f>
        <v>2</v>
      </c>
      <c r="F5784" t="str">
        <f>VLOOKUP(A5784,Cafe_sales!$A$1:$O$10001,13,FALSE)</f>
        <v>Default mode</v>
      </c>
      <c r="G5784" t="str">
        <f>VLOOKUP(A5784,Cafe_sales!$A$1:$O$10001,14,FALSE)</f>
        <v>Takeaway</v>
      </c>
      <c r="H5784" s="1">
        <f>VLOOKUP(A5784,Cafe_sales!$A$1:$O$10001,15,FALSE)</f>
        <v>45130</v>
      </c>
    </row>
    <row r="5785" spans="1:8" hidden="1" x14ac:dyDescent="0.35">
      <c r="A5785" t="s">
        <v>4632</v>
      </c>
      <c r="B5785" t="str">
        <f>VLOOKUP(A5785,Cafe_sales!$A$1:$O$10001,9,FALSE)</f>
        <v>Juice</v>
      </c>
      <c r="C5785">
        <f>VLOOKUP(A5785,Cafe_sales!$A$1:$O$10001,10,FALSE)</f>
        <v>1</v>
      </c>
      <c r="D5785">
        <f>VLOOKUP(A5785,Cafe_sales!$A$1:$O$10001,11,FALSE)</f>
        <v>1</v>
      </c>
      <c r="E5785">
        <f>VLOOKUP(A5785,Cafe_sales!$A$1:$O$10001,12,FALSE)</f>
        <v>1</v>
      </c>
      <c r="F5785" t="str">
        <f>VLOOKUP(A5785,Cafe_sales!$A$1:$O$10001,13,FALSE)</f>
        <v>Default mode</v>
      </c>
      <c r="G5785" t="str">
        <f>VLOOKUP(A5785,Cafe_sales!$A$1:$O$10001,14,FALSE)</f>
        <v>Takeaway</v>
      </c>
      <c r="H5785" s="1">
        <f>VLOOKUP(A5785,Cafe_sales!$A$1:$O$10001,15,FALSE)</f>
        <v>45054</v>
      </c>
    </row>
    <row r="5786" spans="1:8" hidden="1" x14ac:dyDescent="0.35">
      <c r="A5786" t="s">
        <v>6098</v>
      </c>
      <c r="B5786" t="str">
        <f>VLOOKUP(A5786,Cafe_sales!$A$1:$O$10001,9,FALSE)</f>
        <v>Cake</v>
      </c>
      <c r="C5786">
        <f>VLOOKUP(A5786,Cafe_sales!$A$1:$O$10001,10,FALSE)</f>
        <v>4</v>
      </c>
      <c r="D5786">
        <f>VLOOKUP(A5786,Cafe_sales!$A$1:$O$10001,11,FALSE)</f>
        <v>3</v>
      </c>
      <c r="E5786">
        <f>VLOOKUP(A5786,Cafe_sales!$A$1:$O$10001,12,FALSE)</f>
        <v>12</v>
      </c>
      <c r="F5786" t="str">
        <f>VLOOKUP(A5786,Cafe_sales!$A$1:$O$10001,13,FALSE)</f>
        <v>Credit Card</v>
      </c>
      <c r="G5786" t="str">
        <f>VLOOKUP(A5786,Cafe_sales!$A$1:$O$10001,14,FALSE)</f>
        <v>Takeaway</v>
      </c>
      <c r="H5786" s="1">
        <f>VLOOKUP(A5786,Cafe_sales!$A$1:$O$10001,15,FALSE)</f>
        <v>45018</v>
      </c>
    </row>
    <row r="5787" spans="1:8" x14ac:dyDescent="0.35">
      <c r="A5787" t="s">
        <v>5918</v>
      </c>
      <c r="B5787" t="str">
        <f>VLOOKUP(A5787,Cafe_sales!$A$1:$O$10001,9,FALSE)</f>
        <v>UNKNOWN</v>
      </c>
      <c r="C5787" s="6">
        <f>VLOOKUP(A5787,Cafe_sales!$A$1:$O$10001,10,FALSE)</f>
        <v>3</v>
      </c>
      <c r="D5787" s="10">
        <f>VLOOKUP(A5787,Cafe_sales!$A$1:$O$10001,11,FALSE)</f>
        <v>3</v>
      </c>
      <c r="E5787" s="6">
        <f>VLOOKUP(A5787,Cafe_sales!$A$1:$O$10001,12,FALSE)</f>
        <v>9</v>
      </c>
      <c r="F5787" t="str">
        <f>VLOOKUP(A5787,Cafe_sales!$A$1:$O$10001,13,FALSE)</f>
        <v>Digital Wallet</v>
      </c>
      <c r="G5787" t="str">
        <f>VLOOKUP(A5787,Cafe_sales!$A$1:$O$10001,14,FALSE)</f>
        <v>UNKNOWN</v>
      </c>
      <c r="H5787" s="8">
        <f>VLOOKUP(A5787,Cafe_sales!$A$1:$O$10001,15,FALSE)</f>
        <v>45282</v>
      </c>
    </row>
    <row r="5788" spans="1:8" x14ac:dyDescent="0.35">
      <c r="A5788" t="s">
        <v>2470</v>
      </c>
      <c r="B5788" t="str">
        <f>VLOOKUP(A5788,Cafe_sales!$A$1:$O$10001,9,FALSE)</f>
        <v>Tea</v>
      </c>
      <c r="C5788" s="6">
        <f>VLOOKUP(A5788,Cafe_sales!$A$1:$O$10001,10,FALSE)</f>
        <v>3</v>
      </c>
      <c r="D5788" s="10">
        <f>VLOOKUP(A5788,Cafe_sales!$A$1:$O$10001,11,FALSE)</f>
        <v>1.5</v>
      </c>
      <c r="E5788" s="6">
        <f>VLOOKUP(A5788,Cafe_sales!$A$1:$O$10001,12,FALSE)</f>
        <v>4.5</v>
      </c>
      <c r="F5788" t="str">
        <f>VLOOKUP(A5788,Cafe_sales!$A$1:$O$10001,13,FALSE)</f>
        <v>UNKNOWN</v>
      </c>
      <c r="G5788" t="str">
        <f>VLOOKUP(A5788,Cafe_sales!$A$1:$O$10001,14,FALSE)</f>
        <v>UNKNOWN</v>
      </c>
      <c r="H5788" s="8">
        <f>VLOOKUP(A5788,Cafe_sales!$A$1:$O$10001,15,FALSE)</f>
        <v>45184</v>
      </c>
    </row>
    <row r="5789" spans="1:8" x14ac:dyDescent="0.35">
      <c r="A5789" t="s">
        <v>5874</v>
      </c>
      <c r="B5789" t="str">
        <f>VLOOKUP(A5789,Cafe_sales!$A$1:$O$10001,9,FALSE)</f>
        <v>UNKNOWN</v>
      </c>
      <c r="C5789" s="6">
        <f>VLOOKUP(A5789,Cafe_sales!$A$1:$O$10001,10,FALSE)</f>
        <v>1</v>
      </c>
      <c r="D5789" s="10">
        <f>VLOOKUP(A5789,Cafe_sales!$A$1:$O$10001,11,FALSE)</f>
        <v>3</v>
      </c>
      <c r="E5789" s="6">
        <f>VLOOKUP(A5789,Cafe_sales!$A$1:$O$10001,12,FALSE)</f>
        <v>3</v>
      </c>
      <c r="F5789" t="str">
        <f>VLOOKUP(A5789,Cafe_sales!$A$1:$O$10001,13,FALSE)</f>
        <v>Default mode</v>
      </c>
      <c r="G5789" t="str">
        <f>VLOOKUP(A5789,Cafe_sales!$A$1:$O$10001,14,FALSE)</f>
        <v>UNKNOWN</v>
      </c>
      <c r="H5789" s="8">
        <f>VLOOKUP(A5789,Cafe_sales!$A$1:$O$10001,15,FALSE)</f>
        <v>44927</v>
      </c>
    </row>
    <row r="5790" spans="1:8" x14ac:dyDescent="0.35">
      <c r="A5790" t="s">
        <v>1066</v>
      </c>
      <c r="B5790" t="str">
        <f>VLOOKUP(A5790,Cafe_sales!$A$1:$O$10001,9,FALSE)</f>
        <v>Cake</v>
      </c>
      <c r="C5790" s="6">
        <f>VLOOKUP(A5790,Cafe_sales!$A$1:$O$10001,10,FALSE)</f>
        <v>5</v>
      </c>
      <c r="D5790" s="10">
        <f>VLOOKUP(A5790,Cafe_sales!$A$1:$O$10001,11,FALSE)</f>
        <v>3</v>
      </c>
      <c r="E5790" s="6">
        <f>VLOOKUP(A5790,Cafe_sales!$A$1:$O$10001,12,FALSE)</f>
        <v>15</v>
      </c>
      <c r="F5790" t="str">
        <f>VLOOKUP(A5790,Cafe_sales!$A$1:$O$10001,13,FALSE)</f>
        <v>UNKNOWN</v>
      </c>
      <c r="G5790" t="str">
        <f>VLOOKUP(A5790,Cafe_sales!$A$1:$O$10001,14,FALSE)</f>
        <v>In-store</v>
      </c>
      <c r="H5790" s="8">
        <f>VLOOKUP(A5790,Cafe_sales!$A$1:$O$10001,15,FALSE)</f>
        <v>45079</v>
      </c>
    </row>
    <row r="5791" spans="1:8" hidden="1" x14ac:dyDescent="0.35">
      <c r="A5791" t="s">
        <v>9064</v>
      </c>
      <c r="B5791" t="str">
        <f>VLOOKUP(A5791,Cafe_sales!$A$1:$O$10001,9,FALSE)</f>
        <v>Smoothie</v>
      </c>
      <c r="C5791">
        <f>VLOOKUP(A5791,Cafe_sales!$A$1:$O$10001,10,FALSE)</f>
        <v>5</v>
      </c>
      <c r="D5791">
        <f>VLOOKUP(A5791,Cafe_sales!$A$1:$O$10001,11,FALSE)</f>
        <v>4</v>
      </c>
      <c r="E5791">
        <f>VLOOKUP(A5791,Cafe_sales!$A$1:$O$10001,12,FALSE)</f>
        <v>20</v>
      </c>
      <c r="F5791" t="str">
        <f>VLOOKUP(A5791,Cafe_sales!$A$1:$O$10001,13,FALSE)</f>
        <v>Default mode</v>
      </c>
      <c r="G5791" t="str">
        <f>VLOOKUP(A5791,Cafe_sales!$A$1:$O$10001,14,FALSE)</f>
        <v>Takeaway</v>
      </c>
      <c r="H5791" s="1">
        <f>VLOOKUP(A5791,Cafe_sales!$A$1:$O$10001,15,FALSE)</f>
        <v>45284</v>
      </c>
    </row>
    <row r="5792" spans="1:8" hidden="1" x14ac:dyDescent="0.35">
      <c r="A5792" t="s">
        <v>9922</v>
      </c>
      <c r="B5792" t="str">
        <f>VLOOKUP(A5792,Cafe_sales!$A$1:$O$10001,9,FALSE)</f>
        <v>Juice</v>
      </c>
      <c r="C5792">
        <f>VLOOKUP(A5792,Cafe_sales!$A$1:$O$10001,10,FALSE)</f>
        <v>1</v>
      </c>
      <c r="D5792">
        <f>VLOOKUP(A5792,Cafe_sales!$A$1:$O$10001,11,FALSE)</f>
        <v>3</v>
      </c>
      <c r="E5792">
        <f>VLOOKUP(A5792,Cafe_sales!$A$1:$O$10001,12,FALSE)</f>
        <v>3</v>
      </c>
      <c r="F5792" t="str">
        <f>VLOOKUP(A5792,Cafe_sales!$A$1:$O$10001,13,FALSE)</f>
        <v>Cash</v>
      </c>
      <c r="G5792" t="str">
        <f>VLOOKUP(A5792,Cafe_sales!$A$1:$O$10001,14,FALSE)</f>
        <v>Takeaway</v>
      </c>
      <c r="H5792" s="1">
        <f>VLOOKUP(A5792,Cafe_sales!$A$1:$O$10001,15,FALSE)</f>
        <v>45223</v>
      </c>
    </row>
    <row r="5793" spans="1:8" hidden="1" x14ac:dyDescent="0.35">
      <c r="A5793" t="s">
        <v>5458</v>
      </c>
      <c r="B5793" t="str">
        <f>VLOOKUP(A5793,Cafe_sales!$A$1:$O$10001,9,FALSE)</f>
        <v>Salad</v>
      </c>
      <c r="C5793">
        <f>VLOOKUP(A5793,Cafe_sales!$A$1:$O$10001,10,FALSE)</f>
        <v>1</v>
      </c>
      <c r="D5793">
        <f>VLOOKUP(A5793,Cafe_sales!$A$1:$O$10001,11,FALSE)</f>
        <v>5</v>
      </c>
      <c r="E5793">
        <f>VLOOKUP(A5793,Cafe_sales!$A$1:$O$10001,12,FALSE)</f>
        <v>5</v>
      </c>
      <c r="F5793" t="str">
        <f>VLOOKUP(A5793,Cafe_sales!$A$1:$O$10001,13,FALSE)</f>
        <v>Default mode</v>
      </c>
      <c r="G5793" t="str">
        <f>VLOOKUP(A5793,Cafe_sales!$A$1:$O$10001,14,FALSE)</f>
        <v>Takeaway</v>
      </c>
      <c r="H5793" s="1">
        <f>VLOOKUP(A5793,Cafe_sales!$A$1:$O$10001,15,FALSE)</f>
        <v>45225</v>
      </c>
    </row>
    <row r="5794" spans="1:8" x14ac:dyDescent="0.35">
      <c r="A5794" t="s">
        <v>1706</v>
      </c>
      <c r="B5794" t="str">
        <f>VLOOKUP(A5794,Cafe_sales!$A$1:$O$10001,9,FALSE)</f>
        <v>Juice</v>
      </c>
      <c r="C5794" s="6">
        <f>VLOOKUP(A5794,Cafe_sales!$A$1:$O$10001,10,FALSE)</f>
        <v>5</v>
      </c>
      <c r="D5794" s="10">
        <f>VLOOKUP(A5794,Cafe_sales!$A$1:$O$10001,11,FALSE)</f>
        <v>3</v>
      </c>
      <c r="E5794" s="6">
        <f>VLOOKUP(A5794,Cafe_sales!$A$1:$O$10001,12,FALSE)</f>
        <v>15</v>
      </c>
      <c r="F5794" t="str">
        <f>VLOOKUP(A5794,Cafe_sales!$A$1:$O$10001,13,FALSE)</f>
        <v>Credit Card</v>
      </c>
      <c r="G5794" t="str">
        <f>VLOOKUP(A5794,Cafe_sales!$A$1:$O$10001,14,FALSE)</f>
        <v>In-store</v>
      </c>
      <c r="H5794" s="8">
        <f>VLOOKUP(A5794,Cafe_sales!$A$1:$O$10001,15,FALSE)</f>
        <v>45204</v>
      </c>
    </row>
    <row r="5795" spans="1:8" x14ac:dyDescent="0.35">
      <c r="A5795" t="s">
        <v>3952</v>
      </c>
      <c r="B5795" t="str">
        <f>VLOOKUP(A5795,Cafe_sales!$A$1:$O$10001,9,FALSE)</f>
        <v>Cake</v>
      </c>
      <c r="C5795" s="6">
        <f>VLOOKUP(A5795,Cafe_sales!$A$1:$O$10001,10,FALSE)</f>
        <v>5</v>
      </c>
      <c r="D5795" s="10">
        <f>VLOOKUP(A5795,Cafe_sales!$A$1:$O$10001,11,FALSE)</f>
        <v>3</v>
      </c>
      <c r="E5795" s="6">
        <f>VLOOKUP(A5795,Cafe_sales!$A$1:$O$10001,12,FALSE)</f>
        <v>15</v>
      </c>
      <c r="F5795" t="str">
        <f>VLOOKUP(A5795,Cafe_sales!$A$1:$O$10001,13,FALSE)</f>
        <v>Digital Wallet</v>
      </c>
      <c r="G5795" t="str">
        <f>VLOOKUP(A5795,Cafe_sales!$A$1:$O$10001,14,FALSE)</f>
        <v>In-store</v>
      </c>
      <c r="H5795" s="8">
        <f>VLOOKUP(A5795,Cafe_sales!$A$1:$O$10001,15,FALSE)</f>
        <v>44954</v>
      </c>
    </row>
    <row r="5796" spans="1:8" x14ac:dyDescent="0.35">
      <c r="A5796" t="s">
        <v>1158</v>
      </c>
      <c r="B5796" t="str">
        <f>VLOOKUP(A5796,Cafe_sales!$A$1:$O$10001,9,FALSE)</f>
        <v>Sandwich</v>
      </c>
      <c r="C5796" s="6">
        <f>VLOOKUP(A5796,Cafe_sales!$A$1:$O$10001,10,FALSE)</f>
        <v>1</v>
      </c>
      <c r="D5796" s="10">
        <f>VLOOKUP(A5796,Cafe_sales!$A$1:$O$10001,11,FALSE)</f>
        <v>4</v>
      </c>
      <c r="E5796" s="6">
        <f>VLOOKUP(A5796,Cafe_sales!$A$1:$O$10001,12,FALSE)</f>
        <v>4</v>
      </c>
      <c r="F5796" t="str">
        <f>VLOOKUP(A5796,Cafe_sales!$A$1:$O$10001,13,FALSE)</f>
        <v>Cash</v>
      </c>
      <c r="G5796" t="str">
        <f>VLOOKUP(A5796,Cafe_sales!$A$1:$O$10001,14,FALSE)</f>
        <v>In-store</v>
      </c>
      <c r="H5796" s="8">
        <f>VLOOKUP(A5796,Cafe_sales!$A$1:$O$10001,15,FALSE)</f>
        <v>44938</v>
      </c>
    </row>
    <row r="5797" spans="1:8" hidden="1" x14ac:dyDescent="0.35">
      <c r="A5797" t="s">
        <v>8415</v>
      </c>
      <c r="B5797" t="str">
        <f>VLOOKUP(A5797,Cafe_sales!$A$1:$O$10001,9,FALSE)</f>
        <v>UNKNOWN</v>
      </c>
      <c r="C5797">
        <f>VLOOKUP(A5797,Cafe_sales!$A$1:$O$10001,10,FALSE)</f>
        <v>5</v>
      </c>
      <c r="D5797">
        <f>VLOOKUP(A5797,Cafe_sales!$A$1:$O$10001,11,FALSE)</f>
        <v>4</v>
      </c>
      <c r="E5797">
        <f>VLOOKUP(A5797,Cafe_sales!$A$1:$O$10001,12,FALSE)</f>
        <v>20</v>
      </c>
      <c r="F5797" t="str">
        <f>VLOOKUP(A5797,Cafe_sales!$A$1:$O$10001,13,FALSE)</f>
        <v>Default mode</v>
      </c>
      <c r="G5797" t="str">
        <f>VLOOKUP(A5797,Cafe_sales!$A$1:$O$10001,14,FALSE)</f>
        <v>Takeaway</v>
      </c>
      <c r="H5797" s="1">
        <f>VLOOKUP(A5797,Cafe_sales!$A$1:$O$10001,15,FALSE)</f>
        <v>45008</v>
      </c>
    </row>
    <row r="5798" spans="1:8" x14ac:dyDescent="0.35">
      <c r="A5798" t="s">
        <v>9785</v>
      </c>
      <c r="B5798" t="str">
        <f>VLOOKUP(A5798,Cafe_sales!$A$1:$O$10001,9,FALSE)</f>
        <v>Tea</v>
      </c>
      <c r="C5798" s="6">
        <f>VLOOKUP(A5798,Cafe_sales!$A$1:$O$10001,10,FALSE)</f>
        <v>1</v>
      </c>
      <c r="D5798" s="10">
        <f>VLOOKUP(A5798,Cafe_sales!$A$1:$O$10001,11,FALSE)</f>
        <v>1.5</v>
      </c>
      <c r="E5798" s="6">
        <f>VLOOKUP(A5798,Cafe_sales!$A$1:$O$10001,12,FALSE)</f>
        <v>1.5</v>
      </c>
      <c r="F5798" t="str">
        <f>VLOOKUP(A5798,Cafe_sales!$A$1:$O$10001,13,FALSE)</f>
        <v>Default mode</v>
      </c>
      <c r="G5798" t="str">
        <f>VLOOKUP(A5798,Cafe_sales!$A$1:$O$10001,14,FALSE)</f>
        <v>In-store</v>
      </c>
      <c r="H5798" s="8">
        <f>VLOOKUP(A5798,Cafe_sales!$A$1:$O$10001,15,FALSE)</f>
        <v>45213</v>
      </c>
    </row>
    <row r="5799" spans="1:8" hidden="1" x14ac:dyDescent="0.35">
      <c r="A5799" t="s">
        <v>1209</v>
      </c>
      <c r="B5799" t="str">
        <f>VLOOKUP(A5799,Cafe_sales!$A$1:$O$10001,9,FALSE)</f>
        <v>UNKNOWN</v>
      </c>
      <c r="C5799">
        <f>VLOOKUP(A5799,Cafe_sales!$A$1:$O$10001,10,FALSE)</f>
        <v>2</v>
      </c>
      <c r="D5799">
        <f>VLOOKUP(A5799,Cafe_sales!$A$1:$O$10001,11,FALSE)</f>
        <v>1</v>
      </c>
      <c r="E5799">
        <f>VLOOKUP(A5799,Cafe_sales!$A$1:$O$10001,12,FALSE)</f>
        <v>2</v>
      </c>
      <c r="F5799" t="str">
        <f>VLOOKUP(A5799,Cafe_sales!$A$1:$O$10001,13,FALSE)</f>
        <v>Digital Wallet</v>
      </c>
      <c r="G5799" t="str">
        <f>VLOOKUP(A5799,Cafe_sales!$A$1:$O$10001,14,FALSE)</f>
        <v>Takeaway</v>
      </c>
      <c r="H5799" s="1">
        <f>VLOOKUP(A5799,Cafe_sales!$A$1:$O$10001,15,FALSE)</f>
        <v>44986</v>
      </c>
    </row>
    <row r="5800" spans="1:8" hidden="1" x14ac:dyDescent="0.35">
      <c r="A5800" t="s">
        <v>1739</v>
      </c>
      <c r="B5800" t="str">
        <f>VLOOKUP(A5800,Cafe_sales!$A$1:$O$10001,9,FALSE)</f>
        <v>Salad</v>
      </c>
      <c r="C5800">
        <f>VLOOKUP(A5800,Cafe_sales!$A$1:$O$10001,10,FALSE)</f>
        <v>1</v>
      </c>
      <c r="D5800">
        <f>VLOOKUP(A5800,Cafe_sales!$A$1:$O$10001,11,FALSE)</f>
        <v>5</v>
      </c>
      <c r="E5800">
        <f>VLOOKUP(A5800,Cafe_sales!$A$1:$O$10001,12,FALSE)</f>
        <v>5</v>
      </c>
      <c r="F5800" t="str">
        <f>VLOOKUP(A5800,Cafe_sales!$A$1:$O$10001,13,FALSE)</f>
        <v>Credit Card</v>
      </c>
      <c r="G5800" t="str">
        <f>VLOOKUP(A5800,Cafe_sales!$A$1:$O$10001,14,FALSE)</f>
        <v>Takeaway</v>
      </c>
      <c r="H5800" s="1">
        <f>VLOOKUP(A5800,Cafe_sales!$A$1:$O$10001,15,FALSE)</f>
        <v>45063</v>
      </c>
    </row>
    <row r="5801" spans="1:8" hidden="1" x14ac:dyDescent="0.35">
      <c r="A5801" t="s">
        <v>4693</v>
      </c>
      <c r="B5801" t="str">
        <f>VLOOKUP(A5801,Cafe_sales!$A$1:$O$10001,9,FALSE)</f>
        <v>Juice</v>
      </c>
      <c r="C5801">
        <f>VLOOKUP(A5801,Cafe_sales!$A$1:$O$10001,10,FALSE)</f>
        <v>5</v>
      </c>
      <c r="D5801">
        <f>VLOOKUP(A5801,Cafe_sales!$A$1:$O$10001,11,FALSE)</f>
        <v>3</v>
      </c>
      <c r="E5801">
        <f>VLOOKUP(A5801,Cafe_sales!$A$1:$O$10001,12,FALSE)</f>
        <v>15</v>
      </c>
      <c r="F5801" t="str">
        <f>VLOOKUP(A5801,Cafe_sales!$A$1:$O$10001,13,FALSE)</f>
        <v>Cash</v>
      </c>
      <c r="G5801" t="str">
        <f>VLOOKUP(A5801,Cafe_sales!$A$1:$O$10001,14,FALSE)</f>
        <v>Takeaway</v>
      </c>
      <c r="H5801" s="1">
        <f>VLOOKUP(A5801,Cafe_sales!$A$1:$O$10001,15,FALSE)</f>
        <v>45097</v>
      </c>
    </row>
    <row r="5802" spans="1:8" hidden="1" x14ac:dyDescent="0.35">
      <c r="A5802" t="s">
        <v>5265</v>
      </c>
      <c r="B5802" t="str">
        <f>VLOOKUP(A5802,Cafe_sales!$A$1:$O$10001,9,FALSE)</f>
        <v>Smoothie</v>
      </c>
      <c r="C5802">
        <f>VLOOKUP(A5802,Cafe_sales!$A$1:$O$10001,10,FALSE)</f>
        <v>5</v>
      </c>
      <c r="D5802">
        <f>VLOOKUP(A5802,Cafe_sales!$A$1:$O$10001,11,FALSE)</f>
        <v>4</v>
      </c>
      <c r="E5802">
        <f>VLOOKUP(A5802,Cafe_sales!$A$1:$O$10001,12,FALSE)</f>
        <v>20</v>
      </c>
      <c r="F5802" t="str">
        <f>VLOOKUP(A5802,Cafe_sales!$A$1:$O$10001,13,FALSE)</f>
        <v>Cash</v>
      </c>
      <c r="G5802" t="str">
        <f>VLOOKUP(A5802,Cafe_sales!$A$1:$O$10001,14,FALSE)</f>
        <v>Takeaway</v>
      </c>
      <c r="H5802" s="1">
        <f>VLOOKUP(A5802,Cafe_sales!$A$1:$O$10001,15,FALSE)</f>
        <v>45023</v>
      </c>
    </row>
    <row r="5803" spans="1:8" x14ac:dyDescent="0.35">
      <c r="A5803" t="s">
        <v>3557</v>
      </c>
      <c r="B5803" t="str">
        <f>VLOOKUP(A5803,Cafe_sales!$A$1:$O$10001,9,FALSE)</f>
        <v>Salad</v>
      </c>
      <c r="C5803" s="6">
        <f>VLOOKUP(A5803,Cafe_sales!$A$1:$O$10001,10,FALSE)</f>
        <v>1</v>
      </c>
      <c r="D5803" s="10">
        <f>VLOOKUP(A5803,Cafe_sales!$A$1:$O$10001,11,FALSE)</f>
        <v>2.9758879113717822</v>
      </c>
      <c r="E5803" s="6">
        <f>VLOOKUP(A5803,Cafe_sales!$A$1:$O$10001,12,FALSE)</f>
        <v>5</v>
      </c>
      <c r="F5803" t="str">
        <f>VLOOKUP(A5803,Cafe_sales!$A$1:$O$10001,13,FALSE)</f>
        <v>Default mode</v>
      </c>
      <c r="G5803" t="str">
        <f>VLOOKUP(A5803,Cafe_sales!$A$1:$O$10001,14,FALSE)</f>
        <v>UNKNOWN</v>
      </c>
      <c r="H5803" s="8">
        <f>VLOOKUP(A5803,Cafe_sales!$A$1:$O$10001,15,FALSE)</f>
        <v>45073</v>
      </c>
    </row>
    <row r="5804" spans="1:8" x14ac:dyDescent="0.35">
      <c r="A5804" t="s">
        <v>2097</v>
      </c>
      <c r="B5804" t="str">
        <f>VLOOKUP(A5804,Cafe_sales!$A$1:$O$10001,9,FALSE)</f>
        <v>Juice</v>
      </c>
      <c r="C5804" s="6">
        <f>VLOOKUP(A5804,Cafe_sales!$A$1:$O$10001,10,FALSE)</f>
        <v>1</v>
      </c>
      <c r="D5804" s="10">
        <f>VLOOKUP(A5804,Cafe_sales!$A$1:$O$10001,11,FALSE)</f>
        <v>3</v>
      </c>
      <c r="E5804" s="6">
        <f>VLOOKUP(A5804,Cafe_sales!$A$1:$O$10001,12,FALSE)</f>
        <v>3</v>
      </c>
      <c r="F5804" t="str">
        <f>VLOOKUP(A5804,Cafe_sales!$A$1:$O$10001,13,FALSE)</f>
        <v>Digital Wallet</v>
      </c>
      <c r="G5804" t="str">
        <f>VLOOKUP(A5804,Cafe_sales!$A$1:$O$10001,14,FALSE)</f>
        <v>UNKNOWN</v>
      </c>
      <c r="H5804" s="8">
        <f>VLOOKUP(A5804,Cafe_sales!$A$1:$O$10001,15,FALSE)</f>
        <v>44971</v>
      </c>
    </row>
    <row r="5805" spans="1:8" x14ac:dyDescent="0.35">
      <c r="A5805" t="s">
        <v>5901</v>
      </c>
      <c r="B5805" t="str">
        <f>VLOOKUP(A5805,Cafe_sales!$A$1:$O$10001,9,FALSE)</f>
        <v>Cookie</v>
      </c>
      <c r="C5805" s="6">
        <f>VLOOKUP(A5805,Cafe_sales!$A$1:$O$10001,10,FALSE)</f>
        <v>1</v>
      </c>
      <c r="D5805" s="10">
        <f>VLOOKUP(A5805,Cafe_sales!$A$1:$O$10001,11,FALSE)</f>
        <v>1</v>
      </c>
      <c r="E5805" s="6">
        <f>VLOOKUP(A5805,Cafe_sales!$A$1:$O$10001,12,FALSE)</f>
        <v>1</v>
      </c>
      <c r="F5805" t="str">
        <f>VLOOKUP(A5805,Cafe_sales!$A$1:$O$10001,13,FALSE)</f>
        <v>Default mode</v>
      </c>
      <c r="G5805" t="str">
        <f>VLOOKUP(A5805,Cafe_sales!$A$1:$O$10001,14,FALSE)</f>
        <v>In-store</v>
      </c>
      <c r="H5805" s="8">
        <f>VLOOKUP(A5805,Cafe_sales!$A$1:$O$10001,15,FALSE)</f>
        <v>44960</v>
      </c>
    </row>
    <row r="5806" spans="1:8" hidden="1" x14ac:dyDescent="0.35">
      <c r="A5806" t="s">
        <v>4774</v>
      </c>
      <c r="B5806" t="str">
        <f>VLOOKUP(A5806,Cafe_sales!$A$1:$O$10001,9,FALSE)</f>
        <v>Salad</v>
      </c>
      <c r="C5806">
        <f>VLOOKUP(A5806,Cafe_sales!$A$1:$O$10001,10,FALSE)</f>
        <v>5</v>
      </c>
      <c r="D5806">
        <f>VLOOKUP(A5806,Cafe_sales!$A$1:$O$10001,11,FALSE)</f>
        <v>5</v>
      </c>
      <c r="E5806">
        <f>VLOOKUP(A5806,Cafe_sales!$A$1:$O$10001,12,FALSE)</f>
        <v>25</v>
      </c>
      <c r="F5806" t="str">
        <f>VLOOKUP(A5806,Cafe_sales!$A$1:$O$10001,13,FALSE)</f>
        <v>Digital Wallet</v>
      </c>
      <c r="G5806" t="str">
        <f>VLOOKUP(A5806,Cafe_sales!$A$1:$O$10001,14,FALSE)</f>
        <v>Takeaway</v>
      </c>
      <c r="H5806" s="1">
        <f>VLOOKUP(A5806,Cafe_sales!$A$1:$O$10001,15,FALSE)</f>
        <v>45028</v>
      </c>
    </row>
    <row r="5807" spans="1:8" hidden="1" x14ac:dyDescent="0.35">
      <c r="A5807" t="s">
        <v>3928</v>
      </c>
      <c r="B5807" t="str">
        <f>VLOOKUP(A5807,Cafe_sales!$A$1:$O$10001,9,FALSE)</f>
        <v>Salad</v>
      </c>
      <c r="C5807">
        <f>VLOOKUP(A5807,Cafe_sales!$A$1:$O$10001,10,FALSE)</f>
        <v>2</v>
      </c>
      <c r="D5807">
        <f>VLOOKUP(A5807,Cafe_sales!$A$1:$O$10001,11,FALSE)</f>
        <v>5</v>
      </c>
      <c r="E5807">
        <f>VLOOKUP(A5807,Cafe_sales!$A$1:$O$10001,12,FALSE)</f>
        <v>10</v>
      </c>
      <c r="F5807" t="str">
        <f>VLOOKUP(A5807,Cafe_sales!$A$1:$O$10001,13,FALSE)</f>
        <v>Cash</v>
      </c>
      <c r="G5807" t="str">
        <f>VLOOKUP(A5807,Cafe_sales!$A$1:$O$10001,14,FALSE)</f>
        <v>Takeaway</v>
      </c>
      <c r="H5807" s="1">
        <f>VLOOKUP(A5807,Cafe_sales!$A$1:$O$10001,15,FALSE)</f>
        <v>44941</v>
      </c>
    </row>
    <row r="5808" spans="1:8" hidden="1" x14ac:dyDescent="0.35">
      <c r="A5808" t="s">
        <v>1214</v>
      </c>
      <c r="B5808" t="str">
        <f>VLOOKUP(A5808,Cafe_sales!$A$1:$O$10001,9,FALSE)</f>
        <v>Cookie</v>
      </c>
      <c r="C5808">
        <f>VLOOKUP(A5808,Cafe_sales!$A$1:$O$10001,10,FALSE)</f>
        <v>2</v>
      </c>
      <c r="D5808">
        <f>VLOOKUP(A5808,Cafe_sales!$A$1:$O$10001,11,FALSE)</f>
        <v>1</v>
      </c>
      <c r="E5808">
        <f>VLOOKUP(A5808,Cafe_sales!$A$1:$O$10001,12,FALSE)</f>
        <v>2</v>
      </c>
      <c r="F5808" t="str">
        <f>VLOOKUP(A5808,Cafe_sales!$A$1:$O$10001,13,FALSE)</f>
        <v>Credit Card</v>
      </c>
      <c r="G5808" t="str">
        <f>VLOOKUP(A5808,Cafe_sales!$A$1:$O$10001,14,FALSE)</f>
        <v>Takeaway</v>
      </c>
      <c r="H5808" s="1">
        <f>VLOOKUP(A5808,Cafe_sales!$A$1:$O$10001,15,FALSE)</f>
        <v>45160</v>
      </c>
    </row>
    <row r="5809" spans="1:8" x14ac:dyDescent="0.35">
      <c r="A5809" t="s">
        <v>1332</v>
      </c>
      <c r="B5809" t="str">
        <f>VLOOKUP(A5809,Cafe_sales!$A$1:$O$10001,9,FALSE)</f>
        <v>Tea</v>
      </c>
      <c r="C5809" s="6">
        <f>VLOOKUP(A5809,Cafe_sales!$A$1:$O$10001,10,FALSE)</f>
        <v>2</v>
      </c>
      <c r="D5809" s="10">
        <f>VLOOKUP(A5809,Cafe_sales!$A$1:$O$10001,11,FALSE)</f>
        <v>1.5</v>
      </c>
      <c r="E5809" s="6">
        <f>VLOOKUP(A5809,Cafe_sales!$A$1:$O$10001,12,FALSE)</f>
        <v>3</v>
      </c>
      <c r="F5809" t="str">
        <f>VLOOKUP(A5809,Cafe_sales!$A$1:$O$10001,13,FALSE)</f>
        <v>Default mode</v>
      </c>
      <c r="G5809" t="str">
        <f>VLOOKUP(A5809,Cafe_sales!$A$1:$O$10001,14,FALSE)</f>
        <v>In-store</v>
      </c>
      <c r="H5809" s="8">
        <f>VLOOKUP(A5809,Cafe_sales!$A$1:$O$10001,15,FALSE)</f>
        <v>45175</v>
      </c>
    </row>
    <row r="5810" spans="1:8" hidden="1" x14ac:dyDescent="0.35">
      <c r="A5810" t="s">
        <v>3587</v>
      </c>
      <c r="B5810" t="str">
        <f>VLOOKUP(A5810,Cafe_sales!$A$1:$O$10001,9,FALSE)</f>
        <v>Tea</v>
      </c>
      <c r="C5810">
        <f>VLOOKUP(A5810,Cafe_sales!$A$1:$O$10001,10,FALSE)</f>
        <v>2</v>
      </c>
      <c r="D5810">
        <f>VLOOKUP(A5810,Cafe_sales!$A$1:$O$10001,11,FALSE)</f>
        <v>1.5</v>
      </c>
      <c r="E5810">
        <f>VLOOKUP(A5810,Cafe_sales!$A$1:$O$10001,12,FALSE)</f>
        <v>3</v>
      </c>
      <c r="F5810" t="str">
        <f>VLOOKUP(A5810,Cafe_sales!$A$1:$O$10001,13,FALSE)</f>
        <v>Digital Wallet</v>
      </c>
      <c r="G5810" t="str">
        <f>VLOOKUP(A5810,Cafe_sales!$A$1:$O$10001,14,FALSE)</f>
        <v>Takeaway</v>
      </c>
      <c r="H5810" s="1">
        <f>VLOOKUP(A5810,Cafe_sales!$A$1:$O$10001,15,FALSE)</f>
        <v>45136</v>
      </c>
    </row>
    <row r="5811" spans="1:8" hidden="1" x14ac:dyDescent="0.35">
      <c r="A5811" t="s">
        <v>6297</v>
      </c>
      <c r="B5811" t="str">
        <f>VLOOKUP(A5811,Cafe_sales!$A$1:$O$10001,9,FALSE)</f>
        <v>Cake</v>
      </c>
      <c r="C5811">
        <f>VLOOKUP(A5811,Cafe_sales!$A$1:$O$10001,10,FALSE)</f>
        <v>1</v>
      </c>
      <c r="D5811">
        <f>VLOOKUP(A5811,Cafe_sales!$A$1:$O$10001,11,FALSE)</f>
        <v>3</v>
      </c>
      <c r="E5811">
        <f>VLOOKUP(A5811,Cafe_sales!$A$1:$O$10001,12,FALSE)</f>
        <v>3</v>
      </c>
      <c r="F5811" t="str">
        <f>VLOOKUP(A5811,Cafe_sales!$A$1:$O$10001,13,FALSE)</f>
        <v>Digital Wallet</v>
      </c>
      <c r="G5811" t="str">
        <f>VLOOKUP(A5811,Cafe_sales!$A$1:$O$10001,14,FALSE)</f>
        <v>Takeaway</v>
      </c>
      <c r="H5811" s="1">
        <f>VLOOKUP(A5811,Cafe_sales!$A$1:$O$10001,15,FALSE)</f>
        <v>45119</v>
      </c>
    </row>
    <row r="5812" spans="1:8" x14ac:dyDescent="0.35">
      <c r="A5812" t="s">
        <v>6698</v>
      </c>
      <c r="B5812" t="str">
        <f>VLOOKUP(A5812,Cafe_sales!$A$1:$O$10001,9,FALSE)</f>
        <v>Cake</v>
      </c>
      <c r="C5812" s="6">
        <f>VLOOKUP(A5812,Cafe_sales!$A$1:$O$10001,10,FALSE)</f>
        <v>5</v>
      </c>
      <c r="D5812" s="10">
        <f>VLOOKUP(A5812,Cafe_sales!$A$1:$O$10001,11,FALSE)</f>
        <v>3</v>
      </c>
      <c r="E5812" s="6">
        <f>VLOOKUP(A5812,Cafe_sales!$A$1:$O$10001,12,FALSE)</f>
        <v>15</v>
      </c>
      <c r="F5812" t="str">
        <f>VLOOKUP(A5812,Cafe_sales!$A$1:$O$10001,13,FALSE)</f>
        <v>Digital Wallet</v>
      </c>
      <c r="G5812" t="str">
        <f>VLOOKUP(A5812,Cafe_sales!$A$1:$O$10001,14,FALSE)</f>
        <v>UNKNOWN</v>
      </c>
      <c r="H5812" s="8">
        <f>VLOOKUP(A5812,Cafe_sales!$A$1:$O$10001,15,FALSE)</f>
        <v>45025</v>
      </c>
    </row>
    <row r="5813" spans="1:8" x14ac:dyDescent="0.35">
      <c r="A5813" t="s">
        <v>1299</v>
      </c>
      <c r="B5813" t="str">
        <f>VLOOKUP(A5813,Cafe_sales!$A$1:$O$10001,9,FALSE)</f>
        <v>Cake</v>
      </c>
      <c r="C5813" s="6">
        <f>VLOOKUP(A5813,Cafe_sales!$A$1:$O$10001,10,FALSE)</f>
        <v>1</v>
      </c>
      <c r="D5813" s="10">
        <f>VLOOKUP(A5813,Cafe_sales!$A$1:$O$10001,11,FALSE)</f>
        <v>3</v>
      </c>
      <c r="E5813" s="6">
        <f>VLOOKUP(A5813,Cafe_sales!$A$1:$O$10001,12,FALSE)</f>
        <v>3</v>
      </c>
      <c r="F5813" t="str">
        <f>VLOOKUP(A5813,Cafe_sales!$A$1:$O$10001,13,FALSE)</f>
        <v>Digital Wallet</v>
      </c>
      <c r="G5813" t="str">
        <f>VLOOKUP(A5813,Cafe_sales!$A$1:$O$10001,14,FALSE)</f>
        <v>UNKNOWN</v>
      </c>
      <c r="H5813" s="8">
        <f>VLOOKUP(A5813,Cafe_sales!$A$1:$O$10001,15,FALSE)</f>
        <v>45004</v>
      </c>
    </row>
    <row r="5814" spans="1:8" x14ac:dyDescent="0.35">
      <c r="A5814" t="s">
        <v>7065</v>
      </c>
      <c r="B5814" t="str">
        <f>VLOOKUP(A5814,Cafe_sales!$A$1:$O$10001,9,FALSE)</f>
        <v>Sandwich</v>
      </c>
      <c r="C5814" s="6">
        <f>VLOOKUP(A5814,Cafe_sales!$A$1:$O$10001,10,FALSE)</f>
        <v>2</v>
      </c>
      <c r="D5814" s="10">
        <f>VLOOKUP(A5814,Cafe_sales!$A$1:$O$10001,11,FALSE)</f>
        <v>4</v>
      </c>
      <c r="E5814" s="6">
        <f>VLOOKUP(A5814,Cafe_sales!$A$1:$O$10001,12,FALSE)</f>
        <v>8</v>
      </c>
      <c r="F5814" t="str">
        <f>VLOOKUP(A5814,Cafe_sales!$A$1:$O$10001,13,FALSE)</f>
        <v>Default mode</v>
      </c>
      <c r="G5814" t="str">
        <f>VLOOKUP(A5814,Cafe_sales!$A$1:$O$10001,14,FALSE)</f>
        <v>In-store</v>
      </c>
      <c r="H5814" s="8">
        <f>VLOOKUP(A5814,Cafe_sales!$A$1:$O$10001,15,FALSE)</f>
        <v>45022</v>
      </c>
    </row>
    <row r="5815" spans="1:8" x14ac:dyDescent="0.35">
      <c r="A5815" t="s">
        <v>6280</v>
      </c>
      <c r="B5815" t="str">
        <f>VLOOKUP(A5815,Cafe_sales!$A$1:$O$10001,9,FALSE)</f>
        <v>Tea</v>
      </c>
      <c r="C5815" s="6">
        <f>VLOOKUP(A5815,Cafe_sales!$A$1:$O$10001,10,FALSE)</f>
        <v>1</v>
      </c>
      <c r="D5815" s="10">
        <f>VLOOKUP(A5815,Cafe_sales!$A$1:$O$10001,11,FALSE)</f>
        <v>1.5</v>
      </c>
      <c r="E5815" s="6">
        <f>VLOOKUP(A5815,Cafe_sales!$A$1:$O$10001,12,FALSE)</f>
        <v>1.5</v>
      </c>
      <c r="F5815" t="str">
        <f>VLOOKUP(A5815,Cafe_sales!$A$1:$O$10001,13,FALSE)</f>
        <v>Default mode</v>
      </c>
      <c r="G5815" t="str">
        <f>VLOOKUP(A5815,Cafe_sales!$A$1:$O$10001,14,FALSE)</f>
        <v>In-store</v>
      </c>
      <c r="H5815" s="8">
        <f>VLOOKUP(A5815,Cafe_sales!$A$1:$O$10001,15,FALSE)</f>
        <v>45047</v>
      </c>
    </row>
    <row r="5816" spans="1:8" x14ac:dyDescent="0.35">
      <c r="A5816" t="s">
        <v>5662</v>
      </c>
      <c r="B5816" t="str">
        <f>VLOOKUP(A5816,Cafe_sales!$A$1:$O$10001,9,FALSE)</f>
        <v>Tea</v>
      </c>
      <c r="C5816" s="6" t="e">
        <f>VLOOKUP(A5816,Cafe_sales!$A$1:$O$10001,10,FALSE)</f>
        <v>#VALUE!</v>
      </c>
      <c r="D5816" s="10">
        <f>VLOOKUP(A5816,Cafe_sales!$A$1:$O$10001,11,FALSE)</f>
        <v>3.01072806171649</v>
      </c>
      <c r="E5816" s="6">
        <f>VLOOKUP(A5816,Cafe_sales!$A$1:$O$10001,12,FALSE)</f>
        <v>6</v>
      </c>
      <c r="F5816" t="str">
        <f>VLOOKUP(A5816,Cafe_sales!$A$1:$O$10001,13,FALSE)</f>
        <v>Credit Card</v>
      </c>
      <c r="G5816" t="str">
        <f>VLOOKUP(A5816,Cafe_sales!$A$1:$O$10001,14,FALSE)</f>
        <v>UNKNOWN</v>
      </c>
      <c r="H5816" s="8">
        <f>VLOOKUP(A5816,Cafe_sales!$A$1:$O$10001,15,FALSE)</f>
        <v>45212</v>
      </c>
    </row>
    <row r="5817" spans="1:8" x14ac:dyDescent="0.35">
      <c r="A5817" t="s">
        <v>879</v>
      </c>
      <c r="B5817" t="str">
        <f>VLOOKUP(A5817,Cafe_sales!$A$1:$O$10001,9,FALSE)</f>
        <v>Cake</v>
      </c>
      <c r="C5817" s="6">
        <f>VLOOKUP(A5817,Cafe_sales!$A$1:$O$10001,10,FALSE)</f>
        <v>1</v>
      </c>
      <c r="D5817" s="10">
        <f>VLOOKUP(A5817,Cafe_sales!$A$1:$O$10001,11,FALSE)</f>
        <v>3</v>
      </c>
      <c r="E5817" s="6">
        <f>VLOOKUP(A5817,Cafe_sales!$A$1:$O$10001,12,FALSE)</f>
        <v>3</v>
      </c>
      <c r="F5817" t="str">
        <f>VLOOKUP(A5817,Cafe_sales!$A$1:$O$10001,13,FALSE)</f>
        <v>Digital Wallet</v>
      </c>
      <c r="G5817" t="str">
        <f>VLOOKUP(A5817,Cafe_sales!$A$1:$O$10001,14,FALSE)</f>
        <v>UNKNOWN</v>
      </c>
      <c r="H5817" s="8">
        <f>VLOOKUP(A5817,Cafe_sales!$A$1:$O$10001,15,FALSE)</f>
        <v>45167</v>
      </c>
    </row>
    <row r="5818" spans="1:8" x14ac:dyDescent="0.35">
      <c r="A5818" t="s">
        <v>588</v>
      </c>
      <c r="B5818" t="str">
        <f>VLOOKUP(A5818,Cafe_sales!$A$1:$O$10001,9,FALSE)</f>
        <v>Juice</v>
      </c>
      <c r="C5818" s="6">
        <f>VLOOKUP(A5818,Cafe_sales!$A$1:$O$10001,10,FALSE)</f>
        <v>1</v>
      </c>
      <c r="D5818" s="10">
        <f>VLOOKUP(A5818,Cafe_sales!$A$1:$O$10001,11,FALSE)</f>
        <v>3</v>
      </c>
      <c r="E5818" s="6">
        <f>VLOOKUP(A5818,Cafe_sales!$A$1:$O$10001,12,FALSE)</f>
        <v>3</v>
      </c>
      <c r="F5818" t="str">
        <f>VLOOKUP(A5818,Cafe_sales!$A$1:$O$10001,13,FALSE)</f>
        <v>Credit Card</v>
      </c>
      <c r="G5818" t="str">
        <f>VLOOKUP(A5818,Cafe_sales!$A$1:$O$10001,14,FALSE)</f>
        <v>UNKNOWN</v>
      </c>
      <c r="H5818" s="8">
        <f>VLOOKUP(A5818,Cafe_sales!$A$1:$O$10001,15,FALSE)</f>
        <v>44991</v>
      </c>
    </row>
    <row r="5819" spans="1:8" x14ac:dyDescent="0.35">
      <c r="A5819" t="s">
        <v>2249</v>
      </c>
      <c r="B5819" t="str">
        <f>VLOOKUP(A5819,Cafe_sales!$A$1:$O$10001,9,FALSE)</f>
        <v>UNKNOWN</v>
      </c>
      <c r="C5819" s="6">
        <f>VLOOKUP(A5819,Cafe_sales!$A$1:$O$10001,10,FALSE)</f>
        <v>2</v>
      </c>
      <c r="D5819" s="10">
        <f>VLOOKUP(A5819,Cafe_sales!$A$1:$O$10001,11,FALSE)</f>
        <v>1.5</v>
      </c>
      <c r="E5819" s="6">
        <f>VLOOKUP(A5819,Cafe_sales!$A$1:$O$10001,12,FALSE)</f>
        <v>3</v>
      </c>
      <c r="F5819" t="str">
        <f>VLOOKUP(A5819,Cafe_sales!$A$1:$O$10001,13,FALSE)</f>
        <v>Cash</v>
      </c>
      <c r="G5819" t="str">
        <f>VLOOKUP(A5819,Cafe_sales!$A$1:$O$10001,14,FALSE)</f>
        <v>In-store</v>
      </c>
      <c r="H5819" s="8">
        <f>VLOOKUP(A5819,Cafe_sales!$A$1:$O$10001,15,FALSE)</f>
        <v>45181</v>
      </c>
    </row>
    <row r="5820" spans="1:8" hidden="1" x14ac:dyDescent="0.35">
      <c r="A5820" t="s">
        <v>2927</v>
      </c>
      <c r="B5820" t="str">
        <f>VLOOKUP(A5820,Cafe_sales!$A$1:$O$10001,9,FALSE)</f>
        <v>UNKNOWN</v>
      </c>
      <c r="C5820">
        <f>VLOOKUP(A5820,Cafe_sales!$A$1:$O$10001,10,FALSE)</f>
        <v>1</v>
      </c>
      <c r="D5820">
        <f>VLOOKUP(A5820,Cafe_sales!$A$1:$O$10001,11,FALSE)</f>
        <v>4</v>
      </c>
      <c r="E5820">
        <f>VLOOKUP(A5820,Cafe_sales!$A$1:$O$10001,12,FALSE)</f>
        <v>4</v>
      </c>
      <c r="F5820" t="str">
        <f>VLOOKUP(A5820,Cafe_sales!$A$1:$O$10001,13,FALSE)</f>
        <v>Credit Card</v>
      </c>
      <c r="G5820" t="str">
        <f>VLOOKUP(A5820,Cafe_sales!$A$1:$O$10001,14,FALSE)</f>
        <v>Takeaway</v>
      </c>
      <c r="H5820" s="1">
        <f>VLOOKUP(A5820,Cafe_sales!$A$1:$O$10001,15,FALSE)</f>
        <v>45085</v>
      </c>
    </row>
    <row r="5821" spans="1:8" hidden="1" x14ac:dyDescent="0.35">
      <c r="A5821" t="s">
        <v>1720</v>
      </c>
      <c r="B5821" t="str">
        <f>VLOOKUP(A5821,Cafe_sales!$A$1:$O$10001,9,FALSE)</f>
        <v>Salad</v>
      </c>
      <c r="C5821">
        <f>VLOOKUP(A5821,Cafe_sales!$A$1:$O$10001,10,FALSE)</f>
        <v>4</v>
      </c>
      <c r="D5821">
        <f>VLOOKUP(A5821,Cafe_sales!$A$1:$O$10001,11,FALSE)</f>
        <v>5</v>
      </c>
      <c r="E5821">
        <f>VLOOKUP(A5821,Cafe_sales!$A$1:$O$10001,12,FALSE)</f>
        <v>20</v>
      </c>
      <c r="F5821" t="str">
        <f>VLOOKUP(A5821,Cafe_sales!$A$1:$O$10001,13,FALSE)</f>
        <v>Default mode</v>
      </c>
      <c r="G5821" t="str">
        <f>VLOOKUP(A5821,Cafe_sales!$A$1:$O$10001,14,FALSE)</f>
        <v>Takeaway</v>
      </c>
      <c r="H5821" s="1">
        <f>VLOOKUP(A5821,Cafe_sales!$A$1:$O$10001,15,FALSE)</f>
        <v>45158</v>
      </c>
    </row>
    <row r="5822" spans="1:8" x14ac:dyDescent="0.35">
      <c r="A5822" t="s">
        <v>4952</v>
      </c>
      <c r="B5822" t="str">
        <f>VLOOKUP(A5822,Cafe_sales!$A$1:$O$10001,9,FALSE)</f>
        <v>Coffee</v>
      </c>
      <c r="C5822" s="6">
        <f>VLOOKUP(A5822,Cafe_sales!$A$1:$O$10001,10,FALSE)</f>
        <v>4</v>
      </c>
      <c r="D5822" s="10">
        <f>VLOOKUP(A5822,Cafe_sales!$A$1:$O$10001,11,FALSE)</f>
        <v>2</v>
      </c>
      <c r="E5822" s="6">
        <f>VLOOKUP(A5822,Cafe_sales!$A$1:$O$10001,12,FALSE)</f>
        <v>8</v>
      </c>
      <c r="F5822" t="str">
        <f>VLOOKUP(A5822,Cafe_sales!$A$1:$O$10001,13,FALSE)</f>
        <v>Credit Card</v>
      </c>
      <c r="G5822" t="str">
        <f>VLOOKUP(A5822,Cafe_sales!$A$1:$O$10001,14,FALSE)</f>
        <v>In-store</v>
      </c>
      <c r="H5822" s="8">
        <f>VLOOKUP(A5822,Cafe_sales!$A$1:$O$10001,15,FALSE)</f>
        <v>45236</v>
      </c>
    </row>
    <row r="5823" spans="1:8" x14ac:dyDescent="0.35">
      <c r="A5823" t="s">
        <v>8702</v>
      </c>
      <c r="B5823" t="str">
        <f>VLOOKUP(A5823,Cafe_sales!$A$1:$O$10001,9,FALSE)</f>
        <v>Smoothie</v>
      </c>
      <c r="C5823" s="6">
        <f>VLOOKUP(A5823,Cafe_sales!$A$1:$O$10001,10,FALSE)</f>
        <v>5</v>
      </c>
      <c r="D5823" s="10">
        <f>VLOOKUP(A5823,Cafe_sales!$A$1:$O$10001,11,FALSE)</f>
        <v>4</v>
      </c>
      <c r="E5823" s="6">
        <f>VLOOKUP(A5823,Cafe_sales!$A$1:$O$10001,12,FALSE)</f>
        <v>20</v>
      </c>
      <c r="F5823" t="str">
        <f>VLOOKUP(A5823,Cafe_sales!$A$1:$O$10001,13,FALSE)</f>
        <v>Cash</v>
      </c>
      <c r="G5823" t="str">
        <f>VLOOKUP(A5823,Cafe_sales!$A$1:$O$10001,14,FALSE)</f>
        <v>UNKNOWN</v>
      </c>
      <c r="H5823" s="8">
        <f>VLOOKUP(A5823,Cafe_sales!$A$1:$O$10001,15,FALSE)</f>
        <v>45267</v>
      </c>
    </row>
    <row r="5824" spans="1:8" x14ac:dyDescent="0.35">
      <c r="A5824" t="s">
        <v>7708</v>
      </c>
      <c r="B5824" t="str">
        <f>VLOOKUP(A5824,Cafe_sales!$A$1:$O$10001,9,FALSE)</f>
        <v>Cookie</v>
      </c>
      <c r="C5824" s="6">
        <f>VLOOKUP(A5824,Cafe_sales!$A$1:$O$10001,10,FALSE)</f>
        <v>4</v>
      </c>
      <c r="D5824" s="10">
        <f>VLOOKUP(A5824,Cafe_sales!$A$1:$O$10001,11,FALSE)</f>
        <v>1</v>
      </c>
      <c r="E5824" s="6">
        <f>VLOOKUP(A5824,Cafe_sales!$A$1:$O$10001,12,FALSE)</f>
        <v>4</v>
      </c>
      <c r="F5824" t="str">
        <f>VLOOKUP(A5824,Cafe_sales!$A$1:$O$10001,13,FALSE)</f>
        <v>Cash</v>
      </c>
      <c r="G5824" t="str">
        <f>VLOOKUP(A5824,Cafe_sales!$A$1:$O$10001,14,FALSE)</f>
        <v>In-store</v>
      </c>
      <c r="H5824" s="8">
        <f>VLOOKUP(A5824,Cafe_sales!$A$1:$O$10001,15,FALSE)</f>
        <v>44964</v>
      </c>
    </row>
    <row r="5825" spans="1:8" x14ac:dyDescent="0.35">
      <c r="A5825" t="s">
        <v>5968</v>
      </c>
      <c r="B5825" t="str">
        <f>VLOOKUP(A5825,Cafe_sales!$A$1:$O$10001,9,FALSE)</f>
        <v>Tea</v>
      </c>
      <c r="C5825" s="6">
        <f>VLOOKUP(A5825,Cafe_sales!$A$1:$O$10001,10,FALSE)</f>
        <v>1</v>
      </c>
      <c r="D5825" s="10">
        <f>VLOOKUP(A5825,Cafe_sales!$A$1:$O$10001,11,FALSE)</f>
        <v>1.5</v>
      </c>
      <c r="E5825" s="6">
        <f>VLOOKUP(A5825,Cafe_sales!$A$1:$O$10001,12,FALSE)</f>
        <v>1.5</v>
      </c>
      <c r="F5825" t="str">
        <f>VLOOKUP(A5825,Cafe_sales!$A$1:$O$10001,13,FALSE)</f>
        <v>Cash</v>
      </c>
      <c r="G5825" t="str">
        <f>VLOOKUP(A5825,Cafe_sales!$A$1:$O$10001,14,FALSE)</f>
        <v>In-store</v>
      </c>
      <c r="H5825" s="8">
        <f>VLOOKUP(A5825,Cafe_sales!$A$1:$O$10001,15,FALSE)</f>
        <v>45244</v>
      </c>
    </row>
    <row r="5826" spans="1:8" hidden="1" x14ac:dyDescent="0.35">
      <c r="A5826" t="s">
        <v>3479</v>
      </c>
      <c r="B5826" t="str">
        <f>VLOOKUP(A5826,Cafe_sales!$A$1:$O$10001,9,FALSE)</f>
        <v>Salad</v>
      </c>
      <c r="C5826">
        <f>VLOOKUP(A5826,Cafe_sales!$A$1:$O$10001,10,FALSE)</f>
        <v>1</v>
      </c>
      <c r="D5826">
        <f>VLOOKUP(A5826,Cafe_sales!$A$1:$O$10001,11,FALSE)</f>
        <v>5</v>
      </c>
      <c r="E5826">
        <f>VLOOKUP(A5826,Cafe_sales!$A$1:$O$10001,12,FALSE)</f>
        <v>5</v>
      </c>
      <c r="F5826" t="str">
        <f>VLOOKUP(A5826,Cafe_sales!$A$1:$O$10001,13,FALSE)</f>
        <v>Cash</v>
      </c>
      <c r="G5826" t="str">
        <f>VLOOKUP(A5826,Cafe_sales!$A$1:$O$10001,14,FALSE)</f>
        <v>Takeaway</v>
      </c>
      <c r="H5826" s="1">
        <f>VLOOKUP(A5826,Cafe_sales!$A$1:$O$10001,15,FALSE)</f>
        <v>45180</v>
      </c>
    </row>
    <row r="5827" spans="1:8" x14ac:dyDescent="0.35">
      <c r="A5827" t="s">
        <v>9678</v>
      </c>
      <c r="B5827" t="str">
        <f>VLOOKUP(A5827,Cafe_sales!$A$1:$O$10001,9,FALSE)</f>
        <v>Cookie</v>
      </c>
      <c r="C5827" s="6">
        <f>VLOOKUP(A5827,Cafe_sales!$A$1:$O$10001,10,FALSE)</f>
        <v>2</v>
      </c>
      <c r="D5827" s="10">
        <f>VLOOKUP(A5827,Cafe_sales!$A$1:$O$10001,11,FALSE)</f>
        <v>1</v>
      </c>
      <c r="E5827" s="6">
        <f>VLOOKUP(A5827,Cafe_sales!$A$1:$O$10001,12,FALSE)</f>
        <v>2</v>
      </c>
      <c r="F5827" t="str">
        <f>VLOOKUP(A5827,Cafe_sales!$A$1:$O$10001,13,FALSE)</f>
        <v>Credit Card</v>
      </c>
      <c r="G5827" t="str">
        <f>VLOOKUP(A5827,Cafe_sales!$A$1:$O$10001,14,FALSE)</f>
        <v>UNKNOWN</v>
      </c>
      <c r="H5827" s="8">
        <f>VLOOKUP(A5827,Cafe_sales!$A$1:$O$10001,15,FALSE)</f>
        <v>45277</v>
      </c>
    </row>
    <row r="5828" spans="1:8" x14ac:dyDescent="0.35">
      <c r="A5828" t="s">
        <v>6332</v>
      </c>
      <c r="B5828" t="str">
        <f>VLOOKUP(A5828,Cafe_sales!$A$1:$O$10001,9,FALSE)</f>
        <v>Tea</v>
      </c>
      <c r="C5828" s="6">
        <f>VLOOKUP(A5828,Cafe_sales!$A$1:$O$10001,10,FALSE)</f>
        <v>1</v>
      </c>
      <c r="D5828" s="10">
        <f>VLOOKUP(A5828,Cafe_sales!$A$1:$O$10001,11,FALSE)</f>
        <v>1.5</v>
      </c>
      <c r="E5828" s="6">
        <f>VLOOKUP(A5828,Cafe_sales!$A$1:$O$10001,12,FALSE)</f>
        <v>1.5</v>
      </c>
      <c r="F5828" t="str">
        <f>VLOOKUP(A5828,Cafe_sales!$A$1:$O$10001,13,FALSE)</f>
        <v>Credit Card</v>
      </c>
      <c r="G5828" t="str">
        <f>VLOOKUP(A5828,Cafe_sales!$A$1:$O$10001,14,FALSE)</f>
        <v>UNKNOWN</v>
      </c>
      <c r="H5828" s="8">
        <f>VLOOKUP(A5828,Cafe_sales!$A$1:$O$10001,15,FALSE)</f>
        <v>44972</v>
      </c>
    </row>
    <row r="5829" spans="1:8" hidden="1" x14ac:dyDescent="0.35">
      <c r="A5829" t="s">
        <v>2892</v>
      </c>
      <c r="B5829" t="str">
        <f>VLOOKUP(A5829,Cafe_sales!$A$1:$O$10001,9,FALSE)</f>
        <v>Juice</v>
      </c>
      <c r="C5829">
        <f>VLOOKUP(A5829,Cafe_sales!$A$1:$O$10001,10,FALSE)</f>
        <v>3</v>
      </c>
      <c r="D5829">
        <f>VLOOKUP(A5829,Cafe_sales!$A$1:$O$10001,11,FALSE)</f>
        <v>3</v>
      </c>
      <c r="E5829">
        <f>VLOOKUP(A5829,Cafe_sales!$A$1:$O$10001,12,FALSE)</f>
        <v>9</v>
      </c>
      <c r="F5829" t="str">
        <f>VLOOKUP(A5829,Cafe_sales!$A$1:$O$10001,13,FALSE)</f>
        <v>Default mode</v>
      </c>
      <c r="G5829" t="str">
        <f>VLOOKUP(A5829,Cafe_sales!$A$1:$O$10001,14,FALSE)</f>
        <v>Takeaway</v>
      </c>
      <c r="H5829" s="1">
        <f>VLOOKUP(A5829,Cafe_sales!$A$1:$O$10001,15,FALSE)</f>
        <v>45009</v>
      </c>
    </row>
    <row r="5830" spans="1:8" x14ac:dyDescent="0.35">
      <c r="A5830" t="s">
        <v>3444</v>
      </c>
      <c r="B5830" t="str">
        <f>VLOOKUP(A5830,Cafe_sales!$A$1:$O$10001,9,FALSE)</f>
        <v>Sandwich</v>
      </c>
      <c r="C5830" s="6">
        <f>VLOOKUP(A5830,Cafe_sales!$A$1:$O$10001,10,FALSE)</f>
        <v>1</v>
      </c>
      <c r="D5830" s="10">
        <f>VLOOKUP(A5830,Cafe_sales!$A$1:$O$10001,11,FALSE)</f>
        <v>2.9710075284318438</v>
      </c>
      <c r="E5830" s="6">
        <f>VLOOKUP(A5830,Cafe_sales!$A$1:$O$10001,12,FALSE)</f>
        <v>4</v>
      </c>
      <c r="F5830" t="str">
        <f>VLOOKUP(A5830,Cafe_sales!$A$1:$O$10001,13,FALSE)</f>
        <v>Default mode</v>
      </c>
      <c r="G5830" t="str">
        <f>VLOOKUP(A5830,Cafe_sales!$A$1:$O$10001,14,FALSE)</f>
        <v>UNKNOWN</v>
      </c>
      <c r="H5830" s="8">
        <f>VLOOKUP(A5830,Cafe_sales!$A$1:$O$10001,15,FALSE)</f>
        <v>45013</v>
      </c>
    </row>
    <row r="5831" spans="1:8" hidden="1" x14ac:dyDescent="0.35">
      <c r="A5831" t="s">
        <v>7597</v>
      </c>
      <c r="B5831" t="str">
        <f>VLOOKUP(A5831,Cafe_sales!$A$1:$O$10001,9,FALSE)</f>
        <v>Salad</v>
      </c>
      <c r="C5831">
        <f>VLOOKUP(A5831,Cafe_sales!$A$1:$O$10001,10,FALSE)</f>
        <v>1</v>
      </c>
      <c r="D5831">
        <f>VLOOKUP(A5831,Cafe_sales!$A$1:$O$10001,11,FALSE)</f>
        <v>5</v>
      </c>
      <c r="E5831">
        <f>VLOOKUP(A5831,Cafe_sales!$A$1:$O$10001,12,FALSE)</f>
        <v>5</v>
      </c>
      <c r="F5831" t="str">
        <f>VLOOKUP(A5831,Cafe_sales!$A$1:$O$10001,13,FALSE)</f>
        <v>Cash</v>
      </c>
      <c r="G5831" t="str">
        <f>VLOOKUP(A5831,Cafe_sales!$A$1:$O$10001,14,FALSE)</f>
        <v>Takeaway</v>
      </c>
      <c r="H5831" s="1">
        <f>VLOOKUP(A5831,Cafe_sales!$A$1:$O$10001,15,FALSE)</f>
        <v>45182</v>
      </c>
    </row>
    <row r="5832" spans="1:8" x14ac:dyDescent="0.35">
      <c r="A5832" t="s">
        <v>1842</v>
      </c>
      <c r="B5832" t="str">
        <f>VLOOKUP(A5832,Cafe_sales!$A$1:$O$10001,9,FALSE)</f>
        <v>Cake</v>
      </c>
      <c r="C5832" s="6">
        <f>VLOOKUP(A5832,Cafe_sales!$A$1:$O$10001,10,FALSE)</f>
        <v>5</v>
      </c>
      <c r="D5832" s="10">
        <f>VLOOKUP(A5832,Cafe_sales!$A$1:$O$10001,11,FALSE)</f>
        <v>3</v>
      </c>
      <c r="E5832" s="6">
        <f>VLOOKUP(A5832,Cafe_sales!$A$1:$O$10001,12,FALSE)</f>
        <v>15</v>
      </c>
      <c r="F5832" t="str">
        <f>VLOOKUP(A5832,Cafe_sales!$A$1:$O$10001,13,FALSE)</f>
        <v>Cash</v>
      </c>
      <c r="G5832" t="str">
        <f>VLOOKUP(A5832,Cafe_sales!$A$1:$O$10001,14,FALSE)</f>
        <v>UNKNOWN</v>
      </c>
      <c r="H5832" s="8">
        <f>VLOOKUP(A5832,Cafe_sales!$A$1:$O$10001,15,FALSE)</f>
        <v>45112</v>
      </c>
    </row>
    <row r="5833" spans="1:8" x14ac:dyDescent="0.35">
      <c r="A5833" t="s">
        <v>3485</v>
      </c>
      <c r="B5833" t="str">
        <f>VLOOKUP(A5833,Cafe_sales!$A$1:$O$10001,9,FALSE)</f>
        <v>Sandwich</v>
      </c>
      <c r="C5833" s="6">
        <f>VLOOKUP(A5833,Cafe_sales!$A$1:$O$10001,10,FALSE)</f>
        <v>1</v>
      </c>
      <c r="D5833" s="10">
        <f>VLOOKUP(A5833,Cafe_sales!$A$1:$O$10001,11,FALSE)</f>
        <v>4</v>
      </c>
      <c r="E5833" s="6">
        <f>VLOOKUP(A5833,Cafe_sales!$A$1:$O$10001,12,FALSE)</f>
        <v>4</v>
      </c>
      <c r="F5833" t="str">
        <f>VLOOKUP(A5833,Cafe_sales!$A$1:$O$10001,13,FALSE)</f>
        <v>Credit Card</v>
      </c>
      <c r="G5833" t="str">
        <f>VLOOKUP(A5833,Cafe_sales!$A$1:$O$10001,14,FALSE)</f>
        <v>UNKNOWN</v>
      </c>
      <c r="H5833" s="8">
        <f>VLOOKUP(A5833,Cafe_sales!$A$1:$O$10001,15,FALSE)</f>
        <v>45004</v>
      </c>
    </row>
    <row r="5834" spans="1:8" hidden="1" x14ac:dyDescent="0.35">
      <c r="A5834" t="s">
        <v>5825</v>
      </c>
      <c r="B5834" t="str">
        <f>VLOOKUP(A5834,Cafe_sales!$A$1:$O$10001,9,FALSE)</f>
        <v>Cake</v>
      </c>
      <c r="C5834">
        <f>VLOOKUP(A5834,Cafe_sales!$A$1:$O$10001,10,FALSE)</f>
        <v>1</v>
      </c>
      <c r="D5834">
        <f>VLOOKUP(A5834,Cafe_sales!$A$1:$O$10001,11,FALSE)</f>
        <v>3</v>
      </c>
      <c r="E5834">
        <f>VLOOKUP(A5834,Cafe_sales!$A$1:$O$10001,12,FALSE)</f>
        <v>3</v>
      </c>
      <c r="F5834" t="str">
        <f>VLOOKUP(A5834,Cafe_sales!$A$1:$O$10001,13,FALSE)</f>
        <v>Cash</v>
      </c>
      <c r="G5834" t="str">
        <f>VLOOKUP(A5834,Cafe_sales!$A$1:$O$10001,14,FALSE)</f>
        <v>Takeaway</v>
      </c>
      <c r="H5834" s="1">
        <f>VLOOKUP(A5834,Cafe_sales!$A$1:$O$10001,15,FALSE)</f>
        <v>45051</v>
      </c>
    </row>
    <row r="5835" spans="1:8" hidden="1" x14ac:dyDescent="0.35">
      <c r="A5835" t="s">
        <v>5185</v>
      </c>
      <c r="B5835" t="str">
        <f>VLOOKUP(A5835,Cafe_sales!$A$1:$O$10001,9,FALSE)</f>
        <v>Smoothie</v>
      </c>
      <c r="C5835">
        <f>VLOOKUP(A5835,Cafe_sales!$A$1:$O$10001,10,FALSE)</f>
        <v>2</v>
      </c>
      <c r="D5835">
        <f>VLOOKUP(A5835,Cafe_sales!$A$1:$O$10001,11,FALSE)</f>
        <v>4</v>
      </c>
      <c r="E5835">
        <f>VLOOKUP(A5835,Cafe_sales!$A$1:$O$10001,12,FALSE)</f>
        <v>8</v>
      </c>
      <c r="F5835" t="str">
        <f>VLOOKUP(A5835,Cafe_sales!$A$1:$O$10001,13,FALSE)</f>
        <v>Credit Card</v>
      </c>
      <c r="G5835" t="str">
        <f>VLOOKUP(A5835,Cafe_sales!$A$1:$O$10001,14,FALSE)</f>
        <v>Takeaway</v>
      </c>
      <c r="H5835" s="1">
        <f>VLOOKUP(A5835,Cafe_sales!$A$1:$O$10001,15,FALSE)</f>
        <v>45182</v>
      </c>
    </row>
    <row r="5836" spans="1:8" hidden="1" x14ac:dyDescent="0.35">
      <c r="A5836" t="s">
        <v>6733</v>
      </c>
      <c r="B5836" t="str">
        <f>VLOOKUP(A5836,Cafe_sales!$A$1:$O$10001,9,FALSE)</f>
        <v>Juice</v>
      </c>
      <c r="C5836">
        <f>VLOOKUP(A5836,Cafe_sales!$A$1:$O$10001,10,FALSE)</f>
        <v>3</v>
      </c>
      <c r="D5836">
        <f>VLOOKUP(A5836,Cafe_sales!$A$1:$O$10001,11,FALSE)</f>
        <v>3</v>
      </c>
      <c r="E5836">
        <f>VLOOKUP(A5836,Cafe_sales!$A$1:$O$10001,12,FALSE)</f>
        <v>9</v>
      </c>
      <c r="F5836" t="str">
        <f>VLOOKUP(A5836,Cafe_sales!$A$1:$O$10001,13,FALSE)</f>
        <v>Default mode</v>
      </c>
      <c r="G5836" t="str">
        <f>VLOOKUP(A5836,Cafe_sales!$A$1:$O$10001,14,FALSE)</f>
        <v>Takeaway</v>
      </c>
      <c r="H5836" s="1">
        <f>VLOOKUP(A5836,Cafe_sales!$A$1:$O$10001,15,FALSE)</f>
        <v>45005</v>
      </c>
    </row>
    <row r="5837" spans="1:8" x14ac:dyDescent="0.35">
      <c r="A5837" t="s">
        <v>3632</v>
      </c>
      <c r="B5837" t="str">
        <f>VLOOKUP(A5837,Cafe_sales!$A$1:$O$10001,9,FALSE)</f>
        <v>UNKNOWN</v>
      </c>
      <c r="C5837" s="6">
        <f>VLOOKUP(A5837,Cafe_sales!$A$1:$O$10001,10,FALSE)</f>
        <v>4</v>
      </c>
      <c r="D5837" s="10">
        <f>VLOOKUP(A5837,Cafe_sales!$A$1:$O$10001,11,FALSE)</f>
        <v>2</v>
      </c>
      <c r="E5837" s="6">
        <f>VLOOKUP(A5837,Cafe_sales!$A$1:$O$10001,12,FALSE)</f>
        <v>8</v>
      </c>
      <c r="F5837" t="str">
        <f>VLOOKUP(A5837,Cafe_sales!$A$1:$O$10001,13,FALSE)</f>
        <v>Digital Wallet</v>
      </c>
      <c r="G5837" t="str">
        <f>VLOOKUP(A5837,Cafe_sales!$A$1:$O$10001,14,FALSE)</f>
        <v>In-store</v>
      </c>
      <c r="H5837" s="8">
        <f>VLOOKUP(A5837,Cafe_sales!$A$1:$O$10001,15,FALSE)</f>
        <v>45176</v>
      </c>
    </row>
    <row r="5838" spans="1:8" x14ac:dyDescent="0.35">
      <c r="A5838" t="s">
        <v>2679</v>
      </c>
      <c r="B5838" t="str">
        <f>VLOOKUP(A5838,Cafe_sales!$A$1:$O$10001,9,FALSE)</f>
        <v>Juice</v>
      </c>
      <c r="C5838" s="6">
        <f>VLOOKUP(A5838,Cafe_sales!$A$1:$O$10001,10,FALSE)</f>
        <v>4</v>
      </c>
      <c r="D5838" s="10">
        <f>VLOOKUP(A5838,Cafe_sales!$A$1:$O$10001,11,FALSE)</f>
        <v>3</v>
      </c>
      <c r="E5838" s="6">
        <f>VLOOKUP(A5838,Cafe_sales!$A$1:$O$10001,12,FALSE)</f>
        <v>12</v>
      </c>
      <c r="F5838" t="str">
        <f>VLOOKUP(A5838,Cafe_sales!$A$1:$O$10001,13,FALSE)</f>
        <v>Default mode</v>
      </c>
      <c r="G5838" t="str">
        <f>VLOOKUP(A5838,Cafe_sales!$A$1:$O$10001,14,FALSE)</f>
        <v>UNKNOWN</v>
      </c>
      <c r="H5838" s="8">
        <f>VLOOKUP(A5838,Cafe_sales!$A$1:$O$10001,15,FALSE)</f>
        <v>44950</v>
      </c>
    </row>
    <row r="5839" spans="1:8" x14ac:dyDescent="0.35">
      <c r="A5839" t="s">
        <v>6719</v>
      </c>
      <c r="B5839" t="str">
        <f>VLOOKUP(A5839,Cafe_sales!$A$1:$O$10001,9,FALSE)</f>
        <v>Smoothie</v>
      </c>
      <c r="C5839" s="6">
        <f>VLOOKUP(A5839,Cafe_sales!$A$1:$O$10001,10,FALSE)</f>
        <v>3</v>
      </c>
      <c r="D5839" s="10">
        <f>VLOOKUP(A5839,Cafe_sales!$A$1:$O$10001,11,FALSE)</f>
        <v>4</v>
      </c>
      <c r="E5839" s="6">
        <f>VLOOKUP(A5839,Cafe_sales!$A$1:$O$10001,12,FALSE)</f>
        <v>12</v>
      </c>
      <c r="F5839" t="str">
        <f>VLOOKUP(A5839,Cafe_sales!$A$1:$O$10001,13,FALSE)</f>
        <v>Cash</v>
      </c>
      <c r="G5839" t="str">
        <f>VLOOKUP(A5839,Cafe_sales!$A$1:$O$10001,14,FALSE)</f>
        <v>UNKNOWN</v>
      </c>
      <c r="H5839" s="8">
        <f>VLOOKUP(A5839,Cafe_sales!$A$1:$O$10001,15,FALSE)</f>
        <v>44939</v>
      </c>
    </row>
    <row r="5840" spans="1:8" x14ac:dyDescent="0.35">
      <c r="A5840" t="s">
        <v>2827</v>
      </c>
      <c r="B5840" t="str">
        <f>VLOOKUP(A5840,Cafe_sales!$A$1:$O$10001,9,FALSE)</f>
        <v>Cake</v>
      </c>
      <c r="C5840" s="6">
        <f>VLOOKUP(A5840,Cafe_sales!$A$1:$O$10001,10,FALSE)</f>
        <v>1</v>
      </c>
      <c r="D5840" s="10">
        <f>VLOOKUP(A5840,Cafe_sales!$A$1:$O$10001,11,FALSE)</f>
        <v>3</v>
      </c>
      <c r="E5840" s="6">
        <f>VLOOKUP(A5840,Cafe_sales!$A$1:$O$10001,12,FALSE)</f>
        <v>3</v>
      </c>
      <c r="F5840" t="str">
        <f>VLOOKUP(A5840,Cafe_sales!$A$1:$O$10001,13,FALSE)</f>
        <v>Digital Wallet</v>
      </c>
      <c r="G5840" t="str">
        <f>VLOOKUP(A5840,Cafe_sales!$A$1:$O$10001,14,FALSE)</f>
        <v>In-store</v>
      </c>
      <c r="H5840" s="8">
        <f>VLOOKUP(A5840,Cafe_sales!$A$1:$O$10001,15,FALSE)</f>
        <v>44927</v>
      </c>
    </row>
    <row r="5841" spans="1:8" x14ac:dyDescent="0.35">
      <c r="A5841" t="s">
        <v>3145</v>
      </c>
      <c r="B5841" t="str">
        <f>VLOOKUP(A5841,Cafe_sales!$A$1:$O$10001,9,FALSE)</f>
        <v>Cookie</v>
      </c>
      <c r="C5841" s="6">
        <f>VLOOKUP(A5841,Cafe_sales!$A$1:$O$10001,10,FALSE)</f>
        <v>5</v>
      </c>
      <c r="D5841" s="10">
        <f>VLOOKUP(A5841,Cafe_sales!$A$1:$O$10001,11,FALSE)</f>
        <v>1</v>
      </c>
      <c r="E5841" s="6">
        <f>VLOOKUP(A5841,Cafe_sales!$A$1:$O$10001,12,FALSE)</f>
        <v>5</v>
      </c>
      <c r="F5841" t="str">
        <f>VLOOKUP(A5841,Cafe_sales!$A$1:$O$10001,13,FALSE)</f>
        <v>Default mode</v>
      </c>
      <c r="G5841" t="str">
        <f>VLOOKUP(A5841,Cafe_sales!$A$1:$O$10001,14,FALSE)</f>
        <v>UNKNOWN</v>
      </c>
      <c r="H5841" s="8">
        <f>VLOOKUP(A5841,Cafe_sales!$A$1:$O$10001,15,FALSE)</f>
        <v>44964</v>
      </c>
    </row>
    <row r="5842" spans="1:8" x14ac:dyDescent="0.35">
      <c r="A5842" t="s">
        <v>5949</v>
      </c>
      <c r="B5842" t="str">
        <f>VLOOKUP(A5842,Cafe_sales!$A$1:$O$10001,9,FALSE)</f>
        <v>Salad</v>
      </c>
      <c r="C5842" s="6">
        <f>VLOOKUP(A5842,Cafe_sales!$A$1:$O$10001,10,FALSE)</f>
        <v>2</v>
      </c>
      <c r="D5842" s="10">
        <f>VLOOKUP(A5842,Cafe_sales!$A$1:$O$10001,11,FALSE)</f>
        <v>5</v>
      </c>
      <c r="E5842" s="6">
        <f>VLOOKUP(A5842,Cafe_sales!$A$1:$O$10001,12,FALSE)</f>
        <v>10</v>
      </c>
      <c r="F5842" t="str">
        <f>VLOOKUP(A5842,Cafe_sales!$A$1:$O$10001,13,FALSE)</f>
        <v>Credit Card</v>
      </c>
      <c r="G5842" t="str">
        <f>VLOOKUP(A5842,Cafe_sales!$A$1:$O$10001,14,FALSE)</f>
        <v>In-store</v>
      </c>
      <c r="H5842" s="8">
        <f>VLOOKUP(A5842,Cafe_sales!$A$1:$O$10001,15,FALSE)</f>
        <v>45003</v>
      </c>
    </row>
    <row r="5843" spans="1:8" x14ac:dyDescent="0.35">
      <c r="A5843" t="s">
        <v>7877</v>
      </c>
      <c r="B5843" t="str">
        <f>VLOOKUP(A5843,Cafe_sales!$A$1:$O$10001,9,FALSE)</f>
        <v>Juice</v>
      </c>
      <c r="C5843" s="6">
        <f>VLOOKUP(A5843,Cafe_sales!$A$1:$O$10001,10,FALSE)</f>
        <v>2</v>
      </c>
      <c r="D5843" s="10">
        <f>VLOOKUP(A5843,Cafe_sales!$A$1:$O$10001,11,FALSE)</f>
        <v>3</v>
      </c>
      <c r="E5843" s="6">
        <f>VLOOKUP(A5843,Cafe_sales!$A$1:$O$10001,12,FALSE)</f>
        <v>6</v>
      </c>
      <c r="F5843" t="str">
        <f>VLOOKUP(A5843,Cafe_sales!$A$1:$O$10001,13,FALSE)</f>
        <v>Cash</v>
      </c>
      <c r="G5843" t="str">
        <f>VLOOKUP(A5843,Cafe_sales!$A$1:$O$10001,14,FALSE)</f>
        <v>In-store</v>
      </c>
      <c r="H5843" s="8">
        <f>VLOOKUP(A5843,Cafe_sales!$A$1:$O$10001,15,FALSE)</f>
        <v>45112</v>
      </c>
    </row>
    <row r="5844" spans="1:8" hidden="1" x14ac:dyDescent="0.35">
      <c r="A5844" t="s">
        <v>6235</v>
      </c>
      <c r="B5844" t="str">
        <f>VLOOKUP(A5844,Cafe_sales!$A$1:$O$10001,9,FALSE)</f>
        <v>Juice</v>
      </c>
      <c r="C5844">
        <f>VLOOKUP(A5844,Cafe_sales!$A$1:$O$10001,10,FALSE)</f>
        <v>5</v>
      </c>
      <c r="D5844">
        <f>VLOOKUP(A5844,Cafe_sales!$A$1:$O$10001,11,FALSE)</f>
        <v>3</v>
      </c>
      <c r="E5844">
        <f>VLOOKUP(A5844,Cafe_sales!$A$1:$O$10001,12,FALSE)</f>
        <v>15</v>
      </c>
      <c r="F5844" t="str">
        <f>VLOOKUP(A5844,Cafe_sales!$A$1:$O$10001,13,FALSE)</f>
        <v>Digital Wallet</v>
      </c>
      <c r="G5844" t="str">
        <f>VLOOKUP(A5844,Cafe_sales!$A$1:$O$10001,14,FALSE)</f>
        <v>Takeaway</v>
      </c>
      <c r="H5844" s="1">
        <f>VLOOKUP(A5844,Cafe_sales!$A$1:$O$10001,15,FALSE)</f>
        <v>45282</v>
      </c>
    </row>
    <row r="5845" spans="1:8" hidden="1" x14ac:dyDescent="0.35">
      <c r="A5845" t="s">
        <v>3634</v>
      </c>
      <c r="B5845" t="str">
        <f>VLOOKUP(A5845,Cafe_sales!$A$1:$O$10001,9,FALSE)</f>
        <v>Smoothie</v>
      </c>
      <c r="C5845">
        <f>VLOOKUP(A5845,Cafe_sales!$A$1:$O$10001,10,FALSE)</f>
        <v>2</v>
      </c>
      <c r="D5845">
        <f>VLOOKUP(A5845,Cafe_sales!$A$1:$O$10001,11,FALSE)</f>
        <v>4</v>
      </c>
      <c r="E5845">
        <f>VLOOKUP(A5845,Cafe_sales!$A$1:$O$10001,12,FALSE)</f>
        <v>8</v>
      </c>
      <c r="F5845" t="str">
        <f>VLOOKUP(A5845,Cafe_sales!$A$1:$O$10001,13,FALSE)</f>
        <v>Credit Card</v>
      </c>
      <c r="G5845" t="str">
        <f>VLOOKUP(A5845,Cafe_sales!$A$1:$O$10001,14,FALSE)</f>
        <v>Takeaway</v>
      </c>
      <c r="H5845" s="1">
        <f>VLOOKUP(A5845,Cafe_sales!$A$1:$O$10001,15,FALSE)</f>
        <v>44957</v>
      </c>
    </row>
    <row r="5846" spans="1:8" x14ac:dyDescent="0.35">
      <c r="A5846" t="s">
        <v>5710</v>
      </c>
      <c r="B5846" t="str">
        <f>VLOOKUP(A5846,Cafe_sales!$A$1:$O$10001,9,FALSE)</f>
        <v>Juice</v>
      </c>
      <c r="C5846" s="6">
        <f>VLOOKUP(A5846,Cafe_sales!$A$1:$O$10001,10,FALSE)</f>
        <v>5</v>
      </c>
      <c r="D5846" s="10">
        <f>VLOOKUP(A5846,Cafe_sales!$A$1:$O$10001,11,FALSE)</f>
        <v>3</v>
      </c>
      <c r="E5846" s="6">
        <f>VLOOKUP(A5846,Cafe_sales!$A$1:$O$10001,12,FALSE)</f>
        <v>15</v>
      </c>
      <c r="F5846" t="str">
        <f>VLOOKUP(A5846,Cafe_sales!$A$1:$O$10001,13,FALSE)</f>
        <v>Default mode</v>
      </c>
      <c r="G5846" t="str">
        <f>VLOOKUP(A5846,Cafe_sales!$A$1:$O$10001,14,FALSE)</f>
        <v>In-store</v>
      </c>
      <c r="H5846" s="8">
        <f>VLOOKUP(A5846,Cafe_sales!$A$1:$O$10001,15,FALSE)</f>
        <v>45229</v>
      </c>
    </row>
    <row r="5847" spans="1:8" hidden="1" x14ac:dyDescent="0.35">
      <c r="A5847" t="s">
        <v>475</v>
      </c>
      <c r="B5847" t="str">
        <f>VLOOKUP(A5847,Cafe_sales!$A$1:$O$10001,9,FALSE)</f>
        <v>Smoothie</v>
      </c>
      <c r="C5847">
        <f>VLOOKUP(A5847,Cafe_sales!$A$1:$O$10001,10,FALSE)</f>
        <v>1</v>
      </c>
      <c r="D5847">
        <f>VLOOKUP(A5847,Cafe_sales!$A$1:$O$10001,11,FALSE)</f>
        <v>4</v>
      </c>
      <c r="E5847">
        <f>VLOOKUP(A5847,Cafe_sales!$A$1:$O$10001,12,FALSE)</f>
        <v>4</v>
      </c>
      <c r="F5847" t="str">
        <f>VLOOKUP(A5847,Cafe_sales!$A$1:$O$10001,13,FALSE)</f>
        <v>Default mode</v>
      </c>
      <c r="G5847" t="str">
        <f>VLOOKUP(A5847,Cafe_sales!$A$1:$O$10001,14,FALSE)</f>
        <v>Cafe</v>
      </c>
      <c r="H5847" s="1">
        <f>VLOOKUP(A5847,Cafe_sales!$A$1:$O$10001,15,FALSE)</f>
        <v>45283</v>
      </c>
    </row>
    <row r="5848" spans="1:8" hidden="1" x14ac:dyDescent="0.35">
      <c r="A5848" t="s">
        <v>7329</v>
      </c>
      <c r="B5848" t="str">
        <f>VLOOKUP(A5848,Cafe_sales!$A$1:$O$10001,9,FALSE)</f>
        <v>Cookie</v>
      </c>
      <c r="C5848">
        <f>VLOOKUP(A5848,Cafe_sales!$A$1:$O$10001,10,FALSE)</f>
        <v>4</v>
      </c>
      <c r="D5848">
        <f>VLOOKUP(A5848,Cafe_sales!$A$1:$O$10001,11,FALSE)</f>
        <v>1</v>
      </c>
      <c r="E5848">
        <f>VLOOKUP(A5848,Cafe_sales!$A$1:$O$10001,12,FALSE)</f>
        <v>4</v>
      </c>
      <c r="F5848" t="str">
        <f>VLOOKUP(A5848,Cafe_sales!$A$1:$O$10001,13,FALSE)</f>
        <v>Credit Card</v>
      </c>
      <c r="G5848" t="str">
        <f>VLOOKUP(A5848,Cafe_sales!$A$1:$O$10001,14,FALSE)</f>
        <v>Cafe</v>
      </c>
      <c r="H5848" s="1">
        <f>VLOOKUP(A5848,Cafe_sales!$A$1:$O$10001,15,FALSE)</f>
        <v>44927</v>
      </c>
    </row>
    <row r="5849" spans="1:8" x14ac:dyDescent="0.35">
      <c r="A5849" t="s">
        <v>5783</v>
      </c>
      <c r="B5849" t="str">
        <f>VLOOKUP(A5849,Cafe_sales!$A$1:$O$10001,9,FALSE)</f>
        <v>Salad</v>
      </c>
      <c r="C5849" s="6">
        <f>VLOOKUP(A5849,Cafe_sales!$A$1:$O$10001,10,FALSE)</f>
        <v>2</v>
      </c>
      <c r="D5849" s="10">
        <f>VLOOKUP(A5849,Cafe_sales!$A$1:$O$10001,11,FALSE)</f>
        <v>5</v>
      </c>
      <c r="E5849" s="6">
        <f>VLOOKUP(A5849,Cafe_sales!$A$1:$O$10001,12,FALSE)</f>
        <v>10</v>
      </c>
      <c r="F5849" t="str">
        <f>VLOOKUP(A5849,Cafe_sales!$A$1:$O$10001,13,FALSE)</f>
        <v>Digital Wallet</v>
      </c>
      <c r="G5849" t="str">
        <f>VLOOKUP(A5849,Cafe_sales!$A$1:$O$10001,14,FALSE)</f>
        <v>In-store</v>
      </c>
      <c r="H5849" s="8">
        <f>VLOOKUP(A5849,Cafe_sales!$A$1:$O$10001,15,FALSE)</f>
        <v>45210</v>
      </c>
    </row>
    <row r="5850" spans="1:8" x14ac:dyDescent="0.35">
      <c r="A5850" t="s">
        <v>7906</v>
      </c>
      <c r="B5850" t="str">
        <f>VLOOKUP(A5850,Cafe_sales!$A$1:$O$10001,9,FALSE)</f>
        <v>Juice</v>
      </c>
      <c r="C5850" s="6">
        <f>VLOOKUP(A5850,Cafe_sales!$A$1:$O$10001,10,FALSE)</f>
        <v>5</v>
      </c>
      <c r="D5850" s="10">
        <f>VLOOKUP(A5850,Cafe_sales!$A$1:$O$10001,11,FALSE)</f>
        <v>3</v>
      </c>
      <c r="E5850" s="6">
        <f>VLOOKUP(A5850,Cafe_sales!$A$1:$O$10001,12,FALSE)</f>
        <v>15</v>
      </c>
      <c r="F5850" t="str">
        <f>VLOOKUP(A5850,Cafe_sales!$A$1:$O$10001,13,FALSE)</f>
        <v>Cash</v>
      </c>
      <c r="G5850" t="str">
        <f>VLOOKUP(A5850,Cafe_sales!$A$1:$O$10001,14,FALSE)</f>
        <v>In-store</v>
      </c>
      <c r="H5850" s="8">
        <f>VLOOKUP(A5850,Cafe_sales!$A$1:$O$10001,15,FALSE)</f>
        <v>45004</v>
      </c>
    </row>
    <row r="5851" spans="1:8" x14ac:dyDescent="0.35">
      <c r="A5851" t="s">
        <v>1926</v>
      </c>
      <c r="B5851" t="str">
        <f>VLOOKUP(A5851,Cafe_sales!$A$1:$O$10001,9,FALSE)</f>
        <v>Tea</v>
      </c>
      <c r="C5851" s="6">
        <f>VLOOKUP(A5851,Cafe_sales!$A$1:$O$10001,10,FALSE)</f>
        <v>2</v>
      </c>
      <c r="D5851" s="10">
        <f>VLOOKUP(A5851,Cafe_sales!$A$1:$O$10001,11,FALSE)</f>
        <v>1.5</v>
      </c>
      <c r="E5851" s="6">
        <f>VLOOKUP(A5851,Cafe_sales!$A$1:$O$10001,12,FALSE)</f>
        <v>3</v>
      </c>
      <c r="F5851" t="str">
        <f>VLOOKUP(A5851,Cafe_sales!$A$1:$O$10001,13,FALSE)</f>
        <v>Digital Wallet</v>
      </c>
      <c r="G5851" t="str">
        <f>VLOOKUP(A5851,Cafe_sales!$A$1:$O$10001,14,FALSE)</f>
        <v>In-store</v>
      </c>
      <c r="H5851" s="8">
        <f>VLOOKUP(A5851,Cafe_sales!$A$1:$O$10001,15,FALSE)</f>
        <v>45155</v>
      </c>
    </row>
    <row r="5852" spans="1:8" x14ac:dyDescent="0.35">
      <c r="A5852" t="s">
        <v>2688</v>
      </c>
      <c r="B5852" t="str">
        <f>VLOOKUP(A5852,Cafe_sales!$A$1:$O$10001,9,FALSE)</f>
        <v>Smoothie</v>
      </c>
      <c r="C5852" s="6">
        <f>VLOOKUP(A5852,Cafe_sales!$A$1:$O$10001,10,FALSE)</f>
        <v>4</v>
      </c>
      <c r="D5852" s="10">
        <f>VLOOKUP(A5852,Cafe_sales!$A$1:$O$10001,11,FALSE)</f>
        <v>4</v>
      </c>
      <c r="E5852" s="6">
        <f>VLOOKUP(A5852,Cafe_sales!$A$1:$O$10001,12,FALSE)</f>
        <v>16</v>
      </c>
      <c r="F5852" t="str">
        <f>VLOOKUP(A5852,Cafe_sales!$A$1:$O$10001,13,FALSE)</f>
        <v>Cash</v>
      </c>
      <c r="G5852" t="str">
        <f>VLOOKUP(A5852,Cafe_sales!$A$1:$O$10001,14,FALSE)</f>
        <v>In-store</v>
      </c>
      <c r="H5852" s="8">
        <f>VLOOKUP(A5852,Cafe_sales!$A$1:$O$10001,15,FALSE)</f>
        <v>45226</v>
      </c>
    </row>
    <row r="5853" spans="1:8" hidden="1" x14ac:dyDescent="0.35">
      <c r="A5853" t="s">
        <v>8715</v>
      </c>
      <c r="B5853" t="str">
        <f>VLOOKUP(A5853,Cafe_sales!$A$1:$O$10001,9,FALSE)</f>
        <v>Smoothie</v>
      </c>
      <c r="C5853">
        <f>VLOOKUP(A5853,Cafe_sales!$A$1:$O$10001,10,FALSE)</f>
        <v>4</v>
      </c>
      <c r="D5853">
        <f>VLOOKUP(A5853,Cafe_sales!$A$1:$O$10001,11,FALSE)</f>
        <v>4</v>
      </c>
      <c r="E5853">
        <f>VLOOKUP(A5853,Cafe_sales!$A$1:$O$10001,12,FALSE)</f>
        <v>16</v>
      </c>
      <c r="F5853" t="str">
        <f>VLOOKUP(A5853,Cafe_sales!$A$1:$O$10001,13,FALSE)</f>
        <v>Cash</v>
      </c>
      <c r="G5853" t="str">
        <f>VLOOKUP(A5853,Cafe_sales!$A$1:$O$10001,14,FALSE)</f>
        <v>Takeaway</v>
      </c>
      <c r="H5853" s="1">
        <f>VLOOKUP(A5853,Cafe_sales!$A$1:$O$10001,15,FALSE)</f>
        <v>45250</v>
      </c>
    </row>
    <row r="5854" spans="1:8" x14ac:dyDescent="0.35">
      <c r="A5854" t="s">
        <v>3895</v>
      </c>
      <c r="B5854" t="str">
        <f>VLOOKUP(A5854,Cafe_sales!$A$1:$O$10001,9,FALSE)</f>
        <v>Sandwich</v>
      </c>
      <c r="C5854" s="6">
        <f>VLOOKUP(A5854,Cafe_sales!$A$1:$O$10001,10,FALSE)</f>
        <v>3</v>
      </c>
      <c r="D5854" s="10">
        <f>VLOOKUP(A5854,Cafe_sales!$A$1:$O$10001,11,FALSE)</f>
        <v>4</v>
      </c>
      <c r="E5854" s="6">
        <f>VLOOKUP(A5854,Cafe_sales!$A$1:$O$10001,12,FALSE)</f>
        <v>12</v>
      </c>
      <c r="F5854" t="str">
        <f>VLOOKUP(A5854,Cafe_sales!$A$1:$O$10001,13,FALSE)</f>
        <v>Default mode</v>
      </c>
      <c r="G5854" t="str">
        <f>VLOOKUP(A5854,Cafe_sales!$A$1:$O$10001,14,FALSE)</f>
        <v>In-store</v>
      </c>
      <c r="H5854" s="8">
        <f>VLOOKUP(A5854,Cafe_sales!$A$1:$O$10001,15,FALSE)</f>
        <v>45176</v>
      </c>
    </row>
    <row r="5855" spans="1:8" x14ac:dyDescent="0.35">
      <c r="A5855" t="s">
        <v>5635</v>
      </c>
      <c r="B5855" t="str">
        <f>VLOOKUP(A5855,Cafe_sales!$A$1:$O$10001,9,FALSE)</f>
        <v>Coffee</v>
      </c>
      <c r="C5855" s="6">
        <f>VLOOKUP(A5855,Cafe_sales!$A$1:$O$10001,10,FALSE)</f>
        <v>3</v>
      </c>
      <c r="D5855" s="10">
        <f>VLOOKUP(A5855,Cafe_sales!$A$1:$O$10001,11,FALSE)</f>
        <v>2</v>
      </c>
      <c r="E5855" s="6">
        <f>VLOOKUP(A5855,Cafe_sales!$A$1:$O$10001,12,FALSE)</f>
        <v>6</v>
      </c>
      <c r="F5855" t="str">
        <f>VLOOKUP(A5855,Cafe_sales!$A$1:$O$10001,13,FALSE)</f>
        <v>Cash</v>
      </c>
      <c r="G5855" t="str">
        <f>VLOOKUP(A5855,Cafe_sales!$A$1:$O$10001,14,FALSE)</f>
        <v>UNKNOWN</v>
      </c>
      <c r="H5855" s="8">
        <f>VLOOKUP(A5855,Cafe_sales!$A$1:$O$10001,15,FALSE)</f>
        <v>45244</v>
      </c>
    </row>
    <row r="5856" spans="1:8" x14ac:dyDescent="0.35">
      <c r="A5856" t="s">
        <v>5641</v>
      </c>
      <c r="B5856" t="str">
        <f>VLOOKUP(A5856,Cafe_sales!$A$1:$O$10001,9,FALSE)</f>
        <v>Tea</v>
      </c>
      <c r="C5856" s="6">
        <f>VLOOKUP(A5856,Cafe_sales!$A$1:$O$10001,10,FALSE)</f>
        <v>2</v>
      </c>
      <c r="D5856" s="10">
        <f>VLOOKUP(A5856,Cafe_sales!$A$1:$O$10001,11,FALSE)</f>
        <v>1.5</v>
      </c>
      <c r="E5856" s="6">
        <f>VLOOKUP(A5856,Cafe_sales!$A$1:$O$10001,12,FALSE)</f>
        <v>3</v>
      </c>
      <c r="F5856" t="str">
        <f>VLOOKUP(A5856,Cafe_sales!$A$1:$O$10001,13,FALSE)</f>
        <v>Digital Wallet</v>
      </c>
      <c r="G5856" t="str">
        <f>VLOOKUP(A5856,Cafe_sales!$A$1:$O$10001,14,FALSE)</f>
        <v>UNKNOWN</v>
      </c>
      <c r="H5856" s="8">
        <f>VLOOKUP(A5856,Cafe_sales!$A$1:$O$10001,15,FALSE)</f>
        <v>45078</v>
      </c>
    </row>
    <row r="5857" spans="1:8" x14ac:dyDescent="0.35">
      <c r="A5857" t="s">
        <v>1191</v>
      </c>
      <c r="B5857" t="str">
        <f>VLOOKUP(A5857,Cafe_sales!$A$1:$O$10001,9,FALSE)</f>
        <v>Sandwich</v>
      </c>
      <c r="C5857" s="6">
        <f>VLOOKUP(A5857,Cafe_sales!$A$1:$O$10001,10,FALSE)</f>
        <v>5</v>
      </c>
      <c r="D5857" s="10">
        <f>VLOOKUP(A5857,Cafe_sales!$A$1:$O$10001,11,FALSE)</f>
        <v>4</v>
      </c>
      <c r="E5857" s="6">
        <f>VLOOKUP(A5857,Cafe_sales!$A$1:$O$10001,12,FALSE)</f>
        <v>20</v>
      </c>
      <c r="F5857" t="str">
        <f>VLOOKUP(A5857,Cafe_sales!$A$1:$O$10001,13,FALSE)</f>
        <v>Default mode</v>
      </c>
      <c r="G5857" t="str">
        <f>VLOOKUP(A5857,Cafe_sales!$A$1:$O$10001,14,FALSE)</f>
        <v>UNKNOWN</v>
      </c>
      <c r="H5857" s="8">
        <f>VLOOKUP(A5857,Cafe_sales!$A$1:$O$10001,15,FALSE)</f>
        <v>45187</v>
      </c>
    </row>
    <row r="5858" spans="1:8" hidden="1" x14ac:dyDescent="0.35">
      <c r="A5858" t="s">
        <v>1860</v>
      </c>
      <c r="B5858" t="str">
        <f>VLOOKUP(A5858,Cafe_sales!$A$1:$O$10001,9,FALSE)</f>
        <v>Coffee</v>
      </c>
      <c r="C5858">
        <f>VLOOKUP(A5858,Cafe_sales!$A$1:$O$10001,10,FALSE)</f>
        <v>3</v>
      </c>
      <c r="D5858">
        <f>VLOOKUP(A5858,Cafe_sales!$A$1:$O$10001,11,FALSE)</f>
        <v>2</v>
      </c>
      <c r="E5858">
        <f>VLOOKUP(A5858,Cafe_sales!$A$1:$O$10001,12,FALSE)</f>
        <v>6</v>
      </c>
      <c r="F5858" t="str">
        <f>VLOOKUP(A5858,Cafe_sales!$A$1:$O$10001,13,FALSE)</f>
        <v>Cash</v>
      </c>
      <c r="G5858" t="str">
        <f>VLOOKUP(A5858,Cafe_sales!$A$1:$O$10001,14,FALSE)</f>
        <v>Takeaway</v>
      </c>
      <c r="H5858" s="1">
        <f>VLOOKUP(A5858,Cafe_sales!$A$1:$O$10001,15,FALSE)</f>
        <v>44988</v>
      </c>
    </row>
    <row r="5859" spans="1:8" x14ac:dyDescent="0.35">
      <c r="A5859" t="s">
        <v>333</v>
      </c>
      <c r="B5859" t="str">
        <f>VLOOKUP(A5859,Cafe_sales!$A$1:$O$10001,9,FALSE)</f>
        <v>Smoothie</v>
      </c>
      <c r="C5859" s="6">
        <f>VLOOKUP(A5859,Cafe_sales!$A$1:$O$10001,10,FALSE)</f>
        <v>2</v>
      </c>
      <c r="D5859" s="10">
        <f>VLOOKUP(A5859,Cafe_sales!$A$1:$O$10001,11,FALSE)</f>
        <v>4</v>
      </c>
      <c r="E5859" s="6">
        <f>VLOOKUP(A5859,Cafe_sales!$A$1:$O$10001,12,FALSE)</f>
        <v>8</v>
      </c>
      <c r="F5859" t="str">
        <f>VLOOKUP(A5859,Cafe_sales!$A$1:$O$10001,13,FALSE)</f>
        <v>Default mode</v>
      </c>
      <c r="G5859" t="str">
        <f>VLOOKUP(A5859,Cafe_sales!$A$1:$O$10001,14,FALSE)</f>
        <v>UNKNOWN</v>
      </c>
      <c r="H5859" s="8">
        <f>VLOOKUP(A5859,Cafe_sales!$A$1:$O$10001,15,FALSE)</f>
        <v>45149</v>
      </c>
    </row>
    <row r="5860" spans="1:8" x14ac:dyDescent="0.35">
      <c r="A5860" t="s">
        <v>3922</v>
      </c>
      <c r="B5860" t="str">
        <f>VLOOKUP(A5860,Cafe_sales!$A$1:$O$10001,9,FALSE)</f>
        <v>Cake</v>
      </c>
      <c r="C5860" s="6">
        <f>VLOOKUP(A5860,Cafe_sales!$A$1:$O$10001,10,FALSE)</f>
        <v>5</v>
      </c>
      <c r="D5860" s="10">
        <f>VLOOKUP(A5860,Cafe_sales!$A$1:$O$10001,11,FALSE)</f>
        <v>3</v>
      </c>
      <c r="E5860" s="6">
        <f>VLOOKUP(A5860,Cafe_sales!$A$1:$O$10001,12,FALSE)</f>
        <v>15</v>
      </c>
      <c r="F5860" t="str">
        <f>VLOOKUP(A5860,Cafe_sales!$A$1:$O$10001,13,FALSE)</f>
        <v>Digital Wallet</v>
      </c>
      <c r="G5860" t="str">
        <f>VLOOKUP(A5860,Cafe_sales!$A$1:$O$10001,14,FALSE)</f>
        <v>UNKNOWN</v>
      </c>
      <c r="H5860" s="8">
        <f>VLOOKUP(A5860,Cafe_sales!$A$1:$O$10001,15,FALSE)</f>
        <v>45052</v>
      </c>
    </row>
    <row r="5861" spans="1:8" x14ac:dyDescent="0.35">
      <c r="A5861" t="s">
        <v>7742</v>
      </c>
      <c r="B5861" t="str">
        <f>VLOOKUP(A5861,Cafe_sales!$A$1:$O$10001,9,FALSE)</f>
        <v>Coffee</v>
      </c>
      <c r="C5861" s="6">
        <f>VLOOKUP(A5861,Cafe_sales!$A$1:$O$10001,10,FALSE)</f>
        <v>3</v>
      </c>
      <c r="D5861" s="10">
        <f>VLOOKUP(A5861,Cafe_sales!$A$1:$O$10001,11,FALSE)</f>
        <v>3.0581986143187065</v>
      </c>
      <c r="E5861" s="6">
        <f>VLOOKUP(A5861,Cafe_sales!$A$1:$O$10001,12,FALSE)</f>
        <v>6</v>
      </c>
      <c r="F5861" t="str">
        <f>VLOOKUP(A5861,Cafe_sales!$A$1:$O$10001,13,FALSE)</f>
        <v>Default mode</v>
      </c>
      <c r="G5861" t="str">
        <f>VLOOKUP(A5861,Cafe_sales!$A$1:$O$10001,14,FALSE)</f>
        <v>In-store</v>
      </c>
      <c r="H5861" s="8">
        <f>VLOOKUP(A5861,Cafe_sales!$A$1:$O$10001,15,FALSE)</f>
        <v>45016</v>
      </c>
    </row>
    <row r="5862" spans="1:8" x14ac:dyDescent="0.35">
      <c r="A5862" t="s">
        <v>3691</v>
      </c>
      <c r="B5862" t="str">
        <f>VLOOKUP(A5862,Cafe_sales!$A$1:$O$10001,9,FALSE)</f>
        <v>Juice</v>
      </c>
      <c r="C5862" s="6">
        <f>VLOOKUP(A5862,Cafe_sales!$A$1:$O$10001,10,FALSE)</f>
        <v>1</v>
      </c>
      <c r="D5862" s="10">
        <f>VLOOKUP(A5862,Cafe_sales!$A$1:$O$10001,11,FALSE)</f>
        <v>3</v>
      </c>
      <c r="E5862" s="6">
        <f>VLOOKUP(A5862,Cafe_sales!$A$1:$O$10001,12,FALSE)</f>
        <v>3</v>
      </c>
      <c r="F5862" t="str">
        <f>VLOOKUP(A5862,Cafe_sales!$A$1:$O$10001,13,FALSE)</f>
        <v>Credit Card</v>
      </c>
      <c r="G5862" t="str">
        <f>VLOOKUP(A5862,Cafe_sales!$A$1:$O$10001,14,FALSE)</f>
        <v>UNKNOWN</v>
      </c>
      <c r="H5862" s="8">
        <f>VLOOKUP(A5862,Cafe_sales!$A$1:$O$10001,15,FALSE)</f>
        <v>45233</v>
      </c>
    </row>
    <row r="5863" spans="1:8" hidden="1" x14ac:dyDescent="0.35">
      <c r="A5863" t="s">
        <v>2344</v>
      </c>
      <c r="B5863" t="str">
        <f>VLOOKUP(A5863,Cafe_sales!$A$1:$O$10001,9,FALSE)</f>
        <v>Smoothie</v>
      </c>
      <c r="C5863">
        <f>VLOOKUP(A5863,Cafe_sales!$A$1:$O$10001,10,FALSE)</f>
        <v>1</v>
      </c>
      <c r="D5863">
        <f>VLOOKUP(A5863,Cafe_sales!$A$1:$O$10001,11,FALSE)</f>
        <v>4</v>
      </c>
      <c r="E5863">
        <f>VLOOKUP(A5863,Cafe_sales!$A$1:$O$10001,12,FALSE)</f>
        <v>4</v>
      </c>
      <c r="F5863" t="str">
        <f>VLOOKUP(A5863,Cafe_sales!$A$1:$O$10001,13,FALSE)</f>
        <v>Credit Card</v>
      </c>
      <c r="G5863" t="str">
        <f>VLOOKUP(A5863,Cafe_sales!$A$1:$O$10001,14,FALSE)</f>
        <v>Takeaway</v>
      </c>
      <c r="H5863" s="1">
        <f>VLOOKUP(A5863,Cafe_sales!$A$1:$O$10001,15,FALSE)</f>
        <v>45220</v>
      </c>
    </row>
    <row r="5864" spans="1:8" x14ac:dyDescent="0.35">
      <c r="A5864" t="s">
        <v>579</v>
      </c>
      <c r="B5864" t="str">
        <f>VLOOKUP(A5864,Cafe_sales!$A$1:$O$10001,9,FALSE)</f>
        <v>Sandwich</v>
      </c>
      <c r="C5864" s="6">
        <f>VLOOKUP(A5864,Cafe_sales!$A$1:$O$10001,10,FALSE)</f>
        <v>1</v>
      </c>
      <c r="D5864" s="10">
        <f>VLOOKUP(A5864,Cafe_sales!$A$1:$O$10001,11,FALSE)</f>
        <v>4</v>
      </c>
      <c r="E5864" s="6">
        <f>VLOOKUP(A5864,Cafe_sales!$A$1:$O$10001,12,FALSE)</f>
        <v>4</v>
      </c>
      <c r="F5864" t="str">
        <f>VLOOKUP(A5864,Cafe_sales!$A$1:$O$10001,13,FALSE)</f>
        <v>UNKNOWN</v>
      </c>
      <c r="G5864" t="str">
        <f>VLOOKUP(A5864,Cafe_sales!$A$1:$O$10001,14,FALSE)</f>
        <v>UNKNOWN</v>
      </c>
      <c r="H5864" s="8">
        <f>VLOOKUP(A5864,Cafe_sales!$A$1:$O$10001,15,FALSE)</f>
        <v>45170</v>
      </c>
    </row>
    <row r="5865" spans="1:8" x14ac:dyDescent="0.35">
      <c r="A5865" t="s">
        <v>7239</v>
      </c>
      <c r="B5865" t="str">
        <f>VLOOKUP(A5865,Cafe_sales!$A$1:$O$10001,9,FALSE)</f>
        <v>Juice</v>
      </c>
      <c r="C5865" s="6">
        <f>VLOOKUP(A5865,Cafe_sales!$A$1:$O$10001,10,FALSE)</f>
        <v>4</v>
      </c>
      <c r="D5865" s="10">
        <f>VLOOKUP(A5865,Cafe_sales!$A$1:$O$10001,11,FALSE)</f>
        <v>3</v>
      </c>
      <c r="E5865" s="6">
        <f>VLOOKUP(A5865,Cafe_sales!$A$1:$O$10001,12,FALSE)</f>
        <v>12</v>
      </c>
      <c r="F5865" t="str">
        <f>VLOOKUP(A5865,Cafe_sales!$A$1:$O$10001,13,FALSE)</f>
        <v>Cash</v>
      </c>
      <c r="G5865" t="str">
        <f>VLOOKUP(A5865,Cafe_sales!$A$1:$O$10001,14,FALSE)</f>
        <v>UNKNOWN</v>
      </c>
      <c r="H5865" s="8">
        <f>VLOOKUP(A5865,Cafe_sales!$A$1:$O$10001,15,FALSE)</f>
        <v>45245</v>
      </c>
    </row>
    <row r="5866" spans="1:8" x14ac:dyDescent="0.35">
      <c r="A5866" t="s">
        <v>3306</v>
      </c>
      <c r="B5866" t="str">
        <f>VLOOKUP(A5866,Cafe_sales!$A$1:$O$10001,9,FALSE)</f>
        <v>Smoothie</v>
      </c>
      <c r="C5866" s="6">
        <f>VLOOKUP(A5866,Cafe_sales!$A$1:$O$10001,10,FALSE)</f>
        <v>2</v>
      </c>
      <c r="D5866" s="10">
        <f>VLOOKUP(A5866,Cafe_sales!$A$1:$O$10001,11,FALSE)</f>
        <v>4</v>
      </c>
      <c r="E5866" s="6">
        <f>VLOOKUP(A5866,Cafe_sales!$A$1:$O$10001,12,FALSE)</f>
        <v>8</v>
      </c>
      <c r="F5866" t="str">
        <f>VLOOKUP(A5866,Cafe_sales!$A$1:$O$10001,13,FALSE)</f>
        <v>Digital Wallet</v>
      </c>
      <c r="G5866" t="str">
        <f>VLOOKUP(A5866,Cafe_sales!$A$1:$O$10001,14,FALSE)</f>
        <v>In-store</v>
      </c>
      <c r="H5866" s="8">
        <f>VLOOKUP(A5866,Cafe_sales!$A$1:$O$10001,15,FALSE)</f>
        <v>45078</v>
      </c>
    </row>
    <row r="5867" spans="1:8" x14ac:dyDescent="0.35">
      <c r="A5867" t="s">
        <v>995</v>
      </c>
      <c r="B5867" t="str">
        <f>VLOOKUP(A5867,Cafe_sales!$A$1:$O$10001,9,FALSE)</f>
        <v>UNKNOWN</v>
      </c>
      <c r="C5867" s="6">
        <f>VLOOKUP(A5867,Cafe_sales!$A$1:$O$10001,10,FALSE)</f>
        <v>2</v>
      </c>
      <c r="D5867" s="10">
        <f>VLOOKUP(A5867,Cafe_sales!$A$1:$O$10001,11,FALSE)</f>
        <v>5</v>
      </c>
      <c r="E5867" s="6">
        <f>VLOOKUP(A5867,Cafe_sales!$A$1:$O$10001,12,FALSE)</f>
        <v>10</v>
      </c>
      <c r="F5867" t="str">
        <f>VLOOKUP(A5867,Cafe_sales!$A$1:$O$10001,13,FALSE)</f>
        <v>Default mode</v>
      </c>
      <c r="G5867" t="str">
        <f>VLOOKUP(A5867,Cafe_sales!$A$1:$O$10001,14,FALSE)</f>
        <v>UNKNOWN</v>
      </c>
      <c r="H5867" s="8">
        <f>VLOOKUP(A5867,Cafe_sales!$A$1:$O$10001,15,FALSE)</f>
        <v>45232</v>
      </c>
    </row>
    <row r="5868" spans="1:8" x14ac:dyDescent="0.35">
      <c r="A5868" t="s">
        <v>4017</v>
      </c>
      <c r="B5868" t="str">
        <f>VLOOKUP(A5868,Cafe_sales!$A$1:$O$10001,9,FALSE)</f>
        <v>Juice</v>
      </c>
      <c r="C5868" s="6">
        <f>VLOOKUP(A5868,Cafe_sales!$A$1:$O$10001,10,FALSE)</f>
        <v>5</v>
      </c>
      <c r="D5868" s="10">
        <f>VLOOKUP(A5868,Cafe_sales!$A$1:$O$10001,11,FALSE)</f>
        <v>3</v>
      </c>
      <c r="E5868" s="6">
        <f>VLOOKUP(A5868,Cafe_sales!$A$1:$O$10001,12,FALSE)</f>
        <v>15</v>
      </c>
      <c r="F5868" t="str">
        <f>VLOOKUP(A5868,Cafe_sales!$A$1:$O$10001,13,FALSE)</f>
        <v>Cash</v>
      </c>
      <c r="G5868" t="str">
        <f>VLOOKUP(A5868,Cafe_sales!$A$1:$O$10001,14,FALSE)</f>
        <v>UNKNOWN</v>
      </c>
      <c r="H5868" s="8">
        <f>VLOOKUP(A5868,Cafe_sales!$A$1:$O$10001,15,FALSE)</f>
        <v>45272</v>
      </c>
    </row>
    <row r="5869" spans="1:8" x14ac:dyDescent="0.35">
      <c r="A5869" t="s">
        <v>1604</v>
      </c>
      <c r="B5869" t="str">
        <f>VLOOKUP(A5869,Cafe_sales!$A$1:$O$10001,9,FALSE)</f>
        <v>Juice</v>
      </c>
      <c r="C5869" s="6">
        <f>VLOOKUP(A5869,Cafe_sales!$A$1:$O$10001,10,FALSE)</f>
        <v>5</v>
      </c>
      <c r="D5869" s="10">
        <f>VLOOKUP(A5869,Cafe_sales!$A$1:$O$10001,11,FALSE)</f>
        <v>3</v>
      </c>
      <c r="E5869" s="6">
        <f>VLOOKUP(A5869,Cafe_sales!$A$1:$O$10001,12,FALSE)</f>
        <v>15</v>
      </c>
      <c r="F5869" t="str">
        <f>VLOOKUP(A5869,Cafe_sales!$A$1:$O$10001,13,FALSE)</f>
        <v>Cash</v>
      </c>
      <c r="G5869" t="str">
        <f>VLOOKUP(A5869,Cafe_sales!$A$1:$O$10001,14,FALSE)</f>
        <v>In-store</v>
      </c>
      <c r="H5869" s="8">
        <f>VLOOKUP(A5869,Cafe_sales!$A$1:$O$10001,15,FALSE)</f>
        <v>45227</v>
      </c>
    </row>
    <row r="5870" spans="1:8" x14ac:dyDescent="0.35">
      <c r="A5870" t="s">
        <v>1676</v>
      </c>
      <c r="B5870" t="str">
        <f>VLOOKUP(A5870,Cafe_sales!$A$1:$O$10001,9,FALSE)</f>
        <v>Sandwich</v>
      </c>
      <c r="C5870" s="6">
        <f>VLOOKUP(A5870,Cafe_sales!$A$1:$O$10001,10,FALSE)</f>
        <v>5</v>
      </c>
      <c r="D5870" s="10">
        <f>VLOOKUP(A5870,Cafe_sales!$A$1:$O$10001,11,FALSE)</f>
        <v>4</v>
      </c>
      <c r="E5870" s="6">
        <f>VLOOKUP(A5870,Cafe_sales!$A$1:$O$10001,12,FALSE)</f>
        <v>20</v>
      </c>
      <c r="F5870" t="str">
        <f>VLOOKUP(A5870,Cafe_sales!$A$1:$O$10001,13,FALSE)</f>
        <v>Credit Card</v>
      </c>
      <c r="G5870" t="str">
        <f>VLOOKUP(A5870,Cafe_sales!$A$1:$O$10001,14,FALSE)</f>
        <v>UNKNOWN</v>
      </c>
      <c r="H5870" s="8">
        <f>VLOOKUP(A5870,Cafe_sales!$A$1:$O$10001,15,FALSE)</f>
        <v>44955</v>
      </c>
    </row>
    <row r="5871" spans="1:8" x14ac:dyDescent="0.35">
      <c r="A5871" t="s">
        <v>146</v>
      </c>
      <c r="B5871" t="str">
        <f>VLOOKUP(A5871,Cafe_sales!$A$1:$O$10001,9,FALSE)</f>
        <v>Coffee</v>
      </c>
      <c r="C5871" s="6">
        <f>VLOOKUP(A5871,Cafe_sales!$A$1:$O$10001,10,FALSE)</f>
        <v>5</v>
      </c>
      <c r="D5871" s="10">
        <f>VLOOKUP(A5871,Cafe_sales!$A$1:$O$10001,11,FALSE)</f>
        <v>2</v>
      </c>
      <c r="E5871" s="6">
        <f>VLOOKUP(A5871,Cafe_sales!$A$1:$O$10001,12,FALSE)</f>
        <v>10</v>
      </c>
      <c r="F5871" t="str">
        <f>VLOOKUP(A5871,Cafe_sales!$A$1:$O$10001,13,FALSE)</f>
        <v>Digital Wallet</v>
      </c>
      <c r="G5871" t="str">
        <f>VLOOKUP(A5871,Cafe_sales!$A$1:$O$10001,14,FALSE)</f>
        <v>In-store</v>
      </c>
      <c r="H5871" s="8">
        <f>VLOOKUP(A5871,Cafe_sales!$A$1:$O$10001,15,FALSE)</f>
        <v>45192</v>
      </c>
    </row>
    <row r="5872" spans="1:8" x14ac:dyDescent="0.35">
      <c r="A5872" t="s">
        <v>2379</v>
      </c>
      <c r="B5872" t="str">
        <f>VLOOKUP(A5872,Cafe_sales!$A$1:$O$10001,9,FALSE)</f>
        <v>Tea</v>
      </c>
      <c r="C5872" s="6">
        <f>VLOOKUP(A5872,Cafe_sales!$A$1:$O$10001,10,FALSE)</f>
        <v>4</v>
      </c>
      <c r="D5872" s="10">
        <f>VLOOKUP(A5872,Cafe_sales!$A$1:$O$10001,11,FALSE)</f>
        <v>1.5</v>
      </c>
      <c r="E5872" s="6">
        <f>VLOOKUP(A5872,Cafe_sales!$A$1:$O$10001,12,FALSE)</f>
        <v>6</v>
      </c>
      <c r="F5872" t="str">
        <f>VLOOKUP(A5872,Cafe_sales!$A$1:$O$10001,13,FALSE)</f>
        <v>Digital Wallet</v>
      </c>
      <c r="G5872" t="str">
        <f>VLOOKUP(A5872,Cafe_sales!$A$1:$O$10001,14,FALSE)</f>
        <v>In-store</v>
      </c>
      <c r="H5872" s="8">
        <f>VLOOKUP(A5872,Cafe_sales!$A$1:$O$10001,15,FALSE)</f>
        <v>44956</v>
      </c>
    </row>
    <row r="5873" spans="1:8" x14ac:dyDescent="0.35">
      <c r="A5873" t="s">
        <v>6570</v>
      </c>
      <c r="B5873" t="str">
        <f>VLOOKUP(A5873,Cafe_sales!$A$1:$O$10001,9,FALSE)</f>
        <v>Sandwich</v>
      </c>
      <c r="C5873" s="6">
        <f>VLOOKUP(A5873,Cafe_sales!$A$1:$O$10001,10,FALSE)</f>
        <v>2</v>
      </c>
      <c r="D5873" s="10">
        <f>VLOOKUP(A5873,Cafe_sales!$A$1:$O$10001,11,FALSE)</f>
        <v>4</v>
      </c>
      <c r="E5873" s="6">
        <f>VLOOKUP(A5873,Cafe_sales!$A$1:$O$10001,12,FALSE)</f>
        <v>8</v>
      </c>
      <c r="F5873" t="str">
        <f>VLOOKUP(A5873,Cafe_sales!$A$1:$O$10001,13,FALSE)</f>
        <v>Digital Wallet</v>
      </c>
      <c r="G5873" t="str">
        <f>VLOOKUP(A5873,Cafe_sales!$A$1:$O$10001,14,FALSE)</f>
        <v>In-store</v>
      </c>
      <c r="H5873" s="8">
        <f>VLOOKUP(A5873,Cafe_sales!$A$1:$O$10001,15,FALSE)</f>
        <v>45287</v>
      </c>
    </row>
    <row r="5874" spans="1:8" hidden="1" x14ac:dyDescent="0.35">
      <c r="A5874" t="s">
        <v>1959</v>
      </c>
      <c r="B5874" t="str">
        <f>VLOOKUP(A5874,Cafe_sales!$A$1:$O$10001,9,FALSE)</f>
        <v>Cake</v>
      </c>
      <c r="C5874">
        <f>VLOOKUP(A5874,Cafe_sales!$A$1:$O$10001,10,FALSE)</f>
        <v>2</v>
      </c>
      <c r="D5874">
        <f>VLOOKUP(A5874,Cafe_sales!$A$1:$O$10001,11,FALSE)</f>
        <v>0</v>
      </c>
      <c r="E5874">
        <f>VLOOKUP(A5874,Cafe_sales!$A$1:$O$10001,12,FALSE)</f>
        <v>6</v>
      </c>
      <c r="F5874" t="str">
        <f>VLOOKUP(A5874,Cafe_sales!$A$1:$O$10001,13,FALSE)</f>
        <v>Credit Card</v>
      </c>
      <c r="G5874" t="str">
        <f>VLOOKUP(A5874,Cafe_sales!$A$1:$O$10001,14,FALSE)</f>
        <v>Takeaway</v>
      </c>
      <c r="H5874" s="1">
        <f>VLOOKUP(A5874,Cafe_sales!$A$1:$O$10001,15,FALSE)</f>
        <v>45091</v>
      </c>
    </row>
    <row r="5875" spans="1:8" hidden="1" x14ac:dyDescent="0.35">
      <c r="A5875" t="s">
        <v>4902</v>
      </c>
      <c r="B5875" t="str">
        <f>VLOOKUP(A5875,Cafe_sales!$A$1:$O$10001,9,FALSE)</f>
        <v>Cake</v>
      </c>
      <c r="C5875">
        <f>VLOOKUP(A5875,Cafe_sales!$A$1:$O$10001,10,FALSE)</f>
        <v>4</v>
      </c>
      <c r="D5875">
        <f>VLOOKUP(A5875,Cafe_sales!$A$1:$O$10001,11,FALSE)</f>
        <v>3</v>
      </c>
      <c r="E5875">
        <f>VLOOKUP(A5875,Cafe_sales!$A$1:$O$10001,12,FALSE)</f>
        <v>12</v>
      </c>
      <c r="F5875" t="str">
        <f>VLOOKUP(A5875,Cafe_sales!$A$1:$O$10001,13,FALSE)</f>
        <v>Cash</v>
      </c>
      <c r="G5875" t="str">
        <f>VLOOKUP(A5875,Cafe_sales!$A$1:$O$10001,14,FALSE)</f>
        <v>Takeaway</v>
      </c>
      <c r="H5875" s="1">
        <f>VLOOKUP(A5875,Cafe_sales!$A$1:$O$10001,15,FALSE)</f>
        <v>45109</v>
      </c>
    </row>
    <row r="5876" spans="1:8" x14ac:dyDescent="0.35">
      <c r="A5876" t="s">
        <v>5335</v>
      </c>
      <c r="B5876" t="str">
        <f>VLOOKUP(A5876,Cafe_sales!$A$1:$O$10001,9,FALSE)</f>
        <v>Coffee</v>
      </c>
      <c r="C5876" s="6">
        <f>VLOOKUP(A5876,Cafe_sales!$A$1:$O$10001,10,FALSE)</f>
        <v>4</v>
      </c>
      <c r="D5876" s="10">
        <f>VLOOKUP(A5876,Cafe_sales!$A$1:$O$10001,11,FALSE)</f>
        <v>2</v>
      </c>
      <c r="E5876" s="6">
        <f>VLOOKUP(A5876,Cafe_sales!$A$1:$O$10001,12,FALSE)</f>
        <v>8</v>
      </c>
      <c r="F5876" t="str">
        <f>VLOOKUP(A5876,Cafe_sales!$A$1:$O$10001,13,FALSE)</f>
        <v>Default mode</v>
      </c>
      <c r="G5876" t="str">
        <f>VLOOKUP(A5876,Cafe_sales!$A$1:$O$10001,14,FALSE)</f>
        <v>UNKNOWN</v>
      </c>
      <c r="H5876" s="8">
        <f>VLOOKUP(A5876,Cafe_sales!$A$1:$O$10001,15,FALSE)</f>
        <v>45262</v>
      </c>
    </row>
    <row r="5877" spans="1:8" x14ac:dyDescent="0.35">
      <c r="A5877" t="s">
        <v>4041</v>
      </c>
      <c r="B5877" t="str">
        <f>VLOOKUP(A5877,Cafe_sales!$A$1:$O$10001,9,FALSE)</f>
        <v>UNKNOWN</v>
      </c>
      <c r="C5877" s="6">
        <f>VLOOKUP(A5877,Cafe_sales!$A$1:$O$10001,10,FALSE)</f>
        <v>2</v>
      </c>
      <c r="D5877" s="10">
        <f>VLOOKUP(A5877,Cafe_sales!$A$1:$O$10001,11,FALSE)</f>
        <v>4</v>
      </c>
      <c r="E5877" s="6">
        <f>VLOOKUP(A5877,Cafe_sales!$A$1:$O$10001,12,FALSE)</f>
        <v>8</v>
      </c>
      <c r="F5877" t="str">
        <f>VLOOKUP(A5877,Cafe_sales!$A$1:$O$10001,13,FALSE)</f>
        <v>Cash</v>
      </c>
      <c r="G5877" t="str">
        <f>VLOOKUP(A5877,Cafe_sales!$A$1:$O$10001,14,FALSE)</f>
        <v>UNKNOWN</v>
      </c>
      <c r="H5877" s="8">
        <f>VLOOKUP(A5877,Cafe_sales!$A$1:$O$10001,15,FALSE)</f>
        <v>45106</v>
      </c>
    </row>
    <row r="5878" spans="1:8" hidden="1" x14ac:dyDescent="0.35">
      <c r="A5878" t="s">
        <v>7130</v>
      </c>
      <c r="B5878" t="str">
        <f>VLOOKUP(A5878,Cafe_sales!$A$1:$O$10001,9,FALSE)</f>
        <v>Cake</v>
      </c>
      <c r="C5878">
        <f>VLOOKUP(A5878,Cafe_sales!$A$1:$O$10001,10,FALSE)</f>
        <v>1</v>
      </c>
      <c r="D5878">
        <f>VLOOKUP(A5878,Cafe_sales!$A$1:$O$10001,11,FALSE)</f>
        <v>3</v>
      </c>
      <c r="E5878">
        <f>VLOOKUP(A5878,Cafe_sales!$A$1:$O$10001,12,FALSE)</f>
        <v>3</v>
      </c>
      <c r="F5878" t="str">
        <f>VLOOKUP(A5878,Cafe_sales!$A$1:$O$10001,13,FALSE)</f>
        <v>Credit Card</v>
      </c>
      <c r="G5878" t="str">
        <f>VLOOKUP(A5878,Cafe_sales!$A$1:$O$10001,14,FALSE)</f>
        <v>Takeaway</v>
      </c>
      <c r="H5878" s="1">
        <f>VLOOKUP(A5878,Cafe_sales!$A$1:$O$10001,15,FALSE)</f>
        <v>45098</v>
      </c>
    </row>
    <row r="5879" spans="1:8" hidden="1" x14ac:dyDescent="0.35">
      <c r="A5879" t="s">
        <v>8843</v>
      </c>
      <c r="B5879" t="str">
        <f>VLOOKUP(A5879,Cafe_sales!$A$1:$O$10001,9,FALSE)</f>
        <v>Juice</v>
      </c>
      <c r="C5879">
        <f>VLOOKUP(A5879,Cafe_sales!$A$1:$O$10001,10,FALSE)</f>
        <v>5</v>
      </c>
      <c r="D5879">
        <f>VLOOKUP(A5879,Cafe_sales!$A$1:$O$10001,11,FALSE)</f>
        <v>5</v>
      </c>
      <c r="E5879">
        <f>VLOOKUP(A5879,Cafe_sales!$A$1:$O$10001,12,FALSE)</f>
        <v>25</v>
      </c>
      <c r="F5879" t="str">
        <f>VLOOKUP(A5879,Cafe_sales!$A$1:$O$10001,13,FALSE)</f>
        <v>Credit Card</v>
      </c>
      <c r="G5879" t="str">
        <f>VLOOKUP(A5879,Cafe_sales!$A$1:$O$10001,14,FALSE)</f>
        <v>Takeaway</v>
      </c>
      <c r="H5879" s="1">
        <f>VLOOKUP(A5879,Cafe_sales!$A$1:$O$10001,15,FALSE)</f>
        <v>45164</v>
      </c>
    </row>
    <row r="5880" spans="1:8" x14ac:dyDescent="0.35">
      <c r="A5880" t="s">
        <v>5682</v>
      </c>
      <c r="B5880" t="str">
        <f>VLOOKUP(A5880,Cafe_sales!$A$1:$O$10001,9,FALSE)</f>
        <v>Cookie</v>
      </c>
      <c r="C5880" s="6">
        <f>VLOOKUP(A5880,Cafe_sales!$A$1:$O$10001,10,FALSE)</f>
        <v>4</v>
      </c>
      <c r="D5880" s="10">
        <f>VLOOKUP(A5880,Cafe_sales!$A$1:$O$10001,11,FALSE)</f>
        <v>1</v>
      </c>
      <c r="E5880" s="6">
        <f>VLOOKUP(A5880,Cafe_sales!$A$1:$O$10001,12,FALSE)</f>
        <v>4</v>
      </c>
      <c r="F5880" t="str">
        <f>VLOOKUP(A5880,Cafe_sales!$A$1:$O$10001,13,FALSE)</f>
        <v>UNKNOWN</v>
      </c>
      <c r="G5880" t="str">
        <f>VLOOKUP(A5880,Cafe_sales!$A$1:$O$10001,14,FALSE)</f>
        <v>In-store</v>
      </c>
      <c r="H5880" s="8">
        <f>VLOOKUP(A5880,Cafe_sales!$A$1:$O$10001,15,FALSE)</f>
        <v>45197</v>
      </c>
    </row>
    <row r="5881" spans="1:8" x14ac:dyDescent="0.35">
      <c r="A5881" t="s">
        <v>4086</v>
      </c>
      <c r="B5881" t="str">
        <f>VLOOKUP(A5881,Cafe_sales!$A$1:$O$10001,9,FALSE)</f>
        <v>Juice</v>
      </c>
      <c r="C5881" s="6">
        <f>VLOOKUP(A5881,Cafe_sales!$A$1:$O$10001,10,FALSE)</f>
        <v>3</v>
      </c>
      <c r="D5881" s="10">
        <f>VLOOKUP(A5881,Cafe_sales!$A$1:$O$10001,11,FALSE)</f>
        <v>3</v>
      </c>
      <c r="E5881" s="6">
        <f>VLOOKUP(A5881,Cafe_sales!$A$1:$O$10001,12,FALSE)</f>
        <v>9</v>
      </c>
      <c r="F5881" t="str">
        <f>VLOOKUP(A5881,Cafe_sales!$A$1:$O$10001,13,FALSE)</f>
        <v>Credit Card</v>
      </c>
      <c r="G5881" t="str">
        <f>VLOOKUP(A5881,Cafe_sales!$A$1:$O$10001,14,FALSE)</f>
        <v>In-store</v>
      </c>
      <c r="H5881" s="8">
        <f>VLOOKUP(A5881,Cafe_sales!$A$1:$O$10001,15,FALSE)</f>
        <v>44957</v>
      </c>
    </row>
    <row r="5882" spans="1:8" x14ac:dyDescent="0.35">
      <c r="A5882" t="s">
        <v>8475</v>
      </c>
      <c r="B5882" t="str">
        <f>VLOOKUP(A5882,Cafe_sales!$A$1:$O$10001,9,FALSE)</f>
        <v>Tea</v>
      </c>
      <c r="C5882" s="6">
        <f>VLOOKUP(A5882,Cafe_sales!$A$1:$O$10001,10,FALSE)</f>
        <v>5</v>
      </c>
      <c r="D5882" s="10">
        <f>VLOOKUP(A5882,Cafe_sales!$A$1:$O$10001,11,FALSE)</f>
        <v>1.5</v>
      </c>
      <c r="E5882" s="6">
        <f>VLOOKUP(A5882,Cafe_sales!$A$1:$O$10001,12,FALSE)</f>
        <v>7.5</v>
      </c>
      <c r="F5882" t="str">
        <f>VLOOKUP(A5882,Cafe_sales!$A$1:$O$10001,13,FALSE)</f>
        <v>Credit Card</v>
      </c>
      <c r="G5882" t="str">
        <f>VLOOKUP(A5882,Cafe_sales!$A$1:$O$10001,14,FALSE)</f>
        <v>In-store</v>
      </c>
      <c r="H5882" s="8">
        <f>VLOOKUP(A5882,Cafe_sales!$A$1:$O$10001,15,FALSE)</f>
        <v>44927</v>
      </c>
    </row>
    <row r="5883" spans="1:8" x14ac:dyDescent="0.35">
      <c r="A5883" t="s">
        <v>7240</v>
      </c>
      <c r="B5883" t="str">
        <f>VLOOKUP(A5883,Cafe_sales!$A$1:$O$10001,9,FALSE)</f>
        <v>Sandwich</v>
      </c>
      <c r="C5883" s="6">
        <f>VLOOKUP(A5883,Cafe_sales!$A$1:$O$10001,10,FALSE)</f>
        <v>1</v>
      </c>
      <c r="D5883" s="10">
        <f>VLOOKUP(A5883,Cafe_sales!$A$1:$O$10001,11,FALSE)</f>
        <v>4</v>
      </c>
      <c r="E5883" s="6">
        <f>VLOOKUP(A5883,Cafe_sales!$A$1:$O$10001,12,FALSE)</f>
        <v>4</v>
      </c>
      <c r="F5883" t="str">
        <f>VLOOKUP(A5883,Cafe_sales!$A$1:$O$10001,13,FALSE)</f>
        <v>Cash</v>
      </c>
      <c r="G5883" t="str">
        <f>VLOOKUP(A5883,Cafe_sales!$A$1:$O$10001,14,FALSE)</f>
        <v>UNKNOWN</v>
      </c>
      <c r="H5883" s="8">
        <f>VLOOKUP(A5883,Cafe_sales!$A$1:$O$10001,15,FALSE)</f>
        <v>45037</v>
      </c>
    </row>
    <row r="5884" spans="1:8" hidden="1" x14ac:dyDescent="0.35">
      <c r="A5884" t="s">
        <v>7184</v>
      </c>
      <c r="B5884" t="str">
        <f>VLOOKUP(A5884,Cafe_sales!$A$1:$O$10001,9,FALSE)</f>
        <v>Smoothie</v>
      </c>
      <c r="C5884">
        <f>VLOOKUP(A5884,Cafe_sales!$A$1:$O$10001,10,FALSE)</f>
        <v>2</v>
      </c>
      <c r="D5884">
        <f>VLOOKUP(A5884,Cafe_sales!$A$1:$O$10001,11,FALSE)</f>
        <v>4</v>
      </c>
      <c r="E5884">
        <f>VLOOKUP(A5884,Cafe_sales!$A$1:$O$10001,12,FALSE)</f>
        <v>8</v>
      </c>
      <c r="F5884" t="str">
        <f>VLOOKUP(A5884,Cafe_sales!$A$1:$O$10001,13,FALSE)</f>
        <v>Digital Wallet</v>
      </c>
      <c r="G5884" t="str">
        <f>VLOOKUP(A5884,Cafe_sales!$A$1:$O$10001,14,FALSE)</f>
        <v>Takeaway</v>
      </c>
      <c r="H5884" s="1">
        <f>VLOOKUP(A5884,Cafe_sales!$A$1:$O$10001,15,FALSE)</f>
        <v>45034</v>
      </c>
    </row>
    <row r="5885" spans="1:8" hidden="1" x14ac:dyDescent="0.35">
      <c r="A5885" t="s">
        <v>998</v>
      </c>
      <c r="B5885" t="str">
        <f>VLOOKUP(A5885,Cafe_sales!$A$1:$O$10001,9,FALSE)</f>
        <v>UNKNOWN</v>
      </c>
      <c r="C5885">
        <f>VLOOKUP(A5885,Cafe_sales!$A$1:$O$10001,10,FALSE)</f>
        <v>2</v>
      </c>
      <c r="D5885">
        <f>VLOOKUP(A5885,Cafe_sales!$A$1:$O$10001,11,FALSE)</f>
        <v>3</v>
      </c>
      <c r="E5885">
        <f>VLOOKUP(A5885,Cafe_sales!$A$1:$O$10001,12,FALSE)</f>
        <v>6</v>
      </c>
      <c r="F5885" t="str">
        <f>VLOOKUP(A5885,Cafe_sales!$A$1:$O$10001,13,FALSE)</f>
        <v>Digital Wallet</v>
      </c>
      <c r="G5885" t="str">
        <f>VLOOKUP(A5885,Cafe_sales!$A$1:$O$10001,14,FALSE)</f>
        <v>Takeaway</v>
      </c>
      <c r="H5885" s="1">
        <f>VLOOKUP(A5885,Cafe_sales!$A$1:$O$10001,15,FALSE)</f>
        <v>45126</v>
      </c>
    </row>
    <row r="5886" spans="1:8" x14ac:dyDescent="0.35">
      <c r="A5886" t="s">
        <v>8713</v>
      </c>
      <c r="B5886" t="str">
        <f>VLOOKUP(A5886,Cafe_sales!$A$1:$O$10001,9,FALSE)</f>
        <v>Smoothie</v>
      </c>
      <c r="C5886" s="6">
        <f>VLOOKUP(A5886,Cafe_sales!$A$1:$O$10001,10,FALSE)</f>
        <v>5</v>
      </c>
      <c r="D5886" s="10">
        <f>VLOOKUP(A5886,Cafe_sales!$A$1:$O$10001,11,FALSE)</f>
        <v>4</v>
      </c>
      <c r="E5886" s="6">
        <f>VLOOKUP(A5886,Cafe_sales!$A$1:$O$10001,12,FALSE)</f>
        <v>20</v>
      </c>
      <c r="F5886" t="str">
        <f>VLOOKUP(A5886,Cafe_sales!$A$1:$O$10001,13,FALSE)</f>
        <v>Credit Card</v>
      </c>
      <c r="G5886" t="str">
        <f>VLOOKUP(A5886,Cafe_sales!$A$1:$O$10001,14,FALSE)</f>
        <v>UNKNOWN</v>
      </c>
      <c r="H5886" s="8">
        <f>VLOOKUP(A5886,Cafe_sales!$A$1:$O$10001,15,FALSE)</f>
        <v>45167</v>
      </c>
    </row>
    <row r="5887" spans="1:8" x14ac:dyDescent="0.35">
      <c r="A5887" t="s">
        <v>3828</v>
      </c>
      <c r="B5887" t="str">
        <f>VLOOKUP(A5887,Cafe_sales!$A$1:$O$10001,9,FALSE)</f>
        <v>Juice</v>
      </c>
      <c r="C5887" s="6">
        <f>VLOOKUP(A5887,Cafe_sales!$A$1:$O$10001,10,FALSE)</f>
        <v>3.0290736984448952</v>
      </c>
      <c r="D5887" s="10">
        <f>VLOOKUP(A5887,Cafe_sales!$A$1:$O$10001,11,FALSE)</f>
        <v>4</v>
      </c>
      <c r="E5887" s="6">
        <f>VLOOKUP(A5887,Cafe_sales!$A$1:$O$10001,12,FALSE)</f>
        <v>12</v>
      </c>
      <c r="F5887" t="str">
        <f>VLOOKUP(A5887,Cafe_sales!$A$1:$O$10001,13,FALSE)</f>
        <v>Default mode</v>
      </c>
      <c r="G5887" t="str">
        <f>VLOOKUP(A5887,Cafe_sales!$A$1:$O$10001,14,FALSE)</f>
        <v>UNKNOWN</v>
      </c>
      <c r="H5887" s="8">
        <f>VLOOKUP(A5887,Cafe_sales!$A$1:$O$10001,15,FALSE)</f>
        <v>45266</v>
      </c>
    </row>
    <row r="5888" spans="1:8" x14ac:dyDescent="0.35">
      <c r="A5888" t="s">
        <v>4517</v>
      </c>
      <c r="B5888" t="str">
        <f>VLOOKUP(A5888,Cafe_sales!$A$1:$O$10001,9,FALSE)</f>
        <v>Cookie</v>
      </c>
      <c r="C5888" s="6">
        <f>VLOOKUP(A5888,Cafe_sales!$A$1:$O$10001,10,FALSE)</f>
        <v>1</v>
      </c>
      <c r="D5888" s="10">
        <f>VLOOKUP(A5888,Cafe_sales!$A$1:$O$10001,11,FALSE)</f>
        <v>1</v>
      </c>
      <c r="E5888" s="6">
        <f>VLOOKUP(A5888,Cafe_sales!$A$1:$O$10001,12,FALSE)</f>
        <v>1</v>
      </c>
      <c r="F5888" t="str">
        <f>VLOOKUP(A5888,Cafe_sales!$A$1:$O$10001,13,FALSE)</f>
        <v>Default mode</v>
      </c>
      <c r="G5888" t="str">
        <f>VLOOKUP(A5888,Cafe_sales!$A$1:$O$10001,14,FALSE)</f>
        <v>In-store</v>
      </c>
      <c r="H5888" s="8">
        <f>VLOOKUP(A5888,Cafe_sales!$A$1:$O$10001,15,FALSE)</f>
        <v>45240</v>
      </c>
    </row>
    <row r="5889" spans="1:8" x14ac:dyDescent="0.35">
      <c r="A5889" t="s">
        <v>1923</v>
      </c>
      <c r="B5889" t="str">
        <f>VLOOKUP(A5889,Cafe_sales!$A$1:$O$10001,9,FALSE)</f>
        <v>Sandwich</v>
      </c>
      <c r="C5889" s="6">
        <f>VLOOKUP(A5889,Cafe_sales!$A$1:$O$10001,10,FALSE)</f>
        <v>3</v>
      </c>
      <c r="D5889" s="10">
        <f>VLOOKUP(A5889,Cafe_sales!$A$1:$O$10001,11,FALSE)</f>
        <v>4</v>
      </c>
      <c r="E5889" s="6">
        <f>VLOOKUP(A5889,Cafe_sales!$A$1:$O$10001,12,FALSE)</f>
        <v>12</v>
      </c>
      <c r="F5889" t="str">
        <f>VLOOKUP(A5889,Cafe_sales!$A$1:$O$10001,13,FALSE)</f>
        <v>Cash</v>
      </c>
      <c r="G5889" t="str">
        <f>VLOOKUP(A5889,Cafe_sales!$A$1:$O$10001,14,FALSE)</f>
        <v>UNKNOWN</v>
      </c>
      <c r="H5889" s="8">
        <f>VLOOKUP(A5889,Cafe_sales!$A$1:$O$10001,15,FALSE)</f>
        <v>45084</v>
      </c>
    </row>
    <row r="5890" spans="1:8" x14ac:dyDescent="0.35">
      <c r="A5890" t="s">
        <v>7746</v>
      </c>
      <c r="B5890" t="str">
        <f>VLOOKUP(A5890,Cafe_sales!$A$1:$O$10001,9,FALSE)</f>
        <v>Juice</v>
      </c>
      <c r="C5890" s="6">
        <f>VLOOKUP(A5890,Cafe_sales!$A$1:$O$10001,10,FALSE)</f>
        <v>5</v>
      </c>
      <c r="D5890" s="10">
        <f>VLOOKUP(A5890,Cafe_sales!$A$1:$O$10001,11,FALSE)</f>
        <v>3</v>
      </c>
      <c r="E5890" s="6">
        <f>VLOOKUP(A5890,Cafe_sales!$A$1:$O$10001,12,FALSE)</f>
        <v>15</v>
      </c>
      <c r="F5890" t="str">
        <f>VLOOKUP(A5890,Cafe_sales!$A$1:$O$10001,13,FALSE)</f>
        <v>Cash</v>
      </c>
      <c r="G5890" t="str">
        <f>VLOOKUP(A5890,Cafe_sales!$A$1:$O$10001,14,FALSE)</f>
        <v>UNKNOWN</v>
      </c>
      <c r="H5890" s="8">
        <f>VLOOKUP(A5890,Cafe_sales!$A$1:$O$10001,15,FALSE)</f>
        <v>45156</v>
      </c>
    </row>
    <row r="5891" spans="1:8" x14ac:dyDescent="0.35">
      <c r="A5891" t="s">
        <v>6642</v>
      </c>
      <c r="B5891" t="str">
        <f>VLOOKUP(A5891,Cafe_sales!$A$1:$O$10001,9,FALSE)</f>
        <v>Juice</v>
      </c>
      <c r="C5891" s="6">
        <f>VLOOKUP(A5891,Cafe_sales!$A$1:$O$10001,10,FALSE)</f>
        <v>2</v>
      </c>
      <c r="D5891" s="10">
        <f>VLOOKUP(A5891,Cafe_sales!$A$1:$O$10001,11,FALSE)</f>
        <v>3</v>
      </c>
      <c r="E5891" s="6">
        <f>VLOOKUP(A5891,Cafe_sales!$A$1:$O$10001,12,FALSE)</f>
        <v>6</v>
      </c>
      <c r="F5891" t="str">
        <f>VLOOKUP(A5891,Cafe_sales!$A$1:$O$10001,13,FALSE)</f>
        <v>Digital Wallet</v>
      </c>
      <c r="G5891" t="str">
        <f>VLOOKUP(A5891,Cafe_sales!$A$1:$O$10001,14,FALSE)</f>
        <v>In-store</v>
      </c>
      <c r="H5891" s="8">
        <f>VLOOKUP(A5891,Cafe_sales!$A$1:$O$10001,15,FALSE)</f>
        <v>44992</v>
      </c>
    </row>
    <row r="5892" spans="1:8" hidden="1" x14ac:dyDescent="0.35">
      <c r="A5892" t="s">
        <v>5402</v>
      </c>
      <c r="B5892" t="str">
        <f>VLOOKUP(A5892,Cafe_sales!$A$1:$O$10001,9,FALSE)</f>
        <v>Coffee</v>
      </c>
      <c r="C5892">
        <f>VLOOKUP(A5892,Cafe_sales!$A$1:$O$10001,10,FALSE)</f>
        <v>4</v>
      </c>
      <c r="D5892">
        <f>VLOOKUP(A5892,Cafe_sales!$A$1:$O$10001,11,FALSE)</f>
        <v>2</v>
      </c>
      <c r="E5892">
        <f>VLOOKUP(A5892,Cafe_sales!$A$1:$O$10001,12,FALSE)</f>
        <v>8</v>
      </c>
      <c r="F5892" t="str">
        <f>VLOOKUP(A5892,Cafe_sales!$A$1:$O$10001,13,FALSE)</f>
        <v>Cash</v>
      </c>
      <c r="G5892" t="str">
        <f>VLOOKUP(A5892,Cafe_sales!$A$1:$O$10001,14,FALSE)</f>
        <v>Takeaway</v>
      </c>
      <c r="H5892" s="1">
        <f>VLOOKUP(A5892,Cafe_sales!$A$1:$O$10001,15,FALSE)</f>
        <v>44991</v>
      </c>
    </row>
    <row r="5893" spans="1:8" x14ac:dyDescent="0.35">
      <c r="A5893" t="s">
        <v>4244</v>
      </c>
      <c r="B5893" t="str">
        <f>VLOOKUP(A5893,Cafe_sales!$A$1:$O$10001,9,FALSE)</f>
        <v>Coffee</v>
      </c>
      <c r="C5893" s="6">
        <f>VLOOKUP(A5893,Cafe_sales!$A$1:$O$10001,10,FALSE)</f>
        <v>3</v>
      </c>
      <c r="D5893" s="10">
        <f>VLOOKUP(A5893,Cafe_sales!$A$1:$O$10001,11,FALSE)</f>
        <v>2</v>
      </c>
      <c r="E5893" s="6">
        <f>VLOOKUP(A5893,Cafe_sales!$A$1:$O$10001,12,FALSE)</f>
        <v>6</v>
      </c>
      <c r="F5893" t="str">
        <f>VLOOKUP(A5893,Cafe_sales!$A$1:$O$10001,13,FALSE)</f>
        <v>Cash</v>
      </c>
      <c r="G5893" t="str">
        <f>VLOOKUP(A5893,Cafe_sales!$A$1:$O$10001,14,FALSE)</f>
        <v>UNKNOWN</v>
      </c>
      <c r="H5893" s="8">
        <f>VLOOKUP(A5893,Cafe_sales!$A$1:$O$10001,15,FALSE)</f>
        <v>45181</v>
      </c>
    </row>
    <row r="5894" spans="1:8" hidden="1" x14ac:dyDescent="0.35">
      <c r="A5894" t="s">
        <v>9572</v>
      </c>
      <c r="B5894" t="str">
        <f>VLOOKUP(A5894,Cafe_sales!$A$1:$O$10001,9,FALSE)</f>
        <v>Juice</v>
      </c>
      <c r="C5894">
        <f>VLOOKUP(A5894,Cafe_sales!$A$1:$O$10001,10,FALSE)</f>
        <v>3</v>
      </c>
      <c r="D5894">
        <f>VLOOKUP(A5894,Cafe_sales!$A$1:$O$10001,11,FALSE)</f>
        <v>3</v>
      </c>
      <c r="E5894">
        <f>VLOOKUP(A5894,Cafe_sales!$A$1:$O$10001,12,FALSE)</f>
        <v>9</v>
      </c>
      <c r="F5894" t="str">
        <f>VLOOKUP(A5894,Cafe_sales!$A$1:$O$10001,13,FALSE)</f>
        <v>Cash</v>
      </c>
      <c r="G5894" t="str">
        <f>VLOOKUP(A5894,Cafe_sales!$A$1:$O$10001,14,FALSE)</f>
        <v>Takeaway</v>
      </c>
      <c r="H5894" s="1">
        <f>VLOOKUP(A5894,Cafe_sales!$A$1:$O$10001,15,FALSE)</f>
        <v>45261</v>
      </c>
    </row>
    <row r="5895" spans="1:8" x14ac:dyDescent="0.35">
      <c r="A5895" t="s">
        <v>8251</v>
      </c>
      <c r="B5895" t="str">
        <f>VLOOKUP(A5895,Cafe_sales!$A$1:$O$10001,9,FALSE)</f>
        <v>UNKNOWN</v>
      </c>
      <c r="C5895" s="6">
        <f>VLOOKUP(A5895,Cafe_sales!$A$1:$O$10001,10,FALSE)</f>
        <v>2</v>
      </c>
      <c r="D5895" s="10">
        <f>VLOOKUP(A5895,Cafe_sales!$A$1:$O$10001,11,FALSE)</f>
        <v>3</v>
      </c>
      <c r="E5895" s="6">
        <f>VLOOKUP(A5895,Cafe_sales!$A$1:$O$10001,12,FALSE)</f>
        <v>6</v>
      </c>
      <c r="F5895" t="str">
        <f>VLOOKUP(A5895,Cafe_sales!$A$1:$O$10001,13,FALSE)</f>
        <v>Default mode</v>
      </c>
      <c r="G5895" t="str">
        <f>VLOOKUP(A5895,Cafe_sales!$A$1:$O$10001,14,FALSE)</f>
        <v>In-store</v>
      </c>
      <c r="H5895" s="8">
        <f>VLOOKUP(A5895,Cafe_sales!$A$1:$O$10001,15,FALSE)</f>
        <v>45021</v>
      </c>
    </row>
    <row r="5896" spans="1:8" x14ac:dyDescent="0.35">
      <c r="A5896" t="s">
        <v>2831</v>
      </c>
      <c r="B5896" t="str">
        <f>VLOOKUP(A5896,Cafe_sales!$A$1:$O$10001,9,FALSE)</f>
        <v>Tea</v>
      </c>
      <c r="C5896" s="6">
        <f>VLOOKUP(A5896,Cafe_sales!$A$1:$O$10001,10,FALSE)</f>
        <v>2</v>
      </c>
      <c r="D5896" s="10">
        <f>VLOOKUP(A5896,Cafe_sales!$A$1:$O$10001,11,FALSE)</f>
        <v>1.5</v>
      </c>
      <c r="E5896" s="6">
        <f>VLOOKUP(A5896,Cafe_sales!$A$1:$O$10001,12,FALSE)</f>
        <v>3</v>
      </c>
      <c r="F5896" t="str">
        <f>VLOOKUP(A5896,Cafe_sales!$A$1:$O$10001,13,FALSE)</f>
        <v>Credit Card</v>
      </c>
      <c r="G5896" t="str">
        <f>VLOOKUP(A5896,Cafe_sales!$A$1:$O$10001,14,FALSE)</f>
        <v>UNKNOWN</v>
      </c>
      <c r="H5896" s="8">
        <f>VLOOKUP(A5896,Cafe_sales!$A$1:$O$10001,15,FALSE)</f>
        <v>45284</v>
      </c>
    </row>
    <row r="5897" spans="1:8" hidden="1" x14ac:dyDescent="0.35">
      <c r="A5897" t="s">
        <v>7419</v>
      </c>
      <c r="B5897" t="str">
        <f>VLOOKUP(A5897,Cafe_sales!$A$1:$O$10001,9,FALSE)</f>
        <v>Cookie</v>
      </c>
      <c r="C5897">
        <f>VLOOKUP(A5897,Cafe_sales!$A$1:$O$10001,10,FALSE)</f>
        <v>3</v>
      </c>
      <c r="D5897">
        <f>VLOOKUP(A5897,Cafe_sales!$A$1:$O$10001,11,FALSE)</f>
        <v>1</v>
      </c>
      <c r="E5897">
        <f>VLOOKUP(A5897,Cafe_sales!$A$1:$O$10001,12,FALSE)</f>
        <v>3</v>
      </c>
      <c r="F5897" t="str">
        <f>VLOOKUP(A5897,Cafe_sales!$A$1:$O$10001,13,FALSE)</f>
        <v>Digital Wallet</v>
      </c>
      <c r="G5897" t="str">
        <f>VLOOKUP(A5897,Cafe_sales!$A$1:$O$10001,14,FALSE)</f>
        <v>Takeaway</v>
      </c>
      <c r="H5897" s="1">
        <f>VLOOKUP(A5897,Cafe_sales!$A$1:$O$10001,15,FALSE)</f>
        <v>45238</v>
      </c>
    </row>
    <row r="5898" spans="1:8" hidden="1" x14ac:dyDescent="0.35">
      <c r="A5898" t="s">
        <v>2075</v>
      </c>
      <c r="B5898" t="str">
        <f>VLOOKUP(A5898,Cafe_sales!$A$1:$O$10001,9,FALSE)</f>
        <v>Coffee</v>
      </c>
      <c r="C5898">
        <f>VLOOKUP(A5898,Cafe_sales!$A$1:$O$10001,10,FALSE)</f>
        <v>4</v>
      </c>
      <c r="D5898">
        <f>VLOOKUP(A5898,Cafe_sales!$A$1:$O$10001,11,FALSE)</f>
        <v>2</v>
      </c>
      <c r="E5898">
        <f>VLOOKUP(A5898,Cafe_sales!$A$1:$O$10001,12,FALSE)</f>
        <v>8</v>
      </c>
      <c r="F5898" t="str">
        <f>VLOOKUP(A5898,Cafe_sales!$A$1:$O$10001,13,FALSE)</f>
        <v>Credit Card</v>
      </c>
      <c r="G5898" t="str">
        <f>VLOOKUP(A5898,Cafe_sales!$A$1:$O$10001,14,FALSE)</f>
        <v>Takeaway</v>
      </c>
      <c r="H5898" s="1">
        <f>VLOOKUP(A5898,Cafe_sales!$A$1:$O$10001,15,FALSE)</f>
        <v>44935</v>
      </c>
    </row>
    <row r="5899" spans="1:8" x14ac:dyDescent="0.35">
      <c r="A5899" t="s">
        <v>8667</v>
      </c>
      <c r="B5899" t="str">
        <f>VLOOKUP(A5899,Cafe_sales!$A$1:$O$10001,9,FALSE)</f>
        <v>Salad</v>
      </c>
      <c r="C5899" s="6">
        <f>VLOOKUP(A5899,Cafe_sales!$A$1:$O$10001,10,FALSE)</f>
        <v>1</v>
      </c>
      <c r="D5899" s="10">
        <f>VLOOKUP(A5899,Cafe_sales!$A$1:$O$10001,11,FALSE)</f>
        <v>5</v>
      </c>
      <c r="E5899" s="6">
        <f>VLOOKUP(A5899,Cafe_sales!$A$1:$O$10001,12,FALSE)</f>
        <v>5</v>
      </c>
      <c r="F5899" t="str">
        <f>VLOOKUP(A5899,Cafe_sales!$A$1:$O$10001,13,FALSE)</f>
        <v>Default mode</v>
      </c>
      <c r="G5899" t="str">
        <f>VLOOKUP(A5899,Cafe_sales!$A$1:$O$10001,14,FALSE)</f>
        <v>UNKNOWN</v>
      </c>
      <c r="H5899" s="8">
        <f>VLOOKUP(A5899,Cafe_sales!$A$1:$O$10001,15,FALSE)</f>
        <v>45163</v>
      </c>
    </row>
    <row r="5900" spans="1:8" x14ac:dyDescent="0.35">
      <c r="A5900" t="s">
        <v>3218</v>
      </c>
      <c r="B5900" t="str">
        <f>VLOOKUP(A5900,Cafe_sales!$A$1:$O$10001,9,FALSE)</f>
        <v>Coffee</v>
      </c>
      <c r="C5900" s="6">
        <f>VLOOKUP(A5900,Cafe_sales!$A$1:$O$10001,10,FALSE)</f>
        <v>3</v>
      </c>
      <c r="D5900" s="10">
        <f>VLOOKUP(A5900,Cafe_sales!$A$1:$O$10001,11,FALSE)</f>
        <v>2</v>
      </c>
      <c r="E5900" s="6">
        <f>VLOOKUP(A5900,Cafe_sales!$A$1:$O$10001,12,FALSE)</f>
        <v>6</v>
      </c>
      <c r="F5900" t="str">
        <f>VLOOKUP(A5900,Cafe_sales!$A$1:$O$10001,13,FALSE)</f>
        <v>Credit Card</v>
      </c>
      <c r="G5900" t="str">
        <f>VLOOKUP(A5900,Cafe_sales!$A$1:$O$10001,14,FALSE)</f>
        <v>UNKNOWN</v>
      </c>
      <c r="H5900" s="8">
        <f>VLOOKUP(A5900,Cafe_sales!$A$1:$O$10001,15,FALSE)</f>
        <v>45048</v>
      </c>
    </row>
    <row r="5901" spans="1:8" x14ac:dyDescent="0.35">
      <c r="A5901" t="s">
        <v>8805</v>
      </c>
      <c r="B5901" t="str">
        <f>VLOOKUP(A5901,Cafe_sales!$A$1:$O$10001,9,FALSE)</f>
        <v>Coffee</v>
      </c>
      <c r="C5901" s="6">
        <f>VLOOKUP(A5901,Cafe_sales!$A$1:$O$10001,10,FALSE)</f>
        <v>4</v>
      </c>
      <c r="D5901" s="10">
        <f>VLOOKUP(A5901,Cafe_sales!$A$1:$O$10001,11,FALSE)</f>
        <v>2</v>
      </c>
      <c r="E5901" s="6">
        <f>VLOOKUP(A5901,Cafe_sales!$A$1:$O$10001,12,FALSE)</f>
        <v>8</v>
      </c>
      <c r="F5901" t="str">
        <f>VLOOKUP(A5901,Cafe_sales!$A$1:$O$10001,13,FALSE)</f>
        <v>Default mode</v>
      </c>
      <c r="G5901" t="str">
        <f>VLOOKUP(A5901,Cafe_sales!$A$1:$O$10001,14,FALSE)</f>
        <v>UNKNOWN</v>
      </c>
      <c r="H5901" s="8">
        <f>VLOOKUP(A5901,Cafe_sales!$A$1:$O$10001,15,FALSE)</f>
        <v>45157</v>
      </c>
    </row>
    <row r="5902" spans="1:8" x14ac:dyDescent="0.35">
      <c r="A5902" t="s">
        <v>4098</v>
      </c>
      <c r="B5902" t="str">
        <f>VLOOKUP(A5902,Cafe_sales!$A$1:$O$10001,9,FALSE)</f>
        <v>UNKNOWN</v>
      </c>
      <c r="C5902" s="6">
        <f>VLOOKUP(A5902,Cafe_sales!$A$1:$O$10001,10,FALSE)</f>
        <v>4</v>
      </c>
      <c r="D5902" s="10">
        <f>VLOOKUP(A5902,Cafe_sales!$A$1:$O$10001,11,FALSE)</f>
        <v>1.5</v>
      </c>
      <c r="E5902" s="6">
        <f>VLOOKUP(A5902,Cafe_sales!$A$1:$O$10001,12,FALSE)</f>
        <v>6</v>
      </c>
      <c r="F5902" t="str">
        <f>VLOOKUP(A5902,Cafe_sales!$A$1:$O$10001,13,FALSE)</f>
        <v>UNKNOWN</v>
      </c>
      <c r="G5902" t="str">
        <f>VLOOKUP(A5902,Cafe_sales!$A$1:$O$10001,14,FALSE)</f>
        <v>In-store</v>
      </c>
      <c r="H5902" s="8">
        <f>VLOOKUP(A5902,Cafe_sales!$A$1:$O$10001,15,FALSE)</f>
        <v>45001</v>
      </c>
    </row>
    <row r="5903" spans="1:8" hidden="1" x14ac:dyDescent="0.35">
      <c r="A5903" t="s">
        <v>8130</v>
      </c>
      <c r="B5903" t="str">
        <f>VLOOKUP(A5903,Cafe_sales!$A$1:$O$10001,9,FALSE)</f>
        <v>Smoothie</v>
      </c>
      <c r="C5903">
        <f>VLOOKUP(A5903,Cafe_sales!$A$1:$O$10001,10,FALSE)</f>
        <v>3</v>
      </c>
      <c r="D5903">
        <f>VLOOKUP(A5903,Cafe_sales!$A$1:$O$10001,11,FALSE)</f>
        <v>4</v>
      </c>
      <c r="E5903">
        <f>VLOOKUP(A5903,Cafe_sales!$A$1:$O$10001,12,FALSE)</f>
        <v>12</v>
      </c>
      <c r="F5903" t="str">
        <f>VLOOKUP(A5903,Cafe_sales!$A$1:$O$10001,13,FALSE)</f>
        <v>Digital Wallet</v>
      </c>
      <c r="G5903" t="str">
        <f>VLOOKUP(A5903,Cafe_sales!$A$1:$O$10001,14,FALSE)</f>
        <v>Takeaway</v>
      </c>
      <c r="H5903" s="1">
        <f>VLOOKUP(A5903,Cafe_sales!$A$1:$O$10001,15,FALSE)</f>
        <v>45127</v>
      </c>
    </row>
    <row r="5904" spans="1:8" x14ac:dyDescent="0.35">
      <c r="A5904" t="s">
        <v>4235</v>
      </c>
      <c r="B5904" t="str">
        <f>VLOOKUP(A5904,Cafe_sales!$A$1:$O$10001,9,FALSE)</f>
        <v>Coffee</v>
      </c>
      <c r="C5904" s="6">
        <f>VLOOKUP(A5904,Cafe_sales!$A$1:$O$10001,10,FALSE)</f>
        <v>1</v>
      </c>
      <c r="D5904" s="10">
        <f>VLOOKUP(A5904,Cafe_sales!$A$1:$O$10001,11,FALSE)</f>
        <v>2</v>
      </c>
      <c r="E5904" s="6">
        <f>VLOOKUP(A5904,Cafe_sales!$A$1:$O$10001,12,FALSE)</f>
        <v>2</v>
      </c>
      <c r="F5904" t="str">
        <f>VLOOKUP(A5904,Cafe_sales!$A$1:$O$10001,13,FALSE)</f>
        <v>Credit Card</v>
      </c>
      <c r="G5904" t="str">
        <f>VLOOKUP(A5904,Cafe_sales!$A$1:$O$10001,14,FALSE)</f>
        <v>UNKNOWN</v>
      </c>
      <c r="H5904" s="8">
        <f>VLOOKUP(A5904,Cafe_sales!$A$1:$O$10001,15,FALSE)</f>
        <v>44927</v>
      </c>
    </row>
    <row r="5905" spans="1:8" hidden="1" x14ac:dyDescent="0.35">
      <c r="A5905" t="s">
        <v>978</v>
      </c>
      <c r="B5905" t="str">
        <f>VLOOKUP(A5905,Cafe_sales!$A$1:$O$10001,9,FALSE)</f>
        <v>Tea</v>
      </c>
      <c r="C5905">
        <f>VLOOKUP(A5905,Cafe_sales!$A$1:$O$10001,10,FALSE)</f>
        <v>5</v>
      </c>
      <c r="D5905">
        <f>VLOOKUP(A5905,Cafe_sales!$A$1:$O$10001,11,FALSE)</f>
        <v>1.5</v>
      </c>
      <c r="E5905">
        <f>VLOOKUP(A5905,Cafe_sales!$A$1:$O$10001,12,FALSE)</f>
        <v>7.5</v>
      </c>
      <c r="F5905" t="str">
        <f>VLOOKUP(A5905,Cafe_sales!$A$1:$O$10001,13,FALSE)</f>
        <v>Credit Card</v>
      </c>
      <c r="G5905" t="str">
        <f>VLOOKUP(A5905,Cafe_sales!$A$1:$O$10001,14,FALSE)</f>
        <v>Takeaway</v>
      </c>
      <c r="H5905" s="1">
        <f>VLOOKUP(A5905,Cafe_sales!$A$1:$O$10001,15,FALSE)</f>
        <v>44964</v>
      </c>
    </row>
    <row r="5906" spans="1:8" x14ac:dyDescent="0.35">
      <c r="A5906" t="s">
        <v>5869</v>
      </c>
      <c r="B5906" t="str">
        <f>VLOOKUP(A5906,Cafe_sales!$A$1:$O$10001,9,FALSE)</f>
        <v>Juice</v>
      </c>
      <c r="C5906" s="6">
        <f>VLOOKUP(A5906,Cafe_sales!$A$1:$O$10001,10,FALSE)</f>
        <v>1</v>
      </c>
      <c r="D5906" s="10">
        <f>VLOOKUP(A5906,Cafe_sales!$A$1:$O$10001,11,FALSE)</f>
        <v>3</v>
      </c>
      <c r="E5906" s="6">
        <f>VLOOKUP(A5906,Cafe_sales!$A$1:$O$10001,12,FALSE)</f>
        <v>3</v>
      </c>
      <c r="F5906" t="str">
        <f>VLOOKUP(A5906,Cafe_sales!$A$1:$O$10001,13,FALSE)</f>
        <v>Cash</v>
      </c>
      <c r="G5906" t="str">
        <f>VLOOKUP(A5906,Cafe_sales!$A$1:$O$10001,14,FALSE)</f>
        <v>In-store</v>
      </c>
      <c r="H5906" s="8">
        <f>VLOOKUP(A5906,Cafe_sales!$A$1:$O$10001,15,FALSE)</f>
        <v>44999</v>
      </c>
    </row>
    <row r="5907" spans="1:8" hidden="1" x14ac:dyDescent="0.35">
      <c r="A5907" t="s">
        <v>117</v>
      </c>
      <c r="B5907" t="str">
        <f>VLOOKUP(A5907,Cafe_sales!$A$1:$O$10001,9,FALSE)</f>
        <v>Juice</v>
      </c>
      <c r="C5907">
        <f>VLOOKUP(A5907,Cafe_sales!$A$1:$O$10001,10,FALSE)</f>
        <v>3</v>
      </c>
      <c r="D5907">
        <f>VLOOKUP(A5907,Cafe_sales!$A$1:$O$10001,11,FALSE)</f>
        <v>3</v>
      </c>
      <c r="E5907">
        <f>VLOOKUP(A5907,Cafe_sales!$A$1:$O$10001,12,FALSE)</f>
        <v>9</v>
      </c>
      <c r="F5907" t="str">
        <f>VLOOKUP(A5907,Cafe_sales!$A$1:$O$10001,13,FALSE)</f>
        <v>Cash</v>
      </c>
      <c r="G5907" t="str">
        <f>VLOOKUP(A5907,Cafe_sales!$A$1:$O$10001,14,FALSE)</f>
        <v>Takeaway</v>
      </c>
      <c r="H5907" s="1">
        <f>VLOOKUP(A5907,Cafe_sales!$A$1:$O$10001,15,FALSE)</f>
        <v>45145</v>
      </c>
    </row>
    <row r="5908" spans="1:8" hidden="1" x14ac:dyDescent="0.35">
      <c r="A5908" t="s">
        <v>1463</v>
      </c>
      <c r="B5908" t="str">
        <f>VLOOKUP(A5908,Cafe_sales!$A$1:$O$10001,9,FALSE)</f>
        <v>Coffee</v>
      </c>
      <c r="C5908">
        <f>VLOOKUP(A5908,Cafe_sales!$A$1:$O$10001,10,FALSE)</f>
        <v>4</v>
      </c>
      <c r="D5908">
        <f>VLOOKUP(A5908,Cafe_sales!$A$1:$O$10001,11,FALSE)</f>
        <v>2</v>
      </c>
      <c r="E5908">
        <f>VLOOKUP(A5908,Cafe_sales!$A$1:$O$10001,12,FALSE)</f>
        <v>8</v>
      </c>
      <c r="F5908" t="str">
        <f>VLOOKUP(A5908,Cafe_sales!$A$1:$O$10001,13,FALSE)</f>
        <v>UNKNOWN</v>
      </c>
      <c r="G5908" t="str">
        <f>VLOOKUP(A5908,Cafe_sales!$A$1:$O$10001,14,FALSE)</f>
        <v>Takeaway</v>
      </c>
      <c r="H5908" s="1">
        <f>VLOOKUP(A5908,Cafe_sales!$A$1:$O$10001,15,FALSE)</f>
        <v>45283</v>
      </c>
    </row>
    <row r="5909" spans="1:8" x14ac:dyDescent="0.35">
      <c r="A5909" t="s">
        <v>3611</v>
      </c>
      <c r="B5909" t="str">
        <f>VLOOKUP(A5909,Cafe_sales!$A$1:$O$10001,9,FALSE)</f>
        <v>Cake</v>
      </c>
      <c r="C5909" s="6">
        <f>VLOOKUP(A5909,Cafe_sales!$A$1:$O$10001,10,FALSE)</f>
        <v>4</v>
      </c>
      <c r="D5909" s="10">
        <f>VLOOKUP(A5909,Cafe_sales!$A$1:$O$10001,11,FALSE)</f>
        <v>3</v>
      </c>
      <c r="E5909" s="6">
        <f>VLOOKUP(A5909,Cafe_sales!$A$1:$O$10001,12,FALSE)</f>
        <v>12</v>
      </c>
      <c r="F5909" t="str">
        <f>VLOOKUP(A5909,Cafe_sales!$A$1:$O$10001,13,FALSE)</f>
        <v>Cash</v>
      </c>
      <c r="G5909" t="str">
        <f>VLOOKUP(A5909,Cafe_sales!$A$1:$O$10001,14,FALSE)</f>
        <v>UNKNOWN</v>
      </c>
      <c r="H5909" s="8">
        <f>VLOOKUP(A5909,Cafe_sales!$A$1:$O$10001,15,FALSE)</f>
        <v>45109</v>
      </c>
    </row>
    <row r="5910" spans="1:8" x14ac:dyDescent="0.35">
      <c r="A5910" t="s">
        <v>8104</v>
      </c>
      <c r="B5910" t="str">
        <f>VLOOKUP(A5910,Cafe_sales!$A$1:$O$10001,9,FALSE)</f>
        <v>Cookie</v>
      </c>
      <c r="C5910" s="6">
        <f>VLOOKUP(A5910,Cafe_sales!$A$1:$O$10001,10,FALSE)</f>
        <v>2</v>
      </c>
      <c r="D5910" s="10">
        <f>VLOOKUP(A5910,Cafe_sales!$A$1:$O$10001,11,FALSE)</f>
        <v>1</v>
      </c>
      <c r="E5910" s="6">
        <f>VLOOKUP(A5910,Cafe_sales!$A$1:$O$10001,12,FALSE)</f>
        <v>2</v>
      </c>
      <c r="F5910" t="str">
        <f>VLOOKUP(A5910,Cafe_sales!$A$1:$O$10001,13,FALSE)</f>
        <v>Digital Wallet</v>
      </c>
      <c r="G5910" t="str">
        <f>VLOOKUP(A5910,Cafe_sales!$A$1:$O$10001,14,FALSE)</f>
        <v>UNKNOWN</v>
      </c>
      <c r="H5910" s="8">
        <f>VLOOKUP(A5910,Cafe_sales!$A$1:$O$10001,15,FALSE)</f>
        <v>45020</v>
      </c>
    </row>
    <row r="5911" spans="1:8" x14ac:dyDescent="0.35">
      <c r="A5911" t="s">
        <v>3420</v>
      </c>
      <c r="B5911" t="str">
        <f>VLOOKUP(A5911,Cafe_sales!$A$1:$O$10001,9,FALSE)</f>
        <v>Tea</v>
      </c>
      <c r="C5911" s="6">
        <f>VLOOKUP(A5911,Cafe_sales!$A$1:$O$10001,10,FALSE)</f>
        <v>3</v>
      </c>
      <c r="D5911" s="10">
        <f>VLOOKUP(A5911,Cafe_sales!$A$1:$O$10001,11,FALSE)</f>
        <v>1.5</v>
      </c>
      <c r="E5911" s="6">
        <f>VLOOKUP(A5911,Cafe_sales!$A$1:$O$10001,12,FALSE)</f>
        <v>6</v>
      </c>
      <c r="F5911" t="str">
        <f>VLOOKUP(A5911,Cafe_sales!$A$1:$O$10001,13,FALSE)</f>
        <v>Digital Wallet</v>
      </c>
      <c r="G5911" t="str">
        <f>VLOOKUP(A5911,Cafe_sales!$A$1:$O$10001,14,FALSE)</f>
        <v>UNKNOWN</v>
      </c>
      <c r="H5911" s="8">
        <f>VLOOKUP(A5911,Cafe_sales!$A$1:$O$10001,15,FALSE)</f>
        <v>45175</v>
      </c>
    </row>
    <row r="5912" spans="1:8" hidden="1" x14ac:dyDescent="0.35">
      <c r="A5912" t="s">
        <v>2478</v>
      </c>
      <c r="B5912" t="str">
        <f>VLOOKUP(A5912,Cafe_sales!$A$1:$O$10001,9,FALSE)</f>
        <v>Juice</v>
      </c>
      <c r="C5912">
        <f>VLOOKUP(A5912,Cafe_sales!$A$1:$O$10001,10,FALSE)</f>
        <v>1</v>
      </c>
      <c r="D5912">
        <f>VLOOKUP(A5912,Cafe_sales!$A$1:$O$10001,11,FALSE)</f>
        <v>3</v>
      </c>
      <c r="E5912">
        <f>VLOOKUP(A5912,Cafe_sales!$A$1:$O$10001,12,FALSE)</f>
        <v>3</v>
      </c>
      <c r="F5912" t="str">
        <f>VLOOKUP(A5912,Cafe_sales!$A$1:$O$10001,13,FALSE)</f>
        <v>Digital Wallet</v>
      </c>
      <c r="G5912" t="str">
        <f>VLOOKUP(A5912,Cafe_sales!$A$1:$O$10001,14,FALSE)</f>
        <v>Takeaway</v>
      </c>
      <c r="H5912" s="1">
        <f>VLOOKUP(A5912,Cafe_sales!$A$1:$O$10001,15,FALSE)</f>
        <v>45196</v>
      </c>
    </row>
    <row r="5913" spans="1:8" hidden="1" x14ac:dyDescent="0.35">
      <c r="A5913" t="s">
        <v>6147</v>
      </c>
      <c r="B5913" t="str">
        <f>VLOOKUP(A5913,Cafe_sales!$A$1:$O$10001,9,FALSE)</f>
        <v>Sandwich</v>
      </c>
      <c r="C5913">
        <f>VLOOKUP(A5913,Cafe_sales!$A$1:$O$10001,10,FALSE)</f>
        <v>2</v>
      </c>
      <c r="D5913">
        <f>VLOOKUP(A5913,Cafe_sales!$A$1:$O$10001,11,FALSE)</f>
        <v>4</v>
      </c>
      <c r="E5913">
        <f>VLOOKUP(A5913,Cafe_sales!$A$1:$O$10001,12,FALSE)</f>
        <v>8</v>
      </c>
      <c r="F5913" t="str">
        <f>VLOOKUP(A5913,Cafe_sales!$A$1:$O$10001,13,FALSE)</f>
        <v>Default mode</v>
      </c>
      <c r="G5913" t="str">
        <f>VLOOKUP(A5913,Cafe_sales!$A$1:$O$10001,14,FALSE)</f>
        <v>Takeaway</v>
      </c>
      <c r="H5913" s="1">
        <f>VLOOKUP(A5913,Cafe_sales!$A$1:$O$10001,15,FALSE)</f>
        <v>44927</v>
      </c>
    </row>
    <row r="5914" spans="1:8" x14ac:dyDescent="0.35">
      <c r="A5914" t="s">
        <v>3247</v>
      </c>
      <c r="B5914" t="str">
        <f>VLOOKUP(A5914,Cafe_sales!$A$1:$O$10001,9,FALSE)</f>
        <v>Coffee</v>
      </c>
      <c r="C5914" s="6" t="e">
        <f>VLOOKUP(A5914,Cafe_sales!$A$1:$O$10001,10,FALSE)</f>
        <v>#VALUE!</v>
      </c>
      <c r="D5914" s="10">
        <f>VLOOKUP(A5914,Cafe_sales!$A$1:$O$10001,11,FALSE)</f>
        <v>2</v>
      </c>
      <c r="E5914" s="6" t="e">
        <f>VLOOKUP(A5914,Cafe_sales!$A$1:$O$10001,12,FALSE)</f>
        <v>#VALUE!</v>
      </c>
      <c r="F5914" t="str">
        <f>VLOOKUP(A5914,Cafe_sales!$A$1:$O$10001,13,FALSE)</f>
        <v>Default mode</v>
      </c>
      <c r="G5914" t="str">
        <f>VLOOKUP(A5914,Cafe_sales!$A$1:$O$10001,14,FALSE)</f>
        <v>UNKNOWN</v>
      </c>
      <c r="H5914" s="8">
        <f>VLOOKUP(A5914,Cafe_sales!$A$1:$O$10001,15,FALSE)</f>
        <v>45023</v>
      </c>
    </row>
    <row r="5915" spans="1:8" x14ac:dyDescent="0.35">
      <c r="A5915" t="s">
        <v>7096</v>
      </c>
      <c r="B5915" t="str">
        <f>VLOOKUP(A5915,Cafe_sales!$A$1:$O$10001,9,FALSE)</f>
        <v>Coffee</v>
      </c>
      <c r="C5915" s="6">
        <f>VLOOKUP(A5915,Cafe_sales!$A$1:$O$10001,10,FALSE)</f>
        <v>5</v>
      </c>
      <c r="D5915" s="10">
        <f>VLOOKUP(A5915,Cafe_sales!$A$1:$O$10001,11,FALSE)</f>
        <v>2</v>
      </c>
      <c r="E5915" s="6">
        <f>VLOOKUP(A5915,Cafe_sales!$A$1:$O$10001,12,FALSE)</f>
        <v>10</v>
      </c>
      <c r="F5915" t="str">
        <f>VLOOKUP(A5915,Cafe_sales!$A$1:$O$10001,13,FALSE)</f>
        <v>Default mode</v>
      </c>
      <c r="G5915" t="str">
        <f>VLOOKUP(A5915,Cafe_sales!$A$1:$O$10001,14,FALSE)</f>
        <v>UNKNOWN</v>
      </c>
      <c r="H5915" s="8">
        <f>VLOOKUP(A5915,Cafe_sales!$A$1:$O$10001,15,FALSE)</f>
        <v>45123</v>
      </c>
    </row>
    <row r="5916" spans="1:8" x14ac:dyDescent="0.35">
      <c r="A5916" t="s">
        <v>1640</v>
      </c>
      <c r="B5916" t="str">
        <f>VLOOKUP(A5916,Cafe_sales!$A$1:$O$10001,9,FALSE)</f>
        <v>Smoothie</v>
      </c>
      <c r="C5916" s="6">
        <f>VLOOKUP(A5916,Cafe_sales!$A$1:$O$10001,10,FALSE)</f>
        <v>4</v>
      </c>
      <c r="D5916" s="10">
        <f>VLOOKUP(A5916,Cafe_sales!$A$1:$O$10001,11,FALSE)</f>
        <v>4</v>
      </c>
      <c r="E5916" s="6">
        <f>VLOOKUP(A5916,Cafe_sales!$A$1:$O$10001,12,FALSE)</f>
        <v>16</v>
      </c>
      <c r="F5916" t="str">
        <f>VLOOKUP(A5916,Cafe_sales!$A$1:$O$10001,13,FALSE)</f>
        <v>Digital Wallet</v>
      </c>
      <c r="G5916" t="str">
        <f>VLOOKUP(A5916,Cafe_sales!$A$1:$O$10001,14,FALSE)</f>
        <v>UNKNOWN</v>
      </c>
      <c r="H5916" s="8">
        <f>VLOOKUP(A5916,Cafe_sales!$A$1:$O$10001,15,FALSE)</f>
        <v>44927</v>
      </c>
    </row>
    <row r="5917" spans="1:8" x14ac:dyDescent="0.35">
      <c r="A5917" t="s">
        <v>9748</v>
      </c>
      <c r="B5917" t="str">
        <f>VLOOKUP(A5917,Cafe_sales!$A$1:$O$10001,9,FALSE)</f>
        <v>Tea</v>
      </c>
      <c r="C5917" s="6">
        <f>VLOOKUP(A5917,Cafe_sales!$A$1:$O$10001,10,FALSE)</f>
        <v>3.5173745173745172</v>
      </c>
      <c r="D5917" s="10">
        <f>VLOOKUP(A5917,Cafe_sales!$A$1:$O$10001,11,FALSE)</f>
        <v>1.5</v>
      </c>
      <c r="E5917" s="6">
        <f>VLOOKUP(A5917,Cafe_sales!$A$1:$O$10001,12,FALSE)</f>
        <v>1.5</v>
      </c>
      <c r="F5917" t="str">
        <f>VLOOKUP(A5917,Cafe_sales!$A$1:$O$10001,13,FALSE)</f>
        <v>Digital Wallet</v>
      </c>
      <c r="G5917" t="str">
        <f>VLOOKUP(A5917,Cafe_sales!$A$1:$O$10001,14,FALSE)</f>
        <v>UNKNOWN</v>
      </c>
      <c r="H5917" s="8">
        <f>VLOOKUP(A5917,Cafe_sales!$A$1:$O$10001,15,FALSE)</f>
        <v>45084</v>
      </c>
    </row>
    <row r="5918" spans="1:8" x14ac:dyDescent="0.35">
      <c r="A5918" t="s">
        <v>2046</v>
      </c>
      <c r="B5918" t="str">
        <f>VLOOKUP(A5918,Cafe_sales!$A$1:$O$10001,9,FALSE)</f>
        <v>Juice</v>
      </c>
      <c r="C5918" s="6">
        <f>VLOOKUP(A5918,Cafe_sales!$A$1:$O$10001,10,FALSE)</f>
        <v>4</v>
      </c>
      <c r="D5918" s="10">
        <f>VLOOKUP(A5918,Cafe_sales!$A$1:$O$10001,11,FALSE)</f>
        <v>3</v>
      </c>
      <c r="E5918" s="6">
        <f>VLOOKUP(A5918,Cafe_sales!$A$1:$O$10001,12,FALSE)</f>
        <v>12</v>
      </c>
      <c r="F5918" t="str">
        <f>VLOOKUP(A5918,Cafe_sales!$A$1:$O$10001,13,FALSE)</f>
        <v>Digital Wallet</v>
      </c>
      <c r="G5918" t="str">
        <f>VLOOKUP(A5918,Cafe_sales!$A$1:$O$10001,14,FALSE)</f>
        <v>In-store</v>
      </c>
      <c r="H5918" s="8">
        <f>VLOOKUP(A5918,Cafe_sales!$A$1:$O$10001,15,FALSE)</f>
        <v>44985</v>
      </c>
    </row>
    <row r="5919" spans="1:8" hidden="1" x14ac:dyDescent="0.35">
      <c r="A5919" t="s">
        <v>5519</v>
      </c>
      <c r="B5919" t="str">
        <f>VLOOKUP(A5919,Cafe_sales!$A$1:$O$10001,9,FALSE)</f>
        <v>Juice</v>
      </c>
      <c r="C5919">
        <f>VLOOKUP(A5919,Cafe_sales!$A$1:$O$10001,10,FALSE)</f>
        <v>5</v>
      </c>
      <c r="D5919">
        <f>VLOOKUP(A5919,Cafe_sales!$A$1:$O$10001,11,FALSE)</f>
        <v>3</v>
      </c>
      <c r="E5919">
        <f>VLOOKUP(A5919,Cafe_sales!$A$1:$O$10001,12,FALSE)</f>
        <v>15</v>
      </c>
      <c r="F5919" t="str">
        <f>VLOOKUP(A5919,Cafe_sales!$A$1:$O$10001,13,FALSE)</f>
        <v>Default mode</v>
      </c>
      <c r="G5919" t="str">
        <f>VLOOKUP(A5919,Cafe_sales!$A$1:$O$10001,14,FALSE)</f>
        <v>Takeaway</v>
      </c>
      <c r="H5919" s="1">
        <f>VLOOKUP(A5919,Cafe_sales!$A$1:$O$10001,15,FALSE)</f>
        <v>44927</v>
      </c>
    </row>
    <row r="5920" spans="1:8" x14ac:dyDescent="0.35">
      <c r="A5920" t="s">
        <v>2505</v>
      </c>
      <c r="B5920" t="str">
        <f>VLOOKUP(A5920,Cafe_sales!$A$1:$O$10001,9,FALSE)</f>
        <v>Cake</v>
      </c>
      <c r="C5920" s="6">
        <f>VLOOKUP(A5920,Cafe_sales!$A$1:$O$10001,10,FALSE)</f>
        <v>4</v>
      </c>
      <c r="D5920" s="10">
        <f>VLOOKUP(A5920,Cafe_sales!$A$1:$O$10001,11,FALSE)</f>
        <v>3</v>
      </c>
      <c r="E5920" s="6">
        <f>VLOOKUP(A5920,Cafe_sales!$A$1:$O$10001,12,FALSE)</f>
        <v>12</v>
      </c>
      <c r="F5920" t="str">
        <f>VLOOKUP(A5920,Cafe_sales!$A$1:$O$10001,13,FALSE)</f>
        <v>Digital Wallet</v>
      </c>
      <c r="G5920" t="str">
        <f>VLOOKUP(A5920,Cafe_sales!$A$1:$O$10001,14,FALSE)</f>
        <v>In-store</v>
      </c>
      <c r="H5920" s="8">
        <f>VLOOKUP(A5920,Cafe_sales!$A$1:$O$10001,15,FALSE)</f>
        <v>45191</v>
      </c>
    </row>
    <row r="5921" spans="1:8" hidden="1" x14ac:dyDescent="0.35">
      <c r="A5921" t="s">
        <v>1990</v>
      </c>
      <c r="B5921" t="str">
        <f>VLOOKUP(A5921,Cafe_sales!$A$1:$O$10001,9,FALSE)</f>
        <v>Cake</v>
      </c>
      <c r="C5921">
        <f>VLOOKUP(A5921,Cafe_sales!$A$1:$O$10001,10,FALSE)</f>
        <v>5</v>
      </c>
      <c r="D5921">
        <f>VLOOKUP(A5921,Cafe_sales!$A$1:$O$10001,11,FALSE)</f>
        <v>3</v>
      </c>
      <c r="E5921">
        <f>VLOOKUP(A5921,Cafe_sales!$A$1:$O$10001,12,FALSE)</f>
        <v>15</v>
      </c>
      <c r="F5921" t="str">
        <f>VLOOKUP(A5921,Cafe_sales!$A$1:$O$10001,13,FALSE)</f>
        <v>Digital Wallet</v>
      </c>
      <c r="G5921" t="str">
        <f>VLOOKUP(A5921,Cafe_sales!$A$1:$O$10001,14,FALSE)</f>
        <v>Takeaway</v>
      </c>
      <c r="H5921" s="1">
        <f>VLOOKUP(A5921,Cafe_sales!$A$1:$O$10001,15,FALSE)</f>
        <v>45246</v>
      </c>
    </row>
    <row r="5922" spans="1:8" x14ac:dyDescent="0.35">
      <c r="A5922" t="s">
        <v>4700</v>
      </c>
      <c r="B5922" t="str">
        <f>VLOOKUP(A5922,Cafe_sales!$A$1:$O$10001,9,FALSE)</f>
        <v>Cookie</v>
      </c>
      <c r="C5922" s="6">
        <f>VLOOKUP(A5922,Cafe_sales!$A$1:$O$10001,10,FALSE)</f>
        <v>3</v>
      </c>
      <c r="D5922" s="10">
        <f>VLOOKUP(A5922,Cafe_sales!$A$1:$O$10001,11,FALSE)</f>
        <v>1</v>
      </c>
      <c r="E5922" s="6">
        <f>VLOOKUP(A5922,Cafe_sales!$A$1:$O$10001,12,FALSE)</f>
        <v>3</v>
      </c>
      <c r="F5922" t="str">
        <f>VLOOKUP(A5922,Cafe_sales!$A$1:$O$10001,13,FALSE)</f>
        <v>Default mode</v>
      </c>
      <c r="G5922" t="str">
        <f>VLOOKUP(A5922,Cafe_sales!$A$1:$O$10001,14,FALSE)</f>
        <v>In-store</v>
      </c>
      <c r="H5922" s="8">
        <f>VLOOKUP(A5922,Cafe_sales!$A$1:$O$10001,15,FALSE)</f>
        <v>45094</v>
      </c>
    </row>
    <row r="5923" spans="1:8" hidden="1" x14ac:dyDescent="0.35">
      <c r="A5923" t="s">
        <v>9841</v>
      </c>
      <c r="B5923" t="str">
        <f>VLOOKUP(A5923,Cafe_sales!$A$1:$O$10001,9,FALSE)</f>
        <v>Smoothie</v>
      </c>
      <c r="C5923">
        <f>VLOOKUP(A5923,Cafe_sales!$A$1:$O$10001,10,FALSE)</f>
        <v>1</v>
      </c>
      <c r="D5923">
        <f>VLOOKUP(A5923,Cafe_sales!$A$1:$O$10001,11,FALSE)</f>
        <v>4</v>
      </c>
      <c r="E5923">
        <f>VLOOKUP(A5923,Cafe_sales!$A$1:$O$10001,12,FALSE)</f>
        <v>4</v>
      </c>
      <c r="F5923" t="str">
        <f>VLOOKUP(A5923,Cafe_sales!$A$1:$O$10001,13,FALSE)</f>
        <v>Digital Wallet</v>
      </c>
      <c r="G5923" t="str">
        <f>VLOOKUP(A5923,Cafe_sales!$A$1:$O$10001,14,FALSE)</f>
        <v>Takeaway</v>
      </c>
      <c r="H5923" s="1">
        <f>VLOOKUP(A5923,Cafe_sales!$A$1:$O$10001,15,FALSE)</f>
        <v>45028</v>
      </c>
    </row>
    <row r="5924" spans="1:8" x14ac:dyDescent="0.35">
      <c r="A5924" t="s">
        <v>7305</v>
      </c>
      <c r="B5924" t="str">
        <f>VLOOKUP(A5924,Cafe_sales!$A$1:$O$10001,9,FALSE)</f>
        <v>Juice</v>
      </c>
      <c r="C5924" s="6">
        <f>VLOOKUP(A5924,Cafe_sales!$A$1:$O$10001,10,FALSE)</f>
        <v>2</v>
      </c>
      <c r="D5924" s="10">
        <f>VLOOKUP(A5924,Cafe_sales!$A$1:$O$10001,11,FALSE)</f>
        <v>3</v>
      </c>
      <c r="E5924" s="6">
        <f>VLOOKUP(A5924,Cafe_sales!$A$1:$O$10001,12,FALSE)</f>
        <v>6</v>
      </c>
      <c r="F5924" t="str">
        <f>VLOOKUP(A5924,Cafe_sales!$A$1:$O$10001,13,FALSE)</f>
        <v>Digital Wallet</v>
      </c>
      <c r="G5924" t="str">
        <f>VLOOKUP(A5924,Cafe_sales!$A$1:$O$10001,14,FALSE)</f>
        <v>UNKNOWN</v>
      </c>
      <c r="H5924" s="8">
        <f>VLOOKUP(A5924,Cafe_sales!$A$1:$O$10001,15,FALSE)</f>
        <v>45092</v>
      </c>
    </row>
    <row r="5925" spans="1:8" hidden="1" x14ac:dyDescent="0.35">
      <c r="A5925" t="s">
        <v>1776</v>
      </c>
      <c r="B5925" t="str">
        <f>VLOOKUP(A5925,Cafe_sales!$A$1:$O$10001,9,FALSE)</f>
        <v>UNKNOWN</v>
      </c>
      <c r="C5925">
        <f>VLOOKUP(A5925,Cafe_sales!$A$1:$O$10001,10,FALSE)</f>
        <v>4</v>
      </c>
      <c r="D5925">
        <f>VLOOKUP(A5925,Cafe_sales!$A$1:$O$10001,11,FALSE)</f>
        <v>1</v>
      </c>
      <c r="E5925">
        <f>VLOOKUP(A5925,Cafe_sales!$A$1:$O$10001,12,FALSE)</f>
        <v>4</v>
      </c>
      <c r="F5925" t="str">
        <f>VLOOKUP(A5925,Cafe_sales!$A$1:$O$10001,13,FALSE)</f>
        <v>Digital Wallet</v>
      </c>
      <c r="G5925" t="str">
        <f>VLOOKUP(A5925,Cafe_sales!$A$1:$O$10001,14,FALSE)</f>
        <v>Takeaway</v>
      </c>
      <c r="H5925" s="1">
        <f>VLOOKUP(A5925,Cafe_sales!$A$1:$O$10001,15,FALSE)</f>
        <v>44948</v>
      </c>
    </row>
    <row r="5926" spans="1:8" x14ac:dyDescent="0.35">
      <c r="A5926" t="s">
        <v>5972</v>
      </c>
      <c r="B5926" t="str">
        <f>VLOOKUP(A5926,Cafe_sales!$A$1:$O$10001,9,FALSE)</f>
        <v>Cookie</v>
      </c>
      <c r="C5926" s="6">
        <f>VLOOKUP(A5926,Cafe_sales!$A$1:$O$10001,10,FALSE)</f>
        <v>4</v>
      </c>
      <c r="D5926" s="10">
        <f>VLOOKUP(A5926,Cafe_sales!$A$1:$O$10001,11,FALSE)</f>
        <v>1</v>
      </c>
      <c r="E5926" s="6">
        <f>VLOOKUP(A5926,Cafe_sales!$A$1:$O$10001,12,FALSE)</f>
        <v>4</v>
      </c>
      <c r="F5926" t="str">
        <f>VLOOKUP(A5926,Cafe_sales!$A$1:$O$10001,13,FALSE)</f>
        <v>Cash</v>
      </c>
      <c r="G5926" t="str">
        <f>VLOOKUP(A5926,Cafe_sales!$A$1:$O$10001,14,FALSE)</f>
        <v>In-store</v>
      </c>
      <c r="H5926" s="8">
        <f>VLOOKUP(A5926,Cafe_sales!$A$1:$O$10001,15,FALSE)</f>
        <v>45201</v>
      </c>
    </row>
    <row r="5927" spans="1:8" x14ac:dyDescent="0.35">
      <c r="A5927" t="s">
        <v>3680</v>
      </c>
      <c r="B5927" t="str">
        <f>VLOOKUP(A5927,Cafe_sales!$A$1:$O$10001,9,FALSE)</f>
        <v>Smoothie</v>
      </c>
      <c r="C5927" s="6">
        <f>VLOOKUP(A5927,Cafe_sales!$A$1:$O$10001,10,FALSE)</f>
        <v>1</v>
      </c>
      <c r="D5927" s="10">
        <f>VLOOKUP(A5927,Cafe_sales!$A$1:$O$10001,11,FALSE)</f>
        <v>4</v>
      </c>
      <c r="E5927" s="6">
        <f>VLOOKUP(A5927,Cafe_sales!$A$1:$O$10001,12,FALSE)</f>
        <v>4</v>
      </c>
      <c r="F5927" t="str">
        <f>VLOOKUP(A5927,Cafe_sales!$A$1:$O$10001,13,FALSE)</f>
        <v>Digital Wallet</v>
      </c>
      <c r="G5927" t="str">
        <f>VLOOKUP(A5927,Cafe_sales!$A$1:$O$10001,14,FALSE)</f>
        <v>In-store</v>
      </c>
      <c r="H5927" s="8">
        <f>VLOOKUP(A5927,Cafe_sales!$A$1:$O$10001,15,FALSE)</f>
        <v>45195</v>
      </c>
    </row>
    <row r="5928" spans="1:8" hidden="1" x14ac:dyDescent="0.35">
      <c r="A5928" t="s">
        <v>2739</v>
      </c>
      <c r="B5928" t="str">
        <f>VLOOKUP(A5928,Cafe_sales!$A$1:$O$10001,9,FALSE)</f>
        <v>Cake</v>
      </c>
      <c r="C5928">
        <f>VLOOKUP(A5928,Cafe_sales!$A$1:$O$10001,10,FALSE)</f>
        <v>5</v>
      </c>
      <c r="D5928">
        <f>VLOOKUP(A5928,Cafe_sales!$A$1:$O$10001,11,FALSE)</f>
        <v>3</v>
      </c>
      <c r="E5928">
        <f>VLOOKUP(A5928,Cafe_sales!$A$1:$O$10001,12,FALSE)</f>
        <v>15</v>
      </c>
      <c r="F5928" t="str">
        <f>VLOOKUP(A5928,Cafe_sales!$A$1:$O$10001,13,FALSE)</f>
        <v>Digital Wallet</v>
      </c>
      <c r="G5928" t="str">
        <f>VLOOKUP(A5928,Cafe_sales!$A$1:$O$10001,14,FALSE)</f>
        <v>Takeaway</v>
      </c>
      <c r="H5928" s="1">
        <f>VLOOKUP(A5928,Cafe_sales!$A$1:$O$10001,15,FALSE)</f>
        <v>45091</v>
      </c>
    </row>
    <row r="5929" spans="1:8" x14ac:dyDescent="0.35">
      <c r="A5929" t="s">
        <v>2979</v>
      </c>
      <c r="B5929" t="str">
        <f>VLOOKUP(A5929,Cafe_sales!$A$1:$O$10001,9,FALSE)</f>
        <v>UNKNOWN</v>
      </c>
      <c r="C5929" s="6">
        <f>VLOOKUP(A5929,Cafe_sales!$A$1:$O$10001,10,FALSE)</f>
        <v>3</v>
      </c>
      <c r="D5929" s="10">
        <f>VLOOKUP(A5929,Cafe_sales!$A$1:$O$10001,11,FALSE)</f>
        <v>1</v>
      </c>
      <c r="E5929" s="6">
        <f>VLOOKUP(A5929,Cafe_sales!$A$1:$O$10001,12,FALSE)</f>
        <v>3</v>
      </c>
      <c r="F5929" t="str">
        <f>VLOOKUP(A5929,Cafe_sales!$A$1:$O$10001,13,FALSE)</f>
        <v>Credit Card</v>
      </c>
      <c r="G5929" t="str">
        <f>VLOOKUP(A5929,Cafe_sales!$A$1:$O$10001,14,FALSE)</f>
        <v>UNKNOWN</v>
      </c>
      <c r="H5929" s="8">
        <f>VLOOKUP(A5929,Cafe_sales!$A$1:$O$10001,15,FALSE)</f>
        <v>45015</v>
      </c>
    </row>
    <row r="5930" spans="1:8" x14ac:dyDescent="0.35">
      <c r="A5930" t="s">
        <v>5703</v>
      </c>
      <c r="B5930" t="str">
        <f>VLOOKUP(A5930,Cafe_sales!$A$1:$O$10001,9,FALSE)</f>
        <v>Sandwich</v>
      </c>
      <c r="C5930" s="6">
        <f>VLOOKUP(A5930,Cafe_sales!$A$1:$O$10001,10,FALSE)</f>
        <v>1</v>
      </c>
      <c r="D5930" s="10">
        <f>VLOOKUP(A5930,Cafe_sales!$A$1:$O$10001,11,FALSE)</f>
        <v>4</v>
      </c>
      <c r="E5930" s="6">
        <f>VLOOKUP(A5930,Cafe_sales!$A$1:$O$10001,12,FALSE)</f>
        <v>4</v>
      </c>
      <c r="F5930" t="str">
        <f>VLOOKUP(A5930,Cafe_sales!$A$1:$O$10001,13,FALSE)</f>
        <v>Default mode</v>
      </c>
      <c r="G5930" t="str">
        <f>VLOOKUP(A5930,Cafe_sales!$A$1:$O$10001,14,FALSE)</f>
        <v>In-store</v>
      </c>
      <c r="H5930" s="8">
        <f>VLOOKUP(A5930,Cafe_sales!$A$1:$O$10001,15,FALSE)</f>
        <v>45047</v>
      </c>
    </row>
    <row r="5931" spans="1:8" x14ac:dyDescent="0.35">
      <c r="A5931" t="s">
        <v>222</v>
      </c>
      <c r="B5931" t="str">
        <f>VLOOKUP(A5931,Cafe_sales!$A$1:$O$10001,9,FALSE)</f>
        <v>Juice</v>
      </c>
      <c r="C5931" s="6">
        <f>VLOOKUP(A5931,Cafe_sales!$A$1:$O$10001,10,FALSE)</f>
        <v>3</v>
      </c>
      <c r="D5931" s="10">
        <f>VLOOKUP(A5931,Cafe_sales!$A$1:$O$10001,11,FALSE)</f>
        <v>3</v>
      </c>
      <c r="E5931" s="6">
        <f>VLOOKUP(A5931,Cafe_sales!$A$1:$O$10001,12,FALSE)</f>
        <v>9</v>
      </c>
      <c r="F5931" t="str">
        <f>VLOOKUP(A5931,Cafe_sales!$A$1:$O$10001,13,FALSE)</f>
        <v>Credit Card</v>
      </c>
      <c r="G5931" t="str">
        <f>VLOOKUP(A5931,Cafe_sales!$A$1:$O$10001,14,FALSE)</f>
        <v>UNKNOWN</v>
      </c>
      <c r="H5931" s="8">
        <f>VLOOKUP(A5931,Cafe_sales!$A$1:$O$10001,15,FALSE)</f>
        <v>45061</v>
      </c>
    </row>
    <row r="5932" spans="1:8" x14ac:dyDescent="0.35">
      <c r="A5932" t="s">
        <v>7371</v>
      </c>
      <c r="B5932" t="str">
        <f>VLOOKUP(A5932,Cafe_sales!$A$1:$O$10001,9,FALSE)</f>
        <v>Cake</v>
      </c>
      <c r="C5932" s="6">
        <f>VLOOKUP(A5932,Cafe_sales!$A$1:$O$10001,10,FALSE)</f>
        <v>3.0573349149861606</v>
      </c>
      <c r="D5932" s="10">
        <f>VLOOKUP(A5932,Cafe_sales!$A$1:$O$10001,11,FALSE)</f>
        <v>3</v>
      </c>
      <c r="E5932" s="6">
        <f>VLOOKUP(A5932,Cafe_sales!$A$1:$O$10001,12,FALSE)</f>
        <v>15</v>
      </c>
      <c r="F5932" t="str">
        <f>VLOOKUP(A5932,Cafe_sales!$A$1:$O$10001,13,FALSE)</f>
        <v>Default mode</v>
      </c>
      <c r="G5932" t="str">
        <f>VLOOKUP(A5932,Cafe_sales!$A$1:$O$10001,14,FALSE)</f>
        <v>In-store</v>
      </c>
      <c r="H5932" s="8">
        <f>VLOOKUP(A5932,Cafe_sales!$A$1:$O$10001,15,FALSE)</f>
        <v>45198</v>
      </c>
    </row>
    <row r="5933" spans="1:8" x14ac:dyDescent="0.35">
      <c r="A5933" t="s">
        <v>5546</v>
      </c>
      <c r="B5933" t="str">
        <f>VLOOKUP(A5933,Cafe_sales!$A$1:$O$10001,9,FALSE)</f>
        <v>Sandwich</v>
      </c>
      <c r="C5933" s="6">
        <f>VLOOKUP(A5933,Cafe_sales!$A$1:$O$10001,10,FALSE)</f>
        <v>2</v>
      </c>
      <c r="D5933" s="10">
        <f>VLOOKUP(A5933,Cafe_sales!$A$1:$O$10001,11,FALSE)</f>
        <v>4</v>
      </c>
      <c r="E5933" s="6">
        <f>VLOOKUP(A5933,Cafe_sales!$A$1:$O$10001,12,FALSE)</f>
        <v>8</v>
      </c>
      <c r="F5933" t="str">
        <f>VLOOKUP(A5933,Cafe_sales!$A$1:$O$10001,13,FALSE)</f>
        <v>Credit Card</v>
      </c>
      <c r="G5933" t="str">
        <f>VLOOKUP(A5933,Cafe_sales!$A$1:$O$10001,14,FALSE)</f>
        <v>UNKNOWN</v>
      </c>
      <c r="H5933" s="8">
        <f>VLOOKUP(A5933,Cafe_sales!$A$1:$O$10001,15,FALSE)</f>
        <v>44968</v>
      </c>
    </row>
    <row r="5934" spans="1:8" x14ac:dyDescent="0.35">
      <c r="A5934" t="s">
        <v>1237</v>
      </c>
      <c r="B5934" t="str">
        <f>VLOOKUP(A5934,Cafe_sales!$A$1:$O$10001,9,FALSE)</f>
        <v>Cookie</v>
      </c>
      <c r="C5934" s="6">
        <f>VLOOKUP(A5934,Cafe_sales!$A$1:$O$10001,10,FALSE)</f>
        <v>5</v>
      </c>
      <c r="D5934" s="10">
        <f>VLOOKUP(A5934,Cafe_sales!$A$1:$O$10001,11,FALSE)</f>
        <v>1</v>
      </c>
      <c r="E5934" s="6">
        <f>VLOOKUP(A5934,Cafe_sales!$A$1:$O$10001,12,FALSE)</f>
        <v>5</v>
      </c>
      <c r="F5934" t="str">
        <f>VLOOKUP(A5934,Cafe_sales!$A$1:$O$10001,13,FALSE)</f>
        <v>Cash</v>
      </c>
      <c r="G5934" t="str">
        <f>VLOOKUP(A5934,Cafe_sales!$A$1:$O$10001,14,FALSE)</f>
        <v>UNKNOWN</v>
      </c>
      <c r="H5934" s="8">
        <f>VLOOKUP(A5934,Cafe_sales!$A$1:$O$10001,15,FALSE)</f>
        <v>45114</v>
      </c>
    </row>
    <row r="5935" spans="1:8" x14ac:dyDescent="0.35">
      <c r="A5935" t="s">
        <v>4077</v>
      </c>
      <c r="B5935" t="str">
        <f>VLOOKUP(A5935,Cafe_sales!$A$1:$O$10001,9,FALSE)</f>
        <v>Coffee</v>
      </c>
      <c r="C5935" s="6">
        <f>VLOOKUP(A5935,Cafe_sales!$A$1:$O$10001,10,FALSE)</f>
        <v>2</v>
      </c>
      <c r="D5935" s="10">
        <f>VLOOKUP(A5935,Cafe_sales!$A$1:$O$10001,11,FALSE)</f>
        <v>2</v>
      </c>
      <c r="E5935" s="6">
        <f>VLOOKUP(A5935,Cafe_sales!$A$1:$O$10001,12,FALSE)</f>
        <v>4</v>
      </c>
      <c r="F5935" t="str">
        <f>VLOOKUP(A5935,Cafe_sales!$A$1:$O$10001,13,FALSE)</f>
        <v>Default mode</v>
      </c>
      <c r="G5935" t="str">
        <f>VLOOKUP(A5935,Cafe_sales!$A$1:$O$10001,14,FALSE)</f>
        <v>UNKNOWN</v>
      </c>
      <c r="H5935" s="8">
        <f>VLOOKUP(A5935,Cafe_sales!$A$1:$O$10001,15,FALSE)</f>
        <v>45192</v>
      </c>
    </row>
    <row r="5936" spans="1:8" x14ac:dyDescent="0.35">
      <c r="A5936" t="s">
        <v>1900</v>
      </c>
      <c r="B5936" t="str">
        <f>VLOOKUP(A5936,Cafe_sales!$A$1:$O$10001,9,FALSE)</f>
        <v>Tea</v>
      </c>
      <c r="C5936" s="6">
        <f>VLOOKUP(A5936,Cafe_sales!$A$1:$O$10001,10,FALSE)</f>
        <v>5</v>
      </c>
      <c r="D5936" s="10">
        <f>VLOOKUP(A5936,Cafe_sales!$A$1:$O$10001,11,FALSE)</f>
        <v>1.5</v>
      </c>
      <c r="E5936" s="6">
        <f>VLOOKUP(A5936,Cafe_sales!$A$1:$O$10001,12,FALSE)</f>
        <v>7.5</v>
      </c>
      <c r="F5936" t="str">
        <f>VLOOKUP(A5936,Cafe_sales!$A$1:$O$10001,13,FALSE)</f>
        <v>Default mode</v>
      </c>
      <c r="G5936" t="str">
        <f>VLOOKUP(A5936,Cafe_sales!$A$1:$O$10001,14,FALSE)</f>
        <v>In-store</v>
      </c>
      <c r="H5936" s="8">
        <f>VLOOKUP(A5936,Cafe_sales!$A$1:$O$10001,15,FALSE)</f>
        <v>45203</v>
      </c>
    </row>
    <row r="5937" spans="1:8" x14ac:dyDescent="0.35">
      <c r="A5937" t="s">
        <v>633</v>
      </c>
      <c r="B5937" t="str">
        <f>VLOOKUP(A5937,Cafe_sales!$A$1:$O$10001,9,FALSE)</f>
        <v>Tea</v>
      </c>
      <c r="C5937" s="6">
        <f>VLOOKUP(A5937,Cafe_sales!$A$1:$O$10001,10,FALSE)</f>
        <v>2</v>
      </c>
      <c r="D5937" s="10">
        <f>VLOOKUP(A5937,Cafe_sales!$A$1:$O$10001,11,FALSE)</f>
        <v>1.5</v>
      </c>
      <c r="E5937" s="6">
        <f>VLOOKUP(A5937,Cafe_sales!$A$1:$O$10001,12,FALSE)</f>
        <v>3</v>
      </c>
      <c r="F5937" t="str">
        <f>VLOOKUP(A5937,Cafe_sales!$A$1:$O$10001,13,FALSE)</f>
        <v>Cash</v>
      </c>
      <c r="G5937" t="str">
        <f>VLOOKUP(A5937,Cafe_sales!$A$1:$O$10001,14,FALSE)</f>
        <v>In-store</v>
      </c>
      <c r="H5937" s="8">
        <f>VLOOKUP(A5937,Cafe_sales!$A$1:$O$10001,15,FALSE)</f>
        <v>45240</v>
      </c>
    </row>
    <row r="5938" spans="1:8" x14ac:dyDescent="0.35">
      <c r="A5938" t="s">
        <v>5838</v>
      </c>
      <c r="B5938" t="str">
        <f>VLOOKUP(A5938,Cafe_sales!$A$1:$O$10001,9,FALSE)</f>
        <v>Cookie</v>
      </c>
      <c r="C5938" s="6">
        <f>VLOOKUP(A5938,Cafe_sales!$A$1:$O$10001,10,FALSE)</f>
        <v>5</v>
      </c>
      <c r="D5938" s="10">
        <f>VLOOKUP(A5938,Cafe_sales!$A$1:$O$10001,11,FALSE)</f>
        <v>1</v>
      </c>
      <c r="E5938" s="6">
        <f>VLOOKUP(A5938,Cafe_sales!$A$1:$O$10001,12,FALSE)</f>
        <v>5</v>
      </c>
      <c r="F5938" t="str">
        <f>VLOOKUP(A5938,Cafe_sales!$A$1:$O$10001,13,FALSE)</f>
        <v>Digital Wallet</v>
      </c>
      <c r="G5938" t="str">
        <f>VLOOKUP(A5938,Cafe_sales!$A$1:$O$10001,14,FALSE)</f>
        <v>In-store</v>
      </c>
      <c r="H5938" s="8">
        <f>VLOOKUP(A5938,Cafe_sales!$A$1:$O$10001,15,FALSE)</f>
        <v>44988</v>
      </c>
    </row>
    <row r="5939" spans="1:8" x14ac:dyDescent="0.35">
      <c r="A5939" t="s">
        <v>7292</v>
      </c>
      <c r="B5939" t="str">
        <f>VLOOKUP(A5939,Cafe_sales!$A$1:$O$10001,9,FALSE)</f>
        <v>Tea</v>
      </c>
      <c r="C5939" s="6">
        <f>VLOOKUP(A5939,Cafe_sales!$A$1:$O$10001,10,FALSE)</f>
        <v>3</v>
      </c>
      <c r="D5939" s="10">
        <f>VLOOKUP(A5939,Cafe_sales!$A$1:$O$10001,11,FALSE)</f>
        <v>1.5</v>
      </c>
      <c r="E5939" s="6">
        <f>VLOOKUP(A5939,Cafe_sales!$A$1:$O$10001,12,FALSE)</f>
        <v>4.5</v>
      </c>
      <c r="F5939" t="str">
        <f>VLOOKUP(A5939,Cafe_sales!$A$1:$O$10001,13,FALSE)</f>
        <v>Cash</v>
      </c>
      <c r="G5939" t="str">
        <f>VLOOKUP(A5939,Cafe_sales!$A$1:$O$10001,14,FALSE)</f>
        <v>In-store</v>
      </c>
      <c r="H5939" s="8">
        <f>VLOOKUP(A5939,Cafe_sales!$A$1:$O$10001,15,FALSE)</f>
        <v>45100</v>
      </c>
    </row>
    <row r="5940" spans="1:8" x14ac:dyDescent="0.35">
      <c r="A5940" t="s">
        <v>399</v>
      </c>
      <c r="B5940" t="str">
        <f>VLOOKUP(A5940,Cafe_sales!$A$1:$O$10001,9,FALSE)</f>
        <v>Coffee</v>
      </c>
      <c r="C5940" s="6">
        <f>VLOOKUP(A5940,Cafe_sales!$A$1:$O$10001,10,FALSE)</f>
        <v>2</v>
      </c>
      <c r="D5940" s="10">
        <f>VLOOKUP(A5940,Cafe_sales!$A$1:$O$10001,11,FALSE)</f>
        <v>2</v>
      </c>
      <c r="E5940" s="6">
        <f>VLOOKUP(A5940,Cafe_sales!$A$1:$O$10001,12,FALSE)</f>
        <v>4</v>
      </c>
      <c r="F5940" t="str">
        <f>VLOOKUP(A5940,Cafe_sales!$A$1:$O$10001,13,FALSE)</f>
        <v>Credit Card</v>
      </c>
      <c r="G5940" t="str">
        <f>VLOOKUP(A5940,Cafe_sales!$A$1:$O$10001,14,FALSE)</f>
        <v>In-store</v>
      </c>
      <c r="H5940" s="8">
        <f>VLOOKUP(A5940,Cafe_sales!$A$1:$O$10001,15,FALSE)</f>
        <v>45125</v>
      </c>
    </row>
    <row r="5941" spans="1:8" x14ac:dyDescent="0.35">
      <c r="A5941" t="s">
        <v>6912</v>
      </c>
      <c r="B5941" t="str">
        <f>VLOOKUP(A5941,Cafe_sales!$A$1:$O$10001,9,FALSE)</f>
        <v>Juice</v>
      </c>
      <c r="C5941" s="6">
        <f>VLOOKUP(A5941,Cafe_sales!$A$1:$O$10001,10,FALSE)</f>
        <v>4</v>
      </c>
      <c r="D5941" s="10">
        <f>VLOOKUP(A5941,Cafe_sales!$A$1:$O$10001,11,FALSE)</f>
        <v>3</v>
      </c>
      <c r="E5941" s="6">
        <f>VLOOKUP(A5941,Cafe_sales!$A$1:$O$10001,12,FALSE)</f>
        <v>12</v>
      </c>
      <c r="F5941" t="str">
        <f>VLOOKUP(A5941,Cafe_sales!$A$1:$O$10001,13,FALSE)</f>
        <v>Credit Card</v>
      </c>
      <c r="G5941" t="str">
        <f>VLOOKUP(A5941,Cafe_sales!$A$1:$O$10001,14,FALSE)</f>
        <v>UNKNOWN</v>
      </c>
      <c r="H5941" s="8">
        <f>VLOOKUP(A5941,Cafe_sales!$A$1:$O$10001,15,FALSE)</f>
        <v>45154</v>
      </c>
    </row>
    <row r="5942" spans="1:8" x14ac:dyDescent="0.35">
      <c r="A5942" t="s">
        <v>4526</v>
      </c>
      <c r="B5942" t="str">
        <f>VLOOKUP(A5942,Cafe_sales!$A$1:$O$10001,9,FALSE)</f>
        <v>Tea</v>
      </c>
      <c r="C5942" s="6">
        <f>VLOOKUP(A5942,Cafe_sales!$A$1:$O$10001,10,FALSE)</f>
        <v>4</v>
      </c>
      <c r="D5942" s="10">
        <f>VLOOKUP(A5942,Cafe_sales!$A$1:$O$10001,11,FALSE)</f>
        <v>1.5</v>
      </c>
      <c r="E5942" s="6">
        <f>VLOOKUP(A5942,Cafe_sales!$A$1:$O$10001,12,FALSE)</f>
        <v>6</v>
      </c>
      <c r="F5942" t="str">
        <f>VLOOKUP(A5942,Cafe_sales!$A$1:$O$10001,13,FALSE)</f>
        <v>Digital Wallet</v>
      </c>
      <c r="G5942" t="str">
        <f>VLOOKUP(A5942,Cafe_sales!$A$1:$O$10001,14,FALSE)</f>
        <v>UNKNOWN</v>
      </c>
      <c r="H5942" s="8">
        <f>VLOOKUP(A5942,Cafe_sales!$A$1:$O$10001,15,FALSE)</f>
        <v>45269</v>
      </c>
    </row>
    <row r="5943" spans="1:8" x14ac:dyDescent="0.35">
      <c r="A5943" t="s">
        <v>2677</v>
      </c>
      <c r="B5943" t="str">
        <f>VLOOKUP(A5943,Cafe_sales!$A$1:$O$10001,9,FALSE)</f>
        <v>Juice</v>
      </c>
      <c r="C5943" s="6">
        <f>VLOOKUP(A5943,Cafe_sales!$A$1:$O$10001,10,FALSE)</f>
        <v>1</v>
      </c>
      <c r="D5943" s="10">
        <f>VLOOKUP(A5943,Cafe_sales!$A$1:$O$10001,11,FALSE)</f>
        <v>3</v>
      </c>
      <c r="E5943" s="6">
        <f>VLOOKUP(A5943,Cafe_sales!$A$1:$O$10001,12,FALSE)</f>
        <v>3</v>
      </c>
      <c r="F5943" t="str">
        <f>VLOOKUP(A5943,Cafe_sales!$A$1:$O$10001,13,FALSE)</f>
        <v>Credit Card</v>
      </c>
      <c r="G5943" t="str">
        <f>VLOOKUP(A5943,Cafe_sales!$A$1:$O$10001,14,FALSE)</f>
        <v>In-store</v>
      </c>
      <c r="H5943" s="8">
        <f>VLOOKUP(A5943,Cafe_sales!$A$1:$O$10001,15,FALSE)</f>
        <v>45004</v>
      </c>
    </row>
    <row r="5944" spans="1:8" x14ac:dyDescent="0.35">
      <c r="A5944" t="s">
        <v>6851</v>
      </c>
      <c r="B5944" t="str">
        <f>VLOOKUP(A5944,Cafe_sales!$A$1:$O$10001,9,FALSE)</f>
        <v>Tea</v>
      </c>
      <c r="C5944" s="6">
        <f>VLOOKUP(A5944,Cafe_sales!$A$1:$O$10001,10,FALSE)</f>
        <v>3</v>
      </c>
      <c r="D5944" s="10">
        <f>VLOOKUP(A5944,Cafe_sales!$A$1:$O$10001,11,FALSE)</f>
        <v>1.5</v>
      </c>
      <c r="E5944" s="6">
        <f>VLOOKUP(A5944,Cafe_sales!$A$1:$O$10001,12,FALSE)</f>
        <v>4.5</v>
      </c>
      <c r="F5944" t="str">
        <f>VLOOKUP(A5944,Cafe_sales!$A$1:$O$10001,13,FALSE)</f>
        <v>Credit Card</v>
      </c>
      <c r="G5944" t="str">
        <f>VLOOKUP(A5944,Cafe_sales!$A$1:$O$10001,14,FALSE)</f>
        <v>In-store</v>
      </c>
      <c r="H5944" s="8">
        <f>VLOOKUP(A5944,Cafe_sales!$A$1:$O$10001,15,FALSE)</f>
        <v>44966</v>
      </c>
    </row>
    <row r="5945" spans="1:8" hidden="1" x14ac:dyDescent="0.35">
      <c r="A5945" t="s">
        <v>5343</v>
      </c>
      <c r="B5945" t="str">
        <f>VLOOKUP(A5945,Cafe_sales!$A$1:$O$10001,9,FALSE)</f>
        <v>Coffee</v>
      </c>
      <c r="C5945">
        <f>VLOOKUP(A5945,Cafe_sales!$A$1:$O$10001,10,FALSE)</f>
        <v>4</v>
      </c>
      <c r="D5945">
        <f>VLOOKUP(A5945,Cafe_sales!$A$1:$O$10001,11,FALSE)</f>
        <v>2</v>
      </c>
      <c r="E5945">
        <f>VLOOKUP(A5945,Cafe_sales!$A$1:$O$10001,12,FALSE)</f>
        <v>8</v>
      </c>
      <c r="F5945" t="str">
        <f>VLOOKUP(A5945,Cafe_sales!$A$1:$O$10001,13,FALSE)</f>
        <v>Cash</v>
      </c>
      <c r="G5945" t="str">
        <f>VLOOKUP(A5945,Cafe_sales!$A$1:$O$10001,14,FALSE)</f>
        <v>Takeaway</v>
      </c>
      <c r="H5945" s="1">
        <f>VLOOKUP(A5945,Cafe_sales!$A$1:$O$10001,15,FALSE)</f>
        <v>45264</v>
      </c>
    </row>
    <row r="5946" spans="1:8" hidden="1" x14ac:dyDescent="0.35">
      <c r="A5946" t="s">
        <v>8125</v>
      </c>
      <c r="B5946" t="str">
        <f>VLOOKUP(A5946,Cafe_sales!$A$1:$O$10001,9,FALSE)</f>
        <v>Smoothie</v>
      </c>
      <c r="C5946">
        <f>VLOOKUP(A5946,Cafe_sales!$A$1:$O$10001,10,FALSE)</f>
        <v>1</v>
      </c>
      <c r="D5946">
        <f>VLOOKUP(A5946,Cafe_sales!$A$1:$O$10001,11,FALSE)</f>
        <v>4</v>
      </c>
      <c r="E5946">
        <f>VLOOKUP(A5946,Cafe_sales!$A$1:$O$10001,12,FALSE)</f>
        <v>4</v>
      </c>
      <c r="F5946" t="str">
        <f>VLOOKUP(A5946,Cafe_sales!$A$1:$O$10001,13,FALSE)</f>
        <v>Credit Card</v>
      </c>
      <c r="G5946" t="str">
        <f>VLOOKUP(A5946,Cafe_sales!$A$1:$O$10001,14,FALSE)</f>
        <v>Takeaway</v>
      </c>
      <c r="H5946" s="1">
        <f>VLOOKUP(A5946,Cafe_sales!$A$1:$O$10001,15,FALSE)</f>
        <v>44988</v>
      </c>
    </row>
    <row r="5947" spans="1:8" x14ac:dyDescent="0.35">
      <c r="A5947" t="s">
        <v>3281</v>
      </c>
      <c r="B5947" t="str">
        <f>VLOOKUP(A5947,Cafe_sales!$A$1:$O$10001,9,FALSE)</f>
        <v>Sandwich</v>
      </c>
      <c r="C5947" s="6">
        <f>VLOOKUP(A5947,Cafe_sales!$A$1:$O$10001,10,FALSE)</f>
        <v>5</v>
      </c>
      <c r="D5947" s="10">
        <f>VLOOKUP(A5947,Cafe_sales!$A$1:$O$10001,11,FALSE)</f>
        <v>4</v>
      </c>
      <c r="E5947" s="6">
        <f>VLOOKUP(A5947,Cafe_sales!$A$1:$O$10001,12,FALSE)</f>
        <v>20</v>
      </c>
      <c r="F5947" t="str">
        <f>VLOOKUP(A5947,Cafe_sales!$A$1:$O$10001,13,FALSE)</f>
        <v>Credit Card</v>
      </c>
      <c r="G5947" t="str">
        <f>VLOOKUP(A5947,Cafe_sales!$A$1:$O$10001,14,FALSE)</f>
        <v>UNKNOWN</v>
      </c>
      <c r="H5947" s="8">
        <f>VLOOKUP(A5947,Cafe_sales!$A$1:$O$10001,15,FALSE)</f>
        <v>45078</v>
      </c>
    </row>
    <row r="5948" spans="1:8" x14ac:dyDescent="0.35">
      <c r="A5948" t="s">
        <v>3630</v>
      </c>
      <c r="B5948" t="str">
        <f>VLOOKUP(A5948,Cafe_sales!$A$1:$O$10001,9,FALSE)</f>
        <v>Salad</v>
      </c>
      <c r="C5948" s="6">
        <f>VLOOKUP(A5948,Cafe_sales!$A$1:$O$10001,10,FALSE)</f>
        <v>5</v>
      </c>
      <c r="D5948" s="10">
        <f>VLOOKUP(A5948,Cafe_sales!$A$1:$O$10001,11,FALSE)</f>
        <v>5</v>
      </c>
      <c r="E5948" s="6">
        <f>VLOOKUP(A5948,Cafe_sales!$A$1:$O$10001,12,FALSE)</f>
        <v>25</v>
      </c>
      <c r="F5948" t="str">
        <f>VLOOKUP(A5948,Cafe_sales!$A$1:$O$10001,13,FALSE)</f>
        <v>Default mode</v>
      </c>
      <c r="G5948" t="str">
        <f>VLOOKUP(A5948,Cafe_sales!$A$1:$O$10001,14,FALSE)</f>
        <v>UNKNOWN</v>
      </c>
      <c r="H5948" s="8">
        <f>VLOOKUP(A5948,Cafe_sales!$A$1:$O$10001,15,FALSE)</f>
        <v>45103</v>
      </c>
    </row>
    <row r="5949" spans="1:8" x14ac:dyDescent="0.35">
      <c r="A5949" t="s">
        <v>7341</v>
      </c>
      <c r="B5949" t="str">
        <f>VLOOKUP(A5949,Cafe_sales!$A$1:$O$10001,9,FALSE)</f>
        <v>Juice</v>
      </c>
      <c r="C5949" s="6">
        <f>VLOOKUP(A5949,Cafe_sales!$A$1:$O$10001,10,FALSE)</f>
        <v>3</v>
      </c>
      <c r="D5949" s="10">
        <f>VLOOKUP(A5949,Cafe_sales!$A$1:$O$10001,11,FALSE)</f>
        <v>3</v>
      </c>
      <c r="E5949" s="6">
        <f>VLOOKUP(A5949,Cafe_sales!$A$1:$O$10001,12,FALSE)</f>
        <v>9</v>
      </c>
      <c r="F5949" t="str">
        <f>VLOOKUP(A5949,Cafe_sales!$A$1:$O$10001,13,FALSE)</f>
        <v>UNKNOWN</v>
      </c>
      <c r="G5949" t="str">
        <f>VLOOKUP(A5949,Cafe_sales!$A$1:$O$10001,14,FALSE)</f>
        <v>In-store</v>
      </c>
      <c r="H5949" s="8">
        <f>VLOOKUP(A5949,Cafe_sales!$A$1:$O$10001,15,FALSE)</f>
        <v>45126</v>
      </c>
    </row>
    <row r="5950" spans="1:8" hidden="1" x14ac:dyDescent="0.35">
      <c r="A5950" t="s">
        <v>4929</v>
      </c>
      <c r="B5950" t="str">
        <f>VLOOKUP(A5950,Cafe_sales!$A$1:$O$10001,9,FALSE)</f>
        <v>Juice</v>
      </c>
      <c r="C5950">
        <f>VLOOKUP(A5950,Cafe_sales!$A$1:$O$10001,10,FALSE)</f>
        <v>4</v>
      </c>
      <c r="D5950">
        <f>VLOOKUP(A5950,Cafe_sales!$A$1:$O$10001,11,FALSE)</f>
        <v>4</v>
      </c>
      <c r="E5950">
        <f>VLOOKUP(A5950,Cafe_sales!$A$1:$O$10001,12,FALSE)</f>
        <v>16</v>
      </c>
      <c r="F5950" t="str">
        <f>VLOOKUP(A5950,Cafe_sales!$A$1:$O$10001,13,FALSE)</f>
        <v>Default mode</v>
      </c>
      <c r="G5950" t="str">
        <f>VLOOKUP(A5950,Cafe_sales!$A$1:$O$10001,14,FALSE)</f>
        <v>Takeaway</v>
      </c>
      <c r="H5950" s="1">
        <f>VLOOKUP(A5950,Cafe_sales!$A$1:$O$10001,15,FALSE)</f>
        <v>45078</v>
      </c>
    </row>
    <row r="5951" spans="1:8" x14ac:dyDescent="0.35">
      <c r="A5951" t="s">
        <v>3844</v>
      </c>
      <c r="B5951" t="str">
        <f>VLOOKUP(A5951,Cafe_sales!$A$1:$O$10001,9,FALSE)</f>
        <v>Juice</v>
      </c>
      <c r="C5951" s="6">
        <f>VLOOKUP(A5951,Cafe_sales!$A$1:$O$10001,10,FALSE)</f>
        <v>3</v>
      </c>
      <c r="D5951" s="10">
        <f>VLOOKUP(A5951,Cafe_sales!$A$1:$O$10001,11,FALSE)</f>
        <v>1.5</v>
      </c>
      <c r="E5951" s="6">
        <f>VLOOKUP(A5951,Cafe_sales!$A$1:$O$10001,12,FALSE)</f>
        <v>4.5</v>
      </c>
      <c r="F5951" t="str">
        <f>VLOOKUP(A5951,Cafe_sales!$A$1:$O$10001,13,FALSE)</f>
        <v>Credit Card</v>
      </c>
      <c r="G5951" t="str">
        <f>VLOOKUP(A5951,Cafe_sales!$A$1:$O$10001,14,FALSE)</f>
        <v>UNKNOWN</v>
      </c>
      <c r="H5951" s="8">
        <f>VLOOKUP(A5951,Cafe_sales!$A$1:$O$10001,15,FALSE)</f>
        <v>45250</v>
      </c>
    </row>
    <row r="5952" spans="1:8" x14ac:dyDescent="0.35">
      <c r="A5952" t="s">
        <v>4393</v>
      </c>
      <c r="B5952" t="str">
        <f>VLOOKUP(A5952,Cafe_sales!$A$1:$O$10001,9,FALSE)</f>
        <v>Salad</v>
      </c>
      <c r="C5952" s="6">
        <f>VLOOKUP(A5952,Cafe_sales!$A$1:$O$10001,10,FALSE)</f>
        <v>4</v>
      </c>
      <c r="D5952" s="10">
        <f>VLOOKUP(A5952,Cafe_sales!$A$1:$O$10001,11,FALSE)</f>
        <v>5</v>
      </c>
      <c r="E5952" s="6">
        <f>VLOOKUP(A5952,Cafe_sales!$A$1:$O$10001,12,FALSE)</f>
        <v>20</v>
      </c>
      <c r="F5952" t="str">
        <f>VLOOKUP(A5952,Cafe_sales!$A$1:$O$10001,13,FALSE)</f>
        <v>Credit Card</v>
      </c>
      <c r="G5952" t="str">
        <f>VLOOKUP(A5952,Cafe_sales!$A$1:$O$10001,14,FALSE)</f>
        <v>UNKNOWN</v>
      </c>
      <c r="H5952" s="8">
        <f>VLOOKUP(A5952,Cafe_sales!$A$1:$O$10001,15,FALSE)</f>
        <v>45174</v>
      </c>
    </row>
    <row r="5953" spans="1:8" x14ac:dyDescent="0.35">
      <c r="A5953" t="s">
        <v>1773</v>
      </c>
      <c r="B5953" t="str">
        <f>VLOOKUP(A5953,Cafe_sales!$A$1:$O$10001,9,FALSE)</f>
        <v>Juice</v>
      </c>
      <c r="C5953" s="6">
        <f>VLOOKUP(A5953,Cafe_sales!$A$1:$O$10001,10,FALSE)</f>
        <v>1</v>
      </c>
      <c r="D5953" s="10">
        <f>VLOOKUP(A5953,Cafe_sales!$A$1:$O$10001,11,FALSE)</f>
        <v>3</v>
      </c>
      <c r="E5953" s="6">
        <f>VLOOKUP(A5953,Cafe_sales!$A$1:$O$10001,12,FALSE)</f>
        <v>3</v>
      </c>
      <c r="F5953" t="str">
        <f>VLOOKUP(A5953,Cafe_sales!$A$1:$O$10001,13,FALSE)</f>
        <v>UNKNOWN</v>
      </c>
      <c r="G5953" t="str">
        <f>VLOOKUP(A5953,Cafe_sales!$A$1:$O$10001,14,FALSE)</f>
        <v>UNKNOWN</v>
      </c>
      <c r="H5953" s="8">
        <f>VLOOKUP(A5953,Cafe_sales!$A$1:$O$10001,15,FALSE)</f>
        <v>44951</v>
      </c>
    </row>
    <row r="5954" spans="1:8" hidden="1" x14ac:dyDescent="0.35">
      <c r="A5954" t="s">
        <v>9099</v>
      </c>
      <c r="B5954" t="str">
        <f>VLOOKUP(A5954,Cafe_sales!$A$1:$O$10001,9,FALSE)</f>
        <v>Juice</v>
      </c>
      <c r="C5954">
        <f>VLOOKUP(A5954,Cafe_sales!$A$1:$O$10001,10,FALSE)</f>
        <v>3</v>
      </c>
      <c r="D5954">
        <f>VLOOKUP(A5954,Cafe_sales!$A$1:$O$10001,11,FALSE)</f>
        <v>3</v>
      </c>
      <c r="E5954">
        <f>VLOOKUP(A5954,Cafe_sales!$A$1:$O$10001,12,FALSE)</f>
        <v>9</v>
      </c>
      <c r="F5954" t="str">
        <f>VLOOKUP(A5954,Cafe_sales!$A$1:$O$10001,13,FALSE)</f>
        <v>UNKNOWN</v>
      </c>
      <c r="G5954" t="str">
        <f>VLOOKUP(A5954,Cafe_sales!$A$1:$O$10001,14,FALSE)</f>
        <v>Takeaway</v>
      </c>
      <c r="H5954" s="1">
        <f>VLOOKUP(A5954,Cafe_sales!$A$1:$O$10001,15,FALSE)</f>
        <v>44927</v>
      </c>
    </row>
    <row r="5955" spans="1:8" hidden="1" x14ac:dyDescent="0.35">
      <c r="A5955" t="s">
        <v>7871</v>
      </c>
      <c r="B5955" t="str">
        <f>VLOOKUP(A5955,Cafe_sales!$A$1:$O$10001,9,FALSE)</f>
        <v>Juice</v>
      </c>
      <c r="C5955">
        <f>VLOOKUP(A5955,Cafe_sales!$A$1:$O$10001,10,FALSE)</f>
        <v>3</v>
      </c>
      <c r="D5955">
        <f>VLOOKUP(A5955,Cafe_sales!$A$1:$O$10001,11,FALSE)</f>
        <v>3</v>
      </c>
      <c r="E5955">
        <f>VLOOKUP(A5955,Cafe_sales!$A$1:$O$10001,12,FALSE)</f>
        <v>9</v>
      </c>
      <c r="F5955" t="str">
        <f>VLOOKUP(A5955,Cafe_sales!$A$1:$O$10001,13,FALSE)</f>
        <v>Digital Wallet</v>
      </c>
      <c r="G5955" t="str">
        <f>VLOOKUP(A5955,Cafe_sales!$A$1:$O$10001,14,FALSE)</f>
        <v>Takeaway</v>
      </c>
      <c r="H5955" s="1">
        <f>VLOOKUP(A5955,Cafe_sales!$A$1:$O$10001,15,FALSE)</f>
        <v>45263</v>
      </c>
    </row>
    <row r="5956" spans="1:8" x14ac:dyDescent="0.35">
      <c r="A5956" t="s">
        <v>2670</v>
      </c>
      <c r="B5956" t="str">
        <f>VLOOKUP(A5956,Cafe_sales!$A$1:$O$10001,9,FALSE)</f>
        <v>Coffee</v>
      </c>
      <c r="C5956" s="6">
        <f>VLOOKUP(A5956,Cafe_sales!$A$1:$O$10001,10,FALSE)</f>
        <v>3.0390981735159817</v>
      </c>
      <c r="D5956" s="10">
        <f>VLOOKUP(A5956,Cafe_sales!$A$1:$O$10001,11,FALSE)</f>
        <v>2</v>
      </c>
      <c r="E5956" s="6">
        <f>VLOOKUP(A5956,Cafe_sales!$A$1:$O$10001,12,FALSE)</f>
        <v>4</v>
      </c>
      <c r="F5956" t="str">
        <f>VLOOKUP(A5956,Cafe_sales!$A$1:$O$10001,13,FALSE)</f>
        <v>Digital Wallet</v>
      </c>
      <c r="G5956" t="str">
        <f>VLOOKUP(A5956,Cafe_sales!$A$1:$O$10001,14,FALSE)</f>
        <v>UNKNOWN</v>
      </c>
      <c r="H5956" s="8">
        <f>VLOOKUP(A5956,Cafe_sales!$A$1:$O$10001,15,FALSE)</f>
        <v>45184</v>
      </c>
    </row>
    <row r="5957" spans="1:8" hidden="1" x14ac:dyDescent="0.35">
      <c r="A5957" t="s">
        <v>257</v>
      </c>
      <c r="B5957" t="str">
        <f>VLOOKUP(A5957,Cafe_sales!$A$1:$O$10001,9,FALSE)</f>
        <v>Smoothie</v>
      </c>
      <c r="C5957">
        <f>VLOOKUP(A5957,Cafe_sales!$A$1:$O$10001,10,FALSE)</f>
        <v>1</v>
      </c>
      <c r="D5957">
        <f>VLOOKUP(A5957,Cafe_sales!$A$1:$O$10001,11,FALSE)</f>
        <v>4</v>
      </c>
      <c r="E5957">
        <f>VLOOKUP(A5957,Cafe_sales!$A$1:$O$10001,12,FALSE)</f>
        <v>4</v>
      </c>
      <c r="F5957" t="str">
        <f>VLOOKUP(A5957,Cafe_sales!$A$1:$O$10001,13,FALSE)</f>
        <v>Credit Card</v>
      </c>
      <c r="G5957" t="str">
        <f>VLOOKUP(A5957,Cafe_sales!$A$1:$O$10001,14,FALSE)</f>
        <v>Cafe</v>
      </c>
      <c r="H5957" s="1">
        <f>VLOOKUP(A5957,Cafe_sales!$A$1:$O$10001,15,FALSE)</f>
        <v>45134</v>
      </c>
    </row>
    <row r="5958" spans="1:8" x14ac:dyDescent="0.35">
      <c r="A5958" t="s">
        <v>8034</v>
      </c>
      <c r="B5958" t="str">
        <f>VLOOKUP(A5958,Cafe_sales!$A$1:$O$10001,9,FALSE)</f>
        <v>Cake</v>
      </c>
      <c r="C5958" s="6">
        <f>VLOOKUP(A5958,Cafe_sales!$A$1:$O$10001,10,FALSE)</f>
        <v>3</v>
      </c>
      <c r="D5958" s="10">
        <f>VLOOKUP(A5958,Cafe_sales!$A$1:$O$10001,11,FALSE)</f>
        <v>3</v>
      </c>
      <c r="E5958" s="6">
        <f>VLOOKUP(A5958,Cafe_sales!$A$1:$O$10001,12,FALSE)</f>
        <v>9</v>
      </c>
      <c r="F5958" t="str">
        <f>VLOOKUP(A5958,Cafe_sales!$A$1:$O$10001,13,FALSE)</f>
        <v>Default mode</v>
      </c>
      <c r="G5958" t="str">
        <f>VLOOKUP(A5958,Cafe_sales!$A$1:$O$10001,14,FALSE)</f>
        <v>UNKNOWN</v>
      </c>
      <c r="H5958" s="8">
        <f>VLOOKUP(A5958,Cafe_sales!$A$1:$O$10001,15,FALSE)</f>
        <v>45215</v>
      </c>
    </row>
    <row r="5959" spans="1:8" x14ac:dyDescent="0.35">
      <c r="A5959" t="s">
        <v>7467</v>
      </c>
      <c r="B5959" t="str">
        <f>VLOOKUP(A5959,Cafe_sales!$A$1:$O$10001,9,FALSE)</f>
        <v>Coffee</v>
      </c>
      <c r="C5959" s="6">
        <f>VLOOKUP(A5959,Cafe_sales!$A$1:$O$10001,10,FALSE)</f>
        <v>2</v>
      </c>
      <c r="D5959" s="10">
        <f>VLOOKUP(A5959,Cafe_sales!$A$1:$O$10001,11,FALSE)</f>
        <v>2</v>
      </c>
      <c r="E5959" s="6">
        <f>VLOOKUP(A5959,Cafe_sales!$A$1:$O$10001,12,FALSE)</f>
        <v>4</v>
      </c>
      <c r="F5959" t="str">
        <f>VLOOKUP(A5959,Cafe_sales!$A$1:$O$10001,13,FALSE)</f>
        <v>Credit Card</v>
      </c>
      <c r="G5959" t="str">
        <f>VLOOKUP(A5959,Cafe_sales!$A$1:$O$10001,14,FALSE)</f>
        <v>In-store</v>
      </c>
      <c r="H5959" s="8">
        <f>VLOOKUP(A5959,Cafe_sales!$A$1:$O$10001,15,FALSE)</f>
        <v>45095</v>
      </c>
    </row>
    <row r="5960" spans="1:8" x14ac:dyDescent="0.35">
      <c r="A5960" t="s">
        <v>6157</v>
      </c>
      <c r="B5960" t="str">
        <f>VLOOKUP(A5960,Cafe_sales!$A$1:$O$10001,9,FALSE)</f>
        <v>Salad</v>
      </c>
      <c r="C5960" s="6">
        <f>VLOOKUP(A5960,Cafe_sales!$A$1:$O$10001,10,FALSE)</f>
        <v>4</v>
      </c>
      <c r="D5960" s="10">
        <f>VLOOKUP(A5960,Cafe_sales!$A$1:$O$10001,11,FALSE)</f>
        <v>5</v>
      </c>
      <c r="E5960" s="6">
        <f>VLOOKUP(A5960,Cafe_sales!$A$1:$O$10001,12,FALSE)</f>
        <v>20</v>
      </c>
      <c r="F5960" t="str">
        <f>VLOOKUP(A5960,Cafe_sales!$A$1:$O$10001,13,FALSE)</f>
        <v>Default mode</v>
      </c>
      <c r="G5960" t="str">
        <f>VLOOKUP(A5960,Cafe_sales!$A$1:$O$10001,14,FALSE)</f>
        <v>In-store</v>
      </c>
      <c r="H5960" s="8">
        <f>VLOOKUP(A5960,Cafe_sales!$A$1:$O$10001,15,FALSE)</f>
        <v>45098</v>
      </c>
    </row>
    <row r="5961" spans="1:8" hidden="1" x14ac:dyDescent="0.35">
      <c r="A5961" t="s">
        <v>2415</v>
      </c>
      <c r="B5961" t="str">
        <f>VLOOKUP(A5961,Cafe_sales!$A$1:$O$10001,9,FALSE)</f>
        <v>Coffee</v>
      </c>
      <c r="C5961">
        <f>VLOOKUP(A5961,Cafe_sales!$A$1:$O$10001,10,FALSE)</f>
        <v>4</v>
      </c>
      <c r="D5961">
        <f>VLOOKUP(A5961,Cafe_sales!$A$1:$O$10001,11,FALSE)</f>
        <v>2</v>
      </c>
      <c r="E5961">
        <f>VLOOKUP(A5961,Cafe_sales!$A$1:$O$10001,12,FALSE)</f>
        <v>8</v>
      </c>
      <c r="F5961" t="str">
        <f>VLOOKUP(A5961,Cafe_sales!$A$1:$O$10001,13,FALSE)</f>
        <v>Digital Wallet</v>
      </c>
      <c r="G5961" t="str">
        <f>VLOOKUP(A5961,Cafe_sales!$A$1:$O$10001,14,FALSE)</f>
        <v>Takeaway</v>
      </c>
      <c r="H5961" s="1">
        <f>VLOOKUP(A5961,Cafe_sales!$A$1:$O$10001,15,FALSE)</f>
        <v>45006</v>
      </c>
    </row>
    <row r="5962" spans="1:8" x14ac:dyDescent="0.35">
      <c r="A5962" t="s">
        <v>7160</v>
      </c>
      <c r="B5962" t="str">
        <f>VLOOKUP(A5962,Cafe_sales!$A$1:$O$10001,9,FALSE)</f>
        <v>Cake</v>
      </c>
      <c r="C5962" s="6">
        <f>VLOOKUP(A5962,Cafe_sales!$A$1:$O$10001,10,FALSE)</f>
        <v>1</v>
      </c>
      <c r="D5962" s="10">
        <f>VLOOKUP(A5962,Cafe_sales!$A$1:$O$10001,11,FALSE)</f>
        <v>3</v>
      </c>
      <c r="E5962" s="6">
        <f>VLOOKUP(A5962,Cafe_sales!$A$1:$O$10001,12,FALSE)</f>
        <v>3</v>
      </c>
      <c r="F5962" t="str">
        <f>VLOOKUP(A5962,Cafe_sales!$A$1:$O$10001,13,FALSE)</f>
        <v>Default mode</v>
      </c>
      <c r="G5962" t="str">
        <f>VLOOKUP(A5962,Cafe_sales!$A$1:$O$10001,14,FALSE)</f>
        <v>UNKNOWN</v>
      </c>
      <c r="H5962" s="8">
        <f>VLOOKUP(A5962,Cafe_sales!$A$1:$O$10001,15,FALSE)</f>
        <v>45027</v>
      </c>
    </row>
    <row r="5963" spans="1:8" x14ac:dyDescent="0.35">
      <c r="A5963" t="s">
        <v>2280</v>
      </c>
      <c r="B5963" t="str">
        <f>VLOOKUP(A5963,Cafe_sales!$A$1:$O$10001,9,FALSE)</f>
        <v>Salad</v>
      </c>
      <c r="C5963" s="6">
        <f>VLOOKUP(A5963,Cafe_sales!$A$1:$O$10001,10,FALSE)</f>
        <v>1</v>
      </c>
      <c r="D5963" s="10">
        <f>VLOOKUP(A5963,Cafe_sales!$A$1:$O$10001,11,FALSE)</f>
        <v>5</v>
      </c>
      <c r="E5963" s="6">
        <f>VLOOKUP(A5963,Cafe_sales!$A$1:$O$10001,12,FALSE)</f>
        <v>5</v>
      </c>
      <c r="F5963" t="str">
        <f>VLOOKUP(A5963,Cafe_sales!$A$1:$O$10001,13,FALSE)</f>
        <v>Default mode</v>
      </c>
      <c r="G5963" t="str">
        <f>VLOOKUP(A5963,Cafe_sales!$A$1:$O$10001,14,FALSE)</f>
        <v>In-store</v>
      </c>
      <c r="H5963" s="8">
        <f>VLOOKUP(A5963,Cafe_sales!$A$1:$O$10001,15,FALSE)</f>
        <v>44937</v>
      </c>
    </row>
    <row r="5964" spans="1:8" hidden="1" x14ac:dyDescent="0.35">
      <c r="A5964" t="s">
        <v>74</v>
      </c>
      <c r="B5964" t="str">
        <f>VLOOKUP(A5964,Cafe_sales!$A$1:$O$10001,9,FALSE)</f>
        <v>Salad</v>
      </c>
      <c r="C5964">
        <f>VLOOKUP(A5964,Cafe_sales!$A$1:$O$10001,10,FALSE)</f>
        <v>5</v>
      </c>
      <c r="D5964">
        <f>VLOOKUP(A5964,Cafe_sales!$A$1:$O$10001,11,FALSE)</f>
        <v>5</v>
      </c>
      <c r="E5964">
        <f>VLOOKUP(A5964,Cafe_sales!$A$1:$O$10001,12,FALSE)</f>
        <v>25</v>
      </c>
      <c r="F5964" t="str">
        <f>VLOOKUP(A5964,Cafe_sales!$A$1:$O$10001,13,FALSE)</f>
        <v>Cash</v>
      </c>
      <c r="G5964" t="str">
        <f>VLOOKUP(A5964,Cafe_sales!$A$1:$O$10001,14,FALSE)</f>
        <v>Takeaway</v>
      </c>
      <c r="H5964" s="1">
        <f>VLOOKUP(A5964,Cafe_sales!$A$1:$O$10001,15,FALSE)</f>
        <v>44934</v>
      </c>
    </row>
    <row r="5965" spans="1:8" x14ac:dyDescent="0.35">
      <c r="A5965" t="s">
        <v>9746</v>
      </c>
      <c r="B5965" t="str">
        <f>VLOOKUP(A5965,Cafe_sales!$A$1:$O$10001,9,FALSE)</f>
        <v>Juice</v>
      </c>
      <c r="C5965" s="6">
        <f>VLOOKUP(A5965,Cafe_sales!$A$1:$O$10001,10,FALSE)</f>
        <v>2</v>
      </c>
      <c r="D5965" s="10">
        <f>VLOOKUP(A5965,Cafe_sales!$A$1:$O$10001,11,FALSE)</f>
        <v>3</v>
      </c>
      <c r="E5965" s="6">
        <f>VLOOKUP(A5965,Cafe_sales!$A$1:$O$10001,12,FALSE)</f>
        <v>6</v>
      </c>
      <c r="F5965" t="str">
        <f>VLOOKUP(A5965,Cafe_sales!$A$1:$O$10001,13,FALSE)</f>
        <v>Default mode</v>
      </c>
      <c r="G5965" t="str">
        <f>VLOOKUP(A5965,Cafe_sales!$A$1:$O$10001,14,FALSE)</f>
        <v>In-store</v>
      </c>
      <c r="H5965" s="8">
        <f>VLOOKUP(A5965,Cafe_sales!$A$1:$O$10001,15,FALSE)</f>
        <v>45186</v>
      </c>
    </row>
    <row r="5966" spans="1:8" x14ac:dyDescent="0.35">
      <c r="A5966" t="s">
        <v>4155</v>
      </c>
      <c r="B5966" t="str">
        <f>VLOOKUP(A5966,Cafe_sales!$A$1:$O$10001,9,FALSE)</f>
        <v>Cake</v>
      </c>
      <c r="C5966" s="6">
        <f>VLOOKUP(A5966,Cafe_sales!$A$1:$O$10001,10,FALSE)</f>
        <v>1</v>
      </c>
      <c r="D5966" s="10">
        <f>VLOOKUP(A5966,Cafe_sales!$A$1:$O$10001,11,FALSE)</f>
        <v>3</v>
      </c>
      <c r="E5966" s="6">
        <f>VLOOKUP(A5966,Cafe_sales!$A$1:$O$10001,12,FALSE)</f>
        <v>3</v>
      </c>
      <c r="F5966" t="str">
        <f>VLOOKUP(A5966,Cafe_sales!$A$1:$O$10001,13,FALSE)</f>
        <v>Default mode</v>
      </c>
      <c r="G5966" t="str">
        <f>VLOOKUP(A5966,Cafe_sales!$A$1:$O$10001,14,FALSE)</f>
        <v>UNKNOWN</v>
      </c>
      <c r="H5966" s="8">
        <f>VLOOKUP(A5966,Cafe_sales!$A$1:$O$10001,15,FALSE)</f>
        <v>45282</v>
      </c>
    </row>
    <row r="5967" spans="1:8" hidden="1" x14ac:dyDescent="0.35">
      <c r="A5967" t="s">
        <v>5904</v>
      </c>
      <c r="B5967" t="str">
        <f>VLOOKUP(A5967,Cafe_sales!$A$1:$O$10001,9,FALSE)</f>
        <v>UNKNOWN</v>
      </c>
      <c r="C5967">
        <f>VLOOKUP(A5967,Cafe_sales!$A$1:$O$10001,10,FALSE)</f>
        <v>4</v>
      </c>
      <c r="D5967">
        <f>VLOOKUP(A5967,Cafe_sales!$A$1:$O$10001,11,FALSE)</f>
        <v>5</v>
      </c>
      <c r="E5967">
        <f>VLOOKUP(A5967,Cafe_sales!$A$1:$O$10001,12,FALSE)</f>
        <v>20</v>
      </c>
      <c r="F5967" t="str">
        <f>VLOOKUP(A5967,Cafe_sales!$A$1:$O$10001,13,FALSE)</f>
        <v>Credit Card</v>
      </c>
      <c r="G5967" t="str">
        <f>VLOOKUP(A5967,Cafe_sales!$A$1:$O$10001,14,FALSE)</f>
        <v>Takeaway</v>
      </c>
      <c r="H5967" s="1">
        <f>VLOOKUP(A5967,Cafe_sales!$A$1:$O$10001,15,FALSE)</f>
        <v>45078</v>
      </c>
    </row>
    <row r="5968" spans="1:8" x14ac:dyDescent="0.35">
      <c r="A5968" t="s">
        <v>7431</v>
      </c>
      <c r="B5968" t="str">
        <f>VLOOKUP(A5968,Cafe_sales!$A$1:$O$10001,9,FALSE)</f>
        <v>Juice</v>
      </c>
      <c r="C5968" s="6">
        <f>VLOOKUP(A5968,Cafe_sales!$A$1:$O$10001,10,FALSE)</f>
        <v>3</v>
      </c>
      <c r="D5968" s="10">
        <f>VLOOKUP(A5968,Cafe_sales!$A$1:$O$10001,11,FALSE)</f>
        <v>3</v>
      </c>
      <c r="E5968" s="6">
        <f>VLOOKUP(A5968,Cafe_sales!$A$1:$O$10001,12,FALSE)</f>
        <v>9</v>
      </c>
      <c r="F5968" t="str">
        <f>VLOOKUP(A5968,Cafe_sales!$A$1:$O$10001,13,FALSE)</f>
        <v>Credit Card</v>
      </c>
      <c r="G5968" t="str">
        <f>VLOOKUP(A5968,Cafe_sales!$A$1:$O$10001,14,FALSE)</f>
        <v>UNKNOWN</v>
      </c>
      <c r="H5968" s="8">
        <f>VLOOKUP(A5968,Cafe_sales!$A$1:$O$10001,15,FALSE)</f>
        <v>45054</v>
      </c>
    </row>
    <row r="5969" spans="1:8" hidden="1" x14ac:dyDescent="0.35">
      <c r="A5969" t="s">
        <v>7350</v>
      </c>
      <c r="B5969" t="str">
        <f>VLOOKUP(A5969,Cafe_sales!$A$1:$O$10001,9,FALSE)</f>
        <v>Cake</v>
      </c>
      <c r="C5969">
        <f>VLOOKUP(A5969,Cafe_sales!$A$1:$O$10001,10,FALSE)</f>
        <v>5</v>
      </c>
      <c r="D5969">
        <f>VLOOKUP(A5969,Cafe_sales!$A$1:$O$10001,11,FALSE)</f>
        <v>3</v>
      </c>
      <c r="E5969">
        <f>VLOOKUP(A5969,Cafe_sales!$A$1:$O$10001,12,FALSE)</f>
        <v>15</v>
      </c>
      <c r="F5969" t="str">
        <f>VLOOKUP(A5969,Cafe_sales!$A$1:$O$10001,13,FALSE)</f>
        <v>Digital Wallet</v>
      </c>
      <c r="G5969" t="str">
        <f>VLOOKUP(A5969,Cafe_sales!$A$1:$O$10001,14,FALSE)</f>
        <v>Takeaway</v>
      </c>
      <c r="H5969" s="1">
        <f>VLOOKUP(A5969,Cafe_sales!$A$1:$O$10001,15,FALSE)</f>
        <v>45269</v>
      </c>
    </row>
    <row r="5970" spans="1:8" x14ac:dyDescent="0.35">
      <c r="A5970" t="s">
        <v>3262</v>
      </c>
      <c r="B5970" t="str">
        <f>VLOOKUP(A5970,Cafe_sales!$A$1:$O$10001,9,FALSE)</f>
        <v>UNKNOWN</v>
      </c>
      <c r="C5970" s="6">
        <f>VLOOKUP(A5970,Cafe_sales!$A$1:$O$10001,10,FALSE)</f>
        <v>5</v>
      </c>
      <c r="D5970" s="10">
        <f>VLOOKUP(A5970,Cafe_sales!$A$1:$O$10001,11,FALSE)</f>
        <v>4</v>
      </c>
      <c r="E5970" s="6">
        <f>VLOOKUP(A5970,Cafe_sales!$A$1:$O$10001,12,FALSE)</f>
        <v>20</v>
      </c>
      <c r="F5970" t="str">
        <f>VLOOKUP(A5970,Cafe_sales!$A$1:$O$10001,13,FALSE)</f>
        <v>Credit Card</v>
      </c>
      <c r="G5970" t="str">
        <f>VLOOKUP(A5970,Cafe_sales!$A$1:$O$10001,14,FALSE)</f>
        <v>UNKNOWN</v>
      </c>
      <c r="H5970" s="8">
        <f>VLOOKUP(A5970,Cafe_sales!$A$1:$O$10001,15,FALSE)</f>
        <v>45172</v>
      </c>
    </row>
    <row r="5971" spans="1:8" x14ac:dyDescent="0.35">
      <c r="A5971" t="s">
        <v>2102</v>
      </c>
      <c r="B5971" t="str">
        <f>VLOOKUP(A5971,Cafe_sales!$A$1:$O$10001,9,FALSE)</f>
        <v>Coffee</v>
      </c>
      <c r="C5971" s="6">
        <f>VLOOKUP(A5971,Cafe_sales!$A$1:$O$10001,10,FALSE)</f>
        <v>1</v>
      </c>
      <c r="D5971" s="10">
        <f>VLOOKUP(A5971,Cafe_sales!$A$1:$O$10001,11,FALSE)</f>
        <v>2</v>
      </c>
      <c r="E5971" s="6">
        <f>VLOOKUP(A5971,Cafe_sales!$A$1:$O$10001,12,FALSE)</f>
        <v>2</v>
      </c>
      <c r="F5971" t="str">
        <f>VLOOKUP(A5971,Cafe_sales!$A$1:$O$10001,13,FALSE)</f>
        <v>Default mode</v>
      </c>
      <c r="G5971" t="str">
        <f>VLOOKUP(A5971,Cafe_sales!$A$1:$O$10001,14,FALSE)</f>
        <v>In-store</v>
      </c>
      <c r="H5971" s="8">
        <f>VLOOKUP(A5971,Cafe_sales!$A$1:$O$10001,15,FALSE)</f>
        <v>45256</v>
      </c>
    </row>
    <row r="5972" spans="1:8" x14ac:dyDescent="0.35">
      <c r="A5972" t="s">
        <v>3687</v>
      </c>
      <c r="B5972" t="str">
        <f>VLOOKUP(A5972,Cafe_sales!$A$1:$O$10001,9,FALSE)</f>
        <v>Coffee</v>
      </c>
      <c r="C5972" s="6">
        <f>VLOOKUP(A5972,Cafe_sales!$A$1:$O$10001,10,FALSE)</f>
        <v>1</v>
      </c>
      <c r="D5972" s="10">
        <f>VLOOKUP(A5972,Cafe_sales!$A$1:$O$10001,11,FALSE)</f>
        <v>2</v>
      </c>
      <c r="E5972" s="6">
        <f>VLOOKUP(A5972,Cafe_sales!$A$1:$O$10001,12,FALSE)</f>
        <v>2</v>
      </c>
      <c r="F5972" t="str">
        <f>VLOOKUP(A5972,Cafe_sales!$A$1:$O$10001,13,FALSE)</f>
        <v>Credit Card</v>
      </c>
      <c r="G5972" t="str">
        <f>VLOOKUP(A5972,Cafe_sales!$A$1:$O$10001,14,FALSE)</f>
        <v>UNKNOWN</v>
      </c>
      <c r="H5972" s="8">
        <f>VLOOKUP(A5972,Cafe_sales!$A$1:$O$10001,15,FALSE)</f>
        <v>45085</v>
      </c>
    </row>
    <row r="5973" spans="1:8" x14ac:dyDescent="0.35">
      <c r="A5973" t="s">
        <v>2054</v>
      </c>
      <c r="B5973" t="str">
        <f>VLOOKUP(A5973,Cafe_sales!$A$1:$O$10001,9,FALSE)</f>
        <v>Juice</v>
      </c>
      <c r="C5973" s="6">
        <f>VLOOKUP(A5973,Cafe_sales!$A$1:$O$10001,10,FALSE)</f>
        <v>3</v>
      </c>
      <c r="D5973" s="10">
        <f>VLOOKUP(A5973,Cafe_sales!$A$1:$O$10001,11,FALSE)</f>
        <v>3</v>
      </c>
      <c r="E5973" s="6">
        <f>VLOOKUP(A5973,Cafe_sales!$A$1:$O$10001,12,FALSE)</f>
        <v>9</v>
      </c>
      <c r="F5973" t="str">
        <f>VLOOKUP(A5973,Cafe_sales!$A$1:$O$10001,13,FALSE)</f>
        <v>Cash</v>
      </c>
      <c r="G5973" t="str">
        <f>VLOOKUP(A5973,Cafe_sales!$A$1:$O$10001,14,FALSE)</f>
        <v>In-store</v>
      </c>
      <c r="H5973" s="8">
        <f>VLOOKUP(A5973,Cafe_sales!$A$1:$O$10001,15,FALSE)</f>
        <v>44927</v>
      </c>
    </row>
    <row r="5974" spans="1:8" x14ac:dyDescent="0.35">
      <c r="A5974" t="s">
        <v>737</v>
      </c>
      <c r="B5974" t="str">
        <f>VLOOKUP(A5974,Cafe_sales!$A$1:$O$10001,9,FALSE)</f>
        <v>Tea</v>
      </c>
      <c r="C5974" s="6">
        <f>VLOOKUP(A5974,Cafe_sales!$A$1:$O$10001,10,FALSE)</f>
        <v>1</v>
      </c>
      <c r="D5974" s="10">
        <f>VLOOKUP(A5974,Cafe_sales!$A$1:$O$10001,11,FALSE)</f>
        <v>1.5</v>
      </c>
      <c r="E5974" s="6">
        <f>VLOOKUP(A5974,Cafe_sales!$A$1:$O$10001,12,FALSE)</f>
        <v>1.5</v>
      </c>
      <c r="F5974" t="str">
        <f>VLOOKUP(A5974,Cafe_sales!$A$1:$O$10001,13,FALSE)</f>
        <v>Digital Wallet</v>
      </c>
      <c r="G5974" t="str">
        <f>VLOOKUP(A5974,Cafe_sales!$A$1:$O$10001,14,FALSE)</f>
        <v>In-store</v>
      </c>
      <c r="H5974" s="8">
        <f>VLOOKUP(A5974,Cafe_sales!$A$1:$O$10001,15,FALSE)</f>
        <v>45007</v>
      </c>
    </row>
    <row r="5975" spans="1:8" x14ac:dyDescent="0.35">
      <c r="A5975" t="s">
        <v>7008</v>
      </c>
      <c r="B5975" t="str">
        <f>VLOOKUP(A5975,Cafe_sales!$A$1:$O$10001,9,FALSE)</f>
        <v>Tea</v>
      </c>
      <c r="C5975" s="6">
        <f>VLOOKUP(A5975,Cafe_sales!$A$1:$O$10001,10,FALSE)</f>
        <v>2</v>
      </c>
      <c r="D5975" s="10">
        <f>VLOOKUP(A5975,Cafe_sales!$A$1:$O$10001,11,FALSE)</f>
        <v>1.5</v>
      </c>
      <c r="E5975" s="6">
        <f>VLOOKUP(A5975,Cafe_sales!$A$1:$O$10001,12,FALSE)</f>
        <v>3</v>
      </c>
      <c r="F5975" t="str">
        <f>VLOOKUP(A5975,Cafe_sales!$A$1:$O$10001,13,FALSE)</f>
        <v>Digital Wallet</v>
      </c>
      <c r="G5975" t="str">
        <f>VLOOKUP(A5975,Cafe_sales!$A$1:$O$10001,14,FALSE)</f>
        <v>UNKNOWN</v>
      </c>
      <c r="H5975" s="8">
        <f>VLOOKUP(A5975,Cafe_sales!$A$1:$O$10001,15,FALSE)</f>
        <v>45117</v>
      </c>
    </row>
    <row r="5976" spans="1:8" x14ac:dyDescent="0.35">
      <c r="A5976" t="s">
        <v>7033</v>
      </c>
      <c r="B5976" t="str">
        <f>VLOOKUP(A5976,Cafe_sales!$A$1:$O$10001,9,FALSE)</f>
        <v>Juice</v>
      </c>
      <c r="C5976" s="6">
        <f>VLOOKUP(A5976,Cafe_sales!$A$1:$O$10001,10,FALSE)</f>
        <v>5</v>
      </c>
      <c r="D5976" s="10">
        <f>VLOOKUP(A5976,Cafe_sales!$A$1:$O$10001,11,FALSE)</f>
        <v>3</v>
      </c>
      <c r="E5976" s="6">
        <f>VLOOKUP(A5976,Cafe_sales!$A$1:$O$10001,12,FALSE)</f>
        <v>15</v>
      </c>
      <c r="F5976" t="str">
        <f>VLOOKUP(A5976,Cafe_sales!$A$1:$O$10001,13,FALSE)</f>
        <v>Cash</v>
      </c>
      <c r="G5976" t="str">
        <f>VLOOKUP(A5976,Cafe_sales!$A$1:$O$10001,14,FALSE)</f>
        <v>In-store</v>
      </c>
      <c r="H5976" s="8">
        <f>VLOOKUP(A5976,Cafe_sales!$A$1:$O$10001,15,FALSE)</f>
        <v>45016</v>
      </c>
    </row>
    <row r="5977" spans="1:8" x14ac:dyDescent="0.35">
      <c r="A5977" t="s">
        <v>5561</v>
      </c>
      <c r="B5977" t="str">
        <f>VLOOKUP(A5977,Cafe_sales!$A$1:$O$10001,9,FALSE)</f>
        <v>Tea</v>
      </c>
      <c r="C5977" s="6">
        <f>VLOOKUP(A5977,Cafe_sales!$A$1:$O$10001,10,FALSE)</f>
        <v>2</v>
      </c>
      <c r="D5977" s="10">
        <f>VLOOKUP(A5977,Cafe_sales!$A$1:$O$10001,11,FALSE)</f>
        <v>1.5</v>
      </c>
      <c r="E5977" s="6">
        <f>VLOOKUP(A5977,Cafe_sales!$A$1:$O$10001,12,FALSE)</f>
        <v>3</v>
      </c>
      <c r="F5977" t="str">
        <f>VLOOKUP(A5977,Cafe_sales!$A$1:$O$10001,13,FALSE)</f>
        <v>Digital Wallet</v>
      </c>
      <c r="G5977" t="str">
        <f>VLOOKUP(A5977,Cafe_sales!$A$1:$O$10001,14,FALSE)</f>
        <v>In-store</v>
      </c>
      <c r="H5977" s="8">
        <f>VLOOKUP(A5977,Cafe_sales!$A$1:$O$10001,15,FALSE)</f>
        <v>45101</v>
      </c>
    </row>
    <row r="5978" spans="1:8" x14ac:dyDescent="0.35">
      <c r="A5978" t="s">
        <v>2135</v>
      </c>
      <c r="B5978" t="str">
        <f>VLOOKUP(A5978,Cafe_sales!$A$1:$O$10001,9,FALSE)</f>
        <v>Juice</v>
      </c>
      <c r="C5978" s="6">
        <f>VLOOKUP(A5978,Cafe_sales!$A$1:$O$10001,10,FALSE)</f>
        <v>4</v>
      </c>
      <c r="D5978" s="10">
        <f>VLOOKUP(A5978,Cafe_sales!$A$1:$O$10001,11,FALSE)</f>
        <v>2</v>
      </c>
      <c r="E5978" s="6">
        <f>VLOOKUP(A5978,Cafe_sales!$A$1:$O$10001,12,FALSE)</f>
        <v>8</v>
      </c>
      <c r="F5978" t="str">
        <f>VLOOKUP(A5978,Cafe_sales!$A$1:$O$10001,13,FALSE)</f>
        <v>Default mode</v>
      </c>
      <c r="G5978" t="str">
        <f>VLOOKUP(A5978,Cafe_sales!$A$1:$O$10001,14,FALSE)</f>
        <v>In-store</v>
      </c>
      <c r="H5978" s="8">
        <f>VLOOKUP(A5978,Cafe_sales!$A$1:$O$10001,15,FALSE)</f>
        <v>44950</v>
      </c>
    </row>
    <row r="5979" spans="1:8" hidden="1" x14ac:dyDescent="0.35">
      <c r="A5979" t="s">
        <v>4003</v>
      </c>
      <c r="B5979" t="str">
        <f>VLOOKUP(A5979,Cafe_sales!$A$1:$O$10001,9,FALSE)</f>
        <v>Salad</v>
      </c>
      <c r="C5979">
        <f>VLOOKUP(A5979,Cafe_sales!$A$1:$O$10001,10,FALSE)</f>
        <v>3</v>
      </c>
      <c r="D5979">
        <f>VLOOKUP(A5979,Cafe_sales!$A$1:$O$10001,11,FALSE)</f>
        <v>5</v>
      </c>
      <c r="E5979">
        <f>VLOOKUP(A5979,Cafe_sales!$A$1:$O$10001,12,FALSE)</f>
        <v>15</v>
      </c>
      <c r="F5979" t="str">
        <f>VLOOKUP(A5979,Cafe_sales!$A$1:$O$10001,13,FALSE)</f>
        <v>Credit Card</v>
      </c>
      <c r="G5979" t="str">
        <f>VLOOKUP(A5979,Cafe_sales!$A$1:$O$10001,14,FALSE)</f>
        <v>Takeaway</v>
      </c>
      <c r="H5979" s="1">
        <f>VLOOKUP(A5979,Cafe_sales!$A$1:$O$10001,15,FALSE)</f>
        <v>45133</v>
      </c>
    </row>
    <row r="5980" spans="1:8" hidden="1" x14ac:dyDescent="0.35">
      <c r="A5980" t="s">
        <v>9737</v>
      </c>
      <c r="B5980" t="str">
        <f>VLOOKUP(A5980,Cafe_sales!$A$1:$O$10001,9,FALSE)</f>
        <v>Sandwich</v>
      </c>
      <c r="C5980">
        <f>VLOOKUP(A5980,Cafe_sales!$A$1:$O$10001,10,FALSE)</f>
        <v>5</v>
      </c>
      <c r="D5980">
        <f>VLOOKUP(A5980,Cafe_sales!$A$1:$O$10001,11,FALSE)</f>
        <v>4</v>
      </c>
      <c r="E5980">
        <f>VLOOKUP(A5980,Cafe_sales!$A$1:$O$10001,12,FALSE)</f>
        <v>20</v>
      </c>
      <c r="F5980" t="str">
        <f>VLOOKUP(A5980,Cafe_sales!$A$1:$O$10001,13,FALSE)</f>
        <v>Cash</v>
      </c>
      <c r="G5980" t="str">
        <f>VLOOKUP(A5980,Cafe_sales!$A$1:$O$10001,14,FALSE)</f>
        <v>Takeaway</v>
      </c>
      <c r="H5980" s="1">
        <f>VLOOKUP(A5980,Cafe_sales!$A$1:$O$10001,15,FALSE)</f>
        <v>44981</v>
      </c>
    </row>
    <row r="5981" spans="1:8" x14ac:dyDescent="0.35">
      <c r="A5981" t="s">
        <v>6120</v>
      </c>
      <c r="B5981" t="str">
        <f>VLOOKUP(A5981,Cafe_sales!$A$1:$O$10001,9,FALSE)</f>
        <v>Salad</v>
      </c>
      <c r="C5981" s="6">
        <f>VLOOKUP(A5981,Cafe_sales!$A$1:$O$10001,10,FALSE)</f>
        <v>1</v>
      </c>
      <c r="D5981" s="10">
        <f>VLOOKUP(A5981,Cafe_sales!$A$1:$O$10001,11,FALSE)</f>
        <v>5</v>
      </c>
      <c r="E5981" s="6">
        <f>VLOOKUP(A5981,Cafe_sales!$A$1:$O$10001,12,FALSE)</f>
        <v>5</v>
      </c>
      <c r="F5981" t="str">
        <f>VLOOKUP(A5981,Cafe_sales!$A$1:$O$10001,13,FALSE)</f>
        <v>Cash</v>
      </c>
      <c r="G5981" t="str">
        <f>VLOOKUP(A5981,Cafe_sales!$A$1:$O$10001,14,FALSE)</f>
        <v>UNKNOWN</v>
      </c>
      <c r="H5981" s="8">
        <f>VLOOKUP(A5981,Cafe_sales!$A$1:$O$10001,15,FALSE)</f>
        <v>45116</v>
      </c>
    </row>
    <row r="5982" spans="1:8" x14ac:dyDescent="0.35">
      <c r="A5982" t="s">
        <v>635</v>
      </c>
      <c r="B5982" t="str">
        <f>VLOOKUP(A5982,Cafe_sales!$A$1:$O$10001,9,FALSE)</f>
        <v>Salad</v>
      </c>
      <c r="C5982" s="6">
        <f>VLOOKUP(A5982,Cafe_sales!$A$1:$O$10001,10,FALSE)</f>
        <v>5</v>
      </c>
      <c r="D5982" s="10">
        <f>VLOOKUP(A5982,Cafe_sales!$A$1:$O$10001,11,FALSE)</f>
        <v>5</v>
      </c>
      <c r="E5982" s="6">
        <f>VLOOKUP(A5982,Cafe_sales!$A$1:$O$10001,12,FALSE)</f>
        <v>25</v>
      </c>
      <c r="F5982" t="str">
        <f>VLOOKUP(A5982,Cafe_sales!$A$1:$O$10001,13,FALSE)</f>
        <v>Cash</v>
      </c>
      <c r="G5982" t="str">
        <f>VLOOKUP(A5982,Cafe_sales!$A$1:$O$10001,14,FALSE)</f>
        <v>UNKNOWN</v>
      </c>
      <c r="H5982" s="8">
        <f>VLOOKUP(A5982,Cafe_sales!$A$1:$O$10001,15,FALSE)</f>
        <v>45051</v>
      </c>
    </row>
    <row r="5983" spans="1:8" x14ac:dyDescent="0.35">
      <c r="A5983" t="s">
        <v>3613</v>
      </c>
      <c r="B5983" t="str">
        <f>VLOOKUP(A5983,Cafe_sales!$A$1:$O$10001,9,FALSE)</f>
        <v>Cookie</v>
      </c>
      <c r="C5983" s="6">
        <f>VLOOKUP(A5983,Cafe_sales!$A$1:$O$10001,10,FALSE)</f>
        <v>1</v>
      </c>
      <c r="D5983" s="10">
        <f>VLOOKUP(A5983,Cafe_sales!$A$1:$O$10001,11,FALSE)</f>
        <v>3</v>
      </c>
      <c r="E5983" s="6">
        <f>VLOOKUP(A5983,Cafe_sales!$A$1:$O$10001,12,FALSE)</f>
        <v>1</v>
      </c>
      <c r="F5983" t="str">
        <f>VLOOKUP(A5983,Cafe_sales!$A$1:$O$10001,13,FALSE)</f>
        <v>Cash</v>
      </c>
      <c r="G5983" t="str">
        <f>VLOOKUP(A5983,Cafe_sales!$A$1:$O$10001,14,FALSE)</f>
        <v>UNKNOWN</v>
      </c>
      <c r="H5983" s="8">
        <f>VLOOKUP(A5983,Cafe_sales!$A$1:$O$10001,15,FALSE)</f>
        <v>45095</v>
      </c>
    </row>
    <row r="5984" spans="1:8" x14ac:dyDescent="0.35">
      <c r="A5984" t="s">
        <v>9114</v>
      </c>
      <c r="B5984" t="str">
        <f>VLOOKUP(A5984,Cafe_sales!$A$1:$O$10001,9,FALSE)</f>
        <v>Sandwich</v>
      </c>
      <c r="C5984" s="6">
        <f>VLOOKUP(A5984,Cafe_sales!$A$1:$O$10001,10,FALSE)</f>
        <v>3</v>
      </c>
      <c r="D5984" s="10">
        <f>VLOOKUP(A5984,Cafe_sales!$A$1:$O$10001,11,FALSE)</f>
        <v>4</v>
      </c>
      <c r="E5984" s="6">
        <f>VLOOKUP(A5984,Cafe_sales!$A$1:$O$10001,12,FALSE)</f>
        <v>12</v>
      </c>
      <c r="F5984" t="str">
        <f>VLOOKUP(A5984,Cafe_sales!$A$1:$O$10001,13,FALSE)</f>
        <v>Credit Card</v>
      </c>
      <c r="G5984" t="str">
        <f>VLOOKUP(A5984,Cafe_sales!$A$1:$O$10001,14,FALSE)</f>
        <v>UNKNOWN</v>
      </c>
      <c r="H5984" s="8">
        <f>VLOOKUP(A5984,Cafe_sales!$A$1:$O$10001,15,FALSE)</f>
        <v>45013</v>
      </c>
    </row>
    <row r="5985" spans="1:8" x14ac:dyDescent="0.35">
      <c r="A5985" t="s">
        <v>1011</v>
      </c>
      <c r="B5985" t="str">
        <f>VLOOKUP(A5985,Cafe_sales!$A$1:$O$10001,9,FALSE)</f>
        <v>Sandwich</v>
      </c>
      <c r="C5985" s="6">
        <f>VLOOKUP(A5985,Cafe_sales!$A$1:$O$10001,10,FALSE)</f>
        <v>3</v>
      </c>
      <c r="D5985" s="10">
        <f>VLOOKUP(A5985,Cafe_sales!$A$1:$O$10001,11,FALSE)</f>
        <v>4</v>
      </c>
      <c r="E5985" s="6">
        <f>VLOOKUP(A5985,Cafe_sales!$A$1:$O$10001,12,FALSE)</f>
        <v>12</v>
      </c>
      <c r="F5985" t="str">
        <f>VLOOKUP(A5985,Cafe_sales!$A$1:$O$10001,13,FALSE)</f>
        <v>Default mode</v>
      </c>
      <c r="G5985" t="str">
        <f>VLOOKUP(A5985,Cafe_sales!$A$1:$O$10001,14,FALSE)</f>
        <v>UNKNOWN</v>
      </c>
      <c r="H5985" s="8">
        <f>VLOOKUP(A5985,Cafe_sales!$A$1:$O$10001,15,FALSE)</f>
        <v>44927</v>
      </c>
    </row>
    <row r="5986" spans="1:8" x14ac:dyDescent="0.35">
      <c r="A5986" t="s">
        <v>5208</v>
      </c>
      <c r="B5986" t="str">
        <f>VLOOKUP(A5986,Cafe_sales!$A$1:$O$10001,9,FALSE)</f>
        <v>Coffee</v>
      </c>
      <c r="C5986" s="6">
        <f>VLOOKUP(A5986,Cafe_sales!$A$1:$O$10001,10,FALSE)</f>
        <v>1</v>
      </c>
      <c r="D5986" s="10">
        <f>VLOOKUP(A5986,Cafe_sales!$A$1:$O$10001,11,FALSE)</f>
        <v>2</v>
      </c>
      <c r="E5986" s="6">
        <f>VLOOKUP(A5986,Cafe_sales!$A$1:$O$10001,12,FALSE)</f>
        <v>2</v>
      </c>
      <c r="F5986" t="str">
        <f>VLOOKUP(A5986,Cafe_sales!$A$1:$O$10001,13,FALSE)</f>
        <v>Default mode</v>
      </c>
      <c r="G5986" t="str">
        <f>VLOOKUP(A5986,Cafe_sales!$A$1:$O$10001,14,FALSE)</f>
        <v>UNKNOWN</v>
      </c>
      <c r="H5986" s="8">
        <f>VLOOKUP(A5986,Cafe_sales!$A$1:$O$10001,15,FALSE)</f>
        <v>44985</v>
      </c>
    </row>
    <row r="5987" spans="1:8" x14ac:dyDescent="0.35">
      <c r="A5987" t="s">
        <v>4533</v>
      </c>
      <c r="B5987" t="str">
        <f>VLOOKUP(A5987,Cafe_sales!$A$1:$O$10001,9,FALSE)</f>
        <v>Coffee</v>
      </c>
      <c r="C5987" s="6">
        <f>VLOOKUP(A5987,Cafe_sales!$A$1:$O$10001,10,FALSE)</f>
        <v>2</v>
      </c>
      <c r="D5987" s="10">
        <f>VLOOKUP(A5987,Cafe_sales!$A$1:$O$10001,11,FALSE)</f>
        <v>2</v>
      </c>
      <c r="E5987" s="6">
        <f>VLOOKUP(A5987,Cafe_sales!$A$1:$O$10001,12,FALSE)</f>
        <v>4</v>
      </c>
      <c r="F5987" t="str">
        <f>VLOOKUP(A5987,Cafe_sales!$A$1:$O$10001,13,FALSE)</f>
        <v>Credit Card</v>
      </c>
      <c r="G5987" t="str">
        <f>VLOOKUP(A5987,Cafe_sales!$A$1:$O$10001,14,FALSE)</f>
        <v>UNKNOWN</v>
      </c>
      <c r="H5987" s="8">
        <f>VLOOKUP(A5987,Cafe_sales!$A$1:$O$10001,15,FALSE)</f>
        <v>45185</v>
      </c>
    </row>
    <row r="5988" spans="1:8" x14ac:dyDescent="0.35">
      <c r="A5988" t="s">
        <v>1319</v>
      </c>
      <c r="B5988" t="str">
        <f>VLOOKUP(A5988,Cafe_sales!$A$1:$O$10001,9,FALSE)</f>
        <v>UNKNOWN</v>
      </c>
      <c r="C5988" s="6">
        <f>VLOOKUP(A5988,Cafe_sales!$A$1:$O$10001,10,FALSE)</f>
        <v>5</v>
      </c>
      <c r="D5988" s="10">
        <f>VLOOKUP(A5988,Cafe_sales!$A$1:$O$10001,11,FALSE)</f>
        <v>4</v>
      </c>
      <c r="E5988" s="6">
        <f>VLOOKUP(A5988,Cafe_sales!$A$1:$O$10001,12,FALSE)</f>
        <v>20</v>
      </c>
      <c r="F5988" t="str">
        <f>VLOOKUP(A5988,Cafe_sales!$A$1:$O$10001,13,FALSE)</f>
        <v>Default mode</v>
      </c>
      <c r="G5988" t="str">
        <f>VLOOKUP(A5988,Cafe_sales!$A$1:$O$10001,14,FALSE)</f>
        <v>UNKNOWN</v>
      </c>
      <c r="H5988" s="8">
        <f>VLOOKUP(A5988,Cafe_sales!$A$1:$O$10001,15,FALSE)</f>
        <v>44939</v>
      </c>
    </row>
    <row r="5989" spans="1:8" hidden="1" x14ac:dyDescent="0.35">
      <c r="A5989" t="s">
        <v>514</v>
      </c>
      <c r="B5989" t="str">
        <f>VLOOKUP(A5989,Cafe_sales!$A$1:$O$10001,9,FALSE)</f>
        <v>Sandwich</v>
      </c>
      <c r="C5989">
        <f>VLOOKUP(A5989,Cafe_sales!$A$1:$O$10001,10,FALSE)</f>
        <v>4</v>
      </c>
      <c r="D5989">
        <f>VLOOKUP(A5989,Cafe_sales!$A$1:$O$10001,11,FALSE)</f>
        <v>4</v>
      </c>
      <c r="E5989">
        <f>VLOOKUP(A5989,Cafe_sales!$A$1:$O$10001,12,FALSE)</f>
        <v>16</v>
      </c>
      <c r="F5989" t="str">
        <f>VLOOKUP(A5989,Cafe_sales!$A$1:$O$10001,13,FALSE)</f>
        <v>Cash</v>
      </c>
      <c r="G5989" t="str">
        <f>VLOOKUP(A5989,Cafe_sales!$A$1:$O$10001,14,FALSE)</f>
        <v>Takeaway</v>
      </c>
      <c r="H5989" s="1">
        <f>VLOOKUP(A5989,Cafe_sales!$A$1:$O$10001,15,FALSE)</f>
        <v>45185</v>
      </c>
    </row>
    <row r="5990" spans="1:8" hidden="1" x14ac:dyDescent="0.35">
      <c r="A5990" t="s">
        <v>2756</v>
      </c>
      <c r="B5990" t="str">
        <f>VLOOKUP(A5990,Cafe_sales!$A$1:$O$10001,9,FALSE)</f>
        <v>Cake</v>
      </c>
      <c r="C5990">
        <f>VLOOKUP(A5990,Cafe_sales!$A$1:$O$10001,10,FALSE)</f>
        <v>2</v>
      </c>
      <c r="D5990">
        <f>VLOOKUP(A5990,Cafe_sales!$A$1:$O$10001,11,FALSE)</f>
        <v>3</v>
      </c>
      <c r="E5990">
        <f>VLOOKUP(A5990,Cafe_sales!$A$1:$O$10001,12,FALSE)</f>
        <v>6</v>
      </c>
      <c r="F5990" t="str">
        <f>VLOOKUP(A5990,Cafe_sales!$A$1:$O$10001,13,FALSE)</f>
        <v>Digital Wallet</v>
      </c>
      <c r="G5990" t="str">
        <f>VLOOKUP(A5990,Cafe_sales!$A$1:$O$10001,14,FALSE)</f>
        <v>Takeaway</v>
      </c>
      <c r="H5990" s="1">
        <f>VLOOKUP(A5990,Cafe_sales!$A$1:$O$10001,15,FALSE)</f>
        <v>45182</v>
      </c>
    </row>
    <row r="5991" spans="1:8" hidden="1" x14ac:dyDescent="0.35">
      <c r="A5991" t="s">
        <v>5494</v>
      </c>
      <c r="B5991" t="str">
        <f>VLOOKUP(A5991,Cafe_sales!$A$1:$O$10001,9,FALSE)</f>
        <v>Cake</v>
      </c>
      <c r="C5991">
        <f>VLOOKUP(A5991,Cafe_sales!$A$1:$O$10001,10,FALSE)</f>
        <v>5</v>
      </c>
      <c r="D5991">
        <f>VLOOKUP(A5991,Cafe_sales!$A$1:$O$10001,11,FALSE)</f>
        <v>3</v>
      </c>
      <c r="E5991">
        <f>VLOOKUP(A5991,Cafe_sales!$A$1:$O$10001,12,FALSE)</f>
        <v>15</v>
      </c>
      <c r="F5991" t="str">
        <f>VLOOKUP(A5991,Cafe_sales!$A$1:$O$10001,13,FALSE)</f>
        <v>Default mode</v>
      </c>
      <c r="G5991" t="str">
        <f>VLOOKUP(A5991,Cafe_sales!$A$1:$O$10001,14,FALSE)</f>
        <v>Takeaway</v>
      </c>
      <c r="H5991" s="1">
        <f>VLOOKUP(A5991,Cafe_sales!$A$1:$O$10001,15,FALSE)</f>
        <v>44927</v>
      </c>
    </row>
    <row r="5992" spans="1:8" hidden="1" x14ac:dyDescent="0.35">
      <c r="A5992" t="s">
        <v>8158</v>
      </c>
      <c r="B5992" t="str">
        <f>VLOOKUP(A5992,Cafe_sales!$A$1:$O$10001,9,FALSE)</f>
        <v>Sandwich</v>
      </c>
      <c r="C5992">
        <f>VLOOKUP(A5992,Cafe_sales!$A$1:$O$10001,10,FALSE)</f>
        <v>4</v>
      </c>
      <c r="D5992">
        <f>VLOOKUP(A5992,Cafe_sales!$A$1:$O$10001,11,FALSE)</f>
        <v>4</v>
      </c>
      <c r="E5992">
        <f>VLOOKUP(A5992,Cafe_sales!$A$1:$O$10001,12,FALSE)</f>
        <v>16</v>
      </c>
      <c r="F5992" t="str">
        <f>VLOOKUP(A5992,Cafe_sales!$A$1:$O$10001,13,FALSE)</f>
        <v>Digital Wallet</v>
      </c>
      <c r="G5992" t="str">
        <f>VLOOKUP(A5992,Cafe_sales!$A$1:$O$10001,14,FALSE)</f>
        <v>Takeaway</v>
      </c>
      <c r="H5992" s="1">
        <f>VLOOKUP(A5992,Cafe_sales!$A$1:$O$10001,15,FALSE)</f>
        <v>45167</v>
      </c>
    </row>
    <row r="5993" spans="1:8" x14ac:dyDescent="0.35">
      <c r="A5993" t="s">
        <v>6131</v>
      </c>
      <c r="B5993" t="str">
        <f>VLOOKUP(A5993,Cafe_sales!$A$1:$O$10001,9,FALSE)</f>
        <v>Smoothie</v>
      </c>
      <c r="C5993" s="6">
        <f>VLOOKUP(A5993,Cafe_sales!$A$1:$O$10001,10,FALSE)</f>
        <v>2</v>
      </c>
      <c r="D5993" s="10">
        <f>VLOOKUP(A5993,Cafe_sales!$A$1:$O$10001,11,FALSE)</f>
        <v>4</v>
      </c>
      <c r="E5993" s="6">
        <f>VLOOKUP(A5993,Cafe_sales!$A$1:$O$10001,12,FALSE)</f>
        <v>8</v>
      </c>
      <c r="F5993" t="str">
        <f>VLOOKUP(A5993,Cafe_sales!$A$1:$O$10001,13,FALSE)</f>
        <v>Cash</v>
      </c>
      <c r="G5993" t="str">
        <f>VLOOKUP(A5993,Cafe_sales!$A$1:$O$10001,14,FALSE)</f>
        <v>UNKNOWN</v>
      </c>
      <c r="H5993" s="8">
        <f>VLOOKUP(A5993,Cafe_sales!$A$1:$O$10001,15,FALSE)</f>
        <v>45235</v>
      </c>
    </row>
    <row r="5994" spans="1:8" x14ac:dyDescent="0.35">
      <c r="A5994" t="s">
        <v>5570</v>
      </c>
      <c r="B5994" t="str">
        <f>VLOOKUP(A5994,Cafe_sales!$A$1:$O$10001,9,FALSE)</f>
        <v>Cookie</v>
      </c>
      <c r="C5994" s="6">
        <f>VLOOKUP(A5994,Cafe_sales!$A$1:$O$10001,10,FALSE)</f>
        <v>5</v>
      </c>
      <c r="D5994" s="10">
        <f>VLOOKUP(A5994,Cafe_sales!$A$1:$O$10001,11,FALSE)</f>
        <v>1</v>
      </c>
      <c r="E5994" s="6">
        <f>VLOOKUP(A5994,Cafe_sales!$A$1:$O$10001,12,FALSE)</f>
        <v>5</v>
      </c>
      <c r="F5994" t="str">
        <f>VLOOKUP(A5994,Cafe_sales!$A$1:$O$10001,13,FALSE)</f>
        <v>UNKNOWN</v>
      </c>
      <c r="G5994" t="str">
        <f>VLOOKUP(A5994,Cafe_sales!$A$1:$O$10001,14,FALSE)</f>
        <v>UNKNOWN</v>
      </c>
      <c r="H5994" s="8">
        <f>VLOOKUP(A5994,Cafe_sales!$A$1:$O$10001,15,FALSE)</f>
        <v>45057</v>
      </c>
    </row>
    <row r="5995" spans="1:8" x14ac:dyDescent="0.35">
      <c r="A5995" t="s">
        <v>686</v>
      </c>
      <c r="B5995" t="str">
        <f>VLOOKUP(A5995,Cafe_sales!$A$1:$O$10001,9,FALSE)</f>
        <v>UNKNOWN</v>
      </c>
      <c r="C5995" s="6">
        <f>VLOOKUP(A5995,Cafe_sales!$A$1:$O$10001,10,FALSE)</f>
        <v>3</v>
      </c>
      <c r="D5995" s="10">
        <f>VLOOKUP(A5995,Cafe_sales!$A$1:$O$10001,11,FALSE)</f>
        <v>2</v>
      </c>
      <c r="E5995" s="6">
        <f>VLOOKUP(A5995,Cafe_sales!$A$1:$O$10001,12,FALSE)</f>
        <v>6</v>
      </c>
      <c r="F5995" t="str">
        <f>VLOOKUP(A5995,Cafe_sales!$A$1:$O$10001,13,FALSE)</f>
        <v>Default mode</v>
      </c>
      <c r="G5995" t="str">
        <f>VLOOKUP(A5995,Cafe_sales!$A$1:$O$10001,14,FALSE)</f>
        <v>UNKNOWN</v>
      </c>
      <c r="H5995" s="8">
        <f>VLOOKUP(A5995,Cafe_sales!$A$1:$O$10001,15,FALSE)</f>
        <v>45004</v>
      </c>
    </row>
    <row r="5996" spans="1:8" hidden="1" x14ac:dyDescent="0.35">
      <c r="A5996" t="s">
        <v>4548</v>
      </c>
      <c r="B5996" t="str">
        <f>VLOOKUP(A5996,Cafe_sales!$A$1:$O$10001,9,FALSE)</f>
        <v>Tea</v>
      </c>
      <c r="C5996">
        <f>VLOOKUP(A5996,Cafe_sales!$A$1:$O$10001,10,FALSE)</f>
        <v>1</v>
      </c>
      <c r="D5996">
        <f>VLOOKUP(A5996,Cafe_sales!$A$1:$O$10001,11,FALSE)</f>
        <v>1.5</v>
      </c>
      <c r="E5996">
        <f>VLOOKUP(A5996,Cafe_sales!$A$1:$O$10001,12,FALSE)</f>
        <v>1.5</v>
      </c>
      <c r="F5996" t="str">
        <f>VLOOKUP(A5996,Cafe_sales!$A$1:$O$10001,13,FALSE)</f>
        <v>Cash</v>
      </c>
      <c r="G5996" t="str">
        <f>VLOOKUP(A5996,Cafe_sales!$A$1:$O$10001,14,FALSE)</f>
        <v>Takeaway</v>
      </c>
      <c r="H5996" s="1">
        <f>VLOOKUP(A5996,Cafe_sales!$A$1:$O$10001,15,FALSE)</f>
        <v>45224</v>
      </c>
    </row>
    <row r="5997" spans="1:8" hidden="1" x14ac:dyDescent="0.35">
      <c r="A5997" t="s">
        <v>1683</v>
      </c>
      <c r="B5997" t="str">
        <f>VLOOKUP(A5997,Cafe_sales!$A$1:$O$10001,9,FALSE)</f>
        <v>Salad</v>
      </c>
      <c r="C5997">
        <f>VLOOKUP(A5997,Cafe_sales!$A$1:$O$10001,10,FALSE)</f>
        <v>5</v>
      </c>
      <c r="D5997">
        <f>VLOOKUP(A5997,Cafe_sales!$A$1:$O$10001,11,FALSE)</f>
        <v>5</v>
      </c>
      <c r="E5997">
        <f>VLOOKUP(A5997,Cafe_sales!$A$1:$O$10001,12,FALSE)</f>
        <v>25</v>
      </c>
      <c r="F5997" t="str">
        <f>VLOOKUP(A5997,Cafe_sales!$A$1:$O$10001,13,FALSE)</f>
        <v>Credit Card</v>
      </c>
      <c r="G5997" t="str">
        <f>VLOOKUP(A5997,Cafe_sales!$A$1:$O$10001,14,FALSE)</f>
        <v>Takeaway</v>
      </c>
      <c r="H5997" s="1">
        <f>VLOOKUP(A5997,Cafe_sales!$A$1:$O$10001,15,FALSE)</f>
        <v>45256</v>
      </c>
    </row>
    <row r="5998" spans="1:8" x14ac:dyDescent="0.35">
      <c r="A5998" t="s">
        <v>2177</v>
      </c>
      <c r="B5998" t="str">
        <f>VLOOKUP(A5998,Cafe_sales!$A$1:$O$10001,9,FALSE)</f>
        <v>Coffee</v>
      </c>
      <c r="C5998" s="6">
        <f>VLOOKUP(A5998,Cafe_sales!$A$1:$O$10001,10,FALSE)</f>
        <v>3</v>
      </c>
      <c r="D5998" s="10">
        <f>VLOOKUP(A5998,Cafe_sales!$A$1:$O$10001,11,FALSE)</f>
        <v>2.9637866165009408</v>
      </c>
      <c r="E5998" s="6">
        <f>VLOOKUP(A5998,Cafe_sales!$A$1:$O$10001,12,FALSE)</f>
        <v>6</v>
      </c>
      <c r="F5998" t="str">
        <f>VLOOKUP(A5998,Cafe_sales!$A$1:$O$10001,13,FALSE)</f>
        <v>Digital Wallet</v>
      </c>
      <c r="G5998" t="str">
        <f>VLOOKUP(A5998,Cafe_sales!$A$1:$O$10001,14,FALSE)</f>
        <v>In-store</v>
      </c>
      <c r="H5998" s="8">
        <f>VLOOKUP(A5998,Cafe_sales!$A$1:$O$10001,15,FALSE)</f>
        <v>45123</v>
      </c>
    </row>
    <row r="5999" spans="1:8" x14ac:dyDescent="0.35">
      <c r="A5999" t="s">
        <v>2162</v>
      </c>
      <c r="B5999" t="str">
        <f>VLOOKUP(A5999,Cafe_sales!$A$1:$O$10001,9,FALSE)</f>
        <v>UNKNOWN</v>
      </c>
      <c r="C5999" s="6">
        <f>VLOOKUP(A5999,Cafe_sales!$A$1:$O$10001,10,FALSE)</f>
        <v>2</v>
      </c>
      <c r="D5999" s="10">
        <f>VLOOKUP(A5999,Cafe_sales!$A$1:$O$10001,11,FALSE)</f>
        <v>4</v>
      </c>
      <c r="E5999" s="6">
        <f>VLOOKUP(A5999,Cafe_sales!$A$1:$O$10001,12,FALSE)</f>
        <v>8</v>
      </c>
      <c r="F5999" t="str">
        <f>VLOOKUP(A5999,Cafe_sales!$A$1:$O$10001,13,FALSE)</f>
        <v>Credit Card</v>
      </c>
      <c r="G5999" t="str">
        <f>VLOOKUP(A5999,Cafe_sales!$A$1:$O$10001,14,FALSE)</f>
        <v>UNKNOWN</v>
      </c>
      <c r="H5999" s="8">
        <f>VLOOKUP(A5999,Cafe_sales!$A$1:$O$10001,15,FALSE)</f>
        <v>45093</v>
      </c>
    </row>
    <row r="6000" spans="1:8" x14ac:dyDescent="0.35">
      <c r="A6000" t="s">
        <v>9179</v>
      </c>
      <c r="B6000" t="str">
        <f>VLOOKUP(A6000,Cafe_sales!$A$1:$O$10001,9,FALSE)</f>
        <v>Juice</v>
      </c>
      <c r="C6000" s="6">
        <f>VLOOKUP(A6000,Cafe_sales!$A$1:$O$10001,10,FALSE)</f>
        <v>1</v>
      </c>
      <c r="D6000" s="10">
        <f>VLOOKUP(A6000,Cafe_sales!$A$1:$O$10001,11,FALSE)</f>
        <v>3</v>
      </c>
      <c r="E6000" s="6">
        <f>VLOOKUP(A6000,Cafe_sales!$A$1:$O$10001,12,FALSE)</f>
        <v>3</v>
      </c>
      <c r="F6000" t="str">
        <f>VLOOKUP(A6000,Cafe_sales!$A$1:$O$10001,13,FALSE)</f>
        <v>Digital Wallet</v>
      </c>
      <c r="G6000" t="str">
        <f>VLOOKUP(A6000,Cafe_sales!$A$1:$O$10001,14,FALSE)</f>
        <v>UNKNOWN</v>
      </c>
      <c r="H6000" s="8">
        <f>VLOOKUP(A6000,Cafe_sales!$A$1:$O$10001,15,FALSE)</f>
        <v>45215</v>
      </c>
    </row>
    <row r="6001" spans="1:8" x14ac:dyDescent="0.35">
      <c r="A6001" t="s">
        <v>5101</v>
      </c>
      <c r="B6001" t="str">
        <f>VLOOKUP(A6001,Cafe_sales!$A$1:$O$10001,9,FALSE)</f>
        <v>Cookie</v>
      </c>
      <c r="C6001" s="6">
        <f>VLOOKUP(A6001,Cafe_sales!$A$1:$O$10001,10,FALSE)</f>
        <v>3</v>
      </c>
      <c r="D6001" s="10">
        <f>VLOOKUP(A6001,Cafe_sales!$A$1:$O$10001,11,FALSE)</f>
        <v>1</v>
      </c>
      <c r="E6001" s="6">
        <f>VLOOKUP(A6001,Cafe_sales!$A$1:$O$10001,12,FALSE)</f>
        <v>3</v>
      </c>
      <c r="F6001" t="str">
        <f>VLOOKUP(A6001,Cafe_sales!$A$1:$O$10001,13,FALSE)</f>
        <v>Default mode</v>
      </c>
      <c r="G6001" t="str">
        <f>VLOOKUP(A6001,Cafe_sales!$A$1:$O$10001,14,FALSE)</f>
        <v>UNKNOWN</v>
      </c>
      <c r="H6001" s="8">
        <f>VLOOKUP(A6001,Cafe_sales!$A$1:$O$10001,15,FALSE)</f>
        <v>45078</v>
      </c>
    </row>
    <row r="6002" spans="1:8" hidden="1" x14ac:dyDescent="0.35">
      <c r="A6002" t="s">
        <v>488</v>
      </c>
      <c r="B6002" t="str">
        <f>VLOOKUP(A6002,Cafe_sales!$A$1:$O$10001,9,FALSE)</f>
        <v>Cake</v>
      </c>
      <c r="C6002">
        <f>VLOOKUP(A6002,Cafe_sales!$A$1:$O$10001,10,FALSE)</f>
        <v>4</v>
      </c>
      <c r="D6002">
        <f>VLOOKUP(A6002,Cafe_sales!$A$1:$O$10001,11,FALSE)</f>
        <v>3</v>
      </c>
      <c r="E6002">
        <f>VLOOKUP(A6002,Cafe_sales!$A$1:$O$10001,12,FALSE)</f>
        <v>12</v>
      </c>
      <c r="F6002" t="str">
        <f>VLOOKUP(A6002,Cafe_sales!$A$1:$O$10001,13,FALSE)</f>
        <v>Credit Card</v>
      </c>
      <c r="G6002" t="str">
        <f>VLOOKUP(A6002,Cafe_sales!$A$1:$O$10001,14,FALSE)</f>
        <v>Takeaway</v>
      </c>
      <c r="H6002" s="1">
        <f>VLOOKUP(A6002,Cafe_sales!$A$1:$O$10001,15,FALSE)</f>
        <v>44929</v>
      </c>
    </row>
    <row r="6003" spans="1:8" hidden="1" x14ac:dyDescent="0.35">
      <c r="A6003" t="s">
        <v>4662</v>
      </c>
      <c r="B6003" t="str">
        <f>VLOOKUP(A6003,Cafe_sales!$A$1:$O$10001,9,FALSE)</f>
        <v>Salad</v>
      </c>
      <c r="C6003">
        <f>VLOOKUP(A6003,Cafe_sales!$A$1:$O$10001,10,FALSE)</f>
        <v>5</v>
      </c>
      <c r="D6003">
        <f>VLOOKUP(A6003,Cafe_sales!$A$1:$O$10001,11,FALSE)</f>
        <v>5</v>
      </c>
      <c r="E6003">
        <f>VLOOKUP(A6003,Cafe_sales!$A$1:$O$10001,12,FALSE)</f>
        <v>25</v>
      </c>
      <c r="F6003" t="str">
        <f>VLOOKUP(A6003,Cafe_sales!$A$1:$O$10001,13,FALSE)</f>
        <v>Digital Wallet</v>
      </c>
      <c r="G6003" t="str">
        <f>VLOOKUP(A6003,Cafe_sales!$A$1:$O$10001,14,FALSE)</f>
        <v>Takeaway</v>
      </c>
      <c r="H6003" s="1">
        <f>VLOOKUP(A6003,Cafe_sales!$A$1:$O$10001,15,FALSE)</f>
        <v>45225</v>
      </c>
    </row>
    <row r="6004" spans="1:8" x14ac:dyDescent="0.35">
      <c r="A6004" t="s">
        <v>2900</v>
      </c>
      <c r="B6004" t="str">
        <f>VLOOKUP(A6004,Cafe_sales!$A$1:$O$10001,9,FALSE)</f>
        <v>Tea</v>
      </c>
      <c r="C6004" s="6">
        <f>VLOOKUP(A6004,Cafe_sales!$A$1:$O$10001,10,FALSE)</f>
        <v>5</v>
      </c>
      <c r="D6004" s="10">
        <f>VLOOKUP(A6004,Cafe_sales!$A$1:$O$10001,11,FALSE)</f>
        <v>1.5</v>
      </c>
      <c r="E6004" s="6">
        <f>VLOOKUP(A6004,Cafe_sales!$A$1:$O$10001,12,FALSE)</f>
        <v>7.5</v>
      </c>
      <c r="F6004" t="str">
        <f>VLOOKUP(A6004,Cafe_sales!$A$1:$O$10001,13,FALSE)</f>
        <v>Cash</v>
      </c>
      <c r="G6004" t="str">
        <f>VLOOKUP(A6004,Cafe_sales!$A$1:$O$10001,14,FALSE)</f>
        <v>UNKNOWN</v>
      </c>
      <c r="H6004" s="8">
        <f>VLOOKUP(A6004,Cafe_sales!$A$1:$O$10001,15,FALSE)</f>
        <v>45203</v>
      </c>
    </row>
    <row r="6005" spans="1:8" x14ac:dyDescent="0.35">
      <c r="A6005" t="s">
        <v>6382</v>
      </c>
      <c r="B6005" t="str">
        <f>VLOOKUP(A6005,Cafe_sales!$A$1:$O$10001,9,FALSE)</f>
        <v>Sandwich</v>
      </c>
      <c r="C6005" s="6">
        <f>VLOOKUP(A6005,Cafe_sales!$A$1:$O$10001,10,FALSE)</f>
        <v>3</v>
      </c>
      <c r="D6005" s="10">
        <f>VLOOKUP(A6005,Cafe_sales!$A$1:$O$10001,11,FALSE)</f>
        <v>4</v>
      </c>
      <c r="E6005" s="6">
        <f>VLOOKUP(A6005,Cafe_sales!$A$1:$O$10001,12,FALSE)</f>
        <v>12</v>
      </c>
      <c r="F6005" t="str">
        <f>VLOOKUP(A6005,Cafe_sales!$A$1:$O$10001,13,FALSE)</f>
        <v>Credit Card</v>
      </c>
      <c r="G6005" t="str">
        <f>VLOOKUP(A6005,Cafe_sales!$A$1:$O$10001,14,FALSE)</f>
        <v>In-store</v>
      </c>
      <c r="H6005" s="8">
        <f>VLOOKUP(A6005,Cafe_sales!$A$1:$O$10001,15,FALSE)</f>
        <v>45164</v>
      </c>
    </row>
    <row r="6006" spans="1:8" hidden="1" x14ac:dyDescent="0.35">
      <c r="A6006" t="s">
        <v>701</v>
      </c>
      <c r="B6006" t="str">
        <f>VLOOKUP(A6006,Cafe_sales!$A$1:$O$10001,9,FALSE)</f>
        <v>Smoothie</v>
      </c>
      <c r="C6006">
        <f>VLOOKUP(A6006,Cafe_sales!$A$1:$O$10001,10,FALSE)</f>
        <v>5</v>
      </c>
      <c r="D6006">
        <f>VLOOKUP(A6006,Cafe_sales!$A$1:$O$10001,11,FALSE)</f>
        <v>4</v>
      </c>
      <c r="E6006">
        <f>VLOOKUP(A6006,Cafe_sales!$A$1:$O$10001,12,FALSE)</f>
        <v>20</v>
      </c>
      <c r="F6006" t="str">
        <f>VLOOKUP(A6006,Cafe_sales!$A$1:$O$10001,13,FALSE)</f>
        <v>Cash</v>
      </c>
      <c r="G6006" t="str">
        <f>VLOOKUP(A6006,Cafe_sales!$A$1:$O$10001,14,FALSE)</f>
        <v>Takeaway</v>
      </c>
      <c r="H6006" s="1">
        <f>VLOOKUP(A6006,Cafe_sales!$A$1:$O$10001,15,FALSE)</f>
        <v>44984</v>
      </c>
    </row>
    <row r="6007" spans="1:8" hidden="1" x14ac:dyDescent="0.35">
      <c r="A6007" t="s">
        <v>303</v>
      </c>
      <c r="B6007" t="str">
        <f>VLOOKUP(A6007,Cafe_sales!$A$1:$O$10001,9,FALSE)</f>
        <v>Tea</v>
      </c>
      <c r="C6007">
        <f>VLOOKUP(A6007,Cafe_sales!$A$1:$O$10001,10,FALSE)</f>
        <v>5</v>
      </c>
      <c r="D6007">
        <f>VLOOKUP(A6007,Cafe_sales!$A$1:$O$10001,11,FALSE)</f>
        <v>1.5</v>
      </c>
      <c r="E6007">
        <f>VLOOKUP(A6007,Cafe_sales!$A$1:$O$10001,12,FALSE)</f>
        <v>7.5</v>
      </c>
      <c r="F6007" t="str">
        <f>VLOOKUP(A6007,Cafe_sales!$A$1:$O$10001,13,FALSE)</f>
        <v>UNKNOWN</v>
      </c>
      <c r="G6007" t="str">
        <f>VLOOKUP(A6007,Cafe_sales!$A$1:$O$10001,14,FALSE)</f>
        <v>Takeaway</v>
      </c>
      <c r="H6007" s="1">
        <f>VLOOKUP(A6007,Cafe_sales!$A$1:$O$10001,15,FALSE)</f>
        <v>44998</v>
      </c>
    </row>
    <row r="6008" spans="1:8" x14ac:dyDescent="0.35">
      <c r="A6008" t="s">
        <v>6525</v>
      </c>
      <c r="B6008" t="str">
        <f>VLOOKUP(A6008,Cafe_sales!$A$1:$O$10001,9,FALSE)</f>
        <v>Juice</v>
      </c>
      <c r="C6008" s="6">
        <f>VLOOKUP(A6008,Cafe_sales!$A$1:$O$10001,10,FALSE)</f>
        <v>3</v>
      </c>
      <c r="D6008" s="10">
        <f>VLOOKUP(A6008,Cafe_sales!$A$1:$O$10001,11,FALSE)</f>
        <v>3</v>
      </c>
      <c r="E6008" s="6">
        <f>VLOOKUP(A6008,Cafe_sales!$A$1:$O$10001,12,FALSE)</f>
        <v>9</v>
      </c>
      <c r="F6008" t="str">
        <f>VLOOKUP(A6008,Cafe_sales!$A$1:$O$10001,13,FALSE)</f>
        <v>Digital Wallet</v>
      </c>
      <c r="G6008" t="str">
        <f>VLOOKUP(A6008,Cafe_sales!$A$1:$O$10001,14,FALSE)</f>
        <v>In-store</v>
      </c>
      <c r="H6008" s="8">
        <f>VLOOKUP(A6008,Cafe_sales!$A$1:$O$10001,15,FALSE)</f>
        <v>45149</v>
      </c>
    </row>
    <row r="6009" spans="1:8" x14ac:dyDescent="0.35">
      <c r="A6009" t="s">
        <v>8864</v>
      </c>
      <c r="B6009" t="str">
        <f>VLOOKUP(A6009,Cafe_sales!$A$1:$O$10001,9,FALSE)</f>
        <v>Cookie</v>
      </c>
      <c r="C6009" s="6">
        <f>VLOOKUP(A6009,Cafe_sales!$A$1:$O$10001,10,FALSE)</f>
        <v>1</v>
      </c>
      <c r="D6009" s="10">
        <f>VLOOKUP(A6009,Cafe_sales!$A$1:$O$10001,11,FALSE)</f>
        <v>1</v>
      </c>
      <c r="E6009" s="6">
        <f>VLOOKUP(A6009,Cafe_sales!$A$1:$O$10001,12,FALSE)</f>
        <v>1</v>
      </c>
      <c r="F6009" t="str">
        <f>VLOOKUP(A6009,Cafe_sales!$A$1:$O$10001,13,FALSE)</f>
        <v>Digital Wallet</v>
      </c>
      <c r="G6009" t="str">
        <f>VLOOKUP(A6009,Cafe_sales!$A$1:$O$10001,14,FALSE)</f>
        <v>In-store</v>
      </c>
      <c r="H6009" s="8">
        <f>VLOOKUP(A6009,Cafe_sales!$A$1:$O$10001,15,FALSE)</f>
        <v>45252</v>
      </c>
    </row>
    <row r="6010" spans="1:8" x14ac:dyDescent="0.35">
      <c r="A6010" t="s">
        <v>4888</v>
      </c>
      <c r="B6010" t="str">
        <f>VLOOKUP(A6010,Cafe_sales!$A$1:$O$10001,9,FALSE)</f>
        <v>Coffee</v>
      </c>
      <c r="C6010" s="6">
        <f>VLOOKUP(A6010,Cafe_sales!$A$1:$O$10001,10,FALSE)</f>
        <v>4</v>
      </c>
      <c r="D6010" s="10">
        <f>VLOOKUP(A6010,Cafe_sales!$A$1:$O$10001,11,FALSE)</f>
        <v>2</v>
      </c>
      <c r="E6010" s="6">
        <f>VLOOKUP(A6010,Cafe_sales!$A$1:$O$10001,12,FALSE)</f>
        <v>8</v>
      </c>
      <c r="F6010" t="str">
        <f>VLOOKUP(A6010,Cafe_sales!$A$1:$O$10001,13,FALSE)</f>
        <v>Cash</v>
      </c>
      <c r="G6010" t="str">
        <f>VLOOKUP(A6010,Cafe_sales!$A$1:$O$10001,14,FALSE)</f>
        <v>In-store</v>
      </c>
      <c r="H6010" s="8">
        <f>VLOOKUP(A6010,Cafe_sales!$A$1:$O$10001,15,FALSE)</f>
        <v>45128</v>
      </c>
    </row>
    <row r="6011" spans="1:8" hidden="1" x14ac:dyDescent="0.35">
      <c r="A6011" t="s">
        <v>857</v>
      </c>
      <c r="B6011" t="str">
        <f>VLOOKUP(A6011,Cafe_sales!$A$1:$O$10001,9,FALSE)</f>
        <v>Juice</v>
      </c>
      <c r="C6011">
        <f>VLOOKUP(A6011,Cafe_sales!$A$1:$O$10001,10,FALSE)</f>
        <v>4</v>
      </c>
      <c r="D6011">
        <f>VLOOKUP(A6011,Cafe_sales!$A$1:$O$10001,11,FALSE)</f>
        <v>3</v>
      </c>
      <c r="E6011">
        <f>VLOOKUP(A6011,Cafe_sales!$A$1:$O$10001,12,FALSE)</f>
        <v>12</v>
      </c>
      <c r="F6011" t="str">
        <f>VLOOKUP(A6011,Cafe_sales!$A$1:$O$10001,13,FALSE)</f>
        <v>Digital Wallet</v>
      </c>
      <c r="G6011" t="str">
        <f>VLOOKUP(A6011,Cafe_sales!$A$1:$O$10001,14,FALSE)</f>
        <v>Takeaway</v>
      </c>
      <c r="H6011" s="1">
        <f>VLOOKUP(A6011,Cafe_sales!$A$1:$O$10001,15,FALSE)</f>
        <v>44981</v>
      </c>
    </row>
    <row r="6012" spans="1:8" hidden="1" x14ac:dyDescent="0.35">
      <c r="A6012" t="s">
        <v>6691</v>
      </c>
      <c r="B6012" t="str">
        <f>VLOOKUP(A6012,Cafe_sales!$A$1:$O$10001,9,FALSE)</f>
        <v>Cake</v>
      </c>
      <c r="C6012">
        <f>VLOOKUP(A6012,Cafe_sales!$A$1:$O$10001,10,FALSE)</f>
        <v>1</v>
      </c>
      <c r="D6012">
        <f>VLOOKUP(A6012,Cafe_sales!$A$1:$O$10001,11,FALSE)</f>
        <v>3</v>
      </c>
      <c r="E6012">
        <f>VLOOKUP(A6012,Cafe_sales!$A$1:$O$10001,12,FALSE)</f>
        <v>3</v>
      </c>
      <c r="F6012" t="str">
        <f>VLOOKUP(A6012,Cafe_sales!$A$1:$O$10001,13,FALSE)</f>
        <v>Default mode</v>
      </c>
      <c r="G6012" t="str">
        <f>VLOOKUP(A6012,Cafe_sales!$A$1:$O$10001,14,FALSE)</f>
        <v>Takeaway</v>
      </c>
      <c r="H6012" s="1">
        <f>VLOOKUP(A6012,Cafe_sales!$A$1:$O$10001,15,FALSE)</f>
        <v>45015</v>
      </c>
    </row>
    <row r="6013" spans="1:8" x14ac:dyDescent="0.35">
      <c r="A6013" t="s">
        <v>1701</v>
      </c>
      <c r="B6013" t="str">
        <f>VLOOKUP(A6013,Cafe_sales!$A$1:$O$10001,9,FALSE)</f>
        <v>UNKNOWN</v>
      </c>
      <c r="C6013" s="6">
        <f>VLOOKUP(A6013,Cafe_sales!$A$1:$O$10001,10,FALSE)</f>
        <v>2</v>
      </c>
      <c r="D6013" s="10">
        <f>VLOOKUP(A6013,Cafe_sales!$A$1:$O$10001,11,FALSE)</f>
        <v>3</v>
      </c>
      <c r="E6013" s="6">
        <f>VLOOKUP(A6013,Cafe_sales!$A$1:$O$10001,12,FALSE)</f>
        <v>6</v>
      </c>
      <c r="F6013" t="str">
        <f>VLOOKUP(A6013,Cafe_sales!$A$1:$O$10001,13,FALSE)</f>
        <v>Cash</v>
      </c>
      <c r="G6013" t="str">
        <f>VLOOKUP(A6013,Cafe_sales!$A$1:$O$10001,14,FALSE)</f>
        <v>In-store</v>
      </c>
      <c r="H6013" s="8">
        <f>VLOOKUP(A6013,Cafe_sales!$A$1:$O$10001,15,FALSE)</f>
        <v>44950</v>
      </c>
    </row>
    <row r="6014" spans="1:8" x14ac:dyDescent="0.35">
      <c r="A6014" t="s">
        <v>2853</v>
      </c>
      <c r="B6014" t="str">
        <f>VLOOKUP(A6014,Cafe_sales!$A$1:$O$10001,9,FALSE)</f>
        <v>Cookie</v>
      </c>
      <c r="C6014" s="6">
        <f>VLOOKUP(A6014,Cafe_sales!$A$1:$O$10001,10,FALSE)</f>
        <v>1</v>
      </c>
      <c r="D6014" s="10">
        <f>VLOOKUP(A6014,Cafe_sales!$A$1:$O$10001,11,FALSE)</f>
        <v>1</v>
      </c>
      <c r="E6014" s="6">
        <f>VLOOKUP(A6014,Cafe_sales!$A$1:$O$10001,12,FALSE)</f>
        <v>1</v>
      </c>
      <c r="F6014" t="str">
        <f>VLOOKUP(A6014,Cafe_sales!$A$1:$O$10001,13,FALSE)</f>
        <v>UNKNOWN</v>
      </c>
      <c r="G6014" t="str">
        <f>VLOOKUP(A6014,Cafe_sales!$A$1:$O$10001,14,FALSE)</f>
        <v>In-store</v>
      </c>
      <c r="H6014" s="8">
        <f>VLOOKUP(A6014,Cafe_sales!$A$1:$O$10001,15,FALSE)</f>
        <v>44927</v>
      </c>
    </row>
    <row r="6015" spans="1:8" x14ac:dyDescent="0.35">
      <c r="A6015" t="s">
        <v>3619</v>
      </c>
      <c r="B6015" t="str">
        <f>VLOOKUP(A6015,Cafe_sales!$A$1:$O$10001,9,FALSE)</f>
        <v>Salad</v>
      </c>
      <c r="C6015" s="6">
        <f>VLOOKUP(A6015,Cafe_sales!$A$1:$O$10001,10,FALSE)</f>
        <v>2</v>
      </c>
      <c r="D6015" s="10">
        <f>VLOOKUP(A6015,Cafe_sales!$A$1:$O$10001,11,FALSE)</f>
        <v>5</v>
      </c>
      <c r="E6015" s="6">
        <f>VLOOKUP(A6015,Cafe_sales!$A$1:$O$10001,12,FALSE)</f>
        <v>10</v>
      </c>
      <c r="F6015" t="str">
        <f>VLOOKUP(A6015,Cafe_sales!$A$1:$O$10001,13,FALSE)</f>
        <v>Credit Card</v>
      </c>
      <c r="G6015" t="str">
        <f>VLOOKUP(A6015,Cafe_sales!$A$1:$O$10001,14,FALSE)</f>
        <v>UNKNOWN</v>
      </c>
      <c r="H6015" s="8">
        <f>VLOOKUP(A6015,Cafe_sales!$A$1:$O$10001,15,FALSE)</f>
        <v>45145</v>
      </c>
    </row>
    <row r="6016" spans="1:8" hidden="1" x14ac:dyDescent="0.35">
      <c r="A6016" t="s">
        <v>9004</v>
      </c>
      <c r="B6016" t="str">
        <f>VLOOKUP(A6016,Cafe_sales!$A$1:$O$10001,9,FALSE)</f>
        <v>Cake</v>
      </c>
      <c r="C6016">
        <f>VLOOKUP(A6016,Cafe_sales!$A$1:$O$10001,10,FALSE)</f>
        <v>2</v>
      </c>
      <c r="D6016">
        <f>VLOOKUP(A6016,Cafe_sales!$A$1:$O$10001,11,FALSE)</f>
        <v>3</v>
      </c>
      <c r="E6016">
        <f>VLOOKUP(A6016,Cafe_sales!$A$1:$O$10001,12,FALSE)</f>
        <v>6</v>
      </c>
      <c r="F6016" t="str">
        <f>VLOOKUP(A6016,Cafe_sales!$A$1:$O$10001,13,FALSE)</f>
        <v>Digital Wallet</v>
      </c>
      <c r="G6016" t="str">
        <f>VLOOKUP(A6016,Cafe_sales!$A$1:$O$10001,14,FALSE)</f>
        <v>Takeaway</v>
      </c>
      <c r="H6016" s="1">
        <f>VLOOKUP(A6016,Cafe_sales!$A$1:$O$10001,15,FALSE)</f>
        <v>44976</v>
      </c>
    </row>
    <row r="6017" spans="1:8" x14ac:dyDescent="0.35">
      <c r="A6017" t="s">
        <v>4083</v>
      </c>
      <c r="B6017" t="str">
        <f>VLOOKUP(A6017,Cafe_sales!$A$1:$O$10001,9,FALSE)</f>
        <v>Sandwich</v>
      </c>
      <c r="C6017" s="6">
        <f>VLOOKUP(A6017,Cafe_sales!$A$1:$O$10001,10,FALSE)</f>
        <v>5</v>
      </c>
      <c r="D6017" s="10">
        <f>VLOOKUP(A6017,Cafe_sales!$A$1:$O$10001,11,FALSE)</f>
        <v>4</v>
      </c>
      <c r="E6017" s="6">
        <f>VLOOKUP(A6017,Cafe_sales!$A$1:$O$10001,12,FALSE)</f>
        <v>20</v>
      </c>
      <c r="F6017" t="str">
        <f>VLOOKUP(A6017,Cafe_sales!$A$1:$O$10001,13,FALSE)</f>
        <v>Digital Wallet</v>
      </c>
      <c r="G6017" t="str">
        <f>VLOOKUP(A6017,Cafe_sales!$A$1:$O$10001,14,FALSE)</f>
        <v>In-store</v>
      </c>
      <c r="H6017" s="8">
        <f>VLOOKUP(A6017,Cafe_sales!$A$1:$O$10001,15,FALSE)</f>
        <v>45053</v>
      </c>
    </row>
    <row r="6018" spans="1:8" x14ac:dyDescent="0.35">
      <c r="A6018" t="s">
        <v>7249</v>
      </c>
      <c r="B6018" t="str">
        <f>VLOOKUP(A6018,Cafe_sales!$A$1:$O$10001,9,FALSE)</f>
        <v>Juice</v>
      </c>
      <c r="C6018" s="6">
        <f>VLOOKUP(A6018,Cafe_sales!$A$1:$O$10001,10,FALSE)</f>
        <v>3</v>
      </c>
      <c r="D6018" s="10">
        <f>VLOOKUP(A6018,Cafe_sales!$A$1:$O$10001,11,FALSE)</f>
        <v>4</v>
      </c>
      <c r="E6018" s="6">
        <f>VLOOKUP(A6018,Cafe_sales!$A$1:$O$10001,12,FALSE)</f>
        <v>12</v>
      </c>
      <c r="F6018" t="str">
        <f>VLOOKUP(A6018,Cafe_sales!$A$1:$O$10001,13,FALSE)</f>
        <v>Digital Wallet</v>
      </c>
      <c r="G6018" t="str">
        <f>VLOOKUP(A6018,Cafe_sales!$A$1:$O$10001,14,FALSE)</f>
        <v>UNKNOWN</v>
      </c>
      <c r="H6018" s="8">
        <f>VLOOKUP(A6018,Cafe_sales!$A$1:$O$10001,15,FALSE)</f>
        <v>45195</v>
      </c>
    </row>
    <row r="6019" spans="1:8" x14ac:dyDescent="0.35">
      <c r="A6019" t="s">
        <v>2555</v>
      </c>
      <c r="B6019" t="str">
        <f>VLOOKUP(A6019,Cafe_sales!$A$1:$O$10001,9,FALSE)</f>
        <v>Salad</v>
      </c>
      <c r="C6019" s="6">
        <f>VLOOKUP(A6019,Cafe_sales!$A$1:$O$10001,10,FALSE)</f>
        <v>5</v>
      </c>
      <c r="D6019" s="10">
        <f>VLOOKUP(A6019,Cafe_sales!$A$1:$O$10001,11,FALSE)</f>
        <v>0</v>
      </c>
      <c r="E6019" s="6">
        <f>VLOOKUP(A6019,Cafe_sales!$A$1:$O$10001,12,FALSE)</f>
        <v>25</v>
      </c>
      <c r="F6019" t="str">
        <f>VLOOKUP(A6019,Cafe_sales!$A$1:$O$10001,13,FALSE)</f>
        <v>Credit Card</v>
      </c>
      <c r="G6019" t="str">
        <f>VLOOKUP(A6019,Cafe_sales!$A$1:$O$10001,14,FALSE)</f>
        <v>In-store</v>
      </c>
      <c r="H6019" s="8">
        <f>VLOOKUP(A6019,Cafe_sales!$A$1:$O$10001,15,FALSE)</f>
        <v>45094</v>
      </c>
    </row>
    <row r="6020" spans="1:8" hidden="1" x14ac:dyDescent="0.35">
      <c r="A6020" t="s">
        <v>5390</v>
      </c>
      <c r="B6020" t="str">
        <f>VLOOKUP(A6020,Cafe_sales!$A$1:$O$10001,9,FALSE)</f>
        <v>Cookie</v>
      </c>
      <c r="C6020">
        <f>VLOOKUP(A6020,Cafe_sales!$A$1:$O$10001,10,FALSE)</f>
        <v>5</v>
      </c>
      <c r="D6020">
        <f>VLOOKUP(A6020,Cafe_sales!$A$1:$O$10001,11,FALSE)</f>
        <v>0</v>
      </c>
      <c r="E6020">
        <f>VLOOKUP(A6020,Cafe_sales!$A$1:$O$10001,12,FALSE)</f>
        <v>5</v>
      </c>
      <c r="F6020" t="str">
        <f>VLOOKUP(A6020,Cafe_sales!$A$1:$O$10001,13,FALSE)</f>
        <v>Digital Wallet</v>
      </c>
      <c r="G6020" t="str">
        <f>VLOOKUP(A6020,Cafe_sales!$A$1:$O$10001,14,FALSE)</f>
        <v>Takeaway</v>
      </c>
      <c r="H6020" s="1">
        <f>VLOOKUP(A6020,Cafe_sales!$A$1:$O$10001,15,FALSE)</f>
        <v>45235</v>
      </c>
    </row>
    <row r="6021" spans="1:8" x14ac:dyDescent="0.35">
      <c r="A6021" t="s">
        <v>159</v>
      </c>
      <c r="B6021" t="str">
        <f>VLOOKUP(A6021,Cafe_sales!$A$1:$O$10001,9,FALSE)</f>
        <v>Coffee</v>
      </c>
      <c r="C6021" s="6">
        <f>VLOOKUP(A6021,Cafe_sales!$A$1:$O$10001,10,FALSE)</f>
        <v>5</v>
      </c>
      <c r="D6021" s="10">
        <f>VLOOKUP(A6021,Cafe_sales!$A$1:$O$10001,11,FALSE)</f>
        <v>2</v>
      </c>
      <c r="E6021" s="6">
        <f>VLOOKUP(A6021,Cafe_sales!$A$1:$O$10001,12,FALSE)</f>
        <v>10</v>
      </c>
      <c r="F6021" t="str">
        <f>VLOOKUP(A6021,Cafe_sales!$A$1:$O$10001,13,FALSE)</f>
        <v>Cash</v>
      </c>
      <c r="G6021" t="str">
        <f>VLOOKUP(A6021,Cafe_sales!$A$1:$O$10001,14,FALSE)</f>
        <v>In-store</v>
      </c>
      <c r="H6021" s="8">
        <f>VLOOKUP(A6021,Cafe_sales!$A$1:$O$10001,15,FALSE)</f>
        <v>44931</v>
      </c>
    </row>
    <row r="6022" spans="1:8" hidden="1" x14ac:dyDescent="0.35">
      <c r="A6022" t="s">
        <v>5414</v>
      </c>
      <c r="B6022" t="str">
        <f>VLOOKUP(A6022,Cafe_sales!$A$1:$O$10001,9,FALSE)</f>
        <v>Coffee</v>
      </c>
      <c r="C6022">
        <f>VLOOKUP(A6022,Cafe_sales!$A$1:$O$10001,10,FALSE)</f>
        <v>5</v>
      </c>
      <c r="D6022">
        <f>VLOOKUP(A6022,Cafe_sales!$A$1:$O$10001,11,FALSE)</f>
        <v>2</v>
      </c>
      <c r="E6022">
        <f>VLOOKUP(A6022,Cafe_sales!$A$1:$O$10001,12,FALSE)</f>
        <v>10</v>
      </c>
      <c r="F6022" t="str">
        <f>VLOOKUP(A6022,Cafe_sales!$A$1:$O$10001,13,FALSE)</f>
        <v>Default mode</v>
      </c>
      <c r="G6022" t="str">
        <f>VLOOKUP(A6022,Cafe_sales!$A$1:$O$10001,14,FALSE)</f>
        <v>Cafe</v>
      </c>
      <c r="H6022" s="1">
        <f>VLOOKUP(A6022,Cafe_sales!$A$1:$O$10001,15,FALSE)</f>
        <v>44936</v>
      </c>
    </row>
    <row r="6023" spans="1:8" x14ac:dyDescent="0.35">
      <c r="A6023" t="s">
        <v>3752</v>
      </c>
      <c r="B6023" t="str">
        <f>VLOOKUP(A6023,Cafe_sales!$A$1:$O$10001,9,FALSE)</f>
        <v>Tea</v>
      </c>
      <c r="C6023" s="6">
        <f>VLOOKUP(A6023,Cafe_sales!$A$1:$O$10001,10,FALSE)</f>
        <v>1</v>
      </c>
      <c r="D6023" s="10">
        <f>VLOOKUP(A6023,Cafe_sales!$A$1:$O$10001,11,FALSE)</f>
        <v>1.5</v>
      </c>
      <c r="E6023" s="6">
        <f>VLOOKUP(A6023,Cafe_sales!$A$1:$O$10001,12,FALSE)</f>
        <v>1.5</v>
      </c>
      <c r="F6023" t="str">
        <f>VLOOKUP(A6023,Cafe_sales!$A$1:$O$10001,13,FALSE)</f>
        <v>Cash</v>
      </c>
      <c r="G6023" t="str">
        <f>VLOOKUP(A6023,Cafe_sales!$A$1:$O$10001,14,FALSE)</f>
        <v>UNKNOWN</v>
      </c>
      <c r="H6023" s="8">
        <f>VLOOKUP(A6023,Cafe_sales!$A$1:$O$10001,15,FALSE)</f>
        <v>45291</v>
      </c>
    </row>
    <row r="6024" spans="1:8" x14ac:dyDescent="0.35">
      <c r="A6024" t="s">
        <v>4519</v>
      </c>
      <c r="B6024" t="str">
        <f>VLOOKUP(A6024,Cafe_sales!$A$1:$O$10001,9,FALSE)</f>
        <v>Coffee</v>
      </c>
      <c r="C6024" s="6">
        <f>VLOOKUP(A6024,Cafe_sales!$A$1:$O$10001,10,FALSE)</f>
        <v>1</v>
      </c>
      <c r="D6024" s="10">
        <f>VLOOKUP(A6024,Cafe_sales!$A$1:$O$10001,11,FALSE)</f>
        <v>2</v>
      </c>
      <c r="E6024" s="6">
        <f>VLOOKUP(A6024,Cafe_sales!$A$1:$O$10001,12,FALSE)</f>
        <v>2</v>
      </c>
      <c r="F6024" t="str">
        <f>VLOOKUP(A6024,Cafe_sales!$A$1:$O$10001,13,FALSE)</f>
        <v>Digital Wallet</v>
      </c>
      <c r="G6024" t="str">
        <f>VLOOKUP(A6024,Cafe_sales!$A$1:$O$10001,14,FALSE)</f>
        <v>In-store</v>
      </c>
      <c r="H6024" s="8">
        <f>VLOOKUP(A6024,Cafe_sales!$A$1:$O$10001,15,FALSE)</f>
        <v>45159</v>
      </c>
    </row>
    <row r="6025" spans="1:8" x14ac:dyDescent="0.35">
      <c r="A6025" t="s">
        <v>5416</v>
      </c>
      <c r="B6025" t="str">
        <f>VLOOKUP(A6025,Cafe_sales!$A$1:$O$10001,9,FALSE)</f>
        <v>Tea</v>
      </c>
      <c r="C6025" s="6">
        <f>VLOOKUP(A6025,Cafe_sales!$A$1:$O$10001,10,FALSE)</f>
        <v>3</v>
      </c>
      <c r="D6025" s="10">
        <f>VLOOKUP(A6025,Cafe_sales!$A$1:$O$10001,11,FALSE)</f>
        <v>1.5</v>
      </c>
      <c r="E6025" s="6">
        <f>VLOOKUP(A6025,Cafe_sales!$A$1:$O$10001,12,FALSE)</f>
        <v>4.5</v>
      </c>
      <c r="F6025" t="str">
        <f>VLOOKUP(A6025,Cafe_sales!$A$1:$O$10001,13,FALSE)</f>
        <v>Digital Wallet</v>
      </c>
      <c r="G6025" t="str">
        <f>VLOOKUP(A6025,Cafe_sales!$A$1:$O$10001,14,FALSE)</f>
        <v>In-store</v>
      </c>
      <c r="H6025" s="8">
        <f>VLOOKUP(A6025,Cafe_sales!$A$1:$O$10001,15,FALSE)</f>
        <v>45274</v>
      </c>
    </row>
    <row r="6026" spans="1:8" hidden="1" x14ac:dyDescent="0.35">
      <c r="A6026" t="s">
        <v>7314</v>
      </c>
      <c r="B6026" t="str">
        <f>VLOOKUP(A6026,Cafe_sales!$A$1:$O$10001,9,FALSE)</f>
        <v>Cake</v>
      </c>
      <c r="C6026">
        <f>VLOOKUP(A6026,Cafe_sales!$A$1:$O$10001,10,FALSE)</f>
        <v>2</v>
      </c>
      <c r="D6026">
        <f>VLOOKUP(A6026,Cafe_sales!$A$1:$O$10001,11,FALSE)</f>
        <v>3</v>
      </c>
      <c r="E6026">
        <f>VLOOKUP(A6026,Cafe_sales!$A$1:$O$10001,12,FALSE)</f>
        <v>6</v>
      </c>
      <c r="F6026" t="str">
        <f>VLOOKUP(A6026,Cafe_sales!$A$1:$O$10001,13,FALSE)</f>
        <v>Default mode</v>
      </c>
      <c r="G6026" t="str">
        <f>VLOOKUP(A6026,Cafe_sales!$A$1:$O$10001,14,FALSE)</f>
        <v>Takeaway</v>
      </c>
      <c r="H6026" s="1">
        <f>VLOOKUP(A6026,Cafe_sales!$A$1:$O$10001,15,FALSE)</f>
        <v>44947</v>
      </c>
    </row>
    <row r="6027" spans="1:8" hidden="1" x14ac:dyDescent="0.35">
      <c r="A6027" t="s">
        <v>6669</v>
      </c>
      <c r="B6027" t="str">
        <f>VLOOKUP(A6027,Cafe_sales!$A$1:$O$10001,9,FALSE)</f>
        <v>Coffee</v>
      </c>
      <c r="C6027">
        <f>VLOOKUP(A6027,Cafe_sales!$A$1:$O$10001,10,FALSE)</f>
        <v>1</v>
      </c>
      <c r="D6027">
        <f>VLOOKUP(A6027,Cafe_sales!$A$1:$O$10001,11,FALSE)</f>
        <v>2</v>
      </c>
      <c r="E6027">
        <f>VLOOKUP(A6027,Cafe_sales!$A$1:$O$10001,12,FALSE)</f>
        <v>2</v>
      </c>
      <c r="F6027" t="str">
        <f>VLOOKUP(A6027,Cafe_sales!$A$1:$O$10001,13,FALSE)</f>
        <v>Default mode</v>
      </c>
      <c r="G6027" t="str">
        <f>VLOOKUP(A6027,Cafe_sales!$A$1:$O$10001,14,FALSE)</f>
        <v>Cafe</v>
      </c>
      <c r="H6027" s="1">
        <f>VLOOKUP(A6027,Cafe_sales!$A$1:$O$10001,15,FALSE)</f>
        <v>45259</v>
      </c>
    </row>
    <row r="6028" spans="1:8" hidden="1" x14ac:dyDescent="0.35">
      <c r="A6028" t="s">
        <v>9002</v>
      </c>
      <c r="B6028" t="str">
        <f>VLOOKUP(A6028,Cafe_sales!$A$1:$O$10001,9,FALSE)</f>
        <v>Tea</v>
      </c>
      <c r="C6028">
        <f>VLOOKUP(A6028,Cafe_sales!$A$1:$O$10001,10,FALSE)</f>
        <v>3</v>
      </c>
      <c r="D6028">
        <f>VLOOKUP(A6028,Cafe_sales!$A$1:$O$10001,11,FALSE)</f>
        <v>1.5</v>
      </c>
      <c r="E6028">
        <f>VLOOKUP(A6028,Cafe_sales!$A$1:$O$10001,12,FALSE)</f>
        <v>4.5</v>
      </c>
      <c r="F6028" t="str">
        <f>VLOOKUP(A6028,Cafe_sales!$A$1:$O$10001,13,FALSE)</f>
        <v>Credit Card</v>
      </c>
      <c r="G6028" t="str">
        <f>VLOOKUP(A6028,Cafe_sales!$A$1:$O$10001,14,FALSE)</f>
        <v>Takeaway</v>
      </c>
      <c r="H6028" s="1">
        <f>VLOOKUP(A6028,Cafe_sales!$A$1:$O$10001,15,FALSE)</f>
        <v>45067</v>
      </c>
    </row>
    <row r="6029" spans="1:8" hidden="1" x14ac:dyDescent="0.35">
      <c r="A6029" t="s">
        <v>1626</v>
      </c>
      <c r="B6029" t="str">
        <f>VLOOKUP(A6029,Cafe_sales!$A$1:$O$10001,9,FALSE)</f>
        <v>Salad</v>
      </c>
      <c r="C6029">
        <f>VLOOKUP(A6029,Cafe_sales!$A$1:$O$10001,10,FALSE)</f>
        <v>5</v>
      </c>
      <c r="D6029">
        <f>VLOOKUP(A6029,Cafe_sales!$A$1:$O$10001,11,FALSE)</f>
        <v>5</v>
      </c>
      <c r="E6029">
        <f>VLOOKUP(A6029,Cafe_sales!$A$1:$O$10001,12,FALSE)</f>
        <v>25</v>
      </c>
      <c r="F6029" t="str">
        <f>VLOOKUP(A6029,Cafe_sales!$A$1:$O$10001,13,FALSE)</f>
        <v>Credit Card</v>
      </c>
      <c r="G6029" t="str">
        <f>VLOOKUP(A6029,Cafe_sales!$A$1:$O$10001,14,FALSE)</f>
        <v>Takeaway</v>
      </c>
      <c r="H6029" s="1">
        <f>VLOOKUP(A6029,Cafe_sales!$A$1:$O$10001,15,FALSE)</f>
        <v>45264</v>
      </c>
    </row>
    <row r="6030" spans="1:8" x14ac:dyDescent="0.35">
      <c r="A6030" t="s">
        <v>4066</v>
      </c>
      <c r="B6030" t="str">
        <f>VLOOKUP(A6030,Cafe_sales!$A$1:$O$10001,9,FALSE)</f>
        <v>Smoothie</v>
      </c>
      <c r="C6030" s="6">
        <f>VLOOKUP(A6030,Cafe_sales!$A$1:$O$10001,10,FALSE)</f>
        <v>5</v>
      </c>
      <c r="D6030" s="10">
        <f>VLOOKUP(A6030,Cafe_sales!$A$1:$O$10001,11,FALSE)</f>
        <v>4</v>
      </c>
      <c r="E6030" s="6">
        <f>VLOOKUP(A6030,Cafe_sales!$A$1:$O$10001,12,FALSE)</f>
        <v>20</v>
      </c>
      <c r="F6030" t="str">
        <f>VLOOKUP(A6030,Cafe_sales!$A$1:$O$10001,13,FALSE)</f>
        <v>Digital Wallet</v>
      </c>
      <c r="G6030" t="str">
        <f>VLOOKUP(A6030,Cafe_sales!$A$1:$O$10001,14,FALSE)</f>
        <v>In-store</v>
      </c>
      <c r="H6030" s="8">
        <f>VLOOKUP(A6030,Cafe_sales!$A$1:$O$10001,15,FALSE)</f>
        <v>44976</v>
      </c>
    </row>
    <row r="6031" spans="1:8" x14ac:dyDescent="0.35">
      <c r="A6031" t="s">
        <v>894</v>
      </c>
      <c r="B6031" t="str">
        <f>VLOOKUP(A6031,Cafe_sales!$A$1:$O$10001,9,FALSE)</f>
        <v>Tea</v>
      </c>
      <c r="C6031" s="6">
        <f>VLOOKUP(A6031,Cafe_sales!$A$1:$O$10001,10,FALSE)</f>
        <v>5</v>
      </c>
      <c r="D6031" s="10">
        <f>VLOOKUP(A6031,Cafe_sales!$A$1:$O$10001,11,FALSE)</f>
        <v>1.5</v>
      </c>
      <c r="E6031" s="6">
        <f>VLOOKUP(A6031,Cafe_sales!$A$1:$O$10001,12,FALSE)</f>
        <v>7.5</v>
      </c>
      <c r="F6031" t="str">
        <f>VLOOKUP(A6031,Cafe_sales!$A$1:$O$10001,13,FALSE)</f>
        <v>Digital Wallet</v>
      </c>
      <c r="G6031" t="str">
        <f>VLOOKUP(A6031,Cafe_sales!$A$1:$O$10001,14,FALSE)</f>
        <v>UNKNOWN</v>
      </c>
      <c r="H6031" s="8">
        <f>VLOOKUP(A6031,Cafe_sales!$A$1:$O$10001,15,FALSE)</f>
        <v>45145</v>
      </c>
    </row>
    <row r="6032" spans="1:8" x14ac:dyDescent="0.35">
      <c r="A6032" t="s">
        <v>6020</v>
      </c>
      <c r="B6032" t="str">
        <f>VLOOKUP(A6032,Cafe_sales!$A$1:$O$10001,9,FALSE)</f>
        <v>Juice</v>
      </c>
      <c r="C6032" s="6">
        <f>VLOOKUP(A6032,Cafe_sales!$A$1:$O$10001,10,FALSE)</f>
        <v>4</v>
      </c>
      <c r="D6032" s="10">
        <f>VLOOKUP(A6032,Cafe_sales!$A$1:$O$10001,11,FALSE)</f>
        <v>3</v>
      </c>
      <c r="E6032" s="6">
        <f>VLOOKUP(A6032,Cafe_sales!$A$1:$O$10001,12,FALSE)</f>
        <v>12</v>
      </c>
      <c r="F6032" t="str">
        <f>VLOOKUP(A6032,Cafe_sales!$A$1:$O$10001,13,FALSE)</f>
        <v>Cash</v>
      </c>
      <c r="G6032" t="str">
        <f>VLOOKUP(A6032,Cafe_sales!$A$1:$O$10001,14,FALSE)</f>
        <v>UNKNOWN</v>
      </c>
      <c r="H6032" s="8">
        <f>VLOOKUP(A6032,Cafe_sales!$A$1:$O$10001,15,FALSE)</f>
        <v>45078</v>
      </c>
    </row>
    <row r="6033" spans="1:8" x14ac:dyDescent="0.35">
      <c r="A6033" t="s">
        <v>3502</v>
      </c>
      <c r="B6033" t="str">
        <f>VLOOKUP(A6033,Cafe_sales!$A$1:$O$10001,9,FALSE)</f>
        <v>UNKNOWN</v>
      </c>
      <c r="C6033" s="6">
        <f>VLOOKUP(A6033,Cafe_sales!$A$1:$O$10001,10,FALSE)</f>
        <v>3</v>
      </c>
      <c r="D6033" s="10">
        <f>VLOOKUP(A6033,Cafe_sales!$A$1:$O$10001,11,FALSE)</f>
        <v>3</v>
      </c>
      <c r="E6033" s="6">
        <f>VLOOKUP(A6033,Cafe_sales!$A$1:$O$10001,12,FALSE)</f>
        <v>9</v>
      </c>
      <c r="F6033" t="str">
        <f>VLOOKUP(A6033,Cafe_sales!$A$1:$O$10001,13,FALSE)</f>
        <v>Digital Wallet</v>
      </c>
      <c r="G6033" t="str">
        <f>VLOOKUP(A6033,Cafe_sales!$A$1:$O$10001,14,FALSE)</f>
        <v>In-store</v>
      </c>
      <c r="H6033" s="8">
        <f>VLOOKUP(A6033,Cafe_sales!$A$1:$O$10001,15,FALSE)</f>
        <v>45264</v>
      </c>
    </row>
    <row r="6034" spans="1:8" x14ac:dyDescent="0.35">
      <c r="A6034" t="s">
        <v>2600</v>
      </c>
      <c r="B6034" t="str">
        <f>VLOOKUP(A6034,Cafe_sales!$A$1:$O$10001,9,FALSE)</f>
        <v>Juice</v>
      </c>
      <c r="C6034" s="6">
        <f>VLOOKUP(A6034,Cafe_sales!$A$1:$O$10001,10,FALSE)</f>
        <v>5</v>
      </c>
      <c r="D6034" s="10">
        <f>VLOOKUP(A6034,Cafe_sales!$A$1:$O$10001,11,FALSE)</f>
        <v>3</v>
      </c>
      <c r="E6034" s="6">
        <f>VLOOKUP(A6034,Cafe_sales!$A$1:$O$10001,12,FALSE)</f>
        <v>15</v>
      </c>
      <c r="F6034" t="str">
        <f>VLOOKUP(A6034,Cafe_sales!$A$1:$O$10001,13,FALSE)</f>
        <v>Digital Wallet</v>
      </c>
      <c r="G6034" t="str">
        <f>VLOOKUP(A6034,Cafe_sales!$A$1:$O$10001,14,FALSE)</f>
        <v>In-store</v>
      </c>
      <c r="H6034" s="8">
        <f>VLOOKUP(A6034,Cafe_sales!$A$1:$O$10001,15,FALSE)</f>
        <v>45250</v>
      </c>
    </row>
    <row r="6035" spans="1:8" x14ac:dyDescent="0.35">
      <c r="A6035" t="s">
        <v>3158</v>
      </c>
      <c r="B6035" t="str">
        <f>VLOOKUP(A6035,Cafe_sales!$A$1:$O$10001,9,FALSE)</f>
        <v>Smoothie</v>
      </c>
      <c r="C6035" s="6">
        <f>VLOOKUP(A6035,Cafe_sales!$A$1:$O$10001,10,FALSE)</f>
        <v>4</v>
      </c>
      <c r="D6035" s="10">
        <f>VLOOKUP(A6035,Cafe_sales!$A$1:$O$10001,11,FALSE)</f>
        <v>4</v>
      </c>
      <c r="E6035" s="6">
        <f>VLOOKUP(A6035,Cafe_sales!$A$1:$O$10001,12,FALSE)</f>
        <v>16</v>
      </c>
      <c r="F6035" t="str">
        <f>VLOOKUP(A6035,Cafe_sales!$A$1:$O$10001,13,FALSE)</f>
        <v>Cash</v>
      </c>
      <c r="G6035" t="str">
        <f>VLOOKUP(A6035,Cafe_sales!$A$1:$O$10001,14,FALSE)</f>
        <v>In-store</v>
      </c>
      <c r="H6035" s="8">
        <f>VLOOKUP(A6035,Cafe_sales!$A$1:$O$10001,15,FALSE)</f>
        <v>45054</v>
      </c>
    </row>
    <row r="6036" spans="1:8" hidden="1" x14ac:dyDescent="0.35">
      <c r="A6036" t="s">
        <v>3294</v>
      </c>
      <c r="B6036" t="str">
        <f>VLOOKUP(A6036,Cafe_sales!$A$1:$O$10001,9,FALSE)</f>
        <v>Cookie</v>
      </c>
      <c r="C6036">
        <f>VLOOKUP(A6036,Cafe_sales!$A$1:$O$10001,10,FALSE)</f>
        <v>5</v>
      </c>
      <c r="D6036">
        <f>VLOOKUP(A6036,Cafe_sales!$A$1:$O$10001,11,FALSE)</f>
        <v>1</v>
      </c>
      <c r="E6036">
        <f>VLOOKUP(A6036,Cafe_sales!$A$1:$O$10001,12,FALSE)</f>
        <v>5</v>
      </c>
      <c r="F6036" t="str">
        <f>VLOOKUP(A6036,Cafe_sales!$A$1:$O$10001,13,FALSE)</f>
        <v>Credit Card</v>
      </c>
      <c r="G6036" t="str">
        <f>VLOOKUP(A6036,Cafe_sales!$A$1:$O$10001,14,FALSE)</f>
        <v>Takeaway</v>
      </c>
      <c r="H6036" s="1">
        <f>VLOOKUP(A6036,Cafe_sales!$A$1:$O$10001,15,FALSE)</f>
        <v>45242</v>
      </c>
    </row>
    <row r="6037" spans="1:8" x14ac:dyDescent="0.35">
      <c r="A6037" t="s">
        <v>9902</v>
      </c>
      <c r="B6037" t="str">
        <f>VLOOKUP(A6037,Cafe_sales!$A$1:$O$10001,9,FALSE)</f>
        <v>Salad</v>
      </c>
      <c r="C6037" s="6">
        <f>VLOOKUP(A6037,Cafe_sales!$A$1:$O$10001,10,FALSE)</f>
        <v>5</v>
      </c>
      <c r="D6037" s="10">
        <f>VLOOKUP(A6037,Cafe_sales!$A$1:$O$10001,11,FALSE)</f>
        <v>5</v>
      </c>
      <c r="E6037" s="6">
        <f>VLOOKUP(A6037,Cafe_sales!$A$1:$O$10001,12,FALSE)</f>
        <v>25</v>
      </c>
      <c r="F6037" t="str">
        <f>VLOOKUP(A6037,Cafe_sales!$A$1:$O$10001,13,FALSE)</f>
        <v>Digital Wallet</v>
      </c>
      <c r="G6037" t="str">
        <f>VLOOKUP(A6037,Cafe_sales!$A$1:$O$10001,14,FALSE)</f>
        <v>In-store</v>
      </c>
      <c r="H6037" s="8">
        <f>VLOOKUP(A6037,Cafe_sales!$A$1:$O$10001,15,FALSE)</f>
        <v>45218</v>
      </c>
    </row>
    <row r="6038" spans="1:8" x14ac:dyDescent="0.35">
      <c r="A6038" t="s">
        <v>5396</v>
      </c>
      <c r="B6038" t="str">
        <f>VLOOKUP(A6038,Cafe_sales!$A$1:$O$10001,9,FALSE)</f>
        <v>Smoothie</v>
      </c>
      <c r="C6038" s="6">
        <f>VLOOKUP(A6038,Cafe_sales!$A$1:$O$10001,10,FALSE)</f>
        <v>4</v>
      </c>
      <c r="D6038" s="10">
        <f>VLOOKUP(A6038,Cafe_sales!$A$1:$O$10001,11,FALSE)</f>
        <v>4</v>
      </c>
      <c r="E6038" s="6">
        <f>VLOOKUP(A6038,Cafe_sales!$A$1:$O$10001,12,FALSE)</f>
        <v>16</v>
      </c>
      <c r="F6038" t="str">
        <f>VLOOKUP(A6038,Cafe_sales!$A$1:$O$10001,13,FALSE)</f>
        <v>Credit Card</v>
      </c>
      <c r="G6038" t="str">
        <f>VLOOKUP(A6038,Cafe_sales!$A$1:$O$10001,14,FALSE)</f>
        <v>UNKNOWN</v>
      </c>
      <c r="H6038" s="8">
        <f>VLOOKUP(A6038,Cafe_sales!$A$1:$O$10001,15,FALSE)</f>
        <v>45270</v>
      </c>
    </row>
    <row r="6039" spans="1:8" hidden="1" x14ac:dyDescent="0.35">
      <c r="A6039" t="s">
        <v>6763</v>
      </c>
      <c r="B6039" t="str">
        <f>VLOOKUP(A6039,Cafe_sales!$A$1:$O$10001,9,FALSE)</f>
        <v>Cookie</v>
      </c>
      <c r="C6039">
        <f>VLOOKUP(A6039,Cafe_sales!$A$1:$O$10001,10,FALSE)</f>
        <v>2</v>
      </c>
      <c r="D6039">
        <f>VLOOKUP(A6039,Cafe_sales!$A$1:$O$10001,11,FALSE)</f>
        <v>1</v>
      </c>
      <c r="E6039">
        <f>VLOOKUP(A6039,Cafe_sales!$A$1:$O$10001,12,FALSE)</f>
        <v>2</v>
      </c>
      <c r="F6039" t="str">
        <f>VLOOKUP(A6039,Cafe_sales!$A$1:$O$10001,13,FALSE)</f>
        <v>Credit Card</v>
      </c>
      <c r="G6039" t="str">
        <f>VLOOKUP(A6039,Cafe_sales!$A$1:$O$10001,14,FALSE)</f>
        <v>Takeaway</v>
      </c>
      <c r="H6039" s="1">
        <f>VLOOKUP(A6039,Cafe_sales!$A$1:$O$10001,15,FALSE)</f>
        <v>44983</v>
      </c>
    </row>
    <row r="6040" spans="1:8" x14ac:dyDescent="0.35">
      <c r="A6040" t="s">
        <v>8784</v>
      </c>
      <c r="B6040" t="str">
        <f>VLOOKUP(A6040,Cafe_sales!$A$1:$O$10001,9,FALSE)</f>
        <v>UNKNOWN</v>
      </c>
      <c r="C6040" s="6">
        <f>VLOOKUP(A6040,Cafe_sales!$A$1:$O$10001,10,FALSE)</f>
        <v>1</v>
      </c>
      <c r="D6040" s="10">
        <f>VLOOKUP(A6040,Cafe_sales!$A$1:$O$10001,11,FALSE)</f>
        <v>4</v>
      </c>
      <c r="E6040" s="6">
        <f>VLOOKUP(A6040,Cafe_sales!$A$1:$O$10001,12,FALSE)</f>
        <v>4</v>
      </c>
      <c r="F6040" t="str">
        <f>VLOOKUP(A6040,Cafe_sales!$A$1:$O$10001,13,FALSE)</f>
        <v>Default mode</v>
      </c>
      <c r="G6040" t="str">
        <f>VLOOKUP(A6040,Cafe_sales!$A$1:$O$10001,14,FALSE)</f>
        <v>In-store</v>
      </c>
      <c r="H6040" s="8">
        <f>VLOOKUP(A6040,Cafe_sales!$A$1:$O$10001,15,FALSE)</f>
        <v>45261</v>
      </c>
    </row>
    <row r="6041" spans="1:8" x14ac:dyDescent="0.35">
      <c r="A6041" t="s">
        <v>4925</v>
      </c>
      <c r="B6041" t="str">
        <f>VLOOKUP(A6041,Cafe_sales!$A$1:$O$10001,9,FALSE)</f>
        <v>Salad</v>
      </c>
      <c r="C6041" s="6">
        <f>VLOOKUP(A6041,Cafe_sales!$A$1:$O$10001,10,FALSE)</f>
        <v>5</v>
      </c>
      <c r="D6041" s="10">
        <f>VLOOKUP(A6041,Cafe_sales!$A$1:$O$10001,11,FALSE)</f>
        <v>5</v>
      </c>
      <c r="E6041" s="6">
        <f>VLOOKUP(A6041,Cafe_sales!$A$1:$O$10001,12,FALSE)</f>
        <v>25</v>
      </c>
      <c r="F6041" t="str">
        <f>VLOOKUP(A6041,Cafe_sales!$A$1:$O$10001,13,FALSE)</f>
        <v>Default mode</v>
      </c>
      <c r="G6041" t="str">
        <f>VLOOKUP(A6041,Cafe_sales!$A$1:$O$10001,14,FALSE)</f>
        <v>UNKNOWN</v>
      </c>
      <c r="H6041" s="8">
        <f>VLOOKUP(A6041,Cafe_sales!$A$1:$O$10001,15,FALSE)</f>
        <v>45230</v>
      </c>
    </row>
    <row r="6042" spans="1:8" x14ac:dyDescent="0.35">
      <c r="A6042" t="s">
        <v>7919</v>
      </c>
      <c r="B6042" t="str">
        <f>VLOOKUP(A6042,Cafe_sales!$A$1:$O$10001,9,FALSE)</f>
        <v>Tea</v>
      </c>
      <c r="C6042" s="6">
        <f>VLOOKUP(A6042,Cafe_sales!$A$1:$O$10001,10,FALSE)</f>
        <v>2</v>
      </c>
      <c r="D6042" s="10">
        <f>VLOOKUP(A6042,Cafe_sales!$A$1:$O$10001,11,FALSE)</f>
        <v>1.5</v>
      </c>
      <c r="E6042" s="6">
        <f>VLOOKUP(A6042,Cafe_sales!$A$1:$O$10001,12,FALSE)</f>
        <v>3</v>
      </c>
      <c r="F6042" t="str">
        <f>VLOOKUP(A6042,Cafe_sales!$A$1:$O$10001,13,FALSE)</f>
        <v>Digital Wallet</v>
      </c>
      <c r="G6042" t="str">
        <f>VLOOKUP(A6042,Cafe_sales!$A$1:$O$10001,14,FALSE)</f>
        <v>In-store</v>
      </c>
      <c r="H6042" s="8">
        <f>VLOOKUP(A6042,Cafe_sales!$A$1:$O$10001,15,FALSE)</f>
        <v>45249</v>
      </c>
    </row>
    <row r="6043" spans="1:8" hidden="1" x14ac:dyDescent="0.35">
      <c r="A6043" t="s">
        <v>4233</v>
      </c>
      <c r="B6043" t="str">
        <f>VLOOKUP(A6043,Cafe_sales!$A$1:$O$10001,9,FALSE)</f>
        <v>Sandwich</v>
      </c>
      <c r="C6043">
        <f>VLOOKUP(A6043,Cafe_sales!$A$1:$O$10001,10,FALSE)</f>
        <v>4</v>
      </c>
      <c r="D6043">
        <f>VLOOKUP(A6043,Cafe_sales!$A$1:$O$10001,11,FALSE)</f>
        <v>4</v>
      </c>
      <c r="E6043">
        <f>VLOOKUP(A6043,Cafe_sales!$A$1:$O$10001,12,FALSE)</f>
        <v>16</v>
      </c>
      <c r="F6043" t="str">
        <f>VLOOKUP(A6043,Cafe_sales!$A$1:$O$10001,13,FALSE)</f>
        <v>Credit Card</v>
      </c>
      <c r="G6043" t="str">
        <f>VLOOKUP(A6043,Cafe_sales!$A$1:$O$10001,14,FALSE)</f>
        <v>Takeaway</v>
      </c>
      <c r="H6043" s="1">
        <f>VLOOKUP(A6043,Cafe_sales!$A$1:$O$10001,15,FALSE)</f>
        <v>45007</v>
      </c>
    </row>
    <row r="6044" spans="1:8" hidden="1" x14ac:dyDescent="0.35">
      <c r="A6044" t="s">
        <v>5241</v>
      </c>
      <c r="B6044" t="str">
        <f>VLOOKUP(A6044,Cafe_sales!$A$1:$O$10001,9,FALSE)</f>
        <v>Juice</v>
      </c>
      <c r="C6044">
        <f>VLOOKUP(A6044,Cafe_sales!$A$1:$O$10001,10,FALSE)</f>
        <v>2</v>
      </c>
      <c r="D6044">
        <f>VLOOKUP(A6044,Cafe_sales!$A$1:$O$10001,11,FALSE)</f>
        <v>3</v>
      </c>
      <c r="E6044">
        <f>VLOOKUP(A6044,Cafe_sales!$A$1:$O$10001,12,FALSE)</f>
        <v>6</v>
      </c>
      <c r="F6044" t="str">
        <f>VLOOKUP(A6044,Cafe_sales!$A$1:$O$10001,13,FALSE)</f>
        <v>Digital Wallet</v>
      </c>
      <c r="G6044" t="str">
        <f>VLOOKUP(A6044,Cafe_sales!$A$1:$O$10001,14,FALSE)</f>
        <v>Takeaway</v>
      </c>
      <c r="H6044" s="1">
        <f>VLOOKUP(A6044,Cafe_sales!$A$1:$O$10001,15,FALSE)</f>
        <v>45149</v>
      </c>
    </row>
    <row r="6045" spans="1:8" x14ac:dyDescent="0.35">
      <c r="A6045" t="s">
        <v>5823</v>
      </c>
      <c r="B6045" t="str">
        <f>VLOOKUP(A6045,Cafe_sales!$A$1:$O$10001,9,FALSE)</f>
        <v>Coffee</v>
      </c>
      <c r="C6045" s="6">
        <f>VLOOKUP(A6045,Cafe_sales!$A$1:$O$10001,10,FALSE)</f>
        <v>4</v>
      </c>
      <c r="D6045" s="10">
        <f>VLOOKUP(A6045,Cafe_sales!$A$1:$O$10001,11,FALSE)</f>
        <v>2</v>
      </c>
      <c r="E6045" s="6">
        <f>VLOOKUP(A6045,Cafe_sales!$A$1:$O$10001,12,FALSE)</f>
        <v>8</v>
      </c>
      <c r="F6045" t="str">
        <f>VLOOKUP(A6045,Cafe_sales!$A$1:$O$10001,13,FALSE)</f>
        <v>Digital Wallet</v>
      </c>
      <c r="G6045" t="str">
        <f>VLOOKUP(A6045,Cafe_sales!$A$1:$O$10001,14,FALSE)</f>
        <v>UNKNOWN</v>
      </c>
      <c r="H6045" s="8">
        <f>VLOOKUP(A6045,Cafe_sales!$A$1:$O$10001,15,FALSE)</f>
        <v>44944</v>
      </c>
    </row>
    <row r="6046" spans="1:8" hidden="1" x14ac:dyDescent="0.35">
      <c r="A6046" t="s">
        <v>2852</v>
      </c>
      <c r="B6046" t="str">
        <f>VLOOKUP(A6046,Cafe_sales!$A$1:$O$10001,9,FALSE)</f>
        <v>Smoothie</v>
      </c>
      <c r="C6046">
        <f>VLOOKUP(A6046,Cafe_sales!$A$1:$O$10001,10,FALSE)</f>
        <v>4</v>
      </c>
      <c r="D6046">
        <f>VLOOKUP(A6046,Cafe_sales!$A$1:$O$10001,11,FALSE)</f>
        <v>4</v>
      </c>
      <c r="E6046">
        <f>VLOOKUP(A6046,Cafe_sales!$A$1:$O$10001,12,FALSE)</f>
        <v>16</v>
      </c>
      <c r="F6046" t="str">
        <f>VLOOKUP(A6046,Cafe_sales!$A$1:$O$10001,13,FALSE)</f>
        <v>Cash</v>
      </c>
      <c r="G6046" t="str">
        <f>VLOOKUP(A6046,Cafe_sales!$A$1:$O$10001,14,FALSE)</f>
        <v>Takeaway</v>
      </c>
      <c r="H6046" s="1">
        <f>VLOOKUP(A6046,Cafe_sales!$A$1:$O$10001,15,FALSE)</f>
        <v>45135</v>
      </c>
    </row>
    <row r="6047" spans="1:8" x14ac:dyDescent="0.35">
      <c r="A6047" t="s">
        <v>1037</v>
      </c>
      <c r="B6047" t="str">
        <f>VLOOKUP(A6047,Cafe_sales!$A$1:$O$10001,9,FALSE)</f>
        <v>Sandwich</v>
      </c>
      <c r="C6047" s="6">
        <f>VLOOKUP(A6047,Cafe_sales!$A$1:$O$10001,10,FALSE)</f>
        <v>4</v>
      </c>
      <c r="D6047" s="10">
        <f>VLOOKUP(A6047,Cafe_sales!$A$1:$O$10001,11,FALSE)</f>
        <v>4</v>
      </c>
      <c r="E6047" s="6">
        <f>VLOOKUP(A6047,Cafe_sales!$A$1:$O$10001,12,FALSE)</f>
        <v>16</v>
      </c>
      <c r="F6047" t="str">
        <f>VLOOKUP(A6047,Cafe_sales!$A$1:$O$10001,13,FALSE)</f>
        <v>Digital Wallet</v>
      </c>
      <c r="G6047" t="str">
        <f>VLOOKUP(A6047,Cafe_sales!$A$1:$O$10001,14,FALSE)</f>
        <v>In-store</v>
      </c>
      <c r="H6047" s="8">
        <f>VLOOKUP(A6047,Cafe_sales!$A$1:$O$10001,15,FALSE)</f>
        <v>45239</v>
      </c>
    </row>
    <row r="6048" spans="1:8" x14ac:dyDescent="0.35">
      <c r="A6048" t="s">
        <v>9617</v>
      </c>
      <c r="B6048" t="str">
        <f>VLOOKUP(A6048,Cafe_sales!$A$1:$O$10001,9,FALSE)</f>
        <v>Juice</v>
      </c>
      <c r="C6048" s="6">
        <f>VLOOKUP(A6048,Cafe_sales!$A$1:$O$10001,10,FALSE)</f>
        <v>5</v>
      </c>
      <c r="D6048" s="10">
        <f>VLOOKUP(A6048,Cafe_sales!$A$1:$O$10001,11,FALSE)</f>
        <v>3</v>
      </c>
      <c r="E6048" s="6">
        <f>VLOOKUP(A6048,Cafe_sales!$A$1:$O$10001,12,FALSE)</f>
        <v>15</v>
      </c>
      <c r="F6048" t="str">
        <f>VLOOKUP(A6048,Cafe_sales!$A$1:$O$10001,13,FALSE)</f>
        <v>Cash</v>
      </c>
      <c r="G6048" t="str">
        <f>VLOOKUP(A6048,Cafe_sales!$A$1:$O$10001,14,FALSE)</f>
        <v>In-store</v>
      </c>
      <c r="H6048" s="8">
        <f>VLOOKUP(A6048,Cafe_sales!$A$1:$O$10001,15,FALSE)</f>
        <v>45130</v>
      </c>
    </row>
    <row r="6049" spans="1:8" x14ac:dyDescent="0.35">
      <c r="A6049" t="s">
        <v>2374</v>
      </c>
      <c r="B6049" t="str">
        <f>VLOOKUP(A6049,Cafe_sales!$A$1:$O$10001,9,FALSE)</f>
        <v>Sandwich</v>
      </c>
      <c r="C6049" s="6">
        <f>VLOOKUP(A6049,Cafe_sales!$A$1:$O$10001,10,FALSE)</f>
        <v>5</v>
      </c>
      <c r="D6049" s="10">
        <f>VLOOKUP(A6049,Cafe_sales!$A$1:$O$10001,11,FALSE)</f>
        <v>4</v>
      </c>
      <c r="E6049" s="6">
        <f>VLOOKUP(A6049,Cafe_sales!$A$1:$O$10001,12,FALSE)</f>
        <v>20</v>
      </c>
      <c r="F6049" t="str">
        <f>VLOOKUP(A6049,Cafe_sales!$A$1:$O$10001,13,FALSE)</f>
        <v>Credit Card</v>
      </c>
      <c r="G6049" t="str">
        <f>VLOOKUP(A6049,Cafe_sales!$A$1:$O$10001,14,FALSE)</f>
        <v>In-store</v>
      </c>
      <c r="H6049" s="8">
        <f>VLOOKUP(A6049,Cafe_sales!$A$1:$O$10001,15,FALSE)</f>
        <v>44991</v>
      </c>
    </row>
    <row r="6050" spans="1:8" hidden="1" x14ac:dyDescent="0.35">
      <c r="A6050" t="s">
        <v>7369</v>
      </c>
      <c r="B6050" t="str">
        <f>VLOOKUP(A6050,Cafe_sales!$A$1:$O$10001,9,FALSE)</f>
        <v>Tea</v>
      </c>
      <c r="C6050">
        <f>VLOOKUP(A6050,Cafe_sales!$A$1:$O$10001,10,FALSE)</f>
        <v>3</v>
      </c>
      <c r="D6050">
        <f>VLOOKUP(A6050,Cafe_sales!$A$1:$O$10001,11,FALSE)</f>
        <v>1.5</v>
      </c>
      <c r="E6050">
        <f>VLOOKUP(A6050,Cafe_sales!$A$1:$O$10001,12,FALSE)</f>
        <v>4.5</v>
      </c>
      <c r="F6050" t="str">
        <f>VLOOKUP(A6050,Cafe_sales!$A$1:$O$10001,13,FALSE)</f>
        <v>Credit Card</v>
      </c>
      <c r="G6050" t="str">
        <f>VLOOKUP(A6050,Cafe_sales!$A$1:$O$10001,14,FALSE)</f>
        <v>Takeaway</v>
      </c>
      <c r="H6050" s="1">
        <f>VLOOKUP(A6050,Cafe_sales!$A$1:$O$10001,15,FALSE)</f>
        <v>45120</v>
      </c>
    </row>
    <row r="6051" spans="1:8" hidden="1" x14ac:dyDescent="0.35">
      <c r="A6051" t="s">
        <v>2457</v>
      </c>
      <c r="B6051" t="str">
        <f>VLOOKUP(A6051,Cafe_sales!$A$1:$O$10001,9,FALSE)</f>
        <v>Cake</v>
      </c>
      <c r="C6051">
        <f>VLOOKUP(A6051,Cafe_sales!$A$1:$O$10001,10,FALSE)</f>
        <v>5</v>
      </c>
      <c r="D6051">
        <f>VLOOKUP(A6051,Cafe_sales!$A$1:$O$10001,11,FALSE)</f>
        <v>3</v>
      </c>
      <c r="E6051">
        <f>VLOOKUP(A6051,Cafe_sales!$A$1:$O$10001,12,FALSE)</f>
        <v>15</v>
      </c>
      <c r="F6051" t="str">
        <f>VLOOKUP(A6051,Cafe_sales!$A$1:$O$10001,13,FALSE)</f>
        <v>Credit Card</v>
      </c>
      <c r="G6051" t="str">
        <f>VLOOKUP(A6051,Cafe_sales!$A$1:$O$10001,14,FALSE)</f>
        <v>Cafe</v>
      </c>
      <c r="H6051" s="1">
        <f>VLOOKUP(A6051,Cafe_sales!$A$1:$O$10001,15,FALSE)</f>
        <v>45040</v>
      </c>
    </row>
    <row r="6052" spans="1:8" hidden="1" x14ac:dyDescent="0.35">
      <c r="A6052" t="s">
        <v>1395</v>
      </c>
      <c r="B6052" t="str">
        <f>VLOOKUP(A6052,Cafe_sales!$A$1:$O$10001,9,FALSE)</f>
        <v>Sandwich</v>
      </c>
      <c r="C6052">
        <f>VLOOKUP(A6052,Cafe_sales!$A$1:$O$10001,10,FALSE)</f>
        <v>5</v>
      </c>
      <c r="D6052">
        <f>VLOOKUP(A6052,Cafe_sales!$A$1:$O$10001,11,FALSE)</f>
        <v>4</v>
      </c>
      <c r="E6052">
        <f>VLOOKUP(A6052,Cafe_sales!$A$1:$O$10001,12,FALSE)</f>
        <v>20</v>
      </c>
      <c r="F6052" t="str">
        <f>VLOOKUP(A6052,Cafe_sales!$A$1:$O$10001,13,FALSE)</f>
        <v>Digital Wallet</v>
      </c>
      <c r="G6052" t="str">
        <f>VLOOKUP(A6052,Cafe_sales!$A$1:$O$10001,14,FALSE)</f>
        <v>Takeaway</v>
      </c>
      <c r="H6052" s="1">
        <f>VLOOKUP(A6052,Cafe_sales!$A$1:$O$10001,15,FALSE)</f>
        <v>45243</v>
      </c>
    </row>
    <row r="6053" spans="1:8" x14ac:dyDescent="0.35">
      <c r="A6053" t="s">
        <v>8753</v>
      </c>
      <c r="B6053" t="str">
        <f>VLOOKUP(A6053,Cafe_sales!$A$1:$O$10001,9,FALSE)</f>
        <v>Juice</v>
      </c>
      <c r="C6053" s="6">
        <f>VLOOKUP(A6053,Cafe_sales!$A$1:$O$10001,10,FALSE)</f>
        <v>1</v>
      </c>
      <c r="D6053" s="10">
        <f>VLOOKUP(A6053,Cafe_sales!$A$1:$O$10001,11,FALSE)</f>
        <v>3</v>
      </c>
      <c r="E6053" s="6">
        <f>VLOOKUP(A6053,Cafe_sales!$A$1:$O$10001,12,FALSE)</f>
        <v>3</v>
      </c>
      <c r="F6053" t="str">
        <f>VLOOKUP(A6053,Cafe_sales!$A$1:$O$10001,13,FALSE)</f>
        <v>Default mode</v>
      </c>
      <c r="G6053" t="str">
        <f>VLOOKUP(A6053,Cafe_sales!$A$1:$O$10001,14,FALSE)</f>
        <v>In-store</v>
      </c>
      <c r="H6053" s="8">
        <f>VLOOKUP(A6053,Cafe_sales!$A$1:$O$10001,15,FALSE)</f>
        <v>45131</v>
      </c>
    </row>
    <row r="6054" spans="1:8" x14ac:dyDescent="0.35">
      <c r="A6054" t="s">
        <v>4524</v>
      </c>
      <c r="B6054" t="str">
        <f>VLOOKUP(A6054,Cafe_sales!$A$1:$O$10001,9,FALSE)</f>
        <v>Coffee</v>
      </c>
      <c r="C6054" s="6">
        <f>VLOOKUP(A6054,Cafe_sales!$A$1:$O$10001,10,FALSE)</f>
        <v>4</v>
      </c>
      <c r="D6054" s="10">
        <f>VLOOKUP(A6054,Cafe_sales!$A$1:$O$10001,11,FALSE)</f>
        <v>2</v>
      </c>
      <c r="E6054" s="6">
        <f>VLOOKUP(A6054,Cafe_sales!$A$1:$O$10001,12,FALSE)</f>
        <v>8</v>
      </c>
      <c r="F6054" t="str">
        <f>VLOOKUP(A6054,Cafe_sales!$A$1:$O$10001,13,FALSE)</f>
        <v>Cash</v>
      </c>
      <c r="G6054" t="str">
        <f>VLOOKUP(A6054,Cafe_sales!$A$1:$O$10001,14,FALSE)</f>
        <v>UNKNOWN</v>
      </c>
      <c r="H6054" s="8">
        <f>VLOOKUP(A6054,Cafe_sales!$A$1:$O$10001,15,FALSE)</f>
        <v>45149</v>
      </c>
    </row>
    <row r="6055" spans="1:8" hidden="1" x14ac:dyDescent="0.35">
      <c r="A6055" t="s">
        <v>4032</v>
      </c>
      <c r="B6055" t="str">
        <f>VLOOKUP(A6055,Cafe_sales!$A$1:$O$10001,9,FALSE)</f>
        <v>Tea</v>
      </c>
      <c r="C6055">
        <f>VLOOKUP(A6055,Cafe_sales!$A$1:$O$10001,10,FALSE)</f>
        <v>2</v>
      </c>
      <c r="D6055">
        <f>VLOOKUP(A6055,Cafe_sales!$A$1:$O$10001,11,FALSE)</f>
        <v>1.5</v>
      </c>
      <c r="E6055">
        <f>VLOOKUP(A6055,Cafe_sales!$A$1:$O$10001,12,FALSE)</f>
        <v>3</v>
      </c>
      <c r="F6055" t="str">
        <f>VLOOKUP(A6055,Cafe_sales!$A$1:$O$10001,13,FALSE)</f>
        <v>Credit Card</v>
      </c>
      <c r="G6055" t="str">
        <f>VLOOKUP(A6055,Cafe_sales!$A$1:$O$10001,14,FALSE)</f>
        <v>Takeaway</v>
      </c>
      <c r="H6055" s="1">
        <f>VLOOKUP(A6055,Cafe_sales!$A$1:$O$10001,15,FALSE)</f>
        <v>45148</v>
      </c>
    </row>
    <row r="6056" spans="1:8" hidden="1" x14ac:dyDescent="0.35">
      <c r="A6056" t="s">
        <v>6283</v>
      </c>
      <c r="B6056" t="str">
        <f>VLOOKUP(A6056,Cafe_sales!$A$1:$O$10001,9,FALSE)</f>
        <v>Sandwich</v>
      </c>
      <c r="C6056">
        <f>VLOOKUP(A6056,Cafe_sales!$A$1:$O$10001,10,FALSE)</f>
        <v>3</v>
      </c>
      <c r="D6056">
        <f>VLOOKUP(A6056,Cafe_sales!$A$1:$O$10001,11,FALSE)</f>
        <v>4</v>
      </c>
      <c r="E6056">
        <f>VLOOKUP(A6056,Cafe_sales!$A$1:$O$10001,12,FALSE)</f>
        <v>12</v>
      </c>
      <c r="F6056" t="str">
        <f>VLOOKUP(A6056,Cafe_sales!$A$1:$O$10001,13,FALSE)</f>
        <v>Credit Card</v>
      </c>
      <c r="G6056" t="str">
        <f>VLOOKUP(A6056,Cafe_sales!$A$1:$O$10001,14,FALSE)</f>
        <v>Takeaway</v>
      </c>
      <c r="H6056" s="1">
        <f>VLOOKUP(A6056,Cafe_sales!$A$1:$O$10001,15,FALSE)</f>
        <v>45050</v>
      </c>
    </row>
    <row r="6057" spans="1:8" x14ac:dyDescent="0.35">
      <c r="A6057" t="s">
        <v>5789</v>
      </c>
      <c r="B6057" t="str">
        <f>VLOOKUP(A6057,Cafe_sales!$A$1:$O$10001,9,FALSE)</f>
        <v>Cookie</v>
      </c>
      <c r="C6057" s="6">
        <f>VLOOKUP(A6057,Cafe_sales!$A$1:$O$10001,10,FALSE)</f>
        <v>3</v>
      </c>
      <c r="D6057" s="10">
        <f>VLOOKUP(A6057,Cafe_sales!$A$1:$O$10001,11,FALSE)</f>
        <v>1</v>
      </c>
      <c r="E6057" s="6">
        <f>VLOOKUP(A6057,Cafe_sales!$A$1:$O$10001,12,FALSE)</f>
        <v>3</v>
      </c>
      <c r="F6057" t="str">
        <f>VLOOKUP(A6057,Cafe_sales!$A$1:$O$10001,13,FALSE)</f>
        <v>Default mode</v>
      </c>
      <c r="G6057" t="str">
        <f>VLOOKUP(A6057,Cafe_sales!$A$1:$O$10001,14,FALSE)</f>
        <v>In-store</v>
      </c>
      <c r="H6057" s="8">
        <f>VLOOKUP(A6057,Cafe_sales!$A$1:$O$10001,15,FALSE)</f>
        <v>45259</v>
      </c>
    </row>
    <row r="6058" spans="1:8" hidden="1" x14ac:dyDescent="0.35">
      <c r="A6058" t="s">
        <v>4949</v>
      </c>
      <c r="B6058" t="str">
        <f>VLOOKUP(A6058,Cafe_sales!$A$1:$O$10001,9,FALSE)</f>
        <v>Tea</v>
      </c>
      <c r="C6058">
        <f>VLOOKUP(A6058,Cafe_sales!$A$1:$O$10001,10,FALSE)</f>
        <v>4</v>
      </c>
      <c r="D6058">
        <f>VLOOKUP(A6058,Cafe_sales!$A$1:$O$10001,11,FALSE)</f>
        <v>1.5</v>
      </c>
      <c r="E6058">
        <f>VLOOKUP(A6058,Cafe_sales!$A$1:$O$10001,12,FALSE)</f>
        <v>6</v>
      </c>
      <c r="F6058" t="str">
        <f>VLOOKUP(A6058,Cafe_sales!$A$1:$O$10001,13,FALSE)</f>
        <v>Credit Card</v>
      </c>
      <c r="G6058" t="str">
        <f>VLOOKUP(A6058,Cafe_sales!$A$1:$O$10001,14,FALSE)</f>
        <v>Takeaway</v>
      </c>
      <c r="H6058" s="1">
        <f>VLOOKUP(A6058,Cafe_sales!$A$1:$O$10001,15,FALSE)</f>
        <v>44932</v>
      </c>
    </row>
    <row r="6059" spans="1:8" hidden="1" x14ac:dyDescent="0.35">
      <c r="A6059" t="s">
        <v>8658</v>
      </c>
      <c r="B6059" t="str">
        <f>VLOOKUP(A6059,Cafe_sales!$A$1:$O$10001,9,FALSE)</f>
        <v>Salad</v>
      </c>
      <c r="C6059">
        <f>VLOOKUP(A6059,Cafe_sales!$A$1:$O$10001,10,FALSE)</f>
        <v>4</v>
      </c>
      <c r="D6059">
        <f>VLOOKUP(A6059,Cafe_sales!$A$1:$O$10001,11,FALSE)</f>
        <v>5</v>
      </c>
      <c r="E6059">
        <f>VLOOKUP(A6059,Cafe_sales!$A$1:$O$10001,12,FALSE)</f>
        <v>20</v>
      </c>
      <c r="F6059" t="str">
        <f>VLOOKUP(A6059,Cafe_sales!$A$1:$O$10001,13,FALSE)</f>
        <v>Cash</v>
      </c>
      <c r="G6059" t="str">
        <f>VLOOKUP(A6059,Cafe_sales!$A$1:$O$10001,14,FALSE)</f>
        <v>Takeaway</v>
      </c>
      <c r="H6059" s="1">
        <f>VLOOKUP(A6059,Cafe_sales!$A$1:$O$10001,15,FALSE)</f>
        <v>45083</v>
      </c>
    </row>
    <row r="6060" spans="1:8" x14ac:dyDescent="0.35">
      <c r="A6060" t="s">
        <v>8369</v>
      </c>
      <c r="B6060" t="str">
        <f>VLOOKUP(A6060,Cafe_sales!$A$1:$O$10001,9,FALSE)</f>
        <v>Juice</v>
      </c>
      <c r="C6060" s="6">
        <f>VLOOKUP(A6060,Cafe_sales!$A$1:$O$10001,10,FALSE)</f>
        <v>1</v>
      </c>
      <c r="D6060" s="10">
        <f>VLOOKUP(A6060,Cafe_sales!$A$1:$O$10001,11,FALSE)</f>
        <v>3</v>
      </c>
      <c r="E6060" s="6">
        <f>VLOOKUP(A6060,Cafe_sales!$A$1:$O$10001,12,FALSE)</f>
        <v>3</v>
      </c>
      <c r="F6060" t="str">
        <f>VLOOKUP(A6060,Cafe_sales!$A$1:$O$10001,13,FALSE)</f>
        <v>Cash</v>
      </c>
      <c r="G6060" t="str">
        <f>VLOOKUP(A6060,Cafe_sales!$A$1:$O$10001,14,FALSE)</f>
        <v>UNKNOWN</v>
      </c>
      <c r="H6060" s="8">
        <f>VLOOKUP(A6060,Cafe_sales!$A$1:$O$10001,15,FALSE)</f>
        <v>45176</v>
      </c>
    </row>
    <row r="6061" spans="1:8" x14ac:dyDescent="0.35">
      <c r="A6061" t="s">
        <v>9966</v>
      </c>
      <c r="B6061" t="str">
        <f>VLOOKUP(A6061,Cafe_sales!$A$1:$O$10001,9,FALSE)</f>
        <v>Coffee</v>
      </c>
      <c r="C6061" s="6">
        <f>VLOOKUP(A6061,Cafe_sales!$A$1:$O$10001,10,FALSE)</f>
        <v>4</v>
      </c>
      <c r="D6061" s="10">
        <f>VLOOKUP(A6061,Cafe_sales!$A$1:$O$10001,11,FALSE)</f>
        <v>2</v>
      </c>
      <c r="E6061" s="6">
        <f>VLOOKUP(A6061,Cafe_sales!$A$1:$O$10001,12,FALSE)</f>
        <v>8</v>
      </c>
      <c r="F6061" t="str">
        <f>VLOOKUP(A6061,Cafe_sales!$A$1:$O$10001,13,FALSE)</f>
        <v>Credit Card</v>
      </c>
      <c r="G6061" t="str">
        <f>VLOOKUP(A6061,Cafe_sales!$A$1:$O$10001,14,FALSE)</f>
        <v>In-store</v>
      </c>
      <c r="H6061" s="8">
        <f>VLOOKUP(A6061,Cafe_sales!$A$1:$O$10001,15,FALSE)</f>
        <v>45066</v>
      </c>
    </row>
    <row r="6062" spans="1:8" x14ac:dyDescent="0.35">
      <c r="A6062" t="s">
        <v>1321</v>
      </c>
      <c r="B6062" t="str">
        <f>VLOOKUP(A6062,Cafe_sales!$A$1:$O$10001,9,FALSE)</f>
        <v>Cake</v>
      </c>
      <c r="C6062" s="6">
        <f>VLOOKUP(A6062,Cafe_sales!$A$1:$O$10001,10,FALSE)</f>
        <v>4</v>
      </c>
      <c r="D6062" s="10">
        <f>VLOOKUP(A6062,Cafe_sales!$A$1:$O$10001,11,FALSE)</f>
        <v>3</v>
      </c>
      <c r="E6062" s="6">
        <f>VLOOKUP(A6062,Cafe_sales!$A$1:$O$10001,12,FALSE)</f>
        <v>12</v>
      </c>
      <c r="F6062" t="str">
        <f>VLOOKUP(A6062,Cafe_sales!$A$1:$O$10001,13,FALSE)</f>
        <v>Credit Card</v>
      </c>
      <c r="G6062" t="str">
        <f>VLOOKUP(A6062,Cafe_sales!$A$1:$O$10001,14,FALSE)</f>
        <v>In-store</v>
      </c>
      <c r="H6062" s="8">
        <f>VLOOKUP(A6062,Cafe_sales!$A$1:$O$10001,15,FALSE)</f>
        <v>44982</v>
      </c>
    </row>
    <row r="6063" spans="1:8" x14ac:dyDescent="0.35">
      <c r="A6063" t="s">
        <v>7072</v>
      </c>
      <c r="B6063" t="str">
        <f>VLOOKUP(A6063,Cafe_sales!$A$1:$O$10001,9,FALSE)</f>
        <v>Salad</v>
      </c>
      <c r="C6063" s="6">
        <f>VLOOKUP(A6063,Cafe_sales!$A$1:$O$10001,10,FALSE)</f>
        <v>1</v>
      </c>
      <c r="D6063" s="10">
        <f>VLOOKUP(A6063,Cafe_sales!$A$1:$O$10001,11,FALSE)</f>
        <v>5</v>
      </c>
      <c r="E6063" s="6">
        <f>VLOOKUP(A6063,Cafe_sales!$A$1:$O$10001,12,FALSE)</f>
        <v>5</v>
      </c>
      <c r="F6063" t="str">
        <f>VLOOKUP(A6063,Cafe_sales!$A$1:$O$10001,13,FALSE)</f>
        <v>Digital Wallet</v>
      </c>
      <c r="G6063" t="str">
        <f>VLOOKUP(A6063,Cafe_sales!$A$1:$O$10001,14,FALSE)</f>
        <v>UNKNOWN</v>
      </c>
      <c r="H6063" s="8">
        <f>VLOOKUP(A6063,Cafe_sales!$A$1:$O$10001,15,FALSE)</f>
        <v>45089</v>
      </c>
    </row>
    <row r="6064" spans="1:8" x14ac:dyDescent="0.35">
      <c r="A6064" t="s">
        <v>5552</v>
      </c>
      <c r="B6064" t="str">
        <f>VLOOKUP(A6064,Cafe_sales!$A$1:$O$10001,9,FALSE)</f>
        <v>Salad</v>
      </c>
      <c r="C6064" s="6">
        <f>VLOOKUP(A6064,Cafe_sales!$A$1:$O$10001,10,FALSE)</f>
        <v>3.0405057363615078</v>
      </c>
      <c r="D6064" s="10">
        <f>VLOOKUP(A6064,Cafe_sales!$A$1:$O$10001,11,FALSE)</f>
        <v>5</v>
      </c>
      <c r="E6064" s="6">
        <f>VLOOKUP(A6064,Cafe_sales!$A$1:$O$10001,12,FALSE)</f>
        <v>20</v>
      </c>
      <c r="F6064" t="str">
        <f>VLOOKUP(A6064,Cafe_sales!$A$1:$O$10001,13,FALSE)</f>
        <v>Cash</v>
      </c>
      <c r="G6064" t="str">
        <f>VLOOKUP(A6064,Cafe_sales!$A$1:$O$10001,14,FALSE)</f>
        <v>UNKNOWN</v>
      </c>
      <c r="H6064" s="8">
        <f>VLOOKUP(A6064,Cafe_sales!$A$1:$O$10001,15,FALSE)</f>
        <v>45262</v>
      </c>
    </row>
    <row r="6065" spans="1:8" x14ac:dyDescent="0.35">
      <c r="A6065" t="s">
        <v>7955</v>
      </c>
      <c r="B6065" t="str">
        <f>VLOOKUP(A6065,Cafe_sales!$A$1:$O$10001,9,FALSE)</f>
        <v>Salad</v>
      </c>
      <c r="C6065" s="6">
        <f>VLOOKUP(A6065,Cafe_sales!$A$1:$O$10001,10,FALSE)</f>
        <v>3</v>
      </c>
      <c r="D6065" s="10">
        <f>VLOOKUP(A6065,Cafe_sales!$A$1:$O$10001,11,FALSE)</f>
        <v>5</v>
      </c>
      <c r="E6065" s="6">
        <f>VLOOKUP(A6065,Cafe_sales!$A$1:$O$10001,12,FALSE)</f>
        <v>15</v>
      </c>
      <c r="F6065" t="str">
        <f>VLOOKUP(A6065,Cafe_sales!$A$1:$O$10001,13,FALSE)</f>
        <v>Default mode</v>
      </c>
      <c r="G6065" t="str">
        <f>VLOOKUP(A6065,Cafe_sales!$A$1:$O$10001,14,FALSE)</f>
        <v>UNKNOWN</v>
      </c>
      <c r="H6065" s="8">
        <f>VLOOKUP(A6065,Cafe_sales!$A$1:$O$10001,15,FALSE)</f>
        <v>45154</v>
      </c>
    </row>
    <row r="6066" spans="1:8" x14ac:dyDescent="0.35">
      <c r="A6066" t="s">
        <v>3756</v>
      </c>
      <c r="B6066" t="str">
        <f>VLOOKUP(A6066,Cafe_sales!$A$1:$O$10001,9,FALSE)</f>
        <v>Coffee</v>
      </c>
      <c r="C6066" s="6">
        <f>VLOOKUP(A6066,Cafe_sales!$A$1:$O$10001,10,FALSE)</f>
        <v>3.0305815508021392</v>
      </c>
      <c r="D6066" s="10">
        <f>VLOOKUP(A6066,Cafe_sales!$A$1:$O$10001,11,FALSE)</f>
        <v>2</v>
      </c>
      <c r="E6066" s="6">
        <f>VLOOKUP(A6066,Cafe_sales!$A$1:$O$10001,12,FALSE)</f>
        <v>8</v>
      </c>
      <c r="F6066" t="str">
        <f>VLOOKUP(A6066,Cafe_sales!$A$1:$O$10001,13,FALSE)</f>
        <v>Cash</v>
      </c>
      <c r="G6066" t="str">
        <f>VLOOKUP(A6066,Cafe_sales!$A$1:$O$10001,14,FALSE)</f>
        <v>UNKNOWN</v>
      </c>
      <c r="H6066" s="8">
        <f>VLOOKUP(A6066,Cafe_sales!$A$1:$O$10001,15,FALSE)</f>
        <v>45263</v>
      </c>
    </row>
    <row r="6067" spans="1:8" hidden="1" x14ac:dyDescent="0.35">
      <c r="A6067" t="s">
        <v>9514</v>
      </c>
      <c r="B6067" t="str">
        <f>VLOOKUP(A6067,Cafe_sales!$A$1:$O$10001,9,FALSE)</f>
        <v>Sandwich</v>
      </c>
      <c r="C6067">
        <f>VLOOKUP(A6067,Cafe_sales!$A$1:$O$10001,10,FALSE)</f>
        <v>4</v>
      </c>
      <c r="D6067">
        <f>VLOOKUP(A6067,Cafe_sales!$A$1:$O$10001,11,FALSE)</f>
        <v>4</v>
      </c>
      <c r="E6067">
        <f>VLOOKUP(A6067,Cafe_sales!$A$1:$O$10001,12,FALSE)</f>
        <v>16</v>
      </c>
      <c r="F6067" t="str">
        <f>VLOOKUP(A6067,Cafe_sales!$A$1:$O$10001,13,FALSE)</f>
        <v>Credit Card</v>
      </c>
      <c r="G6067" t="str">
        <f>VLOOKUP(A6067,Cafe_sales!$A$1:$O$10001,14,FALSE)</f>
        <v>Cafe</v>
      </c>
      <c r="H6067" s="1">
        <f>VLOOKUP(A6067,Cafe_sales!$A$1:$O$10001,15,FALSE)</f>
        <v>44982</v>
      </c>
    </row>
    <row r="6068" spans="1:8" x14ac:dyDescent="0.35">
      <c r="A6068" t="s">
        <v>8646</v>
      </c>
      <c r="B6068" t="str">
        <f>VLOOKUP(A6068,Cafe_sales!$A$1:$O$10001,9,FALSE)</f>
        <v>Juice</v>
      </c>
      <c r="C6068" s="6">
        <f>VLOOKUP(A6068,Cafe_sales!$A$1:$O$10001,10,FALSE)</f>
        <v>1</v>
      </c>
      <c r="D6068" s="10">
        <f>VLOOKUP(A6068,Cafe_sales!$A$1:$O$10001,11,FALSE)</f>
        <v>3</v>
      </c>
      <c r="E6068" s="6">
        <f>VLOOKUP(A6068,Cafe_sales!$A$1:$O$10001,12,FALSE)</f>
        <v>3</v>
      </c>
      <c r="F6068" t="str">
        <f>VLOOKUP(A6068,Cafe_sales!$A$1:$O$10001,13,FALSE)</f>
        <v>Cash</v>
      </c>
      <c r="G6068" t="str">
        <f>VLOOKUP(A6068,Cafe_sales!$A$1:$O$10001,14,FALSE)</f>
        <v>In-store</v>
      </c>
      <c r="H6068" s="8">
        <f>VLOOKUP(A6068,Cafe_sales!$A$1:$O$10001,15,FALSE)</f>
        <v>45072</v>
      </c>
    </row>
    <row r="6069" spans="1:8" x14ac:dyDescent="0.35">
      <c r="A6069" t="s">
        <v>4224</v>
      </c>
      <c r="B6069" t="str">
        <f>VLOOKUP(A6069,Cafe_sales!$A$1:$O$10001,9,FALSE)</f>
        <v>Sandwich</v>
      </c>
      <c r="C6069" s="6">
        <f>VLOOKUP(A6069,Cafe_sales!$A$1:$O$10001,10,FALSE)</f>
        <v>3</v>
      </c>
      <c r="D6069" s="10">
        <f>VLOOKUP(A6069,Cafe_sales!$A$1:$O$10001,11,FALSE)</f>
        <v>4</v>
      </c>
      <c r="E6069" s="6">
        <f>VLOOKUP(A6069,Cafe_sales!$A$1:$O$10001,12,FALSE)</f>
        <v>12</v>
      </c>
      <c r="F6069" t="str">
        <f>VLOOKUP(A6069,Cafe_sales!$A$1:$O$10001,13,FALSE)</f>
        <v>Credit Card</v>
      </c>
      <c r="G6069" t="str">
        <f>VLOOKUP(A6069,Cafe_sales!$A$1:$O$10001,14,FALSE)</f>
        <v>In-store</v>
      </c>
      <c r="H6069" s="8">
        <f>VLOOKUP(A6069,Cafe_sales!$A$1:$O$10001,15,FALSE)</f>
        <v>45045</v>
      </c>
    </row>
    <row r="6070" spans="1:8" hidden="1" x14ac:dyDescent="0.35">
      <c r="A6070" t="s">
        <v>98</v>
      </c>
      <c r="B6070" t="str">
        <f>VLOOKUP(A6070,Cafe_sales!$A$1:$O$10001,9,FALSE)</f>
        <v>Coffee</v>
      </c>
      <c r="C6070">
        <f>VLOOKUP(A6070,Cafe_sales!$A$1:$O$10001,10,FALSE)</f>
        <v>1</v>
      </c>
      <c r="D6070">
        <f>VLOOKUP(A6070,Cafe_sales!$A$1:$O$10001,11,FALSE)</f>
        <v>2</v>
      </c>
      <c r="E6070">
        <f>VLOOKUP(A6070,Cafe_sales!$A$1:$O$10001,12,FALSE)</f>
        <v>2</v>
      </c>
      <c r="F6070" t="str">
        <f>VLOOKUP(A6070,Cafe_sales!$A$1:$O$10001,13,FALSE)</f>
        <v>Cash</v>
      </c>
      <c r="G6070" t="str">
        <f>VLOOKUP(A6070,Cafe_sales!$A$1:$O$10001,14,FALSE)</f>
        <v>Takeaway</v>
      </c>
      <c r="H6070" s="1">
        <f>VLOOKUP(A6070,Cafe_sales!$A$1:$O$10001,15,FALSE)</f>
        <v>45123</v>
      </c>
    </row>
    <row r="6071" spans="1:8" x14ac:dyDescent="0.35">
      <c r="A6071" t="s">
        <v>6838</v>
      </c>
      <c r="B6071" t="str">
        <f>VLOOKUP(A6071,Cafe_sales!$A$1:$O$10001,9,FALSE)</f>
        <v>Tea</v>
      </c>
      <c r="C6071" s="6">
        <f>VLOOKUP(A6071,Cafe_sales!$A$1:$O$10001,10,FALSE)</f>
        <v>3</v>
      </c>
      <c r="D6071" s="10">
        <f>VLOOKUP(A6071,Cafe_sales!$A$1:$O$10001,11,FALSE)</f>
        <v>1.5</v>
      </c>
      <c r="E6071" s="6">
        <f>VLOOKUP(A6071,Cafe_sales!$A$1:$O$10001,12,FALSE)</f>
        <v>4.5</v>
      </c>
      <c r="F6071" t="str">
        <f>VLOOKUP(A6071,Cafe_sales!$A$1:$O$10001,13,FALSE)</f>
        <v>Default mode</v>
      </c>
      <c r="G6071" t="str">
        <f>VLOOKUP(A6071,Cafe_sales!$A$1:$O$10001,14,FALSE)</f>
        <v>UNKNOWN</v>
      </c>
      <c r="H6071" s="8">
        <f>VLOOKUP(A6071,Cafe_sales!$A$1:$O$10001,15,FALSE)</f>
        <v>45187</v>
      </c>
    </row>
    <row r="6072" spans="1:8" hidden="1" x14ac:dyDescent="0.35">
      <c r="A6072" t="s">
        <v>9937</v>
      </c>
      <c r="B6072" t="str">
        <f>VLOOKUP(A6072,Cafe_sales!$A$1:$O$10001,9,FALSE)</f>
        <v>Cake</v>
      </c>
      <c r="C6072">
        <f>VLOOKUP(A6072,Cafe_sales!$A$1:$O$10001,10,FALSE)</f>
        <v>3</v>
      </c>
      <c r="D6072">
        <f>VLOOKUP(A6072,Cafe_sales!$A$1:$O$10001,11,FALSE)</f>
        <v>3</v>
      </c>
      <c r="E6072">
        <f>VLOOKUP(A6072,Cafe_sales!$A$1:$O$10001,12,FALSE)</f>
        <v>9</v>
      </c>
      <c r="F6072" t="str">
        <f>VLOOKUP(A6072,Cafe_sales!$A$1:$O$10001,13,FALSE)</f>
        <v>Credit Card</v>
      </c>
      <c r="G6072" t="str">
        <f>VLOOKUP(A6072,Cafe_sales!$A$1:$O$10001,14,FALSE)</f>
        <v>Takeaway</v>
      </c>
      <c r="H6072" s="1">
        <f>VLOOKUP(A6072,Cafe_sales!$A$1:$O$10001,15,FALSE)</f>
        <v>45252</v>
      </c>
    </row>
    <row r="6073" spans="1:8" hidden="1" x14ac:dyDescent="0.35">
      <c r="A6073" t="s">
        <v>81</v>
      </c>
      <c r="B6073" t="str">
        <f>VLOOKUP(A6073,Cafe_sales!$A$1:$O$10001,9,FALSE)</f>
        <v>Sandwich</v>
      </c>
      <c r="C6073">
        <f>VLOOKUP(A6073,Cafe_sales!$A$1:$O$10001,10,FALSE)</f>
        <v>4</v>
      </c>
      <c r="D6073">
        <f>VLOOKUP(A6073,Cafe_sales!$A$1:$O$10001,11,FALSE)</f>
        <v>4</v>
      </c>
      <c r="E6073">
        <f>VLOOKUP(A6073,Cafe_sales!$A$1:$O$10001,12,FALSE)</f>
        <v>16</v>
      </c>
      <c r="F6073" t="str">
        <f>VLOOKUP(A6073,Cafe_sales!$A$1:$O$10001,13,FALSE)</f>
        <v>Cash</v>
      </c>
      <c r="G6073" t="str">
        <f>VLOOKUP(A6073,Cafe_sales!$A$1:$O$10001,14,FALSE)</f>
        <v>Takeaway</v>
      </c>
      <c r="H6073" s="1">
        <f>VLOOKUP(A6073,Cafe_sales!$A$1:$O$10001,15,FALSE)</f>
        <v>45233</v>
      </c>
    </row>
    <row r="6074" spans="1:8" hidden="1" x14ac:dyDescent="0.35">
      <c r="A6074" t="s">
        <v>4243</v>
      </c>
      <c r="B6074" t="str">
        <f>VLOOKUP(A6074,Cafe_sales!$A$1:$O$10001,9,FALSE)</f>
        <v>Cake</v>
      </c>
      <c r="C6074">
        <f>VLOOKUP(A6074,Cafe_sales!$A$1:$O$10001,10,FALSE)</f>
        <v>2</v>
      </c>
      <c r="D6074">
        <f>VLOOKUP(A6074,Cafe_sales!$A$1:$O$10001,11,FALSE)</f>
        <v>3</v>
      </c>
      <c r="E6074">
        <f>VLOOKUP(A6074,Cafe_sales!$A$1:$O$10001,12,FALSE)</f>
        <v>6</v>
      </c>
      <c r="F6074" t="str">
        <f>VLOOKUP(A6074,Cafe_sales!$A$1:$O$10001,13,FALSE)</f>
        <v>Cash</v>
      </c>
      <c r="G6074" t="str">
        <f>VLOOKUP(A6074,Cafe_sales!$A$1:$O$10001,14,FALSE)</f>
        <v>Takeaway</v>
      </c>
      <c r="H6074" s="1">
        <f>VLOOKUP(A6074,Cafe_sales!$A$1:$O$10001,15,FALSE)</f>
        <v>45186</v>
      </c>
    </row>
    <row r="6075" spans="1:8" hidden="1" x14ac:dyDescent="0.35">
      <c r="A6075" t="s">
        <v>590</v>
      </c>
      <c r="B6075" t="str">
        <f>VLOOKUP(A6075,Cafe_sales!$A$1:$O$10001,9,FALSE)</f>
        <v>Sandwich</v>
      </c>
      <c r="C6075">
        <f>VLOOKUP(A6075,Cafe_sales!$A$1:$O$10001,10,FALSE)</f>
        <v>5</v>
      </c>
      <c r="D6075">
        <f>VLOOKUP(A6075,Cafe_sales!$A$1:$O$10001,11,FALSE)</f>
        <v>4</v>
      </c>
      <c r="E6075">
        <f>VLOOKUP(A6075,Cafe_sales!$A$1:$O$10001,12,FALSE)</f>
        <v>20</v>
      </c>
      <c r="F6075" t="str">
        <f>VLOOKUP(A6075,Cafe_sales!$A$1:$O$10001,13,FALSE)</f>
        <v>Digital Wallet</v>
      </c>
      <c r="G6075" t="str">
        <f>VLOOKUP(A6075,Cafe_sales!$A$1:$O$10001,14,FALSE)</f>
        <v>Takeaway</v>
      </c>
      <c r="H6075" s="1">
        <f>VLOOKUP(A6075,Cafe_sales!$A$1:$O$10001,15,FALSE)</f>
        <v>45055</v>
      </c>
    </row>
    <row r="6076" spans="1:8" hidden="1" x14ac:dyDescent="0.35">
      <c r="A6076" t="s">
        <v>6085</v>
      </c>
      <c r="B6076" t="str">
        <f>VLOOKUP(A6076,Cafe_sales!$A$1:$O$10001,9,FALSE)</f>
        <v>Juice</v>
      </c>
      <c r="C6076">
        <f>VLOOKUP(A6076,Cafe_sales!$A$1:$O$10001,10,FALSE)</f>
        <v>2</v>
      </c>
      <c r="D6076">
        <f>VLOOKUP(A6076,Cafe_sales!$A$1:$O$10001,11,FALSE)</f>
        <v>3</v>
      </c>
      <c r="E6076">
        <f>VLOOKUP(A6076,Cafe_sales!$A$1:$O$10001,12,FALSE)</f>
        <v>6</v>
      </c>
      <c r="F6076" t="str">
        <f>VLOOKUP(A6076,Cafe_sales!$A$1:$O$10001,13,FALSE)</f>
        <v>Credit Card</v>
      </c>
      <c r="G6076" t="str">
        <f>VLOOKUP(A6076,Cafe_sales!$A$1:$O$10001,14,FALSE)</f>
        <v>Takeaway</v>
      </c>
      <c r="H6076" s="1">
        <f>VLOOKUP(A6076,Cafe_sales!$A$1:$O$10001,15,FALSE)</f>
        <v>45233</v>
      </c>
    </row>
    <row r="6077" spans="1:8" hidden="1" x14ac:dyDescent="0.35">
      <c r="A6077" t="s">
        <v>7682</v>
      </c>
      <c r="B6077" t="str">
        <f>VLOOKUP(A6077,Cafe_sales!$A$1:$O$10001,9,FALSE)</f>
        <v>Coffee</v>
      </c>
      <c r="C6077">
        <f>VLOOKUP(A6077,Cafe_sales!$A$1:$O$10001,10,FALSE)</f>
        <v>3</v>
      </c>
      <c r="D6077">
        <f>VLOOKUP(A6077,Cafe_sales!$A$1:$O$10001,11,FALSE)</f>
        <v>2</v>
      </c>
      <c r="E6077">
        <f>VLOOKUP(A6077,Cafe_sales!$A$1:$O$10001,12,FALSE)</f>
        <v>6</v>
      </c>
      <c r="F6077" t="str">
        <f>VLOOKUP(A6077,Cafe_sales!$A$1:$O$10001,13,FALSE)</f>
        <v>Default mode</v>
      </c>
      <c r="G6077" t="str">
        <f>VLOOKUP(A6077,Cafe_sales!$A$1:$O$10001,14,FALSE)</f>
        <v>Takeaway</v>
      </c>
      <c r="H6077" s="1">
        <f>VLOOKUP(A6077,Cafe_sales!$A$1:$O$10001,15,FALSE)</f>
        <v>45183</v>
      </c>
    </row>
    <row r="6078" spans="1:8" x14ac:dyDescent="0.35">
      <c r="A6078" t="s">
        <v>4044</v>
      </c>
      <c r="B6078" t="str">
        <f>VLOOKUP(A6078,Cafe_sales!$A$1:$O$10001,9,FALSE)</f>
        <v>Cookie</v>
      </c>
      <c r="C6078" s="6">
        <f>VLOOKUP(A6078,Cafe_sales!$A$1:$O$10001,10,FALSE)</f>
        <v>2</v>
      </c>
      <c r="D6078" s="10">
        <f>VLOOKUP(A6078,Cafe_sales!$A$1:$O$10001,11,FALSE)</f>
        <v>3</v>
      </c>
      <c r="E6078" s="6">
        <f>VLOOKUP(A6078,Cafe_sales!$A$1:$O$10001,12,FALSE)</f>
        <v>6</v>
      </c>
      <c r="F6078" t="str">
        <f>VLOOKUP(A6078,Cafe_sales!$A$1:$O$10001,13,FALSE)</f>
        <v>Credit Card</v>
      </c>
      <c r="G6078" t="str">
        <f>VLOOKUP(A6078,Cafe_sales!$A$1:$O$10001,14,FALSE)</f>
        <v>In-store</v>
      </c>
      <c r="H6078" s="8">
        <f>VLOOKUP(A6078,Cafe_sales!$A$1:$O$10001,15,FALSE)</f>
        <v>45250</v>
      </c>
    </row>
    <row r="6079" spans="1:8" hidden="1" x14ac:dyDescent="0.35">
      <c r="A6079" t="s">
        <v>6563</v>
      </c>
      <c r="B6079" t="str">
        <f>VLOOKUP(A6079,Cafe_sales!$A$1:$O$10001,9,FALSE)</f>
        <v>Juice</v>
      </c>
      <c r="C6079">
        <f>VLOOKUP(A6079,Cafe_sales!$A$1:$O$10001,10,FALSE)</f>
        <v>1</v>
      </c>
      <c r="D6079">
        <f>VLOOKUP(A6079,Cafe_sales!$A$1:$O$10001,11,FALSE)</f>
        <v>3</v>
      </c>
      <c r="E6079">
        <f>VLOOKUP(A6079,Cafe_sales!$A$1:$O$10001,12,FALSE)</f>
        <v>3</v>
      </c>
      <c r="F6079" t="str">
        <f>VLOOKUP(A6079,Cafe_sales!$A$1:$O$10001,13,FALSE)</f>
        <v>Default mode</v>
      </c>
      <c r="G6079" t="str">
        <f>VLOOKUP(A6079,Cafe_sales!$A$1:$O$10001,14,FALSE)</f>
        <v>Takeaway</v>
      </c>
      <c r="H6079" s="1">
        <f>VLOOKUP(A6079,Cafe_sales!$A$1:$O$10001,15,FALSE)</f>
        <v>45269</v>
      </c>
    </row>
    <row r="6080" spans="1:8" x14ac:dyDescent="0.35">
      <c r="A6080" t="s">
        <v>6937</v>
      </c>
      <c r="B6080" t="str">
        <f>VLOOKUP(A6080,Cafe_sales!$A$1:$O$10001,9,FALSE)</f>
        <v>Sandwich</v>
      </c>
      <c r="C6080" s="6">
        <f>VLOOKUP(A6080,Cafe_sales!$A$1:$O$10001,10,FALSE)</f>
        <v>2</v>
      </c>
      <c r="D6080" s="10">
        <f>VLOOKUP(A6080,Cafe_sales!$A$1:$O$10001,11,FALSE)</f>
        <v>4</v>
      </c>
      <c r="E6080" s="6">
        <f>VLOOKUP(A6080,Cafe_sales!$A$1:$O$10001,12,FALSE)</f>
        <v>8</v>
      </c>
      <c r="F6080" t="str">
        <f>VLOOKUP(A6080,Cafe_sales!$A$1:$O$10001,13,FALSE)</f>
        <v>Default mode</v>
      </c>
      <c r="G6080" t="str">
        <f>VLOOKUP(A6080,Cafe_sales!$A$1:$O$10001,14,FALSE)</f>
        <v>In-store</v>
      </c>
      <c r="H6080" s="8">
        <f>VLOOKUP(A6080,Cafe_sales!$A$1:$O$10001,15,FALSE)</f>
        <v>45013</v>
      </c>
    </row>
    <row r="6081" spans="1:8" hidden="1" x14ac:dyDescent="0.35">
      <c r="A6081" t="s">
        <v>3373</v>
      </c>
      <c r="B6081" t="str">
        <f>VLOOKUP(A6081,Cafe_sales!$A$1:$O$10001,9,FALSE)</f>
        <v>Salad</v>
      </c>
      <c r="C6081">
        <f>VLOOKUP(A6081,Cafe_sales!$A$1:$O$10001,10,FALSE)</f>
        <v>1</v>
      </c>
      <c r="D6081">
        <f>VLOOKUP(A6081,Cafe_sales!$A$1:$O$10001,11,FALSE)</f>
        <v>5</v>
      </c>
      <c r="E6081">
        <f>VLOOKUP(A6081,Cafe_sales!$A$1:$O$10001,12,FALSE)</f>
        <v>5</v>
      </c>
      <c r="F6081" t="str">
        <f>VLOOKUP(A6081,Cafe_sales!$A$1:$O$10001,13,FALSE)</f>
        <v>Credit Card</v>
      </c>
      <c r="G6081" t="str">
        <f>VLOOKUP(A6081,Cafe_sales!$A$1:$O$10001,14,FALSE)</f>
        <v>Takeaway</v>
      </c>
      <c r="H6081" s="1">
        <f>VLOOKUP(A6081,Cafe_sales!$A$1:$O$10001,15,FALSE)</f>
        <v>45144</v>
      </c>
    </row>
    <row r="6082" spans="1:8" x14ac:dyDescent="0.35">
      <c r="A6082" t="s">
        <v>699</v>
      </c>
      <c r="B6082" t="str">
        <f>VLOOKUP(A6082,Cafe_sales!$A$1:$O$10001,9,FALSE)</f>
        <v>Cake</v>
      </c>
      <c r="C6082" s="6">
        <f>VLOOKUP(A6082,Cafe_sales!$A$1:$O$10001,10,FALSE)</f>
        <v>5</v>
      </c>
      <c r="D6082" s="10">
        <f>VLOOKUP(A6082,Cafe_sales!$A$1:$O$10001,11,FALSE)</f>
        <v>3</v>
      </c>
      <c r="E6082" s="6">
        <f>VLOOKUP(A6082,Cafe_sales!$A$1:$O$10001,12,FALSE)</f>
        <v>15</v>
      </c>
      <c r="F6082" t="str">
        <f>VLOOKUP(A6082,Cafe_sales!$A$1:$O$10001,13,FALSE)</f>
        <v>Cash</v>
      </c>
      <c r="G6082" t="str">
        <f>VLOOKUP(A6082,Cafe_sales!$A$1:$O$10001,14,FALSE)</f>
        <v>In-store</v>
      </c>
      <c r="H6082" s="8">
        <f>VLOOKUP(A6082,Cafe_sales!$A$1:$O$10001,15,FALSE)</f>
        <v>45240</v>
      </c>
    </row>
    <row r="6083" spans="1:8" x14ac:dyDescent="0.35">
      <c r="A6083" t="s">
        <v>9732</v>
      </c>
      <c r="B6083" t="str">
        <f>VLOOKUP(A6083,Cafe_sales!$A$1:$O$10001,9,FALSE)</f>
        <v>Salad</v>
      </c>
      <c r="C6083" s="6">
        <f>VLOOKUP(A6083,Cafe_sales!$A$1:$O$10001,10,FALSE)</f>
        <v>2</v>
      </c>
      <c r="D6083" s="10">
        <f>VLOOKUP(A6083,Cafe_sales!$A$1:$O$10001,11,FALSE)</f>
        <v>5</v>
      </c>
      <c r="E6083" s="6">
        <f>VLOOKUP(A6083,Cafe_sales!$A$1:$O$10001,12,FALSE)</f>
        <v>10</v>
      </c>
      <c r="F6083" t="str">
        <f>VLOOKUP(A6083,Cafe_sales!$A$1:$O$10001,13,FALSE)</f>
        <v>Digital Wallet</v>
      </c>
      <c r="G6083" t="str">
        <f>VLOOKUP(A6083,Cafe_sales!$A$1:$O$10001,14,FALSE)</f>
        <v>In-store</v>
      </c>
      <c r="H6083" s="8">
        <f>VLOOKUP(A6083,Cafe_sales!$A$1:$O$10001,15,FALSE)</f>
        <v>44963</v>
      </c>
    </row>
    <row r="6084" spans="1:8" x14ac:dyDescent="0.35">
      <c r="A6084" t="s">
        <v>1106</v>
      </c>
      <c r="B6084" t="str">
        <f>VLOOKUP(A6084,Cafe_sales!$A$1:$O$10001,9,FALSE)</f>
        <v>Tea</v>
      </c>
      <c r="C6084" s="6">
        <f>VLOOKUP(A6084,Cafe_sales!$A$1:$O$10001,10,FALSE)</f>
        <v>5</v>
      </c>
      <c r="D6084" s="10">
        <f>VLOOKUP(A6084,Cafe_sales!$A$1:$O$10001,11,FALSE)</f>
        <v>1.5</v>
      </c>
      <c r="E6084" s="6">
        <f>VLOOKUP(A6084,Cafe_sales!$A$1:$O$10001,12,FALSE)</f>
        <v>7.5</v>
      </c>
      <c r="F6084" t="str">
        <f>VLOOKUP(A6084,Cafe_sales!$A$1:$O$10001,13,FALSE)</f>
        <v>Default mode</v>
      </c>
      <c r="G6084" t="str">
        <f>VLOOKUP(A6084,Cafe_sales!$A$1:$O$10001,14,FALSE)</f>
        <v>UNKNOWN</v>
      </c>
      <c r="H6084" s="8">
        <f>VLOOKUP(A6084,Cafe_sales!$A$1:$O$10001,15,FALSE)</f>
        <v>45175</v>
      </c>
    </row>
    <row r="6085" spans="1:8" hidden="1" x14ac:dyDescent="0.35">
      <c r="A6085" t="s">
        <v>8621</v>
      </c>
      <c r="B6085" t="str">
        <f>VLOOKUP(A6085,Cafe_sales!$A$1:$O$10001,9,FALSE)</f>
        <v>Cake</v>
      </c>
      <c r="C6085">
        <f>VLOOKUP(A6085,Cafe_sales!$A$1:$O$10001,10,FALSE)</f>
        <v>1</v>
      </c>
      <c r="D6085">
        <f>VLOOKUP(A6085,Cafe_sales!$A$1:$O$10001,11,FALSE)</f>
        <v>3</v>
      </c>
      <c r="E6085">
        <f>VLOOKUP(A6085,Cafe_sales!$A$1:$O$10001,12,FALSE)</f>
        <v>3</v>
      </c>
      <c r="F6085" t="str">
        <f>VLOOKUP(A6085,Cafe_sales!$A$1:$O$10001,13,FALSE)</f>
        <v>Default mode</v>
      </c>
      <c r="G6085" t="str">
        <f>VLOOKUP(A6085,Cafe_sales!$A$1:$O$10001,14,FALSE)</f>
        <v>Takeaway</v>
      </c>
      <c r="H6085" s="1">
        <f>VLOOKUP(A6085,Cafe_sales!$A$1:$O$10001,15,FALSE)</f>
        <v>45079</v>
      </c>
    </row>
    <row r="6086" spans="1:8" hidden="1" x14ac:dyDescent="0.35">
      <c r="A6086" t="s">
        <v>8330</v>
      </c>
      <c r="B6086" t="str">
        <f>VLOOKUP(A6086,Cafe_sales!$A$1:$O$10001,9,FALSE)</f>
        <v>Tea</v>
      </c>
      <c r="C6086">
        <f>VLOOKUP(A6086,Cafe_sales!$A$1:$O$10001,10,FALSE)</f>
        <v>5</v>
      </c>
      <c r="D6086">
        <f>VLOOKUP(A6086,Cafe_sales!$A$1:$O$10001,11,FALSE)</f>
        <v>1.5</v>
      </c>
      <c r="E6086">
        <f>VLOOKUP(A6086,Cafe_sales!$A$1:$O$10001,12,FALSE)</f>
        <v>7.5</v>
      </c>
      <c r="F6086" t="str">
        <f>VLOOKUP(A6086,Cafe_sales!$A$1:$O$10001,13,FALSE)</f>
        <v>Cash</v>
      </c>
      <c r="G6086" t="str">
        <f>VLOOKUP(A6086,Cafe_sales!$A$1:$O$10001,14,FALSE)</f>
        <v>Takeaway</v>
      </c>
      <c r="H6086" s="1">
        <f>VLOOKUP(A6086,Cafe_sales!$A$1:$O$10001,15,FALSE)</f>
        <v>44955</v>
      </c>
    </row>
    <row r="6087" spans="1:8" hidden="1" x14ac:dyDescent="0.35">
      <c r="A6087" t="s">
        <v>5481</v>
      </c>
      <c r="B6087" t="str">
        <f>VLOOKUP(A6087,Cafe_sales!$A$1:$O$10001,9,FALSE)</f>
        <v>Cake</v>
      </c>
      <c r="C6087">
        <f>VLOOKUP(A6087,Cafe_sales!$A$1:$O$10001,10,FALSE)</f>
        <v>1</v>
      </c>
      <c r="D6087">
        <f>VLOOKUP(A6087,Cafe_sales!$A$1:$O$10001,11,FALSE)</f>
        <v>3</v>
      </c>
      <c r="E6087">
        <f>VLOOKUP(A6087,Cafe_sales!$A$1:$O$10001,12,FALSE)</f>
        <v>3</v>
      </c>
      <c r="F6087" t="str">
        <f>VLOOKUP(A6087,Cafe_sales!$A$1:$O$10001,13,FALSE)</f>
        <v>Default mode</v>
      </c>
      <c r="G6087" t="str">
        <f>VLOOKUP(A6087,Cafe_sales!$A$1:$O$10001,14,FALSE)</f>
        <v>Cafe</v>
      </c>
      <c r="H6087" s="1">
        <f>VLOOKUP(A6087,Cafe_sales!$A$1:$O$10001,15,FALSE)</f>
        <v>45165</v>
      </c>
    </row>
    <row r="6088" spans="1:8" x14ac:dyDescent="0.35">
      <c r="A6088" t="s">
        <v>4067</v>
      </c>
      <c r="B6088" t="str">
        <f>VLOOKUP(A6088,Cafe_sales!$A$1:$O$10001,9,FALSE)</f>
        <v>Juice</v>
      </c>
      <c r="C6088" s="6">
        <f>VLOOKUP(A6088,Cafe_sales!$A$1:$O$10001,10,FALSE)</f>
        <v>4</v>
      </c>
      <c r="D6088" s="10">
        <f>VLOOKUP(A6088,Cafe_sales!$A$1:$O$10001,11,FALSE)</f>
        <v>3</v>
      </c>
      <c r="E6088" s="6">
        <f>VLOOKUP(A6088,Cafe_sales!$A$1:$O$10001,12,FALSE)</f>
        <v>12</v>
      </c>
      <c r="F6088" t="str">
        <f>VLOOKUP(A6088,Cafe_sales!$A$1:$O$10001,13,FALSE)</f>
        <v>Digital Wallet</v>
      </c>
      <c r="G6088" t="str">
        <f>VLOOKUP(A6088,Cafe_sales!$A$1:$O$10001,14,FALSE)</f>
        <v>In-store</v>
      </c>
      <c r="H6088" s="8">
        <f>VLOOKUP(A6088,Cafe_sales!$A$1:$O$10001,15,FALSE)</f>
        <v>45144</v>
      </c>
    </row>
    <row r="6089" spans="1:8" hidden="1" x14ac:dyDescent="0.35">
      <c r="A6089" t="s">
        <v>3392</v>
      </c>
      <c r="B6089" t="str">
        <f>VLOOKUP(A6089,Cafe_sales!$A$1:$O$10001,9,FALSE)</f>
        <v>Sandwich</v>
      </c>
      <c r="C6089">
        <f>VLOOKUP(A6089,Cafe_sales!$A$1:$O$10001,10,FALSE)</f>
        <v>1</v>
      </c>
      <c r="D6089">
        <f>VLOOKUP(A6089,Cafe_sales!$A$1:$O$10001,11,FALSE)</f>
        <v>4</v>
      </c>
      <c r="E6089">
        <f>VLOOKUP(A6089,Cafe_sales!$A$1:$O$10001,12,FALSE)</f>
        <v>4</v>
      </c>
      <c r="F6089" t="str">
        <f>VLOOKUP(A6089,Cafe_sales!$A$1:$O$10001,13,FALSE)</f>
        <v>Credit Card</v>
      </c>
      <c r="G6089" t="str">
        <f>VLOOKUP(A6089,Cafe_sales!$A$1:$O$10001,14,FALSE)</f>
        <v>Takeaway</v>
      </c>
      <c r="H6089" s="1">
        <f>VLOOKUP(A6089,Cafe_sales!$A$1:$O$10001,15,FALSE)</f>
        <v>45163</v>
      </c>
    </row>
    <row r="6090" spans="1:8" x14ac:dyDescent="0.35">
      <c r="A6090" t="s">
        <v>7805</v>
      </c>
      <c r="B6090" t="str">
        <f>VLOOKUP(A6090,Cafe_sales!$A$1:$O$10001,9,FALSE)</f>
        <v>Cookie</v>
      </c>
      <c r="C6090" s="6">
        <f>VLOOKUP(A6090,Cafe_sales!$A$1:$O$10001,10,FALSE)</f>
        <v>2</v>
      </c>
      <c r="D6090" s="10">
        <f>VLOOKUP(A6090,Cafe_sales!$A$1:$O$10001,11,FALSE)</f>
        <v>1</v>
      </c>
      <c r="E6090" s="6">
        <f>VLOOKUP(A6090,Cafe_sales!$A$1:$O$10001,12,FALSE)</f>
        <v>2</v>
      </c>
      <c r="F6090" t="str">
        <f>VLOOKUP(A6090,Cafe_sales!$A$1:$O$10001,13,FALSE)</f>
        <v>Cash</v>
      </c>
      <c r="G6090" t="str">
        <f>VLOOKUP(A6090,Cafe_sales!$A$1:$O$10001,14,FALSE)</f>
        <v>In-store</v>
      </c>
      <c r="H6090" s="8">
        <f>VLOOKUP(A6090,Cafe_sales!$A$1:$O$10001,15,FALSE)</f>
        <v>45267</v>
      </c>
    </row>
    <row r="6091" spans="1:8" x14ac:dyDescent="0.35">
      <c r="A6091" t="s">
        <v>6491</v>
      </c>
      <c r="B6091" t="str">
        <f>VLOOKUP(A6091,Cafe_sales!$A$1:$O$10001,9,FALSE)</f>
        <v>Smoothie</v>
      </c>
      <c r="C6091" s="6">
        <f>VLOOKUP(A6091,Cafe_sales!$A$1:$O$10001,10,FALSE)</f>
        <v>2</v>
      </c>
      <c r="D6091" s="10">
        <f>VLOOKUP(A6091,Cafe_sales!$A$1:$O$10001,11,FALSE)</f>
        <v>4</v>
      </c>
      <c r="E6091" s="6">
        <f>VLOOKUP(A6091,Cafe_sales!$A$1:$O$10001,12,FALSE)</f>
        <v>8</v>
      </c>
      <c r="F6091" t="str">
        <f>VLOOKUP(A6091,Cafe_sales!$A$1:$O$10001,13,FALSE)</f>
        <v>Default mode</v>
      </c>
      <c r="G6091" t="str">
        <f>VLOOKUP(A6091,Cafe_sales!$A$1:$O$10001,14,FALSE)</f>
        <v>UNKNOWN</v>
      </c>
      <c r="H6091" s="8">
        <f>VLOOKUP(A6091,Cafe_sales!$A$1:$O$10001,15,FALSE)</f>
        <v>45171</v>
      </c>
    </row>
    <row r="6092" spans="1:8" hidden="1" x14ac:dyDescent="0.35">
      <c r="A6092" t="s">
        <v>722</v>
      </c>
      <c r="B6092" t="str">
        <f>VLOOKUP(A6092,Cafe_sales!$A$1:$O$10001,9,FALSE)</f>
        <v>UNKNOWN</v>
      </c>
      <c r="C6092">
        <f>VLOOKUP(A6092,Cafe_sales!$A$1:$O$10001,10,FALSE)</f>
        <v>1</v>
      </c>
      <c r="D6092">
        <f>VLOOKUP(A6092,Cafe_sales!$A$1:$O$10001,11,FALSE)</f>
        <v>2</v>
      </c>
      <c r="E6092">
        <f>VLOOKUP(A6092,Cafe_sales!$A$1:$O$10001,12,FALSE)</f>
        <v>2</v>
      </c>
      <c r="F6092" t="str">
        <f>VLOOKUP(A6092,Cafe_sales!$A$1:$O$10001,13,FALSE)</f>
        <v>Digital Wallet</v>
      </c>
      <c r="G6092" t="str">
        <f>VLOOKUP(A6092,Cafe_sales!$A$1:$O$10001,14,FALSE)</f>
        <v>Takeaway</v>
      </c>
      <c r="H6092" s="1">
        <f>VLOOKUP(A6092,Cafe_sales!$A$1:$O$10001,15,FALSE)</f>
        <v>44995</v>
      </c>
    </row>
    <row r="6093" spans="1:8" x14ac:dyDescent="0.35">
      <c r="A6093" t="s">
        <v>2926</v>
      </c>
      <c r="B6093" t="str">
        <f>VLOOKUP(A6093,Cafe_sales!$A$1:$O$10001,9,FALSE)</f>
        <v>Cake</v>
      </c>
      <c r="C6093" s="6">
        <f>VLOOKUP(A6093,Cafe_sales!$A$1:$O$10001,10,FALSE)</f>
        <v>1</v>
      </c>
      <c r="D6093" s="10">
        <f>VLOOKUP(A6093,Cafe_sales!$A$1:$O$10001,11,FALSE)</f>
        <v>3</v>
      </c>
      <c r="E6093" s="6">
        <f>VLOOKUP(A6093,Cafe_sales!$A$1:$O$10001,12,FALSE)</f>
        <v>3</v>
      </c>
      <c r="F6093" t="str">
        <f>VLOOKUP(A6093,Cafe_sales!$A$1:$O$10001,13,FALSE)</f>
        <v>UNKNOWN</v>
      </c>
      <c r="G6093" t="str">
        <f>VLOOKUP(A6093,Cafe_sales!$A$1:$O$10001,14,FALSE)</f>
        <v>UNKNOWN</v>
      </c>
      <c r="H6093" s="8">
        <f>VLOOKUP(A6093,Cafe_sales!$A$1:$O$10001,15,FALSE)</f>
        <v>45221</v>
      </c>
    </row>
    <row r="6094" spans="1:8" x14ac:dyDescent="0.35">
      <c r="A6094" t="s">
        <v>3468</v>
      </c>
      <c r="B6094" t="str">
        <f>VLOOKUP(A6094,Cafe_sales!$A$1:$O$10001,9,FALSE)</f>
        <v>Juice</v>
      </c>
      <c r="C6094" s="6">
        <f>VLOOKUP(A6094,Cafe_sales!$A$1:$O$10001,10,FALSE)</f>
        <v>4</v>
      </c>
      <c r="D6094" s="10">
        <f>VLOOKUP(A6094,Cafe_sales!$A$1:$O$10001,11,FALSE)</f>
        <v>3</v>
      </c>
      <c r="E6094" s="6">
        <f>VLOOKUP(A6094,Cafe_sales!$A$1:$O$10001,12,FALSE)</f>
        <v>12</v>
      </c>
      <c r="F6094" t="str">
        <f>VLOOKUP(A6094,Cafe_sales!$A$1:$O$10001,13,FALSE)</f>
        <v>Credit Card</v>
      </c>
      <c r="G6094" t="str">
        <f>VLOOKUP(A6094,Cafe_sales!$A$1:$O$10001,14,FALSE)</f>
        <v>UNKNOWN</v>
      </c>
      <c r="H6094" s="8">
        <f>VLOOKUP(A6094,Cafe_sales!$A$1:$O$10001,15,FALSE)</f>
        <v>45026</v>
      </c>
    </row>
    <row r="6095" spans="1:8" hidden="1" x14ac:dyDescent="0.35">
      <c r="A6095" t="s">
        <v>4290</v>
      </c>
      <c r="B6095" t="str">
        <f>VLOOKUP(A6095,Cafe_sales!$A$1:$O$10001,9,FALSE)</f>
        <v>Juice</v>
      </c>
      <c r="C6095">
        <f>VLOOKUP(A6095,Cafe_sales!$A$1:$O$10001,10,FALSE)</f>
        <v>5</v>
      </c>
      <c r="D6095">
        <f>VLOOKUP(A6095,Cafe_sales!$A$1:$O$10001,11,FALSE)</f>
        <v>3</v>
      </c>
      <c r="E6095">
        <f>VLOOKUP(A6095,Cafe_sales!$A$1:$O$10001,12,FALSE)</f>
        <v>15</v>
      </c>
      <c r="F6095" t="str">
        <f>VLOOKUP(A6095,Cafe_sales!$A$1:$O$10001,13,FALSE)</f>
        <v>Credit Card</v>
      </c>
      <c r="G6095" t="str">
        <f>VLOOKUP(A6095,Cafe_sales!$A$1:$O$10001,14,FALSE)</f>
        <v>Takeaway</v>
      </c>
      <c r="H6095" s="1">
        <f>VLOOKUP(A6095,Cafe_sales!$A$1:$O$10001,15,FALSE)</f>
        <v>45229</v>
      </c>
    </row>
    <row r="6096" spans="1:8" hidden="1" x14ac:dyDescent="0.35">
      <c r="A6096" t="s">
        <v>8196</v>
      </c>
      <c r="B6096" t="str">
        <f>VLOOKUP(A6096,Cafe_sales!$A$1:$O$10001,9,FALSE)</f>
        <v>Salad</v>
      </c>
      <c r="C6096">
        <f>VLOOKUP(A6096,Cafe_sales!$A$1:$O$10001,10,FALSE)</f>
        <v>2</v>
      </c>
      <c r="D6096">
        <f>VLOOKUP(A6096,Cafe_sales!$A$1:$O$10001,11,FALSE)</f>
        <v>5</v>
      </c>
      <c r="E6096">
        <f>VLOOKUP(A6096,Cafe_sales!$A$1:$O$10001,12,FALSE)</f>
        <v>10</v>
      </c>
      <c r="F6096" t="str">
        <f>VLOOKUP(A6096,Cafe_sales!$A$1:$O$10001,13,FALSE)</f>
        <v>Credit Card</v>
      </c>
      <c r="G6096" t="str">
        <f>VLOOKUP(A6096,Cafe_sales!$A$1:$O$10001,14,FALSE)</f>
        <v>Takeaway</v>
      </c>
      <c r="H6096" s="1">
        <f>VLOOKUP(A6096,Cafe_sales!$A$1:$O$10001,15,FALSE)</f>
        <v>45240</v>
      </c>
    </row>
    <row r="6097" spans="1:8" x14ac:dyDescent="0.35">
      <c r="A6097" t="s">
        <v>885</v>
      </c>
      <c r="B6097" t="str">
        <f>VLOOKUP(A6097,Cafe_sales!$A$1:$O$10001,9,FALSE)</f>
        <v>Tea</v>
      </c>
      <c r="C6097" s="6">
        <f>VLOOKUP(A6097,Cafe_sales!$A$1:$O$10001,10,FALSE)</f>
        <v>5</v>
      </c>
      <c r="D6097" s="10">
        <f>VLOOKUP(A6097,Cafe_sales!$A$1:$O$10001,11,FALSE)</f>
        <v>1.5</v>
      </c>
      <c r="E6097" s="6">
        <f>VLOOKUP(A6097,Cafe_sales!$A$1:$O$10001,12,FALSE)</f>
        <v>7.5</v>
      </c>
      <c r="F6097" t="str">
        <f>VLOOKUP(A6097,Cafe_sales!$A$1:$O$10001,13,FALSE)</f>
        <v>Credit Card</v>
      </c>
      <c r="G6097" t="str">
        <f>VLOOKUP(A6097,Cafe_sales!$A$1:$O$10001,14,FALSE)</f>
        <v>UNKNOWN</v>
      </c>
      <c r="H6097" s="8">
        <f>VLOOKUP(A6097,Cafe_sales!$A$1:$O$10001,15,FALSE)</f>
        <v>45008</v>
      </c>
    </row>
    <row r="6098" spans="1:8" x14ac:dyDescent="0.35">
      <c r="A6098" t="s">
        <v>6924</v>
      </c>
      <c r="B6098" t="str">
        <f>VLOOKUP(A6098,Cafe_sales!$A$1:$O$10001,9,FALSE)</f>
        <v>Cake</v>
      </c>
      <c r="C6098" s="6">
        <f>VLOOKUP(A6098,Cafe_sales!$A$1:$O$10001,10,FALSE)</f>
        <v>2</v>
      </c>
      <c r="D6098" s="10">
        <f>VLOOKUP(A6098,Cafe_sales!$A$1:$O$10001,11,FALSE)</f>
        <v>3</v>
      </c>
      <c r="E6098" s="6">
        <f>VLOOKUP(A6098,Cafe_sales!$A$1:$O$10001,12,FALSE)</f>
        <v>6</v>
      </c>
      <c r="F6098" t="str">
        <f>VLOOKUP(A6098,Cafe_sales!$A$1:$O$10001,13,FALSE)</f>
        <v>UNKNOWN</v>
      </c>
      <c r="G6098" t="str">
        <f>VLOOKUP(A6098,Cafe_sales!$A$1:$O$10001,14,FALSE)</f>
        <v>In-store</v>
      </c>
      <c r="H6098" s="8">
        <f>VLOOKUP(A6098,Cafe_sales!$A$1:$O$10001,15,FALSE)</f>
        <v>45178</v>
      </c>
    </row>
    <row r="6099" spans="1:8" x14ac:dyDescent="0.35">
      <c r="A6099" t="s">
        <v>1955</v>
      </c>
      <c r="B6099" t="str">
        <f>VLOOKUP(A6099,Cafe_sales!$A$1:$O$10001,9,FALSE)</f>
        <v>Smoothie</v>
      </c>
      <c r="C6099" s="6">
        <f>VLOOKUP(A6099,Cafe_sales!$A$1:$O$10001,10,FALSE)</f>
        <v>2</v>
      </c>
      <c r="D6099" s="10">
        <f>VLOOKUP(A6099,Cafe_sales!$A$1:$O$10001,11,FALSE)</f>
        <v>4</v>
      </c>
      <c r="E6099" s="6">
        <f>VLOOKUP(A6099,Cafe_sales!$A$1:$O$10001,12,FALSE)</f>
        <v>8</v>
      </c>
      <c r="F6099" t="str">
        <f>VLOOKUP(A6099,Cafe_sales!$A$1:$O$10001,13,FALSE)</f>
        <v>Cash</v>
      </c>
      <c r="G6099" t="str">
        <f>VLOOKUP(A6099,Cafe_sales!$A$1:$O$10001,14,FALSE)</f>
        <v>UNKNOWN</v>
      </c>
      <c r="H6099" s="8">
        <f>VLOOKUP(A6099,Cafe_sales!$A$1:$O$10001,15,FALSE)</f>
        <v>45060</v>
      </c>
    </row>
    <row r="6100" spans="1:8" x14ac:dyDescent="0.35">
      <c r="A6100" t="s">
        <v>6556</v>
      </c>
      <c r="B6100" t="str">
        <f>VLOOKUP(A6100,Cafe_sales!$A$1:$O$10001,9,FALSE)</f>
        <v>Smoothie</v>
      </c>
      <c r="C6100" s="6">
        <f>VLOOKUP(A6100,Cafe_sales!$A$1:$O$10001,10,FALSE)</f>
        <v>1</v>
      </c>
      <c r="D6100" s="10">
        <f>VLOOKUP(A6100,Cafe_sales!$A$1:$O$10001,11,FALSE)</f>
        <v>4</v>
      </c>
      <c r="E6100" s="6">
        <f>VLOOKUP(A6100,Cafe_sales!$A$1:$O$10001,12,FALSE)</f>
        <v>4</v>
      </c>
      <c r="F6100" t="str">
        <f>VLOOKUP(A6100,Cafe_sales!$A$1:$O$10001,13,FALSE)</f>
        <v>Cash</v>
      </c>
      <c r="G6100" t="str">
        <f>VLOOKUP(A6100,Cafe_sales!$A$1:$O$10001,14,FALSE)</f>
        <v>In-store</v>
      </c>
      <c r="H6100" s="8">
        <f>VLOOKUP(A6100,Cafe_sales!$A$1:$O$10001,15,FALSE)</f>
        <v>45118</v>
      </c>
    </row>
    <row r="6101" spans="1:8" hidden="1" x14ac:dyDescent="0.35">
      <c r="A6101" t="s">
        <v>3799</v>
      </c>
      <c r="B6101" t="str">
        <f>VLOOKUP(A6101,Cafe_sales!$A$1:$O$10001,9,FALSE)</f>
        <v>Coffee</v>
      </c>
      <c r="C6101">
        <f>VLOOKUP(A6101,Cafe_sales!$A$1:$O$10001,10,FALSE)</f>
        <v>5</v>
      </c>
      <c r="D6101">
        <f>VLOOKUP(A6101,Cafe_sales!$A$1:$O$10001,11,FALSE)</f>
        <v>2</v>
      </c>
      <c r="E6101">
        <f>VLOOKUP(A6101,Cafe_sales!$A$1:$O$10001,12,FALSE)</f>
        <v>10</v>
      </c>
      <c r="F6101" t="str">
        <f>VLOOKUP(A6101,Cafe_sales!$A$1:$O$10001,13,FALSE)</f>
        <v>Cash</v>
      </c>
      <c r="G6101" t="str">
        <f>VLOOKUP(A6101,Cafe_sales!$A$1:$O$10001,14,FALSE)</f>
        <v>Takeaway</v>
      </c>
      <c r="H6101" s="1">
        <f>VLOOKUP(A6101,Cafe_sales!$A$1:$O$10001,15,FALSE)</f>
        <v>44979</v>
      </c>
    </row>
    <row r="6102" spans="1:8" hidden="1" x14ac:dyDescent="0.35">
      <c r="A6102" t="s">
        <v>1670</v>
      </c>
      <c r="B6102" t="str">
        <f>VLOOKUP(A6102,Cafe_sales!$A$1:$O$10001,9,FALSE)</f>
        <v>Cake</v>
      </c>
      <c r="C6102">
        <f>VLOOKUP(A6102,Cafe_sales!$A$1:$O$10001,10,FALSE)</f>
        <v>5</v>
      </c>
      <c r="D6102">
        <f>VLOOKUP(A6102,Cafe_sales!$A$1:$O$10001,11,FALSE)</f>
        <v>3</v>
      </c>
      <c r="E6102">
        <f>VLOOKUP(A6102,Cafe_sales!$A$1:$O$10001,12,FALSE)</f>
        <v>15</v>
      </c>
      <c r="F6102" t="str">
        <f>VLOOKUP(A6102,Cafe_sales!$A$1:$O$10001,13,FALSE)</f>
        <v>UNKNOWN</v>
      </c>
      <c r="G6102" t="str">
        <f>VLOOKUP(A6102,Cafe_sales!$A$1:$O$10001,14,FALSE)</f>
        <v>Takeaway</v>
      </c>
      <c r="H6102" s="1">
        <f>VLOOKUP(A6102,Cafe_sales!$A$1:$O$10001,15,FALSE)</f>
        <v>45175</v>
      </c>
    </row>
    <row r="6103" spans="1:8" x14ac:dyDescent="0.35">
      <c r="A6103" t="s">
        <v>7093</v>
      </c>
      <c r="B6103" t="str">
        <f>VLOOKUP(A6103,Cafe_sales!$A$1:$O$10001,9,FALSE)</f>
        <v>Smoothie</v>
      </c>
      <c r="C6103" s="6">
        <f>VLOOKUP(A6103,Cafe_sales!$A$1:$O$10001,10,FALSE)</f>
        <v>4</v>
      </c>
      <c r="D6103" s="10">
        <f>VLOOKUP(A6103,Cafe_sales!$A$1:$O$10001,11,FALSE)</f>
        <v>4</v>
      </c>
      <c r="E6103" s="6">
        <f>VLOOKUP(A6103,Cafe_sales!$A$1:$O$10001,12,FALSE)</f>
        <v>16</v>
      </c>
      <c r="F6103" t="str">
        <f>VLOOKUP(A6103,Cafe_sales!$A$1:$O$10001,13,FALSE)</f>
        <v>Digital Wallet</v>
      </c>
      <c r="G6103" t="str">
        <f>VLOOKUP(A6103,Cafe_sales!$A$1:$O$10001,14,FALSE)</f>
        <v>In-store</v>
      </c>
      <c r="H6103" s="8">
        <f>VLOOKUP(A6103,Cafe_sales!$A$1:$O$10001,15,FALSE)</f>
        <v>45099</v>
      </c>
    </row>
    <row r="6104" spans="1:8" x14ac:dyDescent="0.35">
      <c r="A6104" t="s">
        <v>5617</v>
      </c>
      <c r="B6104" t="str">
        <f>VLOOKUP(A6104,Cafe_sales!$A$1:$O$10001,9,FALSE)</f>
        <v>Coffee</v>
      </c>
      <c r="C6104" s="6">
        <f>VLOOKUP(A6104,Cafe_sales!$A$1:$O$10001,10,FALSE)</f>
        <v>1</v>
      </c>
      <c r="D6104" s="10">
        <f>VLOOKUP(A6104,Cafe_sales!$A$1:$O$10001,11,FALSE)</f>
        <v>2</v>
      </c>
      <c r="E6104" s="6">
        <f>VLOOKUP(A6104,Cafe_sales!$A$1:$O$10001,12,FALSE)</f>
        <v>2</v>
      </c>
      <c r="F6104" t="str">
        <f>VLOOKUP(A6104,Cafe_sales!$A$1:$O$10001,13,FALSE)</f>
        <v>Digital Wallet</v>
      </c>
      <c r="G6104" t="str">
        <f>VLOOKUP(A6104,Cafe_sales!$A$1:$O$10001,14,FALSE)</f>
        <v>UNKNOWN</v>
      </c>
      <c r="H6104" s="8">
        <f>VLOOKUP(A6104,Cafe_sales!$A$1:$O$10001,15,FALSE)</f>
        <v>45157</v>
      </c>
    </row>
    <row r="6105" spans="1:8" x14ac:dyDescent="0.35">
      <c r="A6105" t="s">
        <v>7442</v>
      </c>
      <c r="B6105" t="str">
        <f>VLOOKUP(A6105,Cafe_sales!$A$1:$O$10001,9,FALSE)</f>
        <v>Juice</v>
      </c>
      <c r="C6105" s="6">
        <f>VLOOKUP(A6105,Cafe_sales!$A$1:$O$10001,10,FALSE)</f>
        <v>5</v>
      </c>
      <c r="D6105" s="10">
        <f>VLOOKUP(A6105,Cafe_sales!$A$1:$O$10001,11,FALSE)</f>
        <v>3</v>
      </c>
      <c r="E6105" s="6">
        <f>VLOOKUP(A6105,Cafe_sales!$A$1:$O$10001,12,FALSE)</f>
        <v>15</v>
      </c>
      <c r="F6105" t="str">
        <f>VLOOKUP(A6105,Cafe_sales!$A$1:$O$10001,13,FALSE)</f>
        <v>Credit Card</v>
      </c>
      <c r="G6105" t="str">
        <f>VLOOKUP(A6105,Cafe_sales!$A$1:$O$10001,14,FALSE)</f>
        <v>UNKNOWN</v>
      </c>
      <c r="H6105" s="8">
        <f>VLOOKUP(A6105,Cafe_sales!$A$1:$O$10001,15,FALSE)</f>
        <v>44968</v>
      </c>
    </row>
    <row r="6106" spans="1:8" x14ac:dyDescent="0.35">
      <c r="A6106" t="s">
        <v>9562</v>
      </c>
      <c r="B6106" t="str">
        <f>VLOOKUP(A6106,Cafe_sales!$A$1:$O$10001,9,FALSE)</f>
        <v>Salad</v>
      </c>
      <c r="C6106" s="6">
        <f>VLOOKUP(A6106,Cafe_sales!$A$1:$O$10001,10,FALSE)</f>
        <v>3</v>
      </c>
      <c r="D6106" s="10">
        <f>VLOOKUP(A6106,Cafe_sales!$A$1:$O$10001,11,FALSE)</f>
        <v>5</v>
      </c>
      <c r="E6106" s="6">
        <f>VLOOKUP(A6106,Cafe_sales!$A$1:$O$10001,12,FALSE)</f>
        <v>15</v>
      </c>
      <c r="F6106" t="str">
        <f>VLOOKUP(A6106,Cafe_sales!$A$1:$O$10001,13,FALSE)</f>
        <v>Digital Wallet</v>
      </c>
      <c r="G6106" t="str">
        <f>VLOOKUP(A6106,Cafe_sales!$A$1:$O$10001,14,FALSE)</f>
        <v>UNKNOWN</v>
      </c>
      <c r="H6106" s="8">
        <f>VLOOKUP(A6106,Cafe_sales!$A$1:$O$10001,15,FALSE)</f>
        <v>44975</v>
      </c>
    </row>
    <row r="6107" spans="1:8" x14ac:dyDescent="0.35">
      <c r="A6107" t="s">
        <v>255</v>
      </c>
      <c r="B6107" t="str">
        <f>VLOOKUP(A6107,Cafe_sales!$A$1:$O$10001,9,FALSE)</f>
        <v>Tea</v>
      </c>
      <c r="C6107" s="6">
        <f>VLOOKUP(A6107,Cafe_sales!$A$1:$O$10001,10,FALSE)</f>
        <v>3</v>
      </c>
      <c r="D6107" s="10">
        <f>VLOOKUP(A6107,Cafe_sales!$A$1:$O$10001,11,FALSE)</f>
        <v>1.5</v>
      </c>
      <c r="E6107" s="6">
        <f>VLOOKUP(A6107,Cafe_sales!$A$1:$O$10001,12,FALSE)</f>
        <v>4.5</v>
      </c>
      <c r="F6107" t="str">
        <f>VLOOKUP(A6107,Cafe_sales!$A$1:$O$10001,13,FALSE)</f>
        <v>Cash</v>
      </c>
      <c r="G6107" t="str">
        <f>VLOOKUP(A6107,Cafe_sales!$A$1:$O$10001,14,FALSE)</f>
        <v>UNKNOWN</v>
      </c>
      <c r="H6107" s="8">
        <f>VLOOKUP(A6107,Cafe_sales!$A$1:$O$10001,15,FALSE)</f>
        <v>45199</v>
      </c>
    </row>
    <row r="6108" spans="1:8" hidden="1" x14ac:dyDescent="0.35">
      <c r="A6108" t="s">
        <v>1081</v>
      </c>
      <c r="B6108" t="str">
        <f>VLOOKUP(A6108,Cafe_sales!$A$1:$O$10001,9,FALSE)</f>
        <v>Cake</v>
      </c>
      <c r="C6108">
        <f>VLOOKUP(A6108,Cafe_sales!$A$1:$O$10001,10,FALSE)</f>
        <v>1</v>
      </c>
      <c r="D6108">
        <f>VLOOKUP(A6108,Cafe_sales!$A$1:$O$10001,11,FALSE)</f>
        <v>3</v>
      </c>
      <c r="E6108">
        <f>VLOOKUP(A6108,Cafe_sales!$A$1:$O$10001,12,FALSE)</f>
        <v>3</v>
      </c>
      <c r="F6108" t="str">
        <f>VLOOKUP(A6108,Cafe_sales!$A$1:$O$10001,13,FALSE)</f>
        <v>Credit Card</v>
      </c>
      <c r="G6108" t="str">
        <f>VLOOKUP(A6108,Cafe_sales!$A$1:$O$10001,14,FALSE)</f>
        <v>Takeaway</v>
      </c>
      <c r="H6108" s="1">
        <f>VLOOKUP(A6108,Cafe_sales!$A$1:$O$10001,15,FALSE)</f>
        <v>45029</v>
      </c>
    </row>
    <row r="6109" spans="1:8" x14ac:dyDescent="0.35">
      <c r="A6109" t="s">
        <v>5798</v>
      </c>
      <c r="B6109" t="str">
        <f>VLOOKUP(A6109,Cafe_sales!$A$1:$O$10001,9,FALSE)</f>
        <v>Cookie</v>
      </c>
      <c r="C6109" s="6">
        <f>VLOOKUP(A6109,Cafe_sales!$A$1:$O$10001,10,FALSE)</f>
        <v>2</v>
      </c>
      <c r="D6109" s="10">
        <f>VLOOKUP(A6109,Cafe_sales!$A$1:$O$10001,11,FALSE)</f>
        <v>1</v>
      </c>
      <c r="E6109" s="6">
        <f>VLOOKUP(A6109,Cafe_sales!$A$1:$O$10001,12,FALSE)</f>
        <v>2</v>
      </c>
      <c r="F6109" t="str">
        <f>VLOOKUP(A6109,Cafe_sales!$A$1:$O$10001,13,FALSE)</f>
        <v>Default mode</v>
      </c>
      <c r="G6109" t="str">
        <f>VLOOKUP(A6109,Cafe_sales!$A$1:$O$10001,14,FALSE)</f>
        <v>In-store</v>
      </c>
      <c r="H6109" s="8">
        <f>VLOOKUP(A6109,Cafe_sales!$A$1:$O$10001,15,FALSE)</f>
        <v>44963</v>
      </c>
    </row>
    <row r="6110" spans="1:8" hidden="1" x14ac:dyDescent="0.35">
      <c r="A6110" t="s">
        <v>1515</v>
      </c>
      <c r="B6110" t="str">
        <f>VLOOKUP(A6110,Cafe_sales!$A$1:$O$10001,9,FALSE)</f>
        <v>Salad</v>
      </c>
      <c r="C6110">
        <f>VLOOKUP(A6110,Cafe_sales!$A$1:$O$10001,10,FALSE)</f>
        <v>5</v>
      </c>
      <c r="D6110">
        <f>VLOOKUP(A6110,Cafe_sales!$A$1:$O$10001,11,FALSE)</f>
        <v>5</v>
      </c>
      <c r="E6110">
        <f>VLOOKUP(A6110,Cafe_sales!$A$1:$O$10001,12,FALSE)</f>
        <v>25</v>
      </c>
      <c r="F6110" t="str">
        <f>VLOOKUP(A6110,Cafe_sales!$A$1:$O$10001,13,FALSE)</f>
        <v>Credit Card</v>
      </c>
      <c r="G6110" t="str">
        <f>VLOOKUP(A6110,Cafe_sales!$A$1:$O$10001,14,FALSE)</f>
        <v>Takeaway</v>
      </c>
      <c r="H6110" s="1">
        <f>VLOOKUP(A6110,Cafe_sales!$A$1:$O$10001,15,FALSE)</f>
        <v>45004</v>
      </c>
    </row>
    <row r="6111" spans="1:8" hidden="1" x14ac:dyDescent="0.35">
      <c r="A6111" t="s">
        <v>8174</v>
      </c>
      <c r="B6111" t="str">
        <f>VLOOKUP(A6111,Cafe_sales!$A$1:$O$10001,9,FALSE)</f>
        <v>Juice</v>
      </c>
      <c r="C6111">
        <f>VLOOKUP(A6111,Cafe_sales!$A$1:$O$10001,10,FALSE)</f>
        <v>2</v>
      </c>
      <c r="D6111">
        <f>VLOOKUP(A6111,Cafe_sales!$A$1:$O$10001,11,FALSE)</f>
        <v>3</v>
      </c>
      <c r="E6111">
        <f>VLOOKUP(A6111,Cafe_sales!$A$1:$O$10001,12,FALSE)</f>
        <v>6</v>
      </c>
      <c r="F6111" t="str">
        <f>VLOOKUP(A6111,Cafe_sales!$A$1:$O$10001,13,FALSE)</f>
        <v>Credit Card</v>
      </c>
      <c r="G6111" t="str">
        <f>VLOOKUP(A6111,Cafe_sales!$A$1:$O$10001,14,FALSE)</f>
        <v>Takeaway</v>
      </c>
      <c r="H6111" s="1">
        <f>VLOOKUP(A6111,Cafe_sales!$A$1:$O$10001,15,FALSE)</f>
        <v>45011</v>
      </c>
    </row>
    <row r="6112" spans="1:8" x14ac:dyDescent="0.35">
      <c r="A6112" t="s">
        <v>2845</v>
      </c>
      <c r="B6112" t="str">
        <f>VLOOKUP(A6112,Cafe_sales!$A$1:$O$10001,9,FALSE)</f>
        <v>Salad</v>
      </c>
      <c r="C6112" s="6">
        <f>VLOOKUP(A6112,Cafe_sales!$A$1:$O$10001,10,FALSE)</f>
        <v>4</v>
      </c>
      <c r="D6112" s="10">
        <f>VLOOKUP(A6112,Cafe_sales!$A$1:$O$10001,11,FALSE)</f>
        <v>5</v>
      </c>
      <c r="E6112" s="6">
        <f>VLOOKUP(A6112,Cafe_sales!$A$1:$O$10001,12,FALSE)</f>
        <v>20</v>
      </c>
      <c r="F6112" t="str">
        <f>VLOOKUP(A6112,Cafe_sales!$A$1:$O$10001,13,FALSE)</f>
        <v>Cash</v>
      </c>
      <c r="G6112" t="str">
        <f>VLOOKUP(A6112,Cafe_sales!$A$1:$O$10001,14,FALSE)</f>
        <v>UNKNOWN</v>
      </c>
      <c r="H6112" s="8">
        <f>VLOOKUP(A6112,Cafe_sales!$A$1:$O$10001,15,FALSE)</f>
        <v>45069</v>
      </c>
    </row>
    <row r="6113" spans="1:8" x14ac:dyDescent="0.35">
      <c r="A6113" t="s">
        <v>5345</v>
      </c>
      <c r="B6113" t="str">
        <f>VLOOKUP(A6113,Cafe_sales!$A$1:$O$10001,9,FALSE)</f>
        <v>Juice</v>
      </c>
      <c r="C6113" s="6">
        <f>VLOOKUP(A6113,Cafe_sales!$A$1:$O$10001,10,FALSE)</f>
        <v>4</v>
      </c>
      <c r="D6113" s="10">
        <f>VLOOKUP(A6113,Cafe_sales!$A$1:$O$10001,11,FALSE)</f>
        <v>3</v>
      </c>
      <c r="E6113" s="6">
        <f>VLOOKUP(A6113,Cafe_sales!$A$1:$O$10001,12,FALSE)</f>
        <v>12</v>
      </c>
      <c r="F6113" t="str">
        <f>VLOOKUP(A6113,Cafe_sales!$A$1:$O$10001,13,FALSE)</f>
        <v>Credit Card</v>
      </c>
      <c r="G6113" t="str">
        <f>VLOOKUP(A6113,Cafe_sales!$A$1:$O$10001,14,FALSE)</f>
        <v>In-store</v>
      </c>
      <c r="H6113" s="8">
        <f>VLOOKUP(A6113,Cafe_sales!$A$1:$O$10001,15,FALSE)</f>
        <v>44931</v>
      </c>
    </row>
    <row r="6114" spans="1:8" x14ac:dyDescent="0.35">
      <c r="A6114" t="s">
        <v>8673</v>
      </c>
      <c r="B6114" t="str">
        <f>VLOOKUP(A6114,Cafe_sales!$A$1:$O$10001,9,FALSE)</f>
        <v>Cake</v>
      </c>
      <c r="C6114" s="6">
        <f>VLOOKUP(A6114,Cafe_sales!$A$1:$O$10001,10,FALSE)</f>
        <v>2</v>
      </c>
      <c r="D6114" s="10">
        <f>VLOOKUP(A6114,Cafe_sales!$A$1:$O$10001,11,FALSE)</f>
        <v>3</v>
      </c>
      <c r="E6114" s="6">
        <f>VLOOKUP(A6114,Cafe_sales!$A$1:$O$10001,12,FALSE)</f>
        <v>6</v>
      </c>
      <c r="F6114" t="str">
        <f>VLOOKUP(A6114,Cafe_sales!$A$1:$O$10001,13,FALSE)</f>
        <v>Cash</v>
      </c>
      <c r="G6114" t="str">
        <f>VLOOKUP(A6114,Cafe_sales!$A$1:$O$10001,14,FALSE)</f>
        <v>UNKNOWN</v>
      </c>
      <c r="H6114" s="8">
        <f>VLOOKUP(A6114,Cafe_sales!$A$1:$O$10001,15,FALSE)</f>
        <v>45142</v>
      </c>
    </row>
    <row r="6115" spans="1:8" x14ac:dyDescent="0.35">
      <c r="A6115" t="s">
        <v>5780</v>
      </c>
      <c r="B6115" t="str">
        <f>VLOOKUP(A6115,Cafe_sales!$A$1:$O$10001,9,FALSE)</f>
        <v>Salad</v>
      </c>
      <c r="C6115" s="6">
        <f>VLOOKUP(A6115,Cafe_sales!$A$1:$O$10001,10,FALSE)</f>
        <v>5</v>
      </c>
      <c r="D6115" s="10">
        <f>VLOOKUP(A6115,Cafe_sales!$A$1:$O$10001,11,FALSE)</f>
        <v>5</v>
      </c>
      <c r="E6115" s="6">
        <f>VLOOKUP(A6115,Cafe_sales!$A$1:$O$10001,12,FALSE)</f>
        <v>25</v>
      </c>
      <c r="F6115" t="str">
        <f>VLOOKUP(A6115,Cafe_sales!$A$1:$O$10001,13,FALSE)</f>
        <v>Credit Card</v>
      </c>
      <c r="G6115" t="str">
        <f>VLOOKUP(A6115,Cafe_sales!$A$1:$O$10001,14,FALSE)</f>
        <v>In-store</v>
      </c>
      <c r="H6115" s="8">
        <f>VLOOKUP(A6115,Cafe_sales!$A$1:$O$10001,15,FALSE)</f>
        <v>45011</v>
      </c>
    </row>
    <row r="6116" spans="1:8" x14ac:dyDescent="0.35">
      <c r="A6116" t="s">
        <v>3457</v>
      </c>
      <c r="B6116" t="str">
        <f>VLOOKUP(A6116,Cafe_sales!$A$1:$O$10001,9,FALSE)</f>
        <v>UNKNOWN</v>
      </c>
      <c r="C6116" s="6">
        <f>VLOOKUP(A6116,Cafe_sales!$A$1:$O$10001,10,FALSE)</f>
        <v>1</v>
      </c>
      <c r="D6116" s="10">
        <f>VLOOKUP(A6116,Cafe_sales!$A$1:$O$10001,11,FALSE)</f>
        <v>2.9710365853658538</v>
      </c>
      <c r="E6116" s="6">
        <f>VLOOKUP(A6116,Cafe_sales!$A$1:$O$10001,12,FALSE)</f>
        <v>4</v>
      </c>
      <c r="F6116" t="str">
        <f>VLOOKUP(A6116,Cafe_sales!$A$1:$O$10001,13,FALSE)</f>
        <v>Credit Card</v>
      </c>
      <c r="G6116" t="str">
        <f>VLOOKUP(A6116,Cafe_sales!$A$1:$O$10001,14,FALSE)</f>
        <v>UNKNOWN</v>
      </c>
      <c r="H6116" s="8">
        <f>VLOOKUP(A6116,Cafe_sales!$A$1:$O$10001,15,FALSE)</f>
        <v>45272</v>
      </c>
    </row>
    <row r="6117" spans="1:8" hidden="1" x14ac:dyDescent="0.35">
      <c r="A6117" t="s">
        <v>5791</v>
      </c>
      <c r="B6117" t="str">
        <f>VLOOKUP(A6117,Cafe_sales!$A$1:$O$10001,9,FALSE)</f>
        <v>Salad</v>
      </c>
      <c r="C6117">
        <f>VLOOKUP(A6117,Cafe_sales!$A$1:$O$10001,10,FALSE)</f>
        <v>3</v>
      </c>
      <c r="D6117">
        <f>VLOOKUP(A6117,Cafe_sales!$A$1:$O$10001,11,FALSE)</f>
        <v>5</v>
      </c>
      <c r="E6117">
        <f>VLOOKUP(A6117,Cafe_sales!$A$1:$O$10001,12,FALSE)</f>
        <v>15</v>
      </c>
      <c r="F6117" t="str">
        <f>VLOOKUP(A6117,Cafe_sales!$A$1:$O$10001,13,FALSE)</f>
        <v>Cash</v>
      </c>
      <c r="G6117" t="str">
        <f>VLOOKUP(A6117,Cafe_sales!$A$1:$O$10001,14,FALSE)</f>
        <v>Cafe</v>
      </c>
      <c r="H6117" s="1">
        <f>VLOOKUP(A6117,Cafe_sales!$A$1:$O$10001,15,FALSE)</f>
        <v>44929</v>
      </c>
    </row>
    <row r="6118" spans="1:8" x14ac:dyDescent="0.35">
      <c r="A6118" t="s">
        <v>5442</v>
      </c>
      <c r="B6118" t="str">
        <f>VLOOKUP(A6118,Cafe_sales!$A$1:$O$10001,9,FALSE)</f>
        <v>Juice</v>
      </c>
      <c r="C6118" s="6">
        <f>VLOOKUP(A6118,Cafe_sales!$A$1:$O$10001,10,FALSE)</f>
        <v>1</v>
      </c>
      <c r="D6118" s="10">
        <f>VLOOKUP(A6118,Cafe_sales!$A$1:$O$10001,11,FALSE)</f>
        <v>3</v>
      </c>
      <c r="E6118" s="6">
        <f>VLOOKUP(A6118,Cafe_sales!$A$1:$O$10001,12,FALSE)</f>
        <v>3</v>
      </c>
      <c r="F6118" t="str">
        <f>VLOOKUP(A6118,Cafe_sales!$A$1:$O$10001,13,FALSE)</f>
        <v>Default mode</v>
      </c>
      <c r="G6118" t="str">
        <f>VLOOKUP(A6118,Cafe_sales!$A$1:$O$10001,14,FALSE)</f>
        <v>In-store</v>
      </c>
      <c r="H6118" s="8">
        <f>VLOOKUP(A6118,Cafe_sales!$A$1:$O$10001,15,FALSE)</f>
        <v>44927</v>
      </c>
    </row>
    <row r="6119" spans="1:8" hidden="1" x14ac:dyDescent="0.35">
      <c r="A6119" t="s">
        <v>198</v>
      </c>
      <c r="B6119" t="str">
        <f>VLOOKUP(A6119,Cafe_sales!$A$1:$O$10001,9,FALSE)</f>
        <v>Cookie</v>
      </c>
      <c r="C6119">
        <f>VLOOKUP(A6119,Cafe_sales!$A$1:$O$10001,10,FALSE)</f>
        <v>5</v>
      </c>
      <c r="D6119">
        <f>VLOOKUP(A6119,Cafe_sales!$A$1:$O$10001,11,FALSE)</f>
        <v>1</v>
      </c>
      <c r="E6119">
        <f>VLOOKUP(A6119,Cafe_sales!$A$1:$O$10001,12,FALSE)</f>
        <v>5</v>
      </c>
      <c r="F6119" t="str">
        <f>VLOOKUP(A6119,Cafe_sales!$A$1:$O$10001,13,FALSE)</f>
        <v>Credit Card</v>
      </c>
      <c r="G6119" t="str">
        <f>VLOOKUP(A6119,Cafe_sales!$A$1:$O$10001,14,FALSE)</f>
        <v>Takeaway</v>
      </c>
      <c r="H6119" s="1">
        <f>VLOOKUP(A6119,Cafe_sales!$A$1:$O$10001,15,FALSE)</f>
        <v>44927</v>
      </c>
    </row>
    <row r="6120" spans="1:8" x14ac:dyDescent="0.35">
      <c r="A6120" t="s">
        <v>881</v>
      </c>
      <c r="B6120" t="str">
        <f>VLOOKUP(A6120,Cafe_sales!$A$1:$O$10001,9,FALSE)</f>
        <v>Coffee</v>
      </c>
      <c r="C6120" s="6">
        <f>VLOOKUP(A6120,Cafe_sales!$A$1:$O$10001,10,FALSE)</f>
        <v>3</v>
      </c>
      <c r="D6120" s="10">
        <f>VLOOKUP(A6120,Cafe_sales!$A$1:$O$10001,11,FALSE)</f>
        <v>2</v>
      </c>
      <c r="E6120" s="6">
        <f>VLOOKUP(A6120,Cafe_sales!$A$1:$O$10001,12,FALSE)</f>
        <v>6</v>
      </c>
      <c r="F6120" t="str">
        <f>VLOOKUP(A6120,Cafe_sales!$A$1:$O$10001,13,FALSE)</f>
        <v>Digital Wallet</v>
      </c>
      <c r="G6120" t="str">
        <f>VLOOKUP(A6120,Cafe_sales!$A$1:$O$10001,14,FALSE)</f>
        <v>In-store</v>
      </c>
      <c r="H6120" s="8">
        <f>VLOOKUP(A6120,Cafe_sales!$A$1:$O$10001,15,FALSE)</f>
        <v>45028</v>
      </c>
    </row>
    <row r="6121" spans="1:8" x14ac:dyDescent="0.35">
      <c r="A6121" t="s">
        <v>8331</v>
      </c>
      <c r="B6121" t="str">
        <f>VLOOKUP(A6121,Cafe_sales!$A$1:$O$10001,9,FALSE)</f>
        <v>Tea</v>
      </c>
      <c r="C6121" s="6">
        <f>VLOOKUP(A6121,Cafe_sales!$A$1:$O$10001,10,FALSE)</f>
        <v>3</v>
      </c>
      <c r="D6121" s="10">
        <f>VLOOKUP(A6121,Cafe_sales!$A$1:$O$10001,11,FALSE)</f>
        <v>1.5</v>
      </c>
      <c r="E6121" s="6">
        <f>VLOOKUP(A6121,Cafe_sales!$A$1:$O$10001,12,FALSE)</f>
        <v>4.5</v>
      </c>
      <c r="F6121" t="str">
        <f>VLOOKUP(A6121,Cafe_sales!$A$1:$O$10001,13,FALSE)</f>
        <v>Cash</v>
      </c>
      <c r="G6121" t="str">
        <f>VLOOKUP(A6121,Cafe_sales!$A$1:$O$10001,14,FALSE)</f>
        <v>UNKNOWN</v>
      </c>
      <c r="H6121" s="8">
        <f>VLOOKUP(A6121,Cafe_sales!$A$1:$O$10001,15,FALSE)</f>
        <v>44932</v>
      </c>
    </row>
    <row r="6122" spans="1:8" hidden="1" x14ac:dyDescent="0.35">
      <c r="A6122" t="s">
        <v>1163</v>
      </c>
      <c r="B6122" t="str">
        <f>VLOOKUP(A6122,Cafe_sales!$A$1:$O$10001,9,FALSE)</f>
        <v>Tea</v>
      </c>
      <c r="C6122">
        <f>VLOOKUP(A6122,Cafe_sales!$A$1:$O$10001,10,FALSE)</f>
        <v>3</v>
      </c>
      <c r="D6122">
        <f>VLOOKUP(A6122,Cafe_sales!$A$1:$O$10001,11,FALSE)</f>
        <v>1.5</v>
      </c>
      <c r="E6122">
        <f>VLOOKUP(A6122,Cafe_sales!$A$1:$O$10001,12,FALSE)</f>
        <v>4.5</v>
      </c>
      <c r="F6122" t="str">
        <f>VLOOKUP(A6122,Cafe_sales!$A$1:$O$10001,13,FALSE)</f>
        <v>Default mode</v>
      </c>
      <c r="G6122" t="str">
        <f>VLOOKUP(A6122,Cafe_sales!$A$1:$O$10001,14,FALSE)</f>
        <v>Takeaway</v>
      </c>
      <c r="H6122" s="1">
        <f>VLOOKUP(A6122,Cafe_sales!$A$1:$O$10001,15,FALSE)</f>
        <v>45211</v>
      </c>
    </row>
    <row r="6123" spans="1:8" hidden="1" x14ac:dyDescent="0.35">
      <c r="A6123" t="s">
        <v>8911</v>
      </c>
      <c r="B6123" t="str">
        <f>VLOOKUP(A6123,Cafe_sales!$A$1:$O$10001,9,FALSE)</f>
        <v>UNKNOWN</v>
      </c>
      <c r="C6123">
        <f>VLOOKUP(A6123,Cafe_sales!$A$1:$O$10001,10,FALSE)</f>
        <v>5</v>
      </c>
      <c r="D6123">
        <f>VLOOKUP(A6123,Cafe_sales!$A$1:$O$10001,11,FALSE)</f>
        <v>2</v>
      </c>
      <c r="E6123">
        <f>VLOOKUP(A6123,Cafe_sales!$A$1:$O$10001,12,FALSE)</f>
        <v>10</v>
      </c>
      <c r="F6123" t="str">
        <f>VLOOKUP(A6123,Cafe_sales!$A$1:$O$10001,13,FALSE)</f>
        <v>Credit Card</v>
      </c>
      <c r="G6123" t="str">
        <f>VLOOKUP(A6123,Cafe_sales!$A$1:$O$10001,14,FALSE)</f>
        <v>Takeaway</v>
      </c>
      <c r="H6123" s="1">
        <f>VLOOKUP(A6123,Cafe_sales!$A$1:$O$10001,15,FALSE)</f>
        <v>45224</v>
      </c>
    </row>
    <row r="6124" spans="1:8" x14ac:dyDescent="0.35">
      <c r="A6124" t="s">
        <v>8397</v>
      </c>
      <c r="B6124" t="str">
        <f>VLOOKUP(A6124,Cafe_sales!$A$1:$O$10001,9,FALSE)</f>
        <v>Juice</v>
      </c>
      <c r="C6124" s="6">
        <f>VLOOKUP(A6124,Cafe_sales!$A$1:$O$10001,10,FALSE)</f>
        <v>5</v>
      </c>
      <c r="D6124" s="10">
        <f>VLOOKUP(A6124,Cafe_sales!$A$1:$O$10001,11,FALSE)</f>
        <v>3</v>
      </c>
      <c r="E6124" s="6">
        <f>VLOOKUP(A6124,Cafe_sales!$A$1:$O$10001,12,FALSE)</f>
        <v>15</v>
      </c>
      <c r="F6124" t="str">
        <f>VLOOKUP(A6124,Cafe_sales!$A$1:$O$10001,13,FALSE)</f>
        <v>Credit Card</v>
      </c>
      <c r="G6124" t="str">
        <f>VLOOKUP(A6124,Cafe_sales!$A$1:$O$10001,14,FALSE)</f>
        <v>UNKNOWN</v>
      </c>
      <c r="H6124" s="8">
        <f>VLOOKUP(A6124,Cafe_sales!$A$1:$O$10001,15,FALSE)</f>
        <v>44989</v>
      </c>
    </row>
    <row r="6125" spans="1:8" hidden="1" x14ac:dyDescent="0.35">
      <c r="A6125" t="s">
        <v>4280</v>
      </c>
      <c r="B6125" t="str">
        <f>VLOOKUP(A6125,Cafe_sales!$A$1:$O$10001,9,FALSE)</f>
        <v>Coffee</v>
      </c>
      <c r="C6125">
        <f>VLOOKUP(A6125,Cafe_sales!$A$1:$O$10001,10,FALSE)</f>
        <v>3.0331995622035755</v>
      </c>
      <c r="D6125">
        <f>VLOOKUP(A6125,Cafe_sales!$A$1:$O$10001,11,FALSE)</f>
        <v>2</v>
      </c>
      <c r="E6125">
        <f>VLOOKUP(A6125,Cafe_sales!$A$1:$O$10001,12,FALSE)</f>
        <v>6.0663991244071509</v>
      </c>
      <c r="F6125" t="str">
        <f>VLOOKUP(A6125,Cafe_sales!$A$1:$O$10001,13,FALSE)</f>
        <v>Digital Wallet</v>
      </c>
      <c r="G6125" t="str">
        <f>VLOOKUP(A6125,Cafe_sales!$A$1:$O$10001,14,FALSE)</f>
        <v>Takeaway</v>
      </c>
      <c r="H6125" s="1">
        <f>VLOOKUP(A6125,Cafe_sales!$A$1:$O$10001,15,FALSE)</f>
        <v>45187</v>
      </c>
    </row>
    <row r="6126" spans="1:8" x14ac:dyDescent="0.35">
      <c r="A6126" t="s">
        <v>3656</v>
      </c>
      <c r="B6126" t="str">
        <f>VLOOKUP(A6126,Cafe_sales!$A$1:$O$10001,9,FALSE)</f>
        <v>Juice</v>
      </c>
      <c r="C6126" s="6">
        <f>VLOOKUP(A6126,Cafe_sales!$A$1:$O$10001,10,FALSE)</f>
        <v>3</v>
      </c>
      <c r="D6126" s="10">
        <f>VLOOKUP(A6126,Cafe_sales!$A$1:$O$10001,11,FALSE)</f>
        <v>3</v>
      </c>
      <c r="E6126" s="6">
        <f>VLOOKUP(A6126,Cafe_sales!$A$1:$O$10001,12,FALSE)</f>
        <v>15</v>
      </c>
      <c r="F6126" t="str">
        <f>VLOOKUP(A6126,Cafe_sales!$A$1:$O$10001,13,FALSE)</f>
        <v>Default mode</v>
      </c>
      <c r="G6126" t="str">
        <f>VLOOKUP(A6126,Cafe_sales!$A$1:$O$10001,14,FALSE)</f>
        <v>In-store</v>
      </c>
      <c r="H6126" s="8">
        <f>VLOOKUP(A6126,Cafe_sales!$A$1:$O$10001,15,FALSE)</f>
        <v>45002</v>
      </c>
    </row>
    <row r="6127" spans="1:8" x14ac:dyDescent="0.35">
      <c r="A6127" t="s">
        <v>1916</v>
      </c>
      <c r="B6127" t="str">
        <f>VLOOKUP(A6127,Cafe_sales!$A$1:$O$10001,9,FALSE)</f>
        <v>Smoothie</v>
      </c>
      <c r="C6127" s="6">
        <f>VLOOKUP(A6127,Cafe_sales!$A$1:$O$10001,10,FALSE)</f>
        <v>5</v>
      </c>
      <c r="D6127" s="10">
        <f>VLOOKUP(A6127,Cafe_sales!$A$1:$O$10001,11,FALSE)</f>
        <v>4</v>
      </c>
      <c r="E6127" s="6">
        <f>VLOOKUP(A6127,Cafe_sales!$A$1:$O$10001,12,FALSE)</f>
        <v>20</v>
      </c>
      <c r="F6127" t="str">
        <f>VLOOKUP(A6127,Cafe_sales!$A$1:$O$10001,13,FALSE)</f>
        <v>Digital Wallet</v>
      </c>
      <c r="G6127" t="str">
        <f>VLOOKUP(A6127,Cafe_sales!$A$1:$O$10001,14,FALSE)</f>
        <v>UNKNOWN</v>
      </c>
      <c r="H6127" s="8">
        <f>VLOOKUP(A6127,Cafe_sales!$A$1:$O$10001,15,FALSE)</f>
        <v>44967</v>
      </c>
    </row>
    <row r="6128" spans="1:8" hidden="1" x14ac:dyDescent="0.35">
      <c r="A6128" t="s">
        <v>1269</v>
      </c>
      <c r="B6128" t="str">
        <f>VLOOKUP(A6128,Cafe_sales!$A$1:$O$10001,9,FALSE)</f>
        <v>Sandwich</v>
      </c>
      <c r="C6128">
        <f>VLOOKUP(A6128,Cafe_sales!$A$1:$O$10001,10,FALSE)</f>
        <v>4</v>
      </c>
      <c r="D6128">
        <f>VLOOKUP(A6128,Cafe_sales!$A$1:$O$10001,11,FALSE)</f>
        <v>4</v>
      </c>
      <c r="E6128">
        <f>VLOOKUP(A6128,Cafe_sales!$A$1:$O$10001,12,FALSE)</f>
        <v>16</v>
      </c>
      <c r="F6128" t="str">
        <f>VLOOKUP(A6128,Cafe_sales!$A$1:$O$10001,13,FALSE)</f>
        <v>Cash</v>
      </c>
      <c r="G6128" t="str">
        <f>VLOOKUP(A6128,Cafe_sales!$A$1:$O$10001,14,FALSE)</f>
        <v>Takeaway</v>
      </c>
      <c r="H6128" s="1">
        <f>VLOOKUP(A6128,Cafe_sales!$A$1:$O$10001,15,FALSE)</f>
        <v>45190</v>
      </c>
    </row>
    <row r="6129" spans="1:8" x14ac:dyDescent="0.35">
      <c r="A6129" t="s">
        <v>4976</v>
      </c>
      <c r="B6129" t="str">
        <f>VLOOKUP(A6129,Cafe_sales!$A$1:$O$10001,9,FALSE)</f>
        <v>Sandwich</v>
      </c>
      <c r="C6129" s="6">
        <f>VLOOKUP(A6129,Cafe_sales!$A$1:$O$10001,10,FALSE)</f>
        <v>1</v>
      </c>
      <c r="D6129" s="10">
        <f>VLOOKUP(A6129,Cafe_sales!$A$1:$O$10001,11,FALSE)</f>
        <v>4</v>
      </c>
      <c r="E6129" s="6">
        <f>VLOOKUP(A6129,Cafe_sales!$A$1:$O$10001,12,FALSE)</f>
        <v>4</v>
      </c>
      <c r="F6129" t="str">
        <f>VLOOKUP(A6129,Cafe_sales!$A$1:$O$10001,13,FALSE)</f>
        <v>Default mode</v>
      </c>
      <c r="G6129" t="str">
        <f>VLOOKUP(A6129,Cafe_sales!$A$1:$O$10001,14,FALSE)</f>
        <v>UNKNOWN</v>
      </c>
      <c r="H6129" s="8">
        <f>VLOOKUP(A6129,Cafe_sales!$A$1:$O$10001,15,FALSE)</f>
        <v>45012</v>
      </c>
    </row>
    <row r="6130" spans="1:8" hidden="1" x14ac:dyDescent="0.35">
      <c r="A6130" t="s">
        <v>5609</v>
      </c>
      <c r="B6130" t="str">
        <f>VLOOKUP(A6130,Cafe_sales!$A$1:$O$10001,9,FALSE)</f>
        <v>Tea</v>
      </c>
      <c r="C6130">
        <f>VLOOKUP(A6130,Cafe_sales!$A$1:$O$10001,10,FALSE)</f>
        <v>3</v>
      </c>
      <c r="D6130">
        <f>VLOOKUP(A6130,Cafe_sales!$A$1:$O$10001,11,FALSE)</f>
        <v>1.5</v>
      </c>
      <c r="E6130">
        <f>VLOOKUP(A6130,Cafe_sales!$A$1:$O$10001,12,FALSE)</f>
        <v>4.5</v>
      </c>
      <c r="F6130" t="str">
        <f>VLOOKUP(A6130,Cafe_sales!$A$1:$O$10001,13,FALSE)</f>
        <v>Cash</v>
      </c>
      <c r="G6130" t="str">
        <f>VLOOKUP(A6130,Cafe_sales!$A$1:$O$10001,14,FALSE)</f>
        <v>Takeaway</v>
      </c>
      <c r="H6130" s="1">
        <f>VLOOKUP(A6130,Cafe_sales!$A$1:$O$10001,15,FALSE)</f>
        <v>45255</v>
      </c>
    </row>
    <row r="6131" spans="1:8" x14ac:dyDescent="0.35">
      <c r="A6131" t="s">
        <v>3907</v>
      </c>
      <c r="B6131" t="str">
        <f>VLOOKUP(A6131,Cafe_sales!$A$1:$O$10001,9,FALSE)</f>
        <v>Juice</v>
      </c>
      <c r="C6131" s="6">
        <f>VLOOKUP(A6131,Cafe_sales!$A$1:$O$10001,10,FALSE)</f>
        <v>4</v>
      </c>
      <c r="D6131" s="10">
        <f>VLOOKUP(A6131,Cafe_sales!$A$1:$O$10001,11,FALSE)</f>
        <v>3</v>
      </c>
      <c r="E6131" s="6">
        <f>VLOOKUP(A6131,Cafe_sales!$A$1:$O$10001,12,FALSE)</f>
        <v>12</v>
      </c>
      <c r="F6131" t="str">
        <f>VLOOKUP(A6131,Cafe_sales!$A$1:$O$10001,13,FALSE)</f>
        <v>Cash</v>
      </c>
      <c r="G6131" t="str">
        <f>VLOOKUP(A6131,Cafe_sales!$A$1:$O$10001,14,FALSE)</f>
        <v>In-store</v>
      </c>
      <c r="H6131" s="8">
        <f>VLOOKUP(A6131,Cafe_sales!$A$1:$O$10001,15,FALSE)</f>
        <v>45027</v>
      </c>
    </row>
    <row r="6132" spans="1:8" x14ac:dyDescent="0.35">
      <c r="A6132" t="s">
        <v>9677</v>
      </c>
      <c r="B6132" t="str">
        <f>VLOOKUP(A6132,Cafe_sales!$A$1:$O$10001,9,FALSE)</f>
        <v>UNKNOWN</v>
      </c>
      <c r="C6132" s="6">
        <f>VLOOKUP(A6132,Cafe_sales!$A$1:$O$10001,10,FALSE)</f>
        <v>3</v>
      </c>
      <c r="D6132" s="10">
        <f>VLOOKUP(A6132,Cafe_sales!$A$1:$O$10001,11,FALSE)</f>
        <v>1.5</v>
      </c>
      <c r="E6132" s="6">
        <f>VLOOKUP(A6132,Cafe_sales!$A$1:$O$10001,12,FALSE)</f>
        <v>4.5</v>
      </c>
      <c r="F6132" t="str">
        <f>VLOOKUP(A6132,Cafe_sales!$A$1:$O$10001,13,FALSE)</f>
        <v>Default mode</v>
      </c>
      <c r="G6132" t="str">
        <f>VLOOKUP(A6132,Cafe_sales!$A$1:$O$10001,14,FALSE)</f>
        <v>In-store</v>
      </c>
      <c r="H6132" s="8">
        <f>VLOOKUP(A6132,Cafe_sales!$A$1:$O$10001,15,FALSE)</f>
        <v>45224</v>
      </c>
    </row>
    <row r="6133" spans="1:8" hidden="1" x14ac:dyDescent="0.35">
      <c r="A6133" t="s">
        <v>5766</v>
      </c>
      <c r="B6133" t="str">
        <f>VLOOKUP(A6133,Cafe_sales!$A$1:$O$10001,9,FALSE)</f>
        <v>UNKNOWN</v>
      </c>
      <c r="C6133">
        <f>VLOOKUP(A6133,Cafe_sales!$A$1:$O$10001,10,FALSE)</f>
        <v>5</v>
      </c>
      <c r="D6133">
        <f>VLOOKUP(A6133,Cafe_sales!$A$1:$O$10001,11,FALSE)</f>
        <v>4</v>
      </c>
      <c r="E6133">
        <f>VLOOKUP(A6133,Cafe_sales!$A$1:$O$10001,12,FALSE)</f>
        <v>20</v>
      </c>
      <c r="F6133" t="str">
        <f>VLOOKUP(A6133,Cafe_sales!$A$1:$O$10001,13,FALSE)</f>
        <v>Default mode</v>
      </c>
      <c r="G6133" t="str">
        <f>VLOOKUP(A6133,Cafe_sales!$A$1:$O$10001,14,FALSE)</f>
        <v>Takeaway</v>
      </c>
      <c r="H6133" s="1">
        <f>VLOOKUP(A6133,Cafe_sales!$A$1:$O$10001,15,FALSE)</f>
        <v>45282</v>
      </c>
    </row>
    <row r="6134" spans="1:8" x14ac:dyDescent="0.35">
      <c r="A6134" t="s">
        <v>2448</v>
      </c>
      <c r="B6134" t="str">
        <f>VLOOKUP(A6134,Cafe_sales!$A$1:$O$10001,9,FALSE)</f>
        <v>Sandwich</v>
      </c>
      <c r="C6134" s="6">
        <f>VLOOKUP(A6134,Cafe_sales!$A$1:$O$10001,10,FALSE)</f>
        <v>2</v>
      </c>
      <c r="D6134" s="10">
        <f>VLOOKUP(A6134,Cafe_sales!$A$1:$O$10001,11,FALSE)</f>
        <v>4</v>
      </c>
      <c r="E6134" s="6">
        <f>VLOOKUP(A6134,Cafe_sales!$A$1:$O$10001,12,FALSE)</f>
        <v>8</v>
      </c>
      <c r="F6134" t="str">
        <f>VLOOKUP(A6134,Cafe_sales!$A$1:$O$10001,13,FALSE)</f>
        <v>Credit Card</v>
      </c>
      <c r="G6134" t="str">
        <f>VLOOKUP(A6134,Cafe_sales!$A$1:$O$10001,14,FALSE)</f>
        <v>UNKNOWN</v>
      </c>
      <c r="H6134" s="8">
        <f>VLOOKUP(A6134,Cafe_sales!$A$1:$O$10001,15,FALSE)</f>
        <v>45002</v>
      </c>
    </row>
    <row r="6135" spans="1:8" hidden="1" x14ac:dyDescent="0.35">
      <c r="A6135" t="s">
        <v>8023</v>
      </c>
      <c r="B6135" t="str">
        <f>VLOOKUP(A6135,Cafe_sales!$A$1:$O$10001,9,FALSE)</f>
        <v>Juice</v>
      </c>
      <c r="C6135">
        <f>VLOOKUP(A6135,Cafe_sales!$A$1:$O$10001,10,FALSE)</f>
        <v>5</v>
      </c>
      <c r="D6135">
        <f>VLOOKUP(A6135,Cafe_sales!$A$1:$O$10001,11,FALSE)</f>
        <v>3</v>
      </c>
      <c r="E6135">
        <f>VLOOKUP(A6135,Cafe_sales!$A$1:$O$10001,12,FALSE)</f>
        <v>15</v>
      </c>
      <c r="F6135" t="str">
        <f>VLOOKUP(A6135,Cafe_sales!$A$1:$O$10001,13,FALSE)</f>
        <v>Cash</v>
      </c>
      <c r="G6135" t="str">
        <f>VLOOKUP(A6135,Cafe_sales!$A$1:$O$10001,14,FALSE)</f>
        <v>Takeaway</v>
      </c>
      <c r="H6135" s="1">
        <f>VLOOKUP(A6135,Cafe_sales!$A$1:$O$10001,15,FALSE)</f>
        <v>45081</v>
      </c>
    </row>
    <row r="6136" spans="1:8" x14ac:dyDescent="0.35">
      <c r="A6136" t="s">
        <v>4553</v>
      </c>
      <c r="B6136" t="str">
        <f>VLOOKUP(A6136,Cafe_sales!$A$1:$O$10001,9,FALSE)</f>
        <v>Salad</v>
      </c>
      <c r="C6136" s="6">
        <f>VLOOKUP(A6136,Cafe_sales!$A$1:$O$10001,10,FALSE)</f>
        <v>2</v>
      </c>
      <c r="D6136" s="10">
        <f>VLOOKUP(A6136,Cafe_sales!$A$1:$O$10001,11,FALSE)</f>
        <v>5</v>
      </c>
      <c r="E6136" s="6">
        <f>VLOOKUP(A6136,Cafe_sales!$A$1:$O$10001,12,FALSE)</f>
        <v>10</v>
      </c>
      <c r="F6136" t="str">
        <f>VLOOKUP(A6136,Cafe_sales!$A$1:$O$10001,13,FALSE)</f>
        <v>Default mode</v>
      </c>
      <c r="G6136" t="str">
        <f>VLOOKUP(A6136,Cafe_sales!$A$1:$O$10001,14,FALSE)</f>
        <v>UNKNOWN</v>
      </c>
      <c r="H6136" s="8">
        <f>VLOOKUP(A6136,Cafe_sales!$A$1:$O$10001,15,FALSE)</f>
        <v>45181</v>
      </c>
    </row>
    <row r="6137" spans="1:8" hidden="1" x14ac:dyDescent="0.35">
      <c r="A6137" t="s">
        <v>3747</v>
      </c>
      <c r="B6137" t="str">
        <f>VLOOKUP(A6137,Cafe_sales!$A$1:$O$10001,9,FALSE)</f>
        <v>Juice</v>
      </c>
      <c r="C6137">
        <f>VLOOKUP(A6137,Cafe_sales!$A$1:$O$10001,10,FALSE)</f>
        <v>3</v>
      </c>
      <c r="D6137">
        <f>VLOOKUP(A6137,Cafe_sales!$A$1:$O$10001,11,FALSE)</f>
        <v>3</v>
      </c>
      <c r="E6137">
        <f>VLOOKUP(A6137,Cafe_sales!$A$1:$O$10001,12,FALSE)</f>
        <v>9</v>
      </c>
      <c r="F6137" t="str">
        <f>VLOOKUP(A6137,Cafe_sales!$A$1:$O$10001,13,FALSE)</f>
        <v>Credit Card</v>
      </c>
      <c r="G6137" t="str">
        <f>VLOOKUP(A6137,Cafe_sales!$A$1:$O$10001,14,FALSE)</f>
        <v>Takeaway</v>
      </c>
      <c r="H6137" s="1">
        <f>VLOOKUP(A6137,Cafe_sales!$A$1:$O$10001,15,FALSE)</f>
        <v>45226</v>
      </c>
    </row>
    <row r="6138" spans="1:8" hidden="1" x14ac:dyDescent="0.35">
      <c r="A6138" t="s">
        <v>6720</v>
      </c>
      <c r="B6138" t="str">
        <f>VLOOKUP(A6138,Cafe_sales!$A$1:$O$10001,9,FALSE)</f>
        <v>Smoothie</v>
      </c>
      <c r="C6138">
        <f>VLOOKUP(A6138,Cafe_sales!$A$1:$O$10001,10,FALSE)</f>
        <v>2</v>
      </c>
      <c r="D6138">
        <f>VLOOKUP(A6138,Cafe_sales!$A$1:$O$10001,11,FALSE)</f>
        <v>4</v>
      </c>
      <c r="E6138">
        <f>VLOOKUP(A6138,Cafe_sales!$A$1:$O$10001,12,FALSE)</f>
        <v>8</v>
      </c>
      <c r="F6138" t="str">
        <f>VLOOKUP(A6138,Cafe_sales!$A$1:$O$10001,13,FALSE)</f>
        <v>Credit Card</v>
      </c>
      <c r="G6138" t="str">
        <f>VLOOKUP(A6138,Cafe_sales!$A$1:$O$10001,14,FALSE)</f>
        <v>Takeaway</v>
      </c>
      <c r="H6138" s="1">
        <f>VLOOKUP(A6138,Cafe_sales!$A$1:$O$10001,15,FALSE)</f>
        <v>45177</v>
      </c>
    </row>
    <row r="6139" spans="1:8" hidden="1" x14ac:dyDescent="0.35">
      <c r="A6139" t="s">
        <v>3609</v>
      </c>
      <c r="B6139" t="str">
        <f>VLOOKUP(A6139,Cafe_sales!$A$1:$O$10001,9,FALSE)</f>
        <v>Juice</v>
      </c>
      <c r="C6139">
        <f>VLOOKUP(A6139,Cafe_sales!$A$1:$O$10001,10,FALSE)</f>
        <v>2</v>
      </c>
      <c r="D6139">
        <f>VLOOKUP(A6139,Cafe_sales!$A$1:$O$10001,11,FALSE)</f>
        <v>1.5</v>
      </c>
      <c r="E6139">
        <f>VLOOKUP(A6139,Cafe_sales!$A$1:$O$10001,12,FALSE)</f>
        <v>3</v>
      </c>
      <c r="F6139" t="str">
        <f>VLOOKUP(A6139,Cafe_sales!$A$1:$O$10001,13,FALSE)</f>
        <v>Default mode</v>
      </c>
      <c r="G6139" t="str">
        <f>VLOOKUP(A6139,Cafe_sales!$A$1:$O$10001,14,FALSE)</f>
        <v>Takeaway</v>
      </c>
      <c r="H6139" s="1">
        <f>VLOOKUP(A6139,Cafe_sales!$A$1:$O$10001,15,FALSE)</f>
        <v>45227</v>
      </c>
    </row>
    <row r="6140" spans="1:8" x14ac:dyDescent="0.35">
      <c r="A6140" t="s">
        <v>7086</v>
      </c>
      <c r="B6140" t="str">
        <f>VLOOKUP(A6140,Cafe_sales!$A$1:$O$10001,9,FALSE)</f>
        <v>Salad</v>
      </c>
      <c r="C6140" s="6">
        <f>VLOOKUP(A6140,Cafe_sales!$A$1:$O$10001,10,FALSE)</f>
        <v>4</v>
      </c>
      <c r="D6140" s="10">
        <f>VLOOKUP(A6140,Cafe_sales!$A$1:$O$10001,11,FALSE)</f>
        <v>5</v>
      </c>
      <c r="E6140" s="6">
        <f>VLOOKUP(A6140,Cafe_sales!$A$1:$O$10001,12,FALSE)</f>
        <v>20</v>
      </c>
      <c r="F6140" t="str">
        <f>VLOOKUP(A6140,Cafe_sales!$A$1:$O$10001,13,FALSE)</f>
        <v>Digital Wallet</v>
      </c>
      <c r="G6140" t="str">
        <f>VLOOKUP(A6140,Cafe_sales!$A$1:$O$10001,14,FALSE)</f>
        <v>In-store</v>
      </c>
      <c r="H6140" s="8">
        <f>VLOOKUP(A6140,Cafe_sales!$A$1:$O$10001,15,FALSE)</f>
        <v>45015</v>
      </c>
    </row>
    <row r="6141" spans="1:8" x14ac:dyDescent="0.35">
      <c r="A6141" t="s">
        <v>4169</v>
      </c>
      <c r="B6141" t="str">
        <f>VLOOKUP(A6141,Cafe_sales!$A$1:$O$10001,9,FALSE)</f>
        <v>Juice</v>
      </c>
      <c r="C6141" s="6">
        <f>VLOOKUP(A6141,Cafe_sales!$A$1:$O$10001,10,FALSE)</f>
        <v>3</v>
      </c>
      <c r="D6141" s="10">
        <f>VLOOKUP(A6141,Cafe_sales!$A$1:$O$10001,11,FALSE)</f>
        <v>3</v>
      </c>
      <c r="E6141" s="6">
        <f>VLOOKUP(A6141,Cafe_sales!$A$1:$O$10001,12,FALSE)</f>
        <v>9</v>
      </c>
      <c r="F6141" t="str">
        <f>VLOOKUP(A6141,Cafe_sales!$A$1:$O$10001,13,FALSE)</f>
        <v>Credit Card</v>
      </c>
      <c r="G6141" t="str">
        <f>VLOOKUP(A6141,Cafe_sales!$A$1:$O$10001,14,FALSE)</f>
        <v>UNKNOWN</v>
      </c>
      <c r="H6141" s="8">
        <f>VLOOKUP(A6141,Cafe_sales!$A$1:$O$10001,15,FALSE)</f>
        <v>45059</v>
      </c>
    </row>
    <row r="6142" spans="1:8" x14ac:dyDescent="0.35">
      <c r="A6142" t="s">
        <v>9686</v>
      </c>
      <c r="B6142" t="str">
        <f>VLOOKUP(A6142,Cafe_sales!$A$1:$O$10001,9,FALSE)</f>
        <v>Coffee</v>
      </c>
      <c r="C6142" s="6">
        <f>VLOOKUP(A6142,Cafe_sales!$A$1:$O$10001,10,FALSE)</f>
        <v>1</v>
      </c>
      <c r="D6142" s="10">
        <f>VLOOKUP(A6142,Cafe_sales!$A$1:$O$10001,11,FALSE)</f>
        <v>2</v>
      </c>
      <c r="E6142" s="6">
        <f>VLOOKUP(A6142,Cafe_sales!$A$1:$O$10001,12,FALSE)</f>
        <v>2</v>
      </c>
      <c r="F6142" t="str">
        <f>VLOOKUP(A6142,Cafe_sales!$A$1:$O$10001,13,FALSE)</f>
        <v>Default mode</v>
      </c>
      <c r="G6142" t="str">
        <f>VLOOKUP(A6142,Cafe_sales!$A$1:$O$10001,14,FALSE)</f>
        <v>UNKNOWN</v>
      </c>
      <c r="H6142" s="8">
        <f>VLOOKUP(A6142,Cafe_sales!$A$1:$O$10001,15,FALSE)</f>
        <v>45127</v>
      </c>
    </row>
    <row r="6143" spans="1:8" x14ac:dyDescent="0.35">
      <c r="A6143" t="s">
        <v>5284</v>
      </c>
      <c r="B6143" t="str">
        <f>VLOOKUP(A6143,Cafe_sales!$A$1:$O$10001,9,FALSE)</f>
        <v>Juice</v>
      </c>
      <c r="C6143" s="6">
        <f>VLOOKUP(A6143,Cafe_sales!$A$1:$O$10001,10,FALSE)</f>
        <v>3</v>
      </c>
      <c r="D6143" s="10">
        <f>VLOOKUP(A6143,Cafe_sales!$A$1:$O$10001,11,FALSE)</f>
        <v>3</v>
      </c>
      <c r="E6143" s="6">
        <f>VLOOKUP(A6143,Cafe_sales!$A$1:$O$10001,12,FALSE)</f>
        <v>9</v>
      </c>
      <c r="F6143" t="str">
        <f>VLOOKUP(A6143,Cafe_sales!$A$1:$O$10001,13,FALSE)</f>
        <v>Digital Wallet</v>
      </c>
      <c r="G6143" t="str">
        <f>VLOOKUP(A6143,Cafe_sales!$A$1:$O$10001,14,FALSE)</f>
        <v>UNKNOWN</v>
      </c>
      <c r="H6143" s="8">
        <f>VLOOKUP(A6143,Cafe_sales!$A$1:$O$10001,15,FALSE)</f>
        <v>45212</v>
      </c>
    </row>
    <row r="6144" spans="1:8" x14ac:dyDescent="0.35">
      <c r="A6144" t="s">
        <v>3454</v>
      </c>
      <c r="B6144" t="str">
        <f>VLOOKUP(A6144,Cafe_sales!$A$1:$O$10001,9,FALSE)</f>
        <v>Cookie</v>
      </c>
      <c r="C6144" s="6">
        <f>VLOOKUP(A6144,Cafe_sales!$A$1:$O$10001,10,FALSE)</f>
        <v>5</v>
      </c>
      <c r="D6144" s="10">
        <f>VLOOKUP(A6144,Cafe_sales!$A$1:$O$10001,11,FALSE)</f>
        <v>0</v>
      </c>
      <c r="E6144" s="6">
        <f>VLOOKUP(A6144,Cafe_sales!$A$1:$O$10001,12,FALSE)</f>
        <v>5</v>
      </c>
      <c r="F6144" t="str">
        <f>VLOOKUP(A6144,Cafe_sales!$A$1:$O$10001,13,FALSE)</f>
        <v>Cash</v>
      </c>
      <c r="G6144" t="str">
        <f>VLOOKUP(A6144,Cafe_sales!$A$1:$O$10001,14,FALSE)</f>
        <v>UNKNOWN</v>
      </c>
      <c r="H6144" s="8">
        <f>VLOOKUP(A6144,Cafe_sales!$A$1:$O$10001,15,FALSE)</f>
        <v>45253</v>
      </c>
    </row>
    <row r="6145" spans="1:8" x14ac:dyDescent="0.35">
      <c r="A6145" t="s">
        <v>2453</v>
      </c>
      <c r="B6145" t="str">
        <f>VLOOKUP(A6145,Cafe_sales!$A$1:$O$10001,9,FALSE)</f>
        <v>Salad</v>
      </c>
      <c r="C6145" s="6">
        <f>VLOOKUP(A6145,Cafe_sales!$A$1:$O$10001,10,FALSE)</f>
        <v>5</v>
      </c>
      <c r="D6145" s="10">
        <f>VLOOKUP(A6145,Cafe_sales!$A$1:$O$10001,11,FALSE)</f>
        <v>5</v>
      </c>
      <c r="E6145" s="6">
        <f>VLOOKUP(A6145,Cafe_sales!$A$1:$O$10001,12,FALSE)</f>
        <v>25</v>
      </c>
      <c r="F6145" t="str">
        <f>VLOOKUP(A6145,Cafe_sales!$A$1:$O$10001,13,FALSE)</f>
        <v>Credit Card</v>
      </c>
      <c r="G6145" t="str">
        <f>VLOOKUP(A6145,Cafe_sales!$A$1:$O$10001,14,FALSE)</f>
        <v>UNKNOWN</v>
      </c>
      <c r="H6145" s="8">
        <f>VLOOKUP(A6145,Cafe_sales!$A$1:$O$10001,15,FALSE)</f>
        <v>45064</v>
      </c>
    </row>
    <row r="6146" spans="1:8" hidden="1" x14ac:dyDescent="0.35">
      <c r="A6146" t="s">
        <v>3405</v>
      </c>
      <c r="B6146" t="str">
        <f>VLOOKUP(A6146,Cafe_sales!$A$1:$O$10001,9,FALSE)</f>
        <v>Cake</v>
      </c>
      <c r="C6146">
        <f>VLOOKUP(A6146,Cafe_sales!$A$1:$O$10001,10,FALSE)</f>
        <v>3</v>
      </c>
      <c r="D6146">
        <f>VLOOKUP(A6146,Cafe_sales!$A$1:$O$10001,11,FALSE)</f>
        <v>3</v>
      </c>
      <c r="E6146">
        <f>VLOOKUP(A6146,Cafe_sales!$A$1:$O$10001,12,FALSE)</f>
        <v>9</v>
      </c>
      <c r="F6146" t="str">
        <f>VLOOKUP(A6146,Cafe_sales!$A$1:$O$10001,13,FALSE)</f>
        <v>Cash</v>
      </c>
      <c r="G6146" t="str">
        <f>VLOOKUP(A6146,Cafe_sales!$A$1:$O$10001,14,FALSE)</f>
        <v>Cafe</v>
      </c>
      <c r="H6146" s="1">
        <f>VLOOKUP(A6146,Cafe_sales!$A$1:$O$10001,15,FALSE)</f>
        <v>45078</v>
      </c>
    </row>
    <row r="6147" spans="1:8" x14ac:dyDescent="0.35">
      <c r="A6147" t="s">
        <v>6687</v>
      </c>
      <c r="B6147" t="str">
        <f>VLOOKUP(A6147,Cafe_sales!$A$1:$O$10001,9,FALSE)</f>
        <v>Tea</v>
      </c>
      <c r="C6147" s="6">
        <f>VLOOKUP(A6147,Cafe_sales!$A$1:$O$10001,10,FALSE)</f>
        <v>2</v>
      </c>
      <c r="D6147" s="10">
        <f>VLOOKUP(A6147,Cafe_sales!$A$1:$O$10001,11,FALSE)</f>
        <v>1.5</v>
      </c>
      <c r="E6147" s="6">
        <f>VLOOKUP(A6147,Cafe_sales!$A$1:$O$10001,12,FALSE)</f>
        <v>3</v>
      </c>
      <c r="F6147" t="str">
        <f>VLOOKUP(A6147,Cafe_sales!$A$1:$O$10001,13,FALSE)</f>
        <v>Default mode</v>
      </c>
      <c r="G6147" t="str">
        <f>VLOOKUP(A6147,Cafe_sales!$A$1:$O$10001,14,FALSE)</f>
        <v>UNKNOWN</v>
      </c>
      <c r="H6147" s="8">
        <f>VLOOKUP(A6147,Cafe_sales!$A$1:$O$10001,15,FALSE)</f>
        <v>45056</v>
      </c>
    </row>
    <row r="6148" spans="1:8" hidden="1" x14ac:dyDescent="0.35">
      <c r="A6148" t="s">
        <v>9980</v>
      </c>
      <c r="B6148" t="str">
        <f>VLOOKUP(A6148,Cafe_sales!$A$1:$O$10001,9,FALSE)</f>
        <v>Coffee</v>
      </c>
      <c r="C6148">
        <f>VLOOKUP(A6148,Cafe_sales!$A$1:$O$10001,10,FALSE)</f>
        <v>6.4761904761904763</v>
      </c>
      <c r="D6148">
        <f>VLOOKUP(A6148,Cafe_sales!$A$1:$O$10001,11,FALSE)</f>
        <v>2</v>
      </c>
      <c r="E6148">
        <f>VLOOKUP(A6148,Cafe_sales!$A$1:$O$10001,12,FALSE)</f>
        <v>8</v>
      </c>
      <c r="F6148" t="str">
        <f>VLOOKUP(A6148,Cafe_sales!$A$1:$O$10001,13,FALSE)</f>
        <v>Credit Card</v>
      </c>
      <c r="G6148" t="str">
        <f>VLOOKUP(A6148,Cafe_sales!$A$1:$O$10001,14,FALSE)</f>
        <v>Takeaway</v>
      </c>
      <c r="H6148" s="1">
        <f>VLOOKUP(A6148,Cafe_sales!$A$1:$O$10001,15,FALSE)</f>
        <v>45245</v>
      </c>
    </row>
    <row r="6149" spans="1:8" x14ac:dyDescent="0.35">
      <c r="A6149" t="s">
        <v>4360</v>
      </c>
      <c r="B6149" t="str">
        <f>VLOOKUP(A6149,Cafe_sales!$A$1:$O$10001,9,FALSE)</f>
        <v>Salad</v>
      </c>
      <c r="C6149" s="6">
        <f>VLOOKUP(A6149,Cafe_sales!$A$1:$O$10001,10,FALSE)</f>
        <v>3</v>
      </c>
      <c r="D6149" s="10">
        <f>VLOOKUP(A6149,Cafe_sales!$A$1:$O$10001,11,FALSE)</f>
        <v>5</v>
      </c>
      <c r="E6149" s="6">
        <f>VLOOKUP(A6149,Cafe_sales!$A$1:$O$10001,12,FALSE)</f>
        <v>15</v>
      </c>
      <c r="F6149" t="str">
        <f>VLOOKUP(A6149,Cafe_sales!$A$1:$O$10001,13,FALSE)</f>
        <v>Cash</v>
      </c>
      <c r="G6149" t="str">
        <f>VLOOKUP(A6149,Cafe_sales!$A$1:$O$10001,14,FALSE)</f>
        <v>In-store</v>
      </c>
      <c r="H6149" s="8">
        <f>VLOOKUP(A6149,Cafe_sales!$A$1:$O$10001,15,FALSE)</f>
        <v>44998</v>
      </c>
    </row>
    <row r="6150" spans="1:8" hidden="1" x14ac:dyDescent="0.35">
      <c r="A6150" t="s">
        <v>8992</v>
      </c>
      <c r="B6150" t="str">
        <f>VLOOKUP(A6150,Cafe_sales!$A$1:$O$10001,9,FALSE)</f>
        <v>Salad</v>
      </c>
      <c r="C6150">
        <f>VLOOKUP(A6150,Cafe_sales!$A$1:$O$10001,10,FALSE)</f>
        <v>1</v>
      </c>
      <c r="D6150">
        <f>VLOOKUP(A6150,Cafe_sales!$A$1:$O$10001,11,FALSE)</f>
        <v>5</v>
      </c>
      <c r="E6150">
        <f>VLOOKUP(A6150,Cafe_sales!$A$1:$O$10001,12,FALSE)</f>
        <v>5</v>
      </c>
      <c r="F6150" t="str">
        <f>VLOOKUP(A6150,Cafe_sales!$A$1:$O$10001,13,FALSE)</f>
        <v>Digital Wallet</v>
      </c>
      <c r="G6150" t="str">
        <f>VLOOKUP(A6150,Cafe_sales!$A$1:$O$10001,14,FALSE)</f>
        <v>Takeaway</v>
      </c>
      <c r="H6150" s="1">
        <f>VLOOKUP(A6150,Cafe_sales!$A$1:$O$10001,15,FALSE)</f>
        <v>45066</v>
      </c>
    </row>
    <row r="6151" spans="1:8" x14ac:dyDescent="0.35">
      <c r="A6151" t="s">
        <v>2395</v>
      </c>
      <c r="B6151" t="str">
        <f>VLOOKUP(A6151,Cafe_sales!$A$1:$O$10001,9,FALSE)</f>
        <v>Salad</v>
      </c>
      <c r="C6151" s="6">
        <f>VLOOKUP(A6151,Cafe_sales!$A$1:$O$10001,10,FALSE)</f>
        <v>4</v>
      </c>
      <c r="D6151" s="10">
        <f>VLOOKUP(A6151,Cafe_sales!$A$1:$O$10001,11,FALSE)</f>
        <v>5</v>
      </c>
      <c r="E6151" s="6">
        <f>VLOOKUP(A6151,Cafe_sales!$A$1:$O$10001,12,FALSE)</f>
        <v>20</v>
      </c>
      <c r="F6151" t="str">
        <f>VLOOKUP(A6151,Cafe_sales!$A$1:$O$10001,13,FALSE)</f>
        <v>Default mode</v>
      </c>
      <c r="G6151" t="str">
        <f>VLOOKUP(A6151,Cafe_sales!$A$1:$O$10001,14,FALSE)</f>
        <v>In-store</v>
      </c>
      <c r="H6151" s="8">
        <f>VLOOKUP(A6151,Cafe_sales!$A$1:$O$10001,15,FALSE)</f>
        <v>44988</v>
      </c>
    </row>
    <row r="6152" spans="1:8" hidden="1" x14ac:dyDescent="0.35">
      <c r="A6152" t="s">
        <v>2402</v>
      </c>
      <c r="B6152" t="str">
        <f>VLOOKUP(A6152,Cafe_sales!$A$1:$O$10001,9,FALSE)</f>
        <v>Coffee</v>
      </c>
      <c r="C6152">
        <f>VLOOKUP(A6152,Cafe_sales!$A$1:$O$10001,10,FALSE)</f>
        <v>2</v>
      </c>
      <c r="D6152">
        <f>VLOOKUP(A6152,Cafe_sales!$A$1:$O$10001,11,FALSE)</f>
        <v>2</v>
      </c>
      <c r="E6152">
        <f>VLOOKUP(A6152,Cafe_sales!$A$1:$O$10001,12,FALSE)</f>
        <v>4</v>
      </c>
      <c r="F6152" t="str">
        <f>VLOOKUP(A6152,Cafe_sales!$A$1:$O$10001,13,FALSE)</f>
        <v>Digital Wallet</v>
      </c>
      <c r="G6152" t="str">
        <f>VLOOKUP(A6152,Cafe_sales!$A$1:$O$10001,14,FALSE)</f>
        <v>Takeaway</v>
      </c>
      <c r="H6152" s="1">
        <f>VLOOKUP(A6152,Cafe_sales!$A$1:$O$10001,15,FALSE)</f>
        <v>45205</v>
      </c>
    </row>
    <row r="6153" spans="1:8" hidden="1" x14ac:dyDescent="0.35">
      <c r="A6153" t="s">
        <v>7299</v>
      </c>
      <c r="B6153" t="str">
        <f>VLOOKUP(A6153,Cafe_sales!$A$1:$O$10001,9,FALSE)</f>
        <v>Coffee</v>
      </c>
      <c r="C6153">
        <f>VLOOKUP(A6153,Cafe_sales!$A$1:$O$10001,10,FALSE)</f>
        <v>5</v>
      </c>
      <c r="D6153">
        <f>VLOOKUP(A6153,Cafe_sales!$A$1:$O$10001,11,FALSE)</f>
        <v>2</v>
      </c>
      <c r="E6153">
        <f>VLOOKUP(A6153,Cafe_sales!$A$1:$O$10001,12,FALSE)</f>
        <v>10</v>
      </c>
      <c r="F6153" t="str">
        <f>VLOOKUP(A6153,Cafe_sales!$A$1:$O$10001,13,FALSE)</f>
        <v>Default mode</v>
      </c>
      <c r="G6153" t="str">
        <f>VLOOKUP(A6153,Cafe_sales!$A$1:$O$10001,14,FALSE)</f>
        <v>Cafe</v>
      </c>
      <c r="H6153" s="1">
        <f>VLOOKUP(A6153,Cafe_sales!$A$1:$O$10001,15,FALSE)</f>
        <v>44960</v>
      </c>
    </row>
    <row r="6154" spans="1:8" x14ac:dyDescent="0.35">
      <c r="A6154" t="s">
        <v>1342</v>
      </c>
      <c r="B6154" t="str">
        <f>VLOOKUP(A6154,Cafe_sales!$A$1:$O$10001,9,FALSE)</f>
        <v>Juice</v>
      </c>
      <c r="C6154" s="6">
        <f>VLOOKUP(A6154,Cafe_sales!$A$1:$O$10001,10,FALSE)</f>
        <v>3</v>
      </c>
      <c r="D6154" s="10">
        <f>VLOOKUP(A6154,Cafe_sales!$A$1:$O$10001,11,FALSE)</f>
        <v>3</v>
      </c>
      <c r="E6154" s="6">
        <f>VLOOKUP(A6154,Cafe_sales!$A$1:$O$10001,12,FALSE)</f>
        <v>9</v>
      </c>
      <c r="F6154" t="str">
        <f>VLOOKUP(A6154,Cafe_sales!$A$1:$O$10001,13,FALSE)</f>
        <v>Digital Wallet</v>
      </c>
      <c r="G6154" t="str">
        <f>VLOOKUP(A6154,Cafe_sales!$A$1:$O$10001,14,FALSE)</f>
        <v>UNKNOWN</v>
      </c>
      <c r="H6154" s="8">
        <f>VLOOKUP(A6154,Cafe_sales!$A$1:$O$10001,15,FALSE)</f>
        <v>45193</v>
      </c>
    </row>
    <row r="6155" spans="1:8" x14ac:dyDescent="0.35">
      <c r="A6155" t="s">
        <v>7992</v>
      </c>
      <c r="B6155" t="str">
        <f>VLOOKUP(A6155,Cafe_sales!$A$1:$O$10001,9,FALSE)</f>
        <v>Cookie</v>
      </c>
      <c r="C6155" s="6">
        <f>VLOOKUP(A6155,Cafe_sales!$A$1:$O$10001,10,FALSE)</f>
        <v>2</v>
      </c>
      <c r="D6155" s="10">
        <f>VLOOKUP(A6155,Cafe_sales!$A$1:$O$10001,11,FALSE)</f>
        <v>1</v>
      </c>
      <c r="E6155" s="6">
        <f>VLOOKUP(A6155,Cafe_sales!$A$1:$O$10001,12,FALSE)</f>
        <v>2</v>
      </c>
      <c r="F6155" t="str">
        <f>VLOOKUP(A6155,Cafe_sales!$A$1:$O$10001,13,FALSE)</f>
        <v>Cash</v>
      </c>
      <c r="G6155" t="str">
        <f>VLOOKUP(A6155,Cafe_sales!$A$1:$O$10001,14,FALSE)</f>
        <v>UNKNOWN</v>
      </c>
      <c r="H6155" s="8">
        <f>VLOOKUP(A6155,Cafe_sales!$A$1:$O$10001,15,FALSE)</f>
        <v>45156</v>
      </c>
    </row>
    <row r="6156" spans="1:8" x14ac:dyDescent="0.35">
      <c r="A6156" t="s">
        <v>9989</v>
      </c>
      <c r="B6156" t="str">
        <f>VLOOKUP(A6156,Cafe_sales!$A$1:$O$10001,9,FALSE)</f>
        <v>Coffee</v>
      </c>
      <c r="C6156" s="6">
        <f>VLOOKUP(A6156,Cafe_sales!$A$1:$O$10001,10,FALSE)</f>
        <v>2</v>
      </c>
      <c r="D6156" s="10">
        <f>VLOOKUP(A6156,Cafe_sales!$A$1:$O$10001,11,FALSE)</f>
        <v>2</v>
      </c>
      <c r="E6156" s="6">
        <f>VLOOKUP(A6156,Cafe_sales!$A$1:$O$10001,12,FALSE)</f>
        <v>4</v>
      </c>
      <c r="F6156" t="str">
        <f>VLOOKUP(A6156,Cafe_sales!$A$1:$O$10001,13,FALSE)</f>
        <v>Default mode</v>
      </c>
      <c r="G6156" t="str">
        <f>VLOOKUP(A6156,Cafe_sales!$A$1:$O$10001,14,FALSE)</f>
        <v>UNKNOWN</v>
      </c>
      <c r="H6156" s="8">
        <f>VLOOKUP(A6156,Cafe_sales!$A$1:$O$10001,15,FALSE)</f>
        <v>45070</v>
      </c>
    </row>
    <row r="6157" spans="1:8" x14ac:dyDescent="0.35">
      <c r="A6157" t="s">
        <v>7617</v>
      </c>
      <c r="B6157" t="str">
        <f>VLOOKUP(A6157,Cafe_sales!$A$1:$O$10001,9,FALSE)</f>
        <v>Coffee</v>
      </c>
      <c r="C6157" s="6">
        <f>VLOOKUP(A6157,Cafe_sales!$A$1:$O$10001,10,FALSE)</f>
        <v>2</v>
      </c>
      <c r="D6157" s="10">
        <f>VLOOKUP(A6157,Cafe_sales!$A$1:$O$10001,11,FALSE)</f>
        <v>2</v>
      </c>
      <c r="E6157" s="6">
        <f>VLOOKUP(A6157,Cafe_sales!$A$1:$O$10001,12,FALSE)</f>
        <v>4</v>
      </c>
      <c r="F6157" t="str">
        <f>VLOOKUP(A6157,Cafe_sales!$A$1:$O$10001,13,FALSE)</f>
        <v>Cash</v>
      </c>
      <c r="G6157" t="str">
        <f>VLOOKUP(A6157,Cafe_sales!$A$1:$O$10001,14,FALSE)</f>
        <v>UNKNOWN</v>
      </c>
      <c r="H6157" s="8">
        <f>VLOOKUP(A6157,Cafe_sales!$A$1:$O$10001,15,FALSE)</f>
        <v>45115</v>
      </c>
    </row>
    <row r="6158" spans="1:8" x14ac:dyDescent="0.35">
      <c r="A6158" t="s">
        <v>3002</v>
      </c>
      <c r="B6158" t="str">
        <f>VLOOKUP(A6158,Cafe_sales!$A$1:$O$10001,9,FALSE)</f>
        <v>Coffee</v>
      </c>
      <c r="C6158" s="6">
        <f>VLOOKUP(A6158,Cafe_sales!$A$1:$O$10001,10,FALSE)</f>
        <v>5</v>
      </c>
      <c r="D6158" s="10">
        <f>VLOOKUP(A6158,Cafe_sales!$A$1:$O$10001,11,FALSE)</f>
        <v>2</v>
      </c>
      <c r="E6158" s="6">
        <f>VLOOKUP(A6158,Cafe_sales!$A$1:$O$10001,12,FALSE)</f>
        <v>10</v>
      </c>
      <c r="F6158" t="str">
        <f>VLOOKUP(A6158,Cafe_sales!$A$1:$O$10001,13,FALSE)</f>
        <v>Digital Wallet</v>
      </c>
      <c r="G6158" t="str">
        <f>VLOOKUP(A6158,Cafe_sales!$A$1:$O$10001,14,FALSE)</f>
        <v>UNKNOWN</v>
      </c>
      <c r="H6158" s="8">
        <f>VLOOKUP(A6158,Cafe_sales!$A$1:$O$10001,15,FALSE)</f>
        <v>45128</v>
      </c>
    </row>
    <row r="6159" spans="1:8" x14ac:dyDescent="0.35">
      <c r="A6159" t="s">
        <v>8593</v>
      </c>
      <c r="B6159" t="str">
        <f>VLOOKUP(A6159,Cafe_sales!$A$1:$O$10001,9,FALSE)</f>
        <v>Cookie</v>
      </c>
      <c r="C6159" s="6">
        <f>VLOOKUP(A6159,Cafe_sales!$A$1:$O$10001,10,FALSE)</f>
        <v>4</v>
      </c>
      <c r="D6159" s="10">
        <f>VLOOKUP(A6159,Cafe_sales!$A$1:$O$10001,11,FALSE)</f>
        <v>1</v>
      </c>
      <c r="E6159" s="6">
        <f>VLOOKUP(A6159,Cafe_sales!$A$1:$O$10001,12,FALSE)</f>
        <v>4</v>
      </c>
      <c r="F6159" t="str">
        <f>VLOOKUP(A6159,Cafe_sales!$A$1:$O$10001,13,FALSE)</f>
        <v>Default mode</v>
      </c>
      <c r="G6159" t="str">
        <f>VLOOKUP(A6159,Cafe_sales!$A$1:$O$10001,14,FALSE)</f>
        <v>In-store</v>
      </c>
      <c r="H6159" s="8">
        <f>VLOOKUP(A6159,Cafe_sales!$A$1:$O$10001,15,FALSE)</f>
        <v>45133</v>
      </c>
    </row>
    <row r="6160" spans="1:8" hidden="1" x14ac:dyDescent="0.35">
      <c r="A6160" t="s">
        <v>8925</v>
      </c>
      <c r="B6160" t="str">
        <f>VLOOKUP(A6160,Cafe_sales!$A$1:$O$10001,9,FALSE)</f>
        <v>Sandwich</v>
      </c>
      <c r="C6160">
        <f>VLOOKUP(A6160,Cafe_sales!$A$1:$O$10001,10,FALSE)</f>
        <v>1</v>
      </c>
      <c r="D6160">
        <f>VLOOKUP(A6160,Cafe_sales!$A$1:$O$10001,11,FALSE)</f>
        <v>4</v>
      </c>
      <c r="E6160">
        <f>VLOOKUP(A6160,Cafe_sales!$A$1:$O$10001,12,FALSE)</f>
        <v>4</v>
      </c>
      <c r="F6160" t="str">
        <f>VLOOKUP(A6160,Cafe_sales!$A$1:$O$10001,13,FALSE)</f>
        <v>Cash</v>
      </c>
      <c r="G6160" t="str">
        <f>VLOOKUP(A6160,Cafe_sales!$A$1:$O$10001,14,FALSE)</f>
        <v>Takeaway</v>
      </c>
      <c r="H6160" s="1">
        <f>VLOOKUP(A6160,Cafe_sales!$A$1:$O$10001,15,FALSE)</f>
        <v>45284</v>
      </c>
    </row>
    <row r="6161" spans="1:8" x14ac:dyDescent="0.35">
      <c r="A6161" t="s">
        <v>5553</v>
      </c>
      <c r="B6161" t="str">
        <f>VLOOKUP(A6161,Cafe_sales!$A$1:$O$10001,9,FALSE)</f>
        <v>Juice</v>
      </c>
      <c r="C6161" s="6">
        <f>VLOOKUP(A6161,Cafe_sales!$A$1:$O$10001,10,FALSE)</f>
        <v>1</v>
      </c>
      <c r="D6161" s="10">
        <f>VLOOKUP(A6161,Cafe_sales!$A$1:$O$10001,11,FALSE)</f>
        <v>3</v>
      </c>
      <c r="E6161" s="6">
        <f>VLOOKUP(A6161,Cafe_sales!$A$1:$O$10001,12,FALSE)</f>
        <v>3</v>
      </c>
      <c r="F6161" t="str">
        <f>VLOOKUP(A6161,Cafe_sales!$A$1:$O$10001,13,FALSE)</f>
        <v>Digital Wallet</v>
      </c>
      <c r="G6161" t="str">
        <f>VLOOKUP(A6161,Cafe_sales!$A$1:$O$10001,14,FALSE)</f>
        <v>In-store</v>
      </c>
      <c r="H6161" s="8">
        <f>VLOOKUP(A6161,Cafe_sales!$A$1:$O$10001,15,FALSE)</f>
        <v>44937</v>
      </c>
    </row>
    <row r="6162" spans="1:8" x14ac:dyDescent="0.35">
      <c r="A6162" t="s">
        <v>233</v>
      </c>
      <c r="B6162" t="str">
        <f>VLOOKUP(A6162,Cafe_sales!$A$1:$O$10001,9,FALSE)</f>
        <v>Smoothie</v>
      </c>
      <c r="C6162" s="6">
        <f>VLOOKUP(A6162,Cafe_sales!$A$1:$O$10001,10,FALSE)</f>
        <v>5</v>
      </c>
      <c r="D6162" s="10">
        <f>VLOOKUP(A6162,Cafe_sales!$A$1:$O$10001,11,FALSE)</f>
        <v>4</v>
      </c>
      <c r="E6162" s="6">
        <f>VLOOKUP(A6162,Cafe_sales!$A$1:$O$10001,12,FALSE)</f>
        <v>20</v>
      </c>
      <c r="F6162" t="str">
        <f>VLOOKUP(A6162,Cafe_sales!$A$1:$O$10001,13,FALSE)</f>
        <v>Default mode</v>
      </c>
      <c r="G6162" t="str">
        <f>VLOOKUP(A6162,Cafe_sales!$A$1:$O$10001,14,FALSE)</f>
        <v>In-store</v>
      </c>
      <c r="H6162" s="8">
        <f>VLOOKUP(A6162,Cafe_sales!$A$1:$O$10001,15,FALSE)</f>
        <v>45122</v>
      </c>
    </row>
    <row r="6163" spans="1:8" x14ac:dyDescent="0.35">
      <c r="A6163" t="s">
        <v>8228</v>
      </c>
      <c r="B6163" t="str">
        <f>VLOOKUP(A6163,Cafe_sales!$A$1:$O$10001,9,FALSE)</f>
        <v>Coffee</v>
      </c>
      <c r="C6163" s="6">
        <f>VLOOKUP(A6163,Cafe_sales!$A$1:$O$10001,10,FALSE)</f>
        <v>4</v>
      </c>
      <c r="D6163" s="10">
        <f>VLOOKUP(A6163,Cafe_sales!$A$1:$O$10001,11,FALSE)</f>
        <v>2</v>
      </c>
      <c r="E6163" s="6">
        <f>VLOOKUP(A6163,Cafe_sales!$A$1:$O$10001,12,FALSE)</f>
        <v>8</v>
      </c>
      <c r="F6163" t="str">
        <f>VLOOKUP(A6163,Cafe_sales!$A$1:$O$10001,13,FALSE)</f>
        <v>Default mode</v>
      </c>
      <c r="G6163" t="str">
        <f>VLOOKUP(A6163,Cafe_sales!$A$1:$O$10001,14,FALSE)</f>
        <v>UNKNOWN</v>
      </c>
      <c r="H6163" s="8">
        <f>VLOOKUP(A6163,Cafe_sales!$A$1:$O$10001,15,FALSE)</f>
        <v>45003</v>
      </c>
    </row>
    <row r="6164" spans="1:8" hidden="1" x14ac:dyDescent="0.35">
      <c r="A6164" t="s">
        <v>9708</v>
      </c>
      <c r="B6164" t="str">
        <f>VLOOKUP(A6164,Cafe_sales!$A$1:$O$10001,9,FALSE)</f>
        <v>Sandwich</v>
      </c>
      <c r="C6164">
        <f>VLOOKUP(A6164,Cafe_sales!$A$1:$O$10001,10,FALSE)</f>
        <v>3</v>
      </c>
      <c r="D6164">
        <f>VLOOKUP(A6164,Cafe_sales!$A$1:$O$10001,11,FALSE)</f>
        <v>4</v>
      </c>
      <c r="E6164">
        <f>VLOOKUP(A6164,Cafe_sales!$A$1:$O$10001,12,FALSE)</f>
        <v>12</v>
      </c>
      <c r="F6164" t="str">
        <f>VLOOKUP(A6164,Cafe_sales!$A$1:$O$10001,13,FALSE)</f>
        <v>Default mode</v>
      </c>
      <c r="G6164" t="str">
        <f>VLOOKUP(A6164,Cafe_sales!$A$1:$O$10001,14,FALSE)</f>
        <v>Takeaway</v>
      </c>
      <c r="H6164" s="1">
        <f>VLOOKUP(A6164,Cafe_sales!$A$1:$O$10001,15,FALSE)</f>
        <v>45158</v>
      </c>
    </row>
    <row r="6165" spans="1:8" hidden="1" x14ac:dyDescent="0.35">
      <c r="A6165" t="s">
        <v>6102</v>
      </c>
      <c r="B6165" t="str">
        <f>VLOOKUP(A6165,Cafe_sales!$A$1:$O$10001,9,FALSE)</f>
        <v>Cake</v>
      </c>
      <c r="C6165">
        <f>VLOOKUP(A6165,Cafe_sales!$A$1:$O$10001,10,FALSE)</f>
        <v>4</v>
      </c>
      <c r="D6165">
        <f>VLOOKUP(A6165,Cafe_sales!$A$1:$O$10001,11,FALSE)</f>
        <v>0</v>
      </c>
      <c r="E6165">
        <f>VLOOKUP(A6165,Cafe_sales!$A$1:$O$10001,12,FALSE)</f>
        <v>12</v>
      </c>
      <c r="F6165" t="str">
        <f>VLOOKUP(A6165,Cafe_sales!$A$1:$O$10001,13,FALSE)</f>
        <v>Credit Card</v>
      </c>
      <c r="G6165" t="str">
        <f>VLOOKUP(A6165,Cafe_sales!$A$1:$O$10001,14,FALSE)</f>
        <v>Takeaway</v>
      </c>
      <c r="H6165" s="1">
        <f>VLOOKUP(A6165,Cafe_sales!$A$1:$O$10001,15,FALSE)</f>
        <v>45000</v>
      </c>
    </row>
    <row r="6166" spans="1:8" x14ac:dyDescent="0.35">
      <c r="A6166" t="s">
        <v>3696</v>
      </c>
      <c r="B6166" t="str">
        <f>VLOOKUP(A6166,Cafe_sales!$A$1:$O$10001,9,FALSE)</f>
        <v>Smoothie</v>
      </c>
      <c r="C6166" s="6">
        <f>VLOOKUP(A6166,Cafe_sales!$A$1:$O$10001,10,FALSE)</f>
        <v>2</v>
      </c>
      <c r="D6166" s="10">
        <f>VLOOKUP(A6166,Cafe_sales!$A$1:$O$10001,11,FALSE)</f>
        <v>3</v>
      </c>
      <c r="E6166" s="6">
        <f>VLOOKUP(A6166,Cafe_sales!$A$1:$O$10001,12,FALSE)</f>
        <v>6</v>
      </c>
      <c r="F6166" t="str">
        <f>VLOOKUP(A6166,Cafe_sales!$A$1:$O$10001,13,FALSE)</f>
        <v>Default mode</v>
      </c>
      <c r="G6166" t="str">
        <f>VLOOKUP(A6166,Cafe_sales!$A$1:$O$10001,14,FALSE)</f>
        <v>UNKNOWN</v>
      </c>
      <c r="H6166" s="8">
        <f>VLOOKUP(A6166,Cafe_sales!$A$1:$O$10001,15,FALSE)</f>
        <v>44927</v>
      </c>
    </row>
    <row r="6167" spans="1:8" x14ac:dyDescent="0.35">
      <c r="A6167" t="s">
        <v>4789</v>
      </c>
      <c r="B6167" t="str">
        <f>VLOOKUP(A6167,Cafe_sales!$A$1:$O$10001,9,FALSE)</f>
        <v>Cookie</v>
      </c>
      <c r="C6167" s="6">
        <f>VLOOKUP(A6167,Cafe_sales!$A$1:$O$10001,10,FALSE)</f>
        <v>3</v>
      </c>
      <c r="D6167" s="10">
        <f>VLOOKUP(A6167,Cafe_sales!$A$1:$O$10001,11,FALSE)</f>
        <v>1</v>
      </c>
      <c r="E6167" s="6">
        <f>VLOOKUP(A6167,Cafe_sales!$A$1:$O$10001,12,FALSE)</f>
        <v>3</v>
      </c>
      <c r="F6167" t="str">
        <f>VLOOKUP(A6167,Cafe_sales!$A$1:$O$10001,13,FALSE)</f>
        <v>Default mode</v>
      </c>
      <c r="G6167" t="str">
        <f>VLOOKUP(A6167,Cafe_sales!$A$1:$O$10001,14,FALSE)</f>
        <v>In-store</v>
      </c>
      <c r="H6167" s="8">
        <f>VLOOKUP(A6167,Cafe_sales!$A$1:$O$10001,15,FALSE)</f>
        <v>45046</v>
      </c>
    </row>
    <row r="6168" spans="1:8" hidden="1" x14ac:dyDescent="0.35">
      <c r="A6168" t="s">
        <v>7060</v>
      </c>
      <c r="B6168" t="str">
        <f>VLOOKUP(A6168,Cafe_sales!$A$1:$O$10001,9,FALSE)</f>
        <v>Juice</v>
      </c>
      <c r="C6168">
        <f>VLOOKUP(A6168,Cafe_sales!$A$1:$O$10001,10,FALSE)</f>
        <v>2</v>
      </c>
      <c r="D6168">
        <f>VLOOKUP(A6168,Cafe_sales!$A$1:$O$10001,11,FALSE)</f>
        <v>3</v>
      </c>
      <c r="E6168">
        <f>VLOOKUP(A6168,Cafe_sales!$A$1:$O$10001,12,FALSE)</f>
        <v>6</v>
      </c>
      <c r="F6168" t="str">
        <f>VLOOKUP(A6168,Cafe_sales!$A$1:$O$10001,13,FALSE)</f>
        <v>Digital Wallet</v>
      </c>
      <c r="G6168" t="str">
        <f>VLOOKUP(A6168,Cafe_sales!$A$1:$O$10001,14,FALSE)</f>
        <v>Takeaway</v>
      </c>
      <c r="H6168" s="1">
        <f>VLOOKUP(A6168,Cafe_sales!$A$1:$O$10001,15,FALSE)</f>
        <v>45053</v>
      </c>
    </row>
    <row r="6169" spans="1:8" x14ac:dyDescent="0.35">
      <c r="A6169" t="s">
        <v>4047</v>
      </c>
      <c r="B6169" t="str">
        <f>VLOOKUP(A6169,Cafe_sales!$A$1:$O$10001,9,FALSE)</f>
        <v>Salad</v>
      </c>
      <c r="C6169" s="6">
        <f>VLOOKUP(A6169,Cafe_sales!$A$1:$O$10001,10,FALSE)</f>
        <v>5</v>
      </c>
      <c r="D6169" s="10">
        <f>VLOOKUP(A6169,Cafe_sales!$A$1:$O$10001,11,FALSE)</f>
        <v>5</v>
      </c>
      <c r="E6169" s="6">
        <f>VLOOKUP(A6169,Cafe_sales!$A$1:$O$10001,12,FALSE)</f>
        <v>25</v>
      </c>
      <c r="F6169" t="str">
        <f>VLOOKUP(A6169,Cafe_sales!$A$1:$O$10001,13,FALSE)</f>
        <v>Cash</v>
      </c>
      <c r="G6169" t="str">
        <f>VLOOKUP(A6169,Cafe_sales!$A$1:$O$10001,14,FALSE)</f>
        <v>In-store</v>
      </c>
      <c r="H6169" s="8">
        <f>VLOOKUP(A6169,Cafe_sales!$A$1:$O$10001,15,FALSE)</f>
        <v>44943</v>
      </c>
    </row>
    <row r="6170" spans="1:8" x14ac:dyDescent="0.35">
      <c r="A6170" t="s">
        <v>1915</v>
      </c>
      <c r="B6170" t="str">
        <f>VLOOKUP(A6170,Cafe_sales!$A$1:$O$10001,9,FALSE)</f>
        <v>Juice</v>
      </c>
      <c r="C6170" s="6">
        <f>VLOOKUP(A6170,Cafe_sales!$A$1:$O$10001,10,FALSE)</f>
        <v>4</v>
      </c>
      <c r="D6170" s="10">
        <f>VLOOKUP(A6170,Cafe_sales!$A$1:$O$10001,11,FALSE)</f>
        <v>3</v>
      </c>
      <c r="E6170" s="6">
        <f>VLOOKUP(A6170,Cafe_sales!$A$1:$O$10001,12,FALSE)</f>
        <v>12</v>
      </c>
      <c r="F6170" t="str">
        <f>VLOOKUP(A6170,Cafe_sales!$A$1:$O$10001,13,FALSE)</f>
        <v>Default mode</v>
      </c>
      <c r="G6170" t="str">
        <f>VLOOKUP(A6170,Cafe_sales!$A$1:$O$10001,14,FALSE)</f>
        <v>UNKNOWN</v>
      </c>
      <c r="H6170" s="8">
        <f>VLOOKUP(A6170,Cafe_sales!$A$1:$O$10001,15,FALSE)</f>
        <v>45037</v>
      </c>
    </row>
    <row r="6171" spans="1:8" x14ac:dyDescent="0.35">
      <c r="A6171" t="s">
        <v>5122</v>
      </c>
      <c r="B6171" t="str">
        <f>VLOOKUP(A6171,Cafe_sales!$A$1:$O$10001,9,FALSE)</f>
        <v>Cookie</v>
      </c>
      <c r="C6171" s="6">
        <f>VLOOKUP(A6171,Cafe_sales!$A$1:$O$10001,10,FALSE)</f>
        <v>5</v>
      </c>
      <c r="D6171" s="10">
        <f>VLOOKUP(A6171,Cafe_sales!$A$1:$O$10001,11,FALSE)</f>
        <v>3.000429368827823</v>
      </c>
      <c r="E6171" s="6">
        <f>VLOOKUP(A6171,Cafe_sales!$A$1:$O$10001,12,FALSE)</f>
        <v>5</v>
      </c>
      <c r="F6171" t="str">
        <f>VLOOKUP(A6171,Cafe_sales!$A$1:$O$10001,13,FALSE)</f>
        <v>Credit Card</v>
      </c>
      <c r="G6171" t="str">
        <f>VLOOKUP(A6171,Cafe_sales!$A$1:$O$10001,14,FALSE)</f>
        <v>In-store</v>
      </c>
      <c r="H6171" s="8">
        <f>VLOOKUP(A6171,Cafe_sales!$A$1:$O$10001,15,FALSE)</f>
        <v>45219</v>
      </c>
    </row>
    <row r="6172" spans="1:8" x14ac:dyDescent="0.35">
      <c r="A6172" t="s">
        <v>6320</v>
      </c>
      <c r="B6172" t="str">
        <f>VLOOKUP(A6172,Cafe_sales!$A$1:$O$10001,9,FALSE)</f>
        <v>Juice</v>
      </c>
      <c r="C6172" s="6">
        <f>VLOOKUP(A6172,Cafe_sales!$A$1:$O$10001,10,FALSE)</f>
        <v>1</v>
      </c>
      <c r="D6172" s="10">
        <f>VLOOKUP(A6172,Cafe_sales!$A$1:$O$10001,11,FALSE)</f>
        <v>3</v>
      </c>
      <c r="E6172" s="6">
        <f>VLOOKUP(A6172,Cafe_sales!$A$1:$O$10001,12,FALSE)</f>
        <v>3</v>
      </c>
      <c r="F6172" t="str">
        <f>VLOOKUP(A6172,Cafe_sales!$A$1:$O$10001,13,FALSE)</f>
        <v>Cash</v>
      </c>
      <c r="G6172" t="str">
        <f>VLOOKUP(A6172,Cafe_sales!$A$1:$O$10001,14,FALSE)</f>
        <v>In-store</v>
      </c>
      <c r="H6172" s="8">
        <f>VLOOKUP(A6172,Cafe_sales!$A$1:$O$10001,15,FALSE)</f>
        <v>45074</v>
      </c>
    </row>
    <row r="6173" spans="1:8" x14ac:dyDescent="0.35">
      <c r="A6173" t="s">
        <v>6129</v>
      </c>
      <c r="B6173" t="str">
        <f>VLOOKUP(A6173,Cafe_sales!$A$1:$O$10001,9,FALSE)</f>
        <v>Salad</v>
      </c>
      <c r="C6173" s="6">
        <f>VLOOKUP(A6173,Cafe_sales!$A$1:$O$10001,10,FALSE)</f>
        <v>5</v>
      </c>
      <c r="D6173" s="10">
        <f>VLOOKUP(A6173,Cafe_sales!$A$1:$O$10001,11,FALSE)</f>
        <v>5</v>
      </c>
      <c r="E6173" s="6">
        <f>VLOOKUP(A6173,Cafe_sales!$A$1:$O$10001,12,FALSE)</f>
        <v>25</v>
      </c>
      <c r="F6173" t="str">
        <f>VLOOKUP(A6173,Cafe_sales!$A$1:$O$10001,13,FALSE)</f>
        <v>Cash</v>
      </c>
      <c r="G6173" t="str">
        <f>VLOOKUP(A6173,Cafe_sales!$A$1:$O$10001,14,FALSE)</f>
        <v>UNKNOWN</v>
      </c>
      <c r="H6173" s="8">
        <f>VLOOKUP(A6173,Cafe_sales!$A$1:$O$10001,15,FALSE)</f>
        <v>45179</v>
      </c>
    </row>
    <row r="6174" spans="1:8" hidden="1" x14ac:dyDescent="0.35">
      <c r="A6174" t="s">
        <v>3246</v>
      </c>
      <c r="B6174" t="str">
        <f>VLOOKUP(A6174,Cafe_sales!$A$1:$O$10001,9,FALSE)</f>
        <v>Juice</v>
      </c>
      <c r="C6174">
        <f>VLOOKUP(A6174,Cafe_sales!$A$1:$O$10001,10,FALSE)</f>
        <v>3</v>
      </c>
      <c r="D6174">
        <f>VLOOKUP(A6174,Cafe_sales!$A$1:$O$10001,11,FALSE)</f>
        <v>3</v>
      </c>
      <c r="E6174">
        <f>VLOOKUP(A6174,Cafe_sales!$A$1:$O$10001,12,FALSE)</f>
        <v>9</v>
      </c>
      <c r="F6174" t="str">
        <f>VLOOKUP(A6174,Cafe_sales!$A$1:$O$10001,13,FALSE)</f>
        <v>Cash</v>
      </c>
      <c r="G6174" t="str">
        <f>VLOOKUP(A6174,Cafe_sales!$A$1:$O$10001,14,FALSE)</f>
        <v>Takeaway</v>
      </c>
      <c r="H6174" s="1">
        <f>VLOOKUP(A6174,Cafe_sales!$A$1:$O$10001,15,FALSE)</f>
        <v>44970</v>
      </c>
    </row>
    <row r="6175" spans="1:8" x14ac:dyDescent="0.35">
      <c r="A6175" t="s">
        <v>4082</v>
      </c>
      <c r="B6175" t="str">
        <f>VLOOKUP(A6175,Cafe_sales!$A$1:$O$10001,9,FALSE)</f>
        <v>Smoothie</v>
      </c>
      <c r="C6175" s="6">
        <f>VLOOKUP(A6175,Cafe_sales!$A$1:$O$10001,10,FALSE)</f>
        <v>1</v>
      </c>
      <c r="D6175" s="10">
        <f>VLOOKUP(A6175,Cafe_sales!$A$1:$O$10001,11,FALSE)</f>
        <v>4</v>
      </c>
      <c r="E6175" s="6">
        <f>VLOOKUP(A6175,Cafe_sales!$A$1:$O$10001,12,FALSE)</f>
        <v>4</v>
      </c>
      <c r="F6175" t="str">
        <f>VLOOKUP(A6175,Cafe_sales!$A$1:$O$10001,13,FALSE)</f>
        <v>Digital Wallet</v>
      </c>
      <c r="G6175" t="str">
        <f>VLOOKUP(A6175,Cafe_sales!$A$1:$O$10001,14,FALSE)</f>
        <v>In-store</v>
      </c>
      <c r="H6175" s="8">
        <f>VLOOKUP(A6175,Cafe_sales!$A$1:$O$10001,15,FALSE)</f>
        <v>45169</v>
      </c>
    </row>
    <row r="6176" spans="1:8" hidden="1" x14ac:dyDescent="0.35">
      <c r="A6176" t="s">
        <v>5954</v>
      </c>
      <c r="B6176" t="str">
        <f>VLOOKUP(A6176,Cafe_sales!$A$1:$O$10001,9,FALSE)</f>
        <v>Cake</v>
      </c>
      <c r="C6176">
        <f>VLOOKUP(A6176,Cafe_sales!$A$1:$O$10001,10,FALSE)</f>
        <v>3</v>
      </c>
      <c r="D6176">
        <f>VLOOKUP(A6176,Cafe_sales!$A$1:$O$10001,11,FALSE)</f>
        <v>3</v>
      </c>
      <c r="E6176">
        <f>VLOOKUP(A6176,Cafe_sales!$A$1:$O$10001,12,FALSE)</f>
        <v>9</v>
      </c>
      <c r="F6176" t="str">
        <f>VLOOKUP(A6176,Cafe_sales!$A$1:$O$10001,13,FALSE)</f>
        <v>Cash</v>
      </c>
      <c r="G6176" t="str">
        <f>VLOOKUP(A6176,Cafe_sales!$A$1:$O$10001,14,FALSE)</f>
        <v>Cafe</v>
      </c>
      <c r="H6176" s="1">
        <f>VLOOKUP(A6176,Cafe_sales!$A$1:$O$10001,15,FALSE)</f>
        <v>44953</v>
      </c>
    </row>
    <row r="6177" spans="1:8" x14ac:dyDescent="0.35">
      <c r="A6177" t="s">
        <v>3503</v>
      </c>
      <c r="B6177" t="str">
        <f>VLOOKUP(A6177,Cafe_sales!$A$1:$O$10001,9,FALSE)</f>
        <v>Cake</v>
      </c>
      <c r="C6177" s="6">
        <f>VLOOKUP(A6177,Cafe_sales!$A$1:$O$10001,10,FALSE)</f>
        <v>5</v>
      </c>
      <c r="D6177" s="10">
        <f>VLOOKUP(A6177,Cafe_sales!$A$1:$O$10001,11,FALSE)</f>
        <v>3</v>
      </c>
      <c r="E6177" s="6">
        <f>VLOOKUP(A6177,Cafe_sales!$A$1:$O$10001,12,FALSE)</f>
        <v>15</v>
      </c>
      <c r="F6177" t="str">
        <f>VLOOKUP(A6177,Cafe_sales!$A$1:$O$10001,13,FALSE)</f>
        <v>Credit Card</v>
      </c>
      <c r="G6177" t="str">
        <f>VLOOKUP(A6177,Cafe_sales!$A$1:$O$10001,14,FALSE)</f>
        <v>In-store</v>
      </c>
      <c r="H6177" s="8">
        <f>VLOOKUP(A6177,Cafe_sales!$A$1:$O$10001,15,FALSE)</f>
        <v>45148</v>
      </c>
    </row>
    <row r="6178" spans="1:8" x14ac:dyDescent="0.35">
      <c r="A6178" t="s">
        <v>4702</v>
      </c>
      <c r="B6178" t="str">
        <f>VLOOKUP(A6178,Cafe_sales!$A$1:$O$10001,9,FALSE)</f>
        <v>Juice</v>
      </c>
      <c r="C6178" s="6">
        <f>VLOOKUP(A6178,Cafe_sales!$A$1:$O$10001,10,FALSE)</f>
        <v>1</v>
      </c>
      <c r="D6178" s="10">
        <f>VLOOKUP(A6178,Cafe_sales!$A$1:$O$10001,11,FALSE)</f>
        <v>3</v>
      </c>
      <c r="E6178" s="6">
        <f>VLOOKUP(A6178,Cafe_sales!$A$1:$O$10001,12,FALSE)</f>
        <v>3</v>
      </c>
      <c r="F6178" t="str">
        <f>VLOOKUP(A6178,Cafe_sales!$A$1:$O$10001,13,FALSE)</f>
        <v>Digital Wallet</v>
      </c>
      <c r="G6178" t="str">
        <f>VLOOKUP(A6178,Cafe_sales!$A$1:$O$10001,14,FALSE)</f>
        <v>In-store</v>
      </c>
      <c r="H6178" s="8">
        <f>VLOOKUP(A6178,Cafe_sales!$A$1:$O$10001,15,FALSE)</f>
        <v>44956</v>
      </c>
    </row>
    <row r="6179" spans="1:8" hidden="1" x14ac:dyDescent="0.35">
      <c r="A6179" t="s">
        <v>9154</v>
      </c>
      <c r="B6179" t="str">
        <f>VLOOKUP(A6179,Cafe_sales!$A$1:$O$10001,9,FALSE)</f>
        <v>Juice</v>
      </c>
      <c r="C6179">
        <f>VLOOKUP(A6179,Cafe_sales!$A$1:$O$10001,10,FALSE)</f>
        <v>2</v>
      </c>
      <c r="D6179">
        <f>VLOOKUP(A6179,Cafe_sales!$A$1:$O$10001,11,FALSE)</f>
        <v>3</v>
      </c>
      <c r="E6179">
        <f>VLOOKUP(A6179,Cafe_sales!$A$1:$O$10001,12,FALSE)</f>
        <v>6</v>
      </c>
      <c r="F6179" t="str">
        <f>VLOOKUP(A6179,Cafe_sales!$A$1:$O$10001,13,FALSE)</f>
        <v>Default mode</v>
      </c>
      <c r="G6179" t="str">
        <f>VLOOKUP(A6179,Cafe_sales!$A$1:$O$10001,14,FALSE)</f>
        <v>Takeaway</v>
      </c>
      <c r="H6179" s="1">
        <f>VLOOKUP(A6179,Cafe_sales!$A$1:$O$10001,15,FALSE)</f>
        <v>44966</v>
      </c>
    </row>
    <row r="6180" spans="1:8" x14ac:dyDescent="0.35">
      <c r="A6180" t="s">
        <v>4128</v>
      </c>
      <c r="B6180" t="str">
        <f>VLOOKUP(A6180,Cafe_sales!$A$1:$O$10001,9,FALSE)</f>
        <v>Salad</v>
      </c>
      <c r="C6180" s="6">
        <f>VLOOKUP(A6180,Cafe_sales!$A$1:$O$10001,10,FALSE)</f>
        <v>4</v>
      </c>
      <c r="D6180" s="10">
        <f>VLOOKUP(A6180,Cafe_sales!$A$1:$O$10001,11,FALSE)</f>
        <v>5</v>
      </c>
      <c r="E6180" s="6">
        <f>VLOOKUP(A6180,Cafe_sales!$A$1:$O$10001,12,FALSE)</f>
        <v>20</v>
      </c>
      <c r="F6180" t="str">
        <f>VLOOKUP(A6180,Cafe_sales!$A$1:$O$10001,13,FALSE)</f>
        <v>Credit Card</v>
      </c>
      <c r="G6180" t="str">
        <f>VLOOKUP(A6180,Cafe_sales!$A$1:$O$10001,14,FALSE)</f>
        <v>UNKNOWN</v>
      </c>
      <c r="H6180" s="8">
        <f>VLOOKUP(A6180,Cafe_sales!$A$1:$O$10001,15,FALSE)</f>
        <v>45231</v>
      </c>
    </row>
    <row r="6181" spans="1:8" hidden="1" x14ac:dyDescent="0.35">
      <c r="A6181" t="s">
        <v>6137</v>
      </c>
      <c r="B6181" t="str">
        <f>VLOOKUP(A6181,Cafe_sales!$A$1:$O$10001,9,FALSE)</f>
        <v>Tea</v>
      </c>
      <c r="C6181">
        <f>VLOOKUP(A6181,Cafe_sales!$A$1:$O$10001,10,FALSE)</f>
        <v>3</v>
      </c>
      <c r="D6181">
        <f>VLOOKUP(A6181,Cafe_sales!$A$1:$O$10001,11,FALSE)</f>
        <v>1.5</v>
      </c>
      <c r="E6181">
        <f>VLOOKUP(A6181,Cafe_sales!$A$1:$O$10001,12,FALSE)</f>
        <v>4.5</v>
      </c>
      <c r="F6181" t="str">
        <f>VLOOKUP(A6181,Cafe_sales!$A$1:$O$10001,13,FALSE)</f>
        <v>Credit Card</v>
      </c>
      <c r="G6181" t="str">
        <f>VLOOKUP(A6181,Cafe_sales!$A$1:$O$10001,14,FALSE)</f>
        <v>Cafe</v>
      </c>
      <c r="H6181" s="1">
        <f>VLOOKUP(A6181,Cafe_sales!$A$1:$O$10001,15,FALSE)</f>
        <v>45002</v>
      </c>
    </row>
    <row r="6182" spans="1:8" hidden="1" x14ac:dyDescent="0.35">
      <c r="A6182" t="s">
        <v>6787</v>
      </c>
      <c r="B6182" t="str">
        <f>VLOOKUP(A6182,Cafe_sales!$A$1:$O$10001,9,FALSE)</f>
        <v>Cake</v>
      </c>
      <c r="C6182">
        <f>VLOOKUP(A6182,Cafe_sales!$A$1:$O$10001,10,FALSE)</f>
        <v>2</v>
      </c>
      <c r="D6182">
        <f>VLOOKUP(A6182,Cafe_sales!$A$1:$O$10001,11,FALSE)</f>
        <v>3</v>
      </c>
      <c r="E6182">
        <f>VLOOKUP(A6182,Cafe_sales!$A$1:$O$10001,12,FALSE)</f>
        <v>6</v>
      </c>
      <c r="F6182" t="str">
        <f>VLOOKUP(A6182,Cafe_sales!$A$1:$O$10001,13,FALSE)</f>
        <v>Digital Wallet</v>
      </c>
      <c r="G6182" t="str">
        <f>VLOOKUP(A6182,Cafe_sales!$A$1:$O$10001,14,FALSE)</f>
        <v>Takeaway</v>
      </c>
      <c r="H6182" s="1">
        <f>VLOOKUP(A6182,Cafe_sales!$A$1:$O$10001,15,FALSE)</f>
        <v>45017</v>
      </c>
    </row>
    <row r="6183" spans="1:8" hidden="1" x14ac:dyDescent="0.35">
      <c r="A6183" t="s">
        <v>3153</v>
      </c>
      <c r="B6183" t="str">
        <f>VLOOKUP(A6183,Cafe_sales!$A$1:$O$10001,9,FALSE)</f>
        <v>Juice</v>
      </c>
      <c r="C6183">
        <f>VLOOKUP(A6183,Cafe_sales!$A$1:$O$10001,10,FALSE)</f>
        <v>3</v>
      </c>
      <c r="D6183">
        <f>VLOOKUP(A6183,Cafe_sales!$A$1:$O$10001,11,FALSE)</f>
        <v>3</v>
      </c>
      <c r="E6183">
        <f>VLOOKUP(A6183,Cafe_sales!$A$1:$O$10001,12,FALSE)</f>
        <v>9</v>
      </c>
      <c r="F6183" t="str">
        <f>VLOOKUP(A6183,Cafe_sales!$A$1:$O$10001,13,FALSE)</f>
        <v>Default mode</v>
      </c>
      <c r="G6183" t="str">
        <f>VLOOKUP(A6183,Cafe_sales!$A$1:$O$10001,14,FALSE)</f>
        <v>Takeaway</v>
      </c>
      <c r="H6183" s="1">
        <f>VLOOKUP(A6183,Cafe_sales!$A$1:$O$10001,15,FALSE)</f>
        <v>45154</v>
      </c>
    </row>
    <row r="6184" spans="1:8" x14ac:dyDescent="0.35">
      <c r="A6184" t="s">
        <v>7560</v>
      </c>
      <c r="B6184" t="str">
        <f>VLOOKUP(A6184,Cafe_sales!$A$1:$O$10001,9,FALSE)</f>
        <v>Juice</v>
      </c>
      <c r="C6184" s="6">
        <f>VLOOKUP(A6184,Cafe_sales!$A$1:$O$10001,10,FALSE)</f>
        <v>1</v>
      </c>
      <c r="D6184" s="10">
        <f>VLOOKUP(A6184,Cafe_sales!$A$1:$O$10001,11,FALSE)</f>
        <v>3</v>
      </c>
      <c r="E6184" s="6">
        <f>VLOOKUP(A6184,Cafe_sales!$A$1:$O$10001,12,FALSE)</f>
        <v>3</v>
      </c>
      <c r="F6184" t="str">
        <f>VLOOKUP(A6184,Cafe_sales!$A$1:$O$10001,13,FALSE)</f>
        <v>Digital Wallet</v>
      </c>
      <c r="G6184" t="str">
        <f>VLOOKUP(A6184,Cafe_sales!$A$1:$O$10001,14,FALSE)</f>
        <v>UNKNOWN</v>
      </c>
      <c r="H6184" s="8">
        <f>VLOOKUP(A6184,Cafe_sales!$A$1:$O$10001,15,FALSE)</f>
        <v>44931</v>
      </c>
    </row>
    <row r="6185" spans="1:8" x14ac:dyDescent="0.35">
      <c r="A6185" t="s">
        <v>4630</v>
      </c>
      <c r="B6185" t="str">
        <f>VLOOKUP(A6185,Cafe_sales!$A$1:$O$10001,9,FALSE)</f>
        <v>Cake</v>
      </c>
      <c r="C6185" s="6">
        <f>VLOOKUP(A6185,Cafe_sales!$A$1:$O$10001,10,FALSE)</f>
        <v>2</v>
      </c>
      <c r="D6185" s="10">
        <f>VLOOKUP(A6185,Cafe_sales!$A$1:$O$10001,11,FALSE)</f>
        <v>3</v>
      </c>
      <c r="E6185" s="6">
        <f>VLOOKUP(A6185,Cafe_sales!$A$1:$O$10001,12,FALSE)</f>
        <v>6</v>
      </c>
      <c r="F6185" t="str">
        <f>VLOOKUP(A6185,Cafe_sales!$A$1:$O$10001,13,FALSE)</f>
        <v>Digital Wallet</v>
      </c>
      <c r="G6185" t="str">
        <f>VLOOKUP(A6185,Cafe_sales!$A$1:$O$10001,14,FALSE)</f>
        <v>UNKNOWN</v>
      </c>
      <c r="H6185" s="8">
        <f>VLOOKUP(A6185,Cafe_sales!$A$1:$O$10001,15,FALSE)</f>
        <v>45093</v>
      </c>
    </row>
    <row r="6186" spans="1:8" x14ac:dyDescent="0.35">
      <c r="A6186" t="s">
        <v>4102</v>
      </c>
      <c r="B6186" t="str">
        <f>VLOOKUP(A6186,Cafe_sales!$A$1:$O$10001,9,FALSE)</f>
        <v>Cake</v>
      </c>
      <c r="C6186" s="6">
        <f>VLOOKUP(A6186,Cafe_sales!$A$1:$O$10001,10,FALSE)</f>
        <v>5</v>
      </c>
      <c r="D6186" s="10">
        <f>VLOOKUP(A6186,Cafe_sales!$A$1:$O$10001,11,FALSE)</f>
        <v>3</v>
      </c>
      <c r="E6186" s="6">
        <f>VLOOKUP(A6186,Cafe_sales!$A$1:$O$10001,12,FALSE)</f>
        <v>15</v>
      </c>
      <c r="F6186" t="str">
        <f>VLOOKUP(A6186,Cafe_sales!$A$1:$O$10001,13,FALSE)</f>
        <v>Default mode</v>
      </c>
      <c r="G6186" t="str">
        <f>VLOOKUP(A6186,Cafe_sales!$A$1:$O$10001,14,FALSE)</f>
        <v>UNKNOWN</v>
      </c>
      <c r="H6186" s="8">
        <f>VLOOKUP(A6186,Cafe_sales!$A$1:$O$10001,15,FALSE)</f>
        <v>44962</v>
      </c>
    </row>
    <row r="6187" spans="1:8" x14ac:dyDescent="0.35">
      <c r="A6187" t="s">
        <v>2224</v>
      </c>
      <c r="B6187" t="str">
        <f>VLOOKUP(A6187,Cafe_sales!$A$1:$O$10001,9,FALSE)</f>
        <v>Tea</v>
      </c>
      <c r="C6187" s="6">
        <f>VLOOKUP(A6187,Cafe_sales!$A$1:$O$10001,10,FALSE)</f>
        <v>2</v>
      </c>
      <c r="D6187" s="10">
        <f>VLOOKUP(A6187,Cafe_sales!$A$1:$O$10001,11,FALSE)</f>
        <v>1.5</v>
      </c>
      <c r="E6187" s="6">
        <f>VLOOKUP(A6187,Cafe_sales!$A$1:$O$10001,12,FALSE)</f>
        <v>3</v>
      </c>
      <c r="F6187" t="str">
        <f>VLOOKUP(A6187,Cafe_sales!$A$1:$O$10001,13,FALSE)</f>
        <v>Digital Wallet</v>
      </c>
      <c r="G6187" t="str">
        <f>VLOOKUP(A6187,Cafe_sales!$A$1:$O$10001,14,FALSE)</f>
        <v>UNKNOWN</v>
      </c>
      <c r="H6187" s="8">
        <f>VLOOKUP(A6187,Cafe_sales!$A$1:$O$10001,15,FALSE)</f>
        <v>44940</v>
      </c>
    </row>
    <row r="6188" spans="1:8" hidden="1" x14ac:dyDescent="0.35">
      <c r="A6188" t="s">
        <v>8953</v>
      </c>
      <c r="B6188" t="str">
        <f>VLOOKUP(A6188,Cafe_sales!$A$1:$O$10001,9,FALSE)</f>
        <v>Tea</v>
      </c>
      <c r="C6188">
        <f>VLOOKUP(A6188,Cafe_sales!$A$1:$O$10001,10,FALSE)</f>
        <v>2</v>
      </c>
      <c r="D6188">
        <f>VLOOKUP(A6188,Cafe_sales!$A$1:$O$10001,11,FALSE)</f>
        <v>1.5</v>
      </c>
      <c r="E6188">
        <f>VLOOKUP(A6188,Cafe_sales!$A$1:$O$10001,12,FALSE)</f>
        <v>3</v>
      </c>
      <c r="F6188" t="str">
        <f>VLOOKUP(A6188,Cafe_sales!$A$1:$O$10001,13,FALSE)</f>
        <v>Cash</v>
      </c>
      <c r="G6188" t="str">
        <f>VLOOKUP(A6188,Cafe_sales!$A$1:$O$10001,14,FALSE)</f>
        <v>Cafe</v>
      </c>
      <c r="H6188" s="1">
        <f>VLOOKUP(A6188,Cafe_sales!$A$1:$O$10001,15,FALSE)</f>
        <v>45167</v>
      </c>
    </row>
    <row r="6189" spans="1:8" hidden="1" x14ac:dyDescent="0.35">
      <c r="A6189" t="s">
        <v>3263</v>
      </c>
      <c r="B6189" t="str">
        <f>VLOOKUP(A6189,Cafe_sales!$A$1:$O$10001,9,FALSE)</f>
        <v>Juice</v>
      </c>
      <c r="C6189">
        <f>VLOOKUP(A6189,Cafe_sales!$A$1:$O$10001,10,FALSE)</f>
        <v>2</v>
      </c>
      <c r="D6189">
        <f>VLOOKUP(A6189,Cafe_sales!$A$1:$O$10001,11,FALSE)</f>
        <v>5</v>
      </c>
      <c r="E6189">
        <f>VLOOKUP(A6189,Cafe_sales!$A$1:$O$10001,12,FALSE)</f>
        <v>10</v>
      </c>
      <c r="F6189" t="str">
        <f>VLOOKUP(A6189,Cafe_sales!$A$1:$O$10001,13,FALSE)</f>
        <v>Default mode</v>
      </c>
      <c r="G6189" t="str">
        <f>VLOOKUP(A6189,Cafe_sales!$A$1:$O$10001,14,FALSE)</f>
        <v>Takeaway</v>
      </c>
      <c r="H6189" s="1">
        <f>VLOOKUP(A6189,Cafe_sales!$A$1:$O$10001,15,FALSE)</f>
        <v>45038</v>
      </c>
    </row>
    <row r="6190" spans="1:8" x14ac:dyDescent="0.35">
      <c r="A6190" t="s">
        <v>8389</v>
      </c>
      <c r="B6190" t="str">
        <f>VLOOKUP(A6190,Cafe_sales!$A$1:$O$10001,9,FALSE)</f>
        <v>Sandwich</v>
      </c>
      <c r="C6190" s="6">
        <f>VLOOKUP(A6190,Cafe_sales!$A$1:$O$10001,10,FALSE)</f>
        <v>5</v>
      </c>
      <c r="D6190" s="10">
        <f>VLOOKUP(A6190,Cafe_sales!$A$1:$O$10001,11,FALSE)</f>
        <v>4</v>
      </c>
      <c r="E6190" s="6">
        <f>VLOOKUP(A6190,Cafe_sales!$A$1:$O$10001,12,FALSE)</f>
        <v>20</v>
      </c>
      <c r="F6190" t="str">
        <f>VLOOKUP(A6190,Cafe_sales!$A$1:$O$10001,13,FALSE)</f>
        <v>Cash</v>
      </c>
      <c r="G6190" t="str">
        <f>VLOOKUP(A6190,Cafe_sales!$A$1:$O$10001,14,FALSE)</f>
        <v>UNKNOWN</v>
      </c>
      <c r="H6190" s="8">
        <f>VLOOKUP(A6190,Cafe_sales!$A$1:$O$10001,15,FALSE)</f>
        <v>45237</v>
      </c>
    </row>
    <row r="6191" spans="1:8" hidden="1" x14ac:dyDescent="0.35">
      <c r="A6191" t="s">
        <v>7417</v>
      </c>
      <c r="B6191" t="str">
        <f>VLOOKUP(A6191,Cafe_sales!$A$1:$O$10001,9,FALSE)</f>
        <v>Juice</v>
      </c>
      <c r="C6191">
        <f>VLOOKUP(A6191,Cafe_sales!$A$1:$O$10001,10,FALSE)</f>
        <v>1</v>
      </c>
      <c r="D6191">
        <f>VLOOKUP(A6191,Cafe_sales!$A$1:$O$10001,11,FALSE)</f>
        <v>3</v>
      </c>
      <c r="E6191">
        <f>VLOOKUP(A6191,Cafe_sales!$A$1:$O$10001,12,FALSE)</f>
        <v>3</v>
      </c>
      <c r="F6191" t="str">
        <f>VLOOKUP(A6191,Cafe_sales!$A$1:$O$10001,13,FALSE)</f>
        <v>UNKNOWN</v>
      </c>
      <c r="G6191" t="str">
        <f>VLOOKUP(A6191,Cafe_sales!$A$1:$O$10001,14,FALSE)</f>
        <v>Takeaway</v>
      </c>
      <c r="H6191" s="1">
        <f>VLOOKUP(A6191,Cafe_sales!$A$1:$O$10001,15,FALSE)</f>
        <v>45165</v>
      </c>
    </row>
    <row r="6192" spans="1:8" hidden="1" x14ac:dyDescent="0.35">
      <c r="A6192" t="s">
        <v>7285</v>
      </c>
      <c r="B6192" t="str">
        <f>VLOOKUP(A6192,Cafe_sales!$A$1:$O$10001,9,FALSE)</f>
        <v>Salad</v>
      </c>
      <c r="C6192">
        <f>VLOOKUP(A6192,Cafe_sales!$A$1:$O$10001,10,FALSE)</f>
        <v>3</v>
      </c>
      <c r="D6192">
        <f>VLOOKUP(A6192,Cafe_sales!$A$1:$O$10001,11,FALSE)</f>
        <v>5</v>
      </c>
      <c r="E6192">
        <f>VLOOKUP(A6192,Cafe_sales!$A$1:$O$10001,12,FALSE)</f>
        <v>15</v>
      </c>
      <c r="F6192" t="str">
        <f>VLOOKUP(A6192,Cafe_sales!$A$1:$O$10001,13,FALSE)</f>
        <v>Default mode</v>
      </c>
      <c r="G6192" t="str">
        <f>VLOOKUP(A6192,Cafe_sales!$A$1:$O$10001,14,FALSE)</f>
        <v>Takeaway</v>
      </c>
      <c r="H6192" s="1">
        <f>VLOOKUP(A6192,Cafe_sales!$A$1:$O$10001,15,FALSE)</f>
        <v>45154</v>
      </c>
    </row>
    <row r="6193" spans="1:8" x14ac:dyDescent="0.35">
      <c r="A6193" t="s">
        <v>1202</v>
      </c>
      <c r="B6193" t="str">
        <f>VLOOKUP(A6193,Cafe_sales!$A$1:$O$10001,9,FALSE)</f>
        <v>Cookie</v>
      </c>
      <c r="C6193" s="6">
        <f>VLOOKUP(A6193,Cafe_sales!$A$1:$O$10001,10,FALSE)</f>
        <v>1</v>
      </c>
      <c r="D6193" s="10">
        <f>VLOOKUP(A6193,Cafe_sales!$A$1:$O$10001,11,FALSE)</f>
        <v>1</v>
      </c>
      <c r="E6193" s="6">
        <f>VLOOKUP(A6193,Cafe_sales!$A$1:$O$10001,12,FALSE)</f>
        <v>1</v>
      </c>
      <c r="F6193" t="str">
        <f>VLOOKUP(A6193,Cafe_sales!$A$1:$O$10001,13,FALSE)</f>
        <v>Credit Card</v>
      </c>
      <c r="G6193" t="str">
        <f>VLOOKUP(A6193,Cafe_sales!$A$1:$O$10001,14,FALSE)</f>
        <v>UNKNOWN</v>
      </c>
      <c r="H6193" s="8">
        <f>VLOOKUP(A6193,Cafe_sales!$A$1:$O$10001,15,FALSE)</f>
        <v>45046</v>
      </c>
    </row>
    <row r="6194" spans="1:8" x14ac:dyDescent="0.35">
      <c r="A6194" t="s">
        <v>3020</v>
      </c>
      <c r="B6194" t="str">
        <f>VLOOKUP(A6194,Cafe_sales!$A$1:$O$10001,9,FALSE)</f>
        <v>Coffee</v>
      </c>
      <c r="C6194" s="6">
        <f>VLOOKUP(A6194,Cafe_sales!$A$1:$O$10001,10,FALSE)</f>
        <v>1</v>
      </c>
      <c r="D6194" s="10">
        <f>VLOOKUP(A6194,Cafe_sales!$A$1:$O$10001,11,FALSE)</f>
        <v>2</v>
      </c>
      <c r="E6194" s="6">
        <f>VLOOKUP(A6194,Cafe_sales!$A$1:$O$10001,12,FALSE)</f>
        <v>2</v>
      </c>
      <c r="F6194" t="str">
        <f>VLOOKUP(A6194,Cafe_sales!$A$1:$O$10001,13,FALSE)</f>
        <v>Credit Card</v>
      </c>
      <c r="G6194" t="str">
        <f>VLOOKUP(A6194,Cafe_sales!$A$1:$O$10001,14,FALSE)</f>
        <v>UNKNOWN</v>
      </c>
      <c r="H6194" s="8">
        <f>VLOOKUP(A6194,Cafe_sales!$A$1:$O$10001,15,FALSE)</f>
        <v>45220</v>
      </c>
    </row>
    <row r="6195" spans="1:8" hidden="1" x14ac:dyDescent="0.35">
      <c r="A6195" t="s">
        <v>6416</v>
      </c>
      <c r="B6195" t="str">
        <f>VLOOKUP(A6195,Cafe_sales!$A$1:$O$10001,9,FALSE)</f>
        <v>Smoothie</v>
      </c>
      <c r="C6195">
        <f>VLOOKUP(A6195,Cafe_sales!$A$1:$O$10001,10,FALSE)</f>
        <v>5</v>
      </c>
      <c r="D6195">
        <f>VLOOKUP(A6195,Cafe_sales!$A$1:$O$10001,11,FALSE)</f>
        <v>4</v>
      </c>
      <c r="E6195">
        <f>VLOOKUP(A6195,Cafe_sales!$A$1:$O$10001,12,FALSE)</f>
        <v>20</v>
      </c>
      <c r="F6195" t="str">
        <f>VLOOKUP(A6195,Cafe_sales!$A$1:$O$10001,13,FALSE)</f>
        <v>Cash</v>
      </c>
      <c r="G6195" t="str">
        <f>VLOOKUP(A6195,Cafe_sales!$A$1:$O$10001,14,FALSE)</f>
        <v>Takeaway</v>
      </c>
      <c r="H6195" s="1">
        <f>VLOOKUP(A6195,Cafe_sales!$A$1:$O$10001,15,FALSE)</f>
        <v>44981</v>
      </c>
    </row>
    <row r="6196" spans="1:8" x14ac:dyDescent="0.35">
      <c r="A6196" t="s">
        <v>8709</v>
      </c>
      <c r="B6196" t="str">
        <f>VLOOKUP(A6196,Cafe_sales!$A$1:$O$10001,9,FALSE)</f>
        <v>Cookie</v>
      </c>
      <c r="C6196" s="6">
        <f>VLOOKUP(A6196,Cafe_sales!$A$1:$O$10001,10,FALSE)</f>
        <v>5</v>
      </c>
      <c r="D6196" s="10">
        <f>VLOOKUP(A6196,Cafe_sales!$A$1:$O$10001,11,FALSE)</f>
        <v>1</v>
      </c>
      <c r="E6196" s="6">
        <f>VLOOKUP(A6196,Cafe_sales!$A$1:$O$10001,12,FALSE)</f>
        <v>5</v>
      </c>
      <c r="F6196" t="str">
        <f>VLOOKUP(A6196,Cafe_sales!$A$1:$O$10001,13,FALSE)</f>
        <v>Cash</v>
      </c>
      <c r="G6196" t="str">
        <f>VLOOKUP(A6196,Cafe_sales!$A$1:$O$10001,14,FALSE)</f>
        <v>In-store</v>
      </c>
      <c r="H6196" s="8">
        <f>VLOOKUP(A6196,Cafe_sales!$A$1:$O$10001,15,FALSE)</f>
        <v>45100</v>
      </c>
    </row>
    <row r="6197" spans="1:8" hidden="1" x14ac:dyDescent="0.35">
      <c r="A6197" t="s">
        <v>2920</v>
      </c>
      <c r="B6197" t="str">
        <f>VLOOKUP(A6197,Cafe_sales!$A$1:$O$10001,9,FALSE)</f>
        <v>Coffee</v>
      </c>
      <c r="C6197">
        <f>VLOOKUP(A6197,Cafe_sales!$A$1:$O$10001,10,FALSE)</f>
        <v>5</v>
      </c>
      <c r="D6197">
        <f>VLOOKUP(A6197,Cafe_sales!$A$1:$O$10001,11,FALSE)</f>
        <v>2</v>
      </c>
      <c r="E6197">
        <f>VLOOKUP(A6197,Cafe_sales!$A$1:$O$10001,12,FALSE)</f>
        <v>10</v>
      </c>
      <c r="F6197" t="str">
        <f>VLOOKUP(A6197,Cafe_sales!$A$1:$O$10001,13,FALSE)</f>
        <v>Default mode</v>
      </c>
      <c r="G6197" t="str">
        <f>VLOOKUP(A6197,Cafe_sales!$A$1:$O$10001,14,FALSE)</f>
        <v>Takeaway</v>
      </c>
      <c r="H6197" s="1">
        <f>VLOOKUP(A6197,Cafe_sales!$A$1:$O$10001,15,FALSE)</f>
        <v>45049</v>
      </c>
    </row>
    <row r="6198" spans="1:8" x14ac:dyDescent="0.35">
      <c r="A6198" t="s">
        <v>6509</v>
      </c>
      <c r="B6198" t="str">
        <f>VLOOKUP(A6198,Cafe_sales!$A$1:$O$10001,9,FALSE)</f>
        <v>Tea</v>
      </c>
      <c r="C6198" s="6">
        <f>VLOOKUP(A6198,Cafe_sales!$A$1:$O$10001,10,FALSE)</f>
        <v>3</v>
      </c>
      <c r="D6198" s="10">
        <f>VLOOKUP(A6198,Cafe_sales!$A$1:$O$10001,11,FALSE)</f>
        <v>1.5</v>
      </c>
      <c r="E6198" s="6">
        <f>VLOOKUP(A6198,Cafe_sales!$A$1:$O$10001,12,FALSE)</f>
        <v>4.5</v>
      </c>
      <c r="F6198" t="str">
        <f>VLOOKUP(A6198,Cafe_sales!$A$1:$O$10001,13,FALSE)</f>
        <v>Cash</v>
      </c>
      <c r="G6198" t="str">
        <f>VLOOKUP(A6198,Cafe_sales!$A$1:$O$10001,14,FALSE)</f>
        <v>In-store</v>
      </c>
      <c r="H6198" s="8">
        <f>VLOOKUP(A6198,Cafe_sales!$A$1:$O$10001,15,FALSE)</f>
        <v>45121</v>
      </c>
    </row>
    <row r="6199" spans="1:8" x14ac:dyDescent="0.35">
      <c r="A6199" t="s">
        <v>6589</v>
      </c>
      <c r="B6199" t="str">
        <f>VLOOKUP(A6199,Cafe_sales!$A$1:$O$10001,9,FALSE)</f>
        <v>Smoothie</v>
      </c>
      <c r="C6199" s="6">
        <f>VLOOKUP(A6199,Cafe_sales!$A$1:$O$10001,10,FALSE)</f>
        <v>1</v>
      </c>
      <c r="D6199" s="10">
        <f>VLOOKUP(A6199,Cafe_sales!$A$1:$O$10001,11,FALSE)</f>
        <v>4</v>
      </c>
      <c r="E6199" s="6">
        <f>VLOOKUP(A6199,Cafe_sales!$A$1:$O$10001,12,FALSE)</f>
        <v>4</v>
      </c>
      <c r="F6199" t="str">
        <f>VLOOKUP(A6199,Cafe_sales!$A$1:$O$10001,13,FALSE)</f>
        <v>Default mode</v>
      </c>
      <c r="G6199" t="str">
        <f>VLOOKUP(A6199,Cafe_sales!$A$1:$O$10001,14,FALSE)</f>
        <v>In-store</v>
      </c>
      <c r="H6199" s="8">
        <f>VLOOKUP(A6199,Cafe_sales!$A$1:$O$10001,15,FALSE)</f>
        <v>45252</v>
      </c>
    </row>
    <row r="6200" spans="1:8" x14ac:dyDescent="0.35">
      <c r="A6200" t="s">
        <v>5858</v>
      </c>
      <c r="B6200" t="str">
        <f>VLOOKUP(A6200,Cafe_sales!$A$1:$O$10001,9,FALSE)</f>
        <v>Salad</v>
      </c>
      <c r="C6200" s="6">
        <f>VLOOKUP(A6200,Cafe_sales!$A$1:$O$10001,10,FALSE)</f>
        <v>5</v>
      </c>
      <c r="D6200" s="10">
        <f>VLOOKUP(A6200,Cafe_sales!$A$1:$O$10001,11,FALSE)</f>
        <v>5</v>
      </c>
      <c r="E6200" s="6">
        <f>VLOOKUP(A6200,Cafe_sales!$A$1:$O$10001,12,FALSE)</f>
        <v>25</v>
      </c>
      <c r="F6200" t="str">
        <f>VLOOKUP(A6200,Cafe_sales!$A$1:$O$10001,13,FALSE)</f>
        <v>Cash</v>
      </c>
      <c r="G6200" t="str">
        <f>VLOOKUP(A6200,Cafe_sales!$A$1:$O$10001,14,FALSE)</f>
        <v>In-store</v>
      </c>
      <c r="H6200" s="8">
        <f>VLOOKUP(A6200,Cafe_sales!$A$1:$O$10001,15,FALSE)</f>
        <v>45152</v>
      </c>
    </row>
    <row r="6201" spans="1:8" x14ac:dyDescent="0.35">
      <c r="A6201" t="s">
        <v>5203</v>
      </c>
      <c r="B6201" t="str">
        <f>VLOOKUP(A6201,Cafe_sales!$A$1:$O$10001,9,FALSE)</f>
        <v>Salad</v>
      </c>
      <c r="C6201" s="6">
        <f>VLOOKUP(A6201,Cafe_sales!$A$1:$O$10001,10,FALSE)</f>
        <v>4</v>
      </c>
      <c r="D6201" s="10">
        <f>VLOOKUP(A6201,Cafe_sales!$A$1:$O$10001,11,FALSE)</f>
        <v>5</v>
      </c>
      <c r="E6201" s="6">
        <f>VLOOKUP(A6201,Cafe_sales!$A$1:$O$10001,12,FALSE)</f>
        <v>20</v>
      </c>
      <c r="F6201" t="str">
        <f>VLOOKUP(A6201,Cafe_sales!$A$1:$O$10001,13,FALSE)</f>
        <v>Digital Wallet</v>
      </c>
      <c r="G6201" t="str">
        <f>VLOOKUP(A6201,Cafe_sales!$A$1:$O$10001,14,FALSE)</f>
        <v>In-store</v>
      </c>
      <c r="H6201" s="8">
        <f>VLOOKUP(A6201,Cafe_sales!$A$1:$O$10001,15,FALSE)</f>
        <v>45274</v>
      </c>
    </row>
    <row r="6202" spans="1:8" x14ac:dyDescent="0.35">
      <c r="A6202" t="s">
        <v>4653</v>
      </c>
      <c r="B6202" t="str">
        <f>VLOOKUP(A6202,Cafe_sales!$A$1:$O$10001,9,FALSE)</f>
        <v>Salad</v>
      </c>
      <c r="C6202" s="6">
        <f>VLOOKUP(A6202,Cafe_sales!$A$1:$O$10001,10,FALSE)</f>
        <v>5</v>
      </c>
      <c r="D6202" s="10">
        <f>VLOOKUP(A6202,Cafe_sales!$A$1:$O$10001,11,FALSE)</f>
        <v>5</v>
      </c>
      <c r="E6202" s="6">
        <f>VLOOKUP(A6202,Cafe_sales!$A$1:$O$10001,12,FALSE)</f>
        <v>25</v>
      </c>
      <c r="F6202" t="str">
        <f>VLOOKUP(A6202,Cafe_sales!$A$1:$O$10001,13,FALSE)</f>
        <v>Credit Card</v>
      </c>
      <c r="G6202" t="str">
        <f>VLOOKUP(A6202,Cafe_sales!$A$1:$O$10001,14,FALSE)</f>
        <v>In-store</v>
      </c>
      <c r="H6202" s="8">
        <f>VLOOKUP(A6202,Cafe_sales!$A$1:$O$10001,15,FALSE)</f>
        <v>44968</v>
      </c>
    </row>
    <row r="6203" spans="1:8" x14ac:dyDescent="0.35">
      <c r="A6203" t="s">
        <v>3320</v>
      </c>
      <c r="B6203" t="str">
        <f>VLOOKUP(A6203,Cafe_sales!$A$1:$O$10001,9,FALSE)</f>
        <v>Salad</v>
      </c>
      <c r="C6203" s="6">
        <f>VLOOKUP(A6203,Cafe_sales!$A$1:$O$10001,10,FALSE)</f>
        <v>2</v>
      </c>
      <c r="D6203" s="10">
        <f>VLOOKUP(A6203,Cafe_sales!$A$1:$O$10001,11,FALSE)</f>
        <v>5</v>
      </c>
      <c r="E6203" s="6">
        <f>VLOOKUP(A6203,Cafe_sales!$A$1:$O$10001,12,FALSE)</f>
        <v>10</v>
      </c>
      <c r="F6203" t="str">
        <f>VLOOKUP(A6203,Cafe_sales!$A$1:$O$10001,13,FALSE)</f>
        <v>Default mode</v>
      </c>
      <c r="G6203" t="str">
        <f>VLOOKUP(A6203,Cafe_sales!$A$1:$O$10001,14,FALSE)</f>
        <v>In-store</v>
      </c>
      <c r="H6203" s="8">
        <f>VLOOKUP(A6203,Cafe_sales!$A$1:$O$10001,15,FALSE)</f>
        <v>44941</v>
      </c>
    </row>
    <row r="6204" spans="1:8" x14ac:dyDescent="0.35">
      <c r="A6204" t="s">
        <v>9033</v>
      </c>
      <c r="B6204" t="str">
        <f>VLOOKUP(A6204,Cafe_sales!$A$1:$O$10001,9,FALSE)</f>
        <v>Smoothie</v>
      </c>
      <c r="C6204" s="6">
        <f>VLOOKUP(A6204,Cafe_sales!$A$1:$O$10001,10,FALSE)</f>
        <v>1</v>
      </c>
      <c r="D6204" s="10">
        <f>VLOOKUP(A6204,Cafe_sales!$A$1:$O$10001,11,FALSE)</f>
        <v>4</v>
      </c>
      <c r="E6204" s="6">
        <f>VLOOKUP(A6204,Cafe_sales!$A$1:$O$10001,12,FALSE)</f>
        <v>4</v>
      </c>
      <c r="F6204" t="str">
        <f>VLOOKUP(A6204,Cafe_sales!$A$1:$O$10001,13,FALSE)</f>
        <v>Default mode</v>
      </c>
      <c r="G6204" t="str">
        <f>VLOOKUP(A6204,Cafe_sales!$A$1:$O$10001,14,FALSE)</f>
        <v>In-store</v>
      </c>
      <c r="H6204" s="8">
        <f>VLOOKUP(A6204,Cafe_sales!$A$1:$O$10001,15,FALSE)</f>
        <v>45289</v>
      </c>
    </row>
    <row r="6205" spans="1:8" hidden="1" x14ac:dyDescent="0.35">
      <c r="A6205" t="s">
        <v>3168</v>
      </c>
      <c r="B6205" t="str">
        <f>VLOOKUP(A6205,Cafe_sales!$A$1:$O$10001,9,FALSE)</f>
        <v>Cake</v>
      </c>
      <c r="C6205">
        <f>VLOOKUP(A6205,Cafe_sales!$A$1:$O$10001,10,FALSE)</f>
        <v>5</v>
      </c>
      <c r="D6205">
        <f>VLOOKUP(A6205,Cafe_sales!$A$1:$O$10001,11,FALSE)</f>
        <v>3</v>
      </c>
      <c r="E6205">
        <f>VLOOKUP(A6205,Cafe_sales!$A$1:$O$10001,12,FALSE)</f>
        <v>15</v>
      </c>
      <c r="F6205" t="str">
        <f>VLOOKUP(A6205,Cafe_sales!$A$1:$O$10001,13,FALSE)</f>
        <v>Cash</v>
      </c>
      <c r="G6205" t="str">
        <f>VLOOKUP(A6205,Cafe_sales!$A$1:$O$10001,14,FALSE)</f>
        <v>Takeaway</v>
      </c>
      <c r="H6205" s="1">
        <f>VLOOKUP(A6205,Cafe_sales!$A$1:$O$10001,15,FALSE)</f>
        <v>45163</v>
      </c>
    </row>
    <row r="6206" spans="1:8" x14ac:dyDescent="0.35">
      <c r="A6206" t="s">
        <v>7743</v>
      </c>
      <c r="B6206" t="str">
        <f>VLOOKUP(A6206,Cafe_sales!$A$1:$O$10001,9,FALSE)</f>
        <v>Tea</v>
      </c>
      <c r="C6206" s="6">
        <f>VLOOKUP(A6206,Cafe_sales!$A$1:$O$10001,10,FALSE)</f>
        <v>2</v>
      </c>
      <c r="D6206" s="10">
        <f>VLOOKUP(A6206,Cafe_sales!$A$1:$O$10001,11,FALSE)</f>
        <v>1.5</v>
      </c>
      <c r="E6206" s="6">
        <f>VLOOKUP(A6206,Cafe_sales!$A$1:$O$10001,12,FALSE)</f>
        <v>3</v>
      </c>
      <c r="F6206" t="str">
        <f>VLOOKUP(A6206,Cafe_sales!$A$1:$O$10001,13,FALSE)</f>
        <v>Digital Wallet</v>
      </c>
      <c r="G6206" t="str">
        <f>VLOOKUP(A6206,Cafe_sales!$A$1:$O$10001,14,FALSE)</f>
        <v>In-store</v>
      </c>
      <c r="H6206" s="8">
        <f>VLOOKUP(A6206,Cafe_sales!$A$1:$O$10001,15,FALSE)</f>
        <v>45222</v>
      </c>
    </row>
    <row r="6207" spans="1:8" hidden="1" x14ac:dyDescent="0.35">
      <c r="A6207" t="s">
        <v>8868</v>
      </c>
      <c r="B6207" t="str">
        <f>VLOOKUP(A6207,Cafe_sales!$A$1:$O$10001,9,FALSE)</f>
        <v>Salad</v>
      </c>
      <c r="C6207">
        <f>VLOOKUP(A6207,Cafe_sales!$A$1:$O$10001,10,FALSE)</f>
        <v>2</v>
      </c>
      <c r="D6207">
        <f>VLOOKUP(A6207,Cafe_sales!$A$1:$O$10001,11,FALSE)</f>
        <v>5</v>
      </c>
      <c r="E6207">
        <f>VLOOKUP(A6207,Cafe_sales!$A$1:$O$10001,12,FALSE)</f>
        <v>10</v>
      </c>
      <c r="F6207" t="str">
        <f>VLOOKUP(A6207,Cafe_sales!$A$1:$O$10001,13,FALSE)</f>
        <v>Default mode</v>
      </c>
      <c r="G6207" t="str">
        <f>VLOOKUP(A6207,Cafe_sales!$A$1:$O$10001,14,FALSE)</f>
        <v>Takeaway</v>
      </c>
      <c r="H6207" s="1">
        <f>VLOOKUP(A6207,Cafe_sales!$A$1:$O$10001,15,FALSE)</f>
        <v>45195</v>
      </c>
    </row>
    <row r="6208" spans="1:8" x14ac:dyDescent="0.35">
      <c r="A6208" t="s">
        <v>2461</v>
      </c>
      <c r="B6208" t="str">
        <f>VLOOKUP(A6208,Cafe_sales!$A$1:$O$10001,9,FALSE)</f>
        <v>Juice</v>
      </c>
      <c r="C6208" s="6">
        <f>VLOOKUP(A6208,Cafe_sales!$A$1:$O$10001,10,FALSE)</f>
        <v>1</v>
      </c>
      <c r="D6208" s="10">
        <f>VLOOKUP(A6208,Cafe_sales!$A$1:$O$10001,11,FALSE)</f>
        <v>3</v>
      </c>
      <c r="E6208" s="6">
        <f>VLOOKUP(A6208,Cafe_sales!$A$1:$O$10001,12,FALSE)</f>
        <v>3</v>
      </c>
      <c r="F6208" t="str">
        <f>VLOOKUP(A6208,Cafe_sales!$A$1:$O$10001,13,FALSE)</f>
        <v>Default mode</v>
      </c>
      <c r="G6208" t="str">
        <f>VLOOKUP(A6208,Cafe_sales!$A$1:$O$10001,14,FALSE)</f>
        <v>UNKNOWN</v>
      </c>
      <c r="H6208" s="8">
        <f>VLOOKUP(A6208,Cafe_sales!$A$1:$O$10001,15,FALSE)</f>
        <v>45040</v>
      </c>
    </row>
    <row r="6209" spans="1:8" x14ac:dyDescent="0.35">
      <c r="A6209" t="s">
        <v>4914</v>
      </c>
      <c r="B6209" t="str">
        <f>VLOOKUP(A6209,Cafe_sales!$A$1:$O$10001,9,FALSE)</f>
        <v>Cake</v>
      </c>
      <c r="C6209" s="6">
        <f>VLOOKUP(A6209,Cafe_sales!$A$1:$O$10001,10,FALSE)</f>
        <v>5</v>
      </c>
      <c r="D6209" s="10">
        <f>VLOOKUP(A6209,Cafe_sales!$A$1:$O$10001,11,FALSE)</f>
        <v>3</v>
      </c>
      <c r="E6209" s="6">
        <f>VLOOKUP(A6209,Cafe_sales!$A$1:$O$10001,12,FALSE)</f>
        <v>15</v>
      </c>
      <c r="F6209" t="str">
        <f>VLOOKUP(A6209,Cafe_sales!$A$1:$O$10001,13,FALSE)</f>
        <v>Default mode</v>
      </c>
      <c r="G6209" t="str">
        <f>VLOOKUP(A6209,Cafe_sales!$A$1:$O$10001,14,FALSE)</f>
        <v>UNKNOWN</v>
      </c>
      <c r="H6209" s="8">
        <f>VLOOKUP(A6209,Cafe_sales!$A$1:$O$10001,15,FALSE)</f>
        <v>45073</v>
      </c>
    </row>
    <row r="6210" spans="1:8" x14ac:dyDescent="0.35">
      <c r="A6210" t="s">
        <v>797</v>
      </c>
      <c r="B6210" t="str">
        <f>VLOOKUP(A6210,Cafe_sales!$A$1:$O$10001,9,FALSE)</f>
        <v>Juice</v>
      </c>
      <c r="C6210" s="6">
        <f>VLOOKUP(A6210,Cafe_sales!$A$1:$O$10001,10,FALSE)</f>
        <v>4</v>
      </c>
      <c r="D6210" s="10">
        <f>VLOOKUP(A6210,Cafe_sales!$A$1:$O$10001,11,FALSE)</f>
        <v>3</v>
      </c>
      <c r="E6210" s="6">
        <f>VLOOKUP(A6210,Cafe_sales!$A$1:$O$10001,12,FALSE)</f>
        <v>12</v>
      </c>
      <c r="F6210" t="str">
        <f>VLOOKUP(A6210,Cafe_sales!$A$1:$O$10001,13,FALSE)</f>
        <v>Digital Wallet</v>
      </c>
      <c r="G6210" t="str">
        <f>VLOOKUP(A6210,Cafe_sales!$A$1:$O$10001,14,FALSE)</f>
        <v>UNKNOWN</v>
      </c>
      <c r="H6210" s="8">
        <f>VLOOKUP(A6210,Cafe_sales!$A$1:$O$10001,15,FALSE)</f>
        <v>45207</v>
      </c>
    </row>
    <row r="6211" spans="1:8" x14ac:dyDescent="0.35">
      <c r="A6211" t="s">
        <v>4040</v>
      </c>
      <c r="B6211" t="str">
        <f>VLOOKUP(A6211,Cafe_sales!$A$1:$O$10001,9,FALSE)</f>
        <v>Cookie</v>
      </c>
      <c r="C6211" s="6">
        <f>VLOOKUP(A6211,Cafe_sales!$A$1:$O$10001,10,FALSE)</f>
        <v>3</v>
      </c>
      <c r="D6211" s="10">
        <f>VLOOKUP(A6211,Cafe_sales!$A$1:$O$10001,11,FALSE)</f>
        <v>1</v>
      </c>
      <c r="E6211" s="6">
        <f>VLOOKUP(A6211,Cafe_sales!$A$1:$O$10001,12,FALSE)</f>
        <v>3</v>
      </c>
      <c r="F6211" t="str">
        <f>VLOOKUP(A6211,Cafe_sales!$A$1:$O$10001,13,FALSE)</f>
        <v>Cash</v>
      </c>
      <c r="G6211" t="str">
        <f>VLOOKUP(A6211,Cafe_sales!$A$1:$O$10001,14,FALSE)</f>
        <v>In-store</v>
      </c>
      <c r="H6211" s="8">
        <f>VLOOKUP(A6211,Cafe_sales!$A$1:$O$10001,15,FALSE)</f>
        <v>45290</v>
      </c>
    </row>
    <row r="6212" spans="1:8" hidden="1" x14ac:dyDescent="0.35">
      <c r="A6212" t="s">
        <v>6967</v>
      </c>
      <c r="B6212" t="str">
        <f>VLOOKUP(A6212,Cafe_sales!$A$1:$O$10001,9,FALSE)</f>
        <v>Tea</v>
      </c>
      <c r="C6212">
        <f>VLOOKUP(A6212,Cafe_sales!$A$1:$O$10001,10,FALSE)</f>
        <v>4</v>
      </c>
      <c r="D6212">
        <f>VLOOKUP(A6212,Cafe_sales!$A$1:$O$10001,11,FALSE)</f>
        <v>1.5</v>
      </c>
      <c r="E6212">
        <f>VLOOKUP(A6212,Cafe_sales!$A$1:$O$10001,12,FALSE)</f>
        <v>6</v>
      </c>
      <c r="F6212" t="str">
        <f>VLOOKUP(A6212,Cafe_sales!$A$1:$O$10001,13,FALSE)</f>
        <v>Cash</v>
      </c>
      <c r="G6212" t="str">
        <f>VLOOKUP(A6212,Cafe_sales!$A$1:$O$10001,14,FALSE)</f>
        <v>Takeaway</v>
      </c>
      <c r="H6212" s="1">
        <f>VLOOKUP(A6212,Cafe_sales!$A$1:$O$10001,15,FALSE)</f>
        <v>44986</v>
      </c>
    </row>
    <row r="6213" spans="1:8" hidden="1" x14ac:dyDescent="0.35">
      <c r="A6213" t="s">
        <v>7923</v>
      </c>
      <c r="B6213" t="str">
        <f>VLOOKUP(A6213,Cafe_sales!$A$1:$O$10001,9,FALSE)</f>
        <v>Cookie</v>
      </c>
      <c r="C6213">
        <f>VLOOKUP(A6213,Cafe_sales!$A$1:$O$10001,10,FALSE)</f>
        <v>2</v>
      </c>
      <c r="D6213">
        <f>VLOOKUP(A6213,Cafe_sales!$A$1:$O$10001,11,FALSE)</f>
        <v>1</v>
      </c>
      <c r="E6213">
        <f>VLOOKUP(A6213,Cafe_sales!$A$1:$O$10001,12,FALSE)</f>
        <v>2</v>
      </c>
      <c r="F6213" t="str">
        <f>VLOOKUP(A6213,Cafe_sales!$A$1:$O$10001,13,FALSE)</f>
        <v>Cash</v>
      </c>
      <c r="G6213" t="str">
        <f>VLOOKUP(A6213,Cafe_sales!$A$1:$O$10001,14,FALSE)</f>
        <v>Takeaway</v>
      </c>
      <c r="H6213" s="1">
        <f>VLOOKUP(A6213,Cafe_sales!$A$1:$O$10001,15,FALSE)</f>
        <v>45197</v>
      </c>
    </row>
    <row r="6214" spans="1:8" x14ac:dyDescent="0.35">
      <c r="A6214" t="s">
        <v>176</v>
      </c>
      <c r="B6214" t="str">
        <f>VLOOKUP(A6214,Cafe_sales!$A$1:$O$10001,9,FALSE)</f>
        <v>UNKNOWN</v>
      </c>
      <c r="C6214" s="6">
        <f>VLOOKUP(A6214,Cafe_sales!$A$1:$O$10001,10,FALSE)</f>
        <v>3</v>
      </c>
      <c r="D6214" s="10">
        <f>VLOOKUP(A6214,Cafe_sales!$A$1:$O$10001,11,FALSE)</f>
        <v>3</v>
      </c>
      <c r="E6214" s="6">
        <f>VLOOKUP(A6214,Cafe_sales!$A$1:$O$10001,12,FALSE)</f>
        <v>12</v>
      </c>
      <c r="F6214" t="str">
        <f>VLOOKUP(A6214,Cafe_sales!$A$1:$O$10001,13,FALSE)</f>
        <v>Cash</v>
      </c>
      <c r="G6214" t="str">
        <f>VLOOKUP(A6214,Cafe_sales!$A$1:$O$10001,14,FALSE)</f>
        <v>In-store</v>
      </c>
      <c r="H6214" s="8">
        <f>VLOOKUP(A6214,Cafe_sales!$A$1:$O$10001,15,FALSE)</f>
        <v>45255</v>
      </c>
    </row>
    <row r="6215" spans="1:8" hidden="1" x14ac:dyDescent="0.35">
      <c r="A6215" t="s">
        <v>1736</v>
      </c>
      <c r="B6215" t="str">
        <f>VLOOKUP(A6215,Cafe_sales!$A$1:$O$10001,9,FALSE)</f>
        <v>Sandwich</v>
      </c>
      <c r="C6215">
        <f>VLOOKUP(A6215,Cafe_sales!$A$1:$O$10001,10,FALSE)</f>
        <v>3</v>
      </c>
      <c r="D6215">
        <f>VLOOKUP(A6215,Cafe_sales!$A$1:$O$10001,11,FALSE)</f>
        <v>4</v>
      </c>
      <c r="E6215">
        <f>VLOOKUP(A6215,Cafe_sales!$A$1:$O$10001,12,FALSE)</f>
        <v>12</v>
      </c>
      <c r="F6215" t="str">
        <f>VLOOKUP(A6215,Cafe_sales!$A$1:$O$10001,13,FALSE)</f>
        <v>Default mode</v>
      </c>
      <c r="G6215" t="str">
        <f>VLOOKUP(A6215,Cafe_sales!$A$1:$O$10001,14,FALSE)</f>
        <v>Takeaway</v>
      </c>
      <c r="H6215" s="1">
        <f>VLOOKUP(A6215,Cafe_sales!$A$1:$O$10001,15,FALSE)</f>
        <v>44955</v>
      </c>
    </row>
    <row r="6216" spans="1:8" x14ac:dyDescent="0.35">
      <c r="A6216" t="s">
        <v>4181</v>
      </c>
      <c r="B6216" t="str">
        <f>VLOOKUP(A6216,Cafe_sales!$A$1:$O$10001,9,FALSE)</f>
        <v>Tea</v>
      </c>
      <c r="C6216" s="6">
        <f>VLOOKUP(A6216,Cafe_sales!$A$1:$O$10001,10,FALSE)</f>
        <v>3</v>
      </c>
      <c r="D6216" s="10">
        <f>VLOOKUP(A6216,Cafe_sales!$A$1:$O$10001,11,FALSE)</f>
        <v>1.5</v>
      </c>
      <c r="E6216" s="6">
        <f>VLOOKUP(A6216,Cafe_sales!$A$1:$O$10001,12,FALSE)</f>
        <v>4.5</v>
      </c>
      <c r="F6216" t="str">
        <f>VLOOKUP(A6216,Cafe_sales!$A$1:$O$10001,13,FALSE)</f>
        <v>Default mode</v>
      </c>
      <c r="G6216" t="str">
        <f>VLOOKUP(A6216,Cafe_sales!$A$1:$O$10001,14,FALSE)</f>
        <v>UNKNOWN</v>
      </c>
      <c r="H6216" s="8">
        <f>VLOOKUP(A6216,Cafe_sales!$A$1:$O$10001,15,FALSE)</f>
        <v>45047</v>
      </c>
    </row>
    <row r="6217" spans="1:8" x14ac:dyDescent="0.35">
      <c r="A6217" t="s">
        <v>2100</v>
      </c>
      <c r="B6217" t="str">
        <f>VLOOKUP(A6217,Cafe_sales!$A$1:$O$10001,9,FALSE)</f>
        <v>Juice</v>
      </c>
      <c r="C6217" s="6">
        <f>VLOOKUP(A6217,Cafe_sales!$A$1:$O$10001,10,FALSE)</f>
        <v>1</v>
      </c>
      <c r="D6217" s="10">
        <f>VLOOKUP(A6217,Cafe_sales!$A$1:$O$10001,11,FALSE)</f>
        <v>3</v>
      </c>
      <c r="E6217" s="6">
        <f>VLOOKUP(A6217,Cafe_sales!$A$1:$O$10001,12,FALSE)</f>
        <v>3</v>
      </c>
      <c r="F6217" t="str">
        <f>VLOOKUP(A6217,Cafe_sales!$A$1:$O$10001,13,FALSE)</f>
        <v>Default mode</v>
      </c>
      <c r="G6217" t="str">
        <f>VLOOKUP(A6217,Cafe_sales!$A$1:$O$10001,14,FALSE)</f>
        <v>In-store</v>
      </c>
      <c r="H6217" s="8">
        <f>VLOOKUP(A6217,Cafe_sales!$A$1:$O$10001,15,FALSE)</f>
        <v>45266</v>
      </c>
    </row>
    <row r="6218" spans="1:8" hidden="1" x14ac:dyDescent="0.35">
      <c r="A6218" t="s">
        <v>5911</v>
      </c>
      <c r="B6218" t="str">
        <f>VLOOKUP(A6218,Cafe_sales!$A$1:$O$10001,9,FALSE)</f>
        <v>Tea</v>
      </c>
      <c r="C6218">
        <f>VLOOKUP(A6218,Cafe_sales!$A$1:$O$10001,10,FALSE)</f>
        <v>2</v>
      </c>
      <c r="D6218">
        <f>VLOOKUP(A6218,Cafe_sales!$A$1:$O$10001,11,FALSE)</f>
        <v>1.5</v>
      </c>
      <c r="E6218">
        <f>VLOOKUP(A6218,Cafe_sales!$A$1:$O$10001,12,FALSE)</f>
        <v>3</v>
      </c>
      <c r="F6218" t="str">
        <f>VLOOKUP(A6218,Cafe_sales!$A$1:$O$10001,13,FALSE)</f>
        <v>Digital Wallet</v>
      </c>
      <c r="G6218" t="str">
        <f>VLOOKUP(A6218,Cafe_sales!$A$1:$O$10001,14,FALSE)</f>
        <v>Cafe</v>
      </c>
      <c r="H6218" s="1">
        <f>VLOOKUP(A6218,Cafe_sales!$A$1:$O$10001,15,FALSE)</f>
        <v>45117</v>
      </c>
    </row>
    <row r="6219" spans="1:8" hidden="1" x14ac:dyDescent="0.35">
      <c r="A6219" t="s">
        <v>3187</v>
      </c>
      <c r="B6219" t="str">
        <f>VLOOKUP(A6219,Cafe_sales!$A$1:$O$10001,9,FALSE)</f>
        <v>Cookie</v>
      </c>
      <c r="C6219">
        <f>VLOOKUP(A6219,Cafe_sales!$A$1:$O$10001,10,FALSE)</f>
        <v>2</v>
      </c>
      <c r="D6219">
        <f>VLOOKUP(A6219,Cafe_sales!$A$1:$O$10001,11,FALSE)</f>
        <v>1</v>
      </c>
      <c r="E6219">
        <f>VLOOKUP(A6219,Cafe_sales!$A$1:$O$10001,12,FALSE)</f>
        <v>2</v>
      </c>
      <c r="F6219" t="str">
        <f>VLOOKUP(A6219,Cafe_sales!$A$1:$O$10001,13,FALSE)</f>
        <v>Cash</v>
      </c>
      <c r="G6219" t="str">
        <f>VLOOKUP(A6219,Cafe_sales!$A$1:$O$10001,14,FALSE)</f>
        <v>Takeaway</v>
      </c>
      <c r="H6219" s="1">
        <f>VLOOKUP(A6219,Cafe_sales!$A$1:$O$10001,15,FALSE)</f>
        <v>45024</v>
      </c>
    </row>
    <row r="6220" spans="1:8" hidden="1" x14ac:dyDescent="0.35">
      <c r="A6220" t="s">
        <v>8815</v>
      </c>
      <c r="B6220" t="str">
        <f>VLOOKUP(A6220,Cafe_sales!$A$1:$O$10001,9,FALSE)</f>
        <v>Salad</v>
      </c>
      <c r="C6220">
        <f>VLOOKUP(A6220,Cafe_sales!$A$1:$O$10001,10,FALSE)</f>
        <v>3</v>
      </c>
      <c r="D6220">
        <f>VLOOKUP(A6220,Cafe_sales!$A$1:$O$10001,11,FALSE)</f>
        <v>5</v>
      </c>
      <c r="E6220">
        <f>VLOOKUP(A6220,Cafe_sales!$A$1:$O$10001,12,FALSE)</f>
        <v>5</v>
      </c>
      <c r="F6220" t="str">
        <f>VLOOKUP(A6220,Cafe_sales!$A$1:$O$10001,13,FALSE)</f>
        <v>UNKNOWN</v>
      </c>
      <c r="G6220" t="str">
        <f>VLOOKUP(A6220,Cafe_sales!$A$1:$O$10001,14,FALSE)</f>
        <v>Cafe</v>
      </c>
      <c r="H6220" s="1">
        <f>VLOOKUP(A6220,Cafe_sales!$A$1:$O$10001,15,FALSE)</f>
        <v>44962</v>
      </c>
    </row>
    <row r="6221" spans="1:8" x14ac:dyDescent="0.35">
      <c r="A6221" t="s">
        <v>4933</v>
      </c>
      <c r="B6221" t="str">
        <f>VLOOKUP(A6221,Cafe_sales!$A$1:$O$10001,9,FALSE)</f>
        <v>Coffee</v>
      </c>
      <c r="C6221" s="6">
        <f>VLOOKUP(A6221,Cafe_sales!$A$1:$O$10001,10,FALSE)</f>
        <v>4</v>
      </c>
      <c r="D6221" s="10">
        <f>VLOOKUP(A6221,Cafe_sales!$A$1:$O$10001,11,FALSE)</f>
        <v>2</v>
      </c>
      <c r="E6221" s="6">
        <f>VLOOKUP(A6221,Cafe_sales!$A$1:$O$10001,12,FALSE)</f>
        <v>8</v>
      </c>
      <c r="F6221" t="str">
        <f>VLOOKUP(A6221,Cafe_sales!$A$1:$O$10001,13,FALSE)</f>
        <v>Credit Card</v>
      </c>
      <c r="G6221" t="str">
        <f>VLOOKUP(A6221,Cafe_sales!$A$1:$O$10001,14,FALSE)</f>
        <v>In-store</v>
      </c>
      <c r="H6221" s="8">
        <f>VLOOKUP(A6221,Cafe_sales!$A$1:$O$10001,15,FALSE)</f>
        <v>45103</v>
      </c>
    </row>
    <row r="6222" spans="1:8" x14ac:dyDescent="0.35">
      <c r="A6222" t="s">
        <v>6023</v>
      </c>
      <c r="B6222" t="str">
        <f>VLOOKUP(A6222,Cafe_sales!$A$1:$O$10001,9,FALSE)</f>
        <v>Coffee</v>
      </c>
      <c r="C6222" s="6">
        <f>VLOOKUP(A6222,Cafe_sales!$A$1:$O$10001,10,FALSE)</f>
        <v>3</v>
      </c>
      <c r="D6222" s="10">
        <f>VLOOKUP(A6222,Cafe_sales!$A$1:$O$10001,11,FALSE)</f>
        <v>2</v>
      </c>
      <c r="E6222" s="6">
        <f>VLOOKUP(A6222,Cafe_sales!$A$1:$O$10001,12,FALSE)</f>
        <v>6</v>
      </c>
      <c r="F6222" t="str">
        <f>VLOOKUP(A6222,Cafe_sales!$A$1:$O$10001,13,FALSE)</f>
        <v>Default mode</v>
      </c>
      <c r="G6222" t="str">
        <f>VLOOKUP(A6222,Cafe_sales!$A$1:$O$10001,14,FALSE)</f>
        <v>UNKNOWN</v>
      </c>
      <c r="H6222" s="8">
        <f>VLOOKUP(A6222,Cafe_sales!$A$1:$O$10001,15,FALSE)</f>
        <v>44987</v>
      </c>
    </row>
    <row r="6223" spans="1:8" x14ac:dyDescent="0.35">
      <c r="A6223" t="s">
        <v>3439</v>
      </c>
      <c r="B6223" t="str">
        <f>VLOOKUP(A6223,Cafe_sales!$A$1:$O$10001,9,FALSE)</f>
        <v>Salad</v>
      </c>
      <c r="C6223" s="6">
        <f>VLOOKUP(A6223,Cafe_sales!$A$1:$O$10001,10,FALSE)</f>
        <v>5</v>
      </c>
      <c r="D6223" s="10">
        <f>VLOOKUP(A6223,Cafe_sales!$A$1:$O$10001,11,FALSE)</f>
        <v>0</v>
      </c>
      <c r="E6223" s="6">
        <f>VLOOKUP(A6223,Cafe_sales!$A$1:$O$10001,12,FALSE)</f>
        <v>25</v>
      </c>
      <c r="F6223" t="str">
        <f>VLOOKUP(A6223,Cafe_sales!$A$1:$O$10001,13,FALSE)</f>
        <v>Default mode</v>
      </c>
      <c r="G6223" t="str">
        <f>VLOOKUP(A6223,Cafe_sales!$A$1:$O$10001,14,FALSE)</f>
        <v>UNKNOWN</v>
      </c>
      <c r="H6223" s="8">
        <f>VLOOKUP(A6223,Cafe_sales!$A$1:$O$10001,15,FALSE)</f>
        <v>45265</v>
      </c>
    </row>
    <row r="6224" spans="1:8" x14ac:dyDescent="0.35">
      <c r="A6224" t="s">
        <v>8344</v>
      </c>
      <c r="B6224" t="str">
        <f>VLOOKUP(A6224,Cafe_sales!$A$1:$O$10001,9,FALSE)</f>
        <v>UNKNOWN</v>
      </c>
      <c r="C6224" s="6">
        <f>VLOOKUP(A6224,Cafe_sales!$A$1:$O$10001,10,FALSE)</f>
        <v>3</v>
      </c>
      <c r="D6224" s="10">
        <f>VLOOKUP(A6224,Cafe_sales!$A$1:$O$10001,11,FALSE)</f>
        <v>1.5</v>
      </c>
      <c r="E6224" s="6">
        <f>VLOOKUP(A6224,Cafe_sales!$A$1:$O$10001,12,FALSE)</f>
        <v>4.5</v>
      </c>
      <c r="F6224" t="str">
        <f>VLOOKUP(A6224,Cafe_sales!$A$1:$O$10001,13,FALSE)</f>
        <v>Cash</v>
      </c>
      <c r="G6224" t="str">
        <f>VLOOKUP(A6224,Cafe_sales!$A$1:$O$10001,14,FALSE)</f>
        <v>UNKNOWN</v>
      </c>
      <c r="H6224" s="8">
        <f>VLOOKUP(A6224,Cafe_sales!$A$1:$O$10001,15,FALSE)</f>
        <v>45037</v>
      </c>
    </row>
    <row r="6225" spans="1:8" x14ac:dyDescent="0.35">
      <c r="A6225" t="s">
        <v>5994</v>
      </c>
      <c r="B6225" t="str">
        <f>VLOOKUP(A6225,Cafe_sales!$A$1:$O$10001,9,FALSE)</f>
        <v>Sandwich</v>
      </c>
      <c r="C6225" s="6">
        <f>VLOOKUP(A6225,Cafe_sales!$A$1:$O$10001,10,FALSE)</f>
        <v>5</v>
      </c>
      <c r="D6225" s="10">
        <f>VLOOKUP(A6225,Cafe_sales!$A$1:$O$10001,11,FALSE)</f>
        <v>4</v>
      </c>
      <c r="E6225" s="6">
        <f>VLOOKUP(A6225,Cafe_sales!$A$1:$O$10001,12,FALSE)</f>
        <v>20</v>
      </c>
      <c r="F6225" t="str">
        <f>VLOOKUP(A6225,Cafe_sales!$A$1:$O$10001,13,FALSE)</f>
        <v>Default mode</v>
      </c>
      <c r="G6225" t="str">
        <f>VLOOKUP(A6225,Cafe_sales!$A$1:$O$10001,14,FALSE)</f>
        <v>UNKNOWN</v>
      </c>
      <c r="H6225" s="8">
        <f>VLOOKUP(A6225,Cafe_sales!$A$1:$O$10001,15,FALSE)</f>
        <v>45000</v>
      </c>
    </row>
    <row r="6226" spans="1:8" x14ac:dyDescent="0.35">
      <c r="A6226" t="s">
        <v>8859</v>
      </c>
      <c r="B6226" t="str">
        <f>VLOOKUP(A6226,Cafe_sales!$A$1:$O$10001,9,FALSE)</f>
        <v>Coffee</v>
      </c>
      <c r="C6226" s="6">
        <f>VLOOKUP(A6226,Cafe_sales!$A$1:$O$10001,10,FALSE)</f>
        <v>1</v>
      </c>
      <c r="D6226" s="10">
        <f>VLOOKUP(A6226,Cafe_sales!$A$1:$O$10001,11,FALSE)</f>
        <v>2</v>
      </c>
      <c r="E6226" s="6">
        <f>VLOOKUP(A6226,Cafe_sales!$A$1:$O$10001,12,FALSE)</f>
        <v>2</v>
      </c>
      <c r="F6226" t="str">
        <f>VLOOKUP(A6226,Cafe_sales!$A$1:$O$10001,13,FALSE)</f>
        <v>Digital Wallet</v>
      </c>
      <c r="G6226" t="str">
        <f>VLOOKUP(A6226,Cafe_sales!$A$1:$O$10001,14,FALSE)</f>
        <v>UNKNOWN</v>
      </c>
      <c r="H6226" s="8">
        <f>VLOOKUP(A6226,Cafe_sales!$A$1:$O$10001,15,FALSE)</f>
        <v>44986</v>
      </c>
    </row>
    <row r="6227" spans="1:8" hidden="1" x14ac:dyDescent="0.35">
      <c r="A6227" t="s">
        <v>1960</v>
      </c>
      <c r="B6227" t="str">
        <f>VLOOKUP(A6227,Cafe_sales!$A$1:$O$10001,9,FALSE)</f>
        <v>Smoothie</v>
      </c>
      <c r="C6227">
        <f>VLOOKUP(A6227,Cafe_sales!$A$1:$O$10001,10,FALSE)</f>
        <v>1</v>
      </c>
      <c r="D6227">
        <f>VLOOKUP(A6227,Cafe_sales!$A$1:$O$10001,11,FALSE)</f>
        <v>4</v>
      </c>
      <c r="E6227">
        <f>VLOOKUP(A6227,Cafe_sales!$A$1:$O$10001,12,FALSE)</f>
        <v>4</v>
      </c>
      <c r="F6227" t="str">
        <f>VLOOKUP(A6227,Cafe_sales!$A$1:$O$10001,13,FALSE)</f>
        <v>Credit Card</v>
      </c>
      <c r="G6227" t="str">
        <f>VLOOKUP(A6227,Cafe_sales!$A$1:$O$10001,14,FALSE)</f>
        <v>Cafe</v>
      </c>
      <c r="H6227" s="1">
        <f>VLOOKUP(A6227,Cafe_sales!$A$1:$O$10001,15,FALSE)</f>
        <v>45048</v>
      </c>
    </row>
    <row r="6228" spans="1:8" hidden="1" x14ac:dyDescent="0.35">
      <c r="A6228" t="s">
        <v>3521</v>
      </c>
      <c r="B6228" t="str">
        <f>VLOOKUP(A6228,Cafe_sales!$A$1:$O$10001,9,FALSE)</f>
        <v>UNKNOWN</v>
      </c>
      <c r="C6228">
        <f>VLOOKUP(A6228,Cafe_sales!$A$1:$O$10001,10,FALSE)</f>
        <v>4</v>
      </c>
      <c r="D6228">
        <f>VLOOKUP(A6228,Cafe_sales!$A$1:$O$10001,11,FALSE)</f>
        <v>3</v>
      </c>
      <c r="E6228">
        <f>VLOOKUP(A6228,Cafe_sales!$A$1:$O$10001,12,FALSE)</f>
        <v>12</v>
      </c>
      <c r="F6228" t="str">
        <f>VLOOKUP(A6228,Cafe_sales!$A$1:$O$10001,13,FALSE)</f>
        <v>Cash</v>
      </c>
      <c r="G6228" t="str">
        <f>VLOOKUP(A6228,Cafe_sales!$A$1:$O$10001,14,FALSE)</f>
        <v>Takeaway</v>
      </c>
      <c r="H6228" s="1">
        <f>VLOOKUP(A6228,Cafe_sales!$A$1:$O$10001,15,FALSE)</f>
        <v>45045</v>
      </c>
    </row>
    <row r="6229" spans="1:8" x14ac:dyDescent="0.35">
      <c r="A6229" t="s">
        <v>7196</v>
      </c>
      <c r="B6229" t="str">
        <f>VLOOKUP(A6229,Cafe_sales!$A$1:$O$10001,9,FALSE)</f>
        <v>Salad</v>
      </c>
      <c r="C6229" s="6">
        <f>VLOOKUP(A6229,Cafe_sales!$A$1:$O$10001,10,FALSE)</f>
        <v>1</v>
      </c>
      <c r="D6229" s="10">
        <f>VLOOKUP(A6229,Cafe_sales!$A$1:$O$10001,11,FALSE)</f>
        <v>5</v>
      </c>
      <c r="E6229" s="6">
        <f>VLOOKUP(A6229,Cafe_sales!$A$1:$O$10001,12,FALSE)</f>
        <v>5</v>
      </c>
      <c r="F6229" t="str">
        <f>VLOOKUP(A6229,Cafe_sales!$A$1:$O$10001,13,FALSE)</f>
        <v>Cash</v>
      </c>
      <c r="G6229" t="str">
        <f>VLOOKUP(A6229,Cafe_sales!$A$1:$O$10001,14,FALSE)</f>
        <v>In-store</v>
      </c>
      <c r="H6229" s="8">
        <f>VLOOKUP(A6229,Cafe_sales!$A$1:$O$10001,15,FALSE)</f>
        <v>44927</v>
      </c>
    </row>
    <row r="6230" spans="1:8" x14ac:dyDescent="0.35">
      <c r="A6230" t="s">
        <v>3230</v>
      </c>
      <c r="B6230" t="str">
        <f>VLOOKUP(A6230,Cafe_sales!$A$1:$O$10001,9,FALSE)</f>
        <v>Coffee</v>
      </c>
      <c r="C6230" s="6">
        <f>VLOOKUP(A6230,Cafe_sales!$A$1:$O$10001,10,FALSE)</f>
        <v>4</v>
      </c>
      <c r="D6230" s="10">
        <f>VLOOKUP(A6230,Cafe_sales!$A$1:$O$10001,11,FALSE)</f>
        <v>2</v>
      </c>
      <c r="E6230" s="6">
        <f>VLOOKUP(A6230,Cafe_sales!$A$1:$O$10001,12,FALSE)</f>
        <v>8</v>
      </c>
      <c r="F6230" t="str">
        <f>VLOOKUP(A6230,Cafe_sales!$A$1:$O$10001,13,FALSE)</f>
        <v>Default mode</v>
      </c>
      <c r="G6230" t="str">
        <f>VLOOKUP(A6230,Cafe_sales!$A$1:$O$10001,14,FALSE)</f>
        <v>In-store</v>
      </c>
      <c r="H6230" s="8">
        <f>VLOOKUP(A6230,Cafe_sales!$A$1:$O$10001,15,FALSE)</f>
        <v>44959</v>
      </c>
    </row>
    <row r="6231" spans="1:8" x14ac:dyDescent="0.35">
      <c r="A6231" t="s">
        <v>7218</v>
      </c>
      <c r="B6231" t="str">
        <f>VLOOKUP(A6231,Cafe_sales!$A$1:$O$10001,9,FALSE)</f>
        <v>Smoothie</v>
      </c>
      <c r="C6231" s="6">
        <f>VLOOKUP(A6231,Cafe_sales!$A$1:$O$10001,10,FALSE)</f>
        <v>3</v>
      </c>
      <c r="D6231" s="10">
        <f>VLOOKUP(A6231,Cafe_sales!$A$1:$O$10001,11,FALSE)</f>
        <v>4</v>
      </c>
      <c r="E6231" s="6">
        <f>VLOOKUP(A6231,Cafe_sales!$A$1:$O$10001,12,FALSE)</f>
        <v>12</v>
      </c>
      <c r="F6231" t="str">
        <f>VLOOKUP(A6231,Cafe_sales!$A$1:$O$10001,13,FALSE)</f>
        <v>Default mode</v>
      </c>
      <c r="G6231" t="str">
        <f>VLOOKUP(A6231,Cafe_sales!$A$1:$O$10001,14,FALSE)</f>
        <v>UNKNOWN</v>
      </c>
      <c r="H6231" s="8">
        <f>VLOOKUP(A6231,Cafe_sales!$A$1:$O$10001,15,FALSE)</f>
        <v>44972</v>
      </c>
    </row>
    <row r="6232" spans="1:8" hidden="1" x14ac:dyDescent="0.35">
      <c r="A6232" t="s">
        <v>1357</v>
      </c>
      <c r="B6232" t="str">
        <f>VLOOKUP(A6232,Cafe_sales!$A$1:$O$10001,9,FALSE)</f>
        <v>Salad</v>
      </c>
      <c r="C6232">
        <f>VLOOKUP(A6232,Cafe_sales!$A$1:$O$10001,10,FALSE)</f>
        <v>2</v>
      </c>
      <c r="D6232">
        <f>VLOOKUP(A6232,Cafe_sales!$A$1:$O$10001,11,FALSE)</f>
        <v>5</v>
      </c>
      <c r="E6232">
        <f>VLOOKUP(A6232,Cafe_sales!$A$1:$O$10001,12,FALSE)</f>
        <v>10</v>
      </c>
      <c r="F6232" t="str">
        <f>VLOOKUP(A6232,Cafe_sales!$A$1:$O$10001,13,FALSE)</f>
        <v>Digital Wallet</v>
      </c>
      <c r="G6232" t="str">
        <f>VLOOKUP(A6232,Cafe_sales!$A$1:$O$10001,14,FALSE)</f>
        <v>Takeaway</v>
      </c>
      <c r="H6232" s="1">
        <f>VLOOKUP(A6232,Cafe_sales!$A$1:$O$10001,15,FALSE)</f>
        <v>45287</v>
      </c>
    </row>
    <row r="6233" spans="1:8" x14ac:dyDescent="0.35">
      <c r="A6233" t="s">
        <v>3351</v>
      </c>
      <c r="B6233" t="str">
        <f>VLOOKUP(A6233,Cafe_sales!$A$1:$O$10001,9,FALSE)</f>
        <v>Salad</v>
      </c>
      <c r="C6233" s="6">
        <f>VLOOKUP(A6233,Cafe_sales!$A$1:$O$10001,10,FALSE)</f>
        <v>4</v>
      </c>
      <c r="D6233" s="10">
        <f>VLOOKUP(A6233,Cafe_sales!$A$1:$O$10001,11,FALSE)</f>
        <v>5</v>
      </c>
      <c r="E6233" s="6">
        <f>VLOOKUP(A6233,Cafe_sales!$A$1:$O$10001,12,FALSE)</f>
        <v>20</v>
      </c>
      <c r="F6233" t="str">
        <f>VLOOKUP(A6233,Cafe_sales!$A$1:$O$10001,13,FALSE)</f>
        <v>Credit Card</v>
      </c>
      <c r="G6233" t="str">
        <f>VLOOKUP(A6233,Cafe_sales!$A$1:$O$10001,14,FALSE)</f>
        <v>In-store</v>
      </c>
      <c r="H6233" s="8">
        <f>VLOOKUP(A6233,Cafe_sales!$A$1:$O$10001,15,FALSE)</f>
        <v>45158</v>
      </c>
    </row>
    <row r="6234" spans="1:8" x14ac:dyDescent="0.35">
      <c r="A6234" t="s">
        <v>3144</v>
      </c>
      <c r="B6234" t="str">
        <f>VLOOKUP(A6234,Cafe_sales!$A$1:$O$10001,9,FALSE)</f>
        <v>Tea</v>
      </c>
      <c r="C6234" s="6">
        <f>VLOOKUP(A6234,Cafe_sales!$A$1:$O$10001,10,FALSE)</f>
        <v>3</v>
      </c>
      <c r="D6234" s="10">
        <f>VLOOKUP(A6234,Cafe_sales!$A$1:$O$10001,11,FALSE)</f>
        <v>1.5</v>
      </c>
      <c r="E6234" s="6">
        <f>VLOOKUP(A6234,Cafe_sales!$A$1:$O$10001,12,FALSE)</f>
        <v>4.5</v>
      </c>
      <c r="F6234" t="str">
        <f>VLOOKUP(A6234,Cafe_sales!$A$1:$O$10001,13,FALSE)</f>
        <v>Cash</v>
      </c>
      <c r="G6234" t="str">
        <f>VLOOKUP(A6234,Cafe_sales!$A$1:$O$10001,14,FALSE)</f>
        <v>UNKNOWN</v>
      </c>
      <c r="H6234" s="8">
        <f>VLOOKUP(A6234,Cafe_sales!$A$1:$O$10001,15,FALSE)</f>
        <v>45053</v>
      </c>
    </row>
    <row r="6235" spans="1:8" x14ac:dyDescent="0.35">
      <c r="A6235" t="s">
        <v>3116</v>
      </c>
      <c r="B6235" t="str">
        <f>VLOOKUP(A6235,Cafe_sales!$A$1:$O$10001,9,FALSE)</f>
        <v>Smoothie</v>
      </c>
      <c r="C6235" s="6">
        <f>VLOOKUP(A6235,Cafe_sales!$A$1:$O$10001,10,FALSE)</f>
        <v>5</v>
      </c>
      <c r="D6235" s="10">
        <f>VLOOKUP(A6235,Cafe_sales!$A$1:$O$10001,11,FALSE)</f>
        <v>4</v>
      </c>
      <c r="E6235" s="6">
        <f>VLOOKUP(A6235,Cafe_sales!$A$1:$O$10001,12,FALSE)</f>
        <v>20</v>
      </c>
      <c r="F6235" t="str">
        <f>VLOOKUP(A6235,Cafe_sales!$A$1:$O$10001,13,FALSE)</f>
        <v>UNKNOWN</v>
      </c>
      <c r="G6235" t="str">
        <f>VLOOKUP(A6235,Cafe_sales!$A$1:$O$10001,14,FALSE)</f>
        <v>UNKNOWN</v>
      </c>
      <c r="H6235" s="8">
        <f>VLOOKUP(A6235,Cafe_sales!$A$1:$O$10001,15,FALSE)</f>
        <v>45147</v>
      </c>
    </row>
    <row r="6236" spans="1:8" x14ac:dyDescent="0.35">
      <c r="A6236" t="s">
        <v>7461</v>
      </c>
      <c r="B6236" t="str">
        <f>VLOOKUP(A6236,Cafe_sales!$A$1:$O$10001,9,FALSE)</f>
        <v>Juice</v>
      </c>
      <c r="C6236" s="6">
        <f>VLOOKUP(A6236,Cafe_sales!$A$1:$O$10001,10,FALSE)</f>
        <v>1</v>
      </c>
      <c r="D6236" s="10">
        <f>VLOOKUP(A6236,Cafe_sales!$A$1:$O$10001,11,FALSE)</f>
        <v>3</v>
      </c>
      <c r="E6236" s="6">
        <f>VLOOKUP(A6236,Cafe_sales!$A$1:$O$10001,12,FALSE)</f>
        <v>3</v>
      </c>
      <c r="F6236" t="str">
        <f>VLOOKUP(A6236,Cafe_sales!$A$1:$O$10001,13,FALSE)</f>
        <v>Digital Wallet</v>
      </c>
      <c r="G6236" t="str">
        <f>VLOOKUP(A6236,Cafe_sales!$A$1:$O$10001,14,FALSE)</f>
        <v>UNKNOWN</v>
      </c>
      <c r="H6236" s="8">
        <f>VLOOKUP(A6236,Cafe_sales!$A$1:$O$10001,15,FALSE)</f>
        <v>45054</v>
      </c>
    </row>
    <row r="6237" spans="1:8" hidden="1" x14ac:dyDescent="0.35">
      <c r="A6237" t="s">
        <v>8487</v>
      </c>
      <c r="B6237" t="str">
        <f>VLOOKUP(A6237,Cafe_sales!$A$1:$O$10001,9,FALSE)</f>
        <v>Juice</v>
      </c>
      <c r="C6237">
        <f>VLOOKUP(A6237,Cafe_sales!$A$1:$O$10001,10,FALSE)</f>
        <v>3.0760795065113089</v>
      </c>
      <c r="D6237">
        <f>VLOOKUP(A6237,Cafe_sales!$A$1:$O$10001,11,FALSE)</f>
        <v>3</v>
      </c>
      <c r="E6237">
        <f>VLOOKUP(A6237,Cafe_sales!$A$1:$O$10001,12,FALSE)</f>
        <v>12</v>
      </c>
      <c r="F6237" t="str">
        <f>VLOOKUP(A6237,Cafe_sales!$A$1:$O$10001,13,FALSE)</f>
        <v>Default mode</v>
      </c>
      <c r="G6237" t="str">
        <f>VLOOKUP(A6237,Cafe_sales!$A$1:$O$10001,14,FALSE)</f>
        <v>Takeaway</v>
      </c>
      <c r="H6237" s="1">
        <f>VLOOKUP(A6237,Cafe_sales!$A$1:$O$10001,15,FALSE)</f>
        <v>44927</v>
      </c>
    </row>
    <row r="6238" spans="1:8" hidden="1" x14ac:dyDescent="0.35">
      <c r="A6238" t="s">
        <v>9626</v>
      </c>
      <c r="B6238" t="str">
        <f>VLOOKUP(A6238,Cafe_sales!$A$1:$O$10001,9,FALSE)</f>
        <v>Tea</v>
      </c>
      <c r="C6238">
        <f>VLOOKUP(A6238,Cafe_sales!$A$1:$O$10001,10,FALSE)</f>
        <v>5</v>
      </c>
      <c r="D6238">
        <f>VLOOKUP(A6238,Cafe_sales!$A$1:$O$10001,11,FALSE)</f>
        <v>1.5</v>
      </c>
      <c r="E6238">
        <f>VLOOKUP(A6238,Cafe_sales!$A$1:$O$10001,12,FALSE)</f>
        <v>7.5</v>
      </c>
      <c r="F6238" t="str">
        <f>VLOOKUP(A6238,Cafe_sales!$A$1:$O$10001,13,FALSE)</f>
        <v>Digital Wallet</v>
      </c>
      <c r="G6238" t="str">
        <f>VLOOKUP(A6238,Cafe_sales!$A$1:$O$10001,14,FALSE)</f>
        <v>Takeaway</v>
      </c>
      <c r="H6238" s="1">
        <f>VLOOKUP(A6238,Cafe_sales!$A$1:$O$10001,15,FALSE)</f>
        <v>44973</v>
      </c>
    </row>
    <row r="6239" spans="1:8" x14ac:dyDescent="0.35">
      <c r="A6239" t="s">
        <v>1261</v>
      </c>
      <c r="B6239" t="str">
        <f>VLOOKUP(A6239,Cafe_sales!$A$1:$O$10001,9,FALSE)</f>
        <v>UNKNOWN</v>
      </c>
      <c r="C6239" s="6">
        <f>VLOOKUP(A6239,Cafe_sales!$A$1:$O$10001,10,FALSE)</f>
        <v>3</v>
      </c>
      <c r="D6239" s="10">
        <f>VLOOKUP(A6239,Cafe_sales!$A$1:$O$10001,11,FALSE)</f>
        <v>2</v>
      </c>
      <c r="E6239" s="6">
        <f>VLOOKUP(A6239,Cafe_sales!$A$1:$O$10001,12,FALSE)</f>
        <v>6</v>
      </c>
      <c r="F6239" t="str">
        <f>VLOOKUP(A6239,Cafe_sales!$A$1:$O$10001,13,FALSE)</f>
        <v>Digital Wallet</v>
      </c>
      <c r="G6239" t="str">
        <f>VLOOKUP(A6239,Cafe_sales!$A$1:$O$10001,14,FALSE)</f>
        <v>In-store</v>
      </c>
      <c r="H6239" s="8">
        <f>VLOOKUP(A6239,Cafe_sales!$A$1:$O$10001,15,FALSE)</f>
        <v>45289</v>
      </c>
    </row>
    <row r="6240" spans="1:8" x14ac:dyDescent="0.35">
      <c r="A6240" t="s">
        <v>7175</v>
      </c>
      <c r="B6240" t="str">
        <f>VLOOKUP(A6240,Cafe_sales!$A$1:$O$10001,9,FALSE)</f>
        <v>Coffee</v>
      </c>
      <c r="C6240" s="6">
        <f>VLOOKUP(A6240,Cafe_sales!$A$1:$O$10001,10,FALSE)</f>
        <v>3.062223858615611</v>
      </c>
      <c r="D6240" s="10">
        <f>VLOOKUP(A6240,Cafe_sales!$A$1:$O$10001,11,FALSE)</f>
        <v>2</v>
      </c>
      <c r="E6240" s="6">
        <f>VLOOKUP(A6240,Cafe_sales!$A$1:$O$10001,12,FALSE)</f>
        <v>2</v>
      </c>
      <c r="F6240" t="str">
        <f>VLOOKUP(A6240,Cafe_sales!$A$1:$O$10001,13,FALSE)</f>
        <v>Credit Card</v>
      </c>
      <c r="G6240" t="str">
        <f>VLOOKUP(A6240,Cafe_sales!$A$1:$O$10001,14,FALSE)</f>
        <v>UNKNOWN</v>
      </c>
      <c r="H6240" s="8">
        <f>VLOOKUP(A6240,Cafe_sales!$A$1:$O$10001,15,FALSE)</f>
        <v>44927</v>
      </c>
    </row>
    <row r="6241" spans="1:8" hidden="1" x14ac:dyDescent="0.35">
      <c r="A6241" t="s">
        <v>8806</v>
      </c>
      <c r="B6241" t="str">
        <f>VLOOKUP(A6241,Cafe_sales!$A$1:$O$10001,9,FALSE)</f>
        <v>Cookie</v>
      </c>
      <c r="C6241">
        <f>VLOOKUP(A6241,Cafe_sales!$A$1:$O$10001,10,FALSE)</f>
        <v>4</v>
      </c>
      <c r="D6241">
        <f>VLOOKUP(A6241,Cafe_sales!$A$1:$O$10001,11,FALSE)</f>
        <v>1</v>
      </c>
      <c r="E6241">
        <f>VLOOKUP(A6241,Cafe_sales!$A$1:$O$10001,12,FALSE)</f>
        <v>4</v>
      </c>
      <c r="F6241" t="str">
        <f>VLOOKUP(A6241,Cafe_sales!$A$1:$O$10001,13,FALSE)</f>
        <v>Digital Wallet</v>
      </c>
      <c r="G6241" t="str">
        <f>VLOOKUP(A6241,Cafe_sales!$A$1:$O$10001,14,FALSE)</f>
        <v>Takeaway</v>
      </c>
      <c r="H6241" s="1">
        <f>VLOOKUP(A6241,Cafe_sales!$A$1:$O$10001,15,FALSE)</f>
        <v>44927</v>
      </c>
    </row>
    <row r="6242" spans="1:8" x14ac:dyDescent="0.35">
      <c r="A6242" t="s">
        <v>3612</v>
      </c>
      <c r="B6242" t="str">
        <f>VLOOKUP(A6242,Cafe_sales!$A$1:$O$10001,9,FALSE)</f>
        <v>Sandwich</v>
      </c>
      <c r="C6242" s="6">
        <f>VLOOKUP(A6242,Cafe_sales!$A$1:$O$10001,10,FALSE)</f>
        <v>5</v>
      </c>
      <c r="D6242" s="10">
        <f>VLOOKUP(A6242,Cafe_sales!$A$1:$O$10001,11,FALSE)</f>
        <v>3</v>
      </c>
      <c r="E6242" s="6">
        <f>VLOOKUP(A6242,Cafe_sales!$A$1:$O$10001,12,FALSE)</f>
        <v>20</v>
      </c>
      <c r="F6242" t="str">
        <f>VLOOKUP(A6242,Cafe_sales!$A$1:$O$10001,13,FALSE)</f>
        <v>Credit Card</v>
      </c>
      <c r="G6242" t="str">
        <f>VLOOKUP(A6242,Cafe_sales!$A$1:$O$10001,14,FALSE)</f>
        <v>UNKNOWN</v>
      </c>
      <c r="H6242" s="8">
        <f>VLOOKUP(A6242,Cafe_sales!$A$1:$O$10001,15,FALSE)</f>
        <v>45153</v>
      </c>
    </row>
    <row r="6243" spans="1:8" x14ac:dyDescent="0.35">
      <c r="A6243" t="s">
        <v>6121</v>
      </c>
      <c r="B6243" t="str">
        <f>VLOOKUP(A6243,Cafe_sales!$A$1:$O$10001,9,FALSE)</f>
        <v>Salad</v>
      </c>
      <c r="C6243" s="6">
        <f>VLOOKUP(A6243,Cafe_sales!$A$1:$O$10001,10,FALSE)</f>
        <v>2</v>
      </c>
      <c r="D6243" s="10">
        <f>VLOOKUP(A6243,Cafe_sales!$A$1:$O$10001,11,FALSE)</f>
        <v>5</v>
      </c>
      <c r="E6243" s="6">
        <f>VLOOKUP(A6243,Cafe_sales!$A$1:$O$10001,12,FALSE)</f>
        <v>10</v>
      </c>
      <c r="F6243" t="str">
        <f>VLOOKUP(A6243,Cafe_sales!$A$1:$O$10001,13,FALSE)</f>
        <v>Credit Card</v>
      </c>
      <c r="G6243" t="str">
        <f>VLOOKUP(A6243,Cafe_sales!$A$1:$O$10001,14,FALSE)</f>
        <v>In-store</v>
      </c>
      <c r="H6243" s="8">
        <f>VLOOKUP(A6243,Cafe_sales!$A$1:$O$10001,15,FALSE)</f>
        <v>44966</v>
      </c>
    </row>
    <row r="6244" spans="1:8" x14ac:dyDescent="0.35">
      <c r="A6244" t="s">
        <v>8442</v>
      </c>
      <c r="B6244" t="str">
        <f>VLOOKUP(A6244,Cafe_sales!$A$1:$O$10001,9,FALSE)</f>
        <v>Coffee</v>
      </c>
      <c r="C6244" s="6">
        <f>VLOOKUP(A6244,Cafe_sales!$A$1:$O$10001,10,FALSE)</f>
        <v>1</v>
      </c>
      <c r="D6244" s="10">
        <f>VLOOKUP(A6244,Cafe_sales!$A$1:$O$10001,11,FALSE)</f>
        <v>2</v>
      </c>
      <c r="E6244" s="6">
        <f>VLOOKUP(A6244,Cafe_sales!$A$1:$O$10001,12,FALSE)</f>
        <v>2</v>
      </c>
      <c r="F6244" t="str">
        <f>VLOOKUP(A6244,Cafe_sales!$A$1:$O$10001,13,FALSE)</f>
        <v>Cash</v>
      </c>
      <c r="G6244" t="str">
        <f>VLOOKUP(A6244,Cafe_sales!$A$1:$O$10001,14,FALSE)</f>
        <v>In-store</v>
      </c>
      <c r="H6244" s="8">
        <f>VLOOKUP(A6244,Cafe_sales!$A$1:$O$10001,15,FALSE)</f>
        <v>45123</v>
      </c>
    </row>
    <row r="6245" spans="1:8" hidden="1" x14ac:dyDescent="0.35">
      <c r="A6245" t="s">
        <v>8643</v>
      </c>
      <c r="B6245" t="str">
        <f>VLOOKUP(A6245,Cafe_sales!$A$1:$O$10001,9,FALSE)</f>
        <v>Cookie</v>
      </c>
      <c r="C6245">
        <f>VLOOKUP(A6245,Cafe_sales!$A$1:$O$10001,10,FALSE)</f>
        <v>1</v>
      </c>
      <c r="D6245">
        <f>VLOOKUP(A6245,Cafe_sales!$A$1:$O$10001,11,FALSE)</f>
        <v>1</v>
      </c>
      <c r="E6245">
        <f>VLOOKUP(A6245,Cafe_sales!$A$1:$O$10001,12,FALSE)</f>
        <v>1</v>
      </c>
      <c r="F6245" t="str">
        <f>VLOOKUP(A6245,Cafe_sales!$A$1:$O$10001,13,FALSE)</f>
        <v>Default mode</v>
      </c>
      <c r="G6245" t="str">
        <f>VLOOKUP(A6245,Cafe_sales!$A$1:$O$10001,14,FALSE)</f>
        <v>Takeaway</v>
      </c>
      <c r="H6245" s="1">
        <f>VLOOKUP(A6245,Cafe_sales!$A$1:$O$10001,15,FALSE)</f>
        <v>45092</v>
      </c>
    </row>
    <row r="6246" spans="1:8" x14ac:dyDescent="0.35">
      <c r="A6246" t="s">
        <v>1852</v>
      </c>
      <c r="B6246" t="str">
        <f>VLOOKUP(A6246,Cafe_sales!$A$1:$O$10001,9,FALSE)</f>
        <v>Cake</v>
      </c>
      <c r="C6246" s="6">
        <f>VLOOKUP(A6246,Cafe_sales!$A$1:$O$10001,10,FALSE)</f>
        <v>1</v>
      </c>
      <c r="D6246" s="10">
        <f>VLOOKUP(A6246,Cafe_sales!$A$1:$O$10001,11,FALSE)</f>
        <v>3</v>
      </c>
      <c r="E6246" s="6">
        <f>VLOOKUP(A6246,Cafe_sales!$A$1:$O$10001,12,FALSE)</f>
        <v>3</v>
      </c>
      <c r="F6246" t="str">
        <f>VLOOKUP(A6246,Cafe_sales!$A$1:$O$10001,13,FALSE)</f>
        <v>Cash</v>
      </c>
      <c r="G6246" t="str">
        <f>VLOOKUP(A6246,Cafe_sales!$A$1:$O$10001,14,FALSE)</f>
        <v>UNKNOWN</v>
      </c>
      <c r="H6246" s="8">
        <f>VLOOKUP(A6246,Cafe_sales!$A$1:$O$10001,15,FALSE)</f>
        <v>45289</v>
      </c>
    </row>
    <row r="6247" spans="1:8" x14ac:dyDescent="0.35">
      <c r="A6247" t="s">
        <v>2765</v>
      </c>
      <c r="B6247" t="str">
        <f>VLOOKUP(A6247,Cafe_sales!$A$1:$O$10001,9,FALSE)</f>
        <v>Cake</v>
      </c>
      <c r="C6247" s="6">
        <f>VLOOKUP(A6247,Cafe_sales!$A$1:$O$10001,10,FALSE)</f>
        <v>3</v>
      </c>
      <c r="D6247" s="10">
        <f>VLOOKUP(A6247,Cafe_sales!$A$1:$O$10001,11,FALSE)</f>
        <v>3</v>
      </c>
      <c r="E6247" s="6">
        <f>VLOOKUP(A6247,Cafe_sales!$A$1:$O$10001,12,FALSE)</f>
        <v>9</v>
      </c>
      <c r="F6247" t="str">
        <f>VLOOKUP(A6247,Cafe_sales!$A$1:$O$10001,13,FALSE)</f>
        <v>Digital Wallet</v>
      </c>
      <c r="G6247" t="str">
        <f>VLOOKUP(A6247,Cafe_sales!$A$1:$O$10001,14,FALSE)</f>
        <v>UNKNOWN</v>
      </c>
      <c r="H6247" s="8">
        <f>VLOOKUP(A6247,Cafe_sales!$A$1:$O$10001,15,FALSE)</f>
        <v>44997</v>
      </c>
    </row>
    <row r="6248" spans="1:8" x14ac:dyDescent="0.35">
      <c r="A6248" t="s">
        <v>616</v>
      </c>
      <c r="B6248" t="str">
        <f>VLOOKUP(A6248,Cafe_sales!$A$1:$O$10001,9,FALSE)</f>
        <v>UNKNOWN</v>
      </c>
      <c r="C6248" s="6">
        <f>VLOOKUP(A6248,Cafe_sales!$A$1:$O$10001,10,FALSE)</f>
        <v>5</v>
      </c>
      <c r="D6248" s="10">
        <f>VLOOKUP(A6248,Cafe_sales!$A$1:$O$10001,11,FALSE)</f>
        <v>1</v>
      </c>
      <c r="E6248" s="6">
        <f>VLOOKUP(A6248,Cafe_sales!$A$1:$O$10001,12,FALSE)</f>
        <v>5</v>
      </c>
      <c r="F6248" t="str">
        <f>VLOOKUP(A6248,Cafe_sales!$A$1:$O$10001,13,FALSE)</f>
        <v>Cash</v>
      </c>
      <c r="G6248" t="str">
        <f>VLOOKUP(A6248,Cafe_sales!$A$1:$O$10001,14,FALSE)</f>
        <v>UNKNOWN</v>
      </c>
      <c r="H6248" s="8">
        <f>VLOOKUP(A6248,Cafe_sales!$A$1:$O$10001,15,FALSE)</f>
        <v>44985</v>
      </c>
    </row>
    <row r="6249" spans="1:8" x14ac:dyDescent="0.35">
      <c r="A6249" t="s">
        <v>5084</v>
      </c>
      <c r="B6249" t="str">
        <f>VLOOKUP(A6249,Cafe_sales!$A$1:$O$10001,9,FALSE)</f>
        <v>Sandwich</v>
      </c>
      <c r="C6249" s="6">
        <f>VLOOKUP(A6249,Cafe_sales!$A$1:$O$10001,10,FALSE)</f>
        <v>2</v>
      </c>
      <c r="D6249" s="10">
        <f>VLOOKUP(A6249,Cafe_sales!$A$1:$O$10001,11,FALSE)</f>
        <v>4</v>
      </c>
      <c r="E6249" s="6">
        <f>VLOOKUP(A6249,Cafe_sales!$A$1:$O$10001,12,FALSE)</f>
        <v>8</v>
      </c>
      <c r="F6249" t="str">
        <f>VLOOKUP(A6249,Cafe_sales!$A$1:$O$10001,13,FALSE)</f>
        <v>Credit Card</v>
      </c>
      <c r="G6249" t="str">
        <f>VLOOKUP(A6249,Cafe_sales!$A$1:$O$10001,14,FALSE)</f>
        <v>UNKNOWN</v>
      </c>
      <c r="H6249" s="8">
        <f>VLOOKUP(A6249,Cafe_sales!$A$1:$O$10001,15,FALSE)</f>
        <v>45222</v>
      </c>
    </row>
    <row r="6250" spans="1:8" hidden="1" x14ac:dyDescent="0.35">
      <c r="A6250" t="s">
        <v>8329</v>
      </c>
      <c r="B6250" t="str">
        <f>VLOOKUP(A6250,Cafe_sales!$A$1:$O$10001,9,FALSE)</f>
        <v>Tea</v>
      </c>
      <c r="C6250">
        <f>VLOOKUP(A6250,Cafe_sales!$A$1:$O$10001,10,FALSE)</f>
        <v>4</v>
      </c>
      <c r="D6250">
        <f>VLOOKUP(A6250,Cafe_sales!$A$1:$O$10001,11,FALSE)</f>
        <v>1.5</v>
      </c>
      <c r="E6250">
        <f>VLOOKUP(A6250,Cafe_sales!$A$1:$O$10001,12,FALSE)</f>
        <v>6</v>
      </c>
      <c r="F6250" t="str">
        <f>VLOOKUP(A6250,Cafe_sales!$A$1:$O$10001,13,FALSE)</f>
        <v>Cash</v>
      </c>
      <c r="G6250" t="str">
        <f>VLOOKUP(A6250,Cafe_sales!$A$1:$O$10001,14,FALSE)</f>
        <v>Takeaway</v>
      </c>
      <c r="H6250" s="1">
        <f>VLOOKUP(A6250,Cafe_sales!$A$1:$O$10001,15,FALSE)</f>
        <v>44932</v>
      </c>
    </row>
    <row r="6251" spans="1:8" hidden="1" x14ac:dyDescent="0.35">
      <c r="A6251" t="s">
        <v>4251</v>
      </c>
      <c r="B6251" t="str">
        <f>VLOOKUP(A6251,Cafe_sales!$A$1:$O$10001,9,FALSE)</f>
        <v>Smoothie</v>
      </c>
      <c r="C6251">
        <f>VLOOKUP(A6251,Cafe_sales!$A$1:$O$10001,10,FALSE)</f>
        <v>2</v>
      </c>
      <c r="D6251">
        <f>VLOOKUP(A6251,Cafe_sales!$A$1:$O$10001,11,FALSE)</f>
        <v>4</v>
      </c>
      <c r="E6251">
        <f>VLOOKUP(A6251,Cafe_sales!$A$1:$O$10001,12,FALSE)</f>
        <v>8</v>
      </c>
      <c r="F6251" t="str">
        <f>VLOOKUP(A6251,Cafe_sales!$A$1:$O$10001,13,FALSE)</f>
        <v>Default mode</v>
      </c>
      <c r="G6251" t="str">
        <f>VLOOKUP(A6251,Cafe_sales!$A$1:$O$10001,14,FALSE)</f>
        <v>Takeaway</v>
      </c>
      <c r="H6251" s="1">
        <f>VLOOKUP(A6251,Cafe_sales!$A$1:$O$10001,15,FALSE)</f>
        <v>44944</v>
      </c>
    </row>
    <row r="6252" spans="1:8" hidden="1" x14ac:dyDescent="0.35">
      <c r="A6252" t="s">
        <v>799</v>
      </c>
      <c r="B6252" t="str">
        <f>VLOOKUP(A6252,Cafe_sales!$A$1:$O$10001,9,FALSE)</f>
        <v>Juice</v>
      </c>
      <c r="C6252">
        <f>VLOOKUP(A6252,Cafe_sales!$A$1:$O$10001,10,FALSE)</f>
        <v>3</v>
      </c>
      <c r="D6252">
        <f>VLOOKUP(A6252,Cafe_sales!$A$1:$O$10001,11,FALSE)</f>
        <v>3</v>
      </c>
      <c r="E6252">
        <f>VLOOKUP(A6252,Cafe_sales!$A$1:$O$10001,12,FALSE)</f>
        <v>9</v>
      </c>
      <c r="F6252" t="str">
        <f>VLOOKUP(A6252,Cafe_sales!$A$1:$O$10001,13,FALSE)</f>
        <v>Digital Wallet</v>
      </c>
      <c r="G6252" t="str">
        <f>VLOOKUP(A6252,Cafe_sales!$A$1:$O$10001,14,FALSE)</f>
        <v>Takeaway</v>
      </c>
      <c r="H6252" s="1">
        <f>VLOOKUP(A6252,Cafe_sales!$A$1:$O$10001,15,FALSE)</f>
        <v>44959</v>
      </c>
    </row>
    <row r="6253" spans="1:8" hidden="1" x14ac:dyDescent="0.35">
      <c r="A6253" t="s">
        <v>4097</v>
      </c>
      <c r="B6253" t="str">
        <f>VLOOKUP(A6253,Cafe_sales!$A$1:$O$10001,9,FALSE)</f>
        <v>Cookie</v>
      </c>
      <c r="C6253">
        <f>VLOOKUP(A6253,Cafe_sales!$A$1:$O$10001,10,FALSE)</f>
        <v>4</v>
      </c>
      <c r="D6253">
        <f>VLOOKUP(A6253,Cafe_sales!$A$1:$O$10001,11,FALSE)</f>
        <v>1</v>
      </c>
      <c r="E6253">
        <f>VLOOKUP(A6253,Cafe_sales!$A$1:$O$10001,12,FALSE)</f>
        <v>4</v>
      </c>
      <c r="F6253" t="str">
        <f>VLOOKUP(A6253,Cafe_sales!$A$1:$O$10001,13,FALSE)</f>
        <v>Credit Card</v>
      </c>
      <c r="G6253" t="str">
        <f>VLOOKUP(A6253,Cafe_sales!$A$1:$O$10001,14,FALSE)</f>
        <v>Takeaway</v>
      </c>
      <c r="H6253" s="1">
        <f>VLOOKUP(A6253,Cafe_sales!$A$1:$O$10001,15,FALSE)</f>
        <v>44941</v>
      </c>
    </row>
    <row r="6254" spans="1:8" x14ac:dyDescent="0.35">
      <c r="A6254" t="s">
        <v>4300</v>
      </c>
      <c r="B6254" t="str">
        <f>VLOOKUP(A6254,Cafe_sales!$A$1:$O$10001,9,FALSE)</f>
        <v>Cookie</v>
      </c>
      <c r="C6254" s="6">
        <f>VLOOKUP(A6254,Cafe_sales!$A$1:$O$10001,10,FALSE)</f>
        <v>1</v>
      </c>
      <c r="D6254" s="10">
        <f>VLOOKUP(A6254,Cafe_sales!$A$1:$O$10001,11,FALSE)</f>
        <v>1</v>
      </c>
      <c r="E6254" s="6">
        <f>VLOOKUP(A6254,Cafe_sales!$A$1:$O$10001,12,FALSE)</f>
        <v>1</v>
      </c>
      <c r="F6254" t="str">
        <f>VLOOKUP(A6254,Cafe_sales!$A$1:$O$10001,13,FALSE)</f>
        <v>Digital Wallet</v>
      </c>
      <c r="G6254" t="str">
        <f>VLOOKUP(A6254,Cafe_sales!$A$1:$O$10001,14,FALSE)</f>
        <v>UNKNOWN</v>
      </c>
      <c r="H6254" s="8">
        <f>VLOOKUP(A6254,Cafe_sales!$A$1:$O$10001,15,FALSE)</f>
        <v>45182</v>
      </c>
    </row>
    <row r="6255" spans="1:8" x14ac:dyDescent="0.35">
      <c r="A6255" t="s">
        <v>4368</v>
      </c>
      <c r="B6255" t="str">
        <f>VLOOKUP(A6255,Cafe_sales!$A$1:$O$10001,9,FALSE)</f>
        <v>Tea</v>
      </c>
      <c r="C6255" s="6">
        <f>VLOOKUP(A6255,Cafe_sales!$A$1:$O$10001,10,FALSE)</f>
        <v>1</v>
      </c>
      <c r="D6255" s="10">
        <f>VLOOKUP(A6255,Cafe_sales!$A$1:$O$10001,11,FALSE)</f>
        <v>1.5</v>
      </c>
      <c r="E6255" s="6">
        <f>VLOOKUP(A6255,Cafe_sales!$A$1:$O$10001,12,FALSE)</f>
        <v>1.5</v>
      </c>
      <c r="F6255" t="str">
        <f>VLOOKUP(A6255,Cafe_sales!$A$1:$O$10001,13,FALSE)</f>
        <v>Cash</v>
      </c>
      <c r="G6255" t="str">
        <f>VLOOKUP(A6255,Cafe_sales!$A$1:$O$10001,14,FALSE)</f>
        <v>UNKNOWN</v>
      </c>
      <c r="H6255" s="8">
        <f>VLOOKUP(A6255,Cafe_sales!$A$1:$O$10001,15,FALSE)</f>
        <v>44962</v>
      </c>
    </row>
    <row r="6256" spans="1:8" hidden="1" x14ac:dyDescent="0.35">
      <c r="A6256" t="s">
        <v>3093</v>
      </c>
      <c r="B6256" t="str">
        <f>VLOOKUP(A6256,Cafe_sales!$A$1:$O$10001,9,FALSE)</f>
        <v>Coffee</v>
      </c>
      <c r="C6256">
        <f>VLOOKUP(A6256,Cafe_sales!$A$1:$O$10001,10,FALSE)</f>
        <v>5</v>
      </c>
      <c r="D6256">
        <f>VLOOKUP(A6256,Cafe_sales!$A$1:$O$10001,11,FALSE)</f>
        <v>2</v>
      </c>
      <c r="E6256">
        <f>VLOOKUP(A6256,Cafe_sales!$A$1:$O$10001,12,FALSE)</f>
        <v>10</v>
      </c>
      <c r="F6256" t="str">
        <f>VLOOKUP(A6256,Cafe_sales!$A$1:$O$10001,13,FALSE)</f>
        <v>Digital Wallet</v>
      </c>
      <c r="G6256" t="str">
        <f>VLOOKUP(A6256,Cafe_sales!$A$1:$O$10001,14,FALSE)</f>
        <v>Takeaway</v>
      </c>
      <c r="H6256" s="1">
        <f>VLOOKUP(A6256,Cafe_sales!$A$1:$O$10001,15,FALSE)</f>
        <v>45208</v>
      </c>
    </row>
    <row r="6257" spans="1:8" hidden="1" x14ac:dyDescent="0.35">
      <c r="A6257" t="s">
        <v>7788</v>
      </c>
      <c r="B6257" t="str">
        <f>VLOOKUP(A6257,Cafe_sales!$A$1:$O$10001,9,FALSE)</f>
        <v>Salad</v>
      </c>
      <c r="C6257">
        <f>VLOOKUP(A6257,Cafe_sales!$A$1:$O$10001,10,FALSE)</f>
        <v>3</v>
      </c>
      <c r="D6257">
        <f>VLOOKUP(A6257,Cafe_sales!$A$1:$O$10001,11,FALSE)</f>
        <v>3.0608203677510608</v>
      </c>
      <c r="E6257">
        <f>VLOOKUP(A6257,Cafe_sales!$A$1:$O$10001,12,FALSE)</f>
        <v>15</v>
      </c>
      <c r="F6257" t="str">
        <f>VLOOKUP(A6257,Cafe_sales!$A$1:$O$10001,13,FALSE)</f>
        <v>Credit Card</v>
      </c>
      <c r="G6257" t="str">
        <f>VLOOKUP(A6257,Cafe_sales!$A$1:$O$10001,14,FALSE)</f>
        <v>Takeaway</v>
      </c>
      <c r="H6257" s="1">
        <f>VLOOKUP(A6257,Cafe_sales!$A$1:$O$10001,15,FALSE)</f>
        <v>44997</v>
      </c>
    </row>
    <row r="6258" spans="1:8" x14ac:dyDescent="0.35">
      <c r="A6258" t="s">
        <v>1688</v>
      </c>
      <c r="B6258" t="str">
        <f>VLOOKUP(A6258,Cafe_sales!$A$1:$O$10001,9,FALSE)</f>
        <v>Smoothie</v>
      </c>
      <c r="C6258" s="6">
        <f>VLOOKUP(A6258,Cafe_sales!$A$1:$O$10001,10,FALSE)</f>
        <v>2</v>
      </c>
      <c r="D6258" s="10">
        <f>VLOOKUP(A6258,Cafe_sales!$A$1:$O$10001,11,FALSE)</f>
        <v>4</v>
      </c>
      <c r="E6258" s="6">
        <f>VLOOKUP(A6258,Cafe_sales!$A$1:$O$10001,12,FALSE)</f>
        <v>8</v>
      </c>
      <c r="F6258" t="str">
        <f>VLOOKUP(A6258,Cafe_sales!$A$1:$O$10001,13,FALSE)</f>
        <v>Default mode</v>
      </c>
      <c r="G6258" t="str">
        <f>VLOOKUP(A6258,Cafe_sales!$A$1:$O$10001,14,FALSE)</f>
        <v>In-store</v>
      </c>
      <c r="H6258" s="8">
        <f>VLOOKUP(A6258,Cafe_sales!$A$1:$O$10001,15,FALSE)</f>
        <v>45066</v>
      </c>
    </row>
    <row r="6259" spans="1:8" x14ac:dyDescent="0.35">
      <c r="A6259" t="s">
        <v>7069</v>
      </c>
      <c r="B6259" t="str">
        <f>VLOOKUP(A6259,Cafe_sales!$A$1:$O$10001,9,FALSE)</f>
        <v>Salad</v>
      </c>
      <c r="C6259" s="6">
        <f>VLOOKUP(A6259,Cafe_sales!$A$1:$O$10001,10,FALSE)</f>
        <v>3</v>
      </c>
      <c r="D6259" s="10">
        <f>VLOOKUP(A6259,Cafe_sales!$A$1:$O$10001,11,FALSE)</f>
        <v>5</v>
      </c>
      <c r="E6259" s="6">
        <f>VLOOKUP(A6259,Cafe_sales!$A$1:$O$10001,12,FALSE)</f>
        <v>15</v>
      </c>
      <c r="F6259" t="str">
        <f>VLOOKUP(A6259,Cafe_sales!$A$1:$O$10001,13,FALSE)</f>
        <v>Credit Card</v>
      </c>
      <c r="G6259" t="str">
        <f>VLOOKUP(A6259,Cafe_sales!$A$1:$O$10001,14,FALSE)</f>
        <v>In-store</v>
      </c>
      <c r="H6259" s="8">
        <f>VLOOKUP(A6259,Cafe_sales!$A$1:$O$10001,15,FALSE)</f>
        <v>45129</v>
      </c>
    </row>
    <row r="6260" spans="1:8" hidden="1" x14ac:dyDescent="0.35">
      <c r="A6260" t="s">
        <v>2481</v>
      </c>
      <c r="B6260" t="str">
        <f>VLOOKUP(A6260,Cafe_sales!$A$1:$O$10001,9,FALSE)</f>
        <v>Juice</v>
      </c>
      <c r="C6260">
        <f>VLOOKUP(A6260,Cafe_sales!$A$1:$O$10001,10,FALSE)</f>
        <v>1</v>
      </c>
      <c r="D6260">
        <f>VLOOKUP(A6260,Cafe_sales!$A$1:$O$10001,11,FALSE)</f>
        <v>3</v>
      </c>
      <c r="E6260">
        <f>VLOOKUP(A6260,Cafe_sales!$A$1:$O$10001,12,FALSE)</f>
        <v>3</v>
      </c>
      <c r="F6260" t="str">
        <f>VLOOKUP(A6260,Cafe_sales!$A$1:$O$10001,13,FALSE)</f>
        <v>Credit Card</v>
      </c>
      <c r="G6260" t="str">
        <f>VLOOKUP(A6260,Cafe_sales!$A$1:$O$10001,14,FALSE)</f>
        <v>Takeaway</v>
      </c>
      <c r="H6260" s="1">
        <f>VLOOKUP(A6260,Cafe_sales!$A$1:$O$10001,15,FALSE)</f>
        <v>44979</v>
      </c>
    </row>
    <row r="6261" spans="1:8" x14ac:dyDescent="0.35">
      <c r="A6261" t="s">
        <v>3207</v>
      </c>
      <c r="B6261" t="str">
        <f>VLOOKUP(A6261,Cafe_sales!$A$1:$O$10001,9,FALSE)</f>
        <v>Sandwich</v>
      </c>
      <c r="C6261" s="6">
        <f>VLOOKUP(A6261,Cafe_sales!$A$1:$O$10001,10,FALSE)</f>
        <v>5</v>
      </c>
      <c r="D6261" s="10">
        <f>VLOOKUP(A6261,Cafe_sales!$A$1:$O$10001,11,FALSE)</f>
        <v>4</v>
      </c>
      <c r="E6261" s="6">
        <f>VLOOKUP(A6261,Cafe_sales!$A$1:$O$10001,12,FALSE)</f>
        <v>20</v>
      </c>
      <c r="F6261" t="str">
        <f>VLOOKUP(A6261,Cafe_sales!$A$1:$O$10001,13,FALSE)</f>
        <v>Digital Wallet</v>
      </c>
      <c r="G6261" t="str">
        <f>VLOOKUP(A6261,Cafe_sales!$A$1:$O$10001,14,FALSE)</f>
        <v>UNKNOWN</v>
      </c>
      <c r="H6261" s="8">
        <f>VLOOKUP(A6261,Cafe_sales!$A$1:$O$10001,15,FALSE)</f>
        <v>45056</v>
      </c>
    </row>
    <row r="6262" spans="1:8" hidden="1" x14ac:dyDescent="0.35">
      <c r="A6262" t="s">
        <v>4448</v>
      </c>
      <c r="B6262" t="str">
        <f>VLOOKUP(A6262,Cafe_sales!$A$1:$O$10001,9,FALSE)</f>
        <v>Coffee</v>
      </c>
      <c r="C6262">
        <f>VLOOKUP(A6262,Cafe_sales!$A$1:$O$10001,10,FALSE)</f>
        <v>1</v>
      </c>
      <c r="D6262">
        <f>VLOOKUP(A6262,Cafe_sales!$A$1:$O$10001,11,FALSE)</f>
        <v>2</v>
      </c>
      <c r="E6262">
        <f>VLOOKUP(A6262,Cafe_sales!$A$1:$O$10001,12,FALSE)</f>
        <v>2</v>
      </c>
      <c r="F6262" t="str">
        <f>VLOOKUP(A6262,Cafe_sales!$A$1:$O$10001,13,FALSE)</f>
        <v>Digital Wallet</v>
      </c>
      <c r="G6262" t="str">
        <f>VLOOKUP(A6262,Cafe_sales!$A$1:$O$10001,14,FALSE)</f>
        <v>Takeaway</v>
      </c>
      <c r="H6262" s="1">
        <f>VLOOKUP(A6262,Cafe_sales!$A$1:$O$10001,15,FALSE)</f>
        <v>45278</v>
      </c>
    </row>
    <row r="6263" spans="1:8" hidden="1" x14ac:dyDescent="0.35">
      <c r="A6263" t="s">
        <v>751</v>
      </c>
      <c r="B6263" t="str">
        <f>VLOOKUP(A6263,Cafe_sales!$A$1:$O$10001,9,FALSE)</f>
        <v>Coffee</v>
      </c>
      <c r="C6263">
        <f>VLOOKUP(A6263,Cafe_sales!$A$1:$O$10001,10,FALSE)</f>
        <v>5</v>
      </c>
      <c r="D6263">
        <f>VLOOKUP(A6263,Cafe_sales!$A$1:$O$10001,11,FALSE)</f>
        <v>2</v>
      </c>
      <c r="E6263">
        <f>VLOOKUP(A6263,Cafe_sales!$A$1:$O$10001,12,FALSE)</f>
        <v>10</v>
      </c>
      <c r="F6263" t="str">
        <f>VLOOKUP(A6263,Cafe_sales!$A$1:$O$10001,13,FALSE)</f>
        <v>Digital Wallet</v>
      </c>
      <c r="G6263" t="str">
        <f>VLOOKUP(A6263,Cafe_sales!$A$1:$O$10001,14,FALSE)</f>
        <v>Takeaway</v>
      </c>
      <c r="H6263" s="1">
        <f>VLOOKUP(A6263,Cafe_sales!$A$1:$O$10001,15,FALSE)</f>
        <v>45222</v>
      </c>
    </row>
    <row r="6264" spans="1:8" x14ac:dyDescent="0.35">
      <c r="A6264" t="s">
        <v>6923</v>
      </c>
      <c r="B6264" t="str">
        <f>VLOOKUP(A6264,Cafe_sales!$A$1:$O$10001,9,FALSE)</f>
        <v>Coffee</v>
      </c>
      <c r="C6264" s="6">
        <f>VLOOKUP(A6264,Cafe_sales!$A$1:$O$10001,10,FALSE)</f>
        <v>3</v>
      </c>
      <c r="D6264" s="10">
        <f>VLOOKUP(A6264,Cafe_sales!$A$1:$O$10001,11,FALSE)</f>
        <v>2</v>
      </c>
      <c r="E6264" s="6">
        <f>VLOOKUP(A6264,Cafe_sales!$A$1:$O$10001,12,FALSE)</f>
        <v>6</v>
      </c>
      <c r="F6264" t="str">
        <f>VLOOKUP(A6264,Cafe_sales!$A$1:$O$10001,13,FALSE)</f>
        <v>Default mode</v>
      </c>
      <c r="G6264" t="str">
        <f>VLOOKUP(A6264,Cafe_sales!$A$1:$O$10001,14,FALSE)</f>
        <v>In-store</v>
      </c>
      <c r="H6264" s="8">
        <f>VLOOKUP(A6264,Cafe_sales!$A$1:$O$10001,15,FALSE)</f>
        <v>45095</v>
      </c>
    </row>
    <row r="6265" spans="1:8" x14ac:dyDescent="0.35">
      <c r="A6265" t="s">
        <v>3451</v>
      </c>
      <c r="B6265" t="str">
        <f>VLOOKUP(A6265,Cafe_sales!$A$1:$O$10001,9,FALSE)</f>
        <v>Juice</v>
      </c>
      <c r="C6265" s="6">
        <f>VLOOKUP(A6265,Cafe_sales!$A$1:$O$10001,10,FALSE)</f>
        <v>5</v>
      </c>
      <c r="D6265" s="10">
        <f>VLOOKUP(A6265,Cafe_sales!$A$1:$O$10001,11,FALSE)</f>
        <v>3</v>
      </c>
      <c r="E6265" s="6">
        <f>VLOOKUP(A6265,Cafe_sales!$A$1:$O$10001,12,FALSE)</f>
        <v>15</v>
      </c>
      <c r="F6265" t="str">
        <f>VLOOKUP(A6265,Cafe_sales!$A$1:$O$10001,13,FALSE)</f>
        <v>Credit Card</v>
      </c>
      <c r="G6265" t="str">
        <f>VLOOKUP(A6265,Cafe_sales!$A$1:$O$10001,14,FALSE)</f>
        <v>UNKNOWN</v>
      </c>
      <c r="H6265" s="8">
        <f>VLOOKUP(A6265,Cafe_sales!$A$1:$O$10001,15,FALSE)</f>
        <v>45226</v>
      </c>
    </row>
    <row r="6266" spans="1:8" x14ac:dyDescent="0.35">
      <c r="A6266" t="s">
        <v>4358</v>
      </c>
      <c r="B6266" t="str">
        <f>VLOOKUP(A6266,Cafe_sales!$A$1:$O$10001,9,FALSE)</f>
        <v>Smoothie</v>
      </c>
      <c r="C6266" s="6">
        <f>VLOOKUP(A6266,Cafe_sales!$A$1:$O$10001,10,FALSE)</f>
        <v>5</v>
      </c>
      <c r="D6266" s="10">
        <f>VLOOKUP(A6266,Cafe_sales!$A$1:$O$10001,11,FALSE)</f>
        <v>4</v>
      </c>
      <c r="E6266" s="6">
        <f>VLOOKUP(A6266,Cafe_sales!$A$1:$O$10001,12,FALSE)</f>
        <v>20</v>
      </c>
      <c r="F6266" t="str">
        <f>VLOOKUP(A6266,Cafe_sales!$A$1:$O$10001,13,FALSE)</f>
        <v>Credit Card</v>
      </c>
      <c r="G6266" t="str">
        <f>VLOOKUP(A6266,Cafe_sales!$A$1:$O$10001,14,FALSE)</f>
        <v>In-store</v>
      </c>
      <c r="H6266" s="8">
        <f>VLOOKUP(A6266,Cafe_sales!$A$1:$O$10001,15,FALSE)</f>
        <v>44972</v>
      </c>
    </row>
    <row r="6267" spans="1:8" x14ac:dyDescent="0.35">
      <c r="A6267" t="s">
        <v>8424</v>
      </c>
      <c r="B6267" t="str">
        <f>VLOOKUP(A6267,Cafe_sales!$A$1:$O$10001,9,FALSE)</f>
        <v>Smoothie</v>
      </c>
      <c r="C6267" s="6">
        <f>VLOOKUP(A6267,Cafe_sales!$A$1:$O$10001,10,FALSE)</f>
        <v>4</v>
      </c>
      <c r="D6267" s="10">
        <f>VLOOKUP(A6267,Cafe_sales!$A$1:$O$10001,11,FALSE)</f>
        <v>3.1009234828496042</v>
      </c>
      <c r="E6267" s="6">
        <f>VLOOKUP(A6267,Cafe_sales!$A$1:$O$10001,12,FALSE)</f>
        <v>16</v>
      </c>
      <c r="F6267" t="str">
        <f>VLOOKUP(A6267,Cafe_sales!$A$1:$O$10001,13,FALSE)</f>
        <v>Credit Card</v>
      </c>
      <c r="G6267" t="str">
        <f>VLOOKUP(A6267,Cafe_sales!$A$1:$O$10001,14,FALSE)</f>
        <v>UNKNOWN</v>
      </c>
      <c r="H6267" s="8">
        <f>VLOOKUP(A6267,Cafe_sales!$A$1:$O$10001,15,FALSE)</f>
        <v>45206</v>
      </c>
    </row>
    <row r="6268" spans="1:8" hidden="1" x14ac:dyDescent="0.35">
      <c r="A6268" t="s">
        <v>4217</v>
      </c>
      <c r="B6268" t="str">
        <f>VLOOKUP(A6268,Cafe_sales!$A$1:$O$10001,9,FALSE)</f>
        <v>Smoothie</v>
      </c>
      <c r="C6268">
        <f>VLOOKUP(A6268,Cafe_sales!$A$1:$O$10001,10,FALSE)</f>
        <v>1</v>
      </c>
      <c r="D6268">
        <f>VLOOKUP(A6268,Cafe_sales!$A$1:$O$10001,11,FALSE)</f>
        <v>4</v>
      </c>
      <c r="E6268">
        <f>VLOOKUP(A6268,Cafe_sales!$A$1:$O$10001,12,FALSE)</f>
        <v>4</v>
      </c>
      <c r="F6268" t="str">
        <f>VLOOKUP(A6268,Cafe_sales!$A$1:$O$10001,13,FALSE)</f>
        <v>Default mode</v>
      </c>
      <c r="G6268" t="str">
        <f>VLOOKUP(A6268,Cafe_sales!$A$1:$O$10001,14,FALSE)</f>
        <v>Takeaway</v>
      </c>
      <c r="H6268" s="1">
        <f>VLOOKUP(A6268,Cafe_sales!$A$1:$O$10001,15,FALSE)</f>
        <v>45146</v>
      </c>
    </row>
    <row r="6269" spans="1:8" x14ac:dyDescent="0.35">
      <c r="A6269" t="s">
        <v>9914</v>
      </c>
      <c r="B6269" t="str">
        <f>VLOOKUP(A6269,Cafe_sales!$A$1:$O$10001,9,FALSE)</f>
        <v>Coffee</v>
      </c>
      <c r="C6269" s="6">
        <f>VLOOKUP(A6269,Cafe_sales!$A$1:$O$10001,10,FALSE)</f>
        <v>5</v>
      </c>
      <c r="D6269" s="10">
        <f>VLOOKUP(A6269,Cafe_sales!$A$1:$O$10001,11,FALSE)</f>
        <v>2</v>
      </c>
      <c r="E6269" s="6">
        <f>VLOOKUP(A6269,Cafe_sales!$A$1:$O$10001,12,FALSE)</f>
        <v>10</v>
      </c>
      <c r="F6269" t="str">
        <f>VLOOKUP(A6269,Cafe_sales!$A$1:$O$10001,13,FALSE)</f>
        <v>Default mode</v>
      </c>
      <c r="G6269" t="str">
        <f>VLOOKUP(A6269,Cafe_sales!$A$1:$O$10001,14,FALSE)</f>
        <v>In-store</v>
      </c>
      <c r="H6269" s="8">
        <f>VLOOKUP(A6269,Cafe_sales!$A$1:$O$10001,15,FALSE)</f>
        <v>45055</v>
      </c>
    </row>
    <row r="6270" spans="1:8" x14ac:dyDescent="0.35">
      <c r="A6270" t="s">
        <v>6051</v>
      </c>
      <c r="B6270" t="str">
        <f>VLOOKUP(A6270,Cafe_sales!$A$1:$O$10001,9,FALSE)</f>
        <v>Cake</v>
      </c>
      <c r="C6270" s="6">
        <f>VLOOKUP(A6270,Cafe_sales!$A$1:$O$10001,10,FALSE)</f>
        <v>4</v>
      </c>
      <c r="D6270" s="10">
        <f>VLOOKUP(A6270,Cafe_sales!$A$1:$O$10001,11,FALSE)</f>
        <v>3</v>
      </c>
      <c r="E6270" s="6">
        <f>VLOOKUP(A6270,Cafe_sales!$A$1:$O$10001,12,FALSE)</f>
        <v>12</v>
      </c>
      <c r="F6270" t="str">
        <f>VLOOKUP(A6270,Cafe_sales!$A$1:$O$10001,13,FALSE)</f>
        <v>Default mode</v>
      </c>
      <c r="G6270" t="str">
        <f>VLOOKUP(A6270,Cafe_sales!$A$1:$O$10001,14,FALSE)</f>
        <v>In-store</v>
      </c>
      <c r="H6270" s="8">
        <f>VLOOKUP(A6270,Cafe_sales!$A$1:$O$10001,15,FALSE)</f>
        <v>45030</v>
      </c>
    </row>
    <row r="6271" spans="1:8" x14ac:dyDescent="0.35">
      <c r="A6271" t="s">
        <v>9840</v>
      </c>
      <c r="B6271" t="str">
        <f>VLOOKUP(A6271,Cafe_sales!$A$1:$O$10001,9,FALSE)</f>
        <v>Tea</v>
      </c>
      <c r="C6271" s="6">
        <f>VLOOKUP(A6271,Cafe_sales!$A$1:$O$10001,10,FALSE)</f>
        <v>3</v>
      </c>
      <c r="D6271" s="10">
        <f>VLOOKUP(A6271,Cafe_sales!$A$1:$O$10001,11,FALSE)</f>
        <v>1.5</v>
      </c>
      <c r="E6271" s="6">
        <f>VLOOKUP(A6271,Cafe_sales!$A$1:$O$10001,12,FALSE)</f>
        <v>4.5</v>
      </c>
      <c r="F6271" t="str">
        <f>VLOOKUP(A6271,Cafe_sales!$A$1:$O$10001,13,FALSE)</f>
        <v>Digital Wallet</v>
      </c>
      <c r="G6271" t="str">
        <f>VLOOKUP(A6271,Cafe_sales!$A$1:$O$10001,14,FALSE)</f>
        <v>UNKNOWN</v>
      </c>
      <c r="H6271" s="8">
        <f>VLOOKUP(A6271,Cafe_sales!$A$1:$O$10001,15,FALSE)</f>
        <v>45141</v>
      </c>
    </row>
    <row r="6272" spans="1:8" hidden="1" x14ac:dyDescent="0.35">
      <c r="A6272" t="s">
        <v>5672</v>
      </c>
      <c r="B6272" t="str">
        <f>VLOOKUP(A6272,Cafe_sales!$A$1:$O$10001,9,FALSE)</f>
        <v>Coffee</v>
      </c>
      <c r="C6272">
        <f>VLOOKUP(A6272,Cafe_sales!$A$1:$O$10001,10,FALSE)</f>
        <v>4</v>
      </c>
      <c r="D6272">
        <f>VLOOKUP(A6272,Cafe_sales!$A$1:$O$10001,11,FALSE)</f>
        <v>2</v>
      </c>
      <c r="E6272">
        <f>VLOOKUP(A6272,Cafe_sales!$A$1:$O$10001,12,FALSE)</f>
        <v>8</v>
      </c>
      <c r="F6272" t="str">
        <f>VLOOKUP(A6272,Cafe_sales!$A$1:$O$10001,13,FALSE)</f>
        <v>Default mode</v>
      </c>
      <c r="G6272" t="str">
        <f>VLOOKUP(A6272,Cafe_sales!$A$1:$O$10001,14,FALSE)</f>
        <v>Takeaway</v>
      </c>
      <c r="H6272" s="1">
        <f>VLOOKUP(A6272,Cafe_sales!$A$1:$O$10001,15,FALSE)</f>
        <v>45098</v>
      </c>
    </row>
    <row r="6273" spans="1:8" x14ac:dyDescent="0.35">
      <c r="A6273" t="s">
        <v>2752</v>
      </c>
      <c r="B6273" t="str">
        <f>VLOOKUP(A6273,Cafe_sales!$A$1:$O$10001,9,FALSE)</f>
        <v>Cookie</v>
      </c>
      <c r="C6273" s="6">
        <f>VLOOKUP(A6273,Cafe_sales!$A$1:$O$10001,10,FALSE)</f>
        <v>5</v>
      </c>
      <c r="D6273" s="10">
        <f>VLOOKUP(A6273,Cafe_sales!$A$1:$O$10001,11,FALSE)</f>
        <v>1</v>
      </c>
      <c r="E6273" s="6">
        <f>VLOOKUP(A6273,Cafe_sales!$A$1:$O$10001,12,FALSE)</f>
        <v>5</v>
      </c>
      <c r="F6273" t="str">
        <f>VLOOKUP(A6273,Cafe_sales!$A$1:$O$10001,13,FALSE)</f>
        <v>Default mode</v>
      </c>
      <c r="G6273" t="str">
        <f>VLOOKUP(A6273,Cafe_sales!$A$1:$O$10001,14,FALSE)</f>
        <v>UNKNOWN</v>
      </c>
      <c r="H6273" s="8">
        <f>VLOOKUP(A6273,Cafe_sales!$A$1:$O$10001,15,FALSE)</f>
        <v>44994</v>
      </c>
    </row>
    <row r="6274" spans="1:8" x14ac:dyDescent="0.35">
      <c r="A6274" t="s">
        <v>1937</v>
      </c>
      <c r="B6274" t="str">
        <f>VLOOKUP(A6274,Cafe_sales!$A$1:$O$10001,9,FALSE)</f>
        <v>Tea</v>
      </c>
      <c r="C6274" s="6">
        <f>VLOOKUP(A6274,Cafe_sales!$A$1:$O$10001,10,FALSE)</f>
        <v>5</v>
      </c>
      <c r="D6274" s="10">
        <f>VLOOKUP(A6274,Cafe_sales!$A$1:$O$10001,11,FALSE)</f>
        <v>1.5</v>
      </c>
      <c r="E6274" s="6">
        <f>VLOOKUP(A6274,Cafe_sales!$A$1:$O$10001,12,FALSE)</f>
        <v>7.5</v>
      </c>
      <c r="F6274" t="str">
        <f>VLOOKUP(A6274,Cafe_sales!$A$1:$O$10001,13,FALSE)</f>
        <v>UNKNOWN</v>
      </c>
      <c r="G6274" t="str">
        <f>VLOOKUP(A6274,Cafe_sales!$A$1:$O$10001,14,FALSE)</f>
        <v>UNKNOWN</v>
      </c>
      <c r="H6274" s="8">
        <f>VLOOKUP(A6274,Cafe_sales!$A$1:$O$10001,15,FALSE)</f>
        <v>44927</v>
      </c>
    </row>
    <row r="6275" spans="1:8" x14ac:dyDescent="0.35">
      <c r="A6275" t="s">
        <v>4714</v>
      </c>
      <c r="B6275" t="str">
        <f>VLOOKUP(A6275,Cafe_sales!$A$1:$O$10001,9,FALSE)</f>
        <v>Juice</v>
      </c>
      <c r="C6275" s="6">
        <f>VLOOKUP(A6275,Cafe_sales!$A$1:$O$10001,10,FALSE)</f>
        <v>3</v>
      </c>
      <c r="D6275" s="10">
        <f>VLOOKUP(A6275,Cafe_sales!$A$1:$O$10001,11,FALSE)</f>
        <v>3</v>
      </c>
      <c r="E6275" s="6">
        <f>VLOOKUP(A6275,Cafe_sales!$A$1:$O$10001,12,FALSE)</f>
        <v>9</v>
      </c>
      <c r="F6275" t="str">
        <f>VLOOKUP(A6275,Cafe_sales!$A$1:$O$10001,13,FALSE)</f>
        <v>Default mode</v>
      </c>
      <c r="G6275" t="str">
        <f>VLOOKUP(A6275,Cafe_sales!$A$1:$O$10001,14,FALSE)</f>
        <v>UNKNOWN</v>
      </c>
      <c r="H6275" s="8">
        <f>VLOOKUP(A6275,Cafe_sales!$A$1:$O$10001,15,FALSE)</f>
        <v>45001</v>
      </c>
    </row>
    <row r="6276" spans="1:8" x14ac:dyDescent="0.35">
      <c r="A6276" t="s">
        <v>8650</v>
      </c>
      <c r="B6276" t="str">
        <f>VLOOKUP(A6276,Cafe_sales!$A$1:$O$10001,9,FALSE)</f>
        <v>Cookie</v>
      </c>
      <c r="C6276" s="6">
        <f>VLOOKUP(A6276,Cafe_sales!$A$1:$O$10001,10,FALSE)</f>
        <v>2</v>
      </c>
      <c r="D6276" s="10">
        <f>VLOOKUP(A6276,Cafe_sales!$A$1:$O$10001,11,FALSE)</f>
        <v>3.1230828220858897</v>
      </c>
      <c r="E6276" s="6">
        <f>VLOOKUP(A6276,Cafe_sales!$A$1:$O$10001,12,FALSE)</f>
        <v>2</v>
      </c>
      <c r="F6276" t="str">
        <f>VLOOKUP(A6276,Cafe_sales!$A$1:$O$10001,13,FALSE)</f>
        <v>Default mode</v>
      </c>
      <c r="G6276" t="str">
        <f>VLOOKUP(A6276,Cafe_sales!$A$1:$O$10001,14,FALSE)</f>
        <v>UNKNOWN</v>
      </c>
      <c r="H6276" s="8">
        <f>VLOOKUP(A6276,Cafe_sales!$A$1:$O$10001,15,FALSE)</f>
        <v>44965</v>
      </c>
    </row>
    <row r="6277" spans="1:8" x14ac:dyDescent="0.35">
      <c r="A6277" t="s">
        <v>8986</v>
      </c>
      <c r="B6277" t="str">
        <f>VLOOKUP(A6277,Cafe_sales!$A$1:$O$10001,9,FALSE)</f>
        <v>Cookie</v>
      </c>
      <c r="C6277" s="6">
        <f>VLOOKUP(A6277,Cafe_sales!$A$1:$O$10001,10,FALSE)</f>
        <v>5</v>
      </c>
      <c r="D6277" s="10">
        <f>VLOOKUP(A6277,Cafe_sales!$A$1:$O$10001,11,FALSE)</f>
        <v>3.150761421319797</v>
      </c>
      <c r="E6277" s="6">
        <f>VLOOKUP(A6277,Cafe_sales!$A$1:$O$10001,12,FALSE)</f>
        <v>5</v>
      </c>
      <c r="F6277" t="str">
        <f>VLOOKUP(A6277,Cafe_sales!$A$1:$O$10001,13,FALSE)</f>
        <v>Default mode</v>
      </c>
      <c r="G6277" t="str">
        <f>VLOOKUP(A6277,Cafe_sales!$A$1:$O$10001,14,FALSE)</f>
        <v>UNKNOWN</v>
      </c>
      <c r="H6277" s="8">
        <f>VLOOKUP(A6277,Cafe_sales!$A$1:$O$10001,15,FALSE)</f>
        <v>45140</v>
      </c>
    </row>
    <row r="6278" spans="1:8" x14ac:dyDescent="0.35">
      <c r="A6278" t="s">
        <v>7278</v>
      </c>
      <c r="B6278" t="str">
        <f>VLOOKUP(A6278,Cafe_sales!$A$1:$O$10001,9,FALSE)</f>
        <v>Juice</v>
      </c>
      <c r="C6278" s="6">
        <f>VLOOKUP(A6278,Cafe_sales!$A$1:$O$10001,10,FALSE)</f>
        <v>4</v>
      </c>
      <c r="D6278" s="10">
        <f>VLOOKUP(A6278,Cafe_sales!$A$1:$O$10001,11,FALSE)</f>
        <v>3</v>
      </c>
      <c r="E6278" s="6">
        <f>VLOOKUP(A6278,Cafe_sales!$A$1:$O$10001,12,FALSE)</f>
        <v>12</v>
      </c>
      <c r="F6278" t="str">
        <f>VLOOKUP(A6278,Cafe_sales!$A$1:$O$10001,13,FALSE)</f>
        <v>Default mode</v>
      </c>
      <c r="G6278" t="str">
        <f>VLOOKUP(A6278,Cafe_sales!$A$1:$O$10001,14,FALSE)</f>
        <v>UNKNOWN</v>
      </c>
      <c r="H6278" s="8">
        <f>VLOOKUP(A6278,Cafe_sales!$A$1:$O$10001,15,FALSE)</f>
        <v>45117</v>
      </c>
    </row>
    <row r="6279" spans="1:8" hidden="1" x14ac:dyDescent="0.35">
      <c r="A6279" t="s">
        <v>3071</v>
      </c>
      <c r="B6279" t="str">
        <f>VLOOKUP(A6279,Cafe_sales!$A$1:$O$10001,9,FALSE)</f>
        <v>Sandwich</v>
      </c>
      <c r="C6279">
        <f>VLOOKUP(A6279,Cafe_sales!$A$1:$O$10001,10,FALSE)</f>
        <v>3</v>
      </c>
      <c r="D6279">
        <f>VLOOKUP(A6279,Cafe_sales!$A$1:$O$10001,11,FALSE)</f>
        <v>4</v>
      </c>
      <c r="E6279">
        <f>VLOOKUP(A6279,Cafe_sales!$A$1:$O$10001,12,FALSE)</f>
        <v>12</v>
      </c>
      <c r="F6279" t="str">
        <f>VLOOKUP(A6279,Cafe_sales!$A$1:$O$10001,13,FALSE)</f>
        <v>Cash</v>
      </c>
      <c r="G6279" t="str">
        <f>VLOOKUP(A6279,Cafe_sales!$A$1:$O$10001,14,FALSE)</f>
        <v>Cafe</v>
      </c>
      <c r="H6279" s="1">
        <f>VLOOKUP(A6279,Cafe_sales!$A$1:$O$10001,15,FALSE)</f>
        <v>45012</v>
      </c>
    </row>
    <row r="6280" spans="1:8" hidden="1" x14ac:dyDescent="0.35">
      <c r="A6280" t="s">
        <v>3863</v>
      </c>
      <c r="B6280" t="str">
        <f>VLOOKUP(A6280,Cafe_sales!$A$1:$O$10001,9,FALSE)</f>
        <v>Cake</v>
      </c>
      <c r="C6280">
        <f>VLOOKUP(A6280,Cafe_sales!$A$1:$O$10001,10,FALSE)</f>
        <v>4</v>
      </c>
      <c r="D6280">
        <f>VLOOKUP(A6280,Cafe_sales!$A$1:$O$10001,11,FALSE)</f>
        <v>3</v>
      </c>
      <c r="E6280">
        <f>VLOOKUP(A6280,Cafe_sales!$A$1:$O$10001,12,FALSE)</f>
        <v>12</v>
      </c>
      <c r="F6280" t="str">
        <f>VLOOKUP(A6280,Cafe_sales!$A$1:$O$10001,13,FALSE)</f>
        <v>Cash</v>
      </c>
      <c r="G6280" t="str">
        <f>VLOOKUP(A6280,Cafe_sales!$A$1:$O$10001,14,FALSE)</f>
        <v>Takeaway</v>
      </c>
      <c r="H6280" s="1">
        <f>VLOOKUP(A6280,Cafe_sales!$A$1:$O$10001,15,FALSE)</f>
        <v>44963</v>
      </c>
    </row>
    <row r="6281" spans="1:8" hidden="1" x14ac:dyDescent="0.35">
      <c r="A6281" t="s">
        <v>6111</v>
      </c>
      <c r="B6281" t="str">
        <f>VLOOKUP(A6281,Cafe_sales!$A$1:$O$10001,9,FALSE)</f>
        <v>Coffee</v>
      </c>
      <c r="C6281">
        <f>VLOOKUP(A6281,Cafe_sales!$A$1:$O$10001,10,FALSE)</f>
        <v>4</v>
      </c>
      <c r="D6281">
        <f>VLOOKUP(A6281,Cafe_sales!$A$1:$O$10001,11,FALSE)</f>
        <v>3.0212194466827826</v>
      </c>
      <c r="E6281">
        <f>VLOOKUP(A6281,Cafe_sales!$A$1:$O$10001,12,FALSE)</f>
        <v>8</v>
      </c>
      <c r="F6281" t="str">
        <f>VLOOKUP(A6281,Cafe_sales!$A$1:$O$10001,13,FALSE)</f>
        <v>Credit Card</v>
      </c>
      <c r="G6281" t="str">
        <f>VLOOKUP(A6281,Cafe_sales!$A$1:$O$10001,14,FALSE)</f>
        <v>Takeaway</v>
      </c>
      <c r="H6281" s="1">
        <f>VLOOKUP(A6281,Cafe_sales!$A$1:$O$10001,15,FALSE)</f>
        <v>44992</v>
      </c>
    </row>
    <row r="6282" spans="1:8" x14ac:dyDescent="0.35">
      <c r="A6282" t="s">
        <v>9063</v>
      </c>
      <c r="B6282" t="str">
        <f>VLOOKUP(A6282,Cafe_sales!$A$1:$O$10001,9,FALSE)</f>
        <v>Juice</v>
      </c>
      <c r="C6282" s="6">
        <f>VLOOKUP(A6282,Cafe_sales!$A$1:$O$10001,10,FALSE)</f>
        <v>1</v>
      </c>
      <c r="D6282" s="10">
        <f>VLOOKUP(A6282,Cafe_sales!$A$1:$O$10001,11,FALSE)</f>
        <v>3</v>
      </c>
      <c r="E6282" s="6">
        <f>VLOOKUP(A6282,Cafe_sales!$A$1:$O$10001,12,FALSE)</f>
        <v>3</v>
      </c>
      <c r="F6282" t="str">
        <f>VLOOKUP(A6282,Cafe_sales!$A$1:$O$10001,13,FALSE)</f>
        <v>Credit Card</v>
      </c>
      <c r="G6282" t="str">
        <f>VLOOKUP(A6282,Cafe_sales!$A$1:$O$10001,14,FALSE)</f>
        <v>In-store</v>
      </c>
      <c r="H6282" s="8">
        <f>VLOOKUP(A6282,Cafe_sales!$A$1:$O$10001,15,FALSE)</f>
        <v>45102</v>
      </c>
    </row>
    <row r="6283" spans="1:8" x14ac:dyDescent="0.35">
      <c r="A6283" t="s">
        <v>1778</v>
      </c>
      <c r="B6283" t="str">
        <f>VLOOKUP(A6283,Cafe_sales!$A$1:$O$10001,9,FALSE)</f>
        <v>Coffee</v>
      </c>
      <c r="C6283" s="6">
        <f>VLOOKUP(A6283,Cafe_sales!$A$1:$O$10001,10,FALSE)</f>
        <v>2</v>
      </c>
      <c r="D6283" s="10">
        <f>VLOOKUP(A6283,Cafe_sales!$A$1:$O$10001,11,FALSE)</f>
        <v>2</v>
      </c>
      <c r="E6283" s="6">
        <f>VLOOKUP(A6283,Cafe_sales!$A$1:$O$10001,12,FALSE)</f>
        <v>4</v>
      </c>
      <c r="F6283" t="str">
        <f>VLOOKUP(A6283,Cafe_sales!$A$1:$O$10001,13,FALSE)</f>
        <v>Cash</v>
      </c>
      <c r="G6283" t="str">
        <f>VLOOKUP(A6283,Cafe_sales!$A$1:$O$10001,14,FALSE)</f>
        <v>In-store</v>
      </c>
      <c r="H6283" s="8">
        <f>VLOOKUP(A6283,Cafe_sales!$A$1:$O$10001,15,FALSE)</f>
        <v>45009</v>
      </c>
    </row>
    <row r="6284" spans="1:8" hidden="1" x14ac:dyDescent="0.35">
      <c r="A6284" t="s">
        <v>2933</v>
      </c>
      <c r="B6284" t="str">
        <f>VLOOKUP(A6284,Cafe_sales!$A$1:$O$10001,9,FALSE)</f>
        <v>Sandwich</v>
      </c>
      <c r="C6284">
        <f>VLOOKUP(A6284,Cafe_sales!$A$1:$O$10001,10,FALSE)</f>
        <v>5</v>
      </c>
      <c r="D6284">
        <f>VLOOKUP(A6284,Cafe_sales!$A$1:$O$10001,11,FALSE)</f>
        <v>4</v>
      </c>
      <c r="E6284">
        <f>VLOOKUP(A6284,Cafe_sales!$A$1:$O$10001,12,FALSE)</f>
        <v>20</v>
      </c>
      <c r="F6284" t="str">
        <f>VLOOKUP(A6284,Cafe_sales!$A$1:$O$10001,13,FALSE)</f>
        <v>Credit Card</v>
      </c>
      <c r="G6284" t="str">
        <f>VLOOKUP(A6284,Cafe_sales!$A$1:$O$10001,14,FALSE)</f>
        <v>Takeaway</v>
      </c>
      <c r="H6284" s="1">
        <f>VLOOKUP(A6284,Cafe_sales!$A$1:$O$10001,15,FALSE)</f>
        <v>45124</v>
      </c>
    </row>
    <row r="6285" spans="1:8" x14ac:dyDescent="0.35">
      <c r="A6285" t="s">
        <v>5540</v>
      </c>
      <c r="B6285" t="str">
        <f>VLOOKUP(A6285,Cafe_sales!$A$1:$O$10001,9,FALSE)</f>
        <v>Juice</v>
      </c>
      <c r="C6285" s="6">
        <f>VLOOKUP(A6285,Cafe_sales!$A$1:$O$10001,10,FALSE)</f>
        <v>4</v>
      </c>
      <c r="D6285" s="10">
        <f>VLOOKUP(A6285,Cafe_sales!$A$1:$O$10001,11,FALSE)</f>
        <v>4</v>
      </c>
      <c r="E6285" s="6">
        <f>VLOOKUP(A6285,Cafe_sales!$A$1:$O$10001,12,FALSE)</f>
        <v>16</v>
      </c>
      <c r="F6285" t="str">
        <f>VLOOKUP(A6285,Cafe_sales!$A$1:$O$10001,13,FALSE)</f>
        <v>Cash</v>
      </c>
      <c r="G6285" t="str">
        <f>VLOOKUP(A6285,Cafe_sales!$A$1:$O$10001,14,FALSE)</f>
        <v>In-store</v>
      </c>
      <c r="H6285" s="8">
        <f>VLOOKUP(A6285,Cafe_sales!$A$1:$O$10001,15,FALSE)</f>
        <v>45092</v>
      </c>
    </row>
    <row r="6286" spans="1:8" x14ac:dyDescent="0.35">
      <c r="A6286" t="s">
        <v>828</v>
      </c>
      <c r="B6286" t="str">
        <f>VLOOKUP(A6286,Cafe_sales!$A$1:$O$10001,9,FALSE)</f>
        <v>Juice</v>
      </c>
      <c r="C6286" s="6">
        <f>VLOOKUP(A6286,Cafe_sales!$A$1:$O$10001,10,FALSE)</f>
        <v>3</v>
      </c>
      <c r="D6286" s="10">
        <f>VLOOKUP(A6286,Cafe_sales!$A$1:$O$10001,11,FALSE)</f>
        <v>3</v>
      </c>
      <c r="E6286" s="6">
        <f>VLOOKUP(A6286,Cafe_sales!$A$1:$O$10001,12,FALSE)</f>
        <v>9</v>
      </c>
      <c r="F6286" t="str">
        <f>VLOOKUP(A6286,Cafe_sales!$A$1:$O$10001,13,FALSE)</f>
        <v>Digital Wallet</v>
      </c>
      <c r="G6286" t="str">
        <f>VLOOKUP(A6286,Cafe_sales!$A$1:$O$10001,14,FALSE)</f>
        <v>In-store</v>
      </c>
      <c r="H6286" s="8">
        <f>VLOOKUP(A6286,Cafe_sales!$A$1:$O$10001,15,FALSE)</f>
        <v>45075</v>
      </c>
    </row>
    <row r="6287" spans="1:8" hidden="1" x14ac:dyDescent="0.35">
      <c r="A6287" t="s">
        <v>6835</v>
      </c>
      <c r="B6287" t="str">
        <f>VLOOKUP(A6287,Cafe_sales!$A$1:$O$10001,9,FALSE)</f>
        <v>Cake</v>
      </c>
      <c r="C6287">
        <f>VLOOKUP(A6287,Cafe_sales!$A$1:$O$10001,10,FALSE)</f>
        <v>4</v>
      </c>
      <c r="D6287">
        <f>VLOOKUP(A6287,Cafe_sales!$A$1:$O$10001,11,FALSE)</f>
        <v>3</v>
      </c>
      <c r="E6287">
        <f>VLOOKUP(A6287,Cafe_sales!$A$1:$O$10001,12,FALSE)</f>
        <v>12</v>
      </c>
      <c r="F6287" t="str">
        <f>VLOOKUP(A6287,Cafe_sales!$A$1:$O$10001,13,FALSE)</f>
        <v>Digital Wallet</v>
      </c>
      <c r="G6287" t="str">
        <f>VLOOKUP(A6287,Cafe_sales!$A$1:$O$10001,14,FALSE)</f>
        <v>Cafe</v>
      </c>
      <c r="H6287" s="1">
        <f>VLOOKUP(A6287,Cafe_sales!$A$1:$O$10001,15,FALSE)</f>
        <v>45003</v>
      </c>
    </row>
    <row r="6288" spans="1:8" hidden="1" x14ac:dyDescent="0.35">
      <c r="A6288" t="s">
        <v>6760</v>
      </c>
      <c r="B6288" t="str">
        <f>VLOOKUP(A6288,Cafe_sales!$A$1:$O$10001,9,FALSE)</f>
        <v>Coffee</v>
      </c>
      <c r="C6288">
        <f>VLOOKUP(A6288,Cafe_sales!$A$1:$O$10001,10,FALSE)</f>
        <v>5</v>
      </c>
      <c r="D6288">
        <f>VLOOKUP(A6288,Cafe_sales!$A$1:$O$10001,11,FALSE)</f>
        <v>2</v>
      </c>
      <c r="E6288">
        <f>VLOOKUP(A6288,Cafe_sales!$A$1:$O$10001,12,FALSE)</f>
        <v>10</v>
      </c>
      <c r="F6288" t="str">
        <f>VLOOKUP(A6288,Cafe_sales!$A$1:$O$10001,13,FALSE)</f>
        <v>Digital Wallet</v>
      </c>
      <c r="G6288" t="str">
        <f>VLOOKUP(A6288,Cafe_sales!$A$1:$O$10001,14,FALSE)</f>
        <v>Takeaway</v>
      </c>
      <c r="H6288" s="1">
        <f>VLOOKUP(A6288,Cafe_sales!$A$1:$O$10001,15,FALSE)</f>
        <v>45187</v>
      </c>
    </row>
    <row r="6289" spans="1:8" x14ac:dyDescent="0.35">
      <c r="A6289" t="s">
        <v>2082</v>
      </c>
      <c r="B6289" t="str">
        <f>VLOOKUP(A6289,Cafe_sales!$A$1:$O$10001,9,FALSE)</f>
        <v>Coffee</v>
      </c>
      <c r="C6289" s="6">
        <f>VLOOKUP(A6289,Cafe_sales!$A$1:$O$10001,10,FALSE)</f>
        <v>5</v>
      </c>
      <c r="D6289" s="10">
        <f>VLOOKUP(A6289,Cafe_sales!$A$1:$O$10001,11,FALSE)</f>
        <v>2</v>
      </c>
      <c r="E6289" s="6">
        <f>VLOOKUP(A6289,Cafe_sales!$A$1:$O$10001,12,FALSE)</f>
        <v>10</v>
      </c>
      <c r="F6289" t="str">
        <f>VLOOKUP(A6289,Cafe_sales!$A$1:$O$10001,13,FALSE)</f>
        <v>Digital Wallet</v>
      </c>
      <c r="G6289" t="str">
        <f>VLOOKUP(A6289,Cafe_sales!$A$1:$O$10001,14,FALSE)</f>
        <v>UNKNOWN</v>
      </c>
      <c r="H6289" s="8">
        <f>VLOOKUP(A6289,Cafe_sales!$A$1:$O$10001,15,FALSE)</f>
        <v>45227</v>
      </c>
    </row>
    <row r="6290" spans="1:8" x14ac:dyDescent="0.35">
      <c r="A6290" t="s">
        <v>9533</v>
      </c>
      <c r="B6290" t="str">
        <f>VLOOKUP(A6290,Cafe_sales!$A$1:$O$10001,9,FALSE)</f>
        <v>Tea</v>
      </c>
      <c r="C6290" s="6">
        <f>VLOOKUP(A6290,Cafe_sales!$A$1:$O$10001,10,FALSE)</f>
        <v>5</v>
      </c>
      <c r="D6290" s="10">
        <f>VLOOKUP(A6290,Cafe_sales!$A$1:$O$10001,11,FALSE)</f>
        <v>1.5</v>
      </c>
      <c r="E6290" s="6">
        <f>VLOOKUP(A6290,Cafe_sales!$A$1:$O$10001,12,FALSE)</f>
        <v>7.5</v>
      </c>
      <c r="F6290" t="str">
        <f>VLOOKUP(A6290,Cafe_sales!$A$1:$O$10001,13,FALSE)</f>
        <v>Cash</v>
      </c>
      <c r="G6290" t="str">
        <f>VLOOKUP(A6290,Cafe_sales!$A$1:$O$10001,14,FALSE)</f>
        <v>In-store</v>
      </c>
      <c r="H6290" s="8">
        <f>VLOOKUP(A6290,Cafe_sales!$A$1:$O$10001,15,FALSE)</f>
        <v>45237</v>
      </c>
    </row>
    <row r="6291" spans="1:8" x14ac:dyDescent="0.35">
      <c r="A6291" t="s">
        <v>4441</v>
      </c>
      <c r="B6291" t="str">
        <f>VLOOKUP(A6291,Cafe_sales!$A$1:$O$10001,9,FALSE)</f>
        <v>Cake</v>
      </c>
      <c r="C6291" s="6">
        <f>VLOOKUP(A6291,Cafe_sales!$A$1:$O$10001,10,FALSE)</f>
        <v>4</v>
      </c>
      <c r="D6291" s="10">
        <f>VLOOKUP(A6291,Cafe_sales!$A$1:$O$10001,11,FALSE)</f>
        <v>3</v>
      </c>
      <c r="E6291" s="6">
        <f>VLOOKUP(A6291,Cafe_sales!$A$1:$O$10001,12,FALSE)</f>
        <v>12</v>
      </c>
      <c r="F6291" t="str">
        <f>VLOOKUP(A6291,Cafe_sales!$A$1:$O$10001,13,FALSE)</f>
        <v>Credit Card</v>
      </c>
      <c r="G6291" t="str">
        <f>VLOOKUP(A6291,Cafe_sales!$A$1:$O$10001,14,FALSE)</f>
        <v>In-store</v>
      </c>
      <c r="H6291" s="8">
        <f>VLOOKUP(A6291,Cafe_sales!$A$1:$O$10001,15,FALSE)</f>
        <v>45107</v>
      </c>
    </row>
    <row r="6292" spans="1:8" x14ac:dyDescent="0.35">
      <c r="A6292" t="s">
        <v>3492</v>
      </c>
      <c r="B6292" t="str">
        <f>VLOOKUP(A6292,Cafe_sales!$A$1:$O$10001,9,FALSE)</f>
        <v>Coffee</v>
      </c>
      <c r="C6292" s="6">
        <f>VLOOKUP(A6292,Cafe_sales!$A$1:$O$10001,10,FALSE)</f>
        <v>4</v>
      </c>
      <c r="D6292" s="10">
        <f>VLOOKUP(A6292,Cafe_sales!$A$1:$O$10001,11,FALSE)</f>
        <v>2</v>
      </c>
      <c r="E6292" s="6">
        <f>VLOOKUP(A6292,Cafe_sales!$A$1:$O$10001,12,FALSE)</f>
        <v>8</v>
      </c>
      <c r="F6292" t="str">
        <f>VLOOKUP(A6292,Cafe_sales!$A$1:$O$10001,13,FALSE)</f>
        <v>Cash</v>
      </c>
      <c r="G6292" t="str">
        <f>VLOOKUP(A6292,Cafe_sales!$A$1:$O$10001,14,FALSE)</f>
        <v>UNKNOWN</v>
      </c>
      <c r="H6292" s="8">
        <f>VLOOKUP(A6292,Cafe_sales!$A$1:$O$10001,15,FALSE)</f>
        <v>45170</v>
      </c>
    </row>
    <row r="6293" spans="1:8" x14ac:dyDescent="0.35">
      <c r="A6293" t="s">
        <v>9513</v>
      </c>
      <c r="B6293" t="str">
        <f>VLOOKUP(A6293,Cafe_sales!$A$1:$O$10001,9,FALSE)</f>
        <v>UNKNOWN</v>
      </c>
      <c r="C6293" s="6">
        <f>VLOOKUP(A6293,Cafe_sales!$A$1:$O$10001,10,FALSE)</f>
        <v>2</v>
      </c>
      <c r="D6293" s="10">
        <f>VLOOKUP(A6293,Cafe_sales!$A$1:$O$10001,11,FALSE)</f>
        <v>3</v>
      </c>
      <c r="E6293" s="6">
        <f>VLOOKUP(A6293,Cafe_sales!$A$1:$O$10001,12,FALSE)</f>
        <v>6</v>
      </c>
      <c r="F6293" t="str">
        <f>VLOOKUP(A6293,Cafe_sales!$A$1:$O$10001,13,FALSE)</f>
        <v>Cash</v>
      </c>
      <c r="G6293" t="str">
        <f>VLOOKUP(A6293,Cafe_sales!$A$1:$O$10001,14,FALSE)</f>
        <v>In-store</v>
      </c>
      <c r="H6293" s="8">
        <f>VLOOKUP(A6293,Cafe_sales!$A$1:$O$10001,15,FALSE)</f>
        <v>45198</v>
      </c>
    </row>
    <row r="6294" spans="1:8" hidden="1" x14ac:dyDescent="0.35">
      <c r="A6294" t="s">
        <v>273</v>
      </c>
      <c r="B6294" t="str">
        <f>VLOOKUP(A6294,Cafe_sales!$A$1:$O$10001,9,FALSE)</f>
        <v>Juice</v>
      </c>
      <c r="C6294">
        <f>VLOOKUP(A6294,Cafe_sales!$A$1:$O$10001,10,FALSE)</f>
        <v>2</v>
      </c>
      <c r="D6294">
        <f>VLOOKUP(A6294,Cafe_sales!$A$1:$O$10001,11,FALSE)</f>
        <v>3</v>
      </c>
      <c r="E6294">
        <f>VLOOKUP(A6294,Cafe_sales!$A$1:$O$10001,12,FALSE)</f>
        <v>6</v>
      </c>
      <c r="F6294" t="str">
        <f>VLOOKUP(A6294,Cafe_sales!$A$1:$O$10001,13,FALSE)</f>
        <v>Digital Wallet</v>
      </c>
      <c r="G6294" t="str">
        <f>VLOOKUP(A6294,Cafe_sales!$A$1:$O$10001,14,FALSE)</f>
        <v>Takeaway</v>
      </c>
      <c r="H6294" s="1">
        <f>VLOOKUP(A6294,Cafe_sales!$A$1:$O$10001,15,FALSE)</f>
        <v>45171</v>
      </c>
    </row>
    <row r="6295" spans="1:8" x14ac:dyDescent="0.35">
      <c r="A6295" t="s">
        <v>4379</v>
      </c>
      <c r="B6295" t="str">
        <f>VLOOKUP(A6295,Cafe_sales!$A$1:$O$10001,9,FALSE)</f>
        <v>Tea</v>
      </c>
      <c r="C6295" s="6">
        <f>VLOOKUP(A6295,Cafe_sales!$A$1:$O$10001,10,FALSE)</f>
        <v>4</v>
      </c>
      <c r="D6295" s="10">
        <f>VLOOKUP(A6295,Cafe_sales!$A$1:$O$10001,11,FALSE)</f>
        <v>1.5</v>
      </c>
      <c r="E6295" s="6">
        <f>VLOOKUP(A6295,Cafe_sales!$A$1:$O$10001,12,FALSE)</f>
        <v>6</v>
      </c>
      <c r="F6295" t="str">
        <f>VLOOKUP(A6295,Cafe_sales!$A$1:$O$10001,13,FALSE)</f>
        <v>Digital Wallet</v>
      </c>
      <c r="G6295" t="str">
        <f>VLOOKUP(A6295,Cafe_sales!$A$1:$O$10001,14,FALSE)</f>
        <v>UNKNOWN</v>
      </c>
      <c r="H6295" s="8">
        <f>VLOOKUP(A6295,Cafe_sales!$A$1:$O$10001,15,FALSE)</f>
        <v>45086</v>
      </c>
    </row>
    <row r="6296" spans="1:8" hidden="1" x14ac:dyDescent="0.35">
      <c r="A6296" t="s">
        <v>7983</v>
      </c>
      <c r="B6296" t="str">
        <f>VLOOKUP(A6296,Cafe_sales!$A$1:$O$10001,9,FALSE)</f>
        <v>Tea</v>
      </c>
      <c r="C6296">
        <f>VLOOKUP(A6296,Cafe_sales!$A$1:$O$10001,10,FALSE)</f>
        <v>5</v>
      </c>
      <c r="D6296">
        <f>VLOOKUP(A6296,Cafe_sales!$A$1:$O$10001,11,FALSE)</f>
        <v>1.5</v>
      </c>
      <c r="E6296">
        <f>VLOOKUP(A6296,Cafe_sales!$A$1:$O$10001,12,FALSE)</f>
        <v>7.5</v>
      </c>
      <c r="F6296" t="str">
        <f>VLOOKUP(A6296,Cafe_sales!$A$1:$O$10001,13,FALSE)</f>
        <v>Cash</v>
      </c>
      <c r="G6296" t="str">
        <f>VLOOKUP(A6296,Cafe_sales!$A$1:$O$10001,14,FALSE)</f>
        <v>Takeaway</v>
      </c>
      <c r="H6296" s="1">
        <f>VLOOKUP(A6296,Cafe_sales!$A$1:$O$10001,15,FALSE)</f>
        <v>44998</v>
      </c>
    </row>
    <row r="6297" spans="1:8" x14ac:dyDescent="0.35">
      <c r="A6297" t="s">
        <v>6487</v>
      </c>
      <c r="B6297" t="str">
        <f>VLOOKUP(A6297,Cafe_sales!$A$1:$O$10001,9,FALSE)</f>
        <v>Smoothie</v>
      </c>
      <c r="C6297" s="6">
        <f>VLOOKUP(A6297,Cafe_sales!$A$1:$O$10001,10,FALSE)</f>
        <v>5</v>
      </c>
      <c r="D6297" s="10">
        <f>VLOOKUP(A6297,Cafe_sales!$A$1:$O$10001,11,FALSE)</f>
        <v>4</v>
      </c>
      <c r="E6297" s="6">
        <f>VLOOKUP(A6297,Cafe_sales!$A$1:$O$10001,12,FALSE)</f>
        <v>20</v>
      </c>
      <c r="F6297" t="str">
        <f>VLOOKUP(A6297,Cafe_sales!$A$1:$O$10001,13,FALSE)</f>
        <v>Credit Card</v>
      </c>
      <c r="G6297" t="str">
        <f>VLOOKUP(A6297,Cafe_sales!$A$1:$O$10001,14,FALSE)</f>
        <v>UNKNOWN</v>
      </c>
      <c r="H6297" s="8">
        <f>VLOOKUP(A6297,Cafe_sales!$A$1:$O$10001,15,FALSE)</f>
        <v>44992</v>
      </c>
    </row>
    <row r="6298" spans="1:8" hidden="1" x14ac:dyDescent="0.35">
      <c r="A6298" t="s">
        <v>6632</v>
      </c>
      <c r="B6298" t="str">
        <f>VLOOKUP(A6298,Cafe_sales!$A$1:$O$10001,9,FALSE)</f>
        <v>Cake</v>
      </c>
      <c r="C6298">
        <f>VLOOKUP(A6298,Cafe_sales!$A$1:$O$10001,10,FALSE)</f>
        <v>2</v>
      </c>
      <c r="D6298">
        <f>VLOOKUP(A6298,Cafe_sales!$A$1:$O$10001,11,FALSE)</f>
        <v>3</v>
      </c>
      <c r="E6298">
        <f>VLOOKUP(A6298,Cafe_sales!$A$1:$O$10001,12,FALSE)</f>
        <v>6</v>
      </c>
      <c r="F6298" t="str">
        <f>VLOOKUP(A6298,Cafe_sales!$A$1:$O$10001,13,FALSE)</f>
        <v>Digital Wallet</v>
      </c>
      <c r="G6298" t="str">
        <f>VLOOKUP(A6298,Cafe_sales!$A$1:$O$10001,14,FALSE)</f>
        <v>Takeaway</v>
      </c>
      <c r="H6298" s="1">
        <f>VLOOKUP(A6298,Cafe_sales!$A$1:$O$10001,15,FALSE)</f>
        <v>44990</v>
      </c>
    </row>
    <row r="6299" spans="1:8" x14ac:dyDescent="0.35">
      <c r="A6299" t="s">
        <v>6309</v>
      </c>
      <c r="B6299" t="str">
        <f>VLOOKUP(A6299,Cafe_sales!$A$1:$O$10001,9,FALSE)</f>
        <v>Salad</v>
      </c>
      <c r="C6299" s="6">
        <f>VLOOKUP(A6299,Cafe_sales!$A$1:$O$10001,10,FALSE)</f>
        <v>2</v>
      </c>
      <c r="D6299" s="10">
        <f>VLOOKUP(A6299,Cafe_sales!$A$1:$O$10001,11,FALSE)</f>
        <v>5</v>
      </c>
      <c r="E6299" s="6">
        <f>VLOOKUP(A6299,Cafe_sales!$A$1:$O$10001,12,FALSE)</f>
        <v>10</v>
      </c>
      <c r="F6299" t="str">
        <f>VLOOKUP(A6299,Cafe_sales!$A$1:$O$10001,13,FALSE)</f>
        <v>Credit Card</v>
      </c>
      <c r="G6299" t="str">
        <f>VLOOKUP(A6299,Cafe_sales!$A$1:$O$10001,14,FALSE)</f>
        <v>UNKNOWN</v>
      </c>
      <c r="H6299" s="8">
        <f>VLOOKUP(A6299,Cafe_sales!$A$1:$O$10001,15,FALSE)</f>
        <v>45194</v>
      </c>
    </row>
    <row r="6300" spans="1:8" x14ac:dyDescent="0.35">
      <c r="A6300" t="s">
        <v>2514</v>
      </c>
      <c r="B6300" t="str">
        <f>VLOOKUP(A6300,Cafe_sales!$A$1:$O$10001,9,FALSE)</f>
        <v>Cookie</v>
      </c>
      <c r="C6300" s="6">
        <f>VLOOKUP(A6300,Cafe_sales!$A$1:$O$10001,10,FALSE)</f>
        <v>1</v>
      </c>
      <c r="D6300" s="10">
        <f>VLOOKUP(A6300,Cafe_sales!$A$1:$O$10001,11,FALSE)</f>
        <v>1</v>
      </c>
      <c r="E6300" s="6">
        <f>VLOOKUP(A6300,Cafe_sales!$A$1:$O$10001,12,FALSE)</f>
        <v>1</v>
      </c>
      <c r="F6300" t="str">
        <f>VLOOKUP(A6300,Cafe_sales!$A$1:$O$10001,13,FALSE)</f>
        <v>Default mode</v>
      </c>
      <c r="G6300" t="str">
        <f>VLOOKUP(A6300,Cafe_sales!$A$1:$O$10001,14,FALSE)</f>
        <v>UNKNOWN</v>
      </c>
      <c r="H6300" s="8">
        <f>VLOOKUP(A6300,Cafe_sales!$A$1:$O$10001,15,FALSE)</f>
        <v>45244</v>
      </c>
    </row>
    <row r="6301" spans="1:8" x14ac:dyDescent="0.35">
      <c r="A6301" t="s">
        <v>1102</v>
      </c>
      <c r="B6301" t="str">
        <f>VLOOKUP(A6301,Cafe_sales!$A$1:$O$10001,9,FALSE)</f>
        <v>Smoothie</v>
      </c>
      <c r="C6301" s="6">
        <f>VLOOKUP(A6301,Cafe_sales!$A$1:$O$10001,10,FALSE)</f>
        <v>2</v>
      </c>
      <c r="D6301" s="10">
        <f>VLOOKUP(A6301,Cafe_sales!$A$1:$O$10001,11,FALSE)</f>
        <v>4</v>
      </c>
      <c r="E6301" s="6">
        <f>VLOOKUP(A6301,Cafe_sales!$A$1:$O$10001,12,FALSE)</f>
        <v>8</v>
      </c>
      <c r="F6301" t="str">
        <f>VLOOKUP(A6301,Cafe_sales!$A$1:$O$10001,13,FALSE)</f>
        <v>Default mode</v>
      </c>
      <c r="G6301" t="str">
        <f>VLOOKUP(A6301,Cafe_sales!$A$1:$O$10001,14,FALSE)</f>
        <v>In-store</v>
      </c>
      <c r="H6301" s="8">
        <f>VLOOKUP(A6301,Cafe_sales!$A$1:$O$10001,15,FALSE)</f>
        <v>44939</v>
      </c>
    </row>
    <row r="6302" spans="1:8" hidden="1" x14ac:dyDescent="0.35">
      <c r="A6302" t="s">
        <v>6865</v>
      </c>
      <c r="B6302" t="str">
        <f>VLOOKUP(A6302,Cafe_sales!$A$1:$O$10001,9,FALSE)</f>
        <v>Salad</v>
      </c>
      <c r="C6302">
        <f>VLOOKUP(A6302,Cafe_sales!$A$1:$O$10001,10,FALSE)</f>
        <v>4</v>
      </c>
      <c r="D6302">
        <f>VLOOKUP(A6302,Cafe_sales!$A$1:$O$10001,11,FALSE)</f>
        <v>5</v>
      </c>
      <c r="E6302">
        <f>VLOOKUP(A6302,Cafe_sales!$A$1:$O$10001,12,FALSE)</f>
        <v>20</v>
      </c>
      <c r="F6302" t="str">
        <f>VLOOKUP(A6302,Cafe_sales!$A$1:$O$10001,13,FALSE)</f>
        <v>Digital Wallet</v>
      </c>
      <c r="G6302" t="str">
        <f>VLOOKUP(A6302,Cafe_sales!$A$1:$O$10001,14,FALSE)</f>
        <v>Takeaway</v>
      </c>
      <c r="H6302" s="1">
        <f>VLOOKUP(A6302,Cafe_sales!$A$1:$O$10001,15,FALSE)</f>
        <v>45195</v>
      </c>
    </row>
    <row r="6303" spans="1:8" hidden="1" x14ac:dyDescent="0.35">
      <c r="A6303" t="s">
        <v>249</v>
      </c>
      <c r="B6303" t="str">
        <f>VLOOKUP(A6303,Cafe_sales!$A$1:$O$10001,9,FALSE)</f>
        <v>Cookie</v>
      </c>
      <c r="C6303">
        <f>VLOOKUP(A6303,Cafe_sales!$A$1:$O$10001,10,FALSE)</f>
        <v>5</v>
      </c>
      <c r="D6303">
        <f>VLOOKUP(A6303,Cafe_sales!$A$1:$O$10001,11,FALSE)</f>
        <v>1</v>
      </c>
      <c r="E6303">
        <f>VLOOKUP(A6303,Cafe_sales!$A$1:$O$10001,12,FALSE)</f>
        <v>5</v>
      </c>
      <c r="F6303" t="str">
        <f>VLOOKUP(A6303,Cafe_sales!$A$1:$O$10001,13,FALSE)</f>
        <v>Digital Wallet</v>
      </c>
      <c r="G6303" t="str">
        <f>VLOOKUP(A6303,Cafe_sales!$A$1:$O$10001,14,FALSE)</f>
        <v>Takeaway</v>
      </c>
      <c r="H6303" s="1">
        <f>VLOOKUP(A6303,Cafe_sales!$A$1:$O$10001,15,FALSE)</f>
        <v>45064</v>
      </c>
    </row>
    <row r="6304" spans="1:8" hidden="1" x14ac:dyDescent="0.35">
      <c r="A6304" t="s">
        <v>8246</v>
      </c>
      <c r="B6304" t="str">
        <f>VLOOKUP(A6304,Cafe_sales!$A$1:$O$10001,9,FALSE)</f>
        <v>Juice</v>
      </c>
      <c r="C6304">
        <f>VLOOKUP(A6304,Cafe_sales!$A$1:$O$10001,10,FALSE)</f>
        <v>4</v>
      </c>
      <c r="D6304">
        <f>VLOOKUP(A6304,Cafe_sales!$A$1:$O$10001,11,FALSE)</f>
        <v>3</v>
      </c>
      <c r="E6304">
        <f>VLOOKUP(A6304,Cafe_sales!$A$1:$O$10001,12,FALSE)</f>
        <v>12</v>
      </c>
      <c r="F6304" t="str">
        <f>VLOOKUP(A6304,Cafe_sales!$A$1:$O$10001,13,FALSE)</f>
        <v>Cash</v>
      </c>
      <c r="G6304" t="str">
        <f>VLOOKUP(A6304,Cafe_sales!$A$1:$O$10001,14,FALSE)</f>
        <v>Takeaway</v>
      </c>
      <c r="H6304" s="1">
        <f>VLOOKUP(A6304,Cafe_sales!$A$1:$O$10001,15,FALSE)</f>
        <v>45046</v>
      </c>
    </row>
    <row r="6305" spans="1:8" x14ac:dyDescent="0.35">
      <c r="A6305" t="s">
        <v>6191</v>
      </c>
      <c r="B6305" t="str">
        <f>VLOOKUP(A6305,Cafe_sales!$A$1:$O$10001,9,FALSE)</f>
        <v>Sandwich</v>
      </c>
      <c r="C6305" s="6">
        <f>VLOOKUP(A6305,Cafe_sales!$A$1:$O$10001,10,FALSE)</f>
        <v>2</v>
      </c>
      <c r="D6305" s="10">
        <f>VLOOKUP(A6305,Cafe_sales!$A$1:$O$10001,11,FALSE)</f>
        <v>4</v>
      </c>
      <c r="E6305" s="6">
        <f>VLOOKUP(A6305,Cafe_sales!$A$1:$O$10001,12,FALSE)</f>
        <v>8</v>
      </c>
      <c r="F6305" t="str">
        <f>VLOOKUP(A6305,Cafe_sales!$A$1:$O$10001,13,FALSE)</f>
        <v>Digital Wallet</v>
      </c>
      <c r="G6305" t="str">
        <f>VLOOKUP(A6305,Cafe_sales!$A$1:$O$10001,14,FALSE)</f>
        <v>UNKNOWN</v>
      </c>
      <c r="H6305" s="8">
        <f>VLOOKUP(A6305,Cafe_sales!$A$1:$O$10001,15,FALSE)</f>
        <v>44990</v>
      </c>
    </row>
    <row r="6306" spans="1:8" x14ac:dyDescent="0.35">
      <c r="A6306" t="s">
        <v>2167</v>
      </c>
      <c r="B6306" t="str">
        <f>VLOOKUP(A6306,Cafe_sales!$A$1:$O$10001,9,FALSE)</f>
        <v>Cookie</v>
      </c>
      <c r="C6306" s="6">
        <f>VLOOKUP(A6306,Cafe_sales!$A$1:$O$10001,10,FALSE)</f>
        <v>4</v>
      </c>
      <c r="D6306" s="10">
        <f>VLOOKUP(A6306,Cafe_sales!$A$1:$O$10001,11,FALSE)</f>
        <v>1</v>
      </c>
      <c r="E6306" s="6">
        <f>VLOOKUP(A6306,Cafe_sales!$A$1:$O$10001,12,FALSE)</f>
        <v>4</v>
      </c>
      <c r="F6306" t="str">
        <f>VLOOKUP(A6306,Cafe_sales!$A$1:$O$10001,13,FALSE)</f>
        <v>Digital Wallet</v>
      </c>
      <c r="G6306" t="str">
        <f>VLOOKUP(A6306,Cafe_sales!$A$1:$O$10001,14,FALSE)</f>
        <v>In-store</v>
      </c>
      <c r="H6306" s="8">
        <f>VLOOKUP(A6306,Cafe_sales!$A$1:$O$10001,15,FALSE)</f>
        <v>44970</v>
      </c>
    </row>
    <row r="6307" spans="1:8" x14ac:dyDescent="0.35">
      <c r="A6307" t="s">
        <v>6911</v>
      </c>
      <c r="B6307" t="str">
        <f>VLOOKUP(A6307,Cafe_sales!$A$1:$O$10001,9,FALSE)</f>
        <v>Sandwich</v>
      </c>
      <c r="C6307" s="6">
        <f>VLOOKUP(A6307,Cafe_sales!$A$1:$O$10001,10,FALSE)</f>
        <v>2</v>
      </c>
      <c r="D6307" s="10">
        <f>VLOOKUP(A6307,Cafe_sales!$A$1:$O$10001,11,FALSE)</f>
        <v>4</v>
      </c>
      <c r="E6307" s="6">
        <f>VLOOKUP(A6307,Cafe_sales!$A$1:$O$10001,12,FALSE)</f>
        <v>8</v>
      </c>
      <c r="F6307" t="str">
        <f>VLOOKUP(A6307,Cafe_sales!$A$1:$O$10001,13,FALSE)</f>
        <v>Default mode</v>
      </c>
      <c r="G6307" t="str">
        <f>VLOOKUP(A6307,Cafe_sales!$A$1:$O$10001,14,FALSE)</f>
        <v>In-store</v>
      </c>
      <c r="H6307" s="8">
        <f>VLOOKUP(A6307,Cafe_sales!$A$1:$O$10001,15,FALSE)</f>
        <v>45056</v>
      </c>
    </row>
    <row r="6308" spans="1:8" hidden="1" x14ac:dyDescent="0.35">
      <c r="A6308" t="s">
        <v>2174</v>
      </c>
      <c r="B6308" t="str">
        <f>VLOOKUP(A6308,Cafe_sales!$A$1:$O$10001,9,FALSE)</f>
        <v>Juice</v>
      </c>
      <c r="C6308">
        <f>VLOOKUP(A6308,Cafe_sales!$A$1:$O$10001,10,FALSE)</f>
        <v>5</v>
      </c>
      <c r="D6308">
        <f>VLOOKUP(A6308,Cafe_sales!$A$1:$O$10001,11,FALSE)</f>
        <v>3</v>
      </c>
      <c r="E6308">
        <f>VLOOKUP(A6308,Cafe_sales!$A$1:$O$10001,12,FALSE)</f>
        <v>15</v>
      </c>
      <c r="F6308" t="str">
        <f>VLOOKUP(A6308,Cafe_sales!$A$1:$O$10001,13,FALSE)</f>
        <v>Default mode</v>
      </c>
      <c r="G6308" t="str">
        <f>VLOOKUP(A6308,Cafe_sales!$A$1:$O$10001,14,FALSE)</f>
        <v>Takeaway</v>
      </c>
      <c r="H6308" s="1">
        <f>VLOOKUP(A6308,Cafe_sales!$A$1:$O$10001,15,FALSE)</f>
        <v>45263</v>
      </c>
    </row>
    <row r="6309" spans="1:8" x14ac:dyDescent="0.35">
      <c r="A6309" t="s">
        <v>210</v>
      </c>
      <c r="B6309" t="str">
        <f>VLOOKUP(A6309,Cafe_sales!$A$1:$O$10001,9,FALSE)</f>
        <v>Smoothie</v>
      </c>
      <c r="C6309" s="6">
        <f>VLOOKUP(A6309,Cafe_sales!$A$1:$O$10001,10,FALSE)</f>
        <v>5</v>
      </c>
      <c r="D6309" s="10">
        <f>VLOOKUP(A6309,Cafe_sales!$A$1:$O$10001,11,FALSE)</f>
        <v>4</v>
      </c>
      <c r="E6309" s="6">
        <f>VLOOKUP(A6309,Cafe_sales!$A$1:$O$10001,12,FALSE)</f>
        <v>20</v>
      </c>
      <c r="F6309" t="str">
        <f>VLOOKUP(A6309,Cafe_sales!$A$1:$O$10001,13,FALSE)</f>
        <v>Credit Card</v>
      </c>
      <c r="G6309" t="str">
        <f>VLOOKUP(A6309,Cafe_sales!$A$1:$O$10001,14,FALSE)</f>
        <v>In-store</v>
      </c>
      <c r="H6309" s="8">
        <f>VLOOKUP(A6309,Cafe_sales!$A$1:$O$10001,15,FALSE)</f>
        <v>44985</v>
      </c>
    </row>
    <row r="6310" spans="1:8" x14ac:dyDescent="0.35">
      <c r="A6310" t="s">
        <v>2218</v>
      </c>
      <c r="B6310" t="str">
        <f>VLOOKUP(A6310,Cafe_sales!$A$1:$O$10001,9,FALSE)</f>
        <v>Sandwich</v>
      </c>
      <c r="C6310" s="6">
        <f>VLOOKUP(A6310,Cafe_sales!$A$1:$O$10001,10,FALSE)</f>
        <v>2</v>
      </c>
      <c r="D6310" s="10">
        <f>VLOOKUP(A6310,Cafe_sales!$A$1:$O$10001,11,FALSE)</f>
        <v>4</v>
      </c>
      <c r="E6310" s="6">
        <f>VLOOKUP(A6310,Cafe_sales!$A$1:$O$10001,12,FALSE)</f>
        <v>8</v>
      </c>
      <c r="F6310" t="str">
        <f>VLOOKUP(A6310,Cafe_sales!$A$1:$O$10001,13,FALSE)</f>
        <v>Credit Card</v>
      </c>
      <c r="G6310" t="str">
        <f>VLOOKUP(A6310,Cafe_sales!$A$1:$O$10001,14,FALSE)</f>
        <v>In-store</v>
      </c>
      <c r="H6310" s="8">
        <f>VLOOKUP(A6310,Cafe_sales!$A$1:$O$10001,15,FALSE)</f>
        <v>45075</v>
      </c>
    </row>
    <row r="6311" spans="1:8" x14ac:dyDescent="0.35">
      <c r="A6311" t="s">
        <v>5126</v>
      </c>
      <c r="B6311" t="str">
        <f>VLOOKUP(A6311,Cafe_sales!$A$1:$O$10001,9,FALSE)</f>
        <v>Smoothie</v>
      </c>
      <c r="C6311" s="6">
        <f>VLOOKUP(A6311,Cafe_sales!$A$1:$O$10001,10,FALSE)</f>
        <v>1</v>
      </c>
      <c r="D6311" s="10">
        <f>VLOOKUP(A6311,Cafe_sales!$A$1:$O$10001,11,FALSE)</f>
        <v>4</v>
      </c>
      <c r="E6311" s="6">
        <f>VLOOKUP(A6311,Cafe_sales!$A$1:$O$10001,12,FALSE)</f>
        <v>4</v>
      </c>
      <c r="F6311" t="str">
        <f>VLOOKUP(A6311,Cafe_sales!$A$1:$O$10001,13,FALSE)</f>
        <v>Digital Wallet</v>
      </c>
      <c r="G6311" t="str">
        <f>VLOOKUP(A6311,Cafe_sales!$A$1:$O$10001,14,FALSE)</f>
        <v>In-store</v>
      </c>
      <c r="H6311" s="8">
        <f>VLOOKUP(A6311,Cafe_sales!$A$1:$O$10001,15,FALSE)</f>
        <v>45046</v>
      </c>
    </row>
    <row r="6312" spans="1:8" x14ac:dyDescent="0.35">
      <c r="A6312" t="s">
        <v>3507</v>
      </c>
      <c r="B6312" t="str">
        <f>VLOOKUP(A6312,Cafe_sales!$A$1:$O$10001,9,FALSE)</f>
        <v>Juice</v>
      </c>
      <c r="C6312" s="6">
        <f>VLOOKUP(A6312,Cafe_sales!$A$1:$O$10001,10,FALSE)</f>
        <v>4</v>
      </c>
      <c r="D6312" s="10">
        <f>VLOOKUP(A6312,Cafe_sales!$A$1:$O$10001,11,FALSE)</f>
        <v>3</v>
      </c>
      <c r="E6312" s="6">
        <f>VLOOKUP(A6312,Cafe_sales!$A$1:$O$10001,12,FALSE)</f>
        <v>12</v>
      </c>
      <c r="F6312" t="str">
        <f>VLOOKUP(A6312,Cafe_sales!$A$1:$O$10001,13,FALSE)</f>
        <v>Credit Card</v>
      </c>
      <c r="G6312" t="str">
        <f>VLOOKUP(A6312,Cafe_sales!$A$1:$O$10001,14,FALSE)</f>
        <v>In-store</v>
      </c>
      <c r="H6312" s="8">
        <f>VLOOKUP(A6312,Cafe_sales!$A$1:$O$10001,15,FALSE)</f>
        <v>44927</v>
      </c>
    </row>
    <row r="6313" spans="1:8" hidden="1" x14ac:dyDescent="0.35">
      <c r="A6313" t="s">
        <v>3944</v>
      </c>
      <c r="B6313" t="str">
        <f>VLOOKUP(A6313,Cafe_sales!$A$1:$O$10001,9,FALSE)</f>
        <v>Juice</v>
      </c>
      <c r="C6313">
        <f>VLOOKUP(A6313,Cafe_sales!$A$1:$O$10001,10,FALSE)</f>
        <v>2</v>
      </c>
      <c r="D6313">
        <f>VLOOKUP(A6313,Cafe_sales!$A$1:$O$10001,11,FALSE)</f>
        <v>3</v>
      </c>
      <c r="E6313">
        <f>VLOOKUP(A6313,Cafe_sales!$A$1:$O$10001,12,FALSE)</f>
        <v>6</v>
      </c>
      <c r="F6313" t="str">
        <f>VLOOKUP(A6313,Cafe_sales!$A$1:$O$10001,13,FALSE)</f>
        <v>Credit Card</v>
      </c>
      <c r="G6313" t="str">
        <f>VLOOKUP(A6313,Cafe_sales!$A$1:$O$10001,14,FALSE)</f>
        <v>Takeaway</v>
      </c>
      <c r="H6313" s="1">
        <f>VLOOKUP(A6313,Cafe_sales!$A$1:$O$10001,15,FALSE)</f>
        <v>44969</v>
      </c>
    </row>
    <row r="6314" spans="1:8" x14ac:dyDescent="0.35">
      <c r="A6314" t="s">
        <v>3911</v>
      </c>
      <c r="B6314" t="str">
        <f>VLOOKUP(A6314,Cafe_sales!$A$1:$O$10001,9,FALSE)</f>
        <v>Juice</v>
      </c>
      <c r="C6314" s="6">
        <f>VLOOKUP(A6314,Cafe_sales!$A$1:$O$10001,10,FALSE)</f>
        <v>4</v>
      </c>
      <c r="D6314" s="10">
        <f>VLOOKUP(A6314,Cafe_sales!$A$1:$O$10001,11,FALSE)</f>
        <v>3</v>
      </c>
      <c r="E6314" s="6">
        <f>VLOOKUP(A6314,Cafe_sales!$A$1:$O$10001,12,FALSE)</f>
        <v>12</v>
      </c>
      <c r="F6314" t="str">
        <f>VLOOKUP(A6314,Cafe_sales!$A$1:$O$10001,13,FALSE)</f>
        <v>Cash</v>
      </c>
      <c r="G6314" t="str">
        <f>VLOOKUP(A6314,Cafe_sales!$A$1:$O$10001,14,FALSE)</f>
        <v>In-store</v>
      </c>
      <c r="H6314" s="8">
        <f>VLOOKUP(A6314,Cafe_sales!$A$1:$O$10001,15,FALSE)</f>
        <v>44956</v>
      </c>
    </row>
    <row r="6315" spans="1:8" x14ac:dyDescent="0.35">
      <c r="A6315" t="s">
        <v>9267</v>
      </c>
      <c r="B6315" t="str">
        <f>VLOOKUP(A6315,Cafe_sales!$A$1:$O$10001,9,FALSE)</f>
        <v>Cake</v>
      </c>
      <c r="C6315" s="6">
        <f>VLOOKUP(A6315,Cafe_sales!$A$1:$O$10001,10,FALSE)</f>
        <v>3</v>
      </c>
      <c r="D6315" s="10">
        <f>VLOOKUP(A6315,Cafe_sales!$A$1:$O$10001,11,FALSE)</f>
        <v>3</v>
      </c>
      <c r="E6315" s="6">
        <f>VLOOKUP(A6315,Cafe_sales!$A$1:$O$10001,12,FALSE)</f>
        <v>9</v>
      </c>
      <c r="F6315" t="str">
        <f>VLOOKUP(A6315,Cafe_sales!$A$1:$O$10001,13,FALSE)</f>
        <v>Cash</v>
      </c>
      <c r="G6315" t="str">
        <f>VLOOKUP(A6315,Cafe_sales!$A$1:$O$10001,14,FALSE)</f>
        <v>UNKNOWN</v>
      </c>
      <c r="H6315" s="8">
        <f>VLOOKUP(A6315,Cafe_sales!$A$1:$O$10001,15,FALSE)</f>
        <v>45262</v>
      </c>
    </row>
    <row r="6316" spans="1:8" x14ac:dyDescent="0.35">
      <c r="A6316" t="s">
        <v>4685</v>
      </c>
      <c r="B6316" t="str">
        <f>VLOOKUP(A6316,Cafe_sales!$A$1:$O$10001,9,FALSE)</f>
        <v>Smoothie</v>
      </c>
      <c r="C6316" s="6">
        <f>VLOOKUP(A6316,Cafe_sales!$A$1:$O$10001,10,FALSE)</f>
        <v>1</v>
      </c>
      <c r="D6316" s="10">
        <f>VLOOKUP(A6316,Cafe_sales!$A$1:$O$10001,11,FALSE)</f>
        <v>4</v>
      </c>
      <c r="E6316" s="6">
        <f>VLOOKUP(A6316,Cafe_sales!$A$1:$O$10001,12,FALSE)</f>
        <v>4</v>
      </c>
      <c r="F6316" t="str">
        <f>VLOOKUP(A6316,Cafe_sales!$A$1:$O$10001,13,FALSE)</f>
        <v>Cash</v>
      </c>
      <c r="G6316" t="str">
        <f>VLOOKUP(A6316,Cafe_sales!$A$1:$O$10001,14,FALSE)</f>
        <v>UNKNOWN</v>
      </c>
      <c r="H6316" s="8">
        <f>VLOOKUP(A6316,Cafe_sales!$A$1:$O$10001,15,FALSE)</f>
        <v>45239</v>
      </c>
    </row>
    <row r="6317" spans="1:8" x14ac:dyDescent="0.35">
      <c r="A6317" t="s">
        <v>1759</v>
      </c>
      <c r="B6317" t="str">
        <f>VLOOKUP(A6317,Cafe_sales!$A$1:$O$10001,9,FALSE)</f>
        <v>Smoothie</v>
      </c>
      <c r="C6317" s="6">
        <f>VLOOKUP(A6317,Cafe_sales!$A$1:$O$10001,10,FALSE)</f>
        <v>2</v>
      </c>
      <c r="D6317" s="10">
        <f>VLOOKUP(A6317,Cafe_sales!$A$1:$O$10001,11,FALSE)</f>
        <v>4</v>
      </c>
      <c r="E6317" s="6">
        <f>VLOOKUP(A6317,Cafe_sales!$A$1:$O$10001,12,FALSE)</f>
        <v>8</v>
      </c>
      <c r="F6317" t="str">
        <f>VLOOKUP(A6317,Cafe_sales!$A$1:$O$10001,13,FALSE)</f>
        <v>Cash</v>
      </c>
      <c r="G6317" t="str">
        <f>VLOOKUP(A6317,Cafe_sales!$A$1:$O$10001,14,FALSE)</f>
        <v>UNKNOWN</v>
      </c>
      <c r="H6317" s="8">
        <f>VLOOKUP(A6317,Cafe_sales!$A$1:$O$10001,15,FALSE)</f>
        <v>45235</v>
      </c>
    </row>
    <row r="6318" spans="1:8" hidden="1" x14ac:dyDescent="0.35">
      <c r="A6318" t="s">
        <v>7201</v>
      </c>
      <c r="B6318" t="str">
        <f>VLOOKUP(A6318,Cafe_sales!$A$1:$O$10001,9,FALSE)</f>
        <v>Tea</v>
      </c>
      <c r="C6318">
        <f>VLOOKUP(A6318,Cafe_sales!$A$1:$O$10001,10,FALSE)</f>
        <v>3</v>
      </c>
      <c r="D6318">
        <f>VLOOKUP(A6318,Cafe_sales!$A$1:$O$10001,11,FALSE)</f>
        <v>1.5</v>
      </c>
      <c r="E6318">
        <f>VLOOKUP(A6318,Cafe_sales!$A$1:$O$10001,12,FALSE)</f>
        <v>4.5</v>
      </c>
      <c r="F6318" t="str">
        <f>VLOOKUP(A6318,Cafe_sales!$A$1:$O$10001,13,FALSE)</f>
        <v>Credit Card</v>
      </c>
      <c r="G6318" t="str">
        <f>VLOOKUP(A6318,Cafe_sales!$A$1:$O$10001,14,FALSE)</f>
        <v>Takeaway</v>
      </c>
      <c r="H6318" s="1">
        <f>VLOOKUP(A6318,Cafe_sales!$A$1:$O$10001,15,FALSE)</f>
        <v>45017</v>
      </c>
    </row>
    <row r="6319" spans="1:8" hidden="1" x14ac:dyDescent="0.35">
      <c r="A6319" t="s">
        <v>2039</v>
      </c>
      <c r="B6319" t="str">
        <f>VLOOKUP(A6319,Cafe_sales!$A$1:$O$10001,9,FALSE)</f>
        <v>UNKNOWN</v>
      </c>
      <c r="C6319">
        <f>VLOOKUP(A6319,Cafe_sales!$A$1:$O$10001,10,FALSE)</f>
        <v>5</v>
      </c>
      <c r="D6319">
        <f>VLOOKUP(A6319,Cafe_sales!$A$1:$O$10001,11,FALSE)</f>
        <v>4</v>
      </c>
      <c r="E6319">
        <f>VLOOKUP(A6319,Cafe_sales!$A$1:$O$10001,12,FALSE)</f>
        <v>20</v>
      </c>
      <c r="F6319" t="str">
        <f>VLOOKUP(A6319,Cafe_sales!$A$1:$O$10001,13,FALSE)</f>
        <v>Digital Wallet</v>
      </c>
      <c r="G6319" t="str">
        <f>VLOOKUP(A6319,Cafe_sales!$A$1:$O$10001,14,FALSE)</f>
        <v>Cafe</v>
      </c>
      <c r="H6319" s="1">
        <f>VLOOKUP(A6319,Cafe_sales!$A$1:$O$10001,15,FALSE)</f>
        <v>45251</v>
      </c>
    </row>
    <row r="6320" spans="1:8" x14ac:dyDescent="0.35">
      <c r="A6320" t="s">
        <v>8999</v>
      </c>
      <c r="B6320" t="str">
        <f>VLOOKUP(A6320,Cafe_sales!$A$1:$O$10001,9,FALSE)</f>
        <v>Coffee</v>
      </c>
      <c r="C6320" s="6">
        <f>VLOOKUP(A6320,Cafe_sales!$A$1:$O$10001,10,FALSE)</f>
        <v>5</v>
      </c>
      <c r="D6320" s="10">
        <f>VLOOKUP(A6320,Cafe_sales!$A$1:$O$10001,11,FALSE)</f>
        <v>2</v>
      </c>
      <c r="E6320" s="6">
        <f>VLOOKUP(A6320,Cafe_sales!$A$1:$O$10001,12,FALSE)</f>
        <v>10</v>
      </c>
      <c r="F6320" t="str">
        <f>VLOOKUP(A6320,Cafe_sales!$A$1:$O$10001,13,FALSE)</f>
        <v>Digital Wallet</v>
      </c>
      <c r="G6320" t="str">
        <f>VLOOKUP(A6320,Cafe_sales!$A$1:$O$10001,14,FALSE)</f>
        <v>In-store</v>
      </c>
      <c r="H6320" s="8">
        <f>VLOOKUP(A6320,Cafe_sales!$A$1:$O$10001,15,FALSE)</f>
        <v>45101</v>
      </c>
    </row>
    <row r="6321" spans="1:8" x14ac:dyDescent="0.35">
      <c r="A6321" t="s">
        <v>2325</v>
      </c>
      <c r="B6321" t="str">
        <f>VLOOKUP(A6321,Cafe_sales!$A$1:$O$10001,9,FALSE)</f>
        <v>UNKNOWN</v>
      </c>
      <c r="C6321" s="6">
        <f>VLOOKUP(A6321,Cafe_sales!$A$1:$O$10001,10,FALSE)</f>
        <v>1</v>
      </c>
      <c r="D6321" s="10">
        <f>VLOOKUP(A6321,Cafe_sales!$A$1:$O$10001,11,FALSE)</f>
        <v>4</v>
      </c>
      <c r="E6321" s="6">
        <f>VLOOKUP(A6321,Cafe_sales!$A$1:$O$10001,12,FALSE)</f>
        <v>4</v>
      </c>
      <c r="F6321" t="str">
        <f>VLOOKUP(A6321,Cafe_sales!$A$1:$O$10001,13,FALSE)</f>
        <v>Credit Card</v>
      </c>
      <c r="G6321" t="str">
        <f>VLOOKUP(A6321,Cafe_sales!$A$1:$O$10001,14,FALSE)</f>
        <v>In-store</v>
      </c>
      <c r="H6321" s="8">
        <f>VLOOKUP(A6321,Cafe_sales!$A$1:$O$10001,15,FALSE)</f>
        <v>44933</v>
      </c>
    </row>
    <row r="6322" spans="1:8" hidden="1" x14ac:dyDescent="0.35">
      <c r="A6322" t="s">
        <v>4704</v>
      </c>
      <c r="B6322" t="str">
        <f>VLOOKUP(A6322,Cafe_sales!$A$1:$O$10001,9,FALSE)</f>
        <v>Tea</v>
      </c>
      <c r="C6322">
        <f>VLOOKUP(A6322,Cafe_sales!$A$1:$O$10001,10,FALSE)</f>
        <v>4</v>
      </c>
      <c r="D6322">
        <f>VLOOKUP(A6322,Cafe_sales!$A$1:$O$10001,11,FALSE)</f>
        <v>1.5</v>
      </c>
      <c r="E6322">
        <f>VLOOKUP(A6322,Cafe_sales!$A$1:$O$10001,12,FALSE)</f>
        <v>6</v>
      </c>
      <c r="F6322" t="str">
        <f>VLOOKUP(A6322,Cafe_sales!$A$1:$O$10001,13,FALSE)</f>
        <v>Cash</v>
      </c>
      <c r="G6322" t="str">
        <f>VLOOKUP(A6322,Cafe_sales!$A$1:$O$10001,14,FALSE)</f>
        <v>Cafe</v>
      </c>
      <c r="H6322" s="1">
        <f>VLOOKUP(A6322,Cafe_sales!$A$1:$O$10001,15,FALSE)</f>
        <v>45185</v>
      </c>
    </row>
    <row r="6323" spans="1:8" x14ac:dyDescent="0.35">
      <c r="A6323" t="s">
        <v>9273</v>
      </c>
      <c r="B6323" t="str">
        <f>VLOOKUP(A6323,Cafe_sales!$A$1:$O$10001,9,FALSE)</f>
        <v>Cookie</v>
      </c>
      <c r="C6323" s="6">
        <f>VLOOKUP(A6323,Cafe_sales!$A$1:$O$10001,10,FALSE)</f>
        <v>3</v>
      </c>
      <c r="D6323" s="10">
        <f>VLOOKUP(A6323,Cafe_sales!$A$1:$O$10001,11,FALSE)</f>
        <v>1</v>
      </c>
      <c r="E6323" s="6">
        <f>VLOOKUP(A6323,Cafe_sales!$A$1:$O$10001,12,FALSE)</f>
        <v>3</v>
      </c>
      <c r="F6323" t="str">
        <f>VLOOKUP(A6323,Cafe_sales!$A$1:$O$10001,13,FALSE)</f>
        <v>Cash</v>
      </c>
      <c r="G6323" t="str">
        <f>VLOOKUP(A6323,Cafe_sales!$A$1:$O$10001,14,FALSE)</f>
        <v>UNKNOWN</v>
      </c>
      <c r="H6323" s="8">
        <f>VLOOKUP(A6323,Cafe_sales!$A$1:$O$10001,15,FALSE)</f>
        <v>45078</v>
      </c>
    </row>
    <row r="6324" spans="1:8" x14ac:dyDescent="0.35">
      <c r="A6324" t="s">
        <v>2430</v>
      </c>
      <c r="B6324" t="str">
        <f>VLOOKUP(A6324,Cafe_sales!$A$1:$O$10001,9,FALSE)</f>
        <v>Juice</v>
      </c>
      <c r="C6324" s="6">
        <f>VLOOKUP(A6324,Cafe_sales!$A$1:$O$10001,10,FALSE)</f>
        <v>5</v>
      </c>
      <c r="D6324" s="10">
        <f>VLOOKUP(A6324,Cafe_sales!$A$1:$O$10001,11,FALSE)</f>
        <v>3</v>
      </c>
      <c r="E6324" s="6">
        <f>VLOOKUP(A6324,Cafe_sales!$A$1:$O$10001,12,FALSE)</f>
        <v>15</v>
      </c>
      <c r="F6324" t="str">
        <f>VLOOKUP(A6324,Cafe_sales!$A$1:$O$10001,13,FALSE)</f>
        <v>Credit Card</v>
      </c>
      <c r="G6324" t="str">
        <f>VLOOKUP(A6324,Cafe_sales!$A$1:$O$10001,14,FALSE)</f>
        <v>UNKNOWN</v>
      </c>
      <c r="H6324" s="8">
        <f>VLOOKUP(A6324,Cafe_sales!$A$1:$O$10001,15,FALSE)</f>
        <v>45222</v>
      </c>
    </row>
    <row r="6325" spans="1:8" hidden="1" x14ac:dyDescent="0.35">
      <c r="A6325" t="s">
        <v>8856</v>
      </c>
      <c r="B6325" t="str">
        <f>VLOOKUP(A6325,Cafe_sales!$A$1:$O$10001,9,FALSE)</f>
        <v>Salad</v>
      </c>
      <c r="C6325">
        <f>VLOOKUP(A6325,Cafe_sales!$A$1:$O$10001,10,FALSE)</f>
        <v>4</v>
      </c>
      <c r="D6325">
        <f>VLOOKUP(A6325,Cafe_sales!$A$1:$O$10001,11,FALSE)</f>
        <v>5</v>
      </c>
      <c r="E6325">
        <f>VLOOKUP(A6325,Cafe_sales!$A$1:$O$10001,12,FALSE)</f>
        <v>20</v>
      </c>
      <c r="F6325" t="str">
        <f>VLOOKUP(A6325,Cafe_sales!$A$1:$O$10001,13,FALSE)</f>
        <v>Default mode</v>
      </c>
      <c r="G6325" t="str">
        <f>VLOOKUP(A6325,Cafe_sales!$A$1:$O$10001,14,FALSE)</f>
        <v>Takeaway</v>
      </c>
      <c r="H6325" s="1">
        <f>VLOOKUP(A6325,Cafe_sales!$A$1:$O$10001,15,FALSE)</f>
        <v>45040</v>
      </c>
    </row>
    <row r="6326" spans="1:8" hidden="1" x14ac:dyDescent="0.35">
      <c r="A6326" t="s">
        <v>64</v>
      </c>
      <c r="B6326" t="str">
        <f>VLOOKUP(A6326,Cafe_sales!$A$1:$O$10001,9,FALSE)</f>
        <v>Tea</v>
      </c>
      <c r="C6326">
        <f>VLOOKUP(A6326,Cafe_sales!$A$1:$O$10001,10,FALSE)</f>
        <v>2</v>
      </c>
      <c r="D6326">
        <f>VLOOKUP(A6326,Cafe_sales!$A$1:$O$10001,11,FALSE)</f>
        <v>1.5</v>
      </c>
      <c r="E6326">
        <f>VLOOKUP(A6326,Cafe_sales!$A$1:$O$10001,12,FALSE)</f>
        <v>3</v>
      </c>
      <c r="F6326" t="str">
        <f>VLOOKUP(A6326,Cafe_sales!$A$1:$O$10001,13,FALSE)</f>
        <v>Default mode</v>
      </c>
      <c r="G6326" t="str">
        <f>VLOOKUP(A6326,Cafe_sales!$A$1:$O$10001,14,FALSE)</f>
        <v>Takeaway</v>
      </c>
      <c r="H6326" s="1">
        <f>VLOOKUP(A6326,Cafe_sales!$A$1:$O$10001,15,FALSE)</f>
        <v>44936</v>
      </c>
    </row>
    <row r="6327" spans="1:8" hidden="1" x14ac:dyDescent="0.35">
      <c r="A6327" t="s">
        <v>9768</v>
      </c>
      <c r="B6327" t="str">
        <f>VLOOKUP(A6327,Cafe_sales!$A$1:$O$10001,9,FALSE)</f>
        <v>Cookie</v>
      </c>
      <c r="C6327">
        <f>VLOOKUP(A6327,Cafe_sales!$A$1:$O$10001,10,FALSE)</f>
        <v>5</v>
      </c>
      <c r="D6327">
        <f>VLOOKUP(A6327,Cafe_sales!$A$1:$O$10001,11,FALSE)</f>
        <v>1</v>
      </c>
      <c r="E6327">
        <f>VLOOKUP(A6327,Cafe_sales!$A$1:$O$10001,12,FALSE)</f>
        <v>5</v>
      </c>
      <c r="F6327" t="str">
        <f>VLOOKUP(A6327,Cafe_sales!$A$1:$O$10001,13,FALSE)</f>
        <v>Credit Card</v>
      </c>
      <c r="G6327" t="str">
        <f>VLOOKUP(A6327,Cafe_sales!$A$1:$O$10001,14,FALSE)</f>
        <v>Takeaway</v>
      </c>
      <c r="H6327" s="1">
        <f>VLOOKUP(A6327,Cafe_sales!$A$1:$O$10001,15,FALSE)</f>
        <v>44955</v>
      </c>
    </row>
    <row r="6328" spans="1:8" x14ac:dyDescent="0.35">
      <c r="A6328" t="s">
        <v>2501</v>
      </c>
      <c r="B6328" t="str">
        <f>VLOOKUP(A6328,Cafe_sales!$A$1:$O$10001,9,FALSE)</f>
        <v>Salad</v>
      </c>
      <c r="C6328" s="6">
        <f>VLOOKUP(A6328,Cafe_sales!$A$1:$O$10001,10,FALSE)</f>
        <v>4</v>
      </c>
      <c r="D6328" s="10">
        <f>VLOOKUP(A6328,Cafe_sales!$A$1:$O$10001,11,FALSE)</f>
        <v>5</v>
      </c>
      <c r="E6328" s="6">
        <f>VLOOKUP(A6328,Cafe_sales!$A$1:$O$10001,12,FALSE)</f>
        <v>20</v>
      </c>
      <c r="F6328" t="str">
        <f>VLOOKUP(A6328,Cafe_sales!$A$1:$O$10001,13,FALSE)</f>
        <v>Credit Card</v>
      </c>
      <c r="G6328" t="str">
        <f>VLOOKUP(A6328,Cafe_sales!$A$1:$O$10001,14,FALSE)</f>
        <v>In-store</v>
      </c>
      <c r="H6328" s="8">
        <f>VLOOKUP(A6328,Cafe_sales!$A$1:$O$10001,15,FALSE)</f>
        <v>44965</v>
      </c>
    </row>
    <row r="6329" spans="1:8" x14ac:dyDescent="0.35">
      <c r="A6329" t="s">
        <v>3811</v>
      </c>
      <c r="B6329" t="str">
        <f>VLOOKUP(A6329,Cafe_sales!$A$1:$O$10001,9,FALSE)</f>
        <v>Salad</v>
      </c>
      <c r="C6329" s="6">
        <f>VLOOKUP(A6329,Cafe_sales!$A$1:$O$10001,10,FALSE)</f>
        <v>5</v>
      </c>
      <c r="D6329" s="10">
        <f>VLOOKUP(A6329,Cafe_sales!$A$1:$O$10001,11,FALSE)</f>
        <v>5</v>
      </c>
      <c r="E6329" s="6">
        <f>VLOOKUP(A6329,Cafe_sales!$A$1:$O$10001,12,FALSE)</f>
        <v>25</v>
      </c>
      <c r="F6329" t="str">
        <f>VLOOKUP(A6329,Cafe_sales!$A$1:$O$10001,13,FALSE)</f>
        <v>Credit Card</v>
      </c>
      <c r="G6329" t="str">
        <f>VLOOKUP(A6329,Cafe_sales!$A$1:$O$10001,14,FALSE)</f>
        <v>In-store</v>
      </c>
      <c r="H6329" s="8">
        <f>VLOOKUP(A6329,Cafe_sales!$A$1:$O$10001,15,FALSE)</f>
        <v>45182</v>
      </c>
    </row>
    <row r="6330" spans="1:8" x14ac:dyDescent="0.35">
      <c r="A6330" t="s">
        <v>3584</v>
      </c>
      <c r="B6330" t="str">
        <f>VLOOKUP(A6330,Cafe_sales!$A$1:$O$10001,9,FALSE)</f>
        <v>Salad</v>
      </c>
      <c r="C6330" s="6">
        <f>VLOOKUP(A6330,Cafe_sales!$A$1:$O$10001,10,FALSE)</f>
        <v>3</v>
      </c>
      <c r="D6330" s="10">
        <f>VLOOKUP(A6330,Cafe_sales!$A$1:$O$10001,11,FALSE)</f>
        <v>5</v>
      </c>
      <c r="E6330" s="6">
        <f>VLOOKUP(A6330,Cafe_sales!$A$1:$O$10001,12,FALSE)</f>
        <v>15</v>
      </c>
      <c r="F6330" t="str">
        <f>VLOOKUP(A6330,Cafe_sales!$A$1:$O$10001,13,FALSE)</f>
        <v>Default mode</v>
      </c>
      <c r="G6330" t="str">
        <f>VLOOKUP(A6330,Cafe_sales!$A$1:$O$10001,14,FALSE)</f>
        <v>In-store</v>
      </c>
      <c r="H6330" s="8">
        <f>VLOOKUP(A6330,Cafe_sales!$A$1:$O$10001,15,FALSE)</f>
        <v>45149</v>
      </c>
    </row>
    <row r="6331" spans="1:8" hidden="1" x14ac:dyDescent="0.35">
      <c r="A6331" t="s">
        <v>6834</v>
      </c>
      <c r="B6331" t="str">
        <f>VLOOKUP(A6331,Cafe_sales!$A$1:$O$10001,9,FALSE)</f>
        <v>Smoothie</v>
      </c>
      <c r="C6331">
        <f>VLOOKUP(A6331,Cafe_sales!$A$1:$O$10001,10,FALSE)</f>
        <v>4</v>
      </c>
      <c r="D6331">
        <f>VLOOKUP(A6331,Cafe_sales!$A$1:$O$10001,11,FALSE)</f>
        <v>4</v>
      </c>
      <c r="E6331">
        <f>VLOOKUP(A6331,Cafe_sales!$A$1:$O$10001,12,FALSE)</f>
        <v>16</v>
      </c>
      <c r="F6331" t="str">
        <f>VLOOKUP(A6331,Cafe_sales!$A$1:$O$10001,13,FALSE)</f>
        <v>Cash</v>
      </c>
      <c r="G6331" t="str">
        <f>VLOOKUP(A6331,Cafe_sales!$A$1:$O$10001,14,FALSE)</f>
        <v>Takeaway</v>
      </c>
      <c r="H6331" s="1">
        <f>VLOOKUP(A6331,Cafe_sales!$A$1:$O$10001,15,FALSE)</f>
        <v>45264</v>
      </c>
    </row>
    <row r="6332" spans="1:8" x14ac:dyDescent="0.35">
      <c r="A6332" t="s">
        <v>4824</v>
      </c>
      <c r="B6332" t="str">
        <f>VLOOKUP(A6332,Cafe_sales!$A$1:$O$10001,9,FALSE)</f>
        <v>Juice</v>
      </c>
      <c r="C6332" s="6">
        <f>VLOOKUP(A6332,Cafe_sales!$A$1:$O$10001,10,FALSE)</f>
        <v>1</v>
      </c>
      <c r="D6332" s="10">
        <f>VLOOKUP(A6332,Cafe_sales!$A$1:$O$10001,11,FALSE)</f>
        <v>3</v>
      </c>
      <c r="E6332" s="6">
        <f>VLOOKUP(A6332,Cafe_sales!$A$1:$O$10001,12,FALSE)</f>
        <v>3</v>
      </c>
      <c r="F6332" t="str">
        <f>VLOOKUP(A6332,Cafe_sales!$A$1:$O$10001,13,FALSE)</f>
        <v>Cash</v>
      </c>
      <c r="G6332" t="str">
        <f>VLOOKUP(A6332,Cafe_sales!$A$1:$O$10001,14,FALSE)</f>
        <v>UNKNOWN</v>
      </c>
      <c r="H6332" s="8">
        <f>VLOOKUP(A6332,Cafe_sales!$A$1:$O$10001,15,FALSE)</f>
        <v>45114</v>
      </c>
    </row>
    <row r="6333" spans="1:8" x14ac:dyDescent="0.35">
      <c r="A6333" t="s">
        <v>5890</v>
      </c>
      <c r="B6333" t="str">
        <f>VLOOKUP(A6333,Cafe_sales!$A$1:$O$10001,9,FALSE)</f>
        <v>Cookie</v>
      </c>
      <c r="C6333" s="6">
        <f>VLOOKUP(A6333,Cafe_sales!$A$1:$O$10001,10,FALSE)</f>
        <v>1</v>
      </c>
      <c r="D6333" s="10">
        <f>VLOOKUP(A6333,Cafe_sales!$A$1:$O$10001,11,FALSE)</f>
        <v>1</v>
      </c>
      <c r="E6333" s="6">
        <f>VLOOKUP(A6333,Cafe_sales!$A$1:$O$10001,12,FALSE)</f>
        <v>1</v>
      </c>
      <c r="F6333" t="str">
        <f>VLOOKUP(A6333,Cafe_sales!$A$1:$O$10001,13,FALSE)</f>
        <v>Credit Card</v>
      </c>
      <c r="G6333" t="str">
        <f>VLOOKUP(A6333,Cafe_sales!$A$1:$O$10001,14,FALSE)</f>
        <v>In-store</v>
      </c>
      <c r="H6333" s="8">
        <f>VLOOKUP(A6333,Cafe_sales!$A$1:$O$10001,15,FALSE)</f>
        <v>45018</v>
      </c>
    </row>
    <row r="6334" spans="1:8" x14ac:dyDescent="0.35">
      <c r="A6334" t="s">
        <v>8751</v>
      </c>
      <c r="B6334" t="str">
        <f>VLOOKUP(A6334,Cafe_sales!$A$1:$O$10001,9,FALSE)</f>
        <v>Sandwich</v>
      </c>
      <c r="C6334" s="6">
        <f>VLOOKUP(A6334,Cafe_sales!$A$1:$O$10001,10,FALSE)</f>
        <v>1</v>
      </c>
      <c r="D6334" s="10">
        <f>VLOOKUP(A6334,Cafe_sales!$A$1:$O$10001,11,FALSE)</f>
        <v>4</v>
      </c>
      <c r="E6334" s="6">
        <f>VLOOKUP(A6334,Cafe_sales!$A$1:$O$10001,12,FALSE)</f>
        <v>4</v>
      </c>
      <c r="F6334" t="str">
        <f>VLOOKUP(A6334,Cafe_sales!$A$1:$O$10001,13,FALSE)</f>
        <v>Default mode</v>
      </c>
      <c r="G6334" t="str">
        <f>VLOOKUP(A6334,Cafe_sales!$A$1:$O$10001,14,FALSE)</f>
        <v>In-store</v>
      </c>
      <c r="H6334" s="8">
        <f>VLOOKUP(A6334,Cafe_sales!$A$1:$O$10001,15,FALSE)</f>
        <v>45224</v>
      </c>
    </row>
    <row r="6335" spans="1:8" hidden="1" x14ac:dyDescent="0.35">
      <c r="A6335" t="s">
        <v>7888</v>
      </c>
      <c r="B6335" t="str">
        <f>VLOOKUP(A6335,Cafe_sales!$A$1:$O$10001,9,FALSE)</f>
        <v>Juice</v>
      </c>
      <c r="C6335">
        <f>VLOOKUP(A6335,Cafe_sales!$A$1:$O$10001,10,FALSE)</f>
        <v>2</v>
      </c>
      <c r="D6335">
        <f>VLOOKUP(A6335,Cafe_sales!$A$1:$O$10001,11,FALSE)</f>
        <v>3</v>
      </c>
      <c r="E6335">
        <f>VLOOKUP(A6335,Cafe_sales!$A$1:$O$10001,12,FALSE)</f>
        <v>6</v>
      </c>
      <c r="F6335" t="str">
        <f>VLOOKUP(A6335,Cafe_sales!$A$1:$O$10001,13,FALSE)</f>
        <v>Cash</v>
      </c>
      <c r="G6335" t="str">
        <f>VLOOKUP(A6335,Cafe_sales!$A$1:$O$10001,14,FALSE)</f>
        <v>Takeaway</v>
      </c>
      <c r="H6335" s="1">
        <f>VLOOKUP(A6335,Cafe_sales!$A$1:$O$10001,15,FALSE)</f>
        <v>45233</v>
      </c>
    </row>
    <row r="6336" spans="1:8" hidden="1" x14ac:dyDescent="0.35">
      <c r="A6336" t="s">
        <v>6613</v>
      </c>
      <c r="B6336" t="str">
        <f>VLOOKUP(A6336,Cafe_sales!$A$1:$O$10001,9,FALSE)</f>
        <v>UNKNOWN</v>
      </c>
      <c r="C6336">
        <f>VLOOKUP(A6336,Cafe_sales!$A$1:$O$10001,10,FALSE)</f>
        <v>4</v>
      </c>
      <c r="D6336">
        <f>VLOOKUP(A6336,Cafe_sales!$A$1:$O$10001,11,FALSE)</f>
        <v>5</v>
      </c>
      <c r="E6336">
        <f>VLOOKUP(A6336,Cafe_sales!$A$1:$O$10001,12,FALSE)</f>
        <v>20</v>
      </c>
      <c r="F6336" t="str">
        <f>VLOOKUP(A6336,Cafe_sales!$A$1:$O$10001,13,FALSE)</f>
        <v>Default mode</v>
      </c>
      <c r="G6336" t="str">
        <f>VLOOKUP(A6336,Cafe_sales!$A$1:$O$10001,14,FALSE)</f>
        <v>Takeaway</v>
      </c>
      <c r="H6336" s="1">
        <f>VLOOKUP(A6336,Cafe_sales!$A$1:$O$10001,15,FALSE)</f>
        <v>45066</v>
      </c>
    </row>
    <row r="6337" spans="1:8" x14ac:dyDescent="0.35">
      <c r="A6337" t="s">
        <v>2552</v>
      </c>
      <c r="B6337" t="str">
        <f>VLOOKUP(A6337,Cafe_sales!$A$1:$O$10001,9,FALSE)</f>
        <v>Cookie</v>
      </c>
      <c r="C6337" s="6">
        <f>VLOOKUP(A6337,Cafe_sales!$A$1:$O$10001,10,FALSE)</f>
        <v>2</v>
      </c>
      <c r="D6337" s="10">
        <f>VLOOKUP(A6337,Cafe_sales!$A$1:$O$10001,11,FALSE)</f>
        <v>1</v>
      </c>
      <c r="E6337" s="6">
        <f>VLOOKUP(A6337,Cafe_sales!$A$1:$O$10001,12,FALSE)</f>
        <v>2</v>
      </c>
      <c r="F6337" t="str">
        <f>VLOOKUP(A6337,Cafe_sales!$A$1:$O$10001,13,FALSE)</f>
        <v>Credit Card</v>
      </c>
      <c r="G6337" t="str">
        <f>VLOOKUP(A6337,Cafe_sales!$A$1:$O$10001,14,FALSE)</f>
        <v>In-store</v>
      </c>
      <c r="H6337" s="8">
        <f>VLOOKUP(A6337,Cafe_sales!$A$1:$O$10001,15,FALSE)</f>
        <v>45062</v>
      </c>
    </row>
    <row r="6338" spans="1:8" x14ac:dyDescent="0.35">
      <c r="A6338" t="s">
        <v>2567</v>
      </c>
      <c r="B6338" t="str">
        <f>VLOOKUP(A6338,Cafe_sales!$A$1:$O$10001,9,FALSE)</f>
        <v>Sandwich</v>
      </c>
      <c r="C6338" s="6">
        <f>VLOOKUP(A6338,Cafe_sales!$A$1:$O$10001,10,FALSE)</f>
        <v>4</v>
      </c>
      <c r="D6338" s="10">
        <f>VLOOKUP(A6338,Cafe_sales!$A$1:$O$10001,11,FALSE)</f>
        <v>4</v>
      </c>
      <c r="E6338" s="6">
        <f>VLOOKUP(A6338,Cafe_sales!$A$1:$O$10001,12,FALSE)</f>
        <v>16</v>
      </c>
      <c r="F6338" t="str">
        <f>VLOOKUP(A6338,Cafe_sales!$A$1:$O$10001,13,FALSE)</f>
        <v>Digital Wallet</v>
      </c>
      <c r="G6338" t="str">
        <f>VLOOKUP(A6338,Cafe_sales!$A$1:$O$10001,14,FALSE)</f>
        <v>UNKNOWN</v>
      </c>
      <c r="H6338" s="8">
        <f>VLOOKUP(A6338,Cafe_sales!$A$1:$O$10001,15,FALSE)</f>
        <v>44944</v>
      </c>
    </row>
    <row r="6339" spans="1:8" x14ac:dyDescent="0.35">
      <c r="A6339" t="s">
        <v>6334</v>
      </c>
      <c r="B6339" t="str">
        <f>VLOOKUP(A6339,Cafe_sales!$A$1:$O$10001,9,FALSE)</f>
        <v>Cake</v>
      </c>
      <c r="C6339" s="6">
        <f>VLOOKUP(A6339,Cafe_sales!$A$1:$O$10001,10,FALSE)</f>
        <v>1</v>
      </c>
      <c r="D6339" s="10">
        <f>VLOOKUP(A6339,Cafe_sales!$A$1:$O$10001,11,FALSE)</f>
        <v>3</v>
      </c>
      <c r="E6339" s="6">
        <f>VLOOKUP(A6339,Cafe_sales!$A$1:$O$10001,12,FALSE)</f>
        <v>3</v>
      </c>
      <c r="F6339" t="str">
        <f>VLOOKUP(A6339,Cafe_sales!$A$1:$O$10001,13,FALSE)</f>
        <v>Cash</v>
      </c>
      <c r="G6339" t="str">
        <f>VLOOKUP(A6339,Cafe_sales!$A$1:$O$10001,14,FALSE)</f>
        <v>UNKNOWN</v>
      </c>
      <c r="H6339" s="8">
        <f>VLOOKUP(A6339,Cafe_sales!$A$1:$O$10001,15,FALSE)</f>
        <v>45143</v>
      </c>
    </row>
    <row r="6340" spans="1:8" x14ac:dyDescent="0.35">
      <c r="A6340" t="s">
        <v>2614</v>
      </c>
      <c r="B6340" t="str">
        <f>VLOOKUP(A6340,Cafe_sales!$A$1:$O$10001,9,FALSE)</f>
        <v>Coffee</v>
      </c>
      <c r="C6340" s="6">
        <f>VLOOKUP(A6340,Cafe_sales!$A$1:$O$10001,10,FALSE)</f>
        <v>3</v>
      </c>
      <c r="D6340" s="10">
        <f>VLOOKUP(A6340,Cafe_sales!$A$1:$O$10001,11,FALSE)</f>
        <v>2</v>
      </c>
      <c r="E6340" s="6">
        <f>VLOOKUP(A6340,Cafe_sales!$A$1:$O$10001,12,FALSE)</f>
        <v>6</v>
      </c>
      <c r="F6340" t="str">
        <f>VLOOKUP(A6340,Cafe_sales!$A$1:$O$10001,13,FALSE)</f>
        <v>Default mode</v>
      </c>
      <c r="G6340" t="str">
        <f>VLOOKUP(A6340,Cafe_sales!$A$1:$O$10001,14,FALSE)</f>
        <v>UNKNOWN</v>
      </c>
      <c r="H6340" s="8">
        <f>VLOOKUP(A6340,Cafe_sales!$A$1:$O$10001,15,FALSE)</f>
        <v>45232</v>
      </c>
    </row>
    <row r="6341" spans="1:8" x14ac:dyDescent="0.35">
      <c r="A6341" t="s">
        <v>4579</v>
      </c>
      <c r="B6341" t="str">
        <f>VLOOKUP(A6341,Cafe_sales!$A$1:$O$10001,9,FALSE)</f>
        <v>Juice</v>
      </c>
      <c r="C6341" s="6">
        <f>VLOOKUP(A6341,Cafe_sales!$A$1:$O$10001,10,FALSE)</f>
        <v>2</v>
      </c>
      <c r="D6341" s="10">
        <f>VLOOKUP(A6341,Cafe_sales!$A$1:$O$10001,11,FALSE)</f>
        <v>3</v>
      </c>
      <c r="E6341" s="6">
        <f>VLOOKUP(A6341,Cafe_sales!$A$1:$O$10001,12,FALSE)</f>
        <v>6</v>
      </c>
      <c r="F6341" t="str">
        <f>VLOOKUP(A6341,Cafe_sales!$A$1:$O$10001,13,FALSE)</f>
        <v>Credit Card</v>
      </c>
      <c r="G6341" t="str">
        <f>VLOOKUP(A6341,Cafe_sales!$A$1:$O$10001,14,FALSE)</f>
        <v>UNKNOWN</v>
      </c>
      <c r="H6341" s="8">
        <f>VLOOKUP(A6341,Cafe_sales!$A$1:$O$10001,15,FALSE)</f>
        <v>45111</v>
      </c>
    </row>
    <row r="6342" spans="1:8" x14ac:dyDescent="0.35">
      <c r="A6342" t="s">
        <v>3141</v>
      </c>
      <c r="B6342" t="str">
        <f>VLOOKUP(A6342,Cafe_sales!$A$1:$O$10001,9,FALSE)</f>
        <v>Juice</v>
      </c>
      <c r="C6342" s="6">
        <f>VLOOKUP(A6342,Cafe_sales!$A$1:$O$10001,10,FALSE)</f>
        <v>2</v>
      </c>
      <c r="D6342" s="10">
        <f>VLOOKUP(A6342,Cafe_sales!$A$1:$O$10001,11,FALSE)</f>
        <v>3</v>
      </c>
      <c r="E6342" s="6">
        <f>VLOOKUP(A6342,Cafe_sales!$A$1:$O$10001,12,FALSE)</f>
        <v>6</v>
      </c>
      <c r="F6342" t="str">
        <f>VLOOKUP(A6342,Cafe_sales!$A$1:$O$10001,13,FALSE)</f>
        <v>Digital Wallet</v>
      </c>
      <c r="G6342" t="str">
        <f>VLOOKUP(A6342,Cafe_sales!$A$1:$O$10001,14,FALSE)</f>
        <v>UNKNOWN</v>
      </c>
      <c r="H6342" s="8">
        <f>VLOOKUP(A6342,Cafe_sales!$A$1:$O$10001,15,FALSE)</f>
        <v>45163</v>
      </c>
    </row>
    <row r="6343" spans="1:8" x14ac:dyDescent="0.35">
      <c r="A6343" t="s">
        <v>7273</v>
      </c>
      <c r="B6343" t="str">
        <f>VLOOKUP(A6343,Cafe_sales!$A$1:$O$10001,9,FALSE)</f>
        <v>Cake</v>
      </c>
      <c r="C6343" s="6">
        <f>VLOOKUP(A6343,Cafe_sales!$A$1:$O$10001,10,FALSE)</f>
        <v>1</v>
      </c>
      <c r="D6343" s="10">
        <f>VLOOKUP(A6343,Cafe_sales!$A$1:$O$10001,11,FALSE)</f>
        <v>3</v>
      </c>
      <c r="E6343" s="6">
        <f>VLOOKUP(A6343,Cafe_sales!$A$1:$O$10001,12,FALSE)</f>
        <v>3</v>
      </c>
      <c r="F6343" t="str">
        <f>VLOOKUP(A6343,Cafe_sales!$A$1:$O$10001,13,FALSE)</f>
        <v>Cash</v>
      </c>
      <c r="G6343" t="str">
        <f>VLOOKUP(A6343,Cafe_sales!$A$1:$O$10001,14,FALSE)</f>
        <v>UNKNOWN</v>
      </c>
      <c r="H6343" s="8">
        <f>VLOOKUP(A6343,Cafe_sales!$A$1:$O$10001,15,FALSE)</f>
        <v>45004</v>
      </c>
    </row>
    <row r="6344" spans="1:8" x14ac:dyDescent="0.35">
      <c r="A6344" t="s">
        <v>1572</v>
      </c>
      <c r="B6344" t="str">
        <f>VLOOKUP(A6344,Cafe_sales!$A$1:$O$10001,9,FALSE)</f>
        <v>Cake</v>
      </c>
      <c r="C6344" s="6">
        <f>VLOOKUP(A6344,Cafe_sales!$A$1:$O$10001,10,FALSE)</f>
        <v>3</v>
      </c>
      <c r="D6344" s="10">
        <f>VLOOKUP(A6344,Cafe_sales!$A$1:$O$10001,11,FALSE)</f>
        <v>3</v>
      </c>
      <c r="E6344" s="6">
        <f>VLOOKUP(A6344,Cafe_sales!$A$1:$O$10001,12,FALSE)</f>
        <v>9</v>
      </c>
      <c r="F6344" t="str">
        <f>VLOOKUP(A6344,Cafe_sales!$A$1:$O$10001,13,FALSE)</f>
        <v>Cash</v>
      </c>
      <c r="G6344" t="str">
        <f>VLOOKUP(A6344,Cafe_sales!$A$1:$O$10001,14,FALSE)</f>
        <v>In-store</v>
      </c>
      <c r="H6344" s="8">
        <f>VLOOKUP(A6344,Cafe_sales!$A$1:$O$10001,15,FALSE)</f>
        <v>45152</v>
      </c>
    </row>
    <row r="6345" spans="1:8" x14ac:dyDescent="0.35">
      <c r="A6345" t="s">
        <v>1722</v>
      </c>
      <c r="B6345" t="str">
        <f>VLOOKUP(A6345,Cafe_sales!$A$1:$O$10001,9,FALSE)</f>
        <v>Cake</v>
      </c>
      <c r="C6345" s="6">
        <f>VLOOKUP(A6345,Cafe_sales!$A$1:$O$10001,10,FALSE)</f>
        <v>1</v>
      </c>
      <c r="D6345" s="10">
        <f>VLOOKUP(A6345,Cafe_sales!$A$1:$O$10001,11,FALSE)</f>
        <v>3</v>
      </c>
      <c r="E6345" s="6">
        <f>VLOOKUP(A6345,Cafe_sales!$A$1:$O$10001,12,FALSE)</f>
        <v>3</v>
      </c>
      <c r="F6345" t="str">
        <f>VLOOKUP(A6345,Cafe_sales!$A$1:$O$10001,13,FALSE)</f>
        <v>Cash</v>
      </c>
      <c r="G6345" t="str">
        <f>VLOOKUP(A6345,Cafe_sales!$A$1:$O$10001,14,FALSE)</f>
        <v>In-store</v>
      </c>
      <c r="H6345" s="8">
        <f>VLOOKUP(A6345,Cafe_sales!$A$1:$O$10001,15,FALSE)</f>
        <v>45289</v>
      </c>
    </row>
    <row r="6346" spans="1:8" hidden="1" x14ac:dyDescent="0.35">
      <c r="A6346" t="s">
        <v>2009</v>
      </c>
      <c r="B6346" t="str">
        <f>VLOOKUP(A6346,Cafe_sales!$A$1:$O$10001,9,FALSE)</f>
        <v>Cookie</v>
      </c>
      <c r="C6346">
        <f>VLOOKUP(A6346,Cafe_sales!$A$1:$O$10001,10,FALSE)</f>
        <v>3.0371825085100812</v>
      </c>
      <c r="D6346">
        <f>VLOOKUP(A6346,Cafe_sales!$A$1:$O$10001,11,FALSE)</f>
        <v>1</v>
      </c>
      <c r="E6346">
        <f>VLOOKUP(A6346,Cafe_sales!$A$1:$O$10001,12,FALSE)</f>
        <v>1</v>
      </c>
      <c r="F6346" t="str">
        <f>VLOOKUP(A6346,Cafe_sales!$A$1:$O$10001,13,FALSE)</f>
        <v>Credit Card</v>
      </c>
      <c r="G6346" t="str">
        <f>VLOOKUP(A6346,Cafe_sales!$A$1:$O$10001,14,FALSE)</f>
        <v>Takeaway</v>
      </c>
      <c r="H6346" s="1">
        <f>VLOOKUP(A6346,Cafe_sales!$A$1:$O$10001,15,FALSE)</f>
        <v>45133</v>
      </c>
    </row>
    <row r="6347" spans="1:8" hidden="1" x14ac:dyDescent="0.35">
      <c r="A6347" t="s">
        <v>569</v>
      </c>
      <c r="B6347" t="str">
        <f>VLOOKUP(A6347,Cafe_sales!$A$1:$O$10001,9,FALSE)</f>
        <v>Salad</v>
      </c>
      <c r="C6347">
        <f>VLOOKUP(A6347,Cafe_sales!$A$1:$O$10001,10,FALSE)</f>
        <v>5</v>
      </c>
      <c r="D6347">
        <f>VLOOKUP(A6347,Cafe_sales!$A$1:$O$10001,11,FALSE)</f>
        <v>5</v>
      </c>
      <c r="E6347">
        <f>VLOOKUP(A6347,Cafe_sales!$A$1:$O$10001,12,FALSE)</f>
        <v>25</v>
      </c>
      <c r="F6347" t="str">
        <f>VLOOKUP(A6347,Cafe_sales!$A$1:$O$10001,13,FALSE)</f>
        <v>Default mode</v>
      </c>
      <c r="G6347" t="str">
        <f>VLOOKUP(A6347,Cafe_sales!$A$1:$O$10001,14,FALSE)</f>
        <v>Takeaway</v>
      </c>
      <c r="H6347" s="1">
        <f>VLOOKUP(A6347,Cafe_sales!$A$1:$O$10001,15,FALSE)</f>
        <v>44929</v>
      </c>
    </row>
    <row r="6348" spans="1:8" hidden="1" x14ac:dyDescent="0.35">
      <c r="A6348" t="s">
        <v>6891</v>
      </c>
      <c r="B6348" t="str">
        <f>VLOOKUP(A6348,Cafe_sales!$A$1:$O$10001,9,FALSE)</f>
        <v>Tea</v>
      </c>
      <c r="C6348">
        <f>VLOOKUP(A6348,Cafe_sales!$A$1:$O$10001,10,FALSE)</f>
        <v>3</v>
      </c>
      <c r="D6348">
        <f>VLOOKUP(A6348,Cafe_sales!$A$1:$O$10001,11,FALSE)</f>
        <v>1.5</v>
      </c>
      <c r="E6348">
        <f>VLOOKUP(A6348,Cafe_sales!$A$1:$O$10001,12,FALSE)</f>
        <v>4.5</v>
      </c>
      <c r="F6348" t="str">
        <f>VLOOKUP(A6348,Cafe_sales!$A$1:$O$10001,13,FALSE)</f>
        <v>Credit Card</v>
      </c>
      <c r="G6348" t="str">
        <f>VLOOKUP(A6348,Cafe_sales!$A$1:$O$10001,14,FALSE)</f>
        <v>Takeaway</v>
      </c>
      <c r="H6348" s="1">
        <f>VLOOKUP(A6348,Cafe_sales!$A$1:$O$10001,15,FALSE)</f>
        <v>45047</v>
      </c>
    </row>
    <row r="6349" spans="1:8" hidden="1" x14ac:dyDescent="0.35">
      <c r="A6349" t="s">
        <v>2766</v>
      </c>
      <c r="B6349" t="str">
        <f>VLOOKUP(A6349,Cafe_sales!$A$1:$O$10001,9,FALSE)</f>
        <v>Juice</v>
      </c>
      <c r="C6349">
        <f>VLOOKUP(A6349,Cafe_sales!$A$1:$O$10001,10,FALSE)</f>
        <v>5</v>
      </c>
      <c r="D6349">
        <f>VLOOKUP(A6349,Cafe_sales!$A$1:$O$10001,11,FALSE)</f>
        <v>3</v>
      </c>
      <c r="E6349">
        <f>VLOOKUP(A6349,Cafe_sales!$A$1:$O$10001,12,FALSE)</f>
        <v>15</v>
      </c>
      <c r="F6349" t="str">
        <f>VLOOKUP(A6349,Cafe_sales!$A$1:$O$10001,13,FALSE)</f>
        <v>Default mode</v>
      </c>
      <c r="G6349" t="str">
        <f>VLOOKUP(A6349,Cafe_sales!$A$1:$O$10001,14,FALSE)</f>
        <v>Takeaway</v>
      </c>
      <c r="H6349" s="1">
        <f>VLOOKUP(A6349,Cafe_sales!$A$1:$O$10001,15,FALSE)</f>
        <v>44932</v>
      </c>
    </row>
    <row r="6350" spans="1:8" hidden="1" x14ac:dyDescent="0.35">
      <c r="A6350" t="s">
        <v>2076</v>
      </c>
      <c r="B6350" t="str">
        <f>VLOOKUP(A6350,Cafe_sales!$A$1:$O$10001,9,FALSE)</f>
        <v>Salad</v>
      </c>
      <c r="C6350">
        <f>VLOOKUP(A6350,Cafe_sales!$A$1:$O$10001,10,FALSE)</f>
        <v>1</v>
      </c>
      <c r="D6350">
        <f>VLOOKUP(A6350,Cafe_sales!$A$1:$O$10001,11,FALSE)</f>
        <v>5</v>
      </c>
      <c r="E6350">
        <f>VLOOKUP(A6350,Cafe_sales!$A$1:$O$10001,12,FALSE)</f>
        <v>5</v>
      </c>
      <c r="F6350" t="str">
        <f>VLOOKUP(A6350,Cafe_sales!$A$1:$O$10001,13,FALSE)</f>
        <v>Credit Card</v>
      </c>
      <c r="G6350" t="str">
        <f>VLOOKUP(A6350,Cafe_sales!$A$1:$O$10001,14,FALSE)</f>
        <v>Takeaway</v>
      </c>
      <c r="H6350" s="1">
        <f>VLOOKUP(A6350,Cafe_sales!$A$1:$O$10001,15,FALSE)</f>
        <v>45147</v>
      </c>
    </row>
    <row r="6351" spans="1:8" hidden="1" x14ac:dyDescent="0.35">
      <c r="A6351" t="s">
        <v>4646</v>
      </c>
      <c r="B6351" t="str">
        <f>VLOOKUP(A6351,Cafe_sales!$A$1:$O$10001,9,FALSE)</f>
        <v>Sandwich</v>
      </c>
      <c r="C6351">
        <f>VLOOKUP(A6351,Cafe_sales!$A$1:$O$10001,10,FALSE)</f>
        <v>3</v>
      </c>
      <c r="D6351">
        <f>VLOOKUP(A6351,Cafe_sales!$A$1:$O$10001,11,FALSE)</f>
        <v>4</v>
      </c>
      <c r="E6351">
        <f>VLOOKUP(A6351,Cafe_sales!$A$1:$O$10001,12,FALSE)</f>
        <v>12</v>
      </c>
      <c r="F6351" t="str">
        <f>VLOOKUP(A6351,Cafe_sales!$A$1:$O$10001,13,FALSE)</f>
        <v>Cash</v>
      </c>
      <c r="G6351" t="str">
        <f>VLOOKUP(A6351,Cafe_sales!$A$1:$O$10001,14,FALSE)</f>
        <v>Takeaway</v>
      </c>
      <c r="H6351" s="1">
        <f>VLOOKUP(A6351,Cafe_sales!$A$1:$O$10001,15,FALSE)</f>
        <v>45127</v>
      </c>
    </row>
    <row r="6352" spans="1:8" x14ac:dyDescent="0.35">
      <c r="A6352" t="s">
        <v>7524</v>
      </c>
      <c r="B6352" t="str">
        <f>VLOOKUP(A6352,Cafe_sales!$A$1:$O$10001,9,FALSE)</f>
        <v>Sandwich</v>
      </c>
      <c r="C6352" s="6">
        <f>VLOOKUP(A6352,Cafe_sales!$A$1:$O$10001,10,FALSE)</f>
        <v>5</v>
      </c>
      <c r="D6352" s="10">
        <f>VLOOKUP(A6352,Cafe_sales!$A$1:$O$10001,11,FALSE)</f>
        <v>4</v>
      </c>
      <c r="E6352" s="6">
        <f>VLOOKUP(A6352,Cafe_sales!$A$1:$O$10001,12,FALSE)</f>
        <v>20</v>
      </c>
      <c r="F6352" t="str">
        <f>VLOOKUP(A6352,Cafe_sales!$A$1:$O$10001,13,FALSE)</f>
        <v>Cash</v>
      </c>
      <c r="G6352" t="str">
        <f>VLOOKUP(A6352,Cafe_sales!$A$1:$O$10001,14,FALSE)</f>
        <v>In-store</v>
      </c>
      <c r="H6352" s="8">
        <f>VLOOKUP(A6352,Cafe_sales!$A$1:$O$10001,15,FALSE)</f>
        <v>45067</v>
      </c>
    </row>
    <row r="6353" spans="1:8" x14ac:dyDescent="0.35">
      <c r="A6353" t="s">
        <v>6665</v>
      </c>
      <c r="B6353" t="str">
        <f>VLOOKUP(A6353,Cafe_sales!$A$1:$O$10001,9,FALSE)</f>
        <v>Tea</v>
      </c>
      <c r="C6353" s="6">
        <f>VLOOKUP(A6353,Cafe_sales!$A$1:$O$10001,10,FALSE)</f>
        <v>5</v>
      </c>
      <c r="D6353" s="10">
        <f>VLOOKUP(A6353,Cafe_sales!$A$1:$O$10001,11,FALSE)</f>
        <v>1.5</v>
      </c>
      <c r="E6353" s="6">
        <f>VLOOKUP(A6353,Cafe_sales!$A$1:$O$10001,12,FALSE)</f>
        <v>7.5</v>
      </c>
      <c r="F6353" t="str">
        <f>VLOOKUP(A6353,Cafe_sales!$A$1:$O$10001,13,FALSE)</f>
        <v>Digital Wallet</v>
      </c>
      <c r="G6353" t="str">
        <f>VLOOKUP(A6353,Cafe_sales!$A$1:$O$10001,14,FALSE)</f>
        <v>In-store</v>
      </c>
      <c r="H6353" s="8">
        <f>VLOOKUP(A6353,Cafe_sales!$A$1:$O$10001,15,FALSE)</f>
        <v>45274</v>
      </c>
    </row>
    <row r="6354" spans="1:8" x14ac:dyDescent="0.35">
      <c r="A6354" t="s">
        <v>4400</v>
      </c>
      <c r="B6354" t="str">
        <f>VLOOKUP(A6354,Cafe_sales!$A$1:$O$10001,9,FALSE)</f>
        <v>Coffee</v>
      </c>
      <c r="C6354" s="6">
        <f>VLOOKUP(A6354,Cafe_sales!$A$1:$O$10001,10,FALSE)</f>
        <v>1</v>
      </c>
      <c r="D6354" s="10">
        <f>VLOOKUP(A6354,Cafe_sales!$A$1:$O$10001,11,FALSE)</f>
        <v>2</v>
      </c>
      <c r="E6354" s="6">
        <f>VLOOKUP(A6354,Cafe_sales!$A$1:$O$10001,12,FALSE)</f>
        <v>2</v>
      </c>
      <c r="F6354" t="str">
        <f>VLOOKUP(A6354,Cafe_sales!$A$1:$O$10001,13,FALSE)</f>
        <v>Digital Wallet</v>
      </c>
      <c r="G6354" t="str">
        <f>VLOOKUP(A6354,Cafe_sales!$A$1:$O$10001,14,FALSE)</f>
        <v>UNKNOWN</v>
      </c>
      <c r="H6354" s="8">
        <f>VLOOKUP(A6354,Cafe_sales!$A$1:$O$10001,15,FALSE)</f>
        <v>45000</v>
      </c>
    </row>
    <row r="6355" spans="1:8" hidden="1" x14ac:dyDescent="0.35">
      <c r="A6355" t="s">
        <v>5426</v>
      </c>
      <c r="B6355" t="str">
        <f>VLOOKUP(A6355,Cafe_sales!$A$1:$O$10001,9,FALSE)</f>
        <v>Sandwich</v>
      </c>
      <c r="C6355">
        <f>VLOOKUP(A6355,Cafe_sales!$A$1:$O$10001,10,FALSE)</f>
        <v>2</v>
      </c>
      <c r="D6355">
        <f>VLOOKUP(A6355,Cafe_sales!$A$1:$O$10001,11,FALSE)</f>
        <v>4</v>
      </c>
      <c r="E6355">
        <f>VLOOKUP(A6355,Cafe_sales!$A$1:$O$10001,12,FALSE)</f>
        <v>8</v>
      </c>
      <c r="F6355" t="str">
        <f>VLOOKUP(A6355,Cafe_sales!$A$1:$O$10001,13,FALSE)</f>
        <v>Credit Card</v>
      </c>
      <c r="G6355" t="str">
        <f>VLOOKUP(A6355,Cafe_sales!$A$1:$O$10001,14,FALSE)</f>
        <v>Takeaway</v>
      </c>
      <c r="H6355" s="1">
        <f>VLOOKUP(A6355,Cafe_sales!$A$1:$O$10001,15,FALSE)</f>
        <v>45139</v>
      </c>
    </row>
    <row r="6356" spans="1:8" x14ac:dyDescent="0.35">
      <c r="A6356" t="s">
        <v>5346</v>
      </c>
      <c r="B6356" t="str">
        <f>VLOOKUP(A6356,Cafe_sales!$A$1:$O$10001,9,FALSE)</f>
        <v>Tea</v>
      </c>
      <c r="C6356" s="6">
        <f>VLOOKUP(A6356,Cafe_sales!$A$1:$O$10001,10,FALSE)</f>
        <v>5</v>
      </c>
      <c r="D6356" s="10">
        <f>VLOOKUP(A6356,Cafe_sales!$A$1:$O$10001,11,FALSE)</f>
        <v>1.5</v>
      </c>
      <c r="E6356" s="6">
        <f>VLOOKUP(A6356,Cafe_sales!$A$1:$O$10001,12,FALSE)</f>
        <v>7.5</v>
      </c>
      <c r="F6356" t="str">
        <f>VLOOKUP(A6356,Cafe_sales!$A$1:$O$10001,13,FALSE)</f>
        <v>Cash</v>
      </c>
      <c r="G6356" t="str">
        <f>VLOOKUP(A6356,Cafe_sales!$A$1:$O$10001,14,FALSE)</f>
        <v>In-store</v>
      </c>
      <c r="H6356" s="8">
        <f>VLOOKUP(A6356,Cafe_sales!$A$1:$O$10001,15,FALSE)</f>
        <v>44974</v>
      </c>
    </row>
    <row r="6357" spans="1:8" x14ac:dyDescent="0.35">
      <c r="A6357" t="s">
        <v>4024</v>
      </c>
      <c r="B6357" t="str">
        <f>VLOOKUP(A6357,Cafe_sales!$A$1:$O$10001,9,FALSE)</f>
        <v>Cake</v>
      </c>
      <c r="C6357" s="6">
        <f>VLOOKUP(A6357,Cafe_sales!$A$1:$O$10001,10,FALSE)</f>
        <v>4</v>
      </c>
      <c r="D6357" s="10">
        <f>VLOOKUP(A6357,Cafe_sales!$A$1:$O$10001,11,FALSE)</f>
        <v>3</v>
      </c>
      <c r="E6357" s="6">
        <f>VLOOKUP(A6357,Cafe_sales!$A$1:$O$10001,12,FALSE)</f>
        <v>12</v>
      </c>
      <c r="F6357" t="str">
        <f>VLOOKUP(A6357,Cafe_sales!$A$1:$O$10001,13,FALSE)</f>
        <v>Digital Wallet</v>
      </c>
      <c r="G6357" t="str">
        <f>VLOOKUP(A6357,Cafe_sales!$A$1:$O$10001,14,FALSE)</f>
        <v>UNKNOWN</v>
      </c>
      <c r="H6357" s="8">
        <f>VLOOKUP(A6357,Cafe_sales!$A$1:$O$10001,15,FALSE)</f>
        <v>45172</v>
      </c>
    </row>
    <row r="6358" spans="1:8" x14ac:dyDescent="0.35">
      <c r="A6358" t="s">
        <v>3839</v>
      </c>
      <c r="B6358" t="str">
        <f>VLOOKUP(A6358,Cafe_sales!$A$1:$O$10001,9,FALSE)</f>
        <v>Cookie</v>
      </c>
      <c r="C6358" s="6">
        <f>VLOOKUP(A6358,Cafe_sales!$A$1:$O$10001,10,FALSE)</f>
        <v>5</v>
      </c>
      <c r="D6358" s="10">
        <f>VLOOKUP(A6358,Cafe_sales!$A$1:$O$10001,11,FALSE)</f>
        <v>1</v>
      </c>
      <c r="E6358" s="6">
        <f>VLOOKUP(A6358,Cafe_sales!$A$1:$O$10001,12,FALSE)</f>
        <v>5</v>
      </c>
      <c r="F6358" t="str">
        <f>VLOOKUP(A6358,Cafe_sales!$A$1:$O$10001,13,FALSE)</f>
        <v>Cash</v>
      </c>
      <c r="G6358" t="str">
        <f>VLOOKUP(A6358,Cafe_sales!$A$1:$O$10001,14,FALSE)</f>
        <v>In-store</v>
      </c>
      <c r="H6358" s="8">
        <f>VLOOKUP(A6358,Cafe_sales!$A$1:$O$10001,15,FALSE)</f>
        <v>45275</v>
      </c>
    </row>
    <row r="6359" spans="1:8" hidden="1" x14ac:dyDescent="0.35">
      <c r="A6359" t="s">
        <v>9035</v>
      </c>
      <c r="B6359" t="str">
        <f>VLOOKUP(A6359,Cafe_sales!$A$1:$O$10001,9,FALSE)</f>
        <v>Cookie</v>
      </c>
      <c r="C6359">
        <f>VLOOKUP(A6359,Cafe_sales!$A$1:$O$10001,10,FALSE)</f>
        <v>1</v>
      </c>
      <c r="D6359">
        <f>VLOOKUP(A6359,Cafe_sales!$A$1:$O$10001,11,FALSE)</f>
        <v>1</v>
      </c>
      <c r="E6359">
        <f>VLOOKUP(A6359,Cafe_sales!$A$1:$O$10001,12,FALSE)</f>
        <v>1</v>
      </c>
      <c r="F6359" t="str">
        <f>VLOOKUP(A6359,Cafe_sales!$A$1:$O$10001,13,FALSE)</f>
        <v>Digital Wallet</v>
      </c>
      <c r="G6359" t="str">
        <f>VLOOKUP(A6359,Cafe_sales!$A$1:$O$10001,14,FALSE)</f>
        <v>Takeaway</v>
      </c>
      <c r="H6359" s="1">
        <f>VLOOKUP(A6359,Cafe_sales!$A$1:$O$10001,15,FALSE)</f>
        <v>45133</v>
      </c>
    </row>
    <row r="6360" spans="1:8" hidden="1" x14ac:dyDescent="0.35">
      <c r="A6360" t="s">
        <v>7505</v>
      </c>
      <c r="B6360" t="str">
        <f>VLOOKUP(A6360,Cafe_sales!$A$1:$O$10001,9,FALSE)</f>
        <v>Smoothie</v>
      </c>
      <c r="C6360">
        <f>VLOOKUP(A6360,Cafe_sales!$A$1:$O$10001,10,FALSE)</f>
        <v>2</v>
      </c>
      <c r="D6360">
        <f>VLOOKUP(A6360,Cafe_sales!$A$1:$O$10001,11,FALSE)</f>
        <v>4</v>
      </c>
      <c r="E6360">
        <f>VLOOKUP(A6360,Cafe_sales!$A$1:$O$10001,12,FALSE)</f>
        <v>8</v>
      </c>
      <c r="F6360" t="str">
        <f>VLOOKUP(A6360,Cafe_sales!$A$1:$O$10001,13,FALSE)</f>
        <v>Default mode</v>
      </c>
      <c r="G6360" t="str">
        <f>VLOOKUP(A6360,Cafe_sales!$A$1:$O$10001,14,FALSE)</f>
        <v>Cafe</v>
      </c>
      <c r="H6360" s="1">
        <f>VLOOKUP(A6360,Cafe_sales!$A$1:$O$10001,15,FALSE)</f>
        <v>45183</v>
      </c>
    </row>
    <row r="6361" spans="1:8" x14ac:dyDescent="0.35">
      <c r="A6361" t="s">
        <v>2929</v>
      </c>
      <c r="B6361" t="str">
        <f>VLOOKUP(A6361,Cafe_sales!$A$1:$O$10001,9,FALSE)</f>
        <v>Sandwich</v>
      </c>
      <c r="C6361" s="6">
        <f>VLOOKUP(A6361,Cafe_sales!$A$1:$O$10001,10,FALSE)</f>
        <v>1</v>
      </c>
      <c r="D6361" s="10">
        <f>VLOOKUP(A6361,Cafe_sales!$A$1:$O$10001,11,FALSE)</f>
        <v>4</v>
      </c>
      <c r="E6361" s="6">
        <f>VLOOKUP(A6361,Cafe_sales!$A$1:$O$10001,12,FALSE)</f>
        <v>4</v>
      </c>
      <c r="F6361" t="str">
        <f>VLOOKUP(A6361,Cafe_sales!$A$1:$O$10001,13,FALSE)</f>
        <v>Default mode</v>
      </c>
      <c r="G6361" t="str">
        <f>VLOOKUP(A6361,Cafe_sales!$A$1:$O$10001,14,FALSE)</f>
        <v>UNKNOWN</v>
      </c>
      <c r="H6361" s="8">
        <f>VLOOKUP(A6361,Cafe_sales!$A$1:$O$10001,15,FALSE)</f>
        <v>45138</v>
      </c>
    </row>
    <row r="6362" spans="1:8" x14ac:dyDescent="0.35">
      <c r="A6362" t="s">
        <v>5811</v>
      </c>
      <c r="B6362" t="str">
        <f>VLOOKUP(A6362,Cafe_sales!$A$1:$O$10001,9,FALSE)</f>
        <v>Tea</v>
      </c>
      <c r="C6362" s="6">
        <f>VLOOKUP(A6362,Cafe_sales!$A$1:$O$10001,10,FALSE)</f>
        <v>1</v>
      </c>
      <c r="D6362" s="10">
        <f>VLOOKUP(A6362,Cafe_sales!$A$1:$O$10001,11,FALSE)</f>
        <v>1.5</v>
      </c>
      <c r="E6362" s="6">
        <f>VLOOKUP(A6362,Cafe_sales!$A$1:$O$10001,12,FALSE)</f>
        <v>1.5</v>
      </c>
      <c r="F6362" t="str">
        <f>VLOOKUP(A6362,Cafe_sales!$A$1:$O$10001,13,FALSE)</f>
        <v>Credit Card</v>
      </c>
      <c r="G6362" t="str">
        <f>VLOOKUP(A6362,Cafe_sales!$A$1:$O$10001,14,FALSE)</f>
        <v>In-store</v>
      </c>
      <c r="H6362" s="8">
        <f>VLOOKUP(A6362,Cafe_sales!$A$1:$O$10001,15,FALSE)</f>
        <v>44999</v>
      </c>
    </row>
    <row r="6363" spans="1:8" x14ac:dyDescent="0.35">
      <c r="A6363" t="s">
        <v>6573</v>
      </c>
      <c r="B6363" t="str">
        <f>VLOOKUP(A6363,Cafe_sales!$A$1:$O$10001,9,FALSE)</f>
        <v>Sandwich</v>
      </c>
      <c r="C6363" s="6">
        <f>VLOOKUP(A6363,Cafe_sales!$A$1:$O$10001,10,FALSE)</f>
        <v>2</v>
      </c>
      <c r="D6363" s="10">
        <f>VLOOKUP(A6363,Cafe_sales!$A$1:$O$10001,11,FALSE)</f>
        <v>3</v>
      </c>
      <c r="E6363" s="6">
        <f>VLOOKUP(A6363,Cafe_sales!$A$1:$O$10001,12,FALSE)</f>
        <v>8</v>
      </c>
      <c r="F6363" t="str">
        <f>VLOOKUP(A6363,Cafe_sales!$A$1:$O$10001,13,FALSE)</f>
        <v>Credit Card</v>
      </c>
      <c r="G6363" t="str">
        <f>VLOOKUP(A6363,Cafe_sales!$A$1:$O$10001,14,FALSE)</f>
        <v>In-store</v>
      </c>
      <c r="H6363" s="8">
        <f>VLOOKUP(A6363,Cafe_sales!$A$1:$O$10001,15,FALSE)</f>
        <v>45161</v>
      </c>
    </row>
    <row r="6364" spans="1:8" x14ac:dyDescent="0.35">
      <c r="A6364" t="s">
        <v>9055</v>
      </c>
      <c r="B6364" t="str">
        <f>VLOOKUP(A6364,Cafe_sales!$A$1:$O$10001,9,FALSE)</f>
        <v>Juice</v>
      </c>
      <c r="C6364" s="6">
        <f>VLOOKUP(A6364,Cafe_sales!$A$1:$O$10001,10,FALSE)</f>
        <v>2</v>
      </c>
      <c r="D6364" s="10">
        <f>VLOOKUP(A6364,Cafe_sales!$A$1:$O$10001,11,FALSE)</f>
        <v>3</v>
      </c>
      <c r="E6364" s="6">
        <f>VLOOKUP(A6364,Cafe_sales!$A$1:$O$10001,12,FALSE)</f>
        <v>6</v>
      </c>
      <c r="F6364" t="str">
        <f>VLOOKUP(A6364,Cafe_sales!$A$1:$O$10001,13,FALSE)</f>
        <v>Default mode</v>
      </c>
      <c r="G6364" t="str">
        <f>VLOOKUP(A6364,Cafe_sales!$A$1:$O$10001,14,FALSE)</f>
        <v>UNKNOWN</v>
      </c>
      <c r="H6364" s="8">
        <f>VLOOKUP(A6364,Cafe_sales!$A$1:$O$10001,15,FALSE)</f>
        <v>45052</v>
      </c>
    </row>
    <row r="6365" spans="1:8" x14ac:dyDescent="0.35">
      <c r="A6365" t="s">
        <v>7800</v>
      </c>
      <c r="B6365" t="str">
        <f>VLOOKUP(A6365,Cafe_sales!$A$1:$O$10001,9,FALSE)</f>
        <v>Salad</v>
      </c>
      <c r="C6365" s="6">
        <f>VLOOKUP(A6365,Cafe_sales!$A$1:$O$10001,10,FALSE)</f>
        <v>4</v>
      </c>
      <c r="D6365" s="10">
        <f>VLOOKUP(A6365,Cafe_sales!$A$1:$O$10001,11,FALSE)</f>
        <v>5</v>
      </c>
      <c r="E6365" s="6">
        <f>VLOOKUP(A6365,Cafe_sales!$A$1:$O$10001,12,FALSE)</f>
        <v>20</v>
      </c>
      <c r="F6365" t="str">
        <f>VLOOKUP(A6365,Cafe_sales!$A$1:$O$10001,13,FALSE)</f>
        <v>Cash</v>
      </c>
      <c r="G6365" t="str">
        <f>VLOOKUP(A6365,Cafe_sales!$A$1:$O$10001,14,FALSE)</f>
        <v>In-store</v>
      </c>
      <c r="H6365" s="8">
        <f>VLOOKUP(A6365,Cafe_sales!$A$1:$O$10001,15,FALSE)</f>
        <v>45180</v>
      </c>
    </row>
    <row r="6366" spans="1:8" x14ac:dyDescent="0.35">
      <c r="A6366" t="s">
        <v>4840</v>
      </c>
      <c r="B6366" t="str">
        <f>VLOOKUP(A6366,Cafe_sales!$A$1:$O$10001,9,FALSE)</f>
        <v>Cake</v>
      </c>
      <c r="C6366" s="6">
        <f>VLOOKUP(A6366,Cafe_sales!$A$1:$O$10001,10,FALSE)</f>
        <v>1</v>
      </c>
      <c r="D6366" s="10">
        <f>VLOOKUP(A6366,Cafe_sales!$A$1:$O$10001,11,FALSE)</f>
        <v>3</v>
      </c>
      <c r="E6366" s="6">
        <f>VLOOKUP(A6366,Cafe_sales!$A$1:$O$10001,12,FALSE)</f>
        <v>3</v>
      </c>
      <c r="F6366" t="str">
        <f>VLOOKUP(A6366,Cafe_sales!$A$1:$O$10001,13,FALSE)</f>
        <v>Cash</v>
      </c>
      <c r="G6366" t="str">
        <f>VLOOKUP(A6366,Cafe_sales!$A$1:$O$10001,14,FALSE)</f>
        <v>In-store</v>
      </c>
      <c r="H6366" s="8">
        <f>VLOOKUP(A6366,Cafe_sales!$A$1:$O$10001,15,FALSE)</f>
        <v>44999</v>
      </c>
    </row>
    <row r="6367" spans="1:8" x14ac:dyDescent="0.35">
      <c r="A6367" t="s">
        <v>2762</v>
      </c>
      <c r="B6367" t="str">
        <f>VLOOKUP(A6367,Cafe_sales!$A$1:$O$10001,9,FALSE)</f>
        <v>Salad</v>
      </c>
      <c r="C6367" s="6">
        <f>VLOOKUP(A6367,Cafe_sales!$A$1:$O$10001,10,FALSE)</f>
        <v>5</v>
      </c>
      <c r="D6367" s="10">
        <f>VLOOKUP(A6367,Cafe_sales!$A$1:$O$10001,11,FALSE)</f>
        <v>5</v>
      </c>
      <c r="E6367" s="6">
        <f>VLOOKUP(A6367,Cafe_sales!$A$1:$O$10001,12,FALSE)</f>
        <v>25</v>
      </c>
      <c r="F6367" t="str">
        <f>VLOOKUP(A6367,Cafe_sales!$A$1:$O$10001,13,FALSE)</f>
        <v>UNKNOWN</v>
      </c>
      <c r="G6367" t="str">
        <f>VLOOKUP(A6367,Cafe_sales!$A$1:$O$10001,14,FALSE)</f>
        <v>UNKNOWN</v>
      </c>
      <c r="H6367" s="8">
        <f>VLOOKUP(A6367,Cafe_sales!$A$1:$O$10001,15,FALSE)</f>
        <v>45174</v>
      </c>
    </row>
    <row r="6368" spans="1:8" x14ac:dyDescent="0.35">
      <c r="A6368" t="s">
        <v>61</v>
      </c>
      <c r="B6368" t="str">
        <f>VLOOKUP(A6368,Cafe_sales!$A$1:$O$10001,9,FALSE)</f>
        <v>Coffee</v>
      </c>
      <c r="C6368" s="6">
        <f>VLOOKUP(A6368,Cafe_sales!$A$1:$O$10001,10,FALSE)</f>
        <v>4</v>
      </c>
      <c r="D6368" s="10">
        <f>VLOOKUP(A6368,Cafe_sales!$A$1:$O$10001,11,FALSE)</f>
        <v>2</v>
      </c>
      <c r="E6368" s="6">
        <f>VLOOKUP(A6368,Cafe_sales!$A$1:$O$10001,12,FALSE)</f>
        <v>8</v>
      </c>
      <c r="F6368" t="str">
        <f>VLOOKUP(A6368,Cafe_sales!$A$1:$O$10001,13,FALSE)</f>
        <v>Cash</v>
      </c>
      <c r="G6368" t="str">
        <f>VLOOKUP(A6368,Cafe_sales!$A$1:$O$10001,14,FALSE)</f>
        <v>UNKNOWN</v>
      </c>
      <c r="H6368" s="8">
        <f>VLOOKUP(A6368,Cafe_sales!$A$1:$O$10001,15,FALSE)</f>
        <v>45106</v>
      </c>
    </row>
    <row r="6369" spans="1:8" hidden="1" x14ac:dyDescent="0.35">
      <c r="A6369" t="s">
        <v>835</v>
      </c>
      <c r="B6369" t="str">
        <f>VLOOKUP(A6369,Cafe_sales!$A$1:$O$10001,9,FALSE)</f>
        <v>Salad</v>
      </c>
      <c r="C6369">
        <f>VLOOKUP(A6369,Cafe_sales!$A$1:$O$10001,10,FALSE)</f>
        <v>2</v>
      </c>
      <c r="D6369">
        <f>VLOOKUP(A6369,Cafe_sales!$A$1:$O$10001,11,FALSE)</f>
        <v>5</v>
      </c>
      <c r="E6369">
        <f>VLOOKUP(A6369,Cafe_sales!$A$1:$O$10001,12,FALSE)</f>
        <v>10</v>
      </c>
      <c r="F6369" t="str">
        <f>VLOOKUP(A6369,Cafe_sales!$A$1:$O$10001,13,FALSE)</f>
        <v>Cash</v>
      </c>
      <c r="G6369" t="str">
        <f>VLOOKUP(A6369,Cafe_sales!$A$1:$O$10001,14,FALSE)</f>
        <v>Takeaway</v>
      </c>
      <c r="H6369" s="1">
        <f>VLOOKUP(A6369,Cafe_sales!$A$1:$O$10001,15,FALSE)</f>
        <v>44962</v>
      </c>
    </row>
    <row r="6370" spans="1:8" x14ac:dyDescent="0.35">
      <c r="A6370" t="s">
        <v>2270</v>
      </c>
      <c r="B6370" t="str">
        <f>VLOOKUP(A6370,Cafe_sales!$A$1:$O$10001,9,FALSE)</f>
        <v>Coffee</v>
      </c>
      <c r="C6370" s="6">
        <f>VLOOKUP(A6370,Cafe_sales!$A$1:$O$10001,10,FALSE)</f>
        <v>4</v>
      </c>
      <c r="D6370" s="10">
        <f>VLOOKUP(A6370,Cafe_sales!$A$1:$O$10001,11,FALSE)</f>
        <v>2</v>
      </c>
      <c r="E6370" s="6">
        <f>VLOOKUP(A6370,Cafe_sales!$A$1:$O$10001,12,FALSE)</f>
        <v>8</v>
      </c>
      <c r="F6370" t="str">
        <f>VLOOKUP(A6370,Cafe_sales!$A$1:$O$10001,13,FALSE)</f>
        <v>Credit Card</v>
      </c>
      <c r="G6370" t="str">
        <f>VLOOKUP(A6370,Cafe_sales!$A$1:$O$10001,14,FALSE)</f>
        <v>UNKNOWN</v>
      </c>
      <c r="H6370" s="8">
        <f>VLOOKUP(A6370,Cafe_sales!$A$1:$O$10001,15,FALSE)</f>
        <v>45176</v>
      </c>
    </row>
    <row r="6371" spans="1:8" hidden="1" x14ac:dyDescent="0.35">
      <c r="A6371" t="s">
        <v>8140</v>
      </c>
      <c r="B6371" t="str">
        <f>VLOOKUP(A6371,Cafe_sales!$A$1:$O$10001,9,FALSE)</f>
        <v>UNKNOWN</v>
      </c>
      <c r="C6371">
        <f>VLOOKUP(A6371,Cafe_sales!$A$1:$O$10001,10,FALSE)</f>
        <v>3</v>
      </c>
      <c r="D6371">
        <f>VLOOKUP(A6371,Cafe_sales!$A$1:$O$10001,11,FALSE)</f>
        <v>3</v>
      </c>
      <c r="E6371">
        <f>VLOOKUP(A6371,Cafe_sales!$A$1:$O$10001,12,FALSE)</f>
        <v>9</v>
      </c>
      <c r="F6371" t="str">
        <f>VLOOKUP(A6371,Cafe_sales!$A$1:$O$10001,13,FALSE)</f>
        <v>Default mode</v>
      </c>
      <c r="G6371" t="str">
        <f>VLOOKUP(A6371,Cafe_sales!$A$1:$O$10001,14,FALSE)</f>
        <v>Takeaway</v>
      </c>
      <c r="H6371" s="1">
        <f>VLOOKUP(A6371,Cafe_sales!$A$1:$O$10001,15,FALSE)</f>
        <v>45098</v>
      </c>
    </row>
    <row r="6372" spans="1:8" x14ac:dyDescent="0.35">
      <c r="A6372" t="s">
        <v>8172</v>
      </c>
      <c r="B6372" t="str">
        <f>VLOOKUP(A6372,Cafe_sales!$A$1:$O$10001,9,FALSE)</f>
        <v>Tea</v>
      </c>
      <c r="C6372" s="6">
        <f>VLOOKUP(A6372,Cafe_sales!$A$1:$O$10001,10,FALSE)</f>
        <v>2</v>
      </c>
      <c r="D6372" s="10">
        <f>VLOOKUP(A6372,Cafe_sales!$A$1:$O$10001,11,FALSE)</f>
        <v>1.5</v>
      </c>
      <c r="E6372" s="6">
        <f>VLOOKUP(A6372,Cafe_sales!$A$1:$O$10001,12,FALSE)</f>
        <v>3</v>
      </c>
      <c r="F6372" t="str">
        <f>VLOOKUP(A6372,Cafe_sales!$A$1:$O$10001,13,FALSE)</f>
        <v>Cash</v>
      </c>
      <c r="G6372" t="str">
        <f>VLOOKUP(A6372,Cafe_sales!$A$1:$O$10001,14,FALSE)</f>
        <v>In-store</v>
      </c>
      <c r="H6372" s="8">
        <f>VLOOKUP(A6372,Cafe_sales!$A$1:$O$10001,15,FALSE)</f>
        <v>45158</v>
      </c>
    </row>
    <row r="6373" spans="1:8" hidden="1" x14ac:dyDescent="0.35">
      <c r="A6373" t="s">
        <v>8051</v>
      </c>
      <c r="B6373" t="str">
        <f>VLOOKUP(A6373,Cafe_sales!$A$1:$O$10001,9,FALSE)</f>
        <v>Salad</v>
      </c>
      <c r="C6373">
        <f>VLOOKUP(A6373,Cafe_sales!$A$1:$O$10001,10,FALSE)</f>
        <v>1</v>
      </c>
      <c r="D6373">
        <f>VLOOKUP(A6373,Cafe_sales!$A$1:$O$10001,11,FALSE)</f>
        <v>5</v>
      </c>
      <c r="E6373">
        <f>VLOOKUP(A6373,Cafe_sales!$A$1:$O$10001,12,FALSE)</f>
        <v>5</v>
      </c>
      <c r="F6373" t="str">
        <f>VLOOKUP(A6373,Cafe_sales!$A$1:$O$10001,13,FALSE)</f>
        <v>Credit Card</v>
      </c>
      <c r="G6373" t="str">
        <f>VLOOKUP(A6373,Cafe_sales!$A$1:$O$10001,14,FALSE)</f>
        <v>Cafe</v>
      </c>
      <c r="H6373" s="1">
        <f>VLOOKUP(A6373,Cafe_sales!$A$1:$O$10001,15,FALSE)</f>
        <v>45135</v>
      </c>
    </row>
    <row r="6374" spans="1:8" hidden="1" x14ac:dyDescent="0.35">
      <c r="A6374" t="s">
        <v>7972</v>
      </c>
      <c r="B6374" t="str">
        <f>VLOOKUP(A6374,Cafe_sales!$A$1:$O$10001,9,FALSE)</f>
        <v>Cake</v>
      </c>
      <c r="C6374">
        <f>VLOOKUP(A6374,Cafe_sales!$A$1:$O$10001,10,FALSE)</f>
        <v>3</v>
      </c>
      <c r="D6374">
        <f>VLOOKUP(A6374,Cafe_sales!$A$1:$O$10001,11,FALSE)</f>
        <v>3</v>
      </c>
      <c r="E6374">
        <f>VLOOKUP(A6374,Cafe_sales!$A$1:$O$10001,12,FALSE)</f>
        <v>9</v>
      </c>
      <c r="F6374" t="str">
        <f>VLOOKUP(A6374,Cafe_sales!$A$1:$O$10001,13,FALSE)</f>
        <v>Default mode</v>
      </c>
      <c r="G6374" t="str">
        <f>VLOOKUP(A6374,Cafe_sales!$A$1:$O$10001,14,FALSE)</f>
        <v>Takeaway</v>
      </c>
      <c r="H6374" s="1">
        <f>VLOOKUP(A6374,Cafe_sales!$A$1:$O$10001,15,FALSE)</f>
        <v>45004</v>
      </c>
    </row>
    <row r="6375" spans="1:8" x14ac:dyDescent="0.35">
      <c r="A6375" t="s">
        <v>923</v>
      </c>
      <c r="B6375" t="str">
        <f>VLOOKUP(A6375,Cafe_sales!$A$1:$O$10001,9,FALSE)</f>
        <v>Cake</v>
      </c>
      <c r="C6375" s="6">
        <f>VLOOKUP(A6375,Cafe_sales!$A$1:$O$10001,10,FALSE)</f>
        <v>4</v>
      </c>
      <c r="D6375" s="10">
        <f>VLOOKUP(A6375,Cafe_sales!$A$1:$O$10001,11,FALSE)</f>
        <v>3</v>
      </c>
      <c r="E6375" s="6">
        <f>VLOOKUP(A6375,Cafe_sales!$A$1:$O$10001,12,FALSE)</f>
        <v>12</v>
      </c>
      <c r="F6375" t="str">
        <f>VLOOKUP(A6375,Cafe_sales!$A$1:$O$10001,13,FALSE)</f>
        <v>Default mode</v>
      </c>
      <c r="G6375" t="str">
        <f>VLOOKUP(A6375,Cafe_sales!$A$1:$O$10001,14,FALSE)</f>
        <v>UNKNOWN</v>
      </c>
      <c r="H6375" s="8">
        <f>VLOOKUP(A6375,Cafe_sales!$A$1:$O$10001,15,FALSE)</f>
        <v>45221</v>
      </c>
    </row>
    <row r="6376" spans="1:8" x14ac:dyDescent="0.35">
      <c r="A6376" t="s">
        <v>7841</v>
      </c>
      <c r="B6376" t="str">
        <f>VLOOKUP(A6376,Cafe_sales!$A$1:$O$10001,9,FALSE)</f>
        <v>Smoothie</v>
      </c>
      <c r="C6376" s="6">
        <f>VLOOKUP(A6376,Cafe_sales!$A$1:$O$10001,10,FALSE)</f>
        <v>2</v>
      </c>
      <c r="D6376" s="10">
        <f>VLOOKUP(A6376,Cafe_sales!$A$1:$O$10001,11,FALSE)</f>
        <v>4</v>
      </c>
      <c r="E6376" s="6">
        <f>VLOOKUP(A6376,Cafe_sales!$A$1:$O$10001,12,FALSE)</f>
        <v>8</v>
      </c>
      <c r="F6376" t="str">
        <f>VLOOKUP(A6376,Cafe_sales!$A$1:$O$10001,13,FALSE)</f>
        <v>Default mode</v>
      </c>
      <c r="G6376" t="str">
        <f>VLOOKUP(A6376,Cafe_sales!$A$1:$O$10001,14,FALSE)</f>
        <v>UNKNOWN</v>
      </c>
      <c r="H6376" s="8">
        <f>VLOOKUP(A6376,Cafe_sales!$A$1:$O$10001,15,FALSE)</f>
        <v>45138</v>
      </c>
    </row>
    <row r="6377" spans="1:8" x14ac:dyDescent="0.35">
      <c r="A6377" t="s">
        <v>2906</v>
      </c>
      <c r="B6377" t="str">
        <f>VLOOKUP(A6377,Cafe_sales!$A$1:$O$10001,9,FALSE)</f>
        <v>Cake</v>
      </c>
      <c r="C6377" s="6">
        <f>VLOOKUP(A6377,Cafe_sales!$A$1:$O$10001,10,FALSE)</f>
        <v>5</v>
      </c>
      <c r="D6377" s="10">
        <f>VLOOKUP(A6377,Cafe_sales!$A$1:$O$10001,11,FALSE)</f>
        <v>3</v>
      </c>
      <c r="E6377" s="6">
        <f>VLOOKUP(A6377,Cafe_sales!$A$1:$O$10001,12,FALSE)</f>
        <v>15</v>
      </c>
      <c r="F6377" t="str">
        <f>VLOOKUP(A6377,Cafe_sales!$A$1:$O$10001,13,FALSE)</f>
        <v>Cash</v>
      </c>
      <c r="G6377" t="str">
        <f>VLOOKUP(A6377,Cafe_sales!$A$1:$O$10001,14,FALSE)</f>
        <v>UNKNOWN</v>
      </c>
      <c r="H6377" s="8">
        <f>VLOOKUP(A6377,Cafe_sales!$A$1:$O$10001,15,FALSE)</f>
        <v>44929</v>
      </c>
    </row>
    <row r="6378" spans="1:8" hidden="1" x14ac:dyDescent="0.35">
      <c r="A6378" t="s">
        <v>7155</v>
      </c>
      <c r="B6378" t="str">
        <f>VLOOKUP(A6378,Cafe_sales!$A$1:$O$10001,9,FALSE)</f>
        <v>Juice</v>
      </c>
      <c r="C6378">
        <f>VLOOKUP(A6378,Cafe_sales!$A$1:$O$10001,10,FALSE)</f>
        <v>3.0621799561082663</v>
      </c>
      <c r="D6378">
        <f>VLOOKUP(A6378,Cafe_sales!$A$1:$O$10001,11,FALSE)</f>
        <v>3</v>
      </c>
      <c r="E6378">
        <f>VLOOKUP(A6378,Cafe_sales!$A$1:$O$10001,12,FALSE)</f>
        <v>9</v>
      </c>
      <c r="F6378" t="str">
        <f>VLOOKUP(A6378,Cafe_sales!$A$1:$O$10001,13,FALSE)</f>
        <v>Default mode</v>
      </c>
      <c r="G6378" t="str">
        <f>VLOOKUP(A6378,Cafe_sales!$A$1:$O$10001,14,FALSE)</f>
        <v>Takeaway</v>
      </c>
      <c r="H6378" s="1">
        <f>VLOOKUP(A6378,Cafe_sales!$A$1:$O$10001,15,FALSE)</f>
        <v>45230</v>
      </c>
    </row>
    <row r="6379" spans="1:8" hidden="1" x14ac:dyDescent="0.35">
      <c r="A6379" t="s">
        <v>5240</v>
      </c>
      <c r="B6379" t="str">
        <f>VLOOKUP(A6379,Cafe_sales!$A$1:$O$10001,9,FALSE)</f>
        <v>Cookie</v>
      </c>
      <c r="C6379">
        <f>VLOOKUP(A6379,Cafe_sales!$A$1:$O$10001,10,FALSE)</f>
        <v>5</v>
      </c>
      <c r="D6379">
        <f>VLOOKUP(A6379,Cafe_sales!$A$1:$O$10001,11,FALSE)</f>
        <v>1</v>
      </c>
      <c r="E6379">
        <f>VLOOKUP(A6379,Cafe_sales!$A$1:$O$10001,12,FALSE)</f>
        <v>5</v>
      </c>
      <c r="F6379" t="str">
        <f>VLOOKUP(A6379,Cafe_sales!$A$1:$O$10001,13,FALSE)</f>
        <v>Cash</v>
      </c>
      <c r="G6379" t="str">
        <f>VLOOKUP(A6379,Cafe_sales!$A$1:$O$10001,14,FALSE)</f>
        <v>Takeaway</v>
      </c>
      <c r="H6379" s="1">
        <f>VLOOKUP(A6379,Cafe_sales!$A$1:$O$10001,15,FALSE)</f>
        <v>45282</v>
      </c>
    </row>
    <row r="6380" spans="1:8" x14ac:dyDescent="0.35">
      <c r="A6380" t="s">
        <v>27</v>
      </c>
      <c r="B6380" t="str">
        <f>VLOOKUP(A6380,Cafe_sales!$A$1:$O$10001,9,FALSE)</f>
        <v>Sandwich</v>
      </c>
      <c r="C6380" s="6">
        <f>VLOOKUP(A6380,Cafe_sales!$A$1:$O$10001,10,FALSE)</f>
        <v>4</v>
      </c>
      <c r="D6380" s="10">
        <f>VLOOKUP(A6380,Cafe_sales!$A$1:$O$10001,11,FALSE)</f>
        <v>4</v>
      </c>
      <c r="E6380" s="6">
        <f>VLOOKUP(A6380,Cafe_sales!$A$1:$O$10001,12,FALSE)</f>
        <v>16</v>
      </c>
      <c r="F6380" t="str">
        <f>VLOOKUP(A6380,Cafe_sales!$A$1:$O$10001,13,FALSE)</f>
        <v>Cash</v>
      </c>
      <c r="G6380" t="str">
        <f>VLOOKUP(A6380,Cafe_sales!$A$1:$O$10001,14,FALSE)</f>
        <v>UNKNOWN</v>
      </c>
      <c r="H6380" s="8">
        <f>VLOOKUP(A6380,Cafe_sales!$A$1:$O$10001,15,FALSE)</f>
        <v>45227</v>
      </c>
    </row>
    <row r="6381" spans="1:8" hidden="1" x14ac:dyDescent="0.35">
      <c r="A6381" t="s">
        <v>6998</v>
      </c>
      <c r="B6381" t="str">
        <f>VLOOKUP(A6381,Cafe_sales!$A$1:$O$10001,9,FALSE)</f>
        <v>Sandwich</v>
      </c>
      <c r="C6381">
        <f>VLOOKUP(A6381,Cafe_sales!$A$1:$O$10001,10,FALSE)</f>
        <v>1</v>
      </c>
      <c r="D6381">
        <f>VLOOKUP(A6381,Cafe_sales!$A$1:$O$10001,11,FALSE)</f>
        <v>4</v>
      </c>
      <c r="E6381">
        <f>VLOOKUP(A6381,Cafe_sales!$A$1:$O$10001,12,FALSE)</f>
        <v>4</v>
      </c>
      <c r="F6381" t="str">
        <f>VLOOKUP(A6381,Cafe_sales!$A$1:$O$10001,13,FALSE)</f>
        <v>Cash</v>
      </c>
      <c r="G6381" t="str">
        <f>VLOOKUP(A6381,Cafe_sales!$A$1:$O$10001,14,FALSE)</f>
        <v>Takeaway</v>
      </c>
      <c r="H6381" s="1">
        <f>VLOOKUP(A6381,Cafe_sales!$A$1:$O$10001,15,FALSE)</f>
        <v>45028</v>
      </c>
    </row>
    <row r="6382" spans="1:8" x14ac:dyDescent="0.35">
      <c r="A6382" t="s">
        <v>9506</v>
      </c>
      <c r="B6382" t="str">
        <f>VLOOKUP(A6382,Cafe_sales!$A$1:$O$10001,9,FALSE)</f>
        <v>Juice</v>
      </c>
      <c r="C6382" s="6">
        <f>VLOOKUP(A6382,Cafe_sales!$A$1:$O$10001,10,FALSE)</f>
        <v>3</v>
      </c>
      <c r="D6382" s="10">
        <f>VLOOKUP(A6382,Cafe_sales!$A$1:$O$10001,11,FALSE)</f>
        <v>3</v>
      </c>
      <c r="E6382" s="6">
        <f>VLOOKUP(A6382,Cafe_sales!$A$1:$O$10001,12,FALSE)</f>
        <v>9</v>
      </c>
      <c r="F6382" t="str">
        <f>VLOOKUP(A6382,Cafe_sales!$A$1:$O$10001,13,FALSE)</f>
        <v>Default mode</v>
      </c>
      <c r="G6382" t="str">
        <f>VLOOKUP(A6382,Cafe_sales!$A$1:$O$10001,14,FALSE)</f>
        <v>In-store</v>
      </c>
      <c r="H6382" s="8">
        <f>VLOOKUP(A6382,Cafe_sales!$A$1:$O$10001,15,FALSE)</f>
        <v>45039</v>
      </c>
    </row>
    <row r="6383" spans="1:8" x14ac:dyDescent="0.35">
      <c r="A6383" t="s">
        <v>5957</v>
      </c>
      <c r="B6383" t="str">
        <f>VLOOKUP(A6383,Cafe_sales!$A$1:$O$10001,9,FALSE)</f>
        <v>Cake</v>
      </c>
      <c r="C6383" s="6">
        <f>VLOOKUP(A6383,Cafe_sales!$A$1:$O$10001,10,FALSE)</f>
        <v>1</v>
      </c>
      <c r="D6383" s="10">
        <f>VLOOKUP(A6383,Cafe_sales!$A$1:$O$10001,11,FALSE)</f>
        <v>3</v>
      </c>
      <c r="E6383" s="6">
        <f>VLOOKUP(A6383,Cafe_sales!$A$1:$O$10001,12,FALSE)</f>
        <v>3</v>
      </c>
      <c r="F6383" t="str">
        <f>VLOOKUP(A6383,Cafe_sales!$A$1:$O$10001,13,FALSE)</f>
        <v>Default mode</v>
      </c>
      <c r="G6383" t="str">
        <f>VLOOKUP(A6383,Cafe_sales!$A$1:$O$10001,14,FALSE)</f>
        <v>UNKNOWN</v>
      </c>
      <c r="H6383" s="8">
        <f>VLOOKUP(A6383,Cafe_sales!$A$1:$O$10001,15,FALSE)</f>
        <v>45183</v>
      </c>
    </row>
    <row r="6384" spans="1:8" hidden="1" x14ac:dyDescent="0.35">
      <c r="A6384" t="s">
        <v>345</v>
      </c>
      <c r="B6384" t="str">
        <f>VLOOKUP(A6384,Cafe_sales!$A$1:$O$10001,9,FALSE)</f>
        <v>Coffee</v>
      </c>
      <c r="C6384">
        <f>VLOOKUP(A6384,Cafe_sales!$A$1:$O$10001,10,FALSE)</f>
        <v>5</v>
      </c>
      <c r="D6384">
        <f>VLOOKUP(A6384,Cafe_sales!$A$1:$O$10001,11,FALSE)</f>
        <v>2</v>
      </c>
      <c r="E6384">
        <f>VLOOKUP(A6384,Cafe_sales!$A$1:$O$10001,12,FALSE)</f>
        <v>10</v>
      </c>
      <c r="F6384" t="str">
        <f>VLOOKUP(A6384,Cafe_sales!$A$1:$O$10001,13,FALSE)</f>
        <v>Cash</v>
      </c>
      <c r="G6384" t="str">
        <f>VLOOKUP(A6384,Cafe_sales!$A$1:$O$10001,14,FALSE)</f>
        <v>Takeaway</v>
      </c>
      <c r="H6384" s="1">
        <f>VLOOKUP(A6384,Cafe_sales!$A$1:$O$10001,15,FALSE)</f>
        <v>45149</v>
      </c>
    </row>
    <row r="6385" spans="1:8" x14ac:dyDescent="0.35">
      <c r="A6385" t="s">
        <v>9182</v>
      </c>
      <c r="B6385" t="str">
        <f>VLOOKUP(A6385,Cafe_sales!$A$1:$O$10001,9,FALSE)</f>
        <v>Smoothie</v>
      </c>
      <c r="C6385" s="6">
        <f>VLOOKUP(A6385,Cafe_sales!$A$1:$O$10001,10,FALSE)</f>
        <v>2</v>
      </c>
      <c r="D6385" s="10">
        <f>VLOOKUP(A6385,Cafe_sales!$A$1:$O$10001,11,FALSE)</f>
        <v>4</v>
      </c>
      <c r="E6385" s="6">
        <f>VLOOKUP(A6385,Cafe_sales!$A$1:$O$10001,12,FALSE)</f>
        <v>8</v>
      </c>
      <c r="F6385" t="str">
        <f>VLOOKUP(A6385,Cafe_sales!$A$1:$O$10001,13,FALSE)</f>
        <v>Credit Card</v>
      </c>
      <c r="G6385" t="str">
        <f>VLOOKUP(A6385,Cafe_sales!$A$1:$O$10001,14,FALSE)</f>
        <v>UNKNOWN</v>
      </c>
      <c r="H6385" s="8">
        <f>VLOOKUP(A6385,Cafe_sales!$A$1:$O$10001,15,FALSE)</f>
        <v>45131</v>
      </c>
    </row>
    <row r="6386" spans="1:8" hidden="1" x14ac:dyDescent="0.35">
      <c r="A6386" t="s">
        <v>9827</v>
      </c>
      <c r="B6386" t="str">
        <f>VLOOKUP(A6386,Cafe_sales!$A$1:$O$10001,9,FALSE)</f>
        <v>Salad</v>
      </c>
      <c r="C6386">
        <f>VLOOKUP(A6386,Cafe_sales!$A$1:$O$10001,10,FALSE)</f>
        <v>2</v>
      </c>
      <c r="D6386">
        <f>VLOOKUP(A6386,Cafe_sales!$A$1:$O$10001,11,FALSE)</f>
        <v>5</v>
      </c>
      <c r="E6386">
        <f>VLOOKUP(A6386,Cafe_sales!$A$1:$O$10001,12,FALSE)</f>
        <v>10</v>
      </c>
      <c r="F6386" t="str">
        <f>VLOOKUP(A6386,Cafe_sales!$A$1:$O$10001,13,FALSE)</f>
        <v>Credit Card</v>
      </c>
      <c r="G6386" t="str">
        <f>VLOOKUP(A6386,Cafe_sales!$A$1:$O$10001,14,FALSE)</f>
        <v>Takeaway</v>
      </c>
      <c r="H6386" s="1">
        <f>VLOOKUP(A6386,Cafe_sales!$A$1:$O$10001,15,FALSE)</f>
        <v>45169</v>
      </c>
    </row>
    <row r="6387" spans="1:8" x14ac:dyDescent="0.35">
      <c r="A6387" t="s">
        <v>3916</v>
      </c>
      <c r="B6387" t="str">
        <f>VLOOKUP(A6387,Cafe_sales!$A$1:$O$10001,9,FALSE)</f>
        <v>Cake</v>
      </c>
      <c r="C6387" s="6">
        <f>VLOOKUP(A6387,Cafe_sales!$A$1:$O$10001,10,FALSE)</f>
        <v>3</v>
      </c>
      <c r="D6387" s="10">
        <f>VLOOKUP(A6387,Cafe_sales!$A$1:$O$10001,11,FALSE)</f>
        <v>3</v>
      </c>
      <c r="E6387" s="6">
        <f>VLOOKUP(A6387,Cafe_sales!$A$1:$O$10001,12,FALSE)</f>
        <v>9</v>
      </c>
      <c r="F6387" t="str">
        <f>VLOOKUP(A6387,Cafe_sales!$A$1:$O$10001,13,FALSE)</f>
        <v>Cash</v>
      </c>
      <c r="G6387" t="str">
        <f>VLOOKUP(A6387,Cafe_sales!$A$1:$O$10001,14,FALSE)</f>
        <v>In-store</v>
      </c>
      <c r="H6387" s="8">
        <f>VLOOKUP(A6387,Cafe_sales!$A$1:$O$10001,15,FALSE)</f>
        <v>45143</v>
      </c>
    </row>
    <row r="6388" spans="1:8" x14ac:dyDescent="0.35">
      <c r="A6388" t="s">
        <v>8701</v>
      </c>
      <c r="B6388" t="str">
        <f>VLOOKUP(A6388,Cafe_sales!$A$1:$O$10001,9,FALSE)</f>
        <v>UNKNOWN</v>
      </c>
      <c r="C6388" s="6">
        <f>VLOOKUP(A6388,Cafe_sales!$A$1:$O$10001,10,FALSE)</f>
        <v>3</v>
      </c>
      <c r="D6388" s="10">
        <f>VLOOKUP(A6388,Cafe_sales!$A$1:$O$10001,11,FALSE)</f>
        <v>1</v>
      </c>
      <c r="E6388" s="6">
        <f>VLOOKUP(A6388,Cafe_sales!$A$1:$O$10001,12,FALSE)</f>
        <v>3</v>
      </c>
      <c r="F6388" t="str">
        <f>VLOOKUP(A6388,Cafe_sales!$A$1:$O$10001,13,FALSE)</f>
        <v>Cash</v>
      </c>
      <c r="G6388" t="str">
        <f>VLOOKUP(A6388,Cafe_sales!$A$1:$O$10001,14,FALSE)</f>
        <v>UNKNOWN</v>
      </c>
      <c r="H6388" s="8">
        <f>VLOOKUP(A6388,Cafe_sales!$A$1:$O$10001,15,FALSE)</f>
        <v>45170</v>
      </c>
    </row>
    <row r="6389" spans="1:8" hidden="1" x14ac:dyDescent="0.35">
      <c r="A6389" t="s">
        <v>9942</v>
      </c>
      <c r="B6389" t="str">
        <f>VLOOKUP(A6389,Cafe_sales!$A$1:$O$10001,9,FALSE)</f>
        <v>Cake</v>
      </c>
      <c r="C6389">
        <f>VLOOKUP(A6389,Cafe_sales!$A$1:$O$10001,10,FALSE)</f>
        <v>1</v>
      </c>
      <c r="D6389">
        <f>VLOOKUP(A6389,Cafe_sales!$A$1:$O$10001,11,FALSE)</f>
        <v>3</v>
      </c>
      <c r="E6389">
        <f>VLOOKUP(A6389,Cafe_sales!$A$1:$O$10001,12,FALSE)</f>
        <v>3</v>
      </c>
      <c r="F6389" t="str">
        <f>VLOOKUP(A6389,Cafe_sales!$A$1:$O$10001,13,FALSE)</f>
        <v>Default mode</v>
      </c>
      <c r="G6389" t="str">
        <f>VLOOKUP(A6389,Cafe_sales!$A$1:$O$10001,14,FALSE)</f>
        <v>Takeaway</v>
      </c>
      <c r="H6389" s="1">
        <f>VLOOKUP(A6389,Cafe_sales!$A$1:$O$10001,15,FALSE)</f>
        <v>45189</v>
      </c>
    </row>
    <row r="6390" spans="1:8" x14ac:dyDescent="0.35">
      <c r="A6390" t="s">
        <v>3953</v>
      </c>
      <c r="B6390" t="str">
        <f>VLOOKUP(A6390,Cafe_sales!$A$1:$O$10001,9,FALSE)</f>
        <v>Salad</v>
      </c>
      <c r="C6390" s="6">
        <f>VLOOKUP(A6390,Cafe_sales!$A$1:$O$10001,10,FALSE)</f>
        <v>2</v>
      </c>
      <c r="D6390" s="10">
        <f>VLOOKUP(A6390,Cafe_sales!$A$1:$O$10001,11,FALSE)</f>
        <v>5</v>
      </c>
      <c r="E6390" s="6">
        <f>VLOOKUP(A6390,Cafe_sales!$A$1:$O$10001,12,FALSE)</f>
        <v>10</v>
      </c>
      <c r="F6390" t="str">
        <f>VLOOKUP(A6390,Cafe_sales!$A$1:$O$10001,13,FALSE)</f>
        <v>Credit Card</v>
      </c>
      <c r="G6390" t="str">
        <f>VLOOKUP(A6390,Cafe_sales!$A$1:$O$10001,14,FALSE)</f>
        <v>UNKNOWN</v>
      </c>
      <c r="H6390" s="8">
        <f>VLOOKUP(A6390,Cafe_sales!$A$1:$O$10001,15,FALSE)</f>
        <v>45018</v>
      </c>
    </row>
    <row r="6391" spans="1:8" x14ac:dyDescent="0.35">
      <c r="A6391" t="s">
        <v>1647</v>
      </c>
      <c r="B6391" t="str">
        <f>VLOOKUP(A6391,Cafe_sales!$A$1:$O$10001,9,FALSE)</f>
        <v>Tea</v>
      </c>
      <c r="C6391" s="6">
        <f>VLOOKUP(A6391,Cafe_sales!$A$1:$O$10001,10,FALSE)</f>
        <v>5</v>
      </c>
      <c r="D6391" s="10">
        <f>VLOOKUP(A6391,Cafe_sales!$A$1:$O$10001,11,FALSE)</f>
        <v>1.5</v>
      </c>
      <c r="E6391" s="6">
        <f>VLOOKUP(A6391,Cafe_sales!$A$1:$O$10001,12,FALSE)</f>
        <v>7.5</v>
      </c>
      <c r="F6391" t="str">
        <f>VLOOKUP(A6391,Cafe_sales!$A$1:$O$10001,13,FALSE)</f>
        <v>Credit Card</v>
      </c>
      <c r="G6391" t="str">
        <f>VLOOKUP(A6391,Cafe_sales!$A$1:$O$10001,14,FALSE)</f>
        <v>UNKNOWN</v>
      </c>
      <c r="H6391" s="8">
        <f>VLOOKUP(A6391,Cafe_sales!$A$1:$O$10001,15,FALSE)</f>
        <v>45256</v>
      </c>
    </row>
    <row r="6392" spans="1:8" x14ac:dyDescent="0.35">
      <c r="A6392" t="s">
        <v>5165</v>
      </c>
      <c r="B6392" t="str">
        <f>VLOOKUP(A6392,Cafe_sales!$A$1:$O$10001,9,FALSE)</f>
        <v>Juice</v>
      </c>
      <c r="C6392" s="6">
        <f>VLOOKUP(A6392,Cafe_sales!$A$1:$O$10001,10,FALSE)</f>
        <v>5</v>
      </c>
      <c r="D6392" s="10">
        <f>VLOOKUP(A6392,Cafe_sales!$A$1:$O$10001,11,FALSE)</f>
        <v>3</v>
      </c>
      <c r="E6392" s="6">
        <f>VLOOKUP(A6392,Cafe_sales!$A$1:$O$10001,12,FALSE)</f>
        <v>15</v>
      </c>
      <c r="F6392" t="str">
        <f>VLOOKUP(A6392,Cafe_sales!$A$1:$O$10001,13,FALSE)</f>
        <v>Cash</v>
      </c>
      <c r="G6392" t="str">
        <f>VLOOKUP(A6392,Cafe_sales!$A$1:$O$10001,14,FALSE)</f>
        <v>In-store</v>
      </c>
      <c r="H6392" s="8">
        <f>VLOOKUP(A6392,Cafe_sales!$A$1:$O$10001,15,FALSE)</f>
        <v>45218</v>
      </c>
    </row>
    <row r="6393" spans="1:8" x14ac:dyDescent="0.35">
      <c r="A6393" t="s">
        <v>3946</v>
      </c>
      <c r="B6393" t="str">
        <f>VLOOKUP(A6393,Cafe_sales!$A$1:$O$10001,9,FALSE)</f>
        <v>Salad</v>
      </c>
      <c r="C6393" s="6">
        <f>VLOOKUP(A6393,Cafe_sales!$A$1:$O$10001,10,FALSE)</f>
        <v>2</v>
      </c>
      <c r="D6393" s="10">
        <f>VLOOKUP(A6393,Cafe_sales!$A$1:$O$10001,11,FALSE)</f>
        <v>5</v>
      </c>
      <c r="E6393" s="6">
        <f>VLOOKUP(A6393,Cafe_sales!$A$1:$O$10001,12,FALSE)</f>
        <v>10</v>
      </c>
      <c r="F6393" t="str">
        <f>VLOOKUP(A6393,Cafe_sales!$A$1:$O$10001,13,FALSE)</f>
        <v>Cash</v>
      </c>
      <c r="G6393" t="str">
        <f>VLOOKUP(A6393,Cafe_sales!$A$1:$O$10001,14,FALSE)</f>
        <v>In-store</v>
      </c>
      <c r="H6393" s="8">
        <f>VLOOKUP(A6393,Cafe_sales!$A$1:$O$10001,15,FALSE)</f>
        <v>44965</v>
      </c>
    </row>
    <row r="6394" spans="1:8" x14ac:dyDescent="0.35">
      <c r="A6394" t="s">
        <v>5876</v>
      </c>
      <c r="B6394" t="str">
        <f>VLOOKUP(A6394,Cafe_sales!$A$1:$O$10001,9,FALSE)</f>
        <v>Juice</v>
      </c>
      <c r="C6394" s="6">
        <f>VLOOKUP(A6394,Cafe_sales!$A$1:$O$10001,10,FALSE)</f>
        <v>1</v>
      </c>
      <c r="D6394" s="10">
        <f>VLOOKUP(A6394,Cafe_sales!$A$1:$O$10001,11,FALSE)</f>
        <v>3</v>
      </c>
      <c r="E6394" s="6">
        <f>VLOOKUP(A6394,Cafe_sales!$A$1:$O$10001,12,FALSE)</f>
        <v>3</v>
      </c>
      <c r="F6394" t="str">
        <f>VLOOKUP(A6394,Cafe_sales!$A$1:$O$10001,13,FALSE)</f>
        <v>Digital Wallet</v>
      </c>
      <c r="G6394" t="str">
        <f>VLOOKUP(A6394,Cafe_sales!$A$1:$O$10001,14,FALSE)</f>
        <v>UNKNOWN</v>
      </c>
      <c r="H6394" s="8">
        <f>VLOOKUP(A6394,Cafe_sales!$A$1:$O$10001,15,FALSE)</f>
        <v>45011</v>
      </c>
    </row>
    <row r="6395" spans="1:8" x14ac:dyDescent="0.35">
      <c r="A6395" t="s">
        <v>6488</v>
      </c>
      <c r="B6395" t="str">
        <f>VLOOKUP(A6395,Cafe_sales!$A$1:$O$10001,9,FALSE)</f>
        <v>Cake</v>
      </c>
      <c r="C6395" s="6">
        <f>VLOOKUP(A6395,Cafe_sales!$A$1:$O$10001,10,FALSE)</f>
        <v>2</v>
      </c>
      <c r="D6395" s="10">
        <f>VLOOKUP(A6395,Cafe_sales!$A$1:$O$10001,11,FALSE)</f>
        <v>3</v>
      </c>
      <c r="E6395" s="6">
        <f>VLOOKUP(A6395,Cafe_sales!$A$1:$O$10001,12,FALSE)</f>
        <v>6</v>
      </c>
      <c r="F6395" t="str">
        <f>VLOOKUP(A6395,Cafe_sales!$A$1:$O$10001,13,FALSE)</f>
        <v>Default mode</v>
      </c>
      <c r="G6395" t="str">
        <f>VLOOKUP(A6395,Cafe_sales!$A$1:$O$10001,14,FALSE)</f>
        <v>In-store</v>
      </c>
      <c r="H6395" s="8">
        <f>VLOOKUP(A6395,Cafe_sales!$A$1:$O$10001,15,FALSE)</f>
        <v>45083</v>
      </c>
    </row>
    <row r="6396" spans="1:8" hidden="1" x14ac:dyDescent="0.35">
      <c r="A6396" t="s">
        <v>1602</v>
      </c>
      <c r="B6396" t="str">
        <f>VLOOKUP(A6396,Cafe_sales!$A$1:$O$10001,9,FALSE)</f>
        <v>Coffee</v>
      </c>
      <c r="C6396">
        <f>VLOOKUP(A6396,Cafe_sales!$A$1:$O$10001,10,FALSE)</f>
        <v>3</v>
      </c>
      <c r="D6396">
        <f>VLOOKUP(A6396,Cafe_sales!$A$1:$O$10001,11,FALSE)</f>
        <v>2</v>
      </c>
      <c r="E6396">
        <f>VLOOKUP(A6396,Cafe_sales!$A$1:$O$10001,12,FALSE)</f>
        <v>6</v>
      </c>
      <c r="F6396" t="str">
        <f>VLOOKUP(A6396,Cafe_sales!$A$1:$O$10001,13,FALSE)</f>
        <v>Cash</v>
      </c>
      <c r="G6396" t="str">
        <f>VLOOKUP(A6396,Cafe_sales!$A$1:$O$10001,14,FALSE)</f>
        <v>Takeaway</v>
      </c>
      <c r="H6396" s="1">
        <f>VLOOKUP(A6396,Cafe_sales!$A$1:$O$10001,15,FALSE)</f>
        <v>45201</v>
      </c>
    </row>
    <row r="6397" spans="1:8" x14ac:dyDescent="0.35">
      <c r="A6397" t="s">
        <v>4099</v>
      </c>
      <c r="B6397" t="str">
        <f>VLOOKUP(A6397,Cafe_sales!$A$1:$O$10001,9,FALSE)</f>
        <v>Coffee</v>
      </c>
      <c r="C6397" s="6">
        <f>VLOOKUP(A6397,Cafe_sales!$A$1:$O$10001,10,FALSE)</f>
        <v>1</v>
      </c>
      <c r="D6397" s="10">
        <f>VLOOKUP(A6397,Cafe_sales!$A$1:$O$10001,11,FALSE)</f>
        <v>3</v>
      </c>
      <c r="E6397" s="6">
        <f>VLOOKUP(A6397,Cafe_sales!$A$1:$O$10001,12,FALSE)</f>
        <v>2</v>
      </c>
      <c r="F6397" t="str">
        <f>VLOOKUP(A6397,Cafe_sales!$A$1:$O$10001,13,FALSE)</f>
        <v>Default mode</v>
      </c>
      <c r="G6397" t="str">
        <f>VLOOKUP(A6397,Cafe_sales!$A$1:$O$10001,14,FALSE)</f>
        <v>UNKNOWN</v>
      </c>
      <c r="H6397" s="8">
        <f>VLOOKUP(A6397,Cafe_sales!$A$1:$O$10001,15,FALSE)</f>
        <v>44974</v>
      </c>
    </row>
    <row r="6398" spans="1:8" hidden="1" x14ac:dyDescent="0.35">
      <c r="A6398" t="s">
        <v>272</v>
      </c>
      <c r="B6398" t="str">
        <f>VLOOKUP(A6398,Cafe_sales!$A$1:$O$10001,9,FALSE)</f>
        <v>Juice</v>
      </c>
      <c r="C6398">
        <f>VLOOKUP(A6398,Cafe_sales!$A$1:$O$10001,10,FALSE)</f>
        <v>2</v>
      </c>
      <c r="D6398">
        <f>VLOOKUP(A6398,Cafe_sales!$A$1:$O$10001,11,FALSE)</f>
        <v>3</v>
      </c>
      <c r="E6398">
        <f>VLOOKUP(A6398,Cafe_sales!$A$1:$O$10001,12,FALSE)</f>
        <v>6</v>
      </c>
      <c r="F6398" t="str">
        <f>VLOOKUP(A6398,Cafe_sales!$A$1:$O$10001,13,FALSE)</f>
        <v>Credit Card</v>
      </c>
      <c r="G6398" t="str">
        <f>VLOOKUP(A6398,Cafe_sales!$A$1:$O$10001,14,FALSE)</f>
        <v>Takeaway</v>
      </c>
      <c r="H6398" s="1">
        <f>VLOOKUP(A6398,Cafe_sales!$A$1:$O$10001,15,FALSE)</f>
        <v>45015</v>
      </c>
    </row>
    <row r="6399" spans="1:8" hidden="1" x14ac:dyDescent="0.35">
      <c r="A6399" t="s">
        <v>7960</v>
      </c>
      <c r="B6399" t="str">
        <f>VLOOKUP(A6399,Cafe_sales!$A$1:$O$10001,9,FALSE)</f>
        <v>Sandwich</v>
      </c>
      <c r="C6399">
        <f>VLOOKUP(A6399,Cafe_sales!$A$1:$O$10001,10,FALSE)</f>
        <v>1</v>
      </c>
      <c r="D6399">
        <f>VLOOKUP(A6399,Cafe_sales!$A$1:$O$10001,11,FALSE)</f>
        <v>4</v>
      </c>
      <c r="E6399">
        <f>VLOOKUP(A6399,Cafe_sales!$A$1:$O$10001,12,FALSE)</f>
        <v>4</v>
      </c>
      <c r="F6399" t="str">
        <f>VLOOKUP(A6399,Cafe_sales!$A$1:$O$10001,13,FALSE)</f>
        <v>Credit Card</v>
      </c>
      <c r="G6399" t="str">
        <f>VLOOKUP(A6399,Cafe_sales!$A$1:$O$10001,14,FALSE)</f>
        <v>Takeaway</v>
      </c>
      <c r="H6399" s="1">
        <f>VLOOKUP(A6399,Cafe_sales!$A$1:$O$10001,15,FALSE)</f>
        <v>45140</v>
      </c>
    </row>
    <row r="6400" spans="1:8" x14ac:dyDescent="0.35">
      <c r="A6400" t="s">
        <v>1482</v>
      </c>
      <c r="B6400" t="str">
        <f>VLOOKUP(A6400,Cafe_sales!$A$1:$O$10001,9,FALSE)</f>
        <v>Juice</v>
      </c>
      <c r="C6400" s="6">
        <f>VLOOKUP(A6400,Cafe_sales!$A$1:$O$10001,10,FALSE)</f>
        <v>3</v>
      </c>
      <c r="D6400" s="10">
        <f>VLOOKUP(A6400,Cafe_sales!$A$1:$O$10001,11,FALSE)</f>
        <v>3</v>
      </c>
      <c r="E6400" s="6">
        <f>VLOOKUP(A6400,Cafe_sales!$A$1:$O$10001,12,FALSE)</f>
        <v>9</v>
      </c>
      <c r="F6400" t="str">
        <f>VLOOKUP(A6400,Cafe_sales!$A$1:$O$10001,13,FALSE)</f>
        <v>Default mode</v>
      </c>
      <c r="G6400" t="str">
        <f>VLOOKUP(A6400,Cafe_sales!$A$1:$O$10001,14,FALSE)</f>
        <v>UNKNOWN</v>
      </c>
      <c r="H6400" s="8">
        <f>VLOOKUP(A6400,Cafe_sales!$A$1:$O$10001,15,FALSE)</f>
        <v>45109</v>
      </c>
    </row>
    <row r="6401" spans="1:8" x14ac:dyDescent="0.35">
      <c r="A6401" t="s">
        <v>9808</v>
      </c>
      <c r="B6401" t="str">
        <f>VLOOKUP(A6401,Cafe_sales!$A$1:$O$10001,9,FALSE)</f>
        <v>Juice</v>
      </c>
      <c r="C6401" s="6">
        <f>VLOOKUP(A6401,Cafe_sales!$A$1:$O$10001,10,FALSE)</f>
        <v>1</v>
      </c>
      <c r="D6401" s="10">
        <f>VLOOKUP(A6401,Cafe_sales!$A$1:$O$10001,11,FALSE)</f>
        <v>3</v>
      </c>
      <c r="E6401" s="6">
        <f>VLOOKUP(A6401,Cafe_sales!$A$1:$O$10001,12,FALSE)</f>
        <v>3</v>
      </c>
      <c r="F6401" t="str">
        <f>VLOOKUP(A6401,Cafe_sales!$A$1:$O$10001,13,FALSE)</f>
        <v>Cash</v>
      </c>
      <c r="G6401" t="str">
        <f>VLOOKUP(A6401,Cafe_sales!$A$1:$O$10001,14,FALSE)</f>
        <v>UNKNOWN</v>
      </c>
      <c r="H6401" s="8">
        <f>VLOOKUP(A6401,Cafe_sales!$A$1:$O$10001,15,FALSE)</f>
        <v>45095</v>
      </c>
    </row>
    <row r="6402" spans="1:8" hidden="1" x14ac:dyDescent="0.35">
      <c r="A6402" t="s">
        <v>7482</v>
      </c>
      <c r="B6402" t="str">
        <f>VLOOKUP(A6402,Cafe_sales!$A$1:$O$10001,9,FALSE)</f>
        <v>Sandwich</v>
      </c>
      <c r="C6402">
        <f>VLOOKUP(A6402,Cafe_sales!$A$1:$O$10001,10,FALSE)</f>
        <v>3</v>
      </c>
      <c r="D6402">
        <f>VLOOKUP(A6402,Cafe_sales!$A$1:$O$10001,11,FALSE)</f>
        <v>4</v>
      </c>
      <c r="E6402">
        <f>VLOOKUP(A6402,Cafe_sales!$A$1:$O$10001,12,FALSE)</f>
        <v>12</v>
      </c>
      <c r="F6402" t="str">
        <f>VLOOKUP(A6402,Cafe_sales!$A$1:$O$10001,13,FALSE)</f>
        <v>Digital Wallet</v>
      </c>
      <c r="G6402" t="str">
        <f>VLOOKUP(A6402,Cafe_sales!$A$1:$O$10001,14,FALSE)</f>
        <v>Takeaway</v>
      </c>
      <c r="H6402" s="1">
        <f>VLOOKUP(A6402,Cafe_sales!$A$1:$O$10001,15,FALSE)</f>
        <v>44952</v>
      </c>
    </row>
    <row r="6403" spans="1:8" x14ac:dyDescent="0.35">
      <c r="A6403" t="s">
        <v>3583</v>
      </c>
      <c r="B6403" t="str">
        <f>VLOOKUP(A6403,Cafe_sales!$A$1:$O$10001,9,FALSE)</f>
        <v>Coffee</v>
      </c>
      <c r="C6403" s="6">
        <f>VLOOKUP(A6403,Cafe_sales!$A$1:$O$10001,10,FALSE)</f>
        <v>2</v>
      </c>
      <c r="D6403" s="10">
        <f>VLOOKUP(A6403,Cafe_sales!$A$1:$O$10001,11,FALSE)</f>
        <v>2</v>
      </c>
      <c r="E6403" s="6">
        <f>VLOOKUP(A6403,Cafe_sales!$A$1:$O$10001,12,FALSE)</f>
        <v>4</v>
      </c>
      <c r="F6403" t="str">
        <f>VLOOKUP(A6403,Cafe_sales!$A$1:$O$10001,13,FALSE)</f>
        <v>Default mode</v>
      </c>
      <c r="G6403" t="str">
        <f>VLOOKUP(A6403,Cafe_sales!$A$1:$O$10001,14,FALSE)</f>
        <v>UNKNOWN</v>
      </c>
      <c r="H6403" s="8">
        <f>VLOOKUP(A6403,Cafe_sales!$A$1:$O$10001,15,FALSE)</f>
        <v>45026</v>
      </c>
    </row>
    <row r="6404" spans="1:8" x14ac:dyDescent="0.35">
      <c r="A6404" t="s">
        <v>1350</v>
      </c>
      <c r="B6404" t="str">
        <f>VLOOKUP(A6404,Cafe_sales!$A$1:$O$10001,9,FALSE)</f>
        <v>Salad</v>
      </c>
      <c r="C6404" s="6">
        <f>VLOOKUP(A6404,Cafe_sales!$A$1:$O$10001,10,FALSE)</f>
        <v>3</v>
      </c>
      <c r="D6404" s="10">
        <f>VLOOKUP(A6404,Cafe_sales!$A$1:$O$10001,11,FALSE)</f>
        <v>5</v>
      </c>
      <c r="E6404" s="6">
        <f>VLOOKUP(A6404,Cafe_sales!$A$1:$O$10001,12,FALSE)</f>
        <v>15</v>
      </c>
      <c r="F6404" t="str">
        <f>VLOOKUP(A6404,Cafe_sales!$A$1:$O$10001,13,FALSE)</f>
        <v>Credit Card</v>
      </c>
      <c r="G6404" t="str">
        <f>VLOOKUP(A6404,Cafe_sales!$A$1:$O$10001,14,FALSE)</f>
        <v>UNKNOWN</v>
      </c>
      <c r="H6404" s="8">
        <f>VLOOKUP(A6404,Cafe_sales!$A$1:$O$10001,15,FALSE)</f>
        <v>45145</v>
      </c>
    </row>
    <row r="6405" spans="1:8" hidden="1" x14ac:dyDescent="0.35">
      <c r="A6405" t="s">
        <v>3786</v>
      </c>
      <c r="B6405" t="str">
        <f>VLOOKUP(A6405,Cafe_sales!$A$1:$O$10001,9,FALSE)</f>
        <v>Tea</v>
      </c>
      <c r="C6405">
        <f>VLOOKUP(A6405,Cafe_sales!$A$1:$O$10001,10,FALSE)</f>
        <v>3</v>
      </c>
      <c r="D6405">
        <f>VLOOKUP(A6405,Cafe_sales!$A$1:$O$10001,11,FALSE)</f>
        <v>1.5</v>
      </c>
      <c r="E6405">
        <f>VLOOKUP(A6405,Cafe_sales!$A$1:$O$10001,12,FALSE)</f>
        <v>4.5</v>
      </c>
      <c r="F6405" t="str">
        <f>VLOOKUP(A6405,Cafe_sales!$A$1:$O$10001,13,FALSE)</f>
        <v>Digital Wallet</v>
      </c>
      <c r="G6405" t="str">
        <f>VLOOKUP(A6405,Cafe_sales!$A$1:$O$10001,14,FALSE)</f>
        <v>Takeaway</v>
      </c>
      <c r="H6405" s="1">
        <f>VLOOKUP(A6405,Cafe_sales!$A$1:$O$10001,15,FALSE)</f>
        <v>45089</v>
      </c>
    </row>
    <row r="6406" spans="1:8" x14ac:dyDescent="0.35">
      <c r="A6406" t="s">
        <v>234</v>
      </c>
      <c r="B6406" t="str">
        <f>VLOOKUP(A6406,Cafe_sales!$A$1:$O$10001,9,FALSE)</f>
        <v>Juice</v>
      </c>
      <c r="C6406" s="6">
        <f>VLOOKUP(A6406,Cafe_sales!$A$1:$O$10001,10,FALSE)</f>
        <v>3</v>
      </c>
      <c r="D6406" s="10">
        <f>VLOOKUP(A6406,Cafe_sales!$A$1:$O$10001,11,FALSE)</f>
        <v>5</v>
      </c>
      <c r="E6406" s="6">
        <f>VLOOKUP(A6406,Cafe_sales!$A$1:$O$10001,12,FALSE)</f>
        <v>15</v>
      </c>
      <c r="F6406" t="str">
        <f>VLOOKUP(A6406,Cafe_sales!$A$1:$O$10001,13,FALSE)</f>
        <v>Digital Wallet</v>
      </c>
      <c r="G6406" t="str">
        <f>VLOOKUP(A6406,Cafe_sales!$A$1:$O$10001,14,FALSE)</f>
        <v>UNKNOWN</v>
      </c>
      <c r="H6406" s="8">
        <f>VLOOKUP(A6406,Cafe_sales!$A$1:$O$10001,15,FALSE)</f>
        <v>45245</v>
      </c>
    </row>
    <row r="6407" spans="1:8" hidden="1" x14ac:dyDescent="0.35">
      <c r="A6407" t="s">
        <v>5468</v>
      </c>
      <c r="B6407" t="str">
        <f>VLOOKUP(A6407,Cafe_sales!$A$1:$O$10001,9,FALSE)</f>
        <v>Smoothie</v>
      </c>
      <c r="C6407">
        <f>VLOOKUP(A6407,Cafe_sales!$A$1:$O$10001,10,FALSE)</f>
        <v>2</v>
      </c>
      <c r="D6407">
        <f>VLOOKUP(A6407,Cafe_sales!$A$1:$O$10001,11,FALSE)</f>
        <v>4</v>
      </c>
      <c r="E6407">
        <f>VLOOKUP(A6407,Cafe_sales!$A$1:$O$10001,12,FALSE)</f>
        <v>8</v>
      </c>
      <c r="F6407" t="str">
        <f>VLOOKUP(A6407,Cafe_sales!$A$1:$O$10001,13,FALSE)</f>
        <v>Digital Wallet</v>
      </c>
      <c r="G6407" t="str">
        <f>VLOOKUP(A6407,Cafe_sales!$A$1:$O$10001,14,FALSE)</f>
        <v>Takeaway</v>
      </c>
      <c r="H6407" s="1">
        <f>VLOOKUP(A6407,Cafe_sales!$A$1:$O$10001,15,FALSE)</f>
        <v>45107</v>
      </c>
    </row>
    <row r="6408" spans="1:8" x14ac:dyDescent="0.35">
      <c r="A6408" t="s">
        <v>1201</v>
      </c>
      <c r="B6408" t="str">
        <f>VLOOKUP(A6408,Cafe_sales!$A$1:$O$10001,9,FALSE)</f>
        <v>Salad</v>
      </c>
      <c r="C6408" s="6">
        <f>VLOOKUP(A6408,Cafe_sales!$A$1:$O$10001,10,FALSE)</f>
        <v>5</v>
      </c>
      <c r="D6408" s="10">
        <f>VLOOKUP(A6408,Cafe_sales!$A$1:$O$10001,11,FALSE)</f>
        <v>5</v>
      </c>
      <c r="E6408" s="6">
        <f>VLOOKUP(A6408,Cafe_sales!$A$1:$O$10001,12,FALSE)</f>
        <v>25</v>
      </c>
      <c r="F6408" t="str">
        <f>VLOOKUP(A6408,Cafe_sales!$A$1:$O$10001,13,FALSE)</f>
        <v>Cash</v>
      </c>
      <c r="G6408" t="str">
        <f>VLOOKUP(A6408,Cafe_sales!$A$1:$O$10001,14,FALSE)</f>
        <v>In-store</v>
      </c>
      <c r="H6408" s="8">
        <f>VLOOKUP(A6408,Cafe_sales!$A$1:$O$10001,15,FALSE)</f>
        <v>45141</v>
      </c>
    </row>
    <row r="6409" spans="1:8" x14ac:dyDescent="0.35">
      <c r="A6409" t="s">
        <v>5155</v>
      </c>
      <c r="B6409" t="str">
        <f>VLOOKUP(A6409,Cafe_sales!$A$1:$O$10001,9,FALSE)</f>
        <v>Smoothie</v>
      </c>
      <c r="C6409" s="6">
        <f>VLOOKUP(A6409,Cafe_sales!$A$1:$O$10001,10,FALSE)</f>
        <v>1</v>
      </c>
      <c r="D6409" s="10">
        <f>VLOOKUP(A6409,Cafe_sales!$A$1:$O$10001,11,FALSE)</f>
        <v>4</v>
      </c>
      <c r="E6409" s="6">
        <f>VLOOKUP(A6409,Cafe_sales!$A$1:$O$10001,12,FALSE)</f>
        <v>4</v>
      </c>
      <c r="F6409" t="str">
        <f>VLOOKUP(A6409,Cafe_sales!$A$1:$O$10001,13,FALSE)</f>
        <v>Default mode</v>
      </c>
      <c r="G6409" t="str">
        <f>VLOOKUP(A6409,Cafe_sales!$A$1:$O$10001,14,FALSE)</f>
        <v>In-store</v>
      </c>
      <c r="H6409" s="8">
        <f>VLOOKUP(A6409,Cafe_sales!$A$1:$O$10001,15,FALSE)</f>
        <v>44951</v>
      </c>
    </row>
    <row r="6410" spans="1:8" x14ac:dyDescent="0.35">
      <c r="A6410" t="s">
        <v>672</v>
      </c>
      <c r="B6410" t="str">
        <f>VLOOKUP(A6410,Cafe_sales!$A$1:$O$10001,9,FALSE)</f>
        <v>Tea</v>
      </c>
      <c r="C6410" s="6">
        <f>VLOOKUP(A6410,Cafe_sales!$A$1:$O$10001,10,FALSE)</f>
        <v>4</v>
      </c>
      <c r="D6410" s="10">
        <f>VLOOKUP(A6410,Cafe_sales!$A$1:$O$10001,11,FALSE)</f>
        <v>1.5</v>
      </c>
      <c r="E6410" s="6">
        <f>VLOOKUP(A6410,Cafe_sales!$A$1:$O$10001,12,FALSE)</f>
        <v>6</v>
      </c>
      <c r="F6410" t="str">
        <f>VLOOKUP(A6410,Cafe_sales!$A$1:$O$10001,13,FALSE)</f>
        <v>Default mode</v>
      </c>
      <c r="G6410" t="str">
        <f>VLOOKUP(A6410,Cafe_sales!$A$1:$O$10001,14,FALSE)</f>
        <v>In-store</v>
      </c>
      <c r="H6410" s="8">
        <f>VLOOKUP(A6410,Cafe_sales!$A$1:$O$10001,15,FALSE)</f>
        <v>44991</v>
      </c>
    </row>
    <row r="6411" spans="1:8" hidden="1" x14ac:dyDescent="0.35">
      <c r="A6411" t="s">
        <v>4454</v>
      </c>
      <c r="B6411" t="str">
        <f>VLOOKUP(A6411,Cafe_sales!$A$1:$O$10001,9,FALSE)</f>
        <v>Salad</v>
      </c>
      <c r="C6411">
        <f>VLOOKUP(A6411,Cafe_sales!$A$1:$O$10001,10,FALSE)</f>
        <v>3</v>
      </c>
      <c r="D6411">
        <f>VLOOKUP(A6411,Cafe_sales!$A$1:$O$10001,11,FALSE)</f>
        <v>5</v>
      </c>
      <c r="E6411">
        <f>VLOOKUP(A6411,Cafe_sales!$A$1:$O$10001,12,FALSE)</f>
        <v>15</v>
      </c>
      <c r="F6411" t="str">
        <f>VLOOKUP(A6411,Cafe_sales!$A$1:$O$10001,13,FALSE)</f>
        <v>Default mode</v>
      </c>
      <c r="G6411" t="str">
        <f>VLOOKUP(A6411,Cafe_sales!$A$1:$O$10001,14,FALSE)</f>
        <v>Takeaway</v>
      </c>
      <c r="H6411" s="1">
        <f>VLOOKUP(A6411,Cafe_sales!$A$1:$O$10001,15,FALSE)</f>
        <v>44954</v>
      </c>
    </row>
    <row r="6412" spans="1:8" x14ac:dyDescent="0.35">
      <c r="A6412" t="s">
        <v>5739</v>
      </c>
      <c r="B6412" t="str">
        <f>VLOOKUP(A6412,Cafe_sales!$A$1:$O$10001,9,FALSE)</f>
        <v>Tea</v>
      </c>
      <c r="C6412" s="6">
        <f>VLOOKUP(A6412,Cafe_sales!$A$1:$O$10001,10,FALSE)</f>
        <v>3</v>
      </c>
      <c r="D6412" s="10">
        <f>VLOOKUP(A6412,Cafe_sales!$A$1:$O$10001,11,FALSE)</f>
        <v>1.5</v>
      </c>
      <c r="E6412" s="6">
        <f>VLOOKUP(A6412,Cafe_sales!$A$1:$O$10001,12,FALSE)</f>
        <v>4.5</v>
      </c>
      <c r="F6412" t="str">
        <f>VLOOKUP(A6412,Cafe_sales!$A$1:$O$10001,13,FALSE)</f>
        <v>UNKNOWN</v>
      </c>
      <c r="G6412" t="str">
        <f>VLOOKUP(A6412,Cafe_sales!$A$1:$O$10001,14,FALSE)</f>
        <v>UNKNOWN</v>
      </c>
      <c r="H6412" s="8">
        <f>VLOOKUP(A6412,Cafe_sales!$A$1:$O$10001,15,FALSE)</f>
        <v>45007</v>
      </c>
    </row>
    <row r="6413" spans="1:8" x14ac:dyDescent="0.35">
      <c r="A6413" t="s">
        <v>7192</v>
      </c>
      <c r="B6413" t="str">
        <f>VLOOKUP(A6413,Cafe_sales!$A$1:$O$10001,9,FALSE)</f>
        <v>Juice</v>
      </c>
      <c r="C6413" s="6">
        <f>VLOOKUP(A6413,Cafe_sales!$A$1:$O$10001,10,FALSE)</f>
        <v>2</v>
      </c>
      <c r="D6413" s="10">
        <f>VLOOKUP(A6413,Cafe_sales!$A$1:$O$10001,11,FALSE)</f>
        <v>3</v>
      </c>
      <c r="E6413" s="6">
        <f>VLOOKUP(A6413,Cafe_sales!$A$1:$O$10001,12,FALSE)</f>
        <v>6</v>
      </c>
      <c r="F6413" t="str">
        <f>VLOOKUP(A6413,Cafe_sales!$A$1:$O$10001,13,FALSE)</f>
        <v>Digital Wallet</v>
      </c>
      <c r="G6413" t="str">
        <f>VLOOKUP(A6413,Cafe_sales!$A$1:$O$10001,14,FALSE)</f>
        <v>In-store</v>
      </c>
      <c r="H6413" s="8">
        <f>VLOOKUP(A6413,Cafe_sales!$A$1:$O$10001,15,FALSE)</f>
        <v>45215</v>
      </c>
    </row>
    <row r="6414" spans="1:8" hidden="1" x14ac:dyDescent="0.35">
      <c r="A6414" t="s">
        <v>2329</v>
      </c>
      <c r="B6414" t="str">
        <f>VLOOKUP(A6414,Cafe_sales!$A$1:$O$10001,9,FALSE)</f>
        <v>Tea</v>
      </c>
      <c r="C6414">
        <f>VLOOKUP(A6414,Cafe_sales!$A$1:$O$10001,10,FALSE)</f>
        <v>2</v>
      </c>
      <c r="D6414">
        <f>VLOOKUP(A6414,Cafe_sales!$A$1:$O$10001,11,FALSE)</f>
        <v>1.5</v>
      </c>
      <c r="E6414">
        <f>VLOOKUP(A6414,Cafe_sales!$A$1:$O$10001,12,FALSE)</f>
        <v>3</v>
      </c>
      <c r="F6414" t="str">
        <f>VLOOKUP(A6414,Cafe_sales!$A$1:$O$10001,13,FALSE)</f>
        <v>Credit Card</v>
      </c>
      <c r="G6414" t="str">
        <f>VLOOKUP(A6414,Cafe_sales!$A$1:$O$10001,14,FALSE)</f>
        <v>Takeaway</v>
      </c>
      <c r="H6414" s="1">
        <f>VLOOKUP(A6414,Cafe_sales!$A$1:$O$10001,15,FALSE)</f>
        <v>44978</v>
      </c>
    </row>
    <row r="6415" spans="1:8" hidden="1" x14ac:dyDescent="0.35">
      <c r="A6415" t="s">
        <v>562</v>
      </c>
      <c r="B6415" t="str">
        <f>VLOOKUP(A6415,Cafe_sales!$A$1:$O$10001,9,FALSE)</f>
        <v>Tea</v>
      </c>
      <c r="C6415">
        <f>VLOOKUP(A6415,Cafe_sales!$A$1:$O$10001,10,FALSE)</f>
        <v>2</v>
      </c>
      <c r="D6415">
        <f>VLOOKUP(A6415,Cafe_sales!$A$1:$O$10001,11,FALSE)</f>
        <v>1.5</v>
      </c>
      <c r="E6415">
        <f>VLOOKUP(A6415,Cafe_sales!$A$1:$O$10001,12,FALSE)</f>
        <v>3</v>
      </c>
      <c r="F6415" t="str">
        <f>VLOOKUP(A6415,Cafe_sales!$A$1:$O$10001,13,FALSE)</f>
        <v>Default mode</v>
      </c>
      <c r="G6415" t="str">
        <f>VLOOKUP(A6415,Cafe_sales!$A$1:$O$10001,14,FALSE)</f>
        <v>Takeaway</v>
      </c>
      <c r="H6415" s="1">
        <f>VLOOKUP(A6415,Cafe_sales!$A$1:$O$10001,15,FALSE)</f>
        <v>45114</v>
      </c>
    </row>
    <row r="6416" spans="1:8" x14ac:dyDescent="0.35">
      <c r="A6416" t="s">
        <v>1585</v>
      </c>
      <c r="B6416" t="str">
        <f>VLOOKUP(A6416,Cafe_sales!$A$1:$O$10001,9,FALSE)</f>
        <v>Salad</v>
      </c>
      <c r="C6416" s="6">
        <f>VLOOKUP(A6416,Cafe_sales!$A$1:$O$10001,10,FALSE)</f>
        <v>5</v>
      </c>
      <c r="D6416" s="10">
        <f>VLOOKUP(A6416,Cafe_sales!$A$1:$O$10001,11,FALSE)</f>
        <v>5</v>
      </c>
      <c r="E6416" s="6">
        <f>VLOOKUP(A6416,Cafe_sales!$A$1:$O$10001,12,FALSE)</f>
        <v>25</v>
      </c>
      <c r="F6416" t="str">
        <f>VLOOKUP(A6416,Cafe_sales!$A$1:$O$10001,13,FALSE)</f>
        <v>Credit Card</v>
      </c>
      <c r="G6416" t="str">
        <f>VLOOKUP(A6416,Cafe_sales!$A$1:$O$10001,14,FALSE)</f>
        <v>In-store</v>
      </c>
      <c r="H6416" s="8">
        <f>VLOOKUP(A6416,Cafe_sales!$A$1:$O$10001,15,FALSE)</f>
        <v>45093</v>
      </c>
    </row>
    <row r="6417" spans="1:8" x14ac:dyDescent="0.35">
      <c r="A6417" t="s">
        <v>5903</v>
      </c>
      <c r="B6417" t="str">
        <f>VLOOKUP(A6417,Cafe_sales!$A$1:$O$10001,9,FALSE)</f>
        <v>Juice</v>
      </c>
      <c r="C6417" s="6">
        <f>VLOOKUP(A6417,Cafe_sales!$A$1:$O$10001,10,FALSE)</f>
        <v>3</v>
      </c>
      <c r="D6417" s="10">
        <f>VLOOKUP(A6417,Cafe_sales!$A$1:$O$10001,11,FALSE)</f>
        <v>3</v>
      </c>
      <c r="E6417" s="6">
        <f>VLOOKUP(A6417,Cafe_sales!$A$1:$O$10001,12,FALSE)</f>
        <v>9</v>
      </c>
      <c r="F6417" t="str">
        <f>VLOOKUP(A6417,Cafe_sales!$A$1:$O$10001,13,FALSE)</f>
        <v>Cash</v>
      </c>
      <c r="G6417" t="str">
        <f>VLOOKUP(A6417,Cafe_sales!$A$1:$O$10001,14,FALSE)</f>
        <v>UNKNOWN</v>
      </c>
      <c r="H6417" s="8">
        <f>VLOOKUP(A6417,Cafe_sales!$A$1:$O$10001,15,FALSE)</f>
        <v>45070</v>
      </c>
    </row>
    <row r="6418" spans="1:8" x14ac:dyDescent="0.35">
      <c r="A6418" t="s">
        <v>6223</v>
      </c>
      <c r="B6418" t="str">
        <f>VLOOKUP(A6418,Cafe_sales!$A$1:$O$10001,9,FALSE)</f>
        <v>Cookie</v>
      </c>
      <c r="C6418" s="6">
        <f>VLOOKUP(A6418,Cafe_sales!$A$1:$O$10001,10,FALSE)</f>
        <v>4</v>
      </c>
      <c r="D6418" s="10">
        <f>VLOOKUP(A6418,Cafe_sales!$A$1:$O$10001,11,FALSE)</f>
        <v>1</v>
      </c>
      <c r="E6418" s="6">
        <f>VLOOKUP(A6418,Cafe_sales!$A$1:$O$10001,12,FALSE)</f>
        <v>4</v>
      </c>
      <c r="F6418" t="str">
        <f>VLOOKUP(A6418,Cafe_sales!$A$1:$O$10001,13,FALSE)</f>
        <v>UNKNOWN</v>
      </c>
      <c r="G6418" t="str">
        <f>VLOOKUP(A6418,Cafe_sales!$A$1:$O$10001,14,FALSE)</f>
        <v>UNKNOWN</v>
      </c>
      <c r="H6418" s="8">
        <f>VLOOKUP(A6418,Cafe_sales!$A$1:$O$10001,15,FALSE)</f>
        <v>45106</v>
      </c>
    </row>
    <row r="6419" spans="1:8" x14ac:dyDescent="0.35">
      <c r="A6419" t="s">
        <v>6237</v>
      </c>
      <c r="B6419" t="str">
        <f>VLOOKUP(A6419,Cafe_sales!$A$1:$O$10001,9,FALSE)</f>
        <v>Tea</v>
      </c>
      <c r="C6419" s="6">
        <f>VLOOKUP(A6419,Cafe_sales!$A$1:$O$10001,10,FALSE)</f>
        <v>2</v>
      </c>
      <c r="D6419" s="10">
        <f>VLOOKUP(A6419,Cafe_sales!$A$1:$O$10001,11,FALSE)</f>
        <v>1.5</v>
      </c>
      <c r="E6419" s="6">
        <f>VLOOKUP(A6419,Cafe_sales!$A$1:$O$10001,12,FALSE)</f>
        <v>3</v>
      </c>
      <c r="F6419" t="str">
        <f>VLOOKUP(A6419,Cafe_sales!$A$1:$O$10001,13,FALSE)</f>
        <v>Default mode</v>
      </c>
      <c r="G6419" t="str">
        <f>VLOOKUP(A6419,Cafe_sales!$A$1:$O$10001,14,FALSE)</f>
        <v>UNKNOWN</v>
      </c>
      <c r="H6419" s="8">
        <f>VLOOKUP(A6419,Cafe_sales!$A$1:$O$10001,15,FALSE)</f>
        <v>45215</v>
      </c>
    </row>
    <row r="6420" spans="1:8" hidden="1" x14ac:dyDescent="0.35">
      <c r="A6420" t="s">
        <v>1525</v>
      </c>
      <c r="B6420" t="str">
        <f>VLOOKUP(A6420,Cafe_sales!$A$1:$O$10001,9,FALSE)</f>
        <v>Cookie</v>
      </c>
      <c r="C6420">
        <f>VLOOKUP(A6420,Cafe_sales!$A$1:$O$10001,10,FALSE)</f>
        <v>1</v>
      </c>
      <c r="D6420">
        <f>VLOOKUP(A6420,Cafe_sales!$A$1:$O$10001,11,FALSE)</f>
        <v>1</v>
      </c>
      <c r="E6420">
        <f>VLOOKUP(A6420,Cafe_sales!$A$1:$O$10001,12,FALSE)</f>
        <v>1</v>
      </c>
      <c r="F6420" t="str">
        <f>VLOOKUP(A6420,Cafe_sales!$A$1:$O$10001,13,FALSE)</f>
        <v>Digital Wallet</v>
      </c>
      <c r="G6420" t="str">
        <f>VLOOKUP(A6420,Cafe_sales!$A$1:$O$10001,14,FALSE)</f>
        <v>Takeaway</v>
      </c>
      <c r="H6420" s="1">
        <f>VLOOKUP(A6420,Cafe_sales!$A$1:$O$10001,15,FALSE)</f>
        <v>45264</v>
      </c>
    </row>
    <row r="6421" spans="1:8" x14ac:dyDescent="0.35">
      <c r="A6421" t="s">
        <v>5772</v>
      </c>
      <c r="B6421" t="str">
        <f>VLOOKUP(A6421,Cafe_sales!$A$1:$O$10001,9,FALSE)</f>
        <v>Smoothie</v>
      </c>
      <c r="C6421" s="6">
        <f>VLOOKUP(A6421,Cafe_sales!$A$1:$O$10001,10,FALSE)</f>
        <v>2</v>
      </c>
      <c r="D6421" s="10">
        <f>VLOOKUP(A6421,Cafe_sales!$A$1:$O$10001,11,FALSE)</f>
        <v>4</v>
      </c>
      <c r="E6421" s="6">
        <f>VLOOKUP(A6421,Cafe_sales!$A$1:$O$10001,12,FALSE)</f>
        <v>8</v>
      </c>
      <c r="F6421" t="str">
        <f>VLOOKUP(A6421,Cafe_sales!$A$1:$O$10001,13,FALSE)</f>
        <v>Default mode</v>
      </c>
      <c r="G6421" t="str">
        <f>VLOOKUP(A6421,Cafe_sales!$A$1:$O$10001,14,FALSE)</f>
        <v>In-store</v>
      </c>
      <c r="H6421" s="8">
        <f>VLOOKUP(A6421,Cafe_sales!$A$1:$O$10001,15,FALSE)</f>
        <v>45018</v>
      </c>
    </row>
    <row r="6422" spans="1:8" hidden="1" x14ac:dyDescent="0.35">
      <c r="A6422" t="s">
        <v>3830</v>
      </c>
      <c r="B6422" t="str">
        <f>VLOOKUP(A6422,Cafe_sales!$A$1:$O$10001,9,FALSE)</f>
        <v>Coffee</v>
      </c>
      <c r="C6422">
        <f>VLOOKUP(A6422,Cafe_sales!$A$1:$O$10001,10,FALSE)</f>
        <v>2</v>
      </c>
      <c r="D6422">
        <f>VLOOKUP(A6422,Cafe_sales!$A$1:$O$10001,11,FALSE)</f>
        <v>2</v>
      </c>
      <c r="E6422">
        <f>VLOOKUP(A6422,Cafe_sales!$A$1:$O$10001,12,FALSE)</f>
        <v>4</v>
      </c>
      <c r="F6422" t="str">
        <f>VLOOKUP(A6422,Cafe_sales!$A$1:$O$10001,13,FALSE)</f>
        <v>Credit Card</v>
      </c>
      <c r="G6422" t="str">
        <f>VLOOKUP(A6422,Cafe_sales!$A$1:$O$10001,14,FALSE)</f>
        <v>Takeaway</v>
      </c>
      <c r="H6422" s="1">
        <f>VLOOKUP(A6422,Cafe_sales!$A$1:$O$10001,15,FALSE)</f>
        <v>45003</v>
      </c>
    </row>
    <row r="6423" spans="1:8" x14ac:dyDescent="0.35">
      <c r="A6423" t="s">
        <v>7875</v>
      </c>
      <c r="B6423" t="str">
        <f>VLOOKUP(A6423,Cafe_sales!$A$1:$O$10001,9,FALSE)</f>
        <v>Salad</v>
      </c>
      <c r="C6423" s="6">
        <f>VLOOKUP(A6423,Cafe_sales!$A$1:$O$10001,10,FALSE)</f>
        <v>1</v>
      </c>
      <c r="D6423" s="10">
        <f>VLOOKUP(A6423,Cafe_sales!$A$1:$O$10001,11,FALSE)</f>
        <v>5</v>
      </c>
      <c r="E6423" s="6">
        <f>VLOOKUP(A6423,Cafe_sales!$A$1:$O$10001,12,FALSE)</f>
        <v>5</v>
      </c>
      <c r="F6423" t="str">
        <f>VLOOKUP(A6423,Cafe_sales!$A$1:$O$10001,13,FALSE)</f>
        <v>Digital Wallet</v>
      </c>
      <c r="G6423" t="str">
        <f>VLOOKUP(A6423,Cafe_sales!$A$1:$O$10001,14,FALSE)</f>
        <v>In-store</v>
      </c>
      <c r="H6423" s="8">
        <f>VLOOKUP(A6423,Cafe_sales!$A$1:$O$10001,15,FALSE)</f>
        <v>45128</v>
      </c>
    </row>
    <row r="6424" spans="1:8" x14ac:dyDescent="0.35">
      <c r="A6424" t="s">
        <v>1083</v>
      </c>
      <c r="B6424" t="str">
        <f>VLOOKUP(A6424,Cafe_sales!$A$1:$O$10001,9,FALSE)</f>
        <v>Salad</v>
      </c>
      <c r="C6424" s="6">
        <f>VLOOKUP(A6424,Cafe_sales!$A$1:$O$10001,10,FALSE)</f>
        <v>2</v>
      </c>
      <c r="D6424" s="10">
        <f>VLOOKUP(A6424,Cafe_sales!$A$1:$O$10001,11,FALSE)</f>
        <v>5</v>
      </c>
      <c r="E6424" s="6">
        <f>VLOOKUP(A6424,Cafe_sales!$A$1:$O$10001,12,FALSE)</f>
        <v>10</v>
      </c>
      <c r="F6424" t="str">
        <f>VLOOKUP(A6424,Cafe_sales!$A$1:$O$10001,13,FALSE)</f>
        <v>Credit Card</v>
      </c>
      <c r="G6424" t="str">
        <f>VLOOKUP(A6424,Cafe_sales!$A$1:$O$10001,14,FALSE)</f>
        <v>UNKNOWN</v>
      </c>
      <c r="H6424" s="8">
        <f>VLOOKUP(A6424,Cafe_sales!$A$1:$O$10001,15,FALSE)</f>
        <v>45045</v>
      </c>
    </row>
    <row r="6425" spans="1:8" hidden="1" x14ac:dyDescent="0.35">
      <c r="A6425" t="s">
        <v>6944</v>
      </c>
      <c r="B6425" t="str">
        <f>VLOOKUP(A6425,Cafe_sales!$A$1:$O$10001,9,FALSE)</f>
        <v>Juice</v>
      </c>
      <c r="C6425">
        <f>VLOOKUP(A6425,Cafe_sales!$A$1:$O$10001,10,FALSE)</f>
        <v>2</v>
      </c>
      <c r="D6425">
        <f>VLOOKUP(A6425,Cafe_sales!$A$1:$O$10001,11,FALSE)</f>
        <v>3</v>
      </c>
      <c r="E6425">
        <f>VLOOKUP(A6425,Cafe_sales!$A$1:$O$10001,12,FALSE)</f>
        <v>6</v>
      </c>
      <c r="F6425" t="str">
        <f>VLOOKUP(A6425,Cafe_sales!$A$1:$O$10001,13,FALSE)</f>
        <v>Credit Card</v>
      </c>
      <c r="G6425" t="str">
        <f>VLOOKUP(A6425,Cafe_sales!$A$1:$O$10001,14,FALSE)</f>
        <v>Takeaway</v>
      </c>
      <c r="H6425" s="1">
        <f>VLOOKUP(A6425,Cafe_sales!$A$1:$O$10001,15,FALSE)</f>
        <v>44959</v>
      </c>
    </row>
    <row r="6426" spans="1:8" hidden="1" x14ac:dyDescent="0.35">
      <c r="A6426" t="s">
        <v>2665</v>
      </c>
      <c r="B6426" t="str">
        <f>VLOOKUP(A6426,Cafe_sales!$A$1:$O$10001,9,FALSE)</f>
        <v>Juice</v>
      </c>
      <c r="C6426">
        <f>VLOOKUP(A6426,Cafe_sales!$A$1:$O$10001,10,FALSE)</f>
        <v>1</v>
      </c>
      <c r="D6426">
        <f>VLOOKUP(A6426,Cafe_sales!$A$1:$O$10001,11,FALSE)</f>
        <v>3</v>
      </c>
      <c r="E6426">
        <f>VLOOKUP(A6426,Cafe_sales!$A$1:$O$10001,12,FALSE)</f>
        <v>3</v>
      </c>
      <c r="F6426" t="str">
        <f>VLOOKUP(A6426,Cafe_sales!$A$1:$O$10001,13,FALSE)</f>
        <v>Default mode</v>
      </c>
      <c r="G6426" t="str">
        <f>VLOOKUP(A6426,Cafe_sales!$A$1:$O$10001,14,FALSE)</f>
        <v>Takeaway</v>
      </c>
      <c r="H6426" s="1">
        <f>VLOOKUP(A6426,Cafe_sales!$A$1:$O$10001,15,FALSE)</f>
        <v>45035</v>
      </c>
    </row>
    <row r="6427" spans="1:8" x14ac:dyDescent="0.35">
      <c r="A6427" t="s">
        <v>9446</v>
      </c>
      <c r="B6427" t="str">
        <f>VLOOKUP(A6427,Cafe_sales!$A$1:$O$10001,9,FALSE)</f>
        <v>Salad</v>
      </c>
      <c r="C6427" s="6">
        <f>VLOOKUP(A6427,Cafe_sales!$A$1:$O$10001,10,FALSE)</f>
        <v>2</v>
      </c>
      <c r="D6427" s="10">
        <f>VLOOKUP(A6427,Cafe_sales!$A$1:$O$10001,11,FALSE)</f>
        <v>5</v>
      </c>
      <c r="E6427" s="6">
        <f>VLOOKUP(A6427,Cafe_sales!$A$1:$O$10001,12,FALSE)</f>
        <v>10</v>
      </c>
      <c r="F6427" t="str">
        <f>VLOOKUP(A6427,Cafe_sales!$A$1:$O$10001,13,FALSE)</f>
        <v>Credit Card</v>
      </c>
      <c r="G6427" t="str">
        <f>VLOOKUP(A6427,Cafe_sales!$A$1:$O$10001,14,FALSE)</f>
        <v>In-store</v>
      </c>
      <c r="H6427" s="8">
        <f>VLOOKUP(A6427,Cafe_sales!$A$1:$O$10001,15,FALSE)</f>
        <v>45030</v>
      </c>
    </row>
    <row r="6428" spans="1:8" x14ac:dyDescent="0.35">
      <c r="A6428" t="s">
        <v>5940</v>
      </c>
      <c r="B6428" t="str">
        <f>VLOOKUP(A6428,Cafe_sales!$A$1:$O$10001,9,FALSE)</f>
        <v>Coffee</v>
      </c>
      <c r="C6428" s="6">
        <f>VLOOKUP(A6428,Cafe_sales!$A$1:$O$10001,10,FALSE)</f>
        <v>4</v>
      </c>
      <c r="D6428" s="10">
        <f>VLOOKUP(A6428,Cafe_sales!$A$1:$O$10001,11,FALSE)</f>
        <v>2</v>
      </c>
      <c r="E6428" s="6">
        <f>VLOOKUP(A6428,Cafe_sales!$A$1:$O$10001,12,FALSE)</f>
        <v>8</v>
      </c>
      <c r="F6428" t="str">
        <f>VLOOKUP(A6428,Cafe_sales!$A$1:$O$10001,13,FALSE)</f>
        <v>Default mode</v>
      </c>
      <c r="G6428" t="str">
        <f>VLOOKUP(A6428,Cafe_sales!$A$1:$O$10001,14,FALSE)</f>
        <v>UNKNOWN</v>
      </c>
      <c r="H6428" s="8">
        <f>VLOOKUP(A6428,Cafe_sales!$A$1:$O$10001,15,FALSE)</f>
        <v>45127</v>
      </c>
    </row>
    <row r="6429" spans="1:8" x14ac:dyDescent="0.35">
      <c r="A6429" t="s">
        <v>1519</v>
      </c>
      <c r="B6429" t="str">
        <f>VLOOKUP(A6429,Cafe_sales!$A$1:$O$10001,9,FALSE)</f>
        <v>Juice</v>
      </c>
      <c r="C6429" s="6">
        <f>VLOOKUP(A6429,Cafe_sales!$A$1:$O$10001,10,FALSE)</f>
        <v>2</v>
      </c>
      <c r="D6429" s="10">
        <f>VLOOKUP(A6429,Cafe_sales!$A$1:$O$10001,11,FALSE)</f>
        <v>3</v>
      </c>
      <c r="E6429" s="6">
        <f>VLOOKUP(A6429,Cafe_sales!$A$1:$O$10001,12,FALSE)</f>
        <v>6</v>
      </c>
      <c r="F6429" t="str">
        <f>VLOOKUP(A6429,Cafe_sales!$A$1:$O$10001,13,FALSE)</f>
        <v>Digital Wallet</v>
      </c>
      <c r="G6429" t="str">
        <f>VLOOKUP(A6429,Cafe_sales!$A$1:$O$10001,14,FALSE)</f>
        <v>UNKNOWN</v>
      </c>
      <c r="H6429" s="8">
        <f>VLOOKUP(A6429,Cafe_sales!$A$1:$O$10001,15,FALSE)</f>
        <v>45232</v>
      </c>
    </row>
    <row r="6430" spans="1:8" x14ac:dyDescent="0.35">
      <c r="A6430" t="s">
        <v>9577</v>
      </c>
      <c r="B6430" t="str">
        <f>VLOOKUP(A6430,Cafe_sales!$A$1:$O$10001,9,FALSE)</f>
        <v>Sandwich</v>
      </c>
      <c r="C6430" s="6">
        <f>VLOOKUP(A6430,Cafe_sales!$A$1:$O$10001,10,FALSE)</f>
        <v>3</v>
      </c>
      <c r="D6430" s="10">
        <f>VLOOKUP(A6430,Cafe_sales!$A$1:$O$10001,11,FALSE)</f>
        <v>4</v>
      </c>
      <c r="E6430" s="6">
        <f>VLOOKUP(A6430,Cafe_sales!$A$1:$O$10001,12,FALSE)</f>
        <v>20</v>
      </c>
      <c r="F6430" t="str">
        <f>VLOOKUP(A6430,Cafe_sales!$A$1:$O$10001,13,FALSE)</f>
        <v>Cash</v>
      </c>
      <c r="G6430" t="str">
        <f>VLOOKUP(A6430,Cafe_sales!$A$1:$O$10001,14,FALSE)</f>
        <v>UNKNOWN</v>
      </c>
      <c r="H6430" s="8">
        <f>VLOOKUP(A6430,Cafe_sales!$A$1:$O$10001,15,FALSE)</f>
        <v>45206</v>
      </c>
    </row>
    <row r="6431" spans="1:8" hidden="1" x14ac:dyDescent="0.35">
      <c r="A6431" t="s">
        <v>5689</v>
      </c>
      <c r="B6431" t="str">
        <f>VLOOKUP(A6431,Cafe_sales!$A$1:$O$10001,9,FALSE)</f>
        <v>Cake</v>
      </c>
      <c r="C6431">
        <f>VLOOKUP(A6431,Cafe_sales!$A$1:$O$10001,10,FALSE)</f>
        <v>5</v>
      </c>
      <c r="D6431">
        <f>VLOOKUP(A6431,Cafe_sales!$A$1:$O$10001,11,FALSE)</f>
        <v>3</v>
      </c>
      <c r="E6431">
        <f>VLOOKUP(A6431,Cafe_sales!$A$1:$O$10001,12,FALSE)</f>
        <v>15</v>
      </c>
      <c r="F6431" t="str">
        <f>VLOOKUP(A6431,Cafe_sales!$A$1:$O$10001,13,FALSE)</f>
        <v>Default mode</v>
      </c>
      <c r="G6431" t="str">
        <f>VLOOKUP(A6431,Cafe_sales!$A$1:$O$10001,14,FALSE)</f>
        <v>Takeaway</v>
      </c>
      <c r="H6431" s="1">
        <f>VLOOKUP(A6431,Cafe_sales!$A$1:$O$10001,15,FALSE)</f>
        <v>45037</v>
      </c>
    </row>
    <row r="6432" spans="1:8" x14ac:dyDescent="0.35">
      <c r="A6432" t="s">
        <v>8808</v>
      </c>
      <c r="B6432" t="str">
        <f>VLOOKUP(A6432,Cafe_sales!$A$1:$O$10001,9,FALSE)</f>
        <v>Salad</v>
      </c>
      <c r="C6432" s="6">
        <f>VLOOKUP(A6432,Cafe_sales!$A$1:$O$10001,10,FALSE)</f>
        <v>3</v>
      </c>
      <c r="D6432" s="10">
        <f>VLOOKUP(A6432,Cafe_sales!$A$1:$O$10001,11,FALSE)</f>
        <v>5</v>
      </c>
      <c r="E6432" s="6">
        <f>VLOOKUP(A6432,Cafe_sales!$A$1:$O$10001,12,FALSE)</f>
        <v>15</v>
      </c>
      <c r="F6432" t="str">
        <f>VLOOKUP(A6432,Cafe_sales!$A$1:$O$10001,13,FALSE)</f>
        <v>Cash</v>
      </c>
      <c r="G6432" t="str">
        <f>VLOOKUP(A6432,Cafe_sales!$A$1:$O$10001,14,FALSE)</f>
        <v>UNKNOWN</v>
      </c>
      <c r="H6432" s="8">
        <f>VLOOKUP(A6432,Cafe_sales!$A$1:$O$10001,15,FALSE)</f>
        <v>45181</v>
      </c>
    </row>
    <row r="6433" spans="1:8" x14ac:dyDescent="0.35">
      <c r="A6433" t="s">
        <v>3796</v>
      </c>
      <c r="B6433" t="str">
        <f>VLOOKUP(A6433,Cafe_sales!$A$1:$O$10001,9,FALSE)</f>
        <v>Salad</v>
      </c>
      <c r="C6433" s="6">
        <f>VLOOKUP(A6433,Cafe_sales!$A$1:$O$10001,10,FALSE)</f>
        <v>3.0301042717793476</v>
      </c>
      <c r="D6433" s="10">
        <f>VLOOKUP(A6433,Cafe_sales!$A$1:$O$10001,11,FALSE)</f>
        <v>5</v>
      </c>
      <c r="E6433" s="6">
        <f>VLOOKUP(A6433,Cafe_sales!$A$1:$O$10001,12,FALSE)</f>
        <v>20</v>
      </c>
      <c r="F6433" t="str">
        <f>VLOOKUP(A6433,Cafe_sales!$A$1:$O$10001,13,FALSE)</f>
        <v>Credit Card</v>
      </c>
      <c r="G6433" t="str">
        <f>VLOOKUP(A6433,Cafe_sales!$A$1:$O$10001,14,FALSE)</f>
        <v>In-store</v>
      </c>
      <c r="H6433" s="8">
        <f>VLOOKUP(A6433,Cafe_sales!$A$1:$O$10001,15,FALSE)</f>
        <v>44989</v>
      </c>
    </row>
    <row r="6434" spans="1:8" hidden="1" x14ac:dyDescent="0.35">
      <c r="A6434" t="s">
        <v>6633</v>
      </c>
      <c r="B6434" t="str">
        <f>VLOOKUP(A6434,Cafe_sales!$A$1:$O$10001,9,FALSE)</f>
        <v>Tea</v>
      </c>
      <c r="C6434">
        <f>VLOOKUP(A6434,Cafe_sales!$A$1:$O$10001,10,FALSE)</f>
        <v>1</v>
      </c>
      <c r="D6434">
        <f>VLOOKUP(A6434,Cafe_sales!$A$1:$O$10001,11,FALSE)</f>
        <v>1.5</v>
      </c>
      <c r="E6434">
        <f>VLOOKUP(A6434,Cafe_sales!$A$1:$O$10001,12,FALSE)</f>
        <v>1.5</v>
      </c>
      <c r="F6434" t="str">
        <f>VLOOKUP(A6434,Cafe_sales!$A$1:$O$10001,13,FALSE)</f>
        <v>Cash</v>
      </c>
      <c r="G6434" t="str">
        <f>VLOOKUP(A6434,Cafe_sales!$A$1:$O$10001,14,FALSE)</f>
        <v>Cafe</v>
      </c>
      <c r="H6434" s="1">
        <f>VLOOKUP(A6434,Cafe_sales!$A$1:$O$10001,15,FALSE)</f>
        <v>45113</v>
      </c>
    </row>
    <row r="6435" spans="1:8" x14ac:dyDescent="0.35">
      <c r="A6435" t="s">
        <v>8758</v>
      </c>
      <c r="B6435" t="str">
        <f>VLOOKUP(A6435,Cafe_sales!$A$1:$O$10001,9,FALSE)</f>
        <v>Coffee</v>
      </c>
      <c r="C6435" s="6">
        <f>VLOOKUP(A6435,Cafe_sales!$A$1:$O$10001,10,FALSE)</f>
        <v>1</v>
      </c>
      <c r="D6435" s="10">
        <f>VLOOKUP(A6435,Cafe_sales!$A$1:$O$10001,11,FALSE)</f>
        <v>2</v>
      </c>
      <c r="E6435" s="6">
        <f>VLOOKUP(A6435,Cafe_sales!$A$1:$O$10001,12,FALSE)</f>
        <v>2</v>
      </c>
      <c r="F6435" t="str">
        <f>VLOOKUP(A6435,Cafe_sales!$A$1:$O$10001,13,FALSE)</f>
        <v>Digital Wallet</v>
      </c>
      <c r="G6435" t="str">
        <f>VLOOKUP(A6435,Cafe_sales!$A$1:$O$10001,14,FALSE)</f>
        <v>In-store</v>
      </c>
      <c r="H6435" s="8">
        <f>VLOOKUP(A6435,Cafe_sales!$A$1:$O$10001,15,FALSE)</f>
        <v>45245</v>
      </c>
    </row>
    <row r="6436" spans="1:8" hidden="1" x14ac:dyDescent="0.35">
      <c r="A6436" t="s">
        <v>9861</v>
      </c>
      <c r="B6436" t="str">
        <f>VLOOKUP(A6436,Cafe_sales!$A$1:$O$10001,9,FALSE)</f>
        <v>Sandwich</v>
      </c>
      <c r="C6436">
        <f>VLOOKUP(A6436,Cafe_sales!$A$1:$O$10001,10,FALSE)</f>
        <v>1</v>
      </c>
      <c r="D6436">
        <f>VLOOKUP(A6436,Cafe_sales!$A$1:$O$10001,11,FALSE)</f>
        <v>4</v>
      </c>
      <c r="E6436">
        <f>VLOOKUP(A6436,Cafe_sales!$A$1:$O$10001,12,FALSE)</f>
        <v>4</v>
      </c>
      <c r="F6436" t="str">
        <f>VLOOKUP(A6436,Cafe_sales!$A$1:$O$10001,13,FALSE)</f>
        <v>Cash</v>
      </c>
      <c r="G6436" t="str">
        <f>VLOOKUP(A6436,Cafe_sales!$A$1:$O$10001,14,FALSE)</f>
        <v>Takeaway</v>
      </c>
      <c r="H6436" s="1">
        <f>VLOOKUP(A6436,Cafe_sales!$A$1:$O$10001,15,FALSE)</f>
        <v>44927</v>
      </c>
    </row>
    <row r="6437" spans="1:8" hidden="1" x14ac:dyDescent="0.35">
      <c r="A6437" t="s">
        <v>614</v>
      </c>
      <c r="B6437" t="str">
        <f>VLOOKUP(A6437,Cafe_sales!$A$1:$O$10001,9,FALSE)</f>
        <v>Tea</v>
      </c>
      <c r="C6437">
        <f>VLOOKUP(A6437,Cafe_sales!$A$1:$O$10001,10,FALSE)</f>
        <v>4</v>
      </c>
      <c r="D6437">
        <f>VLOOKUP(A6437,Cafe_sales!$A$1:$O$10001,11,FALSE)</f>
        <v>1.5</v>
      </c>
      <c r="E6437">
        <f>VLOOKUP(A6437,Cafe_sales!$A$1:$O$10001,12,FALSE)</f>
        <v>6</v>
      </c>
      <c r="F6437" t="str">
        <f>VLOOKUP(A6437,Cafe_sales!$A$1:$O$10001,13,FALSE)</f>
        <v>Default mode</v>
      </c>
      <c r="G6437" t="str">
        <f>VLOOKUP(A6437,Cafe_sales!$A$1:$O$10001,14,FALSE)</f>
        <v>Takeaway</v>
      </c>
      <c r="H6437" s="1">
        <f>VLOOKUP(A6437,Cafe_sales!$A$1:$O$10001,15,FALSE)</f>
        <v>44927</v>
      </c>
    </row>
    <row r="6438" spans="1:8" x14ac:dyDescent="0.35">
      <c r="A6438" t="s">
        <v>6493</v>
      </c>
      <c r="B6438" t="str">
        <f>VLOOKUP(A6438,Cafe_sales!$A$1:$O$10001,9,FALSE)</f>
        <v>Tea</v>
      </c>
      <c r="C6438" s="6">
        <f>VLOOKUP(A6438,Cafe_sales!$A$1:$O$10001,10,FALSE)</f>
        <v>4</v>
      </c>
      <c r="D6438" s="10">
        <f>VLOOKUP(A6438,Cafe_sales!$A$1:$O$10001,11,FALSE)</f>
        <v>1.5</v>
      </c>
      <c r="E6438" s="6">
        <f>VLOOKUP(A6438,Cafe_sales!$A$1:$O$10001,12,FALSE)</f>
        <v>6</v>
      </c>
      <c r="F6438" t="str">
        <f>VLOOKUP(A6438,Cafe_sales!$A$1:$O$10001,13,FALSE)</f>
        <v>Default mode</v>
      </c>
      <c r="G6438" t="str">
        <f>VLOOKUP(A6438,Cafe_sales!$A$1:$O$10001,14,FALSE)</f>
        <v>UNKNOWN</v>
      </c>
      <c r="H6438" s="8">
        <f>VLOOKUP(A6438,Cafe_sales!$A$1:$O$10001,15,FALSE)</f>
        <v>44985</v>
      </c>
    </row>
    <row r="6439" spans="1:8" x14ac:dyDescent="0.35">
      <c r="A6439" t="s">
        <v>1695</v>
      </c>
      <c r="B6439" t="str">
        <f>VLOOKUP(A6439,Cafe_sales!$A$1:$O$10001,9,FALSE)</f>
        <v>Coffee</v>
      </c>
      <c r="C6439" s="6">
        <f>VLOOKUP(A6439,Cafe_sales!$A$1:$O$10001,10,FALSE)</f>
        <v>2</v>
      </c>
      <c r="D6439" s="10">
        <f>VLOOKUP(A6439,Cafe_sales!$A$1:$O$10001,11,FALSE)</f>
        <v>2</v>
      </c>
      <c r="E6439" s="6">
        <f>VLOOKUP(A6439,Cafe_sales!$A$1:$O$10001,12,FALSE)</f>
        <v>4</v>
      </c>
      <c r="F6439" t="str">
        <f>VLOOKUP(A6439,Cafe_sales!$A$1:$O$10001,13,FALSE)</f>
        <v>Credit Card</v>
      </c>
      <c r="G6439" t="str">
        <f>VLOOKUP(A6439,Cafe_sales!$A$1:$O$10001,14,FALSE)</f>
        <v>UNKNOWN</v>
      </c>
      <c r="H6439" s="8">
        <f>VLOOKUP(A6439,Cafe_sales!$A$1:$O$10001,15,FALSE)</f>
        <v>45201</v>
      </c>
    </row>
    <row r="6440" spans="1:8" x14ac:dyDescent="0.35">
      <c r="A6440" t="s">
        <v>4172</v>
      </c>
      <c r="B6440" t="str">
        <f>VLOOKUP(A6440,Cafe_sales!$A$1:$O$10001,9,FALSE)</f>
        <v>Cake</v>
      </c>
      <c r="C6440" s="6">
        <f>VLOOKUP(A6440,Cafe_sales!$A$1:$O$10001,10,FALSE)</f>
        <v>4</v>
      </c>
      <c r="D6440" s="10">
        <f>VLOOKUP(A6440,Cafe_sales!$A$1:$O$10001,11,FALSE)</f>
        <v>3</v>
      </c>
      <c r="E6440" s="6">
        <f>VLOOKUP(A6440,Cafe_sales!$A$1:$O$10001,12,FALSE)</f>
        <v>12</v>
      </c>
      <c r="F6440" t="str">
        <f>VLOOKUP(A6440,Cafe_sales!$A$1:$O$10001,13,FALSE)</f>
        <v>Cash</v>
      </c>
      <c r="G6440" t="str">
        <f>VLOOKUP(A6440,Cafe_sales!$A$1:$O$10001,14,FALSE)</f>
        <v>In-store</v>
      </c>
      <c r="H6440" s="8">
        <f>VLOOKUP(A6440,Cafe_sales!$A$1:$O$10001,15,FALSE)</f>
        <v>45093</v>
      </c>
    </row>
    <row r="6441" spans="1:8" hidden="1" x14ac:dyDescent="0.35">
      <c r="A6441" t="s">
        <v>1977</v>
      </c>
      <c r="B6441" t="str">
        <f>VLOOKUP(A6441,Cafe_sales!$A$1:$O$10001,9,FALSE)</f>
        <v>Cookie</v>
      </c>
      <c r="C6441">
        <f>VLOOKUP(A6441,Cafe_sales!$A$1:$O$10001,10,FALSE)</f>
        <v>5</v>
      </c>
      <c r="D6441">
        <f>VLOOKUP(A6441,Cafe_sales!$A$1:$O$10001,11,FALSE)</f>
        <v>1</v>
      </c>
      <c r="E6441">
        <f>VLOOKUP(A6441,Cafe_sales!$A$1:$O$10001,12,FALSE)</f>
        <v>5</v>
      </c>
      <c r="F6441" t="str">
        <f>VLOOKUP(A6441,Cafe_sales!$A$1:$O$10001,13,FALSE)</f>
        <v>Digital Wallet</v>
      </c>
      <c r="G6441" t="str">
        <f>VLOOKUP(A6441,Cafe_sales!$A$1:$O$10001,14,FALSE)</f>
        <v>Takeaway</v>
      </c>
      <c r="H6441" s="1">
        <f>VLOOKUP(A6441,Cafe_sales!$A$1:$O$10001,15,FALSE)</f>
        <v>45078</v>
      </c>
    </row>
    <row r="6442" spans="1:8" hidden="1" x14ac:dyDescent="0.35">
      <c r="A6442" t="s">
        <v>4985</v>
      </c>
      <c r="B6442" t="str">
        <f>VLOOKUP(A6442,Cafe_sales!$A$1:$O$10001,9,FALSE)</f>
        <v>Coffee</v>
      </c>
      <c r="C6442">
        <f>VLOOKUP(A6442,Cafe_sales!$A$1:$O$10001,10,FALSE)</f>
        <v>1</v>
      </c>
      <c r="D6442">
        <f>VLOOKUP(A6442,Cafe_sales!$A$1:$O$10001,11,FALSE)</f>
        <v>2</v>
      </c>
      <c r="E6442">
        <f>VLOOKUP(A6442,Cafe_sales!$A$1:$O$10001,12,FALSE)</f>
        <v>2</v>
      </c>
      <c r="F6442" t="str">
        <f>VLOOKUP(A6442,Cafe_sales!$A$1:$O$10001,13,FALSE)</f>
        <v>Cash</v>
      </c>
      <c r="G6442" t="str">
        <f>VLOOKUP(A6442,Cafe_sales!$A$1:$O$10001,14,FALSE)</f>
        <v>Takeaway</v>
      </c>
      <c r="H6442" s="1">
        <f>VLOOKUP(A6442,Cafe_sales!$A$1:$O$10001,15,FALSE)</f>
        <v>45245</v>
      </c>
    </row>
    <row r="6443" spans="1:8" x14ac:dyDescent="0.35">
      <c r="A6443" t="s">
        <v>1579</v>
      </c>
      <c r="B6443" t="str">
        <f>VLOOKUP(A6443,Cafe_sales!$A$1:$O$10001,9,FALSE)</f>
        <v>Smoothie</v>
      </c>
      <c r="C6443" s="6">
        <f>VLOOKUP(A6443,Cafe_sales!$A$1:$O$10001,10,FALSE)</f>
        <v>3</v>
      </c>
      <c r="D6443" s="10">
        <f>VLOOKUP(A6443,Cafe_sales!$A$1:$O$10001,11,FALSE)</f>
        <v>4</v>
      </c>
      <c r="E6443" s="6">
        <f>VLOOKUP(A6443,Cafe_sales!$A$1:$O$10001,12,FALSE)</f>
        <v>12</v>
      </c>
      <c r="F6443" t="str">
        <f>VLOOKUP(A6443,Cafe_sales!$A$1:$O$10001,13,FALSE)</f>
        <v>Digital Wallet</v>
      </c>
      <c r="G6443" t="str">
        <f>VLOOKUP(A6443,Cafe_sales!$A$1:$O$10001,14,FALSE)</f>
        <v>In-store</v>
      </c>
      <c r="H6443" s="8">
        <f>VLOOKUP(A6443,Cafe_sales!$A$1:$O$10001,15,FALSE)</f>
        <v>45250</v>
      </c>
    </row>
    <row r="6444" spans="1:8" x14ac:dyDescent="0.35">
      <c r="A6444" t="s">
        <v>4499</v>
      </c>
      <c r="B6444" t="str">
        <f>VLOOKUP(A6444,Cafe_sales!$A$1:$O$10001,9,FALSE)</f>
        <v>Salad</v>
      </c>
      <c r="C6444" s="6">
        <f>VLOOKUP(A6444,Cafe_sales!$A$1:$O$10001,10,FALSE)</f>
        <v>2</v>
      </c>
      <c r="D6444" s="10">
        <f>VLOOKUP(A6444,Cafe_sales!$A$1:$O$10001,11,FALSE)</f>
        <v>5</v>
      </c>
      <c r="E6444" s="6">
        <f>VLOOKUP(A6444,Cafe_sales!$A$1:$O$10001,12,FALSE)</f>
        <v>10</v>
      </c>
      <c r="F6444" t="str">
        <f>VLOOKUP(A6444,Cafe_sales!$A$1:$O$10001,13,FALSE)</f>
        <v>Cash</v>
      </c>
      <c r="G6444" t="str">
        <f>VLOOKUP(A6444,Cafe_sales!$A$1:$O$10001,14,FALSE)</f>
        <v>UNKNOWN</v>
      </c>
      <c r="H6444" s="8">
        <f>VLOOKUP(A6444,Cafe_sales!$A$1:$O$10001,15,FALSE)</f>
        <v>45130</v>
      </c>
    </row>
    <row r="6445" spans="1:8" x14ac:dyDescent="0.35">
      <c r="A6445" t="s">
        <v>6791</v>
      </c>
      <c r="B6445" t="str">
        <f>VLOOKUP(A6445,Cafe_sales!$A$1:$O$10001,9,FALSE)</f>
        <v>UNKNOWN</v>
      </c>
      <c r="C6445" s="6">
        <f>VLOOKUP(A6445,Cafe_sales!$A$1:$O$10001,10,FALSE)</f>
        <v>2</v>
      </c>
      <c r="D6445" s="10">
        <f>VLOOKUP(A6445,Cafe_sales!$A$1:$O$10001,11,FALSE)</f>
        <v>4</v>
      </c>
      <c r="E6445" s="6">
        <f>VLOOKUP(A6445,Cafe_sales!$A$1:$O$10001,12,FALSE)</f>
        <v>8</v>
      </c>
      <c r="F6445" t="str">
        <f>VLOOKUP(A6445,Cafe_sales!$A$1:$O$10001,13,FALSE)</f>
        <v>Credit Card</v>
      </c>
      <c r="G6445" t="str">
        <f>VLOOKUP(A6445,Cafe_sales!$A$1:$O$10001,14,FALSE)</f>
        <v>In-store</v>
      </c>
      <c r="H6445" s="8">
        <f>VLOOKUP(A6445,Cafe_sales!$A$1:$O$10001,15,FALSE)</f>
        <v>45078</v>
      </c>
    </row>
    <row r="6446" spans="1:8" hidden="1" x14ac:dyDescent="0.35">
      <c r="A6446" t="s">
        <v>7083</v>
      </c>
      <c r="B6446" t="str">
        <f>VLOOKUP(A6446,Cafe_sales!$A$1:$O$10001,9,FALSE)</f>
        <v>Salad</v>
      </c>
      <c r="C6446">
        <f>VLOOKUP(A6446,Cafe_sales!$A$1:$O$10001,10,FALSE)</f>
        <v>1</v>
      </c>
      <c r="D6446">
        <f>VLOOKUP(A6446,Cafe_sales!$A$1:$O$10001,11,FALSE)</f>
        <v>5</v>
      </c>
      <c r="E6446">
        <f>VLOOKUP(A6446,Cafe_sales!$A$1:$O$10001,12,FALSE)</f>
        <v>5</v>
      </c>
      <c r="F6446" t="str">
        <f>VLOOKUP(A6446,Cafe_sales!$A$1:$O$10001,13,FALSE)</f>
        <v>Credit Card</v>
      </c>
      <c r="G6446" t="str">
        <f>VLOOKUP(A6446,Cafe_sales!$A$1:$O$10001,14,FALSE)</f>
        <v>Takeaway</v>
      </c>
      <c r="H6446" s="1">
        <f>VLOOKUP(A6446,Cafe_sales!$A$1:$O$10001,15,FALSE)</f>
        <v>45131</v>
      </c>
    </row>
    <row r="6447" spans="1:8" x14ac:dyDescent="0.35">
      <c r="A6447" t="s">
        <v>2904</v>
      </c>
      <c r="B6447" t="str">
        <f>VLOOKUP(A6447,Cafe_sales!$A$1:$O$10001,9,FALSE)</f>
        <v>Sandwich</v>
      </c>
      <c r="C6447" s="6">
        <f>VLOOKUP(A6447,Cafe_sales!$A$1:$O$10001,10,FALSE)</f>
        <v>5</v>
      </c>
      <c r="D6447" s="10">
        <f>VLOOKUP(A6447,Cafe_sales!$A$1:$O$10001,11,FALSE)</f>
        <v>4</v>
      </c>
      <c r="E6447" s="6">
        <f>VLOOKUP(A6447,Cafe_sales!$A$1:$O$10001,12,FALSE)</f>
        <v>20</v>
      </c>
      <c r="F6447" t="str">
        <f>VLOOKUP(A6447,Cafe_sales!$A$1:$O$10001,13,FALSE)</f>
        <v>Default mode</v>
      </c>
      <c r="G6447" t="str">
        <f>VLOOKUP(A6447,Cafe_sales!$A$1:$O$10001,14,FALSE)</f>
        <v>In-store</v>
      </c>
      <c r="H6447" s="8">
        <f>VLOOKUP(A6447,Cafe_sales!$A$1:$O$10001,15,FALSE)</f>
        <v>45054</v>
      </c>
    </row>
    <row r="6448" spans="1:8" x14ac:dyDescent="0.35">
      <c r="A6448" t="s">
        <v>224</v>
      </c>
      <c r="B6448" t="str">
        <f>VLOOKUP(A6448,Cafe_sales!$A$1:$O$10001,9,FALSE)</f>
        <v>Cake</v>
      </c>
      <c r="C6448" s="6">
        <f>VLOOKUP(A6448,Cafe_sales!$A$1:$O$10001,10,FALSE)</f>
        <v>2</v>
      </c>
      <c r="D6448" s="10">
        <f>VLOOKUP(A6448,Cafe_sales!$A$1:$O$10001,11,FALSE)</f>
        <v>3</v>
      </c>
      <c r="E6448" s="6">
        <f>VLOOKUP(A6448,Cafe_sales!$A$1:$O$10001,12,FALSE)</f>
        <v>6</v>
      </c>
      <c r="F6448" t="str">
        <f>VLOOKUP(A6448,Cafe_sales!$A$1:$O$10001,13,FALSE)</f>
        <v>Credit Card</v>
      </c>
      <c r="G6448" t="str">
        <f>VLOOKUP(A6448,Cafe_sales!$A$1:$O$10001,14,FALSE)</f>
        <v>UNKNOWN</v>
      </c>
      <c r="H6448" s="8">
        <f>VLOOKUP(A6448,Cafe_sales!$A$1:$O$10001,15,FALSE)</f>
        <v>45153</v>
      </c>
    </row>
    <row r="6449" spans="1:8" x14ac:dyDescent="0.35">
      <c r="A6449" t="s">
        <v>3055</v>
      </c>
      <c r="B6449" t="str">
        <f>VLOOKUP(A6449,Cafe_sales!$A$1:$O$10001,9,FALSE)</f>
        <v>Sandwich</v>
      </c>
      <c r="C6449" s="6">
        <f>VLOOKUP(A6449,Cafe_sales!$A$1:$O$10001,10,FALSE)</f>
        <v>3</v>
      </c>
      <c r="D6449" s="10">
        <f>VLOOKUP(A6449,Cafe_sales!$A$1:$O$10001,11,FALSE)</f>
        <v>0</v>
      </c>
      <c r="E6449" s="6">
        <f>VLOOKUP(A6449,Cafe_sales!$A$1:$O$10001,12,FALSE)</f>
        <v>12</v>
      </c>
      <c r="F6449" t="str">
        <f>VLOOKUP(A6449,Cafe_sales!$A$1:$O$10001,13,FALSE)</f>
        <v>Default mode</v>
      </c>
      <c r="G6449" t="str">
        <f>VLOOKUP(A6449,Cafe_sales!$A$1:$O$10001,14,FALSE)</f>
        <v>UNKNOWN</v>
      </c>
      <c r="H6449" s="8">
        <f>VLOOKUP(A6449,Cafe_sales!$A$1:$O$10001,15,FALSE)</f>
        <v>44938</v>
      </c>
    </row>
    <row r="6450" spans="1:8" x14ac:dyDescent="0.35">
      <c r="A6450" t="s">
        <v>8328</v>
      </c>
      <c r="B6450" t="str">
        <f>VLOOKUP(A6450,Cafe_sales!$A$1:$O$10001,9,FALSE)</f>
        <v>Smoothie</v>
      </c>
      <c r="C6450" s="6">
        <f>VLOOKUP(A6450,Cafe_sales!$A$1:$O$10001,10,FALSE)</f>
        <v>4</v>
      </c>
      <c r="D6450" s="10">
        <f>VLOOKUP(A6450,Cafe_sales!$A$1:$O$10001,11,FALSE)</f>
        <v>4</v>
      </c>
      <c r="E6450" s="6">
        <f>VLOOKUP(A6450,Cafe_sales!$A$1:$O$10001,12,FALSE)</f>
        <v>16</v>
      </c>
      <c r="F6450" t="str">
        <f>VLOOKUP(A6450,Cafe_sales!$A$1:$O$10001,13,FALSE)</f>
        <v>Default mode</v>
      </c>
      <c r="G6450" t="str">
        <f>VLOOKUP(A6450,Cafe_sales!$A$1:$O$10001,14,FALSE)</f>
        <v>UNKNOWN</v>
      </c>
      <c r="H6450" s="8">
        <f>VLOOKUP(A6450,Cafe_sales!$A$1:$O$10001,15,FALSE)</f>
        <v>45059</v>
      </c>
    </row>
    <row r="6451" spans="1:8" hidden="1" x14ac:dyDescent="0.35">
      <c r="A6451" t="s">
        <v>5649</v>
      </c>
      <c r="B6451" t="str">
        <f>VLOOKUP(A6451,Cafe_sales!$A$1:$O$10001,9,FALSE)</f>
        <v>Tea</v>
      </c>
      <c r="C6451">
        <f>VLOOKUP(A6451,Cafe_sales!$A$1:$O$10001,10,FALSE)</f>
        <v>4</v>
      </c>
      <c r="D6451">
        <f>VLOOKUP(A6451,Cafe_sales!$A$1:$O$10001,11,FALSE)</f>
        <v>1.5</v>
      </c>
      <c r="E6451">
        <f>VLOOKUP(A6451,Cafe_sales!$A$1:$O$10001,12,FALSE)</f>
        <v>6</v>
      </c>
      <c r="F6451" t="str">
        <f>VLOOKUP(A6451,Cafe_sales!$A$1:$O$10001,13,FALSE)</f>
        <v>Default mode</v>
      </c>
      <c r="G6451" t="str">
        <f>VLOOKUP(A6451,Cafe_sales!$A$1:$O$10001,14,FALSE)</f>
        <v>Takeaway</v>
      </c>
      <c r="H6451" s="1">
        <f>VLOOKUP(A6451,Cafe_sales!$A$1:$O$10001,15,FALSE)</f>
        <v>45166</v>
      </c>
    </row>
    <row r="6452" spans="1:8" x14ac:dyDescent="0.35">
      <c r="A6452" t="s">
        <v>5829</v>
      </c>
      <c r="B6452" t="str">
        <f>VLOOKUP(A6452,Cafe_sales!$A$1:$O$10001,9,FALSE)</f>
        <v>Tea</v>
      </c>
      <c r="C6452" s="6">
        <f>VLOOKUP(A6452,Cafe_sales!$A$1:$O$10001,10,FALSE)</f>
        <v>3</v>
      </c>
      <c r="D6452" s="10">
        <f>VLOOKUP(A6452,Cafe_sales!$A$1:$O$10001,11,FALSE)</f>
        <v>1.5</v>
      </c>
      <c r="E6452" s="6">
        <f>VLOOKUP(A6452,Cafe_sales!$A$1:$O$10001,12,FALSE)</f>
        <v>4.5</v>
      </c>
      <c r="F6452" t="str">
        <f>VLOOKUP(A6452,Cafe_sales!$A$1:$O$10001,13,FALSE)</f>
        <v>Default mode</v>
      </c>
      <c r="G6452" t="str">
        <f>VLOOKUP(A6452,Cafe_sales!$A$1:$O$10001,14,FALSE)</f>
        <v>In-store</v>
      </c>
      <c r="H6452" s="8">
        <f>VLOOKUP(A6452,Cafe_sales!$A$1:$O$10001,15,FALSE)</f>
        <v>44927</v>
      </c>
    </row>
    <row r="6453" spans="1:8" x14ac:dyDescent="0.35">
      <c r="A6453" t="s">
        <v>6830</v>
      </c>
      <c r="B6453" t="str">
        <f>VLOOKUP(A6453,Cafe_sales!$A$1:$O$10001,9,FALSE)</f>
        <v>Cake</v>
      </c>
      <c r="C6453" s="6">
        <f>VLOOKUP(A6453,Cafe_sales!$A$1:$O$10001,10,FALSE)</f>
        <v>3</v>
      </c>
      <c r="D6453" s="10">
        <f>VLOOKUP(A6453,Cafe_sales!$A$1:$O$10001,11,FALSE)</f>
        <v>3</v>
      </c>
      <c r="E6453" s="6">
        <f>VLOOKUP(A6453,Cafe_sales!$A$1:$O$10001,12,FALSE)</f>
        <v>9</v>
      </c>
      <c r="F6453" t="str">
        <f>VLOOKUP(A6453,Cafe_sales!$A$1:$O$10001,13,FALSE)</f>
        <v>Cash</v>
      </c>
      <c r="G6453" t="str">
        <f>VLOOKUP(A6453,Cafe_sales!$A$1:$O$10001,14,FALSE)</f>
        <v>UNKNOWN</v>
      </c>
      <c r="H6453" s="8">
        <f>VLOOKUP(A6453,Cafe_sales!$A$1:$O$10001,15,FALSE)</f>
        <v>44976</v>
      </c>
    </row>
    <row r="6454" spans="1:8" x14ac:dyDescent="0.35">
      <c r="A6454" t="s">
        <v>2486</v>
      </c>
      <c r="B6454" t="str">
        <f>VLOOKUP(A6454,Cafe_sales!$A$1:$O$10001,9,FALSE)</f>
        <v>Smoothie</v>
      </c>
      <c r="C6454" s="6">
        <f>VLOOKUP(A6454,Cafe_sales!$A$1:$O$10001,10,FALSE)</f>
        <v>2</v>
      </c>
      <c r="D6454" s="10">
        <f>VLOOKUP(A6454,Cafe_sales!$A$1:$O$10001,11,FALSE)</f>
        <v>4</v>
      </c>
      <c r="E6454" s="6">
        <f>VLOOKUP(A6454,Cafe_sales!$A$1:$O$10001,12,FALSE)</f>
        <v>8</v>
      </c>
      <c r="F6454" t="str">
        <f>VLOOKUP(A6454,Cafe_sales!$A$1:$O$10001,13,FALSE)</f>
        <v>Digital Wallet</v>
      </c>
      <c r="G6454" t="str">
        <f>VLOOKUP(A6454,Cafe_sales!$A$1:$O$10001,14,FALSE)</f>
        <v>UNKNOWN</v>
      </c>
      <c r="H6454" s="8">
        <f>VLOOKUP(A6454,Cafe_sales!$A$1:$O$10001,15,FALSE)</f>
        <v>45244</v>
      </c>
    </row>
    <row r="6455" spans="1:8" x14ac:dyDescent="0.35">
      <c r="A6455" t="s">
        <v>9037</v>
      </c>
      <c r="B6455" t="str">
        <f>VLOOKUP(A6455,Cafe_sales!$A$1:$O$10001,9,FALSE)</f>
        <v>UNKNOWN</v>
      </c>
      <c r="C6455" s="6">
        <f>VLOOKUP(A6455,Cafe_sales!$A$1:$O$10001,10,FALSE)</f>
        <v>5</v>
      </c>
      <c r="D6455" s="10">
        <f>VLOOKUP(A6455,Cafe_sales!$A$1:$O$10001,11,FALSE)</f>
        <v>4</v>
      </c>
      <c r="E6455" s="6">
        <f>VLOOKUP(A6455,Cafe_sales!$A$1:$O$10001,12,FALSE)</f>
        <v>20</v>
      </c>
      <c r="F6455" t="str">
        <f>VLOOKUP(A6455,Cafe_sales!$A$1:$O$10001,13,FALSE)</f>
        <v>Default mode</v>
      </c>
      <c r="G6455" t="str">
        <f>VLOOKUP(A6455,Cafe_sales!$A$1:$O$10001,14,FALSE)</f>
        <v>UNKNOWN</v>
      </c>
      <c r="H6455" s="8">
        <f>VLOOKUP(A6455,Cafe_sales!$A$1:$O$10001,15,FALSE)</f>
        <v>45100</v>
      </c>
    </row>
    <row r="6456" spans="1:8" x14ac:dyDescent="0.35">
      <c r="A6456" t="s">
        <v>2179</v>
      </c>
      <c r="B6456" t="str">
        <f>VLOOKUP(A6456,Cafe_sales!$A$1:$O$10001,9,FALSE)</f>
        <v>UNKNOWN</v>
      </c>
      <c r="C6456" s="6">
        <f>VLOOKUP(A6456,Cafe_sales!$A$1:$O$10001,10,FALSE)</f>
        <v>4</v>
      </c>
      <c r="D6456" s="10">
        <f>VLOOKUP(A6456,Cafe_sales!$A$1:$O$10001,11,FALSE)</f>
        <v>4</v>
      </c>
      <c r="E6456" s="6">
        <f>VLOOKUP(A6456,Cafe_sales!$A$1:$O$10001,12,FALSE)</f>
        <v>16</v>
      </c>
      <c r="F6456" t="str">
        <f>VLOOKUP(A6456,Cafe_sales!$A$1:$O$10001,13,FALSE)</f>
        <v>Credit Card</v>
      </c>
      <c r="G6456" t="str">
        <f>VLOOKUP(A6456,Cafe_sales!$A$1:$O$10001,14,FALSE)</f>
        <v>In-store</v>
      </c>
      <c r="H6456" s="8">
        <f>VLOOKUP(A6456,Cafe_sales!$A$1:$O$10001,15,FALSE)</f>
        <v>45021</v>
      </c>
    </row>
    <row r="6457" spans="1:8" x14ac:dyDescent="0.35">
      <c r="A6457" t="s">
        <v>6364</v>
      </c>
      <c r="B6457" t="str">
        <f>VLOOKUP(A6457,Cafe_sales!$A$1:$O$10001,9,FALSE)</f>
        <v>Coffee</v>
      </c>
      <c r="C6457" s="6">
        <f>VLOOKUP(A6457,Cafe_sales!$A$1:$O$10001,10,FALSE)</f>
        <v>2</v>
      </c>
      <c r="D6457" s="10">
        <f>VLOOKUP(A6457,Cafe_sales!$A$1:$O$10001,11,FALSE)</f>
        <v>2</v>
      </c>
      <c r="E6457" s="6">
        <f>VLOOKUP(A6457,Cafe_sales!$A$1:$O$10001,12,FALSE)</f>
        <v>4</v>
      </c>
      <c r="F6457" t="str">
        <f>VLOOKUP(A6457,Cafe_sales!$A$1:$O$10001,13,FALSE)</f>
        <v>Cash</v>
      </c>
      <c r="G6457" t="str">
        <f>VLOOKUP(A6457,Cafe_sales!$A$1:$O$10001,14,FALSE)</f>
        <v>UNKNOWN</v>
      </c>
      <c r="H6457" s="8">
        <f>VLOOKUP(A6457,Cafe_sales!$A$1:$O$10001,15,FALSE)</f>
        <v>45017</v>
      </c>
    </row>
    <row r="6458" spans="1:8" x14ac:dyDescent="0.35">
      <c r="A6458" t="s">
        <v>4972</v>
      </c>
      <c r="B6458" t="str">
        <f>VLOOKUP(A6458,Cafe_sales!$A$1:$O$10001,9,FALSE)</f>
        <v>Smoothie</v>
      </c>
      <c r="C6458" s="6">
        <f>VLOOKUP(A6458,Cafe_sales!$A$1:$O$10001,10,FALSE)</f>
        <v>5</v>
      </c>
      <c r="D6458" s="10">
        <f>VLOOKUP(A6458,Cafe_sales!$A$1:$O$10001,11,FALSE)</f>
        <v>4</v>
      </c>
      <c r="E6458" s="6">
        <f>VLOOKUP(A6458,Cafe_sales!$A$1:$O$10001,12,FALSE)</f>
        <v>20</v>
      </c>
      <c r="F6458" t="str">
        <f>VLOOKUP(A6458,Cafe_sales!$A$1:$O$10001,13,FALSE)</f>
        <v>Cash</v>
      </c>
      <c r="G6458" t="str">
        <f>VLOOKUP(A6458,Cafe_sales!$A$1:$O$10001,14,FALSE)</f>
        <v>UNKNOWN</v>
      </c>
      <c r="H6458" s="8">
        <f>VLOOKUP(A6458,Cafe_sales!$A$1:$O$10001,15,FALSE)</f>
        <v>44979</v>
      </c>
    </row>
    <row r="6459" spans="1:8" x14ac:dyDescent="0.35">
      <c r="A6459" t="s">
        <v>6893</v>
      </c>
      <c r="B6459" t="str">
        <f>VLOOKUP(A6459,Cafe_sales!$A$1:$O$10001,9,FALSE)</f>
        <v>Smoothie</v>
      </c>
      <c r="C6459" s="6">
        <f>VLOOKUP(A6459,Cafe_sales!$A$1:$O$10001,10,FALSE)</f>
        <v>3</v>
      </c>
      <c r="D6459" s="10">
        <f>VLOOKUP(A6459,Cafe_sales!$A$1:$O$10001,11,FALSE)</f>
        <v>4</v>
      </c>
      <c r="E6459" s="6">
        <f>VLOOKUP(A6459,Cafe_sales!$A$1:$O$10001,12,FALSE)</f>
        <v>12</v>
      </c>
      <c r="F6459" t="str">
        <f>VLOOKUP(A6459,Cafe_sales!$A$1:$O$10001,13,FALSE)</f>
        <v>Cash</v>
      </c>
      <c r="G6459" t="str">
        <f>VLOOKUP(A6459,Cafe_sales!$A$1:$O$10001,14,FALSE)</f>
        <v>In-store</v>
      </c>
      <c r="H6459" s="8">
        <f>VLOOKUP(A6459,Cafe_sales!$A$1:$O$10001,15,FALSE)</f>
        <v>45028</v>
      </c>
    </row>
    <row r="6460" spans="1:8" x14ac:dyDescent="0.35">
      <c r="A6460" t="s">
        <v>6176</v>
      </c>
      <c r="B6460" t="str">
        <f>VLOOKUP(A6460,Cafe_sales!$A$1:$O$10001,9,FALSE)</f>
        <v>Cake</v>
      </c>
      <c r="C6460" s="6">
        <f>VLOOKUP(A6460,Cafe_sales!$A$1:$O$10001,10,FALSE)</f>
        <v>4</v>
      </c>
      <c r="D6460" s="10">
        <f>VLOOKUP(A6460,Cafe_sales!$A$1:$O$10001,11,FALSE)</f>
        <v>3</v>
      </c>
      <c r="E6460" s="6">
        <f>VLOOKUP(A6460,Cafe_sales!$A$1:$O$10001,12,FALSE)</f>
        <v>12</v>
      </c>
      <c r="F6460" t="str">
        <f>VLOOKUP(A6460,Cafe_sales!$A$1:$O$10001,13,FALSE)</f>
        <v>Cash</v>
      </c>
      <c r="G6460" t="str">
        <f>VLOOKUP(A6460,Cafe_sales!$A$1:$O$10001,14,FALSE)</f>
        <v>UNKNOWN</v>
      </c>
      <c r="H6460" s="8">
        <f>VLOOKUP(A6460,Cafe_sales!$A$1:$O$10001,15,FALSE)</f>
        <v>45150</v>
      </c>
    </row>
    <row r="6461" spans="1:8" x14ac:dyDescent="0.35">
      <c r="A6461" t="s">
        <v>1716</v>
      </c>
      <c r="B6461" t="str">
        <f>VLOOKUP(A6461,Cafe_sales!$A$1:$O$10001,9,FALSE)</f>
        <v>Juice</v>
      </c>
      <c r="C6461" s="6">
        <f>VLOOKUP(A6461,Cafe_sales!$A$1:$O$10001,10,FALSE)</f>
        <v>1</v>
      </c>
      <c r="D6461" s="10">
        <f>VLOOKUP(A6461,Cafe_sales!$A$1:$O$10001,11,FALSE)</f>
        <v>3</v>
      </c>
      <c r="E6461" s="6">
        <f>VLOOKUP(A6461,Cafe_sales!$A$1:$O$10001,12,FALSE)</f>
        <v>3</v>
      </c>
      <c r="F6461" t="str">
        <f>VLOOKUP(A6461,Cafe_sales!$A$1:$O$10001,13,FALSE)</f>
        <v>Credit Card</v>
      </c>
      <c r="G6461" t="str">
        <f>VLOOKUP(A6461,Cafe_sales!$A$1:$O$10001,14,FALSE)</f>
        <v>In-store</v>
      </c>
      <c r="H6461" s="8">
        <f>VLOOKUP(A6461,Cafe_sales!$A$1:$O$10001,15,FALSE)</f>
        <v>45235</v>
      </c>
    </row>
    <row r="6462" spans="1:8" x14ac:dyDescent="0.35">
      <c r="A6462" t="s">
        <v>7220</v>
      </c>
      <c r="B6462" t="str">
        <f>VLOOKUP(A6462,Cafe_sales!$A$1:$O$10001,9,FALSE)</f>
        <v>Juice</v>
      </c>
      <c r="C6462" s="6">
        <f>VLOOKUP(A6462,Cafe_sales!$A$1:$O$10001,10,FALSE)</f>
        <v>5</v>
      </c>
      <c r="D6462" s="10">
        <f>VLOOKUP(A6462,Cafe_sales!$A$1:$O$10001,11,FALSE)</f>
        <v>3</v>
      </c>
      <c r="E6462" s="6">
        <f>VLOOKUP(A6462,Cafe_sales!$A$1:$O$10001,12,FALSE)</f>
        <v>15</v>
      </c>
      <c r="F6462" t="str">
        <f>VLOOKUP(A6462,Cafe_sales!$A$1:$O$10001,13,FALSE)</f>
        <v>Digital Wallet</v>
      </c>
      <c r="G6462" t="str">
        <f>VLOOKUP(A6462,Cafe_sales!$A$1:$O$10001,14,FALSE)</f>
        <v>UNKNOWN</v>
      </c>
      <c r="H6462" s="8">
        <f>VLOOKUP(A6462,Cafe_sales!$A$1:$O$10001,15,FALSE)</f>
        <v>45212</v>
      </c>
    </row>
    <row r="6463" spans="1:8" hidden="1" x14ac:dyDescent="0.35">
      <c r="A6463" t="s">
        <v>8899</v>
      </c>
      <c r="B6463" t="str">
        <f>VLOOKUP(A6463,Cafe_sales!$A$1:$O$10001,9,FALSE)</f>
        <v>Juice</v>
      </c>
      <c r="C6463">
        <f>VLOOKUP(A6463,Cafe_sales!$A$1:$O$10001,10,FALSE)</f>
        <v>1</v>
      </c>
      <c r="D6463">
        <f>VLOOKUP(A6463,Cafe_sales!$A$1:$O$10001,11,FALSE)</f>
        <v>2</v>
      </c>
      <c r="E6463">
        <f>VLOOKUP(A6463,Cafe_sales!$A$1:$O$10001,12,FALSE)</f>
        <v>2</v>
      </c>
      <c r="F6463" t="str">
        <f>VLOOKUP(A6463,Cafe_sales!$A$1:$O$10001,13,FALSE)</f>
        <v>Default mode</v>
      </c>
      <c r="G6463" t="str">
        <f>VLOOKUP(A6463,Cafe_sales!$A$1:$O$10001,14,FALSE)</f>
        <v>Takeaway</v>
      </c>
      <c r="H6463" s="1">
        <f>VLOOKUP(A6463,Cafe_sales!$A$1:$O$10001,15,FALSE)</f>
        <v>45169</v>
      </c>
    </row>
    <row r="6464" spans="1:8" hidden="1" x14ac:dyDescent="0.35">
      <c r="A6464" t="s">
        <v>1758</v>
      </c>
      <c r="B6464" t="str">
        <f>VLOOKUP(A6464,Cafe_sales!$A$1:$O$10001,9,FALSE)</f>
        <v>Coffee</v>
      </c>
      <c r="C6464">
        <f>VLOOKUP(A6464,Cafe_sales!$A$1:$O$10001,10,FALSE)</f>
        <v>5</v>
      </c>
      <c r="D6464">
        <f>VLOOKUP(A6464,Cafe_sales!$A$1:$O$10001,11,FALSE)</f>
        <v>2</v>
      </c>
      <c r="E6464">
        <f>VLOOKUP(A6464,Cafe_sales!$A$1:$O$10001,12,FALSE)</f>
        <v>10</v>
      </c>
      <c r="F6464" t="str">
        <f>VLOOKUP(A6464,Cafe_sales!$A$1:$O$10001,13,FALSE)</f>
        <v>Cash</v>
      </c>
      <c r="G6464" t="str">
        <f>VLOOKUP(A6464,Cafe_sales!$A$1:$O$10001,14,FALSE)</f>
        <v>Takeaway</v>
      </c>
      <c r="H6464" s="1">
        <f>VLOOKUP(A6464,Cafe_sales!$A$1:$O$10001,15,FALSE)</f>
        <v>44945</v>
      </c>
    </row>
    <row r="6465" spans="1:8" x14ac:dyDescent="0.35">
      <c r="A6465" t="s">
        <v>8909</v>
      </c>
      <c r="B6465" t="str">
        <f>VLOOKUP(A6465,Cafe_sales!$A$1:$O$10001,9,FALSE)</f>
        <v>Juice</v>
      </c>
      <c r="C6465" s="6">
        <f>VLOOKUP(A6465,Cafe_sales!$A$1:$O$10001,10,FALSE)</f>
        <v>4</v>
      </c>
      <c r="D6465" s="10">
        <f>VLOOKUP(A6465,Cafe_sales!$A$1:$O$10001,11,FALSE)</f>
        <v>3</v>
      </c>
      <c r="E6465" s="6">
        <f>VLOOKUP(A6465,Cafe_sales!$A$1:$O$10001,12,FALSE)</f>
        <v>12</v>
      </c>
      <c r="F6465" t="str">
        <f>VLOOKUP(A6465,Cafe_sales!$A$1:$O$10001,13,FALSE)</f>
        <v>UNKNOWN</v>
      </c>
      <c r="G6465" t="str">
        <f>VLOOKUP(A6465,Cafe_sales!$A$1:$O$10001,14,FALSE)</f>
        <v>In-store</v>
      </c>
      <c r="H6465" s="8">
        <f>VLOOKUP(A6465,Cafe_sales!$A$1:$O$10001,15,FALSE)</f>
        <v>44943</v>
      </c>
    </row>
    <row r="6466" spans="1:8" hidden="1" x14ac:dyDescent="0.35">
      <c r="A6466" t="s">
        <v>2642</v>
      </c>
      <c r="B6466" t="str">
        <f>VLOOKUP(A6466,Cafe_sales!$A$1:$O$10001,9,FALSE)</f>
        <v>Cookie</v>
      </c>
      <c r="C6466">
        <f>VLOOKUP(A6466,Cafe_sales!$A$1:$O$10001,10,FALSE)</f>
        <v>2</v>
      </c>
      <c r="D6466">
        <f>VLOOKUP(A6466,Cafe_sales!$A$1:$O$10001,11,FALSE)</f>
        <v>1</v>
      </c>
      <c r="E6466">
        <f>VLOOKUP(A6466,Cafe_sales!$A$1:$O$10001,12,FALSE)</f>
        <v>2</v>
      </c>
      <c r="F6466" t="str">
        <f>VLOOKUP(A6466,Cafe_sales!$A$1:$O$10001,13,FALSE)</f>
        <v>Digital Wallet</v>
      </c>
      <c r="G6466" t="str">
        <f>VLOOKUP(A6466,Cafe_sales!$A$1:$O$10001,14,FALSE)</f>
        <v>Takeaway</v>
      </c>
      <c r="H6466" s="1">
        <f>VLOOKUP(A6466,Cafe_sales!$A$1:$O$10001,15,FALSE)</f>
        <v>45094</v>
      </c>
    </row>
    <row r="6467" spans="1:8" hidden="1" x14ac:dyDescent="0.35">
      <c r="A6467" t="s">
        <v>9733</v>
      </c>
      <c r="B6467" t="str">
        <f>VLOOKUP(A6467,Cafe_sales!$A$1:$O$10001,9,FALSE)</f>
        <v>Juice</v>
      </c>
      <c r="C6467">
        <f>VLOOKUP(A6467,Cafe_sales!$A$1:$O$10001,10,FALSE)</f>
        <v>1</v>
      </c>
      <c r="D6467">
        <f>VLOOKUP(A6467,Cafe_sales!$A$1:$O$10001,11,FALSE)</f>
        <v>3</v>
      </c>
      <c r="E6467">
        <f>VLOOKUP(A6467,Cafe_sales!$A$1:$O$10001,12,FALSE)</f>
        <v>3</v>
      </c>
      <c r="F6467" t="str">
        <f>VLOOKUP(A6467,Cafe_sales!$A$1:$O$10001,13,FALSE)</f>
        <v>Credit Card</v>
      </c>
      <c r="G6467" t="str">
        <f>VLOOKUP(A6467,Cafe_sales!$A$1:$O$10001,14,FALSE)</f>
        <v>Takeaway</v>
      </c>
      <c r="H6467" s="1">
        <f>VLOOKUP(A6467,Cafe_sales!$A$1:$O$10001,15,FALSE)</f>
        <v>45078</v>
      </c>
    </row>
    <row r="6468" spans="1:8" hidden="1" x14ac:dyDescent="0.35">
      <c r="A6468" t="s">
        <v>4145</v>
      </c>
      <c r="B6468" t="str">
        <f>VLOOKUP(A6468,Cafe_sales!$A$1:$O$10001,9,FALSE)</f>
        <v>Juice</v>
      </c>
      <c r="C6468">
        <f>VLOOKUP(A6468,Cafe_sales!$A$1:$O$10001,10,FALSE)</f>
        <v>5</v>
      </c>
      <c r="D6468">
        <f>VLOOKUP(A6468,Cafe_sales!$A$1:$O$10001,11,FALSE)</f>
        <v>3</v>
      </c>
      <c r="E6468">
        <f>VLOOKUP(A6468,Cafe_sales!$A$1:$O$10001,12,FALSE)</f>
        <v>15</v>
      </c>
      <c r="F6468" t="str">
        <f>VLOOKUP(A6468,Cafe_sales!$A$1:$O$10001,13,FALSE)</f>
        <v>Cash</v>
      </c>
      <c r="G6468" t="str">
        <f>VLOOKUP(A6468,Cafe_sales!$A$1:$O$10001,14,FALSE)</f>
        <v>Cafe</v>
      </c>
      <c r="H6468" s="1">
        <f>VLOOKUP(A6468,Cafe_sales!$A$1:$O$10001,15,FALSE)</f>
        <v>45049</v>
      </c>
    </row>
    <row r="6469" spans="1:8" x14ac:dyDescent="0.35">
      <c r="A6469" t="s">
        <v>8690</v>
      </c>
      <c r="B6469" t="str">
        <f>VLOOKUP(A6469,Cafe_sales!$A$1:$O$10001,9,FALSE)</f>
        <v>Coffee</v>
      </c>
      <c r="C6469" s="6">
        <f>VLOOKUP(A6469,Cafe_sales!$A$1:$O$10001,10,FALSE)</f>
        <v>5</v>
      </c>
      <c r="D6469" s="10">
        <f>VLOOKUP(A6469,Cafe_sales!$A$1:$O$10001,11,FALSE)</f>
        <v>3</v>
      </c>
      <c r="E6469" s="6">
        <f>VLOOKUP(A6469,Cafe_sales!$A$1:$O$10001,12,FALSE)</f>
        <v>10</v>
      </c>
      <c r="F6469" t="str">
        <f>VLOOKUP(A6469,Cafe_sales!$A$1:$O$10001,13,FALSE)</f>
        <v>Cash</v>
      </c>
      <c r="G6469" t="str">
        <f>VLOOKUP(A6469,Cafe_sales!$A$1:$O$10001,14,FALSE)</f>
        <v>UNKNOWN</v>
      </c>
      <c r="H6469" s="8">
        <f>VLOOKUP(A6469,Cafe_sales!$A$1:$O$10001,15,FALSE)</f>
        <v>45203</v>
      </c>
    </row>
    <row r="6470" spans="1:8" hidden="1" x14ac:dyDescent="0.35">
      <c r="A6470" t="s">
        <v>242</v>
      </c>
      <c r="B6470" t="str">
        <f>VLOOKUP(A6470,Cafe_sales!$A$1:$O$10001,9,FALSE)</f>
        <v>Salad</v>
      </c>
      <c r="C6470">
        <f>VLOOKUP(A6470,Cafe_sales!$A$1:$O$10001,10,FALSE)</f>
        <v>1</v>
      </c>
      <c r="D6470">
        <f>VLOOKUP(A6470,Cafe_sales!$A$1:$O$10001,11,FALSE)</f>
        <v>5</v>
      </c>
      <c r="E6470">
        <f>VLOOKUP(A6470,Cafe_sales!$A$1:$O$10001,12,FALSE)</f>
        <v>5</v>
      </c>
      <c r="F6470" t="str">
        <f>VLOOKUP(A6470,Cafe_sales!$A$1:$O$10001,13,FALSE)</f>
        <v>Default mode</v>
      </c>
      <c r="G6470" t="str">
        <f>VLOOKUP(A6470,Cafe_sales!$A$1:$O$10001,14,FALSE)</f>
        <v>Cafe</v>
      </c>
      <c r="H6470" s="1">
        <f>VLOOKUP(A6470,Cafe_sales!$A$1:$O$10001,15,FALSE)</f>
        <v>44940</v>
      </c>
    </row>
    <row r="6471" spans="1:8" x14ac:dyDescent="0.35">
      <c r="A6471" t="s">
        <v>9473</v>
      </c>
      <c r="B6471" t="str">
        <f>VLOOKUP(A6471,Cafe_sales!$A$1:$O$10001,9,FALSE)</f>
        <v>Coffee</v>
      </c>
      <c r="C6471" s="6">
        <f>VLOOKUP(A6471,Cafe_sales!$A$1:$O$10001,10,FALSE)</f>
        <v>3</v>
      </c>
      <c r="D6471" s="10">
        <f>VLOOKUP(A6471,Cafe_sales!$A$1:$O$10001,11,FALSE)</f>
        <v>2</v>
      </c>
      <c r="E6471" s="6">
        <f>VLOOKUP(A6471,Cafe_sales!$A$1:$O$10001,12,FALSE)</f>
        <v>6</v>
      </c>
      <c r="F6471" t="str">
        <f>VLOOKUP(A6471,Cafe_sales!$A$1:$O$10001,13,FALSE)</f>
        <v>Default mode</v>
      </c>
      <c r="G6471" t="str">
        <f>VLOOKUP(A6471,Cafe_sales!$A$1:$O$10001,14,FALSE)</f>
        <v>UNKNOWN</v>
      </c>
      <c r="H6471" s="8">
        <f>VLOOKUP(A6471,Cafe_sales!$A$1:$O$10001,15,FALSE)</f>
        <v>45067</v>
      </c>
    </row>
    <row r="6472" spans="1:8" x14ac:dyDescent="0.35">
      <c r="A6472" t="s">
        <v>4613</v>
      </c>
      <c r="B6472" t="str">
        <f>VLOOKUP(A6472,Cafe_sales!$A$1:$O$10001,9,FALSE)</f>
        <v>Coffee</v>
      </c>
      <c r="C6472" s="6">
        <f>VLOOKUP(A6472,Cafe_sales!$A$1:$O$10001,10,FALSE)</f>
        <v>4</v>
      </c>
      <c r="D6472" s="10">
        <f>VLOOKUP(A6472,Cafe_sales!$A$1:$O$10001,11,FALSE)</f>
        <v>2</v>
      </c>
      <c r="E6472" s="6">
        <f>VLOOKUP(A6472,Cafe_sales!$A$1:$O$10001,12,FALSE)</f>
        <v>8</v>
      </c>
      <c r="F6472" t="str">
        <f>VLOOKUP(A6472,Cafe_sales!$A$1:$O$10001,13,FALSE)</f>
        <v>Cash</v>
      </c>
      <c r="G6472" t="str">
        <f>VLOOKUP(A6472,Cafe_sales!$A$1:$O$10001,14,FALSE)</f>
        <v>UNKNOWN</v>
      </c>
      <c r="H6472" s="8">
        <f>VLOOKUP(A6472,Cafe_sales!$A$1:$O$10001,15,FALSE)</f>
        <v>45015</v>
      </c>
    </row>
    <row r="6473" spans="1:8" x14ac:dyDescent="0.35">
      <c r="A6473" t="s">
        <v>459</v>
      </c>
      <c r="B6473" t="str">
        <f>VLOOKUP(A6473,Cafe_sales!$A$1:$O$10001,9,FALSE)</f>
        <v>Juice</v>
      </c>
      <c r="C6473" s="6">
        <f>VLOOKUP(A6473,Cafe_sales!$A$1:$O$10001,10,FALSE)</f>
        <v>5</v>
      </c>
      <c r="D6473" s="10">
        <f>VLOOKUP(A6473,Cafe_sales!$A$1:$O$10001,11,FALSE)</f>
        <v>3</v>
      </c>
      <c r="E6473" s="6">
        <f>VLOOKUP(A6473,Cafe_sales!$A$1:$O$10001,12,FALSE)</f>
        <v>15</v>
      </c>
      <c r="F6473" t="str">
        <f>VLOOKUP(A6473,Cafe_sales!$A$1:$O$10001,13,FALSE)</f>
        <v>Digital Wallet</v>
      </c>
      <c r="G6473" t="str">
        <f>VLOOKUP(A6473,Cafe_sales!$A$1:$O$10001,14,FALSE)</f>
        <v>In-store</v>
      </c>
      <c r="H6473" s="8">
        <f>VLOOKUP(A6473,Cafe_sales!$A$1:$O$10001,15,FALSE)</f>
        <v>45090</v>
      </c>
    </row>
    <row r="6474" spans="1:8" hidden="1" x14ac:dyDescent="0.35">
      <c r="A6474" t="s">
        <v>8572</v>
      </c>
      <c r="B6474" t="str">
        <f>VLOOKUP(A6474,Cafe_sales!$A$1:$O$10001,9,FALSE)</f>
        <v>Coffee</v>
      </c>
      <c r="C6474">
        <f>VLOOKUP(A6474,Cafe_sales!$A$1:$O$10001,10,FALSE)</f>
        <v>5</v>
      </c>
      <c r="D6474">
        <f>VLOOKUP(A6474,Cafe_sales!$A$1:$O$10001,11,FALSE)</f>
        <v>2</v>
      </c>
      <c r="E6474">
        <f>VLOOKUP(A6474,Cafe_sales!$A$1:$O$10001,12,FALSE)</f>
        <v>10</v>
      </c>
      <c r="F6474" t="str">
        <f>VLOOKUP(A6474,Cafe_sales!$A$1:$O$10001,13,FALSE)</f>
        <v>Credit Card</v>
      </c>
      <c r="G6474" t="str">
        <f>VLOOKUP(A6474,Cafe_sales!$A$1:$O$10001,14,FALSE)</f>
        <v>Takeaway</v>
      </c>
      <c r="H6474" s="1">
        <f>VLOOKUP(A6474,Cafe_sales!$A$1:$O$10001,15,FALSE)</f>
        <v>44963</v>
      </c>
    </row>
    <row r="6475" spans="1:8" x14ac:dyDescent="0.35">
      <c r="A6475" t="s">
        <v>38</v>
      </c>
      <c r="B6475" t="str">
        <f>VLOOKUP(A6475,Cafe_sales!$A$1:$O$10001,9,FALSE)</f>
        <v>Juice</v>
      </c>
      <c r="C6475" s="6">
        <f>VLOOKUP(A6475,Cafe_sales!$A$1:$O$10001,10,FALSE)</f>
        <v>2</v>
      </c>
      <c r="D6475" s="10">
        <f>VLOOKUP(A6475,Cafe_sales!$A$1:$O$10001,11,FALSE)</f>
        <v>3</v>
      </c>
      <c r="E6475" s="6">
        <f>VLOOKUP(A6475,Cafe_sales!$A$1:$O$10001,12,FALSE)</f>
        <v>6</v>
      </c>
      <c r="F6475" t="str">
        <f>VLOOKUP(A6475,Cafe_sales!$A$1:$O$10001,13,FALSE)</f>
        <v>Cash</v>
      </c>
      <c r="G6475" t="str">
        <f>VLOOKUP(A6475,Cafe_sales!$A$1:$O$10001,14,FALSE)</f>
        <v>In-store</v>
      </c>
      <c r="H6475" s="8">
        <f>VLOOKUP(A6475,Cafe_sales!$A$1:$O$10001,15,FALSE)</f>
        <v>44981</v>
      </c>
    </row>
    <row r="6476" spans="1:8" x14ac:dyDescent="0.35">
      <c r="A6476" t="s">
        <v>7241</v>
      </c>
      <c r="B6476" t="str">
        <f>VLOOKUP(A6476,Cafe_sales!$A$1:$O$10001,9,FALSE)</f>
        <v>Juice</v>
      </c>
      <c r="C6476" s="6">
        <f>VLOOKUP(A6476,Cafe_sales!$A$1:$O$10001,10,FALSE)</f>
        <v>1</v>
      </c>
      <c r="D6476" s="10">
        <f>VLOOKUP(A6476,Cafe_sales!$A$1:$O$10001,11,FALSE)</f>
        <v>3</v>
      </c>
      <c r="E6476" s="6">
        <f>VLOOKUP(A6476,Cafe_sales!$A$1:$O$10001,12,FALSE)</f>
        <v>3</v>
      </c>
      <c r="F6476" t="str">
        <f>VLOOKUP(A6476,Cafe_sales!$A$1:$O$10001,13,FALSE)</f>
        <v>Digital Wallet</v>
      </c>
      <c r="G6476" t="str">
        <f>VLOOKUP(A6476,Cafe_sales!$A$1:$O$10001,14,FALSE)</f>
        <v>In-store</v>
      </c>
      <c r="H6476" s="8">
        <f>VLOOKUP(A6476,Cafe_sales!$A$1:$O$10001,15,FALSE)</f>
        <v>45054</v>
      </c>
    </row>
    <row r="6477" spans="1:8" hidden="1" x14ac:dyDescent="0.35">
      <c r="A6477" t="s">
        <v>7770</v>
      </c>
      <c r="B6477" t="str">
        <f>VLOOKUP(A6477,Cafe_sales!$A$1:$O$10001,9,FALSE)</f>
        <v>Tea</v>
      </c>
      <c r="C6477">
        <f>VLOOKUP(A6477,Cafe_sales!$A$1:$O$10001,10,FALSE)</f>
        <v>4</v>
      </c>
      <c r="D6477">
        <f>VLOOKUP(A6477,Cafe_sales!$A$1:$O$10001,11,FALSE)</f>
        <v>1.5</v>
      </c>
      <c r="E6477">
        <f>VLOOKUP(A6477,Cafe_sales!$A$1:$O$10001,12,FALSE)</f>
        <v>6</v>
      </c>
      <c r="F6477" t="str">
        <f>VLOOKUP(A6477,Cafe_sales!$A$1:$O$10001,13,FALSE)</f>
        <v>Default mode</v>
      </c>
      <c r="G6477" t="str">
        <f>VLOOKUP(A6477,Cafe_sales!$A$1:$O$10001,14,FALSE)</f>
        <v>Takeaway</v>
      </c>
      <c r="H6477" s="1">
        <f>VLOOKUP(A6477,Cafe_sales!$A$1:$O$10001,15,FALSE)</f>
        <v>45049</v>
      </c>
    </row>
    <row r="6478" spans="1:8" x14ac:dyDescent="0.35">
      <c r="A6478" t="s">
        <v>8386</v>
      </c>
      <c r="B6478" t="str">
        <f>VLOOKUP(A6478,Cafe_sales!$A$1:$O$10001,9,FALSE)</f>
        <v>Cookie</v>
      </c>
      <c r="C6478" s="6">
        <f>VLOOKUP(A6478,Cafe_sales!$A$1:$O$10001,10,FALSE)</f>
        <v>2</v>
      </c>
      <c r="D6478" s="10">
        <f>VLOOKUP(A6478,Cafe_sales!$A$1:$O$10001,11,FALSE)</f>
        <v>1</v>
      </c>
      <c r="E6478" s="6">
        <f>VLOOKUP(A6478,Cafe_sales!$A$1:$O$10001,12,FALSE)</f>
        <v>2</v>
      </c>
      <c r="F6478" t="str">
        <f>VLOOKUP(A6478,Cafe_sales!$A$1:$O$10001,13,FALSE)</f>
        <v>Default mode</v>
      </c>
      <c r="G6478" t="str">
        <f>VLOOKUP(A6478,Cafe_sales!$A$1:$O$10001,14,FALSE)</f>
        <v>UNKNOWN</v>
      </c>
      <c r="H6478" s="8">
        <f>VLOOKUP(A6478,Cafe_sales!$A$1:$O$10001,15,FALSE)</f>
        <v>44975</v>
      </c>
    </row>
    <row r="6479" spans="1:8" x14ac:dyDescent="0.35">
      <c r="A6479" t="s">
        <v>7534</v>
      </c>
      <c r="B6479" t="str">
        <f>VLOOKUP(A6479,Cafe_sales!$A$1:$O$10001,9,FALSE)</f>
        <v>Salad</v>
      </c>
      <c r="C6479" s="6">
        <f>VLOOKUP(A6479,Cafe_sales!$A$1:$O$10001,10,FALSE)</f>
        <v>1</v>
      </c>
      <c r="D6479" s="10">
        <f>VLOOKUP(A6479,Cafe_sales!$A$1:$O$10001,11,FALSE)</f>
        <v>5</v>
      </c>
      <c r="E6479" s="6">
        <f>VLOOKUP(A6479,Cafe_sales!$A$1:$O$10001,12,FALSE)</f>
        <v>5</v>
      </c>
      <c r="F6479" t="str">
        <f>VLOOKUP(A6479,Cafe_sales!$A$1:$O$10001,13,FALSE)</f>
        <v>Credit Card</v>
      </c>
      <c r="G6479" t="str">
        <f>VLOOKUP(A6479,Cafe_sales!$A$1:$O$10001,14,FALSE)</f>
        <v>UNKNOWN</v>
      </c>
      <c r="H6479" s="8">
        <f>VLOOKUP(A6479,Cafe_sales!$A$1:$O$10001,15,FALSE)</f>
        <v>44944</v>
      </c>
    </row>
    <row r="6480" spans="1:8" x14ac:dyDescent="0.35">
      <c r="A6480" t="s">
        <v>4045</v>
      </c>
      <c r="B6480" t="str">
        <f>VLOOKUP(A6480,Cafe_sales!$A$1:$O$10001,9,FALSE)</f>
        <v>Coffee</v>
      </c>
      <c r="C6480" s="6">
        <f>VLOOKUP(A6480,Cafe_sales!$A$1:$O$10001,10,FALSE)</f>
        <v>2</v>
      </c>
      <c r="D6480" s="10">
        <f>VLOOKUP(A6480,Cafe_sales!$A$1:$O$10001,11,FALSE)</f>
        <v>2</v>
      </c>
      <c r="E6480" s="6">
        <f>VLOOKUP(A6480,Cafe_sales!$A$1:$O$10001,12,FALSE)</f>
        <v>4</v>
      </c>
      <c r="F6480" t="str">
        <f>VLOOKUP(A6480,Cafe_sales!$A$1:$O$10001,13,FALSE)</f>
        <v>Cash</v>
      </c>
      <c r="G6480" t="str">
        <f>VLOOKUP(A6480,Cafe_sales!$A$1:$O$10001,14,FALSE)</f>
        <v>In-store</v>
      </c>
      <c r="H6480" s="8">
        <f>VLOOKUP(A6480,Cafe_sales!$A$1:$O$10001,15,FALSE)</f>
        <v>44956</v>
      </c>
    </row>
    <row r="6481" spans="1:8" x14ac:dyDescent="0.35">
      <c r="A6481" t="s">
        <v>9302</v>
      </c>
      <c r="B6481" t="str">
        <f>VLOOKUP(A6481,Cafe_sales!$A$1:$O$10001,9,FALSE)</f>
        <v>Tea</v>
      </c>
      <c r="C6481" s="6">
        <f>VLOOKUP(A6481,Cafe_sales!$A$1:$O$10001,10,FALSE)</f>
        <v>4</v>
      </c>
      <c r="D6481" s="10">
        <f>VLOOKUP(A6481,Cafe_sales!$A$1:$O$10001,11,FALSE)</f>
        <v>1.5</v>
      </c>
      <c r="E6481" s="6">
        <f>VLOOKUP(A6481,Cafe_sales!$A$1:$O$10001,12,FALSE)</f>
        <v>6</v>
      </c>
      <c r="F6481" t="str">
        <f>VLOOKUP(A6481,Cafe_sales!$A$1:$O$10001,13,FALSE)</f>
        <v>Cash</v>
      </c>
      <c r="G6481" t="str">
        <f>VLOOKUP(A6481,Cafe_sales!$A$1:$O$10001,14,FALSE)</f>
        <v>In-store</v>
      </c>
      <c r="H6481" s="8">
        <f>VLOOKUP(A6481,Cafe_sales!$A$1:$O$10001,15,FALSE)</f>
        <v>44993</v>
      </c>
    </row>
    <row r="6482" spans="1:8" x14ac:dyDescent="0.35">
      <c r="A6482" t="s">
        <v>7076</v>
      </c>
      <c r="B6482" t="str">
        <f>VLOOKUP(A6482,Cafe_sales!$A$1:$O$10001,9,FALSE)</f>
        <v>Coffee</v>
      </c>
      <c r="C6482" s="6">
        <f>VLOOKUP(A6482,Cafe_sales!$A$1:$O$10001,10,FALSE)</f>
        <v>3</v>
      </c>
      <c r="D6482" s="10">
        <f>VLOOKUP(A6482,Cafe_sales!$A$1:$O$10001,11,FALSE)</f>
        <v>2</v>
      </c>
      <c r="E6482" s="6">
        <f>VLOOKUP(A6482,Cafe_sales!$A$1:$O$10001,12,FALSE)</f>
        <v>6</v>
      </c>
      <c r="F6482" t="str">
        <f>VLOOKUP(A6482,Cafe_sales!$A$1:$O$10001,13,FALSE)</f>
        <v>Credit Card</v>
      </c>
      <c r="G6482" t="str">
        <f>VLOOKUP(A6482,Cafe_sales!$A$1:$O$10001,14,FALSE)</f>
        <v>UNKNOWN</v>
      </c>
      <c r="H6482" s="8">
        <f>VLOOKUP(A6482,Cafe_sales!$A$1:$O$10001,15,FALSE)</f>
        <v>45184</v>
      </c>
    </row>
    <row r="6483" spans="1:8" hidden="1" x14ac:dyDescent="0.35">
      <c r="A6483" t="s">
        <v>2126</v>
      </c>
      <c r="B6483" t="str">
        <f>VLOOKUP(A6483,Cafe_sales!$A$1:$O$10001,9,FALSE)</f>
        <v>Cookie</v>
      </c>
      <c r="C6483">
        <f>VLOOKUP(A6483,Cafe_sales!$A$1:$O$10001,10,FALSE)</f>
        <v>4</v>
      </c>
      <c r="D6483">
        <f>VLOOKUP(A6483,Cafe_sales!$A$1:$O$10001,11,FALSE)</f>
        <v>1</v>
      </c>
      <c r="E6483">
        <f>VLOOKUP(A6483,Cafe_sales!$A$1:$O$10001,12,FALSE)</f>
        <v>4</v>
      </c>
      <c r="F6483" t="str">
        <f>VLOOKUP(A6483,Cafe_sales!$A$1:$O$10001,13,FALSE)</f>
        <v>Default mode</v>
      </c>
      <c r="G6483" t="str">
        <f>VLOOKUP(A6483,Cafe_sales!$A$1:$O$10001,14,FALSE)</f>
        <v>Takeaway</v>
      </c>
      <c r="H6483" s="1">
        <f>VLOOKUP(A6483,Cafe_sales!$A$1:$O$10001,15,FALSE)</f>
        <v>45211</v>
      </c>
    </row>
    <row r="6484" spans="1:8" x14ac:dyDescent="0.35">
      <c r="A6484" t="s">
        <v>9198</v>
      </c>
      <c r="B6484" t="str">
        <f>VLOOKUP(A6484,Cafe_sales!$A$1:$O$10001,9,FALSE)</f>
        <v>Cake</v>
      </c>
      <c r="C6484" s="6">
        <f>VLOOKUP(A6484,Cafe_sales!$A$1:$O$10001,10,FALSE)</f>
        <v>5</v>
      </c>
      <c r="D6484" s="10">
        <f>VLOOKUP(A6484,Cafe_sales!$A$1:$O$10001,11,FALSE)</f>
        <v>3</v>
      </c>
      <c r="E6484" s="6">
        <f>VLOOKUP(A6484,Cafe_sales!$A$1:$O$10001,12,FALSE)</f>
        <v>15</v>
      </c>
      <c r="F6484" t="str">
        <f>VLOOKUP(A6484,Cafe_sales!$A$1:$O$10001,13,FALSE)</f>
        <v>Cash</v>
      </c>
      <c r="G6484" t="str">
        <f>VLOOKUP(A6484,Cafe_sales!$A$1:$O$10001,14,FALSE)</f>
        <v>UNKNOWN</v>
      </c>
      <c r="H6484" s="8">
        <f>VLOOKUP(A6484,Cafe_sales!$A$1:$O$10001,15,FALSE)</f>
        <v>45259</v>
      </c>
    </row>
    <row r="6485" spans="1:8" x14ac:dyDescent="0.35">
      <c r="A6485" t="s">
        <v>3495</v>
      </c>
      <c r="B6485" t="str">
        <f>VLOOKUP(A6485,Cafe_sales!$A$1:$O$10001,9,FALSE)</f>
        <v>Smoothie</v>
      </c>
      <c r="C6485" s="6">
        <f>VLOOKUP(A6485,Cafe_sales!$A$1:$O$10001,10,FALSE)</f>
        <v>2</v>
      </c>
      <c r="D6485" s="10">
        <f>VLOOKUP(A6485,Cafe_sales!$A$1:$O$10001,11,FALSE)</f>
        <v>4</v>
      </c>
      <c r="E6485" s="6">
        <f>VLOOKUP(A6485,Cafe_sales!$A$1:$O$10001,12,FALSE)</f>
        <v>8</v>
      </c>
      <c r="F6485" t="str">
        <f>VLOOKUP(A6485,Cafe_sales!$A$1:$O$10001,13,FALSE)</f>
        <v>Default mode</v>
      </c>
      <c r="G6485" t="str">
        <f>VLOOKUP(A6485,Cafe_sales!$A$1:$O$10001,14,FALSE)</f>
        <v>UNKNOWN</v>
      </c>
      <c r="H6485" s="8">
        <f>VLOOKUP(A6485,Cafe_sales!$A$1:$O$10001,15,FALSE)</f>
        <v>45176</v>
      </c>
    </row>
    <row r="6486" spans="1:8" x14ac:dyDescent="0.35">
      <c r="A6486" t="s">
        <v>8950</v>
      </c>
      <c r="B6486" t="str">
        <f>VLOOKUP(A6486,Cafe_sales!$A$1:$O$10001,9,FALSE)</f>
        <v>Smoothie</v>
      </c>
      <c r="C6486" s="6">
        <f>VLOOKUP(A6486,Cafe_sales!$A$1:$O$10001,10,FALSE)</f>
        <v>5</v>
      </c>
      <c r="D6486" s="10">
        <f>VLOOKUP(A6486,Cafe_sales!$A$1:$O$10001,11,FALSE)</f>
        <v>4</v>
      </c>
      <c r="E6486" s="6">
        <f>VLOOKUP(A6486,Cafe_sales!$A$1:$O$10001,12,FALSE)</f>
        <v>20</v>
      </c>
      <c r="F6486" t="str">
        <f>VLOOKUP(A6486,Cafe_sales!$A$1:$O$10001,13,FALSE)</f>
        <v>Default mode</v>
      </c>
      <c r="G6486" t="str">
        <f>VLOOKUP(A6486,Cafe_sales!$A$1:$O$10001,14,FALSE)</f>
        <v>In-store</v>
      </c>
      <c r="H6486" s="8">
        <f>VLOOKUP(A6486,Cafe_sales!$A$1:$O$10001,15,FALSE)</f>
        <v>45205</v>
      </c>
    </row>
    <row r="6487" spans="1:8" x14ac:dyDescent="0.35">
      <c r="A6487" t="s">
        <v>4536</v>
      </c>
      <c r="B6487" t="str">
        <f>VLOOKUP(A6487,Cafe_sales!$A$1:$O$10001,9,FALSE)</f>
        <v>Cookie</v>
      </c>
      <c r="C6487" s="6">
        <f>VLOOKUP(A6487,Cafe_sales!$A$1:$O$10001,10,FALSE)</f>
        <v>1</v>
      </c>
      <c r="D6487" s="10">
        <f>VLOOKUP(A6487,Cafe_sales!$A$1:$O$10001,11,FALSE)</f>
        <v>1</v>
      </c>
      <c r="E6487" s="6">
        <f>VLOOKUP(A6487,Cafe_sales!$A$1:$O$10001,12,FALSE)</f>
        <v>1</v>
      </c>
      <c r="F6487" t="str">
        <f>VLOOKUP(A6487,Cafe_sales!$A$1:$O$10001,13,FALSE)</f>
        <v>Credit Card</v>
      </c>
      <c r="G6487" t="str">
        <f>VLOOKUP(A6487,Cafe_sales!$A$1:$O$10001,14,FALSE)</f>
        <v>UNKNOWN</v>
      </c>
      <c r="H6487" s="8">
        <f>VLOOKUP(A6487,Cafe_sales!$A$1:$O$10001,15,FALSE)</f>
        <v>45041</v>
      </c>
    </row>
    <row r="6488" spans="1:8" x14ac:dyDescent="0.35">
      <c r="A6488" t="s">
        <v>7457</v>
      </c>
      <c r="B6488" t="str">
        <f>VLOOKUP(A6488,Cafe_sales!$A$1:$O$10001,9,FALSE)</f>
        <v>Tea</v>
      </c>
      <c r="C6488" s="6">
        <f>VLOOKUP(A6488,Cafe_sales!$A$1:$O$10001,10,FALSE)</f>
        <v>3</v>
      </c>
      <c r="D6488" s="10">
        <f>VLOOKUP(A6488,Cafe_sales!$A$1:$O$10001,11,FALSE)</f>
        <v>1.5</v>
      </c>
      <c r="E6488" s="6">
        <f>VLOOKUP(A6488,Cafe_sales!$A$1:$O$10001,12,FALSE)</f>
        <v>4.5</v>
      </c>
      <c r="F6488" t="str">
        <f>VLOOKUP(A6488,Cafe_sales!$A$1:$O$10001,13,FALSE)</f>
        <v>Default mode</v>
      </c>
      <c r="G6488" t="str">
        <f>VLOOKUP(A6488,Cafe_sales!$A$1:$O$10001,14,FALSE)</f>
        <v>UNKNOWN</v>
      </c>
      <c r="H6488" s="8">
        <f>VLOOKUP(A6488,Cafe_sales!$A$1:$O$10001,15,FALSE)</f>
        <v>45225</v>
      </c>
    </row>
    <row r="6489" spans="1:8" x14ac:dyDescent="0.35">
      <c r="A6489" t="s">
        <v>1336</v>
      </c>
      <c r="B6489" t="str">
        <f>VLOOKUP(A6489,Cafe_sales!$A$1:$O$10001,9,FALSE)</f>
        <v>Coffee</v>
      </c>
      <c r="C6489" s="6">
        <f>VLOOKUP(A6489,Cafe_sales!$A$1:$O$10001,10,FALSE)</f>
        <v>4</v>
      </c>
      <c r="D6489" s="10">
        <f>VLOOKUP(A6489,Cafe_sales!$A$1:$O$10001,11,FALSE)</f>
        <v>2</v>
      </c>
      <c r="E6489" s="6">
        <f>VLOOKUP(A6489,Cafe_sales!$A$1:$O$10001,12,FALSE)</f>
        <v>8</v>
      </c>
      <c r="F6489" t="str">
        <f>VLOOKUP(A6489,Cafe_sales!$A$1:$O$10001,13,FALSE)</f>
        <v>Credit Card</v>
      </c>
      <c r="G6489" t="str">
        <f>VLOOKUP(A6489,Cafe_sales!$A$1:$O$10001,14,FALSE)</f>
        <v>UNKNOWN</v>
      </c>
      <c r="H6489" s="8">
        <f>VLOOKUP(A6489,Cafe_sales!$A$1:$O$10001,15,FALSE)</f>
        <v>45156</v>
      </c>
    </row>
    <row r="6490" spans="1:8" hidden="1" x14ac:dyDescent="0.35">
      <c r="A6490" t="s">
        <v>7781</v>
      </c>
      <c r="B6490" t="str">
        <f>VLOOKUP(A6490,Cafe_sales!$A$1:$O$10001,9,FALSE)</f>
        <v>Cookie</v>
      </c>
      <c r="C6490">
        <f>VLOOKUP(A6490,Cafe_sales!$A$1:$O$10001,10,FALSE)</f>
        <v>2</v>
      </c>
      <c r="D6490">
        <f>VLOOKUP(A6490,Cafe_sales!$A$1:$O$10001,11,FALSE)</f>
        <v>1</v>
      </c>
      <c r="E6490">
        <f>VLOOKUP(A6490,Cafe_sales!$A$1:$O$10001,12,FALSE)</f>
        <v>2</v>
      </c>
      <c r="F6490" t="str">
        <f>VLOOKUP(A6490,Cafe_sales!$A$1:$O$10001,13,FALSE)</f>
        <v>Credit Card</v>
      </c>
      <c r="G6490" t="str">
        <f>VLOOKUP(A6490,Cafe_sales!$A$1:$O$10001,14,FALSE)</f>
        <v>Takeaway</v>
      </c>
      <c r="H6490" s="1">
        <f>VLOOKUP(A6490,Cafe_sales!$A$1:$O$10001,15,FALSE)</f>
        <v>45281</v>
      </c>
    </row>
    <row r="6491" spans="1:8" x14ac:dyDescent="0.35">
      <c r="A6491" t="s">
        <v>9352</v>
      </c>
      <c r="B6491" t="str">
        <f>VLOOKUP(A6491,Cafe_sales!$A$1:$O$10001,9,FALSE)</f>
        <v>Cake</v>
      </c>
      <c r="C6491" s="6">
        <f>VLOOKUP(A6491,Cafe_sales!$A$1:$O$10001,10,FALSE)</f>
        <v>1</v>
      </c>
      <c r="D6491" s="10">
        <f>VLOOKUP(A6491,Cafe_sales!$A$1:$O$10001,11,FALSE)</f>
        <v>3</v>
      </c>
      <c r="E6491" s="6">
        <f>VLOOKUP(A6491,Cafe_sales!$A$1:$O$10001,12,FALSE)</f>
        <v>3</v>
      </c>
      <c r="F6491" t="str">
        <f>VLOOKUP(A6491,Cafe_sales!$A$1:$O$10001,13,FALSE)</f>
        <v>Default mode</v>
      </c>
      <c r="G6491" t="str">
        <f>VLOOKUP(A6491,Cafe_sales!$A$1:$O$10001,14,FALSE)</f>
        <v>UNKNOWN</v>
      </c>
      <c r="H6491" s="8">
        <f>VLOOKUP(A6491,Cafe_sales!$A$1:$O$10001,15,FALSE)</f>
        <v>45028</v>
      </c>
    </row>
    <row r="6492" spans="1:8" x14ac:dyDescent="0.35">
      <c r="A6492" t="s">
        <v>3880</v>
      </c>
      <c r="B6492" t="str">
        <f>VLOOKUP(A6492,Cafe_sales!$A$1:$O$10001,9,FALSE)</f>
        <v>Juice</v>
      </c>
      <c r="C6492" s="6">
        <f>VLOOKUP(A6492,Cafe_sales!$A$1:$O$10001,10,FALSE)</f>
        <v>5</v>
      </c>
      <c r="D6492" s="10">
        <f>VLOOKUP(A6492,Cafe_sales!$A$1:$O$10001,11,FALSE)</f>
        <v>3</v>
      </c>
      <c r="E6492" s="6">
        <f>VLOOKUP(A6492,Cafe_sales!$A$1:$O$10001,12,FALSE)</f>
        <v>15</v>
      </c>
      <c r="F6492" t="str">
        <f>VLOOKUP(A6492,Cafe_sales!$A$1:$O$10001,13,FALSE)</f>
        <v>Cash</v>
      </c>
      <c r="G6492" t="str">
        <f>VLOOKUP(A6492,Cafe_sales!$A$1:$O$10001,14,FALSE)</f>
        <v>UNKNOWN</v>
      </c>
      <c r="H6492" s="8">
        <f>VLOOKUP(A6492,Cafe_sales!$A$1:$O$10001,15,FALSE)</f>
        <v>44945</v>
      </c>
    </row>
    <row r="6493" spans="1:8" hidden="1" x14ac:dyDescent="0.35">
      <c r="A6493" t="s">
        <v>2254</v>
      </c>
      <c r="B6493" t="str">
        <f>VLOOKUP(A6493,Cafe_sales!$A$1:$O$10001,9,FALSE)</f>
        <v>Coffee</v>
      </c>
      <c r="C6493">
        <f>VLOOKUP(A6493,Cafe_sales!$A$1:$O$10001,10,FALSE)</f>
        <v>5</v>
      </c>
      <c r="D6493">
        <f>VLOOKUP(A6493,Cafe_sales!$A$1:$O$10001,11,FALSE)</f>
        <v>2</v>
      </c>
      <c r="E6493">
        <f>VLOOKUP(A6493,Cafe_sales!$A$1:$O$10001,12,FALSE)</f>
        <v>10</v>
      </c>
      <c r="F6493" t="str">
        <f>VLOOKUP(A6493,Cafe_sales!$A$1:$O$10001,13,FALSE)</f>
        <v>Digital Wallet</v>
      </c>
      <c r="G6493" t="str">
        <f>VLOOKUP(A6493,Cafe_sales!$A$1:$O$10001,14,FALSE)</f>
        <v>Takeaway</v>
      </c>
      <c r="H6493" s="1">
        <f>VLOOKUP(A6493,Cafe_sales!$A$1:$O$10001,15,FALSE)</f>
        <v>45034</v>
      </c>
    </row>
    <row r="6494" spans="1:8" x14ac:dyDescent="0.35">
      <c r="A6494" t="s">
        <v>8458</v>
      </c>
      <c r="B6494" t="str">
        <f>VLOOKUP(A6494,Cafe_sales!$A$1:$O$10001,9,FALSE)</f>
        <v>Coffee</v>
      </c>
      <c r="C6494" s="6">
        <f>VLOOKUP(A6494,Cafe_sales!$A$1:$O$10001,10,FALSE)</f>
        <v>1</v>
      </c>
      <c r="D6494" s="10">
        <f>VLOOKUP(A6494,Cafe_sales!$A$1:$O$10001,11,FALSE)</f>
        <v>2</v>
      </c>
      <c r="E6494" s="6">
        <f>VLOOKUP(A6494,Cafe_sales!$A$1:$O$10001,12,FALSE)</f>
        <v>2</v>
      </c>
      <c r="F6494" t="str">
        <f>VLOOKUP(A6494,Cafe_sales!$A$1:$O$10001,13,FALSE)</f>
        <v>Credit Card</v>
      </c>
      <c r="G6494" t="str">
        <f>VLOOKUP(A6494,Cafe_sales!$A$1:$O$10001,14,FALSE)</f>
        <v>UNKNOWN</v>
      </c>
      <c r="H6494" s="8">
        <f>VLOOKUP(A6494,Cafe_sales!$A$1:$O$10001,15,FALSE)</f>
        <v>45031</v>
      </c>
    </row>
    <row r="6495" spans="1:8" x14ac:dyDescent="0.35">
      <c r="A6495" t="s">
        <v>7539</v>
      </c>
      <c r="B6495" t="str">
        <f>VLOOKUP(A6495,Cafe_sales!$A$1:$O$10001,9,FALSE)</f>
        <v>Sandwich</v>
      </c>
      <c r="C6495" s="6">
        <f>VLOOKUP(A6495,Cafe_sales!$A$1:$O$10001,10,FALSE)</f>
        <v>2</v>
      </c>
      <c r="D6495" s="10">
        <f>VLOOKUP(A6495,Cafe_sales!$A$1:$O$10001,11,FALSE)</f>
        <v>4</v>
      </c>
      <c r="E6495" s="6">
        <f>VLOOKUP(A6495,Cafe_sales!$A$1:$O$10001,12,FALSE)</f>
        <v>8</v>
      </c>
      <c r="F6495" t="str">
        <f>VLOOKUP(A6495,Cafe_sales!$A$1:$O$10001,13,FALSE)</f>
        <v>Credit Card</v>
      </c>
      <c r="G6495" t="str">
        <f>VLOOKUP(A6495,Cafe_sales!$A$1:$O$10001,14,FALSE)</f>
        <v>In-store</v>
      </c>
      <c r="H6495" s="8">
        <f>VLOOKUP(A6495,Cafe_sales!$A$1:$O$10001,15,FALSE)</f>
        <v>45156</v>
      </c>
    </row>
    <row r="6496" spans="1:8" x14ac:dyDescent="0.35">
      <c r="A6496" t="s">
        <v>1441</v>
      </c>
      <c r="B6496" t="str">
        <f>VLOOKUP(A6496,Cafe_sales!$A$1:$O$10001,9,FALSE)</f>
        <v>Cake</v>
      </c>
      <c r="C6496" s="6">
        <f>VLOOKUP(A6496,Cafe_sales!$A$1:$O$10001,10,FALSE)</f>
        <v>3</v>
      </c>
      <c r="D6496" s="10">
        <f>VLOOKUP(A6496,Cafe_sales!$A$1:$O$10001,11,FALSE)</f>
        <v>3</v>
      </c>
      <c r="E6496" s="6">
        <f>VLOOKUP(A6496,Cafe_sales!$A$1:$O$10001,12,FALSE)</f>
        <v>9</v>
      </c>
      <c r="F6496" t="str">
        <f>VLOOKUP(A6496,Cafe_sales!$A$1:$O$10001,13,FALSE)</f>
        <v>Default mode</v>
      </c>
      <c r="G6496" t="str">
        <f>VLOOKUP(A6496,Cafe_sales!$A$1:$O$10001,14,FALSE)</f>
        <v>UNKNOWN</v>
      </c>
      <c r="H6496" s="8">
        <f>VLOOKUP(A6496,Cafe_sales!$A$1:$O$10001,15,FALSE)</f>
        <v>45120</v>
      </c>
    </row>
    <row r="6497" spans="1:8" hidden="1" x14ac:dyDescent="0.35">
      <c r="A6497" t="s">
        <v>1273</v>
      </c>
      <c r="B6497" t="str">
        <f>VLOOKUP(A6497,Cafe_sales!$A$1:$O$10001,9,FALSE)</f>
        <v>Coffee</v>
      </c>
      <c r="C6497">
        <f>VLOOKUP(A6497,Cafe_sales!$A$1:$O$10001,10,FALSE)</f>
        <v>1</v>
      </c>
      <c r="D6497">
        <f>VLOOKUP(A6497,Cafe_sales!$A$1:$O$10001,11,FALSE)</f>
        <v>2</v>
      </c>
      <c r="E6497">
        <f>VLOOKUP(A6497,Cafe_sales!$A$1:$O$10001,12,FALSE)</f>
        <v>2</v>
      </c>
      <c r="F6497" t="str">
        <f>VLOOKUP(A6497,Cafe_sales!$A$1:$O$10001,13,FALSE)</f>
        <v>Credit Card</v>
      </c>
      <c r="G6497" t="str">
        <f>VLOOKUP(A6497,Cafe_sales!$A$1:$O$10001,14,FALSE)</f>
        <v>Takeaway</v>
      </c>
      <c r="H6497" s="1">
        <f>VLOOKUP(A6497,Cafe_sales!$A$1:$O$10001,15,FALSE)</f>
        <v>45277</v>
      </c>
    </row>
    <row r="6498" spans="1:8" hidden="1" x14ac:dyDescent="0.35">
      <c r="A6498" t="s">
        <v>1844</v>
      </c>
      <c r="B6498" t="str">
        <f>VLOOKUP(A6498,Cafe_sales!$A$1:$O$10001,9,FALSE)</f>
        <v>Cake</v>
      </c>
      <c r="C6498">
        <f>VLOOKUP(A6498,Cafe_sales!$A$1:$O$10001,10,FALSE)</f>
        <v>3</v>
      </c>
      <c r="D6498">
        <f>VLOOKUP(A6498,Cafe_sales!$A$1:$O$10001,11,FALSE)</f>
        <v>3</v>
      </c>
      <c r="E6498">
        <f>VLOOKUP(A6498,Cafe_sales!$A$1:$O$10001,12,FALSE)</f>
        <v>9</v>
      </c>
      <c r="F6498" t="str">
        <f>VLOOKUP(A6498,Cafe_sales!$A$1:$O$10001,13,FALSE)</f>
        <v>Cash</v>
      </c>
      <c r="G6498" t="str">
        <f>VLOOKUP(A6498,Cafe_sales!$A$1:$O$10001,14,FALSE)</f>
        <v>Cafe</v>
      </c>
      <c r="H6498" s="1">
        <f>VLOOKUP(A6498,Cafe_sales!$A$1:$O$10001,15,FALSE)</f>
        <v>45263</v>
      </c>
    </row>
    <row r="6499" spans="1:8" x14ac:dyDescent="0.35">
      <c r="A6499" t="s">
        <v>9051</v>
      </c>
      <c r="B6499" t="str">
        <f>VLOOKUP(A6499,Cafe_sales!$A$1:$O$10001,9,FALSE)</f>
        <v>Tea</v>
      </c>
      <c r="C6499" s="6">
        <f>VLOOKUP(A6499,Cafe_sales!$A$1:$O$10001,10,FALSE)</f>
        <v>2</v>
      </c>
      <c r="D6499" s="10">
        <f>VLOOKUP(A6499,Cafe_sales!$A$1:$O$10001,11,FALSE)</f>
        <v>1.5</v>
      </c>
      <c r="E6499" s="6">
        <f>VLOOKUP(A6499,Cafe_sales!$A$1:$O$10001,12,FALSE)</f>
        <v>3</v>
      </c>
      <c r="F6499" t="str">
        <f>VLOOKUP(A6499,Cafe_sales!$A$1:$O$10001,13,FALSE)</f>
        <v>Credit Card</v>
      </c>
      <c r="G6499" t="str">
        <f>VLOOKUP(A6499,Cafe_sales!$A$1:$O$10001,14,FALSE)</f>
        <v>UNKNOWN</v>
      </c>
      <c r="H6499" s="8">
        <f>VLOOKUP(A6499,Cafe_sales!$A$1:$O$10001,15,FALSE)</f>
        <v>45030</v>
      </c>
    </row>
    <row r="6500" spans="1:8" x14ac:dyDescent="0.35">
      <c r="A6500" t="s">
        <v>7129</v>
      </c>
      <c r="B6500" t="str">
        <f>VLOOKUP(A6500,Cafe_sales!$A$1:$O$10001,9,FALSE)</f>
        <v>Sandwich</v>
      </c>
      <c r="C6500" s="6">
        <f>VLOOKUP(A6500,Cafe_sales!$A$1:$O$10001,10,FALSE)</f>
        <v>1</v>
      </c>
      <c r="D6500" s="10">
        <f>VLOOKUP(A6500,Cafe_sales!$A$1:$O$10001,11,FALSE)</f>
        <v>4</v>
      </c>
      <c r="E6500" s="6">
        <f>VLOOKUP(A6500,Cafe_sales!$A$1:$O$10001,12,FALSE)</f>
        <v>4</v>
      </c>
      <c r="F6500" t="str">
        <f>VLOOKUP(A6500,Cafe_sales!$A$1:$O$10001,13,FALSE)</f>
        <v>Digital Wallet</v>
      </c>
      <c r="G6500" t="str">
        <f>VLOOKUP(A6500,Cafe_sales!$A$1:$O$10001,14,FALSE)</f>
        <v>UNKNOWN</v>
      </c>
      <c r="H6500" s="8">
        <f>VLOOKUP(A6500,Cafe_sales!$A$1:$O$10001,15,FALSE)</f>
        <v>45234</v>
      </c>
    </row>
    <row r="6501" spans="1:8" hidden="1" x14ac:dyDescent="0.35">
      <c r="A6501" t="s">
        <v>344</v>
      </c>
      <c r="B6501" t="str">
        <f>VLOOKUP(A6501,Cafe_sales!$A$1:$O$10001,9,FALSE)</f>
        <v>Cookie</v>
      </c>
      <c r="C6501">
        <f>VLOOKUP(A6501,Cafe_sales!$A$1:$O$10001,10,FALSE)</f>
        <v>4</v>
      </c>
      <c r="D6501">
        <f>VLOOKUP(A6501,Cafe_sales!$A$1:$O$10001,11,FALSE)</f>
        <v>1</v>
      </c>
      <c r="E6501">
        <f>VLOOKUP(A6501,Cafe_sales!$A$1:$O$10001,12,FALSE)</f>
        <v>4</v>
      </c>
      <c r="F6501" t="str">
        <f>VLOOKUP(A6501,Cafe_sales!$A$1:$O$10001,13,FALSE)</f>
        <v>Digital Wallet</v>
      </c>
      <c r="G6501" t="str">
        <f>VLOOKUP(A6501,Cafe_sales!$A$1:$O$10001,14,FALSE)</f>
        <v>Takeaway</v>
      </c>
      <c r="H6501" s="1">
        <f>VLOOKUP(A6501,Cafe_sales!$A$1:$O$10001,15,FALSE)</f>
        <v>44954</v>
      </c>
    </row>
    <row r="6502" spans="1:8" x14ac:dyDescent="0.35">
      <c r="A6502" t="s">
        <v>10003</v>
      </c>
      <c r="B6502" t="str">
        <f>VLOOKUP(A6502,Cafe_sales!$A$1:$O$10001,9,FALSE)</f>
        <v>Tea</v>
      </c>
      <c r="C6502" s="6">
        <f>VLOOKUP(A6502,Cafe_sales!$A$1:$O$10001,10,FALSE)</f>
        <v>4</v>
      </c>
      <c r="D6502" s="10">
        <f>VLOOKUP(A6502,Cafe_sales!$A$1:$O$10001,11,FALSE)</f>
        <v>1.5</v>
      </c>
      <c r="E6502" s="6">
        <f>VLOOKUP(A6502,Cafe_sales!$A$1:$O$10001,12,FALSE)</f>
        <v>6</v>
      </c>
      <c r="F6502" t="str">
        <f>VLOOKUP(A6502,Cafe_sales!$A$1:$O$10001,13,FALSE)</f>
        <v>UNKNOWN</v>
      </c>
      <c r="G6502" t="str">
        <f>VLOOKUP(A6502,Cafe_sales!$A$1:$O$10001,14,FALSE)</f>
        <v>UNKNOWN</v>
      </c>
      <c r="H6502" s="8">
        <f>VLOOKUP(A6502,Cafe_sales!$A$1:$O$10001,15,FALSE)</f>
        <v>45162</v>
      </c>
    </row>
    <row r="6503" spans="1:8" x14ac:dyDescent="0.35">
      <c r="A6503" t="s">
        <v>2833</v>
      </c>
      <c r="B6503" t="str">
        <f>VLOOKUP(A6503,Cafe_sales!$A$1:$O$10001,9,FALSE)</f>
        <v>Sandwich</v>
      </c>
      <c r="C6503" s="6">
        <f>VLOOKUP(A6503,Cafe_sales!$A$1:$O$10001,10,FALSE)</f>
        <v>1</v>
      </c>
      <c r="D6503" s="10">
        <f>VLOOKUP(A6503,Cafe_sales!$A$1:$O$10001,11,FALSE)</f>
        <v>4</v>
      </c>
      <c r="E6503" s="6">
        <f>VLOOKUP(A6503,Cafe_sales!$A$1:$O$10001,12,FALSE)</f>
        <v>4</v>
      </c>
      <c r="F6503" t="str">
        <f>VLOOKUP(A6503,Cafe_sales!$A$1:$O$10001,13,FALSE)</f>
        <v>Credit Card</v>
      </c>
      <c r="G6503" t="str">
        <f>VLOOKUP(A6503,Cafe_sales!$A$1:$O$10001,14,FALSE)</f>
        <v>UNKNOWN</v>
      </c>
      <c r="H6503" s="8">
        <f>VLOOKUP(A6503,Cafe_sales!$A$1:$O$10001,15,FALSE)</f>
        <v>45093</v>
      </c>
    </row>
    <row r="6504" spans="1:8" x14ac:dyDescent="0.35">
      <c r="A6504" t="s">
        <v>2854</v>
      </c>
      <c r="B6504" t="str">
        <f>VLOOKUP(A6504,Cafe_sales!$A$1:$O$10001,9,FALSE)</f>
        <v>Tea</v>
      </c>
      <c r="C6504" s="6">
        <f>VLOOKUP(A6504,Cafe_sales!$A$1:$O$10001,10,FALSE)</f>
        <v>4</v>
      </c>
      <c r="D6504" s="10">
        <f>VLOOKUP(A6504,Cafe_sales!$A$1:$O$10001,11,FALSE)</f>
        <v>1.5</v>
      </c>
      <c r="E6504" s="6">
        <f>VLOOKUP(A6504,Cafe_sales!$A$1:$O$10001,12,FALSE)</f>
        <v>6</v>
      </c>
      <c r="F6504" t="str">
        <f>VLOOKUP(A6504,Cafe_sales!$A$1:$O$10001,13,FALSE)</f>
        <v>Digital Wallet</v>
      </c>
      <c r="G6504" t="str">
        <f>VLOOKUP(A6504,Cafe_sales!$A$1:$O$10001,14,FALSE)</f>
        <v>UNKNOWN</v>
      </c>
      <c r="H6504" s="8">
        <f>VLOOKUP(A6504,Cafe_sales!$A$1:$O$10001,15,FALSE)</f>
        <v>44988</v>
      </c>
    </row>
    <row r="6505" spans="1:8" x14ac:dyDescent="0.35">
      <c r="A6505" t="s">
        <v>1853</v>
      </c>
      <c r="B6505" t="str">
        <f>VLOOKUP(A6505,Cafe_sales!$A$1:$O$10001,9,FALSE)</f>
        <v>Juice</v>
      </c>
      <c r="C6505" s="6">
        <f>VLOOKUP(A6505,Cafe_sales!$A$1:$O$10001,10,FALSE)</f>
        <v>3</v>
      </c>
      <c r="D6505" s="10">
        <f>VLOOKUP(A6505,Cafe_sales!$A$1:$O$10001,11,FALSE)</f>
        <v>3</v>
      </c>
      <c r="E6505" s="6">
        <f>VLOOKUP(A6505,Cafe_sales!$A$1:$O$10001,12,FALSE)</f>
        <v>9</v>
      </c>
      <c r="F6505" t="str">
        <f>VLOOKUP(A6505,Cafe_sales!$A$1:$O$10001,13,FALSE)</f>
        <v>Default mode</v>
      </c>
      <c r="G6505" t="str">
        <f>VLOOKUP(A6505,Cafe_sales!$A$1:$O$10001,14,FALSE)</f>
        <v>In-store</v>
      </c>
      <c r="H6505" s="8">
        <f>VLOOKUP(A6505,Cafe_sales!$A$1:$O$10001,15,FALSE)</f>
        <v>45127</v>
      </c>
    </row>
    <row r="6506" spans="1:8" hidden="1" x14ac:dyDescent="0.35">
      <c r="A6506" t="s">
        <v>9200</v>
      </c>
      <c r="B6506" t="str">
        <f>VLOOKUP(A6506,Cafe_sales!$A$1:$O$10001,9,FALSE)</f>
        <v>Tea</v>
      </c>
      <c r="C6506">
        <f>VLOOKUP(A6506,Cafe_sales!$A$1:$O$10001,10,FALSE)</f>
        <v>2</v>
      </c>
      <c r="D6506">
        <f>VLOOKUP(A6506,Cafe_sales!$A$1:$O$10001,11,FALSE)</f>
        <v>1.5</v>
      </c>
      <c r="E6506">
        <f>VLOOKUP(A6506,Cafe_sales!$A$1:$O$10001,12,FALSE)</f>
        <v>3</v>
      </c>
      <c r="F6506" t="str">
        <f>VLOOKUP(A6506,Cafe_sales!$A$1:$O$10001,13,FALSE)</f>
        <v>Digital Wallet</v>
      </c>
      <c r="G6506" t="str">
        <f>VLOOKUP(A6506,Cafe_sales!$A$1:$O$10001,14,FALSE)</f>
        <v>Takeaway</v>
      </c>
      <c r="H6506" s="1">
        <f>VLOOKUP(A6506,Cafe_sales!$A$1:$O$10001,15,FALSE)</f>
        <v>45077</v>
      </c>
    </row>
    <row r="6507" spans="1:8" x14ac:dyDescent="0.35">
      <c r="A6507" t="s">
        <v>9762</v>
      </c>
      <c r="B6507" t="str">
        <f>VLOOKUP(A6507,Cafe_sales!$A$1:$O$10001,9,FALSE)</f>
        <v>Cookie</v>
      </c>
      <c r="C6507" s="6">
        <f>VLOOKUP(A6507,Cafe_sales!$A$1:$O$10001,10,FALSE)</f>
        <v>4</v>
      </c>
      <c r="D6507" s="10">
        <f>VLOOKUP(A6507,Cafe_sales!$A$1:$O$10001,11,FALSE)</f>
        <v>1</v>
      </c>
      <c r="E6507" s="6">
        <f>VLOOKUP(A6507,Cafe_sales!$A$1:$O$10001,12,FALSE)</f>
        <v>4</v>
      </c>
      <c r="F6507" t="str">
        <f>VLOOKUP(A6507,Cafe_sales!$A$1:$O$10001,13,FALSE)</f>
        <v>Credit Card</v>
      </c>
      <c r="G6507" t="str">
        <f>VLOOKUP(A6507,Cafe_sales!$A$1:$O$10001,14,FALSE)</f>
        <v>UNKNOWN</v>
      </c>
      <c r="H6507" s="8">
        <f>VLOOKUP(A6507,Cafe_sales!$A$1:$O$10001,15,FALSE)</f>
        <v>45214</v>
      </c>
    </row>
    <row r="6508" spans="1:8" hidden="1" x14ac:dyDescent="0.35">
      <c r="A6508" t="s">
        <v>4139</v>
      </c>
      <c r="B6508" t="str">
        <f>VLOOKUP(A6508,Cafe_sales!$A$1:$O$10001,9,FALSE)</f>
        <v>Juice</v>
      </c>
      <c r="C6508">
        <f>VLOOKUP(A6508,Cafe_sales!$A$1:$O$10001,10,FALSE)</f>
        <v>2</v>
      </c>
      <c r="D6508">
        <f>VLOOKUP(A6508,Cafe_sales!$A$1:$O$10001,11,FALSE)</f>
        <v>4</v>
      </c>
      <c r="E6508">
        <f>VLOOKUP(A6508,Cafe_sales!$A$1:$O$10001,12,FALSE)</f>
        <v>8</v>
      </c>
      <c r="F6508" t="str">
        <f>VLOOKUP(A6508,Cafe_sales!$A$1:$O$10001,13,FALSE)</f>
        <v>Cash</v>
      </c>
      <c r="G6508" t="str">
        <f>VLOOKUP(A6508,Cafe_sales!$A$1:$O$10001,14,FALSE)</f>
        <v>Cafe</v>
      </c>
      <c r="H6508" s="1">
        <f>VLOOKUP(A6508,Cafe_sales!$A$1:$O$10001,15,FALSE)</f>
        <v>45288</v>
      </c>
    </row>
    <row r="6509" spans="1:8" x14ac:dyDescent="0.35">
      <c r="A6509" t="s">
        <v>4245</v>
      </c>
      <c r="B6509" t="str">
        <f>VLOOKUP(A6509,Cafe_sales!$A$1:$O$10001,9,FALSE)</f>
        <v>Cookie</v>
      </c>
      <c r="C6509" s="6">
        <f>VLOOKUP(A6509,Cafe_sales!$A$1:$O$10001,10,FALSE)</f>
        <v>4</v>
      </c>
      <c r="D6509" s="10">
        <f>VLOOKUP(A6509,Cafe_sales!$A$1:$O$10001,11,FALSE)</f>
        <v>1</v>
      </c>
      <c r="E6509" s="6">
        <f>VLOOKUP(A6509,Cafe_sales!$A$1:$O$10001,12,FALSE)</f>
        <v>4</v>
      </c>
      <c r="F6509" t="str">
        <f>VLOOKUP(A6509,Cafe_sales!$A$1:$O$10001,13,FALSE)</f>
        <v>Cash</v>
      </c>
      <c r="G6509" t="str">
        <f>VLOOKUP(A6509,Cafe_sales!$A$1:$O$10001,14,FALSE)</f>
        <v>In-store</v>
      </c>
      <c r="H6509" s="8">
        <f>VLOOKUP(A6509,Cafe_sales!$A$1:$O$10001,15,FALSE)</f>
        <v>45173</v>
      </c>
    </row>
    <row r="6510" spans="1:8" x14ac:dyDescent="0.35">
      <c r="A6510" t="s">
        <v>5486</v>
      </c>
      <c r="B6510" t="str">
        <f>VLOOKUP(A6510,Cafe_sales!$A$1:$O$10001,9,FALSE)</f>
        <v>Juice</v>
      </c>
      <c r="C6510" s="6">
        <f>VLOOKUP(A6510,Cafe_sales!$A$1:$O$10001,10,FALSE)</f>
        <v>2</v>
      </c>
      <c r="D6510" s="10">
        <f>VLOOKUP(A6510,Cafe_sales!$A$1:$O$10001,11,FALSE)</f>
        <v>3</v>
      </c>
      <c r="E6510" s="6">
        <f>VLOOKUP(A6510,Cafe_sales!$A$1:$O$10001,12,FALSE)</f>
        <v>6</v>
      </c>
      <c r="F6510" t="str">
        <f>VLOOKUP(A6510,Cafe_sales!$A$1:$O$10001,13,FALSE)</f>
        <v>Credit Card</v>
      </c>
      <c r="G6510" t="str">
        <f>VLOOKUP(A6510,Cafe_sales!$A$1:$O$10001,14,FALSE)</f>
        <v>In-store</v>
      </c>
      <c r="H6510" s="8">
        <f>VLOOKUP(A6510,Cafe_sales!$A$1:$O$10001,15,FALSE)</f>
        <v>45030</v>
      </c>
    </row>
    <row r="6511" spans="1:8" x14ac:dyDescent="0.35">
      <c r="A6511" t="s">
        <v>1208</v>
      </c>
      <c r="B6511" t="str">
        <f>VLOOKUP(A6511,Cafe_sales!$A$1:$O$10001,9,FALSE)</f>
        <v>Salad</v>
      </c>
      <c r="C6511" s="6">
        <f>VLOOKUP(A6511,Cafe_sales!$A$1:$O$10001,10,FALSE)</f>
        <v>3</v>
      </c>
      <c r="D6511" s="10">
        <f>VLOOKUP(A6511,Cafe_sales!$A$1:$O$10001,11,FALSE)</f>
        <v>5</v>
      </c>
      <c r="E6511" s="6">
        <f>VLOOKUP(A6511,Cafe_sales!$A$1:$O$10001,12,FALSE)</f>
        <v>15</v>
      </c>
      <c r="F6511" t="str">
        <f>VLOOKUP(A6511,Cafe_sales!$A$1:$O$10001,13,FALSE)</f>
        <v>UNKNOWN</v>
      </c>
      <c r="G6511" t="str">
        <f>VLOOKUP(A6511,Cafe_sales!$A$1:$O$10001,14,FALSE)</f>
        <v>UNKNOWN</v>
      </c>
      <c r="H6511" s="8">
        <f>VLOOKUP(A6511,Cafe_sales!$A$1:$O$10001,15,FALSE)</f>
        <v>45048</v>
      </c>
    </row>
    <row r="6512" spans="1:8" x14ac:dyDescent="0.35">
      <c r="A6512" t="s">
        <v>8844</v>
      </c>
      <c r="B6512" t="str">
        <f>VLOOKUP(A6512,Cafe_sales!$A$1:$O$10001,9,FALSE)</f>
        <v>Coffee</v>
      </c>
      <c r="C6512" s="6">
        <f>VLOOKUP(A6512,Cafe_sales!$A$1:$O$10001,10,FALSE)</f>
        <v>1</v>
      </c>
      <c r="D6512" s="10">
        <f>VLOOKUP(A6512,Cafe_sales!$A$1:$O$10001,11,FALSE)</f>
        <v>2</v>
      </c>
      <c r="E6512" s="6">
        <f>VLOOKUP(A6512,Cafe_sales!$A$1:$O$10001,12,FALSE)</f>
        <v>2</v>
      </c>
      <c r="F6512" t="str">
        <f>VLOOKUP(A6512,Cafe_sales!$A$1:$O$10001,13,FALSE)</f>
        <v>Default mode</v>
      </c>
      <c r="G6512" t="str">
        <f>VLOOKUP(A6512,Cafe_sales!$A$1:$O$10001,14,FALSE)</f>
        <v>UNKNOWN</v>
      </c>
      <c r="H6512" s="8">
        <f>VLOOKUP(A6512,Cafe_sales!$A$1:$O$10001,15,FALSE)</f>
        <v>45032</v>
      </c>
    </row>
    <row r="6513" spans="1:8" hidden="1" x14ac:dyDescent="0.35">
      <c r="A6513" t="s">
        <v>8000</v>
      </c>
      <c r="B6513" t="str">
        <f>VLOOKUP(A6513,Cafe_sales!$A$1:$O$10001,9,FALSE)</f>
        <v>Cookie</v>
      </c>
      <c r="C6513">
        <f>VLOOKUP(A6513,Cafe_sales!$A$1:$O$10001,10,FALSE)</f>
        <v>4</v>
      </c>
      <c r="D6513">
        <f>VLOOKUP(A6513,Cafe_sales!$A$1:$O$10001,11,FALSE)</f>
        <v>1</v>
      </c>
      <c r="E6513">
        <f>VLOOKUP(A6513,Cafe_sales!$A$1:$O$10001,12,FALSE)</f>
        <v>4</v>
      </c>
      <c r="F6513" t="str">
        <f>VLOOKUP(A6513,Cafe_sales!$A$1:$O$10001,13,FALSE)</f>
        <v>Cash</v>
      </c>
      <c r="G6513" t="str">
        <f>VLOOKUP(A6513,Cafe_sales!$A$1:$O$10001,14,FALSE)</f>
        <v>Takeaway</v>
      </c>
      <c r="H6513" s="1">
        <f>VLOOKUP(A6513,Cafe_sales!$A$1:$O$10001,15,FALSE)</f>
        <v>45110</v>
      </c>
    </row>
    <row r="6514" spans="1:8" hidden="1" x14ac:dyDescent="0.35">
      <c r="A6514" t="s">
        <v>4289</v>
      </c>
      <c r="B6514" t="str">
        <f>VLOOKUP(A6514,Cafe_sales!$A$1:$O$10001,9,FALSE)</f>
        <v>Juice</v>
      </c>
      <c r="C6514">
        <f>VLOOKUP(A6514,Cafe_sales!$A$1:$O$10001,10,FALSE)</f>
        <v>3</v>
      </c>
      <c r="D6514">
        <f>VLOOKUP(A6514,Cafe_sales!$A$1:$O$10001,11,FALSE)</f>
        <v>3</v>
      </c>
      <c r="E6514">
        <f>VLOOKUP(A6514,Cafe_sales!$A$1:$O$10001,12,FALSE)</f>
        <v>9</v>
      </c>
      <c r="F6514" t="str">
        <f>VLOOKUP(A6514,Cafe_sales!$A$1:$O$10001,13,FALSE)</f>
        <v>Credit Card</v>
      </c>
      <c r="G6514" t="str">
        <f>VLOOKUP(A6514,Cafe_sales!$A$1:$O$10001,14,FALSE)</f>
        <v>Takeaway</v>
      </c>
      <c r="H6514" s="1">
        <f>VLOOKUP(A6514,Cafe_sales!$A$1:$O$10001,15,FALSE)</f>
        <v>44948</v>
      </c>
    </row>
    <row r="6515" spans="1:8" hidden="1" x14ac:dyDescent="0.35">
      <c r="A6515" t="s">
        <v>1547</v>
      </c>
      <c r="B6515" t="str">
        <f>VLOOKUP(A6515,Cafe_sales!$A$1:$O$10001,9,FALSE)</f>
        <v>Smoothie</v>
      </c>
      <c r="C6515">
        <f>VLOOKUP(A6515,Cafe_sales!$A$1:$O$10001,10,FALSE)</f>
        <v>4</v>
      </c>
      <c r="D6515">
        <f>VLOOKUP(A6515,Cafe_sales!$A$1:$O$10001,11,FALSE)</f>
        <v>4</v>
      </c>
      <c r="E6515">
        <f>VLOOKUP(A6515,Cafe_sales!$A$1:$O$10001,12,FALSE)</f>
        <v>16</v>
      </c>
      <c r="F6515" t="str">
        <f>VLOOKUP(A6515,Cafe_sales!$A$1:$O$10001,13,FALSE)</f>
        <v>Cash</v>
      </c>
      <c r="G6515" t="str">
        <f>VLOOKUP(A6515,Cafe_sales!$A$1:$O$10001,14,FALSE)</f>
        <v>Takeaway</v>
      </c>
      <c r="H6515" s="1">
        <f>VLOOKUP(A6515,Cafe_sales!$A$1:$O$10001,15,FALSE)</f>
        <v>45148</v>
      </c>
    </row>
    <row r="6516" spans="1:8" x14ac:dyDescent="0.35">
      <c r="A6516" t="s">
        <v>9307</v>
      </c>
      <c r="B6516" t="str">
        <f>VLOOKUP(A6516,Cafe_sales!$A$1:$O$10001,9,FALSE)</f>
        <v>UNKNOWN</v>
      </c>
      <c r="C6516" s="6">
        <f>VLOOKUP(A6516,Cafe_sales!$A$1:$O$10001,10,FALSE)</f>
        <v>1</v>
      </c>
      <c r="D6516" s="10">
        <f>VLOOKUP(A6516,Cafe_sales!$A$1:$O$10001,11,FALSE)</f>
        <v>4</v>
      </c>
      <c r="E6516" s="6">
        <f>VLOOKUP(A6516,Cafe_sales!$A$1:$O$10001,12,FALSE)</f>
        <v>4</v>
      </c>
      <c r="F6516" t="str">
        <f>VLOOKUP(A6516,Cafe_sales!$A$1:$O$10001,13,FALSE)</f>
        <v>UNKNOWN</v>
      </c>
      <c r="G6516" t="str">
        <f>VLOOKUP(A6516,Cafe_sales!$A$1:$O$10001,14,FALSE)</f>
        <v>In-store</v>
      </c>
      <c r="H6516" s="8">
        <f>VLOOKUP(A6516,Cafe_sales!$A$1:$O$10001,15,FALSE)</f>
        <v>44993</v>
      </c>
    </row>
    <row r="6517" spans="1:8" hidden="1" x14ac:dyDescent="0.35">
      <c r="A6517" t="s">
        <v>2284</v>
      </c>
      <c r="B6517" t="str">
        <f>VLOOKUP(A6517,Cafe_sales!$A$1:$O$10001,9,FALSE)</f>
        <v>Coffee</v>
      </c>
      <c r="C6517">
        <f>VLOOKUP(A6517,Cafe_sales!$A$1:$O$10001,10,FALSE)</f>
        <v>4</v>
      </c>
      <c r="D6517">
        <f>VLOOKUP(A6517,Cafe_sales!$A$1:$O$10001,11,FALSE)</f>
        <v>2</v>
      </c>
      <c r="E6517">
        <f>VLOOKUP(A6517,Cafe_sales!$A$1:$O$10001,12,FALSE)</f>
        <v>8</v>
      </c>
      <c r="F6517" t="str">
        <f>VLOOKUP(A6517,Cafe_sales!$A$1:$O$10001,13,FALSE)</f>
        <v>Default mode</v>
      </c>
      <c r="G6517" t="str">
        <f>VLOOKUP(A6517,Cafe_sales!$A$1:$O$10001,14,FALSE)</f>
        <v>Takeaway</v>
      </c>
      <c r="H6517" s="1">
        <f>VLOOKUP(A6517,Cafe_sales!$A$1:$O$10001,15,FALSE)</f>
        <v>44975</v>
      </c>
    </row>
    <row r="6518" spans="1:8" hidden="1" x14ac:dyDescent="0.35">
      <c r="A6518" t="s">
        <v>4769</v>
      </c>
      <c r="B6518" t="str">
        <f>VLOOKUP(A6518,Cafe_sales!$A$1:$O$10001,9,FALSE)</f>
        <v>Tea</v>
      </c>
      <c r="C6518">
        <f>VLOOKUP(A6518,Cafe_sales!$A$1:$O$10001,10,FALSE)</f>
        <v>5</v>
      </c>
      <c r="D6518">
        <f>VLOOKUP(A6518,Cafe_sales!$A$1:$O$10001,11,FALSE)</f>
        <v>1.5</v>
      </c>
      <c r="E6518">
        <f>VLOOKUP(A6518,Cafe_sales!$A$1:$O$10001,12,FALSE)</f>
        <v>7.5</v>
      </c>
      <c r="F6518" t="str">
        <f>VLOOKUP(A6518,Cafe_sales!$A$1:$O$10001,13,FALSE)</f>
        <v>Default mode</v>
      </c>
      <c r="G6518" t="str">
        <f>VLOOKUP(A6518,Cafe_sales!$A$1:$O$10001,14,FALSE)</f>
        <v>Cafe</v>
      </c>
      <c r="H6518" s="1">
        <f>VLOOKUP(A6518,Cafe_sales!$A$1:$O$10001,15,FALSE)</f>
        <v>45037</v>
      </c>
    </row>
    <row r="6519" spans="1:8" x14ac:dyDescent="0.35">
      <c r="A6519" t="s">
        <v>1329</v>
      </c>
      <c r="B6519" t="str">
        <f>VLOOKUP(A6519,Cafe_sales!$A$1:$O$10001,9,FALSE)</f>
        <v>Salad</v>
      </c>
      <c r="C6519" s="6">
        <f>VLOOKUP(A6519,Cafe_sales!$A$1:$O$10001,10,FALSE)</f>
        <v>1</v>
      </c>
      <c r="D6519" s="10">
        <f>VLOOKUP(A6519,Cafe_sales!$A$1:$O$10001,11,FALSE)</f>
        <v>5</v>
      </c>
      <c r="E6519" s="6">
        <f>VLOOKUP(A6519,Cafe_sales!$A$1:$O$10001,12,FALSE)</f>
        <v>5</v>
      </c>
      <c r="F6519" t="str">
        <f>VLOOKUP(A6519,Cafe_sales!$A$1:$O$10001,13,FALSE)</f>
        <v>Cash</v>
      </c>
      <c r="G6519" t="str">
        <f>VLOOKUP(A6519,Cafe_sales!$A$1:$O$10001,14,FALSE)</f>
        <v>UNKNOWN</v>
      </c>
      <c r="H6519" s="8">
        <f>VLOOKUP(A6519,Cafe_sales!$A$1:$O$10001,15,FALSE)</f>
        <v>45225</v>
      </c>
    </row>
    <row r="6520" spans="1:8" hidden="1" x14ac:dyDescent="0.35">
      <c r="A6520" t="s">
        <v>4042</v>
      </c>
      <c r="B6520" t="str">
        <f>VLOOKUP(A6520,Cafe_sales!$A$1:$O$10001,9,FALSE)</f>
        <v>Coffee</v>
      </c>
      <c r="C6520">
        <f>VLOOKUP(A6520,Cafe_sales!$A$1:$O$10001,10,FALSE)</f>
        <v>1</v>
      </c>
      <c r="D6520">
        <f>VLOOKUP(A6520,Cafe_sales!$A$1:$O$10001,11,FALSE)</f>
        <v>2</v>
      </c>
      <c r="E6520">
        <f>VLOOKUP(A6520,Cafe_sales!$A$1:$O$10001,12,FALSE)</f>
        <v>2</v>
      </c>
      <c r="F6520" t="str">
        <f>VLOOKUP(A6520,Cafe_sales!$A$1:$O$10001,13,FALSE)</f>
        <v>Digital Wallet</v>
      </c>
      <c r="G6520" t="str">
        <f>VLOOKUP(A6520,Cafe_sales!$A$1:$O$10001,14,FALSE)</f>
        <v>Takeaway</v>
      </c>
      <c r="H6520" s="1">
        <f>VLOOKUP(A6520,Cafe_sales!$A$1:$O$10001,15,FALSE)</f>
        <v>45103</v>
      </c>
    </row>
    <row r="6521" spans="1:8" x14ac:dyDescent="0.35">
      <c r="A6521" t="s">
        <v>6705</v>
      </c>
      <c r="B6521" t="str">
        <f>VLOOKUP(A6521,Cafe_sales!$A$1:$O$10001,9,FALSE)</f>
        <v>Smoothie</v>
      </c>
      <c r="C6521" s="6">
        <f>VLOOKUP(A6521,Cafe_sales!$A$1:$O$10001,10,FALSE)</f>
        <v>2</v>
      </c>
      <c r="D6521" s="10">
        <f>VLOOKUP(A6521,Cafe_sales!$A$1:$O$10001,11,FALSE)</f>
        <v>3.0365506329113923</v>
      </c>
      <c r="E6521" s="6">
        <f>VLOOKUP(A6521,Cafe_sales!$A$1:$O$10001,12,FALSE)</f>
        <v>8</v>
      </c>
      <c r="F6521" t="str">
        <f>VLOOKUP(A6521,Cafe_sales!$A$1:$O$10001,13,FALSE)</f>
        <v>Default mode</v>
      </c>
      <c r="G6521" t="str">
        <f>VLOOKUP(A6521,Cafe_sales!$A$1:$O$10001,14,FALSE)</f>
        <v>UNKNOWN</v>
      </c>
      <c r="H6521" s="8">
        <f>VLOOKUP(A6521,Cafe_sales!$A$1:$O$10001,15,FALSE)</f>
        <v>44998</v>
      </c>
    </row>
    <row r="6522" spans="1:8" hidden="1" x14ac:dyDescent="0.35">
      <c r="A6522" t="s">
        <v>5688</v>
      </c>
      <c r="B6522" t="str">
        <f>VLOOKUP(A6522,Cafe_sales!$A$1:$O$10001,9,FALSE)</f>
        <v>Cookie</v>
      </c>
      <c r="C6522">
        <f>VLOOKUP(A6522,Cafe_sales!$A$1:$O$10001,10,FALSE)</f>
        <v>4</v>
      </c>
      <c r="D6522">
        <f>VLOOKUP(A6522,Cafe_sales!$A$1:$O$10001,11,FALSE)</f>
        <v>1</v>
      </c>
      <c r="E6522">
        <f>VLOOKUP(A6522,Cafe_sales!$A$1:$O$10001,12,FALSE)</f>
        <v>4</v>
      </c>
      <c r="F6522" t="str">
        <f>VLOOKUP(A6522,Cafe_sales!$A$1:$O$10001,13,FALSE)</f>
        <v>Digital Wallet</v>
      </c>
      <c r="G6522" t="str">
        <f>VLOOKUP(A6522,Cafe_sales!$A$1:$O$10001,14,FALSE)</f>
        <v>Takeaway</v>
      </c>
      <c r="H6522" s="1">
        <f>VLOOKUP(A6522,Cafe_sales!$A$1:$O$10001,15,FALSE)</f>
        <v>45226</v>
      </c>
    </row>
    <row r="6523" spans="1:8" hidden="1" x14ac:dyDescent="0.35">
      <c r="A6523" t="s">
        <v>6183</v>
      </c>
      <c r="B6523" t="str">
        <f>VLOOKUP(A6523,Cafe_sales!$A$1:$O$10001,9,FALSE)</f>
        <v>Cookie</v>
      </c>
      <c r="C6523">
        <f>VLOOKUP(A6523,Cafe_sales!$A$1:$O$10001,10,FALSE)</f>
        <v>1</v>
      </c>
      <c r="D6523">
        <f>VLOOKUP(A6523,Cafe_sales!$A$1:$O$10001,11,FALSE)</f>
        <v>1</v>
      </c>
      <c r="E6523">
        <f>VLOOKUP(A6523,Cafe_sales!$A$1:$O$10001,12,FALSE)</f>
        <v>1</v>
      </c>
      <c r="F6523" t="str">
        <f>VLOOKUP(A6523,Cafe_sales!$A$1:$O$10001,13,FALSE)</f>
        <v>Digital Wallet</v>
      </c>
      <c r="G6523" t="str">
        <f>VLOOKUP(A6523,Cafe_sales!$A$1:$O$10001,14,FALSE)</f>
        <v>Takeaway</v>
      </c>
      <c r="H6523" s="1">
        <f>VLOOKUP(A6523,Cafe_sales!$A$1:$O$10001,15,FALSE)</f>
        <v>45000</v>
      </c>
    </row>
    <row r="6524" spans="1:8" x14ac:dyDescent="0.35">
      <c r="A6524" t="s">
        <v>1183</v>
      </c>
      <c r="B6524" t="str">
        <f>VLOOKUP(A6524,Cafe_sales!$A$1:$O$10001,9,FALSE)</f>
        <v>Tea</v>
      </c>
      <c r="C6524" s="6">
        <f>VLOOKUP(A6524,Cafe_sales!$A$1:$O$10001,10,FALSE)</f>
        <v>4</v>
      </c>
      <c r="D6524" s="10">
        <f>VLOOKUP(A6524,Cafe_sales!$A$1:$O$10001,11,FALSE)</f>
        <v>1.5</v>
      </c>
      <c r="E6524" s="6">
        <f>VLOOKUP(A6524,Cafe_sales!$A$1:$O$10001,12,FALSE)</f>
        <v>6</v>
      </c>
      <c r="F6524" t="str">
        <f>VLOOKUP(A6524,Cafe_sales!$A$1:$O$10001,13,FALSE)</f>
        <v>Default mode</v>
      </c>
      <c r="G6524" t="str">
        <f>VLOOKUP(A6524,Cafe_sales!$A$1:$O$10001,14,FALSE)</f>
        <v>In-store</v>
      </c>
      <c r="H6524" s="8">
        <f>VLOOKUP(A6524,Cafe_sales!$A$1:$O$10001,15,FALSE)</f>
        <v>45290</v>
      </c>
    </row>
    <row r="6525" spans="1:8" x14ac:dyDescent="0.35">
      <c r="A6525" t="s">
        <v>5885</v>
      </c>
      <c r="B6525" t="str">
        <f>VLOOKUP(A6525,Cafe_sales!$A$1:$O$10001,9,FALSE)</f>
        <v>Smoothie</v>
      </c>
      <c r="C6525" s="6">
        <f>VLOOKUP(A6525,Cafe_sales!$A$1:$O$10001,10,FALSE)</f>
        <v>2</v>
      </c>
      <c r="D6525" s="10">
        <f>VLOOKUP(A6525,Cafe_sales!$A$1:$O$10001,11,FALSE)</f>
        <v>3.0149974580579562</v>
      </c>
      <c r="E6525" s="6">
        <f>VLOOKUP(A6525,Cafe_sales!$A$1:$O$10001,12,FALSE)</f>
        <v>8</v>
      </c>
      <c r="F6525" t="str">
        <f>VLOOKUP(A6525,Cafe_sales!$A$1:$O$10001,13,FALSE)</f>
        <v>Credit Card</v>
      </c>
      <c r="G6525" t="str">
        <f>VLOOKUP(A6525,Cafe_sales!$A$1:$O$10001,14,FALSE)</f>
        <v>UNKNOWN</v>
      </c>
      <c r="H6525" s="8">
        <f>VLOOKUP(A6525,Cafe_sales!$A$1:$O$10001,15,FALSE)</f>
        <v>45282</v>
      </c>
    </row>
    <row r="6526" spans="1:8" hidden="1" x14ac:dyDescent="0.35">
      <c r="A6526" t="s">
        <v>1544</v>
      </c>
      <c r="B6526" t="str">
        <f>VLOOKUP(A6526,Cafe_sales!$A$1:$O$10001,9,FALSE)</f>
        <v>Tea</v>
      </c>
      <c r="C6526">
        <f>VLOOKUP(A6526,Cafe_sales!$A$1:$O$10001,10,FALSE)</f>
        <v>1</v>
      </c>
      <c r="D6526">
        <f>VLOOKUP(A6526,Cafe_sales!$A$1:$O$10001,11,FALSE)</f>
        <v>1.5</v>
      </c>
      <c r="E6526">
        <f>VLOOKUP(A6526,Cafe_sales!$A$1:$O$10001,12,FALSE)</f>
        <v>1.5</v>
      </c>
      <c r="F6526" t="str">
        <f>VLOOKUP(A6526,Cafe_sales!$A$1:$O$10001,13,FALSE)</f>
        <v>Cash</v>
      </c>
      <c r="G6526" t="str">
        <f>VLOOKUP(A6526,Cafe_sales!$A$1:$O$10001,14,FALSE)</f>
        <v>Takeaway</v>
      </c>
      <c r="H6526" s="1">
        <f>VLOOKUP(A6526,Cafe_sales!$A$1:$O$10001,15,FALSE)</f>
        <v>45181</v>
      </c>
    </row>
    <row r="6527" spans="1:8" x14ac:dyDescent="0.35">
      <c r="A6527" t="s">
        <v>3967</v>
      </c>
      <c r="B6527" t="str">
        <f>VLOOKUP(A6527,Cafe_sales!$A$1:$O$10001,9,FALSE)</f>
        <v>Tea</v>
      </c>
      <c r="C6527" s="6">
        <f>VLOOKUP(A6527,Cafe_sales!$A$1:$O$10001,10,FALSE)</f>
        <v>1</v>
      </c>
      <c r="D6527" s="10">
        <f>VLOOKUP(A6527,Cafe_sales!$A$1:$O$10001,11,FALSE)</f>
        <v>1.5</v>
      </c>
      <c r="E6527" s="6">
        <f>VLOOKUP(A6527,Cafe_sales!$A$1:$O$10001,12,FALSE)</f>
        <v>1.5</v>
      </c>
      <c r="F6527" t="str">
        <f>VLOOKUP(A6527,Cafe_sales!$A$1:$O$10001,13,FALSE)</f>
        <v>Default mode</v>
      </c>
      <c r="G6527" t="str">
        <f>VLOOKUP(A6527,Cafe_sales!$A$1:$O$10001,14,FALSE)</f>
        <v>UNKNOWN</v>
      </c>
      <c r="H6527" s="8">
        <f>VLOOKUP(A6527,Cafe_sales!$A$1:$O$10001,15,FALSE)</f>
        <v>45203</v>
      </c>
    </row>
    <row r="6528" spans="1:8" x14ac:dyDescent="0.35">
      <c r="A6528" t="s">
        <v>4967</v>
      </c>
      <c r="B6528" t="str">
        <f>VLOOKUP(A6528,Cafe_sales!$A$1:$O$10001,9,FALSE)</f>
        <v>Salad</v>
      </c>
      <c r="C6528" s="6">
        <f>VLOOKUP(A6528,Cafe_sales!$A$1:$O$10001,10,FALSE)</f>
        <v>1</v>
      </c>
      <c r="D6528" s="10">
        <f>VLOOKUP(A6528,Cafe_sales!$A$1:$O$10001,11,FALSE)</f>
        <v>5</v>
      </c>
      <c r="E6528" s="6">
        <f>VLOOKUP(A6528,Cafe_sales!$A$1:$O$10001,12,FALSE)</f>
        <v>5</v>
      </c>
      <c r="F6528" t="str">
        <f>VLOOKUP(A6528,Cafe_sales!$A$1:$O$10001,13,FALSE)</f>
        <v>Cash</v>
      </c>
      <c r="G6528" t="str">
        <f>VLOOKUP(A6528,Cafe_sales!$A$1:$O$10001,14,FALSE)</f>
        <v>UNKNOWN</v>
      </c>
      <c r="H6528" s="8">
        <f>VLOOKUP(A6528,Cafe_sales!$A$1:$O$10001,15,FALSE)</f>
        <v>45218</v>
      </c>
    </row>
    <row r="6529" spans="1:8" x14ac:dyDescent="0.35">
      <c r="A6529" t="s">
        <v>8879</v>
      </c>
      <c r="B6529" t="str">
        <f>VLOOKUP(A6529,Cafe_sales!$A$1:$O$10001,9,FALSE)</f>
        <v>Cake</v>
      </c>
      <c r="C6529" s="6">
        <f>VLOOKUP(A6529,Cafe_sales!$A$1:$O$10001,10,FALSE)</f>
        <v>5</v>
      </c>
      <c r="D6529" s="10">
        <f>VLOOKUP(A6529,Cafe_sales!$A$1:$O$10001,11,FALSE)</f>
        <v>3</v>
      </c>
      <c r="E6529" s="6">
        <f>VLOOKUP(A6529,Cafe_sales!$A$1:$O$10001,12,FALSE)</f>
        <v>15</v>
      </c>
      <c r="F6529" t="str">
        <f>VLOOKUP(A6529,Cafe_sales!$A$1:$O$10001,13,FALSE)</f>
        <v>Digital Wallet</v>
      </c>
      <c r="G6529" t="str">
        <f>VLOOKUP(A6529,Cafe_sales!$A$1:$O$10001,14,FALSE)</f>
        <v>In-store</v>
      </c>
      <c r="H6529" s="8">
        <f>VLOOKUP(A6529,Cafe_sales!$A$1:$O$10001,15,FALSE)</f>
        <v>45073</v>
      </c>
    </row>
    <row r="6530" spans="1:8" hidden="1" x14ac:dyDescent="0.35">
      <c r="A6530" t="s">
        <v>5657</v>
      </c>
      <c r="B6530" t="str">
        <f>VLOOKUP(A6530,Cafe_sales!$A$1:$O$10001,9,FALSE)</f>
        <v>Sandwich</v>
      </c>
      <c r="C6530">
        <f>VLOOKUP(A6530,Cafe_sales!$A$1:$O$10001,10,FALSE)</f>
        <v>2</v>
      </c>
      <c r="D6530">
        <f>VLOOKUP(A6530,Cafe_sales!$A$1:$O$10001,11,FALSE)</f>
        <v>4</v>
      </c>
      <c r="E6530">
        <f>VLOOKUP(A6530,Cafe_sales!$A$1:$O$10001,12,FALSE)</f>
        <v>8</v>
      </c>
      <c r="F6530" t="str">
        <f>VLOOKUP(A6530,Cafe_sales!$A$1:$O$10001,13,FALSE)</f>
        <v>Digital Wallet</v>
      </c>
      <c r="G6530" t="str">
        <f>VLOOKUP(A6530,Cafe_sales!$A$1:$O$10001,14,FALSE)</f>
        <v>Takeaway</v>
      </c>
      <c r="H6530" s="1">
        <f>VLOOKUP(A6530,Cafe_sales!$A$1:$O$10001,15,FALSE)</f>
        <v>45238</v>
      </c>
    </row>
    <row r="6531" spans="1:8" x14ac:dyDescent="0.35">
      <c r="A6531" t="s">
        <v>7827</v>
      </c>
      <c r="B6531" t="str">
        <f>VLOOKUP(A6531,Cafe_sales!$A$1:$O$10001,9,FALSE)</f>
        <v>UNKNOWN</v>
      </c>
      <c r="C6531" s="6">
        <f>VLOOKUP(A6531,Cafe_sales!$A$1:$O$10001,10,FALSE)</f>
        <v>2</v>
      </c>
      <c r="D6531" s="10">
        <f>VLOOKUP(A6531,Cafe_sales!$A$1:$O$10001,11,FALSE)</f>
        <v>3</v>
      </c>
      <c r="E6531" s="6">
        <f>VLOOKUP(A6531,Cafe_sales!$A$1:$O$10001,12,FALSE)</f>
        <v>6</v>
      </c>
      <c r="F6531" t="str">
        <f>VLOOKUP(A6531,Cafe_sales!$A$1:$O$10001,13,FALSE)</f>
        <v>Credit Card</v>
      </c>
      <c r="G6531" t="str">
        <f>VLOOKUP(A6531,Cafe_sales!$A$1:$O$10001,14,FALSE)</f>
        <v>UNKNOWN</v>
      </c>
      <c r="H6531" s="8">
        <f>VLOOKUP(A6531,Cafe_sales!$A$1:$O$10001,15,FALSE)</f>
        <v>45015</v>
      </c>
    </row>
    <row r="6532" spans="1:8" hidden="1" x14ac:dyDescent="0.35">
      <c r="A6532" t="s">
        <v>9822</v>
      </c>
      <c r="B6532" t="str">
        <f>VLOOKUP(A6532,Cafe_sales!$A$1:$O$10001,9,FALSE)</f>
        <v>Sandwich</v>
      </c>
      <c r="C6532">
        <f>VLOOKUP(A6532,Cafe_sales!$A$1:$O$10001,10,FALSE)</f>
        <v>1</v>
      </c>
      <c r="D6532">
        <f>VLOOKUP(A6532,Cafe_sales!$A$1:$O$10001,11,FALSE)</f>
        <v>4</v>
      </c>
      <c r="E6532">
        <f>VLOOKUP(A6532,Cafe_sales!$A$1:$O$10001,12,FALSE)</f>
        <v>4</v>
      </c>
      <c r="F6532" t="str">
        <f>VLOOKUP(A6532,Cafe_sales!$A$1:$O$10001,13,FALSE)</f>
        <v>Credit Card</v>
      </c>
      <c r="G6532" t="str">
        <f>VLOOKUP(A6532,Cafe_sales!$A$1:$O$10001,14,FALSE)</f>
        <v>Takeaway</v>
      </c>
      <c r="H6532" s="1">
        <f>VLOOKUP(A6532,Cafe_sales!$A$1:$O$10001,15,FALSE)</f>
        <v>45220</v>
      </c>
    </row>
    <row r="6533" spans="1:8" x14ac:dyDescent="0.35">
      <c r="A6533" t="s">
        <v>2375</v>
      </c>
      <c r="B6533" t="str">
        <f>VLOOKUP(A6533,Cafe_sales!$A$1:$O$10001,9,FALSE)</f>
        <v>Smoothie</v>
      </c>
      <c r="C6533" s="6">
        <f>VLOOKUP(A6533,Cafe_sales!$A$1:$O$10001,10,FALSE)</f>
        <v>4</v>
      </c>
      <c r="D6533" s="10">
        <f>VLOOKUP(A6533,Cafe_sales!$A$1:$O$10001,11,FALSE)</f>
        <v>4</v>
      </c>
      <c r="E6533" s="6">
        <f>VLOOKUP(A6533,Cafe_sales!$A$1:$O$10001,12,FALSE)</f>
        <v>16</v>
      </c>
      <c r="F6533" t="str">
        <f>VLOOKUP(A6533,Cafe_sales!$A$1:$O$10001,13,FALSE)</f>
        <v>Default mode</v>
      </c>
      <c r="G6533" t="str">
        <f>VLOOKUP(A6533,Cafe_sales!$A$1:$O$10001,14,FALSE)</f>
        <v>UNKNOWN</v>
      </c>
      <c r="H6533" s="8">
        <f>VLOOKUP(A6533,Cafe_sales!$A$1:$O$10001,15,FALSE)</f>
        <v>45219</v>
      </c>
    </row>
    <row r="6534" spans="1:8" hidden="1" x14ac:dyDescent="0.35">
      <c r="A6534" t="s">
        <v>1167</v>
      </c>
      <c r="B6534" t="str">
        <f>VLOOKUP(A6534,Cafe_sales!$A$1:$O$10001,9,FALSE)</f>
        <v>Sandwich</v>
      </c>
      <c r="C6534">
        <f>VLOOKUP(A6534,Cafe_sales!$A$1:$O$10001,10,FALSE)</f>
        <v>1</v>
      </c>
      <c r="D6534">
        <f>VLOOKUP(A6534,Cafe_sales!$A$1:$O$10001,11,FALSE)</f>
        <v>4</v>
      </c>
      <c r="E6534">
        <f>VLOOKUP(A6534,Cafe_sales!$A$1:$O$10001,12,FALSE)</f>
        <v>4</v>
      </c>
      <c r="F6534" t="str">
        <f>VLOOKUP(A6534,Cafe_sales!$A$1:$O$10001,13,FALSE)</f>
        <v>Cash</v>
      </c>
      <c r="G6534" t="str">
        <f>VLOOKUP(A6534,Cafe_sales!$A$1:$O$10001,14,FALSE)</f>
        <v>Takeaway</v>
      </c>
      <c r="H6534" s="1">
        <f>VLOOKUP(A6534,Cafe_sales!$A$1:$O$10001,15,FALSE)</f>
        <v>45155</v>
      </c>
    </row>
    <row r="6535" spans="1:8" x14ac:dyDescent="0.35">
      <c r="A6535" t="s">
        <v>6663</v>
      </c>
      <c r="B6535" t="str">
        <f>VLOOKUP(A6535,Cafe_sales!$A$1:$O$10001,9,FALSE)</f>
        <v>UNKNOWN</v>
      </c>
      <c r="C6535" s="6">
        <f>VLOOKUP(A6535,Cafe_sales!$A$1:$O$10001,10,FALSE)</f>
        <v>3</v>
      </c>
      <c r="D6535" s="10">
        <f>VLOOKUP(A6535,Cafe_sales!$A$1:$O$10001,11,FALSE)</f>
        <v>3</v>
      </c>
      <c r="E6535" s="6">
        <f>VLOOKUP(A6535,Cafe_sales!$A$1:$O$10001,12,FALSE)</f>
        <v>9</v>
      </c>
      <c r="F6535" t="str">
        <f>VLOOKUP(A6535,Cafe_sales!$A$1:$O$10001,13,FALSE)</f>
        <v>Digital Wallet</v>
      </c>
      <c r="G6535" t="str">
        <f>VLOOKUP(A6535,Cafe_sales!$A$1:$O$10001,14,FALSE)</f>
        <v>UNKNOWN</v>
      </c>
      <c r="H6535" s="8">
        <f>VLOOKUP(A6535,Cafe_sales!$A$1:$O$10001,15,FALSE)</f>
        <v>45140</v>
      </c>
    </row>
    <row r="6536" spans="1:8" hidden="1" x14ac:dyDescent="0.35">
      <c r="A6536" t="s">
        <v>700</v>
      </c>
      <c r="B6536" t="str">
        <f>VLOOKUP(A6536,Cafe_sales!$A$1:$O$10001,9,FALSE)</f>
        <v>Coffee</v>
      </c>
      <c r="C6536">
        <f>VLOOKUP(A6536,Cafe_sales!$A$1:$O$10001,10,FALSE)</f>
        <v>3</v>
      </c>
      <c r="D6536">
        <f>VLOOKUP(A6536,Cafe_sales!$A$1:$O$10001,11,FALSE)</f>
        <v>2</v>
      </c>
      <c r="E6536">
        <f>VLOOKUP(A6536,Cafe_sales!$A$1:$O$10001,12,FALSE)</f>
        <v>6</v>
      </c>
      <c r="F6536" t="str">
        <f>VLOOKUP(A6536,Cafe_sales!$A$1:$O$10001,13,FALSE)</f>
        <v>Digital Wallet</v>
      </c>
      <c r="G6536" t="str">
        <f>VLOOKUP(A6536,Cafe_sales!$A$1:$O$10001,14,FALSE)</f>
        <v>Takeaway</v>
      </c>
      <c r="H6536" s="1">
        <f>VLOOKUP(A6536,Cafe_sales!$A$1:$O$10001,15,FALSE)</f>
        <v>45238</v>
      </c>
    </row>
    <row r="6537" spans="1:8" hidden="1" x14ac:dyDescent="0.35">
      <c r="A6537" t="s">
        <v>5614</v>
      </c>
      <c r="B6537" t="str">
        <f>VLOOKUP(A6537,Cafe_sales!$A$1:$O$10001,9,FALSE)</f>
        <v>Salad</v>
      </c>
      <c r="C6537">
        <f>VLOOKUP(A6537,Cafe_sales!$A$1:$O$10001,10,FALSE)</f>
        <v>3</v>
      </c>
      <c r="D6537">
        <f>VLOOKUP(A6537,Cafe_sales!$A$1:$O$10001,11,FALSE)</f>
        <v>5</v>
      </c>
      <c r="E6537">
        <f>VLOOKUP(A6537,Cafe_sales!$A$1:$O$10001,12,FALSE)</f>
        <v>15</v>
      </c>
      <c r="F6537" t="str">
        <f>VLOOKUP(A6537,Cafe_sales!$A$1:$O$10001,13,FALSE)</f>
        <v>Credit Card</v>
      </c>
      <c r="G6537" t="str">
        <f>VLOOKUP(A6537,Cafe_sales!$A$1:$O$10001,14,FALSE)</f>
        <v>Takeaway</v>
      </c>
      <c r="H6537" s="1">
        <f>VLOOKUP(A6537,Cafe_sales!$A$1:$O$10001,15,FALSE)</f>
        <v>44947</v>
      </c>
    </row>
    <row r="6538" spans="1:8" x14ac:dyDescent="0.35">
      <c r="A6538" t="s">
        <v>5743</v>
      </c>
      <c r="B6538" t="str">
        <f>VLOOKUP(A6538,Cafe_sales!$A$1:$O$10001,9,FALSE)</f>
        <v>Juice</v>
      </c>
      <c r="C6538" s="6">
        <f>VLOOKUP(A6538,Cafe_sales!$A$1:$O$10001,10,FALSE)</f>
        <v>4</v>
      </c>
      <c r="D6538" s="10">
        <f>VLOOKUP(A6538,Cafe_sales!$A$1:$O$10001,11,FALSE)</f>
        <v>3</v>
      </c>
      <c r="E6538" s="6">
        <f>VLOOKUP(A6538,Cafe_sales!$A$1:$O$10001,12,FALSE)</f>
        <v>12</v>
      </c>
      <c r="F6538" t="str">
        <f>VLOOKUP(A6538,Cafe_sales!$A$1:$O$10001,13,FALSE)</f>
        <v>Default mode</v>
      </c>
      <c r="G6538" t="str">
        <f>VLOOKUP(A6538,Cafe_sales!$A$1:$O$10001,14,FALSE)</f>
        <v>In-store</v>
      </c>
      <c r="H6538" s="8">
        <f>VLOOKUP(A6538,Cafe_sales!$A$1:$O$10001,15,FALSE)</f>
        <v>45235</v>
      </c>
    </row>
    <row r="6539" spans="1:8" x14ac:dyDescent="0.35">
      <c r="A6539" t="s">
        <v>7751</v>
      </c>
      <c r="B6539" t="str">
        <f>VLOOKUP(A6539,Cafe_sales!$A$1:$O$10001,9,FALSE)</f>
        <v>Smoothie</v>
      </c>
      <c r="C6539" s="6">
        <f>VLOOKUP(A6539,Cafe_sales!$A$1:$O$10001,10,FALSE)</f>
        <v>5</v>
      </c>
      <c r="D6539" s="10">
        <f>VLOOKUP(A6539,Cafe_sales!$A$1:$O$10001,11,FALSE)</f>
        <v>4</v>
      </c>
      <c r="E6539" s="6">
        <f>VLOOKUP(A6539,Cafe_sales!$A$1:$O$10001,12,FALSE)</f>
        <v>20</v>
      </c>
      <c r="F6539" t="str">
        <f>VLOOKUP(A6539,Cafe_sales!$A$1:$O$10001,13,FALSE)</f>
        <v>Default mode</v>
      </c>
      <c r="G6539" t="str">
        <f>VLOOKUP(A6539,Cafe_sales!$A$1:$O$10001,14,FALSE)</f>
        <v>UNKNOWN</v>
      </c>
      <c r="H6539" s="8">
        <f>VLOOKUP(A6539,Cafe_sales!$A$1:$O$10001,15,FALSE)</f>
        <v>45037</v>
      </c>
    </row>
    <row r="6540" spans="1:8" x14ac:dyDescent="0.35">
      <c r="A6540" t="s">
        <v>2418</v>
      </c>
      <c r="B6540" t="str">
        <f>VLOOKUP(A6540,Cafe_sales!$A$1:$O$10001,9,FALSE)</f>
        <v>Juice</v>
      </c>
      <c r="C6540" s="6">
        <f>VLOOKUP(A6540,Cafe_sales!$A$1:$O$10001,10,FALSE)</f>
        <v>5</v>
      </c>
      <c r="D6540" s="10">
        <f>VLOOKUP(A6540,Cafe_sales!$A$1:$O$10001,11,FALSE)</f>
        <v>3</v>
      </c>
      <c r="E6540" s="6">
        <f>VLOOKUP(A6540,Cafe_sales!$A$1:$O$10001,12,FALSE)</f>
        <v>15</v>
      </c>
      <c r="F6540" t="str">
        <f>VLOOKUP(A6540,Cafe_sales!$A$1:$O$10001,13,FALSE)</f>
        <v>Digital Wallet</v>
      </c>
      <c r="G6540" t="str">
        <f>VLOOKUP(A6540,Cafe_sales!$A$1:$O$10001,14,FALSE)</f>
        <v>UNKNOWN</v>
      </c>
      <c r="H6540" s="8">
        <f>VLOOKUP(A6540,Cafe_sales!$A$1:$O$10001,15,FALSE)</f>
        <v>45057</v>
      </c>
    </row>
    <row r="6541" spans="1:8" hidden="1" x14ac:dyDescent="0.35">
      <c r="A6541" t="s">
        <v>8928</v>
      </c>
      <c r="B6541" t="str">
        <f>VLOOKUP(A6541,Cafe_sales!$A$1:$O$10001,9,FALSE)</f>
        <v>Coffee</v>
      </c>
      <c r="C6541">
        <f>VLOOKUP(A6541,Cafe_sales!$A$1:$O$10001,10,FALSE)</f>
        <v>4</v>
      </c>
      <c r="D6541">
        <f>VLOOKUP(A6541,Cafe_sales!$A$1:$O$10001,11,FALSE)</f>
        <v>2</v>
      </c>
      <c r="E6541">
        <f>VLOOKUP(A6541,Cafe_sales!$A$1:$O$10001,12,FALSE)</f>
        <v>8</v>
      </c>
      <c r="F6541" t="str">
        <f>VLOOKUP(A6541,Cafe_sales!$A$1:$O$10001,13,FALSE)</f>
        <v>Default mode</v>
      </c>
      <c r="G6541" t="str">
        <f>VLOOKUP(A6541,Cafe_sales!$A$1:$O$10001,14,FALSE)</f>
        <v>Takeaway</v>
      </c>
      <c r="H6541" s="1">
        <f>VLOOKUP(A6541,Cafe_sales!$A$1:$O$10001,15,FALSE)</f>
        <v>45025</v>
      </c>
    </row>
    <row r="6542" spans="1:8" x14ac:dyDescent="0.35">
      <c r="A6542" t="s">
        <v>632</v>
      </c>
      <c r="B6542" t="str">
        <f>VLOOKUP(A6542,Cafe_sales!$A$1:$O$10001,9,FALSE)</f>
        <v>Cake</v>
      </c>
      <c r="C6542" s="6">
        <f>VLOOKUP(A6542,Cafe_sales!$A$1:$O$10001,10,FALSE)</f>
        <v>4</v>
      </c>
      <c r="D6542" s="10">
        <f>VLOOKUP(A6542,Cafe_sales!$A$1:$O$10001,11,FALSE)</f>
        <v>3</v>
      </c>
      <c r="E6542" s="6">
        <f>VLOOKUP(A6542,Cafe_sales!$A$1:$O$10001,12,FALSE)</f>
        <v>12</v>
      </c>
      <c r="F6542" t="str">
        <f>VLOOKUP(A6542,Cafe_sales!$A$1:$O$10001,13,FALSE)</f>
        <v>Default mode</v>
      </c>
      <c r="G6542" t="str">
        <f>VLOOKUP(A6542,Cafe_sales!$A$1:$O$10001,14,FALSE)</f>
        <v>In-store</v>
      </c>
      <c r="H6542" s="8">
        <f>VLOOKUP(A6542,Cafe_sales!$A$1:$O$10001,15,FALSE)</f>
        <v>45168</v>
      </c>
    </row>
    <row r="6543" spans="1:8" hidden="1" x14ac:dyDescent="0.35">
      <c r="A6543" t="s">
        <v>2942</v>
      </c>
      <c r="B6543" t="str">
        <f>VLOOKUP(A6543,Cafe_sales!$A$1:$O$10001,9,FALSE)</f>
        <v>Salad</v>
      </c>
      <c r="C6543">
        <f>VLOOKUP(A6543,Cafe_sales!$A$1:$O$10001,10,FALSE)</f>
        <v>1</v>
      </c>
      <c r="D6543">
        <f>VLOOKUP(A6543,Cafe_sales!$A$1:$O$10001,11,FALSE)</f>
        <v>5</v>
      </c>
      <c r="E6543">
        <f>VLOOKUP(A6543,Cafe_sales!$A$1:$O$10001,12,FALSE)</f>
        <v>5</v>
      </c>
      <c r="F6543" t="str">
        <f>VLOOKUP(A6543,Cafe_sales!$A$1:$O$10001,13,FALSE)</f>
        <v>Digital Wallet</v>
      </c>
      <c r="G6543" t="str">
        <f>VLOOKUP(A6543,Cafe_sales!$A$1:$O$10001,14,FALSE)</f>
        <v>Takeaway</v>
      </c>
      <c r="H6543" s="1">
        <f>VLOOKUP(A6543,Cafe_sales!$A$1:$O$10001,15,FALSE)</f>
        <v>44962</v>
      </c>
    </row>
    <row r="6544" spans="1:8" x14ac:dyDescent="0.35">
      <c r="A6544" t="s">
        <v>8301</v>
      </c>
      <c r="B6544" t="str">
        <f>VLOOKUP(A6544,Cafe_sales!$A$1:$O$10001,9,FALSE)</f>
        <v>Juice</v>
      </c>
      <c r="C6544" s="6">
        <f>VLOOKUP(A6544,Cafe_sales!$A$1:$O$10001,10,FALSE)</f>
        <v>5</v>
      </c>
      <c r="D6544" s="10">
        <f>VLOOKUP(A6544,Cafe_sales!$A$1:$O$10001,11,FALSE)</f>
        <v>3</v>
      </c>
      <c r="E6544" s="6">
        <f>VLOOKUP(A6544,Cafe_sales!$A$1:$O$10001,12,FALSE)</f>
        <v>15</v>
      </c>
      <c r="F6544" t="str">
        <f>VLOOKUP(A6544,Cafe_sales!$A$1:$O$10001,13,FALSE)</f>
        <v>Digital Wallet</v>
      </c>
      <c r="G6544" t="str">
        <f>VLOOKUP(A6544,Cafe_sales!$A$1:$O$10001,14,FALSE)</f>
        <v>UNKNOWN</v>
      </c>
      <c r="H6544" s="8">
        <f>VLOOKUP(A6544,Cafe_sales!$A$1:$O$10001,15,FALSE)</f>
        <v>45025</v>
      </c>
    </row>
    <row r="6545" spans="1:8" x14ac:dyDescent="0.35">
      <c r="A6545" t="s">
        <v>9881</v>
      </c>
      <c r="B6545" t="str">
        <f>VLOOKUP(A6545,Cafe_sales!$A$1:$O$10001,9,FALSE)</f>
        <v>Coffee</v>
      </c>
      <c r="C6545" s="6">
        <f>VLOOKUP(A6545,Cafe_sales!$A$1:$O$10001,10,FALSE)</f>
        <v>1</v>
      </c>
      <c r="D6545" s="10">
        <f>VLOOKUP(A6545,Cafe_sales!$A$1:$O$10001,11,FALSE)</f>
        <v>2</v>
      </c>
      <c r="E6545" s="6">
        <f>VLOOKUP(A6545,Cafe_sales!$A$1:$O$10001,12,FALSE)</f>
        <v>2</v>
      </c>
      <c r="F6545" t="str">
        <f>VLOOKUP(A6545,Cafe_sales!$A$1:$O$10001,13,FALSE)</f>
        <v>Cash</v>
      </c>
      <c r="G6545" t="str">
        <f>VLOOKUP(A6545,Cafe_sales!$A$1:$O$10001,14,FALSE)</f>
        <v>UNKNOWN</v>
      </c>
      <c r="H6545" s="8">
        <f>VLOOKUP(A6545,Cafe_sales!$A$1:$O$10001,15,FALSE)</f>
        <v>45111</v>
      </c>
    </row>
    <row r="6546" spans="1:8" hidden="1" x14ac:dyDescent="0.35">
      <c r="A6546" t="s">
        <v>4263</v>
      </c>
      <c r="B6546" t="str">
        <f>VLOOKUP(A6546,Cafe_sales!$A$1:$O$10001,9,FALSE)</f>
        <v>Coffee</v>
      </c>
      <c r="C6546">
        <f>VLOOKUP(A6546,Cafe_sales!$A$1:$O$10001,10,FALSE)</f>
        <v>1</v>
      </c>
      <c r="D6546">
        <f>VLOOKUP(A6546,Cafe_sales!$A$1:$O$10001,11,FALSE)</f>
        <v>2</v>
      </c>
      <c r="E6546">
        <f>VLOOKUP(A6546,Cafe_sales!$A$1:$O$10001,12,FALSE)</f>
        <v>2</v>
      </c>
      <c r="F6546" t="str">
        <f>VLOOKUP(A6546,Cafe_sales!$A$1:$O$10001,13,FALSE)</f>
        <v>Default mode</v>
      </c>
      <c r="G6546" t="str">
        <f>VLOOKUP(A6546,Cafe_sales!$A$1:$O$10001,14,FALSE)</f>
        <v>Takeaway</v>
      </c>
      <c r="H6546" s="1">
        <f>VLOOKUP(A6546,Cafe_sales!$A$1:$O$10001,15,FALSE)</f>
        <v>45167</v>
      </c>
    </row>
    <row r="6547" spans="1:8" x14ac:dyDescent="0.35">
      <c r="A6547" t="s">
        <v>4345</v>
      </c>
      <c r="B6547" t="str">
        <f>VLOOKUP(A6547,Cafe_sales!$A$1:$O$10001,9,FALSE)</f>
        <v>Cake</v>
      </c>
      <c r="C6547" s="6">
        <f>VLOOKUP(A6547,Cafe_sales!$A$1:$O$10001,10,FALSE)</f>
        <v>1</v>
      </c>
      <c r="D6547" s="10">
        <f>VLOOKUP(A6547,Cafe_sales!$A$1:$O$10001,11,FALSE)</f>
        <v>3</v>
      </c>
      <c r="E6547" s="6">
        <f>VLOOKUP(A6547,Cafe_sales!$A$1:$O$10001,12,FALSE)</f>
        <v>3</v>
      </c>
      <c r="F6547" t="str">
        <f>VLOOKUP(A6547,Cafe_sales!$A$1:$O$10001,13,FALSE)</f>
        <v>Default mode</v>
      </c>
      <c r="G6547" t="str">
        <f>VLOOKUP(A6547,Cafe_sales!$A$1:$O$10001,14,FALSE)</f>
        <v>UNKNOWN</v>
      </c>
      <c r="H6547" s="8">
        <f>VLOOKUP(A6547,Cafe_sales!$A$1:$O$10001,15,FALSE)</f>
        <v>44998</v>
      </c>
    </row>
    <row r="6548" spans="1:8" x14ac:dyDescent="0.35">
      <c r="A6548" t="s">
        <v>2370</v>
      </c>
      <c r="B6548" t="str">
        <f>VLOOKUP(A6548,Cafe_sales!$A$1:$O$10001,9,FALSE)</f>
        <v>Cake</v>
      </c>
      <c r="C6548" s="6">
        <f>VLOOKUP(A6548,Cafe_sales!$A$1:$O$10001,10,FALSE)</f>
        <v>2</v>
      </c>
      <c r="D6548" s="10">
        <f>VLOOKUP(A6548,Cafe_sales!$A$1:$O$10001,11,FALSE)</f>
        <v>3</v>
      </c>
      <c r="E6548" s="6">
        <f>VLOOKUP(A6548,Cafe_sales!$A$1:$O$10001,12,FALSE)</f>
        <v>6</v>
      </c>
      <c r="F6548" t="str">
        <f>VLOOKUP(A6548,Cafe_sales!$A$1:$O$10001,13,FALSE)</f>
        <v>Default mode</v>
      </c>
      <c r="G6548" t="str">
        <f>VLOOKUP(A6548,Cafe_sales!$A$1:$O$10001,14,FALSE)</f>
        <v>UNKNOWN</v>
      </c>
      <c r="H6548" s="8">
        <f>VLOOKUP(A6548,Cafe_sales!$A$1:$O$10001,15,FALSE)</f>
        <v>44971</v>
      </c>
    </row>
    <row r="6549" spans="1:8" hidden="1" x14ac:dyDescent="0.35">
      <c r="A6549" t="s">
        <v>9567</v>
      </c>
      <c r="B6549" t="str">
        <f>VLOOKUP(A6549,Cafe_sales!$A$1:$O$10001,9,FALSE)</f>
        <v>Juice</v>
      </c>
      <c r="C6549">
        <f>VLOOKUP(A6549,Cafe_sales!$A$1:$O$10001,10,FALSE)</f>
        <v>3</v>
      </c>
      <c r="D6549">
        <f>VLOOKUP(A6549,Cafe_sales!$A$1:$O$10001,11,FALSE)</f>
        <v>3</v>
      </c>
      <c r="E6549">
        <f>VLOOKUP(A6549,Cafe_sales!$A$1:$O$10001,12,FALSE)</f>
        <v>9</v>
      </c>
      <c r="F6549" t="str">
        <f>VLOOKUP(A6549,Cafe_sales!$A$1:$O$10001,13,FALSE)</f>
        <v>Cash</v>
      </c>
      <c r="G6549" t="str">
        <f>VLOOKUP(A6549,Cafe_sales!$A$1:$O$10001,14,FALSE)</f>
        <v>Takeaway</v>
      </c>
      <c r="H6549" s="1">
        <f>VLOOKUP(A6549,Cafe_sales!$A$1:$O$10001,15,FALSE)</f>
        <v>45184</v>
      </c>
    </row>
    <row r="6550" spans="1:8" x14ac:dyDescent="0.35">
      <c r="A6550" t="s">
        <v>544</v>
      </c>
      <c r="B6550" t="str">
        <f>VLOOKUP(A6550,Cafe_sales!$A$1:$O$10001,9,FALSE)</f>
        <v>Tea</v>
      </c>
      <c r="C6550" s="6">
        <f>VLOOKUP(A6550,Cafe_sales!$A$1:$O$10001,10,FALSE)</f>
        <v>2</v>
      </c>
      <c r="D6550" s="10">
        <f>VLOOKUP(A6550,Cafe_sales!$A$1:$O$10001,11,FALSE)</f>
        <v>1.5</v>
      </c>
      <c r="E6550" s="6">
        <f>VLOOKUP(A6550,Cafe_sales!$A$1:$O$10001,12,FALSE)</f>
        <v>3</v>
      </c>
      <c r="F6550" t="str">
        <f>VLOOKUP(A6550,Cafe_sales!$A$1:$O$10001,13,FALSE)</f>
        <v>Default mode</v>
      </c>
      <c r="G6550" t="str">
        <f>VLOOKUP(A6550,Cafe_sales!$A$1:$O$10001,14,FALSE)</f>
        <v>UNKNOWN</v>
      </c>
      <c r="H6550" s="8">
        <f>VLOOKUP(A6550,Cafe_sales!$A$1:$O$10001,15,FALSE)</f>
        <v>45221</v>
      </c>
    </row>
    <row r="6551" spans="1:8" x14ac:dyDescent="0.35">
      <c r="A6551" t="s">
        <v>1918</v>
      </c>
      <c r="B6551" t="str">
        <f>VLOOKUP(A6551,Cafe_sales!$A$1:$O$10001,9,FALSE)</f>
        <v>Sandwich</v>
      </c>
      <c r="C6551" s="6">
        <f>VLOOKUP(A6551,Cafe_sales!$A$1:$O$10001,10,FALSE)</f>
        <v>5</v>
      </c>
      <c r="D6551" s="10">
        <f>VLOOKUP(A6551,Cafe_sales!$A$1:$O$10001,11,FALSE)</f>
        <v>4</v>
      </c>
      <c r="E6551" s="6">
        <f>VLOOKUP(A6551,Cafe_sales!$A$1:$O$10001,12,FALSE)</f>
        <v>20</v>
      </c>
      <c r="F6551" t="str">
        <f>VLOOKUP(A6551,Cafe_sales!$A$1:$O$10001,13,FALSE)</f>
        <v>Credit Card</v>
      </c>
      <c r="G6551" t="str">
        <f>VLOOKUP(A6551,Cafe_sales!$A$1:$O$10001,14,FALSE)</f>
        <v>In-store</v>
      </c>
      <c r="H6551" s="8">
        <f>VLOOKUP(A6551,Cafe_sales!$A$1:$O$10001,15,FALSE)</f>
        <v>44928</v>
      </c>
    </row>
    <row r="6552" spans="1:8" hidden="1" x14ac:dyDescent="0.35">
      <c r="A6552" t="s">
        <v>4396</v>
      </c>
      <c r="B6552" t="str">
        <f>VLOOKUP(A6552,Cafe_sales!$A$1:$O$10001,9,FALSE)</f>
        <v>UNKNOWN</v>
      </c>
      <c r="C6552">
        <f>VLOOKUP(A6552,Cafe_sales!$A$1:$O$10001,10,FALSE)</f>
        <v>3.032564197990324</v>
      </c>
      <c r="D6552">
        <f>VLOOKUP(A6552,Cafe_sales!$A$1:$O$10001,11,FALSE)</f>
        <v>2</v>
      </c>
      <c r="E6552">
        <f>VLOOKUP(A6552,Cafe_sales!$A$1:$O$10001,12,FALSE)</f>
        <v>8</v>
      </c>
      <c r="F6552" t="str">
        <f>VLOOKUP(A6552,Cafe_sales!$A$1:$O$10001,13,FALSE)</f>
        <v>Default mode</v>
      </c>
      <c r="G6552" t="str">
        <f>VLOOKUP(A6552,Cafe_sales!$A$1:$O$10001,14,FALSE)</f>
        <v>Takeaway</v>
      </c>
      <c r="H6552" s="1">
        <f>VLOOKUP(A6552,Cafe_sales!$A$1:$O$10001,15,FALSE)</f>
        <v>45178</v>
      </c>
    </row>
    <row r="6553" spans="1:8" x14ac:dyDescent="0.35">
      <c r="A6553" t="s">
        <v>8508</v>
      </c>
      <c r="B6553" t="str">
        <f>VLOOKUP(A6553,Cafe_sales!$A$1:$O$10001,9,FALSE)</f>
        <v>Cookie</v>
      </c>
      <c r="C6553" s="6">
        <f>VLOOKUP(A6553,Cafe_sales!$A$1:$O$10001,10,FALSE)</f>
        <v>1</v>
      </c>
      <c r="D6553" s="10">
        <f>VLOOKUP(A6553,Cafe_sales!$A$1:$O$10001,11,FALSE)</f>
        <v>1</v>
      </c>
      <c r="E6553" s="6">
        <f>VLOOKUP(A6553,Cafe_sales!$A$1:$O$10001,12,FALSE)</f>
        <v>1</v>
      </c>
      <c r="F6553" t="str">
        <f>VLOOKUP(A6553,Cafe_sales!$A$1:$O$10001,13,FALSE)</f>
        <v>Credit Card</v>
      </c>
      <c r="G6553" t="str">
        <f>VLOOKUP(A6553,Cafe_sales!$A$1:$O$10001,14,FALSE)</f>
        <v>In-store</v>
      </c>
      <c r="H6553" s="8">
        <f>VLOOKUP(A6553,Cafe_sales!$A$1:$O$10001,15,FALSE)</f>
        <v>45021</v>
      </c>
    </row>
    <row r="6554" spans="1:8" hidden="1" x14ac:dyDescent="0.35">
      <c r="A6554" t="s">
        <v>2332</v>
      </c>
      <c r="B6554" t="str">
        <f>VLOOKUP(A6554,Cafe_sales!$A$1:$O$10001,9,FALSE)</f>
        <v>Tea</v>
      </c>
      <c r="C6554">
        <f>VLOOKUP(A6554,Cafe_sales!$A$1:$O$10001,10,FALSE)</f>
        <v>4</v>
      </c>
      <c r="D6554">
        <f>VLOOKUP(A6554,Cafe_sales!$A$1:$O$10001,11,FALSE)</f>
        <v>1.5</v>
      </c>
      <c r="E6554">
        <f>VLOOKUP(A6554,Cafe_sales!$A$1:$O$10001,12,FALSE)</f>
        <v>6</v>
      </c>
      <c r="F6554" t="str">
        <f>VLOOKUP(A6554,Cafe_sales!$A$1:$O$10001,13,FALSE)</f>
        <v>Credit Card</v>
      </c>
      <c r="G6554" t="str">
        <f>VLOOKUP(A6554,Cafe_sales!$A$1:$O$10001,14,FALSE)</f>
        <v>Takeaway</v>
      </c>
      <c r="H6554" s="1">
        <f>VLOOKUP(A6554,Cafe_sales!$A$1:$O$10001,15,FALSE)</f>
        <v>44978</v>
      </c>
    </row>
    <row r="6555" spans="1:8" x14ac:dyDescent="0.35">
      <c r="A6555" t="s">
        <v>2246</v>
      </c>
      <c r="B6555" t="str">
        <f>VLOOKUP(A6555,Cafe_sales!$A$1:$O$10001,9,FALSE)</f>
        <v>Smoothie</v>
      </c>
      <c r="C6555" s="6">
        <f>VLOOKUP(A6555,Cafe_sales!$A$1:$O$10001,10,FALSE)</f>
        <v>5</v>
      </c>
      <c r="D6555" s="10">
        <f>VLOOKUP(A6555,Cafe_sales!$A$1:$O$10001,11,FALSE)</f>
        <v>4</v>
      </c>
      <c r="E6555" s="6">
        <f>VLOOKUP(A6555,Cafe_sales!$A$1:$O$10001,12,FALSE)</f>
        <v>20</v>
      </c>
      <c r="F6555" t="str">
        <f>VLOOKUP(A6555,Cafe_sales!$A$1:$O$10001,13,FALSE)</f>
        <v>Digital Wallet</v>
      </c>
      <c r="G6555" t="str">
        <f>VLOOKUP(A6555,Cafe_sales!$A$1:$O$10001,14,FALSE)</f>
        <v>UNKNOWN</v>
      </c>
      <c r="H6555" s="8">
        <f>VLOOKUP(A6555,Cafe_sales!$A$1:$O$10001,15,FALSE)</f>
        <v>45271</v>
      </c>
    </row>
    <row r="6556" spans="1:8" hidden="1" x14ac:dyDescent="0.35">
      <c r="A6556" t="s">
        <v>5314</v>
      </c>
      <c r="B6556" t="str">
        <f>VLOOKUP(A6556,Cafe_sales!$A$1:$O$10001,9,FALSE)</f>
        <v>Juice</v>
      </c>
      <c r="C6556">
        <f>VLOOKUP(A6556,Cafe_sales!$A$1:$O$10001,10,FALSE)</f>
        <v>5</v>
      </c>
      <c r="D6556">
        <f>VLOOKUP(A6556,Cafe_sales!$A$1:$O$10001,11,FALSE)</f>
        <v>2.9998884675440554</v>
      </c>
      <c r="E6556">
        <f>VLOOKUP(A6556,Cafe_sales!$A$1:$O$10001,12,FALSE)</f>
        <v>15</v>
      </c>
      <c r="F6556" t="str">
        <f>VLOOKUP(A6556,Cafe_sales!$A$1:$O$10001,13,FALSE)</f>
        <v>Cash</v>
      </c>
      <c r="G6556" t="str">
        <f>VLOOKUP(A6556,Cafe_sales!$A$1:$O$10001,14,FALSE)</f>
        <v>Takeaway</v>
      </c>
      <c r="H6556" s="1">
        <f>VLOOKUP(A6556,Cafe_sales!$A$1:$O$10001,15,FALSE)</f>
        <v>45049</v>
      </c>
    </row>
    <row r="6557" spans="1:8" hidden="1" x14ac:dyDescent="0.35">
      <c r="A6557" t="s">
        <v>1035</v>
      </c>
      <c r="B6557" t="str">
        <f>VLOOKUP(A6557,Cafe_sales!$A$1:$O$10001,9,FALSE)</f>
        <v>Salad</v>
      </c>
      <c r="C6557">
        <f>VLOOKUP(A6557,Cafe_sales!$A$1:$O$10001,10,FALSE)</f>
        <v>1</v>
      </c>
      <c r="D6557">
        <f>VLOOKUP(A6557,Cafe_sales!$A$1:$O$10001,11,FALSE)</f>
        <v>5</v>
      </c>
      <c r="E6557">
        <f>VLOOKUP(A6557,Cafe_sales!$A$1:$O$10001,12,FALSE)</f>
        <v>5</v>
      </c>
      <c r="F6557" t="str">
        <f>VLOOKUP(A6557,Cafe_sales!$A$1:$O$10001,13,FALSE)</f>
        <v>Digital Wallet</v>
      </c>
      <c r="G6557" t="str">
        <f>VLOOKUP(A6557,Cafe_sales!$A$1:$O$10001,14,FALSE)</f>
        <v>Cafe</v>
      </c>
      <c r="H6557" s="1">
        <f>VLOOKUP(A6557,Cafe_sales!$A$1:$O$10001,15,FALSE)</f>
        <v>45018</v>
      </c>
    </row>
    <row r="6558" spans="1:8" x14ac:dyDescent="0.35">
      <c r="A6558" t="s">
        <v>7478</v>
      </c>
      <c r="B6558" t="str">
        <f>VLOOKUP(A6558,Cafe_sales!$A$1:$O$10001,9,FALSE)</f>
        <v>Cookie</v>
      </c>
      <c r="C6558" s="6">
        <f>VLOOKUP(A6558,Cafe_sales!$A$1:$O$10001,10,FALSE)</f>
        <v>4</v>
      </c>
      <c r="D6558" s="10">
        <f>VLOOKUP(A6558,Cafe_sales!$A$1:$O$10001,11,FALSE)</f>
        <v>1</v>
      </c>
      <c r="E6558" s="6">
        <f>VLOOKUP(A6558,Cafe_sales!$A$1:$O$10001,12,FALSE)</f>
        <v>4</v>
      </c>
      <c r="F6558" t="str">
        <f>VLOOKUP(A6558,Cafe_sales!$A$1:$O$10001,13,FALSE)</f>
        <v>Digital Wallet</v>
      </c>
      <c r="G6558" t="str">
        <f>VLOOKUP(A6558,Cafe_sales!$A$1:$O$10001,14,FALSE)</f>
        <v>UNKNOWN</v>
      </c>
      <c r="H6558" s="8">
        <f>VLOOKUP(A6558,Cafe_sales!$A$1:$O$10001,15,FALSE)</f>
        <v>44983</v>
      </c>
    </row>
    <row r="6559" spans="1:8" x14ac:dyDescent="0.35">
      <c r="A6559" t="s">
        <v>262</v>
      </c>
      <c r="B6559" t="str">
        <f>VLOOKUP(A6559,Cafe_sales!$A$1:$O$10001,9,FALSE)</f>
        <v>Salad</v>
      </c>
      <c r="C6559" s="6">
        <f>VLOOKUP(A6559,Cafe_sales!$A$1:$O$10001,10,FALSE)</f>
        <v>3</v>
      </c>
      <c r="D6559" s="10">
        <f>VLOOKUP(A6559,Cafe_sales!$A$1:$O$10001,11,FALSE)</f>
        <v>0</v>
      </c>
      <c r="E6559" s="6">
        <f>VLOOKUP(A6559,Cafe_sales!$A$1:$O$10001,12,FALSE)</f>
        <v>15</v>
      </c>
      <c r="F6559" t="str">
        <f>VLOOKUP(A6559,Cafe_sales!$A$1:$O$10001,13,FALSE)</f>
        <v>Default mode</v>
      </c>
      <c r="G6559" t="str">
        <f>VLOOKUP(A6559,Cafe_sales!$A$1:$O$10001,14,FALSE)</f>
        <v>In-store</v>
      </c>
      <c r="H6559" s="8">
        <f>VLOOKUP(A6559,Cafe_sales!$A$1:$O$10001,15,FALSE)</f>
        <v>45246</v>
      </c>
    </row>
    <row r="6560" spans="1:8" x14ac:dyDescent="0.35">
      <c r="A6560" t="s">
        <v>7046</v>
      </c>
      <c r="B6560" t="str">
        <f>VLOOKUP(A6560,Cafe_sales!$A$1:$O$10001,9,FALSE)</f>
        <v>Smoothie</v>
      </c>
      <c r="C6560" s="6">
        <f>VLOOKUP(A6560,Cafe_sales!$A$1:$O$10001,10,FALSE)</f>
        <v>4</v>
      </c>
      <c r="D6560" s="10">
        <f>VLOOKUP(A6560,Cafe_sales!$A$1:$O$10001,11,FALSE)</f>
        <v>4</v>
      </c>
      <c r="E6560" s="6">
        <f>VLOOKUP(A6560,Cafe_sales!$A$1:$O$10001,12,FALSE)</f>
        <v>16</v>
      </c>
      <c r="F6560" t="str">
        <f>VLOOKUP(A6560,Cafe_sales!$A$1:$O$10001,13,FALSE)</f>
        <v>Default mode</v>
      </c>
      <c r="G6560" t="str">
        <f>VLOOKUP(A6560,Cafe_sales!$A$1:$O$10001,14,FALSE)</f>
        <v>In-store</v>
      </c>
      <c r="H6560" s="8">
        <f>VLOOKUP(A6560,Cafe_sales!$A$1:$O$10001,15,FALSE)</f>
        <v>45256</v>
      </c>
    </row>
    <row r="6561" spans="1:8" x14ac:dyDescent="0.35">
      <c r="A6561" t="s">
        <v>8541</v>
      </c>
      <c r="B6561" t="str">
        <f>VLOOKUP(A6561,Cafe_sales!$A$1:$O$10001,9,FALSE)</f>
        <v>Coffee</v>
      </c>
      <c r="C6561" s="6">
        <f>VLOOKUP(A6561,Cafe_sales!$A$1:$O$10001,10,FALSE)</f>
        <v>5</v>
      </c>
      <c r="D6561" s="10">
        <f>VLOOKUP(A6561,Cafe_sales!$A$1:$O$10001,11,FALSE)</f>
        <v>2</v>
      </c>
      <c r="E6561" s="6">
        <f>VLOOKUP(A6561,Cafe_sales!$A$1:$O$10001,12,FALSE)</f>
        <v>10</v>
      </c>
      <c r="F6561" t="str">
        <f>VLOOKUP(A6561,Cafe_sales!$A$1:$O$10001,13,FALSE)</f>
        <v>Cash</v>
      </c>
      <c r="G6561" t="str">
        <f>VLOOKUP(A6561,Cafe_sales!$A$1:$O$10001,14,FALSE)</f>
        <v>UNKNOWN</v>
      </c>
      <c r="H6561" s="8">
        <f>VLOOKUP(A6561,Cafe_sales!$A$1:$O$10001,15,FALSE)</f>
        <v>45137</v>
      </c>
    </row>
    <row r="6562" spans="1:8" x14ac:dyDescent="0.35">
      <c r="A6562" t="s">
        <v>363</v>
      </c>
      <c r="B6562" t="str">
        <f>VLOOKUP(A6562,Cafe_sales!$A$1:$O$10001,9,FALSE)</f>
        <v>Cookie</v>
      </c>
      <c r="C6562" s="6">
        <f>VLOOKUP(A6562,Cafe_sales!$A$1:$O$10001,10,FALSE)</f>
        <v>3.0412001304489618</v>
      </c>
      <c r="D6562" s="10">
        <f>VLOOKUP(A6562,Cafe_sales!$A$1:$O$10001,11,FALSE)</f>
        <v>1</v>
      </c>
      <c r="E6562" s="6">
        <f>VLOOKUP(A6562,Cafe_sales!$A$1:$O$10001,12,FALSE)</f>
        <v>1</v>
      </c>
      <c r="F6562" t="str">
        <f>VLOOKUP(A6562,Cafe_sales!$A$1:$O$10001,13,FALSE)</f>
        <v>Credit Card</v>
      </c>
      <c r="G6562" t="str">
        <f>VLOOKUP(A6562,Cafe_sales!$A$1:$O$10001,14,FALSE)</f>
        <v>UNKNOWN</v>
      </c>
      <c r="H6562" s="8">
        <f>VLOOKUP(A6562,Cafe_sales!$A$1:$O$10001,15,FALSE)</f>
        <v>45121</v>
      </c>
    </row>
    <row r="6563" spans="1:8" x14ac:dyDescent="0.35">
      <c r="A6563" t="s">
        <v>5138</v>
      </c>
      <c r="B6563" t="str">
        <f>VLOOKUP(A6563,Cafe_sales!$A$1:$O$10001,9,FALSE)</f>
        <v>Cookie</v>
      </c>
      <c r="C6563" s="6">
        <f>VLOOKUP(A6563,Cafe_sales!$A$1:$O$10001,10,FALSE)</f>
        <v>3</v>
      </c>
      <c r="D6563" s="10">
        <f>VLOOKUP(A6563,Cafe_sales!$A$1:$O$10001,11,FALSE)</f>
        <v>1</v>
      </c>
      <c r="E6563" s="6">
        <f>VLOOKUP(A6563,Cafe_sales!$A$1:$O$10001,12,FALSE)</f>
        <v>3</v>
      </c>
      <c r="F6563" t="str">
        <f>VLOOKUP(A6563,Cafe_sales!$A$1:$O$10001,13,FALSE)</f>
        <v>Cash</v>
      </c>
      <c r="G6563" t="str">
        <f>VLOOKUP(A6563,Cafe_sales!$A$1:$O$10001,14,FALSE)</f>
        <v>In-store</v>
      </c>
      <c r="H6563" s="8">
        <f>VLOOKUP(A6563,Cafe_sales!$A$1:$O$10001,15,FALSE)</f>
        <v>45212</v>
      </c>
    </row>
    <row r="6564" spans="1:8" x14ac:dyDescent="0.35">
      <c r="A6564" t="s">
        <v>1874</v>
      </c>
      <c r="B6564" t="str">
        <f>VLOOKUP(A6564,Cafe_sales!$A$1:$O$10001,9,FALSE)</f>
        <v>Juice</v>
      </c>
      <c r="C6564" s="6">
        <f>VLOOKUP(A6564,Cafe_sales!$A$1:$O$10001,10,FALSE)</f>
        <v>1</v>
      </c>
      <c r="D6564" s="10">
        <f>VLOOKUP(A6564,Cafe_sales!$A$1:$O$10001,11,FALSE)</f>
        <v>3</v>
      </c>
      <c r="E6564" s="6">
        <f>VLOOKUP(A6564,Cafe_sales!$A$1:$O$10001,12,FALSE)</f>
        <v>3</v>
      </c>
      <c r="F6564" t="str">
        <f>VLOOKUP(A6564,Cafe_sales!$A$1:$O$10001,13,FALSE)</f>
        <v>Digital Wallet</v>
      </c>
      <c r="G6564" t="str">
        <f>VLOOKUP(A6564,Cafe_sales!$A$1:$O$10001,14,FALSE)</f>
        <v>UNKNOWN</v>
      </c>
      <c r="H6564" s="8">
        <f>VLOOKUP(A6564,Cafe_sales!$A$1:$O$10001,15,FALSE)</f>
        <v>45065</v>
      </c>
    </row>
    <row r="6565" spans="1:8" hidden="1" x14ac:dyDescent="0.35">
      <c r="A6565" t="s">
        <v>2426</v>
      </c>
      <c r="B6565" t="str">
        <f>VLOOKUP(A6565,Cafe_sales!$A$1:$O$10001,9,FALSE)</f>
        <v>Salad</v>
      </c>
      <c r="C6565">
        <f>VLOOKUP(A6565,Cafe_sales!$A$1:$O$10001,10,FALSE)</f>
        <v>1</v>
      </c>
      <c r="D6565">
        <f>VLOOKUP(A6565,Cafe_sales!$A$1:$O$10001,11,FALSE)</f>
        <v>5</v>
      </c>
      <c r="E6565">
        <f>VLOOKUP(A6565,Cafe_sales!$A$1:$O$10001,12,FALSE)</f>
        <v>5</v>
      </c>
      <c r="F6565" t="str">
        <f>VLOOKUP(A6565,Cafe_sales!$A$1:$O$10001,13,FALSE)</f>
        <v>Digital Wallet</v>
      </c>
      <c r="G6565" t="str">
        <f>VLOOKUP(A6565,Cafe_sales!$A$1:$O$10001,14,FALSE)</f>
        <v>Takeaway</v>
      </c>
      <c r="H6565" s="1">
        <f>VLOOKUP(A6565,Cafe_sales!$A$1:$O$10001,15,FALSE)</f>
        <v>44951</v>
      </c>
    </row>
    <row r="6566" spans="1:8" x14ac:dyDescent="0.35">
      <c r="A6566" t="s">
        <v>3582</v>
      </c>
      <c r="B6566" t="str">
        <f>VLOOKUP(A6566,Cafe_sales!$A$1:$O$10001,9,FALSE)</f>
        <v>UNKNOWN</v>
      </c>
      <c r="C6566" s="6">
        <f>VLOOKUP(A6566,Cafe_sales!$A$1:$O$10001,10,FALSE)</f>
        <v>1</v>
      </c>
      <c r="D6566" s="10">
        <f>VLOOKUP(A6566,Cafe_sales!$A$1:$O$10001,11,FALSE)</f>
        <v>1</v>
      </c>
      <c r="E6566" s="6">
        <f>VLOOKUP(A6566,Cafe_sales!$A$1:$O$10001,12,FALSE)</f>
        <v>1</v>
      </c>
      <c r="F6566" t="str">
        <f>VLOOKUP(A6566,Cafe_sales!$A$1:$O$10001,13,FALSE)</f>
        <v>Digital Wallet</v>
      </c>
      <c r="G6566" t="str">
        <f>VLOOKUP(A6566,Cafe_sales!$A$1:$O$10001,14,FALSE)</f>
        <v>UNKNOWN</v>
      </c>
      <c r="H6566" s="8">
        <f>VLOOKUP(A6566,Cafe_sales!$A$1:$O$10001,15,FALSE)</f>
        <v>44943</v>
      </c>
    </row>
    <row r="6567" spans="1:8" hidden="1" x14ac:dyDescent="0.35">
      <c r="A6567" t="s">
        <v>4729</v>
      </c>
      <c r="B6567" t="str">
        <f>VLOOKUP(A6567,Cafe_sales!$A$1:$O$10001,9,FALSE)</f>
        <v>Smoothie</v>
      </c>
      <c r="C6567">
        <f>VLOOKUP(A6567,Cafe_sales!$A$1:$O$10001,10,FALSE)</f>
        <v>3</v>
      </c>
      <c r="D6567">
        <f>VLOOKUP(A6567,Cafe_sales!$A$1:$O$10001,11,FALSE)</f>
        <v>4</v>
      </c>
      <c r="E6567">
        <f>VLOOKUP(A6567,Cafe_sales!$A$1:$O$10001,12,FALSE)</f>
        <v>12</v>
      </c>
      <c r="F6567" t="str">
        <f>VLOOKUP(A6567,Cafe_sales!$A$1:$O$10001,13,FALSE)</f>
        <v>Cash</v>
      </c>
      <c r="G6567" t="str">
        <f>VLOOKUP(A6567,Cafe_sales!$A$1:$O$10001,14,FALSE)</f>
        <v>Cafe</v>
      </c>
      <c r="H6567" s="1">
        <f>VLOOKUP(A6567,Cafe_sales!$A$1:$O$10001,15,FALSE)</f>
        <v>45128</v>
      </c>
    </row>
    <row r="6568" spans="1:8" x14ac:dyDescent="0.35">
      <c r="A6568" t="s">
        <v>3019</v>
      </c>
      <c r="B6568" t="str">
        <f>VLOOKUP(A6568,Cafe_sales!$A$1:$O$10001,9,FALSE)</f>
        <v>Cookie</v>
      </c>
      <c r="C6568" s="6">
        <f>VLOOKUP(A6568,Cafe_sales!$A$1:$O$10001,10,FALSE)</f>
        <v>4</v>
      </c>
      <c r="D6568" s="10">
        <f>VLOOKUP(A6568,Cafe_sales!$A$1:$O$10001,11,FALSE)</f>
        <v>1</v>
      </c>
      <c r="E6568" s="6">
        <f>VLOOKUP(A6568,Cafe_sales!$A$1:$O$10001,12,FALSE)</f>
        <v>4</v>
      </c>
      <c r="F6568" t="str">
        <f>VLOOKUP(A6568,Cafe_sales!$A$1:$O$10001,13,FALSE)</f>
        <v>Digital Wallet</v>
      </c>
      <c r="G6568" t="str">
        <f>VLOOKUP(A6568,Cafe_sales!$A$1:$O$10001,14,FALSE)</f>
        <v>UNKNOWN</v>
      </c>
      <c r="H6568" s="8">
        <f>VLOOKUP(A6568,Cafe_sales!$A$1:$O$10001,15,FALSE)</f>
        <v>45130</v>
      </c>
    </row>
    <row r="6569" spans="1:8" x14ac:dyDescent="0.35">
      <c r="A6569" t="s">
        <v>8406</v>
      </c>
      <c r="B6569" t="str">
        <f>VLOOKUP(A6569,Cafe_sales!$A$1:$O$10001,9,FALSE)</f>
        <v>UNKNOWN</v>
      </c>
      <c r="C6569" s="6">
        <f>VLOOKUP(A6569,Cafe_sales!$A$1:$O$10001,10,FALSE)</f>
        <v>5</v>
      </c>
      <c r="D6569" s="10">
        <f>VLOOKUP(A6569,Cafe_sales!$A$1:$O$10001,11,FALSE)</f>
        <v>1.5</v>
      </c>
      <c r="E6569" s="6">
        <f>VLOOKUP(A6569,Cafe_sales!$A$1:$O$10001,12,FALSE)</f>
        <v>7.5</v>
      </c>
      <c r="F6569" t="str">
        <f>VLOOKUP(A6569,Cafe_sales!$A$1:$O$10001,13,FALSE)</f>
        <v>Default mode</v>
      </c>
      <c r="G6569" t="str">
        <f>VLOOKUP(A6569,Cafe_sales!$A$1:$O$10001,14,FALSE)</f>
        <v>In-store</v>
      </c>
      <c r="H6569" s="8">
        <f>VLOOKUP(A6569,Cafe_sales!$A$1:$O$10001,15,FALSE)</f>
        <v>45120</v>
      </c>
    </row>
    <row r="6570" spans="1:8" x14ac:dyDescent="0.35">
      <c r="A6570" t="s">
        <v>3265</v>
      </c>
      <c r="B6570" t="str">
        <f>VLOOKUP(A6570,Cafe_sales!$A$1:$O$10001,9,FALSE)</f>
        <v>Sandwich</v>
      </c>
      <c r="C6570" s="6">
        <f>VLOOKUP(A6570,Cafe_sales!$A$1:$O$10001,10,FALSE)</f>
        <v>3</v>
      </c>
      <c r="D6570" s="10">
        <f>VLOOKUP(A6570,Cafe_sales!$A$1:$O$10001,11,FALSE)</f>
        <v>4</v>
      </c>
      <c r="E6570" s="6">
        <f>VLOOKUP(A6570,Cafe_sales!$A$1:$O$10001,12,FALSE)</f>
        <v>12</v>
      </c>
      <c r="F6570" t="str">
        <f>VLOOKUP(A6570,Cafe_sales!$A$1:$O$10001,13,FALSE)</f>
        <v>Credit Card</v>
      </c>
      <c r="G6570" t="str">
        <f>VLOOKUP(A6570,Cafe_sales!$A$1:$O$10001,14,FALSE)</f>
        <v>In-store</v>
      </c>
      <c r="H6570" s="8">
        <f>VLOOKUP(A6570,Cafe_sales!$A$1:$O$10001,15,FALSE)</f>
        <v>44964</v>
      </c>
    </row>
    <row r="6571" spans="1:8" x14ac:dyDescent="0.35">
      <c r="A6571" t="s">
        <v>58</v>
      </c>
      <c r="B6571" t="str">
        <f>VLOOKUP(A6571,Cafe_sales!$A$1:$O$10001,9,FALSE)</f>
        <v>UNKNOWN</v>
      </c>
      <c r="C6571" s="6">
        <f>VLOOKUP(A6571,Cafe_sales!$A$1:$O$10001,10,FALSE)</f>
        <v>4</v>
      </c>
      <c r="D6571" s="10">
        <f>VLOOKUP(A6571,Cafe_sales!$A$1:$O$10001,11,FALSE)</f>
        <v>3</v>
      </c>
      <c r="E6571" s="6">
        <f>VLOOKUP(A6571,Cafe_sales!$A$1:$O$10001,12,FALSE)</f>
        <v>12</v>
      </c>
      <c r="F6571" t="str">
        <f>VLOOKUP(A6571,Cafe_sales!$A$1:$O$10001,13,FALSE)</f>
        <v>Default mode</v>
      </c>
      <c r="G6571" t="str">
        <f>VLOOKUP(A6571,Cafe_sales!$A$1:$O$10001,14,FALSE)</f>
        <v>In-store</v>
      </c>
      <c r="H6571" s="8">
        <f>VLOOKUP(A6571,Cafe_sales!$A$1:$O$10001,15,FALSE)</f>
        <v>45124</v>
      </c>
    </row>
    <row r="6572" spans="1:8" x14ac:dyDescent="0.35">
      <c r="A6572" t="s">
        <v>9115</v>
      </c>
      <c r="B6572" t="str">
        <f>VLOOKUP(A6572,Cafe_sales!$A$1:$O$10001,9,FALSE)</f>
        <v>Smoothie</v>
      </c>
      <c r="C6572" s="6">
        <f>VLOOKUP(A6572,Cafe_sales!$A$1:$O$10001,10,FALSE)</f>
        <v>5</v>
      </c>
      <c r="D6572" s="10">
        <f>VLOOKUP(A6572,Cafe_sales!$A$1:$O$10001,11,FALSE)</f>
        <v>4</v>
      </c>
      <c r="E6572" s="6">
        <f>VLOOKUP(A6572,Cafe_sales!$A$1:$O$10001,12,FALSE)</f>
        <v>20</v>
      </c>
      <c r="F6572" t="str">
        <f>VLOOKUP(A6572,Cafe_sales!$A$1:$O$10001,13,FALSE)</f>
        <v>Digital Wallet</v>
      </c>
      <c r="G6572" t="str">
        <f>VLOOKUP(A6572,Cafe_sales!$A$1:$O$10001,14,FALSE)</f>
        <v>UNKNOWN</v>
      </c>
      <c r="H6572" s="8">
        <f>VLOOKUP(A6572,Cafe_sales!$A$1:$O$10001,15,FALSE)</f>
        <v>45241</v>
      </c>
    </row>
    <row r="6573" spans="1:8" hidden="1" x14ac:dyDescent="0.35">
      <c r="A6573" t="s">
        <v>4991</v>
      </c>
      <c r="B6573" t="str">
        <f>VLOOKUP(A6573,Cafe_sales!$A$1:$O$10001,9,FALSE)</f>
        <v>Juice</v>
      </c>
      <c r="C6573">
        <f>VLOOKUP(A6573,Cafe_sales!$A$1:$O$10001,10,FALSE)</f>
        <v>4</v>
      </c>
      <c r="D6573">
        <f>VLOOKUP(A6573,Cafe_sales!$A$1:$O$10001,11,FALSE)</f>
        <v>3</v>
      </c>
      <c r="E6573">
        <f>VLOOKUP(A6573,Cafe_sales!$A$1:$O$10001,12,FALSE)</f>
        <v>12</v>
      </c>
      <c r="F6573" t="str">
        <f>VLOOKUP(A6573,Cafe_sales!$A$1:$O$10001,13,FALSE)</f>
        <v>Default mode</v>
      </c>
      <c r="G6573" t="str">
        <f>VLOOKUP(A6573,Cafe_sales!$A$1:$O$10001,14,FALSE)</f>
        <v>Takeaway</v>
      </c>
      <c r="H6573" s="1">
        <f>VLOOKUP(A6573,Cafe_sales!$A$1:$O$10001,15,FALSE)</f>
        <v>45229</v>
      </c>
    </row>
    <row r="6574" spans="1:8" hidden="1" x14ac:dyDescent="0.35">
      <c r="A6574" t="s">
        <v>6077</v>
      </c>
      <c r="B6574" t="str">
        <f>VLOOKUP(A6574,Cafe_sales!$A$1:$O$10001,9,FALSE)</f>
        <v>Cookie</v>
      </c>
      <c r="C6574">
        <f>VLOOKUP(A6574,Cafe_sales!$A$1:$O$10001,10,FALSE)</f>
        <v>4</v>
      </c>
      <c r="D6574">
        <f>VLOOKUP(A6574,Cafe_sales!$A$1:$O$10001,11,FALSE)</f>
        <v>1</v>
      </c>
      <c r="E6574">
        <f>VLOOKUP(A6574,Cafe_sales!$A$1:$O$10001,12,FALSE)</f>
        <v>4</v>
      </c>
      <c r="F6574" t="str">
        <f>VLOOKUP(A6574,Cafe_sales!$A$1:$O$10001,13,FALSE)</f>
        <v>Cash</v>
      </c>
      <c r="G6574" t="str">
        <f>VLOOKUP(A6574,Cafe_sales!$A$1:$O$10001,14,FALSE)</f>
        <v>Cafe</v>
      </c>
      <c r="H6574" s="1">
        <f>VLOOKUP(A6574,Cafe_sales!$A$1:$O$10001,15,FALSE)</f>
        <v>44934</v>
      </c>
    </row>
    <row r="6575" spans="1:8" hidden="1" x14ac:dyDescent="0.35">
      <c r="A6575" t="s">
        <v>456</v>
      </c>
      <c r="B6575" t="str">
        <f>VLOOKUP(A6575,Cafe_sales!$A$1:$O$10001,9,FALSE)</f>
        <v>Cake</v>
      </c>
      <c r="C6575">
        <f>VLOOKUP(A6575,Cafe_sales!$A$1:$O$10001,10,FALSE)</f>
        <v>5</v>
      </c>
      <c r="D6575">
        <f>VLOOKUP(A6575,Cafe_sales!$A$1:$O$10001,11,FALSE)</f>
        <v>3</v>
      </c>
      <c r="E6575">
        <f>VLOOKUP(A6575,Cafe_sales!$A$1:$O$10001,12,FALSE)</f>
        <v>15</v>
      </c>
      <c r="F6575" t="str">
        <f>VLOOKUP(A6575,Cafe_sales!$A$1:$O$10001,13,FALSE)</f>
        <v>Default mode</v>
      </c>
      <c r="G6575" t="str">
        <f>VLOOKUP(A6575,Cafe_sales!$A$1:$O$10001,14,FALSE)</f>
        <v>Takeaway</v>
      </c>
      <c r="H6575" s="1">
        <f>VLOOKUP(A6575,Cafe_sales!$A$1:$O$10001,15,FALSE)</f>
        <v>44934</v>
      </c>
    </row>
    <row r="6576" spans="1:8" x14ac:dyDescent="0.35">
      <c r="A6576" t="s">
        <v>6248</v>
      </c>
      <c r="B6576" t="str">
        <f>VLOOKUP(A6576,Cafe_sales!$A$1:$O$10001,9,FALSE)</f>
        <v>Cookie</v>
      </c>
      <c r="C6576" s="6">
        <f>VLOOKUP(A6576,Cafe_sales!$A$1:$O$10001,10,FALSE)</f>
        <v>3</v>
      </c>
      <c r="D6576" s="10">
        <f>VLOOKUP(A6576,Cafe_sales!$A$1:$O$10001,11,FALSE)</f>
        <v>0</v>
      </c>
      <c r="E6576" s="6">
        <f>VLOOKUP(A6576,Cafe_sales!$A$1:$O$10001,12,FALSE)</f>
        <v>2</v>
      </c>
      <c r="F6576" t="str">
        <f>VLOOKUP(A6576,Cafe_sales!$A$1:$O$10001,13,FALSE)</f>
        <v>Default mode</v>
      </c>
      <c r="G6576" t="str">
        <f>VLOOKUP(A6576,Cafe_sales!$A$1:$O$10001,14,FALSE)</f>
        <v>UNKNOWN</v>
      </c>
      <c r="H6576" s="8">
        <f>VLOOKUP(A6576,Cafe_sales!$A$1:$O$10001,15,FALSE)</f>
        <v>44927</v>
      </c>
    </row>
    <row r="6577" spans="1:8" x14ac:dyDescent="0.35">
      <c r="A6577" t="s">
        <v>3266</v>
      </c>
      <c r="B6577" t="str">
        <f>VLOOKUP(A6577,Cafe_sales!$A$1:$O$10001,9,FALSE)</f>
        <v>UNKNOWN</v>
      </c>
      <c r="C6577" s="6">
        <f>VLOOKUP(A6577,Cafe_sales!$A$1:$O$10001,10,FALSE)</f>
        <v>3</v>
      </c>
      <c r="D6577" s="10">
        <f>VLOOKUP(A6577,Cafe_sales!$A$1:$O$10001,11,FALSE)</f>
        <v>3</v>
      </c>
      <c r="E6577" s="6">
        <f>VLOOKUP(A6577,Cafe_sales!$A$1:$O$10001,12,FALSE)</f>
        <v>9</v>
      </c>
      <c r="F6577" t="str">
        <f>VLOOKUP(A6577,Cafe_sales!$A$1:$O$10001,13,FALSE)</f>
        <v>Credit Card</v>
      </c>
      <c r="G6577" t="str">
        <f>VLOOKUP(A6577,Cafe_sales!$A$1:$O$10001,14,FALSE)</f>
        <v>In-store</v>
      </c>
      <c r="H6577" s="8">
        <f>VLOOKUP(A6577,Cafe_sales!$A$1:$O$10001,15,FALSE)</f>
        <v>45151</v>
      </c>
    </row>
    <row r="6578" spans="1:8" hidden="1" x14ac:dyDescent="0.35">
      <c r="A6578" t="s">
        <v>9187</v>
      </c>
      <c r="B6578" t="str">
        <f>VLOOKUP(A6578,Cafe_sales!$A$1:$O$10001,9,FALSE)</f>
        <v>Salad</v>
      </c>
      <c r="C6578">
        <f>VLOOKUP(A6578,Cafe_sales!$A$1:$O$10001,10,FALSE)</f>
        <v>4</v>
      </c>
      <c r="D6578">
        <f>VLOOKUP(A6578,Cafe_sales!$A$1:$O$10001,11,FALSE)</f>
        <v>5</v>
      </c>
      <c r="E6578">
        <f>VLOOKUP(A6578,Cafe_sales!$A$1:$O$10001,12,FALSE)</f>
        <v>20</v>
      </c>
      <c r="F6578" t="str">
        <f>VLOOKUP(A6578,Cafe_sales!$A$1:$O$10001,13,FALSE)</f>
        <v>Credit Card</v>
      </c>
      <c r="G6578" t="str">
        <f>VLOOKUP(A6578,Cafe_sales!$A$1:$O$10001,14,FALSE)</f>
        <v>Takeaway</v>
      </c>
      <c r="H6578" s="1">
        <f>VLOOKUP(A6578,Cafe_sales!$A$1:$O$10001,15,FALSE)</f>
        <v>45033</v>
      </c>
    </row>
    <row r="6579" spans="1:8" hidden="1" x14ac:dyDescent="0.35">
      <c r="A6579" t="s">
        <v>6316</v>
      </c>
      <c r="B6579" t="str">
        <f>VLOOKUP(A6579,Cafe_sales!$A$1:$O$10001,9,FALSE)</f>
        <v>Cookie</v>
      </c>
      <c r="C6579">
        <f>VLOOKUP(A6579,Cafe_sales!$A$1:$O$10001,10,FALSE)</f>
        <v>2</v>
      </c>
      <c r="D6579">
        <f>VLOOKUP(A6579,Cafe_sales!$A$1:$O$10001,11,FALSE)</f>
        <v>1</v>
      </c>
      <c r="E6579">
        <f>VLOOKUP(A6579,Cafe_sales!$A$1:$O$10001,12,FALSE)</f>
        <v>2</v>
      </c>
      <c r="F6579" t="str">
        <f>VLOOKUP(A6579,Cafe_sales!$A$1:$O$10001,13,FALSE)</f>
        <v>Credit Card</v>
      </c>
      <c r="G6579" t="str">
        <f>VLOOKUP(A6579,Cafe_sales!$A$1:$O$10001,14,FALSE)</f>
        <v>Takeaway</v>
      </c>
      <c r="H6579" s="1">
        <f>VLOOKUP(A6579,Cafe_sales!$A$1:$O$10001,15,FALSE)</f>
        <v>45095</v>
      </c>
    </row>
    <row r="6580" spans="1:8" x14ac:dyDescent="0.35">
      <c r="A6580" t="s">
        <v>2815</v>
      </c>
      <c r="B6580" t="str">
        <f>VLOOKUP(A6580,Cafe_sales!$A$1:$O$10001,9,FALSE)</f>
        <v>Smoothie</v>
      </c>
      <c r="C6580" s="6">
        <f>VLOOKUP(A6580,Cafe_sales!$A$1:$O$10001,10,FALSE)</f>
        <v>5</v>
      </c>
      <c r="D6580" s="10">
        <f>VLOOKUP(A6580,Cafe_sales!$A$1:$O$10001,11,FALSE)</f>
        <v>4</v>
      </c>
      <c r="E6580" s="6">
        <f>VLOOKUP(A6580,Cafe_sales!$A$1:$O$10001,12,FALSE)</f>
        <v>20</v>
      </c>
      <c r="F6580" t="str">
        <f>VLOOKUP(A6580,Cafe_sales!$A$1:$O$10001,13,FALSE)</f>
        <v>Digital Wallet</v>
      </c>
      <c r="G6580" t="str">
        <f>VLOOKUP(A6580,Cafe_sales!$A$1:$O$10001,14,FALSE)</f>
        <v>In-store</v>
      </c>
      <c r="H6580" s="8">
        <f>VLOOKUP(A6580,Cafe_sales!$A$1:$O$10001,15,FALSE)</f>
        <v>45066</v>
      </c>
    </row>
    <row r="6581" spans="1:8" x14ac:dyDescent="0.35">
      <c r="A6581" t="s">
        <v>9274</v>
      </c>
      <c r="B6581" t="str">
        <f>VLOOKUP(A6581,Cafe_sales!$A$1:$O$10001,9,FALSE)</f>
        <v>Sandwich</v>
      </c>
      <c r="C6581" s="6">
        <f>VLOOKUP(A6581,Cafe_sales!$A$1:$O$10001,10,FALSE)</f>
        <v>1</v>
      </c>
      <c r="D6581" s="10">
        <f>VLOOKUP(A6581,Cafe_sales!$A$1:$O$10001,11,FALSE)</f>
        <v>4</v>
      </c>
      <c r="E6581" s="6">
        <f>VLOOKUP(A6581,Cafe_sales!$A$1:$O$10001,12,FALSE)</f>
        <v>4</v>
      </c>
      <c r="F6581" t="str">
        <f>VLOOKUP(A6581,Cafe_sales!$A$1:$O$10001,13,FALSE)</f>
        <v>Default mode</v>
      </c>
      <c r="G6581" t="str">
        <f>VLOOKUP(A6581,Cafe_sales!$A$1:$O$10001,14,FALSE)</f>
        <v>UNKNOWN</v>
      </c>
      <c r="H6581" s="8">
        <f>VLOOKUP(A6581,Cafe_sales!$A$1:$O$10001,15,FALSE)</f>
        <v>45129</v>
      </c>
    </row>
    <row r="6582" spans="1:8" x14ac:dyDescent="0.35">
      <c r="A6582" t="s">
        <v>7188</v>
      </c>
      <c r="B6582" t="str">
        <f>VLOOKUP(A6582,Cafe_sales!$A$1:$O$10001,9,FALSE)</f>
        <v>Cake</v>
      </c>
      <c r="C6582" s="6">
        <f>VLOOKUP(A6582,Cafe_sales!$A$1:$O$10001,10,FALSE)</f>
        <v>2</v>
      </c>
      <c r="D6582" s="10">
        <f>VLOOKUP(A6582,Cafe_sales!$A$1:$O$10001,11,FALSE)</f>
        <v>3</v>
      </c>
      <c r="E6582" s="6">
        <f>VLOOKUP(A6582,Cafe_sales!$A$1:$O$10001,12,FALSE)</f>
        <v>6</v>
      </c>
      <c r="F6582" t="str">
        <f>VLOOKUP(A6582,Cafe_sales!$A$1:$O$10001,13,FALSE)</f>
        <v>Cash</v>
      </c>
      <c r="G6582" t="str">
        <f>VLOOKUP(A6582,Cafe_sales!$A$1:$O$10001,14,FALSE)</f>
        <v>In-store</v>
      </c>
      <c r="H6582" s="8">
        <f>VLOOKUP(A6582,Cafe_sales!$A$1:$O$10001,15,FALSE)</f>
        <v>44958</v>
      </c>
    </row>
    <row r="6583" spans="1:8" x14ac:dyDescent="0.35">
      <c r="A6583" t="s">
        <v>7551</v>
      </c>
      <c r="B6583" t="str">
        <f>VLOOKUP(A6583,Cafe_sales!$A$1:$O$10001,9,FALSE)</f>
        <v>Cookie</v>
      </c>
      <c r="C6583" s="6">
        <f>VLOOKUP(A6583,Cafe_sales!$A$1:$O$10001,10,FALSE)</f>
        <v>3</v>
      </c>
      <c r="D6583" s="10">
        <f>VLOOKUP(A6583,Cafe_sales!$A$1:$O$10001,11,FALSE)</f>
        <v>1</v>
      </c>
      <c r="E6583" s="6">
        <f>VLOOKUP(A6583,Cafe_sales!$A$1:$O$10001,12,FALSE)</f>
        <v>3</v>
      </c>
      <c r="F6583" t="str">
        <f>VLOOKUP(A6583,Cafe_sales!$A$1:$O$10001,13,FALSE)</f>
        <v>Digital Wallet</v>
      </c>
      <c r="G6583" t="str">
        <f>VLOOKUP(A6583,Cafe_sales!$A$1:$O$10001,14,FALSE)</f>
        <v>In-store</v>
      </c>
      <c r="H6583" s="8">
        <f>VLOOKUP(A6583,Cafe_sales!$A$1:$O$10001,15,FALSE)</f>
        <v>45214</v>
      </c>
    </row>
    <row r="6584" spans="1:8" x14ac:dyDescent="0.35">
      <c r="A6584" t="s">
        <v>642</v>
      </c>
      <c r="B6584" t="str">
        <f>VLOOKUP(A6584,Cafe_sales!$A$1:$O$10001,9,FALSE)</f>
        <v>Juice</v>
      </c>
      <c r="C6584" s="6">
        <f>VLOOKUP(A6584,Cafe_sales!$A$1:$O$10001,10,FALSE)</f>
        <v>5</v>
      </c>
      <c r="D6584" s="10">
        <f>VLOOKUP(A6584,Cafe_sales!$A$1:$O$10001,11,FALSE)</f>
        <v>3</v>
      </c>
      <c r="E6584" s="6">
        <f>VLOOKUP(A6584,Cafe_sales!$A$1:$O$10001,12,FALSE)</f>
        <v>15</v>
      </c>
      <c r="F6584" t="str">
        <f>VLOOKUP(A6584,Cafe_sales!$A$1:$O$10001,13,FALSE)</f>
        <v>Digital Wallet</v>
      </c>
      <c r="G6584" t="str">
        <f>VLOOKUP(A6584,Cafe_sales!$A$1:$O$10001,14,FALSE)</f>
        <v>UNKNOWN</v>
      </c>
      <c r="H6584" s="8">
        <f>VLOOKUP(A6584,Cafe_sales!$A$1:$O$10001,15,FALSE)</f>
        <v>44927</v>
      </c>
    </row>
    <row r="6585" spans="1:8" x14ac:dyDescent="0.35">
      <c r="A6585" t="s">
        <v>1068</v>
      </c>
      <c r="B6585" t="str">
        <f>VLOOKUP(A6585,Cafe_sales!$A$1:$O$10001,9,FALSE)</f>
        <v>UNKNOWN</v>
      </c>
      <c r="C6585" s="6">
        <f>VLOOKUP(A6585,Cafe_sales!$A$1:$O$10001,10,FALSE)</f>
        <v>5</v>
      </c>
      <c r="D6585" s="10">
        <f>VLOOKUP(A6585,Cafe_sales!$A$1:$O$10001,11,FALSE)</f>
        <v>4</v>
      </c>
      <c r="E6585" s="6">
        <f>VLOOKUP(A6585,Cafe_sales!$A$1:$O$10001,12,FALSE)</f>
        <v>20</v>
      </c>
      <c r="F6585" t="str">
        <f>VLOOKUP(A6585,Cafe_sales!$A$1:$O$10001,13,FALSE)</f>
        <v>Credit Card</v>
      </c>
      <c r="G6585" t="str">
        <f>VLOOKUP(A6585,Cafe_sales!$A$1:$O$10001,14,FALSE)</f>
        <v>UNKNOWN</v>
      </c>
      <c r="H6585" s="8">
        <f>VLOOKUP(A6585,Cafe_sales!$A$1:$O$10001,15,FALSE)</f>
        <v>44928</v>
      </c>
    </row>
    <row r="6586" spans="1:8" x14ac:dyDescent="0.35">
      <c r="A6586" t="s">
        <v>8551</v>
      </c>
      <c r="B6586" t="str">
        <f>VLOOKUP(A6586,Cafe_sales!$A$1:$O$10001,9,FALSE)</f>
        <v>Juice</v>
      </c>
      <c r="C6586" s="6">
        <f>VLOOKUP(A6586,Cafe_sales!$A$1:$O$10001,10,FALSE)</f>
        <v>3</v>
      </c>
      <c r="D6586" s="10">
        <f>VLOOKUP(A6586,Cafe_sales!$A$1:$O$10001,11,FALSE)</f>
        <v>3</v>
      </c>
      <c r="E6586" s="6">
        <f>VLOOKUP(A6586,Cafe_sales!$A$1:$O$10001,12,FALSE)</f>
        <v>9</v>
      </c>
      <c r="F6586" t="str">
        <f>VLOOKUP(A6586,Cafe_sales!$A$1:$O$10001,13,FALSE)</f>
        <v>Digital Wallet</v>
      </c>
      <c r="G6586" t="str">
        <f>VLOOKUP(A6586,Cafe_sales!$A$1:$O$10001,14,FALSE)</f>
        <v>In-store</v>
      </c>
      <c r="H6586" s="8">
        <f>VLOOKUP(A6586,Cafe_sales!$A$1:$O$10001,15,FALSE)</f>
        <v>44939</v>
      </c>
    </row>
    <row r="6587" spans="1:8" hidden="1" x14ac:dyDescent="0.35">
      <c r="A6587" t="s">
        <v>7590</v>
      </c>
      <c r="B6587" t="str">
        <f>VLOOKUP(A6587,Cafe_sales!$A$1:$O$10001,9,FALSE)</f>
        <v>Smoothie</v>
      </c>
      <c r="C6587">
        <f>VLOOKUP(A6587,Cafe_sales!$A$1:$O$10001,10,FALSE)</f>
        <v>2</v>
      </c>
      <c r="D6587">
        <f>VLOOKUP(A6587,Cafe_sales!$A$1:$O$10001,11,FALSE)</f>
        <v>4</v>
      </c>
      <c r="E6587">
        <f>VLOOKUP(A6587,Cafe_sales!$A$1:$O$10001,12,FALSE)</f>
        <v>8</v>
      </c>
      <c r="F6587" t="str">
        <f>VLOOKUP(A6587,Cafe_sales!$A$1:$O$10001,13,FALSE)</f>
        <v>Digital Wallet</v>
      </c>
      <c r="G6587" t="str">
        <f>VLOOKUP(A6587,Cafe_sales!$A$1:$O$10001,14,FALSE)</f>
        <v>Takeaway</v>
      </c>
      <c r="H6587" s="1">
        <f>VLOOKUP(A6587,Cafe_sales!$A$1:$O$10001,15,FALSE)</f>
        <v>45083</v>
      </c>
    </row>
    <row r="6588" spans="1:8" hidden="1" x14ac:dyDescent="0.35">
      <c r="A6588" t="s">
        <v>3971</v>
      </c>
      <c r="B6588" t="str">
        <f>VLOOKUP(A6588,Cafe_sales!$A$1:$O$10001,9,FALSE)</f>
        <v>Juice</v>
      </c>
      <c r="C6588">
        <f>VLOOKUP(A6588,Cafe_sales!$A$1:$O$10001,10,FALSE)</f>
        <v>4</v>
      </c>
      <c r="D6588">
        <f>VLOOKUP(A6588,Cafe_sales!$A$1:$O$10001,11,FALSE)</f>
        <v>3</v>
      </c>
      <c r="E6588">
        <f>VLOOKUP(A6588,Cafe_sales!$A$1:$O$10001,12,FALSE)</f>
        <v>12</v>
      </c>
      <c r="F6588" t="str">
        <f>VLOOKUP(A6588,Cafe_sales!$A$1:$O$10001,13,FALSE)</f>
        <v>Digital Wallet</v>
      </c>
      <c r="G6588" t="str">
        <f>VLOOKUP(A6588,Cafe_sales!$A$1:$O$10001,14,FALSE)</f>
        <v>Takeaway</v>
      </c>
      <c r="H6588" s="1">
        <f>VLOOKUP(A6588,Cafe_sales!$A$1:$O$10001,15,FALSE)</f>
        <v>45143</v>
      </c>
    </row>
    <row r="6589" spans="1:8" x14ac:dyDescent="0.35">
      <c r="A6589" t="s">
        <v>3047</v>
      </c>
      <c r="B6589" t="str">
        <f>VLOOKUP(A6589,Cafe_sales!$A$1:$O$10001,9,FALSE)</f>
        <v>Juice</v>
      </c>
      <c r="C6589" s="6">
        <f>VLOOKUP(A6589,Cafe_sales!$A$1:$O$10001,10,FALSE)</f>
        <v>2</v>
      </c>
      <c r="D6589" s="10">
        <f>VLOOKUP(A6589,Cafe_sales!$A$1:$O$10001,11,FALSE)</f>
        <v>3</v>
      </c>
      <c r="E6589" s="6">
        <f>VLOOKUP(A6589,Cafe_sales!$A$1:$O$10001,12,FALSE)</f>
        <v>6</v>
      </c>
      <c r="F6589" t="str">
        <f>VLOOKUP(A6589,Cafe_sales!$A$1:$O$10001,13,FALSE)</f>
        <v>Digital Wallet</v>
      </c>
      <c r="G6589" t="str">
        <f>VLOOKUP(A6589,Cafe_sales!$A$1:$O$10001,14,FALSE)</f>
        <v>In-store</v>
      </c>
      <c r="H6589" s="8">
        <f>VLOOKUP(A6589,Cafe_sales!$A$1:$O$10001,15,FALSE)</f>
        <v>44933</v>
      </c>
    </row>
    <row r="6590" spans="1:8" x14ac:dyDescent="0.35">
      <c r="A6590" t="s">
        <v>4523</v>
      </c>
      <c r="B6590" t="str">
        <f>VLOOKUP(A6590,Cafe_sales!$A$1:$O$10001,9,FALSE)</f>
        <v>Coffee</v>
      </c>
      <c r="C6590" s="6">
        <f>VLOOKUP(A6590,Cafe_sales!$A$1:$O$10001,10,FALSE)</f>
        <v>3</v>
      </c>
      <c r="D6590" s="10">
        <f>VLOOKUP(A6590,Cafe_sales!$A$1:$O$10001,11,FALSE)</f>
        <v>2</v>
      </c>
      <c r="E6590" s="6">
        <f>VLOOKUP(A6590,Cafe_sales!$A$1:$O$10001,12,FALSE)</f>
        <v>2</v>
      </c>
      <c r="F6590" t="str">
        <f>VLOOKUP(A6590,Cafe_sales!$A$1:$O$10001,13,FALSE)</f>
        <v>Default mode</v>
      </c>
      <c r="G6590" t="str">
        <f>VLOOKUP(A6590,Cafe_sales!$A$1:$O$10001,14,FALSE)</f>
        <v>UNKNOWN</v>
      </c>
      <c r="H6590" s="8">
        <f>VLOOKUP(A6590,Cafe_sales!$A$1:$O$10001,15,FALSE)</f>
        <v>45232</v>
      </c>
    </row>
    <row r="6591" spans="1:8" x14ac:dyDescent="0.35">
      <c r="A6591" t="s">
        <v>8030</v>
      </c>
      <c r="B6591" t="str">
        <f>VLOOKUP(A6591,Cafe_sales!$A$1:$O$10001,9,FALSE)</f>
        <v>Cookie</v>
      </c>
      <c r="C6591" s="6">
        <f>VLOOKUP(A6591,Cafe_sales!$A$1:$O$10001,10,FALSE)</f>
        <v>1</v>
      </c>
      <c r="D6591" s="10">
        <f>VLOOKUP(A6591,Cafe_sales!$A$1:$O$10001,11,FALSE)</f>
        <v>1</v>
      </c>
      <c r="E6591" s="6">
        <f>VLOOKUP(A6591,Cafe_sales!$A$1:$O$10001,12,FALSE)</f>
        <v>1</v>
      </c>
      <c r="F6591" t="str">
        <f>VLOOKUP(A6591,Cafe_sales!$A$1:$O$10001,13,FALSE)</f>
        <v>UNKNOWN</v>
      </c>
      <c r="G6591" t="str">
        <f>VLOOKUP(A6591,Cafe_sales!$A$1:$O$10001,14,FALSE)</f>
        <v>In-store</v>
      </c>
      <c r="H6591" s="8">
        <f>VLOOKUP(A6591,Cafe_sales!$A$1:$O$10001,15,FALSE)</f>
        <v>44959</v>
      </c>
    </row>
    <row r="6592" spans="1:8" hidden="1" x14ac:dyDescent="0.35">
      <c r="A6592" t="s">
        <v>6526</v>
      </c>
      <c r="B6592" t="str">
        <f>VLOOKUP(A6592,Cafe_sales!$A$1:$O$10001,9,FALSE)</f>
        <v>Salad</v>
      </c>
      <c r="C6592">
        <f>VLOOKUP(A6592,Cafe_sales!$A$1:$O$10001,10,FALSE)</f>
        <v>4</v>
      </c>
      <c r="D6592">
        <f>VLOOKUP(A6592,Cafe_sales!$A$1:$O$10001,11,FALSE)</f>
        <v>5</v>
      </c>
      <c r="E6592">
        <f>VLOOKUP(A6592,Cafe_sales!$A$1:$O$10001,12,FALSE)</f>
        <v>20</v>
      </c>
      <c r="F6592" t="str">
        <f>VLOOKUP(A6592,Cafe_sales!$A$1:$O$10001,13,FALSE)</f>
        <v>Default mode</v>
      </c>
      <c r="G6592" t="str">
        <f>VLOOKUP(A6592,Cafe_sales!$A$1:$O$10001,14,FALSE)</f>
        <v>Takeaway</v>
      </c>
      <c r="H6592" s="1">
        <f>VLOOKUP(A6592,Cafe_sales!$A$1:$O$10001,15,FALSE)</f>
        <v>44938</v>
      </c>
    </row>
    <row r="6593" spans="1:8" hidden="1" x14ac:dyDescent="0.35">
      <c r="A6593" t="s">
        <v>8278</v>
      </c>
      <c r="B6593" t="str">
        <f>VLOOKUP(A6593,Cafe_sales!$A$1:$O$10001,9,FALSE)</f>
        <v>Juice</v>
      </c>
      <c r="C6593">
        <f>VLOOKUP(A6593,Cafe_sales!$A$1:$O$10001,10,FALSE)</f>
        <v>3</v>
      </c>
      <c r="D6593">
        <f>VLOOKUP(A6593,Cafe_sales!$A$1:$O$10001,11,FALSE)</f>
        <v>3</v>
      </c>
      <c r="E6593">
        <f>VLOOKUP(A6593,Cafe_sales!$A$1:$O$10001,12,FALSE)</f>
        <v>9</v>
      </c>
      <c r="F6593" t="str">
        <f>VLOOKUP(A6593,Cafe_sales!$A$1:$O$10001,13,FALSE)</f>
        <v>Cash</v>
      </c>
      <c r="G6593" t="str">
        <f>VLOOKUP(A6593,Cafe_sales!$A$1:$O$10001,14,FALSE)</f>
        <v>Takeaway</v>
      </c>
      <c r="H6593" s="1">
        <f>VLOOKUP(A6593,Cafe_sales!$A$1:$O$10001,15,FALSE)</f>
        <v>45038</v>
      </c>
    </row>
    <row r="6594" spans="1:8" x14ac:dyDescent="0.35">
      <c r="A6594" t="s">
        <v>4425</v>
      </c>
      <c r="B6594" t="str">
        <f>VLOOKUP(A6594,Cafe_sales!$A$1:$O$10001,9,FALSE)</f>
        <v>Sandwich</v>
      </c>
      <c r="C6594" s="6">
        <f>VLOOKUP(A6594,Cafe_sales!$A$1:$O$10001,10,FALSE)</f>
        <v>4</v>
      </c>
      <c r="D6594" s="10">
        <f>VLOOKUP(A6594,Cafe_sales!$A$1:$O$10001,11,FALSE)</f>
        <v>4</v>
      </c>
      <c r="E6594" s="6">
        <f>VLOOKUP(A6594,Cafe_sales!$A$1:$O$10001,12,FALSE)</f>
        <v>16</v>
      </c>
      <c r="F6594" t="str">
        <f>VLOOKUP(A6594,Cafe_sales!$A$1:$O$10001,13,FALSE)</f>
        <v>Credit Card</v>
      </c>
      <c r="G6594" t="str">
        <f>VLOOKUP(A6594,Cafe_sales!$A$1:$O$10001,14,FALSE)</f>
        <v>UNKNOWN</v>
      </c>
      <c r="H6594" s="8">
        <f>VLOOKUP(A6594,Cafe_sales!$A$1:$O$10001,15,FALSE)</f>
        <v>45008</v>
      </c>
    </row>
    <row r="6595" spans="1:8" x14ac:dyDescent="0.35">
      <c r="A6595" t="s">
        <v>5854</v>
      </c>
      <c r="B6595" t="str">
        <f>VLOOKUP(A6595,Cafe_sales!$A$1:$O$10001,9,FALSE)</f>
        <v>Salad</v>
      </c>
      <c r="C6595" s="6">
        <f>VLOOKUP(A6595,Cafe_sales!$A$1:$O$10001,10,FALSE)</f>
        <v>5</v>
      </c>
      <c r="D6595" s="10">
        <f>VLOOKUP(A6595,Cafe_sales!$A$1:$O$10001,11,FALSE)</f>
        <v>5</v>
      </c>
      <c r="E6595" s="6">
        <f>VLOOKUP(A6595,Cafe_sales!$A$1:$O$10001,12,FALSE)</f>
        <v>25</v>
      </c>
      <c r="F6595" t="str">
        <f>VLOOKUP(A6595,Cafe_sales!$A$1:$O$10001,13,FALSE)</f>
        <v>Default mode</v>
      </c>
      <c r="G6595" t="str">
        <f>VLOOKUP(A6595,Cafe_sales!$A$1:$O$10001,14,FALSE)</f>
        <v>UNKNOWN</v>
      </c>
      <c r="H6595" s="8">
        <f>VLOOKUP(A6595,Cafe_sales!$A$1:$O$10001,15,FALSE)</f>
        <v>45176</v>
      </c>
    </row>
    <row r="6596" spans="1:8" x14ac:dyDescent="0.35">
      <c r="A6596" t="s">
        <v>3114</v>
      </c>
      <c r="B6596" t="str">
        <f>VLOOKUP(A6596,Cafe_sales!$A$1:$O$10001,9,FALSE)</f>
        <v>Cookie</v>
      </c>
      <c r="C6596" s="6">
        <f>VLOOKUP(A6596,Cafe_sales!$A$1:$O$10001,10,FALSE)</f>
        <v>2</v>
      </c>
      <c r="D6596" s="10">
        <f>VLOOKUP(A6596,Cafe_sales!$A$1:$O$10001,11,FALSE)</f>
        <v>1</v>
      </c>
      <c r="E6596" s="6">
        <f>VLOOKUP(A6596,Cafe_sales!$A$1:$O$10001,12,FALSE)</f>
        <v>2</v>
      </c>
      <c r="F6596" t="str">
        <f>VLOOKUP(A6596,Cafe_sales!$A$1:$O$10001,13,FALSE)</f>
        <v>Credit Card</v>
      </c>
      <c r="G6596" t="str">
        <f>VLOOKUP(A6596,Cafe_sales!$A$1:$O$10001,14,FALSE)</f>
        <v>In-store</v>
      </c>
      <c r="H6596" s="8">
        <f>VLOOKUP(A6596,Cafe_sales!$A$1:$O$10001,15,FALSE)</f>
        <v>45265</v>
      </c>
    </row>
    <row r="6597" spans="1:8" x14ac:dyDescent="0.35">
      <c r="A6597" t="s">
        <v>330</v>
      </c>
      <c r="B6597" t="str">
        <f>VLOOKUP(A6597,Cafe_sales!$A$1:$O$10001,9,FALSE)</f>
        <v>Smoothie</v>
      </c>
      <c r="C6597" s="6">
        <f>VLOOKUP(A6597,Cafe_sales!$A$1:$O$10001,10,FALSE)</f>
        <v>3</v>
      </c>
      <c r="D6597" s="10">
        <f>VLOOKUP(A6597,Cafe_sales!$A$1:$O$10001,11,FALSE)</f>
        <v>4</v>
      </c>
      <c r="E6597" s="6">
        <f>VLOOKUP(A6597,Cafe_sales!$A$1:$O$10001,12,FALSE)</f>
        <v>12</v>
      </c>
      <c r="F6597" t="str">
        <f>VLOOKUP(A6597,Cafe_sales!$A$1:$O$10001,13,FALSE)</f>
        <v>Credit Card</v>
      </c>
      <c r="G6597" t="str">
        <f>VLOOKUP(A6597,Cafe_sales!$A$1:$O$10001,14,FALSE)</f>
        <v>UNKNOWN</v>
      </c>
      <c r="H6597" s="8">
        <f>VLOOKUP(A6597,Cafe_sales!$A$1:$O$10001,15,FALSE)</f>
        <v>44982</v>
      </c>
    </row>
    <row r="6598" spans="1:8" x14ac:dyDescent="0.35">
      <c r="A6598" t="s">
        <v>6166</v>
      </c>
      <c r="B6598" t="str">
        <f>VLOOKUP(A6598,Cafe_sales!$A$1:$O$10001,9,FALSE)</f>
        <v>Tea</v>
      </c>
      <c r="C6598" s="6">
        <f>VLOOKUP(A6598,Cafe_sales!$A$1:$O$10001,10,FALSE)</f>
        <v>1</v>
      </c>
      <c r="D6598" s="10">
        <f>VLOOKUP(A6598,Cafe_sales!$A$1:$O$10001,11,FALSE)</f>
        <v>1.5</v>
      </c>
      <c r="E6598" s="6">
        <f>VLOOKUP(A6598,Cafe_sales!$A$1:$O$10001,12,FALSE)</f>
        <v>1.5</v>
      </c>
      <c r="F6598" t="str">
        <f>VLOOKUP(A6598,Cafe_sales!$A$1:$O$10001,13,FALSE)</f>
        <v>Digital Wallet</v>
      </c>
      <c r="G6598" t="str">
        <f>VLOOKUP(A6598,Cafe_sales!$A$1:$O$10001,14,FALSE)</f>
        <v>In-store</v>
      </c>
      <c r="H6598" s="8">
        <f>VLOOKUP(A6598,Cafe_sales!$A$1:$O$10001,15,FALSE)</f>
        <v>45206</v>
      </c>
    </row>
    <row r="6599" spans="1:8" hidden="1" x14ac:dyDescent="0.35">
      <c r="A6599" t="s">
        <v>6703</v>
      </c>
      <c r="B6599" t="str">
        <f>VLOOKUP(A6599,Cafe_sales!$A$1:$O$10001,9,FALSE)</f>
        <v>Cake</v>
      </c>
      <c r="C6599">
        <f>VLOOKUP(A6599,Cafe_sales!$A$1:$O$10001,10,FALSE)</f>
        <v>3</v>
      </c>
      <c r="D6599">
        <f>VLOOKUP(A6599,Cafe_sales!$A$1:$O$10001,11,FALSE)</f>
        <v>3</v>
      </c>
      <c r="E6599">
        <f>VLOOKUP(A6599,Cafe_sales!$A$1:$O$10001,12,FALSE)</f>
        <v>9</v>
      </c>
      <c r="F6599" t="str">
        <f>VLOOKUP(A6599,Cafe_sales!$A$1:$O$10001,13,FALSE)</f>
        <v>Digital Wallet</v>
      </c>
      <c r="G6599" t="str">
        <f>VLOOKUP(A6599,Cafe_sales!$A$1:$O$10001,14,FALSE)</f>
        <v>Takeaway</v>
      </c>
      <c r="H6599" s="1">
        <f>VLOOKUP(A6599,Cafe_sales!$A$1:$O$10001,15,FALSE)</f>
        <v>45236</v>
      </c>
    </row>
    <row r="6600" spans="1:8" hidden="1" x14ac:dyDescent="0.35">
      <c r="A6600" t="s">
        <v>1134</v>
      </c>
      <c r="B6600" t="str">
        <f>VLOOKUP(A6600,Cafe_sales!$A$1:$O$10001,9,FALSE)</f>
        <v>Juice</v>
      </c>
      <c r="C6600">
        <f>VLOOKUP(A6600,Cafe_sales!$A$1:$O$10001,10,FALSE)</f>
        <v>5</v>
      </c>
      <c r="D6600">
        <f>VLOOKUP(A6600,Cafe_sales!$A$1:$O$10001,11,FALSE)</f>
        <v>3</v>
      </c>
      <c r="E6600">
        <f>VLOOKUP(A6600,Cafe_sales!$A$1:$O$10001,12,FALSE)</f>
        <v>15</v>
      </c>
      <c r="F6600" t="str">
        <f>VLOOKUP(A6600,Cafe_sales!$A$1:$O$10001,13,FALSE)</f>
        <v>Default mode</v>
      </c>
      <c r="G6600" t="str">
        <f>VLOOKUP(A6600,Cafe_sales!$A$1:$O$10001,14,FALSE)</f>
        <v>Takeaway</v>
      </c>
      <c r="H6600" s="1">
        <f>VLOOKUP(A6600,Cafe_sales!$A$1:$O$10001,15,FALSE)</f>
        <v>44981</v>
      </c>
    </row>
    <row r="6601" spans="1:8" hidden="1" x14ac:dyDescent="0.35">
      <c r="A6601" t="s">
        <v>7528</v>
      </c>
      <c r="B6601" t="str">
        <f>VLOOKUP(A6601,Cafe_sales!$A$1:$O$10001,9,FALSE)</f>
        <v>Salad</v>
      </c>
      <c r="C6601">
        <f>VLOOKUP(A6601,Cafe_sales!$A$1:$O$10001,10,FALSE)</f>
        <v>2</v>
      </c>
      <c r="D6601">
        <f>VLOOKUP(A6601,Cafe_sales!$A$1:$O$10001,11,FALSE)</f>
        <v>5</v>
      </c>
      <c r="E6601">
        <f>VLOOKUP(A6601,Cafe_sales!$A$1:$O$10001,12,FALSE)</f>
        <v>10</v>
      </c>
      <c r="F6601" t="str">
        <f>VLOOKUP(A6601,Cafe_sales!$A$1:$O$10001,13,FALSE)</f>
        <v>Digital Wallet</v>
      </c>
      <c r="G6601" t="str">
        <f>VLOOKUP(A6601,Cafe_sales!$A$1:$O$10001,14,FALSE)</f>
        <v>Takeaway</v>
      </c>
      <c r="H6601" s="1">
        <f>VLOOKUP(A6601,Cafe_sales!$A$1:$O$10001,15,FALSE)</f>
        <v>45117</v>
      </c>
    </row>
    <row r="6602" spans="1:8" x14ac:dyDescent="0.35">
      <c r="A6602" t="s">
        <v>8846</v>
      </c>
      <c r="B6602" t="str">
        <f>VLOOKUP(A6602,Cafe_sales!$A$1:$O$10001,9,FALSE)</f>
        <v>Tea</v>
      </c>
      <c r="C6602" s="6">
        <f>VLOOKUP(A6602,Cafe_sales!$A$1:$O$10001,10,FALSE)</f>
        <v>1</v>
      </c>
      <c r="D6602" s="10">
        <f>VLOOKUP(A6602,Cafe_sales!$A$1:$O$10001,11,FALSE)</f>
        <v>1.5</v>
      </c>
      <c r="E6602" s="6">
        <f>VLOOKUP(A6602,Cafe_sales!$A$1:$O$10001,12,FALSE)</f>
        <v>1.5</v>
      </c>
      <c r="F6602" t="str">
        <f>VLOOKUP(A6602,Cafe_sales!$A$1:$O$10001,13,FALSE)</f>
        <v>Default mode</v>
      </c>
      <c r="G6602" t="str">
        <f>VLOOKUP(A6602,Cafe_sales!$A$1:$O$10001,14,FALSE)</f>
        <v>In-store</v>
      </c>
      <c r="H6602" s="8">
        <f>VLOOKUP(A6602,Cafe_sales!$A$1:$O$10001,15,FALSE)</f>
        <v>44928</v>
      </c>
    </row>
    <row r="6603" spans="1:8" hidden="1" x14ac:dyDescent="0.35">
      <c r="A6603" t="s">
        <v>2992</v>
      </c>
      <c r="B6603" t="str">
        <f>VLOOKUP(A6603,Cafe_sales!$A$1:$O$10001,9,FALSE)</f>
        <v>UNKNOWN</v>
      </c>
      <c r="C6603">
        <f>VLOOKUP(A6603,Cafe_sales!$A$1:$O$10001,10,FALSE)</f>
        <v>1</v>
      </c>
      <c r="D6603">
        <f>VLOOKUP(A6603,Cafe_sales!$A$1:$O$10001,11,FALSE)</f>
        <v>3</v>
      </c>
      <c r="E6603">
        <f>VLOOKUP(A6603,Cafe_sales!$A$1:$O$10001,12,FALSE)</f>
        <v>3</v>
      </c>
      <c r="F6603" t="str">
        <f>VLOOKUP(A6603,Cafe_sales!$A$1:$O$10001,13,FALSE)</f>
        <v>Cash</v>
      </c>
      <c r="G6603" t="str">
        <f>VLOOKUP(A6603,Cafe_sales!$A$1:$O$10001,14,FALSE)</f>
        <v>Cafe</v>
      </c>
      <c r="H6603" s="1">
        <f>VLOOKUP(A6603,Cafe_sales!$A$1:$O$10001,15,FALSE)</f>
        <v>45159</v>
      </c>
    </row>
    <row r="6604" spans="1:8" x14ac:dyDescent="0.35">
      <c r="A6604" t="s">
        <v>9460</v>
      </c>
      <c r="B6604" t="str">
        <f>VLOOKUP(A6604,Cafe_sales!$A$1:$O$10001,9,FALSE)</f>
        <v>Juice</v>
      </c>
      <c r="C6604" s="6">
        <f>VLOOKUP(A6604,Cafe_sales!$A$1:$O$10001,10,FALSE)</f>
        <v>2</v>
      </c>
      <c r="D6604" s="10">
        <f>VLOOKUP(A6604,Cafe_sales!$A$1:$O$10001,11,FALSE)</f>
        <v>3.3560747663551402</v>
      </c>
      <c r="E6604" s="6">
        <f>VLOOKUP(A6604,Cafe_sales!$A$1:$O$10001,12,FALSE)</f>
        <v>6</v>
      </c>
      <c r="F6604" t="str">
        <f>VLOOKUP(A6604,Cafe_sales!$A$1:$O$10001,13,FALSE)</f>
        <v>Cash</v>
      </c>
      <c r="G6604" t="str">
        <f>VLOOKUP(A6604,Cafe_sales!$A$1:$O$10001,14,FALSE)</f>
        <v>UNKNOWN</v>
      </c>
      <c r="H6604" s="8">
        <f>VLOOKUP(A6604,Cafe_sales!$A$1:$O$10001,15,FALSE)</f>
        <v>45246</v>
      </c>
    </row>
    <row r="6605" spans="1:8" x14ac:dyDescent="0.35">
      <c r="A6605" t="s">
        <v>6315</v>
      </c>
      <c r="B6605" t="str">
        <f>VLOOKUP(A6605,Cafe_sales!$A$1:$O$10001,9,FALSE)</f>
        <v>UNKNOWN</v>
      </c>
      <c r="C6605" s="6">
        <f>VLOOKUP(A6605,Cafe_sales!$A$1:$O$10001,10,FALSE)</f>
        <v>1</v>
      </c>
      <c r="D6605" s="10">
        <f>VLOOKUP(A6605,Cafe_sales!$A$1:$O$10001,11,FALSE)</f>
        <v>3</v>
      </c>
      <c r="E6605" s="6">
        <f>VLOOKUP(A6605,Cafe_sales!$A$1:$O$10001,12,FALSE)</f>
        <v>3</v>
      </c>
      <c r="F6605" t="str">
        <f>VLOOKUP(A6605,Cafe_sales!$A$1:$O$10001,13,FALSE)</f>
        <v>Cash</v>
      </c>
      <c r="G6605" t="str">
        <f>VLOOKUP(A6605,Cafe_sales!$A$1:$O$10001,14,FALSE)</f>
        <v>In-store</v>
      </c>
      <c r="H6605" s="8">
        <f>VLOOKUP(A6605,Cafe_sales!$A$1:$O$10001,15,FALSE)</f>
        <v>45152</v>
      </c>
    </row>
    <row r="6606" spans="1:8" x14ac:dyDescent="0.35">
      <c r="A6606" t="s">
        <v>6419</v>
      </c>
      <c r="B6606" t="str">
        <f>VLOOKUP(A6606,Cafe_sales!$A$1:$O$10001,9,FALSE)</f>
        <v>Salad</v>
      </c>
      <c r="C6606" s="6">
        <f>VLOOKUP(A6606,Cafe_sales!$A$1:$O$10001,10,FALSE)</f>
        <v>1</v>
      </c>
      <c r="D6606" s="10">
        <f>VLOOKUP(A6606,Cafe_sales!$A$1:$O$10001,11,FALSE)</f>
        <v>5</v>
      </c>
      <c r="E6606" s="6">
        <f>VLOOKUP(A6606,Cafe_sales!$A$1:$O$10001,12,FALSE)</f>
        <v>5</v>
      </c>
      <c r="F6606" t="str">
        <f>VLOOKUP(A6606,Cafe_sales!$A$1:$O$10001,13,FALSE)</f>
        <v>Default mode</v>
      </c>
      <c r="G6606" t="str">
        <f>VLOOKUP(A6606,Cafe_sales!$A$1:$O$10001,14,FALSE)</f>
        <v>In-store</v>
      </c>
      <c r="H6606" s="8">
        <f>VLOOKUP(A6606,Cafe_sales!$A$1:$O$10001,15,FALSE)</f>
        <v>45222</v>
      </c>
    </row>
    <row r="6607" spans="1:8" hidden="1" x14ac:dyDescent="0.35">
      <c r="A6607" t="s">
        <v>1988</v>
      </c>
      <c r="B6607" t="str">
        <f>VLOOKUP(A6607,Cafe_sales!$A$1:$O$10001,9,FALSE)</f>
        <v>Smoothie</v>
      </c>
      <c r="C6607">
        <f>VLOOKUP(A6607,Cafe_sales!$A$1:$O$10001,10,FALSE)</f>
        <v>3</v>
      </c>
      <c r="D6607">
        <f>VLOOKUP(A6607,Cafe_sales!$A$1:$O$10001,11,FALSE)</f>
        <v>4</v>
      </c>
      <c r="E6607">
        <f>VLOOKUP(A6607,Cafe_sales!$A$1:$O$10001,12,FALSE)</f>
        <v>12</v>
      </c>
      <c r="F6607" t="str">
        <f>VLOOKUP(A6607,Cafe_sales!$A$1:$O$10001,13,FALSE)</f>
        <v>Digital Wallet</v>
      </c>
      <c r="G6607" t="str">
        <f>VLOOKUP(A6607,Cafe_sales!$A$1:$O$10001,14,FALSE)</f>
        <v>Takeaway</v>
      </c>
      <c r="H6607" s="1">
        <f>VLOOKUP(A6607,Cafe_sales!$A$1:$O$10001,15,FALSE)</f>
        <v>45101</v>
      </c>
    </row>
    <row r="6608" spans="1:8" x14ac:dyDescent="0.35">
      <c r="A6608" t="s">
        <v>2834</v>
      </c>
      <c r="B6608" t="str">
        <f>VLOOKUP(A6608,Cafe_sales!$A$1:$O$10001,9,FALSE)</f>
        <v>Cake</v>
      </c>
      <c r="C6608" s="6">
        <f>VLOOKUP(A6608,Cafe_sales!$A$1:$O$10001,10,FALSE)</f>
        <v>5</v>
      </c>
      <c r="D6608" s="10">
        <f>VLOOKUP(A6608,Cafe_sales!$A$1:$O$10001,11,FALSE)</f>
        <v>3</v>
      </c>
      <c r="E6608" s="6">
        <f>VLOOKUP(A6608,Cafe_sales!$A$1:$O$10001,12,FALSE)</f>
        <v>15</v>
      </c>
      <c r="F6608" t="str">
        <f>VLOOKUP(A6608,Cafe_sales!$A$1:$O$10001,13,FALSE)</f>
        <v>UNKNOWN</v>
      </c>
      <c r="G6608" t="str">
        <f>VLOOKUP(A6608,Cafe_sales!$A$1:$O$10001,14,FALSE)</f>
        <v>In-store</v>
      </c>
      <c r="H6608" s="8">
        <f>VLOOKUP(A6608,Cafe_sales!$A$1:$O$10001,15,FALSE)</f>
        <v>45144</v>
      </c>
    </row>
    <row r="6609" spans="1:8" x14ac:dyDescent="0.35">
      <c r="A6609" t="s">
        <v>1055</v>
      </c>
      <c r="B6609" t="str">
        <f>VLOOKUP(A6609,Cafe_sales!$A$1:$O$10001,9,FALSE)</f>
        <v>Cookie</v>
      </c>
      <c r="C6609" s="6">
        <f>VLOOKUP(A6609,Cafe_sales!$A$1:$O$10001,10,FALSE)</f>
        <v>4</v>
      </c>
      <c r="D6609" s="10">
        <f>VLOOKUP(A6609,Cafe_sales!$A$1:$O$10001,11,FALSE)</f>
        <v>1</v>
      </c>
      <c r="E6609" s="6">
        <f>VLOOKUP(A6609,Cafe_sales!$A$1:$O$10001,12,FALSE)</f>
        <v>4</v>
      </c>
      <c r="F6609" t="str">
        <f>VLOOKUP(A6609,Cafe_sales!$A$1:$O$10001,13,FALSE)</f>
        <v>Cash</v>
      </c>
      <c r="G6609" t="str">
        <f>VLOOKUP(A6609,Cafe_sales!$A$1:$O$10001,14,FALSE)</f>
        <v>UNKNOWN</v>
      </c>
      <c r="H6609" s="8">
        <f>VLOOKUP(A6609,Cafe_sales!$A$1:$O$10001,15,FALSE)</f>
        <v>45145</v>
      </c>
    </row>
    <row r="6610" spans="1:8" x14ac:dyDescent="0.35">
      <c r="A6610" t="s">
        <v>3372</v>
      </c>
      <c r="B6610" t="str">
        <f>VLOOKUP(A6610,Cafe_sales!$A$1:$O$10001,9,FALSE)</f>
        <v>Cake</v>
      </c>
      <c r="C6610" s="6">
        <f>VLOOKUP(A6610,Cafe_sales!$A$1:$O$10001,10,FALSE)</f>
        <v>3</v>
      </c>
      <c r="D6610" s="10">
        <f>VLOOKUP(A6610,Cafe_sales!$A$1:$O$10001,11,FALSE)</f>
        <v>3</v>
      </c>
      <c r="E6610" s="6">
        <f>VLOOKUP(A6610,Cafe_sales!$A$1:$O$10001,12,FALSE)</f>
        <v>9</v>
      </c>
      <c r="F6610" t="str">
        <f>VLOOKUP(A6610,Cafe_sales!$A$1:$O$10001,13,FALSE)</f>
        <v>Cash</v>
      </c>
      <c r="G6610" t="str">
        <f>VLOOKUP(A6610,Cafe_sales!$A$1:$O$10001,14,FALSE)</f>
        <v>In-store</v>
      </c>
      <c r="H6610" s="8">
        <f>VLOOKUP(A6610,Cafe_sales!$A$1:$O$10001,15,FALSE)</f>
        <v>45184</v>
      </c>
    </row>
    <row r="6611" spans="1:8" hidden="1" x14ac:dyDescent="0.35">
      <c r="A6611" t="s">
        <v>6240</v>
      </c>
      <c r="B6611" t="str">
        <f>VLOOKUP(A6611,Cafe_sales!$A$1:$O$10001,9,FALSE)</f>
        <v>Tea</v>
      </c>
      <c r="C6611">
        <f>VLOOKUP(A6611,Cafe_sales!$A$1:$O$10001,10,FALSE)</f>
        <v>3</v>
      </c>
      <c r="D6611">
        <f>VLOOKUP(A6611,Cafe_sales!$A$1:$O$10001,11,FALSE)</f>
        <v>1.5</v>
      </c>
      <c r="E6611">
        <f>VLOOKUP(A6611,Cafe_sales!$A$1:$O$10001,12,FALSE)</f>
        <v>4.5</v>
      </c>
      <c r="F6611" t="str">
        <f>VLOOKUP(A6611,Cafe_sales!$A$1:$O$10001,13,FALSE)</f>
        <v>Digital Wallet</v>
      </c>
      <c r="G6611" t="str">
        <f>VLOOKUP(A6611,Cafe_sales!$A$1:$O$10001,14,FALSE)</f>
        <v>Takeaway</v>
      </c>
      <c r="H6611" s="1">
        <f>VLOOKUP(A6611,Cafe_sales!$A$1:$O$10001,15,FALSE)</f>
        <v>45249</v>
      </c>
    </row>
    <row r="6612" spans="1:8" x14ac:dyDescent="0.35">
      <c r="A6612" t="s">
        <v>8942</v>
      </c>
      <c r="B6612" t="str">
        <f>VLOOKUP(A6612,Cafe_sales!$A$1:$O$10001,9,FALSE)</f>
        <v>Coffee</v>
      </c>
      <c r="C6612" s="6">
        <f>VLOOKUP(A6612,Cafe_sales!$A$1:$O$10001,10,FALSE)</f>
        <v>5</v>
      </c>
      <c r="D6612" s="10">
        <f>VLOOKUP(A6612,Cafe_sales!$A$1:$O$10001,11,FALSE)</f>
        <v>2</v>
      </c>
      <c r="E6612" s="6">
        <f>VLOOKUP(A6612,Cafe_sales!$A$1:$O$10001,12,FALSE)</f>
        <v>10</v>
      </c>
      <c r="F6612" t="str">
        <f>VLOOKUP(A6612,Cafe_sales!$A$1:$O$10001,13,FALSE)</f>
        <v>Default mode</v>
      </c>
      <c r="G6612" t="str">
        <f>VLOOKUP(A6612,Cafe_sales!$A$1:$O$10001,14,FALSE)</f>
        <v>UNKNOWN</v>
      </c>
      <c r="H6612" s="8">
        <f>VLOOKUP(A6612,Cafe_sales!$A$1:$O$10001,15,FALSE)</f>
        <v>44984</v>
      </c>
    </row>
    <row r="6613" spans="1:8" hidden="1" x14ac:dyDescent="0.35">
      <c r="A6613" t="s">
        <v>6848</v>
      </c>
      <c r="B6613" t="str">
        <f>VLOOKUP(A6613,Cafe_sales!$A$1:$O$10001,9,FALSE)</f>
        <v>Salad</v>
      </c>
      <c r="C6613">
        <f>VLOOKUP(A6613,Cafe_sales!$A$1:$O$10001,10,FALSE)</f>
        <v>1</v>
      </c>
      <c r="D6613">
        <f>VLOOKUP(A6613,Cafe_sales!$A$1:$O$10001,11,FALSE)</f>
        <v>5</v>
      </c>
      <c r="E6613">
        <f>VLOOKUP(A6613,Cafe_sales!$A$1:$O$10001,12,FALSE)</f>
        <v>5</v>
      </c>
      <c r="F6613" t="str">
        <f>VLOOKUP(A6613,Cafe_sales!$A$1:$O$10001,13,FALSE)</f>
        <v>Cash</v>
      </c>
      <c r="G6613" t="str">
        <f>VLOOKUP(A6613,Cafe_sales!$A$1:$O$10001,14,FALSE)</f>
        <v>Takeaway</v>
      </c>
      <c r="H6613" s="1">
        <f>VLOOKUP(A6613,Cafe_sales!$A$1:$O$10001,15,FALSE)</f>
        <v>44993</v>
      </c>
    </row>
    <row r="6614" spans="1:8" x14ac:dyDescent="0.35">
      <c r="A6614" t="s">
        <v>2874</v>
      </c>
      <c r="B6614" t="str">
        <f>VLOOKUP(A6614,Cafe_sales!$A$1:$O$10001,9,FALSE)</f>
        <v>Sandwich</v>
      </c>
      <c r="C6614" s="6">
        <f>VLOOKUP(A6614,Cafe_sales!$A$1:$O$10001,10,FALSE)</f>
        <v>5</v>
      </c>
      <c r="D6614" s="10">
        <f>VLOOKUP(A6614,Cafe_sales!$A$1:$O$10001,11,FALSE)</f>
        <v>4</v>
      </c>
      <c r="E6614" s="6">
        <f>VLOOKUP(A6614,Cafe_sales!$A$1:$O$10001,12,FALSE)</f>
        <v>20</v>
      </c>
      <c r="F6614" t="str">
        <f>VLOOKUP(A6614,Cafe_sales!$A$1:$O$10001,13,FALSE)</f>
        <v>Cash</v>
      </c>
      <c r="G6614" t="str">
        <f>VLOOKUP(A6614,Cafe_sales!$A$1:$O$10001,14,FALSE)</f>
        <v>UNKNOWN</v>
      </c>
      <c r="H6614" s="8">
        <f>VLOOKUP(A6614,Cafe_sales!$A$1:$O$10001,15,FALSE)</f>
        <v>44992</v>
      </c>
    </row>
    <row r="6615" spans="1:8" x14ac:dyDescent="0.35">
      <c r="A6615" t="s">
        <v>5956</v>
      </c>
      <c r="B6615" t="str">
        <f>VLOOKUP(A6615,Cafe_sales!$A$1:$O$10001,9,FALSE)</f>
        <v>UNKNOWN</v>
      </c>
      <c r="C6615" s="6">
        <f>VLOOKUP(A6615,Cafe_sales!$A$1:$O$10001,10,FALSE)</f>
        <v>4</v>
      </c>
      <c r="D6615" s="10">
        <f>VLOOKUP(A6615,Cafe_sales!$A$1:$O$10001,11,FALSE)</f>
        <v>4</v>
      </c>
      <c r="E6615" s="6">
        <f>VLOOKUP(A6615,Cafe_sales!$A$1:$O$10001,12,FALSE)</f>
        <v>16</v>
      </c>
      <c r="F6615" t="str">
        <f>VLOOKUP(A6615,Cafe_sales!$A$1:$O$10001,13,FALSE)</f>
        <v>Default mode</v>
      </c>
      <c r="G6615" t="str">
        <f>VLOOKUP(A6615,Cafe_sales!$A$1:$O$10001,14,FALSE)</f>
        <v>UNKNOWN</v>
      </c>
      <c r="H6615" s="8">
        <f>VLOOKUP(A6615,Cafe_sales!$A$1:$O$10001,15,FALSE)</f>
        <v>45068</v>
      </c>
    </row>
    <row r="6616" spans="1:8" hidden="1" x14ac:dyDescent="0.35">
      <c r="A6616" t="s">
        <v>2424</v>
      </c>
      <c r="B6616" t="str">
        <f>VLOOKUP(A6616,Cafe_sales!$A$1:$O$10001,9,FALSE)</f>
        <v>Coffee</v>
      </c>
      <c r="C6616">
        <f>VLOOKUP(A6616,Cafe_sales!$A$1:$O$10001,10,FALSE)</f>
        <v>3</v>
      </c>
      <c r="D6616">
        <f>VLOOKUP(A6616,Cafe_sales!$A$1:$O$10001,11,FALSE)</f>
        <v>2</v>
      </c>
      <c r="E6616">
        <f>VLOOKUP(A6616,Cafe_sales!$A$1:$O$10001,12,FALSE)</f>
        <v>6</v>
      </c>
      <c r="F6616" t="str">
        <f>VLOOKUP(A6616,Cafe_sales!$A$1:$O$10001,13,FALSE)</f>
        <v>Credit Card</v>
      </c>
      <c r="G6616" t="str">
        <f>VLOOKUP(A6616,Cafe_sales!$A$1:$O$10001,14,FALSE)</f>
        <v>Takeaway</v>
      </c>
      <c r="H6616" s="1">
        <f>VLOOKUP(A6616,Cafe_sales!$A$1:$O$10001,15,FALSE)</f>
        <v>45002</v>
      </c>
    </row>
    <row r="6617" spans="1:8" x14ac:dyDescent="0.35">
      <c r="A6617" t="s">
        <v>3766</v>
      </c>
      <c r="B6617" t="str">
        <f>VLOOKUP(A6617,Cafe_sales!$A$1:$O$10001,9,FALSE)</f>
        <v>Cookie</v>
      </c>
      <c r="C6617" s="6">
        <f>VLOOKUP(A6617,Cafe_sales!$A$1:$O$10001,10,FALSE)</f>
        <v>1</v>
      </c>
      <c r="D6617" s="10">
        <f>VLOOKUP(A6617,Cafe_sales!$A$1:$O$10001,11,FALSE)</f>
        <v>1</v>
      </c>
      <c r="E6617" s="6">
        <f>VLOOKUP(A6617,Cafe_sales!$A$1:$O$10001,12,FALSE)</f>
        <v>1</v>
      </c>
      <c r="F6617" t="str">
        <f>VLOOKUP(A6617,Cafe_sales!$A$1:$O$10001,13,FALSE)</f>
        <v>Digital Wallet</v>
      </c>
      <c r="G6617" t="str">
        <f>VLOOKUP(A6617,Cafe_sales!$A$1:$O$10001,14,FALSE)</f>
        <v>UNKNOWN</v>
      </c>
      <c r="H6617" s="8">
        <f>VLOOKUP(A6617,Cafe_sales!$A$1:$O$10001,15,FALSE)</f>
        <v>45083</v>
      </c>
    </row>
    <row r="6618" spans="1:8" hidden="1" x14ac:dyDescent="0.35">
      <c r="A6618" t="s">
        <v>8711</v>
      </c>
      <c r="B6618" t="str">
        <f>VLOOKUP(A6618,Cafe_sales!$A$1:$O$10001,9,FALSE)</f>
        <v>Coffee</v>
      </c>
      <c r="C6618">
        <f>VLOOKUP(A6618,Cafe_sales!$A$1:$O$10001,10,FALSE)</f>
        <v>3</v>
      </c>
      <c r="D6618">
        <f>VLOOKUP(A6618,Cafe_sales!$A$1:$O$10001,11,FALSE)</f>
        <v>2</v>
      </c>
      <c r="E6618">
        <f>VLOOKUP(A6618,Cafe_sales!$A$1:$O$10001,12,FALSE)</f>
        <v>6</v>
      </c>
      <c r="F6618" t="str">
        <f>VLOOKUP(A6618,Cafe_sales!$A$1:$O$10001,13,FALSE)</f>
        <v>Credit Card</v>
      </c>
      <c r="G6618" t="str">
        <f>VLOOKUP(A6618,Cafe_sales!$A$1:$O$10001,14,FALSE)</f>
        <v>Takeaway</v>
      </c>
      <c r="H6618" s="1">
        <f>VLOOKUP(A6618,Cafe_sales!$A$1:$O$10001,15,FALSE)</f>
        <v>44975</v>
      </c>
    </row>
    <row r="6619" spans="1:8" x14ac:dyDescent="0.35">
      <c r="A6619" t="s">
        <v>9731</v>
      </c>
      <c r="B6619" t="str">
        <f>VLOOKUP(A6619,Cafe_sales!$A$1:$O$10001,9,FALSE)</f>
        <v>Coffee</v>
      </c>
      <c r="C6619" s="6">
        <f>VLOOKUP(A6619,Cafe_sales!$A$1:$O$10001,10,FALSE)</f>
        <v>2</v>
      </c>
      <c r="D6619" s="10">
        <f>VLOOKUP(A6619,Cafe_sales!$A$1:$O$10001,11,FALSE)</f>
        <v>2</v>
      </c>
      <c r="E6619" s="6">
        <f>VLOOKUP(A6619,Cafe_sales!$A$1:$O$10001,12,FALSE)</f>
        <v>4</v>
      </c>
      <c r="F6619" t="str">
        <f>VLOOKUP(A6619,Cafe_sales!$A$1:$O$10001,13,FALSE)</f>
        <v>Credit Card</v>
      </c>
      <c r="G6619" t="str">
        <f>VLOOKUP(A6619,Cafe_sales!$A$1:$O$10001,14,FALSE)</f>
        <v>UNKNOWN</v>
      </c>
      <c r="H6619" s="8">
        <f>VLOOKUP(A6619,Cafe_sales!$A$1:$O$10001,15,FALSE)</f>
        <v>45026</v>
      </c>
    </row>
    <row r="6620" spans="1:8" x14ac:dyDescent="0.35">
      <c r="A6620" t="s">
        <v>6540</v>
      </c>
      <c r="B6620" t="str">
        <f>VLOOKUP(A6620,Cafe_sales!$A$1:$O$10001,9,FALSE)</f>
        <v>Cake</v>
      </c>
      <c r="C6620" s="6">
        <f>VLOOKUP(A6620,Cafe_sales!$A$1:$O$10001,10,FALSE)</f>
        <v>3</v>
      </c>
      <c r="D6620" s="10">
        <f>VLOOKUP(A6620,Cafe_sales!$A$1:$O$10001,11,FALSE)</f>
        <v>3</v>
      </c>
      <c r="E6620" s="6">
        <f>VLOOKUP(A6620,Cafe_sales!$A$1:$O$10001,12,FALSE)</f>
        <v>9</v>
      </c>
      <c r="F6620" t="str">
        <f>VLOOKUP(A6620,Cafe_sales!$A$1:$O$10001,13,FALSE)</f>
        <v>Default mode</v>
      </c>
      <c r="G6620" t="str">
        <f>VLOOKUP(A6620,Cafe_sales!$A$1:$O$10001,14,FALSE)</f>
        <v>In-store</v>
      </c>
      <c r="H6620" s="8">
        <f>VLOOKUP(A6620,Cafe_sales!$A$1:$O$10001,15,FALSE)</f>
        <v>45062</v>
      </c>
    </row>
    <row r="6621" spans="1:8" x14ac:dyDescent="0.35">
      <c r="A6621" t="s">
        <v>8235</v>
      </c>
      <c r="B6621" t="str">
        <f>VLOOKUP(A6621,Cafe_sales!$A$1:$O$10001,9,FALSE)</f>
        <v>Coffee</v>
      </c>
      <c r="C6621" s="6">
        <f>VLOOKUP(A6621,Cafe_sales!$A$1:$O$10001,10,FALSE)</f>
        <v>4</v>
      </c>
      <c r="D6621" s="10">
        <f>VLOOKUP(A6621,Cafe_sales!$A$1:$O$10001,11,FALSE)</f>
        <v>2</v>
      </c>
      <c r="E6621" s="6">
        <f>VLOOKUP(A6621,Cafe_sales!$A$1:$O$10001,12,FALSE)</f>
        <v>8</v>
      </c>
      <c r="F6621" t="str">
        <f>VLOOKUP(A6621,Cafe_sales!$A$1:$O$10001,13,FALSE)</f>
        <v>Digital Wallet</v>
      </c>
      <c r="G6621" t="str">
        <f>VLOOKUP(A6621,Cafe_sales!$A$1:$O$10001,14,FALSE)</f>
        <v>UNKNOWN</v>
      </c>
      <c r="H6621" s="8">
        <f>VLOOKUP(A6621,Cafe_sales!$A$1:$O$10001,15,FALSE)</f>
        <v>45268</v>
      </c>
    </row>
    <row r="6622" spans="1:8" hidden="1" x14ac:dyDescent="0.35">
      <c r="A6622" t="s">
        <v>5740</v>
      </c>
      <c r="B6622" t="str">
        <f>VLOOKUP(A6622,Cafe_sales!$A$1:$O$10001,9,FALSE)</f>
        <v>Coffee</v>
      </c>
      <c r="C6622">
        <f>VLOOKUP(A6622,Cafe_sales!$A$1:$O$10001,10,FALSE)</f>
        <v>2</v>
      </c>
      <c r="D6622">
        <f>VLOOKUP(A6622,Cafe_sales!$A$1:$O$10001,11,FALSE)</f>
        <v>2</v>
      </c>
      <c r="E6622">
        <f>VLOOKUP(A6622,Cafe_sales!$A$1:$O$10001,12,FALSE)</f>
        <v>4</v>
      </c>
      <c r="F6622" t="str">
        <f>VLOOKUP(A6622,Cafe_sales!$A$1:$O$10001,13,FALSE)</f>
        <v>Credit Card</v>
      </c>
      <c r="G6622" t="str">
        <f>VLOOKUP(A6622,Cafe_sales!$A$1:$O$10001,14,FALSE)</f>
        <v>Takeaway</v>
      </c>
      <c r="H6622" s="1">
        <f>VLOOKUP(A6622,Cafe_sales!$A$1:$O$10001,15,FALSE)</f>
        <v>45105</v>
      </c>
    </row>
    <row r="6623" spans="1:8" x14ac:dyDescent="0.35">
      <c r="A6623" t="s">
        <v>3668</v>
      </c>
      <c r="B6623" t="str">
        <f>VLOOKUP(A6623,Cafe_sales!$A$1:$O$10001,9,FALSE)</f>
        <v>Tea</v>
      </c>
      <c r="C6623" s="6">
        <f>VLOOKUP(A6623,Cafe_sales!$A$1:$O$10001,10,FALSE)</f>
        <v>2</v>
      </c>
      <c r="D6623" s="10">
        <f>VLOOKUP(A6623,Cafe_sales!$A$1:$O$10001,11,FALSE)</f>
        <v>1.5</v>
      </c>
      <c r="E6623" s="6">
        <f>VLOOKUP(A6623,Cafe_sales!$A$1:$O$10001,12,FALSE)</f>
        <v>3</v>
      </c>
      <c r="F6623" t="str">
        <f>VLOOKUP(A6623,Cafe_sales!$A$1:$O$10001,13,FALSE)</f>
        <v>Credit Card</v>
      </c>
      <c r="G6623" t="str">
        <f>VLOOKUP(A6623,Cafe_sales!$A$1:$O$10001,14,FALSE)</f>
        <v>In-store</v>
      </c>
      <c r="H6623" s="8">
        <f>VLOOKUP(A6623,Cafe_sales!$A$1:$O$10001,15,FALSE)</f>
        <v>45159</v>
      </c>
    </row>
    <row r="6624" spans="1:8" x14ac:dyDescent="0.35">
      <c r="A6624" t="s">
        <v>3535</v>
      </c>
      <c r="B6624" t="str">
        <f>VLOOKUP(A6624,Cafe_sales!$A$1:$O$10001,9,FALSE)</f>
        <v>Smoothie</v>
      </c>
      <c r="C6624" s="6">
        <f>VLOOKUP(A6624,Cafe_sales!$A$1:$O$10001,10,FALSE)</f>
        <v>3</v>
      </c>
      <c r="D6624" s="10">
        <f>VLOOKUP(A6624,Cafe_sales!$A$1:$O$10001,11,FALSE)</f>
        <v>4</v>
      </c>
      <c r="E6624" s="6">
        <f>VLOOKUP(A6624,Cafe_sales!$A$1:$O$10001,12,FALSE)</f>
        <v>12</v>
      </c>
      <c r="F6624" t="str">
        <f>VLOOKUP(A6624,Cafe_sales!$A$1:$O$10001,13,FALSE)</f>
        <v>Digital Wallet</v>
      </c>
      <c r="G6624" t="str">
        <f>VLOOKUP(A6624,Cafe_sales!$A$1:$O$10001,14,FALSE)</f>
        <v>UNKNOWN</v>
      </c>
      <c r="H6624" s="8">
        <f>VLOOKUP(A6624,Cafe_sales!$A$1:$O$10001,15,FALSE)</f>
        <v>45047</v>
      </c>
    </row>
    <row r="6625" spans="1:8" x14ac:dyDescent="0.35">
      <c r="A6625" t="s">
        <v>1453</v>
      </c>
      <c r="B6625" t="str">
        <f>VLOOKUP(A6625,Cafe_sales!$A$1:$O$10001,9,FALSE)</f>
        <v>Juice</v>
      </c>
      <c r="C6625" s="6">
        <f>VLOOKUP(A6625,Cafe_sales!$A$1:$O$10001,10,FALSE)</f>
        <v>5</v>
      </c>
      <c r="D6625" s="10">
        <f>VLOOKUP(A6625,Cafe_sales!$A$1:$O$10001,11,FALSE)</f>
        <v>3</v>
      </c>
      <c r="E6625" s="6">
        <f>VLOOKUP(A6625,Cafe_sales!$A$1:$O$10001,12,FALSE)</f>
        <v>15</v>
      </c>
      <c r="F6625" t="str">
        <f>VLOOKUP(A6625,Cafe_sales!$A$1:$O$10001,13,FALSE)</f>
        <v>Default mode</v>
      </c>
      <c r="G6625" t="str">
        <f>VLOOKUP(A6625,Cafe_sales!$A$1:$O$10001,14,FALSE)</f>
        <v>UNKNOWN</v>
      </c>
      <c r="H6625" s="8">
        <f>VLOOKUP(A6625,Cafe_sales!$A$1:$O$10001,15,FALSE)</f>
        <v>45273</v>
      </c>
    </row>
    <row r="6626" spans="1:8" hidden="1" x14ac:dyDescent="0.35">
      <c r="A6626" t="s">
        <v>5470</v>
      </c>
      <c r="B6626" t="str">
        <f>VLOOKUP(A6626,Cafe_sales!$A$1:$O$10001,9,FALSE)</f>
        <v>Salad</v>
      </c>
      <c r="C6626">
        <f>VLOOKUP(A6626,Cafe_sales!$A$1:$O$10001,10,FALSE)</f>
        <v>2</v>
      </c>
      <c r="D6626">
        <f>VLOOKUP(A6626,Cafe_sales!$A$1:$O$10001,11,FALSE)</f>
        <v>5</v>
      </c>
      <c r="E6626">
        <f>VLOOKUP(A6626,Cafe_sales!$A$1:$O$10001,12,FALSE)</f>
        <v>10</v>
      </c>
      <c r="F6626" t="str">
        <f>VLOOKUP(A6626,Cafe_sales!$A$1:$O$10001,13,FALSE)</f>
        <v>Digital Wallet</v>
      </c>
      <c r="G6626" t="str">
        <f>VLOOKUP(A6626,Cafe_sales!$A$1:$O$10001,14,FALSE)</f>
        <v>Takeaway</v>
      </c>
      <c r="H6626" s="1">
        <f>VLOOKUP(A6626,Cafe_sales!$A$1:$O$10001,15,FALSE)</f>
        <v>45225</v>
      </c>
    </row>
    <row r="6627" spans="1:8" hidden="1" x14ac:dyDescent="0.35">
      <c r="A6627" t="s">
        <v>1359</v>
      </c>
      <c r="B6627" t="str">
        <f>VLOOKUP(A6627,Cafe_sales!$A$1:$O$10001,9,FALSE)</f>
        <v>Cake</v>
      </c>
      <c r="C6627">
        <f>VLOOKUP(A6627,Cafe_sales!$A$1:$O$10001,10,FALSE)</f>
        <v>3</v>
      </c>
      <c r="D6627">
        <f>VLOOKUP(A6627,Cafe_sales!$A$1:$O$10001,11,FALSE)</f>
        <v>3</v>
      </c>
      <c r="E6627">
        <f>VLOOKUP(A6627,Cafe_sales!$A$1:$O$10001,12,FALSE)</f>
        <v>9</v>
      </c>
      <c r="F6627" t="str">
        <f>VLOOKUP(A6627,Cafe_sales!$A$1:$O$10001,13,FALSE)</f>
        <v>Credit Card</v>
      </c>
      <c r="G6627" t="str">
        <f>VLOOKUP(A6627,Cafe_sales!$A$1:$O$10001,14,FALSE)</f>
        <v>Takeaway</v>
      </c>
      <c r="H6627" s="1">
        <f>VLOOKUP(A6627,Cafe_sales!$A$1:$O$10001,15,FALSE)</f>
        <v>44953</v>
      </c>
    </row>
    <row r="6628" spans="1:8" x14ac:dyDescent="0.35">
      <c r="A6628" t="s">
        <v>5139</v>
      </c>
      <c r="B6628" t="str">
        <f>VLOOKUP(A6628,Cafe_sales!$A$1:$O$10001,9,FALSE)</f>
        <v>Smoothie</v>
      </c>
      <c r="C6628" s="6">
        <f>VLOOKUP(A6628,Cafe_sales!$A$1:$O$10001,10,FALSE)</f>
        <v>3</v>
      </c>
      <c r="D6628" s="10">
        <f>VLOOKUP(A6628,Cafe_sales!$A$1:$O$10001,11,FALSE)</f>
        <v>4</v>
      </c>
      <c r="E6628" s="6">
        <f>VLOOKUP(A6628,Cafe_sales!$A$1:$O$10001,12,FALSE)</f>
        <v>12</v>
      </c>
      <c r="F6628" t="str">
        <f>VLOOKUP(A6628,Cafe_sales!$A$1:$O$10001,13,FALSE)</f>
        <v>Cash</v>
      </c>
      <c r="G6628" t="str">
        <f>VLOOKUP(A6628,Cafe_sales!$A$1:$O$10001,14,FALSE)</f>
        <v>In-store</v>
      </c>
      <c r="H6628" s="8">
        <f>VLOOKUP(A6628,Cafe_sales!$A$1:$O$10001,15,FALSE)</f>
        <v>45179</v>
      </c>
    </row>
    <row r="6629" spans="1:8" hidden="1" x14ac:dyDescent="0.35">
      <c r="A6629" t="s">
        <v>1427</v>
      </c>
      <c r="B6629" t="str">
        <f>VLOOKUP(A6629,Cafe_sales!$A$1:$O$10001,9,FALSE)</f>
        <v>Juice</v>
      </c>
      <c r="C6629">
        <f>VLOOKUP(A6629,Cafe_sales!$A$1:$O$10001,10,FALSE)</f>
        <v>1</v>
      </c>
      <c r="D6629">
        <f>VLOOKUP(A6629,Cafe_sales!$A$1:$O$10001,11,FALSE)</f>
        <v>3</v>
      </c>
      <c r="E6629">
        <f>VLOOKUP(A6629,Cafe_sales!$A$1:$O$10001,12,FALSE)</f>
        <v>3</v>
      </c>
      <c r="F6629" t="str">
        <f>VLOOKUP(A6629,Cafe_sales!$A$1:$O$10001,13,FALSE)</f>
        <v>Default mode</v>
      </c>
      <c r="G6629" t="str">
        <f>VLOOKUP(A6629,Cafe_sales!$A$1:$O$10001,14,FALSE)</f>
        <v>Takeaway</v>
      </c>
      <c r="H6629" s="1">
        <f>VLOOKUP(A6629,Cafe_sales!$A$1:$O$10001,15,FALSE)</f>
        <v>45194</v>
      </c>
    </row>
    <row r="6630" spans="1:8" x14ac:dyDescent="0.35">
      <c r="A6630" t="s">
        <v>7760</v>
      </c>
      <c r="B6630" t="str">
        <f>VLOOKUP(A6630,Cafe_sales!$A$1:$O$10001,9,FALSE)</f>
        <v>Salad</v>
      </c>
      <c r="C6630" s="6">
        <f>VLOOKUP(A6630,Cafe_sales!$A$1:$O$10001,10,FALSE)</f>
        <v>1</v>
      </c>
      <c r="D6630" s="10">
        <f>VLOOKUP(A6630,Cafe_sales!$A$1:$O$10001,11,FALSE)</f>
        <v>5</v>
      </c>
      <c r="E6630" s="6">
        <f>VLOOKUP(A6630,Cafe_sales!$A$1:$O$10001,12,FALSE)</f>
        <v>5</v>
      </c>
      <c r="F6630" t="str">
        <f>VLOOKUP(A6630,Cafe_sales!$A$1:$O$10001,13,FALSE)</f>
        <v>Cash</v>
      </c>
      <c r="G6630" t="str">
        <f>VLOOKUP(A6630,Cafe_sales!$A$1:$O$10001,14,FALSE)</f>
        <v>In-store</v>
      </c>
      <c r="H6630" s="8">
        <f>VLOOKUP(A6630,Cafe_sales!$A$1:$O$10001,15,FALSE)</f>
        <v>45078</v>
      </c>
    </row>
    <row r="6631" spans="1:8" x14ac:dyDescent="0.35">
      <c r="A6631" t="s">
        <v>9240</v>
      </c>
      <c r="B6631" t="str">
        <f>VLOOKUP(A6631,Cafe_sales!$A$1:$O$10001,9,FALSE)</f>
        <v>UNKNOWN</v>
      </c>
      <c r="C6631" s="6">
        <f>VLOOKUP(A6631,Cafe_sales!$A$1:$O$10001,10,FALSE)</f>
        <v>3</v>
      </c>
      <c r="D6631" s="10">
        <f>VLOOKUP(A6631,Cafe_sales!$A$1:$O$10001,11,FALSE)</f>
        <v>4</v>
      </c>
      <c r="E6631" s="6">
        <f>VLOOKUP(A6631,Cafe_sales!$A$1:$O$10001,12,FALSE)</f>
        <v>12</v>
      </c>
      <c r="F6631" t="str">
        <f>VLOOKUP(A6631,Cafe_sales!$A$1:$O$10001,13,FALSE)</f>
        <v>Digital Wallet</v>
      </c>
      <c r="G6631" t="str">
        <f>VLOOKUP(A6631,Cafe_sales!$A$1:$O$10001,14,FALSE)</f>
        <v>In-store</v>
      </c>
      <c r="H6631" s="8">
        <f>VLOOKUP(A6631,Cafe_sales!$A$1:$O$10001,15,FALSE)</f>
        <v>44927</v>
      </c>
    </row>
    <row r="6632" spans="1:8" x14ac:dyDescent="0.35">
      <c r="A6632" t="s">
        <v>7154</v>
      </c>
      <c r="B6632" t="str">
        <f>VLOOKUP(A6632,Cafe_sales!$A$1:$O$10001,9,FALSE)</f>
        <v>Tea</v>
      </c>
      <c r="C6632" s="6">
        <f>VLOOKUP(A6632,Cafe_sales!$A$1:$O$10001,10,FALSE)</f>
        <v>2</v>
      </c>
      <c r="D6632" s="10">
        <f>VLOOKUP(A6632,Cafe_sales!$A$1:$O$10001,11,FALSE)</f>
        <v>1.5</v>
      </c>
      <c r="E6632" s="6">
        <f>VLOOKUP(A6632,Cafe_sales!$A$1:$O$10001,12,FALSE)</f>
        <v>3</v>
      </c>
      <c r="F6632" t="str">
        <f>VLOOKUP(A6632,Cafe_sales!$A$1:$O$10001,13,FALSE)</f>
        <v>Digital Wallet</v>
      </c>
      <c r="G6632" t="str">
        <f>VLOOKUP(A6632,Cafe_sales!$A$1:$O$10001,14,FALSE)</f>
        <v>In-store</v>
      </c>
      <c r="H6632" s="8">
        <f>VLOOKUP(A6632,Cafe_sales!$A$1:$O$10001,15,FALSE)</f>
        <v>45215</v>
      </c>
    </row>
    <row r="6633" spans="1:8" x14ac:dyDescent="0.35">
      <c r="A6633" t="s">
        <v>1930</v>
      </c>
      <c r="B6633" t="str">
        <f>VLOOKUP(A6633,Cafe_sales!$A$1:$O$10001,9,FALSE)</f>
        <v>Juice</v>
      </c>
      <c r="C6633" s="6">
        <f>VLOOKUP(A6633,Cafe_sales!$A$1:$O$10001,10,FALSE)</f>
        <v>3</v>
      </c>
      <c r="D6633" s="10">
        <f>VLOOKUP(A6633,Cafe_sales!$A$1:$O$10001,11,FALSE)</f>
        <v>3</v>
      </c>
      <c r="E6633" s="6">
        <f>VLOOKUP(A6633,Cafe_sales!$A$1:$O$10001,12,FALSE)</f>
        <v>9</v>
      </c>
      <c r="F6633" t="str">
        <f>VLOOKUP(A6633,Cafe_sales!$A$1:$O$10001,13,FALSE)</f>
        <v>Cash</v>
      </c>
      <c r="G6633" t="str">
        <f>VLOOKUP(A6633,Cafe_sales!$A$1:$O$10001,14,FALSE)</f>
        <v>UNKNOWN</v>
      </c>
      <c r="H6633" s="8">
        <f>VLOOKUP(A6633,Cafe_sales!$A$1:$O$10001,15,FALSE)</f>
        <v>45172</v>
      </c>
    </row>
    <row r="6634" spans="1:8" x14ac:dyDescent="0.35">
      <c r="A6634" t="s">
        <v>8694</v>
      </c>
      <c r="B6634" t="str">
        <f>VLOOKUP(A6634,Cafe_sales!$A$1:$O$10001,9,FALSE)</f>
        <v>UNKNOWN</v>
      </c>
      <c r="C6634" s="6">
        <f>VLOOKUP(A6634,Cafe_sales!$A$1:$O$10001,10,FALSE)</f>
        <v>3</v>
      </c>
      <c r="D6634" s="10">
        <f>VLOOKUP(A6634,Cafe_sales!$A$1:$O$10001,11,FALSE)</f>
        <v>4</v>
      </c>
      <c r="E6634" s="6">
        <f>VLOOKUP(A6634,Cafe_sales!$A$1:$O$10001,12,FALSE)</f>
        <v>12</v>
      </c>
      <c r="F6634" t="str">
        <f>VLOOKUP(A6634,Cafe_sales!$A$1:$O$10001,13,FALSE)</f>
        <v>Credit Card</v>
      </c>
      <c r="G6634" t="str">
        <f>VLOOKUP(A6634,Cafe_sales!$A$1:$O$10001,14,FALSE)</f>
        <v>UNKNOWN</v>
      </c>
      <c r="H6634" s="8">
        <f>VLOOKUP(A6634,Cafe_sales!$A$1:$O$10001,15,FALSE)</f>
        <v>45188</v>
      </c>
    </row>
    <row r="6635" spans="1:8" x14ac:dyDescent="0.35">
      <c r="A6635" t="s">
        <v>657</v>
      </c>
      <c r="B6635" t="str">
        <f>VLOOKUP(A6635,Cafe_sales!$A$1:$O$10001,9,FALSE)</f>
        <v>Coffee</v>
      </c>
      <c r="C6635" s="6">
        <f>VLOOKUP(A6635,Cafe_sales!$A$1:$O$10001,10,FALSE)</f>
        <v>4</v>
      </c>
      <c r="D6635" s="10">
        <f>VLOOKUP(A6635,Cafe_sales!$A$1:$O$10001,11,FALSE)</f>
        <v>2</v>
      </c>
      <c r="E6635" s="6">
        <f>VLOOKUP(A6635,Cafe_sales!$A$1:$O$10001,12,FALSE)</f>
        <v>8</v>
      </c>
      <c r="F6635" t="str">
        <f>VLOOKUP(A6635,Cafe_sales!$A$1:$O$10001,13,FALSE)</f>
        <v>Credit Card</v>
      </c>
      <c r="G6635" t="str">
        <f>VLOOKUP(A6635,Cafe_sales!$A$1:$O$10001,14,FALSE)</f>
        <v>UNKNOWN</v>
      </c>
      <c r="H6635" s="8">
        <f>VLOOKUP(A6635,Cafe_sales!$A$1:$O$10001,15,FALSE)</f>
        <v>44976</v>
      </c>
    </row>
    <row r="6636" spans="1:8" hidden="1" x14ac:dyDescent="0.35">
      <c r="A6636" t="s">
        <v>8355</v>
      </c>
      <c r="B6636" t="str">
        <f>VLOOKUP(A6636,Cafe_sales!$A$1:$O$10001,9,FALSE)</f>
        <v>Salad</v>
      </c>
      <c r="C6636">
        <f>VLOOKUP(A6636,Cafe_sales!$A$1:$O$10001,10,FALSE)</f>
        <v>4</v>
      </c>
      <c r="D6636">
        <f>VLOOKUP(A6636,Cafe_sales!$A$1:$O$10001,11,FALSE)</f>
        <v>5</v>
      </c>
      <c r="E6636">
        <f>VLOOKUP(A6636,Cafe_sales!$A$1:$O$10001,12,FALSE)</f>
        <v>20</v>
      </c>
      <c r="F6636" t="str">
        <f>VLOOKUP(A6636,Cafe_sales!$A$1:$O$10001,13,FALSE)</f>
        <v>Digital Wallet</v>
      </c>
      <c r="G6636" t="str">
        <f>VLOOKUP(A6636,Cafe_sales!$A$1:$O$10001,14,FALSE)</f>
        <v>Takeaway</v>
      </c>
      <c r="H6636" s="1">
        <f>VLOOKUP(A6636,Cafe_sales!$A$1:$O$10001,15,FALSE)</f>
        <v>45020</v>
      </c>
    </row>
    <row r="6637" spans="1:8" hidden="1" x14ac:dyDescent="0.35">
      <c r="A6637" t="s">
        <v>7709</v>
      </c>
      <c r="B6637" t="str">
        <f>VLOOKUP(A6637,Cafe_sales!$A$1:$O$10001,9,FALSE)</f>
        <v>Coffee</v>
      </c>
      <c r="C6637">
        <f>VLOOKUP(A6637,Cafe_sales!$A$1:$O$10001,10,FALSE)</f>
        <v>5</v>
      </c>
      <c r="D6637">
        <f>VLOOKUP(A6637,Cafe_sales!$A$1:$O$10001,11,FALSE)</f>
        <v>3</v>
      </c>
      <c r="E6637">
        <f>VLOOKUP(A6637,Cafe_sales!$A$1:$O$10001,12,FALSE)</f>
        <v>15</v>
      </c>
      <c r="F6637" t="str">
        <f>VLOOKUP(A6637,Cafe_sales!$A$1:$O$10001,13,FALSE)</f>
        <v>Cash</v>
      </c>
      <c r="G6637" t="str">
        <f>VLOOKUP(A6637,Cafe_sales!$A$1:$O$10001,14,FALSE)</f>
        <v>Cafe</v>
      </c>
      <c r="H6637" s="1">
        <f>VLOOKUP(A6637,Cafe_sales!$A$1:$O$10001,15,FALSE)</f>
        <v>45147</v>
      </c>
    </row>
    <row r="6638" spans="1:8" x14ac:dyDescent="0.35">
      <c r="A6638" t="s">
        <v>682</v>
      </c>
      <c r="B6638" t="str">
        <f>VLOOKUP(A6638,Cafe_sales!$A$1:$O$10001,9,FALSE)</f>
        <v>Salad</v>
      </c>
      <c r="C6638" s="6">
        <f>VLOOKUP(A6638,Cafe_sales!$A$1:$O$10001,10,FALSE)</f>
        <v>5</v>
      </c>
      <c r="D6638" s="10">
        <f>VLOOKUP(A6638,Cafe_sales!$A$1:$O$10001,11,FALSE)</f>
        <v>5</v>
      </c>
      <c r="E6638" s="6">
        <f>VLOOKUP(A6638,Cafe_sales!$A$1:$O$10001,12,FALSE)</f>
        <v>25</v>
      </c>
      <c r="F6638" t="str">
        <f>VLOOKUP(A6638,Cafe_sales!$A$1:$O$10001,13,FALSE)</f>
        <v>Credit Card</v>
      </c>
      <c r="G6638" t="str">
        <f>VLOOKUP(A6638,Cafe_sales!$A$1:$O$10001,14,FALSE)</f>
        <v>In-store</v>
      </c>
      <c r="H6638" s="8">
        <f>VLOOKUP(A6638,Cafe_sales!$A$1:$O$10001,15,FALSE)</f>
        <v>44977</v>
      </c>
    </row>
    <row r="6639" spans="1:8" hidden="1" x14ac:dyDescent="0.35">
      <c r="A6639" t="s">
        <v>4117</v>
      </c>
      <c r="B6639" t="str">
        <f>VLOOKUP(A6639,Cafe_sales!$A$1:$O$10001,9,FALSE)</f>
        <v>Salad</v>
      </c>
      <c r="C6639">
        <f>VLOOKUP(A6639,Cafe_sales!$A$1:$O$10001,10,FALSE)</f>
        <v>1</v>
      </c>
      <c r="D6639">
        <f>VLOOKUP(A6639,Cafe_sales!$A$1:$O$10001,11,FALSE)</f>
        <v>5</v>
      </c>
      <c r="E6639">
        <f>VLOOKUP(A6639,Cafe_sales!$A$1:$O$10001,12,FALSE)</f>
        <v>5</v>
      </c>
      <c r="F6639" t="str">
        <f>VLOOKUP(A6639,Cafe_sales!$A$1:$O$10001,13,FALSE)</f>
        <v>Cash</v>
      </c>
      <c r="G6639" t="str">
        <f>VLOOKUP(A6639,Cafe_sales!$A$1:$O$10001,14,FALSE)</f>
        <v>Takeaway</v>
      </c>
      <c r="H6639" s="1">
        <f>VLOOKUP(A6639,Cafe_sales!$A$1:$O$10001,15,FALSE)</f>
        <v>45077</v>
      </c>
    </row>
    <row r="6640" spans="1:8" x14ac:dyDescent="0.35">
      <c r="A6640" t="s">
        <v>7124</v>
      </c>
      <c r="B6640" t="str">
        <f>VLOOKUP(A6640,Cafe_sales!$A$1:$O$10001,9,FALSE)</f>
        <v>Tea</v>
      </c>
      <c r="C6640" s="6">
        <f>VLOOKUP(A6640,Cafe_sales!$A$1:$O$10001,10,FALSE)</f>
        <v>2</v>
      </c>
      <c r="D6640" s="10">
        <f>VLOOKUP(A6640,Cafe_sales!$A$1:$O$10001,11,FALSE)</f>
        <v>1.5</v>
      </c>
      <c r="E6640" s="6">
        <f>VLOOKUP(A6640,Cafe_sales!$A$1:$O$10001,12,FALSE)</f>
        <v>3</v>
      </c>
      <c r="F6640" t="str">
        <f>VLOOKUP(A6640,Cafe_sales!$A$1:$O$10001,13,FALSE)</f>
        <v>Credit Card</v>
      </c>
      <c r="G6640" t="str">
        <f>VLOOKUP(A6640,Cafe_sales!$A$1:$O$10001,14,FALSE)</f>
        <v>UNKNOWN</v>
      </c>
      <c r="H6640" s="8">
        <f>VLOOKUP(A6640,Cafe_sales!$A$1:$O$10001,15,FALSE)</f>
        <v>45190</v>
      </c>
    </row>
    <row r="6641" spans="1:8" x14ac:dyDescent="0.35">
      <c r="A6641" t="s">
        <v>1164</v>
      </c>
      <c r="B6641" t="str">
        <f>VLOOKUP(A6641,Cafe_sales!$A$1:$O$10001,9,FALSE)</f>
        <v>Cookie</v>
      </c>
      <c r="C6641" s="6">
        <f>VLOOKUP(A6641,Cafe_sales!$A$1:$O$10001,10,FALSE)</f>
        <v>1</v>
      </c>
      <c r="D6641" s="10">
        <f>VLOOKUP(A6641,Cafe_sales!$A$1:$O$10001,11,FALSE)</f>
        <v>1</v>
      </c>
      <c r="E6641" s="6">
        <f>VLOOKUP(A6641,Cafe_sales!$A$1:$O$10001,12,FALSE)</f>
        <v>1</v>
      </c>
      <c r="F6641" t="str">
        <f>VLOOKUP(A6641,Cafe_sales!$A$1:$O$10001,13,FALSE)</f>
        <v>Cash</v>
      </c>
      <c r="G6641" t="str">
        <f>VLOOKUP(A6641,Cafe_sales!$A$1:$O$10001,14,FALSE)</f>
        <v>In-store</v>
      </c>
      <c r="H6641" s="8">
        <f>VLOOKUP(A6641,Cafe_sales!$A$1:$O$10001,15,FALSE)</f>
        <v>45142</v>
      </c>
    </row>
    <row r="6642" spans="1:8" x14ac:dyDescent="0.35">
      <c r="A6642" t="s">
        <v>452</v>
      </c>
      <c r="B6642" t="str">
        <f>VLOOKUP(A6642,Cafe_sales!$A$1:$O$10001,9,FALSE)</f>
        <v>Tea</v>
      </c>
      <c r="C6642" s="6">
        <f>VLOOKUP(A6642,Cafe_sales!$A$1:$O$10001,10,FALSE)</f>
        <v>1</v>
      </c>
      <c r="D6642" s="10">
        <f>VLOOKUP(A6642,Cafe_sales!$A$1:$O$10001,11,FALSE)</f>
        <v>1.5</v>
      </c>
      <c r="E6642" s="6">
        <f>VLOOKUP(A6642,Cafe_sales!$A$1:$O$10001,12,FALSE)</f>
        <v>1.5</v>
      </c>
      <c r="F6642" t="str">
        <f>VLOOKUP(A6642,Cafe_sales!$A$1:$O$10001,13,FALSE)</f>
        <v>Default mode</v>
      </c>
      <c r="G6642" t="str">
        <f>VLOOKUP(A6642,Cafe_sales!$A$1:$O$10001,14,FALSE)</f>
        <v>In-store</v>
      </c>
      <c r="H6642" s="8">
        <f>VLOOKUP(A6642,Cafe_sales!$A$1:$O$10001,15,FALSE)</f>
        <v>45268</v>
      </c>
    </row>
    <row r="6643" spans="1:8" hidden="1" x14ac:dyDescent="0.35">
      <c r="A6643" t="s">
        <v>1254</v>
      </c>
      <c r="B6643" t="str">
        <f>VLOOKUP(A6643,Cafe_sales!$A$1:$O$10001,9,FALSE)</f>
        <v>Coffee</v>
      </c>
      <c r="C6643">
        <f>VLOOKUP(A6643,Cafe_sales!$A$1:$O$10001,10,FALSE)</f>
        <v>4</v>
      </c>
      <c r="D6643">
        <f>VLOOKUP(A6643,Cafe_sales!$A$1:$O$10001,11,FALSE)</f>
        <v>2</v>
      </c>
      <c r="E6643">
        <f>VLOOKUP(A6643,Cafe_sales!$A$1:$O$10001,12,FALSE)</f>
        <v>8</v>
      </c>
      <c r="F6643" t="str">
        <f>VLOOKUP(A6643,Cafe_sales!$A$1:$O$10001,13,FALSE)</f>
        <v>Digital Wallet</v>
      </c>
      <c r="G6643" t="str">
        <f>VLOOKUP(A6643,Cafe_sales!$A$1:$O$10001,14,FALSE)</f>
        <v>Takeaway</v>
      </c>
      <c r="H6643" s="1">
        <f>VLOOKUP(A6643,Cafe_sales!$A$1:$O$10001,15,FALSE)</f>
        <v>45116</v>
      </c>
    </row>
    <row r="6644" spans="1:8" hidden="1" x14ac:dyDescent="0.35">
      <c r="A6644" t="s">
        <v>770</v>
      </c>
      <c r="B6644" t="str">
        <f>VLOOKUP(A6644,Cafe_sales!$A$1:$O$10001,9,FALSE)</f>
        <v>Tea</v>
      </c>
      <c r="C6644">
        <f>VLOOKUP(A6644,Cafe_sales!$A$1:$O$10001,10,FALSE)</f>
        <v>4</v>
      </c>
      <c r="D6644">
        <f>VLOOKUP(A6644,Cafe_sales!$A$1:$O$10001,11,FALSE)</f>
        <v>1.5</v>
      </c>
      <c r="E6644">
        <f>VLOOKUP(A6644,Cafe_sales!$A$1:$O$10001,12,FALSE)</f>
        <v>6</v>
      </c>
      <c r="F6644" t="str">
        <f>VLOOKUP(A6644,Cafe_sales!$A$1:$O$10001,13,FALSE)</f>
        <v>Digital Wallet</v>
      </c>
      <c r="G6644" t="str">
        <f>VLOOKUP(A6644,Cafe_sales!$A$1:$O$10001,14,FALSE)</f>
        <v>Takeaway</v>
      </c>
      <c r="H6644" s="1">
        <f>VLOOKUP(A6644,Cafe_sales!$A$1:$O$10001,15,FALSE)</f>
        <v>45052</v>
      </c>
    </row>
    <row r="6645" spans="1:8" hidden="1" x14ac:dyDescent="0.35">
      <c r="A6645" t="s">
        <v>4489</v>
      </c>
      <c r="B6645" t="str">
        <f>VLOOKUP(A6645,Cafe_sales!$A$1:$O$10001,9,FALSE)</f>
        <v>Tea</v>
      </c>
      <c r="C6645">
        <f>VLOOKUP(A6645,Cafe_sales!$A$1:$O$10001,10,FALSE)</f>
        <v>3</v>
      </c>
      <c r="D6645">
        <f>VLOOKUP(A6645,Cafe_sales!$A$1:$O$10001,11,FALSE)</f>
        <v>1.5</v>
      </c>
      <c r="E6645">
        <f>VLOOKUP(A6645,Cafe_sales!$A$1:$O$10001,12,FALSE)</f>
        <v>4.5</v>
      </c>
      <c r="F6645" t="str">
        <f>VLOOKUP(A6645,Cafe_sales!$A$1:$O$10001,13,FALSE)</f>
        <v>Credit Card</v>
      </c>
      <c r="G6645" t="str">
        <f>VLOOKUP(A6645,Cafe_sales!$A$1:$O$10001,14,FALSE)</f>
        <v>Takeaway</v>
      </c>
      <c r="H6645" s="1">
        <f>VLOOKUP(A6645,Cafe_sales!$A$1:$O$10001,15,FALSE)</f>
        <v>45187</v>
      </c>
    </row>
    <row r="6646" spans="1:8" x14ac:dyDescent="0.35">
      <c r="A6646" t="s">
        <v>8446</v>
      </c>
      <c r="B6646" t="str">
        <f>VLOOKUP(A6646,Cafe_sales!$A$1:$O$10001,9,FALSE)</f>
        <v>Juice</v>
      </c>
      <c r="C6646" s="6">
        <f>VLOOKUP(A6646,Cafe_sales!$A$1:$O$10001,10,FALSE)</f>
        <v>2</v>
      </c>
      <c r="D6646" s="10">
        <f>VLOOKUP(A6646,Cafe_sales!$A$1:$O$10001,11,FALSE)</f>
        <v>3</v>
      </c>
      <c r="E6646" s="6">
        <f>VLOOKUP(A6646,Cafe_sales!$A$1:$O$10001,12,FALSE)</f>
        <v>6</v>
      </c>
      <c r="F6646" t="str">
        <f>VLOOKUP(A6646,Cafe_sales!$A$1:$O$10001,13,FALSE)</f>
        <v>Cash</v>
      </c>
      <c r="G6646" t="str">
        <f>VLOOKUP(A6646,Cafe_sales!$A$1:$O$10001,14,FALSE)</f>
        <v>In-store</v>
      </c>
      <c r="H6646" s="8">
        <f>VLOOKUP(A6646,Cafe_sales!$A$1:$O$10001,15,FALSE)</f>
        <v>45256</v>
      </c>
    </row>
    <row r="6647" spans="1:8" x14ac:dyDescent="0.35">
      <c r="A6647" t="s">
        <v>1301</v>
      </c>
      <c r="B6647" t="str">
        <f>VLOOKUP(A6647,Cafe_sales!$A$1:$O$10001,9,FALSE)</f>
        <v>Coffee</v>
      </c>
      <c r="C6647" s="6">
        <f>VLOOKUP(A6647,Cafe_sales!$A$1:$O$10001,10,FALSE)</f>
        <v>4</v>
      </c>
      <c r="D6647" s="10">
        <f>VLOOKUP(A6647,Cafe_sales!$A$1:$O$10001,11,FALSE)</f>
        <v>2</v>
      </c>
      <c r="E6647" s="6">
        <f>VLOOKUP(A6647,Cafe_sales!$A$1:$O$10001,12,FALSE)</f>
        <v>8</v>
      </c>
      <c r="F6647" t="str">
        <f>VLOOKUP(A6647,Cafe_sales!$A$1:$O$10001,13,FALSE)</f>
        <v>UNKNOWN</v>
      </c>
      <c r="G6647" t="str">
        <f>VLOOKUP(A6647,Cafe_sales!$A$1:$O$10001,14,FALSE)</f>
        <v>In-store</v>
      </c>
      <c r="H6647" s="8">
        <f>VLOOKUP(A6647,Cafe_sales!$A$1:$O$10001,15,FALSE)</f>
        <v>45269</v>
      </c>
    </row>
    <row r="6648" spans="1:8" x14ac:dyDescent="0.35">
      <c r="A6648" t="s">
        <v>2248</v>
      </c>
      <c r="B6648" t="str">
        <f>VLOOKUP(A6648,Cafe_sales!$A$1:$O$10001,9,FALSE)</f>
        <v>Salad</v>
      </c>
      <c r="C6648" s="6">
        <f>VLOOKUP(A6648,Cafe_sales!$A$1:$O$10001,10,FALSE)</f>
        <v>3</v>
      </c>
      <c r="D6648" s="10">
        <f>VLOOKUP(A6648,Cafe_sales!$A$1:$O$10001,11,FALSE)</f>
        <v>5</v>
      </c>
      <c r="E6648" s="6">
        <f>VLOOKUP(A6648,Cafe_sales!$A$1:$O$10001,12,FALSE)</f>
        <v>15</v>
      </c>
      <c r="F6648" t="str">
        <f>VLOOKUP(A6648,Cafe_sales!$A$1:$O$10001,13,FALSE)</f>
        <v>Credit Card</v>
      </c>
      <c r="G6648" t="str">
        <f>VLOOKUP(A6648,Cafe_sales!$A$1:$O$10001,14,FALSE)</f>
        <v>In-store</v>
      </c>
      <c r="H6648" s="8">
        <f>VLOOKUP(A6648,Cafe_sales!$A$1:$O$10001,15,FALSE)</f>
        <v>45075</v>
      </c>
    </row>
    <row r="6649" spans="1:8" x14ac:dyDescent="0.35">
      <c r="A6649" t="s">
        <v>772</v>
      </c>
      <c r="B6649" t="str">
        <f>VLOOKUP(A6649,Cafe_sales!$A$1:$O$10001,9,FALSE)</f>
        <v>Coffee</v>
      </c>
      <c r="C6649" s="6">
        <f>VLOOKUP(A6649,Cafe_sales!$A$1:$O$10001,10,FALSE)</f>
        <v>2</v>
      </c>
      <c r="D6649" s="10">
        <f>VLOOKUP(A6649,Cafe_sales!$A$1:$O$10001,11,FALSE)</f>
        <v>2</v>
      </c>
      <c r="E6649" s="6">
        <f>VLOOKUP(A6649,Cafe_sales!$A$1:$O$10001,12,FALSE)</f>
        <v>4</v>
      </c>
      <c r="F6649" t="str">
        <f>VLOOKUP(A6649,Cafe_sales!$A$1:$O$10001,13,FALSE)</f>
        <v>Digital Wallet</v>
      </c>
      <c r="G6649" t="str">
        <f>VLOOKUP(A6649,Cafe_sales!$A$1:$O$10001,14,FALSE)</f>
        <v>In-store</v>
      </c>
      <c r="H6649" s="8">
        <f>VLOOKUP(A6649,Cafe_sales!$A$1:$O$10001,15,FALSE)</f>
        <v>45078</v>
      </c>
    </row>
    <row r="6650" spans="1:8" x14ac:dyDescent="0.35">
      <c r="A6650" t="s">
        <v>3411</v>
      </c>
      <c r="B6650" t="str">
        <f>VLOOKUP(A6650,Cafe_sales!$A$1:$O$10001,9,FALSE)</f>
        <v>Smoothie</v>
      </c>
      <c r="C6650" s="6">
        <f>VLOOKUP(A6650,Cafe_sales!$A$1:$O$10001,10,FALSE)</f>
        <v>5</v>
      </c>
      <c r="D6650" s="10">
        <f>VLOOKUP(A6650,Cafe_sales!$A$1:$O$10001,11,FALSE)</f>
        <v>4</v>
      </c>
      <c r="E6650" s="6">
        <f>VLOOKUP(A6650,Cafe_sales!$A$1:$O$10001,12,FALSE)</f>
        <v>20</v>
      </c>
      <c r="F6650" t="str">
        <f>VLOOKUP(A6650,Cafe_sales!$A$1:$O$10001,13,FALSE)</f>
        <v>Cash</v>
      </c>
      <c r="G6650" t="str">
        <f>VLOOKUP(A6650,Cafe_sales!$A$1:$O$10001,14,FALSE)</f>
        <v>UNKNOWN</v>
      </c>
      <c r="H6650" s="8">
        <f>VLOOKUP(A6650,Cafe_sales!$A$1:$O$10001,15,FALSE)</f>
        <v>45282</v>
      </c>
    </row>
    <row r="6651" spans="1:8" x14ac:dyDescent="0.35">
      <c r="A6651" t="s">
        <v>6982</v>
      </c>
      <c r="B6651" t="str">
        <f>VLOOKUP(A6651,Cafe_sales!$A$1:$O$10001,9,FALSE)</f>
        <v>Cake</v>
      </c>
      <c r="C6651" s="6">
        <f>VLOOKUP(A6651,Cafe_sales!$A$1:$O$10001,10,FALSE)</f>
        <v>3</v>
      </c>
      <c r="D6651" s="10">
        <f>VLOOKUP(A6651,Cafe_sales!$A$1:$O$10001,11,FALSE)</f>
        <v>3</v>
      </c>
      <c r="E6651" s="6">
        <f>VLOOKUP(A6651,Cafe_sales!$A$1:$O$10001,12,FALSE)</f>
        <v>9</v>
      </c>
      <c r="F6651" t="str">
        <f>VLOOKUP(A6651,Cafe_sales!$A$1:$O$10001,13,FALSE)</f>
        <v>Cash</v>
      </c>
      <c r="G6651" t="str">
        <f>VLOOKUP(A6651,Cafe_sales!$A$1:$O$10001,14,FALSE)</f>
        <v>UNKNOWN</v>
      </c>
      <c r="H6651" s="8">
        <f>VLOOKUP(A6651,Cafe_sales!$A$1:$O$10001,15,FALSE)</f>
        <v>44962</v>
      </c>
    </row>
    <row r="6652" spans="1:8" x14ac:dyDescent="0.35">
      <c r="A6652" t="s">
        <v>4101</v>
      </c>
      <c r="B6652" t="str">
        <f>VLOOKUP(A6652,Cafe_sales!$A$1:$O$10001,9,FALSE)</f>
        <v>Sandwich</v>
      </c>
      <c r="C6652" s="6">
        <f>VLOOKUP(A6652,Cafe_sales!$A$1:$O$10001,10,FALSE)</f>
        <v>1</v>
      </c>
      <c r="D6652" s="10">
        <f>VLOOKUP(A6652,Cafe_sales!$A$1:$O$10001,11,FALSE)</f>
        <v>4</v>
      </c>
      <c r="E6652" s="6">
        <f>VLOOKUP(A6652,Cafe_sales!$A$1:$O$10001,12,FALSE)</f>
        <v>4</v>
      </c>
      <c r="F6652" t="str">
        <f>VLOOKUP(A6652,Cafe_sales!$A$1:$O$10001,13,FALSE)</f>
        <v>Credit Card</v>
      </c>
      <c r="G6652" t="str">
        <f>VLOOKUP(A6652,Cafe_sales!$A$1:$O$10001,14,FALSE)</f>
        <v>UNKNOWN</v>
      </c>
      <c r="H6652" s="8">
        <f>VLOOKUP(A6652,Cafe_sales!$A$1:$O$10001,15,FALSE)</f>
        <v>45087</v>
      </c>
    </row>
    <row r="6653" spans="1:8" hidden="1" x14ac:dyDescent="0.35">
      <c r="A6653" t="s">
        <v>1620</v>
      </c>
      <c r="B6653" t="str">
        <f>VLOOKUP(A6653,Cafe_sales!$A$1:$O$10001,9,FALSE)</f>
        <v>Sandwich</v>
      </c>
      <c r="C6653">
        <f>VLOOKUP(A6653,Cafe_sales!$A$1:$O$10001,10,FALSE)</f>
        <v>4</v>
      </c>
      <c r="D6653">
        <f>VLOOKUP(A6653,Cafe_sales!$A$1:$O$10001,11,FALSE)</f>
        <v>4</v>
      </c>
      <c r="E6653">
        <f>VLOOKUP(A6653,Cafe_sales!$A$1:$O$10001,12,FALSE)</f>
        <v>16</v>
      </c>
      <c r="F6653" t="str">
        <f>VLOOKUP(A6653,Cafe_sales!$A$1:$O$10001,13,FALSE)</f>
        <v>Digital Wallet</v>
      </c>
      <c r="G6653" t="str">
        <f>VLOOKUP(A6653,Cafe_sales!$A$1:$O$10001,14,FALSE)</f>
        <v>Takeaway</v>
      </c>
      <c r="H6653" s="1">
        <f>VLOOKUP(A6653,Cafe_sales!$A$1:$O$10001,15,FALSE)</f>
        <v>45117</v>
      </c>
    </row>
    <row r="6654" spans="1:8" hidden="1" x14ac:dyDescent="0.35">
      <c r="A6654" t="s">
        <v>4770</v>
      </c>
      <c r="B6654" t="str">
        <f>VLOOKUP(A6654,Cafe_sales!$A$1:$O$10001,9,FALSE)</f>
        <v>Tea</v>
      </c>
      <c r="C6654">
        <f>VLOOKUP(A6654,Cafe_sales!$A$1:$O$10001,10,FALSE)</f>
        <v>1</v>
      </c>
      <c r="D6654">
        <f>VLOOKUP(A6654,Cafe_sales!$A$1:$O$10001,11,FALSE)</f>
        <v>1.5</v>
      </c>
      <c r="E6654">
        <f>VLOOKUP(A6654,Cafe_sales!$A$1:$O$10001,12,FALSE)</f>
        <v>1.5</v>
      </c>
      <c r="F6654" t="str">
        <f>VLOOKUP(A6654,Cafe_sales!$A$1:$O$10001,13,FALSE)</f>
        <v>Cash</v>
      </c>
      <c r="G6654" t="str">
        <f>VLOOKUP(A6654,Cafe_sales!$A$1:$O$10001,14,FALSE)</f>
        <v>Takeaway</v>
      </c>
      <c r="H6654" s="1">
        <f>VLOOKUP(A6654,Cafe_sales!$A$1:$O$10001,15,FALSE)</f>
        <v>45247</v>
      </c>
    </row>
    <row r="6655" spans="1:8" hidden="1" x14ac:dyDescent="0.35">
      <c r="A6655" t="s">
        <v>7684</v>
      </c>
      <c r="B6655" t="str">
        <f>VLOOKUP(A6655,Cafe_sales!$A$1:$O$10001,9,FALSE)</f>
        <v>Coffee</v>
      </c>
      <c r="C6655">
        <f>VLOOKUP(A6655,Cafe_sales!$A$1:$O$10001,10,FALSE)</f>
        <v>3</v>
      </c>
      <c r="D6655">
        <f>VLOOKUP(A6655,Cafe_sales!$A$1:$O$10001,11,FALSE)</f>
        <v>2</v>
      </c>
      <c r="E6655">
        <f>VLOOKUP(A6655,Cafe_sales!$A$1:$O$10001,12,FALSE)</f>
        <v>6</v>
      </c>
      <c r="F6655" t="str">
        <f>VLOOKUP(A6655,Cafe_sales!$A$1:$O$10001,13,FALSE)</f>
        <v>Cash</v>
      </c>
      <c r="G6655" t="str">
        <f>VLOOKUP(A6655,Cafe_sales!$A$1:$O$10001,14,FALSE)</f>
        <v>Takeaway</v>
      </c>
      <c r="H6655" s="1">
        <f>VLOOKUP(A6655,Cafe_sales!$A$1:$O$10001,15,FALSE)</f>
        <v>45226</v>
      </c>
    </row>
    <row r="6656" spans="1:8" hidden="1" x14ac:dyDescent="0.35">
      <c r="A6656" t="s">
        <v>8177</v>
      </c>
      <c r="B6656" t="str">
        <f>VLOOKUP(A6656,Cafe_sales!$A$1:$O$10001,9,FALSE)</f>
        <v>Juice</v>
      </c>
      <c r="C6656">
        <f>VLOOKUP(A6656,Cafe_sales!$A$1:$O$10001,10,FALSE)</f>
        <v>5</v>
      </c>
      <c r="D6656">
        <f>VLOOKUP(A6656,Cafe_sales!$A$1:$O$10001,11,FALSE)</f>
        <v>3</v>
      </c>
      <c r="E6656">
        <f>VLOOKUP(A6656,Cafe_sales!$A$1:$O$10001,12,FALSE)</f>
        <v>15</v>
      </c>
      <c r="F6656" t="str">
        <f>VLOOKUP(A6656,Cafe_sales!$A$1:$O$10001,13,FALSE)</f>
        <v>Digital Wallet</v>
      </c>
      <c r="G6656" t="str">
        <f>VLOOKUP(A6656,Cafe_sales!$A$1:$O$10001,14,FALSE)</f>
        <v>Takeaway</v>
      </c>
      <c r="H6656" s="1">
        <f>VLOOKUP(A6656,Cafe_sales!$A$1:$O$10001,15,FALSE)</f>
        <v>44947</v>
      </c>
    </row>
    <row r="6657" spans="1:8" hidden="1" x14ac:dyDescent="0.35">
      <c r="A6657" t="s">
        <v>8605</v>
      </c>
      <c r="B6657" t="str">
        <f>VLOOKUP(A6657,Cafe_sales!$A$1:$O$10001,9,FALSE)</f>
        <v>Sandwich</v>
      </c>
      <c r="C6657">
        <f>VLOOKUP(A6657,Cafe_sales!$A$1:$O$10001,10,FALSE)</f>
        <v>3</v>
      </c>
      <c r="D6657">
        <f>VLOOKUP(A6657,Cafe_sales!$A$1:$O$10001,11,FALSE)</f>
        <v>4</v>
      </c>
      <c r="E6657">
        <f>VLOOKUP(A6657,Cafe_sales!$A$1:$O$10001,12,FALSE)</f>
        <v>12</v>
      </c>
      <c r="F6657" t="str">
        <f>VLOOKUP(A6657,Cafe_sales!$A$1:$O$10001,13,FALSE)</f>
        <v>Cash</v>
      </c>
      <c r="G6657" t="str">
        <f>VLOOKUP(A6657,Cafe_sales!$A$1:$O$10001,14,FALSE)</f>
        <v>Takeaway</v>
      </c>
      <c r="H6657" s="1">
        <f>VLOOKUP(A6657,Cafe_sales!$A$1:$O$10001,15,FALSE)</f>
        <v>44938</v>
      </c>
    </row>
    <row r="6658" spans="1:8" x14ac:dyDescent="0.35">
      <c r="A6658" t="s">
        <v>5259</v>
      </c>
      <c r="B6658" t="str">
        <f>VLOOKUP(A6658,Cafe_sales!$A$1:$O$10001,9,FALSE)</f>
        <v>Salad</v>
      </c>
      <c r="C6658" s="6">
        <f>VLOOKUP(A6658,Cafe_sales!$A$1:$O$10001,10,FALSE)</f>
        <v>3</v>
      </c>
      <c r="D6658" s="10">
        <f>VLOOKUP(A6658,Cafe_sales!$A$1:$O$10001,11,FALSE)</f>
        <v>5</v>
      </c>
      <c r="E6658" s="6">
        <f>VLOOKUP(A6658,Cafe_sales!$A$1:$O$10001,12,FALSE)</f>
        <v>15</v>
      </c>
      <c r="F6658" t="str">
        <f>VLOOKUP(A6658,Cafe_sales!$A$1:$O$10001,13,FALSE)</f>
        <v>Digital Wallet</v>
      </c>
      <c r="G6658" t="str">
        <f>VLOOKUP(A6658,Cafe_sales!$A$1:$O$10001,14,FALSE)</f>
        <v>In-store</v>
      </c>
      <c r="H6658" s="8">
        <f>VLOOKUP(A6658,Cafe_sales!$A$1:$O$10001,15,FALSE)</f>
        <v>45078</v>
      </c>
    </row>
    <row r="6659" spans="1:8" x14ac:dyDescent="0.35">
      <c r="A6659" t="s">
        <v>1215</v>
      </c>
      <c r="B6659" t="str">
        <f>VLOOKUP(A6659,Cafe_sales!$A$1:$O$10001,9,FALSE)</f>
        <v>Cake</v>
      </c>
      <c r="C6659" s="6">
        <f>VLOOKUP(A6659,Cafe_sales!$A$1:$O$10001,10,FALSE)</f>
        <v>3</v>
      </c>
      <c r="D6659" s="10">
        <f>VLOOKUP(A6659,Cafe_sales!$A$1:$O$10001,11,FALSE)</f>
        <v>3</v>
      </c>
      <c r="E6659" s="6">
        <f>VLOOKUP(A6659,Cafe_sales!$A$1:$O$10001,12,FALSE)</f>
        <v>9</v>
      </c>
      <c r="F6659" t="str">
        <f>VLOOKUP(A6659,Cafe_sales!$A$1:$O$10001,13,FALSE)</f>
        <v>Digital Wallet</v>
      </c>
      <c r="G6659" t="str">
        <f>VLOOKUP(A6659,Cafe_sales!$A$1:$O$10001,14,FALSE)</f>
        <v>In-store</v>
      </c>
      <c r="H6659" s="8">
        <f>VLOOKUP(A6659,Cafe_sales!$A$1:$O$10001,15,FALSE)</f>
        <v>45210</v>
      </c>
    </row>
    <row r="6660" spans="1:8" x14ac:dyDescent="0.35">
      <c r="A6660" t="s">
        <v>2485</v>
      </c>
      <c r="B6660" t="str">
        <f>VLOOKUP(A6660,Cafe_sales!$A$1:$O$10001,9,FALSE)</f>
        <v>UNKNOWN</v>
      </c>
      <c r="C6660" s="6">
        <f>VLOOKUP(A6660,Cafe_sales!$A$1:$O$10001,10,FALSE)</f>
        <v>2</v>
      </c>
      <c r="D6660" s="10">
        <f>VLOOKUP(A6660,Cafe_sales!$A$1:$O$10001,11,FALSE)</f>
        <v>1</v>
      </c>
      <c r="E6660" s="6">
        <f>VLOOKUP(A6660,Cafe_sales!$A$1:$O$10001,12,FALSE)</f>
        <v>2</v>
      </c>
      <c r="F6660" t="str">
        <f>VLOOKUP(A6660,Cafe_sales!$A$1:$O$10001,13,FALSE)</f>
        <v>Cash</v>
      </c>
      <c r="G6660" t="str">
        <f>VLOOKUP(A6660,Cafe_sales!$A$1:$O$10001,14,FALSE)</f>
        <v>In-store</v>
      </c>
      <c r="H6660" s="8">
        <f>VLOOKUP(A6660,Cafe_sales!$A$1:$O$10001,15,FALSE)</f>
        <v>45010</v>
      </c>
    </row>
    <row r="6661" spans="1:8" x14ac:dyDescent="0.35">
      <c r="A6661" t="s">
        <v>5472</v>
      </c>
      <c r="B6661" t="str">
        <f>VLOOKUP(A6661,Cafe_sales!$A$1:$O$10001,9,FALSE)</f>
        <v>Tea</v>
      </c>
      <c r="C6661" s="6">
        <f>VLOOKUP(A6661,Cafe_sales!$A$1:$O$10001,10,FALSE)</f>
        <v>1</v>
      </c>
      <c r="D6661" s="10">
        <f>VLOOKUP(A6661,Cafe_sales!$A$1:$O$10001,11,FALSE)</f>
        <v>1.5</v>
      </c>
      <c r="E6661" s="6">
        <f>VLOOKUP(A6661,Cafe_sales!$A$1:$O$10001,12,FALSE)</f>
        <v>1.5</v>
      </c>
      <c r="F6661" t="str">
        <f>VLOOKUP(A6661,Cafe_sales!$A$1:$O$10001,13,FALSE)</f>
        <v>Digital Wallet</v>
      </c>
      <c r="G6661" t="str">
        <f>VLOOKUP(A6661,Cafe_sales!$A$1:$O$10001,14,FALSE)</f>
        <v>UNKNOWN</v>
      </c>
      <c r="H6661" s="8">
        <f>VLOOKUP(A6661,Cafe_sales!$A$1:$O$10001,15,FALSE)</f>
        <v>45212</v>
      </c>
    </row>
    <row r="6662" spans="1:8" hidden="1" x14ac:dyDescent="0.35">
      <c r="A6662" t="s">
        <v>7569</v>
      </c>
      <c r="B6662" t="str">
        <f>VLOOKUP(A6662,Cafe_sales!$A$1:$O$10001,9,FALSE)</f>
        <v>Coffee</v>
      </c>
      <c r="C6662">
        <f>VLOOKUP(A6662,Cafe_sales!$A$1:$O$10001,10,FALSE)</f>
        <v>1</v>
      </c>
      <c r="D6662">
        <f>VLOOKUP(A6662,Cafe_sales!$A$1:$O$10001,11,FALSE)</f>
        <v>2</v>
      </c>
      <c r="E6662">
        <f>VLOOKUP(A6662,Cafe_sales!$A$1:$O$10001,12,FALSE)</f>
        <v>2</v>
      </c>
      <c r="F6662" t="str">
        <f>VLOOKUP(A6662,Cafe_sales!$A$1:$O$10001,13,FALSE)</f>
        <v>Default mode</v>
      </c>
      <c r="G6662" t="str">
        <f>VLOOKUP(A6662,Cafe_sales!$A$1:$O$10001,14,FALSE)</f>
        <v>Takeaway</v>
      </c>
      <c r="H6662" s="1">
        <f>VLOOKUP(A6662,Cafe_sales!$A$1:$O$10001,15,FALSE)</f>
        <v>44990</v>
      </c>
    </row>
    <row r="6663" spans="1:8" x14ac:dyDescent="0.35">
      <c r="A6663" t="s">
        <v>837</v>
      </c>
      <c r="B6663" t="str">
        <f>VLOOKUP(A6663,Cafe_sales!$A$1:$O$10001,9,FALSE)</f>
        <v>Tea</v>
      </c>
      <c r="C6663" s="6">
        <f>VLOOKUP(A6663,Cafe_sales!$A$1:$O$10001,10,FALSE)</f>
        <v>4</v>
      </c>
      <c r="D6663" s="10">
        <f>VLOOKUP(A6663,Cafe_sales!$A$1:$O$10001,11,FALSE)</f>
        <v>1.5</v>
      </c>
      <c r="E6663" s="6">
        <f>VLOOKUP(A6663,Cafe_sales!$A$1:$O$10001,12,FALSE)</f>
        <v>6</v>
      </c>
      <c r="F6663" t="str">
        <f>VLOOKUP(A6663,Cafe_sales!$A$1:$O$10001,13,FALSE)</f>
        <v>Credit Card</v>
      </c>
      <c r="G6663" t="str">
        <f>VLOOKUP(A6663,Cafe_sales!$A$1:$O$10001,14,FALSE)</f>
        <v>In-store</v>
      </c>
      <c r="H6663" s="8">
        <f>VLOOKUP(A6663,Cafe_sales!$A$1:$O$10001,15,FALSE)</f>
        <v>45087</v>
      </c>
    </row>
    <row r="6664" spans="1:8" x14ac:dyDescent="0.35">
      <c r="A6664" t="s">
        <v>9754</v>
      </c>
      <c r="B6664" t="str">
        <f>VLOOKUP(A6664,Cafe_sales!$A$1:$O$10001,9,FALSE)</f>
        <v>Smoothie</v>
      </c>
      <c r="C6664" s="6">
        <f>VLOOKUP(A6664,Cafe_sales!$A$1:$O$10001,10,FALSE)</f>
        <v>5</v>
      </c>
      <c r="D6664" s="10">
        <f>VLOOKUP(A6664,Cafe_sales!$A$1:$O$10001,11,FALSE)</f>
        <v>4</v>
      </c>
      <c r="E6664" s="6">
        <f>VLOOKUP(A6664,Cafe_sales!$A$1:$O$10001,12,FALSE)</f>
        <v>20</v>
      </c>
      <c r="F6664" t="str">
        <f>VLOOKUP(A6664,Cafe_sales!$A$1:$O$10001,13,FALSE)</f>
        <v>Default mode</v>
      </c>
      <c r="G6664" t="str">
        <f>VLOOKUP(A6664,Cafe_sales!$A$1:$O$10001,14,FALSE)</f>
        <v>UNKNOWN</v>
      </c>
      <c r="H6664" s="8">
        <f>VLOOKUP(A6664,Cafe_sales!$A$1:$O$10001,15,FALSE)</f>
        <v>45189</v>
      </c>
    </row>
    <row r="6665" spans="1:8" x14ac:dyDescent="0.35">
      <c r="A6665" t="s">
        <v>3717</v>
      </c>
      <c r="B6665" t="str">
        <f>VLOOKUP(A6665,Cafe_sales!$A$1:$O$10001,9,FALSE)</f>
        <v>Tea</v>
      </c>
      <c r="C6665" s="6">
        <f>VLOOKUP(A6665,Cafe_sales!$A$1:$O$10001,10,FALSE)</f>
        <v>1</v>
      </c>
      <c r="D6665" s="10">
        <f>VLOOKUP(A6665,Cafe_sales!$A$1:$O$10001,11,FALSE)</f>
        <v>1.5</v>
      </c>
      <c r="E6665" s="6">
        <f>VLOOKUP(A6665,Cafe_sales!$A$1:$O$10001,12,FALSE)</f>
        <v>1.5</v>
      </c>
      <c r="F6665" t="str">
        <f>VLOOKUP(A6665,Cafe_sales!$A$1:$O$10001,13,FALSE)</f>
        <v>Cash</v>
      </c>
      <c r="G6665" t="str">
        <f>VLOOKUP(A6665,Cafe_sales!$A$1:$O$10001,14,FALSE)</f>
        <v>UNKNOWN</v>
      </c>
      <c r="H6665" s="8">
        <f>VLOOKUP(A6665,Cafe_sales!$A$1:$O$10001,15,FALSE)</f>
        <v>44948</v>
      </c>
    </row>
    <row r="6666" spans="1:8" x14ac:dyDescent="0.35">
      <c r="A6666" t="s">
        <v>3792</v>
      </c>
      <c r="B6666" t="str">
        <f>VLOOKUP(A6666,Cafe_sales!$A$1:$O$10001,9,FALSE)</f>
        <v>Tea</v>
      </c>
      <c r="C6666" s="6">
        <f>VLOOKUP(A6666,Cafe_sales!$A$1:$O$10001,10,FALSE)</f>
        <v>5</v>
      </c>
      <c r="D6666" s="10">
        <f>VLOOKUP(A6666,Cafe_sales!$A$1:$O$10001,11,FALSE)</f>
        <v>1.5</v>
      </c>
      <c r="E6666" s="6">
        <f>VLOOKUP(A6666,Cafe_sales!$A$1:$O$10001,12,FALSE)</f>
        <v>7.5</v>
      </c>
      <c r="F6666" t="str">
        <f>VLOOKUP(A6666,Cafe_sales!$A$1:$O$10001,13,FALSE)</f>
        <v>Default mode</v>
      </c>
      <c r="G6666" t="str">
        <f>VLOOKUP(A6666,Cafe_sales!$A$1:$O$10001,14,FALSE)</f>
        <v>In-store</v>
      </c>
      <c r="H6666" s="8">
        <f>VLOOKUP(A6666,Cafe_sales!$A$1:$O$10001,15,FALSE)</f>
        <v>44927</v>
      </c>
    </row>
    <row r="6667" spans="1:8" x14ac:dyDescent="0.35">
      <c r="A6667" t="s">
        <v>6124</v>
      </c>
      <c r="B6667" t="str">
        <f>VLOOKUP(A6667,Cafe_sales!$A$1:$O$10001,9,FALSE)</f>
        <v>Coffee</v>
      </c>
      <c r="C6667" s="6">
        <f>VLOOKUP(A6667,Cafe_sales!$A$1:$O$10001,10,FALSE)</f>
        <v>3</v>
      </c>
      <c r="D6667" s="10">
        <f>VLOOKUP(A6667,Cafe_sales!$A$1:$O$10001,11,FALSE)</f>
        <v>2</v>
      </c>
      <c r="E6667" s="6">
        <f>VLOOKUP(A6667,Cafe_sales!$A$1:$O$10001,12,FALSE)</f>
        <v>6</v>
      </c>
      <c r="F6667" t="str">
        <f>VLOOKUP(A6667,Cafe_sales!$A$1:$O$10001,13,FALSE)</f>
        <v>UNKNOWN</v>
      </c>
      <c r="G6667" t="str">
        <f>VLOOKUP(A6667,Cafe_sales!$A$1:$O$10001,14,FALSE)</f>
        <v>UNKNOWN</v>
      </c>
      <c r="H6667" s="8">
        <f>VLOOKUP(A6667,Cafe_sales!$A$1:$O$10001,15,FALSE)</f>
        <v>44928</v>
      </c>
    </row>
    <row r="6668" spans="1:8" x14ac:dyDescent="0.35">
      <c r="A6668" t="s">
        <v>6053</v>
      </c>
      <c r="B6668" t="str">
        <f>VLOOKUP(A6668,Cafe_sales!$A$1:$O$10001,9,FALSE)</f>
        <v>Sandwich</v>
      </c>
      <c r="C6668" s="6">
        <f>VLOOKUP(A6668,Cafe_sales!$A$1:$O$10001,10,FALSE)</f>
        <v>3</v>
      </c>
      <c r="D6668" s="10">
        <f>VLOOKUP(A6668,Cafe_sales!$A$1:$O$10001,11,FALSE)</f>
        <v>4</v>
      </c>
      <c r="E6668" s="6">
        <f>VLOOKUP(A6668,Cafe_sales!$A$1:$O$10001,12,FALSE)</f>
        <v>12</v>
      </c>
      <c r="F6668" t="str">
        <f>VLOOKUP(A6668,Cafe_sales!$A$1:$O$10001,13,FALSE)</f>
        <v>Default mode</v>
      </c>
      <c r="G6668" t="str">
        <f>VLOOKUP(A6668,Cafe_sales!$A$1:$O$10001,14,FALSE)</f>
        <v>In-store</v>
      </c>
      <c r="H6668" s="8">
        <f>VLOOKUP(A6668,Cafe_sales!$A$1:$O$10001,15,FALSE)</f>
        <v>45196</v>
      </c>
    </row>
    <row r="6669" spans="1:8" x14ac:dyDescent="0.35">
      <c r="A6669" t="s">
        <v>8582</v>
      </c>
      <c r="B6669" t="str">
        <f>VLOOKUP(A6669,Cafe_sales!$A$1:$O$10001,9,FALSE)</f>
        <v>Tea</v>
      </c>
      <c r="C6669" s="6">
        <f>VLOOKUP(A6669,Cafe_sales!$A$1:$O$10001,10,FALSE)</f>
        <v>3</v>
      </c>
      <c r="D6669" s="10">
        <f>VLOOKUP(A6669,Cafe_sales!$A$1:$O$10001,11,FALSE)</f>
        <v>1.5</v>
      </c>
      <c r="E6669" s="6">
        <f>VLOOKUP(A6669,Cafe_sales!$A$1:$O$10001,12,FALSE)</f>
        <v>4.5</v>
      </c>
      <c r="F6669" t="str">
        <f>VLOOKUP(A6669,Cafe_sales!$A$1:$O$10001,13,FALSE)</f>
        <v>Digital Wallet</v>
      </c>
      <c r="G6669" t="str">
        <f>VLOOKUP(A6669,Cafe_sales!$A$1:$O$10001,14,FALSE)</f>
        <v>In-store</v>
      </c>
      <c r="H6669" s="8">
        <f>VLOOKUP(A6669,Cafe_sales!$A$1:$O$10001,15,FALSE)</f>
        <v>44970</v>
      </c>
    </row>
    <row r="6670" spans="1:8" x14ac:dyDescent="0.35">
      <c r="A6670" t="s">
        <v>4883</v>
      </c>
      <c r="B6670" t="str">
        <f>VLOOKUP(A6670,Cafe_sales!$A$1:$O$10001,9,FALSE)</f>
        <v>Juice</v>
      </c>
      <c r="C6670" s="6">
        <f>VLOOKUP(A6670,Cafe_sales!$A$1:$O$10001,10,FALSE)</f>
        <v>5</v>
      </c>
      <c r="D6670" s="10">
        <f>VLOOKUP(A6670,Cafe_sales!$A$1:$O$10001,11,FALSE)</f>
        <v>1.5</v>
      </c>
      <c r="E6670" s="6">
        <f>VLOOKUP(A6670,Cafe_sales!$A$1:$O$10001,12,FALSE)</f>
        <v>7.5</v>
      </c>
      <c r="F6670" t="str">
        <f>VLOOKUP(A6670,Cafe_sales!$A$1:$O$10001,13,FALSE)</f>
        <v>Cash</v>
      </c>
      <c r="G6670" t="str">
        <f>VLOOKUP(A6670,Cafe_sales!$A$1:$O$10001,14,FALSE)</f>
        <v>In-store</v>
      </c>
      <c r="H6670" s="8">
        <f>VLOOKUP(A6670,Cafe_sales!$A$1:$O$10001,15,FALSE)</f>
        <v>45257</v>
      </c>
    </row>
    <row r="6671" spans="1:8" x14ac:dyDescent="0.35">
      <c r="A6671" t="s">
        <v>4512</v>
      </c>
      <c r="B6671" t="str">
        <f>VLOOKUP(A6671,Cafe_sales!$A$1:$O$10001,9,FALSE)</f>
        <v>Salad</v>
      </c>
      <c r="C6671" s="6">
        <f>VLOOKUP(A6671,Cafe_sales!$A$1:$O$10001,10,FALSE)</f>
        <v>3</v>
      </c>
      <c r="D6671" s="10">
        <f>VLOOKUP(A6671,Cafe_sales!$A$1:$O$10001,11,FALSE)</f>
        <v>5</v>
      </c>
      <c r="E6671" s="6">
        <f>VLOOKUP(A6671,Cafe_sales!$A$1:$O$10001,12,FALSE)</f>
        <v>15</v>
      </c>
      <c r="F6671" t="str">
        <f>VLOOKUP(A6671,Cafe_sales!$A$1:$O$10001,13,FALSE)</f>
        <v>Default mode</v>
      </c>
      <c r="G6671" t="str">
        <f>VLOOKUP(A6671,Cafe_sales!$A$1:$O$10001,14,FALSE)</f>
        <v>UNKNOWN</v>
      </c>
      <c r="H6671" s="8">
        <f>VLOOKUP(A6671,Cafe_sales!$A$1:$O$10001,15,FALSE)</f>
        <v>45060</v>
      </c>
    </row>
    <row r="6672" spans="1:8" x14ac:dyDescent="0.35">
      <c r="A6672" t="s">
        <v>4274</v>
      </c>
      <c r="B6672" t="str">
        <f>VLOOKUP(A6672,Cafe_sales!$A$1:$O$10001,9,FALSE)</f>
        <v>Smoothie</v>
      </c>
      <c r="C6672" s="6">
        <f>VLOOKUP(A6672,Cafe_sales!$A$1:$O$10001,10,FALSE)</f>
        <v>5</v>
      </c>
      <c r="D6672" s="10">
        <f>VLOOKUP(A6672,Cafe_sales!$A$1:$O$10001,11,FALSE)</f>
        <v>4</v>
      </c>
      <c r="E6672" s="6">
        <f>VLOOKUP(A6672,Cafe_sales!$A$1:$O$10001,12,FALSE)</f>
        <v>20</v>
      </c>
      <c r="F6672" t="str">
        <f>VLOOKUP(A6672,Cafe_sales!$A$1:$O$10001,13,FALSE)</f>
        <v>Cash</v>
      </c>
      <c r="G6672" t="str">
        <f>VLOOKUP(A6672,Cafe_sales!$A$1:$O$10001,14,FALSE)</f>
        <v>UNKNOWN</v>
      </c>
      <c r="H6672" s="8">
        <f>VLOOKUP(A6672,Cafe_sales!$A$1:$O$10001,15,FALSE)</f>
        <v>45182</v>
      </c>
    </row>
    <row r="6673" spans="1:8" hidden="1" x14ac:dyDescent="0.35">
      <c r="A6673" t="s">
        <v>311</v>
      </c>
      <c r="B6673" t="str">
        <f>VLOOKUP(A6673,Cafe_sales!$A$1:$O$10001,9,FALSE)</f>
        <v>UNKNOWN</v>
      </c>
      <c r="C6673">
        <f>VLOOKUP(A6673,Cafe_sales!$A$1:$O$10001,10,FALSE)</f>
        <v>3</v>
      </c>
      <c r="D6673">
        <f>VLOOKUP(A6673,Cafe_sales!$A$1:$O$10001,11,FALSE)</f>
        <v>4</v>
      </c>
      <c r="E6673">
        <f>VLOOKUP(A6673,Cafe_sales!$A$1:$O$10001,12,FALSE)</f>
        <v>12</v>
      </c>
      <c r="F6673" t="str">
        <f>VLOOKUP(A6673,Cafe_sales!$A$1:$O$10001,13,FALSE)</f>
        <v>Default mode</v>
      </c>
      <c r="G6673" t="str">
        <f>VLOOKUP(A6673,Cafe_sales!$A$1:$O$10001,14,FALSE)</f>
        <v>Takeaway</v>
      </c>
      <c r="H6673" s="1">
        <f>VLOOKUP(A6673,Cafe_sales!$A$1:$O$10001,15,FALSE)</f>
        <v>45073</v>
      </c>
    </row>
    <row r="6674" spans="1:8" hidden="1" x14ac:dyDescent="0.35">
      <c r="A6674" t="s">
        <v>2742</v>
      </c>
      <c r="B6674" t="str">
        <f>VLOOKUP(A6674,Cafe_sales!$A$1:$O$10001,9,FALSE)</f>
        <v>Juice</v>
      </c>
      <c r="C6674">
        <f>VLOOKUP(A6674,Cafe_sales!$A$1:$O$10001,10,FALSE)</f>
        <v>3</v>
      </c>
      <c r="D6674">
        <f>VLOOKUP(A6674,Cafe_sales!$A$1:$O$10001,11,FALSE)</f>
        <v>2.9673221515326778</v>
      </c>
      <c r="E6674">
        <f>VLOOKUP(A6674,Cafe_sales!$A$1:$O$10001,12,FALSE)</f>
        <v>9</v>
      </c>
      <c r="F6674" t="str">
        <f>VLOOKUP(A6674,Cafe_sales!$A$1:$O$10001,13,FALSE)</f>
        <v>Cash</v>
      </c>
      <c r="G6674" t="str">
        <f>VLOOKUP(A6674,Cafe_sales!$A$1:$O$10001,14,FALSE)</f>
        <v>Takeaway</v>
      </c>
      <c r="H6674" s="1">
        <f>VLOOKUP(A6674,Cafe_sales!$A$1:$O$10001,15,FALSE)</f>
        <v>44980</v>
      </c>
    </row>
    <row r="6675" spans="1:8" x14ac:dyDescent="0.35">
      <c r="A6675" t="s">
        <v>128</v>
      </c>
      <c r="B6675" t="str">
        <f>VLOOKUP(A6675,Cafe_sales!$A$1:$O$10001,9,FALSE)</f>
        <v>Salad</v>
      </c>
      <c r="C6675" s="6">
        <f>VLOOKUP(A6675,Cafe_sales!$A$1:$O$10001,10,FALSE)</f>
        <v>4</v>
      </c>
      <c r="D6675" s="10">
        <f>VLOOKUP(A6675,Cafe_sales!$A$1:$O$10001,11,FALSE)</f>
        <v>5</v>
      </c>
      <c r="E6675" s="6">
        <f>VLOOKUP(A6675,Cafe_sales!$A$1:$O$10001,12,FALSE)</f>
        <v>20</v>
      </c>
      <c r="F6675" t="str">
        <f>VLOOKUP(A6675,Cafe_sales!$A$1:$O$10001,13,FALSE)</f>
        <v>Cash</v>
      </c>
      <c r="G6675" t="str">
        <f>VLOOKUP(A6675,Cafe_sales!$A$1:$O$10001,14,FALSE)</f>
        <v>In-store</v>
      </c>
      <c r="H6675" s="8">
        <f>VLOOKUP(A6675,Cafe_sales!$A$1:$O$10001,15,FALSE)</f>
        <v>44982</v>
      </c>
    </row>
    <row r="6676" spans="1:8" x14ac:dyDescent="0.35">
      <c r="A6676" t="s">
        <v>9072</v>
      </c>
      <c r="B6676" t="str">
        <f>VLOOKUP(A6676,Cafe_sales!$A$1:$O$10001,9,FALSE)</f>
        <v>Tea</v>
      </c>
      <c r="C6676" s="6">
        <f>VLOOKUP(A6676,Cafe_sales!$A$1:$O$10001,10,FALSE)</f>
        <v>4</v>
      </c>
      <c r="D6676" s="10">
        <f>VLOOKUP(A6676,Cafe_sales!$A$1:$O$10001,11,FALSE)</f>
        <v>1.5</v>
      </c>
      <c r="E6676" s="6">
        <f>VLOOKUP(A6676,Cafe_sales!$A$1:$O$10001,12,FALSE)</f>
        <v>6</v>
      </c>
      <c r="F6676" t="str">
        <f>VLOOKUP(A6676,Cafe_sales!$A$1:$O$10001,13,FALSE)</f>
        <v>UNKNOWN</v>
      </c>
      <c r="G6676" t="str">
        <f>VLOOKUP(A6676,Cafe_sales!$A$1:$O$10001,14,FALSE)</f>
        <v>In-store</v>
      </c>
      <c r="H6676" s="8">
        <f>VLOOKUP(A6676,Cafe_sales!$A$1:$O$10001,15,FALSE)</f>
        <v>45146</v>
      </c>
    </row>
    <row r="6677" spans="1:8" x14ac:dyDescent="0.35">
      <c r="A6677" t="s">
        <v>9015</v>
      </c>
      <c r="B6677" t="str">
        <f>VLOOKUP(A6677,Cafe_sales!$A$1:$O$10001,9,FALSE)</f>
        <v>Cake</v>
      </c>
      <c r="C6677" s="6">
        <f>VLOOKUP(A6677,Cafe_sales!$A$1:$O$10001,10,FALSE)</f>
        <v>1</v>
      </c>
      <c r="D6677" s="10">
        <f>VLOOKUP(A6677,Cafe_sales!$A$1:$O$10001,11,FALSE)</f>
        <v>3</v>
      </c>
      <c r="E6677" s="6">
        <f>VLOOKUP(A6677,Cafe_sales!$A$1:$O$10001,12,FALSE)</f>
        <v>3</v>
      </c>
      <c r="F6677" t="str">
        <f>VLOOKUP(A6677,Cafe_sales!$A$1:$O$10001,13,FALSE)</f>
        <v>Default mode</v>
      </c>
      <c r="G6677" t="str">
        <f>VLOOKUP(A6677,Cafe_sales!$A$1:$O$10001,14,FALSE)</f>
        <v>UNKNOWN</v>
      </c>
      <c r="H6677" s="8">
        <f>VLOOKUP(A6677,Cafe_sales!$A$1:$O$10001,15,FALSE)</f>
        <v>44958</v>
      </c>
    </row>
    <row r="6678" spans="1:8" x14ac:dyDescent="0.35">
      <c r="A6678" t="s">
        <v>3208</v>
      </c>
      <c r="B6678" t="str">
        <f>VLOOKUP(A6678,Cafe_sales!$A$1:$O$10001,9,FALSE)</f>
        <v>Juice</v>
      </c>
      <c r="C6678" s="6">
        <f>VLOOKUP(A6678,Cafe_sales!$A$1:$O$10001,10,FALSE)</f>
        <v>3</v>
      </c>
      <c r="D6678" s="10">
        <f>VLOOKUP(A6678,Cafe_sales!$A$1:$O$10001,11,FALSE)</f>
        <v>3</v>
      </c>
      <c r="E6678" s="6">
        <f>VLOOKUP(A6678,Cafe_sales!$A$1:$O$10001,12,FALSE)</f>
        <v>9</v>
      </c>
      <c r="F6678" t="str">
        <f>VLOOKUP(A6678,Cafe_sales!$A$1:$O$10001,13,FALSE)</f>
        <v>Digital Wallet</v>
      </c>
      <c r="G6678" t="str">
        <f>VLOOKUP(A6678,Cafe_sales!$A$1:$O$10001,14,FALSE)</f>
        <v>UNKNOWN</v>
      </c>
      <c r="H6678" s="8">
        <f>VLOOKUP(A6678,Cafe_sales!$A$1:$O$10001,15,FALSE)</f>
        <v>44949</v>
      </c>
    </row>
    <row r="6679" spans="1:8" hidden="1" x14ac:dyDescent="0.35">
      <c r="A6679" t="s">
        <v>4541</v>
      </c>
      <c r="B6679" t="str">
        <f>VLOOKUP(A6679,Cafe_sales!$A$1:$O$10001,9,FALSE)</f>
        <v>Tea</v>
      </c>
      <c r="C6679">
        <f>VLOOKUP(A6679,Cafe_sales!$A$1:$O$10001,10,FALSE)</f>
        <v>1</v>
      </c>
      <c r="D6679">
        <f>VLOOKUP(A6679,Cafe_sales!$A$1:$O$10001,11,FALSE)</f>
        <v>1.5</v>
      </c>
      <c r="E6679">
        <f>VLOOKUP(A6679,Cafe_sales!$A$1:$O$10001,12,FALSE)</f>
        <v>1.5</v>
      </c>
      <c r="F6679" t="str">
        <f>VLOOKUP(A6679,Cafe_sales!$A$1:$O$10001,13,FALSE)</f>
        <v>Digital Wallet</v>
      </c>
      <c r="G6679" t="str">
        <f>VLOOKUP(A6679,Cafe_sales!$A$1:$O$10001,14,FALSE)</f>
        <v>Takeaway</v>
      </c>
      <c r="H6679" s="1">
        <f>VLOOKUP(A6679,Cafe_sales!$A$1:$O$10001,15,FALSE)</f>
        <v>45257</v>
      </c>
    </row>
    <row r="6680" spans="1:8" hidden="1" x14ac:dyDescent="0.35">
      <c r="A6680" t="s">
        <v>7119</v>
      </c>
      <c r="B6680" t="str">
        <f>VLOOKUP(A6680,Cafe_sales!$A$1:$O$10001,9,FALSE)</f>
        <v>Coffee</v>
      </c>
      <c r="C6680">
        <f>VLOOKUP(A6680,Cafe_sales!$A$1:$O$10001,10,FALSE)</f>
        <v>5</v>
      </c>
      <c r="D6680">
        <f>VLOOKUP(A6680,Cafe_sales!$A$1:$O$10001,11,FALSE)</f>
        <v>2</v>
      </c>
      <c r="E6680">
        <f>VLOOKUP(A6680,Cafe_sales!$A$1:$O$10001,12,FALSE)</f>
        <v>10</v>
      </c>
      <c r="F6680" t="str">
        <f>VLOOKUP(A6680,Cafe_sales!$A$1:$O$10001,13,FALSE)</f>
        <v>Digital Wallet</v>
      </c>
      <c r="G6680" t="str">
        <f>VLOOKUP(A6680,Cafe_sales!$A$1:$O$10001,14,FALSE)</f>
        <v>Takeaway</v>
      </c>
      <c r="H6680" s="1">
        <f>VLOOKUP(A6680,Cafe_sales!$A$1:$O$10001,15,FALSE)</f>
        <v>45051</v>
      </c>
    </row>
    <row r="6681" spans="1:8" hidden="1" x14ac:dyDescent="0.35">
      <c r="A6681" t="s">
        <v>6429</v>
      </c>
      <c r="B6681" t="str">
        <f>VLOOKUP(A6681,Cafe_sales!$A$1:$O$10001,9,FALSE)</f>
        <v>Sandwich</v>
      </c>
      <c r="C6681">
        <f>VLOOKUP(A6681,Cafe_sales!$A$1:$O$10001,10,FALSE)</f>
        <v>3</v>
      </c>
      <c r="D6681">
        <f>VLOOKUP(A6681,Cafe_sales!$A$1:$O$10001,11,FALSE)</f>
        <v>4</v>
      </c>
      <c r="E6681">
        <f>VLOOKUP(A6681,Cafe_sales!$A$1:$O$10001,12,FALSE)</f>
        <v>12</v>
      </c>
      <c r="F6681" t="str">
        <f>VLOOKUP(A6681,Cafe_sales!$A$1:$O$10001,13,FALSE)</f>
        <v>Credit Card</v>
      </c>
      <c r="G6681" t="str">
        <f>VLOOKUP(A6681,Cafe_sales!$A$1:$O$10001,14,FALSE)</f>
        <v>Takeaway</v>
      </c>
      <c r="H6681" s="1">
        <f>VLOOKUP(A6681,Cafe_sales!$A$1:$O$10001,15,FALSE)</f>
        <v>45039</v>
      </c>
    </row>
    <row r="6682" spans="1:8" hidden="1" x14ac:dyDescent="0.35">
      <c r="A6682" t="s">
        <v>9421</v>
      </c>
      <c r="B6682" t="str">
        <f>VLOOKUP(A6682,Cafe_sales!$A$1:$O$10001,9,FALSE)</f>
        <v>Sandwich</v>
      </c>
      <c r="C6682">
        <f>VLOOKUP(A6682,Cafe_sales!$A$1:$O$10001,10,FALSE)</f>
        <v>5</v>
      </c>
      <c r="D6682">
        <f>VLOOKUP(A6682,Cafe_sales!$A$1:$O$10001,11,FALSE)</f>
        <v>4</v>
      </c>
      <c r="E6682">
        <f>VLOOKUP(A6682,Cafe_sales!$A$1:$O$10001,12,FALSE)</f>
        <v>20</v>
      </c>
      <c r="F6682" t="str">
        <f>VLOOKUP(A6682,Cafe_sales!$A$1:$O$10001,13,FALSE)</f>
        <v>Digital Wallet</v>
      </c>
      <c r="G6682" t="str">
        <f>VLOOKUP(A6682,Cafe_sales!$A$1:$O$10001,14,FALSE)</f>
        <v>Takeaway</v>
      </c>
      <c r="H6682" s="1">
        <f>VLOOKUP(A6682,Cafe_sales!$A$1:$O$10001,15,FALSE)</f>
        <v>45041</v>
      </c>
    </row>
    <row r="6683" spans="1:8" x14ac:dyDescent="0.35">
      <c r="A6683" t="s">
        <v>9365</v>
      </c>
      <c r="B6683" t="str">
        <f>VLOOKUP(A6683,Cafe_sales!$A$1:$O$10001,9,FALSE)</f>
        <v>Coffee</v>
      </c>
      <c r="C6683" s="6">
        <f>VLOOKUP(A6683,Cafe_sales!$A$1:$O$10001,10,FALSE)</f>
        <v>1</v>
      </c>
      <c r="D6683" s="10">
        <f>VLOOKUP(A6683,Cafe_sales!$A$1:$O$10001,11,FALSE)</f>
        <v>2</v>
      </c>
      <c r="E6683" s="6">
        <f>VLOOKUP(A6683,Cafe_sales!$A$1:$O$10001,12,FALSE)</f>
        <v>2</v>
      </c>
      <c r="F6683" t="str">
        <f>VLOOKUP(A6683,Cafe_sales!$A$1:$O$10001,13,FALSE)</f>
        <v>Credit Card</v>
      </c>
      <c r="G6683" t="str">
        <f>VLOOKUP(A6683,Cafe_sales!$A$1:$O$10001,14,FALSE)</f>
        <v>In-store</v>
      </c>
      <c r="H6683" s="8">
        <f>VLOOKUP(A6683,Cafe_sales!$A$1:$O$10001,15,FALSE)</f>
        <v>45131</v>
      </c>
    </row>
    <row r="6684" spans="1:8" hidden="1" x14ac:dyDescent="0.35">
      <c r="A6684" t="s">
        <v>1460</v>
      </c>
      <c r="B6684" t="str">
        <f>VLOOKUP(A6684,Cafe_sales!$A$1:$O$10001,9,FALSE)</f>
        <v>Juice</v>
      </c>
      <c r="C6684">
        <f>VLOOKUP(A6684,Cafe_sales!$A$1:$O$10001,10,FALSE)</f>
        <v>1</v>
      </c>
      <c r="D6684">
        <f>VLOOKUP(A6684,Cafe_sales!$A$1:$O$10001,11,FALSE)</f>
        <v>3</v>
      </c>
      <c r="E6684">
        <f>VLOOKUP(A6684,Cafe_sales!$A$1:$O$10001,12,FALSE)</f>
        <v>3</v>
      </c>
      <c r="F6684" t="str">
        <f>VLOOKUP(A6684,Cafe_sales!$A$1:$O$10001,13,FALSE)</f>
        <v>Digital Wallet</v>
      </c>
      <c r="G6684" t="str">
        <f>VLOOKUP(A6684,Cafe_sales!$A$1:$O$10001,14,FALSE)</f>
        <v>Takeaway</v>
      </c>
      <c r="H6684" s="1">
        <f>VLOOKUP(A6684,Cafe_sales!$A$1:$O$10001,15,FALSE)</f>
        <v>45107</v>
      </c>
    </row>
    <row r="6685" spans="1:8" x14ac:dyDescent="0.35">
      <c r="A6685" t="s">
        <v>5735</v>
      </c>
      <c r="B6685" t="str">
        <f>VLOOKUP(A6685,Cafe_sales!$A$1:$O$10001,9,FALSE)</f>
        <v>Cake</v>
      </c>
      <c r="C6685" s="6">
        <f>VLOOKUP(A6685,Cafe_sales!$A$1:$O$10001,10,FALSE)</f>
        <v>2</v>
      </c>
      <c r="D6685" s="10">
        <f>VLOOKUP(A6685,Cafe_sales!$A$1:$O$10001,11,FALSE)</f>
        <v>3</v>
      </c>
      <c r="E6685" s="6">
        <f>VLOOKUP(A6685,Cafe_sales!$A$1:$O$10001,12,FALSE)</f>
        <v>6</v>
      </c>
      <c r="F6685" t="str">
        <f>VLOOKUP(A6685,Cafe_sales!$A$1:$O$10001,13,FALSE)</f>
        <v>Default mode</v>
      </c>
      <c r="G6685" t="str">
        <f>VLOOKUP(A6685,Cafe_sales!$A$1:$O$10001,14,FALSE)</f>
        <v>UNKNOWN</v>
      </c>
      <c r="H6685" s="8">
        <f>VLOOKUP(A6685,Cafe_sales!$A$1:$O$10001,15,FALSE)</f>
        <v>44946</v>
      </c>
    </row>
    <row r="6686" spans="1:8" x14ac:dyDescent="0.35">
      <c r="A6686" t="s">
        <v>8778</v>
      </c>
      <c r="B6686" t="str">
        <f>VLOOKUP(A6686,Cafe_sales!$A$1:$O$10001,9,FALSE)</f>
        <v>Sandwich</v>
      </c>
      <c r="C6686" s="6">
        <f>VLOOKUP(A6686,Cafe_sales!$A$1:$O$10001,10,FALSE)</f>
        <v>1</v>
      </c>
      <c r="D6686" s="10">
        <f>VLOOKUP(A6686,Cafe_sales!$A$1:$O$10001,11,FALSE)</f>
        <v>4</v>
      </c>
      <c r="E6686" s="6">
        <f>VLOOKUP(A6686,Cafe_sales!$A$1:$O$10001,12,FALSE)</f>
        <v>4</v>
      </c>
      <c r="F6686" t="str">
        <f>VLOOKUP(A6686,Cafe_sales!$A$1:$O$10001,13,FALSE)</f>
        <v>Cash</v>
      </c>
      <c r="G6686" t="str">
        <f>VLOOKUP(A6686,Cafe_sales!$A$1:$O$10001,14,FALSE)</f>
        <v>In-store</v>
      </c>
      <c r="H6686" s="8">
        <f>VLOOKUP(A6686,Cafe_sales!$A$1:$O$10001,15,FALSE)</f>
        <v>45078</v>
      </c>
    </row>
    <row r="6687" spans="1:8" x14ac:dyDescent="0.35">
      <c r="A6687" t="s">
        <v>9482</v>
      </c>
      <c r="B6687" t="str">
        <f>VLOOKUP(A6687,Cafe_sales!$A$1:$O$10001,9,FALSE)</f>
        <v>Juice</v>
      </c>
      <c r="C6687" s="6">
        <f>VLOOKUP(A6687,Cafe_sales!$A$1:$O$10001,10,FALSE)</f>
        <v>2</v>
      </c>
      <c r="D6687" s="10">
        <f>VLOOKUP(A6687,Cafe_sales!$A$1:$O$10001,11,FALSE)</f>
        <v>3</v>
      </c>
      <c r="E6687" s="6">
        <f>VLOOKUP(A6687,Cafe_sales!$A$1:$O$10001,12,FALSE)</f>
        <v>6</v>
      </c>
      <c r="F6687" t="str">
        <f>VLOOKUP(A6687,Cafe_sales!$A$1:$O$10001,13,FALSE)</f>
        <v>Digital Wallet</v>
      </c>
      <c r="G6687" t="str">
        <f>VLOOKUP(A6687,Cafe_sales!$A$1:$O$10001,14,FALSE)</f>
        <v>In-store</v>
      </c>
      <c r="H6687" s="8">
        <f>VLOOKUP(A6687,Cafe_sales!$A$1:$O$10001,15,FALSE)</f>
        <v>45029</v>
      </c>
    </row>
    <row r="6688" spans="1:8" x14ac:dyDescent="0.35">
      <c r="A6688" t="s">
        <v>4777</v>
      </c>
      <c r="B6688" t="str">
        <f>VLOOKUP(A6688,Cafe_sales!$A$1:$O$10001,9,FALSE)</f>
        <v>Tea</v>
      </c>
      <c r="C6688" s="6">
        <f>VLOOKUP(A6688,Cafe_sales!$A$1:$O$10001,10,FALSE)</f>
        <v>1</v>
      </c>
      <c r="D6688" s="10">
        <f>VLOOKUP(A6688,Cafe_sales!$A$1:$O$10001,11,FALSE)</f>
        <v>3</v>
      </c>
      <c r="E6688" s="6">
        <f>VLOOKUP(A6688,Cafe_sales!$A$1:$O$10001,12,FALSE)</f>
        <v>1.5</v>
      </c>
      <c r="F6688" t="str">
        <f>VLOOKUP(A6688,Cafe_sales!$A$1:$O$10001,13,FALSE)</f>
        <v>Default mode</v>
      </c>
      <c r="G6688" t="str">
        <f>VLOOKUP(A6688,Cafe_sales!$A$1:$O$10001,14,FALSE)</f>
        <v>UNKNOWN</v>
      </c>
      <c r="H6688" s="8">
        <f>VLOOKUP(A6688,Cafe_sales!$A$1:$O$10001,15,FALSE)</f>
        <v>45023</v>
      </c>
    </row>
    <row r="6689" spans="1:8" x14ac:dyDescent="0.35">
      <c r="A6689" t="s">
        <v>9795</v>
      </c>
      <c r="B6689" t="str">
        <f>VLOOKUP(A6689,Cafe_sales!$A$1:$O$10001,9,FALSE)</f>
        <v>Sandwich</v>
      </c>
      <c r="C6689" s="6">
        <f>VLOOKUP(A6689,Cafe_sales!$A$1:$O$10001,10,FALSE)</f>
        <v>4</v>
      </c>
      <c r="D6689" s="10">
        <f>VLOOKUP(A6689,Cafe_sales!$A$1:$O$10001,11,FALSE)</f>
        <v>4</v>
      </c>
      <c r="E6689" s="6">
        <f>VLOOKUP(A6689,Cafe_sales!$A$1:$O$10001,12,FALSE)</f>
        <v>16</v>
      </c>
      <c r="F6689" t="str">
        <f>VLOOKUP(A6689,Cafe_sales!$A$1:$O$10001,13,FALSE)</f>
        <v>Credit Card</v>
      </c>
      <c r="G6689" t="str">
        <f>VLOOKUP(A6689,Cafe_sales!$A$1:$O$10001,14,FALSE)</f>
        <v>UNKNOWN</v>
      </c>
      <c r="H6689" s="8">
        <f>VLOOKUP(A6689,Cafe_sales!$A$1:$O$10001,15,FALSE)</f>
        <v>45142</v>
      </c>
    </row>
    <row r="6690" spans="1:8" hidden="1" x14ac:dyDescent="0.35">
      <c r="A6690" t="s">
        <v>8292</v>
      </c>
      <c r="B6690" t="str">
        <f>VLOOKUP(A6690,Cafe_sales!$A$1:$O$10001,9,FALSE)</f>
        <v>Sandwich</v>
      </c>
      <c r="C6690">
        <f>VLOOKUP(A6690,Cafe_sales!$A$1:$O$10001,10,FALSE)</f>
        <v>1</v>
      </c>
      <c r="D6690">
        <f>VLOOKUP(A6690,Cafe_sales!$A$1:$O$10001,11,FALSE)</f>
        <v>4</v>
      </c>
      <c r="E6690">
        <f>VLOOKUP(A6690,Cafe_sales!$A$1:$O$10001,12,FALSE)</f>
        <v>4</v>
      </c>
      <c r="F6690" t="str">
        <f>VLOOKUP(A6690,Cafe_sales!$A$1:$O$10001,13,FALSE)</f>
        <v>Default mode</v>
      </c>
      <c r="G6690" t="str">
        <f>VLOOKUP(A6690,Cafe_sales!$A$1:$O$10001,14,FALSE)</f>
        <v>Takeaway</v>
      </c>
      <c r="H6690" s="1">
        <f>VLOOKUP(A6690,Cafe_sales!$A$1:$O$10001,15,FALSE)</f>
        <v>45109</v>
      </c>
    </row>
    <row r="6691" spans="1:8" hidden="1" x14ac:dyDescent="0.35">
      <c r="A6691" t="s">
        <v>4194</v>
      </c>
      <c r="B6691" t="str">
        <f>VLOOKUP(A6691,Cafe_sales!$A$1:$O$10001,9,FALSE)</f>
        <v>Salad</v>
      </c>
      <c r="C6691">
        <f>VLOOKUP(A6691,Cafe_sales!$A$1:$O$10001,10,FALSE)</f>
        <v>3</v>
      </c>
      <c r="D6691">
        <f>VLOOKUP(A6691,Cafe_sales!$A$1:$O$10001,11,FALSE)</f>
        <v>5</v>
      </c>
      <c r="E6691">
        <f>VLOOKUP(A6691,Cafe_sales!$A$1:$O$10001,12,FALSE)</f>
        <v>15</v>
      </c>
      <c r="F6691" t="str">
        <f>VLOOKUP(A6691,Cafe_sales!$A$1:$O$10001,13,FALSE)</f>
        <v>Cash</v>
      </c>
      <c r="G6691" t="str">
        <f>VLOOKUP(A6691,Cafe_sales!$A$1:$O$10001,14,FALSE)</f>
        <v>Cafe</v>
      </c>
      <c r="H6691" s="1">
        <f>VLOOKUP(A6691,Cafe_sales!$A$1:$O$10001,15,FALSE)</f>
        <v>45093</v>
      </c>
    </row>
    <row r="6692" spans="1:8" x14ac:dyDescent="0.35">
      <c r="A6692" t="s">
        <v>6671</v>
      </c>
      <c r="B6692" t="str">
        <f>VLOOKUP(A6692,Cafe_sales!$A$1:$O$10001,9,FALSE)</f>
        <v>Coffee</v>
      </c>
      <c r="C6692" s="6">
        <f>VLOOKUP(A6692,Cafe_sales!$A$1:$O$10001,10,FALSE)</f>
        <v>1</v>
      </c>
      <c r="D6692" s="10">
        <f>VLOOKUP(A6692,Cafe_sales!$A$1:$O$10001,11,FALSE)</f>
        <v>2</v>
      </c>
      <c r="E6692" s="6">
        <f>VLOOKUP(A6692,Cafe_sales!$A$1:$O$10001,12,FALSE)</f>
        <v>2</v>
      </c>
      <c r="F6692" t="str">
        <f>VLOOKUP(A6692,Cafe_sales!$A$1:$O$10001,13,FALSE)</f>
        <v>Digital Wallet</v>
      </c>
      <c r="G6692" t="str">
        <f>VLOOKUP(A6692,Cafe_sales!$A$1:$O$10001,14,FALSE)</f>
        <v>In-store</v>
      </c>
      <c r="H6692" s="8">
        <f>VLOOKUP(A6692,Cafe_sales!$A$1:$O$10001,15,FALSE)</f>
        <v>45110</v>
      </c>
    </row>
    <row r="6693" spans="1:8" hidden="1" x14ac:dyDescent="0.35">
      <c r="A6693" t="s">
        <v>2128</v>
      </c>
      <c r="B6693" t="str">
        <f>VLOOKUP(A6693,Cafe_sales!$A$1:$O$10001,9,FALSE)</f>
        <v>Juice</v>
      </c>
      <c r="C6693">
        <f>VLOOKUP(A6693,Cafe_sales!$A$1:$O$10001,10,FALSE)</f>
        <v>5</v>
      </c>
      <c r="D6693">
        <f>VLOOKUP(A6693,Cafe_sales!$A$1:$O$10001,11,FALSE)</f>
        <v>3</v>
      </c>
      <c r="E6693">
        <f>VLOOKUP(A6693,Cafe_sales!$A$1:$O$10001,12,FALSE)</f>
        <v>15</v>
      </c>
      <c r="F6693" t="str">
        <f>VLOOKUP(A6693,Cafe_sales!$A$1:$O$10001,13,FALSE)</f>
        <v>Default mode</v>
      </c>
      <c r="G6693" t="str">
        <f>VLOOKUP(A6693,Cafe_sales!$A$1:$O$10001,14,FALSE)</f>
        <v>Cafe</v>
      </c>
      <c r="H6693" s="1">
        <f>VLOOKUP(A6693,Cafe_sales!$A$1:$O$10001,15,FALSE)</f>
        <v>44934</v>
      </c>
    </row>
    <row r="6694" spans="1:8" x14ac:dyDescent="0.35">
      <c r="A6694" t="s">
        <v>3024</v>
      </c>
      <c r="B6694" t="str">
        <f>VLOOKUP(A6694,Cafe_sales!$A$1:$O$10001,9,FALSE)</f>
        <v>Juice</v>
      </c>
      <c r="C6694" s="6">
        <f>VLOOKUP(A6694,Cafe_sales!$A$1:$O$10001,10,FALSE)</f>
        <v>5</v>
      </c>
      <c r="D6694" s="10">
        <f>VLOOKUP(A6694,Cafe_sales!$A$1:$O$10001,11,FALSE)</f>
        <v>3</v>
      </c>
      <c r="E6694" s="6">
        <f>VLOOKUP(A6694,Cafe_sales!$A$1:$O$10001,12,FALSE)</f>
        <v>15</v>
      </c>
      <c r="F6694" t="str">
        <f>VLOOKUP(A6694,Cafe_sales!$A$1:$O$10001,13,FALSE)</f>
        <v>Credit Card</v>
      </c>
      <c r="G6694" t="str">
        <f>VLOOKUP(A6694,Cafe_sales!$A$1:$O$10001,14,FALSE)</f>
        <v>In-store</v>
      </c>
      <c r="H6694" s="8">
        <f>VLOOKUP(A6694,Cafe_sales!$A$1:$O$10001,15,FALSE)</f>
        <v>45086</v>
      </c>
    </row>
    <row r="6695" spans="1:8" x14ac:dyDescent="0.35">
      <c r="A6695" t="s">
        <v>5974</v>
      </c>
      <c r="B6695" t="str">
        <f>VLOOKUP(A6695,Cafe_sales!$A$1:$O$10001,9,FALSE)</f>
        <v>Salad</v>
      </c>
      <c r="C6695" s="6">
        <f>VLOOKUP(A6695,Cafe_sales!$A$1:$O$10001,10,FALSE)</f>
        <v>2</v>
      </c>
      <c r="D6695" s="10">
        <f>VLOOKUP(A6695,Cafe_sales!$A$1:$O$10001,11,FALSE)</f>
        <v>5</v>
      </c>
      <c r="E6695" s="6">
        <f>VLOOKUP(A6695,Cafe_sales!$A$1:$O$10001,12,FALSE)</f>
        <v>10</v>
      </c>
      <c r="F6695" t="str">
        <f>VLOOKUP(A6695,Cafe_sales!$A$1:$O$10001,13,FALSE)</f>
        <v>Default mode</v>
      </c>
      <c r="G6695" t="str">
        <f>VLOOKUP(A6695,Cafe_sales!$A$1:$O$10001,14,FALSE)</f>
        <v>In-store</v>
      </c>
      <c r="H6695" s="8">
        <f>VLOOKUP(A6695,Cafe_sales!$A$1:$O$10001,15,FALSE)</f>
        <v>45190</v>
      </c>
    </row>
    <row r="6696" spans="1:8" x14ac:dyDescent="0.35">
      <c r="A6696" t="s">
        <v>5164</v>
      </c>
      <c r="B6696" t="str">
        <f>VLOOKUP(A6696,Cafe_sales!$A$1:$O$10001,9,FALSE)</f>
        <v>Salad</v>
      </c>
      <c r="C6696" s="6">
        <f>VLOOKUP(A6696,Cafe_sales!$A$1:$O$10001,10,FALSE)</f>
        <v>1</v>
      </c>
      <c r="D6696" s="10">
        <f>VLOOKUP(A6696,Cafe_sales!$A$1:$O$10001,11,FALSE)</f>
        <v>5</v>
      </c>
      <c r="E6696" s="6">
        <f>VLOOKUP(A6696,Cafe_sales!$A$1:$O$10001,12,FALSE)</f>
        <v>5</v>
      </c>
      <c r="F6696" t="str">
        <f>VLOOKUP(A6696,Cafe_sales!$A$1:$O$10001,13,FALSE)</f>
        <v>Digital Wallet</v>
      </c>
      <c r="G6696" t="str">
        <f>VLOOKUP(A6696,Cafe_sales!$A$1:$O$10001,14,FALSE)</f>
        <v>In-store</v>
      </c>
      <c r="H6696" s="8">
        <f>VLOOKUP(A6696,Cafe_sales!$A$1:$O$10001,15,FALSE)</f>
        <v>45172</v>
      </c>
    </row>
    <row r="6697" spans="1:8" hidden="1" x14ac:dyDescent="0.35">
      <c r="A6697" t="s">
        <v>1440</v>
      </c>
      <c r="B6697" t="str">
        <f>VLOOKUP(A6697,Cafe_sales!$A$1:$O$10001,9,FALSE)</f>
        <v>Salad</v>
      </c>
      <c r="C6697">
        <f>VLOOKUP(A6697,Cafe_sales!$A$1:$O$10001,10,FALSE)</f>
        <v>2</v>
      </c>
      <c r="D6697">
        <f>VLOOKUP(A6697,Cafe_sales!$A$1:$O$10001,11,FALSE)</f>
        <v>5</v>
      </c>
      <c r="E6697">
        <f>VLOOKUP(A6697,Cafe_sales!$A$1:$O$10001,12,FALSE)</f>
        <v>10</v>
      </c>
      <c r="F6697" t="str">
        <f>VLOOKUP(A6697,Cafe_sales!$A$1:$O$10001,13,FALSE)</f>
        <v>Credit Card</v>
      </c>
      <c r="G6697" t="str">
        <f>VLOOKUP(A6697,Cafe_sales!$A$1:$O$10001,14,FALSE)</f>
        <v>Takeaway</v>
      </c>
      <c r="H6697" s="1">
        <f>VLOOKUP(A6697,Cafe_sales!$A$1:$O$10001,15,FALSE)</f>
        <v>45278</v>
      </c>
    </row>
    <row r="6698" spans="1:8" x14ac:dyDescent="0.35">
      <c r="A6698" t="s">
        <v>8410</v>
      </c>
      <c r="B6698" t="str">
        <f>VLOOKUP(A6698,Cafe_sales!$A$1:$O$10001,9,FALSE)</f>
        <v>Juice</v>
      </c>
      <c r="C6698" s="6">
        <f>VLOOKUP(A6698,Cafe_sales!$A$1:$O$10001,10,FALSE)</f>
        <v>5</v>
      </c>
      <c r="D6698" s="10">
        <f>VLOOKUP(A6698,Cafe_sales!$A$1:$O$10001,11,FALSE)</f>
        <v>3</v>
      </c>
      <c r="E6698" s="6">
        <f>VLOOKUP(A6698,Cafe_sales!$A$1:$O$10001,12,FALSE)</f>
        <v>15</v>
      </c>
      <c r="F6698" t="str">
        <f>VLOOKUP(A6698,Cafe_sales!$A$1:$O$10001,13,FALSE)</f>
        <v>Digital Wallet</v>
      </c>
      <c r="G6698" t="str">
        <f>VLOOKUP(A6698,Cafe_sales!$A$1:$O$10001,14,FALSE)</f>
        <v>UNKNOWN</v>
      </c>
      <c r="H6698" s="8">
        <f>VLOOKUP(A6698,Cafe_sales!$A$1:$O$10001,15,FALSE)</f>
        <v>45079</v>
      </c>
    </row>
    <row r="6699" spans="1:8" x14ac:dyDescent="0.35">
      <c r="A6699" t="s">
        <v>3546</v>
      </c>
      <c r="B6699" t="str">
        <f>VLOOKUP(A6699,Cafe_sales!$A$1:$O$10001,9,FALSE)</f>
        <v>Cookie</v>
      </c>
      <c r="C6699" s="6">
        <f>VLOOKUP(A6699,Cafe_sales!$A$1:$O$10001,10,FALSE)</f>
        <v>5</v>
      </c>
      <c r="D6699" s="10">
        <f>VLOOKUP(A6699,Cafe_sales!$A$1:$O$10001,11,FALSE)</f>
        <v>1</v>
      </c>
      <c r="E6699" s="6">
        <f>VLOOKUP(A6699,Cafe_sales!$A$1:$O$10001,12,FALSE)</f>
        <v>5</v>
      </c>
      <c r="F6699" t="str">
        <f>VLOOKUP(A6699,Cafe_sales!$A$1:$O$10001,13,FALSE)</f>
        <v>Cash</v>
      </c>
      <c r="G6699" t="str">
        <f>VLOOKUP(A6699,Cafe_sales!$A$1:$O$10001,14,FALSE)</f>
        <v>UNKNOWN</v>
      </c>
      <c r="H6699" s="8">
        <f>VLOOKUP(A6699,Cafe_sales!$A$1:$O$10001,15,FALSE)</f>
        <v>45081</v>
      </c>
    </row>
    <row r="6700" spans="1:8" x14ac:dyDescent="0.35">
      <c r="A6700" t="s">
        <v>1763</v>
      </c>
      <c r="B6700" t="str">
        <f>VLOOKUP(A6700,Cafe_sales!$A$1:$O$10001,9,FALSE)</f>
        <v>Cake</v>
      </c>
      <c r="C6700" s="6">
        <f>VLOOKUP(A6700,Cafe_sales!$A$1:$O$10001,10,FALSE)</f>
        <v>4</v>
      </c>
      <c r="D6700" s="10">
        <f>VLOOKUP(A6700,Cafe_sales!$A$1:$O$10001,11,FALSE)</f>
        <v>3</v>
      </c>
      <c r="E6700" s="6">
        <f>VLOOKUP(A6700,Cafe_sales!$A$1:$O$10001,12,FALSE)</f>
        <v>12</v>
      </c>
      <c r="F6700" t="str">
        <f>VLOOKUP(A6700,Cafe_sales!$A$1:$O$10001,13,FALSE)</f>
        <v>Credit Card</v>
      </c>
      <c r="G6700" t="str">
        <f>VLOOKUP(A6700,Cafe_sales!$A$1:$O$10001,14,FALSE)</f>
        <v>UNKNOWN</v>
      </c>
      <c r="H6700" s="8">
        <f>VLOOKUP(A6700,Cafe_sales!$A$1:$O$10001,15,FALSE)</f>
        <v>45050</v>
      </c>
    </row>
    <row r="6701" spans="1:8" x14ac:dyDescent="0.35">
      <c r="A6701" t="s">
        <v>8813</v>
      </c>
      <c r="B6701" t="str">
        <f>VLOOKUP(A6701,Cafe_sales!$A$1:$O$10001,9,FALSE)</f>
        <v>Coffee</v>
      </c>
      <c r="C6701" s="6">
        <f>VLOOKUP(A6701,Cafe_sales!$A$1:$O$10001,10,FALSE)</f>
        <v>1</v>
      </c>
      <c r="D6701" s="10">
        <f>VLOOKUP(A6701,Cafe_sales!$A$1:$O$10001,11,FALSE)</f>
        <v>2</v>
      </c>
      <c r="E6701" s="6">
        <f>VLOOKUP(A6701,Cafe_sales!$A$1:$O$10001,12,FALSE)</f>
        <v>2</v>
      </c>
      <c r="F6701" t="str">
        <f>VLOOKUP(A6701,Cafe_sales!$A$1:$O$10001,13,FALSE)</f>
        <v>Default mode</v>
      </c>
      <c r="G6701" t="str">
        <f>VLOOKUP(A6701,Cafe_sales!$A$1:$O$10001,14,FALSE)</f>
        <v>In-store</v>
      </c>
      <c r="H6701" s="8">
        <f>VLOOKUP(A6701,Cafe_sales!$A$1:$O$10001,15,FALSE)</f>
        <v>44981</v>
      </c>
    </row>
    <row r="6702" spans="1:8" hidden="1" x14ac:dyDescent="0.35">
      <c r="A6702" t="s">
        <v>7934</v>
      </c>
      <c r="B6702" t="str">
        <f>VLOOKUP(A6702,Cafe_sales!$A$1:$O$10001,9,FALSE)</f>
        <v>Tea</v>
      </c>
      <c r="C6702">
        <f>VLOOKUP(A6702,Cafe_sales!$A$1:$O$10001,10,FALSE)</f>
        <v>2</v>
      </c>
      <c r="D6702">
        <f>VLOOKUP(A6702,Cafe_sales!$A$1:$O$10001,11,FALSE)</f>
        <v>1.5</v>
      </c>
      <c r="E6702">
        <f>VLOOKUP(A6702,Cafe_sales!$A$1:$O$10001,12,FALSE)</f>
        <v>3</v>
      </c>
      <c r="F6702" t="str">
        <f>VLOOKUP(A6702,Cafe_sales!$A$1:$O$10001,13,FALSE)</f>
        <v>Default mode</v>
      </c>
      <c r="G6702" t="str">
        <f>VLOOKUP(A6702,Cafe_sales!$A$1:$O$10001,14,FALSE)</f>
        <v>Takeaway</v>
      </c>
      <c r="H6702" s="1">
        <f>VLOOKUP(A6702,Cafe_sales!$A$1:$O$10001,15,FALSE)</f>
        <v>44981</v>
      </c>
    </row>
    <row r="6703" spans="1:8" hidden="1" x14ac:dyDescent="0.35">
      <c r="A6703" t="s">
        <v>2921</v>
      </c>
      <c r="B6703" t="str">
        <f>VLOOKUP(A6703,Cafe_sales!$A$1:$O$10001,9,FALSE)</f>
        <v>Sandwich</v>
      </c>
      <c r="C6703">
        <f>VLOOKUP(A6703,Cafe_sales!$A$1:$O$10001,10,FALSE)</f>
        <v>4</v>
      </c>
      <c r="D6703">
        <f>VLOOKUP(A6703,Cafe_sales!$A$1:$O$10001,11,FALSE)</f>
        <v>4</v>
      </c>
      <c r="E6703">
        <f>VLOOKUP(A6703,Cafe_sales!$A$1:$O$10001,12,FALSE)</f>
        <v>16</v>
      </c>
      <c r="F6703" t="str">
        <f>VLOOKUP(A6703,Cafe_sales!$A$1:$O$10001,13,FALSE)</f>
        <v>Cash</v>
      </c>
      <c r="G6703" t="str">
        <f>VLOOKUP(A6703,Cafe_sales!$A$1:$O$10001,14,FALSE)</f>
        <v>Takeaway</v>
      </c>
      <c r="H6703" s="1">
        <f>VLOOKUP(A6703,Cafe_sales!$A$1:$O$10001,15,FALSE)</f>
        <v>45277</v>
      </c>
    </row>
    <row r="6704" spans="1:8" x14ac:dyDescent="0.35">
      <c r="A6704" t="s">
        <v>7754</v>
      </c>
      <c r="B6704" t="str">
        <f>VLOOKUP(A6704,Cafe_sales!$A$1:$O$10001,9,FALSE)</f>
        <v>Juice</v>
      </c>
      <c r="C6704" s="6">
        <f>VLOOKUP(A6704,Cafe_sales!$A$1:$O$10001,10,FALSE)</f>
        <v>1</v>
      </c>
      <c r="D6704" s="10">
        <f>VLOOKUP(A6704,Cafe_sales!$A$1:$O$10001,11,FALSE)</f>
        <v>3</v>
      </c>
      <c r="E6704" s="6">
        <f>VLOOKUP(A6704,Cafe_sales!$A$1:$O$10001,12,FALSE)</f>
        <v>3</v>
      </c>
      <c r="F6704" t="str">
        <f>VLOOKUP(A6704,Cafe_sales!$A$1:$O$10001,13,FALSE)</f>
        <v>Digital Wallet</v>
      </c>
      <c r="G6704" t="str">
        <f>VLOOKUP(A6704,Cafe_sales!$A$1:$O$10001,14,FALSE)</f>
        <v>UNKNOWN</v>
      </c>
      <c r="H6704" s="8">
        <f>VLOOKUP(A6704,Cafe_sales!$A$1:$O$10001,15,FALSE)</f>
        <v>45137</v>
      </c>
    </row>
    <row r="6705" spans="1:8" x14ac:dyDescent="0.35">
      <c r="A6705" t="s">
        <v>3100</v>
      </c>
      <c r="B6705" t="str">
        <f>VLOOKUP(A6705,Cafe_sales!$A$1:$O$10001,9,FALSE)</f>
        <v>Juice</v>
      </c>
      <c r="C6705" s="6">
        <f>VLOOKUP(A6705,Cafe_sales!$A$1:$O$10001,10,FALSE)</f>
        <v>3</v>
      </c>
      <c r="D6705" s="10">
        <f>VLOOKUP(A6705,Cafe_sales!$A$1:$O$10001,11,FALSE)</f>
        <v>3</v>
      </c>
      <c r="E6705" s="6">
        <f>VLOOKUP(A6705,Cafe_sales!$A$1:$O$10001,12,FALSE)</f>
        <v>9</v>
      </c>
      <c r="F6705" t="str">
        <f>VLOOKUP(A6705,Cafe_sales!$A$1:$O$10001,13,FALSE)</f>
        <v>Default mode</v>
      </c>
      <c r="G6705" t="str">
        <f>VLOOKUP(A6705,Cafe_sales!$A$1:$O$10001,14,FALSE)</f>
        <v>In-store</v>
      </c>
      <c r="H6705" s="8">
        <f>VLOOKUP(A6705,Cafe_sales!$A$1:$O$10001,15,FALSE)</f>
        <v>45273</v>
      </c>
    </row>
    <row r="6706" spans="1:8" x14ac:dyDescent="0.35">
      <c r="A6706" t="s">
        <v>3494</v>
      </c>
      <c r="B6706" t="str">
        <f>VLOOKUP(A6706,Cafe_sales!$A$1:$O$10001,9,FALSE)</f>
        <v>Cookie</v>
      </c>
      <c r="C6706" s="6">
        <f>VLOOKUP(A6706,Cafe_sales!$A$1:$O$10001,10,FALSE)</f>
        <v>5</v>
      </c>
      <c r="D6706" s="10">
        <f>VLOOKUP(A6706,Cafe_sales!$A$1:$O$10001,11,FALSE)</f>
        <v>1</v>
      </c>
      <c r="E6706" s="6">
        <f>VLOOKUP(A6706,Cafe_sales!$A$1:$O$10001,12,FALSE)</f>
        <v>5</v>
      </c>
      <c r="F6706" t="str">
        <f>VLOOKUP(A6706,Cafe_sales!$A$1:$O$10001,13,FALSE)</f>
        <v>Cash</v>
      </c>
      <c r="G6706" t="str">
        <f>VLOOKUP(A6706,Cafe_sales!$A$1:$O$10001,14,FALSE)</f>
        <v>In-store</v>
      </c>
      <c r="H6706" s="8">
        <f>VLOOKUP(A6706,Cafe_sales!$A$1:$O$10001,15,FALSE)</f>
        <v>45077</v>
      </c>
    </row>
    <row r="6707" spans="1:8" hidden="1" x14ac:dyDescent="0.35">
      <c r="A6707" t="s">
        <v>6721</v>
      </c>
      <c r="B6707" t="str">
        <f>VLOOKUP(A6707,Cafe_sales!$A$1:$O$10001,9,FALSE)</f>
        <v>Cookie</v>
      </c>
      <c r="C6707">
        <f>VLOOKUP(A6707,Cafe_sales!$A$1:$O$10001,10,FALSE)</f>
        <v>3</v>
      </c>
      <c r="D6707">
        <f>VLOOKUP(A6707,Cafe_sales!$A$1:$O$10001,11,FALSE)</f>
        <v>1</v>
      </c>
      <c r="E6707">
        <f>VLOOKUP(A6707,Cafe_sales!$A$1:$O$10001,12,FALSE)</f>
        <v>3</v>
      </c>
      <c r="F6707" t="str">
        <f>VLOOKUP(A6707,Cafe_sales!$A$1:$O$10001,13,FALSE)</f>
        <v>Digital Wallet</v>
      </c>
      <c r="G6707" t="str">
        <f>VLOOKUP(A6707,Cafe_sales!$A$1:$O$10001,14,FALSE)</f>
        <v>Takeaway</v>
      </c>
      <c r="H6707" s="1">
        <f>VLOOKUP(A6707,Cafe_sales!$A$1:$O$10001,15,FALSE)</f>
        <v>45155</v>
      </c>
    </row>
    <row r="6708" spans="1:8" x14ac:dyDescent="0.35">
      <c r="A6708" t="s">
        <v>4477</v>
      </c>
      <c r="B6708" t="str">
        <f>VLOOKUP(A6708,Cafe_sales!$A$1:$O$10001,9,FALSE)</f>
        <v>Juice</v>
      </c>
      <c r="C6708" s="6">
        <f>VLOOKUP(A6708,Cafe_sales!$A$1:$O$10001,10,FALSE)</f>
        <v>2</v>
      </c>
      <c r="D6708" s="10">
        <f>VLOOKUP(A6708,Cafe_sales!$A$1:$O$10001,11,FALSE)</f>
        <v>3</v>
      </c>
      <c r="E6708" s="6">
        <f>VLOOKUP(A6708,Cafe_sales!$A$1:$O$10001,12,FALSE)</f>
        <v>6</v>
      </c>
      <c r="F6708" t="str">
        <f>VLOOKUP(A6708,Cafe_sales!$A$1:$O$10001,13,FALSE)</f>
        <v>Digital Wallet</v>
      </c>
      <c r="G6708" t="str">
        <f>VLOOKUP(A6708,Cafe_sales!$A$1:$O$10001,14,FALSE)</f>
        <v>In-store</v>
      </c>
      <c r="H6708" s="8">
        <f>VLOOKUP(A6708,Cafe_sales!$A$1:$O$10001,15,FALSE)</f>
        <v>45237</v>
      </c>
    </row>
    <row r="6709" spans="1:8" hidden="1" x14ac:dyDescent="0.35">
      <c r="A6709" t="s">
        <v>1687</v>
      </c>
      <c r="B6709" t="str">
        <f>VLOOKUP(A6709,Cafe_sales!$A$1:$O$10001,9,FALSE)</f>
        <v>Sandwich</v>
      </c>
      <c r="C6709">
        <f>VLOOKUP(A6709,Cafe_sales!$A$1:$O$10001,10,FALSE)</f>
        <v>2</v>
      </c>
      <c r="D6709">
        <f>VLOOKUP(A6709,Cafe_sales!$A$1:$O$10001,11,FALSE)</f>
        <v>4</v>
      </c>
      <c r="E6709">
        <f>VLOOKUP(A6709,Cafe_sales!$A$1:$O$10001,12,FALSE)</f>
        <v>8</v>
      </c>
      <c r="F6709" t="str">
        <f>VLOOKUP(A6709,Cafe_sales!$A$1:$O$10001,13,FALSE)</f>
        <v>Cash</v>
      </c>
      <c r="G6709" t="str">
        <f>VLOOKUP(A6709,Cafe_sales!$A$1:$O$10001,14,FALSE)</f>
        <v>Takeaway</v>
      </c>
      <c r="H6709" s="1">
        <f>VLOOKUP(A6709,Cafe_sales!$A$1:$O$10001,15,FALSE)</f>
        <v>45078</v>
      </c>
    </row>
    <row r="6710" spans="1:8" hidden="1" x14ac:dyDescent="0.35">
      <c r="A6710" t="s">
        <v>9703</v>
      </c>
      <c r="B6710" t="str">
        <f>VLOOKUP(A6710,Cafe_sales!$A$1:$O$10001,9,FALSE)</f>
        <v>Tea</v>
      </c>
      <c r="C6710">
        <f>VLOOKUP(A6710,Cafe_sales!$A$1:$O$10001,10,FALSE)</f>
        <v>1</v>
      </c>
      <c r="D6710">
        <f>VLOOKUP(A6710,Cafe_sales!$A$1:$O$10001,11,FALSE)</f>
        <v>1.5</v>
      </c>
      <c r="E6710">
        <f>VLOOKUP(A6710,Cafe_sales!$A$1:$O$10001,12,FALSE)</f>
        <v>1.5</v>
      </c>
      <c r="F6710" t="str">
        <f>VLOOKUP(A6710,Cafe_sales!$A$1:$O$10001,13,FALSE)</f>
        <v>Digital Wallet</v>
      </c>
      <c r="G6710" t="str">
        <f>VLOOKUP(A6710,Cafe_sales!$A$1:$O$10001,14,FALSE)</f>
        <v>Takeaway</v>
      </c>
      <c r="H6710" s="1">
        <f>VLOOKUP(A6710,Cafe_sales!$A$1:$O$10001,15,FALSE)</f>
        <v>44955</v>
      </c>
    </row>
    <row r="6711" spans="1:8" x14ac:dyDescent="0.35">
      <c r="A6711" t="s">
        <v>4085</v>
      </c>
      <c r="B6711" t="str">
        <f>VLOOKUP(A6711,Cafe_sales!$A$1:$O$10001,9,FALSE)</f>
        <v>Smoothie</v>
      </c>
      <c r="C6711" s="6">
        <f>VLOOKUP(A6711,Cafe_sales!$A$1:$O$10001,10,FALSE)</f>
        <v>5</v>
      </c>
      <c r="D6711" s="10">
        <f>VLOOKUP(A6711,Cafe_sales!$A$1:$O$10001,11,FALSE)</f>
        <v>4</v>
      </c>
      <c r="E6711" s="6">
        <f>VLOOKUP(A6711,Cafe_sales!$A$1:$O$10001,12,FALSE)</f>
        <v>20</v>
      </c>
      <c r="F6711" t="str">
        <f>VLOOKUP(A6711,Cafe_sales!$A$1:$O$10001,13,FALSE)</f>
        <v>Cash</v>
      </c>
      <c r="G6711" t="str">
        <f>VLOOKUP(A6711,Cafe_sales!$A$1:$O$10001,14,FALSE)</f>
        <v>UNKNOWN</v>
      </c>
      <c r="H6711" s="8">
        <f>VLOOKUP(A6711,Cafe_sales!$A$1:$O$10001,15,FALSE)</f>
        <v>45167</v>
      </c>
    </row>
    <row r="6712" spans="1:8" x14ac:dyDescent="0.35">
      <c r="A6712" t="s">
        <v>9394</v>
      </c>
      <c r="B6712" t="str">
        <f>VLOOKUP(A6712,Cafe_sales!$A$1:$O$10001,9,FALSE)</f>
        <v>Cake</v>
      </c>
      <c r="C6712" s="6">
        <f>VLOOKUP(A6712,Cafe_sales!$A$1:$O$10001,10,FALSE)</f>
        <v>4</v>
      </c>
      <c r="D6712" s="10">
        <f>VLOOKUP(A6712,Cafe_sales!$A$1:$O$10001,11,FALSE)</f>
        <v>3</v>
      </c>
      <c r="E6712" s="6">
        <f>VLOOKUP(A6712,Cafe_sales!$A$1:$O$10001,12,FALSE)</f>
        <v>12</v>
      </c>
      <c r="F6712" t="str">
        <f>VLOOKUP(A6712,Cafe_sales!$A$1:$O$10001,13,FALSE)</f>
        <v>Cash</v>
      </c>
      <c r="G6712" t="str">
        <f>VLOOKUP(A6712,Cafe_sales!$A$1:$O$10001,14,FALSE)</f>
        <v>UNKNOWN</v>
      </c>
      <c r="H6712" s="8">
        <f>VLOOKUP(A6712,Cafe_sales!$A$1:$O$10001,15,FALSE)</f>
        <v>45055</v>
      </c>
    </row>
    <row r="6713" spans="1:8" x14ac:dyDescent="0.35">
      <c r="A6713" t="s">
        <v>8869</v>
      </c>
      <c r="B6713" t="str">
        <f>VLOOKUP(A6713,Cafe_sales!$A$1:$O$10001,9,FALSE)</f>
        <v>Coffee</v>
      </c>
      <c r="C6713" s="6">
        <f>VLOOKUP(A6713,Cafe_sales!$A$1:$O$10001,10,FALSE)</f>
        <v>4</v>
      </c>
      <c r="D6713" s="10">
        <f>VLOOKUP(A6713,Cafe_sales!$A$1:$O$10001,11,FALSE)</f>
        <v>2</v>
      </c>
      <c r="E6713" s="6">
        <f>VLOOKUP(A6713,Cafe_sales!$A$1:$O$10001,12,FALSE)</f>
        <v>8</v>
      </c>
      <c r="F6713" t="str">
        <f>VLOOKUP(A6713,Cafe_sales!$A$1:$O$10001,13,FALSE)</f>
        <v>Digital Wallet</v>
      </c>
      <c r="G6713" t="str">
        <f>VLOOKUP(A6713,Cafe_sales!$A$1:$O$10001,14,FALSE)</f>
        <v>In-store</v>
      </c>
      <c r="H6713" s="8">
        <f>VLOOKUP(A6713,Cafe_sales!$A$1:$O$10001,15,FALSE)</f>
        <v>45290</v>
      </c>
    </row>
    <row r="6714" spans="1:8" hidden="1" x14ac:dyDescent="0.35">
      <c r="A6714" t="s">
        <v>4978</v>
      </c>
      <c r="B6714" t="str">
        <f>VLOOKUP(A6714,Cafe_sales!$A$1:$O$10001,9,FALSE)</f>
        <v>Salad</v>
      </c>
      <c r="C6714">
        <f>VLOOKUP(A6714,Cafe_sales!$A$1:$O$10001,10,FALSE)</f>
        <v>5</v>
      </c>
      <c r="D6714">
        <f>VLOOKUP(A6714,Cafe_sales!$A$1:$O$10001,11,FALSE)</f>
        <v>5</v>
      </c>
      <c r="E6714">
        <f>VLOOKUP(A6714,Cafe_sales!$A$1:$O$10001,12,FALSE)</f>
        <v>25</v>
      </c>
      <c r="F6714" t="str">
        <f>VLOOKUP(A6714,Cafe_sales!$A$1:$O$10001,13,FALSE)</f>
        <v>Default mode</v>
      </c>
      <c r="G6714" t="str">
        <f>VLOOKUP(A6714,Cafe_sales!$A$1:$O$10001,14,FALSE)</f>
        <v>Takeaway</v>
      </c>
      <c r="H6714" s="1">
        <f>VLOOKUP(A6714,Cafe_sales!$A$1:$O$10001,15,FALSE)</f>
        <v>45110</v>
      </c>
    </row>
    <row r="6715" spans="1:8" hidden="1" x14ac:dyDescent="0.35">
      <c r="A6715" t="s">
        <v>9349</v>
      </c>
      <c r="B6715" t="str">
        <f>VLOOKUP(A6715,Cafe_sales!$A$1:$O$10001,9,FALSE)</f>
        <v>Juice</v>
      </c>
      <c r="C6715">
        <f>VLOOKUP(A6715,Cafe_sales!$A$1:$O$10001,10,FALSE)</f>
        <v>4</v>
      </c>
      <c r="D6715">
        <f>VLOOKUP(A6715,Cafe_sales!$A$1:$O$10001,11,FALSE)</f>
        <v>3</v>
      </c>
      <c r="E6715">
        <f>VLOOKUP(A6715,Cafe_sales!$A$1:$O$10001,12,FALSE)</f>
        <v>12</v>
      </c>
      <c r="F6715" t="str">
        <f>VLOOKUP(A6715,Cafe_sales!$A$1:$O$10001,13,FALSE)</f>
        <v>Cash</v>
      </c>
      <c r="G6715" t="str">
        <f>VLOOKUP(A6715,Cafe_sales!$A$1:$O$10001,14,FALSE)</f>
        <v>Takeaway</v>
      </c>
      <c r="H6715" s="1">
        <f>VLOOKUP(A6715,Cafe_sales!$A$1:$O$10001,15,FALSE)</f>
        <v>45094</v>
      </c>
    </row>
    <row r="6716" spans="1:8" x14ac:dyDescent="0.35">
      <c r="A6716" t="s">
        <v>5308</v>
      </c>
      <c r="B6716" t="str">
        <f>VLOOKUP(A6716,Cafe_sales!$A$1:$O$10001,9,FALSE)</f>
        <v>Tea</v>
      </c>
      <c r="C6716" s="6">
        <f>VLOOKUP(A6716,Cafe_sales!$A$1:$O$10001,10,FALSE)</f>
        <v>2</v>
      </c>
      <c r="D6716" s="10">
        <f>VLOOKUP(A6716,Cafe_sales!$A$1:$O$10001,11,FALSE)</f>
        <v>1.5</v>
      </c>
      <c r="E6716" s="6">
        <f>VLOOKUP(A6716,Cafe_sales!$A$1:$O$10001,12,FALSE)</f>
        <v>3</v>
      </c>
      <c r="F6716" t="str">
        <f>VLOOKUP(A6716,Cafe_sales!$A$1:$O$10001,13,FALSE)</f>
        <v>UNKNOWN</v>
      </c>
      <c r="G6716" t="str">
        <f>VLOOKUP(A6716,Cafe_sales!$A$1:$O$10001,14,FALSE)</f>
        <v>UNKNOWN</v>
      </c>
      <c r="H6716" s="8">
        <f>VLOOKUP(A6716,Cafe_sales!$A$1:$O$10001,15,FALSE)</f>
        <v>45078</v>
      </c>
    </row>
    <row r="6717" spans="1:8" x14ac:dyDescent="0.35">
      <c r="A6717" t="s">
        <v>4691</v>
      </c>
      <c r="B6717" t="str">
        <f>VLOOKUP(A6717,Cafe_sales!$A$1:$O$10001,9,FALSE)</f>
        <v>Salad</v>
      </c>
      <c r="C6717" s="6">
        <f>VLOOKUP(A6717,Cafe_sales!$A$1:$O$10001,10,FALSE)</f>
        <v>4</v>
      </c>
      <c r="D6717" s="10">
        <f>VLOOKUP(A6717,Cafe_sales!$A$1:$O$10001,11,FALSE)</f>
        <v>5</v>
      </c>
      <c r="E6717" s="6">
        <f>VLOOKUP(A6717,Cafe_sales!$A$1:$O$10001,12,FALSE)</f>
        <v>20</v>
      </c>
      <c r="F6717" t="str">
        <f>VLOOKUP(A6717,Cafe_sales!$A$1:$O$10001,13,FALSE)</f>
        <v>Default mode</v>
      </c>
      <c r="G6717" t="str">
        <f>VLOOKUP(A6717,Cafe_sales!$A$1:$O$10001,14,FALSE)</f>
        <v>In-store</v>
      </c>
      <c r="H6717" s="8">
        <f>VLOOKUP(A6717,Cafe_sales!$A$1:$O$10001,15,FALSE)</f>
        <v>45258</v>
      </c>
    </row>
    <row r="6718" spans="1:8" x14ac:dyDescent="0.35">
      <c r="A6718" t="s">
        <v>8898</v>
      </c>
      <c r="B6718" t="str">
        <f>VLOOKUP(A6718,Cafe_sales!$A$1:$O$10001,9,FALSE)</f>
        <v>Coffee</v>
      </c>
      <c r="C6718" s="6">
        <f>VLOOKUP(A6718,Cafe_sales!$A$1:$O$10001,10,FALSE)</f>
        <v>3</v>
      </c>
      <c r="D6718" s="10">
        <f>VLOOKUP(A6718,Cafe_sales!$A$1:$O$10001,11,FALSE)</f>
        <v>2</v>
      </c>
      <c r="E6718" s="6">
        <f>VLOOKUP(A6718,Cafe_sales!$A$1:$O$10001,12,FALSE)</f>
        <v>2</v>
      </c>
      <c r="F6718" t="str">
        <f>VLOOKUP(A6718,Cafe_sales!$A$1:$O$10001,13,FALSE)</f>
        <v>Credit Card</v>
      </c>
      <c r="G6718" t="str">
        <f>VLOOKUP(A6718,Cafe_sales!$A$1:$O$10001,14,FALSE)</f>
        <v>UNKNOWN</v>
      </c>
      <c r="H6718" s="8">
        <f>VLOOKUP(A6718,Cafe_sales!$A$1:$O$10001,15,FALSE)</f>
        <v>45101</v>
      </c>
    </row>
    <row r="6719" spans="1:8" x14ac:dyDescent="0.35">
      <c r="A6719" t="s">
        <v>3847</v>
      </c>
      <c r="B6719" t="str">
        <f>VLOOKUP(A6719,Cafe_sales!$A$1:$O$10001,9,FALSE)</f>
        <v>UNKNOWN</v>
      </c>
      <c r="C6719" s="6">
        <f>VLOOKUP(A6719,Cafe_sales!$A$1:$O$10001,10,FALSE)</f>
        <v>1</v>
      </c>
      <c r="D6719" s="10">
        <f>VLOOKUP(A6719,Cafe_sales!$A$1:$O$10001,11,FALSE)</f>
        <v>3</v>
      </c>
      <c r="E6719" s="6">
        <f>VLOOKUP(A6719,Cafe_sales!$A$1:$O$10001,12,FALSE)</f>
        <v>3</v>
      </c>
      <c r="F6719" t="str">
        <f>VLOOKUP(A6719,Cafe_sales!$A$1:$O$10001,13,FALSE)</f>
        <v>Default mode</v>
      </c>
      <c r="G6719" t="str">
        <f>VLOOKUP(A6719,Cafe_sales!$A$1:$O$10001,14,FALSE)</f>
        <v>UNKNOWN</v>
      </c>
      <c r="H6719" s="8">
        <f>VLOOKUP(A6719,Cafe_sales!$A$1:$O$10001,15,FALSE)</f>
        <v>45145</v>
      </c>
    </row>
    <row r="6720" spans="1:8" x14ac:dyDescent="0.35">
      <c r="A6720" t="s">
        <v>9712</v>
      </c>
      <c r="B6720" t="str">
        <f>VLOOKUP(A6720,Cafe_sales!$A$1:$O$10001,9,FALSE)</f>
        <v>Cookie</v>
      </c>
      <c r="C6720" s="6">
        <f>VLOOKUP(A6720,Cafe_sales!$A$1:$O$10001,10,FALSE)</f>
        <v>1</v>
      </c>
      <c r="D6720" s="10">
        <f>VLOOKUP(A6720,Cafe_sales!$A$1:$O$10001,11,FALSE)</f>
        <v>1</v>
      </c>
      <c r="E6720" s="6">
        <f>VLOOKUP(A6720,Cafe_sales!$A$1:$O$10001,12,FALSE)</f>
        <v>1</v>
      </c>
      <c r="F6720" t="str">
        <f>VLOOKUP(A6720,Cafe_sales!$A$1:$O$10001,13,FALSE)</f>
        <v>Default mode</v>
      </c>
      <c r="G6720" t="str">
        <f>VLOOKUP(A6720,Cafe_sales!$A$1:$O$10001,14,FALSE)</f>
        <v>In-store</v>
      </c>
      <c r="H6720" s="8">
        <f>VLOOKUP(A6720,Cafe_sales!$A$1:$O$10001,15,FALSE)</f>
        <v>44956</v>
      </c>
    </row>
    <row r="6721" spans="1:8" x14ac:dyDescent="0.35">
      <c r="A6721" t="s">
        <v>2923</v>
      </c>
      <c r="B6721" t="str">
        <f>VLOOKUP(A6721,Cafe_sales!$A$1:$O$10001,9,FALSE)</f>
        <v>Tea</v>
      </c>
      <c r="C6721" s="6">
        <f>VLOOKUP(A6721,Cafe_sales!$A$1:$O$10001,10,FALSE)</f>
        <v>2</v>
      </c>
      <c r="D6721" s="10">
        <f>VLOOKUP(A6721,Cafe_sales!$A$1:$O$10001,11,FALSE)</f>
        <v>1.5</v>
      </c>
      <c r="E6721" s="6">
        <f>VLOOKUP(A6721,Cafe_sales!$A$1:$O$10001,12,FALSE)</f>
        <v>3</v>
      </c>
      <c r="F6721" t="str">
        <f>VLOOKUP(A6721,Cafe_sales!$A$1:$O$10001,13,FALSE)</f>
        <v>Default mode</v>
      </c>
      <c r="G6721" t="str">
        <f>VLOOKUP(A6721,Cafe_sales!$A$1:$O$10001,14,FALSE)</f>
        <v>UNKNOWN</v>
      </c>
      <c r="H6721" s="8">
        <f>VLOOKUP(A6721,Cafe_sales!$A$1:$O$10001,15,FALSE)</f>
        <v>45080</v>
      </c>
    </row>
    <row r="6722" spans="1:8" x14ac:dyDescent="0.35">
      <c r="A6722" t="s">
        <v>9492</v>
      </c>
      <c r="B6722" t="str">
        <f>VLOOKUP(A6722,Cafe_sales!$A$1:$O$10001,9,FALSE)</f>
        <v>UNKNOWN</v>
      </c>
      <c r="C6722" s="6">
        <f>VLOOKUP(A6722,Cafe_sales!$A$1:$O$10001,10,FALSE)</f>
        <v>3</v>
      </c>
      <c r="D6722" s="10">
        <f>VLOOKUP(A6722,Cafe_sales!$A$1:$O$10001,11,FALSE)</f>
        <v>4</v>
      </c>
      <c r="E6722" s="6">
        <f>VLOOKUP(A6722,Cafe_sales!$A$1:$O$10001,12,FALSE)</f>
        <v>12</v>
      </c>
      <c r="F6722" t="str">
        <f>VLOOKUP(A6722,Cafe_sales!$A$1:$O$10001,13,FALSE)</f>
        <v>Cash</v>
      </c>
      <c r="G6722" t="str">
        <f>VLOOKUP(A6722,Cafe_sales!$A$1:$O$10001,14,FALSE)</f>
        <v>In-store</v>
      </c>
      <c r="H6722" s="8">
        <f>VLOOKUP(A6722,Cafe_sales!$A$1:$O$10001,15,FALSE)</f>
        <v>45205</v>
      </c>
    </row>
    <row r="6723" spans="1:8" hidden="1" x14ac:dyDescent="0.35">
      <c r="A6723" t="s">
        <v>6899</v>
      </c>
      <c r="B6723" t="str">
        <f>VLOOKUP(A6723,Cafe_sales!$A$1:$O$10001,9,FALSE)</f>
        <v>Coffee</v>
      </c>
      <c r="C6723">
        <f>VLOOKUP(A6723,Cafe_sales!$A$1:$O$10001,10,FALSE)</f>
        <v>4</v>
      </c>
      <c r="D6723">
        <f>VLOOKUP(A6723,Cafe_sales!$A$1:$O$10001,11,FALSE)</f>
        <v>2</v>
      </c>
      <c r="E6723">
        <f>VLOOKUP(A6723,Cafe_sales!$A$1:$O$10001,12,FALSE)</f>
        <v>8</v>
      </c>
      <c r="F6723" t="str">
        <f>VLOOKUP(A6723,Cafe_sales!$A$1:$O$10001,13,FALSE)</f>
        <v>Default mode</v>
      </c>
      <c r="G6723" t="str">
        <f>VLOOKUP(A6723,Cafe_sales!$A$1:$O$10001,14,FALSE)</f>
        <v>Takeaway</v>
      </c>
      <c r="H6723" s="1">
        <f>VLOOKUP(A6723,Cafe_sales!$A$1:$O$10001,15,FALSE)</f>
        <v>45002</v>
      </c>
    </row>
    <row r="6724" spans="1:8" x14ac:dyDescent="0.35">
      <c r="A6724" t="s">
        <v>7453</v>
      </c>
      <c r="B6724" t="str">
        <f>VLOOKUP(A6724,Cafe_sales!$A$1:$O$10001,9,FALSE)</f>
        <v>Sandwich</v>
      </c>
      <c r="C6724" s="6">
        <f>VLOOKUP(A6724,Cafe_sales!$A$1:$O$10001,10,FALSE)</f>
        <v>3</v>
      </c>
      <c r="D6724" s="10">
        <f>VLOOKUP(A6724,Cafe_sales!$A$1:$O$10001,11,FALSE)</f>
        <v>4</v>
      </c>
      <c r="E6724" s="6">
        <f>VLOOKUP(A6724,Cafe_sales!$A$1:$O$10001,12,FALSE)</f>
        <v>8</v>
      </c>
      <c r="F6724" t="str">
        <f>VLOOKUP(A6724,Cafe_sales!$A$1:$O$10001,13,FALSE)</f>
        <v>Digital Wallet</v>
      </c>
      <c r="G6724" t="str">
        <f>VLOOKUP(A6724,Cafe_sales!$A$1:$O$10001,14,FALSE)</f>
        <v>UNKNOWN</v>
      </c>
      <c r="H6724" s="8">
        <f>VLOOKUP(A6724,Cafe_sales!$A$1:$O$10001,15,FALSE)</f>
        <v>45290</v>
      </c>
    </row>
    <row r="6725" spans="1:8" x14ac:dyDescent="0.35">
      <c r="A6725" t="s">
        <v>2889</v>
      </c>
      <c r="B6725" t="str">
        <f>VLOOKUP(A6725,Cafe_sales!$A$1:$O$10001,9,FALSE)</f>
        <v>Salad</v>
      </c>
      <c r="C6725" s="6">
        <f>VLOOKUP(A6725,Cafe_sales!$A$1:$O$10001,10,FALSE)</f>
        <v>2</v>
      </c>
      <c r="D6725" s="10">
        <f>VLOOKUP(A6725,Cafe_sales!$A$1:$O$10001,11,FALSE)</f>
        <v>5</v>
      </c>
      <c r="E6725" s="6">
        <f>VLOOKUP(A6725,Cafe_sales!$A$1:$O$10001,12,FALSE)</f>
        <v>10</v>
      </c>
      <c r="F6725" t="str">
        <f>VLOOKUP(A6725,Cafe_sales!$A$1:$O$10001,13,FALSE)</f>
        <v>UNKNOWN</v>
      </c>
      <c r="G6725" t="str">
        <f>VLOOKUP(A6725,Cafe_sales!$A$1:$O$10001,14,FALSE)</f>
        <v>UNKNOWN</v>
      </c>
      <c r="H6725" s="8">
        <f>VLOOKUP(A6725,Cafe_sales!$A$1:$O$10001,15,FALSE)</f>
        <v>45027</v>
      </c>
    </row>
    <row r="6726" spans="1:8" hidden="1" x14ac:dyDescent="0.35">
      <c r="A6726" t="s">
        <v>2918</v>
      </c>
      <c r="B6726" t="str">
        <f>VLOOKUP(A6726,Cafe_sales!$A$1:$O$10001,9,FALSE)</f>
        <v>Sandwich</v>
      </c>
      <c r="C6726">
        <f>VLOOKUP(A6726,Cafe_sales!$A$1:$O$10001,10,FALSE)</f>
        <v>5</v>
      </c>
      <c r="D6726">
        <f>VLOOKUP(A6726,Cafe_sales!$A$1:$O$10001,11,FALSE)</f>
        <v>4</v>
      </c>
      <c r="E6726">
        <f>VLOOKUP(A6726,Cafe_sales!$A$1:$O$10001,12,FALSE)</f>
        <v>20</v>
      </c>
      <c r="F6726" t="str">
        <f>VLOOKUP(A6726,Cafe_sales!$A$1:$O$10001,13,FALSE)</f>
        <v>UNKNOWN</v>
      </c>
      <c r="G6726" t="str">
        <f>VLOOKUP(A6726,Cafe_sales!$A$1:$O$10001,14,FALSE)</f>
        <v>Takeaway</v>
      </c>
      <c r="H6726" s="1">
        <f>VLOOKUP(A6726,Cafe_sales!$A$1:$O$10001,15,FALSE)</f>
        <v>45114</v>
      </c>
    </row>
    <row r="6727" spans="1:8" x14ac:dyDescent="0.35">
      <c r="A6727" t="s">
        <v>5299</v>
      </c>
      <c r="B6727" t="str">
        <f>VLOOKUP(A6727,Cafe_sales!$A$1:$O$10001,9,FALSE)</f>
        <v>Cake</v>
      </c>
      <c r="C6727" s="6">
        <f>VLOOKUP(A6727,Cafe_sales!$A$1:$O$10001,10,FALSE)</f>
        <v>5</v>
      </c>
      <c r="D6727" s="10">
        <f>VLOOKUP(A6727,Cafe_sales!$A$1:$O$10001,11,FALSE)</f>
        <v>3</v>
      </c>
      <c r="E6727" s="6">
        <f>VLOOKUP(A6727,Cafe_sales!$A$1:$O$10001,12,FALSE)</f>
        <v>15</v>
      </c>
      <c r="F6727" t="str">
        <f>VLOOKUP(A6727,Cafe_sales!$A$1:$O$10001,13,FALSE)</f>
        <v>Default mode</v>
      </c>
      <c r="G6727" t="str">
        <f>VLOOKUP(A6727,Cafe_sales!$A$1:$O$10001,14,FALSE)</f>
        <v>In-store</v>
      </c>
      <c r="H6727" s="8">
        <f>VLOOKUP(A6727,Cafe_sales!$A$1:$O$10001,15,FALSE)</f>
        <v>45145</v>
      </c>
    </row>
    <row r="6728" spans="1:8" hidden="1" x14ac:dyDescent="0.35">
      <c r="A6728" t="s">
        <v>9201</v>
      </c>
      <c r="B6728" t="str">
        <f>VLOOKUP(A6728,Cafe_sales!$A$1:$O$10001,9,FALSE)</f>
        <v>Cookie</v>
      </c>
      <c r="C6728">
        <f>VLOOKUP(A6728,Cafe_sales!$A$1:$O$10001,10,FALSE)</f>
        <v>4</v>
      </c>
      <c r="D6728">
        <f>VLOOKUP(A6728,Cafe_sales!$A$1:$O$10001,11,FALSE)</f>
        <v>1</v>
      </c>
      <c r="E6728">
        <f>VLOOKUP(A6728,Cafe_sales!$A$1:$O$10001,12,FALSE)</f>
        <v>4</v>
      </c>
      <c r="F6728" t="str">
        <f>VLOOKUP(A6728,Cafe_sales!$A$1:$O$10001,13,FALSE)</f>
        <v>Default mode</v>
      </c>
      <c r="G6728" t="str">
        <f>VLOOKUP(A6728,Cafe_sales!$A$1:$O$10001,14,FALSE)</f>
        <v>Takeaway</v>
      </c>
      <c r="H6728" s="1">
        <f>VLOOKUP(A6728,Cafe_sales!$A$1:$O$10001,15,FALSE)</f>
        <v>45045</v>
      </c>
    </row>
    <row r="6729" spans="1:8" x14ac:dyDescent="0.35">
      <c r="A6729" t="s">
        <v>8657</v>
      </c>
      <c r="B6729" t="str">
        <f>VLOOKUP(A6729,Cafe_sales!$A$1:$O$10001,9,FALSE)</f>
        <v>Juice</v>
      </c>
      <c r="C6729" s="6">
        <f>VLOOKUP(A6729,Cafe_sales!$A$1:$O$10001,10,FALSE)</f>
        <v>2</v>
      </c>
      <c r="D6729" s="10">
        <f>VLOOKUP(A6729,Cafe_sales!$A$1:$O$10001,11,FALSE)</f>
        <v>5</v>
      </c>
      <c r="E6729" s="6">
        <f>VLOOKUP(A6729,Cafe_sales!$A$1:$O$10001,12,FALSE)</f>
        <v>10</v>
      </c>
      <c r="F6729" t="str">
        <f>VLOOKUP(A6729,Cafe_sales!$A$1:$O$10001,13,FALSE)</f>
        <v>Digital Wallet</v>
      </c>
      <c r="G6729" t="str">
        <f>VLOOKUP(A6729,Cafe_sales!$A$1:$O$10001,14,FALSE)</f>
        <v>In-store</v>
      </c>
      <c r="H6729" s="8">
        <f>VLOOKUP(A6729,Cafe_sales!$A$1:$O$10001,15,FALSE)</f>
        <v>45243</v>
      </c>
    </row>
    <row r="6730" spans="1:8" x14ac:dyDescent="0.35">
      <c r="A6730" t="s">
        <v>1530</v>
      </c>
      <c r="B6730" t="str">
        <f>VLOOKUP(A6730,Cafe_sales!$A$1:$O$10001,9,FALSE)</f>
        <v>Coffee</v>
      </c>
      <c r="C6730" s="6">
        <f>VLOOKUP(A6730,Cafe_sales!$A$1:$O$10001,10,FALSE)</f>
        <v>3</v>
      </c>
      <c r="D6730" s="10">
        <f>VLOOKUP(A6730,Cafe_sales!$A$1:$O$10001,11,FALSE)</f>
        <v>2</v>
      </c>
      <c r="E6730" s="6">
        <f>VLOOKUP(A6730,Cafe_sales!$A$1:$O$10001,12,FALSE)</f>
        <v>6</v>
      </c>
      <c r="F6730" t="str">
        <f>VLOOKUP(A6730,Cafe_sales!$A$1:$O$10001,13,FALSE)</f>
        <v>Cash</v>
      </c>
      <c r="G6730" t="str">
        <f>VLOOKUP(A6730,Cafe_sales!$A$1:$O$10001,14,FALSE)</f>
        <v>UNKNOWN</v>
      </c>
      <c r="H6730" s="8">
        <f>VLOOKUP(A6730,Cafe_sales!$A$1:$O$10001,15,FALSE)</f>
        <v>45143</v>
      </c>
    </row>
    <row r="6731" spans="1:8" x14ac:dyDescent="0.35">
      <c r="A6731" t="s">
        <v>3694</v>
      </c>
      <c r="B6731" t="str">
        <f>VLOOKUP(A6731,Cafe_sales!$A$1:$O$10001,9,FALSE)</f>
        <v>Salad</v>
      </c>
      <c r="C6731" s="6">
        <f>VLOOKUP(A6731,Cafe_sales!$A$1:$O$10001,10,FALSE)</f>
        <v>2</v>
      </c>
      <c r="D6731" s="10">
        <f>VLOOKUP(A6731,Cafe_sales!$A$1:$O$10001,11,FALSE)</f>
        <v>5</v>
      </c>
      <c r="E6731" s="6">
        <f>VLOOKUP(A6731,Cafe_sales!$A$1:$O$10001,12,FALSE)</f>
        <v>10</v>
      </c>
      <c r="F6731" t="str">
        <f>VLOOKUP(A6731,Cafe_sales!$A$1:$O$10001,13,FALSE)</f>
        <v>Credit Card</v>
      </c>
      <c r="G6731" t="str">
        <f>VLOOKUP(A6731,Cafe_sales!$A$1:$O$10001,14,FALSE)</f>
        <v>In-store</v>
      </c>
      <c r="H6731" s="8">
        <f>VLOOKUP(A6731,Cafe_sales!$A$1:$O$10001,15,FALSE)</f>
        <v>45064</v>
      </c>
    </row>
    <row r="6732" spans="1:8" x14ac:dyDescent="0.35">
      <c r="A6732" t="s">
        <v>2564</v>
      </c>
      <c r="B6732" t="str">
        <f>VLOOKUP(A6732,Cafe_sales!$A$1:$O$10001,9,FALSE)</f>
        <v>Coffee</v>
      </c>
      <c r="C6732" s="6">
        <f>VLOOKUP(A6732,Cafe_sales!$A$1:$O$10001,10,FALSE)</f>
        <v>5</v>
      </c>
      <c r="D6732" s="10">
        <f>VLOOKUP(A6732,Cafe_sales!$A$1:$O$10001,11,FALSE)</f>
        <v>2</v>
      </c>
      <c r="E6732" s="6">
        <f>VLOOKUP(A6732,Cafe_sales!$A$1:$O$10001,12,FALSE)</f>
        <v>10</v>
      </c>
      <c r="F6732" t="str">
        <f>VLOOKUP(A6732,Cafe_sales!$A$1:$O$10001,13,FALSE)</f>
        <v>Cash</v>
      </c>
      <c r="G6732" t="str">
        <f>VLOOKUP(A6732,Cafe_sales!$A$1:$O$10001,14,FALSE)</f>
        <v>In-store</v>
      </c>
      <c r="H6732" s="8">
        <f>VLOOKUP(A6732,Cafe_sales!$A$1:$O$10001,15,FALSE)</f>
        <v>45256</v>
      </c>
    </row>
    <row r="6733" spans="1:8" x14ac:dyDescent="0.35">
      <c r="A6733" t="s">
        <v>6788</v>
      </c>
      <c r="B6733" t="str">
        <f>VLOOKUP(A6733,Cafe_sales!$A$1:$O$10001,9,FALSE)</f>
        <v>Smoothie</v>
      </c>
      <c r="C6733" s="6">
        <f>VLOOKUP(A6733,Cafe_sales!$A$1:$O$10001,10,FALSE)</f>
        <v>5</v>
      </c>
      <c r="D6733" s="10">
        <f>VLOOKUP(A6733,Cafe_sales!$A$1:$O$10001,11,FALSE)</f>
        <v>4</v>
      </c>
      <c r="E6733" s="6">
        <f>VLOOKUP(A6733,Cafe_sales!$A$1:$O$10001,12,FALSE)</f>
        <v>20</v>
      </c>
      <c r="F6733" t="str">
        <f>VLOOKUP(A6733,Cafe_sales!$A$1:$O$10001,13,FALSE)</f>
        <v>Cash</v>
      </c>
      <c r="G6733" t="str">
        <f>VLOOKUP(A6733,Cafe_sales!$A$1:$O$10001,14,FALSE)</f>
        <v>UNKNOWN</v>
      </c>
      <c r="H6733" s="8">
        <f>VLOOKUP(A6733,Cafe_sales!$A$1:$O$10001,15,FALSE)</f>
        <v>45042</v>
      </c>
    </row>
    <row r="6734" spans="1:8" x14ac:dyDescent="0.35">
      <c r="A6734" t="s">
        <v>805</v>
      </c>
      <c r="B6734" t="str">
        <f>VLOOKUP(A6734,Cafe_sales!$A$1:$O$10001,9,FALSE)</f>
        <v>Smoothie</v>
      </c>
      <c r="C6734" s="6">
        <f>VLOOKUP(A6734,Cafe_sales!$A$1:$O$10001,10,FALSE)</f>
        <v>3.0397313296903459</v>
      </c>
      <c r="D6734" s="10">
        <f>VLOOKUP(A6734,Cafe_sales!$A$1:$O$10001,11,FALSE)</f>
        <v>4</v>
      </c>
      <c r="E6734" s="6">
        <f>VLOOKUP(A6734,Cafe_sales!$A$1:$O$10001,12,FALSE)</f>
        <v>20</v>
      </c>
      <c r="F6734" t="str">
        <f>VLOOKUP(A6734,Cafe_sales!$A$1:$O$10001,13,FALSE)</f>
        <v>Default mode</v>
      </c>
      <c r="G6734" t="str">
        <f>VLOOKUP(A6734,Cafe_sales!$A$1:$O$10001,14,FALSE)</f>
        <v>UNKNOWN</v>
      </c>
      <c r="H6734" s="8">
        <f>VLOOKUP(A6734,Cafe_sales!$A$1:$O$10001,15,FALSE)</f>
        <v>45215</v>
      </c>
    </row>
    <row r="6735" spans="1:8" x14ac:dyDescent="0.35">
      <c r="A6735" t="s">
        <v>5888</v>
      </c>
      <c r="B6735" t="str">
        <f>VLOOKUP(A6735,Cafe_sales!$A$1:$O$10001,9,FALSE)</f>
        <v>Juice</v>
      </c>
      <c r="C6735" s="6">
        <f>VLOOKUP(A6735,Cafe_sales!$A$1:$O$10001,10,FALSE)</f>
        <v>5</v>
      </c>
      <c r="D6735" s="10">
        <f>VLOOKUP(A6735,Cafe_sales!$A$1:$O$10001,11,FALSE)</f>
        <v>1.5</v>
      </c>
      <c r="E6735" s="6">
        <f>VLOOKUP(A6735,Cafe_sales!$A$1:$O$10001,12,FALSE)</f>
        <v>7.5</v>
      </c>
      <c r="F6735" t="str">
        <f>VLOOKUP(A6735,Cafe_sales!$A$1:$O$10001,13,FALSE)</f>
        <v>Digital Wallet</v>
      </c>
      <c r="G6735" t="str">
        <f>VLOOKUP(A6735,Cafe_sales!$A$1:$O$10001,14,FALSE)</f>
        <v>UNKNOWN</v>
      </c>
      <c r="H6735" s="8">
        <f>VLOOKUP(A6735,Cafe_sales!$A$1:$O$10001,15,FALSE)</f>
        <v>44949</v>
      </c>
    </row>
    <row r="6736" spans="1:8" hidden="1" x14ac:dyDescent="0.35">
      <c r="A6736" t="s">
        <v>749</v>
      </c>
      <c r="B6736" t="str">
        <f>VLOOKUP(A6736,Cafe_sales!$A$1:$O$10001,9,FALSE)</f>
        <v>Coffee</v>
      </c>
      <c r="C6736">
        <f>VLOOKUP(A6736,Cafe_sales!$A$1:$O$10001,10,FALSE)</f>
        <v>1</v>
      </c>
      <c r="D6736">
        <f>VLOOKUP(A6736,Cafe_sales!$A$1:$O$10001,11,FALSE)</f>
        <v>2</v>
      </c>
      <c r="E6736">
        <f>VLOOKUP(A6736,Cafe_sales!$A$1:$O$10001,12,FALSE)</f>
        <v>2</v>
      </c>
      <c r="F6736" t="str">
        <f>VLOOKUP(A6736,Cafe_sales!$A$1:$O$10001,13,FALSE)</f>
        <v>Default mode</v>
      </c>
      <c r="G6736" t="str">
        <f>VLOOKUP(A6736,Cafe_sales!$A$1:$O$10001,14,FALSE)</f>
        <v>Cafe</v>
      </c>
      <c r="H6736" s="1">
        <f>VLOOKUP(A6736,Cafe_sales!$A$1:$O$10001,15,FALSE)</f>
        <v>45170</v>
      </c>
    </row>
    <row r="6737" spans="1:8" x14ac:dyDescent="0.35">
      <c r="A6737" t="s">
        <v>2617</v>
      </c>
      <c r="B6737" t="str">
        <f>VLOOKUP(A6737,Cafe_sales!$A$1:$O$10001,9,FALSE)</f>
        <v>Cookie</v>
      </c>
      <c r="C6737" s="6">
        <f>VLOOKUP(A6737,Cafe_sales!$A$1:$O$10001,10,FALSE)</f>
        <v>2</v>
      </c>
      <c r="D6737" s="10">
        <f>VLOOKUP(A6737,Cafe_sales!$A$1:$O$10001,11,FALSE)</f>
        <v>1</v>
      </c>
      <c r="E6737" s="6">
        <f>VLOOKUP(A6737,Cafe_sales!$A$1:$O$10001,12,FALSE)</f>
        <v>2</v>
      </c>
      <c r="F6737" t="str">
        <f>VLOOKUP(A6737,Cafe_sales!$A$1:$O$10001,13,FALSE)</f>
        <v>UNKNOWN</v>
      </c>
      <c r="G6737" t="str">
        <f>VLOOKUP(A6737,Cafe_sales!$A$1:$O$10001,14,FALSE)</f>
        <v>In-store</v>
      </c>
      <c r="H6737" s="8">
        <f>VLOOKUP(A6737,Cafe_sales!$A$1:$O$10001,15,FALSE)</f>
        <v>45077</v>
      </c>
    </row>
    <row r="6738" spans="1:8" x14ac:dyDescent="0.35">
      <c r="A6738" t="s">
        <v>8921</v>
      </c>
      <c r="B6738" t="str">
        <f>VLOOKUP(A6738,Cafe_sales!$A$1:$O$10001,9,FALSE)</f>
        <v>Salad</v>
      </c>
      <c r="C6738" s="6">
        <f>VLOOKUP(A6738,Cafe_sales!$A$1:$O$10001,10,FALSE)</f>
        <v>4</v>
      </c>
      <c r="D6738" s="10">
        <f>VLOOKUP(A6738,Cafe_sales!$A$1:$O$10001,11,FALSE)</f>
        <v>5</v>
      </c>
      <c r="E6738" s="6">
        <f>VLOOKUP(A6738,Cafe_sales!$A$1:$O$10001,12,FALSE)</f>
        <v>20</v>
      </c>
      <c r="F6738" t="str">
        <f>VLOOKUP(A6738,Cafe_sales!$A$1:$O$10001,13,FALSE)</f>
        <v>Credit Card</v>
      </c>
      <c r="G6738" t="str">
        <f>VLOOKUP(A6738,Cafe_sales!$A$1:$O$10001,14,FALSE)</f>
        <v>In-store</v>
      </c>
      <c r="H6738" s="8">
        <f>VLOOKUP(A6738,Cafe_sales!$A$1:$O$10001,15,FALSE)</f>
        <v>45108</v>
      </c>
    </row>
    <row r="6739" spans="1:8" hidden="1" x14ac:dyDescent="0.35">
      <c r="A6739" t="s">
        <v>7010</v>
      </c>
      <c r="B6739" t="str">
        <f>VLOOKUP(A6739,Cafe_sales!$A$1:$O$10001,9,FALSE)</f>
        <v>Tea</v>
      </c>
      <c r="C6739">
        <f>VLOOKUP(A6739,Cafe_sales!$A$1:$O$10001,10,FALSE)</f>
        <v>3</v>
      </c>
      <c r="D6739">
        <f>VLOOKUP(A6739,Cafe_sales!$A$1:$O$10001,11,FALSE)</f>
        <v>1.5</v>
      </c>
      <c r="E6739">
        <f>VLOOKUP(A6739,Cafe_sales!$A$1:$O$10001,12,FALSE)</f>
        <v>4.5</v>
      </c>
      <c r="F6739" t="str">
        <f>VLOOKUP(A6739,Cafe_sales!$A$1:$O$10001,13,FALSE)</f>
        <v>Default mode</v>
      </c>
      <c r="G6739" t="str">
        <f>VLOOKUP(A6739,Cafe_sales!$A$1:$O$10001,14,FALSE)</f>
        <v>Takeaway</v>
      </c>
      <c r="H6739" s="1">
        <f>VLOOKUP(A6739,Cafe_sales!$A$1:$O$10001,15,FALSE)</f>
        <v>45134</v>
      </c>
    </row>
    <row r="6740" spans="1:8" x14ac:dyDescent="0.35">
      <c r="A6740" t="s">
        <v>4385</v>
      </c>
      <c r="B6740" t="str">
        <f>VLOOKUP(A6740,Cafe_sales!$A$1:$O$10001,9,FALSE)</f>
        <v>Sandwich</v>
      </c>
      <c r="C6740" s="6">
        <f>VLOOKUP(A6740,Cafe_sales!$A$1:$O$10001,10,FALSE)</f>
        <v>4</v>
      </c>
      <c r="D6740" s="10">
        <f>VLOOKUP(A6740,Cafe_sales!$A$1:$O$10001,11,FALSE)</f>
        <v>4</v>
      </c>
      <c r="E6740" s="6">
        <f>VLOOKUP(A6740,Cafe_sales!$A$1:$O$10001,12,FALSE)</f>
        <v>16</v>
      </c>
      <c r="F6740" t="str">
        <f>VLOOKUP(A6740,Cafe_sales!$A$1:$O$10001,13,FALSE)</f>
        <v>Default mode</v>
      </c>
      <c r="G6740" t="str">
        <f>VLOOKUP(A6740,Cafe_sales!$A$1:$O$10001,14,FALSE)</f>
        <v>UNKNOWN</v>
      </c>
      <c r="H6740" s="8">
        <f>VLOOKUP(A6740,Cafe_sales!$A$1:$O$10001,15,FALSE)</f>
        <v>45283</v>
      </c>
    </row>
    <row r="6741" spans="1:8" x14ac:dyDescent="0.35">
      <c r="A6741" t="s">
        <v>1114</v>
      </c>
      <c r="B6741" t="str">
        <f>VLOOKUP(A6741,Cafe_sales!$A$1:$O$10001,9,FALSE)</f>
        <v>Tea</v>
      </c>
      <c r="C6741" s="6">
        <f>VLOOKUP(A6741,Cafe_sales!$A$1:$O$10001,10,FALSE)</f>
        <v>5</v>
      </c>
      <c r="D6741" s="10">
        <f>VLOOKUP(A6741,Cafe_sales!$A$1:$O$10001,11,FALSE)</f>
        <v>1.5</v>
      </c>
      <c r="E6741" s="6">
        <f>VLOOKUP(A6741,Cafe_sales!$A$1:$O$10001,12,FALSE)</f>
        <v>7.5</v>
      </c>
      <c r="F6741" t="str">
        <f>VLOOKUP(A6741,Cafe_sales!$A$1:$O$10001,13,FALSE)</f>
        <v>Cash</v>
      </c>
      <c r="G6741" t="str">
        <f>VLOOKUP(A6741,Cafe_sales!$A$1:$O$10001,14,FALSE)</f>
        <v>In-store</v>
      </c>
      <c r="H6741" s="8">
        <f>VLOOKUP(A6741,Cafe_sales!$A$1:$O$10001,15,FALSE)</f>
        <v>45227</v>
      </c>
    </row>
    <row r="6742" spans="1:8" hidden="1" x14ac:dyDescent="0.35">
      <c r="A6742" t="s">
        <v>3676</v>
      </c>
      <c r="B6742" t="str">
        <f>VLOOKUP(A6742,Cafe_sales!$A$1:$O$10001,9,FALSE)</f>
        <v>Coffee</v>
      </c>
      <c r="C6742">
        <f>VLOOKUP(A6742,Cafe_sales!$A$1:$O$10001,10,FALSE)</f>
        <v>3.0283922086497195</v>
      </c>
      <c r="D6742">
        <f>VLOOKUP(A6742,Cafe_sales!$A$1:$O$10001,11,FALSE)</f>
        <v>2</v>
      </c>
      <c r="E6742">
        <f>VLOOKUP(A6742,Cafe_sales!$A$1:$O$10001,12,FALSE)</f>
        <v>10</v>
      </c>
      <c r="F6742" t="str">
        <f>VLOOKUP(A6742,Cafe_sales!$A$1:$O$10001,13,FALSE)</f>
        <v>Credit Card</v>
      </c>
      <c r="G6742" t="str">
        <f>VLOOKUP(A6742,Cafe_sales!$A$1:$O$10001,14,FALSE)</f>
        <v>Takeaway</v>
      </c>
      <c r="H6742" s="1">
        <f>VLOOKUP(A6742,Cafe_sales!$A$1:$O$10001,15,FALSE)</f>
        <v>45062</v>
      </c>
    </row>
    <row r="6743" spans="1:8" x14ac:dyDescent="0.35">
      <c r="A6743" t="s">
        <v>1100</v>
      </c>
      <c r="B6743" t="str">
        <f>VLOOKUP(A6743,Cafe_sales!$A$1:$O$10001,9,FALSE)</f>
        <v>Juice</v>
      </c>
      <c r="C6743" s="6">
        <f>VLOOKUP(A6743,Cafe_sales!$A$1:$O$10001,10,FALSE)</f>
        <v>5</v>
      </c>
      <c r="D6743" s="10">
        <f>VLOOKUP(A6743,Cafe_sales!$A$1:$O$10001,11,FALSE)</f>
        <v>4</v>
      </c>
      <c r="E6743" s="6">
        <f>VLOOKUP(A6743,Cafe_sales!$A$1:$O$10001,12,FALSE)</f>
        <v>20</v>
      </c>
      <c r="F6743" t="str">
        <f>VLOOKUP(A6743,Cafe_sales!$A$1:$O$10001,13,FALSE)</f>
        <v>Default mode</v>
      </c>
      <c r="G6743" t="str">
        <f>VLOOKUP(A6743,Cafe_sales!$A$1:$O$10001,14,FALSE)</f>
        <v>UNKNOWN</v>
      </c>
      <c r="H6743" s="8">
        <f>VLOOKUP(A6743,Cafe_sales!$A$1:$O$10001,15,FALSE)</f>
        <v>45014</v>
      </c>
    </row>
    <row r="6744" spans="1:8" hidden="1" x14ac:dyDescent="0.35">
      <c r="A6744" t="s">
        <v>4712</v>
      </c>
      <c r="B6744" t="str">
        <f>VLOOKUP(A6744,Cafe_sales!$A$1:$O$10001,9,FALSE)</f>
        <v>Smoothie</v>
      </c>
      <c r="C6744">
        <f>VLOOKUP(A6744,Cafe_sales!$A$1:$O$10001,10,FALSE)</f>
        <v>3</v>
      </c>
      <c r="D6744">
        <f>VLOOKUP(A6744,Cafe_sales!$A$1:$O$10001,11,FALSE)</f>
        <v>4</v>
      </c>
      <c r="E6744">
        <f>VLOOKUP(A6744,Cafe_sales!$A$1:$O$10001,12,FALSE)</f>
        <v>12</v>
      </c>
      <c r="F6744" t="str">
        <f>VLOOKUP(A6744,Cafe_sales!$A$1:$O$10001,13,FALSE)</f>
        <v>Credit Card</v>
      </c>
      <c r="G6744" t="str">
        <f>VLOOKUP(A6744,Cafe_sales!$A$1:$O$10001,14,FALSE)</f>
        <v>Takeaway</v>
      </c>
      <c r="H6744" s="1">
        <f>VLOOKUP(A6744,Cafe_sales!$A$1:$O$10001,15,FALSE)</f>
        <v>44982</v>
      </c>
    </row>
    <row r="6745" spans="1:8" x14ac:dyDescent="0.35">
      <c r="A6745" t="s">
        <v>4174</v>
      </c>
      <c r="B6745" t="str">
        <f>VLOOKUP(A6745,Cafe_sales!$A$1:$O$10001,9,FALSE)</f>
        <v>Juice</v>
      </c>
      <c r="C6745" s="6">
        <f>VLOOKUP(A6745,Cafe_sales!$A$1:$O$10001,10,FALSE)</f>
        <v>5</v>
      </c>
      <c r="D6745" s="10">
        <f>VLOOKUP(A6745,Cafe_sales!$A$1:$O$10001,11,FALSE)</f>
        <v>1.5</v>
      </c>
      <c r="E6745" s="6">
        <f>VLOOKUP(A6745,Cafe_sales!$A$1:$O$10001,12,FALSE)</f>
        <v>7.5</v>
      </c>
      <c r="F6745" t="str">
        <f>VLOOKUP(A6745,Cafe_sales!$A$1:$O$10001,13,FALSE)</f>
        <v>Default mode</v>
      </c>
      <c r="G6745" t="str">
        <f>VLOOKUP(A6745,Cafe_sales!$A$1:$O$10001,14,FALSE)</f>
        <v>In-store</v>
      </c>
      <c r="H6745" s="8">
        <f>VLOOKUP(A6745,Cafe_sales!$A$1:$O$10001,15,FALSE)</f>
        <v>45204</v>
      </c>
    </row>
    <row r="6746" spans="1:8" x14ac:dyDescent="0.35">
      <c r="A6746" t="s">
        <v>1154</v>
      </c>
      <c r="B6746" t="str">
        <f>VLOOKUP(A6746,Cafe_sales!$A$1:$O$10001,9,FALSE)</f>
        <v>Sandwich</v>
      </c>
      <c r="C6746" s="6">
        <f>VLOOKUP(A6746,Cafe_sales!$A$1:$O$10001,10,FALSE)</f>
        <v>1</v>
      </c>
      <c r="D6746" s="10">
        <f>VLOOKUP(A6746,Cafe_sales!$A$1:$O$10001,11,FALSE)</f>
        <v>4</v>
      </c>
      <c r="E6746" s="6">
        <f>VLOOKUP(A6746,Cafe_sales!$A$1:$O$10001,12,FALSE)</f>
        <v>4</v>
      </c>
      <c r="F6746" t="str">
        <f>VLOOKUP(A6746,Cafe_sales!$A$1:$O$10001,13,FALSE)</f>
        <v>Credit Card</v>
      </c>
      <c r="G6746" t="str">
        <f>VLOOKUP(A6746,Cafe_sales!$A$1:$O$10001,14,FALSE)</f>
        <v>In-store</v>
      </c>
      <c r="H6746" s="8">
        <f>VLOOKUP(A6746,Cafe_sales!$A$1:$O$10001,15,FALSE)</f>
        <v>45124</v>
      </c>
    </row>
    <row r="6747" spans="1:8" hidden="1" x14ac:dyDescent="0.35">
      <c r="A6747" t="s">
        <v>126</v>
      </c>
      <c r="B6747" t="str">
        <f>VLOOKUP(A6747,Cafe_sales!$A$1:$O$10001,9,FALSE)</f>
        <v>Cake</v>
      </c>
      <c r="C6747">
        <f>VLOOKUP(A6747,Cafe_sales!$A$1:$O$10001,10,FALSE)</f>
        <v>4</v>
      </c>
      <c r="D6747">
        <f>VLOOKUP(A6747,Cafe_sales!$A$1:$O$10001,11,FALSE)</f>
        <v>3</v>
      </c>
      <c r="E6747">
        <f>VLOOKUP(A6747,Cafe_sales!$A$1:$O$10001,12,FALSE)</f>
        <v>12</v>
      </c>
      <c r="F6747" t="str">
        <f>VLOOKUP(A6747,Cafe_sales!$A$1:$O$10001,13,FALSE)</f>
        <v>Default mode</v>
      </c>
      <c r="G6747" t="str">
        <f>VLOOKUP(A6747,Cafe_sales!$A$1:$O$10001,14,FALSE)</f>
        <v>Takeaway</v>
      </c>
      <c r="H6747" s="1">
        <f>VLOOKUP(A6747,Cafe_sales!$A$1:$O$10001,15,FALSE)</f>
        <v>45078</v>
      </c>
    </row>
    <row r="6748" spans="1:8" x14ac:dyDescent="0.35">
      <c r="A6748" t="s">
        <v>7700</v>
      </c>
      <c r="B6748" t="str">
        <f>VLOOKUP(A6748,Cafe_sales!$A$1:$O$10001,9,FALSE)</f>
        <v>UNKNOWN</v>
      </c>
      <c r="C6748" s="6">
        <f>VLOOKUP(A6748,Cafe_sales!$A$1:$O$10001,10,FALSE)</f>
        <v>2</v>
      </c>
      <c r="D6748" s="10">
        <f>VLOOKUP(A6748,Cafe_sales!$A$1:$O$10001,11,FALSE)</f>
        <v>5</v>
      </c>
      <c r="E6748" s="6">
        <f>VLOOKUP(A6748,Cafe_sales!$A$1:$O$10001,12,FALSE)</f>
        <v>10</v>
      </c>
      <c r="F6748" t="str">
        <f>VLOOKUP(A6748,Cafe_sales!$A$1:$O$10001,13,FALSE)</f>
        <v>Digital Wallet</v>
      </c>
      <c r="G6748" t="str">
        <f>VLOOKUP(A6748,Cafe_sales!$A$1:$O$10001,14,FALSE)</f>
        <v>UNKNOWN</v>
      </c>
      <c r="H6748" s="8">
        <f>VLOOKUP(A6748,Cafe_sales!$A$1:$O$10001,15,FALSE)</f>
        <v>45095</v>
      </c>
    </row>
    <row r="6749" spans="1:8" hidden="1" x14ac:dyDescent="0.35">
      <c r="A6749" t="s">
        <v>5205</v>
      </c>
      <c r="B6749" t="str">
        <f>VLOOKUP(A6749,Cafe_sales!$A$1:$O$10001,9,FALSE)</f>
        <v>Cookie</v>
      </c>
      <c r="C6749">
        <f>VLOOKUP(A6749,Cafe_sales!$A$1:$O$10001,10,FALSE)</f>
        <v>2</v>
      </c>
      <c r="D6749">
        <f>VLOOKUP(A6749,Cafe_sales!$A$1:$O$10001,11,FALSE)</f>
        <v>1</v>
      </c>
      <c r="E6749">
        <f>VLOOKUP(A6749,Cafe_sales!$A$1:$O$10001,12,FALSE)</f>
        <v>2</v>
      </c>
      <c r="F6749" t="str">
        <f>VLOOKUP(A6749,Cafe_sales!$A$1:$O$10001,13,FALSE)</f>
        <v>Cash</v>
      </c>
      <c r="G6749" t="str">
        <f>VLOOKUP(A6749,Cafe_sales!$A$1:$O$10001,14,FALSE)</f>
        <v>Takeaway</v>
      </c>
      <c r="H6749" s="1">
        <f>VLOOKUP(A6749,Cafe_sales!$A$1:$O$10001,15,FALSE)</f>
        <v>45033</v>
      </c>
    </row>
    <row r="6750" spans="1:8" x14ac:dyDescent="0.35">
      <c r="A6750" t="s">
        <v>5883</v>
      </c>
      <c r="B6750" t="str">
        <f>VLOOKUP(A6750,Cafe_sales!$A$1:$O$10001,9,FALSE)</f>
        <v>Juice</v>
      </c>
      <c r="C6750" s="6">
        <f>VLOOKUP(A6750,Cafe_sales!$A$1:$O$10001,10,FALSE)</f>
        <v>1</v>
      </c>
      <c r="D6750" s="10">
        <f>VLOOKUP(A6750,Cafe_sales!$A$1:$O$10001,11,FALSE)</f>
        <v>3</v>
      </c>
      <c r="E6750" s="6">
        <f>VLOOKUP(A6750,Cafe_sales!$A$1:$O$10001,12,FALSE)</f>
        <v>3</v>
      </c>
      <c r="F6750" t="str">
        <f>VLOOKUP(A6750,Cafe_sales!$A$1:$O$10001,13,FALSE)</f>
        <v>Cash</v>
      </c>
      <c r="G6750" t="str">
        <f>VLOOKUP(A6750,Cafe_sales!$A$1:$O$10001,14,FALSE)</f>
        <v>UNKNOWN</v>
      </c>
      <c r="H6750" s="8">
        <f>VLOOKUP(A6750,Cafe_sales!$A$1:$O$10001,15,FALSE)</f>
        <v>45200</v>
      </c>
    </row>
    <row r="6751" spans="1:8" hidden="1" x14ac:dyDescent="0.35">
      <c r="A6751" t="s">
        <v>253</v>
      </c>
      <c r="B6751" t="str">
        <f>VLOOKUP(A6751,Cafe_sales!$A$1:$O$10001,9,FALSE)</f>
        <v>Salad</v>
      </c>
      <c r="C6751">
        <f>VLOOKUP(A6751,Cafe_sales!$A$1:$O$10001,10,FALSE)</f>
        <v>1</v>
      </c>
      <c r="D6751">
        <f>VLOOKUP(A6751,Cafe_sales!$A$1:$O$10001,11,FALSE)</f>
        <v>5</v>
      </c>
      <c r="E6751">
        <f>VLOOKUP(A6751,Cafe_sales!$A$1:$O$10001,12,FALSE)</f>
        <v>5</v>
      </c>
      <c r="F6751" t="str">
        <f>VLOOKUP(A6751,Cafe_sales!$A$1:$O$10001,13,FALSE)</f>
        <v>Credit Card</v>
      </c>
      <c r="G6751" t="str">
        <f>VLOOKUP(A6751,Cafe_sales!$A$1:$O$10001,14,FALSE)</f>
        <v>Cafe</v>
      </c>
      <c r="H6751" s="1">
        <f>VLOOKUP(A6751,Cafe_sales!$A$1:$O$10001,15,FALSE)</f>
        <v>45014</v>
      </c>
    </row>
    <row r="6752" spans="1:8" hidden="1" x14ac:dyDescent="0.35">
      <c r="A6752" t="s">
        <v>3138</v>
      </c>
      <c r="B6752" t="str">
        <f>VLOOKUP(A6752,Cafe_sales!$A$1:$O$10001,9,FALSE)</f>
        <v>UNKNOWN</v>
      </c>
      <c r="C6752">
        <f>VLOOKUP(A6752,Cafe_sales!$A$1:$O$10001,10,FALSE)</f>
        <v>4</v>
      </c>
      <c r="D6752">
        <f>VLOOKUP(A6752,Cafe_sales!$A$1:$O$10001,11,FALSE)</f>
        <v>3</v>
      </c>
      <c r="E6752">
        <f>VLOOKUP(A6752,Cafe_sales!$A$1:$O$10001,12,FALSE)</f>
        <v>12</v>
      </c>
      <c r="F6752" t="str">
        <f>VLOOKUP(A6752,Cafe_sales!$A$1:$O$10001,13,FALSE)</f>
        <v>Credit Card</v>
      </c>
      <c r="G6752" t="str">
        <f>VLOOKUP(A6752,Cafe_sales!$A$1:$O$10001,14,FALSE)</f>
        <v>Takeaway</v>
      </c>
      <c r="H6752" s="1">
        <f>VLOOKUP(A6752,Cafe_sales!$A$1:$O$10001,15,FALSE)</f>
        <v>45086</v>
      </c>
    </row>
    <row r="6753" spans="1:8" x14ac:dyDescent="0.35">
      <c r="A6753" t="s">
        <v>2059</v>
      </c>
      <c r="B6753" t="str">
        <f>VLOOKUP(A6753,Cafe_sales!$A$1:$O$10001,9,FALSE)</f>
        <v>Sandwich</v>
      </c>
      <c r="C6753" s="6">
        <f>VLOOKUP(A6753,Cafe_sales!$A$1:$O$10001,10,FALSE)</f>
        <v>5</v>
      </c>
      <c r="D6753" s="10">
        <f>VLOOKUP(A6753,Cafe_sales!$A$1:$O$10001,11,FALSE)</f>
        <v>4</v>
      </c>
      <c r="E6753" s="6">
        <f>VLOOKUP(A6753,Cafe_sales!$A$1:$O$10001,12,FALSE)</f>
        <v>20</v>
      </c>
      <c r="F6753" t="str">
        <f>VLOOKUP(A6753,Cafe_sales!$A$1:$O$10001,13,FALSE)</f>
        <v>Credit Card</v>
      </c>
      <c r="G6753" t="str">
        <f>VLOOKUP(A6753,Cafe_sales!$A$1:$O$10001,14,FALSE)</f>
        <v>UNKNOWN</v>
      </c>
      <c r="H6753" s="8">
        <f>VLOOKUP(A6753,Cafe_sales!$A$1:$O$10001,15,FALSE)</f>
        <v>44998</v>
      </c>
    </row>
    <row r="6754" spans="1:8" x14ac:dyDescent="0.35">
      <c r="A6754" t="s">
        <v>8322</v>
      </c>
      <c r="B6754" t="str">
        <f>VLOOKUP(A6754,Cafe_sales!$A$1:$O$10001,9,FALSE)</f>
        <v>Sandwich</v>
      </c>
      <c r="C6754" s="6">
        <f>VLOOKUP(A6754,Cafe_sales!$A$1:$O$10001,10,FALSE)</f>
        <v>4</v>
      </c>
      <c r="D6754" s="10">
        <f>VLOOKUP(A6754,Cafe_sales!$A$1:$O$10001,11,FALSE)</f>
        <v>4</v>
      </c>
      <c r="E6754" s="6">
        <f>VLOOKUP(A6754,Cafe_sales!$A$1:$O$10001,12,FALSE)</f>
        <v>16</v>
      </c>
      <c r="F6754" t="str">
        <f>VLOOKUP(A6754,Cafe_sales!$A$1:$O$10001,13,FALSE)</f>
        <v>Default mode</v>
      </c>
      <c r="G6754" t="str">
        <f>VLOOKUP(A6754,Cafe_sales!$A$1:$O$10001,14,FALSE)</f>
        <v>UNKNOWN</v>
      </c>
      <c r="H6754" s="8">
        <f>VLOOKUP(A6754,Cafe_sales!$A$1:$O$10001,15,FALSE)</f>
        <v>45156</v>
      </c>
    </row>
    <row r="6755" spans="1:8" hidden="1" x14ac:dyDescent="0.35">
      <c r="A6755" t="s">
        <v>1358</v>
      </c>
      <c r="B6755" t="str">
        <f>VLOOKUP(A6755,Cafe_sales!$A$1:$O$10001,9,FALSE)</f>
        <v>Sandwich</v>
      </c>
      <c r="C6755">
        <f>VLOOKUP(A6755,Cafe_sales!$A$1:$O$10001,10,FALSE)</f>
        <v>4</v>
      </c>
      <c r="D6755">
        <f>VLOOKUP(A6755,Cafe_sales!$A$1:$O$10001,11,FALSE)</f>
        <v>4</v>
      </c>
      <c r="E6755">
        <f>VLOOKUP(A6755,Cafe_sales!$A$1:$O$10001,12,FALSE)</f>
        <v>16</v>
      </c>
      <c r="F6755" t="str">
        <f>VLOOKUP(A6755,Cafe_sales!$A$1:$O$10001,13,FALSE)</f>
        <v>Default mode</v>
      </c>
      <c r="G6755" t="str">
        <f>VLOOKUP(A6755,Cafe_sales!$A$1:$O$10001,14,FALSE)</f>
        <v>Takeaway</v>
      </c>
      <c r="H6755" s="1">
        <f>VLOOKUP(A6755,Cafe_sales!$A$1:$O$10001,15,FALSE)</f>
        <v>45050</v>
      </c>
    </row>
    <row r="6756" spans="1:8" x14ac:dyDescent="0.35">
      <c r="A6756" t="s">
        <v>19</v>
      </c>
      <c r="B6756" t="str">
        <f>VLOOKUP(A6756,Cafe_sales!$A$1:$O$10001,9,FALSE)</f>
        <v>Salad</v>
      </c>
      <c r="C6756" s="6">
        <f>VLOOKUP(A6756,Cafe_sales!$A$1:$O$10001,10,FALSE)</f>
        <v>2</v>
      </c>
      <c r="D6756" s="10">
        <f>VLOOKUP(A6756,Cafe_sales!$A$1:$O$10001,11,FALSE)</f>
        <v>5</v>
      </c>
      <c r="E6756" s="6">
        <f>VLOOKUP(A6756,Cafe_sales!$A$1:$O$10001,12,FALSE)</f>
        <v>10</v>
      </c>
      <c r="F6756" t="str">
        <f>VLOOKUP(A6756,Cafe_sales!$A$1:$O$10001,13,FALSE)</f>
        <v>UNKNOWN</v>
      </c>
      <c r="G6756" t="str">
        <f>VLOOKUP(A6756,Cafe_sales!$A$1:$O$10001,14,FALSE)</f>
        <v>UNKNOWN</v>
      </c>
      <c r="H6756" s="8">
        <f>VLOOKUP(A6756,Cafe_sales!$A$1:$O$10001,15,FALSE)</f>
        <v>45043</v>
      </c>
    </row>
    <row r="6757" spans="1:8" x14ac:dyDescent="0.35">
      <c r="A6757" t="s">
        <v>7466</v>
      </c>
      <c r="B6757" t="str">
        <f>VLOOKUP(A6757,Cafe_sales!$A$1:$O$10001,9,FALSE)</f>
        <v>Salad</v>
      </c>
      <c r="C6757" s="6">
        <f>VLOOKUP(A6757,Cafe_sales!$A$1:$O$10001,10,FALSE)</f>
        <v>2</v>
      </c>
      <c r="D6757" s="10">
        <f>VLOOKUP(A6757,Cafe_sales!$A$1:$O$10001,11,FALSE)</f>
        <v>3</v>
      </c>
      <c r="E6757" s="6">
        <f>VLOOKUP(A6757,Cafe_sales!$A$1:$O$10001,12,FALSE)</f>
        <v>10</v>
      </c>
      <c r="F6757" t="str">
        <f>VLOOKUP(A6757,Cafe_sales!$A$1:$O$10001,13,FALSE)</f>
        <v>Cash</v>
      </c>
      <c r="G6757" t="str">
        <f>VLOOKUP(A6757,Cafe_sales!$A$1:$O$10001,14,FALSE)</f>
        <v>UNKNOWN</v>
      </c>
      <c r="H6757" s="8">
        <f>VLOOKUP(A6757,Cafe_sales!$A$1:$O$10001,15,FALSE)</f>
        <v>45198</v>
      </c>
    </row>
    <row r="6758" spans="1:8" x14ac:dyDescent="0.35">
      <c r="A6758" t="s">
        <v>7358</v>
      </c>
      <c r="B6758" t="str">
        <f>VLOOKUP(A6758,Cafe_sales!$A$1:$O$10001,9,FALSE)</f>
        <v>Salad</v>
      </c>
      <c r="C6758" s="6">
        <f>VLOOKUP(A6758,Cafe_sales!$A$1:$O$10001,10,FALSE)</f>
        <v>4</v>
      </c>
      <c r="D6758" s="10">
        <f>VLOOKUP(A6758,Cafe_sales!$A$1:$O$10001,11,FALSE)</f>
        <v>5</v>
      </c>
      <c r="E6758" s="6">
        <f>VLOOKUP(A6758,Cafe_sales!$A$1:$O$10001,12,FALSE)</f>
        <v>20</v>
      </c>
      <c r="F6758" t="str">
        <f>VLOOKUP(A6758,Cafe_sales!$A$1:$O$10001,13,FALSE)</f>
        <v>Cash</v>
      </c>
      <c r="G6758" t="str">
        <f>VLOOKUP(A6758,Cafe_sales!$A$1:$O$10001,14,FALSE)</f>
        <v>UNKNOWN</v>
      </c>
      <c r="H6758" s="8">
        <f>VLOOKUP(A6758,Cafe_sales!$A$1:$O$10001,15,FALSE)</f>
        <v>45048</v>
      </c>
    </row>
    <row r="6759" spans="1:8" x14ac:dyDescent="0.35">
      <c r="A6759" t="s">
        <v>9232</v>
      </c>
      <c r="B6759" t="str">
        <f>VLOOKUP(A6759,Cafe_sales!$A$1:$O$10001,9,FALSE)</f>
        <v>Cookie</v>
      </c>
      <c r="C6759" s="6">
        <f>VLOOKUP(A6759,Cafe_sales!$A$1:$O$10001,10,FALSE)</f>
        <v>3</v>
      </c>
      <c r="D6759" s="10">
        <f>VLOOKUP(A6759,Cafe_sales!$A$1:$O$10001,11,FALSE)</f>
        <v>1</v>
      </c>
      <c r="E6759" s="6">
        <f>VLOOKUP(A6759,Cafe_sales!$A$1:$O$10001,12,FALSE)</f>
        <v>3</v>
      </c>
      <c r="F6759" t="str">
        <f>VLOOKUP(A6759,Cafe_sales!$A$1:$O$10001,13,FALSE)</f>
        <v>Digital Wallet</v>
      </c>
      <c r="G6759" t="str">
        <f>VLOOKUP(A6759,Cafe_sales!$A$1:$O$10001,14,FALSE)</f>
        <v>In-store</v>
      </c>
      <c r="H6759" s="8">
        <f>VLOOKUP(A6759,Cafe_sales!$A$1:$O$10001,15,FALSE)</f>
        <v>44945</v>
      </c>
    </row>
    <row r="6760" spans="1:8" hidden="1" x14ac:dyDescent="0.35">
      <c r="A6760" t="s">
        <v>8093</v>
      </c>
      <c r="B6760" t="str">
        <f>VLOOKUP(A6760,Cafe_sales!$A$1:$O$10001,9,FALSE)</f>
        <v>Cookie</v>
      </c>
      <c r="C6760">
        <f>VLOOKUP(A6760,Cafe_sales!$A$1:$O$10001,10,FALSE)</f>
        <v>4</v>
      </c>
      <c r="D6760">
        <f>VLOOKUP(A6760,Cafe_sales!$A$1:$O$10001,11,FALSE)</f>
        <v>1</v>
      </c>
      <c r="E6760">
        <f>VLOOKUP(A6760,Cafe_sales!$A$1:$O$10001,12,FALSE)</f>
        <v>4</v>
      </c>
      <c r="F6760" t="str">
        <f>VLOOKUP(A6760,Cafe_sales!$A$1:$O$10001,13,FALSE)</f>
        <v>Default mode</v>
      </c>
      <c r="G6760" t="str">
        <f>VLOOKUP(A6760,Cafe_sales!$A$1:$O$10001,14,FALSE)</f>
        <v>Cafe</v>
      </c>
      <c r="H6760" s="1">
        <f>VLOOKUP(A6760,Cafe_sales!$A$1:$O$10001,15,FALSE)</f>
        <v>44930</v>
      </c>
    </row>
    <row r="6761" spans="1:8" hidden="1" x14ac:dyDescent="0.35">
      <c r="A6761" t="s">
        <v>1415</v>
      </c>
      <c r="B6761" t="str">
        <f>VLOOKUP(A6761,Cafe_sales!$A$1:$O$10001,9,FALSE)</f>
        <v>Juice</v>
      </c>
      <c r="C6761">
        <f>VLOOKUP(A6761,Cafe_sales!$A$1:$O$10001,10,FALSE)</f>
        <v>2</v>
      </c>
      <c r="D6761">
        <f>VLOOKUP(A6761,Cafe_sales!$A$1:$O$10001,11,FALSE)</f>
        <v>3</v>
      </c>
      <c r="E6761">
        <f>VLOOKUP(A6761,Cafe_sales!$A$1:$O$10001,12,FALSE)</f>
        <v>6</v>
      </c>
      <c r="F6761" t="str">
        <f>VLOOKUP(A6761,Cafe_sales!$A$1:$O$10001,13,FALSE)</f>
        <v>Cash</v>
      </c>
      <c r="G6761" t="str">
        <f>VLOOKUP(A6761,Cafe_sales!$A$1:$O$10001,14,FALSE)</f>
        <v>Takeaway</v>
      </c>
      <c r="H6761" s="1">
        <f>VLOOKUP(A6761,Cafe_sales!$A$1:$O$10001,15,FALSE)</f>
        <v>44964</v>
      </c>
    </row>
    <row r="6762" spans="1:8" x14ac:dyDescent="0.35">
      <c r="A6762" t="s">
        <v>6880</v>
      </c>
      <c r="B6762" t="str">
        <f>VLOOKUP(A6762,Cafe_sales!$A$1:$O$10001,9,FALSE)</f>
        <v>Juice</v>
      </c>
      <c r="C6762" s="6">
        <f>VLOOKUP(A6762,Cafe_sales!$A$1:$O$10001,10,FALSE)</f>
        <v>4</v>
      </c>
      <c r="D6762" s="10">
        <f>VLOOKUP(A6762,Cafe_sales!$A$1:$O$10001,11,FALSE)</f>
        <v>2</v>
      </c>
      <c r="E6762" s="6">
        <f>VLOOKUP(A6762,Cafe_sales!$A$1:$O$10001,12,FALSE)</f>
        <v>8</v>
      </c>
      <c r="F6762" t="str">
        <f>VLOOKUP(A6762,Cafe_sales!$A$1:$O$10001,13,FALSE)</f>
        <v>Digital Wallet</v>
      </c>
      <c r="G6762" t="str">
        <f>VLOOKUP(A6762,Cafe_sales!$A$1:$O$10001,14,FALSE)</f>
        <v>In-store</v>
      </c>
      <c r="H6762" s="8">
        <f>VLOOKUP(A6762,Cafe_sales!$A$1:$O$10001,15,FALSE)</f>
        <v>45064</v>
      </c>
    </row>
    <row r="6763" spans="1:8" x14ac:dyDescent="0.35">
      <c r="A6763" t="s">
        <v>6822</v>
      </c>
      <c r="B6763" t="str">
        <f>VLOOKUP(A6763,Cafe_sales!$A$1:$O$10001,9,FALSE)</f>
        <v>Salad</v>
      </c>
      <c r="C6763" s="6">
        <f>VLOOKUP(A6763,Cafe_sales!$A$1:$O$10001,10,FALSE)</f>
        <v>2</v>
      </c>
      <c r="D6763" s="10">
        <f>VLOOKUP(A6763,Cafe_sales!$A$1:$O$10001,11,FALSE)</f>
        <v>5</v>
      </c>
      <c r="E6763" s="6">
        <f>VLOOKUP(A6763,Cafe_sales!$A$1:$O$10001,12,FALSE)</f>
        <v>10</v>
      </c>
      <c r="F6763" t="str">
        <f>VLOOKUP(A6763,Cafe_sales!$A$1:$O$10001,13,FALSE)</f>
        <v>UNKNOWN</v>
      </c>
      <c r="G6763" t="str">
        <f>VLOOKUP(A6763,Cafe_sales!$A$1:$O$10001,14,FALSE)</f>
        <v>UNKNOWN</v>
      </c>
      <c r="H6763" s="8">
        <f>VLOOKUP(A6763,Cafe_sales!$A$1:$O$10001,15,FALSE)</f>
        <v>44973</v>
      </c>
    </row>
    <row r="6764" spans="1:8" hidden="1" x14ac:dyDescent="0.35">
      <c r="A6764" t="s">
        <v>4664</v>
      </c>
      <c r="B6764" t="str">
        <f>VLOOKUP(A6764,Cafe_sales!$A$1:$O$10001,9,FALSE)</f>
        <v>Coffee</v>
      </c>
      <c r="C6764">
        <f>VLOOKUP(A6764,Cafe_sales!$A$1:$O$10001,10,FALSE)</f>
        <v>2</v>
      </c>
      <c r="D6764">
        <f>VLOOKUP(A6764,Cafe_sales!$A$1:$O$10001,11,FALSE)</f>
        <v>0</v>
      </c>
      <c r="E6764">
        <f>VLOOKUP(A6764,Cafe_sales!$A$1:$O$10001,12,FALSE)</f>
        <v>4</v>
      </c>
      <c r="F6764" t="str">
        <f>VLOOKUP(A6764,Cafe_sales!$A$1:$O$10001,13,FALSE)</f>
        <v>Default mode</v>
      </c>
      <c r="G6764" t="str">
        <f>VLOOKUP(A6764,Cafe_sales!$A$1:$O$10001,14,FALSE)</f>
        <v>Takeaway</v>
      </c>
      <c r="H6764" s="1">
        <f>VLOOKUP(A6764,Cafe_sales!$A$1:$O$10001,15,FALSE)</f>
        <v>45095</v>
      </c>
    </row>
    <row r="6765" spans="1:8" x14ac:dyDescent="0.35">
      <c r="A6765" t="s">
        <v>6615</v>
      </c>
      <c r="B6765" t="str">
        <f>VLOOKUP(A6765,Cafe_sales!$A$1:$O$10001,9,FALSE)</f>
        <v>Juice</v>
      </c>
      <c r="C6765" s="6">
        <f>VLOOKUP(A6765,Cafe_sales!$A$1:$O$10001,10,FALSE)</f>
        <v>4</v>
      </c>
      <c r="D6765" s="10">
        <f>VLOOKUP(A6765,Cafe_sales!$A$1:$O$10001,11,FALSE)</f>
        <v>4</v>
      </c>
      <c r="E6765" s="6">
        <f>VLOOKUP(A6765,Cafe_sales!$A$1:$O$10001,12,FALSE)</f>
        <v>16</v>
      </c>
      <c r="F6765" t="str">
        <f>VLOOKUP(A6765,Cafe_sales!$A$1:$O$10001,13,FALSE)</f>
        <v>Default mode</v>
      </c>
      <c r="G6765" t="str">
        <f>VLOOKUP(A6765,Cafe_sales!$A$1:$O$10001,14,FALSE)</f>
        <v>UNKNOWN</v>
      </c>
      <c r="H6765" s="8">
        <f>VLOOKUP(A6765,Cafe_sales!$A$1:$O$10001,15,FALSE)</f>
        <v>45165</v>
      </c>
    </row>
    <row r="6766" spans="1:8" x14ac:dyDescent="0.35">
      <c r="A6766" t="s">
        <v>7508</v>
      </c>
      <c r="B6766" t="str">
        <f>VLOOKUP(A6766,Cafe_sales!$A$1:$O$10001,9,FALSE)</f>
        <v>Cake</v>
      </c>
      <c r="C6766" s="6">
        <f>VLOOKUP(A6766,Cafe_sales!$A$1:$O$10001,10,FALSE)</f>
        <v>5</v>
      </c>
      <c r="D6766" s="10">
        <f>VLOOKUP(A6766,Cafe_sales!$A$1:$O$10001,11,FALSE)</f>
        <v>3</v>
      </c>
      <c r="E6766" s="6">
        <f>VLOOKUP(A6766,Cafe_sales!$A$1:$O$10001,12,FALSE)</f>
        <v>15</v>
      </c>
      <c r="F6766" t="str">
        <f>VLOOKUP(A6766,Cafe_sales!$A$1:$O$10001,13,FALSE)</f>
        <v>Cash</v>
      </c>
      <c r="G6766" t="str">
        <f>VLOOKUP(A6766,Cafe_sales!$A$1:$O$10001,14,FALSE)</f>
        <v>In-store</v>
      </c>
      <c r="H6766" s="8">
        <f>VLOOKUP(A6766,Cafe_sales!$A$1:$O$10001,15,FALSE)</f>
        <v>44946</v>
      </c>
    </row>
    <row r="6767" spans="1:8" hidden="1" x14ac:dyDescent="0.35">
      <c r="A6767" t="s">
        <v>425</v>
      </c>
      <c r="B6767" t="str">
        <f>VLOOKUP(A6767,Cafe_sales!$A$1:$O$10001,9,FALSE)</f>
        <v>Juice</v>
      </c>
      <c r="C6767">
        <f>VLOOKUP(A6767,Cafe_sales!$A$1:$O$10001,10,FALSE)</f>
        <v>1</v>
      </c>
      <c r="D6767">
        <f>VLOOKUP(A6767,Cafe_sales!$A$1:$O$10001,11,FALSE)</f>
        <v>3</v>
      </c>
      <c r="E6767">
        <f>VLOOKUP(A6767,Cafe_sales!$A$1:$O$10001,12,FALSE)</f>
        <v>3</v>
      </c>
      <c r="F6767" t="str">
        <f>VLOOKUP(A6767,Cafe_sales!$A$1:$O$10001,13,FALSE)</f>
        <v>Cash</v>
      </c>
      <c r="G6767" t="str">
        <f>VLOOKUP(A6767,Cafe_sales!$A$1:$O$10001,14,FALSE)</f>
        <v>Takeaway</v>
      </c>
      <c r="H6767" s="1">
        <f>VLOOKUP(A6767,Cafe_sales!$A$1:$O$10001,15,FALSE)</f>
        <v>45119</v>
      </c>
    </row>
    <row r="6768" spans="1:8" x14ac:dyDescent="0.35">
      <c r="A6768" t="s">
        <v>2272</v>
      </c>
      <c r="B6768" t="str">
        <f>VLOOKUP(A6768,Cafe_sales!$A$1:$O$10001,9,FALSE)</f>
        <v>Coffee</v>
      </c>
      <c r="C6768" s="6">
        <f>VLOOKUP(A6768,Cafe_sales!$A$1:$O$10001,10,FALSE)</f>
        <v>5</v>
      </c>
      <c r="D6768" s="10">
        <f>VLOOKUP(A6768,Cafe_sales!$A$1:$O$10001,11,FALSE)</f>
        <v>2</v>
      </c>
      <c r="E6768" s="6">
        <f>VLOOKUP(A6768,Cafe_sales!$A$1:$O$10001,12,FALSE)</f>
        <v>10</v>
      </c>
      <c r="F6768" t="str">
        <f>VLOOKUP(A6768,Cafe_sales!$A$1:$O$10001,13,FALSE)</f>
        <v>UNKNOWN</v>
      </c>
      <c r="G6768" t="str">
        <f>VLOOKUP(A6768,Cafe_sales!$A$1:$O$10001,14,FALSE)</f>
        <v>UNKNOWN</v>
      </c>
      <c r="H6768" s="8">
        <f>VLOOKUP(A6768,Cafe_sales!$A$1:$O$10001,15,FALSE)</f>
        <v>45229</v>
      </c>
    </row>
    <row r="6769" spans="1:8" x14ac:dyDescent="0.35">
      <c r="A6769" t="s">
        <v>5129</v>
      </c>
      <c r="B6769" t="str">
        <f>VLOOKUP(A6769,Cafe_sales!$A$1:$O$10001,9,FALSE)</f>
        <v>Juice</v>
      </c>
      <c r="C6769" s="6">
        <f>VLOOKUP(A6769,Cafe_sales!$A$1:$O$10001,10,FALSE)</f>
        <v>3</v>
      </c>
      <c r="D6769" s="10">
        <f>VLOOKUP(A6769,Cafe_sales!$A$1:$O$10001,11,FALSE)</f>
        <v>3</v>
      </c>
      <c r="E6769" s="6">
        <f>VLOOKUP(A6769,Cafe_sales!$A$1:$O$10001,12,FALSE)</f>
        <v>9</v>
      </c>
      <c r="F6769" t="str">
        <f>VLOOKUP(A6769,Cafe_sales!$A$1:$O$10001,13,FALSE)</f>
        <v>Digital Wallet</v>
      </c>
      <c r="G6769" t="str">
        <f>VLOOKUP(A6769,Cafe_sales!$A$1:$O$10001,14,FALSE)</f>
        <v>In-store</v>
      </c>
      <c r="H6769" s="8">
        <f>VLOOKUP(A6769,Cafe_sales!$A$1:$O$10001,15,FALSE)</f>
        <v>45246</v>
      </c>
    </row>
    <row r="6770" spans="1:8" x14ac:dyDescent="0.35">
      <c r="A6770" t="s">
        <v>7135</v>
      </c>
      <c r="B6770" t="str">
        <f>VLOOKUP(A6770,Cafe_sales!$A$1:$O$10001,9,FALSE)</f>
        <v>Juice</v>
      </c>
      <c r="C6770" s="6">
        <f>VLOOKUP(A6770,Cafe_sales!$A$1:$O$10001,10,FALSE)</f>
        <v>1</v>
      </c>
      <c r="D6770" s="10">
        <f>VLOOKUP(A6770,Cafe_sales!$A$1:$O$10001,11,FALSE)</f>
        <v>3</v>
      </c>
      <c r="E6770" s="6">
        <f>VLOOKUP(A6770,Cafe_sales!$A$1:$O$10001,12,FALSE)</f>
        <v>3</v>
      </c>
      <c r="F6770" t="str">
        <f>VLOOKUP(A6770,Cafe_sales!$A$1:$O$10001,13,FALSE)</f>
        <v>Cash</v>
      </c>
      <c r="G6770" t="str">
        <f>VLOOKUP(A6770,Cafe_sales!$A$1:$O$10001,14,FALSE)</f>
        <v>In-store</v>
      </c>
      <c r="H6770" s="8">
        <f>VLOOKUP(A6770,Cafe_sales!$A$1:$O$10001,15,FALSE)</f>
        <v>45106</v>
      </c>
    </row>
    <row r="6771" spans="1:8" x14ac:dyDescent="0.35">
      <c r="A6771" t="s">
        <v>4373</v>
      </c>
      <c r="B6771" t="str">
        <f>VLOOKUP(A6771,Cafe_sales!$A$1:$O$10001,9,FALSE)</f>
        <v>UNKNOWN</v>
      </c>
      <c r="C6771" s="6">
        <f>VLOOKUP(A6771,Cafe_sales!$A$1:$O$10001,10,FALSE)</f>
        <v>5</v>
      </c>
      <c r="D6771" s="10">
        <f>VLOOKUP(A6771,Cafe_sales!$A$1:$O$10001,11,FALSE)</f>
        <v>2</v>
      </c>
      <c r="E6771" s="6">
        <f>VLOOKUP(A6771,Cafe_sales!$A$1:$O$10001,12,FALSE)</f>
        <v>10</v>
      </c>
      <c r="F6771" t="str">
        <f>VLOOKUP(A6771,Cafe_sales!$A$1:$O$10001,13,FALSE)</f>
        <v>Default mode</v>
      </c>
      <c r="G6771" t="str">
        <f>VLOOKUP(A6771,Cafe_sales!$A$1:$O$10001,14,FALSE)</f>
        <v>In-store</v>
      </c>
      <c r="H6771" s="8">
        <f>VLOOKUP(A6771,Cafe_sales!$A$1:$O$10001,15,FALSE)</f>
        <v>45074</v>
      </c>
    </row>
    <row r="6772" spans="1:8" x14ac:dyDescent="0.35">
      <c r="A6772" t="s">
        <v>8951</v>
      </c>
      <c r="B6772" t="str">
        <f>VLOOKUP(A6772,Cafe_sales!$A$1:$O$10001,9,FALSE)</f>
        <v>Coffee</v>
      </c>
      <c r="C6772" s="6">
        <f>VLOOKUP(A6772,Cafe_sales!$A$1:$O$10001,10,FALSE)</f>
        <v>3</v>
      </c>
      <c r="D6772" s="10">
        <f>VLOOKUP(A6772,Cafe_sales!$A$1:$O$10001,11,FALSE)</f>
        <v>2</v>
      </c>
      <c r="E6772" s="6">
        <f>VLOOKUP(A6772,Cafe_sales!$A$1:$O$10001,12,FALSE)</f>
        <v>6</v>
      </c>
      <c r="F6772" t="str">
        <f>VLOOKUP(A6772,Cafe_sales!$A$1:$O$10001,13,FALSE)</f>
        <v>Digital Wallet</v>
      </c>
      <c r="G6772" t="str">
        <f>VLOOKUP(A6772,Cafe_sales!$A$1:$O$10001,14,FALSE)</f>
        <v>UNKNOWN</v>
      </c>
      <c r="H6772" s="8">
        <f>VLOOKUP(A6772,Cafe_sales!$A$1:$O$10001,15,FALSE)</f>
        <v>44971</v>
      </c>
    </row>
    <row r="6773" spans="1:8" x14ac:dyDescent="0.35">
      <c r="A6773" t="s">
        <v>2091</v>
      </c>
      <c r="B6773" t="str">
        <f>VLOOKUP(A6773,Cafe_sales!$A$1:$O$10001,9,FALSE)</f>
        <v>Coffee</v>
      </c>
      <c r="C6773" s="6">
        <f>VLOOKUP(A6773,Cafe_sales!$A$1:$O$10001,10,FALSE)</f>
        <v>2</v>
      </c>
      <c r="D6773" s="10">
        <f>VLOOKUP(A6773,Cafe_sales!$A$1:$O$10001,11,FALSE)</f>
        <v>2</v>
      </c>
      <c r="E6773" s="6">
        <f>VLOOKUP(A6773,Cafe_sales!$A$1:$O$10001,12,FALSE)</f>
        <v>4</v>
      </c>
      <c r="F6773" t="str">
        <f>VLOOKUP(A6773,Cafe_sales!$A$1:$O$10001,13,FALSE)</f>
        <v>Digital Wallet</v>
      </c>
      <c r="G6773" t="str">
        <f>VLOOKUP(A6773,Cafe_sales!$A$1:$O$10001,14,FALSE)</f>
        <v>In-store</v>
      </c>
      <c r="H6773" s="8">
        <f>VLOOKUP(A6773,Cafe_sales!$A$1:$O$10001,15,FALSE)</f>
        <v>45076</v>
      </c>
    </row>
    <row r="6774" spans="1:8" hidden="1" x14ac:dyDescent="0.35">
      <c r="A6774" t="s">
        <v>3515</v>
      </c>
      <c r="B6774" t="str">
        <f>VLOOKUP(A6774,Cafe_sales!$A$1:$O$10001,9,FALSE)</f>
        <v>Cake</v>
      </c>
      <c r="C6774">
        <f>VLOOKUP(A6774,Cafe_sales!$A$1:$O$10001,10,FALSE)</f>
        <v>4</v>
      </c>
      <c r="D6774">
        <f>VLOOKUP(A6774,Cafe_sales!$A$1:$O$10001,11,FALSE)</f>
        <v>3</v>
      </c>
      <c r="E6774">
        <f>VLOOKUP(A6774,Cafe_sales!$A$1:$O$10001,12,FALSE)</f>
        <v>12</v>
      </c>
      <c r="F6774" t="str">
        <f>VLOOKUP(A6774,Cafe_sales!$A$1:$O$10001,13,FALSE)</f>
        <v>Cash</v>
      </c>
      <c r="G6774" t="str">
        <f>VLOOKUP(A6774,Cafe_sales!$A$1:$O$10001,14,FALSE)</f>
        <v>Takeaway</v>
      </c>
      <c r="H6774" s="1">
        <f>VLOOKUP(A6774,Cafe_sales!$A$1:$O$10001,15,FALSE)</f>
        <v>45093</v>
      </c>
    </row>
    <row r="6775" spans="1:8" x14ac:dyDescent="0.35">
      <c r="A6775" t="s">
        <v>1491</v>
      </c>
      <c r="B6775" t="str">
        <f>VLOOKUP(A6775,Cafe_sales!$A$1:$O$10001,9,FALSE)</f>
        <v>Sandwich</v>
      </c>
      <c r="C6775" s="6">
        <f>VLOOKUP(A6775,Cafe_sales!$A$1:$O$10001,10,FALSE)</f>
        <v>4</v>
      </c>
      <c r="D6775" s="10">
        <f>VLOOKUP(A6775,Cafe_sales!$A$1:$O$10001,11,FALSE)</f>
        <v>4</v>
      </c>
      <c r="E6775" s="6">
        <f>VLOOKUP(A6775,Cafe_sales!$A$1:$O$10001,12,FALSE)</f>
        <v>16</v>
      </c>
      <c r="F6775" t="str">
        <f>VLOOKUP(A6775,Cafe_sales!$A$1:$O$10001,13,FALSE)</f>
        <v>Digital Wallet</v>
      </c>
      <c r="G6775" t="str">
        <f>VLOOKUP(A6775,Cafe_sales!$A$1:$O$10001,14,FALSE)</f>
        <v>In-store</v>
      </c>
      <c r="H6775" s="8">
        <f>VLOOKUP(A6775,Cafe_sales!$A$1:$O$10001,15,FALSE)</f>
        <v>45097</v>
      </c>
    </row>
    <row r="6776" spans="1:8" hidden="1" x14ac:dyDescent="0.35">
      <c r="A6776" t="s">
        <v>4601</v>
      </c>
      <c r="B6776" t="str">
        <f>VLOOKUP(A6776,Cafe_sales!$A$1:$O$10001,9,FALSE)</f>
        <v>Salad</v>
      </c>
      <c r="C6776">
        <f>VLOOKUP(A6776,Cafe_sales!$A$1:$O$10001,10,FALSE)</f>
        <v>1</v>
      </c>
      <c r="D6776">
        <f>VLOOKUP(A6776,Cafe_sales!$A$1:$O$10001,11,FALSE)</f>
        <v>5</v>
      </c>
      <c r="E6776">
        <f>VLOOKUP(A6776,Cafe_sales!$A$1:$O$10001,12,FALSE)</f>
        <v>5</v>
      </c>
      <c r="F6776" t="str">
        <f>VLOOKUP(A6776,Cafe_sales!$A$1:$O$10001,13,FALSE)</f>
        <v>Default mode</v>
      </c>
      <c r="G6776" t="str">
        <f>VLOOKUP(A6776,Cafe_sales!$A$1:$O$10001,14,FALSE)</f>
        <v>Takeaway</v>
      </c>
      <c r="H6776" s="1">
        <f>VLOOKUP(A6776,Cafe_sales!$A$1:$O$10001,15,FALSE)</f>
        <v>44994</v>
      </c>
    </row>
    <row r="6777" spans="1:8" x14ac:dyDescent="0.35">
      <c r="A6777" t="s">
        <v>1606</v>
      </c>
      <c r="B6777" t="str">
        <f>VLOOKUP(A6777,Cafe_sales!$A$1:$O$10001,9,FALSE)</f>
        <v>Cake</v>
      </c>
      <c r="C6777" s="6">
        <f>VLOOKUP(A6777,Cafe_sales!$A$1:$O$10001,10,FALSE)</f>
        <v>2</v>
      </c>
      <c r="D6777" s="10">
        <f>VLOOKUP(A6777,Cafe_sales!$A$1:$O$10001,11,FALSE)</f>
        <v>3</v>
      </c>
      <c r="E6777" s="6">
        <f>VLOOKUP(A6777,Cafe_sales!$A$1:$O$10001,12,FALSE)</f>
        <v>6</v>
      </c>
      <c r="F6777" t="str">
        <f>VLOOKUP(A6777,Cafe_sales!$A$1:$O$10001,13,FALSE)</f>
        <v>Default mode</v>
      </c>
      <c r="G6777" t="str">
        <f>VLOOKUP(A6777,Cafe_sales!$A$1:$O$10001,14,FALSE)</f>
        <v>UNKNOWN</v>
      </c>
      <c r="H6777" s="8">
        <f>VLOOKUP(A6777,Cafe_sales!$A$1:$O$10001,15,FALSE)</f>
        <v>44927</v>
      </c>
    </row>
    <row r="6778" spans="1:8" x14ac:dyDescent="0.35">
      <c r="A6778" t="s">
        <v>9817</v>
      </c>
      <c r="B6778" t="str">
        <f>VLOOKUP(A6778,Cafe_sales!$A$1:$O$10001,9,FALSE)</f>
        <v>Smoothie</v>
      </c>
      <c r="C6778" s="6">
        <f>VLOOKUP(A6778,Cafe_sales!$A$1:$O$10001,10,FALSE)</f>
        <v>3</v>
      </c>
      <c r="D6778" s="10">
        <f>VLOOKUP(A6778,Cafe_sales!$A$1:$O$10001,11,FALSE)</f>
        <v>4</v>
      </c>
      <c r="E6778" s="6">
        <f>VLOOKUP(A6778,Cafe_sales!$A$1:$O$10001,12,FALSE)</f>
        <v>12</v>
      </c>
      <c r="F6778" t="str">
        <f>VLOOKUP(A6778,Cafe_sales!$A$1:$O$10001,13,FALSE)</f>
        <v>Digital Wallet</v>
      </c>
      <c r="G6778" t="str">
        <f>VLOOKUP(A6778,Cafe_sales!$A$1:$O$10001,14,FALSE)</f>
        <v>In-store</v>
      </c>
      <c r="H6778" s="8">
        <f>VLOOKUP(A6778,Cafe_sales!$A$1:$O$10001,15,FALSE)</f>
        <v>44989</v>
      </c>
    </row>
    <row r="6779" spans="1:8" x14ac:dyDescent="0.35">
      <c r="A6779" t="s">
        <v>7589</v>
      </c>
      <c r="B6779" t="str">
        <f>VLOOKUP(A6779,Cafe_sales!$A$1:$O$10001,9,FALSE)</f>
        <v>Smoothie</v>
      </c>
      <c r="C6779" s="6">
        <f>VLOOKUP(A6779,Cafe_sales!$A$1:$O$10001,10,FALSE)</f>
        <v>3</v>
      </c>
      <c r="D6779" s="10">
        <f>VLOOKUP(A6779,Cafe_sales!$A$1:$O$10001,11,FALSE)</f>
        <v>4</v>
      </c>
      <c r="E6779" s="6">
        <f>VLOOKUP(A6779,Cafe_sales!$A$1:$O$10001,12,FALSE)</f>
        <v>12</v>
      </c>
      <c r="F6779" t="str">
        <f>VLOOKUP(A6779,Cafe_sales!$A$1:$O$10001,13,FALSE)</f>
        <v>Cash</v>
      </c>
      <c r="G6779" t="str">
        <f>VLOOKUP(A6779,Cafe_sales!$A$1:$O$10001,14,FALSE)</f>
        <v>In-store</v>
      </c>
      <c r="H6779" s="8">
        <f>VLOOKUP(A6779,Cafe_sales!$A$1:$O$10001,15,FALSE)</f>
        <v>45118</v>
      </c>
    </row>
    <row r="6780" spans="1:8" hidden="1" x14ac:dyDescent="0.35">
      <c r="A6780" t="s">
        <v>241</v>
      </c>
      <c r="B6780" t="str">
        <f>VLOOKUP(A6780,Cafe_sales!$A$1:$O$10001,9,FALSE)</f>
        <v>Juice</v>
      </c>
      <c r="C6780">
        <f>VLOOKUP(A6780,Cafe_sales!$A$1:$O$10001,10,FALSE)</f>
        <v>1</v>
      </c>
      <c r="D6780">
        <f>VLOOKUP(A6780,Cafe_sales!$A$1:$O$10001,11,FALSE)</f>
        <v>3</v>
      </c>
      <c r="E6780">
        <f>VLOOKUP(A6780,Cafe_sales!$A$1:$O$10001,12,FALSE)</f>
        <v>3</v>
      </c>
      <c r="F6780" t="str">
        <f>VLOOKUP(A6780,Cafe_sales!$A$1:$O$10001,13,FALSE)</f>
        <v>Default mode</v>
      </c>
      <c r="G6780" t="str">
        <f>VLOOKUP(A6780,Cafe_sales!$A$1:$O$10001,14,FALSE)</f>
        <v>Takeaway</v>
      </c>
      <c r="H6780" s="1">
        <f>VLOOKUP(A6780,Cafe_sales!$A$1:$O$10001,15,FALSE)</f>
        <v>45046</v>
      </c>
    </row>
    <row r="6781" spans="1:8" x14ac:dyDescent="0.35">
      <c r="A6781" t="s">
        <v>2507</v>
      </c>
      <c r="B6781" t="str">
        <f>VLOOKUP(A6781,Cafe_sales!$A$1:$O$10001,9,FALSE)</f>
        <v>Sandwich</v>
      </c>
      <c r="C6781" s="6">
        <f>VLOOKUP(A6781,Cafe_sales!$A$1:$O$10001,10,FALSE)</f>
        <v>5</v>
      </c>
      <c r="D6781" s="10">
        <f>VLOOKUP(A6781,Cafe_sales!$A$1:$O$10001,11,FALSE)</f>
        <v>4</v>
      </c>
      <c r="E6781" s="6">
        <f>VLOOKUP(A6781,Cafe_sales!$A$1:$O$10001,12,FALSE)</f>
        <v>20</v>
      </c>
      <c r="F6781" t="str">
        <f>VLOOKUP(A6781,Cafe_sales!$A$1:$O$10001,13,FALSE)</f>
        <v>Digital Wallet</v>
      </c>
      <c r="G6781" t="str">
        <f>VLOOKUP(A6781,Cafe_sales!$A$1:$O$10001,14,FALSE)</f>
        <v>In-store</v>
      </c>
      <c r="H6781" s="8">
        <f>VLOOKUP(A6781,Cafe_sales!$A$1:$O$10001,15,FALSE)</f>
        <v>45078</v>
      </c>
    </row>
    <row r="6782" spans="1:8" x14ac:dyDescent="0.35">
      <c r="A6782" t="s">
        <v>4504</v>
      </c>
      <c r="B6782" t="str">
        <f>VLOOKUP(A6782,Cafe_sales!$A$1:$O$10001,9,FALSE)</f>
        <v>Cake</v>
      </c>
      <c r="C6782" s="6">
        <f>VLOOKUP(A6782,Cafe_sales!$A$1:$O$10001,10,FALSE)</f>
        <v>5</v>
      </c>
      <c r="D6782" s="10">
        <f>VLOOKUP(A6782,Cafe_sales!$A$1:$O$10001,11,FALSE)</f>
        <v>3</v>
      </c>
      <c r="E6782" s="6">
        <f>VLOOKUP(A6782,Cafe_sales!$A$1:$O$10001,12,FALSE)</f>
        <v>15</v>
      </c>
      <c r="F6782" t="str">
        <f>VLOOKUP(A6782,Cafe_sales!$A$1:$O$10001,13,FALSE)</f>
        <v>Credit Card</v>
      </c>
      <c r="G6782" t="str">
        <f>VLOOKUP(A6782,Cafe_sales!$A$1:$O$10001,14,FALSE)</f>
        <v>UNKNOWN</v>
      </c>
      <c r="H6782" s="8">
        <f>VLOOKUP(A6782,Cafe_sales!$A$1:$O$10001,15,FALSE)</f>
        <v>44927</v>
      </c>
    </row>
    <row r="6783" spans="1:8" x14ac:dyDescent="0.35">
      <c r="A6783" t="s">
        <v>7496</v>
      </c>
      <c r="B6783" t="str">
        <f>VLOOKUP(A6783,Cafe_sales!$A$1:$O$10001,9,FALSE)</f>
        <v>Salad</v>
      </c>
      <c r="C6783" s="6">
        <f>VLOOKUP(A6783,Cafe_sales!$A$1:$O$10001,10,FALSE)</f>
        <v>5</v>
      </c>
      <c r="D6783" s="10">
        <f>VLOOKUP(A6783,Cafe_sales!$A$1:$O$10001,11,FALSE)</f>
        <v>5</v>
      </c>
      <c r="E6783" s="6">
        <f>VLOOKUP(A6783,Cafe_sales!$A$1:$O$10001,12,FALSE)</f>
        <v>25</v>
      </c>
      <c r="F6783" t="str">
        <f>VLOOKUP(A6783,Cafe_sales!$A$1:$O$10001,13,FALSE)</f>
        <v>Credit Card</v>
      </c>
      <c r="G6783" t="str">
        <f>VLOOKUP(A6783,Cafe_sales!$A$1:$O$10001,14,FALSE)</f>
        <v>UNKNOWN</v>
      </c>
      <c r="H6783" s="8">
        <f>VLOOKUP(A6783,Cafe_sales!$A$1:$O$10001,15,FALSE)</f>
        <v>45224</v>
      </c>
    </row>
    <row r="6784" spans="1:8" x14ac:dyDescent="0.35">
      <c r="A6784" t="s">
        <v>7540</v>
      </c>
      <c r="B6784" t="str">
        <f>VLOOKUP(A6784,Cafe_sales!$A$1:$O$10001,9,FALSE)</f>
        <v>Smoothie</v>
      </c>
      <c r="C6784" s="6">
        <f>VLOOKUP(A6784,Cafe_sales!$A$1:$O$10001,10,FALSE)</f>
        <v>2</v>
      </c>
      <c r="D6784" s="10">
        <f>VLOOKUP(A6784,Cafe_sales!$A$1:$O$10001,11,FALSE)</f>
        <v>4</v>
      </c>
      <c r="E6784" s="6">
        <f>VLOOKUP(A6784,Cafe_sales!$A$1:$O$10001,12,FALSE)</f>
        <v>8</v>
      </c>
      <c r="F6784" t="str">
        <f>VLOOKUP(A6784,Cafe_sales!$A$1:$O$10001,13,FALSE)</f>
        <v>Digital Wallet</v>
      </c>
      <c r="G6784" t="str">
        <f>VLOOKUP(A6784,Cafe_sales!$A$1:$O$10001,14,FALSE)</f>
        <v>In-store</v>
      </c>
      <c r="H6784" s="8">
        <f>VLOOKUP(A6784,Cafe_sales!$A$1:$O$10001,15,FALSE)</f>
        <v>45214</v>
      </c>
    </row>
    <row r="6785" spans="1:8" x14ac:dyDescent="0.35">
      <c r="A6785" t="s">
        <v>7904</v>
      </c>
      <c r="B6785" t="str">
        <f>VLOOKUP(A6785,Cafe_sales!$A$1:$O$10001,9,FALSE)</f>
        <v>Cake</v>
      </c>
      <c r="C6785" s="6">
        <f>VLOOKUP(A6785,Cafe_sales!$A$1:$O$10001,10,FALSE)</f>
        <v>1</v>
      </c>
      <c r="D6785" s="10">
        <f>VLOOKUP(A6785,Cafe_sales!$A$1:$O$10001,11,FALSE)</f>
        <v>3</v>
      </c>
      <c r="E6785" s="6">
        <f>VLOOKUP(A6785,Cafe_sales!$A$1:$O$10001,12,FALSE)</f>
        <v>3</v>
      </c>
      <c r="F6785" t="str">
        <f>VLOOKUP(A6785,Cafe_sales!$A$1:$O$10001,13,FALSE)</f>
        <v>Default mode</v>
      </c>
      <c r="G6785" t="str">
        <f>VLOOKUP(A6785,Cafe_sales!$A$1:$O$10001,14,FALSE)</f>
        <v>UNKNOWN</v>
      </c>
      <c r="H6785" s="8">
        <f>VLOOKUP(A6785,Cafe_sales!$A$1:$O$10001,15,FALSE)</f>
        <v>44944</v>
      </c>
    </row>
    <row r="6786" spans="1:8" hidden="1" x14ac:dyDescent="0.35">
      <c r="A6786" t="s">
        <v>1021</v>
      </c>
      <c r="B6786" t="str">
        <f>VLOOKUP(A6786,Cafe_sales!$A$1:$O$10001,9,FALSE)</f>
        <v>Cake</v>
      </c>
      <c r="C6786">
        <f>VLOOKUP(A6786,Cafe_sales!$A$1:$O$10001,10,FALSE)</f>
        <v>1</v>
      </c>
      <c r="D6786">
        <f>VLOOKUP(A6786,Cafe_sales!$A$1:$O$10001,11,FALSE)</f>
        <v>0</v>
      </c>
      <c r="E6786">
        <f>VLOOKUP(A6786,Cafe_sales!$A$1:$O$10001,12,FALSE)</f>
        <v>3</v>
      </c>
      <c r="F6786" t="str">
        <f>VLOOKUP(A6786,Cafe_sales!$A$1:$O$10001,13,FALSE)</f>
        <v>Default mode</v>
      </c>
      <c r="G6786" t="str">
        <f>VLOOKUP(A6786,Cafe_sales!$A$1:$O$10001,14,FALSE)</f>
        <v>Takeaway</v>
      </c>
      <c r="H6786" s="1">
        <f>VLOOKUP(A6786,Cafe_sales!$A$1:$O$10001,15,FALSE)</f>
        <v>45026</v>
      </c>
    </row>
    <row r="6787" spans="1:8" x14ac:dyDescent="0.35">
      <c r="A6787" t="s">
        <v>7716</v>
      </c>
      <c r="B6787" t="str">
        <f>VLOOKUP(A6787,Cafe_sales!$A$1:$O$10001,9,FALSE)</f>
        <v>Coffee</v>
      </c>
      <c r="C6787" s="6">
        <f>VLOOKUP(A6787,Cafe_sales!$A$1:$O$10001,10,FALSE)</f>
        <v>3</v>
      </c>
      <c r="D6787" s="10">
        <f>VLOOKUP(A6787,Cafe_sales!$A$1:$O$10001,11,FALSE)</f>
        <v>2</v>
      </c>
      <c r="E6787" s="6">
        <f>VLOOKUP(A6787,Cafe_sales!$A$1:$O$10001,12,FALSE)</f>
        <v>6</v>
      </c>
      <c r="F6787" t="str">
        <f>VLOOKUP(A6787,Cafe_sales!$A$1:$O$10001,13,FALSE)</f>
        <v>Digital Wallet</v>
      </c>
      <c r="G6787" t="str">
        <f>VLOOKUP(A6787,Cafe_sales!$A$1:$O$10001,14,FALSE)</f>
        <v>UNKNOWN</v>
      </c>
      <c r="H6787" s="8">
        <f>VLOOKUP(A6787,Cafe_sales!$A$1:$O$10001,15,FALSE)</f>
        <v>45011</v>
      </c>
    </row>
    <row r="6788" spans="1:8" x14ac:dyDescent="0.35">
      <c r="A6788" t="s">
        <v>6324</v>
      </c>
      <c r="B6788" t="str">
        <f>VLOOKUP(A6788,Cafe_sales!$A$1:$O$10001,9,FALSE)</f>
        <v>Juice</v>
      </c>
      <c r="C6788" s="6">
        <f>VLOOKUP(A6788,Cafe_sales!$A$1:$O$10001,10,FALSE)</f>
        <v>5</v>
      </c>
      <c r="D6788" s="10">
        <f>VLOOKUP(A6788,Cafe_sales!$A$1:$O$10001,11,FALSE)</f>
        <v>3</v>
      </c>
      <c r="E6788" s="6">
        <f>VLOOKUP(A6788,Cafe_sales!$A$1:$O$10001,12,FALSE)</f>
        <v>15</v>
      </c>
      <c r="F6788" t="str">
        <f>VLOOKUP(A6788,Cafe_sales!$A$1:$O$10001,13,FALSE)</f>
        <v>Credit Card</v>
      </c>
      <c r="G6788" t="str">
        <f>VLOOKUP(A6788,Cafe_sales!$A$1:$O$10001,14,FALSE)</f>
        <v>UNKNOWN</v>
      </c>
      <c r="H6788" s="8">
        <f>VLOOKUP(A6788,Cafe_sales!$A$1:$O$10001,15,FALSE)</f>
        <v>45285</v>
      </c>
    </row>
    <row r="6789" spans="1:8" hidden="1" x14ac:dyDescent="0.35">
      <c r="A6789" t="s">
        <v>3407</v>
      </c>
      <c r="B6789" t="str">
        <f>VLOOKUP(A6789,Cafe_sales!$A$1:$O$10001,9,FALSE)</f>
        <v>Juice</v>
      </c>
      <c r="C6789">
        <f>VLOOKUP(A6789,Cafe_sales!$A$1:$O$10001,10,FALSE)</f>
        <v>2</v>
      </c>
      <c r="D6789">
        <f>VLOOKUP(A6789,Cafe_sales!$A$1:$O$10001,11,FALSE)</f>
        <v>3</v>
      </c>
      <c r="E6789">
        <f>VLOOKUP(A6789,Cafe_sales!$A$1:$O$10001,12,FALSE)</f>
        <v>6</v>
      </c>
      <c r="F6789" t="str">
        <f>VLOOKUP(A6789,Cafe_sales!$A$1:$O$10001,13,FALSE)</f>
        <v>Digital Wallet</v>
      </c>
      <c r="G6789" t="str">
        <f>VLOOKUP(A6789,Cafe_sales!$A$1:$O$10001,14,FALSE)</f>
        <v>Takeaway</v>
      </c>
      <c r="H6789" s="1">
        <f>VLOOKUP(A6789,Cafe_sales!$A$1:$O$10001,15,FALSE)</f>
        <v>44952</v>
      </c>
    </row>
    <row r="6790" spans="1:8" x14ac:dyDescent="0.35">
      <c r="A6790" t="s">
        <v>1796</v>
      </c>
      <c r="B6790" t="str">
        <f>VLOOKUP(A6790,Cafe_sales!$A$1:$O$10001,9,FALSE)</f>
        <v>Cookie</v>
      </c>
      <c r="C6790" s="6">
        <f>VLOOKUP(A6790,Cafe_sales!$A$1:$O$10001,10,FALSE)</f>
        <v>2</v>
      </c>
      <c r="D6790" s="10">
        <f>VLOOKUP(A6790,Cafe_sales!$A$1:$O$10001,11,FALSE)</f>
        <v>3</v>
      </c>
      <c r="E6790" s="6">
        <f>VLOOKUP(A6790,Cafe_sales!$A$1:$O$10001,12,FALSE)</f>
        <v>2</v>
      </c>
      <c r="F6790" t="str">
        <f>VLOOKUP(A6790,Cafe_sales!$A$1:$O$10001,13,FALSE)</f>
        <v>Cash</v>
      </c>
      <c r="G6790" t="str">
        <f>VLOOKUP(A6790,Cafe_sales!$A$1:$O$10001,14,FALSE)</f>
        <v>In-store</v>
      </c>
      <c r="H6790" s="8">
        <f>VLOOKUP(A6790,Cafe_sales!$A$1:$O$10001,15,FALSE)</f>
        <v>45082</v>
      </c>
    </row>
    <row r="6791" spans="1:8" hidden="1" x14ac:dyDescent="0.35">
      <c r="A6791" t="s">
        <v>8577</v>
      </c>
      <c r="B6791" t="str">
        <f>VLOOKUP(A6791,Cafe_sales!$A$1:$O$10001,9,FALSE)</f>
        <v>UNKNOWN</v>
      </c>
      <c r="C6791">
        <f>VLOOKUP(A6791,Cafe_sales!$A$1:$O$10001,10,FALSE)</f>
        <v>4</v>
      </c>
      <c r="D6791">
        <f>VLOOKUP(A6791,Cafe_sales!$A$1:$O$10001,11,FALSE)</f>
        <v>4</v>
      </c>
      <c r="E6791">
        <f>VLOOKUP(A6791,Cafe_sales!$A$1:$O$10001,12,FALSE)</f>
        <v>16</v>
      </c>
      <c r="F6791" t="str">
        <f>VLOOKUP(A6791,Cafe_sales!$A$1:$O$10001,13,FALSE)</f>
        <v>Default mode</v>
      </c>
      <c r="G6791" t="str">
        <f>VLOOKUP(A6791,Cafe_sales!$A$1:$O$10001,14,FALSE)</f>
        <v>Takeaway</v>
      </c>
      <c r="H6791" s="1">
        <f>VLOOKUP(A6791,Cafe_sales!$A$1:$O$10001,15,FALSE)</f>
        <v>45105</v>
      </c>
    </row>
    <row r="6792" spans="1:8" x14ac:dyDescent="0.35">
      <c r="A6792" t="s">
        <v>4127</v>
      </c>
      <c r="B6792" t="str">
        <f>VLOOKUP(A6792,Cafe_sales!$A$1:$O$10001,9,FALSE)</f>
        <v>Salad</v>
      </c>
      <c r="C6792" s="6">
        <f>VLOOKUP(A6792,Cafe_sales!$A$1:$O$10001,10,FALSE)</f>
        <v>3</v>
      </c>
      <c r="D6792" s="10">
        <f>VLOOKUP(A6792,Cafe_sales!$A$1:$O$10001,11,FALSE)</f>
        <v>5</v>
      </c>
      <c r="E6792" s="6">
        <f>VLOOKUP(A6792,Cafe_sales!$A$1:$O$10001,12,FALSE)</f>
        <v>15</v>
      </c>
      <c r="F6792" t="str">
        <f>VLOOKUP(A6792,Cafe_sales!$A$1:$O$10001,13,FALSE)</f>
        <v>Default mode</v>
      </c>
      <c r="G6792" t="str">
        <f>VLOOKUP(A6792,Cafe_sales!$A$1:$O$10001,14,FALSE)</f>
        <v>In-store</v>
      </c>
      <c r="H6792" s="8">
        <f>VLOOKUP(A6792,Cafe_sales!$A$1:$O$10001,15,FALSE)</f>
        <v>45046</v>
      </c>
    </row>
    <row r="6793" spans="1:8" x14ac:dyDescent="0.35">
      <c r="A6793" t="s">
        <v>8585</v>
      </c>
      <c r="B6793" t="str">
        <f>VLOOKUP(A6793,Cafe_sales!$A$1:$O$10001,9,FALSE)</f>
        <v>Cookie</v>
      </c>
      <c r="C6793" s="6">
        <f>VLOOKUP(A6793,Cafe_sales!$A$1:$O$10001,10,FALSE)</f>
        <v>4</v>
      </c>
      <c r="D6793" s="10">
        <f>VLOOKUP(A6793,Cafe_sales!$A$1:$O$10001,11,FALSE)</f>
        <v>1</v>
      </c>
      <c r="E6793" s="6">
        <f>VLOOKUP(A6793,Cafe_sales!$A$1:$O$10001,12,FALSE)</f>
        <v>4</v>
      </c>
      <c r="F6793" t="str">
        <f>VLOOKUP(A6793,Cafe_sales!$A$1:$O$10001,13,FALSE)</f>
        <v>Cash</v>
      </c>
      <c r="G6793" t="str">
        <f>VLOOKUP(A6793,Cafe_sales!$A$1:$O$10001,14,FALSE)</f>
        <v>UNKNOWN</v>
      </c>
      <c r="H6793" s="8">
        <f>VLOOKUP(A6793,Cafe_sales!$A$1:$O$10001,15,FALSE)</f>
        <v>45111</v>
      </c>
    </row>
    <row r="6794" spans="1:8" x14ac:dyDescent="0.35">
      <c r="A6794" t="s">
        <v>6313</v>
      </c>
      <c r="B6794" t="str">
        <f>VLOOKUP(A6794,Cafe_sales!$A$1:$O$10001,9,FALSE)</f>
        <v>Cookie</v>
      </c>
      <c r="C6794" s="6">
        <f>VLOOKUP(A6794,Cafe_sales!$A$1:$O$10001,10,FALSE)</f>
        <v>2</v>
      </c>
      <c r="D6794" s="10">
        <f>VLOOKUP(A6794,Cafe_sales!$A$1:$O$10001,11,FALSE)</f>
        <v>1</v>
      </c>
      <c r="E6794" s="6">
        <f>VLOOKUP(A6794,Cafe_sales!$A$1:$O$10001,12,FALSE)</f>
        <v>2</v>
      </c>
      <c r="F6794" t="str">
        <f>VLOOKUP(A6794,Cafe_sales!$A$1:$O$10001,13,FALSE)</f>
        <v>Credit Card</v>
      </c>
      <c r="G6794" t="str">
        <f>VLOOKUP(A6794,Cafe_sales!$A$1:$O$10001,14,FALSE)</f>
        <v>UNKNOWN</v>
      </c>
      <c r="H6794" s="8">
        <f>VLOOKUP(A6794,Cafe_sales!$A$1:$O$10001,15,FALSE)</f>
        <v>45150</v>
      </c>
    </row>
    <row r="6795" spans="1:8" x14ac:dyDescent="0.35">
      <c r="A6795" t="s">
        <v>4057</v>
      </c>
      <c r="B6795" t="str">
        <f>VLOOKUP(A6795,Cafe_sales!$A$1:$O$10001,9,FALSE)</f>
        <v>Smoothie</v>
      </c>
      <c r="C6795" s="6">
        <f>VLOOKUP(A6795,Cafe_sales!$A$1:$O$10001,10,FALSE)</f>
        <v>1</v>
      </c>
      <c r="D6795" s="10">
        <f>VLOOKUP(A6795,Cafe_sales!$A$1:$O$10001,11,FALSE)</f>
        <v>4</v>
      </c>
      <c r="E6795" s="6">
        <f>VLOOKUP(A6795,Cafe_sales!$A$1:$O$10001,12,FALSE)</f>
        <v>4</v>
      </c>
      <c r="F6795" t="str">
        <f>VLOOKUP(A6795,Cafe_sales!$A$1:$O$10001,13,FALSE)</f>
        <v>Credit Card</v>
      </c>
      <c r="G6795" t="str">
        <f>VLOOKUP(A6795,Cafe_sales!$A$1:$O$10001,14,FALSE)</f>
        <v>UNKNOWN</v>
      </c>
      <c r="H6795" s="8">
        <f>VLOOKUP(A6795,Cafe_sales!$A$1:$O$10001,15,FALSE)</f>
        <v>45204</v>
      </c>
    </row>
    <row r="6796" spans="1:8" x14ac:dyDescent="0.35">
      <c r="A6796" t="s">
        <v>2116</v>
      </c>
      <c r="B6796" t="str">
        <f>VLOOKUP(A6796,Cafe_sales!$A$1:$O$10001,9,FALSE)</f>
        <v>Juice</v>
      </c>
      <c r="C6796" s="6">
        <f>VLOOKUP(A6796,Cafe_sales!$A$1:$O$10001,10,FALSE)</f>
        <v>1</v>
      </c>
      <c r="D6796" s="10">
        <f>VLOOKUP(A6796,Cafe_sales!$A$1:$O$10001,11,FALSE)</f>
        <v>3</v>
      </c>
      <c r="E6796" s="6">
        <f>VLOOKUP(A6796,Cafe_sales!$A$1:$O$10001,12,FALSE)</f>
        <v>3</v>
      </c>
      <c r="F6796" t="str">
        <f>VLOOKUP(A6796,Cafe_sales!$A$1:$O$10001,13,FALSE)</f>
        <v>Default mode</v>
      </c>
      <c r="G6796" t="str">
        <f>VLOOKUP(A6796,Cafe_sales!$A$1:$O$10001,14,FALSE)</f>
        <v>UNKNOWN</v>
      </c>
      <c r="H6796" s="8">
        <f>VLOOKUP(A6796,Cafe_sales!$A$1:$O$10001,15,FALSE)</f>
        <v>45136</v>
      </c>
    </row>
    <row r="6797" spans="1:8" x14ac:dyDescent="0.35">
      <c r="A6797" t="s">
        <v>258</v>
      </c>
      <c r="B6797" t="str">
        <f>VLOOKUP(A6797,Cafe_sales!$A$1:$O$10001,9,FALSE)</f>
        <v>Juice</v>
      </c>
      <c r="C6797" s="6">
        <f>VLOOKUP(A6797,Cafe_sales!$A$1:$O$10001,10,FALSE)</f>
        <v>1</v>
      </c>
      <c r="D6797" s="10">
        <f>VLOOKUP(A6797,Cafe_sales!$A$1:$O$10001,11,FALSE)</f>
        <v>4</v>
      </c>
      <c r="E6797" s="6">
        <f>VLOOKUP(A6797,Cafe_sales!$A$1:$O$10001,12,FALSE)</f>
        <v>4</v>
      </c>
      <c r="F6797" t="str">
        <f>VLOOKUP(A6797,Cafe_sales!$A$1:$O$10001,13,FALSE)</f>
        <v>Digital Wallet</v>
      </c>
      <c r="G6797" t="str">
        <f>VLOOKUP(A6797,Cafe_sales!$A$1:$O$10001,14,FALSE)</f>
        <v>In-store</v>
      </c>
      <c r="H6797" s="8">
        <f>VLOOKUP(A6797,Cafe_sales!$A$1:$O$10001,15,FALSE)</f>
        <v>45290</v>
      </c>
    </row>
    <row r="6798" spans="1:8" hidden="1" x14ac:dyDescent="0.35">
      <c r="A6798" t="s">
        <v>6112</v>
      </c>
      <c r="B6798" t="str">
        <f>VLOOKUP(A6798,Cafe_sales!$A$1:$O$10001,9,FALSE)</f>
        <v>Tea</v>
      </c>
      <c r="C6798">
        <f>VLOOKUP(A6798,Cafe_sales!$A$1:$O$10001,10,FALSE)</f>
        <v>4</v>
      </c>
      <c r="D6798">
        <f>VLOOKUP(A6798,Cafe_sales!$A$1:$O$10001,11,FALSE)</f>
        <v>1.5</v>
      </c>
      <c r="E6798">
        <f>VLOOKUP(A6798,Cafe_sales!$A$1:$O$10001,12,FALSE)</f>
        <v>6</v>
      </c>
      <c r="F6798" t="str">
        <f>VLOOKUP(A6798,Cafe_sales!$A$1:$O$10001,13,FALSE)</f>
        <v>Digital Wallet</v>
      </c>
      <c r="G6798" t="str">
        <f>VLOOKUP(A6798,Cafe_sales!$A$1:$O$10001,14,FALSE)</f>
        <v>Takeaway</v>
      </c>
      <c r="H6798" s="1">
        <f>VLOOKUP(A6798,Cafe_sales!$A$1:$O$10001,15,FALSE)</f>
        <v>45188</v>
      </c>
    </row>
    <row r="6799" spans="1:8" hidden="1" x14ac:dyDescent="0.35">
      <c r="A6799" t="s">
        <v>952</v>
      </c>
      <c r="B6799" t="str">
        <f>VLOOKUP(A6799,Cafe_sales!$A$1:$O$10001,9,FALSE)</f>
        <v>Juice</v>
      </c>
      <c r="C6799">
        <f>VLOOKUP(A6799,Cafe_sales!$A$1:$O$10001,10,FALSE)</f>
        <v>5</v>
      </c>
      <c r="D6799">
        <f>VLOOKUP(A6799,Cafe_sales!$A$1:$O$10001,11,FALSE)</f>
        <v>3</v>
      </c>
      <c r="E6799">
        <f>VLOOKUP(A6799,Cafe_sales!$A$1:$O$10001,12,FALSE)</f>
        <v>15</v>
      </c>
      <c r="F6799" t="str">
        <f>VLOOKUP(A6799,Cafe_sales!$A$1:$O$10001,13,FALSE)</f>
        <v>Digital Wallet</v>
      </c>
      <c r="G6799" t="str">
        <f>VLOOKUP(A6799,Cafe_sales!$A$1:$O$10001,14,FALSE)</f>
        <v>Takeaway</v>
      </c>
      <c r="H6799" s="1">
        <f>VLOOKUP(A6799,Cafe_sales!$A$1:$O$10001,15,FALSE)</f>
        <v>45251</v>
      </c>
    </row>
    <row r="6800" spans="1:8" x14ac:dyDescent="0.35">
      <c r="A6800" t="s">
        <v>8823</v>
      </c>
      <c r="B6800" t="str">
        <f>VLOOKUP(A6800,Cafe_sales!$A$1:$O$10001,9,FALSE)</f>
        <v>Juice</v>
      </c>
      <c r="C6800" s="6">
        <f>VLOOKUP(A6800,Cafe_sales!$A$1:$O$10001,10,FALSE)</f>
        <v>4</v>
      </c>
      <c r="D6800" s="10">
        <f>VLOOKUP(A6800,Cafe_sales!$A$1:$O$10001,11,FALSE)</f>
        <v>3</v>
      </c>
      <c r="E6800" s="6">
        <f>VLOOKUP(A6800,Cafe_sales!$A$1:$O$10001,12,FALSE)</f>
        <v>12</v>
      </c>
      <c r="F6800" t="str">
        <f>VLOOKUP(A6800,Cafe_sales!$A$1:$O$10001,13,FALSE)</f>
        <v>Digital Wallet</v>
      </c>
      <c r="G6800" t="str">
        <f>VLOOKUP(A6800,Cafe_sales!$A$1:$O$10001,14,FALSE)</f>
        <v>In-store</v>
      </c>
      <c r="H6800" s="8">
        <f>VLOOKUP(A6800,Cafe_sales!$A$1:$O$10001,15,FALSE)</f>
        <v>45219</v>
      </c>
    </row>
    <row r="6801" spans="1:8" x14ac:dyDescent="0.35">
      <c r="A6801" t="s">
        <v>2780</v>
      </c>
      <c r="B6801" t="str">
        <f>VLOOKUP(A6801,Cafe_sales!$A$1:$O$10001,9,FALSE)</f>
        <v>Cake</v>
      </c>
      <c r="C6801" s="6">
        <f>VLOOKUP(A6801,Cafe_sales!$A$1:$O$10001,10,FALSE)</f>
        <v>3</v>
      </c>
      <c r="D6801" s="10">
        <f>VLOOKUP(A6801,Cafe_sales!$A$1:$O$10001,11,FALSE)</f>
        <v>3</v>
      </c>
      <c r="E6801" s="6">
        <f>VLOOKUP(A6801,Cafe_sales!$A$1:$O$10001,12,FALSE)</f>
        <v>9</v>
      </c>
      <c r="F6801" t="str">
        <f>VLOOKUP(A6801,Cafe_sales!$A$1:$O$10001,13,FALSE)</f>
        <v>Default mode</v>
      </c>
      <c r="G6801" t="str">
        <f>VLOOKUP(A6801,Cafe_sales!$A$1:$O$10001,14,FALSE)</f>
        <v>UNKNOWN</v>
      </c>
      <c r="H6801" s="8">
        <f>VLOOKUP(A6801,Cafe_sales!$A$1:$O$10001,15,FALSE)</f>
        <v>45290</v>
      </c>
    </row>
    <row r="6802" spans="1:8" x14ac:dyDescent="0.35">
      <c r="A6802" t="s">
        <v>6645</v>
      </c>
      <c r="B6802" t="str">
        <f>VLOOKUP(A6802,Cafe_sales!$A$1:$O$10001,9,FALSE)</f>
        <v>UNKNOWN</v>
      </c>
      <c r="C6802" s="6">
        <f>VLOOKUP(A6802,Cafe_sales!$A$1:$O$10001,10,FALSE)</f>
        <v>4</v>
      </c>
      <c r="D6802" s="10">
        <f>VLOOKUP(A6802,Cafe_sales!$A$1:$O$10001,11,FALSE)</f>
        <v>5</v>
      </c>
      <c r="E6802" s="6">
        <f>VLOOKUP(A6802,Cafe_sales!$A$1:$O$10001,12,FALSE)</f>
        <v>20</v>
      </c>
      <c r="F6802" t="str">
        <f>VLOOKUP(A6802,Cafe_sales!$A$1:$O$10001,13,FALSE)</f>
        <v>Cash</v>
      </c>
      <c r="G6802" t="str">
        <f>VLOOKUP(A6802,Cafe_sales!$A$1:$O$10001,14,FALSE)</f>
        <v>In-store</v>
      </c>
      <c r="H6802" s="8">
        <f>VLOOKUP(A6802,Cafe_sales!$A$1:$O$10001,15,FALSE)</f>
        <v>45141</v>
      </c>
    </row>
    <row r="6803" spans="1:8" hidden="1" x14ac:dyDescent="0.35">
      <c r="A6803" t="s">
        <v>3576</v>
      </c>
      <c r="B6803" t="str">
        <f>VLOOKUP(A6803,Cafe_sales!$A$1:$O$10001,9,FALSE)</f>
        <v>Cookie</v>
      </c>
      <c r="C6803">
        <f>VLOOKUP(A6803,Cafe_sales!$A$1:$O$10001,10,FALSE)</f>
        <v>4</v>
      </c>
      <c r="D6803">
        <f>VLOOKUP(A6803,Cafe_sales!$A$1:$O$10001,11,FALSE)</f>
        <v>1</v>
      </c>
      <c r="E6803">
        <f>VLOOKUP(A6803,Cafe_sales!$A$1:$O$10001,12,FALSE)</f>
        <v>4</v>
      </c>
      <c r="F6803" t="str">
        <f>VLOOKUP(A6803,Cafe_sales!$A$1:$O$10001,13,FALSE)</f>
        <v>Default mode</v>
      </c>
      <c r="G6803" t="str">
        <f>VLOOKUP(A6803,Cafe_sales!$A$1:$O$10001,14,FALSE)</f>
        <v>Takeaway</v>
      </c>
      <c r="H6803" s="1">
        <f>VLOOKUP(A6803,Cafe_sales!$A$1:$O$10001,15,FALSE)</f>
        <v>45078</v>
      </c>
    </row>
    <row r="6804" spans="1:8" hidden="1" x14ac:dyDescent="0.35">
      <c r="A6804" t="s">
        <v>9077</v>
      </c>
      <c r="B6804" t="str">
        <f>VLOOKUP(A6804,Cafe_sales!$A$1:$O$10001,9,FALSE)</f>
        <v>Cake</v>
      </c>
      <c r="C6804">
        <f>VLOOKUP(A6804,Cafe_sales!$A$1:$O$10001,10,FALSE)</f>
        <v>2</v>
      </c>
      <c r="D6804">
        <f>VLOOKUP(A6804,Cafe_sales!$A$1:$O$10001,11,FALSE)</f>
        <v>3</v>
      </c>
      <c r="E6804">
        <f>VLOOKUP(A6804,Cafe_sales!$A$1:$O$10001,12,FALSE)</f>
        <v>6</v>
      </c>
      <c r="F6804" t="str">
        <f>VLOOKUP(A6804,Cafe_sales!$A$1:$O$10001,13,FALSE)</f>
        <v>Default mode</v>
      </c>
      <c r="G6804" t="str">
        <f>VLOOKUP(A6804,Cafe_sales!$A$1:$O$10001,14,FALSE)</f>
        <v>Cafe</v>
      </c>
      <c r="H6804" s="1">
        <f>VLOOKUP(A6804,Cafe_sales!$A$1:$O$10001,15,FALSE)</f>
        <v>45061</v>
      </c>
    </row>
    <row r="6805" spans="1:8" hidden="1" x14ac:dyDescent="0.35">
      <c r="A6805" t="s">
        <v>7921</v>
      </c>
      <c r="B6805" t="str">
        <f>VLOOKUP(A6805,Cafe_sales!$A$1:$O$10001,9,FALSE)</f>
        <v>Cake</v>
      </c>
      <c r="C6805">
        <f>VLOOKUP(A6805,Cafe_sales!$A$1:$O$10001,10,FALSE)</f>
        <v>3</v>
      </c>
      <c r="D6805">
        <f>VLOOKUP(A6805,Cafe_sales!$A$1:$O$10001,11,FALSE)</f>
        <v>3</v>
      </c>
      <c r="E6805">
        <f>VLOOKUP(A6805,Cafe_sales!$A$1:$O$10001,12,FALSE)</f>
        <v>9</v>
      </c>
      <c r="F6805" t="str">
        <f>VLOOKUP(A6805,Cafe_sales!$A$1:$O$10001,13,FALSE)</f>
        <v>Default mode</v>
      </c>
      <c r="G6805" t="str">
        <f>VLOOKUP(A6805,Cafe_sales!$A$1:$O$10001,14,FALSE)</f>
        <v>Takeaway</v>
      </c>
      <c r="H6805" s="1">
        <f>VLOOKUP(A6805,Cafe_sales!$A$1:$O$10001,15,FALSE)</f>
        <v>44975</v>
      </c>
    </row>
    <row r="6806" spans="1:8" x14ac:dyDescent="0.35">
      <c r="A6806" t="s">
        <v>1091</v>
      </c>
      <c r="B6806" t="str">
        <f>VLOOKUP(A6806,Cafe_sales!$A$1:$O$10001,9,FALSE)</f>
        <v>Juice</v>
      </c>
      <c r="C6806" s="6">
        <f>VLOOKUP(A6806,Cafe_sales!$A$1:$O$10001,10,FALSE)</f>
        <v>3</v>
      </c>
      <c r="D6806" s="10">
        <f>VLOOKUP(A6806,Cafe_sales!$A$1:$O$10001,11,FALSE)</f>
        <v>3</v>
      </c>
      <c r="E6806" s="6">
        <f>VLOOKUP(A6806,Cafe_sales!$A$1:$O$10001,12,FALSE)</f>
        <v>9</v>
      </c>
      <c r="F6806" t="str">
        <f>VLOOKUP(A6806,Cafe_sales!$A$1:$O$10001,13,FALSE)</f>
        <v>Digital Wallet</v>
      </c>
      <c r="G6806" t="str">
        <f>VLOOKUP(A6806,Cafe_sales!$A$1:$O$10001,14,FALSE)</f>
        <v>In-store</v>
      </c>
      <c r="H6806" s="8">
        <f>VLOOKUP(A6806,Cafe_sales!$A$1:$O$10001,15,FALSE)</f>
        <v>45161</v>
      </c>
    </row>
    <row r="6807" spans="1:8" x14ac:dyDescent="0.35">
      <c r="A6807" t="s">
        <v>6981</v>
      </c>
      <c r="B6807" t="str">
        <f>VLOOKUP(A6807,Cafe_sales!$A$1:$O$10001,9,FALSE)</f>
        <v>Cake</v>
      </c>
      <c r="C6807" s="6">
        <f>VLOOKUP(A6807,Cafe_sales!$A$1:$O$10001,10,FALSE)</f>
        <v>4</v>
      </c>
      <c r="D6807" s="10">
        <f>VLOOKUP(A6807,Cafe_sales!$A$1:$O$10001,11,FALSE)</f>
        <v>3</v>
      </c>
      <c r="E6807" s="6">
        <f>VLOOKUP(A6807,Cafe_sales!$A$1:$O$10001,12,FALSE)</f>
        <v>12</v>
      </c>
      <c r="F6807" t="str">
        <f>VLOOKUP(A6807,Cafe_sales!$A$1:$O$10001,13,FALSE)</f>
        <v>Credit Card</v>
      </c>
      <c r="G6807" t="str">
        <f>VLOOKUP(A6807,Cafe_sales!$A$1:$O$10001,14,FALSE)</f>
        <v>UNKNOWN</v>
      </c>
      <c r="H6807" s="8">
        <f>VLOOKUP(A6807,Cafe_sales!$A$1:$O$10001,15,FALSE)</f>
        <v>45003</v>
      </c>
    </row>
    <row r="6808" spans="1:8" x14ac:dyDescent="0.35">
      <c r="A6808" t="s">
        <v>2968</v>
      </c>
      <c r="B6808" t="str">
        <f>VLOOKUP(A6808,Cafe_sales!$A$1:$O$10001,9,FALSE)</f>
        <v>Juice</v>
      </c>
      <c r="C6808" s="6">
        <f>VLOOKUP(A6808,Cafe_sales!$A$1:$O$10001,10,FALSE)</f>
        <v>1</v>
      </c>
      <c r="D6808" s="10">
        <f>VLOOKUP(A6808,Cafe_sales!$A$1:$O$10001,11,FALSE)</f>
        <v>3</v>
      </c>
      <c r="E6808" s="6">
        <f>VLOOKUP(A6808,Cafe_sales!$A$1:$O$10001,12,FALSE)</f>
        <v>3</v>
      </c>
      <c r="F6808" t="str">
        <f>VLOOKUP(A6808,Cafe_sales!$A$1:$O$10001,13,FALSE)</f>
        <v>Digital Wallet</v>
      </c>
      <c r="G6808" t="str">
        <f>VLOOKUP(A6808,Cafe_sales!$A$1:$O$10001,14,FALSE)</f>
        <v>UNKNOWN</v>
      </c>
      <c r="H6808" s="8">
        <f>VLOOKUP(A6808,Cafe_sales!$A$1:$O$10001,15,FALSE)</f>
        <v>44940</v>
      </c>
    </row>
    <row r="6809" spans="1:8" x14ac:dyDescent="0.35">
      <c r="A6809" t="s">
        <v>5135</v>
      </c>
      <c r="B6809" t="str">
        <f>VLOOKUP(A6809,Cafe_sales!$A$1:$O$10001,9,FALSE)</f>
        <v>Tea</v>
      </c>
      <c r="C6809" s="6">
        <f>VLOOKUP(A6809,Cafe_sales!$A$1:$O$10001,10,FALSE)</f>
        <v>2</v>
      </c>
      <c r="D6809" s="10">
        <f>VLOOKUP(A6809,Cafe_sales!$A$1:$O$10001,11,FALSE)</f>
        <v>1.5</v>
      </c>
      <c r="E6809" s="6">
        <f>VLOOKUP(A6809,Cafe_sales!$A$1:$O$10001,12,FALSE)</f>
        <v>3</v>
      </c>
      <c r="F6809" t="str">
        <f>VLOOKUP(A6809,Cafe_sales!$A$1:$O$10001,13,FALSE)</f>
        <v>Cash</v>
      </c>
      <c r="G6809" t="str">
        <f>VLOOKUP(A6809,Cafe_sales!$A$1:$O$10001,14,FALSE)</f>
        <v>In-store</v>
      </c>
      <c r="H6809" s="8">
        <f>VLOOKUP(A6809,Cafe_sales!$A$1:$O$10001,15,FALSE)</f>
        <v>45257</v>
      </c>
    </row>
    <row r="6810" spans="1:8" x14ac:dyDescent="0.35">
      <c r="A6810" t="s">
        <v>3956</v>
      </c>
      <c r="B6810" t="str">
        <f>VLOOKUP(A6810,Cafe_sales!$A$1:$O$10001,9,FALSE)</f>
        <v>Cookie</v>
      </c>
      <c r="C6810" s="6">
        <f>VLOOKUP(A6810,Cafe_sales!$A$1:$O$10001,10,FALSE)</f>
        <v>4</v>
      </c>
      <c r="D6810" s="10">
        <f>VLOOKUP(A6810,Cafe_sales!$A$1:$O$10001,11,FALSE)</f>
        <v>1</v>
      </c>
      <c r="E6810" s="6">
        <f>VLOOKUP(A6810,Cafe_sales!$A$1:$O$10001,12,FALSE)</f>
        <v>4</v>
      </c>
      <c r="F6810" t="str">
        <f>VLOOKUP(A6810,Cafe_sales!$A$1:$O$10001,13,FALSE)</f>
        <v>Default mode</v>
      </c>
      <c r="G6810" t="str">
        <f>VLOOKUP(A6810,Cafe_sales!$A$1:$O$10001,14,FALSE)</f>
        <v>UNKNOWN</v>
      </c>
      <c r="H6810" s="8">
        <f>VLOOKUP(A6810,Cafe_sales!$A$1:$O$10001,15,FALSE)</f>
        <v>45286</v>
      </c>
    </row>
    <row r="6811" spans="1:8" x14ac:dyDescent="0.35">
      <c r="A6811" t="s">
        <v>9764</v>
      </c>
      <c r="B6811" t="str">
        <f>VLOOKUP(A6811,Cafe_sales!$A$1:$O$10001,9,FALSE)</f>
        <v>Cake</v>
      </c>
      <c r="C6811" s="6">
        <f>VLOOKUP(A6811,Cafe_sales!$A$1:$O$10001,10,FALSE)</f>
        <v>5</v>
      </c>
      <c r="D6811" s="10">
        <f>VLOOKUP(A6811,Cafe_sales!$A$1:$O$10001,11,FALSE)</f>
        <v>3</v>
      </c>
      <c r="E6811" s="6">
        <f>VLOOKUP(A6811,Cafe_sales!$A$1:$O$10001,12,FALSE)</f>
        <v>15</v>
      </c>
      <c r="F6811" t="str">
        <f>VLOOKUP(A6811,Cafe_sales!$A$1:$O$10001,13,FALSE)</f>
        <v>Cash</v>
      </c>
      <c r="G6811" t="str">
        <f>VLOOKUP(A6811,Cafe_sales!$A$1:$O$10001,14,FALSE)</f>
        <v>UNKNOWN</v>
      </c>
      <c r="H6811" s="8">
        <f>VLOOKUP(A6811,Cafe_sales!$A$1:$O$10001,15,FALSE)</f>
        <v>45151</v>
      </c>
    </row>
    <row r="6812" spans="1:8" x14ac:dyDescent="0.35">
      <c r="A6812" t="s">
        <v>2785</v>
      </c>
      <c r="B6812" t="str">
        <f>VLOOKUP(A6812,Cafe_sales!$A$1:$O$10001,9,FALSE)</f>
        <v>Sandwich</v>
      </c>
      <c r="C6812" s="6">
        <f>VLOOKUP(A6812,Cafe_sales!$A$1:$O$10001,10,FALSE)</f>
        <v>5</v>
      </c>
      <c r="D6812" s="10">
        <f>VLOOKUP(A6812,Cafe_sales!$A$1:$O$10001,11,FALSE)</f>
        <v>4</v>
      </c>
      <c r="E6812" s="6">
        <f>VLOOKUP(A6812,Cafe_sales!$A$1:$O$10001,12,FALSE)</f>
        <v>20</v>
      </c>
      <c r="F6812" t="str">
        <f>VLOOKUP(A6812,Cafe_sales!$A$1:$O$10001,13,FALSE)</f>
        <v>Digital Wallet</v>
      </c>
      <c r="G6812" t="str">
        <f>VLOOKUP(A6812,Cafe_sales!$A$1:$O$10001,14,FALSE)</f>
        <v>In-store</v>
      </c>
      <c r="H6812" s="8">
        <f>VLOOKUP(A6812,Cafe_sales!$A$1:$O$10001,15,FALSE)</f>
        <v>45168</v>
      </c>
    </row>
    <row r="6813" spans="1:8" x14ac:dyDescent="0.35">
      <c r="A6813" t="s">
        <v>2493</v>
      </c>
      <c r="B6813" t="str">
        <f>VLOOKUP(A6813,Cafe_sales!$A$1:$O$10001,9,FALSE)</f>
        <v>Smoothie</v>
      </c>
      <c r="C6813" s="6">
        <f>VLOOKUP(A6813,Cafe_sales!$A$1:$O$10001,10,FALSE)</f>
        <v>3</v>
      </c>
      <c r="D6813" s="10">
        <f>VLOOKUP(A6813,Cafe_sales!$A$1:$O$10001,11,FALSE)</f>
        <v>4</v>
      </c>
      <c r="E6813" s="6">
        <f>VLOOKUP(A6813,Cafe_sales!$A$1:$O$10001,12,FALSE)</f>
        <v>12</v>
      </c>
      <c r="F6813" t="str">
        <f>VLOOKUP(A6813,Cafe_sales!$A$1:$O$10001,13,FALSE)</f>
        <v>Default mode</v>
      </c>
      <c r="G6813" t="str">
        <f>VLOOKUP(A6813,Cafe_sales!$A$1:$O$10001,14,FALSE)</f>
        <v>In-store</v>
      </c>
      <c r="H6813" s="8">
        <f>VLOOKUP(A6813,Cafe_sales!$A$1:$O$10001,15,FALSE)</f>
        <v>45155</v>
      </c>
    </row>
    <row r="6814" spans="1:8" x14ac:dyDescent="0.35">
      <c r="A6814" t="s">
        <v>2755</v>
      </c>
      <c r="B6814" t="str">
        <f>VLOOKUP(A6814,Cafe_sales!$A$1:$O$10001,9,FALSE)</f>
        <v>Salad</v>
      </c>
      <c r="C6814" s="6">
        <f>VLOOKUP(A6814,Cafe_sales!$A$1:$O$10001,10,FALSE)</f>
        <v>4</v>
      </c>
      <c r="D6814" s="10">
        <f>VLOOKUP(A6814,Cafe_sales!$A$1:$O$10001,11,FALSE)</f>
        <v>5</v>
      </c>
      <c r="E6814" s="6">
        <f>VLOOKUP(A6814,Cafe_sales!$A$1:$O$10001,12,FALSE)</f>
        <v>20</v>
      </c>
      <c r="F6814" t="str">
        <f>VLOOKUP(A6814,Cafe_sales!$A$1:$O$10001,13,FALSE)</f>
        <v>UNKNOWN</v>
      </c>
      <c r="G6814" t="str">
        <f>VLOOKUP(A6814,Cafe_sales!$A$1:$O$10001,14,FALSE)</f>
        <v>UNKNOWN</v>
      </c>
      <c r="H6814" s="8">
        <f>VLOOKUP(A6814,Cafe_sales!$A$1:$O$10001,15,FALSE)</f>
        <v>45057</v>
      </c>
    </row>
    <row r="6815" spans="1:8" x14ac:dyDescent="0.35">
      <c r="A6815" t="s">
        <v>2795</v>
      </c>
      <c r="B6815" t="str">
        <f>VLOOKUP(A6815,Cafe_sales!$A$1:$O$10001,9,FALSE)</f>
        <v>Smoothie</v>
      </c>
      <c r="C6815" s="6">
        <f>VLOOKUP(A6815,Cafe_sales!$A$1:$O$10001,10,FALSE)</f>
        <v>4</v>
      </c>
      <c r="D6815" s="10">
        <f>VLOOKUP(A6815,Cafe_sales!$A$1:$O$10001,11,FALSE)</f>
        <v>4</v>
      </c>
      <c r="E6815" s="6">
        <f>VLOOKUP(A6815,Cafe_sales!$A$1:$O$10001,12,FALSE)</f>
        <v>16</v>
      </c>
      <c r="F6815" t="str">
        <f>VLOOKUP(A6815,Cafe_sales!$A$1:$O$10001,13,FALSE)</f>
        <v>Credit Card</v>
      </c>
      <c r="G6815" t="str">
        <f>VLOOKUP(A6815,Cafe_sales!$A$1:$O$10001,14,FALSE)</f>
        <v>UNKNOWN</v>
      </c>
      <c r="H6815" s="8">
        <f>VLOOKUP(A6815,Cafe_sales!$A$1:$O$10001,15,FALSE)</f>
        <v>45083</v>
      </c>
    </row>
    <row r="6816" spans="1:8" hidden="1" x14ac:dyDescent="0.35">
      <c r="A6816" t="s">
        <v>1205</v>
      </c>
      <c r="B6816" t="str">
        <f>VLOOKUP(A6816,Cafe_sales!$A$1:$O$10001,9,FALSE)</f>
        <v>Salad</v>
      </c>
      <c r="C6816">
        <f>VLOOKUP(A6816,Cafe_sales!$A$1:$O$10001,10,FALSE)</f>
        <v>4</v>
      </c>
      <c r="D6816">
        <f>VLOOKUP(A6816,Cafe_sales!$A$1:$O$10001,11,FALSE)</f>
        <v>5</v>
      </c>
      <c r="E6816">
        <f>VLOOKUP(A6816,Cafe_sales!$A$1:$O$10001,12,FALSE)</f>
        <v>20</v>
      </c>
      <c r="F6816" t="str">
        <f>VLOOKUP(A6816,Cafe_sales!$A$1:$O$10001,13,FALSE)</f>
        <v>Default mode</v>
      </c>
      <c r="G6816" t="str">
        <f>VLOOKUP(A6816,Cafe_sales!$A$1:$O$10001,14,FALSE)</f>
        <v>Takeaway</v>
      </c>
      <c r="H6816" s="1">
        <f>VLOOKUP(A6816,Cafe_sales!$A$1:$O$10001,15,FALSE)</f>
        <v>45097</v>
      </c>
    </row>
    <row r="6817" spans="1:8" hidden="1" x14ac:dyDescent="0.35">
      <c r="A6817" t="s">
        <v>3514</v>
      </c>
      <c r="B6817" t="str">
        <f>VLOOKUP(A6817,Cafe_sales!$A$1:$O$10001,9,FALSE)</f>
        <v>Tea</v>
      </c>
      <c r="C6817">
        <f>VLOOKUP(A6817,Cafe_sales!$A$1:$O$10001,10,FALSE)</f>
        <v>4</v>
      </c>
      <c r="D6817">
        <f>VLOOKUP(A6817,Cafe_sales!$A$1:$O$10001,11,FALSE)</f>
        <v>1.5</v>
      </c>
      <c r="E6817">
        <f>VLOOKUP(A6817,Cafe_sales!$A$1:$O$10001,12,FALSE)</f>
        <v>6</v>
      </c>
      <c r="F6817" t="str">
        <f>VLOOKUP(A6817,Cafe_sales!$A$1:$O$10001,13,FALSE)</f>
        <v>Default mode</v>
      </c>
      <c r="G6817" t="str">
        <f>VLOOKUP(A6817,Cafe_sales!$A$1:$O$10001,14,FALSE)</f>
        <v>Takeaway</v>
      </c>
      <c r="H6817" s="1">
        <f>VLOOKUP(A6817,Cafe_sales!$A$1:$O$10001,15,FALSE)</f>
        <v>45276</v>
      </c>
    </row>
    <row r="6818" spans="1:8" x14ac:dyDescent="0.35">
      <c r="A6818" t="s">
        <v>7317</v>
      </c>
      <c r="B6818" t="str">
        <f>VLOOKUP(A6818,Cafe_sales!$A$1:$O$10001,9,FALSE)</f>
        <v>Coffee</v>
      </c>
      <c r="C6818" s="6">
        <f>VLOOKUP(A6818,Cafe_sales!$A$1:$O$10001,10,FALSE)</f>
        <v>3</v>
      </c>
      <c r="D6818" s="10">
        <f>VLOOKUP(A6818,Cafe_sales!$A$1:$O$10001,11,FALSE)</f>
        <v>2</v>
      </c>
      <c r="E6818" s="6">
        <f>VLOOKUP(A6818,Cafe_sales!$A$1:$O$10001,12,FALSE)</f>
        <v>6</v>
      </c>
      <c r="F6818" t="str">
        <f>VLOOKUP(A6818,Cafe_sales!$A$1:$O$10001,13,FALSE)</f>
        <v>Digital Wallet</v>
      </c>
      <c r="G6818" t="str">
        <f>VLOOKUP(A6818,Cafe_sales!$A$1:$O$10001,14,FALSE)</f>
        <v>UNKNOWN</v>
      </c>
      <c r="H6818" s="8">
        <f>VLOOKUP(A6818,Cafe_sales!$A$1:$O$10001,15,FALSE)</f>
        <v>45223</v>
      </c>
    </row>
    <row r="6819" spans="1:8" x14ac:dyDescent="0.35">
      <c r="A6819" t="s">
        <v>554</v>
      </c>
      <c r="B6819" t="str">
        <f>VLOOKUP(A6819,Cafe_sales!$A$1:$O$10001,9,FALSE)</f>
        <v>Cake</v>
      </c>
      <c r="C6819" s="6">
        <f>VLOOKUP(A6819,Cafe_sales!$A$1:$O$10001,10,FALSE)</f>
        <v>2</v>
      </c>
      <c r="D6819" s="10">
        <f>VLOOKUP(A6819,Cafe_sales!$A$1:$O$10001,11,FALSE)</f>
        <v>3</v>
      </c>
      <c r="E6819" s="6">
        <f>VLOOKUP(A6819,Cafe_sales!$A$1:$O$10001,12,FALSE)</f>
        <v>6</v>
      </c>
      <c r="F6819" t="str">
        <f>VLOOKUP(A6819,Cafe_sales!$A$1:$O$10001,13,FALSE)</f>
        <v>Digital Wallet</v>
      </c>
      <c r="G6819" t="str">
        <f>VLOOKUP(A6819,Cafe_sales!$A$1:$O$10001,14,FALSE)</f>
        <v>UNKNOWN</v>
      </c>
      <c r="H6819" s="8">
        <f>VLOOKUP(A6819,Cafe_sales!$A$1:$O$10001,15,FALSE)</f>
        <v>45240</v>
      </c>
    </row>
    <row r="6820" spans="1:8" hidden="1" x14ac:dyDescent="0.35">
      <c r="A6820" t="s">
        <v>2042</v>
      </c>
      <c r="B6820" t="str">
        <f>VLOOKUP(A6820,Cafe_sales!$A$1:$O$10001,9,FALSE)</f>
        <v>Salad</v>
      </c>
      <c r="C6820">
        <f>VLOOKUP(A6820,Cafe_sales!$A$1:$O$10001,10,FALSE)</f>
        <v>3</v>
      </c>
      <c r="D6820">
        <f>VLOOKUP(A6820,Cafe_sales!$A$1:$O$10001,11,FALSE)</f>
        <v>5</v>
      </c>
      <c r="E6820">
        <f>VLOOKUP(A6820,Cafe_sales!$A$1:$O$10001,12,FALSE)</f>
        <v>15</v>
      </c>
      <c r="F6820" t="str">
        <f>VLOOKUP(A6820,Cafe_sales!$A$1:$O$10001,13,FALSE)</f>
        <v>Credit Card</v>
      </c>
      <c r="G6820" t="str">
        <f>VLOOKUP(A6820,Cafe_sales!$A$1:$O$10001,14,FALSE)</f>
        <v>Takeaway</v>
      </c>
      <c r="H6820" s="1">
        <f>VLOOKUP(A6820,Cafe_sales!$A$1:$O$10001,15,FALSE)</f>
        <v>44944</v>
      </c>
    </row>
    <row r="6821" spans="1:8" x14ac:dyDescent="0.35">
      <c r="A6821" t="s">
        <v>1702</v>
      </c>
      <c r="B6821" t="str">
        <f>VLOOKUP(A6821,Cafe_sales!$A$1:$O$10001,9,FALSE)</f>
        <v>Smoothie</v>
      </c>
      <c r="C6821" s="6">
        <f>VLOOKUP(A6821,Cafe_sales!$A$1:$O$10001,10,FALSE)</f>
        <v>5</v>
      </c>
      <c r="D6821" s="10">
        <f>VLOOKUP(A6821,Cafe_sales!$A$1:$O$10001,11,FALSE)</f>
        <v>4</v>
      </c>
      <c r="E6821" s="6">
        <f>VLOOKUP(A6821,Cafe_sales!$A$1:$O$10001,12,FALSE)</f>
        <v>20</v>
      </c>
      <c r="F6821" t="str">
        <f>VLOOKUP(A6821,Cafe_sales!$A$1:$O$10001,13,FALSE)</f>
        <v>Credit Card</v>
      </c>
      <c r="G6821" t="str">
        <f>VLOOKUP(A6821,Cafe_sales!$A$1:$O$10001,14,FALSE)</f>
        <v>In-store</v>
      </c>
      <c r="H6821" s="8">
        <f>VLOOKUP(A6821,Cafe_sales!$A$1:$O$10001,15,FALSE)</f>
        <v>45183</v>
      </c>
    </row>
    <row r="6822" spans="1:8" x14ac:dyDescent="0.35">
      <c r="A6822" t="s">
        <v>5255</v>
      </c>
      <c r="B6822" t="str">
        <f>VLOOKUP(A6822,Cafe_sales!$A$1:$O$10001,9,FALSE)</f>
        <v>Coffee</v>
      </c>
      <c r="C6822" s="6">
        <f>VLOOKUP(A6822,Cafe_sales!$A$1:$O$10001,10,FALSE)</f>
        <v>1</v>
      </c>
      <c r="D6822" s="10">
        <f>VLOOKUP(A6822,Cafe_sales!$A$1:$O$10001,11,FALSE)</f>
        <v>0</v>
      </c>
      <c r="E6822" s="6">
        <f>VLOOKUP(A6822,Cafe_sales!$A$1:$O$10001,12,FALSE)</f>
        <v>2</v>
      </c>
      <c r="F6822" t="str">
        <f>VLOOKUP(A6822,Cafe_sales!$A$1:$O$10001,13,FALSE)</f>
        <v>Default mode</v>
      </c>
      <c r="G6822" t="str">
        <f>VLOOKUP(A6822,Cafe_sales!$A$1:$O$10001,14,FALSE)</f>
        <v>UNKNOWN</v>
      </c>
      <c r="H6822" s="8">
        <f>VLOOKUP(A6822,Cafe_sales!$A$1:$O$10001,15,FALSE)</f>
        <v>45039</v>
      </c>
    </row>
    <row r="6823" spans="1:8" x14ac:dyDescent="0.35">
      <c r="A6823" t="s">
        <v>5898</v>
      </c>
      <c r="B6823" t="str">
        <f>VLOOKUP(A6823,Cafe_sales!$A$1:$O$10001,9,FALSE)</f>
        <v>Coffee</v>
      </c>
      <c r="C6823" s="6">
        <f>VLOOKUP(A6823,Cafe_sales!$A$1:$O$10001,10,FALSE)</f>
        <v>4</v>
      </c>
      <c r="D6823" s="10">
        <f>VLOOKUP(A6823,Cafe_sales!$A$1:$O$10001,11,FALSE)</f>
        <v>2</v>
      </c>
      <c r="E6823" s="6">
        <f>VLOOKUP(A6823,Cafe_sales!$A$1:$O$10001,12,FALSE)</f>
        <v>8</v>
      </c>
      <c r="F6823" t="str">
        <f>VLOOKUP(A6823,Cafe_sales!$A$1:$O$10001,13,FALSE)</f>
        <v>Default mode</v>
      </c>
      <c r="G6823" t="str">
        <f>VLOOKUP(A6823,Cafe_sales!$A$1:$O$10001,14,FALSE)</f>
        <v>UNKNOWN</v>
      </c>
      <c r="H6823" s="8">
        <f>VLOOKUP(A6823,Cafe_sales!$A$1:$O$10001,15,FALSE)</f>
        <v>45004</v>
      </c>
    </row>
    <row r="6824" spans="1:8" x14ac:dyDescent="0.35">
      <c r="A6824" t="s">
        <v>7996</v>
      </c>
      <c r="B6824" t="str">
        <f>VLOOKUP(A6824,Cafe_sales!$A$1:$O$10001,9,FALSE)</f>
        <v>Coffee</v>
      </c>
      <c r="C6824" s="6">
        <f>VLOOKUP(A6824,Cafe_sales!$A$1:$O$10001,10,FALSE)</f>
        <v>4</v>
      </c>
      <c r="D6824" s="10">
        <f>VLOOKUP(A6824,Cafe_sales!$A$1:$O$10001,11,FALSE)</f>
        <v>2</v>
      </c>
      <c r="E6824" s="6">
        <f>VLOOKUP(A6824,Cafe_sales!$A$1:$O$10001,12,FALSE)</f>
        <v>8</v>
      </c>
      <c r="F6824" t="str">
        <f>VLOOKUP(A6824,Cafe_sales!$A$1:$O$10001,13,FALSE)</f>
        <v>Default mode</v>
      </c>
      <c r="G6824" t="str">
        <f>VLOOKUP(A6824,Cafe_sales!$A$1:$O$10001,14,FALSE)</f>
        <v>UNKNOWN</v>
      </c>
      <c r="H6824" s="8">
        <f>VLOOKUP(A6824,Cafe_sales!$A$1:$O$10001,15,FALSE)</f>
        <v>45268</v>
      </c>
    </row>
    <row r="6825" spans="1:8" hidden="1" x14ac:dyDescent="0.35">
      <c r="A6825" t="s">
        <v>2813</v>
      </c>
      <c r="B6825" t="str">
        <f>VLOOKUP(A6825,Cafe_sales!$A$1:$O$10001,9,FALSE)</f>
        <v>Cookie</v>
      </c>
      <c r="C6825">
        <f>VLOOKUP(A6825,Cafe_sales!$A$1:$O$10001,10,FALSE)</f>
        <v>5</v>
      </c>
      <c r="D6825">
        <f>VLOOKUP(A6825,Cafe_sales!$A$1:$O$10001,11,FALSE)</f>
        <v>1</v>
      </c>
      <c r="E6825">
        <f>VLOOKUP(A6825,Cafe_sales!$A$1:$O$10001,12,FALSE)</f>
        <v>5</v>
      </c>
      <c r="F6825" t="str">
        <f>VLOOKUP(A6825,Cafe_sales!$A$1:$O$10001,13,FALSE)</f>
        <v>Default mode</v>
      </c>
      <c r="G6825" t="str">
        <f>VLOOKUP(A6825,Cafe_sales!$A$1:$O$10001,14,FALSE)</f>
        <v>Takeaway</v>
      </c>
      <c r="H6825" s="1">
        <f>VLOOKUP(A6825,Cafe_sales!$A$1:$O$10001,15,FALSE)</f>
        <v>45169</v>
      </c>
    </row>
    <row r="6826" spans="1:8" hidden="1" x14ac:dyDescent="0.35">
      <c r="A6826" t="s">
        <v>6543</v>
      </c>
      <c r="B6826" t="str">
        <f>VLOOKUP(A6826,Cafe_sales!$A$1:$O$10001,9,FALSE)</f>
        <v>Coffee</v>
      </c>
      <c r="C6826">
        <f>VLOOKUP(A6826,Cafe_sales!$A$1:$O$10001,10,FALSE)</f>
        <v>1</v>
      </c>
      <c r="D6826">
        <f>VLOOKUP(A6826,Cafe_sales!$A$1:$O$10001,11,FALSE)</f>
        <v>2</v>
      </c>
      <c r="E6826">
        <f>VLOOKUP(A6826,Cafe_sales!$A$1:$O$10001,12,FALSE)</f>
        <v>2</v>
      </c>
      <c r="F6826" t="str">
        <f>VLOOKUP(A6826,Cafe_sales!$A$1:$O$10001,13,FALSE)</f>
        <v>Cash</v>
      </c>
      <c r="G6826" t="str">
        <f>VLOOKUP(A6826,Cafe_sales!$A$1:$O$10001,14,FALSE)</f>
        <v>Takeaway</v>
      </c>
      <c r="H6826" s="1">
        <f>VLOOKUP(A6826,Cafe_sales!$A$1:$O$10001,15,FALSE)</f>
        <v>45266</v>
      </c>
    </row>
    <row r="6827" spans="1:8" hidden="1" x14ac:dyDescent="0.35">
      <c r="A6827" t="s">
        <v>4657</v>
      </c>
      <c r="B6827" t="str">
        <f>VLOOKUP(A6827,Cafe_sales!$A$1:$O$10001,9,FALSE)</f>
        <v>Juice</v>
      </c>
      <c r="C6827">
        <f>VLOOKUP(A6827,Cafe_sales!$A$1:$O$10001,10,FALSE)</f>
        <v>3.0310183378852908</v>
      </c>
      <c r="D6827">
        <f>VLOOKUP(A6827,Cafe_sales!$A$1:$O$10001,11,FALSE)</f>
        <v>1.5</v>
      </c>
      <c r="E6827">
        <f>VLOOKUP(A6827,Cafe_sales!$A$1:$O$10001,12,FALSE)</f>
        <v>3</v>
      </c>
      <c r="F6827" t="str">
        <f>VLOOKUP(A6827,Cafe_sales!$A$1:$O$10001,13,FALSE)</f>
        <v>Credit Card</v>
      </c>
      <c r="G6827" t="str">
        <f>VLOOKUP(A6827,Cafe_sales!$A$1:$O$10001,14,FALSE)</f>
        <v>Takeaway</v>
      </c>
      <c r="H6827" s="1">
        <f>VLOOKUP(A6827,Cafe_sales!$A$1:$O$10001,15,FALSE)</f>
        <v>45096</v>
      </c>
    </row>
    <row r="6828" spans="1:8" x14ac:dyDescent="0.35">
      <c r="A6828" t="s">
        <v>2565</v>
      </c>
      <c r="B6828" t="str">
        <f>VLOOKUP(A6828,Cafe_sales!$A$1:$O$10001,9,FALSE)</f>
        <v>Cookie</v>
      </c>
      <c r="C6828" s="6">
        <f>VLOOKUP(A6828,Cafe_sales!$A$1:$O$10001,10,FALSE)</f>
        <v>1</v>
      </c>
      <c r="D6828" s="10">
        <f>VLOOKUP(A6828,Cafe_sales!$A$1:$O$10001,11,FALSE)</f>
        <v>1</v>
      </c>
      <c r="E6828" s="6">
        <f>VLOOKUP(A6828,Cafe_sales!$A$1:$O$10001,12,FALSE)</f>
        <v>1</v>
      </c>
      <c r="F6828" t="str">
        <f>VLOOKUP(A6828,Cafe_sales!$A$1:$O$10001,13,FALSE)</f>
        <v>Digital Wallet</v>
      </c>
      <c r="G6828" t="str">
        <f>VLOOKUP(A6828,Cafe_sales!$A$1:$O$10001,14,FALSE)</f>
        <v>UNKNOWN</v>
      </c>
      <c r="H6828" s="8">
        <f>VLOOKUP(A6828,Cafe_sales!$A$1:$O$10001,15,FALSE)</f>
        <v>45231</v>
      </c>
    </row>
    <row r="6829" spans="1:8" hidden="1" x14ac:dyDescent="0.35">
      <c r="A6829" t="s">
        <v>6538</v>
      </c>
      <c r="B6829" t="str">
        <f>VLOOKUP(A6829,Cafe_sales!$A$1:$O$10001,9,FALSE)</f>
        <v>Tea</v>
      </c>
      <c r="C6829">
        <f>VLOOKUP(A6829,Cafe_sales!$A$1:$O$10001,10,FALSE)</f>
        <v>1</v>
      </c>
      <c r="D6829">
        <f>VLOOKUP(A6829,Cafe_sales!$A$1:$O$10001,11,FALSE)</f>
        <v>1.5</v>
      </c>
      <c r="E6829">
        <f>VLOOKUP(A6829,Cafe_sales!$A$1:$O$10001,12,FALSE)</f>
        <v>1.5</v>
      </c>
      <c r="F6829" t="str">
        <f>VLOOKUP(A6829,Cafe_sales!$A$1:$O$10001,13,FALSE)</f>
        <v>Digital Wallet</v>
      </c>
      <c r="G6829" t="str">
        <f>VLOOKUP(A6829,Cafe_sales!$A$1:$O$10001,14,FALSE)</f>
        <v>Takeaway</v>
      </c>
      <c r="H6829" s="1">
        <f>VLOOKUP(A6829,Cafe_sales!$A$1:$O$10001,15,FALSE)</f>
        <v>45291</v>
      </c>
    </row>
    <row r="6830" spans="1:8" x14ac:dyDescent="0.35">
      <c r="A6830" t="s">
        <v>9610</v>
      </c>
      <c r="B6830" t="str">
        <f>VLOOKUP(A6830,Cafe_sales!$A$1:$O$10001,9,FALSE)</f>
        <v>Juice</v>
      </c>
      <c r="C6830" s="6">
        <f>VLOOKUP(A6830,Cafe_sales!$A$1:$O$10001,10,FALSE)</f>
        <v>3</v>
      </c>
      <c r="D6830" s="10">
        <f>VLOOKUP(A6830,Cafe_sales!$A$1:$O$10001,11,FALSE)</f>
        <v>3</v>
      </c>
      <c r="E6830" s="6">
        <f>VLOOKUP(A6830,Cafe_sales!$A$1:$O$10001,12,FALSE)</f>
        <v>9</v>
      </c>
      <c r="F6830" t="str">
        <f>VLOOKUP(A6830,Cafe_sales!$A$1:$O$10001,13,FALSE)</f>
        <v>Credit Card</v>
      </c>
      <c r="G6830" t="str">
        <f>VLOOKUP(A6830,Cafe_sales!$A$1:$O$10001,14,FALSE)</f>
        <v>UNKNOWN</v>
      </c>
      <c r="H6830" s="8">
        <f>VLOOKUP(A6830,Cafe_sales!$A$1:$O$10001,15,FALSE)</f>
        <v>44951</v>
      </c>
    </row>
    <row r="6831" spans="1:8" x14ac:dyDescent="0.35">
      <c r="A6831" t="s">
        <v>800</v>
      </c>
      <c r="B6831" t="str">
        <f>VLOOKUP(A6831,Cafe_sales!$A$1:$O$10001,9,FALSE)</f>
        <v>Salad</v>
      </c>
      <c r="C6831" s="6">
        <f>VLOOKUP(A6831,Cafe_sales!$A$1:$O$10001,10,FALSE)</f>
        <v>5</v>
      </c>
      <c r="D6831" s="10">
        <f>VLOOKUP(A6831,Cafe_sales!$A$1:$O$10001,11,FALSE)</f>
        <v>5</v>
      </c>
      <c r="E6831" s="6">
        <f>VLOOKUP(A6831,Cafe_sales!$A$1:$O$10001,12,FALSE)</f>
        <v>25</v>
      </c>
      <c r="F6831" t="str">
        <f>VLOOKUP(A6831,Cafe_sales!$A$1:$O$10001,13,FALSE)</f>
        <v>Digital Wallet</v>
      </c>
      <c r="G6831" t="str">
        <f>VLOOKUP(A6831,Cafe_sales!$A$1:$O$10001,14,FALSE)</f>
        <v>UNKNOWN</v>
      </c>
      <c r="H6831" s="8">
        <f>VLOOKUP(A6831,Cafe_sales!$A$1:$O$10001,15,FALSE)</f>
        <v>45048</v>
      </c>
    </row>
    <row r="6832" spans="1:8" x14ac:dyDescent="0.35">
      <c r="A6832" t="s">
        <v>578</v>
      </c>
      <c r="B6832" t="str">
        <f>VLOOKUP(A6832,Cafe_sales!$A$1:$O$10001,9,FALSE)</f>
        <v>Juice</v>
      </c>
      <c r="C6832" s="6">
        <f>VLOOKUP(A6832,Cafe_sales!$A$1:$O$10001,10,FALSE)</f>
        <v>4</v>
      </c>
      <c r="D6832" s="10">
        <f>VLOOKUP(A6832,Cafe_sales!$A$1:$O$10001,11,FALSE)</f>
        <v>5</v>
      </c>
      <c r="E6832" s="6">
        <f>VLOOKUP(A6832,Cafe_sales!$A$1:$O$10001,12,FALSE)</f>
        <v>20</v>
      </c>
      <c r="F6832" t="str">
        <f>VLOOKUP(A6832,Cafe_sales!$A$1:$O$10001,13,FALSE)</f>
        <v>Cash</v>
      </c>
      <c r="G6832" t="str">
        <f>VLOOKUP(A6832,Cafe_sales!$A$1:$O$10001,14,FALSE)</f>
        <v>UNKNOWN</v>
      </c>
      <c r="H6832" s="8">
        <f>VLOOKUP(A6832,Cafe_sales!$A$1:$O$10001,15,FALSE)</f>
        <v>45267</v>
      </c>
    </row>
    <row r="6833" spans="1:8" hidden="1" x14ac:dyDescent="0.35">
      <c r="A6833" t="s">
        <v>2512</v>
      </c>
      <c r="B6833" t="str">
        <f>VLOOKUP(A6833,Cafe_sales!$A$1:$O$10001,9,FALSE)</f>
        <v>Juice</v>
      </c>
      <c r="C6833">
        <f>VLOOKUP(A6833,Cafe_sales!$A$1:$O$10001,10,FALSE)</f>
        <v>2</v>
      </c>
      <c r="D6833">
        <f>VLOOKUP(A6833,Cafe_sales!$A$1:$O$10001,11,FALSE)</f>
        <v>3</v>
      </c>
      <c r="E6833">
        <f>VLOOKUP(A6833,Cafe_sales!$A$1:$O$10001,12,FALSE)</f>
        <v>6</v>
      </c>
      <c r="F6833" t="str">
        <f>VLOOKUP(A6833,Cafe_sales!$A$1:$O$10001,13,FALSE)</f>
        <v>Credit Card</v>
      </c>
      <c r="G6833" t="str">
        <f>VLOOKUP(A6833,Cafe_sales!$A$1:$O$10001,14,FALSE)</f>
        <v>Takeaway</v>
      </c>
      <c r="H6833" s="1">
        <f>VLOOKUP(A6833,Cafe_sales!$A$1:$O$10001,15,FALSE)</f>
        <v>44948</v>
      </c>
    </row>
    <row r="6834" spans="1:8" x14ac:dyDescent="0.35">
      <c r="A6834" t="s">
        <v>6743</v>
      </c>
      <c r="B6834" t="str">
        <f>VLOOKUP(A6834,Cafe_sales!$A$1:$O$10001,9,FALSE)</f>
        <v>Smoothie</v>
      </c>
      <c r="C6834" s="6">
        <f>VLOOKUP(A6834,Cafe_sales!$A$1:$O$10001,10,FALSE)</f>
        <v>4</v>
      </c>
      <c r="D6834" s="10">
        <f>VLOOKUP(A6834,Cafe_sales!$A$1:$O$10001,11,FALSE)</f>
        <v>4</v>
      </c>
      <c r="E6834" s="6">
        <f>VLOOKUP(A6834,Cafe_sales!$A$1:$O$10001,12,FALSE)</f>
        <v>16</v>
      </c>
      <c r="F6834" t="str">
        <f>VLOOKUP(A6834,Cafe_sales!$A$1:$O$10001,13,FALSE)</f>
        <v>UNKNOWN</v>
      </c>
      <c r="G6834" t="str">
        <f>VLOOKUP(A6834,Cafe_sales!$A$1:$O$10001,14,FALSE)</f>
        <v>UNKNOWN</v>
      </c>
      <c r="H6834" s="8">
        <f>VLOOKUP(A6834,Cafe_sales!$A$1:$O$10001,15,FALSE)</f>
        <v>45136</v>
      </c>
    </row>
    <row r="6835" spans="1:8" hidden="1" x14ac:dyDescent="0.35">
      <c r="A6835" t="s">
        <v>3508</v>
      </c>
      <c r="B6835" t="str">
        <f>VLOOKUP(A6835,Cafe_sales!$A$1:$O$10001,9,FALSE)</f>
        <v>Coffee</v>
      </c>
      <c r="C6835">
        <f>VLOOKUP(A6835,Cafe_sales!$A$1:$O$10001,10,FALSE)</f>
        <v>5</v>
      </c>
      <c r="D6835">
        <f>VLOOKUP(A6835,Cafe_sales!$A$1:$O$10001,11,FALSE)</f>
        <v>2</v>
      </c>
      <c r="E6835">
        <f>VLOOKUP(A6835,Cafe_sales!$A$1:$O$10001,12,FALSE)</f>
        <v>10</v>
      </c>
      <c r="F6835" t="str">
        <f>VLOOKUP(A6835,Cafe_sales!$A$1:$O$10001,13,FALSE)</f>
        <v>Credit Card</v>
      </c>
      <c r="G6835" t="str">
        <f>VLOOKUP(A6835,Cafe_sales!$A$1:$O$10001,14,FALSE)</f>
        <v>Takeaway</v>
      </c>
      <c r="H6835" s="1">
        <f>VLOOKUP(A6835,Cafe_sales!$A$1:$O$10001,15,FALSE)</f>
        <v>45065</v>
      </c>
    </row>
    <row r="6836" spans="1:8" x14ac:dyDescent="0.35">
      <c r="A6836" t="s">
        <v>7259</v>
      </c>
      <c r="B6836" t="str">
        <f>VLOOKUP(A6836,Cafe_sales!$A$1:$O$10001,9,FALSE)</f>
        <v>Juice</v>
      </c>
      <c r="C6836" s="6">
        <f>VLOOKUP(A6836,Cafe_sales!$A$1:$O$10001,10,FALSE)</f>
        <v>4</v>
      </c>
      <c r="D6836" s="10">
        <f>VLOOKUP(A6836,Cafe_sales!$A$1:$O$10001,11,FALSE)</f>
        <v>3</v>
      </c>
      <c r="E6836" s="6">
        <f>VLOOKUP(A6836,Cafe_sales!$A$1:$O$10001,12,FALSE)</f>
        <v>12</v>
      </c>
      <c r="F6836" t="str">
        <f>VLOOKUP(A6836,Cafe_sales!$A$1:$O$10001,13,FALSE)</f>
        <v>Digital Wallet</v>
      </c>
      <c r="G6836" t="str">
        <f>VLOOKUP(A6836,Cafe_sales!$A$1:$O$10001,14,FALSE)</f>
        <v>In-store</v>
      </c>
      <c r="H6836" s="8">
        <f>VLOOKUP(A6836,Cafe_sales!$A$1:$O$10001,15,FALSE)</f>
        <v>45194</v>
      </c>
    </row>
    <row r="6837" spans="1:8" x14ac:dyDescent="0.35">
      <c r="A6837" t="s">
        <v>3040</v>
      </c>
      <c r="B6837" t="str">
        <f>VLOOKUP(A6837,Cafe_sales!$A$1:$O$10001,9,FALSE)</f>
        <v>UNKNOWN</v>
      </c>
      <c r="C6837" s="6">
        <f>VLOOKUP(A6837,Cafe_sales!$A$1:$O$10001,10,FALSE)</f>
        <v>4</v>
      </c>
      <c r="D6837" s="10">
        <f>VLOOKUP(A6837,Cafe_sales!$A$1:$O$10001,11,FALSE)</f>
        <v>3</v>
      </c>
      <c r="E6837" s="6">
        <f>VLOOKUP(A6837,Cafe_sales!$A$1:$O$10001,12,FALSE)</f>
        <v>12</v>
      </c>
      <c r="F6837" t="str">
        <f>VLOOKUP(A6837,Cafe_sales!$A$1:$O$10001,13,FALSE)</f>
        <v>Digital Wallet</v>
      </c>
      <c r="G6837" t="str">
        <f>VLOOKUP(A6837,Cafe_sales!$A$1:$O$10001,14,FALSE)</f>
        <v>UNKNOWN</v>
      </c>
      <c r="H6837" s="8">
        <f>VLOOKUP(A6837,Cafe_sales!$A$1:$O$10001,15,FALSE)</f>
        <v>45208</v>
      </c>
    </row>
    <row r="6838" spans="1:8" hidden="1" x14ac:dyDescent="0.35">
      <c r="A6838" t="s">
        <v>3886</v>
      </c>
      <c r="B6838" t="str">
        <f>VLOOKUP(A6838,Cafe_sales!$A$1:$O$10001,9,FALSE)</f>
        <v>Coffee</v>
      </c>
      <c r="C6838">
        <f>VLOOKUP(A6838,Cafe_sales!$A$1:$O$10001,10,FALSE)</f>
        <v>5</v>
      </c>
      <c r="D6838">
        <f>VLOOKUP(A6838,Cafe_sales!$A$1:$O$10001,11,FALSE)</f>
        <v>2</v>
      </c>
      <c r="E6838">
        <f>VLOOKUP(A6838,Cafe_sales!$A$1:$O$10001,12,FALSE)</f>
        <v>10</v>
      </c>
      <c r="F6838" t="str">
        <f>VLOOKUP(A6838,Cafe_sales!$A$1:$O$10001,13,FALSE)</f>
        <v>Default mode</v>
      </c>
      <c r="G6838" t="str">
        <f>VLOOKUP(A6838,Cafe_sales!$A$1:$O$10001,14,FALSE)</f>
        <v>Takeaway</v>
      </c>
      <c r="H6838" s="1">
        <f>VLOOKUP(A6838,Cafe_sales!$A$1:$O$10001,15,FALSE)</f>
        <v>45065</v>
      </c>
    </row>
    <row r="6839" spans="1:8" hidden="1" x14ac:dyDescent="0.35">
      <c r="A6839" t="s">
        <v>2072</v>
      </c>
      <c r="B6839" t="str">
        <f>VLOOKUP(A6839,Cafe_sales!$A$1:$O$10001,9,FALSE)</f>
        <v>Sandwich</v>
      </c>
      <c r="C6839">
        <f>VLOOKUP(A6839,Cafe_sales!$A$1:$O$10001,10,FALSE)</f>
        <v>5</v>
      </c>
      <c r="D6839">
        <f>VLOOKUP(A6839,Cafe_sales!$A$1:$O$10001,11,FALSE)</f>
        <v>0</v>
      </c>
      <c r="E6839">
        <f>VLOOKUP(A6839,Cafe_sales!$A$1:$O$10001,12,FALSE)</f>
        <v>20</v>
      </c>
      <c r="F6839" t="str">
        <f>VLOOKUP(A6839,Cafe_sales!$A$1:$O$10001,13,FALSE)</f>
        <v>Default mode</v>
      </c>
      <c r="G6839" t="str">
        <f>VLOOKUP(A6839,Cafe_sales!$A$1:$O$10001,14,FALSE)</f>
        <v>Takeaway</v>
      </c>
      <c r="H6839" s="1">
        <f>VLOOKUP(A6839,Cafe_sales!$A$1:$O$10001,15,FALSE)</f>
        <v>45100</v>
      </c>
    </row>
    <row r="6840" spans="1:8" x14ac:dyDescent="0.35">
      <c r="A6840" t="s">
        <v>7544</v>
      </c>
      <c r="B6840" t="str">
        <f>VLOOKUP(A6840,Cafe_sales!$A$1:$O$10001,9,FALSE)</f>
        <v>Cookie</v>
      </c>
      <c r="C6840" s="6">
        <f>VLOOKUP(A6840,Cafe_sales!$A$1:$O$10001,10,FALSE)</f>
        <v>4</v>
      </c>
      <c r="D6840" s="10">
        <f>VLOOKUP(A6840,Cafe_sales!$A$1:$O$10001,11,FALSE)</f>
        <v>1</v>
      </c>
      <c r="E6840" s="6">
        <f>VLOOKUP(A6840,Cafe_sales!$A$1:$O$10001,12,FALSE)</f>
        <v>4</v>
      </c>
      <c r="F6840" t="str">
        <f>VLOOKUP(A6840,Cafe_sales!$A$1:$O$10001,13,FALSE)</f>
        <v>Cash</v>
      </c>
      <c r="G6840" t="str">
        <f>VLOOKUP(A6840,Cafe_sales!$A$1:$O$10001,14,FALSE)</f>
        <v>In-store</v>
      </c>
      <c r="H6840" s="8">
        <f>VLOOKUP(A6840,Cafe_sales!$A$1:$O$10001,15,FALSE)</f>
        <v>44965</v>
      </c>
    </row>
    <row r="6841" spans="1:8" hidden="1" x14ac:dyDescent="0.35">
      <c r="A6841" t="s">
        <v>4784</v>
      </c>
      <c r="B6841" t="str">
        <f>VLOOKUP(A6841,Cafe_sales!$A$1:$O$10001,9,FALSE)</f>
        <v>Salad</v>
      </c>
      <c r="C6841">
        <f>VLOOKUP(A6841,Cafe_sales!$A$1:$O$10001,10,FALSE)</f>
        <v>1</v>
      </c>
      <c r="D6841">
        <f>VLOOKUP(A6841,Cafe_sales!$A$1:$O$10001,11,FALSE)</f>
        <v>5</v>
      </c>
      <c r="E6841">
        <f>VLOOKUP(A6841,Cafe_sales!$A$1:$O$10001,12,FALSE)</f>
        <v>5</v>
      </c>
      <c r="F6841" t="str">
        <f>VLOOKUP(A6841,Cafe_sales!$A$1:$O$10001,13,FALSE)</f>
        <v>Credit Card</v>
      </c>
      <c r="G6841" t="str">
        <f>VLOOKUP(A6841,Cafe_sales!$A$1:$O$10001,14,FALSE)</f>
        <v>Takeaway</v>
      </c>
      <c r="H6841" s="1">
        <f>VLOOKUP(A6841,Cafe_sales!$A$1:$O$10001,15,FALSE)</f>
        <v>45135</v>
      </c>
    </row>
    <row r="6842" spans="1:8" hidden="1" x14ac:dyDescent="0.35">
      <c r="A6842" t="s">
        <v>2063</v>
      </c>
      <c r="B6842" t="str">
        <f>VLOOKUP(A6842,Cafe_sales!$A$1:$O$10001,9,FALSE)</f>
        <v>Cookie</v>
      </c>
      <c r="C6842">
        <f>VLOOKUP(A6842,Cafe_sales!$A$1:$O$10001,10,FALSE)</f>
        <v>4</v>
      </c>
      <c r="D6842">
        <f>VLOOKUP(A6842,Cafe_sales!$A$1:$O$10001,11,FALSE)</f>
        <v>3</v>
      </c>
      <c r="E6842">
        <f>VLOOKUP(A6842,Cafe_sales!$A$1:$O$10001,12,FALSE)</f>
        <v>4</v>
      </c>
      <c r="F6842" t="str">
        <f>VLOOKUP(A6842,Cafe_sales!$A$1:$O$10001,13,FALSE)</f>
        <v>Digital Wallet</v>
      </c>
      <c r="G6842" t="str">
        <f>VLOOKUP(A6842,Cafe_sales!$A$1:$O$10001,14,FALSE)</f>
        <v>Takeaway</v>
      </c>
      <c r="H6842" s="1">
        <f>VLOOKUP(A6842,Cafe_sales!$A$1:$O$10001,15,FALSE)</f>
        <v>45112</v>
      </c>
    </row>
    <row r="6843" spans="1:8" hidden="1" x14ac:dyDescent="0.35">
      <c r="A6843" t="s">
        <v>9603</v>
      </c>
      <c r="B6843" t="str">
        <f>VLOOKUP(A6843,Cafe_sales!$A$1:$O$10001,9,FALSE)</f>
        <v>Salad</v>
      </c>
      <c r="C6843">
        <f>VLOOKUP(A6843,Cafe_sales!$A$1:$O$10001,10,FALSE)</f>
        <v>1</v>
      </c>
      <c r="D6843">
        <f>VLOOKUP(A6843,Cafe_sales!$A$1:$O$10001,11,FALSE)</f>
        <v>0</v>
      </c>
      <c r="E6843">
        <f>VLOOKUP(A6843,Cafe_sales!$A$1:$O$10001,12,FALSE)</f>
        <v>5</v>
      </c>
      <c r="F6843" t="str">
        <f>VLOOKUP(A6843,Cafe_sales!$A$1:$O$10001,13,FALSE)</f>
        <v>Cash</v>
      </c>
      <c r="G6843" t="str">
        <f>VLOOKUP(A6843,Cafe_sales!$A$1:$O$10001,14,FALSE)</f>
        <v>Takeaway</v>
      </c>
      <c r="H6843" s="1">
        <f>VLOOKUP(A6843,Cafe_sales!$A$1:$O$10001,15,FALSE)</f>
        <v>45130</v>
      </c>
    </row>
    <row r="6844" spans="1:8" x14ac:dyDescent="0.35">
      <c r="A6844" t="s">
        <v>1976</v>
      </c>
      <c r="B6844" t="str">
        <f>VLOOKUP(A6844,Cafe_sales!$A$1:$O$10001,9,FALSE)</f>
        <v>Cake</v>
      </c>
      <c r="C6844" s="6">
        <f>VLOOKUP(A6844,Cafe_sales!$A$1:$O$10001,10,FALSE)</f>
        <v>3</v>
      </c>
      <c r="D6844" s="10">
        <f>VLOOKUP(A6844,Cafe_sales!$A$1:$O$10001,11,FALSE)</f>
        <v>3</v>
      </c>
      <c r="E6844" s="6">
        <f>VLOOKUP(A6844,Cafe_sales!$A$1:$O$10001,12,FALSE)</f>
        <v>9</v>
      </c>
      <c r="F6844" t="str">
        <f>VLOOKUP(A6844,Cafe_sales!$A$1:$O$10001,13,FALSE)</f>
        <v>Credit Card</v>
      </c>
      <c r="G6844" t="str">
        <f>VLOOKUP(A6844,Cafe_sales!$A$1:$O$10001,14,FALSE)</f>
        <v>In-store</v>
      </c>
      <c r="H6844" s="8">
        <f>VLOOKUP(A6844,Cafe_sales!$A$1:$O$10001,15,FALSE)</f>
        <v>44956</v>
      </c>
    </row>
    <row r="6845" spans="1:8" hidden="1" x14ac:dyDescent="0.35">
      <c r="A6845" t="s">
        <v>4002</v>
      </c>
      <c r="B6845" t="str">
        <f>VLOOKUP(A6845,Cafe_sales!$A$1:$O$10001,9,FALSE)</f>
        <v>Cake</v>
      </c>
      <c r="C6845">
        <f>VLOOKUP(A6845,Cafe_sales!$A$1:$O$10001,10,FALSE)</f>
        <v>4</v>
      </c>
      <c r="D6845">
        <f>VLOOKUP(A6845,Cafe_sales!$A$1:$O$10001,11,FALSE)</f>
        <v>3</v>
      </c>
      <c r="E6845">
        <f>VLOOKUP(A6845,Cafe_sales!$A$1:$O$10001,12,FALSE)</f>
        <v>12</v>
      </c>
      <c r="F6845" t="str">
        <f>VLOOKUP(A6845,Cafe_sales!$A$1:$O$10001,13,FALSE)</f>
        <v>Credit Card</v>
      </c>
      <c r="G6845" t="str">
        <f>VLOOKUP(A6845,Cafe_sales!$A$1:$O$10001,14,FALSE)</f>
        <v>Takeaway</v>
      </c>
      <c r="H6845" s="1">
        <f>VLOOKUP(A6845,Cafe_sales!$A$1:$O$10001,15,FALSE)</f>
        <v>45239</v>
      </c>
    </row>
    <row r="6846" spans="1:8" hidden="1" x14ac:dyDescent="0.35">
      <c r="A6846" t="s">
        <v>3252</v>
      </c>
      <c r="B6846" t="str">
        <f>VLOOKUP(A6846,Cafe_sales!$A$1:$O$10001,9,FALSE)</f>
        <v>Sandwich</v>
      </c>
      <c r="C6846">
        <f>VLOOKUP(A6846,Cafe_sales!$A$1:$O$10001,10,FALSE)</f>
        <v>5</v>
      </c>
      <c r="D6846">
        <f>VLOOKUP(A6846,Cafe_sales!$A$1:$O$10001,11,FALSE)</f>
        <v>4</v>
      </c>
      <c r="E6846">
        <f>VLOOKUP(A6846,Cafe_sales!$A$1:$O$10001,12,FALSE)</f>
        <v>20</v>
      </c>
      <c r="F6846" t="str">
        <f>VLOOKUP(A6846,Cafe_sales!$A$1:$O$10001,13,FALSE)</f>
        <v>Digital Wallet</v>
      </c>
      <c r="G6846" t="str">
        <f>VLOOKUP(A6846,Cafe_sales!$A$1:$O$10001,14,FALSE)</f>
        <v>Takeaway</v>
      </c>
      <c r="H6846" s="1">
        <f>VLOOKUP(A6846,Cafe_sales!$A$1:$O$10001,15,FALSE)</f>
        <v>45070</v>
      </c>
    </row>
    <row r="6847" spans="1:8" x14ac:dyDescent="0.35">
      <c r="A6847" t="s">
        <v>1875</v>
      </c>
      <c r="B6847" t="str">
        <f>VLOOKUP(A6847,Cafe_sales!$A$1:$O$10001,9,FALSE)</f>
        <v>Coffee</v>
      </c>
      <c r="C6847" s="6">
        <f>VLOOKUP(A6847,Cafe_sales!$A$1:$O$10001,10,FALSE)</f>
        <v>5</v>
      </c>
      <c r="D6847" s="10">
        <f>VLOOKUP(A6847,Cafe_sales!$A$1:$O$10001,11,FALSE)</f>
        <v>2</v>
      </c>
      <c r="E6847" s="6">
        <f>VLOOKUP(A6847,Cafe_sales!$A$1:$O$10001,12,FALSE)</f>
        <v>10</v>
      </c>
      <c r="F6847" t="str">
        <f>VLOOKUP(A6847,Cafe_sales!$A$1:$O$10001,13,FALSE)</f>
        <v>Default mode</v>
      </c>
      <c r="G6847" t="str">
        <f>VLOOKUP(A6847,Cafe_sales!$A$1:$O$10001,14,FALSE)</f>
        <v>In-store</v>
      </c>
      <c r="H6847" s="8">
        <f>VLOOKUP(A6847,Cafe_sales!$A$1:$O$10001,15,FALSE)</f>
        <v>45257</v>
      </c>
    </row>
    <row r="6848" spans="1:8" hidden="1" x14ac:dyDescent="0.35">
      <c r="A6848" t="s">
        <v>5342</v>
      </c>
      <c r="B6848" t="str">
        <f>VLOOKUP(A6848,Cafe_sales!$A$1:$O$10001,9,FALSE)</f>
        <v>Coffee</v>
      </c>
      <c r="C6848">
        <f>VLOOKUP(A6848,Cafe_sales!$A$1:$O$10001,10,FALSE)</f>
        <v>5</v>
      </c>
      <c r="D6848">
        <f>VLOOKUP(A6848,Cafe_sales!$A$1:$O$10001,11,FALSE)</f>
        <v>2</v>
      </c>
      <c r="E6848">
        <f>VLOOKUP(A6848,Cafe_sales!$A$1:$O$10001,12,FALSE)</f>
        <v>10</v>
      </c>
      <c r="F6848" t="str">
        <f>VLOOKUP(A6848,Cafe_sales!$A$1:$O$10001,13,FALSE)</f>
        <v>Cash</v>
      </c>
      <c r="G6848" t="str">
        <f>VLOOKUP(A6848,Cafe_sales!$A$1:$O$10001,14,FALSE)</f>
        <v>Takeaway</v>
      </c>
      <c r="H6848" s="1">
        <f>VLOOKUP(A6848,Cafe_sales!$A$1:$O$10001,15,FALSE)</f>
        <v>45228</v>
      </c>
    </row>
    <row r="6849" spans="1:8" x14ac:dyDescent="0.35">
      <c r="A6849" t="s">
        <v>7036</v>
      </c>
      <c r="B6849" t="str">
        <f>VLOOKUP(A6849,Cafe_sales!$A$1:$O$10001,9,FALSE)</f>
        <v>Tea</v>
      </c>
      <c r="C6849" s="6">
        <f>VLOOKUP(A6849,Cafe_sales!$A$1:$O$10001,10,FALSE)</f>
        <v>2</v>
      </c>
      <c r="D6849" s="10">
        <f>VLOOKUP(A6849,Cafe_sales!$A$1:$O$10001,11,FALSE)</f>
        <v>1.5</v>
      </c>
      <c r="E6849" s="6">
        <f>VLOOKUP(A6849,Cafe_sales!$A$1:$O$10001,12,FALSE)</f>
        <v>3</v>
      </c>
      <c r="F6849" t="str">
        <f>VLOOKUP(A6849,Cafe_sales!$A$1:$O$10001,13,FALSE)</f>
        <v>Cash</v>
      </c>
      <c r="G6849" t="str">
        <f>VLOOKUP(A6849,Cafe_sales!$A$1:$O$10001,14,FALSE)</f>
        <v>In-store</v>
      </c>
      <c r="H6849" s="8">
        <f>VLOOKUP(A6849,Cafe_sales!$A$1:$O$10001,15,FALSE)</f>
        <v>45105</v>
      </c>
    </row>
    <row r="6850" spans="1:8" x14ac:dyDescent="0.35">
      <c r="A6850" t="s">
        <v>8195</v>
      </c>
      <c r="B6850" t="str">
        <f>VLOOKUP(A6850,Cafe_sales!$A$1:$O$10001,9,FALSE)</f>
        <v>Smoothie</v>
      </c>
      <c r="C6850" s="6">
        <f>VLOOKUP(A6850,Cafe_sales!$A$1:$O$10001,10,FALSE)</f>
        <v>2</v>
      </c>
      <c r="D6850" s="10">
        <f>VLOOKUP(A6850,Cafe_sales!$A$1:$O$10001,11,FALSE)</f>
        <v>4</v>
      </c>
      <c r="E6850" s="6">
        <f>VLOOKUP(A6850,Cafe_sales!$A$1:$O$10001,12,FALSE)</f>
        <v>8</v>
      </c>
      <c r="F6850" t="str">
        <f>VLOOKUP(A6850,Cafe_sales!$A$1:$O$10001,13,FALSE)</f>
        <v>Credit Card</v>
      </c>
      <c r="G6850" t="str">
        <f>VLOOKUP(A6850,Cafe_sales!$A$1:$O$10001,14,FALSE)</f>
        <v>In-store</v>
      </c>
      <c r="H6850" s="8">
        <f>VLOOKUP(A6850,Cafe_sales!$A$1:$O$10001,15,FALSE)</f>
        <v>45078</v>
      </c>
    </row>
    <row r="6851" spans="1:8" hidden="1" x14ac:dyDescent="0.35">
      <c r="A6851" t="s">
        <v>6651</v>
      </c>
      <c r="B6851" t="str">
        <f>VLOOKUP(A6851,Cafe_sales!$A$1:$O$10001,9,FALSE)</f>
        <v>Sandwich</v>
      </c>
      <c r="C6851">
        <f>VLOOKUP(A6851,Cafe_sales!$A$1:$O$10001,10,FALSE)</f>
        <v>5</v>
      </c>
      <c r="D6851">
        <f>VLOOKUP(A6851,Cafe_sales!$A$1:$O$10001,11,FALSE)</f>
        <v>4</v>
      </c>
      <c r="E6851">
        <f>VLOOKUP(A6851,Cafe_sales!$A$1:$O$10001,12,FALSE)</f>
        <v>20</v>
      </c>
      <c r="F6851" t="str">
        <f>VLOOKUP(A6851,Cafe_sales!$A$1:$O$10001,13,FALSE)</f>
        <v>Credit Card</v>
      </c>
      <c r="G6851" t="str">
        <f>VLOOKUP(A6851,Cafe_sales!$A$1:$O$10001,14,FALSE)</f>
        <v>Takeaway</v>
      </c>
      <c r="H6851" s="1">
        <f>VLOOKUP(A6851,Cafe_sales!$A$1:$O$10001,15,FALSE)</f>
        <v>44927</v>
      </c>
    </row>
    <row r="6852" spans="1:8" hidden="1" x14ac:dyDescent="0.35">
      <c r="A6852" t="s">
        <v>1846</v>
      </c>
      <c r="B6852" t="str">
        <f>VLOOKUP(A6852,Cafe_sales!$A$1:$O$10001,9,FALSE)</f>
        <v>Smoothie</v>
      </c>
      <c r="C6852">
        <f>VLOOKUP(A6852,Cafe_sales!$A$1:$O$10001,10,FALSE)</f>
        <v>5</v>
      </c>
      <c r="D6852">
        <f>VLOOKUP(A6852,Cafe_sales!$A$1:$O$10001,11,FALSE)</f>
        <v>4</v>
      </c>
      <c r="E6852">
        <f>VLOOKUP(A6852,Cafe_sales!$A$1:$O$10001,12,FALSE)</f>
        <v>20</v>
      </c>
      <c r="F6852" t="str">
        <f>VLOOKUP(A6852,Cafe_sales!$A$1:$O$10001,13,FALSE)</f>
        <v>Credit Card</v>
      </c>
      <c r="G6852" t="str">
        <f>VLOOKUP(A6852,Cafe_sales!$A$1:$O$10001,14,FALSE)</f>
        <v>Takeaway</v>
      </c>
      <c r="H6852" s="1">
        <f>VLOOKUP(A6852,Cafe_sales!$A$1:$O$10001,15,FALSE)</f>
        <v>45020</v>
      </c>
    </row>
    <row r="6853" spans="1:8" hidden="1" x14ac:dyDescent="0.35">
      <c r="A6853" t="s">
        <v>1619</v>
      </c>
      <c r="B6853" t="str">
        <f>VLOOKUP(A6853,Cafe_sales!$A$1:$O$10001,9,FALSE)</f>
        <v>Cookie</v>
      </c>
      <c r="C6853">
        <f>VLOOKUP(A6853,Cafe_sales!$A$1:$O$10001,10,FALSE)</f>
        <v>5</v>
      </c>
      <c r="D6853">
        <f>VLOOKUP(A6853,Cafe_sales!$A$1:$O$10001,11,FALSE)</f>
        <v>1</v>
      </c>
      <c r="E6853">
        <f>VLOOKUP(A6853,Cafe_sales!$A$1:$O$10001,12,FALSE)</f>
        <v>5</v>
      </c>
      <c r="F6853" t="str">
        <f>VLOOKUP(A6853,Cafe_sales!$A$1:$O$10001,13,FALSE)</f>
        <v>Digital Wallet</v>
      </c>
      <c r="G6853" t="str">
        <f>VLOOKUP(A6853,Cafe_sales!$A$1:$O$10001,14,FALSE)</f>
        <v>Takeaway</v>
      </c>
      <c r="H6853" s="1">
        <f>VLOOKUP(A6853,Cafe_sales!$A$1:$O$10001,15,FALSE)</f>
        <v>45083</v>
      </c>
    </row>
    <row r="6854" spans="1:8" hidden="1" x14ac:dyDescent="0.35">
      <c r="A6854" t="s">
        <v>5893</v>
      </c>
      <c r="B6854" t="str">
        <f>VLOOKUP(A6854,Cafe_sales!$A$1:$O$10001,9,FALSE)</f>
        <v>Juice</v>
      </c>
      <c r="C6854">
        <f>VLOOKUP(A6854,Cafe_sales!$A$1:$O$10001,10,FALSE)</f>
        <v>3</v>
      </c>
      <c r="D6854">
        <f>VLOOKUP(A6854,Cafe_sales!$A$1:$O$10001,11,FALSE)</f>
        <v>3</v>
      </c>
      <c r="E6854">
        <f>VLOOKUP(A6854,Cafe_sales!$A$1:$O$10001,12,FALSE)</f>
        <v>9</v>
      </c>
      <c r="F6854" t="str">
        <f>VLOOKUP(A6854,Cafe_sales!$A$1:$O$10001,13,FALSE)</f>
        <v>Credit Card</v>
      </c>
      <c r="G6854" t="str">
        <f>VLOOKUP(A6854,Cafe_sales!$A$1:$O$10001,14,FALSE)</f>
        <v>Takeaway</v>
      </c>
      <c r="H6854" s="1">
        <f>VLOOKUP(A6854,Cafe_sales!$A$1:$O$10001,15,FALSE)</f>
        <v>45191</v>
      </c>
    </row>
    <row r="6855" spans="1:8" hidden="1" x14ac:dyDescent="0.35">
      <c r="A6855" t="s">
        <v>6566</v>
      </c>
      <c r="B6855" t="str">
        <f>VLOOKUP(A6855,Cafe_sales!$A$1:$O$10001,9,FALSE)</f>
        <v>Sandwich</v>
      </c>
      <c r="C6855">
        <f>VLOOKUP(A6855,Cafe_sales!$A$1:$O$10001,10,FALSE)</f>
        <v>2</v>
      </c>
      <c r="D6855">
        <f>VLOOKUP(A6855,Cafe_sales!$A$1:$O$10001,11,FALSE)</f>
        <v>4</v>
      </c>
      <c r="E6855">
        <f>VLOOKUP(A6855,Cafe_sales!$A$1:$O$10001,12,FALSE)</f>
        <v>8</v>
      </c>
      <c r="F6855" t="str">
        <f>VLOOKUP(A6855,Cafe_sales!$A$1:$O$10001,13,FALSE)</f>
        <v>Cash</v>
      </c>
      <c r="G6855" t="str">
        <f>VLOOKUP(A6855,Cafe_sales!$A$1:$O$10001,14,FALSE)</f>
        <v>Cafe</v>
      </c>
      <c r="H6855" s="1">
        <f>VLOOKUP(A6855,Cafe_sales!$A$1:$O$10001,15,FALSE)</f>
        <v>45099</v>
      </c>
    </row>
    <row r="6856" spans="1:8" x14ac:dyDescent="0.35">
      <c r="A6856" t="s">
        <v>5572</v>
      </c>
      <c r="B6856" t="str">
        <f>VLOOKUP(A6856,Cafe_sales!$A$1:$O$10001,9,FALSE)</f>
        <v>Salad</v>
      </c>
      <c r="C6856" s="6">
        <f>VLOOKUP(A6856,Cafe_sales!$A$1:$O$10001,10,FALSE)</f>
        <v>5</v>
      </c>
      <c r="D6856" s="10">
        <f>VLOOKUP(A6856,Cafe_sales!$A$1:$O$10001,11,FALSE)</f>
        <v>5</v>
      </c>
      <c r="E6856" s="6">
        <f>VLOOKUP(A6856,Cafe_sales!$A$1:$O$10001,12,FALSE)</f>
        <v>25</v>
      </c>
      <c r="F6856" t="str">
        <f>VLOOKUP(A6856,Cafe_sales!$A$1:$O$10001,13,FALSE)</f>
        <v>Cash</v>
      </c>
      <c r="G6856" t="str">
        <f>VLOOKUP(A6856,Cafe_sales!$A$1:$O$10001,14,FALSE)</f>
        <v>UNKNOWN</v>
      </c>
      <c r="H6856" s="8">
        <f>VLOOKUP(A6856,Cafe_sales!$A$1:$O$10001,15,FALSE)</f>
        <v>45147</v>
      </c>
    </row>
    <row r="6857" spans="1:8" hidden="1" x14ac:dyDescent="0.35">
      <c r="A6857" t="s">
        <v>7283</v>
      </c>
      <c r="B6857" t="str">
        <f>VLOOKUP(A6857,Cafe_sales!$A$1:$O$10001,9,FALSE)</f>
        <v>Tea</v>
      </c>
      <c r="C6857">
        <f>VLOOKUP(A6857,Cafe_sales!$A$1:$O$10001,10,FALSE)</f>
        <v>1</v>
      </c>
      <c r="D6857">
        <f>VLOOKUP(A6857,Cafe_sales!$A$1:$O$10001,11,FALSE)</f>
        <v>1.5</v>
      </c>
      <c r="E6857">
        <f>VLOOKUP(A6857,Cafe_sales!$A$1:$O$10001,12,FALSE)</f>
        <v>1.5</v>
      </c>
      <c r="F6857" t="str">
        <f>VLOOKUP(A6857,Cafe_sales!$A$1:$O$10001,13,FALSE)</f>
        <v>Cash</v>
      </c>
      <c r="G6857" t="str">
        <f>VLOOKUP(A6857,Cafe_sales!$A$1:$O$10001,14,FALSE)</f>
        <v>Takeaway</v>
      </c>
      <c r="H6857" s="1">
        <f>VLOOKUP(A6857,Cafe_sales!$A$1:$O$10001,15,FALSE)</f>
        <v>44979</v>
      </c>
    </row>
    <row r="6858" spans="1:8" hidden="1" x14ac:dyDescent="0.35">
      <c r="A6858" t="s">
        <v>5478</v>
      </c>
      <c r="B6858" t="str">
        <f>VLOOKUP(A6858,Cafe_sales!$A$1:$O$10001,9,FALSE)</f>
        <v>Salad</v>
      </c>
      <c r="C6858">
        <f>VLOOKUP(A6858,Cafe_sales!$A$1:$O$10001,10,FALSE)</f>
        <v>4</v>
      </c>
      <c r="D6858">
        <f>VLOOKUP(A6858,Cafe_sales!$A$1:$O$10001,11,FALSE)</f>
        <v>5</v>
      </c>
      <c r="E6858">
        <f>VLOOKUP(A6858,Cafe_sales!$A$1:$O$10001,12,FALSE)</f>
        <v>20</v>
      </c>
      <c r="F6858" t="str">
        <f>VLOOKUP(A6858,Cafe_sales!$A$1:$O$10001,13,FALSE)</f>
        <v>Digital Wallet</v>
      </c>
      <c r="G6858" t="str">
        <f>VLOOKUP(A6858,Cafe_sales!$A$1:$O$10001,14,FALSE)</f>
        <v>Takeaway</v>
      </c>
      <c r="H6858" s="1">
        <f>VLOOKUP(A6858,Cafe_sales!$A$1:$O$10001,15,FALSE)</f>
        <v>45181</v>
      </c>
    </row>
    <row r="6859" spans="1:8" x14ac:dyDescent="0.35">
      <c r="A6859" t="s">
        <v>4223</v>
      </c>
      <c r="B6859" t="str">
        <f>VLOOKUP(A6859,Cafe_sales!$A$1:$O$10001,9,FALSE)</f>
        <v>Tea</v>
      </c>
      <c r="C6859" s="6">
        <f>VLOOKUP(A6859,Cafe_sales!$A$1:$O$10001,10,FALSE)</f>
        <v>1</v>
      </c>
      <c r="D6859" s="10">
        <f>VLOOKUP(A6859,Cafe_sales!$A$1:$O$10001,11,FALSE)</f>
        <v>1.5</v>
      </c>
      <c r="E6859" s="6">
        <f>VLOOKUP(A6859,Cafe_sales!$A$1:$O$10001,12,FALSE)</f>
        <v>1.5</v>
      </c>
      <c r="F6859" t="str">
        <f>VLOOKUP(A6859,Cafe_sales!$A$1:$O$10001,13,FALSE)</f>
        <v>Cash</v>
      </c>
      <c r="G6859" t="str">
        <f>VLOOKUP(A6859,Cafe_sales!$A$1:$O$10001,14,FALSE)</f>
        <v>In-store</v>
      </c>
      <c r="H6859" s="8">
        <f>VLOOKUP(A6859,Cafe_sales!$A$1:$O$10001,15,FALSE)</f>
        <v>45099</v>
      </c>
    </row>
    <row r="6860" spans="1:8" x14ac:dyDescent="0.35">
      <c r="A6860" t="s">
        <v>370</v>
      </c>
      <c r="B6860" t="str">
        <f>VLOOKUP(A6860,Cafe_sales!$A$1:$O$10001,9,FALSE)</f>
        <v>Cake</v>
      </c>
      <c r="C6860" s="6">
        <f>VLOOKUP(A6860,Cafe_sales!$A$1:$O$10001,10,FALSE)</f>
        <v>1</v>
      </c>
      <c r="D6860" s="10">
        <f>VLOOKUP(A6860,Cafe_sales!$A$1:$O$10001,11,FALSE)</f>
        <v>3</v>
      </c>
      <c r="E6860" s="6">
        <f>VLOOKUP(A6860,Cafe_sales!$A$1:$O$10001,12,FALSE)</f>
        <v>3</v>
      </c>
      <c r="F6860" t="str">
        <f>VLOOKUP(A6860,Cafe_sales!$A$1:$O$10001,13,FALSE)</f>
        <v>Credit Card</v>
      </c>
      <c r="G6860" t="str">
        <f>VLOOKUP(A6860,Cafe_sales!$A$1:$O$10001,14,FALSE)</f>
        <v>UNKNOWN</v>
      </c>
      <c r="H6860" s="8">
        <f>VLOOKUP(A6860,Cafe_sales!$A$1:$O$10001,15,FALSE)</f>
        <v>45071</v>
      </c>
    </row>
    <row r="6861" spans="1:8" x14ac:dyDescent="0.35">
      <c r="A6861" t="s">
        <v>5488</v>
      </c>
      <c r="B6861" t="str">
        <f>VLOOKUP(A6861,Cafe_sales!$A$1:$O$10001,9,FALSE)</f>
        <v>Cookie</v>
      </c>
      <c r="C6861" s="6">
        <f>VLOOKUP(A6861,Cafe_sales!$A$1:$O$10001,10,FALSE)</f>
        <v>2</v>
      </c>
      <c r="D6861" s="10">
        <f>VLOOKUP(A6861,Cafe_sales!$A$1:$O$10001,11,FALSE)</f>
        <v>1</v>
      </c>
      <c r="E6861" s="6">
        <f>VLOOKUP(A6861,Cafe_sales!$A$1:$O$10001,12,FALSE)</f>
        <v>2</v>
      </c>
      <c r="F6861" t="str">
        <f>VLOOKUP(A6861,Cafe_sales!$A$1:$O$10001,13,FALSE)</f>
        <v>Default mode</v>
      </c>
      <c r="G6861" t="str">
        <f>VLOOKUP(A6861,Cafe_sales!$A$1:$O$10001,14,FALSE)</f>
        <v>UNKNOWN</v>
      </c>
      <c r="H6861" s="8">
        <f>VLOOKUP(A6861,Cafe_sales!$A$1:$O$10001,15,FALSE)</f>
        <v>45067</v>
      </c>
    </row>
    <row r="6862" spans="1:8" x14ac:dyDescent="0.35">
      <c r="A6862" t="s">
        <v>6347</v>
      </c>
      <c r="B6862" t="str">
        <f>VLOOKUP(A6862,Cafe_sales!$A$1:$O$10001,9,FALSE)</f>
        <v>Cake</v>
      </c>
      <c r="C6862" s="6">
        <f>VLOOKUP(A6862,Cafe_sales!$A$1:$O$10001,10,FALSE)</f>
        <v>4</v>
      </c>
      <c r="D6862" s="10">
        <f>VLOOKUP(A6862,Cafe_sales!$A$1:$O$10001,11,FALSE)</f>
        <v>3</v>
      </c>
      <c r="E6862" s="6">
        <f>VLOOKUP(A6862,Cafe_sales!$A$1:$O$10001,12,FALSE)</f>
        <v>12</v>
      </c>
      <c r="F6862" t="str">
        <f>VLOOKUP(A6862,Cafe_sales!$A$1:$O$10001,13,FALSE)</f>
        <v>Default mode</v>
      </c>
      <c r="G6862" t="str">
        <f>VLOOKUP(A6862,Cafe_sales!$A$1:$O$10001,14,FALSE)</f>
        <v>UNKNOWN</v>
      </c>
      <c r="H6862" s="8">
        <f>VLOOKUP(A6862,Cafe_sales!$A$1:$O$10001,15,FALSE)</f>
        <v>45131</v>
      </c>
    </row>
    <row r="6863" spans="1:8" x14ac:dyDescent="0.35">
      <c r="A6863" t="s">
        <v>4143</v>
      </c>
      <c r="B6863" t="str">
        <f>VLOOKUP(A6863,Cafe_sales!$A$1:$O$10001,9,FALSE)</f>
        <v>Juice</v>
      </c>
      <c r="C6863" s="6">
        <f>VLOOKUP(A6863,Cafe_sales!$A$1:$O$10001,10,FALSE)</f>
        <v>2</v>
      </c>
      <c r="D6863" s="10">
        <f>VLOOKUP(A6863,Cafe_sales!$A$1:$O$10001,11,FALSE)</f>
        <v>3</v>
      </c>
      <c r="E6863" s="6">
        <f>VLOOKUP(A6863,Cafe_sales!$A$1:$O$10001,12,FALSE)</f>
        <v>6</v>
      </c>
      <c r="F6863" t="str">
        <f>VLOOKUP(A6863,Cafe_sales!$A$1:$O$10001,13,FALSE)</f>
        <v>Digital Wallet</v>
      </c>
      <c r="G6863" t="str">
        <f>VLOOKUP(A6863,Cafe_sales!$A$1:$O$10001,14,FALSE)</f>
        <v>In-store</v>
      </c>
      <c r="H6863" s="8">
        <f>VLOOKUP(A6863,Cafe_sales!$A$1:$O$10001,15,FALSE)</f>
        <v>45241</v>
      </c>
    </row>
    <row r="6864" spans="1:8" x14ac:dyDescent="0.35">
      <c r="A6864" t="s">
        <v>2274</v>
      </c>
      <c r="B6864" t="str">
        <f>VLOOKUP(A6864,Cafe_sales!$A$1:$O$10001,9,FALSE)</f>
        <v>Sandwich</v>
      </c>
      <c r="C6864" s="6">
        <f>VLOOKUP(A6864,Cafe_sales!$A$1:$O$10001,10,FALSE)</f>
        <v>1</v>
      </c>
      <c r="D6864" s="10">
        <f>VLOOKUP(A6864,Cafe_sales!$A$1:$O$10001,11,FALSE)</f>
        <v>4</v>
      </c>
      <c r="E6864" s="6">
        <f>VLOOKUP(A6864,Cafe_sales!$A$1:$O$10001,12,FALSE)</f>
        <v>4</v>
      </c>
      <c r="F6864" t="str">
        <f>VLOOKUP(A6864,Cafe_sales!$A$1:$O$10001,13,FALSE)</f>
        <v>Credit Card</v>
      </c>
      <c r="G6864" t="str">
        <f>VLOOKUP(A6864,Cafe_sales!$A$1:$O$10001,14,FALSE)</f>
        <v>UNKNOWN</v>
      </c>
      <c r="H6864" s="8">
        <f>VLOOKUP(A6864,Cafe_sales!$A$1:$O$10001,15,FALSE)</f>
        <v>45210</v>
      </c>
    </row>
    <row r="6865" spans="1:8" hidden="1" x14ac:dyDescent="0.35">
      <c r="A6865" t="s">
        <v>2750</v>
      </c>
      <c r="B6865" t="str">
        <f>VLOOKUP(A6865,Cafe_sales!$A$1:$O$10001,9,FALSE)</f>
        <v>Salad</v>
      </c>
      <c r="C6865">
        <f>VLOOKUP(A6865,Cafe_sales!$A$1:$O$10001,10,FALSE)</f>
        <v>5</v>
      </c>
      <c r="D6865">
        <f>VLOOKUP(A6865,Cafe_sales!$A$1:$O$10001,11,FALSE)</f>
        <v>5</v>
      </c>
      <c r="E6865">
        <f>VLOOKUP(A6865,Cafe_sales!$A$1:$O$10001,12,FALSE)</f>
        <v>25</v>
      </c>
      <c r="F6865" t="str">
        <f>VLOOKUP(A6865,Cafe_sales!$A$1:$O$10001,13,FALSE)</f>
        <v>Digital Wallet</v>
      </c>
      <c r="G6865" t="str">
        <f>VLOOKUP(A6865,Cafe_sales!$A$1:$O$10001,14,FALSE)</f>
        <v>Takeaway</v>
      </c>
      <c r="H6865" s="1">
        <f>VLOOKUP(A6865,Cafe_sales!$A$1:$O$10001,15,FALSE)</f>
        <v>45031</v>
      </c>
    </row>
    <row r="6866" spans="1:8" hidden="1" x14ac:dyDescent="0.35">
      <c r="A6866" t="s">
        <v>1404</v>
      </c>
      <c r="B6866" t="str">
        <f>VLOOKUP(A6866,Cafe_sales!$A$1:$O$10001,9,FALSE)</f>
        <v>Smoothie</v>
      </c>
      <c r="C6866">
        <f>VLOOKUP(A6866,Cafe_sales!$A$1:$O$10001,10,FALSE)</f>
        <v>1</v>
      </c>
      <c r="D6866">
        <f>VLOOKUP(A6866,Cafe_sales!$A$1:$O$10001,11,FALSE)</f>
        <v>4</v>
      </c>
      <c r="E6866">
        <f>VLOOKUP(A6866,Cafe_sales!$A$1:$O$10001,12,FALSE)</f>
        <v>4</v>
      </c>
      <c r="F6866" t="str">
        <f>VLOOKUP(A6866,Cafe_sales!$A$1:$O$10001,13,FALSE)</f>
        <v>Cash</v>
      </c>
      <c r="G6866" t="str">
        <f>VLOOKUP(A6866,Cafe_sales!$A$1:$O$10001,14,FALSE)</f>
        <v>Cafe</v>
      </c>
      <c r="H6866" s="1">
        <f>VLOOKUP(A6866,Cafe_sales!$A$1:$O$10001,15,FALSE)</f>
        <v>45139</v>
      </c>
    </row>
    <row r="6867" spans="1:8" x14ac:dyDescent="0.35">
      <c r="A6867" t="s">
        <v>2740</v>
      </c>
      <c r="B6867" t="str">
        <f>VLOOKUP(A6867,Cafe_sales!$A$1:$O$10001,9,FALSE)</f>
        <v>Coffee</v>
      </c>
      <c r="C6867" s="6">
        <f>VLOOKUP(A6867,Cafe_sales!$A$1:$O$10001,10,FALSE)</f>
        <v>2</v>
      </c>
      <c r="D6867" s="10">
        <f>VLOOKUP(A6867,Cafe_sales!$A$1:$O$10001,11,FALSE)</f>
        <v>2</v>
      </c>
      <c r="E6867" s="6">
        <f>VLOOKUP(A6867,Cafe_sales!$A$1:$O$10001,12,FALSE)</f>
        <v>4</v>
      </c>
      <c r="F6867" t="str">
        <f>VLOOKUP(A6867,Cafe_sales!$A$1:$O$10001,13,FALSE)</f>
        <v>Default mode</v>
      </c>
      <c r="G6867" t="str">
        <f>VLOOKUP(A6867,Cafe_sales!$A$1:$O$10001,14,FALSE)</f>
        <v>UNKNOWN</v>
      </c>
      <c r="H6867" s="8">
        <f>VLOOKUP(A6867,Cafe_sales!$A$1:$O$10001,15,FALSE)</f>
        <v>45189</v>
      </c>
    </row>
    <row r="6868" spans="1:8" x14ac:dyDescent="0.35">
      <c r="A6868" t="s">
        <v>5551</v>
      </c>
      <c r="B6868" t="str">
        <f>VLOOKUP(A6868,Cafe_sales!$A$1:$O$10001,9,FALSE)</f>
        <v>Tea</v>
      </c>
      <c r="C6868" s="6">
        <f>VLOOKUP(A6868,Cafe_sales!$A$1:$O$10001,10,FALSE)</f>
        <v>4</v>
      </c>
      <c r="D6868" s="10">
        <f>VLOOKUP(A6868,Cafe_sales!$A$1:$O$10001,11,FALSE)</f>
        <v>1.5</v>
      </c>
      <c r="E6868" s="6">
        <f>VLOOKUP(A6868,Cafe_sales!$A$1:$O$10001,12,FALSE)</f>
        <v>6</v>
      </c>
      <c r="F6868" t="str">
        <f>VLOOKUP(A6868,Cafe_sales!$A$1:$O$10001,13,FALSE)</f>
        <v>Credit Card</v>
      </c>
      <c r="G6868" t="str">
        <f>VLOOKUP(A6868,Cafe_sales!$A$1:$O$10001,14,FALSE)</f>
        <v>In-store</v>
      </c>
      <c r="H6868" s="8">
        <f>VLOOKUP(A6868,Cafe_sales!$A$1:$O$10001,15,FALSE)</f>
        <v>45137</v>
      </c>
    </row>
    <row r="6869" spans="1:8" x14ac:dyDescent="0.35">
      <c r="A6869" t="s">
        <v>4862</v>
      </c>
      <c r="B6869" t="str">
        <f>VLOOKUP(A6869,Cafe_sales!$A$1:$O$10001,9,FALSE)</f>
        <v>Sandwich</v>
      </c>
      <c r="C6869" s="6">
        <f>VLOOKUP(A6869,Cafe_sales!$A$1:$O$10001,10,FALSE)</f>
        <v>1</v>
      </c>
      <c r="D6869" s="10">
        <f>VLOOKUP(A6869,Cafe_sales!$A$1:$O$10001,11,FALSE)</f>
        <v>4</v>
      </c>
      <c r="E6869" s="6">
        <f>VLOOKUP(A6869,Cafe_sales!$A$1:$O$10001,12,FALSE)</f>
        <v>4</v>
      </c>
      <c r="F6869" t="str">
        <f>VLOOKUP(A6869,Cafe_sales!$A$1:$O$10001,13,FALSE)</f>
        <v>Cash</v>
      </c>
      <c r="G6869" t="str">
        <f>VLOOKUP(A6869,Cafe_sales!$A$1:$O$10001,14,FALSE)</f>
        <v>In-store</v>
      </c>
      <c r="H6869" s="8">
        <f>VLOOKUP(A6869,Cafe_sales!$A$1:$O$10001,15,FALSE)</f>
        <v>45064</v>
      </c>
    </row>
    <row r="6870" spans="1:8" x14ac:dyDescent="0.35">
      <c r="A6870" t="s">
        <v>9354</v>
      </c>
      <c r="B6870" t="str">
        <f>VLOOKUP(A6870,Cafe_sales!$A$1:$O$10001,9,FALSE)</f>
        <v>Sandwich</v>
      </c>
      <c r="C6870" s="6">
        <f>VLOOKUP(A6870,Cafe_sales!$A$1:$O$10001,10,FALSE)</f>
        <v>3</v>
      </c>
      <c r="D6870" s="10">
        <f>VLOOKUP(A6870,Cafe_sales!$A$1:$O$10001,11,FALSE)</f>
        <v>4</v>
      </c>
      <c r="E6870" s="6">
        <f>VLOOKUP(A6870,Cafe_sales!$A$1:$O$10001,12,FALSE)</f>
        <v>12</v>
      </c>
      <c r="F6870" t="str">
        <f>VLOOKUP(A6870,Cafe_sales!$A$1:$O$10001,13,FALSE)</f>
        <v>Digital Wallet</v>
      </c>
      <c r="G6870" t="str">
        <f>VLOOKUP(A6870,Cafe_sales!$A$1:$O$10001,14,FALSE)</f>
        <v>In-store</v>
      </c>
      <c r="H6870" s="8">
        <f>VLOOKUP(A6870,Cafe_sales!$A$1:$O$10001,15,FALSE)</f>
        <v>45018</v>
      </c>
    </row>
    <row r="6871" spans="1:8" x14ac:dyDescent="0.35">
      <c r="A6871" t="s">
        <v>4186</v>
      </c>
      <c r="B6871" t="str">
        <f>VLOOKUP(A6871,Cafe_sales!$A$1:$O$10001,9,FALSE)</f>
        <v>Tea</v>
      </c>
      <c r="C6871" s="6">
        <f>VLOOKUP(A6871,Cafe_sales!$A$1:$O$10001,10,FALSE)</f>
        <v>1</v>
      </c>
      <c r="D6871" s="10">
        <f>VLOOKUP(A6871,Cafe_sales!$A$1:$O$10001,11,FALSE)</f>
        <v>1.5</v>
      </c>
      <c r="E6871" s="6">
        <f>VLOOKUP(A6871,Cafe_sales!$A$1:$O$10001,12,FALSE)</f>
        <v>1.5</v>
      </c>
      <c r="F6871" t="str">
        <f>VLOOKUP(A6871,Cafe_sales!$A$1:$O$10001,13,FALSE)</f>
        <v>Cash</v>
      </c>
      <c r="G6871" t="str">
        <f>VLOOKUP(A6871,Cafe_sales!$A$1:$O$10001,14,FALSE)</f>
        <v>UNKNOWN</v>
      </c>
      <c r="H6871" s="8">
        <f>VLOOKUP(A6871,Cafe_sales!$A$1:$O$10001,15,FALSE)</f>
        <v>45289</v>
      </c>
    </row>
    <row r="6872" spans="1:8" hidden="1" x14ac:dyDescent="0.35">
      <c r="A6872" t="s">
        <v>8347</v>
      </c>
      <c r="B6872" t="str">
        <f>VLOOKUP(A6872,Cafe_sales!$A$1:$O$10001,9,FALSE)</f>
        <v>Salad</v>
      </c>
      <c r="C6872">
        <f>VLOOKUP(A6872,Cafe_sales!$A$1:$O$10001,10,FALSE)</f>
        <v>5</v>
      </c>
      <c r="D6872">
        <f>VLOOKUP(A6872,Cafe_sales!$A$1:$O$10001,11,FALSE)</f>
        <v>5</v>
      </c>
      <c r="E6872">
        <f>VLOOKUP(A6872,Cafe_sales!$A$1:$O$10001,12,FALSE)</f>
        <v>25</v>
      </c>
      <c r="F6872" t="str">
        <f>VLOOKUP(A6872,Cafe_sales!$A$1:$O$10001,13,FALSE)</f>
        <v>Credit Card</v>
      </c>
      <c r="G6872" t="str">
        <f>VLOOKUP(A6872,Cafe_sales!$A$1:$O$10001,14,FALSE)</f>
        <v>Takeaway</v>
      </c>
      <c r="H6872" s="1">
        <f>VLOOKUP(A6872,Cafe_sales!$A$1:$O$10001,15,FALSE)</f>
        <v>45279</v>
      </c>
    </row>
    <row r="6873" spans="1:8" hidden="1" x14ac:dyDescent="0.35">
      <c r="A6873" t="s">
        <v>8028</v>
      </c>
      <c r="B6873" t="str">
        <f>VLOOKUP(A6873,Cafe_sales!$A$1:$O$10001,9,FALSE)</f>
        <v>Coffee</v>
      </c>
      <c r="C6873">
        <f>VLOOKUP(A6873,Cafe_sales!$A$1:$O$10001,10,FALSE)</f>
        <v>4</v>
      </c>
      <c r="D6873">
        <f>VLOOKUP(A6873,Cafe_sales!$A$1:$O$10001,11,FALSE)</f>
        <v>2</v>
      </c>
      <c r="E6873">
        <f>VLOOKUP(A6873,Cafe_sales!$A$1:$O$10001,12,FALSE)</f>
        <v>8</v>
      </c>
      <c r="F6873" t="str">
        <f>VLOOKUP(A6873,Cafe_sales!$A$1:$O$10001,13,FALSE)</f>
        <v>Digital Wallet</v>
      </c>
      <c r="G6873" t="str">
        <f>VLOOKUP(A6873,Cafe_sales!$A$1:$O$10001,14,FALSE)</f>
        <v>Takeaway</v>
      </c>
      <c r="H6873" s="1">
        <f>VLOOKUP(A6873,Cafe_sales!$A$1:$O$10001,15,FALSE)</f>
        <v>45109</v>
      </c>
    </row>
    <row r="6874" spans="1:8" x14ac:dyDescent="0.35">
      <c r="A6874" t="s">
        <v>9085</v>
      </c>
      <c r="B6874" t="str">
        <f>VLOOKUP(A6874,Cafe_sales!$A$1:$O$10001,9,FALSE)</f>
        <v>Salad</v>
      </c>
      <c r="C6874" s="6">
        <f>VLOOKUP(A6874,Cafe_sales!$A$1:$O$10001,10,FALSE)</f>
        <v>5</v>
      </c>
      <c r="D6874" s="10">
        <f>VLOOKUP(A6874,Cafe_sales!$A$1:$O$10001,11,FALSE)</f>
        <v>5</v>
      </c>
      <c r="E6874" s="6">
        <f>VLOOKUP(A6874,Cafe_sales!$A$1:$O$10001,12,FALSE)</f>
        <v>25</v>
      </c>
      <c r="F6874" t="str">
        <f>VLOOKUP(A6874,Cafe_sales!$A$1:$O$10001,13,FALSE)</f>
        <v>Cash</v>
      </c>
      <c r="G6874" t="str">
        <f>VLOOKUP(A6874,Cafe_sales!$A$1:$O$10001,14,FALSE)</f>
        <v>In-store</v>
      </c>
      <c r="H6874" s="8">
        <f>VLOOKUP(A6874,Cafe_sales!$A$1:$O$10001,15,FALSE)</f>
        <v>45138</v>
      </c>
    </row>
    <row r="6875" spans="1:8" x14ac:dyDescent="0.35">
      <c r="A6875" t="s">
        <v>4271</v>
      </c>
      <c r="B6875" t="str">
        <f>VLOOKUP(A6875,Cafe_sales!$A$1:$O$10001,9,FALSE)</f>
        <v>Salad</v>
      </c>
      <c r="C6875" s="6">
        <f>VLOOKUP(A6875,Cafe_sales!$A$1:$O$10001,10,FALSE)</f>
        <v>1</v>
      </c>
      <c r="D6875" s="10">
        <f>VLOOKUP(A6875,Cafe_sales!$A$1:$O$10001,11,FALSE)</f>
        <v>5</v>
      </c>
      <c r="E6875" s="6">
        <f>VLOOKUP(A6875,Cafe_sales!$A$1:$O$10001,12,FALSE)</f>
        <v>5</v>
      </c>
      <c r="F6875" t="str">
        <f>VLOOKUP(A6875,Cafe_sales!$A$1:$O$10001,13,FALSE)</f>
        <v>Credit Card</v>
      </c>
      <c r="G6875" t="str">
        <f>VLOOKUP(A6875,Cafe_sales!$A$1:$O$10001,14,FALSE)</f>
        <v>UNKNOWN</v>
      </c>
      <c r="H6875" s="8">
        <f>VLOOKUP(A6875,Cafe_sales!$A$1:$O$10001,15,FALSE)</f>
        <v>45068</v>
      </c>
    </row>
    <row r="6876" spans="1:8" x14ac:dyDescent="0.35">
      <c r="A6876" t="s">
        <v>8548</v>
      </c>
      <c r="B6876" t="str">
        <f>VLOOKUP(A6876,Cafe_sales!$A$1:$O$10001,9,FALSE)</f>
        <v>Salad</v>
      </c>
      <c r="C6876" s="6">
        <f>VLOOKUP(A6876,Cafe_sales!$A$1:$O$10001,10,FALSE)</f>
        <v>5</v>
      </c>
      <c r="D6876" s="10">
        <f>VLOOKUP(A6876,Cafe_sales!$A$1:$O$10001,11,FALSE)</f>
        <v>5</v>
      </c>
      <c r="E6876" s="6">
        <f>VLOOKUP(A6876,Cafe_sales!$A$1:$O$10001,12,FALSE)</f>
        <v>25</v>
      </c>
      <c r="F6876" t="str">
        <f>VLOOKUP(A6876,Cafe_sales!$A$1:$O$10001,13,FALSE)</f>
        <v>Digital Wallet</v>
      </c>
      <c r="G6876" t="str">
        <f>VLOOKUP(A6876,Cafe_sales!$A$1:$O$10001,14,FALSE)</f>
        <v>In-store</v>
      </c>
      <c r="H6876" s="8">
        <f>VLOOKUP(A6876,Cafe_sales!$A$1:$O$10001,15,FALSE)</f>
        <v>44979</v>
      </c>
    </row>
    <row r="6877" spans="1:8" x14ac:dyDescent="0.35">
      <c r="A6877" t="s">
        <v>3381</v>
      </c>
      <c r="B6877" t="str">
        <f>VLOOKUP(A6877,Cafe_sales!$A$1:$O$10001,9,FALSE)</f>
        <v>Sandwich</v>
      </c>
      <c r="C6877" s="6">
        <f>VLOOKUP(A6877,Cafe_sales!$A$1:$O$10001,10,FALSE)</f>
        <v>3</v>
      </c>
      <c r="D6877" s="10">
        <f>VLOOKUP(A6877,Cafe_sales!$A$1:$O$10001,11,FALSE)</f>
        <v>4</v>
      </c>
      <c r="E6877" s="6">
        <f>VLOOKUP(A6877,Cafe_sales!$A$1:$O$10001,12,FALSE)</f>
        <v>12</v>
      </c>
      <c r="F6877" t="str">
        <f>VLOOKUP(A6877,Cafe_sales!$A$1:$O$10001,13,FALSE)</f>
        <v>Default mode</v>
      </c>
      <c r="G6877" t="str">
        <f>VLOOKUP(A6877,Cafe_sales!$A$1:$O$10001,14,FALSE)</f>
        <v>UNKNOWN</v>
      </c>
      <c r="H6877" s="8">
        <f>VLOOKUP(A6877,Cafe_sales!$A$1:$O$10001,15,FALSE)</f>
        <v>44955</v>
      </c>
    </row>
    <row r="6878" spans="1:8" x14ac:dyDescent="0.35">
      <c r="A6878" t="s">
        <v>4748</v>
      </c>
      <c r="B6878" t="str">
        <f>VLOOKUP(A6878,Cafe_sales!$A$1:$O$10001,9,FALSE)</f>
        <v>Juice</v>
      </c>
      <c r="C6878" s="6">
        <f>VLOOKUP(A6878,Cafe_sales!$A$1:$O$10001,10,FALSE)</f>
        <v>1</v>
      </c>
      <c r="D6878" s="10">
        <f>VLOOKUP(A6878,Cafe_sales!$A$1:$O$10001,11,FALSE)</f>
        <v>3</v>
      </c>
      <c r="E6878" s="6">
        <f>VLOOKUP(A6878,Cafe_sales!$A$1:$O$10001,12,FALSE)</f>
        <v>3</v>
      </c>
      <c r="F6878" t="str">
        <f>VLOOKUP(A6878,Cafe_sales!$A$1:$O$10001,13,FALSE)</f>
        <v>Cash</v>
      </c>
      <c r="G6878" t="str">
        <f>VLOOKUP(A6878,Cafe_sales!$A$1:$O$10001,14,FALSE)</f>
        <v>In-store</v>
      </c>
      <c r="H6878" s="8">
        <f>VLOOKUP(A6878,Cafe_sales!$A$1:$O$10001,15,FALSE)</f>
        <v>45196</v>
      </c>
    </row>
    <row r="6879" spans="1:8" x14ac:dyDescent="0.35">
      <c r="A6879" t="s">
        <v>5053</v>
      </c>
      <c r="B6879" t="str">
        <f>VLOOKUP(A6879,Cafe_sales!$A$1:$O$10001,9,FALSE)</f>
        <v>Sandwich</v>
      </c>
      <c r="C6879" s="6">
        <f>VLOOKUP(A6879,Cafe_sales!$A$1:$O$10001,10,FALSE)</f>
        <v>1</v>
      </c>
      <c r="D6879" s="10">
        <f>VLOOKUP(A6879,Cafe_sales!$A$1:$O$10001,11,FALSE)</f>
        <v>4</v>
      </c>
      <c r="E6879" s="6">
        <f>VLOOKUP(A6879,Cafe_sales!$A$1:$O$10001,12,FALSE)</f>
        <v>4</v>
      </c>
      <c r="F6879" t="str">
        <f>VLOOKUP(A6879,Cafe_sales!$A$1:$O$10001,13,FALSE)</f>
        <v>Default mode</v>
      </c>
      <c r="G6879" t="str">
        <f>VLOOKUP(A6879,Cafe_sales!$A$1:$O$10001,14,FALSE)</f>
        <v>In-store</v>
      </c>
      <c r="H6879" s="8">
        <f>VLOOKUP(A6879,Cafe_sales!$A$1:$O$10001,15,FALSE)</f>
        <v>45266</v>
      </c>
    </row>
    <row r="6880" spans="1:8" hidden="1" x14ac:dyDescent="0.35">
      <c r="A6880" t="s">
        <v>7550</v>
      </c>
      <c r="B6880" t="str">
        <f>VLOOKUP(A6880,Cafe_sales!$A$1:$O$10001,9,FALSE)</f>
        <v>Smoothie</v>
      </c>
      <c r="C6880">
        <f>VLOOKUP(A6880,Cafe_sales!$A$1:$O$10001,10,FALSE)</f>
        <v>4</v>
      </c>
      <c r="D6880">
        <f>VLOOKUP(A6880,Cafe_sales!$A$1:$O$10001,11,FALSE)</f>
        <v>4</v>
      </c>
      <c r="E6880">
        <f>VLOOKUP(A6880,Cafe_sales!$A$1:$O$10001,12,FALSE)</f>
        <v>16</v>
      </c>
      <c r="F6880" t="str">
        <f>VLOOKUP(A6880,Cafe_sales!$A$1:$O$10001,13,FALSE)</f>
        <v>Credit Card</v>
      </c>
      <c r="G6880" t="str">
        <f>VLOOKUP(A6880,Cafe_sales!$A$1:$O$10001,14,FALSE)</f>
        <v>Takeaway</v>
      </c>
      <c r="H6880" s="1">
        <f>VLOOKUP(A6880,Cafe_sales!$A$1:$O$10001,15,FALSE)</f>
        <v>45155</v>
      </c>
    </row>
    <row r="6881" spans="1:8" x14ac:dyDescent="0.35">
      <c r="A6881" t="s">
        <v>8252</v>
      </c>
      <c r="B6881" t="str">
        <f>VLOOKUP(A6881,Cafe_sales!$A$1:$O$10001,9,FALSE)</f>
        <v>Cookie</v>
      </c>
      <c r="C6881" s="6">
        <f>VLOOKUP(A6881,Cafe_sales!$A$1:$O$10001,10,FALSE)</f>
        <v>3.056379821958457</v>
      </c>
      <c r="D6881" s="10">
        <f>VLOOKUP(A6881,Cafe_sales!$A$1:$O$10001,11,FALSE)</f>
        <v>1</v>
      </c>
      <c r="E6881" s="6">
        <f>VLOOKUP(A6881,Cafe_sales!$A$1:$O$10001,12,FALSE)</f>
        <v>4</v>
      </c>
      <c r="F6881" t="str">
        <f>VLOOKUP(A6881,Cafe_sales!$A$1:$O$10001,13,FALSE)</f>
        <v>Default mode</v>
      </c>
      <c r="G6881" t="str">
        <f>VLOOKUP(A6881,Cafe_sales!$A$1:$O$10001,14,FALSE)</f>
        <v>In-store</v>
      </c>
      <c r="H6881" s="8">
        <f>VLOOKUP(A6881,Cafe_sales!$A$1:$O$10001,15,FALSE)</f>
        <v>45194</v>
      </c>
    </row>
    <row r="6882" spans="1:8" x14ac:dyDescent="0.35">
      <c r="A6882" t="s">
        <v>9423</v>
      </c>
      <c r="B6882" t="str">
        <f>VLOOKUP(A6882,Cafe_sales!$A$1:$O$10001,9,FALSE)</f>
        <v>Smoothie</v>
      </c>
      <c r="C6882" s="6">
        <f>VLOOKUP(A6882,Cafe_sales!$A$1:$O$10001,10,FALSE)</f>
        <v>3</v>
      </c>
      <c r="D6882" s="10">
        <f>VLOOKUP(A6882,Cafe_sales!$A$1:$O$10001,11,FALSE)</f>
        <v>4</v>
      </c>
      <c r="E6882" s="6">
        <f>VLOOKUP(A6882,Cafe_sales!$A$1:$O$10001,12,FALSE)</f>
        <v>12</v>
      </c>
      <c r="F6882" t="str">
        <f>VLOOKUP(A6882,Cafe_sales!$A$1:$O$10001,13,FALSE)</f>
        <v>Cash</v>
      </c>
      <c r="G6882" t="str">
        <f>VLOOKUP(A6882,Cafe_sales!$A$1:$O$10001,14,FALSE)</f>
        <v>UNKNOWN</v>
      </c>
      <c r="H6882" s="8">
        <f>VLOOKUP(A6882,Cafe_sales!$A$1:$O$10001,15,FALSE)</f>
        <v>45204</v>
      </c>
    </row>
    <row r="6883" spans="1:8" x14ac:dyDescent="0.35">
      <c r="A6883" t="s">
        <v>1777</v>
      </c>
      <c r="B6883" t="str">
        <f>VLOOKUP(A6883,Cafe_sales!$A$1:$O$10001,9,FALSE)</f>
        <v>Coffee</v>
      </c>
      <c r="C6883" s="6">
        <f>VLOOKUP(A6883,Cafe_sales!$A$1:$O$10001,10,FALSE)</f>
        <v>3</v>
      </c>
      <c r="D6883" s="10">
        <f>VLOOKUP(A6883,Cafe_sales!$A$1:$O$10001,11,FALSE)</f>
        <v>2</v>
      </c>
      <c r="E6883" s="6">
        <f>VLOOKUP(A6883,Cafe_sales!$A$1:$O$10001,12,FALSE)</f>
        <v>6</v>
      </c>
      <c r="F6883" t="str">
        <f>VLOOKUP(A6883,Cafe_sales!$A$1:$O$10001,13,FALSE)</f>
        <v>Credit Card</v>
      </c>
      <c r="G6883" t="str">
        <f>VLOOKUP(A6883,Cafe_sales!$A$1:$O$10001,14,FALSE)</f>
        <v>UNKNOWN</v>
      </c>
      <c r="H6883" s="8">
        <f>VLOOKUP(A6883,Cafe_sales!$A$1:$O$10001,15,FALSE)</f>
        <v>45078</v>
      </c>
    </row>
    <row r="6884" spans="1:8" x14ac:dyDescent="0.35">
      <c r="A6884" t="s">
        <v>3175</v>
      </c>
      <c r="B6884" t="str">
        <f>VLOOKUP(A6884,Cafe_sales!$A$1:$O$10001,9,FALSE)</f>
        <v>Cake</v>
      </c>
      <c r="C6884" s="6">
        <f>VLOOKUP(A6884,Cafe_sales!$A$1:$O$10001,10,FALSE)</f>
        <v>2</v>
      </c>
      <c r="D6884" s="10">
        <f>VLOOKUP(A6884,Cafe_sales!$A$1:$O$10001,11,FALSE)</f>
        <v>3</v>
      </c>
      <c r="E6884" s="6">
        <f>VLOOKUP(A6884,Cafe_sales!$A$1:$O$10001,12,FALSE)</f>
        <v>6</v>
      </c>
      <c r="F6884" t="str">
        <f>VLOOKUP(A6884,Cafe_sales!$A$1:$O$10001,13,FALSE)</f>
        <v>Credit Card</v>
      </c>
      <c r="G6884" t="str">
        <f>VLOOKUP(A6884,Cafe_sales!$A$1:$O$10001,14,FALSE)</f>
        <v>UNKNOWN</v>
      </c>
      <c r="H6884" s="8">
        <f>VLOOKUP(A6884,Cafe_sales!$A$1:$O$10001,15,FALSE)</f>
        <v>45026</v>
      </c>
    </row>
    <row r="6885" spans="1:8" x14ac:dyDescent="0.35">
      <c r="A6885" t="s">
        <v>7148</v>
      </c>
      <c r="B6885" t="str">
        <f>VLOOKUP(A6885,Cafe_sales!$A$1:$O$10001,9,FALSE)</f>
        <v>Sandwich</v>
      </c>
      <c r="C6885" s="6">
        <f>VLOOKUP(A6885,Cafe_sales!$A$1:$O$10001,10,FALSE)</f>
        <v>1</v>
      </c>
      <c r="D6885" s="10">
        <f>VLOOKUP(A6885,Cafe_sales!$A$1:$O$10001,11,FALSE)</f>
        <v>4</v>
      </c>
      <c r="E6885" s="6">
        <f>VLOOKUP(A6885,Cafe_sales!$A$1:$O$10001,12,FALSE)</f>
        <v>4</v>
      </c>
      <c r="F6885" t="str">
        <f>VLOOKUP(A6885,Cafe_sales!$A$1:$O$10001,13,FALSE)</f>
        <v>Default mode</v>
      </c>
      <c r="G6885" t="str">
        <f>VLOOKUP(A6885,Cafe_sales!$A$1:$O$10001,14,FALSE)</f>
        <v>UNKNOWN</v>
      </c>
      <c r="H6885" s="8">
        <f>VLOOKUP(A6885,Cafe_sales!$A$1:$O$10001,15,FALSE)</f>
        <v>45046</v>
      </c>
    </row>
    <row r="6886" spans="1:8" x14ac:dyDescent="0.35">
      <c r="A6886" t="s">
        <v>6068</v>
      </c>
      <c r="B6886" t="str">
        <f>VLOOKUP(A6886,Cafe_sales!$A$1:$O$10001,9,FALSE)</f>
        <v>Coffee</v>
      </c>
      <c r="C6886" s="6">
        <f>VLOOKUP(A6886,Cafe_sales!$A$1:$O$10001,10,FALSE)</f>
        <v>3</v>
      </c>
      <c r="D6886" s="10">
        <f>VLOOKUP(A6886,Cafe_sales!$A$1:$O$10001,11,FALSE)</f>
        <v>2</v>
      </c>
      <c r="E6886" s="6">
        <f>VLOOKUP(A6886,Cafe_sales!$A$1:$O$10001,12,FALSE)</f>
        <v>6</v>
      </c>
      <c r="F6886" t="str">
        <f>VLOOKUP(A6886,Cafe_sales!$A$1:$O$10001,13,FALSE)</f>
        <v>Credit Card</v>
      </c>
      <c r="G6886" t="str">
        <f>VLOOKUP(A6886,Cafe_sales!$A$1:$O$10001,14,FALSE)</f>
        <v>In-store</v>
      </c>
      <c r="H6886" s="8">
        <f>VLOOKUP(A6886,Cafe_sales!$A$1:$O$10001,15,FALSE)</f>
        <v>45040</v>
      </c>
    </row>
    <row r="6887" spans="1:8" x14ac:dyDescent="0.35">
      <c r="A6887" t="s">
        <v>9186</v>
      </c>
      <c r="B6887" t="str">
        <f>VLOOKUP(A6887,Cafe_sales!$A$1:$O$10001,9,FALSE)</f>
        <v>UNKNOWN</v>
      </c>
      <c r="C6887" s="6">
        <f>VLOOKUP(A6887,Cafe_sales!$A$1:$O$10001,10,FALSE)</f>
        <v>5</v>
      </c>
      <c r="D6887" s="10">
        <f>VLOOKUP(A6887,Cafe_sales!$A$1:$O$10001,11,FALSE)</f>
        <v>5</v>
      </c>
      <c r="E6887" s="6">
        <f>VLOOKUP(A6887,Cafe_sales!$A$1:$O$10001,12,FALSE)</f>
        <v>25</v>
      </c>
      <c r="F6887" t="str">
        <f>VLOOKUP(A6887,Cafe_sales!$A$1:$O$10001,13,FALSE)</f>
        <v>Credit Card</v>
      </c>
      <c r="G6887" t="str">
        <f>VLOOKUP(A6887,Cafe_sales!$A$1:$O$10001,14,FALSE)</f>
        <v>In-store</v>
      </c>
      <c r="H6887" s="8">
        <f>VLOOKUP(A6887,Cafe_sales!$A$1:$O$10001,15,FALSE)</f>
        <v>45008</v>
      </c>
    </row>
    <row r="6888" spans="1:8" hidden="1" x14ac:dyDescent="0.35">
      <c r="A6888" t="s">
        <v>8478</v>
      </c>
      <c r="B6888" t="str">
        <f>VLOOKUP(A6888,Cafe_sales!$A$1:$O$10001,9,FALSE)</f>
        <v>Sandwich</v>
      </c>
      <c r="C6888">
        <f>VLOOKUP(A6888,Cafe_sales!$A$1:$O$10001,10,FALSE)</f>
        <v>1</v>
      </c>
      <c r="D6888">
        <f>VLOOKUP(A6888,Cafe_sales!$A$1:$O$10001,11,FALSE)</f>
        <v>4</v>
      </c>
      <c r="E6888">
        <f>VLOOKUP(A6888,Cafe_sales!$A$1:$O$10001,12,FALSE)</f>
        <v>4</v>
      </c>
      <c r="F6888" t="str">
        <f>VLOOKUP(A6888,Cafe_sales!$A$1:$O$10001,13,FALSE)</f>
        <v>Cash</v>
      </c>
      <c r="G6888" t="str">
        <f>VLOOKUP(A6888,Cafe_sales!$A$1:$O$10001,14,FALSE)</f>
        <v>Takeaway</v>
      </c>
      <c r="H6888" s="1">
        <f>VLOOKUP(A6888,Cafe_sales!$A$1:$O$10001,15,FALSE)</f>
        <v>45049</v>
      </c>
    </row>
    <row r="6889" spans="1:8" hidden="1" x14ac:dyDescent="0.35">
      <c r="A6889" t="s">
        <v>5124</v>
      </c>
      <c r="B6889" t="str">
        <f>VLOOKUP(A6889,Cafe_sales!$A$1:$O$10001,9,FALSE)</f>
        <v>Tea</v>
      </c>
      <c r="C6889">
        <f>VLOOKUP(A6889,Cafe_sales!$A$1:$O$10001,10,FALSE)</f>
        <v>4</v>
      </c>
      <c r="D6889">
        <f>VLOOKUP(A6889,Cafe_sales!$A$1:$O$10001,11,FALSE)</f>
        <v>1.5</v>
      </c>
      <c r="E6889">
        <f>VLOOKUP(A6889,Cafe_sales!$A$1:$O$10001,12,FALSE)</f>
        <v>6</v>
      </c>
      <c r="F6889" t="str">
        <f>VLOOKUP(A6889,Cafe_sales!$A$1:$O$10001,13,FALSE)</f>
        <v>Credit Card</v>
      </c>
      <c r="G6889" t="str">
        <f>VLOOKUP(A6889,Cafe_sales!$A$1:$O$10001,14,FALSE)</f>
        <v>Takeaway</v>
      </c>
      <c r="H6889" s="1">
        <f>VLOOKUP(A6889,Cafe_sales!$A$1:$O$10001,15,FALSE)</f>
        <v>45250</v>
      </c>
    </row>
    <row r="6890" spans="1:8" x14ac:dyDescent="0.35">
      <c r="A6890" t="s">
        <v>3101</v>
      </c>
      <c r="B6890" t="str">
        <f>VLOOKUP(A6890,Cafe_sales!$A$1:$O$10001,9,FALSE)</f>
        <v>Tea</v>
      </c>
      <c r="C6890" s="6">
        <f>VLOOKUP(A6890,Cafe_sales!$A$1:$O$10001,10,FALSE)</f>
        <v>3.0345559260381934</v>
      </c>
      <c r="D6890" s="10">
        <f>VLOOKUP(A6890,Cafe_sales!$A$1:$O$10001,11,FALSE)</f>
        <v>1.5</v>
      </c>
      <c r="E6890" s="6">
        <f>VLOOKUP(A6890,Cafe_sales!$A$1:$O$10001,12,FALSE)</f>
        <v>6</v>
      </c>
      <c r="F6890" t="str">
        <f>VLOOKUP(A6890,Cafe_sales!$A$1:$O$10001,13,FALSE)</f>
        <v>Credit Card</v>
      </c>
      <c r="G6890" t="str">
        <f>VLOOKUP(A6890,Cafe_sales!$A$1:$O$10001,14,FALSE)</f>
        <v>UNKNOWN</v>
      </c>
      <c r="H6890" s="8">
        <f>VLOOKUP(A6890,Cafe_sales!$A$1:$O$10001,15,FALSE)</f>
        <v>45176</v>
      </c>
    </row>
    <row r="6891" spans="1:8" hidden="1" x14ac:dyDescent="0.35">
      <c r="A6891" t="s">
        <v>7741</v>
      </c>
      <c r="B6891" t="str">
        <f>VLOOKUP(A6891,Cafe_sales!$A$1:$O$10001,9,FALSE)</f>
        <v>Juice</v>
      </c>
      <c r="C6891">
        <f>VLOOKUP(A6891,Cafe_sales!$A$1:$O$10001,10,FALSE)</f>
        <v>5</v>
      </c>
      <c r="D6891">
        <f>VLOOKUP(A6891,Cafe_sales!$A$1:$O$10001,11,FALSE)</f>
        <v>0</v>
      </c>
      <c r="E6891">
        <f>VLOOKUP(A6891,Cafe_sales!$A$1:$O$10001,12,FALSE)</f>
        <v>15</v>
      </c>
      <c r="F6891" t="str">
        <f>VLOOKUP(A6891,Cafe_sales!$A$1:$O$10001,13,FALSE)</f>
        <v>Default mode</v>
      </c>
      <c r="G6891" t="str">
        <f>VLOOKUP(A6891,Cafe_sales!$A$1:$O$10001,14,FALSE)</f>
        <v>Takeaway</v>
      </c>
      <c r="H6891" s="1">
        <f>VLOOKUP(A6891,Cafe_sales!$A$1:$O$10001,15,FALSE)</f>
        <v>44993</v>
      </c>
    </row>
    <row r="6892" spans="1:8" x14ac:dyDescent="0.35">
      <c r="A6892" t="s">
        <v>4218</v>
      </c>
      <c r="B6892" t="str">
        <f>VLOOKUP(A6892,Cafe_sales!$A$1:$O$10001,9,FALSE)</f>
        <v>Juice</v>
      </c>
      <c r="C6892" s="6">
        <f>VLOOKUP(A6892,Cafe_sales!$A$1:$O$10001,10,FALSE)</f>
        <v>5</v>
      </c>
      <c r="D6892" s="10">
        <f>VLOOKUP(A6892,Cafe_sales!$A$1:$O$10001,11,FALSE)</f>
        <v>3</v>
      </c>
      <c r="E6892" s="6">
        <f>VLOOKUP(A6892,Cafe_sales!$A$1:$O$10001,12,FALSE)</f>
        <v>15</v>
      </c>
      <c r="F6892" t="str">
        <f>VLOOKUP(A6892,Cafe_sales!$A$1:$O$10001,13,FALSE)</f>
        <v>Credit Card</v>
      </c>
      <c r="G6892" t="str">
        <f>VLOOKUP(A6892,Cafe_sales!$A$1:$O$10001,14,FALSE)</f>
        <v>In-store</v>
      </c>
      <c r="H6892" s="8">
        <f>VLOOKUP(A6892,Cafe_sales!$A$1:$O$10001,15,FALSE)</f>
        <v>45052</v>
      </c>
    </row>
    <row r="6893" spans="1:8" x14ac:dyDescent="0.35">
      <c r="A6893" t="s">
        <v>7245</v>
      </c>
      <c r="B6893" t="str">
        <f>VLOOKUP(A6893,Cafe_sales!$A$1:$O$10001,9,FALSE)</f>
        <v>Juice</v>
      </c>
      <c r="C6893" s="6">
        <f>VLOOKUP(A6893,Cafe_sales!$A$1:$O$10001,10,FALSE)</f>
        <v>4</v>
      </c>
      <c r="D6893" s="10">
        <f>VLOOKUP(A6893,Cafe_sales!$A$1:$O$10001,11,FALSE)</f>
        <v>3</v>
      </c>
      <c r="E6893" s="6">
        <f>VLOOKUP(A6893,Cafe_sales!$A$1:$O$10001,12,FALSE)</f>
        <v>12</v>
      </c>
      <c r="F6893" t="str">
        <f>VLOOKUP(A6893,Cafe_sales!$A$1:$O$10001,13,FALSE)</f>
        <v>Credit Card</v>
      </c>
      <c r="G6893" t="str">
        <f>VLOOKUP(A6893,Cafe_sales!$A$1:$O$10001,14,FALSE)</f>
        <v>In-store</v>
      </c>
      <c r="H6893" s="8">
        <f>VLOOKUP(A6893,Cafe_sales!$A$1:$O$10001,15,FALSE)</f>
        <v>45105</v>
      </c>
    </row>
    <row r="6894" spans="1:8" x14ac:dyDescent="0.35">
      <c r="A6894" t="s">
        <v>9104</v>
      </c>
      <c r="B6894" t="str">
        <f>VLOOKUP(A6894,Cafe_sales!$A$1:$O$10001,9,FALSE)</f>
        <v>Cake</v>
      </c>
      <c r="C6894" s="6">
        <f>VLOOKUP(A6894,Cafe_sales!$A$1:$O$10001,10,FALSE)</f>
        <v>2</v>
      </c>
      <c r="D6894" s="10">
        <f>VLOOKUP(A6894,Cafe_sales!$A$1:$O$10001,11,FALSE)</f>
        <v>3</v>
      </c>
      <c r="E6894" s="6">
        <f>VLOOKUP(A6894,Cafe_sales!$A$1:$O$10001,12,FALSE)</f>
        <v>6</v>
      </c>
      <c r="F6894" t="str">
        <f>VLOOKUP(A6894,Cafe_sales!$A$1:$O$10001,13,FALSE)</f>
        <v>Default mode</v>
      </c>
      <c r="G6894" t="str">
        <f>VLOOKUP(A6894,Cafe_sales!$A$1:$O$10001,14,FALSE)</f>
        <v>In-store</v>
      </c>
      <c r="H6894" s="8">
        <f>VLOOKUP(A6894,Cafe_sales!$A$1:$O$10001,15,FALSE)</f>
        <v>45174</v>
      </c>
    </row>
    <row r="6895" spans="1:8" hidden="1" x14ac:dyDescent="0.35">
      <c r="A6895" t="s">
        <v>3746</v>
      </c>
      <c r="B6895" t="str">
        <f>VLOOKUP(A6895,Cafe_sales!$A$1:$O$10001,9,FALSE)</f>
        <v>Sandwich</v>
      </c>
      <c r="C6895">
        <f>VLOOKUP(A6895,Cafe_sales!$A$1:$O$10001,10,FALSE)</f>
        <v>3.0302019022192557</v>
      </c>
      <c r="D6895">
        <f>VLOOKUP(A6895,Cafe_sales!$A$1:$O$10001,11,FALSE)</f>
        <v>4</v>
      </c>
      <c r="E6895">
        <f>VLOOKUP(A6895,Cafe_sales!$A$1:$O$10001,12,FALSE)</f>
        <v>20</v>
      </c>
      <c r="F6895" t="str">
        <f>VLOOKUP(A6895,Cafe_sales!$A$1:$O$10001,13,FALSE)</f>
        <v>Cash</v>
      </c>
      <c r="G6895" t="str">
        <f>VLOOKUP(A6895,Cafe_sales!$A$1:$O$10001,14,FALSE)</f>
        <v>Takeaway</v>
      </c>
      <c r="H6895" s="1">
        <f>VLOOKUP(A6895,Cafe_sales!$A$1:$O$10001,15,FALSE)</f>
        <v>44931</v>
      </c>
    </row>
    <row r="6896" spans="1:8" hidden="1" x14ac:dyDescent="0.35">
      <c r="A6896" t="s">
        <v>3516</v>
      </c>
      <c r="B6896" t="str">
        <f>VLOOKUP(A6896,Cafe_sales!$A$1:$O$10001,9,FALSE)</f>
        <v>Cake</v>
      </c>
      <c r="C6896">
        <f>VLOOKUP(A6896,Cafe_sales!$A$1:$O$10001,10,FALSE)</f>
        <v>4</v>
      </c>
      <c r="D6896">
        <f>VLOOKUP(A6896,Cafe_sales!$A$1:$O$10001,11,FALSE)</f>
        <v>3</v>
      </c>
      <c r="E6896">
        <f>VLOOKUP(A6896,Cafe_sales!$A$1:$O$10001,12,FALSE)</f>
        <v>12</v>
      </c>
      <c r="F6896" t="str">
        <f>VLOOKUP(A6896,Cafe_sales!$A$1:$O$10001,13,FALSE)</f>
        <v>Cash</v>
      </c>
      <c r="G6896" t="str">
        <f>VLOOKUP(A6896,Cafe_sales!$A$1:$O$10001,14,FALSE)</f>
        <v>Takeaway</v>
      </c>
      <c r="H6896" s="1">
        <f>VLOOKUP(A6896,Cafe_sales!$A$1:$O$10001,15,FALSE)</f>
        <v>45052</v>
      </c>
    </row>
    <row r="6897" spans="1:8" x14ac:dyDescent="0.35">
      <c r="A6897" t="s">
        <v>5075</v>
      </c>
      <c r="B6897" t="str">
        <f>VLOOKUP(A6897,Cafe_sales!$A$1:$O$10001,9,FALSE)</f>
        <v>Cookie</v>
      </c>
      <c r="C6897" s="6">
        <f>VLOOKUP(A6897,Cafe_sales!$A$1:$O$10001,10,FALSE)</f>
        <v>4</v>
      </c>
      <c r="D6897" s="10">
        <f>VLOOKUP(A6897,Cafe_sales!$A$1:$O$10001,11,FALSE)</f>
        <v>1</v>
      </c>
      <c r="E6897" s="6">
        <f>VLOOKUP(A6897,Cafe_sales!$A$1:$O$10001,12,FALSE)</f>
        <v>4</v>
      </c>
      <c r="F6897" t="str">
        <f>VLOOKUP(A6897,Cafe_sales!$A$1:$O$10001,13,FALSE)</f>
        <v>Cash</v>
      </c>
      <c r="G6897" t="str">
        <f>VLOOKUP(A6897,Cafe_sales!$A$1:$O$10001,14,FALSE)</f>
        <v>UNKNOWN</v>
      </c>
      <c r="H6897" s="8">
        <f>VLOOKUP(A6897,Cafe_sales!$A$1:$O$10001,15,FALSE)</f>
        <v>45239</v>
      </c>
    </row>
    <row r="6898" spans="1:8" hidden="1" x14ac:dyDescent="0.35">
      <c r="A6898" t="s">
        <v>6101</v>
      </c>
      <c r="B6898" t="str">
        <f>VLOOKUP(A6898,Cafe_sales!$A$1:$O$10001,9,FALSE)</f>
        <v>Tea</v>
      </c>
      <c r="C6898">
        <f>VLOOKUP(A6898,Cafe_sales!$A$1:$O$10001,10,FALSE)</f>
        <v>5</v>
      </c>
      <c r="D6898">
        <f>VLOOKUP(A6898,Cafe_sales!$A$1:$O$10001,11,FALSE)</f>
        <v>1.5</v>
      </c>
      <c r="E6898">
        <f>VLOOKUP(A6898,Cafe_sales!$A$1:$O$10001,12,FALSE)</f>
        <v>7.5</v>
      </c>
      <c r="F6898" t="str">
        <f>VLOOKUP(A6898,Cafe_sales!$A$1:$O$10001,13,FALSE)</f>
        <v>Default mode</v>
      </c>
      <c r="G6898" t="str">
        <f>VLOOKUP(A6898,Cafe_sales!$A$1:$O$10001,14,FALSE)</f>
        <v>Takeaway</v>
      </c>
      <c r="H6898" s="1">
        <f>VLOOKUP(A6898,Cafe_sales!$A$1:$O$10001,15,FALSE)</f>
        <v>45162</v>
      </c>
    </row>
    <row r="6899" spans="1:8" x14ac:dyDescent="0.35">
      <c r="A6899" t="s">
        <v>8812</v>
      </c>
      <c r="B6899" t="str">
        <f>VLOOKUP(A6899,Cafe_sales!$A$1:$O$10001,9,FALSE)</f>
        <v>Juice</v>
      </c>
      <c r="C6899" s="6">
        <f>VLOOKUP(A6899,Cafe_sales!$A$1:$O$10001,10,FALSE)</f>
        <v>2</v>
      </c>
      <c r="D6899" s="10">
        <f>VLOOKUP(A6899,Cafe_sales!$A$1:$O$10001,11,FALSE)</f>
        <v>3</v>
      </c>
      <c r="E6899" s="6">
        <f>VLOOKUP(A6899,Cafe_sales!$A$1:$O$10001,12,FALSE)</f>
        <v>6</v>
      </c>
      <c r="F6899" t="str">
        <f>VLOOKUP(A6899,Cafe_sales!$A$1:$O$10001,13,FALSE)</f>
        <v>Credit Card</v>
      </c>
      <c r="G6899" t="str">
        <f>VLOOKUP(A6899,Cafe_sales!$A$1:$O$10001,14,FALSE)</f>
        <v>In-store</v>
      </c>
      <c r="H6899" s="8">
        <f>VLOOKUP(A6899,Cafe_sales!$A$1:$O$10001,15,FALSE)</f>
        <v>45071</v>
      </c>
    </row>
    <row r="6900" spans="1:8" x14ac:dyDescent="0.35">
      <c r="A6900" t="s">
        <v>708</v>
      </c>
      <c r="B6900" t="str">
        <f>VLOOKUP(A6900,Cafe_sales!$A$1:$O$10001,9,FALSE)</f>
        <v>Coffee</v>
      </c>
      <c r="C6900" s="6">
        <f>VLOOKUP(A6900,Cafe_sales!$A$1:$O$10001,10,FALSE)</f>
        <v>5</v>
      </c>
      <c r="D6900" s="10">
        <f>VLOOKUP(A6900,Cafe_sales!$A$1:$O$10001,11,FALSE)</f>
        <v>2</v>
      </c>
      <c r="E6900" s="6">
        <f>VLOOKUP(A6900,Cafe_sales!$A$1:$O$10001,12,FALSE)</f>
        <v>10</v>
      </c>
      <c r="F6900" t="str">
        <f>VLOOKUP(A6900,Cafe_sales!$A$1:$O$10001,13,FALSE)</f>
        <v>Cash</v>
      </c>
      <c r="G6900" t="str">
        <f>VLOOKUP(A6900,Cafe_sales!$A$1:$O$10001,14,FALSE)</f>
        <v>UNKNOWN</v>
      </c>
      <c r="H6900" s="8">
        <f>VLOOKUP(A6900,Cafe_sales!$A$1:$O$10001,15,FALSE)</f>
        <v>44975</v>
      </c>
    </row>
    <row r="6901" spans="1:8" x14ac:dyDescent="0.35">
      <c r="A6901" t="s">
        <v>7255</v>
      </c>
      <c r="B6901" t="str">
        <f>VLOOKUP(A6901,Cafe_sales!$A$1:$O$10001,9,FALSE)</f>
        <v>Salad</v>
      </c>
      <c r="C6901" s="6">
        <f>VLOOKUP(A6901,Cafe_sales!$A$1:$O$10001,10,FALSE)</f>
        <v>5</v>
      </c>
      <c r="D6901" s="10">
        <f>VLOOKUP(A6901,Cafe_sales!$A$1:$O$10001,11,FALSE)</f>
        <v>5</v>
      </c>
      <c r="E6901" s="6">
        <f>VLOOKUP(A6901,Cafe_sales!$A$1:$O$10001,12,FALSE)</f>
        <v>25</v>
      </c>
      <c r="F6901" t="str">
        <f>VLOOKUP(A6901,Cafe_sales!$A$1:$O$10001,13,FALSE)</f>
        <v>Default mode</v>
      </c>
      <c r="G6901" t="str">
        <f>VLOOKUP(A6901,Cafe_sales!$A$1:$O$10001,14,FALSE)</f>
        <v>In-store</v>
      </c>
      <c r="H6901" s="8">
        <f>VLOOKUP(A6901,Cafe_sales!$A$1:$O$10001,15,FALSE)</f>
        <v>45250</v>
      </c>
    </row>
    <row r="6902" spans="1:8" hidden="1" x14ac:dyDescent="0.35">
      <c r="A6902" t="s">
        <v>739</v>
      </c>
      <c r="B6902" t="str">
        <f>VLOOKUP(A6902,Cafe_sales!$A$1:$O$10001,9,FALSE)</f>
        <v>Sandwich</v>
      </c>
      <c r="C6902">
        <f>VLOOKUP(A6902,Cafe_sales!$A$1:$O$10001,10,FALSE)</f>
        <v>1</v>
      </c>
      <c r="D6902">
        <f>VLOOKUP(A6902,Cafe_sales!$A$1:$O$10001,11,FALSE)</f>
        <v>4</v>
      </c>
      <c r="E6902">
        <f>VLOOKUP(A6902,Cafe_sales!$A$1:$O$10001,12,FALSE)</f>
        <v>4</v>
      </c>
      <c r="F6902" t="str">
        <f>VLOOKUP(A6902,Cafe_sales!$A$1:$O$10001,13,FALSE)</f>
        <v>Default mode</v>
      </c>
      <c r="G6902" t="str">
        <f>VLOOKUP(A6902,Cafe_sales!$A$1:$O$10001,14,FALSE)</f>
        <v>Takeaway</v>
      </c>
      <c r="H6902" s="1">
        <f>VLOOKUP(A6902,Cafe_sales!$A$1:$O$10001,15,FALSE)</f>
        <v>45146</v>
      </c>
    </row>
    <row r="6903" spans="1:8" x14ac:dyDescent="0.35">
      <c r="A6903" t="s">
        <v>1775</v>
      </c>
      <c r="B6903" t="str">
        <f>VLOOKUP(A6903,Cafe_sales!$A$1:$O$10001,9,FALSE)</f>
        <v>Sandwich</v>
      </c>
      <c r="C6903" s="6">
        <f>VLOOKUP(A6903,Cafe_sales!$A$1:$O$10001,10,FALSE)</f>
        <v>2</v>
      </c>
      <c r="D6903" s="10">
        <f>VLOOKUP(A6903,Cafe_sales!$A$1:$O$10001,11,FALSE)</f>
        <v>4</v>
      </c>
      <c r="E6903" s="6">
        <f>VLOOKUP(A6903,Cafe_sales!$A$1:$O$10001,12,FALSE)</f>
        <v>8</v>
      </c>
      <c r="F6903" t="str">
        <f>VLOOKUP(A6903,Cafe_sales!$A$1:$O$10001,13,FALSE)</f>
        <v>Credit Card</v>
      </c>
      <c r="G6903" t="str">
        <f>VLOOKUP(A6903,Cafe_sales!$A$1:$O$10001,14,FALSE)</f>
        <v>UNKNOWN</v>
      </c>
      <c r="H6903" s="8">
        <f>VLOOKUP(A6903,Cafe_sales!$A$1:$O$10001,15,FALSE)</f>
        <v>44948</v>
      </c>
    </row>
    <row r="6904" spans="1:8" hidden="1" x14ac:dyDescent="0.35">
      <c r="A6904" t="s">
        <v>290</v>
      </c>
      <c r="B6904" t="str">
        <f>VLOOKUP(A6904,Cafe_sales!$A$1:$O$10001,9,FALSE)</f>
        <v>Cake</v>
      </c>
      <c r="C6904">
        <f>VLOOKUP(A6904,Cafe_sales!$A$1:$O$10001,10,FALSE)</f>
        <v>4</v>
      </c>
      <c r="D6904">
        <f>VLOOKUP(A6904,Cafe_sales!$A$1:$O$10001,11,FALSE)</f>
        <v>3</v>
      </c>
      <c r="E6904">
        <f>VLOOKUP(A6904,Cafe_sales!$A$1:$O$10001,12,FALSE)</f>
        <v>12</v>
      </c>
      <c r="F6904" t="str">
        <f>VLOOKUP(A6904,Cafe_sales!$A$1:$O$10001,13,FALSE)</f>
        <v>Default mode</v>
      </c>
      <c r="G6904" t="str">
        <f>VLOOKUP(A6904,Cafe_sales!$A$1:$O$10001,14,FALSE)</f>
        <v>Takeaway</v>
      </c>
      <c r="H6904" s="1">
        <f>VLOOKUP(A6904,Cafe_sales!$A$1:$O$10001,15,FALSE)</f>
        <v>45068</v>
      </c>
    </row>
    <row r="6905" spans="1:8" hidden="1" x14ac:dyDescent="0.35">
      <c r="A6905" t="s">
        <v>2012</v>
      </c>
      <c r="B6905" t="str">
        <f>VLOOKUP(A6905,Cafe_sales!$A$1:$O$10001,9,FALSE)</f>
        <v>Smoothie</v>
      </c>
      <c r="C6905">
        <f>VLOOKUP(A6905,Cafe_sales!$A$1:$O$10001,10,FALSE)</f>
        <v>4</v>
      </c>
      <c r="D6905">
        <f>VLOOKUP(A6905,Cafe_sales!$A$1:$O$10001,11,FALSE)</f>
        <v>4</v>
      </c>
      <c r="E6905">
        <f>VLOOKUP(A6905,Cafe_sales!$A$1:$O$10001,12,FALSE)</f>
        <v>16</v>
      </c>
      <c r="F6905" t="str">
        <f>VLOOKUP(A6905,Cafe_sales!$A$1:$O$10001,13,FALSE)</f>
        <v>Digital Wallet</v>
      </c>
      <c r="G6905" t="str">
        <f>VLOOKUP(A6905,Cafe_sales!$A$1:$O$10001,14,FALSE)</f>
        <v>Cafe</v>
      </c>
      <c r="H6905" s="1">
        <f>VLOOKUP(A6905,Cafe_sales!$A$1:$O$10001,15,FALSE)</f>
        <v>44985</v>
      </c>
    </row>
    <row r="6906" spans="1:8" x14ac:dyDescent="0.35">
      <c r="A6906" t="s">
        <v>8936</v>
      </c>
      <c r="B6906" t="str">
        <f>VLOOKUP(A6906,Cafe_sales!$A$1:$O$10001,9,FALSE)</f>
        <v>Salad</v>
      </c>
      <c r="C6906" s="6">
        <f>VLOOKUP(A6906,Cafe_sales!$A$1:$O$10001,10,FALSE)</f>
        <v>2</v>
      </c>
      <c r="D6906" s="10">
        <f>VLOOKUP(A6906,Cafe_sales!$A$1:$O$10001,11,FALSE)</f>
        <v>5</v>
      </c>
      <c r="E6906" s="6">
        <f>VLOOKUP(A6906,Cafe_sales!$A$1:$O$10001,12,FALSE)</f>
        <v>10</v>
      </c>
      <c r="F6906" t="str">
        <f>VLOOKUP(A6906,Cafe_sales!$A$1:$O$10001,13,FALSE)</f>
        <v>Credit Card</v>
      </c>
      <c r="G6906" t="str">
        <f>VLOOKUP(A6906,Cafe_sales!$A$1:$O$10001,14,FALSE)</f>
        <v>In-store</v>
      </c>
      <c r="H6906" s="8">
        <f>VLOOKUP(A6906,Cafe_sales!$A$1:$O$10001,15,FALSE)</f>
        <v>44950</v>
      </c>
    </row>
    <row r="6907" spans="1:8" x14ac:dyDescent="0.35">
      <c r="A6907" t="s">
        <v>7947</v>
      </c>
      <c r="B6907" t="str">
        <f>VLOOKUP(A6907,Cafe_sales!$A$1:$O$10001,9,FALSE)</f>
        <v>Smoothie</v>
      </c>
      <c r="C6907" s="6">
        <f>VLOOKUP(A6907,Cafe_sales!$A$1:$O$10001,10,FALSE)</f>
        <v>3</v>
      </c>
      <c r="D6907" s="10">
        <f>VLOOKUP(A6907,Cafe_sales!$A$1:$O$10001,11,FALSE)</f>
        <v>4</v>
      </c>
      <c r="E6907" s="6">
        <f>VLOOKUP(A6907,Cafe_sales!$A$1:$O$10001,12,FALSE)</f>
        <v>12</v>
      </c>
      <c r="F6907" t="str">
        <f>VLOOKUP(A6907,Cafe_sales!$A$1:$O$10001,13,FALSE)</f>
        <v>Default mode</v>
      </c>
      <c r="G6907" t="str">
        <f>VLOOKUP(A6907,Cafe_sales!$A$1:$O$10001,14,FALSE)</f>
        <v>UNKNOWN</v>
      </c>
      <c r="H6907" s="8">
        <f>VLOOKUP(A6907,Cafe_sales!$A$1:$O$10001,15,FALSE)</f>
        <v>45013</v>
      </c>
    </row>
    <row r="6908" spans="1:8" x14ac:dyDescent="0.35">
      <c r="A6908" t="s">
        <v>1349</v>
      </c>
      <c r="B6908" t="str">
        <f>VLOOKUP(A6908,Cafe_sales!$A$1:$O$10001,9,FALSE)</f>
        <v>Cake</v>
      </c>
      <c r="C6908" s="6">
        <f>VLOOKUP(A6908,Cafe_sales!$A$1:$O$10001,10,FALSE)</f>
        <v>2</v>
      </c>
      <c r="D6908" s="10">
        <f>VLOOKUP(A6908,Cafe_sales!$A$1:$O$10001,11,FALSE)</f>
        <v>3</v>
      </c>
      <c r="E6908" s="6">
        <f>VLOOKUP(A6908,Cafe_sales!$A$1:$O$10001,12,FALSE)</f>
        <v>6</v>
      </c>
      <c r="F6908" t="str">
        <f>VLOOKUP(A6908,Cafe_sales!$A$1:$O$10001,13,FALSE)</f>
        <v>Default mode</v>
      </c>
      <c r="G6908" t="str">
        <f>VLOOKUP(A6908,Cafe_sales!$A$1:$O$10001,14,FALSE)</f>
        <v>In-store</v>
      </c>
      <c r="H6908" s="8">
        <f>VLOOKUP(A6908,Cafe_sales!$A$1:$O$10001,15,FALSE)</f>
        <v>45176</v>
      </c>
    </row>
    <row r="6909" spans="1:8" x14ac:dyDescent="0.35">
      <c r="A6909" t="s">
        <v>1929</v>
      </c>
      <c r="B6909" t="str">
        <f>VLOOKUP(A6909,Cafe_sales!$A$1:$O$10001,9,FALSE)</f>
        <v>Smoothie</v>
      </c>
      <c r="C6909" s="6">
        <f>VLOOKUP(A6909,Cafe_sales!$A$1:$O$10001,10,FALSE)</f>
        <v>3</v>
      </c>
      <c r="D6909" s="10">
        <f>VLOOKUP(A6909,Cafe_sales!$A$1:$O$10001,11,FALSE)</f>
        <v>4</v>
      </c>
      <c r="E6909" s="6">
        <f>VLOOKUP(A6909,Cafe_sales!$A$1:$O$10001,12,FALSE)</f>
        <v>12</v>
      </c>
      <c r="F6909" t="str">
        <f>VLOOKUP(A6909,Cafe_sales!$A$1:$O$10001,13,FALSE)</f>
        <v>Cash</v>
      </c>
      <c r="G6909" t="str">
        <f>VLOOKUP(A6909,Cafe_sales!$A$1:$O$10001,14,FALSE)</f>
        <v>In-store</v>
      </c>
      <c r="H6909" s="8">
        <f>VLOOKUP(A6909,Cafe_sales!$A$1:$O$10001,15,FALSE)</f>
        <v>45072</v>
      </c>
    </row>
    <row r="6910" spans="1:8" hidden="1" x14ac:dyDescent="0.35">
      <c r="A6910" t="s">
        <v>1072</v>
      </c>
      <c r="B6910" t="str">
        <f>VLOOKUP(A6910,Cafe_sales!$A$1:$O$10001,9,FALSE)</f>
        <v>Salad</v>
      </c>
      <c r="C6910">
        <f>VLOOKUP(A6910,Cafe_sales!$A$1:$O$10001,10,FALSE)</f>
        <v>1</v>
      </c>
      <c r="D6910">
        <f>VLOOKUP(A6910,Cafe_sales!$A$1:$O$10001,11,FALSE)</f>
        <v>5</v>
      </c>
      <c r="E6910">
        <f>VLOOKUP(A6910,Cafe_sales!$A$1:$O$10001,12,FALSE)</f>
        <v>5</v>
      </c>
      <c r="F6910" t="str">
        <f>VLOOKUP(A6910,Cafe_sales!$A$1:$O$10001,13,FALSE)</f>
        <v>Cash</v>
      </c>
      <c r="G6910" t="str">
        <f>VLOOKUP(A6910,Cafe_sales!$A$1:$O$10001,14,FALSE)</f>
        <v>Takeaway</v>
      </c>
      <c r="H6910" s="1">
        <f>VLOOKUP(A6910,Cafe_sales!$A$1:$O$10001,15,FALSE)</f>
        <v>45005</v>
      </c>
    </row>
    <row r="6911" spans="1:8" hidden="1" x14ac:dyDescent="0.35">
      <c r="A6911" t="s">
        <v>9095</v>
      </c>
      <c r="B6911" t="str">
        <f>VLOOKUP(A6911,Cafe_sales!$A$1:$O$10001,9,FALSE)</f>
        <v>Smoothie</v>
      </c>
      <c r="C6911">
        <f>VLOOKUP(A6911,Cafe_sales!$A$1:$O$10001,10,FALSE)</f>
        <v>5</v>
      </c>
      <c r="D6911">
        <f>VLOOKUP(A6911,Cafe_sales!$A$1:$O$10001,11,FALSE)</f>
        <v>4</v>
      </c>
      <c r="E6911">
        <f>VLOOKUP(A6911,Cafe_sales!$A$1:$O$10001,12,FALSE)</f>
        <v>20</v>
      </c>
      <c r="F6911" t="str">
        <f>VLOOKUP(A6911,Cafe_sales!$A$1:$O$10001,13,FALSE)</f>
        <v>Default mode</v>
      </c>
      <c r="G6911" t="str">
        <f>VLOOKUP(A6911,Cafe_sales!$A$1:$O$10001,14,FALSE)</f>
        <v>Takeaway</v>
      </c>
      <c r="H6911" s="1">
        <f>VLOOKUP(A6911,Cafe_sales!$A$1:$O$10001,15,FALSE)</f>
        <v>45139</v>
      </c>
    </row>
    <row r="6912" spans="1:8" hidden="1" x14ac:dyDescent="0.35">
      <c r="A6912" t="s">
        <v>9335</v>
      </c>
      <c r="B6912" t="str">
        <f>VLOOKUP(A6912,Cafe_sales!$A$1:$O$10001,9,FALSE)</f>
        <v>Cookie</v>
      </c>
      <c r="C6912">
        <f>VLOOKUP(A6912,Cafe_sales!$A$1:$O$10001,10,FALSE)</f>
        <v>4</v>
      </c>
      <c r="D6912">
        <f>VLOOKUP(A6912,Cafe_sales!$A$1:$O$10001,11,FALSE)</f>
        <v>1</v>
      </c>
      <c r="E6912">
        <f>VLOOKUP(A6912,Cafe_sales!$A$1:$O$10001,12,FALSE)</f>
        <v>4</v>
      </c>
      <c r="F6912" t="str">
        <f>VLOOKUP(A6912,Cafe_sales!$A$1:$O$10001,13,FALSE)</f>
        <v>Cash</v>
      </c>
      <c r="G6912" t="str">
        <f>VLOOKUP(A6912,Cafe_sales!$A$1:$O$10001,14,FALSE)</f>
        <v>Cafe</v>
      </c>
      <c r="H6912" s="1">
        <f>VLOOKUP(A6912,Cafe_sales!$A$1:$O$10001,15,FALSE)</f>
        <v>45125</v>
      </c>
    </row>
    <row r="6913" spans="1:8" x14ac:dyDescent="0.35">
      <c r="A6913" t="s">
        <v>4698</v>
      </c>
      <c r="B6913" t="str">
        <f>VLOOKUP(A6913,Cafe_sales!$A$1:$O$10001,9,FALSE)</f>
        <v>Smoothie</v>
      </c>
      <c r="C6913" s="6">
        <f>VLOOKUP(A6913,Cafe_sales!$A$1:$O$10001,10,FALSE)</f>
        <v>4</v>
      </c>
      <c r="D6913" s="10">
        <f>VLOOKUP(A6913,Cafe_sales!$A$1:$O$10001,11,FALSE)</f>
        <v>4</v>
      </c>
      <c r="E6913" s="6">
        <f>VLOOKUP(A6913,Cafe_sales!$A$1:$O$10001,12,FALSE)</f>
        <v>16</v>
      </c>
      <c r="F6913" t="str">
        <f>VLOOKUP(A6913,Cafe_sales!$A$1:$O$10001,13,FALSE)</f>
        <v>Cash</v>
      </c>
      <c r="G6913" t="str">
        <f>VLOOKUP(A6913,Cafe_sales!$A$1:$O$10001,14,FALSE)</f>
        <v>UNKNOWN</v>
      </c>
      <c r="H6913" s="8">
        <f>VLOOKUP(A6913,Cafe_sales!$A$1:$O$10001,15,FALSE)</f>
        <v>45267</v>
      </c>
    </row>
    <row r="6914" spans="1:8" x14ac:dyDescent="0.35">
      <c r="A6914" t="s">
        <v>5465</v>
      </c>
      <c r="B6914" t="str">
        <f>VLOOKUP(A6914,Cafe_sales!$A$1:$O$10001,9,FALSE)</f>
        <v>Salad</v>
      </c>
      <c r="C6914" s="6">
        <f>VLOOKUP(A6914,Cafe_sales!$A$1:$O$10001,10,FALSE)</f>
        <v>3</v>
      </c>
      <c r="D6914" s="10">
        <f>VLOOKUP(A6914,Cafe_sales!$A$1:$O$10001,11,FALSE)</f>
        <v>5</v>
      </c>
      <c r="E6914" s="6">
        <f>VLOOKUP(A6914,Cafe_sales!$A$1:$O$10001,12,FALSE)</f>
        <v>15</v>
      </c>
      <c r="F6914" t="str">
        <f>VLOOKUP(A6914,Cafe_sales!$A$1:$O$10001,13,FALSE)</f>
        <v>Default mode</v>
      </c>
      <c r="G6914" t="str">
        <f>VLOOKUP(A6914,Cafe_sales!$A$1:$O$10001,14,FALSE)</f>
        <v>UNKNOWN</v>
      </c>
      <c r="H6914" s="8">
        <f>VLOOKUP(A6914,Cafe_sales!$A$1:$O$10001,15,FALSE)</f>
        <v>44990</v>
      </c>
    </row>
    <row r="6915" spans="1:8" x14ac:dyDescent="0.35">
      <c r="A6915" t="s">
        <v>2261</v>
      </c>
      <c r="B6915" t="str">
        <f>VLOOKUP(A6915,Cafe_sales!$A$1:$O$10001,9,FALSE)</f>
        <v>Sandwich</v>
      </c>
      <c r="C6915" s="6">
        <f>VLOOKUP(A6915,Cafe_sales!$A$1:$O$10001,10,FALSE)</f>
        <v>3.0386643233743409</v>
      </c>
      <c r="D6915" s="10">
        <f>VLOOKUP(A6915,Cafe_sales!$A$1:$O$10001,11,FALSE)</f>
        <v>4</v>
      </c>
      <c r="E6915" s="6">
        <f>VLOOKUP(A6915,Cafe_sales!$A$1:$O$10001,12,FALSE)</f>
        <v>8</v>
      </c>
      <c r="F6915" t="str">
        <f>VLOOKUP(A6915,Cafe_sales!$A$1:$O$10001,13,FALSE)</f>
        <v>Default mode</v>
      </c>
      <c r="G6915" t="str">
        <f>VLOOKUP(A6915,Cafe_sales!$A$1:$O$10001,14,FALSE)</f>
        <v>UNKNOWN</v>
      </c>
      <c r="H6915" s="8">
        <f>VLOOKUP(A6915,Cafe_sales!$A$1:$O$10001,15,FALSE)</f>
        <v>45176</v>
      </c>
    </row>
    <row r="6916" spans="1:8" x14ac:dyDescent="0.35">
      <c r="A6916" t="s">
        <v>5936</v>
      </c>
      <c r="B6916" t="str">
        <f>VLOOKUP(A6916,Cafe_sales!$A$1:$O$10001,9,FALSE)</f>
        <v>Smoothie</v>
      </c>
      <c r="C6916" s="6">
        <f>VLOOKUP(A6916,Cafe_sales!$A$1:$O$10001,10,FALSE)</f>
        <v>2</v>
      </c>
      <c r="D6916" s="10">
        <f>VLOOKUP(A6916,Cafe_sales!$A$1:$O$10001,11,FALSE)</f>
        <v>4</v>
      </c>
      <c r="E6916" s="6">
        <f>VLOOKUP(A6916,Cafe_sales!$A$1:$O$10001,12,FALSE)</f>
        <v>8</v>
      </c>
      <c r="F6916" t="str">
        <f>VLOOKUP(A6916,Cafe_sales!$A$1:$O$10001,13,FALSE)</f>
        <v>Digital Wallet</v>
      </c>
      <c r="G6916" t="str">
        <f>VLOOKUP(A6916,Cafe_sales!$A$1:$O$10001,14,FALSE)</f>
        <v>In-store</v>
      </c>
      <c r="H6916" s="8">
        <f>VLOOKUP(A6916,Cafe_sales!$A$1:$O$10001,15,FALSE)</f>
        <v>45271</v>
      </c>
    </row>
    <row r="6917" spans="1:8" x14ac:dyDescent="0.35">
      <c r="A6917" t="s">
        <v>3410</v>
      </c>
      <c r="B6917" t="str">
        <f>VLOOKUP(A6917,Cafe_sales!$A$1:$O$10001,9,FALSE)</f>
        <v>Tea</v>
      </c>
      <c r="C6917" s="6">
        <f>VLOOKUP(A6917,Cafe_sales!$A$1:$O$10001,10,FALSE)</f>
        <v>1</v>
      </c>
      <c r="D6917" s="10">
        <f>VLOOKUP(A6917,Cafe_sales!$A$1:$O$10001,11,FALSE)</f>
        <v>1.5</v>
      </c>
      <c r="E6917" s="6">
        <f>VLOOKUP(A6917,Cafe_sales!$A$1:$O$10001,12,FALSE)</f>
        <v>1.5</v>
      </c>
      <c r="F6917" t="str">
        <f>VLOOKUP(A6917,Cafe_sales!$A$1:$O$10001,13,FALSE)</f>
        <v>Cash</v>
      </c>
      <c r="G6917" t="str">
        <f>VLOOKUP(A6917,Cafe_sales!$A$1:$O$10001,14,FALSE)</f>
        <v>In-store</v>
      </c>
      <c r="H6917" s="8">
        <f>VLOOKUP(A6917,Cafe_sales!$A$1:$O$10001,15,FALSE)</f>
        <v>45061</v>
      </c>
    </row>
    <row r="6918" spans="1:8" x14ac:dyDescent="0.35">
      <c r="A6918" t="s">
        <v>6550</v>
      </c>
      <c r="B6918" t="str">
        <f>VLOOKUP(A6918,Cafe_sales!$A$1:$O$10001,9,FALSE)</f>
        <v>Salad</v>
      </c>
      <c r="C6918" s="6">
        <f>VLOOKUP(A6918,Cafe_sales!$A$1:$O$10001,10,FALSE)</f>
        <v>1</v>
      </c>
      <c r="D6918" s="10">
        <f>VLOOKUP(A6918,Cafe_sales!$A$1:$O$10001,11,FALSE)</f>
        <v>5</v>
      </c>
      <c r="E6918" s="6">
        <f>VLOOKUP(A6918,Cafe_sales!$A$1:$O$10001,12,FALSE)</f>
        <v>5</v>
      </c>
      <c r="F6918" t="str">
        <f>VLOOKUP(A6918,Cafe_sales!$A$1:$O$10001,13,FALSE)</f>
        <v>Digital Wallet</v>
      </c>
      <c r="G6918" t="str">
        <f>VLOOKUP(A6918,Cafe_sales!$A$1:$O$10001,14,FALSE)</f>
        <v>In-store</v>
      </c>
      <c r="H6918" s="8">
        <f>VLOOKUP(A6918,Cafe_sales!$A$1:$O$10001,15,FALSE)</f>
        <v>45197</v>
      </c>
    </row>
    <row r="6919" spans="1:8" x14ac:dyDescent="0.35">
      <c r="A6919" t="s">
        <v>3843</v>
      </c>
      <c r="B6919" t="str">
        <f>VLOOKUP(A6919,Cafe_sales!$A$1:$O$10001,9,FALSE)</f>
        <v>Cake</v>
      </c>
      <c r="C6919" s="6">
        <f>VLOOKUP(A6919,Cafe_sales!$A$1:$O$10001,10,FALSE)</f>
        <v>2</v>
      </c>
      <c r="D6919" s="10">
        <f>VLOOKUP(A6919,Cafe_sales!$A$1:$O$10001,11,FALSE)</f>
        <v>3</v>
      </c>
      <c r="E6919" s="6">
        <f>VLOOKUP(A6919,Cafe_sales!$A$1:$O$10001,12,FALSE)</f>
        <v>6</v>
      </c>
      <c r="F6919" t="str">
        <f>VLOOKUP(A6919,Cafe_sales!$A$1:$O$10001,13,FALSE)</f>
        <v>Digital Wallet</v>
      </c>
      <c r="G6919" t="str">
        <f>VLOOKUP(A6919,Cafe_sales!$A$1:$O$10001,14,FALSE)</f>
        <v>UNKNOWN</v>
      </c>
      <c r="H6919" s="8">
        <f>VLOOKUP(A6919,Cafe_sales!$A$1:$O$10001,15,FALSE)</f>
        <v>45010</v>
      </c>
    </row>
    <row r="6920" spans="1:8" x14ac:dyDescent="0.35">
      <c r="A6920" t="s">
        <v>2324</v>
      </c>
      <c r="B6920" t="str">
        <f>VLOOKUP(A6920,Cafe_sales!$A$1:$O$10001,9,FALSE)</f>
        <v>Juice</v>
      </c>
      <c r="C6920" s="6">
        <f>VLOOKUP(A6920,Cafe_sales!$A$1:$O$10001,10,FALSE)</f>
        <v>1</v>
      </c>
      <c r="D6920" s="10">
        <f>VLOOKUP(A6920,Cafe_sales!$A$1:$O$10001,11,FALSE)</f>
        <v>3</v>
      </c>
      <c r="E6920" s="6">
        <f>VLOOKUP(A6920,Cafe_sales!$A$1:$O$10001,12,FALSE)</f>
        <v>3</v>
      </c>
      <c r="F6920" t="str">
        <f>VLOOKUP(A6920,Cafe_sales!$A$1:$O$10001,13,FALSE)</f>
        <v>Credit Card</v>
      </c>
      <c r="G6920" t="str">
        <f>VLOOKUP(A6920,Cafe_sales!$A$1:$O$10001,14,FALSE)</f>
        <v>UNKNOWN</v>
      </c>
      <c r="H6920" s="8">
        <f>VLOOKUP(A6920,Cafe_sales!$A$1:$O$10001,15,FALSE)</f>
        <v>45180</v>
      </c>
    </row>
    <row r="6921" spans="1:8" hidden="1" x14ac:dyDescent="0.35">
      <c r="A6921" t="s">
        <v>2764</v>
      </c>
      <c r="B6921" t="str">
        <f>VLOOKUP(A6921,Cafe_sales!$A$1:$O$10001,9,FALSE)</f>
        <v>Tea</v>
      </c>
      <c r="C6921">
        <f>VLOOKUP(A6921,Cafe_sales!$A$1:$O$10001,10,FALSE)</f>
        <v>3</v>
      </c>
      <c r="D6921">
        <f>VLOOKUP(A6921,Cafe_sales!$A$1:$O$10001,11,FALSE)</f>
        <v>1.5</v>
      </c>
      <c r="E6921">
        <f>VLOOKUP(A6921,Cafe_sales!$A$1:$O$10001,12,FALSE)</f>
        <v>4.5</v>
      </c>
      <c r="F6921" t="str">
        <f>VLOOKUP(A6921,Cafe_sales!$A$1:$O$10001,13,FALSE)</f>
        <v>Cash</v>
      </c>
      <c r="G6921" t="str">
        <f>VLOOKUP(A6921,Cafe_sales!$A$1:$O$10001,14,FALSE)</f>
        <v>Takeaway</v>
      </c>
      <c r="H6921" s="1">
        <f>VLOOKUP(A6921,Cafe_sales!$A$1:$O$10001,15,FALSE)</f>
        <v>45257</v>
      </c>
    </row>
    <row r="6922" spans="1:8" x14ac:dyDescent="0.35">
      <c r="A6922" t="s">
        <v>2954</v>
      </c>
      <c r="B6922" t="str">
        <f>VLOOKUP(A6922,Cafe_sales!$A$1:$O$10001,9,FALSE)</f>
        <v>Coffee</v>
      </c>
      <c r="C6922" s="6">
        <f>VLOOKUP(A6922,Cafe_sales!$A$1:$O$10001,10,FALSE)</f>
        <v>3</v>
      </c>
      <c r="D6922" s="10">
        <f>VLOOKUP(A6922,Cafe_sales!$A$1:$O$10001,11,FALSE)</f>
        <v>2</v>
      </c>
      <c r="E6922" s="6">
        <f>VLOOKUP(A6922,Cafe_sales!$A$1:$O$10001,12,FALSE)</f>
        <v>6</v>
      </c>
      <c r="F6922" t="str">
        <f>VLOOKUP(A6922,Cafe_sales!$A$1:$O$10001,13,FALSE)</f>
        <v>Digital Wallet</v>
      </c>
      <c r="G6922" t="str">
        <f>VLOOKUP(A6922,Cafe_sales!$A$1:$O$10001,14,FALSE)</f>
        <v>In-store</v>
      </c>
      <c r="H6922" s="8">
        <f>VLOOKUP(A6922,Cafe_sales!$A$1:$O$10001,15,FALSE)</f>
        <v>45144</v>
      </c>
    </row>
    <row r="6923" spans="1:8" x14ac:dyDescent="0.35">
      <c r="A6923" t="s">
        <v>6845</v>
      </c>
      <c r="B6923" t="str">
        <f>VLOOKUP(A6923,Cafe_sales!$A$1:$O$10001,9,FALSE)</f>
        <v>UNKNOWN</v>
      </c>
      <c r="C6923" s="6">
        <f>VLOOKUP(A6923,Cafe_sales!$A$1:$O$10001,10,FALSE)</f>
        <v>5</v>
      </c>
      <c r="D6923" s="10">
        <f>VLOOKUP(A6923,Cafe_sales!$A$1:$O$10001,11,FALSE)</f>
        <v>3</v>
      </c>
      <c r="E6923" s="6">
        <f>VLOOKUP(A6923,Cafe_sales!$A$1:$O$10001,12,FALSE)</f>
        <v>15</v>
      </c>
      <c r="F6923" t="str">
        <f>VLOOKUP(A6923,Cafe_sales!$A$1:$O$10001,13,FALSE)</f>
        <v>Credit Card</v>
      </c>
      <c r="G6923" t="str">
        <f>VLOOKUP(A6923,Cafe_sales!$A$1:$O$10001,14,FALSE)</f>
        <v>UNKNOWN</v>
      </c>
      <c r="H6923" s="8">
        <f>VLOOKUP(A6923,Cafe_sales!$A$1:$O$10001,15,FALSE)</f>
        <v>45142</v>
      </c>
    </row>
    <row r="6924" spans="1:8" x14ac:dyDescent="0.35">
      <c r="A6924" t="s">
        <v>8792</v>
      </c>
      <c r="B6924" t="str">
        <f>VLOOKUP(A6924,Cafe_sales!$A$1:$O$10001,9,FALSE)</f>
        <v>Tea</v>
      </c>
      <c r="C6924" s="6">
        <f>VLOOKUP(A6924,Cafe_sales!$A$1:$O$10001,10,FALSE)</f>
        <v>1</v>
      </c>
      <c r="D6924" s="10">
        <f>VLOOKUP(A6924,Cafe_sales!$A$1:$O$10001,11,FALSE)</f>
        <v>1.5</v>
      </c>
      <c r="E6924" s="6">
        <f>VLOOKUP(A6924,Cafe_sales!$A$1:$O$10001,12,FALSE)</f>
        <v>1.5</v>
      </c>
      <c r="F6924" t="str">
        <f>VLOOKUP(A6924,Cafe_sales!$A$1:$O$10001,13,FALSE)</f>
        <v>Default mode</v>
      </c>
      <c r="G6924" t="str">
        <f>VLOOKUP(A6924,Cafe_sales!$A$1:$O$10001,14,FALSE)</f>
        <v>UNKNOWN</v>
      </c>
      <c r="H6924" s="8">
        <f>VLOOKUP(A6924,Cafe_sales!$A$1:$O$10001,15,FALSE)</f>
        <v>45138</v>
      </c>
    </row>
    <row r="6925" spans="1:8" hidden="1" x14ac:dyDescent="0.35">
      <c r="A6925" t="s">
        <v>6863</v>
      </c>
      <c r="B6925" t="str">
        <f>VLOOKUP(A6925,Cafe_sales!$A$1:$O$10001,9,FALSE)</f>
        <v>Coffee</v>
      </c>
      <c r="C6925">
        <f>VLOOKUP(A6925,Cafe_sales!$A$1:$O$10001,10,FALSE)</f>
        <v>3</v>
      </c>
      <c r="D6925">
        <f>VLOOKUP(A6925,Cafe_sales!$A$1:$O$10001,11,FALSE)</f>
        <v>2</v>
      </c>
      <c r="E6925">
        <f>VLOOKUP(A6925,Cafe_sales!$A$1:$O$10001,12,FALSE)</f>
        <v>6</v>
      </c>
      <c r="F6925" t="str">
        <f>VLOOKUP(A6925,Cafe_sales!$A$1:$O$10001,13,FALSE)</f>
        <v>Cash</v>
      </c>
      <c r="G6925" t="str">
        <f>VLOOKUP(A6925,Cafe_sales!$A$1:$O$10001,14,FALSE)</f>
        <v>Takeaway</v>
      </c>
      <c r="H6925" s="1">
        <f>VLOOKUP(A6925,Cafe_sales!$A$1:$O$10001,15,FALSE)</f>
        <v>45164</v>
      </c>
    </row>
    <row r="6926" spans="1:8" x14ac:dyDescent="0.35">
      <c r="A6926" t="s">
        <v>1025</v>
      </c>
      <c r="B6926" t="str">
        <f>VLOOKUP(A6926,Cafe_sales!$A$1:$O$10001,9,FALSE)</f>
        <v>Tea</v>
      </c>
      <c r="C6926" s="6">
        <f>VLOOKUP(A6926,Cafe_sales!$A$1:$O$10001,10,FALSE)</f>
        <v>4</v>
      </c>
      <c r="D6926" s="10">
        <f>VLOOKUP(A6926,Cafe_sales!$A$1:$O$10001,11,FALSE)</f>
        <v>1.5</v>
      </c>
      <c r="E6926" s="6">
        <f>VLOOKUP(A6926,Cafe_sales!$A$1:$O$10001,12,FALSE)</f>
        <v>6</v>
      </c>
      <c r="F6926" t="str">
        <f>VLOOKUP(A6926,Cafe_sales!$A$1:$O$10001,13,FALSE)</f>
        <v>Credit Card</v>
      </c>
      <c r="G6926" t="str">
        <f>VLOOKUP(A6926,Cafe_sales!$A$1:$O$10001,14,FALSE)</f>
        <v>In-store</v>
      </c>
      <c r="H6926" s="8">
        <f>VLOOKUP(A6926,Cafe_sales!$A$1:$O$10001,15,FALSE)</f>
        <v>45145</v>
      </c>
    </row>
    <row r="6927" spans="1:8" x14ac:dyDescent="0.35">
      <c r="A6927" t="s">
        <v>1345</v>
      </c>
      <c r="B6927" t="str">
        <f>VLOOKUP(A6927,Cafe_sales!$A$1:$O$10001,9,FALSE)</f>
        <v>Tea</v>
      </c>
      <c r="C6927" s="6">
        <f>VLOOKUP(A6927,Cafe_sales!$A$1:$O$10001,10,FALSE)</f>
        <v>4</v>
      </c>
      <c r="D6927" s="10">
        <f>VLOOKUP(A6927,Cafe_sales!$A$1:$O$10001,11,FALSE)</f>
        <v>1.5</v>
      </c>
      <c r="E6927" s="6">
        <f>VLOOKUP(A6927,Cafe_sales!$A$1:$O$10001,12,FALSE)</f>
        <v>6</v>
      </c>
      <c r="F6927" t="str">
        <f>VLOOKUP(A6927,Cafe_sales!$A$1:$O$10001,13,FALSE)</f>
        <v>Credit Card</v>
      </c>
      <c r="G6927" t="str">
        <f>VLOOKUP(A6927,Cafe_sales!$A$1:$O$10001,14,FALSE)</f>
        <v>UNKNOWN</v>
      </c>
      <c r="H6927" s="8">
        <f>VLOOKUP(A6927,Cafe_sales!$A$1:$O$10001,15,FALSE)</f>
        <v>45113</v>
      </c>
    </row>
    <row r="6928" spans="1:8" x14ac:dyDescent="0.35">
      <c r="A6928" t="s">
        <v>1140</v>
      </c>
      <c r="B6928" t="str">
        <f>VLOOKUP(A6928,Cafe_sales!$A$1:$O$10001,9,FALSE)</f>
        <v>Juice</v>
      </c>
      <c r="C6928" s="6">
        <f>VLOOKUP(A6928,Cafe_sales!$A$1:$O$10001,10,FALSE)</f>
        <v>5</v>
      </c>
      <c r="D6928" s="10">
        <f>VLOOKUP(A6928,Cafe_sales!$A$1:$O$10001,11,FALSE)</f>
        <v>3</v>
      </c>
      <c r="E6928" s="6">
        <f>VLOOKUP(A6928,Cafe_sales!$A$1:$O$10001,12,FALSE)</f>
        <v>15</v>
      </c>
      <c r="F6928" t="str">
        <f>VLOOKUP(A6928,Cafe_sales!$A$1:$O$10001,13,FALSE)</f>
        <v>UNKNOWN</v>
      </c>
      <c r="G6928" t="str">
        <f>VLOOKUP(A6928,Cafe_sales!$A$1:$O$10001,14,FALSE)</f>
        <v>UNKNOWN</v>
      </c>
      <c r="H6928" s="8">
        <f>VLOOKUP(A6928,Cafe_sales!$A$1:$O$10001,15,FALSE)</f>
        <v>45103</v>
      </c>
    </row>
    <row r="6929" spans="1:8" x14ac:dyDescent="0.35">
      <c r="A6929" t="s">
        <v>2193</v>
      </c>
      <c r="B6929" t="str">
        <f>VLOOKUP(A6929,Cafe_sales!$A$1:$O$10001,9,FALSE)</f>
        <v>Salad</v>
      </c>
      <c r="C6929" s="6">
        <f>VLOOKUP(A6929,Cafe_sales!$A$1:$O$10001,10,FALSE)</f>
        <v>3</v>
      </c>
      <c r="D6929" s="10">
        <f>VLOOKUP(A6929,Cafe_sales!$A$1:$O$10001,11,FALSE)</f>
        <v>5</v>
      </c>
      <c r="E6929" s="6">
        <f>VLOOKUP(A6929,Cafe_sales!$A$1:$O$10001,12,FALSE)</f>
        <v>15</v>
      </c>
      <c r="F6929" t="str">
        <f>VLOOKUP(A6929,Cafe_sales!$A$1:$O$10001,13,FALSE)</f>
        <v>Cash</v>
      </c>
      <c r="G6929" t="str">
        <f>VLOOKUP(A6929,Cafe_sales!$A$1:$O$10001,14,FALSE)</f>
        <v>In-store</v>
      </c>
      <c r="H6929" s="8">
        <f>VLOOKUP(A6929,Cafe_sales!$A$1:$O$10001,15,FALSE)</f>
        <v>45289</v>
      </c>
    </row>
    <row r="6930" spans="1:8" x14ac:dyDescent="0.35">
      <c r="A6930" t="s">
        <v>2837</v>
      </c>
      <c r="B6930" t="str">
        <f>VLOOKUP(A6930,Cafe_sales!$A$1:$O$10001,9,FALSE)</f>
        <v>Salad</v>
      </c>
      <c r="C6930" s="6">
        <f>VLOOKUP(A6930,Cafe_sales!$A$1:$O$10001,10,FALSE)</f>
        <v>3</v>
      </c>
      <c r="D6930" s="10">
        <f>VLOOKUP(A6930,Cafe_sales!$A$1:$O$10001,11,FALSE)</f>
        <v>5</v>
      </c>
      <c r="E6930" s="6">
        <f>VLOOKUP(A6930,Cafe_sales!$A$1:$O$10001,12,FALSE)</f>
        <v>15</v>
      </c>
      <c r="F6930" t="str">
        <f>VLOOKUP(A6930,Cafe_sales!$A$1:$O$10001,13,FALSE)</f>
        <v>Cash</v>
      </c>
      <c r="G6930" t="str">
        <f>VLOOKUP(A6930,Cafe_sales!$A$1:$O$10001,14,FALSE)</f>
        <v>In-store</v>
      </c>
      <c r="H6930" s="8">
        <f>VLOOKUP(A6930,Cafe_sales!$A$1:$O$10001,15,FALSE)</f>
        <v>45279</v>
      </c>
    </row>
    <row r="6931" spans="1:8" x14ac:dyDescent="0.35">
      <c r="A6931" t="s">
        <v>6904</v>
      </c>
      <c r="B6931" t="str">
        <f>VLOOKUP(A6931,Cafe_sales!$A$1:$O$10001,9,FALSE)</f>
        <v>Cake</v>
      </c>
      <c r="C6931" s="6">
        <f>VLOOKUP(A6931,Cafe_sales!$A$1:$O$10001,10,FALSE)</f>
        <v>5</v>
      </c>
      <c r="D6931" s="10">
        <f>VLOOKUP(A6931,Cafe_sales!$A$1:$O$10001,11,FALSE)</f>
        <v>3</v>
      </c>
      <c r="E6931" s="6">
        <f>VLOOKUP(A6931,Cafe_sales!$A$1:$O$10001,12,FALSE)</f>
        <v>15</v>
      </c>
      <c r="F6931" t="str">
        <f>VLOOKUP(A6931,Cafe_sales!$A$1:$O$10001,13,FALSE)</f>
        <v>Cash</v>
      </c>
      <c r="G6931" t="str">
        <f>VLOOKUP(A6931,Cafe_sales!$A$1:$O$10001,14,FALSE)</f>
        <v>UNKNOWN</v>
      </c>
      <c r="H6931" s="8">
        <f>VLOOKUP(A6931,Cafe_sales!$A$1:$O$10001,15,FALSE)</f>
        <v>44940</v>
      </c>
    </row>
    <row r="6932" spans="1:8" x14ac:dyDescent="0.35">
      <c r="A6932" t="s">
        <v>3430</v>
      </c>
      <c r="B6932" t="str">
        <f>VLOOKUP(A6932,Cafe_sales!$A$1:$O$10001,9,FALSE)</f>
        <v>Cake</v>
      </c>
      <c r="C6932" s="6">
        <f>VLOOKUP(A6932,Cafe_sales!$A$1:$O$10001,10,FALSE)</f>
        <v>1</v>
      </c>
      <c r="D6932" s="10">
        <f>VLOOKUP(A6932,Cafe_sales!$A$1:$O$10001,11,FALSE)</f>
        <v>3</v>
      </c>
      <c r="E6932" s="6">
        <f>VLOOKUP(A6932,Cafe_sales!$A$1:$O$10001,12,FALSE)</f>
        <v>3</v>
      </c>
      <c r="F6932" t="str">
        <f>VLOOKUP(A6932,Cafe_sales!$A$1:$O$10001,13,FALSE)</f>
        <v>Cash</v>
      </c>
      <c r="G6932" t="str">
        <f>VLOOKUP(A6932,Cafe_sales!$A$1:$O$10001,14,FALSE)</f>
        <v>UNKNOWN</v>
      </c>
      <c r="H6932" s="8">
        <f>VLOOKUP(A6932,Cafe_sales!$A$1:$O$10001,15,FALSE)</f>
        <v>45206</v>
      </c>
    </row>
    <row r="6933" spans="1:8" x14ac:dyDescent="0.35">
      <c r="A6933" t="s">
        <v>3210</v>
      </c>
      <c r="B6933" t="str">
        <f>VLOOKUP(A6933,Cafe_sales!$A$1:$O$10001,9,FALSE)</f>
        <v>UNKNOWN</v>
      </c>
      <c r="C6933" s="6">
        <f>VLOOKUP(A6933,Cafe_sales!$A$1:$O$10001,10,FALSE)</f>
        <v>1</v>
      </c>
      <c r="D6933" s="10">
        <f>VLOOKUP(A6933,Cafe_sales!$A$1:$O$10001,11,FALSE)</f>
        <v>5</v>
      </c>
      <c r="E6933" s="6">
        <f>VLOOKUP(A6933,Cafe_sales!$A$1:$O$10001,12,FALSE)</f>
        <v>5</v>
      </c>
      <c r="F6933" t="str">
        <f>VLOOKUP(A6933,Cafe_sales!$A$1:$O$10001,13,FALSE)</f>
        <v>Digital Wallet</v>
      </c>
      <c r="G6933" t="str">
        <f>VLOOKUP(A6933,Cafe_sales!$A$1:$O$10001,14,FALSE)</f>
        <v>In-store</v>
      </c>
      <c r="H6933" s="8">
        <f>VLOOKUP(A6933,Cafe_sales!$A$1:$O$10001,15,FALSE)</f>
        <v>44937</v>
      </c>
    </row>
    <row r="6934" spans="1:8" x14ac:dyDescent="0.35">
      <c r="A6934" t="s">
        <v>8638</v>
      </c>
      <c r="B6934" t="str">
        <f>VLOOKUP(A6934,Cafe_sales!$A$1:$O$10001,9,FALSE)</f>
        <v>Tea</v>
      </c>
      <c r="C6934" s="6">
        <f>VLOOKUP(A6934,Cafe_sales!$A$1:$O$10001,10,FALSE)</f>
        <v>5</v>
      </c>
      <c r="D6934" s="10">
        <f>VLOOKUP(A6934,Cafe_sales!$A$1:$O$10001,11,FALSE)</f>
        <v>1.5</v>
      </c>
      <c r="E6934" s="6">
        <f>VLOOKUP(A6934,Cafe_sales!$A$1:$O$10001,12,FALSE)</f>
        <v>7.5</v>
      </c>
      <c r="F6934" t="str">
        <f>VLOOKUP(A6934,Cafe_sales!$A$1:$O$10001,13,FALSE)</f>
        <v>Digital Wallet</v>
      </c>
      <c r="G6934" t="str">
        <f>VLOOKUP(A6934,Cafe_sales!$A$1:$O$10001,14,FALSE)</f>
        <v>In-store</v>
      </c>
      <c r="H6934" s="8">
        <f>VLOOKUP(A6934,Cafe_sales!$A$1:$O$10001,15,FALSE)</f>
        <v>45210</v>
      </c>
    </row>
    <row r="6935" spans="1:8" hidden="1" x14ac:dyDescent="0.35">
      <c r="A6935" t="s">
        <v>8008</v>
      </c>
      <c r="B6935" t="str">
        <f>VLOOKUP(A6935,Cafe_sales!$A$1:$O$10001,9,FALSE)</f>
        <v>Coffee</v>
      </c>
      <c r="C6935">
        <f>VLOOKUP(A6935,Cafe_sales!$A$1:$O$10001,10,FALSE)</f>
        <v>3</v>
      </c>
      <c r="D6935">
        <f>VLOOKUP(A6935,Cafe_sales!$A$1:$O$10001,11,FALSE)</f>
        <v>2</v>
      </c>
      <c r="E6935">
        <f>VLOOKUP(A6935,Cafe_sales!$A$1:$O$10001,12,FALSE)</f>
        <v>6</v>
      </c>
      <c r="F6935" t="str">
        <f>VLOOKUP(A6935,Cafe_sales!$A$1:$O$10001,13,FALSE)</f>
        <v>Credit Card</v>
      </c>
      <c r="G6935" t="str">
        <f>VLOOKUP(A6935,Cafe_sales!$A$1:$O$10001,14,FALSE)</f>
        <v>Cafe</v>
      </c>
      <c r="H6935" s="1">
        <f>VLOOKUP(A6935,Cafe_sales!$A$1:$O$10001,15,FALSE)</f>
        <v>45011</v>
      </c>
    </row>
    <row r="6936" spans="1:8" hidden="1" x14ac:dyDescent="0.35">
      <c r="A6936" t="s">
        <v>1411</v>
      </c>
      <c r="B6936" t="str">
        <f>VLOOKUP(A6936,Cafe_sales!$A$1:$O$10001,9,FALSE)</f>
        <v>Sandwich</v>
      </c>
      <c r="C6936">
        <f>VLOOKUP(A6936,Cafe_sales!$A$1:$O$10001,10,FALSE)</f>
        <v>5</v>
      </c>
      <c r="D6936">
        <f>VLOOKUP(A6936,Cafe_sales!$A$1:$O$10001,11,FALSE)</f>
        <v>4</v>
      </c>
      <c r="E6936">
        <f>VLOOKUP(A6936,Cafe_sales!$A$1:$O$10001,12,FALSE)</f>
        <v>20</v>
      </c>
      <c r="F6936" t="str">
        <f>VLOOKUP(A6936,Cafe_sales!$A$1:$O$10001,13,FALSE)</f>
        <v>Default mode</v>
      </c>
      <c r="G6936" t="str">
        <f>VLOOKUP(A6936,Cafe_sales!$A$1:$O$10001,14,FALSE)</f>
        <v>Takeaway</v>
      </c>
      <c r="H6936" s="1">
        <f>VLOOKUP(A6936,Cafe_sales!$A$1:$O$10001,15,FALSE)</f>
        <v>45048</v>
      </c>
    </row>
    <row r="6937" spans="1:8" x14ac:dyDescent="0.35">
      <c r="A6937" t="s">
        <v>1039</v>
      </c>
      <c r="B6937" t="str">
        <f>VLOOKUP(A6937,Cafe_sales!$A$1:$O$10001,9,FALSE)</f>
        <v>Juice</v>
      </c>
      <c r="C6937" s="6">
        <f>VLOOKUP(A6937,Cafe_sales!$A$1:$O$10001,10,FALSE)</f>
        <v>1</v>
      </c>
      <c r="D6937" s="10">
        <f>VLOOKUP(A6937,Cafe_sales!$A$1:$O$10001,11,FALSE)</f>
        <v>3</v>
      </c>
      <c r="E6937" s="6">
        <f>VLOOKUP(A6937,Cafe_sales!$A$1:$O$10001,12,FALSE)</f>
        <v>3</v>
      </c>
      <c r="F6937" t="str">
        <f>VLOOKUP(A6937,Cafe_sales!$A$1:$O$10001,13,FALSE)</f>
        <v>Default mode</v>
      </c>
      <c r="G6937" t="str">
        <f>VLOOKUP(A6937,Cafe_sales!$A$1:$O$10001,14,FALSE)</f>
        <v>UNKNOWN</v>
      </c>
      <c r="H6937" s="8">
        <f>VLOOKUP(A6937,Cafe_sales!$A$1:$O$10001,15,FALSE)</f>
        <v>44998</v>
      </c>
    </row>
    <row r="6938" spans="1:8" x14ac:dyDescent="0.35">
      <c r="A6938" t="s">
        <v>7671</v>
      </c>
      <c r="B6938" t="str">
        <f>VLOOKUP(A6938,Cafe_sales!$A$1:$O$10001,9,FALSE)</f>
        <v>Juice</v>
      </c>
      <c r="C6938" s="6">
        <f>VLOOKUP(A6938,Cafe_sales!$A$1:$O$10001,10,FALSE)</f>
        <v>3</v>
      </c>
      <c r="D6938" s="10">
        <f>VLOOKUP(A6938,Cafe_sales!$A$1:$O$10001,11,FALSE)</f>
        <v>3</v>
      </c>
      <c r="E6938" s="6">
        <f>VLOOKUP(A6938,Cafe_sales!$A$1:$O$10001,12,FALSE)</f>
        <v>9</v>
      </c>
      <c r="F6938" t="str">
        <f>VLOOKUP(A6938,Cafe_sales!$A$1:$O$10001,13,FALSE)</f>
        <v>Cash</v>
      </c>
      <c r="G6938" t="str">
        <f>VLOOKUP(A6938,Cafe_sales!$A$1:$O$10001,14,FALSE)</f>
        <v>UNKNOWN</v>
      </c>
      <c r="H6938" s="8">
        <f>VLOOKUP(A6938,Cafe_sales!$A$1:$O$10001,15,FALSE)</f>
        <v>45277</v>
      </c>
    </row>
    <row r="6939" spans="1:8" x14ac:dyDescent="0.35">
      <c r="A6939" t="s">
        <v>3034</v>
      </c>
      <c r="B6939" t="str">
        <f>VLOOKUP(A6939,Cafe_sales!$A$1:$O$10001,9,FALSE)</f>
        <v>Cookie</v>
      </c>
      <c r="C6939" s="6">
        <f>VLOOKUP(A6939,Cafe_sales!$A$1:$O$10001,10,FALSE)</f>
        <v>3</v>
      </c>
      <c r="D6939" s="10">
        <f>VLOOKUP(A6939,Cafe_sales!$A$1:$O$10001,11,FALSE)</f>
        <v>1</v>
      </c>
      <c r="E6939" s="6">
        <f>VLOOKUP(A6939,Cafe_sales!$A$1:$O$10001,12,FALSE)</f>
        <v>5</v>
      </c>
      <c r="F6939" t="str">
        <f>VLOOKUP(A6939,Cafe_sales!$A$1:$O$10001,13,FALSE)</f>
        <v>Credit Card</v>
      </c>
      <c r="G6939" t="str">
        <f>VLOOKUP(A6939,Cafe_sales!$A$1:$O$10001,14,FALSE)</f>
        <v>UNKNOWN</v>
      </c>
      <c r="H6939" s="8">
        <f>VLOOKUP(A6939,Cafe_sales!$A$1:$O$10001,15,FALSE)</f>
        <v>45188</v>
      </c>
    </row>
    <row r="6940" spans="1:8" x14ac:dyDescent="0.35">
      <c r="A6940" t="s">
        <v>8067</v>
      </c>
      <c r="B6940" t="str">
        <f>VLOOKUP(A6940,Cafe_sales!$A$1:$O$10001,9,FALSE)</f>
        <v>Salad</v>
      </c>
      <c r="C6940" s="6">
        <f>VLOOKUP(A6940,Cafe_sales!$A$1:$O$10001,10,FALSE)</f>
        <v>2</v>
      </c>
      <c r="D6940" s="10">
        <f>VLOOKUP(A6940,Cafe_sales!$A$1:$O$10001,11,FALSE)</f>
        <v>5</v>
      </c>
      <c r="E6940" s="6">
        <f>VLOOKUP(A6940,Cafe_sales!$A$1:$O$10001,12,FALSE)</f>
        <v>10</v>
      </c>
      <c r="F6940" t="str">
        <f>VLOOKUP(A6940,Cafe_sales!$A$1:$O$10001,13,FALSE)</f>
        <v>Credit Card</v>
      </c>
      <c r="G6940" t="str">
        <f>VLOOKUP(A6940,Cafe_sales!$A$1:$O$10001,14,FALSE)</f>
        <v>UNKNOWN</v>
      </c>
      <c r="H6940" s="8">
        <f>VLOOKUP(A6940,Cafe_sales!$A$1:$O$10001,15,FALSE)</f>
        <v>44962</v>
      </c>
    </row>
    <row r="6941" spans="1:8" hidden="1" x14ac:dyDescent="0.35">
      <c r="A6941" t="s">
        <v>1031</v>
      </c>
      <c r="B6941" t="str">
        <f>VLOOKUP(A6941,Cafe_sales!$A$1:$O$10001,9,FALSE)</f>
        <v>Tea</v>
      </c>
      <c r="C6941">
        <f>VLOOKUP(A6941,Cafe_sales!$A$1:$O$10001,10,FALSE)</f>
        <v>3.043270352227665</v>
      </c>
      <c r="D6941">
        <f>VLOOKUP(A6941,Cafe_sales!$A$1:$O$10001,11,FALSE)</f>
        <v>0</v>
      </c>
      <c r="E6941">
        <f>VLOOKUP(A6941,Cafe_sales!$A$1:$O$10001,12,FALSE)</f>
        <v>3</v>
      </c>
      <c r="F6941" t="str">
        <f>VLOOKUP(A6941,Cafe_sales!$A$1:$O$10001,13,FALSE)</f>
        <v>Credit Card</v>
      </c>
      <c r="G6941" t="str">
        <f>VLOOKUP(A6941,Cafe_sales!$A$1:$O$10001,14,FALSE)</f>
        <v>Takeaway</v>
      </c>
      <c r="H6941" s="1">
        <f>VLOOKUP(A6941,Cafe_sales!$A$1:$O$10001,15,FALSE)</f>
        <v>44992</v>
      </c>
    </row>
    <row r="6942" spans="1:8" x14ac:dyDescent="0.35">
      <c r="A6942" t="s">
        <v>9645</v>
      </c>
      <c r="B6942" t="str">
        <f>VLOOKUP(A6942,Cafe_sales!$A$1:$O$10001,9,FALSE)</f>
        <v>Sandwich</v>
      </c>
      <c r="C6942" s="6">
        <f>VLOOKUP(A6942,Cafe_sales!$A$1:$O$10001,10,FALSE)</f>
        <v>3</v>
      </c>
      <c r="D6942" s="10">
        <f>VLOOKUP(A6942,Cafe_sales!$A$1:$O$10001,11,FALSE)</f>
        <v>4</v>
      </c>
      <c r="E6942" s="6">
        <f>VLOOKUP(A6942,Cafe_sales!$A$1:$O$10001,12,FALSE)</f>
        <v>12</v>
      </c>
      <c r="F6942" t="str">
        <f>VLOOKUP(A6942,Cafe_sales!$A$1:$O$10001,13,FALSE)</f>
        <v>Cash</v>
      </c>
      <c r="G6942" t="str">
        <f>VLOOKUP(A6942,Cafe_sales!$A$1:$O$10001,14,FALSE)</f>
        <v>In-store</v>
      </c>
      <c r="H6942" s="8">
        <f>VLOOKUP(A6942,Cafe_sales!$A$1:$O$10001,15,FALSE)</f>
        <v>44978</v>
      </c>
    </row>
    <row r="6943" spans="1:8" x14ac:dyDescent="0.35">
      <c r="A6943" t="s">
        <v>6409</v>
      </c>
      <c r="B6943" t="str">
        <f>VLOOKUP(A6943,Cafe_sales!$A$1:$O$10001,9,FALSE)</f>
        <v>Cake</v>
      </c>
      <c r="C6943" s="6">
        <f>VLOOKUP(A6943,Cafe_sales!$A$1:$O$10001,10,FALSE)</f>
        <v>1</v>
      </c>
      <c r="D6943" s="10">
        <f>VLOOKUP(A6943,Cafe_sales!$A$1:$O$10001,11,FALSE)</f>
        <v>3</v>
      </c>
      <c r="E6943" s="6">
        <f>VLOOKUP(A6943,Cafe_sales!$A$1:$O$10001,12,FALSE)</f>
        <v>3</v>
      </c>
      <c r="F6943" t="str">
        <f>VLOOKUP(A6943,Cafe_sales!$A$1:$O$10001,13,FALSE)</f>
        <v>Credit Card</v>
      </c>
      <c r="G6943" t="str">
        <f>VLOOKUP(A6943,Cafe_sales!$A$1:$O$10001,14,FALSE)</f>
        <v>UNKNOWN</v>
      </c>
      <c r="H6943" s="8">
        <f>VLOOKUP(A6943,Cafe_sales!$A$1:$O$10001,15,FALSE)</f>
        <v>44968</v>
      </c>
    </row>
    <row r="6944" spans="1:8" x14ac:dyDescent="0.35">
      <c r="A6944" t="s">
        <v>9275</v>
      </c>
      <c r="B6944" t="str">
        <f>VLOOKUP(A6944,Cafe_sales!$A$1:$O$10001,9,FALSE)</f>
        <v>Cookie</v>
      </c>
      <c r="C6944" s="6">
        <f>VLOOKUP(A6944,Cafe_sales!$A$1:$O$10001,10,FALSE)</f>
        <v>1</v>
      </c>
      <c r="D6944" s="10">
        <f>VLOOKUP(A6944,Cafe_sales!$A$1:$O$10001,11,FALSE)</f>
        <v>1</v>
      </c>
      <c r="E6944" s="6">
        <f>VLOOKUP(A6944,Cafe_sales!$A$1:$O$10001,12,FALSE)</f>
        <v>1</v>
      </c>
      <c r="F6944" t="str">
        <f>VLOOKUP(A6944,Cafe_sales!$A$1:$O$10001,13,FALSE)</f>
        <v>Credit Card</v>
      </c>
      <c r="G6944" t="str">
        <f>VLOOKUP(A6944,Cafe_sales!$A$1:$O$10001,14,FALSE)</f>
        <v>UNKNOWN</v>
      </c>
      <c r="H6944" s="8">
        <f>VLOOKUP(A6944,Cafe_sales!$A$1:$O$10001,15,FALSE)</f>
        <v>44975</v>
      </c>
    </row>
    <row r="6945" spans="1:8" x14ac:dyDescent="0.35">
      <c r="A6945" t="s">
        <v>656</v>
      </c>
      <c r="B6945" t="str">
        <f>VLOOKUP(A6945,Cafe_sales!$A$1:$O$10001,9,FALSE)</f>
        <v>Salad</v>
      </c>
      <c r="C6945" s="6">
        <f>VLOOKUP(A6945,Cafe_sales!$A$1:$O$10001,10,FALSE)</f>
        <v>1</v>
      </c>
      <c r="D6945" s="10">
        <f>VLOOKUP(A6945,Cafe_sales!$A$1:$O$10001,11,FALSE)</f>
        <v>2.9671512283074151</v>
      </c>
      <c r="E6945" s="6">
        <f>VLOOKUP(A6945,Cafe_sales!$A$1:$O$10001,12,FALSE)</f>
        <v>5</v>
      </c>
      <c r="F6945" t="str">
        <f>VLOOKUP(A6945,Cafe_sales!$A$1:$O$10001,13,FALSE)</f>
        <v>Default mode</v>
      </c>
      <c r="G6945" t="str">
        <f>VLOOKUP(A6945,Cafe_sales!$A$1:$O$10001,14,FALSE)</f>
        <v>In-store</v>
      </c>
      <c r="H6945" s="8">
        <f>VLOOKUP(A6945,Cafe_sales!$A$1:$O$10001,15,FALSE)</f>
        <v>45037</v>
      </c>
    </row>
    <row r="6946" spans="1:8" hidden="1" x14ac:dyDescent="0.35">
      <c r="A6946" t="s">
        <v>9363</v>
      </c>
      <c r="B6946" t="str">
        <f>VLOOKUP(A6946,Cafe_sales!$A$1:$O$10001,9,FALSE)</f>
        <v>Salad</v>
      </c>
      <c r="C6946">
        <f>VLOOKUP(A6946,Cafe_sales!$A$1:$O$10001,10,FALSE)</f>
        <v>2</v>
      </c>
      <c r="D6946">
        <f>VLOOKUP(A6946,Cafe_sales!$A$1:$O$10001,11,FALSE)</f>
        <v>5</v>
      </c>
      <c r="E6946">
        <f>VLOOKUP(A6946,Cafe_sales!$A$1:$O$10001,12,FALSE)</f>
        <v>10</v>
      </c>
      <c r="F6946" t="str">
        <f>VLOOKUP(A6946,Cafe_sales!$A$1:$O$10001,13,FALSE)</f>
        <v>Default mode</v>
      </c>
      <c r="G6946" t="str">
        <f>VLOOKUP(A6946,Cafe_sales!$A$1:$O$10001,14,FALSE)</f>
        <v>Takeaway</v>
      </c>
      <c r="H6946" s="1">
        <f>VLOOKUP(A6946,Cafe_sales!$A$1:$O$10001,15,FALSE)</f>
        <v>45061</v>
      </c>
    </row>
    <row r="6947" spans="1:8" x14ac:dyDescent="0.35">
      <c r="A6947" t="s">
        <v>9718</v>
      </c>
      <c r="B6947" t="str">
        <f>VLOOKUP(A6947,Cafe_sales!$A$1:$O$10001,9,FALSE)</f>
        <v>Cake</v>
      </c>
      <c r="C6947" s="6">
        <f>VLOOKUP(A6947,Cafe_sales!$A$1:$O$10001,10,FALSE)</f>
        <v>1</v>
      </c>
      <c r="D6947" s="10">
        <f>VLOOKUP(A6947,Cafe_sales!$A$1:$O$10001,11,FALSE)</f>
        <v>3</v>
      </c>
      <c r="E6947" s="6">
        <f>VLOOKUP(A6947,Cafe_sales!$A$1:$O$10001,12,FALSE)</f>
        <v>3</v>
      </c>
      <c r="F6947" t="str">
        <f>VLOOKUP(A6947,Cafe_sales!$A$1:$O$10001,13,FALSE)</f>
        <v>Credit Card</v>
      </c>
      <c r="G6947" t="str">
        <f>VLOOKUP(A6947,Cafe_sales!$A$1:$O$10001,14,FALSE)</f>
        <v>UNKNOWN</v>
      </c>
      <c r="H6947" s="8">
        <f>VLOOKUP(A6947,Cafe_sales!$A$1:$O$10001,15,FALSE)</f>
        <v>45117</v>
      </c>
    </row>
    <row r="6948" spans="1:8" hidden="1" x14ac:dyDescent="0.35">
      <c r="A6948" t="s">
        <v>8101</v>
      </c>
      <c r="B6948" t="str">
        <f>VLOOKUP(A6948,Cafe_sales!$A$1:$O$10001,9,FALSE)</f>
        <v>Coffee</v>
      </c>
      <c r="C6948">
        <f>VLOOKUP(A6948,Cafe_sales!$A$1:$O$10001,10,FALSE)</f>
        <v>2</v>
      </c>
      <c r="D6948">
        <f>VLOOKUP(A6948,Cafe_sales!$A$1:$O$10001,11,FALSE)</f>
        <v>3.0803179824561404</v>
      </c>
      <c r="E6948">
        <f>VLOOKUP(A6948,Cafe_sales!$A$1:$O$10001,12,FALSE)</f>
        <v>4</v>
      </c>
      <c r="F6948" t="str">
        <f>VLOOKUP(A6948,Cafe_sales!$A$1:$O$10001,13,FALSE)</f>
        <v>Digital Wallet</v>
      </c>
      <c r="G6948" t="str">
        <f>VLOOKUP(A6948,Cafe_sales!$A$1:$O$10001,14,FALSE)</f>
        <v>Takeaway</v>
      </c>
      <c r="H6948" s="1">
        <f>VLOOKUP(A6948,Cafe_sales!$A$1:$O$10001,15,FALSE)</f>
        <v>45009</v>
      </c>
    </row>
    <row r="6949" spans="1:8" x14ac:dyDescent="0.35">
      <c r="A6949" t="s">
        <v>1204</v>
      </c>
      <c r="B6949" t="str">
        <f>VLOOKUP(A6949,Cafe_sales!$A$1:$O$10001,9,FALSE)</f>
        <v>Juice</v>
      </c>
      <c r="C6949" s="6">
        <f>VLOOKUP(A6949,Cafe_sales!$A$1:$O$10001,10,FALSE)</f>
        <v>3</v>
      </c>
      <c r="D6949" s="10">
        <f>VLOOKUP(A6949,Cafe_sales!$A$1:$O$10001,11,FALSE)</f>
        <v>3</v>
      </c>
      <c r="E6949" s="6">
        <f>VLOOKUP(A6949,Cafe_sales!$A$1:$O$10001,12,FALSE)</f>
        <v>9</v>
      </c>
      <c r="F6949" t="str">
        <f>VLOOKUP(A6949,Cafe_sales!$A$1:$O$10001,13,FALSE)</f>
        <v>Credit Card</v>
      </c>
      <c r="G6949" t="str">
        <f>VLOOKUP(A6949,Cafe_sales!$A$1:$O$10001,14,FALSE)</f>
        <v>UNKNOWN</v>
      </c>
      <c r="H6949" s="8">
        <f>VLOOKUP(A6949,Cafe_sales!$A$1:$O$10001,15,FALSE)</f>
        <v>45272</v>
      </c>
    </row>
    <row r="6950" spans="1:8" hidden="1" x14ac:dyDescent="0.35">
      <c r="A6950" t="s">
        <v>2844</v>
      </c>
      <c r="B6950" t="str">
        <f>VLOOKUP(A6950,Cafe_sales!$A$1:$O$10001,9,FALSE)</f>
        <v>Juice</v>
      </c>
      <c r="C6950">
        <f>VLOOKUP(A6950,Cafe_sales!$A$1:$O$10001,10,FALSE)</f>
        <v>5</v>
      </c>
      <c r="D6950">
        <f>VLOOKUP(A6950,Cafe_sales!$A$1:$O$10001,11,FALSE)</f>
        <v>3</v>
      </c>
      <c r="E6950">
        <f>VLOOKUP(A6950,Cafe_sales!$A$1:$O$10001,12,FALSE)</f>
        <v>15</v>
      </c>
      <c r="F6950" t="str">
        <f>VLOOKUP(A6950,Cafe_sales!$A$1:$O$10001,13,FALSE)</f>
        <v>Default mode</v>
      </c>
      <c r="G6950" t="str">
        <f>VLOOKUP(A6950,Cafe_sales!$A$1:$O$10001,14,FALSE)</f>
        <v>Takeaway</v>
      </c>
      <c r="H6950" s="1">
        <f>VLOOKUP(A6950,Cafe_sales!$A$1:$O$10001,15,FALSE)</f>
        <v>45162</v>
      </c>
    </row>
    <row r="6951" spans="1:8" x14ac:dyDescent="0.35">
      <c r="A6951" t="s">
        <v>8672</v>
      </c>
      <c r="B6951" t="str">
        <f>VLOOKUP(A6951,Cafe_sales!$A$1:$O$10001,9,FALSE)</f>
        <v>UNKNOWN</v>
      </c>
      <c r="C6951" s="6">
        <f>VLOOKUP(A6951,Cafe_sales!$A$1:$O$10001,10,FALSE)</f>
        <v>1</v>
      </c>
      <c r="D6951" s="10">
        <f>VLOOKUP(A6951,Cafe_sales!$A$1:$O$10001,11,FALSE)</f>
        <v>5</v>
      </c>
      <c r="E6951" s="6">
        <f>VLOOKUP(A6951,Cafe_sales!$A$1:$O$10001,12,FALSE)</f>
        <v>5</v>
      </c>
      <c r="F6951" t="str">
        <f>VLOOKUP(A6951,Cafe_sales!$A$1:$O$10001,13,FALSE)</f>
        <v>Cash</v>
      </c>
      <c r="G6951" t="str">
        <f>VLOOKUP(A6951,Cafe_sales!$A$1:$O$10001,14,FALSE)</f>
        <v>In-store</v>
      </c>
      <c r="H6951" s="8">
        <f>VLOOKUP(A6951,Cafe_sales!$A$1:$O$10001,15,FALSE)</f>
        <v>45092</v>
      </c>
    </row>
    <row r="6952" spans="1:8" x14ac:dyDescent="0.35">
      <c r="A6952" t="s">
        <v>2121</v>
      </c>
      <c r="B6952" t="str">
        <f>VLOOKUP(A6952,Cafe_sales!$A$1:$O$10001,9,FALSE)</f>
        <v>Smoothie</v>
      </c>
      <c r="C6952" s="6">
        <f>VLOOKUP(A6952,Cafe_sales!$A$1:$O$10001,10,FALSE)</f>
        <v>3</v>
      </c>
      <c r="D6952" s="10">
        <f>VLOOKUP(A6952,Cafe_sales!$A$1:$O$10001,11,FALSE)</f>
        <v>4</v>
      </c>
      <c r="E6952" s="6">
        <f>VLOOKUP(A6952,Cafe_sales!$A$1:$O$10001,12,FALSE)</f>
        <v>12</v>
      </c>
      <c r="F6952" t="str">
        <f>VLOOKUP(A6952,Cafe_sales!$A$1:$O$10001,13,FALSE)</f>
        <v>Credit Card</v>
      </c>
      <c r="G6952" t="str">
        <f>VLOOKUP(A6952,Cafe_sales!$A$1:$O$10001,14,FALSE)</f>
        <v>In-store</v>
      </c>
      <c r="H6952" s="8">
        <f>VLOOKUP(A6952,Cafe_sales!$A$1:$O$10001,15,FALSE)</f>
        <v>45236</v>
      </c>
    </row>
    <row r="6953" spans="1:8" x14ac:dyDescent="0.35">
      <c r="A6953" t="s">
        <v>6797</v>
      </c>
      <c r="B6953" t="str">
        <f>VLOOKUP(A6953,Cafe_sales!$A$1:$O$10001,9,FALSE)</f>
        <v>Cookie</v>
      </c>
      <c r="C6953" s="6">
        <f>VLOOKUP(A6953,Cafe_sales!$A$1:$O$10001,10,FALSE)</f>
        <v>3</v>
      </c>
      <c r="D6953" s="10">
        <f>VLOOKUP(A6953,Cafe_sales!$A$1:$O$10001,11,FALSE)</f>
        <v>1</v>
      </c>
      <c r="E6953" s="6">
        <f>VLOOKUP(A6953,Cafe_sales!$A$1:$O$10001,12,FALSE)</f>
        <v>3</v>
      </c>
      <c r="F6953" t="str">
        <f>VLOOKUP(A6953,Cafe_sales!$A$1:$O$10001,13,FALSE)</f>
        <v>Cash</v>
      </c>
      <c r="G6953" t="str">
        <f>VLOOKUP(A6953,Cafe_sales!$A$1:$O$10001,14,FALSE)</f>
        <v>In-store</v>
      </c>
      <c r="H6953" s="8">
        <f>VLOOKUP(A6953,Cafe_sales!$A$1:$O$10001,15,FALSE)</f>
        <v>45283</v>
      </c>
    </row>
    <row r="6954" spans="1:8" x14ac:dyDescent="0.35">
      <c r="A6954" t="s">
        <v>6994</v>
      </c>
      <c r="B6954" t="str">
        <f>VLOOKUP(A6954,Cafe_sales!$A$1:$O$10001,9,FALSE)</f>
        <v>Juice</v>
      </c>
      <c r="C6954" s="6">
        <f>VLOOKUP(A6954,Cafe_sales!$A$1:$O$10001,10,FALSE)</f>
        <v>5</v>
      </c>
      <c r="D6954" s="10">
        <f>VLOOKUP(A6954,Cafe_sales!$A$1:$O$10001,11,FALSE)</f>
        <v>3</v>
      </c>
      <c r="E6954" s="6">
        <f>VLOOKUP(A6954,Cafe_sales!$A$1:$O$10001,12,FALSE)</f>
        <v>15</v>
      </c>
      <c r="F6954" t="str">
        <f>VLOOKUP(A6954,Cafe_sales!$A$1:$O$10001,13,FALSE)</f>
        <v>Credit Card</v>
      </c>
      <c r="G6954" t="str">
        <f>VLOOKUP(A6954,Cafe_sales!$A$1:$O$10001,14,FALSE)</f>
        <v>In-store</v>
      </c>
      <c r="H6954" s="8">
        <f>VLOOKUP(A6954,Cafe_sales!$A$1:$O$10001,15,FALSE)</f>
        <v>45252</v>
      </c>
    </row>
    <row r="6955" spans="1:8" x14ac:dyDescent="0.35">
      <c r="A6955" t="s">
        <v>4428</v>
      </c>
      <c r="B6955" t="str">
        <f>VLOOKUP(A6955,Cafe_sales!$A$1:$O$10001,9,FALSE)</f>
        <v>Cake</v>
      </c>
      <c r="C6955" s="6">
        <f>VLOOKUP(A6955,Cafe_sales!$A$1:$O$10001,10,FALSE)</f>
        <v>3</v>
      </c>
      <c r="D6955" s="10">
        <f>VLOOKUP(A6955,Cafe_sales!$A$1:$O$10001,11,FALSE)</f>
        <v>3</v>
      </c>
      <c r="E6955" s="6">
        <f>VLOOKUP(A6955,Cafe_sales!$A$1:$O$10001,12,FALSE)</f>
        <v>9</v>
      </c>
      <c r="F6955" t="str">
        <f>VLOOKUP(A6955,Cafe_sales!$A$1:$O$10001,13,FALSE)</f>
        <v>Default mode</v>
      </c>
      <c r="G6955" t="str">
        <f>VLOOKUP(A6955,Cafe_sales!$A$1:$O$10001,14,FALSE)</f>
        <v>UNKNOWN</v>
      </c>
      <c r="H6955" s="8">
        <f>VLOOKUP(A6955,Cafe_sales!$A$1:$O$10001,15,FALSE)</f>
        <v>45230</v>
      </c>
    </row>
    <row r="6956" spans="1:8" x14ac:dyDescent="0.35">
      <c r="A6956" t="s">
        <v>4776</v>
      </c>
      <c r="B6956" t="str">
        <f>VLOOKUP(A6956,Cafe_sales!$A$1:$O$10001,9,FALSE)</f>
        <v>Cookie</v>
      </c>
      <c r="C6956" s="6">
        <f>VLOOKUP(A6956,Cafe_sales!$A$1:$O$10001,10,FALSE)</f>
        <v>1</v>
      </c>
      <c r="D6956" s="10">
        <f>VLOOKUP(A6956,Cafe_sales!$A$1:$O$10001,11,FALSE)</f>
        <v>1</v>
      </c>
      <c r="E6956" s="6">
        <f>VLOOKUP(A6956,Cafe_sales!$A$1:$O$10001,12,FALSE)</f>
        <v>1</v>
      </c>
      <c r="F6956" t="str">
        <f>VLOOKUP(A6956,Cafe_sales!$A$1:$O$10001,13,FALSE)</f>
        <v>Default mode</v>
      </c>
      <c r="G6956" t="str">
        <f>VLOOKUP(A6956,Cafe_sales!$A$1:$O$10001,14,FALSE)</f>
        <v>UNKNOWN</v>
      </c>
      <c r="H6956" s="8">
        <f>VLOOKUP(A6956,Cafe_sales!$A$1:$O$10001,15,FALSE)</f>
        <v>45233</v>
      </c>
    </row>
    <row r="6957" spans="1:8" hidden="1" x14ac:dyDescent="0.35">
      <c r="A6957" t="s">
        <v>4638</v>
      </c>
      <c r="B6957" t="str">
        <f>VLOOKUP(A6957,Cafe_sales!$A$1:$O$10001,9,FALSE)</f>
        <v>Sandwich</v>
      </c>
      <c r="C6957">
        <f>VLOOKUP(A6957,Cafe_sales!$A$1:$O$10001,10,FALSE)</f>
        <v>5</v>
      </c>
      <c r="D6957">
        <f>VLOOKUP(A6957,Cafe_sales!$A$1:$O$10001,11,FALSE)</f>
        <v>4</v>
      </c>
      <c r="E6957">
        <f>VLOOKUP(A6957,Cafe_sales!$A$1:$O$10001,12,FALSE)</f>
        <v>20</v>
      </c>
      <c r="F6957" t="str">
        <f>VLOOKUP(A6957,Cafe_sales!$A$1:$O$10001,13,FALSE)</f>
        <v>Cash</v>
      </c>
      <c r="G6957" t="str">
        <f>VLOOKUP(A6957,Cafe_sales!$A$1:$O$10001,14,FALSE)</f>
        <v>Takeaway</v>
      </c>
      <c r="H6957" s="1">
        <f>VLOOKUP(A6957,Cafe_sales!$A$1:$O$10001,15,FALSE)</f>
        <v>45027</v>
      </c>
    </row>
    <row r="6958" spans="1:8" x14ac:dyDescent="0.35">
      <c r="A6958" t="s">
        <v>6766</v>
      </c>
      <c r="B6958" t="str">
        <f>VLOOKUP(A6958,Cafe_sales!$A$1:$O$10001,9,FALSE)</f>
        <v>Cookie</v>
      </c>
      <c r="C6958" s="6">
        <f>VLOOKUP(A6958,Cafe_sales!$A$1:$O$10001,10,FALSE)</f>
        <v>1</v>
      </c>
      <c r="D6958" s="10">
        <f>VLOOKUP(A6958,Cafe_sales!$A$1:$O$10001,11,FALSE)</f>
        <v>1</v>
      </c>
      <c r="E6958" s="6">
        <f>VLOOKUP(A6958,Cafe_sales!$A$1:$O$10001,12,FALSE)</f>
        <v>1</v>
      </c>
      <c r="F6958" t="str">
        <f>VLOOKUP(A6958,Cafe_sales!$A$1:$O$10001,13,FALSE)</f>
        <v>Default mode</v>
      </c>
      <c r="G6958" t="str">
        <f>VLOOKUP(A6958,Cafe_sales!$A$1:$O$10001,14,FALSE)</f>
        <v>UNKNOWN</v>
      </c>
      <c r="H6958" s="8">
        <f>VLOOKUP(A6958,Cafe_sales!$A$1:$O$10001,15,FALSE)</f>
        <v>44927</v>
      </c>
    </row>
    <row r="6959" spans="1:8" x14ac:dyDescent="0.35">
      <c r="A6959" t="s">
        <v>3575</v>
      </c>
      <c r="B6959" t="str">
        <f>VLOOKUP(A6959,Cafe_sales!$A$1:$O$10001,9,FALSE)</f>
        <v>Coffee</v>
      </c>
      <c r="C6959" s="6">
        <f>VLOOKUP(A6959,Cafe_sales!$A$1:$O$10001,10,FALSE)</f>
        <v>3</v>
      </c>
      <c r="D6959" s="10">
        <f>VLOOKUP(A6959,Cafe_sales!$A$1:$O$10001,11,FALSE)</f>
        <v>2</v>
      </c>
      <c r="E6959" s="6">
        <f>VLOOKUP(A6959,Cafe_sales!$A$1:$O$10001,12,FALSE)</f>
        <v>6</v>
      </c>
      <c r="F6959" t="str">
        <f>VLOOKUP(A6959,Cafe_sales!$A$1:$O$10001,13,FALSE)</f>
        <v>Default mode</v>
      </c>
      <c r="G6959" t="str">
        <f>VLOOKUP(A6959,Cafe_sales!$A$1:$O$10001,14,FALSE)</f>
        <v>UNKNOWN</v>
      </c>
      <c r="H6959" s="8">
        <f>VLOOKUP(A6959,Cafe_sales!$A$1:$O$10001,15,FALSE)</f>
        <v>45066</v>
      </c>
    </row>
    <row r="6960" spans="1:8" x14ac:dyDescent="0.35">
      <c r="A6960" t="s">
        <v>3426</v>
      </c>
      <c r="B6960" t="str">
        <f>VLOOKUP(A6960,Cafe_sales!$A$1:$O$10001,9,FALSE)</f>
        <v>Sandwich</v>
      </c>
      <c r="C6960" s="6">
        <f>VLOOKUP(A6960,Cafe_sales!$A$1:$O$10001,10,FALSE)</f>
        <v>1</v>
      </c>
      <c r="D6960" s="10">
        <f>VLOOKUP(A6960,Cafe_sales!$A$1:$O$10001,11,FALSE)</f>
        <v>4</v>
      </c>
      <c r="E6960" s="6">
        <f>VLOOKUP(A6960,Cafe_sales!$A$1:$O$10001,12,FALSE)</f>
        <v>4</v>
      </c>
      <c r="F6960" t="str">
        <f>VLOOKUP(A6960,Cafe_sales!$A$1:$O$10001,13,FALSE)</f>
        <v>Default mode</v>
      </c>
      <c r="G6960" t="str">
        <f>VLOOKUP(A6960,Cafe_sales!$A$1:$O$10001,14,FALSE)</f>
        <v>In-store</v>
      </c>
      <c r="H6960" s="8">
        <f>VLOOKUP(A6960,Cafe_sales!$A$1:$O$10001,15,FALSE)</f>
        <v>45037</v>
      </c>
    </row>
    <row r="6961" spans="1:8" x14ac:dyDescent="0.35">
      <c r="A6961" t="s">
        <v>6372</v>
      </c>
      <c r="B6961" t="str">
        <f>VLOOKUP(A6961,Cafe_sales!$A$1:$O$10001,9,FALSE)</f>
        <v>UNKNOWN</v>
      </c>
      <c r="C6961" s="6">
        <f>VLOOKUP(A6961,Cafe_sales!$A$1:$O$10001,10,FALSE)</f>
        <v>1</v>
      </c>
      <c r="D6961" s="10">
        <f>VLOOKUP(A6961,Cafe_sales!$A$1:$O$10001,11,FALSE)</f>
        <v>1</v>
      </c>
      <c r="E6961" s="6">
        <f>VLOOKUP(A6961,Cafe_sales!$A$1:$O$10001,12,FALSE)</f>
        <v>1</v>
      </c>
      <c r="F6961" t="str">
        <f>VLOOKUP(A6961,Cafe_sales!$A$1:$O$10001,13,FALSE)</f>
        <v>Default mode</v>
      </c>
      <c r="G6961" t="str">
        <f>VLOOKUP(A6961,Cafe_sales!$A$1:$O$10001,14,FALSE)</f>
        <v>In-store</v>
      </c>
      <c r="H6961" s="8">
        <f>VLOOKUP(A6961,Cafe_sales!$A$1:$O$10001,15,FALSE)</f>
        <v>45078</v>
      </c>
    </row>
    <row r="6962" spans="1:8" hidden="1" x14ac:dyDescent="0.35">
      <c r="A6962" t="s">
        <v>9036</v>
      </c>
      <c r="B6962" t="str">
        <f>VLOOKUP(A6962,Cafe_sales!$A$1:$O$10001,9,FALSE)</f>
        <v>Smoothie</v>
      </c>
      <c r="C6962">
        <f>VLOOKUP(A6962,Cafe_sales!$A$1:$O$10001,10,FALSE)</f>
        <v>1</v>
      </c>
      <c r="D6962">
        <f>VLOOKUP(A6962,Cafe_sales!$A$1:$O$10001,11,FALSE)</f>
        <v>4</v>
      </c>
      <c r="E6962">
        <f>VLOOKUP(A6962,Cafe_sales!$A$1:$O$10001,12,FALSE)</f>
        <v>4</v>
      </c>
      <c r="F6962" t="str">
        <f>VLOOKUP(A6962,Cafe_sales!$A$1:$O$10001,13,FALSE)</f>
        <v>Digital Wallet</v>
      </c>
      <c r="G6962" t="str">
        <f>VLOOKUP(A6962,Cafe_sales!$A$1:$O$10001,14,FALSE)</f>
        <v>Takeaway</v>
      </c>
      <c r="H6962" s="1">
        <f>VLOOKUP(A6962,Cafe_sales!$A$1:$O$10001,15,FALSE)</f>
        <v>45063</v>
      </c>
    </row>
    <row r="6963" spans="1:8" x14ac:dyDescent="0.35">
      <c r="A6963" t="s">
        <v>7454</v>
      </c>
      <c r="B6963" t="str">
        <f>VLOOKUP(A6963,Cafe_sales!$A$1:$O$10001,9,FALSE)</f>
        <v>Sandwich</v>
      </c>
      <c r="C6963" s="6">
        <f>VLOOKUP(A6963,Cafe_sales!$A$1:$O$10001,10,FALSE)</f>
        <v>3</v>
      </c>
      <c r="D6963" s="10">
        <f>VLOOKUP(A6963,Cafe_sales!$A$1:$O$10001,11,FALSE)</f>
        <v>4</v>
      </c>
      <c r="E6963" s="6">
        <f>VLOOKUP(A6963,Cafe_sales!$A$1:$O$10001,12,FALSE)</f>
        <v>12</v>
      </c>
      <c r="F6963" t="str">
        <f>VLOOKUP(A6963,Cafe_sales!$A$1:$O$10001,13,FALSE)</f>
        <v>Default mode</v>
      </c>
      <c r="G6963" t="str">
        <f>VLOOKUP(A6963,Cafe_sales!$A$1:$O$10001,14,FALSE)</f>
        <v>In-store</v>
      </c>
      <c r="H6963" s="8">
        <f>VLOOKUP(A6963,Cafe_sales!$A$1:$O$10001,15,FALSE)</f>
        <v>45099</v>
      </c>
    </row>
    <row r="6964" spans="1:8" x14ac:dyDescent="0.35">
      <c r="A6964" t="s">
        <v>6342</v>
      </c>
      <c r="B6964" t="str">
        <f>VLOOKUP(A6964,Cafe_sales!$A$1:$O$10001,9,FALSE)</f>
        <v>Coffee</v>
      </c>
      <c r="C6964" s="6">
        <f>VLOOKUP(A6964,Cafe_sales!$A$1:$O$10001,10,FALSE)</f>
        <v>3</v>
      </c>
      <c r="D6964" s="10">
        <f>VLOOKUP(A6964,Cafe_sales!$A$1:$O$10001,11,FALSE)</f>
        <v>2</v>
      </c>
      <c r="E6964" s="6">
        <f>VLOOKUP(A6964,Cafe_sales!$A$1:$O$10001,12,FALSE)</f>
        <v>6</v>
      </c>
      <c r="F6964" t="str">
        <f>VLOOKUP(A6964,Cafe_sales!$A$1:$O$10001,13,FALSE)</f>
        <v>Credit Card</v>
      </c>
      <c r="G6964" t="str">
        <f>VLOOKUP(A6964,Cafe_sales!$A$1:$O$10001,14,FALSE)</f>
        <v>In-store</v>
      </c>
      <c r="H6964" s="8">
        <f>VLOOKUP(A6964,Cafe_sales!$A$1:$O$10001,15,FALSE)</f>
        <v>45011</v>
      </c>
    </row>
    <row r="6965" spans="1:8" hidden="1" x14ac:dyDescent="0.35">
      <c r="A6965" t="s">
        <v>8746</v>
      </c>
      <c r="B6965" t="str">
        <f>VLOOKUP(A6965,Cafe_sales!$A$1:$O$10001,9,FALSE)</f>
        <v>Cake</v>
      </c>
      <c r="C6965">
        <f>VLOOKUP(A6965,Cafe_sales!$A$1:$O$10001,10,FALSE)</f>
        <v>3</v>
      </c>
      <c r="D6965">
        <f>VLOOKUP(A6965,Cafe_sales!$A$1:$O$10001,11,FALSE)</f>
        <v>3</v>
      </c>
      <c r="E6965">
        <f>VLOOKUP(A6965,Cafe_sales!$A$1:$O$10001,12,FALSE)</f>
        <v>9</v>
      </c>
      <c r="F6965" t="str">
        <f>VLOOKUP(A6965,Cafe_sales!$A$1:$O$10001,13,FALSE)</f>
        <v>Cash</v>
      </c>
      <c r="G6965" t="str">
        <f>VLOOKUP(A6965,Cafe_sales!$A$1:$O$10001,14,FALSE)</f>
        <v>Takeaway</v>
      </c>
      <c r="H6965" s="1">
        <f>VLOOKUP(A6965,Cafe_sales!$A$1:$O$10001,15,FALSE)</f>
        <v>45022</v>
      </c>
    </row>
    <row r="6966" spans="1:8" hidden="1" x14ac:dyDescent="0.35">
      <c r="A6966" t="s">
        <v>3740</v>
      </c>
      <c r="B6966" t="str">
        <f>VLOOKUP(A6966,Cafe_sales!$A$1:$O$10001,9,FALSE)</f>
        <v>Juice</v>
      </c>
      <c r="C6966">
        <f>VLOOKUP(A6966,Cafe_sales!$A$1:$O$10001,10,FALSE)</f>
        <v>3</v>
      </c>
      <c r="D6966">
        <f>VLOOKUP(A6966,Cafe_sales!$A$1:$O$10001,11,FALSE)</f>
        <v>4</v>
      </c>
      <c r="E6966">
        <f>VLOOKUP(A6966,Cafe_sales!$A$1:$O$10001,12,FALSE)</f>
        <v>12</v>
      </c>
      <c r="F6966" t="str">
        <f>VLOOKUP(A6966,Cafe_sales!$A$1:$O$10001,13,FALSE)</f>
        <v>Cash</v>
      </c>
      <c r="G6966" t="str">
        <f>VLOOKUP(A6966,Cafe_sales!$A$1:$O$10001,14,FALSE)</f>
        <v>Cafe</v>
      </c>
      <c r="H6966" s="1">
        <f>VLOOKUP(A6966,Cafe_sales!$A$1:$O$10001,15,FALSE)</f>
        <v>45073</v>
      </c>
    </row>
    <row r="6967" spans="1:8" x14ac:dyDescent="0.35">
      <c r="A6967" t="s">
        <v>9929</v>
      </c>
      <c r="B6967" t="str">
        <f>VLOOKUP(A6967,Cafe_sales!$A$1:$O$10001,9,FALSE)</f>
        <v>Cake</v>
      </c>
      <c r="C6967" s="6">
        <f>VLOOKUP(A6967,Cafe_sales!$A$1:$O$10001,10,FALSE)</f>
        <v>1</v>
      </c>
      <c r="D6967" s="10">
        <f>VLOOKUP(A6967,Cafe_sales!$A$1:$O$10001,11,FALSE)</f>
        <v>3</v>
      </c>
      <c r="E6967" s="6">
        <f>VLOOKUP(A6967,Cafe_sales!$A$1:$O$10001,12,FALSE)</f>
        <v>3</v>
      </c>
      <c r="F6967" t="str">
        <f>VLOOKUP(A6967,Cafe_sales!$A$1:$O$10001,13,FALSE)</f>
        <v>Cash</v>
      </c>
      <c r="G6967" t="str">
        <f>VLOOKUP(A6967,Cafe_sales!$A$1:$O$10001,14,FALSE)</f>
        <v>UNKNOWN</v>
      </c>
      <c r="H6967" s="8">
        <f>VLOOKUP(A6967,Cafe_sales!$A$1:$O$10001,15,FALSE)</f>
        <v>45195</v>
      </c>
    </row>
    <row r="6968" spans="1:8" hidden="1" x14ac:dyDescent="0.35">
      <c r="A6968" t="s">
        <v>9230</v>
      </c>
      <c r="B6968" t="str">
        <f>VLOOKUP(A6968,Cafe_sales!$A$1:$O$10001,9,FALSE)</f>
        <v>Coffee</v>
      </c>
      <c r="C6968">
        <f>VLOOKUP(A6968,Cafe_sales!$A$1:$O$10001,10,FALSE)</f>
        <v>4</v>
      </c>
      <c r="D6968">
        <f>VLOOKUP(A6968,Cafe_sales!$A$1:$O$10001,11,FALSE)</f>
        <v>2</v>
      </c>
      <c r="E6968">
        <f>VLOOKUP(A6968,Cafe_sales!$A$1:$O$10001,12,FALSE)</f>
        <v>8</v>
      </c>
      <c r="F6968" t="str">
        <f>VLOOKUP(A6968,Cafe_sales!$A$1:$O$10001,13,FALSE)</f>
        <v>Default mode</v>
      </c>
      <c r="G6968" t="str">
        <f>VLOOKUP(A6968,Cafe_sales!$A$1:$O$10001,14,FALSE)</f>
        <v>Takeaway</v>
      </c>
      <c r="H6968" s="1">
        <f>VLOOKUP(A6968,Cafe_sales!$A$1:$O$10001,15,FALSE)</f>
        <v>45188</v>
      </c>
    </row>
    <row r="6969" spans="1:8" x14ac:dyDescent="0.35">
      <c r="A6969" t="s">
        <v>8305</v>
      </c>
      <c r="B6969" t="str">
        <f>VLOOKUP(A6969,Cafe_sales!$A$1:$O$10001,9,FALSE)</f>
        <v>Salad</v>
      </c>
      <c r="C6969" s="6">
        <f>VLOOKUP(A6969,Cafe_sales!$A$1:$O$10001,10,FALSE)</f>
        <v>3</v>
      </c>
      <c r="D6969" s="10">
        <f>VLOOKUP(A6969,Cafe_sales!$A$1:$O$10001,11,FALSE)</f>
        <v>5</v>
      </c>
      <c r="E6969" s="6">
        <f>VLOOKUP(A6969,Cafe_sales!$A$1:$O$10001,12,FALSE)</f>
        <v>15</v>
      </c>
      <c r="F6969" t="str">
        <f>VLOOKUP(A6969,Cafe_sales!$A$1:$O$10001,13,FALSE)</f>
        <v>Credit Card</v>
      </c>
      <c r="G6969" t="str">
        <f>VLOOKUP(A6969,Cafe_sales!$A$1:$O$10001,14,FALSE)</f>
        <v>In-store</v>
      </c>
      <c r="H6969" s="8">
        <f>VLOOKUP(A6969,Cafe_sales!$A$1:$O$10001,15,FALSE)</f>
        <v>45155</v>
      </c>
    </row>
    <row r="6970" spans="1:8" x14ac:dyDescent="0.35">
      <c r="A6970" t="s">
        <v>7886</v>
      </c>
      <c r="B6970" t="str">
        <f>VLOOKUP(A6970,Cafe_sales!$A$1:$O$10001,9,FALSE)</f>
        <v>Juice</v>
      </c>
      <c r="C6970" s="6">
        <f>VLOOKUP(A6970,Cafe_sales!$A$1:$O$10001,10,FALSE)</f>
        <v>3</v>
      </c>
      <c r="D6970" s="10">
        <f>VLOOKUP(A6970,Cafe_sales!$A$1:$O$10001,11,FALSE)</f>
        <v>3</v>
      </c>
      <c r="E6970" s="6">
        <f>VLOOKUP(A6970,Cafe_sales!$A$1:$O$10001,12,FALSE)</f>
        <v>9</v>
      </c>
      <c r="F6970" t="str">
        <f>VLOOKUP(A6970,Cafe_sales!$A$1:$O$10001,13,FALSE)</f>
        <v>Credit Card</v>
      </c>
      <c r="G6970" t="str">
        <f>VLOOKUP(A6970,Cafe_sales!$A$1:$O$10001,14,FALSE)</f>
        <v>In-store</v>
      </c>
      <c r="H6970" s="8">
        <f>VLOOKUP(A6970,Cafe_sales!$A$1:$O$10001,15,FALSE)</f>
        <v>45203</v>
      </c>
    </row>
    <row r="6971" spans="1:8" x14ac:dyDescent="0.35">
      <c r="A6971" t="s">
        <v>3066</v>
      </c>
      <c r="B6971" t="str">
        <f>VLOOKUP(A6971,Cafe_sales!$A$1:$O$10001,9,FALSE)</f>
        <v>Juice</v>
      </c>
      <c r="C6971" s="6">
        <f>VLOOKUP(A6971,Cafe_sales!$A$1:$O$10001,10,FALSE)</f>
        <v>2</v>
      </c>
      <c r="D6971" s="10">
        <f>VLOOKUP(A6971,Cafe_sales!$A$1:$O$10001,11,FALSE)</f>
        <v>5</v>
      </c>
      <c r="E6971" s="6">
        <f>VLOOKUP(A6971,Cafe_sales!$A$1:$O$10001,12,FALSE)</f>
        <v>10</v>
      </c>
      <c r="F6971" t="str">
        <f>VLOOKUP(A6971,Cafe_sales!$A$1:$O$10001,13,FALSE)</f>
        <v>Digital Wallet</v>
      </c>
      <c r="G6971" t="str">
        <f>VLOOKUP(A6971,Cafe_sales!$A$1:$O$10001,14,FALSE)</f>
        <v>In-store</v>
      </c>
      <c r="H6971" s="8">
        <f>VLOOKUP(A6971,Cafe_sales!$A$1:$O$10001,15,FALSE)</f>
        <v>44957</v>
      </c>
    </row>
    <row r="6972" spans="1:8" x14ac:dyDescent="0.35">
      <c r="A6972" t="s">
        <v>5896</v>
      </c>
      <c r="B6972" t="str">
        <f>VLOOKUP(A6972,Cafe_sales!$A$1:$O$10001,9,FALSE)</f>
        <v>Cookie</v>
      </c>
      <c r="C6972" s="6">
        <f>VLOOKUP(A6972,Cafe_sales!$A$1:$O$10001,10,FALSE)</f>
        <v>2</v>
      </c>
      <c r="D6972" s="10">
        <f>VLOOKUP(A6972,Cafe_sales!$A$1:$O$10001,11,FALSE)</f>
        <v>1</v>
      </c>
      <c r="E6972" s="6">
        <f>VLOOKUP(A6972,Cafe_sales!$A$1:$O$10001,12,FALSE)</f>
        <v>2</v>
      </c>
      <c r="F6972" t="str">
        <f>VLOOKUP(A6972,Cafe_sales!$A$1:$O$10001,13,FALSE)</f>
        <v>Default mode</v>
      </c>
      <c r="G6972" t="str">
        <f>VLOOKUP(A6972,Cafe_sales!$A$1:$O$10001,14,FALSE)</f>
        <v>In-store</v>
      </c>
      <c r="H6972" s="8">
        <f>VLOOKUP(A6972,Cafe_sales!$A$1:$O$10001,15,FALSE)</f>
        <v>45152</v>
      </c>
    </row>
    <row r="6973" spans="1:8" hidden="1" x14ac:dyDescent="0.35">
      <c r="A6973" t="s">
        <v>6768</v>
      </c>
      <c r="B6973" t="str">
        <f>VLOOKUP(A6973,Cafe_sales!$A$1:$O$10001,9,FALSE)</f>
        <v>Cookie</v>
      </c>
      <c r="C6973">
        <f>VLOOKUP(A6973,Cafe_sales!$A$1:$O$10001,10,FALSE)</f>
        <v>3</v>
      </c>
      <c r="D6973">
        <f>VLOOKUP(A6973,Cafe_sales!$A$1:$O$10001,11,FALSE)</f>
        <v>3.0387096774193547</v>
      </c>
      <c r="E6973">
        <f>VLOOKUP(A6973,Cafe_sales!$A$1:$O$10001,12,FALSE)</f>
        <v>3</v>
      </c>
      <c r="F6973" t="str">
        <f>VLOOKUP(A6973,Cafe_sales!$A$1:$O$10001,13,FALSE)</f>
        <v>Digital Wallet</v>
      </c>
      <c r="G6973" t="str">
        <f>VLOOKUP(A6973,Cafe_sales!$A$1:$O$10001,14,FALSE)</f>
        <v>Takeaway</v>
      </c>
      <c r="H6973" s="1">
        <f>VLOOKUP(A6973,Cafe_sales!$A$1:$O$10001,15,FALSE)</f>
        <v>45095</v>
      </c>
    </row>
    <row r="6974" spans="1:8" x14ac:dyDescent="0.35">
      <c r="A6974" t="s">
        <v>4399</v>
      </c>
      <c r="B6974" t="str">
        <f>VLOOKUP(A6974,Cafe_sales!$A$1:$O$10001,9,FALSE)</f>
        <v>Sandwich</v>
      </c>
      <c r="C6974" s="6">
        <f>VLOOKUP(A6974,Cafe_sales!$A$1:$O$10001,10,FALSE)</f>
        <v>3</v>
      </c>
      <c r="D6974" s="10">
        <f>VLOOKUP(A6974,Cafe_sales!$A$1:$O$10001,11,FALSE)</f>
        <v>4</v>
      </c>
      <c r="E6974" s="6">
        <f>VLOOKUP(A6974,Cafe_sales!$A$1:$O$10001,12,FALSE)</f>
        <v>20</v>
      </c>
      <c r="F6974" t="str">
        <f>VLOOKUP(A6974,Cafe_sales!$A$1:$O$10001,13,FALSE)</f>
        <v>Digital Wallet</v>
      </c>
      <c r="G6974" t="str">
        <f>VLOOKUP(A6974,Cafe_sales!$A$1:$O$10001,14,FALSE)</f>
        <v>UNKNOWN</v>
      </c>
      <c r="H6974" s="8">
        <f>VLOOKUP(A6974,Cafe_sales!$A$1:$O$10001,15,FALSE)</f>
        <v>45197</v>
      </c>
    </row>
    <row r="6975" spans="1:8" hidden="1" x14ac:dyDescent="0.35">
      <c r="A6975" t="s">
        <v>5707</v>
      </c>
      <c r="B6975" t="str">
        <f>VLOOKUP(A6975,Cafe_sales!$A$1:$O$10001,9,FALSE)</f>
        <v>Coffee</v>
      </c>
      <c r="C6975">
        <f>VLOOKUP(A6975,Cafe_sales!$A$1:$O$10001,10,FALSE)</f>
        <v>5</v>
      </c>
      <c r="D6975">
        <f>VLOOKUP(A6975,Cafe_sales!$A$1:$O$10001,11,FALSE)</f>
        <v>2</v>
      </c>
      <c r="E6975">
        <f>VLOOKUP(A6975,Cafe_sales!$A$1:$O$10001,12,FALSE)</f>
        <v>10</v>
      </c>
      <c r="F6975" t="str">
        <f>VLOOKUP(A6975,Cafe_sales!$A$1:$O$10001,13,FALSE)</f>
        <v>Credit Card</v>
      </c>
      <c r="G6975" t="str">
        <f>VLOOKUP(A6975,Cafe_sales!$A$1:$O$10001,14,FALSE)</f>
        <v>Takeaway</v>
      </c>
      <c r="H6975" s="1">
        <f>VLOOKUP(A6975,Cafe_sales!$A$1:$O$10001,15,FALSE)</f>
        <v>45001</v>
      </c>
    </row>
    <row r="6976" spans="1:8" x14ac:dyDescent="0.35">
      <c r="A6976" t="s">
        <v>8176</v>
      </c>
      <c r="B6976" t="str">
        <f>VLOOKUP(A6976,Cafe_sales!$A$1:$O$10001,9,FALSE)</f>
        <v>Sandwich</v>
      </c>
      <c r="C6976" s="6">
        <f>VLOOKUP(A6976,Cafe_sales!$A$1:$O$10001,10,FALSE)</f>
        <v>5</v>
      </c>
      <c r="D6976" s="10">
        <f>VLOOKUP(A6976,Cafe_sales!$A$1:$O$10001,11,FALSE)</f>
        <v>4</v>
      </c>
      <c r="E6976" s="6">
        <f>VLOOKUP(A6976,Cafe_sales!$A$1:$O$10001,12,FALSE)</f>
        <v>20</v>
      </c>
      <c r="F6976" t="str">
        <f>VLOOKUP(A6976,Cafe_sales!$A$1:$O$10001,13,FALSE)</f>
        <v>Default mode</v>
      </c>
      <c r="G6976" t="str">
        <f>VLOOKUP(A6976,Cafe_sales!$A$1:$O$10001,14,FALSE)</f>
        <v>UNKNOWN</v>
      </c>
      <c r="H6976" s="8">
        <f>VLOOKUP(A6976,Cafe_sales!$A$1:$O$10001,15,FALSE)</f>
        <v>45218</v>
      </c>
    </row>
    <row r="6977" spans="1:8" x14ac:dyDescent="0.35">
      <c r="A6977" t="s">
        <v>9172</v>
      </c>
      <c r="B6977" t="str">
        <f>VLOOKUP(A6977,Cafe_sales!$A$1:$O$10001,9,FALSE)</f>
        <v>Juice</v>
      </c>
      <c r="C6977" s="6">
        <f>VLOOKUP(A6977,Cafe_sales!$A$1:$O$10001,10,FALSE)</f>
        <v>4</v>
      </c>
      <c r="D6977" s="10">
        <f>VLOOKUP(A6977,Cafe_sales!$A$1:$O$10001,11,FALSE)</f>
        <v>3</v>
      </c>
      <c r="E6977" s="6">
        <f>VLOOKUP(A6977,Cafe_sales!$A$1:$O$10001,12,FALSE)</f>
        <v>12</v>
      </c>
      <c r="F6977" t="str">
        <f>VLOOKUP(A6977,Cafe_sales!$A$1:$O$10001,13,FALSE)</f>
        <v>Cash</v>
      </c>
      <c r="G6977" t="str">
        <f>VLOOKUP(A6977,Cafe_sales!$A$1:$O$10001,14,FALSE)</f>
        <v>UNKNOWN</v>
      </c>
      <c r="H6977" s="8">
        <f>VLOOKUP(A6977,Cafe_sales!$A$1:$O$10001,15,FALSE)</f>
        <v>45024</v>
      </c>
    </row>
    <row r="6978" spans="1:8" x14ac:dyDescent="0.35">
      <c r="A6978" t="s">
        <v>8990</v>
      </c>
      <c r="B6978" t="str">
        <f>VLOOKUP(A6978,Cafe_sales!$A$1:$O$10001,9,FALSE)</f>
        <v>UNKNOWN</v>
      </c>
      <c r="C6978" s="6">
        <f>VLOOKUP(A6978,Cafe_sales!$A$1:$O$10001,10,FALSE)</f>
        <v>4</v>
      </c>
      <c r="D6978" s="10">
        <f>VLOOKUP(A6978,Cafe_sales!$A$1:$O$10001,11,FALSE)</f>
        <v>2</v>
      </c>
      <c r="E6978" s="6">
        <f>VLOOKUP(A6978,Cafe_sales!$A$1:$O$10001,12,FALSE)</f>
        <v>8</v>
      </c>
      <c r="F6978" t="str">
        <f>VLOOKUP(A6978,Cafe_sales!$A$1:$O$10001,13,FALSE)</f>
        <v>Cash</v>
      </c>
      <c r="G6978" t="str">
        <f>VLOOKUP(A6978,Cafe_sales!$A$1:$O$10001,14,FALSE)</f>
        <v>In-store</v>
      </c>
      <c r="H6978" s="8">
        <f>VLOOKUP(A6978,Cafe_sales!$A$1:$O$10001,15,FALSE)</f>
        <v>45190</v>
      </c>
    </row>
    <row r="6979" spans="1:8" x14ac:dyDescent="0.35">
      <c r="A6979" t="s">
        <v>9585</v>
      </c>
      <c r="B6979" t="str">
        <f>VLOOKUP(A6979,Cafe_sales!$A$1:$O$10001,9,FALSE)</f>
        <v>Salad</v>
      </c>
      <c r="C6979" s="6">
        <f>VLOOKUP(A6979,Cafe_sales!$A$1:$O$10001,10,FALSE)</f>
        <v>5</v>
      </c>
      <c r="D6979" s="10">
        <f>VLOOKUP(A6979,Cafe_sales!$A$1:$O$10001,11,FALSE)</f>
        <v>5</v>
      </c>
      <c r="E6979" s="6">
        <f>VLOOKUP(A6979,Cafe_sales!$A$1:$O$10001,12,FALSE)</f>
        <v>25</v>
      </c>
      <c r="F6979" t="str">
        <f>VLOOKUP(A6979,Cafe_sales!$A$1:$O$10001,13,FALSE)</f>
        <v>Credit Card</v>
      </c>
      <c r="G6979" t="str">
        <f>VLOOKUP(A6979,Cafe_sales!$A$1:$O$10001,14,FALSE)</f>
        <v>In-store</v>
      </c>
      <c r="H6979" s="8">
        <f>VLOOKUP(A6979,Cafe_sales!$A$1:$O$10001,15,FALSE)</f>
        <v>44992</v>
      </c>
    </row>
    <row r="6980" spans="1:8" x14ac:dyDescent="0.35">
      <c r="A6980" t="s">
        <v>8095</v>
      </c>
      <c r="B6980" t="str">
        <f>VLOOKUP(A6980,Cafe_sales!$A$1:$O$10001,9,FALSE)</f>
        <v>Salad</v>
      </c>
      <c r="C6980" s="6">
        <f>VLOOKUP(A6980,Cafe_sales!$A$1:$O$10001,10,FALSE)</f>
        <v>3</v>
      </c>
      <c r="D6980" s="10">
        <f>VLOOKUP(A6980,Cafe_sales!$A$1:$O$10001,11,FALSE)</f>
        <v>5</v>
      </c>
      <c r="E6980" s="6">
        <f>VLOOKUP(A6980,Cafe_sales!$A$1:$O$10001,12,FALSE)</f>
        <v>15</v>
      </c>
      <c r="F6980" t="str">
        <f>VLOOKUP(A6980,Cafe_sales!$A$1:$O$10001,13,FALSE)</f>
        <v>Credit Card</v>
      </c>
      <c r="G6980" t="str">
        <f>VLOOKUP(A6980,Cafe_sales!$A$1:$O$10001,14,FALSE)</f>
        <v>UNKNOWN</v>
      </c>
      <c r="H6980" s="8">
        <f>VLOOKUP(A6980,Cafe_sales!$A$1:$O$10001,15,FALSE)</f>
        <v>45115</v>
      </c>
    </row>
    <row r="6981" spans="1:8" x14ac:dyDescent="0.35">
      <c r="A6981" t="s">
        <v>5737</v>
      </c>
      <c r="B6981" t="str">
        <f>VLOOKUP(A6981,Cafe_sales!$A$1:$O$10001,9,FALSE)</f>
        <v>UNKNOWN</v>
      </c>
      <c r="C6981" s="6">
        <f>VLOOKUP(A6981,Cafe_sales!$A$1:$O$10001,10,FALSE)</f>
        <v>3.034138015118264</v>
      </c>
      <c r="D6981" s="10">
        <f>VLOOKUP(A6981,Cafe_sales!$A$1:$O$10001,11,FALSE)</f>
        <v>4</v>
      </c>
      <c r="E6981" s="6">
        <f>VLOOKUP(A6981,Cafe_sales!$A$1:$O$10001,12,FALSE)</f>
        <v>4</v>
      </c>
      <c r="F6981" t="str">
        <f>VLOOKUP(A6981,Cafe_sales!$A$1:$O$10001,13,FALSE)</f>
        <v>Default mode</v>
      </c>
      <c r="G6981" t="str">
        <f>VLOOKUP(A6981,Cafe_sales!$A$1:$O$10001,14,FALSE)</f>
        <v>UNKNOWN</v>
      </c>
      <c r="H6981" s="8">
        <f>VLOOKUP(A6981,Cafe_sales!$A$1:$O$10001,15,FALSE)</f>
        <v>45146</v>
      </c>
    </row>
    <row r="6982" spans="1:8" x14ac:dyDescent="0.35">
      <c r="A6982" t="s">
        <v>1836</v>
      </c>
      <c r="B6982" t="str">
        <f>VLOOKUP(A6982,Cafe_sales!$A$1:$O$10001,9,FALSE)</f>
        <v>Cake</v>
      </c>
      <c r="C6982" s="6">
        <f>VLOOKUP(A6982,Cafe_sales!$A$1:$O$10001,10,FALSE)</f>
        <v>5</v>
      </c>
      <c r="D6982" s="10">
        <f>VLOOKUP(A6982,Cafe_sales!$A$1:$O$10001,11,FALSE)</f>
        <v>3</v>
      </c>
      <c r="E6982" s="6">
        <f>VLOOKUP(A6982,Cafe_sales!$A$1:$O$10001,12,FALSE)</f>
        <v>15</v>
      </c>
      <c r="F6982" t="str">
        <f>VLOOKUP(A6982,Cafe_sales!$A$1:$O$10001,13,FALSE)</f>
        <v>Cash</v>
      </c>
      <c r="G6982" t="str">
        <f>VLOOKUP(A6982,Cafe_sales!$A$1:$O$10001,14,FALSE)</f>
        <v>UNKNOWN</v>
      </c>
      <c r="H6982" s="8">
        <f>VLOOKUP(A6982,Cafe_sales!$A$1:$O$10001,15,FALSE)</f>
        <v>45188</v>
      </c>
    </row>
    <row r="6983" spans="1:8" x14ac:dyDescent="0.35">
      <c r="A6983" t="s">
        <v>4492</v>
      </c>
      <c r="B6983" t="str">
        <f>VLOOKUP(A6983,Cafe_sales!$A$1:$O$10001,9,FALSE)</f>
        <v>Sandwich</v>
      </c>
      <c r="C6983" s="6">
        <f>VLOOKUP(A6983,Cafe_sales!$A$1:$O$10001,10,FALSE)</f>
        <v>1</v>
      </c>
      <c r="D6983" s="10">
        <f>VLOOKUP(A6983,Cafe_sales!$A$1:$O$10001,11,FALSE)</f>
        <v>4</v>
      </c>
      <c r="E6983" s="6">
        <f>VLOOKUP(A6983,Cafe_sales!$A$1:$O$10001,12,FALSE)</f>
        <v>4</v>
      </c>
      <c r="F6983" t="str">
        <f>VLOOKUP(A6983,Cafe_sales!$A$1:$O$10001,13,FALSE)</f>
        <v>Default mode</v>
      </c>
      <c r="G6983" t="str">
        <f>VLOOKUP(A6983,Cafe_sales!$A$1:$O$10001,14,FALSE)</f>
        <v>In-store</v>
      </c>
      <c r="H6983" s="8">
        <f>VLOOKUP(A6983,Cafe_sales!$A$1:$O$10001,15,FALSE)</f>
        <v>44942</v>
      </c>
    </row>
    <row r="6984" spans="1:8" hidden="1" x14ac:dyDescent="0.35">
      <c r="A6984" t="s">
        <v>9694</v>
      </c>
      <c r="B6984" t="str">
        <f>VLOOKUP(A6984,Cafe_sales!$A$1:$O$10001,9,FALSE)</f>
        <v>Sandwich</v>
      </c>
      <c r="C6984">
        <f>VLOOKUP(A6984,Cafe_sales!$A$1:$O$10001,10,FALSE)</f>
        <v>3</v>
      </c>
      <c r="D6984">
        <f>VLOOKUP(A6984,Cafe_sales!$A$1:$O$10001,11,FALSE)</f>
        <v>4</v>
      </c>
      <c r="E6984">
        <f>VLOOKUP(A6984,Cafe_sales!$A$1:$O$10001,12,FALSE)</f>
        <v>12</v>
      </c>
      <c r="F6984" t="str">
        <f>VLOOKUP(A6984,Cafe_sales!$A$1:$O$10001,13,FALSE)</f>
        <v>Digital Wallet</v>
      </c>
      <c r="G6984" t="str">
        <f>VLOOKUP(A6984,Cafe_sales!$A$1:$O$10001,14,FALSE)</f>
        <v>Takeaway</v>
      </c>
      <c r="H6984" s="1">
        <f>VLOOKUP(A6984,Cafe_sales!$A$1:$O$10001,15,FALSE)</f>
        <v>45079</v>
      </c>
    </row>
    <row r="6985" spans="1:8" x14ac:dyDescent="0.35">
      <c r="A6985" t="s">
        <v>1337</v>
      </c>
      <c r="B6985" t="str">
        <f>VLOOKUP(A6985,Cafe_sales!$A$1:$O$10001,9,FALSE)</f>
        <v>Juice</v>
      </c>
      <c r="C6985" s="6">
        <f>VLOOKUP(A6985,Cafe_sales!$A$1:$O$10001,10,FALSE)</f>
        <v>5</v>
      </c>
      <c r="D6985" s="10">
        <f>VLOOKUP(A6985,Cafe_sales!$A$1:$O$10001,11,FALSE)</f>
        <v>3</v>
      </c>
      <c r="E6985" s="6">
        <f>VLOOKUP(A6985,Cafe_sales!$A$1:$O$10001,12,FALSE)</f>
        <v>15</v>
      </c>
      <c r="F6985" t="str">
        <f>VLOOKUP(A6985,Cafe_sales!$A$1:$O$10001,13,FALSE)</f>
        <v>Default mode</v>
      </c>
      <c r="G6985" t="str">
        <f>VLOOKUP(A6985,Cafe_sales!$A$1:$O$10001,14,FALSE)</f>
        <v>In-store</v>
      </c>
      <c r="H6985" s="8">
        <f>VLOOKUP(A6985,Cafe_sales!$A$1:$O$10001,15,FALSE)</f>
        <v>45274</v>
      </c>
    </row>
    <row r="6986" spans="1:8" hidden="1" x14ac:dyDescent="0.35">
      <c r="A6986" t="s">
        <v>7183</v>
      </c>
      <c r="B6986" t="str">
        <f>VLOOKUP(A6986,Cafe_sales!$A$1:$O$10001,9,FALSE)</f>
        <v>Juice</v>
      </c>
      <c r="C6986">
        <f>VLOOKUP(A6986,Cafe_sales!$A$1:$O$10001,10,FALSE)</f>
        <v>3</v>
      </c>
      <c r="D6986">
        <f>VLOOKUP(A6986,Cafe_sales!$A$1:$O$10001,11,FALSE)</f>
        <v>3</v>
      </c>
      <c r="E6986">
        <f>VLOOKUP(A6986,Cafe_sales!$A$1:$O$10001,12,FALSE)</f>
        <v>9</v>
      </c>
      <c r="F6986" t="str">
        <f>VLOOKUP(A6986,Cafe_sales!$A$1:$O$10001,13,FALSE)</f>
        <v>Credit Card</v>
      </c>
      <c r="G6986" t="str">
        <f>VLOOKUP(A6986,Cafe_sales!$A$1:$O$10001,14,FALSE)</f>
        <v>Takeaway</v>
      </c>
      <c r="H6986" s="1">
        <f>VLOOKUP(A6986,Cafe_sales!$A$1:$O$10001,15,FALSE)</f>
        <v>45025</v>
      </c>
    </row>
    <row r="6987" spans="1:8" hidden="1" x14ac:dyDescent="0.35">
      <c r="A6987" t="s">
        <v>4334</v>
      </c>
      <c r="B6987" t="str">
        <f>VLOOKUP(A6987,Cafe_sales!$A$1:$O$10001,9,FALSE)</f>
        <v>Salad</v>
      </c>
      <c r="C6987">
        <f>VLOOKUP(A6987,Cafe_sales!$A$1:$O$10001,10,FALSE)</f>
        <v>2</v>
      </c>
      <c r="D6987">
        <f>VLOOKUP(A6987,Cafe_sales!$A$1:$O$10001,11,FALSE)</f>
        <v>5</v>
      </c>
      <c r="E6987">
        <f>VLOOKUP(A6987,Cafe_sales!$A$1:$O$10001,12,FALSE)</f>
        <v>10</v>
      </c>
      <c r="F6987" t="str">
        <f>VLOOKUP(A6987,Cafe_sales!$A$1:$O$10001,13,FALSE)</f>
        <v>Digital Wallet</v>
      </c>
      <c r="G6987" t="str">
        <f>VLOOKUP(A6987,Cafe_sales!$A$1:$O$10001,14,FALSE)</f>
        <v>Takeaway</v>
      </c>
      <c r="H6987" s="1">
        <f>VLOOKUP(A6987,Cafe_sales!$A$1:$O$10001,15,FALSE)</f>
        <v>45026</v>
      </c>
    </row>
    <row r="6988" spans="1:8" x14ac:dyDescent="0.35">
      <c r="A6988" t="s">
        <v>872</v>
      </c>
      <c r="B6988" t="str">
        <f>VLOOKUP(A6988,Cafe_sales!$A$1:$O$10001,9,FALSE)</f>
        <v>Salad</v>
      </c>
      <c r="C6988" s="6">
        <f>VLOOKUP(A6988,Cafe_sales!$A$1:$O$10001,10,FALSE)</f>
        <v>3</v>
      </c>
      <c r="D6988" s="10">
        <f>VLOOKUP(A6988,Cafe_sales!$A$1:$O$10001,11,FALSE)</f>
        <v>5</v>
      </c>
      <c r="E6988" s="6">
        <f>VLOOKUP(A6988,Cafe_sales!$A$1:$O$10001,12,FALSE)</f>
        <v>15</v>
      </c>
      <c r="F6988" t="str">
        <f>VLOOKUP(A6988,Cafe_sales!$A$1:$O$10001,13,FALSE)</f>
        <v>Cash</v>
      </c>
      <c r="G6988" t="str">
        <f>VLOOKUP(A6988,Cafe_sales!$A$1:$O$10001,14,FALSE)</f>
        <v>UNKNOWN</v>
      </c>
      <c r="H6988" s="8">
        <f>VLOOKUP(A6988,Cafe_sales!$A$1:$O$10001,15,FALSE)</f>
        <v>45058</v>
      </c>
    </row>
    <row r="6989" spans="1:8" x14ac:dyDescent="0.35">
      <c r="A6989" t="s">
        <v>8994</v>
      </c>
      <c r="B6989" t="str">
        <f>VLOOKUP(A6989,Cafe_sales!$A$1:$O$10001,9,FALSE)</f>
        <v>Cookie</v>
      </c>
      <c r="C6989" s="6">
        <f>VLOOKUP(A6989,Cafe_sales!$A$1:$O$10001,10,FALSE)</f>
        <v>3</v>
      </c>
      <c r="D6989" s="10">
        <f>VLOOKUP(A6989,Cafe_sales!$A$1:$O$10001,11,FALSE)</f>
        <v>1</v>
      </c>
      <c r="E6989" s="6">
        <f>VLOOKUP(A6989,Cafe_sales!$A$1:$O$10001,12,FALSE)</f>
        <v>3</v>
      </c>
      <c r="F6989" t="str">
        <f>VLOOKUP(A6989,Cafe_sales!$A$1:$O$10001,13,FALSE)</f>
        <v>Cash</v>
      </c>
      <c r="G6989" t="str">
        <f>VLOOKUP(A6989,Cafe_sales!$A$1:$O$10001,14,FALSE)</f>
        <v>UNKNOWN</v>
      </c>
      <c r="H6989" s="8">
        <f>VLOOKUP(A6989,Cafe_sales!$A$1:$O$10001,15,FALSE)</f>
        <v>45072</v>
      </c>
    </row>
    <row r="6990" spans="1:8" hidden="1" x14ac:dyDescent="0.35">
      <c r="A6990" t="s">
        <v>512</v>
      </c>
      <c r="B6990" t="str">
        <f>VLOOKUP(A6990,Cafe_sales!$A$1:$O$10001,9,FALSE)</f>
        <v>Sandwich</v>
      </c>
      <c r="C6990">
        <f>VLOOKUP(A6990,Cafe_sales!$A$1:$O$10001,10,FALSE)</f>
        <v>1</v>
      </c>
      <c r="D6990">
        <f>VLOOKUP(A6990,Cafe_sales!$A$1:$O$10001,11,FALSE)</f>
        <v>4</v>
      </c>
      <c r="E6990">
        <f>VLOOKUP(A6990,Cafe_sales!$A$1:$O$10001,12,FALSE)</f>
        <v>4</v>
      </c>
      <c r="F6990" t="str">
        <f>VLOOKUP(A6990,Cafe_sales!$A$1:$O$10001,13,FALSE)</f>
        <v>Default mode</v>
      </c>
      <c r="G6990" t="str">
        <f>VLOOKUP(A6990,Cafe_sales!$A$1:$O$10001,14,FALSE)</f>
        <v>Takeaway</v>
      </c>
      <c r="H6990" s="1">
        <f>VLOOKUP(A6990,Cafe_sales!$A$1:$O$10001,15,FALSE)</f>
        <v>45060</v>
      </c>
    </row>
    <row r="6991" spans="1:8" hidden="1" x14ac:dyDescent="0.35">
      <c r="A6991" t="s">
        <v>3380</v>
      </c>
      <c r="B6991" t="str">
        <f>VLOOKUP(A6991,Cafe_sales!$A$1:$O$10001,9,FALSE)</f>
        <v>Tea</v>
      </c>
      <c r="C6991">
        <f>VLOOKUP(A6991,Cafe_sales!$A$1:$O$10001,10,FALSE)</f>
        <v>4</v>
      </c>
      <c r="D6991">
        <f>VLOOKUP(A6991,Cafe_sales!$A$1:$O$10001,11,FALSE)</f>
        <v>1.5</v>
      </c>
      <c r="E6991">
        <f>VLOOKUP(A6991,Cafe_sales!$A$1:$O$10001,12,FALSE)</f>
        <v>6</v>
      </c>
      <c r="F6991" t="str">
        <f>VLOOKUP(A6991,Cafe_sales!$A$1:$O$10001,13,FALSE)</f>
        <v>Cash</v>
      </c>
      <c r="G6991" t="str">
        <f>VLOOKUP(A6991,Cafe_sales!$A$1:$O$10001,14,FALSE)</f>
        <v>Takeaway</v>
      </c>
      <c r="H6991" s="1">
        <f>VLOOKUP(A6991,Cafe_sales!$A$1:$O$10001,15,FALSE)</f>
        <v>45009</v>
      </c>
    </row>
    <row r="6992" spans="1:8" hidden="1" x14ac:dyDescent="0.35">
      <c r="A6992" t="s">
        <v>3874</v>
      </c>
      <c r="B6992" t="str">
        <f>VLOOKUP(A6992,Cafe_sales!$A$1:$O$10001,9,FALSE)</f>
        <v>Smoothie</v>
      </c>
      <c r="C6992">
        <f>VLOOKUP(A6992,Cafe_sales!$A$1:$O$10001,10,FALSE)</f>
        <v>4</v>
      </c>
      <c r="D6992">
        <f>VLOOKUP(A6992,Cafe_sales!$A$1:$O$10001,11,FALSE)</f>
        <v>4</v>
      </c>
      <c r="E6992">
        <f>VLOOKUP(A6992,Cafe_sales!$A$1:$O$10001,12,FALSE)</f>
        <v>16</v>
      </c>
      <c r="F6992" t="str">
        <f>VLOOKUP(A6992,Cafe_sales!$A$1:$O$10001,13,FALSE)</f>
        <v>Default mode</v>
      </c>
      <c r="G6992" t="str">
        <f>VLOOKUP(A6992,Cafe_sales!$A$1:$O$10001,14,FALSE)</f>
        <v>Takeaway</v>
      </c>
      <c r="H6992" s="1">
        <f>VLOOKUP(A6992,Cafe_sales!$A$1:$O$10001,15,FALSE)</f>
        <v>45029</v>
      </c>
    </row>
    <row r="6993" spans="1:8" x14ac:dyDescent="0.35">
      <c r="A6993" t="s">
        <v>361</v>
      </c>
      <c r="B6993" t="str">
        <f>VLOOKUP(A6993,Cafe_sales!$A$1:$O$10001,9,FALSE)</f>
        <v>Smoothie</v>
      </c>
      <c r="C6993" s="6">
        <f>VLOOKUP(A6993,Cafe_sales!$A$1:$O$10001,10,FALSE)</f>
        <v>2</v>
      </c>
      <c r="D6993" s="10">
        <f>VLOOKUP(A6993,Cafe_sales!$A$1:$O$10001,11,FALSE)</f>
        <v>4</v>
      </c>
      <c r="E6993" s="6">
        <f>VLOOKUP(A6993,Cafe_sales!$A$1:$O$10001,12,FALSE)</f>
        <v>8</v>
      </c>
      <c r="F6993" t="str">
        <f>VLOOKUP(A6993,Cafe_sales!$A$1:$O$10001,13,FALSE)</f>
        <v>Digital Wallet</v>
      </c>
      <c r="G6993" t="str">
        <f>VLOOKUP(A6993,Cafe_sales!$A$1:$O$10001,14,FALSE)</f>
        <v>In-store</v>
      </c>
      <c r="H6993" s="8">
        <f>VLOOKUP(A6993,Cafe_sales!$A$1:$O$10001,15,FALSE)</f>
        <v>45219</v>
      </c>
    </row>
    <row r="6994" spans="1:8" x14ac:dyDescent="0.35">
      <c r="A6994" t="s">
        <v>8186</v>
      </c>
      <c r="B6994" t="str">
        <f>VLOOKUP(A6994,Cafe_sales!$A$1:$O$10001,9,FALSE)</f>
        <v>Coffee</v>
      </c>
      <c r="C6994" s="6">
        <f>VLOOKUP(A6994,Cafe_sales!$A$1:$O$10001,10,FALSE)</f>
        <v>3</v>
      </c>
      <c r="D6994" s="10">
        <f>VLOOKUP(A6994,Cafe_sales!$A$1:$O$10001,11,FALSE)</f>
        <v>2</v>
      </c>
      <c r="E6994" s="6">
        <f>VLOOKUP(A6994,Cafe_sales!$A$1:$O$10001,12,FALSE)</f>
        <v>6</v>
      </c>
      <c r="F6994" t="str">
        <f>VLOOKUP(A6994,Cafe_sales!$A$1:$O$10001,13,FALSE)</f>
        <v>Digital Wallet</v>
      </c>
      <c r="G6994" t="str">
        <f>VLOOKUP(A6994,Cafe_sales!$A$1:$O$10001,14,FALSE)</f>
        <v>UNKNOWN</v>
      </c>
      <c r="H6994" s="8">
        <f>VLOOKUP(A6994,Cafe_sales!$A$1:$O$10001,15,FALSE)</f>
        <v>45082</v>
      </c>
    </row>
    <row r="6995" spans="1:8" hidden="1" x14ac:dyDescent="0.35">
      <c r="A6995" t="s">
        <v>9323</v>
      </c>
      <c r="B6995" t="str">
        <f>VLOOKUP(A6995,Cafe_sales!$A$1:$O$10001,9,FALSE)</f>
        <v>Sandwich</v>
      </c>
      <c r="C6995">
        <f>VLOOKUP(A6995,Cafe_sales!$A$1:$O$10001,10,FALSE)</f>
        <v>5</v>
      </c>
      <c r="D6995">
        <f>VLOOKUP(A6995,Cafe_sales!$A$1:$O$10001,11,FALSE)</f>
        <v>4</v>
      </c>
      <c r="E6995">
        <f>VLOOKUP(A6995,Cafe_sales!$A$1:$O$10001,12,FALSE)</f>
        <v>20</v>
      </c>
      <c r="F6995" t="str">
        <f>VLOOKUP(A6995,Cafe_sales!$A$1:$O$10001,13,FALSE)</f>
        <v>Cash</v>
      </c>
      <c r="G6995" t="str">
        <f>VLOOKUP(A6995,Cafe_sales!$A$1:$O$10001,14,FALSE)</f>
        <v>Takeaway</v>
      </c>
      <c r="H6995" s="1">
        <f>VLOOKUP(A6995,Cafe_sales!$A$1:$O$10001,15,FALSE)</f>
        <v>45176</v>
      </c>
    </row>
    <row r="6996" spans="1:8" hidden="1" x14ac:dyDescent="0.35">
      <c r="A6996" t="s">
        <v>2088</v>
      </c>
      <c r="B6996" t="str">
        <f>VLOOKUP(A6996,Cafe_sales!$A$1:$O$10001,9,FALSE)</f>
        <v>Coffee</v>
      </c>
      <c r="C6996">
        <f>VLOOKUP(A6996,Cafe_sales!$A$1:$O$10001,10,FALSE)</f>
        <v>5</v>
      </c>
      <c r="D6996">
        <f>VLOOKUP(A6996,Cafe_sales!$A$1:$O$10001,11,FALSE)</f>
        <v>2.9645894233324475</v>
      </c>
      <c r="E6996">
        <f>VLOOKUP(A6996,Cafe_sales!$A$1:$O$10001,12,FALSE)</f>
        <v>10</v>
      </c>
      <c r="F6996" t="str">
        <f>VLOOKUP(A6996,Cafe_sales!$A$1:$O$10001,13,FALSE)</f>
        <v>Cash</v>
      </c>
      <c r="G6996" t="str">
        <f>VLOOKUP(A6996,Cafe_sales!$A$1:$O$10001,14,FALSE)</f>
        <v>Takeaway</v>
      </c>
      <c r="H6996" s="1">
        <f>VLOOKUP(A6996,Cafe_sales!$A$1:$O$10001,15,FALSE)</f>
        <v>45113</v>
      </c>
    </row>
    <row r="6997" spans="1:8" x14ac:dyDescent="0.35">
      <c r="A6997" t="s">
        <v>5516</v>
      </c>
      <c r="B6997" t="str">
        <f>VLOOKUP(A6997,Cafe_sales!$A$1:$O$10001,9,FALSE)</f>
        <v>Cake</v>
      </c>
      <c r="C6997" s="6">
        <f>VLOOKUP(A6997,Cafe_sales!$A$1:$O$10001,10,FALSE)</f>
        <v>2</v>
      </c>
      <c r="D6997" s="10">
        <f>VLOOKUP(A6997,Cafe_sales!$A$1:$O$10001,11,FALSE)</f>
        <v>3</v>
      </c>
      <c r="E6997" s="6">
        <f>VLOOKUP(A6997,Cafe_sales!$A$1:$O$10001,12,FALSE)</f>
        <v>6</v>
      </c>
      <c r="F6997" t="str">
        <f>VLOOKUP(A6997,Cafe_sales!$A$1:$O$10001,13,FALSE)</f>
        <v>Default mode</v>
      </c>
      <c r="G6997" t="str">
        <f>VLOOKUP(A6997,Cafe_sales!$A$1:$O$10001,14,FALSE)</f>
        <v>UNKNOWN</v>
      </c>
      <c r="H6997" s="8">
        <f>VLOOKUP(A6997,Cafe_sales!$A$1:$O$10001,15,FALSE)</f>
        <v>45198</v>
      </c>
    </row>
    <row r="6998" spans="1:8" hidden="1" x14ac:dyDescent="0.35">
      <c r="A6998" t="s">
        <v>3295</v>
      </c>
      <c r="B6998" t="str">
        <f>VLOOKUP(A6998,Cafe_sales!$A$1:$O$10001,9,FALSE)</f>
        <v>Salad</v>
      </c>
      <c r="C6998">
        <f>VLOOKUP(A6998,Cafe_sales!$A$1:$O$10001,10,FALSE)</f>
        <v>3</v>
      </c>
      <c r="D6998">
        <f>VLOOKUP(A6998,Cafe_sales!$A$1:$O$10001,11,FALSE)</f>
        <v>5</v>
      </c>
      <c r="E6998">
        <f>VLOOKUP(A6998,Cafe_sales!$A$1:$O$10001,12,FALSE)</f>
        <v>25</v>
      </c>
      <c r="F6998" t="str">
        <f>VLOOKUP(A6998,Cafe_sales!$A$1:$O$10001,13,FALSE)</f>
        <v>Cash</v>
      </c>
      <c r="G6998" t="str">
        <f>VLOOKUP(A6998,Cafe_sales!$A$1:$O$10001,14,FALSE)</f>
        <v>Takeaway</v>
      </c>
      <c r="H6998" s="1">
        <f>VLOOKUP(A6998,Cafe_sales!$A$1:$O$10001,15,FALSE)</f>
        <v>45222</v>
      </c>
    </row>
    <row r="6999" spans="1:8" hidden="1" x14ac:dyDescent="0.35">
      <c r="A6999" t="s">
        <v>6878</v>
      </c>
      <c r="B6999" t="str">
        <f>VLOOKUP(A6999,Cafe_sales!$A$1:$O$10001,9,FALSE)</f>
        <v>Smoothie</v>
      </c>
      <c r="C6999">
        <f>VLOOKUP(A6999,Cafe_sales!$A$1:$O$10001,10,FALSE)</f>
        <v>1</v>
      </c>
      <c r="D6999">
        <f>VLOOKUP(A6999,Cafe_sales!$A$1:$O$10001,11,FALSE)</f>
        <v>4</v>
      </c>
      <c r="E6999">
        <f>VLOOKUP(A6999,Cafe_sales!$A$1:$O$10001,12,FALSE)</f>
        <v>4</v>
      </c>
      <c r="F6999" t="str">
        <f>VLOOKUP(A6999,Cafe_sales!$A$1:$O$10001,13,FALSE)</f>
        <v>Credit Card</v>
      </c>
      <c r="G6999" t="str">
        <f>VLOOKUP(A6999,Cafe_sales!$A$1:$O$10001,14,FALSE)</f>
        <v>Cafe</v>
      </c>
      <c r="H6999" s="1">
        <f>VLOOKUP(A6999,Cafe_sales!$A$1:$O$10001,15,FALSE)</f>
        <v>44955</v>
      </c>
    </row>
    <row r="7000" spans="1:8" x14ac:dyDescent="0.35">
      <c r="A7000" t="s">
        <v>3801</v>
      </c>
      <c r="B7000" t="str">
        <f>VLOOKUP(A7000,Cafe_sales!$A$1:$O$10001,9,FALSE)</f>
        <v>Salad</v>
      </c>
      <c r="C7000" s="6">
        <f>VLOOKUP(A7000,Cafe_sales!$A$1:$O$10001,10,FALSE)</f>
        <v>2</v>
      </c>
      <c r="D7000" s="10">
        <f>VLOOKUP(A7000,Cafe_sales!$A$1:$O$10001,11,FALSE)</f>
        <v>5</v>
      </c>
      <c r="E7000" s="6">
        <f>VLOOKUP(A7000,Cafe_sales!$A$1:$O$10001,12,FALSE)</f>
        <v>10</v>
      </c>
      <c r="F7000" t="str">
        <f>VLOOKUP(A7000,Cafe_sales!$A$1:$O$10001,13,FALSE)</f>
        <v>Default mode</v>
      </c>
      <c r="G7000" t="str">
        <f>VLOOKUP(A7000,Cafe_sales!$A$1:$O$10001,14,FALSE)</f>
        <v>In-store</v>
      </c>
      <c r="H7000" s="8">
        <f>VLOOKUP(A7000,Cafe_sales!$A$1:$O$10001,15,FALSE)</f>
        <v>45153</v>
      </c>
    </row>
    <row r="7001" spans="1:8" hidden="1" x14ac:dyDescent="0.35">
      <c r="A7001" t="s">
        <v>2930</v>
      </c>
      <c r="B7001" t="str">
        <f>VLOOKUP(A7001,Cafe_sales!$A$1:$O$10001,9,FALSE)</f>
        <v>UNKNOWN</v>
      </c>
      <c r="C7001">
        <f>VLOOKUP(A7001,Cafe_sales!$A$1:$O$10001,10,FALSE)</f>
        <v>5</v>
      </c>
      <c r="D7001">
        <f>VLOOKUP(A7001,Cafe_sales!$A$1:$O$10001,11,FALSE)</f>
        <v>3</v>
      </c>
      <c r="E7001">
        <f>VLOOKUP(A7001,Cafe_sales!$A$1:$O$10001,12,FALSE)</f>
        <v>15</v>
      </c>
      <c r="F7001" t="str">
        <f>VLOOKUP(A7001,Cafe_sales!$A$1:$O$10001,13,FALSE)</f>
        <v>Digital Wallet</v>
      </c>
      <c r="G7001" t="str">
        <f>VLOOKUP(A7001,Cafe_sales!$A$1:$O$10001,14,FALSE)</f>
        <v>Takeaway</v>
      </c>
      <c r="H7001" s="1">
        <f>VLOOKUP(A7001,Cafe_sales!$A$1:$O$10001,15,FALSE)</f>
        <v>45178</v>
      </c>
    </row>
    <row r="7002" spans="1:8" hidden="1" x14ac:dyDescent="0.35">
      <c r="A7002" t="s">
        <v>836</v>
      </c>
      <c r="B7002" t="str">
        <f>VLOOKUP(A7002,Cafe_sales!$A$1:$O$10001,9,FALSE)</f>
        <v>Coffee</v>
      </c>
      <c r="C7002">
        <f>VLOOKUP(A7002,Cafe_sales!$A$1:$O$10001,10,FALSE)</f>
        <v>3</v>
      </c>
      <c r="D7002">
        <f>VLOOKUP(A7002,Cafe_sales!$A$1:$O$10001,11,FALSE)</f>
        <v>2</v>
      </c>
      <c r="E7002">
        <f>VLOOKUP(A7002,Cafe_sales!$A$1:$O$10001,12,FALSE)</f>
        <v>6</v>
      </c>
      <c r="F7002" t="str">
        <f>VLOOKUP(A7002,Cafe_sales!$A$1:$O$10001,13,FALSE)</f>
        <v>Cash</v>
      </c>
      <c r="G7002" t="str">
        <f>VLOOKUP(A7002,Cafe_sales!$A$1:$O$10001,14,FALSE)</f>
        <v>Takeaway</v>
      </c>
      <c r="H7002" s="1">
        <f>VLOOKUP(A7002,Cafe_sales!$A$1:$O$10001,15,FALSE)</f>
        <v>45161</v>
      </c>
    </row>
    <row r="7003" spans="1:8" x14ac:dyDescent="0.35">
      <c r="A7003" t="s">
        <v>3915</v>
      </c>
      <c r="B7003" t="str">
        <f>VLOOKUP(A7003,Cafe_sales!$A$1:$O$10001,9,FALSE)</f>
        <v>Sandwich</v>
      </c>
      <c r="C7003" s="6">
        <f>VLOOKUP(A7003,Cafe_sales!$A$1:$O$10001,10,FALSE)</f>
        <v>4</v>
      </c>
      <c r="D7003" s="10">
        <f>VLOOKUP(A7003,Cafe_sales!$A$1:$O$10001,11,FALSE)</f>
        <v>4</v>
      </c>
      <c r="E7003" s="6">
        <f>VLOOKUP(A7003,Cafe_sales!$A$1:$O$10001,12,FALSE)</f>
        <v>16</v>
      </c>
      <c r="F7003" t="str">
        <f>VLOOKUP(A7003,Cafe_sales!$A$1:$O$10001,13,FALSE)</f>
        <v>Default mode</v>
      </c>
      <c r="G7003" t="str">
        <f>VLOOKUP(A7003,Cafe_sales!$A$1:$O$10001,14,FALSE)</f>
        <v>In-store</v>
      </c>
      <c r="H7003" s="8">
        <f>VLOOKUP(A7003,Cafe_sales!$A$1:$O$10001,15,FALSE)</f>
        <v>44959</v>
      </c>
    </row>
    <row r="7004" spans="1:8" x14ac:dyDescent="0.35">
      <c r="A7004" t="s">
        <v>6983</v>
      </c>
      <c r="B7004" t="str">
        <f>VLOOKUP(A7004,Cafe_sales!$A$1:$O$10001,9,FALSE)</f>
        <v>Smoothie</v>
      </c>
      <c r="C7004" s="6">
        <f>VLOOKUP(A7004,Cafe_sales!$A$1:$O$10001,10,FALSE)</f>
        <v>2</v>
      </c>
      <c r="D7004" s="10">
        <f>VLOOKUP(A7004,Cafe_sales!$A$1:$O$10001,11,FALSE)</f>
        <v>4</v>
      </c>
      <c r="E7004" s="6">
        <f>VLOOKUP(A7004,Cafe_sales!$A$1:$O$10001,12,FALSE)</f>
        <v>8</v>
      </c>
      <c r="F7004" t="str">
        <f>VLOOKUP(A7004,Cafe_sales!$A$1:$O$10001,13,FALSE)</f>
        <v>Credit Card</v>
      </c>
      <c r="G7004" t="str">
        <f>VLOOKUP(A7004,Cafe_sales!$A$1:$O$10001,14,FALSE)</f>
        <v>In-store</v>
      </c>
      <c r="H7004" s="8">
        <f>VLOOKUP(A7004,Cafe_sales!$A$1:$O$10001,15,FALSE)</f>
        <v>45012</v>
      </c>
    </row>
    <row r="7005" spans="1:8" x14ac:dyDescent="0.35">
      <c r="A7005" t="s">
        <v>1907</v>
      </c>
      <c r="B7005" t="str">
        <f>VLOOKUP(A7005,Cafe_sales!$A$1:$O$10001,9,FALSE)</f>
        <v>Salad</v>
      </c>
      <c r="C7005" s="6">
        <f>VLOOKUP(A7005,Cafe_sales!$A$1:$O$10001,10,FALSE)</f>
        <v>3</v>
      </c>
      <c r="D7005" s="10">
        <f>VLOOKUP(A7005,Cafe_sales!$A$1:$O$10001,11,FALSE)</f>
        <v>5</v>
      </c>
      <c r="E7005" s="6">
        <f>VLOOKUP(A7005,Cafe_sales!$A$1:$O$10001,12,FALSE)</f>
        <v>15</v>
      </c>
      <c r="F7005" t="str">
        <f>VLOOKUP(A7005,Cafe_sales!$A$1:$O$10001,13,FALSE)</f>
        <v>UNKNOWN</v>
      </c>
      <c r="G7005" t="str">
        <f>VLOOKUP(A7005,Cafe_sales!$A$1:$O$10001,14,FALSE)</f>
        <v>UNKNOWN</v>
      </c>
      <c r="H7005" s="8">
        <f>VLOOKUP(A7005,Cafe_sales!$A$1:$O$10001,15,FALSE)</f>
        <v>44966</v>
      </c>
    </row>
    <row r="7006" spans="1:8" x14ac:dyDescent="0.35">
      <c r="A7006" t="s">
        <v>485</v>
      </c>
      <c r="B7006" t="str">
        <f>VLOOKUP(A7006,Cafe_sales!$A$1:$O$10001,9,FALSE)</f>
        <v>Cookie</v>
      </c>
      <c r="C7006" s="6">
        <f>VLOOKUP(A7006,Cafe_sales!$A$1:$O$10001,10,FALSE)</f>
        <v>4</v>
      </c>
      <c r="D7006" s="10">
        <f>VLOOKUP(A7006,Cafe_sales!$A$1:$O$10001,11,FALSE)</f>
        <v>1</v>
      </c>
      <c r="E7006" s="6">
        <f>VLOOKUP(A7006,Cafe_sales!$A$1:$O$10001,12,FALSE)</f>
        <v>4</v>
      </c>
      <c r="F7006" t="str">
        <f>VLOOKUP(A7006,Cafe_sales!$A$1:$O$10001,13,FALSE)</f>
        <v>Digital Wallet</v>
      </c>
      <c r="G7006" t="str">
        <f>VLOOKUP(A7006,Cafe_sales!$A$1:$O$10001,14,FALSE)</f>
        <v>UNKNOWN</v>
      </c>
      <c r="H7006" s="8">
        <f>VLOOKUP(A7006,Cafe_sales!$A$1:$O$10001,15,FALSE)</f>
        <v>45009</v>
      </c>
    </row>
    <row r="7007" spans="1:8" x14ac:dyDescent="0.35">
      <c r="A7007" t="s">
        <v>9258</v>
      </c>
      <c r="B7007" t="str">
        <f>VLOOKUP(A7007,Cafe_sales!$A$1:$O$10001,9,FALSE)</f>
        <v>Sandwich</v>
      </c>
      <c r="C7007" s="6">
        <f>VLOOKUP(A7007,Cafe_sales!$A$1:$O$10001,10,FALSE)</f>
        <v>1</v>
      </c>
      <c r="D7007" s="10">
        <f>VLOOKUP(A7007,Cafe_sales!$A$1:$O$10001,11,FALSE)</f>
        <v>4</v>
      </c>
      <c r="E7007" s="6">
        <f>VLOOKUP(A7007,Cafe_sales!$A$1:$O$10001,12,FALSE)</f>
        <v>4</v>
      </c>
      <c r="F7007" t="str">
        <f>VLOOKUP(A7007,Cafe_sales!$A$1:$O$10001,13,FALSE)</f>
        <v>Default mode</v>
      </c>
      <c r="G7007" t="str">
        <f>VLOOKUP(A7007,Cafe_sales!$A$1:$O$10001,14,FALSE)</f>
        <v>In-store</v>
      </c>
      <c r="H7007" s="8">
        <f>VLOOKUP(A7007,Cafe_sales!$A$1:$O$10001,15,FALSE)</f>
        <v>45078</v>
      </c>
    </row>
    <row r="7008" spans="1:8" x14ac:dyDescent="0.35">
      <c r="A7008" t="s">
        <v>7237</v>
      </c>
      <c r="B7008" t="str">
        <f>VLOOKUP(A7008,Cafe_sales!$A$1:$O$10001,9,FALSE)</f>
        <v>Cookie</v>
      </c>
      <c r="C7008" s="6">
        <f>VLOOKUP(A7008,Cafe_sales!$A$1:$O$10001,10,FALSE)</f>
        <v>4</v>
      </c>
      <c r="D7008" s="10">
        <f>VLOOKUP(A7008,Cafe_sales!$A$1:$O$10001,11,FALSE)</f>
        <v>1</v>
      </c>
      <c r="E7008" s="6">
        <f>VLOOKUP(A7008,Cafe_sales!$A$1:$O$10001,12,FALSE)</f>
        <v>4</v>
      </c>
      <c r="F7008" t="str">
        <f>VLOOKUP(A7008,Cafe_sales!$A$1:$O$10001,13,FALSE)</f>
        <v>Cash</v>
      </c>
      <c r="G7008" t="str">
        <f>VLOOKUP(A7008,Cafe_sales!$A$1:$O$10001,14,FALSE)</f>
        <v>In-store</v>
      </c>
      <c r="H7008" s="8">
        <f>VLOOKUP(A7008,Cafe_sales!$A$1:$O$10001,15,FALSE)</f>
        <v>45090</v>
      </c>
    </row>
    <row r="7009" spans="1:8" x14ac:dyDescent="0.35">
      <c r="A7009" t="s">
        <v>2589</v>
      </c>
      <c r="B7009" t="str">
        <f>VLOOKUP(A7009,Cafe_sales!$A$1:$O$10001,9,FALSE)</f>
        <v>Juice</v>
      </c>
      <c r="C7009" s="6">
        <f>VLOOKUP(A7009,Cafe_sales!$A$1:$O$10001,10,FALSE)</f>
        <v>1</v>
      </c>
      <c r="D7009" s="10">
        <f>VLOOKUP(A7009,Cafe_sales!$A$1:$O$10001,11,FALSE)</f>
        <v>2</v>
      </c>
      <c r="E7009" s="6">
        <f>VLOOKUP(A7009,Cafe_sales!$A$1:$O$10001,12,FALSE)</f>
        <v>2</v>
      </c>
      <c r="F7009" t="str">
        <f>VLOOKUP(A7009,Cafe_sales!$A$1:$O$10001,13,FALSE)</f>
        <v>Digital Wallet</v>
      </c>
      <c r="G7009" t="str">
        <f>VLOOKUP(A7009,Cafe_sales!$A$1:$O$10001,14,FALSE)</f>
        <v>UNKNOWN</v>
      </c>
      <c r="H7009" s="8">
        <f>VLOOKUP(A7009,Cafe_sales!$A$1:$O$10001,15,FALSE)</f>
        <v>45165</v>
      </c>
    </row>
    <row r="7010" spans="1:8" x14ac:dyDescent="0.35">
      <c r="A7010" t="s">
        <v>8417</v>
      </c>
      <c r="B7010" t="str">
        <f>VLOOKUP(A7010,Cafe_sales!$A$1:$O$10001,9,FALSE)</f>
        <v>Cake</v>
      </c>
      <c r="C7010" s="6">
        <f>VLOOKUP(A7010,Cafe_sales!$A$1:$O$10001,10,FALSE)</f>
        <v>3</v>
      </c>
      <c r="D7010" s="10">
        <f>VLOOKUP(A7010,Cafe_sales!$A$1:$O$10001,11,FALSE)</f>
        <v>3</v>
      </c>
      <c r="E7010" s="6">
        <f>VLOOKUP(A7010,Cafe_sales!$A$1:$O$10001,12,FALSE)</f>
        <v>9</v>
      </c>
      <c r="F7010" t="str">
        <f>VLOOKUP(A7010,Cafe_sales!$A$1:$O$10001,13,FALSE)</f>
        <v>Digital Wallet</v>
      </c>
      <c r="G7010" t="str">
        <f>VLOOKUP(A7010,Cafe_sales!$A$1:$O$10001,14,FALSE)</f>
        <v>UNKNOWN</v>
      </c>
      <c r="H7010" s="8">
        <f>VLOOKUP(A7010,Cafe_sales!$A$1:$O$10001,15,FALSE)</f>
        <v>45227</v>
      </c>
    </row>
    <row r="7011" spans="1:8" hidden="1" x14ac:dyDescent="0.35">
      <c r="A7011" t="s">
        <v>3571</v>
      </c>
      <c r="B7011" t="str">
        <f>VLOOKUP(A7011,Cafe_sales!$A$1:$O$10001,9,FALSE)</f>
        <v>Smoothie</v>
      </c>
      <c r="C7011">
        <f>VLOOKUP(A7011,Cafe_sales!$A$1:$O$10001,10,FALSE)</f>
        <v>5</v>
      </c>
      <c r="D7011">
        <f>VLOOKUP(A7011,Cafe_sales!$A$1:$O$10001,11,FALSE)</f>
        <v>4</v>
      </c>
      <c r="E7011">
        <f>VLOOKUP(A7011,Cafe_sales!$A$1:$O$10001,12,FALSE)</f>
        <v>20</v>
      </c>
      <c r="F7011" t="str">
        <f>VLOOKUP(A7011,Cafe_sales!$A$1:$O$10001,13,FALSE)</f>
        <v>Digital Wallet</v>
      </c>
      <c r="G7011" t="str">
        <f>VLOOKUP(A7011,Cafe_sales!$A$1:$O$10001,14,FALSE)</f>
        <v>Takeaway</v>
      </c>
      <c r="H7011" s="1">
        <f>VLOOKUP(A7011,Cafe_sales!$A$1:$O$10001,15,FALSE)</f>
        <v>45262</v>
      </c>
    </row>
    <row r="7012" spans="1:8" hidden="1" x14ac:dyDescent="0.35">
      <c r="A7012" t="s">
        <v>1644</v>
      </c>
      <c r="B7012" t="str">
        <f>VLOOKUP(A7012,Cafe_sales!$A$1:$O$10001,9,FALSE)</f>
        <v>Salad</v>
      </c>
      <c r="C7012">
        <f>VLOOKUP(A7012,Cafe_sales!$A$1:$O$10001,10,FALSE)</f>
        <v>5</v>
      </c>
      <c r="D7012">
        <f>VLOOKUP(A7012,Cafe_sales!$A$1:$O$10001,11,FALSE)</f>
        <v>5</v>
      </c>
      <c r="E7012">
        <f>VLOOKUP(A7012,Cafe_sales!$A$1:$O$10001,12,FALSE)</f>
        <v>25</v>
      </c>
      <c r="F7012" t="str">
        <f>VLOOKUP(A7012,Cafe_sales!$A$1:$O$10001,13,FALSE)</f>
        <v>Credit Card</v>
      </c>
      <c r="G7012" t="str">
        <f>VLOOKUP(A7012,Cafe_sales!$A$1:$O$10001,14,FALSE)</f>
        <v>Takeaway</v>
      </c>
      <c r="H7012" s="1">
        <f>VLOOKUP(A7012,Cafe_sales!$A$1:$O$10001,15,FALSE)</f>
        <v>45065</v>
      </c>
    </row>
    <row r="7013" spans="1:8" x14ac:dyDescent="0.35">
      <c r="A7013" t="s">
        <v>527</v>
      </c>
      <c r="B7013" t="str">
        <f>VLOOKUP(A7013,Cafe_sales!$A$1:$O$10001,9,FALSE)</f>
        <v>Juice</v>
      </c>
      <c r="C7013" s="6">
        <f>VLOOKUP(A7013,Cafe_sales!$A$1:$O$10001,10,FALSE)</f>
        <v>2</v>
      </c>
      <c r="D7013" s="10">
        <f>VLOOKUP(A7013,Cafe_sales!$A$1:$O$10001,11,FALSE)</f>
        <v>3</v>
      </c>
      <c r="E7013" s="6">
        <f>VLOOKUP(A7013,Cafe_sales!$A$1:$O$10001,12,FALSE)</f>
        <v>6</v>
      </c>
      <c r="F7013" t="str">
        <f>VLOOKUP(A7013,Cafe_sales!$A$1:$O$10001,13,FALSE)</f>
        <v>Default mode</v>
      </c>
      <c r="G7013" t="str">
        <f>VLOOKUP(A7013,Cafe_sales!$A$1:$O$10001,14,FALSE)</f>
        <v>UNKNOWN</v>
      </c>
      <c r="H7013" s="8">
        <f>VLOOKUP(A7013,Cafe_sales!$A$1:$O$10001,15,FALSE)</f>
        <v>45219</v>
      </c>
    </row>
    <row r="7014" spans="1:8" hidden="1" x14ac:dyDescent="0.35">
      <c r="A7014" t="s">
        <v>3257</v>
      </c>
      <c r="B7014" t="str">
        <f>VLOOKUP(A7014,Cafe_sales!$A$1:$O$10001,9,FALSE)</f>
        <v>Coffee</v>
      </c>
      <c r="C7014">
        <f>VLOOKUP(A7014,Cafe_sales!$A$1:$O$10001,10,FALSE)</f>
        <v>5</v>
      </c>
      <c r="D7014">
        <f>VLOOKUP(A7014,Cafe_sales!$A$1:$O$10001,11,FALSE)</f>
        <v>2</v>
      </c>
      <c r="E7014">
        <f>VLOOKUP(A7014,Cafe_sales!$A$1:$O$10001,12,FALSE)</f>
        <v>10</v>
      </c>
      <c r="F7014" t="str">
        <f>VLOOKUP(A7014,Cafe_sales!$A$1:$O$10001,13,FALSE)</f>
        <v>Default mode</v>
      </c>
      <c r="G7014" t="str">
        <f>VLOOKUP(A7014,Cafe_sales!$A$1:$O$10001,14,FALSE)</f>
        <v>Takeaway</v>
      </c>
      <c r="H7014" s="1">
        <f>VLOOKUP(A7014,Cafe_sales!$A$1:$O$10001,15,FALSE)</f>
        <v>45262</v>
      </c>
    </row>
    <row r="7015" spans="1:8" x14ac:dyDescent="0.35">
      <c r="A7015" t="s">
        <v>9852</v>
      </c>
      <c r="B7015" t="str">
        <f>VLOOKUP(A7015,Cafe_sales!$A$1:$O$10001,9,FALSE)</f>
        <v>Cookie</v>
      </c>
      <c r="C7015" s="6">
        <f>VLOOKUP(A7015,Cafe_sales!$A$1:$O$10001,10,FALSE)</f>
        <v>5</v>
      </c>
      <c r="D7015" s="10">
        <f>VLOOKUP(A7015,Cafe_sales!$A$1:$O$10001,11,FALSE)</f>
        <v>1</v>
      </c>
      <c r="E7015" s="6">
        <f>VLOOKUP(A7015,Cafe_sales!$A$1:$O$10001,12,FALSE)</f>
        <v>5</v>
      </c>
      <c r="F7015" t="str">
        <f>VLOOKUP(A7015,Cafe_sales!$A$1:$O$10001,13,FALSE)</f>
        <v>Cash</v>
      </c>
      <c r="G7015" t="str">
        <f>VLOOKUP(A7015,Cafe_sales!$A$1:$O$10001,14,FALSE)</f>
        <v>UNKNOWN</v>
      </c>
      <c r="H7015" s="8">
        <f>VLOOKUP(A7015,Cafe_sales!$A$1:$O$10001,15,FALSE)</f>
        <v>45040</v>
      </c>
    </row>
    <row r="7016" spans="1:8" x14ac:dyDescent="0.35">
      <c r="A7016" t="s">
        <v>4920</v>
      </c>
      <c r="B7016" t="str">
        <f>VLOOKUP(A7016,Cafe_sales!$A$1:$O$10001,9,FALSE)</f>
        <v>Coffee</v>
      </c>
      <c r="C7016" s="6">
        <f>VLOOKUP(A7016,Cafe_sales!$A$1:$O$10001,10,FALSE)</f>
        <v>1</v>
      </c>
      <c r="D7016" s="10">
        <f>VLOOKUP(A7016,Cafe_sales!$A$1:$O$10001,11,FALSE)</f>
        <v>2</v>
      </c>
      <c r="E7016" s="6">
        <f>VLOOKUP(A7016,Cafe_sales!$A$1:$O$10001,12,FALSE)</f>
        <v>2</v>
      </c>
      <c r="F7016" t="str">
        <f>VLOOKUP(A7016,Cafe_sales!$A$1:$O$10001,13,FALSE)</f>
        <v>Cash</v>
      </c>
      <c r="G7016" t="str">
        <f>VLOOKUP(A7016,Cafe_sales!$A$1:$O$10001,14,FALSE)</f>
        <v>In-store</v>
      </c>
      <c r="H7016" s="8">
        <f>VLOOKUP(A7016,Cafe_sales!$A$1:$O$10001,15,FALSE)</f>
        <v>45187</v>
      </c>
    </row>
    <row r="7017" spans="1:8" hidden="1" x14ac:dyDescent="0.35">
      <c r="A7017" t="s">
        <v>5068</v>
      </c>
      <c r="B7017" t="str">
        <f>VLOOKUP(A7017,Cafe_sales!$A$1:$O$10001,9,FALSE)</f>
        <v>UNKNOWN</v>
      </c>
      <c r="C7017">
        <f>VLOOKUP(A7017,Cafe_sales!$A$1:$O$10001,10,FALSE)</f>
        <v>4</v>
      </c>
      <c r="D7017">
        <f>VLOOKUP(A7017,Cafe_sales!$A$1:$O$10001,11,FALSE)</f>
        <v>4</v>
      </c>
      <c r="E7017">
        <f>VLOOKUP(A7017,Cafe_sales!$A$1:$O$10001,12,FALSE)</f>
        <v>16</v>
      </c>
      <c r="F7017" t="str">
        <f>VLOOKUP(A7017,Cafe_sales!$A$1:$O$10001,13,FALSE)</f>
        <v>Digital Wallet</v>
      </c>
      <c r="G7017" t="str">
        <f>VLOOKUP(A7017,Cafe_sales!$A$1:$O$10001,14,FALSE)</f>
        <v>Takeaway</v>
      </c>
      <c r="H7017" s="1">
        <f>VLOOKUP(A7017,Cafe_sales!$A$1:$O$10001,15,FALSE)</f>
        <v>45021</v>
      </c>
    </row>
    <row r="7018" spans="1:8" x14ac:dyDescent="0.35">
      <c r="A7018" t="s">
        <v>4189</v>
      </c>
      <c r="B7018" t="str">
        <f>VLOOKUP(A7018,Cafe_sales!$A$1:$O$10001,9,FALSE)</f>
        <v>Salad</v>
      </c>
      <c r="C7018" s="6">
        <f>VLOOKUP(A7018,Cafe_sales!$A$1:$O$10001,10,FALSE)</f>
        <v>4</v>
      </c>
      <c r="D7018" s="10">
        <f>VLOOKUP(A7018,Cafe_sales!$A$1:$O$10001,11,FALSE)</f>
        <v>5</v>
      </c>
      <c r="E7018" s="6">
        <f>VLOOKUP(A7018,Cafe_sales!$A$1:$O$10001,12,FALSE)</f>
        <v>20</v>
      </c>
      <c r="F7018" t="str">
        <f>VLOOKUP(A7018,Cafe_sales!$A$1:$O$10001,13,FALSE)</f>
        <v>Cash</v>
      </c>
      <c r="G7018" t="str">
        <f>VLOOKUP(A7018,Cafe_sales!$A$1:$O$10001,14,FALSE)</f>
        <v>In-store</v>
      </c>
      <c r="H7018" s="8">
        <f>VLOOKUP(A7018,Cafe_sales!$A$1:$O$10001,15,FALSE)</f>
        <v>45075</v>
      </c>
    </row>
    <row r="7019" spans="1:8" x14ac:dyDescent="0.35">
      <c r="A7019" t="s">
        <v>1168</v>
      </c>
      <c r="B7019" t="str">
        <f>VLOOKUP(A7019,Cafe_sales!$A$1:$O$10001,9,FALSE)</f>
        <v>Coffee</v>
      </c>
      <c r="C7019" s="6">
        <f>VLOOKUP(A7019,Cafe_sales!$A$1:$O$10001,10,FALSE)</f>
        <v>2</v>
      </c>
      <c r="D7019" s="10">
        <f>VLOOKUP(A7019,Cafe_sales!$A$1:$O$10001,11,FALSE)</f>
        <v>2</v>
      </c>
      <c r="E7019" s="6">
        <f>VLOOKUP(A7019,Cafe_sales!$A$1:$O$10001,12,FALSE)</f>
        <v>4</v>
      </c>
      <c r="F7019" t="str">
        <f>VLOOKUP(A7019,Cafe_sales!$A$1:$O$10001,13,FALSE)</f>
        <v>Cash</v>
      </c>
      <c r="G7019" t="str">
        <f>VLOOKUP(A7019,Cafe_sales!$A$1:$O$10001,14,FALSE)</f>
        <v>In-store</v>
      </c>
      <c r="H7019" s="8">
        <f>VLOOKUP(A7019,Cafe_sales!$A$1:$O$10001,15,FALSE)</f>
        <v>45274</v>
      </c>
    </row>
    <row r="7020" spans="1:8" hidden="1" x14ac:dyDescent="0.35">
      <c r="A7020" t="s">
        <v>6541</v>
      </c>
      <c r="B7020" t="str">
        <f>VLOOKUP(A7020,Cafe_sales!$A$1:$O$10001,9,FALSE)</f>
        <v>Tea</v>
      </c>
      <c r="C7020">
        <f>VLOOKUP(A7020,Cafe_sales!$A$1:$O$10001,10,FALSE)</f>
        <v>2</v>
      </c>
      <c r="D7020">
        <f>VLOOKUP(A7020,Cafe_sales!$A$1:$O$10001,11,FALSE)</f>
        <v>1.5</v>
      </c>
      <c r="E7020">
        <f>VLOOKUP(A7020,Cafe_sales!$A$1:$O$10001,12,FALSE)</f>
        <v>3</v>
      </c>
      <c r="F7020" t="str">
        <f>VLOOKUP(A7020,Cafe_sales!$A$1:$O$10001,13,FALSE)</f>
        <v>Cash</v>
      </c>
      <c r="G7020" t="str">
        <f>VLOOKUP(A7020,Cafe_sales!$A$1:$O$10001,14,FALSE)</f>
        <v>Takeaway</v>
      </c>
      <c r="H7020" s="1">
        <f>VLOOKUP(A7020,Cafe_sales!$A$1:$O$10001,15,FALSE)</f>
        <v>45151</v>
      </c>
    </row>
    <row r="7021" spans="1:8" hidden="1" x14ac:dyDescent="0.35">
      <c r="A7021" t="s">
        <v>785</v>
      </c>
      <c r="B7021" t="str">
        <f>VLOOKUP(A7021,Cafe_sales!$A$1:$O$10001,9,FALSE)</f>
        <v>Salad</v>
      </c>
      <c r="C7021">
        <f>VLOOKUP(A7021,Cafe_sales!$A$1:$O$10001,10,FALSE)</f>
        <v>2</v>
      </c>
      <c r="D7021">
        <f>VLOOKUP(A7021,Cafe_sales!$A$1:$O$10001,11,FALSE)</f>
        <v>2.9664230242119691</v>
      </c>
      <c r="E7021">
        <f>VLOOKUP(A7021,Cafe_sales!$A$1:$O$10001,12,FALSE)</f>
        <v>10</v>
      </c>
      <c r="F7021" t="str">
        <f>VLOOKUP(A7021,Cafe_sales!$A$1:$O$10001,13,FALSE)</f>
        <v>Default mode</v>
      </c>
      <c r="G7021" t="str">
        <f>VLOOKUP(A7021,Cafe_sales!$A$1:$O$10001,14,FALSE)</f>
        <v>Takeaway</v>
      </c>
      <c r="H7021" s="1">
        <f>VLOOKUP(A7021,Cafe_sales!$A$1:$O$10001,15,FALSE)</f>
        <v>44994</v>
      </c>
    </row>
    <row r="7022" spans="1:8" hidden="1" x14ac:dyDescent="0.35">
      <c r="A7022" t="s">
        <v>7951</v>
      </c>
      <c r="B7022" t="str">
        <f>VLOOKUP(A7022,Cafe_sales!$A$1:$O$10001,9,FALSE)</f>
        <v>Salad</v>
      </c>
      <c r="C7022">
        <f>VLOOKUP(A7022,Cafe_sales!$A$1:$O$10001,10,FALSE)</f>
        <v>4</v>
      </c>
      <c r="D7022">
        <f>VLOOKUP(A7022,Cafe_sales!$A$1:$O$10001,11,FALSE)</f>
        <v>5</v>
      </c>
      <c r="E7022">
        <f>VLOOKUP(A7022,Cafe_sales!$A$1:$O$10001,12,FALSE)</f>
        <v>20</v>
      </c>
      <c r="F7022" t="str">
        <f>VLOOKUP(A7022,Cafe_sales!$A$1:$O$10001,13,FALSE)</f>
        <v>Cash</v>
      </c>
      <c r="G7022" t="str">
        <f>VLOOKUP(A7022,Cafe_sales!$A$1:$O$10001,14,FALSE)</f>
        <v>Takeaway</v>
      </c>
      <c r="H7022" s="1">
        <f>VLOOKUP(A7022,Cafe_sales!$A$1:$O$10001,15,FALSE)</f>
        <v>45254</v>
      </c>
    </row>
    <row r="7023" spans="1:8" x14ac:dyDescent="0.35">
      <c r="A7023" t="s">
        <v>5274</v>
      </c>
      <c r="B7023" t="str">
        <f>VLOOKUP(A7023,Cafe_sales!$A$1:$O$10001,9,FALSE)</f>
        <v>Cake</v>
      </c>
      <c r="C7023" s="6">
        <f>VLOOKUP(A7023,Cafe_sales!$A$1:$O$10001,10,FALSE)</f>
        <v>2</v>
      </c>
      <c r="D7023" s="10">
        <f>VLOOKUP(A7023,Cafe_sales!$A$1:$O$10001,11,FALSE)</f>
        <v>3</v>
      </c>
      <c r="E7023" s="6">
        <f>VLOOKUP(A7023,Cafe_sales!$A$1:$O$10001,12,FALSE)</f>
        <v>6</v>
      </c>
      <c r="F7023" t="str">
        <f>VLOOKUP(A7023,Cafe_sales!$A$1:$O$10001,13,FALSE)</f>
        <v>Cash</v>
      </c>
      <c r="G7023" t="str">
        <f>VLOOKUP(A7023,Cafe_sales!$A$1:$O$10001,14,FALSE)</f>
        <v>UNKNOWN</v>
      </c>
      <c r="H7023" s="8">
        <f>VLOOKUP(A7023,Cafe_sales!$A$1:$O$10001,15,FALSE)</f>
        <v>45169</v>
      </c>
    </row>
    <row r="7024" spans="1:8" x14ac:dyDescent="0.35">
      <c r="A7024" t="s">
        <v>9805</v>
      </c>
      <c r="B7024" t="str">
        <f>VLOOKUP(A7024,Cafe_sales!$A$1:$O$10001,9,FALSE)</f>
        <v>Juice</v>
      </c>
      <c r="C7024" s="6">
        <f>VLOOKUP(A7024,Cafe_sales!$A$1:$O$10001,10,FALSE)</f>
        <v>4</v>
      </c>
      <c r="D7024" s="10">
        <f>VLOOKUP(A7024,Cafe_sales!$A$1:$O$10001,11,FALSE)</f>
        <v>3</v>
      </c>
      <c r="E7024" s="6">
        <f>VLOOKUP(A7024,Cafe_sales!$A$1:$O$10001,12,FALSE)</f>
        <v>12</v>
      </c>
      <c r="F7024" t="str">
        <f>VLOOKUP(A7024,Cafe_sales!$A$1:$O$10001,13,FALSE)</f>
        <v>Digital Wallet</v>
      </c>
      <c r="G7024" t="str">
        <f>VLOOKUP(A7024,Cafe_sales!$A$1:$O$10001,14,FALSE)</f>
        <v>UNKNOWN</v>
      </c>
      <c r="H7024" s="8">
        <f>VLOOKUP(A7024,Cafe_sales!$A$1:$O$10001,15,FALSE)</f>
        <v>45219</v>
      </c>
    </row>
    <row r="7025" spans="1:8" x14ac:dyDescent="0.35">
      <c r="A7025" t="s">
        <v>8547</v>
      </c>
      <c r="B7025" t="str">
        <f>VLOOKUP(A7025,Cafe_sales!$A$1:$O$10001,9,FALSE)</f>
        <v>Smoothie</v>
      </c>
      <c r="C7025" s="6">
        <f>VLOOKUP(A7025,Cafe_sales!$A$1:$O$10001,10,FALSE)</f>
        <v>3</v>
      </c>
      <c r="D7025" s="10">
        <f>VLOOKUP(A7025,Cafe_sales!$A$1:$O$10001,11,FALSE)</f>
        <v>4</v>
      </c>
      <c r="E7025" s="6">
        <f>VLOOKUP(A7025,Cafe_sales!$A$1:$O$10001,12,FALSE)</f>
        <v>12</v>
      </c>
      <c r="F7025" t="str">
        <f>VLOOKUP(A7025,Cafe_sales!$A$1:$O$10001,13,FALSE)</f>
        <v>Credit Card</v>
      </c>
      <c r="G7025" t="str">
        <f>VLOOKUP(A7025,Cafe_sales!$A$1:$O$10001,14,FALSE)</f>
        <v>UNKNOWN</v>
      </c>
      <c r="H7025" s="8">
        <f>VLOOKUP(A7025,Cafe_sales!$A$1:$O$10001,15,FALSE)</f>
        <v>45179</v>
      </c>
    </row>
    <row r="7026" spans="1:8" x14ac:dyDescent="0.35">
      <c r="A7026" t="s">
        <v>1911</v>
      </c>
      <c r="B7026" t="str">
        <f>VLOOKUP(A7026,Cafe_sales!$A$1:$O$10001,9,FALSE)</f>
        <v>Coffee</v>
      </c>
      <c r="C7026" s="6">
        <f>VLOOKUP(A7026,Cafe_sales!$A$1:$O$10001,10,FALSE)</f>
        <v>5</v>
      </c>
      <c r="D7026" s="10">
        <f>VLOOKUP(A7026,Cafe_sales!$A$1:$O$10001,11,FALSE)</f>
        <v>2</v>
      </c>
      <c r="E7026" s="6">
        <f>VLOOKUP(A7026,Cafe_sales!$A$1:$O$10001,12,FALSE)</f>
        <v>10</v>
      </c>
      <c r="F7026" t="str">
        <f>VLOOKUP(A7026,Cafe_sales!$A$1:$O$10001,13,FALSE)</f>
        <v>Default mode</v>
      </c>
      <c r="G7026" t="str">
        <f>VLOOKUP(A7026,Cafe_sales!$A$1:$O$10001,14,FALSE)</f>
        <v>In-store</v>
      </c>
      <c r="H7026" s="8">
        <f>VLOOKUP(A7026,Cafe_sales!$A$1:$O$10001,15,FALSE)</f>
        <v>45143</v>
      </c>
    </row>
    <row r="7027" spans="1:8" hidden="1" x14ac:dyDescent="0.35">
      <c r="A7027" t="s">
        <v>8021</v>
      </c>
      <c r="B7027" t="str">
        <f>VLOOKUP(A7027,Cafe_sales!$A$1:$O$10001,9,FALSE)</f>
        <v>Cookie</v>
      </c>
      <c r="C7027">
        <f>VLOOKUP(A7027,Cafe_sales!$A$1:$O$10001,10,FALSE)</f>
        <v>4</v>
      </c>
      <c r="D7027">
        <f>VLOOKUP(A7027,Cafe_sales!$A$1:$O$10001,11,FALSE)</f>
        <v>1</v>
      </c>
      <c r="E7027">
        <f>VLOOKUP(A7027,Cafe_sales!$A$1:$O$10001,12,FALSE)</f>
        <v>4</v>
      </c>
      <c r="F7027" t="str">
        <f>VLOOKUP(A7027,Cafe_sales!$A$1:$O$10001,13,FALSE)</f>
        <v>Default mode</v>
      </c>
      <c r="G7027" t="str">
        <f>VLOOKUP(A7027,Cafe_sales!$A$1:$O$10001,14,FALSE)</f>
        <v>Takeaway</v>
      </c>
      <c r="H7027" s="1">
        <f>VLOOKUP(A7027,Cafe_sales!$A$1:$O$10001,15,FALSE)</f>
        <v>45057</v>
      </c>
    </row>
    <row r="7028" spans="1:8" x14ac:dyDescent="0.35">
      <c r="A7028" t="s">
        <v>8317</v>
      </c>
      <c r="B7028" t="str">
        <f>VLOOKUP(A7028,Cafe_sales!$A$1:$O$10001,9,FALSE)</f>
        <v>Juice</v>
      </c>
      <c r="C7028" s="6">
        <f>VLOOKUP(A7028,Cafe_sales!$A$1:$O$10001,10,FALSE)</f>
        <v>4</v>
      </c>
      <c r="D7028" s="10">
        <f>VLOOKUP(A7028,Cafe_sales!$A$1:$O$10001,11,FALSE)</f>
        <v>3</v>
      </c>
      <c r="E7028" s="6">
        <f>VLOOKUP(A7028,Cafe_sales!$A$1:$O$10001,12,FALSE)</f>
        <v>12</v>
      </c>
      <c r="F7028" t="str">
        <f>VLOOKUP(A7028,Cafe_sales!$A$1:$O$10001,13,FALSE)</f>
        <v>Default mode</v>
      </c>
      <c r="G7028" t="str">
        <f>VLOOKUP(A7028,Cafe_sales!$A$1:$O$10001,14,FALSE)</f>
        <v>In-store</v>
      </c>
      <c r="H7028" s="8">
        <f>VLOOKUP(A7028,Cafe_sales!$A$1:$O$10001,15,FALSE)</f>
        <v>45176</v>
      </c>
    </row>
    <row r="7029" spans="1:8" hidden="1" x14ac:dyDescent="0.35">
      <c r="A7029" t="s">
        <v>7509</v>
      </c>
      <c r="B7029" t="str">
        <f>VLOOKUP(A7029,Cafe_sales!$A$1:$O$10001,9,FALSE)</f>
        <v>Tea</v>
      </c>
      <c r="C7029">
        <f>VLOOKUP(A7029,Cafe_sales!$A$1:$O$10001,10,FALSE)</f>
        <v>1</v>
      </c>
      <c r="D7029">
        <f>VLOOKUP(A7029,Cafe_sales!$A$1:$O$10001,11,FALSE)</f>
        <v>1.5</v>
      </c>
      <c r="E7029">
        <f>VLOOKUP(A7029,Cafe_sales!$A$1:$O$10001,12,FALSE)</f>
        <v>1.5</v>
      </c>
      <c r="F7029" t="str">
        <f>VLOOKUP(A7029,Cafe_sales!$A$1:$O$10001,13,FALSE)</f>
        <v>Default mode</v>
      </c>
      <c r="G7029" t="str">
        <f>VLOOKUP(A7029,Cafe_sales!$A$1:$O$10001,14,FALSE)</f>
        <v>Cafe</v>
      </c>
      <c r="H7029" s="1">
        <f>VLOOKUP(A7029,Cafe_sales!$A$1:$O$10001,15,FALSE)</f>
        <v>44942</v>
      </c>
    </row>
    <row r="7030" spans="1:8" x14ac:dyDescent="0.35">
      <c r="A7030" t="s">
        <v>6629</v>
      </c>
      <c r="B7030" t="str">
        <f>VLOOKUP(A7030,Cafe_sales!$A$1:$O$10001,9,FALSE)</f>
        <v>Cookie</v>
      </c>
      <c r="C7030" s="6">
        <f>VLOOKUP(A7030,Cafe_sales!$A$1:$O$10001,10,FALSE)</f>
        <v>2</v>
      </c>
      <c r="D7030" s="10">
        <f>VLOOKUP(A7030,Cafe_sales!$A$1:$O$10001,11,FALSE)</f>
        <v>1</v>
      </c>
      <c r="E7030" s="6">
        <f>VLOOKUP(A7030,Cafe_sales!$A$1:$O$10001,12,FALSE)</f>
        <v>2</v>
      </c>
      <c r="F7030" t="str">
        <f>VLOOKUP(A7030,Cafe_sales!$A$1:$O$10001,13,FALSE)</f>
        <v>Digital Wallet</v>
      </c>
      <c r="G7030" t="str">
        <f>VLOOKUP(A7030,Cafe_sales!$A$1:$O$10001,14,FALSE)</f>
        <v>UNKNOWN</v>
      </c>
      <c r="H7030" s="8">
        <f>VLOOKUP(A7030,Cafe_sales!$A$1:$O$10001,15,FALSE)</f>
        <v>45262</v>
      </c>
    </row>
    <row r="7031" spans="1:8" hidden="1" x14ac:dyDescent="0.35">
      <c r="A7031" t="s">
        <v>5612</v>
      </c>
      <c r="B7031" t="str">
        <f>VLOOKUP(A7031,Cafe_sales!$A$1:$O$10001,9,FALSE)</f>
        <v>Juice</v>
      </c>
      <c r="C7031">
        <f>VLOOKUP(A7031,Cafe_sales!$A$1:$O$10001,10,FALSE)</f>
        <v>1</v>
      </c>
      <c r="D7031">
        <f>VLOOKUP(A7031,Cafe_sales!$A$1:$O$10001,11,FALSE)</f>
        <v>3</v>
      </c>
      <c r="E7031">
        <f>VLOOKUP(A7031,Cafe_sales!$A$1:$O$10001,12,FALSE)</f>
        <v>3</v>
      </c>
      <c r="F7031" t="str">
        <f>VLOOKUP(A7031,Cafe_sales!$A$1:$O$10001,13,FALSE)</f>
        <v>Default mode</v>
      </c>
      <c r="G7031" t="str">
        <f>VLOOKUP(A7031,Cafe_sales!$A$1:$O$10001,14,FALSE)</f>
        <v>Takeaway</v>
      </c>
      <c r="H7031" s="1">
        <f>VLOOKUP(A7031,Cafe_sales!$A$1:$O$10001,15,FALSE)</f>
        <v>44929</v>
      </c>
    </row>
    <row r="7032" spans="1:8" x14ac:dyDescent="0.35">
      <c r="A7032" t="s">
        <v>504</v>
      </c>
      <c r="B7032" t="str">
        <f>VLOOKUP(A7032,Cafe_sales!$A$1:$O$10001,9,FALSE)</f>
        <v>Smoothie</v>
      </c>
      <c r="C7032" s="6">
        <f>VLOOKUP(A7032,Cafe_sales!$A$1:$O$10001,10,FALSE)</f>
        <v>5</v>
      </c>
      <c r="D7032" s="10">
        <f>VLOOKUP(A7032,Cafe_sales!$A$1:$O$10001,11,FALSE)</f>
        <v>4</v>
      </c>
      <c r="E7032" s="6">
        <f>VLOOKUP(A7032,Cafe_sales!$A$1:$O$10001,12,FALSE)</f>
        <v>20</v>
      </c>
      <c r="F7032" t="str">
        <f>VLOOKUP(A7032,Cafe_sales!$A$1:$O$10001,13,FALSE)</f>
        <v>Credit Card</v>
      </c>
      <c r="G7032" t="str">
        <f>VLOOKUP(A7032,Cafe_sales!$A$1:$O$10001,14,FALSE)</f>
        <v>UNKNOWN</v>
      </c>
      <c r="H7032" s="8">
        <f>VLOOKUP(A7032,Cafe_sales!$A$1:$O$10001,15,FALSE)</f>
        <v>45144</v>
      </c>
    </row>
    <row r="7033" spans="1:8" x14ac:dyDescent="0.35">
      <c r="A7033" t="s">
        <v>875</v>
      </c>
      <c r="B7033" t="str">
        <f>VLOOKUP(A7033,Cafe_sales!$A$1:$O$10001,9,FALSE)</f>
        <v>Salad</v>
      </c>
      <c r="C7033" s="6">
        <f>VLOOKUP(A7033,Cafe_sales!$A$1:$O$10001,10,FALSE)</f>
        <v>2</v>
      </c>
      <c r="D7033" s="10">
        <f>VLOOKUP(A7033,Cafe_sales!$A$1:$O$10001,11,FALSE)</f>
        <v>3</v>
      </c>
      <c r="E7033" s="6">
        <f>VLOOKUP(A7033,Cafe_sales!$A$1:$O$10001,12,FALSE)</f>
        <v>10</v>
      </c>
      <c r="F7033" t="str">
        <f>VLOOKUP(A7033,Cafe_sales!$A$1:$O$10001,13,FALSE)</f>
        <v>Default mode</v>
      </c>
      <c r="G7033" t="str">
        <f>VLOOKUP(A7033,Cafe_sales!$A$1:$O$10001,14,FALSE)</f>
        <v>UNKNOWN</v>
      </c>
      <c r="H7033" s="8">
        <f>VLOOKUP(A7033,Cafe_sales!$A$1:$O$10001,15,FALSE)</f>
        <v>45192</v>
      </c>
    </row>
    <row r="7034" spans="1:8" x14ac:dyDescent="0.35">
      <c r="A7034" t="s">
        <v>9714</v>
      </c>
      <c r="B7034" t="str">
        <f>VLOOKUP(A7034,Cafe_sales!$A$1:$O$10001,9,FALSE)</f>
        <v>Coffee</v>
      </c>
      <c r="C7034" s="6">
        <f>VLOOKUP(A7034,Cafe_sales!$A$1:$O$10001,10,FALSE)</f>
        <v>1</v>
      </c>
      <c r="D7034" s="10">
        <f>VLOOKUP(A7034,Cafe_sales!$A$1:$O$10001,11,FALSE)</f>
        <v>2</v>
      </c>
      <c r="E7034" s="6">
        <f>VLOOKUP(A7034,Cafe_sales!$A$1:$O$10001,12,FALSE)</f>
        <v>2</v>
      </c>
      <c r="F7034" t="str">
        <f>VLOOKUP(A7034,Cafe_sales!$A$1:$O$10001,13,FALSE)</f>
        <v>Credit Card</v>
      </c>
      <c r="G7034" t="str">
        <f>VLOOKUP(A7034,Cafe_sales!$A$1:$O$10001,14,FALSE)</f>
        <v>In-store</v>
      </c>
      <c r="H7034" s="8">
        <f>VLOOKUP(A7034,Cafe_sales!$A$1:$O$10001,15,FALSE)</f>
        <v>45237</v>
      </c>
    </row>
    <row r="7035" spans="1:8" hidden="1" x14ac:dyDescent="0.35">
      <c r="A7035" t="s">
        <v>6826</v>
      </c>
      <c r="B7035" t="str">
        <f>VLOOKUP(A7035,Cafe_sales!$A$1:$O$10001,9,FALSE)</f>
        <v>Salad</v>
      </c>
      <c r="C7035">
        <f>VLOOKUP(A7035,Cafe_sales!$A$1:$O$10001,10,FALSE)</f>
        <v>4</v>
      </c>
      <c r="D7035">
        <f>VLOOKUP(A7035,Cafe_sales!$A$1:$O$10001,11,FALSE)</f>
        <v>5</v>
      </c>
      <c r="E7035">
        <f>VLOOKUP(A7035,Cafe_sales!$A$1:$O$10001,12,FALSE)</f>
        <v>20</v>
      </c>
      <c r="F7035" t="str">
        <f>VLOOKUP(A7035,Cafe_sales!$A$1:$O$10001,13,FALSE)</f>
        <v>Cash</v>
      </c>
      <c r="G7035" t="str">
        <f>VLOOKUP(A7035,Cafe_sales!$A$1:$O$10001,14,FALSE)</f>
        <v>Takeaway</v>
      </c>
      <c r="H7035" s="1">
        <f>VLOOKUP(A7035,Cafe_sales!$A$1:$O$10001,15,FALSE)</f>
        <v>45098</v>
      </c>
    </row>
    <row r="7036" spans="1:8" hidden="1" x14ac:dyDescent="0.35">
      <c r="A7036" t="s">
        <v>5360</v>
      </c>
      <c r="B7036" t="str">
        <f>VLOOKUP(A7036,Cafe_sales!$A$1:$O$10001,9,FALSE)</f>
        <v>Cake</v>
      </c>
      <c r="C7036">
        <f>VLOOKUP(A7036,Cafe_sales!$A$1:$O$10001,10,FALSE)</f>
        <v>1</v>
      </c>
      <c r="D7036">
        <f>VLOOKUP(A7036,Cafe_sales!$A$1:$O$10001,11,FALSE)</f>
        <v>3</v>
      </c>
      <c r="E7036">
        <f>VLOOKUP(A7036,Cafe_sales!$A$1:$O$10001,12,FALSE)</f>
        <v>3</v>
      </c>
      <c r="F7036" t="str">
        <f>VLOOKUP(A7036,Cafe_sales!$A$1:$O$10001,13,FALSE)</f>
        <v>Default mode</v>
      </c>
      <c r="G7036" t="str">
        <f>VLOOKUP(A7036,Cafe_sales!$A$1:$O$10001,14,FALSE)</f>
        <v>Cafe</v>
      </c>
      <c r="H7036" s="1">
        <f>VLOOKUP(A7036,Cafe_sales!$A$1:$O$10001,15,FALSE)</f>
        <v>45230</v>
      </c>
    </row>
    <row r="7037" spans="1:8" hidden="1" x14ac:dyDescent="0.35">
      <c r="A7037" t="s">
        <v>2987</v>
      </c>
      <c r="B7037" t="str">
        <f>VLOOKUP(A7037,Cafe_sales!$A$1:$O$10001,9,FALSE)</f>
        <v>Juice</v>
      </c>
      <c r="C7037">
        <f>VLOOKUP(A7037,Cafe_sales!$A$1:$O$10001,10,FALSE)</f>
        <v>3</v>
      </c>
      <c r="D7037">
        <f>VLOOKUP(A7037,Cafe_sales!$A$1:$O$10001,11,FALSE)</f>
        <v>3</v>
      </c>
      <c r="E7037">
        <f>VLOOKUP(A7037,Cafe_sales!$A$1:$O$10001,12,FALSE)</f>
        <v>9</v>
      </c>
      <c r="F7037" t="str">
        <f>VLOOKUP(A7037,Cafe_sales!$A$1:$O$10001,13,FALSE)</f>
        <v>Digital Wallet</v>
      </c>
      <c r="G7037" t="str">
        <f>VLOOKUP(A7037,Cafe_sales!$A$1:$O$10001,14,FALSE)</f>
        <v>Takeaway</v>
      </c>
      <c r="H7037" s="1">
        <f>VLOOKUP(A7037,Cafe_sales!$A$1:$O$10001,15,FALSE)</f>
        <v>45056</v>
      </c>
    </row>
    <row r="7038" spans="1:8" hidden="1" x14ac:dyDescent="0.35">
      <c r="A7038" t="s">
        <v>5997</v>
      </c>
      <c r="B7038" t="str">
        <f>VLOOKUP(A7038,Cafe_sales!$A$1:$O$10001,9,FALSE)</f>
        <v>Cake</v>
      </c>
      <c r="C7038">
        <f>VLOOKUP(A7038,Cafe_sales!$A$1:$O$10001,10,FALSE)</f>
        <v>3</v>
      </c>
      <c r="D7038">
        <f>VLOOKUP(A7038,Cafe_sales!$A$1:$O$10001,11,FALSE)</f>
        <v>3</v>
      </c>
      <c r="E7038">
        <f>VLOOKUP(A7038,Cafe_sales!$A$1:$O$10001,12,FALSE)</f>
        <v>9</v>
      </c>
      <c r="F7038" t="str">
        <f>VLOOKUP(A7038,Cafe_sales!$A$1:$O$10001,13,FALSE)</f>
        <v>Cash</v>
      </c>
      <c r="G7038" t="str">
        <f>VLOOKUP(A7038,Cafe_sales!$A$1:$O$10001,14,FALSE)</f>
        <v>Takeaway</v>
      </c>
      <c r="H7038" s="1">
        <f>VLOOKUP(A7038,Cafe_sales!$A$1:$O$10001,15,FALSE)</f>
        <v>44969</v>
      </c>
    </row>
    <row r="7039" spans="1:8" x14ac:dyDescent="0.35">
      <c r="A7039" t="s">
        <v>9235</v>
      </c>
      <c r="B7039" t="str">
        <f>VLOOKUP(A7039,Cafe_sales!$A$1:$O$10001,9,FALSE)</f>
        <v>Tea</v>
      </c>
      <c r="C7039" s="6">
        <f>VLOOKUP(A7039,Cafe_sales!$A$1:$O$10001,10,FALSE)</f>
        <v>1</v>
      </c>
      <c r="D7039" s="10">
        <f>VLOOKUP(A7039,Cafe_sales!$A$1:$O$10001,11,FALSE)</f>
        <v>3</v>
      </c>
      <c r="E7039" s="6">
        <f>VLOOKUP(A7039,Cafe_sales!$A$1:$O$10001,12,FALSE)</f>
        <v>3</v>
      </c>
      <c r="F7039" t="str">
        <f>VLOOKUP(A7039,Cafe_sales!$A$1:$O$10001,13,FALSE)</f>
        <v>Default mode</v>
      </c>
      <c r="G7039" t="str">
        <f>VLOOKUP(A7039,Cafe_sales!$A$1:$O$10001,14,FALSE)</f>
        <v>UNKNOWN</v>
      </c>
      <c r="H7039" s="8">
        <f>VLOOKUP(A7039,Cafe_sales!$A$1:$O$10001,15,FALSE)</f>
        <v>45001</v>
      </c>
    </row>
    <row r="7040" spans="1:8" x14ac:dyDescent="0.35">
      <c r="A7040" t="s">
        <v>3673</v>
      </c>
      <c r="B7040" t="str">
        <f>VLOOKUP(A7040,Cafe_sales!$A$1:$O$10001,9,FALSE)</f>
        <v>Sandwich</v>
      </c>
      <c r="C7040" s="6">
        <f>VLOOKUP(A7040,Cafe_sales!$A$1:$O$10001,10,FALSE)</f>
        <v>3</v>
      </c>
      <c r="D7040" s="10">
        <f>VLOOKUP(A7040,Cafe_sales!$A$1:$O$10001,11,FALSE)</f>
        <v>4</v>
      </c>
      <c r="E7040" s="6">
        <f>VLOOKUP(A7040,Cafe_sales!$A$1:$O$10001,12,FALSE)</f>
        <v>12</v>
      </c>
      <c r="F7040" t="str">
        <f>VLOOKUP(A7040,Cafe_sales!$A$1:$O$10001,13,FALSE)</f>
        <v>Digital Wallet</v>
      </c>
      <c r="G7040" t="str">
        <f>VLOOKUP(A7040,Cafe_sales!$A$1:$O$10001,14,FALSE)</f>
        <v>In-store</v>
      </c>
      <c r="H7040" s="8">
        <f>VLOOKUP(A7040,Cafe_sales!$A$1:$O$10001,15,FALSE)</f>
        <v>45106</v>
      </c>
    </row>
    <row r="7041" spans="1:8" hidden="1" x14ac:dyDescent="0.35">
      <c r="A7041" t="s">
        <v>2983</v>
      </c>
      <c r="B7041" t="str">
        <f>VLOOKUP(A7041,Cafe_sales!$A$1:$O$10001,9,FALSE)</f>
        <v>Cookie</v>
      </c>
      <c r="C7041">
        <f>VLOOKUP(A7041,Cafe_sales!$A$1:$O$10001,10,FALSE)</f>
        <v>3</v>
      </c>
      <c r="D7041">
        <f>VLOOKUP(A7041,Cafe_sales!$A$1:$O$10001,11,FALSE)</f>
        <v>1</v>
      </c>
      <c r="E7041">
        <f>VLOOKUP(A7041,Cafe_sales!$A$1:$O$10001,12,FALSE)</f>
        <v>3</v>
      </c>
      <c r="F7041" t="str">
        <f>VLOOKUP(A7041,Cafe_sales!$A$1:$O$10001,13,FALSE)</f>
        <v>Default mode</v>
      </c>
      <c r="G7041" t="str">
        <f>VLOOKUP(A7041,Cafe_sales!$A$1:$O$10001,14,FALSE)</f>
        <v>Takeaway</v>
      </c>
      <c r="H7041" s="1">
        <f>VLOOKUP(A7041,Cafe_sales!$A$1:$O$10001,15,FALSE)</f>
        <v>45239</v>
      </c>
    </row>
    <row r="7042" spans="1:8" x14ac:dyDescent="0.35">
      <c r="A7042" t="s">
        <v>2825</v>
      </c>
      <c r="B7042" t="str">
        <f>VLOOKUP(A7042,Cafe_sales!$A$1:$O$10001,9,FALSE)</f>
        <v>Juice</v>
      </c>
      <c r="C7042" s="6">
        <f>VLOOKUP(A7042,Cafe_sales!$A$1:$O$10001,10,FALSE)</f>
        <v>3</v>
      </c>
      <c r="D7042" s="10">
        <f>VLOOKUP(A7042,Cafe_sales!$A$1:$O$10001,11,FALSE)</f>
        <v>4</v>
      </c>
      <c r="E7042" s="6">
        <f>VLOOKUP(A7042,Cafe_sales!$A$1:$O$10001,12,FALSE)</f>
        <v>12</v>
      </c>
      <c r="F7042" t="str">
        <f>VLOOKUP(A7042,Cafe_sales!$A$1:$O$10001,13,FALSE)</f>
        <v>Credit Card</v>
      </c>
      <c r="G7042" t="str">
        <f>VLOOKUP(A7042,Cafe_sales!$A$1:$O$10001,14,FALSE)</f>
        <v>UNKNOWN</v>
      </c>
      <c r="H7042" s="8">
        <f>VLOOKUP(A7042,Cafe_sales!$A$1:$O$10001,15,FALSE)</f>
        <v>45025</v>
      </c>
    </row>
    <row r="7043" spans="1:8" x14ac:dyDescent="0.35">
      <c r="A7043" t="s">
        <v>4841</v>
      </c>
      <c r="B7043" t="str">
        <f>VLOOKUP(A7043,Cafe_sales!$A$1:$O$10001,9,FALSE)</f>
        <v>Sandwich</v>
      </c>
      <c r="C7043" s="6">
        <f>VLOOKUP(A7043,Cafe_sales!$A$1:$O$10001,10,FALSE)</f>
        <v>5</v>
      </c>
      <c r="D7043" s="10">
        <f>VLOOKUP(A7043,Cafe_sales!$A$1:$O$10001,11,FALSE)</f>
        <v>4</v>
      </c>
      <c r="E7043" s="6">
        <f>VLOOKUP(A7043,Cafe_sales!$A$1:$O$10001,12,FALSE)</f>
        <v>20</v>
      </c>
      <c r="F7043" t="str">
        <f>VLOOKUP(A7043,Cafe_sales!$A$1:$O$10001,13,FALSE)</f>
        <v>Cash</v>
      </c>
      <c r="G7043" t="str">
        <f>VLOOKUP(A7043,Cafe_sales!$A$1:$O$10001,14,FALSE)</f>
        <v>In-store</v>
      </c>
      <c r="H7043" s="8">
        <f>VLOOKUP(A7043,Cafe_sales!$A$1:$O$10001,15,FALSE)</f>
        <v>45184</v>
      </c>
    </row>
    <row r="7044" spans="1:8" x14ac:dyDescent="0.35">
      <c r="A7044" t="s">
        <v>1954</v>
      </c>
      <c r="B7044" t="str">
        <f>VLOOKUP(A7044,Cafe_sales!$A$1:$O$10001,9,FALSE)</f>
        <v>Coffee</v>
      </c>
      <c r="C7044" s="6">
        <f>VLOOKUP(A7044,Cafe_sales!$A$1:$O$10001,10,FALSE)</f>
        <v>2</v>
      </c>
      <c r="D7044" s="10">
        <f>VLOOKUP(A7044,Cafe_sales!$A$1:$O$10001,11,FALSE)</f>
        <v>2</v>
      </c>
      <c r="E7044" s="6">
        <f>VLOOKUP(A7044,Cafe_sales!$A$1:$O$10001,12,FALSE)</f>
        <v>4</v>
      </c>
      <c r="F7044" t="str">
        <f>VLOOKUP(A7044,Cafe_sales!$A$1:$O$10001,13,FALSE)</f>
        <v>Cash</v>
      </c>
      <c r="G7044" t="str">
        <f>VLOOKUP(A7044,Cafe_sales!$A$1:$O$10001,14,FALSE)</f>
        <v>UNKNOWN</v>
      </c>
      <c r="H7044" s="8">
        <f>VLOOKUP(A7044,Cafe_sales!$A$1:$O$10001,15,FALSE)</f>
        <v>45033</v>
      </c>
    </row>
    <row r="7045" spans="1:8" hidden="1" x14ac:dyDescent="0.35">
      <c r="A7045" t="s">
        <v>8484</v>
      </c>
      <c r="B7045" t="str">
        <f>VLOOKUP(A7045,Cafe_sales!$A$1:$O$10001,9,FALSE)</f>
        <v>Salad</v>
      </c>
      <c r="C7045">
        <f>VLOOKUP(A7045,Cafe_sales!$A$1:$O$10001,10,FALSE)</f>
        <v>4</v>
      </c>
      <c r="D7045">
        <f>VLOOKUP(A7045,Cafe_sales!$A$1:$O$10001,11,FALSE)</f>
        <v>5</v>
      </c>
      <c r="E7045">
        <f>VLOOKUP(A7045,Cafe_sales!$A$1:$O$10001,12,FALSE)</f>
        <v>20</v>
      </c>
      <c r="F7045" t="str">
        <f>VLOOKUP(A7045,Cafe_sales!$A$1:$O$10001,13,FALSE)</f>
        <v>Credit Card</v>
      </c>
      <c r="G7045" t="str">
        <f>VLOOKUP(A7045,Cafe_sales!$A$1:$O$10001,14,FALSE)</f>
        <v>Takeaway</v>
      </c>
      <c r="H7045" s="1">
        <f>VLOOKUP(A7045,Cafe_sales!$A$1:$O$10001,15,FALSE)</f>
        <v>45073</v>
      </c>
    </row>
    <row r="7046" spans="1:8" x14ac:dyDescent="0.35">
      <c r="A7046" t="s">
        <v>2728</v>
      </c>
      <c r="B7046" t="str">
        <f>VLOOKUP(A7046,Cafe_sales!$A$1:$O$10001,9,FALSE)</f>
        <v>Cookie</v>
      </c>
      <c r="C7046" s="6">
        <f>VLOOKUP(A7046,Cafe_sales!$A$1:$O$10001,10,FALSE)</f>
        <v>1</v>
      </c>
      <c r="D7046" s="10">
        <f>VLOOKUP(A7046,Cafe_sales!$A$1:$O$10001,11,FALSE)</f>
        <v>3</v>
      </c>
      <c r="E7046" s="6">
        <f>VLOOKUP(A7046,Cafe_sales!$A$1:$O$10001,12,FALSE)</f>
        <v>1</v>
      </c>
      <c r="F7046" t="str">
        <f>VLOOKUP(A7046,Cafe_sales!$A$1:$O$10001,13,FALSE)</f>
        <v>Cash</v>
      </c>
      <c r="G7046" t="str">
        <f>VLOOKUP(A7046,Cafe_sales!$A$1:$O$10001,14,FALSE)</f>
        <v>UNKNOWN</v>
      </c>
      <c r="H7046" s="8">
        <f>VLOOKUP(A7046,Cafe_sales!$A$1:$O$10001,15,FALSE)</f>
        <v>45089</v>
      </c>
    </row>
    <row r="7047" spans="1:8" x14ac:dyDescent="0.35">
      <c r="A7047" t="s">
        <v>9903</v>
      </c>
      <c r="B7047" t="str">
        <f>VLOOKUP(A7047,Cafe_sales!$A$1:$O$10001,9,FALSE)</f>
        <v>Cake</v>
      </c>
      <c r="C7047" s="6">
        <f>VLOOKUP(A7047,Cafe_sales!$A$1:$O$10001,10,FALSE)</f>
        <v>2</v>
      </c>
      <c r="D7047" s="10">
        <f>VLOOKUP(A7047,Cafe_sales!$A$1:$O$10001,11,FALSE)</f>
        <v>3</v>
      </c>
      <c r="E7047" s="6">
        <f>VLOOKUP(A7047,Cafe_sales!$A$1:$O$10001,12,FALSE)</f>
        <v>6</v>
      </c>
      <c r="F7047" t="str">
        <f>VLOOKUP(A7047,Cafe_sales!$A$1:$O$10001,13,FALSE)</f>
        <v>Cash</v>
      </c>
      <c r="G7047" t="str">
        <f>VLOOKUP(A7047,Cafe_sales!$A$1:$O$10001,14,FALSE)</f>
        <v>In-store</v>
      </c>
      <c r="H7047" s="8">
        <f>VLOOKUP(A7047,Cafe_sales!$A$1:$O$10001,15,FALSE)</f>
        <v>45268</v>
      </c>
    </row>
    <row r="7048" spans="1:8" x14ac:dyDescent="0.35">
      <c r="A7048" t="s">
        <v>4847</v>
      </c>
      <c r="B7048" t="str">
        <f>VLOOKUP(A7048,Cafe_sales!$A$1:$O$10001,9,FALSE)</f>
        <v>Smoothie</v>
      </c>
      <c r="C7048" s="6">
        <f>VLOOKUP(A7048,Cafe_sales!$A$1:$O$10001,10,FALSE)</f>
        <v>1</v>
      </c>
      <c r="D7048" s="10">
        <f>VLOOKUP(A7048,Cafe_sales!$A$1:$O$10001,11,FALSE)</f>
        <v>4</v>
      </c>
      <c r="E7048" s="6">
        <f>VLOOKUP(A7048,Cafe_sales!$A$1:$O$10001,12,FALSE)</f>
        <v>4</v>
      </c>
      <c r="F7048" t="str">
        <f>VLOOKUP(A7048,Cafe_sales!$A$1:$O$10001,13,FALSE)</f>
        <v>Default mode</v>
      </c>
      <c r="G7048" t="str">
        <f>VLOOKUP(A7048,Cafe_sales!$A$1:$O$10001,14,FALSE)</f>
        <v>In-store</v>
      </c>
      <c r="H7048" s="8">
        <f>VLOOKUP(A7048,Cafe_sales!$A$1:$O$10001,15,FALSE)</f>
        <v>45107</v>
      </c>
    </row>
    <row r="7049" spans="1:8" x14ac:dyDescent="0.35">
      <c r="A7049" t="s">
        <v>5515</v>
      </c>
      <c r="B7049" t="str">
        <f>VLOOKUP(A7049,Cafe_sales!$A$1:$O$10001,9,FALSE)</f>
        <v>Cake</v>
      </c>
      <c r="C7049" s="6">
        <f>VLOOKUP(A7049,Cafe_sales!$A$1:$O$10001,10,FALSE)</f>
        <v>4</v>
      </c>
      <c r="D7049" s="10">
        <f>VLOOKUP(A7049,Cafe_sales!$A$1:$O$10001,11,FALSE)</f>
        <v>3</v>
      </c>
      <c r="E7049" s="6">
        <f>VLOOKUP(A7049,Cafe_sales!$A$1:$O$10001,12,FALSE)</f>
        <v>12</v>
      </c>
      <c r="F7049" t="str">
        <f>VLOOKUP(A7049,Cafe_sales!$A$1:$O$10001,13,FALSE)</f>
        <v>Credit Card</v>
      </c>
      <c r="G7049" t="str">
        <f>VLOOKUP(A7049,Cafe_sales!$A$1:$O$10001,14,FALSE)</f>
        <v>UNKNOWN</v>
      </c>
      <c r="H7049" s="8">
        <f>VLOOKUP(A7049,Cafe_sales!$A$1:$O$10001,15,FALSE)</f>
        <v>45291</v>
      </c>
    </row>
    <row r="7050" spans="1:8" x14ac:dyDescent="0.35">
      <c r="A7050" t="s">
        <v>5327</v>
      </c>
      <c r="B7050" t="str">
        <f>VLOOKUP(A7050,Cafe_sales!$A$1:$O$10001,9,FALSE)</f>
        <v>Coffee</v>
      </c>
      <c r="C7050" s="6">
        <f>VLOOKUP(A7050,Cafe_sales!$A$1:$O$10001,10,FALSE)</f>
        <v>5</v>
      </c>
      <c r="D7050" s="10">
        <f>VLOOKUP(A7050,Cafe_sales!$A$1:$O$10001,11,FALSE)</f>
        <v>2</v>
      </c>
      <c r="E7050" s="6">
        <f>VLOOKUP(A7050,Cafe_sales!$A$1:$O$10001,12,FALSE)</f>
        <v>10</v>
      </c>
      <c r="F7050" t="str">
        <f>VLOOKUP(A7050,Cafe_sales!$A$1:$O$10001,13,FALSE)</f>
        <v>Credit Card</v>
      </c>
      <c r="G7050" t="str">
        <f>VLOOKUP(A7050,Cafe_sales!$A$1:$O$10001,14,FALSE)</f>
        <v>In-store</v>
      </c>
      <c r="H7050" s="8">
        <f>VLOOKUP(A7050,Cafe_sales!$A$1:$O$10001,15,FALSE)</f>
        <v>45106</v>
      </c>
    </row>
    <row r="7051" spans="1:8" x14ac:dyDescent="0.35">
      <c r="A7051" t="s">
        <v>3328</v>
      </c>
      <c r="B7051" t="str">
        <f>VLOOKUP(A7051,Cafe_sales!$A$1:$O$10001,9,FALSE)</f>
        <v>UNKNOWN</v>
      </c>
      <c r="C7051" s="6">
        <f>VLOOKUP(A7051,Cafe_sales!$A$1:$O$10001,10,FALSE)</f>
        <v>3</v>
      </c>
      <c r="D7051" s="10">
        <f>VLOOKUP(A7051,Cafe_sales!$A$1:$O$10001,11,FALSE)</f>
        <v>1</v>
      </c>
      <c r="E7051" s="6">
        <f>VLOOKUP(A7051,Cafe_sales!$A$1:$O$10001,12,FALSE)</f>
        <v>3</v>
      </c>
      <c r="F7051" t="str">
        <f>VLOOKUP(A7051,Cafe_sales!$A$1:$O$10001,13,FALSE)</f>
        <v>Cash</v>
      </c>
      <c r="G7051" t="str">
        <f>VLOOKUP(A7051,Cafe_sales!$A$1:$O$10001,14,FALSE)</f>
        <v>In-store</v>
      </c>
      <c r="H7051" s="8">
        <f>VLOOKUP(A7051,Cafe_sales!$A$1:$O$10001,15,FALSE)</f>
        <v>45048</v>
      </c>
    </row>
    <row r="7052" spans="1:8" x14ac:dyDescent="0.35">
      <c r="A7052" t="s">
        <v>8006</v>
      </c>
      <c r="B7052" t="str">
        <f>VLOOKUP(A7052,Cafe_sales!$A$1:$O$10001,9,FALSE)</f>
        <v>Sandwich</v>
      </c>
      <c r="C7052" s="6">
        <f>VLOOKUP(A7052,Cafe_sales!$A$1:$O$10001,10,FALSE)</f>
        <v>3</v>
      </c>
      <c r="D7052" s="10">
        <f>VLOOKUP(A7052,Cafe_sales!$A$1:$O$10001,11,FALSE)</f>
        <v>4</v>
      </c>
      <c r="E7052" s="6">
        <f>VLOOKUP(A7052,Cafe_sales!$A$1:$O$10001,12,FALSE)</f>
        <v>12</v>
      </c>
      <c r="F7052" t="str">
        <f>VLOOKUP(A7052,Cafe_sales!$A$1:$O$10001,13,FALSE)</f>
        <v>Credit Card</v>
      </c>
      <c r="G7052" t="str">
        <f>VLOOKUP(A7052,Cafe_sales!$A$1:$O$10001,14,FALSE)</f>
        <v>UNKNOWN</v>
      </c>
      <c r="H7052" s="8">
        <f>VLOOKUP(A7052,Cafe_sales!$A$1:$O$10001,15,FALSE)</f>
        <v>44986</v>
      </c>
    </row>
    <row r="7053" spans="1:8" x14ac:dyDescent="0.35">
      <c r="A7053" t="s">
        <v>268</v>
      </c>
      <c r="B7053" t="str">
        <f>VLOOKUP(A7053,Cafe_sales!$A$1:$O$10001,9,FALSE)</f>
        <v>Juice</v>
      </c>
      <c r="C7053" s="6">
        <f>VLOOKUP(A7053,Cafe_sales!$A$1:$O$10001,10,FALSE)</f>
        <v>2</v>
      </c>
      <c r="D7053" s="10">
        <f>VLOOKUP(A7053,Cafe_sales!$A$1:$O$10001,11,FALSE)</f>
        <v>3</v>
      </c>
      <c r="E7053" s="6">
        <f>VLOOKUP(A7053,Cafe_sales!$A$1:$O$10001,12,FALSE)</f>
        <v>6</v>
      </c>
      <c r="F7053" t="str">
        <f>VLOOKUP(A7053,Cafe_sales!$A$1:$O$10001,13,FALSE)</f>
        <v>Cash</v>
      </c>
      <c r="G7053" t="str">
        <f>VLOOKUP(A7053,Cafe_sales!$A$1:$O$10001,14,FALSE)</f>
        <v>UNKNOWN</v>
      </c>
      <c r="H7053" s="8">
        <f>VLOOKUP(A7053,Cafe_sales!$A$1:$O$10001,15,FALSE)</f>
        <v>45114</v>
      </c>
    </row>
    <row r="7054" spans="1:8" x14ac:dyDescent="0.35">
      <c r="A7054" t="s">
        <v>7353</v>
      </c>
      <c r="B7054" t="str">
        <f>VLOOKUP(A7054,Cafe_sales!$A$1:$O$10001,9,FALSE)</f>
        <v>Salad</v>
      </c>
      <c r="C7054" s="6">
        <f>VLOOKUP(A7054,Cafe_sales!$A$1:$O$10001,10,FALSE)</f>
        <v>2</v>
      </c>
      <c r="D7054" s="10">
        <f>VLOOKUP(A7054,Cafe_sales!$A$1:$O$10001,11,FALSE)</f>
        <v>5</v>
      </c>
      <c r="E7054" s="6">
        <f>VLOOKUP(A7054,Cafe_sales!$A$1:$O$10001,12,FALSE)</f>
        <v>10</v>
      </c>
      <c r="F7054" t="str">
        <f>VLOOKUP(A7054,Cafe_sales!$A$1:$O$10001,13,FALSE)</f>
        <v>Credit Card</v>
      </c>
      <c r="G7054" t="str">
        <f>VLOOKUP(A7054,Cafe_sales!$A$1:$O$10001,14,FALSE)</f>
        <v>UNKNOWN</v>
      </c>
      <c r="H7054" s="8">
        <f>VLOOKUP(A7054,Cafe_sales!$A$1:$O$10001,15,FALSE)</f>
        <v>44982</v>
      </c>
    </row>
    <row r="7055" spans="1:8" hidden="1" x14ac:dyDescent="0.35">
      <c r="A7055" t="s">
        <v>8349</v>
      </c>
      <c r="B7055" t="str">
        <f>VLOOKUP(A7055,Cafe_sales!$A$1:$O$10001,9,FALSE)</f>
        <v>Cookie</v>
      </c>
      <c r="C7055">
        <f>VLOOKUP(A7055,Cafe_sales!$A$1:$O$10001,10,FALSE)</f>
        <v>4</v>
      </c>
      <c r="D7055">
        <f>VLOOKUP(A7055,Cafe_sales!$A$1:$O$10001,11,FALSE)</f>
        <v>1</v>
      </c>
      <c r="E7055">
        <f>VLOOKUP(A7055,Cafe_sales!$A$1:$O$10001,12,FALSE)</f>
        <v>4</v>
      </c>
      <c r="F7055" t="str">
        <f>VLOOKUP(A7055,Cafe_sales!$A$1:$O$10001,13,FALSE)</f>
        <v>Digital Wallet</v>
      </c>
      <c r="G7055" t="str">
        <f>VLOOKUP(A7055,Cafe_sales!$A$1:$O$10001,14,FALSE)</f>
        <v>Takeaway</v>
      </c>
      <c r="H7055" s="1">
        <f>VLOOKUP(A7055,Cafe_sales!$A$1:$O$10001,15,FALSE)</f>
        <v>45178</v>
      </c>
    </row>
    <row r="7056" spans="1:8" x14ac:dyDescent="0.35">
      <c r="A7056" t="s">
        <v>7223</v>
      </c>
      <c r="B7056" t="str">
        <f>VLOOKUP(A7056,Cafe_sales!$A$1:$O$10001,9,FALSE)</f>
        <v>Cookie</v>
      </c>
      <c r="C7056" s="6">
        <f>VLOOKUP(A7056,Cafe_sales!$A$1:$O$10001,10,FALSE)</f>
        <v>2</v>
      </c>
      <c r="D7056" s="10">
        <f>VLOOKUP(A7056,Cafe_sales!$A$1:$O$10001,11,FALSE)</f>
        <v>1</v>
      </c>
      <c r="E7056" s="6">
        <f>VLOOKUP(A7056,Cafe_sales!$A$1:$O$10001,12,FALSE)</f>
        <v>2</v>
      </c>
      <c r="F7056" t="str">
        <f>VLOOKUP(A7056,Cafe_sales!$A$1:$O$10001,13,FALSE)</f>
        <v>Default mode</v>
      </c>
      <c r="G7056" t="str">
        <f>VLOOKUP(A7056,Cafe_sales!$A$1:$O$10001,14,FALSE)</f>
        <v>In-store</v>
      </c>
      <c r="H7056" s="8">
        <f>VLOOKUP(A7056,Cafe_sales!$A$1:$O$10001,15,FALSE)</f>
        <v>45215</v>
      </c>
    </row>
    <row r="7057" spans="1:8" x14ac:dyDescent="0.35">
      <c r="A7057" t="s">
        <v>4388</v>
      </c>
      <c r="B7057" t="str">
        <f>VLOOKUP(A7057,Cafe_sales!$A$1:$O$10001,9,FALSE)</f>
        <v>Cake</v>
      </c>
      <c r="C7057" s="6">
        <f>VLOOKUP(A7057,Cafe_sales!$A$1:$O$10001,10,FALSE)</f>
        <v>2</v>
      </c>
      <c r="D7057" s="10">
        <f>VLOOKUP(A7057,Cafe_sales!$A$1:$O$10001,11,FALSE)</f>
        <v>3</v>
      </c>
      <c r="E7057" s="6">
        <f>VLOOKUP(A7057,Cafe_sales!$A$1:$O$10001,12,FALSE)</f>
        <v>6</v>
      </c>
      <c r="F7057" t="str">
        <f>VLOOKUP(A7057,Cafe_sales!$A$1:$O$10001,13,FALSE)</f>
        <v>Default mode</v>
      </c>
      <c r="G7057" t="str">
        <f>VLOOKUP(A7057,Cafe_sales!$A$1:$O$10001,14,FALSE)</f>
        <v>UNKNOWN</v>
      </c>
      <c r="H7057" s="8">
        <f>VLOOKUP(A7057,Cafe_sales!$A$1:$O$10001,15,FALSE)</f>
        <v>45078</v>
      </c>
    </row>
    <row r="7058" spans="1:8" hidden="1" x14ac:dyDescent="0.35">
      <c r="A7058" t="s">
        <v>7429</v>
      </c>
      <c r="B7058" t="str">
        <f>VLOOKUP(A7058,Cafe_sales!$A$1:$O$10001,9,FALSE)</f>
        <v>UNKNOWN</v>
      </c>
      <c r="C7058">
        <f>VLOOKUP(A7058,Cafe_sales!$A$1:$O$10001,10,FALSE)</f>
        <v>1</v>
      </c>
      <c r="D7058">
        <f>VLOOKUP(A7058,Cafe_sales!$A$1:$O$10001,11,FALSE)</f>
        <v>5</v>
      </c>
      <c r="E7058">
        <f>VLOOKUP(A7058,Cafe_sales!$A$1:$O$10001,12,FALSE)</f>
        <v>5</v>
      </c>
      <c r="F7058" t="str">
        <f>VLOOKUP(A7058,Cafe_sales!$A$1:$O$10001,13,FALSE)</f>
        <v>Default mode</v>
      </c>
      <c r="G7058" t="str">
        <f>VLOOKUP(A7058,Cafe_sales!$A$1:$O$10001,14,FALSE)</f>
        <v>Takeaway</v>
      </c>
      <c r="H7058" s="1">
        <f>VLOOKUP(A7058,Cafe_sales!$A$1:$O$10001,15,FALSE)</f>
        <v>45069</v>
      </c>
    </row>
    <row r="7059" spans="1:8" hidden="1" x14ac:dyDescent="0.35">
      <c r="A7059" t="s">
        <v>5820</v>
      </c>
      <c r="B7059" t="str">
        <f>VLOOKUP(A7059,Cafe_sales!$A$1:$O$10001,9,FALSE)</f>
        <v>Coffee</v>
      </c>
      <c r="C7059">
        <f>VLOOKUP(A7059,Cafe_sales!$A$1:$O$10001,10,FALSE)</f>
        <v>1</v>
      </c>
      <c r="D7059">
        <f>VLOOKUP(A7059,Cafe_sales!$A$1:$O$10001,11,FALSE)</f>
        <v>2</v>
      </c>
      <c r="E7059">
        <f>VLOOKUP(A7059,Cafe_sales!$A$1:$O$10001,12,FALSE)</f>
        <v>2</v>
      </c>
      <c r="F7059" t="str">
        <f>VLOOKUP(A7059,Cafe_sales!$A$1:$O$10001,13,FALSE)</f>
        <v>Credit Card</v>
      </c>
      <c r="G7059" t="str">
        <f>VLOOKUP(A7059,Cafe_sales!$A$1:$O$10001,14,FALSE)</f>
        <v>Takeaway</v>
      </c>
      <c r="H7059" s="1">
        <f>VLOOKUP(A7059,Cafe_sales!$A$1:$O$10001,15,FALSE)</f>
        <v>45247</v>
      </c>
    </row>
    <row r="7060" spans="1:8" x14ac:dyDescent="0.35">
      <c r="A7060" t="s">
        <v>4870</v>
      </c>
      <c r="B7060" t="str">
        <f>VLOOKUP(A7060,Cafe_sales!$A$1:$O$10001,9,FALSE)</f>
        <v>Sandwich</v>
      </c>
      <c r="C7060" s="6">
        <f>VLOOKUP(A7060,Cafe_sales!$A$1:$O$10001,10,FALSE)</f>
        <v>5</v>
      </c>
      <c r="D7060" s="10">
        <f>VLOOKUP(A7060,Cafe_sales!$A$1:$O$10001,11,FALSE)</f>
        <v>4</v>
      </c>
      <c r="E7060" s="6">
        <f>VLOOKUP(A7060,Cafe_sales!$A$1:$O$10001,12,FALSE)</f>
        <v>20</v>
      </c>
      <c r="F7060" t="str">
        <f>VLOOKUP(A7060,Cafe_sales!$A$1:$O$10001,13,FALSE)</f>
        <v>Digital Wallet</v>
      </c>
      <c r="G7060" t="str">
        <f>VLOOKUP(A7060,Cafe_sales!$A$1:$O$10001,14,FALSE)</f>
        <v>UNKNOWN</v>
      </c>
      <c r="H7060" s="8">
        <f>VLOOKUP(A7060,Cafe_sales!$A$1:$O$10001,15,FALSE)</f>
        <v>45133</v>
      </c>
    </row>
    <row r="7061" spans="1:8" hidden="1" x14ac:dyDescent="0.35">
      <c r="A7061" t="s">
        <v>4478</v>
      </c>
      <c r="B7061" t="str">
        <f>VLOOKUP(A7061,Cafe_sales!$A$1:$O$10001,9,FALSE)</f>
        <v>Sandwich</v>
      </c>
      <c r="C7061">
        <f>VLOOKUP(A7061,Cafe_sales!$A$1:$O$10001,10,FALSE)</f>
        <v>2</v>
      </c>
      <c r="D7061">
        <f>VLOOKUP(A7061,Cafe_sales!$A$1:$O$10001,11,FALSE)</f>
        <v>4</v>
      </c>
      <c r="E7061">
        <f>VLOOKUP(A7061,Cafe_sales!$A$1:$O$10001,12,FALSE)</f>
        <v>8</v>
      </c>
      <c r="F7061" t="str">
        <f>VLOOKUP(A7061,Cafe_sales!$A$1:$O$10001,13,FALSE)</f>
        <v>Credit Card</v>
      </c>
      <c r="G7061" t="str">
        <f>VLOOKUP(A7061,Cafe_sales!$A$1:$O$10001,14,FALSE)</f>
        <v>Takeaway</v>
      </c>
      <c r="H7061" s="1">
        <f>VLOOKUP(A7061,Cafe_sales!$A$1:$O$10001,15,FALSE)</f>
        <v>45114</v>
      </c>
    </row>
    <row r="7062" spans="1:8" x14ac:dyDescent="0.35">
      <c r="A7062" t="s">
        <v>7055</v>
      </c>
      <c r="B7062" t="str">
        <f>VLOOKUP(A7062,Cafe_sales!$A$1:$O$10001,9,FALSE)</f>
        <v>Cookie</v>
      </c>
      <c r="C7062" s="6">
        <f>VLOOKUP(A7062,Cafe_sales!$A$1:$O$10001,10,FALSE)</f>
        <v>2</v>
      </c>
      <c r="D7062" s="10">
        <f>VLOOKUP(A7062,Cafe_sales!$A$1:$O$10001,11,FALSE)</f>
        <v>1</v>
      </c>
      <c r="E7062" s="6">
        <f>VLOOKUP(A7062,Cafe_sales!$A$1:$O$10001,12,FALSE)</f>
        <v>2</v>
      </c>
      <c r="F7062" t="str">
        <f>VLOOKUP(A7062,Cafe_sales!$A$1:$O$10001,13,FALSE)</f>
        <v>Digital Wallet</v>
      </c>
      <c r="G7062" t="str">
        <f>VLOOKUP(A7062,Cafe_sales!$A$1:$O$10001,14,FALSE)</f>
        <v>UNKNOWN</v>
      </c>
      <c r="H7062" s="8">
        <f>VLOOKUP(A7062,Cafe_sales!$A$1:$O$10001,15,FALSE)</f>
        <v>45009</v>
      </c>
    </row>
    <row r="7063" spans="1:8" x14ac:dyDescent="0.35">
      <c r="A7063" t="s">
        <v>2715</v>
      </c>
      <c r="B7063" t="str">
        <f>VLOOKUP(A7063,Cafe_sales!$A$1:$O$10001,9,FALSE)</f>
        <v>Sandwich</v>
      </c>
      <c r="C7063" s="6">
        <f>VLOOKUP(A7063,Cafe_sales!$A$1:$O$10001,10,FALSE)</f>
        <v>4</v>
      </c>
      <c r="D7063" s="10">
        <f>VLOOKUP(A7063,Cafe_sales!$A$1:$O$10001,11,FALSE)</f>
        <v>4</v>
      </c>
      <c r="E7063" s="6">
        <f>VLOOKUP(A7063,Cafe_sales!$A$1:$O$10001,12,FALSE)</f>
        <v>16</v>
      </c>
      <c r="F7063" t="str">
        <f>VLOOKUP(A7063,Cafe_sales!$A$1:$O$10001,13,FALSE)</f>
        <v>Cash</v>
      </c>
      <c r="G7063" t="str">
        <f>VLOOKUP(A7063,Cafe_sales!$A$1:$O$10001,14,FALSE)</f>
        <v>In-store</v>
      </c>
      <c r="H7063" s="8">
        <f>VLOOKUP(A7063,Cafe_sales!$A$1:$O$10001,15,FALSE)</f>
        <v>45080</v>
      </c>
    </row>
    <row r="7064" spans="1:8" x14ac:dyDescent="0.35">
      <c r="A7064" t="s">
        <v>957</v>
      </c>
      <c r="B7064" t="str">
        <f>VLOOKUP(A7064,Cafe_sales!$A$1:$O$10001,9,FALSE)</f>
        <v>Coffee</v>
      </c>
      <c r="C7064" s="6">
        <f>VLOOKUP(A7064,Cafe_sales!$A$1:$O$10001,10,FALSE)</f>
        <v>1</v>
      </c>
      <c r="D7064" s="10">
        <f>VLOOKUP(A7064,Cafe_sales!$A$1:$O$10001,11,FALSE)</f>
        <v>2</v>
      </c>
      <c r="E7064" s="6">
        <f>VLOOKUP(A7064,Cafe_sales!$A$1:$O$10001,12,FALSE)</f>
        <v>2</v>
      </c>
      <c r="F7064" t="str">
        <f>VLOOKUP(A7064,Cafe_sales!$A$1:$O$10001,13,FALSE)</f>
        <v>Digital Wallet</v>
      </c>
      <c r="G7064" t="str">
        <f>VLOOKUP(A7064,Cafe_sales!$A$1:$O$10001,14,FALSE)</f>
        <v>In-store</v>
      </c>
      <c r="H7064" s="8">
        <f>VLOOKUP(A7064,Cafe_sales!$A$1:$O$10001,15,FALSE)</f>
        <v>45073</v>
      </c>
    </row>
    <row r="7065" spans="1:8" hidden="1" x14ac:dyDescent="0.35">
      <c r="A7065" t="s">
        <v>9249</v>
      </c>
      <c r="B7065" t="str">
        <f>VLOOKUP(A7065,Cafe_sales!$A$1:$O$10001,9,FALSE)</f>
        <v>Juice</v>
      </c>
      <c r="C7065">
        <f>VLOOKUP(A7065,Cafe_sales!$A$1:$O$10001,10,FALSE)</f>
        <v>5</v>
      </c>
      <c r="D7065">
        <f>VLOOKUP(A7065,Cafe_sales!$A$1:$O$10001,11,FALSE)</f>
        <v>1</v>
      </c>
      <c r="E7065">
        <f>VLOOKUP(A7065,Cafe_sales!$A$1:$O$10001,12,FALSE)</f>
        <v>5</v>
      </c>
      <c r="F7065" t="str">
        <f>VLOOKUP(A7065,Cafe_sales!$A$1:$O$10001,13,FALSE)</f>
        <v>Default mode</v>
      </c>
      <c r="G7065" t="str">
        <f>VLOOKUP(A7065,Cafe_sales!$A$1:$O$10001,14,FALSE)</f>
        <v>Takeaway</v>
      </c>
      <c r="H7065" s="1">
        <f>VLOOKUP(A7065,Cafe_sales!$A$1:$O$10001,15,FALSE)</f>
        <v>45174</v>
      </c>
    </row>
    <row r="7066" spans="1:8" x14ac:dyDescent="0.35">
      <c r="A7066" t="s">
        <v>8530</v>
      </c>
      <c r="B7066" t="str">
        <f>VLOOKUP(A7066,Cafe_sales!$A$1:$O$10001,9,FALSE)</f>
        <v>Juice</v>
      </c>
      <c r="C7066" s="6">
        <f>VLOOKUP(A7066,Cafe_sales!$A$1:$O$10001,10,FALSE)</f>
        <v>2</v>
      </c>
      <c r="D7066" s="10">
        <f>VLOOKUP(A7066,Cafe_sales!$A$1:$O$10001,11,FALSE)</f>
        <v>3</v>
      </c>
      <c r="E7066" s="6">
        <f>VLOOKUP(A7066,Cafe_sales!$A$1:$O$10001,12,FALSE)</f>
        <v>6</v>
      </c>
      <c r="F7066" t="str">
        <f>VLOOKUP(A7066,Cafe_sales!$A$1:$O$10001,13,FALSE)</f>
        <v>Digital Wallet</v>
      </c>
      <c r="G7066" t="str">
        <f>VLOOKUP(A7066,Cafe_sales!$A$1:$O$10001,14,FALSE)</f>
        <v>UNKNOWN</v>
      </c>
      <c r="H7066" s="8">
        <f>VLOOKUP(A7066,Cafe_sales!$A$1:$O$10001,15,FALSE)</f>
        <v>45136</v>
      </c>
    </row>
    <row r="7067" spans="1:8" x14ac:dyDescent="0.35">
      <c r="A7067" t="s">
        <v>6099</v>
      </c>
      <c r="B7067" t="str">
        <f>VLOOKUP(A7067,Cafe_sales!$A$1:$O$10001,9,FALSE)</f>
        <v>Cake</v>
      </c>
      <c r="C7067" s="6">
        <f>VLOOKUP(A7067,Cafe_sales!$A$1:$O$10001,10,FALSE)</f>
        <v>3</v>
      </c>
      <c r="D7067" s="10">
        <f>VLOOKUP(A7067,Cafe_sales!$A$1:$O$10001,11,FALSE)</f>
        <v>3</v>
      </c>
      <c r="E7067" s="6">
        <f>VLOOKUP(A7067,Cafe_sales!$A$1:$O$10001,12,FALSE)</f>
        <v>9</v>
      </c>
      <c r="F7067" t="str">
        <f>VLOOKUP(A7067,Cafe_sales!$A$1:$O$10001,13,FALSE)</f>
        <v>Digital Wallet</v>
      </c>
      <c r="G7067" t="str">
        <f>VLOOKUP(A7067,Cafe_sales!$A$1:$O$10001,14,FALSE)</f>
        <v>UNKNOWN</v>
      </c>
      <c r="H7067" s="8">
        <f>VLOOKUP(A7067,Cafe_sales!$A$1:$O$10001,15,FALSE)</f>
        <v>44975</v>
      </c>
    </row>
    <row r="7068" spans="1:8" x14ac:dyDescent="0.35">
      <c r="A7068" t="s">
        <v>5248</v>
      </c>
      <c r="B7068" t="str">
        <f>VLOOKUP(A7068,Cafe_sales!$A$1:$O$10001,9,FALSE)</f>
        <v>Sandwich</v>
      </c>
      <c r="C7068" s="6">
        <f>VLOOKUP(A7068,Cafe_sales!$A$1:$O$10001,10,FALSE)</f>
        <v>5</v>
      </c>
      <c r="D7068" s="10">
        <f>VLOOKUP(A7068,Cafe_sales!$A$1:$O$10001,11,FALSE)</f>
        <v>4</v>
      </c>
      <c r="E7068" s="6">
        <f>VLOOKUP(A7068,Cafe_sales!$A$1:$O$10001,12,FALSE)</f>
        <v>20</v>
      </c>
      <c r="F7068" t="str">
        <f>VLOOKUP(A7068,Cafe_sales!$A$1:$O$10001,13,FALSE)</f>
        <v>Digital Wallet</v>
      </c>
      <c r="G7068" t="str">
        <f>VLOOKUP(A7068,Cafe_sales!$A$1:$O$10001,14,FALSE)</f>
        <v>In-store</v>
      </c>
      <c r="H7068" s="8">
        <f>VLOOKUP(A7068,Cafe_sales!$A$1:$O$10001,15,FALSE)</f>
        <v>45149</v>
      </c>
    </row>
    <row r="7069" spans="1:8" hidden="1" x14ac:dyDescent="0.35">
      <c r="A7069" t="s">
        <v>6379</v>
      </c>
      <c r="B7069" t="str">
        <f>VLOOKUP(A7069,Cafe_sales!$A$1:$O$10001,9,FALSE)</f>
        <v>Cookie</v>
      </c>
      <c r="C7069">
        <f>VLOOKUP(A7069,Cafe_sales!$A$1:$O$10001,10,FALSE)</f>
        <v>2</v>
      </c>
      <c r="D7069">
        <f>VLOOKUP(A7069,Cafe_sales!$A$1:$O$10001,11,FALSE)</f>
        <v>1</v>
      </c>
      <c r="E7069">
        <f>VLOOKUP(A7069,Cafe_sales!$A$1:$O$10001,12,FALSE)</f>
        <v>2</v>
      </c>
      <c r="F7069" t="str">
        <f>VLOOKUP(A7069,Cafe_sales!$A$1:$O$10001,13,FALSE)</f>
        <v>Cash</v>
      </c>
      <c r="G7069" t="str">
        <f>VLOOKUP(A7069,Cafe_sales!$A$1:$O$10001,14,FALSE)</f>
        <v>Takeaway</v>
      </c>
      <c r="H7069" s="1">
        <f>VLOOKUP(A7069,Cafe_sales!$A$1:$O$10001,15,FALSE)</f>
        <v>45281</v>
      </c>
    </row>
    <row r="7070" spans="1:8" x14ac:dyDescent="0.35">
      <c r="A7070" t="s">
        <v>7143</v>
      </c>
      <c r="B7070" t="str">
        <f>VLOOKUP(A7070,Cafe_sales!$A$1:$O$10001,9,FALSE)</f>
        <v>Salad</v>
      </c>
      <c r="C7070" s="6">
        <f>VLOOKUP(A7070,Cafe_sales!$A$1:$O$10001,10,FALSE)</f>
        <v>5</v>
      </c>
      <c r="D7070" s="10">
        <f>VLOOKUP(A7070,Cafe_sales!$A$1:$O$10001,11,FALSE)</f>
        <v>5</v>
      </c>
      <c r="E7070" s="6">
        <f>VLOOKUP(A7070,Cafe_sales!$A$1:$O$10001,12,FALSE)</f>
        <v>25</v>
      </c>
      <c r="F7070" t="str">
        <f>VLOOKUP(A7070,Cafe_sales!$A$1:$O$10001,13,FALSE)</f>
        <v>Credit Card</v>
      </c>
      <c r="G7070" t="str">
        <f>VLOOKUP(A7070,Cafe_sales!$A$1:$O$10001,14,FALSE)</f>
        <v>In-store</v>
      </c>
      <c r="H7070" s="8">
        <f>VLOOKUP(A7070,Cafe_sales!$A$1:$O$10001,15,FALSE)</f>
        <v>45144</v>
      </c>
    </row>
    <row r="7071" spans="1:8" x14ac:dyDescent="0.35">
      <c r="A7071" t="s">
        <v>2950</v>
      </c>
      <c r="B7071" t="str">
        <f>VLOOKUP(A7071,Cafe_sales!$A$1:$O$10001,9,FALSE)</f>
        <v>Cake</v>
      </c>
      <c r="C7071" s="6">
        <f>VLOOKUP(A7071,Cafe_sales!$A$1:$O$10001,10,FALSE)</f>
        <v>1</v>
      </c>
      <c r="D7071" s="10">
        <f>VLOOKUP(A7071,Cafe_sales!$A$1:$O$10001,11,FALSE)</f>
        <v>3</v>
      </c>
      <c r="E7071" s="6">
        <f>VLOOKUP(A7071,Cafe_sales!$A$1:$O$10001,12,FALSE)</f>
        <v>3</v>
      </c>
      <c r="F7071" t="str">
        <f>VLOOKUP(A7071,Cafe_sales!$A$1:$O$10001,13,FALSE)</f>
        <v>Digital Wallet</v>
      </c>
      <c r="G7071" t="str">
        <f>VLOOKUP(A7071,Cafe_sales!$A$1:$O$10001,14,FALSE)</f>
        <v>In-store</v>
      </c>
      <c r="H7071" s="8">
        <f>VLOOKUP(A7071,Cafe_sales!$A$1:$O$10001,15,FALSE)</f>
        <v>44943</v>
      </c>
    </row>
    <row r="7072" spans="1:8" hidden="1" x14ac:dyDescent="0.35">
      <c r="A7072" t="s">
        <v>2429</v>
      </c>
      <c r="B7072" t="str">
        <f>VLOOKUP(A7072,Cafe_sales!$A$1:$O$10001,9,FALSE)</f>
        <v>Smoothie</v>
      </c>
      <c r="C7072">
        <f>VLOOKUP(A7072,Cafe_sales!$A$1:$O$10001,10,FALSE)</f>
        <v>4</v>
      </c>
      <c r="D7072">
        <f>VLOOKUP(A7072,Cafe_sales!$A$1:$O$10001,11,FALSE)</f>
        <v>4</v>
      </c>
      <c r="E7072">
        <f>VLOOKUP(A7072,Cafe_sales!$A$1:$O$10001,12,FALSE)</f>
        <v>16</v>
      </c>
      <c r="F7072" t="str">
        <f>VLOOKUP(A7072,Cafe_sales!$A$1:$O$10001,13,FALSE)</f>
        <v>Digital Wallet</v>
      </c>
      <c r="G7072" t="str">
        <f>VLOOKUP(A7072,Cafe_sales!$A$1:$O$10001,14,FALSE)</f>
        <v>Cafe</v>
      </c>
      <c r="H7072" s="1">
        <f>VLOOKUP(A7072,Cafe_sales!$A$1:$O$10001,15,FALSE)</f>
        <v>44977</v>
      </c>
    </row>
    <row r="7073" spans="1:8" x14ac:dyDescent="0.35">
      <c r="A7073" t="s">
        <v>366</v>
      </c>
      <c r="B7073" t="str">
        <f>VLOOKUP(A7073,Cafe_sales!$A$1:$O$10001,9,FALSE)</f>
        <v>Salad</v>
      </c>
      <c r="C7073" s="6">
        <f>VLOOKUP(A7073,Cafe_sales!$A$1:$O$10001,10,FALSE)</f>
        <v>1</v>
      </c>
      <c r="D7073" s="10">
        <f>VLOOKUP(A7073,Cafe_sales!$A$1:$O$10001,11,FALSE)</f>
        <v>0</v>
      </c>
      <c r="E7073" s="6">
        <f>VLOOKUP(A7073,Cafe_sales!$A$1:$O$10001,12,FALSE)</f>
        <v>5</v>
      </c>
      <c r="F7073" t="str">
        <f>VLOOKUP(A7073,Cafe_sales!$A$1:$O$10001,13,FALSE)</f>
        <v>Default mode</v>
      </c>
      <c r="G7073" t="str">
        <f>VLOOKUP(A7073,Cafe_sales!$A$1:$O$10001,14,FALSE)</f>
        <v>UNKNOWN</v>
      </c>
      <c r="H7073" s="8">
        <f>VLOOKUP(A7073,Cafe_sales!$A$1:$O$10001,15,FALSE)</f>
        <v>44972</v>
      </c>
    </row>
    <row r="7074" spans="1:8" hidden="1" x14ac:dyDescent="0.35">
      <c r="A7074" t="s">
        <v>4120</v>
      </c>
      <c r="B7074" t="str">
        <f>VLOOKUP(A7074,Cafe_sales!$A$1:$O$10001,9,FALSE)</f>
        <v>Smoothie</v>
      </c>
      <c r="C7074">
        <f>VLOOKUP(A7074,Cafe_sales!$A$1:$O$10001,10,FALSE)</f>
        <v>3</v>
      </c>
      <c r="D7074">
        <f>VLOOKUP(A7074,Cafe_sales!$A$1:$O$10001,11,FALSE)</f>
        <v>4</v>
      </c>
      <c r="E7074">
        <f>VLOOKUP(A7074,Cafe_sales!$A$1:$O$10001,12,FALSE)</f>
        <v>12</v>
      </c>
      <c r="F7074" t="str">
        <f>VLOOKUP(A7074,Cafe_sales!$A$1:$O$10001,13,FALSE)</f>
        <v>Cash</v>
      </c>
      <c r="G7074" t="str">
        <f>VLOOKUP(A7074,Cafe_sales!$A$1:$O$10001,14,FALSE)</f>
        <v>Takeaway</v>
      </c>
      <c r="H7074" s="1">
        <f>VLOOKUP(A7074,Cafe_sales!$A$1:$O$10001,15,FALSE)</f>
        <v>45041</v>
      </c>
    </row>
    <row r="7075" spans="1:8" x14ac:dyDescent="0.35">
      <c r="A7075" t="s">
        <v>5429</v>
      </c>
      <c r="B7075" t="str">
        <f>VLOOKUP(A7075,Cafe_sales!$A$1:$O$10001,9,FALSE)</f>
        <v>UNKNOWN</v>
      </c>
      <c r="C7075" s="6">
        <f>VLOOKUP(A7075,Cafe_sales!$A$1:$O$10001,10,FALSE)</f>
        <v>1</v>
      </c>
      <c r="D7075" s="10">
        <f>VLOOKUP(A7075,Cafe_sales!$A$1:$O$10001,11,FALSE)</f>
        <v>4</v>
      </c>
      <c r="E7075" s="6">
        <f>VLOOKUP(A7075,Cafe_sales!$A$1:$O$10001,12,FALSE)</f>
        <v>4</v>
      </c>
      <c r="F7075" t="str">
        <f>VLOOKUP(A7075,Cafe_sales!$A$1:$O$10001,13,FALSE)</f>
        <v>Credit Card</v>
      </c>
      <c r="G7075" t="str">
        <f>VLOOKUP(A7075,Cafe_sales!$A$1:$O$10001,14,FALSE)</f>
        <v>In-store</v>
      </c>
      <c r="H7075" s="8">
        <f>VLOOKUP(A7075,Cafe_sales!$A$1:$O$10001,15,FALSE)</f>
        <v>45074</v>
      </c>
    </row>
    <row r="7076" spans="1:8" x14ac:dyDescent="0.35">
      <c r="A7076" t="s">
        <v>3570</v>
      </c>
      <c r="B7076" t="str">
        <f>VLOOKUP(A7076,Cafe_sales!$A$1:$O$10001,9,FALSE)</f>
        <v>Cookie</v>
      </c>
      <c r="C7076" s="6">
        <f>VLOOKUP(A7076,Cafe_sales!$A$1:$O$10001,10,FALSE)</f>
        <v>3</v>
      </c>
      <c r="D7076" s="10">
        <f>VLOOKUP(A7076,Cafe_sales!$A$1:$O$10001,11,FALSE)</f>
        <v>1</v>
      </c>
      <c r="E7076" s="6">
        <f>VLOOKUP(A7076,Cafe_sales!$A$1:$O$10001,12,FALSE)</f>
        <v>3</v>
      </c>
      <c r="F7076" t="str">
        <f>VLOOKUP(A7076,Cafe_sales!$A$1:$O$10001,13,FALSE)</f>
        <v>Digital Wallet</v>
      </c>
      <c r="G7076" t="str">
        <f>VLOOKUP(A7076,Cafe_sales!$A$1:$O$10001,14,FALSE)</f>
        <v>UNKNOWN</v>
      </c>
      <c r="H7076" s="8">
        <f>VLOOKUP(A7076,Cafe_sales!$A$1:$O$10001,15,FALSE)</f>
        <v>44995</v>
      </c>
    </row>
    <row r="7077" spans="1:8" x14ac:dyDescent="0.35">
      <c r="A7077" t="s">
        <v>8517</v>
      </c>
      <c r="B7077" t="str">
        <f>VLOOKUP(A7077,Cafe_sales!$A$1:$O$10001,9,FALSE)</f>
        <v>Salad</v>
      </c>
      <c r="C7077" s="6">
        <f>VLOOKUP(A7077,Cafe_sales!$A$1:$O$10001,10,FALSE)</f>
        <v>1</v>
      </c>
      <c r="D7077" s="10">
        <f>VLOOKUP(A7077,Cafe_sales!$A$1:$O$10001,11,FALSE)</f>
        <v>3.1139063591893779</v>
      </c>
      <c r="E7077" s="6">
        <f>VLOOKUP(A7077,Cafe_sales!$A$1:$O$10001,12,FALSE)</f>
        <v>5</v>
      </c>
      <c r="F7077" t="str">
        <f>VLOOKUP(A7077,Cafe_sales!$A$1:$O$10001,13,FALSE)</f>
        <v>Cash</v>
      </c>
      <c r="G7077" t="str">
        <f>VLOOKUP(A7077,Cafe_sales!$A$1:$O$10001,14,FALSE)</f>
        <v>In-store</v>
      </c>
      <c r="H7077" s="8">
        <f>VLOOKUP(A7077,Cafe_sales!$A$1:$O$10001,15,FALSE)</f>
        <v>45147</v>
      </c>
    </row>
    <row r="7078" spans="1:8" x14ac:dyDescent="0.35">
      <c r="A7078" t="s">
        <v>1666</v>
      </c>
      <c r="B7078" t="str">
        <f>VLOOKUP(A7078,Cafe_sales!$A$1:$O$10001,9,FALSE)</f>
        <v>Smoothie</v>
      </c>
      <c r="C7078" s="6">
        <f>VLOOKUP(A7078,Cafe_sales!$A$1:$O$10001,10,FALSE)</f>
        <v>1</v>
      </c>
      <c r="D7078" s="10">
        <f>VLOOKUP(A7078,Cafe_sales!$A$1:$O$10001,11,FALSE)</f>
        <v>4</v>
      </c>
      <c r="E7078" s="6">
        <f>VLOOKUP(A7078,Cafe_sales!$A$1:$O$10001,12,FALSE)</f>
        <v>4</v>
      </c>
      <c r="F7078" t="str">
        <f>VLOOKUP(A7078,Cafe_sales!$A$1:$O$10001,13,FALSE)</f>
        <v>Credit Card</v>
      </c>
      <c r="G7078" t="str">
        <f>VLOOKUP(A7078,Cafe_sales!$A$1:$O$10001,14,FALSE)</f>
        <v>In-store</v>
      </c>
      <c r="H7078" s="8">
        <f>VLOOKUP(A7078,Cafe_sales!$A$1:$O$10001,15,FALSE)</f>
        <v>44976</v>
      </c>
    </row>
    <row r="7079" spans="1:8" hidden="1" x14ac:dyDescent="0.35">
      <c r="A7079" t="s">
        <v>3710</v>
      </c>
      <c r="B7079" t="str">
        <f>VLOOKUP(A7079,Cafe_sales!$A$1:$O$10001,9,FALSE)</f>
        <v>Coffee</v>
      </c>
      <c r="C7079">
        <f>VLOOKUP(A7079,Cafe_sales!$A$1:$O$10001,10,FALSE)</f>
        <v>2</v>
      </c>
      <c r="D7079">
        <f>VLOOKUP(A7079,Cafe_sales!$A$1:$O$10001,11,FALSE)</f>
        <v>2</v>
      </c>
      <c r="E7079">
        <f>VLOOKUP(A7079,Cafe_sales!$A$1:$O$10001,12,FALSE)</f>
        <v>4</v>
      </c>
      <c r="F7079" t="str">
        <f>VLOOKUP(A7079,Cafe_sales!$A$1:$O$10001,13,FALSE)</f>
        <v>UNKNOWN</v>
      </c>
      <c r="G7079" t="str">
        <f>VLOOKUP(A7079,Cafe_sales!$A$1:$O$10001,14,FALSE)</f>
        <v>Takeaway</v>
      </c>
      <c r="H7079" s="1">
        <f>VLOOKUP(A7079,Cafe_sales!$A$1:$O$10001,15,FALSE)</f>
        <v>45162</v>
      </c>
    </row>
    <row r="7080" spans="1:8" x14ac:dyDescent="0.35">
      <c r="A7080" t="s">
        <v>9012</v>
      </c>
      <c r="B7080" t="str">
        <f>VLOOKUP(A7080,Cafe_sales!$A$1:$O$10001,9,FALSE)</f>
        <v>Sandwich</v>
      </c>
      <c r="C7080" s="6">
        <f>VLOOKUP(A7080,Cafe_sales!$A$1:$O$10001,10,FALSE)</f>
        <v>2</v>
      </c>
      <c r="D7080" s="10">
        <f>VLOOKUP(A7080,Cafe_sales!$A$1:$O$10001,11,FALSE)</f>
        <v>4</v>
      </c>
      <c r="E7080" s="6">
        <f>VLOOKUP(A7080,Cafe_sales!$A$1:$O$10001,12,FALSE)</f>
        <v>8</v>
      </c>
      <c r="F7080" t="str">
        <f>VLOOKUP(A7080,Cafe_sales!$A$1:$O$10001,13,FALSE)</f>
        <v>Default mode</v>
      </c>
      <c r="G7080" t="str">
        <f>VLOOKUP(A7080,Cafe_sales!$A$1:$O$10001,14,FALSE)</f>
        <v>In-store</v>
      </c>
      <c r="H7080" s="8">
        <f>VLOOKUP(A7080,Cafe_sales!$A$1:$O$10001,15,FALSE)</f>
        <v>44927</v>
      </c>
    </row>
    <row r="7081" spans="1:8" x14ac:dyDescent="0.35">
      <c r="A7081" t="s">
        <v>8941</v>
      </c>
      <c r="B7081" t="str">
        <f>VLOOKUP(A7081,Cafe_sales!$A$1:$O$10001,9,FALSE)</f>
        <v>Tea</v>
      </c>
      <c r="C7081" s="6">
        <f>VLOOKUP(A7081,Cafe_sales!$A$1:$O$10001,10,FALSE)</f>
        <v>5</v>
      </c>
      <c r="D7081" s="10">
        <f>VLOOKUP(A7081,Cafe_sales!$A$1:$O$10001,11,FALSE)</f>
        <v>1.5</v>
      </c>
      <c r="E7081" s="6">
        <f>VLOOKUP(A7081,Cafe_sales!$A$1:$O$10001,12,FALSE)</f>
        <v>7.5</v>
      </c>
      <c r="F7081" t="str">
        <f>VLOOKUP(A7081,Cafe_sales!$A$1:$O$10001,13,FALSE)</f>
        <v>Digital Wallet</v>
      </c>
      <c r="G7081" t="str">
        <f>VLOOKUP(A7081,Cafe_sales!$A$1:$O$10001,14,FALSE)</f>
        <v>UNKNOWN</v>
      </c>
      <c r="H7081" s="8">
        <f>VLOOKUP(A7081,Cafe_sales!$A$1:$O$10001,15,FALSE)</f>
        <v>45127</v>
      </c>
    </row>
    <row r="7082" spans="1:8" x14ac:dyDescent="0.35">
      <c r="A7082" t="s">
        <v>625</v>
      </c>
      <c r="B7082" t="str">
        <f>VLOOKUP(A7082,Cafe_sales!$A$1:$O$10001,9,FALSE)</f>
        <v>UNKNOWN</v>
      </c>
      <c r="C7082" s="6">
        <f>VLOOKUP(A7082,Cafe_sales!$A$1:$O$10001,10,FALSE)</f>
        <v>4</v>
      </c>
      <c r="D7082" s="10">
        <f>VLOOKUP(A7082,Cafe_sales!$A$1:$O$10001,11,FALSE)</f>
        <v>3</v>
      </c>
      <c r="E7082" s="6">
        <f>VLOOKUP(A7082,Cafe_sales!$A$1:$O$10001,12,FALSE)</f>
        <v>12</v>
      </c>
      <c r="F7082" t="str">
        <f>VLOOKUP(A7082,Cafe_sales!$A$1:$O$10001,13,FALSE)</f>
        <v>Cash</v>
      </c>
      <c r="G7082" t="str">
        <f>VLOOKUP(A7082,Cafe_sales!$A$1:$O$10001,14,FALSE)</f>
        <v>In-store</v>
      </c>
      <c r="H7082" s="8">
        <f>VLOOKUP(A7082,Cafe_sales!$A$1:$O$10001,15,FALSE)</f>
        <v>44959</v>
      </c>
    </row>
    <row r="7083" spans="1:8" x14ac:dyDescent="0.35">
      <c r="A7083" t="s">
        <v>2708</v>
      </c>
      <c r="B7083" t="str">
        <f>VLOOKUP(A7083,Cafe_sales!$A$1:$O$10001,9,FALSE)</f>
        <v>Cookie</v>
      </c>
      <c r="C7083" s="6">
        <f>VLOOKUP(A7083,Cafe_sales!$A$1:$O$10001,10,FALSE)</f>
        <v>4</v>
      </c>
      <c r="D7083" s="10">
        <f>VLOOKUP(A7083,Cafe_sales!$A$1:$O$10001,11,FALSE)</f>
        <v>1</v>
      </c>
      <c r="E7083" s="6">
        <f>VLOOKUP(A7083,Cafe_sales!$A$1:$O$10001,12,FALSE)</f>
        <v>4</v>
      </c>
      <c r="F7083" t="str">
        <f>VLOOKUP(A7083,Cafe_sales!$A$1:$O$10001,13,FALSE)</f>
        <v>UNKNOWN</v>
      </c>
      <c r="G7083" t="str">
        <f>VLOOKUP(A7083,Cafe_sales!$A$1:$O$10001,14,FALSE)</f>
        <v>In-store</v>
      </c>
      <c r="H7083" s="8">
        <f>VLOOKUP(A7083,Cafe_sales!$A$1:$O$10001,15,FALSE)</f>
        <v>45028</v>
      </c>
    </row>
    <row r="7084" spans="1:8" x14ac:dyDescent="0.35">
      <c r="A7084" t="s">
        <v>4966</v>
      </c>
      <c r="B7084" t="str">
        <f>VLOOKUP(A7084,Cafe_sales!$A$1:$O$10001,9,FALSE)</f>
        <v>Cake</v>
      </c>
      <c r="C7084" s="6">
        <f>VLOOKUP(A7084,Cafe_sales!$A$1:$O$10001,10,FALSE)</f>
        <v>2</v>
      </c>
      <c r="D7084" s="10">
        <f>VLOOKUP(A7084,Cafe_sales!$A$1:$O$10001,11,FALSE)</f>
        <v>3</v>
      </c>
      <c r="E7084" s="6">
        <f>VLOOKUP(A7084,Cafe_sales!$A$1:$O$10001,12,FALSE)</f>
        <v>6</v>
      </c>
      <c r="F7084" t="str">
        <f>VLOOKUP(A7084,Cafe_sales!$A$1:$O$10001,13,FALSE)</f>
        <v>Cash</v>
      </c>
      <c r="G7084" t="str">
        <f>VLOOKUP(A7084,Cafe_sales!$A$1:$O$10001,14,FALSE)</f>
        <v>UNKNOWN</v>
      </c>
      <c r="H7084" s="8">
        <f>VLOOKUP(A7084,Cafe_sales!$A$1:$O$10001,15,FALSE)</f>
        <v>44943</v>
      </c>
    </row>
    <row r="7085" spans="1:8" x14ac:dyDescent="0.35">
      <c r="A7085" t="s">
        <v>5770</v>
      </c>
      <c r="B7085" t="str">
        <f>VLOOKUP(A7085,Cafe_sales!$A$1:$O$10001,9,FALSE)</f>
        <v>Cookie</v>
      </c>
      <c r="C7085" s="6">
        <f>VLOOKUP(A7085,Cafe_sales!$A$1:$O$10001,10,FALSE)</f>
        <v>1</v>
      </c>
      <c r="D7085" s="10">
        <f>VLOOKUP(A7085,Cafe_sales!$A$1:$O$10001,11,FALSE)</f>
        <v>1</v>
      </c>
      <c r="E7085" s="6">
        <f>VLOOKUP(A7085,Cafe_sales!$A$1:$O$10001,12,FALSE)</f>
        <v>1</v>
      </c>
      <c r="F7085" t="str">
        <f>VLOOKUP(A7085,Cafe_sales!$A$1:$O$10001,13,FALSE)</f>
        <v>Default mode</v>
      </c>
      <c r="G7085" t="str">
        <f>VLOOKUP(A7085,Cafe_sales!$A$1:$O$10001,14,FALSE)</f>
        <v>UNKNOWN</v>
      </c>
      <c r="H7085" s="8">
        <f>VLOOKUP(A7085,Cafe_sales!$A$1:$O$10001,15,FALSE)</f>
        <v>44929</v>
      </c>
    </row>
    <row r="7086" spans="1:8" x14ac:dyDescent="0.35">
      <c r="A7086" t="s">
        <v>1741</v>
      </c>
      <c r="B7086" t="str">
        <f>VLOOKUP(A7086,Cafe_sales!$A$1:$O$10001,9,FALSE)</f>
        <v>Juice</v>
      </c>
      <c r="C7086" s="6">
        <f>VLOOKUP(A7086,Cafe_sales!$A$1:$O$10001,10,FALSE)</f>
        <v>3</v>
      </c>
      <c r="D7086" s="10">
        <f>VLOOKUP(A7086,Cafe_sales!$A$1:$O$10001,11,FALSE)</f>
        <v>3</v>
      </c>
      <c r="E7086" s="6">
        <f>VLOOKUP(A7086,Cafe_sales!$A$1:$O$10001,12,FALSE)</f>
        <v>9</v>
      </c>
      <c r="F7086" t="str">
        <f>VLOOKUP(A7086,Cafe_sales!$A$1:$O$10001,13,FALSE)</f>
        <v>Default mode</v>
      </c>
      <c r="G7086" t="str">
        <f>VLOOKUP(A7086,Cafe_sales!$A$1:$O$10001,14,FALSE)</f>
        <v>In-store</v>
      </c>
      <c r="H7086" s="8">
        <f>VLOOKUP(A7086,Cafe_sales!$A$1:$O$10001,15,FALSE)</f>
        <v>45281</v>
      </c>
    </row>
    <row r="7087" spans="1:8" hidden="1" x14ac:dyDescent="0.35">
      <c r="A7087" t="s">
        <v>8968</v>
      </c>
      <c r="B7087" t="str">
        <f>VLOOKUP(A7087,Cafe_sales!$A$1:$O$10001,9,FALSE)</f>
        <v>Cookie</v>
      </c>
      <c r="C7087">
        <f>VLOOKUP(A7087,Cafe_sales!$A$1:$O$10001,10,FALSE)</f>
        <v>2</v>
      </c>
      <c r="D7087">
        <f>VLOOKUP(A7087,Cafe_sales!$A$1:$O$10001,11,FALSE)</f>
        <v>1</v>
      </c>
      <c r="E7087">
        <f>VLOOKUP(A7087,Cafe_sales!$A$1:$O$10001,12,FALSE)</f>
        <v>2</v>
      </c>
      <c r="F7087" t="str">
        <f>VLOOKUP(A7087,Cafe_sales!$A$1:$O$10001,13,FALSE)</f>
        <v>Cash</v>
      </c>
      <c r="G7087" t="str">
        <f>VLOOKUP(A7087,Cafe_sales!$A$1:$O$10001,14,FALSE)</f>
        <v>Takeaway</v>
      </c>
      <c r="H7087" s="1">
        <f>VLOOKUP(A7087,Cafe_sales!$A$1:$O$10001,15,FALSE)</f>
        <v>44982</v>
      </c>
    </row>
    <row r="7088" spans="1:8" x14ac:dyDescent="0.35">
      <c r="A7088" t="s">
        <v>9875</v>
      </c>
      <c r="B7088" t="str">
        <f>VLOOKUP(A7088,Cafe_sales!$A$1:$O$10001,9,FALSE)</f>
        <v>Salad</v>
      </c>
      <c r="C7088" s="6">
        <f>VLOOKUP(A7088,Cafe_sales!$A$1:$O$10001,10,FALSE)</f>
        <v>3</v>
      </c>
      <c r="D7088" s="10">
        <f>VLOOKUP(A7088,Cafe_sales!$A$1:$O$10001,11,FALSE)</f>
        <v>5</v>
      </c>
      <c r="E7088" s="6">
        <f>VLOOKUP(A7088,Cafe_sales!$A$1:$O$10001,12,FALSE)</f>
        <v>15</v>
      </c>
      <c r="F7088" t="str">
        <f>VLOOKUP(A7088,Cafe_sales!$A$1:$O$10001,13,FALSE)</f>
        <v>Default mode</v>
      </c>
      <c r="G7088" t="str">
        <f>VLOOKUP(A7088,Cafe_sales!$A$1:$O$10001,14,FALSE)</f>
        <v>UNKNOWN</v>
      </c>
      <c r="H7088" s="8">
        <f>VLOOKUP(A7088,Cafe_sales!$A$1:$O$10001,15,FALSE)</f>
        <v>45279</v>
      </c>
    </row>
    <row r="7089" spans="1:8" x14ac:dyDescent="0.35">
      <c r="A7089" t="s">
        <v>5210</v>
      </c>
      <c r="B7089" t="str">
        <f>VLOOKUP(A7089,Cafe_sales!$A$1:$O$10001,9,FALSE)</f>
        <v>Coffee</v>
      </c>
      <c r="C7089" s="6">
        <f>VLOOKUP(A7089,Cafe_sales!$A$1:$O$10001,10,FALSE)</f>
        <v>1</v>
      </c>
      <c r="D7089" s="10">
        <f>VLOOKUP(A7089,Cafe_sales!$A$1:$O$10001,11,FALSE)</f>
        <v>2</v>
      </c>
      <c r="E7089" s="6">
        <f>VLOOKUP(A7089,Cafe_sales!$A$1:$O$10001,12,FALSE)</f>
        <v>2</v>
      </c>
      <c r="F7089" t="str">
        <f>VLOOKUP(A7089,Cafe_sales!$A$1:$O$10001,13,FALSE)</f>
        <v>Cash</v>
      </c>
      <c r="G7089" t="str">
        <f>VLOOKUP(A7089,Cafe_sales!$A$1:$O$10001,14,FALSE)</f>
        <v>In-store</v>
      </c>
      <c r="H7089" s="8">
        <f>VLOOKUP(A7089,Cafe_sales!$A$1:$O$10001,15,FALSE)</f>
        <v>45022</v>
      </c>
    </row>
    <row r="7090" spans="1:8" x14ac:dyDescent="0.35">
      <c r="A7090" t="s">
        <v>6499</v>
      </c>
      <c r="B7090" t="str">
        <f>VLOOKUP(A7090,Cafe_sales!$A$1:$O$10001,9,FALSE)</f>
        <v>Sandwich</v>
      </c>
      <c r="C7090" s="6">
        <f>VLOOKUP(A7090,Cafe_sales!$A$1:$O$10001,10,FALSE)</f>
        <v>1</v>
      </c>
      <c r="D7090" s="10">
        <f>VLOOKUP(A7090,Cafe_sales!$A$1:$O$10001,11,FALSE)</f>
        <v>4</v>
      </c>
      <c r="E7090" s="6">
        <f>VLOOKUP(A7090,Cafe_sales!$A$1:$O$10001,12,FALSE)</f>
        <v>4</v>
      </c>
      <c r="F7090" t="str">
        <f>VLOOKUP(A7090,Cafe_sales!$A$1:$O$10001,13,FALSE)</f>
        <v>Default mode</v>
      </c>
      <c r="G7090" t="str">
        <f>VLOOKUP(A7090,Cafe_sales!$A$1:$O$10001,14,FALSE)</f>
        <v>In-store</v>
      </c>
      <c r="H7090" s="8">
        <f>VLOOKUP(A7090,Cafe_sales!$A$1:$O$10001,15,FALSE)</f>
        <v>45154</v>
      </c>
    </row>
    <row r="7091" spans="1:8" hidden="1" x14ac:dyDescent="0.35">
      <c r="A7091" t="s">
        <v>1867</v>
      </c>
      <c r="B7091" t="str">
        <f>VLOOKUP(A7091,Cafe_sales!$A$1:$O$10001,9,FALSE)</f>
        <v>Cake</v>
      </c>
      <c r="C7091">
        <f>VLOOKUP(A7091,Cafe_sales!$A$1:$O$10001,10,FALSE)</f>
        <v>5</v>
      </c>
      <c r="D7091">
        <f>VLOOKUP(A7091,Cafe_sales!$A$1:$O$10001,11,FALSE)</f>
        <v>3</v>
      </c>
      <c r="E7091">
        <f>VLOOKUP(A7091,Cafe_sales!$A$1:$O$10001,12,FALSE)</f>
        <v>15</v>
      </c>
      <c r="F7091" t="str">
        <f>VLOOKUP(A7091,Cafe_sales!$A$1:$O$10001,13,FALSE)</f>
        <v>Cash</v>
      </c>
      <c r="G7091" t="str">
        <f>VLOOKUP(A7091,Cafe_sales!$A$1:$O$10001,14,FALSE)</f>
        <v>Takeaway</v>
      </c>
      <c r="H7091" s="1">
        <f>VLOOKUP(A7091,Cafe_sales!$A$1:$O$10001,15,FALSE)</f>
        <v>45086</v>
      </c>
    </row>
    <row r="7092" spans="1:8" hidden="1" x14ac:dyDescent="0.35">
      <c r="A7092" t="s">
        <v>8122</v>
      </c>
      <c r="B7092" t="str">
        <f>VLOOKUP(A7092,Cafe_sales!$A$1:$O$10001,9,FALSE)</f>
        <v>Juice</v>
      </c>
      <c r="C7092">
        <f>VLOOKUP(A7092,Cafe_sales!$A$1:$O$10001,10,FALSE)</f>
        <v>1</v>
      </c>
      <c r="D7092">
        <f>VLOOKUP(A7092,Cafe_sales!$A$1:$O$10001,11,FALSE)</f>
        <v>3</v>
      </c>
      <c r="E7092">
        <f>VLOOKUP(A7092,Cafe_sales!$A$1:$O$10001,12,FALSE)</f>
        <v>3</v>
      </c>
      <c r="F7092" t="str">
        <f>VLOOKUP(A7092,Cafe_sales!$A$1:$O$10001,13,FALSE)</f>
        <v>Credit Card</v>
      </c>
      <c r="G7092" t="str">
        <f>VLOOKUP(A7092,Cafe_sales!$A$1:$O$10001,14,FALSE)</f>
        <v>Takeaway</v>
      </c>
      <c r="H7092" s="1">
        <f>VLOOKUP(A7092,Cafe_sales!$A$1:$O$10001,15,FALSE)</f>
        <v>45185</v>
      </c>
    </row>
    <row r="7093" spans="1:8" x14ac:dyDescent="0.35">
      <c r="A7093" t="s">
        <v>7281</v>
      </c>
      <c r="B7093" t="str">
        <f>VLOOKUP(A7093,Cafe_sales!$A$1:$O$10001,9,FALSE)</f>
        <v>Cookie</v>
      </c>
      <c r="C7093" s="6">
        <f>VLOOKUP(A7093,Cafe_sales!$A$1:$O$10001,10,FALSE)</f>
        <v>5</v>
      </c>
      <c r="D7093" s="10">
        <f>VLOOKUP(A7093,Cafe_sales!$A$1:$O$10001,11,FALSE)</f>
        <v>1</v>
      </c>
      <c r="E7093" s="6">
        <f>VLOOKUP(A7093,Cafe_sales!$A$1:$O$10001,12,FALSE)</f>
        <v>5</v>
      </c>
      <c r="F7093" t="str">
        <f>VLOOKUP(A7093,Cafe_sales!$A$1:$O$10001,13,FALSE)</f>
        <v>Default mode</v>
      </c>
      <c r="G7093" t="str">
        <f>VLOOKUP(A7093,Cafe_sales!$A$1:$O$10001,14,FALSE)</f>
        <v>In-store</v>
      </c>
      <c r="H7093" s="8">
        <f>VLOOKUP(A7093,Cafe_sales!$A$1:$O$10001,15,FALSE)</f>
        <v>44952</v>
      </c>
    </row>
    <row r="7094" spans="1:8" x14ac:dyDescent="0.35">
      <c r="A7094" t="s">
        <v>9094</v>
      </c>
      <c r="B7094" t="str">
        <f>VLOOKUP(A7094,Cafe_sales!$A$1:$O$10001,9,FALSE)</f>
        <v>Coffee</v>
      </c>
      <c r="C7094" s="6">
        <f>VLOOKUP(A7094,Cafe_sales!$A$1:$O$10001,10,FALSE)</f>
        <v>5</v>
      </c>
      <c r="D7094" s="10">
        <f>VLOOKUP(A7094,Cafe_sales!$A$1:$O$10001,11,FALSE)</f>
        <v>2</v>
      </c>
      <c r="E7094" s="6">
        <f>VLOOKUP(A7094,Cafe_sales!$A$1:$O$10001,12,FALSE)</f>
        <v>10</v>
      </c>
      <c r="F7094" t="str">
        <f>VLOOKUP(A7094,Cafe_sales!$A$1:$O$10001,13,FALSE)</f>
        <v>Cash</v>
      </c>
      <c r="G7094" t="str">
        <f>VLOOKUP(A7094,Cafe_sales!$A$1:$O$10001,14,FALSE)</f>
        <v>UNKNOWN</v>
      </c>
      <c r="H7094" s="8">
        <f>VLOOKUP(A7094,Cafe_sales!$A$1:$O$10001,15,FALSE)</f>
        <v>44927</v>
      </c>
    </row>
    <row r="7095" spans="1:8" x14ac:dyDescent="0.35">
      <c r="A7095" t="s">
        <v>1548</v>
      </c>
      <c r="B7095" t="str">
        <f>VLOOKUP(A7095,Cafe_sales!$A$1:$O$10001,9,FALSE)</f>
        <v>Cookie</v>
      </c>
      <c r="C7095" s="6">
        <f>VLOOKUP(A7095,Cafe_sales!$A$1:$O$10001,10,FALSE)</f>
        <v>4</v>
      </c>
      <c r="D7095" s="10">
        <f>VLOOKUP(A7095,Cafe_sales!$A$1:$O$10001,11,FALSE)</f>
        <v>1</v>
      </c>
      <c r="E7095" s="6">
        <f>VLOOKUP(A7095,Cafe_sales!$A$1:$O$10001,12,FALSE)</f>
        <v>4</v>
      </c>
      <c r="F7095" t="str">
        <f>VLOOKUP(A7095,Cafe_sales!$A$1:$O$10001,13,FALSE)</f>
        <v>Cash</v>
      </c>
      <c r="G7095" t="str">
        <f>VLOOKUP(A7095,Cafe_sales!$A$1:$O$10001,14,FALSE)</f>
        <v>In-store</v>
      </c>
      <c r="H7095" s="8">
        <f>VLOOKUP(A7095,Cafe_sales!$A$1:$O$10001,15,FALSE)</f>
        <v>45158</v>
      </c>
    </row>
    <row r="7096" spans="1:8" x14ac:dyDescent="0.35">
      <c r="A7096" t="s">
        <v>5620</v>
      </c>
      <c r="B7096" t="str">
        <f>VLOOKUP(A7096,Cafe_sales!$A$1:$O$10001,9,FALSE)</f>
        <v>Salad</v>
      </c>
      <c r="C7096" s="6">
        <f>VLOOKUP(A7096,Cafe_sales!$A$1:$O$10001,10,FALSE)</f>
        <v>3</v>
      </c>
      <c r="D7096" s="10">
        <f>VLOOKUP(A7096,Cafe_sales!$A$1:$O$10001,11,FALSE)</f>
        <v>5</v>
      </c>
      <c r="E7096" s="6">
        <f>VLOOKUP(A7096,Cafe_sales!$A$1:$O$10001,12,FALSE)</f>
        <v>15</v>
      </c>
      <c r="F7096" t="str">
        <f>VLOOKUP(A7096,Cafe_sales!$A$1:$O$10001,13,FALSE)</f>
        <v>Default mode</v>
      </c>
      <c r="G7096" t="str">
        <f>VLOOKUP(A7096,Cafe_sales!$A$1:$O$10001,14,FALSE)</f>
        <v>UNKNOWN</v>
      </c>
      <c r="H7096" s="8">
        <f>VLOOKUP(A7096,Cafe_sales!$A$1:$O$10001,15,FALSE)</f>
        <v>45221</v>
      </c>
    </row>
    <row r="7097" spans="1:8" x14ac:dyDescent="0.35">
      <c r="A7097" t="s">
        <v>5805</v>
      </c>
      <c r="B7097" t="str">
        <f>VLOOKUP(A7097,Cafe_sales!$A$1:$O$10001,9,FALSE)</f>
        <v>Smoothie</v>
      </c>
      <c r="C7097" s="6">
        <f>VLOOKUP(A7097,Cafe_sales!$A$1:$O$10001,10,FALSE)</f>
        <v>4</v>
      </c>
      <c r="D7097" s="10">
        <f>VLOOKUP(A7097,Cafe_sales!$A$1:$O$10001,11,FALSE)</f>
        <v>4</v>
      </c>
      <c r="E7097" s="6">
        <f>VLOOKUP(A7097,Cafe_sales!$A$1:$O$10001,12,FALSE)</f>
        <v>16</v>
      </c>
      <c r="F7097" t="str">
        <f>VLOOKUP(A7097,Cafe_sales!$A$1:$O$10001,13,FALSE)</f>
        <v>Digital Wallet</v>
      </c>
      <c r="G7097" t="str">
        <f>VLOOKUP(A7097,Cafe_sales!$A$1:$O$10001,14,FALSE)</f>
        <v>UNKNOWN</v>
      </c>
      <c r="H7097" s="8">
        <f>VLOOKUP(A7097,Cafe_sales!$A$1:$O$10001,15,FALSE)</f>
        <v>45202</v>
      </c>
    </row>
    <row r="7098" spans="1:8" hidden="1" x14ac:dyDescent="0.35">
      <c r="A7098" t="s">
        <v>1800</v>
      </c>
      <c r="B7098" t="str">
        <f>VLOOKUP(A7098,Cafe_sales!$A$1:$O$10001,9,FALSE)</f>
        <v>Juice</v>
      </c>
      <c r="C7098">
        <f>VLOOKUP(A7098,Cafe_sales!$A$1:$O$10001,10,FALSE)</f>
        <v>5</v>
      </c>
      <c r="D7098">
        <f>VLOOKUP(A7098,Cafe_sales!$A$1:$O$10001,11,FALSE)</f>
        <v>3</v>
      </c>
      <c r="E7098">
        <f>VLOOKUP(A7098,Cafe_sales!$A$1:$O$10001,12,FALSE)</f>
        <v>15</v>
      </c>
      <c r="F7098" t="str">
        <f>VLOOKUP(A7098,Cafe_sales!$A$1:$O$10001,13,FALSE)</f>
        <v>Digital Wallet</v>
      </c>
      <c r="G7098" t="str">
        <f>VLOOKUP(A7098,Cafe_sales!$A$1:$O$10001,14,FALSE)</f>
        <v>Takeaway</v>
      </c>
      <c r="H7098" s="1">
        <f>VLOOKUP(A7098,Cafe_sales!$A$1:$O$10001,15,FALSE)</f>
        <v>44927</v>
      </c>
    </row>
    <row r="7099" spans="1:8" x14ac:dyDescent="0.35">
      <c r="A7099" t="s">
        <v>6560</v>
      </c>
      <c r="B7099" t="str">
        <f>VLOOKUP(A7099,Cafe_sales!$A$1:$O$10001,9,FALSE)</f>
        <v>Smoothie</v>
      </c>
      <c r="C7099" s="6">
        <f>VLOOKUP(A7099,Cafe_sales!$A$1:$O$10001,10,FALSE)</f>
        <v>2</v>
      </c>
      <c r="D7099" s="10">
        <f>VLOOKUP(A7099,Cafe_sales!$A$1:$O$10001,11,FALSE)</f>
        <v>4</v>
      </c>
      <c r="E7099" s="6">
        <f>VLOOKUP(A7099,Cafe_sales!$A$1:$O$10001,12,FALSE)</f>
        <v>8</v>
      </c>
      <c r="F7099" t="str">
        <f>VLOOKUP(A7099,Cafe_sales!$A$1:$O$10001,13,FALSE)</f>
        <v>Credit Card</v>
      </c>
      <c r="G7099" t="str">
        <f>VLOOKUP(A7099,Cafe_sales!$A$1:$O$10001,14,FALSE)</f>
        <v>In-store</v>
      </c>
      <c r="H7099" s="8">
        <f>VLOOKUP(A7099,Cafe_sales!$A$1:$O$10001,15,FALSE)</f>
        <v>45228</v>
      </c>
    </row>
    <row r="7100" spans="1:8" x14ac:dyDescent="0.35">
      <c r="A7100" t="s">
        <v>8374</v>
      </c>
      <c r="B7100" t="str">
        <f>VLOOKUP(A7100,Cafe_sales!$A$1:$O$10001,9,FALSE)</f>
        <v>UNKNOWN</v>
      </c>
      <c r="C7100" s="6">
        <f>VLOOKUP(A7100,Cafe_sales!$A$1:$O$10001,10,FALSE)</f>
        <v>3</v>
      </c>
      <c r="D7100" s="10">
        <f>VLOOKUP(A7100,Cafe_sales!$A$1:$O$10001,11,FALSE)</f>
        <v>3</v>
      </c>
      <c r="E7100" s="6">
        <f>VLOOKUP(A7100,Cafe_sales!$A$1:$O$10001,12,FALSE)</f>
        <v>9</v>
      </c>
      <c r="F7100" t="str">
        <f>VLOOKUP(A7100,Cafe_sales!$A$1:$O$10001,13,FALSE)</f>
        <v>UNKNOWN</v>
      </c>
      <c r="G7100" t="str">
        <f>VLOOKUP(A7100,Cafe_sales!$A$1:$O$10001,14,FALSE)</f>
        <v>UNKNOWN</v>
      </c>
      <c r="H7100" s="8">
        <f>VLOOKUP(A7100,Cafe_sales!$A$1:$O$10001,15,FALSE)</f>
        <v>44999</v>
      </c>
    </row>
    <row r="7101" spans="1:8" x14ac:dyDescent="0.35">
      <c r="A7101" t="s">
        <v>2891</v>
      </c>
      <c r="B7101" t="str">
        <f>VLOOKUP(A7101,Cafe_sales!$A$1:$O$10001,9,FALSE)</f>
        <v>Tea</v>
      </c>
      <c r="C7101" s="6">
        <f>VLOOKUP(A7101,Cafe_sales!$A$1:$O$10001,10,FALSE)</f>
        <v>1</v>
      </c>
      <c r="D7101" s="10">
        <f>VLOOKUP(A7101,Cafe_sales!$A$1:$O$10001,11,FALSE)</f>
        <v>1.5</v>
      </c>
      <c r="E7101" s="6">
        <f>VLOOKUP(A7101,Cafe_sales!$A$1:$O$10001,12,FALSE)</f>
        <v>1.5</v>
      </c>
      <c r="F7101" t="str">
        <f>VLOOKUP(A7101,Cafe_sales!$A$1:$O$10001,13,FALSE)</f>
        <v>Digital Wallet</v>
      </c>
      <c r="G7101" t="str">
        <f>VLOOKUP(A7101,Cafe_sales!$A$1:$O$10001,14,FALSE)</f>
        <v>In-store</v>
      </c>
      <c r="H7101" s="8">
        <f>VLOOKUP(A7101,Cafe_sales!$A$1:$O$10001,15,FALSE)</f>
        <v>44994</v>
      </c>
    </row>
    <row r="7102" spans="1:8" x14ac:dyDescent="0.35">
      <c r="A7102" t="s">
        <v>1377</v>
      </c>
      <c r="B7102" t="str">
        <f>VLOOKUP(A7102,Cafe_sales!$A$1:$O$10001,9,FALSE)</f>
        <v>Coffee</v>
      </c>
      <c r="C7102" s="6">
        <f>VLOOKUP(A7102,Cafe_sales!$A$1:$O$10001,10,FALSE)</f>
        <v>4</v>
      </c>
      <c r="D7102" s="10">
        <f>VLOOKUP(A7102,Cafe_sales!$A$1:$O$10001,11,FALSE)</f>
        <v>2</v>
      </c>
      <c r="E7102" s="6">
        <f>VLOOKUP(A7102,Cafe_sales!$A$1:$O$10001,12,FALSE)</f>
        <v>8</v>
      </c>
      <c r="F7102" t="str">
        <f>VLOOKUP(A7102,Cafe_sales!$A$1:$O$10001,13,FALSE)</f>
        <v>Default mode</v>
      </c>
      <c r="G7102" t="str">
        <f>VLOOKUP(A7102,Cafe_sales!$A$1:$O$10001,14,FALSE)</f>
        <v>In-store</v>
      </c>
      <c r="H7102" s="8">
        <f>VLOOKUP(A7102,Cafe_sales!$A$1:$O$10001,15,FALSE)</f>
        <v>44979</v>
      </c>
    </row>
    <row r="7103" spans="1:8" x14ac:dyDescent="0.35">
      <c r="A7103" t="s">
        <v>8732</v>
      </c>
      <c r="B7103" t="str">
        <f>VLOOKUP(A7103,Cafe_sales!$A$1:$O$10001,9,FALSE)</f>
        <v>UNKNOWN</v>
      </c>
      <c r="C7103" s="6">
        <f>VLOOKUP(A7103,Cafe_sales!$A$1:$O$10001,10,FALSE)</f>
        <v>3</v>
      </c>
      <c r="D7103" s="10">
        <f>VLOOKUP(A7103,Cafe_sales!$A$1:$O$10001,11,FALSE)</f>
        <v>3</v>
      </c>
      <c r="E7103" s="6">
        <f>VLOOKUP(A7103,Cafe_sales!$A$1:$O$10001,12,FALSE)</f>
        <v>9</v>
      </c>
      <c r="F7103" t="str">
        <f>VLOOKUP(A7103,Cafe_sales!$A$1:$O$10001,13,FALSE)</f>
        <v>Default mode</v>
      </c>
      <c r="G7103" t="str">
        <f>VLOOKUP(A7103,Cafe_sales!$A$1:$O$10001,14,FALSE)</f>
        <v>UNKNOWN</v>
      </c>
      <c r="H7103" s="8">
        <f>VLOOKUP(A7103,Cafe_sales!$A$1:$O$10001,15,FALSE)</f>
        <v>45013</v>
      </c>
    </row>
    <row r="7104" spans="1:8" x14ac:dyDescent="0.35">
      <c r="A7104" t="s">
        <v>8267</v>
      </c>
      <c r="B7104" t="str">
        <f>VLOOKUP(A7104,Cafe_sales!$A$1:$O$10001,9,FALSE)</f>
        <v>Tea</v>
      </c>
      <c r="C7104" s="6">
        <f>VLOOKUP(A7104,Cafe_sales!$A$1:$O$10001,10,FALSE)</f>
        <v>3</v>
      </c>
      <c r="D7104" s="10">
        <f>VLOOKUP(A7104,Cafe_sales!$A$1:$O$10001,11,FALSE)</f>
        <v>1.5</v>
      </c>
      <c r="E7104" s="6">
        <f>VLOOKUP(A7104,Cafe_sales!$A$1:$O$10001,12,FALSE)</f>
        <v>4.5</v>
      </c>
      <c r="F7104" t="str">
        <f>VLOOKUP(A7104,Cafe_sales!$A$1:$O$10001,13,FALSE)</f>
        <v>Cash</v>
      </c>
      <c r="G7104" t="str">
        <f>VLOOKUP(A7104,Cafe_sales!$A$1:$O$10001,14,FALSE)</f>
        <v>In-store</v>
      </c>
      <c r="H7104" s="8">
        <f>VLOOKUP(A7104,Cafe_sales!$A$1:$O$10001,15,FALSE)</f>
        <v>44983</v>
      </c>
    </row>
    <row r="7105" spans="1:8" x14ac:dyDescent="0.35">
      <c r="A7105" t="s">
        <v>2206</v>
      </c>
      <c r="B7105" t="str">
        <f>VLOOKUP(A7105,Cafe_sales!$A$1:$O$10001,9,FALSE)</f>
        <v>Smoothie</v>
      </c>
      <c r="C7105" s="6">
        <f>VLOOKUP(A7105,Cafe_sales!$A$1:$O$10001,10,FALSE)</f>
        <v>2</v>
      </c>
      <c r="D7105" s="10">
        <f>VLOOKUP(A7105,Cafe_sales!$A$1:$O$10001,11,FALSE)</f>
        <v>4</v>
      </c>
      <c r="E7105" s="6">
        <f>VLOOKUP(A7105,Cafe_sales!$A$1:$O$10001,12,FALSE)</f>
        <v>8</v>
      </c>
      <c r="F7105" t="str">
        <f>VLOOKUP(A7105,Cafe_sales!$A$1:$O$10001,13,FALSE)</f>
        <v>Credit Card</v>
      </c>
      <c r="G7105" t="str">
        <f>VLOOKUP(A7105,Cafe_sales!$A$1:$O$10001,14,FALSE)</f>
        <v>UNKNOWN</v>
      </c>
      <c r="H7105" s="8">
        <f>VLOOKUP(A7105,Cafe_sales!$A$1:$O$10001,15,FALSE)</f>
        <v>45248</v>
      </c>
    </row>
    <row r="7106" spans="1:8" x14ac:dyDescent="0.35">
      <c r="A7106" t="s">
        <v>5663</v>
      </c>
      <c r="B7106" t="str">
        <f>VLOOKUP(A7106,Cafe_sales!$A$1:$O$10001,9,FALSE)</f>
        <v>Tea</v>
      </c>
      <c r="C7106" s="6">
        <f>VLOOKUP(A7106,Cafe_sales!$A$1:$O$10001,10,FALSE)</f>
        <v>5</v>
      </c>
      <c r="D7106" s="10">
        <f>VLOOKUP(A7106,Cafe_sales!$A$1:$O$10001,11,FALSE)</f>
        <v>1.5</v>
      </c>
      <c r="E7106" s="6">
        <f>VLOOKUP(A7106,Cafe_sales!$A$1:$O$10001,12,FALSE)</f>
        <v>7.5</v>
      </c>
      <c r="F7106" t="str">
        <f>VLOOKUP(A7106,Cafe_sales!$A$1:$O$10001,13,FALSE)</f>
        <v>Digital Wallet</v>
      </c>
      <c r="G7106" t="str">
        <f>VLOOKUP(A7106,Cafe_sales!$A$1:$O$10001,14,FALSE)</f>
        <v>In-store</v>
      </c>
      <c r="H7106" s="8">
        <f>VLOOKUP(A7106,Cafe_sales!$A$1:$O$10001,15,FALSE)</f>
        <v>45056</v>
      </c>
    </row>
    <row r="7107" spans="1:8" x14ac:dyDescent="0.35">
      <c r="A7107" t="s">
        <v>287</v>
      </c>
      <c r="B7107" t="str">
        <f>VLOOKUP(A7107,Cafe_sales!$A$1:$O$10001,9,FALSE)</f>
        <v>Sandwich</v>
      </c>
      <c r="C7107" s="6">
        <f>VLOOKUP(A7107,Cafe_sales!$A$1:$O$10001,10,FALSE)</f>
        <v>1</v>
      </c>
      <c r="D7107" s="10">
        <f>VLOOKUP(A7107,Cafe_sales!$A$1:$O$10001,11,FALSE)</f>
        <v>4</v>
      </c>
      <c r="E7107" s="6">
        <f>VLOOKUP(A7107,Cafe_sales!$A$1:$O$10001,12,FALSE)</f>
        <v>4</v>
      </c>
      <c r="F7107" t="str">
        <f>VLOOKUP(A7107,Cafe_sales!$A$1:$O$10001,13,FALSE)</f>
        <v>Credit Card</v>
      </c>
      <c r="G7107" t="str">
        <f>VLOOKUP(A7107,Cafe_sales!$A$1:$O$10001,14,FALSE)</f>
        <v>UNKNOWN</v>
      </c>
      <c r="H7107" s="8">
        <f>VLOOKUP(A7107,Cafe_sales!$A$1:$O$10001,15,FALSE)</f>
        <v>45075</v>
      </c>
    </row>
    <row r="7108" spans="1:8" x14ac:dyDescent="0.35">
      <c r="A7108" t="s">
        <v>6448</v>
      </c>
      <c r="B7108" t="str">
        <f>VLOOKUP(A7108,Cafe_sales!$A$1:$O$10001,9,FALSE)</f>
        <v>UNKNOWN</v>
      </c>
      <c r="C7108" s="6">
        <f>VLOOKUP(A7108,Cafe_sales!$A$1:$O$10001,10,FALSE)</f>
        <v>1</v>
      </c>
      <c r="D7108" s="10">
        <f>VLOOKUP(A7108,Cafe_sales!$A$1:$O$10001,11,FALSE)</f>
        <v>1</v>
      </c>
      <c r="E7108" s="6">
        <f>VLOOKUP(A7108,Cafe_sales!$A$1:$O$10001,12,FALSE)</f>
        <v>1</v>
      </c>
      <c r="F7108" t="str">
        <f>VLOOKUP(A7108,Cafe_sales!$A$1:$O$10001,13,FALSE)</f>
        <v>Cash</v>
      </c>
      <c r="G7108" t="str">
        <f>VLOOKUP(A7108,Cafe_sales!$A$1:$O$10001,14,FALSE)</f>
        <v>In-store</v>
      </c>
      <c r="H7108" s="8">
        <f>VLOOKUP(A7108,Cafe_sales!$A$1:$O$10001,15,FALSE)</f>
        <v>45270</v>
      </c>
    </row>
    <row r="7109" spans="1:8" x14ac:dyDescent="0.35">
      <c r="A7109" t="s">
        <v>1788</v>
      </c>
      <c r="B7109" t="str">
        <f>VLOOKUP(A7109,Cafe_sales!$A$1:$O$10001,9,FALSE)</f>
        <v>Cookie</v>
      </c>
      <c r="C7109" s="6">
        <f>VLOOKUP(A7109,Cafe_sales!$A$1:$O$10001,10,FALSE)</f>
        <v>4</v>
      </c>
      <c r="D7109" s="10">
        <f>VLOOKUP(A7109,Cafe_sales!$A$1:$O$10001,11,FALSE)</f>
        <v>1</v>
      </c>
      <c r="E7109" s="6">
        <f>VLOOKUP(A7109,Cafe_sales!$A$1:$O$10001,12,FALSE)</f>
        <v>4</v>
      </c>
      <c r="F7109" t="str">
        <f>VLOOKUP(A7109,Cafe_sales!$A$1:$O$10001,13,FALSE)</f>
        <v>Cash</v>
      </c>
      <c r="G7109" t="str">
        <f>VLOOKUP(A7109,Cafe_sales!$A$1:$O$10001,14,FALSE)</f>
        <v>In-store</v>
      </c>
      <c r="H7109" s="8">
        <f>VLOOKUP(A7109,Cafe_sales!$A$1:$O$10001,15,FALSE)</f>
        <v>45237</v>
      </c>
    </row>
    <row r="7110" spans="1:8" x14ac:dyDescent="0.35">
      <c r="A7110" t="s">
        <v>3802</v>
      </c>
      <c r="B7110" t="str">
        <f>VLOOKUP(A7110,Cafe_sales!$A$1:$O$10001,9,FALSE)</f>
        <v>UNKNOWN</v>
      </c>
      <c r="C7110" s="6">
        <f>VLOOKUP(A7110,Cafe_sales!$A$1:$O$10001,10,FALSE)</f>
        <v>3</v>
      </c>
      <c r="D7110" s="10">
        <f>VLOOKUP(A7110,Cafe_sales!$A$1:$O$10001,11,FALSE)</f>
        <v>3</v>
      </c>
      <c r="E7110" s="6">
        <f>VLOOKUP(A7110,Cafe_sales!$A$1:$O$10001,12,FALSE)</f>
        <v>25</v>
      </c>
      <c r="F7110" t="str">
        <f>VLOOKUP(A7110,Cafe_sales!$A$1:$O$10001,13,FALSE)</f>
        <v>Default mode</v>
      </c>
      <c r="G7110" t="str">
        <f>VLOOKUP(A7110,Cafe_sales!$A$1:$O$10001,14,FALSE)</f>
        <v>In-store</v>
      </c>
      <c r="H7110" s="8">
        <f>VLOOKUP(A7110,Cafe_sales!$A$1:$O$10001,15,FALSE)</f>
        <v>45073</v>
      </c>
    </row>
    <row r="7111" spans="1:8" hidden="1" x14ac:dyDescent="0.35">
      <c r="A7111" t="s">
        <v>8445</v>
      </c>
      <c r="B7111" t="str">
        <f>VLOOKUP(A7111,Cafe_sales!$A$1:$O$10001,9,FALSE)</f>
        <v>Juice</v>
      </c>
      <c r="C7111">
        <f>VLOOKUP(A7111,Cafe_sales!$A$1:$O$10001,10,FALSE)</f>
        <v>2</v>
      </c>
      <c r="D7111">
        <f>VLOOKUP(A7111,Cafe_sales!$A$1:$O$10001,11,FALSE)</f>
        <v>3</v>
      </c>
      <c r="E7111">
        <f>VLOOKUP(A7111,Cafe_sales!$A$1:$O$10001,12,FALSE)</f>
        <v>6</v>
      </c>
      <c r="F7111" t="str">
        <f>VLOOKUP(A7111,Cafe_sales!$A$1:$O$10001,13,FALSE)</f>
        <v>Cash</v>
      </c>
      <c r="G7111" t="str">
        <f>VLOOKUP(A7111,Cafe_sales!$A$1:$O$10001,14,FALSE)</f>
        <v>Takeaway</v>
      </c>
      <c r="H7111" s="1">
        <f>VLOOKUP(A7111,Cafe_sales!$A$1:$O$10001,15,FALSE)</f>
        <v>44983</v>
      </c>
    </row>
    <row r="7112" spans="1:8" hidden="1" x14ac:dyDescent="0.35">
      <c r="A7112" t="s">
        <v>4962</v>
      </c>
      <c r="B7112" t="str">
        <f>VLOOKUP(A7112,Cafe_sales!$A$1:$O$10001,9,FALSE)</f>
        <v>UNKNOWN</v>
      </c>
      <c r="C7112">
        <f>VLOOKUP(A7112,Cafe_sales!$A$1:$O$10001,10,FALSE)</f>
        <v>1</v>
      </c>
      <c r="D7112">
        <f>VLOOKUP(A7112,Cafe_sales!$A$1:$O$10001,11,FALSE)</f>
        <v>3</v>
      </c>
      <c r="E7112">
        <f>VLOOKUP(A7112,Cafe_sales!$A$1:$O$10001,12,FALSE)</f>
        <v>3</v>
      </c>
      <c r="F7112" t="str">
        <f>VLOOKUP(A7112,Cafe_sales!$A$1:$O$10001,13,FALSE)</f>
        <v>Credit Card</v>
      </c>
      <c r="G7112" t="str">
        <f>VLOOKUP(A7112,Cafe_sales!$A$1:$O$10001,14,FALSE)</f>
        <v>Takeaway</v>
      </c>
      <c r="H7112" s="1">
        <f>VLOOKUP(A7112,Cafe_sales!$A$1:$O$10001,15,FALSE)</f>
        <v>44985</v>
      </c>
    </row>
    <row r="7113" spans="1:8" hidden="1" x14ac:dyDescent="0.35">
      <c r="A7113" t="s">
        <v>4586</v>
      </c>
      <c r="B7113" t="str">
        <f>VLOOKUP(A7113,Cafe_sales!$A$1:$O$10001,9,FALSE)</f>
        <v>Cake</v>
      </c>
      <c r="C7113">
        <f>VLOOKUP(A7113,Cafe_sales!$A$1:$O$10001,10,FALSE)</f>
        <v>2</v>
      </c>
      <c r="D7113">
        <f>VLOOKUP(A7113,Cafe_sales!$A$1:$O$10001,11,FALSE)</f>
        <v>3</v>
      </c>
      <c r="E7113">
        <f>VLOOKUP(A7113,Cafe_sales!$A$1:$O$10001,12,FALSE)</f>
        <v>6</v>
      </c>
      <c r="F7113" t="str">
        <f>VLOOKUP(A7113,Cafe_sales!$A$1:$O$10001,13,FALSE)</f>
        <v>Default mode</v>
      </c>
      <c r="G7113" t="str">
        <f>VLOOKUP(A7113,Cafe_sales!$A$1:$O$10001,14,FALSE)</f>
        <v>Takeaway</v>
      </c>
      <c r="H7113" s="1">
        <f>VLOOKUP(A7113,Cafe_sales!$A$1:$O$10001,15,FALSE)</f>
        <v>44927</v>
      </c>
    </row>
    <row r="7114" spans="1:8" x14ac:dyDescent="0.35">
      <c r="A7114" t="s">
        <v>4387</v>
      </c>
      <c r="B7114" t="str">
        <f>VLOOKUP(A7114,Cafe_sales!$A$1:$O$10001,9,FALSE)</f>
        <v>UNKNOWN</v>
      </c>
      <c r="C7114" s="6">
        <f>VLOOKUP(A7114,Cafe_sales!$A$1:$O$10001,10,FALSE)</f>
        <v>1</v>
      </c>
      <c r="D7114" s="10">
        <f>VLOOKUP(A7114,Cafe_sales!$A$1:$O$10001,11,FALSE)</f>
        <v>1</v>
      </c>
      <c r="E7114" s="6">
        <f>VLOOKUP(A7114,Cafe_sales!$A$1:$O$10001,12,FALSE)</f>
        <v>1</v>
      </c>
      <c r="F7114" t="str">
        <f>VLOOKUP(A7114,Cafe_sales!$A$1:$O$10001,13,FALSE)</f>
        <v>Cash</v>
      </c>
      <c r="G7114" t="str">
        <f>VLOOKUP(A7114,Cafe_sales!$A$1:$O$10001,14,FALSE)</f>
        <v>UNKNOWN</v>
      </c>
      <c r="H7114" s="8">
        <f>VLOOKUP(A7114,Cafe_sales!$A$1:$O$10001,15,FALSE)</f>
        <v>45037</v>
      </c>
    </row>
    <row r="7115" spans="1:8" x14ac:dyDescent="0.35">
      <c r="A7115" t="s">
        <v>1810</v>
      </c>
      <c r="B7115" t="str">
        <f>VLOOKUP(A7115,Cafe_sales!$A$1:$O$10001,9,FALSE)</f>
        <v>Tea</v>
      </c>
      <c r="C7115" s="6">
        <f>VLOOKUP(A7115,Cafe_sales!$A$1:$O$10001,10,FALSE)</f>
        <v>1</v>
      </c>
      <c r="D7115" s="10">
        <f>VLOOKUP(A7115,Cafe_sales!$A$1:$O$10001,11,FALSE)</f>
        <v>1.5</v>
      </c>
      <c r="E7115" s="6">
        <f>VLOOKUP(A7115,Cafe_sales!$A$1:$O$10001,12,FALSE)</f>
        <v>1.5</v>
      </c>
      <c r="F7115" t="str">
        <f>VLOOKUP(A7115,Cafe_sales!$A$1:$O$10001,13,FALSE)</f>
        <v>Digital Wallet</v>
      </c>
      <c r="G7115" t="str">
        <f>VLOOKUP(A7115,Cafe_sales!$A$1:$O$10001,14,FALSE)</f>
        <v>UNKNOWN</v>
      </c>
      <c r="H7115" s="8">
        <f>VLOOKUP(A7115,Cafe_sales!$A$1:$O$10001,15,FALSE)</f>
        <v>45179</v>
      </c>
    </row>
    <row r="7116" spans="1:8" hidden="1" x14ac:dyDescent="0.35">
      <c r="A7116" t="s">
        <v>607</v>
      </c>
      <c r="B7116" t="str">
        <f>VLOOKUP(A7116,Cafe_sales!$A$1:$O$10001,9,FALSE)</f>
        <v>Sandwich</v>
      </c>
      <c r="C7116">
        <f>VLOOKUP(A7116,Cafe_sales!$A$1:$O$10001,10,FALSE)</f>
        <v>4</v>
      </c>
      <c r="D7116">
        <f>VLOOKUP(A7116,Cafe_sales!$A$1:$O$10001,11,FALSE)</f>
        <v>4</v>
      </c>
      <c r="E7116">
        <f>VLOOKUP(A7116,Cafe_sales!$A$1:$O$10001,12,FALSE)</f>
        <v>16</v>
      </c>
      <c r="F7116" t="str">
        <f>VLOOKUP(A7116,Cafe_sales!$A$1:$O$10001,13,FALSE)</f>
        <v>Digital Wallet</v>
      </c>
      <c r="G7116" t="str">
        <f>VLOOKUP(A7116,Cafe_sales!$A$1:$O$10001,14,FALSE)</f>
        <v>Takeaway</v>
      </c>
      <c r="H7116" s="1">
        <f>VLOOKUP(A7116,Cafe_sales!$A$1:$O$10001,15,FALSE)</f>
        <v>45040</v>
      </c>
    </row>
    <row r="7117" spans="1:8" hidden="1" x14ac:dyDescent="0.35">
      <c r="A7117" t="s">
        <v>2719</v>
      </c>
      <c r="B7117" t="str">
        <f>VLOOKUP(A7117,Cafe_sales!$A$1:$O$10001,9,FALSE)</f>
        <v>Salad</v>
      </c>
      <c r="C7117">
        <f>VLOOKUP(A7117,Cafe_sales!$A$1:$O$10001,10,FALSE)</f>
        <v>1</v>
      </c>
      <c r="D7117">
        <f>VLOOKUP(A7117,Cafe_sales!$A$1:$O$10001,11,FALSE)</f>
        <v>5</v>
      </c>
      <c r="E7117">
        <f>VLOOKUP(A7117,Cafe_sales!$A$1:$O$10001,12,FALSE)</f>
        <v>5</v>
      </c>
      <c r="F7117" t="str">
        <f>VLOOKUP(A7117,Cafe_sales!$A$1:$O$10001,13,FALSE)</f>
        <v>Digital Wallet</v>
      </c>
      <c r="G7117" t="str">
        <f>VLOOKUP(A7117,Cafe_sales!$A$1:$O$10001,14,FALSE)</f>
        <v>Takeaway</v>
      </c>
      <c r="H7117" s="1">
        <f>VLOOKUP(A7117,Cafe_sales!$A$1:$O$10001,15,FALSE)</f>
        <v>45215</v>
      </c>
    </row>
    <row r="7118" spans="1:8" x14ac:dyDescent="0.35">
      <c r="A7118" t="s">
        <v>8032</v>
      </c>
      <c r="B7118" t="str">
        <f>VLOOKUP(A7118,Cafe_sales!$A$1:$O$10001,9,FALSE)</f>
        <v>Coffee</v>
      </c>
      <c r="C7118" s="6">
        <f>VLOOKUP(A7118,Cafe_sales!$A$1:$O$10001,10,FALSE)</f>
        <v>2</v>
      </c>
      <c r="D7118" s="10">
        <f>VLOOKUP(A7118,Cafe_sales!$A$1:$O$10001,11,FALSE)</f>
        <v>2</v>
      </c>
      <c r="E7118" s="6">
        <f>VLOOKUP(A7118,Cafe_sales!$A$1:$O$10001,12,FALSE)</f>
        <v>4</v>
      </c>
      <c r="F7118" t="str">
        <f>VLOOKUP(A7118,Cafe_sales!$A$1:$O$10001,13,FALSE)</f>
        <v>Credit Card</v>
      </c>
      <c r="G7118" t="str">
        <f>VLOOKUP(A7118,Cafe_sales!$A$1:$O$10001,14,FALSE)</f>
        <v>In-store</v>
      </c>
      <c r="H7118" s="8">
        <f>VLOOKUP(A7118,Cafe_sales!$A$1:$O$10001,15,FALSE)</f>
        <v>45262</v>
      </c>
    </row>
    <row r="7119" spans="1:8" hidden="1" x14ac:dyDescent="0.35">
      <c r="A7119" t="s">
        <v>850</v>
      </c>
      <c r="B7119" t="str">
        <f>VLOOKUP(A7119,Cafe_sales!$A$1:$O$10001,9,FALSE)</f>
        <v>Sandwich</v>
      </c>
      <c r="C7119">
        <f>VLOOKUP(A7119,Cafe_sales!$A$1:$O$10001,10,FALSE)</f>
        <v>2</v>
      </c>
      <c r="D7119">
        <f>VLOOKUP(A7119,Cafe_sales!$A$1:$O$10001,11,FALSE)</f>
        <v>4</v>
      </c>
      <c r="E7119">
        <f>VLOOKUP(A7119,Cafe_sales!$A$1:$O$10001,12,FALSE)</f>
        <v>8</v>
      </c>
      <c r="F7119" t="str">
        <f>VLOOKUP(A7119,Cafe_sales!$A$1:$O$10001,13,FALSE)</f>
        <v>Default mode</v>
      </c>
      <c r="G7119" t="str">
        <f>VLOOKUP(A7119,Cafe_sales!$A$1:$O$10001,14,FALSE)</f>
        <v>Takeaway</v>
      </c>
      <c r="H7119" s="1">
        <f>VLOOKUP(A7119,Cafe_sales!$A$1:$O$10001,15,FALSE)</f>
        <v>44950</v>
      </c>
    </row>
    <row r="7120" spans="1:8" x14ac:dyDescent="0.35">
      <c r="A7120" t="s">
        <v>3054</v>
      </c>
      <c r="B7120" t="str">
        <f>VLOOKUP(A7120,Cafe_sales!$A$1:$O$10001,9,FALSE)</f>
        <v>Sandwich</v>
      </c>
      <c r="C7120" s="6">
        <f>VLOOKUP(A7120,Cafe_sales!$A$1:$O$10001,10,FALSE)</f>
        <v>2</v>
      </c>
      <c r="D7120" s="10">
        <f>VLOOKUP(A7120,Cafe_sales!$A$1:$O$10001,11,FALSE)</f>
        <v>4</v>
      </c>
      <c r="E7120" s="6">
        <f>VLOOKUP(A7120,Cafe_sales!$A$1:$O$10001,12,FALSE)</f>
        <v>8</v>
      </c>
      <c r="F7120" t="str">
        <f>VLOOKUP(A7120,Cafe_sales!$A$1:$O$10001,13,FALSE)</f>
        <v>Default mode</v>
      </c>
      <c r="G7120" t="str">
        <f>VLOOKUP(A7120,Cafe_sales!$A$1:$O$10001,14,FALSE)</f>
        <v>In-store</v>
      </c>
      <c r="H7120" s="8">
        <f>VLOOKUP(A7120,Cafe_sales!$A$1:$O$10001,15,FALSE)</f>
        <v>45122</v>
      </c>
    </row>
    <row r="7121" spans="1:8" x14ac:dyDescent="0.35">
      <c r="A7121" t="s">
        <v>4020</v>
      </c>
      <c r="B7121" t="str">
        <f>VLOOKUP(A7121,Cafe_sales!$A$1:$O$10001,9,FALSE)</f>
        <v>Juice</v>
      </c>
      <c r="C7121" s="6">
        <f>VLOOKUP(A7121,Cafe_sales!$A$1:$O$10001,10,FALSE)</f>
        <v>4</v>
      </c>
      <c r="D7121" s="10">
        <f>VLOOKUP(A7121,Cafe_sales!$A$1:$O$10001,11,FALSE)</f>
        <v>3</v>
      </c>
      <c r="E7121" s="6">
        <f>VLOOKUP(A7121,Cafe_sales!$A$1:$O$10001,12,FALSE)</f>
        <v>12</v>
      </c>
      <c r="F7121" t="str">
        <f>VLOOKUP(A7121,Cafe_sales!$A$1:$O$10001,13,FALSE)</f>
        <v>Credit Card</v>
      </c>
      <c r="G7121" t="str">
        <f>VLOOKUP(A7121,Cafe_sales!$A$1:$O$10001,14,FALSE)</f>
        <v>UNKNOWN</v>
      </c>
      <c r="H7121" s="8">
        <f>VLOOKUP(A7121,Cafe_sales!$A$1:$O$10001,15,FALSE)</f>
        <v>45223</v>
      </c>
    </row>
    <row r="7122" spans="1:8" x14ac:dyDescent="0.35">
      <c r="A7122" t="s">
        <v>8286</v>
      </c>
      <c r="B7122" t="str">
        <f>VLOOKUP(A7122,Cafe_sales!$A$1:$O$10001,9,FALSE)</f>
        <v>Juice</v>
      </c>
      <c r="C7122" s="6">
        <f>VLOOKUP(A7122,Cafe_sales!$A$1:$O$10001,10,FALSE)</f>
        <v>3</v>
      </c>
      <c r="D7122" s="10">
        <f>VLOOKUP(A7122,Cafe_sales!$A$1:$O$10001,11,FALSE)</f>
        <v>3</v>
      </c>
      <c r="E7122" s="6">
        <f>VLOOKUP(A7122,Cafe_sales!$A$1:$O$10001,12,FALSE)</f>
        <v>9</v>
      </c>
      <c r="F7122" t="str">
        <f>VLOOKUP(A7122,Cafe_sales!$A$1:$O$10001,13,FALSE)</f>
        <v>Cash</v>
      </c>
      <c r="G7122" t="str">
        <f>VLOOKUP(A7122,Cafe_sales!$A$1:$O$10001,14,FALSE)</f>
        <v>UNKNOWN</v>
      </c>
      <c r="H7122" s="8">
        <f>VLOOKUP(A7122,Cafe_sales!$A$1:$O$10001,15,FALSE)</f>
        <v>45275</v>
      </c>
    </row>
    <row r="7123" spans="1:8" hidden="1" x14ac:dyDescent="0.35">
      <c r="A7123" t="s">
        <v>2365</v>
      </c>
      <c r="B7123" t="str">
        <f>VLOOKUP(A7123,Cafe_sales!$A$1:$O$10001,9,FALSE)</f>
        <v>Coffee</v>
      </c>
      <c r="C7123">
        <f>VLOOKUP(A7123,Cafe_sales!$A$1:$O$10001,10,FALSE)</f>
        <v>1</v>
      </c>
      <c r="D7123">
        <f>VLOOKUP(A7123,Cafe_sales!$A$1:$O$10001,11,FALSE)</f>
        <v>2</v>
      </c>
      <c r="E7123">
        <f>VLOOKUP(A7123,Cafe_sales!$A$1:$O$10001,12,FALSE)</f>
        <v>2</v>
      </c>
      <c r="F7123" t="str">
        <f>VLOOKUP(A7123,Cafe_sales!$A$1:$O$10001,13,FALSE)</f>
        <v>Cash</v>
      </c>
      <c r="G7123" t="str">
        <f>VLOOKUP(A7123,Cafe_sales!$A$1:$O$10001,14,FALSE)</f>
        <v>Takeaway</v>
      </c>
      <c r="H7123" s="1">
        <f>VLOOKUP(A7123,Cafe_sales!$A$1:$O$10001,15,FALSE)</f>
        <v>44927</v>
      </c>
    </row>
    <row r="7124" spans="1:8" hidden="1" x14ac:dyDescent="0.35">
      <c r="A7124" t="s">
        <v>5536</v>
      </c>
      <c r="B7124" t="str">
        <f>VLOOKUP(A7124,Cafe_sales!$A$1:$O$10001,9,FALSE)</f>
        <v>Salad</v>
      </c>
      <c r="C7124">
        <f>VLOOKUP(A7124,Cafe_sales!$A$1:$O$10001,10,FALSE)</f>
        <v>1</v>
      </c>
      <c r="D7124">
        <f>VLOOKUP(A7124,Cafe_sales!$A$1:$O$10001,11,FALSE)</f>
        <v>5</v>
      </c>
      <c r="E7124">
        <f>VLOOKUP(A7124,Cafe_sales!$A$1:$O$10001,12,FALSE)</f>
        <v>5</v>
      </c>
      <c r="F7124" t="str">
        <f>VLOOKUP(A7124,Cafe_sales!$A$1:$O$10001,13,FALSE)</f>
        <v>Credit Card</v>
      </c>
      <c r="G7124" t="str">
        <f>VLOOKUP(A7124,Cafe_sales!$A$1:$O$10001,14,FALSE)</f>
        <v>Takeaway</v>
      </c>
      <c r="H7124" s="1">
        <f>VLOOKUP(A7124,Cafe_sales!$A$1:$O$10001,15,FALSE)</f>
        <v>45166</v>
      </c>
    </row>
    <row r="7125" spans="1:8" x14ac:dyDescent="0.35">
      <c r="A7125" t="s">
        <v>9557</v>
      </c>
      <c r="B7125" t="str">
        <f>VLOOKUP(A7125,Cafe_sales!$A$1:$O$10001,9,FALSE)</f>
        <v>Smoothie</v>
      </c>
      <c r="C7125" s="6">
        <f>VLOOKUP(A7125,Cafe_sales!$A$1:$O$10001,10,FALSE)</f>
        <v>1</v>
      </c>
      <c r="D7125" s="10">
        <f>VLOOKUP(A7125,Cafe_sales!$A$1:$O$10001,11,FALSE)</f>
        <v>4</v>
      </c>
      <c r="E7125" s="6">
        <f>VLOOKUP(A7125,Cafe_sales!$A$1:$O$10001,12,FALSE)</f>
        <v>4</v>
      </c>
      <c r="F7125" t="str">
        <f>VLOOKUP(A7125,Cafe_sales!$A$1:$O$10001,13,FALSE)</f>
        <v>Digital Wallet</v>
      </c>
      <c r="G7125" t="str">
        <f>VLOOKUP(A7125,Cafe_sales!$A$1:$O$10001,14,FALSE)</f>
        <v>UNKNOWN</v>
      </c>
      <c r="H7125" s="8">
        <f>VLOOKUP(A7125,Cafe_sales!$A$1:$O$10001,15,FALSE)</f>
        <v>45199</v>
      </c>
    </row>
    <row r="7126" spans="1:8" x14ac:dyDescent="0.35">
      <c r="A7126" t="s">
        <v>3449</v>
      </c>
      <c r="B7126" t="str">
        <f>VLOOKUP(A7126,Cafe_sales!$A$1:$O$10001,9,FALSE)</f>
        <v>Coffee</v>
      </c>
      <c r="C7126" s="6">
        <f>VLOOKUP(A7126,Cafe_sales!$A$1:$O$10001,10,FALSE)</f>
        <v>4</v>
      </c>
      <c r="D7126" s="10">
        <f>VLOOKUP(A7126,Cafe_sales!$A$1:$O$10001,11,FALSE)</f>
        <v>2</v>
      </c>
      <c r="E7126" s="6">
        <f>VLOOKUP(A7126,Cafe_sales!$A$1:$O$10001,12,FALSE)</f>
        <v>8</v>
      </c>
      <c r="F7126" t="str">
        <f>VLOOKUP(A7126,Cafe_sales!$A$1:$O$10001,13,FALSE)</f>
        <v>Default mode</v>
      </c>
      <c r="G7126" t="str">
        <f>VLOOKUP(A7126,Cafe_sales!$A$1:$O$10001,14,FALSE)</f>
        <v>UNKNOWN</v>
      </c>
      <c r="H7126" s="8">
        <f>VLOOKUP(A7126,Cafe_sales!$A$1:$O$10001,15,FALSE)</f>
        <v>44944</v>
      </c>
    </row>
    <row r="7127" spans="1:8" x14ac:dyDescent="0.35">
      <c r="A7127" t="s">
        <v>4422</v>
      </c>
      <c r="B7127" t="str">
        <f>VLOOKUP(A7127,Cafe_sales!$A$1:$O$10001,9,FALSE)</f>
        <v>Tea</v>
      </c>
      <c r="C7127" s="6">
        <f>VLOOKUP(A7127,Cafe_sales!$A$1:$O$10001,10,FALSE)</f>
        <v>2</v>
      </c>
      <c r="D7127" s="10">
        <f>VLOOKUP(A7127,Cafe_sales!$A$1:$O$10001,11,FALSE)</f>
        <v>1.5</v>
      </c>
      <c r="E7127" s="6">
        <f>VLOOKUP(A7127,Cafe_sales!$A$1:$O$10001,12,FALSE)</f>
        <v>3</v>
      </c>
      <c r="F7127" t="str">
        <f>VLOOKUP(A7127,Cafe_sales!$A$1:$O$10001,13,FALSE)</f>
        <v>Default mode</v>
      </c>
      <c r="G7127" t="str">
        <f>VLOOKUP(A7127,Cafe_sales!$A$1:$O$10001,14,FALSE)</f>
        <v>UNKNOWN</v>
      </c>
      <c r="H7127" s="8">
        <f>VLOOKUP(A7127,Cafe_sales!$A$1:$O$10001,15,FALSE)</f>
        <v>45078</v>
      </c>
    </row>
    <row r="7128" spans="1:8" hidden="1" x14ac:dyDescent="0.35">
      <c r="A7128" t="s">
        <v>9789</v>
      </c>
      <c r="B7128" t="str">
        <f>VLOOKUP(A7128,Cafe_sales!$A$1:$O$10001,9,FALSE)</f>
        <v>Tea</v>
      </c>
      <c r="C7128">
        <f>VLOOKUP(A7128,Cafe_sales!$A$1:$O$10001,10,FALSE)</f>
        <v>5</v>
      </c>
      <c r="D7128">
        <f>VLOOKUP(A7128,Cafe_sales!$A$1:$O$10001,11,FALSE)</f>
        <v>1.5</v>
      </c>
      <c r="E7128">
        <f>VLOOKUP(A7128,Cafe_sales!$A$1:$O$10001,12,FALSE)</f>
        <v>7.5</v>
      </c>
      <c r="F7128" t="str">
        <f>VLOOKUP(A7128,Cafe_sales!$A$1:$O$10001,13,FALSE)</f>
        <v>Default mode</v>
      </c>
      <c r="G7128" t="str">
        <f>VLOOKUP(A7128,Cafe_sales!$A$1:$O$10001,14,FALSE)</f>
        <v>Takeaway</v>
      </c>
      <c r="H7128" s="1">
        <f>VLOOKUP(A7128,Cafe_sales!$A$1:$O$10001,15,FALSE)</f>
        <v>44927</v>
      </c>
    </row>
    <row r="7129" spans="1:8" x14ac:dyDescent="0.35">
      <c r="A7129" t="s">
        <v>9564</v>
      </c>
      <c r="B7129" t="str">
        <f>VLOOKUP(A7129,Cafe_sales!$A$1:$O$10001,9,FALSE)</f>
        <v>Tea</v>
      </c>
      <c r="C7129" s="6">
        <f>VLOOKUP(A7129,Cafe_sales!$A$1:$O$10001,10,FALSE)</f>
        <v>5</v>
      </c>
      <c r="D7129" s="10">
        <f>VLOOKUP(A7129,Cafe_sales!$A$1:$O$10001,11,FALSE)</f>
        <v>1.5</v>
      </c>
      <c r="E7129" s="6">
        <f>VLOOKUP(A7129,Cafe_sales!$A$1:$O$10001,12,FALSE)</f>
        <v>7.5</v>
      </c>
      <c r="F7129" t="str">
        <f>VLOOKUP(A7129,Cafe_sales!$A$1:$O$10001,13,FALSE)</f>
        <v>Cash</v>
      </c>
      <c r="G7129" t="str">
        <f>VLOOKUP(A7129,Cafe_sales!$A$1:$O$10001,14,FALSE)</f>
        <v>UNKNOWN</v>
      </c>
      <c r="H7129" s="8">
        <f>VLOOKUP(A7129,Cafe_sales!$A$1:$O$10001,15,FALSE)</f>
        <v>45161</v>
      </c>
    </row>
    <row r="7130" spans="1:8" x14ac:dyDescent="0.35">
      <c r="A7130" t="s">
        <v>1381</v>
      </c>
      <c r="B7130" t="str">
        <f>VLOOKUP(A7130,Cafe_sales!$A$1:$O$10001,9,FALSE)</f>
        <v>Cake</v>
      </c>
      <c r="C7130" s="6">
        <f>VLOOKUP(A7130,Cafe_sales!$A$1:$O$10001,10,FALSE)</f>
        <v>3</v>
      </c>
      <c r="D7130" s="10">
        <f>VLOOKUP(A7130,Cafe_sales!$A$1:$O$10001,11,FALSE)</f>
        <v>3</v>
      </c>
      <c r="E7130" s="6">
        <f>VLOOKUP(A7130,Cafe_sales!$A$1:$O$10001,12,FALSE)</f>
        <v>9</v>
      </c>
      <c r="F7130" t="str">
        <f>VLOOKUP(A7130,Cafe_sales!$A$1:$O$10001,13,FALSE)</f>
        <v>Digital Wallet</v>
      </c>
      <c r="G7130" t="str">
        <f>VLOOKUP(A7130,Cafe_sales!$A$1:$O$10001,14,FALSE)</f>
        <v>In-store</v>
      </c>
      <c r="H7130" s="8">
        <f>VLOOKUP(A7130,Cafe_sales!$A$1:$O$10001,15,FALSE)</f>
        <v>45267</v>
      </c>
    </row>
    <row r="7131" spans="1:8" x14ac:dyDescent="0.35">
      <c r="A7131" t="s">
        <v>7211</v>
      </c>
      <c r="B7131" t="str">
        <f>VLOOKUP(A7131,Cafe_sales!$A$1:$O$10001,9,FALSE)</f>
        <v>Juice</v>
      </c>
      <c r="C7131" s="6">
        <f>VLOOKUP(A7131,Cafe_sales!$A$1:$O$10001,10,FALSE)</f>
        <v>5</v>
      </c>
      <c r="D7131" s="10">
        <f>VLOOKUP(A7131,Cafe_sales!$A$1:$O$10001,11,FALSE)</f>
        <v>4</v>
      </c>
      <c r="E7131" s="6">
        <f>VLOOKUP(A7131,Cafe_sales!$A$1:$O$10001,12,FALSE)</f>
        <v>20</v>
      </c>
      <c r="F7131" t="str">
        <f>VLOOKUP(A7131,Cafe_sales!$A$1:$O$10001,13,FALSE)</f>
        <v>Credit Card</v>
      </c>
      <c r="G7131" t="str">
        <f>VLOOKUP(A7131,Cafe_sales!$A$1:$O$10001,14,FALSE)</f>
        <v>In-store</v>
      </c>
      <c r="H7131" s="8">
        <f>VLOOKUP(A7131,Cafe_sales!$A$1:$O$10001,15,FALSE)</f>
        <v>44967</v>
      </c>
    </row>
    <row r="7132" spans="1:8" hidden="1" x14ac:dyDescent="0.35">
      <c r="A7132" t="s">
        <v>3135</v>
      </c>
      <c r="B7132" t="str">
        <f>VLOOKUP(A7132,Cafe_sales!$A$1:$O$10001,9,FALSE)</f>
        <v>Salad</v>
      </c>
      <c r="C7132">
        <f>VLOOKUP(A7132,Cafe_sales!$A$1:$O$10001,10,FALSE)</f>
        <v>3</v>
      </c>
      <c r="D7132">
        <f>VLOOKUP(A7132,Cafe_sales!$A$1:$O$10001,11,FALSE)</f>
        <v>5</v>
      </c>
      <c r="E7132">
        <f>VLOOKUP(A7132,Cafe_sales!$A$1:$O$10001,12,FALSE)</f>
        <v>15</v>
      </c>
      <c r="F7132" t="str">
        <f>VLOOKUP(A7132,Cafe_sales!$A$1:$O$10001,13,FALSE)</f>
        <v>Digital Wallet</v>
      </c>
      <c r="G7132" t="str">
        <f>VLOOKUP(A7132,Cafe_sales!$A$1:$O$10001,14,FALSE)</f>
        <v>Takeaway</v>
      </c>
      <c r="H7132" s="1">
        <f>VLOOKUP(A7132,Cafe_sales!$A$1:$O$10001,15,FALSE)</f>
        <v>45078</v>
      </c>
    </row>
    <row r="7133" spans="1:8" hidden="1" x14ac:dyDescent="0.35">
      <c r="A7133" t="s">
        <v>2288</v>
      </c>
      <c r="B7133" t="str">
        <f>VLOOKUP(A7133,Cafe_sales!$A$1:$O$10001,9,FALSE)</f>
        <v>Salad</v>
      </c>
      <c r="C7133">
        <f>VLOOKUP(A7133,Cafe_sales!$A$1:$O$10001,10,FALSE)</f>
        <v>5</v>
      </c>
      <c r="D7133">
        <f>VLOOKUP(A7133,Cafe_sales!$A$1:$O$10001,11,FALSE)</f>
        <v>0</v>
      </c>
      <c r="E7133">
        <f>VLOOKUP(A7133,Cafe_sales!$A$1:$O$10001,12,FALSE)</f>
        <v>25</v>
      </c>
      <c r="F7133" t="str">
        <f>VLOOKUP(A7133,Cafe_sales!$A$1:$O$10001,13,FALSE)</f>
        <v>Credit Card</v>
      </c>
      <c r="G7133" t="str">
        <f>VLOOKUP(A7133,Cafe_sales!$A$1:$O$10001,14,FALSE)</f>
        <v>Takeaway</v>
      </c>
      <c r="H7133" s="1">
        <f>VLOOKUP(A7133,Cafe_sales!$A$1:$O$10001,15,FALSE)</f>
        <v>45241</v>
      </c>
    </row>
    <row r="7134" spans="1:8" hidden="1" x14ac:dyDescent="0.35">
      <c r="A7134" t="s">
        <v>4932</v>
      </c>
      <c r="B7134" t="str">
        <f>VLOOKUP(A7134,Cafe_sales!$A$1:$O$10001,9,FALSE)</f>
        <v>Juice</v>
      </c>
      <c r="C7134">
        <f>VLOOKUP(A7134,Cafe_sales!$A$1:$O$10001,10,FALSE)</f>
        <v>3</v>
      </c>
      <c r="D7134">
        <f>VLOOKUP(A7134,Cafe_sales!$A$1:$O$10001,11,FALSE)</f>
        <v>4</v>
      </c>
      <c r="E7134">
        <f>VLOOKUP(A7134,Cafe_sales!$A$1:$O$10001,12,FALSE)</f>
        <v>12</v>
      </c>
      <c r="F7134" t="str">
        <f>VLOOKUP(A7134,Cafe_sales!$A$1:$O$10001,13,FALSE)</f>
        <v>Default mode</v>
      </c>
      <c r="G7134" t="str">
        <f>VLOOKUP(A7134,Cafe_sales!$A$1:$O$10001,14,FALSE)</f>
        <v>Takeaway</v>
      </c>
      <c r="H7134" s="1">
        <f>VLOOKUP(A7134,Cafe_sales!$A$1:$O$10001,15,FALSE)</f>
        <v>45284</v>
      </c>
    </row>
    <row r="7135" spans="1:8" hidden="1" x14ac:dyDescent="0.35">
      <c r="A7135" t="s">
        <v>782</v>
      </c>
      <c r="B7135" t="str">
        <f>VLOOKUP(A7135,Cafe_sales!$A$1:$O$10001,9,FALSE)</f>
        <v>UNKNOWN</v>
      </c>
      <c r="C7135">
        <f>VLOOKUP(A7135,Cafe_sales!$A$1:$O$10001,10,FALSE)</f>
        <v>4</v>
      </c>
      <c r="D7135">
        <f>VLOOKUP(A7135,Cafe_sales!$A$1:$O$10001,11,FALSE)</f>
        <v>3</v>
      </c>
      <c r="E7135">
        <f>VLOOKUP(A7135,Cafe_sales!$A$1:$O$10001,12,FALSE)</f>
        <v>12</v>
      </c>
      <c r="F7135" t="str">
        <f>VLOOKUP(A7135,Cafe_sales!$A$1:$O$10001,13,FALSE)</f>
        <v>Default mode</v>
      </c>
      <c r="G7135" t="str">
        <f>VLOOKUP(A7135,Cafe_sales!$A$1:$O$10001,14,FALSE)</f>
        <v>Takeaway</v>
      </c>
      <c r="H7135" s="1">
        <f>VLOOKUP(A7135,Cafe_sales!$A$1:$O$10001,15,FALSE)</f>
        <v>45244</v>
      </c>
    </row>
    <row r="7136" spans="1:8" x14ac:dyDescent="0.35">
      <c r="A7136" t="s">
        <v>3171</v>
      </c>
      <c r="B7136" t="str">
        <f>VLOOKUP(A7136,Cafe_sales!$A$1:$O$10001,9,FALSE)</f>
        <v>Juice</v>
      </c>
      <c r="C7136" s="6">
        <f>VLOOKUP(A7136,Cafe_sales!$A$1:$O$10001,10,FALSE)</f>
        <v>3</v>
      </c>
      <c r="D7136" s="10">
        <f>VLOOKUP(A7136,Cafe_sales!$A$1:$O$10001,11,FALSE)</f>
        <v>3</v>
      </c>
      <c r="E7136" s="6">
        <f>VLOOKUP(A7136,Cafe_sales!$A$1:$O$10001,12,FALSE)</f>
        <v>9</v>
      </c>
      <c r="F7136" t="str">
        <f>VLOOKUP(A7136,Cafe_sales!$A$1:$O$10001,13,FALSE)</f>
        <v>Default mode</v>
      </c>
      <c r="G7136" t="str">
        <f>VLOOKUP(A7136,Cafe_sales!$A$1:$O$10001,14,FALSE)</f>
        <v>UNKNOWN</v>
      </c>
      <c r="H7136" s="8">
        <f>VLOOKUP(A7136,Cafe_sales!$A$1:$O$10001,15,FALSE)</f>
        <v>44976</v>
      </c>
    </row>
    <row r="7137" spans="1:8" x14ac:dyDescent="0.35">
      <c r="A7137" t="s">
        <v>8010</v>
      </c>
      <c r="B7137" t="str">
        <f>VLOOKUP(A7137,Cafe_sales!$A$1:$O$10001,9,FALSE)</f>
        <v>Juice</v>
      </c>
      <c r="C7137" s="6">
        <f>VLOOKUP(A7137,Cafe_sales!$A$1:$O$10001,10,FALSE)</f>
        <v>4</v>
      </c>
      <c r="D7137" s="10">
        <f>VLOOKUP(A7137,Cafe_sales!$A$1:$O$10001,11,FALSE)</f>
        <v>3.0778301886792452</v>
      </c>
      <c r="E7137" s="6">
        <f>VLOOKUP(A7137,Cafe_sales!$A$1:$O$10001,12,FALSE)</f>
        <v>12</v>
      </c>
      <c r="F7137" t="str">
        <f>VLOOKUP(A7137,Cafe_sales!$A$1:$O$10001,13,FALSE)</f>
        <v>Cash</v>
      </c>
      <c r="G7137" t="str">
        <f>VLOOKUP(A7137,Cafe_sales!$A$1:$O$10001,14,FALSE)</f>
        <v>UNKNOWN</v>
      </c>
      <c r="H7137" s="8">
        <f>VLOOKUP(A7137,Cafe_sales!$A$1:$O$10001,15,FALSE)</f>
        <v>44953</v>
      </c>
    </row>
    <row r="7138" spans="1:8" x14ac:dyDescent="0.35">
      <c r="A7138" t="s">
        <v>4728</v>
      </c>
      <c r="B7138" t="str">
        <f>VLOOKUP(A7138,Cafe_sales!$A$1:$O$10001,9,FALSE)</f>
        <v>Salad</v>
      </c>
      <c r="C7138" s="6">
        <f>VLOOKUP(A7138,Cafe_sales!$A$1:$O$10001,10,FALSE)</f>
        <v>3</v>
      </c>
      <c r="D7138" s="10">
        <f>VLOOKUP(A7138,Cafe_sales!$A$1:$O$10001,11,FALSE)</f>
        <v>5</v>
      </c>
      <c r="E7138" s="6">
        <f>VLOOKUP(A7138,Cafe_sales!$A$1:$O$10001,12,FALSE)</f>
        <v>20</v>
      </c>
      <c r="F7138" t="str">
        <f>VLOOKUP(A7138,Cafe_sales!$A$1:$O$10001,13,FALSE)</f>
        <v>Default mode</v>
      </c>
      <c r="G7138" t="str">
        <f>VLOOKUP(A7138,Cafe_sales!$A$1:$O$10001,14,FALSE)</f>
        <v>UNKNOWN</v>
      </c>
      <c r="H7138" s="8">
        <f>VLOOKUP(A7138,Cafe_sales!$A$1:$O$10001,15,FALSE)</f>
        <v>44963</v>
      </c>
    </row>
    <row r="7139" spans="1:8" x14ac:dyDescent="0.35">
      <c r="A7139" t="s">
        <v>1123</v>
      </c>
      <c r="B7139" t="str">
        <f>VLOOKUP(A7139,Cafe_sales!$A$1:$O$10001,9,FALSE)</f>
        <v>Sandwich</v>
      </c>
      <c r="C7139" s="6">
        <f>VLOOKUP(A7139,Cafe_sales!$A$1:$O$10001,10,FALSE)</f>
        <v>5</v>
      </c>
      <c r="D7139" s="10">
        <f>VLOOKUP(A7139,Cafe_sales!$A$1:$O$10001,11,FALSE)</f>
        <v>4</v>
      </c>
      <c r="E7139" s="6">
        <f>VLOOKUP(A7139,Cafe_sales!$A$1:$O$10001,12,FALSE)</f>
        <v>20</v>
      </c>
      <c r="F7139" t="str">
        <f>VLOOKUP(A7139,Cafe_sales!$A$1:$O$10001,13,FALSE)</f>
        <v>Cash</v>
      </c>
      <c r="G7139" t="str">
        <f>VLOOKUP(A7139,Cafe_sales!$A$1:$O$10001,14,FALSE)</f>
        <v>UNKNOWN</v>
      </c>
      <c r="H7139" s="8">
        <f>VLOOKUP(A7139,Cafe_sales!$A$1:$O$10001,15,FALSE)</f>
        <v>45223</v>
      </c>
    </row>
    <row r="7140" spans="1:8" hidden="1" x14ac:dyDescent="0.35">
      <c r="A7140" t="s">
        <v>3969</v>
      </c>
      <c r="B7140" t="str">
        <f>VLOOKUP(A7140,Cafe_sales!$A$1:$O$10001,9,FALSE)</f>
        <v>Sandwich</v>
      </c>
      <c r="C7140">
        <f>VLOOKUP(A7140,Cafe_sales!$A$1:$O$10001,10,FALSE)</f>
        <v>4</v>
      </c>
      <c r="D7140">
        <f>VLOOKUP(A7140,Cafe_sales!$A$1:$O$10001,11,FALSE)</f>
        <v>4</v>
      </c>
      <c r="E7140">
        <f>VLOOKUP(A7140,Cafe_sales!$A$1:$O$10001,12,FALSE)</f>
        <v>16</v>
      </c>
      <c r="F7140" t="str">
        <f>VLOOKUP(A7140,Cafe_sales!$A$1:$O$10001,13,FALSE)</f>
        <v>Default mode</v>
      </c>
      <c r="G7140" t="str">
        <f>VLOOKUP(A7140,Cafe_sales!$A$1:$O$10001,14,FALSE)</f>
        <v>Takeaway</v>
      </c>
      <c r="H7140" s="1">
        <f>VLOOKUP(A7140,Cafe_sales!$A$1:$O$10001,15,FALSE)</f>
        <v>44970</v>
      </c>
    </row>
    <row r="7141" spans="1:8" hidden="1" x14ac:dyDescent="0.35">
      <c r="A7141" t="s">
        <v>4623</v>
      </c>
      <c r="B7141" t="str">
        <f>VLOOKUP(A7141,Cafe_sales!$A$1:$O$10001,9,FALSE)</f>
        <v>Juice</v>
      </c>
      <c r="C7141">
        <f>VLOOKUP(A7141,Cafe_sales!$A$1:$O$10001,10,FALSE)</f>
        <v>3</v>
      </c>
      <c r="D7141">
        <f>VLOOKUP(A7141,Cafe_sales!$A$1:$O$10001,11,FALSE)</f>
        <v>3</v>
      </c>
      <c r="E7141">
        <f>VLOOKUP(A7141,Cafe_sales!$A$1:$O$10001,12,FALSE)</f>
        <v>6</v>
      </c>
      <c r="F7141" t="str">
        <f>VLOOKUP(A7141,Cafe_sales!$A$1:$O$10001,13,FALSE)</f>
        <v>Credit Card</v>
      </c>
      <c r="G7141" t="str">
        <f>VLOOKUP(A7141,Cafe_sales!$A$1:$O$10001,14,FALSE)</f>
        <v>Takeaway</v>
      </c>
      <c r="H7141" s="1">
        <f>VLOOKUP(A7141,Cafe_sales!$A$1:$O$10001,15,FALSE)</f>
        <v>45210</v>
      </c>
    </row>
    <row r="7142" spans="1:8" x14ac:dyDescent="0.35">
      <c r="A7142" t="s">
        <v>3888</v>
      </c>
      <c r="B7142" t="str">
        <f>VLOOKUP(A7142,Cafe_sales!$A$1:$O$10001,9,FALSE)</f>
        <v>Coffee</v>
      </c>
      <c r="C7142" s="6">
        <f>VLOOKUP(A7142,Cafe_sales!$A$1:$O$10001,10,FALSE)</f>
        <v>1</v>
      </c>
      <c r="D7142" s="10">
        <f>VLOOKUP(A7142,Cafe_sales!$A$1:$O$10001,11,FALSE)</f>
        <v>2</v>
      </c>
      <c r="E7142" s="6">
        <f>VLOOKUP(A7142,Cafe_sales!$A$1:$O$10001,12,FALSE)</f>
        <v>2</v>
      </c>
      <c r="F7142" t="str">
        <f>VLOOKUP(A7142,Cafe_sales!$A$1:$O$10001,13,FALSE)</f>
        <v>Default mode</v>
      </c>
      <c r="G7142" t="str">
        <f>VLOOKUP(A7142,Cafe_sales!$A$1:$O$10001,14,FALSE)</f>
        <v>UNKNOWN</v>
      </c>
      <c r="H7142" s="8">
        <f>VLOOKUP(A7142,Cafe_sales!$A$1:$O$10001,15,FALSE)</f>
        <v>45283</v>
      </c>
    </row>
    <row r="7143" spans="1:8" x14ac:dyDescent="0.35">
      <c r="A7143" t="s">
        <v>9225</v>
      </c>
      <c r="B7143" t="str">
        <f>VLOOKUP(A7143,Cafe_sales!$A$1:$O$10001,9,FALSE)</f>
        <v>Sandwich</v>
      </c>
      <c r="C7143" s="6">
        <f>VLOOKUP(A7143,Cafe_sales!$A$1:$O$10001,10,FALSE)</f>
        <v>4</v>
      </c>
      <c r="D7143" s="10">
        <f>VLOOKUP(A7143,Cafe_sales!$A$1:$O$10001,11,FALSE)</f>
        <v>4</v>
      </c>
      <c r="E7143" s="6">
        <f>VLOOKUP(A7143,Cafe_sales!$A$1:$O$10001,12,FALSE)</f>
        <v>16</v>
      </c>
      <c r="F7143" t="str">
        <f>VLOOKUP(A7143,Cafe_sales!$A$1:$O$10001,13,FALSE)</f>
        <v>Cash</v>
      </c>
      <c r="G7143" t="str">
        <f>VLOOKUP(A7143,Cafe_sales!$A$1:$O$10001,14,FALSE)</f>
        <v>In-store</v>
      </c>
      <c r="H7143" s="8">
        <f>VLOOKUP(A7143,Cafe_sales!$A$1:$O$10001,15,FALSE)</f>
        <v>45134</v>
      </c>
    </row>
    <row r="7144" spans="1:8" hidden="1" x14ac:dyDescent="0.35">
      <c r="A7144" t="s">
        <v>1431</v>
      </c>
      <c r="B7144" t="str">
        <f>VLOOKUP(A7144,Cafe_sales!$A$1:$O$10001,9,FALSE)</f>
        <v>Juice</v>
      </c>
      <c r="C7144">
        <f>VLOOKUP(A7144,Cafe_sales!$A$1:$O$10001,10,FALSE)</f>
        <v>5</v>
      </c>
      <c r="D7144">
        <f>VLOOKUP(A7144,Cafe_sales!$A$1:$O$10001,11,FALSE)</f>
        <v>1.5</v>
      </c>
      <c r="E7144">
        <f>VLOOKUP(A7144,Cafe_sales!$A$1:$O$10001,12,FALSE)</f>
        <v>7.5</v>
      </c>
      <c r="F7144" t="str">
        <f>VLOOKUP(A7144,Cafe_sales!$A$1:$O$10001,13,FALSE)</f>
        <v>Credit Card</v>
      </c>
      <c r="G7144" t="str">
        <f>VLOOKUP(A7144,Cafe_sales!$A$1:$O$10001,14,FALSE)</f>
        <v>Takeaway</v>
      </c>
      <c r="H7144" s="1">
        <f>VLOOKUP(A7144,Cafe_sales!$A$1:$O$10001,15,FALSE)</f>
        <v>45095</v>
      </c>
    </row>
    <row r="7145" spans="1:8" x14ac:dyDescent="0.35">
      <c r="A7145" t="s">
        <v>9039</v>
      </c>
      <c r="B7145" t="str">
        <f>VLOOKUP(A7145,Cafe_sales!$A$1:$O$10001,9,FALSE)</f>
        <v>Salad</v>
      </c>
      <c r="C7145" s="6">
        <f>VLOOKUP(A7145,Cafe_sales!$A$1:$O$10001,10,FALSE)</f>
        <v>3</v>
      </c>
      <c r="D7145" s="10">
        <f>VLOOKUP(A7145,Cafe_sales!$A$1:$O$10001,11,FALSE)</f>
        <v>5</v>
      </c>
      <c r="E7145" s="6">
        <f>VLOOKUP(A7145,Cafe_sales!$A$1:$O$10001,12,FALSE)</f>
        <v>15</v>
      </c>
      <c r="F7145" t="str">
        <f>VLOOKUP(A7145,Cafe_sales!$A$1:$O$10001,13,FALSE)</f>
        <v>Credit Card</v>
      </c>
      <c r="G7145" t="str">
        <f>VLOOKUP(A7145,Cafe_sales!$A$1:$O$10001,14,FALSE)</f>
        <v>UNKNOWN</v>
      </c>
      <c r="H7145" s="8">
        <f>VLOOKUP(A7145,Cafe_sales!$A$1:$O$10001,15,FALSE)</f>
        <v>45011</v>
      </c>
    </row>
    <row r="7146" spans="1:8" x14ac:dyDescent="0.35">
      <c r="A7146" t="s">
        <v>4822</v>
      </c>
      <c r="B7146" t="str">
        <f>VLOOKUP(A7146,Cafe_sales!$A$1:$O$10001,9,FALSE)</f>
        <v>Juice</v>
      </c>
      <c r="C7146" s="6">
        <f>VLOOKUP(A7146,Cafe_sales!$A$1:$O$10001,10,FALSE)</f>
        <v>3</v>
      </c>
      <c r="D7146" s="10">
        <f>VLOOKUP(A7146,Cafe_sales!$A$1:$O$10001,11,FALSE)</f>
        <v>3</v>
      </c>
      <c r="E7146" s="6">
        <f>VLOOKUP(A7146,Cafe_sales!$A$1:$O$10001,12,FALSE)</f>
        <v>9</v>
      </c>
      <c r="F7146" t="str">
        <f>VLOOKUP(A7146,Cafe_sales!$A$1:$O$10001,13,FALSE)</f>
        <v>UNKNOWN</v>
      </c>
      <c r="G7146" t="str">
        <f>VLOOKUP(A7146,Cafe_sales!$A$1:$O$10001,14,FALSE)</f>
        <v>In-store</v>
      </c>
      <c r="H7146" s="8">
        <f>VLOOKUP(A7146,Cafe_sales!$A$1:$O$10001,15,FALSE)</f>
        <v>45235</v>
      </c>
    </row>
    <row r="7147" spans="1:8" x14ac:dyDescent="0.35">
      <c r="A7147" t="s">
        <v>1814</v>
      </c>
      <c r="B7147" t="str">
        <f>VLOOKUP(A7147,Cafe_sales!$A$1:$O$10001,9,FALSE)</f>
        <v>Cake</v>
      </c>
      <c r="C7147" s="6">
        <f>VLOOKUP(A7147,Cafe_sales!$A$1:$O$10001,10,FALSE)</f>
        <v>2</v>
      </c>
      <c r="D7147" s="10">
        <f>VLOOKUP(A7147,Cafe_sales!$A$1:$O$10001,11,FALSE)</f>
        <v>3</v>
      </c>
      <c r="E7147" s="6">
        <f>VLOOKUP(A7147,Cafe_sales!$A$1:$O$10001,12,FALSE)</f>
        <v>6</v>
      </c>
      <c r="F7147" t="str">
        <f>VLOOKUP(A7147,Cafe_sales!$A$1:$O$10001,13,FALSE)</f>
        <v>Digital Wallet</v>
      </c>
      <c r="G7147" t="str">
        <f>VLOOKUP(A7147,Cafe_sales!$A$1:$O$10001,14,FALSE)</f>
        <v>In-store</v>
      </c>
      <c r="H7147" s="8">
        <f>VLOOKUP(A7147,Cafe_sales!$A$1:$O$10001,15,FALSE)</f>
        <v>44968</v>
      </c>
    </row>
    <row r="7148" spans="1:8" x14ac:dyDescent="0.35">
      <c r="A7148" t="s">
        <v>8260</v>
      </c>
      <c r="B7148" t="str">
        <f>VLOOKUP(A7148,Cafe_sales!$A$1:$O$10001,9,FALSE)</f>
        <v>Coffee</v>
      </c>
      <c r="C7148" s="6">
        <f>VLOOKUP(A7148,Cafe_sales!$A$1:$O$10001,10,FALSE)</f>
        <v>1</v>
      </c>
      <c r="D7148" s="10">
        <f>VLOOKUP(A7148,Cafe_sales!$A$1:$O$10001,11,FALSE)</f>
        <v>2</v>
      </c>
      <c r="E7148" s="6">
        <f>VLOOKUP(A7148,Cafe_sales!$A$1:$O$10001,12,FALSE)</f>
        <v>2</v>
      </c>
      <c r="F7148" t="str">
        <f>VLOOKUP(A7148,Cafe_sales!$A$1:$O$10001,13,FALSE)</f>
        <v>Cash</v>
      </c>
      <c r="G7148" t="str">
        <f>VLOOKUP(A7148,Cafe_sales!$A$1:$O$10001,14,FALSE)</f>
        <v>In-store</v>
      </c>
      <c r="H7148" s="8">
        <f>VLOOKUP(A7148,Cafe_sales!$A$1:$O$10001,15,FALSE)</f>
        <v>45140</v>
      </c>
    </row>
    <row r="7149" spans="1:8" x14ac:dyDescent="0.35">
      <c r="A7149" t="s">
        <v>215</v>
      </c>
      <c r="B7149" t="str">
        <f>VLOOKUP(A7149,Cafe_sales!$A$1:$O$10001,9,FALSE)</f>
        <v>Juice</v>
      </c>
      <c r="C7149" s="6">
        <f>VLOOKUP(A7149,Cafe_sales!$A$1:$O$10001,10,FALSE)</f>
        <v>4</v>
      </c>
      <c r="D7149" s="10">
        <f>VLOOKUP(A7149,Cafe_sales!$A$1:$O$10001,11,FALSE)</f>
        <v>3</v>
      </c>
      <c r="E7149" s="6">
        <f>VLOOKUP(A7149,Cafe_sales!$A$1:$O$10001,12,FALSE)</f>
        <v>12</v>
      </c>
      <c r="F7149" t="str">
        <f>VLOOKUP(A7149,Cafe_sales!$A$1:$O$10001,13,FALSE)</f>
        <v>Cash</v>
      </c>
      <c r="G7149" t="str">
        <f>VLOOKUP(A7149,Cafe_sales!$A$1:$O$10001,14,FALSE)</f>
        <v>In-store</v>
      </c>
      <c r="H7149" s="8">
        <f>VLOOKUP(A7149,Cafe_sales!$A$1:$O$10001,15,FALSE)</f>
        <v>45023</v>
      </c>
    </row>
    <row r="7150" spans="1:8" hidden="1" x14ac:dyDescent="0.35">
      <c r="A7150" t="s">
        <v>6582</v>
      </c>
      <c r="B7150" t="str">
        <f>VLOOKUP(A7150,Cafe_sales!$A$1:$O$10001,9,FALSE)</f>
        <v>Cookie</v>
      </c>
      <c r="C7150">
        <f>VLOOKUP(A7150,Cafe_sales!$A$1:$O$10001,10,FALSE)</f>
        <v>2</v>
      </c>
      <c r="D7150">
        <f>VLOOKUP(A7150,Cafe_sales!$A$1:$O$10001,11,FALSE)</f>
        <v>1</v>
      </c>
      <c r="E7150">
        <f>VLOOKUP(A7150,Cafe_sales!$A$1:$O$10001,12,FALSE)</f>
        <v>2</v>
      </c>
      <c r="F7150" t="str">
        <f>VLOOKUP(A7150,Cafe_sales!$A$1:$O$10001,13,FALSE)</f>
        <v>Digital Wallet</v>
      </c>
      <c r="G7150" t="str">
        <f>VLOOKUP(A7150,Cafe_sales!$A$1:$O$10001,14,FALSE)</f>
        <v>Takeaway</v>
      </c>
      <c r="H7150" s="1">
        <f>VLOOKUP(A7150,Cafe_sales!$A$1:$O$10001,15,FALSE)</f>
        <v>45013</v>
      </c>
    </row>
    <row r="7151" spans="1:8" x14ac:dyDescent="0.35">
      <c r="A7151" t="s">
        <v>8016</v>
      </c>
      <c r="B7151" t="str">
        <f>VLOOKUP(A7151,Cafe_sales!$A$1:$O$10001,9,FALSE)</f>
        <v>Cake</v>
      </c>
      <c r="C7151" s="6">
        <f>VLOOKUP(A7151,Cafe_sales!$A$1:$O$10001,10,FALSE)</f>
        <v>5</v>
      </c>
      <c r="D7151" s="10">
        <f>VLOOKUP(A7151,Cafe_sales!$A$1:$O$10001,11,FALSE)</f>
        <v>3</v>
      </c>
      <c r="E7151" s="6">
        <f>VLOOKUP(A7151,Cafe_sales!$A$1:$O$10001,12,FALSE)</f>
        <v>15</v>
      </c>
      <c r="F7151" t="str">
        <f>VLOOKUP(A7151,Cafe_sales!$A$1:$O$10001,13,FALSE)</f>
        <v>Default mode</v>
      </c>
      <c r="G7151" t="str">
        <f>VLOOKUP(A7151,Cafe_sales!$A$1:$O$10001,14,FALSE)</f>
        <v>UNKNOWN</v>
      </c>
      <c r="H7151" s="8">
        <f>VLOOKUP(A7151,Cafe_sales!$A$1:$O$10001,15,FALSE)</f>
        <v>45212</v>
      </c>
    </row>
    <row r="7152" spans="1:8" hidden="1" x14ac:dyDescent="0.35">
      <c r="A7152" t="s">
        <v>5355</v>
      </c>
      <c r="B7152" t="str">
        <f>VLOOKUP(A7152,Cafe_sales!$A$1:$O$10001,9,FALSE)</f>
        <v>Tea</v>
      </c>
      <c r="C7152">
        <f>VLOOKUP(A7152,Cafe_sales!$A$1:$O$10001,10,FALSE)</f>
        <v>3</v>
      </c>
      <c r="D7152">
        <f>VLOOKUP(A7152,Cafe_sales!$A$1:$O$10001,11,FALSE)</f>
        <v>1.5</v>
      </c>
      <c r="E7152">
        <f>VLOOKUP(A7152,Cafe_sales!$A$1:$O$10001,12,FALSE)</f>
        <v>4.5</v>
      </c>
      <c r="F7152" t="str">
        <f>VLOOKUP(A7152,Cafe_sales!$A$1:$O$10001,13,FALSE)</f>
        <v>Cash</v>
      </c>
      <c r="G7152" t="str">
        <f>VLOOKUP(A7152,Cafe_sales!$A$1:$O$10001,14,FALSE)</f>
        <v>Takeaway</v>
      </c>
      <c r="H7152" s="1">
        <f>VLOOKUP(A7152,Cafe_sales!$A$1:$O$10001,15,FALSE)</f>
        <v>45007</v>
      </c>
    </row>
    <row r="7153" spans="1:8" x14ac:dyDescent="0.35">
      <c r="A7153" t="s">
        <v>2119</v>
      </c>
      <c r="B7153" t="str">
        <f>VLOOKUP(A7153,Cafe_sales!$A$1:$O$10001,9,FALSE)</f>
        <v>Sandwich</v>
      </c>
      <c r="C7153" s="6">
        <f>VLOOKUP(A7153,Cafe_sales!$A$1:$O$10001,10,FALSE)</f>
        <v>3</v>
      </c>
      <c r="D7153" s="10">
        <f>VLOOKUP(A7153,Cafe_sales!$A$1:$O$10001,11,FALSE)</f>
        <v>4</v>
      </c>
      <c r="E7153" s="6">
        <f>VLOOKUP(A7153,Cafe_sales!$A$1:$O$10001,12,FALSE)</f>
        <v>12</v>
      </c>
      <c r="F7153" t="str">
        <f>VLOOKUP(A7153,Cafe_sales!$A$1:$O$10001,13,FALSE)</f>
        <v>Credit Card</v>
      </c>
      <c r="G7153" t="str">
        <f>VLOOKUP(A7153,Cafe_sales!$A$1:$O$10001,14,FALSE)</f>
        <v>In-store</v>
      </c>
      <c r="H7153" s="8">
        <f>VLOOKUP(A7153,Cafe_sales!$A$1:$O$10001,15,FALSE)</f>
        <v>45029</v>
      </c>
    </row>
    <row r="7154" spans="1:8" x14ac:dyDescent="0.35">
      <c r="A7154" t="s">
        <v>8185</v>
      </c>
      <c r="B7154" t="str">
        <f>VLOOKUP(A7154,Cafe_sales!$A$1:$O$10001,9,FALSE)</f>
        <v>Smoothie</v>
      </c>
      <c r="C7154" s="6">
        <f>VLOOKUP(A7154,Cafe_sales!$A$1:$O$10001,10,FALSE)</f>
        <v>2</v>
      </c>
      <c r="D7154" s="10">
        <f>VLOOKUP(A7154,Cafe_sales!$A$1:$O$10001,11,FALSE)</f>
        <v>4</v>
      </c>
      <c r="E7154" s="6">
        <f>VLOOKUP(A7154,Cafe_sales!$A$1:$O$10001,12,FALSE)</f>
        <v>8</v>
      </c>
      <c r="F7154" t="str">
        <f>VLOOKUP(A7154,Cafe_sales!$A$1:$O$10001,13,FALSE)</f>
        <v>Cash</v>
      </c>
      <c r="G7154" t="str">
        <f>VLOOKUP(A7154,Cafe_sales!$A$1:$O$10001,14,FALSE)</f>
        <v>In-store</v>
      </c>
      <c r="H7154" s="8">
        <f>VLOOKUP(A7154,Cafe_sales!$A$1:$O$10001,15,FALSE)</f>
        <v>45219</v>
      </c>
    </row>
    <row r="7155" spans="1:8" x14ac:dyDescent="0.35">
      <c r="A7155" t="s">
        <v>7685</v>
      </c>
      <c r="B7155" t="str">
        <f>VLOOKUP(A7155,Cafe_sales!$A$1:$O$10001,9,FALSE)</f>
        <v>Tea</v>
      </c>
      <c r="C7155" s="6">
        <f>VLOOKUP(A7155,Cafe_sales!$A$1:$O$10001,10,FALSE)</f>
        <v>3</v>
      </c>
      <c r="D7155" s="10">
        <f>VLOOKUP(A7155,Cafe_sales!$A$1:$O$10001,11,FALSE)</f>
        <v>1.5</v>
      </c>
      <c r="E7155" s="6">
        <f>VLOOKUP(A7155,Cafe_sales!$A$1:$O$10001,12,FALSE)</f>
        <v>4.5</v>
      </c>
      <c r="F7155" t="str">
        <f>VLOOKUP(A7155,Cafe_sales!$A$1:$O$10001,13,FALSE)</f>
        <v>Default mode</v>
      </c>
      <c r="G7155" t="str">
        <f>VLOOKUP(A7155,Cafe_sales!$A$1:$O$10001,14,FALSE)</f>
        <v>UNKNOWN</v>
      </c>
      <c r="H7155" s="8">
        <f>VLOOKUP(A7155,Cafe_sales!$A$1:$O$10001,15,FALSE)</f>
        <v>45197</v>
      </c>
    </row>
    <row r="7156" spans="1:8" hidden="1" x14ac:dyDescent="0.35">
      <c r="A7156" t="s">
        <v>1936</v>
      </c>
      <c r="B7156" t="str">
        <f>VLOOKUP(A7156,Cafe_sales!$A$1:$O$10001,9,FALSE)</f>
        <v>UNKNOWN</v>
      </c>
      <c r="C7156">
        <f>VLOOKUP(A7156,Cafe_sales!$A$1:$O$10001,10,FALSE)</f>
        <v>3</v>
      </c>
      <c r="D7156">
        <f>VLOOKUP(A7156,Cafe_sales!$A$1:$O$10001,11,FALSE)</f>
        <v>3</v>
      </c>
      <c r="E7156">
        <f>VLOOKUP(A7156,Cafe_sales!$A$1:$O$10001,12,FALSE)</f>
        <v>9</v>
      </c>
      <c r="F7156" t="str">
        <f>VLOOKUP(A7156,Cafe_sales!$A$1:$O$10001,13,FALSE)</f>
        <v>Default mode</v>
      </c>
      <c r="G7156" t="str">
        <f>VLOOKUP(A7156,Cafe_sales!$A$1:$O$10001,14,FALSE)</f>
        <v>Takeaway</v>
      </c>
      <c r="H7156" s="1">
        <f>VLOOKUP(A7156,Cafe_sales!$A$1:$O$10001,15,FALSE)</f>
        <v>45024</v>
      </c>
    </row>
    <row r="7157" spans="1:8" x14ac:dyDescent="0.35">
      <c r="A7157" t="s">
        <v>4240</v>
      </c>
      <c r="B7157" t="str">
        <f>VLOOKUP(A7157,Cafe_sales!$A$1:$O$10001,9,FALSE)</f>
        <v>Cake</v>
      </c>
      <c r="C7157" s="6">
        <f>VLOOKUP(A7157,Cafe_sales!$A$1:$O$10001,10,FALSE)</f>
        <v>1</v>
      </c>
      <c r="D7157" s="10">
        <f>VLOOKUP(A7157,Cafe_sales!$A$1:$O$10001,11,FALSE)</f>
        <v>3</v>
      </c>
      <c r="E7157" s="6">
        <f>VLOOKUP(A7157,Cafe_sales!$A$1:$O$10001,12,FALSE)</f>
        <v>3</v>
      </c>
      <c r="F7157" t="str">
        <f>VLOOKUP(A7157,Cafe_sales!$A$1:$O$10001,13,FALSE)</f>
        <v>Credit Card</v>
      </c>
      <c r="G7157" t="str">
        <f>VLOOKUP(A7157,Cafe_sales!$A$1:$O$10001,14,FALSE)</f>
        <v>In-store</v>
      </c>
      <c r="H7157" s="8">
        <f>VLOOKUP(A7157,Cafe_sales!$A$1:$O$10001,15,FALSE)</f>
        <v>45127</v>
      </c>
    </row>
    <row r="7158" spans="1:8" hidden="1" x14ac:dyDescent="0.35">
      <c r="A7158" t="s">
        <v>6973</v>
      </c>
      <c r="B7158" t="str">
        <f>VLOOKUP(A7158,Cafe_sales!$A$1:$O$10001,9,FALSE)</f>
        <v>Cookie</v>
      </c>
      <c r="C7158">
        <f>VLOOKUP(A7158,Cafe_sales!$A$1:$O$10001,10,FALSE)</f>
        <v>4</v>
      </c>
      <c r="D7158">
        <f>VLOOKUP(A7158,Cafe_sales!$A$1:$O$10001,11,FALSE)</f>
        <v>1</v>
      </c>
      <c r="E7158">
        <f>VLOOKUP(A7158,Cafe_sales!$A$1:$O$10001,12,FALSE)</f>
        <v>4</v>
      </c>
      <c r="F7158" t="str">
        <f>VLOOKUP(A7158,Cafe_sales!$A$1:$O$10001,13,FALSE)</f>
        <v>Cash</v>
      </c>
      <c r="G7158" t="str">
        <f>VLOOKUP(A7158,Cafe_sales!$A$1:$O$10001,14,FALSE)</f>
        <v>Takeaway</v>
      </c>
      <c r="H7158" s="1">
        <f>VLOOKUP(A7158,Cafe_sales!$A$1:$O$10001,15,FALSE)</f>
        <v>45190</v>
      </c>
    </row>
    <row r="7159" spans="1:8" x14ac:dyDescent="0.35">
      <c r="A7159" t="s">
        <v>7406</v>
      </c>
      <c r="B7159" t="str">
        <f>VLOOKUP(A7159,Cafe_sales!$A$1:$O$10001,9,FALSE)</f>
        <v>Sandwich</v>
      </c>
      <c r="C7159" s="6">
        <f>VLOOKUP(A7159,Cafe_sales!$A$1:$O$10001,10,FALSE)</f>
        <v>4</v>
      </c>
      <c r="D7159" s="10">
        <f>VLOOKUP(A7159,Cafe_sales!$A$1:$O$10001,11,FALSE)</f>
        <v>4</v>
      </c>
      <c r="E7159" s="6">
        <f>VLOOKUP(A7159,Cafe_sales!$A$1:$O$10001,12,FALSE)</f>
        <v>16</v>
      </c>
      <c r="F7159" t="str">
        <f>VLOOKUP(A7159,Cafe_sales!$A$1:$O$10001,13,FALSE)</f>
        <v>Default mode</v>
      </c>
      <c r="G7159" t="str">
        <f>VLOOKUP(A7159,Cafe_sales!$A$1:$O$10001,14,FALSE)</f>
        <v>UNKNOWN</v>
      </c>
      <c r="H7159" s="8">
        <f>VLOOKUP(A7159,Cafe_sales!$A$1:$O$10001,15,FALSE)</f>
        <v>44941</v>
      </c>
    </row>
    <row r="7160" spans="1:8" x14ac:dyDescent="0.35">
      <c r="A7160" t="s">
        <v>2836</v>
      </c>
      <c r="B7160" t="str">
        <f>VLOOKUP(A7160,Cafe_sales!$A$1:$O$10001,9,FALSE)</f>
        <v>Smoothie</v>
      </c>
      <c r="C7160" s="6">
        <f>VLOOKUP(A7160,Cafe_sales!$A$1:$O$10001,10,FALSE)</f>
        <v>4</v>
      </c>
      <c r="D7160" s="10">
        <f>VLOOKUP(A7160,Cafe_sales!$A$1:$O$10001,11,FALSE)</f>
        <v>4</v>
      </c>
      <c r="E7160" s="6">
        <f>VLOOKUP(A7160,Cafe_sales!$A$1:$O$10001,12,FALSE)</f>
        <v>16</v>
      </c>
      <c r="F7160" t="str">
        <f>VLOOKUP(A7160,Cafe_sales!$A$1:$O$10001,13,FALSE)</f>
        <v>Cash</v>
      </c>
      <c r="G7160" t="str">
        <f>VLOOKUP(A7160,Cafe_sales!$A$1:$O$10001,14,FALSE)</f>
        <v>UNKNOWN</v>
      </c>
      <c r="H7160" s="8">
        <f>VLOOKUP(A7160,Cafe_sales!$A$1:$O$10001,15,FALSE)</f>
        <v>44992</v>
      </c>
    </row>
    <row r="7161" spans="1:8" hidden="1" x14ac:dyDescent="0.35">
      <c r="A7161" t="s">
        <v>7434</v>
      </c>
      <c r="B7161" t="str">
        <f>VLOOKUP(A7161,Cafe_sales!$A$1:$O$10001,9,FALSE)</f>
        <v>Juice</v>
      </c>
      <c r="C7161">
        <f>VLOOKUP(A7161,Cafe_sales!$A$1:$O$10001,10,FALSE)</f>
        <v>2</v>
      </c>
      <c r="D7161">
        <f>VLOOKUP(A7161,Cafe_sales!$A$1:$O$10001,11,FALSE)</f>
        <v>3</v>
      </c>
      <c r="E7161">
        <f>VLOOKUP(A7161,Cafe_sales!$A$1:$O$10001,12,FALSE)</f>
        <v>6</v>
      </c>
      <c r="F7161" t="str">
        <f>VLOOKUP(A7161,Cafe_sales!$A$1:$O$10001,13,FALSE)</f>
        <v>Cash</v>
      </c>
      <c r="G7161" t="str">
        <f>VLOOKUP(A7161,Cafe_sales!$A$1:$O$10001,14,FALSE)</f>
        <v>Takeaway</v>
      </c>
      <c r="H7161" s="1">
        <f>VLOOKUP(A7161,Cafe_sales!$A$1:$O$10001,15,FALSE)</f>
        <v>45278</v>
      </c>
    </row>
    <row r="7162" spans="1:8" hidden="1" x14ac:dyDescent="0.35">
      <c r="A7162" t="s">
        <v>5338</v>
      </c>
      <c r="B7162" t="str">
        <f>VLOOKUP(A7162,Cafe_sales!$A$1:$O$10001,9,FALSE)</f>
        <v>Coffee</v>
      </c>
      <c r="C7162">
        <f>VLOOKUP(A7162,Cafe_sales!$A$1:$O$10001,10,FALSE)</f>
        <v>4</v>
      </c>
      <c r="D7162">
        <f>VLOOKUP(A7162,Cafe_sales!$A$1:$O$10001,11,FALSE)</f>
        <v>2</v>
      </c>
      <c r="E7162">
        <f>VLOOKUP(A7162,Cafe_sales!$A$1:$O$10001,12,FALSE)</f>
        <v>8</v>
      </c>
      <c r="F7162" t="str">
        <f>VLOOKUP(A7162,Cafe_sales!$A$1:$O$10001,13,FALSE)</f>
        <v>Credit Card</v>
      </c>
      <c r="G7162" t="str">
        <f>VLOOKUP(A7162,Cafe_sales!$A$1:$O$10001,14,FALSE)</f>
        <v>Takeaway</v>
      </c>
      <c r="H7162" s="1">
        <f>VLOOKUP(A7162,Cafe_sales!$A$1:$O$10001,15,FALSE)</f>
        <v>45123</v>
      </c>
    </row>
    <row r="7163" spans="1:8" x14ac:dyDescent="0.35">
      <c r="A7163" t="s">
        <v>4557</v>
      </c>
      <c r="B7163" t="str">
        <f>VLOOKUP(A7163,Cafe_sales!$A$1:$O$10001,9,FALSE)</f>
        <v>Sandwich</v>
      </c>
      <c r="C7163" s="6">
        <f>VLOOKUP(A7163,Cafe_sales!$A$1:$O$10001,10,FALSE)</f>
        <v>4</v>
      </c>
      <c r="D7163" s="10">
        <f>VLOOKUP(A7163,Cafe_sales!$A$1:$O$10001,11,FALSE)</f>
        <v>4</v>
      </c>
      <c r="E7163" s="6">
        <f>VLOOKUP(A7163,Cafe_sales!$A$1:$O$10001,12,FALSE)</f>
        <v>16</v>
      </c>
      <c r="F7163" t="str">
        <f>VLOOKUP(A7163,Cafe_sales!$A$1:$O$10001,13,FALSE)</f>
        <v>Digital Wallet</v>
      </c>
      <c r="G7163" t="str">
        <f>VLOOKUP(A7163,Cafe_sales!$A$1:$O$10001,14,FALSE)</f>
        <v>UNKNOWN</v>
      </c>
      <c r="H7163" s="8">
        <f>VLOOKUP(A7163,Cafe_sales!$A$1:$O$10001,15,FALSE)</f>
        <v>45164</v>
      </c>
    </row>
    <row r="7164" spans="1:8" x14ac:dyDescent="0.35">
      <c r="A7164" t="s">
        <v>8800</v>
      </c>
      <c r="B7164" t="str">
        <f>VLOOKUP(A7164,Cafe_sales!$A$1:$O$10001,9,FALSE)</f>
        <v>Coffee</v>
      </c>
      <c r="C7164" s="6">
        <f>VLOOKUP(A7164,Cafe_sales!$A$1:$O$10001,10,FALSE)</f>
        <v>5</v>
      </c>
      <c r="D7164" s="10">
        <f>VLOOKUP(A7164,Cafe_sales!$A$1:$O$10001,11,FALSE)</f>
        <v>2</v>
      </c>
      <c r="E7164" s="6">
        <f>VLOOKUP(A7164,Cafe_sales!$A$1:$O$10001,12,FALSE)</f>
        <v>10</v>
      </c>
      <c r="F7164" t="str">
        <f>VLOOKUP(A7164,Cafe_sales!$A$1:$O$10001,13,FALSE)</f>
        <v>Credit Card</v>
      </c>
      <c r="G7164" t="str">
        <f>VLOOKUP(A7164,Cafe_sales!$A$1:$O$10001,14,FALSE)</f>
        <v>In-store</v>
      </c>
      <c r="H7164" s="8">
        <f>VLOOKUP(A7164,Cafe_sales!$A$1:$O$10001,15,FALSE)</f>
        <v>45248</v>
      </c>
    </row>
    <row r="7165" spans="1:8" x14ac:dyDescent="0.35">
      <c r="A7165" t="s">
        <v>3776</v>
      </c>
      <c r="B7165" t="str">
        <f>VLOOKUP(A7165,Cafe_sales!$A$1:$O$10001,9,FALSE)</f>
        <v>Juice</v>
      </c>
      <c r="C7165" s="6">
        <f>VLOOKUP(A7165,Cafe_sales!$A$1:$O$10001,10,FALSE)</f>
        <v>1</v>
      </c>
      <c r="D7165" s="10">
        <f>VLOOKUP(A7165,Cafe_sales!$A$1:$O$10001,11,FALSE)</f>
        <v>3</v>
      </c>
      <c r="E7165" s="6">
        <f>VLOOKUP(A7165,Cafe_sales!$A$1:$O$10001,12,FALSE)</f>
        <v>3</v>
      </c>
      <c r="F7165" t="str">
        <f>VLOOKUP(A7165,Cafe_sales!$A$1:$O$10001,13,FALSE)</f>
        <v>Digital Wallet</v>
      </c>
      <c r="G7165" t="str">
        <f>VLOOKUP(A7165,Cafe_sales!$A$1:$O$10001,14,FALSE)</f>
        <v>UNKNOWN</v>
      </c>
      <c r="H7165" s="8">
        <f>VLOOKUP(A7165,Cafe_sales!$A$1:$O$10001,15,FALSE)</f>
        <v>45078</v>
      </c>
    </row>
    <row r="7166" spans="1:8" hidden="1" x14ac:dyDescent="0.35">
      <c r="A7166" t="s">
        <v>5044</v>
      </c>
      <c r="B7166" t="str">
        <f>VLOOKUP(A7166,Cafe_sales!$A$1:$O$10001,9,FALSE)</f>
        <v>Juice</v>
      </c>
      <c r="C7166">
        <f>VLOOKUP(A7166,Cafe_sales!$A$1:$O$10001,10,FALSE)</f>
        <v>4</v>
      </c>
      <c r="D7166">
        <f>VLOOKUP(A7166,Cafe_sales!$A$1:$O$10001,11,FALSE)</f>
        <v>3</v>
      </c>
      <c r="E7166">
        <f>VLOOKUP(A7166,Cafe_sales!$A$1:$O$10001,12,FALSE)</f>
        <v>12</v>
      </c>
      <c r="F7166" t="str">
        <f>VLOOKUP(A7166,Cafe_sales!$A$1:$O$10001,13,FALSE)</f>
        <v>Digital Wallet</v>
      </c>
      <c r="G7166" t="str">
        <f>VLOOKUP(A7166,Cafe_sales!$A$1:$O$10001,14,FALSE)</f>
        <v>Takeaway</v>
      </c>
      <c r="H7166" s="1">
        <f>VLOOKUP(A7166,Cafe_sales!$A$1:$O$10001,15,FALSE)</f>
        <v>45175</v>
      </c>
    </row>
    <row r="7167" spans="1:8" hidden="1" x14ac:dyDescent="0.35">
      <c r="A7167" t="s">
        <v>9455</v>
      </c>
      <c r="B7167" t="str">
        <f>VLOOKUP(A7167,Cafe_sales!$A$1:$O$10001,9,FALSE)</f>
        <v>Coffee</v>
      </c>
      <c r="C7167">
        <f>VLOOKUP(A7167,Cafe_sales!$A$1:$O$10001,10,FALSE)</f>
        <v>4</v>
      </c>
      <c r="D7167">
        <f>VLOOKUP(A7167,Cafe_sales!$A$1:$O$10001,11,FALSE)</f>
        <v>2</v>
      </c>
      <c r="E7167">
        <f>VLOOKUP(A7167,Cafe_sales!$A$1:$O$10001,12,FALSE)</f>
        <v>8</v>
      </c>
      <c r="F7167" t="str">
        <f>VLOOKUP(A7167,Cafe_sales!$A$1:$O$10001,13,FALSE)</f>
        <v>Default mode</v>
      </c>
      <c r="G7167" t="str">
        <f>VLOOKUP(A7167,Cafe_sales!$A$1:$O$10001,14,FALSE)</f>
        <v>Cafe</v>
      </c>
      <c r="H7167" s="1">
        <f>VLOOKUP(A7167,Cafe_sales!$A$1:$O$10001,15,FALSE)</f>
        <v>44939</v>
      </c>
    </row>
    <row r="7168" spans="1:8" x14ac:dyDescent="0.35">
      <c r="A7168" t="s">
        <v>5162</v>
      </c>
      <c r="B7168" t="str">
        <f>VLOOKUP(A7168,Cafe_sales!$A$1:$O$10001,9,FALSE)</f>
        <v>Smoothie</v>
      </c>
      <c r="C7168" s="6">
        <f>VLOOKUP(A7168,Cafe_sales!$A$1:$O$10001,10,FALSE)</f>
        <v>5</v>
      </c>
      <c r="D7168" s="10">
        <f>VLOOKUP(A7168,Cafe_sales!$A$1:$O$10001,11,FALSE)</f>
        <v>4</v>
      </c>
      <c r="E7168" s="6">
        <f>VLOOKUP(A7168,Cafe_sales!$A$1:$O$10001,12,FALSE)</f>
        <v>20</v>
      </c>
      <c r="F7168" t="str">
        <f>VLOOKUP(A7168,Cafe_sales!$A$1:$O$10001,13,FALSE)</f>
        <v>Cash</v>
      </c>
      <c r="G7168" t="str">
        <f>VLOOKUP(A7168,Cafe_sales!$A$1:$O$10001,14,FALSE)</f>
        <v>UNKNOWN</v>
      </c>
      <c r="H7168" s="8">
        <f>VLOOKUP(A7168,Cafe_sales!$A$1:$O$10001,15,FALSE)</f>
        <v>45229</v>
      </c>
    </row>
    <row r="7169" spans="1:8" x14ac:dyDescent="0.35">
      <c r="A7169" t="s">
        <v>6888</v>
      </c>
      <c r="B7169" t="str">
        <f>VLOOKUP(A7169,Cafe_sales!$A$1:$O$10001,9,FALSE)</f>
        <v>Cake</v>
      </c>
      <c r="C7169" s="6">
        <f>VLOOKUP(A7169,Cafe_sales!$A$1:$O$10001,10,FALSE)</f>
        <v>4</v>
      </c>
      <c r="D7169" s="10">
        <f>VLOOKUP(A7169,Cafe_sales!$A$1:$O$10001,11,FALSE)</f>
        <v>3</v>
      </c>
      <c r="E7169" s="6">
        <f>VLOOKUP(A7169,Cafe_sales!$A$1:$O$10001,12,FALSE)</f>
        <v>12</v>
      </c>
      <c r="F7169" t="str">
        <f>VLOOKUP(A7169,Cafe_sales!$A$1:$O$10001,13,FALSE)</f>
        <v>Digital Wallet</v>
      </c>
      <c r="G7169" t="str">
        <f>VLOOKUP(A7169,Cafe_sales!$A$1:$O$10001,14,FALSE)</f>
        <v>In-store</v>
      </c>
      <c r="H7169" s="8">
        <f>VLOOKUP(A7169,Cafe_sales!$A$1:$O$10001,15,FALSE)</f>
        <v>45230</v>
      </c>
    </row>
    <row r="7170" spans="1:8" hidden="1" x14ac:dyDescent="0.35">
      <c r="A7170" t="s">
        <v>5946</v>
      </c>
      <c r="B7170" t="str">
        <f>VLOOKUP(A7170,Cafe_sales!$A$1:$O$10001,9,FALSE)</f>
        <v>Sandwich</v>
      </c>
      <c r="C7170">
        <f>VLOOKUP(A7170,Cafe_sales!$A$1:$O$10001,10,FALSE)</f>
        <v>2</v>
      </c>
      <c r="D7170">
        <f>VLOOKUP(A7170,Cafe_sales!$A$1:$O$10001,11,FALSE)</f>
        <v>4</v>
      </c>
      <c r="E7170">
        <f>VLOOKUP(A7170,Cafe_sales!$A$1:$O$10001,12,FALSE)</f>
        <v>8</v>
      </c>
      <c r="F7170" t="str">
        <f>VLOOKUP(A7170,Cafe_sales!$A$1:$O$10001,13,FALSE)</f>
        <v>Default mode</v>
      </c>
      <c r="G7170" t="str">
        <f>VLOOKUP(A7170,Cafe_sales!$A$1:$O$10001,14,FALSE)</f>
        <v>Takeaway</v>
      </c>
      <c r="H7170" s="1">
        <f>VLOOKUP(A7170,Cafe_sales!$A$1:$O$10001,15,FALSE)</f>
        <v>45156</v>
      </c>
    </row>
    <row r="7171" spans="1:8" x14ac:dyDescent="0.35">
      <c r="A7171" t="s">
        <v>5526</v>
      </c>
      <c r="B7171" t="str">
        <f>VLOOKUP(A7171,Cafe_sales!$A$1:$O$10001,9,FALSE)</f>
        <v>Cake</v>
      </c>
      <c r="C7171" s="6">
        <f>VLOOKUP(A7171,Cafe_sales!$A$1:$O$10001,10,FALSE)</f>
        <v>3</v>
      </c>
      <c r="D7171" s="10">
        <f>VLOOKUP(A7171,Cafe_sales!$A$1:$O$10001,11,FALSE)</f>
        <v>3</v>
      </c>
      <c r="E7171" s="6">
        <f>VLOOKUP(A7171,Cafe_sales!$A$1:$O$10001,12,FALSE)</f>
        <v>9</v>
      </c>
      <c r="F7171" t="str">
        <f>VLOOKUP(A7171,Cafe_sales!$A$1:$O$10001,13,FALSE)</f>
        <v>Cash</v>
      </c>
      <c r="G7171" t="str">
        <f>VLOOKUP(A7171,Cafe_sales!$A$1:$O$10001,14,FALSE)</f>
        <v>In-store</v>
      </c>
      <c r="H7171" s="8">
        <f>VLOOKUP(A7171,Cafe_sales!$A$1:$O$10001,15,FALSE)</f>
        <v>45131</v>
      </c>
    </row>
    <row r="7172" spans="1:8" x14ac:dyDescent="0.35">
      <c r="A7172" t="s">
        <v>1218</v>
      </c>
      <c r="B7172" t="str">
        <f>VLOOKUP(A7172,Cafe_sales!$A$1:$O$10001,9,FALSE)</f>
        <v>Tea</v>
      </c>
      <c r="C7172" s="6">
        <f>VLOOKUP(A7172,Cafe_sales!$A$1:$O$10001,10,FALSE)</f>
        <v>1</v>
      </c>
      <c r="D7172" s="10">
        <f>VLOOKUP(A7172,Cafe_sales!$A$1:$O$10001,11,FALSE)</f>
        <v>1.5</v>
      </c>
      <c r="E7172" s="6">
        <f>VLOOKUP(A7172,Cafe_sales!$A$1:$O$10001,12,FALSE)</f>
        <v>1.5</v>
      </c>
      <c r="F7172" t="str">
        <f>VLOOKUP(A7172,Cafe_sales!$A$1:$O$10001,13,FALSE)</f>
        <v>Cash</v>
      </c>
      <c r="G7172" t="str">
        <f>VLOOKUP(A7172,Cafe_sales!$A$1:$O$10001,14,FALSE)</f>
        <v>In-store</v>
      </c>
      <c r="H7172" s="8">
        <f>VLOOKUP(A7172,Cafe_sales!$A$1:$O$10001,15,FALSE)</f>
        <v>45064</v>
      </c>
    </row>
    <row r="7173" spans="1:8" hidden="1" x14ac:dyDescent="0.35">
      <c r="A7173" t="s">
        <v>4476</v>
      </c>
      <c r="B7173" t="str">
        <f>VLOOKUP(A7173,Cafe_sales!$A$1:$O$10001,9,FALSE)</f>
        <v>Salad</v>
      </c>
      <c r="C7173">
        <f>VLOOKUP(A7173,Cafe_sales!$A$1:$O$10001,10,FALSE)</f>
        <v>4</v>
      </c>
      <c r="D7173">
        <f>VLOOKUP(A7173,Cafe_sales!$A$1:$O$10001,11,FALSE)</f>
        <v>5</v>
      </c>
      <c r="E7173">
        <f>VLOOKUP(A7173,Cafe_sales!$A$1:$O$10001,12,FALSE)</f>
        <v>20</v>
      </c>
      <c r="F7173" t="str">
        <f>VLOOKUP(A7173,Cafe_sales!$A$1:$O$10001,13,FALSE)</f>
        <v>Cash</v>
      </c>
      <c r="G7173" t="str">
        <f>VLOOKUP(A7173,Cafe_sales!$A$1:$O$10001,14,FALSE)</f>
        <v>Takeaway</v>
      </c>
      <c r="H7173" s="1">
        <f>VLOOKUP(A7173,Cafe_sales!$A$1:$O$10001,15,FALSE)</f>
        <v>44971</v>
      </c>
    </row>
    <row r="7174" spans="1:8" x14ac:dyDescent="0.35">
      <c r="A7174" t="s">
        <v>245</v>
      </c>
      <c r="B7174" t="str">
        <f>VLOOKUP(A7174,Cafe_sales!$A$1:$O$10001,9,FALSE)</f>
        <v>Cookie</v>
      </c>
      <c r="C7174" s="6">
        <f>VLOOKUP(A7174,Cafe_sales!$A$1:$O$10001,10,FALSE)</f>
        <v>2</v>
      </c>
      <c r="D7174" s="10">
        <f>VLOOKUP(A7174,Cafe_sales!$A$1:$O$10001,11,FALSE)</f>
        <v>1</v>
      </c>
      <c r="E7174" s="6">
        <f>VLOOKUP(A7174,Cafe_sales!$A$1:$O$10001,12,FALSE)</f>
        <v>2</v>
      </c>
      <c r="F7174" t="str">
        <f>VLOOKUP(A7174,Cafe_sales!$A$1:$O$10001,13,FALSE)</f>
        <v>Digital Wallet</v>
      </c>
      <c r="G7174" t="str">
        <f>VLOOKUP(A7174,Cafe_sales!$A$1:$O$10001,14,FALSE)</f>
        <v>UNKNOWN</v>
      </c>
      <c r="H7174" s="8">
        <f>VLOOKUP(A7174,Cafe_sales!$A$1:$O$10001,15,FALSE)</f>
        <v>45116</v>
      </c>
    </row>
    <row r="7175" spans="1:8" hidden="1" x14ac:dyDescent="0.35">
      <c r="A7175" t="s">
        <v>3149</v>
      </c>
      <c r="B7175" t="str">
        <f>VLOOKUP(A7175,Cafe_sales!$A$1:$O$10001,9,FALSE)</f>
        <v>Sandwich</v>
      </c>
      <c r="C7175">
        <f>VLOOKUP(A7175,Cafe_sales!$A$1:$O$10001,10,FALSE)</f>
        <v>2</v>
      </c>
      <c r="D7175">
        <f>VLOOKUP(A7175,Cafe_sales!$A$1:$O$10001,11,FALSE)</f>
        <v>4</v>
      </c>
      <c r="E7175">
        <f>VLOOKUP(A7175,Cafe_sales!$A$1:$O$10001,12,FALSE)</f>
        <v>8</v>
      </c>
      <c r="F7175" t="str">
        <f>VLOOKUP(A7175,Cafe_sales!$A$1:$O$10001,13,FALSE)</f>
        <v>Default mode</v>
      </c>
      <c r="G7175" t="str">
        <f>VLOOKUP(A7175,Cafe_sales!$A$1:$O$10001,14,FALSE)</f>
        <v>Takeaway</v>
      </c>
      <c r="H7175" s="1">
        <f>VLOOKUP(A7175,Cafe_sales!$A$1:$O$10001,15,FALSE)</f>
        <v>45154</v>
      </c>
    </row>
    <row r="7176" spans="1:8" x14ac:dyDescent="0.35">
      <c r="A7176" t="s">
        <v>2822</v>
      </c>
      <c r="B7176" t="str">
        <f>VLOOKUP(A7176,Cafe_sales!$A$1:$O$10001,9,FALSE)</f>
        <v>Cookie</v>
      </c>
      <c r="C7176" s="6">
        <f>VLOOKUP(A7176,Cafe_sales!$A$1:$O$10001,10,FALSE)</f>
        <v>1</v>
      </c>
      <c r="D7176" s="10">
        <f>VLOOKUP(A7176,Cafe_sales!$A$1:$O$10001,11,FALSE)</f>
        <v>1</v>
      </c>
      <c r="E7176" s="6">
        <f>VLOOKUP(A7176,Cafe_sales!$A$1:$O$10001,12,FALSE)</f>
        <v>1</v>
      </c>
      <c r="F7176" t="str">
        <f>VLOOKUP(A7176,Cafe_sales!$A$1:$O$10001,13,FALSE)</f>
        <v>Cash</v>
      </c>
      <c r="G7176" t="str">
        <f>VLOOKUP(A7176,Cafe_sales!$A$1:$O$10001,14,FALSE)</f>
        <v>UNKNOWN</v>
      </c>
      <c r="H7176" s="8">
        <f>VLOOKUP(A7176,Cafe_sales!$A$1:$O$10001,15,FALSE)</f>
        <v>45086</v>
      </c>
    </row>
    <row r="7177" spans="1:8" hidden="1" x14ac:dyDescent="0.35">
      <c r="A7177" t="s">
        <v>5866</v>
      </c>
      <c r="B7177" t="str">
        <f>VLOOKUP(A7177,Cafe_sales!$A$1:$O$10001,9,FALSE)</f>
        <v>Cookie</v>
      </c>
      <c r="C7177">
        <f>VLOOKUP(A7177,Cafe_sales!$A$1:$O$10001,10,FALSE)</f>
        <v>2</v>
      </c>
      <c r="D7177">
        <f>VLOOKUP(A7177,Cafe_sales!$A$1:$O$10001,11,FALSE)</f>
        <v>1</v>
      </c>
      <c r="E7177">
        <f>VLOOKUP(A7177,Cafe_sales!$A$1:$O$10001,12,FALSE)</f>
        <v>2</v>
      </c>
      <c r="F7177" t="str">
        <f>VLOOKUP(A7177,Cafe_sales!$A$1:$O$10001,13,FALSE)</f>
        <v>Digital Wallet</v>
      </c>
      <c r="G7177" t="str">
        <f>VLOOKUP(A7177,Cafe_sales!$A$1:$O$10001,14,FALSE)</f>
        <v>Takeaway</v>
      </c>
      <c r="H7177" s="1">
        <f>VLOOKUP(A7177,Cafe_sales!$A$1:$O$10001,15,FALSE)</f>
        <v>45244</v>
      </c>
    </row>
    <row r="7178" spans="1:8" x14ac:dyDescent="0.35">
      <c r="A7178" t="s">
        <v>9286</v>
      </c>
      <c r="B7178" t="str">
        <f>VLOOKUP(A7178,Cafe_sales!$A$1:$O$10001,9,FALSE)</f>
        <v>UNKNOWN</v>
      </c>
      <c r="C7178" s="6">
        <f>VLOOKUP(A7178,Cafe_sales!$A$1:$O$10001,10,FALSE)</f>
        <v>4</v>
      </c>
      <c r="D7178" s="10">
        <f>VLOOKUP(A7178,Cafe_sales!$A$1:$O$10001,11,FALSE)</f>
        <v>1.5</v>
      </c>
      <c r="E7178" s="6">
        <f>VLOOKUP(A7178,Cafe_sales!$A$1:$O$10001,12,FALSE)</f>
        <v>6</v>
      </c>
      <c r="F7178" t="str">
        <f>VLOOKUP(A7178,Cafe_sales!$A$1:$O$10001,13,FALSE)</f>
        <v>Default mode</v>
      </c>
      <c r="G7178" t="str">
        <f>VLOOKUP(A7178,Cafe_sales!$A$1:$O$10001,14,FALSE)</f>
        <v>In-store</v>
      </c>
      <c r="H7178" s="8">
        <f>VLOOKUP(A7178,Cafe_sales!$A$1:$O$10001,15,FALSE)</f>
        <v>45220</v>
      </c>
    </row>
    <row r="7179" spans="1:8" x14ac:dyDescent="0.35">
      <c r="A7179" t="s">
        <v>3561</v>
      </c>
      <c r="B7179" t="str">
        <f>VLOOKUP(A7179,Cafe_sales!$A$1:$O$10001,9,FALSE)</f>
        <v>Coffee</v>
      </c>
      <c r="C7179" s="6">
        <f>VLOOKUP(A7179,Cafe_sales!$A$1:$O$10001,10,FALSE)</f>
        <v>2</v>
      </c>
      <c r="D7179" s="10">
        <f>VLOOKUP(A7179,Cafe_sales!$A$1:$O$10001,11,FALSE)</f>
        <v>2</v>
      </c>
      <c r="E7179" s="6">
        <f>VLOOKUP(A7179,Cafe_sales!$A$1:$O$10001,12,FALSE)</f>
        <v>4</v>
      </c>
      <c r="F7179" t="str">
        <f>VLOOKUP(A7179,Cafe_sales!$A$1:$O$10001,13,FALSE)</f>
        <v>Cash</v>
      </c>
      <c r="G7179" t="str">
        <f>VLOOKUP(A7179,Cafe_sales!$A$1:$O$10001,14,FALSE)</f>
        <v>In-store</v>
      </c>
      <c r="H7179" s="8">
        <f>VLOOKUP(A7179,Cafe_sales!$A$1:$O$10001,15,FALSE)</f>
        <v>45233</v>
      </c>
    </row>
    <row r="7180" spans="1:8" x14ac:dyDescent="0.35">
      <c r="A7180" t="s">
        <v>6681</v>
      </c>
      <c r="B7180" t="str">
        <f>VLOOKUP(A7180,Cafe_sales!$A$1:$O$10001,9,FALSE)</f>
        <v>UNKNOWN</v>
      </c>
      <c r="C7180" s="6">
        <f>VLOOKUP(A7180,Cafe_sales!$A$1:$O$10001,10,FALSE)</f>
        <v>5</v>
      </c>
      <c r="D7180" s="10">
        <f>VLOOKUP(A7180,Cafe_sales!$A$1:$O$10001,11,FALSE)</f>
        <v>2</v>
      </c>
      <c r="E7180" s="6">
        <f>VLOOKUP(A7180,Cafe_sales!$A$1:$O$10001,12,FALSE)</f>
        <v>10</v>
      </c>
      <c r="F7180" t="str">
        <f>VLOOKUP(A7180,Cafe_sales!$A$1:$O$10001,13,FALSE)</f>
        <v>Cash</v>
      </c>
      <c r="G7180" t="str">
        <f>VLOOKUP(A7180,Cafe_sales!$A$1:$O$10001,14,FALSE)</f>
        <v>UNKNOWN</v>
      </c>
      <c r="H7180" s="8">
        <f>VLOOKUP(A7180,Cafe_sales!$A$1:$O$10001,15,FALSE)</f>
        <v>45224</v>
      </c>
    </row>
    <row r="7181" spans="1:8" x14ac:dyDescent="0.35">
      <c r="A7181" t="s">
        <v>460</v>
      </c>
      <c r="B7181" t="str">
        <f>VLOOKUP(A7181,Cafe_sales!$A$1:$O$10001,9,FALSE)</f>
        <v>Coffee</v>
      </c>
      <c r="C7181" s="6">
        <f>VLOOKUP(A7181,Cafe_sales!$A$1:$O$10001,10,FALSE)</f>
        <v>5</v>
      </c>
      <c r="D7181" s="10">
        <f>VLOOKUP(A7181,Cafe_sales!$A$1:$O$10001,11,FALSE)</f>
        <v>2.9674356993045592</v>
      </c>
      <c r="E7181" s="6">
        <f>VLOOKUP(A7181,Cafe_sales!$A$1:$O$10001,12,FALSE)</f>
        <v>10</v>
      </c>
      <c r="F7181" t="str">
        <f>VLOOKUP(A7181,Cafe_sales!$A$1:$O$10001,13,FALSE)</f>
        <v>Cash</v>
      </c>
      <c r="G7181" t="str">
        <f>VLOOKUP(A7181,Cafe_sales!$A$1:$O$10001,14,FALSE)</f>
        <v>UNKNOWN</v>
      </c>
      <c r="H7181" s="8">
        <f>VLOOKUP(A7181,Cafe_sales!$A$1:$O$10001,15,FALSE)</f>
        <v>45284</v>
      </c>
    </row>
    <row r="7182" spans="1:8" hidden="1" x14ac:dyDescent="0.35">
      <c r="A7182" t="s">
        <v>9884</v>
      </c>
      <c r="B7182" t="str">
        <f>VLOOKUP(A7182,Cafe_sales!$A$1:$O$10001,9,FALSE)</f>
        <v>Salad</v>
      </c>
      <c r="C7182">
        <f>VLOOKUP(A7182,Cafe_sales!$A$1:$O$10001,10,FALSE)</f>
        <v>3</v>
      </c>
      <c r="D7182">
        <f>VLOOKUP(A7182,Cafe_sales!$A$1:$O$10001,11,FALSE)</f>
        <v>5</v>
      </c>
      <c r="E7182">
        <f>VLOOKUP(A7182,Cafe_sales!$A$1:$O$10001,12,FALSE)</f>
        <v>15</v>
      </c>
      <c r="F7182" t="str">
        <f>VLOOKUP(A7182,Cafe_sales!$A$1:$O$10001,13,FALSE)</f>
        <v>Default mode</v>
      </c>
      <c r="G7182" t="str">
        <f>VLOOKUP(A7182,Cafe_sales!$A$1:$O$10001,14,FALSE)</f>
        <v>Takeaway</v>
      </c>
      <c r="H7182" s="1">
        <f>VLOOKUP(A7182,Cafe_sales!$A$1:$O$10001,15,FALSE)</f>
        <v>45105</v>
      </c>
    </row>
    <row r="7183" spans="1:8" x14ac:dyDescent="0.35">
      <c r="A7183" t="s">
        <v>6793</v>
      </c>
      <c r="B7183" t="str">
        <f>VLOOKUP(A7183,Cafe_sales!$A$1:$O$10001,9,FALSE)</f>
        <v>Juice</v>
      </c>
      <c r="C7183" s="6">
        <f>VLOOKUP(A7183,Cafe_sales!$A$1:$O$10001,10,FALSE)</f>
        <v>1</v>
      </c>
      <c r="D7183" s="10">
        <f>VLOOKUP(A7183,Cafe_sales!$A$1:$O$10001,11,FALSE)</f>
        <v>3</v>
      </c>
      <c r="E7183" s="6">
        <f>VLOOKUP(A7183,Cafe_sales!$A$1:$O$10001,12,FALSE)</f>
        <v>3</v>
      </c>
      <c r="F7183" t="str">
        <f>VLOOKUP(A7183,Cafe_sales!$A$1:$O$10001,13,FALSE)</f>
        <v>Credit Card</v>
      </c>
      <c r="G7183" t="str">
        <f>VLOOKUP(A7183,Cafe_sales!$A$1:$O$10001,14,FALSE)</f>
        <v>UNKNOWN</v>
      </c>
      <c r="H7183" s="8">
        <f>VLOOKUP(A7183,Cafe_sales!$A$1:$O$10001,15,FALSE)</f>
        <v>45112</v>
      </c>
    </row>
    <row r="7184" spans="1:8" x14ac:dyDescent="0.35">
      <c r="A7184" t="s">
        <v>3390</v>
      </c>
      <c r="B7184" t="str">
        <f>VLOOKUP(A7184,Cafe_sales!$A$1:$O$10001,9,FALSE)</f>
        <v>Juice</v>
      </c>
      <c r="C7184" s="6">
        <f>VLOOKUP(A7184,Cafe_sales!$A$1:$O$10001,10,FALSE)</f>
        <v>1</v>
      </c>
      <c r="D7184" s="10">
        <f>VLOOKUP(A7184,Cafe_sales!$A$1:$O$10001,11,FALSE)</f>
        <v>3</v>
      </c>
      <c r="E7184" s="6">
        <f>VLOOKUP(A7184,Cafe_sales!$A$1:$O$10001,12,FALSE)</f>
        <v>3</v>
      </c>
      <c r="F7184" t="str">
        <f>VLOOKUP(A7184,Cafe_sales!$A$1:$O$10001,13,FALSE)</f>
        <v>Default mode</v>
      </c>
      <c r="G7184" t="str">
        <f>VLOOKUP(A7184,Cafe_sales!$A$1:$O$10001,14,FALSE)</f>
        <v>In-store</v>
      </c>
      <c r="H7184" s="8">
        <f>VLOOKUP(A7184,Cafe_sales!$A$1:$O$10001,15,FALSE)</f>
        <v>45290</v>
      </c>
    </row>
    <row r="7185" spans="1:8" hidden="1" x14ac:dyDescent="0.35">
      <c r="A7185" t="s">
        <v>4584</v>
      </c>
      <c r="B7185" t="str">
        <f>VLOOKUP(A7185,Cafe_sales!$A$1:$O$10001,9,FALSE)</f>
        <v>Salad</v>
      </c>
      <c r="C7185">
        <f>VLOOKUP(A7185,Cafe_sales!$A$1:$O$10001,10,FALSE)</f>
        <v>5</v>
      </c>
      <c r="D7185">
        <f>VLOOKUP(A7185,Cafe_sales!$A$1:$O$10001,11,FALSE)</f>
        <v>5</v>
      </c>
      <c r="E7185">
        <f>VLOOKUP(A7185,Cafe_sales!$A$1:$O$10001,12,FALSE)</f>
        <v>25</v>
      </c>
      <c r="F7185" t="str">
        <f>VLOOKUP(A7185,Cafe_sales!$A$1:$O$10001,13,FALSE)</f>
        <v>Credit Card</v>
      </c>
      <c r="G7185" t="str">
        <f>VLOOKUP(A7185,Cafe_sales!$A$1:$O$10001,14,FALSE)</f>
        <v>Takeaway</v>
      </c>
      <c r="H7185" s="1">
        <f>VLOOKUP(A7185,Cafe_sales!$A$1:$O$10001,15,FALSE)</f>
        <v>45130</v>
      </c>
    </row>
    <row r="7186" spans="1:8" x14ac:dyDescent="0.35">
      <c r="A7186" t="s">
        <v>712</v>
      </c>
      <c r="B7186" t="str">
        <f>VLOOKUP(A7186,Cafe_sales!$A$1:$O$10001,9,FALSE)</f>
        <v>Salad</v>
      </c>
      <c r="C7186" s="6">
        <f>VLOOKUP(A7186,Cafe_sales!$A$1:$O$10001,10,FALSE)</f>
        <v>2</v>
      </c>
      <c r="D7186" s="10">
        <f>VLOOKUP(A7186,Cafe_sales!$A$1:$O$10001,11,FALSE)</f>
        <v>5</v>
      </c>
      <c r="E7186" s="6">
        <f>VLOOKUP(A7186,Cafe_sales!$A$1:$O$10001,12,FALSE)</f>
        <v>10</v>
      </c>
      <c r="F7186" t="str">
        <f>VLOOKUP(A7186,Cafe_sales!$A$1:$O$10001,13,FALSE)</f>
        <v>Cash</v>
      </c>
      <c r="G7186" t="str">
        <f>VLOOKUP(A7186,Cafe_sales!$A$1:$O$10001,14,FALSE)</f>
        <v>UNKNOWN</v>
      </c>
      <c r="H7186" s="8">
        <f>VLOOKUP(A7186,Cafe_sales!$A$1:$O$10001,15,FALSE)</f>
        <v>45259</v>
      </c>
    </row>
    <row r="7187" spans="1:8" x14ac:dyDescent="0.35">
      <c r="A7187" t="s">
        <v>7810</v>
      </c>
      <c r="B7187" t="str">
        <f>VLOOKUP(A7187,Cafe_sales!$A$1:$O$10001,9,FALSE)</f>
        <v>Coffee</v>
      </c>
      <c r="C7187" s="6">
        <f>VLOOKUP(A7187,Cafe_sales!$A$1:$O$10001,10,FALSE)</f>
        <v>1</v>
      </c>
      <c r="D7187" s="10">
        <f>VLOOKUP(A7187,Cafe_sales!$A$1:$O$10001,11,FALSE)</f>
        <v>2</v>
      </c>
      <c r="E7187" s="6">
        <f>VLOOKUP(A7187,Cafe_sales!$A$1:$O$10001,12,FALSE)</f>
        <v>2</v>
      </c>
      <c r="F7187" t="str">
        <f>VLOOKUP(A7187,Cafe_sales!$A$1:$O$10001,13,FALSE)</f>
        <v>Default mode</v>
      </c>
      <c r="G7187" t="str">
        <f>VLOOKUP(A7187,Cafe_sales!$A$1:$O$10001,14,FALSE)</f>
        <v>UNKNOWN</v>
      </c>
      <c r="H7187" s="8">
        <f>VLOOKUP(A7187,Cafe_sales!$A$1:$O$10001,15,FALSE)</f>
        <v>45018</v>
      </c>
    </row>
    <row r="7188" spans="1:8" x14ac:dyDescent="0.35">
      <c r="A7188" t="s">
        <v>5374</v>
      </c>
      <c r="B7188" t="str">
        <f>VLOOKUP(A7188,Cafe_sales!$A$1:$O$10001,9,FALSE)</f>
        <v>Salad</v>
      </c>
      <c r="C7188" s="6">
        <f>VLOOKUP(A7188,Cafe_sales!$A$1:$O$10001,10,FALSE)</f>
        <v>4</v>
      </c>
      <c r="D7188" s="10">
        <f>VLOOKUP(A7188,Cafe_sales!$A$1:$O$10001,11,FALSE)</f>
        <v>5</v>
      </c>
      <c r="E7188" s="6">
        <f>VLOOKUP(A7188,Cafe_sales!$A$1:$O$10001,12,FALSE)</f>
        <v>20</v>
      </c>
      <c r="F7188" t="str">
        <f>VLOOKUP(A7188,Cafe_sales!$A$1:$O$10001,13,FALSE)</f>
        <v>Cash</v>
      </c>
      <c r="G7188" t="str">
        <f>VLOOKUP(A7188,Cafe_sales!$A$1:$O$10001,14,FALSE)</f>
        <v>In-store</v>
      </c>
      <c r="H7188" s="8">
        <f>VLOOKUP(A7188,Cafe_sales!$A$1:$O$10001,15,FALSE)</f>
        <v>44927</v>
      </c>
    </row>
    <row r="7189" spans="1:8" x14ac:dyDescent="0.35">
      <c r="A7189" t="s">
        <v>127</v>
      </c>
      <c r="B7189" t="str">
        <f>VLOOKUP(A7189,Cafe_sales!$A$1:$O$10001,9,FALSE)</f>
        <v>Juice</v>
      </c>
      <c r="C7189" s="6">
        <f>VLOOKUP(A7189,Cafe_sales!$A$1:$O$10001,10,FALSE)</f>
        <v>2</v>
      </c>
      <c r="D7189" s="10">
        <f>VLOOKUP(A7189,Cafe_sales!$A$1:$O$10001,11,FALSE)</f>
        <v>0</v>
      </c>
      <c r="E7189" s="6">
        <f>VLOOKUP(A7189,Cafe_sales!$A$1:$O$10001,12,FALSE)</f>
        <v>6</v>
      </c>
      <c r="F7189" t="str">
        <f>VLOOKUP(A7189,Cafe_sales!$A$1:$O$10001,13,FALSE)</f>
        <v>Default mode</v>
      </c>
      <c r="G7189" t="str">
        <f>VLOOKUP(A7189,Cafe_sales!$A$1:$O$10001,14,FALSE)</f>
        <v>UNKNOWN</v>
      </c>
      <c r="H7189" s="8">
        <f>VLOOKUP(A7189,Cafe_sales!$A$1:$O$10001,15,FALSE)</f>
        <v>44927</v>
      </c>
    </row>
    <row r="7190" spans="1:8" hidden="1" x14ac:dyDescent="0.35">
      <c r="A7190" t="s">
        <v>5618</v>
      </c>
      <c r="B7190" t="str">
        <f>VLOOKUP(A7190,Cafe_sales!$A$1:$O$10001,9,FALSE)</f>
        <v>Cake</v>
      </c>
      <c r="C7190">
        <f>VLOOKUP(A7190,Cafe_sales!$A$1:$O$10001,10,FALSE)</f>
        <v>3.0396486229819564</v>
      </c>
      <c r="D7190">
        <f>VLOOKUP(A7190,Cafe_sales!$A$1:$O$10001,11,FALSE)</f>
        <v>3</v>
      </c>
      <c r="E7190">
        <f>VLOOKUP(A7190,Cafe_sales!$A$1:$O$10001,12,FALSE)</f>
        <v>6</v>
      </c>
      <c r="F7190" t="str">
        <f>VLOOKUP(A7190,Cafe_sales!$A$1:$O$10001,13,FALSE)</f>
        <v>Digital Wallet</v>
      </c>
      <c r="G7190" t="str">
        <f>VLOOKUP(A7190,Cafe_sales!$A$1:$O$10001,14,FALSE)</f>
        <v>Takeaway</v>
      </c>
      <c r="H7190" s="1">
        <f>VLOOKUP(A7190,Cafe_sales!$A$1:$O$10001,15,FALSE)</f>
        <v>45197</v>
      </c>
    </row>
    <row r="7191" spans="1:8" x14ac:dyDescent="0.35">
      <c r="A7191" t="s">
        <v>1026</v>
      </c>
      <c r="B7191" t="str">
        <f>VLOOKUP(A7191,Cafe_sales!$A$1:$O$10001,9,FALSE)</f>
        <v>Cookie</v>
      </c>
      <c r="C7191" s="6">
        <f>VLOOKUP(A7191,Cafe_sales!$A$1:$O$10001,10,FALSE)</f>
        <v>1</v>
      </c>
      <c r="D7191" s="10">
        <f>VLOOKUP(A7191,Cafe_sales!$A$1:$O$10001,11,FALSE)</f>
        <v>1</v>
      </c>
      <c r="E7191" s="6">
        <f>VLOOKUP(A7191,Cafe_sales!$A$1:$O$10001,12,FALSE)</f>
        <v>1</v>
      </c>
      <c r="F7191" t="str">
        <f>VLOOKUP(A7191,Cafe_sales!$A$1:$O$10001,13,FALSE)</f>
        <v>Credit Card</v>
      </c>
      <c r="G7191" t="str">
        <f>VLOOKUP(A7191,Cafe_sales!$A$1:$O$10001,14,FALSE)</f>
        <v>In-store</v>
      </c>
      <c r="H7191" s="8">
        <f>VLOOKUP(A7191,Cafe_sales!$A$1:$O$10001,15,FALSE)</f>
        <v>45245</v>
      </c>
    </row>
    <row r="7192" spans="1:8" x14ac:dyDescent="0.35">
      <c r="A7192" t="s">
        <v>2981</v>
      </c>
      <c r="B7192" t="str">
        <f>VLOOKUP(A7192,Cafe_sales!$A$1:$O$10001,9,FALSE)</f>
        <v>Coffee</v>
      </c>
      <c r="C7192" s="6">
        <f>VLOOKUP(A7192,Cafe_sales!$A$1:$O$10001,10,FALSE)</f>
        <v>1</v>
      </c>
      <c r="D7192" s="10">
        <f>VLOOKUP(A7192,Cafe_sales!$A$1:$O$10001,11,FALSE)</f>
        <v>2</v>
      </c>
      <c r="E7192" s="6">
        <f>VLOOKUP(A7192,Cafe_sales!$A$1:$O$10001,12,FALSE)</f>
        <v>2</v>
      </c>
      <c r="F7192" t="str">
        <f>VLOOKUP(A7192,Cafe_sales!$A$1:$O$10001,13,FALSE)</f>
        <v>Digital Wallet</v>
      </c>
      <c r="G7192" t="str">
        <f>VLOOKUP(A7192,Cafe_sales!$A$1:$O$10001,14,FALSE)</f>
        <v>UNKNOWN</v>
      </c>
      <c r="H7192" s="8">
        <f>VLOOKUP(A7192,Cafe_sales!$A$1:$O$10001,15,FALSE)</f>
        <v>45101</v>
      </c>
    </row>
    <row r="7193" spans="1:8" x14ac:dyDescent="0.35">
      <c r="A7193" t="s">
        <v>1340</v>
      </c>
      <c r="B7193" t="str">
        <f>VLOOKUP(A7193,Cafe_sales!$A$1:$O$10001,9,FALSE)</f>
        <v>Coffee</v>
      </c>
      <c r="C7193" s="6">
        <f>VLOOKUP(A7193,Cafe_sales!$A$1:$O$10001,10,FALSE)</f>
        <v>3</v>
      </c>
      <c r="D7193" s="10">
        <f>VLOOKUP(A7193,Cafe_sales!$A$1:$O$10001,11,FALSE)</f>
        <v>2</v>
      </c>
      <c r="E7193" s="6">
        <f>VLOOKUP(A7193,Cafe_sales!$A$1:$O$10001,12,FALSE)</f>
        <v>6</v>
      </c>
      <c r="F7193" t="str">
        <f>VLOOKUP(A7193,Cafe_sales!$A$1:$O$10001,13,FALSE)</f>
        <v>Default mode</v>
      </c>
      <c r="G7193" t="str">
        <f>VLOOKUP(A7193,Cafe_sales!$A$1:$O$10001,14,FALSE)</f>
        <v>In-store</v>
      </c>
      <c r="H7193" s="8">
        <f>VLOOKUP(A7193,Cafe_sales!$A$1:$O$10001,15,FALSE)</f>
        <v>45226</v>
      </c>
    </row>
    <row r="7194" spans="1:8" hidden="1" x14ac:dyDescent="0.35">
      <c r="A7194" t="s">
        <v>4214</v>
      </c>
      <c r="B7194" t="str">
        <f>VLOOKUP(A7194,Cafe_sales!$A$1:$O$10001,9,FALSE)</f>
        <v>Tea</v>
      </c>
      <c r="C7194">
        <f>VLOOKUP(A7194,Cafe_sales!$A$1:$O$10001,10,FALSE)</f>
        <v>1</v>
      </c>
      <c r="D7194">
        <f>VLOOKUP(A7194,Cafe_sales!$A$1:$O$10001,11,FALSE)</f>
        <v>1.5</v>
      </c>
      <c r="E7194">
        <f>VLOOKUP(A7194,Cafe_sales!$A$1:$O$10001,12,FALSE)</f>
        <v>1.5</v>
      </c>
      <c r="F7194" t="str">
        <f>VLOOKUP(A7194,Cafe_sales!$A$1:$O$10001,13,FALSE)</f>
        <v>Credit Card</v>
      </c>
      <c r="G7194" t="str">
        <f>VLOOKUP(A7194,Cafe_sales!$A$1:$O$10001,14,FALSE)</f>
        <v>Takeaway</v>
      </c>
      <c r="H7194" s="1">
        <f>VLOOKUP(A7194,Cafe_sales!$A$1:$O$10001,15,FALSE)</f>
        <v>45267</v>
      </c>
    </row>
    <row r="7195" spans="1:8" hidden="1" x14ac:dyDescent="0.35">
      <c r="A7195" t="s">
        <v>4353</v>
      </c>
      <c r="B7195" t="str">
        <f>VLOOKUP(A7195,Cafe_sales!$A$1:$O$10001,9,FALSE)</f>
        <v>Tea</v>
      </c>
      <c r="C7195">
        <f>VLOOKUP(A7195,Cafe_sales!$A$1:$O$10001,10,FALSE)</f>
        <v>1</v>
      </c>
      <c r="D7195">
        <f>VLOOKUP(A7195,Cafe_sales!$A$1:$O$10001,11,FALSE)</f>
        <v>1.5</v>
      </c>
      <c r="E7195">
        <f>VLOOKUP(A7195,Cafe_sales!$A$1:$O$10001,12,FALSE)</f>
        <v>1.5</v>
      </c>
      <c r="F7195" t="str">
        <f>VLOOKUP(A7195,Cafe_sales!$A$1:$O$10001,13,FALSE)</f>
        <v>Cash</v>
      </c>
      <c r="G7195" t="str">
        <f>VLOOKUP(A7195,Cafe_sales!$A$1:$O$10001,14,FALSE)</f>
        <v>Takeaway</v>
      </c>
      <c r="H7195" s="1">
        <f>VLOOKUP(A7195,Cafe_sales!$A$1:$O$10001,15,FALSE)</f>
        <v>45132</v>
      </c>
    </row>
    <row r="7196" spans="1:8" hidden="1" x14ac:dyDescent="0.35">
      <c r="A7196" t="s">
        <v>4058</v>
      </c>
      <c r="B7196" t="str">
        <f>VLOOKUP(A7196,Cafe_sales!$A$1:$O$10001,9,FALSE)</f>
        <v>Juice</v>
      </c>
      <c r="C7196">
        <f>VLOOKUP(A7196,Cafe_sales!$A$1:$O$10001,10,FALSE)</f>
        <v>3</v>
      </c>
      <c r="D7196">
        <f>VLOOKUP(A7196,Cafe_sales!$A$1:$O$10001,11,FALSE)</f>
        <v>3</v>
      </c>
      <c r="E7196">
        <f>VLOOKUP(A7196,Cafe_sales!$A$1:$O$10001,12,FALSE)</f>
        <v>9</v>
      </c>
      <c r="F7196" t="str">
        <f>VLOOKUP(A7196,Cafe_sales!$A$1:$O$10001,13,FALSE)</f>
        <v>Default mode</v>
      </c>
      <c r="G7196" t="str">
        <f>VLOOKUP(A7196,Cafe_sales!$A$1:$O$10001,14,FALSE)</f>
        <v>Takeaway</v>
      </c>
      <c r="H7196" s="1">
        <f>VLOOKUP(A7196,Cafe_sales!$A$1:$O$10001,15,FALSE)</f>
        <v>45039</v>
      </c>
    </row>
    <row r="7197" spans="1:8" hidden="1" x14ac:dyDescent="0.35">
      <c r="A7197" t="s">
        <v>6277</v>
      </c>
      <c r="B7197" t="str">
        <f>VLOOKUP(A7197,Cafe_sales!$A$1:$O$10001,9,FALSE)</f>
        <v>Coffee</v>
      </c>
      <c r="C7197">
        <f>VLOOKUP(A7197,Cafe_sales!$A$1:$O$10001,10,FALSE)</f>
        <v>2</v>
      </c>
      <c r="D7197">
        <f>VLOOKUP(A7197,Cafe_sales!$A$1:$O$10001,11,FALSE)</f>
        <v>2</v>
      </c>
      <c r="E7197">
        <f>VLOOKUP(A7197,Cafe_sales!$A$1:$O$10001,12,FALSE)</f>
        <v>4</v>
      </c>
      <c r="F7197" t="str">
        <f>VLOOKUP(A7197,Cafe_sales!$A$1:$O$10001,13,FALSE)</f>
        <v>Default mode</v>
      </c>
      <c r="G7197" t="str">
        <f>VLOOKUP(A7197,Cafe_sales!$A$1:$O$10001,14,FALSE)</f>
        <v>Cafe</v>
      </c>
      <c r="H7197" s="1">
        <f>VLOOKUP(A7197,Cafe_sales!$A$1:$O$10001,15,FALSE)</f>
        <v>45047</v>
      </c>
    </row>
    <row r="7198" spans="1:8" x14ac:dyDescent="0.35">
      <c r="A7198" t="s">
        <v>6079</v>
      </c>
      <c r="B7198" t="str">
        <f>VLOOKUP(A7198,Cafe_sales!$A$1:$O$10001,9,FALSE)</f>
        <v>Smoothie</v>
      </c>
      <c r="C7198" s="6">
        <f>VLOOKUP(A7198,Cafe_sales!$A$1:$O$10001,10,FALSE)</f>
        <v>5</v>
      </c>
      <c r="D7198" s="10">
        <f>VLOOKUP(A7198,Cafe_sales!$A$1:$O$10001,11,FALSE)</f>
        <v>4</v>
      </c>
      <c r="E7198" s="6">
        <f>VLOOKUP(A7198,Cafe_sales!$A$1:$O$10001,12,FALSE)</f>
        <v>20</v>
      </c>
      <c r="F7198" t="str">
        <f>VLOOKUP(A7198,Cafe_sales!$A$1:$O$10001,13,FALSE)</f>
        <v>Digital Wallet</v>
      </c>
      <c r="G7198" t="str">
        <f>VLOOKUP(A7198,Cafe_sales!$A$1:$O$10001,14,FALSE)</f>
        <v>UNKNOWN</v>
      </c>
      <c r="H7198" s="8">
        <f>VLOOKUP(A7198,Cafe_sales!$A$1:$O$10001,15,FALSE)</f>
        <v>45055</v>
      </c>
    </row>
    <row r="7199" spans="1:8" x14ac:dyDescent="0.35">
      <c r="A7199" t="s">
        <v>4285</v>
      </c>
      <c r="B7199" t="str">
        <f>VLOOKUP(A7199,Cafe_sales!$A$1:$O$10001,9,FALSE)</f>
        <v>Cake</v>
      </c>
      <c r="C7199" s="6">
        <f>VLOOKUP(A7199,Cafe_sales!$A$1:$O$10001,10,FALSE)</f>
        <v>5</v>
      </c>
      <c r="D7199" s="10">
        <f>VLOOKUP(A7199,Cafe_sales!$A$1:$O$10001,11,FALSE)</f>
        <v>3</v>
      </c>
      <c r="E7199" s="6">
        <f>VLOOKUP(A7199,Cafe_sales!$A$1:$O$10001,12,FALSE)</f>
        <v>15</v>
      </c>
      <c r="F7199" t="str">
        <f>VLOOKUP(A7199,Cafe_sales!$A$1:$O$10001,13,FALSE)</f>
        <v>Cash</v>
      </c>
      <c r="G7199" t="str">
        <f>VLOOKUP(A7199,Cafe_sales!$A$1:$O$10001,14,FALSE)</f>
        <v>UNKNOWN</v>
      </c>
      <c r="H7199" s="8">
        <f>VLOOKUP(A7199,Cafe_sales!$A$1:$O$10001,15,FALSE)</f>
        <v>45243</v>
      </c>
    </row>
    <row r="7200" spans="1:8" x14ac:dyDescent="0.35">
      <c r="A7200" t="s">
        <v>6544</v>
      </c>
      <c r="B7200" t="str">
        <f>VLOOKUP(A7200,Cafe_sales!$A$1:$O$10001,9,FALSE)</f>
        <v>Cookie</v>
      </c>
      <c r="C7200" s="6">
        <f>VLOOKUP(A7200,Cafe_sales!$A$1:$O$10001,10,FALSE)</f>
        <v>4</v>
      </c>
      <c r="D7200" s="10">
        <f>VLOOKUP(A7200,Cafe_sales!$A$1:$O$10001,11,FALSE)</f>
        <v>1</v>
      </c>
      <c r="E7200" s="6">
        <f>VLOOKUP(A7200,Cafe_sales!$A$1:$O$10001,12,FALSE)</f>
        <v>4</v>
      </c>
      <c r="F7200" t="str">
        <f>VLOOKUP(A7200,Cafe_sales!$A$1:$O$10001,13,FALSE)</f>
        <v>Credit Card</v>
      </c>
      <c r="G7200" t="str">
        <f>VLOOKUP(A7200,Cafe_sales!$A$1:$O$10001,14,FALSE)</f>
        <v>UNKNOWN</v>
      </c>
      <c r="H7200" s="8">
        <f>VLOOKUP(A7200,Cafe_sales!$A$1:$O$10001,15,FALSE)</f>
        <v>45160</v>
      </c>
    </row>
    <row r="7201" spans="1:8" x14ac:dyDescent="0.35">
      <c r="A7201" t="s">
        <v>9885</v>
      </c>
      <c r="B7201" t="str">
        <f>VLOOKUP(A7201,Cafe_sales!$A$1:$O$10001,9,FALSE)</f>
        <v>Coffee</v>
      </c>
      <c r="C7201" s="6">
        <f>VLOOKUP(A7201,Cafe_sales!$A$1:$O$10001,10,FALSE)</f>
        <v>3</v>
      </c>
      <c r="D7201" s="10">
        <f>VLOOKUP(A7201,Cafe_sales!$A$1:$O$10001,11,FALSE)</f>
        <v>2</v>
      </c>
      <c r="E7201" s="6">
        <f>VLOOKUP(A7201,Cafe_sales!$A$1:$O$10001,12,FALSE)</f>
        <v>6</v>
      </c>
      <c r="F7201" t="str">
        <f>VLOOKUP(A7201,Cafe_sales!$A$1:$O$10001,13,FALSE)</f>
        <v>Credit Card</v>
      </c>
      <c r="G7201" t="str">
        <f>VLOOKUP(A7201,Cafe_sales!$A$1:$O$10001,14,FALSE)</f>
        <v>UNKNOWN</v>
      </c>
      <c r="H7201" s="8">
        <f>VLOOKUP(A7201,Cafe_sales!$A$1:$O$10001,15,FALSE)</f>
        <v>45151</v>
      </c>
    </row>
    <row r="7202" spans="1:8" x14ac:dyDescent="0.35">
      <c r="A7202" t="s">
        <v>3046</v>
      </c>
      <c r="B7202" t="str">
        <f>VLOOKUP(A7202,Cafe_sales!$A$1:$O$10001,9,FALSE)</f>
        <v>Sandwich</v>
      </c>
      <c r="C7202" s="6">
        <f>VLOOKUP(A7202,Cafe_sales!$A$1:$O$10001,10,FALSE)</f>
        <v>2</v>
      </c>
      <c r="D7202" s="10">
        <f>VLOOKUP(A7202,Cafe_sales!$A$1:$O$10001,11,FALSE)</f>
        <v>4</v>
      </c>
      <c r="E7202" s="6">
        <f>VLOOKUP(A7202,Cafe_sales!$A$1:$O$10001,12,FALSE)</f>
        <v>8</v>
      </c>
      <c r="F7202" t="str">
        <f>VLOOKUP(A7202,Cafe_sales!$A$1:$O$10001,13,FALSE)</f>
        <v>Default mode</v>
      </c>
      <c r="G7202" t="str">
        <f>VLOOKUP(A7202,Cafe_sales!$A$1:$O$10001,14,FALSE)</f>
        <v>In-store</v>
      </c>
      <c r="H7202" s="8">
        <f>VLOOKUP(A7202,Cafe_sales!$A$1:$O$10001,15,FALSE)</f>
        <v>44948</v>
      </c>
    </row>
    <row r="7203" spans="1:8" hidden="1" x14ac:dyDescent="0.35">
      <c r="A7203" t="s">
        <v>6479</v>
      </c>
      <c r="B7203" t="str">
        <f>VLOOKUP(A7203,Cafe_sales!$A$1:$O$10001,9,FALSE)</f>
        <v>Smoothie</v>
      </c>
      <c r="C7203">
        <f>VLOOKUP(A7203,Cafe_sales!$A$1:$O$10001,10,FALSE)</f>
        <v>5</v>
      </c>
      <c r="D7203">
        <f>VLOOKUP(A7203,Cafe_sales!$A$1:$O$10001,11,FALSE)</f>
        <v>4</v>
      </c>
      <c r="E7203">
        <f>VLOOKUP(A7203,Cafe_sales!$A$1:$O$10001,12,FALSE)</f>
        <v>20</v>
      </c>
      <c r="F7203" t="str">
        <f>VLOOKUP(A7203,Cafe_sales!$A$1:$O$10001,13,FALSE)</f>
        <v>Cash</v>
      </c>
      <c r="G7203" t="str">
        <f>VLOOKUP(A7203,Cafe_sales!$A$1:$O$10001,14,FALSE)</f>
        <v>Takeaway</v>
      </c>
      <c r="H7203" s="1">
        <f>VLOOKUP(A7203,Cafe_sales!$A$1:$O$10001,15,FALSE)</f>
        <v>45257</v>
      </c>
    </row>
    <row r="7204" spans="1:8" x14ac:dyDescent="0.35">
      <c r="A7204" t="s">
        <v>7974</v>
      </c>
      <c r="B7204" t="str">
        <f>VLOOKUP(A7204,Cafe_sales!$A$1:$O$10001,9,FALSE)</f>
        <v>UNKNOWN</v>
      </c>
      <c r="C7204" s="6">
        <f>VLOOKUP(A7204,Cafe_sales!$A$1:$O$10001,10,FALSE)</f>
        <v>3</v>
      </c>
      <c r="D7204" s="10">
        <f>VLOOKUP(A7204,Cafe_sales!$A$1:$O$10001,11,FALSE)</f>
        <v>4</v>
      </c>
      <c r="E7204" s="6">
        <f>VLOOKUP(A7204,Cafe_sales!$A$1:$O$10001,12,FALSE)</f>
        <v>12</v>
      </c>
      <c r="F7204" t="str">
        <f>VLOOKUP(A7204,Cafe_sales!$A$1:$O$10001,13,FALSE)</f>
        <v>Digital Wallet</v>
      </c>
      <c r="G7204" t="str">
        <f>VLOOKUP(A7204,Cafe_sales!$A$1:$O$10001,14,FALSE)</f>
        <v>UNKNOWN</v>
      </c>
      <c r="H7204" s="8">
        <f>VLOOKUP(A7204,Cafe_sales!$A$1:$O$10001,15,FALSE)</f>
        <v>45173</v>
      </c>
    </row>
    <row r="7205" spans="1:8" x14ac:dyDescent="0.35">
      <c r="A7205" t="s">
        <v>7373</v>
      </c>
      <c r="B7205" t="str">
        <f>VLOOKUP(A7205,Cafe_sales!$A$1:$O$10001,9,FALSE)</f>
        <v>Cookie</v>
      </c>
      <c r="C7205" s="6">
        <f>VLOOKUP(A7205,Cafe_sales!$A$1:$O$10001,10,FALSE)</f>
        <v>1</v>
      </c>
      <c r="D7205" s="10">
        <f>VLOOKUP(A7205,Cafe_sales!$A$1:$O$10001,11,FALSE)</f>
        <v>1</v>
      </c>
      <c r="E7205" s="6">
        <f>VLOOKUP(A7205,Cafe_sales!$A$1:$O$10001,12,FALSE)</f>
        <v>1</v>
      </c>
      <c r="F7205" t="str">
        <f>VLOOKUP(A7205,Cafe_sales!$A$1:$O$10001,13,FALSE)</f>
        <v>Digital Wallet</v>
      </c>
      <c r="G7205" t="str">
        <f>VLOOKUP(A7205,Cafe_sales!$A$1:$O$10001,14,FALSE)</f>
        <v>UNKNOWN</v>
      </c>
      <c r="H7205" s="8">
        <f>VLOOKUP(A7205,Cafe_sales!$A$1:$O$10001,15,FALSE)</f>
        <v>45120</v>
      </c>
    </row>
    <row r="7206" spans="1:8" hidden="1" x14ac:dyDescent="0.35">
      <c r="A7206" t="s">
        <v>3813</v>
      </c>
      <c r="B7206" t="str">
        <f>VLOOKUP(A7206,Cafe_sales!$A$1:$O$10001,9,FALSE)</f>
        <v>Salad</v>
      </c>
      <c r="C7206">
        <f>VLOOKUP(A7206,Cafe_sales!$A$1:$O$10001,10,FALSE)</f>
        <v>4</v>
      </c>
      <c r="D7206">
        <f>VLOOKUP(A7206,Cafe_sales!$A$1:$O$10001,11,FALSE)</f>
        <v>5</v>
      </c>
      <c r="E7206">
        <f>VLOOKUP(A7206,Cafe_sales!$A$1:$O$10001,12,FALSE)</f>
        <v>20</v>
      </c>
      <c r="F7206" t="str">
        <f>VLOOKUP(A7206,Cafe_sales!$A$1:$O$10001,13,FALSE)</f>
        <v>Digital Wallet</v>
      </c>
      <c r="G7206" t="str">
        <f>VLOOKUP(A7206,Cafe_sales!$A$1:$O$10001,14,FALSE)</f>
        <v>Takeaway</v>
      </c>
      <c r="H7206" s="1">
        <f>VLOOKUP(A7206,Cafe_sales!$A$1:$O$10001,15,FALSE)</f>
        <v>45018</v>
      </c>
    </row>
    <row r="7207" spans="1:8" hidden="1" x14ac:dyDescent="0.35">
      <c r="A7207" t="s">
        <v>7662</v>
      </c>
      <c r="B7207" t="str">
        <f>VLOOKUP(A7207,Cafe_sales!$A$1:$O$10001,9,FALSE)</f>
        <v>Salad</v>
      </c>
      <c r="C7207">
        <f>VLOOKUP(A7207,Cafe_sales!$A$1:$O$10001,10,FALSE)</f>
        <v>4</v>
      </c>
      <c r="D7207">
        <f>VLOOKUP(A7207,Cafe_sales!$A$1:$O$10001,11,FALSE)</f>
        <v>5</v>
      </c>
      <c r="E7207">
        <f>VLOOKUP(A7207,Cafe_sales!$A$1:$O$10001,12,FALSE)</f>
        <v>20</v>
      </c>
      <c r="F7207" t="str">
        <f>VLOOKUP(A7207,Cafe_sales!$A$1:$O$10001,13,FALSE)</f>
        <v>Credit Card</v>
      </c>
      <c r="G7207" t="str">
        <f>VLOOKUP(A7207,Cafe_sales!$A$1:$O$10001,14,FALSE)</f>
        <v>Takeaway</v>
      </c>
      <c r="H7207" s="1">
        <f>VLOOKUP(A7207,Cafe_sales!$A$1:$O$10001,15,FALSE)</f>
        <v>44954</v>
      </c>
    </row>
    <row r="7208" spans="1:8" x14ac:dyDescent="0.35">
      <c r="A7208" t="s">
        <v>8618</v>
      </c>
      <c r="B7208" t="str">
        <f>VLOOKUP(A7208,Cafe_sales!$A$1:$O$10001,9,FALSE)</f>
        <v>Coffee</v>
      </c>
      <c r="C7208" s="6">
        <f>VLOOKUP(A7208,Cafe_sales!$A$1:$O$10001,10,FALSE)</f>
        <v>5</v>
      </c>
      <c r="D7208" s="10">
        <f>VLOOKUP(A7208,Cafe_sales!$A$1:$O$10001,11,FALSE)</f>
        <v>2</v>
      </c>
      <c r="E7208" s="6">
        <f>VLOOKUP(A7208,Cafe_sales!$A$1:$O$10001,12,FALSE)</f>
        <v>10</v>
      </c>
      <c r="F7208" t="str">
        <f>VLOOKUP(A7208,Cafe_sales!$A$1:$O$10001,13,FALSE)</f>
        <v>Credit Card</v>
      </c>
      <c r="G7208" t="str">
        <f>VLOOKUP(A7208,Cafe_sales!$A$1:$O$10001,14,FALSE)</f>
        <v>UNKNOWN</v>
      </c>
      <c r="H7208" s="8">
        <f>VLOOKUP(A7208,Cafe_sales!$A$1:$O$10001,15,FALSE)</f>
        <v>45091</v>
      </c>
    </row>
    <row r="7209" spans="1:8" x14ac:dyDescent="0.35">
      <c r="A7209" t="s">
        <v>1902</v>
      </c>
      <c r="B7209" t="str">
        <f>VLOOKUP(A7209,Cafe_sales!$A$1:$O$10001,9,FALSE)</f>
        <v>Salad</v>
      </c>
      <c r="C7209" s="6">
        <f>VLOOKUP(A7209,Cafe_sales!$A$1:$O$10001,10,FALSE)</f>
        <v>1</v>
      </c>
      <c r="D7209" s="10">
        <f>VLOOKUP(A7209,Cafe_sales!$A$1:$O$10001,11,FALSE)</f>
        <v>5</v>
      </c>
      <c r="E7209" s="6">
        <f>VLOOKUP(A7209,Cafe_sales!$A$1:$O$10001,12,FALSE)</f>
        <v>5</v>
      </c>
      <c r="F7209" t="str">
        <f>VLOOKUP(A7209,Cafe_sales!$A$1:$O$10001,13,FALSE)</f>
        <v>Digital Wallet</v>
      </c>
      <c r="G7209" t="str">
        <f>VLOOKUP(A7209,Cafe_sales!$A$1:$O$10001,14,FALSE)</f>
        <v>In-store</v>
      </c>
      <c r="H7209" s="8">
        <f>VLOOKUP(A7209,Cafe_sales!$A$1:$O$10001,15,FALSE)</f>
        <v>44927</v>
      </c>
    </row>
    <row r="7210" spans="1:8" x14ac:dyDescent="0.35">
      <c r="A7210" t="s">
        <v>3963</v>
      </c>
      <c r="B7210" t="str">
        <f>VLOOKUP(A7210,Cafe_sales!$A$1:$O$10001,9,FALSE)</f>
        <v>Coffee</v>
      </c>
      <c r="C7210" s="6">
        <f>VLOOKUP(A7210,Cafe_sales!$A$1:$O$10001,10,FALSE)</f>
        <v>5</v>
      </c>
      <c r="D7210" s="10">
        <f>VLOOKUP(A7210,Cafe_sales!$A$1:$O$10001,11,FALSE)</f>
        <v>2</v>
      </c>
      <c r="E7210" s="6">
        <f>VLOOKUP(A7210,Cafe_sales!$A$1:$O$10001,12,FALSE)</f>
        <v>10</v>
      </c>
      <c r="F7210" t="str">
        <f>VLOOKUP(A7210,Cafe_sales!$A$1:$O$10001,13,FALSE)</f>
        <v>Cash</v>
      </c>
      <c r="G7210" t="str">
        <f>VLOOKUP(A7210,Cafe_sales!$A$1:$O$10001,14,FALSE)</f>
        <v>In-store</v>
      </c>
      <c r="H7210" s="8">
        <f>VLOOKUP(A7210,Cafe_sales!$A$1:$O$10001,15,FALSE)</f>
        <v>44927</v>
      </c>
    </row>
    <row r="7211" spans="1:8" x14ac:dyDescent="0.35">
      <c r="A7211" t="s">
        <v>5477</v>
      </c>
      <c r="B7211" t="str">
        <f>VLOOKUP(A7211,Cafe_sales!$A$1:$O$10001,9,FALSE)</f>
        <v>Cake</v>
      </c>
      <c r="C7211" s="6">
        <f>VLOOKUP(A7211,Cafe_sales!$A$1:$O$10001,10,FALSE)</f>
        <v>5</v>
      </c>
      <c r="D7211" s="10">
        <f>VLOOKUP(A7211,Cafe_sales!$A$1:$O$10001,11,FALSE)</f>
        <v>3</v>
      </c>
      <c r="E7211" s="6">
        <f>VLOOKUP(A7211,Cafe_sales!$A$1:$O$10001,12,FALSE)</f>
        <v>15</v>
      </c>
      <c r="F7211" t="str">
        <f>VLOOKUP(A7211,Cafe_sales!$A$1:$O$10001,13,FALSE)</f>
        <v>Cash</v>
      </c>
      <c r="G7211" t="str">
        <f>VLOOKUP(A7211,Cafe_sales!$A$1:$O$10001,14,FALSE)</f>
        <v>UNKNOWN</v>
      </c>
      <c r="H7211" s="8">
        <f>VLOOKUP(A7211,Cafe_sales!$A$1:$O$10001,15,FALSE)</f>
        <v>45269</v>
      </c>
    </row>
    <row r="7212" spans="1:8" hidden="1" x14ac:dyDescent="0.35">
      <c r="A7212" t="s">
        <v>9136</v>
      </c>
      <c r="B7212" t="str">
        <f>VLOOKUP(A7212,Cafe_sales!$A$1:$O$10001,9,FALSE)</f>
        <v>Smoothie</v>
      </c>
      <c r="C7212">
        <f>VLOOKUP(A7212,Cafe_sales!$A$1:$O$10001,10,FALSE)</f>
        <v>5</v>
      </c>
      <c r="D7212">
        <f>VLOOKUP(A7212,Cafe_sales!$A$1:$O$10001,11,FALSE)</f>
        <v>4</v>
      </c>
      <c r="E7212">
        <f>VLOOKUP(A7212,Cafe_sales!$A$1:$O$10001,12,FALSE)</f>
        <v>20</v>
      </c>
      <c r="F7212" t="str">
        <f>VLOOKUP(A7212,Cafe_sales!$A$1:$O$10001,13,FALSE)</f>
        <v>Digital Wallet</v>
      </c>
      <c r="G7212" t="str">
        <f>VLOOKUP(A7212,Cafe_sales!$A$1:$O$10001,14,FALSE)</f>
        <v>Takeaway</v>
      </c>
      <c r="H7212" s="1">
        <f>VLOOKUP(A7212,Cafe_sales!$A$1:$O$10001,15,FALSE)</f>
        <v>44927</v>
      </c>
    </row>
    <row r="7213" spans="1:8" x14ac:dyDescent="0.35">
      <c r="A7213" t="s">
        <v>1000</v>
      </c>
      <c r="B7213" t="str">
        <f>VLOOKUP(A7213,Cafe_sales!$A$1:$O$10001,9,FALSE)</f>
        <v>Salad</v>
      </c>
      <c r="C7213" s="6">
        <f>VLOOKUP(A7213,Cafe_sales!$A$1:$O$10001,10,FALSE)</f>
        <v>2</v>
      </c>
      <c r="D7213" s="10">
        <f>VLOOKUP(A7213,Cafe_sales!$A$1:$O$10001,11,FALSE)</f>
        <v>5</v>
      </c>
      <c r="E7213" s="6">
        <f>VLOOKUP(A7213,Cafe_sales!$A$1:$O$10001,12,FALSE)</f>
        <v>10</v>
      </c>
      <c r="F7213" t="str">
        <f>VLOOKUP(A7213,Cafe_sales!$A$1:$O$10001,13,FALSE)</f>
        <v>Cash</v>
      </c>
      <c r="G7213" t="str">
        <f>VLOOKUP(A7213,Cafe_sales!$A$1:$O$10001,14,FALSE)</f>
        <v>In-store</v>
      </c>
      <c r="H7213" s="8">
        <f>VLOOKUP(A7213,Cafe_sales!$A$1:$O$10001,15,FALSE)</f>
        <v>45252</v>
      </c>
    </row>
    <row r="7214" spans="1:8" x14ac:dyDescent="0.35">
      <c r="A7214" t="s">
        <v>8852</v>
      </c>
      <c r="B7214" t="str">
        <f>VLOOKUP(A7214,Cafe_sales!$A$1:$O$10001,9,FALSE)</f>
        <v>Sandwich</v>
      </c>
      <c r="C7214" s="6">
        <f>VLOOKUP(A7214,Cafe_sales!$A$1:$O$10001,10,FALSE)</f>
        <v>5</v>
      </c>
      <c r="D7214" s="10">
        <f>VLOOKUP(A7214,Cafe_sales!$A$1:$O$10001,11,FALSE)</f>
        <v>4</v>
      </c>
      <c r="E7214" s="6">
        <f>VLOOKUP(A7214,Cafe_sales!$A$1:$O$10001,12,FALSE)</f>
        <v>20</v>
      </c>
      <c r="F7214" t="str">
        <f>VLOOKUP(A7214,Cafe_sales!$A$1:$O$10001,13,FALSE)</f>
        <v>Default mode</v>
      </c>
      <c r="G7214" t="str">
        <f>VLOOKUP(A7214,Cafe_sales!$A$1:$O$10001,14,FALSE)</f>
        <v>UNKNOWN</v>
      </c>
      <c r="H7214" s="8">
        <f>VLOOKUP(A7214,Cafe_sales!$A$1:$O$10001,15,FALSE)</f>
        <v>45093</v>
      </c>
    </row>
    <row r="7215" spans="1:8" x14ac:dyDescent="0.35">
      <c r="A7215" t="s">
        <v>5449</v>
      </c>
      <c r="B7215" t="str">
        <f>VLOOKUP(A7215,Cafe_sales!$A$1:$O$10001,9,FALSE)</f>
        <v>Smoothie</v>
      </c>
      <c r="C7215" s="6">
        <f>VLOOKUP(A7215,Cafe_sales!$A$1:$O$10001,10,FALSE)</f>
        <v>3.0393592677345538</v>
      </c>
      <c r="D7215" s="10">
        <f>VLOOKUP(A7215,Cafe_sales!$A$1:$O$10001,11,FALSE)</f>
        <v>4</v>
      </c>
      <c r="E7215" s="6">
        <f>VLOOKUP(A7215,Cafe_sales!$A$1:$O$10001,12,FALSE)</f>
        <v>20</v>
      </c>
      <c r="F7215" t="str">
        <f>VLOOKUP(A7215,Cafe_sales!$A$1:$O$10001,13,FALSE)</f>
        <v>Cash</v>
      </c>
      <c r="G7215" t="str">
        <f>VLOOKUP(A7215,Cafe_sales!$A$1:$O$10001,14,FALSE)</f>
        <v>In-store</v>
      </c>
      <c r="H7215" s="8">
        <f>VLOOKUP(A7215,Cafe_sales!$A$1:$O$10001,15,FALSE)</f>
        <v>44998</v>
      </c>
    </row>
    <row r="7216" spans="1:8" hidden="1" x14ac:dyDescent="0.35">
      <c r="A7216" t="s">
        <v>6080</v>
      </c>
      <c r="B7216" t="str">
        <f>VLOOKUP(A7216,Cafe_sales!$A$1:$O$10001,9,FALSE)</f>
        <v>Salad</v>
      </c>
      <c r="C7216">
        <f>VLOOKUP(A7216,Cafe_sales!$A$1:$O$10001,10,FALSE)</f>
        <v>3</v>
      </c>
      <c r="D7216">
        <f>VLOOKUP(A7216,Cafe_sales!$A$1:$O$10001,11,FALSE)</f>
        <v>5</v>
      </c>
      <c r="E7216">
        <f>VLOOKUP(A7216,Cafe_sales!$A$1:$O$10001,12,FALSE)</f>
        <v>15</v>
      </c>
      <c r="F7216" t="str">
        <f>VLOOKUP(A7216,Cafe_sales!$A$1:$O$10001,13,FALSE)</f>
        <v>Credit Card</v>
      </c>
      <c r="G7216" t="str">
        <f>VLOOKUP(A7216,Cafe_sales!$A$1:$O$10001,14,FALSE)</f>
        <v>Takeaway</v>
      </c>
      <c r="H7216" s="1">
        <f>VLOOKUP(A7216,Cafe_sales!$A$1:$O$10001,15,FALSE)</f>
        <v>45078</v>
      </c>
    </row>
    <row r="7217" spans="1:8" x14ac:dyDescent="0.35">
      <c r="A7217" t="s">
        <v>4849</v>
      </c>
      <c r="B7217" t="str">
        <f>VLOOKUP(A7217,Cafe_sales!$A$1:$O$10001,9,FALSE)</f>
        <v>Cookie</v>
      </c>
      <c r="C7217" s="6">
        <f>VLOOKUP(A7217,Cafe_sales!$A$1:$O$10001,10,FALSE)</f>
        <v>2</v>
      </c>
      <c r="D7217" s="10">
        <f>VLOOKUP(A7217,Cafe_sales!$A$1:$O$10001,11,FALSE)</f>
        <v>1</v>
      </c>
      <c r="E7217" s="6">
        <f>VLOOKUP(A7217,Cafe_sales!$A$1:$O$10001,12,FALSE)</f>
        <v>2</v>
      </c>
      <c r="F7217" t="str">
        <f>VLOOKUP(A7217,Cafe_sales!$A$1:$O$10001,13,FALSE)</f>
        <v>Cash</v>
      </c>
      <c r="G7217" t="str">
        <f>VLOOKUP(A7217,Cafe_sales!$A$1:$O$10001,14,FALSE)</f>
        <v>UNKNOWN</v>
      </c>
      <c r="H7217" s="8">
        <f>VLOOKUP(A7217,Cafe_sales!$A$1:$O$10001,15,FALSE)</f>
        <v>45252</v>
      </c>
    </row>
    <row r="7218" spans="1:8" x14ac:dyDescent="0.35">
      <c r="A7218" t="s">
        <v>7016</v>
      </c>
      <c r="B7218" t="str">
        <f>VLOOKUP(A7218,Cafe_sales!$A$1:$O$10001,9,FALSE)</f>
        <v>Juice</v>
      </c>
      <c r="C7218" s="6">
        <f>VLOOKUP(A7218,Cafe_sales!$A$1:$O$10001,10,FALSE)</f>
        <v>2</v>
      </c>
      <c r="D7218" s="10">
        <f>VLOOKUP(A7218,Cafe_sales!$A$1:$O$10001,11,FALSE)</f>
        <v>3</v>
      </c>
      <c r="E7218" s="6">
        <f>VLOOKUP(A7218,Cafe_sales!$A$1:$O$10001,12,FALSE)</f>
        <v>6</v>
      </c>
      <c r="F7218" t="str">
        <f>VLOOKUP(A7218,Cafe_sales!$A$1:$O$10001,13,FALSE)</f>
        <v>Credit Card</v>
      </c>
      <c r="G7218" t="str">
        <f>VLOOKUP(A7218,Cafe_sales!$A$1:$O$10001,14,FALSE)</f>
        <v>UNKNOWN</v>
      </c>
      <c r="H7218" s="8">
        <f>VLOOKUP(A7218,Cafe_sales!$A$1:$O$10001,15,FALSE)</f>
        <v>45084</v>
      </c>
    </row>
    <row r="7219" spans="1:8" x14ac:dyDescent="0.35">
      <c r="A7219" t="s">
        <v>6799</v>
      </c>
      <c r="B7219" t="str">
        <f>VLOOKUP(A7219,Cafe_sales!$A$1:$O$10001,9,FALSE)</f>
        <v>Coffee</v>
      </c>
      <c r="C7219" s="6">
        <f>VLOOKUP(A7219,Cafe_sales!$A$1:$O$10001,10,FALSE)</f>
        <v>2</v>
      </c>
      <c r="D7219" s="10">
        <f>VLOOKUP(A7219,Cafe_sales!$A$1:$O$10001,11,FALSE)</f>
        <v>2</v>
      </c>
      <c r="E7219" s="6">
        <f>VLOOKUP(A7219,Cafe_sales!$A$1:$O$10001,12,FALSE)</f>
        <v>4</v>
      </c>
      <c r="F7219" t="str">
        <f>VLOOKUP(A7219,Cafe_sales!$A$1:$O$10001,13,FALSE)</f>
        <v>Cash</v>
      </c>
      <c r="G7219" t="str">
        <f>VLOOKUP(A7219,Cafe_sales!$A$1:$O$10001,14,FALSE)</f>
        <v>In-store</v>
      </c>
      <c r="H7219" s="8">
        <f>VLOOKUP(A7219,Cafe_sales!$A$1:$O$10001,15,FALSE)</f>
        <v>45208</v>
      </c>
    </row>
    <row r="7220" spans="1:8" hidden="1" x14ac:dyDescent="0.35">
      <c r="A7220" t="s">
        <v>1914</v>
      </c>
      <c r="B7220" t="str">
        <f>VLOOKUP(A7220,Cafe_sales!$A$1:$O$10001,9,FALSE)</f>
        <v>Tea</v>
      </c>
      <c r="C7220">
        <f>VLOOKUP(A7220,Cafe_sales!$A$1:$O$10001,10,FALSE)</f>
        <v>5</v>
      </c>
      <c r="D7220">
        <f>VLOOKUP(A7220,Cafe_sales!$A$1:$O$10001,11,FALSE)</f>
        <v>1.5</v>
      </c>
      <c r="E7220">
        <f>VLOOKUP(A7220,Cafe_sales!$A$1:$O$10001,12,FALSE)</f>
        <v>7.5</v>
      </c>
      <c r="F7220" t="str">
        <f>VLOOKUP(A7220,Cafe_sales!$A$1:$O$10001,13,FALSE)</f>
        <v>Default mode</v>
      </c>
      <c r="G7220" t="str">
        <f>VLOOKUP(A7220,Cafe_sales!$A$1:$O$10001,14,FALSE)</f>
        <v>Takeaway</v>
      </c>
      <c r="H7220" s="1">
        <f>VLOOKUP(A7220,Cafe_sales!$A$1:$O$10001,15,FALSE)</f>
        <v>45119</v>
      </c>
    </row>
    <row r="7221" spans="1:8" x14ac:dyDescent="0.35">
      <c r="A7221" t="s">
        <v>6836</v>
      </c>
      <c r="B7221" t="str">
        <f>VLOOKUP(A7221,Cafe_sales!$A$1:$O$10001,9,FALSE)</f>
        <v>Tea</v>
      </c>
      <c r="C7221" s="6">
        <f>VLOOKUP(A7221,Cafe_sales!$A$1:$O$10001,10,FALSE)</f>
        <v>2</v>
      </c>
      <c r="D7221" s="10">
        <f>VLOOKUP(A7221,Cafe_sales!$A$1:$O$10001,11,FALSE)</f>
        <v>1.5</v>
      </c>
      <c r="E7221" s="6">
        <f>VLOOKUP(A7221,Cafe_sales!$A$1:$O$10001,12,FALSE)</f>
        <v>3</v>
      </c>
      <c r="F7221" t="str">
        <f>VLOOKUP(A7221,Cafe_sales!$A$1:$O$10001,13,FALSE)</f>
        <v>Digital Wallet</v>
      </c>
      <c r="G7221" t="str">
        <f>VLOOKUP(A7221,Cafe_sales!$A$1:$O$10001,14,FALSE)</f>
        <v>In-store</v>
      </c>
      <c r="H7221" s="8">
        <f>VLOOKUP(A7221,Cafe_sales!$A$1:$O$10001,15,FALSE)</f>
        <v>45091</v>
      </c>
    </row>
    <row r="7222" spans="1:8" x14ac:dyDescent="0.35">
      <c r="A7222" t="s">
        <v>1392</v>
      </c>
      <c r="B7222" t="str">
        <f>VLOOKUP(A7222,Cafe_sales!$A$1:$O$10001,9,FALSE)</f>
        <v>Cookie</v>
      </c>
      <c r="C7222" s="6">
        <f>VLOOKUP(A7222,Cafe_sales!$A$1:$O$10001,10,FALSE)</f>
        <v>5</v>
      </c>
      <c r="D7222" s="10">
        <f>VLOOKUP(A7222,Cafe_sales!$A$1:$O$10001,11,FALSE)</f>
        <v>1</v>
      </c>
      <c r="E7222" s="6">
        <f>VLOOKUP(A7222,Cafe_sales!$A$1:$O$10001,12,FALSE)</f>
        <v>5</v>
      </c>
      <c r="F7222" t="str">
        <f>VLOOKUP(A7222,Cafe_sales!$A$1:$O$10001,13,FALSE)</f>
        <v>Digital Wallet</v>
      </c>
      <c r="G7222" t="str">
        <f>VLOOKUP(A7222,Cafe_sales!$A$1:$O$10001,14,FALSE)</f>
        <v>UNKNOWN</v>
      </c>
      <c r="H7222" s="8">
        <f>VLOOKUP(A7222,Cafe_sales!$A$1:$O$10001,15,FALSE)</f>
        <v>45212</v>
      </c>
    </row>
    <row r="7223" spans="1:8" x14ac:dyDescent="0.35">
      <c r="A7223" t="s">
        <v>6003</v>
      </c>
      <c r="B7223" t="str">
        <f>VLOOKUP(A7223,Cafe_sales!$A$1:$O$10001,9,FALSE)</f>
        <v>Smoothie</v>
      </c>
      <c r="C7223" s="6">
        <f>VLOOKUP(A7223,Cafe_sales!$A$1:$O$10001,10,FALSE)</f>
        <v>5</v>
      </c>
      <c r="D7223" s="10">
        <f>VLOOKUP(A7223,Cafe_sales!$A$1:$O$10001,11,FALSE)</f>
        <v>4</v>
      </c>
      <c r="E7223" s="6">
        <f>VLOOKUP(A7223,Cafe_sales!$A$1:$O$10001,12,FALSE)</f>
        <v>20</v>
      </c>
      <c r="F7223" t="str">
        <f>VLOOKUP(A7223,Cafe_sales!$A$1:$O$10001,13,FALSE)</f>
        <v>Credit Card</v>
      </c>
      <c r="G7223" t="str">
        <f>VLOOKUP(A7223,Cafe_sales!$A$1:$O$10001,14,FALSE)</f>
        <v>UNKNOWN</v>
      </c>
      <c r="H7223" s="8">
        <f>VLOOKUP(A7223,Cafe_sales!$A$1:$O$10001,15,FALSE)</f>
        <v>45272</v>
      </c>
    </row>
    <row r="7224" spans="1:8" hidden="1" x14ac:dyDescent="0.35">
      <c r="A7224" t="s">
        <v>407</v>
      </c>
      <c r="B7224" t="str">
        <f>VLOOKUP(A7224,Cafe_sales!$A$1:$O$10001,9,FALSE)</f>
        <v>Salad</v>
      </c>
      <c r="C7224">
        <f>VLOOKUP(A7224,Cafe_sales!$A$1:$O$10001,10,FALSE)</f>
        <v>1</v>
      </c>
      <c r="D7224">
        <f>VLOOKUP(A7224,Cafe_sales!$A$1:$O$10001,11,FALSE)</f>
        <v>5</v>
      </c>
      <c r="E7224">
        <f>VLOOKUP(A7224,Cafe_sales!$A$1:$O$10001,12,FALSE)</f>
        <v>5</v>
      </c>
      <c r="F7224" t="str">
        <f>VLOOKUP(A7224,Cafe_sales!$A$1:$O$10001,13,FALSE)</f>
        <v>Cash</v>
      </c>
      <c r="G7224" t="str">
        <f>VLOOKUP(A7224,Cafe_sales!$A$1:$O$10001,14,FALSE)</f>
        <v>Takeaway</v>
      </c>
      <c r="H7224" s="1">
        <f>VLOOKUP(A7224,Cafe_sales!$A$1:$O$10001,15,FALSE)</f>
        <v>45056</v>
      </c>
    </row>
    <row r="7225" spans="1:8" x14ac:dyDescent="0.35">
      <c r="A7225" t="s">
        <v>9053</v>
      </c>
      <c r="B7225" t="str">
        <f>VLOOKUP(A7225,Cafe_sales!$A$1:$O$10001,9,FALSE)</f>
        <v>Smoothie</v>
      </c>
      <c r="C7225" s="6">
        <f>VLOOKUP(A7225,Cafe_sales!$A$1:$O$10001,10,FALSE)</f>
        <v>2</v>
      </c>
      <c r="D7225" s="10">
        <f>VLOOKUP(A7225,Cafe_sales!$A$1:$O$10001,11,FALSE)</f>
        <v>3.1632432432432434</v>
      </c>
      <c r="E7225" s="6">
        <f>VLOOKUP(A7225,Cafe_sales!$A$1:$O$10001,12,FALSE)</f>
        <v>8</v>
      </c>
      <c r="F7225" t="str">
        <f>VLOOKUP(A7225,Cafe_sales!$A$1:$O$10001,13,FALSE)</f>
        <v>Digital Wallet</v>
      </c>
      <c r="G7225" t="str">
        <f>VLOOKUP(A7225,Cafe_sales!$A$1:$O$10001,14,FALSE)</f>
        <v>In-store</v>
      </c>
      <c r="H7225" s="8">
        <f>VLOOKUP(A7225,Cafe_sales!$A$1:$O$10001,15,FALSE)</f>
        <v>45206</v>
      </c>
    </row>
    <row r="7226" spans="1:8" x14ac:dyDescent="0.35">
      <c r="A7226" t="s">
        <v>5372</v>
      </c>
      <c r="B7226" t="str">
        <f>VLOOKUP(A7226,Cafe_sales!$A$1:$O$10001,9,FALSE)</f>
        <v>Coffee</v>
      </c>
      <c r="C7226" s="6">
        <f>VLOOKUP(A7226,Cafe_sales!$A$1:$O$10001,10,FALSE)</f>
        <v>2</v>
      </c>
      <c r="D7226" s="10">
        <f>VLOOKUP(A7226,Cafe_sales!$A$1:$O$10001,11,FALSE)</f>
        <v>2</v>
      </c>
      <c r="E7226" s="6">
        <f>VLOOKUP(A7226,Cafe_sales!$A$1:$O$10001,12,FALSE)</f>
        <v>4</v>
      </c>
      <c r="F7226" t="str">
        <f>VLOOKUP(A7226,Cafe_sales!$A$1:$O$10001,13,FALSE)</f>
        <v>Cash</v>
      </c>
      <c r="G7226" t="str">
        <f>VLOOKUP(A7226,Cafe_sales!$A$1:$O$10001,14,FALSE)</f>
        <v>In-store</v>
      </c>
      <c r="H7226" s="8">
        <f>VLOOKUP(A7226,Cafe_sales!$A$1:$O$10001,15,FALSE)</f>
        <v>44951</v>
      </c>
    </row>
    <row r="7227" spans="1:8" x14ac:dyDescent="0.35">
      <c r="A7227" t="s">
        <v>1145</v>
      </c>
      <c r="B7227" t="str">
        <f>VLOOKUP(A7227,Cafe_sales!$A$1:$O$10001,9,FALSE)</f>
        <v>Tea</v>
      </c>
      <c r="C7227" s="6">
        <f>VLOOKUP(A7227,Cafe_sales!$A$1:$O$10001,10,FALSE)</f>
        <v>5</v>
      </c>
      <c r="D7227" s="10">
        <f>VLOOKUP(A7227,Cafe_sales!$A$1:$O$10001,11,FALSE)</f>
        <v>1.5</v>
      </c>
      <c r="E7227" s="6">
        <f>VLOOKUP(A7227,Cafe_sales!$A$1:$O$10001,12,FALSE)</f>
        <v>7.5</v>
      </c>
      <c r="F7227" t="str">
        <f>VLOOKUP(A7227,Cafe_sales!$A$1:$O$10001,13,FALSE)</f>
        <v>Credit Card</v>
      </c>
      <c r="G7227" t="str">
        <f>VLOOKUP(A7227,Cafe_sales!$A$1:$O$10001,14,FALSE)</f>
        <v>UNKNOWN</v>
      </c>
      <c r="H7227" s="8">
        <f>VLOOKUP(A7227,Cafe_sales!$A$1:$O$10001,15,FALSE)</f>
        <v>44927</v>
      </c>
    </row>
    <row r="7228" spans="1:8" x14ac:dyDescent="0.35">
      <c r="A7228" t="s">
        <v>7541</v>
      </c>
      <c r="B7228" t="str">
        <f>VLOOKUP(A7228,Cafe_sales!$A$1:$O$10001,9,FALSE)</f>
        <v>Sandwich</v>
      </c>
      <c r="C7228" s="6">
        <f>VLOOKUP(A7228,Cafe_sales!$A$1:$O$10001,10,FALSE)</f>
        <v>3</v>
      </c>
      <c r="D7228" s="10">
        <f>VLOOKUP(A7228,Cafe_sales!$A$1:$O$10001,11,FALSE)</f>
        <v>4</v>
      </c>
      <c r="E7228" s="6">
        <f>VLOOKUP(A7228,Cafe_sales!$A$1:$O$10001,12,FALSE)</f>
        <v>20</v>
      </c>
      <c r="F7228" t="str">
        <f>VLOOKUP(A7228,Cafe_sales!$A$1:$O$10001,13,FALSE)</f>
        <v>Default mode</v>
      </c>
      <c r="G7228" t="str">
        <f>VLOOKUP(A7228,Cafe_sales!$A$1:$O$10001,14,FALSE)</f>
        <v>In-store</v>
      </c>
      <c r="H7228" s="8">
        <f>VLOOKUP(A7228,Cafe_sales!$A$1:$O$10001,15,FALSE)</f>
        <v>45062</v>
      </c>
    </row>
    <row r="7229" spans="1:8" hidden="1" x14ac:dyDescent="0.35">
      <c r="A7229" t="s">
        <v>2913</v>
      </c>
      <c r="B7229" t="str">
        <f>VLOOKUP(A7229,Cafe_sales!$A$1:$O$10001,9,FALSE)</f>
        <v>Sandwich</v>
      </c>
      <c r="C7229">
        <f>VLOOKUP(A7229,Cafe_sales!$A$1:$O$10001,10,FALSE)</f>
        <v>2</v>
      </c>
      <c r="D7229">
        <f>VLOOKUP(A7229,Cafe_sales!$A$1:$O$10001,11,FALSE)</f>
        <v>4</v>
      </c>
      <c r="E7229">
        <f>VLOOKUP(A7229,Cafe_sales!$A$1:$O$10001,12,FALSE)</f>
        <v>8</v>
      </c>
      <c r="F7229" t="str">
        <f>VLOOKUP(A7229,Cafe_sales!$A$1:$O$10001,13,FALSE)</f>
        <v>Digital Wallet</v>
      </c>
      <c r="G7229" t="str">
        <f>VLOOKUP(A7229,Cafe_sales!$A$1:$O$10001,14,FALSE)</f>
        <v>Takeaway</v>
      </c>
      <c r="H7229" s="1">
        <f>VLOOKUP(A7229,Cafe_sales!$A$1:$O$10001,15,FALSE)</f>
        <v>45082</v>
      </c>
    </row>
    <row r="7230" spans="1:8" hidden="1" x14ac:dyDescent="0.35">
      <c r="A7230" t="s">
        <v>9005</v>
      </c>
      <c r="B7230" t="str">
        <f>VLOOKUP(A7230,Cafe_sales!$A$1:$O$10001,9,FALSE)</f>
        <v>Salad</v>
      </c>
      <c r="C7230">
        <f>VLOOKUP(A7230,Cafe_sales!$A$1:$O$10001,10,FALSE)</f>
        <v>2</v>
      </c>
      <c r="D7230">
        <f>VLOOKUP(A7230,Cafe_sales!$A$1:$O$10001,11,FALSE)</f>
        <v>5</v>
      </c>
      <c r="E7230">
        <f>VLOOKUP(A7230,Cafe_sales!$A$1:$O$10001,12,FALSE)</f>
        <v>10</v>
      </c>
      <c r="F7230" t="str">
        <f>VLOOKUP(A7230,Cafe_sales!$A$1:$O$10001,13,FALSE)</f>
        <v>Default mode</v>
      </c>
      <c r="G7230" t="str">
        <f>VLOOKUP(A7230,Cafe_sales!$A$1:$O$10001,14,FALSE)</f>
        <v>Takeaway</v>
      </c>
      <c r="H7230" s="1">
        <f>VLOOKUP(A7230,Cafe_sales!$A$1:$O$10001,15,FALSE)</f>
        <v>45009</v>
      </c>
    </row>
    <row r="7231" spans="1:8" x14ac:dyDescent="0.35">
      <c r="A7231" t="s">
        <v>6532</v>
      </c>
      <c r="B7231" t="str">
        <f>VLOOKUP(A7231,Cafe_sales!$A$1:$O$10001,9,FALSE)</f>
        <v>Sandwich</v>
      </c>
      <c r="C7231" s="6">
        <f>VLOOKUP(A7231,Cafe_sales!$A$1:$O$10001,10,FALSE)</f>
        <v>3</v>
      </c>
      <c r="D7231" s="10">
        <f>VLOOKUP(A7231,Cafe_sales!$A$1:$O$10001,11,FALSE)</f>
        <v>4</v>
      </c>
      <c r="E7231" s="6">
        <f>VLOOKUP(A7231,Cafe_sales!$A$1:$O$10001,12,FALSE)</f>
        <v>12</v>
      </c>
      <c r="F7231" t="str">
        <f>VLOOKUP(A7231,Cafe_sales!$A$1:$O$10001,13,FALSE)</f>
        <v>Digital Wallet</v>
      </c>
      <c r="G7231" t="str">
        <f>VLOOKUP(A7231,Cafe_sales!$A$1:$O$10001,14,FALSE)</f>
        <v>In-store</v>
      </c>
      <c r="H7231" s="8">
        <f>VLOOKUP(A7231,Cafe_sales!$A$1:$O$10001,15,FALSE)</f>
        <v>45216</v>
      </c>
    </row>
    <row r="7232" spans="1:8" x14ac:dyDescent="0.35">
      <c r="A7232" t="s">
        <v>964</v>
      </c>
      <c r="B7232" t="str">
        <f>VLOOKUP(A7232,Cafe_sales!$A$1:$O$10001,9,FALSE)</f>
        <v>Juice</v>
      </c>
      <c r="C7232" s="6">
        <f>VLOOKUP(A7232,Cafe_sales!$A$1:$O$10001,10,FALSE)</f>
        <v>1</v>
      </c>
      <c r="D7232" s="10">
        <f>VLOOKUP(A7232,Cafe_sales!$A$1:$O$10001,11,FALSE)</f>
        <v>3</v>
      </c>
      <c r="E7232" s="6">
        <f>VLOOKUP(A7232,Cafe_sales!$A$1:$O$10001,12,FALSE)</f>
        <v>3</v>
      </c>
      <c r="F7232" t="str">
        <f>VLOOKUP(A7232,Cafe_sales!$A$1:$O$10001,13,FALSE)</f>
        <v>Cash</v>
      </c>
      <c r="G7232" t="str">
        <f>VLOOKUP(A7232,Cafe_sales!$A$1:$O$10001,14,FALSE)</f>
        <v>UNKNOWN</v>
      </c>
      <c r="H7232" s="8">
        <f>VLOOKUP(A7232,Cafe_sales!$A$1:$O$10001,15,FALSE)</f>
        <v>45288</v>
      </c>
    </row>
    <row r="7233" spans="1:8" x14ac:dyDescent="0.35">
      <c r="A7233" t="s">
        <v>9713</v>
      </c>
      <c r="B7233" t="str">
        <f>VLOOKUP(A7233,Cafe_sales!$A$1:$O$10001,9,FALSE)</f>
        <v>Smoothie</v>
      </c>
      <c r="C7233" s="6">
        <f>VLOOKUP(A7233,Cafe_sales!$A$1:$O$10001,10,FALSE)</f>
        <v>3</v>
      </c>
      <c r="D7233" s="10">
        <f>VLOOKUP(A7233,Cafe_sales!$A$1:$O$10001,11,FALSE)</f>
        <v>4</v>
      </c>
      <c r="E7233" s="6">
        <f>VLOOKUP(A7233,Cafe_sales!$A$1:$O$10001,12,FALSE)</f>
        <v>12</v>
      </c>
      <c r="F7233" t="str">
        <f>VLOOKUP(A7233,Cafe_sales!$A$1:$O$10001,13,FALSE)</f>
        <v>Default mode</v>
      </c>
      <c r="G7233" t="str">
        <f>VLOOKUP(A7233,Cafe_sales!$A$1:$O$10001,14,FALSE)</f>
        <v>UNKNOWN</v>
      </c>
      <c r="H7233" s="8">
        <f>VLOOKUP(A7233,Cafe_sales!$A$1:$O$10001,15,FALSE)</f>
        <v>45033</v>
      </c>
    </row>
    <row r="7234" spans="1:8" x14ac:dyDescent="0.35">
      <c r="A7234" t="s">
        <v>7822</v>
      </c>
      <c r="B7234" t="str">
        <f>VLOOKUP(A7234,Cafe_sales!$A$1:$O$10001,9,FALSE)</f>
        <v>Juice</v>
      </c>
      <c r="C7234" s="6">
        <f>VLOOKUP(A7234,Cafe_sales!$A$1:$O$10001,10,FALSE)</f>
        <v>1</v>
      </c>
      <c r="D7234" s="10">
        <f>VLOOKUP(A7234,Cafe_sales!$A$1:$O$10001,11,FALSE)</f>
        <v>3</v>
      </c>
      <c r="E7234" s="6">
        <f>VLOOKUP(A7234,Cafe_sales!$A$1:$O$10001,12,FALSE)</f>
        <v>3</v>
      </c>
      <c r="F7234" t="str">
        <f>VLOOKUP(A7234,Cafe_sales!$A$1:$O$10001,13,FALSE)</f>
        <v>Credit Card</v>
      </c>
      <c r="G7234" t="str">
        <f>VLOOKUP(A7234,Cafe_sales!$A$1:$O$10001,14,FALSE)</f>
        <v>UNKNOWN</v>
      </c>
      <c r="H7234" s="8">
        <f>VLOOKUP(A7234,Cafe_sales!$A$1:$O$10001,15,FALSE)</f>
        <v>45012</v>
      </c>
    </row>
    <row r="7235" spans="1:8" hidden="1" x14ac:dyDescent="0.35">
      <c r="A7235" t="s">
        <v>7548</v>
      </c>
      <c r="B7235" t="str">
        <f>VLOOKUP(A7235,Cafe_sales!$A$1:$O$10001,9,FALSE)</f>
        <v>Cookie</v>
      </c>
      <c r="C7235">
        <f>VLOOKUP(A7235,Cafe_sales!$A$1:$O$10001,10,FALSE)</f>
        <v>5</v>
      </c>
      <c r="D7235">
        <f>VLOOKUP(A7235,Cafe_sales!$A$1:$O$10001,11,FALSE)</f>
        <v>1</v>
      </c>
      <c r="E7235">
        <f>VLOOKUP(A7235,Cafe_sales!$A$1:$O$10001,12,FALSE)</f>
        <v>5</v>
      </c>
      <c r="F7235" t="str">
        <f>VLOOKUP(A7235,Cafe_sales!$A$1:$O$10001,13,FALSE)</f>
        <v>Credit Card</v>
      </c>
      <c r="G7235" t="str">
        <f>VLOOKUP(A7235,Cafe_sales!$A$1:$O$10001,14,FALSE)</f>
        <v>Takeaway</v>
      </c>
      <c r="H7235" s="1">
        <f>VLOOKUP(A7235,Cafe_sales!$A$1:$O$10001,15,FALSE)</f>
        <v>45245</v>
      </c>
    </row>
    <row r="7236" spans="1:8" x14ac:dyDescent="0.35">
      <c r="A7236" t="s">
        <v>3708</v>
      </c>
      <c r="B7236" t="str">
        <f>VLOOKUP(A7236,Cafe_sales!$A$1:$O$10001,9,FALSE)</f>
        <v>Sandwich</v>
      </c>
      <c r="C7236" s="6">
        <f>VLOOKUP(A7236,Cafe_sales!$A$1:$O$10001,10,FALSE)</f>
        <v>4</v>
      </c>
      <c r="D7236" s="10">
        <f>VLOOKUP(A7236,Cafe_sales!$A$1:$O$10001,11,FALSE)</f>
        <v>4</v>
      </c>
      <c r="E7236" s="6">
        <f>VLOOKUP(A7236,Cafe_sales!$A$1:$O$10001,12,FALSE)</f>
        <v>16</v>
      </c>
      <c r="F7236" t="str">
        <f>VLOOKUP(A7236,Cafe_sales!$A$1:$O$10001,13,FALSE)</f>
        <v>Cash</v>
      </c>
      <c r="G7236" t="str">
        <f>VLOOKUP(A7236,Cafe_sales!$A$1:$O$10001,14,FALSE)</f>
        <v>In-store</v>
      </c>
      <c r="H7236" s="8">
        <f>VLOOKUP(A7236,Cafe_sales!$A$1:$O$10001,15,FALSE)</f>
        <v>45031</v>
      </c>
    </row>
    <row r="7237" spans="1:8" hidden="1" x14ac:dyDescent="0.35">
      <c r="A7237" t="s">
        <v>7744</v>
      </c>
      <c r="B7237" t="str">
        <f>VLOOKUP(A7237,Cafe_sales!$A$1:$O$10001,9,FALSE)</f>
        <v>Sandwich</v>
      </c>
      <c r="C7237">
        <f>VLOOKUP(A7237,Cafe_sales!$A$1:$O$10001,10,FALSE)</f>
        <v>4</v>
      </c>
      <c r="D7237">
        <f>VLOOKUP(A7237,Cafe_sales!$A$1:$O$10001,11,FALSE)</f>
        <v>4</v>
      </c>
      <c r="E7237">
        <f>VLOOKUP(A7237,Cafe_sales!$A$1:$O$10001,12,FALSE)</f>
        <v>16</v>
      </c>
      <c r="F7237" t="str">
        <f>VLOOKUP(A7237,Cafe_sales!$A$1:$O$10001,13,FALSE)</f>
        <v>Default mode</v>
      </c>
      <c r="G7237" t="str">
        <f>VLOOKUP(A7237,Cafe_sales!$A$1:$O$10001,14,FALSE)</f>
        <v>Takeaway</v>
      </c>
      <c r="H7237" s="1">
        <f>VLOOKUP(A7237,Cafe_sales!$A$1:$O$10001,15,FALSE)</f>
        <v>45068</v>
      </c>
    </row>
    <row r="7238" spans="1:8" x14ac:dyDescent="0.35">
      <c r="A7238" t="s">
        <v>4073</v>
      </c>
      <c r="B7238" t="str">
        <f>VLOOKUP(A7238,Cafe_sales!$A$1:$O$10001,9,FALSE)</f>
        <v>Cookie</v>
      </c>
      <c r="C7238" s="6">
        <f>VLOOKUP(A7238,Cafe_sales!$A$1:$O$10001,10,FALSE)</f>
        <v>2</v>
      </c>
      <c r="D7238" s="10">
        <f>VLOOKUP(A7238,Cafe_sales!$A$1:$O$10001,11,FALSE)</f>
        <v>1</v>
      </c>
      <c r="E7238" s="6">
        <f>VLOOKUP(A7238,Cafe_sales!$A$1:$O$10001,12,FALSE)</f>
        <v>2</v>
      </c>
      <c r="F7238" t="str">
        <f>VLOOKUP(A7238,Cafe_sales!$A$1:$O$10001,13,FALSE)</f>
        <v>Default mode</v>
      </c>
      <c r="G7238" t="str">
        <f>VLOOKUP(A7238,Cafe_sales!$A$1:$O$10001,14,FALSE)</f>
        <v>In-store</v>
      </c>
      <c r="H7238" s="8">
        <f>VLOOKUP(A7238,Cafe_sales!$A$1:$O$10001,15,FALSE)</f>
        <v>45060</v>
      </c>
    </row>
    <row r="7239" spans="1:8" x14ac:dyDescent="0.35">
      <c r="A7239" t="s">
        <v>4183</v>
      </c>
      <c r="B7239" t="str">
        <f>VLOOKUP(A7239,Cafe_sales!$A$1:$O$10001,9,FALSE)</f>
        <v>Cake</v>
      </c>
      <c r="C7239" s="6">
        <f>VLOOKUP(A7239,Cafe_sales!$A$1:$O$10001,10,FALSE)</f>
        <v>5</v>
      </c>
      <c r="D7239" s="10">
        <f>VLOOKUP(A7239,Cafe_sales!$A$1:$O$10001,11,FALSE)</f>
        <v>3</v>
      </c>
      <c r="E7239" s="6">
        <f>VLOOKUP(A7239,Cafe_sales!$A$1:$O$10001,12,FALSE)</f>
        <v>15</v>
      </c>
      <c r="F7239" t="str">
        <f>VLOOKUP(A7239,Cafe_sales!$A$1:$O$10001,13,FALSE)</f>
        <v>Credit Card</v>
      </c>
      <c r="G7239" t="str">
        <f>VLOOKUP(A7239,Cafe_sales!$A$1:$O$10001,14,FALSE)</f>
        <v>UNKNOWN</v>
      </c>
      <c r="H7239" s="8">
        <f>VLOOKUP(A7239,Cafe_sales!$A$1:$O$10001,15,FALSE)</f>
        <v>45234</v>
      </c>
    </row>
    <row r="7240" spans="1:8" hidden="1" x14ac:dyDescent="0.35">
      <c r="A7240" t="s">
        <v>5535</v>
      </c>
      <c r="B7240" t="str">
        <f>VLOOKUP(A7240,Cafe_sales!$A$1:$O$10001,9,FALSE)</f>
        <v>Cake</v>
      </c>
      <c r="C7240">
        <f>VLOOKUP(A7240,Cafe_sales!$A$1:$O$10001,10,FALSE)</f>
        <v>1</v>
      </c>
      <c r="D7240">
        <f>VLOOKUP(A7240,Cafe_sales!$A$1:$O$10001,11,FALSE)</f>
        <v>3</v>
      </c>
      <c r="E7240">
        <f>VLOOKUP(A7240,Cafe_sales!$A$1:$O$10001,12,FALSE)</f>
        <v>3</v>
      </c>
      <c r="F7240" t="str">
        <f>VLOOKUP(A7240,Cafe_sales!$A$1:$O$10001,13,FALSE)</f>
        <v>Default mode</v>
      </c>
      <c r="G7240" t="str">
        <f>VLOOKUP(A7240,Cafe_sales!$A$1:$O$10001,14,FALSE)</f>
        <v>Cafe</v>
      </c>
      <c r="H7240" s="1">
        <f>VLOOKUP(A7240,Cafe_sales!$A$1:$O$10001,15,FALSE)</f>
        <v>45064</v>
      </c>
    </row>
    <row r="7241" spans="1:8" hidden="1" x14ac:dyDescent="0.35">
      <c r="A7241" t="s">
        <v>7750</v>
      </c>
      <c r="B7241" t="str">
        <f>VLOOKUP(A7241,Cafe_sales!$A$1:$O$10001,9,FALSE)</f>
        <v>Cake</v>
      </c>
      <c r="C7241">
        <f>VLOOKUP(A7241,Cafe_sales!$A$1:$O$10001,10,FALSE)</f>
        <v>5</v>
      </c>
      <c r="D7241">
        <f>VLOOKUP(A7241,Cafe_sales!$A$1:$O$10001,11,FALSE)</f>
        <v>3</v>
      </c>
      <c r="E7241">
        <f>VLOOKUP(A7241,Cafe_sales!$A$1:$O$10001,12,FALSE)</f>
        <v>15</v>
      </c>
      <c r="F7241" t="str">
        <f>VLOOKUP(A7241,Cafe_sales!$A$1:$O$10001,13,FALSE)</f>
        <v>Credit Card</v>
      </c>
      <c r="G7241" t="str">
        <f>VLOOKUP(A7241,Cafe_sales!$A$1:$O$10001,14,FALSE)</f>
        <v>Takeaway</v>
      </c>
      <c r="H7241" s="1">
        <f>VLOOKUP(A7241,Cafe_sales!$A$1:$O$10001,15,FALSE)</f>
        <v>45154</v>
      </c>
    </row>
    <row r="7242" spans="1:8" x14ac:dyDescent="0.35">
      <c r="A7242" t="s">
        <v>3264</v>
      </c>
      <c r="B7242" t="str">
        <f>VLOOKUP(A7242,Cafe_sales!$A$1:$O$10001,9,FALSE)</f>
        <v>Cookie</v>
      </c>
      <c r="C7242" s="6">
        <f>VLOOKUP(A7242,Cafe_sales!$A$1:$O$10001,10,FALSE)</f>
        <v>1</v>
      </c>
      <c r="D7242" s="10">
        <f>VLOOKUP(A7242,Cafe_sales!$A$1:$O$10001,11,FALSE)</f>
        <v>1</v>
      </c>
      <c r="E7242" s="6">
        <f>VLOOKUP(A7242,Cafe_sales!$A$1:$O$10001,12,FALSE)</f>
        <v>1</v>
      </c>
      <c r="F7242" t="str">
        <f>VLOOKUP(A7242,Cafe_sales!$A$1:$O$10001,13,FALSE)</f>
        <v>Cash</v>
      </c>
      <c r="G7242" t="str">
        <f>VLOOKUP(A7242,Cafe_sales!$A$1:$O$10001,14,FALSE)</f>
        <v>In-store</v>
      </c>
      <c r="H7242" s="8">
        <f>VLOOKUP(A7242,Cafe_sales!$A$1:$O$10001,15,FALSE)</f>
        <v>44927</v>
      </c>
    </row>
    <row r="7243" spans="1:8" hidden="1" x14ac:dyDescent="0.35">
      <c r="A7243" t="s">
        <v>3072</v>
      </c>
      <c r="B7243" t="str">
        <f>VLOOKUP(A7243,Cafe_sales!$A$1:$O$10001,9,FALSE)</f>
        <v>Smoothie</v>
      </c>
      <c r="C7243">
        <f>VLOOKUP(A7243,Cafe_sales!$A$1:$O$10001,10,FALSE)</f>
        <v>5</v>
      </c>
      <c r="D7243">
        <f>VLOOKUP(A7243,Cafe_sales!$A$1:$O$10001,11,FALSE)</f>
        <v>2.9681625227410553</v>
      </c>
      <c r="E7243">
        <f>VLOOKUP(A7243,Cafe_sales!$A$1:$O$10001,12,FALSE)</f>
        <v>20</v>
      </c>
      <c r="F7243" t="str">
        <f>VLOOKUP(A7243,Cafe_sales!$A$1:$O$10001,13,FALSE)</f>
        <v>Default mode</v>
      </c>
      <c r="G7243" t="str">
        <f>VLOOKUP(A7243,Cafe_sales!$A$1:$O$10001,14,FALSE)</f>
        <v>Takeaway</v>
      </c>
      <c r="H7243" s="1">
        <f>VLOOKUP(A7243,Cafe_sales!$A$1:$O$10001,15,FALSE)</f>
        <v>45289</v>
      </c>
    </row>
    <row r="7244" spans="1:8" hidden="1" x14ac:dyDescent="0.35">
      <c r="A7244" t="s">
        <v>9967</v>
      </c>
      <c r="B7244" t="str">
        <f>VLOOKUP(A7244,Cafe_sales!$A$1:$O$10001,9,FALSE)</f>
        <v>Cake</v>
      </c>
      <c r="C7244">
        <f>VLOOKUP(A7244,Cafe_sales!$A$1:$O$10001,10,FALSE)</f>
        <v>3</v>
      </c>
      <c r="D7244">
        <f>VLOOKUP(A7244,Cafe_sales!$A$1:$O$10001,11,FALSE)</f>
        <v>3</v>
      </c>
      <c r="E7244">
        <f>VLOOKUP(A7244,Cafe_sales!$A$1:$O$10001,12,FALSE)</f>
        <v>15</v>
      </c>
      <c r="F7244" t="str">
        <f>VLOOKUP(A7244,Cafe_sales!$A$1:$O$10001,13,FALSE)</f>
        <v>Credit Card</v>
      </c>
      <c r="G7244" t="str">
        <f>VLOOKUP(A7244,Cafe_sales!$A$1:$O$10001,14,FALSE)</f>
        <v>Takeaway</v>
      </c>
      <c r="H7244" s="1">
        <f>VLOOKUP(A7244,Cafe_sales!$A$1:$O$10001,15,FALSE)</f>
        <v>45030</v>
      </c>
    </row>
    <row r="7245" spans="1:8" hidden="1" x14ac:dyDescent="0.35">
      <c r="A7245" t="s">
        <v>8834</v>
      </c>
      <c r="B7245" t="str">
        <f>VLOOKUP(A7245,Cafe_sales!$A$1:$O$10001,9,FALSE)</f>
        <v>Juice</v>
      </c>
      <c r="C7245">
        <f>VLOOKUP(A7245,Cafe_sales!$A$1:$O$10001,10,FALSE)</f>
        <v>3</v>
      </c>
      <c r="D7245">
        <f>VLOOKUP(A7245,Cafe_sales!$A$1:$O$10001,11,FALSE)</f>
        <v>3</v>
      </c>
      <c r="E7245">
        <f>VLOOKUP(A7245,Cafe_sales!$A$1:$O$10001,12,FALSE)</f>
        <v>9</v>
      </c>
      <c r="F7245" t="str">
        <f>VLOOKUP(A7245,Cafe_sales!$A$1:$O$10001,13,FALSE)</f>
        <v>Credit Card</v>
      </c>
      <c r="G7245" t="str">
        <f>VLOOKUP(A7245,Cafe_sales!$A$1:$O$10001,14,FALSE)</f>
        <v>Takeaway</v>
      </c>
      <c r="H7245" s="1">
        <f>VLOOKUP(A7245,Cafe_sales!$A$1:$O$10001,15,FALSE)</f>
        <v>45254</v>
      </c>
    </row>
    <row r="7246" spans="1:8" x14ac:dyDescent="0.35">
      <c r="A7246" t="s">
        <v>9501</v>
      </c>
      <c r="B7246" t="str">
        <f>VLOOKUP(A7246,Cafe_sales!$A$1:$O$10001,9,FALSE)</f>
        <v>Smoothie</v>
      </c>
      <c r="C7246" s="6">
        <f>VLOOKUP(A7246,Cafe_sales!$A$1:$O$10001,10,FALSE)</f>
        <v>4</v>
      </c>
      <c r="D7246" s="10">
        <f>VLOOKUP(A7246,Cafe_sales!$A$1:$O$10001,11,FALSE)</f>
        <v>4</v>
      </c>
      <c r="E7246" s="6">
        <f>VLOOKUP(A7246,Cafe_sales!$A$1:$O$10001,12,FALSE)</f>
        <v>16</v>
      </c>
      <c r="F7246" t="str">
        <f>VLOOKUP(A7246,Cafe_sales!$A$1:$O$10001,13,FALSE)</f>
        <v>Default mode</v>
      </c>
      <c r="G7246" t="str">
        <f>VLOOKUP(A7246,Cafe_sales!$A$1:$O$10001,14,FALSE)</f>
        <v>UNKNOWN</v>
      </c>
      <c r="H7246" s="8">
        <f>VLOOKUP(A7246,Cafe_sales!$A$1:$O$10001,15,FALSE)</f>
        <v>45089</v>
      </c>
    </row>
    <row r="7247" spans="1:8" x14ac:dyDescent="0.35">
      <c r="A7247" t="s">
        <v>339</v>
      </c>
      <c r="B7247" t="str">
        <f>VLOOKUP(A7247,Cafe_sales!$A$1:$O$10001,9,FALSE)</f>
        <v>Sandwich</v>
      </c>
      <c r="C7247" s="6">
        <f>VLOOKUP(A7247,Cafe_sales!$A$1:$O$10001,10,FALSE)</f>
        <v>3</v>
      </c>
      <c r="D7247" s="10">
        <f>VLOOKUP(A7247,Cafe_sales!$A$1:$O$10001,11,FALSE)</f>
        <v>4</v>
      </c>
      <c r="E7247" s="6">
        <f>VLOOKUP(A7247,Cafe_sales!$A$1:$O$10001,12,FALSE)</f>
        <v>12</v>
      </c>
      <c r="F7247" t="str">
        <f>VLOOKUP(A7247,Cafe_sales!$A$1:$O$10001,13,FALSE)</f>
        <v>Cash</v>
      </c>
      <c r="G7247" t="str">
        <f>VLOOKUP(A7247,Cafe_sales!$A$1:$O$10001,14,FALSE)</f>
        <v>In-store</v>
      </c>
      <c r="H7247" s="8">
        <f>VLOOKUP(A7247,Cafe_sales!$A$1:$O$10001,15,FALSE)</f>
        <v>45039</v>
      </c>
    </row>
    <row r="7248" spans="1:8" hidden="1" x14ac:dyDescent="0.35">
      <c r="A7248" t="s">
        <v>8468</v>
      </c>
      <c r="B7248" t="str">
        <f>VLOOKUP(A7248,Cafe_sales!$A$1:$O$10001,9,FALSE)</f>
        <v>Sandwich</v>
      </c>
      <c r="C7248">
        <f>VLOOKUP(A7248,Cafe_sales!$A$1:$O$10001,10,FALSE)</f>
        <v>5</v>
      </c>
      <c r="D7248">
        <f>VLOOKUP(A7248,Cafe_sales!$A$1:$O$10001,11,FALSE)</f>
        <v>4</v>
      </c>
      <c r="E7248">
        <f>VLOOKUP(A7248,Cafe_sales!$A$1:$O$10001,12,FALSE)</f>
        <v>20</v>
      </c>
      <c r="F7248" t="str">
        <f>VLOOKUP(A7248,Cafe_sales!$A$1:$O$10001,13,FALSE)</f>
        <v>Digital Wallet</v>
      </c>
      <c r="G7248" t="str">
        <f>VLOOKUP(A7248,Cafe_sales!$A$1:$O$10001,14,FALSE)</f>
        <v>Takeaway</v>
      </c>
      <c r="H7248" s="1">
        <f>VLOOKUP(A7248,Cafe_sales!$A$1:$O$10001,15,FALSE)</f>
        <v>45008</v>
      </c>
    </row>
    <row r="7249" spans="1:8" hidden="1" x14ac:dyDescent="0.35">
      <c r="A7249" t="s">
        <v>3581</v>
      </c>
      <c r="B7249" t="str">
        <f>VLOOKUP(A7249,Cafe_sales!$A$1:$O$10001,9,FALSE)</f>
        <v>Cookie</v>
      </c>
      <c r="C7249">
        <f>VLOOKUP(A7249,Cafe_sales!$A$1:$O$10001,10,FALSE)</f>
        <v>4</v>
      </c>
      <c r="D7249">
        <f>VLOOKUP(A7249,Cafe_sales!$A$1:$O$10001,11,FALSE)</f>
        <v>1</v>
      </c>
      <c r="E7249">
        <f>VLOOKUP(A7249,Cafe_sales!$A$1:$O$10001,12,FALSE)</f>
        <v>4</v>
      </c>
      <c r="F7249" t="str">
        <f>VLOOKUP(A7249,Cafe_sales!$A$1:$O$10001,13,FALSE)</f>
        <v>Default mode</v>
      </c>
      <c r="G7249" t="str">
        <f>VLOOKUP(A7249,Cafe_sales!$A$1:$O$10001,14,FALSE)</f>
        <v>Takeaway</v>
      </c>
      <c r="H7249" s="1">
        <f>VLOOKUP(A7249,Cafe_sales!$A$1:$O$10001,15,FALSE)</f>
        <v>45206</v>
      </c>
    </row>
    <row r="7250" spans="1:8" x14ac:dyDescent="0.35">
      <c r="A7250" t="s">
        <v>328</v>
      </c>
      <c r="B7250" t="str">
        <f>VLOOKUP(A7250,Cafe_sales!$A$1:$O$10001,9,FALSE)</f>
        <v>Salad</v>
      </c>
      <c r="C7250" s="6">
        <f>VLOOKUP(A7250,Cafe_sales!$A$1:$O$10001,10,FALSE)</f>
        <v>3</v>
      </c>
      <c r="D7250" s="10">
        <f>VLOOKUP(A7250,Cafe_sales!$A$1:$O$10001,11,FALSE)</f>
        <v>5</v>
      </c>
      <c r="E7250" s="6">
        <f>VLOOKUP(A7250,Cafe_sales!$A$1:$O$10001,12,FALSE)</f>
        <v>15</v>
      </c>
      <c r="F7250" t="str">
        <f>VLOOKUP(A7250,Cafe_sales!$A$1:$O$10001,13,FALSE)</f>
        <v>Cash</v>
      </c>
      <c r="G7250" t="str">
        <f>VLOOKUP(A7250,Cafe_sales!$A$1:$O$10001,14,FALSE)</f>
        <v>UNKNOWN</v>
      </c>
      <c r="H7250" s="8">
        <f>VLOOKUP(A7250,Cafe_sales!$A$1:$O$10001,15,FALSE)</f>
        <v>45236</v>
      </c>
    </row>
    <row r="7251" spans="1:8" hidden="1" x14ac:dyDescent="0.35">
      <c r="A7251" t="s">
        <v>6236</v>
      </c>
      <c r="B7251" t="str">
        <f>VLOOKUP(A7251,Cafe_sales!$A$1:$O$10001,9,FALSE)</f>
        <v>Cookie</v>
      </c>
      <c r="C7251">
        <f>VLOOKUP(A7251,Cafe_sales!$A$1:$O$10001,10,FALSE)</f>
        <v>2</v>
      </c>
      <c r="D7251">
        <f>VLOOKUP(A7251,Cafe_sales!$A$1:$O$10001,11,FALSE)</f>
        <v>1</v>
      </c>
      <c r="E7251">
        <f>VLOOKUP(A7251,Cafe_sales!$A$1:$O$10001,12,FALSE)</f>
        <v>2</v>
      </c>
      <c r="F7251" t="str">
        <f>VLOOKUP(A7251,Cafe_sales!$A$1:$O$10001,13,FALSE)</f>
        <v>Cash</v>
      </c>
      <c r="G7251" t="str">
        <f>VLOOKUP(A7251,Cafe_sales!$A$1:$O$10001,14,FALSE)</f>
        <v>Takeaway</v>
      </c>
      <c r="H7251" s="1">
        <f>VLOOKUP(A7251,Cafe_sales!$A$1:$O$10001,15,FALSE)</f>
        <v>44996</v>
      </c>
    </row>
    <row r="7252" spans="1:8" x14ac:dyDescent="0.35">
      <c r="A7252" t="s">
        <v>4087</v>
      </c>
      <c r="B7252" t="str">
        <f>VLOOKUP(A7252,Cafe_sales!$A$1:$O$10001,9,FALSE)</f>
        <v>Cookie</v>
      </c>
      <c r="C7252" s="6">
        <f>VLOOKUP(A7252,Cafe_sales!$A$1:$O$10001,10,FALSE)</f>
        <v>1</v>
      </c>
      <c r="D7252" s="10">
        <f>VLOOKUP(A7252,Cafe_sales!$A$1:$O$10001,11,FALSE)</f>
        <v>1</v>
      </c>
      <c r="E7252" s="6">
        <f>VLOOKUP(A7252,Cafe_sales!$A$1:$O$10001,12,FALSE)</f>
        <v>1</v>
      </c>
      <c r="F7252" t="str">
        <f>VLOOKUP(A7252,Cafe_sales!$A$1:$O$10001,13,FALSE)</f>
        <v>Credit Card</v>
      </c>
      <c r="G7252" t="str">
        <f>VLOOKUP(A7252,Cafe_sales!$A$1:$O$10001,14,FALSE)</f>
        <v>In-store</v>
      </c>
      <c r="H7252" s="8">
        <f>VLOOKUP(A7252,Cafe_sales!$A$1:$O$10001,15,FALSE)</f>
        <v>45227</v>
      </c>
    </row>
    <row r="7253" spans="1:8" x14ac:dyDescent="0.35">
      <c r="A7253" t="s">
        <v>1767</v>
      </c>
      <c r="B7253" t="str">
        <f>VLOOKUP(A7253,Cafe_sales!$A$1:$O$10001,9,FALSE)</f>
        <v>Coffee</v>
      </c>
      <c r="C7253" s="6">
        <f>VLOOKUP(A7253,Cafe_sales!$A$1:$O$10001,10,FALSE)</f>
        <v>1</v>
      </c>
      <c r="D7253" s="10">
        <f>VLOOKUP(A7253,Cafe_sales!$A$1:$O$10001,11,FALSE)</f>
        <v>2</v>
      </c>
      <c r="E7253" s="6">
        <f>VLOOKUP(A7253,Cafe_sales!$A$1:$O$10001,12,FALSE)</f>
        <v>2</v>
      </c>
      <c r="F7253" t="str">
        <f>VLOOKUP(A7253,Cafe_sales!$A$1:$O$10001,13,FALSE)</f>
        <v>Digital Wallet</v>
      </c>
      <c r="G7253" t="str">
        <f>VLOOKUP(A7253,Cafe_sales!$A$1:$O$10001,14,FALSE)</f>
        <v>UNKNOWN</v>
      </c>
      <c r="H7253" s="8">
        <f>VLOOKUP(A7253,Cafe_sales!$A$1:$O$10001,15,FALSE)</f>
        <v>45161</v>
      </c>
    </row>
    <row r="7254" spans="1:8" x14ac:dyDescent="0.35">
      <c r="A7254" t="s">
        <v>2107</v>
      </c>
      <c r="B7254" t="str">
        <f>VLOOKUP(A7254,Cafe_sales!$A$1:$O$10001,9,FALSE)</f>
        <v>Sandwich</v>
      </c>
      <c r="C7254" s="6">
        <f>VLOOKUP(A7254,Cafe_sales!$A$1:$O$10001,10,FALSE)</f>
        <v>1</v>
      </c>
      <c r="D7254" s="10">
        <f>VLOOKUP(A7254,Cafe_sales!$A$1:$O$10001,11,FALSE)</f>
        <v>4</v>
      </c>
      <c r="E7254" s="6">
        <f>VLOOKUP(A7254,Cafe_sales!$A$1:$O$10001,12,FALSE)</f>
        <v>4</v>
      </c>
      <c r="F7254" t="str">
        <f>VLOOKUP(A7254,Cafe_sales!$A$1:$O$10001,13,FALSE)</f>
        <v>Credit Card</v>
      </c>
      <c r="G7254" t="str">
        <f>VLOOKUP(A7254,Cafe_sales!$A$1:$O$10001,14,FALSE)</f>
        <v>UNKNOWN</v>
      </c>
      <c r="H7254" s="8">
        <f>VLOOKUP(A7254,Cafe_sales!$A$1:$O$10001,15,FALSE)</f>
        <v>45141</v>
      </c>
    </row>
    <row r="7255" spans="1:8" x14ac:dyDescent="0.35">
      <c r="A7255" t="s">
        <v>3734</v>
      </c>
      <c r="B7255" t="str">
        <f>VLOOKUP(A7255,Cafe_sales!$A$1:$O$10001,9,FALSE)</f>
        <v>UNKNOWN</v>
      </c>
      <c r="C7255" s="6">
        <f>VLOOKUP(A7255,Cafe_sales!$A$1:$O$10001,10,FALSE)</f>
        <v>5</v>
      </c>
      <c r="D7255" s="10">
        <f>VLOOKUP(A7255,Cafe_sales!$A$1:$O$10001,11,FALSE)</f>
        <v>2</v>
      </c>
      <c r="E7255" s="6">
        <f>VLOOKUP(A7255,Cafe_sales!$A$1:$O$10001,12,FALSE)</f>
        <v>10</v>
      </c>
      <c r="F7255" t="str">
        <f>VLOOKUP(A7255,Cafe_sales!$A$1:$O$10001,13,FALSE)</f>
        <v>UNKNOWN</v>
      </c>
      <c r="G7255" t="str">
        <f>VLOOKUP(A7255,Cafe_sales!$A$1:$O$10001,14,FALSE)</f>
        <v>In-store</v>
      </c>
      <c r="H7255" s="8">
        <f>VLOOKUP(A7255,Cafe_sales!$A$1:$O$10001,15,FALSE)</f>
        <v>45244</v>
      </c>
    </row>
    <row r="7256" spans="1:8" x14ac:dyDescent="0.35">
      <c r="A7256" t="s">
        <v>6466</v>
      </c>
      <c r="B7256" t="str">
        <f>VLOOKUP(A7256,Cafe_sales!$A$1:$O$10001,9,FALSE)</f>
        <v>UNKNOWN</v>
      </c>
      <c r="C7256" s="6">
        <f>VLOOKUP(A7256,Cafe_sales!$A$1:$O$10001,10,FALSE)</f>
        <v>5</v>
      </c>
      <c r="D7256" s="10">
        <f>VLOOKUP(A7256,Cafe_sales!$A$1:$O$10001,11,FALSE)</f>
        <v>3</v>
      </c>
      <c r="E7256" s="6">
        <f>VLOOKUP(A7256,Cafe_sales!$A$1:$O$10001,12,FALSE)</f>
        <v>15</v>
      </c>
      <c r="F7256" t="str">
        <f>VLOOKUP(A7256,Cafe_sales!$A$1:$O$10001,13,FALSE)</f>
        <v>Default mode</v>
      </c>
      <c r="G7256" t="str">
        <f>VLOOKUP(A7256,Cafe_sales!$A$1:$O$10001,14,FALSE)</f>
        <v>In-store</v>
      </c>
      <c r="H7256" s="8">
        <f>VLOOKUP(A7256,Cafe_sales!$A$1:$O$10001,15,FALSE)</f>
        <v>44980</v>
      </c>
    </row>
    <row r="7257" spans="1:8" hidden="1" x14ac:dyDescent="0.35">
      <c r="A7257" t="s">
        <v>2533</v>
      </c>
      <c r="B7257" t="str">
        <f>VLOOKUP(A7257,Cafe_sales!$A$1:$O$10001,9,FALSE)</f>
        <v>Cookie</v>
      </c>
      <c r="C7257">
        <f>VLOOKUP(A7257,Cafe_sales!$A$1:$O$10001,10,FALSE)</f>
        <v>5</v>
      </c>
      <c r="D7257">
        <f>VLOOKUP(A7257,Cafe_sales!$A$1:$O$10001,11,FALSE)</f>
        <v>1</v>
      </c>
      <c r="E7257">
        <f>VLOOKUP(A7257,Cafe_sales!$A$1:$O$10001,12,FALSE)</f>
        <v>5</v>
      </c>
      <c r="F7257" t="str">
        <f>VLOOKUP(A7257,Cafe_sales!$A$1:$O$10001,13,FALSE)</f>
        <v>Digital Wallet</v>
      </c>
      <c r="G7257" t="str">
        <f>VLOOKUP(A7257,Cafe_sales!$A$1:$O$10001,14,FALSE)</f>
        <v>Takeaway</v>
      </c>
      <c r="H7257" s="1">
        <f>VLOOKUP(A7257,Cafe_sales!$A$1:$O$10001,15,FALSE)</f>
        <v>45035</v>
      </c>
    </row>
    <row r="7258" spans="1:8" x14ac:dyDescent="0.35">
      <c r="A7258" t="s">
        <v>2881</v>
      </c>
      <c r="B7258" t="str">
        <f>VLOOKUP(A7258,Cafe_sales!$A$1:$O$10001,9,FALSE)</f>
        <v>Salad</v>
      </c>
      <c r="C7258" s="6">
        <f>VLOOKUP(A7258,Cafe_sales!$A$1:$O$10001,10,FALSE)</f>
        <v>3</v>
      </c>
      <c r="D7258" s="10">
        <f>VLOOKUP(A7258,Cafe_sales!$A$1:$O$10001,11,FALSE)</f>
        <v>5</v>
      </c>
      <c r="E7258" s="6">
        <f>VLOOKUP(A7258,Cafe_sales!$A$1:$O$10001,12,FALSE)</f>
        <v>15</v>
      </c>
      <c r="F7258" t="str">
        <f>VLOOKUP(A7258,Cafe_sales!$A$1:$O$10001,13,FALSE)</f>
        <v>Digital Wallet</v>
      </c>
      <c r="G7258" t="str">
        <f>VLOOKUP(A7258,Cafe_sales!$A$1:$O$10001,14,FALSE)</f>
        <v>UNKNOWN</v>
      </c>
      <c r="H7258" s="8">
        <f>VLOOKUP(A7258,Cafe_sales!$A$1:$O$10001,15,FALSE)</f>
        <v>45234</v>
      </c>
    </row>
    <row r="7259" spans="1:8" hidden="1" x14ac:dyDescent="0.35">
      <c r="A7259" t="s">
        <v>5752</v>
      </c>
      <c r="B7259" t="str">
        <f>VLOOKUP(A7259,Cafe_sales!$A$1:$O$10001,9,FALSE)</f>
        <v>Salad</v>
      </c>
      <c r="C7259">
        <f>VLOOKUP(A7259,Cafe_sales!$A$1:$O$10001,10,FALSE)</f>
        <v>4</v>
      </c>
      <c r="D7259">
        <f>VLOOKUP(A7259,Cafe_sales!$A$1:$O$10001,11,FALSE)</f>
        <v>5</v>
      </c>
      <c r="E7259">
        <f>VLOOKUP(A7259,Cafe_sales!$A$1:$O$10001,12,FALSE)</f>
        <v>20</v>
      </c>
      <c r="F7259" t="str">
        <f>VLOOKUP(A7259,Cafe_sales!$A$1:$O$10001,13,FALSE)</f>
        <v>Digital Wallet</v>
      </c>
      <c r="G7259" t="str">
        <f>VLOOKUP(A7259,Cafe_sales!$A$1:$O$10001,14,FALSE)</f>
        <v>Takeaway</v>
      </c>
      <c r="H7259" s="1">
        <f>VLOOKUP(A7259,Cafe_sales!$A$1:$O$10001,15,FALSE)</f>
        <v>45220</v>
      </c>
    </row>
    <row r="7260" spans="1:8" x14ac:dyDescent="0.35">
      <c r="A7260" t="s">
        <v>4973</v>
      </c>
      <c r="B7260" t="str">
        <f>VLOOKUP(A7260,Cafe_sales!$A$1:$O$10001,9,FALSE)</f>
        <v>Smoothie</v>
      </c>
      <c r="C7260" s="6">
        <f>VLOOKUP(A7260,Cafe_sales!$A$1:$O$10001,10,FALSE)</f>
        <v>2</v>
      </c>
      <c r="D7260" s="10">
        <f>VLOOKUP(A7260,Cafe_sales!$A$1:$O$10001,11,FALSE)</f>
        <v>4</v>
      </c>
      <c r="E7260" s="6">
        <f>VLOOKUP(A7260,Cafe_sales!$A$1:$O$10001,12,FALSE)</f>
        <v>8</v>
      </c>
      <c r="F7260" t="str">
        <f>VLOOKUP(A7260,Cafe_sales!$A$1:$O$10001,13,FALSE)</f>
        <v>Default mode</v>
      </c>
      <c r="G7260" t="str">
        <f>VLOOKUP(A7260,Cafe_sales!$A$1:$O$10001,14,FALSE)</f>
        <v>In-store</v>
      </c>
      <c r="H7260" s="8">
        <f>VLOOKUP(A7260,Cafe_sales!$A$1:$O$10001,15,FALSE)</f>
        <v>44936</v>
      </c>
    </row>
    <row r="7261" spans="1:8" x14ac:dyDescent="0.35">
      <c r="A7261" t="s">
        <v>597</v>
      </c>
      <c r="B7261" t="str">
        <f>VLOOKUP(A7261,Cafe_sales!$A$1:$O$10001,9,FALSE)</f>
        <v>Smoothie</v>
      </c>
      <c r="C7261" s="6">
        <f>VLOOKUP(A7261,Cafe_sales!$A$1:$O$10001,10,FALSE)</f>
        <v>4</v>
      </c>
      <c r="D7261" s="10">
        <f>VLOOKUP(A7261,Cafe_sales!$A$1:$O$10001,11,FALSE)</f>
        <v>3</v>
      </c>
      <c r="E7261" s="6">
        <f>VLOOKUP(A7261,Cafe_sales!$A$1:$O$10001,12,FALSE)</f>
        <v>16</v>
      </c>
      <c r="F7261" t="str">
        <f>VLOOKUP(A7261,Cafe_sales!$A$1:$O$10001,13,FALSE)</f>
        <v>UNKNOWN</v>
      </c>
      <c r="G7261" t="str">
        <f>VLOOKUP(A7261,Cafe_sales!$A$1:$O$10001,14,FALSE)</f>
        <v>UNKNOWN</v>
      </c>
      <c r="H7261" s="8">
        <f>VLOOKUP(A7261,Cafe_sales!$A$1:$O$10001,15,FALSE)</f>
        <v>45099</v>
      </c>
    </row>
    <row r="7262" spans="1:8" x14ac:dyDescent="0.35">
      <c r="A7262" t="s">
        <v>8611</v>
      </c>
      <c r="B7262" t="str">
        <f>VLOOKUP(A7262,Cafe_sales!$A$1:$O$10001,9,FALSE)</f>
        <v>Smoothie</v>
      </c>
      <c r="C7262" s="6">
        <f>VLOOKUP(A7262,Cafe_sales!$A$1:$O$10001,10,FALSE)</f>
        <v>2</v>
      </c>
      <c r="D7262" s="10">
        <f>VLOOKUP(A7262,Cafe_sales!$A$1:$O$10001,11,FALSE)</f>
        <v>4</v>
      </c>
      <c r="E7262" s="6">
        <f>VLOOKUP(A7262,Cafe_sales!$A$1:$O$10001,12,FALSE)</f>
        <v>8</v>
      </c>
      <c r="F7262" t="str">
        <f>VLOOKUP(A7262,Cafe_sales!$A$1:$O$10001,13,FALSE)</f>
        <v>Cash</v>
      </c>
      <c r="G7262" t="str">
        <f>VLOOKUP(A7262,Cafe_sales!$A$1:$O$10001,14,FALSE)</f>
        <v>In-store</v>
      </c>
      <c r="H7262" s="8">
        <f>VLOOKUP(A7262,Cafe_sales!$A$1:$O$10001,15,FALSE)</f>
        <v>45271</v>
      </c>
    </row>
    <row r="7263" spans="1:8" x14ac:dyDescent="0.35">
      <c r="A7263" t="s">
        <v>4208</v>
      </c>
      <c r="B7263" t="str">
        <f>VLOOKUP(A7263,Cafe_sales!$A$1:$O$10001,9,FALSE)</f>
        <v>Cookie</v>
      </c>
      <c r="C7263" s="6">
        <f>VLOOKUP(A7263,Cafe_sales!$A$1:$O$10001,10,FALSE)</f>
        <v>3</v>
      </c>
      <c r="D7263" s="10">
        <f>VLOOKUP(A7263,Cafe_sales!$A$1:$O$10001,11,FALSE)</f>
        <v>1</v>
      </c>
      <c r="E7263" s="6">
        <f>VLOOKUP(A7263,Cafe_sales!$A$1:$O$10001,12,FALSE)</f>
        <v>3</v>
      </c>
      <c r="F7263" t="str">
        <f>VLOOKUP(A7263,Cafe_sales!$A$1:$O$10001,13,FALSE)</f>
        <v>Cash</v>
      </c>
      <c r="G7263" t="str">
        <f>VLOOKUP(A7263,Cafe_sales!$A$1:$O$10001,14,FALSE)</f>
        <v>In-store</v>
      </c>
      <c r="H7263" s="8">
        <f>VLOOKUP(A7263,Cafe_sales!$A$1:$O$10001,15,FALSE)</f>
        <v>45036</v>
      </c>
    </row>
    <row r="7264" spans="1:8" x14ac:dyDescent="0.35">
      <c r="A7264" t="s">
        <v>2388</v>
      </c>
      <c r="B7264" t="str">
        <f>VLOOKUP(A7264,Cafe_sales!$A$1:$O$10001,9,FALSE)</f>
        <v>Tea</v>
      </c>
      <c r="C7264" s="6">
        <f>VLOOKUP(A7264,Cafe_sales!$A$1:$O$10001,10,FALSE)</f>
        <v>3.0393019101277998</v>
      </c>
      <c r="D7264" s="10">
        <f>VLOOKUP(A7264,Cafe_sales!$A$1:$O$10001,11,FALSE)</f>
        <v>1.5</v>
      </c>
      <c r="E7264" s="6">
        <f>VLOOKUP(A7264,Cafe_sales!$A$1:$O$10001,12,FALSE)</f>
        <v>7.5</v>
      </c>
      <c r="F7264" t="str">
        <f>VLOOKUP(A7264,Cafe_sales!$A$1:$O$10001,13,FALSE)</f>
        <v>Credit Card</v>
      </c>
      <c r="G7264" t="str">
        <f>VLOOKUP(A7264,Cafe_sales!$A$1:$O$10001,14,FALSE)</f>
        <v>In-store</v>
      </c>
      <c r="H7264" s="8">
        <f>VLOOKUP(A7264,Cafe_sales!$A$1:$O$10001,15,FALSE)</f>
        <v>45223</v>
      </c>
    </row>
    <row r="7265" spans="1:8" x14ac:dyDescent="0.35">
      <c r="A7265" t="s">
        <v>3026</v>
      </c>
      <c r="B7265" t="str">
        <f>VLOOKUP(A7265,Cafe_sales!$A$1:$O$10001,9,FALSE)</f>
        <v>Coffee</v>
      </c>
      <c r="C7265" s="6">
        <f>VLOOKUP(A7265,Cafe_sales!$A$1:$O$10001,10,FALSE)</f>
        <v>3</v>
      </c>
      <c r="D7265" s="10">
        <f>VLOOKUP(A7265,Cafe_sales!$A$1:$O$10001,11,FALSE)</f>
        <v>2</v>
      </c>
      <c r="E7265" s="6">
        <f>VLOOKUP(A7265,Cafe_sales!$A$1:$O$10001,12,FALSE)</f>
        <v>6</v>
      </c>
      <c r="F7265" t="str">
        <f>VLOOKUP(A7265,Cafe_sales!$A$1:$O$10001,13,FALSE)</f>
        <v>Default mode</v>
      </c>
      <c r="G7265" t="str">
        <f>VLOOKUP(A7265,Cafe_sales!$A$1:$O$10001,14,FALSE)</f>
        <v>In-store</v>
      </c>
      <c r="H7265" s="8">
        <f>VLOOKUP(A7265,Cafe_sales!$A$1:$O$10001,15,FALSE)</f>
        <v>45131</v>
      </c>
    </row>
    <row r="7266" spans="1:8" x14ac:dyDescent="0.35">
      <c r="A7266" t="s">
        <v>7216</v>
      </c>
      <c r="B7266" t="str">
        <f>VLOOKUP(A7266,Cafe_sales!$A$1:$O$10001,9,FALSE)</f>
        <v>Juice</v>
      </c>
      <c r="C7266" s="6">
        <f>VLOOKUP(A7266,Cafe_sales!$A$1:$O$10001,10,FALSE)</f>
        <v>3</v>
      </c>
      <c r="D7266" s="10">
        <f>VLOOKUP(A7266,Cafe_sales!$A$1:$O$10001,11,FALSE)</f>
        <v>3</v>
      </c>
      <c r="E7266" s="6">
        <f>VLOOKUP(A7266,Cafe_sales!$A$1:$O$10001,12,FALSE)</f>
        <v>9</v>
      </c>
      <c r="F7266" t="str">
        <f>VLOOKUP(A7266,Cafe_sales!$A$1:$O$10001,13,FALSE)</f>
        <v>Cash</v>
      </c>
      <c r="G7266" t="str">
        <f>VLOOKUP(A7266,Cafe_sales!$A$1:$O$10001,14,FALSE)</f>
        <v>UNKNOWN</v>
      </c>
      <c r="H7266" s="8">
        <f>VLOOKUP(A7266,Cafe_sales!$A$1:$O$10001,15,FALSE)</f>
        <v>45011</v>
      </c>
    </row>
    <row r="7267" spans="1:8" hidden="1" x14ac:dyDescent="0.35">
      <c r="A7267" t="s">
        <v>7845</v>
      </c>
      <c r="B7267" t="str">
        <f>VLOOKUP(A7267,Cafe_sales!$A$1:$O$10001,9,FALSE)</f>
        <v>Tea</v>
      </c>
      <c r="C7267">
        <f>VLOOKUP(A7267,Cafe_sales!$A$1:$O$10001,10,FALSE)</f>
        <v>4</v>
      </c>
      <c r="D7267">
        <f>VLOOKUP(A7267,Cafe_sales!$A$1:$O$10001,11,FALSE)</f>
        <v>1.5</v>
      </c>
      <c r="E7267">
        <f>VLOOKUP(A7267,Cafe_sales!$A$1:$O$10001,12,FALSE)</f>
        <v>6</v>
      </c>
      <c r="F7267" t="str">
        <f>VLOOKUP(A7267,Cafe_sales!$A$1:$O$10001,13,FALSE)</f>
        <v>Cash</v>
      </c>
      <c r="G7267" t="str">
        <f>VLOOKUP(A7267,Cafe_sales!$A$1:$O$10001,14,FALSE)</f>
        <v>Takeaway</v>
      </c>
      <c r="H7267" s="1">
        <f>VLOOKUP(A7267,Cafe_sales!$A$1:$O$10001,15,FALSE)</f>
        <v>45206</v>
      </c>
    </row>
    <row r="7268" spans="1:8" hidden="1" x14ac:dyDescent="0.35">
      <c r="A7268" t="s">
        <v>2158</v>
      </c>
      <c r="B7268" t="str">
        <f>VLOOKUP(A7268,Cafe_sales!$A$1:$O$10001,9,FALSE)</f>
        <v>Tea</v>
      </c>
      <c r="C7268">
        <f>VLOOKUP(A7268,Cafe_sales!$A$1:$O$10001,10,FALSE)</f>
        <v>1</v>
      </c>
      <c r="D7268">
        <f>VLOOKUP(A7268,Cafe_sales!$A$1:$O$10001,11,FALSE)</f>
        <v>1.5</v>
      </c>
      <c r="E7268">
        <f>VLOOKUP(A7268,Cafe_sales!$A$1:$O$10001,12,FALSE)</f>
        <v>1.5</v>
      </c>
      <c r="F7268" t="str">
        <f>VLOOKUP(A7268,Cafe_sales!$A$1:$O$10001,13,FALSE)</f>
        <v>Default mode</v>
      </c>
      <c r="G7268" t="str">
        <f>VLOOKUP(A7268,Cafe_sales!$A$1:$O$10001,14,FALSE)</f>
        <v>Takeaway</v>
      </c>
      <c r="H7268" s="1">
        <f>VLOOKUP(A7268,Cafe_sales!$A$1:$O$10001,15,FALSE)</f>
        <v>44927</v>
      </c>
    </row>
    <row r="7269" spans="1:8" x14ac:dyDescent="0.35">
      <c r="A7269" t="s">
        <v>8238</v>
      </c>
      <c r="B7269" t="str">
        <f>VLOOKUP(A7269,Cafe_sales!$A$1:$O$10001,9,FALSE)</f>
        <v>Juice</v>
      </c>
      <c r="C7269" s="6">
        <f>VLOOKUP(A7269,Cafe_sales!$A$1:$O$10001,10,FALSE)</f>
        <v>1</v>
      </c>
      <c r="D7269" s="10">
        <f>VLOOKUP(A7269,Cafe_sales!$A$1:$O$10001,11,FALSE)</f>
        <v>5</v>
      </c>
      <c r="E7269" s="6">
        <f>VLOOKUP(A7269,Cafe_sales!$A$1:$O$10001,12,FALSE)</f>
        <v>5</v>
      </c>
      <c r="F7269" t="str">
        <f>VLOOKUP(A7269,Cafe_sales!$A$1:$O$10001,13,FALSE)</f>
        <v>Cash</v>
      </c>
      <c r="G7269" t="str">
        <f>VLOOKUP(A7269,Cafe_sales!$A$1:$O$10001,14,FALSE)</f>
        <v>UNKNOWN</v>
      </c>
      <c r="H7269" s="8">
        <f>VLOOKUP(A7269,Cafe_sales!$A$1:$O$10001,15,FALSE)</f>
        <v>44993</v>
      </c>
    </row>
    <row r="7270" spans="1:8" x14ac:dyDescent="0.35">
      <c r="A7270" t="s">
        <v>9254</v>
      </c>
      <c r="B7270" t="str">
        <f>VLOOKUP(A7270,Cafe_sales!$A$1:$O$10001,9,FALSE)</f>
        <v>Salad</v>
      </c>
      <c r="C7270" s="6">
        <f>VLOOKUP(A7270,Cafe_sales!$A$1:$O$10001,10,FALSE)</f>
        <v>1</v>
      </c>
      <c r="D7270" s="10">
        <f>VLOOKUP(A7270,Cafe_sales!$A$1:$O$10001,11,FALSE)</f>
        <v>5</v>
      </c>
      <c r="E7270" s="6">
        <f>VLOOKUP(A7270,Cafe_sales!$A$1:$O$10001,12,FALSE)</f>
        <v>5</v>
      </c>
      <c r="F7270" t="str">
        <f>VLOOKUP(A7270,Cafe_sales!$A$1:$O$10001,13,FALSE)</f>
        <v>Credit Card</v>
      </c>
      <c r="G7270" t="str">
        <f>VLOOKUP(A7270,Cafe_sales!$A$1:$O$10001,14,FALSE)</f>
        <v>In-store</v>
      </c>
      <c r="H7270" s="8">
        <f>VLOOKUP(A7270,Cafe_sales!$A$1:$O$10001,15,FALSE)</f>
        <v>44961</v>
      </c>
    </row>
    <row r="7271" spans="1:8" hidden="1" x14ac:dyDescent="0.35">
      <c r="A7271" t="s">
        <v>4863</v>
      </c>
      <c r="B7271" t="str">
        <f>VLOOKUP(A7271,Cafe_sales!$A$1:$O$10001,9,FALSE)</f>
        <v>Juice</v>
      </c>
      <c r="C7271">
        <f>VLOOKUP(A7271,Cafe_sales!$A$1:$O$10001,10,FALSE)</f>
        <v>3</v>
      </c>
      <c r="D7271">
        <f>VLOOKUP(A7271,Cafe_sales!$A$1:$O$10001,11,FALSE)</f>
        <v>3</v>
      </c>
      <c r="E7271">
        <f>VLOOKUP(A7271,Cafe_sales!$A$1:$O$10001,12,FALSE)</f>
        <v>9</v>
      </c>
      <c r="F7271" t="str">
        <f>VLOOKUP(A7271,Cafe_sales!$A$1:$O$10001,13,FALSE)</f>
        <v>Cash</v>
      </c>
      <c r="G7271" t="str">
        <f>VLOOKUP(A7271,Cafe_sales!$A$1:$O$10001,14,FALSE)</f>
        <v>Takeaway</v>
      </c>
      <c r="H7271" s="1">
        <f>VLOOKUP(A7271,Cafe_sales!$A$1:$O$10001,15,FALSE)</f>
        <v>45132</v>
      </c>
    </row>
    <row r="7272" spans="1:8" x14ac:dyDescent="0.35">
      <c r="A7272" t="s">
        <v>1344</v>
      </c>
      <c r="B7272" t="str">
        <f>VLOOKUP(A7272,Cafe_sales!$A$1:$O$10001,9,FALSE)</f>
        <v>Coffee</v>
      </c>
      <c r="C7272" s="6">
        <f>VLOOKUP(A7272,Cafe_sales!$A$1:$O$10001,10,FALSE)</f>
        <v>2</v>
      </c>
      <c r="D7272" s="10">
        <f>VLOOKUP(A7272,Cafe_sales!$A$1:$O$10001,11,FALSE)</f>
        <v>2</v>
      </c>
      <c r="E7272" s="6">
        <f>VLOOKUP(A7272,Cafe_sales!$A$1:$O$10001,12,FALSE)</f>
        <v>4</v>
      </c>
      <c r="F7272" t="str">
        <f>VLOOKUP(A7272,Cafe_sales!$A$1:$O$10001,13,FALSE)</f>
        <v>Default mode</v>
      </c>
      <c r="G7272" t="str">
        <f>VLOOKUP(A7272,Cafe_sales!$A$1:$O$10001,14,FALSE)</f>
        <v>In-store</v>
      </c>
      <c r="H7272" s="8">
        <f>VLOOKUP(A7272,Cafe_sales!$A$1:$O$10001,15,FALSE)</f>
        <v>45220</v>
      </c>
    </row>
    <row r="7273" spans="1:8" x14ac:dyDescent="0.35">
      <c r="A7273" t="s">
        <v>4619</v>
      </c>
      <c r="B7273" t="str">
        <f>VLOOKUP(A7273,Cafe_sales!$A$1:$O$10001,9,FALSE)</f>
        <v>UNKNOWN</v>
      </c>
      <c r="C7273" s="6">
        <f>VLOOKUP(A7273,Cafe_sales!$A$1:$O$10001,10,FALSE)</f>
        <v>1</v>
      </c>
      <c r="D7273" s="10">
        <f>VLOOKUP(A7273,Cafe_sales!$A$1:$O$10001,11,FALSE)</f>
        <v>3</v>
      </c>
      <c r="E7273" s="6">
        <f>VLOOKUP(A7273,Cafe_sales!$A$1:$O$10001,12,FALSE)</f>
        <v>3</v>
      </c>
      <c r="F7273" t="str">
        <f>VLOOKUP(A7273,Cafe_sales!$A$1:$O$10001,13,FALSE)</f>
        <v>Default mode</v>
      </c>
      <c r="G7273" t="str">
        <f>VLOOKUP(A7273,Cafe_sales!$A$1:$O$10001,14,FALSE)</f>
        <v>UNKNOWN</v>
      </c>
      <c r="H7273" s="8">
        <f>VLOOKUP(A7273,Cafe_sales!$A$1:$O$10001,15,FALSE)</f>
        <v>45150</v>
      </c>
    </row>
    <row r="7274" spans="1:8" x14ac:dyDescent="0.35">
      <c r="A7274" t="s">
        <v>5047</v>
      </c>
      <c r="B7274" t="str">
        <f>VLOOKUP(A7274,Cafe_sales!$A$1:$O$10001,9,FALSE)</f>
        <v>Smoothie</v>
      </c>
      <c r="C7274" s="6">
        <f>VLOOKUP(A7274,Cafe_sales!$A$1:$O$10001,10,FALSE)</f>
        <v>3</v>
      </c>
      <c r="D7274" s="10">
        <f>VLOOKUP(A7274,Cafe_sales!$A$1:$O$10001,11,FALSE)</f>
        <v>4</v>
      </c>
      <c r="E7274" s="6">
        <f>VLOOKUP(A7274,Cafe_sales!$A$1:$O$10001,12,FALSE)</f>
        <v>12</v>
      </c>
      <c r="F7274" t="str">
        <f>VLOOKUP(A7274,Cafe_sales!$A$1:$O$10001,13,FALSE)</f>
        <v>Digital Wallet</v>
      </c>
      <c r="G7274" t="str">
        <f>VLOOKUP(A7274,Cafe_sales!$A$1:$O$10001,14,FALSE)</f>
        <v>UNKNOWN</v>
      </c>
      <c r="H7274" s="8">
        <f>VLOOKUP(A7274,Cafe_sales!$A$1:$O$10001,15,FALSE)</f>
        <v>45283</v>
      </c>
    </row>
    <row r="7275" spans="1:8" x14ac:dyDescent="0.35">
      <c r="A7275" t="s">
        <v>2227</v>
      </c>
      <c r="B7275" t="str">
        <f>VLOOKUP(A7275,Cafe_sales!$A$1:$O$10001,9,FALSE)</f>
        <v>Cake</v>
      </c>
      <c r="C7275" s="6">
        <f>VLOOKUP(A7275,Cafe_sales!$A$1:$O$10001,10,FALSE)</f>
        <v>2</v>
      </c>
      <c r="D7275" s="10">
        <f>VLOOKUP(A7275,Cafe_sales!$A$1:$O$10001,11,FALSE)</f>
        <v>3</v>
      </c>
      <c r="E7275" s="6">
        <f>VLOOKUP(A7275,Cafe_sales!$A$1:$O$10001,12,FALSE)</f>
        <v>6</v>
      </c>
      <c r="F7275" t="str">
        <f>VLOOKUP(A7275,Cafe_sales!$A$1:$O$10001,13,FALSE)</f>
        <v>Cash</v>
      </c>
      <c r="G7275" t="str">
        <f>VLOOKUP(A7275,Cafe_sales!$A$1:$O$10001,14,FALSE)</f>
        <v>UNKNOWN</v>
      </c>
      <c r="H7275" s="8">
        <f>VLOOKUP(A7275,Cafe_sales!$A$1:$O$10001,15,FALSE)</f>
        <v>44934</v>
      </c>
    </row>
    <row r="7276" spans="1:8" hidden="1" x14ac:dyDescent="0.35">
      <c r="A7276" t="s">
        <v>5640</v>
      </c>
      <c r="B7276" t="str">
        <f>VLOOKUP(A7276,Cafe_sales!$A$1:$O$10001,9,FALSE)</f>
        <v>Sandwich</v>
      </c>
      <c r="C7276">
        <f>VLOOKUP(A7276,Cafe_sales!$A$1:$O$10001,10,FALSE)</f>
        <v>2</v>
      </c>
      <c r="D7276">
        <f>VLOOKUP(A7276,Cafe_sales!$A$1:$O$10001,11,FALSE)</f>
        <v>4</v>
      </c>
      <c r="E7276">
        <f>VLOOKUP(A7276,Cafe_sales!$A$1:$O$10001,12,FALSE)</f>
        <v>8</v>
      </c>
      <c r="F7276" t="str">
        <f>VLOOKUP(A7276,Cafe_sales!$A$1:$O$10001,13,FALSE)</f>
        <v>Default mode</v>
      </c>
      <c r="G7276" t="str">
        <f>VLOOKUP(A7276,Cafe_sales!$A$1:$O$10001,14,FALSE)</f>
        <v>Cafe</v>
      </c>
      <c r="H7276" s="1">
        <f>VLOOKUP(A7276,Cafe_sales!$A$1:$O$10001,15,FALSE)</f>
        <v>44944</v>
      </c>
    </row>
    <row r="7277" spans="1:8" hidden="1" x14ac:dyDescent="0.35">
      <c r="A7277" t="s">
        <v>2141</v>
      </c>
      <c r="B7277" t="str">
        <f>VLOOKUP(A7277,Cafe_sales!$A$1:$O$10001,9,FALSE)</f>
        <v>Cake</v>
      </c>
      <c r="C7277">
        <f>VLOOKUP(A7277,Cafe_sales!$A$1:$O$10001,10,FALSE)</f>
        <v>2</v>
      </c>
      <c r="D7277">
        <f>VLOOKUP(A7277,Cafe_sales!$A$1:$O$10001,11,FALSE)</f>
        <v>3</v>
      </c>
      <c r="E7277">
        <f>VLOOKUP(A7277,Cafe_sales!$A$1:$O$10001,12,FALSE)</f>
        <v>6</v>
      </c>
      <c r="F7277" t="str">
        <f>VLOOKUP(A7277,Cafe_sales!$A$1:$O$10001,13,FALSE)</f>
        <v>Cash</v>
      </c>
      <c r="G7277" t="str">
        <f>VLOOKUP(A7277,Cafe_sales!$A$1:$O$10001,14,FALSE)</f>
        <v>Cafe</v>
      </c>
      <c r="H7277" s="1">
        <f>VLOOKUP(A7277,Cafe_sales!$A$1:$O$10001,15,FALSE)</f>
        <v>45221</v>
      </c>
    </row>
    <row r="7278" spans="1:8" x14ac:dyDescent="0.35">
      <c r="A7278" t="s">
        <v>9212</v>
      </c>
      <c r="B7278" t="str">
        <f>VLOOKUP(A7278,Cafe_sales!$A$1:$O$10001,9,FALSE)</f>
        <v>UNKNOWN</v>
      </c>
      <c r="C7278" s="6">
        <f>VLOOKUP(A7278,Cafe_sales!$A$1:$O$10001,10,FALSE)</f>
        <v>4</v>
      </c>
      <c r="D7278" s="10">
        <f>VLOOKUP(A7278,Cafe_sales!$A$1:$O$10001,11,FALSE)</f>
        <v>1.5</v>
      </c>
      <c r="E7278" s="6">
        <f>VLOOKUP(A7278,Cafe_sales!$A$1:$O$10001,12,FALSE)</f>
        <v>6</v>
      </c>
      <c r="F7278" t="str">
        <f>VLOOKUP(A7278,Cafe_sales!$A$1:$O$10001,13,FALSE)</f>
        <v>Credit Card</v>
      </c>
      <c r="G7278" t="str">
        <f>VLOOKUP(A7278,Cafe_sales!$A$1:$O$10001,14,FALSE)</f>
        <v>In-store</v>
      </c>
      <c r="H7278" s="8">
        <f>VLOOKUP(A7278,Cafe_sales!$A$1:$O$10001,15,FALSE)</f>
        <v>45207</v>
      </c>
    </row>
    <row r="7279" spans="1:8" hidden="1" x14ac:dyDescent="0.35">
      <c r="A7279" t="s">
        <v>6748</v>
      </c>
      <c r="B7279" t="str">
        <f>VLOOKUP(A7279,Cafe_sales!$A$1:$O$10001,9,FALSE)</f>
        <v>UNKNOWN</v>
      </c>
      <c r="C7279">
        <f>VLOOKUP(A7279,Cafe_sales!$A$1:$O$10001,10,FALSE)</f>
        <v>3</v>
      </c>
      <c r="D7279">
        <f>VLOOKUP(A7279,Cafe_sales!$A$1:$O$10001,11,FALSE)</f>
        <v>1</v>
      </c>
      <c r="E7279">
        <f>VLOOKUP(A7279,Cafe_sales!$A$1:$O$10001,12,FALSE)</f>
        <v>3</v>
      </c>
      <c r="F7279" t="str">
        <f>VLOOKUP(A7279,Cafe_sales!$A$1:$O$10001,13,FALSE)</f>
        <v>Default mode</v>
      </c>
      <c r="G7279" t="str">
        <f>VLOOKUP(A7279,Cafe_sales!$A$1:$O$10001,14,FALSE)</f>
        <v>Takeaway</v>
      </c>
      <c r="H7279" s="1">
        <f>VLOOKUP(A7279,Cafe_sales!$A$1:$O$10001,15,FALSE)</f>
        <v>44948</v>
      </c>
    </row>
    <row r="7280" spans="1:8" hidden="1" x14ac:dyDescent="0.35">
      <c r="A7280" t="s">
        <v>4103</v>
      </c>
      <c r="B7280" t="str">
        <f>VLOOKUP(A7280,Cafe_sales!$A$1:$O$10001,9,FALSE)</f>
        <v>Tea</v>
      </c>
      <c r="C7280">
        <f>VLOOKUP(A7280,Cafe_sales!$A$1:$O$10001,10,FALSE)</f>
        <v>4</v>
      </c>
      <c r="D7280">
        <f>VLOOKUP(A7280,Cafe_sales!$A$1:$O$10001,11,FALSE)</f>
        <v>1.5</v>
      </c>
      <c r="E7280">
        <f>VLOOKUP(A7280,Cafe_sales!$A$1:$O$10001,12,FALSE)</f>
        <v>6</v>
      </c>
      <c r="F7280" t="str">
        <f>VLOOKUP(A7280,Cafe_sales!$A$1:$O$10001,13,FALSE)</f>
        <v>Digital Wallet</v>
      </c>
      <c r="G7280" t="str">
        <f>VLOOKUP(A7280,Cafe_sales!$A$1:$O$10001,14,FALSE)</f>
        <v>Takeaway</v>
      </c>
      <c r="H7280" s="1">
        <f>VLOOKUP(A7280,Cafe_sales!$A$1:$O$10001,15,FALSE)</f>
        <v>45174</v>
      </c>
    </row>
    <row r="7281" spans="1:8" x14ac:dyDescent="0.35">
      <c r="A7281" t="s">
        <v>2312</v>
      </c>
      <c r="B7281" t="str">
        <f>VLOOKUP(A7281,Cafe_sales!$A$1:$O$10001,9,FALSE)</f>
        <v>UNKNOWN</v>
      </c>
      <c r="C7281" s="6">
        <f>VLOOKUP(A7281,Cafe_sales!$A$1:$O$10001,10,FALSE)</f>
        <v>4</v>
      </c>
      <c r="D7281" s="10">
        <f>VLOOKUP(A7281,Cafe_sales!$A$1:$O$10001,11,FALSE)</f>
        <v>3</v>
      </c>
      <c r="E7281" s="6">
        <f>VLOOKUP(A7281,Cafe_sales!$A$1:$O$10001,12,FALSE)</f>
        <v>12</v>
      </c>
      <c r="F7281" t="str">
        <f>VLOOKUP(A7281,Cafe_sales!$A$1:$O$10001,13,FALSE)</f>
        <v>Cash</v>
      </c>
      <c r="G7281" t="str">
        <f>VLOOKUP(A7281,Cafe_sales!$A$1:$O$10001,14,FALSE)</f>
        <v>UNKNOWN</v>
      </c>
      <c r="H7281" s="8">
        <f>VLOOKUP(A7281,Cafe_sales!$A$1:$O$10001,15,FALSE)</f>
        <v>45269</v>
      </c>
    </row>
    <row r="7282" spans="1:8" x14ac:dyDescent="0.35">
      <c r="A7282" t="s">
        <v>9134</v>
      </c>
      <c r="B7282" t="str">
        <f>VLOOKUP(A7282,Cafe_sales!$A$1:$O$10001,9,FALSE)</f>
        <v>Juice</v>
      </c>
      <c r="C7282" s="6">
        <f>VLOOKUP(A7282,Cafe_sales!$A$1:$O$10001,10,FALSE)</f>
        <v>3</v>
      </c>
      <c r="D7282" s="10">
        <f>VLOOKUP(A7282,Cafe_sales!$A$1:$O$10001,11,FALSE)</f>
        <v>3</v>
      </c>
      <c r="E7282" s="6">
        <f>VLOOKUP(A7282,Cafe_sales!$A$1:$O$10001,12,FALSE)</f>
        <v>9</v>
      </c>
      <c r="F7282" t="str">
        <f>VLOOKUP(A7282,Cafe_sales!$A$1:$O$10001,13,FALSE)</f>
        <v>Credit Card</v>
      </c>
      <c r="G7282" t="str">
        <f>VLOOKUP(A7282,Cafe_sales!$A$1:$O$10001,14,FALSE)</f>
        <v>UNKNOWN</v>
      </c>
      <c r="H7282" s="8">
        <f>VLOOKUP(A7282,Cafe_sales!$A$1:$O$10001,15,FALSE)</f>
        <v>45144</v>
      </c>
    </row>
    <row r="7283" spans="1:8" hidden="1" x14ac:dyDescent="0.35">
      <c r="A7283" t="s">
        <v>1132</v>
      </c>
      <c r="B7283" t="str">
        <f>VLOOKUP(A7283,Cafe_sales!$A$1:$O$10001,9,FALSE)</f>
        <v>Tea</v>
      </c>
      <c r="C7283">
        <f>VLOOKUP(A7283,Cafe_sales!$A$1:$O$10001,10,FALSE)</f>
        <v>3</v>
      </c>
      <c r="D7283">
        <f>VLOOKUP(A7283,Cafe_sales!$A$1:$O$10001,11,FALSE)</f>
        <v>1.5</v>
      </c>
      <c r="E7283">
        <f>VLOOKUP(A7283,Cafe_sales!$A$1:$O$10001,12,FALSE)</f>
        <v>4.5</v>
      </c>
      <c r="F7283" t="str">
        <f>VLOOKUP(A7283,Cafe_sales!$A$1:$O$10001,13,FALSE)</f>
        <v>UNKNOWN</v>
      </c>
      <c r="G7283" t="str">
        <f>VLOOKUP(A7283,Cafe_sales!$A$1:$O$10001,14,FALSE)</f>
        <v>Takeaway</v>
      </c>
      <c r="H7283" s="1">
        <f>VLOOKUP(A7283,Cafe_sales!$A$1:$O$10001,15,FALSE)</f>
        <v>45014</v>
      </c>
    </row>
    <row r="7284" spans="1:8" x14ac:dyDescent="0.35">
      <c r="A7284" t="s">
        <v>1933</v>
      </c>
      <c r="B7284" t="str">
        <f>VLOOKUP(A7284,Cafe_sales!$A$1:$O$10001,9,FALSE)</f>
        <v>Cake</v>
      </c>
      <c r="C7284" s="6">
        <f>VLOOKUP(A7284,Cafe_sales!$A$1:$O$10001,10,FALSE)</f>
        <v>4</v>
      </c>
      <c r="D7284" s="10">
        <f>VLOOKUP(A7284,Cafe_sales!$A$1:$O$10001,11,FALSE)</f>
        <v>3</v>
      </c>
      <c r="E7284" s="6">
        <f>VLOOKUP(A7284,Cafe_sales!$A$1:$O$10001,12,FALSE)</f>
        <v>12</v>
      </c>
      <c r="F7284" t="str">
        <f>VLOOKUP(A7284,Cafe_sales!$A$1:$O$10001,13,FALSE)</f>
        <v>Default mode</v>
      </c>
      <c r="G7284" t="str">
        <f>VLOOKUP(A7284,Cafe_sales!$A$1:$O$10001,14,FALSE)</f>
        <v>UNKNOWN</v>
      </c>
      <c r="H7284" s="8">
        <f>VLOOKUP(A7284,Cafe_sales!$A$1:$O$10001,15,FALSE)</f>
        <v>45269</v>
      </c>
    </row>
    <row r="7285" spans="1:8" x14ac:dyDescent="0.35">
      <c r="A7285" t="s">
        <v>7029</v>
      </c>
      <c r="B7285" t="str">
        <f>VLOOKUP(A7285,Cafe_sales!$A$1:$O$10001,9,FALSE)</f>
        <v>Juice</v>
      </c>
      <c r="C7285" s="6">
        <f>VLOOKUP(A7285,Cafe_sales!$A$1:$O$10001,10,FALSE)</f>
        <v>3</v>
      </c>
      <c r="D7285" s="10">
        <f>VLOOKUP(A7285,Cafe_sales!$A$1:$O$10001,11,FALSE)</f>
        <v>3</v>
      </c>
      <c r="E7285" s="6">
        <f>VLOOKUP(A7285,Cafe_sales!$A$1:$O$10001,12,FALSE)</f>
        <v>9</v>
      </c>
      <c r="F7285" t="str">
        <f>VLOOKUP(A7285,Cafe_sales!$A$1:$O$10001,13,FALSE)</f>
        <v>Digital Wallet</v>
      </c>
      <c r="G7285" t="str">
        <f>VLOOKUP(A7285,Cafe_sales!$A$1:$O$10001,14,FALSE)</f>
        <v>UNKNOWN</v>
      </c>
      <c r="H7285" s="8">
        <f>VLOOKUP(A7285,Cafe_sales!$A$1:$O$10001,15,FALSE)</f>
        <v>45196</v>
      </c>
    </row>
    <row r="7286" spans="1:8" x14ac:dyDescent="0.35">
      <c r="A7286" t="s">
        <v>6008</v>
      </c>
      <c r="B7286" t="str">
        <f>VLOOKUP(A7286,Cafe_sales!$A$1:$O$10001,9,FALSE)</f>
        <v>Coffee</v>
      </c>
      <c r="C7286" s="6">
        <f>VLOOKUP(A7286,Cafe_sales!$A$1:$O$10001,10,FALSE)</f>
        <v>3</v>
      </c>
      <c r="D7286" s="10">
        <f>VLOOKUP(A7286,Cafe_sales!$A$1:$O$10001,11,FALSE)</f>
        <v>2</v>
      </c>
      <c r="E7286" s="6">
        <f>VLOOKUP(A7286,Cafe_sales!$A$1:$O$10001,12,FALSE)</f>
        <v>6</v>
      </c>
      <c r="F7286" t="str">
        <f>VLOOKUP(A7286,Cafe_sales!$A$1:$O$10001,13,FALSE)</f>
        <v>Default mode</v>
      </c>
      <c r="G7286" t="str">
        <f>VLOOKUP(A7286,Cafe_sales!$A$1:$O$10001,14,FALSE)</f>
        <v>In-store</v>
      </c>
      <c r="H7286" s="8">
        <f>VLOOKUP(A7286,Cafe_sales!$A$1:$O$10001,15,FALSE)</f>
        <v>45150</v>
      </c>
    </row>
    <row r="7287" spans="1:8" x14ac:dyDescent="0.35">
      <c r="A7287" t="s">
        <v>8584</v>
      </c>
      <c r="B7287" t="str">
        <f>VLOOKUP(A7287,Cafe_sales!$A$1:$O$10001,9,FALSE)</f>
        <v>Coffee</v>
      </c>
      <c r="C7287" s="6">
        <f>VLOOKUP(A7287,Cafe_sales!$A$1:$O$10001,10,FALSE)</f>
        <v>3</v>
      </c>
      <c r="D7287" s="10">
        <f>VLOOKUP(A7287,Cafe_sales!$A$1:$O$10001,11,FALSE)</f>
        <v>2</v>
      </c>
      <c r="E7287" s="6">
        <f>VLOOKUP(A7287,Cafe_sales!$A$1:$O$10001,12,FALSE)</f>
        <v>6</v>
      </c>
      <c r="F7287" t="str">
        <f>VLOOKUP(A7287,Cafe_sales!$A$1:$O$10001,13,FALSE)</f>
        <v>Digital Wallet</v>
      </c>
      <c r="G7287" t="str">
        <f>VLOOKUP(A7287,Cafe_sales!$A$1:$O$10001,14,FALSE)</f>
        <v>UNKNOWN</v>
      </c>
      <c r="H7287" s="8">
        <f>VLOOKUP(A7287,Cafe_sales!$A$1:$O$10001,15,FALSE)</f>
        <v>45054</v>
      </c>
    </row>
    <row r="7288" spans="1:8" x14ac:dyDescent="0.35">
      <c r="A7288" t="s">
        <v>6385</v>
      </c>
      <c r="B7288" t="str">
        <f>VLOOKUP(A7288,Cafe_sales!$A$1:$O$10001,9,FALSE)</f>
        <v>Coffee</v>
      </c>
      <c r="C7288" s="6">
        <f>VLOOKUP(A7288,Cafe_sales!$A$1:$O$10001,10,FALSE)</f>
        <v>1</v>
      </c>
      <c r="D7288" s="10">
        <f>VLOOKUP(A7288,Cafe_sales!$A$1:$O$10001,11,FALSE)</f>
        <v>2</v>
      </c>
      <c r="E7288" s="6">
        <f>VLOOKUP(A7288,Cafe_sales!$A$1:$O$10001,12,FALSE)</f>
        <v>2</v>
      </c>
      <c r="F7288" t="str">
        <f>VLOOKUP(A7288,Cafe_sales!$A$1:$O$10001,13,FALSE)</f>
        <v>Credit Card</v>
      </c>
      <c r="G7288" t="str">
        <f>VLOOKUP(A7288,Cafe_sales!$A$1:$O$10001,14,FALSE)</f>
        <v>UNKNOWN</v>
      </c>
      <c r="H7288" s="8">
        <f>VLOOKUP(A7288,Cafe_sales!$A$1:$O$10001,15,FALSE)</f>
        <v>45107</v>
      </c>
    </row>
    <row r="7289" spans="1:8" x14ac:dyDescent="0.35">
      <c r="A7289" t="s">
        <v>4917</v>
      </c>
      <c r="B7289" t="str">
        <f>VLOOKUP(A7289,Cafe_sales!$A$1:$O$10001,9,FALSE)</f>
        <v>Smoothie</v>
      </c>
      <c r="C7289" s="6">
        <f>VLOOKUP(A7289,Cafe_sales!$A$1:$O$10001,10,FALSE)</f>
        <v>2</v>
      </c>
      <c r="D7289" s="10">
        <f>VLOOKUP(A7289,Cafe_sales!$A$1:$O$10001,11,FALSE)</f>
        <v>4</v>
      </c>
      <c r="E7289" s="6">
        <f>VLOOKUP(A7289,Cafe_sales!$A$1:$O$10001,12,FALSE)</f>
        <v>8</v>
      </c>
      <c r="F7289" t="str">
        <f>VLOOKUP(A7289,Cafe_sales!$A$1:$O$10001,13,FALSE)</f>
        <v>Cash</v>
      </c>
      <c r="G7289" t="str">
        <f>VLOOKUP(A7289,Cafe_sales!$A$1:$O$10001,14,FALSE)</f>
        <v>In-store</v>
      </c>
      <c r="H7289" s="8">
        <f>VLOOKUP(A7289,Cafe_sales!$A$1:$O$10001,15,FALSE)</f>
        <v>45115</v>
      </c>
    </row>
    <row r="7290" spans="1:8" x14ac:dyDescent="0.35">
      <c r="A7290" t="s">
        <v>1506</v>
      </c>
      <c r="B7290" t="str">
        <f>VLOOKUP(A7290,Cafe_sales!$A$1:$O$10001,9,FALSE)</f>
        <v>Cake</v>
      </c>
      <c r="C7290" s="6">
        <f>VLOOKUP(A7290,Cafe_sales!$A$1:$O$10001,10,FALSE)</f>
        <v>2</v>
      </c>
      <c r="D7290" s="10">
        <f>VLOOKUP(A7290,Cafe_sales!$A$1:$O$10001,11,FALSE)</f>
        <v>3</v>
      </c>
      <c r="E7290" s="6">
        <f>VLOOKUP(A7290,Cafe_sales!$A$1:$O$10001,12,FALSE)</f>
        <v>6</v>
      </c>
      <c r="F7290" t="str">
        <f>VLOOKUP(A7290,Cafe_sales!$A$1:$O$10001,13,FALSE)</f>
        <v>Cash</v>
      </c>
      <c r="G7290" t="str">
        <f>VLOOKUP(A7290,Cafe_sales!$A$1:$O$10001,14,FALSE)</f>
        <v>UNKNOWN</v>
      </c>
      <c r="H7290" s="8">
        <f>VLOOKUP(A7290,Cafe_sales!$A$1:$O$10001,15,FALSE)</f>
        <v>45100</v>
      </c>
    </row>
    <row r="7291" spans="1:8" x14ac:dyDescent="0.35">
      <c r="A7291" t="s">
        <v>555</v>
      </c>
      <c r="B7291" t="str">
        <f>VLOOKUP(A7291,Cafe_sales!$A$1:$O$10001,9,FALSE)</f>
        <v>Cookie</v>
      </c>
      <c r="C7291" s="6">
        <f>VLOOKUP(A7291,Cafe_sales!$A$1:$O$10001,10,FALSE)</f>
        <v>1</v>
      </c>
      <c r="D7291" s="10">
        <f>VLOOKUP(A7291,Cafe_sales!$A$1:$O$10001,11,FALSE)</f>
        <v>1</v>
      </c>
      <c r="E7291" s="6">
        <f>VLOOKUP(A7291,Cafe_sales!$A$1:$O$10001,12,FALSE)</f>
        <v>1</v>
      </c>
      <c r="F7291" t="str">
        <f>VLOOKUP(A7291,Cafe_sales!$A$1:$O$10001,13,FALSE)</f>
        <v>Digital Wallet</v>
      </c>
      <c r="G7291" t="str">
        <f>VLOOKUP(A7291,Cafe_sales!$A$1:$O$10001,14,FALSE)</f>
        <v>In-store</v>
      </c>
      <c r="H7291" s="8">
        <f>VLOOKUP(A7291,Cafe_sales!$A$1:$O$10001,15,FALSE)</f>
        <v>45239</v>
      </c>
    </row>
    <row r="7292" spans="1:8" x14ac:dyDescent="0.35">
      <c r="A7292" t="s">
        <v>5548</v>
      </c>
      <c r="B7292" t="str">
        <f>VLOOKUP(A7292,Cafe_sales!$A$1:$O$10001,9,FALSE)</f>
        <v>Sandwich</v>
      </c>
      <c r="C7292" s="6">
        <f>VLOOKUP(A7292,Cafe_sales!$A$1:$O$10001,10,FALSE)</f>
        <v>5</v>
      </c>
      <c r="D7292" s="10">
        <f>VLOOKUP(A7292,Cafe_sales!$A$1:$O$10001,11,FALSE)</f>
        <v>4</v>
      </c>
      <c r="E7292" s="6">
        <f>VLOOKUP(A7292,Cafe_sales!$A$1:$O$10001,12,FALSE)</f>
        <v>20</v>
      </c>
      <c r="F7292" t="str">
        <f>VLOOKUP(A7292,Cafe_sales!$A$1:$O$10001,13,FALSE)</f>
        <v>Default mode</v>
      </c>
      <c r="G7292" t="str">
        <f>VLOOKUP(A7292,Cafe_sales!$A$1:$O$10001,14,FALSE)</f>
        <v>In-store</v>
      </c>
      <c r="H7292" s="8">
        <f>VLOOKUP(A7292,Cafe_sales!$A$1:$O$10001,15,FALSE)</f>
        <v>45231</v>
      </c>
    </row>
    <row r="7293" spans="1:8" x14ac:dyDescent="0.35">
      <c r="A7293" t="s">
        <v>5064</v>
      </c>
      <c r="B7293" t="str">
        <f>VLOOKUP(A7293,Cafe_sales!$A$1:$O$10001,9,FALSE)</f>
        <v>Smoothie</v>
      </c>
      <c r="C7293" s="6">
        <f>VLOOKUP(A7293,Cafe_sales!$A$1:$O$10001,10,FALSE)</f>
        <v>3</v>
      </c>
      <c r="D7293" s="10">
        <f>VLOOKUP(A7293,Cafe_sales!$A$1:$O$10001,11,FALSE)</f>
        <v>4</v>
      </c>
      <c r="E7293" s="6">
        <f>VLOOKUP(A7293,Cafe_sales!$A$1:$O$10001,12,FALSE)</f>
        <v>12</v>
      </c>
      <c r="F7293" t="str">
        <f>VLOOKUP(A7293,Cafe_sales!$A$1:$O$10001,13,FALSE)</f>
        <v>Default mode</v>
      </c>
      <c r="G7293" t="str">
        <f>VLOOKUP(A7293,Cafe_sales!$A$1:$O$10001,14,FALSE)</f>
        <v>In-store</v>
      </c>
      <c r="H7293" s="8">
        <f>VLOOKUP(A7293,Cafe_sales!$A$1:$O$10001,15,FALSE)</f>
        <v>45227</v>
      </c>
    </row>
    <row r="7294" spans="1:8" hidden="1" x14ac:dyDescent="0.35">
      <c r="A7294" t="s">
        <v>3225</v>
      </c>
      <c r="B7294" t="str">
        <f>VLOOKUP(A7294,Cafe_sales!$A$1:$O$10001,9,FALSE)</f>
        <v>Cake</v>
      </c>
      <c r="C7294">
        <f>VLOOKUP(A7294,Cafe_sales!$A$1:$O$10001,10,FALSE)</f>
        <v>5</v>
      </c>
      <c r="D7294">
        <f>VLOOKUP(A7294,Cafe_sales!$A$1:$O$10001,11,FALSE)</f>
        <v>3</v>
      </c>
      <c r="E7294">
        <f>VLOOKUP(A7294,Cafe_sales!$A$1:$O$10001,12,FALSE)</f>
        <v>15</v>
      </c>
      <c r="F7294" t="str">
        <f>VLOOKUP(A7294,Cafe_sales!$A$1:$O$10001,13,FALSE)</f>
        <v>Credit Card</v>
      </c>
      <c r="G7294" t="str">
        <f>VLOOKUP(A7294,Cafe_sales!$A$1:$O$10001,14,FALSE)</f>
        <v>Takeaway</v>
      </c>
      <c r="H7294" s="1">
        <f>VLOOKUP(A7294,Cafe_sales!$A$1:$O$10001,15,FALSE)</f>
        <v>45016</v>
      </c>
    </row>
    <row r="7295" spans="1:8" hidden="1" x14ac:dyDescent="0.35">
      <c r="A7295" t="s">
        <v>1364</v>
      </c>
      <c r="B7295" t="str">
        <f>VLOOKUP(A7295,Cafe_sales!$A$1:$O$10001,9,FALSE)</f>
        <v>Smoothie</v>
      </c>
      <c r="C7295">
        <f>VLOOKUP(A7295,Cafe_sales!$A$1:$O$10001,10,FALSE)</f>
        <v>4</v>
      </c>
      <c r="D7295">
        <f>VLOOKUP(A7295,Cafe_sales!$A$1:$O$10001,11,FALSE)</f>
        <v>4</v>
      </c>
      <c r="E7295">
        <f>VLOOKUP(A7295,Cafe_sales!$A$1:$O$10001,12,FALSE)</f>
        <v>16</v>
      </c>
      <c r="F7295" t="str">
        <f>VLOOKUP(A7295,Cafe_sales!$A$1:$O$10001,13,FALSE)</f>
        <v>Credit Card</v>
      </c>
      <c r="G7295" t="str">
        <f>VLOOKUP(A7295,Cafe_sales!$A$1:$O$10001,14,FALSE)</f>
        <v>Takeaway</v>
      </c>
      <c r="H7295" s="1">
        <f>VLOOKUP(A7295,Cafe_sales!$A$1:$O$10001,15,FALSE)</f>
        <v>45034</v>
      </c>
    </row>
    <row r="7296" spans="1:8" x14ac:dyDescent="0.35">
      <c r="A7296" t="s">
        <v>9807</v>
      </c>
      <c r="B7296" t="str">
        <f>VLOOKUP(A7296,Cafe_sales!$A$1:$O$10001,9,FALSE)</f>
        <v>Sandwich</v>
      </c>
      <c r="C7296" s="6">
        <f>VLOOKUP(A7296,Cafe_sales!$A$1:$O$10001,10,FALSE)</f>
        <v>1</v>
      </c>
      <c r="D7296" s="10">
        <f>VLOOKUP(A7296,Cafe_sales!$A$1:$O$10001,11,FALSE)</f>
        <v>4</v>
      </c>
      <c r="E7296" s="6">
        <f>VLOOKUP(A7296,Cafe_sales!$A$1:$O$10001,12,FALSE)</f>
        <v>4</v>
      </c>
      <c r="F7296" t="str">
        <f>VLOOKUP(A7296,Cafe_sales!$A$1:$O$10001,13,FALSE)</f>
        <v>Default mode</v>
      </c>
      <c r="G7296" t="str">
        <f>VLOOKUP(A7296,Cafe_sales!$A$1:$O$10001,14,FALSE)</f>
        <v>In-store</v>
      </c>
      <c r="H7296" s="8">
        <f>VLOOKUP(A7296,Cafe_sales!$A$1:$O$10001,15,FALSE)</f>
        <v>45063</v>
      </c>
    </row>
    <row r="7297" spans="1:8" hidden="1" x14ac:dyDescent="0.35">
      <c r="A7297" t="s">
        <v>4039</v>
      </c>
      <c r="B7297" t="str">
        <f>VLOOKUP(A7297,Cafe_sales!$A$1:$O$10001,9,FALSE)</f>
        <v>Smoothie</v>
      </c>
      <c r="C7297">
        <f>VLOOKUP(A7297,Cafe_sales!$A$1:$O$10001,10,FALSE)</f>
        <v>1</v>
      </c>
      <c r="D7297">
        <f>VLOOKUP(A7297,Cafe_sales!$A$1:$O$10001,11,FALSE)</f>
        <v>4</v>
      </c>
      <c r="E7297">
        <f>VLOOKUP(A7297,Cafe_sales!$A$1:$O$10001,12,FALSE)</f>
        <v>4</v>
      </c>
      <c r="F7297" t="str">
        <f>VLOOKUP(A7297,Cafe_sales!$A$1:$O$10001,13,FALSE)</f>
        <v>Default mode</v>
      </c>
      <c r="G7297" t="str">
        <f>VLOOKUP(A7297,Cafe_sales!$A$1:$O$10001,14,FALSE)</f>
        <v>Takeaway</v>
      </c>
      <c r="H7297" s="1">
        <f>VLOOKUP(A7297,Cafe_sales!$A$1:$O$10001,15,FALSE)</f>
        <v>45248</v>
      </c>
    </row>
    <row r="7298" spans="1:8" x14ac:dyDescent="0.35">
      <c r="A7298" t="s">
        <v>8550</v>
      </c>
      <c r="B7298" t="str">
        <f>VLOOKUP(A7298,Cafe_sales!$A$1:$O$10001,9,FALSE)</f>
        <v>Smoothie</v>
      </c>
      <c r="C7298" s="6">
        <f>VLOOKUP(A7298,Cafe_sales!$A$1:$O$10001,10,FALSE)</f>
        <v>5</v>
      </c>
      <c r="D7298" s="10">
        <f>VLOOKUP(A7298,Cafe_sales!$A$1:$O$10001,11,FALSE)</f>
        <v>4</v>
      </c>
      <c r="E7298" s="6">
        <f>VLOOKUP(A7298,Cafe_sales!$A$1:$O$10001,12,FALSE)</f>
        <v>20</v>
      </c>
      <c r="F7298" t="str">
        <f>VLOOKUP(A7298,Cafe_sales!$A$1:$O$10001,13,FALSE)</f>
        <v>Default mode</v>
      </c>
      <c r="G7298" t="str">
        <f>VLOOKUP(A7298,Cafe_sales!$A$1:$O$10001,14,FALSE)</f>
        <v>UNKNOWN</v>
      </c>
      <c r="H7298" s="8">
        <f>VLOOKUP(A7298,Cafe_sales!$A$1:$O$10001,15,FALSE)</f>
        <v>45219</v>
      </c>
    </row>
    <row r="7299" spans="1:8" x14ac:dyDescent="0.35">
      <c r="A7299" t="s">
        <v>3950</v>
      </c>
      <c r="B7299" t="str">
        <f>VLOOKUP(A7299,Cafe_sales!$A$1:$O$10001,9,FALSE)</f>
        <v>Salad</v>
      </c>
      <c r="C7299" s="6">
        <f>VLOOKUP(A7299,Cafe_sales!$A$1:$O$10001,10,FALSE)</f>
        <v>1</v>
      </c>
      <c r="D7299" s="10">
        <f>VLOOKUP(A7299,Cafe_sales!$A$1:$O$10001,11,FALSE)</f>
        <v>2.9876104661237219</v>
      </c>
      <c r="E7299" s="6">
        <f>VLOOKUP(A7299,Cafe_sales!$A$1:$O$10001,12,FALSE)</f>
        <v>5</v>
      </c>
      <c r="F7299" t="str">
        <f>VLOOKUP(A7299,Cafe_sales!$A$1:$O$10001,13,FALSE)</f>
        <v>Default mode</v>
      </c>
      <c r="G7299" t="str">
        <f>VLOOKUP(A7299,Cafe_sales!$A$1:$O$10001,14,FALSE)</f>
        <v>In-store</v>
      </c>
      <c r="H7299" s="8">
        <f>VLOOKUP(A7299,Cafe_sales!$A$1:$O$10001,15,FALSE)</f>
        <v>44969</v>
      </c>
    </row>
    <row r="7300" spans="1:8" x14ac:dyDescent="0.35">
      <c r="A7300" t="s">
        <v>3200</v>
      </c>
      <c r="B7300" t="str">
        <f>VLOOKUP(A7300,Cafe_sales!$A$1:$O$10001,9,FALSE)</f>
        <v>Tea</v>
      </c>
      <c r="C7300" s="6">
        <f>VLOOKUP(A7300,Cafe_sales!$A$1:$O$10001,10,FALSE)</f>
        <v>2</v>
      </c>
      <c r="D7300" s="10">
        <f>VLOOKUP(A7300,Cafe_sales!$A$1:$O$10001,11,FALSE)</f>
        <v>1.5</v>
      </c>
      <c r="E7300" s="6">
        <f>VLOOKUP(A7300,Cafe_sales!$A$1:$O$10001,12,FALSE)</f>
        <v>3</v>
      </c>
      <c r="F7300" t="str">
        <f>VLOOKUP(A7300,Cafe_sales!$A$1:$O$10001,13,FALSE)</f>
        <v>Digital Wallet</v>
      </c>
      <c r="G7300" t="str">
        <f>VLOOKUP(A7300,Cafe_sales!$A$1:$O$10001,14,FALSE)</f>
        <v>UNKNOWN</v>
      </c>
      <c r="H7300" s="8">
        <f>VLOOKUP(A7300,Cafe_sales!$A$1:$O$10001,15,FALSE)</f>
        <v>44977</v>
      </c>
    </row>
    <row r="7301" spans="1:8" hidden="1" x14ac:dyDescent="0.35">
      <c r="A7301" t="s">
        <v>2801</v>
      </c>
      <c r="B7301" t="str">
        <f>VLOOKUP(A7301,Cafe_sales!$A$1:$O$10001,9,FALSE)</f>
        <v>Tea</v>
      </c>
      <c r="C7301">
        <f>VLOOKUP(A7301,Cafe_sales!$A$1:$O$10001,10,FALSE)</f>
        <v>5</v>
      </c>
      <c r="D7301">
        <f>VLOOKUP(A7301,Cafe_sales!$A$1:$O$10001,11,FALSE)</f>
        <v>1.5</v>
      </c>
      <c r="E7301">
        <f>VLOOKUP(A7301,Cafe_sales!$A$1:$O$10001,12,FALSE)</f>
        <v>7.5</v>
      </c>
      <c r="F7301" t="str">
        <f>VLOOKUP(A7301,Cafe_sales!$A$1:$O$10001,13,FALSE)</f>
        <v>Digital Wallet</v>
      </c>
      <c r="G7301" t="str">
        <f>VLOOKUP(A7301,Cafe_sales!$A$1:$O$10001,14,FALSE)</f>
        <v>Takeaway</v>
      </c>
      <c r="H7301" s="1">
        <f>VLOOKUP(A7301,Cafe_sales!$A$1:$O$10001,15,FALSE)</f>
        <v>45248</v>
      </c>
    </row>
    <row r="7302" spans="1:8" hidden="1" x14ac:dyDescent="0.35">
      <c r="A7302" t="s">
        <v>6735</v>
      </c>
      <c r="B7302" t="str">
        <f>VLOOKUP(A7302,Cafe_sales!$A$1:$O$10001,9,FALSE)</f>
        <v>Tea</v>
      </c>
      <c r="C7302">
        <f>VLOOKUP(A7302,Cafe_sales!$A$1:$O$10001,10,FALSE)</f>
        <v>4</v>
      </c>
      <c r="D7302">
        <f>VLOOKUP(A7302,Cafe_sales!$A$1:$O$10001,11,FALSE)</f>
        <v>1.5</v>
      </c>
      <c r="E7302">
        <f>VLOOKUP(A7302,Cafe_sales!$A$1:$O$10001,12,FALSE)</f>
        <v>6</v>
      </c>
      <c r="F7302" t="str">
        <f>VLOOKUP(A7302,Cafe_sales!$A$1:$O$10001,13,FALSE)</f>
        <v>Credit Card</v>
      </c>
      <c r="G7302" t="str">
        <f>VLOOKUP(A7302,Cafe_sales!$A$1:$O$10001,14,FALSE)</f>
        <v>Takeaway</v>
      </c>
      <c r="H7302" s="1">
        <f>VLOOKUP(A7302,Cafe_sales!$A$1:$O$10001,15,FALSE)</f>
        <v>44927</v>
      </c>
    </row>
    <row r="7303" spans="1:8" x14ac:dyDescent="0.35">
      <c r="A7303" t="s">
        <v>1876</v>
      </c>
      <c r="B7303" t="str">
        <f>VLOOKUP(A7303,Cafe_sales!$A$1:$O$10001,9,FALSE)</f>
        <v>Cookie</v>
      </c>
      <c r="C7303" s="6">
        <f>VLOOKUP(A7303,Cafe_sales!$A$1:$O$10001,10,FALSE)</f>
        <v>3</v>
      </c>
      <c r="D7303" s="10">
        <f>VLOOKUP(A7303,Cafe_sales!$A$1:$O$10001,11,FALSE)</f>
        <v>1</v>
      </c>
      <c r="E7303" s="6">
        <f>VLOOKUP(A7303,Cafe_sales!$A$1:$O$10001,12,FALSE)</f>
        <v>3</v>
      </c>
      <c r="F7303" t="str">
        <f>VLOOKUP(A7303,Cafe_sales!$A$1:$O$10001,13,FALSE)</f>
        <v>Digital Wallet</v>
      </c>
      <c r="G7303" t="str">
        <f>VLOOKUP(A7303,Cafe_sales!$A$1:$O$10001,14,FALSE)</f>
        <v>UNKNOWN</v>
      </c>
      <c r="H7303" s="8">
        <f>VLOOKUP(A7303,Cafe_sales!$A$1:$O$10001,15,FALSE)</f>
        <v>45164</v>
      </c>
    </row>
    <row r="7304" spans="1:8" x14ac:dyDescent="0.35">
      <c r="A7304" t="s">
        <v>6825</v>
      </c>
      <c r="B7304" t="str">
        <f>VLOOKUP(A7304,Cafe_sales!$A$1:$O$10001,9,FALSE)</f>
        <v>Cake</v>
      </c>
      <c r="C7304" s="6">
        <f>VLOOKUP(A7304,Cafe_sales!$A$1:$O$10001,10,FALSE)</f>
        <v>1</v>
      </c>
      <c r="D7304" s="10">
        <f>VLOOKUP(A7304,Cafe_sales!$A$1:$O$10001,11,FALSE)</f>
        <v>3</v>
      </c>
      <c r="E7304" s="6">
        <f>VLOOKUP(A7304,Cafe_sales!$A$1:$O$10001,12,FALSE)</f>
        <v>3</v>
      </c>
      <c r="F7304" t="str">
        <f>VLOOKUP(A7304,Cafe_sales!$A$1:$O$10001,13,FALSE)</f>
        <v>Default mode</v>
      </c>
      <c r="G7304" t="str">
        <f>VLOOKUP(A7304,Cafe_sales!$A$1:$O$10001,14,FALSE)</f>
        <v>UNKNOWN</v>
      </c>
      <c r="H7304" s="8">
        <f>VLOOKUP(A7304,Cafe_sales!$A$1:$O$10001,15,FALSE)</f>
        <v>45225</v>
      </c>
    </row>
    <row r="7305" spans="1:8" x14ac:dyDescent="0.35">
      <c r="A7305" t="s">
        <v>4903</v>
      </c>
      <c r="B7305" t="str">
        <f>VLOOKUP(A7305,Cafe_sales!$A$1:$O$10001,9,FALSE)</f>
        <v>Cookie</v>
      </c>
      <c r="C7305" s="6">
        <f>VLOOKUP(A7305,Cafe_sales!$A$1:$O$10001,10,FALSE)</f>
        <v>3</v>
      </c>
      <c r="D7305" s="10">
        <f>VLOOKUP(A7305,Cafe_sales!$A$1:$O$10001,11,FALSE)</f>
        <v>1</v>
      </c>
      <c r="E7305" s="6">
        <f>VLOOKUP(A7305,Cafe_sales!$A$1:$O$10001,12,FALSE)</f>
        <v>3</v>
      </c>
      <c r="F7305" t="str">
        <f>VLOOKUP(A7305,Cafe_sales!$A$1:$O$10001,13,FALSE)</f>
        <v>Cash</v>
      </c>
      <c r="G7305" t="str">
        <f>VLOOKUP(A7305,Cafe_sales!$A$1:$O$10001,14,FALSE)</f>
        <v>In-store</v>
      </c>
      <c r="H7305" s="8">
        <f>VLOOKUP(A7305,Cafe_sales!$A$1:$O$10001,15,FALSE)</f>
        <v>45237</v>
      </c>
    </row>
    <row r="7306" spans="1:8" x14ac:dyDescent="0.35">
      <c r="A7306" t="s">
        <v>4828</v>
      </c>
      <c r="B7306" t="str">
        <f>VLOOKUP(A7306,Cafe_sales!$A$1:$O$10001,9,FALSE)</f>
        <v>Coffee</v>
      </c>
      <c r="C7306" s="6">
        <f>VLOOKUP(A7306,Cafe_sales!$A$1:$O$10001,10,FALSE)</f>
        <v>3</v>
      </c>
      <c r="D7306" s="10">
        <f>VLOOKUP(A7306,Cafe_sales!$A$1:$O$10001,11,FALSE)</f>
        <v>2</v>
      </c>
      <c r="E7306" s="6">
        <f>VLOOKUP(A7306,Cafe_sales!$A$1:$O$10001,12,FALSE)</f>
        <v>6</v>
      </c>
      <c r="F7306" t="str">
        <f>VLOOKUP(A7306,Cafe_sales!$A$1:$O$10001,13,FALSE)</f>
        <v>Cash</v>
      </c>
      <c r="G7306" t="str">
        <f>VLOOKUP(A7306,Cafe_sales!$A$1:$O$10001,14,FALSE)</f>
        <v>In-store</v>
      </c>
      <c r="H7306" s="8">
        <f>VLOOKUP(A7306,Cafe_sales!$A$1:$O$10001,15,FALSE)</f>
        <v>45266</v>
      </c>
    </row>
    <row r="7307" spans="1:8" hidden="1" x14ac:dyDescent="0.35">
      <c r="A7307" t="s">
        <v>6821</v>
      </c>
      <c r="B7307" t="str">
        <f>VLOOKUP(A7307,Cafe_sales!$A$1:$O$10001,9,FALSE)</f>
        <v>Juice</v>
      </c>
      <c r="C7307">
        <f>VLOOKUP(A7307,Cafe_sales!$A$1:$O$10001,10,FALSE)</f>
        <v>2</v>
      </c>
      <c r="D7307">
        <f>VLOOKUP(A7307,Cafe_sales!$A$1:$O$10001,11,FALSE)</f>
        <v>3</v>
      </c>
      <c r="E7307">
        <f>VLOOKUP(A7307,Cafe_sales!$A$1:$O$10001,12,FALSE)</f>
        <v>6</v>
      </c>
      <c r="F7307" t="str">
        <f>VLOOKUP(A7307,Cafe_sales!$A$1:$O$10001,13,FALSE)</f>
        <v>Cash</v>
      </c>
      <c r="G7307" t="str">
        <f>VLOOKUP(A7307,Cafe_sales!$A$1:$O$10001,14,FALSE)</f>
        <v>Takeaway</v>
      </c>
      <c r="H7307" s="1">
        <f>VLOOKUP(A7307,Cafe_sales!$A$1:$O$10001,15,FALSE)</f>
        <v>44984</v>
      </c>
    </row>
    <row r="7308" spans="1:8" x14ac:dyDescent="0.35">
      <c r="A7308" t="s">
        <v>9882</v>
      </c>
      <c r="B7308" t="str">
        <f>VLOOKUP(A7308,Cafe_sales!$A$1:$O$10001,9,FALSE)</f>
        <v>Tea</v>
      </c>
      <c r="C7308" s="6">
        <f>VLOOKUP(A7308,Cafe_sales!$A$1:$O$10001,10,FALSE)</f>
        <v>2</v>
      </c>
      <c r="D7308" s="10">
        <f>VLOOKUP(A7308,Cafe_sales!$A$1:$O$10001,11,FALSE)</f>
        <v>1.5</v>
      </c>
      <c r="E7308" s="6">
        <f>VLOOKUP(A7308,Cafe_sales!$A$1:$O$10001,12,FALSE)</f>
        <v>3</v>
      </c>
      <c r="F7308" t="str">
        <f>VLOOKUP(A7308,Cafe_sales!$A$1:$O$10001,13,FALSE)</f>
        <v>Digital Wallet</v>
      </c>
      <c r="G7308" t="str">
        <f>VLOOKUP(A7308,Cafe_sales!$A$1:$O$10001,14,FALSE)</f>
        <v>UNKNOWN</v>
      </c>
      <c r="H7308" s="8">
        <f>VLOOKUP(A7308,Cafe_sales!$A$1:$O$10001,15,FALSE)</f>
        <v>45022</v>
      </c>
    </row>
    <row r="7309" spans="1:8" hidden="1" x14ac:dyDescent="0.35">
      <c r="A7309" t="s">
        <v>275</v>
      </c>
      <c r="B7309" t="str">
        <f>VLOOKUP(A7309,Cafe_sales!$A$1:$O$10001,9,FALSE)</f>
        <v>Cookie</v>
      </c>
      <c r="C7309">
        <f>VLOOKUP(A7309,Cafe_sales!$A$1:$O$10001,10,FALSE)</f>
        <v>5</v>
      </c>
      <c r="D7309">
        <f>VLOOKUP(A7309,Cafe_sales!$A$1:$O$10001,11,FALSE)</f>
        <v>1</v>
      </c>
      <c r="E7309">
        <f>VLOOKUP(A7309,Cafe_sales!$A$1:$O$10001,12,FALSE)</f>
        <v>5</v>
      </c>
      <c r="F7309" t="str">
        <f>VLOOKUP(A7309,Cafe_sales!$A$1:$O$10001,13,FALSE)</f>
        <v>Default mode</v>
      </c>
      <c r="G7309" t="str">
        <f>VLOOKUP(A7309,Cafe_sales!$A$1:$O$10001,14,FALSE)</f>
        <v>Takeaway</v>
      </c>
      <c r="H7309" s="1">
        <f>VLOOKUP(A7309,Cafe_sales!$A$1:$O$10001,15,FALSE)</f>
        <v>44927</v>
      </c>
    </row>
    <row r="7310" spans="1:8" hidden="1" x14ac:dyDescent="0.35">
      <c r="A7310" t="s">
        <v>525</v>
      </c>
      <c r="B7310" t="str">
        <f>VLOOKUP(A7310,Cafe_sales!$A$1:$O$10001,9,FALSE)</f>
        <v>Cake</v>
      </c>
      <c r="C7310">
        <f>VLOOKUP(A7310,Cafe_sales!$A$1:$O$10001,10,FALSE)</f>
        <v>5</v>
      </c>
      <c r="D7310">
        <f>VLOOKUP(A7310,Cafe_sales!$A$1:$O$10001,11,FALSE)</f>
        <v>3</v>
      </c>
      <c r="E7310">
        <f>VLOOKUP(A7310,Cafe_sales!$A$1:$O$10001,12,FALSE)</f>
        <v>15</v>
      </c>
      <c r="F7310" t="str">
        <f>VLOOKUP(A7310,Cafe_sales!$A$1:$O$10001,13,FALSE)</f>
        <v>Default mode</v>
      </c>
      <c r="G7310" t="str">
        <f>VLOOKUP(A7310,Cafe_sales!$A$1:$O$10001,14,FALSE)</f>
        <v>Takeaway</v>
      </c>
      <c r="H7310" s="1">
        <f>VLOOKUP(A7310,Cafe_sales!$A$1:$O$10001,15,FALSE)</f>
        <v>44945</v>
      </c>
    </row>
    <row r="7311" spans="1:8" x14ac:dyDescent="0.35">
      <c r="A7311" t="s">
        <v>309</v>
      </c>
      <c r="B7311" t="str">
        <f>VLOOKUP(A7311,Cafe_sales!$A$1:$O$10001,9,FALSE)</f>
        <v>Juice</v>
      </c>
      <c r="C7311" s="6">
        <f>VLOOKUP(A7311,Cafe_sales!$A$1:$O$10001,10,FALSE)</f>
        <v>5</v>
      </c>
      <c r="D7311" s="10">
        <f>VLOOKUP(A7311,Cafe_sales!$A$1:$O$10001,11,FALSE)</f>
        <v>3</v>
      </c>
      <c r="E7311" s="6">
        <f>VLOOKUP(A7311,Cafe_sales!$A$1:$O$10001,12,FALSE)</f>
        <v>15</v>
      </c>
      <c r="F7311" t="str">
        <f>VLOOKUP(A7311,Cafe_sales!$A$1:$O$10001,13,FALSE)</f>
        <v>Default mode</v>
      </c>
      <c r="G7311" t="str">
        <f>VLOOKUP(A7311,Cafe_sales!$A$1:$O$10001,14,FALSE)</f>
        <v>In-store</v>
      </c>
      <c r="H7311" s="8">
        <f>VLOOKUP(A7311,Cafe_sales!$A$1:$O$10001,15,FALSE)</f>
        <v>45078</v>
      </c>
    </row>
    <row r="7312" spans="1:8" x14ac:dyDescent="0.35">
      <c r="A7312" t="s">
        <v>3754</v>
      </c>
      <c r="B7312" t="str">
        <f>VLOOKUP(A7312,Cafe_sales!$A$1:$O$10001,9,FALSE)</f>
        <v>Salad</v>
      </c>
      <c r="C7312" s="6">
        <f>VLOOKUP(A7312,Cafe_sales!$A$1:$O$10001,10,FALSE)</f>
        <v>5</v>
      </c>
      <c r="D7312" s="10">
        <f>VLOOKUP(A7312,Cafe_sales!$A$1:$O$10001,11,FALSE)</f>
        <v>5</v>
      </c>
      <c r="E7312" s="6">
        <f>VLOOKUP(A7312,Cafe_sales!$A$1:$O$10001,12,FALSE)</f>
        <v>25</v>
      </c>
      <c r="F7312" t="str">
        <f>VLOOKUP(A7312,Cafe_sales!$A$1:$O$10001,13,FALSE)</f>
        <v>Cash</v>
      </c>
      <c r="G7312" t="str">
        <f>VLOOKUP(A7312,Cafe_sales!$A$1:$O$10001,14,FALSE)</f>
        <v>UNKNOWN</v>
      </c>
      <c r="H7312" s="8">
        <f>VLOOKUP(A7312,Cafe_sales!$A$1:$O$10001,15,FALSE)</f>
        <v>45205</v>
      </c>
    </row>
    <row r="7313" spans="1:8" hidden="1" x14ac:dyDescent="0.35">
      <c r="A7313" t="s">
        <v>1801</v>
      </c>
      <c r="B7313" t="str">
        <f>VLOOKUP(A7313,Cafe_sales!$A$1:$O$10001,9,FALSE)</f>
        <v>Cake</v>
      </c>
      <c r="C7313">
        <f>VLOOKUP(A7313,Cafe_sales!$A$1:$O$10001,10,FALSE)</f>
        <v>2</v>
      </c>
      <c r="D7313">
        <f>VLOOKUP(A7313,Cafe_sales!$A$1:$O$10001,11,FALSE)</f>
        <v>3</v>
      </c>
      <c r="E7313">
        <f>VLOOKUP(A7313,Cafe_sales!$A$1:$O$10001,12,FALSE)</f>
        <v>6</v>
      </c>
      <c r="F7313" t="str">
        <f>VLOOKUP(A7313,Cafe_sales!$A$1:$O$10001,13,FALSE)</f>
        <v>Digital Wallet</v>
      </c>
      <c r="G7313" t="str">
        <f>VLOOKUP(A7313,Cafe_sales!$A$1:$O$10001,14,FALSE)</f>
        <v>Cafe</v>
      </c>
      <c r="H7313" s="1">
        <f>VLOOKUP(A7313,Cafe_sales!$A$1:$O$10001,15,FALSE)</f>
        <v>45089</v>
      </c>
    </row>
    <row r="7314" spans="1:8" hidden="1" x14ac:dyDescent="0.35">
      <c r="A7314" t="s">
        <v>6264</v>
      </c>
      <c r="B7314" t="str">
        <f>VLOOKUP(A7314,Cafe_sales!$A$1:$O$10001,9,FALSE)</f>
        <v>Cookie</v>
      </c>
      <c r="C7314">
        <f>VLOOKUP(A7314,Cafe_sales!$A$1:$O$10001,10,FALSE)</f>
        <v>4</v>
      </c>
      <c r="D7314">
        <f>VLOOKUP(A7314,Cafe_sales!$A$1:$O$10001,11,FALSE)</f>
        <v>1</v>
      </c>
      <c r="E7314">
        <f>VLOOKUP(A7314,Cafe_sales!$A$1:$O$10001,12,FALSE)</f>
        <v>4</v>
      </c>
      <c r="F7314" t="str">
        <f>VLOOKUP(A7314,Cafe_sales!$A$1:$O$10001,13,FALSE)</f>
        <v>Credit Card</v>
      </c>
      <c r="G7314" t="str">
        <f>VLOOKUP(A7314,Cafe_sales!$A$1:$O$10001,14,FALSE)</f>
        <v>Takeaway</v>
      </c>
      <c r="H7314" s="1">
        <f>VLOOKUP(A7314,Cafe_sales!$A$1:$O$10001,15,FALSE)</f>
        <v>45030</v>
      </c>
    </row>
    <row r="7315" spans="1:8" x14ac:dyDescent="0.35">
      <c r="A7315" t="s">
        <v>5289</v>
      </c>
      <c r="B7315" t="str">
        <f>VLOOKUP(A7315,Cafe_sales!$A$1:$O$10001,9,FALSE)</f>
        <v>Cookie</v>
      </c>
      <c r="C7315" s="6">
        <f>VLOOKUP(A7315,Cafe_sales!$A$1:$O$10001,10,FALSE)</f>
        <v>5</v>
      </c>
      <c r="D7315" s="10">
        <f>VLOOKUP(A7315,Cafe_sales!$A$1:$O$10001,11,FALSE)</f>
        <v>1</v>
      </c>
      <c r="E7315" s="6">
        <f>VLOOKUP(A7315,Cafe_sales!$A$1:$O$10001,12,FALSE)</f>
        <v>5</v>
      </c>
      <c r="F7315" t="str">
        <f>VLOOKUP(A7315,Cafe_sales!$A$1:$O$10001,13,FALSE)</f>
        <v>Cash</v>
      </c>
      <c r="G7315" t="str">
        <f>VLOOKUP(A7315,Cafe_sales!$A$1:$O$10001,14,FALSE)</f>
        <v>UNKNOWN</v>
      </c>
      <c r="H7315" s="8">
        <f>VLOOKUP(A7315,Cafe_sales!$A$1:$O$10001,15,FALSE)</f>
        <v>45185</v>
      </c>
    </row>
    <row r="7316" spans="1:8" hidden="1" x14ac:dyDescent="0.35">
      <c r="A7316" t="s">
        <v>2317</v>
      </c>
      <c r="B7316" t="str">
        <f>VLOOKUP(A7316,Cafe_sales!$A$1:$O$10001,9,FALSE)</f>
        <v>Cake</v>
      </c>
      <c r="C7316">
        <f>VLOOKUP(A7316,Cafe_sales!$A$1:$O$10001,10,FALSE)</f>
        <v>3</v>
      </c>
      <c r="D7316">
        <f>VLOOKUP(A7316,Cafe_sales!$A$1:$O$10001,11,FALSE)</f>
        <v>3</v>
      </c>
      <c r="E7316">
        <f>VLOOKUP(A7316,Cafe_sales!$A$1:$O$10001,12,FALSE)</f>
        <v>9</v>
      </c>
      <c r="F7316" t="str">
        <f>VLOOKUP(A7316,Cafe_sales!$A$1:$O$10001,13,FALSE)</f>
        <v>Cash</v>
      </c>
      <c r="G7316" t="str">
        <f>VLOOKUP(A7316,Cafe_sales!$A$1:$O$10001,14,FALSE)</f>
        <v>Cafe</v>
      </c>
      <c r="H7316" s="1">
        <f>VLOOKUP(A7316,Cafe_sales!$A$1:$O$10001,15,FALSE)</f>
        <v>45072</v>
      </c>
    </row>
    <row r="7317" spans="1:8" x14ac:dyDescent="0.35">
      <c r="A7317" t="s">
        <v>8313</v>
      </c>
      <c r="B7317" t="str">
        <f>VLOOKUP(A7317,Cafe_sales!$A$1:$O$10001,9,FALSE)</f>
        <v>Cake</v>
      </c>
      <c r="C7317" s="6">
        <f>VLOOKUP(A7317,Cafe_sales!$A$1:$O$10001,10,FALSE)</f>
        <v>1</v>
      </c>
      <c r="D7317" s="10">
        <f>VLOOKUP(A7317,Cafe_sales!$A$1:$O$10001,11,FALSE)</f>
        <v>3</v>
      </c>
      <c r="E7317" s="6">
        <f>VLOOKUP(A7317,Cafe_sales!$A$1:$O$10001,12,FALSE)</f>
        <v>3</v>
      </c>
      <c r="F7317" t="str">
        <f>VLOOKUP(A7317,Cafe_sales!$A$1:$O$10001,13,FALSE)</f>
        <v>Credit Card</v>
      </c>
      <c r="G7317" t="str">
        <f>VLOOKUP(A7317,Cafe_sales!$A$1:$O$10001,14,FALSE)</f>
        <v>In-store</v>
      </c>
      <c r="H7317" s="8">
        <f>VLOOKUP(A7317,Cafe_sales!$A$1:$O$10001,15,FALSE)</f>
        <v>44959</v>
      </c>
    </row>
    <row r="7318" spans="1:8" x14ac:dyDescent="0.35">
      <c r="A7318" t="s">
        <v>455</v>
      </c>
      <c r="B7318" t="str">
        <f>VLOOKUP(A7318,Cafe_sales!$A$1:$O$10001,9,FALSE)</f>
        <v>Salad</v>
      </c>
      <c r="C7318" s="6">
        <f>VLOOKUP(A7318,Cafe_sales!$A$1:$O$10001,10,FALSE)</f>
        <v>2</v>
      </c>
      <c r="D7318" s="10">
        <f>VLOOKUP(A7318,Cafe_sales!$A$1:$O$10001,11,FALSE)</f>
        <v>5</v>
      </c>
      <c r="E7318" s="6">
        <f>VLOOKUP(A7318,Cafe_sales!$A$1:$O$10001,12,FALSE)</f>
        <v>10</v>
      </c>
      <c r="F7318" t="str">
        <f>VLOOKUP(A7318,Cafe_sales!$A$1:$O$10001,13,FALSE)</f>
        <v>UNKNOWN</v>
      </c>
      <c r="G7318" t="str">
        <f>VLOOKUP(A7318,Cafe_sales!$A$1:$O$10001,14,FALSE)</f>
        <v>In-store</v>
      </c>
      <c r="H7318" s="8">
        <f>VLOOKUP(A7318,Cafe_sales!$A$1:$O$10001,15,FALSE)</f>
        <v>45083</v>
      </c>
    </row>
    <row r="7319" spans="1:8" hidden="1" x14ac:dyDescent="0.35">
      <c r="A7319" t="s">
        <v>5924</v>
      </c>
      <c r="B7319" t="str">
        <f>VLOOKUP(A7319,Cafe_sales!$A$1:$O$10001,9,FALSE)</f>
        <v>Cookie</v>
      </c>
      <c r="C7319">
        <f>VLOOKUP(A7319,Cafe_sales!$A$1:$O$10001,10,FALSE)</f>
        <v>5</v>
      </c>
      <c r="D7319">
        <f>VLOOKUP(A7319,Cafe_sales!$A$1:$O$10001,11,FALSE)</f>
        <v>1</v>
      </c>
      <c r="E7319">
        <f>VLOOKUP(A7319,Cafe_sales!$A$1:$O$10001,12,FALSE)</f>
        <v>5</v>
      </c>
      <c r="F7319" t="str">
        <f>VLOOKUP(A7319,Cafe_sales!$A$1:$O$10001,13,FALSE)</f>
        <v>Default mode</v>
      </c>
      <c r="G7319" t="str">
        <f>VLOOKUP(A7319,Cafe_sales!$A$1:$O$10001,14,FALSE)</f>
        <v>Takeaway</v>
      </c>
      <c r="H7319" s="1">
        <f>VLOOKUP(A7319,Cafe_sales!$A$1:$O$10001,15,FALSE)</f>
        <v>44943</v>
      </c>
    </row>
    <row r="7320" spans="1:8" x14ac:dyDescent="0.35">
      <c r="A7320" t="s">
        <v>313</v>
      </c>
      <c r="B7320" t="str">
        <f>VLOOKUP(A7320,Cafe_sales!$A$1:$O$10001,9,FALSE)</f>
        <v>Tea</v>
      </c>
      <c r="C7320" s="6">
        <f>VLOOKUP(A7320,Cafe_sales!$A$1:$O$10001,10,FALSE)</f>
        <v>5</v>
      </c>
      <c r="D7320" s="10">
        <f>VLOOKUP(A7320,Cafe_sales!$A$1:$O$10001,11,FALSE)</f>
        <v>1.5</v>
      </c>
      <c r="E7320" s="6">
        <f>VLOOKUP(A7320,Cafe_sales!$A$1:$O$10001,12,FALSE)</f>
        <v>7.5</v>
      </c>
      <c r="F7320" t="str">
        <f>VLOOKUP(A7320,Cafe_sales!$A$1:$O$10001,13,FALSE)</f>
        <v>Credit Card</v>
      </c>
      <c r="G7320" t="str">
        <f>VLOOKUP(A7320,Cafe_sales!$A$1:$O$10001,14,FALSE)</f>
        <v>In-store</v>
      </c>
      <c r="H7320" s="8">
        <f>VLOOKUP(A7320,Cafe_sales!$A$1:$O$10001,15,FALSE)</f>
        <v>45271</v>
      </c>
    </row>
    <row r="7321" spans="1:8" x14ac:dyDescent="0.35">
      <c r="A7321" t="s">
        <v>7695</v>
      </c>
      <c r="B7321" t="str">
        <f>VLOOKUP(A7321,Cafe_sales!$A$1:$O$10001,9,FALSE)</f>
        <v>Juice</v>
      </c>
      <c r="C7321" s="6">
        <f>VLOOKUP(A7321,Cafe_sales!$A$1:$O$10001,10,FALSE)</f>
        <v>4</v>
      </c>
      <c r="D7321" s="10">
        <f>VLOOKUP(A7321,Cafe_sales!$A$1:$O$10001,11,FALSE)</f>
        <v>3</v>
      </c>
      <c r="E7321" s="6">
        <f>VLOOKUP(A7321,Cafe_sales!$A$1:$O$10001,12,FALSE)</f>
        <v>12</v>
      </c>
      <c r="F7321" t="str">
        <f>VLOOKUP(A7321,Cafe_sales!$A$1:$O$10001,13,FALSE)</f>
        <v>Default mode</v>
      </c>
      <c r="G7321" t="str">
        <f>VLOOKUP(A7321,Cafe_sales!$A$1:$O$10001,14,FALSE)</f>
        <v>UNKNOWN</v>
      </c>
      <c r="H7321" s="8">
        <f>VLOOKUP(A7321,Cafe_sales!$A$1:$O$10001,15,FALSE)</f>
        <v>45012</v>
      </c>
    </row>
    <row r="7322" spans="1:8" x14ac:dyDescent="0.35">
      <c r="A7322" t="s">
        <v>477</v>
      </c>
      <c r="B7322" t="str">
        <f>VLOOKUP(A7322,Cafe_sales!$A$1:$O$10001,9,FALSE)</f>
        <v>Coffee</v>
      </c>
      <c r="C7322" s="6">
        <f>VLOOKUP(A7322,Cafe_sales!$A$1:$O$10001,10,FALSE)</f>
        <v>1</v>
      </c>
      <c r="D7322" s="10">
        <f>VLOOKUP(A7322,Cafe_sales!$A$1:$O$10001,11,FALSE)</f>
        <v>2</v>
      </c>
      <c r="E7322" s="6">
        <f>VLOOKUP(A7322,Cafe_sales!$A$1:$O$10001,12,FALSE)</f>
        <v>2</v>
      </c>
      <c r="F7322" t="str">
        <f>VLOOKUP(A7322,Cafe_sales!$A$1:$O$10001,13,FALSE)</f>
        <v>Digital Wallet</v>
      </c>
      <c r="G7322" t="str">
        <f>VLOOKUP(A7322,Cafe_sales!$A$1:$O$10001,14,FALSE)</f>
        <v>In-store</v>
      </c>
      <c r="H7322" s="8">
        <f>VLOOKUP(A7322,Cafe_sales!$A$1:$O$10001,15,FALSE)</f>
        <v>45282</v>
      </c>
    </row>
    <row r="7323" spans="1:8" hidden="1" x14ac:dyDescent="0.35">
      <c r="A7323" t="s">
        <v>341</v>
      </c>
      <c r="B7323" t="str">
        <f>VLOOKUP(A7323,Cafe_sales!$A$1:$O$10001,9,FALSE)</f>
        <v>Salad</v>
      </c>
      <c r="C7323">
        <f>VLOOKUP(A7323,Cafe_sales!$A$1:$O$10001,10,FALSE)</f>
        <v>4</v>
      </c>
      <c r="D7323">
        <f>VLOOKUP(A7323,Cafe_sales!$A$1:$O$10001,11,FALSE)</f>
        <v>5</v>
      </c>
      <c r="E7323">
        <f>VLOOKUP(A7323,Cafe_sales!$A$1:$O$10001,12,FALSE)</f>
        <v>20</v>
      </c>
      <c r="F7323" t="str">
        <f>VLOOKUP(A7323,Cafe_sales!$A$1:$O$10001,13,FALSE)</f>
        <v>Digital Wallet</v>
      </c>
      <c r="G7323" t="str">
        <f>VLOOKUP(A7323,Cafe_sales!$A$1:$O$10001,14,FALSE)</f>
        <v>Takeaway</v>
      </c>
      <c r="H7323" s="1">
        <f>VLOOKUP(A7323,Cafe_sales!$A$1:$O$10001,15,FALSE)</f>
        <v>44983</v>
      </c>
    </row>
    <row r="7324" spans="1:8" x14ac:dyDescent="0.35">
      <c r="A7324" t="s">
        <v>6305</v>
      </c>
      <c r="B7324" t="str">
        <f>VLOOKUP(A7324,Cafe_sales!$A$1:$O$10001,9,FALSE)</f>
        <v>Cookie</v>
      </c>
      <c r="C7324" s="6">
        <f>VLOOKUP(A7324,Cafe_sales!$A$1:$O$10001,10,FALSE)</f>
        <v>5</v>
      </c>
      <c r="D7324" s="10">
        <f>VLOOKUP(A7324,Cafe_sales!$A$1:$O$10001,11,FALSE)</f>
        <v>1</v>
      </c>
      <c r="E7324" s="6">
        <f>VLOOKUP(A7324,Cafe_sales!$A$1:$O$10001,12,FALSE)</f>
        <v>5</v>
      </c>
      <c r="F7324" t="str">
        <f>VLOOKUP(A7324,Cafe_sales!$A$1:$O$10001,13,FALSE)</f>
        <v>Digital Wallet</v>
      </c>
      <c r="G7324" t="str">
        <f>VLOOKUP(A7324,Cafe_sales!$A$1:$O$10001,14,FALSE)</f>
        <v>In-store</v>
      </c>
      <c r="H7324" s="8">
        <f>VLOOKUP(A7324,Cafe_sales!$A$1:$O$10001,15,FALSE)</f>
        <v>45155</v>
      </c>
    </row>
    <row r="7325" spans="1:8" hidden="1" x14ac:dyDescent="0.35">
      <c r="A7325" t="s">
        <v>5085</v>
      </c>
      <c r="B7325" t="str">
        <f>VLOOKUP(A7325,Cafe_sales!$A$1:$O$10001,9,FALSE)</f>
        <v>Juice</v>
      </c>
      <c r="C7325">
        <f>VLOOKUP(A7325,Cafe_sales!$A$1:$O$10001,10,FALSE)</f>
        <v>5</v>
      </c>
      <c r="D7325">
        <f>VLOOKUP(A7325,Cafe_sales!$A$1:$O$10001,11,FALSE)</f>
        <v>3</v>
      </c>
      <c r="E7325">
        <f>VLOOKUP(A7325,Cafe_sales!$A$1:$O$10001,12,FALSE)</f>
        <v>15</v>
      </c>
      <c r="F7325" t="str">
        <f>VLOOKUP(A7325,Cafe_sales!$A$1:$O$10001,13,FALSE)</f>
        <v>Cash</v>
      </c>
      <c r="G7325" t="str">
        <f>VLOOKUP(A7325,Cafe_sales!$A$1:$O$10001,14,FALSE)</f>
        <v>Takeaway</v>
      </c>
      <c r="H7325" s="1">
        <f>VLOOKUP(A7325,Cafe_sales!$A$1:$O$10001,15,FALSE)</f>
        <v>44978</v>
      </c>
    </row>
    <row r="7326" spans="1:8" x14ac:dyDescent="0.35">
      <c r="A7326" t="s">
        <v>645</v>
      </c>
      <c r="B7326" t="str">
        <f>VLOOKUP(A7326,Cafe_sales!$A$1:$O$10001,9,FALSE)</f>
        <v>Salad</v>
      </c>
      <c r="C7326" s="6">
        <f>VLOOKUP(A7326,Cafe_sales!$A$1:$O$10001,10,FALSE)</f>
        <v>2</v>
      </c>
      <c r="D7326" s="10">
        <f>VLOOKUP(A7326,Cafe_sales!$A$1:$O$10001,11,FALSE)</f>
        <v>5</v>
      </c>
      <c r="E7326" s="6">
        <f>VLOOKUP(A7326,Cafe_sales!$A$1:$O$10001,12,FALSE)</f>
        <v>10</v>
      </c>
      <c r="F7326" t="str">
        <f>VLOOKUP(A7326,Cafe_sales!$A$1:$O$10001,13,FALSE)</f>
        <v>Credit Card</v>
      </c>
      <c r="G7326" t="str">
        <f>VLOOKUP(A7326,Cafe_sales!$A$1:$O$10001,14,FALSE)</f>
        <v>UNKNOWN</v>
      </c>
      <c r="H7326" s="8">
        <f>VLOOKUP(A7326,Cafe_sales!$A$1:$O$10001,15,FALSE)</f>
        <v>45032</v>
      </c>
    </row>
    <row r="7327" spans="1:8" x14ac:dyDescent="0.35">
      <c r="A7327" t="s">
        <v>1696</v>
      </c>
      <c r="B7327" t="str">
        <f>VLOOKUP(A7327,Cafe_sales!$A$1:$O$10001,9,FALSE)</f>
        <v>Sandwich</v>
      </c>
      <c r="C7327" s="6">
        <f>VLOOKUP(A7327,Cafe_sales!$A$1:$O$10001,10,FALSE)</f>
        <v>3</v>
      </c>
      <c r="D7327" s="10">
        <f>VLOOKUP(A7327,Cafe_sales!$A$1:$O$10001,11,FALSE)</f>
        <v>4</v>
      </c>
      <c r="E7327" s="6">
        <f>VLOOKUP(A7327,Cafe_sales!$A$1:$O$10001,12,FALSE)</f>
        <v>12</v>
      </c>
      <c r="F7327" t="str">
        <f>VLOOKUP(A7327,Cafe_sales!$A$1:$O$10001,13,FALSE)</f>
        <v>Digital Wallet</v>
      </c>
      <c r="G7327" t="str">
        <f>VLOOKUP(A7327,Cafe_sales!$A$1:$O$10001,14,FALSE)</f>
        <v>UNKNOWN</v>
      </c>
      <c r="H7327" s="8">
        <f>VLOOKUP(A7327,Cafe_sales!$A$1:$O$10001,15,FALSE)</f>
        <v>45093</v>
      </c>
    </row>
    <row r="7328" spans="1:8" x14ac:dyDescent="0.35">
      <c r="A7328" t="s">
        <v>4395</v>
      </c>
      <c r="B7328" t="str">
        <f>VLOOKUP(A7328,Cafe_sales!$A$1:$O$10001,9,FALSE)</f>
        <v>Tea</v>
      </c>
      <c r="C7328" s="6">
        <f>VLOOKUP(A7328,Cafe_sales!$A$1:$O$10001,10,FALSE)</f>
        <v>1</v>
      </c>
      <c r="D7328" s="10">
        <f>VLOOKUP(A7328,Cafe_sales!$A$1:$O$10001,11,FALSE)</f>
        <v>1.5</v>
      </c>
      <c r="E7328" s="6">
        <f>VLOOKUP(A7328,Cafe_sales!$A$1:$O$10001,12,FALSE)</f>
        <v>1.5</v>
      </c>
      <c r="F7328" t="str">
        <f>VLOOKUP(A7328,Cafe_sales!$A$1:$O$10001,13,FALSE)</f>
        <v>Default mode</v>
      </c>
      <c r="G7328" t="str">
        <f>VLOOKUP(A7328,Cafe_sales!$A$1:$O$10001,14,FALSE)</f>
        <v>In-store</v>
      </c>
      <c r="H7328" s="8">
        <f>VLOOKUP(A7328,Cafe_sales!$A$1:$O$10001,15,FALSE)</f>
        <v>45171</v>
      </c>
    </row>
    <row r="7329" spans="1:8" hidden="1" x14ac:dyDescent="0.35">
      <c r="A7329" t="s">
        <v>7747</v>
      </c>
      <c r="B7329" t="str">
        <f>VLOOKUP(A7329,Cafe_sales!$A$1:$O$10001,9,FALSE)</f>
        <v>Cake</v>
      </c>
      <c r="C7329">
        <f>VLOOKUP(A7329,Cafe_sales!$A$1:$O$10001,10,FALSE)</f>
        <v>2</v>
      </c>
      <c r="D7329">
        <f>VLOOKUP(A7329,Cafe_sales!$A$1:$O$10001,11,FALSE)</f>
        <v>3</v>
      </c>
      <c r="E7329">
        <f>VLOOKUP(A7329,Cafe_sales!$A$1:$O$10001,12,FALSE)</f>
        <v>6</v>
      </c>
      <c r="F7329" t="str">
        <f>VLOOKUP(A7329,Cafe_sales!$A$1:$O$10001,13,FALSE)</f>
        <v>Default mode</v>
      </c>
      <c r="G7329" t="str">
        <f>VLOOKUP(A7329,Cafe_sales!$A$1:$O$10001,14,FALSE)</f>
        <v>Cafe</v>
      </c>
      <c r="H7329" s="1">
        <f>VLOOKUP(A7329,Cafe_sales!$A$1:$O$10001,15,FALSE)</f>
        <v>45275</v>
      </c>
    </row>
    <row r="7330" spans="1:8" x14ac:dyDescent="0.35">
      <c r="A7330" t="s">
        <v>5990</v>
      </c>
      <c r="B7330" t="str">
        <f>VLOOKUP(A7330,Cafe_sales!$A$1:$O$10001,9,FALSE)</f>
        <v>Smoothie</v>
      </c>
      <c r="C7330" s="6">
        <f>VLOOKUP(A7330,Cafe_sales!$A$1:$O$10001,10,FALSE)</f>
        <v>5</v>
      </c>
      <c r="D7330" s="10">
        <f>VLOOKUP(A7330,Cafe_sales!$A$1:$O$10001,11,FALSE)</f>
        <v>4</v>
      </c>
      <c r="E7330" s="6">
        <f>VLOOKUP(A7330,Cafe_sales!$A$1:$O$10001,12,FALSE)</f>
        <v>20</v>
      </c>
      <c r="F7330" t="str">
        <f>VLOOKUP(A7330,Cafe_sales!$A$1:$O$10001,13,FALSE)</f>
        <v>Cash</v>
      </c>
      <c r="G7330" t="str">
        <f>VLOOKUP(A7330,Cafe_sales!$A$1:$O$10001,14,FALSE)</f>
        <v>UNKNOWN</v>
      </c>
      <c r="H7330" s="8">
        <f>VLOOKUP(A7330,Cafe_sales!$A$1:$O$10001,15,FALSE)</f>
        <v>45188</v>
      </c>
    </row>
    <row r="7331" spans="1:8" x14ac:dyDescent="0.35">
      <c r="A7331" t="s">
        <v>4230</v>
      </c>
      <c r="B7331" t="str">
        <f>VLOOKUP(A7331,Cafe_sales!$A$1:$O$10001,9,FALSE)</f>
        <v>Smoothie</v>
      </c>
      <c r="C7331" s="6">
        <f>VLOOKUP(A7331,Cafe_sales!$A$1:$O$10001,10,FALSE)</f>
        <v>5</v>
      </c>
      <c r="D7331" s="10">
        <f>VLOOKUP(A7331,Cafe_sales!$A$1:$O$10001,11,FALSE)</f>
        <v>4</v>
      </c>
      <c r="E7331" s="6">
        <f>VLOOKUP(A7331,Cafe_sales!$A$1:$O$10001,12,FALSE)</f>
        <v>20</v>
      </c>
      <c r="F7331" t="str">
        <f>VLOOKUP(A7331,Cafe_sales!$A$1:$O$10001,13,FALSE)</f>
        <v>Default mode</v>
      </c>
      <c r="G7331" t="str">
        <f>VLOOKUP(A7331,Cafe_sales!$A$1:$O$10001,14,FALSE)</f>
        <v>In-store</v>
      </c>
      <c r="H7331" s="8">
        <f>VLOOKUP(A7331,Cafe_sales!$A$1:$O$10001,15,FALSE)</f>
        <v>45095</v>
      </c>
    </row>
    <row r="7332" spans="1:8" x14ac:dyDescent="0.35">
      <c r="A7332" t="s">
        <v>4740</v>
      </c>
      <c r="B7332" t="str">
        <f>VLOOKUP(A7332,Cafe_sales!$A$1:$O$10001,9,FALSE)</f>
        <v>Salad</v>
      </c>
      <c r="C7332" s="6">
        <f>VLOOKUP(A7332,Cafe_sales!$A$1:$O$10001,10,FALSE)</f>
        <v>1</v>
      </c>
      <c r="D7332" s="10">
        <f>VLOOKUP(A7332,Cafe_sales!$A$1:$O$10001,11,FALSE)</f>
        <v>5</v>
      </c>
      <c r="E7332" s="6">
        <f>VLOOKUP(A7332,Cafe_sales!$A$1:$O$10001,12,FALSE)</f>
        <v>5</v>
      </c>
      <c r="F7332" t="str">
        <f>VLOOKUP(A7332,Cafe_sales!$A$1:$O$10001,13,FALSE)</f>
        <v>Default mode</v>
      </c>
      <c r="G7332" t="str">
        <f>VLOOKUP(A7332,Cafe_sales!$A$1:$O$10001,14,FALSE)</f>
        <v>UNKNOWN</v>
      </c>
      <c r="H7332" s="8">
        <f>VLOOKUP(A7332,Cafe_sales!$A$1:$O$10001,15,FALSE)</f>
        <v>44972</v>
      </c>
    </row>
    <row r="7333" spans="1:8" hidden="1" x14ac:dyDescent="0.35">
      <c r="A7333" t="s">
        <v>9147</v>
      </c>
      <c r="B7333" t="str">
        <f>VLOOKUP(A7333,Cafe_sales!$A$1:$O$10001,9,FALSE)</f>
        <v>Salad</v>
      </c>
      <c r="C7333">
        <f>VLOOKUP(A7333,Cafe_sales!$A$1:$O$10001,10,FALSE)</f>
        <v>1</v>
      </c>
      <c r="D7333">
        <f>VLOOKUP(A7333,Cafe_sales!$A$1:$O$10001,11,FALSE)</f>
        <v>5</v>
      </c>
      <c r="E7333">
        <f>VLOOKUP(A7333,Cafe_sales!$A$1:$O$10001,12,FALSE)</f>
        <v>5</v>
      </c>
      <c r="F7333" t="str">
        <f>VLOOKUP(A7333,Cafe_sales!$A$1:$O$10001,13,FALSE)</f>
        <v>Cash</v>
      </c>
      <c r="G7333" t="str">
        <f>VLOOKUP(A7333,Cafe_sales!$A$1:$O$10001,14,FALSE)</f>
        <v>Takeaway</v>
      </c>
      <c r="H7333" s="1">
        <f>VLOOKUP(A7333,Cafe_sales!$A$1:$O$10001,15,FALSE)</f>
        <v>45122</v>
      </c>
    </row>
    <row r="7334" spans="1:8" hidden="1" x14ac:dyDescent="0.35">
      <c r="A7334" t="s">
        <v>2548</v>
      </c>
      <c r="B7334" t="str">
        <f>VLOOKUP(A7334,Cafe_sales!$A$1:$O$10001,9,FALSE)</f>
        <v>Salad</v>
      </c>
      <c r="C7334">
        <f>VLOOKUP(A7334,Cafe_sales!$A$1:$O$10001,10,FALSE)</f>
        <v>3</v>
      </c>
      <c r="D7334">
        <f>VLOOKUP(A7334,Cafe_sales!$A$1:$O$10001,11,FALSE)</f>
        <v>5</v>
      </c>
      <c r="E7334">
        <f>VLOOKUP(A7334,Cafe_sales!$A$1:$O$10001,12,FALSE)</f>
        <v>15</v>
      </c>
      <c r="F7334" t="str">
        <f>VLOOKUP(A7334,Cafe_sales!$A$1:$O$10001,13,FALSE)</f>
        <v>Default mode</v>
      </c>
      <c r="G7334" t="str">
        <f>VLOOKUP(A7334,Cafe_sales!$A$1:$O$10001,14,FALSE)</f>
        <v>Takeaway</v>
      </c>
      <c r="H7334" s="1">
        <f>VLOOKUP(A7334,Cafe_sales!$A$1:$O$10001,15,FALSE)</f>
        <v>45081</v>
      </c>
    </row>
    <row r="7335" spans="1:8" x14ac:dyDescent="0.35">
      <c r="A7335" t="s">
        <v>7246</v>
      </c>
      <c r="B7335" t="str">
        <f>VLOOKUP(A7335,Cafe_sales!$A$1:$O$10001,9,FALSE)</f>
        <v>Salad</v>
      </c>
      <c r="C7335" s="6">
        <f>VLOOKUP(A7335,Cafe_sales!$A$1:$O$10001,10,FALSE)</f>
        <v>3.0581790706460144</v>
      </c>
      <c r="D7335" s="10">
        <f>VLOOKUP(A7335,Cafe_sales!$A$1:$O$10001,11,FALSE)</f>
        <v>5</v>
      </c>
      <c r="E7335" s="6">
        <f>VLOOKUP(A7335,Cafe_sales!$A$1:$O$10001,12,FALSE)</f>
        <v>25</v>
      </c>
      <c r="F7335" t="str">
        <f>VLOOKUP(A7335,Cafe_sales!$A$1:$O$10001,13,FALSE)</f>
        <v>Cash</v>
      </c>
      <c r="G7335" t="str">
        <f>VLOOKUP(A7335,Cafe_sales!$A$1:$O$10001,14,FALSE)</f>
        <v>UNKNOWN</v>
      </c>
      <c r="H7335" s="8">
        <f>VLOOKUP(A7335,Cafe_sales!$A$1:$O$10001,15,FALSE)</f>
        <v>45106</v>
      </c>
    </row>
    <row r="7336" spans="1:8" x14ac:dyDescent="0.35">
      <c r="A7336" t="s">
        <v>8819</v>
      </c>
      <c r="B7336" t="str">
        <f>VLOOKUP(A7336,Cafe_sales!$A$1:$O$10001,9,FALSE)</f>
        <v>Salad</v>
      </c>
      <c r="C7336" s="6">
        <f>VLOOKUP(A7336,Cafe_sales!$A$1:$O$10001,10,FALSE)</f>
        <v>1</v>
      </c>
      <c r="D7336" s="10">
        <f>VLOOKUP(A7336,Cafe_sales!$A$1:$O$10001,11,FALSE)</f>
        <v>5</v>
      </c>
      <c r="E7336" s="6">
        <f>VLOOKUP(A7336,Cafe_sales!$A$1:$O$10001,12,FALSE)</f>
        <v>5</v>
      </c>
      <c r="F7336" t="str">
        <f>VLOOKUP(A7336,Cafe_sales!$A$1:$O$10001,13,FALSE)</f>
        <v>Cash</v>
      </c>
      <c r="G7336" t="str">
        <f>VLOOKUP(A7336,Cafe_sales!$A$1:$O$10001,14,FALSE)</f>
        <v>In-store</v>
      </c>
      <c r="H7336" s="8">
        <f>VLOOKUP(A7336,Cafe_sales!$A$1:$O$10001,15,FALSE)</f>
        <v>45236</v>
      </c>
    </row>
    <row r="7337" spans="1:8" x14ac:dyDescent="0.35">
      <c r="A7337" t="s">
        <v>4610</v>
      </c>
      <c r="B7337" t="str">
        <f>VLOOKUP(A7337,Cafe_sales!$A$1:$O$10001,9,FALSE)</f>
        <v>Cake</v>
      </c>
      <c r="C7337" s="6">
        <f>VLOOKUP(A7337,Cafe_sales!$A$1:$O$10001,10,FALSE)</f>
        <v>2</v>
      </c>
      <c r="D7337" s="10">
        <f>VLOOKUP(A7337,Cafe_sales!$A$1:$O$10001,11,FALSE)</f>
        <v>3</v>
      </c>
      <c r="E7337" s="6">
        <f>VLOOKUP(A7337,Cafe_sales!$A$1:$O$10001,12,FALSE)</f>
        <v>6</v>
      </c>
      <c r="F7337" t="str">
        <f>VLOOKUP(A7337,Cafe_sales!$A$1:$O$10001,13,FALSE)</f>
        <v>Credit Card</v>
      </c>
      <c r="G7337" t="str">
        <f>VLOOKUP(A7337,Cafe_sales!$A$1:$O$10001,14,FALSE)</f>
        <v>UNKNOWN</v>
      </c>
      <c r="H7337" s="8">
        <f>VLOOKUP(A7337,Cafe_sales!$A$1:$O$10001,15,FALSE)</f>
        <v>45258</v>
      </c>
    </row>
    <row r="7338" spans="1:8" hidden="1" x14ac:dyDescent="0.35">
      <c r="A7338" t="s">
        <v>389</v>
      </c>
      <c r="B7338" t="str">
        <f>VLOOKUP(A7338,Cafe_sales!$A$1:$O$10001,9,FALSE)</f>
        <v>Juice</v>
      </c>
      <c r="C7338">
        <f>VLOOKUP(A7338,Cafe_sales!$A$1:$O$10001,10,FALSE)</f>
        <v>2</v>
      </c>
      <c r="D7338">
        <f>VLOOKUP(A7338,Cafe_sales!$A$1:$O$10001,11,FALSE)</f>
        <v>3</v>
      </c>
      <c r="E7338">
        <f>VLOOKUP(A7338,Cafe_sales!$A$1:$O$10001,12,FALSE)</f>
        <v>6</v>
      </c>
      <c r="F7338" t="str">
        <f>VLOOKUP(A7338,Cafe_sales!$A$1:$O$10001,13,FALSE)</f>
        <v>Cash</v>
      </c>
      <c r="G7338" t="str">
        <f>VLOOKUP(A7338,Cafe_sales!$A$1:$O$10001,14,FALSE)</f>
        <v>Takeaway</v>
      </c>
      <c r="H7338" s="1">
        <f>VLOOKUP(A7338,Cafe_sales!$A$1:$O$10001,15,FALSE)</f>
        <v>45084</v>
      </c>
    </row>
    <row r="7339" spans="1:8" x14ac:dyDescent="0.35">
      <c r="A7339" t="s">
        <v>2447</v>
      </c>
      <c r="B7339" t="str">
        <f>VLOOKUP(A7339,Cafe_sales!$A$1:$O$10001,9,FALSE)</f>
        <v>Tea</v>
      </c>
      <c r="C7339" s="6">
        <f>VLOOKUP(A7339,Cafe_sales!$A$1:$O$10001,10,FALSE)</f>
        <v>4</v>
      </c>
      <c r="D7339" s="10">
        <f>VLOOKUP(A7339,Cafe_sales!$A$1:$O$10001,11,FALSE)</f>
        <v>1.5</v>
      </c>
      <c r="E7339" s="6">
        <f>VLOOKUP(A7339,Cafe_sales!$A$1:$O$10001,12,FALSE)</f>
        <v>6</v>
      </c>
      <c r="F7339" t="str">
        <f>VLOOKUP(A7339,Cafe_sales!$A$1:$O$10001,13,FALSE)</f>
        <v>Cash</v>
      </c>
      <c r="G7339" t="str">
        <f>VLOOKUP(A7339,Cafe_sales!$A$1:$O$10001,14,FALSE)</f>
        <v>UNKNOWN</v>
      </c>
      <c r="H7339" s="8">
        <f>VLOOKUP(A7339,Cafe_sales!$A$1:$O$10001,15,FALSE)</f>
        <v>44927</v>
      </c>
    </row>
    <row r="7340" spans="1:8" x14ac:dyDescent="0.35">
      <c r="A7340" t="s">
        <v>9229</v>
      </c>
      <c r="B7340" t="str">
        <f>VLOOKUP(A7340,Cafe_sales!$A$1:$O$10001,9,FALSE)</f>
        <v>Sandwich</v>
      </c>
      <c r="C7340" s="6">
        <f>VLOOKUP(A7340,Cafe_sales!$A$1:$O$10001,10,FALSE)</f>
        <v>2</v>
      </c>
      <c r="D7340" s="10">
        <f>VLOOKUP(A7340,Cafe_sales!$A$1:$O$10001,11,FALSE)</f>
        <v>4</v>
      </c>
      <c r="E7340" s="6">
        <f>VLOOKUP(A7340,Cafe_sales!$A$1:$O$10001,12,FALSE)</f>
        <v>8</v>
      </c>
      <c r="F7340" t="str">
        <f>VLOOKUP(A7340,Cafe_sales!$A$1:$O$10001,13,FALSE)</f>
        <v>Credit Card</v>
      </c>
      <c r="G7340" t="str">
        <f>VLOOKUP(A7340,Cafe_sales!$A$1:$O$10001,14,FALSE)</f>
        <v>UNKNOWN</v>
      </c>
      <c r="H7340" s="8">
        <f>VLOOKUP(A7340,Cafe_sales!$A$1:$O$10001,15,FALSE)</f>
        <v>45025</v>
      </c>
    </row>
    <row r="7341" spans="1:8" x14ac:dyDescent="0.35">
      <c r="A7341" t="s">
        <v>2816</v>
      </c>
      <c r="B7341" t="str">
        <f>VLOOKUP(A7341,Cafe_sales!$A$1:$O$10001,9,FALSE)</f>
        <v>Cake</v>
      </c>
      <c r="C7341" s="6">
        <f>VLOOKUP(A7341,Cafe_sales!$A$1:$O$10001,10,FALSE)</f>
        <v>2</v>
      </c>
      <c r="D7341" s="10">
        <f>VLOOKUP(A7341,Cafe_sales!$A$1:$O$10001,11,FALSE)</f>
        <v>3</v>
      </c>
      <c r="E7341" s="6">
        <f>VLOOKUP(A7341,Cafe_sales!$A$1:$O$10001,12,FALSE)</f>
        <v>6</v>
      </c>
      <c r="F7341" t="str">
        <f>VLOOKUP(A7341,Cafe_sales!$A$1:$O$10001,13,FALSE)</f>
        <v>Cash</v>
      </c>
      <c r="G7341" t="str">
        <f>VLOOKUP(A7341,Cafe_sales!$A$1:$O$10001,14,FALSE)</f>
        <v>In-store</v>
      </c>
      <c r="H7341" s="8">
        <f>VLOOKUP(A7341,Cafe_sales!$A$1:$O$10001,15,FALSE)</f>
        <v>45274</v>
      </c>
    </row>
    <row r="7342" spans="1:8" x14ac:dyDescent="0.35">
      <c r="A7342" t="s">
        <v>1248</v>
      </c>
      <c r="B7342" t="str">
        <f>VLOOKUP(A7342,Cafe_sales!$A$1:$O$10001,9,FALSE)</f>
        <v>Coffee</v>
      </c>
      <c r="C7342" s="6">
        <f>VLOOKUP(A7342,Cafe_sales!$A$1:$O$10001,10,FALSE)</f>
        <v>2</v>
      </c>
      <c r="D7342" s="10">
        <f>VLOOKUP(A7342,Cafe_sales!$A$1:$O$10001,11,FALSE)</f>
        <v>2</v>
      </c>
      <c r="E7342" s="6">
        <f>VLOOKUP(A7342,Cafe_sales!$A$1:$O$10001,12,FALSE)</f>
        <v>4</v>
      </c>
      <c r="F7342" t="str">
        <f>VLOOKUP(A7342,Cafe_sales!$A$1:$O$10001,13,FALSE)</f>
        <v>Default mode</v>
      </c>
      <c r="G7342" t="str">
        <f>VLOOKUP(A7342,Cafe_sales!$A$1:$O$10001,14,FALSE)</f>
        <v>In-store</v>
      </c>
      <c r="H7342" s="8">
        <f>VLOOKUP(A7342,Cafe_sales!$A$1:$O$10001,15,FALSE)</f>
        <v>45193</v>
      </c>
    </row>
    <row r="7343" spans="1:8" hidden="1" x14ac:dyDescent="0.35">
      <c r="A7343" t="s">
        <v>586</v>
      </c>
      <c r="B7343" t="str">
        <f>VLOOKUP(A7343,Cafe_sales!$A$1:$O$10001,9,FALSE)</f>
        <v>Sandwich</v>
      </c>
      <c r="C7343">
        <f>VLOOKUP(A7343,Cafe_sales!$A$1:$O$10001,10,FALSE)</f>
        <v>5</v>
      </c>
      <c r="D7343">
        <f>VLOOKUP(A7343,Cafe_sales!$A$1:$O$10001,11,FALSE)</f>
        <v>4</v>
      </c>
      <c r="E7343">
        <f>VLOOKUP(A7343,Cafe_sales!$A$1:$O$10001,12,FALSE)</f>
        <v>20</v>
      </c>
      <c r="F7343" t="str">
        <f>VLOOKUP(A7343,Cafe_sales!$A$1:$O$10001,13,FALSE)</f>
        <v>Digital Wallet</v>
      </c>
      <c r="G7343" t="str">
        <f>VLOOKUP(A7343,Cafe_sales!$A$1:$O$10001,14,FALSE)</f>
        <v>Takeaway</v>
      </c>
      <c r="H7343" s="1">
        <f>VLOOKUP(A7343,Cafe_sales!$A$1:$O$10001,15,FALSE)</f>
        <v>44956</v>
      </c>
    </row>
    <row r="7344" spans="1:8" x14ac:dyDescent="0.35">
      <c r="A7344" t="s">
        <v>2593</v>
      </c>
      <c r="B7344" t="str">
        <f>VLOOKUP(A7344,Cafe_sales!$A$1:$O$10001,9,FALSE)</f>
        <v>Coffee</v>
      </c>
      <c r="C7344" s="6">
        <f>VLOOKUP(A7344,Cafe_sales!$A$1:$O$10001,10,FALSE)</f>
        <v>1</v>
      </c>
      <c r="D7344" s="10">
        <f>VLOOKUP(A7344,Cafe_sales!$A$1:$O$10001,11,FALSE)</f>
        <v>3</v>
      </c>
      <c r="E7344" s="6">
        <f>VLOOKUP(A7344,Cafe_sales!$A$1:$O$10001,12,FALSE)</f>
        <v>2</v>
      </c>
      <c r="F7344" t="str">
        <f>VLOOKUP(A7344,Cafe_sales!$A$1:$O$10001,13,FALSE)</f>
        <v>Cash</v>
      </c>
      <c r="G7344" t="str">
        <f>VLOOKUP(A7344,Cafe_sales!$A$1:$O$10001,14,FALSE)</f>
        <v>UNKNOWN</v>
      </c>
      <c r="H7344" s="8">
        <f>VLOOKUP(A7344,Cafe_sales!$A$1:$O$10001,15,FALSE)</f>
        <v>45147</v>
      </c>
    </row>
    <row r="7345" spans="1:8" x14ac:dyDescent="0.35">
      <c r="A7345" t="s">
        <v>6383</v>
      </c>
      <c r="B7345" t="str">
        <f>VLOOKUP(A7345,Cafe_sales!$A$1:$O$10001,9,FALSE)</f>
        <v>Juice</v>
      </c>
      <c r="C7345" s="6">
        <f>VLOOKUP(A7345,Cafe_sales!$A$1:$O$10001,10,FALSE)</f>
        <v>4</v>
      </c>
      <c r="D7345" s="10">
        <f>VLOOKUP(A7345,Cafe_sales!$A$1:$O$10001,11,FALSE)</f>
        <v>3</v>
      </c>
      <c r="E7345" s="6">
        <f>VLOOKUP(A7345,Cafe_sales!$A$1:$O$10001,12,FALSE)</f>
        <v>12</v>
      </c>
      <c r="F7345" t="str">
        <f>VLOOKUP(A7345,Cafe_sales!$A$1:$O$10001,13,FALSE)</f>
        <v>Cash</v>
      </c>
      <c r="G7345" t="str">
        <f>VLOOKUP(A7345,Cafe_sales!$A$1:$O$10001,14,FALSE)</f>
        <v>In-store</v>
      </c>
      <c r="H7345" s="8">
        <f>VLOOKUP(A7345,Cafe_sales!$A$1:$O$10001,15,FALSE)</f>
        <v>45022</v>
      </c>
    </row>
    <row r="7346" spans="1:8" x14ac:dyDescent="0.35">
      <c r="A7346" t="s">
        <v>7615</v>
      </c>
      <c r="B7346" t="str">
        <f>VLOOKUP(A7346,Cafe_sales!$A$1:$O$10001,9,FALSE)</f>
        <v>Smoothie</v>
      </c>
      <c r="C7346" s="6">
        <f>VLOOKUP(A7346,Cafe_sales!$A$1:$O$10001,10,FALSE)</f>
        <v>2</v>
      </c>
      <c r="D7346" s="10">
        <f>VLOOKUP(A7346,Cafe_sales!$A$1:$O$10001,11,FALSE)</f>
        <v>0</v>
      </c>
      <c r="E7346" s="6">
        <f>VLOOKUP(A7346,Cafe_sales!$A$1:$O$10001,12,FALSE)</f>
        <v>8</v>
      </c>
      <c r="F7346" t="str">
        <f>VLOOKUP(A7346,Cafe_sales!$A$1:$O$10001,13,FALSE)</f>
        <v>Cash</v>
      </c>
      <c r="G7346" t="str">
        <f>VLOOKUP(A7346,Cafe_sales!$A$1:$O$10001,14,FALSE)</f>
        <v>UNKNOWN</v>
      </c>
      <c r="H7346" s="8">
        <f>VLOOKUP(A7346,Cafe_sales!$A$1:$O$10001,15,FALSE)</f>
        <v>45289</v>
      </c>
    </row>
    <row r="7347" spans="1:8" x14ac:dyDescent="0.35">
      <c r="A7347" t="s">
        <v>6926</v>
      </c>
      <c r="B7347" t="str">
        <f>VLOOKUP(A7347,Cafe_sales!$A$1:$O$10001,9,FALSE)</f>
        <v>Coffee</v>
      </c>
      <c r="C7347" s="6">
        <f>VLOOKUP(A7347,Cafe_sales!$A$1:$O$10001,10,FALSE)</f>
        <v>3</v>
      </c>
      <c r="D7347" s="10">
        <f>VLOOKUP(A7347,Cafe_sales!$A$1:$O$10001,11,FALSE)</f>
        <v>2</v>
      </c>
      <c r="E7347" s="6">
        <f>VLOOKUP(A7347,Cafe_sales!$A$1:$O$10001,12,FALSE)</f>
        <v>6</v>
      </c>
      <c r="F7347" t="str">
        <f>VLOOKUP(A7347,Cafe_sales!$A$1:$O$10001,13,FALSE)</f>
        <v>Default mode</v>
      </c>
      <c r="G7347" t="str">
        <f>VLOOKUP(A7347,Cafe_sales!$A$1:$O$10001,14,FALSE)</f>
        <v>UNKNOWN</v>
      </c>
      <c r="H7347" s="8">
        <f>VLOOKUP(A7347,Cafe_sales!$A$1:$O$10001,15,FALSE)</f>
        <v>45151</v>
      </c>
    </row>
    <row r="7348" spans="1:8" x14ac:dyDescent="0.35">
      <c r="A7348" t="s">
        <v>5547</v>
      </c>
      <c r="B7348" t="str">
        <f>VLOOKUP(A7348,Cafe_sales!$A$1:$O$10001,9,FALSE)</f>
        <v>Tea</v>
      </c>
      <c r="C7348" s="6">
        <f>VLOOKUP(A7348,Cafe_sales!$A$1:$O$10001,10,FALSE)</f>
        <v>4</v>
      </c>
      <c r="D7348" s="10">
        <f>VLOOKUP(A7348,Cafe_sales!$A$1:$O$10001,11,FALSE)</f>
        <v>1.5</v>
      </c>
      <c r="E7348" s="6">
        <f>VLOOKUP(A7348,Cafe_sales!$A$1:$O$10001,12,FALSE)</f>
        <v>6</v>
      </c>
      <c r="F7348" t="str">
        <f>VLOOKUP(A7348,Cafe_sales!$A$1:$O$10001,13,FALSE)</f>
        <v>Default mode</v>
      </c>
      <c r="G7348" t="str">
        <f>VLOOKUP(A7348,Cafe_sales!$A$1:$O$10001,14,FALSE)</f>
        <v>In-store</v>
      </c>
      <c r="H7348" s="8">
        <f>VLOOKUP(A7348,Cafe_sales!$A$1:$O$10001,15,FALSE)</f>
        <v>45187</v>
      </c>
    </row>
    <row r="7349" spans="1:8" x14ac:dyDescent="0.35">
      <c r="A7349" t="s">
        <v>7138</v>
      </c>
      <c r="B7349" t="str">
        <f>VLOOKUP(A7349,Cafe_sales!$A$1:$O$10001,9,FALSE)</f>
        <v>Coffee</v>
      </c>
      <c r="C7349" s="6">
        <f>VLOOKUP(A7349,Cafe_sales!$A$1:$O$10001,10,FALSE)</f>
        <v>4</v>
      </c>
      <c r="D7349" s="10">
        <f>VLOOKUP(A7349,Cafe_sales!$A$1:$O$10001,11,FALSE)</f>
        <v>3.047558309037901</v>
      </c>
      <c r="E7349" s="6">
        <f>VLOOKUP(A7349,Cafe_sales!$A$1:$O$10001,12,FALSE)</f>
        <v>8</v>
      </c>
      <c r="F7349" t="str">
        <f>VLOOKUP(A7349,Cafe_sales!$A$1:$O$10001,13,FALSE)</f>
        <v>Cash</v>
      </c>
      <c r="G7349" t="str">
        <f>VLOOKUP(A7349,Cafe_sales!$A$1:$O$10001,14,FALSE)</f>
        <v>UNKNOWN</v>
      </c>
      <c r="H7349" s="8">
        <f>VLOOKUP(A7349,Cafe_sales!$A$1:$O$10001,15,FALSE)</f>
        <v>44994</v>
      </c>
    </row>
    <row r="7350" spans="1:8" hidden="1" x14ac:dyDescent="0.35">
      <c r="A7350" t="s">
        <v>862</v>
      </c>
      <c r="B7350" t="str">
        <f>VLOOKUP(A7350,Cafe_sales!$A$1:$O$10001,9,FALSE)</f>
        <v>Cake</v>
      </c>
      <c r="C7350">
        <f>VLOOKUP(A7350,Cafe_sales!$A$1:$O$10001,10,FALSE)</f>
        <v>3</v>
      </c>
      <c r="D7350">
        <f>VLOOKUP(A7350,Cafe_sales!$A$1:$O$10001,11,FALSE)</f>
        <v>3</v>
      </c>
      <c r="E7350">
        <f>VLOOKUP(A7350,Cafe_sales!$A$1:$O$10001,12,FALSE)</f>
        <v>9</v>
      </c>
      <c r="F7350" t="str">
        <f>VLOOKUP(A7350,Cafe_sales!$A$1:$O$10001,13,FALSE)</f>
        <v>Credit Card</v>
      </c>
      <c r="G7350" t="str">
        <f>VLOOKUP(A7350,Cafe_sales!$A$1:$O$10001,14,FALSE)</f>
        <v>Takeaway</v>
      </c>
      <c r="H7350" s="1">
        <f>VLOOKUP(A7350,Cafe_sales!$A$1:$O$10001,15,FALSE)</f>
        <v>45001</v>
      </c>
    </row>
    <row r="7351" spans="1:8" x14ac:dyDescent="0.35">
      <c r="A7351" t="s">
        <v>2669</v>
      </c>
      <c r="B7351" t="str">
        <f>VLOOKUP(A7351,Cafe_sales!$A$1:$O$10001,9,FALSE)</f>
        <v>Cake</v>
      </c>
      <c r="C7351" s="6">
        <f>VLOOKUP(A7351,Cafe_sales!$A$1:$O$10001,10,FALSE)</f>
        <v>1</v>
      </c>
      <c r="D7351" s="10">
        <f>VLOOKUP(A7351,Cafe_sales!$A$1:$O$10001,11,FALSE)</f>
        <v>3</v>
      </c>
      <c r="E7351" s="6">
        <f>VLOOKUP(A7351,Cafe_sales!$A$1:$O$10001,12,FALSE)</f>
        <v>3</v>
      </c>
      <c r="F7351" t="str">
        <f>VLOOKUP(A7351,Cafe_sales!$A$1:$O$10001,13,FALSE)</f>
        <v>Credit Card</v>
      </c>
      <c r="G7351" t="str">
        <f>VLOOKUP(A7351,Cafe_sales!$A$1:$O$10001,14,FALSE)</f>
        <v>UNKNOWN</v>
      </c>
      <c r="H7351" s="8">
        <f>VLOOKUP(A7351,Cafe_sales!$A$1:$O$10001,15,FALSE)</f>
        <v>44938</v>
      </c>
    </row>
    <row r="7352" spans="1:8" x14ac:dyDescent="0.35">
      <c r="A7352" t="s">
        <v>3681</v>
      </c>
      <c r="B7352" t="str">
        <f>VLOOKUP(A7352,Cafe_sales!$A$1:$O$10001,9,FALSE)</f>
        <v>UNKNOWN</v>
      </c>
      <c r="C7352" s="6">
        <f>VLOOKUP(A7352,Cafe_sales!$A$1:$O$10001,10,FALSE)</f>
        <v>1</v>
      </c>
      <c r="D7352" s="10">
        <f>VLOOKUP(A7352,Cafe_sales!$A$1:$O$10001,11,FALSE)</f>
        <v>3</v>
      </c>
      <c r="E7352" s="6">
        <f>VLOOKUP(A7352,Cafe_sales!$A$1:$O$10001,12,FALSE)</f>
        <v>3</v>
      </c>
      <c r="F7352" t="str">
        <f>VLOOKUP(A7352,Cafe_sales!$A$1:$O$10001,13,FALSE)</f>
        <v>Cash</v>
      </c>
      <c r="G7352" t="str">
        <f>VLOOKUP(A7352,Cafe_sales!$A$1:$O$10001,14,FALSE)</f>
        <v>UNKNOWN</v>
      </c>
      <c r="H7352" s="8">
        <f>VLOOKUP(A7352,Cafe_sales!$A$1:$O$10001,15,FALSE)</f>
        <v>45161</v>
      </c>
    </row>
    <row r="7353" spans="1:8" x14ac:dyDescent="0.35">
      <c r="A7353" t="s">
        <v>8684</v>
      </c>
      <c r="B7353" t="str">
        <f>VLOOKUP(A7353,Cafe_sales!$A$1:$O$10001,9,FALSE)</f>
        <v>Cake</v>
      </c>
      <c r="C7353" s="6">
        <f>VLOOKUP(A7353,Cafe_sales!$A$1:$O$10001,10,FALSE)</f>
        <v>4</v>
      </c>
      <c r="D7353" s="10">
        <f>VLOOKUP(A7353,Cafe_sales!$A$1:$O$10001,11,FALSE)</f>
        <v>3</v>
      </c>
      <c r="E7353" s="6">
        <f>VLOOKUP(A7353,Cafe_sales!$A$1:$O$10001,12,FALSE)</f>
        <v>12</v>
      </c>
      <c r="F7353" t="str">
        <f>VLOOKUP(A7353,Cafe_sales!$A$1:$O$10001,13,FALSE)</f>
        <v>Cash</v>
      </c>
      <c r="G7353" t="str">
        <f>VLOOKUP(A7353,Cafe_sales!$A$1:$O$10001,14,FALSE)</f>
        <v>In-store</v>
      </c>
      <c r="H7353" s="8">
        <f>VLOOKUP(A7353,Cafe_sales!$A$1:$O$10001,15,FALSE)</f>
        <v>45190</v>
      </c>
    </row>
    <row r="7354" spans="1:8" hidden="1" x14ac:dyDescent="0.35">
      <c r="A7354" t="s">
        <v>1459</v>
      </c>
      <c r="B7354" t="str">
        <f>VLOOKUP(A7354,Cafe_sales!$A$1:$O$10001,9,FALSE)</f>
        <v>Tea</v>
      </c>
      <c r="C7354">
        <f>VLOOKUP(A7354,Cafe_sales!$A$1:$O$10001,10,FALSE)</f>
        <v>3</v>
      </c>
      <c r="D7354">
        <f>VLOOKUP(A7354,Cafe_sales!$A$1:$O$10001,11,FALSE)</f>
        <v>3</v>
      </c>
      <c r="E7354">
        <f>VLOOKUP(A7354,Cafe_sales!$A$1:$O$10001,12,FALSE)</f>
        <v>6</v>
      </c>
      <c r="F7354" t="str">
        <f>VLOOKUP(A7354,Cafe_sales!$A$1:$O$10001,13,FALSE)</f>
        <v>Cash</v>
      </c>
      <c r="G7354" t="str">
        <f>VLOOKUP(A7354,Cafe_sales!$A$1:$O$10001,14,FALSE)</f>
        <v>Takeaway</v>
      </c>
      <c r="H7354" s="1">
        <f>VLOOKUP(A7354,Cafe_sales!$A$1:$O$10001,15,FALSE)</f>
        <v>45078</v>
      </c>
    </row>
    <row r="7355" spans="1:8" x14ac:dyDescent="0.35">
      <c r="A7355" t="s">
        <v>9174</v>
      </c>
      <c r="B7355" t="str">
        <f>VLOOKUP(A7355,Cafe_sales!$A$1:$O$10001,9,FALSE)</f>
        <v>Salad</v>
      </c>
      <c r="C7355" s="6">
        <f>VLOOKUP(A7355,Cafe_sales!$A$1:$O$10001,10,FALSE)</f>
        <v>1</v>
      </c>
      <c r="D7355" s="10">
        <f>VLOOKUP(A7355,Cafe_sales!$A$1:$O$10001,11,FALSE)</f>
        <v>5</v>
      </c>
      <c r="E7355" s="6">
        <f>VLOOKUP(A7355,Cafe_sales!$A$1:$O$10001,12,FALSE)</f>
        <v>5</v>
      </c>
      <c r="F7355" t="str">
        <f>VLOOKUP(A7355,Cafe_sales!$A$1:$O$10001,13,FALSE)</f>
        <v>Cash</v>
      </c>
      <c r="G7355" t="str">
        <f>VLOOKUP(A7355,Cafe_sales!$A$1:$O$10001,14,FALSE)</f>
        <v>UNKNOWN</v>
      </c>
      <c r="H7355" s="8">
        <f>VLOOKUP(A7355,Cafe_sales!$A$1:$O$10001,15,FALSE)</f>
        <v>44985</v>
      </c>
    </row>
    <row r="7356" spans="1:8" hidden="1" x14ac:dyDescent="0.35">
      <c r="A7356" t="s">
        <v>5920</v>
      </c>
      <c r="B7356" t="str">
        <f>VLOOKUP(A7356,Cafe_sales!$A$1:$O$10001,9,FALSE)</f>
        <v>Tea</v>
      </c>
      <c r="C7356">
        <f>VLOOKUP(A7356,Cafe_sales!$A$1:$O$10001,10,FALSE)</f>
        <v>3</v>
      </c>
      <c r="D7356">
        <f>VLOOKUP(A7356,Cafe_sales!$A$1:$O$10001,11,FALSE)</f>
        <v>1.5</v>
      </c>
      <c r="E7356">
        <f>VLOOKUP(A7356,Cafe_sales!$A$1:$O$10001,12,FALSE)</f>
        <v>4.5</v>
      </c>
      <c r="F7356" t="str">
        <f>VLOOKUP(A7356,Cafe_sales!$A$1:$O$10001,13,FALSE)</f>
        <v>Digital Wallet</v>
      </c>
      <c r="G7356" t="str">
        <f>VLOOKUP(A7356,Cafe_sales!$A$1:$O$10001,14,FALSE)</f>
        <v>Cafe</v>
      </c>
      <c r="H7356" s="1">
        <f>VLOOKUP(A7356,Cafe_sales!$A$1:$O$10001,15,FALSE)</f>
        <v>45183</v>
      </c>
    </row>
    <row r="7357" spans="1:8" hidden="1" x14ac:dyDescent="0.35">
      <c r="A7357" t="s">
        <v>6987</v>
      </c>
      <c r="B7357" t="str">
        <f>VLOOKUP(A7357,Cafe_sales!$A$1:$O$10001,9,FALSE)</f>
        <v>Salad</v>
      </c>
      <c r="C7357">
        <f>VLOOKUP(A7357,Cafe_sales!$A$1:$O$10001,10,FALSE)</f>
        <v>1</v>
      </c>
      <c r="D7357">
        <f>VLOOKUP(A7357,Cafe_sales!$A$1:$O$10001,11,FALSE)</f>
        <v>5</v>
      </c>
      <c r="E7357">
        <f>VLOOKUP(A7357,Cafe_sales!$A$1:$O$10001,12,FALSE)</f>
        <v>5</v>
      </c>
      <c r="F7357" t="str">
        <f>VLOOKUP(A7357,Cafe_sales!$A$1:$O$10001,13,FALSE)</f>
        <v>Default mode</v>
      </c>
      <c r="G7357" t="str">
        <f>VLOOKUP(A7357,Cafe_sales!$A$1:$O$10001,14,FALSE)</f>
        <v>Takeaway</v>
      </c>
      <c r="H7357" s="1">
        <f>VLOOKUP(A7357,Cafe_sales!$A$1:$O$10001,15,FALSE)</f>
        <v>45019</v>
      </c>
    </row>
    <row r="7358" spans="1:8" x14ac:dyDescent="0.35">
      <c r="A7358" t="s">
        <v>9443</v>
      </c>
      <c r="B7358" t="str">
        <f>VLOOKUP(A7358,Cafe_sales!$A$1:$O$10001,9,FALSE)</f>
        <v>Juice</v>
      </c>
      <c r="C7358" s="6">
        <f>VLOOKUP(A7358,Cafe_sales!$A$1:$O$10001,10,FALSE)</f>
        <v>1</v>
      </c>
      <c r="D7358" s="10">
        <f>VLOOKUP(A7358,Cafe_sales!$A$1:$O$10001,11,FALSE)</f>
        <v>3</v>
      </c>
      <c r="E7358" s="6">
        <f>VLOOKUP(A7358,Cafe_sales!$A$1:$O$10001,12,FALSE)</f>
        <v>3</v>
      </c>
      <c r="F7358" t="str">
        <f>VLOOKUP(A7358,Cafe_sales!$A$1:$O$10001,13,FALSE)</f>
        <v>Default mode</v>
      </c>
      <c r="G7358" t="str">
        <f>VLOOKUP(A7358,Cafe_sales!$A$1:$O$10001,14,FALSE)</f>
        <v>UNKNOWN</v>
      </c>
      <c r="H7358" s="8">
        <f>VLOOKUP(A7358,Cafe_sales!$A$1:$O$10001,15,FALSE)</f>
        <v>45232</v>
      </c>
    </row>
    <row r="7359" spans="1:8" hidden="1" x14ac:dyDescent="0.35">
      <c r="A7359" t="s">
        <v>9435</v>
      </c>
      <c r="B7359" t="str">
        <f>VLOOKUP(A7359,Cafe_sales!$A$1:$O$10001,9,FALSE)</f>
        <v>Sandwich</v>
      </c>
      <c r="C7359">
        <f>VLOOKUP(A7359,Cafe_sales!$A$1:$O$10001,10,FALSE)</f>
        <v>2</v>
      </c>
      <c r="D7359">
        <f>VLOOKUP(A7359,Cafe_sales!$A$1:$O$10001,11,FALSE)</f>
        <v>4</v>
      </c>
      <c r="E7359">
        <f>VLOOKUP(A7359,Cafe_sales!$A$1:$O$10001,12,FALSE)</f>
        <v>8</v>
      </c>
      <c r="F7359" t="str">
        <f>VLOOKUP(A7359,Cafe_sales!$A$1:$O$10001,13,FALSE)</f>
        <v>Default mode</v>
      </c>
      <c r="G7359" t="str">
        <f>VLOOKUP(A7359,Cafe_sales!$A$1:$O$10001,14,FALSE)</f>
        <v>Takeaway</v>
      </c>
      <c r="H7359" s="1">
        <f>VLOOKUP(A7359,Cafe_sales!$A$1:$O$10001,15,FALSE)</f>
        <v>45033</v>
      </c>
    </row>
    <row r="7360" spans="1:8" x14ac:dyDescent="0.35">
      <c r="A7360" t="s">
        <v>4433</v>
      </c>
      <c r="B7360" t="str">
        <f>VLOOKUP(A7360,Cafe_sales!$A$1:$O$10001,9,FALSE)</f>
        <v>Sandwich</v>
      </c>
      <c r="C7360" s="6">
        <f>VLOOKUP(A7360,Cafe_sales!$A$1:$O$10001,10,FALSE)</f>
        <v>5</v>
      </c>
      <c r="D7360" s="10">
        <f>VLOOKUP(A7360,Cafe_sales!$A$1:$O$10001,11,FALSE)</f>
        <v>4</v>
      </c>
      <c r="E7360" s="6">
        <f>VLOOKUP(A7360,Cafe_sales!$A$1:$O$10001,12,FALSE)</f>
        <v>20</v>
      </c>
      <c r="F7360" t="str">
        <f>VLOOKUP(A7360,Cafe_sales!$A$1:$O$10001,13,FALSE)</f>
        <v>Credit Card</v>
      </c>
      <c r="G7360" t="str">
        <f>VLOOKUP(A7360,Cafe_sales!$A$1:$O$10001,14,FALSE)</f>
        <v>In-store</v>
      </c>
      <c r="H7360" s="8">
        <f>VLOOKUP(A7360,Cafe_sales!$A$1:$O$10001,15,FALSE)</f>
        <v>45262</v>
      </c>
    </row>
    <row r="7361" spans="1:8" x14ac:dyDescent="0.35">
      <c r="A7361" t="s">
        <v>8481</v>
      </c>
      <c r="B7361" t="str">
        <f>VLOOKUP(A7361,Cafe_sales!$A$1:$O$10001,9,FALSE)</f>
        <v>UNKNOWN</v>
      </c>
      <c r="C7361" s="6">
        <f>VLOOKUP(A7361,Cafe_sales!$A$1:$O$10001,10,FALSE)</f>
        <v>5</v>
      </c>
      <c r="D7361" s="10">
        <f>VLOOKUP(A7361,Cafe_sales!$A$1:$O$10001,11,FALSE)</f>
        <v>3.1089480874316942</v>
      </c>
      <c r="E7361" s="6">
        <f>VLOOKUP(A7361,Cafe_sales!$A$1:$O$10001,12,FALSE)</f>
        <v>15</v>
      </c>
      <c r="F7361" t="str">
        <f>VLOOKUP(A7361,Cafe_sales!$A$1:$O$10001,13,FALSE)</f>
        <v>Default mode</v>
      </c>
      <c r="G7361" t="str">
        <f>VLOOKUP(A7361,Cafe_sales!$A$1:$O$10001,14,FALSE)</f>
        <v>In-store</v>
      </c>
      <c r="H7361" s="8">
        <f>VLOOKUP(A7361,Cafe_sales!$A$1:$O$10001,15,FALSE)</f>
        <v>45040</v>
      </c>
    </row>
    <row r="7362" spans="1:8" x14ac:dyDescent="0.35">
      <c r="A7362" t="s">
        <v>606</v>
      </c>
      <c r="B7362" t="str">
        <f>VLOOKUP(A7362,Cafe_sales!$A$1:$O$10001,9,FALSE)</f>
        <v>Tea</v>
      </c>
      <c r="C7362" s="6">
        <f>VLOOKUP(A7362,Cafe_sales!$A$1:$O$10001,10,FALSE)</f>
        <v>3</v>
      </c>
      <c r="D7362" s="10">
        <f>VLOOKUP(A7362,Cafe_sales!$A$1:$O$10001,11,FALSE)</f>
        <v>1.5</v>
      </c>
      <c r="E7362" s="6">
        <f>VLOOKUP(A7362,Cafe_sales!$A$1:$O$10001,12,FALSE)</f>
        <v>4.5</v>
      </c>
      <c r="F7362" t="str">
        <f>VLOOKUP(A7362,Cafe_sales!$A$1:$O$10001,13,FALSE)</f>
        <v>Credit Card</v>
      </c>
      <c r="G7362" t="str">
        <f>VLOOKUP(A7362,Cafe_sales!$A$1:$O$10001,14,FALSE)</f>
        <v>UNKNOWN</v>
      </c>
      <c r="H7362" s="8">
        <f>VLOOKUP(A7362,Cafe_sales!$A$1:$O$10001,15,FALSE)</f>
        <v>44965</v>
      </c>
    </row>
    <row r="7363" spans="1:8" x14ac:dyDescent="0.35">
      <c r="A7363" t="s">
        <v>5331</v>
      </c>
      <c r="B7363" t="str">
        <f>VLOOKUP(A7363,Cafe_sales!$A$1:$O$10001,9,FALSE)</f>
        <v>Smoothie</v>
      </c>
      <c r="C7363" s="6">
        <f>VLOOKUP(A7363,Cafe_sales!$A$1:$O$10001,10,FALSE)</f>
        <v>4</v>
      </c>
      <c r="D7363" s="10">
        <f>VLOOKUP(A7363,Cafe_sales!$A$1:$O$10001,11,FALSE)</f>
        <v>4</v>
      </c>
      <c r="E7363" s="6">
        <f>VLOOKUP(A7363,Cafe_sales!$A$1:$O$10001,12,FALSE)</f>
        <v>16</v>
      </c>
      <c r="F7363" t="str">
        <f>VLOOKUP(A7363,Cafe_sales!$A$1:$O$10001,13,FALSE)</f>
        <v>Digital Wallet</v>
      </c>
      <c r="G7363" t="str">
        <f>VLOOKUP(A7363,Cafe_sales!$A$1:$O$10001,14,FALSE)</f>
        <v>UNKNOWN</v>
      </c>
      <c r="H7363" s="8">
        <f>VLOOKUP(A7363,Cafe_sales!$A$1:$O$10001,15,FALSE)</f>
        <v>45047</v>
      </c>
    </row>
    <row r="7364" spans="1:8" x14ac:dyDescent="0.35">
      <c r="A7364" t="s">
        <v>9350</v>
      </c>
      <c r="B7364" t="str">
        <f>VLOOKUP(A7364,Cafe_sales!$A$1:$O$10001,9,FALSE)</f>
        <v>Coffee</v>
      </c>
      <c r="C7364" s="6">
        <f>VLOOKUP(A7364,Cafe_sales!$A$1:$O$10001,10,FALSE)</f>
        <v>3</v>
      </c>
      <c r="D7364" s="10">
        <f>VLOOKUP(A7364,Cafe_sales!$A$1:$O$10001,11,FALSE)</f>
        <v>2</v>
      </c>
      <c r="E7364" s="6">
        <f>VLOOKUP(A7364,Cafe_sales!$A$1:$O$10001,12,FALSE)</f>
        <v>6</v>
      </c>
      <c r="F7364" t="str">
        <f>VLOOKUP(A7364,Cafe_sales!$A$1:$O$10001,13,FALSE)</f>
        <v>Credit Card</v>
      </c>
      <c r="G7364" t="str">
        <f>VLOOKUP(A7364,Cafe_sales!$A$1:$O$10001,14,FALSE)</f>
        <v>UNKNOWN</v>
      </c>
      <c r="H7364" s="8">
        <f>VLOOKUP(A7364,Cafe_sales!$A$1:$O$10001,15,FALSE)</f>
        <v>45256</v>
      </c>
    </row>
    <row r="7365" spans="1:8" x14ac:dyDescent="0.35">
      <c r="A7365" t="s">
        <v>5873</v>
      </c>
      <c r="B7365" t="str">
        <f>VLOOKUP(A7365,Cafe_sales!$A$1:$O$10001,9,FALSE)</f>
        <v>Juice</v>
      </c>
      <c r="C7365" s="6">
        <f>VLOOKUP(A7365,Cafe_sales!$A$1:$O$10001,10,FALSE)</f>
        <v>3</v>
      </c>
      <c r="D7365" s="10">
        <f>VLOOKUP(A7365,Cafe_sales!$A$1:$O$10001,11,FALSE)</f>
        <v>3</v>
      </c>
      <c r="E7365" s="6">
        <f>VLOOKUP(A7365,Cafe_sales!$A$1:$O$10001,12,FALSE)</f>
        <v>6</v>
      </c>
      <c r="F7365" t="str">
        <f>VLOOKUP(A7365,Cafe_sales!$A$1:$O$10001,13,FALSE)</f>
        <v>Credit Card</v>
      </c>
      <c r="G7365" t="str">
        <f>VLOOKUP(A7365,Cafe_sales!$A$1:$O$10001,14,FALSE)</f>
        <v>In-store</v>
      </c>
      <c r="H7365" s="8">
        <f>VLOOKUP(A7365,Cafe_sales!$A$1:$O$10001,15,FALSE)</f>
        <v>45245</v>
      </c>
    </row>
    <row r="7366" spans="1:8" hidden="1" x14ac:dyDescent="0.35">
      <c r="A7366" t="s">
        <v>2723</v>
      </c>
      <c r="B7366" t="str">
        <f>VLOOKUP(A7366,Cafe_sales!$A$1:$O$10001,9,FALSE)</f>
        <v>Cookie</v>
      </c>
      <c r="C7366">
        <f>VLOOKUP(A7366,Cafe_sales!$A$1:$O$10001,10,FALSE)</f>
        <v>1</v>
      </c>
      <c r="D7366">
        <f>VLOOKUP(A7366,Cafe_sales!$A$1:$O$10001,11,FALSE)</f>
        <v>1</v>
      </c>
      <c r="E7366">
        <f>VLOOKUP(A7366,Cafe_sales!$A$1:$O$10001,12,FALSE)</f>
        <v>1</v>
      </c>
      <c r="F7366" t="str">
        <f>VLOOKUP(A7366,Cafe_sales!$A$1:$O$10001,13,FALSE)</f>
        <v>Credit Card</v>
      </c>
      <c r="G7366" t="str">
        <f>VLOOKUP(A7366,Cafe_sales!$A$1:$O$10001,14,FALSE)</f>
        <v>Takeaway</v>
      </c>
      <c r="H7366" s="1">
        <f>VLOOKUP(A7366,Cafe_sales!$A$1:$O$10001,15,FALSE)</f>
        <v>45216</v>
      </c>
    </row>
    <row r="7367" spans="1:8" x14ac:dyDescent="0.35">
      <c r="A7367" t="s">
        <v>5009</v>
      </c>
      <c r="B7367" t="str">
        <f>VLOOKUP(A7367,Cafe_sales!$A$1:$O$10001,9,FALSE)</f>
        <v>Smoothie</v>
      </c>
      <c r="C7367" s="6">
        <f>VLOOKUP(A7367,Cafe_sales!$A$1:$O$10001,10,FALSE)</f>
        <v>5</v>
      </c>
      <c r="D7367" s="10">
        <f>VLOOKUP(A7367,Cafe_sales!$A$1:$O$10001,11,FALSE)</f>
        <v>4</v>
      </c>
      <c r="E7367" s="6">
        <f>VLOOKUP(A7367,Cafe_sales!$A$1:$O$10001,12,FALSE)</f>
        <v>20</v>
      </c>
      <c r="F7367" t="str">
        <f>VLOOKUP(A7367,Cafe_sales!$A$1:$O$10001,13,FALSE)</f>
        <v>Credit Card</v>
      </c>
      <c r="G7367" t="str">
        <f>VLOOKUP(A7367,Cafe_sales!$A$1:$O$10001,14,FALSE)</f>
        <v>In-store</v>
      </c>
      <c r="H7367" s="8">
        <f>VLOOKUP(A7367,Cafe_sales!$A$1:$O$10001,15,FALSE)</f>
        <v>44927</v>
      </c>
    </row>
    <row r="7368" spans="1:8" x14ac:dyDescent="0.35">
      <c r="A7368" t="s">
        <v>5945</v>
      </c>
      <c r="B7368" t="str">
        <f>VLOOKUP(A7368,Cafe_sales!$A$1:$O$10001,9,FALSE)</f>
        <v>Juice</v>
      </c>
      <c r="C7368" s="6">
        <f>VLOOKUP(A7368,Cafe_sales!$A$1:$O$10001,10,FALSE)</f>
        <v>2</v>
      </c>
      <c r="D7368" s="10">
        <f>VLOOKUP(A7368,Cafe_sales!$A$1:$O$10001,11,FALSE)</f>
        <v>1</v>
      </c>
      <c r="E7368" s="6">
        <f>VLOOKUP(A7368,Cafe_sales!$A$1:$O$10001,12,FALSE)</f>
        <v>2</v>
      </c>
      <c r="F7368" t="str">
        <f>VLOOKUP(A7368,Cafe_sales!$A$1:$O$10001,13,FALSE)</f>
        <v>Default mode</v>
      </c>
      <c r="G7368" t="str">
        <f>VLOOKUP(A7368,Cafe_sales!$A$1:$O$10001,14,FALSE)</f>
        <v>UNKNOWN</v>
      </c>
      <c r="H7368" s="8">
        <f>VLOOKUP(A7368,Cafe_sales!$A$1:$O$10001,15,FALSE)</f>
        <v>45194</v>
      </c>
    </row>
    <row r="7369" spans="1:8" x14ac:dyDescent="0.35">
      <c r="A7369" t="s">
        <v>5192</v>
      </c>
      <c r="B7369" t="str">
        <f>VLOOKUP(A7369,Cafe_sales!$A$1:$O$10001,9,FALSE)</f>
        <v>Cake</v>
      </c>
      <c r="C7369" s="6">
        <f>VLOOKUP(A7369,Cafe_sales!$A$1:$O$10001,10,FALSE)</f>
        <v>3</v>
      </c>
      <c r="D7369" s="10">
        <f>VLOOKUP(A7369,Cafe_sales!$A$1:$O$10001,11,FALSE)</f>
        <v>3</v>
      </c>
      <c r="E7369" s="6">
        <f>VLOOKUP(A7369,Cafe_sales!$A$1:$O$10001,12,FALSE)</f>
        <v>9</v>
      </c>
      <c r="F7369" t="str">
        <f>VLOOKUP(A7369,Cafe_sales!$A$1:$O$10001,13,FALSE)</f>
        <v>Credit Card</v>
      </c>
      <c r="G7369" t="str">
        <f>VLOOKUP(A7369,Cafe_sales!$A$1:$O$10001,14,FALSE)</f>
        <v>UNKNOWN</v>
      </c>
      <c r="H7369" s="8">
        <f>VLOOKUP(A7369,Cafe_sales!$A$1:$O$10001,15,FALSE)</f>
        <v>44954</v>
      </c>
    </row>
    <row r="7370" spans="1:8" hidden="1" x14ac:dyDescent="0.35">
      <c r="A7370" t="s">
        <v>1452</v>
      </c>
      <c r="B7370" t="str">
        <f>VLOOKUP(A7370,Cafe_sales!$A$1:$O$10001,9,FALSE)</f>
        <v>Coffee</v>
      </c>
      <c r="C7370">
        <f>VLOOKUP(A7370,Cafe_sales!$A$1:$O$10001,10,FALSE)</f>
        <v>3</v>
      </c>
      <c r="D7370">
        <f>VLOOKUP(A7370,Cafe_sales!$A$1:$O$10001,11,FALSE)</f>
        <v>2</v>
      </c>
      <c r="E7370">
        <f>VLOOKUP(A7370,Cafe_sales!$A$1:$O$10001,12,FALSE)</f>
        <v>6</v>
      </c>
      <c r="F7370" t="str">
        <f>VLOOKUP(A7370,Cafe_sales!$A$1:$O$10001,13,FALSE)</f>
        <v>Default mode</v>
      </c>
      <c r="G7370" t="str">
        <f>VLOOKUP(A7370,Cafe_sales!$A$1:$O$10001,14,FALSE)</f>
        <v>Takeaway</v>
      </c>
      <c r="H7370" s="1">
        <f>VLOOKUP(A7370,Cafe_sales!$A$1:$O$10001,15,FALSE)</f>
        <v>45279</v>
      </c>
    </row>
    <row r="7371" spans="1:8" x14ac:dyDescent="0.35">
      <c r="A7371" t="s">
        <v>695</v>
      </c>
      <c r="B7371" t="str">
        <f>VLOOKUP(A7371,Cafe_sales!$A$1:$O$10001,9,FALSE)</f>
        <v>Juice</v>
      </c>
      <c r="C7371" s="6">
        <f>VLOOKUP(A7371,Cafe_sales!$A$1:$O$10001,10,FALSE)</f>
        <v>4</v>
      </c>
      <c r="D7371" s="10">
        <f>VLOOKUP(A7371,Cafe_sales!$A$1:$O$10001,11,FALSE)</f>
        <v>3</v>
      </c>
      <c r="E7371" s="6">
        <f>VLOOKUP(A7371,Cafe_sales!$A$1:$O$10001,12,FALSE)</f>
        <v>12</v>
      </c>
      <c r="F7371" t="str">
        <f>VLOOKUP(A7371,Cafe_sales!$A$1:$O$10001,13,FALSE)</f>
        <v>Credit Card</v>
      </c>
      <c r="G7371" t="str">
        <f>VLOOKUP(A7371,Cafe_sales!$A$1:$O$10001,14,FALSE)</f>
        <v>In-store</v>
      </c>
      <c r="H7371" s="8">
        <f>VLOOKUP(A7371,Cafe_sales!$A$1:$O$10001,15,FALSE)</f>
        <v>45032</v>
      </c>
    </row>
    <row r="7372" spans="1:8" x14ac:dyDescent="0.35">
      <c r="A7372" t="s">
        <v>5853</v>
      </c>
      <c r="B7372" t="str">
        <f>VLOOKUP(A7372,Cafe_sales!$A$1:$O$10001,9,FALSE)</f>
        <v>Juice</v>
      </c>
      <c r="C7372" s="6">
        <f>VLOOKUP(A7372,Cafe_sales!$A$1:$O$10001,10,FALSE)</f>
        <v>3.0295887662988967</v>
      </c>
      <c r="D7372" s="10">
        <f>VLOOKUP(A7372,Cafe_sales!$A$1:$O$10001,11,FALSE)</f>
        <v>3</v>
      </c>
      <c r="E7372" s="6">
        <f>VLOOKUP(A7372,Cafe_sales!$A$1:$O$10001,12,FALSE)</f>
        <v>12</v>
      </c>
      <c r="F7372" t="str">
        <f>VLOOKUP(A7372,Cafe_sales!$A$1:$O$10001,13,FALSE)</f>
        <v>Credit Card</v>
      </c>
      <c r="G7372" t="str">
        <f>VLOOKUP(A7372,Cafe_sales!$A$1:$O$10001,14,FALSE)</f>
        <v>UNKNOWN</v>
      </c>
      <c r="H7372" s="8">
        <f>VLOOKUP(A7372,Cafe_sales!$A$1:$O$10001,15,FALSE)</f>
        <v>45282</v>
      </c>
    </row>
    <row r="7373" spans="1:8" x14ac:dyDescent="0.35">
      <c r="A7373" t="s">
        <v>5543</v>
      </c>
      <c r="B7373" t="str">
        <f>VLOOKUP(A7373,Cafe_sales!$A$1:$O$10001,9,FALSE)</f>
        <v>Juice</v>
      </c>
      <c r="C7373" s="6">
        <f>VLOOKUP(A7373,Cafe_sales!$A$1:$O$10001,10,FALSE)</f>
        <v>5</v>
      </c>
      <c r="D7373" s="10">
        <f>VLOOKUP(A7373,Cafe_sales!$A$1:$O$10001,11,FALSE)</f>
        <v>3</v>
      </c>
      <c r="E7373" s="6">
        <f>VLOOKUP(A7373,Cafe_sales!$A$1:$O$10001,12,FALSE)</f>
        <v>15</v>
      </c>
      <c r="F7373" t="str">
        <f>VLOOKUP(A7373,Cafe_sales!$A$1:$O$10001,13,FALSE)</f>
        <v>Cash</v>
      </c>
      <c r="G7373" t="str">
        <f>VLOOKUP(A7373,Cafe_sales!$A$1:$O$10001,14,FALSE)</f>
        <v>In-store</v>
      </c>
      <c r="H7373" s="8">
        <f>VLOOKUP(A7373,Cafe_sales!$A$1:$O$10001,15,FALSE)</f>
        <v>45178</v>
      </c>
    </row>
    <row r="7374" spans="1:8" hidden="1" x14ac:dyDescent="0.35">
      <c r="A7374" t="s">
        <v>7315</v>
      </c>
      <c r="B7374" t="str">
        <f>VLOOKUP(A7374,Cafe_sales!$A$1:$O$10001,9,FALSE)</f>
        <v>Salad</v>
      </c>
      <c r="C7374">
        <f>VLOOKUP(A7374,Cafe_sales!$A$1:$O$10001,10,FALSE)</f>
        <v>1</v>
      </c>
      <c r="D7374">
        <f>VLOOKUP(A7374,Cafe_sales!$A$1:$O$10001,11,FALSE)</f>
        <v>5</v>
      </c>
      <c r="E7374">
        <f>VLOOKUP(A7374,Cafe_sales!$A$1:$O$10001,12,FALSE)</f>
        <v>5</v>
      </c>
      <c r="F7374" t="str">
        <f>VLOOKUP(A7374,Cafe_sales!$A$1:$O$10001,13,FALSE)</f>
        <v>Default mode</v>
      </c>
      <c r="G7374" t="str">
        <f>VLOOKUP(A7374,Cafe_sales!$A$1:$O$10001,14,FALSE)</f>
        <v>Takeaway</v>
      </c>
      <c r="H7374" s="1">
        <f>VLOOKUP(A7374,Cafe_sales!$A$1:$O$10001,15,FALSE)</f>
        <v>45153</v>
      </c>
    </row>
    <row r="7375" spans="1:8" x14ac:dyDescent="0.35">
      <c r="A7375" t="s">
        <v>1540</v>
      </c>
      <c r="B7375" t="str">
        <f>VLOOKUP(A7375,Cafe_sales!$A$1:$O$10001,9,FALSE)</f>
        <v>Cookie</v>
      </c>
      <c r="C7375" s="6">
        <f>VLOOKUP(A7375,Cafe_sales!$A$1:$O$10001,10,FALSE)</f>
        <v>5</v>
      </c>
      <c r="D7375" s="10">
        <f>VLOOKUP(A7375,Cafe_sales!$A$1:$O$10001,11,FALSE)</f>
        <v>1</v>
      </c>
      <c r="E7375" s="6">
        <f>VLOOKUP(A7375,Cafe_sales!$A$1:$O$10001,12,FALSE)</f>
        <v>5</v>
      </c>
      <c r="F7375" t="str">
        <f>VLOOKUP(A7375,Cafe_sales!$A$1:$O$10001,13,FALSE)</f>
        <v>Cash</v>
      </c>
      <c r="G7375" t="str">
        <f>VLOOKUP(A7375,Cafe_sales!$A$1:$O$10001,14,FALSE)</f>
        <v>UNKNOWN</v>
      </c>
      <c r="H7375" s="8">
        <f>VLOOKUP(A7375,Cafe_sales!$A$1:$O$10001,15,FALSE)</f>
        <v>45263</v>
      </c>
    </row>
    <row r="7376" spans="1:8" x14ac:dyDescent="0.35">
      <c r="A7376" t="s">
        <v>5832</v>
      </c>
      <c r="B7376" t="str">
        <f>VLOOKUP(A7376,Cafe_sales!$A$1:$O$10001,9,FALSE)</f>
        <v>Juice</v>
      </c>
      <c r="C7376" s="6">
        <f>VLOOKUP(A7376,Cafe_sales!$A$1:$O$10001,10,FALSE)</f>
        <v>5</v>
      </c>
      <c r="D7376" s="10">
        <f>VLOOKUP(A7376,Cafe_sales!$A$1:$O$10001,11,FALSE)</f>
        <v>3</v>
      </c>
      <c r="E7376" s="6">
        <f>VLOOKUP(A7376,Cafe_sales!$A$1:$O$10001,12,FALSE)</f>
        <v>15</v>
      </c>
      <c r="F7376" t="str">
        <f>VLOOKUP(A7376,Cafe_sales!$A$1:$O$10001,13,FALSE)</f>
        <v>Digital Wallet</v>
      </c>
      <c r="G7376" t="str">
        <f>VLOOKUP(A7376,Cafe_sales!$A$1:$O$10001,14,FALSE)</f>
        <v>In-store</v>
      </c>
      <c r="H7376" s="8">
        <f>VLOOKUP(A7376,Cafe_sales!$A$1:$O$10001,15,FALSE)</f>
        <v>45268</v>
      </c>
    </row>
    <row r="7377" spans="1:8" x14ac:dyDescent="0.35">
      <c r="A7377" t="s">
        <v>6019</v>
      </c>
      <c r="B7377" t="str">
        <f>VLOOKUP(A7377,Cafe_sales!$A$1:$O$10001,9,FALSE)</f>
        <v>Juice</v>
      </c>
      <c r="C7377" s="6">
        <f>VLOOKUP(A7377,Cafe_sales!$A$1:$O$10001,10,FALSE)</f>
        <v>1</v>
      </c>
      <c r="D7377" s="10">
        <f>VLOOKUP(A7377,Cafe_sales!$A$1:$O$10001,11,FALSE)</f>
        <v>5</v>
      </c>
      <c r="E7377" s="6">
        <f>VLOOKUP(A7377,Cafe_sales!$A$1:$O$10001,12,FALSE)</f>
        <v>5</v>
      </c>
      <c r="F7377" t="str">
        <f>VLOOKUP(A7377,Cafe_sales!$A$1:$O$10001,13,FALSE)</f>
        <v>Digital Wallet</v>
      </c>
      <c r="G7377" t="str">
        <f>VLOOKUP(A7377,Cafe_sales!$A$1:$O$10001,14,FALSE)</f>
        <v>UNKNOWN</v>
      </c>
      <c r="H7377" s="8">
        <f>VLOOKUP(A7377,Cafe_sales!$A$1:$O$10001,15,FALSE)</f>
        <v>45024</v>
      </c>
    </row>
    <row r="7378" spans="1:8" x14ac:dyDescent="0.35">
      <c r="A7378" t="s">
        <v>792</v>
      </c>
      <c r="B7378" t="str">
        <f>VLOOKUP(A7378,Cafe_sales!$A$1:$O$10001,9,FALSE)</f>
        <v>UNKNOWN</v>
      </c>
      <c r="C7378" s="6">
        <f>VLOOKUP(A7378,Cafe_sales!$A$1:$O$10001,10,FALSE)</f>
        <v>3</v>
      </c>
      <c r="D7378" s="10">
        <f>VLOOKUP(A7378,Cafe_sales!$A$1:$O$10001,11,FALSE)</f>
        <v>3</v>
      </c>
      <c r="E7378" s="6">
        <f>VLOOKUP(A7378,Cafe_sales!$A$1:$O$10001,12,FALSE)</f>
        <v>9</v>
      </c>
      <c r="F7378" t="str">
        <f>VLOOKUP(A7378,Cafe_sales!$A$1:$O$10001,13,FALSE)</f>
        <v>Digital Wallet</v>
      </c>
      <c r="G7378" t="str">
        <f>VLOOKUP(A7378,Cafe_sales!$A$1:$O$10001,14,FALSE)</f>
        <v>In-store</v>
      </c>
      <c r="H7378" s="8">
        <f>VLOOKUP(A7378,Cafe_sales!$A$1:$O$10001,15,FALSE)</f>
        <v>45237</v>
      </c>
    </row>
    <row r="7379" spans="1:8" x14ac:dyDescent="0.35">
      <c r="A7379" t="s">
        <v>1258</v>
      </c>
      <c r="B7379" t="str">
        <f>VLOOKUP(A7379,Cafe_sales!$A$1:$O$10001,9,FALSE)</f>
        <v>Smoothie</v>
      </c>
      <c r="C7379" s="6">
        <f>VLOOKUP(A7379,Cafe_sales!$A$1:$O$10001,10,FALSE)</f>
        <v>3</v>
      </c>
      <c r="D7379" s="10">
        <f>VLOOKUP(A7379,Cafe_sales!$A$1:$O$10001,11,FALSE)</f>
        <v>4</v>
      </c>
      <c r="E7379" s="6">
        <f>VLOOKUP(A7379,Cafe_sales!$A$1:$O$10001,12,FALSE)</f>
        <v>12</v>
      </c>
      <c r="F7379" t="str">
        <f>VLOOKUP(A7379,Cafe_sales!$A$1:$O$10001,13,FALSE)</f>
        <v>Cash</v>
      </c>
      <c r="G7379" t="str">
        <f>VLOOKUP(A7379,Cafe_sales!$A$1:$O$10001,14,FALSE)</f>
        <v>In-store</v>
      </c>
      <c r="H7379" s="8">
        <f>VLOOKUP(A7379,Cafe_sales!$A$1:$O$10001,15,FALSE)</f>
        <v>44998</v>
      </c>
    </row>
    <row r="7380" spans="1:8" x14ac:dyDescent="0.35">
      <c r="A7380" t="s">
        <v>610</v>
      </c>
      <c r="B7380" t="str">
        <f>VLOOKUP(A7380,Cafe_sales!$A$1:$O$10001,9,FALSE)</f>
        <v>Sandwich</v>
      </c>
      <c r="C7380" s="6">
        <f>VLOOKUP(A7380,Cafe_sales!$A$1:$O$10001,10,FALSE)</f>
        <v>1</v>
      </c>
      <c r="D7380" s="10">
        <f>VLOOKUP(A7380,Cafe_sales!$A$1:$O$10001,11,FALSE)</f>
        <v>4</v>
      </c>
      <c r="E7380" s="6">
        <f>VLOOKUP(A7380,Cafe_sales!$A$1:$O$10001,12,FALSE)</f>
        <v>4</v>
      </c>
      <c r="F7380" t="str">
        <f>VLOOKUP(A7380,Cafe_sales!$A$1:$O$10001,13,FALSE)</f>
        <v>Digital Wallet</v>
      </c>
      <c r="G7380" t="str">
        <f>VLOOKUP(A7380,Cafe_sales!$A$1:$O$10001,14,FALSE)</f>
        <v>In-store</v>
      </c>
      <c r="H7380" s="8">
        <f>VLOOKUP(A7380,Cafe_sales!$A$1:$O$10001,15,FALSE)</f>
        <v>45038</v>
      </c>
    </row>
    <row r="7381" spans="1:8" hidden="1" x14ac:dyDescent="0.35">
      <c r="A7381" t="s">
        <v>629</v>
      </c>
      <c r="B7381" t="str">
        <f>VLOOKUP(A7381,Cafe_sales!$A$1:$O$10001,9,FALSE)</f>
        <v>Juice</v>
      </c>
      <c r="C7381">
        <f>VLOOKUP(A7381,Cafe_sales!$A$1:$O$10001,10,FALSE)</f>
        <v>2</v>
      </c>
      <c r="D7381">
        <f>VLOOKUP(A7381,Cafe_sales!$A$1:$O$10001,11,FALSE)</f>
        <v>3</v>
      </c>
      <c r="E7381">
        <f>VLOOKUP(A7381,Cafe_sales!$A$1:$O$10001,12,FALSE)</f>
        <v>6</v>
      </c>
      <c r="F7381" t="str">
        <f>VLOOKUP(A7381,Cafe_sales!$A$1:$O$10001,13,FALSE)</f>
        <v>Cash</v>
      </c>
      <c r="G7381" t="str">
        <f>VLOOKUP(A7381,Cafe_sales!$A$1:$O$10001,14,FALSE)</f>
        <v>Takeaway</v>
      </c>
      <c r="H7381" s="1">
        <f>VLOOKUP(A7381,Cafe_sales!$A$1:$O$10001,15,FALSE)</f>
        <v>45015</v>
      </c>
    </row>
    <row r="7382" spans="1:8" x14ac:dyDescent="0.35">
      <c r="A7382" t="s">
        <v>7784</v>
      </c>
      <c r="B7382" t="str">
        <f>VLOOKUP(A7382,Cafe_sales!$A$1:$O$10001,9,FALSE)</f>
        <v>Cookie</v>
      </c>
      <c r="C7382" s="6">
        <f>VLOOKUP(A7382,Cafe_sales!$A$1:$O$10001,10,FALSE)</f>
        <v>5</v>
      </c>
      <c r="D7382" s="10">
        <f>VLOOKUP(A7382,Cafe_sales!$A$1:$O$10001,11,FALSE)</f>
        <v>1</v>
      </c>
      <c r="E7382" s="6">
        <f>VLOOKUP(A7382,Cafe_sales!$A$1:$O$10001,12,FALSE)</f>
        <v>5</v>
      </c>
      <c r="F7382" t="str">
        <f>VLOOKUP(A7382,Cafe_sales!$A$1:$O$10001,13,FALSE)</f>
        <v>Credit Card</v>
      </c>
      <c r="G7382" t="str">
        <f>VLOOKUP(A7382,Cafe_sales!$A$1:$O$10001,14,FALSE)</f>
        <v>UNKNOWN</v>
      </c>
      <c r="H7382" s="8">
        <f>VLOOKUP(A7382,Cafe_sales!$A$1:$O$10001,15,FALSE)</f>
        <v>44993</v>
      </c>
    </row>
    <row r="7383" spans="1:8" hidden="1" x14ac:dyDescent="0.35">
      <c r="A7383" t="s">
        <v>2986</v>
      </c>
      <c r="B7383" t="str">
        <f>VLOOKUP(A7383,Cafe_sales!$A$1:$O$10001,9,FALSE)</f>
        <v>Smoothie</v>
      </c>
      <c r="C7383">
        <f>VLOOKUP(A7383,Cafe_sales!$A$1:$O$10001,10,FALSE)</f>
        <v>4</v>
      </c>
      <c r="D7383">
        <f>VLOOKUP(A7383,Cafe_sales!$A$1:$O$10001,11,FALSE)</f>
        <v>4</v>
      </c>
      <c r="E7383">
        <f>VLOOKUP(A7383,Cafe_sales!$A$1:$O$10001,12,FALSE)</f>
        <v>16</v>
      </c>
      <c r="F7383" t="str">
        <f>VLOOKUP(A7383,Cafe_sales!$A$1:$O$10001,13,FALSE)</f>
        <v>Credit Card</v>
      </c>
      <c r="G7383" t="str">
        <f>VLOOKUP(A7383,Cafe_sales!$A$1:$O$10001,14,FALSE)</f>
        <v>Cafe</v>
      </c>
      <c r="H7383" s="1">
        <f>VLOOKUP(A7383,Cafe_sales!$A$1:$O$10001,15,FALSE)</f>
        <v>45028</v>
      </c>
    </row>
    <row r="7384" spans="1:8" x14ac:dyDescent="0.35">
      <c r="A7384" t="s">
        <v>1030</v>
      </c>
      <c r="B7384" t="str">
        <f>VLOOKUP(A7384,Cafe_sales!$A$1:$O$10001,9,FALSE)</f>
        <v>Sandwich</v>
      </c>
      <c r="C7384" s="6">
        <f>VLOOKUP(A7384,Cafe_sales!$A$1:$O$10001,10,FALSE)</f>
        <v>4</v>
      </c>
      <c r="D7384" s="10">
        <f>VLOOKUP(A7384,Cafe_sales!$A$1:$O$10001,11,FALSE)</f>
        <v>4</v>
      </c>
      <c r="E7384" s="6">
        <f>VLOOKUP(A7384,Cafe_sales!$A$1:$O$10001,12,FALSE)</f>
        <v>16</v>
      </c>
      <c r="F7384" t="str">
        <f>VLOOKUP(A7384,Cafe_sales!$A$1:$O$10001,13,FALSE)</f>
        <v>Cash</v>
      </c>
      <c r="G7384" t="str">
        <f>VLOOKUP(A7384,Cafe_sales!$A$1:$O$10001,14,FALSE)</f>
        <v>In-store</v>
      </c>
      <c r="H7384" s="8">
        <f>VLOOKUP(A7384,Cafe_sales!$A$1:$O$10001,15,FALSE)</f>
        <v>45065</v>
      </c>
    </row>
    <row r="7385" spans="1:8" x14ac:dyDescent="0.35">
      <c r="A7385" t="s">
        <v>1648</v>
      </c>
      <c r="B7385" t="str">
        <f>VLOOKUP(A7385,Cafe_sales!$A$1:$O$10001,9,FALSE)</f>
        <v>Tea</v>
      </c>
      <c r="C7385" s="6">
        <f>VLOOKUP(A7385,Cafe_sales!$A$1:$O$10001,10,FALSE)</f>
        <v>2</v>
      </c>
      <c r="D7385" s="10">
        <f>VLOOKUP(A7385,Cafe_sales!$A$1:$O$10001,11,FALSE)</f>
        <v>1.5</v>
      </c>
      <c r="E7385" s="6">
        <f>VLOOKUP(A7385,Cafe_sales!$A$1:$O$10001,12,FALSE)</f>
        <v>3</v>
      </c>
      <c r="F7385" t="str">
        <f>VLOOKUP(A7385,Cafe_sales!$A$1:$O$10001,13,FALSE)</f>
        <v>Default mode</v>
      </c>
      <c r="G7385" t="str">
        <f>VLOOKUP(A7385,Cafe_sales!$A$1:$O$10001,14,FALSE)</f>
        <v>In-store</v>
      </c>
      <c r="H7385" s="8">
        <f>VLOOKUP(A7385,Cafe_sales!$A$1:$O$10001,15,FALSE)</f>
        <v>45238</v>
      </c>
    </row>
    <row r="7386" spans="1:8" x14ac:dyDescent="0.35">
      <c r="A7386" t="s">
        <v>4420</v>
      </c>
      <c r="B7386" t="str">
        <f>VLOOKUP(A7386,Cafe_sales!$A$1:$O$10001,9,FALSE)</f>
        <v>Cake</v>
      </c>
      <c r="C7386" s="6">
        <f>VLOOKUP(A7386,Cafe_sales!$A$1:$O$10001,10,FALSE)</f>
        <v>5</v>
      </c>
      <c r="D7386" s="10">
        <f>VLOOKUP(A7386,Cafe_sales!$A$1:$O$10001,11,FALSE)</f>
        <v>3</v>
      </c>
      <c r="E7386" s="6">
        <f>VLOOKUP(A7386,Cafe_sales!$A$1:$O$10001,12,FALSE)</f>
        <v>15</v>
      </c>
      <c r="F7386" t="str">
        <f>VLOOKUP(A7386,Cafe_sales!$A$1:$O$10001,13,FALSE)</f>
        <v>Cash</v>
      </c>
      <c r="G7386" t="str">
        <f>VLOOKUP(A7386,Cafe_sales!$A$1:$O$10001,14,FALSE)</f>
        <v>UNKNOWN</v>
      </c>
      <c r="H7386" s="8">
        <f>VLOOKUP(A7386,Cafe_sales!$A$1:$O$10001,15,FALSE)</f>
        <v>44927</v>
      </c>
    </row>
    <row r="7387" spans="1:8" x14ac:dyDescent="0.35">
      <c r="A7387" t="s">
        <v>33</v>
      </c>
      <c r="B7387" t="str">
        <f>VLOOKUP(A7387,Cafe_sales!$A$1:$O$10001,9,FALSE)</f>
        <v>Sandwich</v>
      </c>
      <c r="C7387" s="6">
        <f>VLOOKUP(A7387,Cafe_sales!$A$1:$O$10001,10,FALSE)</f>
        <v>2</v>
      </c>
      <c r="D7387" s="10">
        <f>VLOOKUP(A7387,Cafe_sales!$A$1:$O$10001,11,FALSE)</f>
        <v>4</v>
      </c>
      <c r="E7387" s="6">
        <f>VLOOKUP(A7387,Cafe_sales!$A$1:$O$10001,12,FALSE)</f>
        <v>8</v>
      </c>
      <c r="F7387" t="str">
        <f>VLOOKUP(A7387,Cafe_sales!$A$1:$O$10001,13,FALSE)</f>
        <v>Cash</v>
      </c>
      <c r="G7387" t="str">
        <f>VLOOKUP(A7387,Cafe_sales!$A$1:$O$10001,14,FALSE)</f>
        <v>In-store</v>
      </c>
      <c r="H7387" s="8">
        <f>VLOOKUP(A7387,Cafe_sales!$A$1:$O$10001,15,FALSE)</f>
        <v>45049</v>
      </c>
    </row>
    <row r="7388" spans="1:8" x14ac:dyDescent="0.35">
      <c r="A7388" t="s">
        <v>4765</v>
      </c>
      <c r="B7388" t="str">
        <f>VLOOKUP(A7388,Cafe_sales!$A$1:$O$10001,9,FALSE)</f>
        <v>Juice</v>
      </c>
      <c r="C7388" s="6">
        <f>VLOOKUP(A7388,Cafe_sales!$A$1:$O$10001,10,FALSE)</f>
        <v>3</v>
      </c>
      <c r="D7388" s="10">
        <f>VLOOKUP(A7388,Cafe_sales!$A$1:$O$10001,11,FALSE)</f>
        <v>3</v>
      </c>
      <c r="E7388" s="6">
        <f>VLOOKUP(A7388,Cafe_sales!$A$1:$O$10001,12,FALSE)</f>
        <v>9</v>
      </c>
      <c r="F7388" t="str">
        <f>VLOOKUP(A7388,Cafe_sales!$A$1:$O$10001,13,FALSE)</f>
        <v>Default mode</v>
      </c>
      <c r="G7388" t="str">
        <f>VLOOKUP(A7388,Cafe_sales!$A$1:$O$10001,14,FALSE)</f>
        <v>In-store</v>
      </c>
      <c r="H7388" s="8">
        <f>VLOOKUP(A7388,Cafe_sales!$A$1:$O$10001,15,FALSE)</f>
        <v>45018</v>
      </c>
    </row>
    <row r="7389" spans="1:8" x14ac:dyDescent="0.35">
      <c r="A7389" t="s">
        <v>2629</v>
      </c>
      <c r="B7389" t="str">
        <f>VLOOKUP(A7389,Cafe_sales!$A$1:$O$10001,9,FALSE)</f>
        <v>Cookie</v>
      </c>
      <c r="C7389" s="6">
        <f>VLOOKUP(A7389,Cafe_sales!$A$1:$O$10001,10,FALSE)</f>
        <v>4</v>
      </c>
      <c r="D7389" s="10">
        <f>VLOOKUP(A7389,Cafe_sales!$A$1:$O$10001,11,FALSE)</f>
        <v>1</v>
      </c>
      <c r="E7389" s="6">
        <f>VLOOKUP(A7389,Cafe_sales!$A$1:$O$10001,12,FALSE)</f>
        <v>4</v>
      </c>
      <c r="F7389" t="str">
        <f>VLOOKUP(A7389,Cafe_sales!$A$1:$O$10001,13,FALSE)</f>
        <v>Cash</v>
      </c>
      <c r="G7389" t="str">
        <f>VLOOKUP(A7389,Cafe_sales!$A$1:$O$10001,14,FALSE)</f>
        <v>UNKNOWN</v>
      </c>
      <c r="H7389" s="8">
        <f>VLOOKUP(A7389,Cafe_sales!$A$1:$O$10001,15,FALSE)</f>
        <v>45284</v>
      </c>
    </row>
    <row r="7390" spans="1:8" x14ac:dyDescent="0.35">
      <c r="A7390" t="s">
        <v>3178</v>
      </c>
      <c r="B7390" t="str">
        <f>VLOOKUP(A7390,Cafe_sales!$A$1:$O$10001,9,FALSE)</f>
        <v>Sandwich</v>
      </c>
      <c r="C7390" s="6">
        <f>VLOOKUP(A7390,Cafe_sales!$A$1:$O$10001,10,FALSE)</f>
        <v>2</v>
      </c>
      <c r="D7390" s="10">
        <f>VLOOKUP(A7390,Cafe_sales!$A$1:$O$10001,11,FALSE)</f>
        <v>4</v>
      </c>
      <c r="E7390" s="6">
        <f>VLOOKUP(A7390,Cafe_sales!$A$1:$O$10001,12,FALSE)</f>
        <v>8</v>
      </c>
      <c r="F7390" t="str">
        <f>VLOOKUP(A7390,Cafe_sales!$A$1:$O$10001,13,FALSE)</f>
        <v>Cash</v>
      </c>
      <c r="G7390" t="str">
        <f>VLOOKUP(A7390,Cafe_sales!$A$1:$O$10001,14,FALSE)</f>
        <v>In-store</v>
      </c>
      <c r="H7390" s="8">
        <f>VLOOKUP(A7390,Cafe_sales!$A$1:$O$10001,15,FALSE)</f>
        <v>45146</v>
      </c>
    </row>
    <row r="7391" spans="1:8" x14ac:dyDescent="0.35">
      <c r="A7391" t="s">
        <v>9869</v>
      </c>
      <c r="B7391" t="str">
        <f>VLOOKUP(A7391,Cafe_sales!$A$1:$O$10001,9,FALSE)</f>
        <v>Coffee</v>
      </c>
      <c r="C7391" s="6">
        <f>VLOOKUP(A7391,Cafe_sales!$A$1:$O$10001,10,FALSE)</f>
        <v>3.8958333333333335</v>
      </c>
      <c r="D7391" s="10">
        <f>VLOOKUP(A7391,Cafe_sales!$A$1:$O$10001,11,FALSE)</f>
        <v>2</v>
      </c>
      <c r="E7391" s="6">
        <f>VLOOKUP(A7391,Cafe_sales!$A$1:$O$10001,12,FALSE)</f>
        <v>6</v>
      </c>
      <c r="F7391" t="str">
        <f>VLOOKUP(A7391,Cafe_sales!$A$1:$O$10001,13,FALSE)</f>
        <v>Default mode</v>
      </c>
      <c r="G7391" t="str">
        <f>VLOOKUP(A7391,Cafe_sales!$A$1:$O$10001,14,FALSE)</f>
        <v>In-store</v>
      </c>
      <c r="H7391" s="8">
        <f>VLOOKUP(A7391,Cafe_sales!$A$1:$O$10001,15,FALSE)</f>
        <v>44992</v>
      </c>
    </row>
    <row r="7392" spans="1:8" x14ac:dyDescent="0.35">
      <c r="A7392" t="s">
        <v>7202</v>
      </c>
      <c r="B7392" t="str">
        <f>VLOOKUP(A7392,Cafe_sales!$A$1:$O$10001,9,FALSE)</f>
        <v>Salad</v>
      </c>
      <c r="C7392" s="6">
        <f>VLOOKUP(A7392,Cafe_sales!$A$1:$O$10001,10,FALSE)</f>
        <v>4</v>
      </c>
      <c r="D7392" s="10">
        <f>VLOOKUP(A7392,Cafe_sales!$A$1:$O$10001,11,FALSE)</f>
        <v>5</v>
      </c>
      <c r="E7392" s="6">
        <f>VLOOKUP(A7392,Cafe_sales!$A$1:$O$10001,12,FALSE)</f>
        <v>20</v>
      </c>
      <c r="F7392" t="str">
        <f>VLOOKUP(A7392,Cafe_sales!$A$1:$O$10001,13,FALSE)</f>
        <v>Digital Wallet</v>
      </c>
      <c r="G7392" t="str">
        <f>VLOOKUP(A7392,Cafe_sales!$A$1:$O$10001,14,FALSE)</f>
        <v>In-store</v>
      </c>
      <c r="H7392" s="8">
        <f>VLOOKUP(A7392,Cafe_sales!$A$1:$O$10001,15,FALSE)</f>
        <v>45131</v>
      </c>
    </row>
    <row r="7393" spans="1:8" x14ac:dyDescent="0.35">
      <c r="A7393" t="s">
        <v>2528</v>
      </c>
      <c r="B7393" t="str">
        <f>VLOOKUP(A7393,Cafe_sales!$A$1:$O$10001,9,FALSE)</f>
        <v>Tea</v>
      </c>
      <c r="C7393" s="6">
        <f>VLOOKUP(A7393,Cafe_sales!$A$1:$O$10001,10,FALSE)</f>
        <v>4</v>
      </c>
      <c r="D7393" s="10">
        <f>VLOOKUP(A7393,Cafe_sales!$A$1:$O$10001,11,FALSE)</f>
        <v>1.5</v>
      </c>
      <c r="E7393" s="6">
        <f>VLOOKUP(A7393,Cafe_sales!$A$1:$O$10001,12,FALSE)</f>
        <v>6</v>
      </c>
      <c r="F7393" t="str">
        <f>VLOOKUP(A7393,Cafe_sales!$A$1:$O$10001,13,FALSE)</f>
        <v>Digital Wallet</v>
      </c>
      <c r="G7393" t="str">
        <f>VLOOKUP(A7393,Cafe_sales!$A$1:$O$10001,14,FALSE)</f>
        <v>In-store</v>
      </c>
      <c r="H7393" s="8">
        <f>VLOOKUP(A7393,Cafe_sales!$A$1:$O$10001,15,FALSE)</f>
        <v>44983</v>
      </c>
    </row>
    <row r="7394" spans="1:8" x14ac:dyDescent="0.35">
      <c r="A7394" t="s">
        <v>6188</v>
      </c>
      <c r="B7394" t="str">
        <f>VLOOKUP(A7394,Cafe_sales!$A$1:$O$10001,9,FALSE)</f>
        <v>Sandwich</v>
      </c>
      <c r="C7394" s="6">
        <f>VLOOKUP(A7394,Cafe_sales!$A$1:$O$10001,10,FALSE)</f>
        <v>2</v>
      </c>
      <c r="D7394" s="10">
        <f>VLOOKUP(A7394,Cafe_sales!$A$1:$O$10001,11,FALSE)</f>
        <v>4</v>
      </c>
      <c r="E7394" s="6">
        <f>VLOOKUP(A7394,Cafe_sales!$A$1:$O$10001,12,FALSE)</f>
        <v>8</v>
      </c>
      <c r="F7394" t="str">
        <f>VLOOKUP(A7394,Cafe_sales!$A$1:$O$10001,13,FALSE)</f>
        <v>Credit Card</v>
      </c>
      <c r="G7394" t="str">
        <f>VLOOKUP(A7394,Cafe_sales!$A$1:$O$10001,14,FALSE)</f>
        <v>UNKNOWN</v>
      </c>
      <c r="H7394" s="8">
        <f>VLOOKUP(A7394,Cafe_sales!$A$1:$O$10001,15,FALSE)</f>
        <v>45117</v>
      </c>
    </row>
    <row r="7395" spans="1:8" x14ac:dyDescent="0.35">
      <c r="A7395" t="s">
        <v>169</v>
      </c>
      <c r="B7395" t="str">
        <f>VLOOKUP(A7395,Cafe_sales!$A$1:$O$10001,9,FALSE)</f>
        <v>Cake</v>
      </c>
      <c r="C7395" s="6">
        <f>VLOOKUP(A7395,Cafe_sales!$A$1:$O$10001,10,FALSE)</f>
        <v>2</v>
      </c>
      <c r="D7395" s="10">
        <f>VLOOKUP(A7395,Cafe_sales!$A$1:$O$10001,11,FALSE)</f>
        <v>3</v>
      </c>
      <c r="E7395" s="6">
        <f>VLOOKUP(A7395,Cafe_sales!$A$1:$O$10001,12,FALSE)</f>
        <v>6</v>
      </c>
      <c r="F7395" t="str">
        <f>VLOOKUP(A7395,Cafe_sales!$A$1:$O$10001,13,FALSE)</f>
        <v>Credit Card</v>
      </c>
      <c r="G7395" t="str">
        <f>VLOOKUP(A7395,Cafe_sales!$A$1:$O$10001,14,FALSE)</f>
        <v>In-store</v>
      </c>
      <c r="H7395" s="8">
        <f>VLOOKUP(A7395,Cafe_sales!$A$1:$O$10001,15,FALSE)</f>
        <v>45118</v>
      </c>
    </row>
    <row r="7396" spans="1:8" x14ac:dyDescent="0.35">
      <c r="A7396" t="s">
        <v>2328</v>
      </c>
      <c r="B7396" t="str">
        <f>VLOOKUP(A7396,Cafe_sales!$A$1:$O$10001,9,FALSE)</f>
        <v>Smoothie</v>
      </c>
      <c r="C7396" s="6">
        <f>VLOOKUP(A7396,Cafe_sales!$A$1:$O$10001,10,FALSE)</f>
        <v>2</v>
      </c>
      <c r="D7396" s="10">
        <f>VLOOKUP(A7396,Cafe_sales!$A$1:$O$10001,11,FALSE)</f>
        <v>4</v>
      </c>
      <c r="E7396" s="6">
        <f>VLOOKUP(A7396,Cafe_sales!$A$1:$O$10001,12,FALSE)</f>
        <v>8</v>
      </c>
      <c r="F7396" t="str">
        <f>VLOOKUP(A7396,Cafe_sales!$A$1:$O$10001,13,FALSE)</f>
        <v>Default mode</v>
      </c>
      <c r="G7396" t="str">
        <f>VLOOKUP(A7396,Cafe_sales!$A$1:$O$10001,14,FALSE)</f>
        <v>UNKNOWN</v>
      </c>
      <c r="H7396" s="8">
        <f>VLOOKUP(A7396,Cafe_sales!$A$1:$O$10001,15,FALSE)</f>
        <v>45009</v>
      </c>
    </row>
    <row r="7397" spans="1:8" x14ac:dyDescent="0.35">
      <c r="A7397" t="s">
        <v>7348</v>
      </c>
      <c r="B7397" t="str">
        <f>VLOOKUP(A7397,Cafe_sales!$A$1:$O$10001,9,FALSE)</f>
        <v>UNKNOWN</v>
      </c>
      <c r="C7397" s="6">
        <f>VLOOKUP(A7397,Cafe_sales!$A$1:$O$10001,10,FALSE)</f>
        <v>2</v>
      </c>
      <c r="D7397" s="10">
        <f>VLOOKUP(A7397,Cafe_sales!$A$1:$O$10001,11,FALSE)</f>
        <v>1</v>
      </c>
      <c r="E7397" s="6">
        <f>VLOOKUP(A7397,Cafe_sales!$A$1:$O$10001,12,FALSE)</f>
        <v>2</v>
      </c>
      <c r="F7397" t="str">
        <f>VLOOKUP(A7397,Cafe_sales!$A$1:$O$10001,13,FALSE)</f>
        <v>Credit Card</v>
      </c>
      <c r="G7397" t="str">
        <f>VLOOKUP(A7397,Cafe_sales!$A$1:$O$10001,14,FALSE)</f>
        <v>In-store</v>
      </c>
      <c r="H7397" s="8">
        <f>VLOOKUP(A7397,Cafe_sales!$A$1:$O$10001,15,FALSE)</f>
        <v>44946</v>
      </c>
    </row>
    <row r="7398" spans="1:8" hidden="1" x14ac:dyDescent="0.35">
      <c r="A7398" t="s">
        <v>7385</v>
      </c>
      <c r="B7398" t="str">
        <f>VLOOKUP(A7398,Cafe_sales!$A$1:$O$10001,9,FALSE)</f>
        <v>Juice</v>
      </c>
      <c r="C7398">
        <f>VLOOKUP(A7398,Cafe_sales!$A$1:$O$10001,10,FALSE)</f>
        <v>3</v>
      </c>
      <c r="D7398">
        <f>VLOOKUP(A7398,Cafe_sales!$A$1:$O$10001,11,FALSE)</f>
        <v>3</v>
      </c>
      <c r="E7398">
        <f>VLOOKUP(A7398,Cafe_sales!$A$1:$O$10001,12,FALSE)</f>
        <v>9</v>
      </c>
      <c r="F7398" t="str">
        <f>VLOOKUP(A7398,Cafe_sales!$A$1:$O$10001,13,FALSE)</f>
        <v>Default mode</v>
      </c>
      <c r="G7398" t="str">
        <f>VLOOKUP(A7398,Cafe_sales!$A$1:$O$10001,14,FALSE)</f>
        <v>Takeaway</v>
      </c>
      <c r="H7398" s="1">
        <f>VLOOKUP(A7398,Cafe_sales!$A$1:$O$10001,15,FALSE)</f>
        <v>45269</v>
      </c>
    </row>
    <row r="7399" spans="1:8" hidden="1" x14ac:dyDescent="0.35">
      <c r="A7399" t="s">
        <v>6523</v>
      </c>
      <c r="B7399" t="str">
        <f>VLOOKUP(A7399,Cafe_sales!$A$1:$O$10001,9,FALSE)</f>
        <v>UNKNOWN</v>
      </c>
      <c r="C7399">
        <f>VLOOKUP(A7399,Cafe_sales!$A$1:$O$10001,10,FALSE)</f>
        <v>4</v>
      </c>
      <c r="D7399">
        <f>VLOOKUP(A7399,Cafe_sales!$A$1:$O$10001,11,FALSE)</f>
        <v>3</v>
      </c>
      <c r="E7399">
        <f>VLOOKUP(A7399,Cafe_sales!$A$1:$O$10001,12,FALSE)</f>
        <v>12</v>
      </c>
      <c r="F7399" t="str">
        <f>VLOOKUP(A7399,Cafe_sales!$A$1:$O$10001,13,FALSE)</f>
        <v>Cash</v>
      </c>
      <c r="G7399" t="str">
        <f>VLOOKUP(A7399,Cafe_sales!$A$1:$O$10001,14,FALSE)</f>
        <v>Takeaway</v>
      </c>
      <c r="H7399" s="1">
        <f>VLOOKUP(A7399,Cafe_sales!$A$1:$O$10001,15,FALSE)</f>
        <v>45281</v>
      </c>
    </row>
    <row r="7400" spans="1:8" x14ac:dyDescent="0.35">
      <c r="A7400" t="s">
        <v>1193</v>
      </c>
      <c r="B7400" t="str">
        <f>VLOOKUP(A7400,Cafe_sales!$A$1:$O$10001,9,FALSE)</f>
        <v>Coffee</v>
      </c>
      <c r="C7400" s="6">
        <f>VLOOKUP(A7400,Cafe_sales!$A$1:$O$10001,10,FALSE)</f>
        <v>3</v>
      </c>
      <c r="D7400" s="10">
        <f>VLOOKUP(A7400,Cafe_sales!$A$1:$O$10001,11,FALSE)</f>
        <v>2</v>
      </c>
      <c r="E7400" s="6">
        <f>VLOOKUP(A7400,Cafe_sales!$A$1:$O$10001,12,FALSE)</f>
        <v>10</v>
      </c>
      <c r="F7400" t="str">
        <f>VLOOKUP(A7400,Cafe_sales!$A$1:$O$10001,13,FALSE)</f>
        <v>Default mode</v>
      </c>
      <c r="G7400" t="str">
        <f>VLOOKUP(A7400,Cafe_sales!$A$1:$O$10001,14,FALSE)</f>
        <v>UNKNOWN</v>
      </c>
      <c r="H7400" s="8">
        <f>VLOOKUP(A7400,Cafe_sales!$A$1:$O$10001,15,FALSE)</f>
        <v>45078</v>
      </c>
    </row>
    <row r="7401" spans="1:8" hidden="1" x14ac:dyDescent="0.35">
      <c r="A7401" t="s">
        <v>6779</v>
      </c>
      <c r="B7401" t="str">
        <f>VLOOKUP(A7401,Cafe_sales!$A$1:$O$10001,9,FALSE)</f>
        <v>Sandwich</v>
      </c>
      <c r="C7401">
        <f>VLOOKUP(A7401,Cafe_sales!$A$1:$O$10001,10,FALSE)</f>
        <v>4</v>
      </c>
      <c r="D7401">
        <f>VLOOKUP(A7401,Cafe_sales!$A$1:$O$10001,11,FALSE)</f>
        <v>4</v>
      </c>
      <c r="E7401">
        <f>VLOOKUP(A7401,Cafe_sales!$A$1:$O$10001,12,FALSE)</f>
        <v>16</v>
      </c>
      <c r="F7401" t="str">
        <f>VLOOKUP(A7401,Cafe_sales!$A$1:$O$10001,13,FALSE)</f>
        <v>Credit Card</v>
      </c>
      <c r="G7401" t="str">
        <f>VLOOKUP(A7401,Cafe_sales!$A$1:$O$10001,14,FALSE)</f>
        <v>Takeaway</v>
      </c>
      <c r="H7401" s="1">
        <f>VLOOKUP(A7401,Cafe_sales!$A$1:$O$10001,15,FALSE)</f>
        <v>45221</v>
      </c>
    </row>
    <row r="7402" spans="1:8" x14ac:dyDescent="0.35">
      <c r="A7402" t="s">
        <v>7212</v>
      </c>
      <c r="B7402" t="str">
        <f>VLOOKUP(A7402,Cafe_sales!$A$1:$O$10001,9,FALSE)</f>
        <v>Coffee</v>
      </c>
      <c r="C7402" s="6">
        <f>VLOOKUP(A7402,Cafe_sales!$A$1:$O$10001,10,FALSE)</f>
        <v>4</v>
      </c>
      <c r="D7402" s="10">
        <f>VLOOKUP(A7402,Cafe_sales!$A$1:$O$10001,11,FALSE)</f>
        <v>2</v>
      </c>
      <c r="E7402" s="6">
        <f>VLOOKUP(A7402,Cafe_sales!$A$1:$O$10001,12,FALSE)</f>
        <v>8</v>
      </c>
      <c r="F7402" t="str">
        <f>VLOOKUP(A7402,Cafe_sales!$A$1:$O$10001,13,FALSE)</f>
        <v>Digital Wallet</v>
      </c>
      <c r="G7402" t="str">
        <f>VLOOKUP(A7402,Cafe_sales!$A$1:$O$10001,14,FALSE)</f>
        <v>In-store</v>
      </c>
      <c r="H7402" s="8">
        <f>VLOOKUP(A7402,Cafe_sales!$A$1:$O$10001,15,FALSE)</f>
        <v>45275</v>
      </c>
    </row>
    <row r="7403" spans="1:8" hidden="1" x14ac:dyDescent="0.35">
      <c r="A7403" t="s">
        <v>5619</v>
      </c>
      <c r="B7403" t="str">
        <f>VLOOKUP(A7403,Cafe_sales!$A$1:$O$10001,9,FALSE)</f>
        <v>Tea</v>
      </c>
      <c r="C7403">
        <f>VLOOKUP(A7403,Cafe_sales!$A$1:$O$10001,10,FALSE)</f>
        <v>1</v>
      </c>
      <c r="D7403">
        <f>VLOOKUP(A7403,Cafe_sales!$A$1:$O$10001,11,FALSE)</f>
        <v>1.5</v>
      </c>
      <c r="E7403">
        <f>VLOOKUP(A7403,Cafe_sales!$A$1:$O$10001,12,FALSE)</f>
        <v>1.5</v>
      </c>
      <c r="F7403" t="str">
        <f>VLOOKUP(A7403,Cafe_sales!$A$1:$O$10001,13,FALSE)</f>
        <v>Default mode</v>
      </c>
      <c r="G7403" t="str">
        <f>VLOOKUP(A7403,Cafe_sales!$A$1:$O$10001,14,FALSE)</f>
        <v>Takeaway</v>
      </c>
      <c r="H7403" s="1">
        <f>VLOOKUP(A7403,Cafe_sales!$A$1:$O$10001,15,FALSE)</f>
        <v>45160</v>
      </c>
    </row>
    <row r="7404" spans="1:8" x14ac:dyDescent="0.35">
      <c r="A7404" t="s">
        <v>3751</v>
      </c>
      <c r="B7404" t="str">
        <f>VLOOKUP(A7404,Cafe_sales!$A$1:$O$10001,9,FALSE)</f>
        <v>Juice</v>
      </c>
      <c r="C7404" s="6">
        <f>VLOOKUP(A7404,Cafe_sales!$A$1:$O$10001,10,FALSE)</f>
        <v>2</v>
      </c>
      <c r="D7404" s="10">
        <f>VLOOKUP(A7404,Cafe_sales!$A$1:$O$10001,11,FALSE)</f>
        <v>3</v>
      </c>
      <c r="E7404" s="6">
        <f>VLOOKUP(A7404,Cafe_sales!$A$1:$O$10001,12,FALSE)</f>
        <v>6</v>
      </c>
      <c r="F7404" t="str">
        <f>VLOOKUP(A7404,Cafe_sales!$A$1:$O$10001,13,FALSE)</f>
        <v>Digital Wallet</v>
      </c>
      <c r="G7404" t="str">
        <f>VLOOKUP(A7404,Cafe_sales!$A$1:$O$10001,14,FALSE)</f>
        <v>In-store</v>
      </c>
      <c r="H7404" s="8">
        <f>VLOOKUP(A7404,Cafe_sales!$A$1:$O$10001,15,FALSE)</f>
        <v>45001</v>
      </c>
    </row>
    <row r="7405" spans="1:8" x14ac:dyDescent="0.35">
      <c r="A7405" t="s">
        <v>3487</v>
      </c>
      <c r="B7405" t="str">
        <f>VLOOKUP(A7405,Cafe_sales!$A$1:$O$10001,9,FALSE)</f>
        <v>Juice</v>
      </c>
      <c r="C7405" s="6">
        <f>VLOOKUP(A7405,Cafe_sales!$A$1:$O$10001,10,FALSE)</f>
        <v>2</v>
      </c>
      <c r="D7405" s="10">
        <f>VLOOKUP(A7405,Cafe_sales!$A$1:$O$10001,11,FALSE)</f>
        <v>2.972674512332742</v>
      </c>
      <c r="E7405" s="6">
        <f>VLOOKUP(A7405,Cafe_sales!$A$1:$O$10001,12,FALSE)</f>
        <v>6</v>
      </c>
      <c r="F7405" t="str">
        <f>VLOOKUP(A7405,Cafe_sales!$A$1:$O$10001,13,FALSE)</f>
        <v>Credit Card</v>
      </c>
      <c r="G7405" t="str">
        <f>VLOOKUP(A7405,Cafe_sales!$A$1:$O$10001,14,FALSE)</f>
        <v>UNKNOWN</v>
      </c>
      <c r="H7405" s="8">
        <f>VLOOKUP(A7405,Cafe_sales!$A$1:$O$10001,15,FALSE)</f>
        <v>44930</v>
      </c>
    </row>
    <row r="7406" spans="1:8" x14ac:dyDescent="0.35">
      <c r="A7406" t="s">
        <v>9222</v>
      </c>
      <c r="B7406" t="str">
        <f>VLOOKUP(A7406,Cafe_sales!$A$1:$O$10001,9,FALSE)</f>
        <v>Juice</v>
      </c>
      <c r="C7406" s="6">
        <f>VLOOKUP(A7406,Cafe_sales!$A$1:$O$10001,10,FALSE)</f>
        <v>5</v>
      </c>
      <c r="D7406" s="10">
        <f>VLOOKUP(A7406,Cafe_sales!$A$1:$O$10001,11,FALSE)</f>
        <v>3</v>
      </c>
      <c r="E7406" s="6">
        <f>VLOOKUP(A7406,Cafe_sales!$A$1:$O$10001,12,FALSE)</f>
        <v>15</v>
      </c>
      <c r="F7406" t="str">
        <f>VLOOKUP(A7406,Cafe_sales!$A$1:$O$10001,13,FALSE)</f>
        <v>Credit Card</v>
      </c>
      <c r="G7406" t="str">
        <f>VLOOKUP(A7406,Cafe_sales!$A$1:$O$10001,14,FALSE)</f>
        <v>UNKNOWN</v>
      </c>
      <c r="H7406" s="8">
        <f>VLOOKUP(A7406,Cafe_sales!$A$1:$O$10001,15,FALSE)</f>
        <v>44973</v>
      </c>
    </row>
    <row r="7407" spans="1:8" x14ac:dyDescent="0.35">
      <c r="A7407" t="s">
        <v>7238</v>
      </c>
      <c r="B7407" t="str">
        <f>VLOOKUP(A7407,Cafe_sales!$A$1:$O$10001,9,FALSE)</f>
        <v>Cookie</v>
      </c>
      <c r="C7407" s="6">
        <f>VLOOKUP(A7407,Cafe_sales!$A$1:$O$10001,10,FALSE)</f>
        <v>3</v>
      </c>
      <c r="D7407" s="10">
        <f>VLOOKUP(A7407,Cafe_sales!$A$1:$O$10001,11,FALSE)</f>
        <v>1</v>
      </c>
      <c r="E7407" s="6">
        <f>VLOOKUP(A7407,Cafe_sales!$A$1:$O$10001,12,FALSE)</f>
        <v>3</v>
      </c>
      <c r="F7407" t="str">
        <f>VLOOKUP(A7407,Cafe_sales!$A$1:$O$10001,13,FALSE)</f>
        <v>Digital Wallet</v>
      </c>
      <c r="G7407" t="str">
        <f>VLOOKUP(A7407,Cafe_sales!$A$1:$O$10001,14,FALSE)</f>
        <v>In-store</v>
      </c>
      <c r="H7407" s="8">
        <f>VLOOKUP(A7407,Cafe_sales!$A$1:$O$10001,15,FALSE)</f>
        <v>45235</v>
      </c>
    </row>
    <row r="7408" spans="1:8" x14ac:dyDescent="0.35">
      <c r="A7408" t="s">
        <v>8268</v>
      </c>
      <c r="B7408" t="str">
        <f>VLOOKUP(A7408,Cafe_sales!$A$1:$O$10001,9,FALSE)</f>
        <v>Sandwich</v>
      </c>
      <c r="C7408" s="6">
        <f>VLOOKUP(A7408,Cafe_sales!$A$1:$O$10001,10,FALSE)</f>
        <v>4</v>
      </c>
      <c r="D7408" s="10">
        <f>VLOOKUP(A7408,Cafe_sales!$A$1:$O$10001,11,FALSE)</f>
        <v>4</v>
      </c>
      <c r="E7408" s="6">
        <f>VLOOKUP(A7408,Cafe_sales!$A$1:$O$10001,12,FALSE)</f>
        <v>16</v>
      </c>
      <c r="F7408" t="str">
        <f>VLOOKUP(A7408,Cafe_sales!$A$1:$O$10001,13,FALSE)</f>
        <v>Cash</v>
      </c>
      <c r="G7408" t="str">
        <f>VLOOKUP(A7408,Cafe_sales!$A$1:$O$10001,14,FALSE)</f>
        <v>In-store</v>
      </c>
      <c r="H7408" s="8">
        <f>VLOOKUP(A7408,Cafe_sales!$A$1:$O$10001,15,FALSE)</f>
        <v>45115</v>
      </c>
    </row>
    <row r="7409" spans="1:8" x14ac:dyDescent="0.35">
      <c r="A7409" t="s">
        <v>4089</v>
      </c>
      <c r="B7409" t="str">
        <f>VLOOKUP(A7409,Cafe_sales!$A$1:$O$10001,9,FALSE)</f>
        <v>Juice</v>
      </c>
      <c r="C7409" s="6">
        <f>VLOOKUP(A7409,Cafe_sales!$A$1:$O$10001,10,FALSE)</f>
        <v>2</v>
      </c>
      <c r="D7409" s="10">
        <f>VLOOKUP(A7409,Cafe_sales!$A$1:$O$10001,11,FALSE)</f>
        <v>3</v>
      </c>
      <c r="E7409" s="6">
        <f>VLOOKUP(A7409,Cafe_sales!$A$1:$O$10001,12,FALSE)</f>
        <v>6</v>
      </c>
      <c r="F7409" t="str">
        <f>VLOOKUP(A7409,Cafe_sales!$A$1:$O$10001,13,FALSE)</f>
        <v>Digital Wallet</v>
      </c>
      <c r="G7409" t="str">
        <f>VLOOKUP(A7409,Cafe_sales!$A$1:$O$10001,14,FALSE)</f>
        <v>UNKNOWN</v>
      </c>
      <c r="H7409" s="8">
        <f>VLOOKUP(A7409,Cafe_sales!$A$1:$O$10001,15,FALSE)</f>
        <v>45027</v>
      </c>
    </row>
    <row r="7410" spans="1:8" hidden="1" x14ac:dyDescent="0.35">
      <c r="A7410" t="s">
        <v>500</v>
      </c>
      <c r="B7410" t="str">
        <f>VLOOKUP(A7410,Cafe_sales!$A$1:$O$10001,9,FALSE)</f>
        <v>Cookie</v>
      </c>
      <c r="C7410">
        <f>VLOOKUP(A7410,Cafe_sales!$A$1:$O$10001,10,FALSE)</f>
        <v>1</v>
      </c>
      <c r="D7410">
        <f>VLOOKUP(A7410,Cafe_sales!$A$1:$O$10001,11,FALSE)</f>
        <v>1</v>
      </c>
      <c r="E7410">
        <f>VLOOKUP(A7410,Cafe_sales!$A$1:$O$10001,12,FALSE)</f>
        <v>1</v>
      </c>
      <c r="F7410" t="str">
        <f>VLOOKUP(A7410,Cafe_sales!$A$1:$O$10001,13,FALSE)</f>
        <v>Cash</v>
      </c>
      <c r="G7410" t="str">
        <f>VLOOKUP(A7410,Cafe_sales!$A$1:$O$10001,14,FALSE)</f>
        <v>Takeaway</v>
      </c>
      <c r="H7410" s="1">
        <f>VLOOKUP(A7410,Cafe_sales!$A$1:$O$10001,15,FALSE)</f>
        <v>45226</v>
      </c>
    </row>
    <row r="7411" spans="1:8" hidden="1" x14ac:dyDescent="0.35">
      <c r="A7411" t="s">
        <v>4906</v>
      </c>
      <c r="B7411" t="str">
        <f>VLOOKUP(A7411,Cafe_sales!$A$1:$O$10001,9,FALSE)</f>
        <v>Coffee</v>
      </c>
      <c r="C7411">
        <f>VLOOKUP(A7411,Cafe_sales!$A$1:$O$10001,10,FALSE)</f>
        <v>3.0411127019840456</v>
      </c>
      <c r="D7411">
        <f>VLOOKUP(A7411,Cafe_sales!$A$1:$O$10001,11,FALSE)</f>
        <v>2</v>
      </c>
      <c r="E7411">
        <f>VLOOKUP(A7411,Cafe_sales!$A$1:$O$10001,12,FALSE)</f>
        <v>8</v>
      </c>
      <c r="F7411" t="str">
        <f>VLOOKUP(A7411,Cafe_sales!$A$1:$O$10001,13,FALSE)</f>
        <v>Cash</v>
      </c>
      <c r="G7411" t="str">
        <f>VLOOKUP(A7411,Cafe_sales!$A$1:$O$10001,14,FALSE)</f>
        <v>Takeaway</v>
      </c>
      <c r="H7411" s="1">
        <f>VLOOKUP(A7411,Cafe_sales!$A$1:$O$10001,15,FALSE)</f>
        <v>45146</v>
      </c>
    </row>
    <row r="7412" spans="1:8" x14ac:dyDescent="0.35">
      <c r="A7412" t="s">
        <v>4431</v>
      </c>
      <c r="B7412" t="str">
        <f>VLOOKUP(A7412,Cafe_sales!$A$1:$O$10001,9,FALSE)</f>
        <v>Sandwich</v>
      </c>
      <c r="C7412" s="6">
        <f>VLOOKUP(A7412,Cafe_sales!$A$1:$O$10001,10,FALSE)</f>
        <v>4</v>
      </c>
      <c r="D7412" s="10">
        <f>VLOOKUP(A7412,Cafe_sales!$A$1:$O$10001,11,FALSE)</f>
        <v>4</v>
      </c>
      <c r="E7412" s="6">
        <f>VLOOKUP(A7412,Cafe_sales!$A$1:$O$10001,12,FALSE)</f>
        <v>16</v>
      </c>
      <c r="F7412" t="str">
        <f>VLOOKUP(A7412,Cafe_sales!$A$1:$O$10001,13,FALSE)</f>
        <v>Credit Card</v>
      </c>
      <c r="G7412" t="str">
        <f>VLOOKUP(A7412,Cafe_sales!$A$1:$O$10001,14,FALSE)</f>
        <v>UNKNOWN</v>
      </c>
      <c r="H7412" s="8">
        <f>VLOOKUP(A7412,Cafe_sales!$A$1:$O$10001,15,FALSE)</f>
        <v>45012</v>
      </c>
    </row>
    <row r="7413" spans="1:8" x14ac:dyDescent="0.35">
      <c r="A7413" t="s">
        <v>9478</v>
      </c>
      <c r="B7413" t="str">
        <f>VLOOKUP(A7413,Cafe_sales!$A$1:$O$10001,9,FALSE)</f>
        <v>Cookie</v>
      </c>
      <c r="C7413" s="6">
        <f>VLOOKUP(A7413,Cafe_sales!$A$1:$O$10001,10,FALSE)</f>
        <v>2</v>
      </c>
      <c r="D7413" s="10">
        <f>VLOOKUP(A7413,Cafe_sales!$A$1:$O$10001,11,FALSE)</f>
        <v>1</v>
      </c>
      <c r="E7413" s="6">
        <f>VLOOKUP(A7413,Cafe_sales!$A$1:$O$10001,12,FALSE)</f>
        <v>2</v>
      </c>
      <c r="F7413" t="str">
        <f>VLOOKUP(A7413,Cafe_sales!$A$1:$O$10001,13,FALSE)</f>
        <v>Cash</v>
      </c>
      <c r="G7413" t="str">
        <f>VLOOKUP(A7413,Cafe_sales!$A$1:$O$10001,14,FALSE)</f>
        <v>UNKNOWN</v>
      </c>
      <c r="H7413" s="8">
        <f>VLOOKUP(A7413,Cafe_sales!$A$1:$O$10001,15,FALSE)</f>
        <v>45052</v>
      </c>
    </row>
    <row r="7414" spans="1:8" hidden="1" x14ac:dyDescent="0.35">
      <c r="A7414" t="s">
        <v>3637</v>
      </c>
      <c r="B7414" t="str">
        <f>VLOOKUP(A7414,Cafe_sales!$A$1:$O$10001,9,FALSE)</f>
        <v>Coffee</v>
      </c>
      <c r="C7414">
        <f>VLOOKUP(A7414,Cafe_sales!$A$1:$O$10001,10,FALSE)</f>
        <v>3</v>
      </c>
      <c r="D7414">
        <f>VLOOKUP(A7414,Cafe_sales!$A$1:$O$10001,11,FALSE)</f>
        <v>2</v>
      </c>
      <c r="E7414">
        <f>VLOOKUP(A7414,Cafe_sales!$A$1:$O$10001,12,FALSE)</f>
        <v>6</v>
      </c>
      <c r="F7414" t="str">
        <f>VLOOKUP(A7414,Cafe_sales!$A$1:$O$10001,13,FALSE)</f>
        <v>Digital Wallet</v>
      </c>
      <c r="G7414" t="str">
        <f>VLOOKUP(A7414,Cafe_sales!$A$1:$O$10001,14,FALSE)</f>
        <v>Takeaway</v>
      </c>
      <c r="H7414" s="1">
        <f>VLOOKUP(A7414,Cafe_sales!$A$1:$O$10001,15,FALSE)</f>
        <v>45072</v>
      </c>
    </row>
    <row r="7415" spans="1:8" x14ac:dyDescent="0.35">
      <c r="A7415" t="s">
        <v>6243</v>
      </c>
      <c r="B7415" t="str">
        <f>VLOOKUP(A7415,Cafe_sales!$A$1:$O$10001,9,FALSE)</f>
        <v>Cookie</v>
      </c>
      <c r="C7415" s="6">
        <f>VLOOKUP(A7415,Cafe_sales!$A$1:$O$10001,10,FALSE)</f>
        <v>4</v>
      </c>
      <c r="D7415" s="10">
        <f>VLOOKUP(A7415,Cafe_sales!$A$1:$O$10001,11,FALSE)</f>
        <v>1</v>
      </c>
      <c r="E7415" s="6">
        <f>VLOOKUP(A7415,Cafe_sales!$A$1:$O$10001,12,FALSE)</f>
        <v>4</v>
      </c>
      <c r="F7415" t="str">
        <f>VLOOKUP(A7415,Cafe_sales!$A$1:$O$10001,13,FALSE)</f>
        <v>Default mode</v>
      </c>
      <c r="G7415" t="str">
        <f>VLOOKUP(A7415,Cafe_sales!$A$1:$O$10001,14,FALSE)</f>
        <v>UNKNOWN</v>
      </c>
      <c r="H7415" s="8">
        <f>VLOOKUP(A7415,Cafe_sales!$A$1:$O$10001,15,FALSE)</f>
        <v>45049</v>
      </c>
    </row>
    <row r="7416" spans="1:8" x14ac:dyDescent="0.35">
      <c r="A7416" t="s">
        <v>2297</v>
      </c>
      <c r="B7416" t="str">
        <f>VLOOKUP(A7416,Cafe_sales!$A$1:$O$10001,9,FALSE)</f>
        <v>Juice</v>
      </c>
      <c r="C7416" s="6">
        <f>VLOOKUP(A7416,Cafe_sales!$A$1:$O$10001,10,FALSE)</f>
        <v>2</v>
      </c>
      <c r="D7416" s="10">
        <f>VLOOKUP(A7416,Cafe_sales!$A$1:$O$10001,11,FALSE)</f>
        <v>3</v>
      </c>
      <c r="E7416" s="6">
        <f>VLOOKUP(A7416,Cafe_sales!$A$1:$O$10001,12,FALSE)</f>
        <v>6</v>
      </c>
      <c r="F7416" t="str">
        <f>VLOOKUP(A7416,Cafe_sales!$A$1:$O$10001,13,FALSE)</f>
        <v>Cash</v>
      </c>
      <c r="G7416" t="str">
        <f>VLOOKUP(A7416,Cafe_sales!$A$1:$O$10001,14,FALSE)</f>
        <v>UNKNOWN</v>
      </c>
      <c r="H7416" s="8">
        <f>VLOOKUP(A7416,Cafe_sales!$A$1:$O$10001,15,FALSE)</f>
        <v>44941</v>
      </c>
    </row>
    <row r="7417" spans="1:8" x14ac:dyDescent="0.35">
      <c r="A7417" t="s">
        <v>6394</v>
      </c>
      <c r="B7417" t="str">
        <f>VLOOKUP(A7417,Cafe_sales!$A$1:$O$10001,9,FALSE)</f>
        <v>Salad</v>
      </c>
      <c r="C7417" s="6">
        <f>VLOOKUP(A7417,Cafe_sales!$A$1:$O$10001,10,FALSE)</f>
        <v>1</v>
      </c>
      <c r="D7417" s="10">
        <f>VLOOKUP(A7417,Cafe_sales!$A$1:$O$10001,11,FALSE)</f>
        <v>5</v>
      </c>
      <c r="E7417" s="6">
        <f>VLOOKUP(A7417,Cafe_sales!$A$1:$O$10001,12,FALSE)</f>
        <v>5</v>
      </c>
      <c r="F7417" t="str">
        <f>VLOOKUP(A7417,Cafe_sales!$A$1:$O$10001,13,FALSE)</f>
        <v>Credit Card</v>
      </c>
      <c r="G7417" t="str">
        <f>VLOOKUP(A7417,Cafe_sales!$A$1:$O$10001,14,FALSE)</f>
        <v>UNKNOWN</v>
      </c>
      <c r="H7417" s="8">
        <f>VLOOKUP(A7417,Cafe_sales!$A$1:$O$10001,15,FALSE)</f>
        <v>44969</v>
      </c>
    </row>
    <row r="7418" spans="1:8" hidden="1" x14ac:dyDescent="0.35">
      <c r="A7418" t="s">
        <v>51</v>
      </c>
      <c r="B7418" t="str">
        <f>VLOOKUP(A7418,Cafe_sales!$A$1:$O$10001,9,FALSE)</f>
        <v>Cake</v>
      </c>
      <c r="C7418">
        <f>VLOOKUP(A7418,Cafe_sales!$A$1:$O$10001,10,FALSE)</f>
        <v>4</v>
      </c>
      <c r="D7418">
        <f>VLOOKUP(A7418,Cafe_sales!$A$1:$O$10001,11,FALSE)</f>
        <v>3</v>
      </c>
      <c r="E7418">
        <f>VLOOKUP(A7418,Cafe_sales!$A$1:$O$10001,12,FALSE)</f>
        <v>12</v>
      </c>
      <c r="F7418" t="str">
        <f>VLOOKUP(A7418,Cafe_sales!$A$1:$O$10001,13,FALSE)</f>
        <v>Digital Wallet</v>
      </c>
      <c r="G7418" t="str">
        <f>VLOOKUP(A7418,Cafe_sales!$A$1:$O$10001,14,FALSE)</f>
        <v>Takeaway</v>
      </c>
      <c r="H7418" s="1">
        <f>VLOOKUP(A7418,Cafe_sales!$A$1:$O$10001,15,FALSE)</f>
        <v>45078</v>
      </c>
    </row>
    <row r="7419" spans="1:8" hidden="1" x14ac:dyDescent="0.35">
      <c r="A7419" t="s">
        <v>9782</v>
      </c>
      <c r="B7419" t="str">
        <f>VLOOKUP(A7419,Cafe_sales!$A$1:$O$10001,9,FALSE)</f>
        <v>Coffee</v>
      </c>
      <c r="C7419">
        <f>VLOOKUP(A7419,Cafe_sales!$A$1:$O$10001,10,FALSE)</f>
        <v>3</v>
      </c>
      <c r="D7419">
        <f>VLOOKUP(A7419,Cafe_sales!$A$1:$O$10001,11,FALSE)</f>
        <v>2</v>
      </c>
      <c r="E7419">
        <f>VLOOKUP(A7419,Cafe_sales!$A$1:$O$10001,12,FALSE)</f>
        <v>6</v>
      </c>
      <c r="F7419" t="str">
        <f>VLOOKUP(A7419,Cafe_sales!$A$1:$O$10001,13,FALSE)</f>
        <v>Credit Card</v>
      </c>
      <c r="G7419" t="str">
        <f>VLOOKUP(A7419,Cafe_sales!$A$1:$O$10001,14,FALSE)</f>
        <v>Takeaway</v>
      </c>
      <c r="H7419" s="1">
        <f>VLOOKUP(A7419,Cafe_sales!$A$1:$O$10001,15,FALSE)</f>
        <v>45286</v>
      </c>
    </row>
    <row r="7420" spans="1:8" hidden="1" x14ac:dyDescent="0.35">
      <c r="A7420" t="s">
        <v>2339</v>
      </c>
      <c r="B7420" t="str">
        <f>VLOOKUP(A7420,Cafe_sales!$A$1:$O$10001,9,FALSE)</f>
        <v>Cake</v>
      </c>
      <c r="C7420">
        <f>VLOOKUP(A7420,Cafe_sales!$A$1:$O$10001,10,FALSE)</f>
        <v>2</v>
      </c>
      <c r="D7420">
        <f>VLOOKUP(A7420,Cafe_sales!$A$1:$O$10001,11,FALSE)</f>
        <v>3</v>
      </c>
      <c r="E7420">
        <f>VLOOKUP(A7420,Cafe_sales!$A$1:$O$10001,12,FALSE)</f>
        <v>6</v>
      </c>
      <c r="F7420" t="str">
        <f>VLOOKUP(A7420,Cafe_sales!$A$1:$O$10001,13,FALSE)</f>
        <v>Default mode</v>
      </c>
      <c r="G7420" t="str">
        <f>VLOOKUP(A7420,Cafe_sales!$A$1:$O$10001,14,FALSE)</f>
        <v>Takeaway</v>
      </c>
      <c r="H7420" s="1">
        <f>VLOOKUP(A7420,Cafe_sales!$A$1:$O$10001,15,FALSE)</f>
        <v>44964</v>
      </c>
    </row>
    <row r="7421" spans="1:8" hidden="1" x14ac:dyDescent="0.35">
      <c r="A7421" t="s">
        <v>1570</v>
      </c>
      <c r="B7421" t="str">
        <f>VLOOKUP(A7421,Cafe_sales!$A$1:$O$10001,9,FALSE)</f>
        <v>Cookie</v>
      </c>
      <c r="C7421">
        <f>VLOOKUP(A7421,Cafe_sales!$A$1:$O$10001,10,FALSE)</f>
        <v>3</v>
      </c>
      <c r="D7421">
        <f>VLOOKUP(A7421,Cafe_sales!$A$1:$O$10001,11,FALSE)</f>
        <v>1</v>
      </c>
      <c r="E7421">
        <f>VLOOKUP(A7421,Cafe_sales!$A$1:$O$10001,12,FALSE)</f>
        <v>3</v>
      </c>
      <c r="F7421" t="str">
        <f>VLOOKUP(A7421,Cafe_sales!$A$1:$O$10001,13,FALSE)</f>
        <v>Credit Card</v>
      </c>
      <c r="G7421" t="str">
        <f>VLOOKUP(A7421,Cafe_sales!$A$1:$O$10001,14,FALSE)</f>
        <v>Takeaway</v>
      </c>
      <c r="H7421" s="1">
        <f>VLOOKUP(A7421,Cafe_sales!$A$1:$O$10001,15,FALSE)</f>
        <v>44946</v>
      </c>
    </row>
    <row r="7422" spans="1:8" x14ac:dyDescent="0.35">
      <c r="A7422" t="s">
        <v>8253</v>
      </c>
      <c r="B7422" t="str">
        <f>VLOOKUP(A7422,Cafe_sales!$A$1:$O$10001,9,FALSE)</f>
        <v>Juice</v>
      </c>
      <c r="C7422" s="6">
        <f>VLOOKUP(A7422,Cafe_sales!$A$1:$O$10001,10,FALSE)</f>
        <v>2</v>
      </c>
      <c r="D7422" s="10">
        <f>VLOOKUP(A7422,Cafe_sales!$A$1:$O$10001,11,FALSE)</f>
        <v>3</v>
      </c>
      <c r="E7422" s="6">
        <f>VLOOKUP(A7422,Cafe_sales!$A$1:$O$10001,12,FALSE)</f>
        <v>6</v>
      </c>
      <c r="F7422" t="str">
        <f>VLOOKUP(A7422,Cafe_sales!$A$1:$O$10001,13,FALSE)</f>
        <v>Default mode</v>
      </c>
      <c r="G7422" t="str">
        <f>VLOOKUP(A7422,Cafe_sales!$A$1:$O$10001,14,FALSE)</f>
        <v>UNKNOWN</v>
      </c>
      <c r="H7422" s="8">
        <f>VLOOKUP(A7422,Cafe_sales!$A$1:$O$10001,15,FALSE)</f>
        <v>45208</v>
      </c>
    </row>
    <row r="7423" spans="1:8" hidden="1" x14ac:dyDescent="0.35">
      <c r="A7423" t="s">
        <v>7790</v>
      </c>
      <c r="B7423" t="str">
        <f>VLOOKUP(A7423,Cafe_sales!$A$1:$O$10001,9,FALSE)</f>
        <v>Tea</v>
      </c>
      <c r="C7423">
        <f>VLOOKUP(A7423,Cafe_sales!$A$1:$O$10001,10,FALSE)</f>
        <v>5</v>
      </c>
      <c r="D7423">
        <f>VLOOKUP(A7423,Cafe_sales!$A$1:$O$10001,11,FALSE)</f>
        <v>1.5</v>
      </c>
      <c r="E7423">
        <f>VLOOKUP(A7423,Cafe_sales!$A$1:$O$10001,12,FALSE)</f>
        <v>7.5</v>
      </c>
      <c r="F7423" t="str">
        <f>VLOOKUP(A7423,Cafe_sales!$A$1:$O$10001,13,FALSE)</f>
        <v>Cash</v>
      </c>
      <c r="G7423" t="str">
        <f>VLOOKUP(A7423,Cafe_sales!$A$1:$O$10001,14,FALSE)</f>
        <v>Takeaway</v>
      </c>
      <c r="H7423" s="1">
        <f>VLOOKUP(A7423,Cafe_sales!$A$1:$O$10001,15,FALSE)</f>
        <v>45155</v>
      </c>
    </row>
    <row r="7424" spans="1:8" hidden="1" x14ac:dyDescent="0.35">
      <c r="A7424" t="s">
        <v>8168</v>
      </c>
      <c r="B7424" t="str">
        <f>VLOOKUP(A7424,Cafe_sales!$A$1:$O$10001,9,FALSE)</f>
        <v>Salad</v>
      </c>
      <c r="C7424">
        <f>VLOOKUP(A7424,Cafe_sales!$A$1:$O$10001,10,FALSE)</f>
        <v>3.048104131295982</v>
      </c>
      <c r="D7424">
        <f>VLOOKUP(A7424,Cafe_sales!$A$1:$O$10001,11,FALSE)</f>
        <v>5</v>
      </c>
      <c r="E7424">
        <f>VLOOKUP(A7424,Cafe_sales!$A$1:$O$10001,12,FALSE)</f>
        <v>25</v>
      </c>
      <c r="F7424" t="str">
        <f>VLOOKUP(A7424,Cafe_sales!$A$1:$O$10001,13,FALSE)</f>
        <v>Credit Card</v>
      </c>
      <c r="G7424" t="str">
        <f>VLOOKUP(A7424,Cafe_sales!$A$1:$O$10001,14,FALSE)</f>
        <v>Takeaway</v>
      </c>
      <c r="H7424" s="1">
        <f>VLOOKUP(A7424,Cafe_sales!$A$1:$O$10001,15,FALSE)</f>
        <v>44979</v>
      </c>
    </row>
    <row r="7425" spans="1:8" x14ac:dyDescent="0.35">
      <c r="A7425" t="s">
        <v>5894</v>
      </c>
      <c r="B7425" t="str">
        <f>VLOOKUP(A7425,Cafe_sales!$A$1:$O$10001,9,FALSE)</f>
        <v>Cookie</v>
      </c>
      <c r="C7425" s="6">
        <f>VLOOKUP(A7425,Cafe_sales!$A$1:$O$10001,10,FALSE)</f>
        <v>3</v>
      </c>
      <c r="D7425" s="10">
        <f>VLOOKUP(A7425,Cafe_sales!$A$1:$O$10001,11,FALSE)</f>
        <v>1</v>
      </c>
      <c r="E7425" s="6">
        <f>VLOOKUP(A7425,Cafe_sales!$A$1:$O$10001,12,FALSE)</f>
        <v>1</v>
      </c>
      <c r="F7425" t="str">
        <f>VLOOKUP(A7425,Cafe_sales!$A$1:$O$10001,13,FALSE)</f>
        <v>Cash</v>
      </c>
      <c r="G7425" t="str">
        <f>VLOOKUP(A7425,Cafe_sales!$A$1:$O$10001,14,FALSE)</f>
        <v>UNKNOWN</v>
      </c>
      <c r="H7425" s="8">
        <f>VLOOKUP(A7425,Cafe_sales!$A$1:$O$10001,15,FALSE)</f>
        <v>45058</v>
      </c>
    </row>
    <row r="7426" spans="1:8" hidden="1" x14ac:dyDescent="0.35">
      <c r="A7426" t="s">
        <v>3219</v>
      </c>
      <c r="B7426" t="str">
        <f>VLOOKUP(A7426,Cafe_sales!$A$1:$O$10001,9,FALSE)</f>
        <v>Salad</v>
      </c>
      <c r="C7426">
        <f>VLOOKUP(A7426,Cafe_sales!$A$1:$O$10001,10,FALSE)</f>
        <v>2</v>
      </c>
      <c r="D7426">
        <f>VLOOKUP(A7426,Cafe_sales!$A$1:$O$10001,11,FALSE)</f>
        <v>5</v>
      </c>
      <c r="E7426">
        <f>VLOOKUP(A7426,Cafe_sales!$A$1:$O$10001,12,FALSE)</f>
        <v>10</v>
      </c>
      <c r="F7426" t="str">
        <f>VLOOKUP(A7426,Cafe_sales!$A$1:$O$10001,13,FALSE)</f>
        <v>Cash</v>
      </c>
      <c r="G7426" t="str">
        <f>VLOOKUP(A7426,Cafe_sales!$A$1:$O$10001,14,FALSE)</f>
        <v>Takeaway</v>
      </c>
      <c r="H7426" s="1">
        <f>VLOOKUP(A7426,Cafe_sales!$A$1:$O$10001,15,FALSE)</f>
        <v>45228</v>
      </c>
    </row>
    <row r="7427" spans="1:8" x14ac:dyDescent="0.35">
      <c r="A7427" t="s">
        <v>2967</v>
      </c>
      <c r="B7427" t="str">
        <f>VLOOKUP(A7427,Cafe_sales!$A$1:$O$10001,9,FALSE)</f>
        <v>Smoothie</v>
      </c>
      <c r="C7427" s="6">
        <f>VLOOKUP(A7427,Cafe_sales!$A$1:$O$10001,10,FALSE)</f>
        <v>4</v>
      </c>
      <c r="D7427" s="10">
        <f>VLOOKUP(A7427,Cafe_sales!$A$1:$O$10001,11,FALSE)</f>
        <v>4</v>
      </c>
      <c r="E7427" s="6">
        <f>VLOOKUP(A7427,Cafe_sales!$A$1:$O$10001,12,FALSE)</f>
        <v>16</v>
      </c>
      <c r="F7427" t="str">
        <f>VLOOKUP(A7427,Cafe_sales!$A$1:$O$10001,13,FALSE)</f>
        <v>Digital Wallet</v>
      </c>
      <c r="G7427" t="str">
        <f>VLOOKUP(A7427,Cafe_sales!$A$1:$O$10001,14,FALSE)</f>
        <v>UNKNOWN</v>
      </c>
      <c r="H7427" s="8">
        <f>VLOOKUP(A7427,Cafe_sales!$A$1:$O$10001,15,FALSE)</f>
        <v>45045</v>
      </c>
    </row>
    <row r="7428" spans="1:8" x14ac:dyDescent="0.35">
      <c r="A7428" t="s">
        <v>9786</v>
      </c>
      <c r="B7428" t="str">
        <f>VLOOKUP(A7428,Cafe_sales!$A$1:$O$10001,9,FALSE)</f>
        <v>UNKNOWN</v>
      </c>
      <c r="C7428" s="6">
        <f>VLOOKUP(A7428,Cafe_sales!$A$1:$O$10001,10,FALSE)</f>
        <v>2</v>
      </c>
      <c r="D7428" s="10">
        <f>VLOOKUP(A7428,Cafe_sales!$A$1:$O$10001,11,FALSE)</f>
        <v>3</v>
      </c>
      <c r="E7428" s="6">
        <f>VLOOKUP(A7428,Cafe_sales!$A$1:$O$10001,12,FALSE)</f>
        <v>6</v>
      </c>
      <c r="F7428" t="str">
        <f>VLOOKUP(A7428,Cafe_sales!$A$1:$O$10001,13,FALSE)</f>
        <v>Default mode</v>
      </c>
      <c r="G7428" t="str">
        <f>VLOOKUP(A7428,Cafe_sales!$A$1:$O$10001,14,FALSE)</f>
        <v>UNKNOWN</v>
      </c>
      <c r="H7428" s="8">
        <f>VLOOKUP(A7428,Cafe_sales!$A$1:$O$10001,15,FALSE)</f>
        <v>45153</v>
      </c>
    </row>
    <row r="7429" spans="1:8" x14ac:dyDescent="0.35">
      <c r="A7429" t="s">
        <v>8180</v>
      </c>
      <c r="B7429" t="str">
        <f>VLOOKUP(A7429,Cafe_sales!$A$1:$O$10001,9,FALSE)</f>
        <v>Sandwich</v>
      </c>
      <c r="C7429" s="6">
        <f>VLOOKUP(A7429,Cafe_sales!$A$1:$O$10001,10,FALSE)</f>
        <v>1</v>
      </c>
      <c r="D7429" s="10">
        <f>VLOOKUP(A7429,Cafe_sales!$A$1:$O$10001,11,FALSE)</f>
        <v>4</v>
      </c>
      <c r="E7429" s="6">
        <f>VLOOKUP(A7429,Cafe_sales!$A$1:$O$10001,12,FALSE)</f>
        <v>4</v>
      </c>
      <c r="F7429" t="str">
        <f>VLOOKUP(A7429,Cafe_sales!$A$1:$O$10001,13,FALSE)</f>
        <v>Credit Card</v>
      </c>
      <c r="G7429" t="str">
        <f>VLOOKUP(A7429,Cafe_sales!$A$1:$O$10001,14,FALSE)</f>
        <v>UNKNOWN</v>
      </c>
      <c r="H7429" s="8">
        <f>VLOOKUP(A7429,Cafe_sales!$A$1:$O$10001,15,FALSE)</f>
        <v>44927</v>
      </c>
    </row>
    <row r="7430" spans="1:8" x14ac:dyDescent="0.35">
      <c r="A7430" t="s">
        <v>5583</v>
      </c>
      <c r="B7430" t="str">
        <f>VLOOKUP(A7430,Cafe_sales!$A$1:$O$10001,9,FALSE)</f>
        <v>Smoothie</v>
      </c>
      <c r="C7430" s="6">
        <f>VLOOKUP(A7430,Cafe_sales!$A$1:$O$10001,10,FALSE)</f>
        <v>4</v>
      </c>
      <c r="D7430" s="10">
        <f>VLOOKUP(A7430,Cafe_sales!$A$1:$O$10001,11,FALSE)</f>
        <v>4</v>
      </c>
      <c r="E7430" s="6">
        <f>VLOOKUP(A7430,Cafe_sales!$A$1:$O$10001,12,FALSE)</f>
        <v>16</v>
      </c>
      <c r="F7430" t="str">
        <f>VLOOKUP(A7430,Cafe_sales!$A$1:$O$10001,13,FALSE)</f>
        <v>Cash</v>
      </c>
      <c r="G7430" t="str">
        <f>VLOOKUP(A7430,Cafe_sales!$A$1:$O$10001,14,FALSE)</f>
        <v>UNKNOWN</v>
      </c>
      <c r="H7430" s="8">
        <f>VLOOKUP(A7430,Cafe_sales!$A$1:$O$10001,15,FALSE)</f>
        <v>45188</v>
      </c>
    </row>
    <row r="7431" spans="1:8" x14ac:dyDescent="0.35">
      <c r="A7431" t="s">
        <v>6765</v>
      </c>
      <c r="B7431" t="str">
        <f>VLOOKUP(A7431,Cafe_sales!$A$1:$O$10001,9,FALSE)</f>
        <v>Juice</v>
      </c>
      <c r="C7431" s="6">
        <f>VLOOKUP(A7431,Cafe_sales!$A$1:$O$10001,10,FALSE)</f>
        <v>3</v>
      </c>
      <c r="D7431" s="10">
        <f>VLOOKUP(A7431,Cafe_sales!$A$1:$O$10001,11,FALSE)</f>
        <v>3</v>
      </c>
      <c r="E7431" s="6">
        <f>VLOOKUP(A7431,Cafe_sales!$A$1:$O$10001,12,FALSE)</f>
        <v>9</v>
      </c>
      <c r="F7431" t="str">
        <f>VLOOKUP(A7431,Cafe_sales!$A$1:$O$10001,13,FALSE)</f>
        <v>Digital Wallet</v>
      </c>
      <c r="G7431" t="str">
        <f>VLOOKUP(A7431,Cafe_sales!$A$1:$O$10001,14,FALSE)</f>
        <v>UNKNOWN</v>
      </c>
      <c r="H7431" s="8">
        <f>VLOOKUP(A7431,Cafe_sales!$A$1:$O$10001,15,FALSE)</f>
        <v>44948</v>
      </c>
    </row>
    <row r="7432" spans="1:8" hidden="1" x14ac:dyDescent="0.35">
      <c r="A7432" t="s">
        <v>4254</v>
      </c>
      <c r="B7432" t="str">
        <f>VLOOKUP(A7432,Cafe_sales!$A$1:$O$10001,9,FALSE)</f>
        <v>Sandwich</v>
      </c>
      <c r="C7432">
        <f>VLOOKUP(A7432,Cafe_sales!$A$1:$O$10001,10,FALSE)</f>
        <v>3</v>
      </c>
      <c r="D7432">
        <f>VLOOKUP(A7432,Cafe_sales!$A$1:$O$10001,11,FALSE)</f>
        <v>4</v>
      </c>
      <c r="E7432">
        <f>VLOOKUP(A7432,Cafe_sales!$A$1:$O$10001,12,FALSE)</f>
        <v>12</v>
      </c>
      <c r="F7432" t="str">
        <f>VLOOKUP(A7432,Cafe_sales!$A$1:$O$10001,13,FALSE)</f>
        <v>Credit Card</v>
      </c>
      <c r="G7432" t="str">
        <f>VLOOKUP(A7432,Cafe_sales!$A$1:$O$10001,14,FALSE)</f>
        <v>Takeaway</v>
      </c>
      <c r="H7432" s="1">
        <f>VLOOKUP(A7432,Cafe_sales!$A$1:$O$10001,15,FALSE)</f>
        <v>45180</v>
      </c>
    </row>
    <row r="7433" spans="1:8" x14ac:dyDescent="0.35">
      <c r="A7433" t="s">
        <v>4635</v>
      </c>
      <c r="B7433" t="str">
        <f>VLOOKUP(A7433,Cafe_sales!$A$1:$O$10001,9,FALSE)</f>
        <v>Coffee</v>
      </c>
      <c r="C7433" s="6">
        <f>VLOOKUP(A7433,Cafe_sales!$A$1:$O$10001,10,FALSE)</f>
        <v>1</v>
      </c>
      <c r="D7433" s="10">
        <f>VLOOKUP(A7433,Cafe_sales!$A$1:$O$10001,11,FALSE)</f>
        <v>2</v>
      </c>
      <c r="E7433" s="6">
        <f>VLOOKUP(A7433,Cafe_sales!$A$1:$O$10001,12,FALSE)</f>
        <v>2</v>
      </c>
      <c r="F7433" t="str">
        <f>VLOOKUP(A7433,Cafe_sales!$A$1:$O$10001,13,FALSE)</f>
        <v>Credit Card</v>
      </c>
      <c r="G7433" t="str">
        <f>VLOOKUP(A7433,Cafe_sales!$A$1:$O$10001,14,FALSE)</f>
        <v>UNKNOWN</v>
      </c>
      <c r="H7433" s="8">
        <f>VLOOKUP(A7433,Cafe_sales!$A$1:$O$10001,15,FALSE)</f>
        <v>45284</v>
      </c>
    </row>
    <row r="7434" spans="1:8" x14ac:dyDescent="0.35">
      <c r="A7434" t="s">
        <v>7703</v>
      </c>
      <c r="B7434" t="str">
        <f>VLOOKUP(A7434,Cafe_sales!$A$1:$O$10001,9,FALSE)</f>
        <v>Juice</v>
      </c>
      <c r="C7434" s="6">
        <f>VLOOKUP(A7434,Cafe_sales!$A$1:$O$10001,10,FALSE)</f>
        <v>3</v>
      </c>
      <c r="D7434" s="10">
        <f>VLOOKUP(A7434,Cafe_sales!$A$1:$O$10001,11,FALSE)</f>
        <v>3</v>
      </c>
      <c r="E7434" s="6">
        <f>VLOOKUP(A7434,Cafe_sales!$A$1:$O$10001,12,FALSE)</f>
        <v>9</v>
      </c>
      <c r="F7434" t="str">
        <f>VLOOKUP(A7434,Cafe_sales!$A$1:$O$10001,13,FALSE)</f>
        <v>Credit Card</v>
      </c>
      <c r="G7434" t="str">
        <f>VLOOKUP(A7434,Cafe_sales!$A$1:$O$10001,14,FALSE)</f>
        <v>UNKNOWN</v>
      </c>
      <c r="H7434" s="8">
        <f>VLOOKUP(A7434,Cafe_sales!$A$1:$O$10001,15,FALSE)</f>
        <v>45124</v>
      </c>
    </row>
    <row r="7435" spans="1:8" x14ac:dyDescent="0.35">
      <c r="A7435" t="s">
        <v>9472</v>
      </c>
      <c r="B7435" t="str">
        <f>VLOOKUP(A7435,Cafe_sales!$A$1:$O$10001,9,FALSE)</f>
        <v>Salad</v>
      </c>
      <c r="C7435" s="6">
        <f>VLOOKUP(A7435,Cafe_sales!$A$1:$O$10001,10,FALSE)</f>
        <v>4</v>
      </c>
      <c r="D7435" s="10">
        <f>VLOOKUP(A7435,Cafe_sales!$A$1:$O$10001,11,FALSE)</f>
        <v>5</v>
      </c>
      <c r="E7435" s="6">
        <f>VLOOKUP(A7435,Cafe_sales!$A$1:$O$10001,12,FALSE)</f>
        <v>20</v>
      </c>
      <c r="F7435" t="str">
        <f>VLOOKUP(A7435,Cafe_sales!$A$1:$O$10001,13,FALSE)</f>
        <v>Cash</v>
      </c>
      <c r="G7435" t="str">
        <f>VLOOKUP(A7435,Cafe_sales!$A$1:$O$10001,14,FALSE)</f>
        <v>UNKNOWN</v>
      </c>
      <c r="H7435" s="8">
        <f>VLOOKUP(A7435,Cafe_sales!$A$1:$O$10001,15,FALSE)</f>
        <v>45128</v>
      </c>
    </row>
    <row r="7436" spans="1:8" x14ac:dyDescent="0.35">
      <c r="A7436" t="s">
        <v>499</v>
      </c>
      <c r="B7436" t="str">
        <f>VLOOKUP(A7436,Cafe_sales!$A$1:$O$10001,9,FALSE)</f>
        <v>Juice</v>
      </c>
      <c r="C7436" s="6">
        <f>VLOOKUP(A7436,Cafe_sales!$A$1:$O$10001,10,FALSE)</f>
        <v>1</v>
      </c>
      <c r="D7436" s="10">
        <f>VLOOKUP(A7436,Cafe_sales!$A$1:$O$10001,11,FALSE)</f>
        <v>3</v>
      </c>
      <c r="E7436" s="6">
        <f>VLOOKUP(A7436,Cafe_sales!$A$1:$O$10001,12,FALSE)</f>
        <v>3</v>
      </c>
      <c r="F7436" t="str">
        <f>VLOOKUP(A7436,Cafe_sales!$A$1:$O$10001,13,FALSE)</f>
        <v>Default mode</v>
      </c>
      <c r="G7436" t="str">
        <f>VLOOKUP(A7436,Cafe_sales!$A$1:$O$10001,14,FALSE)</f>
        <v>In-store</v>
      </c>
      <c r="H7436" s="8">
        <f>VLOOKUP(A7436,Cafe_sales!$A$1:$O$10001,15,FALSE)</f>
        <v>45259</v>
      </c>
    </row>
    <row r="7437" spans="1:8" x14ac:dyDescent="0.35">
      <c r="A7437" t="s">
        <v>7427</v>
      </c>
      <c r="B7437" t="str">
        <f>VLOOKUP(A7437,Cafe_sales!$A$1:$O$10001,9,FALSE)</f>
        <v>Cake</v>
      </c>
      <c r="C7437" s="6">
        <f>VLOOKUP(A7437,Cafe_sales!$A$1:$O$10001,10,FALSE)</f>
        <v>1</v>
      </c>
      <c r="D7437" s="10">
        <f>VLOOKUP(A7437,Cafe_sales!$A$1:$O$10001,11,FALSE)</f>
        <v>3</v>
      </c>
      <c r="E7437" s="6">
        <f>VLOOKUP(A7437,Cafe_sales!$A$1:$O$10001,12,FALSE)</f>
        <v>3</v>
      </c>
      <c r="F7437" t="str">
        <f>VLOOKUP(A7437,Cafe_sales!$A$1:$O$10001,13,FALSE)</f>
        <v>Default mode</v>
      </c>
      <c r="G7437" t="str">
        <f>VLOOKUP(A7437,Cafe_sales!$A$1:$O$10001,14,FALSE)</f>
        <v>In-store</v>
      </c>
      <c r="H7437" s="8">
        <f>VLOOKUP(A7437,Cafe_sales!$A$1:$O$10001,15,FALSE)</f>
        <v>44991</v>
      </c>
    </row>
    <row r="7438" spans="1:8" x14ac:dyDescent="0.35">
      <c r="A7438" t="s">
        <v>8192</v>
      </c>
      <c r="B7438" t="str">
        <f>VLOOKUP(A7438,Cafe_sales!$A$1:$O$10001,9,FALSE)</f>
        <v>Cookie</v>
      </c>
      <c r="C7438" s="6">
        <f>VLOOKUP(A7438,Cafe_sales!$A$1:$O$10001,10,FALSE)</f>
        <v>5</v>
      </c>
      <c r="D7438" s="10">
        <f>VLOOKUP(A7438,Cafe_sales!$A$1:$O$10001,11,FALSE)</f>
        <v>1</v>
      </c>
      <c r="E7438" s="6">
        <f>VLOOKUP(A7438,Cafe_sales!$A$1:$O$10001,12,FALSE)</f>
        <v>5</v>
      </c>
      <c r="F7438" t="str">
        <f>VLOOKUP(A7438,Cafe_sales!$A$1:$O$10001,13,FALSE)</f>
        <v>Credit Card</v>
      </c>
      <c r="G7438" t="str">
        <f>VLOOKUP(A7438,Cafe_sales!$A$1:$O$10001,14,FALSE)</f>
        <v>UNKNOWN</v>
      </c>
      <c r="H7438" s="8">
        <f>VLOOKUP(A7438,Cafe_sales!$A$1:$O$10001,15,FALSE)</f>
        <v>45012</v>
      </c>
    </row>
    <row r="7439" spans="1:8" hidden="1" x14ac:dyDescent="0.35">
      <c r="A7439" t="s">
        <v>8272</v>
      </c>
      <c r="B7439" t="str">
        <f>VLOOKUP(A7439,Cafe_sales!$A$1:$O$10001,9,FALSE)</f>
        <v>Cookie</v>
      </c>
      <c r="C7439">
        <f>VLOOKUP(A7439,Cafe_sales!$A$1:$O$10001,10,FALSE)</f>
        <v>2</v>
      </c>
      <c r="D7439">
        <f>VLOOKUP(A7439,Cafe_sales!$A$1:$O$10001,11,FALSE)</f>
        <v>1</v>
      </c>
      <c r="E7439">
        <f>VLOOKUP(A7439,Cafe_sales!$A$1:$O$10001,12,FALSE)</f>
        <v>2</v>
      </c>
      <c r="F7439" t="str">
        <f>VLOOKUP(A7439,Cafe_sales!$A$1:$O$10001,13,FALSE)</f>
        <v>Digital Wallet</v>
      </c>
      <c r="G7439" t="str">
        <f>VLOOKUP(A7439,Cafe_sales!$A$1:$O$10001,14,FALSE)</f>
        <v>Cafe</v>
      </c>
      <c r="H7439" s="1">
        <f>VLOOKUP(A7439,Cafe_sales!$A$1:$O$10001,15,FALSE)</f>
        <v>45112</v>
      </c>
    </row>
    <row r="7440" spans="1:8" x14ac:dyDescent="0.35">
      <c r="A7440" t="s">
        <v>5814</v>
      </c>
      <c r="B7440" t="str">
        <f>VLOOKUP(A7440,Cafe_sales!$A$1:$O$10001,9,FALSE)</f>
        <v>Tea</v>
      </c>
      <c r="C7440" s="6">
        <f>VLOOKUP(A7440,Cafe_sales!$A$1:$O$10001,10,FALSE)</f>
        <v>3</v>
      </c>
      <c r="D7440" s="10">
        <f>VLOOKUP(A7440,Cafe_sales!$A$1:$O$10001,11,FALSE)</f>
        <v>1.5</v>
      </c>
      <c r="E7440" s="6">
        <f>VLOOKUP(A7440,Cafe_sales!$A$1:$O$10001,12,FALSE)</f>
        <v>4.5</v>
      </c>
      <c r="F7440" t="str">
        <f>VLOOKUP(A7440,Cafe_sales!$A$1:$O$10001,13,FALSE)</f>
        <v>Cash</v>
      </c>
      <c r="G7440" t="str">
        <f>VLOOKUP(A7440,Cafe_sales!$A$1:$O$10001,14,FALSE)</f>
        <v>In-store</v>
      </c>
      <c r="H7440" s="8">
        <f>VLOOKUP(A7440,Cafe_sales!$A$1:$O$10001,15,FALSE)</f>
        <v>45220</v>
      </c>
    </row>
    <row r="7441" spans="1:8" hidden="1" x14ac:dyDescent="0.35">
      <c r="A7441" t="s">
        <v>2940</v>
      </c>
      <c r="B7441" t="str">
        <f>VLOOKUP(A7441,Cafe_sales!$A$1:$O$10001,9,FALSE)</f>
        <v>Juice</v>
      </c>
      <c r="C7441">
        <f>VLOOKUP(A7441,Cafe_sales!$A$1:$O$10001,10,FALSE)</f>
        <v>4</v>
      </c>
      <c r="D7441">
        <f>VLOOKUP(A7441,Cafe_sales!$A$1:$O$10001,11,FALSE)</f>
        <v>3</v>
      </c>
      <c r="E7441">
        <f>VLOOKUP(A7441,Cafe_sales!$A$1:$O$10001,12,FALSE)</f>
        <v>12</v>
      </c>
      <c r="F7441" t="str">
        <f>VLOOKUP(A7441,Cafe_sales!$A$1:$O$10001,13,FALSE)</f>
        <v>Credit Card</v>
      </c>
      <c r="G7441" t="str">
        <f>VLOOKUP(A7441,Cafe_sales!$A$1:$O$10001,14,FALSE)</f>
        <v>Takeaway</v>
      </c>
      <c r="H7441" s="1">
        <f>VLOOKUP(A7441,Cafe_sales!$A$1:$O$10001,15,FALSE)</f>
        <v>45167</v>
      </c>
    </row>
    <row r="7442" spans="1:8" x14ac:dyDescent="0.35">
      <c r="A7442" t="s">
        <v>6348</v>
      </c>
      <c r="B7442" t="str">
        <f>VLOOKUP(A7442,Cafe_sales!$A$1:$O$10001,9,FALSE)</f>
        <v>Tea</v>
      </c>
      <c r="C7442" s="6">
        <f>VLOOKUP(A7442,Cafe_sales!$A$1:$O$10001,10,FALSE)</f>
        <v>5</v>
      </c>
      <c r="D7442" s="10">
        <f>VLOOKUP(A7442,Cafe_sales!$A$1:$O$10001,11,FALSE)</f>
        <v>1.5</v>
      </c>
      <c r="E7442" s="6">
        <f>VLOOKUP(A7442,Cafe_sales!$A$1:$O$10001,12,FALSE)</f>
        <v>7.5</v>
      </c>
      <c r="F7442" t="str">
        <f>VLOOKUP(A7442,Cafe_sales!$A$1:$O$10001,13,FALSE)</f>
        <v>Default mode</v>
      </c>
      <c r="G7442" t="str">
        <f>VLOOKUP(A7442,Cafe_sales!$A$1:$O$10001,14,FALSE)</f>
        <v>UNKNOWN</v>
      </c>
      <c r="H7442" s="8">
        <f>VLOOKUP(A7442,Cafe_sales!$A$1:$O$10001,15,FALSE)</f>
        <v>45114</v>
      </c>
    </row>
    <row r="7443" spans="1:8" hidden="1" x14ac:dyDescent="0.35">
      <c r="A7443" t="s">
        <v>7924</v>
      </c>
      <c r="B7443" t="str">
        <f>VLOOKUP(A7443,Cafe_sales!$A$1:$O$10001,9,FALSE)</f>
        <v>Sandwich</v>
      </c>
      <c r="C7443">
        <f>VLOOKUP(A7443,Cafe_sales!$A$1:$O$10001,10,FALSE)</f>
        <v>3</v>
      </c>
      <c r="D7443">
        <f>VLOOKUP(A7443,Cafe_sales!$A$1:$O$10001,11,FALSE)</f>
        <v>4</v>
      </c>
      <c r="E7443">
        <f>VLOOKUP(A7443,Cafe_sales!$A$1:$O$10001,12,FALSE)</f>
        <v>12</v>
      </c>
      <c r="F7443" t="str">
        <f>VLOOKUP(A7443,Cafe_sales!$A$1:$O$10001,13,FALSE)</f>
        <v>Credit Card</v>
      </c>
      <c r="G7443" t="str">
        <f>VLOOKUP(A7443,Cafe_sales!$A$1:$O$10001,14,FALSE)</f>
        <v>Takeaway</v>
      </c>
      <c r="H7443" s="1">
        <f>VLOOKUP(A7443,Cafe_sales!$A$1:$O$10001,15,FALSE)</f>
        <v>45265</v>
      </c>
    </row>
    <row r="7444" spans="1:8" x14ac:dyDescent="0.35">
      <c r="A7444" t="s">
        <v>8391</v>
      </c>
      <c r="B7444" t="str">
        <f>VLOOKUP(A7444,Cafe_sales!$A$1:$O$10001,9,FALSE)</f>
        <v>UNKNOWN</v>
      </c>
      <c r="C7444" s="6">
        <f>VLOOKUP(A7444,Cafe_sales!$A$1:$O$10001,10,FALSE)</f>
        <v>2</v>
      </c>
      <c r="D7444" s="10">
        <f>VLOOKUP(A7444,Cafe_sales!$A$1:$O$10001,11,FALSE)</f>
        <v>3</v>
      </c>
      <c r="E7444" s="6">
        <f>VLOOKUP(A7444,Cafe_sales!$A$1:$O$10001,12,FALSE)</f>
        <v>6</v>
      </c>
      <c r="F7444" t="str">
        <f>VLOOKUP(A7444,Cafe_sales!$A$1:$O$10001,13,FALSE)</f>
        <v>Default mode</v>
      </c>
      <c r="G7444" t="str">
        <f>VLOOKUP(A7444,Cafe_sales!$A$1:$O$10001,14,FALSE)</f>
        <v>UNKNOWN</v>
      </c>
      <c r="H7444" s="8">
        <f>VLOOKUP(A7444,Cafe_sales!$A$1:$O$10001,15,FALSE)</f>
        <v>45238</v>
      </c>
    </row>
    <row r="7445" spans="1:8" hidden="1" x14ac:dyDescent="0.35">
      <c r="A7445" t="s">
        <v>7879</v>
      </c>
      <c r="B7445" t="str">
        <f>VLOOKUP(A7445,Cafe_sales!$A$1:$O$10001,9,FALSE)</f>
        <v>Juice</v>
      </c>
      <c r="C7445">
        <f>VLOOKUP(A7445,Cafe_sales!$A$1:$O$10001,10,FALSE)</f>
        <v>2</v>
      </c>
      <c r="D7445">
        <f>VLOOKUP(A7445,Cafe_sales!$A$1:$O$10001,11,FALSE)</f>
        <v>3</v>
      </c>
      <c r="E7445">
        <f>VLOOKUP(A7445,Cafe_sales!$A$1:$O$10001,12,FALSE)</f>
        <v>6</v>
      </c>
      <c r="F7445" t="str">
        <f>VLOOKUP(A7445,Cafe_sales!$A$1:$O$10001,13,FALSE)</f>
        <v>Cash</v>
      </c>
      <c r="G7445" t="str">
        <f>VLOOKUP(A7445,Cafe_sales!$A$1:$O$10001,14,FALSE)</f>
        <v>Takeaway</v>
      </c>
      <c r="H7445" s="1">
        <f>VLOOKUP(A7445,Cafe_sales!$A$1:$O$10001,15,FALSE)</f>
        <v>44951</v>
      </c>
    </row>
    <row r="7446" spans="1:8" x14ac:dyDescent="0.35">
      <c r="A7446" t="s">
        <v>5035</v>
      </c>
      <c r="B7446" t="str">
        <f>VLOOKUP(A7446,Cafe_sales!$A$1:$O$10001,9,FALSE)</f>
        <v>Juice</v>
      </c>
      <c r="C7446" s="6">
        <f>VLOOKUP(A7446,Cafe_sales!$A$1:$O$10001,10,FALSE)</f>
        <v>1</v>
      </c>
      <c r="D7446" s="10">
        <f>VLOOKUP(A7446,Cafe_sales!$A$1:$O$10001,11,FALSE)</f>
        <v>3</v>
      </c>
      <c r="E7446" s="6">
        <f>VLOOKUP(A7446,Cafe_sales!$A$1:$O$10001,12,FALSE)</f>
        <v>3</v>
      </c>
      <c r="F7446" t="str">
        <f>VLOOKUP(A7446,Cafe_sales!$A$1:$O$10001,13,FALSE)</f>
        <v>Cash</v>
      </c>
      <c r="G7446" t="str">
        <f>VLOOKUP(A7446,Cafe_sales!$A$1:$O$10001,14,FALSE)</f>
        <v>In-store</v>
      </c>
      <c r="H7446" s="8">
        <f>VLOOKUP(A7446,Cafe_sales!$A$1:$O$10001,15,FALSE)</f>
        <v>45284</v>
      </c>
    </row>
    <row r="7447" spans="1:8" x14ac:dyDescent="0.35">
      <c r="A7447" t="s">
        <v>1071</v>
      </c>
      <c r="B7447" t="str">
        <f>VLOOKUP(A7447,Cafe_sales!$A$1:$O$10001,9,FALSE)</f>
        <v>Salad</v>
      </c>
      <c r="C7447" s="6">
        <f>VLOOKUP(A7447,Cafe_sales!$A$1:$O$10001,10,FALSE)</f>
        <v>4</v>
      </c>
      <c r="D7447" s="10">
        <f>VLOOKUP(A7447,Cafe_sales!$A$1:$O$10001,11,FALSE)</f>
        <v>5</v>
      </c>
      <c r="E7447" s="6">
        <f>VLOOKUP(A7447,Cafe_sales!$A$1:$O$10001,12,FALSE)</f>
        <v>20</v>
      </c>
      <c r="F7447" t="str">
        <f>VLOOKUP(A7447,Cafe_sales!$A$1:$O$10001,13,FALSE)</f>
        <v>Default mode</v>
      </c>
      <c r="G7447" t="str">
        <f>VLOOKUP(A7447,Cafe_sales!$A$1:$O$10001,14,FALSE)</f>
        <v>In-store</v>
      </c>
      <c r="H7447" s="8">
        <f>VLOOKUP(A7447,Cafe_sales!$A$1:$O$10001,15,FALSE)</f>
        <v>45044</v>
      </c>
    </row>
    <row r="7448" spans="1:8" x14ac:dyDescent="0.35">
      <c r="A7448" t="s">
        <v>10018</v>
      </c>
      <c r="B7448" t="str">
        <f>VLOOKUP(A7448,Cafe_sales!$A$1:$O$10001,9,FALSE)</f>
        <v>Coffee</v>
      </c>
      <c r="C7448" s="6">
        <f>VLOOKUP(A7448,Cafe_sales!$A$1:$O$10001,10,FALSE)</f>
        <v>2</v>
      </c>
      <c r="D7448" s="10">
        <f>VLOOKUP(A7448,Cafe_sales!$A$1:$O$10001,11,FALSE)</f>
        <v>2</v>
      </c>
      <c r="E7448" s="6">
        <f>VLOOKUP(A7448,Cafe_sales!$A$1:$O$10001,12,FALSE)</f>
        <v>4</v>
      </c>
      <c r="F7448" t="str">
        <f>VLOOKUP(A7448,Cafe_sales!$A$1:$O$10001,13,FALSE)</f>
        <v>Default mode</v>
      </c>
      <c r="G7448" t="str">
        <f>VLOOKUP(A7448,Cafe_sales!$A$1:$O$10001,14,FALSE)</f>
        <v>UNKNOWN</v>
      </c>
      <c r="H7448" s="8">
        <f>VLOOKUP(A7448,Cafe_sales!$A$1:$O$10001,15,FALSE)</f>
        <v>45168</v>
      </c>
    </row>
    <row r="7449" spans="1:8" x14ac:dyDescent="0.35">
      <c r="A7449" t="s">
        <v>5454</v>
      </c>
      <c r="B7449" t="str">
        <f>VLOOKUP(A7449,Cafe_sales!$A$1:$O$10001,9,FALSE)</f>
        <v>Tea</v>
      </c>
      <c r="C7449" s="6">
        <f>VLOOKUP(A7449,Cafe_sales!$A$1:$O$10001,10,FALSE)</f>
        <v>2</v>
      </c>
      <c r="D7449" s="10">
        <f>VLOOKUP(A7449,Cafe_sales!$A$1:$O$10001,11,FALSE)</f>
        <v>1.5</v>
      </c>
      <c r="E7449" s="6">
        <f>VLOOKUP(A7449,Cafe_sales!$A$1:$O$10001,12,FALSE)</f>
        <v>3</v>
      </c>
      <c r="F7449" t="str">
        <f>VLOOKUP(A7449,Cafe_sales!$A$1:$O$10001,13,FALSE)</f>
        <v>Default mode</v>
      </c>
      <c r="G7449" t="str">
        <f>VLOOKUP(A7449,Cafe_sales!$A$1:$O$10001,14,FALSE)</f>
        <v>UNKNOWN</v>
      </c>
      <c r="H7449" s="8">
        <f>VLOOKUP(A7449,Cafe_sales!$A$1:$O$10001,15,FALSE)</f>
        <v>45015</v>
      </c>
    </row>
    <row r="7450" spans="1:8" x14ac:dyDescent="0.35">
      <c r="A7450" t="s">
        <v>3172</v>
      </c>
      <c r="B7450" t="str">
        <f>VLOOKUP(A7450,Cafe_sales!$A$1:$O$10001,9,FALSE)</f>
        <v>Juice</v>
      </c>
      <c r="C7450" s="6">
        <f>VLOOKUP(A7450,Cafe_sales!$A$1:$O$10001,10,FALSE)</f>
        <v>3</v>
      </c>
      <c r="D7450" s="10">
        <f>VLOOKUP(A7450,Cafe_sales!$A$1:$O$10001,11,FALSE)</f>
        <v>4</v>
      </c>
      <c r="E7450" s="6">
        <f>VLOOKUP(A7450,Cafe_sales!$A$1:$O$10001,12,FALSE)</f>
        <v>8</v>
      </c>
      <c r="F7450" t="str">
        <f>VLOOKUP(A7450,Cafe_sales!$A$1:$O$10001,13,FALSE)</f>
        <v>Digital Wallet</v>
      </c>
      <c r="G7450" t="str">
        <f>VLOOKUP(A7450,Cafe_sales!$A$1:$O$10001,14,FALSE)</f>
        <v>In-store</v>
      </c>
      <c r="H7450" s="8">
        <f>VLOOKUP(A7450,Cafe_sales!$A$1:$O$10001,15,FALSE)</f>
        <v>44993</v>
      </c>
    </row>
    <row r="7451" spans="1:8" hidden="1" x14ac:dyDescent="0.35">
      <c r="A7451" t="s">
        <v>915</v>
      </c>
      <c r="B7451" t="str">
        <f>VLOOKUP(A7451,Cafe_sales!$A$1:$O$10001,9,FALSE)</f>
        <v>Tea</v>
      </c>
      <c r="C7451">
        <f>VLOOKUP(A7451,Cafe_sales!$A$1:$O$10001,10,FALSE)</f>
        <v>5</v>
      </c>
      <c r="D7451">
        <f>VLOOKUP(A7451,Cafe_sales!$A$1:$O$10001,11,FALSE)</f>
        <v>1.5</v>
      </c>
      <c r="E7451">
        <f>VLOOKUP(A7451,Cafe_sales!$A$1:$O$10001,12,FALSE)</f>
        <v>7.5</v>
      </c>
      <c r="F7451" t="str">
        <f>VLOOKUP(A7451,Cafe_sales!$A$1:$O$10001,13,FALSE)</f>
        <v>Default mode</v>
      </c>
      <c r="G7451" t="str">
        <f>VLOOKUP(A7451,Cafe_sales!$A$1:$O$10001,14,FALSE)</f>
        <v>Cafe</v>
      </c>
      <c r="H7451" s="1">
        <f>VLOOKUP(A7451,Cafe_sales!$A$1:$O$10001,15,FALSE)</f>
        <v>44927</v>
      </c>
    </row>
    <row r="7452" spans="1:8" x14ac:dyDescent="0.35">
      <c r="A7452" t="s">
        <v>381</v>
      </c>
      <c r="B7452" t="str">
        <f>VLOOKUP(A7452,Cafe_sales!$A$1:$O$10001,9,FALSE)</f>
        <v>Smoothie</v>
      </c>
      <c r="C7452" s="6">
        <f>VLOOKUP(A7452,Cafe_sales!$A$1:$O$10001,10,FALSE)</f>
        <v>4</v>
      </c>
      <c r="D7452" s="10">
        <f>VLOOKUP(A7452,Cafe_sales!$A$1:$O$10001,11,FALSE)</f>
        <v>4</v>
      </c>
      <c r="E7452" s="6">
        <f>VLOOKUP(A7452,Cafe_sales!$A$1:$O$10001,12,FALSE)</f>
        <v>16</v>
      </c>
      <c r="F7452" t="str">
        <f>VLOOKUP(A7452,Cafe_sales!$A$1:$O$10001,13,FALSE)</f>
        <v>UNKNOWN</v>
      </c>
      <c r="G7452" t="str">
        <f>VLOOKUP(A7452,Cafe_sales!$A$1:$O$10001,14,FALSE)</f>
        <v>In-store</v>
      </c>
      <c r="H7452" s="8">
        <f>VLOOKUP(A7452,Cafe_sales!$A$1:$O$10001,15,FALSE)</f>
        <v>44978</v>
      </c>
    </row>
    <row r="7453" spans="1:8" x14ac:dyDescent="0.35">
      <c r="A7453" t="s">
        <v>8740</v>
      </c>
      <c r="B7453" t="str">
        <f>VLOOKUP(A7453,Cafe_sales!$A$1:$O$10001,9,FALSE)</f>
        <v>Sandwich</v>
      </c>
      <c r="C7453" s="6">
        <f>VLOOKUP(A7453,Cafe_sales!$A$1:$O$10001,10,FALSE)</f>
        <v>5</v>
      </c>
      <c r="D7453" s="10">
        <f>VLOOKUP(A7453,Cafe_sales!$A$1:$O$10001,11,FALSE)</f>
        <v>4</v>
      </c>
      <c r="E7453" s="6">
        <f>VLOOKUP(A7453,Cafe_sales!$A$1:$O$10001,12,FALSE)</f>
        <v>20</v>
      </c>
      <c r="F7453" t="str">
        <f>VLOOKUP(A7453,Cafe_sales!$A$1:$O$10001,13,FALSE)</f>
        <v>Default mode</v>
      </c>
      <c r="G7453" t="str">
        <f>VLOOKUP(A7453,Cafe_sales!$A$1:$O$10001,14,FALSE)</f>
        <v>UNKNOWN</v>
      </c>
      <c r="H7453" s="8">
        <f>VLOOKUP(A7453,Cafe_sales!$A$1:$O$10001,15,FALSE)</f>
        <v>44972</v>
      </c>
    </row>
    <row r="7454" spans="1:8" hidden="1" x14ac:dyDescent="0.35">
      <c r="A7454" t="s">
        <v>4682</v>
      </c>
      <c r="B7454" t="str">
        <f>VLOOKUP(A7454,Cafe_sales!$A$1:$O$10001,9,FALSE)</f>
        <v>Tea</v>
      </c>
      <c r="C7454">
        <f>VLOOKUP(A7454,Cafe_sales!$A$1:$O$10001,10,FALSE)</f>
        <v>2</v>
      </c>
      <c r="D7454">
        <f>VLOOKUP(A7454,Cafe_sales!$A$1:$O$10001,11,FALSE)</f>
        <v>1.5</v>
      </c>
      <c r="E7454">
        <f>VLOOKUP(A7454,Cafe_sales!$A$1:$O$10001,12,FALSE)</f>
        <v>3</v>
      </c>
      <c r="F7454" t="str">
        <f>VLOOKUP(A7454,Cafe_sales!$A$1:$O$10001,13,FALSE)</f>
        <v>Cash</v>
      </c>
      <c r="G7454" t="str">
        <f>VLOOKUP(A7454,Cafe_sales!$A$1:$O$10001,14,FALSE)</f>
        <v>Takeaway</v>
      </c>
      <c r="H7454" s="1">
        <f>VLOOKUP(A7454,Cafe_sales!$A$1:$O$10001,15,FALSE)</f>
        <v>45284</v>
      </c>
    </row>
    <row r="7455" spans="1:8" x14ac:dyDescent="0.35">
      <c r="A7455" t="s">
        <v>5158</v>
      </c>
      <c r="B7455" t="str">
        <f>VLOOKUP(A7455,Cafe_sales!$A$1:$O$10001,9,FALSE)</f>
        <v>UNKNOWN</v>
      </c>
      <c r="C7455" s="6">
        <f>VLOOKUP(A7455,Cafe_sales!$A$1:$O$10001,10,FALSE)</f>
        <v>3</v>
      </c>
      <c r="D7455" s="10">
        <f>VLOOKUP(A7455,Cafe_sales!$A$1:$O$10001,11,FALSE)</f>
        <v>2</v>
      </c>
      <c r="E7455" s="6">
        <f>VLOOKUP(A7455,Cafe_sales!$A$1:$O$10001,12,FALSE)</f>
        <v>2</v>
      </c>
      <c r="F7455" t="str">
        <f>VLOOKUP(A7455,Cafe_sales!$A$1:$O$10001,13,FALSE)</f>
        <v>Credit Card</v>
      </c>
      <c r="G7455" t="str">
        <f>VLOOKUP(A7455,Cafe_sales!$A$1:$O$10001,14,FALSE)</f>
        <v>UNKNOWN</v>
      </c>
      <c r="H7455" s="8">
        <f>VLOOKUP(A7455,Cafe_sales!$A$1:$O$10001,15,FALSE)</f>
        <v>44943</v>
      </c>
    </row>
    <row r="7456" spans="1:8" x14ac:dyDescent="0.35">
      <c r="A7456" t="s">
        <v>944</v>
      </c>
      <c r="B7456" t="str">
        <f>VLOOKUP(A7456,Cafe_sales!$A$1:$O$10001,9,FALSE)</f>
        <v>Tea</v>
      </c>
      <c r="C7456" s="6">
        <f>VLOOKUP(A7456,Cafe_sales!$A$1:$O$10001,10,FALSE)</f>
        <v>1</v>
      </c>
      <c r="D7456" s="10">
        <f>VLOOKUP(A7456,Cafe_sales!$A$1:$O$10001,11,FALSE)</f>
        <v>1.5</v>
      </c>
      <c r="E7456" s="6">
        <f>VLOOKUP(A7456,Cafe_sales!$A$1:$O$10001,12,FALSE)</f>
        <v>1.5</v>
      </c>
      <c r="F7456" t="str">
        <f>VLOOKUP(A7456,Cafe_sales!$A$1:$O$10001,13,FALSE)</f>
        <v>Credit Card</v>
      </c>
      <c r="G7456" t="str">
        <f>VLOOKUP(A7456,Cafe_sales!$A$1:$O$10001,14,FALSE)</f>
        <v>In-store</v>
      </c>
      <c r="H7456" s="8">
        <f>VLOOKUP(A7456,Cafe_sales!$A$1:$O$10001,15,FALSE)</f>
        <v>45129</v>
      </c>
    </row>
    <row r="7457" spans="1:8" hidden="1" x14ac:dyDescent="0.35">
      <c r="A7457" t="s">
        <v>5406</v>
      </c>
      <c r="B7457" t="str">
        <f>VLOOKUP(A7457,Cafe_sales!$A$1:$O$10001,9,FALSE)</f>
        <v>Cookie</v>
      </c>
      <c r="C7457">
        <f>VLOOKUP(A7457,Cafe_sales!$A$1:$O$10001,10,FALSE)</f>
        <v>5</v>
      </c>
      <c r="D7457">
        <f>VLOOKUP(A7457,Cafe_sales!$A$1:$O$10001,11,FALSE)</f>
        <v>1</v>
      </c>
      <c r="E7457">
        <f>VLOOKUP(A7457,Cafe_sales!$A$1:$O$10001,12,FALSE)</f>
        <v>5</v>
      </c>
      <c r="F7457" t="str">
        <f>VLOOKUP(A7457,Cafe_sales!$A$1:$O$10001,13,FALSE)</f>
        <v>Cash</v>
      </c>
      <c r="G7457" t="str">
        <f>VLOOKUP(A7457,Cafe_sales!$A$1:$O$10001,14,FALSE)</f>
        <v>Takeaway</v>
      </c>
      <c r="H7457" s="1">
        <f>VLOOKUP(A7457,Cafe_sales!$A$1:$O$10001,15,FALSE)</f>
        <v>45192</v>
      </c>
    </row>
    <row r="7458" spans="1:8" hidden="1" x14ac:dyDescent="0.35">
      <c r="A7458" t="s">
        <v>1728</v>
      </c>
      <c r="B7458" t="str">
        <f>VLOOKUP(A7458,Cafe_sales!$A$1:$O$10001,9,FALSE)</f>
        <v>Cookie</v>
      </c>
      <c r="C7458">
        <f>VLOOKUP(A7458,Cafe_sales!$A$1:$O$10001,10,FALSE)</f>
        <v>1</v>
      </c>
      <c r="D7458">
        <f>VLOOKUP(A7458,Cafe_sales!$A$1:$O$10001,11,FALSE)</f>
        <v>1</v>
      </c>
      <c r="E7458">
        <f>VLOOKUP(A7458,Cafe_sales!$A$1:$O$10001,12,FALSE)</f>
        <v>1</v>
      </c>
      <c r="F7458" t="str">
        <f>VLOOKUP(A7458,Cafe_sales!$A$1:$O$10001,13,FALSE)</f>
        <v>Credit Card</v>
      </c>
      <c r="G7458" t="str">
        <f>VLOOKUP(A7458,Cafe_sales!$A$1:$O$10001,14,FALSE)</f>
        <v>Takeaway</v>
      </c>
      <c r="H7458" s="1">
        <f>VLOOKUP(A7458,Cafe_sales!$A$1:$O$10001,15,FALSE)</f>
        <v>45114</v>
      </c>
    </row>
    <row r="7459" spans="1:8" x14ac:dyDescent="0.35">
      <c r="A7459" t="s">
        <v>2383</v>
      </c>
      <c r="B7459" t="str">
        <f>VLOOKUP(A7459,Cafe_sales!$A$1:$O$10001,9,FALSE)</f>
        <v>Tea</v>
      </c>
      <c r="C7459" s="6">
        <f>VLOOKUP(A7459,Cafe_sales!$A$1:$O$10001,10,FALSE)</f>
        <v>5</v>
      </c>
      <c r="D7459" s="10">
        <f>VLOOKUP(A7459,Cafe_sales!$A$1:$O$10001,11,FALSE)</f>
        <v>1.5</v>
      </c>
      <c r="E7459" s="6">
        <f>VLOOKUP(A7459,Cafe_sales!$A$1:$O$10001,12,FALSE)</f>
        <v>7.5</v>
      </c>
      <c r="F7459" t="str">
        <f>VLOOKUP(A7459,Cafe_sales!$A$1:$O$10001,13,FALSE)</f>
        <v>Digital Wallet</v>
      </c>
      <c r="G7459" t="str">
        <f>VLOOKUP(A7459,Cafe_sales!$A$1:$O$10001,14,FALSE)</f>
        <v>UNKNOWN</v>
      </c>
      <c r="H7459" s="8">
        <f>VLOOKUP(A7459,Cafe_sales!$A$1:$O$10001,15,FALSE)</f>
        <v>45218</v>
      </c>
    </row>
    <row r="7460" spans="1:8" hidden="1" x14ac:dyDescent="0.35">
      <c r="A7460" t="s">
        <v>7047</v>
      </c>
      <c r="B7460" t="str">
        <f>VLOOKUP(A7460,Cafe_sales!$A$1:$O$10001,9,FALSE)</f>
        <v>Sandwich</v>
      </c>
      <c r="C7460">
        <f>VLOOKUP(A7460,Cafe_sales!$A$1:$O$10001,10,FALSE)</f>
        <v>4</v>
      </c>
      <c r="D7460">
        <f>VLOOKUP(A7460,Cafe_sales!$A$1:$O$10001,11,FALSE)</f>
        <v>4</v>
      </c>
      <c r="E7460">
        <f>VLOOKUP(A7460,Cafe_sales!$A$1:$O$10001,12,FALSE)</f>
        <v>16</v>
      </c>
      <c r="F7460" t="str">
        <f>VLOOKUP(A7460,Cafe_sales!$A$1:$O$10001,13,FALSE)</f>
        <v>Cash</v>
      </c>
      <c r="G7460" t="str">
        <f>VLOOKUP(A7460,Cafe_sales!$A$1:$O$10001,14,FALSE)</f>
        <v>Takeaway</v>
      </c>
      <c r="H7460" s="1">
        <f>VLOOKUP(A7460,Cafe_sales!$A$1:$O$10001,15,FALSE)</f>
        <v>45237</v>
      </c>
    </row>
    <row r="7461" spans="1:8" x14ac:dyDescent="0.35">
      <c r="A7461" t="s">
        <v>4628</v>
      </c>
      <c r="B7461" t="str">
        <f>VLOOKUP(A7461,Cafe_sales!$A$1:$O$10001,9,FALSE)</f>
        <v>Cake</v>
      </c>
      <c r="C7461" s="6">
        <f>VLOOKUP(A7461,Cafe_sales!$A$1:$O$10001,10,FALSE)</f>
        <v>1</v>
      </c>
      <c r="D7461" s="10">
        <f>VLOOKUP(A7461,Cafe_sales!$A$1:$O$10001,11,FALSE)</f>
        <v>3</v>
      </c>
      <c r="E7461" s="6">
        <f>VLOOKUP(A7461,Cafe_sales!$A$1:$O$10001,12,FALSE)</f>
        <v>3</v>
      </c>
      <c r="F7461" t="str">
        <f>VLOOKUP(A7461,Cafe_sales!$A$1:$O$10001,13,FALSE)</f>
        <v>Cash</v>
      </c>
      <c r="G7461" t="str">
        <f>VLOOKUP(A7461,Cafe_sales!$A$1:$O$10001,14,FALSE)</f>
        <v>UNKNOWN</v>
      </c>
      <c r="H7461" s="8">
        <f>VLOOKUP(A7461,Cafe_sales!$A$1:$O$10001,15,FALSE)</f>
        <v>45002</v>
      </c>
    </row>
    <row r="7462" spans="1:8" x14ac:dyDescent="0.35">
      <c r="A7462" t="s">
        <v>3310</v>
      </c>
      <c r="B7462" t="str">
        <f>VLOOKUP(A7462,Cafe_sales!$A$1:$O$10001,9,FALSE)</f>
        <v>Tea</v>
      </c>
      <c r="C7462" s="6">
        <f>VLOOKUP(A7462,Cafe_sales!$A$1:$O$10001,10,FALSE)</f>
        <v>2</v>
      </c>
      <c r="D7462" s="10">
        <f>VLOOKUP(A7462,Cafe_sales!$A$1:$O$10001,11,FALSE)</f>
        <v>1.5</v>
      </c>
      <c r="E7462" s="6">
        <f>VLOOKUP(A7462,Cafe_sales!$A$1:$O$10001,12,FALSE)</f>
        <v>3</v>
      </c>
      <c r="F7462" t="str">
        <f>VLOOKUP(A7462,Cafe_sales!$A$1:$O$10001,13,FALSE)</f>
        <v>Credit Card</v>
      </c>
      <c r="G7462" t="str">
        <f>VLOOKUP(A7462,Cafe_sales!$A$1:$O$10001,14,FALSE)</f>
        <v>UNKNOWN</v>
      </c>
      <c r="H7462" s="8">
        <f>VLOOKUP(A7462,Cafe_sales!$A$1:$O$10001,15,FALSE)</f>
        <v>45058</v>
      </c>
    </row>
    <row r="7463" spans="1:8" hidden="1" x14ac:dyDescent="0.35">
      <c r="A7463" t="s">
        <v>1791</v>
      </c>
      <c r="B7463" t="str">
        <f>VLOOKUP(A7463,Cafe_sales!$A$1:$O$10001,9,FALSE)</f>
        <v>Coffee</v>
      </c>
      <c r="C7463">
        <f>VLOOKUP(A7463,Cafe_sales!$A$1:$O$10001,10,FALSE)</f>
        <v>3</v>
      </c>
      <c r="D7463">
        <f>VLOOKUP(A7463,Cafe_sales!$A$1:$O$10001,11,FALSE)</f>
        <v>2</v>
      </c>
      <c r="E7463">
        <f>VLOOKUP(A7463,Cafe_sales!$A$1:$O$10001,12,FALSE)</f>
        <v>6</v>
      </c>
      <c r="F7463" t="str">
        <f>VLOOKUP(A7463,Cafe_sales!$A$1:$O$10001,13,FALSE)</f>
        <v>Digital Wallet</v>
      </c>
      <c r="G7463" t="str">
        <f>VLOOKUP(A7463,Cafe_sales!$A$1:$O$10001,14,FALSE)</f>
        <v>Takeaway</v>
      </c>
      <c r="H7463" s="1">
        <f>VLOOKUP(A7463,Cafe_sales!$A$1:$O$10001,15,FALSE)</f>
        <v>44929</v>
      </c>
    </row>
    <row r="7464" spans="1:8" hidden="1" x14ac:dyDescent="0.35">
      <c r="A7464" t="s">
        <v>8681</v>
      </c>
      <c r="B7464" t="str">
        <f>VLOOKUP(A7464,Cafe_sales!$A$1:$O$10001,9,FALSE)</f>
        <v>Coffee</v>
      </c>
      <c r="C7464">
        <f>VLOOKUP(A7464,Cafe_sales!$A$1:$O$10001,10,FALSE)</f>
        <v>1</v>
      </c>
      <c r="D7464">
        <f>VLOOKUP(A7464,Cafe_sales!$A$1:$O$10001,11,FALSE)</f>
        <v>2</v>
      </c>
      <c r="E7464">
        <f>VLOOKUP(A7464,Cafe_sales!$A$1:$O$10001,12,FALSE)</f>
        <v>2</v>
      </c>
      <c r="F7464" t="str">
        <f>VLOOKUP(A7464,Cafe_sales!$A$1:$O$10001,13,FALSE)</f>
        <v>Digital Wallet</v>
      </c>
      <c r="G7464" t="str">
        <f>VLOOKUP(A7464,Cafe_sales!$A$1:$O$10001,14,FALSE)</f>
        <v>Takeaway</v>
      </c>
      <c r="H7464" s="1">
        <f>VLOOKUP(A7464,Cafe_sales!$A$1:$O$10001,15,FALSE)</f>
        <v>45262</v>
      </c>
    </row>
    <row r="7465" spans="1:8" x14ac:dyDescent="0.35">
      <c r="A7465" t="s">
        <v>6469</v>
      </c>
      <c r="B7465" t="str">
        <f>VLOOKUP(A7465,Cafe_sales!$A$1:$O$10001,9,FALSE)</f>
        <v>Cake</v>
      </c>
      <c r="C7465" s="6">
        <f>VLOOKUP(A7465,Cafe_sales!$A$1:$O$10001,10,FALSE)</f>
        <v>5</v>
      </c>
      <c r="D7465" s="10">
        <f>VLOOKUP(A7465,Cafe_sales!$A$1:$O$10001,11,FALSE)</f>
        <v>3</v>
      </c>
      <c r="E7465" s="6">
        <f>VLOOKUP(A7465,Cafe_sales!$A$1:$O$10001,12,FALSE)</f>
        <v>15</v>
      </c>
      <c r="F7465" t="str">
        <f>VLOOKUP(A7465,Cafe_sales!$A$1:$O$10001,13,FALSE)</f>
        <v>Credit Card</v>
      </c>
      <c r="G7465" t="str">
        <f>VLOOKUP(A7465,Cafe_sales!$A$1:$O$10001,14,FALSE)</f>
        <v>In-store</v>
      </c>
      <c r="H7465" s="8">
        <f>VLOOKUP(A7465,Cafe_sales!$A$1:$O$10001,15,FALSE)</f>
        <v>45076</v>
      </c>
    </row>
    <row r="7466" spans="1:8" x14ac:dyDescent="0.35">
      <c r="A7466" t="s">
        <v>1529</v>
      </c>
      <c r="B7466" t="str">
        <f>VLOOKUP(A7466,Cafe_sales!$A$1:$O$10001,9,FALSE)</f>
        <v>Coffee</v>
      </c>
      <c r="C7466" s="6">
        <f>VLOOKUP(A7466,Cafe_sales!$A$1:$O$10001,10,FALSE)</f>
        <v>1</v>
      </c>
      <c r="D7466" s="10">
        <f>VLOOKUP(A7466,Cafe_sales!$A$1:$O$10001,11,FALSE)</f>
        <v>2</v>
      </c>
      <c r="E7466" s="6">
        <f>VLOOKUP(A7466,Cafe_sales!$A$1:$O$10001,12,FALSE)</f>
        <v>2</v>
      </c>
      <c r="F7466" t="str">
        <f>VLOOKUP(A7466,Cafe_sales!$A$1:$O$10001,13,FALSE)</f>
        <v>Credit Card</v>
      </c>
      <c r="G7466" t="str">
        <f>VLOOKUP(A7466,Cafe_sales!$A$1:$O$10001,14,FALSE)</f>
        <v>In-store</v>
      </c>
      <c r="H7466" s="8">
        <f>VLOOKUP(A7466,Cafe_sales!$A$1:$O$10001,15,FALSE)</f>
        <v>45275</v>
      </c>
    </row>
    <row r="7467" spans="1:8" x14ac:dyDescent="0.35">
      <c r="A7467" t="s">
        <v>717</v>
      </c>
      <c r="B7467" t="str">
        <f>VLOOKUP(A7467,Cafe_sales!$A$1:$O$10001,9,FALSE)</f>
        <v>Tea</v>
      </c>
      <c r="C7467" s="6">
        <f>VLOOKUP(A7467,Cafe_sales!$A$1:$O$10001,10,FALSE)</f>
        <v>2</v>
      </c>
      <c r="D7467" s="10">
        <f>VLOOKUP(A7467,Cafe_sales!$A$1:$O$10001,11,FALSE)</f>
        <v>1.5</v>
      </c>
      <c r="E7467" s="6">
        <f>VLOOKUP(A7467,Cafe_sales!$A$1:$O$10001,12,FALSE)</f>
        <v>3</v>
      </c>
      <c r="F7467" t="str">
        <f>VLOOKUP(A7467,Cafe_sales!$A$1:$O$10001,13,FALSE)</f>
        <v>Default mode</v>
      </c>
      <c r="G7467" t="str">
        <f>VLOOKUP(A7467,Cafe_sales!$A$1:$O$10001,14,FALSE)</f>
        <v>UNKNOWN</v>
      </c>
      <c r="H7467" s="8">
        <f>VLOOKUP(A7467,Cafe_sales!$A$1:$O$10001,15,FALSE)</f>
        <v>45225</v>
      </c>
    </row>
    <row r="7468" spans="1:8" hidden="1" x14ac:dyDescent="0.35">
      <c r="A7468" t="s">
        <v>4116</v>
      </c>
      <c r="B7468" t="str">
        <f>VLOOKUP(A7468,Cafe_sales!$A$1:$O$10001,9,FALSE)</f>
        <v>Juice</v>
      </c>
      <c r="C7468">
        <f>VLOOKUP(A7468,Cafe_sales!$A$1:$O$10001,10,FALSE)</f>
        <v>5</v>
      </c>
      <c r="D7468">
        <f>VLOOKUP(A7468,Cafe_sales!$A$1:$O$10001,11,FALSE)</f>
        <v>4</v>
      </c>
      <c r="E7468">
        <f>VLOOKUP(A7468,Cafe_sales!$A$1:$O$10001,12,FALSE)</f>
        <v>20</v>
      </c>
      <c r="F7468" t="str">
        <f>VLOOKUP(A7468,Cafe_sales!$A$1:$O$10001,13,FALSE)</f>
        <v>Digital Wallet</v>
      </c>
      <c r="G7468" t="str">
        <f>VLOOKUP(A7468,Cafe_sales!$A$1:$O$10001,14,FALSE)</f>
        <v>Takeaway</v>
      </c>
      <c r="H7468" s="1">
        <f>VLOOKUP(A7468,Cafe_sales!$A$1:$O$10001,15,FALSE)</f>
        <v>45110</v>
      </c>
    </row>
    <row r="7469" spans="1:8" x14ac:dyDescent="0.35">
      <c r="A7469" t="s">
        <v>4681</v>
      </c>
      <c r="B7469" t="str">
        <f>VLOOKUP(A7469,Cafe_sales!$A$1:$O$10001,9,FALSE)</f>
        <v>Juice</v>
      </c>
      <c r="C7469" s="6">
        <f>VLOOKUP(A7469,Cafe_sales!$A$1:$O$10001,10,FALSE)</f>
        <v>3</v>
      </c>
      <c r="D7469" s="10">
        <f>VLOOKUP(A7469,Cafe_sales!$A$1:$O$10001,11,FALSE)</f>
        <v>3</v>
      </c>
      <c r="E7469" s="6">
        <f>VLOOKUP(A7469,Cafe_sales!$A$1:$O$10001,12,FALSE)</f>
        <v>9</v>
      </c>
      <c r="F7469" t="str">
        <f>VLOOKUP(A7469,Cafe_sales!$A$1:$O$10001,13,FALSE)</f>
        <v>Default mode</v>
      </c>
      <c r="G7469" t="str">
        <f>VLOOKUP(A7469,Cafe_sales!$A$1:$O$10001,14,FALSE)</f>
        <v>In-store</v>
      </c>
      <c r="H7469" s="8">
        <f>VLOOKUP(A7469,Cafe_sales!$A$1:$O$10001,15,FALSE)</f>
        <v>45213</v>
      </c>
    </row>
    <row r="7470" spans="1:8" x14ac:dyDescent="0.35">
      <c r="A7470" t="s">
        <v>1524</v>
      </c>
      <c r="B7470" t="str">
        <f>VLOOKUP(A7470,Cafe_sales!$A$1:$O$10001,9,FALSE)</f>
        <v>Tea</v>
      </c>
      <c r="C7470" s="6">
        <f>VLOOKUP(A7470,Cafe_sales!$A$1:$O$10001,10,FALSE)</f>
        <v>2</v>
      </c>
      <c r="D7470" s="10">
        <f>VLOOKUP(A7470,Cafe_sales!$A$1:$O$10001,11,FALSE)</f>
        <v>1.5</v>
      </c>
      <c r="E7470" s="6">
        <f>VLOOKUP(A7470,Cafe_sales!$A$1:$O$10001,12,FALSE)</f>
        <v>3</v>
      </c>
      <c r="F7470" t="str">
        <f>VLOOKUP(A7470,Cafe_sales!$A$1:$O$10001,13,FALSE)</f>
        <v>Cash</v>
      </c>
      <c r="G7470" t="str">
        <f>VLOOKUP(A7470,Cafe_sales!$A$1:$O$10001,14,FALSE)</f>
        <v>UNKNOWN</v>
      </c>
      <c r="H7470" s="8">
        <f>VLOOKUP(A7470,Cafe_sales!$A$1:$O$10001,15,FALSE)</f>
        <v>45047</v>
      </c>
    </row>
    <row r="7471" spans="1:8" hidden="1" x14ac:dyDescent="0.35">
      <c r="A7471" t="s">
        <v>2113</v>
      </c>
      <c r="B7471" t="str">
        <f>VLOOKUP(A7471,Cafe_sales!$A$1:$O$10001,9,FALSE)</f>
        <v>Cookie</v>
      </c>
      <c r="C7471">
        <f>VLOOKUP(A7471,Cafe_sales!$A$1:$O$10001,10,FALSE)</f>
        <v>2</v>
      </c>
      <c r="D7471">
        <f>VLOOKUP(A7471,Cafe_sales!$A$1:$O$10001,11,FALSE)</f>
        <v>0</v>
      </c>
      <c r="E7471">
        <f>VLOOKUP(A7471,Cafe_sales!$A$1:$O$10001,12,FALSE)</f>
        <v>2</v>
      </c>
      <c r="F7471" t="str">
        <f>VLOOKUP(A7471,Cafe_sales!$A$1:$O$10001,13,FALSE)</f>
        <v>Digital Wallet</v>
      </c>
      <c r="G7471" t="str">
        <f>VLOOKUP(A7471,Cafe_sales!$A$1:$O$10001,14,FALSE)</f>
        <v>Takeaway</v>
      </c>
      <c r="H7471" s="1">
        <f>VLOOKUP(A7471,Cafe_sales!$A$1:$O$10001,15,FALSE)</f>
        <v>45144</v>
      </c>
    </row>
    <row r="7472" spans="1:8" x14ac:dyDescent="0.35">
      <c r="A7472" t="s">
        <v>5392</v>
      </c>
      <c r="B7472" t="str">
        <f>VLOOKUP(A7472,Cafe_sales!$A$1:$O$10001,9,FALSE)</f>
        <v>Coffee</v>
      </c>
      <c r="C7472" s="6">
        <f>VLOOKUP(A7472,Cafe_sales!$A$1:$O$10001,10,FALSE)</f>
        <v>5</v>
      </c>
      <c r="D7472" s="10">
        <f>VLOOKUP(A7472,Cafe_sales!$A$1:$O$10001,11,FALSE)</f>
        <v>2</v>
      </c>
      <c r="E7472" s="6">
        <f>VLOOKUP(A7472,Cafe_sales!$A$1:$O$10001,12,FALSE)</f>
        <v>10</v>
      </c>
      <c r="F7472" t="str">
        <f>VLOOKUP(A7472,Cafe_sales!$A$1:$O$10001,13,FALSE)</f>
        <v>Default mode</v>
      </c>
      <c r="G7472" t="str">
        <f>VLOOKUP(A7472,Cafe_sales!$A$1:$O$10001,14,FALSE)</f>
        <v>UNKNOWN</v>
      </c>
      <c r="H7472" s="8">
        <f>VLOOKUP(A7472,Cafe_sales!$A$1:$O$10001,15,FALSE)</f>
        <v>44976</v>
      </c>
    </row>
    <row r="7473" spans="1:8" x14ac:dyDescent="0.35">
      <c r="A7473" t="s">
        <v>2140</v>
      </c>
      <c r="B7473" t="str">
        <f>VLOOKUP(A7473,Cafe_sales!$A$1:$O$10001,9,FALSE)</f>
        <v>Salad</v>
      </c>
      <c r="C7473" s="6">
        <f>VLOOKUP(A7473,Cafe_sales!$A$1:$O$10001,10,FALSE)</f>
        <v>3</v>
      </c>
      <c r="D7473" s="10">
        <f>VLOOKUP(A7473,Cafe_sales!$A$1:$O$10001,11,FALSE)</f>
        <v>5</v>
      </c>
      <c r="E7473" s="6">
        <f>VLOOKUP(A7473,Cafe_sales!$A$1:$O$10001,12,FALSE)</f>
        <v>15</v>
      </c>
      <c r="F7473" t="str">
        <f>VLOOKUP(A7473,Cafe_sales!$A$1:$O$10001,13,FALSE)</f>
        <v>Cash</v>
      </c>
      <c r="G7473" t="str">
        <f>VLOOKUP(A7473,Cafe_sales!$A$1:$O$10001,14,FALSE)</f>
        <v>In-store</v>
      </c>
      <c r="H7473" s="8">
        <f>VLOOKUP(A7473,Cafe_sales!$A$1:$O$10001,15,FALSE)</f>
        <v>45170</v>
      </c>
    </row>
    <row r="7474" spans="1:8" hidden="1" x14ac:dyDescent="0.35">
      <c r="A7474" t="s">
        <v>4219</v>
      </c>
      <c r="B7474" t="str">
        <f>VLOOKUP(A7474,Cafe_sales!$A$1:$O$10001,9,FALSE)</f>
        <v>Cookie</v>
      </c>
      <c r="C7474">
        <f>VLOOKUP(A7474,Cafe_sales!$A$1:$O$10001,10,FALSE)</f>
        <v>3</v>
      </c>
      <c r="D7474">
        <f>VLOOKUP(A7474,Cafe_sales!$A$1:$O$10001,11,FALSE)</f>
        <v>1</v>
      </c>
      <c r="E7474">
        <f>VLOOKUP(A7474,Cafe_sales!$A$1:$O$10001,12,FALSE)</f>
        <v>3</v>
      </c>
      <c r="F7474" t="str">
        <f>VLOOKUP(A7474,Cafe_sales!$A$1:$O$10001,13,FALSE)</f>
        <v>Cash</v>
      </c>
      <c r="G7474" t="str">
        <f>VLOOKUP(A7474,Cafe_sales!$A$1:$O$10001,14,FALSE)</f>
        <v>Takeaway</v>
      </c>
      <c r="H7474" s="1">
        <f>VLOOKUP(A7474,Cafe_sales!$A$1:$O$10001,15,FALSE)</f>
        <v>45051</v>
      </c>
    </row>
    <row r="7475" spans="1:8" x14ac:dyDescent="0.35">
      <c r="A7475" t="s">
        <v>9297</v>
      </c>
      <c r="B7475" t="str">
        <f>VLOOKUP(A7475,Cafe_sales!$A$1:$O$10001,9,FALSE)</f>
        <v>Salad</v>
      </c>
      <c r="C7475" s="6">
        <f>VLOOKUP(A7475,Cafe_sales!$A$1:$O$10001,10,FALSE)</f>
        <v>4</v>
      </c>
      <c r="D7475" s="10">
        <f>VLOOKUP(A7475,Cafe_sales!$A$1:$O$10001,11,FALSE)</f>
        <v>5</v>
      </c>
      <c r="E7475" s="6">
        <f>VLOOKUP(A7475,Cafe_sales!$A$1:$O$10001,12,FALSE)</f>
        <v>20</v>
      </c>
      <c r="F7475" t="str">
        <f>VLOOKUP(A7475,Cafe_sales!$A$1:$O$10001,13,FALSE)</f>
        <v>UNKNOWN</v>
      </c>
      <c r="G7475" t="str">
        <f>VLOOKUP(A7475,Cafe_sales!$A$1:$O$10001,14,FALSE)</f>
        <v>In-store</v>
      </c>
      <c r="H7475" s="8">
        <f>VLOOKUP(A7475,Cafe_sales!$A$1:$O$10001,15,FALSE)</f>
        <v>44996</v>
      </c>
    </row>
    <row r="7476" spans="1:8" x14ac:dyDescent="0.35">
      <c r="A7476" t="s">
        <v>10021</v>
      </c>
      <c r="B7476" t="str">
        <f>VLOOKUP(A7476,Cafe_sales!$A$1:$O$10001,9,FALSE)</f>
        <v>Cookie</v>
      </c>
      <c r="C7476" s="6">
        <f>VLOOKUP(A7476,Cafe_sales!$A$1:$O$10001,10,FALSE)</f>
        <v>3</v>
      </c>
      <c r="D7476" s="10">
        <f>VLOOKUP(A7476,Cafe_sales!$A$1:$O$10001,11,FALSE)</f>
        <v>0</v>
      </c>
      <c r="E7476" s="6">
        <f>VLOOKUP(A7476,Cafe_sales!$A$1:$O$10001,12,FALSE)</f>
        <v>3</v>
      </c>
      <c r="F7476" t="str">
        <f>VLOOKUP(A7476,Cafe_sales!$A$1:$O$10001,13,FALSE)</f>
        <v>Digital Wallet</v>
      </c>
      <c r="G7476" t="str">
        <f>VLOOKUP(A7476,Cafe_sales!$A$1:$O$10001,14,FALSE)</f>
        <v>UNKNOWN</v>
      </c>
      <c r="H7476" s="8">
        <f>VLOOKUP(A7476,Cafe_sales!$A$1:$O$10001,15,FALSE)</f>
        <v>45262</v>
      </c>
    </row>
    <row r="7477" spans="1:8" x14ac:dyDescent="0.35">
      <c r="A7477" t="s">
        <v>1235</v>
      </c>
      <c r="B7477" t="str">
        <f>VLOOKUP(A7477,Cafe_sales!$A$1:$O$10001,9,FALSE)</f>
        <v>Cookie</v>
      </c>
      <c r="C7477" s="6">
        <f>VLOOKUP(A7477,Cafe_sales!$A$1:$O$10001,10,FALSE)</f>
        <v>1</v>
      </c>
      <c r="D7477" s="10">
        <f>VLOOKUP(A7477,Cafe_sales!$A$1:$O$10001,11,FALSE)</f>
        <v>0</v>
      </c>
      <c r="E7477" s="6">
        <f>VLOOKUP(A7477,Cafe_sales!$A$1:$O$10001,12,FALSE)</f>
        <v>1</v>
      </c>
      <c r="F7477" t="str">
        <f>VLOOKUP(A7477,Cafe_sales!$A$1:$O$10001,13,FALSE)</f>
        <v>UNKNOWN</v>
      </c>
      <c r="G7477" t="str">
        <f>VLOOKUP(A7477,Cafe_sales!$A$1:$O$10001,14,FALSE)</f>
        <v>In-store</v>
      </c>
      <c r="H7477" s="8">
        <f>VLOOKUP(A7477,Cafe_sales!$A$1:$O$10001,15,FALSE)</f>
        <v>44927</v>
      </c>
    </row>
    <row r="7478" spans="1:8" x14ac:dyDescent="0.35">
      <c r="A7478" t="s">
        <v>7555</v>
      </c>
      <c r="B7478" t="str">
        <f>VLOOKUP(A7478,Cafe_sales!$A$1:$O$10001,9,FALSE)</f>
        <v>Smoothie</v>
      </c>
      <c r="C7478" s="6">
        <f>VLOOKUP(A7478,Cafe_sales!$A$1:$O$10001,10,FALSE)</f>
        <v>3</v>
      </c>
      <c r="D7478" s="10">
        <f>VLOOKUP(A7478,Cafe_sales!$A$1:$O$10001,11,FALSE)</f>
        <v>4</v>
      </c>
      <c r="E7478" s="6">
        <f>VLOOKUP(A7478,Cafe_sales!$A$1:$O$10001,12,FALSE)</f>
        <v>12</v>
      </c>
      <c r="F7478" t="str">
        <f>VLOOKUP(A7478,Cafe_sales!$A$1:$O$10001,13,FALSE)</f>
        <v>UNKNOWN</v>
      </c>
      <c r="G7478" t="str">
        <f>VLOOKUP(A7478,Cafe_sales!$A$1:$O$10001,14,FALSE)</f>
        <v>UNKNOWN</v>
      </c>
      <c r="H7478" s="8">
        <f>VLOOKUP(A7478,Cafe_sales!$A$1:$O$10001,15,FALSE)</f>
        <v>44943</v>
      </c>
    </row>
    <row r="7479" spans="1:8" hidden="1" x14ac:dyDescent="0.35">
      <c r="A7479" t="s">
        <v>8455</v>
      </c>
      <c r="B7479" t="str">
        <f>VLOOKUP(A7479,Cafe_sales!$A$1:$O$10001,9,FALSE)</f>
        <v>Salad</v>
      </c>
      <c r="C7479">
        <f>VLOOKUP(A7479,Cafe_sales!$A$1:$O$10001,10,FALSE)</f>
        <v>1</v>
      </c>
      <c r="D7479">
        <f>VLOOKUP(A7479,Cafe_sales!$A$1:$O$10001,11,FALSE)</f>
        <v>5</v>
      </c>
      <c r="E7479">
        <f>VLOOKUP(A7479,Cafe_sales!$A$1:$O$10001,12,FALSE)</f>
        <v>5</v>
      </c>
      <c r="F7479" t="str">
        <f>VLOOKUP(A7479,Cafe_sales!$A$1:$O$10001,13,FALSE)</f>
        <v>Cash</v>
      </c>
      <c r="G7479" t="str">
        <f>VLOOKUP(A7479,Cafe_sales!$A$1:$O$10001,14,FALSE)</f>
        <v>Takeaway</v>
      </c>
      <c r="H7479" s="1">
        <f>VLOOKUP(A7479,Cafe_sales!$A$1:$O$10001,15,FALSE)</f>
        <v>45095</v>
      </c>
    </row>
    <row r="7480" spans="1:8" hidden="1" x14ac:dyDescent="0.35">
      <c r="A7480" t="s">
        <v>447</v>
      </c>
      <c r="B7480" t="str">
        <f>VLOOKUP(A7480,Cafe_sales!$A$1:$O$10001,9,FALSE)</f>
        <v>Coffee</v>
      </c>
      <c r="C7480">
        <f>VLOOKUP(A7480,Cafe_sales!$A$1:$O$10001,10,FALSE)</f>
        <v>5</v>
      </c>
      <c r="D7480">
        <f>VLOOKUP(A7480,Cafe_sales!$A$1:$O$10001,11,FALSE)</f>
        <v>2</v>
      </c>
      <c r="E7480">
        <f>VLOOKUP(A7480,Cafe_sales!$A$1:$O$10001,12,FALSE)</f>
        <v>10</v>
      </c>
      <c r="F7480" t="str">
        <f>VLOOKUP(A7480,Cafe_sales!$A$1:$O$10001,13,FALSE)</f>
        <v>Credit Card</v>
      </c>
      <c r="G7480" t="str">
        <f>VLOOKUP(A7480,Cafe_sales!$A$1:$O$10001,14,FALSE)</f>
        <v>Takeaway</v>
      </c>
      <c r="H7480" s="1">
        <f>VLOOKUP(A7480,Cafe_sales!$A$1:$O$10001,15,FALSE)</f>
        <v>45135</v>
      </c>
    </row>
    <row r="7481" spans="1:8" x14ac:dyDescent="0.35">
      <c r="A7481" t="s">
        <v>5157</v>
      </c>
      <c r="B7481" t="str">
        <f>VLOOKUP(A7481,Cafe_sales!$A$1:$O$10001,9,FALSE)</f>
        <v>Smoothie</v>
      </c>
      <c r="C7481" s="6">
        <f>VLOOKUP(A7481,Cafe_sales!$A$1:$O$10001,10,FALSE)</f>
        <v>4</v>
      </c>
      <c r="D7481" s="10">
        <f>VLOOKUP(A7481,Cafe_sales!$A$1:$O$10001,11,FALSE)</f>
        <v>4</v>
      </c>
      <c r="E7481" s="6">
        <f>VLOOKUP(A7481,Cafe_sales!$A$1:$O$10001,12,FALSE)</f>
        <v>16</v>
      </c>
      <c r="F7481" t="str">
        <f>VLOOKUP(A7481,Cafe_sales!$A$1:$O$10001,13,FALSE)</f>
        <v>Credit Card</v>
      </c>
      <c r="G7481" t="str">
        <f>VLOOKUP(A7481,Cafe_sales!$A$1:$O$10001,14,FALSE)</f>
        <v>In-store</v>
      </c>
      <c r="H7481" s="8">
        <f>VLOOKUP(A7481,Cafe_sales!$A$1:$O$10001,15,FALSE)</f>
        <v>45149</v>
      </c>
    </row>
    <row r="7482" spans="1:8" hidden="1" x14ac:dyDescent="0.35">
      <c r="A7482" t="s">
        <v>4800</v>
      </c>
      <c r="B7482" t="str">
        <f>VLOOKUP(A7482,Cafe_sales!$A$1:$O$10001,9,FALSE)</f>
        <v>Cake</v>
      </c>
      <c r="C7482">
        <f>VLOOKUP(A7482,Cafe_sales!$A$1:$O$10001,10,FALSE)</f>
        <v>1</v>
      </c>
      <c r="D7482">
        <f>VLOOKUP(A7482,Cafe_sales!$A$1:$O$10001,11,FALSE)</f>
        <v>3</v>
      </c>
      <c r="E7482">
        <f>VLOOKUP(A7482,Cafe_sales!$A$1:$O$10001,12,FALSE)</f>
        <v>3</v>
      </c>
      <c r="F7482" t="str">
        <f>VLOOKUP(A7482,Cafe_sales!$A$1:$O$10001,13,FALSE)</f>
        <v>Digital Wallet</v>
      </c>
      <c r="G7482" t="str">
        <f>VLOOKUP(A7482,Cafe_sales!$A$1:$O$10001,14,FALSE)</f>
        <v>Takeaway</v>
      </c>
      <c r="H7482" s="1">
        <f>VLOOKUP(A7482,Cafe_sales!$A$1:$O$10001,15,FALSE)</f>
        <v>45270</v>
      </c>
    </row>
    <row r="7483" spans="1:8" x14ac:dyDescent="0.35">
      <c r="A7483" t="s">
        <v>5507</v>
      </c>
      <c r="B7483" t="str">
        <f>VLOOKUP(A7483,Cafe_sales!$A$1:$O$10001,9,FALSE)</f>
        <v>Coffee</v>
      </c>
      <c r="C7483" s="6">
        <f>VLOOKUP(A7483,Cafe_sales!$A$1:$O$10001,10,FALSE)</f>
        <v>3</v>
      </c>
      <c r="D7483" s="10">
        <f>VLOOKUP(A7483,Cafe_sales!$A$1:$O$10001,11,FALSE)</f>
        <v>2</v>
      </c>
      <c r="E7483" s="6">
        <f>VLOOKUP(A7483,Cafe_sales!$A$1:$O$10001,12,FALSE)</f>
        <v>8</v>
      </c>
      <c r="F7483" t="str">
        <f>VLOOKUP(A7483,Cafe_sales!$A$1:$O$10001,13,FALSE)</f>
        <v>Cash</v>
      </c>
      <c r="G7483" t="str">
        <f>VLOOKUP(A7483,Cafe_sales!$A$1:$O$10001,14,FALSE)</f>
        <v>UNKNOWN</v>
      </c>
      <c r="H7483" s="8">
        <f>VLOOKUP(A7483,Cafe_sales!$A$1:$O$10001,15,FALSE)</f>
        <v>45122</v>
      </c>
    </row>
    <row r="7484" spans="1:8" x14ac:dyDescent="0.35">
      <c r="A7484" t="s">
        <v>5395</v>
      </c>
      <c r="B7484" t="str">
        <f>VLOOKUP(A7484,Cafe_sales!$A$1:$O$10001,9,FALSE)</f>
        <v>UNKNOWN</v>
      </c>
      <c r="C7484" s="6">
        <f>VLOOKUP(A7484,Cafe_sales!$A$1:$O$10001,10,FALSE)</f>
        <v>2</v>
      </c>
      <c r="D7484" s="10">
        <f>VLOOKUP(A7484,Cafe_sales!$A$1:$O$10001,11,FALSE)</f>
        <v>5</v>
      </c>
      <c r="E7484" s="6">
        <f>VLOOKUP(A7484,Cafe_sales!$A$1:$O$10001,12,FALSE)</f>
        <v>10</v>
      </c>
      <c r="F7484" t="str">
        <f>VLOOKUP(A7484,Cafe_sales!$A$1:$O$10001,13,FALSE)</f>
        <v>Credit Card</v>
      </c>
      <c r="G7484" t="str">
        <f>VLOOKUP(A7484,Cafe_sales!$A$1:$O$10001,14,FALSE)</f>
        <v>UNKNOWN</v>
      </c>
      <c r="H7484" s="8">
        <f>VLOOKUP(A7484,Cafe_sales!$A$1:$O$10001,15,FALSE)</f>
        <v>45144</v>
      </c>
    </row>
    <row r="7485" spans="1:8" x14ac:dyDescent="0.35">
      <c r="A7485" t="s">
        <v>7357</v>
      </c>
      <c r="B7485" t="str">
        <f>VLOOKUP(A7485,Cafe_sales!$A$1:$O$10001,9,FALSE)</f>
        <v>Tea</v>
      </c>
      <c r="C7485" s="6">
        <f>VLOOKUP(A7485,Cafe_sales!$A$1:$O$10001,10,FALSE)</f>
        <v>1</v>
      </c>
      <c r="D7485" s="10">
        <f>VLOOKUP(A7485,Cafe_sales!$A$1:$O$10001,11,FALSE)</f>
        <v>1.5</v>
      </c>
      <c r="E7485" s="6">
        <f>VLOOKUP(A7485,Cafe_sales!$A$1:$O$10001,12,FALSE)</f>
        <v>1.5</v>
      </c>
      <c r="F7485" t="str">
        <f>VLOOKUP(A7485,Cafe_sales!$A$1:$O$10001,13,FALSE)</f>
        <v>Digital Wallet</v>
      </c>
      <c r="G7485" t="str">
        <f>VLOOKUP(A7485,Cafe_sales!$A$1:$O$10001,14,FALSE)</f>
        <v>In-store</v>
      </c>
      <c r="H7485" s="8">
        <f>VLOOKUP(A7485,Cafe_sales!$A$1:$O$10001,15,FALSE)</f>
        <v>44951</v>
      </c>
    </row>
    <row r="7486" spans="1:8" x14ac:dyDescent="0.35">
      <c r="A7486" t="s">
        <v>3962</v>
      </c>
      <c r="B7486" t="str">
        <f>VLOOKUP(A7486,Cafe_sales!$A$1:$O$10001,9,FALSE)</f>
        <v>Juice</v>
      </c>
      <c r="C7486" s="6">
        <f>VLOOKUP(A7486,Cafe_sales!$A$1:$O$10001,10,FALSE)</f>
        <v>3</v>
      </c>
      <c r="D7486" s="10">
        <f>VLOOKUP(A7486,Cafe_sales!$A$1:$O$10001,11,FALSE)</f>
        <v>3</v>
      </c>
      <c r="E7486" s="6">
        <f>VLOOKUP(A7486,Cafe_sales!$A$1:$O$10001,12,FALSE)</f>
        <v>9</v>
      </c>
      <c r="F7486" t="str">
        <f>VLOOKUP(A7486,Cafe_sales!$A$1:$O$10001,13,FALSE)</f>
        <v>Digital Wallet</v>
      </c>
      <c r="G7486" t="str">
        <f>VLOOKUP(A7486,Cafe_sales!$A$1:$O$10001,14,FALSE)</f>
        <v>UNKNOWN</v>
      </c>
      <c r="H7486" s="8">
        <f>VLOOKUP(A7486,Cafe_sales!$A$1:$O$10001,15,FALSE)</f>
        <v>45121</v>
      </c>
    </row>
    <row r="7487" spans="1:8" x14ac:dyDescent="0.35">
      <c r="A7487" t="s">
        <v>2733</v>
      </c>
      <c r="B7487" t="str">
        <f>VLOOKUP(A7487,Cafe_sales!$A$1:$O$10001,9,FALSE)</f>
        <v>Tea</v>
      </c>
      <c r="C7487" s="6">
        <f>VLOOKUP(A7487,Cafe_sales!$A$1:$O$10001,10,FALSE)</f>
        <v>3</v>
      </c>
      <c r="D7487" s="10">
        <f>VLOOKUP(A7487,Cafe_sales!$A$1:$O$10001,11,FALSE)</f>
        <v>1.5</v>
      </c>
      <c r="E7487" s="6">
        <f>VLOOKUP(A7487,Cafe_sales!$A$1:$O$10001,12,FALSE)</f>
        <v>4.5</v>
      </c>
      <c r="F7487" t="str">
        <f>VLOOKUP(A7487,Cafe_sales!$A$1:$O$10001,13,FALSE)</f>
        <v>Credit Card</v>
      </c>
      <c r="G7487" t="str">
        <f>VLOOKUP(A7487,Cafe_sales!$A$1:$O$10001,14,FALSE)</f>
        <v>UNKNOWN</v>
      </c>
      <c r="H7487" s="8">
        <f>VLOOKUP(A7487,Cafe_sales!$A$1:$O$10001,15,FALSE)</f>
        <v>44993</v>
      </c>
    </row>
    <row r="7488" spans="1:8" x14ac:dyDescent="0.35">
      <c r="A7488" t="s">
        <v>8934</v>
      </c>
      <c r="B7488" t="str">
        <f>VLOOKUP(A7488,Cafe_sales!$A$1:$O$10001,9,FALSE)</f>
        <v>Salad</v>
      </c>
      <c r="C7488" s="6">
        <f>VLOOKUP(A7488,Cafe_sales!$A$1:$O$10001,10,FALSE)</f>
        <v>3</v>
      </c>
      <c r="D7488" s="10">
        <f>VLOOKUP(A7488,Cafe_sales!$A$1:$O$10001,11,FALSE)</f>
        <v>5</v>
      </c>
      <c r="E7488" s="6">
        <f>VLOOKUP(A7488,Cafe_sales!$A$1:$O$10001,12,FALSE)</f>
        <v>15</v>
      </c>
      <c r="F7488" t="str">
        <f>VLOOKUP(A7488,Cafe_sales!$A$1:$O$10001,13,FALSE)</f>
        <v>Cash</v>
      </c>
      <c r="G7488" t="str">
        <f>VLOOKUP(A7488,Cafe_sales!$A$1:$O$10001,14,FALSE)</f>
        <v>UNKNOWN</v>
      </c>
      <c r="H7488" s="8">
        <f>VLOOKUP(A7488,Cafe_sales!$A$1:$O$10001,15,FALSE)</f>
        <v>44930</v>
      </c>
    </row>
    <row r="7489" spans="1:8" x14ac:dyDescent="0.35">
      <c r="A7489" t="s">
        <v>9397</v>
      </c>
      <c r="B7489" t="str">
        <f>VLOOKUP(A7489,Cafe_sales!$A$1:$O$10001,9,FALSE)</f>
        <v>Smoothie</v>
      </c>
      <c r="C7489" s="6">
        <f>VLOOKUP(A7489,Cafe_sales!$A$1:$O$10001,10,FALSE)</f>
        <v>1</v>
      </c>
      <c r="D7489" s="10">
        <f>VLOOKUP(A7489,Cafe_sales!$A$1:$O$10001,11,FALSE)</f>
        <v>4</v>
      </c>
      <c r="E7489" s="6">
        <f>VLOOKUP(A7489,Cafe_sales!$A$1:$O$10001,12,FALSE)</f>
        <v>4</v>
      </c>
      <c r="F7489" t="str">
        <f>VLOOKUP(A7489,Cafe_sales!$A$1:$O$10001,13,FALSE)</f>
        <v>Cash</v>
      </c>
      <c r="G7489" t="str">
        <f>VLOOKUP(A7489,Cafe_sales!$A$1:$O$10001,14,FALSE)</f>
        <v>UNKNOWN</v>
      </c>
      <c r="H7489" s="8">
        <f>VLOOKUP(A7489,Cafe_sales!$A$1:$O$10001,15,FALSE)</f>
        <v>45086</v>
      </c>
    </row>
    <row r="7490" spans="1:8" hidden="1" x14ac:dyDescent="0.35">
      <c r="A7490" t="s">
        <v>8883</v>
      </c>
      <c r="B7490" t="str">
        <f>VLOOKUP(A7490,Cafe_sales!$A$1:$O$10001,9,FALSE)</f>
        <v>Juice</v>
      </c>
      <c r="C7490">
        <f>VLOOKUP(A7490,Cafe_sales!$A$1:$O$10001,10,FALSE)</f>
        <v>2</v>
      </c>
      <c r="D7490">
        <f>VLOOKUP(A7490,Cafe_sales!$A$1:$O$10001,11,FALSE)</f>
        <v>3</v>
      </c>
      <c r="E7490">
        <f>VLOOKUP(A7490,Cafe_sales!$A$1:$O$10001,12,FALSE)</f>
        <v>6</v>
      </c>
      <c r="F7490" t="str">
        <f>VLOOKUP(A7490,Cafe_sales!$A$1:$O$10001,13,FALSE)</f>
        <v>Credit Card</v>
      </c>
      <c r="G7490" t="str">
        <f>VLOOKUP(A7490,Cafe_sales!$A$1:$O$10001,14,FALSE)</f>
        <v>Takeaway</v>
      </c>
      <c r="H7490" s="1">
        <f>VLOOKUP(A7490,Cafe_sales!$A$1:$O$10001,15,FALSE)</f>
        <v>45265</v>
      </c>
    </row>
    <row r="7491" spans="1:8" x14ac:dyDescent="0.35">
      <c r="A7491" t="s">
        <v>55</v>
      </c>
      <c r="B7491" t="str">
        <f>VLOOKUP(A7491,Cafe_sales!$A$1:$O$10001,9,FALSE)</f>
        <v>UNKNOWN</v>
      </c>
      <c r="C7491" s="6">
        <f>VLOOKUP(A7491,Cafe_sales!$A$1:$O$10001,10,FALSE)</f>
        <v>5</v>
      </c>
      <c r="D7491" s="10">
        <f>VLOOKUP(A7491,Cafe_sales!$A$1:$O$10001,11,FALSE)</f>
        <v>1</v>
      </c>
      <c r="E7491" s="6">
        <f>VLOOKUP(A7491,Cafe_sales!$A$1:$O$10001,12,FALSE)</f>
        <v>5</v>
      </c>
      <c r="F7491" t="str">
        <f>VLOOKUP(A7491,Cafe_sales!$A$1:$O$10001,13,FALSE)</f>
        <v>Cash</v>
      </c>
      <c r="G7491" t="str">
        <f>VLOOKUP(A7491,Cafe_sales!$A$1:$O$10001,14,FALSE)</f>
        <v>UNKNOWN</v>
      </c>
      <c r="H7491" s="8">
        <f>VLOOKUP(A7491,Cafe_sales!$A$1:$O$10001,15,FALSE)</f>
        <v>45078</v>
      </c>
    </row>
    <row r="7492" spans="1:8" x14ac:dyDescent="0.35">
      <c r="A7492" t="s">
        <v>8354</v>
      </c>
      <c r="B7492" t="str">
        <f>VLOOKUP(A7492,Cafe_sales!$A$1:$O$10001,9,FALSE)</f>
        <v>Cookie</v>
      </c>
      <c r="C7492" s="6">
        <f>VLOOKUP(A7492,Cafe_sales!$A$1:$O$10001,10,FALSE)</f>
        <v>3</v>
      </c>
      <c r="D7492" s="10">
        <f>VLOOKUP(A7492,Cafe_sales!$A$1:$O$10001,11,FALSE)</f>
        <v>3.0929203539823007</v>
      </c>
      <c r="E7492" s="6">
        <f>VLOOKUP(A7492,Cafe_sales!$A$1:$O$10001,12,FALSE)</f>
        <v>3</v>
      </c>
      <c r="F7492" t="str">
        <f>VLOOKUP(A7492,Cafe_sales!$A$1:$O$10001,13,FALSE)</f>
        <v>Cash</v>
      </c>
      <c r="G7492" t="str">
        <f>VLOOKUP(A7492,Cafe_sales!$A$1:$O$10001,14,FALSE)</f>
        <v>UNKNOWN</v>
      </c>
      <c r="H7492" s="8">
        <f>VLOOKUP(A7492,Cafe_sales!$A$1:$O$10001,15,FALSE)</f>
        <v>45052</v>
      </c>
    </row>
    <row r="7493" spans="1:8" x14ac:dyDescent="0.35">
      <c r="A7493" t="s">
        <v>9596</v>
      </c>
      <c r="B7493" t="str">
        <f>VLOOKUP(A7493,Cafe_sales!$A$1:$O$10001,9,FALSE)</f>
        <v>Smoothie</v>
      </c>
      <c r="C7493" s="6">
        <f>VLOOKUP(A7493,Cafe_sales!$A$1:$O$10001,10,FALSE)</f>
        <v>4</v>
      </c>
      <c r="D7493" s="10">
        <f>VLOOKUP(A7493,Cafe_sales!$A$1:$O$10001,11,FALSE)</f>
        <v>4</v>
      </c>
      <c r="E7493" s="6">
        <f>VLOOKUP(A7493,Cafe_sales!$A$1:$O$10001,12,FALSE)</f>
        <v>16</v>
      </c>
      <c r="F7493" t="str">
        <f>VLOOKUP(A7493,Cafe_sales!$A$1:$O$10001,13,FALSE)</f>
        <v>Credit Card</v>
      </c>
      <c r="G7493" t="str">
        <f>VLOOKUP(A7493,Cafe_sales!$A$1:$O$10001,14,FALSE)</f>
        <v>UNKNOWN</v>
      </c>
      <c r="H7493" s="8">
        <f>VLOOKUP(A7493,Cafe_sales!$A$1:$O$10001,15,FALSE)</f>
        <v>44974</v>
      </c>
    </row>
    <row r="7494" spans="1:8" x14ac:dyDescent="0.35">
      <c r="A7494" t="s">
        <v>5466</v>
      </c>
      <c r="B7494" t="str">
        <f>VLOOKUP(A7494,Cafe_sales!$A$1:$O$10001,9,FALSE)</f>
        <v>Smoothie</v>
      </c>
      <c r="C7494" s="6">
        <f>VLOOKUP(A7494,Cafe_sales!$A$1:$O$10001,10,FALSE)</f>
        <v>2</v>
      </c>
      <c r="D7494" s="10">
        <f>VLOOKUP(A7494,Cafe_sales!$A$1:$O$10001,11,FALSE)</f>
        <v>4</v>
      </c>
      <c r="E7494" s="6">
        <f>VLOOKUP(A7494,Cafe_sales!$A$1:$O$10001,12,FALSE)</f>
        <v>8</v>
      </c>
      <c r="F7494" t="str">
        <f>VLOOKUP(A7494,Cafe_sales!$A$1:$O$10001,13,FALSE)</f>
        <v>Cash</v>
      </c>
      <c r="G7494" t="str">
        <f>VLOOKUP(A7494,Cafe_sales!$A$1:$O$10001,14,FALSE)</f>
        <v>UNKNOWN</v>
      </c>
      <c r="H7494" s="8">
        <f>VLOOKUP(A7494,Cafe_sales!$A$1:$O$10001,15,FALSE)</f>
        <v>45148</v>
      </c>
    </row>
    <row r="7495" spans="1:8" x14ac:dyDescent="0.35">
      <c r="A7495" t="s">
        <v>9208</v>
      </c>
      <c r="B7495" t="str">
        <f>VLOOKUP(A7495,Cafe_sales!$A$1:$O$10001,9,FALSE)</f>
        <v>Coffee</v>
      </c>
      <c r="C7495" s="6">
        <f>VLOOKUP(A7495,Cafe_sales!$A$1:$O$10001,10,FALSE)</f>
        <v>4</v>
      </c>
      <c r="D7495" s="10">
        <f>VLOOKUP(A7495,Cafe_sales!$A$1:$O$10001,11,FALSE)</f>
        <v>2</v>
      </c>
      <c r="E7495" s="6">
        <f>VLOOKUP(A7495,Cafe_sales!$A$1:$O$10001,12,FALSE)</f>
        <v>8</v>
      </c>
      <c r="F7495" t="str">
        <f>VLOOKUP(A7495,Cafe_sales!$A$1:$O$10001,13,FALSE)</f>
        <v>Cash</v>
      </c>
      <c r="G7495" t="str">
        <f>VLOOKUP(A7495,Cafe_sales!$A$1:$O$10001,14,FALSE)</f>
        <v>UNKNOWN</v>
      </c>
      <c r="H7495" s="8">
        <f>VLOOKUP(A7495,Cafe_sales!$A$1:$O$10001,15,FALSE)</f>
        <v>45179</v>
      </c>
    </row>
    <row r="7496" spans="1:8" x14ac:dyDescent="0.35">
      <c r="A7496" t="s">
        <v>2480</v>
      </c>
      <c r="B7496" t="str">
        <f>VLOOKUP(A7496,Cafe_sales!$A$1:$O$10001,9,FALSE)</f>
        <v>Cookie</v>
      </c>
      <c r="C7496" s="6">
        <f>VLOOKUP(A7496,Cafe_sales!$A$1:$O$10001,10,FALSE)</f>
        <v>2</v>
      </c>
      <c r="D7496" s="10">
        <f>VLOOKUP(A7496,Cafe_sales!$A$1:$O$10001,11,FALSE)</f>
        <v>1</v>
      </c>
      <c r="E7496" s="6">
        <f>VLOOKUP(A7496,Cafe_sales!$A$1:$O$10001,12,FALSE)</f>
        <v>2</v>
      </c>
      <c r="F7496" t="str">
        <f>VLOOKUP(A7496,Cafe_sales!$A$1:$O$10001,13,FALSE)</f>
        <v>Digital Wallet</v>
      </c>
      <c r="G7496" t="str">
        <f>VLOOKUP(A7496,Cafe_sales!$A$1:$O$10001,14,FALSE)</f>
        <v>UNKNOWN</v>
      </c>
      <c r="H7496" s="8">
        <f>VLOOKUP(A7496,Cafe_sales!$A$1:$O$10001,15,FALSE)</f>
        <v>45063</v>
      </c>
    </row>
    <row r="7497" spans="1:8" hidden="1" x14ac:dyDescent="0.35">
      <c r="A7497" t="s">
        <v>9006</v>
      </c>
      <c r="B7497" t="str">
        <f>VLOOKUP(A7497,Cafe_sales!$A$1:$O$10001,9,FALSE)</f>
        <v>Juice</v>
      </c>
      <c r="C7497">
        <f>VLOOKUP(A7497,Cafe_sales!$A$1:$O$10001,10,FALSE)</f>
        <v>3</v>
      </c>
      <c r="D7497">
        <f>VLOOKUP(A7497,Cafe_sales!$A$1:$O$10001,11,FALSE)</f>
        <v>3</v>
      </c>
      <c r="E7497">
        <f>VLOOKUP(A7497,Cafe_sales!$A$1:$O$10001,12,FALSE)</f>
        <v>9</v>
      </c>
      <c r="F7497" t="str">
        <f>VLOOKUP(A7497,Cafe_sales!$A$1:$O$10001,13,FALSE)</f>
        <v>Credit Card</v>
      </c>
      <c r="G7497" t="str">
        <f>VLOOKUP(A7497,Cafe_sales!$A$1:$O$10001,14,FALSE)</f>
        <v>Takeaway</v>
      </c>
      <c r="H7497" s="1">
        <f>VLOOKUP(A7497,Cafe_sales!$A$1:$O$10001,15,FALSE)</f>
        <v>45152</v>
      </c>
    </row>
    <row r="7498" spans="1:8" x14ac:dyDescent="0.35">
      <c r="A7498" t="s">
        <v>229</v>
      </c>
      <c r="B7498" t="str">
        <f>VLOOKUP(A7498,Cafe_sales!$A$1:$O$10001,9,FALSE)</f>
        <v>Smoothie</v>
      </c>
      <c r="C7498" s="6">
        <f>VLOOKUP(A7498,Cafe_sales!$A$1:$O$10001,10,FALSE)</f>
        <v>1</v>
      </c>
      <c r="D7498" s="10">
        <f>VLOOKUP(A7498,Cafe_sales!$A$1:$O$10001,11,FALSE)</f>
        <v>4</v>
      </c>
      <c r="E7498" s="6">
        <f>VLOOKUP(A7498,Cafe_sales!$A$1:$O$10001,12,FALSE)</f>
        <v>4</v>
      </c>
      <c r="F7498" t="str">
        <f>VLOOKUP(A7498,Cafe_sales!$A$1:$O$10001,13,FALSE)</f>
        <v>Cash</v>
      </c>
      <c r="G7498" t="str">
        <f>VLOOKUP(A7498,Cafe_sales!$A$1:$O$10001,14,FALSE)</f>
        <v>In-store</v>
      </c>
      <c r="H7498" s="8">
        <f>VLOOKUP(A7498,Cafe_sales!$A$1:$O$10001,15,FALSE)</f>
        <v>45242</v>
      </c>
    </row>
    <row r="7499" spans="1:8" hidden="1" x14ac:dyDescent="0.35">
      <c r="A7499" t="s">
        <v>4034</v>
      </c>
      <c r="B7499" t="str">
        <f>VLOOKUP(A7499,Cafe_sales!$A$1:$O$10001,9,FALSE)</f>
        <v>Smoothie</v>
      </c>
      <c r="C7499">
        <f>VLOOKUP(A7499,Cafe_sales!$A$1:$O$10001,10,FALSE)</f>
        <v>5</v>
      </c>
      <c r="D7499">
        <f>VLOOKUP(A7499,Cafe_sales!$A$1:$O$10001,11,FALSE)</f>
        <v>4</v>
      </c>
      <c r="E7499">
        <f>VLOOKUP(A7499,Cafe_sales!$A$1:$O$10001,12,FALSE)</f>
        <v>20</v>
      </c>
      <c r="F7499" t="str">
        <f>VLOOKUP(A7499,Cafe_sales!$A$1:$O$10001,13,FALSE)</f>
        <v>Digital Wallet</v>
      </c>
      <c r="G7499" t="str">
        <f>VLOOKUP(A7499,Cafe_sales!$A$1:$O$10001,14,FALSE)</f>
        <v>Takeaway</v>
      </c>
      <c r="H7499" s="1">
        <f>VLOOKUP(A7499,Cafe_sales!$A$1:$O$10001,15,FALSE)</f>
        <v>45234</v>
      </c>
    </row>
    <row r="7500" spans="1:8" x14ac:dyDescent="0.35">
      <c r="A7500" t="s">
        <v>5420</v>
      </c>
      <c r="B7500" t="str">
        <f>VLOOKUP(A7500,Cafe_sales!$A$1:$O$10001,9,FALSE)</f>
        <v>Tea</v>
      </c>
      <c r="C7500" s="6">
        <f>VLOOKUP(A7500,Cafe_sales!$A$1:$O$10001,10,FALSE)</f>
        <v>5</v>
      </c>
      <c r="D7500" s="10">
        <f>VLOOKUP(A7500,Cafe_sales!$A$1:$O$10001,11,FALSE)</f>
        <v>1.5</v>
      </c>
      <c r="E7500" s="6">
        <f>VLOOKUP(A7500,Cafe_sales!$A$1:$O$10001,12,FALSE)</f>
        <v>7.5</v>
      </c>
      <c r="F7500" t="str">
        <f>VLOOKUP(A7500,Cafe_sales!$A$1:$O$10001,13,FALSE)</f>
        <v>Credit Card</v>
      </c>
      <c r="G7500" t="str">
        <f>VLOOKUP(A7500,Cafe_sales!$A$1:$O$10001,14,FALSE)</f>
        <v>In-store</v>
      </c>
      <c r="H7500" s="8">
        <f>VLOOKUP(A7500,Cafe_sales!$A$1:$O$10001,15,FALSE)</f>
        <v>45288</v>
      </c>
    </row>
    <row r="7501" spans="1:8" x14ac:dyDescent="0.35">
      <c r="A7501" t="s">
        <v>1680</v>
      </c>
      <c r="B7501" t="str">
        <f>VLOOKUP(A7501,Cafe_sales!$A$1:$O$10001,9,FALSE)</f>
        <v>Cookie</v>
      </c>
      <c r="C7501" s="6">
        <f>VLOOKUP(A7501,Cafe_sales!$A$1:$O$10001,10,FALSE)</f>
        <v>5</v>
      </c>
      <c r="D7501" s="10">
        <f>VLOOKUP(A7501,Cafe_sales!$A$1:$O$10001,11,FALSE)</f>
        <v>1</v>
      </c>
      <c r="E7501" s="6">
        <f>VLOOKUP(A7501,Cafe_sales!$A$1:$O$10001,12,FALSE)</f>
        <v>5</v>
      </c>
      <c r="F7501" t="str">
        <f>VLOOKUP(A7501,Cafe_sales!$A$1:$O$10001,13,FALSE)</f>
        <v>Digital Wallet</v>
      </c>
      <c r="G7501" t="str">
        <f>VLOOKUP(A7501,Cafe_sales!$A$1:$O$10001,14,FALSE)</f>
        <v>In-store</v>
      </c>
      <c r="H7501" s="8">
        <f>VLOOKUP(A7501,Cafe_sales!$A$1:$O$10001,15,FALSE)</f>
        <v>45178</v>
      </c>
    </row>
    <row r="7502" spans="1:8" hidden="1" x14ac:dyDescent="0.35">
      <c r="A7502" t="s">
        <v>5467</v>
      </c>
      <c r="B7502" t="str">
        <f>VLOOKUP(A7502,Cafe_sales!$A$1:$O$10001,9,FALSE)</f>
        <v>Tea</v>
      </c>
      <c r="C7502">
        <f>VLOOKUP(A7502,Cafe_sales!$A$1:$O$10001,10,FALSE)</f>
        <v>3.0397427061796463</v>
      </c>
      <c r="D7502">
        <f>VLOOKUP(A7502,Cafe_sales!$A$1:$O$10001,11,FALSE)</f>
        <v>1.5</v>
      </c>
      <c r="E7502">
        <f>VLOOKUP(A7502,Cafe_sales!$A$1:$O$10001,12,FALSE)</f>
        <v>3</v>
      </c>
      <c r="F7502" t="str">
        <f>VLOOKUP(A7502,Cafe_sales!$A$1:$O$10001,13,FALSE)</f>
        <v>Credit Card</v>
      </c>
      <c r="G7502" t="str">
        <f>VLOOKUP(A7502,Cafe_sales!$A$1:$O$10001,14,FALSE)</f>
        <v>Takeaway</v>
      </c>
      <c r="H7502" s="1">
        <f>VLOOKUP(A7502,Cafe_sales!$A$1:$O$10001,15,FALSE)</f>
        <v>45123</v>
      </c>
    </row>
    <row r="7503" spans="1:8" x14ac:dyDescent="0.35">
      <c r="A7503" t="s">
        <v>1180</v>
      </c>
      <c r="B7503" t="str">
        <f>VLOOKUP(A7503,Cafe_sales!$A$1:$O$10001,9,FALSE)</f>
        <v>Sandwich</v>
      </c>
      <c r="C7503" s="6">
        <f>VLOOKUP(A7503,Cafe_sales!$A$1:$O$10001,10,FALSE)</f>
        <v>5</v>
      </c>
      <c r="D7503" s="10">
        <f>VLOOKUP(A7503,Cafe_sales!$A$1:$O$10001,11,FALSE)</f>
        <v>4</v>
      </c>
      <c r="E7503" s="6">
        <f>VLOOKUP(A7503,Cafe_sales!$A$1:$O$10001,12,FALSE)</f>
        <v>20</v>
      </c>
      <c r="F7503" t="str">
        <f>VLOOKUP(A7503,Cafe_sales!$A$1:$O$10001,13,FALSE)</f>
        <v>Cash</v>
      </c>
      <c r="G7503" t="str">
        <f>VLOOKUP(A7503,Cafe_sales!$A$1:$O$10001,14,FALSE)</f>
        <v>UNKNOWN</v>
      </c>
      <c r="H7503" s="8">
        <f>VLOOKUP(A7503,Cafe_sales!$A$1:$O$10001,15,FALSE)</f>
        <v>44968</v>
      </c>
    </row>
    <row r="7504" spans="1:8" hidden="1" x14ac:dyDescent="0.35">
      <c r="A7504" t="s">
        <v>4959</v>
      </c>
      <c r="B7504" t="str">
        <f>VLOOKUP(A7504,Cafe_sales!$A$1:$O$10001,9,FALSE)</f>
        <v>Smoothie</v>
      </c>
      <c r="C7504">
        <f>VLOOKUP(A7504,Cafe_sales!$A$1:$O$10001,10,FALSE)</f>
        <v>2</v>
      </c>
      <c r="D7504">
        <f>VLOOKUP(A7504,Cafe_sales!$A$1:$O$10001,11,FALSE)</f>
        <v>4</v>
      </c>
      <c r="E7504">
        <f>VLOOKUP(A7504,Cafe_sales!$A$1:$O$10001,12,FALSE)</f>
        <v>8</v>
      </c>
      <c r="F7504" t="str">
        <f>VLOOKUP(A7504,Cafe_sales!$A$1:$O$10001,13,FALSE)</f>
        <v>Cash</v>
      </c>
      <c r="G7504" t="str">
        <f>VLOOKUP(A7504,Cafe_sales!$A$1:$O$10001,14,FALSE)</f>
        <v>Takeaway</v>
      </c>
      <c r="H7504" s="1">
        <f>VLOOKUP(A7504,Cafe_sales!$A$1:$O$10001,15,FALSE)</f>
        <v>45270</v>
      </c>
    </row>
    <row r="7505" spans="1:8" hidden="1" x14ac:dyDescent="0.35">
      <c r="A7505" t="s">
        <v>6915</v>
      </c>
      <c r="B7505" t="str">
        <f>VLOOKUP(A7505,Cafe_sales!$A$1:$O$10001,9,FALSE)</f>
        <v>Smoothie</v>
      </c>
      <c r="C7505">
        <f>VLOOKUP(A7505,Cafe_sales!$A$1:$O$10001,10,FALSE)</f>
        <v>1</v>
      </c>
      <c r="D7505">
        <f>VLOOKUP(A7505,Cafe_sales!$A$1:$O$10001,11,FALSE)</f>
        <v>4</v>
      </c>
      <c r="E7505">
        <f>VLOOKUP(A7505,Cafe_sales!$A$1:$O$10001,12,FALSE)</f>
        <v>4</v>
      </c>
      <c r="F7505" t="str">
        <f>VLOOKUP(A7505,Cafe_sales!$A$1:$O$10001,13,FALSE)</f>
        <v>Default mode</v>
      </c>
      <c r="G7505" t="str">
        <f>VLOOKUP(A7505,Cafe_sales!$A$1:$O$10001,14,FALSE)</f>
        <v>Takeaway</v>
      </c>
      <c r="H7505" s="1">
        <f>VLOOKUP(A7505,Cafe_sales!$A$1:$O$10001,15,FALSE)</f>
        <v>44979</v>
      </c>
    </row>
    <row r="7506" spans="1:8" x14ac:dyDescent="0.35">
      <c r="A7506" t="s">
        <v>3025</v>
      </c>
      <c r="B7506" t="str">
        <f>VLOOKUP(A7506,Cafe_sales!$A$1:$O$10001,9,FALSE)</f>
        <v>Cake</v>
      </c>
      <c r="C7506" s="6">
        <f>VLOOKUP(A7506,Cafe_sales!$A$1:$O$10001,10,FALSE)</f>
        <v>2</v>
      </c>
      <c r="D7506" s="10">
        <f>VLOOKUP(A7506,Cafe_sales!$A$1:$O$10001,11,FALSE)</f>
        <v>3</v>
      </c>
      <c r="E7506" s="6">
        <f>VLOOKUP(A7506,Cafe_sales!$A$1:$O$10001,12,FALSE)</f>
        <v>6</v>
      </c>
      <c r="F7506" t="str">
        <f>VLOOKUP(A7506,Cafe_sales!$A$1:$O$10001,13,FALSE)</f>
        <v>Digital Wallet</v>
      </c>
      <c r="G7506" t="str">
        <f>VLOOKUP(A7506,Cafe_sales!$A$1:$O$10001,14,FALSE)</f>
        <v>In-store</v>
      </c>
      <c r="H7506" s="8">
        <f>VLOOKUP(A7506,Cafe_sales!$A$1:$O$10001,15,FALSE)</f>
        <v>44939</v>
      </c>
    </row>
    <row r="7507" spans="1:8" x14ac:dyDescent="0.35">
      <c r="A7507" t="s">
        <v>3718</v>
      </c>
      <c r="B7507" t="str">
        <f>VLOOKUP(A7507,Cafe_sales!$A$1:$O$10001,9,FALSE)</f>
        <v>Cookie</v>
      </c>
      <c r="C7507" s="6">
        <f>VLOOKUP(A7507,Cafe_sales!$A$1:$O$10001,10,FALSE)</f>
        <v>2</v>
      </c>
      <c r="D7507" s="10">
        <f>VLOOKUP(A7507,Cafe_sales!$A$1:$O$10001,11,FALSE)</f>
        <v>1</v>
      </c>
      <c r="E7507" s="6">
        <f>VLOOKUP(A7507,Cafe_sales!$A$1:$O$10001,12,FALSE)</f>
        <v>2</v>
      </c>
      <c r="F7507" t="str">
        <f>VLOOKUP(A7507,Cafe_sales!$A$1:$O$10001,13,FALSE)</f>
        <v>Credit Card</v>
      </c>
      <c r="G7507" t="str">
        <f>VLOOKUP(A7507,Cafe_sales!$A$1:$O$10001,14,FALSE)</f>
        <v>UNKNOWN</v>
      </c>
      <c r="H7507" s="8">
        <f>VLOOKUP(A7507,Cafe_sales!$A$1:$O$10001,15,FALSE)</f>
        <v>45167</v>
      </c>
    </row>
    <row r="7508" spans="1:8" hidden="1" x14ac:dyDescent="0.35">
      <c r="A7508" t="s">
        <v>4377</v>
      </c>
      <c r="B7508" t="str">
        <f>VLOOKUP(A7508,Cafe_sales!$A$1:$O$10001,9,FALSE)</f>
        <v>Salad</v>
      </c>
      <c r="C7508">
        <f>VLOOKUP(A7508,Cafe_sales!$A$1:$O$10001,10,FALSE)</f>
        <v>5</v>
      </c>
      <c r="D7508">
        <f>VLOOKUP(A7508,Cafe_sales!$A$1:$O$10001,11,FALSE)</f>
        <v>5</v>
      </c>
      <c r="E7508">
        <f>VLOOKUP(A7508,Cafe_sales!$A$1:$O$10001,12,FALSE)</f>
        <v>25</v>
      </c>
      <c r="F7508" t="str">
        <f>VLOOKUP(A7508,Cafe_sales!$A$1:$O$10001,13,FALSE)</f>
        <v>Credit Card</v>
      </c>
      <c r="G7508" t="str">
        <f>VLOOKUP(A7508,Cafe_sales!$A$1:$O$10001,14,FALSE)</f>
        <v>Takeaway</v>
      </c>
      <c r="H7508" s="1">
        <f>VLOOKUP(A7508,Cafe_sales!$A$1:$O$10001,15,FALSE)</f>
        <v>45258</v>
      </c>
    </row>
    <row r="7509" spans="1:8" x14ac:dyDescent="0.35">
      <c r="A7509" t="s">
        <v>5884</v>
      </c>
      <c r="B7509" t="str">
        <f>VLOOKUP(A7509,Cafe_sales!$A$1:$O$10001,9,FALSE)</f>
        <v>Cookie</v>
      </c>
      <c r="C7509" s="6">
        <f>VLOOKUP(A7509,Cafe_sales!$A$1:$O$10001,10,FALSE)</f>
        <v>4</v>
      </c>
      <c r="D7509" s="10">
        <f>VLOOKUP(A7509,Cafe_sales!$A$1:$O$10001,11,FALSE)</f>
        <v>1</v>
      </c>
      <c r="E7509" s="6">
        <f>VLOOKUP(A7509,Cafe_sales!$A$1:$O$10001,12,FALSE)</f>
        <v>4</v>
      </c>
      <c r="F7509" t="str">
        <f>VLOOKUP(A7509,Cafe_sales!$A$1:$O$10001,13,FALSE)</f>
        <v>Cash</v>
      </c>
      <c r="G7509" t="str">
        <f>VLOOKUP(A7509,Cafe_sales!$A$1:$O$10001,14,FALSE)</f>
        <v>UNKNOWN</v>
      </c>
      <c r="H7509" s="8">
        <f>VLOOKUP(A7509,Cafe_sales!$A$1:$O$10001,15,FALSE)</f>
        <v>44961</v>
      </c>
    </row>
    <row r="7510" spans="1:8" x14ac:dyDescent="0.35">
      <c r="A7510" t="s">
        <v>8516</v>
      </c>
      <c r="B7510" t="str">
        <f>VLOOKUP(A7510,Cafe_sales!$A$1:$O$10001,9,FALSE)</f>
        <v>Tea</v>
      </c>
      <c r="C7510" s="6">
        <f>VLOOKUP(A7510,Cafe_sales!$A$1:$O$10001,10,FALSE)</f>
        <v>3</v>
      </c>
      <c r="D7510" s="10">
        <f>VLOOKUP(A7510,Cafe_sales!$A$1:$O$10001,11,FALSE)</f>
        <v>1.5</v>
      </c>
      <c r="E7510" s="6">
        <f>VLOOKUP(A7510,Cafe_sales!$A$1:$O$10001,12,FALSE)</f>
        <v>4.5</v>
      </c>
      <c r="F7510" t="str">
        <f>VLOOKUP(A7510,Cafe_sales!$A$1:$O$10001,13,FALSE)</f>
        <v>Digital Wallet</v>
      </c>
      <c r="G7510" t="str">
        <f>VLOOKUP(A7510,Cafe_sales!$A$1:$O$10001,14,FALSE)</f>
        <v>UNKNOWN</v>
      </c>
      <c r="H7510" s="8">
        <f>VLOOKUP(A7510,Cafe_sales!$A$1:$O$10001,15,FALSE)</f>
        <v>45082</v>
      </c>
    </row>
    <row r="7511" spans="1:8" x14ac:dyDescent="0.35">
      <c r="A7511" t="s">
        <v>9239</v>
      </c>
      <c r="B7511" t="str">
        <f>VLOOKUP(A7511,Cafe_sales!$A$1:$O$10001,9,FALSE)</f>
        <v>Tea</v>
      </c>
      <c r="C7511" s="6">
        <f>VLOOKUP(A7511,Cafe_sales!$A$1:$O$10001,10,FALSE)</f>
        <v>2</v>
      </c>
      <c r="D7511" s="10">
        <f>VLOOKUP(A7511,Cafe_sales!$A$1:$O$10001,11,FALSE)</f>
        <v>1.5</v>
      </c>
      <c r="E7511" s="6">
        <f>VLOOKUP(A7511,Cafe_sales!$A$1:$O$10001,12,FALSE)</f>
        <v>3</v>
      </c>
      <c r="F7511" t="str">
        <f>VLOOKUP(A7511,Cafe_sales!$A$1:$O$10001,13,FALSE)</f>
        <v>Default mode</v>
      </c>
      <c r="G7511" t="str">
        <f>VLOOKUP(A7511,Cafe_sales!$A$1:$O$10001,14,FALSE)</f>
        <v>UNKNOWN</v>
      </c>
      <c r="H7511" s="8">
        <f>VLOOKUP(A7511,Cafe_sales!$A$1:$O$10001,15,FALSE)</f>
        <v>44952</v>
      </c>
    </row>
    <row r="7512" spans="1:8" x14ac:dyDescent="0.35">
      <c r="A7512" t="s">
        <v>1304</v>
      </c>
      <c r="B7512" t="str">
        <f>VLOOKUP(A7512,Cafe_sales!$A$1:$O$10001,9,FALSE)</f>
        <v>Smoothie</v>
      </c>
      <c r="C7512" s="6">
        <f>VLOOKUP(A7512,Cafe_sales!$A$1:$O$10001,10,FALSE)</f>
        <v>5</v>
      </c>
      <c r="D7512" s="10">
        <f>VLOOKUP(A7512,Cafe_sales!$A$1:$O$10001,11,FALSE)</f>
        <v>4</v>
      </c>
      <c r="E7512" s="6">
        <f>VLOOKUP(A7512,Cafe_sales!$A$1:$O$10001,12,FALSE)</f>
        <v>20</v>
      </c>
      <c r="F7512" t="str">
        <f>VLOOKUP(A7512,Cafe_sales!$A$1:$O$10001,13,FALSE)</f>
        <v>Default mode</v>
      </c>
      <c r="G7512" t="str">
        <f>VLOOKUP(A7512,Cafe_sales!$A$1:$O$10001,14,FALSE)</f>
        <v>In-store</v>
      </c>
      <c r="H7512" s="8">
        <f>VLOOKUP(A7512,Cafe_sales!$A$1:$O$10001,15,FALSE)</f>
        <v>44968</v>
      </c>
    </row>
    <row r="7513" spans="1:8" hidden="1" x14ac:dyDescent="0.35">
      <c r="A7513" t="s">
        <v>2130</v>
      </c>
      <c r="B7513" t="str">
        <f>VLOOKUP(A7513,Cafe_sales!$A$1:$O$10001,9,FALSE)</f>
        <v>UNKNOWN</v>
      </c>
      <c r="C7513">
        <f>VLOOKUP(A7513,Cafe_sales!$A$1:$O$10001,10,FALSE)</f>
        <v>5</v>
      </c>
      <c r="D7513">
        <f>VLOOKUP(A7513,Cafe_sales!$A$1:$O$10001,11,FALSE)</f>
        <v>3</v>
      </c>
      <c r="E7513">
        <f>VLOOKUP(A7513,Cafe_sales!$A$1:$O$10001,12,FALSE)</f>
        <v>15</v>
      </c>
      <c r="F7513" t="str">
        <f>VLOOKUP(A7513,Cafe_sales!$A$1:$O$10001,13,FALSE)</f>
        <v>Digital Wallet</v>
      </c>
      <c r="G7513" t="str">
        <f>VLOOKUP(A7513,Cafe_sales!$A$1:$O$10001,14,FALSE)</f>
        <v>Takeaway</v>
      </c>
      <c r="H7513" s="1">
        <f>VLOOKUP(A7513,Cafe_sales!$A$1:$O$10001,15,FALSE)</f>
        <v>45040</v>
      </c>
    </row>
    <row r="7514" spans="1:8" hidden="1" x14ac:dyDescent="0.35">
      <c r="A7514" t="s">
        <v>6359</v>
      </c>
      <c r="B7514" t="str">
        <f>VLOOKUP(A7514,Cafe_sales!$A$1:$O$10001,9,FALSE)</f>
        <v>Salad</v>
      </c>
      <c r="C7514">
        <f>VLOOKUP(A7514,Cafe_sales!$A$1:$O$10001,10,FALSE)</f>
        <v>3</v>
      </c>
      <c r="D7514">
        <f>VLOOKUP(A7514,Cafe_sales!$A$1:$O$10001,11,FALSE)</f>
        <v>5</v>
      </c>
      <c r="E7514">
        <f>VLOOKUP(A7514,Cafe_sales!$A$1:$O$10001,12,FALSE)</f>
        <v>15</v>
      </c>
      <c r="F7514" t="str">
        <f>VLOOKUP(A7514,Cafe_sales!$A$1:$O$10001,13,FALSE)</f>
        <v>Cash</v>
      </c>
      <c r="G7514" t="str">
        <f>VLOOKUP(A7514,Cafe_sales!$A$1:$O$10001,14,FALSE)</f>
        <v>Takeaway</v>
      </c>
      <c r="H7514" s="1">
        <f>VLOOKUP(A7514,Cafe_sales!$A$1:$O$10001,15,FALSE)</f>
        <v>45055</v>
      </c>
    </row>
    <row r="7515" spans="1:8" x14ac:dyDescent="0.35">
      <c r="A7515" t="s">
        <v>6037</v>
      </c>
      <c r="B7515" t="str">
        <f>VLOOKUP(A7515,Cafe_sales!$A$1:$O$10001,9,FALSE)</f>
        <v>Tea</v>
      </c>
      <c r="C7515" s="6">
        <f>VLOOKUP(A7515,Cafe_sales!$A$1:$O$10001,10,FALSE)</f>
        <v>2</v>
      </c>
      <c r="D7515" s="10">
        <f>VLOOKUP(A7515,Cafe_sales!$A$1:$O$10001,11,FALSE)</f>
        <v>1.5</v>
      </c>
      <c r="E7515" s="6">
        <f>VLOOKUP(A7515,Cafe_sales!$A$1:$O$10001,12,FALSE)</f>
        <v>3</v>
      </c>
      <c r="F7515" t="str">
        <f>VLOOKUP(A7515,Cafe_sales!$A$1:$O$10001,13,FALSE)</f>
        <v>Default mode</v>
      </c>
      <c r="G7515" t="str">
        <f>VLOOKUP(A7515,Cafe_sales!$A$1:$O$10001,14,FALSE)</f>
        <v>UNKNOWN</v>
      </c>
      <c r="H7515" s="8">
        <f>VLOOKUP(A7515,Cafe_sales!$A$1:$O$10001,15,FALSE)</f>
        <v>45239</v>
      </c>
    </row>
    <row r="7516" spans="1:8" hidden="1" x14ac:dyDescent="0.35">
      <c r="A7516" t="s">
        <v>73</v>
      </c>
      <c r="B7516" t="str">
        <f>VLOOKUP(A7516,Cafe_sales!$A$1:$O$10001,9,FALSE)</f>
        <v>Cake</v>
      </c>
      <c r="C7516">
        <f>VLOOKUP(A7516,Cafe_sales!$A$1:$O$10001,10,FALSE)</f>
        <v>5</v>
      </c>
      <c r="D7516">
        <f>VLOOKUP(A7516,Cafe_sales!$A$1:$O$10001,11,FALSE)</f>
        <v>3</v>
      </c>
      <c r="E7516">
        <f>VLOOKUP(A7516,Cafe_sales!$A$1:$O$10001,12,FALSE)</f>
        <v>15</v>
      </c>
      <c r="F7516" t="str">
        <f>VLOOKUP(A7516,Cafe_sales!$A$1:$O$10001,13,FALSE)</f>
        <v>Default mode</v>
      </c>
      <c r="G7516" t="str">
        <f>VLOOKUP(A7516,Cafe_sales!$A$1:$O$10001,14,FALSE)</f>
        <v>Takeaway</v>
      </c>
      <c r="H7516" s="1">
        <f>VLOOKUP(A7516,Cafe_sales!$A$1:$O$10001,15,FALSE)</f>
        <v>45174</v>
      </c>
    </row>
    <row r="7517" spans="1:8" x14ac:dyDescent="0.35">
      <c r="A7517" t="s">
        <v>6397</v>
      </c>
      <c r="B7517" t="str">
        <f>VLOOKUP(A7517,Cafe_sales!$A$1:$O$10001,9,FALSE)</f>
        <v>Coffee</v>
      </c>
      <c r="C7517" s="6">
        <f>VLOOKUP(A7517,Cafe_sales!$A$1:$O$10001,10,FALSE)</f>
        <v>1</v>
      </c>
      <c r="D7517" s="10">
        <f>VLOOKUP(A7517,Cafe_sales!$A$1:$O$10001,11,FALSE)</f>
        <v>2</v>
      </c>
      <c r="E7517" s="6">
        <f>VLOOKUP(A7517,Cafe_sales!$A$1:$O$10001,12,FALSE)</f>
        <v>2</v>
      </c>
      <c r="F7517" t="str">
        <f>VLOOKUP(A7517,Cafe_sales!$A$1:$O$10001,13,FALSE)</f>
        <v>Cash</v>
      </c>
      <c r="G7517" t="str">
        <f>VLOOKUP(A7517,Cafe_sales!$A$1:$O$10001,14,FALSE)</f>
        <v>UNKNOWN</v>
      </c>
      <c r="H7517" s="8">
        <f>VLOOKUP(A7517,Cafe_sales!$A$1:$O$10001,15,FALSE)</f>
        <v>45105</v>
      </c>
    </row>
    <row r="7518" spans="1:8" x14ac:dyDescent="0.35">
      <c r="A7518" t="s">
        <v>6649</v>
      </c>
      <c r="B7518" t="str">
        <f>VLOOKUP(A7518,Cafe_sales!$A$1:$O$10001,9,FALSE)</f>
        <v>Cake</v>
      </c>
      <c r="C7518" s="6">
        <f>VLOOKUP(A7518,Cafe_sales!$A$1:$O$10001,10,FALSE)</f>
        <v>5</v>
      </c>
      <c r="D7518" s="10">
        <f>VLOOKUP(A7518,Cafe_sales!$A$1:$O$10001,11,FALSE)</f>
        <v>3</v>
      </c>
      <c r="E7518" s="6">
        <f>VLOOKUP(A7518,Cafe_sales!$A$1:$O$10001,12,FALSE)</f>
        <v>15</v>
      </c>
      <c r="F7518" t="str">
        <f>VLOOKUP(A7518,Cafe_sales!$A$1:$O$10001,13,FALSE)</f>
        <v>Digital Wallet</v>
      </c>
      <c r="G7518" t="str">
        <f>VLOOKUP(A7518,Cafe_sales!$A$1:$O$10001,14,FALSE)</f>
        <v>In-store</v>
      </c>
      <c r="H7518" s="8">
        <f>VLOOKUP(A7518,Cafe_sales!$A$1:$O$10001,15,FALSE)</f>
        <v>45111</v>
      </c>
    </row>
    <row r="7519" spans="1:8" x14ac:dyDescent="0.35">
      <c r="A7519" t="s">
        <v>5923</v>
      </c>
      <c r="B7519" t="str">
        <f>VLOOKUP(A7519,Cafe_sales!$A$1:$O$10001,9,FALSE)</f>
        <v>Tea</v>
      </c>
      <c r="C7519" s="6">
        <f>VLOOKUP(A7519,Cafe_sales!$A$1:$O$10001,10,FALSE)</f>
        <v>1</v>
      </c>
      <c r="D7519" s="10">
        <f>VLOOKUP(A7519,Cafe_sales!$A$1:$O$10001,11,FALSE)</f>
        <v>1.5</v>
      </c>
      <c r="E7519" s="6">
        <f>VLOOKUP(A7519,Cafe_sales!$A$1:$O$10001,12,FALSE)</f>
        <v>1.5</v>
      </c>
      <c r="F7519" t="str">
        <f>VLOOKUP(A7519,Cafe_sales!$A$1:$O$10001,13,FALSE)</f>
        <v>Digital Wallet</v>
      </c>
      <c r="G7519" t="str">
        <f>VLOOKUP(A7519,Cafe_sales!$A$1:$O$10001,14,FALSE)</f>
        <v>In-store</v>
      </c>
      <c r="H7519" s="8">
        <f>VLOOKUP(A7519,Cafe_sales!$A$1:$O$10001,15,FALSE)</f>
        <v>45286</v>
      </c>
    </row>
    <row r="7520" spans="1:8" x14ac:dyDescent="0.35">
      <c r="A7520" t="s">
        <v>9309</v>
      </c>
      <c r="B7520" t="str">
        <f>VLOOKUP(A7520,Cafe_sales!$A$1:$O$10001,9,FALSE)</f>
        <v>Tea</v>
      </c>
      <c r="C7520" s="6">
        <f>VLOOKUP(A7520,Cafe_sales!$A$1:$O$10001,10,FALSE)</f>
        <v>4</v>
      </c>
      <c r="D7520" s="10">
        <f>VLOOKUP(A7520,Cafe_sales!$A$1:$O$10001,11,FALSE)</f>
        <v>1.5</v>
      </c>
      <c r="E7520" s="6">
        <f>VLOOKUP(A7520,Cafe_sales!$A$1:$O$10001,12,FALSE)</f>
        <v>6</v>
      </c>
      <c r="F7520" t="str">
        <f>VLOOKUP(A7520,Cafe_sales!$A$1:$O$10001,13,FALSE)</f>
        <v>Credit Card</v>
      </c>
      <c r="G7520" t="str">
        <f>VLOOKUP(A7520,Cafe_sales!$A$1:$O$10001,14,FALSE)</f>
        <v>In-store</v>
      </c>
      <c r="H7520" s="8">
        <f>VLOOKUP(A7520,Cafe_sales!$A$1:$O$10001,15,FALSE)</f>
        <v>45086</v>
      </c>
    </row>
    <row r="7521" spans="1:8" x14ac:dyDescent="0.35">
      <c r="A7521" t="s">
        <v>534</v>
      </c>
      <c r="B7521" t="str">
        <f>VLOOKUP(A7521,Cafe_sales!$A$1:$O$10001,9,FALSE)</f>
        <v>Juice</v>
      </c>
      <c r="C7521" s="6">
        <f>VLOOKUP(A7521,Cafe_sales!$A$1:$O$10001,10,FALSE)</f>
        <v>3</v>
      </c>
      <c r="D7521" s="10">
        <f>VLOOKUP(A7521,Cafe_sales!$A$1:$O$10001,11,FALSE)</f>
        <v>4</v>
      </c>
      <c r="E7521" s="6">
        <f>VLOOKUP(A7521,Cafe_sales!$A$1:$O$10001,12,FALSE)</f>
        <v>12</v>
      </c>
      <c r="F7521" t="str">
        <f>VLOOKUP(A7521,Cafe_sales!$A$1:$O$10001,13,FALSE)</f>
        <v>Credit Card</v>
      </c>
      <c r="G7521" t="str">
        <f>VLOOKUP(A7521,Cafe_sales!$A$1:$O$10001,14,FALSE)</f>
        <v>UNKNOWN</v>
      </c>
      <c r="H7521" s="8">
        <f>VLOOKUP(A7521,Cafe_sales!$A$1:$O$10001,15,FALSE)</f>
        <v>45269</v>
      </c>
    </row>
    <row r="7522" spans="1:8" x14ac:dyDescent="0.35">
      <c r="A7522" t="s">
        <v>1490</v>
      </c>
      <c r="B7522" t="str">
        <f>VLOOKUP(A7522,Cafe_sales!$A$1:$O$10001,9,FALSE)</f>
        <v>Cake</v>
      </c>
      <c r="C7522" s="6">
        <f>VLOOKUP(A7522,Cafe_sales!$A$1:$O$10001,10,FALSE)</f>
        <v>3</v>
      </c>
      <c r="D7522" s="10">
        <f>VLOOKUP(A7522,Cafe_sales!$A$1:$O$10001,11,FALSE)</f>
        <v>3</v>
      </c>
      <c r="E7522" s="6">
        <f>VLOOKUP(A7522,Cafe_sales!$A$1:$O$10001,12,FALSE)</f>
        <v>9</v>
      </c>
      <c r="F7522" t="str">
        <f>VLOOKUP(A7522,Cafe_sales!$A$1:$O$10001,13,FALSE)</f>
        <v>Default mode</v>
      </c>
      <c r="G7522" t="str">
        <f>VLOOKUP(A7522,Cafe_sales!$A$1:$O$10001,14,FALSE)</f>
        <v>UNKNOWN</v>
      </c>
      <c r="H7522" s="8">
        <f>VLOOKUP(A7522,Cafe_sales!$A$1:$O$10001,15,FALSE)</f>
        <v>45078</v>
      </c>
    </row>
    <row r="7523" spans="1:8" x14ac:dyDescent="0.35">
      <c r="A7523" t="s">
        <v>3416</v>
      </c>
      <c r="B7523" t="str">
        <f>VLOOKUP(A7523,Cafe_sales!$A$1:$O$10001,9,FALSE)</f>
        <v>Juice</v>
      </c>
      <c r="C7523" s="6">
        <f>VLOOKUP(A7523,Cafe_sales!$A$1:$O$10001,10,FALSE)</f>
        <v>2</v>
      </c>
      <c r="D7523" s="10">
        <f>VLOOKUP(A7523,Cafe_sales!$A$1:$O$10001,11,FALSE)</f>
        <v>3</v>
      </c>
      <c r="E7523" s="6">
        <f>VLOOKUP(A7523,Cafe_sales!$A$1:$O$10001,12,FALSE)</f>
        <v>6</v>
      </c>
      <c r="F7523" t="str">
        <f>VLOOKUP(A7523,Cafe_sales!$A$1:$O$10001,13,FALSE)</f>
        <v>Default mode</v>
      </c>
      <c r="G7523" t="str">
        <f>VLOOKUP(A7523,Cafe_sales!$A$1:$O$10001,14,FALSE)</f>
        <v>UNKNOWN</v>
      </c>
      <c r="H7523" s="8">
        <f>VLOOKUP(A7523,Cafe_sales!$A$1:$O$10001,15,FALSE)</f>
        <v>45191</v>
      </c>
    </row>
    <row r="7524" spans="1:8" hidden="1" x14ac:dyDescent="0.35">
      <c r="A7524" t="s">
        <v>9278</v>
      </c>
      <c r="B7524" t="str">
        <f>VLOOKUP(A7524,Cafe_sales!$A$1:$O$10001,9,FALSE)</f>
        <v>Coffee</v>
      </c>
      <c r="C7524">
        <f>VLOOKUP(A7524,Cafe_sales!$A$1:$O$10001,10,FALSE)</f>
        <v>4</v>
      </c>
      <c r="D7524">
        <f>VLOOKUP(A7524,Cafe_sales!$A$1:$O$10001,11,FALSE)</f>
        <v>2</v>
      </c>
      <c r="E7524">
        <f>VLOOKUP(A7524,Cafe_sales!$A$1:$O$10001,12,FALSE)</f>
        <v>8</v>
      </c>
      <c r="F7524" t="str">
        <f>VLOOKUP(A7524,Cafe_sales!$A$1:$O$10001,13,FALSE)</f>
        <v>Default mode</v>
      </c>
      <c r="G7524" t="str">
        <f>VLOOKUP(A7524,Cafe_sales!$A$1:$O$10001,14,FALSE)</f>
        <v>Takeaway</v>
      </c>
      <c r="H7524" s="1">
        <f>VLOOKUP(A7524,Cafe_sales!$A$1:$O$10001,15,FALSE)</f>
        <v>44927</v>
      </c>
    </row>
    <row r="7525" spans="1:8" hidden="1" x14ac:dyDescent="0.35">
      <c r="A7525" t="s">
        <v>2863</v>
      </c>
      <c r="B7525" t="str">
        <f>VLOOKUP(A7525,Cafe_sales!$A$1:$O$10001,9,FALSE)</f>
        <v>Cake</v>
      </c>
      <c r="C7525">
        <f>VLOOKUP(A7525,Cafe_sales!$A$1:$O$10001,10,FALSE)</f>
        <v>1</v>
      </c>
      <c r="D7525">
        <f>VLOOKUP(A7525,Cafe_sales!$A$1:$O$10001,11,FALSE)</f>
        <v>3</v>
      </c>
      <c r="E7525">
        <f>VLOOKUP(A7525,Cafe_sales!$A$1:$O$10001,12,FALSE)</f>
        <v>3</v>
      </c>
      <c r="F7525" t="str">
        <f>VLOOKUP(A7525,Cafe_sales!$A$1:$O$10001,13,FALSE)</f>
        <v>Credit Card</v>
      </c>
      <c r="G7525" t="str">
        <f>VLOOKUP(A7525,Cafe_sales!$A$1:$O$10001,14,FALSE)</f>
        <v>Takeaway</v>
      </c>
      <c r="H7525" s="1">
        <f>VLOOKUP(A7525,Cafe_sales!$A$1:$O$10001,15,FALSE)</f>
        <v>45013</v>
      </c>
    </row>
    <row r="7526" spans="1:8" x14ac:dyDescent="0.35">
      <c r="A7526" t="s">
        <v>8636</v>
      </c>
      <c r="B7526" t="str">
        <f>VLOOKUP(A7526,Cafe_sales!$A$1:$O$10001,9,FALSE)</f>
        <v>Cookie</v>
      </c>
      <c r="C7526" s="6">
        <f>VLOOKUP(A7526,Cafe_sales!$A$1:$O$10001,10,FALSE)</f>
        <v>1</v>
      </c>
      <c r="D7526" s="10">
        <f>VLOOKUP(A7526,Cafe_sales!$A$1:$O$10001,11,FALSE)</f>
        <v>1</v>
      </c>
      <c r="E7526" s="6">
        <f>VLOOKUP(A7526,Cafe_sales!$A$1:$O$10001,12,FALSE)</f>
        <v>1</v>
      </c>
      <c r="F7526" t="str">
        <f>VLOOKUP(A7526,Cafe_sales!$A$1:$O$10001,13,FALSE)</f>
        <v>Credit Card</v>
      </c>
      <c r="G7526" t="str">
        <f>VLOOKUP(A7526,Cafe_sales!$A$1:$O$10001,14,FALSE)</f>
        <v>In-store</v>
      </c>
      <c r="H7526" s="8">
        <f>VLOOKUP(A7526,Cafe_sales!$A$1:$O$10001,15,FALSE)</f>
        <v>45119</v>
      </c>
    </row>
    <row r="7527" spans="1:8" hidden="1" x14ac:dyDescent="0.35">
      <c r="A7527" t="s">
        <v>6250</v>
      </c>
      <c r="B7527" t="str">
        <f>VLOOKUP(A7527,Cafe_sales!$A$1:$O$10001,9,FALSE)</f>
        <v>Sandwich</v>
      </c>
      <c r="C7527">
        <f>VLOOKUP(A7527,Cafe_sales!$A$1:$O$10001,10,FALSE)</f>
        <v>4</v>
      </c>
      <c r="D7527">
        <f>VLOOKUP(A7527,Cafe_sales!$A$1:$O$10001,11,FALSE)</f>
        <v>4</v>
      </c>
      <c r="E7527">
        <f>VLOOKUP(A7527,Cafe_sales!$A$1:$O$10001,12,FALSE)</f>
        <v>16</v>
      </c>
      <c r="F7527" t="str">
        <f>VLOOKUP(A7527,Cafe_sales!$A$1:$O$10001,13,FALSE)</f>
        <v>Credit Card</v>
      </c>
      <c r="G7527" t="str">
        <f>VLOOKUP(A7527,Cafe_sales!$A$1:$O$10001,14,FALSE)</f>
        <v>Cafe</v>
      </c>
      <c r="H7527" s="1">
        <f>VLOOKUP(A7527,Cafe_sales!$A$1:$O$10001,15,FALSE)</f>
        <v>45105</v>
      </c>
    </row>
    <row r="7528" spans="1:8" x14ac:dyDescent="0.35">
      <c r="A7528" t="s">
        <v>3452</v>
      </c>
      <c r="B7528" t="str">
        <f>VLOOKUP(A7528,Cafe_sales!$A$1:$O$10001,9,FALSE)</f>
        <v>Cookie</v>
      </c>
      <c r="C7528" s="6">
        <f>VLOOKUP(A7528,Cafe_sales!$A$1:$O$10001,10,FALSE)</f>
        <v>2</v>
      </c>
      <c r="D7528" s="10">
        <f>VLOOKUP(A7528,Cafe_sales!$A$1:$O$10001,11,FALSE)</f>
        <v>1</v>
      </c>
      <c r="E7528" s="6">
        <f>VLOOKUP(A7528,Cafe_sales!$A$1:$O$10001,12,FALSE)</f>
        <v>2</v>
      </c>
      <c r="F7528" t="str">
        <f>VLOOKUP(A7528,Cafe_sales!$A$1:$O$10001,13,FALSE)</f>
        <v>Default mode</v>
      </c>
      <c r="G7528" t="str">
        <f>VLOOKUP(A7528,Cafe_sales!$A$1:$O$10001,14,FALSE)</f>
        <v>In-store</v>
      </c>
      <c r="H7528" s="8">
        <f>VLOOKUP(A7528,Cafe_sales!$A$1:$O$10001,15,FALSE)</f>
        <v>45134</v>
      </c>
    </row>
    <row r="7529" spans="1:8" x14ac:dyDescent="0.35">
      <c r="A7529" t="s">
        <v>7516</v>
      </c>
      <c r="B7529" t="str">
        <f>VLOOKUP(A7529,Cafe_sales!$A$1:$O$10001,9,FALSE)</f>
        <v>Salad</v>
      </c>
      <c r="C7529" s="6">
        <f>VLOOKUP(A7529,Cafe_sales!$A$1:$O$10001,10,FALSE)</f>
        <v>5</v>
      </c>
      <c r="D7529" s="10">
        <f>VLOOKUP(A7529,Cafe_sales!$A$1:$O$10001,11,FALSE)</f>
        <v>5</v>
      </c>
      <c r="E7529" s="6">
        <f>VLOOKUP(A7529,Cafe_sales!$A$1:$O$10001,12,FALSE)</f>
        <v>25</v>
      </c>
      <c r="F7529" t="str">
        <f>VLOOKUP(A7529,Cafe_sales!$A$1:$O$10001,13,FALSE)</f>
        <v>Default mode</v>
      </c>
      <c r="G7529" t="str">
        <f>VLOOKUP(A7529,Cafe_sales!$A$1:$O$10001,14,FALSE)</f>
        <v>In-store</v>
      </c>
      <c r="H7529" s="8">
        <f>VLOOKUP(A7529,Cafe_sales!$A$1:$O$10001,15,FALSE)</f>
        <v>44960</v>
      </c>
    </row>
    <row r="7530" spans="1:8" hidden="1" x14ac:dyDescent="0.35">
      <c r="A7530" t="s">
        <v>6903</v>
      </c>
      <c r="B7530" t="str">
        <f>VLOOKUP(A7530,Cafe_sales!$A$1:$O$10001,9,FALSE)</f>
        <v>Juice</v>
      </c>
      <c r="C7530">
        <f>VLOOKUP(A7530,Cafe_sales!$A$1:$O$10001,10,FALSE)</f>
        <v>5</v>
      </c>
      <c r="D7530">
        <f>VLOOKUP(A7530,Cafe_sales!$A$1:$O$10001,11,FALSE)</f>
        <v>3</v>
      </c>
      <c r="E7530">
        <f>VLOOKUP(A7530,Cafe_sales!$A$1:$O$10001,12,FALSE)</f>
        <v>15</v>
      </c>
      <c r="F7530" t="str">
        <f>VLOOKUP(A7530,Cafe_sales!$A$1:$O$10001,13,FALSE)</f>
        <v>Default mode</v>
      </c>
      <c r="G7530" t="str">
        <f>VLOOKUP(A7530,Cafe_sales!$A$1:$O$10001,14,FALSE)</f>
        <v>Takeaway</v>
      </c>
      <c r="H7530" s="1">
        <f>VLOOKUP(A7530,Cafe_sales!$A$1:$O$10001,15,FALSE)</f>
        <v>44936</v>
      </c>
    </row>
    <row r="7531" spans="1:8" x14ac:dyDescent="0.35">
      <c r="A7531" t="s">
        <v>1322</v>
      </c>
      <c r="B7531" t="str">
        <f>VLOOKUP(A7531,Cafe_sales!$A$1:$O$10001,9,FALSE)</f>
        <v>Sandwich</v>
      </c>
      <c r="C7531" s="6">
        <f>VLOOKUP(A7531,Cafe_sales!$A$1:$O$10001,10,FALSE)</f>
        <v>1</v>
      </c>
      <c r="D7531" s="10">
        <f>VLOOKUP(A7531,Cafe_sales!$A$1:$O$10001,11,FALSE)</f>
        <v>4</v>
      </c>
      <c r="E7531" s="6">
        <f>VLOOKUP(A7531,Cafe_sales!$A$1:$O$10001,12,FALSE)</f>
        <v>4</v>
      </c>
      <c r="F7531" t="str">
        <f>VLOOKUP(A7531,Cafe_sales!$A$1:$O$10001,13,FALSE)</f>
        <v>Digital Wallet</v>
      </c>
      <c r="G7531" t="str">
        <f>VLOOKUP(A7531,Cafe_sales!$A$1:$O$10001,14,FALSE)</f>
        <v>UNKNOWN</v>
      </c>
      <c r="H7531" s="8">
        <f>VLOOKUP(A7531,Cafe_sales!$A$1:$O$10001,15,FALSE)</f>
        <v>45149</v>
      </c>
    </row>
    <row r="7532" spans="1:8" x14ac:dyDescent="0.35">
      <c r="A7532" t="s">
        <v>3293</v>
      </c>
      <c r="B7532" t="str">
        <f>VLOOKUP(A7532,Cafe_sales!$A$1:$O$10001,9,FALSE)</f>
        <v>Sandwich</v>
      </c>
      <c r="C7532" s="6">
        <f>VLOOKUP(A7532,Cafe_sales!$A$1:$O$10001,10,FALSE)</f>
        <v>4</v>
      </c>
      <c r="D7532" s="10">
        <f>VLOOKUP(A7532,Cafe_sales!$A$1:$O$10001,11,FALSE)</f>
        <v>4</v>
      </c>
      <c r="E7532" s="6">
        <f>VLOOKUP(A7532,Cafe_sales!$A$1:$O$10001,12,FALSE)</f>
        <v>16</v>
      </c>
      <c r="F7532" t="str">
        <f>VLOOKUP(A7532,Cafe_sales!$A$1:$O$10001,13,FALSE)</f>
        <v>Default mode</v>
      </c>
      <c r="G7532" t="str">
        <f>VLOOKUP(A7532,Cafe_sales!$A$1:$O$10001,14,FALSE)</f>
        <v>In-store</v>
      </c>
      <c r="H7532" s="8">
        <f>VLOOKUP(A7532,Cafe_sales!$A$1:$O$10001,15,FALSE)</f>
        <v>45235</v>
      </c>
    </row>
    <row r="7533" spans="1:8" x14ac:dyDescent="0.35">
      <c r="A7533" t="s">
        <v>3925</v>
      </c>
      <c r="B7533" t="str">
        <f>VLOOKUP(A7533,Cafe_sales!$A$1:$O$10001,9,FALSE)</f>
        <v>Smoothie</v>
      </c>
      <c r="C7533" s="6">
        <f>VLOOKUP(A7533,Cafe_sales!$A$1:$O$10001,10,FALSE)</f>
        <v>5</v>
      </c>
      <c r="D7533" s="10">
        <f>VLOOKUP(A7533,Cafe_sales!$A$1:$O$10001,11,FALSE)</f>
        <v>4</v>
      </c>
      <c r="E7533" s="6">
        <f>VLOOKUP(A7533,Cafe_sales!$A$1:$O$10001,12,FALSE)</f>
        <v>20</v>
      </c>
      <c r="F7533" t="str">
        <f>VLOOKUP(A7533,Cafe_sales!$A$1:$O$10001,13,FALSE)</f>
        <v>Credit Card</v>
      </c>
      <c r="G7533" t="str">
        <f>VLOOKUP(A7533,Cafe_sales!$A$1:$O$10001,14,FALSE)</f>
        <v>UNKNOWN</v>
      </c>
      <c r="H7533" s="8">
        <f>VLOOKUP(A7533,Cafe_sales!$A$1:$O$10001,15,FALSE)</f>
        <v>45133</v>
      </c>
    </row>
    <row r="7534" spans="1:8" x14ac:dyDescent="0.35">
      <c r="A7534" t="s">
        <v>6847</v>
      </c>
      <c r="B7534" t="str">
        <f>VLOOKUP(A7534,Cafe_sales!$A$1:$O$10001,9,FALSE)</f>
        <v>Sandwich</v>
      </c>
      <c r="C7534" s="6">
        <f>VLOOKUP(A7534,Cafe_sales!$A$1:$O$10001,10,FALSE)</f>
        <v>1</v>
      </c>
      <c r="D7534" s="10">
        <f>VLOOKUP(A7534,Cafe_sales!$A$1:$O$10001,11,FALSE)</f>
        <v>4</v>
      </c>
      <c r="E7534" s="6">
        <f>VLOOKUP(A7534,Cafe_sales!$A$1:$O$10001,12,FALSE)</f>
        <v>4</v>
      </c>
      <c r="F7534" t="str">
        <f>VLOOKUP(A7534,Cafe_sales!$A$1:$O$10001,13,FALSE)</f>
        <v>Credit Card</v>
      </c>
      <c r="G7534" t="str">
        <f>VLOOKUP(A7534,Cafe_sales!$A$1:$O$10001,14,FALSE)</f>
        <v>UNKNOWN</v>
      </c>
      <c r="H7534" s="8">
        <f>VLOOKUP(A7534,Cafe_sales!$A$1:$O$10001,15,FALSE)</f>
        <v>44936</v>
      </c>
    </row>
    <row r="7535" spans="1:8" x14ac:dyDescent="0.35">
      <c r="A7535" t="s">
        <v>2292</v>
      </c>
      <c r="B7535" t="str">
        <f>VLOOKUP(A7535,Cafe_sales!$A$1:$O$10001,9,FALSE)</f>
        <v>Smoothie</v>
      </c>
      <c r="C7535" s="6">
        <f>VLOOKUP(A7535,Cafe_sales!$A$1:$O$10001,10,FALSE)</f>
        <v>1</v>
      </c>
      <c r="D7535" s="10">
        <f>VLOOKUP(A7535,Cafe_sales!$A$1:$O$10001,11,FALSE)</f>
        <v>4</v>
      </c>
      <c r="E7535" s="6">
        <f>VLOOKUP(A7535,Cafe_sales!$A$1:$O$10001,12,FALSE)</f>
        <v>4</v>
      </c>
      <c r="F7535" t="str">
        <f>VLOOKUP(A7535,Cafe_sales!$A$1:$O$10001,13,FALSE)</f>
        <v>Default mode</v>
      </c>
      <c r="G7535" t="str">
        <f>VLOOKUP(A7535,Cafe_sales!$A$1:$O$10001,14,FALSE)</f>
        <v>In-store</v>
      </c>
      <c r="H7535" s="8">
        <f>VLOOKUP(A7535,Cafe_sales!$A$1:$O$10001,15,FALSE)</f>
        <v>44974</v>
      </c>
    </row>
    <row r="7536" spans="1:8" x14ac:dyDescent="0.35">
      <c r="A7536" t="s">
        <v>5315</v>
      </c>
      <c r="B7536" t="str">
        <f>VLOOKUP(A7536,Cafe_sales!$A$1:$O$10001,9,FALSE)</f>
        <v>Cookie</v>
      </c>
      <c r="C7536" s="6">
        <f>VLOOKUP(A7536,Cafe_sales!$A$1:$O$10001,10,FALSE)</f>
        <v>2</v>
      </c>
      <c r="D7536" s="10">
        <f>VLOOKUP(A7536,Cafe_sales!$A$1:$O$10001,11,FALSE)</f>
        <v>1</v>
      </c>
      <c r="E7536" s="6">
        <f>VLOOKUP(A7536,Cafe_sales!$A$1:$O$10001,12,FALSE)</f>
        <v>2</v>
      </c>
      <c r="F7536" t="str">
        <f>VLOOKUP(A7536,Cafe_sales!$A$1:$O$10001,13,FALSE)</f>
        <v>Cash</v>
      </c>
      <c r="G7536" t="str">
        <f>VLOOKUP(A7536,Cafe_sales!$A$1:$O$10001,14,FALSE)</f>
        <v>In-store</v>
      </c>
      <c r="H7536" s="8">
        <f>VLOOKUP(A7536,Cafe_sales!$A$1:$O$10001,15,FALSE)</f>
        <v>45078</v>
      </c>
    </row>
    <row r="7537" spans="1:8" hidden="1" x14ac:dyDescent="0.35">
      <c r="A7537" t="s">
        <v>1012</v>
      </c>
      <c r="B7537" t="str">
        <f>VLOOKUP(A7537,Cafe_sales!$A$1:$O$10001,9,FALSE)</f>
        <v>Salad</v>
      </c>
      <c r="C7537">
        <f>VLOOKUP(A7537,Cafe_sales!$A$1:$O$10001,10,FALSE)</f>
        <v>2</v>
      </c>
      <c r="D7537">
        <f>VLOOKUP(A7537,Cafe_sales!$A$1:$O$10001,11,FALSE)</f>
        <v>5</v>
      </c>
      <c r="E7537">
        <f>VLOOKUP(A7537,Cafe_sales!$A$1:$O$10001,12,FALSE)</f>
        <v>10</v>
      </c>
      <c r="F7537" t="str">
        <f>VLOOKUP(A7537,Cafe_sales!$A$1:$O$10001,13,FALSE)</f>
        <v>Credit Card</v>
      </c>
      <c r="G7537" t="str">
        <f>VLOOKUP(A7537,Cafe_sales!$A$1:$O$10001,14,FALSE)</f>
        <v>Takeaway</v>
      </c>
      <c r="H7537" s="1">
        <f>VLOOKUP(A7537,Cafe_sales!$A$1:$O$10001,15,FALSE)</f>
        <v>45269</v>
      </c>
    </row>
    <row r="7538" spans="1:8" x14ac:dyDescent="0.35">
      <c r="A7538" t="s">
        <v>9508</v>
      </c>
      <c r="B7538" t="str">
        <f>VLOOKUP(A7538,Cafe_sales!$A$1:$O$10001,9,FALSE)</f>
        <v>Salad</v>
      </c>
      <c r="C7538" s="6">
        <f>VLOOKUP(A7538,Cafe_sales!$A$1:$O$10001,10,FALSE)</f>
        <v>3</v>
      </c>
      <c r="D7538" s="10">
        <f>VLOOKUP(A7538,Cafe_sales!$A$1:$O$10001,11,FALSE)</f>
        <v>5</v>
      </c>
      <c r="E7538" s="6">
        <f>VLOOKUP(A7538,Cafe_sales!$A$1:$O$10001,12,FALSE)</f>
        <v>15</v>
      </c>
      <c r="F7538" t="str">
        <f>VLOOKUP(A7538,Cafe_sales!$A$1:$O$10001,13,FALSE)</f>
        <v>Cash</v>
      </c>
      <c r="G7538" t="str">
        <f>VLOOKUP(A7538,Cafe_sales!$A$1:$O$10001,14,FALSE)</f>
        <v>In-store</v>
      </c>
      <c r="H7538" s="8">
        <f>VLOOKUP(A7538,Cafe_sales!$A$1:$O$10001,15,FALSE)</f>
        <v>45171</v>
      </c>
    </row>
    <row r="7539" spans="1:8" hidden="1" x14ac:dyDescent="0.35">
      <c r="A7539" t="s">
        <v>8692</v>
      </c>
      <c r="B7539" t="str">
        <f>VLOOKUP(A7539,Cafe_sales!$A$1:$O$10001,9,FALSE)</f>
        <v>Cake</v>
      </c>
      <c r="C7539">
        <f>VLOOKUP(A7539,Cafe_sales!$A$1:$O$10001,10,FALSE)</f>
        <v>3.0954258675078865</v>
      </c>
      <c r="D7539">
        <f>VLOOKUP(A7539,Cafe_sales!$A$1:$O$10001,11,FALSE)</f>
        <v>3.1206487341772151</v>
      </c>
      <c r="E7539">
        <f>VLOOKUP(A7539,Cafe_sales!$A$1:$O$10001,12,FALSE)</f>
        <v>3</v>
      </c>
      <c r="F7539" t="str">
        <f>VLOOKUP(A7539,Cafe_sales!$A$1:$O$10001,13,FALSE)</f>
        <v>Credit Card</v>
      </c>
      <c r="G7539" t="str">
        <f>VLOOKUP(A7539,Cafe_sales!$A$1:$O$10001,14,FALSE)</f>
        <v>Takeaway</v>
      </c>
      <c r="H7539" s="1">
        <f>VLOOKUP(A7539,Cafe_sales!$A$1:$O$10001,15,FALSE)</f>
        <v>44935</v>
      </c>
    </row>
    <row r="7540" spans="1:8" x14ac:dyDescent="0.35">
      <c r="A7540" t="s">
        <v>5036</v>
      </c>
      <c r="B7540" t="str">
        <f>VLOOKUP(A7540,Cafe_sales!$A$1:$O$10001,9,FALSE)</f>
        <v>Juice</v>
      </c>
      <c r="C7540" s="6">
        <f>VLOOKUP(A7540,Cafe_sales!$A$1:$O$10001,10,FALSE)</f>
        <v>3.0424102456435018</v>
      </c>
      <c r="D7540" s="10">
        <f>VLOOKUP(A7540,Cafe_sales!$A$1:$O$10001,11,FALSE)</f>
        <v>2</v>
      </c>
      <c r="E7540" s="6">
        <f>VLOOKUP(A7540,Cafe_sales!$A$1:$O$10001,12,FALSE)</f>
        <v>2</v>
      </c>
      <c r="F7540" t="str">
        <f>VLOOKUP(A7540,Cafe_sales!$A$1:$O$10001,13,FALSE)</f>
        <v>Credit Card</v>
      </c>
      <c r="G7540" t="str">
        <f>VLOOKUP(A7540,Cafe_sales!$A$1:$O$10001,14,FALSE)</f>
        <v>UNKNOWN</v>
      </c>
      <c r="H7540" s="8">
        <f>VLOOKUP(A7540,Cafe_sales!$A$1:$O$10001,15,FALSE)</f>
        <v>45114</v>
      </c>
    </row>
    <row r="7541" spans="1:8" hidden="1" x14ac:dyDescent="0.35">
      <c r="A7541" t="s">
        <v>3357</v>
      </c>
      <c r="B7541" t="str">
        <f>VLOOKUP(A7541,Cafe_sales!$A$1:$O$10001,9,FALSE)</f>
        <v>Tea</v>
      </c>
      <c r="C7541">
        <f>VLOOKUP(A7541,Cafe_sales!$A$1:$O$10001,10,FALSE)</f>
        <v>1</v>
      </c>
      <c r="D7541">
        <f>VLOOKUP(A7541,Cafe_sales!$A$1:$O$10001,11,FALSE)</f>
        <v>1.5</v>
      </c>
      <c r="E7541">
        <f>VLOOKUP(A7541,Cafe_sales!$A$1:$O$10001,12,FALSE)</f>
        <v>1.5</v>
      </c>
      <c r="F7541" t="str">
        <f>VLOOKUP(A7541,Cafe_sales!$A$1:$O$10001,13,FALSE)</f>
        <v>Credit Card</v>
      </c>
      <c r="G7541" t="str">
        <f>VLOOKUP(A7541,Cafe_sales!$A$1:$O$10001,14,FALSE)</f>
        <v>Takeaway</v>
      </c>
      <c r="H7541" s="1">
        <f>VLOOKUP(A7541,Cafe_sales!$A$1:$O$10001,15,FALSE)</f>
        <v>44931</v>
      </c>
    </row>
    <row r="7542" spans="1:8" x14ac:dyDescent="0.35">
      <c r="A7542" t="s">
        <v>3868</v>
      </c>
      <c r="B7542" t="str">
        <f>VLOOKUP(A7542,Cafe_sales!$A$1:$O$10001,9,FALSE)</f>
        <v>Sandwich</v>
      </c>
      <c r="C7542" s="6">
        <f>VLOOKUP(A7542,Cafe_sales!$A$1:$O$10001,10,FALSE)</f>
        <v>5</v>
      </c>
      <c r="D7542" s="10">
        <f>VLOOKUP(A7542,Cafe_sales!$A$1:$O$10001,11,FALSE)</f>
        <v>4</v>
      </c>
      <c r="E7542" s="6">
        <f>VLOOKUP(A7542,Cafe_sales!$A$1:$O$10001,12,FALSE)</f>
        <v>20</v>
      </c>
      <c r="F7542" t="str">
        <f>VLOOKUP(A7542,Cafe_sales!$A$1:$O$10001,13,FALSE)</f>
        <v>Credit Card</v>
      </c>
      <c r="G7542" t="str">
        <f>VLOOKUP(A7542,Cafe_sales!$A$1:$O$10001,14,FALSE)</f>
        <v>In-store</v>
      </c>
      <c r="H7542" s="8">
        <f>VLOOKUP(A7542,Cafe_sales!$A$1:$O$10001,15,FALSE)</f>
        <v>44977</v>
      </c>
    </row>
    <row r="7543" spans="1:8" x14ac:dyDescent="0.35">
      <c r="A7543" t="s">
        <v>6398</v>
      </c>
      <c r="B7543" t="str">
        <f>VLOOKUP(A7543,Cafe_sales!$A$1:$O$10001,9,FALSE)</f>
        <v>Cookie</v>
      </c>
      <c r="C7543" s="6">
        <f>VLOOKUP(A7543,Cafe_sales!$A$1:$O$10001,10,FALSE)</f>
        <v>1</v>
      </c>
      <c r="D7543" s="10">
        <f>VLOOKUP(A7543,Cafe_sales!$A$1:$O$10001,11,FALSE)</f>
        <v>1</v>
      </c>
      <c r="E7543" s="6">
        <f>VLOOKUP(A7543,Cafe_sales!$A$1:$O$10001,12,FALSE)</f>
        <v>1</v>
      </c>
      <c r="F7543" t="str">
        <f>VLOOKUP(A7543,Cafe_sales!$A$1:$O$10001,13,FALSE)</f>
        <v>Cash</v>
      </c>
      <c r="G7543" t="str">
        <f>VLOOKUP(A7543,Cafe_sales!$A$1:$O$10001,14,FALSE)</f>
        <v>In-store</v>
      </c>
      <c r="H7543" s="8">
        <f>VLOOKUP(A7543,Cafe_sales!$A$1:$O$10001,15,FALSE)</f>
        <v>45157</v>
      </c>
    </row>
    <row r="7544" spans="1:8" x14ac:dyDescent="0.35">
      <c r="A7544" t="s">
        <v>8964</v>
      </c>
      <c r="B7544" t="str">
        <f>VLOOKUP(A7544,Cafe_sales!$A$1:$O$10001,9,FALSE)</f>
        <v>Sandwich</v>
      </c>
      <c r="C7544" s="6">
        <f>VLOOKUP(A7544,Cafe_sales!$A$1:$O$10001,10,FALSE)</f>
        <v>2</v>
      </c>
      <c r="D7544" s="10">
        <f>VLOOKUP(A7544,Cafe_sales!$A$1:$O$10001,11,FALSE)</f>
        <v>4</v>
      </c>
      <c r="E7544" s="6">
        <f>VLOOKUP(A7544,Cafe_sales!$A$1:$O$10001,12,FALSE)</f>
        <v>8</v>
      </c>
      <c r="F7544" t="str">
        <f>VLOOKUP(A7544,Cafe_sales!$A$1:$O$10001,13,FALSE)</f>
        <v>Cash</v>
      </c>
      <c r="G7544" t="str">
        <f>VLOOKUP(A7544,Cafe_sales!$A$1:$O$10001,14,FALSE)</f>
        <v>In-store</v>
      </c>
      <c r="H7544" s="8">
        <f>VLOOKUP(A7544,Cafe_sales!$A$1:$O$10001,15,FALSE)</f>
        <v>45201</v>
      </c>
    </row>
    <row r="7545" spans="1:8" x14ac:dyDescent="0.35">
      <c r="A7545" t="s">
        <v>9242</v>
      </c>
      <c r="B7545" t="str">
        <f>VLOOKUP(A7545,Cafe_sales!$A$1:$O$10001,9,FALSE)</f>
        <v>Juice</v>
      </c>
      <c r="C7545" s="6">
        <f>VLOOKUP(A7545,Cafe_sales!$A$1:$O$10001,10,FALSE)</f>
        <v>5</v>
      </c>
      <c r="D7545" s="10">
        <f>VLOOKUP(A7545,Cafe_sales!$A$1:$O$10001,11,FALSE)</f>
        <v>3</v>
      </c>
      <c r="E7545" s="6">
        <f>VLOOKUP(A7545,Cafe_sales!$A$1:$O$10001,12,FALSE)</f>
        <v>15</v>
      </c>
      <c r="F7545" t="str">
        <f>VLOOKUP(A7545,Cafe_sales!$A$1:$O$10001,13,FALSE)</f>
        <v>Digital Wallet</v>
      </c>
      <c r="G7545" t="str">
        <f>VLOOKUP(A7545,Cafe_sales!$A$1:$O$10001,14,FALSE)</f>
        <v>In-store</v>
      </c>
      <c r="H7545" s="8">
        <f>VLOOKUP(A7545,Cafe_sales!$A$1:$O$10001,15,FALSE)</f>
        <v>45227</v>
      </c>
    </row>
    <row r="7546" spans="1:8" hidden="1" x14ac:dyDescent="0.35">
      <c r="A7546" t="s">
        <v>2005</v>
      </c>
      <c r="B7546" t="str">
        <f>VLOOKUP(A7546,Cafe_sales!$A$1:$O$10001,9,FALSE)</f>
        <v>Coffee</v>
      </c>
      <c r="C7546">
        <f>VLOOKUP(A7546,Cafe_sales!$A$1:$O$10001,10,FALSE)</f>
        <v>5</v>
      </c>
      <c r="D7546">
        <f>VLOOKUP(A7546,Cafe_sales!$A$1:$O$10001,11,FALSE)</f>
        <v>2</v>
      </c>
      <c r="E7546">
        <f>VLOOKUP(A7546,Cafe_sales!$A$1:$O$10001,12,FALSE)</f>
        <v>10</v>
      </c>
      <c r="F7546" t="str">
        <f>VLOOKUP(A7546,Cafe_sales!$A$1:$O$10001,13,FALSE)</f>
        <v>Digital Wallet</v>
      </c>
      <c r="G7546" t="str">
        <f>VLOOKUP(A7546,Cafe_sales!$A$1:$O$10001,14,FALSE)</f>
        <v>Takeaway</v>
      </c>
      <c r="H7546" s="1">
        <f>VLOOKUP(A7546,Cafe_sales!$A$1:$O$10001,15,FALSE)</f>
        <v>44932</v>
      </c>
    </row>
    <row r="7547" spans="1:8" x14ac:dyDescent="0.35">
      <c r="A7547" t="s">
        <v>6591</v>
      </c>
      <c r="B7547" t="str">
        <f>VLOOKUP(A7547,Cafe_sales!$A$1:$O$10001,9,FALSE)</f>
        <v>Smoothie</v>
      </c>
      <c r="C7547" s="6">
        <f>VLOOKUP(A7547,Cafe_sales!$A$1:$O$10001,10,FALSE)</f>
        <v>1</v>
      </c>
      <c r="D7547" s="10">
        <f>VLOOKUP(A7547,Cafe_sales!$A$1:$O$10001,11,FALSE)</f>
        <v>4</v>
      </c>
      <c r="E7547" s="6">
        <f>VLOOKUP(A7547,Cafe_sales!$A$1:$O$10001,12,FALSE)</f>
        <v>4</v>
      </c>
      <c r="F7547" t="str">
        <f>VLOOKUP(A7547,Cafe_sales!$A$1:$O$10001,13,FALSE)</f>
        <v>Cash</v>
      </c>
      <c r="G7547" t="str">
        <f>VLOOKUP(A7547,Cafe_sales!$A$1:$O$10001,14,FALSE)</f>
        <v>In-store</v>
      </c>
      <c r="H7547" s="8">
        <f>VLOOKUP(A7547,Cafe_sales!$A$1:$O$10001,15,FALSE)</f>
        <v>45147</v>
      </c>
    </row>
    <row r="7548" spans="1:8" x14ac:dyDescent="0.35">
      <c r="A7548" t="s">
        <v>2264</v>
      </c>
      <c r="B7548" t="str">
        <f>VLOOKUP(A7548,Cafe_sales!$A$1:$O$10001,9,FALSE)</f>
        <v>Coffee</v>
      </c>
      <c r="C7548" s="6">
        <f>VLOOKUP(A7548,Cafe_sales!$A$1:$O$10001,10,FALSE)</f>
        <v>4</v>
      </c>
      <c r="D7548" s="10">
        <f>VLOOKUP(A7548,Cafe_sales!$A$1:$O$10001,11,FALSE)</f>
        <v>2</v>
      </c>
      <c r="E7548" s="6">
        <f>VLOOKUP(A7548,Cafe_sales!$A$1:$O$10001,12,FALSE)</f>
        <v>8</v>
      </c>
      <c r="F7548" t="str">
        <f>VLOOKUP(A7548,Cafe_sales!$A$1:$O$10001,13,FALSE)</f>
        <v>Credit Card</v>
      </c>
      <c r="G7548" t="str">
        <f>VLOOKUP(A7548,Cafe_sales!$A$1:$O$10001,14,FALSE)</f>
        <v>UNKNOWN</v>
      </c>
      <c r="H7548" s="8">
        <f>VLOOKUP(A7548,Cafe_sales!$A$1:$O$10001,15,FALSE)</f>
        <v>45011</v>
      </c>
    </row>
    <row r="7549" spans="1:8" x14ac:dyDescent="0.35">
      <c r="A7549" t="s">
        <v>9300</v>
      </c>
      <c r="B7549" t="str">
        <f>VLOOKUP(A7549,Cafe_sales!$A$1:$O$10001,9,FALSE)</f>
        <v>Sandwich</v>
      </c>
      <c r="C7549" s="6">
        <f>VLOOKUP(A7549,Cafe_sales!$A$1:$O$10001,10,FALSE)</f>
        <v>3</v>
      </c>
      <c r="D7549" s="10">
        <f>VLOOKUP(A7549,Cafe_sales!$A$1:$O$10001,11,FALSE)</f>
        <v>4</v>
      </c>
      <c r="E7549" s="6">
        <f>VLOOKUP(A7549,Cafe_sales!$A$1:$O$10001,12,FALSE)</f>
        <v>12</v>
      </c>
      <c r="F7549" t="str">
        <f>VLOOKUP(A7549,Cafe_sales!$A$1:$O$10001,13,FALSE)</f>
        <v>UNKNOWN</v>
      </c>
      <c r="G7549" t="str">
        <f>VLOOKUP(A7549,Cafe_sales!$A$1:$O$10001,14,FALSE)</f>
        <v>UNKNOWN</v>
      </c>
      <c r="H7549" s="8">
        <f>VLOOKUP(A7549,Cafe_sales!$A$1:$O$10001,15,FALSE)</f>
        <v>45072</v>
      </c>
    </row>
    <row r="7550" spans="1:8" x14ac:dyDescent="0.35">
      <c r="A7550" t="s">
        <v>4126</v>
      </c>
      <c r="B7550" t="str">
        <f>VLOOKUP(A7550,Cafe_sales!$A$1:$O$10001,9,FALSE)</f>
        <v>Juice</v>
      </c>
      <c r="C7550" s="6">
        <f>VLOOKUP(A7550,Cafe_sales!$A$1:$O$10001,10,FALSE)</f>
        <v>1</v>
      </c>
      <c r="D7550" s="10">
        <f>VLOOKUP(A7550,Cafe_sales!$A$1:$O$10001,11,FALSE)</f>
        <v>3</v>
      </c>
      <c r="E7550" s="6">
        <f>VLOOKUP(A7550,Cafe_sales!$A$1:$O$10001,12,FALSE)</f>
        <v>3</v>
      </c>
      <c r="F7550" t="str">
        <f>VLOOKUP(A7550,Cafe_sales!$A$1:$O$10001,13,FALSE)</f>
        <v>Cash</v>
      </c>
      <c r="G7550" t="str">
        <f>VLOOKUP(A7550,Cafe_sales!$A$1:$O$10001,14,FALSE)</f>
        <v>In-store</v>
      </c>
      <c r="H7550" s="8">
        <f>VLOOKUP(A7550,Cafe_sales!$A$1:$O$10001,15,FALSE)</f>
        <v>45044</v>
      </c>
    </row>
    <row r="7551" spans="1:8" hidden="1" x14ac:dyDescent="0.35">
      <c r="A7551" t="s">
        <v>372</v>
      </c>
      <c r="B7551" t="str">
        <f>VLOOKUP(A7551,Cafe_sales!$A$1:$O$10001,9,FALSE)</f>
        <v>Sandwich</v>
      </c>
      <c r="C7551">
        <f>VLOOKUP(A7551,Cafe_sales!$A$1:$O$10001,10,FALSE)</f>
        <v>5</v>
      </c>
      <c r="D7551">
        <f>VLOOKUP(A7551,Cafe_sales!$A$1:$O$10001,11,FALSE)</f>
        <v>4</v>
      </c>
      <c r="E7551">
        <f>VLOOKUP(A7551,Cafe_sales!$A$1:$O$10001,12,FALSE)</f>
        <v>20</v>
      </c>
      <c r="F7551" t="str">
        <f>VLOOKUP(A7551,Cafe_sales!$A$1:$O$10001,13,FALSE)</f>
        <v>Digital Wallet</v>
      </c>
      <c r="G7551" t="str">
        <f>VLOOKUP(A7551,Cafe_sales!$A$1:$O$10001,14,FALSE)</f>
        <v>Takeaway</v>
      </c>
      <c r="H7551" s="1">
        <f>VLOOKUP(A7551,Cafe_sales!$A$1:$O$10001,15,FALSE)</f>
        <v>44981</v>
      </c>
    </row>
    <row r="7552" spans="1:8" x14ac:dyDescent="0.35">
      <c r="A7552" t="s">
        <v>5127</v>
      </c>
      <c r="B7552" t="str">
        <f>VLOOKUP(A7552,Cafe_sales!$A$1:$O$10001,9,FALSE)</f>
        <v>Sandwich</v>
      </c>
      <c r="C7552" s="6">
        <f>VLOOKUP(A7552,Cafe_sales!$A$1:$O$10001,10,FALSE)</f>
        <v>5</v>
      </c>
      <c r="D7552" s="10">
        <f>VLOOKUP(A7552,Cafe_sales!$A$1:$O$10001,11,FALSE)</f>
        <v>4</v>
      </c>
      <c r="E7552" s="6">
        <f>VLOOKUP(A7552,Cafe_sales!$A$1:$O$10001,12,FALSE)</f>
        <v>20</v>
      </c>
      <c r="F7552" t="str">
        <f>VLOOKUP(A7552,Cafe_sales!$A$1:$O$10001,13,FALSE)</f>
        <v>Cash</v>
      </c>
      <c r="G7552" t="str">
        <f>VLOOKUP(A7552,Cafe_sales!$A$1:$O$10001,14,FALSE)</f>
        <v>In-store</v>
      </c>
      <c r="H7552" s="8">
        <f>VLOOKUP(A7552,Cafe_sales!$A$1:$O$10001,15,FALSE)</f>
        <v>45196</v>
      </c>
    </row>
    <row r="7553" spans="1:8" x14ac:dyDescent="0.35">
      <c r="A7553" t="s">
        <v>9137</v>
      </c>
      <c r="B7553" t="str">
        <f>VLOOKUP(A7553,Cafe_sales!$A$1:$O$10001,9,FALSE)</f>
        <v>Cake</v>
      </c>
      <c r="C7553" s="6">
        <f>VLOOKUP(A7553,Cafe_sales!$A$1:$O$10001,10,FALSE)</f>
        <v>4</v>
      </c>
      <c r="D7553" s="10">
        <f>VLOOKUP(A7553,Cafe_sales!$A$1:$O$10001,11,FALSE)</f>
        <v>3</v>
      </c>
      <c r="E7553" s="6">
        <f>VLOOKUP(A7553,Cafe_sales!$A$1:$O$10001,12,FALSE)</f>
        <v>12</v>
      </c>
      <c r="F7553" t="str">
        <f>VLOOKUP(A7553,Cafe_sales!$A$1:$O$10001,13,FALSE)</f>
        <v>Default mode</v>
      </c>
      <c r="G7553" t="str">
        <f>VLOOKUP(A7553,Cafe_sales!$A$1:$O$10001,14,FALSE)</f>
        <v>UNKNOWN</v>
      </c>
      <c r="H7553" s="8">
        <f>VLOOKUP(A7553,Cafe_sales!$A$1:$O$10001,15,FALSE)</f>
        <v>44978</v>
      </c>
    </row>
    <row r="7554" spans="1:8" hidden="1" x14ac:dyDescent="0.35">
      <c r="A7554" t="s">
        <v>388</v>
      </c>
      <c r="B7554" t="str">
        <f>VLOOKUP(A7554,Cafe_sales!$A$1:$O$10001,9,FALSE)</f>
        <v>Tea</v>
      </c>
      <c r="C7554">
        <f>VLOOKUP(A7554,Cafe_sales!$A$1:$O$10001,10,FALSE)</f>
        <v>2</v>
      </c>
      <c r="D7554">
        <f>VLOOKUP(A7554,Cafe_sales!$A$1:$O$10001,11,FALSE)</f>
        <v>1.5</v>
      </c>
      <c r="E7554">
        <f>VLOOKUP(A7554,Cafe_sales!$A$1:$O$10001,12,FALSE)</f>
        <v>3</v>
      </c>
      <c r="F7554" t="str">
        <f>VLOOKUP(A7554,Cafe_sales!$A$1:$O$10001,13,FALSE)</f>
        <v>Default mode</v>
      </c>
      <c r="G7554" t="str">
        <f>VLOOKUP(A7554,Cafe_sales!$A$1:$O$10001,14,FALSE)</f>
        <v>Takeaway</v>
      </c>
      <c r="H7554" s="1">
        <f>VLOOKUP(A7554,Cafe_sales!$A$1:$O$10001,15,FALSE)</f>
        <v>44980</v>
      </c>
    </row>
    <row r="7555" spans="1:8" x14ac:dyDescent="0.35">
      <c r="A7555" t="s">
        <v>7144</v>
      </c>
      <c r="B7555" t="str">
        <f>VLOOKUP(A7555,Cafe_sales!$A$1:$O$10001,9,FALSE)</f>
        <v>Salad</v>
      </c>
      <c r="C7555" s="6">
        <f>VLOOKUP(A7555,Cafe_sales!$A$1:$O$10001,10,FALSE)</f>
        <v>1</v>
      </c>
      <c r="D7555" s="10">
        <f>VLOOKUP(A7555,Cafe_sales!$A$1:$O$10001,11,FALSE)</f>
        <v>5</v>
      </c>
      <c r="E7555" s="6">
        <f>VLOOKUP(A7555,Cafe_sales!$A$1:$O$10001,12,FALSE)</f>
        <v>5</v>
      </c>
      <c r="F7555" t="str">
        <f>VLOOKUP(A7555,Cafe_sales!$A$1:$O$10001,13,FALSE)</f>
        <v>Cash</v>
      </c>
      <c r="G7555" t="str">
        <f>VLOOKUP(A7555,Cafe_sales!$A$1:$O$10001,14,FALSE)</f>
        <v>UNKNOWN</v>
      </c>
      <c r="H7555" s="8">
        <f>VLOOKUP(A7555,Cafe_sales!$A$1:$O$10001,15,FALSE)</f>
        <v>45042</v>
      </c>
    </row>
    <row r="7556" spans="1:8" x14ac:dyDescent="0.35">
      <c r="A7556" t="s">
        <v>6894</v>
      </c>
      <c r="B7556" t="str">
        <f>VLOOKUP(A7556,Cafe_sales!$A$1:$O$10001,9,FALSE)</f>
        <v>Cookie</v>
      </c>
      <c r="C7556" s="6">
        <f>VLOOKUP(A7556,Cafe_sales!$A$1:$O$10001,10,FALSE)</f>
        <v>3</v>
      </c>
      <c r="D7556" s="10">
        <f>VLOOKUP(A7556,Cafe_sales!$A$1:$O$10001,11,FALSE)</f>
        <v>1</v>
      </c>
      <c r="E7556" s="6">
        <f>VLOOKUP(A7556,Cafe_sales!$A$1:$O$10001,12,FALSE)</f>
        <v>3</v>
      </c>
      <c r="F7556" t="str">
        <f>VLOOKUP(A7556,Cafe_sales!$A$1:$O$10001,13,FALSE)</f>
        <v>Default mode</v>
      </c>
      <c r="G7556" t="str">
        <f>VLOOKUP(A7556,Cafe_sales!$A$1:$O$10001,14,FALSE)</f>
        <v>In-store</v>
      </c>
      <c r="H7556" s="8">
        <f>VLOOKUP(A7556,Cafe_sales!$A$1:$O$10001,15,FALSE)</f>
        <v>44963</v>
      </c>
    </row>
    <row r="7557" spans="1:8" x14ac:dyDescent="0.35">
      <c r="A7557" t="s">
        <v>4997</v>
      </c>
      <c r="B7557" t="str">
        <f>VLOOKUP(A7557,Cafe_sales!$A$1:$O$10001,9,FALSE)</f>
        <v>Cookie</v>
      </c>
      <c r="C7557" s="6">
        <f>VLOOKUP(A7557,Cafe_sales!$A$1:$O$10001,10,FALSE)</f>
        <v>3</v>
      </c>
      <c r="D7557" s="10">
        <f>VLOOKUP(A7557,Cafe_sales!$A$1:$O$10001,11,FALSE)</f>
        <v>1</v>
      </c>
      <c r="E7557" s="6">
        <f>VLOOKUP(A7557,Cafe_sales!$A$1:$O$10001,12,FALSE)</f>
        <v>3</v>
      </c>
      <c r="F7557" t="str">
        <f>VLOOKUP(A7557,Cafe_sales!$A$1:$O$10001,13,FALSE)</f>
        <v>Credit Card</v>
      </c>
      <c r="G7557" t="str">
        <f>VLOOKUP(A7557,Cafe_sales!$A$1:$O$10001,14,FALSE)</f>
        <v>In-store</v>
      </c>
      <c r="H7557" s="8">
        <f>VLOOKUP(A7557,Cafe_sales!$A$1:$O$10001,15,FALSE)</f>
        <v>44945</v>
      </c>
    </row>
    <row r="7558" spans="1:8" x14ac:dyDescent="0.35">
      <c r="A7558" t="s">
        <v>4999</v>
      </c>
      <c r="B7558" t="str">
        <f>VLOOKUP(A7558,Cafe_sales!$A$1:$O$10001,9,FALSE)</f>
        <v>Cake</v>
      </c>
      <c r="C7558" s="6">
        <f>VLOOKUP(A7558,Cafe_sales!$A$1:$O$10001,10,FALSE)</f>
        <v>1</v>
      </c>
      <c r="D7558" s="10">
        <f>VLOOKUP(A7558,Cafe_sales!$A$1:$O$10001,11,FALSE)</f>
        <v>3</v>
      </c>
      <c r="E7558" s="6">
        <f>VLOOKUP(A7558,Cafe_sales!$A$1:$O$10001,12,FALSE)</f>
        <v>3</v>
      </c>
      <c r="F7558" t="str">
        <f>VLOOKUP(A7558,Cafe_sales!$A$1:$O$10001,13,FALSE)</f>
        <v>Credit Card</v>
      </c>
      <c r="G7558" t="str">
        <f>VLOOKUP(A7558,Cafe_sales!$A$1:$O$10001,14,FALSE)</f>
        <v>UNKNOWN</v>
      </c>
      <c r="H7558" s="8">
        <f>VLOOKUP(A7558,Cafe_sales!$A$1:$O$10001,15,FALSE)</f>
        <v>45229</v>
      </c>
    </row>
    <row r="7559" spans="1:8" hidden="1" x14ac:dyDescent="0.35">
      <c r="A7559" t="s">
        <v>1391</v>
      </c>
      <c r="B7559" t="str">
        <f>VLOOKUP(A7559,Cafe_sales!$A$1:$O$10001,9,FALSE)</f>
        <v>Juice</v>
      </c>
      <c r="C7559">
        <f>VLOOKUP(A7559,Cafe_sales!$A$1:$O$10001,10,FALSE)</f>
        <v>2</v>
      </c>
      <c r="D7559">
        <f>VLOOKUP(A7559,Cafe_sales!$A$1:$O$10001,11,FALSE)</f>
        <v>3</v>
      </c>
      <c r="E7559">
        <f>VLOOKUP(A7559,Cafe_sales!$A$1:$O$10001,12,FALSE)</f>
        <v>6</v>
      </c>
      <c r="F7559" t="str">
        <f>VLOOKUP(A7559,Cafe_sales!$A$1:$O$10001,13,FALSE)</f>
        <v>Digital Wallet</v>
      </c>
      <c r="G7559" t="str">
        <f>VLOOKUP(A7559,Cafe_sales!$A$1:$O$10001,14,FALSE)</f>
        <v>Takeaway</v>
      </c>
      <c r="H7559" s="1">
        <f>VLOOKUP(A7559,Cafe_sales!$A$1:$O$10001,15,FALSE)</f>
        <v>45153</v>
      </c>
    </row>
    <row r="7560" spans="1:8" x14ac:dyDescent="0.35">
      <c r="A7560" t="s">
        <v>8194</v>
      </c>
      <c r="B7560" t="str">
        <f>VLOOKUP(A7560,Cafe_sales!$A$1:$O$10001,9,FALSE)</f>
        <v>Coffee</v>
      </c>
      <c r="C7560" s="6">
        <f>VLOOKUP(A7560,Cafe_sales!$A$1:$O$10001,10,FALSE)</f>
        <v>5</v>
      </c>
      <c r="D7560" s="10">
        <f>VLOOKUP(A7560,Cafe_sales!$A$1:$O$10001,11,FALSE)</f>
        <v>2</v>
      </c>
      <c r="E7560" s="6">
        <f>VLOOKUP(A7560,Cafe_sales!$A$1:$O$10001,12,FALSE)</f>
        <v>10</v>
      </c>
      <c r="F7560" t="str">
        <f>VLOOKUP(A7560,Cafe_sales!$A$1:$O$10001,13,FALSE)</f>
        <v>Default mode</v>
      </c>
      <c r="G7560" t="str">
        <f>VLOOKUP(A7560,Cafe_sales!$A$1:$O$10001,14,FALSE)</f>
        <v>UNKNOWN</v>
      </c>
      <c r="H7560" s="8">
        <f>VLOOKUP(A7560,Cafe_sales!$A$1:$O$10001,15,FALSE)</f>
        <v>45078</v>
      </c>
    </row>
    <row r="7561" spans="1:8" hidden="1" x14ac:dyDescent="0.35">
      <c r="A7561" t="s">
        <v>9574</v>
      </c>
      <c r="B7561" t="str">
        <f>VLOOKUP(A7561,Cafe_sales!$A$1:$O$10001,9,FALSE)</f>
        <v>Smoothie</v>
      </c>
      <c r="C7561">
        <f>VLOOKUP(A7561,Cafe_sales!$A$1:$O$10001,10,FALSE)</f>
        <v>4</v>
      </c>
      <c r="D7561">
        <f>VLOOKUP(A7561,Cafe_sales!$A$1:$O$10001,11,FALSE)</f>
        <v>4</v>
      </c>
      <c r="E7561">
        <f>VLOOKUP(A7561,Cafe_sales!$A$1:$O$10001,12,FALSE)</f>
        <v>16</v>
      </c>
      <c r="F7561" t="str">
        <f>VLOOKUP(A7561,Cafe_sales!$A$1:$O$10001,13,FALSE)</f>
        <v>UNKNOWN</v>
      </c>
      <c r="G7561" t="str">
        <f>VLOOKUP(A7561,Cafe_sales!$A$1:$O$10001,14,FALSE)</f>
        <v>Takeaway</v>
      </c>
      <c r="H7561" s="1">
        <f>VLOOKUP(A7561,Cafe_sales!$A$1:$O$10001,15,FALSE)</f>
        <v>45239</v>
      </c>
    </row>
    <row r="7562" spans="1:8" x14ac:dyDescent="0.35">
      <c r="A7562" t="s">
        <v>2909</v>
      </c>
      <c r="B7562" t="str">
        <f>VLOOKUP(A7562,Cafe_sales!$A$1:$O$10001,9,FALSE)</f>
        <v>Cookie</v>
      </c>
      <c r="C7562" s="6">
        <f>VLOOKUP(A7562,Cafe_sales!$A$1:$O$10001,10,FALSE)</f>
        <v>3</v>
      </c>
      <c r="D7562" s="10">
        <f>VLOOKUP(A7562,Cafe_sales!$A$1:$O$10001,11,FALSE)</f>
        <v>1</v>
      </c>
      <c r="E7562" s="6">
        <f>VLOOKUP(A7562,Cafe_sales!$A$1:$O$10001,12,FALSE)</f>
        <v>3</v>
      </c>
      <c r="F7562" t="str">
        <f>VLOOKUP(A7562,Cafe_sales!$A$1:$O$10001,13,FALSE)</f>
        <v>Cash</v>
      </c>
      <c r="G7562" t="str">
        <f>VLOOKUP(A7562,Cafe_sales!$A$1:$O$10001,14,FALSE)</f>
        <v>UNKNOWN</v>
      </c>
      <c r="H7562" s="8">
        <f>VLOOKUP(A7562,Cafe_sales!$A$1:$O$10001,15,FALSE)</f>
        <v>45266</v>
      </c>
    </row>
    <row r="7563" spans="1:8" x14ac:dyDescent="0.35">
      <c r="A7563" t="s">
        <v>809</v>
      </c>
      <c r="B7563" t="str">
        <f>VLOOKUP(A7563,Cafe_sales!$A$1:$O$10001,9,FALSE)</f>
        <v>Smoothie</v>
      </c>
      <c r="C7563" s="6">
        <f>VLOOKUP(A7563,Cafe_sales!$A$1:$O$10001,10,FALSE)</f>
        <v>1</v>
      </c>
      <c r="D7563" s="10">
        <f>VLOOKUP(A7563,Cafe_sales!$A$1:$O$10001,11,FALSE)</f>
        <v>2.9665101900618271</v>
      </c>
      <c r="E7563" s="6">
        <f>VLOOKUP(A7563,Cafe_sales!$A$1:$O$10001,12,FALSE)</f>
        <v>4</v>
      </c>
      <c r="F7563" t="str">
        <f>VLOOKUP(A7563,Cafe_sales!$A$1:$O$10001,13,FALSE)</f>
        <v>Credit Card</v>
      </c>
      <c r="G7563" t="str">
        <f>VLOOKUP(A7563,Cafe_sales!$A$1:$O$10001,14,FALSE)</f>
        <v>UNKNOWN</v>
      </c>
      <c r="H7563" s="8">
        <f>VLOOKUP(A7563,Cafe_sales!$A$1:$O$10001,15,FALSE)</f>
        <v>45255</v>
      </c>
    </row>
    <row r="7564" spans="1:8" hidden="1" x14ac:dyDescent="0.35">
      <c r="A7564" t="s">
        <v>5052</v>
      </c>
      <c r="B7564" t="str">
        <f>VLOOKUP(A7564,Cafe_sales!$A$1:$O$10001,9,FALSE)</f>
        <v>Tea</v>
      </c>
      <c r="C7564">
        <f>VLOOKUP(A7564,Cafe_sales!$A$1:$O$10001,10,FALSE)</f>
        <v>1</v>
      </c>
      <c r="D7564">
        <f>VLOOKUP(A7564,Cafe_sales!$A$1:$O$10001,11,FALSE)</f>
        <v>1.5</v>
      </c>
      <c r="E7564">
        <f>VLOOKUP(A7564,Cafe_sales!$A$1:$O$10001,12,FALSE)</f>
        <v>1.5</v>
      </c>
      <c r="F7564" t="str">
        <f>VLOOKUP(A7564,Cafe_sales!$A$1:$O$10001,13,FALSE)</f>
        <v>Credit Card</v>
      </c>
      <c r="G7564" t="str">
        <f>VLOOKUP(A7564,Cafe_sales!$A$1:$O$10001,14,FALSE)</f>
        <v>Takeaway</v>
      </c>
      <c r="H7564" s="1">
        <f>VLOOKUP(A7564,Cafe_sales!$A$1:$O$10001,15,FALSE)</f>
        <v>45115</v>
      </c>
    </row>
    <row r="7565" spans="1:8" hidden="1" x14ac:dyDescent="0.35">
      <c r="A7565" t="s">
        <v>9745</v>
      </c>
      <c r="B7565" t="str">
        <f>VLOOKUP(A7565,Cafe_sales!$A$1:$O$10001,9,FALSE)</f>
        <v>Salad</v>
      </c>
      <c r="C7565">
        <f>VLOOKUP(A7565,Cafe_sales!$A$1:$O$10001,10,FALSE)</f>
        <v>3</v>
      </c>
      <c r="D7565">
        <f>VLOOKUP(A7565,Cafe_sales!$A$1:$O$10001,11,FALSE)</f>
        <v>5</v>
      </c>
      <c r="E7565">
        <f>VLOOKUP(A7565,Cafe_sales!$A$1:$O$10001,12,FALSE)</f>
        <v>15</v>
      </c>
      <c r="F7565" t="str">
        <f>VLOOKUP(A7565,Cafe_sales!$A$1:$O$10001,13,FALSE)</f>
        <v>Credit Card</v>
      </c>
      <c r="G7565" t="str">
        <f>VLOOKUP(A7565,Cafe_sales!$A$1:$O$10001,14,FALSE)</f>
        <v>Takeaway</v>
      </c>
      <c r="H7565" s="1">
        <f>VLOOKUP(A7565,Cafe_sales!$A$1:$O$10001,15,FALSE)</f>
        <v>45024</v>
      </c>
    </row>
    <row r="7566" spans="1:8" hidden="1" x14ac:dyDescent="0.35">
      <c r="A7566" t="s">
        <v>8764</v>
      </c>
      <c r="B7566" t="str">
        <f>VLOOKUP(A7566,Cafe_sales!$A$1:$O$10001,9,FALSE)</f>
        <v>Smoothie</v>
      </c>
      <c r="C7566">
        <f>VLOOKUP(A7566,Cafe_sales!$A$1:$O$10001,10,FALSE)</f>
        <v>5</v>
      </c>
      <c r="D7566">
        <f>VLOOKUP(A7566,Cafe_sales!$A$1:$O$10001,11,FALSE)</f>
        <v>0</v>
      </c>
      <c r="E7566">
        <f>VLOOKUP(A7566,Cafe_sales!$A$1:$O$10001,12,FALSE)</f>
        <v>20</v>
      </c>
      <c r="F7566" t="str">
        <f>VLOOKUP(A7566,Cafe_sales!$A$1:$O$10001,13,FALSE)</f>
        <v>Digital Wallet</v>
      </c>
      <c r="G7566" t="str">
        <f>VLOOKUP(A7566,Cafe_sales!$A$1:$O$10001,14,FALSE)</f>
        <v>Takeaway</v>
      </c>
      <c r="H7566" s="1">
        <f>VLOOKUP(A7566,Cafe_sales!$A$1:$O$10001,15,FALSE)</f>
        <v>45209</v>
      </c>
    </row>
    <row r="7567" spans="1:8" x14ac:dyDescent="0.35">
      <c r="A7567" t="s">
        <v>4697</v>
      </c>
      <c r="B7567" t="str">
        <f>VLOOKUP(A7567,Cafe_sales!$A$1:$O$10001,9,FALSE)</f>
        <v>Smoothie</v>
      </c>
      <c r="C7567" s="6">
        <f>VLOOKUP(A7567,Cafe_sales!$A$1:$O$10001,10,FALSE)</f>
        <v>3</v>
      </c>
      <c r="D7567" s="10">
        <f>VLOOKUP(A7567,Cafe_sales!$A$1:$O$10001,11,FALSE)</f>
        <v>4</v>
      </c>
      <c r="E7567" s="6">
        <f>VLOOKUP(A7567,Cafe_sales!$A$1:$O$10001,12,FALSE)</f>
        <v>12</v>
      </c>
      <c r="F7567" t="str">
        <f>VLOOKUP(A7567,Cafe_sales!$A$1:$O$10001,13,FALSE)</f>
        <v>Credit Card</v>
      </c>
      <c r="G7567" t="str">
        <f>VLOOKUP(A7567,Cafe_sales!$A$1:$O$10001,14,FALSE)</f>
        <v>UNKNOWN</v>
      </c>
      <c r="H7567" s="8">
        <f>VLOOKUP(A7567,Cafe_sales!$A$1:$O$10001,15,FALSE)</f>
        <v>45128</v>
      </c>
    </row>
    <row r="7568" spans="1:8" x14ac:dyDescent="0.35">
      <c r="A7568" t="s">
        <v>1991</v>
      </c>
      <c r="B7568" t="str">
        <f>VLOOKUP(A7568,Cafe_sales!$A$1:$O$10001,9,FALSE)</f>
        <v>Salad</v>
      </c>
      <c r="C7568" s="6">
        <f>VLOOKUP(A7568,Cafe_sales!$A$1:$O$10001,10,FALSE)</f>
        <v>4</v>
      </c>
      <c r="D7568" s="10">
        <f>VLOOKUP(A7568,Cafe_sales!$A$1:$O$10001,11,FALSE)</f>
        <v>5</v>
      </c>
      <c r="E7568" s="6">
        <f>VLOOKUP(A7568,Cafe_sales!$A$1:$O$10001,12,FALSE)</f>
        <v>20</v>
      </c>
      <c r="F7568" t="str">
        <f>VLOOKUP(A7568,Cafe_sales!$A$1:$O$10001,13,FALSE)</f>
        <v>Cash</v>
      </c>
      <c r="G7568" t="str">
        <f>VLOOKUP(A7568,Cafe_sales!$A$1:$O$10001,14,FALSE)</f>
        <v>UNKNOWN</v>
      </c>
      <c r="H7568" s="8">
        <f>VLOOKUP(A7568,Cafe_sales!$A$1:$O$10001,15,FALSE)</f>
        <v>45280</v>
      </c>
    </row>
    <row r="7569" spans="1:8" x14ac:dyDescent="0.35">
      <c r="A7569" t="s">
        <v>1527</v>
      </c>
      <c r="B7569" t="str">
        <f>VLOOKUP(A7569,Cafe_sales!$A$1:$O$10001,9,FALSE)</f>
        <v>Juice</v>
      </c>
      <c r="C7569" s="6">
        <f>VLOOKUP(A7569,Cafe_sales!$A$1:$O$10001,10,FALSE)</f>
        <v>4</v>
      </c>
      <c r="D7569" s="10">
        <f>VLOOKUP(A7569,Cafe_sales!$A$1:$O$10001,11,FALSE)</f>
        <v>3</v>
      </c>
      <c r="E7569" s="6">
        <f>VLOOKUP(A7569,Cafe_sales!$A$1:$O$10001,12,FALSE)</f>
        <v>12</v>
      </c>
      <c r="F7569" t="str">
        <f>VLOOKUP(A7569,Cafe_sales!$A$1:$O$10001,13,FALSE)</f>
        <v>Credit Card</v>
      </c>
      <c r="G7569" t="str">
        <f>VLOOKUP(A7569,Cafe_sales!$A$1:$O$10001,14,FALSE)</f>
        <v>In-store</v>
      </c>
      <c r="H7569" s="8">
        <f>VLOOKUP(A7569,Cafe_sales!$A$1:$O$10001,15,FALSE)</f>
        <v>45064</v>
      </c>
    </row>
    <row r="7570" spans="1:8" x14ac:dyDescent="0.35">
      <c r="A7570" t="s">
        <v>3626</v>
      </c>
      <c r="B7570" t="str">
        <f>VLOOKUP(A7570,Cafe_sales!$A$1:$O$10001,9,FALSE)</f>
        <v>Salad</v>
      </c>
      <c r="C7570" s="6">
        <f>VLOOKUP(A7570,Cafe_sales!$A$1:$O$10001,10,FALSE)</f>
        <v>2</v>
      </c>
      <c r="D7570" s="10">
        <f>VLOOKUP(A7570,Cafe_sales!$A$1:$O$10001,11,FALSE)</f>
        <v>5</v>
      </c>
      <c r="E7570" s="6">
        <f>VLOOKUP(A7570,Cafe_sales!$A$1:$O$10001,12,FALSE)</f>
        <v>10</v>
      </c>
      <c r="F7570" t="str">
        <f>VLOOKUP(A7570,Cafe_sales!$A$1:$O$10001,13,FALSE)</f>
        <v>Default mode</v>
      </c>
      <c r="G7570" t="str">
        <f>VLOOKUP(A7570,Cafe_sales!$A$1:$O$10001,14,FALSE)</f>
        <v>UNKNOWN</v>
      </c>
      <c r="H7570" s="8">
        <f>VLOOKUP(A7570,Cafe_sales!$A$1:$O$10001,15,FALSE)</f>
        <v>45105</v>
      </c>
    </row>
    <row r="7571" spans="1:8" x14ac:dyDescent="0.35">
      <c r="A7571" t="s">
        <v>3209</v>
      </c>
      <c r="B7571" t="str">
        <f>VLOOKUP(A7571,Cafe_sales!$A$1:$O$10001,9,FALSE)</f>
        <v>Juice</v>
      </c>
      <c r="C7571" s="6">
        <f>VLOOKUP(A7571,Cafe_sales!$A$1:$O$10001,10,FALSE)</f>
        <v>2</v>
      </c>
      <c r="D7571" s="10">
        <f>VLOOKUP(A7571,Cafe_sales!$A$1:$O$10001,11,FALSE)</f>
        <v>3</v>
      </c>
      <c r="E7571" s="6">
        <f>VLOOKUP(A7571,Cafe_sales!$A$1:$O$10001,12,FALSE)</f>
        <v>6</v>
      </c>
      <c r="F7571" t="str">
        <f>VLOOKUP(A7571,Cafe_sales!$A$1:$O$10001,13,FALSE)</f>
        <v>Default mode</v>
      </c>
      <c r="G7571" t="str">
        <f>VLOOKUP(A7571,Cafe_sales!$A$1:$O$10001,14,FALSE)</f>
        <v>In-store</v>
      </c>
      <c r="H7571" s="8">
        <f>VLOOKUP(A7571,Cafe_sales!$A$1:$O$10001,15,FALSE)</f>
        <v>45086</v>
      </c>
    </row>
    <row r="7572" spans="1:8" x14ac:dyDescent="0.35">
      <c r="A7572" t="s">
        <v>3427</v>
      </c>
      <c r="B7572" t="str">
        <f>VLOOKUP(A7572,Cafe_sales!$A$1:$O$10001,9,FALSE)</f>
        <v>UNKNOWN</v>
      </c>
      <c r="C7572" s="6">
        <f>VLOOKUP(A7572,Cafe_sales!$A$1:$O$10001,10,FALSE)</f>
        <v>5</v>
      </c>
      <c r="D7572" s="10">
        <f>VLOOKUP(A7572,Cafe_sales!$A$1:$O$10001,11,FALSE)</f>
        <v>3</v>
      </c>
      <c r="E7572" s="6">
        <f>VLOOKUP(A7572,Cafe_sales!$A$1:$O$10001,12,FALSE)</f>
        <v>10</v>
      </c>
      <c r="F7572" t="str">
        <f>VLOOKUP(A7572,Cafe_sales!$A$1:$O$10001,13,FALSE)</f>
        <v>Digital Wallet</v>
      </c>
      <c r="G7572" t="str">
        <f>VLOOKUP(A7572,Cafe_sales!$A$1:$O$10001,14,FALSE)</f>
        <v>UNKNOWN</v>
      </c>
      <c r="H7572" s="8">
        <f>VLOOKUP(A7572,Cafe_sales!$A$1:$O$10001,15,FALSE)</f>
        <v>45051</v>
      </c>
    </row>
    <row r="7573" spans="1:8" x14ac:dyDescent="0.35">
      <c r="A7573" t="s">
        <v>2157</v>
      </c>
      <c r="B7573" t="str">
        <f>VLOOKUP(A7573,Cafe_sales!$A$1:$O$10001,9,FALSE)</f>
        <v>Sandwich</v>
      </c>
      <c r="C7573" s="6">
        <f>VLOOKUP(A7573,Cafe_sales!$A$1:$O$10001,10,FALSE)</f>
        <v>5</v>
      </c>
      <c r="D7573" s="10">
        <f>VLOOKUP(A7573,Cafe_sales!$A$1:$O$10001,11,FALSE)</f>
        <v>4</v>
      </c>
      <c r="E7573" s="6">
        <f>VLOOKUP(A7573,Cafe_sales!$A$1:$O$10001,12,FALSE)</f>
        <v>20</v>
      </c>
      <c r="F7573" t="str">
        <f>VLOOKUP(A7573,Cafe_sales!$A$1:$O$10001,13,FALSE)</f>
        <v>Default mode</v>
      </c>
      <c r="G7573" t="str">
        <f>VLOOKUP(A7573,Cafe_sales!$A$1:$O$10001,14,FALSE)</f>
        <v>UNKNOWN</v>
      </c>
      <c r="H7573" s="8">
        <f>VLOOKUP(A7573,Cafe_sales!$A$1:$O$10001,15,FALSE)</f>
        <v>45256</v>
      </c>
    </row>
    <row r="7574" spans="1:8" hidden="1" x14ac:dyDescent="0.35">
      <c r="A7574" t="s">
        <v>8319</v>
      </c>
      <c r="B7574" t="str">
        <f>VLOOKUP(A7574,Cafe_sales!$A$1:$O$10001,9,FALSE)</f>
        <v>Sandwich</v>
      </c>
      <c r="C7574">
        <f>VLOOKUP(A7574,Cafe_sales!$A$1:$O$10001,10,FALSE)</f>
        <v>5</v>
      </c>
      <c r="D7574">
        <f>VLOOKUP(A7574,Cafe_sales!$A$1:$O$10001,11,FALSE)</f>
        <v>4</v>
      </c>
      <c r="E7574">
        <f>VLOOKUP(A7574,Cafe_sales!$A$1:$O$10001,12,FALSE)</f>
        <v>20</v>
      </c>
      <c r="F7574" t="str">
        <f>VLOOKUP(A7574,Cafe_sales!$A$1:$O$10001,13,FALSE)</f>
        <v>Digital Wallet</v>
      </c>
      <c r="G7574" t="str">
        <f>VLOOKUP(A7574,Cafe_sales!$A$1:$O$10001,14,FALSE)</f>
        <v>Takeaway</v>
      </c>
      <c r="H7574" s="1">
        <f>VLOOKUP(A7574,Cafe_sales!$A$1:$O$10001,15,FALSE)</f>
        <v>45083</v>
      </c>
    </row>
    <row r="7575" spans="1:8" hidden="1" x14ac:dyDescent="0.35">
      <c r="A7575" t="s">
        <v>7840</v>
      </c>
      <c r="B7575" t="str">
        <f>VLOOKUP(A7575,Cafe_sales!$A$1:$O$10001,9,FALSE)</f>
        <v>Smoothie</v>
      </c>
      <c r="C7575">
        <f>VLOOKUP(A7575,Cafe_sales!$A$1:$O$10001,10,FALSE)</f>
        <v>5</v>
      </c>
      <c r="D7575">
        <f>VLOOKUP(A7575,Cafe_sales!$A$1:$O$10001,11,FALSE)</f>
        <v>3</v>
      </c>
      <c r="E7575">
        <f>VLOOKUP(A7575,Cafe_sales!$A$1:$O$10001,12,FALSE)</f>
        <v>20</v>
      </c>
      <c r="F7575" t="str">
        <f>VLOOKUP(A7575,Cafe_sales!$A$1:$O$10001,13,FALSE)</f>
        <v>Digital Wallet</v>
      </c>
      <c r="G7575" t="str">
        <f>VLOOKUP(A7575,Cafe_sales!$A$1:$O$10001,14,FALSE)</f>
        <v>Takeaway</v>
      </c>
      <c r="H7575" s="1">
        <f>VLOOKUP(A7575,Cafe_sales!$A$1:$O$10001,15,FALSE)</f>
        <v>45263</v>
      </c>
    </row>
    <row r="7576" spans="1:8" x14ac:dyDescent="0.35">
      <c r="A7576" t="s">
        <v>5560</v>
      </c>
      <c r="B7576" t="str">
        <f>VLOOKUP(A7576,Cafe_sales!$A$1:$O$10001,9,FALSE)</f>
        <v>UNKNOWN</v>
      </c>
      <c r="C7576" s="6">
        <f>VLOOKUP(A7576,Cafe_sales!$A$1:$O$10001,10,FALSE)</f>
        <v>4</v>
      </c>
      <c r="D7576" s="10">
        <f>VLOOKUP(A7576,Cafe_sales!$A$1:$O$10001,11,FALSE)</f>
        <v>1</v>
      </c>
      <c r="E7576" s="6">
        <f>VLOOKUP(A7576,Cafe_sales!$A$1:$O$10001,12,FALSE)</f>
        <v>4</v>
      </c>
      <c r="F7576" t="str">
        <f>VLOOKUP(A7576,Cafe_sales!$A$1:$O$10001,13,FALSE)</f>
        <v>Digital Wallet</v>
      </c>
      <c r="G7576" t="str">
        <f>VLOOKUP(A7576,Cafe_sales!$A$1:$O$10001,14,FALSE)</f>
        <v>In-store</v>
      </c>
      <c r="H7576" s="8">
        <f>VLOOKUP(A7576,Cafe_sales!$A$1:$O$10001,15,FALSE)</f>
        <v>45160</v>
      </c>
    </row>
    <row r="7577" spans="1:8" x14ac:dyDescent="0.35">
      <c r="A7577" t="s">
        <v>2371</v>
      </c>
      <c r="B7577" t="str">
        <f>VLOOKUP(A7577,Cafe_sales!$A$1:$O$10001,9,FALSE)</f>
        <v>Salad</v>
      </c>
      <c r="C7577" s="6">
        <f>VLOOKUP(A7577,Cafe_sales!$A$1:$O$10001,10,FALSE)</f>
        <v>3</v>
      </c>
      <c r="D7577" s="10">
        <f>VLOOKUP(A7577,Cafe_sales!$A$1:$O$10001,11,FALSE)</f>
        <v>5</v>
      </c>
      <c r="E7577" s="6">
        <f>VLOOKUP(A7577,Cafe_sales!$A$1:$O$10001,12,FALSE)</f>
        <v>15</v>
      </c>
      <c r="F7577" t="str">
        <f>VLOOKUP(A7577,Cafe_sales!$A$1:$O$10001,13,FALSE)</f>
        <v>Digital Wallet</v>
      </c>
      <c r="G7577" t="str">
        <f>VLOOKUP(A7577,Cafe_sales!$A$1:$O$10001,14,FALSE)</f>
        <v>UNKNOWN</v>
      </c>
      <c r="H7577" s="8">
        <f>VLOOKUP(A7577,Cafe_sales!$A$1:$O$10001,15,FALSE)</f>
        <v>45126</v>
      </c>
    </row>
    <row r="7578" spans="1:8" x14ac:dyDescent="0.35">
      <c r="A7578" t="s">
        <v>6123</v>
      </c>
      <c r="B7578" t="str">
        <f>VLOOKUP(A7578,Cafe_sales!$A$1:$O$10001,9,FALSE)</f>
        <v>Sandwich</v>
      </c>
      <c r="C7578" s="6">
        <f>VLOOKUP(A7578,Cafe_sales!$A$1:$O$10001,10,FALSE)</f>
        <v>3.0337801608579089</v>
      </c>
      <c r="D7578" s="10">
        <f>VLOOKUP(A7578,Cafe_sales!$A$1:$O$10001,11,FALSE)</f>
        <v>4</v>
      </c>
      <c r="E7578" s="6">
        <f>VLOOKUP(A7578,Cafe_sales!$A$1:$O$10001,12,FALSE)</f>
        <v>16</v>
      </c>
      <c r="F7578" t="str">
        <f>VLOOKUP(A7578,Cafe_sales!$A$1:$O$10001,13,FALSE)</f>
        <v>Cash</v>
      </c>
      <c r="G7578" t="str">
        <f>VLOOKUP(A7578,Cafe_sales!$A$1:$O$10001,14,FALSE)</f>
        <v>UNKNOWN</v>
      </c>
      <c r="H7578" s="8">
        <f>VLOOKUP(A7578,Cafe_sales!$A$1:$O$10001,15,FALSE)</f>
        <v>45120</v>
      </c>
    </row>
    <row r="7579" spans="1:8" x14ac:dyDescent="0.35">
      <c r="A7579" t="s">
        <v>4569</v>
      </c>
      <c r="B7579" t="str">
        <f>VLOOKUP(A7579,Cafe_sales!$A$1:$O$10001,9,FALSE)</f>
        <v>Tea</v>
      </c>
      <c r="C7579" s="6">
        <f>VLOOKUP(A7579,Cafe_sales!$A$1:$O$10001,10,FALSE)</f>
        <v>1</v>
      </c>
      <c r="D7579" s="10">
        <f>VLOOKUP(A7579,Cafe_sales!$A$1:$O$10001,11,FALSE)</f>
        <v>1.5</v>
      </c>
      <c r="E7579" s="6">
        <f>VLOOKUP(A7579,Cafe_sales!$A$1:$O$10001,12,FALSE)</f>
        <v>1.5</v>
      </c>
      <c r="F7579" t="str">
        <f>VLOOKUP(A7579,Cafe_sales!$A$1:$O$10001,13,FALSE)</f>
        <v>Cash</v>
      </c>
      <c r="G7579" t="str">
        <f>VLOOKUP(A7579,Cafe_sales!$A$1:$O$10001,14,FALSE)</f>
        <v>UNKNOWN</v>
      </c>
      <c r="H7579" s="8">
        <f>VLOOKUP(A7579,Cafe_sales!$A$1:$O$10001,15,FALSE)</f>
        <v>45046</v>
      </c>
    </row>
    <row r="7580" spans="1:8" x14ac:dyDescent="0.35">
      <c r="A7580" t="s">
        <v>4141</v>
      </c>
      <c r="B7580" t="str">
        <f>VLOOKUP(A7580,Cafe_sales!$A$1:$O$10001,9,FALSE)</f>
        <v>Tea</v>
      </c>
      <c r="C7580" s="6">
        <f>VLOOKUP(A7580,Cafe_sales!$A$1:$O$10001,10,FALSE)</f>
        <v>1</v>
      </c>
      <c r="D7580" s="10">
        <f>VLOOKUP(A7580,Cafe_sales!$A$1:$O$10001,11,FALSE)</f>
        <v>1.5</v>
      </c>
      <c r="E7580" s="6">
        <f>VLOOKUP(A7580,Cafe_sales!$A$1:$O$10001,12,FALSE)</f>
        <v>1.5</v>
      </c>
      <c r="F7580" t="str">
        <f>VLOOKUP(A7580,Cafe_sales!$A$1:$O$10001,13,FALSE)</f>
        <v>Cash</v>
      </c>
      <c r="G7580" t="str">
        <f>VLOOKUP(A7580,Cafe_sales!$A$1:$O$10001,14,FALSE)</f>
        <v>UNKNOWN</v>
      </c>
      <c r="H7580" s="8">
        <f>VLOOKUP(A7580,Cafe_sales!$A$1:$O$10001,15,FALSE)</f>
        <v>45278</v>
      </c>
    </row>
    <row r="7581" spans="1:8" x14ac:dyDescent="0.35">
      <c r="A7581" t="s">
        <v>274</v>
      </c>
      <c r="B7581" t="str">
        <f>VLOOKUP(A7581,Cafe_sales!$A$1:$O$10001,9,FALSE)</f>
        <v>Salad</v>
      </c>
      <c r="C7581" s="6">
        <f>VLOOKUP(A7581,Cafe_sales!$A$1:$O$10001,10,FALSE)</f>
        <v>3</v>
      </c>
      <c r="D7581" s="10">
        <f>VLOOKUP(A7581,Cafe_sales!$A$1:$O$10001,11,FALSE)</f>
        <v>5</v>
      </c>
      <c r="E7581" s="6">
        <f>VLOOKUP(A7581,Cafe_sales!$A$1:$O$10001,12,FALSE)</f>
        <v>15</v>
      </c>
      <c r="F7581" t="str">
        <f>VLOOKUP(A7581,Cafe_sales!$A$1:$O$10001,13,FALSE)</f>
        <v>Cash</v>
      </c>
      <c r="G7581" t="str">
        <f>VLOOKUP(A7581,Cafe_sales!$A$1:$O$10001,14,FALSE)</f>
        <v>In-store</v>
      </c>
      <c r="H7581" s="8">
        <f>VLOOKUP(A7581,Cafe_sales!$A$1:$O$10001,15,FALSE)</f>
        <v>45273</v>
      </c>
    </row>
    <row r="7582" spans="1:8" x14ac:dyDescent="0.35">
      <c r="A7582" t="s">
        <v>2678</v>
      </c>
      <c r="B7582" t="str">
        <f>VLOOKUP(A7582,Cafe_sales!$A$1:$O$10001,9,FALSE)</f>
        <v>Sandwich</v>
      </c>
      <c r="C7582" s="6">
        <f>VLOOKUP(A7582,Cafe_sales!$A$1:$O$10001,10,FALSE)</f>
        <v>5</v>
      </c>
      <c r="D7582" s="10">
        <f>VLOOKUP(A7582,Cafe_sales!$A$1:$O$10001,11,FALSE)</f>
        <v>4</v>
      </c>
      <c r="E7582" s="6">
        <f>VLOOKUP(A7582,Cafe_sales!$A$1:$O$10001,12,FALSE)</f>
        <v>20</v>
      </c>
      <c r="F7582" t="str">
        <f>VLOOKUP(A7582,Cafe_sales!$A$1:$O$10001,13,FALSE)</f>
        <v>Digital Wallet</v>
      </c>
      <c r="G7582" t="str">
        <f>VLOOKUP(A7582,Cafe_sales!$A$1:$O$10001,14,FALSE)</f>
        <v>In-store</v>
      </c>
      <c r="H7582" s="8">
        <f>VLOOKUP(A7582,Cafe_sales!$A$1:$O$10001,15,FALSE)</f>
        <v>44969</v>
      </c>
    </row>
    <row r="7583" spans="1:8" x14ac:dyDescent="0.35">
      <c r="A7583" t="s">
        <v>2961</v>
      </c>
      <c r="B7583" t="str">
        <f>VLOOKUP(A7583,Cafe_sales!$A$1:$O$10001,9,FALSE)</f>
        <v>Cookie</v>
      </c>
      <c r="C7583" s="6">
        <f>VLOOKUP(A7583,Cafe_sales!$A$1:$O$10001,10,FALSE)</f>
        <v>2</v>
      </c>
      <c r="D7583" s="10">
        <f>VLOOKUP(A7583,Cafe_sales!$A$1:$O$10001,11,FALSE)</f>
        <v>1</v>
      </c>
      <c r="E7583" s="6">
        <f>VLOOKUP(A7583,Cafe_sales!$A$1:$O$10001,12,FALSE)</f>
        <v>2</v>
      </c>
      <c r="F7583" t="str">
        <f>VLOOKUP(A7583,Cafe_sales!$A$1:$O$10001,13,FALSE)</f>
        <v>Digital Wallet</v>
      </c>
      <c r="G7583" t="str">
        <f>VLOOKUP(A7583,Cafe_sales!$A$1:$O$10001,14,FALSE)</f>
        <v>UNKNOWN</v>
      </c>
      <c r="H7583" s="8">
        <f>VLOOKUP(A7583,Cafe_sales!$A$1:$O$10001,15,FALSE)</f>
        <v>45258</v>
      </c>
    </row>
    <row r="7584" spans="1:8" x14ac:dyDescent="0.35">
      <c r="A7584" t="s">
        <v>4577</v>
      </c>
      <c r="B7584" t="str">
        <f>VLOOKUP(A7584,Cafe_sales!$A$1:$O$10001,9,FALSE)</f>
        <v>Smoothie</v>
      </c>
      <c r="C7584" s="6">
        <f>VLOOKUP(A7584,Cafe_sales!$A$1:$O$10001,10,FALSE)</f>
        <v>2</v>
      </c>
      <c r="D7584" s="10">
        <f>VLOOKUP(A7584,Cafe_sales!$A$1:$O$10001,11,FALSE)</f>
        <v>4</v>
      </c>
      <c r="E7584" s="6">
        <f>VLOOKUP(A7584,Cafe_sales!$A$1:$O$10001,12,FALSE)</f>
        <v>8</v>
      </c>
      <c r="F7584" t="str">
        <f>VLOOKUP(A7584,Cafe_sales!$A$1:$O$10001,13,FALSE)</f>
        <v>Digital Wallet</v>
      </c>
      <c r="G7584" t="str">
        <f>VLOOKUP(A7584,Cafe_sales!$A$1:$O$10001,14,FALSE)</f>
        <v>UNKNOWN</v>
      </c>
      <c r="H7584" s="8">
        <f>VLOOKUP(A7584,Cafe_sales!$A$1:$O$10001,15,FALSE)</f>
        <v>45218</v>
      </c>
    </row>
    <row r="7585" spans="1:8" x14ac:dyDescent="0.35">
      <c r="A7585" t="s">
        <v>930</v>
      </c>
      <c r="B7585" t="str">
        <f>VLOOKUP(A7585,Cafe_sales!$A$1:$O$10001,9,FALSE)</f>
        <v>Smoothie</v>
      </c>
      <c r="C7585" s="6">
        <f>VLOOKUP(A7585,Cafe_sales!$A$1:$O$10001,10,FALSE)</f>
        <v>3</v>
      </c>
      <c r="D7585" s="10">
        <f>VLOOKUP(A7585,Cafe_sales!$A$1:$O$10001,11,FALSE)</f>
        <v>4</v>
      </c>
      <c r="E7585" s="6">
        <f>VLOOKUP(A7585,Cafe_sales!$A$1:$O$10001,12,FALSE)</f>
        <v>12</v>
      </c>
      <c r="F7585" t="str">
        <f>VLOOKUP(A7585,Cafe_sales!$A$1:$O$10001,13,FALSE)</f>
        <v>Default mode</v>
      </c>
      <c r="G7585" t="str">
        <f>VLOOKUP(A7585,Cafe_sales!$A$1:$O$10001,14,FALSE)</f>
        <v>In-store</v>
      </c>
      <c r="H7585" s="8">
        <f>VLOOKUP(A7585,Cafe_sales!$A$1:$O$10001,15,FALSE)</f>
        <v>45064</v>
      </c>
    </row>
    <row r="7586" spans="1:8" x14ac:dyDescent="0.35">
      <c r="A7586" t="s">
        <v>4739</v>
      </c>
      <c r="B7586" t="str">
        <f>VLOOKUP(A7586,Cafe_sales!$A$1:$O$10001,9,FALSE)</f>
        <v>Smoothie</v>
      </c>
      <c r="C7586" s="6">
        <f>VLOOKUP(A7586,Cafe_sales!$A$1:$O$10001,10,FALSE)</f>
        <v>2</v>
      </c>
      <c r="D7586" s="10">
        <f>VLOOKUP(A7586,Cafe_sales!$A$1:$O$10001,11,FALSE)</f>
        <v>4</v>
      </c>
      <c r="E7586" s="6">
        <f>VLOOKUP(A7586,Cafe_sales!$A$1:$O$10001,12,FALSE)</f>
        <v>8</v>
      </c>
      <c r="F7586" t="str">
        <f>VLOOKUP(A7586,Cafe_sales!$A$1:$O$10001,13,FALSE)</f>
        <v>Cash</v>
      </c>
      <c r="G7586" t="str">
        <f>VLOOKUP(A7586,Cafe_sales!$A$1:$O$10001,14,FALSE)</f>
        <v>UNKNOWN</v>
      </c>
      <c r="H7586" s="8">
        <f>VLOOKUP(A7586,Cafe_sales!$A$1:$O$10001,15,FALSE)</f>
        <v>45278</v>
      </c>
    </row>
    <row r="7587" spans="1:8" x14ac:dyDescent="0.35">
      <c r="A7587" t="s">
        <v>4510</v>
      </c>
      <c r="B7587" t="str">
        <f>VLOOKUP(A7587,Cafe_sales!$A$1:$O$10001,9,FALSE)</f>
        <v>Salad</v>
      </c>
      <c r="C7587" s="6">
        <f>VLOOKUP(A7587,Cafe_sales!$A$1:$O$10001,10,FALSE)</f>
        <v>4</v>
      </c>
      <c r="D7587" s="10">
        <f>VLOOKUP(A7587,Cafe_sales!$A$1:$O$10001,11,FALSE)</f>
        <v>5</v>
      </c>
      <c r="E7587" s="6">
        <f>VLOOKUP(A7587,Cafe_sales!$A$1:$O$10001,12,FALSE)</f>
        <v>20</v>
      </c>
      <c r="F7587" t="str">
        <f>VLOOKUP(A7587,Cafe_sales!$A$1:$O$10001,13,FALSE)</f>
        <v>Cash</v>
      </c>
      <c r="G7587" t="str">
        <f>VLOOKUP(A7587,Cafe_sales!$A$1:$O$10001,14,FALSE)</f>
        <v>UNKNOWN</v>
      </c>
      <c r="H7587" s="8">
        <f>VLOOKUP(A7587,Cafe_sales!$A$1:$O$10001,15,FALSE)</f>
        <v>45032</v>
      </c>
    </row>
    <row r="7588" spans="1:8" x14ac:dyDescent="0.35">
      <c r="A7588" t="s">
        <v>4692</v>
      </c>
      <c r="B7588" t="str">
        <f>VLOOKUP(A7588,Cafe_sales!$A$1:$O$10001,9,FALSE)</f>
        <v>Smoothie</v>
      </c>
      <c r="C7588" s="6">
        <f>VLOOKUP(A7588,Cafe_sales!$A$1:$O$10001,10,FALSE)</f>
        <v>5</v>
      </c>
      <c r="D7588" s="10">
        <f>VLOOKUP(A7588,Cafe_sales!$A$1:$O$10001,11,FALSE)</f>
        <v>4</v>
      </c>
      <c r="E7588" s="6">
        <f>VLOOKUP(A7588,Cafe_sales!$A$1:$O$10001,12,FALSE)</f>
        <v>20</v>
      </c>
      <c r="F7588" t="str">
        <f>VLOOKUP(A7588,Cafe_sales!$A$1:$O$10001,13,FALSE)</f>
        <v>Default mode</v>
      </c>
      <c r="G7588" t="str">
        <f>VLOOKUP(A7588,Cafe_sales!$A$1:$O$10001,14,FALSE)</f>
        <v>In-store</v>
      </c>
      <c r="H7588" s="8">
        <f>VLOOKUP(A7588,Cafe_sales!$A$1:$O$10001,15,FALSE)</f>
        <v>45117</v>
      </c>
    </row>
    <row r="7589" spans="1:8" x14ac:dyDescent="0.35">
      <c r="A7589" t="s">
        <v>696</v>
      </c>
      <c r="B7589" t="str">
        <f>VLOOKUP(A7589,Cafe_sales!$A$1:$O$10001,9,FALSE)</f>
        <v>Cake</v>
      </c>
      <c r="C7589" s="6">
        <f>VLOOKUP(A7589,Cafe_sales!$A$1:$O$10001,10,FALSE)</f>
        <v>3</v>
      </c>
      <c r="D7589" s="10">
        <f>VLOOKUP(A7589,Cafe_sales!$A$1:$O$10001,11,FALSE)</f>
        <v>2.9664478895552788</v>
      </c>
      <c r="E7589" s="6">
        <f>VLOOKUP(A7589,Cafe_sales!$A$1:$O$10001,12,FALSE)</f>
        <v>9</v>
      </c>
      <c r="F7589" t="str">
        <f>VLOOKUP(A7589,Cafe_sales!$A$1:$O$10001,13,FALSE)</f>
        <v>Digital Wallet</v>
      </c>
      <c r="G7589" t="str">
        <f>VLOOKUP(A7589,Cafe_sales!$A$1:$O$10001,14,FALSE)</f>
        <v>In-store</v>
      </c>
      <c r="H7589" s="8">
        <f>VLOOKUP(A7589,Cafe_sales!$A$1:$O$10001,15,FALSE)</f>
        <v>44956</v>
      </c>
    </row>
    <row r="7590" spans="1:8" hidden="1" x14ac:dyDescent="0.35">
      <c r="A7590" t="s">
        <v>4150</v>
      </c>
      <c r="B7590" t="str">
        <f>VLOOKUP(A7590,Cafe_sales!$A$1:$O$10001,9,FALSE)</f>
        <v>Cookie</v>
      </c>
      <c r="C7590">
        <f>VLOOKUP(A7590,Cafe_sales!$A$1:$O$10001,10,FALSE)</f>
        <v>4</v>
      </c>
      <c r="D7590">
        <f>VLOOKUP(A7590,Cafe_sales!$A$1:$O$10001,11,FALSE)</f>
        <v>2.9925640566206773</v>
      </c>
      <c r="E7590">
        <f>VLOOKUP(A7590,Cafe_sales!$A$1:$O$10001,12,FALSE)</f>
        <v>4</v>
      </c>
      <c r="F7590" t="str">
        <f>VLOOKUP(A7590,Cafe_sales!$A$1:$O$10001,13,FALSE)</f>
        <v>Default mode</v>
      </c>
      <c r="G7590" t="str">
        <f>VLOOKUP(A7590,Cafe_sales!$A$1:$O$10001,14,FALSE)</f>
        <v>Takeaway</v>
      </c>
      <c r="H7590" s="1">
        <f>VLOOKUP(A7590,Cafe_sales!$A$1:$O$10001,15,FALSE)</f>
        <v>45279</v>
      </c>
    </row>
    <row r="7591" spans="1:8" x14ac:dyDescent="0.35">
      <c r="A7591" t="s">
        <v>5695</v>
      </c>
      <c r="B7591" t="str">
        <f>VLOOKUP(A7591,Cafe_sales!$A$1:$O$10001,9,FALSE)</f>
        <v>Cake</v>
      </c>
      <c r="C7591" s="6">
        <f>VLOOKUP(A7591,Cafe_sales!$A$1:$O$10001,10,FALSE)</f>
        <v>4</v>
      </c>
      <c r="D7591" s="10">
        <f>VLOOKUP(A7591,Cafe_sales!$A$1:$O$10001,11,FALSE)</f>
        <v>3</v>
      </c>
      <c r="E7591" s="6">
        <f>VLOOKUP(A7591,Cafe_sales!$A$1:$O$10001,12,FALSE)</f>
        <v>12</v>
      </c>
      <c r="F7591" t="str">
        <f>VLOOKUP(A7591,Cafe_sales!$A$1:$O$10001,13,FALSE)</f>
        <v>Default mode</v>
      </c>
      <c r="G7591" t="str">
        <f>VLOOKUP(A7591,Cafe_sales!$A$1:$O$10001,14,FALSE)</f>
        <v>UNKNOWN</v>
      </c>
      <c r="H7591" s="8">
        <f>VLOOKUP(A7591,Cafe_sales!$A$1:$O$10001,15,FALSE)</f>
        <v>45061</v>
      </c>
    </row>
    <row r="7592" spans="1:8" hidden="1" x14ac:dyDescent="0.35">
      <c r="A7592" t="s">
        <v>429</v>
      </c>
      <c r="B7592" t="str">
        <f>VLOOKUP(A7592,Cafe_sales!$A$1:$O$10001,9,FALSE)</f>
        <v>Juice</v>
      </c>
      <c r="C7592">
        <f>VLOOKUP(A7592,Cafe_sales!$A$1:$O$10001,10,FALSE)</f>
        <v>4</v>
      </c>
      <c r="D7592">
        <f>VLOOKUP(A7592,Cafe_sales!$A$1:$O$10001,11,FALSE)</f>
        <v>1</v>
      </c>
      <c r="E7592">
        <f>VLOOKUP(A7592,Cafe_sales!$A$1:$O$10001,12,FALSE)</f>
        <v>4</v>
      </c>
      <c r="F7592" t="str">
        <f>VLOOKUP(A7592,Cafe_sales!$A$1:$O$10001,13,FALSE)</f>
        <v>Digital Wallet</v>
      </c>
      <c r="G7592" t="str">
        <f>VLOOKUP(A7592,Cafe_sales!$A$1:$O$10001,14,FALSE)</f>
        <v>Takeaway</v>
      </c>
      <c r="H7592" s="1">
        <f>VLOOKUP(A7592,Cafe_sales!$A$1:$O$10001,15,FALSE)</f>
        <v>45177</v>
      </c>
    </row>
    <row r="7593" spans="1:8" hidden="1" x14ac:dyDescent="0.35">
      <c r="A7593" t="s">
        <v>6446</v>
      </c>
      <c r="B7593" t="str">
        <f>VLOOKUP(A7593,Cafe_sales!$A$1:$O$10001,9,FALSE)</f>
        <v>Cake</v>
      </c>
      <c r="C7593">
        <f>VLOOKUP(A7593,Cafe_sales!$A$1:$O$10001,10,FALSE)</f>
        <v>1</v>
      </c>
      <c r="D7593">
        <f>VLOOKUP(A7593,Cafe_sales!$A$1:$O$10001,11,FALSE)</f>
        <v>3</v>
      </c>
      <c r="E7593">
        <f>VLOOKUP(A7593,Cafe_sales!$A$1:$O$10001,12,FALSE)</f>
        <v>3</v>
      </c>
      <c r="F7593" t="str">
        <f>VLOOKUP(A7593,Cafe_sales!$A$1:$O$10001,13,FALSE)</f>
        <v>Cash</v>
      </c>
      <c r="G7593" t="str">
        <f>VLOOKUP(A7593,Cafe_sales!$A$1:$O$10001,14,FALSE)</f>
        <v>Takeaway</v>
      </c>
      <c r="H7593" s="1">
        <f>VLOOKUP(A7593,Cafe_sales!$A$1:$O$10001,15,FALSE)</f>
        <v>45213</v>
      </c>
    </row>
    <row r="7594" spans="1:8" hidden="1" x14ac:dyDescent="0.35">
      <c r="A7594" t="s">
        <v>6314</v>
      </c>
      <c r="B7594" t="str">
        <f>VLOOKUP(A7594,Cafe_sales!$A$1:$O$10001,9,FALSE)</f>
        <v>Salad</v>
      </c>
      <c r="C7594">
        <f>VLOOKUP(A7594,Cafe_sales!$A$1:$O$10001,10,FALSE)</f>
        <v>2</v>
      </c>
      <c r="D7594">
        <f>VLOOKUP(A7594,Cafe_sales!$A$1:$O$10001,11,FALSE)</f>
        <v>5</v>
      </c>
      <c r="E7594">
        <f>VLOOKUP(A7594,Cafe_sales!$A$1:$O$10001,12,FALSE)</f>
        <v>10</v>
      </c>
      <c r="F7594" t="str">
        <f>VLOOKUP(A7594,Cafe_sales!$A$1:$O$10001,13,FALSE)</f>
        <v>Default mode</v>
      </c>
      <c r="G7594" t="str">
        <f>VLOOKUP(A7594,Cafe_sales!$A$1:$O$10001,14,FALSE)</f>
        <v>Takeaway</v>
      </c>
      <c r="H7594" s="1">
        <f>VLOOKUP(A7594,Cafe_sales!$A$1:$O$10001,15,FALSE)</f>
        <v>45082</v>
      </c>
    </row>
    <row r="7595" spans="1:8" x14ac:dyDescent="0.35">
      <c r="A7595" t="s">
        <v>3968</v>
      </c>
      <c r="B7595" t="str">
        <f>VLOOKUP(A7595,Cafe_sales!$A$1:$O$10001,9,FALSE)</f>
        <v>UNKNOWN</v>
      </c>
      <c r="C7595" s="6">
        <f>VLOOKUP(A7595,Cafe_sales!$A$1:$O$10001,10,FALSE)</f>
        <v>2</v>
      </c>
      <c r="D7595" s="10">
        <f>VLOOKUP(A7595,Cafe_sales!$A$1:$O$10001,11,FALSE)</f>
        <v>4</v>
      </c>
      <c r="E7595" s="6">
        <f>VLOOKUP(A7595,Cafe_sales!$A$1:$O$10001,12,FALSE)</f>
        <v>8</v>
      </c>
      <c r="F7595" t="str">
        <f>VLOOKUP(A7595,Cafe_sales!$A$1:$O$10001,13,FALSE)</f>
        <v>Credit Card</v>
      </c>
      <c r="G7595" t="str">
        <f>VLOOKUP(A7595,Cafe_sales!$A$1:$O$10001,14,FALSE)</f>
        <v>UNKNOWN</v>
      </c>
      <c r="H7595" s="8">
        <f>VLOOKUP(A7595,Cafe_sales!$A$1:$O$10001,15,FALSE)</f>
        <v>45164</v>
      </c>
    </row>
    <row r="7596" spans="1:8" hidden="1" x14ac:dyDescent="0.35">
      <c r="A7596" t="s">
        <v>1240</v>
      </c>
      <c r="B7596" t="str">
        <f>VLOOKUP(A7596,Cafe_sales!$A$1:$O$10001,9,FALSE)</f>
        <v>Cake</v>
      </c>
      <c r="C7596">
        <f>VLOOKUP(A7596,Cafe_sales!$A$1:$O$10001,10,FALSE)</f>
        <v>4</v>
      </c>
      <c r="D7596">
        <f>VLOOKUP(A7596,Cafe_sales!$A$1:$O$10001,11,FALSE)</f>
        <v>3</v>
      </c>
      <c r="E7596">
        <f>VLOOKUP(A7596,Cafe_sales!$A$1:$O$10001,12,FALSE)</f>
        <v>12</v>
      </c>
      <c r="F7596" t="str">
        <f>VLOOKUP(A7596,Cafe_sales!$A$1:$O$10001,13,FALSE)</f>
        <v>Cash</v>
      </c>
      <c r="G7596" t="str">
        <f>VLOOKUP(A7596,Cafe_sales!$A$1:$O$10001,14,FALSE)</f>
        <v>Takeaway</v>
      </c>
      <c r="H7596" s="1">
        <f>VLOOKUP(A7596,Cafe_sales!$A$1:$O$10001,15,FALSE)</f>
        <v>45224</v>
      </c>
    </row>
    <row r="7597" spans="1:8" hidden="1" x14ac:dyDescent="0.35">
      <c r="A7597" t="s">
        <v>4417</v>
      </c>
      <c r="B7597" t="str">
        <f>VLOOKUP(A7597,Cafe_sales!$A$1:$O$10001,9,FALSE)</f>
        <v>Cookie</v>
      </c>
      <c r="C7597">
        <f>VLOOKUP(A7597,Cafe_sales!$A$1:$O$10001,10,FALSE)</f>
        <v>5</v>
      </c>
      <c r="D7597">
        <f>VLOOKUP(A7597,Cafe_sales!$A$1:$O$10001,11,FALSE)</f>
        <v>1</v>
      </c>
      <c r="E7597">
        <f>VLOOKUP(A7597,Cafe_sales!$A$1:$O$10001,12,FALSE)</f>
        <v>5</v>
      </c>
      <c r="F7597" t="str">
        <f>VLOOKUP(A7597,Cafe_sales!$A$1:$O$10001,13,FALSE)</f>
        <v>Credit Card</v>
      </c>
      <c r="G7597" t="str">
        <f>VLOOKUP(A7597,Cafe_sales!$A$1:$O$10001,14,FALSE)</f>
        <v>Takeaway</v>
      </c>
      <c r="H7597" s="1">
        <f>VLOOKUP(A7597,Cafe_sales!$A$1:$O$10001,15,FALSE)</f>
        <v>45260</v>
      </c>
    </row>
    <row r="7598" spans="1:8" x14ac:dyDescent="0.35">
      <c r="A7598" t="s">
        <v>4165</v>
      </c>
      <c r="B7598" t="str">
        <f>VLOOKUP(A7598,Cafe_sales!$A$1:$O$10001,9,FALSE)</f>
        <v>Sandwich</v>
      </c>
      <c r="C7598" s="6">
        <f>VLOOKUP(A7598,Cafe_sales!$A$1:$O$10001,10,FALSE)</f>
        <v>4</v>
      </c>
      <c r="D7598" s="10">
        <f>VLOOKUP(A7598,Cafe_sales!$A$1:$O$10001,11,FALSE)</f>
        <v>4</v>
      </c>
      <c r="E7598" s="6">
        <f>VLOOKUP(A7598,Cafe_sales!$A$1:$O$10001,12,FALSE)</f>
        <v>16</v>
      </c>
      <c r="F7598" t="str">
        <f>VLOOKUP(A7598,Cafe_sales!$A$1:$O$10001,13,FALSE)</f>
        <v>Cash</v>
      </c>
      <c r="G7598" t="str">
        <f>VLOOKUP(A7598,Cafe_sales!$A$1:$O$10001,14,FALSE)</f>
        <v>In-store</v>
      </c>
      <c r="H7598" s="8">
        <f>VLOOKUP(A7598,Cafe_sales!$A$1:$O$10001,15,FALSE)</f>
        <v>44943</v>
      </c>
    </row>
    <row r="7599" spans="1:8" x14ac:dyDescent="0.35">
      <c r="A7599" t="s">
        <v>1282</v>
      </c>
      <c r="B7599" t="str">
        <f>VLOOKUP(A7599,Cafe_sales!$A$1:$O$10001,9,FALSE)</f>
        <v>Tea</v>
      </c>
      <c r="C7599" s="6">
        <f>VLOOKUP(A7599,Cafe_sales!$A$1:$O$10001,10,FALSE)</f>
        <v>2</v>
      </c>
      <c r="D7599" s="10">
        <f>VLOOKUP(A7599,Cafe_sales!$A$1:$O$10001,11,FALSE)</f>
        <v>1.5</v>
      </c>
      <c r="E7599" s="6">
        <f>VLOOKUP(A7599,Cafe_sales!$A$1:$O$10001,12,FALSE)</f>
        <v>3</v>
      </c>
      <c r="F7599" t="str">
        <f>VLOOKUP(A7599,Cafe_sales!$A$1:$O$10001,13,FALSE)</f>
        <v>Credit Card</v>
      </c>
      <c r="G7599" t="str">
        <f>VLOOKUP(A7599,Cafe_sales!$A$1:$O$10001,14,FALSE)</f>
        <v>UNKNOWN</v>
      </c>
      <c r="H7599" s="8">
        <f>VLOOKUP(A7599,Cafe_sales!$A$1:$O$10001,15,FALSE)</f>
        <v>45245</v>
      </c>
    </row>
    <row r="7600" spans="1:8" x14ac:dyDescent="0.35">
      <c r="A7600" t="s">
        <v>4912</v>
      </c>
      <c r="B7600" t="str">
        <f>VLOOKUP(A7600,Cafe_sales!$A$1:$O$10001,9,FALSE)</f>
        <v>Juice</v>
      </c>
      <c r="C7600" s="6">
        <f>VLOOKUP(A7600,Cafe_sales!$A$1:$O$10001,10,FALSE)</f>
        <v>1</v>
      </c>
      <c r="D7600" s="10">
        <f>VLOOKUP(A7600,Cafe_sales!$A$1:$O$10001,11,FALSE)</f>
        <v>0</v>
      </c>
      <c r="E7600" s="6">
        <f>VLOOKUP(A7600,Cafe_sales!$A$1:$O$10001,12,FALSE)</f>
        <v>3</v>
      </c>
      <c r="F7600" t="str">
        <f>VLOOKUP(A7600,Cafe_sales!$A$1:$O$10001,13,FALSE)</f>
        <v>Default mode</v>
      </c>
      <c r="G7600" t="str">
        <f>VLOOKUP(A7600,Cafe_sales!$A$1:$O$10001,14,FALSE)</f>
        <v>UNKNOWN</v>
      </c>
      <c r="H7600" s="8">
        <f>VLOOKUP(A7600,Cafe_sales!$A$1:$O$10001,15,FALSE)</f>
        <v>44985</v>
      </c>
    </row>
    <row r="7601" spans="1:8" hidden="1" x14ac:dyDescent="0.35">
      <c r="A7601" t="s">
        <v>3719</v>
      </c>
      <c r="B7601" t="str">
        <f>VLOOKUP(A7601,Cafe_sales!$A$1:$O$10001,9,FALSE)</f>
        <v>Smoothie</v>
      </c>
      <c r="C7601">
        <f>VLOOKUP(A7601,Cafe_sales!$A$1:$O$10001,10,FALSE)</f>
        <v>1</v>
      </c>
      <c r="D7601">
        <f>VLOOKUP(A7601,Cafe_sales!$A$1:$O$10001,11,FALSE)</f>
        <v>4</v>
      </c>
      <c r="E7601">
        <f>VLOOKUP(A7601,Cafe_sales!$A$1:$O$10001,12,FALSE)</f>
        <v>4</v>
      </c>
      <c r="F7601" t="str">
        <f>VLOOKUP(A7601,Cafe_sales!$A$1:$O$10001,13,FALSE)</f>
        <v>Credit Card</v>
      </c>
      <c r="G7601" t="str">
        <f>VLOOKUP(A7601,Cafe_sales!$A$1:$O$10001,14,FALSE)</f>
        <v>Takeaway</v>
      </c>
      <c r="H7601" s="1">
        <f>VLOOKUP(A7601,Cafe_sales!$A$1:$O$10001,15,FALSE)</f>
        <v>45056</v>
      </c>
    </row>
    <row r="7602" spans="1:8" x14ac:dyDescent="0.35">
      <c r="A7602" t="s">
        <v>6415</v>
      </c>
      <c r="B7602" t="str">
        <f>VLOOKUP(A7602,Cafe_sales!$A$1:$O$10001,9,FALSE)</f>
        <v>Cookie</v>
      </c>
      <c r="C7602" s="6">
        <f>VLOOKUP(A7602,Cafe_sales!$A$1:$O$10001,10,FALSE)</f>
        <v>5</v>
      </c>
      <c r="D7602" s="10">
        <f>VLOOKUP(A7602,Cafe_sales!$A$1:$O$10001,11,FALSE)</f>
        <v>1</v>
      </c>
      <c r="E7602" s="6">
        <f>VLOOKUP(A7602,Cafe_sales!$A$1:$O$10001,12,FALSE)</f>
        <v>5</v>
      </c>
      <c r="F7602" t="str">
        <f>VLOOKUP(A7602,Cafe_sales!$A$1:$O$10001,13,FALSE)</f>
        <v>Cash</v>
      </c>
      <c r="G7602" t="str">
        <f>VLOOKUP(A7602,Cafe_sales!$A$1:$O$10001,14,FALSE)</f>
        <v>UNKNOWN</v>
      </c>
      <c r="H7602" s="8">
        <f>VLOOKUP(A7602,Cafe_sales!$A$1:$O$10001,15,FALSE)</f>
        <v>45040</v>
      </c>
    </row>
    <row r="7603" spans="1:8" x14ac:dyDescent="0.35">
      <c r="A7603" t="s">
        <v>8234</v>
      </c>
      <c r="B7603" t="str">
        <f>VLOOKUP(A7603,Cafe_sales!$A$1:$O$10001,9,FALSE)</f>
        <v>Juice</v>
      </c>
      <c r="C7603" s="6">
        <f>VLOOKUP(A7603,Cafe_sales!$A$1:$O$10001,10,FALSE)</f>
        <v>5</v>
      </c>
      <c r="D7603" s="10">
        <f>VLOOKUP(A7603,Cafe_sales!$A$1:$O$10001,11,FALSE)</f>
        <v>3</v>
      </c>
      <c r="E7603" s="6">
        <f>VLOOKUP(A7603,Cafe_sales!$A$1:$O$10001,12,FALSE)</f>
        <v>15</v>
      </c>
      <c r="F7603" t="str">
        <f>VLOOKUP(A7603,Cafe_sales!$A$1:$O$10001,13,FALSE)</f>
        <v>Cash</v>
      </c>
      <c r="G7603" t="str">
        <f>VLOOKUP(A7603,Cafe_sales!$A$1:$O$10001,14,FALSE)</f>
        <v>UNKNOWN</v>
      </c>
      <c r="H7603" s="8">
        <f>VLOOKUP(A7603,Cafe_sales!$A$1:$O$10001,15,FALSE)</f>
        <v>45276</v>
      </c>
    </row>
    <row r="7604" spans="1:8" x14ac:dyDescent="0.35">
      <c r="A7604" t="s">
        <v>867</v>
      </c>
      <c r="B7604" t="str">
        <f>VLOOKUP(A7604,Cafe_sales!$A$1:$O$10001,9,FALSE)</f>
        <v>Salad</v>
      </c>
      <c r="C7604" s="6">
        <f>VLOOKUP(A7604,Cafe_sales!$A$1:$O$10001,10,FALSE)</f>
        <v>1</v>
      </c>
      <c r="D7604" s="10">
        <f>VLOOKUP(A7604,Cafe_sales!$A$1:$O$10001,11,FALSE)</f>
        <v>2.9676304573205852</v>
      </c>
      <c r="E7604" s="6">
        <f>VLOOKUP(A7604,Cafe_sales!$A$1:$O$10001,12,FALSE)</f>
        <v>5</v>
      </c>
      <c r="F7604" t="str">
        <f>VLOOKUP(A7604,Cafe_sales!$A$1:$O$10001,13,FALSE)</f>
        <v>Cash</v>
      </c>
      <c r="G7604" t="str">
        <f>VLOOKUP(A7604,Cafe_sales!$A$1:$O$10001,14,FALSE)</f>
        <v>In-store</v>
      </c>
      <c r="H7604" s="8">
        <f>VLOOKUP(A7604,Cafe_sales!$A$1:$O$10001,15,FALSE)</f>
        <v>44942</v>
      </c>
    </row>
    <row r="7605" spans="1:8" hidden="1" x14ac:dyDescent="0.35">
      <c r="A7605" t="s">
        <v>491</v>
      </c>
      <c r="B7605" t="str">
        <f>VLOOKUP(A7605,Cafe_sales!$A$1:$O$10001,9,FALSE)</f>
        <v>Cookie</v>
      </c>
      <c r="C7605">
        <f>VLOOKUP(A7605,Cafe_sales!$A$1:$O$10001,10,FALSE)</f>
        <v>1</v>
      </c>
      <c r="D7605">
        <f>VLOOKUP(A7605,Cafe_sales!$A$1:$O$10001,11,FALSE)</f>
        <v>1</v>
      </c>
      <c r="E7605">
        <f>VLOOKUP(A7605,Cafe_sales!$A$1:$O$10001,12,FALSE)</f>
        <v>1</v>
      </c>
      <c r="F7605" t="str">
        <f>VLOOKUP(A7605,Cafe_sales!$A$1:$O$10001,13,FALSE)</f>
        <v>Digital Wallet</v>
      </c>
      <c r="G7605" t="str">
        <f>VLOOKUP(A7605,Cafe_sales!$A$1:$O$10001,14,FALSE)</f>
        <v>Takeaway</v>
      </c>
      <c r="H7605" s="1">
        <f>VLOOKUP(A7605,Cafe_sales!$A$1:$O$10001,15,FALSE)</f>
        <v>45078</v>
      </c>
    </row>
    <row r="7606" spans="1:8" x14ac:dyDescent="0.35">
      <c r="A7606" t="s">
        <v>1753</v>
      </c>
      <c r="B7606" t="str">
        <f>VLOOKUP(A7606,Cafe_sales!$A$1:$O$10001,9,FALSE)</f>
        <v>Cake</v>
      </c>
      <c r="C7606" s="6">
        <f>VLOOKUP(A7606,Cafe_sales!$A$1:$O$10001,10,FALSE)</f>
        <v>3</v>
      </c>
      <c r="D7606" s="10">
        <f>VLOOKUP(A7606,Cafe_sales!$A$1:$O$10001,11,FALSE)</f>
        <v>3</v>
      </c>
      <c r="E7606" s="6">
        <f>VLOOKUP(A7606,Cafe_sales!$A$1:$O$10001,12,FALSE)</f>
        <v>9</v>
      </c>
      <c r="F7606" t="str">
        <f>VLOOKUP(A7606,Cafe_sales!$A$1:$O$10001,13,FALSE)</f>
        <v>Default mode</v>
      </c>
      <c r="G7606" t="str">
        <f>VLOOKUP(A7606,Cafe_sales!$A$1:$O$10001,14,FALSE)</f>
        <v>UNKNOWN</v>
      </c>
      <c r="H7606" s="8">
        <f>VLOOKUP(A7606,Cafe_sales!$A$1:$O$10001,15,FALSE)</f>
        <v>45154</v>
      </c>
    </row>
    <row r="7607" spans="1:8" x14ac:dyDescent="0.35">
      <c r="A7607" t="s">
        <v>5348</v>
      </c>
      <c r="B7607" t="str">
        <f>VLOOKUP(A7607,Cafe_sales!$A$1:$O$10001,9,FALSE)</f>
        <v>Smoothie</v>
      </c>
      <c r="C7607" s="6">
        <f>VLOOKUP(A7607,Cafe_sales!$A$1:$O$10001,10,FALSE)</f>
        <v>5</v>
      </c>
      <c r="D7607" s="10">
        <f>VLOOKUP(A7607,Cafe_sales!$A$1:$O$10001,11,FALSE)</f>
        <v>4</v>
      </c>
      <c r="E7607" s="6">
        <f>VLOOKUP(A7607,Cafe_sales!$A$1:$O$10001,12,FALSE)</f>
        <v>20</v>
      </c>
      <c r="F7607" t="str">
        <f>VLOOKUP(A7607,Cafe_sales!$A$1:$O$10001,13,FALSE)</f>
        <v>Cash</v>
      </c>
      <c r="G7607" t="str">
        <f>VLOOKUP(A7607,Cafe_sales!$A$1:$O$10001,14,FALSE)</f>
        <v>In-store</v>
      </c>
      <c r="H7607" s="8">
        <f>VLOOKUP(A7607,Cafe_sales!$A$1:$O$10001,15,FALSE)</f>
        <v>44991</v>
      </c>
    </row>
    <row r="7608" spans="1:8" x14ac:dyDescent="0.35">
      <c r="A7608" t="s">
        <v>4438</v>
      </c>
      <c r="B7608" t="str">
        <f>VLOOKUP(A7608,Cafe_sales!$A$1:$O$10001,9,FALSE)</f>
        <v>Cake</v>
      </c>
      <c r="C7608" s="6">
        <f>VLOOKUP(A7608,Cafe_sales!$A$1:$O$10001,10,FALSE)</f>
        <v>3</v>
      </c>
      <c r="D7608" s="10">
        <f>VLOOKUP(A7608,Cafe_sales!$A$1:$O$10001,11,FALSE)</f>
        <v>3</v>
      </c>
      <c r="E7608" s="6">
        <f>VLOOKUP(A7608,Cafe_sales!$A$1:$O$10001,12,FALSE)</f>
        <v>9</v>
      </c>
      <c r="F7608" t="str">
        <f>VLOOKUP(A7608,Cafe_sales!$A$1:$O$10001,13,FALSE)</f>
        <v>Credit Card</v>
      </c>
      <c r="G7608" t="str">
        <f>VLOOKUP(A7608,Cafe_sales!$A$1:$O$10001,14,FALSE)</f>
        <v>In-store</v>
      </c>
      <c r="H7608" s="8">
        <f>VLOOKUP(A7608,Cafe_sales!$A$1:$O$10001,15,FALSE)</f>
        <v>45001</v>
      </c>
    </row>
    <row r="7609" spans="1:8" x14ac:dyDescent="0.35">
      <c r="A7609" t="s">
        <v>8889</v>
      </c>
      <c r="B7609" t="str">
        <f>VLOOKUP(A7609,Cafe_sales!$A$1:$O$10001,9,FALSE)</f>
        <v>Cake</v>
      </c>
      <c r="C7609" s="6">
        <f>VLOOKUP(A7609,Cafe_sales!$A$1:$O$10001,10,FALSE)</f>
        <v>4</v>
      </c>
      <c r="D7609" s="10">
        <f>VLOOKUP(A7609,Cafe_sales!$A$1:$O$10001,11,FALSE)</f>
        <v>0</v>
      </c>
      <c r="E7609" s="6">
        <f>VLOOKUP(A7609,Cafe_sales!$A$1:$O$10001,12,FALSE)</f>
        <v>12</v>
      </c>
      <c r="F7609" t="str">
        <f>VLOOKUP(A7609,Cafe_sales!$A$1:$O$10001,13,FALSE)</f>
        <v>Cash</v>
      </c>
      <c r="G7609" t="str">
        <f>VLOOKUP(A7609,Cafe_sales!$A$1:$O$10001,14,FALSE)</f>
        <v>In-store</v>
      </c>
      <c r="H7609" s="8">
        <f>VLOOKUP(A7609,Cafe_sales!$A$1:$O$10001,15,FALSE)</f>
        <v>45070</v>
      </c>
    </row>
    <row r="7610" spans="1:8" x14ac:dyDescent="0.35">
      <c r="A7610" t="s">
        <v>6762</v>
      </c>
      <c r="B7610" t="str">
        <f>VLOOKUP(A7610,Cafe_sales!$A$1:$O$10001,9,FALSE)</f>
        <v>Coffee</v>
      </c>
      <c r="C7610" s="6">
        <f>VLOOKUP(A7610,Cafe_sales!$A$1:$O$10001,10,FALSE)</f>
        <v>5</v>
      </c>
      <c r="D7610" s="10">
        <f>VLOOKUP(A7610,Cafe_sales!$A$1:$O$10001,11,FALSE)</f>
        <v>2</v>
      </c>
      <c r="E7610" s="6">
        <f>VLOOKUP(A7610,Cafe_sales!$A$1:$O$10001,12,FALSE)</f>
        <v>10</v>
      </c>
      <c r="F7610" t="str">
        <f>VLOOKUP(A7610,Cafe_sales!$A$1:$O$10001,13,FALSE)</f>
        <v>Default mode</v>
      </c>
      <c r="G7610" t="str">
        <f>VLOOKUP(A7610,Cafe_sales!$A$1:$O$10001,14,FALSE)</f>
        <v>In-store</v>
      </c>
      <c r="H7610" s="8">
        <f>VLOOKUP(A7610,Cafe_sales!$A$1:$O$10001,15,FALSE)</f>
        <v>45172</v>
      </c>
    </row>
    <row r="7611" spans="1:8" x14ac:dyDescent="0.35">
      <c r="A7611" t="s">
        <v>6408</v>
      </c>
      <c r="B7611" t="str">
        <f>VLOOKUP(A7611,Cafe_sales!$A$1:$O$10001,9,FALSE)</f>
        <v>Cookie</v>
      </c>
      <c r="C7611" s="6">
        <f>VLOOKUP(A7611,Cafe_sales!$A$1:$O$10001,10,FALSE)</f>
        <v>3</v>
      </c>
      <c r="D7611" s="10">
        <f>VLOOKUP(A7611,Cafe_sales!$A$1:$O$10001,11,FALSE)</f>
        <v>1</v>
      </c>
      <c r="E7611" s="6">
        <f>VLOOKUP(A7611,Cafe_sales!$A$1:$O$10001,12,FALSE)</f>
        <v>3</v>
      </c>
      <c r="F7611" t="str">
        <f>VLOOKUP(A7611,Cafe_sales!$A$1:$O$10001,13,FALSE)</f>
        <v>Digital Wallet</v>
      </c>
      <c r="G7611" t="str">
        <f>VLOOKUP(A7611,Cafe_sales!$A$1:$O$10001,14,FALSE)</f>
        <v>UNKNOWN</v>
      </c>
      <c r="H7611" s="8">
        <f>VLOOKUP(A7611,Cafe_sales!$A$1:$O$10001,15,FALSE)</f>
        <v>45124</v>
      </c>
    </row>
    <row r="7612" spans="1:8" hidden="1" x14ac:dyDescent="0.35">
      <c r="A7612" t="s">
        <v>1901</v>
      </c>
      <c r="B7612" t="str">
        <f>VLOOKUP(A7612,Cafe_sales!$A$1:$O$10001,9,FALSE)</f>
        <v>Cake</v>
      </c>
      <c r="C7612">
        <f>VLOOKUP(A7612,Cafe_sales!$A$1:$O$10001,10,FALSE)</f>
        <v>5</v>
      </c>
      <c r="D7612">
        <f>VLOOKUP(A7612,Cafe_sales!$A$1:$O$10001,11,FALSE)</f>
        <v>3</v>
      </c>
      <c r="E7612">
        <f>VLOOKUP(A7612,Cafe_sales!$A$1:$O$10001,12,FALSE)</f>
        <v>15</v>
      </c>
      <c r="F7612" t="str">
        <f>VLOOKUP(A7612,Cafe_sales!$A$1:$O$10001,13,FALSE)</f>
        <v>Cash</v>
      </c>
      <c r="G7612" t="str">
        <f>VLOOKUP(A7612,Cafe_sales!$A$1:$O$10001,14,FALSE)</f>
        <v>Cafe</v>
      </c>
      <c r="H7612" s="1">
        <f>VLOOKUP(A7612,Cafe_sales!$A$1:$O$10001,15,FALSE)</f>
        <v>45184</v>
      </c>
    </row>
    <row r="7613" spans="1:8" x14ac:dyDescent="0.35">
      <c r="A7613" t="s">
        <v>4323</v>
      </c>
      <c r="B7613" t="str">
        <f>VLOOKUP(A7613,Cafe_sales!$A$1:$O$10001,9,FALSE)</f>
        <v>UNKNOWN</v>
      </c>
      <c r="C7613" s="6">
        <f>VLOOKUP(A7613,Cafe_sales!$A$1:$O$10001,10,FALSE)</f>
        <v>4</v>
      </c>
      <c r="D7613" s="10">
        <f>VLOOKUP(A7613,Cafe_sales!$A$1:$O$10001,11,FALSE)</f>
        <v>3</v>
      </c>
      <c r="E7613" s="6">
        <f>VLOOKUP(A7613,Cafe_sales!$A$1:$O$10001,12,FALSE)</f>
        <v>12</v>
      </c>
      <c r="F7613" t="str">
        <f>VLOOKUP(A7613,Cafe_sales!$A$1:$O$10001,13,FALSE)</f>
        <v>Cash</v>
      </c>
      <c r="G7613" t="str">
        <f>VLOOKUP(A7613,Cafe_sales!$A$1:$O$10001,14,FALSE)</f>
        <v>UNKNOWN</v>
      </c>
      <c r="H7613" s="8">
        <f>VLOOKUP(A7613,Cafe_sales!$A$1:$O$10001,15,FALSE)</f>
        <v>45269</v>
      </c>
    </row>
    <row r="7614" spans="1:8" hidden="1" x14ac:dyDescent="0.35">
      <c r="A7614" t="s">
        <v>1927</v>
      </c>
      <c r="B7614" t="str">
        <f>VLOOKUP(A7614,Cafe_sales!$A$1:$O$10001,9,FALSE)</f>
        <v>Coffee</v>
      </c>
      <c r="C7614">
        <f>VLOOKUP(A7614,Cafe_sales!$A$1:$O$10001,10,FALSE)</f>
        <v>1</v>
      </c>
      <c r="D7614">
        <f>VLOOKUP(A7614,Cafe_sales!$A$1:$O$10001,11,FALSE)</f>
        <v>2</v>
      </c>
      <c r="E7614">
        <f>VLOOKUP(A7614,Cafe_sales!$A$1:$O$10001,12,FALSE)</f>
        <v>2</v>
      </c>
      <c r="F7614" t="str">
        <f>VLOOKUP(A7614,Cafe_sales!$A$1:$O$10001,13,FALSE)</f>
        <v>Default mode</v>
      </c>
      <c r="G7614" t="str">
        <f>VLOOKUP(A7614,Cafe_sales!$A$1:$O$10001,14,FALSE)</f>
        <v>Takeaway</v>
      </c>
      <c r="H7614" s="1">
        <f>VLOOKUP(A7614,Cafe_sales!$A$1:$O$10001,15,FALSE)</f>
        <v>45064</v>
      </c>
    </row>
    <row r="7615" spans="1:8" x14ac:dyDescent="0.35">
      <c r="A7615" t="s">
        <v>9680</v>
      </c>
      <c r="B7615" t="str">
        <f>VLOOKUP(A7615,Cafe_sales!$A$1:$O$10001,9,FALSE)</f>
        <v>Tea</v>
      </c>
      <c r="C7615" s="6">
        <f>VLOOKUP(A7615,Cafe_sales!$A$1:$O$10001,10,FALSE)</f>
        <v>2</v>
      </c>
      <c r="D7615" s="10">
        <f>VLOOKUP(A7615,Cafe_sales!$A$1:$O$10001,11,FALSE)</f>
        <v>1.5</v>
      </c>
      <c r="E7615" s="6">
        <f>VLOOKUP(A7615,Cafe_sales!$A$1:$O$10001,12,FALSE)</f>
        <v>3</v>
      </c>
      <c r="F7615" t="str">
        <f>VLOOKUP(A7615,Cafe_sales!$A$1:$O$10001,13,FALSE)</f>
        <v>Default mode</v>
      </c>
      <c r="G7615" t="str">
        <f>VLOOKUP(A7615,Cafe_sales!$A$1:$O$10001,14,FALSE)</f>
        <v>UNKNOWN</v>
      </c>
      <c r="H7615" s="8">
        <f>VLOOKUP(A7615,Cafe_sales!$A$1:$O$10001,15,FALSE)</f>
        <v>45019</v>
      </c>
    </row>
    <row r="7616" spans="1:8" x14ac:dyDescent="0.35">
      <c r="A7616" t="s">
        <v>9831</v>
      </c>
      <c r="B7616" t="str">
        <f>VLOOKUP(A7616,Cafe_sales!$A$1:$O$10001,9,FALSE)</f>
        <v>Cake</v>
      </c>
      <c r="C7616" s="6">
        <f>VLOOKUP(A7616,Cafe_sales!$A$1:$O$10001,10,FALSE)</f>
        <v>4</v>
      </c>
      <c r="D7616" s="10">
        <f>VLOOKUP(A7616,Cafe_sales!$A$1:$O$10001,11,FALSE)</f>
        <v>3</v>
      </c>
      <c r="E7616" s="6">
        <f>VLOOKUP(A7616,Cafe_sales!$A$1:$O$10001,12,FALSE)</f>
        <v>12</v>
      </c>
      <c r="F7616" t="str">
        <f>VLOOKUP(A7616,Cafe_sales!$A$1:$O$10001,13,FALSE)</f>
        <v>Credit Card</v>
      </c>
      <c r="G7616" t="str">
        <f>VLOOKUP(A7616,Cafe_sales!$A$1:$O$10001,14,FALSE)</f>
        <v>UNKNOWN</v>
      </c>
      <c r="H7616" s="8">
        <f>VLOOKUP(A7616,Cafe_sales!$A$1:$O$10001,15,FALSE)</f>
        <v>45098</v>
      </c>
    </row>
    <row r="7617" spans="1:8" hidden="1" x14ac:dyDescent="0.35">
      <c r="A7617" t="s">
        <v>3112</v>
      </c>
      <c r="B7617" t="str">
        <f>VLOOKUP(A7617,Cafe_sales!$A$1:$O$10001,9,FALSE)</f>
        <v>Salad</v>
      </c>
      <c r="C7617">
        <f>VLOOKUP(A7617,Cafe_sales!$A$1:$O$10001,10,FALSE)</f>
        <v>3</v>
      </c>
      <c r="D7617">
        <f>VLOOKUP(A7617,Cafe_sales!$A$1:$O$10001,11,FALSE)</f>
        <v>5</v>
      </c>
      <c r="E7617">
        <f>VLOOKUP(A7617,Cafe_sales!$A$1:$O$10001,12,FALSE)</f>
        <v>15</v>
      </c>
      <c r="F7617" t="str">
        <f>VLOOKUP(A7617,Cafe_sales!$A$1:$O$10001,13,FALSE)</f>
        <v>Default mode</v>
      </c>
      <c r="G7617" t="str">
        <f>VLOOKUP(A7617,Cafe_sales!$A$1:$O$10001,14,FALSE)</f>
        <v>Takeaway</v>
      </c>
      <c r="H7617" s="1">
        <f>VLOOKUP(A7617,Cafe_sales!$A$1:$O$10001,15,FALSE)</f>
        <v>45107</v>
      </c>
    </row>
    <row r="7618" spans="1:8" hidden="1" x14ac:dyDescent="0.35">
      <c r="A7618" t="s">
        <v>3312</v>
      </c>
      <c r="B7618" t="str">
        <f>VLOOKUP(A7618,Cafe_sales!$A$1:$O$10001,9,FALSE)</f>
        <v>UNKNOWN</v>
      </c>
      <c r="C7618">
        <f>VLOOKUP(A7618,Cafe_sales!$A$1:$O$10001,10,FALSE)</f>
        <v>3</v>
      </c>
      <c r="D7618">
        <f>VLOOKUP(A7618,Cafe_sales!$A$1:$O$10001,11,FALSE)</f>
        <v>1.5</v>
      </c>
      <c r="E7618">
        <f>VLOOKUP(A7618,Cafe_sales!$A$1:$O$10001,12,FALSE)</f>
        <v>4.5</v>
      </c>
      <c r="F7618" t="str">
        <f>VLOOKUP(A7618,Cafe_sales!$A$1:$O$10001,13,FALSE)</f>
        <v>Cash</v>
      </c>
      <c r="G7618" t="str">
        <f>VLOOKUP(A7618,Cafe_sales!$A$1:$O$10001,14,FALSE)</f>
        <v>Takeaway</v>
      </c>
      <c r="H7618" s="1">
        <f>VLOOKUP(A7618,Cafe_sales!$A$1:$O$10001,15,FALSE)</f>
        <v>44937</v>
      </c>
    </row>
    <row r="7619" spans="1:8" x14ac:dyDescent="0.35">
      <c r="A7619" t="s">
        <v>6225</v>
      </c>
      <c r="B7619" t="str">
        <f>VLOOKUP(A7619,Cafe_sales!$A$1:$O$10001,9,FALSE)</f>
        <v>Cake</v>
      </c>
      <c r="C7619" s="6">
        <f>VLOOKUP(A7619,Cafe_sales!$A$1:$O$10001,10,FALSE)</f>
        <v>3</v>
      </c>
      <c r="D7619" s="10">
        <f>VLOOKUP(A7619,Cafe_sales!$A$1:$O$10001,11,FALSE)</f>
        <v>3</v>
      </c>
      <c r="E7619" s="6">
        <f>VLOOKUP(A7619,Cafe_sales!$A$1:$O$10001,12,FALSE)</f>
        <v>9</v>
      </c>
      <c r="F7619" t="str">
        <f>VLOOKUP(A7619,Cafe_sales!$A$1:$O$10001,13,FALSE)</f>
        <v>Cash</v>
      </c>
      <c r="G7619" t="str">
        <f>VLOOKUP(A7619,Cafe_sales!$A$1:$O$10001,14,FALSE)</f>
        <v>In-store</v>
      </c>
      <c r="H7619" s="8">
        <f>VLOOKUP(A7619,Cafe_sales!$A$1:$O$10001,15,FALSE)</f>
        <v>44952</v>
      </c>
    </row>
    <row r="7620" spans="1:8" hidden="1" x14ac:dyDescent="0.35">
      <c r="A7620" t="s">
        <v>953</v>
      </c>
      <c r="B7620" t="str">
        <f>VLOOKUP(A7620,Cafe_sales!$A$1:$O$10001,9,FALSE)</f>
        <v>Coffee</v>
      </c>
      <c r="C7620">
        <f>VLOOKUP(A7620,Cafe_sales!$A$1:$O$10001,10,FALSE)</f>
        <v>2</v>
      </c>
      <c r="D7620">
        <f>VLOOKUP(A7620,Cafe_sales!$A$1:$O$10001,11,FALSE)</f>
        <v>2</v>
      </c>
      <c r="E7620">
        <f>VLOOKUP(A7620,Cafe_sales!$A$1:$O$10001,12,FALSE)</f>
        <v>4</v>
      </c>
      <c r="F7620" t="str">
        <f>VLOOKUP(A7620,Cafe_sales!$A$1:$O$10001,13,FALSE)</f>
        <v>Default mode</v>
      </c>
      <c r="G7620" t="str">
        <f>VLOOKUP(A7620,Cafe_sales!$A$1:$O$10001,14,FALSE)</f>
        <v>Takeaway</v>
      </c>
      <c r="H7620" s="1">
        <f>VLOOKUP(A7620,Cafe_sales!$A$1:$O$10001,15,FALSE)</f>
        <v>44927</v>
      </c>
    </row>
    <row r="7621" spans="1:8" x14ac:dyDescent="0.35">
      <c r="A7621" t="s">
        <v>6746</v>
      </c>
      <c r="B7621" t="str">
        <f>VLOOKUP(A7621,Cafe_sales!$A$1:$O$10001,9,FALSE)</f>
        <v>Salad</v>
      </c>
      <c r="C7621" s="6">
        <f>VLOOKUP(A7621,Cafe_sales!$A$1:$O$10001,10,FALSE)</f>
        <v>1</v>
      </c>
      <c r="D7621" s="10">
        <f>VLOOKUP(A7621,Cafe_sales!$A$1:$O$10001,11,FALSE)</f>
        <v>5</v>
      </c>
      <c r="E7621" s="6">
        <f>VLOOKUP(A7621,Cafe_sales!$A$1:$O$10001,12,FALSE)</f>
        <v>5</v>
      </c>
      <c r="F7621" t="str">
        <f>VLOOKUP(A7621,Cafe_sales!$A$1:$O$10001,13,FALSE)</f>
        <v>Cash</v>
      </c>
      <c r="G7621" t="str">
        <f>VLOOKUP(A7621,Cafe_sales!$A$1:$O$10001,14,FALSE)</f>
        <v>In-store</v>
      </c>
      <c r="H7621" s="8">
        <f>VLOOKUP(A7621,Cafe_sales!$A$1:$O$10001,15,FALSE)</f>
        <v>45211</v>
      </c>
    </row>
    <row r="7622" spans="1:8" hidden="1" x14ac:dyDescent="0.35">
      <c r="A7622" t="s">
        <v>570</v>
      </c>
      <c r="B7622" t="str">
        <f>VLOOKUP(A7622,Cafe_sales!$A$1:$O$10001,9,FALSE)</f>
        <v>Sandwich</v>
      </c>
      <c r="C7622">
        <f>VLOOKUP(A7622,Cafe_sales!$A$1:$O$10001,10,FALSE)</f>
        <v>5</v>
      </c>
      <c r="D7622">
        <f>VLOOKUP(A7622,Cafe_sales!$A$1:$O$10001,11,FALSE)</f>
        <v>4</v>
      </c>
      <c r="E7622">
        <f>VLOOKUP(A7622,Cafe_sales!$A$1:$O$10001,12,FALSE)</f>
        <v>20</v>
      </c>
      <c r="F7622" t="str">
        <f>VLOOKUP(A7622,Cafe_sales!$A$1:$O$10001,13,FALSE)</f>
        <v>Default mode</v>
      </c>
      <c r="G7622" t="str">
        <f>VLOOKUP(A7622,Cafe_sales!$A$1:$O$10001,14,FALSE)</f>
        <v>Takeaway</v>
      </c>
      <c r="H7622" s="1">
        <f>VLOOKUP(A7622,Cafe_sales!$A$1:$O$10001,15,FALSE)</f>
        <v>45124</v>
      </c>
    </row>
    <row r="7623" spans="1:8" hidden="1" x14ac:dyDescent="0.35">
      <c r="A7623" t="s">
        <v>826</v>
      </c>
      <c r="B7623" t="str">
        <f>VLOOKUP(A7623,Cafe_sales!$A$1:$O$10001,9,FALSE)</f>
        <v>Sandwich</v>
      </c>
      <c r="C7623">
        <f>VLOOKUP(A7623,Cafe_sales!$A$1:$O$10001,10,FALSE)</f>
        <v>3</v>
      </c>
      <c r="D7623">
        <f>VLOOKUP(A7623,Cafe_sales!$A$1:$O$10001,11,FALSE)</f>
        <v>4</v>
      </c>
      <c r="E7623">
        <f>VLOOKUP(A7623,Cafe_sales!$A$1:$O$10001,12,FALSE)</f>
        <v>12</v>
      </c>
      <c r="F7623" t="str">
        <f>VLOOKUP(A7623,Cafe_sales!$A$1:$O$10001,13,FALSE)</f>
        <v>Credit Card</v>
      </c>
      <c r="G7623" t="str">
        <f>VLOOKUP(A7623,Cafe_sales!$A$1:$O$10001,14,FALSE)</f>
        <v>Takeaway</v>
      </c>
      <c r="H7623" s="1">
        <f>VLOOKUP(A7623,Cafe_sales!$A$1:$O$10001,15,FALSE)</f>
        <v>45092</v>
      </c>
    </row>
    <row r="7624" spans="1:8" x14ac:dyDescent="0.35">
      <c r="A7624" t="s">
        <v>6351</v>
      </c>
      <c r="B7624" t="str">
        <f>VLOOKUP(A7624,Cafe_sales!$A$1:$O$10001,9,FALSE)</f>
        <v>Coffee</v>
      </c>
      <c r="C7624" s="6">
        <f>VLOOKUP(A7624,Cafe_sales!$A$1:$O$10001,10,FALSE)</f>
        <v>3</v>
      </c>
      <c r="D7624" s="10">
        <f>VLOOKUP(A7624,Cafe_sales!$A$1:$O$10001,11,FALSE)</f>
        <v>2</v>
      </c>
      <c r="E7624" s="6">
        <f>VLOOKUP(A7624,Cafe_sales!$A$1:$O$10001,12,FALSE)</f>
        <v>6</v>
      </c>
      <c r="F7624" t="str">
        <f>VLOOKUP(A7624,Cafe_sales!$A$1:$O$10001,13,FALSE)</f>
        <v>Default mode</v>
      </c>
      <c r="G7624" t="str">
        <f>VLOOKUP(A7624,Cafe_sales!$A$1:$O$10001,14,FALSE)</f>
        <v>In-store</v>
      </c>
      <c r="H7624" s="8">
        <f>VLOOKUP(A7624,Cafe_sales!$A$1:$O$10001,15,FALSE)</f>
        <v>45241</v>
      </c>
    </row>
    <row r="7625" spans="1:8" hidden="1" x14ac:dyDescent="0.35">
      <c r="A7625" t="s">
        <v>9445</v>
      </c>
      <c r="B7625" t="str">
        <f>VLOOKUP(A7625,Cafe_sales!$A$1:$O$10001,9,FALSE)</f>
        <v>Cookie</v>
      </c>
      <c r="C7625">
        <f>VLOOKUP(A7625,Cafe_sales!$A$1:$O$10001,10,FALSE)</f>
        <v>2</v>
      </c>
      <c r="D7625">
        <f>VLOOKUP(A7625,Cafe_sales!$A$1:$O$10001,11,FALSE)</f>
        <v>1</v>
      </c>
      <c r="E7625">
        <f>VLOOKUP(A7625,Cafe_sales!$A$1:$O$10001,12,FALSE)</f>
        <v>2</v>
      </c>
      <c r="F7625" t="str">
        <f>VLOOKUP(A7625,Cafe_sales!$A$1:$O$10001,13,FALSE)</f>
        <v>Credit Card</v>
      </c>
      <c r="G7625" t="str">
        <f>VLOOKUP(A7625,Cafe_sales!$A$1:$O$10001,14,FALSE)</f>
        <v>Takeaway</v>
      </c>
      <c r="H7625" s="1">
        <f>VLOOKUP(A7625,Cafe_sales!$A$1:$O$10001,15,FALSE)</f>
        <v>45250</v>
      </c>
    </row>
    <row r="7626" spans="1:8" x14ac:dyDescent="0.35">
      <c r="A7626" t="s">
        <v>354</v>
      </c>
      <c r="B7626" t="str">
        <f>VLOOKUP(A7626,Cafe_sales!$A$1:$O$10001,9,FALSE)</f>
        <v>Sandwich</v>
      </c>
      <c r="C7626" s="6">
        <f>VLOOKUP(A7626,Cafe_sales!$A$1:$O$10001,10,FALSE)</f>
        <v>3</v>
      </c>
      <c r="D7626" s="10">
        <f>VLOOKUP(A7626,Cafe_sales!$A$1:$O$10001,11,FALSE)</f>
        <v>4</v>
      </c>
      <c r="E7626" s="6">
        <f>VLOOKUP(A7626,Cafe_sales!$A$1:$O$10001,12,FALSE)</f>
        <v>12</v>
      </c>
      <c r="F7626" t="str">
        <f>VLOOKUP(A7626,Cafe_sales!$A$1:$O$10001,13,FALSE)</f>
        <v>Credit Card</v>
      </c>
      <c r="G7626" t="str">
        <f>VLOOKUP(A7626,Cafe_sales!$A$1:$O$10001,14,FALSE)</f>
        <v>In-store</v>
      </c>
      <c r="H7626" s="8">
        <f>VLOOKUP(A7626,Cafe_sales!$A$1:$O$10001,15,FALSE)</f>
        <v>45092</v>
      </c>
    </row>
    <row r="7627" spans="1:8" hidden="1" x14ac:dyDescent="0.35">
      <c r="A7627" t="s">
        <v>2901</v>
      </c>
      <c r="B7627" t="str">
        <f>VLOOKUP(A7627,Cafe_sales!$A$1:$O$10001,9,FALSE)</f>
        <v>Cookie</v>
      </c>
      <c r="C7627">
        <f>VLOOKUP(A7627,Cafe_sales!$A$1:$O$10001,10,FALSE)</f>
        <v>5</v>
      </c>
      <c r="D7627">
        <f>VLOOKUP(A7627,Cafe_sales!$A$1:$O$10001,11,FALSE)</f>
        <v>0</v>
      </c>
      <c r="E7627">
        <f>VLOOKUP(A7627,Cafe_sales!$A$1:$O$10001,12,FALSE)</f>
        <v>5</v>
      </c>
      <c r="F7627" t="str">
        <f>VLOOKUP(A7627,Cafe_sales!$A$1:$O$10001,13,FALSE)</f>
        <v>Cash</v>
      </c>
      <c r="G7627" t="str">
        <f>VLOOKUP(A7627,Cafe_sales!$A$1:$O$10001,14,FALSE)</f>
        <v>Takeaway</v>
      </c>
      <c r="H7627" s="1">
        <f>VLOOKUP(A7627,Cafe_sales!$A$1:$O$10001,15,FALSE)</f>
        <v>44984</v>
      </c>
    </row>
    <row r="7628" spans="1:8" hidden="1" x14ac:dyDescent="0.35">
      <c r="A7628" t="s">
        <v>7411</v>
      </c>
      <c r="B7628" t="str">
        <f>VLOOKUP(A7628,Cafe_sales!$A$1:$O$10001,9,FALSE)</f>
        <v>UNKNOWN</v>
      </c>
      <c r="C7628">
        <f>VLOOKUP(A7628,Cafe_sales!$A$1:$O$10001,10,FALSE)</f>
        <v>4</v>
      </c>
      <c r="D7628">
        <f>VLOOKUP(A7628,Cafe_sales!$A$1:$O$10001,11,FALSE)</f>
        <v>3</v>
      </c>
      <c r="E7628">
        <f>VLOOKUP(A7628,Cafe_sales!$A$1:$O$10001,12,FALSE)</f>
        <v>12</v>
      </c>
      <c r="F7628" t="str">
        <f>VLOOKUP(A7628,Cafe_sales!$A$1:$O$10001,13,FALSE)</f>
        <v>Default mode</v>
      </c>
      <c r="G7628" t="str">
        <f>VLOOKUP(A7628,Cafe_sales!$A$1:$O$10001,14,FALSE)</f>
        <v>Takeaway</v>
      </c>
      <c r="H7628" s="1">
        <f>VLOOKUP(A7628,Cafe_sales!$A$1:$O$10001,15,FALSE)</f>
        <v>45145</v>
      </c>
    </row>
    <row r="7629" spans="1:8" x14ac:dyDescent="0.35">
      <c r="A7629" t="s">
        <v>3409</v>
      </c>
      <c r="B7629" t="str">
        <f>VLOOKUP(A7629,Cafe_sales!$A$1:$O$10001,9,FALSE)</f>
        <v>Tea</v>
      </c>
      <c r="C7629" s="6">
        <f>VLOOKUP(A7629,Cafe_sales!$A$1:$O$10001,10,FALSE)</f>
        <v>4</v>
      </c>
      <c r="D7629" s="10">
        <f>VLOOKUP(A7629,Cafe_sales!$A$1:$O$10001,11,FALSE)</f>
        <v>1.5</v>
      </c>
      <c r="E7629" s="6">
        <f>VLOOKUP(A7629,Cafe_sales!$A$1:$O$10001,12,FALSE)</f>
        <v>6</v>
      </c>
      <c r="F7629" t="str">
        <f>VLOOKUP(A7629,Cafe_sales!$A$1:$O$10001,13,FALSE)</f>
        <v>Default mode</v>
      </c>
      <c r="G7629" t="str">
        <f>VLOOKUP(A7629,Cafe_sales!$A$1:$O$10001,14,FALSE)</f>
        <v>In-store</v>
      </c>
      <c r="H7629" s="8">
        <f>VLOOKUP(A7629,Cafe_sales!$A$1:$O$10001,15,FALSE)</f>
        <v>44966</v>
      </c>
    </row>
    <row r="7630" spans="1:8" x14ac:dyDescent="0.35">
      <c r="A7630" t="s">
        <v>5362</v>
      </c>
      <c r="B7630" t="str">
        <f>VLOOKUP(A7630,Cafe_sales!$A$1:$O$10001,9,FALSE)</f>
        <v>Cookie</v>
      </c>
      <c r="C7630" s="6">
        <f>VLOOKUP(A7630,Cafe_sales!$A$1:$O$10001,10,FALSE)</f>
        <v>4</v>
      </c>
      <c r="D7630" s="10">
        <f>VLOOKUP(A7630,Cafe_sales!$A$1:$O$10001,11,FALSE)</f>
        <v>1</v>
      </c>
      <c r="E7630" s="6">
        <f>VLOOKUP(A7630,Cafe_sales!$A$1:$O$10001,12,FALSE)</f>
        <v>4</v>
      </c>
      <c r="F7630" t="str">
        <f>VLOOKUP(A7630,Cafe_sales!$A$1:$O$10001,13,FALSE)</f>
        <v>Default mode</v>
      </c>
      <c r="G7630" t="str">
        <f>VLOOKUP(A7630,Cafe_sales!$A$1:$O$10001,14,FALSE)</f>
        <v>UNKNOWN</v>
      </c>
      <c r="H7630" s="8">
        <f>VLOOKUP(A7630,Cafe_sales!$A$1:$O$10001,15,FALSE)</f>
        <v>44951</v>
      </c>
    </row>
    <row r="7631" spans="1:8" x14ac:dyDescent="0.35">
      <c r="A7631" t="s">
        <v>4644</v>
      </c>
      <c r="B7631" t="str">
        <f>VLOOKUP(A7631,Cafe_sales!$A$1:$O$10001,9,FALSE)</f>
        <v>Juice</v>
      </c>
      <c r="C7631" s="6">
        <f>VLOOKUP(A7631,Cafe_sales!$A$1:$O$10001,10,FALSE)</f>
        <v>2</v>
      </c>
      <c r="D7631" s="10">
        <f>VLOOKUP(A7631,Cafe_sales!$A$1:$O$10001,11,FALSE)</f>
        <v>0</v>
      </c>
      <c r="E7631" s="6">
        <f>VLOOKUP(A7631,Cafe_sales!$A$1:$O$10001,12,FALSE)</f>
        <v>6</v>
      </c>
      <c r="F7631" t="str">
        <f>VLOOKUP(A7631,Cafe_sales!$A$1:$O$10001,13,FALSE)</f>
        <v>Credit Card</v>
      </c>
      <c r="G7631" t="str">
        <f>VLOOKUP(A7631,Cafe_sales!$A$1:$O$10001,14,FALSE)</f>
        <v>UNKNOWN</v>
      </c>
      <c r="H7631" s="8">
        <f>VLOOKUP(A7631,Cafe_sales!$A$1:$O$10001,15,FALSE)</f>
        <v>45133</v>
      </c>
    </row>
    <row r="7632" spans="1:8" x14ac:dyDescent="0.35">
      <c r="A7632" t="s">
        <v>1908</v>
      </c>
      <c r="B7632" t="str">
        <f>VLOOKUP(A7632,Cafe_sales!$A$1:$O$10001,9,FALSE)</f>
        <v>Cake</v>
      </c>
      <c r="C7632" s="6">
        <f>VLOOKUP(A7632,Cafe_sales!$A$1:$O$10001,10,FALSE)</f>
        <v>1</v>
      </c>
      <c r="D7632" s="10">
        <f>VLOOKUP(A7632,Cafe_sales!$A$1:$O$10001,11,FALSE)</f>
        <v>3</v>
      </c>
      <c r="E7632" s="6">
        <f>VLOOKUP(A7632,Cafe_sales!$A$1:$O$10001,12,FALSE)</f>
        <v>3</v>
      </c>
      <c r="F7632" t="str">
        <f>VLOOKUP(A7632,Cafe_sales!$A$1:$O$10001,13,FALSE)</f>
        <v>Default mode</v>
      </c>
      <c r="G7632" t="str">
        <f>VLOOKUP(A7632,Cafe_sales!$A$1:$O$10001,14,FALSE)</f>
        <v>In-store</v>
      </c>
      <c r="H7632" s="8">
        <f>VLOOKUP(A7632,Cafe_sales!$A$1:$O$10001,15,FALSE)</f>
        <v>45078</v>
      </c>
    </row>
    <row r="7633" spans="1:8" x14ac:dyDescent="0.35">
      <c r="A7633" t="s">
        <v>9022</v>
      </c>
      <c r="B7633" t="str">
        <f>VLOOKUP(A7633,Cafe_sales!$A$1:$O$10001,9,FALSE)</f>
        <v>Cake</v>
      </c>
      <c r="C7633" s="6">
        <f>VLOOKUP(A7633,Cafe_sales!$A$1:$O$10001,10,FALSE)</f>
        <v>2</v>
      </c>
      <c r="D7633" s="10">
        <f>VLOOKUP(A7633,Cafe_sales!$A$1:$O$10001,11,FALSE)</f>
        <v>3</v>
      </c>
      <c r="E7633" s="6">
        <f>VLOOKUP(A7633,Cafe_sales!$A$1:$O$10001,12,FALSE)</f>
        <v>6</v>
      </c>
      <c r="F7633" t="str">
        <f>VLOOKUP(A7633,Cafe_sales!$A$1:$O$10001,13,FALSE)</f>
        <v>Digital Wallet</v>
      </c>
      <c r="G7633" t="str">
        <f>VLOOKUP(A7633,Cafe_sales!$A$1:$O$10001,14,FALSE)</f>
        <v>UNKNOWN</v>
      </c>
      <c r="H7633" s="8">
        <f>VLOOKUP(A7633,Cafe_sales!$A$1:$O$10001,15,FALSE)</f>
        <v>44957</v>
      </c>
    </row>
    <row r="7634" spans="1:8" hidden="1" x14ac:dyDescent="0.35">
      <c r="A7634" t="s">
        <v>8799</v>
      </c>
      <c r="B7634" t="str">
        <f>VLOOKUP(A7634,Cafe_sales!$A$1:$O$10001,9,FALSE)</f>
        <v>Juice</v>
      </c>
      <c r="C7634">
        <f>VLOOKUP(A7634,Cafe_sales!$A$1:$O$10001,10,FALSE)</f>
        <v>3</v>
      </c>
      <c r="D7634">
        <f>VLOOKUP(A7634,Cafe_sales!$A$1:$O$10001,11,FALSE)</f>
        <v>3</v>
      </c>
      <c r="E7634">
        <f>VLOOKUP(A7634,Cafe_sales!$A$1:$O$10001,12,FALSE)</f>
        <v>9</v>
      </c>
      <c r="F7634" t="str">
        <f>VLOOKUP(A7634,Cafe_sales!$A$1:$O$10001,13,FALSE)</f>
        <v>Credit Card</v>
      </c>
      <c r="G7634" t="str">
        <f>VLOOKUP(A7634,Cafe_sales!$A$1:$O$10001,14,FALSE)</f>
        <v>Takeaway</v>
      </c>
      <c r="H7634" s="1">
        <f>VLOOKUP(A7634,Cafe_sales!$A$1:$O$10001,15,FALSE)</f>
        <v>44927</v>
      </c>
    </row>
    <row r="7635" spans="1:8" x14ac:dyDescent="0.35">
      <c r="A7635" t="s">
        <v>3951</v>
      </c>
      <c r="B7635" t="str">
        <f>VLOOKUP(A7635,Cafe_sales!$A$1:$O$10001,9,FALSE)</f>
        <v>Sandwich</v>
      </c>
      <c r="C7635" s="6">
        <f>VLOOKUP(A7635,Cafe_sales!$A$1:$O$10001,10,FALSE)</f>
        <v>3</v>
      </c>
      <c r="D7635" s="10">
        <f>VLOOKUP(A7635,Cafe_sales!$A$1:$O$10001,11,FALSE)</f>
        <v>4</v>
      </c>
      <c r="E7635" s="6">
        <f>VLOOKUP(A7635,Cafe_sales!$A$1:$O$10001,12,FALSE)</f>
        <v>12</v>
      </c>
      <c r="F7635" t="str">
        <f>VLOOKUP(A7635,Cafe_sales!$A$1:$O$10001,13,FALSE)</f>
        <v>Credit Card</v>
      </c>
      <c r="G7635" t="str">
        <f>VLOOKUP(A7635,Cafe_sales!$A$1:$O$10001,14,FALSE)</f>
        <v>UNKNOWN</v>
      </c>
      <c r="H7635" s="8">
        <f>VLOOKUP(A7635,Cafe_sales!$A$1:$O$10001,15,FALSE)</f>
        <v>45218</v>
      </c>
    </row>
    <row r="7636" spans="1:8" x14ac:dyDescent="0.35">
      <c r="A7636" t="s">
        <v>7162</v>
      </c>
      <c r="B7636" t="str">
        <f>VLOOKUP(A7636,Cafe_sales!$A$1:$O$10001,9,FALSE)</f>
        <v>Smoothie</v>
      </c>
      <c r="C7636" s="6">
        <f>VLOOKUP(A7636,Cafe_sales!$A$1:$O$10001,10,FALSE)</f>
        <v>3</v>
      </c>
      <c r="D7636" s="10">
        <f>VLOOKUP(A7636,Cafe_sales!$A$1:$O$10001,11,FALSE)</f>
        <v>4</v>
      </c>
      <c r="E7636" s="6">
        <f>VLOOKUP(A7636,Cafe_sales!$A$1:$O$10001,12,FALSE)</f>
        <v>12</v>
      </c>
      <c r="F7636" t="str">
        <f>VLOOKUP(A7636,Cafe_sales!$A$1:$O$10001,13,FALSE)</f>
        <v>Digital Wallet</v>
      </c>
      <c r="G7636" t="str">
        <f>VLOOKUP(A7636,Cafe_sales!$A$1:$O$10001,14,FALSE)</f>
        <v>In-store</v>
      </c>
      <c r="H7636" s="8">
        <f>VLOOKUP(A7636,Cafe_sales!$A$1:$O$10001,15,FALSE)</f>
        <v>45063</v>
      </c>
    </row>
    <row r="7637" spans="1:8" hidden="1" x14ac:dyDescent="0.35">
      <c r="A7637" t="s">
        <v>9608</v>
      </c>
      <c r="B7637" t="str">
        <f>VLOOKUP(A7637,Cafe_sales!$A$1:$O$10001,9,FALSE)</f>
        <v>Coffee</v>
      </c>
      <c r="C7637">
        <f>VLOOKUP(A7637,Cafe_sales!$A$1:$O$10001,10,FALSE)</f>
        <v>5</v>
      </c>
      <c r="D7637">
        <f>VLOOKUP(A7637,Cafe_sales!$A$1:$O$10001,11,FALSE)</f>
        <v>2</v>
      </c>
      <c r="E7637">
        <f>VLOOKUP(A7637,Cafe_sales!$A$1:$O$10001,12,FALSE)</f>
        <v>10</v>
      </c>
      <c r="F7637" t="str">
        <f>VLOOKUP(A7637,Cafe_sales!$A$1:$O$10001,13,FALSE)</f>
        <v>Credit Card</v>
      </c>
      <c r="G7637" t="str">
        <f>VLOOKUP(A7637,Cafe_sales!$A$1:$O$10001,14,FALSE)</f>
        <v>Takeaway</v>
      </c>
      <c r="H7637" s="1">
        <f>VLOOKUP(A7637,Cafe_sales!$A$1:$O$10001,15,FALSE)</f>
        <v>44991</v>
      </c>
    </row>
    <row r="7638" spans="1:8" x14ac:dyDescent="0.35">
      <c r="A7638" t="s">
        <v>10017</v>
      </c>
      <c r="B7638" t="str">
        <f>VLOOKUP(A7638,Cafe_sales!$A$1:$O$10001,9,FALSE)</f>
        <v>UNKNOWN</v>
      </c>
      <c r="C7638" s="6">
        <f>VLOOKUP(A7638,Cafe_sales!$A$1:$O$10001,10,FALSE)</f>
        <v>4</v>
      </c>
      <c r="D7638" s="10">
        <f>VLOOKUP(A7638,Cafe_sales!$A$1:$O$10001,11,FALSE)</f>
        <v>4</v>
      </c>
      <c r="E7638" s="6">
        <f>VLOOKUP(A7638,Cafe_sales!$A$1:$O$10001,12,FALSE)</f>
        <v>16</v>
      </c>
      <c r="F7638" t="str">
        <f>VLOOKUP(A7638,Cafe_sales!$A$1:$O$10001,13,FALSE)</f>
        <v>Default mode</v>
      </c>
      <c r="G7638" t="str">
        <f>VLOOKUP(A7638,Cafe_sales!$A$1:$O$10001,14,FALSE)</f>
        <v>UNKNOWN</v>
      </c>
      <c r="H7638" s="8">
        <f>VLOOKUP(A7638,Cafe_sales!$A$1:$O$10001,15,FALSE)</f>
        <v>44934</v>
      </c>
    </row>
    <row r="7639" spans="1:8" x14ac:dyDescent="0.35">
      <c r="A7639" t="s">
        <v>1774</v>
      </c>
      <c r="B7639" t="str">
        <f>VLOOKUP(A7639,Cafe_sales!$A$1:$O$10001,9,FALSE)</f>
        <v>Sandwich</v>
      </c>
      <c r="C7639" s="6">
        <f>VLOOKUP(A7639,Cafe_sales!$A$1:$O$10001,10,FALSE)</f>
        <v>1</v>
      </c>
      <c r="D7639" s="10">
        <f>VLOOKUP(A7639,Cafe_sales!$A$1:$O$10001,11,FALSE)</f>
        <v>4</v>
      </c>
      <c r="E7639" s="6">
        <f>VLOOKUP(A7639,Cafe_sales!$A$1:$O$10001,12,FALSE)</f>
        <v>4</v>
      </c>
      <c r="F7639" t="str">
        <f>VLOOKUP(A7639,Cafe_sales!$A$1:$O$10001,13,FALSE)</f>
        <v>Cash</v>
      </c>
      <c r="G7639" t="str">
        <f>VLOOKUP(A7639,Cafe_sales!$A$1:$O$10001,14,FALSE)</f>
        <v>UNKNOWN</v>
      </c>
      <c r="H7639" s="8">
        <f>VLOOKUP(A7639,Cafe_sales!$A$1:$O$10001,15,FALSE)</f>
        <v>45004</v>
      </c>
    </row>
    <row r="7640" spans="1:8" x14ac:dyDescent="0.35">
      <c r="A7640" t="s">
        <v>2390</v>
      </c>
      <c r="B7640" t="str">
        <f>VLOOKUP(A7640,Cafe_sales!$A$1:$O$10001,9,FALSE)</f>
        <v>Tea</v>
      </c>
      <c r="C7640" s="6">
        <f>VLOOKUP(A7640,Cafe_sales!$A$1:$O$10001,10,FALSE)</f>
        <v>3</v>
      </c>
      <c r="D7640" s="10">
        <f>VLOOKUP(A7640,Cafe_sales!$A$1:$O$10001,11,FALSE)</f>
        <v>1.5</v>
      </c>
      <c r="E7640" s="6">
        <f>VLOOKUP(A7640,Cafe_sales!$A$1:$O$10001,12,FALSE)</f>
        <v>4.5</v>
      </c>
      <c r="F7640" t="str">
        <f>VLOOKUP(A7640,Cafe_sales!$A$1:$O$10001,13,FALSE)</f>
        <v>Cash</v>
      </c>
      <c r="G7640" t="str">
        <f>VLOOKUP(A7640,Cafe_sales!$A$1:$O$10001,14,FALSE)</f>
        <v>In-store</v>
      </c>
      <c r="H7640" s="8">
        <f>VLOOKUP(A7640,Cafe_sales!$A$1:$O$10001,15,FALSE)</f>
        <v>45148</v>
      </c>
    </row>
    <row r="7641" spans="1:8" hidden="1" x14ac:dyDescent="0.35">
      <c r="A7641" t="s">
        <v>283</v>
      </c>
      <c r="B7641" t="str">
        <f>VLOOKUP(A7641,Cafe_sales!$A$1:$O$10001,9,FALSE)</f>
        <v>Sandwich</v>
      </c>
      <c r="C7641">
        <f>VLOOKUP(A7641,Cafe_sales!$A$1:$O$10001,10,FALSE)</f>
        <v>5</v>
      </c>
      <c r="D7641">
        <f>VLOOKUP(A7641,Cafe_sales!$A$1:$O$10001,11,FALSE)</f>
        <v>4</v>
      </c>
      <c r="E7641">
        <f>VLOOKUP(A7641,Cafe_sales!$A$1:$O$10001,12,FALSE)</f>
        <v>20</v>
      </c>
      <c r="F7641" t="str">
        <f>VLOOKUP(A7641,Cafe_sales!$A$1:$O$10001,13,FALSE)</f>
        <v>Digital Wallet</v>
      </c>
      <c r="G7641" t="str">
        <f>VLOOKUP(A7641,Cafe_sales!$A$1:$O$10001,14,FALSE)</f>
        <v>Takeaway</v>
      </c>
      <c r="H7641" s="1">
        <f>VLOOKUP(A7641,Cafe_sales!$A$1:$O$10001,15,FALSE)</f>
        <v>45117</v>
      </c>
    </row>
    <row r="7642" spans="1:8" hidden="1" x14ac:dyDescent="0.35">
      <c r="A7642" t="s">
        <v>1117</v>
      </c>
      <c r="B7642" t="str">
        <f>VLOOKUP(A7642,Cafe_sales!$A$1:$O$10001,9,FALSE)</f>
        <v>Salad</v>
      </c>
      <c r="C7642">
        <f>VLOOKUP(A7642,Cafe_sales!$A$1:$O$10001,10,FALSE)</f>
        <v>3</v>
      </c>
      <c r="D7642">
        <f>VLOOKUP(A7642,Cafe_sales!$A$1:$O$10001,11,FALSE)</f>
        <v>5</v>
      </c>
      <c r="E7642">
        <f>VLOOKUP(A7642,Cafe_sales!$A$1:$O$10001,12,FALSE)</f>
        <v>15</v>
      </c>
      <c r="F7642" t="str">
        <f>VLOOKUP(A7642,Cafe_sales!$A$1:$O$10001,13,FALSE)</f>
        <v>Digital Wallet</v>
      </c>
      <c r="G7642" t="str">
        <f>VLOOKUP(A7642,Cafe_sales!$A$1:$O$10001,14,FALSE)</f>
        <v>Takeaway</v>
      </c>
      <c r="H7642" s="1">
        <f>VLOOKUP(A7642,Cafe_sales!$A$1:$O$10001,15,FALSE)</f>
        <v>44973</v>
      </c>
    </row>
    <row r="7643" spans="1:8" x14ac:dyDescent="0.35">
      <c r="A7643" t="s">
        <v>7683</v>
      </c>
      <c r="B7643" t="str">
        <f>VLOOKUP(A7643,Cafe_sales!$A$1:$O$10001,9,FALSE)</f>
        <v>Cake</v>
      </c>
      <c r="C7643" s="6">
        <f>VLOOKUP(A7643,Cafe_sales!$A$1:$O$10001,10,FALSE)</f>
        <v>5</v>
      </c>
      <c r="D7643" s="10">
        <f>VLOOKUP(A7643,Cafe_sales!$A$1:$O$10001,11,FALSE)</f>
        <v>3</v>
      </c>
      <c r="E7643" s="6">
        <f>VLOOKUP(A7643,Cafe_sales!$A$1:$O$10001,12,FALSE)</f>
        <v>15</v>
      </c>
      <c r="F7643" t="str">
        <f>VLOOKUP(A7643,Cafe_sales!$A$1:$O$10001,13,FALSE)</f>
        <v>Digital Wallet</v>
      </c>
      <c r="G7643" t="str">
        <f>VLOOKUP(A7643,Cafe_sales!$A$1:$O$10001,14,FALSE)</f>
        <v>UNKNOWN</v>
      </c>
      <c r="H7643" s="8">
        <f>VLOOKUP(A7643,Cafe_sales!$A$1:$O$10001,15,FALSE)</f>
        <v>44927</v>
      </c>
    </row>
    <row r="7644" spans="1:8" x14ac:dyDescent="0.35">
      <c r="A7644" t="s">
        <v>6000</v>
      </c>
      <c r="B7644" t="str">
        <f>VLOOKUP(A7644,Cafe_sales!$A$1:$O$10001,9,FALSE)</f>
        <v>Coffee</v>
      </c>
      <c r="C7644" s="6">
        <f>VLOOKUP(A7644,Cafe_sales!$A$1:$O$10001,10,FALSE)</f>
        <v>4</v>
      </c>
      <c r="D7644" s="10">
        <f>VLOOKUP(A7644,Cafe_sales!$A$1:$O$10001,11,FALSE)</f>
        <v>2</v>
      </c>
      <c r="E7644" s="6">
        <f>VLOOKUP(A7644,Cafe_sales!$A$1:$O$10001,12,FALSE)</f>
        <v>8</v>
      </c>
      <c r="F7644" t="str">
        <f>VLOOKUP(A7644,Cafe_sales!$A$1:$O$10001,13,FALSE)</f>
        <v>Cash</v>
      </c>
      <c r="G7644" t="str">
        <f>VLOOKUP(A7644,Cafe_sales!$A$1:$O$10001,14,FALSE)</f>
        <v>UNKNOWN</v>
      </c>
      <c r="H7644" s="8">
        <f>VLOOKUP(A7644,Cafe_sales!$A$1:$O$10001,15,FALSE)</f>
        <v>45133</v>
      </c>
    </row>
    <row r="7645" spans="1:8" x14ac:dyDescent="0.35">
      <c r="A7645" t="s">
        <v>5090</v>
      </c>
      <c r="B7645" t="str">
        <f>VLOOKUP(A7645,Cafe_sales!$A$1:$O$10001,9,FALSE)</f>
        <v>Sandwich</v>
      </c>
      <c r="C7645" s="6">
        <f>VLOOKUP(A7645,Cafe_sales!$A$1:$O$10001,10,FALSE)</f>
        <v>1</v>
      </c>
      <c r="D7645" s="10">
        <f>VLOOKUP(A7645,Cafe_sales!$A$1:$O$10001,11,FALSE)</f>
        <v>4</v>
      </c>
      <c r="E7645" s="6">
        <f>VLOOKUP(A7645,Cafe_sales!$A$1:$O$10001,12,FALSE)</f>
        <v>4</v>
      </c>
      <c r="F7645" t="str">
        <f>VLOOKUP(A7645,Cafe_sales!$A$1:$O$10001,13,FALSE)</f>
        <v>Cash</v>
      </c>
      <c r="G7645" t="str">
        <f>VLOOKUP(A7645,Cafe_sales!$A$1:$O$10001,14,FALSE)</f>
        <v>In-store</v>
      </c>
      <c r="H7645" s="8">
        <f>VLOOKUP(A7645,Cafe_sales!$A$1:$O$10001,15,FALSE)</f>
        <v>45186</v>
      </c>
    </row>
    <row r="7646" spans="1:8" x14ac:dyDescent="0.35">
      <c r="A7646" t="s">
        <v>7503</v>
      </c>
      <c r="B7646" t="str">
        <f>VLOOKUP(A7646,Cafe_sales!$A$1:$O$10001,9,FALSE)</f>
        <v>Cookie</v>
      </c>
      <c r="C7646" s="6">
        <f>VLOOKUP(A7646,Cafe_sales!$A$1:$O$10001,10,FALSE)</f>
        <v>1</v>
      </c>
      <c r="D7646" s="10">
        <f>VLOOKUP(A7646,Cafe_sales!$A$1:$O$10001,11,FALSE)</f>
        <v>1</v>
      </c>
      <c r="E7646" s="6">
        <f>VLOOKUP(A7646,Cafe_sales!$A$1:$O$10001,12,FALSE)</f>
        <v>1</v>
      </c>
      <c r="F7646" t="str">
        <f>VLOOKUP(A7646,Cafe_sales!$A$1:$O$10001,13,FALSE)</f>
        <v>Cash</v>
      </c>
      <c r="G7646" t="str">
        <f>VLOOKUP(A7646,Cafe_sales!$A$1:$O$10001,14,FALSE)</f>
        <v>In-store</v>
      </c>
      <c r="H7646" s="8">
        <f>VLOOKUP(A7646,Cafe_sales!$A$1:$O$10001,15,FALSE)</f>
        <v>44936</v>
      </c>
    </row>
    <row r="7647" spans="1:8" x14ac:dyDescent="0.35">
      <c r="A7647" t="s">
        <v>9437</v>
      </c>
      <c r="B7647" t="str">
        <f>VLOOKUP(A7647,Cafe_sales!$A$1:$O$10001,9,FALSE)</f>
        <v>Cake</v>
      </c>
      <c r="C7647" s="6">
        <f>VLOOKUP(A7647,Cafe_sales!$A$1:$O$10001,10,FALSE)</f>
        <v>2</v>
      </c>
      <c r="D7647" s="10">
        <f>VLOOKUP(A7647,Cafe_sales!$A$1:$O$10001,11,FALSE)</f>
        <v>3</v>
      </c>
      <c r="E7647" s="6">
        <f>VLOOKUP(A7647,Cafe_sales!$A$1:$O$10001,12,FALSE)</f>
        <v>6</v>
      </c>
      <c r="F7647" t="str">
        <f>VLOOKUP(A7647,Cafe_sales!$A$1:$O$10001,13,FALSE)</f>
        <v>Default mode</v>
      </c>
      <c r="G7647" t="str">
        <f>VLOOKUP(A7647,Cafe_sales!$A$1:$O$10001,14,FALSE)</f>
        <v>UNKNOWN</v>
      </c>
      <c r="H7647" s="8">
        <f>VLOOKUP(A7647,Cafe_sales!$A$1:$O$10001,15,FALSE)</f>
        <v>45073</v>
      </c>
    </row>
    <row r="7648" spans="1:8" hidden="1" x14ac:dyDescent="0.35">
      <c r="A7648" t="s">
        <v>7857</v>
      </c>
      <c r="B7648" t="str">
        <f>VLOOKUP(A7648,Cafe_sales!$A$1:$O$10001,9,FALSE)</f>
        <v>Cookie</v>
      </c>
      <c r="C7648">
        <f>VLOOKUP(A7648,Cafe_sales!$A$1:$O$10001,10,FALSE)</f>
        <v>4</v>
      </c>
      <c r="D7648">
        <f>VLOOKUP(A7648,Cafe_sales!$A$1:$O$10001,11,FALSE)</f>
        <v>1</v>
      </c>
      <c r="E7648">
        <f>VLOOKUP(A7648,Cafe_sales!$A$1:$O$10001,12,FALSE)</f>
        <v>4</v>
      </c>
      <c r="F7648" t="str">
        <f>VLOOKUP(A7648,Cafe_sales!$A$1:$O$10001,13,FALSE)</f>
        <v>Cash</v>
      </c>
      <c r="G7648" t="str">
        <f>VLOOKUP(A7648,Cafe_sales!$A$1:$O$10001,14,FALSE)</f>
        <v>Takeaway</v>
      </c>
      <c r="H7648" s="1">
        <f>VLOOKUP(A7648,Cafe_sales!$A$1:$O$10001,15,FALSE)</f>
        <v>45159</v>
      </c>
    </row>
    <row r="7649" spans="1:8" x14ac:dyDescent="0.35">
      <c r="A7649" t="s">
        <v>3662</v>
      </c>
      <c r="B7649" t="str">
        <f>VLOOKUP(A7649,Cafe_sales!$A$1:$O$10001,9,FALSE)</f>
        <v>Tea</v>
      </c>
      <c r="C7649" s="6">
        <f>VLOOKUP(A7649,Cafe_sales!$A$1:$O$10001,10,FALSE)</f>
        <v>5</v>
      </c>
      <c r="D7649" s="10">
        <f>VLOOKUP(A7649,Cafe_sales!$A$1:$O$10001,11,FALSE)</f>
        <v>1.5</v>
      </c>
      <c r="E7649" s="6">
        <f>VLOOKUP(A7649,Cafe_sales!$A$1:$O$10001,12,FALSE)</f>
        <v>7.5</v>
      </c>
      <c r="F7649" t="str">
        <f>VLOOKUP(A7649,Cafe_sales!$A$1:$O$10001,13,FALSE)</f>
        <v>Credit Card</v>
      </c>
      <c r="G7649" t="str">
        <f>VLOOKUP(A7649,Cafe_sales!$A$1:$O$10001,14,FALSE)</f>
        <v>In-store</v>
      </c>
      <c r="H7649" s="8">
        <f>VLOOKUP(A7649,Cafe_sales!$A$1:$O$10001,15,FALSE)</f>
        <v>44964</v>
      </c>
    </row>
    <row r="7650" spans="1:8" hidden="1" x14ac:dyDescent="0.35">
      <c r="A7650" t="s">
        <v>6443</v>
      </c>
      <c r="B7650" t="str">
        <f>VLOOKUP(A7650,Cafe_sales!$A$1:$O$10001,9,FALSE)</f>
        <v>Sandwich</v>
      </c>
      <c r="C7650">
        <f>VLOOKUP(A7650,Cafe_sales!$A$1:$O$10001,10,FALSE)</f>
        <v>1</v>
      </c>
      <c r="D7650">
        <f>VLOOKUP(A7650,Cafe_sales!$A$1:$O$10001,11,FALSE)</f>
        <v>4</v>
      </c>
      <c r="E7650">
        <f>VLOOKUP(A7650,Cafe_sales!$A$1:$O$10001,12,FALSE)</f>
        <v>4</v>
      </c>
      <c r="F7650" t="str">
        <f>VLOOKUP(A7650,Cafe_sales!$A$1:$O$10001,13,FALSE)</f>
        <v>Digital Wallet</v>
      </c>
      <c r="G7650" t="str">
        <f>VLOOKUP(A7650,Cafe_sales!$A$1:$O$10001,14,FALSE)</f>
        <v>Takeaway</v>
      </c>
      <c r="H7650" s="1">
        <f>VLOOKUP(A7650,Cafe_sales!$A$1:$O$10001,15,FALSE)</f>
        <v>45179</v>
      </c>
    </row>
    <row r="7651" spans="1:8" hidden="1" x14ac:dyDescent="0.35">
      <c r="A7651" t="s">
        <v>9870</v>
      </c>
      <c r="B7651" t="str">
        <f>VLOOKUP(A7651,Cafe_sales!$A$1:$O$10001,9,FALSE)</f>
        <v>Cookie</v>
      </c>
      <c r="C7651">
        <f>VLOOKUP(A7651,Cafe_sales!$A$1:$O$10001,10,FALSE)</f>
        <v>2</v>
      </c>
      <c r="D7651">
        <f>VLOOKUP(A7651,Cafe_sales!$A$1:$O$10001,11,FALSE)</f>
        <v>1</v>
      </c>
      <c r="E7651">
        <f>VLOOKUP(A7651,Cafe_sales!$A$1:$O$10001,12,FALSE)</f>
        <v>2</v>
      </c>
      <c r="F7651" t="str">
        <f>VLOOKUP(A7651,Cafe_sales!$A$1:$O$10001,13,FALSE)</f>
        <v>Cash</v>
      </c>
      <c r="G7651" t="str">
        <f>VLOOKUP(A7651,Cafe_sales!$A$1:$O$10001,14,FALSE)</f>
        <v>Takeaway</v>
      </c>
      <c r="H7651" s="1">
        <f>VLOOKUP(A7651,Cafe_sales!$A$1:$O$10001,15,FALSE)</f>
        <v>45069</v>
      </c>
    </row>
    <row r="7652" spans="1:8" hidden="1" x14ac:dyDescent="0.35">
      <c r="A7652" t="s">
        <v>1750</v>
      </c>
      <c r="B7652" t="str">
        <f>VLOOKUP(A7652,Cafe_sales!$A$1:$O$10001,9,FALSE)</f>
        <v>Tea</v>
      </c>
      <c r="C7652">
        <f>VLOOKUP(A7652,Cafe_sales!$A$1:$O$10001,10,FALSE)</f>
        <v>5</v>
      </c>
      <c r="D7652">
        <f>VLOOKUP(A7652,Cafe_sales!$A$1:$O$10001,11,FALSE)</f>
        <v>1.5</v>
      </c>
      <c r="E7652">
        <f>VLOOKUP(A7652,Cafe_sales!$A$1:$O$10001,12,FALSE)</f>
        <v>7.5</v>
      </c>
      <c r="F7652" t="str">
        <f>VLOOKUP(A7652,Cafe_sales!$A$1:$O$10001,13,FALSE)</f>
        <v>Credit Card</v>
      </c>
      <c r="G7652" t="str">
        <f>VLOOKUP(A7652,Cafe_sales!$A$1:$O$10001,14,FALSE)</f>
        <v>Takeaway</v>
      </c>
      <c r="H7652" s="1">
        <f>VLOOKUP(A7652,Cafe_sales!$A$1:$O$10001,15,FALSE)</f>
        <v>45242</v>
      </c>
    </row>
    <row r="7653" spans="1:8" hidden="1" x14ac:dyDescent="0.35">
      <c r="A7653" t="s">
        <v>5991</v>
      </c>
      <c r="B7653" t="str">
        <f>VLOOKUP(A7653,Cafe_sales!$A$1:$O$10001,9,FALSE)</f>
        <v>Sandwich</v>
      </c>
      <c r="C7653">
        <f>VLOOKUP(A7653,Cafe_sales!$A$1:$O$10001,10,FALSE)</f>
        <v>1</v>
      </c>
      <c r="D7653">
        <f>VLOOKUP(A7653,Cafe_sales!$A$1:$O$10001,11,FALSE)</f>
        <v>4</v>
      </c>
      <c r="E7653">
        <f>VLOOKUP(A7653,Cafe_sales!$A$1:$O$10001,12,FALSE)</f>
        <v>4</v>
      </c>
      <c r="F7653" t="str">
        <f>VLOOKUP(A7653,Cafe_sales!$A$1:$O$10001,13,FALSE)</f>
        <v>Credit Card</v>
      </c>
      <c r="G7653" t="str">
        <f>VLOOKUP(A7653,Cafe_sales!$A$1:$O$10001,14,FALSE)</f>
        <v>Takeaway</v>
      </c>
      <c r="H7653" s="1">
        <f>VLOOKUP(A7653,Cafe_sales!$A$1:$O$10001,15,FALSE)</f>
        <v>44954</v>
      </c>
    </row>
    <row r="7654" spans="1:8" x14ac:dyDescent="0.35">
      <c r="A7654" t="s">
        <v>517</v>
      </c>
      <c r="B7654" t="str">
        <f>VLOOKUP(A7654,Cafe_sales!$A$1:$O$10001,9,FALSE)</f>
        <v>Sandwich</v>
      </c>
      <c r="C7654" s="6">
        <f>VLOOKUP(A7654,Cafe_sales!$A$1:$O$10001,10,FALSE)</f>
        <v>3</v>
      </c>
      <c r="D7654" s="10">
        <f>VLOOKUP(A7654,Cafe_sales!$A$1:$O$10001,11,FALSE)</f>
        <v>4</v>
      </c>
      <c r="E7654" s="6">
        <f>VLOOKUP(A7654,Cafe_sales!$A$1:$O$10001,12,FALSE)</f>
        <v>12</v>
      </c>
      <c r="F7654" t="str">
        <f>VLOOKUP(A7654,Cafe_sales!$A$1:$O$10001,13,FALSE)</f>
        <v>Digital Wallet</v>
      </c>
      <c r="G7654" t="str">
        <f>VLOOKUP(A7654,Cafe_sales!$A$1:$O$10001,14,FALSE)</f>
        <v>In-store</v>
      </c>
      <c r="H7654" s="8">
        <f>VLOOKUP(A7654,Cafe_sales!$A$1:$O$10001,15,FALSE)</f>
        <v>45157</v>
      </c>
    </row>
    <row r="7655" spans="1:8" x14ac:dyDescent="0.35">
      <c r="A7655" t="s">
        <v>8787</v>
      </c>
      <c r="B7655" t="str">
        <f>VLOOKUP(A7655,Cafe_sales!$A$1:$O$10001,9,FALSE)</f>
        <v>Coffee</v>
      </c>
      <c r="C7655" s="6">
        <f>VLOOKUP(A7655,Cafe_sales!$A$1:$O$10001,10,FALSE)</f>
        <v>1</v>
      </c>
      <c r="D7655" s="10">
        <f>VLOOKUP(A7655,Cafe_sales!$A$1:$O$10001,11,FALSE)</f>
        <v>2</v>
      </c>
      <c r="E7655" s="6">
        <f>VLOOKUP(A7655,Cafe_sales!$A$1:$O$10001,12,FALSE)</f>
        <v>2</v>
      </c>
      <c r="F7655" t="str">
        <f>VLOOKUP(A7655,Cafe_sales!$A$1:$O$10001,13,FALSE)</f>
        <v>Digital Wallet</v>
      </c>
      <c r="G7655" t="str">
        <f>VLOOKUP(A7655,Cafe_sales!$A$1:$O$10001,14,FALSE)</f>
        <v>UNKNOWN</v>
      </c>
      <c r="H7655" s="8">
        <f>VLOOKUP(A7655,Cafe_sales!$A$1:$O$10001,15,FALSE)</f>
        <v>45082</v>
      </c>
    </row>
    <row r="7656" spans="1:8" hidden="1" x14ac:dyDescent="0.35">
      <c r="A7656" t="s">
        <v>2202</v>
      </c>
      <c r="B7656" t="str">
        <f>VLOOKUP(A7656,Cafe_sales!$A$1:$O$10001,9,FALSE)</f>
        <v>Smoothie</v>
      </c>
      <c r="C7656">
        <f>VLOOKUP(A7656,Cafe_sales!$A$1:$O$10001,10,FALSE)</f>
        <v>1</v>
      </c>
      <c r="D7656">
        <f>VLOOKUP(A7656,Cafe_sales!$A$1:$O$10001,11,FALSE)</f>
        <v>4</v>
      </c>
      <c r="E7656">
        <f>VLOOKUP(A7656,Cafe_sales!$A$1:$O$10001,12,FALSE)</f>
        <v>4</v>
      </c>
      <c r="F7656" t="str">
        <f>VLOOKUP(A7656,Cafe_sales!$A$1:$O$10001,13,FALSE)</f>
        <v>Credit Card</v>
      </c>
      <c r="G7656" t="str">
        <f>VLOOKUP(A7656,Cafe_sales!$A$1:$O$10001,14,FALSE)</f>
        <v>Takeaway</v>
      </c>
      <c r="H7656" s="1">
        <f>VLOOKUP(A7656,Cafe_sales!$A$1:$O$10001,15,FALSE)</f>
        <v>45105</v>
      </c>
    </row>
    <row r="7657" spans="1:8" x14ac:dyDescent="0.35">
      <c r="A7657" t="s">
        <v>5839</v>
      </c>
      <c r="B7657" t="str">
        <f>VLOOKUP(A7657,Cafe_sales!$A$1:$O$10001,9,FALSE)</f>
        <v>Sandwich</v>
      </c>
      <c r="C7657" s="6">
        <f>VLOOKUP(A7657,Cafe_sales!$A$1:$O$10001,10,FALSE)</f>
        <v>2</v>
      </c>
      <c r="D7657" s="10">
        <f>VLOOKUP(A7657,Cafe_sales!$A$1:$O$10001,11,FALSE)</f>
        <v>4</v>
      </c>
      <c r="E7657" s="6">
        <f>VLOOKUP(A7657,Cafe_sales!$A$1:$O$10001,12,FALSE)</f>
        <v>8</v>
      </c>
      <c r="F7657" t="str">
        <f>VLOOKUP(A7657,Cafe_sales!$A$1:$O$10001,13,FALSE)</f>
        <v>Credit Card</v>
      </c>
      <c r="G7657" t="str">
        <f>VLOOKUP(A7657,Cafe_sales!$A$1:$O$10001,14,FALSE)</f>
        <v>In-store</v>
      </c>
      <c r="H7657" s="8">
        <f>VLOOKUP(A7657,Cafe_sales!$A$1:$O$10001,15,FALSE)</f>
        <v>45011</v>
      </c>
    </row>
    <row r="7658" spans="1:8" x14ac:dyDescent="0.35">
      <c r="A7658" t="s">
        <v>6917</v>
      </c>
      <c r="B7658" t="str">
        <f>VLOOKUP(A7658,Cafe_sales!$A$1:$O$10001,9,FALSE)</f>
        <v>Sandwich</v>
      </c>
      <c r="C7658" s="6">
        <f>VLOOKUP(A7658,Cafe_sales!$A$1:$O$10001,10,FALSE)</f>
        <v>3</v>
      </c>
      <c r="D7658" s="10">
        <f>VLOOKUP(A7658,Cafe_sales!$A$1:$O$10001,11,FALSE)</f>
        <v>4</v>
      </c>
      <c r="E7658" s="6">
        <f>VLOOKUP(A7658,Cafe_sales!$A$1:$O$10001,12,FALSE)</f>
        <v>12</v>
      </c>
      <c r="F7658" t="str">
        <f>VLOOKUP(A7658,Cafe_sales!$A$1:$O$10001,13,FALSE)</f>
        <v>Digital Wallet</v>
      </c>
      <c r="G7658" t="str">
        <f>VLOOKUP(A7658,Cafe_sales!$A$1:$O$10001,14,FALSE)</f>
        <v>In-store</v>
      </c>
      <c r="H7658" s="8">
        <f>VLOOKUP(A7658,Cafe_sales!$A$1:$O$10001,15,FALSE)</f>
        <v>44999</v>
      </c>
    </row>
    <row r="7659" spans="1:8" x14ac:dyDescent="0.35">
      <c r="A7659" t="s">
        <v>1406</v>
      </c>
      <c r="B7659" t="str">
        <f>VLOOKUP(A7659,Cafe_sales!$A$1:$O$10001,9,FALSE)</f>
        <v>Smoothie</v>
      </c>
      <c r="C7659" s="6">
        <f>VLOOKUP(A7659,Cafe_sales!$A$1:$O$10001,10,FALSE)</f>
        <v>2</v>
      </c>
      <c r="D7659" s="10">
        <f>VLOOKUP(A7659,Cafe_sales!$A$1:$O$10001,11,FALSE)</f>
        <v>4</v>
      </c>
      <c r="E7659" s="6">
        <f>VLOOKUP(A7659,Cafe_sales!$A$1:$O$10001,12,FALSE)</f>
        <v>8</v>
      </c>
      <c r="F7659" t="str">
        <f>VLOOKUP(A7659,Cafe_sales!$A$1:$O$10001,13,FALSE)</f>
        <v>Default mode</v>
      </c>
      <c r="G7659" t="str">
        <f>VLOOKUP(A7659,Cafe_sales!$A$1:$O$10001,14,FALSE)</f>
        <v>UNKNOWN</v>
      </c>
      <c r="H7659" s="8">
        <f>VLOOKUP(A7659,Cafe_sales!$A$1:$O$10001,15,FALSE)</f>
        <v>45124</v>
      </c>
    </row>
    <row r="7660" spans="1:8" x14ac:dyDescent="0.35">
      <c r="A7660" t="s">
        <v>6598</v>
      </c>
      <c r="B7660" t="str">
        <f>VLOOKUP(A7660,Cafe_sales!$A$1:$O$10001,9,FALSE)</f>
        <v>Juice</v>
      </c>
      <c r="C7660" s="6">
        <f>VLOOKUP(A7660,Cafe_sales!$A$1:$O$10001,10,FALSE)</f>
        <v>3</v>
      </c>
      <c r="D7660" s="10">
        <f>VLOOKUP(A7660,Cafe_sales!$A$1:$O$10001,11,FALSE)</f>
        <v>3.0360650705954573</v>
      </c>
      <c r="E7660" s="6">
        <f>VLOOKUP(A7660,Cafe_sales!$A$1:$O$10001,12,FALSE)</f>
        <v>9</v>
      </c>
      <c r="F7660" t="str">
        <f>VLOOKUP(A7660,Cafe_sales!$A$1:$O$10001,13,FALSE)</f>
        <v>Digital Wallet</v>
      </c>
      <c r="G7660" t="str">
        <f>VLOOKUP(A7660,Cafe_sales!$A$1:$O$10001,14,FALSE)</f>
        <v>UNKNOWN</v>
      </c>
      <c r="H7660" s="8">
        <f>VLOOKUP(A7660,Cafe_sales!$A$1:$O$10001,15,FALSE)</f>
        <v>45030</v>
      </c>
    </row>
    <row r="7661" spans="1:8" hidden="1" x14ac:dyDescent="0.35">
      <c r="A7661" t="s">
        <v>1856</v>
      </c>
      <c r="B7661" t="str">
        <f>VLOOKUP(A7661,Cafe_sales!$A$1:$O$10001,9,FALSE)</f>
        <v>Sandwich</v>
      </c>
      <c r="C7661">
        <f>VLOOKUP(A7661,Cafe_sales!$A$1:$O$10001,10,FALSE)</f>
        <v>4</v>
      </c>
      <c r="D7661">
        <f>VLOOKUP(A7661,Cafe_sales!$A$1:$O$10001,11,FALSE)</f>
        <v>4</v>
      </c>
      <c r="E7661">
        <f>VLOOKUP(A7661,Cafe_sales!$A$1:$O$10001,12,FALSE)</f>
        <v>16</v>
      </c>
      <c r="F7661" t="str">
        <f>VLOOKUP(A7661,Cafe_sales!$A$1:$O$10001,13,FALSE)</f>
        <v>Cash</v>
      </c>
      <c r="G7661" t="str">
        <f>VLOOKUP(A7661,Cafe_sales!$A$1:$O$10001,14,FALSE)</f>
        <v>Takeaway</v>
      </c>
      <c r="H7661" s="1">
        <f>VLOOKUP(A7661,Cafe_sales!$A$1:$O$10001,15,FALSE)</f>
        <v>45048</v>
      </c>
    </row>
    <row r="7662" spans="1:8" x14ac:dyDescent="0.35">
      <c r="A7662" t="s">
        <v>6010</v>
      </c>
      <c r="B7662" t="str">
        <f>VLOOKUP(A7662,Cafe_sales!$A$1:$O$10001,9,FALSE)</f>
        <v>Juice</v>
      </c>
      <c r="C7662" s="6">
        <f>VLOOKUP(A7662,Cafe_sales!$A$1:$O$10001,10,FALSE)</f>
        <v>4</v>
      </c>
      <c r="D7662" s="10">
        <f>VLOOKUP(A7662,Cafe_sales!$A$1:$O$10001,11,FALSE)</f>
        <v>3</v>
      </c>
      <c r="E7662" s="6">
        <f>VLOOKUP(A7662,Cafe_sales!$A$1:$O$10001,12,FALSE)</f>
        <v>12</v>
      </c>
      <c r="F7662" t="str">
        <f>VLOOKUP(A7662,Cafe_sales!$A$1:$O$10001,13,FALSE)</f>
        <v>Credit Card</v>
      </c>
      <c r="G7662" t="str">
        <f>VLOOKUP(A7662,Cafe_sales!$A$1:$O$10001,14,FALSE)</f>
        <v>In-store</v>
      </c>
      <c r="H7662" s="8">
        <f>VLOOKUP(A7662,Cafe_sales!$A$1:$O$10001,15,FALSE)</f>
        <v>45041</v>
      </c>
    </row>
    <row r="7663" spans="1:8" hidden="1" x14ac:dyDescent="0.35">
      <c r="A7663" t="s">
        <v>9299</v>
      </c>
      <c r="B7663" t="str">
        <f>VLOOKUP(A7663,Cafe_sales!$A$1:$O$10001,9,FALSE)</f>
        <v>Cookie</v>
      </c>
      <c r="C7663">
        <f>VLOOKUP(A7663,Cafe_sales!$A$1:$O$10001,10,FALSE)</f>
        <v>1</v>
      </c>
      <c r="D7663">
        <f>VLOOKUP(A7663,Cafe_sales!$A$1:$O$10001,11,FALSE)</f>
        <v>1</v>
      </c>
      <c r="E7663">
        <f>VLOOKUP(A7663,Cafe_sales!$A$1:$O$10001,12,FALSE)</f>
        <v>1</v>
      </c>
      <c r="F7663" t="str">
        <f>VLOOKUP(A7663,Cafe_sales!$A$1:$O$10001,13,FALSE)</f>
        <v>Credit Card</v>
      </c>
      <c r="G7663" t="str">
        <f>VLOOKUP(A7663,Cafe_sales!$A$1:$O$10001,14,FALSE)</f>
        <v>Takeaway</v>
      </c>
      <c r="H7663" s="1">
        <f>VLOOKUP(A7663,Cafe_sales!$A$1:$O$10001,15,FALSE)</f>
        <v>45003</v>
      </c>
    </row>
    <row r="7664" spans="1:8" hidden="1" x14ac:dyDescent="0.35">
      <c r="A7664" t="s">
        <v>4941</v>
      </c>
      <c r="B7664" t="str">
        <f>VLOOKUP(A7664,Cafe_sales!$A$1:$O$10001,9,FALSE)</f>
        <v>Tea</v>
      </c>
      <c r="C7664">
        <f>VLOOKUP(A7664,Cafe_sales!$A$1:$O$10001,10,FALSE)</f>
        <v>1</v>
      </c>
      <c r="D7664">
        <f>VLOOKUP(A7664,Cafe_sales!$A$1:$O$10001,11,FALSE)</f>
        <v>1.5</v>
      </c>
      <c r="E7664">
        <f>VLOOKUP(A7664,Cafe_sales!$A$1:$O$10001,12,FALSE)</f>
        <v>1.5</v>
      </c>
      <c r="F7664" t="str">
        <f>VLOOKUP(A7664,Cafe_sales!$A$1:$O$10001,13,FALSE)</f>
        <v>Credit Card</v>
      </c>
      <c r="G7664" t="str">
        <f>VLOOKUP(A7664,Cafe_sales!$A$1:$O$10001,14,FALSE)</f>
        <v>Takeaway</v>
      </c>
      <c r="H7664" s="1">
        <f>VLOOKUP(A7664,Cafe_sales!$A$1:$O$10001,15,FALSE)</f>
        <v>45042</v>
      </c>
    </row>
    <row r="7665" spans="1:8" hidden="1" x14ac:dyDescent="0.35">
      <c r="A7665" t="s">
        <v>9426</v>
      </c>
      <c r="B7665" t="str">
        <f>VLOOKUP(A7665,Cafe_sales!$A$1:$O$10001,9,FALSE)</f>
        <v>Cake</v>
      </c>
      <c r="C7665">
        <f>VLOOKUP(A7665,Cafe_sales!$A$1:$O$10001,10,FALSE)</f>
        <v>5</v>
      </c>
      <c r="D7665">
        <f>VLOOKUP(A7665,Cafe_sales!$A$1:$O$10001,11,FALSE)</f>
        <v>3</v>
      </c>
      <c r="E7665">
        <f>VLOOKUP(A7665,Cafe_sales!$A$1:$O$10001,12,FALSE)</f>
        <v>15</v>
      </c>
      <c r="F7665" t="str">
        <f>VLOOKUP(A7665,Cafe_sales!$A$1:$O$10001,13,FALSE)</f>
        <v>Cash</v>
      </c>
      <c r="G7665" t="str">
        <f>VLOOKUP(A7665,Cafe_sales!$A$1:$O$10001,14,FALSE)</f>
        <v>Takeaway</v>
      </c>
      <c r="H7665" s="1">
        <f>VLOOKUP(A7665,Cafe_sales!$A$1:$O$10001,15,FALSE)</f>
        <v>45033</v>
      </c>
    </row>
    <row r="7666" spans="1:8" x14ac:dyDescent="0.35">
      <c r="A7666" t="s">
        <v>4409</v>
      </c>
      <c r="B7666" t="str">
        <f>VLOOKUP(A7666,Cafe_sales!$A$1:$O$10001,9,FALSE)</f>
        <v>Cookie</v>
      </c>
      <c r="C7666" s="6">
        <f>VLOOKUP(A7666,Cafe_sales!$A$1:$O$10001,10,FALSE)</f>
        <v>4</v>
      </c>
      <c r="D7666" s="10">
        <f>VLOOKUP(A7666,Cafe_sales!$A$1:$O$10001,11,FALSE)</f>
        <v>1</v>
      </c>
      <c r="E7666" s="6">
        <f>VLOOKUP(A7666,Cafe_sales!$A$1:$O$10001,12,FALSE)</f>
        <v>4</v>
      </c>
      <c r="F7666" t="str">
        <f>VLOOKUP(A7666,Cafe_sales!$A$1:$O$10001,13,FALSE)</f>
        <v>Cash</v>
      </c>
      <c r="G7666" t="str">
        <f>VLOOKUP(A7666,Cafe_sales!$A$1:$O$10001,14,FALSE)</f>
        <v>In-store</v>
      </c>
      <c r="H7666" s="8">
        <f>VLOOKUP(A7666,Cafe_sales!$A$1:$O$10001,15,FALSE)</f>
        <v>45204</v>
      </c>
    </row>
    <row r="7667" spans="1:8" x14ac:dyDescent="0.35">
      <c r="A7667" t="s">
        <v>4329</v>
      </c>
      <c r="B7667" t="str">
        <f>VLOOKUP(A7667,Cafe_sales!$A$1:$O$10001,9,FALSE)</f>
        <v>UNKNOWN</v>
      </c>
      <c r="C7667" s="6">
        <f>VLOOKUP(A7667,Cafe_sales!$A$1:$O$10001,10,FALSE)</f>
        <v>2</v>
      </c>
      <c r="D7667" s="10">
        <f>VLOOKUP(A7667,Cafe_sales!$A$1:$O$10001,11,FALSE)</f>
        <v>3</v>
      </c>
      <c r="E7667" s="6">
        <f>VLOOKUP(A7667,Cafe_sales!$A$1:$O$10001,12,FALSE)</f>
        <v>6</v>
      </c>
      <c r="F7667" t="str">
        <f>VLOOKUP(A7667,Cafe_sales!$A$1:$O$10001,13,FALSE)</f>
        <v>Cash</v>
      </c>
      <c r="G7667" t="str">
        <f>VLOOKUP(A7667,Cafe_sales!$A$1:$O$10001,14,FALSE)</f>
        <v>In-store</v>
      </c>
      <c r="H7667" s="8">
        <f>VLOOKUP(A7667,Cafe_sales!$A$1:$O$10001,15,FALSE)</f>
        <v>45196</v>
      </c>
    </row>
    <row r="7668" spans="1:8" hidden="1" x14ac:dyDescent="0.35">
      <c r="A7668" t="s">
        <v>2547</v>
      </c>
      <c r="B7668" t="str">
        <f>VLOOKUP(A7668,Cafe_sales!$A$1:$O$10001,9,FALSE)</f>
        <v>Coffee</v>
      </c>
      <c r="C7668">
        <f>VLOOKUP(A7668,Cafe_sales!$A$1:$O$10001,10,FALSE)</f>
        <v>5</v>
      </c>
      <c r="D7668">
        <f>VLOOKUP(A7668,Cafe_sales!$A$1:$O$10001,11,FALSE)</f>
        <v>2</v>
      </c>
      <c r="E7668">
        <f>VLOOKUP(A7668,Cafe_sales!$A$1:$O$10001,12,FALSE)</f>
        <v>10</v>
      </c>
      <c r="F7668" t="str">
        <f>VLOOKUP(A7668,Cafe_sales!$A$1:$O$10001,13,FALSE)</f>
        <v>Default mode</v>
      </c>
      <c r="G7668" t="str">
        <f>VLOOKUP(A7668,Cafe_sales!$A$1:$O$10001,14,FALSE)</f>
        <v>Takeaway</v>
      </c>
      <c r="H7668" s="1">
        <f>VLOOKUP(A7668,Cafe_sales!$A$1:$O$10001,15,FALSE)</f>
        <v>44966</v>
      </c>
    </row>
    <row r="7669" spans="1:8" hidden="1" x14ac:dyDescent="0.35">
      <c r="A7669" t="s">
        <v>8203</v>
      </c>
      <c r="B7669" t="str">
        <f>VLOOKUP(A7669,Cafe_sales!$A$1:$O$10001,9,FALSE)</f>
        <v>Juice</v>
      </c>
      <c r="C7669">
        <f>VLOOKUP(A7669,Cafe_sales!$A$1:$O$10001,10,FALSE)</f>
        <v>3</v>
      </c>
      <c r="D7669">
        <f>VLOOKUP(A7669,Cafe_sales!$A$1:$O$10001,11,FALSE)</f>
        <v>5</v>
      </c>
      <c r="E7669">
        <f>VLOOKUP(A7669,Cafe_sales!$A$1:$O$10001,12,FALSE)</f>
        <v>5</v>
      </c>
      <c r="F7669" t="str">
        <f>VLOOKUP(A7669,Cafe_sales!$A$1:$O$10001,13,FALSE)</f>
        <v>Cash</v>
      </c>
      <c r="G7669" t="str">
        <f>VLOOKUP(A7669,Cafe_sales!$A$1:$O$10001,14,FALSE)</f>
        <v>Cafe</v>
      </c>
      <c r="H7669" s="1">
        <f>VLOOKUP(A7669,Cafe_sales!$A$1:$O$10001,15,FALSE)</f>
        <v>45061</v>
      </c>
    </row>
    <row r="7670" spans="1:8" x14ac:dyDescent="0.35">
      <c r="A7670" t="s">
        <v>3548</v>
      </c>
      <c r="B7670" t="str">
        <f>VLOOKUP(A7670,Cafe_sales!$A$1:$O$10001,9,FALSE)</f>
        <v>Salad</v>
      </c>
      <c r="C7670" s="6">
        <f>VLOOKUP(A7670,Cafe_sales!$A$1:$O$10001,10,FALSE)</f>
        <v>3</v>
      </c>
      <c r="D7670" s="10">
        <f>VLOOKUP(A7670,Cafe_sales!$A$1:$O$10001,11,FALSE)</f>
        <v>5</v>
      </c>
      <c r="E7670" s="6">
        <f>VLOOKUP(A7670,Cafe_sales!$A$1:$O$10001,12,FALSE)</f>
        <v>15</v>
      </c>
      <c r="F7670" t="str">
        <f>VLOOKUP(A7670,Cafe_sales!$A$1:$O$10001,13,FALSE)</f>
        <v>Credit Card</v>
      </c>
      <c r="G7670" t="str">
        <f>VLOOKUP(A7670,Cafe_sales!$A$1:$O$10001,14,FALSE)</f>
        <v>In-store</v>
      </c>
      <c r="H7670" s="8">
        <f>VLOOKUP(A7670,Cafe_sales!$A$1:$O$10001,15,FALSE)</f>
        <v>45072</v>
      </c>
    </row>
    <row r="7671" spans="1:8" hidden="1" x14ac:dyDescent="0.35">
      <c r="A7671" t="s">
        <v>7042</v>
      </c>
      <c r="B7671" t="str">
        <f>VLOOKUP(A7671,Cafe_sales!$A$1:$O$10001,9,FALSE)</f>
        <v>Sandwich</v>
      </c>
      <c r="C7671">
        <f>VLOOKUP(A7671,Cafe_sales!$A$1:$O$10001,10,FALSE)</f>
        <v>3</v>
      </c>
      <c r="D7671">
        <f>VLOOKUP(A7671,Cafe_sales!$A$1:$O$10001,11,FALSE)</f>
        <v>4</v>
      </c>
      <c r="E7671">
        <f>VLOOKUP(A7671,Cafe_sales!$A$1:$O$10001,12,FALSE)</f>
        <v>12</v>
      </c>
      <c r="F7671" t="str">
        <f>VLOOKUP(A7671,Cafe_sales!$A$1:$O$10001,13,FALSE)</f>
        <v>Digital Wallet</v>
      </c>
      <c r="G7671" t="str">
        <f>VLOOKUP(A7671,Cafe_sales!$A$1:$O$10001,14,FALSE)</f>
        <v>Takeaway</v>
      </c>
      <c r="H7671" s="1">
        <f>VLOOKUP(A7671,Cafe_sales!$A$1:$O$10001,15,FALSE)</f>
        <v>45167</v>
      </c>
    </row>
    <row r="7672" spans="1:8" x14ac:dyDescent="0.35">
      <c r="A7672" t="s">
        <v>4288</v>
      </c>
      <c r="B7672" t="str">
        <f>VLOOKUP(A7672,Cafe_sales!$A$1:$O$10001,9,FALSE)</f>
        <v>Coffee</v>
      </c>
      <c r="C7672" s="6">
        <f>VLOOKUP(A7672,Cafe_sales!$A$1:$O$10001,10,FALSE)</f>
        <v>1</v>
      </c>
      <c r="D7672" s="10">
        <f>VLOOKUP(A7672,Cafe_sales!$A$1:$O$10001,11,FALSE)</f>
        <v>3</v>
      </c>
      <c r="E7672" s="6">
        <f>VLOOKUP(A7672,Cafe_sales!$A$1:$O$10001,12,FALSE)</f>
        <v>2</v>
      </c>
      <c r="F7672" t="str">
        <f>VLOOKUP(A7672,Cafe_sales!$A$1:$O$10001,13,FALSE)</f>
        <v>Cash</v>
      </c>
      <c r="G7672" t="str">
        <f>VLOOKUP(A7672,Cafe_sales!$A$1:$O$10001,14,FALSE)</f>
        <v>In-store</v>
      </c>
      <c r="H7672" s="8">
        <f>VLOOKUP(A7672,Cafe_sales!$A$1:$O$10001,15,FALSE)</f>
        <v>45224</v>
      </c>
    </row>
    <row r="7673" spans="1:8" x14ac:dyDescent="0.35">
      <c r="A7673" t="s">
        <v>6349</v>
      </c>
      <c r="B7673" t="str">
        <f>VLOOKUP(A7673,Cafe_sales!$A$1:$O$10001,9,FALSE)</f>
        <v>Salad</v>
      </c>
      <c r="C7673" s="6">
        <f>VLOOKUP(A7673,Cafe_sales!$A$1:$O$10001,10,FALSE)</f>
        <v>3</v>
      </c>
      <c r="D7673" s="10">
        <f>VLOOKUP(A7673,Cafe_sales!$A$1:$O$10001,11,FALSE)</f>
        <v>5</v>
      </c>
      <c r="E7673" s="6">
        <f>VLOOKUP(A7673,Cafe_sales!$A$1:$O$10001,12,FALSE)</f>
        <v>15</v>
      </c>
      <c r="F7673" t="str">
        <f>VLOOKUP(A7673,Cafe_sales!$A$1:$O$10001,13,FALSE)</f>
        <v>Credit Card</v>
      </c>
      <c r="G7673" t="str">
        <f>VLOOKUP(A7673,Cafe_sales!$A$1:$O$10001,14,FALSE)</f>
        <v>In-store</v>
      </c>
      <c r="H7673" s="8">
        <f>VLOOKUP(A7673,Cafe_sales!$A$1:$O$10001,15,FALSE)</f>
        <v>44954</v>
      </c>
    </row>
    <row r="7674" spans="1:8" hidden="1" x14ac:dyDescent="0.35">
      <c r="A7674" t="s">
        <v>1058</v>
      </c>
      <c r="B7674" t="str">
        <f>VLOOKUP(A7674,Cafe_sales!$A$1:$O$10001,9,FALSE)</f>
        <v>Cake</v>
      </c>
      <c r="C7674">
        <f>VLOOKUP(A7674,Cafe_sales!$A$1:$O$10001,10,FALSE)</f>
        <v>3</v>
      </c>
      <c r="D7674">
        <f>VLOOKUP(A7674,Cafe_sales!$A$1:$O$10001,11,FALSE)</f>
        <v>3</v>
      </c>
      <c r="E7674">
        <f>VLOOKUP(A7674,Cafe_sales!$A$1:$O$10001,12,FALSE)</f>
        <v>9</v>
      </c>
      <c r="F7674" t="str">
        <f>VLOOKUP(A7674,Cafe_sales!$A$1:$O$10001,13,FALSE)</f>
        <v>Credit Card</v>
      </c>
      <c r="G7674" t="str">
        <f>VLOOKUP(A7674,Cafe_sales!$A$1:$O$10001,14,FALSE)</f>
        <v>Takeaway</v>
      </c>
      <c r="H7674" s="1">
        <f>VLOOKUP(A7674,Cafe_sales!$A$1:$O$10001,15,FALSE)</f>
        <v>45272</v>
      </c>
    </row>
    <row r="7675" spans="1:8" hidden="1" x14ac:dyDescent="0.35">
      <c r="A7675" t="s">
        <v>4137</v>
      </c>
      <c r="B7675" t="str">
        <f>VLOOKUP(A7675,Cafe_sales!$A$1:$O$10001,9,FALSE)</f>
        <v>UNKNOWN</v>
      </c>
      <c r="C7675">
        <f>VLOOKUP(A7675,Cafe_sales!$A$1:$O$10001,10,FALSE)</f>
        <v>2</v>
      </c>
      <c r="D7675">
        <f>VLOOKUP(A7675,Cafe_sales!$A$1:$O$10001,11,FALSE)</f>
        <v>2</v>
      </c>
      <c r="E7675">
        <f>VLOOKUP(A7675,Cafe_sales!$A$1:$O$10001,12,FALSE)</f>
        <v>4</v>
      </c>
      <c r="F7675" t="str">
        <f>VLOOKUP(A7675,Cafe_sales!$A$1:$O$10001,13,FALSE)</f>
        <v>Credit Card</v>
      </c>
      <c r="G7675" t="str">
        <f>VLOOKUP(A7675,Cafe_sales!$A$1:$O$10001,14,FALSE)</f>
        <v>Takeaway</v>
      </c>
      <c r="H7675" s="1">
        <f>VLOOKUP(A7675,Cafe_sales!$A$1:$O$10001,15,FALSE)</f>
        <v>45094</v>
      </c>
    </row>
    <row r="7676" spans="1:8" x14ac:dyDescent="0.35">
      <c r="A7676" t="s">
        <v>748</v>
      </c>
      <c r="B7676" t="str">
        <f>VLOOKUP(A7676,Cafe_sales!$A$1:$O$10001,9,FALSE)</f>
        <v>Sandwich</v>
      </c>
      <c r="C7676" s="6">
        <f>VLOOKUP(A7676,Cafe_sales!$A$1:$O$10001,10,FALSE)</f>
        <v>4</v>
      </c>
      <c r="D7676" s="10">
        <f>VLOOKUP(A7676,Cafe_sales!$A$1:$O$10001,11,FALSE)</f>
        <v>4</v>
      </c>
      <c r="E7676" s="6">
        <f>VLOOKUP(A7676,Cafe_sales!$A$1:$O$10001,12,FALSE)</f>
        <v>16</v>
      </c>
      <c r="F7676" t="str">
        <f>VLOOKUP(A7676,Cafe_sales!$A$1:$O$10001,13,FALSE)</f>
        <v>Default mode</v>
      </c>
      <c r="G7676" t="str">
        <f>VLOOKUP(A7676,Cafe_sales!$A$1:$O$10001,14,FALSE)</f>
        <v>UNKNOWN</v>
      </c>
      <c r="H7676" s="8">
        <f>VLOOKUP(A7676,Cafe_sales!$A$1:$O$10001,15,FALSE)</f>
        <v>44951</v>
      </c>
    </row>
    <row r="7677" spans="1:8" x14ac:dyDescent="0.35">
      <c r="A7677" t="s">
        <v>3275</v>
      </c>
      <c r="B7677" t="str">
        <f>VLOOKUP(A7677,Cafe_sales!$A$1:$O$10001,9,FALSE)</f>
        <v>Cake</v>
      </c>
      <c r="C7677" s="6">
        <f>VLOOKUP(A7677,Cafe_sales!$A$1:$O$10001,10,FALSE)</f>
        <v>5</v>
      </c>
      <c r="D7677" s="10">
        <f>VLOOKUP(A7677,Cafe_sales!$A$1:$O$10001,11,FALSE)</f>
        <v>3</v>
      </c>
      <c r="E7677" s="6">
        <f>VLOOKUP(A7677,Cafe_sales!$A$1:$O$10001,12,FALSE)</f>
        <v>15</v>
      </c>
      <c r="F7677" t="str">
        <f>VLOOKUP(A7677,Cafe_sales!$A$1:$O$10001,13,FALSE)</f>
        <v>Cash</v>
      </c>
      <c r="G7677" t="str">
        <f>VLOOKUP(A7677,Cafe_sales!$A$1:$O$10001,14,FALSE)</f>
        <v>UNKNOWN</v>
      </c>
      <c r="H7677" s="8">
        <f>VLOOKUP(A7677,Cafe_sales!$A$1:$O$10001,15,FALSE)</f>
        <v>45149</v>
      </c>
    </row>
    <row r="7678" spans="1:8" x14ac:dyDescent="0.35">
      <c r="A7678" t="s">
        <v>6457</v>
      </c>
      <c r="B7678" t="str">
        <f>VLOOKUP(A7678,Cafe_sales!$A$1:$O$10001,9,FALSE)</f>
        <v>Juice</v>
      </c>
      <c r="C7678" s="6">
        <f>VLOOKUP(A7678,Cafe_sales!$A$1:$O$10001,10,FALSE)</f>
        <v>4</v>
      </c>
      <c r="D7678" s="10">
        <f>VLOOKUP(A7678,Cafe_sales!$A$1:$O$10001,11,FALSE)</f>
        <v>3</v>
      </c>
      <c r="E7678" s="6">
        <f>VLOOKUP(A7678,Cafe_sales!$A$1:$O$10001,12,FALSE)</f>
        <v>12</v>
      </c>
      <c r="F7678" t="str">
        <f>VLOOKUP(A7678,Cafe_sales!$A$1:$O$10001,13,FALSE)</f>
        <v>Credit Card</v>
      </c>
      <c r="G7678" t="str">
        <f>VLOOKUP(A7678,Cafe_sales!$A$1:$O$10001,14,FALSE)</f>
        <v>UNKNOWN</v>
      </c>
      <c r="H7678" s="8">
        <f>VLOOKUP(A7678,Cafe_sales!$A$1:$O$10001,15,FALSE)</f>
        <v>44999</v>
      </c>
    </row>
    <row r="7679" spans="1:8" x14ac:dyDescent="0.35">
      <c r="A7679" t="s">
        <v>6707</v>
      </c>
      <c r="B7679" t="str">
        <f>VLOOKUP(A7679,Cafe_sales!$A$1:$O$10001,9,FALSE)</f>
        <v>Juice</v>
      </c>
      <c r="C7679" s="6">
        <f>VLOOKUP(A7679,Cafe_sales!$A$1:$O$10001,10,FALSE)</f>
        <v>2</v>
      </c>
      <c r="D7679" s="10">
        <f>VLOOKUP(A7679,Cafe_sales!$A$1:$O$10001,11,FALSE)</f>
        <v>3</v>
      </c>
      <c r="E7679" s="6">
        <f>VLOOKUP(A7679,Cafe_sales!$A$1:$O$10001,12,FALSE)</f>
        <v>6</v>
      </c>
      <c r="F7679" t="str">
        <f>VLOOKUP(A7679,Cafe_sales!$A$1:$O$10001,13,FALSE)</f>
        <v>Digital Wallet</v>
      </c>
      <c r="G7679" t="str">
        <f>VLOOKUP(A7679,Cafe_sales!$A$1:$O$10001,14,FALSE)</f>
        <v>In-store</v>
      </c>
      <c r="H7679" s="8">
        <f>VLOOKUP(A7679,Cafe_sales!$A$1:$O$10001,15,FALSE)</f>
        <v>45250</v>
      </c>
    </row>
    <row r="7680" spans="1:8" x14ac:dyDescent="0.35">
      <c r="A7680" t="s">
        <v>1080</v>
      </c>
      <c r="B7680" t="str">
        <f>VLOOKUP(A7680,Cafe_sales!$A$1:$O$10001,9,FALSE)</f>
        <v>Cake</v>
      </c>
      <c r="C7680" s="6">
        <f>VLOOKUP(A7680,Cafe_sales!$A$1:$O$10001,10,FALSE)</f>
        <v>1</v>
      </c>
      <c r="D7680" s="10">
        <f>VLOOKUP(A7680,Cafe_sales!$A$1:$O$10001,11,FALSE)</f>
        <v>3</v>
      </c>
      <c r="E7680" s="6">
        <f>VLOOKUP(A7680,Cafe_sales!$A$1:$O$10001,12,FALSE)</f>
        <v>3</v>
      </c>
      <c r="F7680" t="str">
        <f>VLOOKUP(A7680,Cafe_sales!$A$1:$O$10001,13,FALSE)</f>
        <v>Default mode</v>
      </c>
      <c r="G7680" t="str">
        <f>VLOOKUP(A7680,Cafe_sales!$A$1:$O$10001,14,FALSE)</f>
        <v>UNKNOWN</v>
      </c>
      <c r="H7680" s="8">
        <f>VLOOKUP(A7680,Cafe_sales!$A$1:$O$10001,15,FALSE)</f>
        <v>45194</v>
      </c>
    </row>
    <row r="7681" spans="1:8" x14ac:dyDescent="0.35">
      <c r="A7681" t="s">
        <v>5409</v>
      </c>
      <c r="B7681" t="str">
        <f>VLOOKUP(A7681,Cafe_sales!$A$1:$O$10001,9,FALSE)</f>
        <v>Tea</v>
      </c>
      <c r="C7681" s="6">
        <f>VLOOKUP(A7681,Cafe_sales!$A$1:$O$10001,10,FALSE)</f>
        <v>3</v>
      </c>
      <c r="D7681" s="10">
        <f>VLOOKUP(A7681,Cafe_sales!$A$1:$O$10001,11,FALSE)</f>
        <v>1.5</v>
      </c>
      <c r="E7681" s="6">
        <f>VLOOKUP(A7681,Cafe_sales!$A$1:$O$10001,12,FALSE)</f>
        <v>4.5</v>
      </c>
      <c r="F7681" t="str">
        <f>VLOOKUP(A7681,Cafe_sales!$A$1:$O$10001,13,FALSE)</f>
        <v>Credit Card</v>
      </c>
      <c r="G7681" t="str">
        <f>VLOOKUP(A7681,Cafe_sales!$A$1:$O$10001,14,FALSE)</f>
        <v>In-store</v>
      </c>
      <c r="H7681" s="8">
        <f>VLOOKUP(A7681,Cafe_sales!$A$1:$O$10001,15,FALSE)</f>
        <v>45001</v>
      </c>
    </row>
    <row r="7682" spans="1:8" x14ac:dyDescent="0.35">
      <c r="A7682" t="s">
        <v>4842</v>
      </c>
      <c r="B7682" t="str">
        <f>VLOOKUP(A7682,Cafe_sales!$A$1:$O$10001,9,FALSE)</f>
        <v>Coffee</v>
      </c>
      <c r="C7682" s="6">
        <f>VLOOKUP(A7682,Cafe_sales!$A$1:$O$10001,10,FALSE)</f>
        <v>2</v>
      </c>
      <c r="D7682" s="10">
        <f>VLOOKUP(A7682,Cafe_sales!$A$1:$O$10001,11,FALSE)</f>
        <v>2</v>
      </c>
      <c r="E7682" s="6">
        <f>VLOOKUP(A7682,Cafe_sales!$A$1:$O$10001,12,FALSE)</f>
        <v>4</v>
      </c>
      <c r="F7682" t="str">
        <f>VLOOKUP(A7682,Cafe_sales!$A$1:$O$10001,13,FALSE)</f>
        <v>Default mode</v>
      </c>
      <c r="G7682" t="str">
        <f>VLOOKUP(A7682,Cafe_sales!$A$1:$O$10001,14,FALSE)</f>
        <v>UNKNOWN</v>
      </c>
      <c r="H7682" s="8">
        <f>VLOOKUP(A7682,Cafe_sales!$A$1:$O$10001,15,FALSE)</f>
        <v>44930</v>
      </c>
    </row>
    <row r="7683" spans="1:8" x14ac:dyDescent="0.35">
      <c r="A7683" t="s">
        <v>8886</v>
      </c>
      <c r="B7683" t="str">
        <f>VLOOKUP(A7683,Cafe_sales!$A$1:$O$10001,9,FALSE)</f>
        <v>Cake</v>
      </c>
      <c r="C7683" s="6">
        <f>VLOOKUP(A7683,Cafe_sales!$A$1:$O$10001,10,FALSE)</f>
        <v>3</v>
      </c>
      <c r="D7683" s="10">
        <f>VLOOKUP(A7683,Cafe_sales!$A$1:$O$10001,11,FALSE)</f>
        <v>3</v>
      </c>
      <c r="E7683" s="6">
        <f>VLOOKUP(A7683,Cafe_sales!$A$1:$O$10001,12,FALSE)</f>
        <v>9</v>
      </c>
      <c r="F7683" t="str">
        <f>VLOOKUP(A7683,Cafe_sales!$A$1:$O$10001,13,FALSE)</f>
        <v>Default mode</v>
      </c>
      <c r="G7683" t="str">
        <f>VLOOKUP(A7683,Cafe_sales!$A$1:$O$10001,14,FALSE)</f>
        <v>UNKNOWN</v>
      </c>
      <c r="H7683" s="8">
        <f>VLOOKUP(A7683,Cafe_sales!$A$1:$O$10001,15,FALSE)</f>
        <v>45178</v>
      </c>
    </row>
    <row r="7684" spans="1:8" hidden="1" x14ac:dyDescent="0.35">
      <c r="A7684" t="s">
        <v>6391</v>
      </c>
      <c r="B7684" t="str">
        <f>VLOOKUP(A7684,Cafe_sales!$A$1:$O$10001,9,FALSE)</f>
        <v>UNKNOWN</v>
      </c>
      <c r="C7684">
        <f>VLOOKUP(A7684,Cafe_sales!$A$1:$O$10001,10,FALSE)</f>
        <v>4</v>
      </c>
      <c r="D7684">
        <f>VLOOKUP(A7684,Cafe_sales!$A$1:$O$10001,11,FALSE)</f>
        <v>3</v>
      </c>
      <c r="E7684">
        <f>VLOOKUP(A7684,Cafe_sales!$A$1:$O$10001,12,FALSE)</f>
        <v>12</v>
      </c>
      <c r="F7684" t="str">
        <f>VLOOKUP(A7684,Cafe_sales!$A$1:$O$10001,13,FALSE)</f>
        <v>Digital Wallet</v>
      </c>
      <c r="G7684" t="str">
        <f>VLOOKUP(A7684,Cafe_sales!$A$1:$O$10001,14,FALSE)</f>
        <v>Takeaway</v>
      </c>
      <c r="H7684" s="1">
        <f>VLOOKUP(A7684,Cafe_sales!$A$1:$O$10001,15,FALSE)</f>
        <v>45144</v>
      </c>
    </row>
    <row r="7685" spans="1:8" x14ac:dyDescent="0.35">
      <c r="A7685" t="s">
        <v>8976</v>
      </c>
      <c r="B7685" t="str">
        <f>VLOOKUP(A7685,Cafe_sales!$A$1:$O$10001,9,FALSE)</f>
        <v>Sandwich</v>
      </c>
      <c r="C7685" s="6">
        <f>VLOOKUP(A7685,Cafe_sales!$A$1:$O$10001,10,FALSE)</f>
        <v>2</v>
      </c>
      <c r="D7685" s="10">
        <f>VLOOKUP(A7685,Cafe_sales!$A$1:$O$10001,11,FALSE)</f>
        <v>4</v>
      </c>
      <c r="E7685" s="6">
        <f>VLOOKUP(A7685,Cafe_sales!$A$1:$O$10001,12,FALSE)</f>
        <v>8</v>
      </c>
      <c r="F7685" t="str">
        <f>VLOOKUP(A7685,Cafe_sales!$A$1:$O$10001,13,FALSE)</f>
        <v>Credit Card</v>
      </c>
      <c r="G7685" t="str">
        <f>VLOOKUP(A7685,Cafe_sales!$A$1:$O$10001,14,FALSE)</f>
        <v>UNKNOWN</v>
      </c>
      <c r="H7685" s="8">
        <f>VLOOKUP(A7685,Cafe_sales!$A$1:$O$10001,15,FALSE)</f>
        <v>45173</v>
      </c>
    </row>
    <row r="7686" spans="1:8" hidden="1" x14ac:dyDescent="0.35">
      <c r="A7686" t="s">
        <v>846</v>
      </c>
      <c r="B7686" t="str">
        <f>VLOOKUP(A7686,Cafe_sales!$A$1:$O$10001,9,FALSE)</f>
        <v>Cake</v>
      </c>
      <c r="C7686">
        <f>VLOOKUP(A7686,Cafe_sales!$A$1:$O$10001,10,FALSE)</f>
        <v>3</v>
      </c>
      <c r="D7686">
        <f>VLOOKUP(A7686,Cafe_sales!$A$1:$O$10001,11,FALSE)</f>
        <v>3</v>
      </c>
      <c r="E7686">
        <f>VLOOKUP(A7686,Cafe_sales!$A$1:$O$10001,12,FALSE)</f>
        <v>9</v>
      </c>
      <c r="F7686" t="str">
        <f>VLOOKUP(A7686,Cafe_sales!$A$1:$O$10001,13,FALSE)</f>
        <v>Credit Card</v>
      </c>
      <c r="G7686" t="str">
        <f>VLOOKUP(A7686,Cafe_sales!$A$1:$O$10001,14,FALSE)</f>
        <v>Takeaway</v>
      </c>
      <c r="H7686" s="1">
        <f>VLOOKUP(A7686,Cafe_sales!$A$1:$O$10001,15,FALSE)</f>
        <v>45038</v>
      </c>
    </row>
    <row r="7687" spans="1:8" x14ac:dyDescent="0.35">
      <c r="A7687" t="s">
        <v>9777</v>
      </c>
      <c r="B7687" t="str">
        <f>VLOOKUP(A7687,Cafe_sales!$A$1:$O$10001,9,FALSE)</f>
        <v>Cake</v>
      </c>
      <c r="C7687" s="6">
        <f>VLOOKUP(A7687,Cafe_sales!$A$1:$O$10001,10,FALSE)</f>
        <v>4</v>
      </c>
      <c r="D7687" s="10">
        <f>VLOOKUP(A7687,Cafe_sales!$A$1:$O$10001,11,FALSE)</f>
        <v>3</v>
      </c>
      <c r="E7687" s="6">
        <f>VLOOKUP(A7687,Cafe_sales!$A$1:$O$10001,12,FALSE)</f>
        <v>12</v>
      </c>
      <c r="F7687" t="str">
        <f>VLOOKUP(A7687,Cafe_sales!$A$1:$O$10001,13,FALSE)</f>
        <v>Digital Wallet</v>
      </c>
      <c r="G7687" t="str">
        <f>VLOOKUP(A7687,Cafe_sales!$A$1:$O$10001,14,FALSE)</f>
        <v>UNKNOWN</v>
      </c>
      <c r="H7687" s="8">
        <f>VLOOKUP(A7687,Cafe_sales!$A$1:$O$10001,15,FALSE)</f>
        <v>45080</v>
      </c>
    </row>
    <row r="7688" spans="1:8" hidden="1" x14ac:dyDescent="0.35">
      <c r="A7688" t="s">
        <v>6114</v>
      </c>
      <c r="B7688" t="str">
        <f>VLOOKUP(A7688,Cafe_sales!$A$1:$O$10001,9,FALSE)</f>
        <v>Coffee</v>
      </c>
      <c r="C7688">
        <f>VLOOKUP(A7688,Cafe_sales!$A$1:$O$10001,10,FALSE)</f>
        <v>5</v>
      </c>
      <c r="D7688">
        <f>VLOOKUP(A7688,Cafe_sales!$A$1:$O$10001,11,FALSE)</f>
        <v>2</v>
      </c>
      <c r="E7688">
        <f>VLOOKUP(A7688,Cafe_sales!$A$1:$O$10001,12,FALSE)</f>
        <v>10</v>
      </c>
      <c r="F7688" t="str">
        <f>VLOOKUP(A7688,Cafe_sales!$A$1:$O$10001,13,FALSE)</f>
        <v>Cash</v>
      </c>
      <c r="G7688" t="str">
        <f>VLOOKUP(A7688,Cafe_sales!$A$1:$O$10001,14,FALSE)</f>
        <v>Takeaway</v>
      </c>
      <c r="H7688" s="1">
        <f>VLOOKUP(A7688,Cafe_sales!$A$1:$O$10001,15,FALSE)</f>
        <v>45017</v>
      </c>
    </row>
    <row r="7689" spans="1:8" x14ac:dyDescent="0.35">
      <c r="A7689" t="s">
        <v>4598</v>
      </c>
      <c r="B7689" t="str">
        <f>VLOOKUP(A7689,Cafe_sales!$A$1:$O$10001,9,FALSE)</f>
        <v>Juice</v>
      </c>
      <c r="C7689" s="6">
        <f>VLOOKUP(A7689,Cafe_sales!$A$1:$O$10001,10,FALSE)</f>
        <v>4</v>
      </c>
      <c r="D7689" s="10">
        <f>VLOOKUP(A7689,Cafe_sales!$A$1:$O$10001,11,FALSE)</f>
        <v>3</v>
      </c>
      <c r="E7689" s="6">
        <f>VLOOKUP(A7689,Cafe_sales!$A$1:$O$10001,12,FALSE)</f>
        <v>12</v>
      </c>
      <c r="F7689" t="str">
        <f>VLOOKUP(A7689,Cafe_sales!$A$1:$O$10001,13,FALSE)</f>
        <v>Cash</v>
      </c>
      <c r="G7689" t="str">
        <f>VLOOKUP(A7689,Cafe_sales!$A$1:$O$10001,14,FALSE)</f>
        <v>In-store</v>
      </c>
      <c r="H7689" s="8">
        <f>VLOOKUP(A7689,Cafe_sales!$A$1:$O$10001,15,FALSE)</f>
        <v>45073</v>
      </c>
    </row>
    <row r="7690" spans="1:8" x14ac:dyDescent="0.35">
      <c r="A7690" t="s">
        <v>4887</v>
      </c>
      <c r="B7690" t="str">
        <f>VLOOKUP(A7690,Cafe_sales!$A$1:$O$10001,9,FALSE)</f>
        <v>UNKNOWN</v>
      </c>
      <c r="C7690" s="6">
        <f>VLOOKUP(A7690,Cafe_sales!$A$1:$O$10001,10,FALSE)</f>
        <v>4</v>
      </c>
      <c r="D7690" s="10">
        <f>VLOOKUP(A7690,Cafe_sales!$A$1:$O$10001,11,FALSE)</f>
        <v>5</v>
      </c>
      <c r="E7690" s="6">
        <f>VLOOKUP(A7690,Cafe_sales!$A$1:$O$10001,12,FALSE)</f>
        <v>20</v>
      </c>
      <c r="F7690" t="str">
        <f>VLOOKUP(A7690,Cafe_sales!$A$1:$O$10001,13,FALSE)</f>
        <v>Default mode</v>
      </c>
      <c r="G7690" t="str">
        <f>VLOOKUP(A7690,Cafe_sales!$A$1:$O$10001,14,FALSE)</f>
        <v>UNKNOWN</v>
      </c>
      <c r="H7690" s="8">
        <f>VLOOKUP(A7690,Cafe_sales!$A$1:$O$10001,15,FALSE)</f>
        <v>45070</v>
      </c>
    </row>
    <row r="7691" spans="1:8" x14ac:dyDescent="0.35">
      <c r="A7691" t="s">
        <v>6753</v>
      </c>
      <c r="B7691" t="str">
        <f>VLOOKUP(A7691,Cafe_sales!$A$1:$O$10001,9,FALSE)</f>
        <v>Salad</v>
      </c>
      <c r="C7691" s="6">
        <f>VLOOKUP(A7691,Cafe_sales!$A$1:$O$10001,10,FALSE)</f>
        <v>4</v>
      </c>
      <c r="D7691" s="10">
        <f>VLOOKUP(A7691,Cafe_sales!$A$1:$O$10001,11,FALSE)</f>
        <v>5</v>
      </c>
      <c r="E7691" s="6">
        <f>VLOOKUP(A7691,Cafe_sales!$A$1:$O$10001,12,FALSE)</f>
        <v>20</v>
      </c>
      <c r="F7691" t="str">
        <f>VLOOKUP(A7691,Cafe_sales!$A$1:$O$10001,13,FALSE)</f>
        <v>Credit Card</v>
      </c>
      <c r="G7691" t="str">
        <f>VLOOKUP(A7691,Cafe_sales!$A$1:$O$10001,14,FALSE)</f>
        <v>UNKNOWN</v>
      </c>
      <c r="H7691" s="8">
        <f>VLOOKUP(A7691,Cafe_sales!$A$1:$O$10001,15,FALSE)</f>
        <v>44983</v>
      </c>
    </row>
    <row r="7692" spans="1:8" x14ac:dyDescent="0.35">
      <c r="A7692" t="s">
        <v>6433</v>
      </c>
      <c r="B7692" t="str">
        <f>VLOOKUP(A7692,Cafe_sales!$A$1:$O$10001,9,FALSE)</f>
        <v>UNKNOWN</v>
      </c>
      <c r="C7692" s="6">
        <f>VLOOKUP(A7692,Cafe_sales!$A$1:$O$10001,10,FALSE)</f>
        <v>1</v>
      </c>
      <c r="D7692" s="10">
        <f>VLOOKUP(A7692,Cafe_sales!$A$1:$O$10001,11,FALSE)</f>
        <v>2</v>
      </c>
      <c r="E7692" s="6">
        <f>VLOOKUP(A7692,Cafe_sales!$A$1:$O$10001,12,FALSE)</f>
        <v>2</v>
      </c>
      <c r="F7692" t="str">
        <f>VLOOKUP(A7692,Cafe_sales!$A$1:$O$10001,13,FALSE)</f>
        <v>Cash</v>
      </c>
      <c r="G7692" t="str">
        <f>VLOOKUP(A7692,Cafe_sales!$A$1:$O$10001,14,FALSE)</f>
        <v>UNKNOWN</v>
      </c>
      <c r="H7692" s="8">
        <f>VLOOKUP(A7692,Cafe_sales!$A$1:$O$10001,15,FALSE)</f>
        <v>44993</v>
      </c>
    </row>
    <row r="7693" spans="1:8" hidden="1" x14ac:dyDescent="0.35">
      <c r="A7693" t="s">
        <v>2754</v>
      </c>
      <c r="B7693" t="str">
        <f>VLOOKUP(A7693,Cafe_sales!$A$1:$O$10001,9,FALSE)</f>
        <v>UNKNOWN</v>
      </c>
      <c r="C7693">
        <f>VLOOKUP(A7693,Cafe_sales!$A$1:$O$10001,10,FALSE)</f>
        <v>1</v>
      </c>
      <c r="D7693">
        <f>VLOOKUP(A7693,Cafe_sales!$A$1:$O$10001,11,FALSE)</f>
        <v>4</v>
      </c>
      <c r="E7693">
        <f>VLOOKUP(A7693,Cafe_sales!$A$1:$O$10001,12,FALSE)</f>
        <v>4</v>
      </c>
      <c r="F7693" t="str">
        <f>VLOOKUP(A7693,Cafe_sales!$A$1:$O$10001,13,FALSE)</f>
        <v>Digital Wallet</v>
      </c>
      <c r="G7693" t="str">
        <f>VLOOKUP(A7693,Cafe_sales!$A$1:$O$10001,14,FALSE)</f>
        <v>Takeaway</v>
      </c>
      <c r="H7693" s="1">
        <f>VLOOKUP(A7693,Cafe_sales!$A$1:$O$10001,15,FALSE)</f>
        <v>45178</v>
      </c>
    </row>
    <row r="7694" spans="1:8" x14ac:dyDescent="0.35">
      <c r="A7694" t="s">
        <v>3879</v>
      </c>
      <c r="B7694" t="str">
        <f>VLOOKUP(A7694,Cafe_sales!$A$1:$O$10001,9,FALSE)</f>
        <v>Juice</v>
      </c>
      <c r="C7694" s="6">
        <f>VLOOKUP(A7694,Cafe_sales!$A$1:$O$10001,10,FALSE)</f>
        <v>2</v>
      </c>
      <c r="D7694" s="10">
        <f>VLOOKUP(A7694,Cafe_sales!$A$1:$O$10001,11,FALSE)</f>
        <v>3</v>
      </c>
      <c r="E7694" s="6">
        <f>VLOOKUP(A7694,Cafe_sales!$A$1:$O$10001,12,FALSE)</f>
        <v>6</v>
      </c>
      <c r="F7694" t="str">
        <f>VLOOKUP(A7694,Cafe_sales!$A$1:$O$10001,13,FALSE)</f>
        <v>UNKNOWN</v>
      </c>
      <c r="G7694" t="str">
        <f>VLOOKUP(A7694,Cafe_sales!$A$1:$O$10001,14,FALSE)</f>
        <v>In-store</v>
      </c>
      <c r="H7694" s="8">
        <f>VLOOKUP(A7694,Cafe_sales!$A$1:$O$10001,15,FALSE)</f>
        <v>45207</v>
      </c>
    </row>
    <row r="7695" spans="1:8" x14ac:dyDescent="0.35">
      <c r="A7695" t="s">
        <v>4904</v>
      </c>
      <c r="B7695" t="str">
        <f>VLOOKUP(A7695,Cafe_sales!$A$1:$O$10001,9,FALSE)</f>
        <v>Cookie</v>
      </c>
      <c r="C7695" s="6">
        <f>VLOOKUP(A7695,Cafe_sales!$A$1:$O$10001,10,FALSE)</f>
        <v>1</v>
      </c>
      <c r="D7695" s="10">
        <f>VLOOKUP(A7695,Cafe_sales!$A$1:$O$10001,11,FALSE)</f>
        <v>1</v>
      </c>
      <c r="E7695" s="6">
        <f>VLOOKUP(A7695,Cafe_sales!$A$1:$O$10001,12,FALSE)</f>
        <v>1</v>
      </c>
      <c r="F7695" t="str">
        <f>VLOOKUP(A7695,Cafe_sales!$A$1:$O$10001,13,FALSE)</f>
        <v>Default mode</v>
      </c>
      <c r="G7695" t="str">
        <f>VLOOKUP(A7695,Cafe_sales!$A$1:$O$10001,14,FALSE)</f>
        <v>UNKNOWN</v>
      </c>
      <c r="H7695" s="8">
        <f>VLOOKUP(A7695,Cafe_sales!$A$1:$O$10001,15,FALSE)</f>
        <v>45101</v>
      </c>
    </row>
    <row r="7696" spans="1:8" hidden="1" x14ac:dyDescent="0.35">
      <c r="A7696" t="s">
        <v>9237</v>
      </c>
      <c r="B7696" t="str">
        <f>VLOOKUP(A7696,Cafe_sales!$A$1:$O$10001,9,FALSE)</f>
        <v>Juice</v>
      </c>
      <c r="C7696">
        <f>VLOOKUP(A7696,Cafe_sales!$A$1:$O$10001,10,FALSE)</f>
        <v>3.215817694369973</v>
      </c>
      <c r="D7696">
        <f>VLOOKUP(A7696,Cafe_sales!$A$1:$O$10001,11,FALSE)</f>
        <v>3</v>
      </c>
      <c r="E7696">
        <f>VLOOKUP(A7696,Cafe_sales!$A$1:$O$10001,12,FALSE)</f>
        <v>9</v>
      </c>
      <c r="F7696" t="str">
        <f>VLOOKUP(A7696,Cafe_sales!$A$1:$O$10001,13,FALSE)</f>
        <v>Digital Wallet</v>
      </c>
      <c r="G7696" t="str">
        <f>VLOOKUP(A7696,Cafe_sales!$A$1:$O$10001,14,FALSE)</f>
        <v>Takeaway</v>
      </c>
      <c r="H7696" s="1">
        <f>VLOOKUP(A7696,Cafe_sales!$A$1:$O$10001,15,FALSE)</f>
        <v>45212</v>
      </c>
    </row>
    <row r="7697" spans="1:8" x14ac:dyDescent="0.35">
      <c r="A7697" t="s">
        <v>2262</v>
      </c>
      <c r="B7697" t="str">
        <f>VLOOKUP(A7697,Cafe_sales!$A$1:$O$10001,9,FALSE)</f>
        <v>UNKNOWN</v>
      </c>
      <c r="C7697" s="6">
        <f>VLOOKUP(A7697,Cafe_sales!$A$1:$O$10001,10,FALSE)</f>
        <v>2</v>
      </c>
      <c r="D7697" s="10">
        <f>VLOOKUP(A7697,Cafe_sales!$A$1:$O$10001,11,FALSE)</f>
        <v>3</v>
      </c>
      <c r="E7697" s="6">
        <f>VLOOKUP(A7697,Cafe_sales!$A$1:$O$10001,12,FALSE)</f>
        <v>6</v>
      </c>
      <c r="F7697" t="str">
        <f>VLOOKUP(A7697,Cafe_sales!$A$1:$O$10001,13,FALSE)</f>
        <v>Digital Wallet</v>
      </c>
      <c r="G7697" t="str">
        <f>VLOOKUP(A7697,Cafe_sales!$A$1:$O$10001,14,FALSE)</f>
        <v>UNKNOWN</v>
      </c>
      <c r="H7697" s="8">
        <f>VLOOKUP(A7697,Cafe_sales!$A$1:$O$10001,15,FALSE)</f>
        <v>45101</v>
      </c>
    </row>
    <row r="7698" spans="1:8" hidden="1" x14ac:dyDescent="0.35">
      <c r="A7698" t="s">
        <v>2838</v>
      </c>
      <c r="B7698" t="str">
        <f>VLOOKUP(A7698,Cafe_sales!$A$1:$O$10001,9,FALSE)</f>
        <v>Tea</v>
      </c>
      <c r="C7698">
        <f>VLOOKUP(A7698,Cafe_sales!$A$1:$O$10001,10,FALSE)</f>
        <v>3.0385626643295356</v>
      </c>
      <c r="D7698">
        <f>VLOOKUP(A7698,Cafe_sales!$A$1:$O$10001,11,FALSE)</f>
        <v>1.5</v>
      </c>
      <c r="E7698">
        <f>VLOOKUP(A7698,Cafe_sales!$A$1:$O$10001,12,FALSE)</f>
        <v>3</v>
      </c>
      <c r="F7698" t="str">
        <f>VLOOKUP(A7698,Cafe_sales!$A$1:$O$10001,13,FALSE)</f>
        <v>Credit Card</v>
      </c>
      <c r="G7698" t="str">
        <f>VLOOKUP(A7698,Cafe_sales!$A$1:$O$10001,14,FALSE)</f>
        <v>Takeaway</v>
      </c>
      <c r="H7698" s="1">
        <f>VLOOKUP(A7698,Cafe_sales!$A$1:$O$10001,15,FALSE)</f>
        <v>45069</v>
      </c>
    </row>
    <row r="7699" spans="1:8" x14ac:dyDescent="0.35">
      <c r="A7699" t="s">
        <v>2899</v>
      </c>
      <c r="B7699" t="str">
        <f>VLOOKUP(A7699,Cafe_sales!$A$1:$O$10001,9,FALSE)</f>
        <v>Cookie</v>
      </c>
      <c r="C7699" s="6">
        <f>VLOOKUP(A7699,Cafe_sales!$A$1:$O$10001,10,FALSE)</f>
        <v>5</v>
      </c>
      <c r="D7699" s="10">
        <f>VLOOKUP(A7699,Cafe_sales!$A$1:$O$10001,11,FALSE)</f>
        <v>1</v>
      </c>
      <c r="E7699" s="6">
        <f>VLOOKUP(A7699,Cafe_sales!$A$1:$O$10001,12,FALSE)</f>
        <v>5</v>
      </c>
      <c r="F7699" t="str">
        <f>VLOOKUP(A7699,Cafe_sales!$A$1:$O$10001,13,FALSE)</f>
        <v>Credit Card</v>
      </c>
      <c r="G7699" t="str">
        <f>VLOOKUP(A7699,Cafe_sales!$A$1:$O$10001,14,FALSE)</f>
        <v>UNKNOWN</v>
      </c>
      <c r="H7699" s="8">
        <f>VLOOKUP(A7699,Cafe_sales!$A$1:$O$10001,15,FALSE)</f>
        <v>44965</v>
      </c>
    </row>
    <row r="7700" spans="1:8" x14ac:dyDescent="0.35">
      <c r="A7700" t="s">
        <v>5812</v>
      </c>
      <c r="B7700" t="str">
        <f>VLOOKUP(A7700,Cafe_sales!$A$1:$O$10001,9,FALSE)</f>
        <v>Cookie</v>
      </c>
      <c r="C7700" s="6">
        <f>VLOOKUP(A7700,Cafe_sales!$A$1:$O$10001,10,FALSE)</f>
        <v>4</v>
      </c>
      <c r="D7700" s="10">
        <f>VLOOKUP(A7700,Cafe_sales!$A$1:$O$10001,11,FALSE)</f>
        <v>1</v>
      </c>
      <c r="E7700" s="6">
        <f>VLOOKUP(A7700,Cafe_sales!$A$1:$O$10001,12,FALSE)</f>
        <v>4</v>
      </c>
      <c r="F7700" t="str">
        <f>VLOOKUP(A7700,Cafe_sales!$A$1:$O$10001,13,FALSE)</f>
        <v>Digital Wallet</v>
      </c>
      <c r="G7700" t="str">
        <f>VLOOKUP(A7700,Cafe_sales!$A$1:$O$10001,14,FALSE)</f>
        <v>UNKNOWN</v>
      </c>
      <c r="H7700" s="8">
        <f>VLOOKUP(A7700,Cafe_sales!$A$1:$O$10001,15,FALSE)</f>
        <v>45132</v>
      </c>
    </row>
    <row r="7701" spans="1:8" x14ac:dyDescent="0.35">
      <c r="A7701" t="s">
        <v>851</v>
      </c>
      <c r="B7701" t="str">
        <f>VLOOKUP(A7701,Cafe_sales!$A$1:$O$10001,9,FALSE)</f>
        <v>Sandwich</v>
      </c>
      <c r="C7701" s="6">
        <f>VLOOKUP(A7701,Cafe_sales!$A$1:$O$10001,10,FALSE)</f>
        <v>5</v>
      </c>
      <c r="D7701" s="10">
        <f>VLOOKUP(A7701,Cafe_sales!$A$1:$O$10001,11,FALSE)</f>
        <v>4</v>
      </c>
      <c r="E7701" s="6">
        <f>VLOOKUP(A7701,Cafe_sales!$A$1:$O$10001,12,FALSE)</f>
        <v>20</v>
      </c>
      <c r="F7701" t="str">
        <f>VLOOKUP(A7701,Cafe_sales!$A$1:$O$10001,13,FALSE)</f>
        <v>Credit Card</v>
      </c>
      <c r="G7701" t="str">
        <f>VLOOKUP(A7701,Cafe_sales!$A$1:$O$10001,14,FALSE)</f>
        <v>In-store</v>
      </c>
      <c r="H7701" s="8">
        <f>VLOOKUP(A7701,Cafe_sales!$A$1:$O$10001,15,FALSE)</f>
        <v>44928</v>
      </c>
    </row>
    <row r="7702" spans="1:8" hidden="1" x14ac:dyDescent="0.35">
      <c r="A7702" t="s">
        <v>5398</v>
      </c>
      <c r="B7702" t="str">
        <f>VLOOKUP(A7702,Cafe_sales!$A$1:$O$10001,9,FALSE)</f>
        <v>Cake</v>
      </c>
      <c r="C7702">
        <f>VLOOKUP(A7702,Cafe_sales!$A$1:$O$10001,10,FALSE)</f>
        <v>1</v>
      </c>
      <c r="D7702">
        <f>VLOOKUP(A7702,Cafe_sales!$A$1:$O$10001,11,FALSE)</f>
        <v>3</v>
      </c>
      <c r="E7702">
        <f>VLOOKUP(A7702,Cafe_sales!$A$1:$O$10001,12,FALSE)</f>
        <v>3</v>
      </c>
      <c r="F7702" t="str">
        <f>VLOOKUP(A7702,Cafe_sales!$A$1:$O$10001,13,FALSE)</f>
        <v>Digital Wallet</v>
      </c>
      <c r="G7702" t="str">
        <f>VLOOKUP(A7702,Cafe_sales!$A$1:$O$10001,14,FALSE)</f>
        <v>Takeaway</v>
      </c>
      <c r="H7702" s="1">
        <f>VLOOKUP(A7702,Cafe_sales!$A$1:$O$10001,15,FALSE)</f>
        <v>45218</v>
      </c>
    </row>
    <row r="7703" spans="1:8" x14ac:dyDescent="0.35">
      <c r="A7703" t="s">
        <v>9355</v>
      </c>
      <c r="B7703" t="str">
        <f>VLOOKUP(A7703,Cafe_sales!$A$1:$O$10001,9,FALSE)</f>
        <v>Coffee</v>
      </c>
      <c r="C7703" s="6">
        <f>VLOOKUP(A7703,Cafe_sales!$A$1:$O$10001,10,FALSE)</f>
        <v>4</v>
      </c>
      <c r="D7703" s="10">
        <f>VLOOKUP(A7703,Cafe_sales!$A$1:$O$10001,11,FALSE)</f>
        <v>2</v>
      </c>
      <c r="E7703" s="6">
        <f>VLOOKUP(A7703,Cafe_sales!$A$1:$O$10001,12,FALSE)</f>
        <v>8</v>
      </c>
      <c r="F7703" t="str">
        <f>VLOOKUP(A7703,Cafe_sales!$A$1:$O$10001,13,FALSE)</f>
        <v>Digital Wallet</v>
      </c>
      <c r="G7703" t="str">
        <f>VLOOKUP(A7703,Cafe_sales!$A$1:$O$10001,14,FALSE)</f>
        <v>UNKNOWN</v>
      </c>
      <c r="H7703" s="8">
        <f>VLOOKUP(A7703,Cafe_sales!$A$1:$O$10001,15,FALSE)</f>
        <v>44939</v>
      </c>
    </row>
    <row r="7704" spans="1:8" hidden="1" x14ac:dyDescent="0.35">
      <c r="A7704" t="s">
        <v>1940</v>
      </c>
      <c r="B7704" t="str">
        <f>VLOOKUP(A7704,Cafe_sales!$A$1:$O$10001,9,FALSE)</f>
        <v>Juice</v>
      </c>
      <c r="C7704">
        <f>VLOOKUP(A7704,Cafe_sales!$A$1:$O$10001,10,FALSE)</f>
        <v>3</v>
      </c>
      <c r="D7704">
        <f>VLOOKUP(A7704,Cafe_sales!$A$1:$O$10001,11,FALSE)</f>
        <v>3</v>
      </c>
      <c r="E7704">
        <f>VLOOKUP(A7704,Cafe_sales!$A$1:$O$10001,12,FALSE)</f>
        <v>9</v>
      </c>
      <c r="F7704" t="str">
        <f>VLOOKUP(A7704,Cafe_sales!$A$1:$O$10001,13,FALSE)</f>
        <v>Digital Wallet</v>
      </c>
      <c r="G7704" t="str">
        <f>VLOOKUP(A7704,Cafe_sales!$A$1:$O$10001,14,FALSE)</f>
        <v>Takeaway</v>
      </c>
      <c r="H7704" s="1">
        <f>VLOOKUP(A7704,Cafe_sales!$A$1:$O$10001,15,FALSE)</f>
        <v>45034</v>
      </c>
    </row>
    <row r="7705" spans="1:8" x14ac:dyDescent="0.35">
      <c r="A7705" t="s">
        <v>8223</v>
      </c>
      <c r="B7705" t="str">
        <f>VLOOKUP(A7705,Cafe_sales!$A$1:$O$10001,9,FALSE)</f>
        <v>Tea</v>
      </c>
      <c r="C7705" s="6">
        <f>VLOOKUP(A7705,Cafe_sales!$A$1:$O$10001,10,FALSE)</f>
        <v>5</v>
      </c>
      <c r="D7705" s="10">
        <f>VLOOKUP(A7705,Cafe_sales!$A$1:$O$10001,11,FALSE)</f>
        <v>3.0875292740046838</v>
      </c>
      <c r="E7705" s="6">
        <f>VLOOKUP(A7705,Cafe_sales!$A$1:$O$10001,12,FALSE)</f>
        <v>7.5</v>
      </c>
      <c r="F7705" t="str">
        <f>VLOOKUP(A7705,Cafe_sales!$A$1:$O$10001,13,FALSE)</f>
        <v>Cash</v>
      </c>
      <c r="G7705" t="str">
        <f>VLOOKUP(A7705,Cafe_sales!$A$1:$O$10001,14,FALSE)</f>
        <v>UNKNOWN</v>
      </c>
      <c r="H7705" s="8">
        <f>VLOOKUP(A7705,Cafe_sales!$A$1:$O$10001,15,FALSE)</f>
        <v>45189</v>
      </c>
    </row>
    <row r="7706" spans="1:8" x14ac:dyDescent="0.35">
      <c r="A7706" t="s">
        <v>9007</v>
      </c>
      <c r="B7706" t="str">
        <f>VLOOKUP(A7706,Cafe_sales!$A$1:$O$10001,9,FALSE)</f>
        <v>Cookie</v>
      </c>
      <c r="C7706" s="6">
        <f>VLOOKUP(A7706,Cafe_sales!$A$1:$O$10001,10,FALSE)</f>
        <v>3</v>
      </c>
      <c r="D7706" s="10">
        <f>VLOOKUP(A7706,Cafe_sales!$A$1:$O$10001,11,FALSE)</f>
        <v>1</v>
      </c>
      <c r="E7706" s="6">
        <f>VLOOKUP(A7706,Cafe_sales!$A$1:$O$10001,12,FALSE)</f>
        <v>3</v>
      </c>
      <c r="F7706" t="str">
        <f>VLOOKUP(A7706,Cafe_sales!$A$1:$O$10001,13,FALSE)</f>
        <v>Cash</v>
      </c>
      <c r="G7706" t="str">
        <f>VLOOKUP(A7706,Cafe_sales!$A$1:$O$10001,14,FALSE)</f>
        <v>In-store</v>
      </c>
      <c r="H7706" s="8">
        <f>VLOOKUP(A7706,Cafe_sales!$A$1:$O$10001,15,FALSE)</f>
        <v>44945</v>
      </c>
    </row>
    <row r="7707" spans="1:8" x14ac:dyDescent="0.35">
      <c r="A7707" t="s">
        <v>8368</v>
      </c>
      <c r="B7707" t="str">
        <f>VLOOKUP(A7707,Cafe_sales!$A$1:$O$10001,9,FALSE)</f>
        <v>Tea</v>
      </c>
      <c r="C7707" s="6">
        <f>VLOOKUP(A7707,Cafe_sales!$A$1:$O$10001,10,FALSE)</f>
        <v>2</v>
      </c>
      <c r="D7707" s="10">
        <f>VLOOKUP(A7707,Cafe_sales!$A$1:$O$10001,11,FALSE)</f>
        <v>1.5</v>
      </c>
      <c r="E7707" s="6">
        <f>VLOOKUP(A7707,Cafe_sales!$A$1:$O$10001,12,FALSE)</f>
        <v>3</v>
      </c>
      <c r="F7707" t="str">
        <f>VLOOKUP(A7707,Cafe_sales!$A$1:$O$10001,13,FALSE)</f>
        <v>Digital Wallet</v>
      </c>
      <c r="G7707" t="str">
        <f>VLOOKUP(A7707,Cafe_sales!$A$1:$O$10001,14,FALSE)</f>
        <v>UNKNOWN</v>
      </c>
      <c r="H7707" s="8">
        <f>VLOOKUP(A7707,Cafe_sales!$A$1:$O$10001,15,FALSE)</f>
        <v>45248</v>
      </c>
    </row>
    <row r="7708" spans="1:8" hidden="1" x14ac:dyDescent="0.35">
      <c r="A7708" t="s">
        <v>3204</v>
      </c>
      <c r="B7708" t="str">
        <f>VLOOKUP(A7708,Cafe_sales!$A$1:$O$10001,9,FALSE)</f>
        <v>Smoothie</v>
      </c>
      <c r="C7708">
        <f>VLOOKUP(A7708,Cafe_sales!$A$1:$O$10001,10,FALSE)</f>
        <v>3</v>
      </c>
      <c r="D7708">
        <f>VLOOKUP(A7708,Cafe_sales!$A$1:$O$10001,11,FALSE)</f>
        <v>4</v>
      </c>
      <c r="E7708">
        <f>VLOOKUP(A7708,Cafe_sales!$A$1:$O$10001,12,FALSE)</f>
        <v>12</v>
      </c>
      <c r="F7708" t="str">
        <f>VLOOKUP(A7708,Cafe_sales!$A$1:$O$10001,13,FALSE)</f>
        <v>Default mode</v>
      </c>
      <c r="G7708" t="str">
        <f>VLOOKUP(A7708,Cafe_sales!$A$1:$O$10001,14,FALSE)</f>
        <v>Takeaway</v>
      </c>
      <c r="H7708" s="1">
        <f>VLOOKUP(A7708,Cafe_sales!$A$1:$O$10001,15,FALSE)</f>
        <v>45209</v>
      </c>
    </row>
    <row r="7709" spans="1:8" hidden="1" x14ac:dyDescent="0.35">
      <c r="A7709" t="s">
        <v>8434</v>
      </c>
      <c r="B7709" t="str">
        <f>VLOOKUP(A7709,Cafe_sales!$A$1:$O$10001,9,FALSE)</f>
        <v>Sandwich</v>
      </c>
      <c r="C7709">
        <f>VLOOKUP(A7709,Cafe_sales!$A$1:$O$10001,10,FALSE)</f>
        <v>4</v>
      </c>
      <c r="D7709">
        <f>VLOOKUP(A7709,Cafe_sales!$A$1:$O$10001,11,FALSE)</f>
        <v>4</v>
      </c>
      <c r="E7709">
        <f>VLOOKUP(A7709,Cafe_sales!$A$1:$O$10001,12,FALSE)</f>
        <v>16</v>
      </c>
      <c r="F7709" t="str">
        <f>VLOOKUP(A7709,Cafe_sales!$A$1:$O$10001,13,FALSE)</f>
        <v>Default mode</v>
      </c>
      <c r="G7709" t="str">
        <f>VLOOKUP(A7709,Cafe_sales!$A$1:$O$10001,14,FALSE)</f>
        <v>Takeaway</v>
      </c>
      <c r="H7709" s="1">
        <f>VLOOKUP(A7709,Cafe_sales!$A$1:$O$10001,15,FALSE)</f>
        <v>45114</v>
      </c>
    </row>
    <row r="7710" spans="1:8" x14ac:dyDescent="0.35">
      <c r="A7710" t="s">
        <v>9518</v>
      </c>
      <c r="B7710" t="str">
        <f>VLOOKUP(A7710,Cafe_sales!$A$1:$O$10001,9,FALSE)</f>
        <v>Coffee</v>
      </c>
      <c r="C7710" s="6">
        <f>VLOOKUP(A7710,Cafe_sales!$A$1:$O$10001,10,FALSE)</f>
        <v>5</v>
      </c>
      <c r="D7710" s="10">
        <f>VLOOKUP(A7710,Cafe_sales!$A$1:$O$10001,11,FALSE)</f>
        <v>2</v>
      </c>
      <c r="E7710" s="6">
        <f>VLOOKUP(A7710,Cafe_sales!$A$1:$O$10001,12,FALSE)</f>
        <v>10</v>
      </c>
      <c r="F7710" t="str">
        <f>VLOOKUP(A7710,Cafe_sales!$A$1:$O$10001,13,FALSE)</f>
        <v>Digital Wallet</v>
      </c>
      <c r="G7710" t="str">
        <f>VLOOKUP(A7710,Cafe_sales!$A$1:$O$10001,14,FALSE)</f>
        <v>In-store</v>
      </c>
      <c r="H7710" s="8">
        <f>VLOOKUP(A7710,Cafe_sales!$A$1:$O$10001,15,FALSE)</f>
        <v>45128</v>
      </c>
    </row>
    <row r="7711" spans="1:8" hidden="1" x14ac:dyDescent="0.35">
      <c r="A7711" t="s">
        <v>3388</v>
      </c>
      <c r="B7711" t="str">
        <f>VLOOKUP(A7711,Cafe_sales!$A$1:$O$10001,9,FALSE)</f>
        <v>Juice</v>
      </c>
      <c r="C7711">
        <f>VLOOKUP(A7711,Cafe_sales!$A$1:$O$10001,10,FALSE)</f>
        <v>2</v>
      </c>
      <c r="D7711">
        <f>VLOOKUP(A7711,Cafe_sales!$A$1:$O$10001,11,FALSE)</f>
        <v>3</v>
      </c>
      <c r="E7711">
        <f>VLOOKUP(A7711,Cafe_sales!$A$1:$O$10001,12,FALSE)</f>
        <v>6</v>
      </c>
      <c r="F7711" t="str">
        <f>VLOOKUP(A7711,Cafe_sales!$A$1:$O$10001,13,FALSE)</f>
        <v>Cash</v>
      </c>
      <c r="G7711" t="str">
        <f>VLOOKUP(A7711,Cafe_sales!$A$1:$O$10001,14,FALSE)</f>
        <v>Takeaway</v>
      </c>
      <c r="H7711" s="1">
        <f>VLOOKUP(A7711,Cafe_sales!$A$1:$O$10001,15,FALSE)</f>
        <v>44998</v>
      </c>
    </row>
    <row r="7712" spans="1:8" x14ac:dyDescent="0.35">
      <c r="A7712" t="s">
        <v>917</v>
      </c>
      <c r="B7712" t="str">
        <f>VLOOKUP(A7712,Cafe_sales!$A$1:$O$10001,9,FALSE)</f>
        <v>Sandwich</v>
      </c>
      <c r="C7712" s="6">
        <f>VLOOKUP(A7712,Cafe_sales!$A$1:$O$10001,10,FALSE)</f>
        <v>5</v>
      </c>
      <c r="D7712" s="10">
        <f>VLOOKUP(A7712,Cafe_sales!$A$1:$O$10001,11,FALSE)</f>
        <v>4</v>
      </c>
      <c r="E7712" s="6">
        <f>VLOOKUP(A7712,Cafe_sales!$A$1:$O$10001,12,FALSE)</f>
        <v>20</v>
      </c>
      <c r="F7712" t="str">
        <f>VLOOKUP(A7712,Cafe_sales!$A$1:$O$10001,13,FALSE)</f>
        <v>Credit Card</v>
      </c>
      <c r="G7712" t="str">
        <f>VLOOKUP(A7712,Cafe_sales!$A$1:$O$10001,14,FALSE)</f>
        <v>UNKNOWN</v>
      </c>
      <c r="H7712" s="8">
        <f>VLOOKUP(A7712,Cafe_sales!$A$1:$O$10001,15,FALSE)</f>
        <v>45265</v>
      </c>
    </row>
    <row r="7713" spans="1:8" x14ac:dyDescent="0.35">
      <c r="A7713" t="s">
        <v>8387</v>
      </c>
      <c r="B7713" t="str">
        <f>VLOOKUP(A7713,Cafe_sales!$A$1:$O$10001,9,FALSE)</f>
        <v>Sandwich</v>
      </c>
      <c r="C7713" s="6">
        <f>VLOOKUP(A7713,Cafe_sales!$A$1:$O$10001,10,FALSE)</f>
        <v>5</v>
      </c>
      <c r="D7713" s="10">
        <f>VLOOKUP(A7713,Cafe_sales!$A$1:$O$10001,11,FALSE)</f>
        <v>4</v>
      </c>
      <c r="E7713" s="6">
        <f>VLOOKUP(A7713,Cafe_sales!$A$1:$O$10001,12,FALSE)</f>
        <v>20</v>
      </c>
      <c r="F7713" t="str">
        <f>VLOOKUP(A7713,Cafe_sales!$A$1:$O$10001,13,FALSE)</f>
        <v>Default mode</v>
      </c>
      <c r="G7713" t="str">
        <f>VLOOKUP(A7713,Cafe_sales!$A$1:$O$10001,14,FALSE)</f>
        <v>In-store</v>
      </c>
      <c r="H7713" s="8">
        <f>VLOOKUP(A7713,Cafe_sales!$A$1:$O$10001,15,FALSE)</f>
        <v>45083</v>
      </c>
    </row>
    <row r="7714" spans="1:8" hidden="1" x14ac:dyDescent="0.35">
      <c r="A7714" t="s">
        <v>4998</v>
      </c>
      <c r="B7714" t="str">
        <f>VLOOKUP(A7714,Cafe_sales!$A$1:$O$10001,9,FALSE)</f>
        <v>Tea</v>
      </c>
      <c r="C7714">
        <f>VLOOKUP(A7714,Cafe_sales!$A$1:$O$10001,10,FALSE)</f>
        <v>3</v>
      </c>
      <c r="D7714">
        <f>VLOOKUP(A7714,Cafe_sales!$A$1:$O$10001,11,FALSE)</f>
        <v>1.5</v>
      </c>
      <c r="E7714">
        <f>VLOOKUP(A7714,Cafe_sales!$A$1:$O$10001,12,FALSE)</f>
        <v>1.5</v>
      </c>
      <c r="F7714" t="str">
        <f>VLOOKUP(A7714,Cafe_sales!$A$1:$O$10001,13,FALSE)</f>
        <v>Default mode</v>
      </c>
      <c r="G7714" t="str">
        <f>VLOOKUP(A7714,Cafe_sales!$A$1:$O$10001,14,FALSE)</f>
        <v>Cafe</v>
      </c>
      <c r="H7714" s="1">
        <f>VLOOKUP(A7714,Cafe_sales!$A$1:$O$10001,15,FALSE)</f>
        <v>45173</v>
      </c>
    </row>
    <row r="7715" spans="1:8" hidden="1" x14ac:dyDescent="0.35">
      <c r="A7715" t="s">
        <v>9623</v>
      </c>
      <c r="B7715" t="str">
        <f>VLOOKUP(A7715,Cafe_sales!$A$1:$O$10001,9,FALSE)</f>
        <v>UNKNOWN</v>
      </c>
      <c r="C7715">
        <f>VLOOKUP(A7715,Cafe_sales!$A$1:$O$10001,10,FALSE)</f>
        <v>3</v>
      </c>
      <c r="D7715">
        <f>VLOOKUP(A7715,Cafe_sales!$A$1:$O$10001,11,FALSE)</f>
        <v>1</v>
      </c>
      <c r="E7715">
        <f>VLOOKUP(A7715,Cafe_sales!$A$1:$O$10001,12,FALSE)</f>
        <v>3</v>
      </c>
      <c r="F7715" t="str">
        <f>VLOOKUP(A7715,Cafe_sales!$A$1:$O$10001,13,FALSE)</f>
        <v>Cash</v>
      </c>
      <c r="G7715" t="str">
        <f>VLOOKUP(A7715,Cafe_sales!$A$1:$O$10001,14,FALSE)</f>
        <v>Takeaway</v>
      </c>
      <c r="H7715" s="1">
        <f>VLOOKUP(A7715,Cafe_sales!$A$1:$O$10001,15,FALSE)</f>
        <v>44927</v>
      </c>
    </row>
    <row r="7716" spans="1:8" hidden="1" x14ac:dyDescent="0.35">
      <c r="A7716" t="s">
        <v>9227</v>
      </c>
      <c r="B7716" t="str">
        <f>VLOOKUP(A7716,Cafe_sales!$A$1:$O$10001,9,FALSE)</f>
        <v>Smoothie</v>
      </c>
      <c r="C7716">
        <f>VLOOKUP(A7716,Cafe_sales!$A$1:$O$10001,10,FALSE)</f>
        <v>1</v>
      </c>
      <c r="D7716">
        <f>VLOOKUP(A7716,Cafe_sales!$A$1:$O$10001,11,FALSE)</f>
        <v>4</v>
      </c>
      <c r="E7716">
        <f>VLOOKUP(A7716,Cafe_sales!$A$1:$O$10001,12,FALSE)</f>
        <v>4</v>
      </c>
      <c r="F7716" t="str">
        <f>VLOOKUP(A7716,Cafe_sales!$A$1:$O$10001,13,FALSE)</f>
        <v>Default mode</v>
      </c>
      <c r="G7716" t="str">
        <f>VLOOKUP(A7716,Cafe_sales!$A$1:$O$10001,14,FALSE)</f>
        <v>Takeaway</v>
      </c>
      <c r="H7716" s="1">
        <f>VLOOKUP(A7716,Cafe_sales!$A$1:$O$10001,15,FALSE)</f>
        <v>45213</v>
      </c>
    </row>
    <row r="7717" spans="1:8" hidden="1" x14ac:dyDescent="0.35">
      <c r="A7717" t="s">
        <v>2299</v>
      </c>
      <c r="B7717" t="str">
        <f>VLOOKUP(A7717,Cafe_sales!$A$1:$O$10001,9,FALSE)</f>
        <v>Cookie</v>
      </c>
      <c r="C7717">
        <f>VLOOKUP(A7717,Cafe_sales!$A$1:$O$10001,10,FALSE)</f>
        <v>3</v>
      </c>
      <c r="D7717">
        <f>VLOOKUP(A7717,Cafe_sales!$A$1:$O$10001,11,FALSE)</f>
        <v>1</v>
      </c>
      <c r="E7717">
        <f>VLOOKUP(A7717,Cafe_sales!$A$1:$O$10001,12,FALSE)</f>
        <v>3</v>
      </c>
      <c r="F7717" t="str">
        <f>VLOOKUP(A7717,Cafe_sales!$A$1:$O$10001,13,FALSE)</f>
        <v>Cash</v>
      </c>
      <c r="G7717" t="str">
        <f>VLOOKUP(A7717,Cafe_sales!$A$1:$O$10001,14,FALSE)</f>
        <v>Cafe</v>
      </c>
      <c r="H7717" s="1">
        <f>VLOOKUP(A7717,Cafe_sales!$A$1:$O$10001,15,FALSE)</f>
        <v>45064</v>
      </c>
    </row>
    <row r="7718" spans="1:8" x14ac:dyDescent="0.35">
      <c r="A7718" t="s">
        <v>5747</v>
      </c>
      <c r="B7718" t="str">
        <f>VLOOKUP(A7718,Cafe_sales!$A$1:$O$10001,9,FALSE)</f>
        <v>Tea</v>
      </c>
      <c r="C7718" s="6">
        <f>VLOOKUP(A7718,Cafe_sales!$A$1:$O$10001,10,FALSE)</f>
        <v>1</v>
      </c>
      <c r="D7718" s="10">
        <f>VLOOKUP(A7718,Cafe_sales!$A$1:$O$10001,11,FALSE)</f>
        <v>1.5</v>
      </c>
      <c r="E7718" s="6">
        <f>VLOOKUP(A7718,Cafe_sales!$A$1:$O$10001,12,FALSE)</f>
        <v>1.5</v>
      </c>
      <c r="F7718" t="str">
        <f>VLOOKUP(A7718,Cafe_sales!$A$1:$O$10001,13,FALSE)</f>
        <v>Credit Card</v>
      </c>
      <c r="G7718" t="str">
        <f>VLOOKUP(A7718,Cafe_sales!$A$1:$O$10001,14,FALSE)</f>
        <v>UNKNOWN</v>
      </c>
      <c r="H7718" s="8">
        <f>VLOOKUP(A7718,Cafe_sales!$A$1:$O$10001,15,FALSE)</f>
        <v>45134</v>
      </c>
    </row>
    <row r="7719" spans="1:8" x14ac:dyDescent="0.35">
      <c r="A7719" t="s">
        <v>476</v>
      </c>
      <c r="B7719" t="str">
        <f>VLOOKUP(A7719,Cafe_sales!$A$1:$O$10001,9,FALSE)</f>
        <v>Tea</v>
      </c>
      <c r="C7719" s="6">
        <f>VLOOKUP(A7719,Cafe_sales!$A$1:$O$10001,10,FALSE)</f>
        <v>4</v>
      </c>
      <c r="D7719" s="10">
        <f>VLOOKUP(A7719,Cafe_sales!$A$1:$O$10001,11,FALSE)</f>
        <v>1.5</v>
      </c>
      <c r="E7719" s="6">
        <f>VLOOKUP(A7719,Cafe_sales!$A$1:$O$10001,12,FALSE)</f>
        <v>6</v>
      </c>
      <c r="F7719" t="str">
        <f>VLOOKUP(A7719,Cafe_sales!$A$1:$O$10001,13,FALSE)</f>
        <v>Cash</v>
      </c>
      <c r="G7719" t="str">
        <f>VLOOKUP(A7719,Cafe_sales!$A$1:$O$10001,14,FALSE)</f>
        <v>UNKNOWN</v>
      </c>
      <c r="H7719" s="8">
        <f>VLOOKUP(A7719,Cafe_sales!$A$1:$O$10001,15,FALSE)</f>
        <v>45157</v>
      </c>
    </row>
    <row r="7720" spans="1:8" x14ac:dyDescent="0.35">
      <c r="A7720" t="s">
        <v>4680</v>
      </c>
      <c r="B7720" t="str">
        <f>VLOOKUP(A7720,Cafe_sales!$A$1:$O$10001,9,FALSE)</f>
        <v>Sandwich</v>
      </c>
      <c r="C7720" s="6">
        <f>VLOOKUP(A7720,Cafe_sales!$A$1:$O$10001,10,FALSE)</f>
        <v>3.0309561128526648</v>
      </c>
      <c r="D7720" s="10">
        <f>VLOOKUP(A7720,Cafe_sales!$A$1:$O$10001,11,FALSE)</f>
        <v>4</v>
      </c>
      <c r="E7720" s="6">
        <f>VLOOKUP(A7720,Cafe_sales!$A$1:$O$10001,12,FALSE)</f>
        <v>12</v>
      </c>
      <c r="F7720" t="str">
        <f>VLOOKUP(A7720,Cafe_sales!$A$1:$O$10001,13,FALSE)</f>
        <v>Default mode</v>
      </c>
      <c r="G7720" t="str">
        <f>VLOOKUP(A7720,Cafe_sales!$A$1:$O$10001,14,FALSE)</f>
        <v>In-store</v>
      </c>
      <c r="H7720" s="8">
        <f>VLOOKUP(A7720,Cafe_sales!$A$1:$O$10001,15,FALSE)</f>
        <v>44957</v>
      </c>
    </row>
    <row r="7721" spans="1:8" x14ac:dyDescent="0.35">
      <c r="A7721" t="s">
        <v>4618</v>
      </c>
      <c r="B7721" t="str">
        <f>VLOOKUP(A7721,Cafe_sales!$A$1:$O$10001,9,FALSE)</f>
        <v>Salad</v>
      </c>
      <c r="C7721" s="6">
        <f>VLOOKUP(A7721,Cafe_sales!$A$1:$O$10001,10,FALSE)</f>
        <v>2</v>
      </c>
      <c r="D7721" s="10">
        <f>VLOOKUP(A7721,Cafe_sales!$A$1:$O$10001,11,FALSE)</f>
        <v>5</v>
      </c>
      <c r="E7721" s="6">
        <f>VLOOKUP(A7721,Cafe_sales!$A$1:$O$10001,12,FALSE)</f>
        <v>10</v>
      </c>
      <c r="F7721" t="str">
        <f>VLOOKUP(A7721,Cafe_sales!$A$1:$O$10001,13,FALSE)</f>
        <v>Default mode</v>
      </c>
      <c r="G7721" t="str">
        <f>VLOOKUP(A7721,Cafe_sales!$A$1:$O$10001,14,FALSE)</f>
        <v>In-store</v>
      </c>
      <c r="H7721" s="8">
        <f>VLOOKUP(A7721,Cafe_sales!$A$1:$O$10001,15,FALSE)</f>
        <v>45136</v>
      </c>
    </row>
    <row r="7722" spans="1:8" hidden="1" x14ac:dyDescent="0.35">
      <c r="A7722" t="s">
        <v>3376</v>
      </c>
      <c r="B7722" t="str">
        <f>VLOOKUP(A7722,Cafe_sales!$A$1:$O$10001,9,FALSE)</f>
        <v>Cookie</v>
      </c>
      <c r="C7722">
        <f>VLOOKUP(A7722,Cafe_sales!$A$1:$O$10001,10,FALSE)</f>
        <v>1</v>
      </c>
      <c r="D7722">
        <f>VLOOKUP(A7722,Cafe_sales!$A$1:$O$10001,11,FALSE)</f>
        <v>1</v>
      </c>
      <c r="E7722">
        <f>VLOOKUP(A7722,Cafe_sales!$A$1:$O$10001,12,FALSE)</f>
        <v>1</v>
      </c>
      <c r="F7722" t="str">
        <f>VLOOKUP(A7722,Cafe_sales!$A$1:$O$10001,13,FALSE)</f>
        <v>Credit Card</v>
      </c>
      <c r="G7722" t="str">
        <f>VLOOKUP(A7722,Cafe_sales!$A$1:$O$10001,14,FALSE)</f>
        <v>Takeaway</v>
      </c>
      <c r="H7722" s="1">
        <f>VLOOKUP(A7722,Cafe_sales!$A$1:$O$10001,15,FALSE)</f>
        <v>45183</v>
      </c>
    </row>
    <row r="7723" spans="1:8" hidden="1" x14ac:dyDescent="0.35">
      <c r="A7723" t="s">
        <v>9865</v>
      </c>
      <c r="B7723" t="str">
        <f>VLOOKUP(A7723,Cafe_sales!$A$1:$O$10001,9,FALSE)</f>
        <v>Coffee</v>
      </c>
      <c r="C7723">
        <f>VLOOKUP(A7723,Cafe_sales!$A$1:$O$10001,10,FALSE)</f>
        <v>2</v>
      </c>
      <c r="D7723">
        <f>VLOOKUP(A7723,Cafe_sales!$A$1:$O$10001,11,FALSE)</f>
        <v>2</v>
      </c>
      <c r="E7723">
        <f>VLOOKUP(A7723,Cafe_sales!$A$1:$O$10001,12,FALSE)</f>
        <v>4</v>
      </c>
      <c r="F7723" t="str">
        <f>VLOOKUP(A7723,Cafe_sales!$A$1:$O$10001,13,FALSE)</f>
        <v>UNKNOWN</v>
      </c>
      <c r="G7723" t="str">
        <f>VLOOKUP(A7723,Cafe_sales!$A$1:$O$10001,14,FALSE)</f>
        <v>Takeaway</v>
      </c>
      <c r="H7723" s="1">
        <f>VLOOKUP(A7723,Cafe_sales!$A$1:$O$10001,15,FALSE)</f>
        <v>45055</v>
      </c>
    </row>
    <row r="7724" spans="1:8" x14ac:dyDescent="0.35">
      <c r="A7724" t="s">
        <v>327</v>
      </c>
      <c r="B7724" t="str">
        <f>VLOOKUP(A7724,Cafe_sales!$A$1:$O$10001,9,FALSE)</f>
        <v>Sandwich</v>
      </c>
      <c r="C7724" s="6">
        <f>VLOOKUP(A7724,Cafe_sales!$A$1:$O$10001,10,FALSE)</f>
        <v>3</v>
      </c>
      <c r="D7724" s="10">
        <f>VLOOKUP(A7724,Cafe_sales!$A$1:$O$10001,11,FALSE)</f>
        <v>4</v>
      </c>
      <c r="E7724" s="6">
        <f>VLOOKUP(A7724,Cafe_sales!$A$1:$O$10001,12,FALSE)</f>
        <v>12</v>
      </c>
      <c r="F7724" t="str">
        <f>VLOOKUP(A7724,Cafe_sales!$A$1:$O$10001,13,FALSE)</f>
        <v>Default mode</v>
      </c>
      <c r="G7724" t="str">
        <f>VLOOKUP(A7724,Cafe_sales!$A$1:$O$10001,14,FALSE)</f>
        <v>UNKNOWN</v>
      </c>
      <c r="H7724" s="8">
        <f>VLOOKUP(A7724,Cafe_sales!$A$1:$O$10001,15,FALSE)</f>
        <v>45049</v>
      </c>
    </row>
    <row r="7725" spans="1:8" x14ac:dyDescent="0.35">
      <c r="A7725" t="s">
        <v>6269</v>
      </c>
      <c r="B7725" t="str">
        <f>VLOOKUP(A7725,Cafe_sales!$A$1:$O$10001,9,FALSE)</f>
        <v>Cake</v>
      </c>
      <c r="C7725" s="6">
        <f>VLOOKUP(A7725,Cafe_sales!$A$1:$O$10001,10,FALSE)</f>
        <v>3</v>
      </c>
      <c r="D7725" s="10">
        <f>VLOOKUP(A7725,Cafe_sales!$A$1:$O$10001,11,FALSE)</f>
        <v>3</v>
      </c>
      <c r="E7725" s="6">
        <f>VLOOKUP(A7725,Cafe_sales!$A$1:$O$10001,12,FALSE)</f>
        <v>9</v>
      </c>
      <c r="F7725" t="str">
        <f>VLOOKUP(A7725,Cafe_sales!$A$1:$O$10001,13,FALSE)</f>
        <v>Cash</v>
      </c>
      <c r="G7725" t="str">
        <f>VLOOKUP(A7725,Cafe_sales!$A$1:$O$10001,14,FALSE)</f>
        <v>UNKNOWN</v>
      </c>
      <c r="H7725" s="8">
        <f>VLOOKUP(A7725,Cafe_sales!$A$1:$O$10001,15,FALSE)</f>
        <v>45034</v>
      </c>
    </row>
    <row r="7726" spans="1:8" x14ac:dyDescent="0.35">
      <c r="A7726" t="s">
        <v>775</v>
      </c>
      <c r="B7726" t="str">
        <f>VLOOKUP(A7726,Cafe_sales!$A$1:$O$10001,9,FALSE)</f>
        <v>Coffee</v>
      </c>
      <c r="C7726" s="6">
        <f>VLOOKUP(A7726,Cafe_sales!$A$1:$O$10001,10,FALSE)</f>
        <v>2</v>
      </c>
      <c r="D7726" s="10">
        <f>VLOOKUP(A7726,Cafe_sales!$A$1:$O$10001,11,FALSE)</f>
        <v>2</v>
      </c>
      <c r="E7726" s="6">
        <f>VLOOKUP(A7726,Cafe_sales!$A$1:$O$10001,12,FALSE)</f>
        <v>4</v>
      </c>
      <c r="F7726" t="str">
        <f>VLOOKUP(A7726,Cafe_sales!$A$1:$O$10001,13,FALSE)</f>
        <v>Digital Wallet</v>
      </c>
      <c r="G7726" t="str">
        <f>VLOOKUP(A7726,Cafe_sales!$A$1:$O$10001,14,FALSE)</f>
        <v>UNKNOWN</v>
      </c>
      <c r="H7726" s="8">
        <f>VLOOKUP(A7726,Cafe_sales!$A$1:$O$10001,15,FALSE)</f>
        <v>45018</v>
      </c>
    </row>
    <row r="7727" spans="1:8" x14ac:dyDescent="0.35">
      <c r="A7727" t="s">
        <v>4722</v>
      </c>
      <c r="B7727" t="str">
        <f>VLOOKUP(A7727,Cafe_sales!$A$1:$O$10001,9,FALSE)</f>
        <v>Cookie</v>
      </c>
      <c r="C7727" s="6">
        <f>VLOOKUP(A7727,Cafe_sales!$A$1:$O$10001,10,FALSE)</f>
        <v>1</v>
      </c>
      <c r="D7727" s="10">
        <f>VLOOKUP(A7727,Cafe_sales!$A$1:$O$10001,11,FALSE)</f>
        <v>1</v>
      </c>
      <c r="E7727" s="6">
        <f>VLOOKUP(A7727,Cafe_sales!$A$1:$O$10001,12,FALSE)</f>
        <v>1</v>
      </c>
      <c r="F7727" t="str">
        <f>VLOOKUP(A7727,Cafe_sales!$A$1:$O$10001,13,FALSE)</f>
        <v>Credit Card</v>
      </c>
      <c r="G7727" t="str">
        <f>VLOOKUP(A7727,Cafe_sales!$A$1:$O$10001,14,FALSE)</f>
        <v>UNKNOWN</v>
      </c>
      <c r="H7727" s="8">
        <f>VLOOKUP(A7727,Cafe_sales!$A$1:$O$10001,15,FALSE)</f>
        <v>45039</v>
      </c>
    </row>
    <row r="7728" spans="1:8" hidden="1" x14ac:dyDescent="0.35">
      <c r="A7728" t="s">
        <v>4314</v>
      </c>
      <c r="B7728" t="str">
        <f>VLOOKUP(A7728,Cafe_sales!$A$1:$O$10001,9,FALSE)</f>
        <v>Smoothie</v>
      </c>
      <c r="C7728">
        <f>VLOOKUP(A7728,Cafe_sales!$A$1:$O$10001,10,FALSE)</f>
        <v>5</v>
      </c>
      <c r="D7728">
        <f>VLOOKUP(A7728,Cafe_sales!$A$1:$O$10001,11,FALSE)</f>
        <v>4</v>
      </c>
      <c r="E7728">
        <f>VLOOKUP(A7728,Cafe_sales!$A$1:$O$10001,12,FALSE)</f>
        <v>20</v>
      </c>
      <c r="F7728" t="str">
        <f>VLOOKUP(A7728,Cafe_sales!$A$1:$O$10001,13,FALSE)</f>
        <v>Digital Wallet</v>
      </c>
      <c r="G7728" t="str">
        <f>VLOOKUP(A7728,Cafe_sales!$A$1:$O$10001,14,FALSE)</f>
        <v>Takeaway</v>
      </c>
      <c r="H7728" s="1">
        <f>VLOOKUP(A7728,Cafe_sales!$A$1:$O$10001,15,FALSE)</f>
        <v>44978</v>
      </c>
    </row>
    <row r="7729" spans="1:8" x14ac:dyDescent="0.35">
      <c r="A7729" t="s">
        <v>2663</v>
      </c>
      <c r="B7729" t="str">
        <f>VLOOKUP(A7729,Cafe_sales!$A$1:$O$10001,9,FALSE)</f>
        <v>Salad</v>
      </c>
      <c r="C7729" s="6">
        <f>VLOOKUP(A7729,Cafe_sales!$A$1:$O$10001,10,FALSE)</f>
        <v>4</v>
      </c>
      <c r="D7729" s="10">
        <f>VLOOKUP(A7729,Cafe_sales!$A$1:$O$10001,11,FALSE)</f>
        <v>5</v>
      </c>
      <c r="E7729" s="6">
        <f>VLOOKUP(A7729,Cafe_sales!$A$1:$O$10001,12,FALSE)</f>
        <v>20</v>
      </c>
      <c r="F7729" t="str">
        <f>VLOOKUP(A7729,Cafe_sales!$A$1:$O$10001,13,FALSE)</f>
        <v>Cash</v>
      </c>
      <c r="G7729" t="str">
        <f>VLOOKUP(A7729,Cafe_sales!$A$1:$O$10001,14,FALSE)</f>
        <v>UNKNOWN</v>
      </c>
      <c r="H7729" s="8">
        <f>VLOOKUP(A7729,Cafe_sales!$A$1:$O$10001,15,FALSE)</f>
        <v>45202</v>
      </c>
    </row>
    <row r="7730" spans="1:8" x14ac:dyDescent="0.35">
      <c r="A7730" t="s">
        <v>7056</v>
      </c>
      <c r="B7730" t="str">
        <f>VLOOKUP(A7730,Cafe_sales!$A$1:$O$10001,9,FALSE)</f>
        <v>Tea</v>
      </c>
      <c r="C7730" s="6">
        <f>VLOOKUP(A7730,Cafe_sales!$A$1:$O$10001,10,FALSE)</f>
        <v>1</v>
      </c>
      <c r="D7730" s="10">
        <f>VLOOKUP(A7730,Cafe_sales!$A$1:$O$10001,11,FALSE)</f>
        <v>1.5</v>
      </c>
      <c r="E7730" s="6">
        <f>VLOOKUP(A7730,Cafe_sales!$A$1:$O$10001,12,FALSE)</f>
        <v>1.5</v>
      </c>
      <c r="F7730" t="str">
        <f>VLOOKUP(A7730,Cafe_sales!$A$1:$O$10001,13,FALSE)</f>
        <v>Cash</v>
      </c>
      <c r="G7730" t="str">
        <f>VLOOKUP(A7730,Cafe_sales!$A$1:$O$10001,14,FALSE)</f>
        <v>UNKNOWN</v>
      </c>
      <c r="H7730" s="8">
        <f>VLOOKUP(A7730,Cafe_sales!$A$1:$O$10001,15,FALSE)</f>
        <v>45034</v>
      </c>
    </row>
    <row r="7731" spans="1:8" x14ac:dyDescent="0.35">
      <c r="A7731" t="s">
        <v>6872</v>
      </c>
      <c r="B7731" t="str">
        <f>VLOOKUP(A7731,Cafe_sales!$A$1:$O$10001,9,FALSE)</f>
        <v>UNKNOWN</v>
      </c>
      <c r="C7731" s="6">
        <f>VLOOKUP(A7731,Cafe_sales!$A$1:$O$10001,10,FALSE)</f>
        <v>3</v>
      </c>
      <c r="D7731" s="10">
        <f>VLOOKUP(A7731,Cafe_sales!$A$1:$O$10001,11,FALSE)</f>
        <v>3</v>
      </c>
      <c r="E7731" s="6">
        <f>VLOOKUP(A7731,Cafe_sales!$A$1:$O$10001,12,FALSE)</f>
        <v>12</v>
      </c>
      <c r="F7731" t="str">
        <f>VLOOKUP(A7731,Cafe_sales!$A$1:$O$10001,13,FALSE)</f>
        <v>Cash</v>
      </c>
      <c r="G7731" t="str">
        <f>VLOOKUP(A7731,Cafe_sales!$A$1:$O$10001,14,FALSE)</f>
        <v>UNKNOWN</v>
      </c>
      <c r="H7731" s="8">
        <f>VLOOKUP(A7731,Cafe_sales!$A$1:$O$10001,15,FALSE)</f>
        <v>45111</v>
      </c>
    </row>
    <row r="7732" spans="1:8" x14ac:dyDescent="0.35">
      <c r="A7732" t="s">
        <v>6451</v>
      </c>
      <c r="B7732" t="str">
        <f>VLOOKUP(A7732,Cafe_sales!$A$1:$O$10001,9,FALSE)</f>
        <v>Sandwich</v>
      </c>
      <c r="C7732" s="6">
        <f>VLOOKUP(A7732,Cafe_sales!$A$1:$O$10001,10,FALSE)</f>
        <v>3</v>
      </c>
      <c r="D7732" s="10">
        <f>VLOOKUP(A7732,Cafe_sales!$A$1:$O$10001,11,FALSE)</f>
        <v>4</v>
      </c>
      <c r="E7732" s="6">
        <f>VLOOKUP(A7732,Cafe_sales!$A$1:$O$10001,12,FALSE)</f>
        <v>12</v>
      </c>
      <c r="F7732" t="str">
        <f>VLOOKUP(A7732,Cafe_sales!$A$1:$O$10001,13,FALSE)</f>
        <v>Credit Card</v>
      </c>
      <c r="G7732" t="str">
        <f>VLOOKUP(A7732,Cafe_sales!$A$1:$O$10001,14,FALSE)</f>
        <v>UNKNOWN</v>
      </c>
      <c r="H7732" s="8">
        <f>VLOOKUP(A7732,Cafe_sales!$A$1:$O$10001,15,FALSE)</f>
        <v>45102</v>
      </c>
    </row>
    <row r="7733" spans="1:8" x14ac:dyDescent="0.35">
      <c r="A7733" t="s">
        <v>3513</v>
      </c>
      <c r="B7733" t="str">
        <f>VLOOKUP(A7733,Cafe_sales!$A$1:$O$10001,9,FALSE)</f>
        <v>Coffee</v>
      </c>
      <c r="C7733" s="6">
        <f>VLOOKUP(A7733,Cafe_sales!$A$1:$O$10001,10,FALSE)</f>
        <v>3</v>
      </c>
      <c r="D7733" s="10">
        <f>VLOOKUP(A7733,Cafe_sales!$A$1:$O$10001,11,FALSE)</f>
        <v>2</v>
      </c>
      <c r="E7733" s="6">
        <f>VLOOKUP(A7733,Cafe_sales!$A$1:$O$10001,12,FALSE)</f>
        <v>6</v>
      </c>
      <c r="F7733" t="str">
        <f>VLOOKUP(A7733,Cafe_sales!$A$1:$O$10001,13,FALSE)</f>
        <v>Default mode</v>
      </c>
      <c r="G7733" t="str">
        <f>VLOOKUP(A7733,Cafe_sales!$A$1:$O$10001,14,FALSE)</f>
        <v>UNKNOWN</v>
      </c>
      <c r="H7733" s="8">
        <f>VLOOKUP(A7733,Cafe_sales!$A$1:$O$10001,15,FALSE)</f>
        <v>45136</v>
      </c>
    </row>
    <row r="7734" spans="1:8" hidden="1" x14ac:dyDescent="0.35">
      <c r="A7734" t="s">
        <v>8677</v>
      </c>
      <c r="B7734" t="str">
        <f>VLOOKUP(A7734,Cafe_sales!$A$1:$O$10001,9,FALSE)</f>
        <v>UNKNOWN</v>
      </c>
      <c r="C7734">
        <f>VLOOKUP(A7734,Cafe_sales!$A$1:$O$10001,10,FALSE)</f>
        <v>2</v>
      </c>
      <c r="D7734">
        <f>VLOOKUP(A7734,Cafe_sales!$A$1:$O$10001,11,FALSE)</f>
        <v>3</v>
      </c>
      <c r="E7734">
        <f>VLOOKUP(A7734,Cafe_sales!$A$1:$O$10001,12,FALSE)</f>
        <v>6</v>
      </c>
      <c r="F7734" t="str">
        <f>VLOOKUP(A7734,Cafe_sales!$A$1:$O$10001,13,FALSE)</f>
        <v>Default mode</v>
      </c>
      <c r="G7734" t="str">
        <f>VLOOKUP(A7734,Cafe_sales!$A$1:$O$10001,14,FALSE)</f>
        <v>Takeaway</v>
      </c>
      <c r="H7734" s="1">
        <f>VLOOKUP(A7734,Cafe_sales!$A$1:$O$10001,15,FALSE)</f>
        <v>44934</v>
      </c>
    </row>
    <row r="7735" spans="1:8" x14ac:dyDescent="0.35">
      <c r="A7735" t="s">
        <v>3364</v>
      </c>
      <c r="B7735" t="str">
        <f>VLOOKUP(A7735,Cafe_sales!$A$1:$O$10001,9,FALSE)</f>
        <v>Smoothie</v>
      </c>
      <c r="C7735" s="6">
        <f>VLOOKUP(A7735,Cafe_sales!$A$1:$O$10001,10,FALSE)</f>
        <v>2</v>
      </c>
      <c r="D7735" s="10">
        <f>VLOOKUP(A7735,Cafe_sales!$A$1:$O$10001,11,FALSE)</f>
        <v>4</v>
      </c>
      <c r="E7735" s="6">
        <f>VLOOKUP(A7735,Cafe_sales!$A$1:$O$10001,12,FALSE)</f>
        <v>8</v>
      </c>
      <c r="F7735" t="str">
        <f>VLOOKUP(A7735,Cafe_sales!$A$1:$O$10001,13,FALSE)</f>
        <v>Default mode</v>
      </c>
      <c r="G7735" t="str">
        <f>VLOOKUP(A7735,Cafe_sales!$A$1:$O$10001,14,FALSE)</f>
        <v>In-store</v>
      </c>
      <c r="H7735" s="8">
        <f>VLOOKUP(A7735,Cafe_sales!$A$1:$O$10001,15,FALSE)</f>
        <v>45020</v>
      </c>
    </row>
    <row r="7736" spans="1:8" x14ac:dyDescent="0.35">
      <c r="A7736" t="s">
        <v>5987</v>
      </c>
      <c r="B7736" t="str">
        <f>VLOOKUP(A7736,Cafe_sales!$A$1:$O$10001,9,FALSE)</f>
        <v>Tea</v>
      </c>
      <c r="C7736" s="6">
        <f>VLOOKUP(A7736,Cafe_sales!$A$1:$O$10001,10,FALSE)</f>
        <v>3</v>
      </c>
      <c r="D7736" s="10">
        <f>VLOOKUP(A7736,Cafe_sales!$A$1:$O$10001,11,FALSE)</f>
        <v>1.5</v>
      </c>
      <c r="E7736" s="6">
        <f>VLOOKUP(A7736,Cafe_sales!$A$1:$O$10001,12,FALSE)</f>
        <v>4.5</v>
      </c>
      <c r="F7736" t="str">
        <f>VLOOKUP(A7736,Cafe_sales!$A$1:$O$10001,13,FALSE)</f>
        <v>Default mode</v>
      </c>
      <c r="G7736" t="str">
        <f>VLOOKUP(A7736,Cafe_sales!$A$1:$O$10001,14,FALSE)</f>
        <v>In-store</v>
      </c>
      <c r="H7736" s="8">
        <f>VLOOKUP(A7736,Cafe_sales!$A$1:$O$10001,15,FALSE)</f>
        <v>45190</v>
      </c>
    </row>
    <row r="7737" spans="1:8" x14ac:dyDescent="0.35">
      <c r="A7737" t="s">
        <v>9996</v>
      </c>
      <c r="B7737" t="str">
        <f>VLOOKUP(A7737,Cafe_sales!$A$1:$O$10001,9,FALSE)</f>
        <v>Salad</v>
      </c>
      <c r="C7737" s="6">
        <f>VLOOKUP(A7737,Cafe_sales!$A$1:$O$10001,10,FALSE)</f>
        <v>2</v>
      </c>
      <c r="D7737" s="10">
        <f>VLOOKUP(A7737,Cafe_sales!$A$1:$O$10001,11,FALSE)</f>
        <v>5</v>
      </c>
      <c r="E7737" s="6">
        <f>VLOOKUP(A7737,Cafe_sales!$A$1:$O$10001,12,FALSE)</f>
        <v>10</v>
      </c>
      <c r="F7737" t="str">
        <f>VLOOKUP(A7737,Cafe_sales!$A$1:$O$10001,13,FALSE)</f>
        <v>Digital Wallet</v>
      </c>
      <c r="G7737" t="str">
        <f>VLOOKUP(A7737,Cafe_sales!$A$1:$O$10001,14,FALSE)</f>
        <v>UNKNOWN</v>
      </c>
      <c r="H7737" s="8">
        <f>VLOOKUP(A7737,Cafe_sales!$A$1:$O$10001,15,FALSE)</f>
        <v>44952</v>
      </c>
    </row>
    <row r="7738" spans="1:8" x14ac:dyDescent="0.35">
      <c r="A7738" t="s">
        <v>9901</v>
      </c>
      <c r="B7738" t="str">
        <f>VLOOKUP(A7738,Cafe_sales!$A$1:$O$10001,9,FALSE)</f>
        <v>Sandwich</v>
      </c>
      <c r="C7738" s="6">
        <f>VLOOKUP(A7738,Cafe_sales!$A$1:$O$10001,10,FALSE)</f>
        <v>3</v>
      </c>
      <c r="D7738" s="10">
        <f>VLOOKUP(A7738,Cafe_sales!$A$1:$O$10001,11,FALSE)</f>
        <v>4</v>
      </c>
      <c r="E7738" s="6">
        <f>VLOOKUP(A7738,Cafe_sales!$A$1:$O$10001,12,FALSE)</f>
        <v>12</v>
      </c>
      <c r="F7738" t="str">
        <f>VLOOKUP(A7738,Cafe_sales!$A$1:$O$10001,13,FALSE)</f>
        <v>Default mode</v>
      </c>
      <c r="G7738" t="str">
        <f>VLOOKUP(A7738,Cafe_sales!$A$1:$O$10001,14,FALSE)</f>
        <v>UNKNOWN</v>
      </c>
      <c r="H7738" s="8">
        <f>VLOOKUP(A7738,Cafe_sales!$A$1:$O$10001,15,FALSE)</f>
        <v>45206</v>
      </c>
    </row>
    <row r="7739" spans="1:8" hidden="1" x14ac:dyDescent="0.35">
      <c r="A7739" t="s">
        <v>4229</v>
      </c>
      <c r="B7739" t="str">
        <f>VLOOKUP(A7739,Cafe_sales!$A$1:$O$10001,9,FALSE)</f>
        <v>Cake</v>
      </c>
      <c r="C7739">
        <f>VLOOKUP(A7739,Cafe_sales!$A$1:$O$10001,10,FALSE)</f>
        <v>4</v>
      </c>
      <c r="D7739">
        <f>VLOOKUP(A7739,Cafe_sales!$A$1:$O$10001,11,FALSE)</f>
        <v>3</v>
      </c>
      <c r="E7739">
        <f>VLOOKUP(A7739,Cafe_sales!$A$1:$O$10001,12,FALSE)</f>
        <v>12</v>
      </c>
      <c r="F7739" t="str">
        <f>VLOOKUP(A7739,Cafe_sales!$A$1:$O$10001,13,FALSE)</f>
        <v>Credit Card</v>
      </c>
      <c r="G7739" t="str">
        <f>VLOOKUP(A7739,Cafe_sales!$A$1:$O$10001,14,FALSE)</f>
        <v>Cafe</v>
      </c>
      <c r="H7739" s="1">
        <f>VLOOKUP(A7739,Cafe_sales!$A$1:$O$10001,15,FALSE)</f>
        <v>45187</v>
      </c>
    </row>
    <row r="7740" spans="1:8" x14ac:dyDescent="0.35">
      <c r="A7740" t="s">
        <v>6968</v>
      </c>
      <c r="B7740" t="str">
        <f>VLOOKUP(A7740,Cafe_sales!$A$1:$O$10001,9,FALSE)</f>
        <v>Salad</v>
      </c>
      <c r="C7740" s="6">
        <f>VLOOKUP(A7740,Cafe_sales!$A$1:$O$10001,10,FALSE)</f>
        <v>5</v>
      </c>
      <c r="D7740" s="10">
        <f>VLOOKUP(A7740,Cafe_sales!$A$1:$O$10001,11,FALSE)</f>
        <v>5</v>
      </c>
      <c r="E7740" s="6">
        <f>VLOOKUP(A7740,Cafe_sales!$A$1:$O$10001,12,FALSE)</f>
        <v>25</v>
      </c>
      <c r="F7740" t="str">
        <f>VLOOKUP(A7740,Cafe_sales!$A$1:$O$10001,13,FALSE)</f>
        <v>Default mode</v>
      </c>
      <c r="G7740" t="str">
        <f>VLOOKUP(A7740,Cafe_sales!$A$1:$O$10001,14,FALSE)</f>
        <v>UNKNOWN</v>
      </c>
      <c r="H7740" s="8">
        <f>VLOOKUP(A7740,Cafe_sales!$A$1:$O$10001,15,FALSE)</f>
        <v>45214</v>
      </c>
    </row>
    <row r="7741" spans="1:8" hidden="1" x14ac:dyDescent="0.35">
      <c r="A7741" t="s">
        <v>7916</v>
      </c>
      <c r="B7741" t="str">
        <f>VLOOKUP(A7741,Cafe_sales!$A$1:$O$10001,9,FALSE)</f>
        <v>Tea</v>
      </c>
      <c r="C7741">
        <f>VLOOKUP(A7741,Cafe_sales!$A$1:$O$10001,10,FALSE)</f>
        <v>3</v>
      </c>
      <c r="D7741">
        <f>VLOOKUP(A7741,Cafe_sales!$A$1:$O$10001,11,FALSE)</f>
        <v>1.5</v>
      </c>
      <c r="E7741">
        <f>VLOOKUP(A7741,Cafe_sales!$A$1:$O$10001,12,FALSE)</f>
        <v>4.5</v>
      </c>
      <c r="F7741" t="str">
        <f>VLOOKUP(A7741,Cafe_sales!$A$1:$O$10001,13,FALSE)</f>
        <v>Cash</v>
      </c>
      <c r="G7741" t="str">
        <f>VLOOKUP(A7741,Cafe_sales!$A$1:$O$10001,14,FALSE)</f>
        <v>Takeaway</v>
      </c>
      <c r="H7741" s="1">
        <f>VLOOKUP(A7741,Cafe_sales!$A$1:$O$10001,15,FALSE)</f>
        <v>45002</v>
      </c>
    </row>
    <row r="7742" spans="1:8" x14ac:dyDescent="0.35">
      <c r="A7742" t="s">
        <v>5435</v>
      </c>
      <c r="B7742" t="str">
        <f>VLOOKUP(A7742,Cafe_sales!$A$1:$O$10001,9,FALSE)</f>
        <v>Juice</v>
      </c>
      <c r="C7742" s="6">
        <f>VLOOKUP(A7742,Cafe_sales!$A$1:$O$10001,10,FALSE)</f>
        <v>5</v>
      </c>
      <c r="D7742" s="10">
        <f>VLOOKUP(A7742,Cafe_sales!$A$1:$O$10001,11,FALSE)</f>
        <v>3</v>
      </c>
      <c r="E7742" s="6">
        <f>VLOOKUP(A7742,Cafe_sales!$A$1:$O$10001,12,FALSE)</f>
        <v>15</v>
      </c>
      <c r="F7742" t="str">
        <f>VLOOKUP(A7742,Cafe_sales!$A$1:$O$10001,13,FALSE)</f>
        <v>UNKNOWN</v>
      </c>
      <c r="G7742" t="str">
        <f>VLOOKUP(A7742,Cafe_sales!$A$1:$O$10001,14,FALSE)</f>
        <v>In-store</v>
      </c>
      <c r="H7742" s="8">
        <f>VLOOKUP(A7742,Cafe_sales!$A$1:$O$10001,15,FALSE)</f>
        <v>45023</v>
      </c>
    </row>
    <row r="7743" spans="1:8" hidden="1" x14ac:dyDescent="0.35">
      <c r="A7743" t="s">
        <v>4916</v>
      </c>
      <c r="B7743" t="str">
        <f>VLOOKUP(A7743,Cafe_sales!$A$1:$O$10001,9,FALSE)</f>
        <v>Cake</v>
      </c>
      <c r="C7743">
        <f>VLOOKUP(A7743,Cafe_sales!$A$1:$O$10001,10,FALSE)</f>
        <v>3</v>
      </c>
      <c r="D7743">
        <f>VLOOKUP(A7743,Cafe_sales!$A$1:$O$10001,11,FALSE)</f>
        <v>3</v>
      </c>
      <c r="E7743">
        <f>VLOOKUP(A7743,Cafe_sales!$A$1:$O$10001,12,FALSE)</f>
        <v>9</v>
      </c>
      <c r="F7743" t="str">
        <f>VLOOKUP(A7743,Cafe_sales!$A$1:$O$10001,13,FALSE)</f>
        <v>Digital Wallet</v>
      </c>
      <c r="G7743" t="str">
        <f>VLOOKUP(A7743,Cafe_sales!$A$1:$O$10001,14,FALSE)</f>
        <v>Takeaway</v>
      </c>
      <c r="H7743" s="1">
        <f>VLOOKUP(A7743,Cafe_sales!$A$1:$O$10001,15,FALSE)</f>
        <v>45133</v>
      </c>
    </row>
    <row r="7744" spans="1:8" x14ac:dyDescent="0.35">
      <c r="A7744" t="s">
        <v>841</v>
      </c>
      <c r="B7744" t="str">
        <f>VLOOKUP(A7744,Cafe_sales!$A$1:$O$10001,9,FALSE)</f>
        <v>UNKNOWN</v>
      </c>
      <c r="C7744" s="6">
        <f>VLOOKUP(A7744,Cafe_sales!$A$1:$O$10001,10,FALSE)</f>
        <v>1</v>
      </c>
      <c r="D7744" s="10">
        <f>VLOOKUP(A7744,Cafe_sales!$A$1:$O$10001,11,FALSE)</f>
        <v>0</v>
      </c>
      <c r="E7744" s="6">
        <f>VLOOKUP(A7744,Cafe_sales!$A$1:$O$10001,12,FALSE)</f>
        <v>4</v>
      </c>
      <c r="F7744" t="str">
        <f>VLOOKUP(A7744,Cafe_sales!$A$1:$O$10001,13,FALSE)</f>
        <v>Digital Wallet</v>
      </c>
      <c r="G7744" t="str">
        <f>VLOOKUP(A7744,Cafe_sales!$A$1:$O$10001,14,FALSE)</f>
        <v>UNKNOWN</v>
      </c>
      <c r="H7744" s="8">
        <f>VLOOKUP(A7744,Cafe_sales!$A$1:$O$10001,15,FALSE)</f>
        <v>45130</v>
      </c>
    </row>
    <row r="7745" spans="1:8" x14ac:dyDescent="0.35">
      <c r="A7745" t="s">
        <v>5992</v>
      </c>
      <c r="B7745" t="str">
        <f>VLOOKUP(A7745,Cafe_sales!$A$1:$O$10001,9,FALSE)</f>
        <v>Cookie</v>
      </c>
      <c r="C7745" s="6">
        <f>VLOOKUP(A7745,Cafe_sales!$A$1:$O$10001,10,FALSE)</f>
        <v>4</v>
      </c>
      <c r="D7745" s="10">
        <f>VLOOKUP(A7745,Cafe_sales!$A$1:$O$10001,11,FALSE)</f>
        <v>1</v>
      </c>
      <c r="E7745" s="6">
        <f>VLOOKUP(A7745,Cafe_sales!$A$1:$O$10001,12,FALSE)</f>
        <v>4</v>
      </c>
      <c r="F7745" t="str">
        <f>VLOOKUP(A7745,Cafe_sales!$A$1:$O$10001,13,FALSE)</f>
        <v>Digital Wallet</v>
      </c>
      <c r="G7745" t="str">
        <f>VLOOKUP(A7745,Cafe_sales!$A$1:$O$10001,14,FALSE)</f>
        <v>UNKNOWN</v>
      </c>
      <c r="H7745" s="8">
        <f>VLOOKUP(A7745,Cafe_sales!$A$1:$O$10001,15,FALSE)</f>
        <v>45092</v>
      </c>
    </row>
    <row r="7746" spans="1:8" x14ac:dyDescent="0.35">
      <c r="A7746" t="s">
        <v>165</v>
      </c>
      <c r="B7746" t="str">
        <f>VLOOKUP(A7746,Cafe_sales!$A$1:$O$10001,9,FALSE)</f>
        <v>Coffee</v>
      </c>
      <c r="C7746" s="6">
        <f>VLOOKUP(A7746,Cafe_sales!$A$1:$O$10001,10,FALSE)</f>
        <v>1</v>
      </c>
      <c r="D7746" s="10">
        <f>VLOOKUP(A7746,Cafe_sales!$A$1:$O$10001,11,FALSE)</f>
        <v>2</v>
      </c>
      <c r="E7746" s="6">
        <f>VLOOKUP(A7746,Cafe_sales!$A$1:$O$10001,12,FALSE)</f>
        <v>2</v>
      </c>
      <c r="F7746" t="str">
        <f>VLOOKUP(A7746,Cafe_sales!$A$1:$O$10001,13,FALSE)</f>
        <v>Credit Card</v>
      </c>
      <c r="G7746" t="str">
        <f>VLOOKUP(A7746,Cafe_sales!$A$1:$O$10001,14,FALSE)</f>
        <v>UNKNOWN</v>
      </c>
      <c r="H7746" s="8">
        <f>VLOOKUP(A7746,Cafe_sales!$A$1:$O$10001,15,FALSE)</f>
        <v>45078</v>
      </c>
    </row>
    <row r="7747" spans="1:8" x14ac:dyDescent="0.35">
      <c r="A7747" t="s">
        <v>2245</v>
      </c>
      <c r="B7747" t="str">
        <f>VLOOKUP(A7747,Cafe_sales!$A$1:$O$10001,9,FALSE)</f>
        <v>UNKNOWN</v>
      </c>
      <c r="C7747" s="6">
        <f>VLOOKUP(A7747,Cafe_sales!$A$1:$O$10001,10,FALSE)</f>
        <v>4</v>
      </c>
      <c r="D7747" s="10">
        <f>VLOOKUP(A7747,Cafe_sales!$A$1:$O$10001,11,FALSE)</f>
        <v>4</v>
      </c>
      <c r="E7747" s="6">
        <f>VLOOKUP(A7747,Cafe_sales!$A$1:$O$10001,12,FALSE)</f>
        <v>16</v>
      </c>
      <c r="F7747" t="str">
        <f>VLOOKUP(A7747,Cafe_sales!$A$1:$O$10001,13,FALSE)</f>
        <v>Credit Card</v>
      </c>
      <c r="G7747" t="str">
        <f>VLOOKUP(A7747,Cafe_sales!$A$1:$O$10001,14,FALSE)</f>
        <v>UNKNOWN</v>
      </c>
      <c r="H7747" s="8">
        <f>VLOOKUP(A7747,Cafe_sales!$A$1:$O$10001,15,FALSE)</f>
        <v>44927</v>
      </c>
    </row>
    <row r="7748" spans="1:8" x14ac:dyDescent="0.35">
      <c r="A7748" t="s">
        <v>2279</v>
      </c>
      <c r="B7748" t="str">
        <f>VLOOKUP(A7748,Cafe_sales!$A$1:$O$10001,9,FALSE)</f>
        <v>Tea</v>
      </c>
      <c r="C7748" s="6">
        <f>VLOOKUP(A7748,Cafe_sales!$A$1:$O$10001,10,FALSE)</f>
        <v>2</v>
      </c>
      <c r="D7748" s="10">
        <f>VLOOKUP(A7748,Cafe_sales!$A$1:$O$10001,11,FALSE)</f>
        <v>3</v>
      </c>
      <c r="E7748" s="6">
        <f>VLOOKUP(A7748,Cafe_sales!$A$1:$O$10001,12,FALSE)</f>
        <v>3</v>
      </c>
      <c r="F7748" t="str">
        <f>VLOOKUP(A7748,Cafe_sales!$A$1:$O$10001,13,FALSE)</f>
        <v>Digital Wallet</v>
      </c>
      <c r="G7748" t="str">
        <f>VLOOKUP(A7748,Cafe_sales!$A$1:$O$10001,14,FALSE)</f>
        <v>In-store</v>
      </c>
      <c r="H7748" s="8">
        <f>VLOOKUP(A7748,Cafe_sales!$A$1:$O$10001,15,FALSE)</f>
        <v>45212</v>
      </c>
    </row>
    <row r="7749" spans="1:8" x14ac:dyDescent="0.35">
      <c r="A7749" t="s">
        <v>147</v>
      </c>
      <c r="B7749" t="str">
        <f>VLOOKUP(A7749,Cafe_sales!$A$1:$O$10001,9,FALSE)</f>
        <v>Juice</v>
      </c>
      <c r="C7749" s="6">
        <f>VLOOKUP(A7749,Cafe_sales!$A$1:$O$10001,10,FALSE)</f>
        <v>3</v>
      </c>
      <c r="D7749" s="10">
        <f>VLOOKUP(A7749,Cafe_sales!$A$1:$O$10001,11,FALSE)</f>
        <v>3</v>
      </c>
      <c r="E7749" s="6">
        <f>VLOOKUP(A7749,Cafe_sales!$A$1:$O$10001,12,FALSE)</f>
        <v>9</v>
      </c>
      <c r="F7749" t="str">
        <f>VLOOKUP(A7749,Cafe_sales!$A$1:$O$10001,13,FALSE)</f>
        <v>Default mode</v>
      </c>
      <c r="G7749" t="str">
        <f>VLOOKUP(A7749,Cafe_sales!$A$1:$O$10001,14,FALSE)</f>
        <v>UNKNOWN</v>
      </c>
      <c r="H7749" s="8">
        <f>VLOOKUP(A7749,Cafe_sales!$A$1:$O$10001,15,FALSE)</f>
        <v>44940</v>
      </c>
    </row>
    <row r="7750" spans="1:8" x14ac:dyDescent="0.35">
      <c r="A7750" t="s">
        <v>2385</v>
      </c>
      <c r="B7750" t="str">
        <f>VLOOKUP(A7750,Cafe_sales!$A$1:$O$10001,9,FALSE)</f>
        <v>Smoothie</v>
      </c>
      <c r="C7750" s="6">
        <f>VLOOKUP(A7750,Cafe_sales!$A$1:$O$10001,10,FALSE)</f>
        <v>1</v>
      </c>
      <c r="D7750" s="10">
        <f>VLOOKUP(A7750,Cafe_sales!$A$1:$O$10001,11,FALSE)</f>
        <v>2.9633944574658764</v>
      </c>
      <c r="E7750" s="6">
        <f>VLOOKUP(A7750,Cafe_sales!$A$1:$O$10001,12,FALSE)</f>
        <v>4</v>
      </c>
      <c r="F7750" t="str">
        <f>VLOOKUP(A7750,Cafe_sales!$A$1:$O$10001,13,FALSE)</f>
        <v>Credit Card</v>
      </c>
      <c r="G7750" t="str">
        <f>VLOOKUP(A7750,Cafe_sales!$A$1:$O$10001,14,FALSE)</f>
        <v>In-store</v>
      </c>
      <c r="H7750" s="8">
        <f>VLOOKUP(A7750,Cafe_sales!$A$1:$O$10001,15,FALSE)</f>
        <v>45122</v>
      </c>
    </row>
    <row r="7751" spans="1:8" hidden="1" x14ac:dyDescent="0.35">
      <c r="A7751" t="s">
        <v>706</v>
      </c>
      <c r="B7751" t="str">
        <f>VLOOKUP(A7751,Cafe_sales!$A$1:$O$10001,9,FALSE)</f>
        <v>Juice</v>
      </c>
      <c r="C7751">
        <f>VLOOKUP(A7751,Cafe_sales!$A$1:$O$10001,10,FALSE)</f>
        <v>1</v>
      </c>
      <c r="D7751">
        <f>VLOOKUP(A7751,Cafe_sales!$A$1:$O$10001,11,FALSE)</f>
        <v>3</v>
      </c>
      <c r="E7751">
        <f>VLOOKUP(A7751,Cafe_sales!$A$1:$O$10001,12,FALSE)</f>
        <v>3</v>
      </c>
      <c r="F7751" t="str">
        <f>VLOOKUP(A7751,Cafe_sales!$A$1:$O$10001,13,FALSE)</f>
        <v>Cash</v>
      </c>
      <c r="G7751" t="str">
        <f>VLOOKUP(A7751,Cafe_sales!$A$1:$O$10001,14,FALSE)</f>
        <v>Takeaway</v>
      </c>
      <c r="H7751" s="1">
        <f>VLOOKUP(A7751,Cafe_sales!$A$1:$O$10001,15,FALSE)</f>
        <v>45180</v>
      </c>
    </row>
    <row r="7752" spans="1:8" hidden="1" x14ac:dyDescent="0.35">
      <c r="A7752" t="s">
        <v>7533</v>
      </c>
      <c r="B7752" t="str">
        <f>VLOOKUP(A7752,Cafe_sales!$A$1:$O$10001,9,FALSE)</f>
        <v>Salad</v>
      </c>
      <c r="C7752">
        <f>VLOOKUP(A7752,Cafe_sales!$A$1:$O$10001,10,FALSE)</f>
        <v>3</v>
      </c>
      <c r="D7752">
        <f>VLOOKUP(A7752,Cafe_sales!$A$1:$O$10001,11,FALSE)</f>
        <v>5</v>
      </c>
      <c r="E7752">
        <f>VLOOKUP(A7752,Cafe_sales!$A$1:$O$10001,12,FALSE)</f>
        <v>15</v>
      </c>
      <c r="F7752" t="str">
        <f>VLOOKUP(A7752,Cafe_sales!$A$1:$O$10001,13,FALSE)</f>
        <v>Digital Wallet</v>
      </c>
      <c r="G7752" t="str">
        <f>VLOOKUP(A7752,Cafe_sales!$A$1:$O$10001,14,FALSE)</f>
        <v>Takeaway</v>
      </c>
      <c r="H7752" s="1">
        <f>VLOOKUP(A7752,Cafe_sales!$A$1:$O$10001,15,FALSE)</f>
        <v>45266</v>
      </c>
    </row>
    <row r="7753" spans="1:8" hidden="1" x14ac:dyDescent="0.35">
      <c r="A7753" t="s">
        <v>1188</v>
      </c>
      <c r="B7753" t="str">
        <f>VLOOKUP(A7753,Cafe_sales!$A$1:$O$10001,9,FALSE)</f>
        <v>Salad</v>
      </c>
      <c r="C7753">
        <f>VLOOKUP(A7753,Cafe_sales!$A$1:$O$10001,10,FALSE)</f>
        <v>5</v>
      </c>
      <c r="D7753">
        <f>VLOOKUP(A7753,Cafe_sales!$A$1:$O$10001,11,FALSE)</f>
        <v>5</v>
      </c>
      <c r="E7753">
        <f>VLOOKUP(A7753,Cafe_sales!$A$1:$O$10001,12,FALSE)</f>
        <v>25</v>
      </c>
      <c r="F7753" t="str">
        <f>VLOOKUP(A7753,Cafe_sales!$A$1:$O$10001,13,FALSE)</f>
        <v>Default mode</v>
      </c>
      <c r="G7753" t="str">
        <f>VLOOKUP(A7753,Cafe_sales!$A$1:$O$10001,14,FALSE)</f>
        <v>Takeaway</v>
      </c>
      <c r="H7753" s="1">
        <f>VLOOKUP(A7753,Cafe_sales!$A$1:$O$10001,15,FALSE)</f>
        <v>45125</v>
      </c>
    </row>
    <row r="7754" spans="1:8" x14ac:dyDescent="0.35">
      <c r="A7754" t="s">
        <v>4649</v>
      </c>
      <c r="B7754" t="str">
        <f>VLOOKUP(A7754,Cafe_sales!$A$1:$O$10001,9,FALSE)</f>
        <v>Sandwich</v>
      </c>
      <c r="C7754" s="6">
        <f>VLOOKUP(A7754,Cafe_sales!$A$1:$O$10001,10,FALSE)</f>
        <v>3</v>
      </c>
      <c r="D7754" s="10">
        <f>VLOOKUP(A7754,Cafe_sales!$A$1:$O$10001,11,FALSE)</f>
        <v>4</v>
      </c>
      <c r="E7754" s="6">
        <f>VLOOKUP(A7754,Cafe_sales!$A$1:$O$10001,12,FALSE)</f>
        <v>12</v>
      </c>
      <c r="F7754" t="str">
        <f>VLOOKUP(A7754,Cafe_sales!$A$1:$O$10001,13,FALSE)</f>
        <v>Cash</v>
      </c>
      <c r="G7754" t="str">
        <f>VLOOKUP(A7754,Cafe_sales!$A$1:$O$10001,14,FALSE)</f>
        <v>UNKNOWN</v>
      </c>
      <c r="H7754" s="8">
        <f>VLOOKUP(A7754,Cafe_sales!$A$1:$O$10001,15,FALSE)</f>
        <v>45078</v>
      </c>
    </row>
    <row r="7755" spans="1:8" x14ac:dyDescent="0.35">
      <c r="A7755" t="s">
        <v>1567</v>
      </c>
      <c r="B7755" t="str">
        <f>VLOOKUP(A7755,Cafe_sales!$A$1:$O$10001,9,FALSE)</f>
        <v>Tea</v>
      </c>
      <c r="C7755" s="6">
        <f>VLOOKUP(A7755,Cafe_sales!$A$1:$O$10001,10,FALSE)</f>
        <v>1</v>
      </c>
      <c r="D7755" s="10">
        <f>VLOOKUP(A7755,Cafe_sales!$A$1:$O$10001,11,FALSE)</f>
        <v>1.5</v>
      </c>
      <c r="E7755" s="6">
        <f>VLOOKUP(A7755,Cafe_sales!$A$1:$O$10001,12,FALSE)</f>
        <v>1.5</v>
      </c>
      <c r="F7755" t="str">
        <f>VLOOKUP(A7755,Cafe_sales!$A$1:$O$10001,13,FALSE)</f>
        <v>Digital Wallet</v>
      </c>
      <c r="G7755" t="str">
        <f>VLOOKUP(A7755,Cafe_sales!$A$1:$O$10001,14,FALSE)</f>
        <v>In-store</v>
      </c>
      <c r="H7755" s="8">
        <f>VLOOKUP(A7755,Cafe_sales!$A$1:$O$10001,15,FALSE)</f>
        <v>45212</v>
      </c>
    </row>
    <row r="7756" spans="1:8" x14ac:dyDescent="0.35">
      <c r="A7756" t="s">
        <v>7390</v>
      </c>
      <c r="B7756" t="str">
        <f>VLOOKUP(A7756,Cafe_sales!$A$1:$O$10001,9,FALSE)</f>
        <v>Salad</v>
      </c>
      <c r="C7756" s="6">
        <f>VLOOKUP(A7756,Cafe_sales!$A$1:$O$10001,10,FALSE)</f>
        <v>3</v>
      </c>
      <c r="D7756" s="10">
        <f>VLOOKUP(A7756,Cafe_sales!$A$1:$O$10001,11,FALSE)</f>
        <v>5</v>
      </c>
      <c r="E7756" s="6">
        <f>VLOOKUP(A7756,Cafe_sales!$A$1:$O$10001,12,FALSE)</f>
        <v>15</v>
      </c>
      <c r="F7756" t="str">
        <f>VLOOKUP(A7756,Cafe_sales!$A$1:$O$10001,13,FALSE)</f>
        <v>Credit Card</v>
      </c>
      <c r="G7756" t="str">
        <f>VLOOKUP(A7756,Cafe_sales!$A$1:$O$10001,14,FALSE)</f>
        <v>UNKNOWN</v>
      </c>
      <c r="H7756" s="8">
        <f>VLOOKUP(A7756,Cafe_sales!$A$1:$O$10001,15,FALSE)</f>
        <v>45268</v>
      </c>
    </row>
    <row r="7757" spans="1:8" x14ac:dyDescent="0.35">
      <c r="A7757" t="s">
        <v>4837</v>
      </c>
      <c r="B7757" t="str">
        <f>VLOOKUP(A7757,Cafe_sales!$A$1:$O$10001,9,FALSE)</f>
        <v>Smoothie</v>
      </c>
      <c r="C7757" s="6">
        <f>VLOOKUP(A7757,Cafe_sales!$A$1:$O$10001,10,FALSE)</f>
        <v>2</v>
      </c>
      <c r="D7757" s="10">
        <f>VLOOKUP(A7757,Cafe_sales!$A$1:$O$10001,11,FALSE)</f>
        <v>4</v>
      </c>
      <c r="E7757" s="6">
        <f>VLOOKUP(A7757,Cafe_sales!$A$1:$O$10001,12,FALSE)</f>
        <v>8</v>
      </c>
      <c r="F7757" t="str">
        <f>VLOOKUP(A7757,Cafe_sales!$A$1:$O$10001,13,FALSE)</f>
        <v>Digital Wallet</v>
      </c>
      <c r="G7757" t="str">
        <f>VLOOKUP(A7757,Cafe_sales!$A$1:$O$10001,14,FALSE)</f>
        <v>UNKNOWN</v>
      </c>
      <c r="H7757" s="8">
        <f>VLOOKUP(A7757,Cafe_sales!$A$1:$O$10001,15,FALSE)</f>
        <v>45131</v>
      </c>
    </row>
    <row r="7758" spans="1:8" x14ac:dyDescent="0.35">
      <c r="A7758" t="s">
        <v>5168</v>
      </c>
      <c r="B7758" t="str">
        <f>VLOOKUP(A7758,Cafe_sales!$A$1:$O$10001,9,FALSE)</f>
        <v>Tea</v>
      </c>
      <c r="C7758" s="6">
        <f>VLOOKUP(A7758,Cafe_sales!$A$1:$O$10001,10,FALSE)</f>
        <v>4</v>
      </c>
      <c r="D7758" s="10">
        <f>VLOOKUP(A7758,Cafe_sales!$A$1:$O$10001,11,FALSE)</f>
        <v>1.5</v>
      </c>
      <c r="E7758" s="6">
        <f>VLOOKUP(A7758,Cafe_sales!$A$1:$O$10001,12,FALSE)</f>
        <v>6</v>
      </c>
      <c r="F7758" t="str">
        <f>VLOOKUP(A7758,Cafe_sales!$A$1:$O$10001,13,FALSE)</f>
        <v>Cash</v>
      </c>
      <c r="G7758" t="str">
        <f>VLOOKUP(A7758,Cafe_sales!$A$1:$O$10001,14,FALSE)</f>
        <v>UNKNOWN</v>
      </c>
      <c r="H7758" s="8">
        <f>VLOOKUP(A7758,Cafe_sales!$A$1:$O$10001,15,FALSE)</f>
        <v>45016</v>
      </c>
    </row>
    <row r="7759" spans="1:8" x14ac:dyDescent="0.35">
      <c r="A7759" t="s">
        <v>1877</v>
      </c>
      <c r="B7759" t="str">
        <f>VLOOKUP(A7759,Cafe_sales!$A$1:$O$10001,9,FALSE)</f>
        <v>Juice</v>
      </c>
      <c r="C7759" s="6">
        <f>VLOOKUP(A7759,Cafe_sales!$A$1:$O$10001,10,FALSE)</f>
        <v>1</v>
      </c>
      <c r="D7759" s="10">
        <f>VLOOKUP(A7759,Cafe_sales!$A$1:$O$10001,11,FALSE)</f>
        <v>5</v>
      </c>
      <c r="E7759" s="6">
        <f>VLOOKUP(A7759,Cafe_sales!$A$1:$O$10001,12,FALSE)</f>
        <v>5</v>
      </c>
      <c r="F7759" t="str">
        <f>VLOOKUP(A7759,Cafe_sales!$A$1:$O$10001,13,FALSE)</f>
        <v>Cash</v>
      </c>
      <c r="G7759" t="str">
        <f>VLOOKUP(A7759,Cafe_sales!$A$1:$O$10001,14,FALSE)</f>
        <v>UNKNOWN</v>
      </c>
      <c r="H7759" s="8">
        <f>VLOOKUP(A7759,Cafe_sales!$A$1:$O$10001,15,FALSE)</f>
        <v>45086</v>
      </c>
    </row>
    <row r="7760" spans="1:8" x14ac:dyDescent="0.35">
      <c r="A7760" t="s">
        <v>3980</v>
      </c>
      <c r="B7760" t="str">
        <f>VLOOKUP(A7760,Cafe_sales!$A$1:$O$10001,9,FALSE)</f>
        <v>Coffee</v>
      </c>
      <c r="C7760" s="6">
        <f>VLOOKUP(A7760,Cafe_sales!$A$1:$O$10001,10,FALSE)</f>
        <v>4</v>
      </c>
      <c r="D7760" s="10">
        <f>VLOOKUP(A7760,Cafe_sales!$A$1:$O$10001,11,FALSE)</f>
        <v>2</v>
      </c>
      <c r="E7760" s="6">
        <f>VLOOKUP(A7760,Cafe_sales!$A$1:$O$10001,12,FALSE)</f>
        <v>8</v>
      </c>
      <c r="F7760" t="str">
        <f>VLOOKUP(A7760,Cafe_sales!$A$1:$O$10001,13,FALSE)</f>
        <v>Default mode</v>
      </c>
      <c r="G7760" t="str">
        <f>VLOOKUP(A7760,Cafe_sales!$A$1:$O$10001,14,FALSE)</f>
        <v>UNKNOWN</v>
      </c>
      <c r="H7760" s="8">
        <f>VLOOKUP(A7760,Cafe_sales!$A$1:$O$10001,15,FALSE)</f>
        <v>45270</v>
      </c>
    </row>
    <row r="7761" spans="1:8" x14ac:dyDescent="0.35">
      <c r="A7761" t="s">
        <v>9858</v>
      </c>
      <c r="B7761" t="str">
        <f>VLOOKUP(A7761,Cafe_sales!$A$1:$O$10001,9,FALSE)</f>
        <v>Sandwich</v>
      </c>
      <c r="C7761" s="6">
        <f>VLOOKUP(A7761,Cafe_sales!$A$1:$O$10001,10,FALSE)</f>
        <v>5</v>
      </c>
      <c r="D7761" s="10">
        <f>VLOOKUP(A7761,Cafe_sales!$A$1:$O$10001,11,FALSE)</f>
        <v>4</v>
      </c>
      <c r="E7761" s="6">
        <f>VLOOKUP(A7761,Cafe_sales!$A$1:$O$10001,12,FALSE)</f>
        <v>20</v>
      </c>
      <c r="F7761" t="str">
        <f>VLOOKUP(A7761,Cafe_sales!$A$1:$O$10001,13,FALSE)</f>
        <v>Cash</v>
      </c>
      <c r="G7761" t="str">
        <f>VLOOKUP(A7761,Cafe_sales!$A$1:$O$10001,14,FALSE)</f>
        <v>In-store</v>
      </c>
      <c r="H7761" s="8">
        <f>VLOOKUP(A7761,Cafe_sales!$A$1:$O$10001,15,FALSE)</f>
        <v>45093</v>
      </c>
    </row>
    <row r="7762" spans="1:8" x14ac:dyDescent="0.35">
      <c r="A7762" t="s">
        <v>5840</v>
      </c>
      <c r="B7762" t="str">
        <f>VLOOKUP(A7762,Cafe_sales!$A$1:$O$10001,9,FALSE)</f>
        <v>Juice</v>
      </c>
      <c r="C7762" s="6">
        <f>VLOOKUP(A7762,Cafe_sales!$A$1:$O$10001,10,FALSE)</f>
        <v>5</v>
      </c>
      <c r="D7762" s="10">
        <f>VLOOKUP(A7762,Cafe_sales!$A$1:$O$10001,11,FALSE)</f>
        <v>3</v>
      </c>
      <c r="E7762" s="6">
        <f>VLOOKUP(A7762,Cafe_sales!$A$1:$O$10001,12,FALSE)</f>
        <v>15</v>
      </c>
      <c r="F7762" t="str">
        <f>VLOOKUP(A7762,Cafe_sales!$A$1:$O$10001,13,FALSE)</f>
        <v>Credit Card</v>
      </c>
      <c r="G7762" t="str">
        <f>VLOOKUP(A7762,Cafe_sales!$A$1:$O$10001,14,FALSE)</f>
        <v>In-store</v>
      </c>
      <c r="H7762" s="8">
        <f>VLOOKUP(A7762,Cafe_sales!$A$1:$O$10001,15,FALSE)</f>
        <v>45169</v>
      </c>
    </row>
    <row r="7763" spans="1:8" x14ac:dyDescent="0.35">
      <c r="A7763" t="s">
        <v>6752</v>
      </c>
      <c r="B7763" t="str">
        <f>VLOOKUP(A7763,Cafe_sales!$A$1:$O$10001,9,FALSE)</f>
        <v>Cake</v>
      </c>
      <c r="C7763" s="6">
        <f>VLOOKUP(A7763,Cafe_sales!$A$1:$O$10001,10,FALSE)</f>
        <v>3</v>
      </c>
      <c r="D7763" s="10">
        <f>VLOOKUP(A7763,Cafe_sales!$A$1:$O$10001,11,FALSE)</f>
        <v>3</v>
      </c>
      <c r="E7763" s="6">
        <f>VLOOKUP(A7763,Cafe_sales!$A$1:$O$10001,12,FALSE)</f>
        <v>9</v>
      </c>
      <c r="F7763" t="str">
        <f>VLOOKUP(A7763,Cafe_sales!$A$1:$O$10001,13,FALSE)</f>
        <v>Credit Card</v>
      </c>
      <c r="G7763" t="str">
        <f>VLOOKUP(A7763,Cafe_sales!$A$1:$O$10001,14,FALSE)</f>
        <v>UNKNOWN</v>
      </c>
      <c r="H7763" s="8">
        <f>VLOOKUP(A7763,Cafe_sales!$A$1:$O$10001,15,FALSE)</f>
        <v>45205</v>
      </c>
    </row>
    <row r="7764" spans="1:8" x14ac:dyDescent="0.35">
      <c r="A7764" t="s">
        <v>8798</v>
      </c>
      <c r="B7764" t="str">
        <f>VLOOKUP(A7764,Cafe_sales!$A$1:$O$10001,9,FALSE)</f>
        <v>Coffee</v>
      </c>
      <c r="C7764" s="6">
        <f>VLOOKUP(A7764,Cafe_sales!$A$1:$O$10001,10,FALSE)</f>
        <v>1</v>
      </c>
      <c r="D7764" s="10">
        <f>VLOOKUP(A7764,Cafe_sales!$A$1:$O$10001,11,FALSE)</f>
        <v>2</v>
      </c>
      <c r="E7764" s="6">
        <f>VLOOKUP(A7764,Cafe_sales!$A$1:$O$10001,12,FALSE)</f>
        <v>2</v>
      </c>
      <c r="F7764" t="str">
        <f>VLOOKUP(A7764,Cafe_sales!$A$1:$O$10001,13,FALSE)</f>
        <v>Digital Wallet</v>
      </c>
      <c r="G7764" t="str">
        <f>VLOOKUP(A7764,Cafe_sales!$A$1:$O$10001,14,FALSE)</f>
        <v>In-store</v>
      </c>
      <c r="H7764" s="8">
        <f>VLOOKUP(A7764,Cafe_sales!$A$1:$O$10001,15,FALSE)</f>
        <v>45081</v>
      </c>
    </row>
    <row r="7765" spans="1:8" hidden="1" x14ac:dyDescent="0.35">
      <c r="A7765" t="s">
        <v>7602</v>
      </c>
      <c r="B7765" t="str">
        <f>VLOOKUP(A7765,Cafe_sales!$A$1:$O$10001,9,FALSE)</f>
        <v>Cake</v>
      </c>
      <c r="C7765">
        <f>VLOOKUP(A7765,Cafe_sales!$A$1:$O$10001,10,FALSE)</f>
        <v>4</v>
      </c>
      <c r="D7765">
        <f>VLOOKUP(A7765,Cafe_sales!$A$1:$O$10001,11,FALSE)</f>
        <v>3</v>
      </c>
      <c r="E7765">
        <f>VLOOKUP(A7765,Cafe_sales!$A$1:$O$10001,12,FALSE)</f>
        <v>12</v>
      </c>
      <c r="F7765" t="str">
        <f>VLOOKUP(A7765,Cafe_sales!$A$1:$O$10001,13,FALSE)</f>
        <v>Cash</v>
      </c>
      <c r="G7765" t="str">
        <f>VLOOKUP(A7765,Cafe_sales!$A$1:$O$10001,14,FALSE)</f>
        <v>Takeaway</v>
      </c>
      <c r="H7765" s="1">
        <f>VLOOKUP(A7765,Cafe_sales!$A$1:$O$10001,15,FALSE)</f>
        <v>45069</v>
      </c>
    </row>
    <row r="7766" spans="1:8" hidden="1" x14ac:dyDescent="0.35">
      <c r="A7766" t="s">
        <v>1873</v>
      </c>
      <c r="B7766" t="str">
        <f>VLOOKUP(A7766,Cafe_sales!$A$1:$O$10001,9,FALSE)</f>
        <v>Tea</v>
      </c>
      <c r="C7766">
        <f>VLOOKUP(A7766,Cafe_sales!$A$1:$O$10001,10,FALSE)</f>
        <v>1</v>
      </c>
      <c r="D7766">
        <f>VLOOKUP(A7766,Cafe_sales!$A$1:$O$10001,11,FALSE)</f>
        <v>1.5</v>
      </c>
      <c r="E7766">
        <f>VLOOKUP(A7766,Cafe_sales!$A$1:$O$10001,12,FALSE)</f>
        <v>1.5</v>
      </c>
      <c r="F7766" t="str">
        <f>VLOOKUP(A7766,Cafe_sales!$A$1:$O$10001,13,FALSE)</f>
        <v>Digital Wallet</v>
      </c>
      <c r="G7766" t="str">
        <f>VLOOKUP(A7766,Cafe_sales!$A$1:$O$10001,14,FALSE)</f>
        <v>Takeaway</v>
      </c>
      <c r="H7766" s="1">
        <f>VLOOKUP(A7766,Cafe_sales!$A$1:$O$10001,15,FALSE)</f>
        <v>45030</v>
      </c>
    </row>
    <row r="7767" spans="1:8" x14ac:dyDescent="0.35">
      <c r="A7767" t="s">
        <v>1805</v>
      </c>
      <c r="B7767" t="str">
        <f>VLOOKUP(A7767,Cafe_sales!$A$1:$O$10001,9,FALSE)</f>
        <v>Cookie</v>
      </c>
      <c r="C7767" s="6">
        <f>VLOOKUP(A7767,Cafe_sales!$A$1:$O$10001,10,FALSE)</f>
        <v>5</v>
      </c>
      <c r="D7767" s="10">
        <f>VLOOKUP(A7767,Cafe_sales!$A$1:$O$10001,11,FALSE)</f>
        <v>1</v>
      </c>
      <c r="E7767" s="6">
        <f>VLOOKUP(A7767,Cafe_sales!$A$1:$O$10001,12,FALSE)</f>
        <v>5</v>
      </c>
      <c r="F7767" t="str">
        <f>VLOOKUP(A7767,Cafe_sales!$A$1:$O$10001,13,FALSE)</f>
        <v>Default mode</v>
      </c>
      <c r="G7767" t="str">
        <f>VLOOKUP(A7767,Cafe_sales!$A$1:$O$10001,14,FALSE)</f>
        <v>UNKNOWN</v>
      </c>
      <c r="H7767" s="8">
        <f>VLOOKUP(A7767,Cafe_sales!$A$1:$O$10001,15,FALSE)</f>
        <v>44946</v>
      </c>
    </row>
    <row r="7768" spans="1:8" x14ac:dyDescent="0.35">
      <c r="A7768" t="s">
        <v>47</v>
      </c>
      <c r="B7768" t="str">
        <f>VLOOKUP(A7768,Cafe_sales!$A$1:$O$10001,9,FALSE)</f>
        <v>Smoothie</v>
      </c>
      <c r="C7768" s="6">
        <f>VLOOKUP(A7768,Cafe_sales!$A$1:$O$10001,10,FALSE)</f>
        <v>3</v>
      </c>
      <c r="D7768" s="10">
        <f>VLOOKUP(A7768,Cafe_sales!$A$1:$O$10001,11,FALSE)</f>
        <v>4</v>
      </c>
      <c r="E7768" s="6">
        <f>VLOOKUP(A7768,Cafe_sales!$A$1:$O$10001,12,FALSE)</f>
        <v>12</v>
      </c>
      <c r="F7768" t="str">
        <f>VLOOKUP(A7768,Cafe_sales!$A$1:$O$10001,13,FALSE)</f>
        <v>UNKNOWN</v>
      </c>
      <c r="G7768" t="str">
        <f>VLOOKUP(A7768,Cafe_sales!$A$1:$O$10001,14,FALSE)</f>
        <v>UNKNOWN</v>
      </c>
      <c r="H7768" s="8">
        <f>VLOOKUP(A7768,Cafe_sales!$A$1:$O$10001,15,FALSE)</f>
        <v>45273</v>
      </c>
    </row>
    <row r="7769" spans="1:8" x14ac:dyDescent="0.35">
      <c r="A7769" t="s">
        <v>7370</v>
      </c>
      <c r="B7769" t="str">
        <f>VLOOKUP(A7769,Cafe_sales!$A$1:$O$10001,9,FALSE)</f>
        <v>Juice</v>
      </c>
      <c r="C7769" s="6">
        <f>VLOOKUP(A7769,Cafe_sales!$A$1:$O$10001,10,FALSE)</f>
        <v>3</v>
      </c>
      <c r="D7769" s="10">
        <f>VLOOKUP(A7769,Cafe_sales!$A$1:$O$10001,11,FALSE)</f>
        <v>3</v>
      </c>
      <c r="E7769" s="6">
        <f>VLOOKUP(A7769,Cafe_sales!$A$1:$O$10001,12,FALSE)</f>
        <v>9</v>
      </c>
      <c r="F7769" t="str">
        <f>VLOOKUP(A7769,Cafe_sales!$A$1:$O$10001,13,FALSE)</f>
        <v>Cash</v>
      </c>
      <c r="G7769" t="str">
        <f>VLOOKUP(A7769,Cafe_sales!$A$1:$O$10001,14,FALSE)</f>
        <v>In-store</v>
      </c>
      <c r="H7769" s="8">
        <f>VLOOKUP(A7769,Cafe_sales!$A$1:$O$10001,15,FALSE)</f>
        <v>44953</v>
      </c>
    </row>
    <row r="7770" spans="1:8" hidden="1" x14ac:dyDescent="0.35">
      <c r="A7770" t="s">
        <v>6207</v>
      </c>
      <c r="B7770" t="str">
        <f>VLOOKUP(A7770,Cafe_sales!$A$1:$O$10001,9,FALSE)</f>
        <v>Cookie</v>
      </c>
      <c r="C7770">
        <f>VLOOKUP(A7770,Cafe_sales!$A$1:$O$10001,10,FALSE)</f>
        <v>4</v>
      </c>
      <c r="D7770">
        <f>VLOOKUP(A7770,Cafe_sales!$A$1:$O$10001,11,FALSE)</f>
        <v>1</v>
      </c>
      <c r="E7770">
        <f>VLOOKUP(A7770,Cafe_sales!$A$1:$O$10001,12,FALSE)</f>
        <v>4</v>
      </c>
      <c r="F7770" t="str">
        <f>VLOOKUP(A7770,Cafe_sales!$A$1:$O$10001,13,FALSE)</f>
        <v>Digital Wallet</v>
      </c>
      <c r="G7770" t="str">
        <f>VLOOKUP(A7770,Cafe_sales!$A$1:$O$10001,14,FALSE)</f>
        <v>Takeaway</v>
      </c>
      <c r="H7770" s="1">
        <f>VLOOKUP(A7770,Cafe_sales!$A$1:$O$10001,15,FALSE)</f>
        <v>45009</v>
      </c>
    </row>
    <row r="7771" spans="1:8" hidden="1" x14ac:dyDescent="0.35">
      <c r="A7771" t="s">
        <v>9751</v>
      </c>
      <c r="B7771" t="str">
        <f>VLOOKUP(A7771,Cafe_sales!$A$1:$O$10001,9,FALSE)</f>
        <v>Coffee</v>
      </c>
      <c r="C7771">
        <f>VLOOKUP(A7771,Cafe_sales!$A$1:$O$10001,10,FALSE)</f>
        <v>3</v>
      </c>
      <c r="D7771">
        <f>VLOOKUP(A7771,Cafe_sales!$A$1:$O$10001,11,FALSE)</f>
        <v>2</v>
      </c>
      <c r="E7771">
        <f>VLOOKUP(A7771,Cafe_sales!$A$1:$O$10001,12,FALSE)</f>
        <v>6</v>
      </c>
      <c r="F7771" t="str">
        <f>VLOOKUP(A7771,Cafe_sales!$A$1:$O$10001,13,FALSE)</f>
        <v>Default mode</v>
      </c>
      <c r="G7771" t="str">
        <f>VLOOKUP(A7771,Cafe_sales!$A$1:$O$10001,14,FALSE)</f>
        <v>Takeaway</v>
      </c>
      <c r="H7771" s="1">
        <f>VLOOKUP(A7771,Cafe_sales!$A$1:$O$10001,15,FALSE)</f>
        <v>45269</v>
      </c>
    </row>
    <row r="7772" spans="1:8" hidden="1" x14ac:dyDescent="0.35">
      <c r="A7772" t="s">
        <v>7340</v>
      </c>
      <c r="B7772" t="str">
        <f>VLOOKUP(A7772,Cafe_sales!$A$1:$O$10001,9,FALSE)</f>
        <v>Salad</v>
      </c>
      <c r="C7772">
        <f>VLOOKUP(A7772,Cafe_sales!$A$1:$O$10001,10,FALSE)</f>
        <v>1</v>
      </c>
      <c r="D7772">
        <f>VLOOKUP(A7772,Cafe_sales!$A$1:$O$10001,11,FALSE)</f>
        <v>3.0486465280502157</v>
      </c>
      <c r="E7772">
        <f>VLOOKUP(A7772,Cafe_sales!$A$1:$O$10001,12,FALSE)</f>
        <v>5</v>
      </c>
      <c r="F7772" t="str">
        <f>VLOOKUP(A7772,Cafe_sales!$A$1:$O$10001,13,FALSE)</f>
        <v>Default mode</v>
      </c>
      <c r="G7772" t="str">
        <f>VLOOKUP(A7772,Cafe_sales!$A$1:$O$10001,14,FALSE)</f>
        <v>Takeaway</v>
      </c>
      <c r="H7772" s="1">
        <f>VLOOKUP(A7772,Cafe_sales!$A$1:$O$10001,15,FALSE)</f>
        <v>45153</v>
      </c>
    </row>
    <row r="7773" spans="1:8" x14ac:dyDescent="0.35">
      <c r="A7773" t="s">
        <v>5027</v>
      </c>
      <c r="B7773" t="str">
        <f>VLOOKUP(A7773,Cafe_sales!$A$1:$O$10001,9,FALSE)</f>
        <v>Coffee</v>
      </c>
      <c r="C7773" s="6">
        <f>VLOOKUP(A7773,Cafe_sales!$A$1:$O$10001,10,FALSE)</f>
        <v>1</v>
      </c>
      <c r="D7773" s="10">
        <f>VLOOKUP(A7773,Cafe_sales!$A$1:$O$10001,11,FALSE)</f>
        <v>2</v>
      </c>
      <c r="E7773" s="6">
        <f>VLOOKUP(A7773,Cafe_sales!$A$1:$O$10001,12,FALSE)</f>
        <v>2</v>
      </c>
      <c r="F7773" t="str">
        <f>VLOOKUP(A7773,Cafe_sales!$A$1:$O$10001,13,FALSE)</f>
        <v>Default mode</v>
      </c>
      <c r="G7773" t="str">
        <f>VLOOKUP(A7773,Cafe_sales!$A$1:$O$10001,14,FALSE)</f>
        <v>In-store</v>
      </c>
      <c r="H7773" s="8">
        <f>VLOOKUP(A7773,Cafe_sales!$A$1:$O$10001,15,FALSE)</f>
        <v>45011</v>
      </c>
    </row>
    <row r="7774" spans="1:8" hidden="1" x14ac:dyDescent="0.35">
      <c r="A7774" t="s">
        <v>6773</v>
      </c>
      <c r="B7774" t="str">
        <f>VLOOKUP(A7774,Cafe_sales!$A$1:$O$10001,9,FALSE)</f>
        <v>Cake</v>
      </c>
      <c r="C7774">
        <f>VLOOKUP(A7774,Cafe_sales!$A$1:$O$10001,10,FALSE)</f>
        <v>3</v>
      </c>
      <c r="D7774">
        <f>VLOOKUP(A7774,Cafe_sales!$A$1:$O$10001,11,FALSE)</f>
        <v>3</v>
      </c>
      <c r="E7774">
        <f>VLOOKUP(A7774,Cafe_sales!$A$1:$O$10001,12,FALSE)</f>
        <v>9</v>
      </c>
      <c r="F7774" t="str">
        <f>VLOOKUP(A7774,Cafe_sales!$A$1:$O$10001,13,FALSE)</f>
        <v>Cash</v>
      </c>
      <c r="G7774" t="str">
        <f>VLOOKUP(A7774,Cafe_sales!$A$1:$O$10001,14,FALSE)</f>
        <v>Cafe</v>
      </c>
      <c r="H7774" s="1">
        <f>VLOOKUP(A7774,Cafe_sales!$A$1:$O$10001,15,FALSE)</f>
        <v>45017</v>
      </c>
    </row>
    <row r="7775" spans="1:8" hidden="1" x14ac:dyDescent="0.35">
      <c r="A7775" t="s">
        <v>8716</v>
      </c>
      <c r="B7775" t="str">
        <f>VLOOKUP(A7775,Cafe_sales!$A$1:$O$10001,9,FALSE)</f>
        <v>Smoothie</v>
      </c>
      <c r="C7775">
        <f>VLOOKUP(A7775,Cafe_sales!$A$1:$O$10001,10,FALSE)</f>
        <v>5</v>
      </c>
      <c r="D7775">
        <f>VLOOKUP(A7775,Cafe_sales!$A$1:$O$10001,11,FALSE)</f>
        <v>4</v>
      </c>
      <c r="E7775">
        <f>VLOOKUP(A7775,Cafe_sales!$A$1:$O$10001,12,FALSE)</f>
        <v>20</v>
      </c>
      <c r="F7775" t="str">
        <f>VLOOKUP(A7775,Cafe_sales!$A$1:$O$10001,13,FALSE)</f>
        <v>Default mode</v>
      </c>
      <c r="G7775" t="str">
        <f>VLOOKUP(A7775,Cafe_sales!$A$1:$O$10001,14,FALSE)</f>
        <v>Takeaway</v>
      </c>
      <c r="H7775" s="1">
        <f>VLOOKUP(A7775,Cafe_sales!$A$1:$O$10001,15,FALSE)</f>
        <v>44956</v>
      </c>
    </row>
    <row r="7776" spans="1:8" x14ac:dyDescent="0.35">
      <c r="A7776" t="s">
        <v>184</v>
      </c>
      <c r="B7776" t="str">
        <f>VLOOKUP(A7776,Cafe_sales!$A$1:$O$10001,9,FALSE)</f>
        <v>Juice</v>
      </c>
      <c r="C7776" s="6">
        <f>VLOOKUP(A7776,Cafe_sales!$A$1:$O$10001,10,FALSE)</f>
        <v>1</v>
      </c>
      <c r="D7776" s="10">
        <f>VLOOKUP(A7776,Cafe_sales!$A$1:$O$10001,11,FALSE)</f>
        <v>3</v>
      </c>
      <c r="E7776" s="6">
        <f>VLOOKUP(A7776,Cafe_sales!$A$1:$O$10001,12,FALSE)</f>
        <v>3</v>
      </c>
      <c r="F7776" t="str">
        <f>VLOOKUP(A7776,Cafe_sales!$A$1:$O$10001,13,FALSE)</f>
        <v>Credit Card</v>
      </c>
      <c r="G7776" t="str">
        <f>VLOOKUP(A7776,Cafe_sales!$A$1:$O$10001,14,FALSE)</f>
        <v>In-store</v>
      </c>
      <c r="H7776" s="8">
        <f>VLOOKUP(A7776,Cafe_sales!$A$1:$O$10001,15,FALSE)</f>
        <v>45232</v>
      </c>
    </row>
    <row r="7777" spans="1:8" x14ac:dyDescent="0.35">
      <c r="A7777" t="s">
        <v>9689</v>
      </c>
      <c r="B7777" t="str">
        <f>VLOOKUP(A7777,Cafe_sales!$A$1:$O$10001,9,FALSE)</f>
        <v>Tea</v>
      </c>
      <c r="C7777" s="6">
        <f>VLOOKUP(A7777,Cafe_sales!$A$1:$O$10001,10,FALSE)</f>
        <v>2</v>
      </c>
      <c r="D7777" s="10">
        <f>VLOOKUP(A7777,Cafe_sales!$A$1:$O$10001,11,FALSE)</f>
        <v>1.5</v>
      </c>
      <c r="E7777" s="6">
        <f>VLOOKUP(A7777,Cafe_sales!$A$1:$O$10001,12,FALSE)</f>
        <v>3</v>
      </c>
      <c r="F7777" t="str">
        <f>VLOOKUP(A7777,Cafe_sales!$A$1:$O$10001,13,FALSE)</f>
        <v>Default mode</v>
      </c>
      <c r="G7777" t="str">
        <f>VLOOKUP(A7777,Cafe_sales!$A$1:$O$10001,14,FALSE)</f>
        <v>In-store</v>
      </c>
      <c r="H7777" s="8">
        <f>VLOOKUP(A7777,Cafe_sales!$A$1:$O$10001,15,FALSE)</f>
        <v>45201</v>
      </c>
    </row>
    <row r="7778" spans="1:8" x14ac:dyDescent="0.35">
      <c r="A7778" t="s">
        <v>3545</v>
      </c>
      <c r="B7778" t="str">
        <f>VLOOKUP(A7778,Cafe_sales!$A$1:$O$10001,9,FALSE)</f>
        <v>Tea</v>
      </c>
      <c r="C7778" s="6">
        <f>VLOOKUP(A7778,Cafe_sales!$A$1:$O$10001,10,FALSE)</f>
        <v>3</v>
      </c>
      <c r="D7778" s="10">
        <f>VLOOKUP(A7778,Cafe_sales!$A$1:$O$10001,11,FALSE)</f>
        <v>1.5</v>
      </c>
      <c r="E7778" s="6">
        <f>VLOOKUP(A7778,Cafe_sales!$A$1:$O$10001,12,FALSE)</f>
        <v>4.5</v>
      </c>
      <c r="F7778" t="str">
        <f>VLOOKUP(A7778,Cafe_sales!$A$1:$O$10001,13,FALSE)</f>
        <v>Digital Wallet</v>
      </c>
      <c r="G7778" t="str">
        <f>VLOOKUP(A7778,Cafe_sales!$A$1:$O$10001,14,FALSE)</f>
        <v>UNKNOWN</v>
      </c>
      <c r="H7778" s="8">
        <f>VLOOKUP(A7778,Cafe_sales!$A$1:$O$10001,15,FALSE)</f>
        <v>44974</v>
      </c>
    </row>
    <row r="7779" spans="1:8" hidden="1" x14ac:dyDescent="0.35">
      <c r="A7779" t="s">
        <v>6660</v>
      </c>
      <c r="B7779" t="str">
        <f>VLOOKUP(A7779,Cafe_sales!$A$1:$O$10001,9,FALSE)</f>
        <v>Cake</v>
      </c>
      <c r="C7779">
        <f>VLOOKUP(A7779,Cafe_sales!$A$1:$O$10001,10,FALSE)</f>
        <v>2</v>
      </c>
      <c r="D7779">
        <f>VLOOKUP(A7779,Cafe_sales!$A$1:$O$10001,11,FALSE)</f>
        <v>3</v>
      </c>
      <c r="E7779">
        <f>VLOOKUP(A7779,Cafe_sales!$A$1:$O$10001,12,FALSE)</f>
        <v>6</v>
      </c>
      <c r="F7779" t="str">
        <f>VLOOKUP(A7779,Cafe_sales!$A$1:$O$10001,13,FALSE)</f>
        <v>Default mode</v>
      </c>
      <c r="G7779" t="str">
        <f>VLOOKUP(A7779,Cafe_sales!$A$1:$O$10001,14,FALSE)</f>
        <v>Takeaway</v>
      </c>
      <c r="H7779" s="1">
        <f>VLOOKUP(A7779,Cafe_sales!$A$1:$O$10001,15,FALSE)</f>
        <v>44998</v>
      </c>
    </row>
    <row r="7780" spans="1:8" x14ac:dyDescent="0.35">
      <c r="A7780" t="s">
        <v>4487</v>
      </c>
      <c r="B7780" t="str">
        <f>VLOOKUP(A7780,Cafe_sales!$A$1:$O$10001,9,FALSE)</f>
        <v>Coffee</v>
      </c>
      <c r="C7780" s="6">
        <f>VLOOKUP(A7780,Cafe_sales!$A$1:$O$10001,10,FALSE)</f>
        <v>3</v>
      </c>
      <c r="D7780" s="10">
        <f>VLOOKUP(A7780,Cafe_sales!$A$1:$O$10001,11,FALSE)</f>
        <v>2</v>
      </c>
      <c r="E7780" s="6">
        <f>VLOOKUP(A7780,Cafe_sales!$A$1:$O$10001,12,FALSE)</f>
        <v>8</v>
      </c>
      <c r="F7780" t="str">
        <f>VLOOKUP(A7780,Cafe_sales!$A$1:$O$10001,13,FALSE)</f>
        <v>Cash</v>
      </c>
      <c r="G7780" t="str">
        <f>VLOOKUP(A7780,Cafe_sales!$A$1:$O$10001,14,FALSE)</f>
        <v>In-store</v>
      </c>
      <c r="H7780" s="8">
        <f>VLOOKUP(A7780,Cafe_sales!$A$1:$O$10001,15,FALSE)</f>
        <v>44992</v>
      </c>
    </row>
    <row r="7781" spans="1:8" hidden="1" x14ac:dyDescent="0.35">
      <c r="A7781" t="s">
        <v>6552</v>
      </c>
      <c r="B7781" t="str">
        <f>VLOOKUP(A7781,Cafe_sales!$A$1:$O$10001,9,FALSE)</f>
        <v>Cookie</v>
      </c>
      <c r="C7781">
        <f>VLOOKUP(A7781,Cafe_sales!$A$1:$O$10001,10,FALSE)</f>
        <v>3</v>
      </c>
      <c r="D7781">
        <f>VLOOKUP(A7781,Cafe_sales!$A$1:$O$10001,11,FALSE)</f>
        <v>1</v>
      </c>
      <c r="E7781">
        <f>VLOOKUP(A7781,Cafe_sales!$A$1:$O$10001,12,FALSE)</f>
        <v>3</v>
      </c>
      <c r="F7781" t="str">
        <f>VLOOKUP(A7781,Cafe_sales!$A$1:$O$10001,13,FALSE)</f>
        <v>Cash</v>
      </c>
      <c r="G7781" t="str">
        <f>VLOOKUP(A7781,Cafe_sales!$A$1:$O$10001,14,FALSE)</f>
        <v>Takeaway</v>
      </c>
      <c r="H7781" s="1">
        <f>VLOOKUP(A7781,Cafe_sales!$A$1:$O$10001,15,FALSE)</f>
        <v>45201</v>
      </c>
    </row>
    <row r="7782" spans="1:8" x14ac:dyDescent="0.35">
      <c r="A7782" t="s">
        <v>8188</v>
      </c>
      <c r="B7782" t="str">
        <f>VLOOKUP(A7782,Cafe_sales!$A$1:$O$10001,9,FALSE)</f>
        <v>Salad</v>
      </c>
      <c r="C7782" s="6">
        <f>VLOOKUP(A7782,Cafe_sales!$A$1:$O$10001,10,FALSE)</f>
        <v>1</v>
      </c>
      <c r="D7782" s="10">
        <f>VLOOKUP(A7782,Cafe_sales!$A$1:$O$10001,11,FALSE)</f>
        <v>5</v>
      </c>
      <c r="E7782" s="6">
        <f>VLOOKUP(A7782,Cafe_sales!$A$1:$O$10001,12,FALSE)</f>
        <v>5</v>
      </c>
      <c r="F7782" t="str">
        <f>VLOOKUP(A7782,Cafe_sales!$A$1:$O$10001,13,FALSE)</f>
        <v>Credit Card</v>
      </c>
      <c r="G7782" t="str">
        <f>VLOOKUP(A7782,Cafe_sales!$A$1:$O$10001,14,FALSE)</f>
        <v>In-store</v>
      </c>
      <c r="H7782" s="8">
        <f>VLOOKUP(A7782,Cafe_sales!$A$1:$O$10001,15,FALSE)</f>
        <v>44927</v>
      </c>
    </row>
    <row r="7783" spans="1:8" x14ac:dyDescent="0.35">
      <c r="A7783" t="s">
        <v>6210</v>
      </c>
      <c r="B7783" t="str">
        <f>VLOOKUP(A7783,Cafe_sales!$A$1:$O$10001,9,FALSE)</f>
        <v>Cake</v>
      </c>
      <c r="C7783" s="6">
        <f>VLOOKUP(A7783,Cafe_sales!$A$1:$O$10001,10,FALSE)</f>
        <v>4</v>
      </c>
      <c r="D7783" s="10">
        <f>VLOOKUP(A7783,Cafe_sales!$A$1:$O$10001,11,FALSE)</f>
        <v>3</v>
      </c>
      <c r="E7783" s="6">
        <f>VLOOKUP(A7783,Cafe_sales!$A$1:$O$10001,12,FALSE)</f>
        <v>12</v>
      </c>
      <c r="F7783" t="str">
        <f>VLOOKUP(A7783,Cafe_sales!$A$1:$O$10001,13,FALSE)</f>
        <v>Default mode</v>
      </c>
      <c r="G7783" t="str">
        <f>VLOOKUP(A7783,Cafe_sales!$A$1:$O$10001,14,FALSE)</f>
        <v>In-store</v>
      </c>
      <c r="H7783" s="8">
        <f>VLOOKUP(A7783,Cafe_sales!$A$1:$O$10001,15,FALSE)</f>
        <v>45035</v>
      </c>
    </row>
    <row r="7784" spans="1:8" x14ac:dyDescent="0.35">
      <c r="A7784" t="s">
        <v>2862</v>
      </c>
      <c r="B7784" t="str">
        <f>VLOOKUP(A7784,Cafe_sales!$A$1:$O$10001,9,FALSE)</f>
        <v>Tea</v>
      </c>
      <c r="C7784" s="6">
        <f>VLOOKUP(A7784,Cafe_sales!$A$1:$O$10001,10,FALSE)</f>
        <v>3</v>
      </c>
      <c r="D7784" s="10">
        <f>VLOOKUP(A7784,Cafe_sales!$A$1:$O$10001,11,FALSE)</f>
        <v>1.5</v>
      </c>
      <c r="E7784" s="6">
        <f>VLOOKUP(A7784,Cafe_sales!$A$1:$O$10001,12,FALSE)</f>
        <v>4.5</v>
      </c>
      <c r="F7784" t="str">
        <f>VLOOKUP(A7784,Cafe_sales!$A$1:$O$10001,13,FALSE)</f>
        <v>UNKNOWN</v>
      </c>
      <c r="G7784" t="str">
        <f>VLOOKUP(A7784,Cafe_sales!$A$1:$O$10001,14,FALSE)</f>
        <v>In-store</v>
      </c>
      <c r="H7784" s="8">
        <f>VLOOKUP(A7784,Cafe_sales!$A$1:$O$10001,15,FALSE)</f>
        <v>45027</v>
      </c>
    </row>
    <row r="7785" spans="1:8" hidden="1" x14ac:dyDescent="0.35">
      <c r="A7785" t="s">
        <v>3641</v>
      </c>
      <c r="B7785" t="str">
        <f>VLOOKUP(A7785,Cafe_sales!$A$1:$O$10001,9,FALSE)</f>
        <v>Tea</v>
      </c>
      <c r="C7785">
        <f>VLOOKUP(A7785,Cafe_sales!$A$1:$O$10001,10,FALSE)</f>
        <v>5</v>
      </c>
      <c r="D7785">
        <f>VLOOKUP(A7785,Cafe_sales!$A$1:$O$10001,11,FALSE)</f>
        <v>1.5</v>
      </c>
      <c r="E7785">
        <f>VLOOKUP(A7785,Cafe_sales!$A$1:$O$10001,12,FALSE)</f>
        <v>7.5</v>
      </c>
      <c r="F7785" t="str">
        <f>VLOOKUP(A7785,Cafe_sales!$A$1:$O$10001,13,FALSE)</f>
        <v>Credit Card</v>
      </c>
      <c r="G7785" t="str">
        <f>VLOOKUP(A7785,Cafe_sales!$A$1:$O$10001,14,FALSE)</f>
        <v>Takeaway</v>
      </c>
      <c r="H7785" s="1">
        <f>VLOOKUP(A7785,Cafe_sales!$A$1:$O$10001,15,FALSE)</f>
        <v>45263</v>
      </c>
    </row>
    <row r="7786" spans="1:8" hidden="1" x14ac:dyDescent="0.35">
      <c r="A7786" t="s">
        <v>8325</v>
      </c>
      <c r="B7786" t="str">
        <f>VLOOKUP(A7786,Cafe_sales!$A$1:$O$10001,9,FALSE)</f>
        <v>Smoothie</v>
      </c>
      <c r="C7786">
        <f>VLOOKUP(A7786,Cafe_sales!$A$1:$O$10001,10,FALSE)</f>
        <v>3</v>
      </c>
      <c r="D7786">
        <f>VLOOKUP(A7786,Cafe_sales!$A$1:$O$10001,11,FALSE)</f>
        <v>4</v>
      </c>
      <c r="E7786">
        <f>VLOOKUP(A7786,Cafe_sales!$A$1:$O$10001,12,FALSE)</f>
        <v>8</v>
      </c>
      <c r="F7786" t="str">
        <f>VLOOKUP(A7786,Cafe_sales!$A$1:$O$10001,13,FALSE)</f>
        <v>Credit Card</v>
      </c>
      <c r="G7786" t="str">
        <f>VLOOKUP(A7786,Cafe_sales!$A$1:$O$10001,14,FALSE)</f>
        <v>Takeaway</v>
      </c>
      <c r="H7786" s="1">
        <f>VLOOKUP(A7786,Cafe_sales!$A$1:$O$10001,15,FALSE)</f>
        <v>45008</v>
      </c>
    </row>
    <row r="7787" spans="1:8" x14ac:dyDescent="0.35">
      <c r="A7787" t="s">
        <v>4256</v>
      </c>
      <c r="B7787" t="str">
        <f>VLOOKUP(A7787,Cafe_sales!$A$1:$O$10001,9,FALSE)</f>
        <v>UNKNOWN</v>
      </c>
      <c r="C7787" s="6">
        <f>VLOOKUP(A7787,Cafe_sales!$A$1:$O$10001,10,FALSE)</f>
        <v>3</v>
      </c>
      <c r="D7787" s="10">
        <f>VLOOKUP(A7787,Cafe_sales!$A$1:$O$10001,11,FALSE)</f>
        <v>3</v>
      </c>
      <c r="E7787" s="6">
        <f>VLOOKUP(A7787,Cafe_sales!$A$1:$O$10001,12,FALSE)</f>
        <v>9</v>
      </c>
      <c r="F7787" t="str">
        <f>VLOOKUP(A7787,Cafe_sales!$A$1:$O$10001,13,FALSE)</f>
        <v>Digital Wallet</v>
      </c>
      <c r="G7787" t="str">
        <f>VLOOKUP(A7787,Cafe_sales!$A$1:$O$10001,14,FALSE)</f>
        <v>In-store</v>
      </c>
      <c r="H7787" s="8">
        <f>VLOOKUP(A7787,Cafe_sales!$A$1:$O$10001,15,FALSE)</f>
        <v>45262</v>
      </c>
    </row>
    <row r="7788" spans="1:8" x14ac:dyDescent="0.35">
      <c r="A7788" t="s">
        <v>4709</v>
      </c>
      <c r="B7788" t="str">
        <f>VLOOKUP(A7788,Cafe_sales!$A$1:$O$10001,9,FALSE)</f>
        <v>Juice</v>
      </c>
      <c r="C7788" s="6">
        <f>VLOOKUP(A7788,Cafe_sales!$A$1:$O$10001,10,FALSE)</f>
        <v>4</v>
      </c>
      <c r="D7788" s="10">
        <f>VLOOKUP(A7788,Cafe_sales!$A$1:$O$10001,11,FALSE)</f>
        <v>3</v>
      </c>
      <c r="E7788" s="6">
        <f>VLOOKUP(A7788,Cafe_sales!$A$1:$O$10001,12,FALSE)</f>
        <v>12</v>
      </c>
      <c r="F7788" t="str">
        <f>VLOOKUP(A7788,Cafe_sales!$A$1:$O$10001,13,FALSE)</f>
        <v>Credit Card</v>
      </c>
      <c r="G7788" t="str">
        <f>VLOOKUP(A7788,Cafe_sales!$A$1:$O$10001,14,FALSE)</f>
        <v>In-store</v>
      </c>
      <c r="H7788" s="8">
        <f>VLOOKUP(A7788,Cafe_sales!$A$1:$O$10001,15,FALSE)</f>
        <v>45104</v>
      </c>
    </row>
    <row r="7789" spans="1:8" x14ac:dyDescent="0.35">
      <c r="A7789" t="s">
        <v>5337</v>
      </c>
      <c r="B7789" t="str">
        <f>VLOOKUP(A7789,Cafe_sales!$A$1:$O$10001,9,FALSE)</f>
        <v>Cake</v>
      </c>
      <c r="C7789" s="6">
        <f>VLOOKUP(A7789,Cafe_sales!$A$1:$O$10001,10,FALSE)</f>
        <v>3</v>
      </c>
      <c r="D7789" s="10">
        <f>VLOOKUP(A7789,Cafe_sales!$A$1:$O$10001,11,FALSE)</f>
        <v>3</v>
      </c>
      <c r="E7789" s="6">
        <f>VLOOKUP(A7789,Cafe_sales!$A$1:$O$10001,12,FALSE)</f>
        <v>9</v>
      </c>
      <c r="F7789" t="str">
        <f>VLOOKUP(A7789,Cafe_sales!$A$1:$O$10001,13,FALSE)</f>
        <v>Default mode</v>
      </c>
      <c r="G7789" t="str">
        <f>VLOOKUP(A7789,Cafe_sales!$A$1:$O$10001,14,FALSE)</f>
        <v>In-store</v>
      </c>
      <c r="H7789" s="8">
        <f>VLOOKUP(A7789,Cafe_sales!$A$1:$O$10001,15,FALSE)</f>
        <v>44988</v>
      </c>
    </row>
    <row r="7790" spans="1:8" x14ac:dyDescent="0.35">
      <c r="A7790" t="s">
        <v>5851</v>
      </c>
      <c r="B7790" t="str">
        <f>VLOOKUP(A7790,Cafe_sales!$A$1:$O$10001,9,FALSE)</f>
        <v>Cake</v>
      </c>
      <c r="C7790" s="6">
        <f>VLOOKUP(A7790,Cafe_sales!$A$1:$O$10001,10,FALSE)</f>
        <v>5</v>
      </c>
      <c r="D7790" s="10">
        <f>VLOOKUP(A7790,Cafe_sales!$A$1:$O$10001,11,FALSE)</f>
        <v>3</v>
      </c>
      <c r="E7790" s="6">
        <f>VLOOKUP(A7790,Cafe_sales!$A$1:$O$10001,12,FALSE)</f>
        <v>15</v>
      </c>
      <c r="F7790" t="str">
        <f>VLOOKUP(A7790,Cafe_sales!$A$1:$O$10001,13,FALSE)</f>
        <v>Default mode</v>
      </c>
      <c r="G7790" t="str">
        <f>VLOOKUP(A7790,Cafe_sales!$A$1:$O$10001,14,FALSE)</f>
        <v>UNKNOWN</v>
      </c>
      <c r="H7790" s="8">
        <f>VLOOKUP(A7790,Cafe_sales!$A$1:$O$10001,15,FALSE)</f>
        <v>45282</v>
      </c>
    </row>
    <row r="7791" spans="1:8" x14ac:dyDescent="0.35">
      <c r="A7791" t="s">
        <v>8603</v>
      </c>
      <c r="B7791" t="str">
        <f>VLOOKUP(A7791,Cafe_sales!$A$1:$O$10001,9,FALSE)</f>
        <v>Cake</v>
      </c>
      <c r="C7791" s="6">
        <f>VLOOKUP(A7791,Cafe_sales!$A$1:$O$10001,10,FALSE)</f>
        <v>5</v>
      </c>
      <c r="D7791" s="10">
        <f>VLOOKUP(A7791,Cafe_sales!$A$1:$O$10001,11,FALSE)</f>
        <v>3</v>
      </c>
      <c r="E7791" s="6">
        <f>VLOOKUP(A7791,Cafe_sales!$A$1:$O$10001,12,FALSE)</f>
        <v>15</v>
      </c>
      <c r="F7791" t="str">
        <f>VLOOKUP(A7791,Cafe_sales!$A$1:$O$10001,13,FALSE)</f>
        <v>Digital Wallet</v>
      </c>
      <c r="G7791" t="str">
        <f>VLOOKUP(A7791,Cafe_sales!$A$1:$O$10001,14,FALSE)</f>
        <v>UNKNOWN</v>
      </c>
      <c r="H7791" s="8">
        <f>VLOOKUP(A7791,Cafe_sales!$A$1:$O$10001,15,FALSE)</f>
        <v>45202</v>
      </c>
    </row>
    <row r="7792" spans="1:8" hidden="1" x14ac:dyDescent="0.35">
      <c r="A7792" t="s">
        <v>6881</v>
      </c>
      <c r="B7792" t="str">
        <f>VLOOKUP(A7792,Cafe_sales!$A$1:$O$10001,9,FALSE)</f>
        <v>Sandwich</v>
      </c>
      <c r="C7792">
        <f>VLOOKUP(A7792,Cafe_sales!$A$1:$O$10001,10,FALSE)</f>
        <v>3</v>
      </c>
      <c r="D7792">
        <f>VLOOKUP(A7792,Cafe_sales!$A$1:$O$10001,11,FALSE)</f>
        <v>4</v>
      </c>
      <c r="E7792">
        <f>VLOOKUP(A7792,Cafe_sales!$A$1:$O$10001,12,FALSE)</f>
        <v>12</v>
      </c>
      <c r="F7792" t="str">
        <f>VLOOKUP(A7792,Cafe_sales!$A$1:$O$10001,13,FALSE)</f>
        <v>Cash</v>
      </c>
      <c r="G7792" t="str">
        <f>VLOOKUP(A7792,Cafe_sales!$A$1:$O$10001,14,FALSE)</f>
        <v>Takeaway</v>
      </c>
      <c r="H7792" s="1">
        <f>VLOOKUP(A7792,Cafe_sales!$A$1:$O$10001,15,FALSE)</f>
        <v>45119</v>
      </c>
    </row>
    <row r="7793" spans="1:8" hidden="1" x14ac:dyDescent="0.35">
      <c r="A7793" t="s">
        <v>6377</v>
      </c>
      <c r="B7793" t="str">
        <f>VLOOKUP(A7793,Cafe_sales!$A$1:$O$10001,9,FALSE)</f>
        <v>Cake</v>
      </c>
      <c r="C7793">
        <f>VLOOKUP(A7793,Cafe_sales!$A$1:$O$10001,10,FALSE)</f>
        <v>3</v>
      </c>
      <c r="D7793">
        <f>VLOOKUP(A7793,Cafe_sales!$A$1:$O$10001,11,FALSE)</f>
        <v>3</v>
      </c>
      <c r="E7793">
        <f>VLOOKUP(A7793,Cafe_sales!$A$1:$O$10001,12,FALSE)</f>
        <v>9</v>
      </c>
      <c r="F7793" t="str">
        <f>VLOOKUP(A7793,Cafe_sales!$A$1:$O$10001,13,FALSE)</f>
        <v>Credit Card</v>
      </c>
      <c r="G7793" t="str">
        <f>VLOOKUP(A7793,Cafe_sales!$A$1:$O$10001,14,FALSE)</f>
        <v>Takeaway</v>
      </c>
      <c r="H7793" s="1">
        <f>VLOOKUP(A7793,Cafe_sales!$A$1:$O$10001,15,FALSE)</f>
        <v>45076</v>
      </c>
    </row>
    <row r="7794" spans="1:8" x14ac:dyDescent="0.35">
      <c r="A7794" t="s">
        <v>860</v>
      </c>
      <c r="B7794" t="str">
        <f>VLOOKUP(A7794,Cafe_sales!$A$1:$O$10001,9,FALSE)</f>
        <v>Cookie</v>
      </c>
      <c r="C7794" s="6">
        <f>VLOOKUP(A7794,Cafe_sales!$A$1:$O$10001,10,FALSE)</f>
        <v>1</v>
      </c>
      <c r="D7794" s="10">
        <f>VLOOKUP(A7794,Cafe_sales!$A$1:$O$10001,11,FALSE)</f>
        <v>1</v>
      </c>
      <c r="E7794" s="6">
        <f>VLOOKUP(A7794,Cafe_sales!$A$1:$O$10001,12,FALSE)</f>
        <v>1</v>
      </c>
      <c r="F7794" t="str">
        <f>VLOOKUP(A7794,Cafe_sales!$A$1:$O$10001,13,FALSE)</f>
        <v>Credit Card</v>
      </c>
      <c r="G7794" t="str">
        <f>VLOOKUP(A7794,Cafe_sales!$A$1:$O$10001,14,FALSE)</f>
        <v>UNKNOWN</v>
      </c>
      <c r="H7794" s="8">
        <f>VLOOKUP(A7794,Cafe_sales!$A$1:$O$10001,15,FALSE)</f>
        <v>44953</v>
      </c>
    </row>
    <row r="7795" spans="1:8" hidden="1" x14ac:dyDescent="0.35">
      <c r="A7795" t="s">
        <v>5962</v>
      </c>
      <c r="B7795" t="str">
        <f>VLOOKUP(A7795,Cafe_sales!$A$1:$O$10001,9,FALSE)</f>
        <v>Cookie</v>
      </c>
      <c r="C7795">
        <f>VLOOKUP(A7795,Cafe_sales!$A$1:$O$10001,10,FALSE)</f>
        <v>3</v>
      </c>
      <c r="D7795">
        <f>VLOOKUP(A7795,Cafe_sales!$A$1:$O$10001,11,FALSE)</f>
        <v>1</v>
      </c>
      <c r="E7795">
        <f>VLOOKUP(A7795,Cafe_sales!$A$1:$O$10001,12,FALSE)</f>
        <v>3</v>
      </c>
      <c r="F7795" t="str">
        <f>VLOOKUP(A7795,Cafe_sales!$A$1:$O$10001,13,FALSE)</f>
        <v>Credit Card</v>
      </c>
      <c r="G7795" t="str">
        <f>VLOOKUP(A7795,Cafe_sales!$A$1:$O$10001,14,FALSE)</f>
        <v>Takeaway</v>
      </c>
      <c r="H7795" s="1">
        <f>VLOOKUP(A7795,Cafe_sales!$A$1:$O$10001,15,FALSE)</f>
        <v>45149</v>
      </c>
    </row>
    <row r="7796" spans="1:8" x14ac:dyDescent="0.35">
      <c r="A7796" t="s">
        <v>7824</v>
      </c>
      <c r="B7796" t="str">
        <f>VLOOKUP(A7796,Cafe_sales!$A$1:$O$10001,9,FALSE)</f>
        <v>Tea</v>
      </c>
      <c r="C7796" s="6">
        <f>VLOOKUP(A7796,Cafe_sales!$A$1:$O$10001,10,FALSE)</f>
        <v>4</v>
      </c>
      <c r="D7796" s="10">
        <f>VLOOKUP(A7796,Cafe_sales!$A$1:$O$10001,11,FALSE)</f>
        <v>1.5</v>
      </c>
      <c r="E7796" s="6">
        <f>VLOOKUP(A7796,Cafe_sales!$A$1:$O$10001,12,FALSE)</f>
        <v>6</v>
      </c>
      <c r="F7796" t="str">
        <f>VLOOKUP(A7796,Cafe_sales!$A$1:$O$10001,13,FALSE)</f>
        <v>Digital Wallet</v>
      </c>
      <c r="G7796" t="str">
        <f>VLOOKUP(A7796,Cafe_sales!$A$1:$O$10001,14,FALSE)</f>
        <v>In-store</v>
      </c>
      <c r="H7796" s="8">
        <f>VLOOKUP(A7796,Cafe_sales!$A$1:$O$10001,15,FALSE)</f>
        <v>44927</v>
      </c>
    </row>
    <row r="7797" spans="1:8" x14ac:dyDescent="0.35">
      <c r="A7797" t="s">
        <v>5043</v>
      </c>
      <c r="B7797" t="str">
        <f>VLOOKUP(A7797,Cafe_sales!$A$1:$O$10001,9,FALSE)</f>
        <v>Juice</v>
      </c>
      <c r="C7797" s="6">
        <f>VLOOKUP(A7797,Cafe_sales!$A$1:$O$10001,10,FALSE)</f>
        <v>2</v>
      </c>
      <c r="D7797" s="10">
        <f>VLOOKUP(A7797,Cafe_sales!$A$1:$O$10001,11,FALSE)</f>
        <v>3</v>
      </c>
      <c r="E7797" s="6">
        <f>VLOOKUP(A7797,Cafe_sales!$A$1:$O$10001,12,FALSE)</f>
        <v>6</v>
      </c>
      <c r="F7797" t="str">
        <f>VLOOKUP(A7797,Cafe_sales!$A$1:$O$10001,13,FALSE)</f>
        <v>Cash</v>
      </c>
      <c r="G7797" t="str">
        <f>VLOOKUP(A7797,Cafe_sales!$A$1:$O$10001,14,FALSE)</f>
        <v>UNKNOWN</v>
      </c>
      <c r="H7797" s="8">
        <f>VLOOKUP(A7797,Cafe_sales!$A$1:$O$10001,15,FALSE)</f>
        <v>45096</v>
      </c>
    </row>
    <row r="7798" spans="1:8" x14ac:dyDescent="0.35">
      <c r="A7798" t="s">
        <v>3350</v>
      </c>
      <c r="B7798" t="str">
        <f>VLOOKUP(A7798,Cafe_sales!$A$1:$O$10001,9,FALSE)</f>
        <v>Coffee</v>
      </c>
      <c r="C7798" s="6">
        <f>VLOOKUP(A7798,Cafe_sales!$A$1:$O$10001,10,FALSE)</f>
        <v>5</v>
      </c>
      <c r="D7798" s="10">
        <f>VLOOKUP(A7798,Cafe_sales!$A$1:$O$10001,11,FALSE)</f>
        <v>2</v>
      </c>
      <c r="E7798" s="6">
        <f>VLOOKUP(A7798,Cafe_sales!$A$1:$O$10001,12,FALSE)</f>
        <v>10</v>
      </c>
      <c r="F7798" t="str">
        <f>VLOOKUP(A7798,Cafe_sales!$A$1:$O$10001,13,FALSE)</f>
        <v>Cash</v>
      </c>
      <c r="G7798" t="str">
        <f>VLOOKUP(A7798,Cafe_sales!$A$1:$O$10001,14,FALSE)</f>
        <v>In-store</v>
      </c>
      <c r="H7798" s="8">
        <f>VLOOKUP(A7798,Cafe_sales!$A$1:$O$10001,15,FALSE)</f>
        <v>45078</v>
      </c>
    </row>
    <row r="7799" spans="1:8" x14ac:dyDescent="0.35">
      <c r="A7799" t="s">
        <v>3509</v>
      </c>
      <c r="B7799" t="str">
        <f>VLOOKUP(A7799,Cafe_sales!$A$1:$O$10001,9,FALSE)</f>
        <v>Coffee</v>
      </c>
      <c r="C7799" s="6">
        <f>VLOOKUP(A7799,Cafe_sales!$A$1:$O$10001,10,FALSE)</f>
        <v>5</v>
      </c>
      <c r="D7799" s="10">
        <f>VLOOKUP(A7799,Cafe_sales!$A$1:$O$10001,11,FALSE)</f>
        <v>2</v>
      </c>
      <c r="E7799" s="6">
        <f>VLOOKUP(A7799,Cafe_sales!$A$1:$O$10001,12,FALSE)</f>
        <v>10</v>
      </c>
      <c r="F7799" t="str">
        <f>VLOOKUP(A7799,Cafe_sales!$A$1:$O$10001,13,FALSE)</f>
        <v>Digital Wallet</v>
      </c>
      <c r="G7799" t="str">
        <f>VLOOKUP(A7799,Cafe_sales!$A$1:$O$10001,14,FALSE)</f>
        <v>UNKNOWN</v>
      </c>
      <c r="H7799" s="8">
        <f>VLOOKUP(A7799,Cafe_sales!$A$1:$O$10001,15,FALSE)</f>
        <v>45244</v>
      </c>
    </row>
    <row r="7800" spans="1:8" x14ac:dyDescent="0.35">
      <c r="A7800" t="s">
        <v>6974</v>
      </c>
      <c r="B7800" t="str">
        <f>VLOOKUP(A7800,Cafe_sales!$A$1:$O$10001,9,FALSE)</f>
        <v>Juice</v>
      </c>
      <c r="C7800" s="6">
        <f>VLOOKUP(A7800,Cafe_sales!$A$1:$O$10001,10,FALSE)</f>
        <v>2</v>
      </c>
      <c r="D7800" s="10">
        <f>VLOOKUP(A7800,Cafe_sales!$A$1:$O$10001,11,FALSE)</f>
        <v>3</v>
      </c>
      <c r="E7800" s="6">
        <f>VLOOKUP(A7800,Cafe_sales!$A$1:$O$10001,12,FALSE)</f>
        <v>6</v>
      </c>
      <c r="F7800" t="str">
        <f>VLOOKUP(A7800,Cafe_sales!$A$1:$O$10001,13,FALSE)</f>
        <v>Default mode</v>
      </c>
      <c r="G7800" t="str">
        <f>VLOOKUP(A7800,Cafe_sales!$A$1:$O$10001,14,FALSE)</f>
        <v>In-store</v>
      </c>
      <c r="H7800" s="8">
        <f>VLOOKUP(A7800,Cafe_sales!$A$1:$O$10001,15,FALSE)</f>
        <v>44937</v>
      </c>
    </row>
    <row r="7801" spans="1:8" x14ac:dyDescent="0.35">
      <c r="A7801" t="s">
        <v>7898</v>
      </c>
      <c r="B7801" t="str">
        <f>VLOOKUP(A7801,Cafe_sales!$A$1:$O$10001,9,FALSE)</f>
        <v>Sandwich</v>
      </c>
      <c r="C7801" s="6">
        <f>VLOOKUP(A7801,Cafe_sales!$A$1:$O$10001,10,FALSE)</f>
        <v>5</v>
      </c>
      <c r="D7801" s="10">
        <f>VLOOKUP(A7801,Cafe_sales!$A$1:$O$10001,11,FALSE)</f>
        <v>4</v>
      </c>
      <c r="E7801" s="6">
        <f>VLOOKUP(A7801,Cafe_sales!$A$1:$O$10001,12,FALSE)</f>
        <v>20</v>
      </c>
      <c r="F7801" t="str">
        <f>VLOOKUP(A7801,Cafe_sales!$A$1:$O$10001,13,FALSE)</f>
        <v>Credit Card</v>
      </c>
      <c r="G7801" t="str">
        <f>VLOOKUP(A7801,Cafe_sales!$A$1:$O$10001,14,FALSE)</f>
        <v>In-store</v>
      </c>
      <c r="H7801" s="8">
        <f>VLOOKUP(A7801,Cafe_sales!$A$1:$O$10001,15,FALSE)</f>
        <v>45124</v>
      </c>
    </row>
    <row r="7802" spans="1:8" hidden="1" x14ac:dyDescent="0.35">
      <c r="A7802" t="s">
        <v>685</v>
      </c>
      <c r="B7802" t="str">
        <f>VLOOKUP(A7802,Cafe_sales!$A$1:$O$10001,9,FALSE)</f>
        <v>Tea</v>
      </c>
      <c r="C7802">
        <f>VLOOKUP(A7802,Cafe_sales!$A$1:$O$10001,10,FALSE)</f>
        <v>2</v>
      </c>
      <c r="D7802">
        <f>VLOOKUP(A7802,Cafe_sales!$A$1:$O$10001,11,FALSE)</f>
        <v>1.5</v>
      </c>
      <c r="E7802">
        <f>VLOOKUP(A7802,Cafe_sales!$A$1:$O$10001,12,FALSE)</f>
        <v>3</v>
      </c>
      <c r="F7802" t="str">
        <f>VLOOKUP(A7802,Cafe_sales!$A$1:$O$10001,13,FALSE)</f>
        <v>Digital Wallet</v>
      </c>
      <c r="G7802" t="str">
        <f>VLOOKUP(A7802,Cafe_sales!$A$1:$O$10001,14,FALSE)</f>
        <v>Takeaway</v>
      </c>
      <c r="H7802" s="1">
        <f>VLOOKUP(A7802,Cafe_sales!$A$1:$O$10001,15,FALSE)</f>
        <v>45274</v>
      </c>
    </row>
    <row r="7803" spans="1:8" x14ac:dyDescent="0.35">
      <c r="A7803" t="s">
        <v>3182</v>
      </c>
      <c r="B7803" t="str">
        <f>VLOOKUP(A7803,Cafe_sales!$A$1:$O$10001,9,FALSE)</f>
        <v>Smoothie</v>
      </c>
      <c r="C7803" s="6">
        <f>VLOOKUP(A7803,Cafe_sales!$A$1:$O$10001,10,FALSE)</f>
        <v>3</v>
      </c>
      <c r="D7803" s="10">
        <f>VLOOKUP(A7803,Cafe_sales!$A$1:$O$10001,11,FALSE)</f>
        <v>4</v>
      </c>
      <c r="E7803" s="6">
        <f>VLOOKUP(A7803,Cafe_sales!$A$1:$O$10001,12,FALSE)</f>
        <v>12</v>
      </c>
      <c r="F7803" t="str">
        <f>VLOOKUP(A7803,Cafe_sales!$A$1:$O$10001,13,FALSE)</f>
        <v>Credit Card</v>
      </c>
      <c r="G7803" t="str">
        <f>VLOOKUP(A7803,Cafe_sales!$A$1:$O$10001,14,FALSE)</f>
        <v>In-store</v>
      </c>
      <c r="H7803" s="8">
        <f>VLOOKUP(A7803,Cafe_sales!$A$1:$O$10001,15,FALSE)</f>
        <v>45187</v>
      </c>
    </row>
    <row r="7804" spans="1:8" x14ac:dyDescent="0.35">
      <c r="A7804" t="s">
        <v>7334</v>
      </c>
      <c r="B7804" t="str">
        <f>VLOOKUP(A7804,Cafe_sales!$A$1:$O$10001,9,FALSE)</f>
        <v>Smoothie</v>
      </c>
      <c r="C7804" s="6">
        <f>VLOOKUP(A7804,Cafe_sales!$A$1:$O$10001,10,FALSE)</f>
        <v>4</v>
      </c>
      <c r="D7804" s="10">
        <f>VLOOKUP(A7804,Cafe_sales!$A$1:$O$10001,11,FALSE)</f>
        <v>4</v>
      </c>
      <c r="E7804" s="6">
        <f>VLOOKUP(A7804,Cafe_sales!$A$1:$O$10001,12,FALSE)</f>
        <v>16</v>
      </c>
      <c r="F7804" t="str">
        <f>VLOOKUP(A7804,Cafe_sales!$A$1:$O$10001,13,FALSE)</f>
        <v>Credit Card</v>
      </c>
      <c r="G7804" t="str">
        <f>VLOOKUP(A7804,Cafe_sales!$A$1:$O$10001,14,FALSE)</f>
        <v>In-store</v>
      </c>
      <c r="H7804" s="8">
        <f>VLOOKUP(A7804,Cafe_sales!$A$1:$O$10001,15,FALSE)</f>
        <v>44935</v>
      </c>
    </row>
    <row r="7805" spans="1:8" x14ac:dyDescent="0.35">
      <c r="A7805" t="s">
        <v>8191</v>
      </c>
      <c r="B7805" t="str">
        <f>VLOOKUP(A7805,Cafe_sales!$A$1:$O$10001,9,FALSE)</f>
        <v>Juice</v>
      </c>
      <c r="C7805" s="6">
        <f>VLOOKUP(A7805,Cafe_sales!$A$1:$O$10001,10,FALSE)</f>
        <v>1</v>
      </c>
      <c r="D7805" s="10">
        <f>VLOOKUP(A7805,Cafe_sales!$A$1:$O$10001,11,FALSE)</f>
        <v>3</v>
      </c>
      <c r="E7805" s="6">
        <f>VLOOKUP(A7805,Cafe_sales!$A$1:$O$10001,12,FALSE)</f>
        <v>3</v>
      </c>
      <c r="F7805" t="str">
        <f>VLOOKUP(A7805,Cafe_sales!$A$1:$O$10001,13,FALSE)</f>
        <v>Digital Wallet</v>
      </c>
      <c r="G7805" t="str">
        <f>VLOOKUP(A7805,Cafe_sales!$A$1:$O$10001,14,FALSE)</f>
        <v>UNKNOWN</v>
      </c>
      <c r="H7805" s="8">
        <f>VLOOKUP(A7805,Cafe_sales!$A$1:$O$10001,15,FALSE)</f>
        <v>44937</v>
      </c>
    </row>
    <row r="7806" spans="1:8" x14ac:dyDescent="0.35">
      <c r="A7806" t="s">
        <v>874</v>
      </c>
      <c r="B7806" t="str">
        <f>VLOOKUP(A7806,Cafe_sales!$A$1:$O$10001,9,FALSE)</f>
        <v>Juice</v>
      </c>
      <c r="C7806" s="6">
        <f>VLOOKUP(A7806,Cafe_sales!$A$1:$O$10001,10,FALSE)</f>
        <v>4</v>
      </c>
      <c r="D7806" s="10">
        <f>VLOOKUP(A7806,Cafe_sales!$A$1:$O$10001,11,FALSE)</f>
        <v>3</v>
      </c>
      <c r="E7806" s="6">
        <f>VLOOKUP(A7806,Cafe_sales!$A$1:$O$10001,12,FALSE)</f>
        <v>12</v>
      </c>
      <c r="F7806" t="str">
        <f>VLOOKUP(A7806,Cafe_sales!$A$1:$O$10001,13,FALSE)</f>
        <v>Credit Card</v>
      </c>
      <c r="G7806" t="str">
        <f>VLOOKUP(A7806,Cafe_sales!$A$1:$O$10001,14,FALSE)</f>
        <v>UNKNOWN</v>
      </c>
      <c r="H7806" s="8">
        <f>VLOOKUP(A7806,Cafe_sales!$A$1:$O$10001,15,FALSE)</f>
        <v>44982</v>
      </c>
    </row>
    <row r="7807" spans="1:8" x14ac:dyDescent="0.35">
      <c r="A7807" t="s">
        <v>4760</v>
      </c>
      <c r="B7807" t="str">
        <f>VLOOKUP(A7807,Cafe_sales!$A$1:$O$10001,9,FALSE)</f>
        <v>UNKNOWN</v>
      </c>
      <c r="C7807" s="6">
        <f>VLOOKUP(A7807,Cafe_sales!$A$1:$O$10001,10,FALSE)</f>
        <v>3</v>
      </c>
      <c r="D7807" s="10">
        <f>VLOOKUP(A7807,Cafe_sales!$A$1:$O$10001,11,FALSE)</f>
        <v>3</v>
      </c>
      <c r="E7807" s="6">
        <f>VLOOKUP(A7807,Cafe_sales!$A$1:$O$10001,12,FALSE)</f>
        <v>9</v>
      </c>
      <c r="F7807" t="str">
        <f>VLOOKUP(A7807,Cafe_sales!$A$1:$O$10001,13,FALSE)</f>
        <v>Credit Card</v>
      </c>
      <c r="G7807" t="str">
        <f>VLOOKUP(A7807,Cafe_sales!$A$1:$O$10001,14,FALSE)</f>
        <v>UNKNOWN</v>
      </c>
      <c r="H7807" s="8">
        <f>VLOOKUP(A7807,Cafe_sales!$A$1:$O$10001,15,FALSE)</f>
        <v>45074</v>
      </c>
    </row>
    <row r="7808" spans="1:8" x14ac:dyDescent="0.35">
      <c r="A7808" t="s">
        <v>2244</v>
      </c>
      <c r="B7808" t="str">
        <f>VLOOKUP(A7808,Cafe_sales!$A$1:$O$10001,9,FALSE)</f>
        <v>Smoothie</v>
      </c>
      <c r="C7808" s="6">
        <f>VLOOKUP(A7808,Cafe_sales!$A$1:$O$10001,10,FALSE)</f>
        <v>2</v>
      </c>
      <c r="D7808" s="10">
        <f>VLOOKUP(A7808,Cafe_sales!$A$1:$O$10001,11,FALSE)</f>
        <v>4</v>
      </c>
      <c r="E7808" s="6">
        <f>VLOOKUP(A7808,Cafe_sales!$A$1:$O$10001,12,FALSE)</f>
        <v>8</v>
      </c>
      <c r="F7808" t="str">
        <f>VLOOKUP(A7808,Cafe_sales!$A$1:$O$10001,13,FALSE)</f>
        <v>Cash</v>
      </c>
      <c r="G7808" t="str">
        <f>VLOOKUP(A7808,Cafe_sales!$A$1:$O$10001,14,FALSE)</f>
        <v>In-store</v>
      </c>
      <c r="H7808" s="8">
        <f>VLOOKUP(A7808,Cafe_sales!$A$1:$O$10001,15,FALSE)</f>
        <v>45280</v>
      </c>
    </row>
    <row r="7809" spans="1:8" x14ac:dyDescent="0.35">
      <c r="A7809" t="s">
        <v>3932</v>
      </c>
      <c r="B7809" t="str">
        <f>VLOOKUP(A7809,Cafe_sales!$A$1:$O$10001,9,FALSE)</f>
        <v>Sandwich</v>
      </c>
      <c r="C7809" s="6">
        <f>VLOOKUP(A7809,Cafe_sales!$A$1:$O$10001,10,FALSE)</f>
        <v>2</v>
      </c>
      <c r="D7809" s="10">
        <f>VLOOKUP(A7809,Cafe_sales!$A$1:$O$10001,11,FALSE)</f>
        <v>4</v>
      </c>
      <c r="E7809" s="6">
        <f>VLOOKUP(A7809,Cafe_sales!$A$1:$O$10001,12,FALSE)</f>
        <v>8</v>
      </c>
      <c r="F7809" t="str">
        <f>VLOOKUP(A7809,Cafe_sales!$A$1:$O$10001,13,FALSE)</f>
        <v>Digital Wallet</v>
      </c>
      <c r="G7809" t="str">
        <f>VLOOKUP(A7809,Cafe_sales!$A$1:$O$10001,14,FALSE)</f>
        <v>UNKNOWN</v>
      </c>
      <c r="H7809" s="8">
        <f>VLOOKUP(A7809,Cafe_sales!$A$1:$O$10001,15,FALSE)</f>
        <v>45044</v>
      </c>
    </row>
    <row r="7810" spans="1:8" x14ac:dyDescent="0.35">
      <c r="A7810" t="s">
        <v>8874</v>
      </c>
      <c r="B7810" t="str">
        <f>VLOOKUP(A7810,Cafe_sales!$A$1:$O$10001,9,FALSE)</f>
        <v>Sandwich</v>
      </c>
      <c r="C7810" s="6">
        <f>VLOOKUP(A7810,Cafe_sales!$A$1:$O$10001,10,FALSE)</f>
        <v>1</v>
      </c>
      <c r="D7810" s="10">
        <f>VLOOKUP(A7810,Cafe_sales!$A$1:$O$10001,11,FALSE)</f>
        <v>4</v>
      </c>
      <c r="E7810" s="6">
        <f>VLOOKUP(A7810,Cafe_sales!$A$1:$O$10001,12,FALSE)</f>
        <v>4</v>
      </c>
      <c r="F7810" t="str">
        <f>VLOOKUP(A7810,Cafe_sales!$A$1:$O$10001,13,FALSE)</f>
        <v>Default mode</v>
      </c>
      <c r="G7810" t="str">
        <f>VLOOKUP(A7810,Cafe_sales!$A$1:$O$10001,14,FALSE)</f>
        <v>UNKNOWN</v>
      </c>
      <c r="H7810" s="8">
        <f>VLOOKUP(A7810,Cafe_sales!$A$1:$O$10001,15,FALSE)</f>
        <v>45020</v>
      </c>
    </row>
    <row r="7811" spans="1:8" hidden="1" x14ac:dyDescent="0.35">
      <c r="A7811" t="s">
        <v>2138</v>
      </c>
      <c r="B7811" t="str">
        <f>VLOOKUP(A7811,Cafe_sales!$A$1:$O$10001,9,FALSE)</f>
        <v>Coffee</v>
      </c>
      <c r="C7811">
        <f>VLOOKUP(A7811,Cafe_sales!$A$1:$O$10001,10,FALSE)</f>
        <v>5</v>
      </c>
      <c r="D7811">
        <f>VLOOKUP(A7811,Cafe_sales!$A$1:$O$10001,11,FALSE)</f>
        <v>2</v>
      </c>
      <c r="E7811">
        <f>VLOOKUP(A7811,Cafe_sales!$A$1:$O$10001,12,FALSE)</f>
        <v>10</v>
      </c>
      <c r="F7811" t="str">
        <f>VLOOKUP(A7811,Cafe_sales!$A$1:$O$10001,13,FALSE)</f>
        <v>Digital Wallet</v>
      </c>
      <c r="G7811" t="str">
        <f>VLOOKUP(A7811,Cafe_sales!$A$1:$O$10001,14,FALSE)</f>
        <v>Takeaway</v>
      </c>
      <c r="H7811" s="1">
        <f>VLOOKUP(A7811,Cafe_sales!$A$1:$O$10001,15,FALSE)</f>
        <v>45074</v>
      </c>
    </row>
    <row r="7812" spans="1:8" x14ac:dyDescent="0.35">
      <c r="A7812" t="s">
        <v>8793</v>
      </c>
      <c r="B7812" t="str">
        <f>VLOOKUP(A7812,Cafe_sales!$A$1:$O$10001,9,FALSE)</f>
        <v>Sandwich</v>
      </c>
      <c r="C7812" s="6">
        <f>VLOOKUP(A7812,Cafe_sales!$A$1:$O$10001,10,FALSE)</f>
        <v>1</v>
      </c>
      <c r="D7812" s="10">
        <f>VLOOKUP(A7812,Cafe_sales!$A$1:$O$10001,11,FALSE)</f>
        <v>4</v>
      </c>
      <c r="E7812" s="6">
        <f>VLOOKUP(A7812,Cafe_sales!$A$1:$O$10001,12,FALSE)</f>
        <v>4</v>
      </c>
      <c r="F7812" t="str">
        <f>VLOOKUP(A7812,Cafe_sales!$A$1:$O$10001,13,FALSE)</f>
        <v>Credit Card</v>
      </c>
      <c r="G7812" t="str">
        <f>VLOOKUP(A7812,Cafe_sales!$A$1:$O$10001,14,FALSE)</f>
        <v>UNKNOWN</v>
      </c>
      <c r="H7812" s="8">
        <f>VLOOKUP(A7812,Cafe_sales!$A$1:$O$10001,15,FALSE)</f>
        <v>45256</v>
      </c>
    </row>
    <row r="7813" spans="1:8" x14ac:dyDescent="0.35">
      <c r="A7813" t="s">
        <v>3167</v>
      </c>
      <c r="B7813" t="str">
        <f>VLOOKUP(A7813,Cafe_sales!$A$1:$O$10001,9,FALSE)</f>
        <v>Salad</v>
      </c>
      <c r="C7813" s="6">
        <f>VLOOKUP(A7813,Cafe_sales!$A$1:$O$10001,10,FALSE)</f>
        <v>5</v>
      </c>
      <c r="D7813" s="10">
        <f>VLOOKUP(A7813,Cafe_sales!$A$1:$O$10001,11,FALSE)</f>
        <v>5</v>
      </c>
      <c r="E7813" s="6">
        <f>VLOOKUP(A7813,Cafe_sales!$A$1:$O$10001,12,FALSE)</f>
        <v>25</v>
      </c>
      <c r="F7813" t="str">
        <f>VLOOKUP(A7813,Cafe_sales!$A$1:$O$10001,13,FALSE)</f>
        <v>Cash</v>
      </c>
      <c r="G7813" t="str">
        <f>VLOOKUP(A7813,Cafe_sales!$A$1:$O$10001,14,FALSE)</f>
        <v>UNKNOWN</v>
      </c>
      <c r="H7813" s="8">
        <f>VLOOKUP(A7813,Cafe_sales!$A$1:$O$10001,15,FALSE)</f>
        <v>45234</v>
      </c>
    </row>
    <row r="7814" spans="1:8" hidden="1" x14ac:dyDescent="0.35">
      <c r="A7814" t="s">
        <v>4460</v>
      </c>
      <c r="B7814" t="str">
        <f>VLOOKUP(A7814,Cafe_sales!$A$1:$O$10001,9,FALSE)</f>
        <v>Cake</v>
      </c>
      <c r="C7814">
        <f>VLOOKUP(A7814,Cafe_sales!$A$1:$O$10001,10,FALSE)</f>
        <v>3.0301148127235082</v>
      </c>
      <c r="D7814">
        <f>VLOOKUP(A7814,Cafe_sales!$A$1:$O$10001,11,FALSE)</f>
        <v>3</v>
      </c>
      <c r="E7814">
        <f>VLOOKUP(A7814,Cafe_sales!$A$1:$O$10001,12,FALSE)</f>
        <v>9</v>
      </c>
      <c r="F7814" t="str">
        <f>VLOOKUP(A7814,Cafe_sales!$A$1:$O$10001,13,FALSE)</f>
        <v>Cash</v>
      </c>
      <c r="G7814" t="str">
        <f>VLOOKUP(A7814,Cafe_sales!$A$1:$O$10001,14,FALSE)</f>
        <v>Takeaway</v>
      </c>
      <c r="H7814" s="1">
        <f>VLOOKUP(A7814,Cafe_sales!$A$1:$O$10001,15,FALSE)</f>
        <v>45289</v>
      </c>
    </row>
    <row r="7815" spans="1:8" x14ac:dyDescent="0.35">
      <c r="A7815" t="s">
        <v>2917</v>
      </c>
      <c r="B7815" t="str">
        <f>VLOOKUP(A7815,Cafe_sales!$A$1:$O$10001,9,FALSE)</f>
        <v>Salad</v>
      </c>
      <c r="C7815" s="6">
        <f>VLOOKUP(A7815,Cafe_sales!$A$1:$O$10001,10,FALSE)</f>
        <v>4</v>
      </c>
      <c r="D7815" s="10">
        <f>VLOOKUP(A7815,Cafe_sales!$A$1:$O$10001,11,FALSE)</f>
        <v>5</v>
      </c>
      <c r="E7815" s="6">
        <f>VLOOKUP(A7815,Cafe_sales!$A$1:$O$10001,12,FALSE)</f>
        <v>20</v>
      </c>
      <c r="F7815" t="str">
        <f>VLOOKUP(A7815,Cafe_sales!$A$1:$O$10001,13,FALSE)</f>
        <v>Cash</v>
      </c>
      <c r="G7815" t="str">
        <f>VLOOKUP(A7815,Cafe_sales!$A$1:$O$10001,14,FALSE)</f>
        <v>UNKNOWN</v>
      </c>
      <c r="H7815" s="8">
        <f>VLOOKUP(A7815,Cafe_sales!$A$1:$O$10001,15,FALSE)</f>
        <v>45087</v>
      </c>
    </row>
    <row r="7816" spans="1:8" x14ac:dyDescent="0.35">
      <c r="A7816" t="s">
        <v>197</v>
      </c>
      <c r="B7816" t="str">
        <f>VLOOKUP(A7816,Cafe_sales!$A$1:$O$10001,9,FALSE)</f>
        <v>Cake</v>
      </c>
      <c r="C7816" s="6">
        <f>VLOOKUP(A7816,Cafe_sales!$A$1:$O$10001,10,FALSE)</f>
        <v>3</v>
      </c>
      <c r="D7816" s="10">
        <f>VLOOKUP(A7816,Cafe_sales!$A$1:$O$10001,11,FALSE)</f>
        <v>3</v>
      </c>
      <c r="E7816" s="6">
        <f>VLOOKUP(A7816,Cafe_sales!$A$1:$O$10001,12,FALSE)</f>
        <v>9</v>
      </c>
      <c r="F7816" t="str">
        <f>VLOOKUP(A7816,Cafe_sales!$A$1:$O$10001,13,FALSE)</f>
        <v>Default mode</v>
      </c>
      <c r="G7816" t="str">
        <f>VLOOKUP(A7816,Cafe_sales!$A$1:$O$10001,14,FALSE)</f>
        <v>In-store</v>
      </c>
      <c r="H7816" s="8">
        <f>VLOOKUP(A7816,Cafe_sales!$A$1:$O$10001,15,FALSE)</f>
        <v>45150</v>
      </c>
    </row>
    <row r="7817" spans="1:8" x14ac:dyDescent="0.35">
      <c r="A7817" t="s">
        <v>912</v>
      </c>
      <c r="B7817" t="str">
        <f>VLOOKUP(A7817,Cafe_sales!$A$1:$O$10001,9,FALSE)</f>
        <v>Coffee</v>
      </c>
      <c r="C7817" s="6">
        <f>VLOOKUP(A7817,Cafe_sales!$A$1:$O$10001,10,FALSE)</f>
        <v>2</v>
      </c>
      <c r="D7817" s="10">
        <f>VLOOKUP(A7817,Cafe_sales!$A$1:$O$10001,11,FALSE)</f>
        <v>2</v>
      </c>
      <c r="E7817" s="6">
        <f>VLOOKUP(A7817,Cafe_sales!$A$1:$O$10001,12,FALSE)</f>
        <v>4</v>
      </c>
      <c r="F7817" t="str">
        <f>VLOOKUP(A7817,Cafe_sales!$A$1:$O$10001,13,FALSE)</f>
        <v>Credit Card</v>
      </c>
      <c r="G7817" t="str">
        <f>VLOOKUP(A7817,Cafe_sales!$A$1:$O$10001,14,FALSE)</f>
        <v>UNKNOWN</v>
      </c>
      <c r="H7817" s="8">
        <f>VLOOKUP(A7817,Cafe_sales!$A$1:$O$10001,15,FALSE)</f>
        <v>45001</v>
      </c>
    </row>
    <row r="7818" spans="1:8" hidden="1" x14ac:dyDescent="0.35">
      <c r="A7818" t="s">
        <v>3228</v>
      </c>
      <c r="B7818" t="str">
        <f>VLOOKUP(A7818,Cafe_sales!$A$1:$O$10001,9,FALSE)</f>
        <v>Juice</v>
      </c>
      <c r="C7818">
        <f>VLOOKUP(A7818,Cafe_sales!$A$1:$O$10001,10,FALSE)</f>
        <v>4</v>
      </c>
      <c r="D7818">
        <f>VLOOKUP(A7818,Cafe_sales!$A$1:$O$10001,11,FALSE)</f>
        <v>3</v>
      </c>
      <c r="E7818">
        <f>VLOOKUP(A7818,Cafe_sales!$A$1:$O$10001,12,FALSE)</f>
        <v>12</v>
      </c>
      <c r="F7818" t="str">
        <f>VLOOKUP(A7818,Cafe_sales!$A$1:$O$10001,13,FALSE)</f>
        <v>Credit Card</v>
      </c>
      <c r="G7818" t="str">
        <f>VLOOKUP(A7818,Cafe_sales!$A$1:$O$10001,14,FALSE)</f>
        <v>Takeaway</v>
      </c>
      <c r="H7818" s="1">
        <f>VLOOKUP(A7818,Cafe_sales!$A$1:$O$10001,15,FALSE)</f>
        <v>45279</v>
      </c>
    </row>
    <row r="7819" spans="1:8" x14ac:dyDescent="0.35">
      <c r="A7819" t="s">
        <v>507</v>
      </c>
      <c r="B7819" t="str">
        <f>VLOOKUP(A7819,Cafe_sales!$A$1:$O$10001,9,FALSE)</f>
        <v>Tea</v>
      </c>
      <c r="C7819" s="6">
        <f>VLOOKUP(A7819,Cafe_sales!$A$1:$O$10001,10,FALSE)</f>
        <v>4</v>
      </c>
      <c r="D7819" s="10">
        <f>VLOOKUP(A7819,Cafe_sales!$A$1:$O$10001,11,FALSE)</f>
        <v>1.5</v>
      </c>
      <c r="E7819" s="6">
        <f>VLOOKUP(A7819,Cafe_sales!$A$1:$O$10001,12,FALSE)</f>
        <v>6</v>
      </c>
      <c r="F7819" t="str">
        <f>VLOOKUP(A7819,Cafe_sales!$A$1:$O$10001,13,FALSE)</f>
        <v>Credit Card</v>
      </c>
      <c r="G7819" t="str">
        <f>VLOOKUP(A7819,Cafe_sales!$A$1:$O$10001,14,FALSE)</f>
        <v>In-store</v>
      </c>
      <c r="H7819" s="8">
        <f>VLOOKUP(A7819,Cafe_sales!$A$1:$O$10001,15,FALSE)</f>
        <v>45282</v>
      </c>
    </row>
    <row r="7820" spans="1:8" hidden="1" x14ac:dyDescent="0.35">
      <c r="A7820" t="s">
        <v>205</v>
      </c>
      <c r="B7820" t="str">
        <f>VLOOKUP(A7820,Cafe_sales!$A$1:$O$10001,9,FALSE)</f>
        <v>Cake</v>
      </c>
      <c r="C7820">
        <f>VLOOKUP(A7820,Cafe_sales!$A$1:$O$10001,10,FALSE)</f>
        <v>2</v>
      </c>
      <c r="D7820">
        <f>VLOOKUP(A7820,Cafe_sales!$A$1:$O$10001,11,FALSE)</f>
        <v>3</v>
      </c>
      <c r="E7820">
        <f>VLOOKUP(A7820,Cafe_sales!$A$1:$O$10001,12,FALSE)</f>
        <v>6</v>
      </c>
      <c r="F7820" t="str">
        <f>VLOOKUP(A7820,Cafe_sales!$A$1:$O$10001,13,FALSE)</f>
        <v>Digital Wallet</v>
      </c>
      <c r="G7820" t="str">
        <f>VLOOKUP(A7820,Cafe_sales!$A$1:$O$10001,14,FALSE)</f>
        <v>Takeaway</v>
      </c>
      <c r="H7820" s="1">
        <f>VLOOKUP(A7820,Cafe_sales!$A$1:$O$10001,15,FALSE)</f>
        <v>45231</v>
      </c>
    </row>
    <row r="7821" spans="1:8" x14ac:dyDescent="0.35">
      <c r="A7821" t="s">
        <v>5731</v>
      </c>
      <c r="B7821" t="str">
        <f>VLOOKUP(A7821,Cafe_sales!$A$1:$O$10001,9,FALSE)</f>
        <v>Salad</v>
      </c>
      <c r="C7821" s="6">
        <f>VLOOKUP(A7821,Cafe_sales!$A$1:$O$10001,10,FALSE)</f>
        <v>2</v>
      </c>
      <c r="D7821" s="10">
        <f>VLOOKUP(A7821,Cafe_sales!$A$1:$O$10001,11,FALSE)</f>
        <v>5</v>
      </c>
      <c r="E7821" s="6">
        <f>VLOOKUP(A7821,Cafe_sales!$A$1:$O$10001,12,FALSE)</f>
        <v>10</v>
      </c>
      <c r="F7821" t="str">
        <f>VLOOKUP(A7821,Cafe_sales!$A$1:$O$10001,13,FALSE)</f>
        <v>Default mode</v>
      </c>
      <c r="G7821" t="str">
        <f>VLOOKUP(A7821,Cafe_sales!$A$1:$O$10001,14,FALSE)</f>
        <v>UNKNOWN</v>
      </c>
      <c r="H7821" s="8">
        <f>VLOOKUP(A7821,Cafe_sales!$A$1:$O$10001,15,FALSE)</f>
        <v>45001</v>
      </c>
    </row>
    <row r="7822" spans="1:8" x14ac:dyDescent="0.35">
      <c r="A7822" t="s">
        <v>9042</v>
      </c>
      <c r="B7822" t="str">
        <f>VLOOKUP(A7822,Cafe_sales!$A$1:$O$10001,9,FALSE)</f>
        <v>Sandwich</v>
      </c>
      <c r="C7822" s="6">
        <f>VLOOKUP(A7822,Cafe_sales!$A$1:$O$10001,10,FALSE)</f>
        <v>1</v>
      </c>
      <c r="D7822" s="10">
        <f>VLOOKUP(A7822,Cafe_sales!$A$1:$O$10001,11,FALSE)</f>
        <v>4</v>
      </c>
      <c r="E7822" s="6">
        <f>VLOOKUP(A7822,Cafe_sales!$A$1:$O$10001,12,FALSE)</f>
        <v>4</v>
      </c>
      <c r="F7822" t="str">
        <f>VLOOKUP(A7822,Cafe_sales!$A$1:$O$10001,13,FALSE)</f>
        <v>Cash</v>
      </c>
      <c r="G7822" t="str">
        <f>VLOOKUP(A7822,Cafe_sales!$A$1:$O$10001,14,FALSE)</f>
        <v>UNKNOWN</v>
      </c>
      <c r="H7822" s="8">
        <f>VLOOKUP(A7822,Cafe_sales!$A$1:$O$10001,15,FALSE)</f>
        <v>45130</v>
      </c>
    </row>
    <row r="7823" spans="1:8" x14ac:dyDescent="0.35">
      <c r="A7823" t="s">
        <v>3127</v>
      </c>
      <c r="B7823" t="str">
        <f>VLOOKUP(A7823,Cafe_sales!$A$1:$O$10001,9,FALSE)</f>
        <v>Coffee</v>
      </c>
      <c r="C7823" s="6">
        <f>VLOOKUP(A7823,Cafe_sales!$A$1:$O$10001,10,FALSE)</f>
        <v>2</v>
      </c>
      <c r="D7823" s="10">
        <f>VLOOKUP(A7823,Cafe_sales!$A$1:$O$10001,11,FALSE)</f>
        <v>2</v>
      </c>
      <c r="E7823" s="6">
        <f>VLOOKUP(A7823,Cafe_sales!$A$1:$O$10001,12,FALSE)</f>
        <v>4</v>
      </c>
      <c r="F7823" t="str">
        <f>VLOOKUP(A7823,Cafe_sales!$A$1:$O$10001,13,FALSE)</f>
        <v>Default mode</v>
      </c>
      <c r="G7823" t="str">
        <f>VLOOKUP(A7823,Cafe_sales!$A$1:$O$10001,14,FALSE)</f>
        <v>UNKNOWN</v>
      </c>
      <c r="H7823" s="8">
        <f>VLOOKUP(A7823,Cafe_sales!$A$1:$O$10001,15,FALSE)</f>
        <v>45107</v>
      </c>
    </row>
    <row r="7824" spans="1:8" x14ac:dyDescent="0.35">
      <c r="A7824" t="s">
        <v>181</v>
      </c>
      <c r="B7824" t="str">
        <f>VLOOKUP(A7824,Cafe_sales!$A$1:$O$10001,9,FALSE)</f>
        <v>Coffee</v>
      </c>
      <c r="C7824" s="6">
        <f>VLOOKUP(A7824,Cafe_sales!$A$1:$O$10001,10,FALSE)</f>
        <v>2</v>
      </c>
      <c r="D7824" s="10">
        <f>VLOOKUP(A7824,Cafe_sales!$A$1:$O$10001,11,FALSE)</f>
        <v>2</v>
      </c>
      <c r="E7824" s="6">
        <f>VLOOKUP(A7824,Cafe_sales!$A$1:$O$10001,12,FALSE)</f>
        <v>4</v>
      </c>
      <c r="F7824" t="str">
        <f>VLOOKUP(A7824,Cafe_sales!$A$1:$O$10001,13,FALSE)</f>
        <v>Credit Card</v>
      </c>
      <c r="G7824" t="str">
        <f>VLOOKUP(A7824,Cafe_sales!$A$1:$O$10001,14,FALSE)</f>
        <v>UNKNOWN</v>
      </c>
      <c r="H7824" s="8">
        <f>VLOOKUP(A7824,Cafe_sales!$A$1:$O$10001,15,FALSE)</f>
        <v>44992</v>
      </c>
    </row>
    <row r="7825" spans="1:8" x14ac:dyDescent="0.35">
      <c r="A7825" t="s">
        <v>8997</v>
      </c>
      <c r="B7825" t="str">
        <f>VLOOKUP(A7825,Cafe_sales!$A$1:$O$10001,9,FALSE)</f>
        <v>Tea</v>
      </c>
      <c r="C7825" s="6">
        <f>VLOOKUP(A7825,Cafe_sales!$A$1:$O$10001,10,FALSE)</f>
        <v>2</v>
      </c>
      <c r="D7825" s="10">
        <f>VLOOKUP(A7825,Cafe_sales!$A$1:$O$10001,11,FALSE)</f>
        <v>1.5</v>
      </c>
      <c r="E7825" s="6">
        <f>VLOOKUP(A7825,Cafe_sales!$A$1:$O$10001,12,FALSE)</f>
        <v>3</v>
      </c>
      <c r="F7825" t="str">
        <f>VLOOKUP(A7825,Cafe_sales!$A$1:$O$10001,13,FALSE)</f>
        <v>Default mode</v>
      </c>
      <c r="G7825" t="str">
        <f>VLOOKUP(A7825,Cafe_sales!$A$1:$O$10001,14,FALSE)</f>
        <v>UNKNOWN</v>
      </c>
      <c r="H7825" s="8">
        <f>VLOOKUP(A7825,Cafe_sales!$A$1:$O$10001,15,FALSE)</f>
        <v>45131</v>
      </c>
    </row>
    <row r="7826" spans="1:8" x14ac:dyDescent="0.35">
      <c r="A7826" t="s">
        <v>8724</v>
      </c>
      <c r="B7826" t="str">
        <f>VLOOKUP(A7826,Cafe_sales!$A$1:$O$10001,9,FALSE)</f>
        <v>Juice</v>
      </c>
      <c r="C7826" s="6">
        <f>VLOOKUP(A7826,Cafe_sales!$A$1:$O$10001,10,FALSE)</f>
        <v>5</v>
      </c>
      <c r="D7826" s="10">
        <f>VLOOKUP(A7826,Cafe_sales!$A$1:$O$10001,11,FALSE)</f>
        <v>3</v>
      </c>
      <c r="E7826" s="6">
        <f>VLOOKUP(A7826,Cafe_sales!$A$1:$O$10001,12,FALSE)</f>
        <v>15</v>
      </c>
      <c r="F7826" t="str">
        <f>VLOOKUP(A7826,Cafe_sales!$A$1:$O$10001,13,FALSE)</f>
        <v>Digital Wallet</v>
      </c>
      <c r="G7826" t="str">
        <f>VLOOKUP(A7826,Cafe_sales!$A$1:$O$10001,14,FALSE)</f>
        <v>In-store</v>
      </c>
      <c r="H7826" s="8">
        <f>VLOOKUP(A7826,Cafe_sales!$A$1:$O$10001,15,FALSE)</f>
        <v>45264</v>
      </c>
    </row>
    <row r="7827" spans="1:8" hidden="1" x14ac:dyDescent="0.35">
      <c r="A7827" t="s">
        <v>7762</v>
      </c>
      <c r="B7827" t="str">
        <f>VLOOKUP(A7827,Cafe_sales!$A$1:$O$10001,9,FALSE)</f>
        <v>Cake</v>
      </c>
      <c r="C7827">
        <f>VLOOKUP(A7827,Cafe_sales!$A$1:$O$10001,10,FALSE)</f>
        <v>2</v>
      </c>
      <c r="D7827">
        <f>VLOOKUP(A7827,Cafe_sales!$A$1:$O$10001,11,FALSE)</f>
        <v>3</v>
      </c>
      <c r="E7827">
        <f>VLOOKUP(A7827,Cafe_sales!$A$1:$O$10001,12,FALSE)</f>
        <v>6</v>
      </c>
      <c r="F7827" t="str">
        <f>VLOOKUP(A7827,Cafe_sales!$A$1:$O$10001,13,FALSE)</f>
        <v>Cash</v>
      </c>
      <c r="G7827" t="str">
        <f>VLOOKUP(A7827,Cafe_sales!$A$1:$O$10001,14,FALSE)</f>
        <v>Takeaway</v>
      </c>
      <c r="H7827" s="1">
        <f>VLOOKUP(A7827,Cafe_sales!$A$1:$O$10001,15,FALSE)</f>
        <v>45113</v>
      </c>
    </row>
    <row r="7828" spans="1:8" x14ac:dyDescent="0.35">
      <c r="A7828" t="s">
        <v>4898</v>
      </c>
      <c r="B7828" t="str">
        <f>VLOOKUP(A7828,Cafe_sales!$A$1:$O$10001,9,FALSE)</f>
        <v>UNKNOWN</v>
      </c>
      <c r="C7828" s="6">
        <f>VLOOKUP(A7828,Cafe_sales!$A$1:$O$10001,10,FALSE)</f>
        <v>1</v>
      </c>
      <c r="D7828" s="10">
        <f>VLOOKUP(A7828,Cafe_sales!$A$1:$O$10001,11,FALSE)</f>
        <v>4</v>
      </c>
      <c r="E7828" s="6">
        <f>VLOOKUP(A7828,Cafe_sales!$A$1:$O$10001,12,FALSE)</f>
        <v>4</v>
      </c>
      <c r="F7828" t="str">
        <f>VLOOKUP(A7828,Cafe_sales!$A$1:$O$10001,13,FALSE)</f>
        <v>Default mode</v>
      </c>
      <c r="G7828" t="str">
        <f>VLOOKUP(A7828,Cafe_sales!$A$1:$O$10001,14,FALSE)</f>
        <v>UNKNOWN</v>
      </c>
      <c r="H7828" s="8">
        <f>VLOOKUP(A7828,Cafe_sales!$A$1:$O$10001,15,FALSE)</f>
        <v>45204</v>
      </c>
    </row>
    <row r="7829" spans="1:8" x14ac:dyDescent="0.35">
      <c r="A7829" t="s">
        <v>7298</v>
      </c>
      <c r="B7829" t="str">
        <f>VLOOKUP(A7829,Cafe_sales!$A$1:$O$10001,9,FALSE)</f>
        <v>UNKNOWN</v>
      </c>
      <c r="C7829" s="6">
        <f>VLOOKUP(A7829,Cafe_sales!$A$1:$O$10001,10,FALSE)</f>
        <v>3</v>
      </c>
      <c r="D7829" s="10">
        <f>VLOOKUP(A7829,Cafe_sales!$A$1:$O$10001,11,FALSE)</f>
        <v>5</v>
      </c>
      <c r="E7829" s="6">
        <f>VLOOKUP(A7829,Cafe_sales!$A$1:$O$10001,12,FALSE)</f>
        <v>15</v>
      </c>
      <c r="F7829" t="str">
        <f>VLOOKUP(A7829,Cafe_sales!$A$1:$O$10001,13,FALSE)</f>
        <v>Default mode</v>
      </c>
      <c r="G7829" t="str">
        <f>VLOOKUP(A7829,Cafe_sales!$A$1:$O$10001,14,FALSE)</f>
        <v>In-store</v>
      </c>
      <c r="H7829" s="8">
        <f>VLOOKUP(A7829,Cafe_sales!$A$1:$O$10001,15,FALSE)</f>
        <v>45147</v>
      </c>
    </row>
    <row r="7830" spans="1:8" hidden="1" x14ac:dyDescent="0.35">
      <c r="A7830" t="s">
        <v>7323</v>
      </c>
      <c r="B7830" t="str">
        <f>VLOOKUP(A7830,Cafe_sales!$A$1:$O$10001,9,FALSE)</f>
        <v>Tea</v>
      </c>
      <c r="C7830">
        <f>VLOOKUP(A7830,Cafe_sales!$A$1:$O$10001,10,FALSE)</f>
        <v>2</v>
      </c>
      <c r="D7830">
        <f>VLOOKUP(A7830,Cafe_sales!$A$1:$O$10001,11,FALSE)</f>
        <v>1.5</v>
      </c>
      <c r="E7830">
        <f>VLOOKUP(A7830,Cafe_sales!$A$1:$O$10001,12,FALSE)</f>
        <v>3</v>
      </c>
      <c r="F7830" t="str">
        <f>VLOOKUP(A7830,Cafe_sales!$A$1:$O$10001,13,FALSE)</f>
        <v>Cash</v>
      </c>
      <c r="G7830" t="str">
        <f>VLOOKUP(A7830,Cafe_sales!$A$1:$O$10001,14,FALSE)</f>
        <v>Takeaway</v>
      </c>
      <c r="H7830" s="1">
        <f>VLOOKUP(A7830,Cafe_sales!$A$1:$O$10001,15,FALSE)</f>
        <v>45055</v>
      </c>
    </row>
    <row r="7831" spans="1:8" x14ac:dyDescent="0.35">
      <c r="A7831" t="s">
        <v>2738</v>
      </c>
      <c r="B7831" t="str">
        <f>VLOOKUP(A7831,Cafe_sales!$A$1:$O$10001,9,FALSE)</f>
        <v>Coffee</v>
      </c>
      <c r="C7831" s="6">
        <f>VLOOKUP(A7831,Cafe_sales!$A$1:$O$10001,10,FALSE)</f>
        <v>2</v>
      </c>
      <c r="D7831" s="10">
        <f>VLOOKUP(A7831,Cafe_sales!$A$1:$O$10001,11,FALSE)</f>
        <v>2</v>
      </c>
      <c r="E7831" s="6">
        <f>VLOOKUP(A7831,Cafe_sales!$A$1:$O$10001,12,FALSE)</f>
        <v>4</v>
      </c>
      <c r="F7831" t="str">
        <f>VLOOKUP(A7831,Cafe_sales!$A$1:$O$10001,13,FALSE)</f>
        <v>Default mode</v>
      </c>
      <c r="G7831" t="str">
        <f>VLOOKUP(A7831,Cafe_sales!$A$1:$O$10001,14,FALSE)</f>
        <v>UNKNOWN</v>
      </c>
      <c r="H7831" s="8">
        <f>VLOOKUP(A7831,Cafe_sales!$A$1:$O$10001,15,FALSE)</f>
        <v>45064</v>
      </c>
    </row>
    <row r="7832" spans="1:8" hidden="1" x14ac:dyDescent="0.35">
      <c r="A7832" t="s">
        <v>1571</v>
      </c>
      <c r="B7832" t="str">
        <f>VLOOKUP(A7832,Cafe_sales!$A$1:$O$10001,9,FALSE)</f>
        <v>Juice</v>
      </c>
      <c r="C7832">
        <f>VLOOKUP(A7832,Cafe_sales!$A$1:$O$10001,10,FALSE)</f>
        <v>1</v>
      </c>
      <c r="D7832">
        <f>VLOOKUP(A7832,Cafe_sales!$A$1:$O$10001,11,FALSE)</f>
        <v>3</v>
      </c>
      <c r="E7832">
        <f>VLOOKUP(A7832,Cafe_sales!$A$1:$O$10001,12,FALSE)</f>
        <v>3</v>
      </c>
      <c r="F7832" t="str">
        <f>VLOOKUP(A7832,Cafe_sales!$A$1:$O$10001,13,FALSE)</f>
        <v>Cash</v>
      </c>
      <c r="G7832" t="str">
        <f>VLOOKUP(A7832,Cafe_sales!$A$1:$O$10001,14,FALSE)</f>
        <v>Takeaway</v>
      </c>
      <c r="H7832" s="1">
        <f>VLOOKUP(A7832,Cafe_sales!$A$1:$O$10001,15,FALSE)</f>
        <v>45011</v>
      </c>
    </row>
    <row r="7833" spans="1:8" x14ac:dyDescent="0.35">
      <c r="A7833" t="s">
        <v>6783</v>
      </c>
      <c r="B7833" t="str">
        <f>VLOOKUP(A7833,Cafe_sales!$A$1:$O$10001,9,FALSE)</f>
        <v>Smoothie</v>
      </c>
      <c r="C7833" s="6">
        <f>VLOOKUP(A7833,Cafe_sales!$A$1:$O$10001,10,FALSE)</f>
        <v>4</v>
      </c>
      <c r="D7833" s="10">
        <f>VLOOKUP(A7833,Cafe_sales!$A$1:$O$10001,11,FALSE)</f>
        <v>4</v>
      </c>
      <c r="E7833" s="6">
        <f>VLOOKUP(A7833,Cafe_sales!$A$1:$O$10001,12,FALSE)</f>
        <v>16</v>
      </c>
      <c r="F7833" t="str">
        <f>VLOOKUP(A7833,Cafe_sales!$A$1:$O$10001,13,FALSE)</f>
        <v>Default mode</v>
      </c>
      <c r="G7833" t="str">
        <f>VLOOKUP(A7833,Cafe_sales!$A$1:$O$10001,14,FALSE)</f>
        <v>UNKNOWN</v>
      </c>
      <c r="H7833" s="8">
        <f>VLOOKUP(A7833,Cafe_sales!$A$1:$O$10001,15,FALSE)</f>
        <v>44986</v>
      </c>
    </row>
    <row r="7834" spans="1:8" hidden="1" x14ac:dyDescent="0.35">
      <c r="A7834" t="s">
        <v>1709</v>
      </c>
      <c r="B7834" t="str">
        <f>VLOOKUP(A7834,Cafe_sales!$A$1:$O$10001,9,FALSE)</f>
        <v>Tea</v>
      </c>
      <c r="C7834">
        <f>VLOOKUP(A7834,Cafe_sales!$A$1:$O$10001,10,FALSE)</f>
        <v>1</v>
      </c>
      <c r="D7834">
        <f>VLOOKUP(A7834,Cafe_sales!$A$1:$O$10001,11,FALSE)</f>
        <v>1.5</v>
      </c>
      <c r="E7834">
        <f>VLOOKUP(A7834,Cafe_sales!$A$1:$O$10001,12,FALSE)</f>
        <v>1.5</v>
      </c>
      <c r="F7834" t="str">
        <f>VLOOKUP(A7834,Cafe_sales!$A$1:$O$10001,13,FALSE)</f>
        <v>Digital Wallet</v>
      </c>
      <c r="G7834" t="str">
        <f>VLOOKUP(A7834,Cafe_sales!$A$1:$O$10001,14,FALSE)</f>
        <v>Takeaway</v>
      </c>
      <c r="H7834" s="1">
        <f>VLOOKUP(A7834,Cafe_sales!$A$1:$O$10001,15,FALSE)</f>
        <v>45184</v>
      </c>
    </row>
    <row r="7835" spans="1:8" x14ac:dyDescent="0.35">
      <c r="A7835" t="s">
        <v>9660</v>
      </c>
      <c r="B7835" t="str">
        <f>VLOOKUP(A7835,Cafe_sales!$A$1:$O$10001,9,FALSE)</f>
        <v>Cookie</v>
      </c>
      <c r="C7835" s="6">
        <f>VLOOKUP(A7835,Cafe_sales!$A$1:$O$10001,10,FALSE)</f>
        <v>5</v>
      </c>
      <c r="D7835" s="10">
        <f>VLOOKUP(A7835,Cafe_sales!$A$1:$O$10001,11,FALSE)</f>
        <v>1</v>
      </c>
      <c r="E7835" s="6">
        <f>VLOOKUP(A7835,Cafe_sales!$A$1:$O$10001,12,FALSE)</f>
        <v>5</v>
      </c>
      <c r="F7835" t="str">
        <f>VLOOKUP(A7835,Cafe_sales!$A$1:$O$10001,13,FALSE)</f>
        <v>Default mode</v>
      </c>
      <c r="G7835" t="str">
        <f>VLOOKUP(A7835,Cafe_sales!$A$1:$O$10001,14,FALSE)</f>
        <v>In-store</v>
      </c>
      <c r="H7835" s="8">
        <f>VLOOKUP(A7835,Cafe_sales!$A$1:$O$10001,15,FALSE)</f>
        <v>45208</v>
      </c>
    </row>
    <row r="7836" spans="1:8" x14ac:dyDescent="0.35">
      <c r="A7836" t="s">
        <v>8396</v>
      </c>
      <c r="B7836" t="str">
        <f>VLOOKUP(A7836,Cafe_sales!$A$1:$O$10001,9,FALSE)</f>
        <v>Juice</v>
      </c>
      <c r="C7836" s="6">
        <f>VLOOKUP(A7836,Cafe_sales!$A$1:$O$10001,10,FALSE)</f>
        <v>1</v>
      </c>
      <c r="D7836" s="10">
        <f>VLOOKUP(A7836,Cafe_sales!$A$1:$O$10001,11,FALSE)</f>
        <v>3</v>
      </c>
      <c r="E7836" s="6">
        <f>VLOOKUP(A7836,Cafe_sales!$A$1:$O$10001,12,FALSE)</f>
        <v>3</v>
      </c>
      <c r="F7836" t="str">
        <f>VLOOKUP(A7836,Cafe_sales!$A$1:$O$10001,13,FALSE)</f>
        <v>Credit Card</v>
      </c>
      <c r="G7836" t="str">
        <f>VLOOKUP(A7836,Cafe_sales!$A$1:$O$10001,14,FALSE)</f>
        <v>UNKNOWN</v>
      </c>
      <c r="H7836" s="8">
        <f>VLOOKUP(A7836,Cafe_sales!$A$1:$O$10001,15,FALSE)</f>
        <v>45067</v>
      </c>
    </row>
    <row r="7837" spans="1:8" hidden="1" x14ac:dyDescent="0.35">
      <c r="A7837" t="s">
        <v>4867</v>
      </c>
      <c r="B7837" t="str">
        <f>VLOOKUP(A7837,Cafe_sales!$A$1:$O$10001,9,FALSE)</f>
        <v>Smoothie</v>
      </c>
      <c r="C7837">
        <f>VLOOKUP(A7837,Cafe_sales!$A$1:$O$10001,10,FALSE)</f>
        <v>3</v>
      </c>
      <c r="D7837">
        <f>VLOOKUP(A7837,Cafe_sales!$A$1:$O$10001,11,FALSE)</f>
        <v>4</v>
      </c>
      <c r="E7837">
        <f>VLOOKUP(A7837,Cafe_sales!$A$1:$O$10001,12,FALSE)</f>
        <v>12</v>
      </c>
      <c r="F7837" t="str">
        <f>VLOOKUP(A7837,Cafe_sales!$A$1:$O$10001,13,FALSE)</f>
        <v>Digital Wallet</v>
      </c>
      <c r="G7837" t="str">
        <f>VLOOKUP(A7837,Cafe_sales!$A$1:$O$10001,14,FALSE)</f>
        <v>Takeaway</v>
      </c>
      <c r="H7837" s="1">
        <f>VLOOKUP(A7837,Cafe_sales!$A$1:$O$10001,15,FALSE)</f>
        <v>45256</v>
      </c>
    </row>
    <row r="7838" spans="1:8" x14ac:dyDescent="0.35">
      <c r="A7838" t="s">
        <v>4937</v>
      </c>
      <c r="B7838" t="str">
        <f>VLOOKUP(A7838,Cafe_sales!$A$1:$O$10001,9,FALSE)</f>
        <v>Sandwich</v>
      </c>
      <c r="C7838" s="6">
        <f>VLOOKUP(A7838,Cafe_sales!$A$1:$O$10001,10,FALSE)</f>
        <v>3</v>
      </c>
      <c r="D7838" s="10">
        <f>VLOOKUP(A7838,Cafe_sales!$A$1:$O$10001,11,FALSE)</f>
        <v>4</v>
      </c>
      <c r="E7838" s="6">
        <f>VLOOKUP(A7838,Cafe_sales!$A$1:$O$10001,12,FALSE)</f>
        <v>12</v>
      </c>
      <c r="F7838" t="str">
        <f>VLOOKUP(A7838,Cafe_sales!$A$1:$O$10001,13,FALSE)</f>
        <v>Default mode</v>
      </c>
      <c r="G7838" t="str">
        <f>VLOOKUP(A7838,Cafe_sales!$A$1:$O$10001,14,FALSE)</f>
        <v>UNKNOWN</v>
      </c>
      <c r="H7838" s="8">
        <f>VLOOKUP(A7838,Cafe_sales!$A$1:$O$10001,15,FALSE)</f>
        <v>45219</v>
      </c>
    </row>
    <row r="7839" spans="1:8" hidden="1" x14ac:dyDescent="0.35">
      <c r="A7839" t="s">
        <v>8162</v>
      </c>
      <c r="B7839" t="str">
        <f>VLOOKUP(A7839,Cafe_sales!$A$1:$O$10001,9,FALSE)</f>
        <v>Cake</v>
      </c>
      <c r="C7839">
        <f>VLOOKUP(A7839,Cafe_sales!$A$1:$O$10001,10,FALSE)</f>
        <v>4</v>
      </c>
      <c r="D7839">
        <f>VLOOKUP(A7839,Cafe_sales!$A$1:$O$10001,11,FALSE)</f>
        <v>3</v>
      </c>
      <c r="E7839">
        <f>VLOOKUP(A7839,Cafe_sales!$A$1:$O$10001,12,FALSE)</f>
        <v>12</v>
      </c>
      <c r="F7839" t="str">
        <f>VLOOKUP(A7839,Cafe_sales!$A$1:$O$10001,13,FALSE)</f>
        <v>Default mode</v>
      </c>
      <c r="G7839" t="str">
        <f>VLOOKUP(A7839,Cafe_sales!$A$1:$O$10001,14,FALSE)</f>
        <v>Takeaway</v>
      </c>
      <c r="H7839" s="1">
        <f>VLOOKUP(A7839,Cafe_sales!$A$1:$O$10001,15,FALSE)</f>
        <v>45209</v>
      </c>
    </row>
    <row r="7840" spans="1:8" hidden="1" x14ac:dyDescent="0.35">
      <c r="A7840" t="s">
        <v>896</v>
      </c>
      <c r="B7840" t="str">
        <f>VLOOKUP(A7840,Cafe_sales!$A$1:$O$10001,9,FALSE)</f>
        <v>Tea</v>
      </c>
      <c r="C7840">
        <f>VLOOKUP(A7840,Cafe_sales!$A$1:$O$10001,10,FALSE)</f>
        <v>1</v>
      </c>
      <c r="D7840">
        <f>VLOOKUP(A7840,Cafe_sales!$A$1:$O$10001,11,FALSE)</f>
        <v>1.5</v>
      </c>
      <c r="E7840">
        <f>VLOOKUP(A7840,Cafe_sales!$A$1:$O$10001,12,FALSE)</f>
        <v>1.5</v>
      </c>
      <c r="F7840" t="str">
        <f>VLOOKUP(A7840,Cafe_sales!$A$1:$O$10001,13,FALSE)</f>
        <v>Cash</v>
      </c>
      <c r="G7840" t="str">
        <f>VLOOKUP(A7840,Cafe_sales!$A$1:$O$10001,14,FALSE)</f>
        <v>Takeaway</v>
      </c>
      <c r="H7840" s="1">
        <f>VLOOKUP(A7840,Cafe_sales!$A$1:$O$10001,15,FALSE)</f>
        <v>45092</v>
      </c>
    </row>
    <row r="7841" spans="1:8" x14ac:dyDescent="0.35">
      <c r="A7841" t="s">
        <v>8937</v>
      </c>
      <c r="B7841" t="str">
        <f>VLOOKUP(A7841,Cafe_sales!$A$1:$O$10001,9,FALSE)</f>
        <v>Sandwich</v>
      </c>
      <c r="C7841" s="6">
        <f>VLOOKUP(A7841,Cafe_sales!$A$1:$O$10001,10,FALSE)</f>
        <v>4</v>
      </c>
      <c r="D7841" s="10">
        <f>VLOOKUP(A7841,Cafe_sales!$A$1:$O$10001,11,FALSE)</f>
        <v>4</v>
      </c>
      <c r="E7841" s="6">
        <f>VLOOKUP(A7841,Cafe_sales!$A$1:$O$10001,12,FALSE)</f>
        <v>16</v>
      </c>
      <c r="F7841" t="str">
        <f>VLOOKUP(A7841,Cafe_sales!$A$1:$O$10001,13,FALSE)</f>
        <v>Digital Wallet</v>
      </c>
      <c r="G7841" t="str">
        <f>VLOOKUP(A7841,Cafe_sales!$A$1:$O$10001,14,FALSE)</f>
        <v>In-store</v>
      </c>
      <c r="H7841" s="8">
        <f>VLOOKUP(A7841,Cafe_sales!$A$1:$O$10001,15,FALSE)</f>
        <v>45145</v>
      </c>
    </row>
    <row r="7842" spans="1:8" hidden="1" x14ac:dyDescent="0.35">
      <c r="A7842" t="s">
        <v>2148</v>
      </c>
      <c r="B7842" t="str">
        <f>VLOOKUP(A7842,Cafe_sales!$A$1:$O$10001,9,FALSE)</f>
        <v>Juice</v>
      </c>
      <c r="C7842">
        <f>VLOOKUP(A7842,Cafe_sales!$A$1:$O$10001,10,FALSE)</f>
        <v>4</v>
      </c>
      <c r="D7842">
        <f>VLOOKUP(A7842,Cafe_sales!$A$1:$O$10001,11,FALSE)</f>
        <v>3</v>
      </c>
      <c r="E7842">
        <f>VLOOKUP(A7842,Cafe_sales!$A$1:$O$10001,12,FALSE)</f>
        <v>12</v>
      </c>
      <c r="F7842" t="str">
        <f>VLOOKUP(A7842,Cafe_sales!$A$1:$O$10001,13,FALSE)</f>
        <v>Default mode</v>
      </c>
      <c r="G7842" t="str">
        <f>VLOOKUP(A7842,Cafe_sales!$A$1:$O$10001,14,FALSE)</f>
        <v>Takeaway</v>
      </c>
      <c r="H7842" s="1">
        <f>VLOOKUP(A7842,Cafe_sales!$A$1:$O$10001,15,FALSE)</f>
        <v>45054</v>
      </c>
    </row>
    <row r="7843" spans="1:8" hidden="1" x14ac:dyDescent="0.35">
      <c r="A7843" t="s">
        <v>6007</v>
      </c>
      <c r="B7843" t="str">
        <f>VLOOKUP(A7843,Cafe_sales!$A$1:$O$10001,9,FALSE)</f>
        <v>Sandwich</v>
      </c>
      <c r="C7843">
        <f>VLOOKUP(A7843,Cafe_sales!$A$1:$O$10001,10,FALSE)</f>
        <v>4</v>
      </c>
      <c r="D7843">
        <f>VLOOKUP(A7843,Cafe_sales!$A$1:$O$10001,11,FALSE)</f>
        <v>4</v>
      </c>
      <c r="E7843">
        <f>VLOOKUP(A7843,Cafe_sales!$A$1:$O$10001,12,FALSE)</f>
        <v>16</v>
      </c>
      <c r="F7843" t="str">
        <f>VLOOKUP(A7843,Cafe_sales!$A$1:$O$10001,13,FALSE)</f>
        <v>Cash</v>
      </c>
      <c r="G7843" t="str">
        <f>VLOOKUP(A7843,Cafe_sales!$A$1:$O$10001,14,FALSE)</f>
        <v>Takeaway</v>
      </c>
      <c r="H7843" s="1">
        <f>VLOOKUP(A7843,Cafe_sales!$A$1:$O$10001,15,FALSE)</f>
        <v>44950</v>
      </c>
    </row>
    <row r="7844" spans="1:8" x14ac:dyDescent="0.35">
      <c r="A7844" t="s">
        <v>5078</v>
      </c>
      <c r="B7844" t="str">
        <f>VLOOKUP(A7844,Cafe_sales!$A$1:$O$10001,9,FALSE)</f>
        <v>Coffee</v>
      </c>
      <c r="C7844" s="6">
        <f>VLOOKUP(A7844,Cafe_sales!$A$1:$O$10001,10,FALSE)</f>
        <v>3</v>
      </c>
      <c r="D7844" s="10">
        <f>VLOOKUP(A7844,Cafe_sales!$A$1:$O$10001,11,FALSE)</f>
        <v>2</v>
      </c>
      <c r="E7844" s="6">
        <f>VLOOKUP(A7844,Cafe_sales!$A$1:$O$10001,12,FALSE)</f>
        <v>6</v>
      </c>
      <c r="F7844" t="str">
        <f>VLOOKUP(A7844,Cafe_sales!$A$1:$O$10001,13,FALSE)</f>
        <v>Default mode</v>
      </c>
      <c r="G7844" t="str">
        <f>VLOOKUP(A7844,Cafe_sales!$A$1:$O$10001,14,FALSE)</f>
        <v>UNKNOWN</v>
      </c>
      <c r="H7844" s="8">
        <f>VLOOKUP(A7844,Cafe_sales!$A$1:$O$10001,15,FALSE)</f>
        <v>45021</v>
      </c>
    </row>
    <row r="7845" spans="1:8" x14ac:dyDescent="0.35">
      <c r="A7845" t="s">
        <v>6648</v>
      </c>
      <c r="B7845" t="str">
        <f>VLOOKUP(A7845,Cafe_sales!$A$1:$O$10001,9,FALSE)</f>
        <v>Salad</v>
      </c>
      <c r="C7845" s="6">
        <f>VLOOKUP(A7845,Cafe_sales!$A$1:$O$10001,10,FALSE)</f>
        <v>4</v>
      </c>
      <c r="D7845" s="10">
        <f>VLOOKUP(A7845,Cafe_sales!$A$1:$O$10001,11,FALSE)</f>
        <v>5</v>
      </c>
      <c r="E7845" s="6">
        <f>VLOOKUP(A7845,Cafe_sales!$A$1:$O$10001,12,FALSE)</f>
        <v>20</v>
      </c>
      <c r="F7845" t="str">
        <f>VLOOKUP(A7845,Cafe_sales!$A$1:$O$10001,13,FALSE)</f>
        <v>Cash</v>
      </c>
      <c r="G7845" t="str">
        <f>VLOOKUP(A7845,Cafe_sales!$A$1:$O$10001,14,FALSE)</f>
        <v>In-store</v>
      </c>
      <c r="H7845" s="8">
        <f>VLOOKUP(A7845,Cafe_sales!$A$1:$O$10001,15,FALSE)</f>
        <v>45128</v>
      </c>
    </row>
    <row r="7846" spans="1:8" x14ac:dyDescent="0.35">
      <c r="A7846" t="s">
        <v>2484</v>
      </c>
      <c r="B7846" t="str">
        <f>VLOOKUP(A7846,Cafe_sales!$A$1:$O$10001,9,FALSE)</f>
        <v>Coffee</v>
      </c>
      <c r="C7846" s="6">
        <f>VLOOKUP(A7846,Cafe_sales!$A$1:$O$10001,10,FALSE)</f>
        <v>4</v>
      </c>
      <c r="D7846" s="10">
        <f>VLOOKUP(A7846,Cafe_sales!$A$1:$O$10001,11,FALSE)</f>
        <v>2</v>
      </c>
      <c r="E7846" s="6">
        <f>VLOOKUP(A7846,Cafe_sales!$A$1:$O$10001,12,FALSE)</f>
        <v>8</v>
      </c>
      <c r="F7846" t="str">
        <f>VLOOKUP(A7846,Cafe_sales!$A$1:$O$10001,13,FALSE)</f>
        <v>Credit Card</v>
      </c>
      <c r="G7846" t="str">
        <f>VLOOKUP(A7846,Cafe_sales!$A$1:$O$10001,14,FALSE)</f>
        <v>UNKNOWN</v>
      </c>
      <c r="H7846" s="8">
        <f>VLOOKUP(A7846,Cafe_sales!$A$1:$O$10001,15,FALSE)</f>
        <v>45108</v>
      </c>
    </row>
    <row r="7847" spans="1:8" x14ac:dyDescent="0.35">
      <c r="A7847" t="s">
        <v>692</v>
      </c>
      <c r="B7847" t="str">
        <f>VLOOKUP(A7847,Cafe_sales!$A$1:$O$10001,9,FALSE)</f>
        <v>Tea</v>
      </c>
      <c r="C7847" s="6">
        <f>VLOOKUP(A7847,Cafe_sales!$A$1:$O$10001,10,FALSE)</f>
        <v>1</v>
      </c>
      <c r="D7847" s="10">
        <f>VLOOKUP(A7847,Cafe_sales!$A$1:$O$10001,11,FALSE)</f>
        <v>1.5</v>
      </c>
      <c r="E7847" s="6">
        <f>VLOOKUP(A7847,Cafe_sales!$A$1:$O$10001,12,FALSE)</f>
        <v>1.5</v>
      </c>
      <c r="F7847" t="str">
        <f>VLOOKUP(A7847,Cafe_sales!$A$1:$O$10001,13,FALSE)</f>
        <v>Cash</v>
      </c>
      <c r="G7847" t="str">
        <f>VLOOKUP(A7847,Cafe_sales!$A$1:$O$10001,14,FALSE)</f>
        <v>UNKNOWN</v>
      </c>
      <c r="H7847" s="8">
        <f>VLOOKUP(A7847,Cafe_sales!$A$1:$O$10001,15,FALSE)</f>
        <v>45091</v>
      </c>
    </row>
    <row r="7848" spans="1:8" x14ac:dyDescent="0.35">
      <c r="A7848" t="s">
        <v>890</v>
      </c>
      <c r="B7848" t="str">
        <f>VLOOKUP(A7848,Cafe_sales!$A$1:$O$10001,9,FALSE)</f>
        <v>Sandwich</v>
      </c>
      <c r="C7848" s="6">
        <f>VLOOKUP(A7848,Cafe_sales!$A$1:$O$10001,10,FALSE)</f>
        <v>1</v>
      </c>
      <c r="D7848" s="10">
        <f>VLOOKUP(A7848,Cafe_sales!$A$1:$O$10001,11,FALSE)</f>
        <v>4</v>
      </c>
      <c r="E7848" s="6">
        <f>VLOOKUP(A7848,Cafe_sales!$A$1:$O$10001,12,FALSE)</f>
        <v>4</v>
      </c>
      <c r="F7848" t="str">
        <f>VLOOKUP(A7848,Cafe_sales!$A$1:$O$10001,13,FALSE)</f>
        <v>Cash</v>
      </c>
      <c r="G7848" t="str">
        <f>VLOOKUP(A7848,Cafe_sales!$A$1:$O$10001,14,FALSE)</f>
        <v>In-store</v>
      </c>
      <c r="H7848" s="8">
        <f>VLOOKUP(A7848,Cafe_sales!$A$1:$O$10001,15,FALSE)</f>
        <v>45129</v>
      </c>
    </row>
    <row r="7849" spans="1:8" x14ac:dyDescent="0.35">
      <c r="A7849" t="s">
        <v>108</v>
      </c>
      <c r="B7849" t="str">
        <f>VLOOKUP(A7849,Cafe_sales!$A$1:$O$10001,9,FALSE)</f>
        <v>Tea</v>
      </c>
      <c r="C7849" s="6">
        <f>VLOOKUP(A7849,Cafe_sales!$A$1:$O$10001,10,FALSE)</f>
        <v>3</v>
      </c>
      <c r="D7849" s="10">
        <f>VLOOKUP(A7849,Cafe_sales!$A$1:$O$10001,11,FALSE)</f>
        <v>0</v>
      </c>
      <c r="E7849" s="6">
        <f>VLOOKUP(A7849,Cafe_sales!$A$1:$O$10001,12,FALSE)</f>
        <v>4.5</v>
      </c>
      <c r="F7849" t="str">
        <f>VLOOKUP(A7849,Cafe_sales!$A$1:$O$10001,13,FALSE)</f>
        <v>Cash</v>
      </c>
      <c r="G7849" t="str">
        <f>VLOOKUP(A7849,Cafe_sales!$A$1:$O$10001,14,FALSE)</f>
        <v>UNKNOWN</v>
      </c>
      <c r="H7849" s="8">
        <f>VLOOKUP(A7849,Cafe_sales!$A$1:$O$10001,15,FALSE)</f>
        <v>45228</v>
      </c>
    </row>
    <row r="7850" spans="1:8" hidden="1" x14ac:dyDescent="0.35">
      <c r="A7850" t="s">
        <v>2475</v>
      </c>
      <c r="B7850" t="str">
        <f>VLOOKUP(A7850,Cafe_sales!$A$1:$O$10001,9,FALSE)</f>
        <v>Cookie</v>
      </c>
      <c r="C7850">
        <f>VLOOKUP(A7850,Cafe_sales!$A$1:$O$10001,10,FALSE)</f>
        <v>4</v>
      </c>
      <c r="D7850">
        <f>VLOOKUP(A7850,Cafe_sales!$A$1:$O$10001,11,FALSE)</f>
        <v>1</v>
      </c>
      <c r="E7850">
        <f>VLOOKUP(A7850,Cafe_sales!$A$1:$O$10001,12,FALSE)</f>
        <v>4</v>
      </c>
      <c r="F7850" t="str">
        <f>VLOOKUP(A7850,Cafe_sales!$A$1:$O$10001,13,FALSE)</f>
        <v>Credit Card</v>
      </c>
      <c r="G7850" t="str">
        <f>VLOOKUP(A7850,Cafe_sales!$A$1:$O$10001,14,FALSE)</f>
        <v>Takeaway</v>
      </c>
      <c r="H7850" s="1">
        <f>VLOOKUP(A7850,Cafe_sales!$A$1:$O$10001,15,FALSE)</f>
        <v>45097</v>
      </c>
    </row>
    <row r="7851" spans="1:8" hidden="1" x14ac:dyDescent="0.35">
      <c r="A7851" t="s">
        <v>6855</v>
      </c>
      <c r="B7851" t="str">
        <f>VLOOKUP(A7851,Cafe_sales!$A$1:$O$10001,9,FALSE)</f>
        <v>Coffee</v>
      </c>
      <c r="C7851">
        <f>VLOOKUP(A7851,Cafe_sales!$A$1:$O$10001,10,FALSE)</f>
        <v>1</v>
      </c>
      <c r="D7851">
        <f>VLOOKUP(A7851,Cafe_sales!$A$1:$O$10001,11,FALSE)</f>
        <v>2</v>
      </c>
      <c r="E7851">
        <f>VLOOKUP(A7851,Cafe_sales!$A$1:$O$10001,12,FALSE)</f>
        <v>2</v>
      </c>
      <c r="F7851" t="str">
        <f>VLOOKUP(A7851,Cafe_sales!$A$1:$O$10001,13,FALSE)</f>
        <v>Credit Card</v>
      </c>
      <c r="G7851" t="str">
        <f>VLOOKUP(A7851,Cafe_sales!$A$1:$O$10001,14,FALSE)</f>
        <v>Takeaway</v>
      </c>
      <c r="H7851" s="1">
        <f>VLOOKUP(A7851,Cafe_sales!$A$1:$O$10001,15,FALSE)</f>
        <v>45198</v>
      </c>
    </row>
    <row r="7852" spans="1:8" x14ac:dyDescent="0.35">
      <c r="A7852" t="s">
        <v>3564</v>
      </c>
      <c r="B7852" t="str">
        <f>VLOOKUP(A7852,Cafe_sales!$A$1:$O$10001,9,FALSE)</f>
        <v>Juice</v>
      </c>
      <c r="C7852" s="6">
        <f>VLOOKUP(A7852,Cafe_sales!$A$1:$O$10001,10,FALSE)</f>
        <v>5</v>
      </c>
      <c r="D7852" s="10">
        <f>VLOOKUP(A7852,Cafe_sales!$A$1:$O$10001,11,FALSE)</f>
        <v>3</v>
      </c>
      <c r="E7852" s="6">
        <f>VLOOKUP(A7852,Cafe_sales!$A$1:$O$10001,12,FALSE)</f>
        <v>15</v>
      </c>
      <c r="F7852" t="str">
        <f>VLOOKUP(A7852,Cafe_sales!$A$1:$O$10001,13,FALSE)</f>
        <v>Digital Wallet</v>
      </c>
      <c r="G7852" t="str">
        <f>VLOOKUP(A7852,Cafe_sales!$A$1:$O$10001,14,FALSE)</f>
        <v>UNKNOWN</v>
      </c>
      <c r="H7852" s="8">
        <f>VLOOKUP(A7852,Cafe_sales!$A$1:$O$10001,15,FALSE)</f>
        <v>45086</v>
      </c>
    </row>
    <row r="7853" spans="1:8" x14ac:dyDescent="0.35">
      <c r="A7853" t="s">
        <v>9351</v>
      </c>
      <c r="B7853" t="str">
        <f>VLOOKUP(A7853,Cafe_sales!$A$1:$O$10001,9,FALSE)</f>
        <v>UNKNOWN</v>
      </c>
      <c r="C7853" s="6">
        <f>VLOOKUP(A7853,Cafe_sales!$A$1:$O$10001,10,FALSE)</f>
        <v>5</v>
      </c>
      <c r="D7853" s="10">
        <f>VLOOKUP(A7853,Cafe_sales!$A$1:$O$10001,11,FALSE)</f>
        <v>2</v>
      </c>
      <c r="E7853" s="6">
        <f>VLOOKUP(A7853,Cafe_sales!$A$1:$O$10001,12,FALSE)</f>
        <v>10</v>
      </c>
      <c r="F7853" t="str">
        <f>VLOOKUP(A7853,Cafe_sales!$A$1:$O$10001,13,FALSE)</f>
        <v>Digital Wallet</v>
      </c>
      <c r="G7853" t="str">
        <f>VLOOKUP(A7853,Cafe_sales!$A$1:$O$10001,14,FALSE)</f>
        <v>UNKNOWN</v>
      </c>
      <c r="H7853" s="8">
        <f>VLOOKUP(A7853,Cafe_sales!$A$1:$O$10001,15,FALSE)</f>
        <v>45014</v>
      </c>
    </row>
    <row r="7854" spans="1:8" hidden="1" x14ac:dyDescent="0.35">
      <c r="A7854" t="s">
        <v>9026</v>
      </c>
      <c r="B7854" t="str">
        <f>VLOOKUP(A7854,Cafe_sales!$A$1:$O$10001,9,FALSE)</f>
        <v>UNKNOWN</v>
      </c>
      <c r="C7854">
        <f>VLOOKUP(A7854,Cafe_sales!$A$1:$O$10001,10,FALSE)</f>
        <v>2</v>
      </c>
      <c r="D7854">
        <f>VLOOKUP(A7854,Cafe_sales!$A$1:$O$10001,11,FALSE)</f>
        <v>2</v>
      </c>
      <c r="E7854">
        <f>VLOOKUP(A7854,Cafe_sales!$A$1:$O$10001,12,FALSE)</f>
        <v>4</v>
      </c>
      <c r="F7854" t="str">
        <f>VLOOKUP(A7854,Cafe_sales!$A$1:$O$10001,13,FALSE)</f>
        <v>Default mode</v>
      </c>
      <c r="G7854" t="str">
        <f>VLOOKUP(A7854,Cafe_sales!$A$1:$O$10001,14,FALSE)</f>
        <v>Takeaway</v>
      </c>
      <c r="H7854" s="1">
        <f>VLOOKUP(A7854,Cafe_sales!$A$1:$O$10001,15,FALSE)</f>
        <v>45258</v>
      </c>
    </row>
    <row r="7855" spans="1:8" x14ac:dyDescent="0.35">
      <c r="A7855" t="s">
        <v>3528</v>
      </c>
      <c r="B7855" t="str">
        <f>VLOOKUP(A7855,Cafe_sales!$A$1:$O$10001,9,FALSE)</f>
        <v>Coffee</v>
      </c>
      <c r="C7855" s="6">
        <f>VLOOKUP(A7855,Cafe_sales!$A$1:$O$10001,10,FALSE)</f>
        <v>1</v>
      </c>
      <c r="D7855" s="10">
        <f>VLOOKUP(A7855,Cafe_sales!$A$1:$O$10001,11,FALSE)</f>
        <v>2</v>
      </c>
      <c r="E7855" s="6">
        <f>VLOOKUP(A7855,Cafe_sales!$A$1:$O$10001,12,FALSE)</f>
        <v>2</v>
      </c>
      <c r="F7855" t="str">
        <f>VLOOKUP(A7855,Cafe_sales!$A$1:$O$10001,13,FALSE)</f>
        <v>Digital Wallet</v>
      </c>
      <c r="G7855" t="str">
        <f>VLOOKUP(A7855,Cafe_sales!$A$1:$O$10001,14,FALSE)</f>
        <v>UNKNOWN</v>
      </c>
      <c r="H7855" s="8">
        <f>VLOOKUP(A7855,Cafe_sales!$A$1:$O$10001,15,FALSE)</f>
        <v>45032</v>
      </c>
    </row>
    <row r="7856" spans="1:8" x14ac:dyDescent="0.35">
      <c r="A7856" t="s">
        <v>3180</v>
      </c>
      <c r="B7856" t="str">
        <f>VLOOKUP(A7856,Cafe_sales!$A$1:$O$10001,9,FALSE)</f>
        <v>Cake</v>
      </c>
      <c r="C7856" s="6">
        <f>VLOOKUP(A7856,Cafe_sales!$A$1:$O$10001,10,FALSE)</f>
        <v>1</v>
      </c>
      <c r="D7856" s="10">
        <f>VLOOKUP(A7856,Cafe_sales!$A$1:$O$10001,11,FALSE)</f>
        <v>3</v>
      </c>
      <c r="E7856" s="6">
        <f>VLOOKUP(A7856,Cafe_sales!$A$1:$O$10001,12,FALSE)</f>
        <v>3</v>
      </c>
      <c r="F7856" t="str">
        <f>VLOOKUP(A7856,Cafe_sales!$A$1:$O$10001,13,FALSE)</f>
        <v>Cash</v>
      </c>
      <c r="G7856" t="str">
        <f>VLOOKUP(A7856,Cafe_sales!$A$1:$O$10001,14,FALSE)</f>
        <v>UNKNOWN</v>
      </c>
      <c r="H7856" s="8">
        <f>VLOOKUP(A7856,Cafe_sales!$A$1:$O$10001,15,FALSE)</f>
        <v>45253</v>
      </c>
    </row>
    <row r="7857" spans="1:8" x14ac:dyDescent="0.35">
      <c r="A7857" t="s">
        <v>5262</v>
      </c>
      <c r="B7857" t="str">
        <f>VLOOKUP(A7857,Cafe_sales!$A$1:$O$10001,9,FALSE)</f>
        <v>Salad</v>
      </c>
      <c r="C7857" s="6">
        <f>VLOOKUP(A7857,Cafe_sales!$A$1:$O$10001,10,FALSE)</f>
        <v>2</v>
      </c>
      <c r="D7857" s="10">
        <f>VLOOKUP(A7857,Cafe_sales!$A$1:$O$10001,11,FALSE)</f>
        <v>5</v>
      </c>
      <c r="E7857" s="6">
        <f>VLOOKUP(A7857,Cafe_sales!$A$1:$O$10001,12,FALSE)</f>
        <v>10</v>
      </c>
      <c r="F7857" t="str">
        <f>VLOOKUP(A7857,Cafe_sales!$A$1:$O$10001,13,FALSE)</f>
        <v>Cash</v>
      </c>
      <c r="G7857" t="str">
        <f>VLOOKUP(A7857,Cafe_sales!$A$1:$O$10001,14,FALSE)</f>
        <v>In-store</v>
      </c>
      <c r="H7857" s="8">
        <f>VLOOKUP(A7857,Cafe_sales!$A$1:$O$10001,15,FALSE)</f>
        <v>45222</v>
      </c>
    </row>
    <row r="7858" spans="1:8" x14ac:dyDescent="0.35">
      <c r="A7858" t="s">
        <v>2540</v>
      </c>
      <c r="B7858" t="str">
        <f>VLOOKUP(A7858,Cafe_sales!$A$1:$O$10001,9,FALSE)</f>
        <v>Salad</v>
      </c>
      <c r="C7858" s="6">
        <f>VLOOKUP(A7858,Cafe_sales!$A$1:$O$10001,10,FALSE)</f>
        <v>4</v>
      </c>
      <c r="D7858" s="10">
        <f>VLOOKUP(A7858,Cafe_sales!$A$1:$O$10001,11,FALSE)</f>
        <v>5</v>
      </c>
      <c r="E7858" s="6">
        <f>VLOOKUP(A7858,Cafe_sales!$A$1:$O$10001,12,FALSE)</f>
        <v>20</v>
      </c>
      <c r="F7858" t="str">
        <f>VLOOKUP(A7858,Cafe_sales!$A$1:$O$10001,13,FALSE)</f>
        <v>Cash</v>
      </c>
      <c r="G7858" t="str">
        <f>VLOOKUP(A7858,Cafe_sales!$A$1:$O$10001,14,FALSE)</f>
        <v>In-store</v>
      </c>
      <c r="H7858" s="8">
        <f>VLOOKUP(A7858,Cafe_sales!$A$1:$O$10001,15,FALSE)</f>
        <v>45089</v>
      </c>
    </row>
    <row r="7859" spans="1:8" x14ac:dyDescent="0.35">
      <c r="A7859" t="s">
        <v>8411</v>
      </c>
      <c r="B7859" t="str">
        <f>VLOOKUP(A7859,Cafe_sales!$A$1:$O$10001,9,FALSE)</f>
        <v>Juice</v>
      </c>
      <c r="C7859" s="6">
        <f>VLOOKUP(A7859,Cafe_sales!$A$1:$O$10001,10,FALSE)</f>
        <v>4</v>
      </c>
      <c r="D7859" s="10">
        <f>VLOOKUP(A7859,Cafe_sales!$A$1:$O$10001,11,FALSE)</f>
        <v>3</v>
      </c>
      <c r="E7859" s="6">
        <f>VLOOKUP(A7859,Cafe_sales!$A$1:$O$10001,12,FALSE)</f>
        <v>12</v>
      </c>
      <c r="F7859" t="str">
        <f>VLOOKUP(A7859,Cafe_sales!$A$1:$O$10001,13,FALSE)</f>
        <v>Cash</v>
      </c>
      <c r="G7859" t="str">
        <f>VLOOKUP(A7859,Cafe_sales!$A$1:$O$10001,14,FALSE)</f>
        <v>In-store</v>
      </c>
      <c r="H7859" s="8">
        <f>VLOOKUP(A7859,Cafe_sales!$A$1:$O$10001,15,FALSE)</f>
        <v>44977</v>
      </c>
    </row>
    <row r="7860" spans="1:8" x14ac:dyDescent="0.35">
      <c r="A7860" t="s">
        <v>5306</v>
      </c>
      <c r="B7860" t="str">
        <f>VLOOKUP(A7860,Cafe_sales!$A$1:$O$10001,9,FALSE)</f>
        <v>Coffee</v>
      </c>
      <c r="C7860" s="6">
        <f>VLOOKUP(A7860,Cafe_sales!$A$1:$O$10001,10,FALSE)</f>
        <v>1</v>
      </c>
      <c r="D7860" s="10">
        <f>VLOOKUP(A7860,Cafe_sales!$A$1:$O$10001,11,FALSE)</f>
        <v>2</v>
      </c>
      <c r="E7860" s="6">
        <f>VLOOKUP(A7860,Cafe_sales!$A$1:$O$10001,12,FALSE)</f>
        <v>2</v>
      </c>
      <c r="F7860" t="str">
        <f>VLOOKUP(A7860,Cafe_sales!$A$1:$O$10001,13,FALSE)</f>
        <v>Credit Card</v>
      </c>
      <c r="G7860" t="str">
        <f>VLOOKUP(A7860,Cafe_sales!$A$1:$O$10001,14,FALSE)</f>
        <v>In-store</v>
      </c>
      <c r="H7860" s="8">
        <f>VLOOKUP(A7860,Cafe_sales!$A$1:$O$10001,15,FALSE)</f>
        <v>45254</v>
      </c>
    </row>
    <row r="7861" spans="1:8" hidden="1" x14ac:dyDescent="0.35">
      <c r="A7861" t="s">
        <v>6833</v>
      </c>
      <c r="B7861" t="str">
        <f>VLOOKUP(A7861,Cafe_sales!$A$1:$O$10001,9,FALSE)</f>
        <v>Cake</v>
      </c>
      <c r="C7861">
        <f>VLOOKUP(A7861,Cafe_sales!$A$1:$O$10001,10,FALSE)</f>
        <v>2</v>
      </c>
      <c r="D7861">
        <f>VLOOKUP(A7861,Cafe_sales!$A$1:$O$10001,11,FALSE)</f>
        <v>3</v>
      </c>
      <c r="E7861">
        <f>VLOOKUP(A7861,Cafe_sales!$A$1:$O$10001,12,FALSE)</f>
        <v>6</v>
      </c>
      <c r="F7861" t="str">
        <f>VLOOKUP(A7861,Cafe_sales!$A$1:$O$10001,13,FALSE)</f>
        <v>Default mode</v>
      </c>
      <c r="G7861" t="str">
        <f>VLOOKUP(A7861,Cafe_sales!$A$1:$O$10001,14,FALSE)</f>
        <v>Takeaway</v>
      </c>
      <c r="H7861" s="1">
        <f>VLOOKUP(A7861,Cafe_sales!$A$1:$O$10001,15,FALSE)</f>
        <v>45031</v>
      </c>
    </row>
    <row r="7862" spans="1:8" hidden="1" x14ac:dyDescent="0.35">
      <c r="A7862" t="s">
        <v>6590</v>
      </c>
      <c r="B7862" t="str">
        <f>VLOOKUP(A7862,Cafe_sales!$A$1:$O$10001,9,FALSE)</f>
        <v>Coffee</v>
      </c>
      <c r="C7862">
        <f>VLOOKUP(A7862,Cafe_sales!$A$1:$O$10001,10,FALSE)</f>
        <v>1</v>
      </c>
      <c r="D7862">
        <f>VLOOKUP(A7862,Cafe_sales!$A$1:$O$10001,11,FALSE)</f>
        <v>2</v>
      </c>
      <c r="E7862">
        <f>VLOOKUP(A7862,Cafe_sales!$A$1:$O$10001,12,FALSE)</f>
        <v>2</v>
      </c>
      <c r="F7862" t="str">
        <f>VLOOKUP(A7862,Cafe_sales!$A$1:$O$10001,13,FALSE)</f>
        <v>Credit Card</v>
      </c>
      <c r="G7862" t="str">
        <f>VLOOKUP(A7862,Cafe_sales!$A$1:$O$10001,14,FALSE)</f>
        <v>Takeaway</v>
      </c>
      <c r="H7862" s="1">
        <f>VLOOKUP(A7862,Cafe_sales!$A$1:$O$10001,15,FALSE)</f>
        <v>44981</v>
      </c>
    </row>
    <row r="7863" spans="1:8" hidden="1" x14ac:dyDescent="0.35">
      <c r="A7863" t="s">
        <v>6537</v>
      </c>
      <c r="B7863" t="str">
        <f>VLOOKUP(A7863,Cafe_sales!$A$1:$O$10001,9,FALSE)</f>
        <v>Juice</v>
      </c>
      <c r="C7863">
        <f>VLOOKUP(A7863,Cafe_sales!$A$1:$O$10001,10,FALSE)</f>
        <v>3</v>
      </c>
      <c r="D7863">
        <f>VLOOKUP(A7863,Cafe_sales!$A$1:$O$10001,11,FALSE)</f>
        <v>3</v>
      </c>
      <c r="E7863">
        <f>VLOOKUP(A7863,Cafe_sales!$A$1:$O$10001,12,FALSE)</f>
        <v>9</v>
      </c>
      <c r="F7863" t="str">
        <f>VLOOKUP(A7863,Cafe_sales!$A$1:$O$10001,13,FALSE)</f>
        <v>Credit Card</v>
      </c>
      <c r="G7863" t="str">
        <f>VLOOKUP(A7863,Cafe_sales!$A$1:$O$10001,14,FALSE)</f>
        <v>Cafe</v>
      </c>
      <c r="H7863" s="1">
        <f>VLOOKUP(A7863,Cafe_sales!$A$1:$O$10001,15,FALSE)</f>
        <v>45167</v>
      </c>
    </row>
    <row r="7864" spans="1:8" hidden="1" x14ac:dyDescent="0.35">
      <c r="A7864" t="s">
        <v>448</v>
      </c>
      <c r="B7864" t="str">
        <f>VLOOKUP(A7864,Cafe_sales!$A$1:$O$10001,9,FALSE)</f>
        <v>Sandwich</v>
      </c>
      <c r="C7864">
        <f>VLOOKUP(A7864,Cafe_sales!$A$1:$O$10001,10,FALSE)</f>
        <v>2</v>
      </c>
      <c r="D7864">
        <f>VLOOKUP(A7864,Cafe_sales!$A$1:$O$10001,11,FALSE)</f>
        <v>4</v>
      </c>
      <c r="E7864">
        <f>VLOOKUP(A7864,Cafe_sales!$A$1:$O$10001,12,FALSE)</f>
        <v>8</v>
      </c>
      <c r="F7864" t="str">
        <f>VLOOKUP(A7864,Cafe_sales!$A$1:$O$10001,13,FALSE)</f>
        <v>Digital Wallet</v>
      </c>
      <c r="G7864" t="str">
        <f>VLOOKUP(A7864,Cafe_sales!$A$1:$O$10001,14,FALSE)</f>
        <v>Takeaway</v>
      </c>
      <c r="H7864" s="1">
        <f>VLOOKUP(A7864,Cafe_sales!$A$1:$O$10001,15,FALSE)</f>
        <v>45016</v>
      </c>
    </row>
    <row r="7865" spans="1:8" x14ac:dyDescent="0.35">
      <c r="A7865" t="s">
        <v>7497</v>
      </c>
      <c r="B7865" t="str">
        <f>VLOOKUP(A7865,Cafe_sales!$A$1:$O$10001,9,FALSE)</f>
        <v>Salad</v>
      </c>
      <c r="C7865" s="6">
        <f>VLOOKUP(A7865,Cafe_sales!$A$1:$O$10001,10,FALSE)</f>
        <v>4</v>
      </c>
      <c r="D7865" s="10">
        <f>VLOOKUP(A7865,Cafe_sales!$A$1:$O$10001,11,FALSE)</f>
        <v>5</v>
      </c>
      <c r="E7865" s="6">
        <f>VLOOKUP(A7865,Cafe_sales!$A$1:$O$10001,12,FALSE)</f>
        <v>20</v>
      </c>
      <c r="F7865" t="str">
        <f>VLOOKUP(A7865,Cafe_sales!$A$1:$O$10001,13,FALSE)</f>
        <v>Default mode</v>
      </c>
      <c r="G7865" t="str">
        <f>VLOOKUP(A7865,Cafe_sales!$A$1:$O$10001,14,FALSE)</f>
        <v>In-store</v>
      </c>
      <c r="H7865" s="8">
        <f>VLOOKUP(A7865,Cafe_sales!$A$1:$O$10001,15,FALSE)</f>
        <v>45078</v>
      </c>
    </row>
    <row r="7866" spans="1:8" hidden="1" x14ac:dyDescent="0.35">
      <c r="A7866" t="s">
        <v>5965</v>
      </c>
      <c r="B7866" t="str">
        <f>VLOOKUP(A7866,Cafe_sales!$A$1:$O$10001,9,FALSE)</f>
        <v>Cake</v>
      </c>
      <c r="C7866">
        <f>VLOOKUP(A7866,Cafe_sales!$A$1:$O$10001,10,FALSE)</f>
        <v>2</v>
      </c>
      <c r="D7866">
        <f>VLOOKUP(A7866,Cafe_sales!$A$1:$O$10001,11,FALSE)</f>
        <v>3</v>
      </c>
      <c r="E7866">
        <f>VLOOKUP(A7866,Cafe_sales!$A$1:$O$10001,12,FALSE)</f>
        <v>6</v>
      </c>
      <c r="F7866" t="str">
        <f>VLOOKUP(A7866,Cafe_sales!$A$1:$O$10001,13,FALSE)</f>
        <v>Cash</v>
      </c>
      <c r="G7866" t="str">
        <f>VLOOKUP(A7866,Cafe_sales!$A$1:$O$10001,14,FALSE)</f>
        <v>Cafe</v>
      </c>
      <c r="H7866" s="1">
        <f>VLOOKUP(A7866,Cafe_sales!$A$1:$O$10001,15,FALSE)</f>
        <v>45024</v>
      </c>
    </row>
    <row r="7867" spans="1:8" hidden="1" x14ac:dyDescent="0.35">
      <c r="A7867" t="s">
        <v>444</v>
      </c>
      <c r="B7867" t="str">
        <f>VLOOKUP(A7867,Cafe_sales!$A$1:$O$10001,9,FALSE)</f>
        <v>Cake</v>
      </c>
      <c r="C7867">
        <f>VLOOKUP(A7867,Cafe_sales!$A$1:$O$10001,10,FALSE)</f>
        <v>3</v>
      </c>
      <c r="D7867">
        <f>VLOOKUP(A7867,Cafe_sales!$A$1:$O$10001,11,FALSE)</f>
        <v>3</v>
      </c>
      <c r="E7867">
        <f>VLOOKUP(A7867,Cafe_sales!$A$1:$O$10001,12,FALSE)</f>
        <v>9</v>
      </c>
      <c r="F7867" t="str">
        <f>VLOOKUP(A7867,Cafe_sales!$A$1:$O$10001,13,FALSE)</f>
        <v>Credit Card</v>
      </c>
      <c r="G7867" t="str">
        <f>VLOOKUP(A7867,Cafe_sales!$A$1:$O$10001,14,FALSE)</f>
        <v>Cafe</v>
      </c>
      <c r="H7867" s="1">
        <f>VLOOKUP(A7867,Cafe_sales!$A$1:$O$10001,15,FALSE)</f>
        <v>45138</v>
      </c>
    </row>
    <row r="7868" spans="1:8" x14ac:dyDescent="0.35">
      <c r="A7868" t="s">
        <v>4550</v>
      </c>
      <c r="B7868" t="str">
        <f>VLOOKUP(A7868,Cafe_sales!$A$1:$O$10001,9,FALSE)</f>
        <v>Salad</v>
      </c>
      <c r="C7868" s="6">
        <f>VLOOKUP(A7868,Cafe_sales!$A$1:$O$10001,10,FALSE)</f>
        <v>3</v>
      </c>
      <c r="D7868" s="10">
        <f>VLOOKUP(A7868,Cafe_sales!$A$1:$O$10001,11,FALSE)</f>
        <v>5</v>
      </c>
      <c r="E7868" s="6">
        <f>VLOOKUP(A7868,Cafe_sales!$A$1:$O$10001,12,FALSE)</f>
        <v>15</v>
      </c>
      <c r="F7868" t="str">
        <f>VLOOKUP(A7868,Cafe_sales!$A$1:$O$10001,13,FALSE)</f>
        <v>Cash</v>
      </c>
      <c r="G7868" t="str">
        <f>VLOOKUP(A7868,Cafe_sales!$A$1:$O$10001,14,FALSE)</f>
        <v>UNKNOWN</v>
      </c>
      <c r="H7868" s="8">
        <f>VLOOKUP(A7868,Cafe_sales!$A$1:$O$10001,15,FALSE)</f>
        <v>45246</v>
      </c>
    </row>
    <row r="7869" spans="1:8" x14ac:dyDescent="0.35">
      <c r="A7869" t="s">
        <v>1447</v>
      </c>
      <c r="B7869" t="str">
        <f>VLOOKUP(A7869,Cafe_sales!$A$1:$O$10001,9,FALSE)</f>
        <v>Cookie</v>
      </c>
      <c r="C7869" s="6">
        <f>VLOOKUP(A7869,Cafe_sales!$A$1:$O$10001,10,FALSE)</f>
        <v>4</v>
      </c>
      <c r="D7869" s="10">
        <f>VLOOKUP(A7869,Cafe_sales!$A$1:$O$10001,11,FALSE)</f>
        <v>1</v>
      </c>
      <c r="E7869" s="6">
        <f>VLOOKUP(A7869,Cafe_sales!$A$1:$O$10001,12,FALSE)</f>
        <v>4</v>
      </c>
      <c r="F7869" t="str">
        <f>VLOOKUP(A7869,Cafe_sales!$A$1:$O$10001,13,FALSE)</f>
        <v>Default mode</v>
      </c>
      <c r="G7869" t="str">
        <f>VLOOKUP(A7869,Cafe_sales!$A$1:$O$10001,14,FALSE)</f>
        <v>In-store</v>
      </c>
      <c r="H7869" s="8">
        <f>VLOOKUP(A7869,Cafe_sales!$A$1:$O$10001,15,FALSE)</f>
        <v>45136</v>
      </c>
    </row>
    <row r="7870" spans="1:8" x14ac:dyDescent="0.35">
      <c r="A7870" t="s">
        <v>84</v>
      </c>
      <c r="B7870" t="str">
        <f>VLOOKUP(A7870,Cafe_sales!$A$1:$O$10001,9,FALSE)</f>
        <v>UNKNOWN</v>
      </c>
      <c r="C7870" s="6">
        <f>VLOOKUP(A7870,Cafe_sales!$A$1:$O$10001,10,FALSE)</f>
        <v>1</v>
      </c>
      <c r="D7870" s="10">
        <f>VLOOKUP(A7870,Cafe_sales!$A$1:$O$10001,11,FALSE)</f>
        <v>3</v>
      </c>
      <c r="E7870" s="6">
        <f>VLOOKUP(A7870,Cafe_sales!$A$1:$O$10001,12,FALSE)</f>
        <v>3</v>
      </c>
      <c r="F7870" t="str">
        <f>VLOOKUP(A7870,Cafe_sales!$A$1:$O$10001,13,FALSE)</f>
        <v>Default mode</v>
      </c>
      <c r="G7870" t="str">
        <f>VLOOKUP(A7870,Cafe_sales!$A$1:$O$10001,14,FALSE)</f>
        <v>In-store</v>
      </c>
      <c r="H7870" s="8">
        <f>VLOOKUP(A7870,Cafe_sales!$A$1:$O$10001,15,FALSE)</f>
        <v>45208</v>
      </c>
    </row>
    <row r="7871" spans="1:8" hidden="1" x14ac:dyDescent="0.35">
      <c r="A7871" t="s">
        <v>6206</v>
      </c>
      <c r="B7871" t="str">
        <f>VLOOKUP(A7871,Cafe_sales!$A$1:$O$10001,9,FALSE)</f>
        <v>Tea</v>
      </c>
      <c r="C7871">
        <f>VLOOKUP(A7871,Cafe_sales!$A$1:$O$10001,10,FALSE)</f>
        <v>1</v>
      </c>
      <c r="D7871">
        <f>VLOOKUP(A7871,Cafe_sales!$A$1:$O$10001,11,FALSE)</f>
        <v>1.5</v>
      </c>
      <c r="E7871">
        <f>VLOOKUP(A7871,Cafe_sales!$A$1:$O$10001,12,FALSE)</f>
        <v>1.5</v>
      </c>
      <c r="F7871" t="str">
        <f>VLOOKUP(A7871,Cafe_sales!$A$1:$O$10001,13,FALSE)</f>
        <v>Default mode</v>
      </c>
      <c r="G7871" t="str">
        <f>VLOOKUP(A7871,Cafe_sales!$A$1:$O$10001,14,FALSE)</f>
        <v>Takeaway</v>
      </c>
      <c r="H7871" s="1">
        <f>VLOOKUP(A7871,Cafe_sales!$A$1:$O$10001,15,FALSE)</f>
        <v>45187</v>
      </c>
    </row>
    <row r="7872" spans="1:8" x14ac:dyDescent="0.35">
      <c r="A7872" t="s">
        <v>442</v>
      </c>
      <c r="B7872" t="str">
        <f>VLOOKUP(A7872,Cafe_sales!$A$1:$O$10001,9,FALSE)</f>
        <v>Smoothie</v>
      </c>
      <c r="C7872" s="6">
        <f>VLOOKUP(A7872,Cafe_sales!$A$1:$O$10001,10,FALSE)</f>
        <v>5</v>
      </c>
      <c r="D7872" s="10">
        <f>VLOOKUP(A7872,Cafe_sales!$A$1:$O$10001,11,FALSE)</f>
        <v>4</v>
      </c>
      <c r="E7872" s="6">
        <f>VLOOKUP(A7872,Cafe_sales!$A$1:$O$10001,12,FALSE)</f>
        <v>20</v>
      </c>
      <c r="F7872" t="str">
        <f>VLOOKUP(A7872,Cafe_sales!$A$1:$O$10001,13,FALSE)</f>
        <v>Default mode</v>
      </c>
      <c r="G7872" t="str">
        <f>VLOOKUP(A7872,Cafe_sales!$A$1:$O$10001,14,FALSE)</f>
        <v>In-store</v>
      </c>
      <c r="H7872" s="8">
        <f>VLOOKUP(A7872,Cafe_sales!$A$1:$O$10001,15,FALSE)</f>
        <v>45036</v>
      </c>
    </row>
    <row r="7873" spans="1:8" hidden="1" x14ac:dyDescent="0.35">
      <c r="A7873" t="s">
        <v>3064</v>
      </c>
      <c r="B7873" t="str">
        <f>VLOOKUP(A7873,Cafe_sales!$A$1:$O$10001,9,FALSE)</f>
        <v>Tea</v>
      </c>
      <c r="C7873">
        <f>VLOOKUP(A7873,Cafe_sales!$A$1:$O$10001,10,FALSE)</f>
        <v>1</v>
      </c>
      <c r="D7873">
        <f>VLOOKUP(A7873,Cafe_sales!$A$1:$O$10001,11,FALSE)</f>
        <v>1.5</v>
      </c>
      <c r="E7873">
        <f>VLOOKUP(A7873,Cafe_sales!$A$1:$O$10001,12,FALSE)</f>
        <v>1.5</v>
      </c>
      <c r="F7873" t="str">
        <f>VLOOKUP(A7873,Cafe_sales!$A$1:$O$10001,13,FALSE)</f>
        <v>Cash</v>
      </c>
      <c r="G7873" t="str">
        <f>VLOOKUP(A7873,Cafe_sales!$A$1:$O$10001,14,FALSE)</f>
        <v>Takeaway</v>
      </c>
      <c r="H7873" s="1">
        <f>VLOOKUP(A7873,Cafe_sales!$A$1:$O$10001,15,FALSE)</f>
        <v>45065</v>
      </c>
    </row>
    <row r="7874" spans="1:8" x14ac:dyDescent="0.35">
      <c r="A7874" t="s">
        <v>6957</v>
      </c>
      <c r="B7874" t="str">
        <f>VLOOKUP(A7874,Cafe_sales!$A$1:$O$10001,9,FALSE)</f>
        <v>Tea</v>
      </c>
      <c r="C7874" s="6">
        <f>VLOOKUP(A7874,Cafe_sales!$A$1:$O$10001,10,FALSE)</f>
        <v>3</v>
      </c>
      <c r="D7874" s="10">
        <f>VLOOKUP(A7874,Cafe_sales!$A$1:$O$10001,11,FALSE)</f>
        <v>1.5</v>
      </c>
      <c r="E7874" s="6">
        <f>VLOOKUP(A7874,Cafe_sales!$A$1:$O$10001,12,FALSE)</f>
        <v>4.5</v>
      </c>
      <c r="F7874" t="str">
        <f>VLOOKUP(A7874,Cafe_sales!$A$1:$O$10001,13,FALSE)</f>
        <v>Cash</v>
      </c>
      <c r="G7874" t="str">
        <f>VLOOKUP(A7874,Cafe_sales!$A$1:$O$10001,14,FALSE)</f>
        <v>UNKNOWN</v>
      </c>
      <c r="H7874" s="8">
        <f>VLOOKUP(A7874,Cafe_sales!$A$1:$O$10001,15,FALSE)</f>
        <v>44992</v>
      </c>
    </row>
    <row r="7875" spans="1:8" x14ac:dyDescent="0.35">
      <c r="A7875" t="s">
        <v>5834</v>
      </c>
      <c r="B7875" t="str">
        <f>VLOOKUP(A7875,Cafe_sales!$A$1:$O$10001,9,FALSE)</f>
        <v>Coffee</v>
      </c>
      <c r="C7875" s="6">
        <f>VLOOKUP(A7875,Cafe_sales!$A$1:$O$10001,10,FALSE)</f>
        <v>1</v>
      </c>
      <c r="D7875" s="10">
        <f>VLOOKUP(A7875,Cafe_sales!$A$1:$O$10001,11,FALSE)</f>
        <v>2</v>
      </c>
      <c r="E7875" s="6">
        <f>VLOOKUP(A7875,Cafe_sales!$A$1:$O$10001,12,FALSE)</f>
        <v>2</v>
      </c>
      <c r="F7875" t="str">
        <f>VLOOKUP(A7875,Cafe_sales!$A$1:$O$10001,13,FALSE)</f>
        <v>Digital Wallet</v>
      </c>
      <c r="G7875" t="str">
        <f>VLOOKUP(A7875,Cafe_sales!$A$1:$O$10001,14,FALSE)</f>
        <v>UNKNOWN</v>
      </c>
      <c r="H7875" s="8">
        <f>VLOOKUP(A7875,Cafe_sales!$A$1:$O$10001,15,FALSE)</f>
        <v>44936</v>
      </c>
    </row>
    <row r="7876" spans="1:8" hidden="1" x14ac:dyDescent="0.35">
      <c r="A7876" t="s">
        <v>5202</v>
      </c>
      <c r="B7876" t="str">
        <f>VLOOKUP(A7876,Cafe_sales!$A$1:$O$10001,9,FALSE)</f>
        <v>Cake</v>
      </c>
      <c r="C7876">
        <f>VLOOKUP(A7876,Cafe_sales!$A$1:$O$10001,10,FALSE)</f>
        <v>5</v>
      </c>
      <c r="D7876">
        <f>VLOOKUP(A7876,Cafe_sales!$A$1:$O$10001,11,FALSE)</f>
        <v>3</v>
      </c>
      <c r="E7876">
        <f>VLOOKUP(A7876,Cafe_sales!$A$1:$O$10001,12,FALSE)</f>
        <v>15</v>
      </c>
      <c r="F7876" t="str">
        <f>VLOOKUP(A7876,Cafe_sales!$A$1:$O$10001,13,FALSE)</f>
        <v>Default mode</v>
      </c>
      <c r="G7876" t="str">
        <f>VLOOKUP(A7876,Cafe_sales!$A$1:$O$10001,14,FALSE)</f>
        <v>Takeaway</v>
      </c>
      <c r="H7876" s="1">
        <f>VLOOKUP(A7876,Cafe_sales!$A$1:$O$10001,15,FALSE)</f>
        <v>45078</v>
      </c>
    </row>
    <row r="7877" spans="1:8" hidden="1" x14ac:dyDescent="0.35">
      <c r="A7877" t="s">
        <v>4319</v>
      </c>
      <c r="B7877" t="str">
        <f>VLOOKUP(A7877,Cafe_sales!$A$1:$O$10001,9,FALSE)</f>
        <v>Sandwich</v>
      </c>
      <c r="C7877">
        <f>VLOOKUP(A7877,Cafe_sales!$A$1:$O$10001,10,FALSE)</f>
        <v>3</v>
      </c>
      <c r="D7877">
        <f>VLOOKUP(A7877,Cafe_sales!$A$1:$O$10001,11,FALSE)</f>
        <v>4</v>
      </c>
      <c r="E7877">
        <f>VLOOKUP(A7877,Cafe_sales!$A$1:$O$10001,12,FALSE)</f>
        <v>12</v>
      </c>
      <c r="F7877" t="str">
        <f>VLOOKUP(A7877,Cafe_sales!$A$1:$O$10001,13,FALSE)</f>
        <v>Credit Card</v>
      </c>
      <c r="G7877" t="str">
        <f>VLOOKUP(A7877,Cafe_sales!$A$1:$O$10001,14,FALSE)</f>
        <v>Takeaway</v>
      </c>
      <c r="H7877" s="1">
        <f>VLOOKUP(A7877,Cafe_sales!$A$1:$O$10001,15,FALSE)</f>
        <v>44927</v>
      </c>
    </row>
    <row r="7878" spans="1:8" hidden="1" x14ac:dyDescent="0.35">
      <c r="A7878" t="s">
        <v>8613</v>
      </c>
      <c r="B7878" t="str">
        <f>VLOOKUP(A7878,Cafe_sales!$A$1:$O$10001,9,FALSE)</f>
        <v>Salad</v>
      </c>
      <c r="C7878">
        <f>VLOOKUP(A7878,Cafe_sales!$A$1:$O$10001,10,FALSE)</f>
        <v>4</v>
      </c>
      <c r="D7878">
        <f>VLOOKUP(A7878,Cafe_sales!$A$1:$O$10001,11,FALSE)</f>
        <v>5</v>
      </c>
      <c r="E7878">
        <f>VLOOKUP(A7878,Cafe_sales!$A$1:$O$10001,12,FALSE)</f>
        <v>20</v>
      </c>
      <c r="F7878" t="str">
        <f>VLOOKUP(A7878,Cafe_sales!$A$1:$O$10001,13,FALSE)</f>
        <v>Cash</v>
      </c>
      <c r="G7878" t="str">
        <f>VLOOKUP(A7878,Cafe_sales!$A$1:$O$10001,14,FALSE)</f>
        <v>Takeaway</v>
      </c>
      <c r="H7878" s="1">
        <f>VLOOKUP(A7878,Cafe_sales!$A$1:$O$10001,15,FALSE)</f>
        <v>45273</v>
      </c>
    </row>
    <row r="7879" spans="1:8" hidden="1" x14ac:dyDescent="0.35">
      <c r="A7879" t="s">
        <v>7500</v>
      </c>
      <c r="B7879" t="str">
        <f>VLOOKUP(A7879,Cafe_sales!$A$1:$O$10001,9,FALSE)</f>
        <v>Coffee</v>
      </c>
      <c r="C7879">
        <f>VLOOKUP(A7879,Cafe_sales!$A$1:$O$10001,10,FALSE)</f>
        <v>2</v>
      </c>
      <c r="D7879">
        <f>VLOOKUP(A7879,Cafe_sales!$A$1:$O$10001,11,FALSE)</f>
        <v>2</v>
      </c>
      <c r="E7879">
        <f>VLOOKUP(A7879,Cafe_sales!$A$1:$O$10001,12,FALSE)</f>
        <v>4</v>
      </c>
      <c r="F7879" t="str">
        <f>VLOOKUP(A7879,Cafe_sales!$A$1:$O$10001,13,FALSE)</f>
        <v>Cash</v>
      </c>
      <c r="G7879" t="str">
        <f>VLOOKUP(A7879,Cafe_sales!$A$1:$O$10001,14,FALSE)</f>
        <v>Takeaway</v>
      </c>
      <c r="H7879" s="1">
        <f>VLOOKUP(A7879,Cafe_sales!$A$1:$O$10001,15,FALSE)</f>
        <v>45023</v>
      </c>
    </row>
    <row r="7880" spans="1:8" hidden="1" x14ac:dyDescent="0.35">
      <c r="A7880" t="s">
        <v>2808</v>
      </c>
      <c r="B7880" t="str">
        <f>VLOOKUP(A7880,Cafe_sales!$A$1:$O$10001,9,FALSE)</f>
        <v>Smoothie</v>
      </c>
      <c r="C7880">
        <f>VLOOKUP(A7880,Cafe_sales!$A$1:$O$10001,10,FALSE)</f>
        <v>2</v>
      </c>
      <c r="D7880">
        <f>VLOOKUP(A7880,Cafe_sales!$A$1:$O$10001,11,FALSE)</f>
        <v>4</v>
      </c>
      <c r="E7880">
        <f>VLOOKUP(A7880,Cafe_sales!$A$1:$O$10001,12,FALSE)</f>
        <v>8</v>
      </c>
      <c r="F7880" t="str">
        <f>VLOOKUP(A7880,Cafe_sales!$A$1:$O$10001,13,FALSE)</f>
        <v>Digital Wallet</v>
      </c>
      <c r="G7880" t="str">
        <f>VLOOKUP(A7880,Cafe_sales!$A$1:$O$10001,14,FALSE)</f>
        <v>Takeaway</v>
      </c>
      <c r="H7880" s="1">
        <f>VLOOKUP(A7880,Cafe_sales!$A$1:$O$10001,15,FALSE)</f>
        <v>45201</v>
      </c>
    </row>
    <row r="7881" spans="1:8" x14ac:dyDescent="0.35">
      <c r="A7881" t="s">
        <v>7455</v>
      </c>
      <c r="B7881" t="str">
        <f>VLOOKUP(A7881,Cafe_sales!$A$1:$O$10001,9,FALSE)</f>
        <v>Cookie</v>
      </c>
      <c r="C7881" s="6">
        <f>VLOOKUP(A7881,Cafe_sales!$A$1:$O$10001,10,FALSE)</f>
        <v>1</v>
      </c>
      <c r="D7881" s="10">
        <f>VLOOKUP(A7881,Cafe_sales!$A$1:$O$10001,11,FALSE)</f>
        <v>1</v>
      </c>
      <c r="E7881" s="6">
        <f>VLOOKUP(A7881,Cafe_sales!$A$1:$O$10001,12,FALSE)</f>
        <v>1</v>
      </c>
      <c r="F7881" t="str">
        <f>VLOOKUP(A7881,Cafe_sales!$A$1:$O$10001,13,FALSE)</f>
        <v>Cash</v>
      </c>
      <c r="G7881" t="str">
        <f>VLOOKUP(A7881,Cafe_sales!$A$1:$O$10001,14,FALSE)</f>
        <v>UNKNOWN</v>
      </c>
      <c r="H7881" s="8">
        <f>VLOOKUP(A7881,Cafe_sales!$A$1:$O$10001,15,FALSE)</f>
        <v>44984</v>
      </c>
    </row>
    <row r="7882" spans="1:8" hidden="1" x14ac:dyDescent="0.35">
      <c r="A7882" t="s">
        <v>3864</v>
      </c>
      <c r="B7882" t="str">
        <f>VLOOKUP(A7882,Cafe_sales!$A$1:$O$10001,9,FALSE)</f>
        <v>Smoothie</v>
      </c>
      <c r="C7882">
        <f>VLOOKUP(A7882,Cafe_sales!$A$1:$O$10001,10,FALSE)</f>
        <v>5</v>
      </c>
      <c r="D7882">
        <f>VLOOKUP(A7882,Cafe_sales!$A$1:$O$10001,11,FALSE)</f>
        <v>4</v>
      </c>
      <c r="E7882">
        <f>VLOOKUP(A7882,Cafe_sales!$A$1:$O$10001,12,FALSE)</f>
        <v>20</v>
      </c>
      <c r="F7882" t="str">
        <f>VLOOKUP(A7882,Cafe_sales!$A$1:$O$10001,13,FALSE)</f>
        <v>Digital Wallet</v>
      </c>
      <c r="G7882" t="str">
        <f>VLOOKUP(A7882,Cafe_sales!$A$1:$O$10001,14,FALSE)</f>
        <v>Takeaway</v>
      </c>
      <c r="H7882" s="1">
        <f>VLOOKUP(A7882,Cafe_sales!$A$1:$O$10001,15,FALSE)</f>
        <v>45084</v>
      </c>
    </row>
    <row r="7883" spans="1:8" x14ac:dyDescent="0.35">
      <c r="A7883" t="s">
        <v>7965</v>
      </c>
      <c r="B7883" t="str">
        <f>VLOOKUP(A7883,Cafe_sales!$A$1:$O$10001,9,FALSE)</f>
        <v>Sandwich</v>
      </c>
      <c r="C7883" s="6">
        <f>VLOOKUP(A7883,Cafe_sales!$A$1:$O$10001,10,FALSE)</f>
        <v>1</v>
      </c>
      <c r="D7883" s="10">
        <f>VLOOKUP(A7883,Cafe_sales!$A$1:$O$10001,11,FALSE)</f>
        <v>4</v>
      </c>
      <c r="E7883" s="6">
        <f>VLOOKUP(A7883,Cafe_sales!$A$1:$O$10001,12,FALSE)</f>
        <v>4</v>
      </c>
      <c r="F7883" t="str">
        <f>VLOOKUP(A7883,Cafe_sales!$A$1:$O$10001,13,FALSE)</f>
        <v>Credit Card</v>
      </c>
      <c r="G7883" t="str">
        <f>VLOOKUP(A7883,Cafe_sales!$A$1:$O$10001,14,FALSE)</f>
        <v>In-store</v>
      </c>
      <c r="H7883" s="8">
        <f>VLOOKUP(A7883,Cafe_sales!$A$1:$O$10001,15,FALSE)</f>
        <v>45124</v>
      </c>
    </row>
    <row r="7884" spans="1:8" hidden="1" x14ac:dyDescent="0.35">
      <c r="A7884" t="s">
        <v>3850</v>
      </c>
      <c r="B7884" t="str">
        <f>VLOOKUP(A7884,Cafe_sales!$A$1:$O$10001,9,FALSE)</f>
        <v>Cake</v>
      </c>
      <c r="C7884">
        <f>VLOOKUP(A7884,Cafe_sales!$A$1:$O$10001,10,FALSE)</f>
        <v>5</v>
      </c>
      <c r="D7884">
        <f>VLOOKUP(A7884,Cafe_sales!$A$1:$O$10001,11,FALSE)</f>
        <v>3</v>
      </c>
      <c r="E7884">
        <f>VLOOKUP(A7884,Cafe_sales!$A$1:$O$10001,12,FALSE)</f>
        <v>15</v>
      </c>
      <c r="F7884" t="str">
        <f>VLOOKUP(A7884,Cafe_sales!$A$1:$O$10001,13,FALSE)</f>
        <v>Digital Wallet</v>
      </c>
      <c r="G7884" t="str">
        <f>VLOOKUP(A7884,Cafe_sales!$A$1:$O$10001,14,FALSE)</f>
        <v>Takeaway</v>
      </c>
      <c r="H7884" s="1">
        <f>VLOOKUP(A7884,Cafe_sales!$A$1:$O$10001,15,FALSE)</f>
        <v>44933</v>
      </c>
    </row>
    <row r="7885" spans="1:8" hidden="1" x14ac:dyDescent="0.35">
      <c r="A7885" t="s">
        <v>854</v>
      </c>
      <c r="B7885" t="str">
        <f>VLOOKUP(A7885,Cafe_sales!$A$1:$O$10001,9,FALSE)</f>
        <v>Tea</v>
      </c>
      <c r="C7885">
        <f>VLOOKUP(A7885,Cafe_sales!$A$1:$O$10001,10,FALSE)</f>
        <v>3</v>
      </c>
      <c r="D7885">
        <f>VLOOKUP(A7885,Cafe_sales!$A$1:$O$10001,11,FALSE)</f>
        <v>1.5</v>
      </c>
      <c r="E7885">
        <f>VLOOKUP(A7885,Cafe_sales!$A$1:$O$10001,12,FALSE)</f>
        <v>4.5</v>
      </c>
      <c r="F7885" t="str">
        <f>VLOOKUP(A7885,Cafe_sales!$A$1:$O$10001,13,FALSE)</f>
        <v>Cash</v>
      </c>
      <c r="G7885" t="str">
        <f>VLOOKUP(A7885,Cafe_sales!$A$1:$O$10001,14,FALSE)</f>
        <v>Takeaway</v>
      </c>
      <c r="H7885" s="1">
        <f>VLOOKUP(A7885,Cafe_sales!$A$1:$O$10001,15,FALSE)</f>
        <v>45243</v>
      </c>
    </row>
    <row r="7886" spans="1:8" hidden="1" x14ac:dyDescent="0.35">
      <c r="A7886" t="s">
        <v>9622</v>
      </c>
      <c r="B7886" t="str">
        <f>VLOOKUP(A7886,Cafe_sales!$A$1:$O$10001,9,FALSE)</f>
        <v>Cookie</v>
      </c>
      <c r="C7886">
        <f>VLOOKUP(A7886,Cafe_sales!$A$1:$O$10001,10,FALSE)</f>
        <v>1</v>
      </c>
      <c r="D7886">
        <f>VLOOKUP(A7886,Cafe_sales!$A$1:$O$10001,11,FALSE)</f>
        <v>1</v>
      </c>
      <c r="E7886">
        <f>VLOOKUP(A7886,Cafe_sales!$A$1:$O$10001,12,FALSE)</f>
        <v>1</v>
      </c>
      <c r="F7886" t="str">
        <f>VLOOKUP(A7886,Cafe_sales!$A$1:$O$10001,13,FALSE)</f>
        <v>Cash</v>
      </c>
      <c r="G7886" t="str">
        <f>VLOOKUP(A7886,Cafe_sales!$A$1:$O$10001,14,FALSE)</f>
        <v>Takeaway</v>
      </c>
      <c r="H7886" s="1">
        <f>VLOOKUP(A7886,Cafe_sales!$A$1:$O$10001,15,FALSE)</f>
        <v>45093</v>
      </c>
    </row>
    <row r="7887" spans="1:8" x14ac:dyDescent="0.35">
      <c r="A7887" t="s">
        <v>4948</v>
      </c>
      <c r="B7887" t="str">
        <f>VLOOKUP(A7887,Cafe_sales!$A$1:$O$10001,9,FALSE)</f>
        <v>Smoothie</v>
      </c>
      <c r="C7887" s="6">
        <f>VLOOKUP(A7887,Cafe_sales!$A$1:$O$10001,10,FALSE)</f>
        <v>4</v>
      </c>
      <c r="D7887" s="10">
        <f>VLOOKUP(A7887,Cafe_sales!$A$1:$O$10001,11,FALSE)</f>
        <v>4</v>
      </c>
      <c r="E7887" s="6">
        <f>VLOOKUP(A7887,Cafe_sales!$A$1:$O$10001,12,FALSE)</f>
        <v>16</v>
      </c>
      <c r="F7887" t="str">
        <f>VLOOKUP(A7887,Cafe_sales!$A$1:$O$10001,13,FALSE)</f>
        <v>Credit Card</v>
      </c>
      <c r="G7887" t="str">
        <f>VLOOKUP(A7887,Cafe_sales!$A$1:$O$10001,14,FALSE)</f>
        <v>UNKNOWN</v>
      </c>
      <c r="H7887" s="8">
        <f>VLOOKUP(A7887,Cafe_sales!$A$1:$O$10001,15,FALSE)</f>
        <v>44927</v>
      </c>
    </row>
    <row r="7888" spans="1:8" x14ac:dyDescent="0.35">
      <c r="A7888" t="s">
        <v>3964</v>
      </c>
      <c r="B7888" t="str">
        <f>VLOOKUP(A7888,Cafe_sales!$A$1:$O$10001,9,FALSE)</f>
        <v>Tea</v>
      </c>
      <c r="C7888" s="6">
        <f>VLOOKUP(A7888,Cafe_sales!$A$1:$O$10001,10,FALSE)</f>
        <v>5</v>
      </c>
      <c r="D7888" s="10">
        <f>VLOOKUP(A7888,Cafe_sales!$A$1:$O$10001,11,FALSE)</f>
        <v>1.5</v>
      </c>
      <c r="E7888" s="6">
        <f>VLOOKUP(A7888,Cafe_sales!$A$1:$O$10001,12,FALSE)</f>
        <v>7.5</v>
      </c>
      <c r="F7888" t="str">
        <f>VLOOKUP(A7888,Cafe_sales!$A$1:$O$10001,13,FALSE)</f>
        <v>Cash</v>
      </c>
      <c r="G7888" t="str">
        <f>VLOOKUP(A7888,Cafe_sales!$A$1:$O$10001,14,FALSE)</f>
        <v>UNKNOWN</v>
      </c>
      <c r="H7888" s="8">
        <f>VLOOKUP(A7888,Cafe_sales!$A$1:$O$10001,15,FALSE)</f>
        <v>45112</v>
      </c>
    </row>
    <row r="7889" spans="1:8" x14ac:dyDescent="0.35">
      <c r="A7889" t="s">
        <v>5517</v>
      </c>
      <c r="B7889" t="str">
        <f>VLOOKUP(A7889,Cafe_sales!$A$1:$O$10001,9,FALSE)</f>
        <v>Sandwich</v>
      </c>
      <c r="C7889" s="6">
        <f>VLOOKUP(A7889,Cafe_sales!$A$1:$O$10001,10,FALSE)</f>
        <v>1</v>
      </c>
      <c r="D7889" s="10">
        <f>VLOOKUP(A7889,Cafe_sales!$A$1:$O$10001,11,FALSE)</f>
        <v>4</v>
      </c>
      <c r="E7889" s="6">
        <f>VLOOKUP(A7889,Cafe_sales!$A$1:$O$10001,12,FALSE)</f>
        <v>4</v>
      </c>
      <c r="F7889" t="str">
        <f>VLOOKUP(A7889,Cafe_sales!$A$1:$O$10001,13,FALSE)</f>
        <v>Digital Wallet</v>
      </c>
      <c r="G7889" t="str">
        <f>VLOOKUP(A7889,Cafe_sales!$A$1:$O$10001,14,FALSE)</f>
        <v>UNKNOWN</v>
      </c>
      <c r="H7889" s="8">
        <f>VLOOKUP(A7889,Cafe_sales!$A$1:$O$10001,15,FALSE)</f>
        <v>45034</v>
      </c>
    </row>
    <row r="7890" spans="1:8" x14ac:dyDescent="0.35">
      <c r="A7890" t="s">
        <v>9997</v>
      </c>
      <c r="B7890" t="str">
        <f>VLOOKUP(A7890,Cafe_sales!$A$1:$O$10001,9,FALSE)</f>
        <v>Tea</v>
      </c>
      <c r="C7890" s="6">
        <f>VLOOKUP(A7890,Cafe_sales!$A$1:$O$10001,10,FALSE)</f>
        <v>4</v>
      </c>
      <c r="D7890" s="10">
        <f>VLOOKUP(A7890,Cafe_sales!$A$1:$O$10001,11,FALSE)</f>
        <v>1.5</v>
      </c>
      <c r="E7890" s="6">
        <f>VLOOKUP(A7890,Cafe_sales!$A$1:$O$10001,12,FALSE)</f>
        <v>6</v>
      </c>
      <c r="F7890" t="str">
        <f>VLOOKUP(A7890,Cafe_sales!$A$1:$O$10001,13,FALSE)</f>
        <v>Cash</v>
      </c>
      <c r="G7890" t="str">
        <f>VLOOKUP(A7890,Cafe_sales!$A$1:$O$10001,14,FALSE)</f>
        <v>In-store</v>
      </c>
      <c r="H7890" s="8">
        <f>VLOOKUP(A7890,Cafe_sales!$A$1:$O$10001,15,FALSE)</f>
        <v>45017</v>
      </c>
    </row>
    <row r="7891" spans="1:8" hidden="1" x14ac:dyDescent="0.35">
      <c r="A7891" t="s">
        <v>6601</v>
      </c>
      <c r="B7891" t="str">
        <f>VLOOKUP(A7891,Cafe_sales!$A$1:$O$10001,9,FALSE)</f>
        <v>Tea</v>
      </c>
      <c r="C7891">
        <f>VLOOKUP(A7891,Cafe_sales!$A$1:$O$10001,10,FALSE)</f>
        <v>4</v>
      </c>
      <c r="D7891">
        <f>VLOOKUP(A7891,Cafe_sales!$A$1:$O$10001,11,FALSE)</f>
        <v>1.5</v>
      </c>
      <c r="E7891">
        <f>VLOOKUP(A7891,Cafe_sales!$A$1:$O$10001,12,FALSE)</f>
        <v>6</v>
      </c>
      <c r="F7891" t="str">
        <f>VLOOKUP(A7891,Cafe_sales!$A$1:$O$10001,13,FALSE)</f>
        <v>Digital Wallet</v>
      </c>
      <c r="G7891" t="str">
        <f>VLOOKUP(A7891,Cafe_sales!$A$1:$O$10001,14,FALSE)</f>
        <v>Cafe</v>
      </c>
      <c r="H7891" s="1">
        <f>VLOOKUP(A7891,Cafe_sales!$A$1:$O$10001,15,FALSE)</f>
        <v>45278</v>
      </c>
    </row>
    <row r="7892" spans="1:8" hidden="1" x14ac:dyDescent="0.35">
      <c r="A7892" t="s">
        <v>7587</v>
      </c>
      <c r="B7892" t="str">
        <f>VLOOKUP(A7892,Cafe_sales!$A$1:$O$10001,9,FALSE)</f>
        <v>Juice</v>
      </c>
      <c r="C7892">
        <f>VLOOKUP(A7892,Cafe_sales!$A$1:$O$10001,10,FALSE)</f>
        <v>3</v>
      </c>
      <c r="D7892">
        <f>VLOOKUP(A7892,Cafe_sales!$A$1:$O$10001,11,FALSE)</f>
        <v>3</v>
      </c>
      <c r="E7892">
        <f>VLOOKUP(A7892,Cafe_sales!$A$1:$O$10001,12,FALSE)</f>
        <v>9</v>
      </c>
      <c r="F7892" t="str">
        <f>VLOOKUP(A7892,Cafe_sales!$A$1:$O$10001,13,FALSE)</f>
        <v>Default mode</v>
      </c>
      <c r="G7892" t="str">
        <f>VLOOKUP(A7892,Cafe_sales!$A$1:$O$10001,14,FALSE)</f>
        <v>Takeaway</v>
      </c>
      <c r="H7892" s="1">
        <f>VLOOKUP(A7892,Cafe_sales!$A$1:$O$10001,15,FALSE)</f>
        <v>44927</v>
      </c>
    </row>
    <row r="7893" spans="1:8" hidden="1" x14ac:dyDescent="0.35">
      <c r="A7893" t="s">
        <v>1313</v>
      </c>
      <c r="B7893" t="str">
        <f>VLOOKUP(A7893,Cafe_sales!$A$1:$O$10001,9,FALSE)</f>
        <v>Cake</v>
      </c>
      <c r="C7893">
        <f>VLOOKUP(A7893,Cafe_sales!$A$1:$O$10001,10,FALSE)</f>
        <v>5</v>
      </c>
      <c r="D7893">
        <f>VLOOKUP(A7893,Cafe_sales!$A$1:$O$10001,11,FALSE)</f>
        <v>3</v>
      </c>
      <c r="E7893">
        <f>VLOOKUP(A7893,Cafe_sales!$A$1:$O$10001,12,FALSE)</f>
        <v>15</v>
      </c>
      <c r="F7893" t="str">
        <f>VLOOKUP(A7893,Cafe_sales!$A$1:$O$10001,13,FALSE)</f>
        <v>Cash</v>
      </c>
      <c r="G7893" t="str">
        <f>VLOOKUP(A7893,Cafe_sales!$A$1:$O$10001,14,FALSE)</f>
        <v>Takeaway</v>
      </c>
      <c r="H7893" s="1">
        <f>VLOOKUP(A7893,Cafe_sales!$A$1:$O$10001,15,FALSE)</f>
        <v>45232</v>
      </c>
    </row>
    <row r="7894" spans="1:8" hidden="1" x14ac:dyDescent="0.35">
      <c r="A7894" t="s">
        <v>6310</v>
      </c>
      <c r="B7894" t="str">
        <f>VLOOKUP(A7894,Cafe_sales!$A$1:$O$10001,9,FALSE)</f>
        <v>Cookie</v>
      </c>
      <c r="C7894">
        <f>VLOOKUP(A7894,Cafe_sales!$A$1:$O$10001,10,FALSE)</f>
        <v>2</v>
      </c>
      <c r="D7894">
        <f>VLOOKUP(A7894,Cafe_sales!$A$1:$O$10001,11,FALSE)</f>
        <v>1</v>
      </c>
      <c r="E7894">
        <f>VLOOKUP(A7894,Cafe_sales!$A$1:$O$10001,12,FALSE)</f>
        <v>2</v>
      </c>
      <c r="F7894" t="str">
        <f>VLOOKUP(A7894,Cafe_sales!$A$1:$O$10001,13,FALSE)</f>
        <v>Cash</v>
      </c>
      <c r="G7894" t="str">
        <f>VLOOKUP(A7894,Cafe_sales!$A$1:$O$10001,14,FALSE)</f>
        <v>Takeaway</v>
      </c>
      <c r="H7894" s="1">
        <f>VLOOKUP(A7894,Cafe_sales!$A$1:$O$10001,15,FALSE)</f>
        <v>45045</v>
      </c>
    </row>
    <row r="7895" spans="1:8" x14ac:dyDescent="0.35">
      <c r="A7895" t="s">
        <v>8998</v>
      </c>
      <c r="B7895" t="str">
        <f>VLOOKUP(A7895,Cafe_sales!$A$1:$O$10001,9,FALSE)</f>
        <v>Tea</v>
      </c>
      <c r="C7895" s="6" t="e">
        <f>VLOOKUP(A7895,Cafe_sales!$A$1:$O$10001,10,FALSE)</f>
        <v>#VALUE!</v>
      </c>
      <c r="D7895" s="10">
        <f>VLOOKUP(A7895,Cafe_sales!$A$1:$O$10001,11,FALSE)</f>
        <v>3</v>
      </c>
      <c r="E7895" s="6">
        <f>VLOOKUP(A7895,Cafe_sales!$A$1:$O$10001,12,FALSE)</f>
        <v>7.5</v>
      </c>
      <c r="F7895" t="str">
        <f>VLOOKUP(A7895,Cafe_sales!$A$1:$O$10001,13,FALSE)</f>
        <v>Credit Card</v>
      </c>
      <c r="G7895" t="str">
        <f>VLOOKUP(A7895,Cafe_sales!$A$1:$O$10001,14,FALSE)</f>
        <v>UNKNOWN</v>
      </c>
      <c r="H7895" s="8">
        <f>VLOOKUP(A7895,Cafe_sales!$A$1:$O$10001,15,FALSE)</f>
        <v>44984</v>
      </c>
    </row>
    <row r="7896" spans="1:8" x14ac:dyDescent="0.35">
      <c r="A7896" t="s">
        <v>9765</v>
      </c>
      <c r="B7896" t="str">
        <f>VLOOKUP(A7896,Cafe_sales!$A$1:$O$10001,9,FALSE)</f>
        <v>Salad</v>
      </c>
      <c r="C7896" s="6">
        <f>VLOOKUP(A7896,Cafe_sales!$A$1:$O$10001,10,FALSE)</f>
        <v>5</v>
      </c>
      <c r="D7896" s="10">
        <f>VLOOKUP(A7896,Cafe_sales!$A$1:$O$10001,11,FALSE)</f>
        <v>3</v>
      </c>
      <c r="E7896" s="6">
        <f>VLOOKUP(A7896,Cafe_sales!$A$1:$O$10001,12,FALSE)</f>
        <v>25</v>
      </c>
      <c r="F7896" t="str">
        <f>VLOOKUP(A7896,Cafe_sales!$A$1:$O$10001,13,FALSE)</f>
        <v>Cash</v>
      </c>
      <c r="G7896" t="str">
        <f>VLOOKUP(A7896,Cafe_sales!$A$1:$O$10001,14,FALSE)</f>
        <v>In-store</v>
      </c>
      <c r="H7896" s="8">
        <f>VLOOKUP(A7896,Cafe_sales!$A$1:$O$10001,15,FALSE)</f>
        <v>44942</v>
      </c>
    </row>
    <row r="7897" spans="1:8" hidden="1" x14ac:dyDescent="0.35">
      <c r="A7897" t="s">
        <v>6432</v>
      </c>
      <c r="B7897" t="str">
        <f>VLOOKUP(A7897,Cafe_sales!$A$1:$O$10001,9,FALSE)</f>
        <v>Tea</v>
      </c>
      <c r="C7897">
        <f>VLOOKUP(A7897,Cafe_sales!$A$1:$O$10001,10,FALSE)</f>
        <v>3</v>
      </c>
      <c r="D7897">
        <f>VLOOKUP(A7897,Cafe_sales!$A$1:$O$10001,11,FALSE)</f>
        <v>1.5</v>
      </c>
      <c r="E7897">
        <f>VLOOKUP(A7897,Cafe_sales!$A$1:$O$10001,12,FALSE)</f>
        <v>4.5</v>
      </c>
      <c r="F7897" t="str">
        <f>VLOOKUP(A7897,Cafe_sales!$A$1:$O$10001,13,FALSE)</f>
        <v>Digital Wallet</v>
      </c>
      <c r="G7897" t="str">
        <f>VLOOKUP(A7897,Cafe_sales!$A$1:$O$10001,14,FALSE)</f>
        <v>Takeaway</v>
      </c>
      <c r="H7897" s="1">
        <f>VLOOKUP(A7897,Cafe_sales!$A$1:$O$10001,15,FALSE)</f>
        <v>45144</v>
      </c>
    </row>
    <row r="7898" spans="1:8" x14ac:dyDescent="0.35">
      <c r="A7898" t="s">
        <v>7304</v>
      </c>
      <c r="B7898" t="str">
        <f>VLOOKUP(A7898,Cafe_sales!$A$1:$O$10001,9,FALSE)</f>
        <v>Cookie</v>
      </c>
      <c r="C7898" s="6">
        <f>VLOOKUP(A7898,Cafe_sales!$A$1:$O$10001,10,FALSE)</f>
        <v>1</v>
      </c>
      <c r="D7898" s="10">
        <f>VLOOKUP(A7898,Cafe_sales!$A$1:$O$10001,11,FALSE)</f>
        <v>1</v>
      </c>
      <c r="E7898" s="6">
        <f>VLOOKUP(A7898,Cafe_sales!$A$1:$O$10001,12,FALSE)</f>
        <v>1</v>
      </c>
      <c r="F7898" t="str">
        <f>VLOOKUP(A7898,Cafe_sales!$A$1:$O$10001,13,FALSE)</f>
        <v>Default mode</v>
      </c>
      <c r="G7898" t="str">
        <f>VLOOKUP(A7898,Cafe_sales!$A$1:$O$10001,14,FALSE)</f>
        <v>UNKNOWN</v>
      </c>
      <c r="H7898" s="8">
        <f>VLOOKUP(A7898,Cafe_sales!$A$1:$O$10001,15,FALSE)</f>
        <v>45193</v>
      </c>
    </row>
    <row r="7899" spans="1:8" x14ac:dyDescent="0.35">
      <c r="A7899" t="s">
        <v>69</v>
      </c>
      <c r="B7899" t="str">
        <f>VLOOKUP(A7899,Cafe_sales!$A$1:$O$10001,9,FALSE)</f>
        <v>Juice</v>
      </c>
      <c r="C7899" s="6">
        <f>VLOOKUP(A7899,Cafe_sales!$A$1:$O$10001,10,FALSE)</f>
        <v>4</v>
      </c>
      <c r="D7899" s="10">
        <f>VLOOKUP(A7899,Cafe_sales!$A$1:$O$10001,11,FALSE)</f>
        <v>3</v>
      </c>
      <c r="E7899" s="6">
        <f>VLOOKUP(A7899,Cafe_sales!$A$1:$O$10001,12,FALSE)</f>
        <v>12</v>
      </c>
      <c r="F7899" t="str">
        <f>VLOOKUP(A7899,Cafe_sales!$A$1:$O$10001,13,FALSE)</f>
        <v>Digital Wallet</v>
      </c>
      <c r="G7899" t="str">
        <f>VLOOKUP(A7899,Cafe_sales!$A$1:$O$10001,14,FALSE)</f>
        <v>In-store</v>
      </c>
      <c r="H7899" s="8">
        <f>VLOOKUP(A7899,Cafe_sales!$A$1:$O$10001,15,FALSE)</f>
        <v>45233</v>
      </c>
    </row>
    <row r="7900" spans="1:8" x14ac:dyDescent="0.35">
      <c r="A7900" t="s">
        <v>6160</v>
      </c>
      <c r="B7900" t="str">
        <f>VLOOKUP(A7900,Cafe_sales!$A$1:$O$10001,9,FALSE)</f>
        <v>UNKNOWN</v>
      </c>
      <c r="C7900" s="6">
        <f>VLOOKUP(A7900,Cafe_sales!$A$1:$O$10001,10,FALSE)</f>
        <v>2</v>
      </c>
      <c r="D7900" s="10">
        <f>VLOOKUP(A7900,Cafe_sales!$A$1:$O$10001,11,FALSE)</f>
        <v>5</v>
      </c>
      <c r="E7900" s="6">
        <f>VLOOKUP(A7900,Cafe_sales!$A$1:$O$10001,12,FALSE)</f>
        <v>10</v>
      </c>
      <c r="F7900" t="str">
        <f>VLOOKUP(A7900,Cafe_sales!$A$1:$O$10001,13,FALSE)</f>
        <v>Digital Wallet</v>
      </c>
      <c r="G7900" t="str">
        <f>VLOOKUP(A7900,Cafe_sales!$A$1:$O$10001,14,FALSE)</f>
        <v>UNKNOWN</v>
      </c>
      <c r="H7900" s="8">
        <f>VLOOKUP(A7900,Cafe_sales!$A$1:$O$10001,15,FALSE)</f>
        <v>45003</v>
      </c>
    </row>
    <row r="7901" spans="1:8" hidden="1" x14ac:dyDescent="0.35">
      <c r="A7901" t="s">
        <v>8337</v>
      </c>
      <c r="B7901" t="str">
        <f>VLOOKUP(A7901,Cafe_sales!$A$1:$O$10001,9,FALSE)</f>
        <v>Juice</v>
      </c>
      <c r="C7901">
        <f>VLOOKUP(A7901,Cafe_sales!$A$1:$O$10001,10,FALSE)</f>
        <v>3</v>
      </c>
      <c r="D7901">
        <f>VLOOKUP(A7901,Cafe_sales!$A$1:$O$10001,11,FALSE)</f>
        <v>3</v>
      </c>
      <c r="E7901">
        <f>VLOOKUP(A7901,Cafe_sales!$A$1:$O$10001,12,FALSE)</f>
        <v>9</v>
      </c>
      <c r="F7901" t="str">
        <f>VLOOKUP(A7901,Cafe_sales!$A$1:$O$10001,13,FALSE)</f>
        <v>Cash</v>
      </c>
      <c r="G7901" t="str">
        <f>VLOOKUP(A7901,Cafe_sales!$A$1:$O$10001,14,FALSE)</f>
        <v>Takeaway</v>
      </c>
      <c r="H7901" s="1">
        <f>VLOOKUP(A7901,Cafe_sales!$A$1:$O$10001,15,FALSE)</f>
        <v>45156</v>
      </c>
    </row>
    <row r="7902" spans="1:8" x14ac:dyDescent="0.35">
      <c r="A7902" t="s">
        <v>9459</v>
      </c>
      <c r="B7902" t="str">
        <f>VLOOKUP(A7902,Cafe_sales!$A$1:$O$10001,9,FALSE)</f>
        <v>Tea</v>
      </c>
      <c r="C7902" s="6">
        <f>VLOOKUP(A7902,Cafe_sales!$A$1:$O$10001,10,FALSE)</f>
        <v>4</v>
      </c>
      <c r="D7902" s="10">
        <f>VLOOKUP(A7902,Cafe_sales!$A$1:$O$10001,11,FALSE)</f>
        <v>1.5</v>
      </c>
      <c r="E7902" s="6">
        <f>VLOOKUP(A7902,Cafe_sales!$A$1:$O$10001,12,FALSE)</f>
        <v>6</v>
      </c>
      <c r="F7902" t="str">
        <f>VLOOKUP(A7902,Cafe_sales!$A$1:$O$10001,13,FALSE)</f>
        <v>Digital Wallet</v>
      </c>
      <c r="G7902" t="str">
        <f>VLOOKUP(A7902,Cafe_sales!$A$1:$O$10001,14,FALSE)</f>
        <v>In-store</v>
      </c>
      <c r="H7902" s="8">
        <f>VLOOKUP(A7902,Cafe_sales!$A$1:$O$10001,15,FALSE)</f>
        <v>44932</v>
      </c>
    </row>
    <row r="7903" spans="1:8" hidden="1" x14ac:dyDescent="0.35">
      <c r="A7903" t="s">
        <v>3124</v>
      </c>
      <c r="B7903" t="str">
        <f>VLOOKUP(A7903,Cafe_sales!$A$1:$O$10001,9,FALSE)</f>
        <v>Cookie</v>
      </c>
      <c r="C7903">
        <f>VLOOKUP(A7903,Cafe_sales!$A$1:$O$10001,10,FALSE)</f>
        <v>4</v>
      </c>
      <c r="D7903">
        <f>VLOOKUP(A7903,Cafe_sales!$A$1:$O$10001,11,FALSE)</f>
        <v>1</v>
      </c>
      <c r="E7903">
        <f>VLOOKUP(A7903,Cafe_sales!$A$1:$O$10001,12,FALSE)</f>
        <v>4</v>
      </c>
      <c r="F7903" t="str">
        <f>VLOOKUP(A7903,Cafe_sales!$A$1:$O$10001,13,FALSE)</f>
        <v>Cash</v>
      </c>
      <c r="G7903" t="str">
        <f>VLOOKUP(A7903,Cafe_sales!$A$1:$O$10001,14,FALSE)</f>
        <v>Takeaway</v>
      </c>
      <c r="H7903" s="1">
        <f>VLOOKUP(A7903,Cafe_sales!$A$1:$O$10001,15,FALSE)</f>
        <v>45226</v>
      </c>
    </row>
    <row r="7904" spans="1:8" x14ac:dyDescent="0.35">
      <c r="A7904" t="s">
        <v>6621</v>
      </c>
      <c r="B7904" t="str">
        <f>VLOOKUP(A7904,Cafe_sales!$A$1:$O$10001,9,FALSE)</f>
        <v>Sandwich</v>
      </c>
      <c r="C7904" s="6">
        <f>VLOOKUP(A7904,Cafe_sales!$A$1:$O$10001,10,FALSE)</f>
        <v>2</v>
      </c>
      <c r="D7904" s="10">
        <f>VLOOKUP(A7904,Cafe_sales!$A$1:$O$10001,11,FALSE)</f>
        <v>4</v>
      </c>
      <c r="E7904" s="6">
        <f>VLOOKUP(A7904,Cafe_sales!$A$1:$O$10001,12,FALSE)</f>
        <v>8</v>
      </c>
      <c r="F7904" t="str">
        <f>VLOOKUP(A7904,Cafe_sales!$A$1:$O$10001,13,FALSE)</f>
        <v>Cash</v>
      </c>
      <c r="G7904" t="str">
        <f>VLOOKUP(A7904,Cafe_sales!$A$1:$O$10001,14,FALSE)</f>
        <v>In-store</v>
      </c>
      <c r="H7904" s="8">
        <f>VLOOKUP(A7904,Cafe_sales!$A$1:$O$10001,15,FALSE)</f>
        <v>44995</v>
      </c>
    </row>
    <row r="7905" spans="1:8" hidden="1" x14ac:dyDescent="0.35">
      <c r="A7905" t="s">
        <v>436</v>
      </c>
      <c r="B7905" t="str">
        <f>VLOOKUP(A7905,Cafe_sales!$A$1:$O$10001,9,FALSE)</f>
        <v>Sandwich</v>
      </c>
      <c r="C7905">
        <f>VLOOKUP(A7905,Cafe_sales!$A$1:$O$10001,10,FALSE)</f>
        <v>4</v>
      </c>
      <c r="D7905">
        <f>VLOOKUP(A7905,Cafe_sales!$A$1:$O$10001,11,FALSE)</f>
        <v>2.9680687073331864</v>
      </c>
      <c r="E7905">
        <f>VLOOKUP(A7905,Cafe_sales!$A$1:$O$10001,12,FALSE)</f>
        <v>16</v>
      </c>
      <c r="F7905" t="str">
        <f>VLOOKUP(A7905,Cafe_sales!$A$1:$O$10001,13,FALSE)</f>
        <v>Cash</v>
      </c>
      <c r="G7905" t="str">
        <f>VLOOKUP(A7905,Cafe_sales!$A$1:$O$10001,14,FALSE)</f>
        <v>Takeaway</v>
      </c>
      <c r="H7905" s="1">
        <f>VLOOKUP(A7905,Cafe_sales!$A$1:$O$10001,15,FALSE)</f>
        <v>44969</v>
      </c>
    </row>
    <row r="7906" spans="1:8" x14ac:dyDescent="0.35">
      <c r="A7906" t="s">
        <v>6196</v>
      </c>
      <c r="B7906" t="str">
        <f>VLOOKUP(A7906,Cafe_sales!$A$1:$O$10001,9,FALSE)</f>
        <v>Coffee</v>
      </c>
      <c r="C7906" s="6">
        <f>VLOOKUP(A7906,Cafe_sales!$A$1:$O$10001,10,FALSE)</f>
        <v>1</v>
      </c>
      <c r="D7906" s="10">
        <f>VLOOKUP(A7906,Cafe_sales!$A$1:$O$10001,11,FALSE)</f>
        <v>2</v>
      </c>
      <c r="E7906" s="6">
        <f>VLOOKUP(A7906,Cafe_sales!$A$1:$O$10001,12,FALSE)</f>
        <v>2</v>
      </c>
      <c r="F7906" t="str">
        <f>VLOOKUP(A7906,Cafe_sales!$A$1:$O$10001,13,FALSE)</f>
        <v>Default mode</v>
      </c>
      <c r="G7906" t="str">
        <f>VLOOKUP(A7906,Cafe_sales!$A$1:$O$10001,14,FALSE)</f>
        <v>UNKNOWN</v>
      </c>
      <c r="H7906" s="8">
        <f>VLOOKUP(A7906,Cafe_sales!$A$1:$O$10001,15,FALSE)</f>
        <v>44997</v>
      </c>
    </row>
    <row r="7907" spans="1:8" hidden="1" x14ac:dyDescent="0.35">
      <c r="A7907" t="s">
        <v>7634</v>
      </c>
      <c r="B7907" t="str">
        <f>VLOOKUP(A7907,Cafe_sales!$A$1:$O$10001,9,FALSE)</f>
        <v>Sandwich</v>
      </c>
      <c r="C7907">
        <f>VLOOKUP(A7907,Cafe_sales!$A$1:$O$10001,10,FALSE)</f>
        <v>4</v>
      </c>
      <c r="D7907">
        <f>VLOOKUP(A7907,Cafe_sales!$A$1:$O$10001,11,FALSE)</f>
        <v>4</v>
      </c>
      <c r="E7907">
        <f>VLOOKUP(A7907,Cafe_sales!$A$1:$O$10001,12,FALSE)</f>
        <v>16</v>
      </c>
      <c r="F7907" t="str">
        <f>VLOOKUP(A7907,Cafe_sales!$A$1:$O$10001,13,FALSE)</f>
        <v>Digital Wallet</v>
      </c>
      <c r="G7907" t="str">
        <f>VLOOKUP(A7907,Cafe_sales!$A$1:$O$10001,14,FALSE)</f>
        <v>Takeaway</v>
      </c>
      <c r="H7907" s="1">
        <f>VLOOKUP(A7907,Cafe_sales!$A$1:$O$10001,15,FALSE)</f>
        <v>45248</v>
      </c>
    </row>
    <row r="7908" spans="1:8" x14ac:dyDescent="0.35">
      <c r="A7908" t="s">
        <v>4376</v>
      </c>
      <c r="B7908" t="str">
        <f>VLOOKUP(A7908,Cafe_sales!$A$1:$O$10001,9,FALSE)</f>
        <v>Juice</v>
      </c>
      <c r="C7908" s="6">
        <f>VLOOKUP(A7908,Cafe_sales!$A$1:$O$10001,10,FALSE)</f>
        <v>3</v>
      </c>
      <c r="D7908" s="10">
        <f>VLOOKUP(A7908,Cafe_sales!$A$1:$O$10001,11,FALSE)</f>
        <v>1</v>
      </c>
      <c r="E7908" s="6">
        <f>VLOOKUP(A7908,Cafe_sales!$A$1:$O$10001,12,FALSE)</f>
        <v>3</v>
      </c>
      <c r="F7908" t="str">
        <f>VLOOKUP(A7908,Cafe_sales!$A$1:$O$10001,13,FALSE)</f>
        <v>Digital Wallet</v>
      </c>
      <c r="G7908" t="str">
        <f>VLOOKUP(A7908,Cafe_sales!$A$1:$O$10001,14,FALSE)</f>
        <v>In-store</v>
      </c>
      <c r="H7908" s="8">
        <f>VLOOKUP(A7908,Cafe_sales!$A$1:$O$10001,15,FALSE)</f>
        <v>45118</v>
      </c>
    </row>
    <row r="7909" spans="1:8" x14ac:dyDescent="0.35">
      <c r="A7909" t="s">
        <v>4994</v>
      </c>
      <c r="B7909" t="str">
        <f>VLOOKUP(A7909,Cafe_sales!$A$1:$O$10001,9,FALSE)</f>
        <v>Coffee</v>
      </c>
      <c r="C7909" s="6">
        <f>VLOOKUP(A7909,Cafe_sales!$A$1:$O$10001,10,FALSE)</f>
        <v>1</v>
      </c>
      <c r="D7909" s="10">
        <f>VLOOKUP(A7909,Cafe_sales!$A$1:$O$10001,11,FALSE)</f>
        <v>2</v>
      </c>
      <c r="E7909" s="6">
        <f>VLOOKUP(A7909,Cafe_sales!$A$1:$O$10001,12,FALSE)</f>
        <v>2</v>
      </c>
      <c r="F7909" t="str">
        <f>VLOOKUP(A7909,Cafe_sales!$A$1:$O$10001,13,FALSE)</f>
        <v>Cash</v>
      </c>
      <c r="G7909" t="str">
        <f>VLOOKUP(A7909,Cafe_sales!$A$1:$O$10001,14,FALSE)</f>
        <v>UNKNOWN</v>
      </c>
      <c r="H7909" s="8">
        <f>VLOOKUP(A7909,Cafe_sales!$A$1:$O$10001,15,FALSE)</f>
        <v>45288</v>
      </c>
    </row>
    <row r="7910" spans="1:8" x14ac:dyDescent="0.35">
      <c r="A7910" t="s">
        <v>1783</v>
      </c>
      <c r="B7910" t="str">
        <f>VLOOKUP(A7910,Cafe_sales!$A$1:$O$10001,9,FALSE)</f>
        <v>Juice</v>
      </c>
      <c r="C7910" s="6">
        <f>VLOOKUP(A7910,Cafe_sales!$A$1:$O$10001,10,FALSE)</f>
        <v>4</v>
      </c>
      <c r="D7910" s="10">
        <f>VLOOKUP(A7910,Cafe_sales!$A$1:$O$10001,11,FALSE)</f>
        <v>3</v>
      </c>
      <c r="E7910" s="6">
        <f>VLOOKUP(A7910,Cafe_sales!$A$1:$O$10001,12,FALSE)</f>
        <v>12</v>
      </c>
      <c r="F7910" t="str">
        <f>VLOOKUP(A7910,Cafe_sales!$A$1:$O$10001,13,FALSE)</f>
        <v>Default mode</v>
      </c>
      <c r="G7910" t="str">
        <f>VLOOKUP(A7910,Cafe_sales!$A$1:$O$10001,14,FALSE)</f>
        <v>In-store</v>
      </c>
      <c r="H7910" s="8">
        <f>VLOOKUP(A7910,Cafe_sales!$A$1:$O$10001,15,FALSE)</f>
        <v>44996</v>
      </c>
    </row>
    <row r="7911" spans="1:8" x14ac:dyDescent="0.35">
      <c r="A7911" t="s">
        <v>7232</v>
      </c>
      <c r="B7911" t="str">
        <f>VLOOKUP(A7911,Cafe_sales!$A$1:$O$10001,9,FALSE)</f>
        <v>Coffee</v>
      </c>
      <c r="C7911" s="6">
        <f>VLOOKUP(A7911,Cafe_sales!$A$1:$O$10001,10,FALSE)</f>
        <v>4</v>
      </c>
      <c r="D7911" s="10">
        <f>VLOOKUP(A7911,Cafe_sales!$A$1:$O$10001,11,FALSE)</f>
        <v>2</v>
      </c>
      <c r="E7911" s="6">
        <f>VLOOKUP(A7911,Cafe_sales!$A$1:$O$10001,12,FALSE)</f>
        <v>8</v>
      </c>
      <c r="F7911" t="str">
        <f>VLOOKUP(A7911,Cafe_sales!$A$1:$O$10001,13,FALSE)</f>
        <v>Digital Wallet</v>
      </c>
      <c r="G7911" t="str">
        <f>VLOOKUP(A7911,Cafe_sales!$A$1:$O$10001,14,FALSE)</f>
        <v>In-store</v>
      </c>
      <c r="H7911" s="8">
        <f>VLOOKUP(A7911,Cafe_sales!$A$1:$O$10001,15,FALSE)</f>
        <v>44977</v>
      </c>
    </row>
    <row r="7912" spans="1:8" x14ac:dyDescent="0.35">
      <c r="A7912" t="s">
        <v>2207</v>
      </c>
      <c r="B7912" t="str">
        <f>VLOOKUP(A7912,Cafe_sales!$A$1:$O$10001,9,FALSE)</f>
        <v>Coffee</v>
      </c>
      <c r="C7912" s="6">
        <f>VLOOKUP(A7912,Cafe_sales!$A$1:$O$10001,10,FALSE)</f>
        <v>4</v>
      </c>
      <c r="D7912" s="10">
        <f>VLOOKUP(A7912,Cafe_sales!$A$1:$O$10001,11,FALSE)</f>
        <v>2</v>
      </c>
      <c r="E7912" s="6">
        <f>VLOOKUP(A7912,Cafe_sales!$A$1:$O$10001,12,FALSE)</f>
        <v>8</v>
      </c>
      <c r="F7912" t="str">
        <f>VLOOKUP(A7912,Cafe_sales!$A$1:$O$10001,13,FALSE)</f>
        <v>Digital Wallet</v>
      </c>
      <c r="G7912" t="str">
        <f>VLOOKUP(A7912,Cafe_sales!$A$1:$O$10001,14,FALSE)</f>
        <v>UNKNOWN</v>
      </c>
      <c r="H7912" s="8">
        <f>VLOOKUP(A7912,Cafe_sales!$A$1:$O$10001,15,FALSE)</f>
        <v>45174</v>
      </c>
    </row>
    <row r="7913" spans="1:8" x14ac:dyDescent="0.35">
      <c r="A7913" t="s">
        <v>4958</v>
      </c>
      <c r="B7913" t="str">
        <f>VLOOKUP(A7913,Cafe_sales!$A$1:$O$10001,9,FALSE)</f>
        <v>UNKNOWN</v>
      </c>
      <c r="C7913" s="6">
        <f>VLOOKUP(A7913,Cafe_sales!$A$1:$O$10001,10,FALSE)</f>
        <v>4</v>
      </c>
      <c r="D7913" s="10">
        <f>VLOOKUP(A7913,Cafe_sales!$A$1:$O$10001,11,FALSE)</f>
        <v>1.5</v>
      </c>
      <c r="E7913" s="6">
        <f>VLOOKUP(A7913,Cafe_sales!$A$1:$O$10001,12,FALSE)</f>
        <v>6</v>
      </c>
      <c r="F7913" t="str">
        <f>VLOOKUP(A7913,Cafe_sales!$A$1:$O$10001,13,FALSE)</f>
        <v>Default mode</v>
      </c>
      <c r="G7913" t="str">
        <f>VLOOKUP(A7913,Cafe_sales!$A$1:$O$10001,14,FALSE)</f>
        <v>In-store</v>
      </c>
      <c r="H7913" s="8">
        <f>VLOOKUP(A7913,Cafe_sales!$A$1:$O$10001,15,FALSE)</f>
        <v>45039</v>
      </c>
    </row>
    <row r="7914" spans="1:8" hidden="1" x14ac:dyDescent="0.35">
      <c r="A7914" t="s">
        <v>7962</v>
      </c>
      <c r="B7914" t="str">
        <f>VLOOKUP(A7914,Cafe_sales!$A$1:$O$10001,9,FALSE)</f>
        <v>Cake</v>
      </c>
      <c r="C7914">
        <f>VLOOKUP(A7914,Cafe_sales!$A$1:$O$10001,10,FALSE)</f>
        <v>4</v>
      </c>
      <c r="D7914">
        <f>VLOOKUP(A7914,Cafe_sales!$A$1:$O$10001,11,FALSE)</f>
        <v>3</v>
      </c>
      <c r="E7914">
        <f>VLOOKUP(A7914,Cafe_sales!$A$1:$O$10001,12,FALSE)</f>
        <v>12</v>
      </c>
      <c r="F7914" t="str">
        <f>VLOOKUP(A7914,Cafe_sales!$A$1:$O$10001,13,FALSE)</f>
        <v>Default mode</v>
      </c>
      <c r="G7914" t="str">
        <f>VLOOKUP(A7914,Cafe_sales!$A$1:$O$10001,14,FALSE)</f>
        <v>Takeaway</v>
      </c>
      <c r="H7914" s="1">
        <f>VLOOKUP(A7914,Cafe_sales!$A$1:$O$10001,15,FALSE)</f>
        <v>45018</v>
      </c>
    </row>
    <row r="7915" spans="1:8" hidden="1" x14ac:dyDescent="0.35">
      <c r="A7915" t="s">
        <v>7101</v>
      </c>
      <c r="B7915" t="str">
        <f>VLOOKUP(A7915,Cafe_sales!$A$1:$O$10001,9,FALSE)</f>
        <v>Coffee</v>
      </c>
      <c r="C7915">
        <f>VLOOKUP(A7915,Cafe_sales!$A$1:$O$10001,10,FALSE)</f>
        <v>3</v>
      </c>
      <c r="D7915">
        <f>VLOOKUP(A7915,Cafe_sales!$A$1:$O$10001,11,FALSE)</f>
        <v>2</v>
      </c>
      <c r="E7915">
        <f>VLOOKUP(A7915,Cafe_sales!$A$1:$O$10001,12,FALSE)</f>
        <v>6</v>
      </c>
      <c r="F7915" t="str">
        <f>VLOOKUP(A7915,Cafe_sales!$A$1:$O$10001,13,FALSE)</f>
        <v>Cash</v>
      </c>
      <c r="G7915" t="str">
        <f>VLOOKUP(A7915,Cafe_sales!$A$1:$O$10001,14,FALSE)</f>
        <v>Takeaway</v>
      </c>
      <c r="H7915" s="1">
        <f>VLOOKUP(A7915,Cafe_sales!$A$1:$O$10001,15,FALSE)</f>
        <v>44987</v>
      </c>
    </row>
    <row r="7916" spans="1:8" x14ac:dyDescent="0.35">
      <c r="A7916" t="s">
        <v>6673</v>
      </c>
      <c r="B7916" t="str">
        <f>VLOOKUP(A7916,Cafe_sales!$A$1:$O$10001,9,FALSE)</f>
        <v>Sandwich</v>
      </c>
      <c r="C7916" s="6">
        <f>VLOOKUP(A7916,Cafe_sales!$A$1:$O$10001,10,FALSE)</f>
        <v>3</v>
      </c>
      <c r="D7916" s="10">
        <f>VLOOKUP(A7916,Cafe_sales!$A$1:$O$10001,11,FALSE)</f>
        <v>4</v>
      </c>
      <c r="E7916" s="6">
        <f>VLOOKUP(A7916,Cafe_sales!$A$1:$O$10001,12,FALSE)</f>
        <v>4</v>
      </c>
      <c r="F7916" t="str">
        <f>VLOOKUP(A7916,Cafe_sales!$A$1:$O$10001,13,FALSE)</f>
        <v>Cash</v>
      </c>
      <c r="G7916" t="str">
        <f>VLOOKUP(A7916,Cafe_sales!$A$1:$O$10001,14,FALSE)</f>
        <v>UNKNOWN</v>
      </c>
      <c r="H7916" s="8">
        <f>VLOOKUP(A7916,Cafe_sales!$A$1:$O$10001,15,FALSE)</f>
        <v>45238</v>
      </c>
    </row>
    <row r="7917" spans="1:8" x14ac:dyDescent="0.35">
      <c r="A7917" t="s">
        <v>520</v>
      </c>
      <c r="B7917" t="str">
        <f>VLOOKUP(A7917,Cafe_sales!$A$1:$O$10001,9,FALSE)</f>
        <v>Sandwich</v>
      </c>
      <c r="C7917" s="6">
        <f>VLOOKUP(A7917,Cafe_sales!$A$1:$O$10001,10,FALSE)</f>
        <v>2</v>
      </c>
      <c r="D7917" s="10">
        <f>VLOOKUP(A7917,Cafe_sales!$A$1:$O$10001,11,FALSE)</f>
        <v>4</v>
      </c>
      <c r="E7917" s="6">
        <f>VLOOKUP(A7917,Cafe_sales!$A$1:$O$10001,12,FALSE)</f>
        <v>8</v>
      </c>
      <c r="F7917" t="str">
        <f>VLOOKUP(A7917,Cafe_sales!$A$1:$O$10001,13,FALSE)</f>
        <v>Default mode</v>
      </c>
      <c r="G7917" t="str">
        <f>VLOOKUP(A7917,Cafe_sales!$A$1:$O$10001,14,FALSE)</f>
        <v>In-store</v>
      </c>
      <c r="H7917" s="8">
        <f>VLOOKUP(A7917,Cafe_sales!$A$1:$O$10001,15,FALSE)</f>
        <v>45148</v>
      </c>
    </row>
    <row r="7918" spans="1:8" hidden="1" x14ac:dyDescent="0.35">
      <c r="A7918" t="s">
        <v>1978</v>
      </c>
      <c r="B7918" t="str">
        <f>VLOOKUP(A7918,Cafe_sales!$A$1:$O$10001,9,FALSE)</f>
        <v>Smoothie</v>
      </c>
      <c r="C7918">
        <f>VLOOKUP(A7918,Cafe_sales!$A$1:$O$10001,10,FALSE)</f>
        <v>1</v>
      </c>
      <c r="D7918">
        <f>VLOOKUP(A7918,Cafe_sales!$A$1:$O$10001,11,FALSE)</f>
        <v>4</v>
      </c>
      <c r="E7918">
        <f>VLOOKUP(A7918,Cafe_sales!$A$1:$O$10001,12,FALSE)</f>
        <v>4</v>
      </c>
      <c r="F7918" t="str">
        <f>VLOOKUP(A7918,Cafe_sales!$A$1:$O$10001,13,FALSE)</f>
        <v>Default mode</v>
      </c>
      <c r="G7918" t="str">
        <f>VLOOKUP(A7918,Cafe_sales!$A$1:$O$10001,14,FALSE)</f>
        <v>Takeaway</v>
      </c>
      <c r="H7918" s="1">
        <f>VLOOKUP(A7918,Cafe_sales!$A$1:$O$10001,15,FALSE)</f>
        <v>45260</v>
      </c>
    </row>
    <row r="7919" spans="1:8" hidden="1" x14ac:dyDescent="0.35">
      <c r="A7919" t="s">
        <v>8872</v>
      </c>
      <c r="B7919" t="str">
        <f>VLOOKUP(A7919,Cafe_sales!$A$1:$O$10001,9,FALSE)</f>
        <v>Cookie</v>
      </c>
      <c r="C7919">
        <f>VLOOKUP(A7919,Cafe_sales!$A$1:$O$10001,10,FALSE)</f>
        <v>1</v>
      </c>
      <c r="D7919">
        <f>VLOOKUP(A7919,Cafe_sales!$A$1:$O$10001,11,FALSE)</f>
        <v>1</v>
      </c>
      <c r="E7919">
        <f>VLOOKUP(A7919,Cafe_sales!$A$1:$O$10001,12,FALSE)</f>
        <v>1</v>
      </c>
      <c r="F7919" t="str">
        <f>VLOOKUP(A7919,Cafe_sales!$A$1:$O$10001,13,FALSE)</f>
        <v>Digital Wallet</v>
      </c>
      <c r="G7919" t="str">
        <f>VLOOKUP(A7919,Cafe_sales!$A$1:$O$10001,14,FALSE)</f>
        <v>Takeaway</v>
      </c>
      <c r="H7919" s="1">
        <f>VLOOKUP(A7919,Cafe_sales!$A$1:$O$10001,15,FALSE)</f>
        <v>44993</v>
      </c>
    </row>
    <row r="7920" spans="1:8" hidden="1" x14ac:dyDescent="0.35">
      <c r="A7920" t="s">
        <v>7291</v>
      </c>
      <c r="B7920" t="str">
        <f>VLOOKUP(A7920,Cafe_sales!$A$1:$O$10001,9,FALSE)</f>
        <v>Salad</v>
      </c>
      <c r="C7920">
        <f>VLOOKUP(A7920,Cafe_sales!$A$1:$O$10001,10,FALSE)</f>
        <v>5</v>
      </c>
      <c r="D7920">
        <f>VLOOKUP(A7920,Cafe_sales!$A$1:$O$10001,11,FALSE)</f>
        <v>5</v>
      </c>
      <c r="E7920">
        <f>VLOOKUP(A7920,Cafe_sales!$A$1:$O$10001,12,FALSE)</f>
        <v>25</v>
      </c>
      <c r="F7920" t="str">
        <f>VLOOKUP(A7920,Cafe_sales!$A$1:$O$10001,13,FALSE)</f>
        <v>Cash</v>
      </c>
      <c r="G7920" t="str">
        <f>VLOOKUP(A7920,Cafe_sales!$A$1:$O$10001,14,FALSE)</f>
        <v>Takeaway</v>
      </c>
      <c r="H7920" s="1">
        <f>VLOOKUP(A7920,Cafe_sales!$A$1:$O$10001,15,FALSE)</f>
        <v>44955</v>
      </c>
    </row>
    <row r="7921" spans="1:8" x14ac:dyDescent="0.35">
      <c r="A7921" t="s">
        <v>4202</v>
      </c>
      <c r="B7921" t="str">
        <f>VLOOKUP(A7921,Cafe_sales!$A$1:$O$10001,9,FALSE)</f>
        <v>Tea</v>
      </c>
      <c r="C7921" s="6">
        <f>VLOOKUP(A7921,Cafe_sales!$A$1:$O$10001,10,FALSE)</f>
        <v>5</v>
      </c>
      <c r="D7921" s="10">
        <f>VLOOKUP(A7921,Cafe_sales!$A$1:$O$10001,11,FALSE)</f>
        <v>1.5</v>
      </c>
      <c r="E7921" s="6">
        <f>VLOOKUP(A7921,Cafe_sales!$A$1:$O$10001,12,FALSE)</f>
        <v>7.5</v>
      </c>
      <c r="F7921" t="str">
        <f>VLOOKUP(A7921,Cafe_sales!$A$1:$O$10001,13,FALSE)</f>
        <v>Default mode</v>
      </c>
      <c r="G7921" t="str">
        <f>VLOOKUP(A7921,Cafe_sales!$A$1:$O$10001,14,FALSE)</f>
        <v>In-store</v>
      </c>
      <c r="H7921" s="8">
        <f>VLOOKUP(A7921,Cafe_sales!$A$1:$O$10001,15,FALSE)</f>
        <v>44992</v>
      </c>
    </row>
    <row r="7922" spans="1:8" hidden="1" x14ac:dyDescent="0.35">
      <c r="A7922" t="s">
        <v>9930</v>
      </c>
      <c r="B7922" t="str">
        <f>VLOOKUP(A7922,Cafe_sales!$A$1:$O$10001,9,FALSE)</f>
        <v>Cookie</v>
      </c>
      <c r="C7922">
        <f>VLOOKUP(A7922,Cafe_sales!$A$1:$O$10001,10,FALSE)</f>
        <v>1</v>
      </c>
      <c r="D7922">
        <f>VLOOKUP(A7922,Cafe_sales!$A$1:$O$10001,11,FALSE)</f>
        <v>1</v>
      </c>
      <c r="E7922">
        <f>VLOOKUP(A7922,Cafe_sales!$A$1:$O$10001,12,FALSE)</f>
        <v>1</v>
      </c>
      <c r="F7922" t="str">
        <f>VLOOKUP(A7922,Cafe_sales!$A$1:$O$10001,13,FALSE)</f>
        <v>Default mode</v>
      </c>
      <c r="G7922" t="str">
        <f>VLOOKUP(A7922,Cafe_sales!$A$1:$O$10001,14,FALSE)</f>
        <v>Takeaway</v>
      </c>
      <c r="H7922" s="1">
        <f>VLOOKUP(A7922,Cafe_sales!$A$1:$O$10001,15,FALSE)</f>
        <v>44927</v>
      </c>
    </row>
    <row r="7923" spans="1:8" hidden="1" x14ac:dyDescent="0.35">
      <c r="A7923" t="s">
        <v>9045</v>
      </c>
      <c r="B7923" t="str">
        <f>VLOOKUP(A7923,Cafe_sales!$A$1:$O$10001,9,FALSE)</f>
        <v>Juice</v>
      </c>
      <c r="C7923">
        <f>VLOOKUP(A7923,Cafe_sales!$A$1:$O$10001,10,FALSE)</f>
        <v>1</v>
      </c>
      <c r="D7923">
        <f>VLOOKUP(A7923,Cafe_sales!$A$1:$O$10001,11,FALSE)</f>
        <v>3</v>
      </c>
      <c r="E7923">
        <f>VLOOKUP(A7923,Cafe_sales!$A$1:$O$10001,12,FALSE)</f>
        <v>3</v>
      </c>
      <c r="F7923" t="str">
        <f>VLOOKUP(A7923,Cafe_sales!$A$1:$O$10001,13,FALSE)</f>
        <v>Digital Wallet</v>
      </c>
      <c r="G7923" t="str">
        <f>VLOOKUP(A7923,Cafe_sales!$A$1:$O$10001,14,FALSE)</f>
        <v>Takeaway</v>
      </c>
      <c r="H7923" s="1">
        <f>VLOOKUP(A7923,Cafe_sales!$A$1:$O$10001,15,FALSE)</f>
        <v>45216</v>
      </c>
    </row>
    <row r="7924" spans="1:8" x14ac:dyDescent="0.35">
      <c r="A7924" t="s">
        <v>3697</v>
      </c>
      <c r="B7924" t="str">
        <f>VLOOKUP(A7924,Cafe_sales!$A$1:$O$10001,9,FALSE)</f>
        <v>Cookie</v>
      </c>
      <c r="C7924" s="6">
        <f>VLOOKUP(A7924,Cafe_sales!$A$1:$O$10001,10,FALSE)</f>
        <v>3</v>
      </c>
      <c r="D7924" s="10">
        <f>VLOOKUP(A7924,Cafe_sales!$A$1:$O$10001,11,FALSE)</f>
        <v>1</v>
      </c>
      <c r="E7924" s="6">
        <f>VLOOKUP(A7924,Cafe_sales!$A$1:$O$10001,12,FALSE)</f>
        <v>1</v>
      </c>
      <c r="F7924" t="str">
        <f>VLOOKUP(A7924,Cafe_sales!$A$1:$O$10001,13,FALSE)</f>
        <v>Default mode</v>
      </c>
      <c r="G7924" t="str">
        <f>VLOOKUP(A7924,Cafe_sales!$A$1:$O$10001,14,FALSE)</f>
        <v>UNKNOWN</v>
      </c>
      <c r="H7924" s="8">
        <f>VLOOKUP(A7924,Cafe_sales!$A$1:$O$10001,15,FALSE)</f>
        <v>45094</v>
      </c>
    </row>
    <row r="7925" spans="1:8" x14ac:dyDescent="0.35">
      <c r="A7925" t="s">
        <v>3829</v>
      </c>
      <c r="B7925" t="str">
        <f>VLOOKUP(A7925,Cafe_sales!$A$1:$O$10001,9,FALSE)</f>
        <v>Coffee</v>
      </c>
      <c r="C7925" s="6">
        <f>VLOOKUP(A7925,Cafe_sales!$A$1:$O$10001,10,FALSE)</f>
        <v>3</v>
      </c>
      <c r="D7925" s="10">
        <f>VLOOKUP(A7925,Cafe_sales!$A$1:$O$10001,11,FALSE)</f>
        <v>3</v>
      </c>
      <c r="E7925" s="6">
        <f>VLOOKUP(A7925,Cafe_sales!$A$1:$O$10001,12,FALSE)</f>
        <v>6</v>
      </c>
      <c r="F7925" t="str">
        <f>VLOOKUP(A7925,Cafe_sales!$A$1:$O$10001,13,FALSE)</f>
        <v>Digital Wallet</v>
      </c>
      <c r="G7925" t="str">
        <f>VLOOKUP(A7925,Cafe_sales!$A$1:$O$10001,14,FALSE)</f>
        <v>UNKNOWN</v>
      </c>
      <c r="H7925" s="8">
        <f>VLOOKUP(A7925,Cafe_sales!$A$1:$O$10001,15,FALSE)</f>
        <v>45116</v>
      </c>
    </row>
    <row r="7926" spans="1:8" x14ac:dyDescent="0.35">
      <c r="A7926" t="s">
        <v>7856</v>
      </c>
      <c r="B7926" t="str">
        <f>VLOOKUP(A7926,Cafe_sales!$A$1:$O$10001,9,FALSE)</f>
        <v>Juice</v>
      </c>
      <c r="C7926" s="6">
        <f>VLOOKUP(A7926,Cafe_sales!$A$1:$O$10001,10,FALSE)</f>
        <v>3</v>
      </c>
      <c r="D7926" s="10">
        <f>VLOOKUP(A7926,Cafe_sales!$A$1:$O$10001,11,FALSE)</f>
        <v>3</v>
      </c>
      <c r="E7926" s="6">
        <f>VLOOKUP(A7926,Cafe_sales!$A$1:$O$10001,12,FALSE)</f>
        <v>9</v>
      </c>
      <c r="F7926" t="str">
        <f>VLOOKUP(A7926,Cafe_sales!$A$1:$O$10001,13,FALSE)</f>
        <v>Default mode</v>
      </c>
      <c r="G7926" t="str">
        <f>VLOOKUP(A7926,Cafe_sales!$A$1:$O$10001,14,FALSE)</f>
        <v>UNKNOWN</v>
      </c>
      <c r="H7926" s="8">
        <f>VLOOKUP(A7926,Cafe_sales!$A$1:$O$10001,15,FALSE)</f>
        <v>45184</v>
      </c>
    </row>
    <row r="7927" spans="1:8" hidden="1" x14ac:dyDescent="0.35">
      <c r="A7927" t="s">
        <v>6158</v>
      </c>
      <c r="B7927" t="str">
        <f>VLOOKUP(A7927,Cafe_sales!$A$1:$O$10001,9,FALSE)</f>
        <v>Coffee</v>
      </c>
      <c r="C7927">
        <f>VLOOKUP(A7927,Cafe_sales!$A$1:$O$10001,10,FALSE)</f>
        <v>2</v>
      </c>
      <c r="D7927">
        <f>VLOOKUP(A7927,Cafe_sales!$A$1:$O$10001,11,FALSE)</f>
        <v>2</v>
      </c>
      <c r="E7927">
        <f>VLOOKUP(A7927,Cafe_sales!$A$1:$O$10001,12,FALSE)</f>
        <v>4</v>
      </c>
      <c r="F7927" t="str">
        <f>VLOOKUP(A7927,Cafe_sales!$A$1:$O$10001,13,FALSE)</f>
        <v>Credit Card</v>
      </c>
      <c r="G7927" t="str">
        <f>VLOOKUP(A7927,Cafe_sales!$A$1:$O$10001,14,FALSE)</f>
        <v>Takeaway</v>
      </c>
      <c r="H7927" s="1">
        <f>VLOOKUP(A7927,Cafe_sales!$A$1:$O$10001,15,FALSE)</f>
        <v>45080</v>
      </c>
    </row>
    <row r="7928" spans="1:8" x14ac:dyDescent="0.35">
      <c r="A7928" t="s">
        <v>4823</v>
      </c>
      <c r="B7928" t="str">
        <f>VLOOKUP(A7928,Cafe_sales!$A$1:$O$10001,9,FALSE)</f>
        <v>Coffee</v>
      </c>
      <c r="C7928" s="6">
        <f>VLOOKUP(A7928,Cafe_sales!$A$1:$O$10001,10,FALSE)</f>
        <v>3.0362318840579712</v>
      </c>
      <c r="D7928" s="10">
        <f>VLOOKUP(A7928,Cafe_sales!$A$1:$O$10001,11,FALSE)</f>
        <v>2</v>
      </c>
      <c r="E7928" s="6">
        <f>VLOOKUP(A7928,Cafe_sales!$A$1:$O$10001,12,FALSE)</f>
        <v>6</v>
      </c>
      <c r="F7928" t="str">
        <f>VLOOKUP(A7928,Cafe_sales!$A$1:$O$10001,13,FALSE)</f>
        <v>Default mode</v>
      </c>
      <c r="G7928" t="str">
        <f>VLOOKUP(A7928,Cafe_sales!$A$1:$O$10001,14,FALSE)</f>
        <v>In-store</v>
      </c>
      <c r="H7928" s="8">
        <f>VLOOKUP(A7928,Cafe_sales!$A$1:$O$10001,15,FALSE)</f>
        <v>45162</v>
      </c>
    </row>
    <row r="7929" spans="1:8" x14ac:dyDescent="0.35">
      <c r="A7929" t="s">
        <v>4463</v>
      </c>
      <c r="B7929" t="str">
        <f>VLOOKUP(A7929,Cafe_sales!$A$1:$O$10001,9,FALSE)</f>
        <v>Juice</v>
      </c>
      <c r="C7929" s="6">
        <f>VLOOKUP(A7929,Cafe_sales!$A$1:$O$10001,10,FALSE)</f>
        <v>5</v>
      </c>
      <c r="D7929" s="10">
        <f>VLOOKUP(A7929,Cafe_sales!$A$1:$O$10001,11,FALSE)</f>
        <v>3</v>
      </c>
      <c r="E7929" s="6">
        <f>VLOOKUP(A7929,Cafe_sales!$A$1:$O$10001,12,FALSE)</f>
        <v>15</v>
      </c>
      <c r="F7929" t="str">
        <f>VLOOKUP(A7929,Cafe_sales!$A$1:$O$10001,13,FALSE)</f>
        <v>Default mode</v>
      </c>
      <c r="G7929" t="str">
        <f>VLOOKUP(A7929,Cafe_sales!$A$1:$O$10001,14,FALSE)</f>
        <v>UNKNOWN</v>
      </c>
      <c r="H7929" s="8">
        <f>VLOOKUP(A7929,Cafe_sales!$A$1:$O$10001,15,FALSE)</f>
        <v>45151</v>
      </c>
    </row>
    <row r="7930" spans="1:8" x14ac:dyDescent="0.35">
      <c r="A7930" t="s">
        <v>1832</v>
      </c>
      <c r="B7930" t="str">
        <f>VLOOKUP(A7930,Cafe_sales!$A$1:$O$10001,9,FALSE)</f>
        <v>Sandwich</v>
      </c>
      <c r="C7930" s="6">
        <f>VLOOKUP(A7930,Cafe_sales!$A$1:$O$10001,10,FALSE)</f>
        <v>1</v>
      </c>
      <c r="D7930" s="10">
        <f>VLOOKUP(A7930,Cafe_sales!$A$1:$O$10001,11,FALSE)</f>
        <v>4</v>
      </c>
      <c r="E7930" s="6">
        <f>VLOOKUP(A7930,Cafe_sales!$A$1:$O$10001,12,FALSE)</f>
        <v>4</v>
      </c>
      <c r="F7930" t="str">
        <f>VLOOKUP(A7930,Cafe_sales!$A$1:$O$10001,13,FALSE)</f>
        <v>Cash</v>
      </c>
      <c r="G7930" t="str">
        <f>VLOOKUP(A7930,Cafe_sales!$A$1:$O$10001,14,FALSE)</f>
        <v>UNKNOWN</v>
      </c>
      <c r="H7930" s="8">
        <f>VLOOKUP(A7930,Cafe_sales!$A$1:$O$10001,15,FALSE)</f>
        <v>45096</v>
      </c>
    </row>
    <row r="7931" spans="1:8" hidden="1" x14ac:dyDescent="0.35">
      <c r="A7931" t="s">
        <v>2411</v>
      </c>
      <c r="B7931" t="str">
        <f>VLOOKUP(A7931,Cafe_sales!$A$1:$O$10001,9,FALSE)</f>
        <v>UNKNOWN</v>
      </c>
      <c r="C7931">
        <f>VLOOKUP(A7931,Cafe_sales!$A$1:$O$10001,10,FALSE)</f>
        <v>2</v>
      </c>
      <c r="D7931">
        <f>VLOOKUP(A7931,Cafe_sales!$A$1:$O$10001,11,FALSE)</f>
        <v>3</v>
      </c>
      <c r="E7931">
        <f>VLOOKUP(A7931,Cafe_sales!$A$1:$O$10001,12,FALSE)</f>
        <v>6</v>
      </c>
      <c r="F7931" t="str">
        <f>VLOOKUP(A7931,Cafe_sales!$A$1:$O$10001,13,FALSE)</f>
        <v>Credit Card</v>
      </c>
      <c r="G7931" t="str">
        <f>VLOOKUP(A7931,Cafe_sales!$A$1:$O$10001,14,FALSE)</f>
        <v>Takeaway</v>
      </c>
      <c r="H7931" s="1">
        <f>VLOOKUP(A7931,Cafe_sales!$A$1:$O$10001,15,FALSE)</f>
        <v>45084</v>
      </c>
    </row>
    <row r="7932" spans="1:8" x14ac:dyDescent="0.35">
      <c r="A7932" t="s">
        <v>4054</v>
      </c>
      <c r="B7932" t="str">
        <f>VLOOKUP(A7932,Cafe_sales!$A$1:$O$10001,9,FALSE)</f>
        <v>Sandwich</v>
      </c>
      <c r="C7932" s="6">
        <f>VLOOKUP(A7932,Cafe_sales!$A$1:$O$10001,10,FALSE)</f>
        <v>5</v>
      </c>
      <c r="D7932" s="10">
        <f>VLOOKUP(A7932,Cafe_sales!$A$1:$O$10001,11,FALSE)</f>
        <v>4</v>
      </c>
      <c r="E7932" s="6">
        <f>VLOOKUP(A7932,Cafe_sales!$A$1:$O$10001,12,FALSE)</f>
        <v>20</v>
      </c>
      <c r="F7932" t="str">
        <f>VLOOKUP(A7932,Cafe_sales!$A$1:$O$10001,13,FALSE)</f>
        <v>Cash</v>
      </c>
      <c r="G7932" t="str">
        <f>VLOOKUP(A7932,Cafe_sales!$A$1:$O$10001,14,FALSE)</f>
        <v>UNKNOWN</v>
      </c>
      <c r="H7932" s="8">
        <f>VLOOKUP(A7932,Cafe_sales!$A$1:$O$10001,15,FALSE)</f>
        <v>44938</v>
      </c>
    </row>
    <row r="7933" spans="1:8" hidden="1" x14ac:dyDescent="0.35">
      <c r="A7933" t="s">
        <v>9648</v>
      </c>
      <c r="B7933" t="str">
        <f>VLOOKUP(A7933,Cafe_sales!$A$1:$O$10001,9,FALSE)</f>
        <v>Smoothie</v>
      </c>
      <c r="C7933">
        <f>VLOOKUP(A7933,Cafe_sales!$A$1:$O$10001,10,FALSE)</f>
        <v>1</v>
      </c>
      <c r="D7933">
        <f>VLOOKUP(A7933,Cafe_sales!$A$1:$O$10001,11,FALSE)</f>
        <v>4</v>
      </c>
      <c r="E7933">
        <f>VLOOKUP(A7933,Cafe_sales!$A$1:$O$10001,12,FALSE)</f>
        <v>4</v>
      </c>
      <c r="F7933" t="str">
        <f>VLOOKUP(A7933,Cafe_sales!$A$1:$O$10001,13,FALSE)</f>
        <v>Credit Card</v>
      </c>
      <c r="G7933" t="str">
        <f>VLOOKUP(A7933,Cafe_sales!$A$1:$O$10001,14,FALSE)</f>
        <v>Takeaway</v>
      </c>
      <c r="H7933" s="1">
        <f>VLOOKUP(A7933,Cafe_sales!$A$1:$O$10001,15,FALSE)</f>
        <v>45145</v>
      </c>
    </row>
    <row r="7934" spans="1:8" x14ac:dyDescent="0.35">
      <c r="A7934" t="s">
        <v>762</v>
      </c>
      <c r="B7934" t="str">
        <f>VLOOKUP(A7934,Cafe_sales!$A$1:$O$10001,9,FALSE)</f>
        <v>Juice</v>
      </c>
      <c r="C7934" s="6">
        <f>VLOOKUP(A7934,Cafe_sales!$A$1:$O$10001,10,FALSE)</f>
        <v>1</v>
      </c>
      <c r="D7934" s="10">
        <f>VLOOKUP(A7934,Cafe_sales!$A$1:$O$10001,11,FALSE)</f>
        <v>3</v>
      </c>
      <c r="E7934" s="6">
        <f>VLOOKUP(A7934,Cafe_sales!$A$1:$O$10001,12,FALSE)</f>
        <v>3</v>
      </c>
      <c r="F7934" t="str">
        <f>VLOOKUP(A7934,Cafe_sales!$A$1:$O$10001,13,FALSE)</f>
        <v>Default mode</v>
      </c>
      <c r="G7934" t="str">
        <f>VLOOKUP(A7934,Cafe_sales!$A$1:$O$10001,14,FALSE)</f>
        <v>UNKNOWN</v>
      </c>
      <c r="H7934" s="8">
        <f>VLOOKUP(A7934,Cafe_sales!$A$1:$O$10001,15,FALSE)</f>
        <v>44984</v>
      </c>
    </row>
    <row r="7935" spans="1:8" hidden="1" x14ac:dyDescent="0.35">
      <c r="A7935" t="s">
        <v>1465</v>
      </c>
      <c r="B7935" t="str">
        <f>VLOOKUP(A7935,Cafe_sales!$A$1:$O$10001,9,FALSE)</f>
        <v>Smoothie</v>
      </c>
      <c r="C7935">
        <f>VLOOKUP(A7935,Cafe_sales!$A$1:$O$10001,10,FALSE)</f>
        <v>2</v>
      </c>
      <c r="D7935">
        <f>VLOOKUP(A7935,Cafe_sales!$A$1:$O$10001,11,FALSE)</f>
        <v>4</v>
      </c>
      <c r="E7935">
        <f>VLOOKUP(A7935,Cafe_sales!$A$1:$O$10001,12,FALSE)</f>
        <v>8</v>
      </c>
      <c r="F7935" t="str">
        <f>VLOOKUP(A7935,Cafe_sales!$A$1:$O$10001,13,FALSE)</f>
        <v>Digital Wallet</v>
      </c>
      <c r="G7935" t="str">
        <f>VLOOKUP(A7935,Cafe_sales!$A$1:$O$10001,14,FALSE)</f>
        <v>Cafe</v>
      </c>
      <c r="H7935" s="1">
        <f>VLOOKUP(A7935,Cafe_sales!$A$1:$O$10001,15,FALSE)</f>
        <v>45104</v>
      </c>
    </row>
    <row r="7936" spans="1:8" x14ac:dyDescent="0.35">
      <c r="A7936" t="s">
        <v>3910</v>
      </c>
      <c r="B7936" t="str">
        <f>VLOOKUP(A7936,Cafe_sales!$A$1:$O$10001,9,FALSE)</f>
        <v>Smoothie</v>
      </c>
      <c r="C7936" s="6">
        <f>VLOOKUP(A7936,Cafe_sales!$A$1:$O$10001,10,FALSE)</f>
        <v>3</v>
      </c>
      <c r="D7936" s="10">
        <f>VLOOKUP(A7936,Cafe_sales!$A$1:$O$10001,11,FALSE)</f>
        <v>4</v>
      </c>
      <c r="E7936" s="6">
        <f>VLOOKUP(A7936,Cafe_sales!$A$1:$O$10001,12,FALSE)</f>
        <v>12</v>
      </c>
      <c r="F7936" t="str">
        <f>VLOOKUP(A7936,Cafe_sales!$A$1:$O$10001,13,FALSE)</f>
        <v>Cash</v>
      </c>
      <c r="G7936" t="str">
        <f>VLOOKUP(A7936,Cafe_sales!$A$1:$O$10001,14,FALSE)</f>
        <v>In-store</v>
      </c>
      <c r="H7936" s="8">
        <f>VLOOKUP(A7936,Cafe_sales!$A$1:$O$10001,15,FALSE)</f>
        <v>44927</v>
      </c>
    </row>
    <row r="7937" spans="1:8" x14ac:dyDescent="0.35">
      <c r="A7937" t="s">
        <v>5102</v>
      </c>
      <c r="B7937" t="str">
        <f>VLOOKUP(A7937,Cafe_sales!$A$1:$O$10001,9,FALSE)</f>
        <v>Cake</v>
      </c>
      <c r="C7937" s="6">
        <f>VLOOKUP(A7937,Cafe_sales!$A$1:$O$10001,10,FALSE)</f>
        <v>2</v>
      </c>
      <c r="D7937" s="10">
        <f>VLOOKUP(A7937,Cafe_sales!$A$1:$O$10001,11,FALSE)</f>
        <v>3</v>
      </c>
      <c r="E7937" s="6">
        <f>VLOOKUP(A7937,Cafe_sales!$A$1:$O$10001,12,FALSE)</f>
        <v>6</v>
      </c>
      <c r="F7937" t="str">
        <f>VLOOKUP(A7937,Cafe_sales!$A$1:$O$10001,13,FALSE)</f>
        <v>Digital Wallet</v>
      </c>
      <c r="G7937" t="str">
        <f>VLOOKUP(A7937,Cafe_sales!$A$1:$O$10001,14,FALSE)</f>
        <v>UNKNOWN</v>
      </c>
      <c r="H7937" s="8">
        <f>VLOOKUP(A7937,Cafe_sales!$A$1:$O$10001,15,FALSE)</f>
        <v>45185</v>
      </c>
    </row>
    <row r="7938" spans="1:8" x14ac:dyDescent="0.35">
      <c r="A7938" t="s">
        <v>5189</v>
      </c>
      <c r="B7938" t="str">
        <f>VLOOKUP(A7938,Cafe_sales!$A$1:$O$10001,9,FALSE)</f>
        <v>Salad</v>
      </c>
      <c r="C7938" s="6">
        <f>VLOOKUP(A7938,Cafe_sales!$A$1:$O$10001,10,FALSE)</f>
        <v>1</v>
      </c>
      <c r="D7938" s="10">
        <f>VLOOKUP(A7938,Cafe_sales!$A$1:$O$10001,11,FALSE)</f>
        <v>5</v>
      </c>
      <c r="E7938" s="6">
        <f>VLOOKUP(A7938,Cafe_sales!$A$1:$O$10001,12,FALSE)</f>
        <v>5</v>
      </c>
      <c r="F7938" t="str">
        <f>VLOOKUP(A7938,Cafe_sales!$A$1:$O$10001,13,FALSE)</f>
        <v>Cash</v>
      </c>
      <c r="G7938" t="str">
        <f>VLOOKUP(A7938,Cafe_sales!$A$1:$O$10001,14,FALSE)</f>
        <v>In-store</v>
      </c>
      <c r="H7938" s="8">
        <f>VLOOKUP(A7938,Cafe_sales!$A$1:$O$10001,15,FALSE)</f>
        <v>44982</v>
      </c>
    </row>
    <row r="7939" spans="1:8" x14ac:dyDescent="0.35">
      <c r="A7939" t="s">
        <v>1199</v>
      </c>
      <c r="B7939" t="str">
        <f>VLOOKUP(A7939,Cafe_sales!$A$1:$O$10001,9,FALSE)</f>
        <v>Cake</v>
      </c>
      <c r="C7939" s="6">
        <f>VLOOKUP(A7939,Cafe_sales!$A$1:$O$10001,10,FALSE)</f>
        <v>3</v>
      </c>
      <c r="D7939" s="10">
        <f>VLOOKUP(A7939,Cafe_sales!$A$1:$O$10001,11,FALSE)</f>
        <v>3</v>
      </c>
      <c r="E7939" s="6">
        <f>VLOOKUP(A7939,Cafe_sales!$A$1:$O$10001,12,FALSE)</f>
        <v>9</v>
      </c>
      <c r="F7939" t="str">
        <f>VLOOKUP(A7939,Cafe_sales!$A$1:$O$10001,13,FALSE)</f>
        <v>Default mode</v>
      </c>
      <c r="G7939" t="str">
        <f>VLOOKUP(A7939,Cafe_sales!$A$1:$O$10001,14,FALSE)</f>
        <v>UNKNOWN</v>
      </c>
      <c r="H7939" s="8">
        <f>VLOOKUP(A7939,Cafe_sales!$A$1:$O$10001,15,FALSE)</f>
        <v>45263</v>
      </c>
    </row>
    <row r="7940" spans="1:8" x14ac:dyDescent="0.35">
      <c r="A7940" t="s">
        <v>5417</v>
      </c>
      <c r="B7940" t="str">
        <f>VLOOKUP(A7940,Cafe_sales!$A$1:$O$10001,9,FALSE)</f>
        <v>UNKNOWN</v>
      </c>
      <c r="C7940" s="6">
        <f>VLOOKUP(A7940,Cafe_sales!$A$1:$O$10001,10,FALSE)</f>
        <v>2</v>
      </c>
      <c r="D7940" s="10">
        <f>VLOOKUP(A7940,Cafe_sales!$A$1:$O$10001,11,FALSE)</f>
        <v>1</v>
      </c>
      <c r="E7940" s="6">
        <f>VLOOKUP(A7940,Cafe_sales!$A$1:$O$10001,12,FALSE)</f>
        <v>2</v>
      </c>
      <c r="F7940" t="str">
        <f>VLOOKUP(A7940,Cafe_sales!$A$1:$O$10001,13,FALSE)</f>
        <v>Digital Wallet</v>
      </c>
      <c r="G7940" t="str">
        <f>VLOOKUP(A7940,Cafe_sales!$A$1:$O$10001,14,FALSE)</f>
        <v>UNKNOWN</v>
      </c>
      <c r="H7940" s="8">
        <f>VLOOKUP(A7940,Cafe_sales!$A$1:$O$10001,15,FALSE)</f>
        <v>45272</v>
      </c>
    </row>
    <row r="7941" spans="1:8" x14ac:dyDescent="0.35">
      <c r="A7941" t="s">
        <v>4479</v>
      </c>
      <c r="B7941" t="str">
        <f>VLOOKUP(A7941,Cafe_sales!$A$1:$O$10001,9,FALSE)</f>
        <v>UNKNOWN</v>
      </c>
      <c r="C7941" s="6">
        <f>VLOOKUP(A7941,Cafe_sales!$A$1:$O$10001,10,FALSE)</f>
        <v>3</v>
      </c>
      <c r="D7941" s="10">
        <f>VLOOKUP(A7941,Cafe_sales!$A$1:$O$10001,11,FALSE)</f>
        <v>3</v>
      </c>
      <c r="E7941" s="6">
        <f>VLOOKUP(A7941,Cafe_sales!$A$1:$O$10001,12,FALSE)</f>
        <v>9</v>
      </c>
      <c r="F7941" t="str">
        <f>VLOOKUP(A7941,Cafe_sales!$A$1:$O$10001,13,FALSE)</f>
        <v>Cash</v>
      </c>
      <c r="G7941" t="str">
        <f>VLOOKUP(A7941,Cafe_sales!$A$1:$O$10001,14,FALSE)</f>
        <v>In-store</v>
      </c>
      <c r="H7941" s="8">
        <f>VLOOKUP(A7941,Cafe_sales!$A$1:$O$10001,15,FALSE)</f>
        <v>45177</v>
      </c>
    </row>
    <row r="7942" spans="1:8" x14ac:dyDescent="0.35">
      <c r="A7942" t="s">
        <v>4507</v>
      </c>
      <c r="B7942" t="str">
        <f>VLOOKUP(A7942,Cafe_sales!$A$1:$O$10001,9,FALSE)</f>
        <v>Cookie</v>
      </c>
      <c r="C7942" s="6">
        <f>VLOOKUP(A7942,Cafe_sales!$A$1:$O$10001,10,FALSE)</f>
        <v>5</v>
      </c>
      <c r="D7942" s="10">
        <f>VLOOKUP(A7942,Cafe_sales!$A$1:$O$10001,11,FALSE)</f>
        <v>0</v>
      </c>
      <c r="E7942" s="6">
        <f>VLOOKUP(A7942,Cafe_sales!$A$1:$O$10001,12,FALSE)</f>
        <v>5</v>
      </c>
      <c r="F7942" t="str">
        <f>VLOOKUP(A7942,Cafe_sales!$A$1:$O$10001,13,FALSE)</f>
        <v>Credit Card</v>
      </c>
      <c r="G7942" t="str">
        <f>VLOOKUP(A7942,Cafe_sales!$A$1:$O$10001,14,FALSE)</f>
        <v>UNKNOWN</v>
      </c>
      <c r="H7942" s="8">
        <f>VLOOKUP(A7942,Cafe_sales!$A$1:$O$10001,15,FALSE)</f>
        <v>45098</v>
      </c>
    </row>
    <row r="7943" spans="1:8" x14ac:dyDescent="0.35">
      <c r="A7943" t="s">
        <v>2789</v>
      </c>
      <c r="B7943" t="str">
        <f>VLOOKUP(A7943,Cafe_sales!$A$1:$O$10001,9,FALSE)</f>
        <v>Juice</v>
      </c>
      <c r="C7943" s="6">
        <f>VLOOKUP(A7943,Cafe_sales!$A$1:$O$10001,10,FALSE)</f>
        <v>4</v>
      </c>
      <c r="D7943" s="10">
        <f>VLOOKUP(A7943,Cafe_sales!$A$1:$O$10001,11,FALSE)</f>
        <v>3</v>
      </c>
      <c r="E7943" s="6">
        <f>VLOOKUP(A7943,Cafe_sales!$A$1:$O$10001,12,FALSE)</f>
        <v>12</v>
      </c>
      <c r="F7943" t="str">
        <f>VLOOKUP(A7943,Cafe_sales!$A$1:$O$10001,13,FALSE)</f>
        <v>Cash</v>
      </c>
      <c r="G7943" t="str">
        <f>VLOOKUP(A7943,Cafe_sales!$A$1:$O$10001,14,FALSE)</f>
        <v>In-store</v>
      </c>
      <c r="H7943" s="8">
        <f>VLOOKUP(A7943,Cafe_sales!$A$1:$O$10001,15,FALSE)</f>
        <v>45109</v>
      </c>
    </row>
    <row r="7944" spans="1:8" hidden="1" x14ac:dyDescent="0.35">
      <c r="A7944" t="s">
        <v>4850</v>
      </c>
      <c r="B7944" t="str">
        <f>VLOOKUP(A7944,Cafe_sales!$A$1:$O$10001,9,FALSE)</f>
        <v>Coffee</v>
      </c>
      <c r="C7944">
        <f>VLOOKUP(A7944,Cafe_sales!$A$1:$O$10001,10,FALSE)</f>
        <v>3</v>
      </c>
      <c r="D7944">
        <f>VLOOKUP(A7944,Cafe_sales!$A$1:$O$10001,11,FALSE)</f>
        <v>2</v>
      </c>
      <c r="E7944">
        <f>VLOOKUP(A7944,Cafe_sales!$A$1:$O$10001,12,FALSE)</f>
        <v>6</v>
      </c>
      <c r="F7944" t="str">
        <f>VLOOKUP(A7944,Cafe_sales!$A$1:$O$10001,13,FALSE)</f>
        <v>Cash</v>
      </c>
      <c r="G7944" t="str">
        <f>VLOOKUP(A7944,Cafe_sales!$A$1:$O$10001,14,FALSE)</f>
        <v>Takeaway</v>
      </c>
      <c r="H7944" s="1">
        <f>VLOOKUP(A7944,Cafe_sales!$A$1:$O$10001,15,FALSE)</f>
        <v>45215</v>
      </c>
    </row>
    <row r="7945" spans="1:8" x14ac:dyDescent="0.35">
      <c r="A7945" t="s">
        <v>2570</v>
      </c>
      <c r="B7945" t="str">
        <f>VLOOKUP(A7945,Cafe_sales!$A$1:$O$10001,9,FALSE)</f>
        <v>Coffee</v>
      </c>
      <c r="C7945" s="6">
        <f>VLOOKUP(A7945,Cafe_sales!$A$1:$O$10001,10,FALSE)</f>
        <v>4</v>
      </c>
      <c r="D7945" s="10">
        <f>VLOOKUP(A7945,Cafe_sales!$A$1:$O$10001,11,FALSE)</f>
        <v>2</v>
      </c>
      <c r="E7945" s="6">
        <f>VLOOKUP(A7945,Cafe_sales!$A$1:$O$10001,12,FALSE)</f>
        <v>8</v>
      </c>
      <c r="F7945" t="str">
        <f>VLOOKUP(A7945,Cafe_sales!$A$1:$O$10001,13,FALSE)</f>
        <v>Credit Card</v>
      </c>
      <c r="G7945" t="str">
        <f>VLOOKUP(A7945,Cafe_sales!$A$1:$O$10001,14,FALSE)</f>
        <v>UNKNOWN</v>
      </c>
      <c r="H7945" s="8">
        <f>VLOOKUP(A7945,Cafe_sales!$A$1:$O$10001,15,FALSE)</f>
        <v>45086</v>
      </c>
    </row>
    <row r="7946" spans="1:8" hidden="1" x14ac:dyDescent="0.35">
      <c r="A7946" t="s">
        <v>3783</v>
      </c>
      <c r="B7946" t="str">
        <f>VLOOKUP(A7946,Cafe_sales!$A$1:$O$10001,9,FALSE)</f>
        <v>Sandwich</v>
      </c>
      <c r="C7946">
        <f>VLOOKUP(A7946,Cafe_sales!$A$1:$O$10001,10,FALSE)</f>
        <v>2</v>
      </c>
      <c r="D7946">
        <f>VLOOKUP(A7946,Cafe_sales!$A$1:$O$10001,11,FALSE)</f>
        <v>4</v>
      </c>
      <c r="E7946">
        <f>VLOOKUP(A7946,Cafe_sales!$A$1:$O$10001,12,FALSE)</f>
        <v>8</v>
      </c>
      <c r="F7946" t="str">
        <f>VLOOKUP(A7946,Cafe_sales!$A$1:$O$10001,13,FALSE)</f>
        <v>Credit Card</v>
      </c>
      <c r="G7946" t="str">
        <f>VLOOKUP(A7946,Cafe_sales!$A$1:$O$10001,14,FALSE)</f>
        <v>Takeaway</v>
      </c>
      <c r="H7946" s="1">
        <f>VLOOKUP(A7946,Cafe_sales!$A$1:$O$10001,15,FALSE)</f>
        <v>45214</v>
      </c>
    </row>
    <row r="7947" spans="1:8" x14ac:dyDescent="0.35">
      <c r="A7947" t="s">
        <v>6442</v>
      </c>
      <c r="B7947" t="str">
        <f>VLOOKUP(A7947,Cafe_sales!$A$1:$O$10001,9,FALSE)</f>
        <v>Salad</v>
      </c>
      <c r="C7947" s="6">
        <f>VLOOKUP(A7947,Cafe_sales!$A$1:$O$10001,10,FALSE)</f>
        <v>5</v>
      </c>
      <c r="D7947" s="10">
        <f>VLOOKUP(A7947,Cafe_sales!$A$1:$O$10001,11,FALSE)</f>
        <v>5</v>
      </c>
      <c r="E7947" s="6">
        <f>VLOOKUP(A7947,Cafe_sales!$A$1:$O$10001,12,FALSE)</f>
        <v>25</v>
      </c>
      <c r="F7947" t="str">
        <f>VLOOKUP(A7947,Cafe_sales!$A$1:$O$10001,13,FALSE)</f>
        <v>Cash</v>
      </c>
      <c r="G7947" t="str">
        <f>VLOOKUP(A7947,Cafe_sales!$A$1:$O$10001,14,FALSE)</f>
        <v>In-store</v>
      </c>
      <c r="H7947" s="8">
        <f>VLOOKUP(A7947,Cafe_sales!$A$1:$O$10001,15,FALSE)</f>
        <v>45149</v>
      </c>
    </row>
    <row r="7948" spans="1:8" hidden="1" x14ac:dyDescent="0.35">
      <c r="A7948" t="s">
        <v>3899</v>
      </c>
      <c r="B7948" t="str">
        <f>VLOOKUP(A7948,Cafe_sales!$A$1:$O$10001,9,FALSE)</f>
        <v>Tea</v>
      </c>
      <c r="C7948">
        <f>VLOOKUP(A7948,Cafe_sales!$A$1:$O$10001,10,FALSE)</f>
        <v>3</v>
      </c>
      <c r="D7948">
        <f>VLOOKUP(A7948,Cafe_sales!$A$1:$O$10001,11,FALSE)</f>
        <v>1.5</v>
      </c>
      <c r="E7948">
        <f>VLOOKUP(A7948,Cafe_sales!$A$1:$O$10001,12,FALSE)</f>
        <v>4.5</v>
      </c>
      <c r="F7948" t="str">
        <f>VLOOKUP(A7948,Cafe_sales!$A$1:$O$10001,13,FALSE)</f>
        <v>Default mode</v>
      </c>
      <c r="G7948" t="str">
        <f>VLOOKUP(A7948,Cafe_sales!$A$1:$O$10001,14,FALSE)</f>
        <v>Takeaway</v>
      </c>
      <c r="H7948" s="1">
        <f>VLOOKUP(A7948,Cafe_sales!$A$1:$O$10001,15,FALSE)</f>
        <v>45034</v>
      </c>
    </row>
    <row r="7949" spans="1:8" x14ac:dyDescent="0.35">
      <c r="A7949" t="s">
        <v>8339</v>
      </c>
      <c r="B7949" t="str">
        <f>VLOOKUP(A7949,Cafe_sales!$A$1:$O$10001,9,FALSE)</f>
        <v>Sandwich</v>
      </c>
      <c r="C7949" s="6">
        <f>VLOOKUP(A7949,Cafe_sales!$A$1:$O$10001,10,FALSE)</f>
        <v>3</v>
      </c>
      <c r="D7949" s="10">
        <f>VLOOKUP(A7949,Cafe_sales!$A$1:$O$10001,11,FALSE)</f>
        <v>4</v>
      </c>
      <c r="E7949" s="6">
        <f>VLOOKUP(A7949,Cafe_sales!$A$1:$O$10001,12,FALSE)</f>
        <v>12</v>
      </c>
      <c r="F7949" t="str">
        <f>VLOOKUP(A7949,Cafe_sales!$A$1:$O$10001,13,FALSE)</f>
        <v>Cash</v>
      </c>
      <c r="G7949" t="str">
        <f>VLOOKUP(A7949,Cafe_sales!$A$1:$O$10001,14,FALSE)</f>
        <v>UNKNOWN</v>
      </c>
      <c r="H7949" s="8">
        <f>VLOOKUP(A7949,Cafe_sales!$A$1:$O$10001,15,FALSE)</f>
        <v>45078</v>
      </c>
    </row>
    <row r="7950" spans="1:8" x14ac:dyDescent="0.35">
      <c r="A7950" t="s">
        <v>6041</v>
      </c>
      <c r="B7950" t="str">
        <f>VLOOKUP(A7950,Cafe_sales!$A$1:$O$10001,9,FALSE)</f>
        <v>Sandwich</v>
      </c>
      <c r="C7950" s="6">
        <f>VLOOKUP(A7950,Cafe_sales!$A$1:$O$10001,10,FALSE)</f>
        <v>5</v>
      </c>
      <c r="D7950" s="10">
        <f>VLOOKUP(A7950,Cafe_sales!$A$1:$O$10001,11,FALSE)</f>
        <v>4</v>
      </c>
      <c r="E7950" s="6">
        <f>VLOOKUP(A7950,Cafe_sales!$A$1:$O$10001,12,FALSE)</f>
        <v>20</v>
      </c>
      <c r="F7950" t="str">
        <f>VLOOKUP(A7950,Cafe_sales!$A$1:$O$10001,13,FALSE)</f>
        <v>Default mode</v>
      </c>
      <c r="G7950" t="str">
        <f>VLOOKUP(A7950,Cafe_sales!$A$1:$O$10001,14,FALSE)</f>
        <v>In-store</v>
      </c>
      <c r="H7950" s="8">
        <f>VLOOKUP(A7950,Cafe_sales!$A$1:$O$10001,15,FALSE)</f>
        <v>45249</v>
      </c>
    </row>
    <row r="7951" spans="1:8" hidden="1" x14ac:dyDescent="0.35">
      <c r="A7951" t="s">
        <v>3891</v>
      </c>
      <c r="B7951" t="str">
        <f>VLOOKUP(A7951,Cafe_sales!$A$1:$O$10001,9,FALSE)</f>
        <v>Coffee</v>
      </c>
      <c r="C7951">
        <f>VLOOKUP(A7951,Cafe_sales!$A$1:$O$10001,10,FALSE)</f>
        <v>5</v>
      </c>
      <c r="D7951">
        <f>VLOOKUP(A7951,Cafe_sales!$A$1:$O$10001,11,FALSE)</f>
        <v>2</v>
      </c>
      <c r="E7951">
        <f>VLOOKUP(A7951,Cafe_sales!$A$1:$O$10001,12,FALSE)</f>
        <v>10</v>
      </c>
      <c r="F7951" t="str">
        <f>VLOOKUP(A7951,Cafe_sales!$A$1:$O$10001,13,FALSE)</f>
        <v>Digital Wallet</v>
      </c>
      <c r="G7951" t="str">
        <f>VLOOKUP(A7951,Cafe_sales!$A$1:$O$10001,14,FALSE)</f>
        <v>Takeaway</v>
      </c>
      <c r="H7951" s="1">
        <f>VLOOKUP(A7951,Cafe_sales!$A$1:$O$10001,15,FALSE)</f>
        <v>45085</v>
      </c>
    </row>
    <row r="7952" spans="1:8" x14ac:dyDescent="0.35">
      <c r="A7952" t="s">
        <v>3109</v>
      </c>
      <c r="B7952" t="str">
        <f>VLOOKUP(A7952,Cafe_sales!$A$1:$O$10001,9,FALSE)</f>
        <v>Tea</v>
      </c>
      <c r="C7952" s="6">
        <f>VLOOKUP(A7952,Cafe_sales!$A$1:$O$10001,10,FALSE)</f>
        <v>3</v>
      </c>
      <c r="D7952" s="10">
        <f>VLOOKUP(A7952,Cafe_sales!$A$1:$O$10001,11,FALSE)</f>
        <v>1.5</v>
      </c>
      <c r="E7952" s="6">
        <f>VLOOKUP(A7952,Cafe_sales!$A$1:$O$10001,12,FALSE)</f>
        <v>4.5</v>
      </c>
      <c r="F7952" t="str">
        <f>VLOOKUP(A7952,Cafe_sales!$A$1:$O$10001,13,FALSE)</f>
        <v>Default mode</v>
      </c>
      <c r="G7952" t="str">
        <f>VLOOKUP(A7952,Cafe_sales!$A$1:$O$10001,14,FALSE)</f>
        <v>In-store</v>
      </c>
      <c r="H7952" s="8">
        <f>VLOOKUP(A7952,Cafe_sales!$A$1:$O$10001,15,FALSE)</f>
        <v>44945</v>
      </c>
    </row>
    <row r="7953" spans="1:8" hidden="1" x14ac:dyDescent="0.35">
      <c r="A7953" t="s">
        <v>6393</v>
      </c>
      <c r="B7953" t="str">
        <f>VLOOKUP(A7953,Cafe_sales!$A$1:$O$10001,9,FALSE)</f>
        <v>Sandwich</v>
      </c>
      <c r="C7953">
        <f>VLOOKUP(A7953,Cafe_sales!$A$1:$O$10001,10,FALSE)</f>
        <v>3</v>
      </c>
      <c r="D7953">
        <f>VLOOKUP(A7953,Cafe_sales!$A$1:$O$10001,11,FALSE)</f>
        <v>4</v>
      </c>
      <c r="E7953">
        <f>VLOOKUP(A7953,Cafe_sales!$A$1:$O$10001,12,FALSE)</f>
        <v>12</v>
      </c>
      <c r="F7953" t="str">
        <f>VLOOKUP(A7953,Cafe_sales!$A$1:$O$10001,13,FALSE)</f>
        <v>Default mode</v>
      </c>
      <c r="G7953" t="str">
        <f>VLOOKUP(A7953,Cafe_sales!$A$1:$O$10001,14,FALSE)</f>
        <v>Takeaway</v>
      </c>
      <c r="H7953" s="1">
        <f>VLOOKUP(A7953,Cafe_sales!$A$1:$O$10001,15,FALSE)</f>
        <v>45118</v>
      </c>
    </row>
    <row r="7954" spans="1:8" hidden="1" x14ac:dyDescent="0.35">
      <c r="A7954" t="s">
        <v>7352</v>
      </c>
      <c r="B7954" t="str">
        <f>VLOOKUP(A7954,Cafe_sales!$A$1:$O$10001,9,FALSE)</f>
        <v>Smoothie</v>
      </c>
      <c r="C7954">
        <f>VLOOKUP(A7954,Cafe_sales!$A$1:$O$10001,10,FALSE)</f>
        <v>1</v>
      </c>
      <c r="D7954">
        <f>VLOOKUP(A7954,Cafe_sales!$A$1:$O$10001,11,FALSE)</f>
        <v>4</v>
      </c>
      <c r="E7954">
        <f>VLOOKUP(A7954,Cafe_sales!$A$1:$O$10001,12,FALSE)</f>
        <v>4</v>
      </c>
      <c r="F7954" t="str">
        <f>VLOOKUP(A7954,Cafe_sales!$A$1:$O$10001,13,FALSE)</f>
        <v>Credit Card</v>
      </c>
      <c r="G7954" t="str">
        <f>VLOOKUP(A7954,Cafe_sales!$A$1:$O$10001,14,FALSE)</f>
        <v>Takeaway</v>
      </c>
      <c r="H7954" s="1">
        <f>VLOOKUP(A7954,Cafe_sales!$A$1:$O$10001,15,FALSE)</f>
        <v>45171</v>
      </c>
    </row>
    <row r="7955" spans="1:8" hidden="1" x14ac:dyDescent="0.35">
      <c r="A7955" t="s">
        <v>7658</v>
      </c>
      <c r="B7955" t="str">
        <f>VLOOKUP(A7955,Cafe_sales!$A$1:$O$10001,9,FALSE)</f>
        <v>UNKNOWN</v>
      </c>
      <c r="C7955">
        <f>VLOOKUP(A7955,Cafe_sales!$A$1:$O$10001,10,FALSE)</f>
        <v>5</v>
      </c>
      <c r="D7955">
        <f>VLOOKUP(A7955,Cafe_sales!$A$1:$O$10001,11,FALSE)</f>
        <v>1</v>
      </c>
      <c r="E7955">
        <f>VLOOKUP(A7955,Cafe_sales!$A$1:$O$10001,12,FALSE)</f>
        <v>5</v>
      </c>
      <c r="F7955" t="str">
        <f>VLOOKUP(A7955,Cafe_sales!$A$1:$O$10001,13,FALSE)</f>
        <v>Credit Card</v>
      </c>
      <c r="G7955" t="str">
        <f>VLOOKUP(A7955,Cafe_sales!$A$1:$O$10001,14,FALSE)</f>
        <v>Takeaway</v>
      </c>
      <c r="H7955" s="1">
        <f>VLOOKUP(A7955,Cafe_sales!$A$1:$O$10001,15,FALSE)</f>
        <v>45207</v>
      </c>
    </row>
    <row r="7956" spans="1:8" x14ac:dyDescent="0.35">
      <c r="A7956" t="s">
        <v>7638</v>
      </c>
      <c r="B7956" t="str">
        <f>VLOOKUP(A7956,Cafe_sales!$A$1:$O$10001,9,FALSE)</f>
        <v>UNKNOWN</v>
      </c>
      <c r="C7956" s="6">
        <f>VLOOKUP(A7956,Cafe_sales!$A$1:$O$10001,10,FALSE)</f>
        <v>2</v>
      </c>
      <c r="D7956" s="10">
        <f>VLOOKUP(A7956,Cafe_sales!$A$1:$O$10001,11,FALSE)</f>
        <v>3</v>
      </c>
      <c r="E7956" s="6">
        <f>VLOOKUP(A7956,Cafe_sales!$A$1:$O$10001,12,FALSE)</f>
        <v>6</v>
      </c>
      <c r="F7956" t="str">
        <f>VLOOKUP(A7956,Cafe_sales!$A$1:$O$10001,13,FALSE)</f>
        <v>Cash</v>
      </c>
      <c r="G7956" t="str">
        <f>VLOOKUP(A7956,Cafe_sales!$A$1:$O$10001,14,FALSE)</f>
        <v>In-store</v>
      </c>
      <c r="H7956" s="8">
        <f>VLOOKUP(A7956,Cafe_sales!$A$1:$O$10001,15,FALSE)</f>
        <v>45062</v>
      </c>
    </row>
    <row r="7957" spans="1:8" x14ac:dyDescent="0.35">
      <c r="A7957" t="s">
        <v>7959</v>
      </c>
      <c r="B7957" t="str">
        <f>VLOOKUP(A7957,Cafe_sales!$A$1:$O$10001,9,FALSE)</f>
        <v>Smoothie</v>
      </c>
      <c r="C7957" s="6">
        <f>VLOOKUP(A7957,Cafe_sales!$A$1:$O$10001,10,FALSE)</f>
        <v>5</v>
      </c>
      <c r="D7957" s="10">
        <f>VLOOKUP(A7957,Cafe_sales!$A$1:$O$10001,11,FALSE)</f>
        <v>4</v>
      </c>
      <c r="E7957" s="6">
        <f>VLOOKUP(A7957,Cafe_sales!$A$1:$O$10001,12,FALSE)</f>
        <v>20</v>
      </c>
      <c r="F7957" t="str">
        <f>VLOOKUP(A7957,Cafe_sales!$A$1:$O$10001,13,FALSE)</f>
        <v>Default mode</v>
      </c>
      <c r="G7957" t="str">
        <f>VLOOKUP(A7957,Cafe_sales!$A$1:$O$10001,14,FALSE)</f>
        <v>In-store</v>
      </c>
      <c r="H7957" s="8">
        <f>VLOOKUP(A7957,Cafe_sales!$A$1:$O$10001,15,FALSE)</f>
        <v>45040</v>
      </c>
    </row>
    <row r="7958" spans="1:8" x14ac:dyDescent="0.35">
      <c r="A7958" t="s">
        <v>206</v>
      </c>
      <c r="B7958" t="str">
        <f>VLOOKUP(A7958,Cafe_sales!$A$1:$O$10001,9,FALSE)</f>
        <v>Salad</v>
      </c>
      <c r="C7958" s="6">
        <f>VLOOKUP(A7958,Cafe_sales!$A$1:$O$10001,10,FALSE)</f>
        <v>1</v>
      </c>
      <c r="D7958" s="10">
        <f>VLOOKUP(A7958,Cafe_sales!$A$1:$O$10001,11,FALSE)</f>
        <v>5</v>
      </c>
      <c r="E7958" s="6">
        <f>VLOOKUP(A7958,Cafe_sales!$A$1:$O$10001,12,FALSE)</f>
        <v>5</v>
      </c>
      <c r="F7958" t="str">
        <f>VLOOKUP(A7958,Cafe_sales!$A$1:$O$10001,13,FALSE)</f>
        <v>Cash</v>
      </c>
      <c r="G7958" t="str">
        <f>VLOOKUP(A7958,Cafe_sales!$A$1:$O$10001,14,FALSE)</f>
        <v>UNKNOWN</v>
      </c>
      <c r="H7958" s="8">
        <f>VLOOKUP(A7958,Cafe_sales!$A$1:$O$10001,15,FALSE)</f>
        <v>45129</v>
      </c>
    </row>
    <row r="7959" spans="1:8" x14ac:dyDescent="0.35">
      <c r="A7959" t="s">
        <v>4371</v>
      </c>
      <c r="B7959" t="str">
        <f>VLOOKUP(A7959,Cafe_sales!$A$1:$O$10001,9,FALSE)</f>
        <v>Sandwich</v>
      </c>
      <c r="C7959" s="6">
        <f>VLOOKUP(A7959,Cafe_sales!$A$1:$O$10001,10,FALSE)</f>
        <v>2</v>
      </c>
      <c r="D7959" s="10">
        <f>VLOOKUP(A7959,Cafe_sales!$A$1:$O$10001,11,FALSE)</f>
        <v>4</v>
      </c>
      <c r="E7959" s="6">
        <f>VLOOKUP(A7959,Cafe_sales!$A$1:$O$10001,12,FALSE)</f>
        <v>8</v>
      </c>
      <c r="F7959" t="str">
        <f>VLOOKUP(A7959,Cafe_sales!$A$1:$O$10001,13,FALSE)</f>
        <v>Default mode</v>
      </c>
      <c r="G7959" t="str">
        <f>VLOOKUP(A7959,Cafe_sales!$A$1:$O$10001,14,FALSE)</f>
        <v>In-store</v>
      </c>
      <c r="H7959" s="8">
        <f>VLOOKUP(A7959,Cafe_sales!$A$1:$O$10001,15,FALSE)</f>
        <v>45222</v>
      </c>
    </row>
    <row r="7960" spans="1:8" hidden="1" x14ac:dyDescent="0.35">
      <c r="A7960" t="s">
        <v>3908</v>
      </c>
      <c r="B7960" t="str">
        <f>VLOOKUP(A7960,Cafe_sales!$A$1:$O$10001,9,FALSE)</f>
        <v>Cookie</v>
      </c>
      <c r="C7960">
        <f>VLOOKUP(A7960,Cafe_sales!$A$1:$O$10001,10,FALSE)</f>
        <v>1</v>
      </c>
      <c r="D7960">
        <f>VLOOKUP(A7960,Cafe_sales!$A$1:$O$10001,11,FALSE)</f>
        <v>1</v>
      </c>
      <c r="E7960">
        <f>VLOOKUP(A7960,Cafe_sales!$A$1:$O$10001,12,FALSE)</f>
        <v>1</v>
      </c>
      <c r="F7960" t="str">
        <f>VLOOKUP(A7960,Cafe_sales!$A$1:$O$10001,13,FALSE)</f>
        <v>Credit Card</v>
      </c>
      <c r="G7960" t="str">
        <f>VLOOKUP(A7960,Cafe_sales!$A$1:$O$10001,14,FALSE)</f>
        <v>Takeaway</v>
      </c>
      <c r="H7960" s="1">
        <f>VLOOKUP(A7960,Cafe_sales!$A$1:$O$10001,15,FALSE)</f>
        <v>45185</v>
      </c>
    </row>
    <row r="7961" spans="1:8" x14ac:dyDescent="0.35">
      <c r="A7961" t="s">
        <v>6038</v>
      </c>
      <c r="B7961" t="str">
        <f>VLOOKUP(A7961,Cafe_sales!$A$1:$O$10001,9,FALSE)</f>
        <v>Cake</v>
      </c>
      <c r="C7961" s="6">
        <f>VLOOKUP(A7961,Cafe_sales!$A$1:$O$10001,10,FALSE)</f>
        <v>1</v>
      </c>
      <c r="D7961" s="10">
        <f>VLOOKUP(A7961,Cafe_sales!$A$1:$O$10001,11,FALSE)</f>
        <v>3</v>
      </c>
      <c r="E7961" s="6">
        <f>VLOOKUP(A7961,Cafe_sales!$A$1:$O$10001,12,FALSE)</f>
        <v>3</v>
      </c>
      <c r="F7961" t="str">
        <f>VLOOKUP(A7961,Cafe_sales!$A$1:$O$10001,13,FALSE)</f>
        <v>Cash</v>
      </c>
      <c r="G7961" t="str">
        <f>VLOOKUP(A7961,Cafe_sales!$A$1:$O$10001,14,FALSE)</f>
        <v>In-store</v>
      </c>
      <c r="H7961" s="8">
        <f>VLOOKUP(A7961,Cafe_sales!$A$1:$O$10001,15,FALSE)</f>
        <v>45125</v>
      </c>
    </row>
    <row r="7962" spans="1:8" x14ac:dyDescent="0.35">
      <c r="A7962" t="s">
        <v>7531</v>
      </c>
      <c r="B7962" t="str">
        <f>VLOOKUP(A7962,Cafe_sales!$A$1:$O$10001,9,FALSE)</f>
        <v>Smoothie</v>
      </c>
      <c r="C7962" s="6">
        <f>VLOOKUP(A7962,Cafe_sales!$A$1:$O$10001,10,FALSE)</f>
        <v>2</v>
      </c>
      <c r="D7962" s="10">
        <f>VLOOKUP(A7962,Cafe_sales!$A$1:$O$10001,11,FALSE)</f>
        <v>4</v>
      </c>
      <c r="E7962" s="6">
        <f>VLOOKUP(A7962,Cafe_sales!$A$1:$O$10001,12,FALSE)</f>
        <v>8</v>
      </c>
      <c r="F7962" t="str">
        <f>VLOOKUP(A7962,Cafe_sales!$A$1:$O$10001,13,FALSE)</f>
        <v>Credit Card</v>
      </c>
      <c r="G7962" t="str">
        <f>VLOOKUP(A7962,Cafe_sales!$A$1:$O$10001,14,FALSE)</f>
        <v>UNKNOWN</v>
      </c>
      <c r="H7962" s="8">
        <f>VLOOKUP(A7962,Cafe_sales!$A$1:$O$10001,15,FALSE)</f>
        <v>45263</v>
      </c>
    </row>
    <row r="7963" spans="1:8" x14ac:dyDescent="0.35">
      <c r="A7963" t="s">
        <v>9779</v>
      </c>
      <c r="B7963" t="str">
        <f>VLOOKUP(A7963,Cafe_sales!$A$1:$O$10001,9,FALSE)</f>
        <v>Salad</v>
      </c>
      <c r="C7963" s="6">
        <f>VLOOKUP(A7963,Cafe_sales!$A$1:$O$10001,10,FALSE)</f>
        <v>4</v>
      </c>
      <c r="D7963" s="10">
        <f>VLOOKUP(A7963,Cafe_sales!$A$1:$O$10001,11,FALSE)</f>
        <v>5</v>
      </c>
      <c r="E7963" s="6">
        <f>VLOOKUP(A7963,Cafe_sales!$A$1:$O$10001,12,FALSE)</f>
        <v>20</v>
      </c>
      <c r="F7963" t="str">
        <f>VLOOKUP(A7963,Cafe_sales!$A$1:$O$10001,13,FALSE)</f>
        <v>Default mode</v>
      </c>
      <c r="G7963" t="str">
        <f>VLOOKUP(A7963,Cafe_sales!$A$1:$O$10001,14,FALSE)</f>
        <v>In-store</v>
      </c>
      <c r="H7963" s="8">
        <f>VLOOKUP(A7963,Cafe_sales!$A$1:$O$10001,15,FALSE)</f>
        <v>45262</v>
      </c>
    </row>
    <row r="7964" spans="1:8" x14ac:dyDescent="0.35">
      <c r="A7964" t="s">
        <v>7152</v>
      </c>
      <c r="B7964" t="str">
        <f>VLOOKUP(A7964,Cafe_sales!$A$1:$O$10001,9,FALSE)</f>
        <v>Tea</v>
      </c>
      <c r="C7964" s="6">
        <f>VLOOKUP(A7964,Cafe_sales!$A$1:$O$10001,10,FALSE)</f>
        <v>1</v>
      </c>
      <c r="D7964" s="10">
        <f>VLOOKUP(A7964,Cafe_sales!$A$1:$O$10001,11,FALSE)</f>
        <v>1.5</v>
      </c>
      <c r="E7964" s="6">
        <f>VLOOKUP(A7964,Cafe_sales!$A$1:$O$10001,12,FALSE)</f>
        <v>1.5</v>
      </c>
      <c r="F7964" t="str">
        <f>VLOOKUP(A7964,Cafe_sales!$A$1:$O$10001,13,FALSE)</f>
        <v>Digital Wallet</v>
      </c>
      <c r="G7964" t="str">
        <f>VLOOKUP(A7964,Cafe_sales!$A$1:$O$10001,14,FALSE)</f>
        <v>UNKNOWN</v>
      </c>
      <c r="H7964" s="8">
        <f>VLOOKUP(A7964,Cafe_sales!$A$1:$O$10001,15,FALSE)</f>
        <v>45142</v>
      </c>
    </row>
    <row r="7965" spans="1:8" x14ac:dyDescent="0.35">
      <c r="A7965" t="s">
        <v>2717</v>
      </c>
      <c r="B7965" t="str">
        <f>VLOOKUP(A7965,Cafe_sales!$A$1:$O$10001,9,FALSE)</f>
        <v>Tea</v>
      </c>
      <c r="C7965" s="6">
        <f>VLOOKUP(A7965,Cafe_sales!$A$1:$O$10001,10,FALSE)</f>
        <v>3</v>
      </c>
      <c r="D7965" s="10">
        <f>VLOOKUP(A7965,Cafe_sales!$A$1:$O$10001,11,FALSE)</f>
        <v>1.5</v>
      </c>
      <c r="E7965" s="6">
        <f>VLOOKUP(A7965,Cafe_sales!$A$1:$O$10001,12,FALSE)</f>
        <v>4.5</v>
      </c>
      <c r="F7965" t="str">
        <f>VLOOKUP(A7965,Cafe_sales!$A$1:$O$10001,13,FALSE)</f>
        <v>Default mode</v>
      </c>
      <c r="G7965" t="str">
        <f>VLOOKUP(A7965,Cafe_sales!$A$1:$O$10001,14,FALSE)</f>
        <v>UNKNOWN</v>
      </c>
      <c r="H7965" s="8">
        <f>VLOOKUP(A7965,Cafe_sales!$A$1:$O$10001,15,FALSE)</f>
        <v>45133</v>
      </c>
    </row>
    <row r="7966" spans="1:8" x14ac:dyDescent="0.35">
      <c r="A7966" t="s">
        <v>3269</v>
      </c>
      <c r="B7966" t="str">
        <f>VLOOKUP(A7966,Cafe_sales!$A$1:$O$10001,9,FALSE)</f>
        <v>Cake</v>
      </c>
      <c r="C7966" s="6">
        <f>VLOOKUP(A7966,Cafe_sales!$A$1:$O$10001,10,FALSE)</f>
        <v>5</v>
      </c>
      <c r="D7966" s="10">
        <f>VLOOKUP(A7966,Cafe_sales!$A$1:$O$10001,11,FALSE)</f>
        <v>3</v>
      </c>
      <c r="E7966" s="6">
        <f>VLOOKUP(A7966,Cafe_sales!$A$1:$O$10001,12,FALSE)</f>
        <v>15</v>
      </c>
      <c r="F7966" t="str">
        <f>VLOOKUP(A7966,Cafe_sales!$A$1:$O$10001,13,FALSE)</f>
        <v>Cash</v>
      </c>
      <c r="G7966" t="str">
        <f>VLOOKUP(A7966,Cafe_sales!$A$1:$O$10001,14,FALSE)</f>
        <v>In-store</v>
      </c>
      <c r="H7966" s="8">
        <f>VLOOKUP(A7966,Cafe_sales!$A$1:$O$10001,15,FALSE)</f>
        <v>45153</v>
      </c>
    </row>
    <row r="7967" spans="1:8" hidden="1" x14ac:dyDescent="0.35">
      <c r="A7967" t="s">
        <v>9310</v>
      </c>
      <c r="B7967" t="str">
        <f>VLOOKUP(A7967,Cafe_sales!$A$1:$O$10001,9,FALSE)</f>
        <v>Cookie</v>
      </c>
      <c r="C7967">
        <f>VLOOKUP(A7967,Cafe_sales!$A$1:$O$10001,10,FALSE)</f>
        <v>1</v>
      </c>
      <c r="D7967">
        <f>VLOOKUP(A7967,Cafe_sales!$A$1:$O$10001,11,FALSE)</f>
        <v>1</v>
      </c>
      <c r="E7967">
        <f>VLOOKUP(A7967,Cafe_sales!$A$1:$O$10001,12,FALSE)</f>
        <v>1</v>
      </c>
      <c r="F7967" t="str">
        <f>VLOOKUP(A7967,Cafe_sales!$A$1:$O$10001,13,FALSE)</f>
        <v>Digital Wallet</v>
      </c>
      <c r="G7967" t="str">
        <f>VLOOKUP(A7967,Cafe_sales!$A$1:$O$10001,14,FALSE)</f>
        <v>Takeaway</v>
      </c>
      <c r="H7967" s="1">
        <f>VLOOKUP(A7967,Cafe_sales!$A$1:$O$10001,15,FALSE)</f>
        <v>44955</v>
      </c>
    </row>
    <row r="7968" spans="1:8" x14ac:dyDescent="0.35">
      <c r="A7968" t="s">
        <v>1147</v>
      </c>
      <c r="B7968" t="str">
        <f>VLOOKUP(A7968,Cafe_sales!$A$1:$O$10001,9,FALSE)</f>
        <v>Juice</v>
      </c>
      <c r="C7968" s="6">
        <f>VLOOKUP(A7968,Cafe_sales!$A$1:$O$10001,10,FALSE)</f>
        <v>2</v>
      </c>
      <c r="D7968" s="10">
        <f>VLOOKUP(A7968,Cafe_sales!$A$1:$O$10001,11,FALSE)</f>
        <v>3</v>
      </c>
      <c r="E7968" s="6">
        <f>VLOOKUP(A7968,Cafe_sales!$A$1:$O$10001,12,FALSE)</f>
        <v>6</v>
      </c>
      <c r="F7968" t="str">
        <f>VLOOKUP(A7968,Cafe_sales!$A$1:$O$10001,13,FALSE)</f>
        <v>Digital Wallet</v>
      </c>
      <c r="G7968" t="str">
        <f>VLOOKUP(A7968,Cafe_sales!$A$1:$O$10001,14,FALSE)</f>
        <v>UNKNOWN</v>
      </c>
      <c r="H7968" s="8">
        <f>VLOOKUP(A7968,Cafe_sales!$A$1:$O$10001,15,FALSE)</f>
        <v>44954</v>
      </c>
    </row>
    <row r="7969" spans="1:8" x14ac:dyDescent="0.35">
      <c r="A7969" t="s">
        <v>528</v>
      </c>
      <c r="B7969" t="str">
        <f>VLOOKUP(A7969,Cafe_sales!$A$1:$O$10001,9,FALSE)</f>
        <v>Salad</v>
      </c>
      <c r="C7969" s="6">
        <f>VLOOKUP(A7969,Cafe_sales!$A$1:$O$10001,10,FALSE)</f>
        <v>3</v>
      </c>
      <c r="D7969" s="10">
        <f>VLOOKUP(A7969,Cafe_sales!$A$1:$O$10001,11,FALSE)</f>
        <v>5</v>
      </c>
      <c r="E7969" s="6">
        <f>VLOOKUP(A7969,Cafe_sales!$A$1:$O$10001,12,FALSE)</f>
        <v>15</v>
      </c>
      <c r="F7969" t="str">
        <f>VLOOKUP(A7969,Cafe_sales!$A$1:$O$10001,13,FALSE)</f>
        <v>Cash</v>
      </c>
      <c r="G7969" t="str">
        <f>VLOOKUP(A7969,Cafe_sales!$A$1:$O$10001,14,FALSE)</f>
        <v>In-store</v>
      </c>
      <c r="H7969" s="8">
        <f>VLOOKUP(A7969,Cafe_sales!$A$1:$O$10001,15,FALSE)</f>
        <v>45166</v>
      </c>
    </row>
    <row r="7970" spans="1:8" hidden="1" x14ac:dyDescent="0.35">
      <c r="A7970" t="s">
        <v>1638</v>
      </c>
      <c r="B7970" t="str">
        <f>VLOOKUP(A7970,Cafe_sales!$A$1:$O$10001,9,FALSE)</f>
        <v>UNKNOWN</v>
      </c>
      <c r="C7970">
        <f>VLOOKUP(A7970,Cafe_sales!$A$1:$O$10001,10,FALSE)</f>
        <v>2</v>
      </c>
      <c r="D7970">
        <f>VLOOKUP(A7970,Cafe_sales!$A$1:$O$10001,11,FALSE)</f>
        <v>4</v>
      </c>
      <c r="E7970">
        <f>VLOOKUP(A7970,Cafe_sales!$A$1:$O$10001,12,FALSE)</f>
        <v>8</v>
      </c>
      <c r="F7970" t="str">
        <f>VLOOKUP(A7970,Cafe_sales!$A$1:$O$10001,13,FALSE)</f>
        <v>Cash</v>
      </c>
      <c r="G7970" t="str">
        <f>VLOOKUP(A7970,Cafe_sales!$A$1:$O$10001,14,FALSE)</f>
        <v>Takeaway</v>
      </c>
      <c r="H7970" s="1">
        <f>VLOOKUP(A7970,Cafe_sales!$A$1:$O$10001,15,FALSE)</f>
        <v>45053</v>
      </c>
    </row>
    <row r="7971" spans="1:8" x14ac:dyDescent="0.35">
      <c r="A7971" t="s">
        <v>3567</v>
      </c>
      <c r="B7971" t="str">
        <f>VLOOKUP(A7971,Cafe_sales!$A$1:$O$10001,9,FALSE)</f>
        <v>Smoothie</v>
      </c>
      <c r="C7971" s="6">
        <f>VLOOKUP(A7971,Cafe_sales!$A$1:$O$10001,10,FALSE)</f>
        <v>1</v>
      </c>
      <c r="D7971" s="10">
        <f>VLOOKUP(A7971,Cafe_sales!$A$1:$O$10001,11,FALSE)</f>
        <v>2.9753630282264645</v>
      </c>
      <c r="E7971" s="6">
        <f>VLOOKUP(A7971,Cafe_sales!$A$1:$O$10001,12,FALSE)</f>
        <v>4</v>
      </c>
      <c r="F7971" t="str">
        <f>VLOOKUP(A7971,Cafe_sales!$A$1:$O$10001,13,FALSE)</f>
        <v>Cash</v>
      </c>
      <c r="G7971" t="str">
        <f>VLOOKUP(A7971,Cafe_sales!$A$1:$O$10001,14,FALSE)</f>
        <v>In-store</v>
      </c>
      <c r="H7971" s="8">
        <f>VLOOKUP(A7971,Cafe_sales!$A$1:$O$10001,15,FALSE)</f>
        <v>45190</v>
      </c>
    </row>
    <row r="7972" spans="1:8" hidden="1" x14ac:dyDescent="0.35">
      <c r="A7972" t="s">
        <v>9292</v>
      </c>
      <c r="B7972" t="str">
        <f>VLOOKUP(A7972,Cafe_sales!$A$1:$O$10001,9,FALSE)</f>
        <v>Coffee</v>
      </c>
      <c r="C7972">
        <f>VLOOKUP(A7972,Cafe_sales!$A$1:$O$10001,10,FALSE)</f>
        <v>4</v>
      </c>
      <c r="D7972">
        <f>VLOOKUP(A7972,Cafe_sales!$A$1:$O$10001,11,FALSE)</f>
        <v>2</v>
      </c>
      <c r="E7972">
        <f>VLOOKUP(A7972,Cafe_sales!$A$1:$O$10001,12,FALSE)</f>
        <v>8</v>
      </c>
      <c r="F7972" t="str">
        <f>VLOOKUP(A7972,Cafe_sales!$A$1:$O$10001,13,FALSE)</f>
        <v>Digital Wallet</v>
      </c>
      <c r="G7972" t="str">
        <f>VLOOKUP(A7972,Cafe_sales!$A$1:$O$10001,14,FALSE)</f>
        <v>Takeaway</v>
      </c>
      <c r="H7972" s="1">
        <f>VLOOKUP(A7972,Cafe_sales!$A$1:$O$10001,15,FALSE)</f>
        <v>45051</v>
      </c>
    </row>
    <row r="7973" spans="1:8" hidden="1" x14ac:dyDescent="0.35">
      <c r="A7973" t="s">
        <v>2751</v>
      </c>
      <c r="B7973" t="str">
        <f>VLOOKUP(A7973,Cafe_sales!$A$1:$O$10001,9,FALSE)</f>
        <v>Cake</v>
      </c>
      <c r="C7973">
        <f>VLOOKUP(A7973,Cafe_sales!$A$1:$O$10001,10,FALSE)</f>
        <v>5</v>
      </c>
      <c r="D7973">
        <f>VLOOKUP(A7973,Cafe_sales!$A$1:$O$10001,11,FALSE)</f>
        <v>3</v>
      </c>
      <c r="E7973">
        <f>VLOOKUP(A7973,Cafe_sales!$A$1:$O$10001,12,FALSE)</f>
        <v>15</v>
      </c>
      <c r="F7973" t="str">
        <f>VLOOKUP(A7973,Cafe_sales!$A$1:$O$10001,13,FALSE)</f>
        <v>Cash</v>
      </c>
      <c r="G7973" t="str">
        <f>VLOOKUP(A7973,Cafe_sales!$A$1:$O$10001,14,FALSE)</f>
        <v>Takeaway</v>
      </c>
      <c r="H7973" s="1">
        <f>VLOOKUP(A7973,Cafe_sales!$A$1:$O$10001,15,FALSE)</f>
        <v>45106</v>
      </c>
    </row>
    <row r="7974" spans="1:8" x14ac:dyDescent="0.35">
      <c r="A7974" t="s">
        <v>6373</v>
      </c>
      <c r="B7974" t="str">
        <f>VLOOKUP(A7974,Cafe_sales!$A$1:$O$10001,9,FALSE)</f>
        <v>Cake</v>
      </c>
      <c r="C7974" s="6">
        <f>VLOOKUP(A7974,Cafe_sales!$A$1:$O$10001,10,FALSE)</f>
        <v>5</v>
      </c>
      <c r="D7974" s="10">
        <f>VLOOKUP(A7974,Cafe_sales!$A$1:$O$10001,11,FALSE)</f>
        <v>3</v>
      </c>
      <c r="E7974" s="6">
        <f>VLOOKUP(A7974,Cafe_sales!$A$1:$O$10001,12,FALSE)</f>
        <v>15</v>
      </c>
      <c r="F7974" t="str">
        <f>VLOOKUP(A7974,Cafe_sales!$A$1:$O$10001,13,FALSE)</f>
        <v>Credit Card</v>
      </c>
      <c r="G7974" t="str">
        <f>VLOOKUP(A7974,Cafe_sales!$A$1:$O$10001,14,FALSE)</f>
        <v>UNKNOWN</v>
      </c>
      <c r="H7974" s="8">
        <f>VLOOKUP(A7974,Cafe_sales!$A$1:$O$10001,15,FALSE)</f>
        <v>45265</v>
      </c>
    </row>
    <row r="7975" spans="1:8" x14ac:dyDescent="0.35">
      <c r="A7975" t="s">
        <v>7820</v>
      </c>
      <c r="B7975" t="str">
        <f>VLOOKUP(A7975,Cafe_sales!$A$1:$O$10001,9,FALSE)</f>
        <v>Juice</v>
      </c>
      <c r="C7975" s="6">
        <f>VLOOKUP(A7975,Cafe_sales!$A$1:$O$10001,10,FALSE)</f>
        <v>4</v>
      </c>
      <c r="D7975" s="10">
        <f>VLOOKUP(A7975,Cafe_sales!$A$1:$O$10001,11,FALSE)</f>
        <v>3</v>
      </c>
      <c r="E7975" s="6">
        <f>VLOOKUP(A7975,Cafe_sales!$A$1:$O$10001,12,FALSE)</f>
        <v>12</v>
      </c>
      <c r="F7975" t="str">
        <f>VLOOKUP(A7975,Cafe_sales!$A$1:$O$10001,13,FALSE)</f>
        <v>Digital Wallet</v>
      </c>
      <c r="G7975" t="str">
        <f>VLOOKUP(A7975,Cafe_sales!$A$1:$O$10001,14,FALSE)</f>
        <v>In-store</v>
      </c>
      <c r="H7975" s="8">
        <f>VLOOKUP(A7975,Cafe_sales!$A$1:$O$10001,15,FALSE)</f>
        <v>44967</v>
      </c>
    </row>
    <row r="7976" spans="1:8" hidden="1" x14ac:dyDescent="0.35">
      <c r="A7976" t="s">
        <v>4482</v>
      </c>
      <c r="B7976" t="str">
        <f>VLOOKUP(A7976,Cafe_sales!$A$1:$O$10001,9,FALSE)</f>
        <v>Juice</v>
      </c>
      <c r="C7976">
        <f>VLOOKUP(A7976,Cafe_sales!$A$1:$O$10001,10,FALSE)</f>
        <v>5</v>
      </c>
      <c r="D7976">
        <f>VLOOKUP(A7976,Cafe_sales!$A$1:$O$10001,11,FALSE)</f>
        <v>3</v>
      </c>
      <c r="E7976">
        <f>VLOOKUP(A7976,Cafe_sales!$A$1:$O$10001,12,FALSE)</f>
        <v>15</v>
      </c>
      <c r="F7976" t="str">
        <f>VLOOKUP(A7976,Cafe_sales!$A$1:$O$10001,13,FALSE)</f>
        <v>Digital Wallet</v>
      </c>
      <c r="G7976" t="str">
        <f>VLOOKUP(A7976,Cafe_sales!$A$1:$O$10001,14,FALSE)</f>
        <v>Takeaway</v>
      </c>
      <c r="H7976" s="1">
        <f>VLOOKUP(A7976,Cafe_sales!$A$1:$O$10001,15,FALSE)</f>
        <v>45225</v>
      </c>
    </row>
    <row r="7977" spans="1:8" x14ac:dyDescent="0.35">
      <c r="A7977" t="s">
        <v>3089</v>
      </c>
      <c r="B7977" t="str">
        <f>VLOOKUP(A7977,Cafe_sales!$A$1:$O$10001,9,FALSE)</f>
        <v>Juice</v>
      </c>
      <c r="C7977" s="6">
        <f>VLOOKUP(A7977,Cafe_sales!$A$1:$O$10001,10,FALSE)</f>
        <v>1</v>
      </c>
      <c r="D7977" s="10">
        <f>VLOOKUP(A7977,Cafe_sales!$A$1:$O$10001,11,FALSE)</f>
        <v>3</v>
      </c>
      <c r="E7977" s="6">
        <f>VLOOKUP(A7977,Cafe_sales!$A$1:$O$10001,12,FALSE)</f>
        <v>3</v>
      </c>
      <c r="F7977" t="str">
        <f>VLOOKUP(A7977,Cafe_sales!$A$1:$O$10001,13,FALSE)</f>
        <v>Digital Wallet</v>
      </c>
      <c r="G7977" t="str">
        <f>VLOOKUP(A7977,Cafe_sales!$A$1:$O$10001,14,FALSE)</f>
        <v>In-store</v>
      </c>
      <c r="H7977" s="8">
        <f>VLOOKUP(A7977,Cafe_sales!$A$1:$O$10001,15,FALSE)</f>
        <v>45159</v>
      </c>
    </row>
    <row r="7978" spans="1:8" hidden="1" x14ac:dyDescent="0.35">
      <c r="A7978" t="s">
        <v>404</v>
      </c>
      <c r="B7978" t="str">
        <f>VLOOKUP(A7978,Cafe_sales!$A$1:$O$10001,9,FALSE)</f>
        <v>Tea</v>
      </c>
      <c r="C7978">
        <f>VLOOKUP(A7978,Cafe_sales!$A$1:$O$10001,10,FALSE)</f>
        <v>5</v>
      </c>
      <c r="D7978">
        <f>VLOOKUP(A7978,Cafe_sales!$A$1:$O$10001,11,FALSE)</f>
        <v>1.5</v>
      </c>
      <c r="E7978">
        <f>VLOOKUP(A7978,Cafe_sales!$A$1:$O$10001,12,FALSE)</f>
        <v>7.5</v>
      </c>
      <c r="F7978" t="str">
        <f>VLOOKUP(A7978,Cafe_sales!$A$1:$O$10001,13,FALSE)</f>
        <v>Default mode</v>
      </c>
      <c r="G7978" t="str">
        <f>VLOOKUP(A7978,Cafe_sales!$A$1:$O$10001,14,FALSE)</f>
        <v>Takeaway</v>
      </c>
      <c r="H7978" s="1">
        <f>VLOOKUP(A7978,Cafe_sales!$A$1:$O$10001,15,FALSE)</f>
        <v>45036</v>
      </c>
    </row>
    <row r="7979" spans="1:8" x14ac:dyDescent="0.35">
      <c r="A7979" t="s">
        <v>1496</v>
      </c>
      <c r="B7979" t="str">
        <f>VLOOKUP(A7979,Cafe_sales!$A$1:$O$10001,9,FALSE)</f>
        <v>Tea</v>
      </c>
      <c r="C7979" s="6">
        <f>VLOOKUP(A7979,Cafe_sales!$A$1:$O$10001,10,FALSE)</f>
        <v>1</v>
      </c>
      <c r="D7979" s="10">
        <f>VLOOKUP(A7979,Cafe_sales!$A$1:$O$10001,11,FALSE)</f>
        <v>1.5</v>
      </c>
      <c r="E7979" s="6">
        <f>VLOOKUP(A7979,Cafe_sales!$A$1:$O$10001,12,FALSE)</f>
        <v>1.5</v>
      </c>
      <c r="F7979" t="str">
        <f>VLOOKUP(A7979,Cafe_sales!$A$1:$O$10001,13,FALSE)</f>
        <v>Default mode</v>
      </c>
      <c r="G7979" t="str">
        <f>VLOOKUP(A7979,Cafe_sales!$A$1:$O$10001,14,FALSE)</f>
        <v>In-store</v>
      </c>
      <c r="H7979" s="8">
        <f>VLOOKUP(A7979,Cafe_sales!$A$1:$O$10001,15,FALSE)</f>
        <v>44927</v>
      </c>
    </row>
    <row r="7980" spans="1:8" hidden="1" x14ac:dyDescent="0.35">
      <c r="A7980" t="s">
        <v>1537</v>
      </c>
      <c r="B7980" t="str">
        <f>VLOOKUP(A7980,Cafe_sales!$A$1:$O$10001,9,FALSE)</f>
        <v>Juice</v>
      </c>
      <c r="C7980">
        <f>VLOOKUP(A7980,Cafe_sales!$A$1:$O$10001,10,FALSE)</f>
        <v>1</v>
      </c>
      <c r="D7980">
        <f>VLOOKUP(A7980,Cafe_sales!$A$1:$O$10001,11,FALSE)</f>
        <v>3</v>
      </c>
      <c r="E7980">
        <f>VLOOKUP(A7980,Cafe_sales!$A$1:$O$10001,12,FALSE)</f>
        <v>3</v>
      </c>
      <c r="F7980" t="str">
        <f>VLOOKUP(A7980,Cafe_sales!$A$1:$O$10001,13,FALSE)</f>
        <v>Credit Card</v>
      </c>
      <c r="G7980" t="str">
        <f>VLOOKUP(A7980,Cafe_sales!$A$1:$O$10001,14,FALSE)</f>
        <v>Cafe</v>
      </c>
      <c r="H7980" s="1">
        <f>VLOOKUP(A7980,Cafe_sales!$A$1:$O$10001,15,FALSE)</f>
        <v>44978</v>
      </c>
    </row>
    <row r="7981" spans="1:8" x14ac:dyDescent="0.35">
      <c r="A7981" t="s">
        <v>9889</v>
      </c>
      <c r="B7981" t="str">
        <f>VLOOKUP(A7981,Cafe_sales!$A$1:$O$10001,9,FALSE)</f>
        <v>Smoothie</v>
      </c>
      <c r="C7981" s="6">
        <f>VLOOKUP(A7981,Cafe_sales!$A$1:$O$10001,10,FALSE)</f>
        <v>3</v>
      </c>
      <c r="D7981" s="10">
        <f>VLOOKUP(A7981,Cafe_sales!$A$1:$O$10001,11,FALSE)</f>
        <v>4</v>
      </c>
      <c r="E7981" s="6">
        <f>VLOOKUP(A7981,Cafe_sales!$A$1:$O$10001,12,FALSE)</f>
        <v>12</v>
      </c>
      <c r="F7981" t="str">
        <f>VLOOKUP(A7981,Cafe_sales!$A$1:$O$10001,13,FALSE)</f>
        <v>Cash</v>
      </c>
      <c r="G7981" t="str">
        <f>VLOOKUP(A7981,Cafe_sales!$A$1:$O$10001,14,FALSE)</f>
        <v>UNKNOWN</v>
      </c>
      <c r="H7981" s="8">
        <f>VLOOKUP(A7981,Cafe_sales!$A$1:$O$10001,15,FALSE)</f>
        <v>44934</v>
      </c>
    </row>
    <row r="7982" spans="1:8" hidden="1" x14ac:dyDescent="0.35">
      <c r="A7982" t="s">
        <v>6571</v>
      </c>
      <c r="B7982" t="str">
        <f>VLOOKUP(A7982,Cafe_sales!$A$1:$O$10001,9,FALSE)</f>
        <v>Coffee</v>
      </c>
      <c r="C7982">
        <f>VLOOKUP(A7982,Cafe_sales!$A$1:$O$10001,10,FALSE)</f>
        <v>3</v>
      </c>
      <c r="D7982">
        <f>VLOOKUP(A7982,Cafe_sales!$A$1:$O$10001,11,FALSE)</f>
        <v>2</v>
      </c>
      <c r="E7982">
        <f>VLOOKUP(A7982,Cafe_sales!$A$1:$O$10001,12,FALSE)</f>
        <v>6</v>
      </c>
      <c r="F7982" t="str">
        <f>VLOOKUP(A7982,Cafe_sales!$A$1:$O$10001,13,FALSE)</f>
        <v>Default mode</v>
      </c>
      <c r="G7982" t="str">
        <f>VLOOKUP(A7982,Cafe_sales!$A$1:$O$10001,14,FALSE)</f>
        <v>Takeaway</v>
      </c>
      <c r="H7982" s="1">
        <f>VLOOKUP(A7982,Cafe_sales!$A$1:$O$10001,15,FALSE)</f>
        <v>45078</v>
      </c>
    </row>
    <row r="7983" spans="1:8" hidden="1" x14ac:dyDescent="0.35">
      <c r="A7983" t="s">
        <v>9968</v>
      </c>
      <c r="B7983" t="str">
        <f>VLOOKUP(A7983,Cafe_sales!$A$1:$O$10001,9,FALSE)</f>
        <v>Cookie</v>
      </c>
      <c r="C7983">
        <f>VLOOKUP(A7983,Cafe_sales!$A$1:$O$10001,10,FALSE)</f>
        <v>2</v>
      </c>
      <c r="D7983">
        <f>VLOOKUP(A7983,Cafe_sales!$A$1:$O$10001,11,FALSE)</f>
        <v>1</v>
      </c>
      <c r="E7983">
        <f>VLOOKUP(A7983,Cafe_sales!$A$1:$O$10001,12,FALSE)</f>
        <v>2</v>
      </c>
      <c r="F7983" t="str">
        <f>VLOOKUP(A7983,Cafe_sales!$A$1:$O$10001,13,FALSE)</f>
        <v>Cash</v>
      </c>
      <c r="G7983" t="str">
        <f>VLOOKUP(A7983,Cafe_sales!$A$1:$O$10001,14,FALSE)</f>
        <v>Takeaway</v>
      </c>
      <c r="H7983" s="1">
        <f>VLOOKUP(A7983,Cafe_sales!$A$1:$O$10001,15,FALSE)</f>
        <v>45211</v>
      </c>
    </row>
    <row r="7984" spans="1:8" hidden="1" x14ac:dyDescent="0.35">
      <c r="A7984" t="s">
        <v>8276</v>
      </c>
      <c r="B7984" t="str">
        <f>VLOOKUP(A7984,Cafe_sales!$A$1:$O$10001,9,FALSE)</f>
        <v>Coffee</v>
      </c>
      <c r="C7984">
        <f>VLOOKUP(A7984,Cafe_sales!$A$1:$O$10001,10,FALSE)</f>
        <v>1</v>
      </c>
      <c r="D7984">
        <f>VLOOKUP(A7984,Cafe_sales!$A$1:$O$10001,11,FALSE)</f>
        <v>2</v>
      </c>
      <c r="E7984">
        <f>VLOOKUP(A7984,Cafe_sales!$A$1:$O$10001,12,FALSE)</f>
        <v>2</v>
      </c>
      <c r="F7984" t="str">
        <f>VLOOKUP(A7984,Cafe_sales!$A$1:$O$10001,13,FALSE)</f>
        <v>Digital Wallet</v>
      </c>
      <c r="G7984" t="str">
        <f>VLOOKUP(A7984,Cafe_sales!$A$1:$O$10001,14,FALSE)</f>
        <v>Takeaway</v>
      </c>
      <c r="H7984" s="1">
        <f>VLOOKUP(A7984,Cafe_sales!$A$1:$O$10001,15,FALSE)</f>
        <v>45211</v>
      </c>
    </row>
    <row r="7985" spans="1:8" x14ac:dyDescent="0.35">
      <c r="A7985" t="s">
        <v>8858</v>
      </c>
      <c r="B7985" t="str">
        <f>VLOOKUP(A7985,Cafe_sales!$A$1:$O$10001,9,FALSE)</f>
        <v>Tea</v>
      </c>
      <c r="C7985" s="6">
        <f>VLOOKUP(A7985,Cafe_sales!$A$1:$O$10001,10,FALSE)</f>
        <v>3</v>
      </c>
      <c r="D7985" s="10">
        <f>VLOOKUP(A7985,Cafe_sales!$A$1:$O$10001,11,FALSE)</f>
        <v>1.5</v>
      </c>
      <c r="E7985" s="6">
        <f>VLOOKUP(A7985,Cafe_sales!$A$1:$O$10001,12,FALSE)</f>
        <v>4.5</v>
      </c>
      <c r="F7985" t="str">
        <f>VLOOKUP(A7985,Cafe_sales!$A$1:$O$10001,13,FALSE)</f>
        <v>Credit Card</v>
      </c>
      <c r="G7985" t="str">
        <f>VLOOKUP(A7985,Cafe_sales!$A$1:$O$10001,14,FALSE)</f>
        <v>UNKNOWN</v>
      </c>
      <c r="H7985" s="8">
        <f>VLOOKUP(A7985,Cafe_sales!$A$1:$O$10001,15,FALSE)</f>
        <v>45133</v>
      </c>
    </row>
    <row r="7986" spans="1:8" x14ac:dyDescent="0.35">
      <c r="A7986" t="s">
        <v>3702</v>
      </c>
      <c r="B7986" t="str">
        <f>VLOOKUP(A7986,Cafe_sales!$A$1:$O$10001,9,FALSE)</f>
        <v>UNKNOWN</v>
      </c>
      <c r="C7986" s="6">
        <f>VLOOKUP(A7986,Cafe_sales!$A$1:$O$10001,10,FALSE)</f>
        <v>5</v>
      </c>
      <c r="D7986" s="10">
        <f>VLOOKUP(A7986,Cafe_sales!$A$1:$O$10001,11,FALSE)</f>
        <v>2</v>
      </c>
      <c r="E7986" s="6">
        <f>VLOOKUP(A7986,Cafe_sales!$A$1:$O$10001,12,FALSE)</f>
        <v>10</v>
      </c>
      <c r="F7986" t="str">
        <f>VLOOKUP(A7986,Cafe_sales!$A$1:$O$10001,13,FALSE)</f>
        <v>Digital Wallet</v>
      </c>
      <c r="G7986" t="str">
        <f>VLOOKUP(A7986,Cafe_sales!$A$1:$O$10001,14,FALSE)</f>
        <v>In-store</v>
      </c>
      <c r="H7986" s="8">
        <f>VLOOKUP(A7986,Cafe_sales!$A$1:$O$10001,15,FALSE)</f>
        <v>45257</v>
      </c>
    </row>
    <row r="7987" spans="1:8" hidden="1" x14ac:dyDescent="0.35">
      <c r="A7987" t="s">
        <v>9345</v>
      </c>
      <c r="B7987" t="str">
        <f>VLOOKUP(A7987,Cafe_sales!$A$1:$O$10001,9,FALSE)</f>
        <v>Salad</v>
      </c>
      <c r="C7987">
        <f>VLOOKUP(A7987,Cafe_sales!$A$1:$O$10001,10,FALSE)</f>
        <v>3</v>
      </c>
      <c r="D7987">
        <f>VLOOKUP(A7987,Cafe_sales!$A$1:$O$10001,11,FALSE)</f>
        <v>5</v>
      </c>
      <c r="E7987">
        <f>VLOOKUP(A7987,Cafe_sales!$A$1:$O$10001,12,FALSE)</f>
        <v>15</v>
      </c>
      <c r="F7987" t="str">
        <f>VLOOKUP(A7987,Cafe_sales!$A$1:$O$10001,13,FALSE)</f>
        <v>Digital Wallet</v>
      </c>
      <c r="G7987" t="str">
        <f>VLOOKUP(A7987,Cafe_sales!$A$1:$O$10001,14,FALSE)</f>
        <v>Takeaway</v>
      </c>
      <c r="H7987" s="1">
        <f>VLOOKUP(A7987,Cafe_sales!$A$1:$O$10001,15,FALSE)</f>
        <v>45280</v>
      </c>
    </row>
    <row r="7988" spans="1:8" hidden="1" x14ac:dyDescent="0.35">
      <c r="A7988" t="s">
        <v>7726</v>
      </c>
      <c r="B7988" t="str">
        <f>VLOOKUP(A7988,Cafe_sales!$A$1:$O$10001,9,FALSE)</f>
        <v>Cake</v>
      </c>
      <c r="C7988">
        <f>VLOOKUP(A7988,Cafe_sales!$A$1:$O$10001,10,FALSE)</f>
        <v>1</v>
      </c>
      <c r="D7988">
        <f>VLOOKUP(A7988,Cafe_sales!$A$1:$O$10001,11,FALSE)</f>
        <v>3</v>
      </c>
      <c r="E7988">
        <f>VLOOKUP(A7988,Cafe_sales!$A$1:$O$10001,12,FALSE)</f>
        <v>3</v>
      </c>
      <c r="F7988" t="str">
        <f>VLOOKUP(A7988,Cafe_sales!$A$1:$O$10001,13,FALSE)</f>
        <v>Default mode</v>
      </c>
      <c r="G7988" t="str">
        <f>VLOOKUP(A7988,Cafe_sales!$A$1:$O$10001,14,FALSE)</f>
        <v>Takeaway</v>
      </c>
      <c r="H7988" s="1">
        <f>VLOOKUP(A7988,Cafe_sales!$A$1:$O$10001,15,FALSE)</f>
        <v>44998</v>
      </c>
    </row>
    <row r="7989" spans="1:8" hidden="1" x14ac:dyDescent="0.35">
      <c r="A7989" t="s">
        <v>7261</v>
      </c>
      <c r="B7989" t="str">
        <f>VLOOKUP(A7989,Cafe_sales!$A$1:$O$10001,9,FALSE)</f>
        <v>Salad</v>
      </c>
      <c r="C7989">
        <f>VLOOKUP(A7989,Cafe_sales!$A$1:$O$10001,10,FALSE)</f>
        <v>5</v>
      </c>
      <c r="D7989">
        <f>VLOOKUP(A7989,Cafe_sales!$A$1:$O$10001,11,FALSE)</f>
        <v>5</v>
      </c>
      <c r="E7989">
        <f>VLOOKUP(A7989,Cafe_sales!$A$1:$O$10001,12,FALSE)</f>
        <v>25</v>
      </c>
      <c r="F7989" t="str">
        <f>VLOOKUP(A7989,Cafe_sales!$A$1:$O$10001,13,FALSE)</f>
        <v>Credit Card</v>
      </c>
      <c r="G7989" t="str">
        <f>VLOOKUP(A7989,Cafe_sales!$A$1:$O$10001,14,FALSE)</f>
        <v>Takeaway</v>
      </c>
      <c r="H7989" s="1">
        <f>VLOOKUP(A7989,Cafe_sales!$A$1:$O$10001,15,FALSE)</f>
        <v>45004</v>
      </c>
    </row>
    <row r="7990" spans="1:8" x14ac:dyDescent="0.35">
      <c r="A7990" t="s">
        <v>5818</v>
      </c>
      <c r="B7990" t="str">
        <f>VLOOKUP(A7990,Cafe_sales!$A$1:$O$10001,9,FALSE)</f>
        <v>Salad</v>
      </c>
      <c r="C7990" s="6">
        <f>VLOOKUP(A7990,Cafe_sales!$A$1:$O$10001,10,FALSE)</f>
        <v>2</v>
      </c>
      <c r="D7990" s="10">
        <f>VLOOKUP(A7990,Cafe_sales!$A$1:$O$10001,11,FALSE)</f>
        <v>5</v>
      </c>
      <c r="E7990" s="6">
        <f>VLOOKUP(A7990,Cafe_sales!$A$1:$O$10001,12,FALSE)</f>
        <v>10</v>
      </c>
      <c r="F7990" t="str">
        <f>VLOOKUP(A7990,Cafe_sales!$A$1:$O$10001,13,FALSE)</f>
        <v>Cash</v>
      </c>
      <c r="G7990" t="str">
        <f>VLOOKUP(A7990,Cafe_sales!$A$1:$O$10001,14,FALSE)</f>
        <v>In-store</v>
      </c>
      <c r="H7990" s="8">
        <f>VLOOKUP(A7990,Cafe_sales!$A$1:$O$10001,15,FALSE)</f>
        <v>45078</v>
      </c>
    </row>
    <row r="7991" spans="1:8" x14ac:dyDescent="0.35">
      <c r="A7991" t="s">
        <v>7903</v>
      </c>
      <c r="B7991" t="str">
        <f>VLOOKUP(A7991,Cafe_sales!$A$1:$O$10001,9,FALSE)</f>
        <v>Cake</v>
      </c>
      <c r="C7991" s="6">
        <f>VLOOKUP(A7991,Cafe_sales!$A$1:$O$10001,10,FALSE)</f>
        <v>2</v>
      </c>
      <c r="D7991" s="10">
        <f>VLOOKUP(A7991,Cafe_sales!$A$1:$O$10001,11,FALSE)</f>
        <v>3</v>
      </c>
      <c r="E7991" s="6">
        <f>VLOOKUP(A7991,Cafe_sales!$A$1:$O$10001,12,FALSE)</f>
        <v>6</v>
      </c>
      <c r="F7991" t="str">
        <f>VLOOKUP(A7991,Cafe_sales!$A$1:$O$10001,13,FALSE)</f>
        <v>Cash</v>
      </c>
      <c r="G7991" t="str">
        <f>VLOOKUP(A7991,Cafe_sales!$A$1:$O$10001,14,FALSE)</f>
        <v>UNKNOWN</v>
      </c>
      <c r="H7991" s="8">
        <f>VLOOKUP(A7991,Cafe_sales!$A$1:$O$10001,15,FALSE)</f>
        <v>44969</v>
      </c>
    </row>
    <row r="7992" spans="1:8" hidden="1" x14ac:dyDescent="0.35">
      <c r="A7992" t="s">
        <v>3176</v>
      </c>
      <c r="B7992" t="str">
        <f>VLOOKUP(A7992,Cafe_sales!$A$1:$O$10001,9,FALSE)</f>
        <v>Tea</v>
      </c>
      <c r="C7992">
        <f>VLOOKUP(A7992,Cafe_sales!$A$1:$O$10001,10,FALSE)</f>
        <v>2</v>
      </c>
      <c r="D7992">
        <f>VLOOKUP(A7992,Cafe_sales!$A$1:$O$10001,11,FALSE)</f>
        <v>1.5</v>
      </c>
      <c r="E7992">
        <f>VLOOKUP(A7992,Cafe_sales!$A$1:$O$10001,12,FALSE)</f>
        <v>3</v>
      </c>
      <c r="F7992" t="str">
        <f>VLOOKUP(A7992,Cafe_sales!$A$1:$O$10001,13,FALSE)</f>
        <v>Credit Card</v>
      </c>
      <c r="G7992" t="str">
        <f>VLOOKUP(A7992,Cafe_sales!$A$1:$O$10001,14,FALSE)</f>
        <v>Takeaway</v>
      </c>
      <c r="H7992" s="1">
        <f>VLOOKUP(A7992,Cafe_sales!$A$1:$O$10001,15,FALSE)</f>
        <v>45168</v>
      </c>
    </row>
    <row r="7993" spans="1:8" x14ac:dyDescent="0.35">
      <c r="A7993" t="s">
        <v>431</v>
      </c>
      <c r="B7993" t="str">
        <f>VLOOKUP(A7993,Cafe_sales!$A$1:$O$10001,9,FALSE)</f>
        <v>Tea</v>
      </c>
      <c r="C7993" s="6">
        <f>VLOOKUP(A7993,Cafe_sales!$A$1:$O$10001,10,FALSE)</f>
        <v>4</v>
      </c>
      <c r="D7993" s="10">
        <f>VLOOKUP(A7993,Cafe_sales!$A$1:$O$10001,11,FALSE)</f>
        <v>1.5</v>
      </c>
      <c r="E7993" s="6">
        <f>VLOOKUP(A7993,Cafe_sales!$A$1:$O$10001,12,FALSE)</f>
        <v>6</v>
      </c>
      <c r="F7993" t="str">
        <f>VLOOKUP(A7993,Cafe_sales!$A$1:$O$10001,13,FALSE)</f>
        <v>Cash</v>
      </c>
      <c r="G7993" t="str">
        <f>VLOOKUP(A7993,Cafe_sales!$A$1:$O$10001,14,FALSE)</f>
        <v>UNKNOWN</v>
      </c>
      <c r="H7993" s="8">
        <f>VLOOKUP(A7993,Cafe_sales!$A$1:$O$10001,15,FALSE)</f>
        <v>45096</v>
      </c>
    </row>
    <row r="7994" spans="1:8" x14ac:dyDescent="0.35">
      <c r="A7994" t="s">
        <v>4258</v>
      </c>
      <c r="B7994" t="str">
        <f>VLOOKUP(A7994,Cafe_sales!$A$1:$O$10001,9,FALSE)</f>
        <v>Cookie</v>
      </c>
      <c r="C7994" s="6">
        <f>VLOOKUP(A7994,Cafe_sales!$A$1:$O$10001,10,FALSE)</f>
        <v>5</v>
      </c>
      <c r="D7994" s="10">
        <f>VLOOKUP(A7994,Cafe_sales!$A$1:$O$10001,11,FALSE)</f>
        <v>1</v>
      </c>
      <c r="E7994" s="6">
        <f>VLOOKUP(A7994,Cafe_sales!$A$1:$O$10001,12,FALSE)</f>
        <v>5</v>
      </c>
      <c r="F7994" t="str">
        <f>VLOOKUP(A7994,Cafe_sales!$A$1:$O$10001,13,FALSE)</f>
        <v>Default mode</v>
      </c>
      <c r="G7994" t="str">
        <f>VLOOKUP(A7994,Cafe_sales!$A$1:$O$10001,14,FALSE)</f>
        <v>In-store</v>
      </c>
      <c r="H7994" s="8">
        <f>VLOOKUP(A7994,Cafe_sales!$A$1:$O$10001,15,FALSE)</f>
        <v>45270</v>
      </c>
    </row>
    <row r="7995" spans="1:8" x14ac:dyDescent="0.35">
      <c r="A7995" t="s">
        <v>9009</v>
      </c>
      <c r="B7995" t="str">
        <f>VLOOKUP(A7995,Cafe_sales!$A$1:$O$10001,9,FALSE)</f>
        <v>UNKNOWN</v>
      </c>
      <c r="C7995" s="6">
        <f>VLOOKUP(A7995,Cafe_sales!$A$1:$O$10001,10,FALSE)</f>
        <v>4</v>
      </c>
      <c r="D7995" s="10">
        <f>VLOOKUP(A7995,Cafe_sales!$A$1:$O$10001,11,FALSE)</f>
        <v>2</v>
      </c>
      <c r="E7995" s="6">
        <f>VLOOKUP(A7995,Cafe_sales!$A$1:$O$10001,12,FALSE)</f>
        <v>8</v>
      </c>
      <c r="F7995" t="str">
        <f>VLOOKUP(A7995,Cafe_sales!$A$1:$O$10001,13,FALSE)</f>
        <v>Default mode</v>
      </c>
      <c r="G7995" t="str">
        <f>VLOOKUP(A7995,Cafe_sales!$A$1:$O$10001,14,FALSE)</f>
        <v>In-store</v>
      </c>
      <c r="H7995" s="8">
        <f>VLOOKUP(A7995,Cafe_sales!$A$1:$O$10001,15,FALSE)</f>
        <v>45092</v>
      </c>
    </row>
    <row r="7996" spans="1:8" x14ac:dyDescent="0.35">
      <c r="A7996" t="s">
        <v>5733</v>
      </c>
      <c r="B7996" t="str">
        <f>VLOOKUP(A7996,Cafe_sales!$A$1:$O$10001,9,FALSE)</f>
        <v>Salad</v>
      </c>
      <c r="C7996" s="6">
        <f>VLOOKUP(A7996,Cafe_sales!$A$1:$O$10001,10,FALSE)</f>
        <v>5</v>
      </c>
      <c r="D7996" s="10">
        <f>VLOOKUP(A7996,Cafe_sales!$A$1:$O$10001,11,FALSE)</f>
        <v>3.0101665850073491</v>
      </c>
      <c r="E7996" s="6">
        <f>VLOOKUP(A7996,Cafe_sales!$A$1:$O$10001,12,FALSE)</f>
        <v>25</v>
      </c>
      <c r="F7996" t="str">
        <f>VLOOKUP(A7996,Cafe_sales!$A$1:$O$10001,13,FALSE)</f>
        <v>Digital Wallet</v>
      </c>
      <c r="G7996" t="str">
        <f>VLOOKUP(A7996,Cafe_sales!$A$1:$O$10001,14,FALSE)</f>
        <v>UNKNOWN</v>
      </c>
      <c r="H7996" s="8">
        <f>VLOOKUP(A7996,Cafe_sales!$A$1:$O$10001,15,FALSE)</f>
        <v>45040</v>
      </c>
    </row>
    <row r="7997" spans="1:8" x14ac:dyDescent="0.35">
      <c r="A7997" t="s">
        <v>7282</v>
      </c>
      <c r="B7997" t="str">
        <f>VLOOKUP(A7997,Cafe_sales!$A$1:$O$10001,9,FALSE)</f>
        <v>Cake</v>
      </c>
      <c r="C7997" s="6">
        <f>VLOOKUP(A7997,Cafe_sales!$A$1:$O$10001,10,FALSE)</f>
        <v>1</v>
      </c>
      <c r="D7997" s="10">
        <f>VLOOKUP(A7997,Cafe_sales!$A$1:$O$10001,11,FALSE)</f>
        <v>3</v>
      </c>
      <c r="E7997" s="6">
        <f>VLOOKUP(A7997,Cafe_sales!$A$1:$O$10001,12,FALSE)</f>
        <v>3</v>
      </c>
      <c r="F7997" t="str">
        <f>VLOOKUP(A7997,Cafe_sales!$A$1:$O$10001,13,FALSE)</f>
        <v>Credit Card</v>
      </c>
      <c r="G7997" t="str">
        <f>VLOOKUP(A7997,Cafe_sales!$A$1:$O$10001,14,FALSE)</f>
        <v>In-store</v>
      </c>
      <c r="H7997" s="8">
        <f>VLOOKUP(A7997,Cafe_sales!$A$1:$O$10001,15,FALSE)</f>
        <v>45201</v>
      </c>
    </row>
    <row r="7998" spans="1:8" x14ac:dyDescent="0.35">
      <c r="A7998" t="s">
        <v>4009</v>
      </c>
      <c r="B7998" t="str">
        <f>VLOOKUP(A7998,Cafe_sales!$A$1:$O$10001,9,FALSE)</f>
        <v>Cake</v>
      </c>
      <c r="C7998" s="6">
        <f>VLOOKUP(A7998,Cafe_sales!$A$1:$O$10001,10,FALSE)</f>
        <v>5</v>
      </c>
      <c r="D7998" s="10">
        <f>VLOOKUP(A7998,Cafe_sales!$A$1:$O$10001,11,FALSE)</f>
        <v>3</v>
      </c>
      <c r="E7998" s="6">
        <f>VLOOKUP(A7998,Cafe_sales!$A$1:$O$10001,12,FALSE)</f>
        <v>15</v>
      </c>
      <c r="F7998" t="str">
        <f>VLOOKUP(A7998,Cafe_sales!$A$1:$O$10001,13,FALSE)</f>
        <v>Digital Wallet</v>
      </c>
      <c r="G7998" t="str">
        <f>VLOOKUP(A7998,Cafe_sales!$A$1:$O$10001,14,FALSE)</f>
        <v>In-store</v>
      </c>
      <c r="H7998" s="8">
        <f>VLOOKUP(A7998,Cafe_sales!$A$1:$O$10001,15,FALSE)</f>
        <v>45223</v>
      </c>
    </row>
    <row r="7999" spans="1:8" x14ac:dyDescent="0.35">
      <c r="A7999" t="s">
        <v>1097</v>
      </c>
      <c r="B7999" t="str">
        <f>VLOOKUP(A7999,Cafe_sales!$A$1:$O$10001,9,FALSE)</f>
        <v>UNKNOWN</v>
      </c>
      <c r="C7999" s="6">
        <f>VLOOKUP(A7999,Cafe_sales!$A$1:$O$10001,10,FALSE)</f>
        <v>1</v>
      </c>
      <c r="D7999" s="10">
        <f>VLOOKUP(A7999,Cafe_sales!$A$1:$O$10001,11,FALSE)</f>
        <v>1.5</v>
      </c>
      <c r="E7999" s="6">
        <f>VLOOKUP(A7999,Cafe_sales!$A$1:$O$10001,12,FALSE)</f>
        <v>1.5</v>
      </c>
      <c r="F7999" t="str">
        <f>VLOOKUP(A7999,Cafe_sales!$A$1:$O$10001,13,FALSE)</f>
        <v>Digital Wallet</v>
      </c>
      <c r="G7999" t="str">
        <f>VLOOKUP(A7999,Cafe_sales!$A$1:$O$10001,14,FALSE)</f>
        <v>UNKNOWN</v>
      </c>
      <c r="H7999" s="8">
        <f>VLOOKUP(A7999,Cafe_sales!$A$1:$O$10001,15,FALSE)</f>
        <v>44965</v>
      </c>
    </row>
    <row r="8000" spans="1:8" x14ac:dyDescent="0.35">
      <c r="A8000" t="s">
        <v>3115</v>
      </c>
      <c r="B8000" t="str">
        <f>VLOOKUP(A8000,Cafe_sales!$A$1:$O$10001,9,FALSE)</f>
        <v>Sandwich</v>
      </c>
      <c r="C8000" s="6">
        <f>VLOOKUP(A8000,Cafe_sales!$A$1:$O$10001,10,FALSE)</f>
        <v>1</v>
      </c>
      <c r="D8000" s="10">
        <f>VLOOKUP(A8000,Cafe_sales!$A$1:$O$10001,11,FALSE)</f>
        <v>4</v>
      </c>
      <c r="E8000" s="6">
        <f>VLOOKUP(A8000,Cafe_sales!$A$1:$O$10001,12,FALSE)</f>
        <v>4</v>
      </c>
      <c r="F8000" t="str">
        <f>VLOOKUP(A8000,Cafe_sales!$A$1:$O$10001,13,FALSE)</f>
        <v>Digital Wallet</v>
      </c>
      <c r="G8000" t="str">
        <f>VLOOKUP(A8000,Cafe_sales!$A$1:$O$10001,14,FALSE)</f>
        <v>UNKNOWN</v>
      </c>
      <c r="H8000" s="8">
        <f>VLOOKUP(A8000,Cafe_sales!$A$1:$O$10001,15,FALSE)</f>
        <v>44927</v>
      </c>
    </row>
    <row r="8001" spans="1:8" x14ac:dyDescent="0.35">
      <c r="A8001" t="s">
        <v>9763</v>
      </c>
      <c r="B8001" t="str">
        <f>VLOOKUP(A8001,Cafe_sales!$A$1:$O$10001,9,FALSE)</f>
        <v>Salad</v>
      </c>
      <c r="C8001" s="6">
        <f>VLOOKUP(A8001,Cafe_sales!$A$1:$O$10001,10,FALSE)</f>
        <v>2</v>
      </c>
      <c r="D8001" s="10">
        <f>VLOOKUP(A8001,Cafe_sales!$A$1:$O$10001,11,FALSE)</f>
        <v>5</v>
      </c>
      <c r="E8001" s="6">
        <f>VLOOKUP(A8001,Cafe_sales!$A$1:$O$10001,12,FALSE)</f>
        <v>10</v>
      </c>
      <c r="F8001" t="str">
        <f>VLOOKUP(A8001,Cafe_sales!$A$1:$O$10001,13,FALSE)</f>
        <v>Digital Wallet</v>
      </c>
      <c r="G8001" t="str">
        <f>VLOOKUP(A8001,Cafe_sales!$A$1:$O$10001,14,FALSE)</f>
        <v>UNKNOWN</v>
      </c>
      <c r="H8001" s="8">
        <f>VLOOKUP(A8001,Cafe_sales!$A$1:$O$10001,15,FALSE)</f>
        <v>45054</v>
      </c>
    </row>
    <row r="8002" spans="1:8" hidden="1" x14ac:dyDescent="0.35">
      <c r="A8002" t="s">
        <v>6444</v>
      </c>
      <c r="B8002" t="str">
        <f>VLOOKUP(A8002,Cafe_sales!$A$1:$O$10001,9,FALSE)</f>
        <v>Tea</v>
      </c>
      <c r="C8002">
        <f>VLOOKUP(A8002,Cafe_sales!$A$1:$O$10001,10,FALSE)</f>
        <v>3</v>
      </c>
      <c r="D8002">
        <f>VLOOKUP(A8002,Cafe_sales!$A$1:$O$10001,11,FALSE)</f>
        <v>1.5</v>
      </c>
      <c r="E8002">
        <f>VLOOKUP(A8002,Cafe_sales!$A$1:$O$10001,12,FALSE)</f>
        <v>4.5</v>
      </c>
      <c r="F8002" t="str">
        <f>VLOOKUP(A8002,Cafe_sales!$A$1:$O$10001,13,FALSE)</f>
        <v>Credit Card</v>
      </c>
      <c r="G8002" t="str">
        <f>VLOOKUP(A8002,Cafe_sales!$A$1:$O$10001,14,FALSE)</f>
        <v>Takeaway</v>
      </c>
      <c r="H8002" s="1">
        <f>VLOOKUP(A8002,Cafe_sales!$A$1:$O$10001,15,FALSE)</f>
        <v>44933</v>
      </c>
    </row>
    <row r="8003" spans="1:8" hidden="1" x14ac:dyDescent="0.35">
      <c r="A8003" t="s">
        <v>3727</v>
      </c>
      <c r="B8003" t="str">
        <f>VLOOKUP(A8003,Cafe_sales!$A$1:$O$10001,9,FALSE)</f>
        <v>Tea</v>
      </c>
      <c r="C8003">
        <f>VLOOKUP(A8003,Cafe_sales!$A$1:$O$10001,10,FALSE)</f>
        <v>4</v>
      </c>
      <c r="D8003">
        <f>VLOOKUP(A8003,Cafe_sales!$A$1:$O$10001,11,FALSE)</f>
        <v>1.5</v>
      </c>
      <c r="E8003">
        <f>VLOOKUP(A8003,Cafe_sales!$A$1:$O$10001,12,FALSE)</f>
        <v>6</v>
      </c>
      <c r="F8003" t="str">
        <f>VLOOKUP(A8003,Cafe_sales!$A$1:$O$10001,13,FALSE)</f>
        <v>Cash</v>
      </c>
      <c r="G8003" t="str">
        <f>VLOOKUP(A8003,Cafe_sales!$A$1:$O$10001,14,FALSE)</f>
        <v>Takeaway</v>
      </c>
      <c r="H8003" s="1">
        <f>VLOOKUP(A8003,Cafe_sales!$A$1:$O$10001,15,FALSE)</f>
        <v>45038</v>
      </c>
    </row>
    <row r="8004" spans="1:8" x14ac:dyDescent="0.35">
      <c r="A8004" t="s">
        <v>4746</v>
      </c>
      <c r="B8004" t="str">
        <f>VLOOKUP(A8004,Cafe_sales!$A$1:$O$10001,9,FALSE)</f>
        <v>Cake</v>
      </c>
      <c r="C8004" s="6">
        <f>VLOOKUP(A8004,Cafe_sales!$A$1:$O$10001,10,FALSE)</f>
        <v>5</v>
      </c>
      <c r="D8004" s="10">
        <f>VLOOKUP(A8004,Cafe_sales!$A$1:$O$10001,11,FALSE)</f>
        <v>3</v>
      </c>
      <c r="E8004" s="6">
        <f>VLOOKUP(A8004,Cafe_sales!$A$1:$O$10001,12,FALSE)</f>
        <v>15</v>
      </c>
      <c r="F8004" t="str">
        <f>VLOOKUP(A8004,Cafe_sales!$A$1:$O$10001,13,FALSE)</f>
        <v>Digital Wallet</v>
      </c>
      <c r="G8004" t="str">
        <f>VLOOKUP(A8004,Cafe_sales!$A$1:$O$10001,14,FALSE)</f>
        <v>UNKNOWN</v>
      </c>
      <c r="H8004" s="8">
        <f>VLOOKUP(A8004,Cafe_sales!$A$1:$O$10001,15,FALSE)</f>
        <v>45214</v>
      </c>
    </row>
    <row r="8005" spans="1:8" x14ac:dyDescent="0.35">
      <c r="A8005" t="s">
        <v>1995</v>
      </c>
      <c r="B8005" t="str">
        <f>VLOOKUP(A8005,Cafe_sales!$A$1:$O$10001,9,FALSE)</f>
        <v>Juice</v>
      </c>
      <c r="C8005" s="6">
        <f>VLOOKUP(A8005,Cafe_sales!$A$1:$O$10001,10,FALSE)</f>
        <v>4</v>
      </c>
      <c r="D8005" s="10">
        <f>VLOOKUP(A8005,Cafe_sales!$A$1:$O$10001,11,FALSE)</f>
        <v>3</v>
      </c>
      <c r="E8005" s="6">
        <f>VLOOKUP(A8005,Cafe_sales!$A$1:$O$10001,12,FALSE)</f>
        <v>12</v>
      </c>
      <c r="F8005" t="str">
        <f>VLOOKUP(A8005,Cafe_sales!$A$1:$O$10001,13,FALSE)</f>
        <v>Credit Card</v>
      </c>
      <c r="G8005" t="str">
        <f>VLOOKUP(A8005,Cafe_sales!$A$1:$O$10001,14,FALSE)</f>
        <v>UNKNOWN</v>
      </c>
      <c r="H8005" s="8">
        <f>VLOOKUP(A8005,Cafe_sales!$A$1:$O$10001,15,FALSE)</f>
        <v>45282</v>
      </c>
    </row>
    <row r="8006" spans="1:8" x14ac:dyDescent="0.35">
      <c r="A8006" t="s">
        <v>209</v>
      </c>
      <c r="B8006" t="str">
        <f>VLOOKUP(A8006,Cafe_sales!$A$1:$O$10001,9,FALSE)</f>
        <v>Smoothie</v>
      </c>
      <c r="C8006" s="6">
        <f>VLOOKUP(A8006,Cafe_sales!$A$1:$O$10001,10,FALSE)</f>
        <v>2</v>
      </c>
      <c r="D8006" s="10">
        <f>VLOOKUP(A8006,Cafe_sales!$A$1:$O$10001,11,FALSE)</f>
        <v>0</v>
      </c>
      <c r="E8006" s="6">
        <f>VLOOKUP(A8006,Cafe_sales!$A$1:$O$10001,12,FALSE)</f>
        <v>8</v>
      </c>
      <c r="F8006" t="str">
        <f>VLOOKUP(A8006,Cafe_sales!$A$1:$O$10001,13,FALSE)</f>
        <v>Default mode</v>
      </c>
      <c r="G8006" t="str">
        <f>VLOOKUP(A8006,Cafe_sales!$A$1:$O$10001,14,FALSE)</f>
        <v>UNKNOWN</v>
      </c>
      <c r="H8006" s="8">
        <f>VLOOKUP(A8006,Cafe_sales!$A$1:$O$10001,15,FALSE)</f>
        <v>45133</v>
      </c>
    </row>
    <row r="8007" spans="1:8" x14ac:dyDescent="0.35">
      <c r="A8007" t="s">
        <v>4670</v>
      </c>
      <c r="B8007" t="str">
        <f>VLOOKUP(A8007,Cafe_sales!$A$1:$O$10001,9,FALSE)</f>
        <v>Salad</v>
      </c>
      <c r="C8007" s="6">
        <f>VLOOKUP(A8007,Cafe_sales!$A$1:$O$10001,10,FALSE)</f>
        <v>2</v>
      </c>
      <c r="D8007" s="10">
        <f>VLOOKUP(A8007,Cafe_sales!$A$1:$O$10001,11,FALSE)</f>
        <v>5</v>
      </c>
      <c r="E8007" s="6">
        <f>VLOOKUP(A8007,Cafe_sales!$A$1:$O$10001,12,FALSE)</f>
        <v>10</v>
      </c>
      <c r="F8007" t="str">
        <f>VLOOKUP(A8007,Cafe_sales!$A$1:$O$10001,13,FALSE)</f>
        <v>Cash</v>
      </c>
      <c r="G8007" t="str">
        <f>VLOOKUP(A8007,Cafe_sales!$A$1:$O$10001,14,FALSE)</f>
        <v>In-store</v>
      </c>
      <c r="H8007" s="8">
        <f>VLOOKUP(A8007,Cafe_sales!$A$1:$O$10001,15,FALSE)</f>
        <v>45070</v>
      </c>
    </row>
    <row r="8008" spans="1:8" x14ac:dyDescent="0.35">
      <c r="A8008" t="s">
        <v>4415</v>
      </c>
      <c r="B8008" t="str">
        <f>VLOOKUP(A8008,Cafe_sales!$A$1:$O$10001,9,FALSE)</f>
        <v>Salad</v>
      </c>
      <c r="C8008" s="6">
        <f>VLOOKUP(A8008,Cafe_sales!$A$1:$O$10001,10,FALSE)</f>
        <v>5</v>
      </c>
      <c r="D8008" s="10">
        <f>VLOOKUP(A8008,Cafe_sales!$A$1:$O$10001,11,FALSE)</f>
        <v>5</v>
      </c>
      <c r="E8008" s="6">
        <f>VLOOKUP(A8008,Cafe_sales!$A$1:$O$10001,12,FALSE)</f>
        <v>25</v>
      </c>
      <c r="F8008" t="str">
        <f>VLOOKUP(A8008,Cafe_sales!$A$1:$O$10001,13,FALSE)</f>
        <v>Default mode</v>
      </c>
      <c r="G8008" t="str">
        <f>VLOOKUP(A8008,Cafe_sales!$A$1:$O$10001,14,FALSE)</f>
        <v>UNKNOWN</v>
      </c>
      <c r="H8008" s="8">
        <f>VLOOKUP(A8008,Cafe_sales!$A$1:$O$10001,15,FALSE)</f>
        <v>44927</v>
      </c>
    </row>
    <row r="8009" spans="1:8" x14ac:dyDescent="0.35">
      <c r="A8009" t="s">
        <v>760</v>
      </c>
      <c r="B8009" t="str">
        <f>VLOOKUP(A8009,Cafe_sales!$A$1:$O$10001,9,FALSE)</f>
        <v>Salad</v>
      </c>
      <c r="C8009" s="6">
        <f>VLOOKUP(A8009,Cafe_sales!$A$1:$O$10001,10,FALSE)</f>
        <v>5</v>
      </c>
      <c r="D8009" s="10">
        <f>VLOOKUP(A8009,Cafe_sales!$A$1:$O$10001,11,FALSE)</f>
        <v>5</v>
      </c>
      <c r="E8009" s="6">
        <f>VLOOKUP(A8009,Cafe_sales!$A$1:$O$10001,12,FALSE)</f>
        <v>25</v>
      </c>
      <c r="F8009" t="str">
        <f>VLOOKUP(A8009,Cafe_sales!$A$1:$O$10001,13,FALSE)</f>
        <v>Default mode</v>
      </c>
      <c r="G8009" t="str">
        <f>VLOOKUP(A8009,Cafe_sales!$A$1:$O$10001,14,FALSE)</f>
        <v>In-store</v>
      </c>
      <c r="H8009" s="8">
        <f>VLOOKUP(A8009,Cafe_sales!$A$1:$O$10001,15,FALSE)</f>
        <v>44927</v>
      </c>
    </row>
    <row r="8010" spans="1:8" hidden="1" x14ac:dyDescent="0.35">
      <c r="A8010" t="s">
        <v>7473</v>
      </c>
      <c r="B8010" t="str">
        <f>VLOOKUP(A8010,Cafe_sales!$A$1:$O$10001,9,FALSE)</f>
        <v>Salad</v>
      </c>
      <c r="C8010">
        <f>VLOOKUP(A8010,Cafe_sales!$A$1:$O$10001,10,FALSE)</f>
        <v>1</v>
      </c>
      <c r="D8010">
        <f>VLOOKUP(A8010,Cafe_sales!$A$1:$O$10001,11,FALSE)</f>
        <v>5</v>
      </c>
      <c r="E8010">
        <f>VLOOKUP(A8010,Cafe_sales!$A$1:$O$10001,12,FALSE)</f>
        <v>5</v>
      </c>
      <c r="F8010" t="str">
        <f>VLOOKUP(A8010,Cafe_sales!$A$1:$O$10001,13,FALSE)</f>
        <v>UNKNOWN</v>
      </c>
      <c r="G8010" t="str">
        <f>VLOOKUP(A8010,Cafe_sales!$A$1:$O$10001,14,FALSE)</f>
        <v>Takeaway</v>
      </c>
      <c r="H8010" s="1">
        <f>VLOOKUP(A8010,Cafe_sales!$A$1:$O$10001,15,FALSE)</f>
        <v>45208</v>
      </c>
    </row>
    <row r="8011" spans="1:8" x14ac:dyDescent="0.35">
      <c r="A8011" t="s">
        <v>7362</v>
      </c>
      <c r="B8011" t="str">
        <f>VLOOKUP(A8011,Cafe_sales!$A$1:$O$10001,9,FALSE)</f>
        <v>Cake</v>
      </c>
      <c r="C8011" s="6">
        <f>VLOOKUP(A8011,Cafe_sales!$A$1:$O$10001,10,FALSE)</f>
        <v>3</v>
      </c>
      <c r="D8011" s="10">
        <f>VLOOKUP(A8011,Cafe_sales!$A$1:$O$10001,11,FALSE)</f>
        <v>3</v>
      </c>
      <c r="E8011" s="6">
        <f>VLOOKUP(A8011,Cafe_sales!$A$1:$O$10001,12,FALSE)</f>
        <v>9</v>
      </c>
      <c r="F8011" t="str">
        <f>VLOOKUP(A8011,Cafe_sales!$A$1:$O$10001,13,FALSE)</f>
        <v>Cash</v>
      </c>
      <c r="G8011" t="str">
        <f>VLOOKUP(A8011,Cafe_sales!$A$1:$O$10001,14,FALSE)</f>
        <v>In-store</v>
      </c>
      <c r="H8011" s="8">
        <f>VLOOKUP(A8011,Cafe_sales!$A$1:$O$10001,15,FALSE)</f>
        <v>44993</v>
      </c>
    </row>
    <row r="8012" spans="1:8" hidden="1" x14ac:dyDescent="0.35">
      <c r="A8012" t="s">
        <v>5029</v>
      </c>
      <c r="B8012" t="str">
        <f>VLOOKUP(A8012,Cafe_sales!$A$1:$O$10001,9,FALSE)</f>
        <v>Sandwich</v>
      </c>
      <c r="C8012">
        <f>VLOOKUP(A8012,Cafe_sales!$A$1:$O$10001,10,FALSE)</f>
        <v>4</v>
      </c>
      <c r="D8012">
        <f>VLOOKUP(A8012,Cafe_sales!$A$1:$O$10001,11,FALSE)</f>
        <v>4</v>
      </c>
      <c r="E8012">
        <f>VLOOKUP(A8012,Cafe_sales!$A$1:$O$10001,12,FALSE)</f>
        <v>16</v>
      </c>
      <c r="F8012" t="str">
        <f>VLOOKUP(A8012,Cafe_sales!$A$1:$O$10001,13,FALSE)</f>
        <v>Default mode</v>
      </c>
      <c r="G8012" t="str">
        <f>VLOOKUP(A8012,Cafe_sales!$A$1:$O$10001,14,FALSE)</f>
        <v>Takeaway</v>
      </c>
      <c r="H8012" s="1">
        <f>VLOOKUP(A8012,Cafe_sales!$A$1:$O$10001,15,FALSE)</f>
        <v>45178</v>
      </c>
    </row>
    <row r="8013" spans="1:8" x14ac:dyDescent="0.35">
      <c r="A8013" t="s">
        <v>2859</v>
      </c>
      <c r="B8013" t="str">
        <f>VLOOKUP(A8013,Cafe_sales!$A$1:$O$10001,9,FALSE)</f>
        <v>Cake</v>
      </c>
      <c r="C8013" s="6">
        <f>VLOOKUP(A8013,Cafe_sales!$A$1:$O$10001,10,FALSE)</f>
        <v>3</v>
      </c>
      <c r="D8013" s="10">
        <f>VLOOKUP(A8013,Cafe_sales!$A$1:$O$10001,11,FALSE)</f>
        <v>3</v>
      </c>
      <c r="E8013" s="6">
        <f>VLOOKUP(A8013,Cafe_sales!$A$1:$O$10001,12,FALSE)</f>
        <v>9</v>
      </c>
      <c r="F8013" t="str">
        <f>VLOOKUP(A8013,Cafe_sales!$A$1:$O$10001,13,FALSE)</f>
        <v>Cash</v>
      </c>
      <c r="G8013" t="str">
        <f>VLOOKUP(A8013,Cafe_sales!$A$1:$O$10001,14,FALSE)</f>
        <v>In-store</v>
      </c>
      <c r="H8013" s="8">
        <f>VLOOKUP(A8013,Cafe_sales!$A$1:$O$10001,15,FALSE)</f>
        <v>44960</v>
      </c>
    </row>
    <row r="8014" spans="1:8" x14ac:dyDescent="0.35">
      <c r="A8014" t="s">
        <v>4804</v>
      </c>
      <c r="B8014" t="str">
        <f>VLOOKUP(A8014,Cafe_sales!$A$1:$O$10001,9,FALSE)</f>
        <v>Cookie</v>
      </c>
      <c r="C8014" s="6">
        <f>VLOOKUP(A8014,Cafe_sales!$A$1:$O$10001,10,FALSE)</f>
        <v>5</v>
      </c>
      <c r="D8014" s="10">
        <f>VLOOKUP(A8014,Cafe_sales!$A$1:$O$10001,11,FALSE)</f>
        <v>1</v>
      </c>
      <c r="E8014" s="6">
        <f>VLOOKUP(A8014,Cafe_sales!$A$1:$O$10001,12,FALSE)</f>
        <v>5</v>
      </c>
      <c r="F8014" t="str">
        <f>VLOOKUP(A8014,Cafe_sales!$A$1:$O$10001,13,FALSE)</f>
        <v>Digital Wallet</v>
      </c>
      <c r="G8014" t="str">
        <f>VLOOKUP(A8014,Cafe_sales!$A$1:$O$10001,14,FALSE)</f>
        <v>In-store</v>
      </c>
      <c r="H8014" s="8">
        <f>VLOOKUP(A8014,Cafe_sales!$A$1:$O$10001,15,FALSE)</f>
        <v>45005</v>
      </c>
    </row>
    <row r="8015" spans="1:8" hidden="1" x14ac:dyDescent="0.35">
      <c r="A8015" t="s">
        <v>557</v>
      </c>
      <c r="B8015" t="str">
        <f>VLOOKUP(A8015,Cafe_sales!$A$1:$O$10001,9,FALSE)</f>
        <v>Coffee</v>
      </c>
      <c r="C8015">
        <f>VLOOKUP(A8015,Cafe_sales!$A$1:$O$10001,10,FALSE)</f>
        <v>1</v>
      </c>
      <c r="D8015">
        <f>VLOOKUP(A8015,Cafe_sales!$A$1:$O$10001,11,FALSE)</f>
        <v>2</v>
      </c>
      <c r="E8015">
        <f>VLOOKUP(A8015,Cafe_sales!$A$1:$O$10001,12,FALSE)</f>
        <v>2</v>
      </c>
      <c r="F8015" t="str">
        <f>VLOOKUP(A8015,Cafe_sales!$A$1:$O$10001,13,FALSE)</f>
        <v>Default mode</v>
      </c>
      <c r="G8015" t="str">
        <f>VLOOKUP(A8015,Cafe_sales!$A$1:$O$10001,14,FALSE)</f>
        <v>Takeaway</v>
      </c>
      <c r="H8015" s="1">
        <f>VLOOKUP(A8015,Cafe_sales!$A$1:$O$10001,15,FALSE)</f>
        <v>45059</v>
      </c>
    </row>
    <row r="8016" spans="1:8" x14ac:dyDescent="0.35">
      <c r="A8016" t="s">
        <v>3649</v>
      </c>
      <c r="B8016" t="str">
        <f>VLOOKUP(A8016,Cafe_sales!$A$1:$O$10001,9,FALSE)</f>
        <v>Cake</v>
      </c>
      <c r="C8016" s="6">
        <f>VLOOKUP(A8016,Cafe_sales!$A$1:$O$10001,10,FALSE)</f>
        <v>2</v>
      </c>
      <c r="D8016" s="10">
        <f>VLOOKUP(A8016,Cafe_sales!$A$1:$O$10001,11,FALSE)</f>
        <v>3</v>
      </c>
      <c r="E8016" s="6">
        <f>VLOOKUP(A8016,Cafe_sales!$A$1:$O$10001,12,FALSE)</f>
        <v>6</v>
      </c>
      <c r="F8016" t="str">
        <f>VLOOKUP(A8016,Cafe_sales!$A$1:$O$10001,13,FALSE)</f>
        <v>Default mode</v>
      </c>
      <c r="G8016" t="str">
        <f>VLOOKUP(A8016,Cafe_sales!$A$1:$O$10001,14,FALSE)</f>
        <v>UNKNOWN</v>
      </c>
      <c r="H8016" s="8">
        <f>VLOOKUP(A8016,Cafe_sales!$A$1:$O$10001,15,FALSE)</f>
        <v>45099</v>
      </c>
    </row>
    <row r="8017" spans="1:8" x14ac:dyDescent="0.35">
      <c r="A8017" t="s">
        <v>5447</v>
      </c>
      <c r="B8017" t="str">
        <f>VLOOKUP(A8017,Cafe_sales!$A$1:$O$10001,9,FALSE)</f>
        <v>Cookie</v>
      </c>
      <c r="C8017" s="6">
        <f>VLOOKUP(A8017,Cafe_sales!$A$1:$O$10001,10,FALSE)</f>
        <v>4</v>
      </c>
      <c r="D8017" s="10">
        <f>VLOOKUP(A8017,Cafe_sales!$A$1:$O$10001,11,FALSE)</f>
        <v>1</v>
      </c>
      <c r="E8017" s="6">
        <f>VLOOKUP(A8017,Cafe_sales!$A$1:$O$10001,12,FALSE)</f>
        <v>4</v>
      </c>
      <c r="F8017" t="str">
        <f>VLOOKUP(A8017,Cafe_sales!$A$1:$O$10001,13,FALSE)</f>
        <v>Credit Card</v>
      </c>
      <c r="G8017" t="str">
        <f>VLOOKUP(A8017,Cafe_sales!$A$1:$O$10001,14,FALSE)</f>
        <v>UNKNOWN</v>
      </c>
      <c r="H8017" s="8">
        <f>VLOOKUP(A8017,Cafe_sales!$A$1:$O$10001,15,FALSE)</f>
        <v>45285</v>
      </c>
    </row>
    <row r="8018" spans="1:8" hidden="1" x14ac:dyDescent="0.35">
      <c r="A8018" t="s">
        <v>7696</v>
      </c>
      <c r="B8018" t="str">
        <f>VLOOKUP(A8018,Cafe_sales!$A$1:$O$10001,9,FALSE)</f>
        <v>Cookie</v>
      </c>
      <c r="C8018">
        <f>VLOOKUP(A8018,Cafe_sales!$A$1:$O$10001,10,FALSE)</f>
        <v>3</v>
      </c>
      <c r="D8018">
        <f>VLOOKUP(A8018,Cafe_sales!$A$1:$O$10001,11,FALSE)</f>
        <v>1</v>
      </c>
      <c r="E8018">
        <f>VLOOKUP(A8018,Cafe_sales!$A$1:$O$10001,12,FALSE)</f>
        <v>3</v>
      </c>
      <c r="F8018" t="str">
        <f>VLOOKUP(A8018,Cafe_sales!$A$1:$O$10001,13,FALSE)</f>
        <v>Default mode</v>
      </c>
      <c r="G8018" t="str">
        <f>VLOOKUP(A8018,Cafe_sales!$A$1:$O$10001,14,FALSE)</f>
        <v>Takeaway</v>
      </c>
      <c r="H8018" s="1">
        <f>VLOOKUP(A8018,Cafe_sales!$A$1:$O$10001,15,FALSE)</f>
        <v>44999</v>
      </c>
    </row>
    <row r="8019" spans="1:8" hidden="1" x14ac:dyDescent="0.35">
      <c r="A8019" t="s">
        <v>4036</v>
      </c>
      <c r="B8019" t="str">
        <f>VLOOKUP(A8019,Cafe_sales!$A$1:$O$10001,9,FALSE)</f>
        <v>Salad</v>
      </c>
      <c r="C8019">
        <f>VLOOKUP(A8019,Cafe_sales!$A$1:$O$10001,10,FALSE)</f>
        <v>3</v>
      </c>
      <c r="D8019">
        <f>VLOOKUP(A8019,Cafe_sales!$A$1:$O$10001,11,FALSE)</f>
        <v>5</v>
      </c>
      <c r="E8019">
        <f>VLOOKUP(A8019,Cafe_sales!$A$1:$O$10001,12,FALSE)</f>
        <v>15</v>
      </c>
      <c r="F8019" t="str">
        <f>VLOOKUP(A8019,Cafe_sales!$A$1:$O$10001,13,FALSE)</f>
        <v>Default mode</v>
      </c>
      <c r="G8019" t="str">
        <f>VLOOKUP(A8019,Cafe_sales!$A$1:$O$10001,14,FALSE)</f>
        <v>Takeaway</v>
      </c>
      <c r="H8019" s="1">
        <f>VLOOKUP(A8019,Cafe_sales!$A$1:$O$10001,15,FALSE)</f>
        <v>45281</v>
      </c>
    </row>
    <row r="8020" spans="1:8" hidden="1" x14ac:dyDescent="0.35">
      <c r="A8020" t="s">
        <v>6901</v>
      </c>
      <c r="B8020" t="str">
        <f>VLOOKUP(A8020,Cafe_sales!$A$1:$O$10001,9,FALSE)</f>
        <v>Tea</v>
      </c>
      <c r="C8020">
        <f>VLOOKUP(A8020,Cafe_sales!$A$1:$O$10001,10,FALSE)</f>
        <v>1</v>
      </c>
      <c r="D8020">
        <f>VLOOKUP(A8020,Cafe_sales!$A$1:$O$10001,11,FALSE)</f>
        <v>1.5</v>
      </c>
      <c r="E8020">
        <f>VLOOKUP(A8020,Cafe_sales!$A$1:$O$10001,12,FALSE)</f>
        <v>1.5</v>
      </c>
      <c r="F8020" t="str">
        <f>VLOOKUP(A8020,Cafe_sales!$A$1:$O$10001,13,FALSE)</f>
        <v>Default mode</v>
      </c>
      <c r="G8020" t="str">
        <f>VLOOKUP(A8020,Cafe_sales!$A$1:$O$10001,14,FALSE)</f>
        <v>Takeaway</v>
      </c>
      <c r="H8020" s="1">
        <f>VLOOKUP(A8020,Cafe_sales!$A$1:$O$10001,15,FALSE)</f>
        <v>45165</v>
      </c>
    </row>
    <row r="8021" spans="1:8" x14ac:dyDescent="0.35">
      <c r="A8021" t="s">
        <v>5575</v>
      </c>
      <c r="B8021" t="str">
        <f>VLOOKUP(A8021,Cafe_sales!$A$1:$O$10001,9,FALSE)</f>
        <v>Sandwich</v>
      </c>
      <c r="C8021" s="6">
        <f>VLOOKUP(A8021,Cafe_sales!$A$1:$O$10001,10,FALSE)</f>
        <v>5</v>
      </c>
      <c r="D8021" s="10">
        <f>VLOOKUP(A8021,Cafe_sales!$A$1:$O$10001,11,FALSE)</f>
        <v>4</v>
      </c>
      <c r="E8021" s="6">
        <f>VLOOKUP(A8021,Cafe_sales!$A$1:$O$10001,12,FALSE)</f>
        <v>20</v>
      </c>
      <c r="F8021" t="str">
        <f>VLOOKUP(A8021,Cafe_sales!$A$1:$O$10001,13,FALSE)</f>
        <v>Digital Wallet</v>
      </c>
      <c r="G8021" t="str">
        <f>VLOOKUP(A8021,Cafe_sales!$A$1:$O$10001,14,FALSE)</f>
        <v>UNKNOWN</v>
      </c>
      <c r="H8021" s="8">
        <f>VLOOKUP(A8021,Cafe_sales!$A$1:$O$10001,15,FALSE)</f>
        <v>45098</v>
      </c>
    </row>
    <row r="8022" spans="1:8" x14ac:dyDescent="0.35">
      <c r="A8022" t="s">
        <v>7689</v>
      </c>
      <c r="B8022" t="str">
        <f>VLOOKUP(A8022,Cafe_sales!$A$1:$O$10001,9,FALSE)</f>
        <v>Cookie</v>
      </c>
      <c r="C8022" s="6">
        <f>VLOOKUP(A8022,Cafe_sales!$A$1:$O$10001,10,FALSE)</f>
        <v>4</v>
      </c>
      <c r="D8022" s="10">
        <f>VLOOKUP(A8022,Cafe_sales!$A$1:$O$10001,11,FALSE)</f>
        <v>1</v>
      </c>
      <c r="E8022" s="6">
        <f>VLOOKUP(A8022,Cafe_sales!$A$1:$O$10001,12,FALSE)</f>
        <v>4</v>
      </c>
      <c r="F8022" t="str">
        <f>VLOOKUP(A8022,Cafe_sales!$A$1:$O$10001,13,FALSE)</f>
        <v>Digital Wallet</v>
      </c>
      <c r="G8022" t="str">
        <f>VLOOKUP(A8022,Cafe_sales!$A$1:$O$10001,14,FALSE)</f>
        <v>UNKNOWN</v>
      </c>
      <c r="H8022" s="8">
        <f>VLOOKUP(A8022,Cafe_sales!$A$1:$O$10001,15,FALSE)</f>
        <v>45247</v>
      </c>
    </row>
    <row r="8023" spans="1:8" x14ac:dyDescent="0.35">
      <c r="A8023" t="s">
        <v>6638</v>
      </c>
      <c r="B8023" t="str">
        <f>VLOOKUP(A8023,Cafe_sales!$A$1:$O$10001,9,FALSE)</f>
        <v>Tea</v>
      </c>
      <c r="C8023" s="6">
        <f>VLOOKUP(A8023,Cafe_sales!$A$1:$O$10001,10,FALSE)</f>
        <v>5</v>
      </c>
      <c r="D8023" s="10">
        <f>VLOOKUP(A8023,Cafe_sales!$A$1:$O$10001,11,FALSE)</f>
        <v>1.5</v>
      </c>
      <c r="E8023" s="6">
        <f>VLOOKUP(A8023,Cafe_sales!$A$1:$O$10001,12,FALSE)</f>
        <v>7.5</v>
      </c>
      <c r="F8023" t="str">
        <f>VLOOKUP(A8023,Cafe_sales!$A$1:$O$10001,13,FALSE)</f>
        <v>Cash</v>
      </c>
      <c r="G8023" t="str">
        <f>VLOOKUP(A8023,Cafe_sales!$A$1:$O$10001,14,FALSE)</f>
        <v>UNKNOWN</v>
      </c>
      <c r="H8023" s="8">
        <f>VLOOKUP(A8023,Cafe_sales!$A$1:$O$10001,15,FALSE)</f>
        <v>44985</v>
      </c>
    </row>
    <row r="8024" spans="1:8" hidden="1" x14ac:dyDescent="0.35">
      <c r="A8024" t="s">
        <v>1699</v>
      </c>
      <c r="B8024" t="str">
        <f>VLOOKUP(A8024,Cafe_sales!$A$1:$O$10001,9,FALSE)</f>
        <v>Sandwich</v>
      </c>
      <c r="C8024">
        <f>VLOOKUP(A8024,Cafe_sales!$A$1:$O$10001,10,FALSE)</f>
        <v>5</v>
      </c>
      <c r="D8024">
        <f>VLOOKUP(A8024,Cafe_sales!$A$1:$O$10001,11,FALSE)</f>
        <v>4</v>
      </c>
      <c r="E8024">
        <f>VLOOKUP(A8024,Cafe_sales!$A$1:$O$10001,12,FALSE)</f>
        <v>20</v>
      </c>
      <c r="F8024" t="str">
        <f>VLOOKUP(A8024,Cafe_sales!$A$1:$O$10001,13,FALSE)</f>
        <v>Digital Wallet</v>
      </c>
      <c r="G8024" t="str">
        <f>VLOOKUP(A8024,Cafe_sales!$A$1:$O$10001,14,FALSE)</f>
        <v>Takeaway</v>
      </c>
      <c r="H8024" s="1">
        <f>VLOOKUP(A8024,Cafe_sales!$A$1:$O$10001,15,FALSE)</f>
        <v>45223</v>
      </c>
    </row>
    <row r="8025" spans="1:8" x14ac:dyDescent="0.35">
      <c r="A8025" t="s">
        <v>8845</v>
      </c>
      <c r="B8025" t="str">
        <f>VLOOKUP(A8025,Cafe_sales!$A$1:$O$10001,9,FALSE)</f>
        <v>Cookie</v>
      </c>
      <c r="C8025" s="6">
        <f>VLOOKUP(A8025,Cafe_sales!$A$1:$O$10001,10,FALSE)</f>
        <v>2</v>
      </c>
      <c r="D8025" s="10">
        <f>VLOOKUP(A8025,Cafe_sales!$A$1:$O$10001,11,FALSE)</f>
        <v>1</v>
      </c>
      <c r="E8025" s="6">
        <f>VLOOKUP(A8025,Cafe_sales!$A$1:$O$10001,12,FALSE)</f>
        <v>2</v>
      </c>
      <c r="F8025" t="str">
        <f>VLOOKUP(A8025,Cafe_sales!$A$1:$O$10001,13,FALSE)</f>
        <v>Digital Wallet</v>
      </c>
      <c r="G8025" t="str">
        <f>VLOOKUP(A8025,Cafe_sales!$A$1:$O$10001,14,FALSE)</f>
        <v>In-store</v>
      </c>
      <c r="H8025" s="8">
        <f>VLOOKUP(A8025,Cafe_sales!$A$1:$O$10001,15,FALSE)</f>
        <v>45163</v>
      </c>
    </row>
    <row r="8026" spans="1:8" hidden="1" x14ac:dyDescent="0.35">
      <c r="A8026" t="s">
        <v>1283</v>
      </c>
      <c r="B8026" t="str">
        <f>VLOOKUP(A8026,Cafe_sales!$A$1:$O$10001,9,FALSE)</f>
        <v>Cookie</v>
      </c>
      <c r="C8026">
        <f>VLOOKUP(A8026,Cafe_sales!$A$1:$O$10001,10,FALSE)</f>
        <v>1</v>
      </c>
      <c r="D8026">
        <f>VLOOKUP(A8026,Cafe_sales!$A$1:$O$10001,11,FALSE)</f>
        <v>1</v>
      </c>
      <c r="E8026">
        <f>VLOOKUP(A8026,Cafe_sales!$A$1:$O$10001,12,FALSE)</f>
        <v>1</v>
      </c>
      <c r="F8026" t="str">
        <f>VLOOKUP(A8026,Cafe_sales!$A$1:$O$10001,13,FALSE)</f>
        <v>Digital Wallet</v>
      </c>
      <c r="G8026" t="str">
        <f>VLOOKUP(A8026,Cafe_sales!$A$1:$O$10001,14,FALSE)</f>
        <v>Takeaway</v>
      </c>
      <c r="H8026" s="1">
        <f>VLOOKUP(A8026,Cafe_sales!$A$1:$O$10001,15,FALSE)</f>
        <v>45128</v>
      </c>
    </row>
    <row r="8027" spans="1:8" hidden="1" x14ac:dyDescent="0.35">
      <c r="A8027" t="s">
        <v>5931</v>
      </c>
      <c r="B8027" t="str">
        <f>VLOOKUP(A8027,Cafe_sales!$A$1:$O$10001,9,FALSE)</f>
        <v>Coffee</v>
      </c>
      <c r="C8027">
        <f>VLOOKUP(A8027,Cafe_sales!$A$1:$O$10001,10,FALSE)</f>
        <v>3</v>
      </c>
      <c r="D8027">
        <f>VLOOKUP(A8027,Cafe_sales!$A$1:$O$10001,11,FALSE)</f>
        <v>2</v>
      </c>
      <c r="E8027">
        <f>VLOOKUP(A8027,Cafe_sales!$A$1:$O$10001,12,FALSE)</f>
        <v>6</v>
      </c>
      <c r="F8027" t="str">
        <f>VLOOKUP(A8027,Cafe_sales!$A$1:$O$10001,13,FALSE)</f>
        <v>Digital Wallet</v>
      </c>
      <c r="G8027" t="str">
        <f>VLOOKUP(A8027,Cafe_sales!$A$1:$O$10001,14,FALSE)</f>
        <v>Takeaway</v>
      </c>
      <c r="H8027" s="1">
        <f>VLOOKUP(A8027,Cafe_sales!$A$1:$O$10001,15,FALSE)</f>
        <v>44957</v>
      </c>
    </row>
    <row r="8028" spans="1:8" x14ac:dyDescent="0.35">
      <c r="A8028" t="s">
        <v>5214</v>
      </c>
      <c r="B8028" t="str">
        <f>VLOOKUP(A8028,Cafe_sales!$A$1:$O$10001,9,FALSE)</f>
        <v>Coffee</v>
      </c>
      <c r="C8028" s="6">
        <f>VLOOKUP(A8028,Cafe_sales!$A$1:$O$10001,10,FALSE)</f>
        <v>4</v>
      </c>
      <c r="D8028" s="10">
        <f>VLOOKUP(A8028,Cafe_sales!$A$1:$O$10001,11,FALSE)</f>
        <v>2</v>
      </c>
      <c r="E8028" s="6">
        <f>VLOOKUP(A8028,Cafe_sales!$A$1:$O$10001,12,FALSE)</f>
        <v>8</v>
      </c>
      <c r="F8028" t="str">
        <f>VLOOKUP(A8028,Cafe_sales!$A$1:$O$10001,13,FALSE)</f>
        <v>Credit Card</v>
      </c>
      <c r="G8028" t="str">
        <f>VLOOKUP(A8028,Cafe_sales!$A$1:$O$10001,14,FALSE)</f>
        <v>UNKNOWN</v>
      </c>
      <c r="H8028" s="8">
        <f>VLOOKUP(A8028,Cafe_sales!$A$1:$O$10001,15,FALSE)</f>
        <v>44993</v>
      </c>
    </row>
    <row r="8029" spans="1:8" hidden="1" x14ac:dyDescent="0.35">
      <c r="A8029" t="s">
        <v>880</v>
      </c>
      <c r="B8029" t="str">
        <f>VLOOKUP(A8029,Cafe_sales!$A$1:$O$10001,9,FALSE)</f>
        <v>Tea</v>
      </c>
      <c r="C8029">
        <f>VLOOKUP(A8029,Cafe_sales!$A$1:$O$10001,10,FALSE)</f>
        <v>4</v>
      </c>
      <c r="D8029">
        <f>VLOOKUP(A8029,Cafe_sales!$A$1:$O$10001,11,FALSE)</f>
        <v>1.5</v>
      </c>
      <c r="E8029">
        <f>VLOOKUP(A8029,Cafe_sales!$A$1:$O$10001,12,FALSE)</f>
        <v>6</v>
      </c>
      <c r="F8029" t="str">
        <f>VLOOKUP(A8029,Cafe_sales!$A$1:$O$10001,13,FALSE)</f>
        <v>Credit Card</v>
      </c>
      <c r="G8029" t="str">
        <f>VLOOKUP(A8029,Cafe_sales!$A$1:$O$10001,14,FALSE)</f>
        <v>Takeaway</v>
      </c>
      <c r="H8029" s="1">
        <f>VLOOKUP(A8029,Cafe_sales!$A$1:$O$10001,15,FALSE)</f>
        <v>45047</v>
      </c>
    </row>
    <row r="8030" spans="1:8" x14ac:dyDescent="0.35">
      <c r="A8030" t="s">
        <v>8944</v>
      </c>
      <c r="B8030" t="str">
        <f>VLOOKUP(A8030,Cafe_sales!$A$1:$O$10001,9,FALSE)</f>
        <v>Tea</v>
      </c>
      <c r="C8030" s="6">
        <f>VLOOKUP(A8030,Cafe_sales!$A$1:$O$10001,10,FALSE)</f>
        <v>2</v>
      </c>
      <c r="D8030" s="10">
        <f>VLOOKUP(A8030,Cafe_sales!$A$1:$O$10001,11,FALSE)</f>
        <v>1.5</v>
      </c>
      <c r="E8030" s="6">
        <f>VLOOKUP(A8030,Cafe_sales!$A$1:$O$10001,12,FALSE)</f>
        <v>3</v>
      </c>
      <c r="F8030" t="str">
        <f>VLOOKUP(A8030,Cafe_sales!$A$1:$O$10001,13,FALSE)</f>
        <v>Cash</v>
      </c>
      <c r="G8030" t="str">
        <f>VLOOKUP(A8030,Cafe_sales!$A$1:$O$10001,14,FALSE)</f>
        <v>UNKNOWN</v>
      </c>
      <c r="H8030" s="8">
        <f>VLOOKUP(A8030,Cafe_sales!$A$1:$O$10001,15,FALSE)</f>
        <v>45206</v>
      </c>
    </row>
    <row r="8031" spans="1:8" x14ac:dyDescent="0.35">
      <c r="A8031" t="s">
        <v>3098</v>
      </c>
      <c r="B8031" t="str">
        <f>VLOOKUP(A8031,Cafe_sales!$A$1:$O$10001,9,FALSE)</f>
        <v>Cake</v>
      </c>
      <c r="C8031" s="6">
        <f>VLOOKUP(A8031,Cafe_sales!$A$1:$O$10001,10,FALSE)</f>
        <v>1</v>
      </c>
      <c r="D8031" s="10">
        <f>VLOOKUP(A8031,Cafe_sales!$A$1:$O$10001,11,FALSE)</f>
        <v>3</v>
      </c>
      <c r="E8031" s="6">
        <f>VLOOKUP(A8031,Cafe_sales!$A$1:$O$10001,12,FALSE)</f>
        <v>3</v>
      </c>
      <c r="F8031" t="str">
        <f>VLOOKUP(A8031,Cafe_sales!$A$1:$O$10001,13,FALSE)</f>
        <v>Default mode</v>
      </c>
      <c r="G8031" t="str">
        <f>VLOOKUP(A8031,Cafe_sales!$A$1:$O$10001,14,FALSE)</f>
        <v>UNKNOWN</v>
      </c>
      <c r="H8031" s="8">
        <f>VLOOKUP(A8031,Cafe_sales!$A$1:$O$10001,15,FALSE)</f>
        <v>45281</v>
      </c>
    </row>
    <row r="8032" spans="1:8" x14ac:dyDescent="0.35">
      <c r="A8032" t="s">
        <v>9819</v>
      </c>
      <c r="B8032" t="str">
        <f>VLOOKUP(A8032,Cafe_sales!$A$1:$O$10001,9,FALSE)</f>
        <v>Cookie</v>
      </c>
      <c r="C8032" s="6">
        <f>VLOOKUP(A8032,Cafe_sales!$A$1:$O$10001,10,FALSE)</f>
        <v>2</v>
      </c>
      <c r="D8032" s="10">
        <f>VLOOKUP(A8032,Cafe_sales!$A$1:$O$10001,11,FALSE)</f>
        <v>3</v>
      </c>
      <c r="E8032" s="6">
        <f>VLOOKUP(A8032,Cafe_sales!$A$1:$O$10001,12,FALSE)</f>
        <v>2</v>
      </c>
      <c r="F8032" t="str">
        <f>VLOOKUP(A8032,Cafe_sales!$A$1:$O$10001,13,FALSE)</f>
        <v>Digital Wallet</v>
      </c>
      <c r="G8032" t="str">
        <f>VLOOKUP(A8032,Cafe_sales!$A$1:$O$10001,14,FALSE)</f>
        <v>In-store</v>
      </c>
      <c r="H8032" s="8">
        <f>VLOOKUP(A8032,Cafe_sales!$A$1:$O$10001,15,FALSE)</f>
        <v>44940</v>
      </c>
    </row>
    <row r="8033" spans="1:8" x14ac:dyDescent="0.35">
      <c r="A8033" t="s">
        <v>2052</v>
      </c>
      <c r="B8033" t="str">
        <f>VLOOKUP(A8033,Cafe_sales!$A$1:$O$10001,9,FALSE)</f>
        <v>Salad</v>
      </c>
      <c r="C8033" s="6">
        <f>VLOOKUP(A8033,Cafe_sales!$A$1:$O$10001,10,FALSE)</f>
        <v>3</v>
      </c>
      <c r="D8033" s="10">
        <f>VLOOKUP(A8033,Cafe_sales!$A$1:$O$10001,11,FALSE)</f>
        <v>5</v>
      </c>
      <c r="E8033" s="6">
        <f>VLOOKUP(A8033,Cafe_sales!$A$1:$O$10001,12,FALSE)</f>
        <v>15</v>
      </c>
      <c r="F8033" t="str">
        <f>VLOOKUP(A8033,Cafe_sales!$A$1:$O$10001,13,FALSE)</f>
        <v>Digital Wallet</v>
      </c>
      <c r="G8033" t="str">
        <f>VLOOKUP(A8033,Cafe_sales!$A$1:$O$10001,14,FALSE)</f>
        <v>UNKNOWN</v>
      </c>
      <c r="H8033" s="8">
        <f>VLOOKUP(A8033,Cafe_sales!$A$1:$O$10001,15,FALSE)</f>
        <v>44927</v>
      </c>
    </row>
    <row r="8034" spans="1:8" x14ac:dyDescent="0.35">
      <c r="A8034" t="s">
        <v>3684</v>
      </c>
      <c r="B8034" t="str">
        <f>VLOOKUP(A8034,Cafe_sales!$A$1:$O$10001,9,FALSE)</f>
        <v>Juice</v>
      </c>
      <c r="C8034" s="6">
        <f>VLOOKUP(A8034,Cafe_sales!$A$1:$O$10001,10,FALSE)</f>
        <v>4</v>
      </c>
      <c r="D8034" s="10">
        <f>VLOOKUP(A8034,Cafe_sales!$A$1:$O$10001,11,FALSE)</f>
        <v>3</v>
      </c>
      <c r="E8034" s="6">
        <f>VLOOKUP(A8034,Cafe_sales!$A$1:$O$10001,12,FALSE)</f>
        <v>12</v>
      </c>
      <c r="F8034" t="str">
        <f>VLOOKUP(A8034,Cafe_sales!$A$1:$O$10001,13,FALSE)</f>
        <v>Cash</v>
      </c>
      <c r="G8034" t="str">
        <f>VLOOKUP(A8034,Cafe_sales!$A$1:$O$10001,14,FALSE)</f>
        <v>UNKNOWN</v>
      </c>
      <c r="H8034" s="8">
        <f>VLOOKUP(A8034,Cafe_sales!$A$1:$O$10001,15,FALSE)</f>
        <v>44963</v>
      </c>
    </row>
    <row r="8035" spans="1:8" x14ac:dyDescent="0.35">
      <c r="A8035" t="s">
        <v>4775</v>
      </c>
      <c r="B8035" t="str">
        <f>VLOOKUP(A8035,Cafe_sales!$A$1:$O$10001,9,FALSE)</f>
        <v>Coffee</v>
      </c>
      <c r="C8035" s="6">
        <f>VLOOKUP(A8035,Cafe_sales!$A$1:$O$10001,10,FALSE)</f>
        <v>2</v>
      </c>
      <c r="D8035" s="10">
        <f>VLOOKUP(A8035,Cafe_sales!$A$1:$O$10001,11,FALSE)</f>
        <v>2</v>
      </c>
      <c r="E8035" s="6">
        <f>VLOOKUP(A8035,Cafe_sales!$A$1:$O$10001,12,FALSE)</f>
        <v>4</v>
      </c>
      <c r="F8035" t="str">
        <f>VLOOKUP(A8035,Cafe_sales!$A$1:$O$10001,13,FALSE)</f>
        <v>Cash</v>
      </c>
      <c r="G8035" t="str">
        <f>VLOOKUP(A8035,Cafe_sales!$A$1:$O$10001,14,FALSE)</f>
        <v>UNKNOWN</v>
      </c>
      <c r="H8035" s="8">
        <f>VLOOKUP(A8035,Cafe_sales!$A$1:$O$10001,15,FALSE)</f>
        <v>45065</v>
      </c>
    </row>
    <row r="8036" spans="1:8" x14ac:dyDescent="0.35">
      <c r="A8036" t="s">
        <v>6411</v>
      </c>
      <c r="B8036" t="str">
        <f>VLOOKUP(A8036,Cafe_sales!$A$1:$O$10001,9,FALSE)</f>
        <v>Cookie</v>
      </c>
      <c r="C8036" s="6">
        <f>VLOOKUP(A8036,Cafe_sales!$A$1:$O$10001,10,FALSE)</f>
        <v>4</v>
      </c>
      <c r="D8036" s="10">
        <f>VLOOKUP(A8036,Cafe_sales!$A$1:$O$10001,11,FALSE)</f>
        <v>1</v>
      </c>
      <c r="E8036" s="6">
        <f>VLOOKUP(A8036,Cafe_sales!$A$1:$O$10001,12,FALSE)</f>
        <v>4</v>
      </c>
      <c r="F8036" t="str">
        <f>VLOOKUP(A8036,Cafe_sales!$A$1:$O$10001,13,FALSE)</f>
        <v>Default mode</v>
      </c>
      <c r="G8036" t="str">
        <f>VLOOKUP(A8036,Cafe_sales!$A$1:$O$10001,14,FALSE)</f>
        <v>UNKNOWN</v>
      </c>
      <c r="H8036" s="8">
        <f>VLOOKUP(A8036,Cafe_sales!$A$1:$O$10001,15,FALSE)</f>
        <v>45079</v>
      </c>
    </row>
    <row r="8037" spans="1:8" hidden="1" x14ac:dyDescent="0.35">
      <c r="A8037" t="s">
        <v>8697</v>
      </c>
      <c r="B8037" t="str">
        <f>VLOOKUP(A8037,Cafe_sales!$A$1:$O$10001,9,FALSE)</f>
        <v>Coffee</v>
      </c>
      <c r="C8037">
        <f>VLOOKUP(A8037,Cafe_sales!$A$1:$O$10001,10,FALSE)</f>
        <v>4</v>
      </c>
      <c r="D8037">
        <f>VLOOKUP(A8037,Cafe_sales!$A$1:$O$10001,11,FALSE)</f>
        <v>2</v>
      </c>
      <c r="E8037">
        <f>VLOOKUP(A8037,Cafe_sales!$A$1:$O$10001,12,FALSE)</f>
        <v>8</v>
      </c>
      <c r="F8037" t="str">
        <f>VLOOKUP(A8037,Cafe_sales!$A$1:$O$10001,13,FALSE)</f>
        <v>Credit Card</v>
      </c>
      <c r="G8037" t="str">
        <f>VLOOKUP(A8037,Cafe_sales!$A$1:$O$10001,14,FALSE)</f>
        <v>Takeaway</v>
      </c>
      <c r="H8037" s="1">
        <f>VLOOKUP(A8037,Cafe_sales!$A$1:$O$10001,15,FALSE)</f>
        <v>45065</v>
      </c>
    </row>
    <row r="8038" spans="1:8" x14ac:dyDescent="0.35">
      <c r="A8038" t="s">
        <v>7061</v>
      </c>
      <c r="B8038" t="str">
        <f>VLOOKUP(A8038,Cafe_sales!$A$1:$O$10001,9,FALSE)</f>
        <v>Sandwich</v>
      </c>
      <c r="C8038" s="6">
        <f>VLOOKUP(A8038,Cafe_sales!$A$1:$O$10001,10,FALSE)</f>
        <v>5</v>
      </c>
      <c r="D8038" s="10">
        <f>VLOOKUP(A8038,Cafe_sales!$A$1:$O$10001,11,FALSE)</f>
        <v>3.0431156848828955</v>
      </c>
      <c r="E8038" s="6">
        <f>VLOOKUP(A8038,Cafe_sales!$A$1:$O$10001,12,FALSE)</f>
        <v>20</v>
      </c>
      <c r="F8038" t="str">
        <f>VLOOKUP(A8038,Cafe_sales!$A$1:$O$10001,13,FALSE)</f>
        <v>Cash</v>
      </c>
      <c r="G8038" t="str">
        <f>VLOOKUP(A8038,Cafe_sales!$A$1:$O$10001,14,FALSE)</f>
        <v>In-store</v>
      </c>
      <c r="H8038" s="8">
        <f>VLOOKUP(A8038,Cafe_sales!$A$1:$O$10001,15,FALSE)</f>
        <v>45013</v>
      </c>
    </row>
    <row r="8039" spans="1:8" hidden="1" x14ac:dyDescent="0.35">
      <c r="A8039" t="s">
        <v>2602</v>
      </c>
      <c r="B8039" t="str">
        <f>VLOOKUP(A8039,Cafe_sales!$A$1:$O$10001,9,FALSE)</f>
        <v>Cake</v>
      </c>
      <c r="C8039">
        <f>VLOOKUP(A8039,Cafe_sales!$A$1:$O$10001,10,FALSE)</f>
        <v>5</v>
      </c>
      <c r="D8039">
        <f>VLOOKUP(A8039,Cafe_sales!$A$1:$O$10001,11,FALSE)</f>
        <v>3</v>
      </c>
      <c r="E8039">
        <f>VLOOKUP(A8039,Cafe_sales!$A$1:$O$10001,12,FALSE)</f>
        <v>15</v>
      </c>
      <c r="F8039" t="str">
        <f>VLOOKUP(A8039,Cafe_sales!$A$1:$O$10001,13,FALSE)</f>
        <v>Cash</v>
      </c>
      <c r="G8039" t="str">
        <f>VLOOKUP(A8039,Cafe_sales!$A$1:$O$10001,14,FALSE)</f>
        <v>Cafe</v>
      </c>
      <c r="H8039" s="1">
        <f>VLOOKUP(A8039,Cafe_sales!$A$1:$O$10001,15,FALSE)</f>
        <v>45261</v>
      </c>
    </row>
    <row r="8040" spans="1:8" x14ac:dyDescent="0.35">
      <c r="A8040" t="s">
        <v>9597</v>
      </c>
      <c r="B8040" t="str">
        <f>VLOOKUP(A8040,Cafe_sales!$A$1:$O$10001,9,FALSE)</f>
        <v>Cookie</v>
      </c>
      <c r="C8040" s="6">
        <f>VLOOKUP(A8040,Cafe_sales!$A$1:$O$10001,10,FALSE)</f>
        <v>4</v>
      </c>
      <c r="D8040" s="10">
        <f>VLOOKUP(A8040,Cafe_sales!$A$1:$O$10001,11,FALSE)</f>
        <v>1</v>
      </c>
      <c r="E8040" s="6">
        <f>VLOOKUP(A8040,Cafe_sales!$A$1:$O$10001,12,FALSE)</f>
        <v>4</v>
      </c>
      <c r="F8040" t="str">
        <f>VLOOKUP(A8040,Cafe_sales!$A$1:$O$10001,13,FALSE)</f>
        <v>UNKNOWN</v>
      </c>
      <c r="G8040" t="str">
        <f>VLOOKUP(A8040,Cafe_sales!$A$1:$O$10001,14,FALSE)</f>
        <v>UNKNOWN</v>
      </c>
      <c r="H8040" s="8">
        <f>VLOOKUP(A8040,Cafe_sales!$A$1:$O$10001,15,FALSE)</f>
        <v>45138</v>
      </c>
    </row>
    <row r="8041" spans="1:8" x14ac:dyDescent="0.35">
      <c r="A8041" t="s">
        <v>515</v>
      </c>
      <c r="B8041" t="str">
        <f>VLOOKUP(A8041,Cafe_sales!$A$1:$O$10001,9,FALSE)</f>
        <v>Cake</v>
      </c>
      <c r="C8041" s="6">
        <f>VLOOKUP(A8041,Cafe_sales!$A$1:$O$10001,10,FALSE)</f>
        <v>2</v>
      </c>
      <c r="D8041" s="10">
        <f>VLOOKUP(A8041,Cafe_sales!$A$1:$O$10001,11,FALSE)</f>
        <v>3</v>
      </c>
      <c r="E8041" s="6">
        <f>VLOOKUP(A8041,Cafe_sales!$A$1:$O$10001,12,FALSE)</f>
        <v>6</v>
      </c>
      <c r="F8041" t="str">
        <f>VLOOKUP(A8041,Cafe_sales!$A$1:$O$10001,13,FALSE)</f>
        <v>Credit Card</v>
      </c>
      <c r="G8041" t="str">
        <f>VLOOKUP(A8041,Cafe_sales!$A$1:$O$10001,14,FALSE)</f>
        <v>UNKNOWN</v>
      </c>
      <c r="H8041" s="8">
        <f>VLOOKUP(A8041,Cafe_sales!$A$1:$O$10001,15,FALSE)</f>
        <v>45136</v>
      </c>
    </row>
    <row r="8042" spans="1:8" x14ac:dyDescent="0.35">
      <c r="A8042" t="s">
        <v>71</v>
      </c>
      <c r="B8042" t="str">
        <f>VLOOKUP(A8042,Cafe_sales!$A$1:$O$10001,9,FALSE)</f>
        <v>Juice</v>
      </c>
      <c r="C8042" s="6">
        <f>VLOOKUP(A8042,Cafe_sales!$A$1:$O$10001,10,FALSE)</f>
        <v>5</v>
      </c>
      <c r="D8042" s="10">
        <f>VLOOKUP(A8042,Cafe_sales!$A$1:$O$10001,11,FALSE)</f>
        <v>3</v>
      </c>
      <c r="E8042" s="6">
        <f>VLOOKUP(A8042,Cafe_sales!$A$1:$O$10001,12,FALSE)</f>
        <v>15</v>
      </c>
      <c r="F8042" t="str">
        <f>VLOOKUP(A8042,Cafe_sales!$A$1:$O$10001,13,FALSE)</f>
        <v>Cash</v>
      </c>
      <c r="G8042" t="str">
        <f>VLOOKUP(A8042,Cafe_sales!$A$1:$O$10001,14,FALSE)</f>
        <v>UNKNOWN</v>
      </c>
      <c r="H8042" s="8">
        <f>VLOOKUP(A8042,Cafe_sales!$A$1:$O$10001,15,FALSE)</f>
        <v>45103</v>
      </c>
    </row>
    <row r="8043" spans="1:8" x14ac:dyDescent="0.35">
      <c r="A8043" t="s">
        <v>5929</v>
      </c>
      <c r="B8043" t="str">
        <f>VLOOKUP(A8043,Cafe_sales!$A$1:$O$10001,9,FALSE)</f>
        <v>Tea</v>
      </c>
      <c r="C8043" s="6">
        <f>VLOOKUP(A8043,Cafe_sales!$A$1:$O$10001,10,FALSE)</f>
        <v>2</v>
      </c>
      <c r="D8043" s="10">
        <f>VLOOKUP(A8043,Cafe_sales!$A$1:$O$10001,11,FALSE)</f>
        <v>1.5</v>
      </c>
      <c r="E8043" s="6">
        <f>VLOOKUP(A8043,Cafe_sales!$A$1:$O$10001,12,FALSE)</f>
        <v>3</v>
      </c>
      <c r="F8043" t="str">
        <f>VLOOKUP(A8043,Cafe_sales!$A$1:$O$10001,13,FALSE)</f>
        <v>Default mode</v>
      </c>
      <c r="G8043" t="str">
        <f>VLOOKUP(A8043,Cafe_sales!$A$1:$O$10001,14,FALSE)</f>
        <v>In-store</v>
      </c>
      <c r="H8043" s="8">
        <f>VLOOKUP(A8043,Cafe_sales!$A$1:$O$10001,15,FALSE)</f>
        <v>45093</v>
      </c>
    </row>
    <row r="8044" spans="1:8" hidden="1" x14ac:dyDescent="0.35">
      <c r="A8044" t="s">
        <v>1398</v>
      </c>
      <c r="B8044" t="str">
        <f>VLOOKUP(A8044,Cafe_sales!$A$1:$O$10001,9,FALSE)</f>
        <v>UNKNOWN</v>
      </c>
      <c r="C8044">
        <f>VLOOKUP(A8044,Cafe_sales!$A$1:$O$10001,10,FALSE)</f>
        <v>4</v>
      </c>
      <c r="D8044">
        <f>VLOOKUP(A8044,Cafe_sales!$A$1:$O$10001,11,FALSE)</f>
        <v>4</v>
      </c>
      <c r="E8044">
        <f>VLOOKUP(A8044,Cafe_sales!$A$1:$O$10001,12,FALSE)</f>
        <v>16</v>
      </c>
      <c r="F8044" t="str">
        <f>VLOOKUP(A8044,Cafe_sales!$A$1:$O$10001,13,FALSE)</f>
        <v>Default mode</v>
      </c>
      <c r="G8044" t="str">
        <f>VLOOKUP(A8044,Cafe_sales!$A$1:$O$10001,14,FALSE)</f>
        <v>Takeaway</v>
      </c>
      <c r="H8044" s="1">
        <f>VLOOKUP(A8044,Cafe_sales!$A$1:$O$10001,15,FALSE)</f>
        <v>45035</v>
      </c>
    </row>
    <row r="8045" spans="1:8" hidden="1" x14ac:dyDescent="0.35">
      <c r="A8045" t="s">
        <v>3818</v>
      </c>
      <c r="B8045" t="str">
        <f>VLOOKUP(A8045,Cafe_sales!$A$1:$O$10001,9,FALSE)</f>
        <v>Cake</v>
      </c>
      <c r="C8045">
        <f>VLOOKUP(A8045,Cafe_sales!$A$1:$O$10001,10,FALSE)</f>
        <v>5</v>
      </c>
      <c r="D8045">
        <f>VLOOKUP(A8045,Cafe_sales!$A$1:$O$10001,11,FALSE)</f>
        <v>3</v>
      </c>
      <c r="E8045">
        <f>VLOOKUP(A8045,Cafe_sales!$A$1:$O$10001,12,FALSE)</f>
        <v>15</v>
      </c>
      <c r="F8045" t="str">
        <f>VLOOKUP(A8045,Cafe_sales!$A$1:$O$10001,13,FALSE)</f>
        <v>Credit Card</v>
      </c>
      <c r="G8045" t="str">
        <f>VLOOKUP(A8045,Cafe_sales!$A$1:$O$10001,14,FALSE)</f>
        <v>Cafe</v>
      </c>
      <c r="H8045" s="1">
        <f>VLOOKUP(A8045,Cafe_sales!$A$1:$O$10001,15,FALSE)</f>
        <v>44927</v>
      </c>
    </row>
    <row r="8046" spans="1:8" hidden="1" x14ac:dyDescent="0.35">
      <c r="A8046" t="s">
        <v>1660</v>
      </c>
      <c r="B8046" t="str">
        <f>VLOOKUP(A8046,Cafe_sales!$A$1:$O$10001,9,FALSE)</f>
        <v>Tea</v>
      </c>
      <c r="C8046">
        <f>VLOOKUP(A8046,Cafe_sales!$A$1:$O$10001,10,FALSE)</f>
        <v>5</v>
      </c>
      <c r="D8046">
        <f>VLOOKUP(A8046,Cafe_sales!$A$1:$O$10001,11,FALSE)</f>
        <v>1.5</v>
      </c>
      <c r="E8046">
        <f>VLOOKUP(A8046,Cafe_sales!$A$1:$O$10001,12,FALSE)</f>
        <v>7.5</v>
      </c>
      <c r="F8046" t="str">
        <f>VLOOKUP(A8046,Cafe_sales!$A$1:$O$10001,13,FALSE)</f>
        <v>Cash</v>
      </c>
      <c r="G8046" t="str">
        <f>VLOOKUP(A8046,Cafe_sales!$A$1:$O$10001,14,FALSE)</f>
        <v>Takeaway</v>
      </c>
      <c r="H8046" s="1">
        <f>VLOOKUP(A8046,Cafe_sales!$A$1:$O$10001,15,FALSE)</f>
        <v>45050</v>
      </c>
    </row>
    <row r="8047" spans="1:8" x14ac:dyDescent="0.35">
      <c r="A8047" t="s">
        <v>7624</v>
      </c>
      <c r="B8047" t="str">
        <f>VLOOKUP(A8047,Cafe_sales!$A$1:$O$10001,9,FALSE)</f>
        <v>Juice</v>
      </c>
      <c r="C8047" s="6">
        <f>VLOOKUP(A8047,Cafe_sales!$A$1:$O$10001,10,FALSE)</f>
        <v>3</v>
      </c>
      <c r="D8047" s="10">
        <f>VLOOKUP(A8047,Cafe_sales!$A$1:$O$10001,11,FALSE)</f>
        <v>3</v>
      </c>
      <c r="E8047" s="6">
        <f>VLOOKUP(A8047,Cafe_sales!$A$1:$O$10001,12,FALSE)</f>
        <v>6</v>
      </c>
      <c r="F8047" t="str">
        <f>VLOOKUP(A8047,Cafe_sales!$A$1:$O$10001,13,FALSE)</f>
        <v>Cash</v>
      </c>
      <c r="G8047" t="str">
        <f>VLOOKUP(A8047,Cafe_sales!$A$1:$O$10001,14,FALSE)</f>
        <v>UNKNOWN</v>
      </c>
      <c r="H8047" s="8">
        <f>VLOOKUP(A8047,Cafe_sales!$A$1:$O$10001,15,FALSE)</f>
        <v>45055</v>
      </c>
    </row>
    <row r="8048" spans="1:8" x14ac:dyDescent="0.35">
      <c r="A8048" t="s">
        <v>9211</v>
      </c>
      <c r="B8048" t="str">
        <f>VLOOKUP(A8048,Cafe_sales!$A$1:$O$10001,9,FALSE)</f>
        <v>Coffee</v>
      </c>
      <c r="C8048" s="6">
        <f>VLOOKUP(A8048,Cafe_sales!$A$1:$O$10001,10,FALSE)</f>
        <v>2</v>
      </c>
      <c r="D8048" s="10">
        <f>VLOOKUP(A8048,Cafe_sales!$A$1:$O$10001,11,FALSE)</f>
        <v>2</v>
      </c>
      <c r="E8048" s="6">
        <f>VLOOKUP(A8048,Cafe_sales!$A$1:$O$10001,12,FALSE)</f>
        <v>4</v>
      </c>
      <c r="F8048" t="str">
        <f>VLOOKUP(A8048,Cafe_sales!$A$1:$O$10001,13,FALSE)</f>
        <v>Cash</v>
      </c>
      <c r="G8048" t="str">
        <f>VLOOKUP(A8048,Cafe_sales!$A$1:$O$10001,14,FALSE)</f>
        <v>UNKNOWN</v>
      </c>
      <c r="H8048" s="8">
        <f>VLOOKUP(A8048,Cafe_sales!$A$1:$O$10001,15,FALSE)</f>
        <v>45204</v>
      </c>
    </row>
    <row r="8049" spans="1:8" hidden="1" x14ac:dyDescent="0.35">
      <c r="A8049" t="s">
        <v>468</v>
      </c>
      <c r="B8049" t="str">
        <f>VLOOKUP(A8049,Cafe_sales!$A$1:$O$10001,9,FALSE)</f>
        <v>Cookie</v>
      </c>
      <c r="C8049">
        <f>VLOOKUP(A8049,Cafe_sales!$A$1:$O$10001,10,FALSE)</f>
        <v>3</v>
      </c>
      <c r="D8049">
        <f>VLOOKUP(A8049,Cafe_sales!$A$1:$O$10001,11,FALSE)</f>
        <v>1</v>
      </c>
      <c r="E8049">
        <f>VLOOKUP(A8049,Cafe_sales!$A$1:$O$10001,12,FALSE)</f>
        <v>3</v>
      </c>
      <c r="F8049" t="str">
        <f>VLOOKUP(A8049,Cafe_sales!$A$1:$O$10001,13,FALSE)</f>
        <v>Credit Card</v>
      </c>
      <c r="G8049" t="str">
        <f>VLOOKUP(A8049,Cafe_sales!$A$1:$O$10001,14,FALSE)</f>
        <v>Takeaway</v>
      </c>
      <c r="H8049" s="1">
        <f>VLOOKUP(A8049,Cafe_sales!$A$1:$O$10001,15,FALSE)</f>
        <v>44956</v>
      </c>
    </row>
    <row r="8050" spans="1:8" hidden="1" x14ac:dyDescent="0.35">
      <c r="A8050" t="s">
        <v>6970</v>
      </c>
      <c r="B8050" t="str">
        <f>VLOOKUP(A8050,Cafe_sales!$A$1:$O$10001,9,FALSE)</f>
        <v>Cookie</v>
      </c>
      <c r="C8050">
        <f>VLOOKUP(A8050,Cafe_sales!$A$1:$O$10001,10,FALSE)</f>
        <v>4</v>
      </c>
      <c r="D8050">
        <f>VLOOKUP(A8050,Cafe_sales!$A$1:$O$10001,11,FALSE)</f>
        <v>1</v>
      </c>
      <c r="E8050">
        <f>VLOOKUP(A8050,Cafe_sales!$A$1:$O$10001,12,FALSE)</f>
        <v>4</v>
      </c>
      <c r="F8050" t="str">
        <f>VLOOKUP(A8050,Cafe_sales!$A$1:$O$10001,13,FALSE)</f>
        <v>Default mode</v>
      </c>
      <c r="G8050" t="str">
        <f>VLOOKUP(A8050,Cafe_sales!$A$1:$O$10001,14,FALSE)</f>
        <v>Takeaway</v>
      </c>
      <c r="H8050" s="1">
        <f>VLOOKUP(A8050,Cafe_sales!$A$1:$O$10001,15,FALSE)</f>
        <v>45239</v>
      </c>
    </row>
    <row r="8051" spans="1:8" hidden="1" x14ac:dyDescent="0.35">
      <c r="A8051" t="s">
        <v>1184</v>
      </c>
      <c r="B8051" t="str">
        <f>VLOOKUP(A8051,Cafe_sales!$A$1:$O$10001,9,FALSE)</f>
        <v>Coffee</v>
      </c>
      <c r="C8051">
        <f>VLOOKUP(A8051,Cafe_sales!$A$1:$O$10001,10,FALSE)</f>
        <v>5</v>
      </c>
      <c r="D8051">
        <f>VLOOKUP(A8051,Cafe_sales!$A$1:$O$10001,11,FALSE)</f>
        <v>2</v>
      </c>
      <c r="E8051">
        <f>VLOOKUP(A8051,Cafe_sales!$A$1:$O$10001,12,FALSE)</f>
        <v>10</v>
      </c>
      <c r="F8051" t="str">
        <f>VLOOKUP(A8051,Cafe_sales!$A$1:$O$10001,13,FALSE)</f>
        <v>Credit Card</v>
      </c>
      <c r="G8051" t="str">
        <f>VLOOKUP(A8051,Cafe_sales!$A$1:$O$10001,14,FALSE)</f>
        <v>Takeaway</v>
      </c>
      <c r="H8051" s="1">
        <f>VLOOKUP(A8051,Cafe_sales!$A$1:$O$10001,15,FALSE)</f>
        <v>45224</v>
      </c>
    </row>
    <row r="8052" spans="1:8" hidden="1" x14ac:dyDescent="0.35">
      <c r="A8052" t="s">
        <v>8880</v>
      </c>
      <c r="B8052" t="str">
        <f>VLOOKUP(A8052,Cafe_sales!$A$1:$O$10001,9,FALSE)</f>
        <v>Salad</v>
      </c>
      <c r="C8052">
        <f>VLOOKUP(A8052,Cafe_sales!$A$1:$O$10001,10,FALSE)</f>
        <v>4</v>
      </c>
      <c r="D8052">
        <f>VLOOKUP(A8052,Cafe_sales!$A$1:$O$10001,11,FALSE)</f>
        <v>5</v>
      </c>
      <c r="E8052">
        <f>VLOOKUP(A8052,Cafe_sales!$A$1:$O$10001,12,FALSE)</f>
        <v>20</v>
      </c>
      <c r="F8052" t="str">
        <f>VLOOKUP(A8052,Cafe_sales!$A$1:$O$10001,13,FALSE)</f>
        <v>Digital Wallet</v>
      </c>
      <c r="G8052" t="str">
        <f>VLOOKUP(A8052,Cafe_sales!$A$1:$O$10001,14,FALSE)</f>
        <v>Takeaway</v>
      </c>
      <c r="H8052" s="1">
        <f>VLOOKUP(A8052,Cafe_sales!$A$1:$O$10001,15,FALSE)</f>
        <v>45150</v>
      </c>
    </row>
    <row r="8053" spans="1:8" hidden="1" x14ac:dyDescent="0.35">
      <c r="A8053" t="s">
        <v>7641</v>
      </c>
      <c r="B8053" t="str">
        <f>VLOOKUP(A8053,Cafe_sales!$A$1:$O$10001,9,FALSE)</f>
        <v>Tea</v>
      </c>
      <c r="C8053">
        <f>VLOOKUP(A8053,Cafe_sales!$A$1:$O$10001,10,FALSE)</f>
        <v>2</v>
      </c>
      <c r="D8053">
        <f>VLOOKUP(A8053,Cafe_sales!$A$1:$O$10001,11,FALSE)</f>
        <v>1.5</v>
      </c>
      <c r="E8053">
        <f>VLOOKUP(A8053,Cafe_sales!$A$1:$O$10001,12,FALSE)</f>
        <v>3</v>
      </c>
      <c r="F8053" t="str">
        <f>VLOOKUP(A8053,Cafe_sales!$A$1:$O$10001,13,FALSE)</f>
        <v>Default mode</v>
      </c>
      <c r="G8053" t="str">
        <f>VLOOKUP(A8053,Cafe_sales!$A$1:$O$10001,14,FALSE)</f>
        <v>Takeaway</v>
      </c>
      <c r="H8053" s="1">
        <f>VLOOKUP(A8053,Cafe_sales!$A$1:$O$10001,15,FALSE)</f>
        <v>45169</v>
      </c>
    </row>
    <row r="8054" spans="1:8" hidden="1" x14ac:dyDescent="0.35">
      <c r="A8054" t="s">
        <v>5495</v>
      </c>
      <c r="B8054" t="str">
        <f>VLOOKUP(A8054,Cafe_sales!$A$1:$O$10001,9,FALSE)</f>
        <v>Sandwich</v>
      </c>
      <c r="C8054">
        <f>VLOOKUP(A8054,Cafe_sales!$A$1:$O$10001,10,FALSE)</f>
        <v>5</v>
      </c>
      <c r="D8054">
        <f>VLOOKUP(A8054,Cafe_sales!$A$1:$O$10001,11,FALSE)</f>
        <v>4</v>
      </c>
      <c r="E8054">
        <f>VLOOKUP(A8054,Cafe_sales!$A$1:$O$10001,12,FALSE)</f>
        <v>20</v>
      </c>
      <c r="F8054" t="str">
        <f>VLOOKUP(A8054,Cafe_sales!$A$1:$O$10001,13,FALSE)</f>
        <v>Digital Wallet</v>
      </c>
      <c r="G8054" t="str">
        <f>VLOOKUP(A8054,Cafe_sales!$A$1:$O$10001,14,FALSE)</f>
        <v>Takeaway</v>
      </c>
      <c r="H8054" s="1">
        <f>VLOOKUP(A8054,Cafe_sales!$A$1:$O$10001,15,FALSE)</f>
        <v>45046</v>
      </c>
    </row>
    <row r="8055" spans="1:8" x14ac:dyDescent="0.35">
      <c r="A8055" t="s">
        <v>8022</v>
      </c>
      <c r="B8055" t="str">
        <f>VLOOKUP(A8055,Cafe_sales!$A$1:$O$10001,9,FALSE)</f>
        <v>Juice</v>
      </c>
      <c r="C8055" s="6">
        <f>VLOOKUP(A8055,Cafe_sales!$A$1:$O$10001,10,FALSE)</f>
        <v>3</v>
      </c>
      <c r="D8055" s="10">
        <f>VLOOKUP(A8055,Cafe_sales!$A$1:$O$10001,11,FALSE)</f>
        <v>3</v>
      </c>
      <c r="E8055" s="6">
        <f>VLOOKUP(A8055,Cafe_sales!$A$1:$O$10001,12,FALSE)</f>
        <v>9</v>
      </c>
      <c r="F8055" t="str">
        <f>VLOOKUP(A8055,Cafe_sales!$A$1:$O$10001,13,FALSE)</f>
        <v>Credit Card</v>
      </c>
      <c r="G8055" t="str">
        <f>VLOOKUP(A8055,Cafe_sales!$A$1:$O$10001,14,FALSE)</f>
        <v>UNKNOWN</v>
      </c>
      <c r="H8055" s="8">
        <f>VLOOKUP(A8055,Cafe_sales!$A$1:$O$10001,15,FALSE)</f>
        <v>44950</v>
      </c>
    </row>
    <row r="8056" spans="1:8" x14ac:dyDescent="0.35">
      <c r="A8056" t="s">
        <v>7465</v>
      </c>
      <c r="B8056" t="str">
        <f>VLOOKUP(A8056,Cafe_sales!$A$1:$O$10001,9,FALSE)</f>
        <v>Smoothie</v>
      </c>
      <c r="C8056" s="6">
        <f>VLOOKUP(A8056,Cafe_sales!$A$1:$O$10001,10,FALSE)</f>
        <v>1</v>
      </c>
      <c r="D8056" s="10">
        <f>VLOOKUP(A8056,Cafe_sales!$A$1:$O$10001,11,FALSE)</f>
        <v>4</v>
      </c>
      <c r="E8056" s="6">
        <f>VLOOKUP(A8056,Cafe_sales!$A$1:$O$10001,12,FALSE)</f>
        <v>4</v>
      </c>
      <c r="F8056" t="str">
        <f>VLOOKUP(A8056,Cafe_sales!$A$1:$O$10001,13,FALSE)</f>
        <v>Cash</v>
      </c>
      <c r="G8056" t="str">
        <f>VLOOKUP(A8056,Cafe_sales!$A$1:$O$10001,14,FALSE)</f>
        <v>In-store</v>
      </c>
      <c r="H8056" s="8">
        <f>VLOOKUP(A8056,Cafe_sales!$A$1:$O$10001,15,FALSE)</f>
        <v>45039</v>
      </c>
    </row>
    <row r="8057" spans="1:8" x14ac:dyDescent="0.35">
      <c r="A8057" t="s">
        <v>6710</v>
      </c>
      <c r="B8057" t="str">
        <f>VLOOKUP(A8057,Cafe_sales!$A$1:$O$10001,9,FALSE)</f>
        <v>Salad</v>
      </c>
      <c r="C8057" s="6">
        <f>VLOOKUP(A8057,Cafe_sales!$A$1:$O$10001,10,FALSE)</f>
        <v>5</v>
      </c>
      <c r="D8057" s="10">
        <f>VLOOKUP(A8057,Cafe_sales!$A$1:$O$10001,11,FALSE)</f>
        <v>5</v>
      </c>
      <c r="E8057" s="6">
        <f>VLOOKUP(A8057,Cafe_sales!$A$1:$O$10001,12,FALSE)</f>
        <v>25</v>
      </c>
      <c r="F8057" t="str">
        <f>VLOOKUP(A8057,Cafe_sales!$A$1:$O$10001,13,FALSE)</f>
        <v>Default mode</v>
      </c>
      <c r="G8057" t="str">
        <f>VLOOKUP(A8057,Cafe_sales!$A$1:$O$10001,14,FALSE)</f>
        <v>UNKNOWN</v>
      </c>
      <c r="H8057" s="8">
        <f>VLOOKUP(A8057,Cafe_sales!$A$1:$O$10001,15,FALSE)</f>
        <v>45164</v>
      </c>
    </row>
    <row r="8058" spans="1:8" x14ac:dyDescent="0.35">
      <c r="A8058" t="s">
        <v>5246</v>
      </c>
      <c r="B8058" t="str">
        <f>VLOOKUP(A8058,Cafe_sales!$A$1:$O$10001,9,FALSE)</f>
        <v>Salad</v>
      </c>
      <c r="C8058" s="6">
        <f>VLOOKUP(A8058,Cafe_sales!$A$1:$O$10001,10,FALSE)</f>
        <v>3</v>
      </c>
      <c r="D8058" s="10">
        <f>VLOOKUP(A8058,Cafe_sales!$A$1:$O$10001,11,FALSE)</f>
        <v>3.0009905348888402</v>
      </c>
      <c r="E8058" s="6">
        <f>VLOOKUP(A8058,Cafe_sales!$A$1:$O$10001,12,FALSE)</f>
        <v>15</v>
      </c>
      <c r="F8058" t="str">
        <f>VLOOKUP(A8058,Cafe_sales!$A$1:$O$10001,13,FALSE)</f>
        <v>Credit Card</v>
      </c>
      <c r="G8058" t="str">
        <f>VLOOKUP(A8058,Cafe_sales!$A$1:$O$10001,14,FALSE)</f>
        <v>In-store</v>
      </c>
      <c r="H8058" s="8">
        <f>VLOOKUP(A8058,Cafe_sales!$A$1:$O$10001,15,FALSE)</f>
        <v>45015</v>
      </c>
    </row>
    <row r="8059" spans="1:8" x14ac:dyDescent="0.35">
      <c r="A8059" t="s">
        <v>5055</v>
      </c>
      <c r="B8059" t="str">
        <f>VLOOKUP(A8059,Cafe_sales!$A$1:$O$10001,9,FALSE)</f>
        <v>UNKNOWN</v>
      </c>
      <c r="C8059" s="6">
        <f>VLOOKUP(A8059,Cafe_sales!$A$1:$O$10001,10,FALSE)</f>
        <v>3</v>
      </c>
      <c r="D8059" s="10">
        <f>VLOOKUP(A8059,Cafe_sales!$A$1:$O$10001,11,FALSE)</f>
        <v>1.5</v>
      </c>
      <c r="E8059" s="6">
        <f>VLOOKUP(A8059,Cafe_sales!$A$1:$O$10001,12,FALSE)</f>
        <v>4.5</v>
      </c>
      <c r="F8059" t="str">
        <f>VLOOKUP(A8059,Cafe_sales!$A$1:$O$10001,13,FALSE)</f>
        <v>Credit Card</v>
      </c>
      <c r="G8059" t="str">
        <f>VLOOKUP(A8059,Cafe_sales!$A$1:$O$10001,14,FALSE)</f>
        <v>In-store</v>
      </c>
      <c r="H8059" s="8">
        <f>VLOOKUP(A8059,Cafe_sales!$A$1:$O$10001,15,FALSE)</f>
        <v>45248</v>
      </c>
    </row>
    <row r="8060" spans="1:8" x14ac:dyDescent="0.35">
      <c r="A8060" t="s">
        <v>4419</v>
      </c>
      <c r="B8060" t="str">
        <f>VLOOKUP(A8060,Cafe_sales!$A$1:$O$10001,9,FALSE)</f>
        <v>Tea</v>
      </c>
      <c r="C8060" s="6">
        <f>VLOOKUP(A8060,Cafe_sales!$A$1:$O$10001,10,FALSE)</f>
        <v>2</v>
      </c>
      <c r="D8060" s="10">
        <f>VLOOKUP(A8060,Cafe_sales!$A$1:$O$10001,11,FALSE)</f>
        <v>1.5</v>
      </c>
      <c r="E8060" s="6">
        <f>VLOOKUP(A8060,Cafe_sales!$A$1:$O$10001,12,FALSE)</f>
        <v>3</v>
      </c>
      <c r="F8060" t="str">
        <f>VLOOKUP(A8060,Cafe_sales!$A$1:$O$10001,13,FALSE)</f>
        <v>Cash</v>
      </c>
      <c r="G8060" t="str">
        <f>VLOOKUP(A8060,Cafe_sales!$A$1:$O$10001,14,FALSE)</f>
        <v>UNKNOWN</v>
      </c>
      <c r="H8060" s="8">
        <f>VLOOKUP(A8060,Cafe_sales!$A$1:$O$10001,15,FALSE)</f>
        <v>45253</v>
      </c>
    </row>
    <row r="8061" spans="1:8" x14ac:dyDescent="0.35">
      <c r="A8061" t="s">
        <v>5646</v>
      </c>
      <c r="B8061" t="str">
        <f>VLOOKUP(A8061,Cafe_sales!$A$1:$O$10001,9,FALSE)</f>
        <v>Smoothie</v>
      </c>
      <c r="C8061" s="6">
        <f>VLOOKUP(A8061,Cafe_sales!$A$1:$O$10001,10,FALSE)</f>
        <v>5</v>
      </c>
      <c r="D8061" s="10">
        <f>VLOOKUP(A8061,Cafe_sales!$A$1:$O$10001,11,FALSE)</f>
        <v>4</v>
      </c>
      <c r="E8061" s="6">
        <f>VLOOKUP(A8061,Cafe_sales!$A$1:$O$10001,12,FALSE)</f>
        <v>20</v>
      </c>
      <c r="F8061" t="str">
        <f>VLOOKUP(A8061,Cafe_sales!$A$1:$O$10001,13,FALSE)</f>
        <v>Cash</v>
      </c>
      <c r="G8061" t="str">
        <f>VLOOKUP(A8061,Cafe_sales!$A$1:$O$10001,14,FALSE)</f>
        <v>UNKNOWN</v>
      </c>
      <c r="H8061" s="8">
        <f>VLOOKUP(A8061,Cafe_sales!$A$1:$O$10001,15,FALSE)</f>
        <v>44938</v>
      </c>
    </row>
    <row r="8062" spans="1:8" x14ac:dyDescent="0.35">
      <c r="A8062" t="s">
        <v>6689</v>
      </c>
      <c r="B8062" t="str">
        <f>VLOOKUP(A8062,Cafe_sales!$A$1:$O$10001,9,FALSE)</f>
        <v>Juice</v>
      </c>
      <c r="C8062" s="6">
        <f>VLOOKUP(A8062,Cafe_sales!$A$1:$O$10001,10,FALSE)</f>
        <v>5</v>
      </c>
      <c r="D8062" s="10">
        <f>VLOOKUP(A8062,Cafe_sales!$A$1:$O$10001,11,FALSE)</f>
        <v>3</v>
      </c>
      <c r="E8062" s="6">
        <f>VLOOKUP(A8062,Cafe_sales!$A$1:$O$10001,12,FALSE)</f>
        <v>15</v>
      </c>
      <c r="F8062" t="str">
        <f>VLOOKUP(A8062,Cafe_sales!$A$1:$O$10001,13,FALSE)</f>
        <v>Credit Card</v>
      </c>
      <c r="G8062" t="str">
        <f>VLOOKUP(A8062,Cafe_sales!$A$1:$O$10001,14,FALSE)</f>
        <v>UNKNOWN</v>
      </c>
      <c r="H8062" s="8">
        <f>VLOOKUP(A8062,Cafe_sales!$A$1:$O$10001,15,FALSE)</f>
        <v>45170</v>
      </c>
    </row>
    <row r="8063" spans="1:8" x14ac:dyDescent="0.35">
      <c r="A8063" t="s">
        <v>7147</v>
      </c>
      <c r="B8063" t="str">
        <f>VLOOKUP(A8063,Cafe_sales!$A$1:$O$10001,9,FALSE)</f>
        <v>Cookie</v>
      </c>
      <c r="C8063" s="6">
        <f>VLOOKUP(A8063,Cafe_sales!$A$1:$O$10001,10,FALSE)</f>
        <v>4</v>
      </c>
      <c r="D8063" s="10">
        <f>VLOOKUP(A8063,Cafe_sales!$A$1:$O$10001,11,FALSE)</f>
        <v>1</v>
      </c>
      <c r="E8063" s="6">
        <f>VLOOKUP(A8063,Cafe_sales!$A$1:$O$10001,12,FALSE)</f>
        <v>4</v>
      </c>
      <c r="F8063" t="str">
        <f>VLOOKUP(A8063,Cafe_sales!$A$1:$O$10001,13,FALSE)</f>
        <v>Credit Card</v>
      </c>
      <c r="G8063" t="str">
        <f>VLOOKUP(A8063,Cafe_sales!$A$1:$O$10001,14,FALSE)</f>
        <v>UNKNOWN</v>
      </c>
      <c r="H8063" s="8">
        <f>VLOOKUP(A8063,Cafe_sales!$A$1:$O$10001,15,FALSE)</f>
        <v>45239</v>
      </c>
    </row>
    <row r="8064" spans="1:8" x14ac:dyDescent="0.35">
      <c r="A8064" t="s">
        <v>1405</v>
      </c>
      <c r="B8064" t="str">
        <f>VLOOKUP(A8064,Cafe_sales!$A$1:$O$10001,9,FALSE)</f>
        <v>Tea</v>
      </c>
      <c r="C8064" s="6">
        <f>VLOOKUP(A8064,Cafe_sales!$A$1:$O$10001,10,FALSE)</f>
        <v>5</v>
      </c>
      <c r="D8064" s="10">
        <f>VLOOKUP(A8064,Cafe_sales!$A$1:$O$10001,11,FALSE)</f>
        <v>1.5</v>
      </c>
      <c r="E8064" s="6">
        <f>VLOOKUP(A8064,Cafe_sales!$A$1:$O$10001,12,FALSE)</f>
        <v>7.5</v>
      </c>
      <c r="F8064" t="str">
        <f>VLOOKUP(A8064,Cafe_sales!$A$1:$O$10001,13,FALSE)</f>
        <v>Default mode</v>
      </c>
      <c r="G8064" t="str">
        <f>VLOOKUP(A8064,Cafe_sales!$A$1:$O$10001,14,FALSE)</f>
        <v>UNKNOWN</v>
      </c>
      <c r="H8064" s="8">
        <f>VLOOKUP(A8064,Cafe_sales!$A$1:$O$10001,15,FALSE)</f>
        <v>45259</v>
      </c>
    </row>
    <row r="8065" spans="1:8" x14ac:dyDescent="0.35">
      <c r="A8065" t="s">
        <v>5347</v>
      </c>
      <c r="B8065" t="str">
        <f>VLOOKUP(A8065,Cafe_sales!$A$1:$O$10001,9,FALSE)</f>
        <v>Juice</v>
      </c>
      <c r="C8065" s="6">
        <f>VLOOKUP(A8065,Cafe_sales!$A$1:$O$10001,10,FALSE)</f>
        <v>2</v>
      </c>
      <c r="D8065" s="10">
        <f>VLOOKUP(A8065,Cafe_sales!$A$1:$O$10001,11,FALSE)</f>
        <v>1.5</v>
      </c>
      <c r="E8065" s="6">
        <f>VLOOKUP(A8065,Cafe_sales!$A$1:$O$10001,12,FALSE)</f>
        <v>3</v>
      </c>
      <c r="F8065" t="str">
        <f>VLOOKUP(A8065,Cafe_sales!$A$1:$O$10001,13,FALSE)</f>
        <v>Cash</v>
      </c>
      <c r="G8065" t="str">
        <f>VLOOKUP(A8065,Cafe_sales!$A$1:$O$10001,14,FALSE)</f>
        <v>UNKNOWN</v>
      </c>
      <c r="H8065" s="8">
        <f>VLOOKUP(A8065,Cafe_sales!$A$1:$O$10001,15,FALSE)</f>
        <v>45151</v>
      </c>
    </row>
    <row r="8066" spans="1:8" x14ac:dyDescent="0.35">
      <c r="A8066" t="s">
        <v>7178</v>
      </c>
      <c r="B8066" t="str">
        <f>VLOOKUP(A8066,Cafe_sales!$A$1:$O$10001,9,FALSE)</f>
        <v>Sandwich</v>
      </c>
      <c r="C8066" s="6">
        <f>VLOOKUP(A8066,Cafe_sales!$A$1:$O$10001,10,FALSE)</f>
        <v>4</v>
      </c>
      <c r="D8066" s="10">
        <f>VLOOKUP(A8066,Cafe_sales!$A$1:$O$10001,11,FALSE)</f>
        <v>4</v>
      </c>
      <c r="E8066" s="6">
        <f>VLOOKUP(A8066,Cafe_sales!$A$1:$O$10001,12,FALSE)</f>
        <v>16</v>
      </c>
      <c r="F8066" t="str">
        <f>VLOOKUP(A8066,Cafe_sales!$A$1:$O$10001,13,FALSE)</f>
        <v>Credit Card</v>
      </c>
      <c r="G8066" t="str">
        <f>VLOOKUP(A8066,Cafe_sales!$A$1:$O$10001,14,FALSE)</f>
        <v>UNKNOWN</v>
      </c>
      <c r="H8066" s="8">
        <f>VLOOKUP(A8066,Cafe_sales!$A$1:$O$10001,15,FALSE)</f>
        <v>45057</v>
      </c>
    </row>
    <row r="8067" spans="1:8" x14ac:dyDescent="0.35">
      <c r="A8067" t="s">
        <v>5667</v>
      </c>
      <c r="B8067" t="str">
        <f>VLOOKUP(A8067,Cafe_sales!$A$1:$O$10001,9,FALSE)</f>
        <v>Salad</v>
      </c>
      <c r="C8067" s="6">
        <f>VLOOKUP(A8067,Cafe_sales!$A$1:$O$10001,10,FALSE)</f>
        <v>5</v>
      </c>
      <c r="D8067" s="10">
        <f>VLOOKUP(A8067,Cafe_sales!$A$1:$O$10001,11,FALSE)</f>
        <v>5</v>
      </c>
      <c r="E8067" s="6">
        <f>VLOOKUP(A8067,Cafe_sales!$A$1:$O$10001,12,FALSE)</f>
        <v>25</v>
      </c>
      <c r="F8067" t="str">
        <f>VLOOKUP(A8067,Cafe_sales!$A$1:$O$10001,13,FALSE)</f>
        <v>Digital Wallet</v>
      </c>
      <c r="G8067" t="str">
        <f>VLOOKUP(A8067,Cafe_sales!$A$1:$O$10001,14,FALSE)</f>
        <v>In-store</v>
      </c>
      <c r="H8067" s="8">
        <f>VLOOKUP(A8067,Cafe_sales!$A$1:$O$10001,15,FALSE)</f>
        <v>45177</v>
      </c>
    </row>
    <row r="8068" spans="1:8" x14ac:dyDescent="0.35">
      <c r="A8068" t="s">
        <v>417</v>
      </c>
      <c r="B8068" t="str">
        <f>VLOOKUP(A8068,Cafe_sales!$A$1:$O$10001,9,FALSE)</f>
        <v>Cookie</v>
      </c>
      <c r="C8068" s="6">
        <f>VLOOKUP(A8068,Cafe_sales!$A$1:$O$10001,10,FALSE)</f>
        <v>5</v>
      </c>
      <c r="D8068" s="10">
        <f>VLOOKUP(A8068,Cafe_sales!$A$1:$O$10001,11,FALSE)</f>
        <v>1</v>
      </c>
      <c r="E8068" s="6">
        <f>VLOOKUP(A8068,Cafe_sales!$A$1:$O$10001,12,FALSE)</f>
        <v>5</v>
      </c>
      <c r="F8068" t="str">
        <f>VLOOKUP(A8068,Cafe_sales!$A$1:$O$10001,13,FALSE)</f>
        <v>Cash</v>
      </c>
      <c r="G8068" t="str">
        <f>VLOOKUP(A8068,Cafe_sales!$A$1:$O$10001,14,FALSE)</f>
        <v>In-store</v>
      </c>
      <c r="H8068" s="8">
        <f>VLOOKUP(A8068,Cafe_sales!$A$1:$O$10001,15,FALSE)</f>
        <v>45215</v>
      </c>
    </row>
    <row r="8069" spans="1:8" x14ac:dyDescent="0.35">
      <c r="A8069" t="s">
        <v>4741</v>
      </c>
      <c r="B8069" t="str">
        <f>VLOOKUP(A8069,Cafe_sales!$A$1:$O$10001,9,FALSE)</f>
        <v>Smoothie</v>
      </c>
      <c r="C8069" s="6">
        <f>VLOOKUP(A8069,Cafe_sales!$A$1:$O$10001,10,FALSE)</f>
        <v>1</v>
      </c>
      <c r="D8069" s="10">
        <f>VLOOKUP(A8069,Cafe_sales!$A$1:$O$10001,11,FALSE)</f>
        <v>4</v>
      </c>
      <c r="E8069" s="6">
        <f>VLOOKUP(A8069,Cafe_sales!$A$1:$O$10001,12,FALSE)</f>
        <v>4</v>
      </c>
      <c r="F8069" t="str">
        <f>VLOOKUP(A8069,Cafe_sales!$A$1:$O$10001,13,FALSE)</f>
        <v>Cash</v>
      </c>
      <c r="G8069" t="str">
        <f>VLOOKUP(A8069,Cafe_sales!$A$1:$O$10001,14,FALSE)</f>
        <v>UNKNOWN</v>
      </c>
      <c r="H8069" s="8">
        <f>VLOOKUP(A8069,Cafe_sales!$A$1:$O$10001,15,FALSE)</f>
        <v>45056</v>
      </c>
    </row>
    <row r="8070" spans="1:8" x14ac:dyDescent="0.35">
      <c r="A8070" t="s">
        <v>5302</v>
      </c>
      <c r="B8070" t="str">
        <f>VLOOKUP(A8070,Cafe_sales!$A$1:$O$10001,9,FALSE)</f>
        <v>Tea</v>
      </c>
      <c r="C8070" s="6">
        <f>VLOOKUP(A8070,Cafe_sales!$A$1:$O$10001,10,FALSE)</f>
        <v>4</v>
      </c>
      <c r="D8070" s="10">
        <f>VLOOKUP(A8070,Cafe_sales!$A$1:$O$10001,11,FALSE)</f>
        <v>0</v>
      </c>
      <c r="E8070" s="6">
        <f>VLOOKUP(A8070,Cafe_sales!$A$1:$O$10001,12,FALSE)</f>
        <v>6</v>
      </c>
      <c r="F8070" t="str">
        <f>VLOOKUP(A8070,Cafe_sales!$A$1:$O$10001,13,FALSE)</f>
        <v>Digital Wallet</v>
      </c>
      <c r="G8070" t="str">
        <f>VLOOKUP(A8070,Cafe_sales!$A$1:$O$10001,14,FALSE)</f>
        <v>UNKNOWN</v>
      </c>
      <c r="H8070" s="8">
        <f>VLOOKUP(A8070,Cafe_sales!$A$1:$O$10001,15,FALSE)</f>
        <v>44943</v>
      </c>
    </row>
    <row r="8071" spans="1:8" x14ac:dyDescent="0.35">
      <c r="A8071" t="s">
        <v>2435</v>
      </c>
      <c r="B8071" t="str">
        <f>VLOOKUP(A8071,Cafe_sales!$A$1:$O$10001,9,FALSE)</f>
        <v>Sandwich</v>
      </c>
      <c r="C8071" s="6">
        <f>VLOOKUP(A8071,Cafe_sales!$A$1:$O$10001,10,FALSE)</f>
        <v>1</v>
      </c>
      <c r="D8071" s="10">
        <f>VLOOKUP(A8071,Cafe_sales!$A$1:$O$10001,11,FALSE)</f>
        <v>4</v>
      </c>
      <c r="E8071" s="6">
        <f>VLOOKUP(A8071,Cafe_sales!$A$1:$O$10001,12,FALSE)</f>
        <v>4</v>
      </c>
      <c r="F8071" t="str">
        <f>VLOOKUP(A8071,Cafe_sales!$A$1:$O$10001,13,FALSE)</f>
        <v>Default mode</v>
      </c>
      <c r="G8071" t="str">
        <f>VLOOKUP(A8071,Cafe_sales!$A$1:$O$10001,14,FALSE)</f>
        <v>In-store</v>
      </c>
      <c r="H8071" s="8">
        <f>VLOOKUP(A8071,Cafe_sales!$A$1:$O$10001,15,FALSE)</f>
        <v>45137</v>
      </c>
    </row>
    <row r="8072" spans="1:8" x14ac:dyDescent="0.35">
      <c r="A8072" t="s">
        <v>5852</v>
      </c>
      <c r="B8072" t="str">
        <f>VLOOKUP(A8072,Cafe_sales!$A$1:$O$10001,9,FALSE)</f>
        <v>Coffee</v>
      </c>
      <c r="C8072" s="6">
        <f>VLOOKUP(A8072,Cafe_sales!$A$1:$O$10001,10,FALSE)</f>
        <v>2</v>
      </c>
      <c r="D8072" s="10">
        <f>VLOOKUP(A8072,Cafe_sales!$A$1:$O$10001,11,FALSE)</f>
        <v>2</v>
      </c>
      <c r="E8072" s="6">
        <f>VLOOKUP(A8072,Cafe_sales!$A$1:$O$10001,12,FALSE)</f>
        <v>4</v>
      </c>
      <c r="F8072" t="str">
        <f>VLOOKUP(A8072,Cafe_sales!$A$1:$O$10001,13,FALSE)</f>
        <v>Default mode</v>
      </c>
      <c r="G8072" t="str">
        <f>VLOOKUP(A8072,Cafe_sales!$A$1:$O$10001,14,FALSE)</f>
        <v>UNKNOWN</v>
      </c>
      <c r="H8072" s="8">
        <f>VLOOKUP(A8072,Cafe_sales!$A$1:$O$10001,15,FALSE)</f>
        <v>44993</v>
      </c>
    </row>
    <row r="8073" spans="1:8" hidden="1" x14ac:dyDescent="0.35">
      <c r="A8073" t="s">
        <v>4568</v>
      </c>
      <c r="B8073" t="str">
        <f>VLOOKUP(A8073,Cafe_sales!$A$1:$O$10001,9,FALSE)</f>
        <v>Juice</v>
      </c>
      <c r="C8073">
        <f>VLOOKUP(A8073,Cafe_sales!$A$1:$O$10001,10,FALSE)</f>
        <v>3</v>
      </c>
      <c r="D8073">
        <f>VLOOKUP(A8073,Cafe_sales!$A$1:$O$10001,11,FALSE)</f>
        <v>1.5</v>
      </c>
      <c r="E8073">
        <f>VLOOKUP(A8073,Cafe_sales!$A$1:$O$10001,12,FALSE)</f>
        <v>4.5</v>
      </c>
      <c r="F8073" t="str">
        <f>VLOOKUP(A8073,Cafe_sales!$A$1:$O$10001,13,FALSE)</f>
        <v>Default mode</v>
      </c>
      <c r="G8073" t="str">
        <f>VLOOKUP(A8073,Cafe_sales!$A$1:$O$10001,14,FALSE)</f>
        <v>Takeaway</v>
      </c>
      <c r="H8073" s="1">
        <f>VLOOKUP(A8073,Cafe_sales!$A$1:$O$10001,15,FALSE)</f>
        <v>45077</v>
      </c>
    </row>
    <row r="8074" spans="1:8" x14ac:dyDescent="0.35">
      <c r="A8074" t="s">
        <v>8427</v>
      </c>
      <c r="B8074" t="str">
        <f>VLOOKUP(A8074,Cafe_sales!$A$1:$O$10001,9,FALSE)</f>
        <v>Tea</v>
      </c>
      <c r="C8074" s="6">
        <f>VLOOKUP(A8074,Cafe_sales!$A$1:$O$10001,10,FALSE)</f>
        <v>3</v>
      </c>
      <c r="D8074" s="10">
        <f>VLOOKUP(A8074,Cafe_sales!$A$1:$O$10001,11,FALSE)</f>
        <v>1.5</v>
      </c>
      <c r="E8074" s="6">
        <f>VLOOKUP(A8074,Cafe_sales!$A$1:$O$10001,12,FALSE)</f>
        <v>4.5</v>
      </c>
      <c r="F8074" t="str">
        <f>VLOOKUP(A8074,Cafe_sales!$A$1:$O$10001,13,FALSE)</f>
        <v>Default mode</v>
      </c>
      <c r="G8074" t="str">
        <f>VLOOKUP(A8074,Cafe_sales!$A$1:$O$10001,14,FALSE)</f>
        <v>In-store</v>
      </c>
      <c r="H8074" s="8">
        <f>VLOOKUP(A8074,Cafe_sales!$A$1:$O$10001,15,FALSE)</f>
        <v>45031</v>
      </c>
    </row>
    <row r="8075" spans="1:8" x14ac:dyDescent="0.35">
      <c r="A8075" t="s">
        <v>3930</v>
      </c>
      <c r="B8075" t="str">
        <f>VLOOKUP(A8075,Cafe_sales!$A$1:$O$10001,9,FALSE)</f>
        <v>Juice</v>
      </c>
      <c r="C8075" s="6">
        <f>VLOOKUP(A8075,Cafe_sales!$A$1:$O$10001,10,FALSE)</f>
        <v>3</v>
      </c>
      <c r="D8075" s="10">
        <f>VLOOKUP(A8075,Cafe_sales!$A$1:$O$10001,11,FALSE)</f>
        <v>3</v>
      </c>
      <c r="E8075" s="6">
        <f>VLOOKUP(A8075,Cafe_sales!$A$1:$O$10001,12,FALSE)</f>
        <v>9</v>
      </c>
      <c r="F8075" t="str">
        <f>VLOOKUP(A8075,Cafe_sales!$A$1:$O$10001,13,FALSE)</f>
        <v>Digital Wallet</v>
      </c>
      <c r="G8075" t="str">
        <f>VLOOKUP(A8075,Cafe_sales!$A$1:$O$10001,14,FALSE)</f>
        <v>In-store</v>
      </c>
      <c r="H8075" s="8">
        <f>VLOOKUP(A8075,Cafe_sales!$A$1:$O$10001,15,FALSE)</f>
        <v>45188</v>
      </c>
    </row>
    <row r="8076" spans="1:8" x14ac:dyDescent="0.35">
      <c r="A8076" t="s">
        <v>949</v>
      </c>
      <c r="B8076" t="str">
        <f>VLOOKUP(A8076,Cafe_sales!$A$1:$O$10001,9,FALSE)</f>
        <v>Smoothie</v>
      </c>
      <c r="C8076" s="6">
        <f>VLOOKUP(A8076,Cafe_sales!$A$1:$O$10001,10,FALSE)</f>
        <v>2</v>
      </c>
      <c r="D8076" s="10">
        <f>VLOOKUP(A8076,Cafe_sales!$A$1:$O$10001,11,FALSE)</f>
        <v>4</v>
      </c>
      <c r="E8076" s="6">
        <f>VLOOKUP(A8076,Cafe_sales!$A$1:$O$10001,12,FALSE)</f>
        <v>8</v>
      </c>
      <c r="F8076" t="str">
        <f>VLOOKUP(A8076,Cafe_sales!$A$1:$O$10001,13,FALSE)</f>
        <v>Cash</v>
      </c>
      <c r="G8076" t="str">
        <f>VLOOKUP(A8076,Cafe_sales!$A$1:$O$10001,14,FALSE)</f>
        <v>UNKNOWN</v>
      </c>
      <c r="H8076" s="8">
        <f>VLOOKUP(A8076,Cafe_sales!$A$1:$O$10001,15,FALSE)</f>
        <v>45215</v>
      </c>
    </row>
    <row r="8077" spans="1:8" x14ac:dyDescent="0.35">
      <c r="A8077" t="s">
        <v>7545</v>
      </c>
      <c r="B8077" t="str">
        <f>VLOOKUP(A8077,Cafe_sales!$A$1:$O$10001,9,FALSE)</f>
        <v>Sandwich</v>
      </c>
      <c r="C8077" s="6">
        <f>VLOOKUP(A8077,Cafe_sales!$A$1:$O$10001,10,FALSE)</f>
        <v>4</v>
      </c>
      <c r="D8077" s="10">
        <f>VLOOKUP(A8077,Cafe_sales!$A$1:$O$10001,11,FALSE)</f>
        <v>4</v>
      </c>
      <c r="E8077" s="6">
        <f>VLOOKUP(A8077,Cafe_sales!$A$1:$O$10001,12,FALSE)</f>
        <v>16</v>
      </c>
      <c r="F8077" t="str">
        <f>VLOOKUP(A8077,Cafe_sales!$A$1:$O$10001,13,FALSE)</f>
        <v>Cash</v>
      </c>
      <c r="G8077" t="str">
        <f>VLOOKUP(A8077,Cafe_sales!$A$1:$O$10001,14,FALSE)</f>
        <v>UNKNOWN</v>
      </c>
      <c r="H8077" s="8">
        <f>VLOOKUP(A8077,Cafe_sales!$A$1:$O$10001,15,FALSE)</f>
        <v>45250</v>
      </c>
    </row>
    <row r="8078" spans="1:8" hidden="1" x14ac:dyDescent="0.35">
      <c r="A8078" t="s">
        <v>72</v>
      </c>
      <c r="B8078" t="str">
        <f>VLOOKUP(A8078,Cafe_sales!$A$1:$O$10001,9,FALSE)</f>
        <v>Cake</v>
      </c>
      <c r="C8078">
        <f>VLOOKUP(A8078,Cafe_sales!$A$1:$O$10001,10,FALSE)</f>
        <v>3</v>
      </c>
      <c r="D8078">
        <f>VLOOKUP(A8078,Cafe_sales!$A$1:$O$10001,11,FALSE)</f>
        <v>3</v>
      </c>
      <c r="E8078">
        <f>VLOOKUP(A8078,Cafe_sales!$A$1:$O$10001,12,FALSE)</f>
        <v>9</v>
      </c>
      <c r="F8078" t="str">
        <f>VLOOKUP(A8078,Cafe_sales!$A$1:$O$10001,13,FALSE)</f>
        <v>Default mode</v>
      </c>
      <c r="G8078" t="str">
        <f>VLOOKUP(A8078,Cafe_sales!$A$1:$O$10001,14,FALSE)</f>
        <v>Cafe</v>
      </c>
      <c r="H8078" s="1">
        <f>VLOOKUP(A8078,Cafe_sales!$A$1:$O$10001,15,FALSE)</f>
        <v>45048</v>
      </c>
    </row>
    <row r="8079" spans="1:8" x14ac:dyDescent="0.35">
      <c r="A8079" t="s">
        <v>2775</v>
      </c>
      <c r="B8079" t="str">
        <f>VLOOKUP(A8079,Cafe_sales!$A$1:$O$10001,9,FALSE)</f>
        <v>Salad</v>
      </c>
      <c r="C8079" s="6">
        <f>VLOOKUP(A8079,Cafe_sales!$A$1:$O$10001,10,FALSE)</f>
        <v>5</v>
      </c>
      <c r="D8079" s="10">
        <f>VLOOKUP(A8079,Cafe_sales!$A$1:$O$10001,11,FALSE)</f>
        <v>5</v>
      </c>
      <c r="E8079" s="6">
        <f>VLOOKUP(A8079,Cafe_sales!$A$1:$O$10001,12,FALSE)</f>
        <v>25</v>
      </c>
      <c r="F8079" t="str">
        <f>VLOOKUP(A8079,Cafe_sales!$A$1:$O$10001,13,FALSE)</f>
        <v>Cash</v>
      </c>
      <c r="G8079" t="str">
        <f>VLOOKUP(A8079,Cafe_sales!$A$1:$O$10001,14,FALSE)</f>
        <v>UNKNOWN</v>
      </c>
      <c r="H8079" s="8">
        <f>VLOOKUP(A8079,Cafe_sales!$A$1:$O$10001,15,FALSE)</f>
        <v>45037</v>
      </c>
    </row>
    <row r="8080" spans="1:8" x14ac:dyDescent="0.35">
      <c r="A8080" t="s">
        <v>4306</v>
      </c>
      <c r="B8080" t="str">
        <f>VLOOKUP(A8080,Cafe_sales!$A$1:$O$10001,9,FALSE)</f>
        <v>Salad</v>
      </c>
      <c r="C8080" s="6">
        <f>VLOOKUP(A8080,Cafe_sales!$A$1:$O$10001,10,FALSE)</f>
        <v>2</v>
      </c>
      <c r="D8080" s="10">
        <f>VLOOKUP(A8080,Cafe_sales!$A$1:$O$10001,11,FALSE)</f>
        <v>5</v>
      </c>
      <c r="E8080" s="6">
        <f>VLOOKUP(A8080,Cafe_sales!$A$1:$O$10001,12,FALSE)</f>
        <v>10</v>
      </c>
      <c r="F8080" t="str">
        <f>VLOOKUP(A8080,Cafe_sales!$A$1:$O$10001,13,FALSE)</f>
        <v>Cash</v>
      </c>
      <c r="G8080" t="str">
        <f>VLOOKUP(A8080,Cafe_sales!$A$1:$O$10001,14,FALSE)</f>
        <v>In-store</v>
      </c>
      <c r="H8080" s="8">
        <f>VLOOKUP(A8080,Cafe_sales!$A$1:$O$10001,15,FALSE)</f>
        <v>44969</v>
      </c>
    </row>
    <row r="8081" spans="1:8" x14ac:dyDescent="0.35">
      <c r="A8081" t="s">
        <v>7707</v>
      </c>
      <c r="B8081" t="str">
        <f>VLOOKUP(A8081,Cafe_sales!$A$1:$O$10001,9,FALSE)</f>
        <v>UNKNOWN</v>
      </c>
      <c r="C8081" s="6">
        <f>VLOOKUP(A8081,Cafe_sales!$A$1:$O$10001,10,FALSE)</f>
        <v>1</v>
      </c>
      <c r="D8081" s="10">
        <f>VLOOKUP(A8081,Cafe_sales!$A$1:$O$10001,11,FALSE)</f>
        <v>4</v>
      </c>
      <c r="E8081" s="6">
        <f>VLOOKUP(A8081,Cafe_sales!$A$1:$O$10001,12,FALSE)</f>
        <v>4</v>
      </c>
      <c r="F8081" t="str">
        <f>VLOOKUP(A8081,Cafe_sales!$A$1:$O$10001,13,FALSE)</f>
        <v>Credit Card</v>
      </c>
      <c r="G8081" t="str">
        <f>VLOOKUP(A8081,Cafe_sales!$A$1:$O$10001,14,FALSE)</f>
        <v>UNKNOWN</v>
      </c>
      <c r="H8081" s="8">
        <f>VLOOKUP(A8081,Cafe_sales!$A$1:$O$10001,15,FALSE)</f>
        <v>45078</v>
      </c>
    </row>
    <row r="8082" spans="1:8" x14ac:dyDescent="0.35">
      <c r="A8082" t="s">
        <v>6279</v>
      </c>
      <c r="B8082" t="str">
        <f>VLOOKUP(A8082,Cafe_sales!$A$1:$O$10001,9,FALSE)</f>
        <v>Cookie</v>
      </c>
      <c r="C8082" s="6">
        <f>VLOOKUP(A8082,Cafe_sales!$A$1:$O$10001,10,FALSE)</f>
        <v>3</v>
      </c>
      <c r="D8082" s="10">
        <f>VLOOKUP(A8082,Cafe_sales!$A$1:$O$10001,11,FALSE)</f>
        <v>1</v>
      </c>
      <c r="E8082" s="6">
        <f>VLOOKUP(A8082,Cafe_sales!$A$1:$O$10001,12,FALSE)</f>
        <v>3</v>
      </c>
      <c r="F8082" t="str">
        <f>VLOOKUP(A8082,Cafe_sales!$A$1:$O$10001,13,FALSE)</f>
        <v>Digital Wallet</v>
      </c>
      <c r="G8082" t="str">
        <f>VLOOKUP(A8082,Cafe_sales!$A$1:$O$10001,14,FALSE)</f>
        <v>In-store</v>
      </c>
      <c r="H8082" s="8">
        <f>VLOOKUP(A8082,Cafe_sales!$A$1:$O$10001,15,FALSE)</f>
        <v>44986</v>
      </c>
    </row>
    <row r="8083" spans="1:8" x14ac:dyDescent="0.35">
      <c r="A8083" t="s">
        <v>6850</v>
      </c>
      <c r="B8083" t="str">
        <f>VLOOKUP(A8083,Cafe_sales!$A$1:$O$10001,9,FALSE)</f>
        <v>Tea</v>
      </c>
      <c r="C8083" s="6">
        <f>VLOOKUP(A8083,Cafe_sales!$A$1:$O$10001,10,FALSE)</f>
        <v>1</v>
      </c>
      <c r="D8083" s="10">
        <f>VLOOKUP(A8083,Cafe_sales!$A$1:$O$10001,11,FALSE)</f>
        <v>1.5</v>
      </c>
      <c r="E8083" s="6">
        <f>VLOOKUP(A8083,Cafe_sales!$A$1:$O$10001,12,FALSE)</f>
        <v>1.5</v>
      </c>
      <c r="F8083" t="str">
        <f>VLOOKUP(A8083,Cafe_sales!$A$1:$O$10001,13,FALSE)</f>
        <v>Credit Card</v>
      </c>
      <c r="G8083" t="str">
        <f>VLOOKUP(A8083,Cafe_sales!$A$1:$O$10001,14,FALSE)</f>
        <v>UNKNOWN</v>
      </c>
      <c r="H8083" s="8">
        <f>VLOOKUP(A8083,Cafe_sales!$A$1:$O$10001,15,FALSE)</f>
        <v>45146</v>
      </c>
    </row>
    <row r="8084" spans="1:8" x14ac:dyDescent="0.35">
      <c r="A8084" t="s">
        <v>5209</v>
      </c>
      <c r="B8084" t="str">
        <f>VLOOKUP(A8084,Cafe_sales!$A$1:$O$10001,9,FALSE)</f>
        <v>Salad</v>
      </c>
      <c r="C8084" s="6">
        <f>VLOOKUP(A8084,Cafe_sales!$A$1:$O$10001,10,FALSE)</f>
        <v>1</v>
      </c>
      <c r="D8084" s="10">
        <f>VLOOKUP(A8084,Cafe_sales!$A$1:$O$10001,11,FALSE)</f>
        <v>5</v>
      </c>
      <c r="E8084" s="6">
        <f>VLOOKUP(A8084,Cafe_sales!$A$1:$O$10001,12,FALSE)</f>
        <v>5</v>
      </c>
      <c r="F8084" t="str">
        <f>VLOOKUP(A8084,Cafe_sales!$A$1:$O$10001,13,FALSE)</f>
        <v>Default mode</v>
      </c>
      <c r="G8084" t="str">
        <f>VLOOKUP(A8084,Cafe_sales!$A$1:$O$10001,14,FALSE)</f>
        <v>UNKNOWN</v>
      </c>
      <c r="H8084" s="8">
        <f>VLOOKUP(A8084,Cafe_sales!$A$1:$O$10001,15,FALSE)</f>
        <v>45264</v>
      </c>
    </row>
    <row r="8085" spans="1:8" x14ac:dyDescent="0.35">
      <c r="A8085" t="s">
        <v>8436</v>
      </c>
      <c r="B8085" t="str">
        <f>VLOOKUP(A8085,Cafe_sales!$A$1:$O$10001,9,FALSE)</f>
        <v>Sandwich</v>
      </c>
      <c r="C8085" s="6">
        <f>VLOOKUP(A8085,Cafe_sales!$A$1:$O$10001,10,FALSE)</f>
        <v>3</v>
      </c>
      <c r="D8085" s="10">
        <f>VLOOKUP(A8085,Cafe_sales!$A$1:$O$10001,11,FALSE)</f>
        <v>4</v>
      </c>
      <c r="E8085" s="6">
        <f>VLOOKUP(A8085,Cafe_sales!$A$1:$O$10001,12,FALSE)</f>
        <v>12</v>
      </c>
      <c r="F8085" t="str">
        <f>VLOOKUP(A8085,Cafe_sales!$A$1:$O$10001,13,FALSE)</f>
        <v>Default mode</v>
      </c>
      <c r="G8085" t="str">
        <f>VLOOKUP(A8085,Cafe_sales!$A$1:$O$10001,14,FALSE)</f>
        <v>UNKNOWN</v>
      </c>
      <c r="H8085" s="8">
        <f>VLOOKUP(A8085,Cafe_sales!$A$1:$O$10001,15,FALSE)</f>
        <v>45202</v>
      </c>
    </row>
    <row r="8086" spans="1:8" x14ac:dyDescent="0.35">
      <c r="A8086" t="s">
        <v>4558</v>
      </c>
      <c r="B8086" t="str">
        <f>VLOOKUP(A8086,Cafe_sales!$A$1:$O$10001,9,FALSE)</f>
        <v>Smoothie</v>
      </c>
      <c r="C8086" s="6">
        <f>VLOOKUP(A8086,Cafe_sales!$A$1:$O$10001,10,FALSE)</f>
        <v>3</v>
      </c>
      <c r="D8086" s="10">
        <f>VLOOKUP(A8086,Cafe_sales!$A$1:$O$10001,11,FALSE)</f>
        <v>4</v>
      </c>
      <c r="E8086" s="6">
        <f>VLOOKUP(A8086,Cafe_sales!$A$1:$O$10001,12,FALSE)</f>
        <v>4</v>
      </c>
      <c r="F8086" t="str">
        <f>VLOOKUP(A8086,Cafe_sales!$A$1:$O$10001,13,FALSE)</f>
        <v>Default mode</v>
      </c>
      <c r="G8086" t="str">
        <f>VLOOKUP(A8086,Cafe_sales!$A$1:$O$10001,14,FALSE)</f>
        <v>In-store</v>
      </c>
      <c r="H8086" s="8">
        <f>VLOOKUP(A8086,Cafe_sales!$A$1:$O$10001,15,FALSE)</f>
        <v>45057</v>
      </c>
    </row>
    <row r="8087" spans="1:8" x14ac:dyDescent="0.35">
      <c r="A8087" t="s">
        <v>6953</v>
      </c>
      <c r="B8087" t="str">
        <f>VLOOKUP(A8087,Cafe_sales!$A$1:$O$10001,9,FALSE)</f>
        <v>Salad</v>
      </c>
      <c r="C8087" s="6">
        <f>VLOOKUP(A8087,Cafe_sales!$A$1:$O$10001,10,FALSE)</f>
        <v>5</v>
      </c>
      <c r="D8087" s="10">
        <f>VLOOKUP(A8087,Cafe_sales!$A$1:$O$10001,11,FALSE)</f>
        <v>5</v>
      </c>
      <c r="E8087" s="6">
        <f>VLOOKUP(A8087,Cafe_sales!$A$1:$O$10001,12,FALSE)</f>
        <v>25</v>
      </c>
      <c r="F8087" t="str">
        <f>VLOOKUP(A8087,Cafe_sales!$A$1:$O$10001,13,FALSE)</f>
        <v>Default mode</v>
      </c>
      <c r="G8087" t="str">
        <f>VLOOKUP(A8087,Cafe_sales!$A$1:$O$10001,14,FALSE)</f>
        <v>In-store</v>
      </c>
      <c r="H8087" s="8">
        <f>VLOOKUP(A8087,Cafe_sales!$A$1:$O$10001,15,FALSE)</f>
        <v>45112</v>
      </c>
    </row>
    <row r="8088" spans="1:8" x14ac:dyDescent="0.35">
      <c r="A8088" t="s">
        <v>7975</v>
      </c>
      <c r="B8088" t="str">
        <f>VLOOKUP(A8088,Cafe_sales!$A$1:$O$10001,9,FALSE)</f>
        <v>Tea</v>
      </c>
      <c r="C8088" s="6">
        <f>VLOOKUP(A8088,Cafe_sales!$A$1:$O$10001,10,FALSE)</f>
        <v>5</v>
      </c>
      <c r="D8088" s="10">
        <f>VLOOKUP(A8088,Cafe_sales!$A$1:$O$10001,11,FALSE)</f>
        <v>1.5</v>
      </c>
      <c r="E8088" s="6">
        <f>VLOOKUP(A8088,Cafe_sales!$A$1:$O$10001,12,FALSE)</f>
        <v>7.5</v>
      </c>
      <c r="F8088" t="str">
        <f>VLOOKUP(A8088,Cafe_sales!$A$1:$O$10001,13,FALSE)</f>
        <v>Cash</v>
      </c>
      <c r="G8088" t="str">
        <f>VLOOKUP(A8088,Cafe_sales!$A$1:$O$10001,14,FALSE)</f>
        <v>UNKNOWN</v>
      </c>
      <c r="H8088" s="8">
        <f>VLOOKUP(A8088,Cafe_sales!$A$1:$O$10001,15,FALSE)</f>
        <v>45000</v>
      </c>
    </row>
    <row r="8089" spans="1:8" hidden="1" x14ac:dyDescent="0.35">
      <c r="A8089" t="s">
        <v>3460</v>
      </c>
      <c r="B8089" t="str">
        <f>VLOOKUP(A8089,Cafe_sales!$A$1:$O$10001,9,FALSE)</f>
        <v>Smoothie</v>
      </c>
      <c r="C8089">
        <f>VLOOKUP(A8089,Cafe_sales!$A$1:$O$10001,10,FALSE)</f>
        <v>1</v>
      </c>
      <c r="D8089">
        <f>VLOOKUP(A8089,Cafe_sales!$A$1:$O$10001,11,FALSE)</f>
        <v>4</v>
      </c>
      <c r="E8089">
        <f>VLOOKUP(A8089,Cafe_sales!$A$1:$O$10001,12,FALSE)</f>
        <v>4</v>
      </c>
      <c r="F8089" t="str">
        <f>VLOOKUP(A8089,Cafe_sales!$A$1:$O$10001,13,FALSE)</f>
        <v>Credit Card</v>
      </c>
      <c r="G8089" t="str">
        <f>VLOOKUP(A8089,Cafe_sales!$A$1:$O$10001,14,FALSE)</f>
        <v>Takeaway</v>
      </c>
      <c r="H8089" s="1">
        <f>VLOOKUP(A8089,Cafe_sales!$A$1:$O$10001,15,FALSE)</f>
        <v>45060</v>
      </c>
    </row>
    <row r="8090" spans="1:8" x14ac:dyDescent="0.35">
      <c r="A8090" t="s">
        <v>2866</v>
      </c>
      <c r="B8090" t="str">
        <f>VLOOKUP(A8090,Cafe_sales!$A$1:$O$10001,9,FALSE)</f>
        <v>Salad</v>
      </c>
      <c r="C8090" s="6">
        <f>VLOOKUP(A8090,Cafe_sales!$A$1:$O$10001,10,FALSE)</f>
        <v>4</v>
      </c>
      <c r="D8090" s="10">
        <f>VLOOKUP(A8090,Cafe_sales!$A$1:$O$10001,11,FALSE)</f>
        <v>5</v>
      </c>
      <c r="E8090" s="6">
        <f>VLOOKUP(A8090,Cafe_sales!$A$1:$O$10001,12,FALSE)</f>
        <v>20</v>
      </c>
      <c r="F8090" t="str">
        <f>VLOOKUP(A8090,Cafe_sales!$A$1:$O$10001,13,FALSE)</f>
        <v>Digital Wallet</v>
      </c>
      <c r="G8090" t="str">
        <f>VLOOKUP(A8090,Cafe_sales!$A$1:$O$10001,14,FALSE)</f>
        <v>In-store</v>
      </c>
      <c r="H8090" s="8">
        <f>VLOOKUP(A8090,Cafe_sales!$A$1:$O$10001,15,FALSE)</f>
        <v>45250</v>
      </c>
    </row>
    <row r="8091" spans="1:8" hidden="1" x14ac:dyDescent="0.35">
      <c r="A8091" t="s">
        <v>3978</v>
      </c>
      <c r="B8091" t="str">
        <f>VLOOKUP(A8091,Cafe_sales!$A$1:$O$10001,9,FALSE)</f>
        <v>Cookie</v>
      </c>
      <c r="C8091">
        <f>VLOOKUP(A8091,Cafe_sales!$A$1:$O$10001,10,FALSE)</f>
        <v>1</v>
      </c>
      <c r="D8091">
        <f>VLOOKUP(A8091,Cafe_sales!$A$1:$O$10001,11,FALSE)</f>
        <v>1</v>
      </c>
      <c r="E8091">
        <f>VLOOKUP(A8091,Cafe_sales!$A$1:$O$10001,12,FALSE)</f>
        <v>1</v>
      </c>
      <c r="F8091" t="str">
        <f>VLOOKUP(A8091,Cafe_sales!$A$1:$O$10001,13,FALSE)</f>
        <v>Cash</v>
      </c>
      <c r="G8091" t="str">
        <f>VLOOKUP(A8091,Cafe_sales!$A$1:$O$10001,14,FALSE)</f>
        <v>Takeaway</v>
      </c>
      <c r="H8091" s="1">
        <f>VLOOKUP(A8091,Cafe_sales!$A$1:$O$10001,15,FALSE)</f>
        <v>45193</v>
      </c>
    </row>
    <row r="8092" spans="1:8" x14ac:dyDescent="0.35">
      <c r="A8092" t="s">
        <v>8460</v>
      </c>
      <c r="B8092" t="str">
        <f>VLOOKUP(A8092,Cafe_sales!$A$1:$O$10001,9,FALSE)</f>
        <v>Salad</v>
      </c>
      <c r="C8092" s="6">
        <f>VLOOKUP(A8092,Cafe_sales!$A$1:$O$10001,10,FALSE)</f>
        <v>1</v>
      </c>
      <c r="D8092" s="10">
        <f>VLOOKUP(A8092,Cafe_sales!$A$1:$O$10001,11,FALSE)</f>
        <v>5</v>
      </c>
      <c r="E8092" s="6">
        <f>VLOOKUP(A8092,Cafe_sales!$A$1:$O$10001,12,FALSE)</f>
        <v>5</v>
      </c>
      <c r="F8092" t="str">
        <f>VLOOKUP(A8092,Cafe_sales!$A$1:$O$10001,13,FALSE)</f>
        <v>Credit Card</v>
      </c>
      <c r="G8092" t="str">
        <f>VLOOKUP(A8092,Cafe_sales!$A$1:$O$10001,14,FALSE)</f>
        <v>UNKNOWN</v>
      </c>
      <c r="H8092" s="8">
        <f>VLOOKUP(A8092,Cafe_sales!$A$1:$O$10001,15,FALSE)</f>
        <v>45001</v>
      </c>
    </row>
    <row r="8093" spans="1:8" x14ac:dyDescent="0.35">
      <c r="A8093" t="s">
        <v>1779</v>
      </c>
      <c r="B8093" t="str">
        <f>VLOOKUP(A8093,Cafe_sales!$A$1:$O$10001,9,FALSE)</f>
        <v>Cake</v>
      </c>
      <c r="C8093" s="6">
        <f>VLOOKUP(A8093,Cafe_sales!$A$1:$O$10001,10,FALSE)</f>
        <v>1</v>
      </c>
      <c r="D8093" s="10">
        <f>VLOOKUP(A8093,Cafe_sales!$A$1:$O$10001,11,FALSE)</f>
        <v>2.9663381543581209</v>
      </c>
      <c r="E8093" s="6">
        <f>VLOOKUP(A8093,Cafe_sales!$A$1:$O$10001,12,FALSE)</f>
        <v>3</v>
      </c>
      <c r="F8093" t="str">
        <f>VLOOKUP(A8093,Cafe_sales!$A$1:$O$10001,13,FALSE)</f>
        <v>Digital Wallet</v>
      </c>
      <c r="G8093" t="str">
        <f>VLOOKUP(A8093,Cafe_sales!$A$1:$O$10001,14,FALSE)</f>
        <v>UNKNOWN</v>
      </c>
      <c r="H8093" s="8">
        <f>VLOOKUP(A8093,Cafe_sales!$A$1:$O$10001,15,FALSE)</f>
        <v>44965</v>
      </c>
    </row>
    <row r="8094" spans="1:8" x14ac:dyDescent="0.35">
      <c r="A8094" t="s">
        <v>7777</v>
      </c>
      <c r="B8094" t="str">
        <f>VLOOKUP(A8094,Cafe_sales!$A$1:$O$10001,9,FALSE)</f>
        <v>Juice</v>
      </c>
      <c r="C8094" s="6">
        <f>VLOOKUP(A8094,Cafe_sales!$A$1:$O$10001,10,FALSE)</f>
        <v>1</v>
      </c>
      <c r="D8094" s="10">
        <f>VLOOKUP(A8094,Cafe_sales!$A$1:$O$10001,11,FALSE)</f>
        <v>3</v>
      </c>
      <c r="E8094" s="6">
        <f>VLOOKUP(A8094,Cafe_sales!$A$1:$O$10001,12,FALSE)</f>
        <v>3</v>
      </c>
      <c r="F8094" t="str">
        <f>VLOOKUP(A8094,Cafe_sales!$A$1:$O$10001,13,FALSE)</f>
        <v>Credit Card</v>
      </c>
      <c r="G8094" t="str">
        <f>VLOOKUP(A8094,Cafe_sales!$A$1:$O$10001,14,FALSE)</f>
        <v>UNKNOWN</v>
      </c>
      <c r="H8094" s="8">
        <f>VLOOKUP(A8094,Cafe_sales!$A$1:$O$10001,15,FALSE)</f>
        <v>45215</v>
      </c>
    </row>
    <row r="8095" spans="1:8" x14ac:dyDescent="0.35">
      <c r="A8095" t="s">
        <v>863</v>
      </c>
      <c r="B8095" t="str">
        <f>VLOOKUP(A8095,Cafe_sales!$A$1:$O$10001,9,FALSE)</f>
        <v>Cake</v>
      </c>
      <c r="C8095" s="6">
        <f>VLOOKUP(A8095,Cafe_sales!$A$1:$O$10001,10,FALSE)</f>
        <v>3.0414614591684801</v>
      </c>
      <c r="D8095" s="10">
        <f>VLOOKUP(A8095,Cafe_sales!$A$1:$O$10001,11,FALSE)</f>
        <v>3</v>
      </c>
      <c r="E8095" s="6">
        <f>VLOOKUP(A8095,Cafe_sales!$A$1:$O$10001,12,FALSE)</f>
        <v>9</v>
      </c>
      <c r="F8095" t="str">
        <f>VLOOKUP(A8095,Cafe_sales!$A$1:$O$10001,13,FALSE)</f>
        <v>Cash</v>
      </c>
      <c r="G8095" t="str">
        <f>VLOOKUP(A8095,Cafe_sales!$A$1:$O$10001,14,FALSE)</f>
        <v>In-store</v>
      </c>
      <c r="H8095" s="8">
        <f>VLOOKUP(A8095,Cafe_sales!$A$1:$O$10001,15,FALSE)</f>
        <v>44927</v>
      </c>
    </row>
    <row r="8096" spans="1:8" x14ac:dyDescent="0.35">
      <c r="A8096" t="s">
        <v>8851</v>
      </c>
      <c r="B8096" t="str">
        <f>VLOOKUP(A8096,Cafe_sales!$A$1:$O$10001,9,FALSE)</f>
        <v>UNKNOWN</v>
      </c>
      <c r="C8096" s="6">
        <f>VLOOKUP(A8096,Cafe_sales!$A$1:$O$10001,10,FALSE)</f>
        <v>3</v>
      </c>
      <c r="D8096" s="10">
        <f>VLOOKUP(A8096,Cafe_sales!$A$1:$O$10001,11,FALSE)</f>
        <v>1</v>
      </c>
      <c r="E8096" s="6">
        <f>VLOOKUP(A8096,Cafe_sales!$A$1:$O$10001,12,FALSE)</f>
        <v>4</v>
      </c>
      <c r="F8096" t="str">
        <f>VLOOKUP(A8096,Cafe_sales!$A$1:$O$10001,13,FALSE)</f>
        <v>Digital Wallet</v>
      </c>
      <c r="G8096" t="str">
        <f>VLOOKUP(A8096,Cafe_sales!$A$1:$O$10001,14,FALSE)</f>
        <v>UNKNOWN</v>
      </c>
      <c r="H8096" s="8">
        <f>VLOOKUP(A8096,Cafe_sales!$A$1:$O$10001,15,FALSE)</f>
        <v>45188</v>
      </c>
    </row>
    <row r="8097" spans="1:8" x14ac:dyDescent="0.35">
      <c r="A8097" t="s">
        <v>2887</v>
      </c>
      <c r="B8097" t="str">
        <f>VLOOKUP(A8097,Cafe_sales!$A$1:$O$10001,9,FALSE)</f>
        <v>Coffee</v>
      </c>
      <c r="C8097" s="6">
        <f>VLOOKUP(A8097,Cafe_sales!$A$1:$O$10001,10,FALSE)</f>
        <v>4</v>
      </c>
      <c r="D8097" s="10">
        <f>VLOOKUP(A8097,Cafe_sales!$A$1:$O$10001,11,FALSE)</f>
        <v>2</v>
      </c>
      <c r="E8097" s="6">
        <f>VLOOKUP(A8097,Cafe_sales!$A$1:$O$10001,12,FALSE)</f>
        <v>8</v>
      </c>
      <c r="F8097" t="str">
        <f>VLOOKUP(A8097,Cafe_sales!$A$1:$O$10001,13,FALSE)</f>
        <v>Credit Card</v>
      </c>
      <c r="G8097" t="str">
        <f>VLOOKUP(A8097,Cafe_sales!$A$1:$O$10001,14,FALSE)</f>
        <v>UNKNOWN</v>
      </c>
      <c r="H8097" s="8">
        <f>VLOOKUP(A8097,Cafe_sales!$A$1:$O$10001,15,FALSE)</f>
        <v>45184</v>
      </c>
    </row>
    <row r="8098" spans="1:8" x14ac:dyDescent="0.35">
      <c r="A8098" t="s">
        <v>289</v>
      </c>
      <c r="B8098" t="str">
        <f>VLOOKUP(A8098,Cafe_sales!$A$1:$O$10001,9,FALSE)</f>
        <v>Sandwich</v>
      </c>
      <c r="C8098" s="6">
        <f>VLOOKUP(A8098,Cafe_sales!$A$1:$O$10001,10,FALSE)</f>
        <v>4</v>
      </c>
      <c r="D8098" s="10">
        <f>VLOOKUP(A8098,Cafe_sales!$A$1:$O$10001,11,FALSE)</f>
        <v>4</v>
      </c>
      <c r="E8098" s="6">
        <f>VLOOKUP(A8098,Cafe_sales!$A$1:$O$10001,12,FALSE)</f>
        <v>16</v>
      </c>
      <c r="F8098" t="str">
        <f>VLOOKUP(A8098,Cafe_sales!$A$1:$O$10001,13,FALSE)</f>
        <v>Digital Wallet</v>
      </c>
      <c r="G8098" t="str">
        <f>VLOOKUP(A8098,Cafe_sales!$A$1:$O$10001,14,FALSE)</f>
        <v>In-store</v>
      </c>
      <c r="H8098" s="8">
        <f>VLOOKUP(A8098,Cafe_sales!$A$1:$O$10001,15,FALSE)</f>
        <v>44998</v>
      </c>
    </row>
    <row r="8099" spans="1:8" x14ac:dyDescent="0.35">
      <c r="A8099" t="s">
        <v>812</v>
      </c>
      <c r="B8099" t="str">
        <f>VLOOKUP(A8099,Cafe_sales!$A$1:$O$10001,9,FALSE)</f>
        <v>Cookie</v>
      </c>
      <c r="C8099" s="6">
        <f>VLOOKUP(A8099,Cafe_sales!$A$1:$O$10001,10,FALSE)</f>
        <v>2</v>
      </c>
      <c r="D8099" s="10">
        <f>VLOOKUP(A8099,Cafe_sales!$A$1:$O$10001,11,FALSE)</f>
        <v>1</v>
      </c>
      <c r="E8099" s="6">
        <f>VLOOKUP(A8099,Cafe_sales!$A$1:$O$10001,12,FALSE)</f>
        <v>2</v>
      </c>
      <c r="F8099" t="str">
        <f>VLOOKUP(A8099,Cafe_sales!$A$1:$O$10001,13,FALSE)</f>
        <v>Cash</v>
      </c>
      <c r="G8099" t="str">
        <f>VLOOKUP(A8099,Cafe_sales!$A$1:$O$10001,14,FALSE)</f>
        <v>UNKNOWN</v>
      </c>
      <c r="H8099" s="8">
        <f>VLOOKUP(A8099,Cafe_sales!$A$1:$O$10001,15,FALSE)</f>
        <v>45162</v>
      </c>
    </row>
    <row r="8100" spans="1:8" x14ac:dyDescent="0.35">
      <c r="A8100" t="s">
        <v>7041</v>
      </c>
      <c r="B8100" t="str">
        <f>VLOOKUP(A8100,Cafe_sales!$A$1:$O$10001,9,FALSE)</f>
        <v>Cookie</v>
      </c>
      <c r="C8100" s="6">
        <f>VLOOKUP(A8100,Cafe_sales!$A$1:$O$10001,10,FALSE)</f>
        <v>1</v>
      </c>
      <c r="D8100" s="10">
        <f>VLOOKUP(A8100,Cafe_sales!$A$1:$O$10001,11,FALSE)</f>
        <v>1</v>
      </c>
      <c r="E8100" s="6">
        <f>VLOOKUP(A8100,Cafe_sales!$A$1:$O$10001,12,FALSE)</f>
        <v>1</v>
      </c>
      <c r="F8100" t="str">
        <f>VLOOKUP(A8100,Cafe_sales!$A$1:$O$10001,13,FALSE)</f>
        <v>Cash</v>
      </c>
      <c r="G8100" t="str">
        <f>VLOOKUP(A8100,Cafe_sales!$A$1:$O$10001,14,FALSE)</f>
        <v>UNKNOWN</v>
      </c>
      <c r="H8100" s="8">
        <f>VLOOKUP(A8100,Cafe_sales!$A$1:$O$10001,15,FALSE)</f>
        <v>45269</v>
      </c>
    </row>
    <row r="8101" spans="1:8" x14ac:dyDescent="0.35">
      <c r="A8101" t="s">
        <v>5625</v>
      </c>
      <c r="B8101" t="str">
        <f>VLOOKUP(A8101,Cafe_sales!$A$1:$O$10001,9,FALSE)</f>
        <v>Cookie</v>
      </c>
      <c r="C8101" s="6">
        <f>VLOOKUP(A8101,Cafe_sales!$A$1:$O$10001,10,FALSE)</f>
        <v>4</v>
      </c>
      <c r="D8101" s="10">
        <f>VLOOKUP(A8101,Cafe_sales!$A$1:$O$10001,11,FALSE)</f>
        <v>1</v>
      </c>
      <c r="E8101" s="6">
        <f>VLOOKUP(A8101,Cafe_sales!$A$1:$O$10001,12,FALSE)</f>
        <v>4</v>
      </c>
      <c r="F8101" t="str">
        <f>VLOOKUP(A8101,Cafe_sales!$A$1:$O$10001,13,FALSE)</f>
        <v>Digital Wallet</v>
      </c>
      <c r="G8101" t="str">
        <f>VLOOKUP(A8101,Cafe_sales!$A$1:$O$10001,14,FALSE)</f>
        <v>UNKNOWN</v>
      </c>
      <c r="H8101" s="8">
        <f>VLOOKUP(A8101,Cafe_sales!$A$1:$O$10001,15,FALSE)</f>
        <v>45135</v>
      </c>
    </row>
    <row r="8102" spans="1:8" x14ac:dyDescent="0.35">
      <c r="A8102" t="s">
        <v>3555</v>
      </c>
      <c r="B8102" t="str">
        <f>VLOOKUP(A8102,Cafe_sales!$A$1:$O$10001,9,FALSE)</f>
        <v>Cake</v>
      </c>
      <c r="C8102" s="6">
        <f>VLOOKUP(A8102,Cafe_sales!$A$1:$O$10001,10,FALSE)</f>
        <v>1</v>
      </c>
      <c r="D8102" s="10">
        <f>VLOOKUP(A8102,Cafe_sales!$A$1:$O$10001,11,FALSE)</f>
        <v>3</v>
      </c>
      <c r="E8102" s="6">
        <f>VLOOKUP(A8102,Cafe_sales!$A$1:$O$10001,12,FALSE)</f>
        <v>3</v>
      </c>
      <c r="F8102" t="str">
        <f>VLOOKUP(A8102,Cafe_sales!$A$1:$O$10001,13,FALSE)</f>
        <v>Cash</v>
      </c>
      <c r="G8102" t="str">
        <f>VLOOKUP(A8102,Cafe_sales!$A$1:$O$10001,14,FALSE)</f>
        <v>In-store</v>
      </c>
      <c r="H8102" s="8">
        <f>VLOOKUP(A8102,Cafe_sales!$A$1:$O$10001,15,FALSE)</f>
        <v>45280</v>
      </c>
    </row>
    <row r="8103" spans="1:8" x14ac:dyDescent="0.35">
      <c r="A8103" t="s">
        <v>9960</v>
      </c>
      <c r="B8103" t="str">
        <f>VLOOKUP(A8103,Cafe_sales!$A$1:$O$10001,9,FALSE)</f>
        <v>Cake</v>
      </c>
      <c r="C8103" s="6">
        <f>VLOOKUP(A8103,Cafe_sales!$A$1:$O$10001,10,FALSE)</f>
        <v>1</v>
      </c>
      <c r="D8103" s="10">
        <f>VLOOKUP(A8103,Cafe_sales!$A$1:$O$10001,11,FALSE)</f>
        <v>3</v>
      </c>
      <c r="E8103" s="6">
        <f>VLOOKUP(A8103,Cafe_sales!$A$1:$O$10001,12,FALSE)</f>
        <v>3</v>
      </c>
      <c r="F8103" t="str">
        <f>VLOOKUP(A8103,Cafe_sales!$A$1:$O$10001,13,FALSE)</f>
        <v>Default mode</v>
      </c>
      <c r="G8103" t="str">
        <f>VLOOKUP(A8103,Cafe_sales!$A$1:$O$10001,14,FALSE)</f>
        <v>UNKNOWN</v>
      </c>
      <c r="H8103" s="8">
        <f>VLOOKUP(A8103,Cafe_sales!$A$1:$O$10001,15,FALSE)</f>
        <v>44927</v>
      </c>
    </row>
    <row r="8104" spans="1:8" x14ac:dyDescent="0.35">
      <c r="A8104" t="s">
        <v>668</v>
      </c>
      <c r="B8104" t="str">
        <f>VLOOKUP(A8104,Cafe_sales!$A$1:$O$10001,9,FALSE)</f>
        <v>Juice</v>
      </c>
      <c r="C8104" s="6">
        <f>VLOOKUP(A8104,Cafe_sales!$A$1:$O$10001,10,FALSE)</f>
        <v>2</v>
      </c>
      <c r="D8104" s="10">
        <f>VLOOKUP(A8104,Cafe_sales!$A$1:$O$10001,11,FALSE)</f>
        <v>3</v>
      </c>
      <c r="E8104" s="6">
        <f>VLOOKUP(A8104,Cafe_sales!$A$1:$O$10001,12,FALSE)</f>
        <v>6</v>
      </c>
      <c r="F8104" t="str">
        <f>VLOOKUP(A8104,Cafe_sales!$A$1:$O$10001,13,FALSE)</f>
        <v>Default mode</v>
      </c>
      <c r="G8104" t="str">
        <f>VLOOKUP(A8104,Cafe_sales!$A$1:$O$10001,14,FALSE)</f>
        <v>In-store</v>
      </c>
      <c r="H8104" s="8">
        <f>VLOOKUP(A8104,Cafe_sales!$A$1:$O$10001,15,FALSE)</f>
        <v>45246</v>
      </c>
    </row>
    <row r="8105" spans="1:8" hidden="1" x14ac:dyDescent="0.35">
      <c r="A8105" t="s">
        <v>396</v>
      </c>
      <c r="B8105" t="str">
        <f>VLOOKUP(A8105,Cafe_sales!$A$1:$O$10001,9,FALSE)</f>
        <v>Salad</v>
      </c>
      <c r="C8105">
        <f>VLOOKUP(A8105,Cafe_sales!$A$1:$O$10001,10,FALSE)</f>
        <v>2</v>
      </c>
      <c r="D8105">
        <f>VLOOKUP(A8105,Cafe_sales!$A$1:$O$10001,11,FALSE)</f>
        <v>5</v>
      </c>
      <c r="E8105">
        <f>VLOOKUP(A8105,Cafe_sales!$A$1:$O$10001,12,FALSE)</f>
        <v>10</v>
      </c>
      <c r="F8105" t="str">
        <f>VLOOKUP(A8105,Cafe_sales!$A$1:$O$10001,13,FALSE)</f>
        <v>Digital Wallet</v>
      </c>
      <c r="G8105" t="str">
        <f>VLOOKUP(A8105,Cafe_sales!$A$1:$O$10001,14,FALSE)</f>
        <v>Takeaway</v>
      </c>
      <c r="H8105" s="1">
        <f>VLOOKUP(A8105,Cafe_sales!$A$1:$O$10001,15,FALSE)</f>
        <v>45147</v>
      </c>
    </row>
    <row r="8106" spans="1:8" hidden="1" x14ac:dyDescent="0.35">
      <c r="A8106" t="s">
        <v>1744</v>
      </c>
      <c r="B8106" t="str">
        <f>VLOOKUP(A8106,Cafe_sales!$A$1:$O$10001,9,FALSE)</f>
        <v>Cookie</v>
      </c>
      <c r="C8106">
        <f>VLOOKUP(A8106,Cafe_sales!$A$1:$O$10001,10,FALSE)</f>
        <v>5</v>
      </c>
      <c r="D8106">
        <f>VLOOKUP(A8106,Cafe_sales!$A$1:$O$10001,11,FALSE)</f>
        <v>1</v>
      </c>
      <c r="E8106">
        <f>VLOOKUP(A8106,Cafe_sales!$A$1:$O$10001,12,FALSE)</f>
        <v>5</v>
      </c>
      <c r="F8106" t="str">
        <f>VLOOKUP(A8106,Cafe_sales!$A$1:$O$10001,13,FALSE)</f>
        <v>Cash</v>
      </c>
      <c r="G8106" t="str">
        <f>VLOOKUP(A8106,Cafe_sales!$A$1:$O$10001,14,FALSE)</f>
        <v>Takeaway</v>
      </c>
      <c r="H8106" s="1">
        <f>VLOOKUP(A8106,Cafe_sales!$A$1:$O$10001,15,FALSE)</f>
        <v>44989</v>
      </c>
    </row>
    <row r="8107" spans="1:8" x14ac:dyDescent="0.35">
      <c r="A8107" t="s">
        <v>6046</v>
      </c>
      <c r="B8107" t="str">
        <f>VLOOKUP(A8107,Cafe_sales!$A$1:$O$10001,9,FALSE)</f>
        <v>Juice</v>
      </c>
      <c r="C8107" s="6">
        <f>VLOOKUP(A8107,Cafe_sales!$A$1:$O$10001,10,FALSE)</f>
        <v>5</v>
      </c>
      <c r="D8107" s="10">
        <f>VLOOKUP(A8107,Cafe_sales!$A$1:$O$10001,11,FALSE)</f>
        <v>5</v>
      </c>
      <c r="E8107" s="6">
        <f>VLOOKUP(A8107,Cafe_sales!$A$1:$O$10001,12,FALSE)</f>
        <v>25</v>
      </c>
      <c r="F8107" t="str">
        <f>VLOOKUP(A8107,Cafe_sales!$A$1:$O$10001,13,FALSE)</f>
        <v>UNKNOWN</v>
      </c>
      <c r="G8107" t="str">
        <f>VLOOKUP(A8107,Cafe_sales!$A$1:$O$10001,14,FALSE)</f>
        <v>UNKNOWN</v>
      </c>
      <c r="H8107" s="8">
        <f>VLOOKUP(A8107,Cafe_sales!$A$1:$O$10001,15,FALSE)</f>
        <v>45208</v>
      </c>
    </row>
    <row r="8108" spans="1:8" x14ac:dyDescent="0.35">
      <c r="A8108" t="s">
        <v>8259</v>
      </c>
      <c r="B8108" t="str">
        <f>VLOOKUP(A8108,Cafe_sales!$A$1:$O$10001,9,FALSE)</f>
        <v>Coffee</v>
      </c>
      <c r="C8108" s="6">
        <f>VLOOKUP(A8108,Cafe_sales!$A$1:$O$10001,10,FALSE)</f>
        <v>3</v>
      </c>
      <c r="D8108" s="10">
        <f>VLOOKUP(A8108,Cafe_sales!$A$1:$O$10001,11,FALSE)</f>
        <v>0</v>
      </c>
      <c r="E8108" s="6">
        <f>VLOOKUP(A8108,Cafe_sales!$A$1:$O$10001,12,FALSE)</f>
        <v>6</v>
      </c>
      <c r="F8108" t="str">
        <f>VLOOKUP(A8108,Cafe_sales!$A$1:$O$10001,13,FALSE)</f>
        <v>Cash</v>
      </c>
      <c r="G8108" t="str">
        <f>VLOOKUP(A8108,Cafe_sales!$A$1:$O$10001,14,FALSE)</f>
        <v>In-store</v>
      </c>
      <c r="H8108" s="8">
        <f>VLOOKUP(A8108,Cafe_sales!$A$1:$O$10001,15,FALSE)</f>
        <v>45217</v>
      </c>
    </row>
    <row r="8109" spans="1:8" x14ac:dyDescent="0.35">
      <c r="A8109" t="s">
        <v>537</v>
      </c>
      <c r="B8109" t="str">
        <f>VLOOKUP(A8109,Cafe_sales!$A$1:$O$10001,9,FALSE)</f>
        <v>Tea</v>
      </c>
      <c r="C8109" s="6">
        <f>VLOOKUP(A8109,Cafe_sales!$A$1:$O$10001,10,FALSE)</f>
        <v>3</v>
      </c>
      <c r="D8109" s="10">
        <f>VLOOKUP(A8109,Cafe_sales!$A$1:$O$10001,11,FALSE)</f>
        <v>1.5</v>
      </c>
      <c r="E8109" s="6">
        <f>VLOOKUP(A8109,Cafe_sales!$A$1:$O$10001,12,FALSE)</f>
        <v>3</v>
      </c>
      <c r="F8109" t="str">
        <f>VLOOKUP(A8109,Cafe_sales!$A$1:$O$10001,13,FALSE)</f>
        <v>Default mode</v>
      </c>
      <c r="G8109" t="str">
        <f>VLOOKUP(A8109,Cafe_sales!$A$1:$O$10001,14,FALSE)</f>
        <v>In-store</v>
      </c>
      <c r="H8109" s="8">
        <f>VLOOKUP(A8109,Cafe_sales!$A$1:$O$10001,15,FALSE)</f>
        <v>45273</v>
      </c>
    </row>
    <row r="8110" spans="1:8" x14ac:dyDescent="0.35">
      <c r="A8110" t="s">
        <v>9353</v>
      </c>
      <c r="B8110" t="str">
        <f>VLOOKUP(A8110,Cafe_sales!$A$1:$O$10001,9,FALSE)</f>
        <v>Salad</v>
      </c>
      <c r="C8110" s="6">
        <f>VLOOKUP(A8110,Cafe_sales!$A$1:$O$10001,10,FALSE)</f>
        <v>2</v>
      </c>
      <c r="D8110" s="10">
        <f>VLOOKUP(A8110,Cafe_sales!$A$1:$O$10001,11,FALSE)</f>
        <v>5</v>
      </c>
      <c r="E8110" s="6">
        <f>VLOOKUP(A8110,Cafe_sales!$A$1:$O$10001,12,FALSE)</f>
        <v>10</v>
      </c>
      <c r="F8110" t="str">
        <f>VLOOKUP(A8110,Cafe_sales!$A$1:$O$10001,13,FALSE)</f>
        <v>Cash</v>
      </c>
      <c r="G8110" t="str">
        <f>VLOOKUP(A8110,Cafe_sales!$A$1:$O$10001,14,FALSE)</f>
        <v>In-store</v>
      </c>
      <c r="H8110" s="8">
        <f>VLOOKUP(A8110,Cafe_sales!$A$1:$O$10001,15,FALSE)</f>
        <v>45111</v>
      </c>
    </row>
    <row r="8111" spans="1:8" x14ac:dyDescent="0.35">
      <c r="A8111" t="s">
        <v>8037</v>
      </c>
      <c r="B8111" t="str">
        <f>VLOOKUP(A8111,Cafe_sales!$A$1:$O$10001,9,FALSE)</f>
        <v>Cookie</v>
      </c>
      <c r="C8111" s="6">
        <f>VLOOKUP(A8111,Cafe_sales!$A$1:$O$10001,10,FALSE)</f>
        <v>2</v>
      </c>
      <c r="D8111" s="10">
        <f>VLOOKUP(A8111,Cafe_sales!$A$1:$O$10001,11,FALSE)</f>
        <v>3.0851910828025479</v>
      </c>
      <c r="E8111" s="6">
        <f>VLOOKUP(A8111,Cafe_sales!$A$1:$O$10001,12,FALSE)</f>
        <v>2</v>
      </c>
      <c r="F8111" t="str">
        <f>VLOOKUP(A8111,Cafe_sales!$A$1:$O$10001,13,FALSE)</f>
        <v>Digital Wallet</v>
      </c>
      <c r="G8111" t="str">
        <f>VLOOKUP(A8111,Cafe_sales!$A$1:$O$10001,14,FALSE)</f>
        <v>UNKNOWN</v>
      </c>
      <c r="H8111" s="8">
        <f>VLOOKUP(A8111,Cafe_sales!$A$1:$O$10001,15,FALSE)</f>
        <v>45228</v>
      </c>
    </row>
    <row r="8112" spans="1:8" x14ac:dyDescent="0.35">
      <c r="A8112" t="s">
        <v>9837</v>
      </c>
      <c r="B8112" t="str">
        <f>VLOOKUP(A8112,Cafe_sales!$A$1:$O$10001,9,FALSE)</f>
        <v>Tea</v>
      </c>
      <c r="C8112" s="6">
        <f>VLOOKUP(A8112,Cafe_sales!$A$1:$O$10001,10,FALSE)</f>
        <v>3</v>
      </c>
      <c r="D8112" s="10">
        <f>VLOOKUP(A8112,Cafe_sales!$A$1:$O$10001,11,FALSE)</f>
        <v>1.5</v>
      </c>
      <c r="E8112" s="6">
        <f>VLOOKUP(A8112,Cafe_sales!$A$1:$O$10001,12,FALSE)</f>
        <v>4.5</v>
      </c>
      <c r="F8112" t="str">
        <f>VLOOKUP(A8112,Cafe_sales!$A$1:$O$10001,13,FALSE)</f>
        <v>Cash</v>
      </c>
      <c r="G8112" t="str">
        <f>VLOOKUP(A8112,Cafe_sales!$A$1:$O$10001,14,FALSE)</f>
        <v>UNKNOWN</v>
      </c>
      <c r="H8112" s="8">
        <f>VLOOKUP(A8112,Cafe_sales!$A$1:$O$10001,15,FALSE)</f>
        <v>44947</v>
      </c>
    </row>
    <row r="8113" spans="1:8" x14ac:dyDescent="0.35">
      <c r="A8113" t="s">
        <v>5110</v>
      </c>
      <c r="B8113" t="str">
        <f>VLOOKUP(A8113,Cafe_sales!$A$1:$O$10001,9,FALSE)</f>
        <v>Cake</v>
      </c>
      <c r="C8113" s="6">
        <f>VLOOKUP(A8113,Cafe_sales!$A$1:$O$10001,10,FALSE)</f>
        <v>3</v>
      </c>
      <c r="D8113" s="10">
        <f>VLOOKUP(A8113,Cafe_sales!$A$1:$O$10001,11,FALSE)</f>
        <v>3</v>
      </c>
      <c r="E8113" s="6">
        <f>VLOOKUP(A8113,Cafe_sales!$A$1:$O$10001,12,FALSE)</f>
        <v>9</v>
      </c>
      <c r="F8113" t="str">
        <f>VLOOKUP(A8113,Cafe_sales!$A$1:$O$10001,13,FALSE)</f>
        <v>Cash</v>
      </c>
      <c r="G8113" t="str">
        <f>VLOOKUP(A8113,Cafe_sales!$A$1:$O$10001,14,FALSE)</f>
        <v>In-store</v>
      </c>
      <c r="H8113" s="8">
        <f>VLOOKUP(A8113,Cafe_sales!$A$1:$O$10001,15,FALSE)</f>
        <v>45200</v>
      </c>
    </row>
    <row r="8114" spans="1:8" hidden="1" x14ac:dyDescent="0.35">
      <c r="A8114" t="s">
        <v>9122</v>
      </c>
      <c r="B8114" t="str">
        <f>VLOOKUP(A8114,Cafe_sales!$A$1:$O$10001,9,FALSE)</f>
        <v>Juice</v>
      </c>
      <c r="C8114">
        <f>VLOOKUP(A8114,Cafe_sales!$A$1:$O$10001,10,FALSE)</f>
        <v>2</v>
      </c>
      <c r="D8114">
        <f>VLOOKUP(A8114,Cafe_sales!$A$1:$O$10001,11,FALSE)</f>
        <v>3</v>
      </c>
      <c r="E8114">
        <f>VLOOKUP(A8114,Cafe_sales!$A$1:$O$10001,12,FALSE)</f>
        <v>6</v>
      </c>
      <c r="F8114" t="str">
        <f>VLOOKUP(A8114,Cafe_sales!$A$1:$O$10001,13,FALSE)</f>
        <v>Default mode</v>
      </c>
      <c r="G8114" t="str">
        <f>VLOOKUP(A8114,Cafe_sales!$A$1:$O$10001,14,FALSE)</f>
        <v>Takeaway</v>
      </c>
      <c r="H8114" s="1">
        <f>VLOOKUP(A8114,Cafe_sales!$A$1:$O$10001,15,FALSE)</f>
        <v>45290</v>
      </c>
    </row>
    <row r="8115" spans="1:8" x14ac:dyDescent="0.35">
      <c r="A8115" t="s">
        <v>8514</v>
      </c>
      <c r="B8115" t="str">
        <f>VLOOKUP(A8115,Cafe_sales!$A$1:$O$10001,9,FALSE)</f>
        <v>Coffee</v>
      </c>
      <c r="C8115" s="6">
        <f>VLOOKUP(A8115,Cafe_sales!$A$1:$O$10001,10,FALSE)</f>
        <v>1</v>
      </c>
      <c r="D8115" s="10">
        <f>VLOOKUP(A8115,Cafe_sales!$A$1:$O$10001,11,FALSE)</f>
        <v>2</v>
      </c>
      <c r="E8115" s="6">
        <f>VLOOKUP(A8115,Cafe_sales!$A$1:$O$10001,12,FALSE)</f>
        <v>2</v>
      </c>
      <c r="F8115" t="str">
        <f>VLOOKUP(A8115,Cafe_sales!$A$1:$O$10001,13,FALSE)</f>
        <v>Cash</v>
      </c>
      <c r="G8115" t="str">
        <f>VLOOKUP(A8115,Cafe_sales!$A$1:$O$10001,14,FALSE)</f>
        <v>In-store</v>
      </c>
      <c r="H8115" s="8">
        <f>VLOOKUP(A8115,Cafe_sales!$A$1:$O$10001,15,FALSE)</f>
        <v>45224</v>
      </c>
    </row>
    <row r="8116" spans="1:8" x14ac:dyDescent="0.35">
      <c r="A8116" t="s">
        <v>7514</v>
      </c>
      <c r="B8116" t="str">
        <f>VLOOKUP(A8116,Cafe_sales!$A$1:$O$10001,9,FALSE)</f>
        <v>Coffee</v>
      </c>
      <c r="C8116" s="6">
        <f>VLOOKUP(A8116,Cafe_sales!$A$1:$O$10001,10,FALSE)</f>
        <v>5</v>
      </c>
      <c r="D8116" s="10">
        <f>VLOOKUP(A8116,Cafe_sales!$A$1:$O$10001,11,FALSE)</f>
        <v>2</v>
      </c>
      <c r="E8116" s="6">
        <f>VLOOKUP(A8116,Cafe_sales!$A$1:$O$10001,12,FALSE)</f>
        <v>10</v>
      </c>
      <c r="F8116" t="str">
        <f>VLOOKUP(A8116,Cafe_sales!$A$1:$O$10001,13,FALSE)</f>
        <v>Credit Card</v>
      </c>
      <c r="G8116" t="str">
        <f>VLOOKUP(A8116,Cafe_sales!$A$1:$O$10001,14,FALSE)</f>
        <v>UNKNOWN</v>
      </c>
      <c r="H8116" s="8">
        <f>VLOOKUP(A8116,Cafe_sales!$A$1:$O$10001,15,FALSE)</f>
        <v>45025</v>
      </c>
    </row>
    <row r="8117" spans="1:8" x14ac:dyDescent="0.35">
      <c r="A8117" t="s">
        <v>2633</v>
      </c>
      <c r="B8117" t="str">
        <f>VLOOKUP(A8117,Cafe_sales!$A$1:$O$10001,9,FALSE)</f>
        <v>UNKNOWN</v>
      </c>
      <c r="C8117" s="6">
        <f>VLOOKUP(A8117,Cafe_sales!$A$1:$O$10001,10,FALSE)</f>
        <v>5</v>
      </c>
      <c r="D8117" s="10">
        <f>VLOOKUP(A8117,Cafe_sales!$A$1:$O$10001,11,FALSE)</f>
        <v>2.9657456202820112</v>
      </c>
      <c r="E8117" s="6">
        <f>VLOOKUP(A8117,Cafe_sales!$A$1:$O$10001,12,FALSE)</f>
        <v>15</v>
      </c>
      <c r="F8117" t="str">
        <f>VLOOKUP(A8117,Cafe_sales!$A$1:$O$10001,13,FALSE)</f>
        <v>Cash</v>
      </c>
      <c r="G8117" t="str">
        <f>VLOOKUP(A8117,Cafe_sales!$A$1:$O$10001,14,FALSE)</f>
        <v>In-store</v>
      </c>
      <c r="H8117" s="8">
        <f>VLOOKUP(A8117,Cafe_sales!$A$1:$O$10001,15,FALSE)</f>
        <v>45263</v>
      </c>
    </row>
    <row r="8118" spans="1:8" hidden="1" x14ac:dyDescent="0.35">
      <c r="A8118" t="s">
        <v>8971</v>
      </c>
      <c r="B8118" t="str">
        <f>VLOOKUP(A8118,Cafe_sales!$A$1:$O$10001,9,FALSE)</f>
        <v>Cake</v>
      </c>
      <c r="C8118">
        <f>VLOOKUP(A8118,Cafe_sales!$A$1:$O$10001,10,FALSE)</f>
        <v>2</v>
      </c>
      <c r="D8118">
        <f>VLOOKUP(A8118,Cafe_sales!$A$1:$O$10001,11,FALSE)</f>
        <v>3</v>
      </c>
      <c r="E8118">
        <f>VLOOKUP(A8118,Cafe_sales!$A$1:$O$10001,12,FALSE)</f>
        <v>6</v>
      </c>
      <c r="F8118" t="str">
        <f>VLOOKUP(A8118,Cafe_sales!$A$1:$O$10001,13,FALSE)</f>
        <v>Default mode</v>
      </c>
      <c r="G8118" t="str">
        <f>VLOOKUP(A8118,Cafe_sales!$A$1:$O$10001,14,FALSE)</f>
        <v>Takeaway</v>
      </c>
      <c r="H8118" s="1">
        <f>VLOOKUP(A8118,Cafe_sales!$A$1:$O$10001,15,FALSE)</f>
        <v>45013</v>
      </c>
    </row>
    <row r="8119" spans="1:8" hidden="1" x14ac:dyDescent="0.35">
      <c r="A8119" t="s">
        <v>542</v>
      </c>
      <c r="B8119" t="str">
        <f>VLOOKUP(A8119,Cafe_sales!$A$1:$O$10001,9,FALSE)</f>
        <v>Juice</v>
      </c>
      <c r="C8119">
        <f>VLOOKUP(A8119,Cafe_sales!$A$1:$O$10001,10,FALSE)</f>
        <v>2</v>
      </c>
      <c r="D8119">
        <f>VLOOKUP(A8119,Cafe_sales!$A$1:$O$10001,11,FALSE)</f>
        <v>3</v>
      </c>
      <c r="E8119">
        <f>VLOOKUP(A8119,Cafe_sales!$A$1:$O$10001,12,FALSE)</f>
        <v>6</v>
      </c>
      <c r="F8119" t="str">
        <f>VLOOKUP(A8119,Cafe_sales!$A$1:$O$10001,13,FALSE)</f>
        <v>Default mode</v>
      </c>
      <c r="G8119" t="str">
        <f>VLOOKUP(A8119,Cafe_sales!$A$1:$O$10001,14,FALSE)</f>
        <v>Takeaway</v>
      </c>
      <c r="H8119" s="1">
        <f>VLOOKUP(A8119,Cafe_sales!$A$1:$O$10001,15,FALSE)</f>
        <v>45097</v>
      </c>
    </row>
    <row r="8120" spans="1:8" x14ac:dyDescent="0.35">
      <c r="A8120" t="s">
        <v>3466</v>
      </c>
      <c r="B8120" t="str">
        <f>VLOOKUP(A8120,Cafe_sales!$A$1:$O$10001,9,FALSE)</f>
        <v>Tea</v>
      </c>
      <c r="C8120" s="6">
        <f>VLOOKUP(A8120,Cafe_sales!$A$1:$O$10001,10,FALSE)</f>
        <v>4</v>
      </c>
      <c r="D8120" s="10">
        <f>VLOOKUP(A8120,Cafe_sales!$A$1:$O$10001,11,FALSE)</f>
        <v>1.5</v>
      </c>
      <c r="E8120" s="6">
        <f>VLOOKUP(A8120,Cafe_sales!$A$1:$O$10001,12,FALSE)</f>
        <v>6</v>
      </c>
      <c r="F8120" t="str">
        <f>VLOOKUP(A8120,Cafe_sales!$A$1:$O$10001,13,FALSE)</f>
        <v>Cash</v>
      </c>
      <c r="G8120" t="str">
        <f>VLOOKUP(A8120,Cafe_sales!$A$1:$O$10001,14,FALSE)</f>
        <v>UNKNOWN</v>
      </c>
      <c r="H8120" s="8">
        <f>VLOOKUP(A8120,Cafe_sales!$A$1:$O$10001,15,FALSE)</f>
        <v>44986</v>
      </c>
    </row>
    <row r="8121" spans="1:8" hidden="1" x14ac:dyDescent="0.35">
      <c r="A8121" t="s">
        <v>9742</v>
      </c>
      <c r="B8121" t="str">
        <f>VLOOKUP(A8121,Cafe_sales!$A$1:$O$10001,9,FALSE)</f>
        <v>Sandwich</v>
      </c>
      <c r="C8121">
        <f>VLOOKUP(A8121,Cafe_sales!$A$1:$O$10001,10,FALSE)</f>
        <v>2</v>
      </c>
      <c r="D8121">
        <f>VLOOKUP(A8121,Cafe_sales!$A$1:$O$10001,11,FALSE)</f>
        <v>4</v>
      </c>
      <c r="E8121">
        <f>VLOOKUP(A8121,Cafe_sales!$A$1:$O$10001,12,FALSE)</f>
        <v>8</v>
      </c>
      <c r="F8121" t="str">
        <f>VLOOKUP(A8121,Cafe_sales!$A$1:$O$10001,13,FALSE)</f>
        <v>Default mode</v>
      </c>
      <c r="G8121" t="str">
        <f>VLOOKUP(A8121,Cafe_sales!$A$1:$O$10001,14,FALSE)</f>
        <v>Takeaway</v>
      </c>
      <c r="H8121" s="1">
        <f>VLOOKUP(A8121,Cafe_sales!$A$1:$O$10001,15,FALSE)</f>
        <v>45007</v>
      </c>
    </row>
    <row r="8122" spans="1:8" hidden="1" x14ac:dyDescent="0.35">
      <c r="A8122" t="s">
        <v>118</v>
      </c>
      <c r="B8122" t="str">
        <f>VLOOKUP(A8122,Cafe_sales!$A$1:$O$10001,9,FALSE)</f>
        <v>Salad</v>
      </c>
      <c r="C8122">
        <f>VLOOKUP(A8122,Cafe_sales!$A$1:$O$10001,10,FALSE)</f>
        <v>3</v>
      </c>
      <c r="D8122">
        <f>VLOOKUP(A8122,Cafe_sales!$A$1:$O$10001,11,FALSE)</f>
        <v>5</v>
      </c>
      <c r="E8122">
        <f>VLOOKUP(A8122,Cafe_sales!$A$1:$O$10001,12,FALSE)</f>
        <v>15</v>
      </c>
      <c r="F8122" t="str">
        <f>VLOOKUP(A8122,Cafe_sales!$A$1:$O$10001,13,FALSE)</f>
        <v>Cash</v>
      </c>
      <c r="G8122" t="str">
        <f>VLOOKUP(A8122,Cafe_sales!$A$1:$O$10001,14,FALSE)</f>
        <v>Takeaway</v>
      </c>
      <c r="H8122" s="1">
        <f>VLOOKUP(A8122,Cafe_sales!$A$1:$O$10001,15,FALSE)</f>
        <v>45158</v>
      </c>
    </row>
    <row r="8123" spans="1:8" x14ac:dyDescent="0.35">
      <c r="A8123" t="s">
        <v>7580</v>
      </c>
      <c r="B8123" t="str">
        <f>VLOOKUP(A8123,Cafe_sales!$A$1:$O$10001,9,FALSE)</f>
        <v>Sandwich</v>
      </c>
      <c r="C8123" s="6">
        <f>VLOOKUP(A8123,Cafe_sales!$A$1:$O$10001,10,FALSE)</f>
        <v>1</v>
      </c>
      <c r="D8123" s="10">
        <f>VLOOKUP(A8123,Cafe_sales!$A$1:$O$10001,11,FALSE)</f>
        <v>4</v>
      </c>
      <c r="E8123" s="6">
        <f>VLOOKUP(A8123,Cafe_sales!$A$1:$O$10001,12,FALSE)</f>
        <v>4</v>
      </c>
      <c r="F8123" t="str">
        <f>VLOOKUP(A8123,Cafe_sales!$A$1:$O$10001,13,FALSE)</f>
        <v>Default mode</v>
      </c>
      <c r="G8123" t="str">
        <f>VLOOKUP(A8123,Cafe_sales!$A$1:$O$10001,14,FALSE)</f>
        <v>UNKNOWN</v>
      </c>
      <c r="H8123" s="8">
        <f>VLOOKUP(A8123,Cafe_sales!$A$1:$O$10001,15,FALSE)</f>
        <v>45230</v>
      </c>
    </row>
    <row r="8124" spans="1:8" hidden="1" x14ac:dyDescent="0.35">
      <c r="A8124" t="s">
        <v>9246</v>
      </c>
      <c r="B8124" t="str">
        <f>VLOOKUP(A8124,Cafe_sales!$A$1:$O$10001,9,FALSE)</f>
        <v>Smoothie</v>
      </c>
      <c r="C8124">
        <f>VLOOKUP(A8124,Cafe_sales!$A$1:$O$10001,10,FALSE)</f>
        <v>3</v>
      </c>
      <c r="D8124">
        <f>VLOOKUP(A8124,Cafe_sales!$A$1:$O$10001,11,FALSE)</f>
        <v>4</v>
      </c>
      <c r="E8124">
        <f>VLOOKUP(A8124,Cafe_sales!$A$1:$O$10001,12,FALSE)</f>
        <v>20</v>
      </c>
      <c r="F8124" t="str">
        <f>VLOOKUP(A8124,Cafe_sales!$A$1:$O$10001,13,FALSE)</f>
        <v>Default mode</v>
      </c>
      <c r="G8124" t="str">
        <f>VLOOKUP(A8124,Cafe_sales!$A$1:$O$10001,14,FALSE)</f>
        <v>Takeaway</v>
      </c>
      <c r="H8124" s="1">
        <f>VLOOKUP(A8124,Cafe_sales!$A$1:$O$10001,15,FALSE)</f>
        <v>45140</v>
      </c>
    </row>
    <row r="8125" spans="1:8" hidden="1" x14ac:dyDescent="0.35">
      <c r="A8125" t="s">
        <v>9896</v>
      </c>
      <c r="B8125" t="str">
        <f>VLOOKUP(A8125,Cafe_sales!$A$1:$O$10001,9,FALSE)</f>
        <v>Juice</v>
      </c>
      <c r="C8125">
        <f>VLOOKUP(A8125,Cafe_sales!$A$1:$O$10001,10,FALSE)</f>
        <v>5</v>
      </c>
      <c r="D8125">
        <f>VLOOKUP(A8125,Cafe_sales!$A$1:$O$10001,11,FALSE)</f>
        <v>3</v>
      </c>
      <c r="E8125">
        <f>VLOOKUP(A8125,Cafe_sales!$A$1:$O$10001,12,FALSE)</f>
        <v>15</v>
      </c>
      <c r="F8125" t="str">
        <f>VLOOKUP(A8125,Cafe_sales!$A$1:$O$10001,13,FALSE)</f>
        <v>Digital Wallet</v>
      </c>
      <c r="G8125" t="str">
        <f>VLOOKUP(A8125,Cafe_sales!$A$1:$O$10001,14,FALSE)</f>
        <v>Takeaway</v>
      </c>
      <c r="H8125" s="1">
        <f>VLOOKUP(A8125,Cafe_sales!$A$1:$O$10001,15,FALSE)</f>
        <v>44985</v>
      </c>
    </row>
    <row r="8126" spans="1:8" x14ac:dyDescent="0.35">
      <c r="A8126" t="s">
        <v>1896</v>
      </c>
      <c r="B8126" t="str">
        <f>VLOOKUP(A8126,Cafe_sales!$A$1:$O$10001,9,FALSE)</f>
        <v>Juice</v>
      </c>
      <c r="C8126" s="6">
        <f>VLOOKUP(A8126,Cafe_sales!$A$1:$O$10001,10,FALSE)</f>
        <v>5</v>
      </c>
      <c r="D8126" s="10">
        <f>VLOOKUP(A8126,Cafe_sales!$A$1:$O$10001,11,FALSE)</f>
        <v>3</v>
      </c>
      <c r="E8126" s="6">
        <f>VLOOKUP(A8126,Cafe_sales!$A$1:$O$10001,12,FALSE)</f>
        <v>15</v>
      </c>
      <c r="F8126" t="str">
        <f>VLOOKUP(A8126,Cafe_sales!$A$1:$O$10001,13,FALSE)</f>
        <v>Credit Card</v>
      </c>
      <c r="G8126" t="str">
        <f>VLOOKUP(A8126,Cafe_sales!$A$1:$O$10001,14,FALSE)</f>
        <v>UNKNOWN</v>
      </c>
      <c r="H8126" s="8">
        <f>VLOOKUP(A8126,Cafe_sales!$A$1:$O$10001,15,FALSE)</f>
        <v>44994</v>
      </c>
    </row>
    <row r="8127" spans="1:8" x14ac:dyDescent="0.35">
      <c r="A8127" t="s">
        <v>6366</v>
      </c>
      <c r="B8127" t="str">
        <f>VLOOKUP(A8127,Cafe_sales!$A$1:$O$10001,9,FALSE)</f>
        <v>Tea</v>
      </c>
      <c r="C8127" s="6">
        <f>VLOOKUP(A8127,Cafe_sales!$A$1:$O$10001,10,FALSE)</f>
        <v>1</v>
      </c>
      <c r="D8127" s="10">
        <f>VLOOKUP(A8127,Cafe_sales!$A$1:$O$10001,11,FALSE)</f>
        <v>1.5</v>
      </c>
      <c r="E8127" s="6">
        <f>VLOOKUP(A8127,Cafe_sales!$A$1:$O$10001,12,FALSE)</f>
        <v>1.5</v>
      </c>
      <c r="F8127" t="str">
        <f>VLOOKUP(A8127,Cafe_sales!$A$1:$O$10001,13,FALSE)</f>
        <v>Default mode</v>
      </c>
      <c r="G8127" t="str">
        <f>VLOOKUP(A8127,Cafe_sales!$A$1:$O$10001,14,FALSE)</f>
        <v>UNKNOWN</v>
      </c>
      <c r="H8127" s="8">
        <f>VLOOKUP(A8127,Cafe_sales!$A$1:$O$10001,15,FALSE)</f>
        <v>45108</v>
      </c>
    </row>
    <row r="8128" spans="1:8" x14ac:dyDescent="0.35">
      <c r="A8128" t="s">
        <v>6585</v>
      </c>
      <c r="B8128" t="str">
        <f>VLOOKUP(A8128,Cafe_sales!$A$1:$O$10001,9,FALSE)</f>
        <v>Smoothie</v>
      </c>
      <c r="C8128" s="6">
        <f>VLOOKUP(A8128,Cafe_sales!$A$1:$O$10001,10,FALSE)</f>
        <v>2</v>
      </c>
      <c r="D8128" s="10">
        <f>VLOOKUP(A8128,Cafe_sales!$A$1:$O$10001,11,FALSE)</f>
        <v>4</v>
      </c>
      <c r="E8128" s="6">
        <f>VLOOKUP(A8128,Cafe_sales!$A$1:$O$10001,12,FALSE)</f>
        <v>8</v>
      </c>
      <c r="F8128" t="str">
        <f>VLOOKUP(A8128,Cafe_sales!$A$1:$O$10001,13,FALSE)</f>
        <v>Cash</v>
      </c>
      <c r="G8128" t="str">
        <f>VLOOKUP(A8128,Cafe_sales!$A$1:$O$10001,14,FALSE)</f>
        <v>UNKNOWN</v>
      </c>
      <c r="H8128" s="8">
        <f>VLOOKUP(A8128,Cafe_sales!$A$1:$O$10001,15,FALSE)</f>
        <v>45176</v>
      </c>
    </row>
    <row r="8129" spans="1:8" x14ac:dyDescent="0.35">
      <c r="A8129" t="s">
        <v>9525</v>
      </c>
      <c r="B8129" t="str">
        <f>VLOOKUP(A8129,Cafe_sales!$A$1:$O$10001,9,FALSE)</f>
        <v>Salad</v>
      </c>
      <c r="C8129" s="6">
        <f>VLOOKUP(A8129,Cafe_sales!$A$1:$O$10001,10,FALSE)</f>
        <v>5</v>
      </c>
      <c r="D8129" s="10">
        <f>VLOOKUP(A8129,Cafe_sales!$A$1:$O$10001,11,FALSE)</f>
        <v>3.3778947368421051</v>
      </c>
      <c r="E8129" s="6">
        <f>VLOOKUP(A8129,Cafe_sales!$A$1:$O$10001,12,FALSE)</f>
        <v>25</v>
      </c>
      <c r="F8129" t="str">
        <f>VLOOKUP(A8129,Cafe_sales!$A$1:$O$10001,13,FALSE)</f>
        <v>Default mode</v>
      </c>
      <c r="G8129" t="str">
        <f>VLOOKUP(A8129,Cafe_sales!$A$1:$O$10001,14,FALSE)</f>
        <v>UNKNOWN</v>
      </c>
      <c r="H8129" s="8">
        <f>VLOOKUP(A8129,Cafe_sales!$A$1:$O$10001,15,FALSE)</f>
        <v>45064</v>
      </c>
    </row>
    <row r="8130" spans="1:8" hidden="1" x14ac:dyDescent="0.35">
      <c r="A8130" t="s">
        <v>6995</v>
      </c>
      <c r="B8130" t="str">
        <f>VLOOKUP(A8130,Cafe_sales!$A$1:$O$10001,9,FALSE)</f>
        <v>Juice</v>
      </c>
      <c r="C8130">
        <f>VLOOKUP(A8130,Cafe_sales!$A$1:$O$10001,10,FALSE)</f>
        <v>2</v>
      </c>
      <c r="D8130">
        <f>VLOOKUP(A8130,Cafe_sales!$A$1:$O$10001,11,FALSE)</f>
        <v>3</v>
      </c>
      <c r="E8130">
        <f>VLOOKUP(A8130,Cafe_sales!$A$1:$O$10001,12,FALSE)</f>
        <v>6</v>
      </c>
      <c r="F8130" t="str">
        <f>VLOOKUP(A8130,Cafe_sales!$A$1:$O$10001,13,FALSE)</f>
        <v>Cash</v>
      </c>
      <c r="G8130" t="str">
        <f>VLOOKUP(A8130,Cafe_sales!$A$1:$O$10001,14,FALSE)</f>
        <v>Takeaway</v>
      </c>
      <c r="H8130" s="1">
        <f>VLOOKUP(A8130,Cafe_sales!$A$1:$O$10001,15,FALSE)</f>
        <v>45232</v>
      </c>
    </row>
    <row r="8131" spans="1:8" hidden="1" x14ac:dyDescent="0.35">
      <c r="A8131" t="s">
        <v>9963</v>
      </c>
      <c r="B8131" t="str">
        <f>VLOOKUP(A8131,Cafe_sales!$A$1:$O$10001,9,FALSE)</f>
        <v>Salad</v>
      </c>
      <c r="C8131">
        <f>VLOOKUP(A8131,Cafe_sales!$A$1:$O$10001,10,FALSE)</f>
        <v>2</v>
      </c>
      <c r="D8131">
        <f>VLOOKUP(A8131,Cafe_sales!$A$1:$O$10001,11,FALSE)</f>
        <v>5</v>
      </c>
      <c r="E8131">
        <f>VLOOKUP(A8131,Cafe_sales!$A$1:$O$10001,12,FALSE)</f>
        <v>10</v>
      </c>
      <c r="F8131" t="str">
        <f>VLOOKUP(A8131,Cafe_sales!$A$1:$O$10001,13,FALSE)</f>
        <v>Digital Wallet</v>
      </c>
      <c r="G8131" t="str">
        <f>VLOOKUP(A8131,Cafe_sales!$A$1:$O$10001,14,FALSE)</f>
        <v>Takeaway</v>
      </c>
      <c r="H8131" s="1">
        <f>VLOOKUP(A8131,Cafe_sales!$A$1:$O$10001,15,FALSE)</f>
        <v>45214</v>
      </c>
    </row>
    <row r="8132" spans="1:8" hidden="1" x14ac:dyDescent="0.35">
      <c r="A8132" t="s">
        <v>8665</v>
      </c>
      <c r="B8132" t="str">
        <f>VLOOKUP(A8132,Cafe_sales!$A$1:$O$10001,9,FALSE)</f>
        <v>Salad</v>
      </c>
      <c r="C8132">
        <f>VLOOKUP(A8132,Cafe_sales!$A$1:$O$10001,10,FALSE)</f>
        <v>4</v>
      </c>
      <c r="D8132">
        <f>VLOOKUP(A8132,Cafe_sales!$A$1:$O$10001,11,FALSE)</f>
        <v>5</v>
      </c>
      <c r="E8132">
        <f>VLOOKUP(A8132,Cafe_sales!$A$1:$O$10001,12,FALSE)</f>
        <v>20</v>
      </c>
      <c r="F8132" t="str">
        <f>VLOOKUP(A8132,Cafe_sales!$A$1:$O$10001,13,FALSE)</f>
        <v>Cash</v>
      </c>
      <c r="G8132" t="str">
        <f>VLOOKUP(A8132,Cafe_sales!$A$1:$O$10001,14,FALSE)</f>
        <v>Cafe</v>
      </c>
      <c r="H8132" s="1">
        <f>VLOOKUP(A8132,Cafe_sales!$A$1:$O$10001,15,FALSE)</f>
        <v>45246</v>
      </c>
    </row>
    <row r="8133" spans="1:8" hidden="1" x14ac:dyDescent="0.35">
      <c r="A8133" t="s">
        <v>3600</v>
      </c>
      <c r="B8133" t="str">
        <f>VLOOKUP(A8133,Cafe_sales!$A$1:$O$10001,9,FALSE)</f>
        <v>Coffee</v>
      </c>
      <c r="C8133">
        <f>VLOOKUP(A8133,Cafe_sales!$A$1:$O$10001,10,FALSE)</f>
        <v>2</v>
      </c>
      <c r="D8133">
        <f>VLOOKUP(A8133,Cafe_sales!$A$1:$O$10001,11,FALSE)</f>
        <v>2</v>
      </c>
      <c r="E8133">
        <f>VLOOKUP(A8133,Cafe_sales!$A$1:$O$10001,12,FALSE)</f>
        <v>4</v>
      </c>
      <c r="F8133" t="str">
        <f>VLOOKUP(A8133,Cafe_sales!$A$1:$O$10001,13,FALSE)</f>
        <v>Default mode</v>
      </c>
      <c r="G8133" t="str">
        <f>VLOOKUP(A8133,Cafe_sales!$A$1:$O$10001,14,FALSE)</f>
        <v>Takeaway</v>
      </c>
      <c r="H8133" s="1">
        <f>VLOOKUP(A8133,Cafe_sales!$A$1:$O$10001,15,FALSE)</f>
        <v>45179</v>
      </c>
    </row>
    <row r="8134" spans="1:8" x14ac:dyDescent="0.35">
      <c r="A8134" t="s">
        <v>7847</v>
      </c>
      <c r="B8134" t="str">
        <f>VLOOKUP(A8134,Cafe_sales!$A$1:$O$10001,9,FALSE)</f>
        <v>Coffee</v>
      </c>
      <c r="C8134" s="6">
        <f>VLOOKUP(A8134,Cafe_sales!$A$1:$O$10001,10,FALSE)</f>
        <v>1</v>
      </c>
      <c r="D8134" s="10">
        <f>VLOOKUP(A8134,Cafe_sales!$A$1:$O$10001,11,FALSE)</f>
        <v>2</v>
      </c>
      <c r="E8134" s="6">
        <f>VLOOKUP(A8134,Cafe_sales!$A$1:$O$10001,12,FALSE)</f>
        <v>2</v>
      </c>
      <c r="F8134" t="str">
        <f>VLOOKUP(A8134,Cafe_sales!$A$1:$O$10001,13,FALSE)</f>
        <v>Credit Card</v>
      </c>
      <c r="G8134" t="str">
        <f>VLOOKUP(A8134,Cafe_sales!$A$1:$O$10001,14,FALSE)</f>
        <v>UNKNOWN</v>
      </c>
      <c r="H8134" s="8">
        <f>VLOOKUP(A8134,Cafe_sales!$A$1:$O$10001,15,FALSE)</f>
        <v>44932</v>
      </c>
    </row>
    <row r="8135" spans="1:8" hidden="1" x14ac:dyDescent="0.35">
      <c r="A8135" t="s">
        <v>385</v>
      </c>
      <c r="B8135" t="str">
        <f>VLOOKUP(A8135,Cafe_sales!$A$1:$O$10001,9,FALSE)</f>
        <v>UNKNOWN</v>
      </c>
      <c r="C8135">
        <f>VLOOKUP(A8135,Cafe_sales!$A$1:$O$10001,10,FALSE)</f>
        <v>4</v>
      </c>
      <c r="D8135">
        <f>VLOOKUP(A8135,Cafe_sales!$A$1:$O$10001,11,FALSE)</f>
        <v>4</v>
      </c>
      <c r="E8135">
        <f>VLOOKUP(A8135,Cafe_sales!$A$1:$O$10001,12,FALSE)</f>
        <v>16</v>
      </c>
      <c r="F8135" t="str">
        <f>VLOOKUP(A8135,Cafe_sales!$A$1:$O$10001,13,FALSE)</f>
        <v>Digital Wallet</v>
      </c>
      <c r="G8135" t="str">
        <f>VLOOKUP(A8135,Cafe_sales!$A$1:$O$10001,14,FALSE)</f>
        <v>Takeaway</v>
      </c>
      <c r="H8135" s="1">
        <f>VLOOKUP(A8135,Cafe_sales!$A$1:$O$10001,15,FALSE)</f>
        <v>45276</v>
      </c>
    </row>
    <row r="8136" spans="1:8" x14ac:dyDescent="0.35">
      <c r="A8136" t="s">
        <v>2086</v>
      </c>
      <c r="B8136" t="str">
        <f>VLOOKUP(A8136,Cafe_sales!$A$1:$O$10001,9,FALSE)</f>
        <v>Tea</v>
      </c>
      <c r="C8136" s="6">
        <f>VLOOKUP(A8136,Cafe_sales!$A$1:$O$10001,10,FALSE)</f>
        <v>3</v>
      </c>
      <c r="D8136" s="10">
        <f>VLOOKUP(A8136,Cafe_sales!$A$1:$O$10001,11,FALSE)</f>
        <v>1.5</v>
      </c>
      <c r="E8136" s="6">
        <f>VLOOKUP(A8136,Cafe_sales!$A$1:$O$10001,12,FALSE)</f>
        <v>4.5</v>
      </c>
      <c r="F8136" t="str">
        <f>VLOOKUP(A8136,Cafe_sales!$A$1:$O$10001,13,FALSE)</f>
        <v>Cash</v>
      </c>
      <c r="G8136" t="str">
        <f>VLOOKUP(A8136,Cafe_sales!$A$1:$O$10001,14,FALSE)</f>
        <v>UNKNOWN</v>
      </c>
      <c r="H8136" s="8">
        <f>VLOOKUP(A8136,Cafe_sales!$A$1:$O$10001,15,FALSE)</f>
        <v>45195</v>
      </c>
    </row>
    <row r="8137" spans="1:8" hidden="1" x14ac:dyDescent="0.35">
      <c r="A8137" t="s">
        <v>7581</v>
      </c>
      <c r="B8137" t="str">
        <f>VLOOKUP(A8137,Cafe_sales!$A$1:$O$10001,9,FALSE)</f>
        <v>Cookie</v>
      </c>
      <c r="C8137">
        <f>VLOOKUP(A8137,Cafe_sales!$A$1:$O$10001,10,FALSE)</f>
        <v>5</v>
      </c>
      <c r="D8137">
        <f>VLOOKUP(A8137,Cafe_sales!$A$1:$O$10001,11,FALSE)</f>
        <v>1</v>
      </c>
      <c r="E8137">
        <f>VLOOKUP(A8137,Cafe_sales!$A$1:$O$10001,12,FALSE)</f>
        <v>5</v>
      </c>
      <c r="F8137" t="str">
        <f>VLOOKUP(A8137,Cafe_sales!$A$1:$O$10001,13,FALSE)</f>
        <v>Digital Wallet</v>
      </c>
      <c r="G8137" t="str">
        <f>VLOOKUP(A8137,Cafe_sales!$A$1:$O$10001,14,FALSE)</f>
        <v>Takeaway</v>
      </c>
      <c r="H8137" s="1">
        <f>VLOOKUP(A8137,Cafe_sales!$A$1:$O$10001,15,FALSE)</f>
        <v>45153</v>
      </c>
    </row>
    <row r="8138" spans="1:8" x14ac:dyDescent="0.35">
      <c r="A8138" t="s">
        <v>523</v>
      </c>
      <c r="B8138" t="str">
        <f>VLOOKUP(A8138,Cafe_sales!$A$1:$O$10001,9,FALSE)</f>
        <v>Cake</v>
      </c>
      <c r="C8138" s="6">
        <f>VLOOKUP(A8138,Cafe_sales!$A$1:$O$10001,10,FALSE)</f>
        <v>3</v>
      </c>
      <c r="D8138" s="10">
        <f>VLOOKUP(A8138,Cafe_sales!$A$1:$O$10001,11,FALSE)</f>
        <v>3</v>
      </c>
      <c r="E8138" s="6">
        <f>VLOOKUP(A8138,Cafe_sales!$A$1:$O$10001,12,FALSE)</f>
        <v>9</v>
      </c>
      <c r="F8138" t="str">
        <f>VLOOKUP(A8138,Cafe_sales!$A$1:$O$10001,13,FALSE)</f>
        <v>Default mode</v>
      </c>
      <c r="G8138" t="str">
        <f>VLOOKUP(A8138,Cafe_sales!$A$1:$O$10001,14,FALSE)</f>
        <v>UNKNOWN</v>
      </c>
      <c r="H8138" s="8">
        <f>VLOOKUP(A8138,Cafe_sales!$A$1:$O$10001,15,FALSE)</f>
        <v>44983</v>
      </c>
    </row>
    <row r="8139" spans="1:8" hidden="1" x14ac:dyDescent="0.35">
      <c r="A8139" t="s">
        <v>1790</v>
      </c>
      <c r="B8139" t="str">
        <f>VLOOKUP(A8139,Cafe_sales!$A$1:$O$10001,9,FALSE)</f>
        <v>Smoothie</v>
      </c>
      <c r="C8139">
        <f>VLOOKUP(A8139,Cafe_sales!$A$1:$O$10001,10,FALSE)</f>
        <v>5</v>
      </c>
      <c r="D8139">
        <f>VLOOKUP(A8139,Cafe_sales!$A$1:$O$10001,11,FALSE)</f>
        <v>4</v>
      </c>
      <c r="E8139">
        <f>VLOOKUP(A8139,Cafe_sales!$A$1:$O$10001,12,FALSE)</f>
        <v>20</v>
      </c>
      <c r="F8139" t="str">
        <f>VLOOKUP(A8139,Cafe_sales!$A$1:$O$10001,13,FALSE)</f>
        <v>Credit Card</v>
      </c>
      <c r="G8139" t="str">
        <f>VLOOKUP(A8139,Cafe_sales!$A$1:$O$10001,14,FALSE)</f>
        <v>Takeaway</v>
      </c>
      <c r="H8139" s="1">
        <f>VLOOKUP(A8139,Cafe_sales!$A$1:$O$10001,15,FALSE)</f>
        <v>45175</v>
      </c>
    </row>
    <row r="8140" spans="1:8" x14ac:dyDescent="0.35">
      <c r="A8140" t="s">
        <v>7081</v>
      </c>
      <c r="B8140" t="str">
        <f>VLOOKUP(A8140,Cafe_sales!$A$1:$O$10001,9,FALSE)</f>
        <v>Smoothie</v>
      </c>
      <c r="C8140" s="6">
        <f>VLOOKUP(A8140,Cafe_sales!$A$1:$O$10001,10,FALSE)</f>
        <v>4</v>
      </c>
      <c r="D8140" s="10">
        <f>VLOOKUP(A8140,Cafe_sales!$A$1:$O$10001,11,FALSE)</f>
        <v>4</v>
      </c>
      <c r="E8140" s="6">
        <f>VLOOKUP(A8140,Cafe_sales!$A$1:$O$10001,12,FALSE)</f>
        <v>16</v>
      </c>
      <c r="F8140" t="str">
        <f>VLOOKUP(A8140,Cafe_sales!$A$1:$O$10001,13,FALSE)</f>
        <v>Digital Wallet</v>
      </c>
      <c r="G8140" t="str">
        <f>VLOOKUP(A8140,Cafe_sales!$A$1:$O$10001,14,FALSE)</f>
        <v>UNKNOWN</v>
      </c>
      <c r="H8140" s="8">
        <f>VLOOKUP(A8140,Cafe_sales!$A$1:$O$10001,15,FALSE)</f>
        <v>45091</v>
      </c>
    </row>
    <row r="8141" spans="1:8" x14ac:dyDescent="0.35">
      <c r="A8141" t="s">
        <v>2885</v>
      </c>
      <c r="B8141" t="str">
        <f>VLOOKUP(A8141,Cafe_sales!$A$1:$O$10001,9,FALSE)</f>
        <v>Juice</v>
      </c>
      <c r="C8141" s="6">
        <f>VLOOKUP(A8141,Cafe_sales!$A$1:$O$10001,10,FALSE)</f>
        <v>1</v>
      </c>
      <c r="D8141" s="10">
        <f>VLOOKUP(A8141,Cafe_sales!$A$1:$O$10001,11,FALSE)</f>
        <v>2.9656927844178842</v>
      </c>
      <c r="E8141" s="6">
        <f>VLOOKUP(A8141,Cafe_sales!$A$1:$O$10001,12,FALSE)</f>
        <v>3</v>
      </c>
      <c r="F8141" t="str">
        <f>VLOOKUP(A8141,Cafe_sales!$A$1:$O$10001,13,FALSE)</f>
        <v>Cash</v>
      </c>
      <c r="G8141" t="str">
        <f>VLOOKUP(A8141,Cafe_sales!$A$1:$O$10001,14,FALSE)</f>
        <v>UNKNOWN</v>
      </c>
      <c r="H8141" s="8">
        <f>VLOOKUP(A8141,Cafe_sales!$A$1:$O$10001,15,FALSE)</f>
        <v>45125</v>
      </c>
    </row>
    <row r="8142" spans="1:8" x14ac:dyDescent="0.35">
      <c r="A8142" t="s">
        <v>5118</v>
      </c>
      <c r="B8142" t="str">
        <f>VLOOKUP(A8142,Cafe_sales!$A$1:$O$10001,9,FALSE)</f>
        <v>Coffee</v>
      </c>
      <c r="C8142" s="6">
        <f>VLOOKUP(A8142,Cafe_sales!$A$1:$O$10001,10,FALSE)</f>
        <v>3</v>
      </c>
      <c r="D8142" s="10">
        <f>VLOOKUP(A8142,Cafe_sales!$A$1:$O$10001,11,FALSE)</f>
        <v>2</v>
      </c>
      <c r="E8142" s="6">
        <f>VLOOKUP(A8142,Cafe_sales!$A$1:$O$10001,12,FALSE)</f>
        <v>6</v>
      </c>
      <c r="F8142" t="str">
        <f>VLOOKUP(A8142,Cafe_sales!$A$1:$O$10001,13,FALSE)</f>
        <v>Cash</v>
      </c>
      <c r="G8142" t="str">
        <f>VLOOKUP(A8142,Cafe_sales!$A$1:$O$10001,14,FALSE)</f>
        <v>In-store</v>
      </c>
      <c r="H8142" s="8">
        <f>VLOOKUP(A8142,Cafe_sales!$A$1:$O$10001,15,FALSE)</f>
        <v>45162</v>
      </c>
    </row>
    <row r="8143" spans="1:8" x14ac:dyDescent="0.35">
      <c r="A8143" t="s">
        <v>4402</v>
      </c>
      <c r="B8143" t="str">
        <f>VLOOKUP(A8143,Cafe_sales!$A$1:$O$10001,9,FALSE)</f>
        <v>Juice</v>
      </c>
      <c r="C8143" s="6">
        <f>VLOOKUP(A8143,Cafe_sales!$A$1:$O$10001,10,FALSE)</f>
        <v>5</v>
      </c>
      <c r="D8143" s="10">
        <f>VLOOKUP(A8143,Cafe_sales!$A$1:$O$10001,11,FALSE)</f>
        <v>3</v>
      </c>
      <c r="E8143" s="6">
        <f>VLOOKUP(A8143,Cafe_sales!$A$1:$O$10001,12,FALSE)</f>
        <v>15</v>
      </c>
      <c r="F8143" t="str">
        <f>VLOOKUP(A8143,Cafe_sales!$A$1:$O$10001,13,FALSE)</f>
        <v>Cash</v>
      </c>
      <c r="G8143" t="str">
        <f>VLOOKUP(A8143,Cafe_sales!$A$1:$O$10001,14,FALSE)</f>
        <v>UNKNOWN</v>
      </c>
      <c r="H8143" s="8">
        <f>VLOOKUP(A8143,Cafe_sales!$A$1:$O$10001,15,FALSE)</f>
        <v>45110</v>
      </c>
    </row>
    <row r="8144" spans="1:8" x14ac:dyDescent="0.35">
      <c r="A8144" t="s">
        <v>8443</v>
      </c>
      <c r="B8144" t="str">
        <f>VLOOKUP(A8144,Cafe_sales!$A$1:$O$10001,9,FALSE)</f>
        <v>Juice</v>
      </c>
      <c r="C8144" s="6">
        <f>VLOOKUP(A8144,Cafe_sales!$A$1:$O$10001,10,FALSE)</f>
        <v>4</v>
      </c>
      <c r="D8144" s="10">
        <f>VLOOKUP(A8144,Cafe_sales!$A$1:$O$10001,11,FALSE)</f>
        <v>3</v>
      </c>
      <c r="E8144" s="6">
        <f>VLOOKUP(A8144,Cafe_sales!$A$1:$O$10001,12,FALSE)</f>
        <v>12</v>
      </c>
      <c r="F8144" t="str">
        <f>VLOOKUP(A8144,Cafe_sales!$A$1:$O$10001,13,FALSE)</f>
        <v>Credit Card</v>
      </c>
      <c r="G8144" t="str">
        <f>VLOOKUP(A8144,Cafe_sales!$A$1:$O$10001,14,FALSE)</f>
        <v>In-store</v>
      </c>
      <c r="H8144" s="8">
        <f>VLOOKUP(A8144,Cafe_sales!$A$1:$O$10001,15,FALSE)</f>
        <v>45149</v>
      </c>
    </row>
    <row r="8145" spans="1:8" hidden="1" x14ac:dyDescent="0.35">
      <c r="A8145" t="s">
        <v>8042</v>
      </c>
      <c r="B8145" t="str">
        <f>VLOOKUP(A8145,Cafe_sales!$A$1:$O$10001,9,FALSE)</f>
        <v>Tea</v>
      </c>
      <c r="C8145">
        <f>VLOOKUP(A8145,Cafe_sales!$A$1:$O$10001,10,FALSE)</f>
        <v>2</v>
      </c>
      <c r="D8145">
        <f>VLOOKUP(A8145,Cafe_sales!$A$1:$O$10001,11,FALSE)</f>
        <v>1.5</v>
      </c>
      <c r="E8145">
        <f>VLOOKUP(A8145,Cafe_sales!$A$1:$O$10001,12,FALSE)</f>
        <v>3</v>
      </c>
      <c r="F8145" t="str">
        <f>VLOOKUP(A8145,Cafe_sales!$A$1:$O$10001,13,FALSE)</f>
        <v>Default mode</v>
      </c>
      <c r="G8145" t="str">
        <f>VLOOKUP(A8145,Cafe_sales!$A$1:$O$10001,14,FALSE)</f>
        <v>Takeaway</v>
      </c>
      <c r="H8145" s="1">
        <f>VLOOKUP(A8145,Cafe_sales!$A$1:$O$10001,15,FALSE)</f>
        <v>45093</v>
      </c>
    </row>
    <row r="8146" spans="1:8" hidden="1" x14ac:dyDescent="0.35">
      <c r="A8146" t="s">
        <v>5200</v>
      </c>
      <c r="B8146" t="str">
        <f>VLOOKUP(A8146,Cafe_sales!$A$1:$O$10001,9,FALSE)</f>
        <v>Juice</v>
      </c>
      <c r="C8146">
        <f>VLOOKUP(A8146,Cafe_sales!$A$1:$O$10001,10,FALSE)</f>
        <v>3</v>
      </c>
      <c r="D8146">
        <f>VLOOKUP(A8146,Cafe_sales!$A$1:$O$10001,11,FALSE)</f>
        <v>3</v>
      </c>
      <c r="E8146">
        <f>VLOOKUP(A8146,Cafe_sales!$A$1:$O$10001,12,FALSE)</f>
        <v>9</v>
      </c>
      <c r="F8146" t="str">
        <f>VLOOKUP(A8146,Cafe_sales!$A$1:$O$10001,13,FALSE)</f>
        <v>Digital Wallet</v>
      </c>
      <c r="G8146" t="str">
        <f>VLOOKUP(A8146,Cafe_sales!$A$1:$O$10001,14,FALSE)</f>
        <v>Takeaway</v>
      </c>
      <c r="H8146" s="1">
        <f>VLOOKUP(A8146,Cafe_sales!$A$1:$O$10001,15,FALSE)</f>
        <v>44949</v>
      </c>
    </row>
    <row r="8147" spans="1:8" x14ac:dyDescent="0.35">
      <c r="A8147" t="s">
        <v>1324</v>
      </c>
      <c r="B8147" t="str">
        <f>VLOOKUP(A8147,Cafe_sales!$A$1:$O$10001,9,FALSE)</f>
        <v>Juice</v>
      </c>
      <c r="C8147" s="6">
        <f>VLOOKUP(A8147,Cafe_sales!$A$1:$O$10001,10,FALSE)</f>
        <v>3</v>
      </c>
      <c r="D8147" s="10">
        <f>VLOOKUP(A8147,Cafe_sales!$A$1:$O$10001,11,FALSE)</f>
        <v>3</v>
      </c>
      <c r="E8147" s="6">
        <f>VLOOKUP(A8147,Cafe_sales!$A$1:$O$10001,12,FALSE)</f>
        <v>9</v>
      </c>
      <c r="F8147" t="str">
        <f>VLOOKUP(A8147,Cafe_sales!$A$1:$O$10001,13,FALSE)</f>
        <v>Default mode</v>
      </c>
      <c r="G8147" t="str">
        <f>VLOOKUP(A8147,Cafe_sales!$A$1:$O$10001,14,FALSE)</f>
        <v>UNKNOWN</v>
      </c>
      <c r="H8147" s="8">
        <f>VLOOKUP(A8147,Cafe_sales!$A$1:$O$10001,15,FALSE)</f>
        <v>44951</v>
      </c>
    </row>
    <row r="8148" spans="1:8" x14ac:dyDescent="0.35">
      <c r="A8148" t="s">
        <v>3063</v>
      </c>
      <c r="B8148" t="str">
        <f>VLOOKUP(A8148,Cafe_sales!$A$1:$O$10001,9,FALSE)</f>
        <v>Salad</v>
      </c>
      <c r="C8148" s="6">
        <f>VLOOKUP(A8148,Cafe_sales!$A$1:$O$10001,10,FALSE)</f>
        <v>5</v>
      </c>
      <c r="D8148" s="10">
        <f>VLOOKUP(A8148,Cafe_sales!$A$1:$O$10001,11,FALSE)</f>
        <v>5</v>
      </c>
      <c r="E8148" s="6">
        <f>VLOOKUP(A8148,Cafe_sales!$A$1:$O$10001,12,FALSE)</f>
        <v>25</v>
      </c>
      <c r="F8148" t="str">
        <f>VLOOKUP(A8148,Cafe_sales!$A$1:$O$10001,13,FALSE)</f>
        <v>Default mode</v>
      </c>
      <c r="G8148" t="str">
        <f>VLOOKUP(A8148,Cafe_sales!$A$1:$O$10001,14,FALSE)</f>
        <v>UNKNOWN</v>
      </c>
      <c r="H8148" s="8">
        <f>VLOOKUP(A8148,Cafe_sales!$A$1:$O$10001,15,FALSE)</f>
        <v>45250</v>
      </c>
    </row>
    <row r="8149" spans="1:8" hidden="1" x14ac:dyDescent="0.35">
      <c r="A8149" t="s">
        <v>4199</v>
      </c>
      <c r="B8149" t="str">
        <f>VLOOKUP(A8149,Cafe_sales!$A$1:$O$10001,9,FALSE)</f>
        <v>Juice</v>
      </c>
      <c r="C8149">
        <f>VLOOKUP(A8149,Cafe_sales!$A$1:$O$10001,10,FALSE)</f>
        <v>2</v>
      </c>
      <c r="D8149">
        <f>VLOOKUP(A8149,Cafe_sales!$A$1:$O$10001,11,FALSE)</f>
        <v>3</v>
      </c>
      <c r="E8149">
        <f>VLOOKUP(A8149,Cafe_sales!$A$1:$O$10001,12,FALSE)</f>
        <v>6</v>
      </c>
      <c r="F8149" t="str">
        <f>VLOOKUP(A8149,Cafe_sales!$A$1:$O$10001,13,FALSE)</f>
        <v>Digital Wallet</v>
      </c>
      <c r="G8149" t="str">
        <f>VLOOKUP(A8149,Cafe_sales!$A$1:$O$10001,14,FALSE)</f>
        <v>Takeaway</v>
      </c>
      <c r="H8149" s="1">
        <f>VLOOKUP(A8149,Cafe_sales!$A$1:$O$10001,15,FALSE)</f>
        <v>45082</v>
      </c>
    </row>
    <row r="8150" spans="1:8" x14ac:dyDescent="0.35">
      <c r="A8150" t="s">
        <v>2472</v>
      </c>
      <c r="B8150" t="str">
        <f>VLOOKUP(A8150,Cafe_sales!$A$1:$O$10001,9,FALSE)</f>
        <v>Smoothie</v>
      </c>
      <c r="C8150" s="6">
        <f>VLOOKUP(A8150,Cafe_sales!$A$1:$O$10001,10,FALSE)</f>
        <v>1</v>
      </c>
      <c r="D8150" s="10">
        <f>VLOOKUP(A8150,Cafe_sales!$A$1:$O$10001,11,FALSE)</f>
        <v>4</v>
      </c>
      <c r="E8150" s="6">
        <f>VLOOKUP(A8150,Cafe_sales!$A$1:$O$10001,12,FALSE)</f>
        <v>4</v>
      </c>
      <c r="F8150" t="str">
        <f>VLOOKUP(A8150,Cafe_sales!$A$1:$O$10001,13,FALSE)</f>
        <v>Cash</v>
      </c>
      <c r="G8150" t="str">
        <f>VLOOKUP(A8150,Cafe_sales!$A$1:$O$10001,14,FALSE)</f>
        <v>In-store</v>
      </c>
      <c r="H8150" s="8">
        <f>VLOOKUP(A8150,Cafe_sales!$A$1:$O$10001,15,FALSE)</f>
        <v>45126</v>
      </c>
    </row>
    <row r="8151" spans="1:8" x14ac:dyDescent="0.35">
      <c r="A8151" t="s">
        <v>7126</v>
      </c>
      <c r="B8151" t="str">
        <f>VLOOKUP(A8151,Cafe_sales!$A$1:$O$10001,9,FALSE)</f>
        <v>Juice</v>
      </c>
      <c r="C8151" s="6">
        <f>VLOOKUP(A8151,Cafe_sales!$A$1:$O$10001,10,FALSE)</f>
        <v>5</v>
      </c>
      <c r="D8151" s="10">
        <f>VLOOKUP(A8151,Cafe_sales!$A$1:$O$10001,11,FALSE)</f>
        <v>3</v>
      </c>
      <c r="E8151" s="6">
        <f>VLOOKUP(A8151,Cafe_sales!$A$1:$O$10001,12,FALSE)</f>
        <v>15</v>
      </c>
      <c r="F8151" t="str">
        <f>VLOOKUP(A8151,Cafe_sales!$A$1:$O$10001,13,FALSE)</f>
        <v>Digital Wallet</v>
      </c>
      <c r="G8151" t="str">
        <f>VLOOKUP(A8151,Cafe_sales!$A$1:$O$10001,14,FALSE)</f>
        <v>UNKNOWN</v>
      </c>
      <c r="H8151" s="8">
        <f>VLOOKUP(A8151,Cafe_sales!$A$1:$O$10001,15,FALSE)</f>
        <v>45190</v>
      </c>
    </row>
    <row r="8152" spans="1:8" x14ac:dyDescent="0.35">
      <c r="A8152" t="s">
        <v>2118</v>
      </c>
      <c r="B8152" t="str">
        <f>VLOOKUP(A8152,Cafe_sales!$A$1:$O$10001,9,FALSE)</f>
        <v>Cookie</v>
      </c>
      <c r="C8152" s="6">
        <f>VLOOKUP(A8152,Cafe_sales!$A$1:$O$10001,10,FALSE)</f>
        <v>1</v>
      </c>
      <c r="D8152" s="10">
        <f>VLOOKUP(A8152,Cafe_sales!$A$1:$O$10001,11,FALSE)</f>
        <v>1</v>
      </c>
      <c r="E8152" s="6">
        <f>VLOOKUP(A8152,Cafe_sales!$A$1:$O$10001,12,FALSE)</f>
        <v>1</v>
      </c>
      <c r="F8152" t="str">
        <f>VLOOKUP(A8152,Cafe_sales!$A$1:$O$10001,13,FALSE)</f>
        <v>Cash</v>
      </c>
      <c r="G8152" t="str">
        <f>VLOOKUP(A8152,Cafe_sales!$A$1:$O$10001,14,FALSE)</f>
        <v>UNKNOWN</v>
      </c>
      <c r="H8152" s="8">
        <f>VLOOKUP(A8152,Cafe_sales!$A$1:$O$10001,15,FALSE)</f>
        <v>45116</v>
      </c>
    </row>
    <row r="8153" spans="1:8" x14ac:dyDescent="0.35">
      <c r="A8153" t="s">
        <v>7798</v>
      </c>
      <c r="B8153" t="str">
        <f>VLOOKUP(A8153,Cafe_sales!$A$1:$O$10001,9,FALSE)</f>
        <v>Coffee</v>
      </c>
      <c r="C8153" s="6">
        <f>VLOOKUP(A8153,Cafe_sales!$A$1:$O$10001,10,FALSE)</f>
        <v>4</v>
      </c>
      <c r="D8153" s="10">
        <f>VLOOKUP(A8153,Cafe_sales!$A$1:$O$10001,11,FALSE)</f>
        <v>2</v>
      </c>
      <c r="E8153" s="6">
        <f>VLOOKUP(A8153,Cafe_sales!$A$1:$O$10001,12,FALSE)</f>
        <v>8</v>
      </c>
      <c r="F8153" t="str">
        <f>VLOOKUP(A8153,Cafe_sales!$A$1:$O$10001,13,FALSE)</f>
        <v>Credit Card</v>
      </c>
      <c r="G8153" t="str">
        <f>VLOOKUP(A8153,Cafe_sales!$A$1:$O$10001,14,FALSE)</f>
        <v>UNKNOWN</v>
      </c>
      <c r="H8153" s="8">
        <f>VLOOKUP(A8153,Cafe_sales!$A$1:$O$10001,15,FALSE)</f>
        <v>45179</v>
      </c>
    </row>
    <row r="8154" spans="1:8" x14ac:dyDescent="0.35">
      <c r="A8154" t="s">
        <v>4957</v>
      </c>
      <c r="B8154" t="str">
        <f>VLOOKUP(A8154,Cafe_sales!$A$1:$O$10001,9,FALSE)</f>
        <v>Cookie</v>
      </c>
      <c r="C8154" s="6">
        <f>VLOOKUP(A8154,Cafe_sales!$A$1:$O$10001,10,FALSE)</f>
        <v>4</v>
      </c>
      <c r="D8154" s="10">
        <f>VLOOKUP(A8154,Cafe_sales!$A$1:$O$10001,11,FALSE)</f>
        <v>1</v>
      </c>
      <c r="E8154" s="6">
        <f>VLOOKUP(A8154,Cafe_sales!$A$1:$O$10001,12,FALSE)</f>
        <v>4</v>
      </c>
      <c r="F8154" t="str">
        <f>VLOOKUP(A8154,Cafe_sales!$A$1:$O$10001,13,FALSE)</f>
        <v>Default mode</v>
      </c>
      <c r="G8154" t="str">
        <f>VLOOKUP(A8154,Cafe_sales!$A$1:$O$10001,14,FALSE)</f>
        <v>In-store</v>
      </c>
      <c r="H8154" s="8">
        <f>VLOOKUP(A8154,Cafe_sales!$A$1:$O$10001,15,FALSE)</f>
        <v>44933</v>
      </c>
    </row>
    <row r="8155" spans="1:8" x14ac:dyDescent="0.35">
      <c r="A8155" t="s">
        <v>5173</v>
      </c>
      <c r="B8155" t="str">
        <f>VLOOKUP(A8155,Cafe_sales!$A$1:$O$10001,9,FALSE)</f>
        <v>Smoothie</v>
      </c>
      <c r="C8155" s="6">
        <f>VLOOKUP(A8155,Cafe_sales!$A$1:$O$10001,10,FALSE)</f>
        <v>1</v>
      </c>
      <c r="D8155" s="10">
        <f>VLOOKUP(A8155,Cafe_sales!$A$1:$O$10001,11,FALSE)</f>
        <v>4</v>
      </c>
      <c r="E8155" s="6">
        <f>VLOOKUP(A8155,Cafe_sales!$A$1:$O$10001,12,FALSE)</f>
        <v>4</v>
      </c>
      <c r="F8155" t="str">
        <f>VLOOKUP(A8155,Cafe_sales!$A$1:$O$10001,13,FALSE)</f>
        <v>Default mode</v>
      </c>
      <c r="G8155" t="str">
        <f>VLOOKUP(A8155,Cafe_sales!$A$1:$O$10001,14,FALSE)</f>
        <v>In-store</v>
      </c>
      <c r="H8155" s="8">
        <f>VLOOKUP(A8155,Cafe_sales!$A$1:$O$10001,15,FALSE)</f>
        <v>44993</v>
      </c>
    </row>
    <row r="8156" spans="1:8" x14ac:dyDescent="0.35">
      <c r="A8156" t="s">
        <v>4472</v>
      </c>
      <c r="B8156" t="str">
        <f>VLOOKUP(A8156,Cafe_sales!$A$1:$O$10001,9,FALSE)</f>
        <v>Tea</v>
      </c>
      <c r="C8156" s="6">
        <f>VLOOKUP(A8156,Cafe_sales!$A$1:$O$10001,10,FALSE)</f>
        <v>2</v>
      </c>
      <c r="D8156" s="10">
        <f>VLOOKUP(A8156,Cafe_sales!$A$1:$O$10001,11,FALSE)</f>
        <v>1.5</v>
      </c>
      <c r="E8156" s="6">
        <f>VLOOKUP(A8156,Cafe_sales!$A$1:$O$10001,12,FALSE)</f>
        <v>3</v>
      </c>
      <c r="F8156" t="str">
        <f>VLOOKUP(A8156,Cafe_sales!$A$1:$O$10001,13,FALSE)</f>
        <v>Default mode</v>
      </c>
      <c r="G8156" t="str">
        <f>VLOOKUP(A8156,Cafe_sales!$A$1:$O$10001,14,FALSE)</f>
        <v>UNKNOWN</v>
      </c>
      <c r="H8156" s="8">
        <f>VLOOKUP(A8156,Cafe_sales!$A$1:$O$10001,15,FALSE)</f>
        <v>45001</v>
      </c>
    </row>
    <row r="8157" spans="1:8" hidden="1" x14ac:dyDescent="0.35">
      <c r="A8157" t="s">
        <v>2613</v>
      </c>
      <c r="B8157" t="str">
        <f>VLOOKUP(A8157,Cafe_sales!$A$1:$O$10001,9,FALSE)</f>
        <v>Salad</v>
      </c>
      <c r="C8157">
        <f>VLOOKUP(A8157,Cafe_sales!$A$1:$O$10001,10,FALSE)</f>
        <v>1</v>
      </c>
      <c r="D8157">
        <f>VLOOKUP(A8157,Cafe_sales!$A$1:$O$10001,11,FALSE)</f>
        <v>5</v>
      </c>
      <c r="E8157">
        <f>VLOOKUP(A8157,Cafe_sales!$A$1:$O$10001,12,FALSE)</f>
        <v>5</v>
      </c>
      <c r="F8157" t="str">
        <f>VLOOKUP(A8157,Cafe_sales!$A$1:$O$10001,13,FALSE)</f>
        <v>Cash</v>
      </c>
      <c r="G8157" t="str">
        <f>VLOOKUP(A8157,Cafe_sales!$A$1:$O$10001,14,FALSE)</f>
        <v>Takeaway</v>
      </c>
      <c r="H8157" s="1">
        <f>VLOOKUP(A8157,Cafe_sales!$A$1:$O$10001,15,FALSE)</f>
        <v>45184</v>
      </c>
    </row>
    <row r="8158" spans="1:8" x14ac:dyDescent="0.35">
      <c r="A8158" t="s">
        <v>3045</v>
      </c>
      <c r="B8158" t="str">
        <f>VLOOKUP(A8158,Cafe_sales!$A$1:$O$10001,9,FALSE)</f>
        <v>Coffee</v>
      </c>
      <c r="C8158" s="6">
        <f>VLOOKUP(A8158,Cafe_sales!$A$1:$O$10001,10,FALSE)</f>
        <v>4</v>
      </c>
      <c r="D8158" s="10">
        <f>VLOOKUP(A8158,Cafe_sales!$A$1:$O$10001,11,FALSE)</f>
        <v>2</v>
      </c>
      <c r="E8158" s="6">
        <f>VLOOKUP(A8158,Cafe_sales!$A$1:$O$10001,12,FALSE)</f>
        <v>8</v>
      </c>
      <c r="F8158" t="str">
        <f>VLOOKUP(A8158,Cafe_sales!$A$1:$O$10001,13,FALSE)</f>
        <v>Default mode</v>
      </c>
      <c r="G8158" t="str">
        <f>VLOOKUP(A8158,Cafe_sales!$A$1:$O$10001,14,FALSE)</f>
        <v>UNKNOWN</v>
      </c>
      <c r="H8158" s="8">
        <f>VLOOKUP(A8158,Cafe_sales!$A$1:$O$10001,15,FALSE)</f>
        <v>45107</v>
      </c>
    </row>
    <row r="8159" spans="1:8" hidden="1" x14ac:dyDescent="0.35">
      <c r="A8159" t="s">
        <v>3883</v>
      </c>
      <c r="B8159" t="str">
        <f>VLOOKUP(A8159,Cafe_sales!$A$1:$O$10001,9,FALSE)</f>
        <v>Cookie</v>
      </c>
      <c r="C8159">
        <f>VLOOKUP(A8159,Cafe_sales!$A$1:$O$10001,10,FALSE)</f>
        <v>1</v>
      </c>
      <c r="D8159">
        <f>VLOOKUP(A8159,Cafe_sales!$A$1:$O$10001,11,FALSE)</f>
        <v>1</v>
      </c>
      <c r="E8159">
        <f>VLOOKUP(A8159,Cafe_sales!$A$1:$O$10001,12,FALSE)</f>
        <v>1</v>
      </c>
      <c r="F8159" t="str">
        <f>VLOOKUP(A8159,Cafe_sales!$A$1:$O$10001,13,FALSE)</f>
        <v>Digital Wallet</v>
      </c>
      <c r="G8159" t="str">
        <f>VLOOKUP(A8159,Cafe_sales!$A$1:$O$10001,14,FALSE)</f>
        <v>Takeaway</v>
      </c>
      <c r="H8159" s="1">
        <f>VLOOKUP(A8159,Cafe_sales!$A$1:$O$10001,15,FALSE)</f>
        <v>45170</v>
      </c>
    </row>
    <row r="8160" spans="1:8" x14ac:dyDescent="0.35">
      <c r="A8160" t="s">
        <v>2313</v>
      </c>
      <c r="B8160" t="str">
        <f>VLOOKUP(A8160,Cafe_sales!$A$1:$O$10001,9,FALSE)</f>
        <v>Tea</v>
      </c>
      <c r="C8160" s="6">
        <f>VLOOKUP(A8160,Cafe_sales!$A$1:$O$10001,10,FALSE)</f>
        <v>4</v>
      </c>
      <c r="D8160" s="10">
        <f>VLOOKUP(A8160,Cafe_sales!$A$1:$O$10001,11,FALSE)</f>
        <v>1.5</v>
      </c>
      <c r="E8160" s="6">
        <f>VLOOKUP(A8160,Cafe_sales!$A$1:$O$10001,12,FALSE)</f>
        <v>6</v>
      </c>
      <c r="F8160" t="str">
        <f>VLOOKUP(A8160,Cafe_sales!$A$1:$O$10001,13,FALSE)</f>
        <v>Default mode</v>
      </c>
      <c r="G8160" t="str">
        <f>VLOOKUP(A8160,Cafe_sales!$A$1:$O$10001,14,FALSE)</f>
        <v>UNKNOWN</v>
      </c>
      <c r="H8160" s="8">
        <f>VLOOKUP(A8160,Cafe_sales!$A$1:$O$10001,15,FALSE)</f>
        <v>45222</v>
      </c>
    </row>
    <row r="8161" spans="1:8" hidden="1" x14ac:dyDescent="0.35">
      <c r="A8161" t="s">
        <v>2611</v>
      </c>
      <c r="B8161" t="str">
        <f>VLOOKUP(A8161,Cafe_sales!$A$1:$O$10001,9,FALSE)</f>
        <v>Cake</v>
      </c>
      <c r="C8161">
        <f>VLOOKUP(A8161,Cafe_sales!$A$1:$O$10001,10,FALSE)</f>
        <v>4</v>
      </c>
      <c r="D8161">
        <f>VLOOKUP(A8161,Cafe_sales!$A$1:$O$10001,11,FALSE)</f>
        <v>3</v>
      </c>
      <c r="E8161">
        <f>VLOOKUP(A8161,Cafe_sales!$A$1:$O$10001,12,FALSE)</f>
        <v>12</v>
      </c>
      <c r="F8161" t="str">
        <f>VLOOKUP(A8161,Cafe_sales!$A$1:$O$10001,13,FALSE)</f>
        <v>Default mode</v>
      </c>
      <c r="G8161" t="str">
        <f>VLOOKUP(A8161,Cafe_sales!$A$1:$O$10001,14,FALSE)</f>
        <v>Takeaway</v>
      </c>
      <c r="H8161" s="1">
        <f>VLOOKUP(A8161,Cafe_sales!$A$1:$O$10001,15,FALSE)</f>
        <v>45021</v>
      </c>
    </row>
    <row r="8162" spans="1:8" x14ac:dyDescent="0.35">
      <c r="A8162" t="s">
        <v>769</v>
      </c>
      <c r="B8162" t="str">
        <f>VLOOKUP(A8162,Cafe_sales!$A$1:$O$10001,9,FALSE)</f>
        <v>UNKNOWN</v>
      </c>
      <c r="C8162" s="6">
        <f>VLOOKUP(A8162,Cafe_sales!$A$1:$O$10001,10,FALSE)</f>
        <v>2</v>
      </c>
      <c r="D8162" s="10">
        <f>VLOOKUP(A8162,Cafe_sales!$A$1:$O$10001,11,FALSE)</f>
        <v>4</v>
      </c>
      <c r="E8162" s="6">
        <f>VLOOKUP(A8162,Cafe_sales!$A$1:$O$10001,12,FALSE)</f>
        <v>8</v>
      </c>
      <c r="F8162" t="str">
        <f>VLOOKUP(A8162,Cafe_sales!$A$1:$O$10001,13,FALSE)</f>
        <v>Credit Card</v>
      </c>
      <c r="G8162" t="str">
        <f>VLOOKUP(A8162,Cafe_sales!$A$1:$O$10001,14,FALSE)</f>
        <v>In-store</v>
      </c>
      <c r="H8162" s="8">
        <f>VLOOKUP(A8162,Cafe_sales!$A$1:$O$10001,15,FALSE)</f>
        <v>44965</v>
      </c>
    </row>
    <row r="8163" spans="1:8" x14ac:dyDescent="0.35">
      <c r="A8163" t="s">
        <v>750</v>
      </c>
      <c r="B8163" t="str">
        <f>VLOOKUP(A8163,Cafe_sales!$A$1:$O$10001,9,FALSE)</f>
        <v>UNKNOWN</v>
      </c>
      <c r="C8163" s="6">
        <f>VLOOKUP(A8163,Cafe_sales!$A$1:$O$10001,10,FALSE)</f>
        <v>2</v>
      </c>
      <c r="D8163" s="10">
        <f>VLOOKUP(A8163,Cafe_sales!$A$1:$O$10001,11,FALSE)</f>
        <v>4</v>
      </c>
      <c r="E8163" s="6">
        <f>VLOOKUP(A8163,Cafe_sales!$A$1:$O$10001,12,FALSE)</f>
        <v>8</v>
      </c>
      <c r="F8163" t="str">
        <f>VLOOKUP(A8163,Cafe_sales!$A$1:$O$10001,13,FALSE)</f>
        <v>Cash</v>
      </c>
      <c r="G8163" t="str">
        <f>VLOOKUP(A8163,Cafe_sales!$A$1:$O$10001,14,FALSE)</f>
        <v>UNKNOWN</v>
      </c>
      <c r="H8163" s="8">
        <f>VLOOKUP(A8163,Cafe_sales!$A$1:$O$10001,15,FALSE)</f>
        <v>45185</v>
      </c>
    </row>
    <row r="8164" spans="1:8" hidden="1" x14ac:dyDescent="0.35">
      <c r="A8164" t="s">
        <v>6817</v>
      </c>
      <c r="B8164" t="str">
        <f>VLOOKUP(A8164,Cafe_sales!$A$1:$O$10001,9,FALSE)</f>
        <v>Salad</v>
      </c>
      <c r="C8164">
        <f>VLOOKUP(A8164,Cafe_sales!$A$1:$O$10001,10,FALSE)</f>
        <v>3</v>
      </c>
      <c r="D8164">
        <f>VLOOKUP(A8164,Cafe_sales!$A$1:$O$10001,11,FALSE)</f>
        <v>5</v>
      </c>
      <c r="E8164">
        <f>VLOOKUP(A8164,Cafe_sales!$A$1:$O$10001,12,FALSE)</f>
        <v>15</v>
      </c>
      <c r="F8164" t="str">
        <f>VLOOKUP(A8164,Cafe_sales!$A$1:$O$10001,13,FALSE)</f>
        <v>Cash</v>
      </c>
      <c r="G8164" t="str">
        <f>VLOOKUP(A8164,Cafe_sales!$A$1:$O$10001,14,FALSE)</f>
        <v>Takeaway</v>
      </c>
      <c r="H8164" s="1">
        <f>VLOOKUP(A8164,Cafe_sales!$A$1:$O$10001,15,FALSE)</f>
        <v>45024</v>
      </c>
    </row>
    <row r="8165" spans="1:8" x14ac:dyDescent="0.35">
      <c r="A8165" t="s">
        <v>613</v>
      </c>
      <c r="B8165" t="str">
        <f>VLOOKUP(A8165,Cafe_sales!$A$1:$O$10001,9,FALSE)</f>
        <v>Tea</v>
      </c>
      <c r="C8165" s="6">
        <f>VLOOKUP(A8165,Cafe_sales!$A$1:$O$10001,10,FALSE)</f>
        <v>2</v>
      </c>
      <c r="D8165" s="10">
        <f>VLOOKUP(A8165,Cafe_sales!$A$1:$O$10001,11,FALSE)</f>
        <v>1.5</v>
      </c>
      <c r="E8165" s="6">
        <f>VLOOKUP(A8165,Cafe_sales!$A$1:$O$10001,12,FALSE)</f>
        <v>3</v>
      </c>
      <c r="F8165" t="str">
        <f>VLOOKUP(A8165,Cafe_sales!$A$1:$O$10001,13,FALSE)</f>
        <v>Digital Wallet</v>
      </c>
      <c r="G8165" t="str">
        <f>VLOOKUP(A8165,Cafe_sales!$A$1:$O$10001,14,FALSE)</f>
        <v>In-store</v>
      </c>
      <c r="H8165" s="8">
        <f>VLOOKUP(A8165,Cafe_sales!$A$1:$O$10001,15,FALSE)</f>
        <v>44927</v>
      </c>
    </row>
    <row r="8166" spans="1:8" hidden="1" x14ac:dyDescent="0.35">
      <c r="A8166" t="s">
        <v>1090</v>
      </c>
      <c r="B8166" t="str">
        <f>VLOOKUP(A8166,Cafe_sales!$A$1:$O$10001,9,FALSE)</f>
        <v>Coffee</v>
      </c>
      <c r="C8166">
        <f>VLOOKUP(A8166,Cafe_sales!$A$1:$O$10001,10,FALSE)</f>
        <v>3</v>
      </c>
      <c r="D8166">
        <f>VLOOKUP(A8166,Cafe_sales!$A$1:$O$10001,11,FALSE)</f>
        <v>2</v>
      </c>
      <c r="E8166">
        <f>VLOOKUP(A8166,Cafe_sales!$A$1:$O$10001,12,FALSE)</f>
        <v>6</v>
      </c>
      <c r="F8166" t="str">
        <f>VLOOKUP(A8166,Cafe_sales!$A$1:$O$10001,13,FALSE)</f>
        <v>Default mode</v>
      </c>
      <c r="G8166" t="str">
        <f>VLOOKUP(A8166,Cafe_sales!$A$1:$O$10001,14,FALSE)</f>
        <v>Takeaway</v>
      </c>
      <c r="H8166" s="1">
        <f>VLOOKUP(A8166,Cafe_sales!$A$1:$O$10001,15,FALSE)</f>
        <v>44952</v>
      </c>
    </row>
    <row r="8167" spans="1:8" x14ac:dyDescent="0.35">
      <c r="A8167" t="s">
        <v>1312</v>
      </c>
      <c r="B8167" t="str">
        <f>VLOOKUP(A8167,Cafe_sales!$A$1:$O$10001,9,FALSE)</f>
        <v>Salad</v>
      </c>
      <c r="C8167" s="6">
        <f>VLOOKUP(A8167,Cafe_sales!$A$1:$O$10001,10,FALSE)</f>
        <v>2</v>
      </c>
      <c r="D8167" s="10">
        <f>VLOOKUP(A8167,Cafe_sales!$A$1:$O$10001,11,FALSE)</f>
        <v>5</v>
      </c>
      <c r="E8167" s="6">
        <f>VLOOKUP(A8167,Cafe_sales!$A$1:$O$10001,12,FALSE)</f>
        <v>10</v>
      </c>
      <c r="F8167" t="str">
        <f>VLOOKUP(A8167,Cafe_sales!$A$1:$O$10001,13,FALSE)</f>
        <v>Digital Wallet</v>
      </c>
      <c r="G8167" t="str">
        <f>VLOOKUP(A8167,Cafe_sales!$A$1:$O$10001,14,FALSE)</f>
        <v>UNKNOWN</v>
      </c>
      <c r="H8167" s="8">
        <f>VLOOKUP(A8167,Cafe_sales!$A$1:$O$10001,15,FALSE)</f>
        <v>45283</v>
      </c>
    </row>
    <row r="8168" spans="1:8" hidden="1" x14ac:dyDescent="0.35">
      <c r="A8168" t="s">
        <v>5582</v>
      </c>
      <c r="B8168" t="str">
        <f>VLOOKUP(A8168,Cafe_sales!$A$1:$O$10001,9,FALSE)</f>
        <v>Coffee</v>
      </c>
      <c r="C8168">
        <f>VLOOKUP(A8168,Cafe_sales!$A$1:$O$10001,10,FALSE)</f>
        <v>1</v>
      </c>
      <c r="D8168">
        <f>VLOOKUP(A8168,Cafe_sales!$A$1:$O$10001,11,FALSE)</f>
        <v>2</v>
      </c>
      <c r="E8168">
        <f>VLOOKUP(A8168,Cafe_sales!$A$1:$O$10001,12,FALSE)</f>
        <v>2</v>
      </c>
      <c r="F8168" t="str">
        <f>VLOOKUP(A8168,Cafe_sales!$A$1:$O$10001,13,FALSE)</f>
        <v>Cash</v>
      </c>
      <c r="G8168" t="str">
        <f>VLOOKUP(A8168,Cafe_sales!$A$1:$O$10001,14,FALSE)</f>
        <v>Takeaway</v>
      </c>
      <c r="H8168" s="1">
        <f>VLOOKUP(A8168,Cafe_sales!$A$1:$O$10001,15,FALSE)</f>
        <v>45017</v>
      </c>
    </row>
    <row r="8169" spans="1:8" hidden="1" x14ac:dyDescent="0.35">
      <c r="A8169" t="s">
        <v>182</v>
      </c>
      <c r="B8169" t="str">
        <f>VLOOKUP(A8169,Cafe_sales!$A$1:$O$10001,9,FALSE)</f>
        <v>Juice</v>
      </c>
      <c r="C8169">
        <f>VLOOKUP(A8169,Cafe_sales!$A$1:$O$10001,10,FALSE)</f>
        <v>2</v>
      </c>
      <c r="D8169">
        <f>VLOOKUP(A8169,Cafe_sales!$A$1:$O$10001,11,FALSE)</f>
        <v>3</v>
      </c>
      <c r="E8169">
        <f>VLOOKUP(A8169,Cafe_sales!$A$1:$O$10001,12,FALSE)</f>
        <v>6</v>
      </c>
      <c r="F8169" t="str">
        <f>VLOOKUP(A8169,Cafe_sales!$A$1:$O$10001,13,FALSE)</f>
        <v>Default mode</v>
      </c>
      <c r="G8169" t="str">
        <f>VLOOKUP(A8169,Cafe_sales!$A$1:$O$10001,14,FALSE)</f>
        <v>Cafe</v>
      </c>
      <c r="H8169" s="1">
        <f>VLOOKUP(A8169,Cafe_sales!$A$1:$O$10001,15,FALSE)</f>
        <v>45104</v>
      </c>
    </row>
    <row r="8170" spans="1:8" x14ac:dyDescent="0.35">
      <c r="A8170" t="s">
        <v>3945</v>
      </c>
      <c r="B8170" t="str">
        <f>VLOOKUP(A8170,Cafe_sales!$A$1:$O$10001,9,FALSE)</f>
        <v>Cake</v>
      </c>
      <c r="C8170" s="6">
        <f>VLOOKUP(A8170,Cafe_sales!$A$1:$O$10001,10,FALSE)</f>
        <v>4</v>
      </c>
      <c r="D8170" s="10">
        <f>VLOOKUP(A8170,Cafe_sales!$A$1:$O$10001,11,FALSE)</f>
        <v>3</v>
      </c>
      <c r="E8170" s="6">
        <f>VLOOKUP(A8170,Cafe_sales!$A$1:$O$10001,12,FALSE)</f>
        <v>12</v>
      </c>
      <c r="F8170" t="str">
        <f>VLOOKUP(A8170,Cafe_sales!$A$1:$O$10001,13,FALSE)</f>
        <v>Default mode</v>
      </c>
      <c r="G8170" t="str">
        <f>VLOOKUP(A8170,Cafe_sales!$A$1:$O$10001,14,FALSE)</f>
        <v>UNKNOWN</v>
      </c>
      <c r="H8170" s="8">
        <f>VLOOKUP(A8170,Cafe_sales!$A$1:$O$10001,15,FALSE)</f>
        <v>44927</v>
      </c>
    </row>
    <row r="8171" spans="1:8" hidden="1" x14ac:dyDescent="0.35">
      <c r="A8171" t="s">
        <v>4466</v>
      </c>
      <c r="B8171" t="str">
        <f>VLOOKUP(A8171,Cafe_sales!$A$1:$O$10001,9,FALSE)</f>
        <v>Juice</v>
      </c>
      <c r="C8171">
        <f>VLOOKUP(A8171,Cafe_sales!$A$1:$O$10001,10,FALSE)</f>
        <v>1</v>
      </c>
      <c r="D8171">
        <f>VLOOKUP(A8171,Cafe_sales!$A$1:$O$10001,11,FALSE)</f>
        <v>3</v>
      </c>
      <c r="E8171">
        <f>VLOOKUP(A8171,Cafe_sales!$A$1:$O$10001,12,FALSE)</f>
        <v>3</v>
      </c>
      <c r="F8171" t="str">
        <f>VLOOKUP(A8171,Cafe_sales!$A$1:$O$10001,13,FALSE)</f>
        <v>Credit Card</v>
      </c>
      <c r="G8171" t="str">
        <f>VLOOKUP(A8171,Cafe_sales!$A$1:$O$10001,14,FALSE)</f>
        <v>Takeaway</v>
      </c>
      <c r="H8171" s="1">
        <f>VLOOKUP(A8171,Cafe_sales!$A$1:$O$10001,15,FALSE)</f>
        <v>45048</v>
      </c>
    </row>
    <row r="8172" spans="1:8" x14ac:dyDescent="0.35">
      <c r="A8172" t="s">
        <v>3664</v>
      </c>
      <c r="B8172" t="str">
        <f>VLOOKUP(A8172,Cafe_sales!$A$1:$O$10001,9,FALSE)</f>
        <v>Tea</v>
      </c>
      <c r="C8172" s="6">
        <f>VLOOKUP(A8172,Cafe_sales!$A$1:$O$10001,10,FALSE)</f>
        <v>2</v>
      </c>
      <c r="D8172" s="10">
        <f>VLOOKUP(A8172,Cafe_sales!$A$1:$O$10001,11,FALSE)</f>
        <v>1.5</v>
      </c>
      <c r="E8172" s="6">
        <f>VLOOKUP(A8172,Cafe_sales!$A$1:$O$10001,12,FALSE)</f>
        <v>3</v>
      </c>
      <c r="F8172" t="str">
        <f>VLOOKUP(A8172,Cafe_sales!$A$1:$O$10001,13,FALSE)</f>
        <v>Cash</v>
      </c>
      <c r="G8172" t="str">
        <f>VLOOKUP(A8172,Cafe_sales!$A$1:$O$10001,14,FALSE)</f>
        <v>In-store</v>
      </c>
      <c r="H8172" s="8">
        <f>VLOOKUP(A8172,Cafe_sales!$A$1:$O$10001,15,FALSE)</f>
        <v>45085</v>
      </c>
    </row>
    <row r="8173" spans="1:8" x14ac:dyDescent="0.35">
      <c r="A8173" t="s">
        <v>7059</v>
      </c>
      <c r="B8173" t="str">
        <f>VLOOKUP(A8173,Cafe_sales!$A$1:$O$10001,9,FALSE)</f>
        <v>Coffee</v>
      </c>
      <c r="C8173" s="6">
        <f>VLOOKUP(A8173,Cafe_sales!$A$1:$O$10001,10,FALSE)</f>
        <v>4</v>
      </c>
      <c r="D8173" s="10">
        <f>VLOOKUP(A8173,Cafe_sales!$A$1:$O$10001,11,FALSE)</f>
        <v>2</v>
      </c>
      <c r="E8173" s="6">
        <f>VLOOKUP(A8173,Cafe_sales!$A$1:$O$10001,12,FALSE)</f>
        <v>8</v>
      </c>
      <c r="F8173" t="str">
        <f>VLOOKUP(A8173,Cafe_sales!$A$1:$O$10001,13,FALSE)</f>
        <v>Cash</v>
      </c>
      <c r="G8173" t="str">
        <f>VLOOKUP(A8173,Cafe_sales!$A$1:$O$10001,14,FALSE)</f>
        <v>UNKNOWN</v>
      </c>
      <c r="H8173" s="8">
        <f>VLOOKUP(A8173,Cafe_sales!$A$1:$O$10001,15,FALSE)</f>
        <v>44932</v>
      </c>
    </row>
    <row r="8174" spans="1:8" x14ac:dyDescent="0.35">
      <c r="A8174" t="s">
        <v>4028</v>
      </c>
      <c r="B8174" t="str">
        <f>VLOOKUP(A8174,Cafe_sales!$A$1:$O$10001,9,FALSE)</f>
        <v>Juice</v>
      </c>
      <c r="C8174" s="6">
        <f>VLOOKUP(A8174,Cafe_sales!$A$1:$O$10001,10,FALSE)</f>
        <v>3</v>
      </c>
      <c r="D8174" s="10">
        <f>VLOOKUP(A8174,Cafe_sales!$A$1:$O$10001,11,FALSE)</f>
        <v>3</v>
      </c>
      <c r="E8174" s="6">
        <f>VLOOKUP(A8174,Cafe_sales!$A$1:$O$10001,12,FALSE)</f>
        <v>9</v>
      </c>
      <c r="F8174" t="str">
        <f>VLOOKUP(A8174,Cafe_sales!$A$1:$O$10001,13,FALSE)</f>
        <v>Digital Wallet</v>
      </c>
      <c r="G8174" t="str">
        <f>VLOOKUP(A8174,Cafe_sales!$A$1:$O$10001,14,FALSE)</f>
        <v>In-store</v>
      </c>
      <c r="H8174" s="8">
        <f>VLOOKUP(A8174,Cafe_sales!$A$1:$O$10001,15,FALSE)</f>
        <v>45140</v>
      </c>
    </row>
    <row r="8175" spans="1:8" hidden="1" x14ac:dyDescent="0.35">
      <c r="A8175" t="s">
        <v>6384</v>
      </c>
      <c r="B8175" t="str">
        <f>VLOOKUP(A8175,Cafe_sales!$A$1:$O$10001,9,FALSE)</f>
        <v>Salad</v>
      </c>
      <c r="C8175">
        <f>VLOOKUP(A8175,Cafe_sales!$A$1:$O$10001,10,FALSE)</f>
        <v>1</v>
      </c>
      <c r="D8175">
        <f>VLOOKUP(A8175,Cafe_sales!$A$1:$O$10001,11,FALSE)</f>
        <v>5</v>
      </c>
      <c r="E8175">
        <f>VLOOKUP(A8175,Cafe_sales!$A$1:$O$10001,12,FALSE)</f>
        <v>5</v>
      </c>
      <c r="F8175" t="str">
        <f>VLOOKUP(A8175,Cafe_sales!$A$1:$O$10001,13,FALSE)</f>
        <v>Default mode</v>
      </c>
      <c r="G8175" t="str">
        <f>VLOOKUP(A8175,Cafe_sales!$A$1:$O$10001,14,FALSE)</f>
        <v>Takeaway</v>
      </c>
      <c r="H8175" s="1">
        <f>VLOOKUP(A8175,Cafe_sales!$A$1:$O$10001,15,FALSE)</f>
        <v>44984</v>
      </c>
    </row>
    <row r="8176" spans="1:8" x14ac:dyDescent="0.35">
      <c r="A8176" t="s">
        <v>6929</v>
      </c>
      <c r="B8176" t="str">
        <f>VLOOKUP(A8176,Cafe_sales!$A$1:$O$10001,9,FALSE)</f>
        <v>Sandwich</v>
      </c>
      <c r="C8176" s="6">
        <f>VLOOKUP(A8176,Cafe_sales!$A$1:$O$10001,10,FALSE)</f>
        <v>2</v>
      </c>
      <c r="D8176" s="10">
        <f>VLOOKUP(A8176,Cafe_sales!$A$1:$O$10001,11,FALSE)</f>
        <v>4</v>
      </c>
      <c r="E8176" s="6">
        <f>VLOOKUP(A8176,Cafe_sales!$A$1:$O$10001,12,FALSE)</f>
        <v>8</v>
      </c>
      <c r="F8176" t="str">
        <f>VLOOKUP(A8176,Cafe_sales!$A$1:$O$10001,13,FALSE)</f>
        <v>Credit Card</v>
      </c>
      <c r="G8176" t="str">
        <f>VLOOKUP(A8176,Cafe_sales!$A$1:$O$10001,14,FALSE)</f>
        <v>In-store</v>
      </c>
      <c r="H8176" s="8">
        <f>VLOOKUP(A8176,Cafe_sales!$A$1:$O$10001,15,FALSE)</f>
        <v>45042</v>
      </c>
    </row>
    <row r="8177" spans="1:8" x14ac:dyDescent="0.35">
      <c r="A8177" t="s">
        <v>5986</v>
      </c>
      <c r="B8177" t="str">
        <f>VLOOKUP(A8177,Cafe_sales!$A$1:$O$10001,9,FALSE)</f>
        <v>Smoothie</v>
      </c>
      <c r="C8177" s="6">
        <f>VLOOKUP(A8177,Cafe_sales!$A$1:$O$10001,10,FALSE)</f>
        <v>1</v>
      </c>
      <c r="D8177" s="10">
        <f>VLOOKUP(A8177,Cafe_sales!$A$1:$O$10001,11,FALSE)</f>
        <v>4</v>
      </c>
      <c r="E8177" s="6">
        <f>VLOOKUP(A8177,Cafe_sales!$A$1:$O$10001,12,FALSE)</f>
        <v>4</v>
      </c>
      <c r="F8177" t="str">
        <f>VLOOKUP(A8177,Cafe_sales!$A$1:$O$10001,13,FALSE)</f>
        <v>Digital Wallet</v>
      </c>
      <c r="G8177" t="str">
        <f>VLOOKUP(A8177,Cafe_sales!$A$1:$O$10001,14,FALSE)</f>
        <v>UNKNOWN</v>
      </c>
      <c r="H8177" s="8">
        <f>VLOOKUP(A8177,Cafe_sales!$A$1:$O$10001,15,FALSE)</f>
        <v>45251</v>
      </c>
    </row>
    <row r="8178" spans="1:8" hidden="1" x14ac:dyDescent="0.35">
      <c r="A8178" t="s">
        <v>2095</v>
      </c>
      <c r="B8178" t="str">
        <f>VLOOKUP(A8178,Cafe_sales!$A$1:$O$10001,9,FALSE)</f>
        <v>Salad</v>
      </c>
      <c r="C8178">
        <f>VLOOKUP(A8178,Cafe_sales!$A$1:$O$10001,10,FALSE)</f>
        <v>2</v>
      </c>
      <c r="D8178">
        <f>VLOOKUP(A8178,Cafe_sales!$A$1:$O$10001,11,FALSE)</f>
        <v>5</v>
      </c>
      <c r="E8178">
        <f>VLOOKUP(A8178,Cafe_sales!$A$1:$O$10001,12,FALSE)</f>
        <v>10</v>
      </c>
      <c r="F8178" t="str">
        <f>VLOOKUP(A8178,Cafe_sales!$A$1:$O$10001,13,FALSE)</f>
        <v>Digital Wallet</v>
      </c>
      <c r="G8178" t="str">
        <f>VLOOKUP(A8178,Cafe_sales!$A$1:$O$10001,14,FALSE)</f>
        <v>Takeaway</v>
      </c>
      <c r="H8178" s="1">
        <f>VLOOKUP(A8178,Cafe_sales!$A$1:$O$10001,15,FALSE)</f>
        <v>44927</v>
      </c>
    </row>
    <row r="8179" spans="1:8" hidden="1" x14ac:dyDescent="0.35">
      <c r="A8179" t="s">
        <v>5330</v>
      </c>
      <c r="B8179" t="str">
        <f>VLOOKUP(A8179,Cafe_sales!$A$1:$O$10001,9,FALSE)</f>
        <v>Sandwich</v>
      </c>
      <c r="C8179">
        <f>VLOOKUP(A8179,Cafe_sales!$A$1:$O$10001,10,FALSE)</f>
        <v>3</v>
      </c>
      <c r="D8179">
        <f>VLOOKUP(A8179,Cafe_sales!$A$1:$O$10001,11,FALSE)</f>
        <v>4</v>
      </c>
      <c r="E8179">
        <f>VLOOKUP(A8179,Cafe_sales!$A$1:$O$10001,12,FALSE)</f>
        <v>12</v>
      </c>
      <c r="F8179" t="str">
        <f>VLOOKUP(A8179,Cafe_sales!$A$1:$O$10001,13,FALSE)</f>
        <v>Default mode</v>
      </c>
      <c r="G8179" t="str">
        <f>VLOOKUP(A8179,Cafe_sales!$A$1:$O$10001,14,FALSE)</f>
        <v>Takeaway</v>
      </c>
      <c r="H8179" s="1">
        <f>VLOOKUP(A8179,Cafe_sales!$A$1:$O$10001,15,FALSE)</f>
        <v>44930</v>
      </c>
    </row>
    <row r="8180" spans="1:8" hidden="1" x14ac:dyDescent="0.35">
      <c r="A8180" t="s">
        <v>1595</v>
      </c>
      <c r="B8180" t="str">
        <f>VLOOKUP(A8180,Cafe_sales!$A$1:$O$10001,9,FALSE)</f>
        <v>Salad</v>
      </c>
      <c r="C8180">
        <f>VLOOKUP(A8180,Cafe_sales!$A$1:$O$10001,10,FALSE)</f>
        <v>3</v>
      </c>
      <c r="D8180">
        <f>VLOOKUP(A8180,Cafe_sales!$A$1:$O$10001,11,FALSE)</f>
        <v>5</v>
      </c>
      <c r="E8180">
        <f>VLOOKUP(A8180,Cafe_sales!$A$1:$O$10001,12,FALSE)</f>
        <v>15</v>
      </c>
      <c r="F8180" t="str">
        <f>VLOOKUP(A8180,Cafe_sales!$A$1:$O$10001,13,FALSE)</f>
        <v>Credit Card</v>
      </c>
      <c r="G8180" t="str">
        <f>VLOOKUP(A8180,Cafe_sales!$A$1:$O$10001,14,FALSE)</f>
        <v>Takeaway</v>
      </c>
      <c r="H8180" s="1">
        <f>VLOOKUP(A8180,Cafe_sales!$A$1:$O$10001,15,FALSE)</f>
        <v>45259</v>
      </c>
    </row>
    <row r="8181" spans="1:8" hidden="1" x14ac:dyDescent="0.35">
      <c r="A8181" t="s">
        <v>9517</v>
      </c>
      <c r="B8181" t="str">
        <f>VLOOKUP(A8181,Cafe_sales!$A$1:$O$10001,9,FALSE)</f>
        <v>Salad</v>
      </c>
      <c r="C8181">
        <f>VLOOKUP(A8181,Cafe_sales!$A$1:$O$10001,10,FALSE)</f>
        <v>3</v>
      </c>
      <c r="D8181">
        <f>VLOOKUP(A8181,Cafe_sales!$A$1:$O$10001,11,FALSE)</f>
        <v>5</v>
      </c>
      <c r="E8181">
        <f>VLOOKUP(A8181,Cafe_sales!$A$1:$O$10001,12,FALSE)</f>
        <v>15</v>
      </c>
      <c r="F8181" t="str">
        <f>VLOOKUP(A8181,Cafe_sales!$A$1:$O$10001,13,FALSE)</f>
        <v>Digital Wallet</v>
      </c>
      <c r="G8181" t="str">
        <f>VLOOKUP(A8181,Cafe_sales!$A$1:$O$10001,14,FALSE)</f>
        <v>Takeaway</v>
      </c>
      <c r="H8181" s="1">
        <f>VLOOKUP(A8181,Cafe_sales!$A$1:$O$10001,15,FALSE)</f>
        <v>45236</v>
      </c>
    </row>
    <row r="8182" spans="1:8" x14ac:dyDescent="0.35">
      <c r="A8182" t="s">
        <v>195</v>
      </c>
      <c r="B8182" t="str">
        <f>VLOOKUP(A8182,Cafe_sales!$A$1:$O$10001,9,FALSE)</f>
        <v>Coffee</v>
      </c>
      <c r="C8182" s="6">
        <f>VLOOKUP(A8182,Cafe_sales!$A$1:$O$10001,10,FALSE)</f>
        <v>3</v>
      </c>
      <c r="D8182" s="10">
        <f>VLOOKUP(A8182,Cafe_sales!$A$1:$O$10001,11,FALSE)</f>
        <v>2</v>
      </c>
      <c r="E8182" s="6">
        <f>VLOOKUP(A8182,Cafe_sales!$A$1:$O$10001,12,FALSE)</f>
        <v>6</v>
      </c>
      <c r="F8182" t="str">
        <f>VLOOKUP(A8182,Cafe_sales!$A$1:$O$10001,13,FALSE)</f>
        <v>Default mode</v>
      </c>
      <c r="G8182" t="str">
        <f>VLOOKUP(A8182,Cafe_sales!$A$1:$O$10001,14,FALSE)</f>
        <v>In-store</v>
      </c>
      <c r="H8182" s="8">
        <f>VLOOKUP(A8182,Cafe_sales!$A$1:$O$10001,15,FALSE)</f>
        <v>45033</v>
      </c>
    </row>
    <row r="8183" spans="1:8" x14ac:dyDescent="0.35">
      <c r="A8183" t="s">
        <v>5750</v>
      </c>
      <c r="B8183" t="str">
        <f>VLOOKUP(A8183,Cafe_sales!$A$1:$O$10001,9,FALSE)</f>
        <v>Cookie</v>
      </c>
      <c r="C8183" s="6">
        <f>VLOOKUP(A8183,Cafe_sales!$A$1:$O$10001,10,FALSE)</f>
        <v>5</v>
      </c>
      <c r="D8183" s="10">
        <f>VLOOKUP(A8183,Cafe_sales!$A$1:$O$10001,11,FALSE)</f>
        <v>1</v>
      </c>
      <c r="E8183" s="6">
        <f>VLOOKUP(A8183,Cafe_sales!$A$1:$O$10001,12,FALSE)</f>
        <v>5</v>
      </c>
      <c r="F8183" t="str">
        <f>VLOOKUP(A8183,Cafe_sales!$A$1:$O$10001,13,FALSE)</f>
        <v>Digital Wallet</v>
      </c>
      <c r="G8183" t="str">
        <f>VLOOKUP(A8183,Cafe_sales!$A$1:$O$10001,14,FALSE)</f>
        <v>In-store</v>
      </c>
      <c r="H8183" s="8">
        <f>VLOOKUP(A8183,Cafe_sales!$A$1:$O$10001,15,FALSE)</f>
        <v>45076</v>
      </c>
    </row>
    <row r="8184" spans="1:8" x14ac:dyDescent="0.35">
      <c r="A8184" t="s">
        <v>9895</v>
      </c>
      <c r="B8184" t="str">
        <f>VLOOKUP(A8184,Cafe_sales!$A$1:$O$10001,9,FALSE)</f>
        <v>Cake</v>
      </c>
      <c r="C8184" s="6">
        <f>VLOOKUP(A8184,Cafe_sales!$A$1:$O$10001,10,FALSE)</f>
        <v>5</v>
      </c>
      <c r="D8184" s="10">
        <f>VLOOKUP(A8184,Cafe_sales!$A$1:$O$10001,11,FALSE)</f>
        <v>3</v>
      </c>
      <c r="E8184" s="6">
        <f>VLOOKUP(A8184,Cafe_sales!$A$1:$O$10001,12,FALSE)</f>
        <v>15</v>
      </c>
      <c r="F8184" t="str">
        <f>VLOOKUP(A8184,Cafe_sales!$A$1:$O$10001,13,FALSE)</f>
        <v>UNKNOWN</v>
      </c>
      <c r="G8184" t="str">
        <f>VLOOKUP(A8184,Cafe_sales!$A$1:$O$10001,14,FALSE)</f>
        <v>UNKNOWN</v>
      </c>
      <c r="H8184" s="8">
        <f>VLOOKUP(A8184,Cafe_sales!$A$1:$O$10001,15,FALSE)</f>
        <v>45256</v>
      </c>
    </row>
    <row r="8185" spans="1:8" x14ac:dyDescent="0.35">
      <c r="A8185" t="s">
        <v>351</v>
      </c>
      <c r="B8185" t="str">
        <f>VLOOKUP(A8185,Cafe_sales!$A$1:$O$10001,9,FALSE)</f>
        <v>Juice</v>
      </c>
      <c r="C8185" s="6">
        <f>VLOOKUP(A8185,Cafe_sales!$A$1:$O$10001,10,FALSE)</f>
        <v>1</v>
      </c>
      <c r="D8185" s="10">
        <f>VLOOKUP(A8185,Cafe_sales!$A$1:$O$10001,11,FALSE)</f>
        <v>3</v>
      </c>
      <c r="E8185" s="6">
        <f>VLOOKUP(A8185,Cafe_sales!$A$1:$O$10001,12,FALSE)</f>
        <v>3</v>
      </c>
      <c r="F8185" t="str">
        <f>VLOOKUP(A8185,Cafe_sales!$A$1:$O$10001,13,FALSE)</f>
        <v>Digital Wallet</v>
      </c>
      <c r="G8185" t="str">
        <f>VLOOKUP(A8185,Cafe_sales!$A$1:$O$10001,14,FALSE)</f>
        <v>UNKNOWN</v>
      </c>
      <c r="H8185" s="8">
        <f>VLOOKUP(A8185,Cafe_sales!$A$1:$O$10001,15,FALSE)</f>
        <v>45144</v>
      </c>
    </row>
    <row r="8186" spans="1:8" hidden="1" x14ac:dyDescent="0.35">
      <c r="A8186" t="s">
        <v>599</v>
      </c>
      <c r="B8186" t="str">
        <f>VLOOKUP(A8186,Cafe_sales!$A$1:$O$10001,9,FALSE)</f>
        <v>Tea</v>
      </c>
      <c r="C8186">
        <f>VLOOKUP(A8186,Cafe_sales!$A$1:$O$10001,10,FALSE)</f>
        <v>3</v>
      </c>
      <c r="D8186">
        <f>VLOOKUP(A8186,Cafe_sales!$A$1:$O$10001,11,FALSE)</f>
        <v>1.5</v>
      </c>
      <c r="E8186">
        <f>VLOOKUP(A8186,Cafe_sales!$A$1:$O$10001,12,FALSE)</f>
        <v>4.5</v>
      </c>
      <c r="F8186" t="str">
        <f>VLOOKUP(A8186,Cafe_sales!$A$1:$O$10001,13,FALSE)</f>
        <v>Default mode</v>
      </c>
      <c r="G8186" t="str">
        <f>VLOOKUP(A8186,Cafe_sales!$A$1:$O$10001,14,FALSE)</f>
        <v>Takeaway</v>
      </c>
      <c r="H8186" s="1">
        <f>VLOOKUP(A8186,Cafe_sales!$A$1:$O$10001,15,FALSE)</f>
        <v>45025</v>
      </c>
    </row>
    <row r="8187" spans="1:8" x14ac:dyDescent="0.35">
      <c r="A8187" t="s">
        <v>1664</v>
      </c>
      <c r="B8187" t="str">
        <f>VLOOKUP(A8187,Cafe_sales!$A$1:$O$10001,9,FALSE)</f>
        <v>UNKNOWN</v>
      </c>
      <c r="C8187" s="6">
        <f>VLOOKUP(A8187,Cafe_sales!$A$1:$O$10001,10,FALSE)</f>
        <v>2</v>
      </c>
      <c r="D8187" s="10">
        <f>VLOOKUP(A8187,Cafe_sales!$A$1:$O$10001,11,FALSE)</f>
        <v>3</v>
      </c>
      <c r="E8187" s="6">
        <f>VLOOKUP(A8187,Cafe_sales!$A$1:$O$10001,12,FALSE)</f>
        <v>6</v>
      </c>
      <c r="F8187" t="str">
        <f>VLOOKUP(A8187,Cafe_sales!$A$1:$O$10001,13,FALSE)</f>
        <v>Credit Card</v>
      </c>
      <c r="G8187" t="str">
        <f>VLOOKUP(A8187,Cafe_sales!$A$1:$O$10001,14,FALSE)</f>
        <v>UNKNOWN</v>
      </c>
      <c r="H8187" s="8">
        <f>VLOOKUP(A8187,Cafe_sales!$A$1:$O$10001,15,FALSE)</f>
        <v>45197</v>
      </c>
    </row>
    <row r="8188" spans="1:8" hidden="1" x14ac:dyDescent="0.35">
      <c r="A8188" t="s">
        <v>1857</v>
      </c>
      <c r="B8188" t="str">
        <f>VLOOKUP(A8188,Cafe_sales!$A$1:$O$10001,9,FALSE)</f>
        <v>Juice</v>
      </c>
      <c r="C8188">
        <f>VLOOKUP(A8188,Cafe_sales!$A$1:$O$10001,10,FALSE)</f>
        <v>4</v>
      </c>
      <c r="D8188">
        <f>VLOOKUP(A8188,Cafe_sales!$A$1:$O$10001,11,FALSE)</f>
        <v>1.5</v>
      </c>
      <c r="E8188">
        <f>VLOOKUP(A8188,Cafe_sales!$A$1:$O$10001,12,FALSE)</f>
        <v>6</v>
      </c>
      <c r="F8188" t="str">
        <f>VLOOKUP(A8188,Cafe_sales!$A$1:$O$10001,13,FALSE)</f>
        <v>Credit Card</v>
      </c>
      <c r="G8188" t="str">
        <f>VLOOKUP(A8188,Cafe_sales!$A$1:$O$10001,14,FALSE)</f>
        <v>Takeaway</v>
      </c>
      <c r="H8188" s="1">
        <f>VLOOKUP(A8188,Cafe_sales!$A$1:$O$10001,15,FALSE)</f>
        <v>45158</v>
      </c>
    </row>
    <row r="8189" spans="1:8" x14ac:dyDescent="0.35">
      <c r="A8189" t="s">
        <v>5513</v>
      </c>
      <c r="B8189" t="str">
        <f>VLOOKUP(A8189,Cafe_sales!$A$1:$O$10001,9,FALSE)</f>
        <v>UNKNOWN</v>
      </c>
      <c r="C8189" s="6">
        <f>VLOOKUP(A8189,Cafe_sales!$A$1:$O$10001,10,FALSE)</f>
        <v>5</v>
      </c>
      <c r="D8189" s="10">
        <f>VLOOKUP(A8189,Cafe_sales!$A$1:$O$10001,11,FALSE)</f>
        <v>1</v>
      </c>
      <c r="E8189" s="6">
        <f>VLOOKUP(A8189,Cafe_sales!$A$1:$O$10001,12,FALSE)</f>
        <v>5</v>
      </c>
      <c r="F8189" t="str">
        <f>VLOOKUP(A8189,Cafe_sales!$A$1:$O$10001,13,FALSE)</f>
        <v>Default mode</v>
      </c>
      <c r="G8189" t="str">
        <f>VLOOKUP(A8189,Cafe_sales!$A$1:$O$10001,14,FALSE)</f>
        <v>UNKNOWN</v>
      </c>
      <c r="H8189" s="8">
        <f>VLOOKUP(A8189,Cafe_sales!$A$1:$O$10001,15,FALSE)</f>
        <v>45006</v>
      </c>
    </row>
    <row r="8190" spans="1:8" x14ac:dyDescent="0.35">
      <c r="A8190" t="s">
        <v>4055</v>
      </c>
      <c r="B8190" t="str">
        <f>VLOOKUP(A8190,Cafe_sales!$A$1:$O$10001,9,FALSE)</f>
        <v>Tea</v>
      </c>
      <c r="C8190" s="6">
        <f>VLOOKUP(A8190,Cafe_sales!$A$1:$O$10001,10,FALSE)</f>
        <v>3</v>
      </c>
      <c r="D8190" s="10">
        <f>VLOOKUP(A8190,Cafe_sales!$A$1:$O$10001,11,FALSE)</f>
        <v>1.5</v>
      </c>
      <c r="E8190" s="6">
        <f>VLOOKUP(A8190,Cafe_sales!$A$1:$O$10001,12,FALSE)</f>
        <v>4.5</v>
      </c>
      <c r="F8190" t="str">
        <f>VLOOKUP(A8190,Cafe_sales!$A$1:$O$10001,13,FALSE)</f>
        <v>Credit Card</v>
      </c>
      <c r="G8190" t="str">
        <f>VLOOKUP(A8190,Cafe_sales!$A$1:$O$10001,14,FALSE)</f>
        <v>UNKNOWN</v>
      </c>
      <c r="H8190" s="8">
        <f>VLOOKUP(A8190,Cafe_sales!$A$1:$O$10001,15,FALSE)</f>
        <v>45277</v>
      </c>
    </row>
    <row r="8191" spans="1:8" x14ac:dyDescent="0.35">
      <c r="A8191" t="s">
        <v>5071</v>
      </c>
      <c r="B8191" t="str">
        <f>VLOOKUP(A8191,Cafe_sales!$A$1:$O$10001,9,FALSE)</f>
        <v>Salad</v>
      </c>
      <c r="C8191" s="6">
        <f>VLOOKUP(A8191,Cafe_sales!$A$1:$O$10001,10,FALSE)</f>
        <v>1</v>
      </c>
      <c r="D8191" s="10">
        <f>VLOOKUP(A8191,Cafe_sales!$A$1:$O$10001,11,FALSE)</f>
        <v>5</v>
      </c>
      <c r="E8191" s="6">
        <f>VLOOKUP(A8191,Cafe_sales!$A$1:$O$10001,12,FALSE)</f>
        <v>5</v>
      </c>
      <c r="F8191" t="str">
        <f>VLOOKUP(A8191,Cafe_sales!$A$1:$O$10001,13,FALSE)</f>
        <v>Default mode</v>
      </c>
      <c r="G8191" t="str">
        <f>VLOOKUP(A8191,Cafe_sales!$A$1:$O$10001,14,FALSE)</f>
        <v>UNKNOWN</v>
      </c>
      <c r="H8191" s="8">
        <f>VLOOKUP(A8191,Cafe_sales!$A$1:$O$10001,15,FALSE)</f>
        <v>45145</v>
      </c>
    </row>
    <row r="8192" spans="1:8" x14ac:dyDescent="0.35">
      <c r="A8192" t="s">
        <v>9011</v>
      </c>
      <c r="B8192" t="str">
        <f>VLOOKUP(A8192,Cafe_sales!$A$1:$O$10001,9,FALSE)</f>
        <v>Sandwich</v>
      </c>
      <c r="C8192" s="6">
        <f>VLOOKUP(A8192,Cafe_sales!$A$1:$O$10001,10,FALSE)</f>
        <v>5</v>
      </c>
      <c r="D8192" s="10">
        <f>VLOOKUP(A8192,Cafe_sales!$A$1:$O$10001,11,FALSE)</f>
        <v>4</v>
      </c>
      <c r="E8192" s="6">
        <f>VLOOKUP(A8192,Cafe_sales!$A$1:$O$10001,12,FALSE)</f>
        <v>20</v>
      </c>
      <c r="F8192" t="str">
        <f>VLOOKUP(A8192,Cafe_sales!$A$1:$O$10001,13,FALSE)</f>
        <v>Credit Card</v>
      </c>
      <c r="G8192" t="str">
        <f>VLOOKUP(A8192,Cafe_sales!$A$1:$O$10001,14,FALSE)</f>
        <v>UNKNOWN</v>
      </c>
      <c r="H8192" s="8">
        <f>VLOOKUP(A8192,Cafe_sales!$A$1:$O$10001,15,FALSE)</f>
        <v>45006</v>
      </c>
    </row>
    <row r="8193" spans="1:8" hidden="1" x14ac:dyDescent="0.35">
      <c r="A8193" t="s">
        <v>8970</v>
      </c>
      <c r="B8193" t="str">
        <f>VLOOKUP(A8193,Cafe_sales!$A$1:$O$10001,9,FALSE)</f>
        <v>UNKNOWN</v>
      </c>
      <c r="C8193">
        <f>VLOOKUP(A8193,Cafe_sales!$A$1:$O$10001,10,FALSE)</f>
        <v>2</v>
      </c>
      <c r="D8193">
        <f>VLOOKUP(A8193,Cafe_sales!$A$1:$O$10001,11,FALSE)</f>
        <v>2</v>
      </c>
      <c r="E8193">
        <f>VLOOKUP(A8193,Cafe_sales!$A$1:$O$10001,12,FALSE)</f>
        <v>4</v>
      </c>
      <c r="F8193" t="str">
        <f>VLOOKUP(A8193,Cafe_sales!$A$1:$O$10001,13,FALSE)</f>
        <v>Credit Card</v>
      </c>
      <c r="G8193" t="str">
        <f>VLOOKUP(A8193,Cafe_sales!$A$1:$O$10001,14,FALSE)</f>
        <v>Cafe</v>
      </c>
      <c r="H8193" s="1">
        <f>VLOOKUP(A8193,Cafe_sales!$A$1:$O$10001,15,FALSE)</f>
        <v>45247</v>
      </c>
    </row>
    <row r="8194" spans="1:8" hidden="1" x14ac:dyDescent="0.35">
      <c r="A8194" t="s">
        <v>3672</v>
      </c>
      <c r="B8194" t="str">
        <f>VLOOKUP(A8194,Cafe_sales!$A$1:$O$10001,9,FALSE)</f>
        <v>UNKNOWN</v>
      </c>
      <c r="C8194">
        <f>VLOOKUP(A8194,Cafe_sales!$A$1:$O$10001,10,FALSE)</f>
        <v>5</v>
      </c>
      <c r="D8194">
        <f>VLOOKUP(A8194,Cafe_sales!$A$1:$O$10001,11,FALSE)</f>
        <v>4</v>
      </c>
      <c r="E8194">
        <f>VLOOKUP(A8194,Cafe_sales!$A$1:$O$10001,12,FALSE)</f>
        <v>20</v>
      </c>
      <c r="F8194" t="str">
        <f>VLOOKUP(A8194,Cafe_sales!$A$1:$O$10001,13,FALSE)</f>
        <v>Credit Card</v>
      </c>
      <c r="G8194" t="str">
        <f>VLOOKUP(A8194,Cafe_sales!$A$1:$O$10001,14,FALSE)</f>
        <v>Takeaway</v>
      </c>
      <c r="H8194" s="1">
        <f>VLOOKUP(A8194,Cafe_sales!$A$1:$O$10001,15,FALSE)</f>
        <v>45140</v>
      </c>
    </row>
    <row r="8195" spans="1:8" hidden="1" x14ac:dyDescent="0.35">
      <c r="A8195" t="s">
        <v>8283</v>
      </c>
      <c r="B8195" t="str">
        <f>VLOOKUP(A8195,Cafe_sales!$A$1:$O$10001,9,FALSE)</f>
        <v>Sandwich</v>
      </c>
      <c r="C8195">
        <f>VLOOKUP(A8195,Cafe_sales!$A$1:$O$10001,10,FALSE)</f>
        <v>2</v>
      </c>
      <c r="D8195">
        <f>VLOOKUP(A8195,Cafe_sales!$A$1:$O$10001,11,FALSE)</f>
        <v>4</v>
      </c>
      <c r="E8195">
        <f>VLOOKUP(A8195,Cafe_sales!$A$1:$O$10001,12,FALSE)</f>
        <v>8</v>
      </c>
      <c r="F8195" t="str">
        <f>VLOOKUP(A8195,Cafe_sales!$A$1:$O$10001,13,FALSE)</f>
        <v>Default mode</v>
      </c>
      <c r="G8195" t="str">
        <f>VLOOKUP(A8195,Cafe_sales!$A$1:$O$10001,14,FALSE)</f>
        <v>Takeaway</v>
      </c>
      <c r="H8195" s="1">
        <f>VLOOKUP(A8195,Cafe_sales!$A$1:$O$10001,15,FALSE)</f>
        <v>45073</v>
      </c>
    </row>
    <row r="8196" spans="1:8" hidden="1" x14ac:dyDescent="0.35">
      <c r="A8196" t="s">
        <v>5267</v>
      </c>
      <c r="B8196" t="str">
        <f>VLOOKUP(A8196,Cafe_sales!$A$1:$O$10001,9,FALSE)</f>
        <v>Coffee</v>
      </c>
      <c r="C8196">
        <f>VLOOKUP(A8196,Cafe_sales!$A$1:$O$10001,10,FALSE)</f>
        <v>5</v>
      </c>
      <c r="D8196">
        <f>VLOOKUP(A8196,Cafe_sales!$A$1:$O$10001,11,FALSE)</f>
        <v>2</v>
      </c>
      <c r="E8196">
        <f>VLOOKUP(A8196,Cafe_sales!$A$1:$O$10001,12,FALSE)</f>
        <v>10</v>
      </c>
      <c r="F8196" t="str">
        <f>VLOOKUP(A8196,Cafe_sales!$A$1:$O$10001,13,FALSE)</f>
        <v>Default mode</v>
      </c>
      <c r="G8196" t="str">
        <f>VLOOKUP(A8196,Cafe_sales!$A$1:$O$10001,14,FALSE)</f>
        <v>Takeaway</v>
      </c>
      <c r="H8196" s="1">
        <f>VLOOKUP(A8196,Cafe_sales!$A$1:$O$10001,15,FALSE)</f>
        <v>44995</v>
      </c>
    </row>
    <row r="8197" spans="1:8" x14ac:dyDescent="0.35">
      <c r="A8197" t="s">
        <v>6890</v>
      </c>
      <c r="B8197" t="str">
        <f>VLOOKUP(A8197,Cafe_sales!$A$1:$O$10001,9,FALSE)</f>
        <v>Juice</v>
      </c>
      <c r="C8197" s="6">
        <f>VLOOKUP(A8197,Cafe_sales!$A$1:$O$10001,10,FALSE)</f>
        <v>2</v>
      </c>
      <c r="D8197" s="10">
        <f>VLOOKUP(A8197,Cafe_sales!$A$1:$O$10001,11,FALSE)</f>
        <v>4</v>
      </c>
      <c r="E8197" s="6">
        <f>VLOOKUP(A8197,Cafe_sales!$A$1:$O$10001,12,FALSE)</f>
        <v>8</v>
      </c>
      <c r="F8197" t="str">
        <f>VLOOKUP(A8197,Cafe_sales!$A$1:$O$10001,13,FALSE)</f>
        <v>Digital Wallet</v>
      </c>
      <c r="G8197" t="str">
        <f>VLOOKUP(A8197,Cafe_sales!$A$1:$O$10001,14,FALSE)</f>
        <v>In-store</v>
      </c>
      <c r="H8197" s="8">
        <f>VLOOKUP(A8197,Cafe_sales!$A$1:$O$10001,15,FALSE)</f>
        <v>44989</v>
      </c>
    </row>
    <row r="8198" spans="1:8" hidden="1" x14ac:dyDescent="0.35">
      <c r="A8198" t="s">
        <v>2731</v>
      </c>
      <c r="B8198" t="str">
        <f>VLOOKUP(A8198,Cafe_sales!$A$1:$O$10001,9,FALSE)</f>
        <v>Juice</v>
      </c>
      <c r="C8198">
        <f>VLOOKUP(A8198,Cafe_sales!$A$1:$O$10001,10,FALSE)</f>
        <v>3</v>
      </c>
      <c r="D8198">
        <f>VLOOKUP(A8198,Cafe_sales!$A$1:$O$10001,11,FALSE)</f>
        <v>3</v>
      </c>
      <c r="E8198">
        <f>VLOOKUP(A8198,Cafe_sales!$A$1:$O$10001,12,FALSE)</f>
        <v>9</v>
      </c>
      <c r="F8198" t="str">
        <f>VLOOKUP(A8198,Cafe_sales!$A$1:$O$10001,13,FALSE)</f>
        <v>Default mode</v>
      </c>
      <c r="G8198" t="str">
        <f>VLOOKUP(A8198,Cafe_sales!$A$1:$O$10001,14,FALSE)</f>
        <v>Takeaway</v>
      </c>
      <c r="H8198" s="1">
        <f>VLOOKUP(A8198,Cafe_sales!$A$1:$O$10001,15,FALSE)</f>
        <v>44927</v>
      </c>
    </row>
    <row r="8199" spans="1:8" x14ac:dyDescent="0.35">
      <c r="A8199" t="s">
        <v>9911</v>
      </c>
      <c r="B8199" t="str">
        <f>VLOOKUP(A8199,Cafe_sales!$A$1:$O$10001,9,FALSE)</f>
        <v>Sandwich</v>
      </c>
      <c r="C8199" s="6">
        <f>VLOOKUP(A8199,Cafe_sales!$A$1:$O$10001,10,FALSE)</f>
        <v>4</v>
      </c>
      <c r="D8199" s="10">
        <f>VLOOKUP(A8199,Cafe_sales!$A$1:$O$10001,11,FALSE)</f>
        <v>4</v>
      </c>
      <c r="E8199" s="6">
        <f>VLOOKUP(A8199,Cafe_sales!$A$1:$O$10001,12,FALSE)</f>
        <v>16</v>
      </c>
      <c r="F8199" t="str">
        <f>VLOOKUP(A8199,Cafe_sales!$A$1:$O$10001,13,FALSE)</f>
        <v>Digital Wallet</v>
      </c>
      <c r="G8199" t="str">
        <f>VLOOKUP(A8199,Cafe_sales!$A$1:$O$10001,14,FALSE)</f>
        <v>UNKNOWN</v>
      </c>
      <c r="H8199" s="8">
        <f>VLOOKUP(A8199,Cafe_sales!$A$1:$O$10001,15,FALSE)</f>
        <v>45083</v>
      </c>
    </row>
    <row r="8200" spans="1:8" x14ac:dyDescent="0.35">
      <c r="A8200" t="s">
        <v>1141</v>
      </c>
      <c r="B8200" t="str">
        <f>VLOOKUP(A8200,Cafe_sales!$A$1:$O$10001,9,FALSE)</f>
        <v>Smoothie</v>
      </c>
      <c r="C8200" s="6">
        <f>VLOOKUP(A8200,Cafe_sales!$A$1:$O$10001,10,FALSE)</f>
        <v>3</v>
      </c>
      <c r="D8200" s="10">
        <f>VLOOKUP(A8200,Cafe_sales!$A$1:$O$10001,11,FALSE)</f>
        <v>4</v>
      </c>
      <c r="E8200" s="6">
        <f>VLOOKUP(A8200,Cafe_sales!$A$1:$O$10001,12,FALSE)</f>
        <v>12</v>
      </c>
      <c r="F8200" t="str">
        <f>VLOOKUP(A8200,Cafe_sales!$A$1:$O$10001,13,FALSE)</f>
        <v>Credit Card</v>
      </c>
      <c r="G8200" t="str">
        <f>VLOOKUP(A8200,Cafe_sales!$A$1:$O$10001,14,FALSE)</f>
        <v>In-store</v>
      </c>
      <c r="H8200" s="8">
        <f>VLOOKUP(A8200,Cafe_sales!$A$1:$O$10001,15,FALSE)</f>
        <v>45144</v>
      </c>
    </row>
    <row r="8201" spans="1:8" x14ac:dyDescent="0.35">
      <c r="A8201" t="s">
        <v>9538</v>
      </c>
      <c r="B8201" t="str">
        <f>VLOOKUP(A8201,Cafe_sales!$A$1:$O$10001,9,FALSE)</f>
        <v>Juice</v>
      </c>
      <c r="C8201" s="6">
        <f>VLOOKUP(A8201,Cafe_sales!$A$1:$O$10001,10,FALSE)</f>
        <v>3</v>
      </c>
      <c r="D8201" s="10">
        <f>VLOOKUP(A8201,Cafe_sales!$A$1:$O$10001,11,FALSE)</f>
        <v>3</v>
      </c>
      <c r="E8201" s="6">
        <f>VLOOKUP(A8201,Cafe_sales!$A$1:$O$10001,12,FALSE)</f>
        <v>9</v>
      </c>
      <c r="F8201" t="str">
        <f>VLOOKUP(A8201,Cafe_sales!$A$1:$O$10001,13,FALSE)</f>
        <v>Digital Wallet</v>
      </c>
      <c r="G8201" t="str">
        <f>VLOOKUP(A8201,Cafe_sales!$A$1:$O$10001,14,FALSE)</f>
        <v>UNKNOWN</v>
      </c>
      <c r="H8201" s="8">
        <f>VLOOKUP(A8201,Cafe_sales!$A$1:$O$10001,15,FALSE)</f>
        <v>45212</v>
      </c>
    </row>
    <row r="8202" spans="1:8" x14ac:dyDescent="0.35">
      <c r="A8202" t="s">
        <v>5423</v>
      </c>
      <c r="B8202" t="str">
        <f>VLOOKUP(A8202,Cafe_sales!$A$1:$O$10001,9,FALSE)</f>
        <v>Salad</v>
      </c>
      <c r="C8202" s="6">
        <f>VLOOKUP(A8202,Cafe_sales!$A$1:$O$10001,10,FALSE)</f>
        <v>4</v>
      </c>
      <c r="D8202" s="10">
        <f>VLOOKUP(A8202,Cafe_sales!$A$1:$O$10001,11,FALSE)</f>
        <v>5</v>
      </c>
      <c r="E8202" s="6">
        <f>VLOOKUP(A8202,Cafe_sales!$A$1:$O$10001,12,FALSE)</f>
        <v>20</v>
      </c>
      <c r="F8202" t="str">
        <f>VLOOKUP(A8202,Cafe_sales!$A$1:$O$10001,13,FALSE)</f>
        <v>Default mode</v>
      </c>
      <c r="G8202" t="str">
        <f>VLOOKUP(A8202,Cafe_sales!$A$1:$O$10001,14,FALSE)</f>
        <v>In-store</v>
      </c>
      <c r="H8202" s="8">
        <f>VLOOKUP(A8202,Cafe_sales!$A$1:$O$10001,15,FALSE)</f>
        <v>45283</v>
      </c>
    </row>
    <row r="8203" spans="1:8" x14ac:dyDescent="0.35">
      <c r="A8203" t="s">
        <v>9167</v>
      </c>
      <c r="B8203" t="str">
        <f>VLOOKUP(A8203,Cafe_sales!$A$1:$O$10001,9,FALSE)</f>
        <v>Juice</v>
      </c>
      <c r="C8203" s="6">
        <f>VLOOKUP(A8203,Cafe_sales!$A$1:$O$10001,10,FALSE)</f>
        <v>3</v>
      </c>
      <c r="D8203" s="10">
        <f>VLOOKUP(A8203,Cafe_sales!$A$1:$O$10001,11,FALSE)</f>
        <v>3</v>
      </c>
      <c r="E8203" s="6">
        <f>VLOOKUP(A8203,Cafe_sales!$A$1:$O$10001,12,FALSE)</f>
        <v>15</v>
      </c>
      <c r="F8203" t="str">
        <f>VLOOKUP(A8203,Cafe_sales!$A$1:$O$10001,13,FALSE)</f>
        <v>Default mode</v>
      </c>
      <c r="G8203" t="str">
        <f>VLOOKUP(A8203,Cafe_sales!$A$1:$O$10001,14,FALSE)</f>
        <v>UNKNOWN</v>
      </c>
      <c r="H8203" s="8">
        <f>VLOOKUP(A8203,Cafe_sales!$A$1:$O$10001,15,FALSE)</f>
        <v>45010</v>
      </c>
    </row>
    <row r="8204" spans="1:8" x14ac:dyDescent="0.35">
      <c r="A8204" t="s">
        <v>2376</v>
      </c>
      <c r="B8204" t="str">
        <f>VLOOKUP(A8204,Cafe_sales!$A$1:$O$10001,9,FALSE)</f>
        <v>Tea</v>
      </c>
      <c r="C8204" s="6">
        <f>VLOOKUP(A8204,Cafe_sales!$A$1:$O$10001,10,FALSE)</f>
        <v>5</v>
      </c>
      <c r="D8204" s="10">
        <f>VLOOKUP(A8204,Cafe_sales!$A$1:$O$10001,11,FALSE)</f>
        <v>1.5</v>
      </c>
      <c r="E8204" s="6">
        <f>VLOOKUP(A8204,Cafe_sales!$A$1:$O$10001,12,FALSE)</f>
        <v>7.5</v>
      </c>
      <c r="F8204" t="str">
        <f>VLOOKUP(A8204,Cafe_sales!$A$1:$O$10001,13,FALSE)</f>
        <v>Credit Card</v>
      </c>
      <c r="G8204" t="str">
        <f>VLOOKUP(A8204,Cafe_sales!$A$1:$O$10001,14,FALSE)</f>
        <v>UNKNOWN</v>
      </c>
      <c r="H8204" s="8">
        <f>VLOOKUP(A8204,Cafe_sales!$A$1:$O$10001,15,FALSE)</f>
        <v>45006</v>
      </c>
    </row>
    <row r="8205" spans="1:8" hidden="1" x14ac:dyDescent="0.35">
      <c r="A8205" t="s">
        <v>976</v>
      </c>
      <c r="B8205" t="str">
        <f>VLOOKUP(A8205,Cafe_sales!$A$1:$O$10001,9,FALSE)</f>
        <v>Salad</v>
      </c>
      <c r="C8205">
        <f>VLOOKUP(A8205,Cafe_sales!$A$1:$O$10001,10,FALSE)</f>
        <v>5</v>
      </c>
      <c r="D8205">
        <f>VLOOKUP(A8205,Cafe_sales!$A$1:$O$10001,11,FALSE)</f>
        <v>5</v>
      </c>
      <c r="E8205">
        <f>VLOOKUP(A8205,Cafe_sales!$A$1:$O$10001,12,FALSE)</f>
        <v>25</v>
      </c>
      <c r="F8205" t="str">
        <f>VLOOKUP(A8205,Cafe_sales!$A$1:$O$10001,13,FALSE)</f>
        <v>Cash</v>
      </c>
      <c r="G8205" t="str">
        <f>VLOOKUP(A8205,Cafe_sales!$A$1:$O$10001,14,FALSE)</f>
        <v>Takeaway</v>
      </c>
      <c r="H8205" s="1">
        <f>VLOOKUP(A8205,Cafe_sales!$A$1:$O$10001,15,FALSE)</f>
        <v>45262</v>
      </c>
    </row>
    <row r="8206" spans="1:8" x14ac:dyDescent="0.35">
      <c r="A8206" t="s">
        <v>3154</v>
      </c>
      <c r="B8206" t="str">
        <f>VLOOKUP(A8206,Cafe_sales!$A$1:$O$10001,9,FALSE)</f>
        <v>Cookie</v>
      </c>
      <c r="C8206" s="6">
        <f>VLOOKUP(A8206,Cafe_sales!$A$1:$O$10001,10,FALSE)</f>
        <v>1</v>
      </c>
      <c r="D8206" s="10">
        <f>VLOOKUP(A8206,Cafe_sales!$A$1:$O$10001,11,FALSE)</f>
        <v>1</v>
      </c>
      <c r="E8206" s="6">
        <f>VLOOKUP(A8206,Cafe_sales!$A$1:$O$10001,12,FALSE)</f>
        <v>1</v>
      </c>
      <c r="F8206" t="str">
        <f>VLOOKUP(A8206,Cafe_sales!$A$1:$O$10001,13,FALSE)</f>
        <v>Digital Wallet</v>
      </c>
      <c r="G8206" t="str">
        <f>VLOOKUP(A8206,Cafe_sales!$A$1:$O$10001,14,FALSE)</f>
        <v>UNKNOWN</v>
      </c>
      <c r="H8206" s="8">
        <f>VLOOKUP(A8206,Cafe_sales!$A$1:$O$10001,15,FALSE)</f>
        <v>45240</v>
      </c>
    </row>
    <row r="8207" spans="1:8" x14ac:dyDescent="0.35">
      <c r="A8207" t="s">
        <v>9461</v>
      </c>
      <c r="B8207" t="str">
        <f>VLOOKUP(A8207,Cafe_sales!$A$1:$O$10001,9,FALSE)</f>
        <v>Tea</v>
      </c>
      <c r="C8207" s="6">
        <f>VLOOKUP(A8207,Cafe_sales!$A$1:$O$10001,10,FALSE)</f>
        <v>1</v>
      </c>
      <c r="D8207" s="10">
        <f>VLOOKUP(A8207,Cafe_sales!$A$1:$O$10001,11,FALSE)</f>
        <v>1.5</v>
      </c>
      <c r="E8207" s="6">
        <f>VLOOKUP(A8207,Cafe_sales!$A$1:$O$10001,12,FALSE)</f>
        <v>1.5</v>
      </c>
      <c r="F8207" t="str">
        <f>VLOOKUP(A8207,Cafe_sales!$A$1:$O$10001,13,FALSE)</f>
        <v>Digital Wallet</v>
      </c>
      <c r="G8207" t="str">
        <f>VLOOKUP(A8207,Cafe_sales!$A$1:$O$10001,14,FALSE)</f>
        <v>In-store</v>
      </c>
      <c r="H8207" s="8">
        <f>VLOOKUP(A8207,Cafe_sales!$A$1:$O$10001,15,FALSE)</f>
        <v>45122</v>
      </c>
    </row>
    <row r="8208" spans="1:8" hidden="1" x14ac:dyDescent="0.35">
      <c r="A8208" t="s">
        <v>9294</v>
      </c>
      <c r="B8208" t="str">
        <f>VLOOKUP(A8208,Cafe_sales!$A$1:$O$10001,9,FALSE)</f>
        <v>Sandwich</v>
      </c>
      <c r="C8208">
        <f>VLOOKUP(A8208,Cafe_sales!$A$1:$O$10001,10,FALSE)</f>
        <v>3</v>
      </c>
      <c r="D8208">
        <f>VLOOKUP(A8208,Cafe_sales!$A$1:$O$10001,11,FALSE)</f>
        <v>4</v>
      </c>
      <c r="E8208">
        <f>VLOOKUP(A8208,Cafe_sales!$A$1:$O$10001,12,FALSE)</f>
        <v>12</v>
      </c>
      <c r="F8208" t="str">
        <f>VLOOKUP(A8208,Cafe_sales!$A$1:$O$10001,13,FALSE)</f>
        <v>Default mode</v>
      </c>
      <c r="G8208" t="str">
        <f>VLOOKUP(A8208,Cafe_sales!$A$1:$O$10001,14,FALSE)</f>
        <v>Takeaway</v>
      </c>
      <c r="H8208" s="1">
        <f>VLOOKUP(A8208,Cafe_sales!$A$1:$O$10001,15,FALSE)</f>
        <v>45101</v>
      </c>
    </row>
    <row r="8209" spans="1:8" hidden="1" x14ac:dyDescent="0.35">
      <c r="A8209" t="s">
        <v>3722</v>
      </c>
      <c r="B8209" t="str">
        <f>VLOOKUP(A8209,Cafe_sales!$A$1:$O$10001,9,FALSE)</f>
        <v>Tea</v>
      </c>
      <c r="C8209">
        <f>VLOOKUP(A8209,Cafe_sales!$A$1:$O$10001,10,FALSE)</f>
        <v>1</v>
      </c>
      <c r="D8209">
        <f>VLOOKUP(A8209,Cafe_sales!$A$1:$O$10001,11,FALSE)</f>
        <v>1.5</v>
      </c>
      <c r="E8209">
        <f>VLOOKUP(A8209,Cafe_sales!$A$1:$O$10001,12,FALSE)</f>
        <v>1.5</v>
      </c>
      <c r="F8209" t="str">
        <f>VLOOKUP(A8209,Cafe_sales!$A$1:$O$10001,13,FALSE)</f>
        <v>Digital Wallet</v>
      </c>
      <c r="G8209" t="str">
        <f>VLOOKUP(A8209,Cafe_sales!$A$1:$O$10001,14,FALSE)</f>
        <v>Takeaway</v>
      </c>
      <c r="H8209" s="1">
        <f>VLOOKUP(A8209,Cafe_sales!$A$1:$O$10001,15,FALSE)</f>
        <v>45039</v>
      </c>
    </row>
    <row r="8210" spans="1:8" x14ac:dyDescent="0.35">
      <c r="A8210" t="s">
        <v>8809</v>
      </c>
      <c r="B8210" t="str">
        <f>VLOOKUP(A8210,Cafe_sales!$A$1:$O$10001,9,FALSE)</f>
        <v>Juice</v>
      </c>
      <c r="C8210" s="6">
        <f>VLOOKUP(A8210,Cafe_sales!$A$1:$O$10001,10,FALSE)</f>
        <v>3</v>
      </c>
      <c r="D8210" s="10">
        <f>VLOOKUP(A8210,Cafe_sales!$A$1:$O$10001,11,FALSE)</f>
        <v>3</v>
      </c>
      <c r="E8210" s="6">
        <f>VLOOKUP(A8210,Cafe_sales!$A$1:$O$10001,12,FALSE)</f>
        <v>15</v>
      </c>
      <c r="F8210" t="str">
        <f>VLOOKUP(A8210,Cafe_sales!$A$1:$O$10001,13,FALSE)</f>
        <v>Digital Wallet</v>
      </c>
      <c r="G8210" t="str">
        <f>VLOOKUP(A8210,Cafe_sales!$A$1:$O$10001,14,FALSE)</f>
        <v>In-store</v>
      </c>
      <c r="H8210" s="8">
        <f>VLOOKUP(A8210,Cafe_sales!$A$1:$O$10001,15,FALSE)</f>
        <v>45227</v>
      </c>
    </row>
    <row r="8211" spans="1:8" hidden="1" x14ac:dyDescent="0.35">
      <c r="A8211" t="s">
        <v>8826</v>
      </c>
      <c r="B8211" t="str">
        <f>VLOOKUP(A8211,Cafe_sales!$A$1:$O$10001,9,FALSE)</f>
        <v>Salad</v>
      </c>
      <c r="C8211">
        <f>VLOOKUP(A8211,Cafe_sales!$A$1:$O$10001,10,FALSE)</f>
        <v>2</v>
      </c>
      <c r="D8211">
        <f>VLOOKUP(A8211,Cafe_sales!$A$1:$O$10001,11,FALSE)</f>
        <v>5</v>
      </c>
      <c r="E8211">
        <f>VLOOKUP(A8211,Cafe_sales!$A$1:$O$10001,12,FALSE)</f>
        <v>10</v>
      </c>
      <c r="F8211" t="str">
        <f>VLOOKUP(A8211,Cafe_sales!$A$1:$O$10001,13,FALSE)</f>
        <v>Credit Card</v>
      </c>
      <c r="G8211" t="str">
        <f>VLOOKUP(A8211,Cafe_sales!$A$1:$O$10001,14,FALSE)</f>
        <v>Takeaway</v>
      </c>
      <c r="H8211" s="1">
        <f>VLOOKUP(A8211,Cafe_sales!$A$1:$O$10001,15,FALSE)</f>
        <v>44985</v>
      </c>
    </row>
    <row r="8212" spans="1:8" x14ac:dyDescent="0.35">
      <c r="A8212" t="s">
        <v>5819</v>
      </c>
      <c r="B8212" t="str">
        <f>VLOOKUP(A8212,Cafe_sales!$A$1:$O$10001,9,FALSE)</f>
        <v>Smoothie</v>
      </c>
      <c r="C8212" s="6">
        <f>VLOOKUP(A8212,Cafe_sales!$A$1:$O$10001,10,FALSE)</f>
        <v>2</v>
      </c>
      <c r="D8212" s="10">
        <f>VLOOKUP(A8212,Cafe_sales!$A$1:$O$10001,11,FALSE)</f>
        <v>4</v>
      </c>
      <c r="E8212" s="6">
        <f>VLOOKUP(A8212,Cafe_sales!$A$1:$O$10001,12,FALSE)</f>
        <v>8</v>
      </c>
      <c r="F8212" t="str">
        <f>VLOOKUP(A8212,Cafe_sales!$A$1:$O$10001,13,FALSE)</f>
        <v>Cash</v>
      </c>
      <c r="G8212" t="str">
        <f>VLOOKUP(A8212,Cafe_sales!$A$1:$O$10001,14,FALSE)</f>
        <v>UNKNOWN</v>
      </c>
      <c r="H8212" s="8">
        <f>VLOOKUP(A8212,Cafe_sales!$A$1:$O$10001,15,FALSE)</f>
        <v>45161</v>
      </c>
    </row>
    <row r="8213" spans="1:8" x14ac:dyDescent="0.35">
      <c r="A8213" t="s">
        <v>9954</v>
      </c>
      <c r="B8213" t="str">
        <f>VLOOKUP(A8213,Cafe_sales!$A$1:$O$10001,9,FALSE)</f>
        <v>Smoothie</v>
      </c>
      <c r="C8213" s="6">
        <f>VLOOKUP(A8213,Cafe_sales!$A$1:$O$10001,10,FALSE)</f>
        <v>2</v>
      </c>
      <c r="D8213" s="10">
        <f>VLOOKUP(A8213,Cafe_sales!$A$1:$O$10001,11,FALSE)</f>
        <v>4</v>
      </c>
      <c r="E8213" s="6">
        <f>VLOOKUP(A8213,Cafe_sales!$A$1:$O$10001,12,FALSE)</f>
        <v>8</v>
      </c>
      <c r="F8213" t="str">
        <f>VLOOKUP(A8213,Cafe_sales!$A$1:$O$10001,13,FALSE)</f>
        <v>Default mode</v>
      </c>
      <c r="G8213" t="str">
        <f>VLOOKUP(A8213,Cafe_sales!$A$1:$O$10001,14,FALSE)</f>
        <v>UNKNOWN</v>
      </c>
      <c r="H8213" s="8">
        <f>VLOOKUP(A8213,Cafe_sales!$A$1:$O$10001,15,FALSE)</f>
        <v>44927</v>
      </c>
    </row>
    <row r="8214" spans="1:8" hidden="1" x14ac:dyDescent="0.35">
      <c r="A8214" t="s">
        <v>4566</v>
      </c>
      <c r="B8214" t="str">
        <f>VLOOKUP(A8214,Cafe_sales!$A$1:$O$10001,9,FALSE)</f>
        <v>Smoothie</v>
      </c>
      <c r="C8214">
        <f>VLOOKUP(A8214,Cafe_sales!$A$1:$O$10001,10,FALSE)</f>
        <v>1</v>
      </c>
      <c r="D8214">
        <f>VLOOKUP(A8214,Cafe_sales!$A$1:$O$10001,11,FALSE)</f>
        <v>4</v>
      </c>
      <c r="E8214">
        <f>VLOOKUP(A8214,Cafe_sales!$A$1:$O$10001,12,FALSE)</f>
        <v>4</v>
      </c>
      <c r="F8214" t="str">
        <f>VLOOKUP(A8214,Cafe_sales!$A$1:$O$10001,13,FALSE)</f>
        <v>Credit Card</v>
      </c>
      <c r="G8214" t="str">
        <f>VLOOKUP(A8214,Cafe_sales!$A$1:$O$10001,14,FALSE)</f>
        <v>Cafe</v>
      </c>
      <c r="H8214" s="1">
        <f>VLOOKUP(A8214,Cafe_sales!$A$1:$O$10001,15,FALSE)</f>
        <v>45131</v>
      </c>
    </row>
    <row r="8215" spans="1:8" hidden="1" x14ac:dyDescent="0.35">
      <c r="A8215" t="s">
        <v>8057</v>
      </c>
      <c r="B8215" t="str">
        <f>VLOOKUP(A8215,Cafe_sales!$A$1:$O$10001,9,FALSE)</f>
        <v>Tea</v>
      </c>
      <c r="C8215">
        <f>VLOOKUP(A8215,Cafe_sales!$A$1:$O$10001,10,FALSE)</f>
        <v>5</v>
      </c>
      <c r="D8215">
        <f>VLOOKUP(A8215,Cafe_sales!$A$1:$O$10001,11,FALSE)</f>
        <v>1.5</v>
      </c>
      <c r="E8215">
        <f>VLOOKUP(A8215,Cafe_sales!$A$1:$O$10001,12,FALSE)</f>
        <v>7.5</v>
      </c>
      <c r="F8215" t="str">
        <f>VLOOKUP(A8215,Cafe_sales!$A$1:$O$10001,13,FALSE)</f>
        <v>Default mode</v>
      </c>
      <c r="G8215" t="str">
        <f>VLOOKUP(A8215,Cafe_sales!$A$1:$O$10001,14,FALSE)</f>
        <v>Takeaway</v>
      </c>
      <c r="H8215" s="1">
        <f>VLOOKUP(A8215,Cafe_sales!$A$1:$O$10001,15,FALSE)</f>
        <v>45213</v>
      </c>
    </row>
    <row r="8216" spans="1:8" x14ac:dyDescent="0.35">
      <c r="A8216" t="s">
        <v>4561</v>
      </c>
      <c r="B8216" t="str">
        <f>VLOOKUP(A8216,Cafe_sales!$A$1:$O$10001,9,FALSE)</f>
        <v>Cookie</v>
      </c>
      <c r="C8216" s="6">
        <f>VLOOKUP(A8216,Cafe_sales!$A$1:$O$10001,10,FALSE)</f>
        <v>5</v>
      </c>
      <c r="D8216" s="10">
        <f>VLOOKUP(A8216,Cafe_sales!$A$1:$O$10001,11,FALSE)</f>
        <v>1</v>
      </c>
      <c r="E8216" s="6">
        <f>VLOOKUP(A8216,Cafe_sales!$A$1:$O$10001,12,FALSE)</f>
        <v>5</v>
      </c>
      <c r="F8216" t="str">
        <f>VLOOKUP(A8216,Cafe_sales!$A$1:$O$10001,13,FALSE)</f>
        <v>Cash</v>
      </c>
      <c r="G8216" t="str">
        <f>VLOOKUP(A8216,Cafe_sales!$A$1:$O$10001,14,FALSE)</f>
        <v>UNKNOWN</v>
      </c>
      <c r="H8216" s="8">
        <f>VLOOKUP(A8216,Cafe_sales!$A$1:$O$10001,15,FALSE)</f>
        <v>45161</v>
      </c>
    </row>
    <row r="8217" spans="1:8" hidden="1" x14ac:dyDescent="0.35">
      <c r="A8217" t="s">
        <v>742</v>
      </c>
      <c r="B8217" t="str">
        <f>VLOOKUP(A8217,Cafe_sales!$A$1:$O$10001,9,FALSE)</f>
        <v>Sandwich</v>
      </c>
      <c r="C8217">
        <f>VLOOKUP(A8217,Cafe_sales!$A$1:$O$10001,10,FALSE)</f>
        <v>1</v>
      </c>
      <c r="D8217">
        <f>VLOOKUP(A8217,Cafe_sales!$A$1:$O$10001,11,FALSE)</f>
        <v>4</v>
      </c>
      <c r="E8217">
        <f>VLOOKUP(A8217,Cafe_sales!$A$1:$O$10001,12,FALSE)</f>
        <v>4</v>
      </c>
      <c r="F8217" t="str">
        <f>VLOOKUP(A8217,Cafe_sales!$A$1:$O$10001,13,FALSE)</f>
        <v>Digital Wallet</v>
      </c>
      <c r="G8217" t="str">
        <f>VLOOKUP(A8217,Cafe_sales!$A$1:$O$10001,14,FALSE)</f>
        <v>Takeaway</v>
      </c>
      <c r="H8217" s="1">
        <f>VLOOKUP(A8217,Cafe_sales!$A$1:$O$10001,15,FALSE)</f>
        <v>45165</v>
      </c>
    </row>
    <row r="8218" spans="1:8" hidden="1" x14ac:dyDescent="0.35">
      <c r="A8218" t="s">
        <v>8333</v>
      </c>
      <c r="B8218" t="str">
        <f>VLOOKUP(A8218,Cafe_sales!$A$1:$O$10001,9,FALSE)</f>
        <v>Salad</v>
      </c>
      <c r="C8218">
        <f>VLOOKUP(A8218,Cafe_sales!$A$1:$O$10001,10,FALSE)</f>
        <v>1</v>
      </c>
      <c r="D8218">
        <f>VLOOKUP(A8218,Cafe_sales!$A$1:$O$10001,11,FALSE)</f>
        <v>3</v>
      </c>
      <c r="E8218">
        <f>VLOOKUP(A8218,Cafe_sales!$A$1:$O$10001,12,FALSE)</f>
        <v>5</v>
      </c>
      <c r="F8218" t="str">
        <f>VLOOKUP(A8218,Cafe_sales!$A$1:$O$10001,13,FALSE)</f>
        <v>Cash</v>
      </c>
      <c r="G8218" t="str">
        <f>VLOOKUP(A8218,Cafe_sales!$A$1:$O$10001,14,FALSE)</f>
        <v>Takeaway</v>
      </c>
      <c r="H8218" s="1">
        <f>VLOOKUP(A8218,Cafe_sales!$A$1:$O$10001,15,FALSE)</f>
        <v>45002</v>
      </c>
    </row>
    <row r="8219" spans="1:8" x14ac:dyDescent="0.35">
      <c r="A8219" t="s">
        <v>9499</v>
      </c>
      <c r="B8219" t="str">
        <f>VLOOKUP(A8219,Cafe_sales!$A$1:$O$10001,9,FALSE)</f>
        <v>Coffee</v>
      </c>
      <c r="C8219" s="6">
        <f>VLOOKUP(A8219,Cafe_sales!$A$1:$O$10001,10,FALSE)</f>
        <v>1</v>
      </c>
      <c r="D8219" s="10">
        <f>VLOOKUP(A8219,Cafe_sales!$A$1:$O$10001,11,FALSE)</f>
        <v>2</v>
      </c>
      <c r="E8219" s="6">
        <f>VLOOKUP(A8219,Cafe_sales!$A$1:$O$10001,12,FALSE)</f>
        <v>2</v>
      </c>
      <c r="F8219" t="str">
        <f>VLOOKUP(A8219,Cafe_sales!$A$1:$O$10001,13,FALSE)</f>
        <v>Cash</v>
      </c>
      <c r="G8219" t="str">
        <f>VLOOKUP(A8219,Cafe_sales!$A$1:$O$10001,14,FALSE)</f>
        <v>In-store</v>
      </c>
      <c r="H8219" s="8">
        <f>VLOOKUP(A8219,Cafe_sales!$A$1:$O$10001,15,FALSE)</f>
        <v>45287</v>
      </c>
    </row>
    <row r="8220" spans="1:8" x14ac:dyDescent="0.35">
      <c r="A8220" t="s">
        <v>7062</v>
      </c>
      <c r="B8220" t="str">
        <f>VLOOKUP(A8220,Cafe_sales!$A$1:$O$10001,9,FALSE)</f>
        <v>Cookie</v>
      </c>
      <c r="C8220" s="6">
        <f>VLOOKUP(A8220,Cafe_sales!$A$1:$O$10001,10,FALSE)</f>
        <v>5</v>
      </c>
      <c r="D8220" s="10">
        <f>VLOOKUP(A8220,Cafe_sales!$A$1:$O$10001,11,FALSE)</f>
        <v>1</v>
      </c>
      <c r="E8220" s="6">
        <f>VLOOKUP(A8220,Cafe_sales!$A$1:$O$10001,12,FALSE)</f>
        <v>5</v>
      </c>
      <c r="F8220" t="str">
        <f>VLOOKUP(A8220,Cafe_sales!$A$1:$O$10001,13,FALSE)</f>
        <v>Default mode</v>
      </c>
      <c r="G8220" t="str">
        <f>VLOOKUP(A8220,Cafe_sales!$A$1:$O$10001,14,FALSE)</f>
        <v>UNKNOWN</v>
      </c>
      <c r="H8220" s="8">
        <f>VLOOKUP(A8220,Cafe_sales!$A$1:$O$10001,15,FALSE)</f>
        <v>45272</v>
      </c>
    </row>
    <row r="8221" spans="1:8" hidden="1" x14ac:dyDescent="0.35">
      <c r="A8221" t="s">
        <v>5487</v>
      </c>
      <c r="B8221" t="str">
        <f>VLOOKUP(A8221,Cafe_sales!$A$1:$O$10001,9,FALSE)</f>
        <v>Coffee</v>
      </c>
      <c r="C8221">
        <f>VLOOKUP(A8221,Cafe_sales!$A$1:$O$10001,10,FALSE)</f>
        <v>5</v>
      </c>
      <c r="D8221">
        <f>VLOOKUP(A8221,Cafe_sales!$A$1:$O$10001,11,FALSE)</f>
        <v>2</v>
      </c>
      <c r="E8221">
        <f>VLOOKUP(A8221,Cafe_sales!$A$1:$O$10001,12,FALSE)</f>
        <v>10</v>
      </c>
      <c r="F8221" t="str">
        <f>VLOOKUP(A8221,Cafe_sales!$A$1:$O$10001,13,FALSE)</f>
        <v>Default mode</v>
      </c>
      <c r="G8221" t="str">
        <f>VLOOKUP(A8221,Cafe_sales!$A$1:$O$10001,14,FALSE)</f>
        <v>Takeaway</v>
      </c>
      <c r="H8221" s="1">
        <f>VLOOKUP(A8221,Cafe_sales!$A$1:$O$10001,15,FALSE)</f>
        <v>45148</v>
      </c>
    </row>
    <row r="8222" spans="1:8" x14ac:dyDescent="0.35">
      <c r="A8222" t="s">
        <v>9534</v>
      </c>
      <c r="B8222" t="str">
        <f>VLOOKUP(A8222,Cafe_sales!$A$1:$O$10001,9,FALSE)</f>
        <v>Salad</v>
      </c>
      <c r="C8222" s="6">
        <f>VLOOKUP(A8222,Cafe_sales!$A$1:$O$10001,10,FALSE)</f>
        <v>1</v>
      </c>
      <c r="D8222" s="10">
        <f>VLOOKUP(A8222,Cafe_sales!$A$1:$O$10001,11,FALSE)</f>
        <v>5</v>
      </c>
      <c r="E8222" s="6">
        <f>VLOOKUP(A8222,Cafe_sales!$A$1:$O$10001,12,FALSE)</f>
        <v>5</v>
      </c>
      <c r="F8222" t="str">
        <f>VLOOKUP(A8222,Cafe_sales!$A$1:$O$10001,13,FALSE)</f>
        <v>Digital Wallet</v>
      </c>
      <c r="G8222" t="str">
        <f>VLOOKUP(A8222,Cafe_sales!$A$1:$O$10001,14,FALSE)</f>
        <v>In-store</v>
      </c>
      <c r="H8222" s="8">
        <f>VLOOKUP(A8222,Cafe_sales!$A$1:$O$10001,15,FALSE)</f>
        <v>45133</v>
      </c>
    </row>
    <row r="8223" spans="1:8" x14ac:dyDescent="0.35">
      <c r="A8223" t="s">
        <v>5684</v>
      </c>
      <c r="B8223" t="str">
        <f>VLOOKUP(A8223,Cafe_sales!$A$1:$O$10001,9,FALSE)</f>
        <v>UNKNOWN</v>
      </c>
      <c r="C8223" s="6">
        <f>VLOOKUP(A8223,Cafe_sales!$A$1:$O$10001,10,FALSE)</f>
        <v>5</v>
      </c>
      <c r="D8223" s="10">
        <f>VLOOKUP(A8223,Cafe_sales!$A$1:$O$10001,11,FALSE)</f>
        <v>4</v>
      </c>
      <c r="E8223" s="6">
        <f>VLOOKUP(A8223,Cafe_sales!$A$1:$O$10001,12,FALSE)</f>
        <v>20</v>
      </c>
      <c r="F8223" t="str">
        <f>VLOOKUP(A8223,Cafe_sales!$A$1:$O$10001,13,FALSE)</f>
        <v>Cash</v>
      </c>
      <c r="G8223" t="str">
        <f>VLOOKUP(A8223,Cafe_sales!$A$1:$O$10001,14,FALSE)</f>
        <v>In-store</v>
      </c>
      <c r="H8223" s="8">
        <f>VLOOKUP(A8223,Cafe_sales!$A$1:$O$10001,15,FALSE)</f>
        <v>45047</v>
      </c>
    </row>
    <row r="8224" spans="1:8" x14ac:dyDescent="0.35">
      <c r="A8224" t="s">
        <v>8444</v>
      </c>
      <c r="B8224" t="str">
        <f>VLOOKUP(A8224,Cafe_sales!$A$1:$O$10001,9,FALSE)</f>
        <v>Sandwich</v>
      </c>
      <c r="C8224" s="6">
        <f>VLOOKUP(A8224,Cafe_sales!$A$1:$O$10001,10,FALSE)</f>
        <v>4</v>
      </c>
      <c r="D8224" s="10">
        <f>VLOOKUP(A8224,Cafe_sales!$A$1:$O$10001,11,FALSE)</f>
        <v>4</v>
      </c>
      <c r="E8224" s="6">
        <f>VLOOKUP(A8224,Cafe_sales!$A$1:$O$10001,12,FALSE)</f>
        <v>16</v>
      </c>
      <c r="F8224" t="str">
        <f>VLOOKUP(A8224,Cafe_sales!$A$1:$O$10001,13,FALSE)</f>
        <v>Digital Wallet</v>
      </c>
      <c r="G8224" t="str">
        <f>VLOOKUP(A8224,Cafe_sales!$A$1:$O$10001,14,FALSE)</f>
        <v>In-store</v>
      </c>
      <c r="H8224" s="8">
        <f>VLOOKUP(A8224,Cafe_sales!$A$1:$O$10001,15,FALSE)</f>
        <v>45091</v>
      </c>
    </row>
    <row r="8225" spans="1:8" hidden="1" x14ac:dyDescent="0.35">
      <c r="A8225" t="s">
        <v>819</v>
      </c>
      <c r="B8225" t="str">
        <f>VLOOKUP(A8225,Cafe_sales!$A$1:$O$10001,9,FALSE)</f>
        <v>Juice</v>
      </c>
      <c r="C8225">
        <f>VLOOKUP(A8225,Cafe_sales!$A$1:$O$10001,10,FALSE)</f>
        <v>3</v>
      </c>
      <c r="D8225">
        <f>VLOOKUP(A8225,Cafe_sales!$A$1:$O$10001,11,FALSE)</f>
        <v>2</v>
      </c>
      <c r="E8225">
        <f>VLOOKUP(A8225,Cafe_sales!$A$1:$O$10001,12,FALSE)</f>
        <v>6</v>
      </c>
      <c r="F8225" t="str">
        <f>VLOOKUP(A8225,Cafe_sales!$A$1:$O$10001,13,FALSE)</f>
        <v>Credit Card</v>
      </c>
      <c r="G8225" t="str">
        <f>VLOOKUP(A8225,Cafe_sales!$A$1:$O$10001,14,FALSE)</f>
        <v>Cafe</v>
      </c>
      <c r="H8225" s="1">
        <f>VLOOKUP(A8225,Cafe_sales!$A$1:$O$10001,15,FALSE)</f>
        <v>45289</v>
      </c>
    </row>
    <row r="8226" spans="1:8" hidden="1" x14ac:dyDescent="0.35">
      <c r="A8226" t="s">
        <v>5236</v>
      </c>
      <c r="B8226" t="str">
        <f>VLOOKUP(A8226,Cafe_sales!$A$1:$O$10001,9,FALSE)</f>
        <v>UNKNOWN</v>
      </c>
      <c r="C8226">
        <f>VLOOKUP(A8226,Cafe_sales!$A$1:$O$10001,10,FALSE)</f>
        <v>5</v>
      </c>
      <c r="D8226">
        <f>VLOOKUP(A8226,Cafe_sales!$A$1:$O$10001,11,FALSE)</f>
        <v>4</v>
      </c>
      <c r="E8226">
        <f>VLOOKUP(A8226,Cafe_sales!$A$1:$O$10001,12,FALSE)</f>
        <v>20</v>
      </c>
      <c r="F8226" t="str">
        <f>VLOOKUP(A8226,Cafe_sales!$A$1:$O$10001,13,FALSE)</f>
        <v>Cash</v>
      </c>
      <c r="G8226" t="str">
        <f>VLOOKUP(A8226,Cafe_sales!$A$1:$O$10001,14,FALSE)</f>
        <v>Takeaway</v>
      </c>
      <c r="H8226" s="1">
        <f>VLOOKUP(A8226,Cafe_sales!$A$1:$O$10001,15,FALSE)</f>
        <v>45082</v>
      </c>
    </row>
    <row r="8227" spans="1:8" x14ac:dyDescent="0.35">
      <c r="A8227" t="s">
        <v>1550</v>
      </c>
      <c r="B8227" t="str">
        <f>VLOOKUP(A8227,Cafe_sales!$A$1:$O$10001,9,FALSE)</f>
        <v>Salad</v>
      </c>
      <c r="C8227" s="6">
        <f>VLOOKUP(A8227,Cafe_sales!$A$1:$O$10001,10,FALSE)</f>
        <v>5</v>
      </c>
      <c r="D8227" s="10">
        <f>VLOOKUP(A8227,Cafe_sales!$A$1:$O$10001,11,FALSE)</f>
        <v>5</v>
      </c>
      <c r="E8227" s="6">
        <f>VLOOKUP(A8227,Cafe_sales!$A$1:$O$10001,12,FALSE)</f>
        <v>25</v>
      </c>
      <c r="F8227" t="str">
        <f>VLOOKUP(A8227,Cafe_sales!$A$1:$O$10001,13,FALSE)</f>
        <v>Credit Card</v>
      </c>
      <c r="G8227" t="str">
        <f>VLOOKUP(A8227,Cafe_sales!$A$1:$O$10001,14,FALSE)</f>
        <v>In-store</v>
      </c>
      <c r="H8227" s="8">
        <f>VLOOKUP(A8227,Cafe_sales!$A$1:$O$10001,15,FALSE)</f>
        <v>45144</v>
      </c>
    </row>
    <row r="8228" spans="1:8" hidden="1" x14ac:dyDescent="0.35">
      <c r="A8228" t="s">
        <v>3192</v>
      </c>
      <c r="B8228" t="str">
        <f>VLOOKUP(A8228,Cafe_sales!$A$1:$O$10001,9,FALSE)</f>
        <v>Salad</v>
      </c>
      <c r="C8228">
        <f>VLOOKUP(A8228,Cafe_sales!$A$1:$O$10001,10,FALSE)</f>
        <v>3</v>
      </c>
      <c r="D8228">
        <f>VLOOKUP(A8228,Cafe_sales!$A$1:$O$10001,11,FALSE)</f>
        <v>5</v>
      </c>
      <c r="E8228">
        <f>VLOOKUP(A8228,Cafe_sales!$A$1:$O$10001,12,FALSE)</f>
        <v>15</v>
      </c>
      <c r="F8228" t="str">
        <f>VLOOKUP(A8228,Cafe_sales!$A$1:$O$10001,13,FALSE)</f>
        <v>Default mode</v>
      </c>
      <c r="G8228" t="str">
        <f>VLOOKUP(A8228,Cafe_sales!$A$1:$O$10001,14,FALSE)</f>
        <v>Takeaway</v>
      </c>
      <c r="H8228" s="1">
        <f>VLOOKUP(A8228,Cafe_sales!$A$1:$O$10001,15,FALSE)</f>
        <v>45215</v>
      </c>
    </row>
    <row r="8229" spans="1:8" x14ac:dyDescent="0.35">
      <c r="A8229" t="s">
        <v>8774</v>
      </c>
      <c r="B8229" t="str">
        <f>VLOOKUP(A8229,Cafe_sales!$A$1:$O$10001,9,FALSE)</f>
        <v>Sandwich</v>
      </c>
      <c r="C8229" s="6">
        <f>VLOOKUP(A8229,Cafe_sales!$A$1:$O$10001,10,FALSE)</f>
        <v>2</v>
      </c>
      <c r="D8229" s="10">
        <f>VLOOKUP(A8229,Cafe_sales!$A$1:$O$10001,11,FALSE)</f>
        <v>4</v>
      </c>
      <c r="E8229" s="6">
        <f>VLOOKUP(A8229,Cafe_sales!$A$1:$O$10001,12,FALSE)</f>
        <v>8</v>
      </c>
      <c r="F8229" t="str">
        <f>VLOOKUP(A8229,Cafe_sales!$A$1:$O$10001,13,FALSE)</f>
        <v>Digital Wallet</v>
      </c>
      <c r="G8229" t="str">
        <f>VLOOKUP(A8229,Cafe_sales!$A$1:$O$10001,14,FALSE)</f>
        <v>In-store</v>
      </c>
      <c r="H8229" s="8">
        <f>VLOOKUP(A8229,Cafe_sales!$A$1:$O$10001,15,FALSE)</f>
        <v>45222</v>
      </c>
    </row>
    <row r="8230" spans="1:8" x14ac:dyDescent="0.35">
      <c r="A8230" t="s">
        <v>1941</v>
      </c>
      <c r="B8230" t="str">
        <f>VLOOKUP(A8230,Cafe_sales!$A$1:$O$10001,9,FALSE)</f>
        <v>Cake</v>
      </c>
      <c r="C8230" s="6">
        <f>VLOOKUP(A8230,Cafe_sales!$A$1:$O$10001,10,FALSE)</f>
        <v>4</v>
      </c>
      <c r="D8230" s="10">
        <f>VLOOKUP(A8230,Cafe_sales!$A$1:$O$10001,11,FALSE)</f>
        <v>3</v>
      </c>
      <c r="E8230" s="6">
        <f>VLOOKUP(A8230,Cafe_sales!$A$1:$O$10001,12,FALSE)</f>
        <v>12</v>
      </c>
      <c r="F8230" t="str">
        <f>VLOOKUP(A8230,Cafe_sales!$A$1:$O$10001,13,FALSE)</f>
        <v>Digital Wallet</v>
      </c>
      <c r="G8230" t="str">
        <f>VLOOKUP(A8230,Cafe_sales!$A$1:$O$10001,14,FALSE)</f>
        <v>In-store</v>
      </c>
      <c r="H8230" s="8">
        <f>VLOOKUP(A8230,Cafe_sales!$A$1:$O$10001,15,FALSE)</f>
        <v>45092</v>
      </c>
    </row>
    <row r="8231" spans="1:8" x14ac:dyDescent="0.35">
      <c r="A8231" t="s">
        <v>4660</v>
      </c>
      <c r="B8231" t="str">
        <f>VLOOKUP(A8231,Cafe_sales!$A$1:$O$10001,9,FALSE)</f>
        <v>Cookie</v>
      </c>
      <c r="C8231" s="6">
        <f>VLOOKUP(A8231,Cafe_sales!$A$1:$O$10001,10,FALSE)</f>
        <v>4</v>
      </c>
      <c r="D8231" s="10">
        <f>VLOOKUP(A8231,Cafe_sales!$A$1:$O$10001,11,FALSE)</f>
        <v>1</v>
      </c>
      <c r="E8231" s="6">
        <f>VLOOKUP(A8231,Cafe_sales!$A$1:$O$10001,12,FALSE)</f>
        <v>4</v>
      </c>
      <c r="F8231" t="str">
        <f>VLOOKUP(A8231,Cafe_sales!$A$1:$O$10001,13,FALSE)</f>
        <v>Credit Card</v>
      </c>
      <c r="G8231" t="str">
        <f>VLOOKUP(A8231,Cafe_sales!$A$1:$O$10001,14,FALSE)</f>
        <v>In-store</v>
      </c>
      <c r="H8231" s="8">
        <f>VLOOKUP(A8231,Cafe_sales!$A$1:$O$10001,15,FALSE)</f>
        <v>45224</v>
      </c>
    </row>
    <row r="8232" spans="1:8" hidden="1" x14ac:dyDescent="0.35">
      <c r="A8232" t="s">
        <v>1274</v>
      </c>
      <c r="B8232" t="str">
        <f>VLOOKUP(A8232,Cafe_sales!$A$1:$O$10001,9,FALSE)</f>
        <v>Cake</v>
      </c>
      <c r="C8232">
        <f>VLOOKUP(A8232,Cafe_sales!$A$1:$O$10001,10,FALSE)</f>
        <v>3</v>
      </c>
      <c r="D8232">
        <f>VLOOKUP(A8232,Cafe_sales!$A$1:$O$10001,11,FALSE)</f>
        <v>3</v>
      </c>
      <c r="E8232">
        <f>VLOOKUP(A8232,Cafe_sales!$A$1:$O$10001,12,FALSE)</f>
        <v>9</v>
      </c>
      <c r="F8232" t="str">
        <f>VLOOKUP(A8232,Cafe_sales!$A$1:$O$10001,13,FALSE)</f>
        <v>Cash</v>
      </c>
      <c r="G8232" t="str">
        <f>VLOOKUP(A8232,Cafe_sales!$A$1:$O$10001,14,FALSE)</f>
        <v>Takeaway</v>
      </c>
      <c r="H8232" s="1">
        <f>VLOOKUP(A8232,Cafe_sales!$A$1:$O$10001,15,FALSE)</f>
        <v>45136</v>
      </c>
    </row>
    <row r="8233" spans="1:8" x14ac:dyDescent="0.35">
      <c r="A8233" t="s">
        <v>3239</v>
      </c>
      <c r="B8233" t="str">
        <f>VLOOKUP(A8233,Cafe_sales!$A$1:$O$10001,9,FALSE)</f>
        <v>Cookie</v>
      </c>
      <c r="C8233" s="6">
        <f>VLOOKUP(A8233,Cafe_sales!$A$1:$O$10001,10,FALSE)</f>
        <v>3</v>
      </c>
      <c r="D8233" s="10">
        <f>VLOOKUP(A8233,Cafe_sales!$A$1:$O$10001,11,FALSE)</f>
        <v>1</v>
      </c>
      <c r="E8233" s="6">
        <f>VLOOKUP(A8233,Cafe_sales!$A$1:$O$10001,12,FALSE)</f>
        <v>3</v>
      </c>
      <c r="F8233" t="str">
        <f>VLOOKUP(A8233,Cafe_sales!$A$1:$O$10001,13,FALSE)</f>
        <v>Cash</v>
      </c>
      <c r="G8233" t="str">
        <f>VLOOKUP(A8233,Cafe_sales!$A$1:$O$10001,14,FALSE)</f>
        <v>In-store</v>
      </c>
      <c r="H8233" s="8">
        <f>VLOOKUP(A8233,Cafe_sales!$A$1:$O$10001,15,FALSE)</f>
        <v>45139</v>
      </c>
    </row>
    <row r="8234" spans="1:8" x14ac:dyDescent="0.35">
      <c r="A8234" t="s">
        <v>4449</v>
      </c>
      <c r="B8234" t="str">
        <f>VLOOKUP(A8234,Cafe_sales!$A$1:$O$10001,9,FALSE)</f>
        <v>Tea</v>
      </c>
      <c r="C8234" s="6">
        <f>VLOOKUP(A8234,Cafe_sales!$A$1:$O$10001,10,FALSE)</f>
        <v>5</v>
      </c>
      <c r="D8234" s="10">
        <f>VLOOKUP(A8234,Cafe_sales!$A$1:$O$10001,11,FALSE)</f>
        <v>1.5</v>
      </c>
      <c r="E8234" s="6">
        <f>VLOOKUP(A8234,Cafe_sales!$A$1:$O$10001,12,FALSE)</f>
        <v>7.5</v>
      </c>
      <c r="F8234" t="str">
        <f>VLOOKUP(A8234,Cafe_sales!$A$1:$O$10001,13,FALSE)</f>
        <v>Cash</v>
      </c>
      <c r="G8234" t="str">
        <f>VLOOKUP(A8234,Cafe_sales!$A$1:$O$10001,14,FALSE)</f>
        <v>In-store</v>
      </c>
      <c r="H8234" s="8">
        <f>VLOOKUP(A8234,Cafe_sales!$A$1:$O$10001,15,FALSE)</f>
        <v>45107</v>
      </c>
    </row>
    <row r="8235" spans="1:8" x14ac:dyDescent="0.35">
      <c r="A8235" t="s">
        <v>6700</v>
      </c>
      <c r="B8235" t="str">
        <f>VLOOKUP(A8235,Cafe_sales!$A$1:$O$10001,9,FALSE)</f>
        <v>Salad</v>
      </c>
      <c r="C8235" s="6">
        <f>VLOOKUP(A8235,Cafe_sales!$A$1:$O$10001,10,FALSE)</f>
        <v>4</v>
      </c>
      <c r="D8235" s="10">
        <f>VLOOKUP(A8235,Cafe_sales!$A$1:$O$10001,11,FALSE)</f>
        <v>5</v>
      </c>
      <c r="E8235" s="6">
        <f>VLOOKUP(A8235,Cafe_sales!$A$1:$O$10001,12,FALSE)</f>
        <v>20</v>
      </c>
      <c r="F8235" t="str">
        <f>VLOOKUP(A8235,Cafe_sales!$A$1:$O$10001,13,FALSE)</f>
        <v>Default mode</v>
      </c>
      <c r="G8235" t="str">
        <f>VLOOKUP(A8235,Cafe_sales!$A$1:$O$10001,14,FALSE)</f>
        <v>In-store</v>
      </c>
      <c r="H8235" s="8">
        <f>VLOOKUP(A8235,Cafe_sales!$A$1:$O$10001,15,FALSE)</f>
        <v>45017</v>
      </c>
    </row>
    <row r="8236" spans="1:8" x14ac:dyDescent="0.35">
      <c r="A8236" t="s">
        <v>6197</v>
      </c>
      <c r="B8236" t="str">
        <f>VLOOKUP(A8236,Cafe_sales!$A$1:$O$10001,9,FALSE)</f>
        <v>Salad</v>
      </c>
      <c r="C8236" s="6">
        <f>VLOOKUP(A8236,Cafe_sales!$A$1:$O$10001,10,FALSE)</f>
        <v>1</v>
      </c>
      <c r="D8236" s="10">
        <f>VLOOKUP(A8236,Cafe_sales!$A$1:$O$10001,11,FALSE)</f>
        <v>5</v>
      </c>
      <c r="E8236" s="6">
        <f>VLOOKUP(A8236,Cafe_sales!$A$1:$O$10001,12,FALSE)</f>
        <v>5</v>
      </c>
      <c r="F8236" t="str">
        <f>VLOOKUP(A8236,Cafe_sales!$A$1:$O$10001,13,FALSE)</f>
        <v>Digital Wallet</v>
      </c>
      <c r="G8236" t="str">
        <f>VLOOKUP(A8236,Cafe_sales!$A$1:$O$10001,14,FALSE)</f>
        <v>UNKNOWN</v>
      </c>
      <c r="H8236" s="8">
        <f>VLOOKUP(A8236,Cafe_sales!$A$1:$O$10001,15,FALSE)</f>
        <v>45023</v>
      </c>
    </row>
    <row r="8237" spans="1:8" x14ac:dyDescent="0.35">
      <c r="A8237" t="s">
        <v>7233</v>
      </c>
      <c r="B8237" t="str">
        <f>VLOOKUP(A8237,Cafe_sales!$A$1:$O$10001,9,FALSE)</f>
        <v>Smoothie</v>
      </c>
      <c r="C8237" s="6">
        <f>VLOOKUP(A8237,Cafe_sales!$A$1:$O$10001,10,FALSE)</f>
        <v>2</v>
      </c>
      <c r="D8237" s="10">
        <f>VLOOKUP(A8237,Cafe_sales!$A$1:$O$10001,11,FALSE)</f>
        <v>4</v>
      </c>
      <c r="E8237" s="6">
        <f>VLOOKUP(A8237,Cafe_sales!$A$1:$O$10001,12,FALSE)</f>
        <v>8</v>
      </c>
      <c r="F8237" t="str">
        <f>VLOOKUP(A8237,Cafe_sales!$A$1:$O$10001,13,FALSE)</f>
        <v>Default mode</v>
      </c>
      <c r="G8237" t="str">
        <f>VLOOKUP(A8237,Cafe_sales!$A$1:$O$10001,14,FALSE)</f>
        <v>In-store</v>
      </c>
      <c r="H8237" s="8">
        <f>VLOOKUP(A8237,Cafe_sales!$A$1:$O$10001,15,FALSE)</f>
        <v>45067</v>
      </c>
    </row>
    <row r="8238" spans="1:8" hidden="1" x14ac:dyDescent="0.35">
      <c r="A8238" t="s">
        <v>379</v>
      </c>
      <c r="B8238" t="str">
        <f>VLOOKUP(A8238,Cafe_sales!$A$1:$O$10001,9,FALSE)</f>
        <v>UNKNOWN</v>
      </c>
      <c r="C8238">
        <f>VLOOKUP(A8238,Cafe_sales!$A$1:$O$10001,10,FALSE)</f>
        <v>3</v>
      </c>
      <c r="D8238">
        <f>VLOOKUP(A8238,Cafe_sales!$A$1:$O$10001,11,FALSE)</f>
        <v>4</v>
      </c>
      <c r="E8238">
        <f>VLOOKUP(A8238,Cafe_sales!$A$1:$O$10001,12,FALSE)</f>
        <v>12</v>
      </c>
      <c r="F8238" t="str">
        <f>VLOOKUP(A8238,Cafe_sales!$A$1:$O$10001,13,FALSE)</f>
        <v>Cash</v>
      </c>
      <c r="G8238" t="str">
        <f>VLOOKUP(A8238,Cafe_sales!$A$1:$O$10001,14,FALSE)</f>
        <v>Takeaway</v>
      </c>
      <c r="H8238" s="1">
        <f>VLOOKUP(A8238,Cafe_sales!$A$1:$O$10001,15,FALSE)</f>
        <v>44963</v>
      </c>
    </row>
    <row r="8239" spans="1:8" hidden="1" x14ac:dyDescent="0.35">
      <c r="A8239" t="s">
        <v>8840</v>
      </c>
      <c r="B8239" t="str">
        <f>VLOOKUP(A8239,Cafe_sales!$A$1:$O$10001,9,FALSE)</f>
        <v>UNKNOWN</v>
      </c>
      <c r="C8239">
        <f>VLOOKUP(A8239,Cafe_sales!$A$1:$O$10001,10,FALSE)</f>
        <v>4</v>
      </c>
      <c r="D8239">
        <f>VLOOKUP(A8239,Cafe_sales!$A$1:$O$10001,11,FALSE)</f>
        <v>3</v>
      </c>
      <c r="E8239">
        <f>VLOOKUP(A8239,Cafe_sales!$A$1:$O$10001,12,FALSE)</f>
        <v>16</v>
      </c>
      <c r="F8239" t="str">
        <f>VLOOKUP(A8239,Cafe_sales!$A$1:$O$10001,13,FALSE)</f>
        <v>Default mode</v>
      </c>
      <c r="G8239" t="str">
        <f>VLOOKUP(A8239,Cafe_sales!$A$1:$O$10001,14,FALSE)</f>
        <v>Takeaway</v>
      </c>
      <c r="H8239" s="1">
        <f>VLOOKUP(A8239,Cafe_sales!$A$1:$O$10001,15,FALSE)</f>
        <v>44995</v>
      </c>
    </row>
    <row r="8240" spans="1:8" hidden="1" x14ac:dyDescent="0.35">
      <c r="A8240" t="s">
        <v>9141</v>
      </c>
      <c r="B8240" t="str">
        <f>VLOOKUP(A8240,Cafe_sales!$A$1:$O$10001,9,FALSE)</f>
        <v>Smoothie</v>
      </c>
      <c r="C8240">
        <f>VLOOKUP(A8240,Cafe_sales!$A$1:$O$10001,10,FALSE)</f>
        <v>5</v>
      </c>
      <c r="D8240">
        <f>VLOOKUP(A8240,Cafe_sales!$A$1:$O$10001,11,FALSE)</f>
        <v>4</v>
      </c>
      <c r="E8240">
        <f>VLOOKUP(A8240,Cafe_sales!$A$1:$O$10001,12,FALSE)</f>
        <v>20</v>
      </c>
      <c r="F8240" t="str">
        <f>VLOOKUP(A8240,Cafe_sales!$A$1:$O$10001,13,FALSE)</f>
        <v>Digital Wallet</v>
      </c>
      <c r="G8240" t="str">
        <f>VLOOKUP(A8240,Cafe_sales!$A$1:$O$10001,14,FALSE)</f>
        <v>Takeaway</v>
      </c>
      <c r="H8240" s="1">
        <f>VLOOKUP(A8240,Cafe_sales!$A$1:$O$10001,15,FALSE)</f>
        <v>45205</v>
      </c>
    </row>
    <row r="8241" spans="1:8" x14ac:dyDescent="0.35">
      <c r="A8241" t="s">
        <v>1499</v>
      </c>
      <c r="B8241" t="str">
        <f>VLOOKUP(A8241,Cafe_sales!$A$1:$O$10001,9,FALSE)</f>
        <v>Sandwich</v>
      </c>
      <c r="C8241" s="6">
        <f>VLOOKUP(A8241,Cafe_sales!$A$1:$O$10001,10,FALSE)</f>
        <v>2</v>
      </c>
      <c r="D8241" s="10">
        <f>VLOOKUP(A8241,Cafe_sales!$A$1:$O$10001,11,FALSE)</f>
        <v>4</v>
      </c>
      <c r="E8241" s="6">
        <f>VLOOKUP(A8241,Cafe_sales!$A$1:$O$10001,12,FALSE)</f>
        <v>8</v>
      </c>
      <c r="F8241" t="str">
        <f>VLOOKUP(A8241,Cafe_sales!$A$1:$O$10001,13,FALSE)</f>
        <v>Credit Card</v>
      </c>
      <c r="G8241" t="str">
        <f>VLOOKUP(A8241,Cafe_sales!$A$1:$O$10001,14,FALSE)</f>
        <v>UNKNOWN</v>
      </c>
      <c r="H8241" s="8">
        <f>VLOOKUP(A8241,Cafe_sales!$A$1:$O$10001,15,FALSE)</f>
        <v>45286</v>
      </c>
    </row>
    <row r="8242" spans="1:8" hidden="1" x14ac:dyDescent="0.35">
      <c r="A8242" t="s">
        <v>9860</v>
      </c>
      <c r="B8242" t="str">
        <f>VLOOKUP(A8242,Cafe_sales!$A$1:$O$10001,9,FALSE)</f>
        <v>Juice</v>
      </c>
      <c r="C8242">
        <f>VLOOKUP(A8242,Cafe_sales!$A$1:$O$10001,10,FALSE)</f>
        <v>1</v>
      </c>
      <c r="D8242">
        <f>VLOOKUP(A8242,Cafe_sales!$A$1:$O$10001,11,FALSE)</f>
        <v>3</v>
      </c>
      <c r="E8242">
        <f>VLOOKUP(A8242,Cafe_sales!$A$1:$O$10001,12,FALSE)</f>
        <v>3</v>
      </c>
      <c r="F8242" t="str">
        <f>VLOOKUP(A8242,Cafe_sales!$A$1:$O$10001,13,FALSE)</f>
        <v>Digital Wallet</v>
      </c>
      <c r="G8242" t="str">
        <f>VLOOKUP(A8242,Cafe_sales!$A$1:$O$10001,14,FALSE)</f>
        <v>Takeaway</v>
      </c>
      <c r="H8242" s="1">
        <f>VLOOKUP(A8242,Cafe_sales!$A$1:$O$10001,15,FALSE)</f>
        <v>44961</v>
      </c>
    </row>
    <row r="8243" spans="1:8" hidden="1" x14ac:dyDescent="0.35">
      <c r="A8243" t="s">
        <v>4535</v>
      </c>
      <c r="B8243" t="str">
        <f>VLOOKUP(A8243,Cafe_sales!$A$1:$O$10001,9,FALSE)</f>
        <v>Tea</v>
      </c>
      <c r="C8243">
        <f>VLOOKUP(A8243,Cafe_sales!$A$1:$O$10001,10,FALSE)</f>
        <v>2</v>
      </c>
      <c r="D8243">
        <f>VLOOKUP(A8243,Cafe_sales!$A$1:$O$10001,11,FALSE)</f>
        <v>1.5</v>
      </c>
      <c r="E8243">
        <f>VLOOKUP(A8243,Cafe_sales!$A$1:$O$10001,12,FALSE)</f>
        <v>3</v>
      </c>
      <c r="F8243" t="str">
        <f>VLOOKUP(A8243,Cafe_sales!$A$1:$O$10001,13,FALSE)</f>
        <v>Credit Card</v>
      </c>
      <c r="G8243" t="str">
        <f>VLOOKUP(A8243,Cafe_sales!$A$1:$O$10001,14,FALSE)</f>
        <v>Takeaway</v>
      </c>
      <c r="H8243" s="1">
        <f>VLOOKUP(A8243,Cafe_sales!$A$1:$O$10001,15,FALSE)</f>
        <v>44960</v>
      </c>
    </row>
    <row r="8244" spans="1:8" hidden="1" x14ac:dyDescent="0.35">
      <c r="A8244" t="s">
        <v>2466</v>
      </c>
      <c r="B8244" t="str">
        <f>VLOOKUP(A8244,Cafe_sales!$A$1:$O$10001,9,FALSE)</f>
        <v>Salad</v>
      </c>
      <c r="C8244">
        <f>VLOOKUP(A8244,Cafe_sales!$A$1:$O$10001,10,FALSE)</f>
        <v>2</v>
      </c>
      <c r="D8244">
        <f>VLOOKUP(A8244,Cafe_sales!$A$1:$O$10001,11,FALSE)</f>
        <v>2.964390243902439</v>
      </c>
      <c r="E8244">
        <f>VLOOKUP(A8244,Cafe_sales!$A$1:$O$10001,12,FALSE)</f>
        <v>10</v>
      </c>
      <c r="F8244" t="str">
        <f>VLOOKUP(A8244,Cafe_sales!$A$1:$O$10001,13,FALSE)</f>
        <v>Default mode</v>
      </c>
      <c r="G8244" t="str">
        <f>VLOOKUP(A8244,Cafe_sales!$A$1:$O$10001,14,FALSE)</f>
        <v>Takeaway</v>
      </c>
      <c r="H8244" s="1">
        <f>VLOOKUP(A8244,Cafe_sales!$A$1:$O$10001,15,FALSE)</f>
        <v>45092</v>
      </c>
    </row>
    <row r="8245" spans="1:8" x14ac:dyDescent="0.35">
      <c r="A8245" t="s">
        <v>5095</v>
      </c>
      <c r="B8245" t="str">
        <f>VLOOKUP(A8245,Cafe_sales!$A$1:$O$10001,9,FALSE)</f>
        <v>Salad</v>
      </c>
      <c r="C8245" s="6">
        <f>VLOOKUP(A8245,Cafe_sales!$A$1:$O$10001,10,FALSE)</f>
        <v>5</v>
      </c>
      <c r="D8245" s="10">
        <f>VLOOKUP(A8245,Cafe_sales!$A$1:$O$10001,11,FALSE)</f>
        <v>5</v>
      </c>
      <c r="E8245" s="6">
        <f>VLOOKUP(A8245,Cafe_sales!$A$1:$O$10001,12,FALSE)</f>
        <v>25</v>
      </c>
      <c r="F8245" t="str">
        <f>VLOOKUP(A8245,Cafe_sales!$A$1:$O$10001,13,FALSE)</f>
        <v>Credit Card</v>
      </c>
      <c r="G8245" t="str">
        <f>VLOOKUP(A8245,Cafe_sales!$A$1:$O$10001,14,FALSE)</f>
        <v>UNKNOWN</v>
      </c>
      <c r="H8245" s="8">
        <f>VLOOKUP(A8245,Cafe_sales!$A$1:$O$10001,15,FALSE)</f>
        <v>45154</v>
      </c>
    </row>
    <row r="8246" spans="1:8" x14ac:dyDescent="0.35">
      <c r="A8246" t="s">
        <v>3898</v>
      </c>
      <c r="B8246" t="str">
        <f>VLOOKUP(A8246,Cafe_sales!$A$1:$O$10001,9,FALSE)</f>
        <v>Coffee</v>
      </c>
      <c r="C8246" s="6">
        <f>VLOOKUP(A8246,Cafe_sales!$A$1:$O$10001,10,FALSE)</f>
        <v>5</v>
      </c>
      <c r="D8246" s="10">
        <f>VLOOKUP(A8246,Cafe_sales!$A$1:$O$10001,11,FALSE)</f>
        <v>2</v>
      </c>
      <c r="E8246" s="6">
        <f>VLOOKUP(A8246,Cafe_sales!$A$1:$O$10001,12,FALSE)</f>
        <v>10</v>
      </c>
      <c r="F8246" t="str">
        <f>VLOOKUP(A8246,Cafe_sales!$A$1:$O$10001,13,FALSE)</f>
        <v>Default mode</v>
      </c>
      <c r="G8246" t="str">
        <f>VLOOKUP(A8246,Cafe_sales!$A$1:$O$10001,14,FALSE)</f>
        <v>UNKNOWN</v>
      </c>
      <c r="H8246" s="8">
        <f>VLOOKUP(A8246,Cafe_sales!$A$1:$O$10001,15,FALSE)</f>
        <v>44960</v>
      </c>
    </row>
    <row r="8247" spans="1:8" x14ac:dyDescent="0.35">
      <c r="A8247" t="s">
        <v>252</v>
      </c>
      <c r="B8247" t="str">
        <f>VLOOKUP(A8247,Cafe_sales!$A$1:$O$10001,9,FALSE)</f>
        <v>Cake</v>
      </c>
      <c r="C8247" s="6">
        <f>VLOOKUP(A8247,Cafe_sales!$A$1:$O$10001,10,FALSE)</f>
        <v>5</v>
      </c>
      <c r="D8247" s="10">
        <f>VLOOKUP(A8247,Cafe_sales!$A$1:$O$10001,11,FALSE)</f>
        <v>3</v>
      </c>
      <c r="E8247" s="6">
        <f>VLOOKUP(A8247,Cafe_sales!$A$1:$O$10001,12,FALSE)</f>
        <v>15</v>
      </c>
      <c r="F8247" t="str">
        <f>VLOOKUP(A8247,Cafe_sales!$A$1:$O$10001,13,FALSE)</f>
        <v>Default mode</v>
      </c>
      <c r="G8247" t="str">
        <f>VLOOKUP(A8247,Cafe_sales!$A$1:$O$10001,14,FALSE)</f>
        <v>In-store</v>
      </c>
      <c r="H8247" s="8">
        <f>VLOOKUP(A8247,Cafe_sales!$A$1:$O$10001,15,FALSE)</f>
        <v>45121</v>
      </c>
    </row>
    <row r="8248" spans="1:8" x14ac:dyDescent="0.35">
      <c r="A8248" t="s">
        <v>3591</v>
      </c>
      <c r="B8248" t="str">
        <f>VLOOKUP(A8248,Cafe_sales!$A$1:$O$10001,9,FALSE)</f>
        <v>Tea</v>
      </c>
      <c r="C8248" s="6">
        <f>VLOOKUP(A8248,Cafe_sales!$A$1:$O$10001,10,FALSE)</f>
        <v>2</v>
      </c>
      <c r="D8248" s="10">
        <f>VLOOKUP(A8248,Cafe_sales!$A$1:$O$10001,11,FALSE)</f>
        <v>1.5</v>
      </c>
      <c r="E8248" s="6">
        <f>VLOOKUP(A8248,Cafe_sales!$A$1:$O$10001,12,FALSE)</f>
        <v>3</v>
      </c>
      <c r="F8248" t="str">
        <f>VLOOKUP(A8248,Cafe_sales!$A$1:$O$10001,13,FALSE)</f>
        <v>Digital Wallet</v>
      </c>
      <c r="G8248" t="str">
        <f>VLOOKUP(A8248,Cafe_sales!$A$1:$O$10001,14,FALSE)</f>
        <v>In-store</v>
      </c>
      <c r="H8248" s="8">
        <f>VLOOKUP(A8248,Cafe_sales!$A$1:$O$10001,15,FALSE)</f>
        <v>45012</v>
      </c>
    </row>
    <row r="8249" spans="1:8" x14ac:dyDescent="0.35">
      <c r="A8249" t="s">
        <v>988</v>
      </c>
      <c r="B8249" t="str">
        <f>VLOOKUP(A8249,Cafe_sales!$A$1:$O$10001,9,FALSE)</f>
        <v>Salad</v>
      </c>
      <c r="C8249" s="6">
        <f>VLOOKUP(A8249,Cafe_sales!$A$1:$O$10001,10,FALSE)</f>
        <v>1</v>
      </c>
      <c r="D8249" s="10">
        <f>VLOOKUP(A8249,Cafe_sales!$A$1:$O$10001,11,FALSE)</f>
        <v>5</v>
      </c>
      <c r="E8249" s="6">
        <f>VLOOKUP(A8249,Cafe_sales!$A$1:$O$10001,12,FALSE)</f>
        <v>5</v>
      </c>
      <c r="F8249" t="str">
        <f>VLOOKUP(A8249,Cafe_sales!$A$1:$O$10001,13,FALSE)</f>
        <v>Cash</v>
      </c>
      <c r="G8249" t="str">
        <f>VLOOKUP(A8249,Cafe_sales!$A$1:$O$10001,14,FALSE)</f>
        <v>In-store</v>
      </c>
      <c r="H8249" s="8">
        <f>VLOOKUP(A8249,Cafe_sales!$A$1:$O$10001,15,FALSE)</f>
        <v>45200</v>
      </c>
    </row>
    <row r="8250" spans="1:8" x14ac:dyDescent="0.35">
      <c r="A8250" t="s">
        <v>4984</v>
      </c>
      <c r="B8250" t="str">
        <f>VLOOKUP(A8250,Cafe_sales!$A$1:$O$10001,9,FALSE)</f>
        <v>Smoothie</v>
      </c>
      <c r="C8250" s="6">
        <f>VLOOKUP(A8250,Cafe_sales!$A$1:$O$10001,10,FALSE)</f>
        <v>5</v>
      </c>
      <c r="D8250" s="10">
        <f>VLOOKUP(A8250,Cafe_sales!$A$1:$O$10001,11,FALSE)</f>
        <v>0</v>
      </c>
      <c r="E8250" s="6">
        <f>VLOOKUP(A8250,Cafe_sales!$A$1:$O$10001,12,FALSE)</f>
        <v>20</v>
      </c>
      <c r="F8250" t="str">
        <f>VLOOKUP(A8250,Cafe_sales!$A$1:$O$10001,13,FALSE)</f>
        <v>Credit Card</v>
      </c>
      <c r="G8250" t="str">
        <f>VLOOKUP(A8250,Cafe_sales!$A$1:$O$10001,14,FALSE)</f>
        <v>UNKNOWN</v>
      </c>
      <c r="H8250" s="8">
        <f>VLOOKUP(A8250,Cafe_sales!$A$1:$O$10001,15,FALSE)</f>
        <v>45138</v>
      </c>
    </row>
    <row r="8251" spans="1:8" x14ac:dyDescent="0.35">
      <c r="A8251" t="s">
        <v>5761</v>
      </c>
      <c r="B8251" t="str">
        <f>VLOOKUP(A8251,Cafe_sales!$A$1:$O$10001,9,FALSE)</f>
        <v>Cake</v>
      </c>
      <c r="C8251" s="6">
        <f>VLOOKUP(A8251,Cafe_sales!$A$1:$O$10001,10,FALSE)</f>
        <v>3</v>
      </c>
      <c r="D8251" s="10">
        <f>VLOOKUP(A8251,Cafe_sales!$A$1:$O$10001,11,FALSE)</f>
        <v>3</v>
      </c>
      <c r="E8251" s="6">
        <f>VLOOKUP(A8251,Cafe_sales!$A$1:$O$10001,12,FALSE)</f>
        <v>9</v>
      </c>
      <c r="F8251" t="str">
        <f>VLOOKUP(A8251,Cafe_sales!$A$1:$O$10001,13,FALSE)</f>
        <v>Cash</v>
      </c>
      <c r="G8251" t="str">
        <f>VLOOKUP(A8251,Cafe_sales!$A$1:$O$10001,14,FALSE)</f>
        <v>In-store</v>
      </c>
      <c r="H8251" s="8">
        <f>VLOOKUP(A8251,Cafe_sales!$A$1:$O$10001,15,FALSE)</f>
        <v>44942</v>
      </c>
    </row>
    <row r="8252" spans="1:8" hidden="1" x14ac:dyDescent="0.35">
      <c r="A8252" t="s">
        <v>2307</v>
      </c>
      <c r="B8252" t="str">
        <f>VLOOKUP(A8252,Cafe_sales!$A$1:$O$10001,9,FALSE)</f>
        <v>Juice</v>
      </c>
      <c r="C8252">
        <f>VLOOKUP(A8252,Cafe_sales!$A$1:$O$10001,10,FALSE)</f>
        <v>3</v>
      </c>
      <c r="D8252">
        <f>VLOOKUP(A8252,Cafe_sales!$A$1:$O$10001,11,FALSE)</f>
        <v>3</v>
      </c>
      <c r="E8252">
        <f>VLOOKUP(A8252,Cafe_sales!$A$1:$O$10001,12,FALSE)</f>
        <v>9</v>
      </c>
      <c r="F8252" t="str">
        <f>VLOOKUP(A8252,Cafe_sales!$A$1:$O$10001,13,FALSE)</f>
        <v>Default mode</v>
      </c>
      <c r="G8252" t="str">
        <f>VLOOKUP(A8252,Cafe_sales!$A$1:$O$10001,14,FALSE)</f>
        <v>Takeaway</v>
      </c>
      <c r="H8252" s="1">
        <f>VLOOKUP(A8252,Cafe_sales!$A$1:$O$10001,15,FALSE)</f>
        <v>45070</v>
      </c>
    </row>
    <row r="8253" spans="1:8" x14ac:dyDescent="0.35">
      <c r="A8253" t="s">
        <v>9676</v>
      </c>
      <c r="B8253" t="str">
        <f>VLOOKUP(A8253,Cafe_sales!$A$1:$O$10001,9,FALSE)</f>
        <v>Cookie</v>
      </c>
      <c r="C8253" s="6">
        <f>VLOOKUP(A8253,Cafe_sales!$A$1:$O$10001,10,FALSE)</f>
        <v>3</v>
      </c>
      <c r="D8253" s="10">
        <f>VLOOKUP(A8253,Cafe_sales!$A$1:$O$10001,11,FALSE)</f>
        <v>1</v>
      </c>
      <c r="E8253" s="6">
        <f>VLOOKUP(A8253,Cafe_sales!$A$1:$O$10001,12,FALSE)</f>
        <v>3</v>
      </c>
      <c r="F8253" t="str">
        <f>VLOOKUP(A8253,Cafe_sales!$A$1:$O$10001,13,FALSE)</f>
        <v>Digital Wallet</v>
      </c>
      <c r="G8253" t="str">
        <f>VLOOKUP(A8253,Cafe_sales!$A$1:$O$10001,14,FALSE)</f>
        <v>UNKNOWN</v>
      </c>
      <c r="H8253" s="8">
        <f>VLOOKUP(A8253,Cafe_sales!$A$1:$O$10001,15,FALSE)</f>
        <v>45264</v>
      </c>
    </row>
    <row r="8254" spans="1:8" x14ac:dyDescent="0.35">
      <c r="A8254" t="s">
        <v>1731</v>
      </c>
      <c r="B8254" t="str">
        <f>VLOOKUP(A8254,Cafe_sales!$A$1:$O$10001,9,FALSE)</f>
        <v>Coffee</v>
      </c>
      <c r="C8254" s="6">
        <f>VLOOKUP(A8254,Cafe_sales!$A$1:$O$10001,10,FALSE)</f>
        <v>5</v>
      </c>
      <c r="D8254" s="10">
        <f>VLOOKUP(A8254,Cafe_sales!$A$1:$O$10001,11,FALSE)</f>
        <v>2</v>
      </c>
      <c r="E8254" s="6">
        <f>VLOOKUP(A8254,Cafe_sales!$A$1:$O$10001,12,FALSE)</f>
        <v>10</v>
      </c>
      <c r="F8254" t="str">
        <f>VLOOKUP(A8254,Cafe_sales!$A$1:$O$10001,13,FALSE)</f>
        <v>Cash</v>
      </c>
      <c r="G8254" t="str">
        <f>VLOOKUP(A8254,Cafe_sales!$A$1:$O$10001,14,FALSE)</f>
        <v>In-store</v>
      </c>
      <c r="H8254" s="8">
        <f>VLOOKUP(A8254,Cafe_sales!$A$1:$O$10001,15,FALSE)</f>
        <v>44946</v>
      </c>
    </row>
    <row r="8255" spans="1:8" x14ac:dyDescent="0.35">
      <c r="A8255" t="s">
        <v>4589</v>
      </c>
      <c r="B8255" t="str">
        <f>VLOOKUP(A8255,Cafe_sales!$A$1:$O$10001,9,FALSE)</f>
        <v>Juice</v>
      </c>
      <c r="C8255" s="6">
        <f>VLOOKUP(A8255,Cafe_sales!$A$1:$O$10001,10,FALSE)</f>
        <v>2</v>
      </c>
      <c r="D8255" s="10">
        <f>VLOOKUP(A8255,Cafe_sales!$A$1:$O$10001,11,FALSE)</f>
        <v>3</v>
      </c>
      <c r="E8255" s="6">
        <f>VLOOKUP(A8255,Cafe_sales!$A$1:$O$10001,12,FALSE)</f>
        <v>6</v>
      </c>
      <c r="F8255" t="str">
        <f>VLOOKUP(A8255,Cafe_sales!$A$1:$O$10001,13,FALSE)</f>
        <v>Default mode</v>
      </c>
      <c r="G8255" t="str">
        <f>VLOOKUP(A8255,Cafe_sales!$A$1:$O$10001,14,FALSE)</f>
        <v>UNKNOWN</v>
      </c>
      <c r="H8255" s="8">
        <f>VLOOKUP(A8255,Cafe_sales!$A$1:$O$10001,15,FALSE)</f>
        <v>45280</v>
      </c>
    </row>
    <row r="8256" spans="1:8" x14ac:dyDescent="0.35">
      <c r="A8256" t="s">
        <v>4751</v>
      </c>
      <c r="B8256" t="str">
        <f>VLOOKUP(A8256,Cafe_sales!$A$1:$O$10001,9,FALSE)</f>
        <v>Tea</v>
      </c>
      <c r="C8256" s="6">
        <f>VLOOKUP(A8256,Cafe_sales!$A$1:$O$10001,10,FALSE)</f>
        <v>4</v>
      </c>
      <c r="D8256" s="10">
        <f>VLOOKUP(A8256,Cafe_sales!$A$1:$O$10001,11,FALSE)</f>
        <v>1.5</v>
      </c>
      <c r="E8256" s="6">
        <f>VLOOKUP(A8256,Cafe_sales!$A$1:$O$10001,12,FALSE)</f>
        <v>6</v>
      </c>
      <c r="F8256" t="str">
        <f>VLOOKUP(A8256,Cafe_sales!$A$1:$O$10001,13,FALSE)</f>
        <v>Digital Wallet</v>
      </c>
      <c r="G8256" t="str">
        <f>VLOOKUP(A8256,Cafe_sales!$A$1:$O$10001,14,FALSE)</f>
        <v>UNKNOWN</v>
      </c>
      <c r="H8256" s="8">
        <f>VLOOKUP(A8256,Cafe_sales!$A$1:$O$10001,15,FALSE)</f>
        <v>44934</v>
      </c>
    </row>
    <row r="8257" spans="1:8" x14ac:dyDescent="0.35">
      <c r="A8257" t="s">
        <v>8960</v>
      </c>
      <c r="B8257" t="str">
        <f>VLOOKUP(A8257,Cafe_sales!$A$1:$O$10001,9,FALSE)</f>
        <v>Tea</v>
      </c>
      <c r="C8257" s="6">
        <f>VLOOKUP(A8257,Cafe_sales!$A$1:$O$10001,10,FALSE)</f>
        <v>4</v>
      </c>
      <c r="D8257" s="10">
        <f>VLOOKUP(A8257,Cafe_sales!$A$1:$O$10001,11,FALSE)</f>
        <v>1.5</v>
      </c>
      <c r="E8257" s="6">
        <f>VLOOKUP(A8257,Cafe_sales!$A$1:$O$10001,12,FALSE)</f>
        <v>6</v>
      </c>
      <c r="F8257" t="str">
        <f>VLOOKUP(A8257,Cafe_sales!$A$1:$O$10001,13,FALSE)</f>
        <v>Digital Wallet</v>
      </c>
      <c r="G8257" t="str">
        <f>VLOOKUP(A8257,Cafe_sales!$A$1:$O$10001,14,FALSE)</f>
        <v>UNKNOWN</v>
      </c>
      <c r="H8257" s="8">
        <f>VLOOKUP(A8257,Cafe_sales!$A$1:$O$10001,15,FALSE)</f>
        <v>45145</v>
      </c>
    </row>
    <row r="8258" spans="1:8" x14ac:dyDescent="0.35">
      <c r="A8258" t="s">
        <v>7922</v>
      </c>
      <c r="B8258" t="str">
        <f>VLOOKUP(A8258,Cafe_sales!$A$1:$O$10001,9,FALSE)</f>
        <v>Cookie</v>
      </c>
      <c r="C8258" s="6">
        <f>VLOOKUP(A8258,Cafe_sales!$A$1:$O$10001,10,FALSE)</f>
        <v>1</v>
      </c>
      <c r="D8258" s="10">
        <f>VLOOKUP(A8258,Cafe_sales!$A$1:$O$10001,11,FALSE)</f>
        <v>1</v>
      </c>
      <c r="E8258" s="6">
        <f>VLOOKUP(A8258,Cafe_sales!$A$1:$O$10001,12,FALSE)</f>
        <v>1</v>
      </c>
      <c r="F8258" t="str">
        <f>VLOOKUP(A8258,Cafe_sales!$A$1:$O$10001,13,FALSE)</f>
        <v>Digital Wallet</v>
      </c>
      <c r="G8258" t="str">
        <f>VLOOKUP(A8258,Cafe_sales!$A$1:$O$10001,14,FALSE)</f>
        <v>In-store</v>
      </c>
      <c r="H8258" s="8">
        <f>VLOOKUP(A8258,Cafe_sales!$A$1:$O$10001,15,FALSE)</f>
        <v>45149</v>
      </c>
    </row>
    <row r="8259" spans="1:8" hidden="1" x14ac:dyDescent="0.35">
      <c r="A8259" t="s">
        <v>2955</v>
      </c>
      <c r="B8259" t="str">
        <f>VLOOKUP(A8259,Cafe_sales!$A$1:$O$10001,9,FALSE)</f>
        <v>Salad</v>
      </c>
      <c r="C8259">
        <f>VLOOKUP(A8259,Cafe_sales!$A$1:$O$10001,10,FALSE)</f>
        <v>3</v>
      </c>
      <c r="D8259">
        <f>VLOOKUP(A8259,Cafe_sales!$A$1:$O$10001,11,FALSE)</f>
        <v>5</v>
      </c>
      <c r="E8259">
        <f>VLOOKUP(A8259,Cafe_sales!$A$1:$O$10001,12,FALSE)</f>
        <v>15</v>
      </c>
      <c r="F8259" t="str">
        <f>VLOOKUP(A8259,Cafe_sales!$A$1:$O$10001,13,FALSE)</f>
        <v>Credit Card</v>
      </c>
      <c r="G8259" t="str">
        <f>VLOOKUP(A8259,Cafe_sales!$A$1:$O$10001,14,FALSE)</f>
        <v>Takeaway</v>
      </c>
      <c r="H8259" s="1">
        <f>VLOOKUP(A8259,Cafe_sales!$A$1:$O$10001,15,FALSE)</f>
        <v>45160</v>
      </c>
    </row>
    <row r="8260" spans="1:8" x14ac:dyDescent="0.35">
      <c r="A8260" t="s">
        <v>8152</v>
      </c>
      <c r="B8260" t="str">
        <f>VLOOKUP(A8260,Cafe_sales!$A$1:$O$10001,9,FALSE)</f>
        <v>UNKNOWN</v>
      </c>
      <c r="C8260" s="6">
        <f>VLOOKUP(A8260,Cafe_sales!$A$1:$O$10001,10,FALSE)</f>
        <v>3</v>
      </c>
      <c r="D8260" s="10">
        <f>VLOOKUP(A8260,Cafe_sales!$A$1:$O$10001,11,FALSE)</f>
        <v>3</v>
      </c>
      <c r="E8260" s="6">
        <f>VLOOKUP(A8260,Cafe_sales!$A$1:$O$10001,12,FALSE)</f>
        <v>15</v>
      </c>
      <c r="F8260" t="str">
        <f>VLOOKUP(A8260,Cafe_sales!$A$1:$O$10001,13,FALSE)</f>
        <v>Default mode</v>
      </c>
      <c r="G8260" t="str">
        <f>VLOOKUP(A8260,Cafe_sales!$A$1:$O$10001,14,FALSE)</f>
        <v>In-store</v>
      </c>
      <c r="H8260" s="8">
        <f>VLOOKUP(A8260,Cafe_sales!$A$1:$O$10001,15,FALSE)</f>
        <v>45276</v>
      </c>
    </row>
    <row r="8261" spans="1:8" hidden="1" x14ac:dyDescent="0.35">
      <c r="A8261" t="s">
        <v>3906</v>
      </c>
      <c r="B8261" t="str">
        <f>VLOOKUP(A8261,Cafe_sales!$A$1:$O$10001,9,FALSE)</f>
        <v>Sandwich</v>
      </c>
      <c r="C8261">
        <f>VLOOKUP(A8261,Cafe_sales!$A$1:$O$10001,10,FALSE)</f>
        <v>3</v>
      </c>
      <c r="D8261">
        <f>VLOOKUP(A8261,Cafe_sales!$A$1:$O$10001,11,FALSE)</f>
        <v>3</v>
      </c>
      <c r="E8261">
        <f>VLOOKUP(A8261,Cafe_sales!$A$1:$O$10001,12,FALSE)</f>
        <v>12</v>
      </c>
      <c r="F8261" t="str">
        <f>VLOOKUP(A8261,Cafe_sales!$A$1:$O$10001,13,FALSE)</f>
        <v>Default mode</v>
      </c>
      <c r="G8261" t="str">
        <f>VLOOKUP(A8261,Cafe_sales!$A$1:$O$10001,14,FALSE)</f>
        <v>Takeaway</v>
      </c>
      <c r="H8261" s="1">
        <f>VLOOKUP(A8261,Cafe_sales!$A$1:$O$10001,15,FALSE)</f>
        <v>45114</v>
      </c>
    </row>
    <row r="8262" spans="1:8" hidden="1" x14ac:dyDescent="0.35">
      <c r="A8262" t="s">
        <v>4538</v>
      </c>
      <c r="B8262" t="str">
        <f>VLOOKUP(A8262,Cafe_sales!$A$1:$O$10001,9,FALSE)</f>
        <v>Smoothie</v>
      </c>
      <c r="C8262">
        <f>VLOOKUP(A8262,Cafe_sales!$A$1:$O$10001,10,FALSE)</f>
        <v>2</v>
      </c>
      <c r="D8262">
        <f>VLOOKUP(A8262,Cafe_sales!$A$1:$O$10001,11,FALSE)</f>
        <v>4</v>
      </c>
      <c r="E8262">
        <f>VLOOKUP(A8262,Cafe_sales!$A$1:$O$10001,12,FALSE)</f>
        <v>8</v>
      </c>
      <c r="F8262" t="str">
        <f>VLOOKUP(A8262,Cafe_sales!$A$1:$O$10001,13,FALSE)</f>
        <v>Credit Card</v>
      </c>
      <c r="G8262" t="str">
        <f>VLOOKUP(A8262,Cafe_sales!$A$1:$O$10001,14,FALSE)</f>
        <v>Takeaway</v>
      </c>
      <c r="H8262" s="1">
        <f>VLOOKUP(A8262,Cafe_sales!$A$1:$O$10001,15,FALSE)</f>
        <v>44965</v>
      </c>
    </row>
    <row r="8263" spans="1:8" hidden="1" x14ac:dyDescent="0.35">
      <c r="A8263" t="s">
        <v>6414</v>
      </c>
      <c r="B8263" t="str">
        <f>VLOOKUP(A8263,Cafe_sales!$A$1:$O$10001,9,FALSE)</f>
        <v>Tea</v>
      </c>
      <c r="C8263">
        <f>VLOOKUP(A8263,Cafe_sales!$A$1:$O$10001,10,FALSE)</f>
        <v>4</v>
      </c>
      <c r="D8263">
        <f>VLOOKUP(A8263,Cafe_sales!$A$1:$O$10001,11,FALSE)</f>
        <v>1.5</v>
      </c>
      <c r="E8263">
        <f>VLOOKUP(A8263,Cafe_sales!$A$1:$O$10001,12,FALSE)</f>
        <v>6</v>
      </c>
      <c r="F8263" t="str">
        <f>VLOOKUP(A8263,Cafe_sales!$A$1:$O$10001,13,FALSE)</f>
        <v>Digital Wallet</v>
      </c>
      <c r="G8263" t="str">
        <f>VLOOKUP(A8263,Cafe_sales!$A$1:$O$10001,14,FALSE)</f>
        <v>Takeaway</v>
      </c>
      <c r="H8263" s="1">
        <f>VLOOKUP(A8263,Cafe_sales!$A$1:$O$10001,15,FALSE)</f>
        <v>45283</v>
      </c>
    </row>
    <row r="8264" spans="1:8" x14ac:dyDescent="0.35">
      <c r="A8264" t="s">
        <v>8190</v>
      </c>
      <c r="B8264" t="str">
        <f>VLOOKUP(A8264,Cafe_sales!$A$1:$O$10001,9,FALSE)</f>
        <v>Tea</v>
      </c>
      <c r="C8264" s="6">
        <f>VLOOKUP(A8264,Cafe_sales!$A$1:$O$10001,10,FALSE)</f>
        <v>4</v>
      </c>
      <c r="D8264" s="10">
        <f>VLOOKUP(A8264,Cafe_sales!$A$1:$O$10001,11,FALSE)</f>
        <v>1.5</v>
      </c>
      <c r="E8264" s="6">
        <f>VLOOKUP(A8264,Cafe_sales!$A$1:$O$10001,12,FALSE)</f>
        <v>6</v>
      </c>
      <c r="F8264" t="str">
        <f>VLOOKUP(A8264,Cafe_sales!$A$1:$O$10001,13,FALSE)</f>
        <v>Cash</v>
      </c>
      <c r="G8264" t="str">
        <f>VLOOKUP(A8264,Cafe_sales!$A$1:$O$10001,14,FALSE)</f>
        <v>UNKNOWN</v>
      </c>
      <c r="H8264" s="8">
        <f>VLOOKUP(A8264,Cafe_sales!$A$1:$O$10001,15,FALSE)</f>
        <v>45057</v>
      </c>
    </row>
    <row r="8265" spans="1:8" x14ac:dyDescent="0.35">
      <c r="A8265" t="s">
        <v>735</v>
      </c>
      <c r="B8265" t="str">
        <f>VLOOKUP(A8265,Cafe_sales!$A$1:$O$10001,9,FALSE)</f>
        <v>Coffee</v>
      </c>
      <c r="C8265" s="6">
        <f>VLOOKUP(A8265,Cafe_sales!$A$1:$O$10001,10,FALSE)</f>
        <v>3</v>
      </c>
      <c r="D8265" s="10">
        <f>VLOOKUP(A8265,Cafe_sales!$A$1:$O$10001,11,FALSE)</f>
        <v>2</v>
      </c>
      <c r="E8265" s="6">
        <f>VLOOKUP(A8265,Cafe_sales!$A$1:$O$10001,12,FALSE)</f>
        <v>6</v>
      </c>
      <c r="F8265" t="str">
        <f>VLOOKUP(A8265,Cafe_sales!$A$1:$O$10001,13,FALSE)</f>
        <v>Default mode</v>
      </c>
      <c r="G8265" t="str">
        <f>VLOOKUP(A8265,Cafe_sales!$A$1:$O$10001,14,FALSE)</f>
        <v>In-store</v>
      </c>
      <c r="H8265" s="8">
        <f>VLOOKUP(A8265,Cafe_sales!$A$1:$O$10001,15,FALSE)</f>
        <v>45204</v>
      </c>
    </row>
    <row r="8266" spans="1:8" x14ac:dyDescent="0.35">
      <c r="A8266" t="s">
        <v>9000</v>
      </c>
      <c r="B8266" t="str">
        <f>VLOOKUP(A8266,Cafe_sales!$A$1:$O$10001,9,FALSE)</f>
        <v>Salad</v>
      </c>
      <c r="C8266" s="6">
        <f>VLOOKUP(A8266,Cafe_sales!$A$1:$O$10001,10,FALSE)</f>
        <v>1</v>
      </c>
      <c r="D8266" s="10">
        <f>VLOOKUP(A8266,Cafe_sales!$A$1:$O$10001,11,FALSE)</f>
        <v>5</v>
      </c>
      <c r="E8266" s="6">
        <f>VLOOKUP(A8266,Cafe_sales!$A$1:$O$10001,12,FALSE)</f>
        <v>5</v>
      </c>
      <c r="F8266" t="str">
        <f>VLOOKUP(A8266,Cafe_sales!$A$1:$O$10001,13,FALSE)</f>
        <v>Credit Card</v>
      </c>
      <c r="G8266" t="str">
        <f>VLOOKUP(A8266,Cafe_sales!$A$1:$O$10001,14,FALSE)</f>
        <v>UNKNOWN</v>
      </c>
      <c r="H8266" s="8">
        <f>VLOOKUP(A8266,Cafe_sales!$A$1:$O$10001,15,FALSE)</f>
        <v>45100</v>
      </c>
    </row>
    <row r="8267" spans="1:8" x14ac:dyDescent="0.35">
      <c r="A8267" t="s">
        <v>3414</v>
      </c>
      <c r="B8267" t="str">
        <f>VLOOKUP(A8267,Cafe_sales!$A$1:$O$10001,9,FALSE)</f>
        <v>Tea</v>
      </c>
      <c r="C8267" s="6">
        <f>VLOOKUP(A8267,Cafe_sales!$A$1:$O$10001,10,FALSE)</f>
        <v>4</v>
      </c>
      <c r="D8267" s="10">
        <f>VLOOKUP(A8267,Cafe_sales!$A$1:$O$10001,11,FALSE)</f>
        <v>1.5</v>
      </c>
      <c r="E8267" s="6">
        <f>VLOOKUP(A8267,Cafe_sales!$A$1:$O$10001,12,FALSE)</f>
        <v>6</v>
      </c>
      <c r="F8267" t="str">
        <f>VLOOKUP(A8267,Cafe_sales!$A$1:$O$10001,13,FALSE)</f>
        <v>Default mode</v>
      </c>
      <c r="G8267" t="str">
        <f>VLOOKUP(A8267,Cafe_sales!$A$1:$O$10001,14,FALSE)</f>
        <v>In-store</v>
      </c>
      <c r="H8267" s="8">
        <f>VLOOKUP(A8267,Cafe_sales!$A$1:$O$10001,15,FALSE)</f>
        <v>45231</v>
      </c>
    </row>
    <row r="8268" spans="1:8" hidden="1" x14ac:dyDescent="0.35">
      <c r="A8268" t="s">
        <v>5868</v>
      </c>
      <c r="B8268" t="str">
        <f>VLOOKUP(A8268,Cafe_sales!$A$1:$O$10001,9,FALSE)</f>
        <v>Smoothie</v>
      </c>
      <c r="C8268" t="e">
        <f>VLOOKUP(A8268,Cafe_sales!$A$1:$O$10001,10,FALSE)</f>
        <v>#VALUE!</v>
      </c>
      <c r="D8268">
        <f>VLOOKUP(A8268,Cafe_sales!$A$1:$O$10001,11,FALSE)</f>
        <v>3</v>
      </c>
      <c r="E8268">
        <f>VLOOKUP(A8268,Cafe_sales!$A$1:$O$10001,12,FALSE)</f>
        <v>8</v>
      </c>
      <c r="F8268" t="str">
        <f>VLOOKUP(A8268,Cafe_sales!$A$1:$O$10001,13,FALSE)</f>
        <v>UNKNOWN</v>
      </c>
      <c r="G8268" t="str">
        <f>VLOOKUP(A8268,Cafe_sales!$A$1:$O$10001,14,FALSE)</f>
        <v>Takeaway</v>
      </c>
      <c r="H8268" s="1">
        <f>VLOOKUP(A8268,Cafe_sales!$A$1:$O$10001,15,FALSE)</f>
        <v>45157</v>
      </c>
    </row>
    <row r="8269" spans="1:8" x14ac:dyDescent="0.35">
      <c r="A8269" t="s">
        <v>7772</v>
      </c>
      <c r="B8269" t="str">
        <f>VLOOKUP(A8269,Cafe_sales!$A$1:$O$10001,9,FALSE)</f>
        <v>Smoothie</v>
      </c>
      <c r="C8269" s="6">
        <f>VLOOKUP(A8269,Cafe_sales!$A$1:$O$10001,10,FALSE)</f>
        <v>4</v>
      </c>
      <c r="D8269" s="10">
        <f>VLOOKUP(A8269,Cafe_sales!$A$1:$O$10001,11,FALSE)</f>
        <v>4</v>
      </c>
      <c r="E8269" s="6">
        <f>VLOOKUP(A8269,Cafe_sales!$A$1:$O$10001,12,FALSE)</f>
        <v>16</v>
      </c>
      <c r="F8269" t="str">
        <f>VLOOKUP(A8269,Cafe_sales!$A$1:$O$10001,13,FALSE)</f>
        <v>Default mode</v>
      </c>
      <c r="G8269" t="str">
        <f>VLOOKUP(A8269,Cafe_sales!$A$1:$O$10001,14,FALSE)</f>
        <v>UNKNOWN</v>
      </c>
      <c r="H8269" s="8">
        <f>VLOOKUP(A8269,Cafe_sales!$A$1:$O$10001,15,FALSE)</f>
        <v>45119</v>
      </c>
    </row>
    <row r="8270" spans="1:8" x14ac:dyDescent="0.35">
      <c r="A8270" t="s">
        <v>1400</v>
      </c>
      <c r="B8270" t="str">
        <f>VLOOKUP(A8270,Cafe_sales!$A$1:$O$10001,9,FALSE)</f>
        <v>Juice</v>
      </c>
      <c r="C8270" s="6">
        <f>VLOOKUP(A8270,Cafe_sales!$A$1:$O$10001,10,FALSE)</f>
        <v>2</v>
      </c>
      <c r="D8270" s="10">
        <f>VLOOKUP(A8270,Cafe_sales!$A$1:$O$10001,11,FALSE)</f>
        <v>0</v>
      </c>
      <c r="E8270" s="6">
        <f>VLOOKUP(A8270,Cafe_sales!$A$1:$O$10001,12,FALSE)</f>
        <v>2</v>
      </c>
      <c r="F8270" t="str">
        <f>VLOOKUP(A8270,Cafe_sales!$A$1:$O$10001,13,FALSE)</f>
        <v>Default mode</v>
      </c>
      <c r="G8270" t="str">
        <f>VLOOKUP(A8270,Cafe_sales!$A$1:$O$10001,14,FALSE)</f>
        <v>UNKNOWN</v>
      </c>
      <c r="H8270" s="8">
        <f>VLOOKUP(A8270,Cafe_sales!$A$1:$O$10001,15,FALSE)</f>
        <v>45181</v>
      </c>
    </row>
    <row r="8271" spans="1:8" hidden="1" x14ac:dyDescent="0.35">
      <c r="A8271" t="s">
        <v>2196</v>
      </c>
      <c r="B8271" t="str">
        <f>VLOOKUP(A8271,Cafe_sales!$A$1:$O$10001,9,FALSE)</f>
        <v>Salad</v>
      </c>
      <c r="C8271">
        <f>VLOOKUP(A8271,Cafe_sales!$A$1:$O$10001,10,FALSE)</f>
        <v>4</v>
      </c>
      <c r="D8271">
        <f>VLOOKUP(A8271,Cafe_sales!$A$1:$O$10001,11,FALSE)</f>
        <v>5</v>
      </c>
      <c r="E8271">
        <f>VLOOKUP(A8271,Cafe_sales!$A$1:$O$10001,12,FALSE)</f>
        <v>20</v>
      </c>
      <c r="F8271" t="str">
        <f>VLOOKUP(A8271,Cafe_sales!$A$1:$O$10001,13,FALSE)</f>
        <v>Credit Card</v>
      </c>
      <c r="G8271" t="str">
        <f>VLOOKUP(A8271,Cafe_sales!$A$1:$O$10001,14,FALSE)</f>
        <v>Takeaway</v>
      </c>
      <c r="H8271" s="1">
        <f>VLOOKUP(A8271,Cafe_sales!$A$1:$O$10001,15,FALSE)</f>
        <v>45154</v>
      </c>
    </row>
    <row r="8272" spans="1:8" x14ac:dyDescent="0.35">
      <c r="A8272" t="s">
        <v>4744</v>
      </c>
      <c r="B8272" t="str">
        <f>VLOOKUP(A8272,Cafe_sales!$A$1:$O$10001,9,FALSE)</f>
        <v>UNKNOWN</v>
      </c>
      <c r="C8272" s="6">
        <f>VLOOKUP(A8272,Cafe_sales!$A$1:$O$10001,10,FALSE)</f>
        <v>3</v>
      </c>
      <c r="D8272" s="10">
        <f>VLOOKUP(A8272,Cafe_sales!$A$1:$O$10001,11,FALSE)</f>
        <v>1.5</v>
      </c>
      <c r="E8272" s="6">
        <f>VLOOKUP(A8272,Cafe_sales!$A$1:$O$10001,12,FALSE)</f>
        <v>4.5</v>
      </c>
      <c r="F8272" t="str">
        <f>VLOOKUP(A8272,Cafe_sales!$A$1:$O$10001,13,FALSE)</f>
        <v>Cash</v>
      </c>
      <c r="G8272" t="str">
        <f>VLOOKUP(A8272,Cafe_sales!$A$1:$O$10001,14,FALSE)</f>
        <v>In-store</v>
      </c>
      <c r="H8272" s="8">
        <f>VLOOKUP(A8272,Cafe_sales!$A$1:$O$10001,15,FALSE)</f>
        <v>45211</v>
      </c>
    </row>
    <row r="8273" spans="1:8" hidden="1" x14ac:dyDescent="0.35">
      <c r="A8273" t="s">
        <v>1259</v>
      </c>
      <c r="B8273" t="str">
        <f>VLOOKUP(A8273,Cafe_sales!$A$1:$O$10001,9,FALSE)</f>
        <v>Cake</v>
      </c>
      <c r="C8273">
        <f>VLOOKUP(A8273,Cafe_sales!$A$1:$O$10001,10,FALSE)</f>
        <v>1</v>
      </c>
      <c r="D8273">
        <f>VLOOKUP(A8273,Cafe_sales!$A$1:$O$10001,11,FALSE)</f>
        <v>3</v>
      </c>
      <c r="E8273">
        <f>VLOOKUP(A8273,Cafe_sales!$A$1:$O$10001,12,FALSE)</f>
        <v>3</v>
      </c>
      <c r="F8273" t="str">
        <f>VLOOKUP(A8273,Cafe_sales!$A$1:$O$10001,13,FALSE)</f>
        <v>Cash</v>
      </c>
      <c r="G8273" t="str">
        <f>VLOOKUP(A8273,Cafe_sales!$A$1:$O$10001,14,FALSE)</f>
        <v>Takeaway</v>
      </c>
      <c r="H8273" s="1">
        <f>VLOOKUP(A8273,Cafe_sales!$A$1:$O$10001,15,FALSE)</f>
        <v>45214</v>
      </c>
    </row>
    <row r="8274" spans="1:8" hidden="1" x14ac:dyDescent="0.35">
      <c r="A8274" t="s">
        <v>5419</v>
      </c>
      <c r="B8274" t="str">
        <f>VLOOKUP(A8274,Cafe_sales!$A$1:$O$10001,9,FALSE)</f>
        <v>Tea</v>
      </c>
      <c r="C8274">
        <f>VLOOKUP(A8274,Cafe_sales!$A$1:$O$10001,10,FALSE)</f>
        <v>2</v>
      </c>
      <c r="D8274">
        <f>VLOOKUP(A8274,Cafe_sales!$A$1:$O$10001,11,FALSE)</f>
        <v>1.5</v>
      </c>
      <c r="E8274">
        <f>VLOOKUP(A8274,Cafe_sales!$A$1:$O$10001,12,FALSE)</f>
        <v>3</v>
      </c>
      <c r="F8274" t="str">
        <f>VLOOKUP(A8274,Cafe_sales!$A$1:$O$10001,13,FALSE)</f>
        <v>UNKNOWN</v>
      </c>
      <c r="G8274" t="str">
        <f>VLOOKUP(A8274,Cafe_sales!$A$1:$O$10001,14,FALSE)</f>
        <v>Takeaway</v>
      </c>
      <c r="H8274" s="1">
        <f>VLOOKUP(A8274,Cafe_sales!$A$1:$O$10001,15,FALSE)</f>
        <v>45255</v>
      </c>
    </row>
    <row r="8275" spans="1:8" x14ac:dyDescent="0.35">
      <c r="A8275" t="s">
        <v>1946</v>
      </c>
      <c r="B8275" t="str">
        <f>VLOOKUP(A8275,Cafe_sales!$A$1:$O$10001,9,FALSE)</f>
        <v>Tea</v>
      </c>
      <c r="C8275" s="6">
        <f>VLOOKUP(A8275,Cafe_sales!$A$1:$O$10001,10,FALSE)</f>
        <v>5</v>
      </c>
      <c r="D8275" s="10">
        <f>VLOOKUP(A8275,Cafe_sales!$A$1:$O$10001,11,FALSE)</f>
        <v>1.5</v>
      </c>
      <c r="E8275" s="6">
        <f>VLOOKUP(A8275,Cafe_sales!$A$1:$O$10001,12,FALSE)</f>
        <v>7.5</v>
      </c>
      <c r="F8275" t="str">
        <f>VLOOKUP(A8275,Cafe_sales!$A$1:$O$10001,13,FALSE)</f>
        <v>Cash</v>
      </c>
      <c r="G8275" t="str">
        <f>VLOOKUP(A8275,Cafe_sales!$A$1:$O$10001,14,FALSE)</f>
        <v>UNKNOWN</v>
      </c>
      <c r="H8275" s="8">
        <f>VLOOKUP(A8275,Cafe_sales!$A$1:$O$10001,15,FALSE)</f>
        <v>45007</v>
      </c>
    </row>
    <row r="8276" spans="1:8" hidden="1" x14ac:dyDescent="0.35">
      <c r="A8276" t="s">
        <v>6076</v>
      </c>
      <c r="B8276" t="str">
        <f>VLOOKUP(A8276,Cafe_sales!$A$1:$O$10001,9,FALSE)</f>
        <v>Cookie</v>
      </c>
      <c r="C8276">
        <f>VLOOKUP(A8276,Cafe_sales!$A$1:$O$10001,10,FALSE)</f>
        <v>3</v>
      </c>
      <c r="D8276">
        <f>VLOOKUP(A8276,Cafe_sales!$A$1:$O$10001,11,FALSE)</f>
        <v>1</v>
      </c>
      <c r="E8276">
        <f>VLOOKUP(A8276,Cafe_sales!$A$1:$O$10001,12,FALSE)</f>
        <v>3</v>
      </c>
      <c r="F8276" t="str">
        <f>VLOOKUP(A8276,Cafe_sales!$A$1:$O$10001,13,FALSE)</f>
        <v>Default mode</v>
      </c>
      <c r="G8276" t="str">
        <f>VLOOKUP(A8276,Cafe_sales!$A$1:$O$10001,14,FALSE)</f>
        <v>Takeaway</v>
      </c>
      <c r="H8276" s="1">
        <f>VLOOKUP(A8276,Cafe_sales!$A$1:$O$10001,15,FALSE)</f>
        <v>45055</v>
      </c>
    </row>
    <row r="8277" spans="1:8" x14ac:dyDescent="0.35">
      <c r="A8277" t="s">
        <v>4706</v>
      </c>
      <c r="B8277" t="str">
        <f>VLOOKUP(A8277,Cafe_sales!$A$1:$O$10001,9,FALSE)</f>
        <v>Cake</v>
      </c>
      <c r="C8277" s="6">
        <f>VLOOKUP(A8277,Cafe_sales!$A$1:$O$10001,10,FALSE)</f>
        <v>5</v>
      </c>
      <c r="D8277" s="10">
        <f>VLOOKUP(A8277,Cafe_sales!$A$1:$O$10001,11,FALSE)</f>
        <v>3</v>
      </c>
      <c r="E8277" s="6">
        <f>VLOOKUP(A8277,Cafe_sales!$A$1:$O$10001,12,FALSE)</f>
        <v>15</v>
      </c>
      <c r="F8277" t="str">
        <f>VLOOKUP(A8277,Cafe_sales!$A$1:$O$10001,13,FALSE)</f>
        <v>Credit Card</v>
      </c>
      <c r="G8277" t="str">
        <f>VLOOKUP(A8277,Cafe_sales!$A$1:$O$10001,14,FALSE)</f>
        <v>In-store</v>
      </c>
      <c r="H8277" s="8">
        <f>VLOOKUP(A8277,Cafe_sales!$A$1:$O$10001,15,FALSE)</f>
        <v>45256</v>
      </c>
    </row>
    <row r="8278" spans="1:8" x14ac:dyDescent="0.35">
      <c r="A8278" t="s">
        <v>8766</v>
      </c>
      <c r="B8278" t="str">
        <f>VLOOKUP(A8278,Cafe_sales!$A$1:$O$10001,9,FALSE)</f>
        <v>Tea</v>
      </c>
      <c r="C8278" s="6">
        <f>VLOOKUP(A8278,Cafe_sales!$A$1:$O$10001,10,FALSE)</f>
        <v>1</v>
      </c>
      <c r="D8278" s="10">
        <f>VLOOKUP(A8278,Cafe_sales!$A$1:$O$10001,11,FALSE)</f>
        <v>1.5</v>
      </c>
      <c r="E8278" s="6">
        <f>VLOOKUP(A8278,Cafe_sales!$A$1:$O$10001,12,FALSE)</f>
        <v>1.5</v>
      </c>
      <c r="F8278" t="str">
        <f>VLOOKUP(A8278,Cafe_sales!$A$1:$O$10001,13,FALSE)</f>
        <v>Cash</v>
      </c>
      <c r="G8278" t="str">
        <f>VLOOKUP(A8278,Cafe_sales!$A$1:$O$10001,14,FALSE)</f>
        <v>In-store</v>
      </c>
      <c r="H8278" s="8">
        <f>VLOOKUP(A8278,Cafe_sales!$A$1:$O$10001,15,FALSE)</f>
        <v>44948</v>
      </c>
    </row>
    <row r="8279" spans="1:8" x14ac:dyDescent="0.35">
      <c r="A8279" t="s">
        <v>4350</v>
      </c>
      <c r="B8279" t="str">
        <f>VLOOKUP(A8279,Cafe_sales!$A$1:$O$10001,9,FALSE)</f>
        <v>UNKNOWN</v>
      </c>
      <c r="C8279" s="6">
        <f>VLOOKUP(A8279,Cafe_sales!$A$1:$O$10001,10,FALSE)</f>
        <v>2</v>
      </c>
      <c r="D8279" s="10">
        <f>VLOOKUP(A8279,Cafe_sales!$A$1:$O$10001,11,FALSE)</f>
        <v>3</v>
      </c>
      <c r="E8279" s="6">
        <f>VLOOKUP(A8279,Cafe_sales!$A$1:$O$10001,12,FALSE)</f>
        <v>6</v>
      </c>
      <c r="F8279" t="str">
        <f>VLOOKUP(A8279,Cafe_sales!$A$1:$O$10001,13,FALSE)</f>
        <v>Default mode</v>
      </c>
      <c r="G8279" t="str">
        <f>VLOOKUP(A8279,Cafe_sales!$A$1:$O$10001,14,FALSE)</f>
        <v>In-store</v>
      </c>
      <c r="H8279" s="8">
        <f>VLOOKUP(A8279,Cafe_sales!$A$1:$O$10001,15,FALSE)</f>
        <v>45178</v>
      </c>
    </row>
    <row r="8280" spans="1:8" x14ac:dyDescent="0.35">
      <c r="A8280" t="s">
        <v>8524</v>
      </c>
      <c r="B8280" t="str">
        <f>VLOOKUP(A8280,Cafe_sales!$A$1:$O$10001,9,FALSE)</f>
        <v>Cookie</v>
      </c>
      <c r="C8280" s="6">
        <f>VLOOKUP(A8280,Cafe_sales!$A$1:$O$10001,10,FALSE)</f>
        <v>2</v>
      </c>
      <c r="D8280" s="10">
        <f>VLOOKUP(A8280,Cafe_sales!$A$1:$O$10001,11,FALSE)</f>
        <v>1</v>
      </c>
      <c r="E8280" s="6">
        <f>VLOOKUP(A8280,Cafe_sales!$A$1:$O$10001,12,FALSE)</f>
        <v>2</v>
      </c>
      <c r="F8280" t="str">
        <f>VLOOKUP(A8280,Cafe_sales!$A$1:$O$10001,13,FALSE)</f>
        <v>Default mode</v>
      </c>
      <c r="G8280" t="str">
        <f>VLOOKUP(A8280,Cafe_sales!$A$1:$O$10001,14,FALSE)</f>
        <v>UNKNOWN</v>
      </c>
      <c r="H8280" s="8">
        <f>VLOOKUP(A8280,Cafe_sales!$A$1:$O$10001,15,FALSE)</f>
        <v>45051</v>
      </c>
    </row>
    <row r="8281" spans="1:8" hidden="1" x14ac:dyDescent="0.35">
      <c r="A8281" t="s">
        <v>4987</v>
      </c>
      <c r="B8281" t="str">
        <f>VLOOKUP(A8281,Cafe_sales!$A$1:$O$10001,9,FALSE)</f>
        <v>Salad</v>
      </c>
      <c r="C8281">
        <f>VLOOKUP(A8281,Cafe_sales!$A$1:$O$10001,10,FALSE)</f>
        <v>2</v>
      </c>
      <c r="D8281">
        <f>VLOOKUP(A8281,Cafe_sales!$A$1:$O$10001,11,FALSE)</f>
        <v>5</v>
      </c>
      <c r="E8281">
        <f>VLOOKUP(A8281,Cafe_sales!$A$1:$O$10001,12,FALSE)</f>
        <v>10</v>
      </c>
      <c r="F8281" t="str">
        <f>VLOOKUP(A8281,Cafe_sales!$A$1:$O$10001,13,FALSE)</f>
        <v>Digital Wallet</v>
      </c>
      <c r="G8281" t="str">
        <f>VLOOKUP(A8281,Cafe_sales!$A$1:$O$10001,14,FALSE)</f>
        <v>Takeaway</v>
      </c>
      <c r="H8281" s="1">
        <f>VLOOKUP(A8281,Cafe_sales!$A$1:$O$10001,15,FALSE)</f>
        <v>45186</v>
      </c>
    </row>
    <row r="8282" spans="1:8" hidden="1" x14ac:dyDescent="0.35">
      <c r="A8282" t="s">
        <v>5290</v>
      </c>
      <c r="B8282" t="str">
        <f>VLOOKUP(A8282,Cafe_sales!$A$1:$O$10001,9,FALSE)</f>
        <v>Sandwich</v>
      </c>
      <c r="C8282">
        <f>VLOOKUP(A8282,Cafe_sales!$A$1:$O$10001,10,FALSE)</f>
        <v>5</v>
      </c>
      <c r="D8282">
        <f>VLOOKUP(A8282,Cafe_sales!$A$1:$O$10001,11,FALSE)</f>
        <v>4</v>
      </c>
      <c r="E8282">
        <f>VLOOKUP(A8282,Cafe_sales!$A$1:$O$10001,12,FALSE)</f>
        <v>20</v>
      </c>
      <c r="F8282" t="str">
        <f>VLOOKUP(A8282,Cafe_sales!$A$1:$O$10001,13,FALSE)</f>
        <v>UNKNOWN</v>
      </c>
      <c r="G8282" t="str">
        <f>VLOOKUP(A8282,Cafe_sales!$A$1:$O$10001,14,FALSE)</f>
        <v>Takeaway</v>
      </c>
      <c r="H8282" s="1">
        <f>VLOOKUP(A8282,Cafe_sales!$A$1:$O$10001,15,FALSE)</f>
        <v>45078</v>
      </c>
    </row>
    <row r="8283" spans="1:8" x14ac:dyDescent="0.35">
      <c r="A8283" t="s">
        <v>9936</v>
      </c>
      <c r="B8283" t="str">
        <f>VLOOKUP(A8283,Cafe_sales!$A$1:$O$10001,9,FALSE)</f>
        <v>Tea</v>
      </c>
      <c r="C8283" s="6">
        <f>VLOOKUP(A8283,Cafe_sales!$A$1:$O$10001,10,FALSE)</f>
        <v>1</v>
      </c>
      <c r="D8283" s="10">
        <f>VLOOKUP(A8283,Cafe_sales!$A$1:$O$10001,11,FALSE)</f>
        <v>1.5</v>
      </c>
      <c r="E8283" s="6">
        <f>VLOOKUP(A8283,Cafe_sales!$A$1:$O$10001,12,FALSE)</f>
        <v>1.5</v>
      </c>
      <c r="F8283" t="str">
        <f>VLOOKUP(A8283,Cafe_sales!$A$1:$O$10001,13,FALSE)</f>
        <v>Credit Card</v>
      </c>
      <c r="G8283" t="str">
        <f>VLOOKUP(A8283,Cafe_sales!$A$1:$O$10001,14,FALSE)</f>
        <v>UNKNOWN</v>
      </c>
      <c r="H8283" s="8">
        <f>VLOOKUP(A8283,Cafe_sales!$A$1:$O$10001,15,FALSE)</f>
        <v>45273</v>
      </c>
    </row>
    <row r="8284" spans="1:8" x14ac:dyDescent="0.35">
      <c r="A8284" t="s">
        <v>9165</v>
      </c>
      <c r="B8284" t="str">
        <f>VLOOKUP(A8284,Cafe_sales!$A$1:$O$10001,9,FALSE)</f>
        <v>Cake</v>
      </c>
      <c r="C8284" s="6">
        <f>VLOOKUP(A8284,Cafe_sales!$A$1:$O$10001,10,FALSE)</f>
        <v>4</v>
      </c>
      <c r="D8284" s="10">
        <f>VLOOKUP(A8284,Cafe_sales!$A$1:$O$10001,11,FALSE)</f>
        <v>3</v>
      </c>
      <c r="E8284" s="6">
        <f>VLOOKUP(A8284,Cafe_sales!$A$1:$O$10001,12,FALSE)</f>
        <v>12</v>
      </c>
      <c r="F8284" t="str">
        <f>VLOOKUP(A8284,Cafe_sales!$A$1:$O$10001,13,FALSE)</f>
        <v>Digital Wallet</v>
      </c>
      <c r="G8284" t="str">
        <f>VLOOKUP(A8284,Cafe_sales!$A$1:$O$10001,14,FALSE)</f>
        <v>UNKNOWN</v>
      </c>
      <c r="H8284" s="8">
        <f>VLOOKUP(A8284,Cafe_sales!$A$1:$O$10001,15,FALSE)</f>
        <v>45097</v>
      </c>
    </row>
    <row r="8285" spans="1:8" x14ac:dyDescent="0.35">
      <c r="A8285" t="s">
        <v>8788</v>
      </c>
      <c r="B8285" t="str">
        <f>VLOOKUP(A8285,Cafe_sales!$A$1:$O$10001,9,FALSE)</f>
        <v>Coffee</v>
      </c>
      <c r="C8285" s="6">
        <f>VLOOKUP(A8285,Cafe_sales!$A$1:$O$10001,10,FALSE)</f>
        <v>4</v>
      </c>
      <c r="D8285" s="10">
        <f>VLOOKUP(A8285,Cafe_sales!$A$1:$O$10001,11,FALSE)</f>
        <v>2</v>
      </c>
      <c r="E8285" s="6">
        <f>VLOOKUP(A8285,Cafe_sales!$A$1:$O$10001,12,FALSE)</f>
        <v>8</v>
      </c>
      <c r="F8285" t="str">
        <f>VLOOKUP(A8285,Cafe_sales!$A$1:$O$10001,13,FALSE)</f>
        <v>Digital Wallet</v>
      </c>
      <c r="G8285" t="str">
        <f>VLOOKUP(A8285,Cafe_sales!$A$1:$O$10001,14,FALSE)</f>
        <v>UNKNOWN</v>
      </c>
      <c r="H8285" s="8">
        <f>VLOOKUP(A8285,Cafe_sales!$A$1:$O$10001,15,FALSE)</f>
        <v>45109</v>
      </c>
    </row>
    <row r="8286" spans="1:8" hidden="1" x14ac:dyDescent="0.35">
      <c r="A8286" t="s">
        <v>1971</v>
      </c>
      <c r="B8286" t="str">
        <f>VLOOKUP(A8286,Cafe_sales!$A$1:$O$10001,9,FALSE)</f>
        <v>Juice</v>
      </c>
      <c r="C8286">
        <f>VLOOKUP(A8286,Cafe_sales!$A$1:$O$10001,10,FALSE)</f>
        <v>5</v>
      </c>
      <c r="D8286">
        <f>VLOOKUP(A8286,Cafe_sales!$A$1:$O$10001,11,FALSE)</f>
        <v>3</v>
      </c>
      <c r="E8286">
        <f>VLOOKUP(A8286,Cafe_sales!$A$1:$O$10001,12,FALSE)</f>
        <v>15</v>
      </c>
      <c r="F8286" t="str">
        <f>VLOOKUP(A8286,Cafe_sales!$A$1:$O$10001,13,FALSE)</f>
        <v>Digital Wallet</v>
      </c>
      <c r="G8286" t="str">
        <f>VLOOKUP(A8286,Cafe_sales!$A$1:$O$10001,14,FALSE)</f>
        <v>Takeaway</v>
      </c>
      <c r="H8286" s="1">
        <f>VLOOKUP(A8286,Cafe_sales!$A$1:$O$10001,15,FALSE)</f>
        <v>45222</v>
      </c>
    </row>
    <row r="8287" spans="1:8" x14ac:dyDescent="0.35">
      <c r="A8287" t="s">
        <v>8722</v>
      </c>
      <c r="B8287" t="str">
        <f>VLOOKUP(A8287,Cafe_sales!$A$1:$O$10001,9,FALSE)</f>
        <v>Smoothie</v>
      </c>
      <c r="C8287" s="6">
        <f>VLOOKUP(A8287,Cafe_sales!$A$1:$O$10001,10,FALSE)</f>
        <v>3</v>
      </c>
      <c r="D8287" s="10">
        <f>VLOOKUP(A8287,Cafe_sales!$A$1:$O$10001,11,FALSE)</f>
        <v>4</v>
      </c>
      <c r="E8287" s="6">
        <f>VLOOKUP(A8287,Cafe_sales!$A$1:$O$10001,12,FALSE)</f>
        <v>12</v>
      </c>
      <c r="F8287" t="str">
        <f>VLOOKUP(A8287,Cafe_sales!$A$1:$O$10001,13,FALSE)</f>
        <v>Digital Wallet</v>
      </c>
      <c r="G8287" t="str">
        <f>VLOOKUP(A8287,Cafe_sales!$A$1:$O$10001,14,FALSE)</f>
        <v>In-store</v>
      </c>
      <c r="H8287" s="8">
        <f>VLOOKUP(A8287,Cafe_sales!$A$1:$O$10001,15,FALSE)</f>
        <v>45048</v>
      </c>
    </row>
    <row r="8288" spans="1:8" x14ac:dyDescent="0.35">
      <c r="A8288" t="s">
        <v>3530</v>
      </c>
      <c r="B8288" t="str">
        <f>VLOOKUP(A8288,Cafe_sales!$A$1:$O$10001,9,FALSE)</f>
        <v>Tea</v>
      </c>
      <c r="C8288" s="6">
        <f>VLOOKUP(A8288,Cafe_sales!$A$1:$O$10001,10,FALSE)</f>
        <v>4</v>
      </c>
      <c r="D8288" s="10">
        <f>VLOOKUP(A8288,Cafe_sales!$A$1:$O$10001,11,FALSE)</f>
        <v>0</v>
      </c>
      <c r="E8288" s="6">
        <f>VLOOKUP(A8288,Cafe_sales!$A$1:$O$10001,12,FALSE)</f>
        <v>6</v>
      </c>
      <c r="F8288" t="str">
        <f>VLOOKUP(A8288,Cafe_sales!$A$1:$O$10001,13,FALSE)</f>
        <v>Credit Card</v>
      </c>
      <c r="G8288" t="str">
        <f>VLOOKUP(A8288,Cafe_sales!$A$1:$O$10001,14,FALSE)</f>
        <v>In-store</v>
      </c>
      <c r="H8288" s="8">
        <f>VLOOKUP(A8288,Cafe_sales!$A$1:$O$10001,15,FALSE)</f>
        <v>44972</v>
      </c>
    </row>
    <row r="8289" spans="1:8" hidden="1" x14ac:dyDescent="0.35">
      <c r="A8289" t="s">
        <v>7753</v>
      </c>
      <c r="B8289" t="str">
        <f>VLOOKUP(A8289,Cafe_sales!$A$1:$O$10001,9,FALSE)</f>
        <v>Sandwich</v>
      </c>
      <c r="C8289">
        <f>VLOOKUP(A8289,Cafe_sales!$A$1:$O$10001,10,FALSE)</f>
        <v>3</v>
      </c>
      <c r="D8289">
        <f>VLOOKUP(A8289,Cafe_sales!$A$1:$O$10001,11,FALSE)</f>
        <v>4</v>
      </c>
      <c r="E8289">
        <f>VLOOKUP(A8289,Cafe_sales!$A$1:$O$10001,12,FALSE)</f>
        <v>12</v>
      </c>
      <c r="F8289" t="str">
        <f>VLOOKUP(A8289,Cafe_sales!$A$1:$O$10001,13,FALSE)</f>
        <v>Cash</v>
      </c>
      <c r="G8289" t="str">
        <f>VLOOKUP(A8289,Cafe_sales!$A$1:$O$10001,14,FALSE)</f>
        <v>Takeaway</v>
      </c>
      <c r="H8289" s="1">
        <f>VLOOKUP(A8289,Cafe_sales!$A$1:$O$10001,15,FALSE)</f>
        <v>45156</v>
      </c>
    </row>
    <row r="8290" spans="1:8" x14ac:dyDescent="0.35">
      <c r="A8290" t="s">
        <v>4038</v>
      </c>
      <c r="B8290" t="str">
        <f>VLOOKUP(A8290,Cafe_sales!$A$1:$O$10001,9,FALSE)</f>
        <v>Juice</v>
      </c>
      <c r="C8290" s="6">
        <f>VLOOKUP(A8290,Cafe_sales!$A$1:$O$10001,10,FALSE)</f>
        <v>1</v>
      </c>
      <c r="D8290" s="10">
        <f>VLOOKUP(A8290,Cafe_sales!$A$1:$O$10001,11,FALSE)</f>
        <v>3</v>
      </c>
      <c r="E8290" s="6">
        <f>VLOOKUP(A8290,Cafe_sales!$A$1:$O$10001,12,FALSE)</f>
        <v>3</v>
      </c>
      <c r="F8290" t="str">
        <f>VLOOKUP(A8290,Cafe_sales!$A$1:$O$10001,13,FALSE)</f>
        <v>Credit Card</v>
      </c>
      <c r="G8290" t="str">
        <f>VLOOKUP(A8290,Cafe_sales!$A$1:$O$10001,14,FALSE)</f>
        <v>In-store</v>
      </c>
      <c r="H8290" s="8">
        <f>VLOOKUP(A8290,Cafe_sales!$A$1:$O$10001,15,FALSE)</f>
        <v>45213</v>
      </c>
    </row>
    <row r="8291" spans="1:8" hidden="1" x14ac:dyDescent="0.35">
      <c r="A8291" t="s">
        <v>4265</v>
      </c>
      <c r="B8291" t="str">
        <f>VLOOKUP(A8291,Cafe_sales!$A$1:$O$10001,9,FALSE)</f>
        <v>Coffee</v>
      </c>
      <c r="C8291">
        <f>VLOOKUP(A8291,Cafe_sales!$A$1:$O$10001,10,FALSE)</f>
        <v>1</v>
      </c>
      <c r="D8291">
        <f>VLOOKUP(A8291,Cafe_sales!$A$1:$O$10001,11,FALSE)</f>
        <v>2</v>
      </c>
      <c r="E8291">
        <f>VLOOKUP(A8291,Cafe_sales!$A$1:$O$10001,12,FALSE)</f>
        <v>2</v>
      </c>
      <c r="F8291" t="str">
        <f>VLOOKUP(A8291,Cafe_sales!$A$1:$O$10001,13,FALSE)</f>
        <v>Cash</v>
      </c>
      <c r="G8291" t="str">
        <f>VLOOKUP(A8291,Cafe_sales!$A$1:$O$10001,14,FALSE)</f>
        <v>Takeaway</v>
      </c>
      <c r="H8291" s="1">
        <f>VLOOKUP(A8291,Cafe_sales!$A$1:$O$10001,15,FALSE)</f>
        <v>45269</v>
      </c>
    </row>
    <row r="8292" spans="1:8" x14ac:dyDescent="0.35">
      <c r="A8292" t="s">
        <v>9592</v>
      </c>
      <c r="B8292" t="str">
        <f>VLOOKUP(A8292,Cafe_sales!$A$1:$O$10001,9,FALSE)</f>
        <v>Cake</v>
      </c>
      <c r="C8292" s="6">
        <f>VLOOKUP(A8292,Cafe_sales!$A$1:$O$10001,10,FALSE)</f>
        <v>5</v>
      </c>
      <c r="D8292" s="10">
        <f>VLOOKUP(A8292,Cafe_sales!$A$1:$O$10001,11,FALSE)</f>
        <v>3</v>
      </c>
      <c r="E8292" s="6">
        <f>VLOOKUP(A8292,Cafe_sales!$A$1:$O$10001,12,FALSE)</f>
        <v>15</v>
      </c>
      <c r="F8292" t="str">
        <f>VLOOKUP(A8292,Cafe_sales!$A$1:$O$10001,13,FALSE)</f>
        <v>Default mode</v>
      </c>
      <c r="G8292" t="str">
        <f>VLOOKUP(A8292,Cafe_sales!$A$1:$O$10001,14,FALSE)</f>
        <v>In-store</v>
      </c>
      <c r="H8292" s="8">
        <f>VLOOKUP(A8292,Cafe_sales!$A$1:$O$10001,15,FALSE)</f>
        <v>45131</v>
      </c>
    </row>
    <row r="8293" spans="1:8" hidden="1" x14ac:dyDescent="0.35">
      <c r="A8293" t="s">
        <v>6119</v>
      </c>
      <c r="B8293" t="str">
        <f>VLOOKUP(A8293,Cafe_sales!$A$1:$O$10001,9,FALSE)</f>
        <v>Cake</v>
      </c>
      <c r="C8293">
        <f>VLOOKUP(A8293,Cafe_sales!$A$1:$O$10001,10,FALSE)</f>
        <v>3</v>
      </c>
      <c r="D8293">
        <f>VLOOKUP(A8293,Cafe_sales!$A$1:$O$10001,11,FALSE)</f>
        <v>3</v>
      </c>
      <c r="E8293">
        <f>VLOOKUP(A8293,Cafe_sales!$A$1:$O$10001,12,FALSE)</f>
        <v>9</v>
      </c>
      <c r="F8293" t="str">
        <f>VLOOKUP(A8293,Cafe_sales!$A$1:$O$10001,13,FALSE)</f>
        <v>Default mode</v>
      </c>
      <c r="G8293" t="str">
        <f>VLOOKUP(A8293,Cafe_sales!$A$1:$O$10001,14,FALSE)</f>
        <v>Cafe</v>
      </c>
      <c r="H8293" s="1">
        <f>VLOOKUP(A8293,Cafe_sales!$A$1:$O$10001,15,FALSE)</f>
        <v>45164</v>
      </c>
    </row>
    <row r="8294" spans="1:8" hidden="1" x14ac:dyDescent="0.35">
      <c r="A8294" t="s">
        <v>3926</v>
      </c>
      <c r="B8294" t="str">
        <f>VLOOKUP(A8294,Cafe_sales!$A$1:$O$10001,9,FALSE)</f>
        <v>Coffee</v>
      </c>
      <c r="C8294">
        <f>VLOOKUP(A8294,Cafe_sales!$A$1:$O$10001,10,FALSE)</f>
        <v>4</v>
      </c>
      <c r="D8294">
        <f>VLOOKUP(A8294,Cafe_sales!$A$1:$O$10001,11,FALSE)</f>
        <v>2</v>
      </c>
      <c r="E8294">
        <f>VLOOKUP(A8294,Cafe_sales!$A$1:$O$10001,12,FALSE)</f>
        <v>8</v>
      </c>
      <c r="F8294" t="str">
        <f>VLOOKUP(A8294,Cafe_sales!$A$1:$O$10001,13,FALSE)</f>
        <v>Digital Wallet</v>
      </c>
      <c r="G8294" t="str">
        <f>VLOOKUP(A8294,Cafe_sales!$A$1:$O$10001,14,FALSE)</f>
        <v>Takeaway</v>
      </c>
      <c r="H8294" s="1">
        <f>VLOOKUP(A8294,Cafe_sales!$A$1:$O$10001,15,FALSE)</f>
        <v>45134</v>
      </c>
    </row>
    <row r="8295" spans="1:8" x14ac:dyDescent="0.35">
      <c r="A8295" t="s">
        <v>4797</v>
      </c>
      <c r="B8295" t="str">
        <f>VLOOKUP(A8295,Cafe_sales!$A$1:$O$10001,9,FALSE)</f>
        <v>Salad</v>
      </c>
      <c r="C8295" s="6">
        <f>VLOOKUP(A8295,Cafe_sales!$A$1:$O$10001,10,FALSE)</f>
        <v>4</v>
      </c>
      <c r="D8295" s="10">
        <f>VLOOKUP(A8295,Cafe_sales!$A$1:$O$10001,11,FALSE)</f>
        <v>5</v>
      </c>
      <c r="E8295" s="6">
        <f>VLOOKUP(A8295,Cafe_sales!$A$1:$O$10001,12,FALSE)</f>
        <v>20</v>
      </c>
      <c r="F8295" t="str">
        <f>VLOOKUP(A8295,Cafe_sales!$A$1:$O$10001,13,FALSE)</f>
        <v>Cash</v>
      </c>
      <c r="G8295" t="str">
        <f>VLOOKUP(A8295,Cafe_sales!$A$1:$O$10001,14,FALSE)</f>
        <v>In-store</v>
      </c>
      <c r="H8295" s="8">
        <f>VLOOKUP(A8295,Cafe_sales!$A$1:$O$10001,15,FALSE)</f>
        <v>45085</v>
      </c>
    </row>
    <row r="8296" spans="1:8" hidden="1" x14ac:dyDescent="0.35">
      <c r="A8296" t="s">
        <v>8958</v>
      </c>
      <c r="B8296" t="str">
        <f>VLOOKUP(A8296,Cafe_sales!$A$1:$O$10001,9,FALSE)</f>
        <v>Coffee</v>
      </c>
      <c r="C8296">
        <f>VLOOKUP(A8296,Cafe_sales!$A$1:$O$10001,10,FALSE)</f>
        <v>1</v>
      </c>
      <c r="D8296">
        <f>VLOOKUP(A8296,Cafe_sales!$A$1:$O$10001,11,FALSE)</f>
        <v>2</v>
      </c>
      <c r="E8296">
        <f>VLOOKUP(A8296,Cafe_sales!$A$1:$O$10001,12,FALSE)</f>
        <v>2</v>
      </c>
      <c r="F8296" t="str">
        <f>VLOOKUP(A8296,Cafe_sales!$A$1:$O$10001,13,FALSE)</f>
        <v>Default mode</v>
      </c>
      <c r="G8296" t="str">
        <f>VLOOKUP(A8296,Cafe_sales!$A$1:$O$10001,14,FALSE)</f>
        <v>Takeaway</v>
      </c>
      <c r="H8296" s="1">
        <f>VLOOKUP(A8296,Cafe_sales!$A$1:$O$10001,15,FALSE)</f>
        <v>45110</v>
      </c>
    </row>
    <row r="8297" spans="1:8" hidden="1" x14ac:dyDescent="0.35">
      <c r="A8297" t="s">
        <v>2713</v>
      </c>
      <c r="B8297" t="str">
        <f>VLOOKUP(A8297,Cafe_sales!$A$1:$O$10001,9,FALSE)</f>
        <v>Smoothie</v>
      </c>
      <c r="C8297">
        <f>VLOOKUP(A8297,Cafe_sales!$A$1:$O$10001,10,FALSE)</f>
        <v>2</v>
      </c>
      <c r="D8297">
        <f>VLOOKUP(A8297,Cafe_sales!$A$1:$O$10001,11,FALSE)</f>
        <v>0</v>
      </c>
      <c r="E8297">
        <f>VLOOKUP(A8297,Cafe_sales!$A$1:$O$10001,12,FALSE)</f>
        <v>8</v>
      </c>
      <c r="F8297" t="str">
        <f>VLOOKUP(A8297,Cafe_sales!$A$1:$O$10001,13,FALSE)</f>
        <v>Default mode</v>
      </c>
      <c r="G8297" t="str">
        <f>VLOOKUP(A8297,Cafe_sales!$A$1:$O$10001,14,FALSE)</f>
        <v>Takeaway</v>
      </c>
      <c r="H8297" s="1">
        <f>VLOOKUP(A8297,Cafe_sales!$A$1:$O$10001,15,FALSE)</f>
        <v>45220</v>
      </c>
    </row>
    <row r="8298" spans="1:8" hidden="1" x14ac:dyDescent="0.35">
      <c r="A8298" t="s">
        <v>4434</v>
      </c>
      <c r="B8298" t="str">
        <f>VLOOKUP(A8298,Cafe_sales!$A$1:$O$10001,9,FALSE)</f>
        <v>Smoothie</v>
      </c>
      <c r="C8298">
        <f>VLOOKUP(A8298,Cafe_sales!$A$1:$O$10001,10,FALSE)</f>
        <v>4</v>
      </c>
      <c r="D8298">
        <f>VLOOKUP(A8298,Cafe_sales!$A$1:$O$10001,11,FALSE)</f>
        <v>4</v>
      </c>
      <c r="E8298">
        <f>VLOOKUP(A8298,Cafe_sales!$A$1:$O$10001,12,FALSE)</f>
        <v>16</v>
      </c>
      <c r="F8298" t="str">
        <f>VLOOKUP(A8298,Cafe_sales!$A$1:$O$10001,13,FALSE)</f>
        <v>Credit Card</v>
      </c>
      <c r="G8298" t="str">
        <f>VLOOKUP(A8298,Cafe_sales!$A$1:$O$10001,14,FALSE)</f>
        <v>Takeaway</v>
      </c>
      <c r="H8298" s="1">
        <f>VLOOKUP(A8298,Cafe_sales!$A$1:$O$10001,15,FALSE)</f>
        <v>45239</v>
      </c>
    </row>
    <row r="8299" spans="1:8" x14ac:dyDescent="0.35">
      <c r="A8299" t="s">
        <v>5277</v>
      </c>
      <c r="B8299" t="str">
        <f>VLOOKUP(A8299,Cafe_sales!$A$1:$O$10001,9,FALSE)</f>
        <v>Juice</v>
      </c>
      <c r="C8299" s="6">
        <f>VLOOKUP(A8299,Cafe_sales!$A$1:$O$10001,10,FALSE)</f>
        <v>1</v>
      </c>
      <c r="D8299" s="10">
        <f>VLOOKUP(A8299,Cafe_sales!$A$1:$O$10001,11,FALSE)</f>
        <v>3</v>
      </c>
      <c r="E8299" s="6">
        <f>VLOOKUP(A8299,Cafe_sales!$A$1:$O$10001,12,FALSE)</f>
        <v>3</v>
      </c>
      <c r="F8299" t="str">
        <f>VLOOKUP(A8299,Cafe_sales!$A$1:$O$10001,13,FALSE)</f>
        <v>Credit Card</v>
      </c>
      <c r="G8299" t="str">
        <f>VLOOKUP(A8299,Cafe_sales!$A$1:$O$10001,14,FALSE)</f>
        <v>UNKNOWN</v>
      </c>
      <c r="H8299" s="8">
        <f>VLOOKUP(A8299,Cafe_sales!$A$1:$O$10001,15,FALSE)</f>
        <v>45283</v>
      </c>
    </row>
    <row r="8300" spans="1:8" x14ac:dyDescent="0.35">
      <c r="A8300" t="s">
        <v>3909</v>
      </c>
      <c r="B8300" t="str">
        <f>VLOOKUP(A8300,Cafe_sales!$A$1:$O$10001,9,FALSE)</f>
        <v>Sandwich</v>
      </c>
      <c r="C8300" s="6">
        <f>VLOOKUP(A8300,Cafe_sales!$A$1:$O$10001,10,FALSE)</f>
        <v>1</v>
      </c>
      <c r="D8300" s="10">
        <f>VLOOKUP(A8300,Cafe_sales!$A$1:$O$10001,11,FALSE)</f>
        <v>4</v>
      </c>
      <c r="E8300" s="6">
        <f>VLOOKUP(A8300,Cafe_sales!$A$1:$O$10001,12,FALSE)</f>
        <v>4</v>
      </c>
      <c r="F8300" t="str">
        <f>VLOOKUP(A8300,Cafe_sales!$A$1:$O$10001,13,FALSE)</f>
        <v>Default mode</v>
      </c>
      <c r="G8300" t="str">
        <f>VLOOKUP(A8300,Cafe_sales!$A$1:$O$10001,14,FALSE)</f>
        <v>UNKNOWN</v>
      </c>
      <c r="H8300" s="8">
        <f>VLOOKUP(A8300,Cafe_sales!$A$1:$O$10001,15,FALSE)</f>
        <v>44935</v>
      </c>
    </row>
    <row r="8301" spans="1:8" x14ac:dyDescent="0.35">
      <c r="A8301" t="s">
        <v>2079</v>
      </c>
      <c r="B8301" t="str">
        <f>VLOOKUP(A8301,Cafe_sales!$A$1:$O$10001,9,FALSE)</f>
        <v>Cookie</v>
      </c>
      <c r="C8301" s="6">
        <f>VLOOKUP(A8301,Cafe_sales!$A$1:$O$10001,10,FALSE)</f>
        <v>3</v>
      </c>
      <c r="D8301" s="10">
        <f>VLOOKUP(A8301,Cafe_sales!$A$1:$O$10001,11,FALSE)</f>
        <v>1</v>
      </c>
      <c r="E8301" s="6">
        <f>VLOOKUP(A8301,Cafe_sales!$A$1:$O$10001,12,FALSE)</f>
        <v>3</v>
      </c>
      <c r="F8301" t="str">
        <f>VLOOKUP(A8301,Cafe_sales!$A$1:$O$10001,13,FALSE)</f>
        <v>Default mode</v>
      </c>
      <c r="G8301" t="str">
        <f>VLOOKUP(A8301,Cafe_sales!$A$1:$O$10001,14,FALSE)</f>
        <v>In-store</v>
      </c>
      <c r="H8301" s="8">
        <f>VLOOKUP(A8301,Cafe_sales!$A$1:$O$10001,15,FALSE)</f>
        <v>45068</v>
      </c>
    </row>
    <row r="8302" spans="1:8" x14ac:dyDescent="0.35">
      <c r="A8302" t="s">
        <v>91</v>
      </c>
      <c r="B8302" t="str">
        <f>VLOOKUP(A8302,Cafe_sales!$A$1:$O$10001,9,FALSE)</f>
        <v>Salad</v>
      </c>
      <c r="C8302" s="6">
        <f>VLOOKUP(A8302,Cafe_sales!$A$1:$O$10001,10,FALSE)</f>
        <v>2</v>
      </c>
      <c r="D8302" s="10">
        <f>VLOOKUP(A8302,Cafe_sales!$A$1:$O$10001,11,FALSE)</f>
        <v>2.9663369495851946</v>
      </c>
      <c r="E8302" s="6">
        <f>VLOOKUP(A8302,Cafe_sales!$A$1:$O$10001,12,FALSE)</f>
        <v>10</v>
      </c>
      <c r="F8302" t="str">
        <f>VLOOKUP(A8302,Cafe_sales!$A$1:$O$10001,13,FALSE)</f>
        <v>Default mode</v>
      </c>
      <c r="G8302" t="str">
        <f>VLOOKUP(A8302,Cafe_sales!$A$1:$O$10001,14,FALSE)</f>
        <v>In-store</v>
      </c>
      <c r="H8302" s="8">
        <f>VLOOKUP(A8302,Cafe_sales!$A$1:$O$10001,15,FALSE)</f>
        <v>45226</v>
      </c>
    </row>
    <row r="8303" spans="1:8" x14ac:dyDescent="0.35">
      <c r="A8303" t="s">
        <v>1879</v>
      </c>
      <c r="B8303" t="str">
        <f>VLOOKUP(A8303,Cafe_sales!$A$1:$O$10001,9,FALSE)</f>
        <v>Smoothie</v>
      </c>
      <c r="C8303" s="6">
        <f>VLOOKUP(A8303,Cafe_sales!$A$1:$O$10001,10,FALSE)</f>
        <v>4</v>
      </c>
      <c r="D8303" s="10">
        <f>VLOOKUP(A8303,Cafe_sales!$A$1:$O$10001,11,FALSE)</f>
        <v>4</v>
      </c>
      <c r="E8303" s="6">
        <f>VLOOKUP(A8303,Cafe_sales!$A$1:$O$10001,12,FALSE)</f>
        <v>16</v>
      </c>
      <c r="F8303" t="str">
        <f>VLOOKUP(A8303,Cafe_sales!$A$1:$O$10001,13,FALSE)</f>
        <v>Default mode</v>
      </c>
      <c r="G8303" t="str">
        <f>VLOOKUP(A8303,Cafe_sales!$A$1:$O$10001,14,FALSE)</f>
        <v>UNKNOWN</v>
      </c>
      <c r="H8303" s="8">
        <f>VLOOKUP(A8303,Cafe_sales!$A$1:$O$10001,15,FALSE)</f>
        <v>45100</v>
      </c>
    </row>
    <row r="8304" spans="1:8" x14ac:dyDescent="0.35">
      <c r="A8304" t="s">
        <v>2884</v>
      </c>
      <c r="B8304" t="str">
        <f>VLOOKUP(A8304,Cafe_sales!$A$1:$O$10001,9,FALSE)</f>
        <v>Juice</v>
      </c>
      <c r="C8304" s="6">
        <f>VLOOKUP(A8304,Cafe_sales!$A$1:$O$10001,10,FALSE)</f>
        <v>2</v>
      </c>
      <c r="D8304" s="10">
        <f>VLOOKUP(A8304,Cafe_sales!$A$1:$O$10001,11,FALSE)</f>
        <v>3</v>
      </c>
      <c r="E8304" s="6">
        <f>VLOOKUP(A8304,Cafe_sales!$A$1:$O$10001,12,FALSE)</f>
        <v>6</v>
      </c>
      <c r="F8304" t="str">
        <f>VLOOKUP(A8304,Cafe_sales!$A$1:$O$10001,13,FALSE)</f>
        <v>Default mode</v>
      </c>
      <c r="G8304" t="str">
        <f>VLOOKUP(A8304,Cafe_sales!$A$1:$O$10001,14,FALSE)</f>
        <v>UNKNOWN</v>
      </c>
      <c r="H8304" s="8">
        <f>VLOOKUP(A8304,Cafe_sales!$A$1:$O$10001,15,FALSE)</f>
        <v>45224</v>
      </c>
    </row>
    <row r="8305" spans="1:8" hidden="1" x14ac:dyDescent="0.35">
      <c r="A8305" t="s">
        <v>6482</v>
      </c>
      <c r="B8305" t="str">
        <f>VLOOKUP(A8305,Cafe_sales!$A$1:$O$10001,9,FALSE)</f>
        <v>Sandwich</v>
      </c>
      <c r="C8305">
        <f>VLOOKUP(A8305,Cafe_sales!$A$1:$O$10001,10,FALSE)</f>
        <v>2</v>
      </c>
      <c r="D8305">
        <f>VLOOKUP(A8305,Cafe_sales!$A$1:$O$10001,11,FALSE)</f>
        <v>4</v>
      </c>
      <c r="E8305">
        <f>VLOOKUP(A8305,Cafe_sales!$A$1:$O$10001,12,FALSE)</f>
        <v>8</v>
      </c>
      <c r="F8305" t="str">
        <f>VLOOKUP(A8305,Cafe_sales!$A$1:$O$10001,13,FALSE)</f>
        <v>Digital Wallet</v>
      </c>
      <c r="G8305" t="str">
        <f>VLOOKUP(A8305,Cafe_sales!$A$1:$O$10001,14,FALSE)</f>
        <v>Takeaway</v>
      </c>
      <c r="H8305" s="1">
        <f>VLOOKUP(A8305,Cafe_sales!$A$1:$O$10001,15,FALSE)</f>
        <v>45094</v>
      </c>
    </row>
    <row r="8306" spans="1:8" x14ac:dyDescent="0.35">
      <c r="A8306" t="s">
        <v>6392</v>
      </c>
      <c r="B8306" t="str">
        <f>VLOOKUP(A8306,Cafe_sales!$A$1:$O$10001,9,FALSE)</f>
        <v>Cake</v>
      </c>
      <c r="C8306" s="6">
        <f>VLOOKUP(A8306,Cafe_sales!$A$1:$O$10001,10,FALSE)</f>
        <v>3</v>
      </c>
      <c r="D8306" s="10">
        <f>VLOOKUP(A8306,Cafe_sales!$A$1:$O$10001,11,FALSE)</f>
        <v>3</v>
      </c>
      <c r="E8306" s="6">
        <f>VLOOKUP(A8306,Cafe_sales!$A$1:$O$10001,12,FALSE)</f>
        <v>9</v>
      </c>
      <c r="F8306" t="str">
        <f>VLOOKUP(A8306,Cafe_sales!$A$1:$O$10001,13,FALSE)</f>
        <v>Credit Card</v>
      </c>
      <c r="G8306" t="str">
        <f>VLOOKUP(A8306,Cafe_sales!$A$1:$O$10001,14,FALSE)</f>
        <v>UNKNOWN</v>
      </c>
      <c r="H8306" s="8">
        <f>VLOOKUP(A8306,Cafe_sales!$A$1:$O$10001,15,FALSE)</f>
        <v>45239</v>
      </c>
    </row>
    <row r="8307" spans="1:8" hidden="1" x14ac:dyDescent="0.35">
      <c r="A8307" t="s">
        <v>7105</v>
      </c>
      <c r="B8307" t="str">
        <f>VLOOKUP(A8307,Cafe_sales!$A$1:$O$10001,9,FALSE)</f>
        <v>Juice</v>
      </c>
      <c r="C8307">
        <f>VLOOKUP(A8307,Cafe_sales!$A$1:$O$10001,10,FALSE)</f>
        <v>3</v>
      </c>
      <c r="D8307">
        <f>VLOOKUP(A8307,Cafe_sales!$A$1:$O$10001,11,FALSE)</f>
        <v>3</v>
      </c>
      <c r="E8307">
        <f>VLOOKUP(A8307,Cafe_sales!$A$1:$O$10001,12,FALSE)</f>
        <v>9</v>
      </c>
      <c r="F8307" t="str">
        <f>VLOOKUP(A8307,Cafe_sales!$A$1:$O$10001,13,FALSE)</f>
        <v>Cash</v>
      </c>
      <c r="G8307" t="str">
        <f>VLOOKUP(A8307,Cafe_sales!$A$1:$O$10001,14,FALSE)</f>
        <v>Takeaway</v>
      </c>
      <c r="H8307" s="1">
        <f>VLOOKUP(A8307,Cafe_sales!$A$1:$O$10001,15,FALSE)</f>
        <v>45101</v>
      </c>
    </row>
    <row r="8308" spans="1:8" x14ac:dyDescent="0.35">
      <c r="A8308" t="s">
        <v>8360</v>
      </c>
      <c r="B8308" t="str">
        <f>VLOOKUP(A8308,Cafe_sales!$A$1:$O$10001,9,FALSE)</f>
        <v>Tea</v>
      </c>
      <c r="C8308" s="6">
        <f>VLOOKUP(A8308,Cafe_sales!$A$1:$O$10001,10,FALSE)</f>
        <v>2</v>
      </c>
      <c r="D8308" s="10">
        <f>VLOOKUP(A8308,Cafe_sales!$A$1:$O$10001,11,FALSE)</f>
        <v>1.5</v>
      </c>
      <c r="E8308" s="6">
        <f>VLOOKUP(A8308,Cafe_sales!$A$1:$O$10001,12,FALSE)</f>
        <v>3</v>
      </c>
      <c r="F8308" t="str">
        <f>VLOOKUP(A8308,Cafe_sales!$A$1:$O$10001,13,FALSE)</f>
        <v>Digital Wallet</v>
      </c>
      <c r="G8308" t="str">
        <f>VLOOKUP(A8308,Cafe_sales!$A$1:$O$10001,14,FALSE)</f>
        <v>UNKNOWN</v>
      </c>
      <c r="H8308" s="8">
        <f>VLOOKUP(A8308,Cafe_sales!$A$1:$O$10001,15,FALSE)</f>
        <v>44927</v>
      </c>
    </row>
    <row r="8309" spans="1:8" x14ac:dyDescent="0.35">
      <c r="A8309" t="s">
        <v>9450</v>
      </c>
      <c r="B8309" t="str">
        <f>VLOOKUP(A8309,Cafe_sales!$A$1:$O$10001,9,FALSE)</f>
        <v>UNKNOWN</v>
      </c>
      <c r="C8309" s="6">
        <f>VLOOKUP(A8309,Cafe_sales!$A$1:$O$10001,10,FALSE)</f>
        <v>4</v>
      </c>
      <c r="D8309" s="10">
        <f>VLOOKUP(A8309,Cafe_sales!$A$1:$O$10001,11,FALSE)</f>
        <v>3</v>
      </c>
      <c r="E8309" s="6">
        <f>VLOOKUP(A8309,Cafe_sales!$A$1:$O$10001,12,FALSE)</f>
        <v>12</v>
      </c>
      <c r="F8309" t="str">
        <f>VLOOKUP(A8309,Cafe_sales!$A$1:$O$10001,13,FALSE)</f>
        <v>Digital Wallet</v>
      </c>
      <c r="G8309" t="str">
        <f>VLOOKUP(A8309,Cafe_sales!$A$1:$O$10001,14,FALSE)</f>
        <v>UNKNOWN</v>
      </c>
      <c r="H8309" s="8">
        <f>VLOOKUP(A8309,Cafe_sales!$A$1:$O$10001,15,FALSE)</f>
        <v>44953</v>
      </c>
    </row>
    <row r="8310" spans="1:8" x14ac:dyDescent="0.35">
      <c r="A8310" t="s">
        <v>9757</v>
      </c>
      <c r="B8310" t="str">
        <f>VLOOKUP(A8310,Cafe_sales!$A$1:$O$10001,9,FALSE)</f>
        <v>UNKNOWN</v>
      </c>
      <c r="C8310" s="6">
        <f>VLOOKUP(A8310,Cafe_sales!$A$1:$O$10001,10,FALSE)</f>
        <v>3</v>
      </c>
      <c r="D8310" s="10">
        <f>VLOOKUP(A8310,Cafe_sales!$A$1:$O$10001,11,FALSE)</f>
        <v>1.5</v>
      </c>
      <c r="E8310" s="6">
        <f>VLOOKUP(A8310,Cafe_sales!$A$1:$O$10001,12,FALSE)</f>
        <v>4.5</v>
      </c>
      <c r="F8310" t="str">
        <f>VLOOKUP(A8310,Cafe_sales!$A$1:$O$10001,13,FALSE)</f>
        <v>Credit Card</v>
      </c>
      <c r="G8310" t="str">
        <f>VLOOKUP(A8310,Cafe_sales!$A$1:$O$10001,14,FALSE)</f>
        <v>In-store</v>
      </c>
      <c r="H8310" s="8">
        <f>VLOOKUP(A8310,Cafe_sales!$A$1:$O$10001,15,FALSE)</f>
        <v>45110</v>
      </c>
    </row>
    <row r="8311" spans="1:8" x14ac:dyDescent="0.35">
      <c r="A8311" t="s">
        <v>9657</v>
      </c>
      <c r="B8311" t="str">
        <f>VLOOKUP(A8311,Cafe_sales!$A$1:$O$10001,9,FALSE)</f>
        <v>Cake</v>
      </c>
      <c r="C8311" s="6">
        <f>VLOOKUP(A8311,Cafe_sales!$A$1:$O$10001,10,FALSE)</f>
        <v>5</v>
      </c>
      <c r="D8311" s="10">
        <f>VLOOKUP(A8311,Cafe_sales!$A$1:$O$10001,11,FALSE)</f>
        <v>3</v>
      </c>
      <c r="E8311" s="6">
        <f>VLOOKUP(A8311,Cafe_sales!$A$1:$O$10001,12,FALSE)</f>
        <v>15</v>
      </c>
      <c r="F8311" t="str">
        <f>VLOOKUP(A8311,Cafe_sales!$A$1:$O$10001,13,FALSE)</f>
        <v>Credit Card</v>
      </c>
      <c r="G8311" t="str">
        <f>VLOOKUP(A8311,Cafe_sales!$A$1:$O$10001,14,FALSE)</f>
        <v>UNKNOWN</v>
      </c>
      <c r="H8311" s="8">
        <f>VLOOKUP(A8311,Cafe_sales!$A$1:$O$10001,15,FALSE)</f>
        <v>45146</v>
      </c>
    </row>
    <row r="8312" spans="1:8" x14ac:dyDescent="0.35">
      <c r="A8312" t="s">
        <v>7141</v>
      </c>
      <c r="B8312" t="str">
        <f>VLOOKUP(A8312,Cafe_sales!$A$1:$O$10001,9,FALSE)</f>
        <v>Juice</v>
      </c>
      <c r="C8312" s="6">
        <f>VLOOKUP(A8312,Cafe_sales!$A$1:$O$10001,10,FALSE)</f>
        <v>2</v>
      </c>
      <c r="D8312" s="10">
        <f>VLOOKUP(A8312,Cafe_sales!$A$1:$O$10001,11,FALSE)</f>
        <v>3</v>
      </c>
      <c r="E8312" s="6">
        <f>VLOOKUP(A8312,Cafe_sales!$A$1:$O$10001,12,FALSE)</f>
        <v>6</v>
      </c>
      <c r="F8312" t="str">
        <f>VLOOKUP(A8312,Cafe_sales!$A$1:$O$10001,13,FALSE)</f>
        <v>Default mode</v>
      </c>
      <c r="G8312" t="str">
        <f>VLOOKUP(A8312,Cafe_sales!$A$1:$O$10001,14,FALSE)</f>
        <v>UNKNOWN</v>
      </c>
      <c r="H8312" s="8">
        <f>VLOOKUP(A8312,Cafe_sales!$A$1:$O$10001,15,FALSE)</f>
        <v>45276</v>
      </c>
    </row>
    <row r="8313" spans="1:8" x14ac:dyDescent="0.35">
      <c r="A8313" t="s">
        <v>5272</v>
      </c>
      <c r="B8313" t="str">
        <f>VLOOKUP(A8313,Cafe_sales!$A$1:$O$10001,9,FALSE)</f>
        <v>Smoothie</v>
      </c>
      <c r="C8313" s="6">
        <f>VLOOKUP(A8313,Cafe_sales!$A$1:$O$10001,10,FALSE)</f>
        <v>4</v>
      </c>
      <c r="D8313" s="10">
        <f>VLOOKUP(A8313,Cafe_sales!$A$1:$O$10001,11,FALSE)</f>
        <v>4</v>
      </c>
      <c r="E8313" s="6">
        <f>VLOOKUP(A8313,Cafe_sales!$A$1:$O$10001,12,FALSE)</f>
        <v>16</v>
      </c>
      <c r="F8313" t="str">
        <f>VLOOKUP(A8313,Cafe_sales!$A$1:$O$10001,13,FALSE)</f>
        <v>Credit Card</v>
      </c>
      <c r="G8313" t="str">
        <f>VLOOKUP(A8313,Cafe_sales!$A$1:$O$10001,14,FALSE)</f>
        <v>UNKNOWN</v>
      </c>
      <c r="H8313" s="8">
        <f>VLOOKUP(A8313,Cafe_sales!$A$1:$O$10001,15,FALSE)</f>
        <v>44966</v>
      </c>
    </row>
    <row r="8314" spans="1:8" x14ac:dyDescent="0.35">
      <c r="A8314" t="s">
        <v>8070</v>
      </c>
      <c r="B8314" t="str">
        <f>VLOOKUP(A8314,Cafe_sales!$A$1:$O$10001,9,FALSE)</f>
        <v>Cake</v>
      </c>
      <c r="C8314" s="6">
        <f>VLOOKUP(A8314,Cafe_sales!$A$1:$O$10001,10,FALSE)</f>
        <v>1</v>
      </c>
      <c r="D8314" s="10">
        <f>VLOOKUP(A8314,Cafe_sales!$A$1:$O$10001,11,FALSE)</f>
        <v>3</v>
      </c>
      <c r="E8314" s="6">
        <f>VLOOKUP(A8314,Cafe_sales!$A$1:$O$10001,12,FALSE)</f>
        <v>3</v>
      </c>
      <c r="F8314" t="str">
        <f>VLOOKUP(A8314,Cafe_sales!$A$1:$O$10001,13,FALSE)</f>
        <v>Cash</v>
      </c>
      <c r="G8314" t="str">
        <f>VLOOKUP(A8314,Cafe_sales!$A$1:$O$10001,14,FALSE)</f>
        <v>UNKNOWN</v>
      </c>
      <c r="H8314" s="8">
        <f>VLOOKUP(A8314,Cafe_sales!$A$1:$O$10001,15,FALSE)</f>
        <v>45270</v>
      </c>
    </row>
    <row r="8315" spans="1:8" x14ac:dyDescent="0.35">
      <c r="A8315" t="s">
        <v>1323</v>
      </c>
      <c r="B8315" t="str">
        <f>VLOOKUP(A8315,Cafe_sales!$A$1:$O$10001,9,FALSE)</f>
        <v>Cake</v>
      </c>
      <c r="C8315" s="6">
        <f>VLOOKUP(A8315,Cafe_sales!$A$1:$O$10001,10,FALSE)</f>
        <v>4</v>
      </c>
      <c r="D8315" s="10">
        <f>VLOOKUP(A8315,Cafe_sales!$A$1:$O$10001,11,FALSE)</f>
        <v>3</v>
      </c>
      <c r="E8315" s="6">
        <f>VLOOKUP(A8315,Cafe_sales!$A$1:$O$10001,12,FALSE)</f>
        <v>12</v>
      </c>
      <c r="F8315" t="str">
        <f>VLOOKUP(A8315,Cafe_sales!$A$1:$O$10001,13,FALSE)</f>
        <v>Credit Card</v>
      </c>
      <c r="G8315" t="str">
        <f>VLOOKUP(A8315,Cafe_sales!$A$1:$O$10001,14,FALSE)</f>
        <v>UNKNOWN</v>
      </c>
      <c r="H8315" s="8">
        <f>VLOOKUP(A8315,Cafe_sales!$A$1:$O$10001,15,FALSE)</f>
        <v>45234</v>
      </c>
    </row>
    <row r="8316" spans="1:8" x14ac:dyDescent="0.35">
      <c r="A8316" t="s">
        <v>6406</v>
      </c>
      <c r="B8316" t="str">
        <f>VLOOKUP(A8316,Cafe_sales!$A$1:$O$10001,9,FALSE)</f>
        <v>Sandwich</v>
      </c>
      <c r="C8316" s="6">
        <f>VLOOKUP(A8316,Cafe_sales!$A$1:$O$10001,10,FALSE)</f>
        <v>5</v>
      </c>
      <c r="D8316" s="10">
        <f>VLOOKUP(A8316,Cafe_sales!$A$1:$O$10001,11,FALSE)</f>
        <v>4</v>
      </c>
      <c r="E8316" s="6">
        <f>VLOOKUP(A8316,Cafe_sales!$A$1:$O$10001,12,FALSE)</f>
        <v>20</v>
      </c>
      <c r="F8316" t="str">
        <f>VLOOKUP(A8316,Cafe_sales!$A$1:$O$10001,13,FALSE)</f>
        <v>Digital Wallet</v>
      </c>
      <c r="G8316" t="str">
        <f>VLOOKUP(A8316,Cafe_sales!$A$1:$O$10001,14,FALSE)</f>
        <v>In-store</v>
      </c>
      <c r="H8316" s="8">
        <f>VLOOKUP(A8316,Cafe_sales!$A$1:$O$10001,15,FALSE)</f>
        <v>44970</v>
      </c>
    </row>
    <row r="8317" spans="1:8" x14ac:dyDescent="0.35">
      <c r="A8317" t="s">
        <v>3102</v>
      </c>
      <c r="B8317" t="str">
        <f>VLOOKUP(A8317,Cafe_sales!$A$1:$O$10001,9,FALSE)</f>
        <v>Juice</v>
      </c>
      <c r="C8317" s="6">
        <f>VLOOKUP(A8317,Cafe_sales!$A$1:$O$10001,10,FALSE)</f>
        <v>1</v>
      </c>
      <c r="D8317" s="10">
        <f>VLOOKUP(A8317,Cafe_sales!$A$1:$O$10001,11,FALSE)</f>
        <v>3</v>
      </c>
      <c r="E8317" s="6">
        <f>VLOOKUP(A8317,Cafe_sales!$A$1:$O$10001,12,FALSE)</f>
        <v>3</v>
      </c>
      <c r="F8317" t="str">
        <f>VLOOKUP(A8317,Cafe_sales!$A$1:$O$10001,13,FALSE)</f>
        <v>Cash</v>
      </c>
      <c r="G8317" t="str">
        <f>VLOOKUP(A8317,Cafe_sales!$A$1:$O$10001,14,FALSE)</f>
        <v>UNKNOWN</v>
      </c>
      <c r="H8317" s="8">
        <f>VLOOKUP(A8317,Cafe_sales!$A$1:$O$10001,15,FALSE)</f>
        <v>44956</v>
      </c>
    </row>
    <row r="8318" spans="1:8" hidden="1" x14ac:dyDescent="0.35">
      <c r="A8318" t="s">
        <v>9530</v>
      </c>
      <c r="B8318" t="str">
        <f>VLOOKUP(A8318,Cafe_sales!$A$1:$O$10001,9,FALSE)</f>
        <v>Tea</v>
      </c>
      <c r="C8318">
        <f>VLOOKUP(A8318,Cafe_sales!$A$1:$O$10001,10,FALSE)</f>
        <v>4</v>
      </c>
      <c r="D8318">
        <f>VLOOKUP(A8318,Cafe_sales!$A$1:$O$10001,11,FALSE)</f>
        <v>1.5</v>
      </c>
      <c r="E8318">
        <f>VLOOKUP(A8318,Cafe_sales!$A$1:$O$10001,12,FALSE)</f>
        <v>6</v>
      </c>
      <c r="F8318" t="str">
        <f>VLOOKUP(A8318,Cafe_sales!$A$1:$O$10001,13,FALSE)</f>
        <v>Cash</v>
      </c>
      <c r="G8318" t="str">
        <f>VLOOKUP(A8318,Cafe_sales!$A$1:$O$10001,14,FALSE)</f>
        <v>Takeaway</v>
      </c>
      <c r="H8318" s="1">
        <f>VLOOKUP(A8318,Cafe_sales!$A$1:$O$10001,15,FALSE)</f>
        <v>45023</v>
      </c>
    </row>
    <row r="8319" spans="1:8" x14ac:dyDescent="0.35">
      <c r="A8319" t="s">
        <v>4581</v>
      </c>
      <c r="B8319" t="str">
        <f>VLOOKUP(A8319,Cafe_sales!$A$1:$O$10001,9,FALSE)</f>
        <v>Sandwich</v>
      </c>
      <c r="C8319" s="6">
        <f>VLOOKUP(A8319,Cafe_sales!$A$1:$O$10001,10,FALSE)</f>
        <v>3</v>
      </c>
      <c r="D8319" s="10">
        <f>VLOOKUP(A8319,Cafe_sales!$A$1:$O$10001,11,FALSE)</f>
        <v>4</v>
      </c>
      <c r="E8319" s="6">
        <f>VLOOKUP(A8319,Cafe_sales!$A$1:$O$10001,12,FALSE)</f>
        <v>20</v>
      </c>
      <c r="F8319" t="str">
        <f>VLOOKUP(A8319,Cafe_sales!$A$1:$O$10001,13,FALSE)</f>
        <v>Cash</v>
      </c>
      <c r="G8319" t="str">
        <f>VLOOKUP(A8319,Cafe_sales!$A$1:$O$10001,14,FALSE)</f>
        <v>In-store</v>
      </c>
      <c r="H8319" s="8">
        <f>VLOOKUP(A8319,Cafe_sales!$A$1:$O$10001,15,FALSE)</f>
        <v>45089</v>
      </c>
    </row>
    <row r="8320" spans="1:8" x14ac:dyDescent="0.35">
      <c r="A8320" t="s">
        <v>8346</v>
      </c>
      <c r="B8320" t="str">
        <f>VLOOKUP(A8320,Cafe_sales!$A$1:$O$10001,9,FALSE)</f>
        <v>Cookie</v>
      </c>
      <c r="C8320" s="6">
        <f>VLOOKUP(A8320,Cafe_sales!$A$1:$O$10001,10,FALSE)</f>
        <v>2</v>
      </c>
      <c r="D8320" s="10">
        <f>VLOOKUP(A8320,Cafe_sales!$A$1:$O$10001,11,FALSE)</f>
        <v>1</v>
      </c>
      <c r="E8320" s="6">
        <f>VLOOKUP(A8320,Cafe_sales!$A$1:$O$10001,12,FALSE)</f>
        <v>2</v>
      </c>
      <c r="F8320" t="str">
        <f>VLOOKUP(A8320,Cafe_sales!$A$1:$O$10001,13,FALSE)</f>
        <v>Default mode</v>
      </c>
      <c r="G8320" t="str">
        <f>VLOOKUP(A8320,Cafe_sales!$A$1:$O$10001,14,FALSE)</f>
        <v>In-store</v>
      </c>
      <c r="H8320" s="8">
        <f>VLOOKUP(A8320,Cafe_sales!$A$1:$O$10001,15,FALSE)</f>
        <v>44981</v>
      </c>
    </row>
    <row r="8321" spans="1:8" x14ac:dyDescent="0.35">
      <c r="A8321" t="s">
        <v>2036</v>
      </c>
      <c r="B8321" t="str">
        <f>VLOOKUP(A8321,Cafe_sales!$A$1:$O$10001,9,FALSE)</f>
        <v>Smoothie</v>
      </c>
      <c r="C8321" s="6">
        <f>VLOOKUP(A8321,Cafe_sales!$A$1:$O$10001,10,FALSE)</f>
        <v>3</v>
      </c>
      <c r="D8321" s="10">
        <f>VLOOKUP(A8321,Cafe_sales!$A$1:$O$10001,11,FALSE)</f>
        <v>4</v>
      </c>
      <c r="E8321" s="6">
        <f>VLOOKUP(A8321,Cafe_sales!$A$1:$O$10001,12,FALSE)</f>
        <v>12</v>
      </c>
      <c r="F8321" t="str">
        <f>VLOOKUP(A8321,Cafe_sales!$A$1:$O$10001,13,FALSE)</f>
        <v>Digital Wallet</v>
      </c>
      <c r="G8321" t="str">
        <f>VLOOKUP(A8321,Cafe_sales!$A$1:$O$10001,14,FALSE)</f>
        <v>UNKNOWN</v>
      </c>
      <c r="H8321" s="8">
        <f>VLOOKUP(A8321,Cafe_sales!$A$1:$O$10001,15,FALSE)</f>
        <v>45101</v>
      </c>
    </row>
    <row r="8322" spans="1:8" x14ac:dyDescent="0.35">
      <c r="A8322" t="s">
        <v>6467</v>
      </c>
      <c r="B8322" t="str">
        <f>VLOOKUP(A8322,Cafe_sales!$A$1:$O$10001,9,FALSE)</f>
        <v>Cookie</v>
      </c>
      <c r="C8322" s="6">
        <f>VLOOKUP(A8322,Cafe_sales!$A$1:$O$10001,10,FALSE)</f>
        <v>3</v>
      </c>
      <c r="D8322" s="10">
        <f>VLOOKUP(A8322,Cafe_sales!$A$1:$O$10001,11,FALSE)</f>
        <v>1</v>
      </c>
      <c r="E8322" s="6">
        <f>VLOOKUP(A8322,Cafe_sales!$A$1:$O$10001,12,FALSE)</f>
        <v>3</v>
      </c>
      <c r="F8322" t="str">
        <f>VLOOKUP(A8322,Cafe_sales!$A$1:$O$10001,13,FALSE)</f>
        <v>Cash</v>
      </c>
      <c r="G8322" t="str">
        <f>VLOOKUP(A8322,Cafe_sales!$A$1:$O$10001,14,FALSE)</f>
        <v>UNKNOWN</v>
      </c>
      <c r="H8322" s="8">
        <f>VLOOKUP(A8322,Cafe_sales!$A$1:$O$10001,15,FALSE)</f>
        <v>44993</v>
      </c>
    </row>
    <row r="8323" spans="1:8" x14ac:dyDescent="0.35">
      <c r="A8323" t="s">
        <v>1663</v>
      </c>
      <c r="B8323" t="str">
        <f>VLOOKUP(A8323,Cafe_sales!$A$1:$O$10001,9,FALSE)</f>
        <v>Coffee</v>
      </c>
      <c r="C8323" s="6">
        <f>VLOOKUP(A8323,Cafe_sales!$A$1:$O$10001,10,FALSE)</f>
        <v>5</v>
      </c>
      <c r="D8323" s="10">
        <f>VLOOKUP(A8323,Cafe_sales!$A$1:$O$10001,11,FALSE)</f>
        <v>2</v>
      </c>
      <c r="E8323" s="6">
        <f>VLOOKUP(A8323,Cafe_sales!$A$1:$O$10001,12,FALSE)</f>
        <v>10</v>
      </c>
      <c r="F8323" t="str">
        <f>VLOOKUP(A8323,Cafe_sales!$A$1:$O$10001,13,FALSE)</f>
        <v>Credit Card</v>
      </c>
      <c r="G8323" t="str">
        <f>VLOOKUP(A8323,Cafe_sales!$A$1:$O$10001,14,FALSE)</f>
        <v>UNKNOWN</v>
      </c>
      <c r="H8323" s="8">
        <f>VLOOKUP(A8323,Cafe_sales!$A$1:$O$10001,15,FALSE)</f>
        <v>45073</v>
      </c>
    </row>
    <row r="8324" spans="1:8" x14ac:dyDescent="0.35">
      <c r="A8324" t="s">
        <v>4801</v>
      </c>
      <c r="B8324" t="str">
        <f>VLOOKUP(A8324,Cafe_sales!$A$1:$O$10001,9,FALSE)</f>
        <v>Smoothie</v>
      </c>
      <c r="C8324" s="6">
        <f>VLOOKUP(A8324,Cafe_sales!$A$1:$O$10001,10,FALSE)</f>
        <v>3</v>
      </c>
      <c r="D8324" s="10">
        <f>VLOOKUP(A8324,Cafe_sales!$A$1:$O$10001,11,FALSE)</f>
        <v>4</v>
      </c>
      <c r="E8324" s="6">
        <f>VLOOKUP(A8324,Cafe_sales!$A$1:$O$10001,12,FALSE)</f>
        <v>12</v>
      </c>
      <c r="F8324" t="str">
        <f>VLOOKUP(A8324,Cafe_sales!$A$1:$O$10001,13,FALSE)</f>
        <v>Default mode</v>
      </c>
      <c r="G8324" t="str">
        <f>VLOOKUP(A8324,Cafe_sales!$A$1:$O$10001,14,FALSE)</f>
        <v>In-store</v>
      </c>
      <c r="H8324" s="8">
        <f>VLOOKUP(A8324,Cafe_sales!$A$1:$O$10001,15,FALSE)</f>
        <v>44951</v>
      </c>
    </row>
    <row r="8325" spans="1:8" x14ac:dyDescent="0.35">
      <c r="A8325" t="s">
        <v>4035</v>
      </c>
      <c r="B8325" t="str">
        <f>VLOOKUP(A8325,Cafe_sales!$A$1:$O$10001,9,FALSE)</f>
        <v>Smoothie</v>
      </c>
      <c r="C8325" s="6">
        <f>VLOOKUP(A8325,Cafe_sales!$A$1:$O$10001,10,FALSE)</f>
        <v>1</v>
      </c>
      <c r="D8325" s="10">
        <f>VLOOKUP(A8325,Cafe_sales!$A$1:$O$10001,11,FALSE)</f>
        <v>4</v>
      </c>
      <c r="E8325" s="6">
        <f>VLOOKUP(A8325,Cafe_sales!$A$1:$O$10001,12,FALSE)</f>
        <v>4</v>
      </c>
      <c r="F8325" t="str">
        <f>VLOOKUP(A8325,Cafe_sales!$A$1:$O$10001,13,FALSE)</f>
        <v>Default mode</v>
      </c>
      <c r="G8325" t="str">
        <f>VLOOKUP(A8325,Cafe_sales!$A$1:$O$10001,14,FALSE)</f>
        <v>In-store</v>
      </c>
      <c r="H8325" s="8">
        <f>VLOOKUP(A8325,Cafe_sales!$A$1:$O$10001,15,FALSE)</f>
        <v>45118</v>
      </c>
    </row>
    <row r="8326" spans="1:8" hidden="1" x14ac:dyDescent="0.35">
      <c r="A8326" t="s">
        <v>2391</v>
      </c>
      <c r="B8326" t="str">
        <f>VLOOKUP(A8326,Cafe_sales!$A$1:$O$10001,9,FALSE)</f>
        <v>Sandwich</v>
      </c>
      <c r="C8326">
        <f>VLOOKUP(A8326,Cafe_sales!$A$1:$O$10001,10,FALSE)</f>
        <v>1</v>
      </c>
      <c r="D8326">
        <f>VLOOKUP(A8326,Cafe_sales!$A$1:$O$10001,11,FALSE)</f>
        <v>4</v>
      </c>
      <c r="E8326">
        <f>VLOOKUP(A8326,Cafe_sales!$A$1:$O$10001,12,FALSE)</f>
        <v>4</v>
      </c>
      <c r="F8326" t="str">
        <f>VLOOKUP(A8326,Cafe_sales!$A$1:$O$10001,13,FALSE)</f>
        <v>Credit Card</v>
      </c>
      <c r="G8326" t="str">
        <f>VLOOKUP(A8326,Cafe_sales!$A$1:$O$10001,14,FALSE)</f>
        <v>Cafe</v>
      </c>
      <c r="H8326" s="1">
        <f>VLOOKUP(A8326,Cafe_sales!$A$1:$O$10001,15,FALSE)</f>
        <v>45237</v>
      </c>
    </row>
    <row r="8327" spans="1:8" x14ac:dyDescent="0.35">
      <c r="A8327" t="s">
        <v>9558</v>
      </c>
      <c r="B8327" t="str">
        <f>VLOOKUP(A8327,Cafe_sales!$A$1:$O$10001,9,FALSE)</f>
        <v>Smoothie</v>
      </c>
      <c r="C8327" s="6">
        <f>VLOOKUP(A8327,Cafe_sales!$A$1:$O$10001,10,FALSE)</f>
        <v>5</v>
      </c>
      <c r="D8327" s="10">
        <f>VLOOKUP(A8327,Cafe_sales!$A$1:$O$10001,11,FALSE)</f>
        <v>4</v>
      </c>
      <c r="E8327" s="6">
        <f>VLOOKUP(A8327,Cafe_sales!$A$1:$O$10001,12,FALSE)</f>
        <v>20</v>
      </c>
      <c r="F8327" t="str">
        <f>VLOOKUP(A8327,Cafe_sales!$A$1:$O$10001,13,FALSE)</f>
        <v>Cash</v>
      </c>
      <c r="G8327" t="str">
        <f>VLOOKUP(A8327,Cafe_sales!$A$1:$O$10001,14,FALSE)</f>
        <v>In-store</v>
      </c>
      <c r="H8327" s="8">
        <f>VLOOKUP(A8327,Cafe_sales!$A$1:$O$10001,15,FALSE)</f>
        <v>44980</v>
      </c>
    </row>
    <row r="8328" spans="1:8" hidden="1" x14ac:dyDescent="0.35">
      <c r="A8328" t="s">
        <v>951</v>
      </c>
      <c r="B8328" t="str">
        <f>VLOOKUP(A8328,Cafe_sales!$A$1:$O$10001,9,FALSE)</f>
        <v>Coffee</v>
      </c>
      <c r="C8328">
        <f>VLOOKUP(A8328,Cafe_sales!$A$1:$O$10001,10,FALSE)</f>
        <v>1</v>
      </c>
      <c r="D8328">
        <f>VLOOKUP(A8328,Cafe_sales!$A$1:$O$10001,11,FALSE)</f>
        <v>2</v>
      </c>
      <c r="E8328">
        <f>VLOOKUP(A8328,Cafe_sales!$A$1:$O$10001,12,FALSE)</f>
        <v>2</v>
      </c>
      <c r="F8328" t="str">
        <f>VLOOKUP(A8328,Cafe_sales!$A$1:$O$10001,13,FALSE)</f>
        <v>Cash</v>
      </c>
      <c r="G8328" t="str">
        <f>VLOOKUP(A8328,Cafe_sales!$A$1:$O$10001,14,FALSE)</f>
        <v>Cafe</v>
      </c>
      <c r="H8328" s="1">
        <f>VLOOKUP(A8328,Cafe_sales!$A$1:$O$10001,15,FALSE)</f>
        <v>45063</v>
      </c>
    </row>
    <row r="8329" spans="1:8" x14ac:dyDescent="0.35">
      <c r="A8329" t="s">
        <v>5687</v>
      </c>
      <c r="B8329" t="str">
        <f>VLOOKUP(A8329,Cafe_sales!$A$1:$O$10001,9,FALSE)</f>
        <v>Cake</v>
      </c>
      <c r="C8329" s="6">
        <f>VLOOKUP(A8329,Cafe_sales!$A$1:$O$10001,10,FALSE)</f>
        <v>4</v>
      </c>
      <c r="D8329" s="10">
        <f>VLOOKUP(A8329,Cafe_sales!$A$1:$O$10001,11,FALSE)</f>
        <v>3</v>
      </c>
      <c r="E8329" s="6">
        <f>VLOOKUP(A8329,Cafe_sales!$A$1:$O$10001,12,FALSE)</f>
        <v>12</v>
      </c>
      <c r="F8329" t="str">
        <f>VLOOKUP(A8329,Cafe_sales!$A$1:$O$10001,13,FALSE)</f>
        <v>Cash</v>
      </c>
      <c r="G8329" t="str">
        <f>VLOOKUP(A8329,Cafe_sales!$A$1:$O$10001,14,FALSE)</f>
        <v>In-store</v>
      </c>
      <c r="H8329" s="8">
        <f>VLOOKUP(A8329,Cafe_sales!$A$1:$O$10001,15,FALSE)</f>
        <v>45155</v>
      </c>
    </row>
    <row r="8330" spans="1:8" hidden="1" x14ac:dyDescent="0.35">
      <c r="A8330" t="s">
        <v>1138</v>
      </c>
      <c r="B8330" t="str">
        <f>VLOOKUP(A8330,Cafe_sales!$A$1:$O$10001,9,FALSE)</f>
        <v>Cake</v>
      </c>
      <c r="C8330">
        <f>VLOOKUP(A8330,Cafe_sales!$A$1:$O$10001,10,FALSE)</f>
        <v>3</v>
      </c>
      <c r="D8330">
        <f>VLOOKUP(A8330,Cafe_sales!$A$1:$O$10001,11,FALSE)</f>
        <v>3</v>
      </c>
      <c r="E8330">
        <f>VLOOKUP(A8330,Cafe_sales!$A$1:$O$10001,12,FALSE)</f>
        <v>9</v>
      </c>
      <c r="F8330" t="str">
        <f>VLOOKUP(A8330,Cafe_sales!$A$1:$O$10001,13,FALSE)</f>
        <v>Digital Wallet</v>
      </c>
      <c r="G8330" t="str">
        <f>VLOOKUP(A8330,Cafe_sales!$A$1:$O$10001,14,FALSE)</f>
        <v>Takeaway</v>
      </c>
      <c r="H8330" s="1">
        <f>VLOOKUP(A8330,Cafe_sales!$A$1:$O$10001,15,FALSE)</f>
        <v>44958</v>
      </c>
    </row>
    <row r="8331" spans="1:8" hidden="1" x14ac:dyDescent="0.35">
      <c r="A8331" t="s">
        <v>1334</v>
      </c>
      <c r="B8331" t="str">
        <f>VLOOKUP(A8331,Cafe_sales!$A$1:$O$10001,9,FALSE)</f>
        <v>UNKNOWN</v>
      </c>
      <c r="C8331">
        <f>VLOOKUP(A8331,Cafe_sales!$A$1:$O$10001,10,FALSE)</f>
        <v>1</v>
      </c>
      <c r="D8331">
        <f>VLOOKUP(A8331,Cafe_sales!$A$1:$O$10001,11,FALSE)</f>
        <v>1</v>
      </c>
      <c r="E8331">
        <f>VLOOKUP(A8331,Cafe_sales!$A$1:$O$10001,12,FALSE)</f>
        <v>1</v>
      </c>
      <c r="F8331" t="str">
        <f>VLOOKUP(A8331,Cafe_sales!$A$1:$O$10001,13,FALSE)</f>
        <v>Default mode</v>
      </c>
      <c r="G8331" t="str">
        <f>VLOOKUP(A8331,Cafe_sales!$A$1:$O$10001,14,FALSE)</f>
        <v>Takeaway</v>
      </c>
      <c r="H8331" s="1">
        <f>VLOOKUP(A8331,Cafe_sales!$A$1:$O$10001,15,FALSE)</f>
        <v>45169</v>
      </c>
    </row>
    <row r="8332" spans="1:8" hidden="1" x14ac:dyDescent="0.35">
      <c r="A8332" t="s">
        <v>8729</v>
      </c>
      <c r="B8332" t="str">
        <f>VLOOKUP(A8332,Cafe_sales!$A$1:$O$10001,9,FALSE)</f>
        <v>Juice</v>
      </c>
      <c r="C8332">
        <f>VLOOKUP(A8332,Cafe_sales!$A$1:$O$10001,10,FALSE)</f>
        <v>3</v>
      </c>
      <c r="D8332">
        <f>VLOOKUP(A8332,Cafe_sales!$A$1:$O$10001,11,FALSE)</f>
        <v>1.5</v>
      </c>
      <c r="E8332">
        <f>VLOOKUP(A8332,Cafe_sales!$A$1:$O$10001,12,FALSE)</f>
        <v>4.5</v>
      </c>
      <c r="F8332" t="str">
        <f>VLOOKUP(A8332,Cafe_sales!$A$1:$O$10001,13,FALSE)</f>
        <v>Default mode</v>
      </c>
      <c r="G8332" t="str">
        <f>VLOOKUP(A8332,Cafe_sales!$A$1:$O$10001,14,FALSE)</f>
        <v>Takeaway</v>
      </c>
      <c r="H8332" s="1">
        <f>VLOOKUP(A8332,Cafe_sales!$A$1:$O$10001,15,FALSE)</f>
        <v>44959</v>
      </c>
    </row>
    <row r="8333" spans="1:8" x14ac:dyDescent="0.35">
      <c r="A8333" t="s">
        <v>50</v>
      </c>
      <c r="B8333" t="str">
        <f>VLOOKUP(A8333,Cafe_sales!$A$1:$O$10001,9,FALSE)</f>
        <v>Smoothie</v>
      </c>
      <c r="C8333" s="6">
        <f>VLOOKUP(A8333,Cafe_sales!$A$1:$O$10001,10,FALSE)</f>
        <v>5</v>
      </c>
      <c r="D8333" s="10">
        <f>VLOOKUP(A8333,Cafe_sales!$A$1:$O$10001,11,FALSE)</f>
        <v>4</v>
      </c>
      <c r="E8333" s="6">
        <f>VLOOKUP(A8333,Cafe_sales!$A$1:$O$10001,12,FALSE)</f>
        <v>20</v>
      </c>
      <c r="F8333" t="str">
        <f>VLOOKUP(A8333,Cafe_sales!$A$1:$O$10001,13,FALSE)</f>
        <v>Credit Card</v>
      </c>
      <c r="G8333" t="str">
        <f>VLOOKUP(A8333,Cafe_sales!$A$1:$O$10001,14,FALSE)</f>
        <v>UNKNOWN</v>
      </c>
      <c r="H8333" s="8">
        <f>VLOOKUP(A8333,Cafe_sales!$A$1:$O$10001,15,FALSE)</f>
        <v>44996</v>
      </c>
    </row>
    <row r="8334" spans="1:8" x14ac:dyDescent="0.35">
      <c r="A8334" t="s">
        <v>4827</v>
      </c>
      <c r="B8334" t="str">
        <f>VLOOKUP(A8334,Cafe_sales!$A$1:$O$10001,9,FALSE)</f>
        <v>Cookie</v>
      </c>
      <c r="C8334" s="6">
        <f>VLOOKUP(A8334,Cafe_sales!$A$1:$O$10001,10,FALSE)</f>
        <v>4</v>
      </c>
      <c r="D8334" s="10">
        <f>VLOOKUP(A8334,Cafe_sales!$A$1:$O$10001,11,FALSE)</f>
        <v>1</v>
      </c>
      <c r="E8334" s="6">
        <f>VLOOKUP(A8334,Cafe_sales!$A$1:$O$10001,12,FALSE)</f>
        <v>4</v>
      </c>
      <c r="F8334" t="str">
        <f>VLOOKUP(A8334,Cafe_sales!$A$1:$O$10001,13,FALSE)</f>
        <v>Default mode</v>
      </c>
      <c r="G8334" t="str">
        <f>VLOOKUP(A8334,Cafe_sales!$A$1:$O$10001,14,FALSE)</f>
        <v>UNKNOWN</v>
      </c>
      <c r="H8334" s="8">
        <f>VLOOKUP(A8334,Cafe_sales!$A$1:$O$10001,15,FALSE)</f>
        <v>45160</v>
      </c>
    </row>
    <row r="8335" spans="1:8" hidden="1" x14ac:dyDescent="0.35">
      <c r="A8335" t="s">
        <v>6288</v>
      </c>
      <c r="B8335" t="str">
        <f>VLOOKUP(A8335,Cafe_sales!$A$1:$O$10001,9,FALSE)</f>
        <v>Juice</v>
      </c>
      <c r="C8335">
        <f>VLOOKUP(A8335,Cafe_sales!$A$1:$O$10001,10,FALSE)</f>
        <v>3</v>
      </c>
      <c r="D8335">
        <f>VLOOKUP(A8335,Cafe_sales!$A$1:$O$10001,11,FALSE)</f>
        <v>4</v>
      </c>
      <c r="E8335">
        <f>VLOOKUP(A8335,Cafe_sales!$A$1:$O$10001,12,FALSE)</f>
        <v>12</v>
      </c>
      <c r="F8335" t="str">
        <f>VLOOKUP(A8335,Cafe_sales!$A$1:$O$10001,13,FALSE)</f>
        <v>Credit Card</v>
      </c>
      <c r="G8335" t="str">
        <f>VLOOKUP(A8335,Cafe_sales!$A$1:$O$10001,14,FALSE)</f>
        <v>Cafe</v>
      </c>
      <c r="H8335" s="1">
        <f>VLOOKUP(A8335,Cafe_sales!$A$1:$O$10001,15,FALSE)</f>
        <v>45090</v>
      </c>
    </row>
    <row r="8336" spans="1:8" hidden="1" x14ac:dyDescent="0.35">
      <c r="A8336" t="s">
        <v>8490</v>
      </c>
      <c r="B8336" t="str">
        <f>VLOOKUP(A8336,Cafe_sales!$A$1:$O$10001,9,FALSE)</f>
        <v>Salad</v>
      </c>
      <c r="C8336">
        <f>VLOOKUP(A8336,Cafe_sales!$A$1:$O$10001,10,FALSE)</f>
        <v>2</v>
      </c>
      <c r="D8336">
        <f>VLOOKUP(A8336,Cafe_sales!$A$1:$O$10001,11,FALSE)</f>
        <v>5</v>
      </c>
      <c r="E8336">
        <f>VLOOKUP(A8336,Cafe_sales!$A$1:$O$10001,12,FALSE)</f>
        <v>10</v>
      </c>
      <c r="F8336" t="str">
        <f>VLOOKUP(A8336,Cafe_sales!$A$1:$O$10001,13,FALSE)</f>
        <v>Digital Wallet</v>
      </c>
      <c r="G8336" t="str">
        <f>VLOOKUP(A8336,Cafe_sales!$A$1:$O$10001,14,FALSE)</f>
        <v>Takeaway</v>
      </c>
      <c r="H8336" s="1">
        <f>VLOOKUP(A8336,Cafe_sales!$A$1:$O$10001,15,FALSE)</f>
        <v>45236</v>
      </c>
    </row>
    <row r="8337" spans="1:8" hidden="1" x14ac:dyDescent="0.35">
      <c r="A8337" t="s">
        <v>9203</v>
      </c>
      <c r="B8337" t="str">
        <f>VLOOKUP(A8337,Cafe_sales!$A$1:$O$10001,9,FALSE)</f>
        <v>Juice</v>
      </c>
      <c r="C8337">
        <f>VLOOKUP(A8337,Cafe_sales!$A$1:$O$10001,10,FALSE)</f>
        <v>3</v>
      </c>
      <c r="D8337">
        <f>VLOOKUP(A8337,Cafe_sales!$A$1:$O$10001,11,FALSE)</f>
        <v>3</v>
      </c>
      <c r="E8337">
        <f>VLOOKUP(A8337,Cafe_sales!$A$1:$O$10001,12,FALSE)</f>
        <v>9</v>
      </c>
      <c r="F8337" t="str">
        <f>VLOOKUP(A8337,Cafe_sales!$A$1:$O$10001,13,FALSE)</f>
        <v>Default mode</v>
      </c>
      <c r="G8337" t="str">
        <f>VLOOKUP(A8337,Cafe_sales!$A$1:$O$10001,14,FALSE)</f>
        <v>Takeaway</v>
      </c>
      <c r="H8337" s="1">
        <f>VLOOKUP(A8337,Cafe_sales!$A$1:$O$10001,15,FALSE)</f>
        <v>45105</v>
      </c>
    </row>
    <row r="8338" spans="1:8" x14ac:dyDescent="0.35">
      <c r="A8338" t="s">
        <v>92</v>
      </c>
      <c r="B8338" t="str">
        <f>VLOOKUP(A8338,Cafe_sales!$A$1:$O$10001,9,FALSE)</f>
        <v>Juice</v>
      </c>
      <c r="C8338" s="6">
        <f>VLOOKUP(A8338,Cafe_sales!$A$1:$O$10001,10,FALSE)</f>
        <v>5</v>
      </c>
      <c r="D8338" s="10">
        <f>VLOOKUP(A8338,Cafe_sales!$A$1:$O$10001,11,FALSE)</f>
        <v>3</v>
      </c>
      <c r="E8338" s="6">
        <f>VLOOKUP(A8338,Cafe_sales!$A$1:$O$10001,12,FALSE)</f>
        <v>15</v>
      </c>
      <c r="F8338" t="str">
        <f>VLOOKUP(A8338,Cafe_sales!$A$1:$O$10001,13,FALSE)</f>
        <v>Digital Wallet</v>
      </c>
      <c r="G8338" t="str">
        <f>VLOOKUP(A8338,Cafe_sales!$A$1:$O$10001,14,FALSE)</f>
        <v>In-store</v>
      </c>
      <c r="H8338" s="8">
        <f>VLOOKUP(A8338,Cafe_sales!$A$1:$O$10001,15,FALSE)</f>
        <v>45022</v>
      </c>
    </row>
    <row r="8339" spans="1:8" x14ac:dyDescent="0.35">
      <c r="A8339" t="s">
        <v>6711</v>
      </c>
      <c r="B8339" t="str">
        <f>VLOOKUP(A8339,Cafe_sales!$A$1:$O$10001,9,FALSE)</f>
        <v>Smoothie</v>
      </c>
      <c r="C8339" s="6">
        <f>VLOOKUP(A8339,Cafe_sales!$A$1:$O$10001,10,FALSE)</f>
        <v>1</v>
      </c>
      <c r="D8339" s="10">
        <f>VLOOKUP(A8339,Cafe_sales!$A$1:$O$10001,11,FALSE)</f>
        <v>4</v>
      </c>
      <c r="E8339" s="6">
        <f>VLOOKUP(A8339,Cafe_sales!$A$1:$O$10001,12,FALSE)</f>
        <v>4</v>
      </c>
      <c r="F8339" t="str">
        <f>VLOOKUP(A8339,Cafe_sales!$A$1:$O$10001,13,FALSE)</f>
        <v>Default mode</v>
      </c>
      <c r="G8339" t="str">
        <f>VLOOKUP(A8339,Cafe_sales!$A$1:$O$10001,14,FALSE)</f>
        <v>UNKNOWN</v>
      </c>
      <c r="H8339" s="8">
        <f>VLOOKUP(A8339,Cafe_sales!$A$1:$O$10001,15,FALSE)</f>
        <v>44961</v>
      </c>
    </row>
    <row r="8340" spans="1:8" hidden="1" x14ac:dyDescent="0.35">
      <c r="A8340" t="s">
        <v>278</v>
      </c>
      <c r="B8340" t="str">
        <f>VLOOKUP(A8340,Cafe_sales!$A$1:$O$10001,9,FALSE)</f>
        <v>Cookie</v>
      </c>
      <c r="C8340">
        <f>VLOOKUP(A8340,Cafe_sales!$A$1:$O$10001,10,FALSE)</f>
        <v>2</v>
      </c>
      <c r="D8340">
        <f>VLOOKUP(A8340,Cafe_sales!$A$1:$O$10001,11,FALSE)</f>
        <v>1</v>
      </c>
      <c r="E8340">
        <f>VLOOKUP(A8340,Cafe_sales!$A$1:$O$10001,12,FALSE)</f>
        <v>2</v>
      </c>
      <c r="F8340" t="str">
        <f>VLOOKUP(A8340,Cafe_sales!$A$1:$O$10001,13,FALSE)</f>
        <v>Digital Wallet</v>
      </c>
      <c r="G8340" t="str">
        <f>VLOOKUP(A8340,Cafe_sales!$A$1:$O$10001,14,FALSE)</f>
        <v>Takeaway</v>
      </c>
      <c r="H8340" s="1">
        <f>VLOOKUP(A8340,Cafe_sales!$A$1:$O$10001,15,FALSE)</f>
        <v>45157</v>
      </c>
    </row>
    <row r="8341" spans="1:8" x14ac:dyDescent="0.35">
      <c r="A8341" t="s">
        <v>6075</v>
      </c>
      <c r="B8341" t="str">
        <f>VLOOKUP(A8341,Cafe_sales!$A$1:$O$10001,9,FALSE)</f>
        <v>Juice</v>
      </c>
      <c r="C8341" s="6">
        <f>VLOOKUP(A8341,Cafe_sales!$A$1:$O$10001,10,FALSE)</f>
        <v>3</v>
      </c>
      <c r="D8341" s="10">
        <f>VLOOKUP(A8341,Cafe_sales!$A$1:$O$10001,11,FALSE)</f>
        <v>3</v>
      </c>
      <c r="E8341" s="6">
        <f>VLOOKUP(A8341,Cafe_sales!$A$1:$O$10001,12,FALSE)</f>
        <v>9</v>
      </c>
      <c r="F8341" t="str">
        <f>VLOOKUP(A8341,Cafe_sales!$A$1:$O$10001,13,FALSE)</f>
        <v>Digital Wallet</v>
      </c>
      <c r="G8341" t="str">
        <f>VLOOKUP(A8341,Cafe_sales!$A$1:$O$10001,14,FALSE)</f>
        <v>UNKNOWN</v>
      </c>
      <c r="H8341" s="8">
        <f>VLOOKUP(A8341,Cafe_sales!$A$1:$O$10001,15,FALSE)</f>
        <v>45252</v>
      </c>
    </row>
    <row r="8342" spans="1:8" hidden="1" x14ac:dyDescent="0.35">
      <c r="A8342" t="s">
        <v>9047</v>
      </c>
      <c r="B8342" t="str">
        <f>VLOOKUP(A8342,Cafe_sales!$A$1:$O$10001,9,FALSE)</f>
        <v>UNKNOWN</v>
      </c>
      <c r="C8342">
        <f>VLOOKUP(A8342,Cafe_sales!$A$1:$O$10001,10,FALSE)</f>
        <v>3</v>
      </c>
      <c r="D8342">
        <f>VLOOKUP(A8342,Cafe_sales!$A$1:$O$10001,11,FALSE)</f>
        <v>1.5</v>
      </c>
      <c r="E8342">
        <f>VLOOKUP(A8342,Cafe_sales!$A$1:$O$10001,12,FALSE)</f>
        <v>4.5</v>
      </c>
      <c r="F8342" t="str">
        <f>VLOOKUP(A8342,Cafe_sales!$A$1:$O$10001,13,FALSE)</f>
        <v>Cash</v>
      </c>
      <c r="G8342" t="str">
        <f>VLOOKUP(A8342,Cafe_sales!$A$1:$O$10001,14,FALSE)</f>
        <v>Takeaway</v>
      </c>
      <c r="H8342" s="1">
        <f>VLOOKUP(A8342,Cafe_sales!$A$1:$O$10001,15,FALSE)</f>
        <v>45224</v>
      </c>
    </row>
    <row r="8343" spans="1:8" x14ac:dyDescent="0.35">
      <c r="A8343" t="s">
        <v>7397</v>
      </c>
      <c r="B8343" t="str">
        <f>VLOOKUP(A8343,Cafe_sales!$A$1:$O$10001,9,FALSE)</f>
        <v>Salad</v>
      </c>
      <c r="C8343" s="6">
        <f>VLOOKUP(A8343,Cafe_sales!$A$1:$O$10001,10,FALSE)</f>
        <v>2</v>
      </c>
      <c r="D8343" s="10">
        <f>VLOOKUP(A8343,Cafe_sales!$A$1:$O$10001,11,FALSE)</f>
        <v>5</v>
      </c>
      <c r="E8343" s="6">
        <f>VLOOKUP(A8343,Cafe_sales!$A$1:$O$10001,12,FALSE)</f>
        <v>10</v>
      </c>
      <c r="F8343" t="str">
        <f>VLOOKUP(A8343,Cafe_sales!$A$1:$O$10001,13,FALSE)</f>
        <v>Credit Card</v>
      </c>
      <c r="G8343" t="str">
        <f>VLOOKUP(A8343,Cafe_sales!$A$1:$O$10001,14,FALSE)</f>
        <v>UNKNOWN</v>
      </c>
      <c r="H8343" s="8">
        <f>VLOOKUP(A8343,Cafe_sales!$A$1:$O$10001,15,FALSE)</f>
        <v>45047</v>
      </c>
    </row>
    <row r="8344" spans="1:8" x14ac:dyDescent="0.35">
      <c r="A8344" t="s">
        <v>7018</v>
      </c>
      <c r="B8344" t="str">
        <f>VLOOKUP(A8344,Cafe_sales!$A$1:$O$10001,9,FALSE)</f>
        <v>Cookie</v>
      </c>
      <c r="C8344" s="6">
        <f>VLOOKUP(A8344,Cafe_sales!$A$1:$O$10001,10,FALSE)</f>
        <v>4</v>
      </c>
      <c r="D8344" s="10">
        <f>VLOOKUP(A8344,Cafe_sales!$A$1:$O$10001,11,FALSE)</f>
        <v>1</v>
      </c>
      <c r="E8344" s="6">
        <f>VLOOKUP(A8344,Cafe_sales!$A$1:$O$10001,12,FALSE)</f>
        <v>4</v>
      </c>
      <c r="F8344" t="str">
        <f>VLOOKUP(A8344,Cafe_sales!$A$1:$O$10001,13,FALSE)</f>
        <v>Default mode</v>
      </c>
      <c r="G8344" t="str">
        <f>VLOOKUP(A8344,Cafe_sales!$A$1:$O$10001,14,FALSE)</f>
        <v>In-store</v>
      </c>
      <c r="H8344" s="8">
        <f>VLOOKUP(A8344,Cafe_sales!$A$1:$O$10001,15,FALSE)</f>
        <v>45126</v>
      </c>
    </row>
    <row r="8345" spans="1:8" x14ac:dyDescent="0.35">
      <c r="A8345" t="s">
        <v>4977</v>
      </c>
      <c r="B8345" t="str">
        <f>VLOOKUP(A8345,Cafe_sales!$A$1:$O$10001,9,FALSE)</f>
        <v>Sandwich</v>
      </c>
      <c r="C8345" s="6">
        <f>VLOOKUP(A8345,Cafe_sales!$A$1:$O$10001,10,FALSE)</f>
        <v>5</v>
      </c>
      <c r="D8345" s="10">
        <f>VLOOKUP(A8345,Cafe_sales!$A$1:$O$10001,11,FALSE)</f>
        <v>4</v>
      </c>
      <c r="E8345" s="6">
        <f>VLOOKUP(A8345,Cafe_sales!$A$1:$O$10001,12,FALSE)</f>
        <v>20</v>
      </c>
      <c r="F8345" t="str">
        <f>VLOOKUP(A8345,Cafe_sales!$A$1:$O$10001,13,FALSE)</f>
        <v>Credit Card</v>
      </c>
      <c r="G8345" t="str">
        <f>VLOOKUP(A8345,Cafe_sales!$A$1:$O$10001,14,FALSE)</f>
        <v>UNKNOWN</v>
      </c>
      <c r="H8345" s="8">
        <f>VLOOKUP(A8345,Cafe_sales!$A$1:$O$10001,15,FALSE)</f>
        <v>44934</v>
      </c>
    </row>
    <row r="8346" spans="1:8" hidden="1" x14ac:dyDescent="0.35">
      <c r="A8346" t="s">
        <v>9554</v>
      </c>
      <c r="B8346" t="str">
        <f>VLOOKUP(A8346,Cafe_sales!$A$1:$O$10001,9,FALSE)</f>
        <v>Salad</v>
      </c>
      <c r="C8346">
        <f>VLOOKUP(A8346,Cafe_sales!$A$1:$O$10001,10,FALSE)</f>
        <v>1</v>
      </c>
      <c r="D8346">
        <f>VLOOKUP(A8346,Cafe_sales!$A$1:$O$10001,11,FALSE)</f>
        <v>5</v>
      </c>
      <c r="E8346">
        <f>VLOOKUP(A8346,Cafe_sales!$A$1:$O$10001,12,FALSE)</f>
        <v>5</v>
      </c>
      <c r="F8346" t="str">
        <f>VLOOKUP(A8346,Cafe_sales!$A$1:$O$10001,13,FALSE)</f>
        <v>Digital Wallet</v>
      </c>
      <c r="G8346" t="str">
        <f>VLOOKUP(A8346,Cafe_sales!$A$1:$O$10001,14,FALSE)</f>
        <v>Takeaway</v>
      </c>
      <c r="H8346" s="1">
        <f>VLOOKUP(A8346,Cafe_sales!$A$1:$O$10001,15,FALSE)</f>
        <v>45228</v>
      </c>
    </row>
    <row r="8347" spans="1:8" hidden="1" x14ac:dyDescent="0.35">
      <c r="A8347" t="s">
        <v>4703</v>
      </c>
      <c r="B8347" t="str">
        <f>VLOOKUP(A8347,Cafe_sales!$A$1:$O$10001,9,FALSE)</f>
        <v>Smoothie</v>
      </c>
      <c r="C8347">
        <f>VLOOKUP(A8347,Cafe_sales!$A$1:$O$10001,10,FALSE)</f>
        <v>5</v>
      </c>
      <c r="D8347">
        <f>VLOOKUP(A8347,Cafe_sales!$A$1:$O$10001,11,FALSE)</f>
        <v>4</v>
      </c>
      <c r="E8347">
        <f>VLOOKUP(A8347,Cafe_sales!$A$1:$O$10001,12,FALSE)</f>
        <v>20</v>
      </c>
      <c r="F8347" t="str">
        <f>VLOOKUP(A8347,Cafe_sales!$A$1:$O$10001,13,FALSE)</f>
        <v>Default mode</v>
      </c>
      <c r="G8347" t="str">
        <f>VLOOKUP(A8347,Cafe_sales!$A$1:$O$10001,14,FALSE)</f>
        <v>Takeaway</v>
      </c>
      <c r="H8347" s="1">
        <f>VLOOKUP(A8347,Cafe_sales!$A$1:$O$10001,15,FALSE)</f>
        <v>45078</v>
      </c>
    </row>
    <row r="8348" spans="1:8" x14ac:dyDescent="0.35">
      <c r="A8348" t="s">
        <v>6266</v>
      </c>
      <c r="B8348" t="str">
        <f>VLOOKUP(A8348,Cafe_sales!$A$1:$O$10001,9,FALSE)</f>
        <v>Tea</v>
      </c>
      <c r="C8348" s="6">
        <f>VLOOKUP(A8348,Cafe_sales!$A$1:$O$10001,10,FALSE)</f>
        <v>1</v>
      </c>
      <c r="D8348" s="10">
        <f>VLOOKUP(A8348,Cafe_sales!$A$1:$O$10001,11,FALSE)</f>
        <v>1.5</v>
      </c>
      <c r="E8348" s="6">
        <f>VLOOKUP(A8348,Cafe_sales!$A$1:$O$10001,12,FALSE)</f>
        <v>1.5</v>
      </c>
      <c r="F8348" t="str">
        <f>VLOOKUP(A8348,Cafe_sales!$A$1:$O$10001,13,FALSE)</f>
        <v>Cash</v>
      </c>
      <c r="G8348" t="str">
        <f>VLOOKUP(A8348,Cafe_sales!$A$1:$O$10001,14,FALSE)</f>
        <v>UNKNOWN</v>
      </c>
      <c r="H8348" s="8">
        <f>VLOOKUP(A8348,Cafe_sales!$A$1:$O$10001,15,FALSE)</f>
        <v>45108</v>
      </c>
    </row>
    <row r="8349" spans="1:8" hidden="1" x14ac:dyDescent="0.35">
      <c r="A8349" t="s">
        <v>8105</v>
      </c>
      <c r="B8349" t="str">
        <f>VLOOKUP(A8349,Cafe_sales!$A$1:$O$10001,9,FALSE)</f>
        <v>Juice</v>
      </c>
      <c r="C8349">
        <f>VLOOKUP(A8349,Cafe_sales!$A$1:$O$10001,10,FALSE)</f>
        <v>5</v>
      </c>
      <c r="D8349">
        <f>VLOOKUP(A8349,Cafe_sales!$A$1:$O$10001,11,FALSE)</f>
        <v>3</v>
      </c>
      <c r="E8349">
        <f>VLOOKUP(A8349,Cafe_sales!$A$1:$O$10001,12,FALSE)</f>
        <v>15</v>
      </c>
      <c r="F8349" t="str">
        <f>VLOOKUP(A8349,Cafe_sales!$A$1:$O$10001,13,FALSE)</f>
        <v>Default mode</v>
      </c>
      <c r="G8349" t="str">
        <f>VLOOKUP(A8349,Cafe_sales!$A$1:$O$10001,14,FALSE)</f>
        <v>Takeaway</v>
      </c>
      <c r="H8349" s="1">
        <f>VLOOKUP(A8349,Cafe_sales!$A$1:$O$10001,15,FALSE)</f>
        <v>45055</v>
      </c>
    </row>
    <row r="8350" spans="1:8" x14ac:dyDescent="0.35">
      <c r="A8350" t="s">
        <v>8604</v>
      </c>
      <c r="B8350" t="str">
        <f>VLOOKUP(A8350,Cafe_sales!$A$1:$O$10001,9,FALSE)</f>
        <v>Sandwich</v>
      </c>
      <c r="C8350" s="6">
        <f>VLOOKUP(A8350,Cafe_sales!$A$1:$O$10001,10,FALSE)</f>
        <v>4</v>
      </c>
      <c r="D8350" s="10">
        <f>VLOOKUP(A8350,Cafe_sales!$A$1:$O$10001,11,FALSE)</f>
        <v>4</v>
      </c>
      <c r="E8350" s="6">
        <f>VLOOKUP(A8350,Cafe_sales!$A$1:$O$10001,12,FALSE)</f>
        <v>16</v>
      </c>
      <c r="F8350" t="str">
        <f>VLOOKUP(A8350,Cafe_sales!$A$1:$O$10001,13,FALSE)</f>
        <v>UNKNOWN</v>
      </c>
      <c r="G8350" t="str">
        <f>VLOOKUP(A8350,Cafe_sales!$A$1:$O$10001,14,FALSE)</f>
        <v>UNKNOWN</v>
      </c>
      <c r="H8350" s="8">
        <f>VLOOKUP(A8350,Cafe_sales!$A$1:$O$10001,15,FALSE)</f>
        <v>44945</v>
      </c>
    </row>
    <row r="8351" spans="1:8" x14ac:dyDescent="0.35">
      <c r="A8351" t="s">
        <v>8629</v>
      </c>
      <c r="B8351" t="str">
        <f>VLOOKUP(A8351,Cafe_sales!$A$1:$O$10001,9,FALSE)</f>
        <v>Cake</v>
      </c>
      <c r="C8351" s="6">
        <f>VLOOKUP(A8351,Cafe_sales!$A$1:$O$10001,10,FALSE)</f>
        <v>3</v>
      </c>
      <c r="D8351" s="10">
        <f>VLOOKUP(A8351,Cafe_sales!$A$1:$O$10001,11,FALSE)</f>
        <v>3</v>
      </c>
      <c r="E8351" s="6">
        <f>VLOOKUP(A8351,Cafe_sales!$A$1:$O$10001,12,FALSE)</f>
        <v>9</v>
      </c>
      <c r="F8351" t="str">
        <f>VLOOKUP(A8351,Cafe_sales!$A$1:$O$10001,13,FALSE)</f>
        <v>Cash</v>
      </c>
      <c r="G8351" t="str">
        <f>VLOOKUP(A8351,Cafe_sales!$A$1:$O$10001,14,FALSE)</f>
        <v>UNKNOWN</v>
      </c>
      <c r="H8351" s="8">
        <f>VLOOKUP(A8351,Cafe_sales!$A$1:$O$10001,15,FALSE)</f>
        <v>45233</v>
      </c>
    </row>
    <row r="8352" spans="1:8" x14ac:dyDescent="0.35">
      <c r="A8352" t="s">
        <v>4773</v>
      </c>
      <c r="B8352" t="str">
        <f>VLOOKUP(A8352,Cafe_sales!$A$1:$O$10001,9,FALSE)</f>
        <v>Cookie</v>
      </c>
      <c r="C8352" s="6">
        <f>VLOOKUP(A8352,Cafe_sales!$A$1:$O$10001,10,FALSE)</f>
        <v>2</v>
      </c>
      <c r="D8352" s="10">
        <f>VLOOKUP(A8352,Cafe_sales!$A$1:$O$10001,11,FALSE)</f>
        <v>1</v>
      </c>
      <c r="E8352" s="6">
        <f>VLOOKUP(A8352,Cafe_sales!$A$1:$O$10001,12,FALSE)</f>
        <v>2</v>
      </c>
      <c r="F8352" t="str">
        <f>VLOOKUP(A8352,Cafe_sales!$A$1:$O$10001,13,FALSE)</f>
        <v>Credit Card</v>
      </c>
      <c r="G8352" t="str">
        <f>VLOOKUP(A8352,Cafe_sales!$A$1:$O$10001,14,FALSE)</f>
        <v>UNKNOWN</v>
      </c>
      <c r="H8352" s="8">
        <f>VLOOKUP(A8352,Cafe_sales!$A$1:$O$10001,15,FALSE)</f>
        <v>45237</v>
      </c>
    </row>
    <row r="8353" spans="1:8" x14ac:dyDescent="0.35">
      <c r="A8353" t="s">
        <v>3547</v>
      </c>
      <c r="B8353" t="str">
        <f>VLOOKUP(A8353,Cafe_sales!$A$1:$O$10001,9,FALSE)</f>
        <v>Salad</v>
      </c>
      <c r="C8353" s="6">
        <f>VLOOKUP(A8353,Cafe_sales!$A$1:$O$10001,10,FALSE)</f>
        <v>2</v>
      </c>
      <c r="D8353" s="10">
        <f>VLOOKUP(A8353,Cafe_sales!$A$1:$O$10001,11,FALSE)</f>
        <v>5</v>
      </c>
      <c r="E8353" s="6">
        <f>VLOOKUP(A8353,Cafe_sales!$A$1:$O$10001,12,FALSE)</f>
        <v>10</v>
      </c>
      <c r="F8353" t="str">
        <f>VLOOKUP(A8353,Cafe_sales!$A$1:$O$10001,13,FALSE)</f>
        <v>Credit Card</v>
      </c>
      <c r="G8353" t="str">
        <f>VLOOKUP(A8353,Cafe_sales!$A$1:$O$10001,14,FALSE)</f>
        <v>In-store</v>
      </c>
      <c r="H8353" s="8">
        <f>VLOOKUP(A8353,Cafe_sales!$A$1:$O$10001,15,FALSE)</f>
        <v>45175</v>
      </c>
    </row>
    <row r="8354" spans="1:8" x14ac:dyDescent="0.35">
      <c r="A8354" t="s">
        <v>4792</v>
      </c>
      <c r="B8354" t="str">
        <f>VLOOKUP(A8354,Cafe_sales!$A$1:$O$10001,9,FALSE)</f>
        <v>Coffee</v>
      </c>
      <c r="C8354" s="6">
        <f>VLOOKUP(A8354,Cafe_sales!$A$1:$O$10001,10,FALSE)</f>
        <v>2</v>
      </c>
      <c r="D8354" s="10">
        <f>VLOOKUP(A8354,Cafe_sales!$A$1:$O$10001,11,FALSE)</f>
        <v>2</v>
      </c>
      <c r="E8354" s="6">
        <f>VLOOKUP(A8354,Cafe_sales!$A$1:$O$10001,12,FALSE)</f>
        <v>4</v>
      </c>
      <c r="F8354" t="str">
        <f>VLOOKUP(A8354,Cafe_sales!$A$1:$O$10001,13,FALSE)</f>
        <v>Default mode</v>
      </c>
      <c r="G8354" t="str">
        <f>VLOOKUP(A8354,Cafe_sales!$A$1:$O$10001,14,FALSE)</f>
        <v>In-store</v>
      </c>
      <c r="H8354" s="8">
        <f>VLOOKUP(A8354,Cafe_sales!$A$1:$O$10001,15,FALSE)</f>
        <v>44942</v>
      </c>
    </row>
    <row r="8355" spans="1:8" x14ac:dyDescent="0.35">
      <c r="A8355" t="s">
        <v>9113</v>
      </c>
      <c r="B8355" t="str">
        <f>VLOOKUP(A8355,Cafe_sales!$A$1:$O$10001,9,FALSE)</f>
        <v>Tea</v>
      </c>
      <c r="C8355" s="6">
        <f>VLOOKUP(A8355,Cafe_sales!$A$1:$O$10001,10,FALSE)</f>
        <v>3</v>
      </c>
      <c r="D8355" s="10">
        <f>VLOOKUP(A8355,Cafe_sales!$A$1:$O$10001,11,FALSE)</f>
        <v>1.5</v>
      </c>
      <c r="E8355" s="6">
        <f>VLOOKUP(A8355,Cafe_sales!$A$1:$O$10001,12,FALSE)</f>
        <v>4.5</v>
      </c>
      <c r="F8355" t="str">
        <f>VLOOKUP(A8355,Cafe_sales!$A$1:$O$10001,13,FALSE)</f>
        <v>Digital Wallet</v>
      </c>
      <c r="G8355" t="str">
        <f>VLOOKUP(A8355,Cafe_sales!$A$1:$O$10001,14,FALSE)</f>
        <v>In-store</v>
      </c>
      <c r="H8355" s="8">
        <f>VLOOKUP(A8355,Cafe_sales!$A$1:$O$10001,15,FALSE)</f>
        <v>45242</v>
      </c>
    </row>
    <row r="8356" spans="1:8" x14ac:dyDescent="0.35">
      <c r="A8356" t="s">
        <v>3028</v>
      </c>
      <c r="B8356" t="str">
        <f>VLOOKUP(A8356,Cafe_sales!$A$1:$O$10001,9,FALSE)</f>
        <v>Cake</v>
      </c>
      <c r="C8356" s="6">
        <f>VLOOKUP(A8356,Cafe_sales!$A$1:$O$10001,10,FALSE)</f>
        <v>4</v>
      </c>
      <c r="D8356" s="10">
        <f>VLOOKUP(A8356,Cafe_sales!$A$1:$O$10001,11,FALSE)</f>
        <v>3</v>
      </c>
      <c r="E8356" s="6">
        <f>VLOOKUP(A8356,Cafe_sales!$A$1:$O$10001,12,FALSE)</f>
        <v>12</v>
      </c>
      <c r="F8356" t="str">
        <f>VLOOKUP(A8356,Cafe_sales!$A$1:$O$10001,13,FALSE)</f>
        <v>Default mode</v>
      </c>
      <c r="G8356" t="str">
        <f>VLOOKUP(A8356,Cafe_sales!$A$1:$O$10001,14,FALSE)</f>
        <v>UNKNOWN</v>
      </c>
      <c r="H8356" s="8">
        <f>VLOOKUP(A8356,Cafe_sales!$A$1:$O$10001,15,FALSE)</f>
        <v>45238</v>
      </c>
    </row>
    <row r="8357" spans="1:8" x14ac:dyDescent="0.35">
      <c r="A8357" t="s">
        <v>5922</v>
      </c>
      <c r="B8357" t="str">
        <f>VLOOKUP(A8357,Cafe_sales!$A$1:$O$10001,9,FALSE)</f>
        <v>UNKNOWN</v>
      </c>
      <c r="C8357" s="6">
        <f>VLOOKUP(A8357,Cafe_sales!$A$1:$O$10001,10,FALSE)</f>
        <v>5</v>
      </c>
      <c r="D8357" s="10">
        <f>VLOOKUP(A8357,Cafe_sales!$A$1:$O$10001,11,FALSE)</f>
        <v>1</v>
      </c>
      <c r="E8357" s="6">
        <f>VLOOKUP(A8357,Cafe_sales!$A$1:$O$10001,12,FALSE)</f>
        <v>5</v>
      </c>
      <c r="F8357" t="str">
        <f>VLOOKUP(A8357,Cafe_sales!$A$1:$O$10001,13,FALSE)</f>
        <v>Default mode</v>
      </c>
      <c r="G8357" t="str">
        <f>VLOOKUP(A8357,Cafe_sales!$A$1:$O$10001,14,FALSE)</f>
        <v>UNKNOWN</v>
      </c>
      <c r="H8357" s="8">
        <f>VLOOKUP(A8357,Cafe_sales!$A$1:$O$10001,15,FALSE)</f>
        <v>44963</v>
      </c>
    </row>
    <row r="8358" spans="1:8" x14ac:dyDescent="0.35">
      <c r="A8358" t="s">
        <v>9458</v>
      </c>
      <c r="B8358" t="str">
        <f>VLOOKUP(A8358,Cafe_sales!$A$1:$O$10001,9,FALSE)</f>
        <v>Cookie</v>
      </c>
      <c r="C8358" s="6">
        <f>VLOOKUP(A8358,Cafe_sales!$A$1:$O$10001,10,FALSE)</f>
        <v>5</v>
      </c>
      <c r="D8358" s="10">
        <f>VLOOKUP(A8358,Cafe_sales!$A$1:$O$10001,11,FALSE)</f>
        <v>1</v>
      </c>
      <c r="E8358" s="6">
        <f>VLOOKUP(A8358,Cafe_sales!$A$1:$O$10001,12,FALSE)</f>
        <v>5</v>
      </c>
      <c r="F8358" t="str">
        <f>VLOOKUP(A8358,Cafe_sales!$A$1:$O$10001,13,FALSE)</f>
        <v>Credit Card</v>
      </c>
      <c r="G8358" t="str">
        <f>VLOOKUP(A8358,Cafe_sales!$A$1:$O$10001,14,FALSE)</f>
        <v>In-store</v>
      </c>
      <c r="H8358" s="8">
        <f>VLOOKUP(A8358,Cafe_sales!$A$1:$O$10001,15,FALSE)</f>
        <v>45259</v>
      </c>
    </row>
    <row r="8359" spans="1:8" x14ac:dyDescent="0.35">
      <c r="A8359" t="s">
        <v>166</v>
      </c>
      <c r="B8359" t="str">
        <f>VLOOKUP(A8359,Cafe_sales!$A$1:$O$10001,9,FALSE)</f>
        <v>Juice</v>
      </c>
      <c r="C8359" s="6">
        <f>VLOOKUP(A8359,Cafe_sales!$A$1:$O$10001,10,FALSE)</f>
        <v>1</v>
      </c>
      <c r="D8359" s="10">
        <f>VLOOKUP(A8359,Cafe_sales!$A$1:$O$10001,11,FALSE)</f>
        <v>3</v>
      </c>
      <c r="E8359" s="6">
        <f>VLOOKUP(A8359,Cafe_sales!$A$1:$O$10001,12,FALSE)</f>
        <v>3</v>
      </c>
      <c r="F8359" t="str">
        <f>VLOOKUP(A8359,Cafe_sales!$A$1:$O$10001,13,FALSE)</f>
        <v>Cash</v>
      </c>
      <c r="G8359" t="str">
        <f>VLOOKUP(A8359,Cafe_sales!$A$1:$O$10001,14,FALSE)</f>
        <v>UNKNOWN</v>
      </c>
      <c r="H8359" s="8">
        <f>VLOOKUP(A8359,Cafe_sales!$A$1:$O$10001,15,FALSE)</f>
        <v>45077</v>
      </c>
    </row>
    <row r="8360" spans="1:8" hidden="1" x14ac:dyDescent="0.35">
      <c r="A8360" t="s">
        <v>9502</v>
      </c>
      <c r="B8360" t="str">
        <f>VLOOKUP(A8360,Cafe_sales!$A$1:$O$10001,9,FALSE)</f>
        <v>Cake</v>
      </c>
      <c r="C8360">
        <f>VLOOKUP(A8360,Cafe_sales!$A$1:$O$10001,10,FALSE)</f>
        <v>1</v>
      </c>
      <c r="D8360">
        <f>VLOOKUP(A8360,Cafe_sales!$A$1:$O$10001,11,FALSE)</f>
        <v>3</v>
      </c>
      <c r="E8360">
        <f>VLOOKUP(A8360,Cafe_sales!$A$1:$O$10001,12,FALSE)</f>
        <v>3</v>
      </c>
      <c r="F8360" t="str">
        <f>VLOOKUP(A8360,Cafe_sales!$A$1:$O$10001,13,FALSE)</f>
        <v>Cash</v>
      </c>
      <c r="G8360" t="str">
        <f>VLOOKUP(A8360,Cafe_sales!$A$1:$O$10001,14,FALSE)</f>
        <v>Takeaway</v>
      </c>
      <c r="H8360" s="1">
        <f>VLOOKUP(A8360,Cafe_sales!$A$1:$O$10001,15,FALSE)</f>
        <v>45103</v>
      </c>
    </row>
    <row r="8361" spans="1:8" x14ac:dyDescent="0.35">
      <c r="A8361" t="s">
        <v>6946</v>
      </c>
      <c r="B8361" t="str">
        <f>VLOOKUP(A8361,Cafe_sales!$A$1:$O$10001,9,FALSE)</f>
        <v>Juice</v>
      </c>
      <c r="C8361" s="6">
        <f>VLOOKUP(A8361,Cafe_sales!$A$1:$O$10001,10,FALSE)</f>
        <v>4</v>
      </c>
      <c r="D8361" s="10">
        <f>VLOOKUP(A8361,Cafe_sales!$A$1:$O$10001,11,FALSE)</f>
        <v>3</v>
      </c>
      <c r="E8361" s="6">
        <f>VLOOKUP(A8361,Cafe_sales!$A$1:$O$10001,12,FALSE)</f>
        <v>12</v>
      </c>
      <c r="F8361" t="str">
        <f>VLOOKUP(A8361,Cafe_sales!$A$1:$O$10001,13,FALSE)</f>
        <v>Cash</v>
      </c>
      <c r="G8361" t="str">
        <f>VLOOKUP(A8361,Cafe_sales!$A$1:$O$10001,14,FALSE)</f>
        <v>UNKNOWN</v>
      </c>
      <c r="H8361" s="8">
        <f>VLOOKUP(A8361,Cafe_sales!$A$1:$O$10001,15,FALSE)</f>
        <v>45091</v>
      </c>
    </row>
    <row r="8362" spans="1:8" x14ac:dyDescent="0.35">
      <c r="A8362" t="s">
        <v>2252</v>
      </c>
      <c r="B8362" t="str">
        <f>VLOOKUP(A8362,Cafe_sales!$A$1:$O$10001,9,FALSE)</f>
        <v>Sandwich</v>
      </c>
      <c r="C8362" s="6">
        <f>VLOOKUP(A8362,Cafe_sales!$A$1:$O$10001,10,FALSE)</f>
        <v>2</v>
      </c>
      <c r="D8362" s="10">
        <f>VLOOKUP(A8362,Cafe_sales!$A$1:$O$10001,11,FALSE)</f>
        <v>3</v>
      </c>
      <c r="E8362" s="6">
        <f>VLOOKUP(A8362,Cafe_sales!$A$1:$O$10001,12,FALSE)</f>
        <v>6</v>
      </c>
      <c r="F8362" t="str">
        <f>VLOOKUP(A8362,Cafe_sales!$A$1:$O$10001,13,FALSE)</f>
        <v>Default mode</v>
      </c>
      <c r="G8362" t="str">
        <f>VLOOKUP(A8362,Cafe_sales!$A$1:$O$10001,14,FALSE)</f>
        <v>UNKNOWN</v>
      </c>
      <c r="H8362" s="8">
        <f>VLOOKUP(A8362,Cafe_sales!$A$1:$O$10001,15,FALSE)</f>
        <v>45238</v>
      </c>
    </row>
    <row r="8363" spans="1:8" x14ac:dyDescent="0.35">
      <c r="A8363" t="s">
        <v>4011</v>
      </c>
      <c r="B8363" t="str">
        <f>VLOOKUP(A8363,Cafe_sales!$A$1:$O$10001,9,FALSE)</f>
        <v>Juice</v>
      </c>
      <c r="C8363" s="6">
        <f>VLOOKUP(A8363,Cafe_sales!$A$1:$O$10001,10,FALSE)</f>
        <v>5</v>
      </c>
      <c r="D8363" s="10">
        <f>VLOOKUP(A8363,Cafe_sales!$A$1:$O$10001,11,FALSE)</f>
        <v>2</v>
      </c>
      <c r="E8363" s="6">
        <f>VLOOKUP(A8363,Cafe_sales!$A$1:$O$10001,12,FALSE)</f>
        <v>10</v>
      </c>
      <c r="F8363" t="str">
        <f>VLOOKUP(A8363,Cafe_sales!$A$1:$O$10001,13,FALSE)</f>
        <v>Default mode</v>
      </c>
      <c r="G8363" t="str">
        <f>VLOOKUP(A8363,Cafe_sales!$A$1:$O$10001,14,FALSE)</f>
        <v>UNKNOWN</v>
      </c>
      <c r="H8363" s="8">
        <f>VLOOKUP(A8363,Cafe_sales!$A$1:$O$10001,15,FALSE)</f>
        <v>45225</v>
      </c>
    </row>
    <row r="8364" spans="1:8" x14ac:dyDescent="0.35">
      <c r="A8364" t="s">
        <v>5917</v>
      </c>
      <c r="B8364" t="str">
        <f>VLOOKUP(A8364,Cafe_sales!$A$1:$O$10001,9,FALSE)</f>
        <v>Cake</v>
      </c>
      <c r="C8364" s="6">
        <f>VLOOKUP(A8364,Cafe_sales!$A$1:$O$10001,10,FALSE)</f>
        <v>2</v>
      </c>
      <c r="D8364" s="10">
        <f>VLOOKUP(A8364,Cafe_sales!$A$1:$O$10001,11,FALSE)</f>
        <v>3</v>
      </c>
      <c r="E8364" s="6">
        <f>VLOOKUP(A8364,Cafe_sales!$A$1:$O$10001,12,FALSE)</f>
        <v>6</v>
      </c>
      <c r="F8364" t="str">
        <f>VLOOKUP(A8364,Cafe_sales!$A$1:$O$10001,13,FALSE)</f>
        <v>Cash</v>
      </c>
      <c r="G8364" t="str">
        <f>VLOOKUP(A8364,Cafe_sales!$A$1:$O$10001,14,FALSE)</f>
        <v>UNKNOWN</v>
      </c>
      <c r="H8364" s="8">
        <f>VLOOKUP(A8364,Cafe_sales!$A$1:$O$10001,15,FALSE)</f>
        <v>45069</v>
      </c>
    </row>
    <row r="8365" spans="1:8" x14ac:dyDescent="0.35">
      <c r="A8365" t="s">
        <v>8377</v>
      </c>
      <c r="B8365" t="str">
        <f>VLOOKUP(A8365,Cafe_sales!$A$1:$O$10001,9,FALSE)</f>
        <v>Sandwich</v>
      </c>
      <c r="C8365" s="6">
        <f>VLOOKUP(A8365,Cafe_sales!$A$1:$O$10001,10,FALSE)</f>
        <v>4</v>
      </c>
      <c r="D8365" s="10">
        <f>VLOOKUP(A8365,Cafe_sales!$A$1:$O$10001,11,FALSE)</f>
        <v>4</v>
      </c>
      <c r="E8365" s="6">
        <f>VLOOKUP(A8365,Cafe_sales!$A$1:$O$10001,12,FALSE)</f>
        <v>16</v>
      </c>
      <c r="F8365" t="str">
        <f>VLOOKUP(A8365,Cafe_sales!$A$1:$O$10001,13,FALSE)</f>
        <v>Default mode</v>
      </c>
      <c r="G8365" t="str">
        <f>VLOOKUP(A8365,Cafe_sales!$A$1:$O$10001,14,FALSE)</f>
        <v>UNKNOWN</v>
      </c>
      <c r="H8365" s="8">
        <f>VLOOKUP(A8365,Cafe_sales!$A$1:$O$10001,15,FALSE)</f>
        <v>44995</v>
      </c>
    </row>
    <row r="8366" spans="1:8" x14ac:dyDescent="0.35">
      <c r="A8366" t="s">
        <v>89</v>
      </c>
      <c r="B8366" t="str">
        <f>VLOOKUP(A8366,Cafe_sales!$A$1:$O$10001,9,FALSE)</f>
        <v>Juice</v>
      </c>
      <c r="C8366" s="6">
        <f>VLOOKUP(A8366,Cafe_sales!$A$1:$O$10001,10,FALSE)</f>
        <v>2</v>
      </c>
      <c r="D8366" s="10">
        <f>VLOOKUP(A8366,Cafe_sales!$A$1:$O$10001,11,FALSE)</f>
        <v>3</v>
      </c>
      <c r="E8366" s="6">
        <f>VLOOKUP(A8366,Cafe_sales!$A$1:$O$10001,12,FALSE)</f>
        <v>6</v>
      </c>
      <c r="F8366" t="str">
        <f>VLOOKUP(A8366,Cafe_sales!$A$1:$O$10001,13,FALSE)</f>
        <v>Cash</v>
      </c>
      <c r="G8366" t="str">
        <f>VLOOKUP(A8366,Cafe_sales!$A$1:$O$10001,14,FALSE)</f>
        <v>UNKNOWN</v>
      </c>
      <c r="H8366" s="8">
        <f>VLOOKUP(A8366,Cafe_sales!$A$1:$O$10001,15,FALSE)</f>
        <v>45015</v>
      </c>
    </row>
    <row r="8367" spans="1:8" x14ac:dyDescent="0.35">
      <c r="A8367" t="s">
        <v>9955</v>
      </c>
      <c r="B8367" t="str">
        <f>VLOOKUP(A8367,Cafe_sales!$A$1:$O$10001,9,FALSE)</f>
        <v>Tea</v>
      </c>
      <c r="C8367" s="6">
        <f>VLOOKUP(A8367,Cafe_sales!$A$1:$O$10001,10,FALSE)</f>
        <v>3</v>
      </c>
      <c r="D8367" s="10">
        <f>VLOOKUP(A8367,Cafe_sales!$A$1:$O$10001,11,FALSE)</f>
        <v>1.5</v>
      </c>
      <c r="E8367" s="6">
        <f>VLOOKUP(A8367,Cafe_sales!$A$1:$O$10001,12,FALSE)</f>
        <v>3</v>
      </c>
      <c r="F8367" t="str">
        <f>VLOOKUP(A8367,Cafe_sales!$A$1:$O$10001,13,FALSE)</f>
        <v>Cash</v>
      </c>
      <c r="G8367" t="str">
        <f>VLOOKUP(A8367,Cafe_sales!$A$1:$O$10001,14,FALSE)</f>
        <v>UNKNOWN</v>
      </c>
      <c r="H8367" s="8">
        <f>VLOOKUP(A8367,Cafe_sales!$A$1:$O$10001,15,FALSE)</f>
        <v>45036</v>
      </c>
    </row>
    <row r="8368" spans="1:8" x14ac:dyDescent="0.35">
      <c r="A8368" t="s">
        <v>496</v>
      </c>
      <c r="B8368" t="str">
        <f>VLOOKUP(A8368,Cafe_sales!$A$1:$O$10001,9,FALSE)</f>
        <v>Juice</v>
      </c>
      <c r="C8368" s="6">
        <f>VLOOKUP(A8368,Cafe_sales!$A$1:$O$10001,10,FALSE)</f>
        <v>5</v>
      </c>
      <c r="D8368" s="10">
        <f>VLOOKUP(A8368,Cafe_sales!$A$1:$O$10001,11,FALSE)</f>
        <v>3</v>
      </c>
      <c r="E8368" s="6">
        <f>VLOOKUP(A8368,Cafe_sales!$A$1:$O$10001,12,FALSE)</f>
        <v>15</v>
      </c>
      <c r="F8368" t="str">
        <f>VLOOKUP(A8368,Cafe_sales!$A$1:$O$10001,13,FALSE)</f>
        <v>Credit Card</v>
      </c>
      <c r="G8368" t="str">
        <f>VLOOKUP(A8368,Cafe_sales!$A$1:$O$10001,14,FALSE)</f>
        <v>In-store</v>
      </c>
      <c r="H8368" s="8">
        <f>VLOOKUP(A8368,Cafe_sales!$A$1:$O$10001,15,FALSE)</f>
        <v>45006</v>
      </c>
    </row>
    <row r="8369" spans="1:8" x14ac:dyDescent="0.35">
      <c r="A8369" t="s">
        <v>6402</v>
      </c>
      <c r="B8369" t="str">
        <f>VLOOKUP(A8369,Cafe_sales!$A$1:$O$10001,9,FALSE)</f>
        <v>Smoothie</v>
      </c>
      <c r="C8369" s="6">
        <f>VLOOKUP(A8369,Cafe_sales!$A$1:$O$10001,10,FALSE)</f>
        <v>3</v>
      </c>
      <c r="D8369" s="10">
        <f>VLOOKUP(A8369,Cafe_sales!$A$1:$O$10001,11,FALSE)</f>
        <v>4</v>
      </c>
      <c r="E8369" s="6">
        <f>VLOOKUP(A8369,Cafe_sales!$A$1:$O$10001,12,FALSE)</f>
        <v>12</v>
      </c>
      <c r="F8369" t="str">
        <f>VLOOKUP(A8369,Cafe_sales!$A$1:$O$10001,13,FALSE)</f>
        <v>UNKNOWN</v>
      </c>
      <c r="G8369" t="str">
        <f>VLOOKUP(A8369,Cafe_sales!$A$1:$O$10001,14,FALSE)</f>
        <v>In-store</v>
      </c>
      <c r="H8369" s="8">
        <f>VLOOKUP(A8369,Cafe_sales!$A$1:$O$10001,15,FALSE)</f>
        <v>45184</v>
      </c>
    </row>
    <row r="8370" spans="1:8" x14ac:dyDescent="0.35">
      <c r="A8370" t="s">
        <v>901</v>
      </c>
      <c r="B8370" t="str">
        <f>VLOOKUP(A8370,Cafe_sales!$A$1:$O$10001,9,FALSE)</f>
        <v>Smoothie</v>
      </c>
      <c r="C8370" s="6">
        <f>VLOOKUP(A8370,Cafe_sales!$A$1:$O$10001,10,FALSE)</f>
        <v>2</v>
      </c>
      <c r="D8370" s="10">
        <f>VLOOKUP(A8370,Cafe_sales!$A$1:$O$10001,11,FALSE)</f>
        <v>4</v>
      </c>
      <c r="E8370" s="6">
        <f>VLOOKUP(A8370,Cafe_sales!$A$1:$O$10001,12,FALSE)</f>
        <v>8</v>
      </c>
      <c r="F8370" t="str">
        <f>VLOOKUP(A8370,Cafe_sales!$A$1:$O$10001,13,FALSE)</f>
        <v>Digital Wallet</v>
      </c>
      <c r="G8370" t="str">
        <f>VLOOKUP(A8370,Cafe_sales!$A$1:$O$10001,14,FALSE)</f>
        <v>UNKNOWN</v>
      </c>
      <c r="H8370" s="8">
        <f>VLOOKUP(A8370,Cafe_sales!$A$1:$O$10001,15,FALSE)</f>
        <v>44972</v>
      </c>
    </row>
    <row r="8371" spans="1:8" hidden="1" x14ac:dyDescent="0.35">
      <c r="A8371" t="s">
        <v>1819</v>
      </c>
      <c r="B8371" t="str">
        <f>VLOOKUP(A8371,Cafe_sales!$A$1:$O$10001,9,FALSE)</f>
        <v>UNKNOWN</v>
      </c>
      <c r="C8371">
        <f>VLOOKUP(A8371,Cafe_sales!$A$1:$O$10001,10,FALSE)</f>
        <v>2</v>
      </c>
      <c r="D8371">
        <f>VLOOKUP(A8371,Cafe_sales!$A$1:$O$10001,11,FALSE)</f>
        <v>4</v>
      </c>
      <c r="E8371">
        <f>VLOOKUP(A8371,Cafe_sales!$A$1:$O$10001,12,FALSE)</f>
        <v>8</v>
      </c>
      <c r="F8371" t="str">
        <f>VLOOKUP(A8371,Cafe_sales!$A$1:$O$10001,13,FALSE)</f>
        <v>Digital Wallet</v>
      </c>
      <c r="G8371" t="str">
        <f>VLOOKUP(A8371,Cafe_sales!$A$1:$O$10001,14,FALSE)</f>
        <v>Takeaway</v>
      </c>
      <c r="H8371" s="1">
        <f>VLOOKUP(A8371,Cafe_sales!$A$1:$O$10001,15,FALSE)</f>
        <v>44976</v>
      </c>
    </row>
    <row r="8372" spans="1:8" x14ac:dyDescent="0.35">
      <c r="A8372" t="s">
        <v>8839</v>
      </c>
      <c r="B8372" t="str">
        <f>VLOOKUP(A8372,Cafe_sales!$A$1:$O$10001,9,FALSE)</f>
        <v>Cookie</v>
      </c>
      <c r="C8372" s="6">
        <f>VLOOKUP(A8372,Cafe_sales!$A$1:$O$10001,10,FALSE)</f>
        <v>2</v>
      </c>
      <c r="D8372" s="10">
        <f>VLOOKUP(A8372,Cafe_sales!$A$1:$O$10001,11,FALSE)</f>
        <v>1</v>
      </c>
      <c r="E8372" s="6">
        <f>VLOOKUP(A8372,Cafe_sales!$A$1:$O$10001,12,FALSE)</f>
        <v>2</v>
      </c>
      <c r="F8372" t="str">
        <f>VLOOKUP(A8372,Cafe_sales!$A$1:$O$10001,13,FALSE)</f>
        <v>Default mode</v>
      </c>
      <c r="G8372" t="str">
        <f>VLOOKUP(A8372,Cafe_sales!$A$1:$O$10001,14,FALSE)</f>
        <v>In-store</v>
      </c>
      <c r="H8372" s="8">
        <f>VLOOKUP(A8372,Cafe_sales!$A$1:$O$10001,15,FALSE)</f>
        <v>45254</v>
      </c>
    </row>
    <row r="8373" spans="1:8" x14ac:dyDescent="0.35">
      <c r="A8373" t="s">
        <v>8700</v>
      </c>
      <c r="B8373" t="str">
        <f>VLOOKUP(A8373,Cafe_sales!$A$1:$O$10001,9,FALSE)</f>
        <v>Salad</v>
      </c>
      <c r="C8373" s="6">
        <f>VLOOKUP(A8373,Cafe_sales!$A$1:$O$10001,10,FALSE)</f>
        <v>1</v>
      </c>
      <c r="D8373" s="10">
        <f>VLOOKUP(A8373,Cafe_sales!$A$1:$O$10001,11,FALSE)</f>
        <v>5</v>
      </c>
      <c r="E8373" s="6">
        <f>VLOOKUP(A8373,Cafe_sales!$A$1:$O$10001,12,FALSE)</f>
        <v>5</v>
      </c>
      <c r="F8373" t="str">
        <f>VLOOKUP(A8373,Cafe_sales!$A$1:$O$10001,13,FALSE)</f>
        <v>Default mode</v>
      </c>
      <c r="G8373" t="str">
        <f>VLOOKUP(A8373,Cafe_sales!$A$1:$O$10001,14,FALSE)</f>
        <v>In-store</v>
      </c>
      <c r="H8373" s="8">
        <f>VLOOKUP(A8373,Cafe_sales!$A$1:$O$10001,15,FALSE)</f>
        <v>45176</v>
      </c>
    </row>
    <row r="8374" spans="1:8" x14ac:dyDescent="0.35">
      <c r="A8374" t="s">
        <v>4207</v>
      </c>
      <c r="B8374" t="str">
        <f>VLOOKUP(A8374,Cafe_sales!$A$1:$O$10001,9,FALSE)</f>
        <v>Cake</v>
      </c>
      <c r="C8374" s="6">
        <f>VLOOKUP(A8374,Cafe_sales!$A$1:$O$10001,10,FALSE)</f>
        <v>1</v>
      </c>
      <c r="D8374" s="10">
        <f>VLOOKUP(A8374,Cafe_sales!$A$1:$O$10001,11,FALSE)</f>
        <v>3</v>
      </c>
      <c r="E8374" s="6">
        <f>VLOOKUP(A8374,Cafe_sales!$A$1:$O$10001,12,FALSE)</f>
        <v>3</v>
      </c>
      <c r="F8374" t="str">
        <f>VLOOKUP(A8374,Cafe_sales!$A$1:$O$10001,13,FALSE)</f>
        <v>Digital Wallet</v>
      </c>
      <c r="G8374" t="str">
        <f>VLOOKUP(A8374,Cafe_sales!$A$1:$O$10001,14,FALSE)</f>
        <v>In-store</v>
      </c>
      <c r="H8374" s="8">
        <f>VLOOKUP(A8374,Cafe_sales!$A$1:$O$10001,15,FALSE)</f>
        <v>45126</v>
      </c>
    </row>
    <row r="8375" spans="1:8" x14ac:dyDescent="0.35">
      <c r="A8375" t="s">
        <v>7627</v>
      </c>
      <c r="B8375" t="str">
        <f>VLOOKUP(A8375,Cafe_sales!$A$1:$O$10001,9,FALSE)</f>
        <v>UNKNOWN</v>
      </c>
      <c r="C8375" s="6">
        <f>VLOOKUP(A8375,Cafe_sales!$A$1:$O$10001,10,FALSE)</f>
        <v>4</v>
      </c>
      <c r="D8375" s="10">
        <f>VLOOKUP(A8375,Cafe_sales!$A$1:$O$10001,11,FALSE)</f>
        <v>3</v>
      </c>
      <c r="E8375" s="6">
        <f>VLOOKUP(A8375,Cafe_sales!$A$1:$O$10001,12,FALSE)</f>
        <v>12</v>
      </c>
      <c r="F8375" t="str">
        <f>VLOOKUP(A8375,Cafe_sales!$A$1:$O$10001,13,FALSE)</f>
        <v>UNKNOWN</v>
      </c>
      <c r="G8375" t="str">
        <f>VLOOKUP(A8375,Cafe_sales!$A$1:$O$10001,14,FALSE)</f>
        <v>UNKNOWN</v>
      </c>
      <c r="H8375" s="8">
        <f>VLOOKUP(A8375,Cafe_sales!$A$1:$O$10001,15,FALSE)</f>
        <v>44930</v>
      </c>
    </row>
    <row r="8376" spans="1:8" x14ac:dyDescent="0.35">
      <c r="A8376" t="s">
        <v>2427</v>
      </c>
      <c r="B8376" t="str">
        <f>VLOOKUP(A8376,Cafe_sales!$A$1:$O$10001,9,FALSE)</f>
        <v>Coffee</v>
      </c>
      <c r="C8376" s="6">
        <f>VLOOKUP(A8376,Cafe_sales!$A$1:$O$10001,10,FALSE)</f>
        <v>4</v>
      </c>
      <c r="D8376" s="10">
        <f>VLOOKUP(A8376,Cafe_sales!$A$1:$O$10001,11,FALSE)</f>
        <v>2</v>
      </c>
      <c r="E8376" s="6">
        <f>VLOOKUP(A8376,Cafe_sales!$A$1:$O$10001,12,FALSE)</f>
        <v>8</v>
      </c>
      <c r="F8376" t="str">
        <f>VLOOKUP(A8376,Cafe_sales!$A$1:$O$10001,13,FALSE)</f>
        <v>Default mode</v>
      </c>
      <c r="G8376" t="str">
        <f>VLOOKUP(A8376,Cafe_sales!$A$1:$O$10001,14,FALSE)</f>
        <v>UNKNOWN</v>
      </c>
      <c r="H8376" s="8">
        <f>VLOOKUP(A8376,Cafe_sales!$A$1:$O$10001,15,FALSE)</f>
        <v>45205</v>
      </c>
    </row>
    <row r="8377" spans="1:8" x14ac:dyDescent="0.35">
      <c r="A8377" t="s">
        <v>3875</v>
      </c>
      <c r="B8377" t="str">
        <f>VLOOKUP(A8377,Cafe_sales!$A$1:$O$10001,9,FALSE)</f>
        <v>Tea</v>
      </c>
      <c r="C8377" s="6">
        <f>VLOOKUP(A8377,Cafe_sales!$A$1:$O$10001,10,FALSE)</f>
        <v>3</v>
      </c>
      <c r="D8377" s="10">
        <f>VLOOKUP(A8377,Cafe_sales!$A$1:$O$10001,11,FALSE)</f>
        <v>1.5</v>
      </c>
      <c r="E8377" s="6">
        <f>VLOOKUP(A8377,Cafe_sales!$A$1:$O$10001,12,FALSE)</f>
        <v>4.5</v>
      </c>
      <c r="F8377" t="str">
        <f>VLOOKUP(A8377,Cafe_sales!$A$1:$O$10001,13,FALSE)</f>
        <v>Default mode</v>
      </c>
      <c r="G8377" t="str">
        <f>VLOOKUP(A8377,Cafe_sales!$A$1:$O$10001,14,FALSE)</f>
        <v>UNKNOWN</v>
      </c>
      <c r="H8377" s="8">
        <f>VLOOKUP(A8377,Cafe_sales!$A$1:$O$10001,15,FALSE)</f>
        <v>45216</v>
      </c>
    </row>
    <row r="8378" spans="1:8" hidden="1" x14ac:dyDescent="0.35">
      <c r="A8378" t="s">
        <v>5715</v>
      </c>
      <c r="B8378" t="str">
        <f>VLOOKUP(A8378,Cafe_sales!$A$1:$O$10001,9,FALSE)</f>
        <v>Juice</v>
      </c>
      <c r="C8378">
        <f>VLOOKUP(A8378,Cafe_sales!$A$1:$O$10001,10,FALSE)</f>
        <v>1</v>
      </c>
      <c r="D8378">
        <f>VLOOKUP(A8378,Cafe_sales!$A$1:$O$10001,11,FALSE)</f>
        <v>3</v>
      </c>
      <c r="E8378">
        <f>VLOOKUP(A8378,Cafe_sales!$A$1:$O$10001,12,FALSE)</f>
        <v>3</v>
      </c>
      <c r="F8378" t="str">
        <f>VLOOKUP(A8378,Cafe_sales!$A$1:$O$10001,13,FALSE)</f>
        <v>Cash</v>
      </c>
      <c r="G8378" t="str">
        <f>VLOOKUP(A8378,Cafe_sales!$A$1:$O$10001,14,FALSE)</f>
        <v>Takeaway</v>
      </c>
      <c r="H8378" s="1">
        <f>VLOOKUP(A8378,Cafe_sales!$A$1:$O$10001,15,FALSE)</f>
        <v>45164</v>
      </c>
    </row>
    <row r="8379" spans="1:8" hidden="1" x14ac:dyDescent="0.35">
      <c r="A8379" t="s">
        <v>8759</v>
      </c>
      <c r="B8379" t="str">
        <f>VLOOKUP(A8379,Cafe_sales!$A$1:$O$10001,9,FALSE)</f>
        <v>UNKNOWN</v>
      </c>
      <c r="C8379">
        <f>VLOOKUP(A8379,Cafe_sales!$A$1:$O$10001,10,FALSE)</f>
        <v>4</v>
      </c>
      <c r="D8379">
        <f>VLOOKUP(A8379,Cafe_sales!$A$1:$O$10001,11,FALSE)</f>
        <v>4</v>
      </c>
      <c r="E8379">
        <f>VLOOKUP(A8379,Cafe_sales!$A$1:$O$10001,12,FALSE)</f>
        <v>16</v>
      </c>
      <c r="F8379" t="str">
        <f>VLOOKUP(A8379,Cafe_sales!$A$1:$O$10001,13,FALSE)</f>
        <v>Cash</v>
      </c>
      <c r="G8379" t="str">
        <f>VLOOKUP(A8379,Cafe_sales!$A$1:$O$10001,14,FALSE)</f>
        <v>Takeaway</v>
      </c>
      <c r="H8379" s="1">
        <f>VLOOKUP(A8379,Cafe_sales!$A$1:$O$10001,15,FALSE)</f>
        <v>45078</v>
      </c>
    </row>
    <row r="8380" spans="1:8" x14ac:dyDescent="0.35">
      <c r="A8380" t="s">
        <v>1726</v>
      </c>
      <c r="B8380" t="str">
        <f>VLOOKUP(A8380,Cafe_sales!$A$1:$O$10001,9,FALSE)</f>
        <v>UNKNOWN</v>
      </c>
      <c r="C8380" s="6">
        <f>VLOOKUP(A8380,Cafe_sales!$A$1:$O$10001,10,FALSE)</f>
        <v>5</v>
      </c>
      <c r="D8380" s="10">
        <f>VLOOKUP(A8380,Cafe_sales!$A$1:$O$10001,11,FALSE)</f>
        <v>3</v>
      </c>
      <c r="E8380" s="6">
        <f>VLOOKUP(A8380,Cafe_sales!$A$1:$O$10001,12,FALSE)</f>
        <v>15</v>
      </c>
      <c r="F8380" t="str">
        <f>VLOOKUP(A8380,Cafe_sales!$A$1:$O$10001,13,FALSE)</f>
        <v>Default mode</v>
      </c>
      <c r="G8380" t="str">
        <f>VLOOKUP(A8380,Cafe_sales!$A$1:$O$10001,14,FALSE)</f>
        <v>UNKNOWN</v>
      </c>
      <c r="H8380" s="8">
        <f>VLOOKUP(A8380,Cafe_sales!$A$1:$O$10001,15,FALSE)</f>
        <v>44967</v>
      </c>
    </row>
    <row r="8381" spans="1:8" x14ac:dyDescent="0.35">
      <c r="A8381" t="s">
        <v>986</v>
      </c>
      <c r="B8381" t="str">
        <f>VLOOKUP(A8381,Cafe_sales!$A$1:$O$10001,9,FALSE)</f>
        <v>Juice</v>
      </c>
      <c r="C8381" s="6">
        <f>VLOOKUP(A8381,Cafe_sales!$A$1:$O$10001,10,FALSE)</f>
        <v>5</v>
      </c>
      <c r="D8381" s="10">
        <f>VLOOKUP(A8381,Cafe_sales!$A$1:$O$10001,11,FALSE)</f>
        <v>3</v>
      </c>
      <c r="E8381" s="6">
        <f>VLOOKUP(A8381,Cafe_sales!$A$1:$O$10001,12,FALSE)</f>
        <v>15</v>
      </c>
      <c r="F8381" t="str">
        <f>VLOOKUP(A8381,Cafe_sales!$A$1:$O$10001,13,FALSE)</f>
        <v>Default mode</v>
      </c>
      <c r="G8381" t="str">
        <f>VLOOKUP(A8381,Cafe_sales!$A$1:$O$10001,14,FALSE)</f>
        <v>UNKNOWN</v>
      </c>
      <c r="H8381" s="8">
        <f>VLOOKUP(A8381,Cafe_sales!$A$1:$O$10001,15,FALSE)</f>
        <v>45031</v>
      </c>
    </row>
    <row r="8382" spans="1:8" hidden="1" x14ac:dyDescent="0.35">
      <c r="A8382" t="s">
        <v>3854</v>
      </c>
      <c r="B8382" t="str">
        <f>VLOOKUP(A8382,Cafe_sales!$A$1:$O$10001,9,FALSE)</f>
        <v>UNKNOWN</v>
      </c>
      <c r="C8382">
        <f>VLOOKUP(A8382,Cafe_sales!$A$1:$O$10001,10,FALSE)</f>
        <v>3</v>
      </c>
      <c r="D8382">
        <f>VLOOKUP(A8382,Cafe_sales!$A$1:$O$10001,11,FALSE)</f>
        <v>1</v>
      </c>
      <c r="E8382">
        <f>VLOOKUP(A8382,Cafe_sales!$A$1:$O$10001,12,FALSE)</f>
        <v>3</v>
      </c>
      <c r="F8382" t="str">
        <f>VLOOKUP(A8382,Cafe_sales!$A$1:$O$10001,13,FALSE)</f>
        <v>Default mode</v>
      </c>
      <c r="G8382" t="str">
        <f>VLOOKUP(A8382,Cafe_sales!$A$1:$O$10001,14,FALSE)</f>
        <v>Takeaway</v>
      </c>
      <c r="H8382" s="1">
        <f>VLOOKUP(A8382,Cafe_sales!$A$1:$O$10001,15,FALSE)</f>
        <v>45266</v>
      </c>
    </row>
    <row r="8383" spans="1:8" hidden="1" x14ac:dyDescent="0.35">
      <c r="A8383" t="s">
        <v>5285</v>
      </c>
      <c r="B8383" t="str">
        <f>VLOOKUP(A8383,Cafe_sales!$A$1:$O$10001,9,FALSE)</f>
        <v>UNKNOWN</v>
      </c>
      <c r="C8383">
        <f>VLOOKUP(A8383,Cafe_sales!$A$1:$O$10001,10,FALSE)</f>
        <v>5</v>
      </c>
      <c r="D8383">
        <f>VLOOKUP(A8383,Cafe_sales!$A$1:$O$10001,11,FALSE)</f>
        <v>4</v>
      </c>
      <c r="E8383">
        <f>VLOOKUP(A8383,Cafe_sales!$A$1:$O$10001,12,FALSE)</f>
        <v>20</v>
      </c>
      <c r="F8383" t="str">
        <f>VLOOKUP(A8383,Cafe_sales!$A$1:$O$10001,13,FALSE)</f>
        <v>Credit Card</v>
      </c>
      <c r="G8383" t="str">
        <f>VLOOKUP(A8383,Cafe_sales!$A$1:$O$10001,14,FALSE)</f>
        <v>Takeaway</v>
      </c>
      <c r="H8383" s="1">
        <f>VLOOKUP(A8383,Cafe_sales!$A$1:$O$10001,15,FALSE)</f>
        <v>45033</v>
      </c>
    </row>
    <row r="8384" spans="1:8" hidden="1" x14ac:dyDescent="0.35">
      <c r="A8384" t="s">
        <v>1443</v>
      </c>
      <c r="B8384" t="str">
        <f>VLOOKUP(A8384,Cafe_sales!$A$1:$O$10001,9,FALSE)</f>
        <v>Juice</v>
      </c>
      <c r="C8384">
        <f>VLOOKUP(A8384,Cafe_sales!$A$1:$O$10001,10,FALSE)</f>
        <v>4</v>
      </c>
      <c r="D8384">
        <f>VLOOKUP(A8384,Cafe_sales!$A$1:$O$10001,11,FALSE)</f>
        <v>3</v>
      </c>
      <c r="E8384">
        <f>VLOOKUP(A8384,Cafe_sales!$A$1:$O$10001,12,FALSE)</f>
        <v>12</v>
      </c>
      <c r="F8384" t="str">
        <f>VLOOKUP(A8384,Cafe_sales!$A$1:$O$10001,13,FALSE)</f>
        <v>Digital Wallet</v>
      </c>
      <c r="G8384" t="str">
        <f>VLOOKUP(A8384,Cafe_sales!$A$1:$O$10001,14,FALSE)</f>
        <v>Takeaway</v>
      </c>
      <c r="H8384" s="1">
        <f>VLOOKUP(A8384,Cafe_sales!$A$1:$O$10001,15,FALSE)</f>
        <v>45192</v>
      </c>
    </row>
    <row r="8385" spans="1:8" x14ac:dyDescent="0.35">
      <c r="A8385" t="s">
        <v>564</v>
      </c>
      <c r="B8385" t="str">
        <f>VLOOKUP(A8385,Cafe_sales!$A$1:$O$10001,9,FALSE)</f>
        <v>Sandwich</v>
      </c>
      <c r="C8385" s="6">
        <f>VLOOKUP(A8385,Cafe_sales!$A$1:$O$10001,10,FALSE)</f>
        <v>4</v>
      </c>
      <c r="D8385" s="10">
        <f>VLOOKUP(A8385,Cafe_sales!$A$1:$O$10001,11,FALSE)</f>
        <v>4</v>
      </c>
      <c r="E8385" s="6">
        <f>VLOOKUP(A8385,Cafe_sales!$A$1:$O$10001,12,FALSE)</f>
        <v>16</v>
      </c>
      <c r="F8385" t="str">
        <f>VLOOKUP(A8385,Cafe_sales!$A$1:$O$10001,13,FALSE)</f>
        <v>Default mode</v>
      </c>
      <c r="G8385" t="str">
        <f>VLOOKUP(A8385,Cafe_sales!$A$1:$O$10001,14,FALSE)</f>
        <v>UNKNOWN</v>
      </c>
      <c r="H8385" s="8">
        <f>VLOOKUP(A8385,Cafe_sales!$A$1:$O$10001,15,FALSE)</f>
        <v>45154</v>
      </c>
    </row>
    <row r="8386" spans="1:8" x14ac:dyDescent="0.35">
      <c r="A8386" t="s">
        <v>8114</v>
      </c>
      <c r="B8386" t="str">
        <f>VLOOKUP(A8386,Cafe_sales!$A$1:$O$10001,9,FALSE)</f>
        <v>Cookie</v>
      </c>
      <c r="C8386" s="6">
        <f>VLOOKUP(A8386,Cafe_sales!$A$1:$O$10001,10,FALSE)</f>
        <v>3</v>
      </c>
      <c r="D8386" s="10">
        <f>VLOOKUP(A8386,Cafe_sales!$A$1:$O$10001,11,FALSE)</f>
        <v>1</v>
      </c>
      <c r="E8386" s="6">
        <f>VLOOKUP(A8386,Cafe_sales!$A$1:$O$10001,12,FALSE)</f>
        <v>3</v>
      </c>
      <c r="F8386" t="str">
        <f>VLOOKUP(A8386,Cafe_sales!$A$1:$O$10001,13,FALSE)</f>
        <v>Default mode</v>
      </c>
      <c r="G8386" t="str">
        <f>VLOOKUP(A8386,Cafe_sales!$A$1:$O$10001,14,FALSE)</f>
        <v>In-store</v>
      </c>
      <c r="H8386" s="8">
        <f>VLOOKUP(A8386,Cafe_sales!$A$1:$O$10001,15,FALSE)</f>
        <v>45099</v>
      </c>
    </row>
    <row r="8387" spans="1:8" x14ac:dyDescent="0.35">
      <c r="A8387" t="s">
        <v>3770</v>
      </c>
      <c r="B8387" t="str">
        <f>VLOOKUP(A8387,Cafe_sales!$A$1:$O$10001,9,FALSE)</f>
        <v>Cookie</v>
      </c>
      <c r="C8387" s="6">
        <f>VLOOKUP(A8387,Cafe_sales!$A$1:$O$10001,10,FALSE)</f>
        <v>4</v>
      </c>
      <c r="D8387" s="10">
        <f>VLOOKUP(A8387,Cafe_sales!$A$1:$O$10001,11,FALSE)</f>
        <v>1</v>
      </c>
      <c r="E8387" s="6">
        <f>VLOOKUP(A8387,Cafe_sales!$A$1:$O$10001,12,FALSE)</f>
        <v>4</v>
      </c>
      <c r="F8387" t="str">
        <f>VLOOKUP(A8387,Cafe_sales!$A$1:$O$10001,13,FALSE)</f>
        <v>Default mode</v>
      </c>
      <c r="G8387" t="str">
        <f>VLOOKUP(A8387,Cafe_sales!$A$1:$O$10001,14,FALSE)</f>
        <v>UNKNOWN</v>
      </c>
      <c r="H8387" s="8">
        <f>VLOOKUP(A8387,Cafe_sales!$A$1:$O$10001,15,FALSE)</f>
        <v>45003</v>
      </c>
    </row>
    <row r="8388" spans="1:8" hidden="1" x14ac:dyDescent="0.35">
      <c r="A8388" t="s">
        <v>4338</v>
      </c>
      <c r="B8388" t="str">
        <f>VLOOKUP(A8388,Cafe_sales!$A$1:$O$10001,9,FALSE)</f>
        <v>Salad</v>
      </c>
      <c r="C8388">
        <f>VLOOKUP(A8388,Cafe_sales!$A$1:$O$10001,10,FALSE)</f>
        <v>5</v>
      </c>
      <c r="D8388">
        <f>VLOOKUP(A8388,Cafe_sales!$A$1:$O$10001,11,FALSE)</f>
        <v>5</v>
      </c>
      <c r="E8388">
        <f>VLOOKUP(A8388,Cafe_sales!$A$1:$O$10001,12,FALSE)</f>
        <v>25</v>
      </c>
      <c r="F8388" t="str">
        <f>VLOOKUP(A8388,Cafe_sales!$A$1:$O$10001,13,FALSE)</f>
        <v>Default mode</v>
      </c>
      <c r="G8388" t="str">
        <f>VLOOKUP(A8388,Cafe_sales!$A$1:$O$10001,14,FALSE)</f>
        <v>Takeaway</v>
      </c>
      <c r="H8388" s="1">
        <f>VLOOKUP(A8388,Cafe_sales!$A$1:$O$10001,15,FALSE)</f>
        <v>45037</v>
      </c>
    </row>
    <row r="8389" spans="1:8" x14ac:dyDescent="0.35">
      <c r="A8389" t="s">
        <v>6661</v>
      </c>
      <c r="B8389" t="str">
        <f>VLOOKUP(A8389,Cafe_sales!$A$1:$O$10001,9,FALSE)</f>
        <v>Sandwich</v>
      </c>
      <c r="C8389" s="6">
        <f>VLOOKUP(A8389,Cafe_sales!$A$1:$O$10001,10,FALSE)</f>
        <v>1</v>
      </c>
      <c r="D8389" s="10">
        <f>VLOOKUP(A8389,Cafe_sales!$A$1:$O$10001,11,FALSE)</f>
        <v>4</v>
      </c>
      <c r="E8389" s="6">
        <f>VLOOKUP(A8389,Cafe_sales!$A$1:$O$10001,12,FALSE)</f>
        <v>4</v>
      </c>
      <c r="F8389" t="str">
        <f>VLOOKUP(A8389,Cafe_sales!$A$1:$O$10001,13,FALSE)</f>
        <v>Default mode</v>
      </c>
      <c r="G8389" t="str">
        <f>VLOOKUP(A8389,Cafe_sales!$A$1:$O$10001,14,FALSE)</f>
        <v>In-store</v>
      </c>
      <c r="H8389" s="8">
        <f>VLOOKUP(A8389,Cafe_sales!$A$1:$O$10001,15,FALSE)</f>
        <v>45251</v>
      </c>
    </row>
    <row r="8390" spans="1:8" hidden="1" x14ac:dyDescent="0.35">
      <c r="A8390" t="s">
        <v>5648</v>
      </c>
      <c r="B8390" t="str">
        <f>VLOOKUP(A8390,Cafe_sales!$A$1:$O$10001,9,FALSE)</f>
        <v>Juice</v>
      </c>
      <c r="C8390">
        <f>VLOOKUP(A8390,Cafe_sales!$A$1:$O$10001,10,FALSE)</f>
        <v>2</v>
      </c>
      <c r="D8390">
        <f>VLOOKUP(A8390,Cafe_sales!$A$1:$O$10001,11,FALSE)</f>
        <v>3</v>
      </c>
      <c r="E8390">
        <f>VLOOKUP(A8390,Cafe_sales!$A$1:$O$10001,12,FALSE)</f>
        <v>6</v>
      </c>
      <c r="F8390" t="str">
        <f>VLOOKUP(A8390,Cafe_sales!$A$1:$O$10001,13,FALSE)</f>
        <v>Credit Card</v>
      </c>
      <c r="G8390" t="str">
        <f>VLOOKUP(A8390,Cafe_sales!$A$1:$O$10001,14,FALSE)</f>
        <v>Takeaway</v>
      </c>
      <c r="H8390" s="1">
        <f>VLOOKUP(A8390,Cafe_sales!$A$1:$O$10001,15,FALSE)</f>
        <v>45188</v>
      </c>
    </row>
    <row r="8391" spans="1:8" hidden="1" x14ac:dyDescent="0.35">
      <c r="A8391" t="s">
        <v>7598</v>
      </c>
      <c r="B8391" t="str">
        <f>VLOOKUP(A8391,Cafe_sales!$A$1:$O$10001,9,FALSE)</f>
        <v>Cake</v>
      </c>
      <c r="C8391">
        <f>VLOOKUP(A8391,Cafe_sales!$A$1:$O$10001,10,FALSE)</f>
        <v>5</v>
      </c>
      <c r="D8391">
        <f>VLOOKUP(A8391,Cafe_sales!$A$1:$O$10001,11,FALSE)</f>
        <v>3</v>
      </c>
      <c r="E8391">
        <f>VLOOKUP(A8391,Cafe_sales!$A$1:$O$10001,12,FALSE)</f>
        <v>15</v>
      </c>
      <c r="F8391" t="str">
        <f>VLOOKUP(A8391,Cafe_sales!$A$1:$O$10001,13,FALSE)</f>
        <v>Default mode</v>
      </c>
      <c r="G8391" t="str">
        <f>VLOOKUP(A8391,Cafe_sales!$A$1:$O$10001,14,FALSE)</f>
        <v>Takeaway</v>
      </c>
      <c r="H8391" s="1">
        <f>VLOOKUP(A8391,Cafe_sales!$A$1:$O$10001,15,FALSE)</f>
        <v>44990</v>
      </c>
    </row>
    <row r="8392" spans="1:8" hidden="1" x14ac:dyDescent="0.35">
      <c r="A8392" t="s">
        <v>6201</v>
      </c>
      <c r="B8392" t="str">
        <f>VLOOKUP(A8392,Cafe_sales!$A$1:$O$10001,9,FALSE)</f>
        <v>Sandwich</v>
      </c>
      <c r="C8392">
        <f>VLOOKUP(A8392,Cafe_sales!$A$1:$O$10001,10,FALSE)</f>
        <v>5</v>
      </c>
      <c r="D8392">
        <f>VLOOKUP(A8392,Cafe_sales!$A$1:$O$10001,11,FALSE)</f>
        <v>3</v>
      </c>
      <c r="E8392">
        <f>VLOOKUP(A8392,Cafe_sales!$A$1:$O$10001,12,FALSE)</f>
        <v>20</v>
      </c>
      <c r="F8392" t="str">
        <f>VLOOKUP(A8392,Cafe_sales!$A$1:$O$10001,13,FALSE)</f>
        <v>Default mode</v>
      </c>
      <c r="G8392" t="str">
        <f>VLOOKUP(A8392,Cafe_sales!$A$1:$O$10001,14,FALSE)</f>
        <v>Takeaway</v>
      </c>
      <c r="H8392" s="1">
        <f>VLOOKUP(A8392,Cafe_sales!$A$1:$O$10001,15,FALSE)</f>
        <v>45001</v>
      </c>
    </row>
    <row r="8393" spans="1:8" x14ac:dyDescent="0.35">
      <c r="A8393" t="s">
        <v>4113</v>
      </c>
      <c r="B8393" t="str">
        <f>VLOOKUP(A8393,Cafe_sales!$A$1:$O$10001,9,FALSE)</f>
        <v>Cake</v>
      </c>
      <c r="C8393" s="6">
        <f>VLOOKUP(A8393,Cafe_sales!$A$1:$O$10001,10,FALSE)</f>
        <v>3</v>
      </c>
      <c r="D8393" s="10">
        <f>VLOOKUP(A8393,Cafe_sales!$A$1:$O$10001,11,FALSE)</f>
        <v>3</v>
      </c>
      <c r="E8393" s="6">
        <f>VLOOKUP(A8393,Cafe_sales!$A$1:$O$10001,12,FALSE)</f>
        <v>9</v>
      </c>
      <c r="F8393" t="str">
        <f>VLOOKUP(A8393,Cafe_sales!$A$1:$O$10001,13,FALSE)</f>
        <v>Cash</v>
      </c>
      <c r="G8393" t="str">
        <f>VLOOKUP(A8393,Cafe_sales!$A$1:$O$10001,14,FALSE)</f>
        <v>UNKNOWN</v>
      </c>
      <c r="H8393" s="8">
        <f>VLOOKUP(A8393,Cafe_sales!$A$1:$O$10001,15,FALSE)</f>
        <v>45269</v>
      </c>
    </row>
    <row r="8394" spans="1:8" hidden="1" x14ac:dyDescent="0.35">
      <c r="A8394" t="s">
        <v>1250</v>
      </c>
      <c r="B8394" t="str">
        <f>VLOOKUP(A8394,Cafe_sales!$A$1:$O$10001,9,FALSE)</f>
        <v>Sandwich</v>
      </c>
      <c r="C8394">
        <f>VLOOKUP(A8394,Cafe_sales!$A$1:$O$10001,10,FALSE)</f>
        <v>2</v>
      </c>
      <c r="D8394">
        <f>VLOOKUP(A8394,Cafe_sales!$A$1:$O$10001,11,FALSE)</f>
        <v>4</v>
      </c>
      <c r="E8394">
        <f>VLOOKUP(A8394,Cafe_sales!$A$1:$O$10001,12,FALSE)</f>
        <v>8</v>
      </c>
      <c r="F8394" t="str">
        <f>VLOOKUP(A8394,Cafe_sales!$A$1:$O$10001,13,FALSE)</f>
        <v>Credit Card</v>
      </c>
      <c r="G8394" t="str">
        <f>VLOOKUP(A8394,Cafe_sales!$A$1:$O$10001,14,FALSE)</f>
        <v>Cafe</v>
      </c>
      <c r="H8394" s="1">
        <f>VLOOKUP(A8394,Cafe_sales!$A$1:$O$10001,15,FALSE)</f>
        <v>45143</v>
      </c>
    </row>
    <row r="8395" spans="1:8" hidden="1" x14ac:dyDescent="0.35">
      <c r="A8395" t="s">
        <v>9527</v>
      </c>
      <c r="B8395" t="str">
        <f>VLOOKUP(A8395,Cafe_sales!$A$1:$O$10001,9,FALSE)</f>
        <v>Coffee</v>
      </c>
      <c r="C8395">
        <f>VLOOKUP(A8395,Cafe_sales!$A$1:$O$10001,10,FALSE)</f>
        <v>2</v>
      </c>
      <c r="D8395">
        <f>VLOOKUP(A8395,Cafe_sales!$A$1:$O$10001,11,FALSE)</f>
        <v>2</v>
      </c>
      <c r="E8395">
        <f>VLOOKUP(A8395,Cafe_sales!$A$1:$O$10001,12,FALSE)</f>
        <v>4</v>
      </c>
      <c r="F8395" t="str">
        <f>VLOOKUP(A8395,Cafe_sales!$A$1:$O$10001,13,FALSE)</f>
        <v>Cash</v>
      </c>
      <c r="G8395" t="str">
        <f>VLOOKUP(A8395,Cafe_sales!$A$1:$O$10001,14,FALSE)</f>
        <v>Takeaway</v>
      </c>
      <c r="H8395" s="1">
        <f>VLOOKUP(A8395,Cafe_sales!$A$1:$O$10001,15,FALSE)</f>
        <v>45135</v>
      </c>
    </row>
    <row r="8396" spans="1:8" hidden="1" x14ac:dyDescent="0.35">
      <c r="A8396" t="s">
        <v>7542</v>
      </c>
      <c r="B8396" t="str">
        <f>VLOOKUP(A8396,Cafe_sales!$A$1:$O$10001,9,FALSE)</f>
        <v>Cookie</v>
      </c>
      <c r="C8396">
        <f>VLOOKUP(A8396,Cafe_sales!$A$1:$O$10001,10,FALSE)</f>
        <v>2</v>
      </c>
      <c r="D8396">
        <f>VLOOKUP(A8396,Cafe_sales!$A$1:$O$10001,11,FALSE)</f>
        <v>1</v>
      </c>
      <c r="E8396">
        <f>VLOOKUP(A8396,Cafe_sales!$A$1:$O$10001,12,FALSE)</f>
        <v>2</v>
      </c>
      <c r="F8396" t="str">
        <f>VLOOKUP(A8396,Cafe_sales!$A$1:$O$10001,13,FALSE)</f>
        <v>Cash</v>
      </c>
      <c r="G8396" t="str">
        <f>VLOOKUP(A8396,Cafe_sales!$A$1:$O$10001,14,FALSE)</f>
        <v>Takeaway</v>
      </c>
      <c r="H8396" s="1">
        <f>VLOOKUP(A8396,Cafe_sales!$A$1:$O$10001,15,FALSE)</f>
        <v>44996</v>
      </c>
    </row>
    <row r="8397" spans="1:8" x14ac:dyDescent="0.35">
      <c r="A8397" t="s">
        <v>5253</v>
      </c>
      <c r="B8397" t="str">
        <f>VLOOKUP(A8397,Cafe_sales!$A$1:$O$10001,9,FALSE)</f>
        <v>Juice</v>
      </c>
      <c r="C8397" s="6">
        <f>VLOOKUP(A8397,Cafe_sales!$A$1:$O$10001,10,FALSE)</f>
        <v>5</v>
      </c>
      <c r="D8397" s="10">
        <f>VLOOKUP(A8397,Cafe_sales!$A$1:$O$10001,11,FALSE)</f>
        <v>3</v>
      </c>
      <c r="E8397" s="6">
        <f>VLOOKUP(A8397,Cafe_sales!$A$1:$O$10001,12,FALSE)</f>
        <v>15</v>
      </c>
      <c r="F8397" t="str">
        <f>VLOOKUP(A8397,Cafe_sales!$A$1:$O$10001,13,FALSE)</f>
        <v>Cash</v>
      </c>
      <c r="G8397" t="str">
        <f>VLOOKUP(A8397,Cafe_sales!$A$1:$O$10001,14,FALSE)</f>
        <v>UNKNOWN</v>
      </c>
      <c r="H8397" s="8">
        <f>VLOOKUP(A8397,Cafe_sales!$A$1:$O$10001,15,FALSE)</f>
        <v>44972</v>
      </c>
    </row>
    <row r="8398" spans="1:8" x14ac:dyDescent="0.35">
      <c r="A8398" t="s">
        <v>8601</v>
      </c>
      <c r="B8398" t="str">
        <f>VLOOKUP(A8398,Cafe_sales!$A$1:$O$10001,9,FALSE)</f>
        <v>Tea</v>
      </c>
      <c r="C8398" s="6">
        <f>VLOOKUP(A8398,Cafe_sales!$A$1:$O$10001,10,FALSE)</f>
        <v>5</v>
      </c>
      <c r="D8398" s="10">
        <f>VLOOKUP(A8398,Cafe_sales!$A$1:$O$10001,11,FALSE)</f>
        <v>1.5</v>
      </c>
      <c r="E8398" s="6">
        <f>VLOOKUP(A8398,Cafe_sales!$A$1:$O$10001,12,FALSE)</f>
        <v>7.5</v>
      </c>
      <c r="F8398" t="str">
        <f>VLOOKUP(A8398,Cafe_sales!$A$1:$O$10001,13,FALSE)</f>
        <v>Credit Card</v>
      </c>
      <c r="G8398" t="str">
        <f>VLOOKUP(A8398,Cafe_sales!$A$1:$O$10001,14,FALSE)</f>
        <v>In-store</v>
      </c>
      <c r="H8398" s="8">
        <f>VLOOKUP(A8398,Cafe_sales!$A$1:$O$10001,15,FALSE)</f>
        <v>45059</v>
      </c>
    </row>
    <row r="8399" spans="1:8" hidden="1" x14ac:dyDescent="0.35">
      <c r="A8399" t="s">
        <v>691</v>
      </c>
      <c r="B8399" t="str">
        <f>VLOOKUP(A8399,Cafe_sales!$A$1:$O$10001,9,FALSE)</f>
        <v>Cake</v>
      </c>
      <c r="C8399">
        <f>VLOOKUP(A8399,Cafe_sales!$A$1:$O$10001,10,FALSE)</f>
        <v>1</v>
      </c>
      <c r="D8399">
        <f>VLOOKUP(A8399,Cafe_sales!$A$1:$O$10001,11,FALSE)</f>
        <v>3</v>
      </c>
      <c r="E8399">
        <f>VLOOKUP(A8399,Cafe_sales!$A$1:$O$10001,12,FALSE)</f>
        <v>3</v>
      </c>
      <c r="F8399" t="str">
        <f>VLOOKUP(A8399,Cafe_sales!$A$1:$O$10001,13,FALSE)</f>
        <v>Credit Card</v>
      </c>
      <c r="G8399" t="str">
        <f>VLOOKUP(A8399,Cafe_sales!$A$1:$O$10001,14,FALSE)</f>
        <v>Takeaway</v>
      </c>
      <c r="H8399" s="1">
        <f>VLOOKUP(A8399,Cafe_sales!$A$1:$O$10001,15,FALSE)</f>
        <v>45118</v>
      </c>
    </row>
    <row r="8400" spans="1:8" x14ac:dyDescent="0.35">
      <c r="A8400" t="s">
        <v>5784</v>
      </c>
      <c r="B8400" t="str">
        <f>VLOOKUP(A8400,Cafe_sales!$A$1:$O$10001,9,FALSE)</f>
        <v>Cake</v>
      </c>
      <c r="C8400" s="6">
        <f>VLOOKUP(A8400,Cafe_sales!$A$1:$O$10001,10,FALSE)</f>
        <v>5</v>
      </c>
      <c r="D8400" s="10">
        <f>VLOOKUP(A8400,Cafe_sales!$A$1:$O$10001,11,FALSE)</f>
        <v>3</v>
      </c>
      <c r="E8400" s="6">
        <f>VLOOKUP(A8400,Cafe_sales!$A$1:$O$10001,12,FALSE)</f>
        <v>15</v>
      </c>
      <c r="F8400" t="str">
        <f>VLOOKUP(A8400,Cafe_sales!$A$1:$O$10001,13,FALSE)</f>
        <v>Digital Wallet</v>
      </c>
      <c r="G8400" t="str">
        <f>VLOOKUP(A8400,Cafe_sales!$A$1:$O$10001,14,FALSE)</f>
        <v>In-store</v>
      </c>
      <c r="H8400" s="8">
        <f>VLOOKUP(A8400,Cafe_sales!$A$1:$O$10001,15,FALSE)</f>
        <v>45241</v>
      </c>
    </row>
    <row r="8401" spans="1:8" x14ac:dyDescent="0.35">
      <c r="A8401" t="s">
        <v>7365</v>
      </c>
      <c r="B8401" t="str">
        <f>VLOOKUP(A8401,Cafe_sales!$A$1:$O$10001,9,FALSE)</f>
        <v>Cake</v>
      </c>
      <c r="C8401" s="6">
        <f>VLOOKUP(A8401,Cafe_sales!$A$1:$O$10001,10,FALSE)</f>
        <v>5</v>
      </c>
      <c r="D8401" s="10">
        <f>VLOOKUP(A8401,Cafe_sales!$A$1:$O$10001,11,FALSE)</f>
        <v>3</v>
      </c>
      <c r="E8401" s="6">
        <f>VLOOKUP(A8401,Cafe_sales!$A$1:$O$10001,12,FALSE)</f>
        <v>15</v>
      </c>
      <c r="F8401" t="str">
        <f>VLOOKUP(A8401,Cafe_sales!$A$1:$O$10001,13,FALSE)</f>
        <v>Digital Wallet</v>
      </c>
      <c r="G8401" t="str">
        <f>VLOOKUP(A8401,Cafe_sales!$A$1:$O$10001,14,FALSE)</f>
        <v>UNKNOWN</v>
      </c>
      <c r="H8401" s="8">
        <f>VLOOKUP(A8401,Cafe_sales!$A$1:$O$10001,15,FALSE)</f>
        <v>45076</v>
      </c>
    </row>
    <row r="8402" spans="1:8" x14ac:dyDescent="0.35">
      <c r="A8402" t="s">
        <v>7381</v>
      </c>
      <c r="B8402" t="str">
        <f>VLOOKUP(A8402,Cafe_sales!$A$1:$O$10001,9,FALSE)</f>
        <v>Coffee</v>
      </c>
      <c r="C8402" s="6">
        <f>VLOOKUP(A8402,Cafe_sales!$A$1:$O$10001,10,FALSE)</f>
        <v>3</v>
      </c>
      <c r="D8402" s="10">
        <f>VLOOKUP(A8402,Cafe_sales!$A$1:$O$10001,11,FALSE)</f>
        <v>2</v>
      </c>
      <c r="E8402" s="6">
        <f>VLOOKUP(A8402,Cafe_sales!$A$1:$O$10001,12,FALSE)</f>
        <v>2</v>
      </c>
      <c r="F8402" t="str">
        <f>VLOOKUP(A8402,Cafe_sales!$A$1:$O$10001,13,FALSE)</f>
        <v>Digital Wallet</v>
      </c>
      <c r="G8402" t="str">
        <f>VLOOKUP(A8402,Cafe_sales!$A$1:$O$10001,14,FALSE)</f>
        <v>UNKNOWN</v>
      </c>
      <c r="H8402" s="8">
        <f>VLOOKUP(A8402,Cafe_sales!$A$1:$O$10001,15,FALSE)</f>
        <v>45134</v>
      </c>
    </row>
    <row r="8403" spans="1:8" x14ac:dyDescent="0.35">
      <c r="A8403" t="s">
        <v>1594</v>
      </c>
      <c r="B8403" t="str">
        <f>VLOOKUP(A8403,Cafe_sales!$A$1:$O$10001,9,FALSE)</f>
        <v>UNKNOWN</v>
      </c>
      <c r="C8403" s="6">
        <f>VLOOKUP(A8403,Cafe_sales!$A$1:$O$10001,10,FALSE)</f>
        <v>2</v>
      </c>
      <c r="D8403" s="10">
        <f>VLOOKUP(A8403,Cafe_sales!$A$1:$O$10001,11,FALSE)</f>
        <v>1.5</v>
      </c>
      <c r="E8403" s="6">
        <f>VLOOKUP(A8403,Cafe_sales!$A$1:$O$10001,12,FALSE)</f>
        <v>3</v>
      </c>
      <c r="F8403" t="str">
        <f>VLOOKUP(A8403,Cafe_sales!$A$1:$O$10001,13,FALSE)</f>
        <v>UNKNOWN</v>
      </c>
      <c r="G8403" t="str">
        <f>VLOOKUP(A8403,Cafe_sales!$A$1:$O$10001,14,FALSE)</f>
        <v>UNKNOWN</v>
      </c>
      <c r="H8403" s="8">
        <f>VLOOKUP(A8403,Cafe_sales!$A$1:$O$10001,15,FALSE)</f>
        <v>45103</v>
      </c>
    </row>
    <row r="8404" spans="1:8" x14ac:dyDescent="0.35">
      <c r="A8404" t="s">
        <v>342</v>
      </c>
      <c r="B8404" t="str">
        <f>VLOOKUP(A8404,Cafe_sales!$A$1:$O$10001,9,FALSE)</f>
        <v>Cookie</v>
      </c>
      <c r="C8404" s="6">
        <f>VLOOKUP(A8404,Cafe_sales!$A$1:$O$10001,10,FALSE)</f>
        <v>3</v>
      </c>
      <c r="D8404" s="10">
        <f>VLOOKUP(A8404,Cafe_sales!$A$1:$O$10001,11,FALSE)</f>
        <v>1</v>
      </c>
      <c r="E8404" s="6">
        <f>VLOOKUP(A8404,Cafe_sales!$A$1:$O$10001,12,FALSE)</f>
        <v>3</v>
      </c>
      <c r="F8404" t="str">
        <f>VLOOKUP(A8404,Cafe_sales!$A$1:$O$10001,13,FALSE)</f>
        <v>Cash</v>
      </c>
      <c r="G8404" t="str">
        <f>VLOOKUP(A8404,Cafe_sales!$A$1:$O$10001,14,FALSE)</f>
        <v>In-store</v>
      </c>
      <c r="H8404" s="8">
        <f>VLOOKUP(A8404,Cafe_sales!$A$1:$O$10001,15,FALSE)</f>
        <v>44948</v>
      </c>
    </row>
    <row r="8405" spans="1:8" x14ac:dyDescent="0.35">
      <c r="A8405" t="s">
        <v>4046</v>
      </c>
      <c r="B8405" t="str">
        <f>VLOOKUP(A8405,Cafe_sales!$A$1:$O$10001,9,FALSE)</f>
        <v>Cake</v>
      </c>
      <c r="C8405" s="6">
        <f>VLOOKUP(A8405,Cafe_sales!$A$1:$O$10001,10,FALSE)</f>
        <v>1</v>
      </c>
      <c r="D8405" s="10">
        <f>VLOOKUP(A8405,Cafe_sales!$A$1:$O$10001,11,FALSE)</f>
        <v>3</v>
      </c>
      <c r="E8405" s="6">
        <f>VLOOKUP(A8405,Cafe_sales!$A$1:$O$10001,12,FALSE)</f>
        <v>3</v>
      </c>
      <c r="F8405" t="str">
        <f>VLOOKUP(A8405,Cafe_sales!$A$1:$O$10001,13,FALSE)</f>
        <v>Default mode</v>
      </c>
      <c r="G8405" t="str">
        <f>VLOOKUP(A8405,Cafe_sales!$A$1:$O$10001,14,FALSE)</f>
        <v>In-store</v>
      </c>
      <c r="H8405" s="8">
        <f>VLOOKUP(A8405,Cafe_sales!$A$1:$O$10001,15,FALSE)</f>
        <v>45120</v>
      </c>
    </row>
    <row r="8406" spans="1:8" x14ac:dyDescent="0.35">
      <c r="A8406" t="s">
        <v>7697</v>
      </c>
      <c r="B8406" t="str">
        <f>VLOOKUP(A8406,Cafe_sales!$A$1:$O$10001,9,FALSE)</f>
        <v>Cake</v>
      </c>
      <c r="C8406" s="6">
        <f>VLOOKUP(A8406,Cafe_sales!$A$1:$O$10001,10,FALSE)</f>
        <v>4</v>
      </c>
      <c r="D8406" s="10">
        <f>VLOOKUP(A8406,Cafe_sales!$A$1:$O$10001,11,FALSE)</f>
        <v>3</v>
      </c>
      <c r="E8406" s="6">
        <f>VLOOKUP(A8406,Cafe_sales!$A$1:$O$10001,12,FALSE)</f>
        <v>12</v>
      </c>
      <c r="F8406" t="str">
        <f>VLOOKUP(A8406,Cafe_sales!$A$1:$O$10001,13,FALSE)</f>
        <v>Cash</v>
      </c>
      <c r="G8406" t="str">
        <f>VLOOKUP(A8406,Cafe_sales!$A$1:$O$10001,14,FALSE)</f>
        <v>UNKNOWN</v>
      </c>
      <c r="H8406" s="8">
        <f>VLOOKUP(A8406,Cafe_sales!$A$1:$O$10001,15,FALSE)</f>
        <v>45022</v>
      </c>
    </row>
    <row r="8407" spans="1:8" x14ac:dyDescent="0.35">
      <c r="A8407" t="s">
        <v>1657</v>
      </c>
      <c r="B8407" t="str">
        <f>VLOOKUP(A8407,Cafe_sales!$A$1:$O$10001,9,FALSE)</f>
        <v>Salad</v>
      </c>
      <c r="C8407" s="6">
        <f>VLOOKUP(A8407,Cafe_sales!$A$1:$O$10001,10,FALSE)</f>
        <v>4</v>
      </c>
      <c r="D8407" s="10">
        <f>VLOOKUP(A8407,Cafe_sales!$A$1:$O$10001,11,FALSE)</f>
        <v>5</v>
      </c>
      <c r="E8407" s="6">
        <f>VLOOKUP(A8407,Cafe_sales!$A$1:$O$10001,12,FALSE)</f>
        <v>20</v>
      </c>
      <c r="F8407" t="str">
        <f>VLOOKUP(A8407,Cafe_sales!$A$1:$O$10001,13,FALSE)</f>
        <v>Default mode</v>
      </c>
      <c r="G8407" t="str">
        <f>VLOOKUP(A8407,Cafe_sales!$A$1:$O$10001,14,FALSE)</f>
        <v>In-store</v>
      </c>
      <c r="H8407" s="8">
        <f>VLOOKUP(A8407,Cafe_sales!$A$1:$O$10001,15,FALSE)</f>
        <v>45238</v>
      </c>
    </row>
    <row r="8408" spans="1:8" hidden="1" x14ac:dyDescent="0.35">
      <c r="A8408" t="s">
        <v>4461</v>
      </c>
      <c r="B8408" t="str">
        <f>VLOOKUP(A8408,Cafe_sales!$A$1:$O$10001,9,FALSE)</f>
        <v>Coffee</v>
      </c>
      <c r="C8408">
        <f>VLOOKUP(A8408,Cafe_sales!$A$1:$O$10001,10,FALSE)</f>
        <v>3</v>
      </c>
      <c r="D8408">
        <f>VLOOKUP(A8408,Cafe_sales!$A$1:$O$10001,11,FALSE)</f>
        <v>2</v>
      </c>
      <c r="E8408">
        <f>VLOOKUP(A8408,Cafe_sales!$A$1:$O$10001,12,FALSE)</f>
        <v>6</v>
      </c>
      <c r="F8408" t="str">
        <f>VLOOKUP(A8408,Cafe_sales!$A$1:$O$10001,13,FALSE)</f>
        <v>Cash</v>
      </c>
      <c r="G8408" t="str">
        <f>VLOOKUP(A8408,Cafe_sales!$A$1:$O$10001,14,FALSE)</f>
        <v>Cafe</v>
      </c>
      <c r="H8408" s="1">
        <f>VLOOKUP(A8408,Cafe_sales!$A$1:$O$10001,15,FALSE)</f>
        <v>45140</v>
      </c>
    </row>
    <row r="8409" spans="1:8" x14ac:dyDescent="0.35">
      <c r="A8409" t="s">
        <v>4378</v>
      </c>
      <c r="B8409" t="str">
        <f>VLOOKUP(A8409,Cafe_sales!$A$1:$O$10001,9,FALSE)</f>
        <v>Cake</v>
      </c>
      <c r="C8409" s="6">
        <f>VLOOKUP(A8409,Cafe_sales!$A$1:$O$10001,10,FALSE)</f>
        <v>2</v>
      </c>
      <c r="D8409" s="10">
        <f>VLOOKUP(A8409,Cafe_sales!$A$1:$O$10001,11,FALSE)</f>
        <v>3</v>
      </c>
      <c r="E8409" s="6">
        <f>VLOOKUP(A8409,Cafe_sales!$A$1:$O$10001,12,FALSE)</f>
        <v>6</v>
      </c>
      <c r="F8409" t="str">
        <f>VLOOKUP(A8409,Cafe_sales!$A$1:$O$10001,13,FALSE)</f>
        <v>Default mode</v>
      </c>
      <c r="G8409" t="str">
        <f>VLOOKUP(A8409,Cafe_sales!$A$1:$O$10001,14,FALSE)</f>
        <v>UNKNOWN</v>
      </c>
      <c r="H8409" s="8">
        <f>VLOOKUP(A8409,Cafe_sales!$A$1:$O$10001,15,FALSE)</f>
        <v>45064</v>
      </c>
    </row>
    <row r="8410" spans="1:8" hidden="1" x14ac:dyDescent="0.35">
      <c r="A8410" t="s">
        <v>1363</v>
      </c>
      <c r="B8410" t="str">
        <f>VLOOKUP(A8410,Cafe_sales!$A$1:$O$10001,9,FALSE)</f>
        <v>Juice</v>
      </c>
      <c r="C8410">
        <f>VLOOKUP(A8410,Cafe_sales!$A$1:$O$10001,10,FALSE)</f>
        <v>3</v>
      </c>
      <c r="D8410">
        <f>VLOOKUP(A8410,Cafe_sales!$A$1:$O$10001,11,FALSE)</f>
        <v>3</v>
      </c>
      <c r="E8410">
        <f>VLOOKUP(A8410,Cafe_sales!$A$1:$O$10001,12,FALSE)</f>
        <v>9</v>
      </c>
      <c r="F8410" t="str">
        <f>VLOOKUP(A8410,Cafe_sales!$A$1:$O$10001,13,FALSE)</f>
        <v>Default mode</v>
      </c>
      <c r="G8410" t="str">
        <f>VLOOKUP(A8410,Cafe_sales!$A$1:$O$10001,14,FALSE)</f>
        <v>Takeaway</v>
      </c>
      <c r="H8410" s="1">
        <f>VLOOKUP(A8410,Cafe_sales!$A$1:$O$10001,15,FALSE)</f>
        <v>45260</v>
      </c>
    </row>
    <row r="8411" spans="1:8" hidden="1" x14ac:dyDescent="0.35">
      <c r="A8411" t="s">
        <v>9986</v>
      </c>
      <c r="B8411" t="str">
        <f>VLOOKUP(A8411,Cafe_sales!$A$1:$O$10001,9,FALSE)</f>
        <v>Cake</v>
      </c>
      <c r="C8411">
        <f>VLOOKUP(A8411,Cafe_sales!$A$1:$O$10001,10,FALSE)</f>
        <v>5</v>
      </c>
      <c r="D8411">
        <f>VLOOKUP(A8411,Cafe_sales!$A$1:$O$10001,11,FALSE)</f>
        <v>3</v>
      </c>
      <c r="E8411">
        <f>VLOOKUP(A8411,Cafe_sales!$A$1:$O$10001,12,FALSE)</f>
        <v>15</v>
      </c>
      <c r="F8411" t="str">
        <f>VLOOKUP(A8411,Cafe_sales!$A$1:$O$10001,13,FALSE)</f>
        <v>Default mode</v>
      </c>
      <c r="G8411" t="str">
        <f>VLOOKUP(A8411,Cafe_sales!$A$1:$O$10001,14,FALSE)</f>
        <v>Takeaway</v>
      </c>
      <c r="H8411" s="1">
        <f>VLOOKUP(A8411,Cafe_sales!$A$1:$O$10001,15,FALSE)</f>
        <v>44971</v>
      </c>
    </row>
    <row r="8412" spans="1:8" x14ac:dyDescent="0.35">
      <c r="A8412" t="s">
        <v>7804</v>
      </c>
      <c r="B8412" t="str">
        <f>VLOOKUP(A8412,Cafe_sales!$A$1:$O$10001,9,FALSE)</f>
        <v>Cake</v>
      </c>
      <c r="C8412" s="6">
        <f>VLOOKUP(A8412,Cafe_sales!$A$1:$O$10001,10,FALSE)</f>
        <v>4</v>
      </c>
      <c r="D8412" s="10">
        <f>VLOOKUP(A8412,Cafe_sales!$A$1:$O$10001,11,FALSE)</f>
        <v>3</v>
      </c>
      <c r="E8412" s="6">
        <f>VLOOKUP(A8412,Cafe_sales!$A$1:$O$10001,12,FALSE)</f>
        <v>12</v>
      </c>
      <c r="F8412" t="str">
        <f>VLOOKUP(A8412,Cafe_sales!$A$1:$O$10001,13,FALSE)</f>
        <v>Default mode</v>
      </c>
      <c r="G8412" t="str">
        <f>VLOOKUP(A8412,Cafe_sales!$A$1:$O$10001,14,FALSE)</f>
        <v>In-store</v>
      </c>
      <c r="H8412" s="8">
        <f>VLOOKUP(A8412,Cafe_sales!$A$1:$O$10001,15,FALSE)</f>
        <v>45001</v>
      </c>
    </row>
    <row r="8413" spans="1:8" x14ac:dyDescent="0.35">
      <c r="A8413" t="s">
        <v>5014</v>
      </c>
      <c r="B8413" t="str">
        <f>VLOOKUP(A8413,Cafe_sales!$A$1:$O$10001,9,FALSE)</f>
        <v>Sandwich</v>
      </c>
      <c r="C8413" s="6">
        <f>VLOOKUP(A8413,Cafe_sales!$A$1:$O$10001,10,FALSE)</f>
        <v>4</v>
      </c>
      <c r="D8413" s="10">
        <f>VLOOKUP(A8413,Cafe_sales!$A$1:$O$10001,11,FALSE)</f>
        <v>4</v>
      </c>
      <c r="E8413" s="6">
        <f>VLOOKUP(A8413,Cafe_sales!$A$1:$O$10001,12,FALSE)</f>
        <v>16</v>
      </c>
      <c r="F8413" t="str">
        <f>VLOOKUP(A8413,Cafe_sales!$A$1:$O$10001,13,FALSE)</f>
        <v>Digital Wallet</v>
      </c>
      <c r="G8413" t="str">
        <f>VLOOKUP(A8413,Cafe_sales!$A$1:$O$10001,14,FALSE)</f>
        <v>In-store</v>
      </c>
      <c r="H8413" s="8">
        <f>VLOOKUP(A8413,Cafe_sales!$A$1:$O$10001,15,FALSE)</f>
        <v>45098</v>
      </c>
    </row>
    <row r="8414" spans="1:8" hidden="1" x14ac:dyDescent="0.35">
      <c r="A8414" t="s">
        <v>7568</v>
      </c>
      <c r="B8414" t="str">
        <f>VLOOKUP(A8414,Cafe_sales!$A$1:$O$10001,9,FALSE)</f>
        <v>Cake</v>
      </c>
      <c r="C8414">
        <f>VLOOKUP(A8414,Cafe_sales!$A$1:$O$10001,10,FALSE)</f>
        <v>5</v>
      </c>
      <c r="D8414">
        <f>VLOOKUP(A8414,Cafe_sales!$A$1:$O$10001,11,FALSE)</f>
        <v>3</v>
      </c>
      <c r="E8414">
        <f>VLOOKUP(A8414,Cafe_sales!$A$1:$O$10001,12,FALSE)</f>
        <v>15</v>
      </c>
      <c r="F8414" t="str">
        <f>VLOOKUP(A8414,Cafe_sales!$A$1:$O$10001,13,FALSE)</f>
        <v>Cash</v>
      </c>
      <c r="G8414" t="str">
        <f>VLOOKUP(A8414,Cafe_sales!$A$1:$O$10001,14,FALSE)</f>
        <v>Takeaway</v>
      </c>
      <c r="H8414" s="1">
        <f>VLOOKUP(A8414,Cafe_sales!$A$1:$O$10001,15,FALSE)</f>
        <v>44927</v>
      </c>
    </row>
    <row r="8415" spans="1:8" x14ac:dyDescent="0.35">
      <c r="A8415" t="s">
        <v>4238</v>
      </c>
      <c r="B8415" t="str">
        <f>VLOOKUP(A8415,Cafe_sales!$A$1:$O$10001,9,FALSE)</f>
        <v>Juice</v>
      </c>
      <c r="C8415" s="6">
        <f>VLOOKUP(A8415,Cafe_sales!$A$1:$O$10001,10,FALSE)</f>
        <v>5</v>
      </c>
      <c r="D8415" s="10">
        <f>VLOOKUP(A8415,Cafe_sales!$A$1:$O$10001,11,FALSE)</f>
        <v>4</v>
      </c>
      <c r="E8415" s="6">
        <f>VLOOKUP(A8415,Cafe_sales!$A$1:$O$10001,12,FALSE)</f>
        <v>20</v>
      </c>
      <c r="F8415" t="str">
        <f>VLOOKUP(A8415,Cafe_sales!$A$1:$O$10001,13,FALSE)</f>
        <v>Digital Wallet</v>
      </c>
      <c r="G8415" t="str">
        <f>VLOOKUP(A8415,Cafe_sales!$A$1:$O$10001,14,FALSE)</f>
        <v>UNKNOWN</v>
      </c>
      <c r="H8415" s="8">
        <f>VLOOKUP(A8415,Cafe_sales!$A$1:$O$10001,15,FALSE)</f>
        <v>44963</v>
      </c>
    </row>
    <row r="8416" spans="1:8" hidden="1" x14ac:dyDescent="0.35">
      <c r="A8416" t="s">
        <v>7300</v>
      </c>
      <c r="B8416" t="str">
        <f>VLOOKUP(A8416,Cafe_sales!$A$1:$O$10001,9,FALSE)</f>
        <v>Coffee</v>
      </c>
      <c r="C8416">
        <f>VLOOKUP(A8416,Cafe_sales!$A$1:$O$10001,10,FALSE)</f>
        <v>3</v>
      </c>
      <c r="D8416">
        <f>VLOOKUP(A8416,Cafe_sales!$A$1:$O$10001,11,FALSE)</f>
        <v>2</v>
      </c>
      <c r="E8416">
        <f>VLOOKUP(A8416,Cafe_sales!$A$1:$O$10001,12,FALSE)</f>
        <v>6</v>
      </c>
      <c r="F8416" t="str">
        <f>VLOOKUP(A8416,Cafe_sales!$A$1:$O$10001,13,FALSE)</f>
        <v>Digital Wallet</v>
      </c>
      <c r="G8416" t="str">
        <f>VLOOKUP(A8416,Cafe_sales!$A$1:$O$10001,14,FALSE)</f>
        <v>Takeaway</v>
      </c>
      <c r="H8416" s="1">
        <f>VLOOKUP(A8416,Cafe_sales!$A$1:$O$10001,15,FALSE)</f>
        <v>45249</v>
      </c>
    </row>
    <row r="8417" spans="1:8" hidden="1" x14ac:dyDescent="0.35">
      <c r="A8417" t="s">
        <v>1451</v>
      </c>
      <c r="B8417" t="str">
        <f>VLOOKUP(A8417,Cafe_sales!$A$1:$O$10001,9,FALSE)</f>
        <v>Juice</v>
      </c>
      <c r="C8417">
        <f>VLOOKUP(A8417,Cafe_sales!$A$1:$O$10001,10,FALSE)</f>
        <v>3</v>
      </c>
      <c r="D8417">
        <f>VLOOKUP(A8417,Cafe_sales!$A$1:$O$10001,11,FALSE)</f>
        <v>3</v>
      </c>
      <c r="E8417">
        <f>VLOOKUP(A8417,Cafe_sales!$A$1:$O$10001,12,FALSE)</f>
        <v>9</v>
      </c>
      <c r="F8417" t="str">
        <f>VLOOKUP(A8417,Cafe_sales!$A$1:$O$10001,13,FALSE)</f>
        <v>Digital Wallet</v>
      </c>
      <c r="G8417" t="str">
        <f>VLOOKUP(A8417,Cafe_sales!$A$1:$O$10001,14,FALSE)</f>
        <v>Takeaway</v>
      </c>
      <c r="H8417" s="1">
        <f>VLOOKUP(A8417,Cafe_sales!$A$1:$O$10001,15,FALSE)</f>
        <v>45021</v>
      </c>
    </row>
    <row r="8418" spans="1:8" hidden="1" x14ac:dyDescent="0.35">
      <c r="A8418" t="s">
        <v>1368</v>
      </c>
      <c r="B8418" t="str">
        <f>VLOOKUP(A8418,Cafe_sales!$A$1:$O$10001,9,FALSE)</f>
        <v>UNKNOWN</v>
      </c>
      <c r="C8418">
        <f>VLOOKUP(A8418,Cafe_sales!$A$1:$O$10001,10,FALSE)</f>
        <v>4</v>
      </c>
      <c r="D8418">
        <f>VLOOKUP(A8418,Cafe_sales!$A$1:$O$10001,11,FALSE)</f>
        <v>1.5</v>
      </c>
      <c r="E8418">
        <f>VLOOKUP(A8418,Cafe_sales!$A$1:$O$10001,12,FALSE)</f>
        <v>6</v>
      </c>
      <c r="F8418" t="str">
        <f>VLOOKUP(A8418,Cafe_sales!$A$1:$O$10001,13,FALSE)</f>
        <v>Default mode</v>
      </c>
      <c r="G8418" t="str">
        <f>VLOOKUP(A8418,Cafe_sales!$A$1:$O$10001,14,FALSE)</f>
        <v>Takeaway</v>
      </c>
      <c r="H8418" s="1">
        <f>VLOOKUP(A8418,Cafe_sales!$A$1:$O$10001,15,FALSE)</f>
        <v>44938</v>
      </c>
    </row>
    <row r="8419" spans="1:8" hidden="1" x14ac:dyDescent="0.35">
      <c r="A8419" t="s">
        <v>8106</v>
      </c>
      <c r="B8419" t="str">
        <f>VLOOKUP(A8419,Cafe_sales!$A$1:$O$10001,9,FALSE)</f>
        <v>Coffee</v>
      </c>
      <c r="C8419">
        <f>VLOOKUP(A8419,Cafe_sales!$A$1:$O$10001,10,FALSE)</f>
        <v>5</v>
      </c>
      <c r="D8419">
        <f>VLOOKUP(A8419,Cafe_sales!$A$1:$O$10001,11,FALSE)</f>
        <v>2</v>
      </c>
      <c r="E8419">
        <f>VLOOKUP(A8419,Cafe_sales!$A$1:$O$10001,12,FALSE)</f>
        <v>10</v>
      </c>
      <c r="F8419" t="str">
        <f>VLOOKUP(A8419,Cafe_sales!$A$1:$O$10001,13,FALSE)</f>
        <v>Credit Card</v>
      </c>
      <c r="G8419" t="str">
        <f>VLOOKUP(A8419,Cafe_sales!$A$1:$O$10001,14,FALSE)</f>
        <v>Takeaway</v>
      </c>
      <c r="H8419" s="1">
        <f>VLOOKUP(A8419,Cafe_sales!$A$1:$O$10001,15,FALSE)</f>
        <v>45236</v>
      </c>
    </row>
    <row r="8420" spans="1:8" x14ac:dyDescent="0.35">
      <c r="A8420" t="s">
        <v>2643</v>
      </c>
      <c r="B8420" t="str">
        <f>VLOOKUP(A8420,Cafe_sales!$A$1:$O$10001,9,FALSE)</f>
        <v>Juice</v>
      </c>
      <c r="C8420" s="6">
        <f>VLOOKUP(A8420,Cafe_sales!$A$1:$O$10001,10,FALSE)</f>
        <v>5</v>
      </c>
      <c r="D8420" s="10">
        <f>VLOOKUP(A8420,Cafe_sales!$A$1:$O$10001,11,FALSE)</f>
        <v>3</v>
      </c>
      <c r="E8420" s="6">
        <f>VLOOKUP(A8420,Cafe_sales!$A$1:$O$10001,12,FALSE)</f>
        <v>15</v>
      </c>
      <c r="F8420" t="str">
        <f>VLOOKUP(A8420,Cafe_sales!$A$1:$O$10001,13,FALSE)</f>
        <v>Cash</v>
      </c>
      <c r="G8420" t="str">
        <f>VLOOKUP(A8420,Cafe_sales!$A$1:$O$10001,14,FALSE)</f>
        <v>In-store</v>
      </c>
      <c r="H8420" s="8">
        <f>VLOOKUP(A8420,Cafe_sales!$A$1:$O$10001,15,FALSE)</f>
        <v>44941</v>
      </c>
    </row>
    <row r="8421" spans="1:8" x14ac:dyDescent="0.35">
      <c r="A8421" t="s">
        <v>4715</v>
      </c>
      <c r="B8421" t="str">
        <f>VLOOKUP(A8421,Cafe_sales!$A$1:$O$10001,9,FALSE)</f>
        <v>Coffee</v>
      </c>
      <c r="C8421" s="6">
        <f>VLOOKUP(A8421,Cafe_sales!$A$1:$O$10001,10,FALSE)</f>
        <v>2</v>
      </c>
      <c r="D8421" s="10">
        <f>VLOOKUP(A8421,Cafe_sales!$A$1:$O$10001,11,FALSE)</f>
        <v>2</v>
      </c>
      <c r="E8421" s="6">
        <f>VLOOKUP(A8421,Cafe_sales!$A$1:$O$10001,12,FALSE)</f>
        <v>4</v>
      </c>
      <c r="F8421" t="str">
        <f>VLOOKUP(A8421,Cafe_sales!$A$1:$O$10001,13,FALSE)</f>
        <v>Cash</v>
      </c>
      <c r="G8421" t="str">
        <f>VLOOKUP(A8421,Cafe_sales!$A$1:$O$10001,14,FALSE)</f>
        <v>UNKNOWN</v>
      </c>
      <c r="H8421" s="8">
        <f>VLOOKUP(A8421,Cafe_sales!$A$1:$O$10001,15,FALSE)</f>
        <v>44936</v>
      </c>
    </row>
    <row r="8422" spans="1:8" x14ac:dyDescent="0.35">
      <c r="A8422" t="s">
        <v>7014</v>
      </c>
      <c r="B8422" t="str">
        <f>VLOOKUP(A8422,Cafe_sales!$A$1:$O$10001,9,FALSE)</f>
        <v>Coffee</v>
      </c>
      <c r="C8422" s="6">
        <f>VLOOKUP(A8422,Cafe_sales!$A$1:$O$10001,10,FALSE)</f>
        <v>1</v>
      </c>
      <c r="D8422" s="10">
        <f>VLOOKUP(A8422,Cafe_sales!$A$1:$O$10001,11,FALSE)</f>
        <v>2</v>
      </c>
      <c r="E8422" s="6">
        <f>VLOOKUP(A8422,Cafe_sales!$A$1:$O$10001,12,FALSE)</f>
        <v>2</v>
      </c>
      <c r="F8422" t="str">
        <f>VLOOKUP(A8422,Cafe_sales!$A$1:$O$10001,13,FALSE)</f>
        <v>Default mode</v>
      </c>
      <c r="G8422" t="str">
        <f>VLOOKUP(A8422,Cafe_sales!$A$1:$O$10001,14,FALSE)</f>
        <v>In-store</v>
      </c>
      <c r="H8422" s="8">
        <f>VLOOKUP(A8422,Cafe_sales!$A$1:$O$10001,15,FALSE)</f>
        <v>45093</v>
      </c>
    </row>
    <row r="8423" spans="1:8" x14ac:dyDescent="0.35">
      <c r="A8423" t="s">
        <v>1878</v>
      </c>
      <c r="B8423" t="str">
        <f>VLOOKUP(A8423,Cafe_sales!$A$1:$O$10001,9,FALSE)</f>
        <v>Sandwich</v>
      </c>
      <c r="C8423" s="6">
        <f>VLOOKUP(A8423,Cafe_sales!$A$1:$O$10001,10,FALSE)</f>
        <v>5</v>
      </c>
      <c r="D8423" s="10">
        <f>VLOOKUP(A8423,Cafe_sales!$A$1:$O$10001,11,FALSE)</f>
        <v>4</v>
      </c>
      <c r="E8423" s="6">
        <f>VLOOKUP(A8423,Cafe_sales!$A$1:$O$10001,12,FALSE)</f>
        <v>20</v>
      </c>
      <c r="F8423" t="str">
        <f>VLOOKUP(A8423,Cafe_sales!$A$1:$O$10001,13,FALSE)</f>
        <v>Default mode</v>
      </c>
      <c r="G8423" t="str">
        <f>VLOOKUP(A8423,Cafe_sales!$A$1:$O$10001,14,FALSE)</f>
        <v>UNKNOWN</v>
      </c>
      <c r="H8423" s="8">
        <f>VLOOKUP(A8423,Cafe_sales!$A$1:$O$10001,15,FALSE)</f>
        <v>45145</v>
      </c>
    </row>
    <row r="8424" spans="1:8" x14ac:dyDescent="0.35">
      <c r="A8424" t="s">
        <v>2937</v>
      </c>
      <c r="B8424" t="str">
        <f>VLOOKUP(A8424,Cafe_sales!$A$1:$O$10001,9,FALSE)</f>
        <v>UNKNOWN</v>
      </c>
      <c r="C8424" s="6">
        <f>VLOOKUP(A8424,Cafe_sales!$A$1:$O$10001,10,FALSE)</f>
        <v>5</v>
      </c>
      <c r="D8424" s="10">
        <f>VLOOKUP(A8424,Cafe_sales!$A$1:$O$10001,11,FALSE)</f>
        <v>1</v>
      </c>
      <c r="E8424" s="6">
        <f>VLOOKUP(A8424,Cafe_sales!$A$1:$O$10001,12,FALSE)</f>
        <v>5</v>
      </c>
      <c r="F8424" t="str">
        <f>VLOOKUP(A8424,Cafe_sales!$A$1:$O$10001,13,FALSE)</f>
        <v>Cash</v>
      </c>
      <c r="G8424" t="str">
        <f>VLOOKUP(A8424,Cafe_sales!$A$1:$O$10001,14,FALSE)</f>
        <v>In-store</v>
      </c>
      <c r="H8424" s="8">
        <f>VLOOKUP(A8424,Cafe_sales!$A$1:$O$10001,15,FALSE)</f>
        <v>45067</v>
      </c>
    </row>
    <row r="8425" spans="1:8" hidden="1" x14ac:dyDescent="0.35">
      <c r="A8425" t="s">
        <v>3936</v>
      </c>
      <c r="B8425" t="str">
        <f>VLOOKUP(A8425,Cafe_sales!$A$1:$O$10001,9,FALSE)</f>
        <v>UNKNOWN</v>
      </c>
      <c r="C8425">
        <f>VLOOKUP(A8425,Cafe_sales!$A$1:$O$10001,10,FALSE)</f>
        <v>4</v>
      </c>
      <c r="D8425">
        <f>VLOOKUP(A8425,Cafe_sales!$A$1:$O$10001,11,FALSE)</f>
        <v>4</v>
      </c>
      <c r="E8425">
        <f>VLOOKUP(A8425,Cafe_sales!$A$1:$O$10001,12,FALSE)</f>
        <v>16</v>
      </c>
      <c r="F8425" t="str">
        <f>VLOOKUP(A8425,Cafe_sales!$A$1:$O$10001,13,FALSE)</f>
        <v>Default mode</v>
      </c>
      <c r="G8425" t="str">
        <f>VLOOKUP(A8425,Cafe_sales!$A$1:$O$10001,14,FALSE)</f>
        <v>Takeaway</v>
      </c>
      <c r="H8425" s="1">
        <f>VLOOKUP(A8425,Cafe_sales!$A$1:$O$10001,15,FALSE)</f>
        <v>45171</v>
      </c>
    </row>
    <row r="8426" spans="1:8" x14ac:dyDescent="0.35">
      <c r="A8426" t="s">
        <v>2883</v>
      </c>
      <c r="B8426" t="str">
        <f>VLOOKUP(A8426,Cafe_sales!$A$1:$O$10001,9,FALSE)</f>
        <v>Salad</v>
      </c>
      <c r="C8426" s="6">
        <f>VLOOKUP(A8426,Cafe_sales!$A$1:$O$10001,10,FALSE)</f>
        <v>3.0367430922986478</v>
      </c>
      <c r="D8426" s="10">
        <f>VLOOKUP(A8426,Cafe_sales!$A$1:$O$10001,11,FALSE)</f>
        <v>5</v>
      </c>
      <c r="E8426" s="6">
        <f>VLOOKUP(A8426,Cafe_sales!$A$1:$O$10001,12,FALSE)</f>
        <v>20</v>
      </c>
      <c r="F8426" t="str">
        <f>VLOOKUP(A8426,Cafe_sales!$A$1:$O$10001,13,FALSE)</f>
        <v>Digital Wallet</v>
      </c>
      <c r="G8426" t="str">
        <f>VLOOKUP(A8426,Cafe_sales!$A$1:$O$10001,14,FALSE)</f>
        <v>In-store</v>
      </c>
      <c r="H8426" s="8">
        <f>VLOOKUP(A8426,Cafe_sales!$A$1:$O$10001,15,FALSE)</f>
        <v>45122</v>
      </c>
    </row>
    <row r="8427" spans="1:8" hidden="1" x14ac:dyDescent="0.35">
      <c r="A8427" t="s">
        <v>374</v>
      </c>
      <c r="B8427" t="str">
        <f>VLOOKUP(A8427,Cafe_sales!$A$1:$O$10001,9,FALSE)</f>
        <v>Sandwich</v>
      </c>
      <c r="C8427">
        <f>VLOOKUP(A8427,Cafe_sales!$A$1:$O$10001,10,FALSE)</f>
        <v>5</v>
      </c>
      <c r="D8427">
        <f>VLOOKUP(A8427,Cafe_sales!$A$1:$O$10001,11,FALSE)</f>
        <v>4</v>
      </c>
      <c r="E8427">
        <f>VLOOKUP(A8427,Cafe_sales!$A$1:$O$10001,12,FALSE)</f>
        <v>20</v>
      </c>
      <c r="F8427" t="str">
        <f>VLOOKUP(A8427,Cafe_sales!$A$1:$O$10001,13,FALSE)</f>
        <v>UNKNOWN</v>
      </c>
      <c r="G8427" t="str">
        <f>VLOOKUP(A8427,Cafe_sales!$A$1:$O$10001,14,FALSE)</f>
        <v>Takeaway</v>
      </c>
      <c r="H8427" s="1">
        <f>VLOOKUP(A8427,Cafe_sales!$A$1:$O$10001,15,FALSE)</f>
        <v>45269</v>
      </c>
    </row>
    <row r="8428" spans="1:8" hidden="1" x14ac:dyDescent="0.35">
      <c r="A8428" t="s">
        <v>4562</v>
      </c>
      <c r="B8428" t="str">
        <f>VLOOKUP(A8428,Cafe_sales!$A$1:$O$10001,9,FALSE)</f>
        <v>Sandwich</v>
      </c>
      <c r="C8428">
        <f>VLOOKUP(A8428,Cafe_sales!$A$1:$O$10001,10,FALSE)</f>
        <v>1</v>
      </c>
      <c r="D8428">
        <f>VLOOKUP(A8428,Cafe_sales!$A$1:$O$10001,11,FALSE)</f>
        <v>4</v>
      </c>
      <c r="E8428">
        <f>VLOOKUP(A8428,Cafe_sales!$A$1:$O$10001,12,FALSE)</f>
        <v>4</v>
      </c>
      <c r="F8428" t="str">
        <f>VLOOKUP(A8428,Cafe_sales!$A$1:$O$10001,13,FALSE)</f>
        <v>Credit Card</v>
      </c>
      <c r="G8428" t="str">
        <f>VLOOKUP(A8428,Cafe_sales!$A$1:$O$10001,14,FALSE)</f>
        <v>Takeaway</v>
      </c>
      <c r="H8428" s="1">
        <f>VLOOKUP(A8428,Cafe_sales!$A$1:$O$10001,15,FALSE)</f>
        <v>45171</v>
      </c>
    </row>
    <row r="8429" spans="1:8" x14ac:dyDescent="0.35">
      <c r="A8429" t="s">
        <v>259</v>
      </c>
      <c r="B8429" t="str">
        <f>VLOOKUP(A8429,Cafe_sales!$A$1:$O$10001,9,FALSE)</f>
        <v>Salad</v>
      </c>
      <c r="C8429" s="6">
        <f>VLOOKUP(A8429,Cafe_sales!$A$1:$O$10001,10,FALSE)</f>
        <v>3.0407658384425083</v>
      </c>
      <c r="D8429" s="10">
        <f>VLOOKUP(A8429,Cafe_sales!$A$1:$O$10001,11,FALSE)</f>
        <v>5</v>
      </c>
      <c r="E8429" s="6">
        <f>VLOOKUP(A8429,Cafe_sales!$A$1:$O$10001,12,FALSE)</f>
        <v>15.203829192212542</v>
      </c>
      <c r="F8429" t="str">
        <f>VLOOKUP(A8429,Cafe_sales!$A$1:$O$10001,13,FALSE)</f>
        <v>Default mode</v>
      </c>
      <c r="G8429" t="str">
        <f>VLOOKUP(A8429,Cafe_sales!$A$1:$O$10001,14,FALSE)</f>
        <v>In-store</v>
      </c>
      <c r="H8429" s="8">
        <f>VLOOKUP(A8429,Cafe_sales!$A$1:$O$10001,15,FALSE)</f>
        <v>45064</v>
      </c>
    </row>
    <row r="8430" spans="1:8" hidden="1" x14ac:dyDescent="0.35">
      <c r="A8430" t="s">
        <v>6107</v>
      </c>
      <c r="B8430" t="str">
        <f>VLOOKUP(A8430,Cafe_sales!$A$1:$O$10001,9,FALSE)</f>
        <v>Tea</v>
      </c>
      <c r="C8430">
        <f>VLOOKUP(A8430,Cafe_sales!$A$1:$O$10001,10,FALSE)</f>
        <v>5</v>
      </c>
      <c r="D8430">
        <f>VLOOKUP(A8430,Cafe_sales!$A$1:$O$10001,11,FALSE)</f>
        <v>1.5</v>
      </c>
      <c r="E8430">
        <f>VLOOKUP(A8430,Cafe_sales!$A$1:$O$10001,12,FALSE)</f>
        <v>7.5</v>
      </c>
      <c r="F8430" t="str">
        <f>VLOOKUP(A8430,Cafe_sales!$A$1:$O$10001,13,FALSE)</f>
        <v>Default mode</v>
      </c>
      <c r="G8430" t="str">
        <f>VLOOKUP(A8430,Cafe_sales!$A$1:$O$10001,14,FALSE)</f>
        <v>Takeaway</v>
      </c>
      <c r="H8430" s="1">
        <f>VLOOKUP(A8430,Cafe_sales!$A$1:$O$10001,15,FALSE)</f>
        <v>45102</v>
      </c>
    </row>
    <row r="8431" spans="1:8" x14ac:dyDescent="0.35">
      <c r="A8431" t="s">
        <v>844</v>
      </c>
      <c r="B8431" t="str">
        <f>VLOOKUP(A8431,Cafe_sales!$A$1:$O$10001,9,FALSE)</f>
        <v>UNKNOWN</v>
      </c>
      <c r="C8431" s="6">
        <f>VLOOKUP(A8431,Cafe_sales!$A$1:$O$10001,10,FALSE)</f>
        <v>3</v>
      </c>
      <c r="D8431" s="10">
        <f>VLOOKUP(A8431,Cafe_sales!$A$1:$O$10001,11,FALSE)</f>
        <v>2</v>
      </c>
      <c r="E8431" s="6">
        <f>VLOOKUP(A8431,Cafe_sales!$A$1:$O$10001,12,FALSE)</f>
        <v>6</v>
      </c>
      <c r="F8431" t="str">
        <f>VLOOKUP(A8431,Cafe_sales!$A$1:$O$10001,13,FALSE)</f>
        <v>Credit Card</v>
      </c>
      <c r="G8431" t="str">
        <f>VLOOKUP(A8431,Cafe_sales!$A$1:$O$10001,14,FALSE)</f>
        <v>UNKNOWN</v>
      </c>
      <c r="H8431" s="8">
        <f>VLOOKUP(A8431,Cafe_sales!$A$1:$O$10001,15,FALSE)</f>
        <v>45223</v>
      </c>
    </row>
    <row r="8432" spans="1:8" x14ac:dyDescent="0.35">
      <c r="A8432" t="s">
        <v>9990</v>
      </c>
      <c r="B8432" t="str">
        <f>VLOOKUP(A8432,Cafe_sales!$A$1:$O$10001,9,FALSE)</f>
        <v>Juice</v>
      </c>
      <c r="C8432" s="6">
        <f>VLOOKUP(A8432,Cafe_sales!$A$1:$O$10001,10,FALSE)</f>
        <v>4</v>
      </c>
      <c r="D8432" s="10">
        <f>VLOOKUP(A8432,Cafe_sales!$A$1:$O$10001,11,FALSE)</f>
        <v>3</v>
      </c>
      <c r="E8432" s="6">
        <f>VLOOKUP(A8432,Cafe_sales!$A$1:$O$10001,12,FALSE)</f>
        <v>12</v>
      </c>
      <c r="F8432" t="str">
        <f>VLOOKUP(A8432,Cafe_sales!$A$1:$O$10001,13,FALSE)</f>
        <v>Default mode</v>
      </c>
      <c r="G8432" t="str">
        <f>VLOOKUP(A8432,Cafe_sales!$A$1:$O$10001,14,FALSE)</f>
        <v>In-store</v>
      </c>
      <c r="H8432" s="8">
        <f>VLOOKUP(A8432,Cafe_sales!$A$1:$O$10001,15,FALSE)</f>
        <v>45011</v>
      </c>
    </row>
    <row r="8433" spans="1:8" x14ac:dyDescent="0.35">
      <c r="A8433" t="s">
        <v>6849</v>
      </c>
      <c r="B8433" t="str">
        <f>VLOOKUP(A8433,Cafe_sales!$A$1:$O$10001,9,FALSE)</f>
        <v>Cake</v>
      </c>
      <c r="C8433" s="6">
        <f>VLOOKUP(A8433,Cafe_sales!$A$1:$O$10001,10,FALSE)</f>
        <v>1</v>
      </c>
      <c r="D8433" s="10">
        <f>VLOOKUP(A8433,Cafe_sales!$A$1:$O$10001,11,FALSE)</f>
        <v>3</v>
      </c>
      <c r="E8433" s="6">
        <f>VLOOKUP(A8433,Cafe_sales!$A$1:$O$10001,12,FALSE)</f>
        <v>3</v>
      </c>
      <c r="F8433" t="str">
        <f>VLOOKUP(A8433,Cafe_sales!$A$1:$O$10001,13,FALSE)</f>
        <v>Digital Wallet</v>
      </c>
      <c r="G8433" t="str">
        <f>VLOOKUP(A8433,Cafe_sales!$A$1:$O$10001,14,FALSE)</f>
        <v>UNKNOWN</v>
      </c>
      <c r="H8433" s="8">
        <f>VLOOKUP(A8433,Cafe_sales!$A$1:$O$10001,15,FALSE)</f>
        <v>45049</v>
      </c>
    </row>
    <row r="8434" spans="1:8" x14ac:dyDescent="0.35">
      <c r="A8434" t="s">
        <v>9847</v>
      </c>
      <c r="B8434" t="str">
        <f>VLOOKUP(A8434,Cafe_sales!$A$1:$O$10001,9,FALSE)</f>
        <v>Smoothie</v>
      </c>
      <c r="C8434" s="6">
        <f>VLOOKUP(A8434,Cafe_sales!$A$1:$O$10001,10,FALSE)</f>
        <v>4</v>
      </c>
      <c r="D8434" s="10">
        <f>VLOOKUP(A8434,Cafe_sales!$A$1:$O$10001,11,FALSE)</f>
        <v>4</v>
      </c>
      <c r="E8434" s="6">
        <f>VLOOKUP(A8434,Cafe_sales!$A$1:$O$10001,12,FALSE)</f>
        <v>16</v>
      </c>
      <c r="F8434" t="str">
        <f>VLOOKUP(A8434,Cafe_sales!$A$1:$O$10001,13,FALSE)</f>
        <v>Credit Card</v>
      </c>
      <c r="G8434" t="str">
        <f>VLOOKUP(A8434,Cafe_sales!$A$1:$O$10001,14,FALSE)</f>
        <v>In-store</v>
      </c>
      <c r="H8434" s="8">
        <f>VLOOKUP(A8434,Cafe_sales!$A$1:$O$10001,15,FALSE)</f>
        <v>45038</v>
      </c>
    </row>
    <row r="8435" spans="1:8" x14ac:dyDescent="0.35">
      <c r="A8435" t="s">
        <v>7626</v>
      </c>
      <c r="B8435" t="str">
        <f>VLOOKUP(A8435,Cafe_sales!$A$1:$O$10001,9,FALSE)</f>
        <v>Salad</v>
      </c>
      <c r="C8435" s="6">
        <f>VLOOKUP(A8435,Cafe_sales!$A$1:$O$10001,10,FALSE)</f>
        <v>5</v>
      </c>
      <c r="D8435" s="10">
        <f>VLOOKUP(A8435,Cafe_sales!$A$1:$O$10001,11,FALSE)</f>
        <v>5</v>
      </c>
      <c r="E8435" s="6">
        <f>VLOOKUP(A8435,Cafe_sales!$A$1:$O$10001,12,FALSE)</f>
        <v>25</v>
      </c>
      <c r="F8435" t="str">
        <f>VLOOKUP(A8435,Cafe_sales!$A$1:$O$10001,13,FALSE)</f>
        <v>Digital Wallet</v>
      </c>
      <c r="G8435" t="str">
        <f>VLOOKUP(A8435,Cafe_sales!$A$1:$O$10001,14,FALSE)</f>
        <v>In-store</v>
      </c>
      <c r="H8435" s="8">
        <f>VLOOKUP(A8435,Cafe_sales!$A$1:$O$10001,15,FALSE)</f>
        <v>45287</v>
      </c>
    </row>
    <row r="8436" spans="1:8" x14ac:dyDescent="0.35">
      <c r="A8436" t="s">
        <v>4198</v>
      </c>
      <c r="B8436" t="str">
        <f>VLOOKUP(A8436,Cafe_sales!$A$1:$O$10001,9,FALSE)</f>
        <v>Sandwich</v>
      </c>
      <c r="C8436" s="6">
        <f>VLOOKUP(A8436,Cafe_sales!$A$1:$O$10001,10,FALSE)</f>
        <v>5</v>
      </c>
      <c r="D8436" s="10">
        <f>VLOOKUP(A8436,Cafe_sales!$A$1:$O$10001,11,FALSE)</f>
        <v>4</v>
      </c>
      <c r="E8436" s="6">
        <f>VLOOKUP(A8436,Cafe_sales!$A$1:$O$10001,12,FALSE)</f>
        <v>20</v>
      </c>
      <c r="F8436" t="str">
        <f>VLOOKUP(A8436,Cafe_sales!$A$1:$O$10001,13,FALSE)</f>
        <v>Digital Wallet</v>
      </c>
      <c r="G8436" t="str">
        <f>VLOOKUP(A8436,Cafe_sales!$A$1:$O$10001,14,FALSE)</f>
        <v>In-store</v>
      </c>
      <c r="H8436" s="8">
        <f>VLOOKUP(A8436,Cafe_sales!$A$1:$O$10001,15,FALSE)</f>
        <v>44969</v>
      </c>
    </row>
    <row r="8437" spans="1:8" hidden="1" x14ac:dyDescent="0.35">
      <c r="A8437" t="s">
        <v>5057</v>
      </c>
      <c r="B8437" t="str">
        <f>VLOOKUP(A8437,Cafe_sales!$A$1:$O$10001,9,FALSE)</f>
        <v>Smoothie</v>
      </c>
      <c r="C8437">
        <f>VLOOKUP(A8437,Cafe_sales!$A$1:$O$10001,10,FALSE)</f>
        <v>4</v>
      </c>
      <c r="D8437">
        <f>VLOOKUP(A8437,Cafe_sales!$A$1:$O$10001,11,FALSE)</f>
        <v>4</v>
      </c>
      <c r="E8437">
        <f>VLOOKUP(A8437,Cafe_sales!$A$1:$O$10001,12,FALSE)</f>
        <v>16</v>
      </c>
      <c r="F8437" t="str">
        <f>VLOOKUP(A8437,Cafe_sales!$A$1:$O$10001,13,FALSE)</f>
        <v>Cash</v>
      </c>
      <c r="G8437" t="str">
        <f>VLOOKUP(A8437,Cafe_sales!$A$1:$O$10001,14,FALSE)</f>
        <v>Takeaway</v>
      </c>
      <c r="H8437" s="1">
        <f>VLOOKUP(A8437,Cafe_sales!$A$1:$O$10001,15,FALSE)</f>
        <v>45147</v>
      </c>
    </row>
    <row r="8438" spans="1:8" x14ac:dyDescent="0.35">
      <c r="A8438" t="s">
        <v>7659</v>
      </c>
      <c r="B8438" t="str">
        <f>VLOOKUP(A8438,Cafe_sales!$A$1:$O$10001,9,FALSE)</f>
        <v>Coffee</v>
      </c>
      <c r="C8438" s="6">
        <f>VLOOKUP(A8438,Cafe_sales!$A$1:$O$10001,10,FALSE)</f>
        <v>3</v>
      </c>
      <c r="D8438" s="10">
        <f>VLOOKUP(A8438,Cafe_sales!$A$1:$O$10001,11,FALSE)</f>
        <v>2</v>
      </c>
      <c r="E8438" s="6">
        <f>VLOOKUP(A8438,Cafe_sales!$A$1:$O$10001,12,FALSE)</f>
        <v>6</v>
      </c>
      <c r="F8438" t="str">
        <f>VLOOKUP(A8438,Cafe_sales!$A$1:$O$10001,13,FALSE)</f>
        <v>Default mode</v>
      </c>
      <c r="G8438" t="str">
        <f>VLOOKUP(A8438,Cafe_sales!$A$1:$O$10001,14,FALSE)</f>
        <v>In-store</v>
      </c>
      <c r="H8438" s="8">
        <f>VLOOKUP(A8438,Cafe_sales!$A$1:$O$10001,15,FALSE)</f>
        <v>44962</v>
      </c>
    </row>
    <row r="8439" spans="1:8" hidden="1" x14ac:dyDescent="0.35">
      <c r="A8439" t="s">
        <v>10005</v>
      </c>
      <c r="B8439" t="str">
        <f>VLOOKUP(A8439,Cafe_sales!$A$1:$O$10001,9,FALSE)</f>
        <v>Cookie</v>
      </c>
      <c r="C8439">
        <f>VLOOKUP(A8439,Cafe_sales!$A$1:$O$10001,10,FALSE)</f>
        <v>2</v>
      </c>
      <c r="D8439">
        <f>VLOOKUP(A8439,Cafe_sales!$A$1:$O$10001,11,FALSE)</f>
        <v>1</v>
      </c>
      <c r="E8439">
        <f>VLOOKUP(A8439,Cafe_sales!$A$1:$O$10001,12,FALSE)</f>
        <v>2</v>
      </c>
      <c r="F8439" t="str">
        <f>VLOOKUP(A8439,Cafe_sales!$A$1:$O$10001,13,FALSE)</f>
        <v>Default mode</v>
      </c>
      <c r="G8439" t="str">
        <f>VLOOKUP(A8439,Cafe_sales!$A$1:$O$10001,14,FALSE)</f>
        <v>Takeaway</v>
      </c>
      <c r="H8439" s="1">
        <f>VLOOKUP(A8439,Cafe_sales!$A$1:$O$10001,15,FALSE)</f>
        <v>45290</v>
      </c>
    </row>
    <row r="8440" spans="1:8" hidden="1" x14ac:dyDescent="0.35">
      <c r="A8440" t="s">
        <v>3315</v>
      </c>
      <c r="B8440" t="str">
        <f>VLOOKUP(A8440,Cafe_sales!$A$1:$O$10001,9,FALSE)</f>
        <v>Juice</v>
      </c>
      <c r="C8440">
        <f>VLOOKUP(A8440,Cafe_sales!$A$1:$O$10001,10,FALSE)</f>
        <v>1</v>
      </c>
      <c r="D8440">
        <f>VLOOKUP(A8440,Cafe_sales!$A$1:$O$10001,11,FALSE)</f>
        <v>3</v>
      </c>
      <c r="E8440">
        <f>VLOOKUP(A8440,Cafe_sales!$A$1:$O$10001,12,FALSE)</f>
        <v>3</v>
      </c>
      <c r="F8440" t="str">
        <f>VLOOKUP(A8440,Cafe_sales!$A$1:$O$10001,13,FALSE)</f>
        <v>Digital Wallet</v>
      </c>
      <c r="G8440" t="str">
        <f>VLOOKUP(A8440,Cafe_sales!$A$1:$O$10001,14,FALSE)</f>
        <v>Takeaway</v>
      </c>
      <c r="H8440" s="1">
        <f>VLOOKUP(A8440,Cafe_sales!$A$1:$O$10001,15,FALSE)</f>
        <v>45019</v>
      </c>
    </row>
    <row r="8441" spans="1:8" x14ac:dyDescent="0.35">
      <c r="A8441" t="s">
        <v>7263</v>
      </c>
      <c r="B8441" t="str">
        <f>VLOOKUP(A8441,Cafe_sales!$A$1:$O$10001,9,FALSE)</f>
        <v>Tea</v>
      </c>
      <c r="C8441" s="6">
        <f>VLOOKUP(A8441,Cafe_sales!$A$1:$O$10001,10,FALSE)</f>
        <v>1</v>
      </c>
      <c r="D8441" s="10">
        <f>VLOOKUP(A8441,Cafe_sales!$A$1:$O$10001,11,FALSE)</f>
        <v>1.5</v>
      </c>
      <c r="E8441" s="6">
        <f>VLOOKUP(A8441,Cafe_sales!$A$1:$O$10001,12,FALSE)</f>
        <v>1.5</v>
      </c>
      <c r="F8441" t="str">
        <f>VLOOKUP(A8441,Cafe_sales!$A$1:$O$10001,13,FALSE)</f>
        <v>Credit Card</v>
      </c>
      <c r="G8441" t="str">
        <f>VLOOKUP(A8441,Cafe_sales!$A$1:$O$10001,14,FALSE)</f>
        <v>UNKNOWN</v>
      </c>
      <c r="H8441" s="8">
        <f>VLOOKUP(A8441,Cafe_sales!$A$1:$O$10001,15,FALSE)</f>
        <v>45080</v>
      </c>
    </row>
    <row r="8442" spans="1:8" x14ac:dyDescent="0.35">
      <c r="A8442" t="s">
        <v>263</v>
      </c>
      <c r="B8442" t="str">
        <f>VLOOKUP(A8442,Cafe_sales!$A$1:$O$10001,9,FALSE)</f>
        <v>Juice</v>
      </c>
      <c r="C8442" s="6">
        <f>VLOOKUP(A8442,Cafe_sales!$A$1:$O$10001,10,FALSE)</f>
        <v>4</v>
      </c>
      <c r="D8442" s="10">
        <f>VLOOKUP(A8442,Cafe_sales!$A$1:$O$10001,11,FALSE)</f>
        <v>3</v>
      </c>
      <c r="E8442" s="6">
        <f>VLOOKUP(A8442,Cafe_sales!$A$1:$O$10001,12,FALSE)</f>
        <v>12</v>
      </c>
      <c r="F8442" t="str">
        <f>VLOOKUP(A8442,Cafe_sales!$A$1:$O$10001,13,FALSE)</f>
        <v>Default mode</v>
      </c>
      <c r="G8442" t="str">
        <f>VLOOKUP(A8442,Cafe_sales!$A$1:$O$10001,14,FALSE)</f>
        <v>UNKNOWN</v>
      </c>
      <c r="H8442" s="8">
        <f>VLOOKUP(A8442,Cafe_sales!$A$1:$O$10001,15,FALSE)</f>
        <v>45030</v>
      </c>
    </row>
    <row r="8443" spans="1:8" hidden="1" x14ac:dyDescent="0.35">
      <c r="A8443" t="s">
        <v>3332</v>
      </c>
      <c r="B8443" t="str">
        <f>VLOOKUP(A8443,Cafe_sales!$A$1:$O$10001,9,FALSE)</f>
        <v>Cake</v>
      </c>
      <c r="C8443">
        <f>VLOOKUP(A8443,Cafe_sales!$A$1:$O$10001,10,FALSE)</f>
        <v>1</v>
      </c>
      <c r="D8443">
        <f>VLOOKUP(A8443,Cafe_sales!$A$1:$O$10001,11,FALSE)</f>
        <v>3</v>
      </c>
      <c r="E8443">
        <f>VLOOKUP(A8443,Cafe_sales!$A$1:$O$10001,12,FALSE)</f>
        <v>3</v>
      </c>
      <c r="F8443" t="str">
        <f>VLOOKUP(A8443,Cafe_sales!$A$1:$O$10001,13,FALSE)</f>
        <v>Cash</v>
      </c>
      <c r="G8443" t="str">
        <f>VLOOKUP(A8443,Cafe_sales!$A$1:$O$10001,14,FALSE)</f>
        <v>Takeaway</v>
      </c>
      <c r="H8443" s="1">
        <f>VLOOKUP(A8443,Cafe_sales!$A$1:$O$10001,15,FALSE)</f>
        <v>44986</v>
      </c>
    </row>
    <row r="8444" spans="1:8" x14ac:dyDescent="0.35">
      <c r="A8444" t="s">
        <v>8757</v>
      </c>
      <c r="B8444" t="str">
        <f>VLOOKUP(A8444,Cafe_sales!$A$1:$O$10001,9,FALSE)</f>
        <v>Juice</v>
      </c>
      <c r="C8444" s="6">
        <f>VLOOKUP(A8444,Cafe_sales!$A$1:$O$10001,10,FALSE)</f>
        <v>2</v>
      </c>
      <c r="D8444" s="10">
        <f>VLOOKUP(A8444,Cafe_sales!$A$1:$O$10001,11,FALSE)</f>
        <v>3</v>
      </c>
      <c r="E8444" s="6">
        <f>VLOOKUP(A8444,Cafe_sales!$A$1:$O$10001,12,FALSE)</f>
        <v>6</v>
      </c>
      <c r="F8444" t="str">
        <f>VLOOKUP(A8444,Cafe_sales!$A$1:$O$10001,13,FALSE)</f>
        <v>Cash</v>
      </c>
      <c r="G8444" t="str">
        <f>VLOOKUP(A8444,Cafe_sales!$A$1:$O$10001,14,FALSE)</f>
        <v>UNKNOWN</v>
      </c>
      <c r="H8444" s="8">
        <f>VLOOKUP(A8444,Cafe_sales!$A$1:$O$10001,15,FALSE)</f>
        <v>45267</v>
      </c>
    </row>
    <row r="8445" spans="1:8" hidden="1" x14ac:dyDescent="0.35">
      <c r="A8445" t="s">
        <v>2997</v>
      </c>
      <c r="B8445" t="str">
        <f>VLOOKUP(A8445,Cafe_sales!$A$1:$O$10001,9,FALSE)</f>
        <v>Juice</v>
      </c>
      <c r="C8445">
        <f>VLOOKUP(A8445,Cafe_sales!$A$1:$O$10001,10,FALSE)</f>
        <v>3</v>
      </c>
      <c r="D8445">
        <f>VLOOKUP(A8445,Cafe_sales!$A$1:$O$10001,11,FALSE)</f>
        <v>0</v>
      </c>
      <c r="E8445">
        <f>VLOOKUP(A8445,Cafe_sales!$A$1:$O$10001,12,FALSE)</f>
        <v>9</v>
      </c>
      <c r="F8445" t="str">
        <f>VLOOKUP(A8445,Cafe_sales!$A$1:$O$10001,13,FALSE)</f>
        <v>Cash</v>
      </c>
      <c r="G8445" t="str">
        <f>VLOOKUP(A8445,Cafe_sales!$A$1:$O$10001,14,FALSE)</f>
        <v>Cafe</v>
      </c>
      <c r="H8445" s="1">
        <f>VLOOKUP(A8445,Cafe_sales!$A$1:$O$10001,15,FALSE)</f>
        <v>45287</v>
      </c>
    </row>
    <row r="8446" spans="1:8" x14ac:dyDescent="0.35">
      <c r="A8446" t="s">
        <v>6871</v>
      </c>
      <c r="B8446" t="str">
        <f>VLOOKUP(A8446,Cafe_sales!$A$1:$O$10001,9,FALSE)</f>
        <v>Salad</v>
      </c>
      <c r="C8446" s="6">
        <f>VLOOKUP(A8446,Cafe_sales!$A$1:$O$10001,10,FALSE)</f>
        <v>3</v>
      </c>
      <c r="D8446" s="10">
        <f>VLOOKUP(A8446,Cafe_sales!$A$1:$O$10001,11,FALSE)</f>
        <v>5</v>
      </c>
      <c r="E8446" s="6">
        <f>VLOOKUP(A8446,Cafe_sales!$A$1:$O$10001,12,FALSE)</f>
        <v>15</v>
      </c>
      <c r="F8446" t="str">
        <f>VLOOKUP(A8446,Cafe_sales!$A$1:$O$10001,13,FALSE)</f>
        <v>Default mode</v>
      </c>
      <c r="G8446" t="str">
        <f>VLOOKUP(A8446,Cafe_sales!$A$1:$O$10001,14,FALSE)</f>
        <v>UNKNOWN</v>
      </c>
      <c r="H8446" s="8">
        <f>VLOOKUP(A8446,Cafe_sales!$A$1:$O$10001,15,FALSE)</f>
        <v>45014</v>
      </c>
    </row>
    <row r="8447" spans="1:8" x14ac:dyDescent="0.35">
      <c r="A8447" t="s">
        <v>3205</v>
      </c>
      <c r="B8447" t="str">
        <f>VLOOKUP(A8447,Cafe_sales!$A$1:$O$10001,9,FALSE)</f>
        <v>Tea</v>
      </c>
      <c r="C8447" s="6">
        <f>VLOOKUP(A8447,Cafe_sales!$A$1:$O$10001,10,FALSE)</f>
        <v>3</v>
      </c>
      <c r="D8447" s="10">
        <f>VLOOKUP(A8447,Cafe_sales!$A$1:$O$10001,11,FALSE)</f>
        <v>1.5</v>
      </c>
      <c r="E8447" s="6">
        <f>VLOOKUP(A8447,Cafe_sales!$A$1:$O$10001,12,FALSE)</f>
        <v>4.5</v>
      </c>
      <c r="F8447" t="str">
        <f>VLOOKUP(A8447,Cafe_sales!$A$1:$O$10001,13,FALSE)</f>
        <v>Default mode</v>
      </c>
      <c r="G8447" t="str">
        <f>VLOOKUP(A8447,Cafe_sales!$A$1:$O$10001,14,FALSE)</f>
        <v>UNKNOWN</v>
      </c>
      <c r="H8447" s="8">
        <f>VLOOKUP(A8447,Cafe_sales!$A$1:$O$10001,15,FALSE)</f>
        <v>45117</v>
      </c>
    </row>
    <row r="8448" spans="1:8" x14ac:dyDescent="0.35">
      <c r="A8448" t="s">
        <v>5077</v>
      </c>
      <c r="B8448" t="str">
        <f>VLOOKUP(A8448,Cafe_sales!$A$1:$O$10001,9,FALSE)</f>
        <v>Salad</v>
      </c>
      <c r="C8448" s="6">
        <f>VLOOKUP(A8448,Cafe_sales!$A$1:$O$10001,10,FALSE)</f>
        <v>5</v>
      </c>
      <c r="D8448" s="10">
        <f>VLOOKUP(A8448,Cafe_sales!$A$1:$O$10001,11,FALSE)</f>
        <v>5</v>
      </c>
      <c r="E8448" s="6">
        <f>VLOOKUP(A8448,Cafe_sales!$A$1:$O$10001,12,FALSE)</f>
        <v>25</v>
      </c>
      <c r="F8448" t="str">
        <f>VLOOKUP(A8448,Cafe_sales!$A$1:$O$10001,13,FALSE)</f>
        <v>Digital Wallet</v>
      </c>
      <c r="G8448" t="str">
        <f>VLOOKUP(A8448,Cafe_sales!$A$1:$O$10001,14,FALSE)</f>
        <v>In-store</v>
      </c>
      <c r="H8448" s="8">
        <f>VLOOKUP(A8448,Cafe_sales!$A$1:$O$10001,15,FALSE)</f>
        <v>45062</v>
      </c>
    </row>
    <row r="8449" spans="1:8" x14ac:dyDescent="0.35">
      <c r="A8449" t="s">
        <v>4187</v>
      </c>
      <c r="B8449" t="str">
        <f>VLOOKUP(A8449,Cafe_sales!$A$1:$O$10001,9,FALSE)</f>
        <v>Salad</v>
      </c>
      <c r="C8449" s="6">
        <f>VLOOKUP(A8449,Cafe_sales!$A$1:$O$10001,10,FALSE)</f>
        <v>2</v>
      </c>
      <c r="D8449" s="10">
        <f>VLOOKUP(A8449,Cafe_sales!$A$1:$O$10001,11,FALSE)</f>
        <v>5</v>
      </c>
      <c r="E8449" s="6">
        <f>VLOOKUP(A8449,Cafe_sales!$A$1:$O$10001,12,FALSE)</f>
        <v>10</v>
      </c>
      <c r="F8449" t="str">
        <f>VLOOKUP(A8449,Cafe_sales!$A$1:$O$10001,13,FALSE)</f>
        <v>Credit Card</v>
      </c>
      <c r="G8449" t="str">
        <f>VLOOKUP(A8449,Cafe_sales!$A$1:$O$10001,14,FALSE)</f>
        <v>UNKNOWN</v>
      </c>
      <c r="H8449" s="8">
        <f>VLOOKUP(A8449,Cafe_sales!$A$1:$O$10001,15,FALSE)</f>
        <v>45054</v>
      </c>
    </row>
    <row r="8450" spans="1:8" hidden="1" x14ac:dyDescent="0.35">
      <c r="A8450" t="s">
        <v>8580</v>
      </c>
      <c r="B8450" t="str">
        <f>VLOOKUP(A8450,Cafe_sales!$A$1:$O$10001,9,FALSE)</f>
        <v>Cookie</v>
      </c>
      <c r="C8450">
        <f>VLOOKUP(A8450,Cafe_sales!$A$1:$O$10001,10,FALSE)</f>
        <v>2</v>
      </c>
      <c r="D8450">
        <f>VLOOKUP(A8450,Cafe_sales!$A$1:$O$10001,11,FALSE)</f>
        <v>1</v>
      </c>
      <c r="E8450">
        <f>VLOOKUP(A8450,Cafe_sales!$A$1:$O$10001,12,FALSE)</f>
        <v>2</v>
      </c>
      <c r="F8450" t="str">
        <f>VLOOKUP(A8450,Cafe_sales!$A$1:$O$10001,13,FALSE)</f>
        <v>Credit Card</v>
      </c>
      <c r="G8450" t="str">
        <f>VLOOKUP(A8450,Cafe_sales!$A$1:$O$10001,14,FALSE)</f>
        <v>Takeaway</v>
      </c>
      <c r="H8450" s="1">
        <f>VLOOKUP(A8450,Cafe_sales!$A$1:$O$10001,15,FALSE)</f>
        <v>45116</v>
      </c>
    </row>
    <row r="8451" spans="1:8" x14ac:dyDescent="0.35">
      <c r="A8451" t="s">
        <v>236</v>
      </c>
      <c r="B8451" t="str">
        <f>VLOOKUP(A8451,Cafe_sales!$A$1:$O$10001,9,FALSE)</f>
        <v>Cake</v>
      </c>
      <c r="C8451" s="6">
        <f>VLOOKUP(A8451,Cafe_sales!$A$1:$O$10001,10,FALSE)</f>
        <v>1</v>
      </c>
      <c r="D8451" s="10">
        <f>VLOOKUP(A8451,Cafe_sales!$A$1:$O$10001,11,FALSE)</f>
        <v>2.966450916936354</v>
      </c>
      <c r="E8451" s="6">
        <f>VLOOKUP(A8451,Cafe_sales!$A$1:$O$10001,12,FALSE)</f>
        <v>3</v>
      </c>
      <c r="F8451" t="str">
        <f>VLOOKUP(A8451,Cafe_sales!$A$1:$O$10001,13,FALSE)</f>
        <v>Default mode</v>
      </c>
      <c r="G8451" t="str">
        <f>VLOOKUP(A8451,Cafe_sales!$A$1:$O$10001,14,FALSE)</f>
        <v>UNKNOWN</v>
      </c>
      <c r="H8451" s="8">
        <f>VLOOKUP(A8451,Cafe_sales!$A$1:$O$10001,15,FALSE)</f>
        <v>45200</v>
      </c>
    </row>
    <row r="8452" spans="1:8" x14ac:dyDescent="0.35">
      <c r="A8452" t="s">
        <v>7098</v>
      </c>
      <c r="B8452" t="str">
        <f>VLOOKUP(A8452,Cafe_sales!$A$1:$O$10001,9,FALSE)</f>
        <v>UNKNOWN</v>
      </c>
      <c r="C8452" s="6">
        <f>VLOOKUP(A8452,Cafe_sales!$A$1:$O$10001,10,FALSE)</f>
        <v>3</v>
      </c>
      <c r="D8452" s="10">
        <f>VLOOKUP(A8452,Cafe_sales!$A$1:$O$10001,11,FALSE)</f>
        <v>5</v>
      </c>
      <c r="E8452" s="6">
        <f>VLOOKUP(A8452,Cafe_sales!$A$1:$O$10001,12,FALSE)</f>
        <v>15</v>
      </c>
      <c r="F8452" t="str">
        <f>VLOOKUP(A8452,Cafe_sales!$A$1:$O$10001,13,FALSE)</f>
        <v>Default mode</v>
      </c>
      <c r="G8452" t="str">
        <f>VLOOKUP(A8452,Cafe_sales!$A$1:$O$10001,14,FALSE)</f>
        <v>In-store</v>
      </c>
      <c r="H8452" s="8">
        <f>VLOOKUP(A8452,Cafe_sales!$A$1:$O$10001,15,FALSE)</f>
        <v>44964</v>
      </c>
    </row>
    <row r="8453" spans="1:8" hidden="1" x14ac:dyDescent="0.35">
      <c r="A8453" t="s">
        <v>3629</v>
      </c>
      <c r="B8453" t="str">
        <f>VLOOKUP(A8453,Cafe_sales!$A$1:$O$10001,9,FALSE)</f>
        <v>Cake</v>
      </c>
      <c r="C8453">
        <f>VLOOKUP(A8453,Cafe_sales!$A$1:$O$10001,10,FALSE)</f>
        <v>4</v>
      </c>
      <c r="D8453">
        <f>VLOOKUP(A8453,Cafe_sales!$A$1:$O$10001,11,FALSE)</f>
        <v>3</v>
      </c>
      <c r="E8453">
        <f>VLOOKUP(A8453,Cafe_sales!$A$1:$O$10001,12,FALSE)</f>
        <v>12</v>
      </c>
      <c r="F8453" t="str">
        <f>VLOOKUP(A8453,Cafe_sales!$A$1:$O$10001,13,FALSE)</f>
        <v>Default mode</v>
      </c>
      <c r="G8453" t="str">
        <f>VLOOKUP(A8453,Cafe_sales!$A$1:$O$10001,14,FALSE)</f>
        <v>Takeaway</v>
      </c>
      <c r="H8453" s="1">
        <f>VLOOKUP(A8453,Cafe_sales!$A$1:$O$10001,15,FALSE)</f>
        <v>45171</v>
      </c>
    </row>
    <row r="8454" spans="1:8" x14ac:dyDescent="0.35">
      <c r="A8454" t="s">
        <v>1518</v>
      </c>
      <c r="B8454" t="str">
        <f>VLOOKUP(A8454,Cafe_sales!$A$1:$O$10001,9,FALSE)</f>
        <v>Salad</v>
      </c>
      <c r="C8454" s="6">
        <f>VLOOKUP(A8454,Cafe_sales!$A$1:$O$10001,10,FALSE)</f>
        <v>4</v>
      </c>
      <c r="D8454" s="10">
        <f>VLOOKUP(A8454,Cafe_sales!$A$1:$O$10001,11,FALSE)</f>
        <v>5</v>
      </c>
      <c r="E8454" s="6">
        <f>VLOOKUP(A8454,Cafe_sales!$A$1:$O$10001,12,FALSE)</f>
        <v>20</v>
      </c>
      <c r="F8454" t="str">
        <f>VLOOKUP(A8454,Cafe_sales!$A$1:$O$10001,13,FALSE)</f>
        <v>Credit Card</v>
      </c>
      <c r="G8454" t="str">
        <f>VLOOKUP(A8454,Cafe_sales!$A$1:$O$10001,14,FALSE)</f>
        <v>UNKNOWN</v>
      </c>
      <c r="H8454" s="8">
        <f>VLOOKUP(A8454,Cafe_sales!$A$1:$O$10001,15,FALSE)</f>
        <v>45173</v>
      </c>
    </row>
    <row r="8455" spans="1:8" x14ac:dyDescent="0.35">
      <c r="A8455" t="s">
        <v>9781</v>
      </c>
      <c r="B8455" t="str">
        <f>VLOOKUP(A8455,Cafe_sales!$A$1:$O$10001,9,FALSE)</f>
        <v>Sandwich</v>
      </c>
      <c r="C8455" s="6">
        <f>VLOOKUP(A8455,Cafe_sales!$A$1:$O$10001,10,FALSE)</f>
        <v>4</v>
      </c>
      <c r="D8455" s="10">
        <f>VLOOKUP(A8455,Cafe_sales!$A$1:$O$10001,11,FALSE)</f>
        <v>4</v>
      </c>
      <c r="E8455" s="6">
        <f>VLOOKUP(A8455,Cafe_sales!$A$1:$O$10001,12,FALSE)</f>
        <v>16</v>
      </c>
      <c r="F8455" t="str">
        <f>VLOOKUP(A8455,Cafe_sales!$A$1:$O$10001,13,FALSE)</f>
        <v>Credit Card</v>
      </c>
      <c r="G8455" t="str">
        <f>VLOOKUP(A8455,Cafe_sales!$A$1:$O$10001,14,FALSE)</f>
        <v>In-store</v>
      </c>
      <c r="H8455" s="8">
        <f>VLOOKUP(A8455,Cafe_sales!$A$1:$O$10001,15,FALSE)</f>
        <v>45078</v>
      </c>
    </row>
    <row r="8456" spans="1:8" x14ac:dyDescent="0.35">
      <c r="A8456" t="s">
        <v>4980</v>
      </c>
      <c r="B8456" t="str">
        <f>VLOOKUP(A8456,Cafe_sales!$A$1:$O$10001,9,FALSE)</f>
        <v>Tea</v>
      </c>
      <c r="C8456" s="6">
        <f>VLOOKUP(A8456,Cafe_sales!$A$1:$O$10001,10,FALSE)</f>
        <v>4</v>
      </c>
      <c r="D8456" s="10">
        <f>VLOOKUP(A8456,Cafe_sales!$A$1:$O$10001,11,FALSE)</f>
        <v>1.5</v>
      </c>
      <c r="E8456" s="6">
        <f>VLOOKUP(A8456,Cafe_sales!$A$1:$O$10001,12,FALSE)</f>
        <v>6</v>
      </c>
      <c r="F8456" t="str">
        <f>VLOOKUP(A8456,Cafe_sales!$A$1:$O$10001,13,FALSE)</f>
        <v>Cash</v>
      </c>
      <c r="G8456" t="str">
        <f>VLOOKUP(A8456,Cafe_sales!$A$1:$O$10001,14,FALSE)</f>
        <v>UNKNOWN</v>
      </c>
      <c r="H8456" s="8">
        <f>VLOOKUP(A8456,Cafe_sales!$A$1:$O$10001,15,FALSE)</f>
        <v>45163</v>
      </c>
    </row>
    <row r="8457" spans="1:8" hidden="1" x14ac:dyDescent="0.35">
      <c r="A8457" t="s">
        <v>4131</v>
      </c>
      <c r="B8457" t="str">
        <f>VLOOKUP(A8457,Cafe_sales!$A$1:$O$10001,9,FALSE)</f>
        <v>Coffee</v>
      </c>
      <c r="C8457">
        <f>VLOOKUP(A8457,Cafe_sales!$A$1:$O$10001,10,FALSE)</f>
        <v>3</v>
      </c>
      <c r="D8457">
        <f>VLOOKUP(A8457,Cafe_sales!$A$1:$O$10001,11,FALSE)</f>
        <v>2</v>
      </c>
      <c r="E8457">
        <f>VLOOKUP(A8457,Cafe_sales!$A$1:$O$10001,12,FALSE)</f>
        <v>6</v>
      </c>
      <c r="F8457" t="str">
        <f>VLOOKUP(A8457,Cafe_sales!$A$1:$O$10001,13,FALSE)</f>
        <v>Cash</v>
      </c>
      <c r="G8457" t="str">
        <f>VLOOKUP(A8457,Cafe_sales!$A$1:$O$10001,14,FALSE)</f>
        <v>Takeaway</v>
      </c>
      <c r="H8457" s="1">
        <f>VLOOKUP(A8457,Cafe_sales!$A$1:$O$10001,15,FALSE)</f>
        <v>45230</v>
      </c>
    </row>
    <row r="8458" spans="1:8" x14ac:dyDescent="0.35">
      <c r="A8458" t="s">
        <v>8539</v>
      </c>
      <c r="B8458" t="str">
        <f>VLOOKUP(A8458,Cafe_sales!$A$1:$O$10001,9,FALSE)</f>
        <v>Juice</v>
      </c>
      <c r="C8458" s="6">
        <f>VLOOKUP(A8458,Cafe_sales!$A$1:$O$10001,10,FALSE)</f>
        <v>1</v>
      </c>
      <c r="D8458" s="10">
        <f>VLOOKUP(A8458,Cafe_sales!$A$1:$O$10001,11,FALSE)</f>
        <v>4</v>
      </c>
      <c r="E8458" s="6">
        <f>VLOOKUP(A8458,Cafe_sales!$A$1:$O$10001,12,FALSE)</f>
        <v>4</v>
      </c>
      <c r="F8458" t="str">
        <f>VLOOKUP(A8458,Cafe_sales!$A$1:$O$10001,13,FALSE)</f>
        <v>Credit Card</v>
      </c>
      <c r="G8458" t="str">
        <f>VLOOKUP(A8458,Cafe_sales!$A$1:$O$10001,14,FALSE)</f>
        <v>UNKNOWN</v>
      </c>
      <c r="H8458" s="8">
        <f>VLOOKUP(A8458,Cafe_sales!$A$1:$O$10001,15,FALSE)</f>
        <v>45018</v>
      </c>
    </row>
    <row r="8459" spans="1:8" hidden="1" x14ac:dyDescent="0.35">
      <c r="A8459" t="s">
        <v>7646</v>
      </c>
      <c r="B8459" t="str">
        <f>VLOOKUP(A8459,Cafe_sales!$A$1:$O$10001,9,FALSE)</f>
        <v>Smoothie</v>
      </c>
      <c r="C8459">
        <f>VLOOKUP(A8459,Cafe_sales!$A$1:$O$10001,10,FALSE)</f>
        <v>4</v>
      </c>
      <c r="D8459">
        <f>VLOOKUP(A8459,Cafe_sales!$A$1:$O$10001,11,FALSE)</f>
        <v>4</v>
      </c>
      <c r="E8459">
        <f>VLOOKUP(A8459,Cafe_sales!$A$1:$O$10001,12,FALSE)</f>
        <v>16</v>
      </c>
      <c r="F8459" t="str">
        <f>VLOOKUP(A8459,Cafe_sales!$A$1:$O$10001,13,FALSE)</f>
        <v>Cash</v>
      </c>
      <c r="G8459" t="str">
        <f>VLOOKUP(A8459,Cafe_sales!$A$1:$O$10001,14,FALSE)</f>
        <v>Takeaway</v>
      </c>
      <c r="H8459" s="1">
        <f>VLOOKUP(A8459,Cafe_sales!$A$1:$O$10001,15,FALSE)</f>
        <v>44997</v>
      </c>
    </row>
    <row r="8460" spans="1:8" x14ac:dyDescent="0.35">
      <c r="A8460" t="s">
        <v>589</v>
      </c>
      <c r="B8460" t="str">
        <f>VLOOKUP(A8460,Cafe_sales!$A$1:$O$10001,9,FALSE)</f>
        <v>Cookie</v>
      </c>
      <c r="C8460" s="6">
        <f>VLOOKUP(A8460,Cafe_sales!$A$1:$O$10001,10,FALSE)</f>
        <v>4</v>
      </c>
      <c r="D8460" s="10">
        <f>VLOOKUP(A8460,Cafe_sales!$A$1:$O$10001,11,FALSE)</f>
        <v>1</v>
      </c>
      <c r="E8460" s="6">
        <f>VLOOKUP(A8460,Cafe_sales!$A$1:$O$10001,12,FALSE)</f>
        <v>4</v>
      </c>
      <c r="F8460" t="str">
        <f>VLOOKUP(A8460,Cafe_sales!$A$1:$O$10001,13,FALSE)</f>
        <v>Credit Card</v>
      </c>
      <c r="G8460" t="str">
        <f>VLOOKUP(A8460,Cafe_sales!$A$1:$O$10001,14,FALSE)</f>
        <v>UNKNOWN</v>
      </c>
      <c r="H8460" s="8">
        <f>VLOOKUP(A8460,Cafe_sales!$A$1:$O$10001,15,FALSE)</f>
        <v>44982</v>
      </c>
    </row>
    <row r="8461" spans="1:8" hidden="1" x14ac:dyDescent="0.35">
      <c r="A8461" t="s">
        <v>7918</v>
      </c>
      <c r="B8461" t="str">
        <f>VLOOKUP(A8461,Cafe_sales!$A$1:$O$10001,9,FALSE)</f>
        <v>Cookie</v>
      </c>
      <c r="C8461">
        <f>VLOOKUP(A8461,Cafe_sales!$A$1:$O$10001,10,FALSE)</f>
        <v>4</v>
      </c>
      <c r="D8461">
        <f>VLOOKUP(A8461,Cafe_sales!$A$1:$O$10001,11,FALSE)</f>
        <v>1</v>
      </c>
      <c r="E8461">
        <f>VLOOKUP(A8461,Cafe_sales!$A$1:$O$10001,12,FALSE)</f>
        <v>4</v>
      </c>
      <c r="F8461" t="str">
        <f>VLOOKUP(A8461,Cafe_sales!$A$1:$O$10001,13,FALSE)</f>
        <v>Credit Card</v>
      </c>
      <c r="G8461" t="str">
        <f>VLOOKUP(A8461,Cafe_sales!$A$1:$O$10001,14,FALSE)</f>
        <v>Cafe</v>
      </c>
      <c r="H8461" s="1">
        <f>VLOOKUP(A8461,Cafe_sales!$A$1:$O$10001,15,FALSE)</f>
        <v>45142</v>
      </c>
    </row>
    <row r="8462" spans="1:8" x14ac:dyDescent="0.35">
      <c r="A8462" t="s">
        <v>4642</v>
      </c>
      <c r="B8462" t="str">
        <f>VLOOKUP(A8462,Cafe_sales!$A$1:$O$10001,9,FALSE)</f>
        <v>Sandwich</v>
      </c>
      <c r="C8462" s="6">
        <f>VLOOKUP(A8462,Cafe_sales!$A$1:$O$10001,10,FALSE)</f>
        <v>4</v>
      </c>
      <c r="D8462" s="10">
        <f>VLOOKUP(A8462,Cafe_sales!$A$1:$O$10001,11,FALSE)</f>
        <v>4</v>
      </c>
      <c r="E8462" s="6">
        <f>VLOOKUP(A8462,Cafe_sales!$A$1:$O$10001,12,FALSE)</f>
        <v>16</v>
      </c>
      <c r="F8462" t="str">
        <f>VLOOKUP(A8462,Cafe_sales!$A$1:$O$10001,13,FALSE)</f>
        <v>Digital Wallet</v>
      </c>
      <c r="G8462" t="str">
        <f>VLOOKUP(A8462,Cafe_sales!$A$1:$O$10001,14,FALSE)</f>
        <v>UNKNOWN</v>
      </c>
      <c r="H8462" s="8">
        <f>VLOOKUP(A8462,Cafe_sales!$A$1:$O$10001,15,FALSE)</f>
        <v>45244</v>
      </c>
    </row>
    <row r="8463" spans="1:8" x14ac:dyDescent="0.35">
      <c r="A8463" t="s">
        <v>5448</v>
      </c>
      <c r="B8463" t="str">
        <f>VLOOKUP(A8463,Cafe_sales!$A$1:$O$10001,9,FALSE)</f>
        <v>Tea</v>
      </c>
      <c r="C8463" s="6">
        <f>VLOOKUP(A8463,Cafe_sales!$A$1:$O$10001,10,FALSE)</f>
        <v>3</v>
      </c>
      <c r="D8463" s="10">
        <f>VLOOKUP(A8463,Cafe_sales!$A$1:$O$10001,11,FALSE)</f>
        <v>1.5</v>
      </c>
      <c r="E8463" s="6">
        <f>VLOOKUP(A8463,Cafe_sales!$A$1:$O$10001,12,FALSE)</f>
        <v>4.5</v>
      </c>
      <c r="F8463" t="str">
        <f>VLOOKUP(A8463,Cafe_sales!$A$1:$O$10001,13,FALSE)</f>
        <v>Default mode</v>
      </c>
      <c r="G8463" t="str">
        <f>VLOOKUP(A8463,Cafe_sales!$A$1:$O$10001,14,FALSE)</f>
        <v>UNKNOWN</v>
      </c>
      <c r="H8463" s="8">
        <f>VLOOKUP(A8463,Cafe_sales!$A$1:$O$10001,15,FALSE)</f>
        <v>45289</v>
      </c>
    </row>
    <row r="8464" spans="1:8" x14ac:dyDescent="0.35">
      <c r="A8464" t="s">
        <v>307</v>
      </c>
      <c r="B8464" t="str">
        <f>VLOOKUP(A8464,Cafe_sales!$A$1:$O$10001,9,FALSE)</f>
        <v>Cookie</v>
      </c>
      <c r="C8464" s="6">
        <f>VLOOKUP(A8464,Cafe_sales!$A$1:$O$10001,10,FALSE)</f>
        <v>1</v>
      </c>
      <c r="D8464" s="10">
        <f>VLOOKUP(A8464,Cafe_sales!$A$1:$O$10001,11,FALSE)</f>
        <v>1</v>
      </c>
      <c r="E8464" s="6">
        <f>VLOOKUP(A8464,Cafe_sales!$A$1:$O$10001,12,FALSE)</f>
        <v>1</v>
      </c>
      <c r="F8464" t="str">
        <f>VLOOKUP(A8464,Cafe_sales!$A$1:$O$10001,13,FALSE)</f>
        <v>Default mode</v>
      </c>
      <c r="G8464" t="str">
        <f>VLOOKUP(A8464,Cafe_sales!$A$1:$O$10001,14,FALSE)</f>
        <v>UNKNOWN</v>
      </c>
      <c r="H8464" s="8">
        <f>VLOOKUP(A8464,Cafe_sales!$A$1:$O$10001,15,FALSE)</f>
        <v>45107</v>
      </c>
    </row>
    <row r="8465" spans="1:8" x14ac:dyDescent="0.35">
      <c r="A8465" t="s">
        <v>1130</v>
      </c>
      <c r="B8465" t="str">
        <f>VLOOKUP(A8465,Cafe_sales!$A$1:$O$10001,9,FALSE)</f>
        <v>Sandwich</v>
      </c>
      <c r="C8465" s="6">
        <f>VLOOKUP(A8465,Cafe_sales!$A$1:$O$10001,10,FALSE)</f>
        <v>5</v>
      </c>
      <c r="D8465" s="10">
        <f>VLOOKUP(A8465,Cafe_sales!$A$1:$O$10001,11,FALSE)</f>
        <v>4</v>
      </c>
      <c r="E8465" s="6">
        <f>VLOOKUP(A8465,Cafe_sales!$A$1:$O$10001,12,FALSE)</f>
        <v>20</v>
      </c>
      <c r="F8465" t="str">
        <f>VLOOKUP(A8465,Cafe_sales!$A$1:$O$10001,13,FALSE)</f>
        <v>Cash</v>
      </c>
      <c r="G8465" t="str">
        <f>VLOOKUP(A8465,Cafe_sales!$A$1:$O$10001,14,FALSE)</f>
        <v>UNKNOWN</v>
      </c>
      <c r="H8465" s="8">
        <f>VLOOKUP(A8465,Cafe_sales!$A$1:$O$10001,15,FALSE)</f>
        <v>45086</v>
      </c>
    </row>
    <row r="8466" spans="1:8" x14ac:dyDescent="0.35">
      <c r="A8466" t="s">
        <v>3533</v>
      </c>
      <c r="B8466" t="str">
        <f>VLOOKUP(A8466,Cafe_sales!$A$1:$O$10001,9,FALSE)</f>
        <v>Smoothie</v>
      </c>
      <c r="C8466" s="6">
        <f>VLOOKUP(A8466,Cafe_sales!$A$1:$O$10001,10,FALSE)</f>
        <v>5</v>
      </c>
      <c r="D8466" s="10">
        <f>VLOOKUP(A8466,Cafe_sales!$A$1:$O$10001,11,FALSE)</f>
        <v>4</v>
      </c>
      <c r="E8466" s="6">
        <f>VLOOKUP(A8466,Cafe_sales!$A$1:$O$10001,12,FALSE)</f>
        <v>20</v>
      </c>
      <c r="F8466" t="str">
        <f>VLOOKUP(A8466,Cafe_sales!$A$1:$O$10001,13,FALSE)</f>
        <v>Credit Card</v>
      </c>
      <c r="G8466" t="str">
        <f>VLOOKUP(A8466,Cafe_sales!$A$1:$O$10001,14,FALSE)</f>
        <v>UNKNOWN</v>
      </c>
      <c r="H8466" s="8">
        <f>VLOOKUP(A8466,Cafe_sales!$A$1:$O$10001,15,FALSE)</f>
        <v>45143</v>
      </c>
    </row>
    <row r="8467" spans="1:8" x14ac:dyDescent="0.35">
      <c r="A8467" t="s">
        <v>5013</v>
      </c>
      <c r="B8467" t="str">
        <f>VLOOKUP(A8467,Cafe_sales!$A$1:$O$10001,9,FALSE)</f>
        <v>Salad</v>
      </c>
      <c r="C8467" s="6">
        <f>VLOOKUP(A8467,Cafe_sales!$A$1:$O$10001,10,FALSE)</f>
        <v>5</v>
      </c>
      <c r="D8467" s="10">
        <f>VLOOKUP(A8467,Cafe_sales!$A$1:$O$10001,11,FALSE)</f>
        <v>2.9989491382934004</v>
      </c>
      <c r="E8467" s="6">
        <f>VLOOKUP(A8467,Cafe_sales!$A$1:$O$10001,12,FALSE)</f>
        <v>25</v>
      </c>
      <c r="F8467" t="str">
        <f>VLOOKUP(A8467,Cafe_sales!$A$1:$O$10001,13,FALSE)</f>
        <v>Digital Wallet</v>
      </c>
      <c r="G8467" t="str">
        <f>VLOOKUP(A8467,Cafe_sales!$A$1:$O$10001,14,FALSE)</f>
        <v>UNKNOWN</v>
      </c>
      <c r="H8467" s="8">
        <f>VLOOKUP(A8467,Cafe_sales!$A$1:$O$10001,15,FALSE)</f>
        <v>44995</v>
      </c>
    </row>
    <row r="8468" spans="1:8" x14ac:dyDescent="0.35">
      <c r="A8468" t="s">
        <v>7714</v>
      </c>
      <c r="B8468" t="str">
        <f>VLOOKUP(A8468,Cafe_sales!$A$1:$O$10001,9,FALSE)</f>
        <v>Coffee</v>
      </c>
      <c r="C8468" s="6">
        <f>VLOOKUP(A8468,Cafe_sales!$A$1:$O$10001,10,FALSE)</f>
        <v>5</v>
      </c>
      <c r="D8468" s="10">
        <f>VLOOKUP(A8468,Cafe_sales!$A$1:$O$10001,11,FALSE)</f>
        <v>2</v>
      </c>
      <c r="E8468" s="6">
        <f>VLOOKUP(A8468,Cafe_sales!$A$1:$O$10001,12,FALSE)</f>
        <v>10</v>
      </c>
      <c r="F8468" t="str">
        <f>VLOOKUP(A8468,Cafe_sales!$A$1:$O$10001,13,FALSE)</f>
        <v>Cash</v>
      </c>
      <c r="G8468" t="str">
        <f>VLOOKUP(A8468,Cafe_sales!$A$1:$O$10001,14,FALSE)</f>
        <v>In-store</v>
      </c>
      <c r="H8468" s="8">
        <f>VLOOKUP(A8468,Cafe_sales!$A$1:$O$10001,15,FALSE)</f>
        <v>45090</v>
      </c>
    </row>
    <row r="8469" spans="1:8" x14ac:dyDescent="0.35">
      <c r="A8469" t="s">
        <v>623</v>
      </c>
      <c r="B8469" t="str">
        <f>VLOOKUP(A8469,Cafe_sales!$A$1:$O$10001,9,FALSE)</f>
        <v>Salad</v>
      </c>
      <c r="C8469" s="6">
        <f>VLOOKUP(A8469,Cafe_sales!$A$1:$O$10001,10,FALSE)</f>
        <v>4</v>
      </c>
      <c r="D8469" s="10">
        <f>VLOOKUP(A8469,Cafe_sales!$A$1:$O$10001,11,FALSE)</f>
        <v>5</v>
      </c>
      <c r="E8469" s="6">
        <f>VLOOKUP(A8469,Cafe_sales!$A$1:$O$10001,12,FALSE)</f>
        <v>20</v>
      </c>
      <c r="F8469" t="str">
        <f>VLOOKUP(A8469,Cafe_sales!$A$1:$O$10001,13,FALSE)</f>
        <v>Credit Card</v>
      </c>
      <c r="G8469" t="str">
        <f>VLOOKUP(A8469,Cafe_sales!$A$1:$O$10001,14,FALSE)</f>
        <v>UNKNOWN</v>
      </c>
      <c r="H8469" s="8">
        <f>VLOOKUP(A8469,Cafe_sales!$A$1:$O$10001,15,FALSE)</f>
        <v>45171</v>
      </c>
    </row>
    <row r="8470" spans="1:8" hidden="1" x14ac:dyDescent="0.35">
      <c r="A8470" t="s">
        <v>2618</v>
      </c>
      <c r="B8470" t="str">
        <f>VLOOKUP(A8470,Cafe_sales!$A$1:$O$10001,9,FALSE)</f>
        <v>Cake</v>
      </c>
      <c r="C8470">
        <f>VLOOKUP(A8470,Cafe_sales!$A$1:$O$10001,10,FALSE)</f>
        <v>5</v>
      </c>
      <c r="D8470">
        <f>VLOOKUP(A8470,Cafe_sales!$A$1:$O$10001,11,FALSE)</f>
        <v>3</v>
      </c>
      <c r="E8470">
        <f>VLOOKUP(A8470,Cafe_sales!$A$1:$O$10001,12,FALSE)</f>
        <v>15</v>
      </c>
      <c r="F8470" t="str">
        <f>VLOOKUP(A8470,Cafe_sales!$A$1:$O$10001,13,FALSE)</f>
        <v>Credit Card</v>
      </c>
      <c r="G8470" t="str">
        <f>VLOOKUP(A8470,Cafe_sales!$A$1:$O$10001,14,FALSE)</f>
        <v>Takeaway</v>
      </c>
      <c r="H8470" s="1">
        <f>VLOOKUP(A8470,Cafe_sales!$A$1:$O$10001,15,FALSE)</f>
        <v>44931</v>
      </c>
    </row>
    <row r="8471" spans="1:8" hidden="1" x14ac:dyDescent="0.35">
      <c r="A8471" t="s">
        <v>9620</v>
      </c>
      <c r="B8471" t="str">
        <f>VLOOKUP(A8471,Cafe_sales!$A$1:$O$10001,9,FALSE)</f>
        <v>UNKNOWN</v>
      </c>
      <c r="C8471">
        <f>VLOOKUP(A8471,Cafe_sales!$A$1:$O$10001,10,FALSE)</f>
        <v>5</v>
      </c>
      <c r="D8471">
        <f>VLOOKUP(A8471,Cafe_sales!$A$1:$O$10001,11,FALSE)</f>
        <v>3</v>
      </c>
      <c r="E8471">
        <f>VLOOKUP(A8471,Cafe_sales!$A$1:$O$10001,12,FALSE)</f>
        <v>15</v>
      </c>
      <c r="F8471" t="str">
        <f>VLOOKUP(A8471,Cafe_sales!$A$1:$O$10001,13,FALSE)</f>
        <v>Default mode</v>
      </c>
      <c r="G8471" t="str">
        <f>VLOOKUP(A8471,Cafe_sales!$A$1:$O$10001,14,FALSE)</f>
        <v>Takeaway</v>
      </c>
      <c r="H8471" s="1">
        <f>VLOOKUP(A8471,Cafe_sales!$A$1:$O$10001,15,FALSE)</f>
        <v>45054</v>
      </c>
    </row>
    <row r="8472" spans="1:8" x14ac:dyDescent="0.35">
      <c r="A8472" t="s">
        <v>5232</v>
      </c>
      <c r="B8472" t="str">
        <f>VLOOKUP(A8472,Cafe_sales!$A$1:$O$10001,9,FALSE)</f>
        <v>Sandwich</v>
      </c>
      <c r="C8472" s="6">
        <f>VLOOKUP(A8472,Cafe_sales!$A$1:$O$10001,10,FALSE)</f>
        <v>5</v>
      </c>
      <c r="D8472" s="10">
        <f>VLOOKUP(A8472,Cafe_sales!$A$1:$O$10001,11,FALSE)</f>
        <v>4</v>
      </c>
      <c r="E8472" s="6">
        <f>VLOOKUP(A8472,Cafe_sales!$A$1:$O$10001,12,FALSE)</f>
        <v>20</v>
      </c>
      <c r="F8472" t="str">
        <f>VLOOKUP(A8472,Cafe_sales!$A$1:$O$10001,13,FALSE)</f>
        <v>Cash</v>
      </c>
      <c r="G8472" t="str">
        <f>VLOOKUP(A8472,Cafe_sales!$A$1:$O$10001,14,FALSE)</f>
        <v>UNKNOWN</v>
      </c>
      <c r="H8472" s="8">
        <f>VLOOKUP(A8472,Cafe_sales!$A$1:$O$10001,15,FALSE)</f>
        <v>45198</v>
      </c>
    </row>
    <row r="8473" spans="1:8" x14ac:dyDescent="0.35">
      <c r="A8473" t="s">
        <v>419</v>
      </c>
      <c r="B8473" t="str">
        <f>VLOOKUP(A8473,Cafe_sales!$A$1:$O$10001,9,FALSE)</f>
        <v>Sandwich</v>
      </c>
      <c r="C8473" s="6">
        <f>VLOOKUP(A8473,Cafe_sales!$A$1:$O$10001,10,FALSE)</f>
        <v>5</v>
      </c>
      <c r="D8473" s="10">
        <f>VLOOKUP(A8473,Cafe_sales!$A$1:$O$10001,11,FALSE)</f>
        <v>4</v>
      </c>
      <c r="E8473" s="6">
        <f>VLOOKUP(A8473,Cafe_sales!$A$1:$O$10001,12,FALSE)</f>
        <v>20</v>
      </c>
      <c r="F8473" t="str">
        <f>VLOOKUP(A8473,Cafe_sales!$A$1:$O$10001,13,FALSE)</f>
        <v>Digital Wallet</v>
      </c>
      <c r="G8473" t="str">
        <f>VLOOKUP(A8473,Cafe_sales!$A$1:$O$10001,14,FALSE)</f>
        <v>In-store</v>
      </c>
      <c r="H8473" s="8">
        <f>VLOOKUP(A8473,Cafe_sales!$A$1:$O$10001,15,FALSE)</f>
        <v>45074</v>
      </c>
    </row>
    <row r="8474" spans="1:8" x14ac:dyDescent="0.35">
      <c r="A8474" t="s">
        <v>2364</v>
      </c>
      <c r="B8474" t="str">
        <f>VLOOKUP(A8474,Cafe_sales!$A$1:$O$10001,9,FALSE)</f>
        <v>Tea</v>
      </c>
      <c r="C8474" s="6">
        <f>VLOOKUP(A8474,Cafe_sales!$A$1:$O$10001,10,FALSE)</f>
        <v>5</v>
      </c>
      <c r="D8474" s="10">
        <f>VLOOKUP(A8474,Cafe_sales!$A$1:$O$10001,11,FALSE)</f>
        <v>1.5</v>
      </c>
      <c r="E8474" s="6">
        <f>VLOOKUP(A8474,Cafe_sales!$A$1:$O$10001,12,FALSE)</f>
        <v>7.5</v>
      </c>
      <c r="F8474" t="str">
        <f>VLOOKUP(A8474,Cafe_sales!$A$1:$O$10001,13,FALSE)</f>
        <v>Digital Wallet</v>
      </c>
      <c r="G8474" t="str">
        <f>VLOOKUP(A8474,Cafe_sales!$A$1:$O$10001,14,FALSE)</f>
        <v>In-store</v>
      </c>
      <c r="H8474" s="8">
        <f>VLOOKUP(A8474,Cafe_sales!$A$1:$O$10001,15,FALSE)</f>
        <v>45123</v>
      </c>
    </row>
    <row r="8475" spans="1:8" hidden="1" x14ac:dyDescent="0.35">
      <c r="A8475" t="s">
        <v>4152</v>
      </c>
      <c r="B8475" t="str">
        <f>VLOOKUP(A8475,Cafe_sales!$A$1:$O$10001,9,FALSE)</f>
        <v>Juice</v>
      </c>
      <c r="C8475">
        <f>VLOOKUP(A8475,Cafe_sales!$A$1:$O$10001,10,FALSE)</f>
        <v>3</v>
      </c>
      <c r="D8475">
        <f>VLOOKUP(A8475,Cafe_sales!$A$1:$O$10001,11,FALSE)</f>
        <v>5</v>
      </c>
      <c r="E8475">
        <f>VLOOKUP(A8475,Cafe_sales!$A$1:$O$10001,12,FALSE)</f>
        <v>15</v>
      </c>
      <c r="F8475" t="str">
        <f>VLOOKUP(A8475,Cafe_sales!$A$1:$O$10001,13,FALSE)</f>
        <v>Cash</v>
      </c>
      <c r="G8475" t="str">
        <f>VLOOKUP(A8475,Cafe_sales!$A$1:$O$10001,14,FALSE)</f>
        <v>Takeaway</v>
      </c>
      <c r="H8475" s="1">
        <f>VLOOKUP(A8475,Cafe_sales!$A$1:$O$10001,15,FALSE)</f>
        <v>45104</v>
      </c>
    </row>
    <row r="8476" spans="1:8" x14ac:dyDescent="0.35">
      <c r="A8476" t="s">
        <v>3415</v>
      </c>
      <c r="B8476" t="str">
        <f>VLOOKUP(A8476,Cafe_sales!$A$1:$O$10001,9,FALSE)</f>
        <v>Juice</v>
      </c>
      <c r="C8476" s="6">
        <f>VLOOKUP(A8476,Cafe_sales!$A$1:$O$10001,10,FALSE)</f>
        <v>3</v>
      </c>
      <c r="D8476" s="10">
        <f>VLOOKUP(A8476,Cafe_sales!$A$1:$O$10001,11,FALSE)</f>
        <v>3</v>
      </c>
      <c r="E8476" s="6">
        <f>VLOOKUP(A8476,Cafe_sales!$A$1:$O$10001,12,FALSE)</f>
        <v>9</v>
      </c>
      <c r="F8476" t="str">
        <f>VLOOKUP(A8476,Cafe_sales!$A$1:$O$10001,13,FALSE)</f>
        <v>Digital Wallet</v>
      </c>
      <c r="G8476" t="str">
        <f>VLOOKUP(A8476,Cafe_sales!$A$1:$O$10001,14,FALSE)</f>
        <v>UNKNOWN</v>
      </c>
      <c r="H8476" s="8">
        <f>VLOOKUP(A8476,Cafe_sales!$A$1:$O$10001,15,FALSE)</f>
        <v>45003</v>
      </c>
    </row>
    <row r="8477" spans="1:8" hidden="1" x14ac:dyDescent="0.35">
      <c r="A8477" t="s">
        <v>77</v>
      </c>
      <c r="B8477" t="str">
        <f>VLOOKUP(A8477,Cafe_sales!$A$1:$O$10001,9,FALSE)</f>
        <v>Smoothie</v>
      </c>
      <c r="C8477">
        <f>VLOOKUP(A8477,Cafe_sales!$A$1:$O$10001,10,FALSE)</f>
        <v>5</v>
      </c>
      <c r="D8477">
        <f>VLOOKUP(A8477,Cafe_sales!$A$1:$O$10001,11,FALSE)</f>
        <v>4</v>
      </c>
      <c r="E8477">
        <f>VLOOKUP(A8477,Cafe_sales!$A$1:$O$10001,12,FALSE)</f>
        <v>20</v>
      </c>
      <c r="F8477" t="str">
        <f>VLOOKUP(A8477,Cafe_sales!$A$1:$O$10001,13,FALSE)</f>
        <v>Digital Wallet</v>
      </c>
      <c r="G8477" t="str">
        <f>VLOOKUP(A8477,Cafe_sales!$A$1:$O$10001,14,FALSE)</f>
        <v>Takeaway</v>
      </c>
      <c r="H8477" s="1">
        <f>VLOOKUP(A8477,Cafe_sales!$A$1:$O$10001,15,FALSE)</f>
        <v>45265</v>
      </c>
    </row>
    <row r="8478" spans="1:8" x14ac:dyDescent="0.35">
      <c r="A8478" t="s">
        <v>4123</v>
      </c>
      <c r="B8478" t="str">
        <f>VLOOKUP(A8478,Cafe_sales!$A$1:$O$10001,9,FALSE)</f>
        <v>UNKNOWN</v>
      </c>
      <c r="C8478" s="6">
        <f>VLOOKUP(A8478,Cafe_sales!$A$1:$O$10001,10,FALSE)</f>
        <v>3.0293020777836972</v>
      </c>
      <c r="D8478" s="10">
        <f>VLOOKUP(A8478,Cafe_sales!$A$1:$O$10001,11,FALSE)</f>
        <v>1</v>
      </c>
      <c r="E8478" s="6">
        <f>VLOOKUP(A8478,Cafe_sales!$A$1:$O$10001,12,FALSE)</f>
        <v>4</v>
      </c>
      <c r="F8478" t="str">
        <f>VLOOKUP(A8478,Cafe_sales!$A$1:$O$10001,13,FALSE)</f>
        <v>Default mode</v>
      </c>
      <c r="G8478" t="str">
        <f>VLOOKUP(A8478,Cafe_sales!$A$1:$O$10001,14,FALSE)</f>
        <v>In-store</v>
      </c>
      <c r="H8478" s="8">
        <f>VLOOKUP(A8478,Cafe_sales!$A$1:$O$10001,15,FALSE)</f>
        <v>44938</v>
      </c>
    </row>
    <row r="8479" spans="1:8" hidden="1" x14ac:dyDescent="0.35">
      <c r="A8479" t="s">
        <v>1847</v>
      </c>
      <c r="B8479" t="str">
        <f>VLOOKUP(A8479,Cafe_sales!$A$1:$O$10001,9,FALSE)</f>
        <v>Smoothie</v>
      </c>
      <c r="C8479">
        <f>VLOOKUP(A8479,Cafe_sales!$A$1:$O$10001,10,FALSE)</f>
        <v>3.0406723120348986</v>
      </c>
      <c r="D8479">
        <f>VLOOKUP(A8479,Cafe_sales!$A$1:$O$10001,11,FALSE)</f>
        <v>4</v>
      </c>
      <c r="E8479">
        <f>VLOOKUP(A8479,Cafe_sales!$A$1:$O$10001,12,FALSE)</f>
        <v>8</v>
      </c>
      <c r="F8479" t="str">
        <f>VLOOKUP(A8479,Cafe_sales!$A$1:$O$10001,13,FALSE)</f>
        <v>Default mode</v>
      </c>
      <c r="G8479" t="str">
        <f>VLOOKUP(A8479,Cafe_sales!$A$1:$O$10001,14,FALSE)</f>
        <v>Takeaway</v>
      </c>
      <c r="H8479" s="1">
        <f>VLOOKUP(A8479,Cafe_sales!$A$1:$O$10001,15,FALSE)</f>
        <v>44927</v>
      </c>
    </row>
    <row r="8480" spans="1:8" hidden="1" x14ac:dyDescent="0.35">
      <c r="A8480" t="s">
        <v>3689</v>
      </c>
      <c r="B8480" t="str">
        <f>VLOOKUP(A8480,Cafe_sales!$A$1:$O$10001,9,FALSE)</f>
        <v>UNKNOWN</v>
      </c>
      <c r="C8480">
        <f>VLOOKUP(A8480,Cafe_sales!$A$1:$O$10001,10,FALSE)</f>
        <v>2</v>
      </c>
      <c r="D8480">
        <f>VLOOKUP(A8480,Cafe_sales!$A$1:$O$10001,11,FALSE)</f>
        <v>3</v>
      </c>
      <c r="E8480">
        <f>VLOOKUP(A8480,Cafe_sales!$A$1:$O$10001,12,FALSE)</f>
        <v>3</v>
      </c>
      <c r="F8480" t="str">
        <f>VLOOKUP(A8480,Cafe_sales!$A$1:$O$10001,13,FALSE)</f>
        <v>Digital Wallet</v>
      </c>
      <c r="G8480" t="str">
        <f>VLOOKUP(A8480,Cafe_sales!$A$1:$O$10001,14,FALSE)</f>
        <v>Takeaway</v>
      </c>
      <c r="H8480" s="1">
        <f>VLOOKUP(A8480,Cafe_sales!$A$1:$O$10001,15,FALSE)</f>
        <v>45129</v>
      </c>
    </row>
    <row r="8481" spans="1:8" x14ac:dyDescent="0.35">
      <c r="A8481" t="s">
        <v>4666</v>
      </c>
      <c r="B8481" t="str">
        <f>VLOOKUP(A8481,Cafe_sales!$A$1:$O$10001,9,FALSE)</f>
        <v>Sandwich</v>
      </c>
      <c r="C8481" s="6">
        <f>VLOOKUP(A8481,Cafe_sales!$A$1:$O$10001,10,FALSE)</f>
        <v>5</v>
      </c>
      <c r="D8481" s="10">
        <f>VLOOKUP(A8481,Cafe_sales!$A$1:$O$10001,11,FALSE)</f>
        <v>4</v>
      </c>
      <c r="E8481" s="6">
        <f>VLOOKUP(A8481,Cafe_sales!$A$1:$O$10001,12,FALSE)</f>
        <v>20</v>
      </c>
      <c r="F8481" t="str">
        <f>VLOOKUP(A8481,Cafe_sales!$A$1:$O$10001,13,FALSE)</f>
        <v>Default mode</v>
      </c>
      <c r="G8481" t="str">
        <f>VLOOKUP(A8481,Cafe_sales!$A$1:$O$10001,14,FALSE)</f>
        <v>In-store</v>
      </c>
      <c r="H8481" s="8">
        <f>VLOOKUP(A8481,Cafe_sales!$A$1:$O$10001,15,FALSE)</f>
        <v>45166</v>
      </c>
    </row>
    <row r="8482" spans="1:8" x14ac:dyDescent="0.35">
      <c r="A8482" t="s">
        <v>4333</v>
      </c>
      <c r="B8482" t="str">
        <f>VLOOKUP(A8482,Cafe_sales!$A$1:$O$10001,9,FALSE)</f>
        <v>Coffee</v>
      </c>
      <c r="C8482" s="6">
        <f>VLOOKUP(A8482,Cafe_sales!$A$1:$O$10001,10,FALSE)</f>
        <v>2</v>
      </c>
      <c r="D8482" s="10">
        <f>VLOOKUP(A8482,Cafe_sales!$A$1:$O$10001,11,FALSE)</f>
        <v>2</v>
      </c>
      <c r="E8482" s="6">
        <f>VLOOKUP(A8482,Cafe_sales!$A$1:$O$10001,12,FALSE)</f>
        <v>4</v>
      </c>
      <c r="F8482" t="str">
        <f>VLOOKUP(A8482,Cafe_sales!$A$1:$O$10001,13,FALSE)</f>
        <v>Digital Wallet</v>
      </c>
      <c r="G8482" t="str">
        <f>VLOOKUP(A8482,Cafe_sales!$A$1:$O$10001,14,FALSE)</f>
        <v>In-store</v>
      </c>
      <c r="H8482" s="8">
        <f>VLOOKUP(A8482,Cafe_sales!$A$1:$O$10001,15,FALSE)</f>
        <v>45078</v>
      </c>
    </row>
    <row r="8483" spans="1:8" hidden="1" x14ac:dyDescent="0.35">
      <c r="A8483" t="s">
        <v>2871</v>
      </c>
      <c r="B8483" t="str">
        <f>VLOOKUP(A8483,Cafe_sales!$A$1:$O$10001,9,FALSE)</f>
        <v>Smoothie</v>
      </c>
      <c r="C8483">
        <f>VLOOKUP(A8483,Cafe_sales!$A$1:$O$10001,10,FALSE)</f>
        <v>4</v>
      </c>
      <c r="D8483">
        <f>VLOOKUP(A8483,Cafe_sales!$A$1:$O$10001,11,FALSE)</f>
        <v>4</v>
      </c>
      <c r="E8483">
        <f>VLOOKUP(A8483,Cafe_sales!$A$1:$O$10001,12,FALSE)</f>
        <v>16</v>
      </c>
      <c r="F8483" t="str">
        <f>VLOOKUP(A8483,Cafe_sales!$A$1:$O$10001,13,FALSE)</f>
        <v>Cash</v>
      </c>
      <c r="G8483" t="str">
        <f>VLOOKUP(A8483,Cafe_sales!$A$1:$O$10001,14,FALSE)</f>
        <v>Takeaway</v>
      </c>
      <c r="H8483" s="1">
        <f>VLOOKUP(A8483,Cafe_sales!$A$1:$O$10001,15,FALSE)</f>
        <v>45143</v>
      </c>
    </row>
    <row r="8484" spans="1:8" hidden="1" x14ac:dyDescent="0.35">
      <c r="A8484" t="s">
        <v>3692</v>
      </c>
      <c r="B8484" t="str">
        <f>VLOOKUP(A8484,Cafe_sales!$A$1:$O$10001,9,FALSE)</f>
        <v>Cookie</v>
      </c>
      <c r="C8484">
        <f>VLOOKUP(A8484,Cafe_sales!$A$1:$O$10001,10,FALSE)</f>
        <v>3</v>
      </c>
      <c r="D8484">
        <f>VLOOKUP(A8484,Cafe_sales!$A$1:$O$10001,11,FALSE)</f>
        <v>1</v>
      </c>
      <c r="E8484">
        <f>VLOOKUP(A8484,Cafe_sales!$A$1:$O$10001,12,FALSE)</f>
        <v>3</v>
      </c>
      <c r="F8484" t="str">
        <f>VLOOKUP(A8484,Cafe_sales!$A$1:$O$10001,13,FALSE)</f>
        <v>Credit Card</v>
      </c>
      <c r="G8484" t="str">
        <f>VLOOKUP(A8484,Cafe_sales!$A$1:$O$10001,14,FALSE)</f>
        <v>Takeaway</v>
      </c>
      <c r="H8484" s="1">
        <f>VLOOKUP(A8484,Cafe_sales!$A$1:$O$10001,15,FALSE)</f>
        <v>45258</v>
      </c>
    </row>
    <row r="8485" spans="1:8" x14ac:dyDescent="0.35">
      <c r="A8485" t="s">
        <v>4622</v>
      </c>
      <c r="B8485" t="str">
        <f>VLOOKUP(A8485,Cafe_sales!$A$1:$O$10001,9,FALSE)</f>
        <v>Smoothie</v>
      </c>
      <c r="C8485" s="6">
        <f>VLOOKUP(A8485,Cafe_sales!$A$1:$O$10001,10,FALSE)</f>
        <v>2</v>
      </c>
      <c r="D8485" s="10">
        <f>VLOOKUP(A8485,Cafe_sales!$A$1:$O$10001,11,FALSE)</f>
        <v>4</v>
      </c>
      <c r="E8485" s="6">
        <f>VLOOKUP(A8485,Cafe_sales!$A$1:$O$10001,12,FALSE)</f>
        <v>8</v>
      </c>
      <c r="F8485" t="str">
        <f>VLOOKUP(A8485,Cafe_sales!$A$1:$O$10001,13,FALSE)</f>
        <v>Default mode</v>
      </c>
      <c r="G8485" t="str">
        <f>VLOOKUP(A8485,Cafe_sales!$A$1:$O$10001,14,FALSE)</f>
        <v>In-store</v>
      </c>
      <c r="H8485" s="8">
        <f>VLOOKUP(A8485,Cafe_sales!$A$1:$O$10001,15,FALSE)</f>
        <v>45121</v>
      </c>
    </row>
    <row r="8486" spans="1:8" x14ac:dyDescent="0.35">
      <c r="A8486" t="s">
        <v>3268</v>
      </c>
      <c r="B8486" t="str">
        <f>VLOOKUP(A8486,Cafe_sales!$A$1:$O$10001,9,FALSE)</f>
        <v>Cookie</v>
      </c>
      <c r="C8486" s="6">
        <f>VLOOKUP(A8486,Cafe_sales!$A$1:$O$10001,10,FALSE)</f>
        <v>5</v>
      </c>
      <c r="D8486" s="10">
        <f>VLOOKUP(A8486,Cafe_sales!$A$1:$O$10001,11,FALSE)</f>
        <v>1</v>
      </c>
      <c r="E8486" s="6">
        <f>VLOOKUP(A8486,Cafe_sales!$A$1:$O$10001,12,FALSE)</f>
        <v>5</v>
      </c>
      <c r="F8486" t="str">
        <f>VLOOKUP(A8486,Cafe_sales!$A$1:$O$10001,13,FALSE)</f>
        <v>Default mode</v>
      </c>
      <c r="G8486" t="str">
        <f>VLOOKUP(A8486,Cafe_sales!$A$1:$O$10001,14,FALSE)</f>
        <v>In-store</v>
      </c>
      <c r="H8486" s="8">
        <f>VLOOKUP(A8486,Cafe_sales!$A$1:$O$10001,15,FALSE)</f>
        <v>45179</v>
      </c>
    </row>
    <row r="8487" spans="1:8" hidden="1" x14ac:dyDescent="0.35">
      <c r="A8487" t="s">
        <v>8045</v>
      </c>
      <c r="B8487" t="str">
        <f>VLOOKUP(A8487,Cafe_sales!$A$1:$O$10001,9,FALSE)</f>
        <v>Salad</v>
      </c>
      <c r="C8487">
        <f>VLOOKUP(A8487,Cafe_sales!$A$1:$O$10001,10,FALSE)</f>
        <v>2</v>
      </c>
      <c r="D8487">
        <f>VLOOKUP(A8487,Cafe_sales!$A$1:$O$10001,11,FALSE)</f>
        <v>5</v>
      </c>
      <c r="E8487">
        <f>VLOOKUP(A8487,Cafe_sales!$A$1:$O$10001,12,FALSE)</f>
        <v>10</v>
      </c>
      <c r="F8487" t="str">
        <f>VLOOKUP(A8487,Cafe_sales!$A$1:$O$10001,13,FALSE)</f>
        <v>Cash</v>
      </c>
      <c r="G8487" t="str">
        <f>VLOOKUP(A8487,Cafe_sales!$A$1:$O$10001,14,FALSE)</f>
        <v>Takeaway</v>
      </c>
      <c r="H8487" s="1">
        <f>VLOOKUP(A8487,Cafe_sales!$A$1:$O$10001,15,FALSE)</f>
        <v>44958</v>
      </c>
    </row>
    <row r="8488" spans="1:8" x14ac:dyDescent="0.35">
      <c r="A8488" t="s">
        <v>8492</v>
      </c>
      <c r="B8488" t="str">
        <f>VLOOKUP(A8488,Cafe_sales!$A$1:$O$10001,9,FALSE)</f>
        <v>Juice</v>
      </c>
      <c r="C8488" s="6">
        <f>VLOOKUP(A8488,Cafe_sales!$A$1:$O$10001,10,FALSE)</f>
        <v>5</v>
      </c>
      <c r="D8488" s="10">
        <f>VLOOKUP(A8488,Cafe_sales!$A$1:$O$10001,11,FALSE)</f>
        <v>3</v>
      </c>
      <c r="E8488" s="6">
        <f>VLOOKUP(A8488,Cafe_sales!$A$1:$O$10001,12,FALSE)</f>
        <v>15</v>
      </c>
      <c r="F8488" t="str">
        <f>VLOOKUP(A8488,Cafe_sales!$A$1:$O$10001,13,FALSE)</f>
        <v>Digital Wallet</v>
      </c>
      <c r="G8488" t="str">
        <f>VLOOKUP(A8488,Cafe_sales!$A$1:$O$10001,14,FALSE)</f>
        <v>UNKNOWN</v>
      </c>
      <c r="H8488" s="8">
        <f>VLOOKUP(A8488,Cafe_sales!$A$1:$O$10001,15,FALSE)</f>
        <v>45245</v>
      </c>
    </row>
    <row r="8489" spans="1:8" x14ac:dyDescent="0.35">
      <c r="A8489" t="s">
        <v>3538</v>
      </c>
      <c r="B8489" t="str">
        <f>VLOOKUP(A8489,Cafe_sales!$A$1:$O$10001,9,FALSE)</f>
        <v>Cookie</v>
      </c>
      <c r="C8489" s="6">
        <f>VLOOKUP(A8489,Cafe_sales!$A$1:$O$10001,10,FALSE)</f>
        <v>3</v>
      </c>
      <c r="D8489" s="10">
        <f>VLOOKUP(A8489,Cafe_sales!$A$1:$O$10001,11,FALSE)</f>
        <v>1</v>
      </c>
      <c r="E8489" s="6">
        <f>VLOOKUP(A8489,Cafe_sales!$A$1:$O$10001,12,FALSE)</f>
        <v>3</v>
      </c>
      <c r="F8489" t="str">
        <f>VLOOKUP(A8489,Cafe_sales!$A$1:$O$10001,13,FALSE)</f>
        <v>Default mode</v>
      </c>
      <c r="G8489" t="str">
        <f>VLOOKUP(A8489,Cafe_sales!$A$1:$O$10001,14,FALSE)</f>
        <v>UNKNOWN</v>
      </c>
      <c r="H8489" s="8">
        <f>VLOOKUP(A8489,Cafe_sales!$A$1:$O$10001,15,FALSE)</f>
        <v>45190</v>
      </c>
    </row>
    <row r="8490" spans="1:8" x14ac:dyDescent="0.35">
      <c r="A8490" t="s">
        <v>1051</v>
      </c>
      <c r="B8490" t="str">
        <f>VLOOKUP(A8490,Cafe_sales!$A$1:$O$10001,9,FALSE)</f>
        <v>UNKNOWN</v>
      </c>
      <c r="C8490" s="6">
        <f>VLOOKUP(A8490,Cafe_sales!$A$1:$O$10001,10,FALSE)</f>
        <v>3</v>
      </c>
      <c r="D8490" s="10">
        <f>VLOOKUP(A8490,Cafe_sales!$A$1:$O$10001,11,FALSE)</f>
        <v>5</v>
      </c>
      <c r="E8490" s="6">
        <f>VLOOKUP(A8490,Cafe_sales!$A$1:$O$10001,12,FALSE)</f>
        <v>15</v>
      </c>
      <c r="F8490" t="str">
        <f>VLOOKUP(A8490,Cafe_sales!$A$1:$O$10001,13,FALSE)</f>
        <v>Credit Card</v>
      </c>
      <c r="G8490" t="str">
        <f>VLOOKUP(A8490,Cafe_sales!$A$1:$O$10001,14,FALSE)</f>
        <v>In-store</v>
      </c>
      <c r="H8490" s="8">
        <f>VLOOKUP(A8490,Cafe_sales!$A$1:$O$10001,15,FALSE)</f>
        <v>45173</v>
      </c>
    </row>
    <row r="8491" spans="1:8" x14ac:dyDescent="0.35">
      <c r="A8491" t="s">
        <v>2041</v>
      </c>
      <c r="B8491" t="str">
        <f>VLOOKUP(A8491,Cafe_sales!$A$1:$O$10001,9,FALSE)</f>
        <v>Smoothie</v>
      </c>
      <c r="C8491" s="6">
        <f>VLOOKUP(A8491,Cafe_sales!$A$1:$O$10001,10,FALSE)</f>
        <v>3</v>
      </c>
      <c r="D8491" s="10">
        <f>VLOOKUP(A8491,Cafe_sales!$A$1:$O$10001,11,FALSE)</f>
        <v>4</v>
      </c>
      <c r="E8491" s="6">
        <f>VLOOKUP(A8491,Cafe_sales!$A$1:$O$10001,12,FALSE)</f>
        <v>12</v>
      </c>
      <c r="F8491" t="str">
        <f>VLOOKUP(A8491,Cafe_sales!$A$1:$O$10001,13,FALSE)</f>
        <v>Digital Wallet</v>
      </c>
      <c r="G8491" t="str">
        <f>VLOOKUP(A8491,Cafe_sales!$A$1:$O$10001,14,FALSE)</f>
        <v>In-store</v>
      </c>
      <c r="H8491" s="8">
        <f>VLOOKUP(A8491,Cafe_sales!$A$1:$O$10001,15,FALSE)</f>
        <v>45253</v>
      </c>
    </row>
    <row r="8492" spans="1:8" hidden="1" x14ac:dyDescent="0.35">
      <c r="A8492" t="s">
        <v>5978</v>
      </c>
      <c r="B8492" t="str">
        <f>VLOOKUP(A8492,Cafe_sales!$A$1:$O$10001,9,FALSE)</f>
        <v>Juice</v>
      </c>
      <c r="C8492">
        <f>VLOOKUP(A8492,Cafe_sales!$A$1:$O$10001,10,FALSE)</f>
        <v>4</v>
      </c>
      <c r="D8492">
        <f>VLOOKUP(A8492,Cafe_sales!$A$1:$O$10001,11,FALSE)</f>
        <v>3</v>
      </c>
      <c r="E8492">
        <f>VLOOKUP(A8492,Cafe_sales!$A$1:$O$10001,12,FALSE)</f>
        <v>12</v>
      </c>
      <c r="F8492" t="str">
        <f>VLOOKUP(A8492,Cafe_sales!$A$1:$O$10001,13,FALSE)</f>
        <v>Cash</v>
      </c>
      <c r="G8492" t="str">
        <f>VLOOKUP(A8492,Cafe_sales!$A$1:$O$10001,14,FALSE)</f>
        <v>Takeaway</v>
      </c>
      <c r="H8492" s="1">
        <f>VLOOKUP(A8492,Cafe_sales!$A$1:$O$10001,15,FALSE)</f>
        <v>45079</v>
      </c>
    </row>
    <row r="8493" spans="1:8" x14ac:dyDescent="0.35">
      <c r="A8493" t="s">
        <v>8617</v>
      </c>
      <c r="B8493" t="str">
        <f>VLOOKUP(A8493,Cafe_sales!$A$1:$O$10001,9,FALSE)</f>
        <v>Tea</v>
      </c>
      <c r="C8493" s="6">
        <f>VLOOKUP(A8493,Cafe_sales!$A$1:$O$10001,10,FALSE)</f>
        <v>4</v>
      </c>
      <c r="D8493" s="10">
        <f>VLOOKUP(A8493,Cafe_sales!$A$1:$O$10001,11,FALSE)</f>
        <v>1.5</v>
      </c>
      <c r="E8493" s="6">
        <f>VLOOKUP(A8493,Cafe_sales!$A$1:$O$10001,12,FALSE)</f>
        <v>6</v>
      </c>
      <c r="F8493" t="str">
        <f>VLOOKUP(A8493,Cafe_sales!$A$1:$O$10001,13,FALSE)</f>
        <v>Cash</v>
      </c>
      <c r="G8493" t="str">
        <f>VLOOKUP(A8493,Cafe_sales!$A$1:$O$10001,14,FALSE)</f>
        <v>In-store</v>
      </c>
      <c r="H8493" s="8">
        <f>VLOOKUP(A8493,Cafe_sales!$A$1:$O$10001,15,FALSE)</f>
        <v>44954</v>
      </c>
    </row>
    <row r="8494" spans="1:8" x14ac:dyDescent="0.35">
      <c r="A8494" t="s">
        <v>6221</v>
      </c>
      <c r="B8494" t="str">
        <f>VLOOKUP(A8494,Cafe_sales!$A$1:$O$10001,9,FALSE)</f>
        <v>Juice</v>
      </c>
      <c r="C8494" s="6">
        <f>VLOOKUP(A8494,Cafe_sales!$A$1:$O$10001,10,FALSE)</f>
        <v>1</v>
      </c>
      <c r="D8494" s="10">
        <f>VLOOKUP(A8494,Cafe_sales!$A$1:$O$10001,11,FALSE)</f>
        <v>3</v>
      </c>
      <c r="E8494" s="6">
        <f>VLOOKUP(A8494,Cafe_sales!$A$1:$O$10001,12,FALSE)</f>
        <v>3</v>
      </c>
      <c r="F8494" t="str">
        <f>VLOOKUP(A8494,Cafe_sales!$A$1:$O$10001,13,FALSE)</f>
        <v>Default mode</v>
      </c>
      <c r="G8494" t="str">
        <f>VLOOKUP(A8494,Cafe_sales!$A$1:$O$10001,14,FALSE)</f>
        <v>UNKNOWN</v>
      </c>
      <c r="H8494" s="8">
        <f>VLOOKUP(A8494,Cafe_sales!$A$1:$O$10001,15,FALSE)</f>
        <v>45230</v>
      </c>
    </row>
    <row r="8495" spans="1:8" hidden="1" x14ac:dyDescent="0.35">
      <c r="A8495" t="s">
        <v>8726</v>
      </c>
      <c r="B8495" t="str">
        <f>VLOOKUP(A8495,Cafe_sales!$A$1:$O$10001,9,FALSE)</f>
        <v>UNKNOWN</v>
      </c>
      <c r="C8495">
        <f>VLOOKUP(A8495,Cafe_sales!$A$1:$O$10001,10,FALSE)</f>
        <v>1</v>
      </c>
      <c r="D8495">
        <f>VLOOKUP(A8495,Cafe_sales!$A$1:$O$10001,11,FALSE)</f>
        <v>2</v>
      </c>
      <c r="E8495">
        <f>VLOOKUP(A8495,Cafe_sales!$A$1:$O$10001,12,FALSE)</f>
        <v>2</v>
      </c>
      <c r="F8495" t="str">
        <f>VLOOKUP(A8495,Cafe_sales!$A$1:$O$10001,13,FALSE)</f>
        <v>Credit Card</v>
      </c>
      <c r="G8495" t="str">
        <f>VLOOKUP(A8495,Cafe_sales!$A$1:$O$10001,14,FALSE)</f>
        <v>Takeaway</v>
      </c>
      <c r="H8495" s="1">
        <f>VLOOKUP(A8495,Cafe_sales!$A$1:$O$10001,15,FALSE)</f>
        <v>45141</v>
      </c>
    </row>
    <row r="8496" spans="1:8" x14ac:dyDescent="0.35">
      <c r="A8496" t="s">
        <v>3764</v>
      </c>
      <c r="B8496" t="str">
        <f>VLOOKUP(A8496,Cafe_sales!$A$1:$O$10001,9,FALSE)</f>
        <v>Juice</v>
      </c>
      <c r="C8496" s="6">
        <f>VLOOKUP(A8496,Cafe_sales!$A$1:$O$10001,10,FALSE)</f>
        <v>1</v>
      </c>
      <c r="D8496" s="10">
        <f>VLOOKUP(A8496,Cafe_sales!$A$1:$O$10001,11,FALSE)</f>
        <v>3</v>
      </c>
      <c r="E8496" s="6">
        <f>VLOOKUP(A8496,Cafe_sales!$A$1:$O$10001,12,FALSE)</f>
        <v>3</v>
      </c>
      <c r="F8496" t="str">
        <f>VLOOKUP(A8496,Cafe_sales!$A$1:$O$10001,13,FALSE)</f>
        <v>Credit Card</v>
      </c>
      <c r="G8496" t="str">
        <f>VLOOKUP(A8496,Cafe_sales!$A$1:$O$10001,14,FALSE)</f>
        <v>In-store</v>
      </c>
      <c r="H8496" s="8">
        <f>VLOOKUP(A8496,Cafe_sales!$A$1:$O$10001,15,FALSE)</f>
        <v>44955</v>
      </c>
    </row>
    <row r="8497" spans="1:8" x14ac:dyDescent="0.35">
      <c r="A8497" t="s">
        <v>1899</v>
      </c>
      <c r="B8497" t="str">
        <f>VLOOKUP(A8497,Cafe_sales!$A$1:$O$10001,9,FALSE)</f>
        <v>Cake</v>
      </c>
      <c r="C8497" s="6">
        <f>VLOOKUP(A8497,Cafe_sales!$A$1:$O$10001,10,FALSE)</f>
        <v>1</v>
      </c>
      <c r="D8497" s="10">
        <f>VLOOKUP(A8497,Cafe_sales!$A$1:$O$10001,11,FALSE)</f>
        <v>3</v>
      </c>
      <c r="E8497" s="6">
        <f>VLOOKUP(A8497,Cafe_sales!$A$1:$O$10001,12,FALSE)</f>
        <v>3</v>
      </c>
      <c r="F8497" t="str">
        <f>VLOOKUP(A8497,Cafe_sales!$A$1:$O$10001,13,FALSE)</f>
        <v>Credit Card</v>
      </c>
      <c r="G8497" t="str">
        <f>VLOOKUP(A8497,Cafe_sales!$A$1:$O$10001,14,FALSE)</f>
        <v>In-store</v>
      </c>
      <c r="H8497" s="8">
        <f>VLOOKUP(A8497,Cafe_sales!$A$1:$O$10001,15,FALSE)</f>
        <v>45209</v>
      </c>
    </row>
    <row r="8498" spans="1:8" x14ac:dyDescent="0.35">
      <c r="A8498" t="s">
        <v>1938</v>
      </c>
      <c r="B8498" t="str">
        <f>VLOOKUP(A8498,Cafe_sales!$A$1:$O$10001,9,FALSE)</f>
        <v>Salad</v>
      </c>
      <c r="C8498" s="6">
        <f>VLOOKUP(A8498,Cafe_sales!$A$1:$O$10001,10,FALSE)</f>
        <v>2</v>
      </c>
      <c r="D8498" s="10">
        <f>VLOOKUP(A8498,Cafe_sales!$A$1:$O$10001,11,FALSE)</f>
        <v>3</v>
      </c>
      <c r="E8498" s="6">
        <f>VLOOKUP(A8498,Cafe_sales!$A$1:$O$10001,12,FALSE)</f>
        <v>10</v>
      </c>
      <c r="F8498" t="str">
        <f>VLOOKUP(A8498,Cafe_sales!$A$1:$O$10001,13,FALSE)</f>
        <v>Default mode</v>
      </c>
      <c r="G8498" t="str">
        <f>VLOOKUP(A8498,Cafe_sales!$A$1:$O$10001,14,FALSE)</f>
        <v>UNKNOWN</v>
      </c>
      <c r="H8498" s="8">
        <f>VLOOKUP(A8498,Cafe_sales!$A$1:$O$10001,15,FALSE)</f>
        <v>44932</v>
      </c>
    </row>
    <row r="8499" spans="1:8" x14ac:dyDescent="0.35">
      <c r="A8499" t="s">
        <v>4013</v>
      </c>
      <c r="B8499" t="str">
        <f>VLOOKUP(A8499,Cafe_sales!$A$1:$O$10001,9,FALSE)</f>
        <v>Juice</v>
      </c>
      <c r="C8499" s="6">
        <f>VLOOKUP(A8499,Cafe_sales!$A$1:$O$10001,10,FALSE)</f>
        <v>2</v>
      </c>
      <c r="D8499" s="10">
        <f>VLOOKUP(A8499,Cafe_sales!$A$1:$O$10001,11,FALSE)</f>
        <v>3</v>
      </c>
      <c r="E8499" s="6">
        <f>VLOOKUP(A8499,Cafe_sales!$A$1:$O$10001,12,FALSE)</f>
        <v>6</v>
      </c>
      <c r="F8499" t="str">
        <f>VLOOKUP(A8499,Cafe_sales!$A$1:$O$10001,13,FALSE)</f>
        <v>Cash</v>
      </c>
      <c r="G8499" t="str">
        <f>VLOOKUP(A8499,Cafe_sales!$A$1:$O$10001,14,FALSE)</f>
        <v>In-store</v>
      </c>
      <c r="H8499" s="8">
        <f>VLOOKUP(A8499,Cafe_sales!$A$1:$O$10001,15,FALSE)</f>
        <v>45284</v>
      </c>
    </row>
    <row r="8500" spans="1:8" hidden="1" x14ac:dyDescent="0.35">
      <c r="A8500" t="s">
        <v>8679</v>
      </c>
      <c r="B8500" t="str">
        <f>VLOOKUP(A8500,Cafe_sales!$A$1:$O$10001,9,FALSE)</f>
        <v>UNKNOWN</v>
      </c>
      <c r="C8500">
        <f>VLOOKUP(A8500,Cafe_sales!$A$1:$O$10001,10,FALSE)</f>
        <v>1</v>
      </c>
      <c r="D8500">
        <f>VLOOKUP(A8500,Cafe_sales!$A$1:$O$10001,11,FALSE)</f>
        <v>5</v>
      </c>
      <c r="E8500">
        <f>VLOOKUP(A8500,Cafe_sales!$A$1:$O$10001,12,FALSE)</f>
        <v>5</v>
      </c>
      <c r="F8500" t="str">
        <f>VLOOKUP(A8500,Cafe_sales!$A$1:$O$10001,13,FALSE)</f>
        <v>Credit Card</v>
      </c>
      <c r="G8500" t="str">
        <f>VLOOKUP(A8500,Cafe_sales!$A$1:$O$10001,14,FALSE)</f>
        <v>Takeaway</v>
      </c>
      <c r="H8500" s="1">
        <f>VLOOKUP(A8500,Cafe_sales!$A$1:$O$10001,15,FALSE)</f>
        <v>45193</v>
      </c>
    </row>
    <row r="8501" spans="1:8" x14ac:dyDescent="0.35">
      <c r="A8501" t="s">
        <v>9040</v>
      </c>
      <c r="B8501" t="str">
        <f>VLOOKUP(A8501,Cafe_sales!$A$1:$O$10001,9,FALSE)</f>
        <v>Tea</v>
      </c>
      <c r="C8501" s="6">
        <f>VLOOKUP(A8501,Cafe_sales!$A$1:$O$10001,10,FALSE)</f>
        <v>2</v>
      </c>
      <c r="D8501" s="10">
        <f>VLOOKUP(A8501,Cafe_sales!$A$1:$O$10001,11,FALSE)</f>
        <v>1.5</v>
      </c>
      <c r="E8501" s="6">
        <f>VLOOKUP(A8501,Cafe_sales!$A$1:$O$10001,12,FALSE)</f>
        <v>3</v>
      </c>
      <c r="F8501" t="str">
        <f>VLOOKUP(A8501,Cafe_sales!$A$1:$O$10001,13,FALSE)</f>
        <v>Cash</v>
      </c>
      <c r="G8501" t="str">
        <f>VLOOKUP(A8501,Cafe_sales!$A$1:$O$10001,14,FALSE)</f>
        <v>UNKNOWN</v>
      </c>
      <c r="H8501" s="8">
        <f>VLOOKUP(A8501,Cafe_sales!$A$1:$O$10001,15,FALSE)</f>
        <v>45002</v>
      </c>
    </row>
    <row r="8502" spans="1:8" hidden="1" x14ac:dyDescent="0.35">
      <c r="A8502" t="s">
        <v>7274</v>
      </c>
      <c r="B8502" t="str">
        <f>VLOOKUP(A8502,Cafe_sales!$A$1:$O$10001,9,FALSE)</f>
        <v>Juice</v>
      </c>
      <c r="C8502">
        <f>VLOOKUP(A8502,Cafe_sales!$A$1:$O$10001,10,FALSE)</f>
        <v>2</v>
      </c>
      <c r="D8502">
        <f>VLOOKUP(A8502,Cafe_sales!$A$1:$O$10001,11,FALSE)</f>
        <v>5</v>
      </c>
      <c r="E8502">
        <f>VLOOKUP(A8502,Cafe_sales!$A$1:$O$10001,12,FALSE)</f>
        <v>10</v>
      </c>
      <c r="F8502" t="str">
        <f>VLOOKUP(A8502,Cafe_sales!$A$1:$O$10001,13,FALSE)</f>
        <v>Default mode</v>
      </c>
      <c r="G8502" t="str">
        <f>VLOOKUP(A8502,Cafe_sales!$A$1:$O$10001,14,FALSE)</f>
        <v>Takeaway</v>
      </c>
      <c r="H8502" s="1">
        <f>VLOOKUP(A8502,Cafe_sales!$A$1:$O$10001,15,FALSE)</f>
        <v>44994</v>
      </c>
    </row>
    <row r="8503" spans="1:8" x14ac:dyDescent="0.35">
      <c r="A8503" t="s">
        <v>7977</v>
      </c>
      <c r="B8503" t="str">
        <f>VLOOKUP(A8503,Cafe_sales!$A$1:$O$10001,9,FALSE)</f>
        <v>Cookie</v>
      </c>
      <c r="C8503" s="6">
        <f>VLOOKUP(A8503,Cafe_sales!$A$1:$O$10001,10,FALSE)</f>
        <v>5</v>
      </c>
      <c r="D8503" s="10">
        <f>VLOOKUP(A8503,Cafe_sales!$A$1:$O$10001,11,FALSE)</f>
        <v>1</v>
      </c>
      <c r="E8503" s="6">
        <f>VLOOKUP(A8503,Cafe_sales!$A$1:$O$10001,12,FALSE)</f>
        <v>5</v>
      </c>
      <c r="F8503" t="str">
        <f>VLOOKUP(A8503,Cafe_sales!$A$1:$O$10001,13,FALSE)</f>
        <v>Default mode</v>
      </c>
      <c r="G8503" t="str">
        <f>VLOOKUP(A8503,Cafe_sales!$A$1:$O$10001,14,FALSE)</f>
        <v>UNKNOWN</v>
      </c>
      <c r="H8503" s="8">
        <f>VLOOKUP(A8503,Cafe_sales!$A$1:$O$10001,15,FALSE)</f>
        <v>45113</v>
      </c>
    </row>
    <row r="8504" spans="1:8" hidden="1" x14ac:dyDescent="0.35">
      <c r="A8504" t="s">
        <v>6716</v>
      </c>
      <c r="B8504" t="str">
        <f>VLOOKUP(A8504,Cafe_sales!$A$1:$O$10001,9,FALSE)</f>
        <v>Juice</v>
      </c>
      <c r="C8504">
        <f>VLOOKUP(A8504,Cafe_sales!$A$1:$O$10001,10,FALSE)</f>
        <v>3</v>
      </c>
      <c r="D8504">
        <f>VLOOKUP(A8504,Cafe_sales!$A$1:$O$10001,11,FALSE)</f>
        <v>4</v>
      </c>
      <c r="E8504">
        <f>VLOOKUP(A8504,Cafe_sales!$A$1:$O$10001,12,FALSE)</f>
        <v>12</v>
      </c>
      <c r="F8504" t="str">
        <f>VLOOKUP(A8504,Cafe_sales!$A$1:$O$10001,13,FALSE)</f>
        <v>Cash</v>
      </c>
      <c r="G8504" t="str">
        <f>VLOOKUP(A8504,Cafe_sales!$A$1:$O$10001,14,FALSE)</f>
        <v>Cafe</v>
      </c>
      <c r="H8504" s="1">
        <f>VLOOKUP(A8504,Cafe_sales!$A$1:$O$10001,15,FALSE)</f>
        <v>45034</v>
      </c>
    </row>
    <row r="8505" spans="1:8" x14ac:dyDescent="0.35">
      <c r="A8505" t="s">
        <v>5907</v>
      </c>
      <c r="B8505" t="str">
        <f>VLOOKUP(A8505,Cafe_sales!$A$1:$O$10001,9,FALSE)</f>
        <v>Juice</v>
      </c>
      <c r="C8505" s="6">
        <f>VLOOKUP(A8505,Cafe_sales!$A$1:$O$10001,10,FALSE)</f>
        <v>2</v>
      </c>
      <c r="D8505" s="10">
        <f>VLOOKUP(A8505,Cafe_sales!$A$1:$O$10001,11,FALSE)</f>
        <v>3</v>
      </c>
      <c r="E8505" s="6">
        <f>VLOOKUP(A8505,Cafe_sales!$A$1:$O$10001,12,FALSE)</f>
        <v>6</v>
      </c>
      <c r="F8505" t="str">
        <f>VLOOKUP(A8505,Cafe_sales!$A$1:$O$10001,13,FALSE)</f>
        <v>Cash</v>
      </c>
      <c r="G8505" t="str">
        <f>VLOOKUP(A8505,Cafe_sales!$A$1:$O$10001,14,FALSE)</f>
        <v>UNKNOWN</v>
      </c>
      <c r="H8505" s="8">
        <f>VLOOKUP(A8505,Cafe_sales!$A$1:$O$10001,15,FALSE)</f>
        <v>45207</v>
      </c>
    </row>
    <row r="8506" spans="1:8" x14ac:dyDescent="0.35">
      <c r="A8506" t="s">
        <v>3590</v>
      </c>
      <c r="B8506" t="str">
        <f>VLOOKUP(A8506,Cafe_sales!$A$1:$O$10001,9,FALSE)</f>
        <v>Coffee</v>
      </c>
      <c r="C8506" s="6">
        <f>VLOOKUP(A8506,Cafe_sales!$A$1:$O$10001,10,FALSE)</f>
        <v>3</v>
      </c>
      <c r="D8506" s="10">
        <f>VLOOKUP(A8506,Cafe_sales!$A$1:$O$10001,11,FALSE)</f>
        <v>2</v>
      </c>
      <c r="E8506" s="6">
        <f>VLOOKUP(A8506,Cafe_sales!$A$1:$O$10001,12,FALSE)</f>
        <v>6</v>
      </c>
      <c r="F8506" t="str">
        <f>VLOOKUP(A8506,Cafe_sales!$A$1:$O$10001,13,FALSE)</f>
        <v>Default mode</v>
      </c>
      <c r="G8506" t="str">
        <f>VLOOKUP(A8506,Cafe_sales!$A$1:$O$10001,14,FALSE)</f>
        <v>UNKNOWN</v>
      </c>
      <c r="H8506" s="8">
        <f>VLOOKUP(A8506,Cafe_sales!$A$1:$O$10001,15,FALSE)</f>
        <v>45287</v>
      </c>
    </row>
    <row r="8507" spans="1:8" x14ac:dyDescent="0.35">
      <c r="A8507" t="s">
        <v>7854</v>
      </c>
      <c r="B8507" t="str">
        <f>VLOOKUP(A8507,Cafe_sales!$A$1:$O$10001,9,FALSE)</f>
        <v>Juice</v>
      </c>
      <c r="C8507" s="6">
        <f>VLOOKUP(A8507,Cafe_sales!$A$1:$O$10001,10,FALSE)</f>
        <v>2</v>
      </c>
      <c r="D8507" s="10">
        <f>VLOOKUP(A8507,Cafe_sales!$A$1:$O$10001,11,FALSE)</f>
        <v>3</v>
      </c>
      <c r="E8507" s="6">
        <f>VLOOKUP(A8507,Cafe_sales!$A$1:$O$10001,12,FALSE)</f>
        <v>6</v>
      </c>
      <c r="F8507" t="str">
        <f>VLOOKUP(A8507,Cafe_sales!$A$1:$O$10001,13,FALSE)</f>
        <v>Cash</v>
      </c>
      <c r="G8507" t="str">
        <f>VLOOKUP(A8507,Cafe_sales!$A$1:$O$10001,14,FALSE)</f>
        <v>In-store</v>
      </c>
      <c r="H8507" s="8">
        <f>VLOOKUP(A8507,Cafe_sales!$A$1:$O$10001,15,FALSE)</f>
        <v>45180</v>
      </c>
    </row>
    <row r="8508" spans="1:8" x14ac:dyDescent="0.35">
      <c r="A8508" t="s">
        <v>9416</v>
      </c>
      <c r="B8508" t="str">
        <f>VLOOKUP(A8508,Cafe_sales!$A$1:$O$10001,9,FALSE)</f>
        <v>Coffee</v>
      </c>
      <c r="C8508" s="6">
        <f>VLOOKUP(A8508,Cafe_sales!$A$1:$O$10001,10,FALSE)</f>
        <v>5</v>
      </c>
      <c r="D8508" s="10">
        <f>VLOOKUP(A8508,Cafe_sales!$A$1:$O$10001,11,FALSE)</f>
        <v>2</v>
      </c>
      <c r="E8508" s="6">
        <f>VLOOKUP(A8508,Cafe_sales!$A$1:$O$10001,12,FALSE)</f>
        <v>10</v>
      </c>
      <c r="F8508" t="str">
        <f>VLOOKUP(A8508,Cafe_sales!$A$1:$O$10001,13,FALSE)</f>
        <v>Credit Card</v>
      </c>
      <c r="G8508" t="str">
        <f>VLOOKUP(A8508,Cafe_sales!$A$1:$O$10001,14,FALSE)</f>
        <v>UNKNOWN</v>
      </c>
      <c r="H8508" s="8">
        <f>VLOOKUP(A8508,Cafe_sales!$A$1:$O$10001,15,FALSE)</f>
        <v>45014</v>
      </c>
    </row>
    <row r="8509" spans="1:8" x14ac:dyDescent="0.35">
      <c r="A8509" t="s">
        <v>8922</v>
      </c>
      <c r="B8509" t="str">
        <f>VLOOKUP(A8509,Cafe_sales!$A$1:$O$10001,9,FALSE)</f>
        <v>Sandwich</v>
      </c>
      <c r="C8509" s="6">
        <f>VLOOKUP(A8509,Cafe_sales!$A$1:$O$10001,10,FALSE)</f>
        <v>3.1209523809523811</v>
      </c>
      <c r="D8509" s="10">
        <f>VLOOKUP(A8509,Cafe_sales!$A$1:$O$10001,11,FALSE)</f>
        <v>4</v>
      </c>
      <c r="E8509" s="6">
        <f>VLOOKUP(A8509,Cafe_sales!$A$1:$O$10001,12,FALSE)</f>
        <v>20</v>
      </c>
      <c r="F8509" t="str">
        <f>VLOOKUP(A8509,Cafe_sales!$A$1:$O$10001,13,FALSE)</f>
        <v>Default mode</v>
      </c>
      <c r="G8509" t="str">
        <f>VLOOKUP(A8509,Cafe_sales!$A$1:$O$10001,14,FALSE)</f>
        <v>UNKNOWN</v>
      </c>
      <c r="H8509" s="8">
        <f>VLOOKUP(A8509,Cafe_sales!$A$1:$O$10001,15,FALSE)</f>
        <v>45200</v>
      </c>
    </row>
    <row r="8510" spans="1:8" hidden="1" x14ac:dyDescent="0.35">
      <c r="A8510" t="s">
        <v>9647</v>
      </c>
      <c r="B8510" t="str">
        <f>VLOOKUP(A8510,Cafe_sales!$A$1:$O$10001,9,FALSE)</f>
        <v>Sandwich</v>
      </c>
      <c r="C8510">
        <f>VLOOKUP(A8510,Cafe_sales!$A$1:$O$10001,10,FALSE)</f>
        <v>4</v>
      </c>
      <c r="D8510">
        <f>VLOOKUP(A8510,Cafe_sales!$A$1:$O$10001,11,FALSE)</f>
        <v>4</v>
      </c>
      <c r="E8510">
        <f>VLOOKUP(A8510,Cafe_sales!$A$1:$O$10001,12,FALSE)</f>
        <v>16</v>
      </c>
      <c r="F8510" t="str">
        <f>VLOOKUP(A8510,Cafe_sales!$A$1:$O$10001,13,FALSE)</f>
        <v>Default mode</v>
      </c>
      <c r="G8510" t="str">
        <f>VLOOKUP(A8510,Cafe_sales!$A$1:$O$10001,14,FALSE)</f>
        <v>Takeaway</v>
      </c>
      <c r="H8510" s="1">
        <f>VLOOKUP(A8510,Cafe_sales!$A$1:$O$10001,15,FALSE)</f>
        <v>44965</v>
      </c>
    </row>
    <row r="8511" spans="1:8" x14ac:dyDescent="0.35">
      <c r="A8511" t="s">
        <v>1286</v>
      </c>
      <c r="B8511" t="str">
        <f>VLOOKUP(A8511,Cafe_sales!$A$1:$O$10001,9,FALSE)</f>
        <v>Salad</v>
      </c>
      <c r="C8511" s="6">
        <f>VLOOKUP(A8511,Cafe_sales!$A$1:$O$10001,10,FALSE)</f>
        <v>4</v>
      </c>
      <c r="D8511" s="10">
        <f>VLOOKUP(A8511,Cafe_sales!$A$1:$O$10001,11,FALSE)</f>
        <v>0</v>
      </c>
      <c r="E8511" s="6">
        <f>VLOOKUP(A8511,Cafe_sales!$A$1:$O$10001,12,FALSE)</f>
        <v>20</v>
      </c>
      <c r="F8511" t="str">
        <f>VLOOKUP(A8511,Cafe_sales!$A$1:$O$10001,13,FALSE)</f>
        <v>Cash</v>
      </c>
      <c r="G8511" t="str">
        <f>VLOOKUP(A8511,Cafe_sales!$A$1:$O$10001,14,FALSE)</f>
        <v>UNKNOWN</v>
      </c>
      <c r="H8511" s="8">
        <f>VLOOKUP(A8511,Cafe_sales!$A$1:$O$10001,15,FALSE)</f>
        <v>44927</v>
      </c>
    </row>
    <row r="8512" spans="1:8" x14ac:dyDescent="0.35">
      <c r="A8512" t="s">
        <v>6299</v>
      </c>
      <c r="B8512" t="str">
        <f>VLOOKUP(A8512,Cafe_sales!$A$1:$O$10001,9,FALSE)</f>
        <v>Sandwich</v>
      </c>
      <c r="C8512" s="6">
        <f>VLOOKUP(A8512,Cafe_sales!$A$1:$O$10001,10,FALSE)</f>
        <v>2</v>
      </c>
      <c r="D8512" s="10">
        <f>VLOOKUP(A8512,Cafe_sales!$A$1:$O$10001,11,FALSE)</f>
        <v>4</v>
      </c>
      <c r="E8512" s="6">
        <f>VLOOKUP(A8512,Cafe_sales!$A$1:$O$10001,12,FALSE)</f>
        <v>8</v>
      </c>
      <c r="F8512" t="str">
        <f>VLOOKUP(A8512,Cafe_sales!$A$1:$O$10001,13,FALSE)</f>
        <v>Credit Card</v>
      </c>
      <c r="G8512" t="str">
        <f>VLOOKUP(A8512,Cafe_sales!$A$1:$O$10001,14,FALSE)</f>
        <v>In-store</v>
      </c>
      <c r="H8512" s="8">
        <f>VLOOKUP(A8512,Cafe_sales!$A$1:$O$10001,15,FALSE)</f>
        <v>45233</v>
      </c>
    </row>
    <row r="8513" spans="1:8" x14ac:dyDescent="0.35">
      <c r="A8513" t="s">
        <v>856</v>
      </c>
      <c r="B8513" t="str">
        <f>VLOOKUP(A8513,Cafe_sales!$A$1:$O$10001,9,FALSE)</f>
        <v>Tea</v>
      </c>
      <c r="C8513" s="6">
        <f>VLOOKUP(A8513,Cafe_sales!$A$1:$O$10001,10,FALSE)</f>
        <v>3</v>
      </c>
      <c r="D8513" s="10">
        <f>VLOOKUP(A8513,Cafe_sales!$A$1:$O$10001,11,FALSE)</f>
        <v>1.5</v>
      </c>
      <c r="E8513" s="6">
        <f>VLOOKUP(A8513,Cafe_sales!$A$1:$O$10001,12,FALSE)</f>
        <v>3</v>
      </c>
      <c r="F8513" t="str">
        <f>VLOOKUP(A8513,Cafe_sales!$A$1:$O$10001,13,FALSE)</f>
        <v>Cash</v>
      </c>
      <c r="G8513" t="str">
        <f>VLOOKUP(A8513,Cafe_sales!$A$1:$O$10001,14,FALSE)</f>
        <v>UNKNOWN</v>
      </c>
      <c r="H8513" s="8">
        <f>VLOOKUP(A8513,Cafe_sales!$A$1:$O$10001,15,FALSE)</f>
        <v>44965</v>
      </c>
    </row>
    <row r="8514" spans="1:8" hidden="1" x14ac:dyDescent="0.35">
      <c r="A8514" t="s">
        <v>9493</v>
      </c>
      <c r="B8514" t="str">
        <f>VLOOKUP(A8514,Cafe_sales!$A$1:$O$10001,9,FALSE)</f>
        <v>Cake</v>
      </c>
      <c r="C8514">
        <f>VLOOKUP(A8514,Cafe_sales!$A$1:$O$10001,10,FALSE)</f>
        <v>5</v>
      </c>
      <c r="D8514">
        <f>VLOOKUP(A8514,Cafe_sales!$A$1:$O$10001,11,FALSE)</f>
        <v>3</v>
      </c>
      <c r="E8514">
        <f>VLOOKUP(A8514,Cafe_sales!$A$1:$O$10001,12,FALSE)</f>
        <v>15</v>
      </c>
      <c r="F8514" t="str">
        <f>VLOOKUP(A8514,Cafe_sales!$A$1:$O$10001,13,FALSE)</f>
        <v>Credit Card</v>
      </c>
      <c r="G8514" t="str">
        <f>VLOOKUP(A8514,Cafe_sales!$A$1:$O$10001,14,FALSE)</f>
        <v>Takeaway</v>
      </c>
      <c r="H8514" s="1">
        <f>VLOOKUP(A8514,Cafe_sales!$A$1:$O$10001,15,FALSE)</f>
        <v>45190</v>
      </c>
    </row>
    <row r="8515" spans="1:8" x14ac:dyDescent="0.35">
      <c r="A8515" t="s">
        <v>3919</v>
      </c>
      <c r="B8515" t="str">
        <f>VLOOKUP(A8515,Cafe_sales!$A$1:$O$10001,9,FALSE)</f>
        <v>Smoothie</v>
      </c>
      <c r="C8515" s="6">
        <f>VLOOKUP(A8515,Cafe_sales!$A$1:$O$10001,10,FALSE)</f>
        <v>5</v>
      </c>
      <c r="D8515" s="10">
        <f>VLOOKUP(A8515,Cafe_sales!$A$1:$O$10001,11,FALSE)</f>
        <v>4</v>
      </c>
      <c r="E8515" s="6">
        <f>VLOOKUP(A8515,Cafe_sales!$A$1:$O$10001,12,FALSE)</f>
        <v>20</v>
      </c>
      <c r="F8515" t="str">
        <f>VLOOKUP(A8515,Cafe_sales!$A$1:$O$10001,13,FALSE)</f>
        <v>Cash</v>
      </c>
      <c r="G8515" t="str">
        <f>VLOOKUP(A8515,Cafe_sales!$A$1:$O$10001,14,FALSE)</f>
        <v>UNKNOWN</v>
      </c>
      <c r="H8515" s="8">
        <f>VLOOKUP(A8515,Cafe_sales!$A$1:$O$10001,15,FALSE)</f>
        <v>45090</v>
      </c>
    </row>
    <row r="8516" spans="1:8" x14ac:dyDescent="0.35">
      <c r="A8516" t="s">
        <v>8315</v>
      </c>
      <c r="B8516" t="str">
        <f>VLOOKUP(A8516,Cafe_sales!$A$1:$O$10001,9,FALSE)</f>
        <v>Cake</v>
      </c>
      <c r="C8516" s="6">
        <f>VLOOKUP(A8516,Cafe_sales!$A$1:$O$10001,10,FALSE)</f>
        <v>1</v>
      </c>
      <c r="D8516" s="10">
        <f>VLOOKUP(A8516,Cafe_sales!$A$1:$O$10001,11,FALSE)</f>
        <v>3</v>
      </c>
      <c r="E8516" s="6">
        <f>VLOOKUP(A8516,Cafe_sales!$A$1:$O$10001,12,FALSE)</f>
        <v>3</v>
      </c>
      <c r="F8516" t="str">
        <f>VLOOKUP(A8516,Cafe_sales!$A$1:$O$10001,13,FALSE)</f>
        <v>Credit Card</v>
      </c>
      <c r="G8516" t="str">
        <f>VLOOKUP(A8516,Cafe_sales!$A$1:$O$10001,14,FALSE)</f>
        <v>In-store</v>
      </c>
      <c r="H8516" s="8">
        <f>VLOOKUP(A8516,Cafe_sales!$A$1:$O$10001,15,FALSE)</f>
        <v>45192</v>
      </c>
    </row>
    <row r="8517" spans="1:8" x14ac:dyDescent="0.35">
      <c r="A8517" t="s">
        <v>7687</v>
      </c>
      <c r="B8517" t="str">
        <f>VLOOKUP(A8517,Cafe_sales!$A$1:$O$10001,9,FALSE)</f>
        <v>Tea</v>
      </c>
      <c r="C8517" s="6">
        <f>VLOOKUP(A8517,Cafe_sales!$A$1:$O$10001,10,FALSE)</f>
        <v>1</v>
      </c>
      <c r="D8517" s="10">
        <f>VLOOKUP(A8517,Cafe_sales!$A$1:$O$10001,11,FALSE)</f>
        <v>1.5</v>
      </c>
      <c r="E8517" s="6">
        <f>VLOOKUP(A8517,Cafe_sales!$A$1:$O$10001,12,FALSE)</f>
        <v>1.5</v>
      </c>
      <c r="F8517" t="str">
        <f>VLOOKUP(A8517,Cafe_sales!$A$1:$O$10001,13,FALSE)</f>
        <v>Digital Wallet</v>
      </c>
      <c r="G8517" t="str">
        <f>VLOOKUP(A8517,Cafe_sales!$A$1:$O$10001,14,FALSE)</f>
        <v>UNKNOWN</v>
      </c>
      <c r="H8517" s="8">
        <f>VLOOKUP(A8517,Cafe_sales!$A$1:$O$10001,15,FALSE)</f>
        <v>44938</v>
      </c>
    </row>
    <row r="8518" spans="1:8" x14ac:dyDescent="0.35">
      <c r="A8518" t="s">
        <v>9126</v>
      </c>
      <c r="B8518" t="str">
        <f>VLOOKUP(A8518,Cafe_sales!$A$1:$O$10001,9,FALSE)</f>
        <v>Coffee</v>
      </c>
      <c r="C8518" s="6">
        <f>VLOOKUP(A8518,Cafe_sales!$A$1:$O$10001,10,FALSE)</f>
        <v>3</v>
      </c>
      <c r="D8518" s="10">
        <f>VLOOKUP(A8518,Cafe_sales!$A$1:$O$10001,11,FALSE)</f>
        <v>2</v>
      </c>
      <c r="E8518" s="6">
        <f>VLOOKUP(A8518,Cafe_sales!$A$1:$O$10001,12,FALSE)</f>
        <v>6</v>
      </c>
      <c r="F8518" t="str">
        <f>VLOOKUP(A8518,Cafe_sales!$A$1:$O$10001,13,FALSE)</f>
        <v>Digital Wallet</v>
      </c>
      <c r="G8518" t="str">
        <f>VLOOKUP(A8518,Cafe_sales!$A$1:$O$10001,14,FALSE)</f>
        <v>UNKNOWN</v>
      </c>
      <c r="H8518" s="8">
        <f>VLOOKUP(A8518,Cafe_sales!$A$1:$O$10001,15,FALSE)</f>
        <v>45259</v>
      </c>
    </row>
    <row r="8519" spans="1:8" x14ac:dyDescent="0.35">
      <c r="A8519" t="s">
        <v>5538</v>
      </c>
      <c r="B8519" t="str">
        <f>VLOOKUP(A8519,Cafe_sales!$A$1:$O$10001,9,FALSE)</f>
        <v>Cookie</v>
      </c>
      <c r="C8519" s="6">
        <f>VLOOKUP(A8519,Cafe_sales!$A$1:$O$10001,10,FALSE)</f>
        <v>2</v>
      </c>
      <c r="D8519" s="10">
        <f>VLOOKUP(A8519,Cafe_sales!$A$1:$O$10001,11,FALSE)</f>
        <v>1</v>
      </c>
      <c r="E8519" s="6">
        <f>VLOOKUP(A8519,Cafe_sales!$A$1:$O$10001,12,FALSE)</f>
        <v>2</v>
      </c>
      <c r="F8519" t="str">
        <f>VLOOKUP(A8519,Cafe_sales!$A$1:$O$10001,13,FALSE)</f>
        <v>Default mode</v>
      </c>
      <c r="G8519" t="str">
        <f>VLOOKUP(A8519,Cafe_sales!$A$1:$O$10001,14,FALSE)</f>
        <v>In-store</v>
      </c>
      <c r="H8519" s="8">
        <f>VLOOKUP(A8519,Cafe_sales!$A$1:$O$10001,15,FALSE)</f>
        <v>45256</v>
      </c>
    </row>
    <row r="8520" spans="1:8" hidden="1" x14ac:dyDescent="0.35">
      <c r="A8520" t="s">
        <v>7585</v>
      </c>
      <c r="B8520" t="str">
        <f>VLOOKUP(A8520,Cafe_sales!$A$1:$O$10001,9,FALSE)</f>
        <v>UNKNOWN</v>
      </c>
      <c r="C8520">
        <f>VLOOKUP(A8520,Cafe_sales!$A$1:$O$10001,10,FALSE)</f>
        <v>4</v>
      </c>
      <c r="D8520">
        <f>VLOOKUP(A8520,Cafe_sales!$A$1:$O$10001,11,FALSE)</f>
        <v>2</v>
      </c>
      <c r="E8520">
        <f>VLOOKUP(A8520,Cafe_sales!$A$1:$O$10001,12,FALSE)</f>
        <v>8</v>
      </c>
      <c r="F8520" t="str">
        <f>VLOOKUP(A8520,Cafe_sales!$A$1:$O$10001,13,FALSE)</f>
        <v>Default mode</v>
      </c>
      <c r="G8520" t="str">
        <f>VLOOKUP(A8520,Cafe_sales!$A$1:$O$10001,14,FALSE)</f>
        <v>Takeaway</v>
      </c>
      <c r="H8520" s="1">
        <f>VLOOKUP(A8520,Cafe_sales!$A$1:$O$10001,15,FALSE)</f>
        <v>44950</v>
      </c>
    </row>
    <row r="8521" spans="1:8" x14ac:dyDescent="0.35">
      <c r="A8521" t="s">
        <v>2574</v>
      </c>
      <c r="B8521" t="str">
        <f>VLOOKUP(A8521,Cafe_sales!$A$1:$O$10001,9,FALSE)</f>
        <v>Salad</v>
      </c>
      <c r="C8521" s="6">
        <f>VLOOKUP(A8521,Cafe_sales!$A$1:$O$10001,10,FALSE)</f>
        <v>3</v>
      </c>
      <c r="D8521" s="10">
        <f>VLOOKUP(A8521,Cafe_sales!$A$1:$O$10001,11,FALSE)</f>
        <v>5</v>
      </c>
      <c r="E8521" s="6">
        <f>VLOOKUP(A8521,Cafe_sales!$A$1:$O$10001,12,FALSE)</f>
        <v>15</v>
      </c>
      <c r="F8521" t="str">
        <f>VLOOKUP(A8521,Cafe_sales!$A$1:$O$10001,13,FALSE)</f>
        <v>Credit Card</v>
      </c>
      <c r="G8521" t="str">
        <f>VLOOKUP(A8521,Cafe_sales!$A$1:$O$10001,14,FALSE)</f>
        <v>UNKNOWN</v>
      </c>
      <c r="H8521" s="8">
        <f>VLOOKUP(A8521,Cafe_sales!$A$1:$O$10001,15,FALSE)</f>
        <v>45172</v>
      </c>
    </row>
    <row r="8522" spans="1:8" hidden="1" x14ac:dyDescent="0.35">
      <c r="A8522" t="s">
        <v>7651</v>
      </c>
      <c r="B8522" t="str">
        <f>VLOOKUP(A8522,Cafe_sales!$A$1:$O$10001,9,FALSE)</f>
        <v>Tea</v>
      </c>
      <c r="C8522">
        <f>VLOOKUP(A8522,Cafe_sales!$A$1:$O$10001,10,FALSE)</f>
        <v>4</v>
      </c>
      <c r="D8522">
        <f>VLOOKUP(A8522,Cafe_sales!$A$1:$O$10001,11,FALSE)</f>
        <v>1.5</v>
      </c>
      <c r="E8522">
        <f>VLOOKUP(A8522,Cafe_sales!$A$1:$O$10001,12,FALSE)</f>
        <v>6</v>
      </c>
      <c r="F8522" t="str">
        <f>VLOOKUP(A8522,Cafe_sales!$A$1:$O$10001,13,FALSE)</f>
        <v>Credit Card</v>
      </c>
      <c r="G8522" t="str">
        <f>VLOOKUP(A8522,Cafe_sales!$A$1:$O$10001,14,FALSE)</f>
        <v>Takeaway</v>
      </c>
      <c r="H8522" s="1">
        <f>VLOOKUP(A8522,Cafe_sales!$A$1:$O$10001,15,FALSE)</f>
        <v>45158</v>
      </c>
    </row>
    <row r="8523" spans="1:8" x14ac:dyDescent="0.35">
      <c r="A8523" t="s">
        <v>6658</v>
      </c>
      <c r="B8523" t="str">
        <f>VLOOKUP(A8523,Cafe_sales!$A$1:$O$10001,9,FALSE)</f>
        <v>UNKNOWN</v>
      </c>
      <c r="C8523" s="6">
        <f>VLOOKUP(A8523,Cafe_sales!$A$1:$O$10001,10,FALSE)</f>
        <v>2</v>
      </c>
      <c r="D8523" s="10">
        <f>VLOOKUP(A8523,Cafe_sales!$A$1:$O$10001,11,FALSE)</f>
        <v>1.5</v>
      </c>
      <c r="E8523" s="6">
        <f>VLOOKUP(A8523,Cafe_sales!$A$1:$O$10001,12,FALSE)</f>
        <v>3</v>
      </c>
      <c r="F8523" t="str">
        <f>VLOOKUP(A8523,Cafe_sales!$A$1:$O$10001,13,FALSE)</f>
        <v>Digital Wallet</v>
      </c>
      <c r="G8523" t="str">
        <f>VLOOKUP(A8523,Cafe_sales!$A$1:$O$10001,14,FALSE)</f>
        <v>UNKNOWN</v>
      </c>
      <c r="H8523" s="8">
        <f>VLOOKUP(A8523,Cafe_sales!$A$1:$O$10001,15,FALSE)</f>
        <v>45277</v>
      </c>
    </row>
    <row r="8524" spans="1:8" hidden="1" x14ac:dyDescent="0.35">
      <c r="A8524" t="s">
        <v>6654</v>
      </c>
      <c r="B8524" t="str">
        <f>VLOOKUP(A8524,Cafe_sales!$A$1:$O$10001,9,FALSE)</f>
        <v>Cake</v>
      </c>
      <c r="C8524">
        <f>VLOOKUP(A8524,Cafe_sales!$A$1:$O$10001,10,FALSE)</f>
        <v>4</v>
      </c>
      <c r="D8524">
        <f>VLOOKUP(A8524,Cafe_sales!$A$1:$O$10001,11,FALSE)</f>
        <v>3</v>
      </c>
      <c r="E8524">
        <f>VLOOKUP(A8524,Cafe_sales!$A$1:$O$10001,12,FALSE)</f>
        <v>12</v>
      </c>
      <c r="F8524" t="str">
        <f>VLOOKUP(A8524,Cafe_sales!$A$1:$O$10001,13,FALSE)</f>
        <v>Cash</v>
      </c>
      <c r="G8524" t="str">
        <f>VLOOKUP(A8524,Cafe_sales!$A$1:$O$10001,14,FALSE)</f>
        <v>Takeaway</v>
      </c>
      <c r="H8524" s="1">
        <f>VLOOKUP(A8524,Cafe_sales!$A$1:$O$10001,15,FALSE)</f>
        <v>44947</v>
      </c>
    </row>
    <row r="8525" spans="1:8" x14ac:dyDescent="0.35">
      <c r="A8525" t="s">
        <v>8668</v>
      </c>
      <c r="B8525" t="str">
        <f>VLOOKUP(A8525,Cafe_sales!$A$1:$O$10001,9,FALSE)</f>
        <v>Cookie</v>
      </c>
      <c r="C8525" s="6">
        <f>VLOOKUP(A8525,Cafe_sales!$A$1:$O$10001,10,FALSE)</f>
        <v>1</v>
      </c>
      <c r="D8525" s="10">
        <f>VLOOKUP(A8525,Cafe_sales!$A$1:$O$10001,11,FALSE)</f>
        <v>1</v>
      </c>
      <c r="E8525" s="6">
        <f>VLOOKUP(A8525,Cafe_sales!$A$1:$O$10001,12,FALSE)</f>
        <v>1</v>
      </c>
      <c r="F8525" t="str">
        <f>VLOOKUP(A8525,Cafe_sales!$A$1:$O$10001,13,FALSE)</f>
        <v>Digital Wallet</v>
      </c>
      <c r="G8525" t="str">
        <f>VLOOKUP(A8525,Cafe_sales!$A$1:$O$10001,14,FALSE)</f>
        <v>In-store</v>
      </c>
      <c r="H8525" s="8">
        <f>VLOOKUP(A8525,Cafe_sales!$A$1:$O$10001,15,FALSE)</f>
        <v>44933</v>
      </c>
    </row>
    <row r="8526" spans="1:8" hidden="1" x14ac:dyDescent="0.35">
      <c r="A8526" t="s">
        <v>707</v>
      </c>
      <c r="B8526" t="str">
        <f>VLOOKUP(A8526,Cafe_sales!$A$1:$O$10001,9,FALSE)</f>
        <v>Salad</v>
      </c>
      <c r="C8526">
        <f>VLOOKUP(A8526,Cafe_sales!$A$1:$O$10001,10,FALSE)</f>
        <v>2</v>
      </c>
      <c r="D8526">
        <f>VLOOKUP(A8526,Cafe_sales!$A$1:$O$10001,11,FALSE)</f>
        <v>5</v>
      </c>
      <c r="E8526">
        <f>VLOOKUP(A8526,Cafe_sales!$A$1:$O$10001,12,FALSE)</f>
        <v>10</v>
      </c>
      <c r="F8526" t="str">
        <f>VLOOKUP(A8526,Cafe_sales!$A$1:$O$10001,13,FALSE)</f>
        <v>Digital Wallet</v>
      </c>
      <c r="G8526" t="str">
        <f>VLOOKUP(A8526,Cafe_sales!$A$1:$O$10001,14,FALSE)</f>
        <v>Takeaway</v>
      </c>
      <c r="H8526" s="1">
        <f>VLOOKUP(A8526,Cafe_sales!$A$1:$O$10001,15,FALSE)</f>
        <v>44953</v>
      </c>
    </row>
    <row r="8527" spans="1:8" x14ac:dyDescent="0.35">
      <c r="A8527" t="s">
        <v>7664</v>
      </c>
      <c r="B8527" t="str">
        <f>VLOOKUP(A8527,Cafe_sales!$A$1:$O$10001,9,FALSE)</f>
        <v>Smoothie</v>
      </c>
      <c r="C8527" s="6">
        <f>VLOOKUP(A8527,Cafe_sales!$A$1:$O$10001,10,FALSE)</f>
        <v>2</v>
      </c>
      <c r="D8527" s="10">
        <f>VLOOKUP(A8527,Cafe_sales!$A$1:$O$10001,11,FALSE)</f>
        <v>4</v>
      </c>
      <c r="E8527" s="6">
        <f>VLOOKUP(A8527,Cafe_sales!$A$1:$O$10001,12,FALSE)</f>
        <v>8</v>
      </c>
      <c r="F8527" t="str">
        <f>VLOOKUP(A8527,Cafe_sales!$A$1:$O$10001,13,FALSE)</f>
        <v>Credit Card</v>
      </c>
      <c r="G8527" t="str">
        <f>VLOOKUP(A8527,Cafe_sales!$A$1:$O$10001,14,FALSE)</f>
        <v>UNKNOWN</v>
      </c>
      <c r="H8527" s="8">
        <f>VLOOKUP(A8527,Cafe_sales!$A$1:$O$10001,15,FALSE)</f>
        <v>44980</v>
      </c>
    </row>
    <row r="8528" spans="1:8" x14ac:dyDescent="0.35">
      <c r="A8528" t="s">
        <v>659</v>
      </c>
      <c r="B8528" t="str">
        <f>VLOOKUP(A8528,Cafe_sales!$A$1:$O$10001,9,FALSE)</f>
        <v>Salad</v>
      </c>
      <c r="C8528" s="6">
        <f>VLOOKUP(A8528,Cafe_sales!$A$1:$O$10001,10,FALSE)</f>
        <v>2</v>
      </c>
      <c r="D8528" s="10">
        <f>VLOOKUP(A8528,Cafe_sales!$A$1:$O$10001,11,FALSE)</f>
        <v>5</v>
      </c>
      <c r="E8528" s="6">
        <f>VLOOKUP(A8528,Cafe_sales!$A$1:$O$10001,12,FALSE)</f>
        <v>10</v>
      </c>
      <c r="F8528" t="str">
        <f>VLOOKUP(A8528,Cafe_sales!$A$1:$O$10001,13,FALSE)</f>
        <v>Cash</v>
      </c>
      <c r="G8528" t="str">
        <f>VLOOKUP(A8528,Cafe_sales!$A$1:$O$10001,14,FALSE)</f>
        <v>UNKNOWN</v>
      </c>
      <c r="H8528" s="8">
        <f>VLOOKUP(A8528,Cafe_sales!$A$1:$O$10001,15,FALSE)</f>
        <v>45152</v>
      </c>
    </row>
    <row r="8529" spans="1:8" hidden="1" x14ac:dyDescent="0.35">
      <c r="A8529" t="s">
        <v>4585</v>
      </c>
      <c r="B8529" t="str">
        <f>VLOOKUP(A8529,Cafe_sales!$A$1:$O$10001,9,FALSE)</f>
        <v>Sandwich</v>
      </c>
      <c r="C8529">
        <f>VLOOKUP(A8529,Cafe_sales!$A$1:$O$10001,10,FALSE)</f>
        <v>5</v>
      </c>
      <c r="D8529">
        <f>VLOOKUP(A8529,Cafe_sales!$A$1:$O$10001,11,FALSE)</f>
        <v>4</v>
      </c>
      <c r="E8529">
        <f>VLOOKUP(A8529,Cafe_sales!$A$1:$O$10001,12,FALSE)</f>
        <v>20</v>
      </c>
      <c r="F8529" t="str">
        <f>VLOOKUP(A8529,Cafe_sales!$A$1:$O$10001,13,FALSE)</f>
        <v>Digital Wallet</v>
      </c>
      <c r="G8529" t="str">
        <f>VLOOKUP(A8529,Cafe_sales!$A$1:$O$10001,14,FALSE)</f>
        <v>Takeaway</v>
      </c>
      <c r="H8529" s="1">
        <f>VLOOKUP(A8529,Cafe_sales!$A$1:$O$10001,15,FALSE)</f>
        <v>45089</v>
      </c>
    </row>
    <row r="8530" spans="1:8" hidden="1" x14ac:dyDescent="0.35">
      <c r="A8530" t="s">
        <v>1539</v>
      </c>
      <c r="B8530" t="str">
        <f>VLOOKUP(A8530,Cafe_sales!$A$1:$O$10001,9,FALSE)</f>
        <v>Smoothie</v>
      </c>
      <c r="C8530">
        <f>VLOOKUP(A8530,Cafe_sales!$A$1:$O$10001,10,FALSE)</f>
        <v>4</v>
      </c>
      <c r="D8530">
        <f>VLOOKUP(A8530,Cafe_sales!$A$1:$O$10001,11,FALSE)</f>
        <v>4</v>
      </c>
      <c r="E8530">
        <f>VLOOKUP(A8530,Cafe_sales!$A$1:$O$10001,12,FALSE)</f>
        <v>16</v>
      </c>
      <c r="F8530" t="str">
        <f>VLOOKUP(A8530,Cafe_sales!$A$1:$O$10001,13,FALSE)</f>
        <v>Default mode</v>
      </c>
      <c r="G8530" t="str">
        <f>VLOOKUP(A8530,Cafe_sales!$A$1:$O$10001,14,FALSE)</f>
        <v>Takeaway</v>
      </c>
      <c r="H8530" s="1">
        <f>VLOOKUP(A8530,Cafe_sales!$A$1:$O$10001,15,FALSE)</f>
        <v>45086</v>
      </c>
    </row>
    <row r="8531" spans="1:8" x14ac:dyDescent="0.35">
      <c r="A8531" t="s">
        <v>4889</v>
      </c>
      <c r="B8531" t="str">
        <f>VLOOKUP(A8531,Cafe_sales!$A$1:$O$10001,9,FALSE)</f>
        <v>Cookie</v>
      </c>
      <c r="C8531" s="6">
        <f>VLOOKUP(A8531,Cafe_sales!$A$1:$O$10001,10,FALSE)</f>
        <v>4</v>
      </c>
      <c r="D8531" s="10">
        <f>VLOOKUP(A8531,Cafe_sales!$A$1:$O$10001,11,FALSE)</f>
        <v>1</v>
      </c>
      <c r="E8531" s="6">
        <f>VLOOKUP(A8531,Cafe_sales!$A$1:$O$10001,12,FALSE)</f>
        <v>4</v>
      </c>
      <c r="F8531" t="str">
        <f>VLOOKUP(A8531,Cafe_sales!$A$1:$O$10001,13,FALSE)</f>
        <v>Digital Wallet</v>
      </c>
      <c r="G8531" t="str">
        <f>VLOOKUP(A8531,Cafe_sales!$A$1:$O$10001,14,FALSE)</f>
        <v>UNKNOWN</v>
      </c>
      <c r="H8531" s="8">
        <f>VLOOKUP(A8531,Cafe_sales!$A$1:$O$10001,15,FALSE)</f>
        <v>45034</v>
      </c>
    </row>
    <row r="8532" spans="1:8" x14ac:dyDescent="0.35">
      <c r="A8532" t="s">
        <v>2847</v>
      </c>
      <c r="B8532" t="str">
        <f>VLOOKUP(A8532,Cafe_sales!$A$1:$O$10001,9,FALSE)</f>
        <v>Cake</v>
      </c>
      <c r="C8532" s="6">
        <f>VLOOKUP(A8532,Cafe_sales!$A$1:$O$10001,10,FALSE)</f>
        <v>5</v>
      </c>
      <c r="D8532" s="10">
        <f>VLOOKUP(A8532,Cafe_sales!$A$1:$O$10001,11,FALSE)</f>
        <v>3</v>
      </c>
      <c r="E8532" s="6">
        <f>VLOOKUP(A8532,Cafe_sales!$A$1:$O$10001,12,FALSE)</f>
        <v>15</v>
      </c>
      <c r="F8532" t="str">
        <f>VLOOKUP(A8532,Cafe_sales!$A$1:$O$10001,13,FALSE)</f>
        <v>Digital Wallet</v>
      </c>
      <c r="G8532" t="str">
        <f>VLOOKUP(A8532,Cafe_sales!$A$1:$O$10001,14,FALSE)</f>
        <v>UNKNOWN</v>
      </c>
      <c r="H8532" s="8">
        <f>VLOOKUP(A8532,Cafe_sales!$A$1:$O$10001,15,FALSE)</f>
        <v>45202</v>
      </c>
    </row>
    <row r="8533" spans="1:8" hidden="1" x14ac:dyDescent="0.35">
      <c r="A8533" t="s">
        <v>1861</v>
      </c>
      <c r="B8533" t="str">
        <f>VLOOKUP(A8533,Cafe_sales!$A$1:$O$10001,9,FALSE)</f>
        <v>Juice</v>
      </c>
      <c r="C8533">
        <f>VLOOKUP(A8533,Cafe_sales!$A$1:$O$10001,10,FALSE)</f>
        <v>2</v>
      </c>
      <c r="D8533">
        <f>VLOOKUP(A8533,Cafe_sales!$A$1:$O$10001,11,FALSE)</f>
        <v>3</v>
      </c>
      <c r="E8533">
        <f>VLOOKUP(A8533,Cafe_sales!$A$1:$O$10001,12,FALSE)</f>
        <v>6</v>
      </c>
      <c r="F8533" t="str">
        <f>VLOOKUP(A8533,Cafe_sales!$A$1:$O$10001,13,FALSE)</f>
        <v>Credit Card</v>
      </c>
      <c r="G8533" t="str">
        <f>VLOOKUP(A8533,Cafe_sales!$A$1:$O$10001,14,FALSE)</f>
        <v>Takeaway</v>
      </c>
      <c r="H8533" s="1">
        <f>VLOOKUP(A8533,Cafe_sales!$A$1:$O$10001,15,FALSE)</f>
        <v>45107</v>
      </c>
    </row>
    <row r="8534" spans="1:8" x14ac:dyDescent="0.35">
      <c r="A8534" t="s">
        <v>2304</v>
      </c>
      <c r="B8534" t="str">
        <f>VLOOKUP(A8534,Cafe_sales!$A$1:$O$10001,9,FALSE)</f>
        <v>UNKNOWN</v>
      </c>
      <c r="C8534" s="6">
        <f>VLOOKUP(A8534,Cafe_sales!$A$1:$O$10001,10,FALSE)</f>
        <v>3</v>
      </c>
      <c r="D8534" s="10">
        <f>VLOOKUP(A8534,Cafe_sales!$A$1:$O$10001,11,FALSE)</f>
        <v>1.5</v>
      </c>
      <c r="E8534" s="6">
        <f>VLOOKUP(A8534,Cafe_sales!$A$1:$O$10001,12,FALSE)</f>
        <v>4.5</v>
      </c>
      <c r="F8534" t="str">
        <f>VLOOKUP(A8534,Cafe_sales!$A$1:$O$10001,13,FALSE)</f>
        <v>Digital Wallet</v>
      </c>
      <c r="G8534" t="str">
        <f>VLOOKUP(A8534,Cafe_sales!$A$1:$O$10001,14,FALSE)</f>
        <v>UNKNOWN</v>
      </c>
      <c r="H8534" s="8">
        <f>VLOOKUP(A8534,Cafe_sales!$A$1:$O$10001,15,FALSE)</f>
        <v>45133</v>
      </c>
    </row>
    <row r="8535" spans="1:8" hidden="1" x14ac:dyDescent="0.35">
      <c r="A8535" t="s">
        <v>292</v>
      </c>
      <c r="B8535" t="str">
        <f>VLOOKUP(A8535,Cafe_sales!$A$1:$O$10001,9,FALSE)</f>
        <v>UNKNOWN</v>
      </c>
      <c r="C8535">
        <f>VLOOKUP(A8535,Cafe_sales!$A$1:$O$10001,10,FALSE)</f>
        <v>4</v>
      </c>
      <c r="D8535">
        <f>VLOOKUP(A8535,Cafe_sales!$A$1:$O$10001,11,FALSE)</f>
        <v>3</v>
      </c>
      <c r="E8535">
        <f>VLOOKUP(A8535,Cafe_sales!$A$1:$O$10001,12,FALSE)</f>
        <v>12</v>
      </c>
      <c r="F8535" t="str">
        <f>VLOOKUP(A8535,Cafe_sales!$A$1:$O$10001,13,FALSE)</f>
        <v>Cash</v>
      </c>
      <c r="G8535" t="str">
        <f>VLOOKUP(A8535,Cafe_sales!$A$1:$O$10001,14,FALSE)</f>
        <v>Takeaway</v>
      </c>
      <c r="H8535" s="1">
        <f>VLOOKUP(A8535,Cafe_sales!$A$1:$O$10001,15,FALSE)</f>
        <v>45214</v>
      </c>
    </row>
    <row r="8536" spans="1:8" hidden="1" x14ac:dyDescent="0.35">
      <c r="A8536" t="s">
        <v>9219</v>
      </c>
      <c r="B8536" t="str">
        <f>VLOOKUP(A8536,Cafe_sales!$A$1:$O$10001,9,FALSE)</f>
        <v>Smoothie</v>
      </c>
      <c r="C8536">
        <f>VLOOKUP(A8536,Cafe_sales!$A$1:$O$10001,10,FALSE)</f>
        <v>1</v>
      </c>
      <c r="D8536">
        <f>VLOOKUP(A8536,Cafe_sales!$A$1:$O$10001,11,FALSE)</f>
        <v>4</v>
      </c>
      <c r="E8536">
        <f>VLOOKUP(A8536,Cafe_sales!$A$1:$O$10001,12,FALSE)</f>
        <v>4</v>
      </c>
      <c r="F8536" t="str">
        <f>VLOOKUP(A8536,Cafe_sales!$A$1:$O$10001,13,FALSE)</f>
        <v>Default mode</v>
      </c>
      <c r="G8536" t="str">
        <f>VLOOKUP(A8536,Cafe_sales!$A$1:$O$10001,14,FALSE)</f>
        <v>Cafe</v>
      </c>
      <c r="H8536" s="1">
        <f>VLOOKUP(A8536,Cafe_sales!$A$1:$O$10001,15,FALSE)</f>
        <v>45232</v>
      </c>
    </row>
    <row r="8537" spans="1:8" x14ac:dyDescent="0.35">
      <c r="A8537" t="s">
        <v>7085</v>
      </c>
      <c r="B8537" t="str">
        <f>VLOOKUP(A8537,Cafe_sales!$A$1:$O$10001,9,FALSE)</f>
        <v>Cookie</v>
      </c>
      <c r="C8537" s="6">
        <f>VLOOKUP(A8537,Cafe_sales!$A$1:$O$10001,10,FALSE)</f>
        <v>3</v>
      </c>
      <c r="D8537" s="10">
        <f>VLOOKUP(A8537,Cafe_sales!$A$1:$O$10001,11,FALSE)</f>
        <v>1</v>
      </c>
      <c r="E8537" s="6">
        <f>VLOOKUP(A8537,Cafe_sales!$A$1:$O$10001,12,FALSE)</f>
        <v>3</v>
      </c>
      <c r="F8537" t="str">
        <f>VLOOKUP(A8537,Cafe_sales!$A$1:$O$10001,13,FALSE)</f>
        <v>Credit Card</v>
      </c>
      <c r="G8537" t="str">
        <f>VLOOKUP(A8537,Cafe_sales!$A$1:$O$10001,14,FALSE)</f>
        <v>UNKNOWN</v>
      </c>
      <c r="H8537" s="8">
        <f>VLOOKUP(A8537,Cafe_sales!$A$1:$O$10001,15,FALSE)</f>
        <v>45253</v>
      </c>
    </row>
    <row r="8538" spans="1:8" x14ac:dyDescent="0.35">
      <c r="A8538" t="s">
        <v>7869</v>
      </c>
      <c r="B8538" t="str">
        <f>VLOOKUP(A8538,Cafe_sales!$A$1:$O$10001,9,FALSE)</f>
        <v>Tea</v>
      </c>
      <c r="C8538" s="6">
        <f>VLOOKUP(A8538,Cafe_sales!$A$1:$O$10001,10,FALSE)</f>
        <v>5</v>
      </c>
      <c r="D8538" s="10">
        <f>VLOOKUP(A8538,Cafe_sales!$A$1:$O$10001,11,FALSE)</f>
        <v>1.5</v>
      </c>
      <c r="E8538" s="6">
        <f>VLOOKUP(A8538,Cafe_sales!$A$1:$O$10001,12,FALSE)</f>
        <v>7.5</v>
      </c>
      <c r="F8538" t="str">
        <f>VLOOKUP(A8538,Cafe_sales!$A$1:$O$10001,13,FALSE)</f>
        <v>Default mode</v>
      </c>
      <c r="G8538" t="str">
        <f>VLOOKUP(A8538,Cafe_sales!$A$1:$O$10001,14,FALSE)</f>
        <v>In-store</v>
      </c>
      <c r="H8538" s="8">
        <f>VLOOKUP(A8538,Cafe_sales!$A$1:$O$10001,15,FALSE)</f>
        <v>45069</v>
      </c>
    </row>
    <row r="8539" spans="1:8" x14ac:dyDescent="0.35">
      <c r="A8539" t="s">
        <v>6308</v>
      </c>
      <c r="B8539" t="str">
        <f>VLOOKUP(A8539,Cafe_sales!$A$1:$O$10001,9,FALSE)</f>
        <v>Juice</v>
      </c>
      <c r="C8539" s="6">
        <f>VLOOKUP(A8539,Cafe_sales!$A$1:$O$10001,10,FALSE)</f>
        <v>4</v>
      </c>
      <c r="D8539" s="10">
        <f>VLOOKUP(A8539,Cafe_sales!$A$1:$O$10001,11,FALSE)</f>
        <v>5</v>
      </c>
      <c r="E8539" s="6">
        <f>VLOOKUP(A8539,Cafe_sales!$A$1:$O$10001,12,FALSE)</f>
        <v>20</v>
      </c>
      <c r="F8539" t="str">
        <f>VLOOKUP(A8539,Cafe_sales!$A$1:$O$10001,13,FALSE)</f>
        <v>Cash</v>
      </c>
      <c r="G8539" t="str">
        <f>VLOOKUP(A8539,Cafe_sales!$A$1:$O$10001,14,FALSE)</f>
        <v>UNKNOWN</v>
      </c>
      <c r="H8539" s="8">
        <f>VLOOKUP(A8539,Cafe_sales!$A$1:$O$10001,15,FALSE)</f>
        <v>45016</v>
      </c>
    </row>
    <row r="8540" spans="1:8" x14ac:dyDescent="0.35">
      <c r="A8540" t="s">
        <v>5123</v>
      </c>
      <c r="B8540" t="str">
        <f>VLOOKUP(A8540,Cafe_sales!$A$1:$O$10001,9,FALSE)</f>
        <v>Salad</v>
      </c>
      <c r="C8540" s="6">
        <f>VLOOKUP(A8540,Cafe_sales!$A$1:$O$10001,10,FALSE)</f>
        <v>2</v>
      </c>
      <c r="D8540" s="10">
        <f>VLOOKUP(A8540,Cafe_sales!$A$1:$O$10001,11,FALSE)</f>
        <v>5</v>
      </c>
      <c r="E8540" s="6">
        <f>VLOOKUP(A8540,Cafe_sales!$A$1:$O$10001,12,FALSE)</f>
        <v>10</v>
      </c>
      <c r="F8540" t="str">
        <f>VLOOKUP(A8540,Cafe_sales!$A$1:$O$10001,13,FALSE)</f>
        <v>Default mode</v>
      </c>
      <c r="G8540" t="str">
        <f>VLOOKUP(A8540,Cafe_sales!$A$1:$O$10001,14,FALSE)</f>
        <v>In-store</v>
      </c>
      <c r="H8540" s="8">
        <f>VLOOKUP(A8540,Cafe_sales!$A$1:$O$10001,15,FALSE)</f>
        <v>45044</v>
      </c>
    </row>
    <row r="8541" spans="1:8" x14ac:dyDescent="0.35">
      <c r="A8541" t="s">
        <v>3029</v>
      </c>
      <c r="B8541" t="str">
        <f>VLOOKUP(A8541,Cafe_sales!$A$1:$O$10001,9,FALSE)</f>
        <v>Salad</v>
      </c>
      <c r="C8541" s="6">
        <f>VLOOKUP(A8541,Cafe_sales!$A$1:$O$10001,10,FALSE)</f>
        <v>3</v>
      </c>
      <c r="D8541" s="10">
        <f>VLOOKUP(A8541,Cafe_sales!$A$1:$O$10001,11,FALSE)</f>
        <v>5</v>
      </c>
      <c r="E8541" s="6">
        <f>VLOOKUP(A8541,Cafe_sales!$A$1:$O$10001,12,FALSE)</f>
        <v>15</v>
      </c>
      <c r="F8541" t="str">
        <f>VLOOKUP(A8541,Cafe_sales!$A$1:$O$10001,13,FALSE)</f>
        <v>Digital Wallet</v>
      </c>
      <c r="G8541" t="str">
        <f>VLOOKUP(A8541,Cafe_sales!$A$1:$O$10001,14,FALSE)</f>
        <v>In-store</v>
      </c>
      <c r="H8541" s="8">
        <f>VLOOKUP(A8541,Cafe_sales!$A$1:$O$10001,15,FALSE)</f>
        <v>45093</v>
      </c>
    </row>
    <row r="8542" spans="1:8" hidden="1" x14ac:dyDescent="0.35">
      <c r="A8542" t="s">
        <v>4081</v>
      </c>
      <c r="B8542" t="str">
        <f>VLOOKUP(A8542,Cafe_sales!$A$1:$O$10001,9,FALSE)</f>
        <v>Juice</v>
      </c>
      <c r="C8542">
        <f>VLOOKUP(A8542,Cafe_sales!$A$1:$O$10001,10,FALSE)</f>
        <v>2</v>
      </c>
      <c r="D8542">
        <f>VLOOKUP(A8542,Cafe_sales!$A$1:$O$10001,11,FALSE)</f>
        <v>1.5</v>
      </c>
      <c r="E8542">
        <f>VLOOKUP(A8542,Cafe_sales!$A$1:$O$10001,12,FALSE)</f>
        <v>3</v>
      </c>
      <c r="F8542" t="str">
        <f>VLOOKUP(A8542,Cafe_sales!$A$1:$O$10001,13,FALSE)</f>
        <v>Cash</v>
      </c>
      <c r="G8542" t="str">
        <f>VLOOKUP(A8542,Cafe_sales!$A$1:$O$10001,14,FALSE)</f>
        <v>Takeaway</v>
      </c>
      <c r="H8542" s="1">
        <f>VLOOKUP(A8542,Cafe_sales!$A$1:$O$10001,15,FALSE)</f>
        <v>45128</v>
      </c>
    </row>
    <row r="8543" spans="1:8" x14ac:dyDescent="0.35">
      <c r="A8543" t="s">
        <v>2856</v>
      </c>
      <c r="B8543" t="str">
        <f>VLOOKUP(A8543,Cafe_sales!$A$1:$O$10001,9,FALSE)</f>
        <v>Salad</v>
      </c>
      <c r="C8543" s="6">
        <f>VLOOKUP(A8543,Cafe_sales!$A$1:$O$10001,10,FALSE)</f>
        <v>2</v>
      </c>
      <c r="D8543" s="10">
        <f>VLOOKUP(A8543,Cafe_sales!$A$1:$O$10001,11,FALSE)</f>
        <v>5</v>
      </c>
      <c r="E8543" s="6">
        <f>VLOOKUP(A8543,Cafe_sales!$A$1:$O$10001,12,FALSE)</f>
        <v>10</v>
      </c>
      <c r="F8543" t="str">
        <f>VLOOKUP(A8543,Cafe_sales!$A$1:$O$10001,13,FALSE)</f>
        <v>Credit Card</v>
      </c>
      <c r="G8543" t="str">
        <f>VLOOKUP(A8543,Cafe_sales!$A$1:$O$10001,14,FALSE)</f>
        <v>In-store</v>
      </c>
      <c r="H8543" s="8">
        <f>VLOOKUP(A8543,Cafe_sales!$A$1:$O$10001,15,FALSE)</f>
        <v>44993</v>
      </c>
    </row>
    <row r="8544" spans="1:8" x14ac:dyDescent="0.35">
      <c r="A8544" t="s">
        <v>6423</v>
      </c>
      <c r="B8544" t="str">
        <f>VLOOKUP(A8544,Cafe_sales!$A$1:$O$10001,9,FALSE)</f>
        <v>Tea</v>
      </c>
      <c r="C8544" s="6">
        <f>VLOOKUP(A8544,Cafe_sales!$A$1:$O$10001,10,FALSE)</f>
        <v>1</v>
      </c>
      <c r="D8544" s="10">
        <f>VLOOKUP(A8544,Cafe_sales!$A$1:$O$10001,11,FALSE)</f>
        <v>3</v>
      </c>
      <c r="E8544" s="6">
        <f>VLOOKUP(A8544,Cafe_sales!$A$1:$O$10001,12,FALSE)</f>
        <v>1.5</v>
      </c>
      <c r="F8544" t="str">
        <f>VLOOKUP(A8544,Cafe_sales!$A$1:$O$10001,13,FALSE)</f>
        <v>Digital Wallet</v>
      </c>
      <c r="G8544" t="str">
        <f>VLOOKUP(A8544,Cafe_sales!$A$1:$O$10001,14,FALSE)</f>
        <v>In-store</v>
      </c>
      <c r="H8544" s="8">
        <f>VLOOKUP(A8544,Cafe_sales!$A$1:$O$10001,15,FALSE)</f>
        <v>45137</v>
      </c>
    </row>
    <row r="8545" spans="1:8" x14ac:dyDescent="0.35">
      <c r="A8545" t="s">
        <v>358</v>
      </c>
      <c r="B8545" t="str">
        <f>VLOOKUP(A8545,Cafe_sales!$A$1:$O$10001,9,FALSE)</f>
        <v>Smoothie</v>
      </c>
      <c r="C8545" s="6">
        <f>VLOOKUP(A8545,Cafe_sales!$A$1:$O$10001,10,FALSE)</f>
        <v>2</v>
      </c>
      <c r="D8545" s="10">
        <f>VLOOKUP(A8545,Cafe_sales!$A$1:$O$10001,11,FALSE)</f>
        <v>4</v>
      </c>
      <c r="E8545" s="6">
        <f>VLOOKUP(A8545,Cafe_sales!$A$1:$O$10001,12,FALSE)</f>
        <v>8</v>
      </c>
      <c r="F8545" t="str">
        <f>VLOOKUP(A8545,Cafe_sales!$A$1:$O$10001,13,FALSE)</f>
        <v>Default mode</v>
      </c>
      <c r="G8545" t="str">
        <f>VLOOKUP(A8545,Cafe_sales!$A$1:$O$10001,14,FALSE)</f>
        <v>In-store</v>
      </c>
      <c r="H8545" s="8">
        <f>VLOOKUP(A8545,Cafe_sales!$A$1:$O$10001,15,FALSE)</f>
        <v>45232</v>
      </c>
    </row>
    <row r="8546" spans="1:8" x14ac:dyDescent="0.35">
      <c r="A8546" t="s">
        <v>1478</v>
      </c>
      <c r="B8546" t="str">
        <f>VLOOKUP(A8546,Cafe_sales!$A$1:$O$10001,9,FALSE)</f>
        <v>Tea</v>
      </c>
      <c r="C8546" s="6">
        <f>VLOOKUP(A8546,Cafe_sales!$A$1:$O$10001,10,FALSE)</f>
        <v>5</v>
      </c>
      <c r="D8546" s="10">
        <f>VLOOKUP(A8546,Cafe_sales!$A$1:$O$10001,11,FALSE)</f>
        <v>1.5</v>
      </c>
      <c r="E8546" s="6">
        <f>VLOOKUP(A8546,Cafe_sales!$A$1:$O$10001,12,FALSE)</f>
        <v>7.5</v>
      </c>
      <c r="F8546" t="str">
        <f>VLOOKUP(A8546,Cafe_sales!$A$1:$O$10001,13,FALSE)</f>
        <v>Credit Card</v>
      </c>
      <c r="G8546" t="str">
        <f>VLOOKUP(A8546,Cafe_sales!$A$1:$O$10001,14,FALSE)</f>
        <v>UNKNOWN</v>
      </c>
      <c r="H8546" s="8">
        <f>VLOOKUP(A8546,Cafe_sales!$A$1:$O$10001,15,FALSE)</f>
        <v>45287</v>
      </c>
    </row>
    <row r="8547" spans="1:8" x14ac:dyDescent="0.35">
      <c r="A8547" t="s">
        <v>7719</v>
      </c>
      <c r="B8547" t="str">
        <f>VLOOKUP(A8547,Cafe_sales!$A$1:$O$10001,9,FALSE)</f>
        <v>Cookie</v>
      </c>
      <c r="C8547" s="6">
        <f>VLOOKUP(A8547,Cafe_sales!$A$1:$O$10001,10,FALSE)</f>
        <v>2</v>
      </c>
      <c r="D8547" s="10">
        <f>VLOOKUP(A8547,Cafe_sales!$A$1:$O$10001,11,FALSE)</f>
        <v>1</v>
      </c>
      <c r="E8547" s="6">
        <f>VLOOKUP(A8547,Cafe_sales!$A$1:$O$10001,12,FALSE)</f>
        <v>2</v>
      </c>
      <c r="F8547" t="str">
        <f>VLOOKUP(A8547,Cafe_sales!$A$1:$O$10001,13,FALSE)</f>
        <v>Credit Card</v>
      </c>
      <c r="G8547" t="str">
        <f>VLOOKUP(A8547,Cafe_sales!$A$1:$O$10001,14,FALSE)</f>
        <v>In-store</v>
      </c>
      <c r="H8547" s="8">
        <f>VLOOKUP(A8547,Cafe_sales!$A$1:$O$10001,15,FALSE)</f>
        <v>45057</v>
      </c>
    </row>
    <row r="8548" spans="1:8" x14ac:dyDescent="0.35">
      <c r="A8548" t="s">
        <v>173</v>
      </c>
      <c r="B8548" t="str">
        <f>VLOOKUP(A8548,Cafe_sales!$A$1:$O$10001,9,FALSE)</f>
        <v>Salad</v>
      </c>
      <c r="C8548" s="6">
        <f>VLOOKUP(A8548,Cafe_sales!$A$1:$O$10001,10,FALSE)</f>
        <v>5</v>
      </c>
      <c r="D8548" s="10">
        <f>VLOOKUP(A8548,Cafe_sales!$A$1:$O$10001,11,FALSE)</f>
        <v>5</v>
      </c>
      <c r="E8548" s="6">
        <f>VLOOKUP(A8548,Cafe_sales!$A$1:$O$10001,12,FALSE)</f>
        <v>25</v>
      </c>
      <c r="F8548" t="str">
        <f>VLOOKUP(A8548,Cafe_sales!$A$1:$O$10001,13,FALSE)</f>
        <v>Cash</v>
      </c>
      <c r="G8548" t="str">
        <f>VLOOKUP(A8548,Cafe_sales!$A$1:$O$10001,14,FALSE)</f>
        <v>UNKNOWN</v>
      </c>
      <c r="H8548" s="8">
        <f>VLOOKUP(A8548,Cafe_sales!$A$1:$O$10001,15,FALSE)</f>
        <v>45087</v>
      </c>
    </row>
    <row r="8549" spans="1:8" x14ac:dyDescent="0.35">
      <c r="A8549" t="s">
        <v>6403</v>
      </c>
      <c r="B8549" t="str">
        <f>VLOOKUP(A8549,Cafe_sales!$A$1:$O$10001,9,FALSE)</f>
        <v>Smoothie</v>
      </c>
      <c r="C8549" s="6">
        <f>VLOOKUP(A8549,Cafe_sales!$A$1:$O$10001,10,FALSE)</f>
        <v>3</v>
      </c>
      <c r="D8549" s="10">
        <f>VLOOKUP(A8549,Cafe_sales!$A$1:$O$10001,11,FALSE)</f>
        <v>4</v>
      </c>
      <c r="E8549" s="6">
        <f>VLOOKUP(A8549,Cafe_sales!$A$1:$O$10001,12,FALSE)</f>
        <v>12</v>
      </c>
      <c r="F8549" t="str">
        <f>VLOOKUP(A8549,Cafe_sales!$A$1:$O$10001,13,FALSE)</f>
        <v>Credit Card</v>
      </c>
      <c r="G8549" t="str">
        <f>VLOOKUP(A8549,Cafe_sales!$A$1:$O$10001,14,FALSE)</f>
        <v>UNKNOWN</v>
      </c>
      <c r="H8549" s="8">
        <f>VLOOKUP(A8549,Cafe_sales!$A$1:$O$10001,15,FALSE)</f>
        <v>45139</v>
      </c>
    </row>
    <row r="8550" spans="1:8" hidden="1" x14ac:dyDescent="0.35">
      <c r="A8550" t="s">
        <v>5293</v>
      </c>
      <c r="B8550" t="str">
        <f>VLOOKUP(A8550,Cafe_sales!$A$1:$O$10001,9,FALSE)</f>
        <v>Smoothie</v>
      </c>
      <c r="C8550">
        <f>VLOOKUP(A8550,Cafe_sales!$A$1:$O$10001,10,FALSE)</f>
        <v>5</v>
      </c>
      <c r="D8550">
        <f>VLOOKUP(A8550,Cafe_sales!$A$1:$O$10001,11,FALSE)</f>
        <v>4</v>
      </c>
      <c r="E8550">
        <f>VLOOKUP(A8550,Cafe_sales!$A$1:$O$10001,12,FALSE)</f>
        <v>20</v>
      </c>
      <c r="F8550" t="str">
        <f>VLOOKUP(A8550,Cafe_sales!$A$1:$O$10001,13,FALSE)</f>
        <v>Digital Wallet</v>
      </c>
      <c r="G8550" t="str">
        <f>VLOOKUP(A8550,Cafe_sales!$A$1:$O$10001,14,FALSE)</f>
        <v>Cafe</v>
      </c>
      <c r="H8550" s="1">
        <f>VLOOKUP(A8550,Cafe_sales!$A$1:$O$10001,15,FALSE)</f>
        <v>45069</v>
      </c>
    </row>
    <row r="8551" spans="1:8" x14ac:dyDescent="0.35">
      <c r="A8551" t="s">
        <v>9697</v>
      </c>
      <c r="B8551" t="str">
        <f>VLOOKUP(A8551,Cafe_sales!$A$1:$O$10001,9,FALSE)</f>
        <v>Coffee</v>
      </c>
      <c r="C8551" s="6">
        <f>VLOOKUP(A8551,Cafe_sales!$A$1:$O$10001,10,FALSE)</f>
        <v>2</v>
      </c>
      <c r="D8551" s="10">
        <f>VLOOKUP(A8551,Cafe_sales!$A$1:$O$10001,11,FALSE)</f>
        <v>2</v>
      </c>
      <c r="E8551" s="6">
        <f>VLOOKUP(A8551,Cafe_sales!$A$1:$O$10001,12,FALSE)</f>
        <v>4</v>
      </c>
      <c r="F8551" t="str">
        <f>VLOOKUP(A8551,Cafe_sales!$A$1:$O$10001,13,FALSE)</f>
        <v>Cash</v>
      </c>
      <c r="G8551" t="str">
        <f>VLOOKUP(A8551,Cafe_sales!$A$1:$O$10001,14,FALSE)</f>
        <v>UNKNOWN</v>
      </c>
      <c r="H8551" s="8">
        <f>VLOOKUP(A8551,Cafe_sales!$A$1:$O$10001,15,FALSE)</f>
        <v>45051</v>
      </c>
    </row>
    <row r="8552" spans="1:8" x14ac:dyDescent="0.35">
      <c r="A8552" t="s">
        <v>2255</v>
      </c>
      <c r="B8552" t="str">
        <f>VLOOKUP(A8552,Cafe_sales!$A$1:$O$10001,9,FALSE)</f>
        <v>Sandwich</v>
      </c>
      <c r="C8552" s="6">
        <f>VLOOKUP(A8552,Cafe_sales!$A$1:$O$10001,10,FALSE)</f>
        <v>5</v>
      </c>
      <c r="D8552" s="10">
        <f>VLOOKUP(A8552,Cafe_sales!$A$1:$O$10001,11,FALSE)</f>
        <v>4</v>
      </c>
      <c r="E8552" s="6">
        <f>VLOOKUP(A8552,Cafe_sales!$A$1:$O$10001,12,FALSE)</f>
        <v>20</v>
      </c>
      <c r="F8552" t="str">
        <f>VLOOKUP(A8552,Cafe_sales!$A$1:$O$10001,13,FALSE)</f>
        <v>Credit Card</v>
      </c>
      <c r="G8552" t="str">
        <f>VLOOKUP(A8552,Cafe_sales!$A$1:$O$10001,14,FALSE)</f>
        <v>In-store</v>
      </c>
      <c r="H8552" s="8">
        <f>VLOOKUP(A8552,Cafe_sales!$A$1:$O$10001,15,FALSE)</f>
        <v>45062</v>
      </c>
    </row>
    <row r="8553" spans="1:8" x14ac:dyDescent="0.35">
      <c r="A8553" t="s">
        <v>905</v>
      </c>
      <c r="B8553" t="str">
        <f>VLOOKUP(A8553,Cafe_sales!$A$1:$O$10001,9,FALSE)</f>
        <v>Juice</v>
      </c>
      <c r="C8553" s="6">
        <f>VLOOKUP(A8553,Cafe_sales!$A$1:$O$10001,10,FALSE)</f>
        <v>5</v>
      </c>
      <c r="D8553" s="10">
        <f>VLOOKUP(A8553,Cafe_sales!$A$1:$O$10001,11,FALSE)</f>
        <v>3</v>
      </c>
      <c r="E8553" s="6">
        <f>VLOOKUP(A8553,Cafe_sales!$A$1:$O$10001,12,FALSE)</f>
        <v>15</v>
      </c>
      <c r="F8553" t="str">
        <f>VLOOKUP(A8553,Cafe_sales!$A$1:$O$10001,13,FALSE)</f>
        <v>Cash</v>
      </c>
      <c r="G8553" t="str">
        <f>VLOOKUP(A8553,Cafe_sales!$A$1:$O$10001,14,FALSE)</f>
        <v>UNKNOWN</v>
      </c>
      <c r="H8553" s="8">
        <f>VLOOKUP(A8553,Cafe_sales!$A$1:$O$10001,15,FALSE)</f>
        <v>45004</v>
      </c>
    </row>
    <row r="8554" spans="1:8" x14ac:dyDescent="0.35">
      <c r="A8554" t="s">
        <v>9591</v>
      </c>
      <c r="B8554" t="str">
        <f>VLOOKUP(A8554,Cafe_sales!$A$1:$O$10001,9,FALSE)</f>
        <v>Smoothie</v>
      </c>
      <c r="C8554" s="6">
        <f>VLOOKUP(A8554,Cafe_sales!$A$1:$O$10001,10,FALSE)</f>
        <v>3</v>
      </c>
      <c r="D8554" s="10">
        <f>VLOOKUP(A8554,Cafe_sales!$A$1:$O$10001,11,FALSE)</f>
        <v>4</v>
      </c>
      <c r="E8554" s="6">
        <f>VLOOKUP(A8554,Cafe_sales!$A$1:$O$10001,12,FALSE)</f>
        <v>12</v>
      </c>
      <c r="F8554" t="str">
        <f>VLOOKUP(A8554,Cafe_sales!$A$1:$O$10001,13,FALSE)</f>
        <v>Default mode</v>
      </c>
      <c r="G8554" t="str">
        <f>VLOOKUP(A8554,Cafe_sales!$A$1:$O$10001,14,FALSE)</f>
        <v>UNKNOWN</v>
      </c>
      <c r="H8554" s="8">
        <f>VLOOKUP(A8554,Cafe_sales!$A$1:$O$10001,15,FALSE)</f>
        <v>45119</v>
      </c>
    </row>
    <row r="8555" spans="1:8" hidden="1" x14ac:dyDescent="0.35">
      <c r="A8555" t="s">
        <v>316</v>
      </c>
      <c r="B8555" t="str">
        <f>VLOOKUP(A8555,Cafe_sales!$A$1:$O$10001,9,FALSE)</f>
        <v>Coffee</v>
      </c>
      <c r="C8555">
        <f>VLOOKUP(A8555,Cafe_sales!$A$1:$O$10001,10,FALSE)</f>
        <v>5</v>
      </c>
      <c r="D8555">
        <f>VLOOKUP(A8555,Cafe_sales!$A$1:$O$10001,11,FALSE)</f>
        <v>2</v>
      </c>
      <c r="E8555">
        <f>VLOOKUP(A8555,Cafe_sales!$A$1:$O$10001,12,FALSE)</f>
        <v>10</v>
      </c>
      <c r="F8555" t="str">
        <f>VLOOKUP(A8555,Cafe_sales!$A$1:$O$10001,13,FALSE)</f>
        <v>Default mode</v>
      </c>
      <c r="G8555" t="str">
        <f>VLOOKUP(A8555,Cafe_sales!$A$1:$O$10001,14,FALSE)</f>
        <v>Takeaway</v>
      </c>
      <c r="H8555" s="1">
        <f>VLOOKUP(A8555,Cafe_sales!$A$1:$O$10001,15,FALSE)</f>
        <v>45168</v>
      </c>
    </row>
    <row r="8556" spans="1:8" hidden="1" x14ac:dyDescent="0.35">
      <c r="A8556" t="s">
        <v>1008</v>
      </c>
      <c r="B8556" t="str">
        <f>VLOOKUP(A8556,Cafe_sales!$A$1:$O$10001,9,FALSE)</f>
        <v>Juice</v>
      </c>
      <c r="C8556">
        <f>VLOOKUP(A8556,Cafe_sales!$A$1:$O$10001,10,FALSE)</f>
        <v>3.0429319371727748</v>
      </c>
      <c r="D8556">
        <f>VLOOKUP(A8556,Cafe_sales!$A$1:$O$10001,11,FALSE)</f>
        <v>3</v>
      </c>
      <c r="E8556">
        <f>VLOOKUP(A8556,Cafe_sales!$A$1:$O$10001,12,FALSE)</f>
        <v>6</v>
      </c>
      <c r="F8556" t="str">
        <f>VLOOKUP(A8556,Cafe_sales!$A$1:$O$10001,13,FALSE)</f>
        <v>Cash</v>
      </c>
      <c r="G8556" t="str">
        <f>VLOOKUP(A8556,Cafe_sales!$A$1:$O$10001,14,FALSE)</f>
        <v>Takeaway</v>
      </c>
      <c r="H8556" s="1">
        <f>VLOOKUP(A8556,Cafe_sales!$A$1:$O$10001,15,FALSE)</f>
        <v>45231</v>
      </c>
    </row>
    <row r="8557" spans="1:8" x14ac:dyDescent="0.35">
      <c r="A8557" t="s">
        <v>237</v>
      </c>
      <c r="B8557" t="str">
        <f>VLOOKUP(A8557,Cafe_sales!$A$1:$O$10001,9,FALSE)</f>
        <v>Salad</v>
      </c>
      <c r="C8557" s="6">
        <f>VLOOKUP(A8557,Cafe_sales!$A$1:$O$10001,10,FALSE)</f>
        <v>3.0394934535308007</v>
      </c>
      <c r="D8557" s="10">
        <f>VLOOKUP(A8557,Cafe_sales!$A$1:$O$10001,11,FALSE)</f>
        <v>5</v>
      </c>
      <c r="E8557" s="6">
        <f>VLOOKUP(A8557,Cafe_sales!$A$1:$O$10001,12,FALSE)</f>
        <v>25</v>
      </c>
      <c r="F8557" t="str">
        <f>VLOOKUP(A8557,Cafe_sales!$A$1:$O$10001,13,FALSE)</f>
        <v>Cash</v>
      </c>
      <c r="G8557" t="str">
        <f>VLOOKUP(A8557,Cafe_sales!$A$1:$O$10001,14,FALSE)</f>
        <v>In-store</v>
      </c>
      <c r="H8557" s="8">
        <f>VLOOKUP(A8557,Cafe_sales!$A$1:$O$10001,15,FALSE)</f>
        <v>45050</v>
      </c>
    </row>
    <row r="8558" spans="1:8" x14ac:dyDescent="0.35">
      <c r="A8558" t="s">
        <v>5605</v>
      </c>
      <c r="B8558" t="str">
        <f>VLOOKUP(A8558,Cafe_sales!$A$1:$O$10001,9,FALSE)</f>
        <v>Smoothie</v>
      </c>
      <c r="C8558" s="6">
        <f>VLOOKUP(A8558,Cafe_sales!$A$1:$O$10001,10,FALSE)</f>
        <v>4</v>
      </c>
      <c r="D8558" s="10">
        <f>VLOOKUP(A8558,Cafe_sales!$A$1:$O$10001,11,FALSE)</f>
        <v>0</v>
      </c>
      <c r="E8558" s="6">
        <f>VLOOKUP(A8558,Cafe_sales!$A$1:$O$10001,12,FALSE)</f>
        <v>16</v>
      </c>
      <c r="F8558" t="str">
        <f>VLOOKUP(A8558,Cafe_sales!$A$1:$O$10001,13,FALSE)</f>
        <v>Digital Wallet</v>
      </c>
      <c r="G8558" t="str">
        <f>VLOOKUP(A8558,Cafe_sales!$A$1:$O$10001,14,FALSE)</f>
        <v>UNKNOWN</v>
      </c>
      <c r="H8558" s="8">
        <f>VLOOKUP(A8558,Cafe_sales!$A$1:$O$10001,15,FALSE)</f>
        <v>44970</v>
      </c>
    </row>
    <row r="8559" spans="1:8" x14ac:dyDescent="0.35">
      <c r="A8559" t="s">
        <v>5125</v>
      </c>
      <c r="B8559" t="str">
        <f>VLOOKUP(A8559,Cafe_sales!$A$1:$O$10001,9,FALSE)</f>
        <v>Smoothie</v>
      </c>
      <c r="C8559" s="6">
        <f>VLOOKUP(A8559,Cafe_sales!$A$1:$O$10001,10,FALSE)</f>
        <v>3.0431808465156052</v>
      </c>
      <c r="D8559" s="10">
        <f>VLOOKUP(A8559,Cafe_sales!$A$1:$O$10001,11,FALSE)</f>
        <v>4</v>
      </c>
      <c r="E8559" s="6">
        <f>VLOOKUP(A8559,Cafe_sales!$A$1:$O$10001,12,FALSE)</f>
        <v>8</v>
      </c>
      <c r="F8559" t="str">
        <f>VLOOKUP(A8559,Cafe_sales!$A$1:$O$10001,13,FALSE)</f>
        <v>UNKNOWN</v>
      </c>
      <c r="G8559" t="str">
        <f>VLOOKUP(A8559,Cafe_sales!$A$1:$O$10001,14,FALSE)</f>
        <v>UNKNOWN</v>
      </c>
      <c r="H8559" s="8">
        <f>VLOOKUP(A8559,Cafe_sales!$A$1:$O$10001,15,FALSE)</f>
        <v>44950</v>
      </c>
    </row>
    <row r="8560" spans="1:8" x14ac:dyDescent="0.35">
      <c r="A8560" t="s">
        <v>3003</v>
      </c>
      <c r="B8560" t="str">
        <f>VLOOKUP(A8560,Cafe_sales!$A$1:$O$10001,9,FALSE)</f>
        <v>Smoothie</v>
      </c>
      <c r="C8560" s="6">
        <f>VLOOKUP(A8560,Cafe_sales!$A$1:$O$10001,10,FALSE)</f>
        <v>3</v>
      </c>
      <c r="D8560" s="10">
        <f>VLOOKUP(A8560,Cafe_sales!$A$1:$O$10001,11,FALSE)</f>
        <v>4</v>
      </c>
      <c r="E8560" s="6">
        <f>VLOOKUP(A8560,Cafe_sales!$A$1:$O$10001,12,FALSE)</f>
        <v>12</v>
      </c>
      <c r="F8560" t="str">
        <f>VLOOKUP(A8560,Cafe_sales!$A$1:$O$10001,13,FALSE)</f>
        <v>Credit Card</v>
      </c>
      <c r="G8560" t="str">
        <f>VLOOKUP(A8560,Cafe_sales!$A$1:$O$10001,14,FALSE)</f>
        <v>In-store</v>
      </c>
      <c r="H8560" s="8">
        <f>VLOOKUP(A8560,Cafe_sales!$A$1:$O$10001,15,FALSE)</f>
        <v>45234</v>
      </c>
    </row>
    <row r="8561" spans="1:8" hidden="1" x14ac:dyDescent="0.35">
      <c r="A8561" t="s">
        <v>761</v>
      </c>
      <c r="B8561" t="str">
        <f>VLOOKUP(A8561,Cafe_sales!$A$1:$O$10001,9,FALSE)</f>
        <v>Sandwich</v>
      </c>
      <c r="C8561">
        <f>VLOOKUP(A8561,Cafe_sales!$A$1:$O$10001,10,FALSE)</f>
        <v>3</v>
      </c>
      <c r="D8561">
        <f>VLOOKUP(A8561,Cafe_sales!$A$1:$O$10001,11,FALSE)</f>
        <v>4</v>
      </c>
      <c r="E8561">
        <f>VLOOKUP(A8561,Cafe_sales!$A$1:$O$10001,12,FALSE)</f>
        <v>12</v>
      </c>
      <c r="F8561" t="str">
        <f>VLOOKUP(A8561,Cafe_sales!$A$1:$O$10001,13,FALSE)</f>
        <v>Default mode</v>
      </c>
      <c r="G8561" t="str">
        <f>VLOOKUP(A8561,Cafe_sales!$A$1:$O$10001,14,FALSE)</f>
        <v>Takeaway</v>
      </c>
      <c r="H8561" s="1">
        <f>VLOOKUP(A8561,Cafe_sales!$A$1:$O$10001,15,FALSE)</f>
        <v>45060</v>
      </c>
    </row>
    <row r="8562" spans="1:8" x14ac:dyDescent="0.35">
      <c r="A8562" t="s">
        <v>8634</v>
      </c>
      <c r="B8562" t="str">
        <f>VLOOKUP(A8562,Cafe_sales!$A$1:$O$10001,9,FALSE)</f>
        <v>Juice</v>
      </c>
      <c r="C8562" s="6">
        <f>VLOOKUP(A8562,Cafe_sales!$A$1:$O$10001,10,FALSE)</f>
        <v>1</v>
      </c>
      <c r="D8562" s="10">
        <f>VLOOKUP(A8562,Cafe_sales!$A$1:$O$10001,11,FALSE)</f>
        <v>3</v>
      </c>
      <c r="E8562" s="6">
        <f>VLOOKUP(A8562,Cafe_sales!$A$1:$O$10001,12,FALSE)</f>
        <v>3</v>
      </c>
      <c r="F8562" t="str">
        <f>VLOOKUP(A8562,Cafe_sales!$A$1:$O$10001,13,FALSE)</f>
        <v>Default mode</v>
      </c>
      <c r="G8562" t="str">
        <f>VLOOKUP(A8562,Cafe_sales!$A$1:$O$10001,14,FALSE)</f>
        <v>UNKNOWN</v>
      </c>
      <c r="H8562" s="8">
        <f>VLOOKUP(A8562,Cafe_sales!$A$1:$O$10001,15,FALSE)</f>
        <v>45032</v>
      </c>
    </row>
    <row r="8563" spans="1:8" hidden="1" x14ac:dyDescent="0.35">
      <c r="A8563" t="s">
        <v>6476</v>
      </c>
      <c r="B8563" t="str">
        <f>VLOOKUP(A8563,Cafe_sales!$A$1:$O$10001,9,FALSE)</f>
        <v>Coffee</v>
      </c>
      <c r="C8563">
        <f>VLOOKUP(A8563,Cafe_sales!$A$1:$O$10001,10,FALSE)</f>
        <v>1</v>
      </c>
      <c r="D8563">
        <f>VLOOKUP(A8563,Cafe_sales!$A$1:$O$10001,11,FALSE)</f>
        <v>2</v>
      </c>
      <c r="E8563">
        <f>VLOOKUP(A8563,Cafe_sales!$A$1:$O$10001,12,FALSE)</f>
        <v>2</v>
      </c>
      <c r="F8563" t="str">
        <f>VLOOKUP(A8563,Cafe_sales!$A$1:$O$10001,13,FALSE)</f>
        <v>Digital Wallet</v>
      </c>
      <c r="G8563" t="str">
        <f>VLOOKUP(A8563,Cafe_sales!$A$1:$O$10001,14,FALSE)</f>
        <v>Takeaway</v>
      </c>
      <c r="H8563" s="1">
        <f>VLOOKUP(A8563,Cafe_sales!$A$1:$O$10001,15,FALSE)</f>
        <v>45200</v>
      </c>
    </row>
    <row r="8564" spans="1:8" hidden="1" x14ac:dyDescent="0.35">
      <c r="A8564" t="s">
        <v>8693</v>
      </c>
      <c r="B8564" t="str">
        <f>VLOOKUP(A8564,Cafe_sales!$A$1:$O$10001,9,FALSE)</f>
        <v>Cookie</v>
      </c>
      <c r="C8564">
        <f>VLOOKUP(A8564,Cafe_sales!$A$1:$O$10001,10,FALSE)</f>
        <v>3</v>
      </c>
      <c r="D8564">
        <f>VLOOKUP(A8564,Cafe_sales!$A$1:$O$10001,11,FALSE)</f>
        <v>1</v>
      </c>
      <c r="E8564">
        <f>VLOOKUP(A8564,Cafe_sales!$A$1:$O$10001,12,FALSE)</f>
        <v>3</v>
      </c>
      <c r="F8564" t="str">
        <f>VLOOKUP(A8564,Cafe_sales!$A$1:$O$10001,13,FALSE)</f>
        <v>Default mode</v>
      </c>
      <c r="G8564" t="str">
        <f>VLOOKUP(A8564,Cafe_sales!$A$1:$O$10001,14,FALSE)</f>
        <v>Takeaway</v>
      </c>
      <c r="H8564" s="1">
        <f>VLOOKUP(A8564,Cafe_sales!$A$1:$O$10001,15,FALSE)</f>
        <v>45131</v>
      </c>
    </row>
    <row r="8565" spans="1:8" x14ac:dyDescent="0.35">
      <c r="A8565" t="s">
        <v>6897</v>
      </c>
      <c r="B8565" t="str">
        <f>VLOOKUP(A8565,Cafe_sales!$A$1:$O$10001,9,FALSE)</f>
        <v>Coffee</v>
      </c>
      <c r="C8565" s="6">
        <f>VLOOKUP(A8565,Cafe_sales!$A$1:$O$10001,10,FALSE)</f>
        <v>4</v>
      </c>
      <c r="D8565" s="10">
        <f>VLOOKUP(A8565,Cafe_sales!$A$1:$O$10001,11,FALSE)</f>
        <v>2</v>
      </c>
      <c r="E8565" s="6">
        <f>VLOOKUP(A8565,Cafe_sales!$A$1:$O$10001,12,FALSE)</f>
        <v>8</v>
      </c>
      <c r="F8565" t="str">
        <f>VLOOKUP(A8565,Cafe_sales!$A$1:$O$10001,13,FALSE)</f>
        <v>Digital Wallet</v>
      </c>
      <c r="G8565" t="str">
        <f>VLOOKUP(A8565,Cafe_sales!$A$1:$O$10001,14,FALSE)</f>
        <v>UNKNOWN</v>
      </c>
      <c r="H8565" s="8">
        <f>VLOOKUP(A8565,Cafe_sales!$A$1:$O$10001,15,FALSE)</f>
        <v>45057</v>
      </c>
    </row>
    <row r="8566" spans="1:8" hidden="1" x14ac:dyDescent="0.35">
      <c r="A8566" t="s">
        <v>738</v>
      </c>
      <c r="B8566" t="str">
        <f>VLOOKUP(A8566,Cafe_sales!$A$1:$O$10001,9,FALSE)</f>
        <v>Salad</v>
      </c>
      <c r="C8566">
        <f>VLOOKUP(A8566,Cafe_sales!$A$1:$O$10001,10,FALSE)</f>
        <v>3</v>
      </c>
      <c r="D8566">
        <f>VLOOKUP(A8566,Cafe_sales!$A$1:$O$10001,11,FALSE)</f>
        <v>5</v>
      </c>
      <c r="E8566">
        <f>VLOOKUP(A8566,Cafe_sales!$A$1:$O$10001,12,FALSE)</f>
        <v>15</v>
      </c>
      <c r="F8566" t="str">
        <f>VLOOKUP(A8566,Cafe_sales!$A$1:$O$10001,13,FALSE)</f>
        <v>Default mode</v>
      </c>
      <c r="G8566" t="str">
        <f>VLOOKUP(A8566,Cafe_sales!$A$1:$O$10001,14,FALSE)</f>
        <v>Takeaway</v>
      </c>
      <c r="H8566" s="1">
        <f>VLOOKUP(A8566,Cafe_sales!$A$1:$O$10001,15,FALSE)</f>
        <v>45210</v>
      </c>
    </row>
    <row r="8567" spans="1:8" x14ac:dyDescent="0.35">
      <c r="A8567" t="s">
        <v>2011</v>
      </c>
      <c r="B8567" t="str">
        <f>VLOOKUP(A8567,Cafe_sales!$A$1:$O$10001,9,FALSE)</f>
        <v>Tea</v>
      </c>
      <c r="C8567" s="6">
        <f>VLOOKUP(A8567,Cafe_sales!$A$1:$O$10001,10,FALSE)</f>
        <v>4</v>
      </c>
      <c r="D8567" s="10">
        <f>VLOOKUP(A8567,Cafe_sales!$A$1:$O$10001,11,FALSE)</f>
        <v>2.9668202764976956</v>
      </c>
      <c r="E8567" s="6">
        <f>VLOOKUP(A8567,Cafe_sales!$A$1:$O$10001,12,FALSE)</f>
        <v>6</v>
      </c>
      <c r="F8567" t="str">
        <f>VLOOKUP(A8567,Cafe_sales!$A$1:$O$10001,13,FALSE)</f>
        <v>Credit Card</v>
      </c>
      <c r="G8567" t="str">
        <f>VLOOKUP(A8567,Cafe_sales!$A$1:$O$10001,14,FALSE)</f>
        <v>In-store</v>
      </c>
      <c r="H8567" s="8">
        <f>VLOOKUP(A8567,Cafe_sales!$A$1:$O$10001,15,FALSE)</f>
        <v>45285</v>
      </c>
    </row>
    <row r="8568" spans="1:8" hidden="1" x14ac:dyDescent="0.35">
      <c r="A8568" t="s">
        <v>158</v>
      </c>
      <c r="B8568" t="str">
        <f>VLOOKUP(A8568,Cafe_sales!$A$1:$O$10001,9,FALSE)</f>
        <v>Tea</v>
      </c>
      <c r="C8568">
        <f>VLOOKUP(A8568,Cafe_sales!$A$1:$O$10001,10,FALSE)</f>
        <v>5</v>
      </c>
      <c r="D8568">
        <f>VLOOKUP(A8568,Cafe_sales!$A$1:$O$10001,11,FALSE)</f>
        <v>1.5</v>
      </c>
      <c r="E8568">
        <f>VLOOKUP(A8568,Cafe_sales!$A$1:$O$10001,12,FALSE)</f>
        <v>7.5</v>
      </c>
      <c r="F8568" t="str">
        <f>VLOOKUP(A8568,Cafe_sales!$A$1:$O$10001,13,FALSE)</f>
        <v>Credit Card</v>
      </c>
      <c r="G8568" t="str">
        <f>VLOOKUP(A8568,Cafe_sales!$A$1:$O$10001,14,FALSE)</f>
        <v>Takeaway</v>
      </c>
      <c r="H8568" s="1">
        <f>VLOOKUP(A8568,Cafe_sales!$A$1:$O$10001,15,FALSE)</f>
        <v>45272</v>
      </c>
    </row>
    <row r="8569" spans="1:8" x14ac:dyDescent="0.35">
      <c r="A8569" t="s">
        <v>5529</v>
      </c>
      <c r="B8569" t="str">
        <f>VLOOKUP(A8569,Cafe_sales!$A$1:$O$10001,9,FALSE)</f>
        <v>Coffee</v>
      </c>
      <c r="C8569" s="6">
        <f>VLOOKUP(A8569,Cafe_sales!$A$1:$O$10001,10,FALSE)</f>
        <v>4</v>
      </c>
      <c r="D8569" s="10">
        <f>VLOOKUP(A8569,Cafe_sales!$A$1:$O$10001,11,FALSE)</f>
        <v>2</v>
      </c>
      <c r="E8569" s="6">
        <f>VLOOKUP(A8569,Cafe_sales!$A$1:$O$10001,12,FALSE)</f>
        <v>8</v>
      </c>
      <c r="F8569" t="str">
        <f>VLOOKUP(A8569,Cafe_sales!$A$1:$O$10001,13,FALSE)</f>
        <v>Digital Wallet</v>
      </c>
      <c r="G8569" t="str">
        <f>VLOOKUP(A8569,Cafe_sales!$A$1:$O$10001,14,FALSE)</f>
        <v>In-store</v>
      </c>
      <c r="H8569" s="8">
        <f>VLOOKUP(A8569,Cafe_sales!$A$1:$O$10001,15,FALSE)</f>
        <v>45045</v>
      </c>
    </row>
    <row r="8570" spans="1:8" x14ac:dyDescent="0.35">
      <c r="A8570" t="s">
        <v>8912</v>
      </c>
      <c r="B8570" t="str">
        <f>VLOOKUP(A8570,Cafe_sales!$A$1:$O$10001,9,FALSE)</f>
        <v>UNKNOWN</v>
      </c>
      <c r="C8570" s="6">
        <f>VLOOKUP(A8570,Cafe_sales!$A$1:$O$10001,10,FALSE)</f>
        <v>2</v>
      </c>
      <c r="D8570" s="10">
        <f>VLOOKUP(A8570,Cafe_sales!$A$1:$O$10001,11,FALSE)</f>
        <v>3</v>
      </c>
      <c r="E8570" s="6">
        <f>VLOOKUP(A8570,Cafe_sales!$A$1:$O$10001,12,FALSE)</f>
        <v>6</v>
      </c>
      <c r="F8570" t="str">
        <f>VLOOKUP(A8570,Cafe_sales!$A$1:$O$10001,13,FALSE)</f>
        <v>Cash</v>
      </c>
      <c r="G8570" t="str">
        <f>VLOOKUP(A8570,Cafe_sales!$A$1:$O$10001,14,FALSE)</f>
        <v>In-store</v>
      </c>
      <c r="H8570" s="8">
        <f>VLOOKUP(A8570,Cafe_sales!$A$1:$O$10001,15,FALSE)</f>
        <v>45084</v>
      </c>
    </row>
    <row r="8571" spans="1:8" x14ac:dyDescent="0.35">
      <c r="A8571" t="s">
        <v>8785</v>
      </c>
      <c r="B8571" t="str">
        <f>VLOOKUP(A8571,Cafe_sales!$A$1:$O$10001,9,FALSE)</f>
        <v>Sandwich</v>
      </c>
      <c r="C8571" s="6">
        <f>VLOOKUP(A8571,Cafe_sales!$A$1:$O$10001,10,FALSE)</f>
        <v>2</v>
      </c>
      <c r="D8571" s="10">
        <f>VLOOKUP(A8571,Cafe_sales!$A$1:$O$10001,11,FALSE)</f>
        <v>4</v>
      </c>
      <c r="E8571" s="6">
        <f>VLOOKUP(A8571,Cafe_sales!$A$1:$O$10001,12,FALSE)</f>
        <v>8</v>
      </c>
      <c r="F8571" t="str">
        <f>VLOOKUP(A8571,Cafe_sales!$A$1:$O$10001,13,FALSE)</f>
        <v>Default mode</v>
      </c>
      <c r="G8571" t="str">
        <f>VLOOKUP(A8571,Cafe_sales!$A$1:$O$10001,14,FALSE)</f>
        <v>UNKNOWN</v>
      </c>
      <c r="H8571" s="8">
        <f>VLOOKUP(A8571,Cafe_sales!$A$1:$O$10001,15,FALSE)</f>
        <v>45161</v>
      </c>
    </row>
    <row r="8572" spans="1:8" hidden="1" x14ac:dyDescent="0.35">
      <c r="A8572" t="s">
        <v>1179</v>
      </c>
      <c r="B8572" t="str">
        <f>VLOOKUP(A8572,Cafe_sales!$A$1:$O$10001,9,FALSE)</f>
        <v>Juice</v>
      </c>
      <c r="C8572">
        <f>VLOOKUP(A8572,Cafe_sales!$A$1:$O$10001,10,FALSE)</f>
        <v>2</v>
      </c>
      <c r="D8572">
        <f>VLOOKUP(A8572,Cafe_sales!$A$1:$O$10001,11,FALSE)</f>
        <v>2</v>
      </c>
      <c r="E8572">
        <f>VLOOKUP(A8572,Cafe_sales!$A$1:$O$10001,12,FALSE)</f>
        <v>4</v>
      </c>
      <c r="F8572" t="str">
        <f>VLOOKUP(A8572,Cafe_sales!$A$1:$O$10001,13,FALSE)</f>
        <v>Credit Card</v>
      </c>
      <c r="G8572" t="str">
        <f>VLOOKUP(A8572,Cafe_sales!$A$1:$O$10001,14,FALSE)</f>
        <v>Takeaway</v>
      </c>
      <c r="H8572" s="1">
        <f>VLOOKUP(A8572,Cafe_sales!$A$1:$O$10001,15,FALSE)</f>
        <v>45033</v>
      </c>
    </row>
    <row r="8573" spans="1:8" x14ac:dyDescent="0.35">
      <c r="A8573" t="s">
        <v>390</v>
      </c>
      <c r="B8573" t="str">
        <f>VLOOKUP(A8573,Cafe_sales!$A$1:$O$10001,9,FALSE)</f>
        <v>Cake</v>
      </c>
      <c r="C8573" s="6">
        <f>VLOOKUP(A8573,Cafe_sales!$A$1:$O$10001,10,FALSE)</f>
        <v>5</v>
      </c>
      <c r="D8573" s="10">
        <f>VLOOKUP(A8573,Cafe_sales!$A$1:$O$10001,11,FALSE)</f>
        <v>3</v>
      </c>
      <c r="E8573" s="6">
        <f>VLOOKUP(A8573,Cafe_sales!$A$1:$O$10001,12,FALSE)</f>
        <v>15</v>
      </c>
      <c r="F8573" t="str">
        <f>VLOOKUP(A8573,Cafe_sales!$A$1:$O$10001,13,FALSE)</f>
        <v>Default mode</v>
      </c>
      <c r="G8573" t="str">
        <f>VLOOKUP(A8573,Cafe_sales!$A$1:$O$10001,14,FALSE)</f>
        <v>In-store</v>
      </c>
      <c r="H8573" s="8">
        <f>VLOOKUP(A8573,Cafe_sales!$A$1:$O$10001,15,FALSE)</f>
        <v>45058</v>
      </c>
    </row>
    <row r="8574" spans="1:8" x14ac:dyDescent="0.35">
      <c r="A8574" t="s">
        <v>6551</v>
      </c>
      <c r="B8574" t="str">
        <f>VLOOKUP(A8574,Cafe_sales!$A$1:$O$10001,9,FALSE)</f>
        <v>Juice</v>
      </c>
      <c r="C8574" s="6">
        <f>VLOOKUP(A8574,Cafe_sales!$A$1:$O$10001,10,FALSE)</f>
        <v>5</v>
      </c>
      <c r="D8574" s="10">
        <f>VLOOKUP(A8574,Cafe_sales!$A$1:$O$10001,11,FALSE)</f>
        <v>3</v>
      </c>
      <c r="E8574" s="6">
        <f>VLOOKUP(A8574,Cafe_sales!$A$1:$O$10001,12,FALSE)</f>
        <v>15</v>
      </c>
      <c r="F8574" t="str">
        <f>VLOOKUP(A8574,Cafe_sales!$A$1:$O$10001,13,FALSE)</f>
        <v>UNKNOWN</v>
      </c>
      <c r="G8574" t="str">
        <f>VLOOKUP(A8574,Cafe_sales!$A$1:$O$10001,14,FALSE)</f>
        <v>UNKNOWN</v>
      </c>
      <c r="H8574" s="8">
        <f>VLOOKUP(A8574,Cafe_sales!$A$1:$O$10001,15,FALSE)</f>
        <v>44982</v>
      </c>
    </row>
    <row r="8575" spans="1:8" x14ac:dyDescent="0.35">
      <c r="A8575" t="s">
        <v>8447</v>
      </c>
      <c r="B8575" t="str">
        <f>VLOOKUP(A8575,Cafe_sales!$A$1:$O$10001,9,FALSE)</f>
        <v>Smoothie</v>
      </c>
      <c r="C8575" s="6">
        <f>VLOOKUP(A8575,Cafe_sales!$A$1:$O$10001,10,FALSE)</f>
        <v>3</v>
      </c>
      <c r="D8575" s="10">
        <f>VLOOKUP(A8575,Cafe_sales!$A$1:$O$10001,11,FALSE)</f>
        <v>4</v>
      </c>
      <c r="E8575" s="6">
        <f>VLOOKUP(A8575,Cafe_sales!$A$1:$O$10001,12,FALSE)</f>
        <v>12</v>
      </c>
      <c r="F8575" t="str">
        <f>VLOOKUP(A8575,Cafe_sales!$A$1:$O$10001,13,FALSE)</f>
        <v>Default mode</v>
      </c>
      <c r="G8575" t="str">
        <f>VLOOKUP(A8575,Cafe_sales!$A$1:$O$10001,14,FALSE)</f>
        <v>UNKNOWN</v>
      </c>
      <c r="H8575" s="8">
        <f>VLOOKUP(A8575,Cafe_sales!$A$1:$O$10001,15,FALSE)</f>
        <v>45168</v>
      </c>
    </row>
    <row r="8576" spans="1:8" x14ac:dyDescent="0.35">
      <c r="A8576" t="s">
        <v>3122</v>
      </c>
      <c r="B8576" t="str">
        <f>VLOOKUP(A8576,Cafe_sales!$A$1:$O$10001,9,FALSE)</f>
        <v>Smoothie</v>
      </c>
      <c r="C8576" s="6">
        <f>VLOOKUP(A8576,Cafe_sales!$A$1:$O$10001,10,FALSE)</f>
        <v>5</v>
      </c>
      <c r="D8576" s="10">
        <f>VLOOKUP(A8576,Cafe_sales!$A$1:$O$10001,11,FALSE)</f>
        <v>4</v>
      </c>
      <c r="E8576" s="6">
        <f>VLOOKUP(A8576,Cafe_sales!$A$1:$O$10001,12,FALSE)</f>
        <v>20</v>
      </c>
      <c r="F8576" t="str">
        <f>VLOOKUP(A8576,Cafe_sales!$A$1:$O$10001,13,FALSE)</f>
        <v>Default mode</v>
      </c>
      <c r="G8576" t="str">
        <f>VLOOKUP(A8576,Cafe_sales!$A$1:$O$10001,14,FALSE)</f>
        <v>UNKNOWN</v>
      </c>
      <c r="H8576" s="8">
        <f>VLOOKUP(A8576,Cafe_sales!$A$1:$O$10001,15,FALSE)</f>
        <v>45054</v>
      </c>
    </row>
    <row r="8577" spans="1:8" x14ac:dyDescent="0.35">
      <c r="A8577" t="s">
        <v>1981</v>
      </c>
      <c r="B8577" t="str">
        <f>VLOOKUP(A8577,Cafe_sales!$A$1:$O$10001,9,FALSE)</f>
        <v>Juice</v>
      </c>
      <c r="C8577" s="6">
        <f>VLOOKUP(A8577,Cafe_sales!$A$1:$O$10001,10,FALSE)</f>
        <v>4</v>
      </c>
      <c r="D8577" s="10">
        <f>VLOOKUP(A8577,Cafe_sales!$A$1:$O$10001,11,FALSE)</f>
        <v>0</v>
      </c>
      <c r="E8577" s="6">
        <f>VLOOKUP(A8577,Cafe_sales!$A$1:$O$10001,12,FALSE)</f>
        <v>12</v>
      </c>
      <c r="F8577" t="str">
        <f>VLOOKUP(A8577,Cafe_sales!$A$1:$O$10001,13,FALSE)</f>
        <v>Credit Card</v>
      </c>
      <c r="G8577" t="str">
        <f>VLOOKUP(A8577,Cafe_sales!$A$1:$O$10001,14,FALSE)</f>
        <v>UNKNOWN</v>
      </c>
      <c r="H8577" s="8">
        <f>VLOOKUP(A8577,Cafe_sales!$A$1:$O$10001,15,FALSE)</f>
        <v>45221</v>
      </c>
    </row>
    <row r="8578" spans="1:8" x14ac:dyDescent="0.35">
      <c r="A8578" t="s">
        <v>6892</v>
      </c>
      <c r="B8578" t="str">
        <f>VLOOKUP(A8578,Cafe_sales!$A$1:$O$10001,9,FALSE)</f>
        <v>Coffee</v>
      </c>
      <c r="C8578" s="6">
        <f>VLOOKUP(A8578,Cafe_sales!$A$1:$O$10001,10,FALSE)</f>
        <v>5</v>
      </c>
      <c r="D8578" s="10">
        <f>VLOOKUP(A8578,Cafe_sales!$A$1:$O$10001,11,FALSE)</f>
        <v>2</v>
      </c>
      <c r="E8578" s="6">
        <f>VLOOKUP(A8578,Cafe_sales!$A$1:$O$10001,12,FALSE)</f>
        <v>10</v>
      </c>
      <c r="F8578" t="str">
        <f>VLOOKUP(A8578,Cafe_sales!$A$1:$O$10001,13,FALSE)</f>
        <v>Digital Wallet</v>
      </c>
      <c r="G8578" t="str">
        <f>VLOOKUP(A8578,Cafe_sales!$A$1:$O$10001,14,FALSE)</f>
        <v>UNKNOWN</v>
      </c>
      <c r="H8578" s="8">
        <f>VLOOKUP(A8578,Cafe_sales!$A$1:$O$10001,15,FALSE)</f>
        <v>45080</v>
      </c>
    </row>
    <row r="8579" spans="1:8" hidden="1" x14ac:dyDescent="0.35">
      <c r="A8579" t="s">
        <v>6167</v>
      </c>
      <c r="B8579" t="str">
        <f>VLOOKUP(A8579,Cafe_sales!$A$1:$O$10001,9,FALSE)</f>
        <v>Cake</v>
      </c>
      <c r="C8579">
        <f>VLOOKUP(A8579,Cafe_sales!$A$1:$O$10001,10,FALSE)</f>
        <v>4</v>
      </c>
      <c r="D8579">
        <f>VLOOKUP(A8579,Cafe_sales!$A$1:$O$10001,11,FALSE)</f>
        <v>3.0212476164532824</v>
      </c>
      <c r="E8579">
        <f>VLOOKUP(A8579,Cafe_sales!$A$1:$O$10001,12,FALSE)</f>
        <v>12</v>
      </c>
      <c r="F8579" t="str">
        <f>VLOOKUP(A8579,Cafe_sales!$A$1:$O$10001,13,FALSE)</f>
        <v>Default mode</v>
      </c>
      <c r="G8579" t="str">
        <f>VLOOKUP(A8579,Cafe_sales!$A$1:$O$10001,14,FALSE)</f>
        <v>Takeaway</v>
      </c>
      <c r="H8579" s="1">
        <f>VLOOKUP(A8579,Cafe_sales!$A$1:$O$10001,15,FALSE)</f>
        <v>44936</v>
      </c>
    </row>
    <row r="8580" spans="1:8" x14ac:dyDescent="0.35">
      <c r="A8580" t="s">
        <v>4324</v>
      </c>
      <c r="B8580" t="str">
        <f>VLOOKUP(A8580,Cafe_sales!$A$1:$O$10001,9,FALSE)</f>
        <v>Sandwich</v>
      </c>
      <c r="C8580" s="6">
        <f>VLOOKUP(A8580,Cafe_sales!$A$1:$O$10001,10,FALSE)</f>
        <v>3</v>
      </c>
      <c r="D8580" s="10">
        <f>VLOOKUP(A8580,Cafe_sales!$A$1:$O$10001,11,FALSE)</f>
        <v>4</v>
      </c>
      <c r="E8580" s="6">
        <f>VLOOKUP(A8580,Cafe_sales!$A$1:$O$10001,12,FALSE)</f>
        <v>12</v>
      </c>
      <c r="F8580" t="str">
        <f>VLOOKUP(A8580,Cafe_sales!$A$1:$O$10001,13,FALSE)</f>
        <v>Credit Card</v>
      </c>
      <c r="G8580" t="str">
        <f>VLOOKUP(A8580,Cafe_sales!$A$1:$O$10001,14,FALSE)</f>
        <v>In-store</v>
      </c>
      <c r="H8580" s="8">
        <f>VLOOKUP(A8580,Cafe_sales!$A$1:$O$10001,15,FALSE)</f>
        <v>44938</v>
      </c>
    </row>
    <row r="8581" spans="1:8" hidden="1" x14ac:dyDescent="0.35">
      <c r="A8581" t="s">
        <v>5323</v>
      </c>
      <c r="B8581" t="str">
        <f>VLOOKUP(A8581,Cafe_sales!$A$1:$O$10001,9,FALSE)</f>
        <v>Juice</v>
      </c>
      <c r="C8581">
        <f>VLOOKUP(A8581,Cafe_sales!$A$1:$O$10001,10,FALSE)</f>
        <v>2</v>
      </c>
      <c r="D8581">
        <f>VLOOKUP(A8581,Cafe_sales!$A$1:$O$10001,11,FALSE)</f>
        <v>3</v>
      </c>
      <c r="E8581">
        <f>VLOOKUP(A8581,Cafe_sales!$A$1:$O$10001,12,FALSE)</f>
        <v>6</v>
      </c>
      <c r="F8581" t="str">
        <f>VLOOKUP(A8581,Cafe_sales!$A$1:$O$10001,13,FALSE)</f>
        <v>Credit Card</v>
      </c>
      <c r="G8581" t="str">
        <f>VLOOKUP(A8581,Cafe_sales!$A$1:$O$10001,14,FALSE)</f>
        <v>Takeaway</v>
      </c>
      <c r="H8581" s="1">
        <f>VLOOKUP(A8581,Cafe_sales!$A$1:$O$10001,15,FALSE)</f>
        <v>45152</v>
      </c>
    </row>
    <row r="8582" spans="1:8" x14ac:dyDescent="0.35">
      <c r="A8582" t="s">
        <v>7917</v>
      </c>
      <c r="B8582" t="str">
        <f>VLOOKUP(A8582,Cafe_sales!$A$1:$O$10001,9,FALSE)</f>
        <v>UNKNOWN</v>
      </c>
      <c r="C8582" s="6">
        <f>VLOOKUP(A8582,Cafe_sales!$A$1:$O$10001,10,FALSE)</f>
        <v>5</v>
      </c>
      <c r="D8582" s="10">
        <f>VLOOKUP(A8582,Cafe_sales!$A$1:$O$10001,11,FALSE)</f>
        <v>3</v>
      </c>
      <c r="E8582" s="6">
        <f>VLOOKUP(A8582,Cafe_sales!$A$1:$O$10001,12,FALSE)</f>
        <v>15</v>
      </c>
      <c r="F8582" t="str">
        <f>VLOOKUP(A8582,Cafe_sales!$A$1:$O$10001,13,FALSE)</f>
        <v>Cash</v>
      </c>
      <c r="G8582" t="str">
        <f>VLOOKUP(A8582,Cafe_sales!$A$1:$O$10001,14,FALSE)</f>
        <v>In-store</v>
      </c>
      <c r="H8582" s="8">
        <f>VLOOKUP(A8582,Cafe_sales!$A$1:$O$10001,15,FALSE)</f>
        <v>45026</v>
      </c>
    </row>
    <row r="8583" spans="1:8" x14ac:dyDescent="0.35">
      <c r="A8583" t="s">
        <v>2644</v>
      </c>
      <c r="B8583" t="str">
        <f>VLOOKUP(A8583,Cafe_sales!$A$1:$O$10001,9,FALSE)</f>
        <v>Tea</v>
      </c>
      <c r="C8583" s="6">
        <f>VLOOKUP(A8583,Cafe_sales!$A$1:$O$10001,10,FALSE)</f>
        <v>1</v>
      </c>
      <c r="D8583" s="10">
        <f>VLOOKUP(A8583,Cafe_sales!$A$1:$O$10001,11,FALSE)</f>
        <v>1.5</v>
      </c>
      <c r="E8583" s="6">
        <f>VLOOKUP(A8583,Cafe_sales!$A$1:$O$10001,12,FALSE)</f>
        <v>1.5</v>
      </c>
      <c r="F8583" t="str">
        <f>VLOOKUP(A8583,Cafe_sales!$A$1:$O$10001,13,FALSE)</f>
        <v>Cash</v>
      </c>
      <c r="G8583" t="str">
        <f>VLOOKUP(A8583,Cafe_sales!$A$1:$O$10001,14,FALSE)</f>
        <v>UNKNOWN</v>
      </c>
      <c r="H8583" s="8">
        <f>VLOOKUP(A8583,Cafe_sales!$A$1:$O$10001,15,FALSE)</f>
        <v>45164</v>
      </c>
    </row>
    <row r="8584" spans="1:8" hidden="1" x14ac:dyDescent="0.35">
      <c r="A8584" t="s">
        <v>4829</v>
      </c>
      <c r="B8584" t="str">
        <f>VLOOKUP(A8584,Cafe_sales!$A$1:$O$10001,9,FALSE)</f>
        <v>Juice</v>
      </c>
      <c r="C8584">
        <f>VLOOKUP(A8584,Cafe_sales!$A$1:$O$10001,10,FALSE)</f>
        <v>4</v>
      </c>
      <c r="D8584">
        <f>VLOOKUP(A8584,Cafe_sales!$A$1:$O$10001,11,FALSE)</f>
        <v>4</v>
      </c>
      <c r="E8584">
        <f>VLOOKUP(A8584,Cafe_sales!$A$1:$O$10001,12,FALSE)</f>
        <v>16</v>
      </c>
      <c r="F8584" t="str">
        <f>VLOOKUP(A8584,Cafe_sales!$A$1:$O$10001,13,FALSE)</f>
        <v>Digital Wallet</v>
      </c>
      <c r="G8584" t="str">
        <f>VLOOKUP(A8584,Cafe_sales!$A$1:$O$10001,14,FALSE)</f>
        <v>Takeaway</v>
      </c>
      <c r="H8584" s="1">
        <f>VLOOKUP(A8584,Cafe_sales!$A$1:$O$10001,15,FALSE)</f>
        <v>45052</v>
      </c>
    </row>
    <row r="8585" spans="1:8" x14ac:dyDescent="0.35">
      <c r="A8585" t="s">
        <v>7169</v>
      </c>
      <c r="B8585" t="str">
        <f>VLOOKUP(A8585,Cafe_sales!$A$1:$O$10001,9,FALSE)</f>
        <v>Juice</v>
      </c>
      <c r="C8585" s="6">
        <f>VLOOKUP(A8585,Cafe_sales!$A$1:$O$10001,10,FALSE)</f>
        <v>5</v>
      </c>
      <c r="D8585" s="10">
        <f>VLOOKUP(A8585,Cafe_sales!$A$1:$O$10001,11,FALSE)</f>
        <v>3</v>
      </c>
      <c r="E8585" s="6">
        <f>VLOOKUP(A8585,Cafe_sales!$A$1:$O$10001,12,FALSE)</f>
        <v>15</v>
      </c>
      <c r="F8585" t="str">
        <f>VLOOKUP(A8585,Cafe_sales!$A$1:$O$10001,13,FALSE)</f>
        <v>Cash</v>
      </c>
      <c r="G8585" t="str">
        <f>VLOOKUP(A8585,Cafe_sales!$A$1:$O$10001,14,FALSE)</f>
        <v>In-store</v>
      </c>
      <c r="H8585" s="8">
        <f>VLOOKUP(A8585,Cafe_sales!$A$1:$O$10001,15,FALSE)</f>
        <v>45046</v>
      </c>
    </row>
    <row r="8586" spans="1:8" hidden="1" x14ac:dyDescent="0.35">
      <c r="A8586" t="s">
        <v>1723</v>
      </c>
      <c r="B8586" t="str">
        <f>VLOOKUP(A8586,Cafe_sales!$A$1:$O$10001,9,FALSE)</f>
        <v>Cake</v>
      </c>
      <c r="C8586">
        <f>VLOOKUP(A8586,Cafe_sales!$A$1:$O$10001,10,FALSE)</f>
        <v>2</v>
      </c>
      <c r="D8586">
        <f>VLOOKUP(A8586,Cafe_sales!$A$1:$O$10001,11,FALSE)</f>
        <v>3</v>
      </c>
      <c r="E8586">
        <f>VLOOKUP(A8586,Cafe_sales!$A$1:$O$10001,12,FALSE)</f>
        <v>6</v>
      </c>
      <c r="F8586" t="str">
        <f>VLOOKUP(A8586,Cafe_sales!$A$1:$O$10001,13,FALSE)</f>
        <v>Cash</v>
      </c>
      <c r="G8586" t="str">
        <f>VLOOKUP(A8586,Cafe_sales!$A$1:$O$10001,14,FALSE)</f>
        <v>Takeaway</v>
      </c>
      <c r="H8586" s="1">
        <f>VLOOKUP(A8586,Cafe_sales!$A$1:$O$10001,15,FALSE)</f>
        <v>45078</v>
      </c>
    </row>
    <row r="8587" spans="1:8" x14ac:dyDescent="0.35">
      <c r="A8587" t="s">
        <v>3402</v>
      </c>
      <c r="B8587" t="str">
        <f>VLOOKUP(A8587,Cafe_sales!$A$1:$O$10001,9,FALSE)</f>
        <v>Salad</v>
      </c>
      <c r="C8587" s="6">
        <f>VLOOKUP(A8587,Cafe_sales!$A$1:$O$10001,10,FALSE)</f>
        <v>1</v>
      </c>
      <c r="D8587" s="10">
        <f>VLOOKUP(A8587,Cafe_sales!$A$1:$O$10001,11,FALSE)</f>
        <v>5</v>
      </c>
      <c r="E8587" s="6">
        <f>VLOOKUP(A8587,Cafe_sales!$A$1:$O$10001,12,FALSE)</f>
        <v>5</v>
      </c>
      <c r="F8587" t="str">
        <f>VLOOKUP(A8587,Cafe_sales!$A$1:$O$10001,13,FALSE)</f>
        <v>Default mode</v>
      </c>
      <c r="G8587" t="str">
        <f>VLOOKUP(A8587,Cafe_sales!$A$1:$O$10001,14,FALSE)</f>
        <v>In-store</v>
      </c>
      <c r="H8587" s="8">
        <f>VLOOKUP(A8587,Cafe_sales!$A$1:$O$10001,15,FALSE)</f>
        <v>45234</v>
      </c>
    </row>
    <row r="8588" spans="1:8" hidden="1" x14ac:dyDescent="0.35">
      <c r="A8588" t="s">
        <v>2865</v>
      </c>
      <c r="B8588" t="str">
        <f>VLOOKUP(A8588,Cafe_sales!$A$1:$O$10001,9,FALSE)</f>
        <v>Juice</v>
      </c>
      <c r="C8588">
        <f>VLOOKUP(A8588,Cafe_sales!$A$1:$O$10001,10,FALSE)</f>
        <v>5</v>
      </c>
      <c r="D8588">
        <f>VLOOKUP(A8588,Cafe_sales!$A$1:$O$10001,11,FALSE)</f>
        <v>3</v>
      </c>
      <c r="E8588">
        <f>VLOOKUP(A8588,Cafe_sales!$A$1:$O$10001,12,FALSE)</f>
        <v>15</v>
      </c>
      <c r="F8588" t="str">
        <f>VLOOKUP(A8588,Cafe_sales!$A$1:$O$10001,13,FALSE)</f>
        <v>Credit Card</v>
      </c>
      <c r="G8588" t="str">
        <f>VLOOKUP(A8588,Cafe_sales!$A$1:$O$10001,14,FALSE)</f>
        <v>Takeaway</v>
      </c>
      <c r="H8588" s="1">
        <f>VLOOKUP(A8588,Cafe_sales!$A$1:$O$10001,15,FALSE)</f>
        <v>45130</v>
      </c>
    </row>
    <row r="8589" spans="1:8" hidden="1" x14ac:dyDescent="0.35">
      <c r="A8589" t="s">
        <v>7006</v>
      </c>
      <c r="B8589" t="str">
        <f>VLOOKUP(A8589,Cafe_sales!$A$1:$O$10001,9,FALSE)</f>
        <v>Salad</v>
      </c>
      <c r="C8589">
        <f>VLOOKUP(A8589,Cafe_sales!$A$1:$O$10001,10,FALSE)</f>
        <v>4</v>
      </c>
      <c r="D8589">
        <f>VLOOKUP(A8589,Cafe_sales!$A$1:$O$10001,11,FALSE)</f>
        <v>5</v>
      </c>
      <c r="E8589">
        <f>VLOOKUP(A8589,Cafe_sales!$A$1:$O$10001,12,FALSE)</f>
        <v>20</v>
      </c>
      <c r="F8589" t="str">
        <f>VLOOKUP(A8589,Cafe_sales!$A$1:$O$10001,13,FALSE)</f>
        <v>Credit Card</v>
      </c>
      <c r="G8589" t="str">
        <f>VLOOKUP(A8589,Cafe_sales!$A$1:$O$10001,14,FALSE)</f>
        <v>Takeaway</v>
      </c>
      <c r="H8589" s="1">
        <f>VLOOKUP(A8589,Cafe_sales!$A$1:$O$10001,15,FALSE)</f>
        <v>45164</v>
      </c>
    </row>
    <row r="8590" spans="1:8" x14ac:dyDescent="0.35">
      <c r="A8590" t="s">
        <v>665</v>
      </c>
      <c r="B8590" t="str">
        <f>VLOOKUP(A8590,Cafe_sales!$A$1:$O$10001,9,FALSE)</f>
        <v>Juice</v>
      </c>
      <c r="C8590" s="6">
        <f>VLOOKUP(A8590,Cafe_sales!$A$1:$O$10001,10,FALSE)</f>
        <v>1</v>
      </c>
      <c r="D8590" s="10">
        <f>VLOOKUP(A8590,Cafe_sales!$A$1:$O$10001,11,FALSE)</f>
        <v>3</v>
      </c>
      <c r="E8590" s="6">
        <f>VLOOKUP(A8590,Cafe_sales!$A$1:$O$10001,12,FALSE)</f>
        <v>3</v>
      </c>
      <c r="F8590" t="str">
        <f>VLOOKUP(A8590,Cafe_sales!$A$1:$O$10001,13,FALSE)</f>
        <v>Default mode</v>
      </c>
      <c r="G8590" t="str">
        <f>VLOOKUP(A8590,Cafe_sales!$A$1:$O$10001,14,FALSE)</f>
        <v>In-store</v>
      </c>
      <c r="H8590" s="8">
        <f>VLOOKUP(A8590,Cafe_sales!$A$1:$O$10001,15,FALSE)</f>
        <v>45265</v>
      </c>
    </row>
    <row r="8591" spans="1:8" x14ac:dyDescent="0.35">
      <c r="A8591" t="s">
        <v>920</v>
      </c>
      <c r="B8591" t="str">
        <f>VLOOKUP(A8591,Cafe_sales!$A$1:$O$10001,9,FALSE)</f>
        <v>Salad</v>
      </c>
      <c r="C8591" s="6">
        <f>VLOOKUP(A8591,Cafe_sales!$A$1:$O$10001,10,FALSE)</f>
        <v>3</v>
      </c>
      <c r="D8591" s="10">
        <f>VLOOKUP(A8591,Cafe_sales!$A$1:$O$10001,11,FALSE)</f>
        <v>5</v>
      </c>
      <c r="E8591" s="6">
        <f>VLOOKUP(A8591,Cafe_sales!$A$1:$O$10001,12,FALSE)</f>
        <v>15</v>
      </c>
      <c r="F8591" t="str">
        <f>VLOOKUP(A8591,Cafe_sales!$A$1:$O$10001,13,FALSE)</f>
        <v>Digital Wallet</v>
      </c>
      <c r="G8591" t="str">
        <f>VLOOKUP(A8591,Cafe_sales!$A$1:$O$10001,14,FALSE)</f>
        <v>UNKNOWN</v>
      </c>
      <c r="H8591" s="8">
        <f>VLOOKUP(A8591,Cafe_sales!$A$1:$O$10001,15,FALSE)</f>
        <v>44927</v>
      </c>
    </row>
    <row r="8592" spans="1:8" hidden="1" x14ac:dyDescent="0.35">
      <c r="A8592" t="s">
        <v>109</v>
      </c>
      <c r="B8592" t="str">
        <f>VLOOKUP(A8592,Cafe_sales!$A$1:$O$10001,9,FALSE)</f>
        <v>Cake</v>
      </c>
      <c r="C8592">
        <f>VLOOKUP(A8592,Cafe_sales!$A$1:$O$10001,10,FALSE)</f>
        <v>5</v>
      </c>
      <c r="D8592">
        <f>VLOOKUP(A8592,Cafe_sales!$A$1:$O$10001,11,FALSE)</f>
        <v>3</v>
      </c>
      <c r="E8592">
        <f>VLOOKUP(A8592,Cafe_sales!$A$1:$O$10001,12,FALSE)</f>
        <v>15</v>
      </c>
      <c r="F8592" t="str">
        <f>VLOOKUP(A8592,Cafe_sales!$A$1:$O$10001,13,FALSE)</f>
        <v>Credit Card</v>
      </c>
      <c r="G8592" t="str">
        <f>VLOOKUP(A8592,Cafe_sales!$A$1:$O$10001,14,FALSE)</f>
        <v>Cafe</v>
      </c>
      <c r="H8592" s="1">
        <f>VLOOKUP(A8592,Cafe_sales!$A$1:$O$10001,15,FALSE)</f>
        <v>45046</v>
      </c>
    </row>
    <row r="8593" spans="1:8" hidden="1" x14ac:dyDescent="0.35">
      <c r="A8593" t="s">
        <v>7210</v>
      </c>
      <c r="B8593" t="str">
        <f>VLOOKUP(A8593,Cafe_sales!$A$1:$O$10001,9,FALSE)</f>
        <v>Juice</v>
      </c>
      <c r="C8593">
        <f>VLOOKUP(A8593,Cafe_sales!$A$1:$O$10001,10,FALSE)</f>
        <v>3</v>
      </c>
      <c r="D8593">
        <f>VLOOKUP(A8593,Cafe_sales!$A$1:$O$10001,11,FALSE)</f>
        <v>3</v>
      </c>
      <c r="E8593">
        <f>VLOOKUP(A8593,Cafe_sales!$A$1:$O$10001,12,FALSE)</f>
        <v>9</v>
      </c>
      <c r="F8593" t="str">
        <f>VLOOKUP(A8593,Cafe_sales!$A$1:$O$10001,13,FALSE)</f>
        <v>Cash</v>
      </c>
      <c r="G8593" t="str">
        <f>VLOOKUP(A8593,Cafe_sales!$A$1:$O$10001,14,FALSE)</f>
        <v>Cafe</v>
      </c>
      <c r="H8593" s="1">
        <f>VLOOKUP(A8593,Cafe_sales!$A$1:$O$10001,15,FALSE)</f>
        <v>45182</v>
      </c>
    </row>
    <row r="8594" spans="1:8" x14ac:dyDescent="0.35">
      <c r="A8594" t="s">
        <v>3660</v>
      </c>
      <c r="B8594" t="str">
        <f>VLOOKUP(A8594,Cafe_sales!$A$1:$O$10001,9,FALSE)</f>
        <v>Juice</v>
      </c>
      <c r="C8594" s="6">
        <f>VLOOKUP(A8594,Cafe_sales!$A$1:$O$10001,10,FALSE)</f>
        <v>4</v>
      </c>
      <c r="D8594" s="10">
        <f>VLOOKUP(A8594,Cafe_sales!$A$1:$O$10001,11,FALSE)</f>
        <v>2</v>
      </c>
      <c r="E8594" s="6">
        <f>VLOOKUP(A8594,Cafe_sales!$A$1:$O$10001,12,FALSE)</f>
        <v>8</v>
      </c>
      <c r="F8594" t="str">
        <f>VLOOKUP(A8594,Cafe_sales!$A$1:$O$10001,13,FALSE)</f>
        <v>Default mode</v>
      </c>
      <c r="G8594" t="str">
        <f>VLOOKUP(A8594,Cafe_sales!$A$1:$O$10001,14,FALSE)</f>
        <v>UNKNOWN</v>
      </c>
      <c r="H8594" s="8">
        <f>VLOOKUP(A8594,Cafe_sales!$A$1:$O$10001,15,FALSE)</f>
        <v>45019</v>
      </c>
    </row>
    <row r="8595" spans="1:8" x14ac:dyDescent="0.35">
      <c r="A8595" t="s">
        <v>7386</v>
      </c>
      <c r="B8595" t="str">
        <f>VLOOKUP(A8595,Cafe_sales!$A$1:$O$10001,9,FALSE)</f>
        <v>Smoothie</v>
      </c>
      <c r="C8595" s="6">
        <f>VLOOKUP(A8595,Cafe_sales!$A$1:$O$10001,10,FALSE)</f>
        <v>4</v>
      </c>
      <c r="D8595" s="10">
        <f>VLOOKUP(A8595,Cafe_sales!$A$1:$O$10001,11,FALSE)</f>
        <v>4</v>
      </c>
      <c r="E8595" s="6">
        <f>VLOOKUP(A8595,Cafe_sales!$A$1:$O$10001,12,FALSE)</f>
        <v>16</v>
      </c>
      <c r="F8595" t="str">
        <f>VLOOKUP(A8595,Cafe_sales!$A$1:$O$10001,13,FALSE)</f>
        <v>Cash</v>
      </c>
      <c r="G8595" t="str">
        <f>VLOOKUP(A8595,Cafe_sales!$A$1:$O$10001,14,FALSE)</f>
        <v>UNKNOWN</v>
      </c>
      <c r="H8595" s="8">
        <f>VLOOKUP(A8595,Cafe_sales!$A$1:$O$10001,15,FALSE)</f>
        <v>45040</v>
      </c>
    </row>
    <row r="8596" spans="1:8" hidden="1" x14ac:dyDescent="0.35">
      <c r="A8596" t="s">
        <v>4401</v>
      </c>
      <c r="B8596" t="str">
        <f>VLOOKUP(A8596,Cafe_sales!$A$1:$O$10001,9,FALSE)</f>
        <v>Juice</v>
      </c>
      <c r="C8596">
        <f>VLOOKUP(A8596,Cafe_sales!$A$1:$O$10001,10,FALSE)</f>
        <v>1</v>
      </c>
      <c r="D8596">
        <f>VLOOKUP(A8596,Cafe_sales!$A$1:$O$10001,11,FALSE)</f>
        <v>3</v>
      </c>
      <c r="E8596">
        <f>VLOOKUP(A8596,Cafe_sales!$A$1:$O$10001,12,FALSE)</f>
        <v>3</v>
      </c>
      <c r="F8596" t="str">
        <f>VLOOKUP(A8596,Cafe_sales!$A$1:$O$10001,13,FALSE)</f>
        <v>Credit Card</v>
      </c>
      <c r="G8596" t="str">
        <f>VLOOKUP(A8596,Cafe_sales!$A$1:$O$10001,14,FALSE)</f>
        <v>Takeaway</v>
      </c>
      <c r="H8596" s="1">
        <f>VLOOKUP(A8596,Cafe_sales!$A$1:$O$10001,15,FALSE)</f>
        <v>44927</v>
      </c>
    </row>
    <row r="8597" spans="1:8" x14ac:dyDescent="0.35">
      <c r="A8597" t="s">
        <v>2601</v>
      </c>
      <c r="B8597" t="str">
        <f>VLOOKUP(A8597,Cafe_sales!$A$1:$O$10001,9,FALSE)</f>
        <v>Juice</v>
      </c>
      <c r="C8597" s="6">
        <f>VLOOKUP(A8597,Cafe_sales!$A$1:$O$10001,10,FALSE)</f>
        <v>5</v>
      </c>
      <c r="D8597" s="10">
        <f>VLOOKUP(A8597,Cafe_sales!$A$1:$O$10001,11,FALSE)</f>
        <v>5</v>
      </c>
      <c r="E8597" s="6">
        <f>VLOOKUP(A8597,Cafe_sales!$A$1:$O$10001,12,FALSE)</f>
        <v>25</v>
      </c>
      <c r="F8597" t="str">
        <f>VLOOKUP(A8597,Cafe_sales!$A$1:$O$10001,13,FALSE)</f>
        <v>Cash</v>
      </c>
      <c r="G8597" t="str">
        <f>VLOOKUP(A8597,Cafe_sales!$A$1:$O$10001,14,FALSE)</f>
        <v>UNKNOWN</v>
      </c>
      <c r="H8597" s="8">
        <f>VLOOKUP(A8597,Cafe_sales!$A$1:$O$10001,15,FALSE)</f>
        <v>45142</v>
      </c>
    </row>
    <row r="8598" spans="1:8" hidden="1" x14ac:dyDescent="0.35">
      <c r="A8598" t="s">
        <v>6435</v>
      </c>
      <c r="B8598" t="str">
        <f>VLOOKUP(A8598,Cafe_sales!$A$1:$O$10001,9,FALSE)</f>
        <v>Juice</v>
      </c>
      <c r="C8598">
        <f>VLOOKUP(A8598,Cafe_sales!$A$1:$O$10001,10,FALSE)</f>
        <v>4</v>
      </c>
      <c r="D8598">
        <f>VLOOKUP(A8598,Cafe_sales!$A$1:$O$10001,11,FALSE)</f>
        <v>3</v>
      </c>
      <c r="E8598">
        <f>VLOOKUP(A8598,Cafe_sales!$A$1:$O$10001,12,FALSE)</f>
        <v>12</v>
      </c>
      <c r="F8598" t="str">
        <f>VLOOKUP(A8598,Cafe_sales!$A$1:$O$10001,13,FALSE)</f>
        <v>Credit Card</v>
      </c>
      <c r="G8598" t="str">
        <f>VLOOKUP(A8598,Cafe_sales!$A$1:$O$10001,14,FALSE)</f>
        <v>Takeaway</v>
      </c>
      <c r="H8598" s="1">
        <f>VLOOKUP(A8598,Cafe_sales!$A$1:$O$10001,15,FALSE)</f>
        <v>45103</v>
      </c>
    </row>
    <row r="8599" spans="1:8" x14ac:dyDescent="0.35">
      <c r="A8599" t="s">
        <v>5107</v>
      </c>
      <c r="B8599" t="str">
        <f>VLOOKUP(A8599,Cafe_sales!$A$1:$O$10001,9,FALSE)</f>
        <v>Salad</v>
      </c>
      <c r="C8599" s="6">
        <f>VLOOKUP(A8599,Cafe_sales!$A$1:$O$10001,10,FALSE)</f>
        <v>3</v>
      </c>
      <c r="D8599" s="10">
        <f>VLOOKUP(A8599,Cafe_sales!$A$1:$O$10001,11,FALSE)</f>
        <v>5</v>
      </c>
      <c r="E8599" s="6">
        <f>VLOOKUP(A8599,Cafe_sales!$A$1:$O$10001,12,FALSE)</f>
        <v>15</v>
      </c>
      <c r="F8599" t="str">
        <f>VLOOKUP(A8599,Cafe_sales!$A$1:$O$10001,13,FALSE)</f>
        <v>Cash</v>
      </c>
      <c r="G8599" t="str">
        <f>VLOOKUP(A8599,Cafe_sales!$A$1:$O$10001,14,FALSE)</f>
        <v>In-store</v>
      </c>
      <c r="H8599" s="8">
        <f>VLOOKUP(A8599,Cafe_sales!$A$1:$O$10001,15,FALSE)</f>
        <v>44964</v>
      </c>
    </row>
    <row r="8600" spans="1:8" hidden="1" x14ac:dyDescent="0.35">
      <c r="A8600" t="s">
        <v>8765</v>
      </c>
      <c r="B8600" t="str">
        <f>VLOOKUP(A8600,Cafe_sales!$A$1:$O$10001,9,FALSE)</f>
        <v>Sandwich</v>
      </c>
      <c r="C8600">
        <f>VLOOKUP(A8600,Cafe_sales!$A$1:$O$10001,10,FALSE)</f>
        <v>2</v>
      </c>
      <c r="D8600">
        <f>VLOOKUP(A8600,Cafe_sales!$A$1:$O$10001,11,FALSE)</f>
        <v>4</v>
      </c>
      <c r="E8600">
        <f>VLOOKUP(A8600,Cafe_sales!$A$1:$O$10001,12,FALSE)</f>
        <v>8</v>
      </c>
      <c r="F8600" t="str">
        <f>VLOOKUP(A8600,Cafe_sales!$A$1:$O$10001,13,FALSE)</f>
        <v>Default mode</v>
      </c>
      <c r="G8600" t="str">
        <f>VLOOKUP(A8600,Cafe_sales!$A$1:$O$10001,14,FALSE)</f>
        <v>Takeaway</v>
      </c>
      <c r="H8600" s="1">
        <f>VLOOKUP(A8600,Cafe_sales!$A$1:$O$10001,15,FALSE)</f>
        <v>44968</v>
      </c>
    </row>
    <row r="8601" spans="1:8" hidden="1" x14ac:dyDescent="0.35">
      <c r="A8601" t="s">
        <v>4790</v>
      </c>
      <c r="B8601" t="str">
        <f>VLOOKUP(A8601,Cafe_sales!$A$1:$O$10001,9,FALSE)</f>
        <v>Sandwich</v>
      </c>
      <c r="C8601">
        <f>VLOOKUP(A8601,Cafe_sales!$A$1:$O$10001,10,FALSE)</f>
        <v>1</v>
      </c>
      <c r="D8601">
        <f>VLOOKUP(A8601,Cafe_sales!$A$1:$O$10001,11,FALSE)</f>
        <v>4</v>
      </c>
      <c r="E8601">
        <f>VLOOKUP(A8601,Cafe_sales!$A$1:$O$10001,12,FALSE)</f>
        <v>4</v>
      </c>
      <c r="F8601" t="str">
        <f>VLOOKUP(A8601,Cafe_sales!$A$1:$O$10001,13,FALSE)</f>
        <v>Cash</v>
      </c>
      <c r="G8601" t="str">
        <f>VLOOKUP(A8601,Cafe_sales!$A$1:$O$10001,14,FALSE)</f>
        <v>Cafe</v>
      </c>
      <c r="H8601" s="1">
        <f>VLOOKUP(A8601,Cafe_sales!$A$1:$O$10001,15,FALSE)</f>
        <v>45081</v>
      </c>
    </row>
    <row r="8602" spans="1:8" hidden="1" x14ac:dyDescent="0.35">
      <c r="A8602" t="s">
        <v>5369</v>
      </c>
      <c r="B8602" t="str">
        <f>VLOOKUP(A8602,Cafe_sales!$A$1:$O$10001,9,FALSE)</f>
        <v>Tea</v>
      </c>
      <c r="C8602">
        <f>VLOOKUP(A8602,Cafe_sales!$A$1:$O$10001,10,FALSE)</f>
        <v>1</v>
      </c>
      <c r="D8602">
        <f>VLOOKUP(A8602,Cafe_sales!$A$1:$O$10001,11,FALSE)</f>
        <v>1.5</v>
      </c>
      <c r="E8602">
        <f>VLOOKUP(A8602,Cafe_sales!$A$1:$O$10001,12,FALSE)</f>
        <v>1.5</v>
      </c>
      <c r="F8602" t="str">
        <f>VLOOKUP(A8602,Cafe_sales!$A$1:$O$10001,13,FALSE)</f>
        <v>Digital Wallet</v>
      </c>
      <c r="G8602" t="str">
        <f>VLOOKUP(A8602,Cafe_sales!$A$1:$O$10001,14,FALSE)</f>
        <v>Takeaway</v>
      </c>
      <c r="H8602" s="1">
        <f>VLOOKUP(A8602,Cafe_sales!$A$1:$O$10001,15,FALSE)</f>
        <v>45078</v>
      </c>
    </row>
    <row r="8603" spans="1:8" hidden="1" x14ac:dyDescent="0.35">
      <c r="A8603" t="s">
        <v>9398</v>
      </c>
      <c r="B8603" t="str">
        <f>VLOOKUP(A8603,Cafe_sales!$A$1:$O$10001,9,FALSE)</f>
        <v>Sandwich</v>
      </c>
      <c r="C8603">
        <f>VLOOKUP(A8603,Cafe_sales!$A$1:$O$10001,10,FALSE)</f>
        <v>2</v>
      </c>
      <c r="D8603">
        <f>VLOOKUP(A8603,Cafe_sales!$A$1:$O$10001,11,FALSE)</f>
        <v>4</v>
      </c>
      <c r="E8603">
        <f>VLOOKUP(A8603,Cafe_sales!$A$1:$O$10001,12,FALSE)</f>
        <v>8</v>
      </c>
      <c r="F8603" t="str">
        <f>VLOOKUP(A8603,Cafe_sales!$A$1:$O$10001,13,FALSE)</f>
        <v>Default mode</v>
      </c>
      <c r="G8603" t="str">
        <f>VLOOKUP(A8603,Cafe_sales!$A$1:$O$10001,14,FALSE)</f>
        <v>Takeaway</v>
      </c>
      <c r="H8603" s="1">
        <f>VLOOKUP(A8603,Cafe_sales!$A$1:$O$10001,15,FALSE)</f>
        <v>45199</v>
      </c>
    </row>
    <row r="8604" spans="1:8" x14ac:dyDescent="0.35">
      <c r="A8604" t="s">
        <v>168</v>
      </c>
      <c r="B8604" t="str">
        <f>VLOOKUP(A8604,Cafe_sales!$A$1:$O$10001,9,FALSE)</f>
        <v>Tea</v>
      </c>
      <c r="C8604" s="6">
        <f>VLOOKUP(A8604,Cafe_sales!$A$1:$O$10001,10,FALSE)</f>
        <v>5</v>
      </c>
      <c r="D8604" s="10">
        <f>VLOOKUP(A8604,Cafe_sales!$A$1:$O$10001,11,FALSE)</f>
        <v>1.5</v>
      </c>
      <c r="E8604" s="6">
        <f>VLOOKUP(A8604,Cafe_sales!$A$1:$O$10001,12,FALSE)</f>
        <v>7.5</v>
      </c>
      <c r="F8604" t="str">
        <f>VLOOKUP(A8604,Cafe_sales!$A$1:$O$10001,13,FALSE)</f>
        <v>UNKNOWN</v>
      </c>
      <c r="G8604" t="str">
        <f>VLOOKUP(A8604,Cafe_sales!$A$1:$O$10001,14,FALSE)</f>
        <v>In-store</v>
      </c>
      <c r="H8604" s="8">
        <f>VLOOKUP(A8604,Cafe_sales!$A$1:$O$10001,15,FALSE)</f>
        <v>45172</v>
      </c>
    </row>
    <row r="8605" spans="1:8" hidden="1" x14ac:dyDescent="0.35">
      <c r="A8605" t="s">
        <v>2873</v>
      </c>
      <c r="B8605" t="str">
        <f>VLOOKUP(A8605,Cafe_sales!$A$1:$O$10001,9,FALSE)</f>
        <v>Smoothie</v>
      </c>
      <c r="C8605">
        <f>VLOOKUP(A8605,Cafe_sales!$A$1:$O$10001,10,FALSE)</f>
        <v>4</v>
      </c>
      <c r="D8605">
        <f>VLOOKUP(A8605,Cafe_sales!$A$1:$O$10001,11,FALSE)</f>
        <v>4</v>
      </c>
      <c r="E8605">
        <f>VLOOKUP(A8605,Cafe_sales!$A$1:$O$10001,12,FALSE)</f>
        <v>16</v>
      </c>
      <c r="F8605" t="str">
        <f>VLOOKUP(A8605,Cafe_sales!$A$1:$O$10001,13,FALSE)</f>
        <v>Default mode</v>
      </c>
      <c r="G8605" t="str">
        <f>VLOOKUP(A8605,Cafe_sales!$A$1:$O$10001,14,FALSE)</f>
        <v>Takeaway</v>
      </c>
      <c r="H8605" s="1">
        <f>VLOOKUP(A8605,Cafe_sales!$A$1:$O$10001,15,FALSE)</f>
        <v>44961</v>
      </c>
    </row>
    <row r="8606" spans="1:8" x14ac:dyDescent="0.35">
      <c r="A8606" t="s">
        <v>8285</v>
      </c>
      <c r="B8606" t="str">
        <f>VLOOKUP(A8606,Cafe_sales!$A$1:$O$10001,9,FALSE)</f>
        <v>Salad</v>
      </c>
      <c r="C8606" s="6">
        <f>VLOOKUP(A8606,Cafe_sales!$A$1:$O$10001,10,FALSE)</f>
        <v>3</v>
      </c>
      <c r="D8606" s="10">
        <f>VLOOKUP(A8606,Cafe_sales!$A$1:$O$10001,11,FALSE)</f>
        <v>5</v>
      </c>
      <c r="E8606" s="6">
        <f>VLOOKUP(A8606,Cafe_sales!$A$1:$O$10001,12,FALSE)</f>
        <v>20</v>
      </c>
      <c r="F8606" t="str">
        <f>VLOOKUP(A8606,Cafe_sales!$A$1:$O$10001,13,FALSE)</f>
        <v>Default mode</v>
      </c>
      <c r="G8606" t="str">
        <f>VLOOKUP(A8606,Cafe_sales!$A$1:$O$10001,14,FALSE)</f>
        <v>In-store</v>
      </c>
      <c r="H8606" s="8">
        <f>VLOOKUP(A8606,Cafe_sales!$A$1:$O$10001,15,FALSE)</f>
        <v>44946</v>
      </c>
    </row>
    <row r="8607" spans="1:8" hidden="1" x14ac:dyDescent="0.35">
      <c r="A8607" t="s">
        <v>8689</v>
      </c>
      <c r="B8607" t="str">
        <f>VLOOKUP(A8607,Cafe_sales!$A$1:$O$10001,9,FALSE)</f>
        <v>Cake</v>
      </c>
      <c r="C8607">
        <f>VLOOKUP(A8607,Cafe_sales!$A$1:$O$10001,10,FALSE)</f>
        <v>2</v>
      </c>
      <c r="D8607">
        <f>VLOOKUP(A8607,Cafe_sales!$A$1:$O$10001,11,FALSE)</f>
        <v>3</v>
      </c>
      <c r="E8607">
        <f>VLOOKUP(A8607,Cafe_sales!$A$1:$O$10001,12,FALSE)</f>
        <v>6</v>
      </c>
      <c r="F8607" t="str">
        <f>VLOOKUP(A8607,Cafe_sales!$A$1:$O$10001,13,FALSE)</f>
        <v>Credit Card</v>
      </c>
      <c r="G8607" t="str">
        <f>VLOOKUP(A8607,Cafe_sales!$A$1:$O$10001,14,FALSE)</f>
        <v>Takeaway</v>
      </c>
      <c r="H8607" s="1">
        <f>VLOOKUP(A8607,Cafe_sales!$A$1:$O$10001,15,FALSE)</f>
        <v>44937</v>
      </c>
    </row>
    <row r="8608" spans="1:8" x14ac:dyDescent="0.35">
      <c r="A8608" t="s">
        <v>9634</v>
      </c>
      <c r="B8608" t="str">
        <f>VLOOKUP(A8608,Cafe_sales!$A$1:$O$10001,9,FALSE)</f>
        <v>Salad</v>
      </c>
      <c r="C8608" s="6">
        <f>VLOOKUP(A8608,Cafe_sales!$A$1:$O$10001,10,FALSE)</f>
        <v>5</v>
      </c>
      <c r="D8608" s="10">
        <f>VLOOKUP(A8608,Cafe_sales!$A$1:$O$10001,11,FALSE)</f>
        <v>5</v>
      </c>
      <c r="E8608" s="6">
        <f>VLOOKUP(A8608,Cafe_sales!$A$1:$O$10001,12,FALSE)</f>
        <v>25</v>
      </c>
      <c r="F8608" t="str">
        <f>VLOOKUP(A8608,Cafe_sales!$A$1:$O$10001,13,FALSE)</f>
        <v>Credit Card</v>
      </c>
      <c r="G8608" t="str">
        <f>VLOOKUP(A8608,Cafe_sales!$A$1:$O$10001,14,FALSE)</f>
        <v>In-store</v>
      </c>
      <c r="H8608" s="8">
        <f>VLOOKUP(A8608,Cafe_sales!$A$1:$O$10001,15,FALSE)</f>
        <v>45023</v>
      </c>
    </row>
    <row r="8609" spans="1:8" x14ac:dyDescent="0.35">
      <c r="A8609" t="s">
        <v>9424</v>
      </c>
      <c r="B8609" t="str">
        <f>VLOOKUP(A8609,Cafe_sales!$A$1:$O$10001,9,FALSE)</f>
        <v>Tea</v>
      </c>
      <c r="C8609" s="6">
        <f>VLOOKUP(A8609,Cafe_sales!$A$1:$O$10001,10,FALSE)</f>
        <v>3</v>
      </c>
      <c r="D8609" s="10">
        <f>VLOOKUP(A8609,Cafe_sales!$A$1:$O$10001,11,FALSE)</f>
        <v>1.5</v>
      </c>
      <c r="E8609" s="6">
        <f>VLOOKUP(A8609,Cafe_sales!$A$1:$O$10001,12,FALSE)</f>
        <v>4.5</v>
      </c>
      <c r="F8609" t="str">
        <f>VLOOKUP(A8609,Cafe_sales!$A$1:$O$10001,13,FALSE)</f>
        <v>Default mode</v>
      </c>
      <c r="G8609" t="str">
        <f>VLOOKUP(A8609,Cafe_sales!$A$1:$O$10001,14,FALSE)</f>
        <v>UNKNOWN</v>
      </c>
      <c r="H8609" s="8">
        <f>VLOOKUP(A8609,Cafe_sales!$A$1:$O$10001,15,FALSE)</f>
        <v>45289</v>
      </c>
    </row>
    <row r="8610" spans="1:8" hidden="1" x14ac:dyDescent="0.35">
      <c r="A8610" t="s">
        <v>8256</v>
      </c>
      <c r="B8610" t="str">
        <f>VLOOKUP(A8610,Cafe_sales!$A$1:$O$10001,9,FALSE)</f>
        <v>Cookie</v>
      </c>
      <c r="C8610">
        <f>VLOOKUP(A8610,Cafe_sales!$A$1:$O$10001,10,FALSE)</f>
        <v>4</v>
      </c>
      <c r="D8610">
        <f>VLOOKUP(A8610,Cafe_sales!$A$1:$O$10001,11,FALSE)</f>
        <v>1</v>
      </c>
      <c r="E8610">
        <f>VLOOKUP(A8610,Cafe_sales!$A$1:$O$10001,12,FALSE)</f>
        <v>4</v>
      </c>
      <c r="F8610" t="str">
        <f>VLOOKUP(A8610,Cafe_sales!$A$1:$O$10001,13,FALSE)</f>
        <v>Credit Card</v>
      </c>
      <c r="G8610" t="str">
        <f>VLOOKUP(A8610,Cafe_sales!$A$1:$O$10001,14,FALSE)</f>
        <v>Takeaway</v>
      </c>
      <c r="H8610" s="1">
        <f>VLOOKUP(A8610,Cafe_sales!$A$1:$O$10001,15,FALSE)</f>
        <v>45144</v>
      </c>
    </row>
    <row r="8611" spans="1:8" x14ac:dyDescent="0.35">
      <c r="A8611" t="s">
        <v>3901</v>
      </c>
      <c r="B8611" t="str">
        <f>VLOOKUP(A8611,Cafe_sales!$A$1:$O$10001,9,FALSE)</f>
        <v>UNKNOWN</v>
      </c>
      <c r="C8611" s="6">
        <f>VLOOKUP(A8611,Cafe_sales!$A$1:$O$10001,10,FALSE)</f>
        <v>3</v>
      </c>
      <c r="D8611" s="10">
        <f>VLOOKUP(A8611,Cafe_sales!$A$1:$O$10001,11,FALSE)</f>
        <v>1.5</v>
      </c>
      <c r="E8611" s="6">
        <f>VLOOKUP(A8611,Cafe_sales!$A$1:$O$10001,12,FALSE)</f>
        <v>4.5</v>
      </c>
      <c r="F8611" t="str">
        <f>VLOOKUP(A8611,Cafe_sales!$A$1:$O$10001,13,FALSE)</f>
        <v>Default mode</v>
      </c>
      <c r="G8611" t="str">
        <f>VLOOKUP(A8611,Cafe_sales!$A$1:$O$10001,14,FALSE)</f>
        <v>UNKNOWN</v>
      </c>
      <c r="H8611" s="8">
        <f>VLOOKUP(A8611,Cafe_sales!$A$1:$O$10001,15,FALSE)</f>
        <v>45063</v>
      </c>
    </row>
    <row r="8612" spans="1:8" hidden="1" x14ac:dyDescent="0.35">
      <c r="A8612" t="s">
        <v>1268</v>
      </c>
      <c r="B8612" t="str">
        <f>VLOOKUP(A8612,Cafe_sales!$A$1:$O$10001,9,FALSE)</f>
        <v>Tea</v>
      </c>
      <c r="C8612">
        <f>VLOOKUP(A8612,Cafe_sales!$A$1:$O$10001,10,FALSE)</f>
        <v>1</v>
      </c>
      <c r="D8612">
        <f>VLOOKUP(A8612,Cafe_sales!$A$1:$O$10001,11,FALSE)</f>
        <v>1.5</v>
      </c>
      <c r="E8612">
        <f>VLOOKUP(A8612,Cafe_sales!$A$1:$O$10001,12,FALSE)</f>
        <v>1.5</v>
      </c>
      <c r="F8612" t="str">
        <f>VLOOKUP(A8612,Cafe_sales!$A$1:$O$10001,13,FALSE)</f>
        <v>Cash</v>
      </c>
      <c r="G8612" t="str">
        <f>VLOOKUP(A8612,Cafe_sales!$A$1:$O$10001,14,FALSE)</f>
        <v>Takeaway</v>
      </c>
      <c r="H8612" s="1">
        <f>VLOOKUP(A8612,Cafe_sales!$A$1:$O$10001,15,FALSE)</f>
        <v>45181</v>
      </c>
    </row>
    <row r="8613" spans="1:8" hidden="1" x14ac:dyDescent="0.35">
      <c r="A8613" t="s">
        <v>5559</v>
      </c>
      <c r="B8613" t="str">
        <f>VLOOKUP(A8613,Cafe_sales!$A$1:$O$10001,9,FALSE)</f>
        <v>Coffee</v>
      </c>
      <c r="C8613">
        <f>VLOOKUP(A8613,Cafe_sales!$A$1:$O$10001,10,FALSE)</f>
        <v>5</v>
      </c>
      <c r="D8613">
        <f>VLOOKUP(A8613,Cafe_sales!$A$1:$O$10001,11,FALSE)</f>
        <v>2</v>
      </c>
      <c r="E8613">
        <f>VLOOKUP(A8613,Cafe_sales!$A$1:$O$10001,12,FALSE)</f>
        <v>10</v>
      </c>
      <c r="F8613" t="str">
        <f>VLOOKUP(A8613,Cafe_sales!$A$1:$O$10001,13,FALSE)</f>
        <v>Digital Wallet</v>
      </c>
      <c r="G8613" t="str">
        <f>VLOOKUP(A8613,Cafe_sales!$A$1:$O$10001,14,FALSE)</f>
        <v>Takeaway</v>
      </c>
      <c r="H8613" s="1">
        <f>VLOOKUP(A8613,Cafe_sales!$A$1:$O$10001,15,FALSE)</f>
        <v>44988</v>
      </c>
    </row>
    <row r="8614" spans="1:8" x14ac:dyDescent="0.35">
      <c r="A8614" t="s">
        <v>101</v>
      </c>
      <c r="B8614" t="str">
        <f>VLOOKUP(A8614,Cafe_sales!$A$1:$O$10001,9,FALSE)</f>
        <v>Tea</v>
      </c>
      <c r="C8614" s="6">
        <f>VLOOKUP(A8614,Cafe_sales!$A$1:$O$10001,10,FALSE)</f>
        <v>5</v>
      </c>
      <c r="D8614" s="10">
        <f>VLOOKUP(A8614,Cafe_sales!$A$1:$O$10001,11,FALSE)</f>
        <v>1.5</v>
      </c>
      <c r="E8614" s="6">
        <f>VLOOKUP(A8614,Cafe_sales!$A$1:$O$10001,12,FALSE)</f>
        <v>7.5</v>
      </c>
      <c r="F8614" t="str">
        <f>VLOOKUP(A8614,Cafe_sales!$A$1:$O$10001,13,FALSE)</f>
        <v>Cash</v>
      </c>
      <c r="G8614" t="str">
        <f>VLOOKUP(A8614,Cafe_sales!$A$1:$O$10001,14,FALSE)</f>
        <v>UNKNOWN</v>
      </c>
      <c r="H8614" s="8">
        <f>VLOOKUP(A8614,Cafe_sales!$A$1:$O$10001,15,FALSE)</f>
        <v>45079</v>
      </c>
    </row>
    <row r="8615" spans="1:8" hidden="1" x14ac:dyDescent="0.35">
      <c r="A8615" t="s">
        <v>6676</v>
      </c>
      <c r="B8615" t="str">
        <f>VLOOKUP(A8615,Cafe_sales!$A$1:$O$10001,9,FALSE)</f>
        <v>Tea</v>
      </c>
      <c r="C8615">
        <f>VLOOKUP(A8615,Cafe_sales!$A$1:$O$10001,10,FALSE)</f>
        <v>2</v>
      </c>
      <c r="D8615">
        <f>VLOOKUP(A8615,Cafe_sales!$A$1:$O$10001,11,FALSE)</f>
        <v>1.5</v>
      </c>
      <c r="E8615">
        <f>VLOOKUP(A8615,Cafe_sales!$A$1:$O$10001,12,FALSE)</f>
        <v>3</v>
      </c>
      <c r="F8615" t="str">
        <f>VLOOKUP(A8615,Cafe_sales!$A$1:$O$10001,13,FALSE)</f>
        <v>Credit Card</v>
      </c>
      <c r="G8615" t="str">
        <f>VLOOKUP(A8615,Cafe_sales!$A$1:$O$10001,14,FALSE)</f>
        <v>Takeaway</v>
      </c>
      <c r="H8615" s="1">
        <f>VLOOKUP(A8615,Cafe_sales!$A$1:$O$10001,15,FALSE)</f>
        <v>45268</v>
      </c>
    </row>
    <row r="8616" spans="1:8" hidden="1" x14ac:dyDescent="0.35">
      <c r="A8616" t="s">
        <v>3640</v>
      </c>
      <c r="B8616" t="str">
        <f>VLOOKUP(A8616,Cafe_sales!$A$1:$O$10001,9,FALSE)</f>
        <v>Tea</v>
      </c>
      <c r="C8616">
        <f>VLOOKUP(A8616,Cafe_sales!$A$1:$O$10001,10,FALSE)</f>
        <v>5</v>
      </c>
      <c r="D8616">
        <f>VLOOKUP(A8616,Cafe_sales!$A$1:$O$10001,11,FALSE)</f>
        <v>1.5</v>
      </c>
      <c r="E8616">
        <f>VLOOKUP(A8616,Cafe_sales!$A$1:$O$10001,12,FALSE)</f>
        <v>7.5</v>
      </c>
      <c r="F8616" t="str">
        <f>VLOOKUP(A8616,Cafe_sales!$A$1:$O$10001,13,FALSE)</f>
        <v>Cash</v>
      </c>
      <c r="G8616" t="str">
        <f>VLOOKUP(A8616,Cafe_sales!$A$1:$O$10001,14,FALSE)</f>
        <v>Takeaway</v>
      </c>
      <c r="H8616" s="1">
        <f>VLOOKUP(A8616,Cafe_sales!$A$1:$O$10001,15,FALSE)</f>
        <v>45113</v>
      </c>
    </row>
    <row r="8617" spans="1:8" x14ac:dyDescent="0.35">
      <c r="A8617" t="s">
        <v>5511</v>
      </c>
      <c r="B8617" t="str">
        <f>VLOOKUP(A8617,Cafe_sales!$A$1:$O$10001,9,FALSE)</f>
        <v>UNKNOWN</v>
      </c>
      <c r="C8617" s="6">
        <f>VLOOKUP(A8617,Cafe_sales!$A$1:$O$10001,10,FALSE)</f>
        <v>1</v>
      </c>
      <c r="D8617" s="10">
        <f>VLOOKUP(A8617,Cafe_sales!$A$1:$O$10001,11,FALSE)</f>
        <v>3</v>
      </c>
      <c r="E8617" s="6">
        <f>VLOOKUP(A8617,Cafe_sales!$A$1:$O$10001,12,FALSE)</f>
        <v>3</v>
      </c>
      <c r="F8617" t="str">
        <f>VLOOKUP(A8617,Cafe_sales!$A$1:$O$10001,13,FALSE)</f>
        <v>Default mode</v>
      </c>
      <c r="G8617" t="str">
        <f>VLOOKUP(A8617,Cafe_sales!$A$1:$O$10001,14,FALSE)</f>
        <v>UNKNOWN</v>
      </c>
      <c r="H8617" s="8">
        <f>VLOOKUP(A8617,Cafe_sales!$A$1:$O$10001,15,FALSE)</f>
        <v>45196</v>
      </c>
    </row>
    <row r="8618" spans="1:8" x14ac:dyDescent="0.35">
      <c r="A8618" t="s">
        <v>7520</v>
      </c>
      <c r="B8618" t="str">
        <f>VLOOKUP(A8618,Cafe_sales!$A$1:$O$10001,9,FALSE)</f>
        <v>Cake</v>
      </c>
      <c r="C8618" s="6">
        <f>VLOOKUP(A8618,Cafe_sales!$A$1:$O$10001,10,FALSE)</f>
        <v>5</v>
      </c>
      <c r="D8618" s="10">
        <f>VLOOKUP(A8618,Cafe_sales!$A$1:$O$10001,11,FALSE)</f>
        <v>3</v>
      </c>
      <c r="E8618" s="6">
        <f>VLOOKUP(A8618,Cafe_sales!$A$1:$O$10001,12,FALSE)</f>
        <v>15</v>
      </c>
      <c r="F8618" t="str">
        <f>VLOOKUP(A8618,Cafe_sales!$A$1:$O$10001,13,FALSE)</f>
        <v>Digital Wallet</v>
      </c>
      <c r="G8618" t="str">
        <f>VLOOKUP(A8618,Cafe_sales!$A$1:$O$10001,14,FALSE)</f>
        <v>UNKNOWN</v>
      </c>
      <c r="H8618" s="8">
        <f>VLOOKUP(A8618,Cafe_sales!$A$1:$O$10001,15,FALSE)</f>
        <v>45086</v>
      </c>
    </row>
    <row r="8619" spans="1:8" x14ac:dyDescent="0.35">
      <c r="A8619" t="s">
        <v>9321</v>
      </c>
      <c r="B8619" t="str">
        <f>VLOOKUP(A8619,Cafe_sales!$A$1:$O$10001,9,FALSE)</f>
        <v>Salad</v>
      </c>
      <c r="C8619" s="6">
        <f>VLOOKUP(A8619,Cafe_sales!$A$1:$O$10001,10,FALSE)</f>
        <v>5</v>
      </c>
      <c r="D8619" s="10">
        <f>VLOOKUP(A8619,Cafe_sales!$A$1:$O$10001,11,FALSE)</f>
        <v>5</v>
      </c>
      <c r="E8619" s="6">
        <f>VLOOKUP(A8619,Cafe_sales!$A$1:$O$10001,12,FALSE)</f>
        <v>25</v>
      </c>
      <c r="F8619" t="str">
        <f>VLOOKUP(A8619,Cafe_sales!$A$1:$O$10001,13,FALSE)</f>
        <v>Default mode</v>
      </c>
      <c r="G8619" t="str">
        <f>VLOOKUP(A8619,Cafe_sales!$A$1:$O$10001,14,FALSE)</f>
        <v>UNKNOWN</v>
      </c>
      <c r="H8619" s="8">
        <f>VLOOKUP(A8619,Cafe_sales!$A$1:$O$10001,15,FALSE)</f>
        <v>44962</v>
      </c>
    </row>
    <row r="8620" spans="1:8" hidden="1" x14ac:dyDescent="0.35">
      <c r="A8620" t="s">
        <v>9928</v>
      </c>
      <c r="B8620" t="str">
        <f>VLOOKUP(A8620,Cafe_sales!$A$1:$O$10001,9,FALSE)</f>
        <v>Smoothie</v>
      </c>
      <c r="C8620">
        <f>VLOOKUP(A8620,Cafe_sales!$A$1:$O$10001,10,FALSE)</f>
        <v>1</v>
      </c>
      <c r="D8620">
        <f>VLOOKUP(A8620,Cafe_sales!$A$1:$O$10001,11,FALSE)</f>
        <v>4</v>
      </c>
      <c r="E8620">
        <f>VLOOKUP(A8620,Cafe_sales!$A$1:$O$10001,12,FALSE)</f>
        <v>4</v>
      </c>
      <c r="F8620" t="str">
        <f>VLOOKUP(A8620,Cafe_sales!$A$1:$O$10001,13,FALSE)</f>
        <v>Credit Card</v>
      </c>
      <c r="G8620" t="str">
        <f>VLOOKUP(A8620,Cafe_sales!$A$1:$O$10001,14,FALSE)</f>
        <v>Takeaway</v>
      </c>
      <c r="H8620" s="1">
        <f>VLOOKUP(A8620,Cafe_sales!$A$1:$O$10001,15,FALSE)</f>
        <v>44947</v>
      </c>
    </row>
    <row r="8621" spans="1:8" hidden="1" x14ac:dyDescent="0.35">
      <c r="A8621" t="s">
        <v>4780</v>
      </c>
      <c r="B8621" t="str">
        <f>VLOOKUP(A8621,Cafe_sales!$A$1:$O$10001,9,FALSE)</f>
        <v>Tea</v>
      </c>
      <c r="C8621">
        <f>VLOOKUP(A8621,Cafe_sales!$A$1:$O$10001,10,FALSE)</f>
        <v>5</v>
      </c>
      <c r="D8621">
        <f>VLOOKUP(A8621,Cafe_sales!$A$1:$O$10001,11,FALSE)</f>
        <v>1.5</v>
      </c>
      <c r="E8621">
        <f>VLOOKUP(A8621,Cafe_sales!$A$1:$O$10001,12,FALSE)</f>
        <v>7.5</v>
      </c>
      <c r="F8621" t="str">
        <f>VLOOKUP(A8621,Cafe_sales!$A$1:$O$10001,13,FALSE)</f>
        <v>Digital Wallet</v>
      </c>
      <c r="G8621" t="str">
        <f>VLOOKUP(A8621,Cafe_sales!$A$1:$O$10001,14,FALSE)</f>
        <v>Takeaway</v>
      </c>
      <c r="H8621" s="1">
        <f>VLOOKUP(A8621,Cafe_sales!$A$1:$O$10001,15,FALSE)</f>
        <v>44931</v>
      </c>
    </row>
    <row r="8622" spans="1:8" x14ac:dyDescent="0.35">
      <c r="A8622" t="s">
        <v>3858</v>
      </c>
      <c r="B8622" t="str">
        <f>VLOOKUP(A8622,Cafe_sales!$A$1:$O$10001,9,FALSE)</f>
        <v>Cake</v>
      </c>
      <c r="C8622" s="6">
        <f>VLOOKUP(A8622,Cafe_sales!$A$1:$O$10001,10,FALSE)</f>
        <v>4</v>
      </c>
      <c r="D8622" s="10">
        <f>VLOOKUP(A8622,Cafe_sales!$A$1:$O$10001,11,FALSE)</f>
        <v>3</v>
      </c>
      <c r="E8622" s="6">
        <f>VLOOKUP(A8622,Cafe_sales!$A$1:$O$10001,12,FALSE)</f>
        <v>12</v>
      </c>
      <c r="F8622" t="str">
        <f>VLOOKUP(A8622,Cafe_sales!$A$1:$O$10001,13,FALSE)</f>
        <v>Default mode</v>
      </c>
      <c r="G8622" t="str">
        <f>VLOOKUP(A8622,Cafe_sales!$A$1:$O$10001,14,FALSE)</f>
        <v>UNKNOWN</v>
      </c>
      <c r="H8622" s="8">
        <f>VLOOKUP(A8622,Cafe_sales!$A$1:$O$10001,15,FALSE)</f>
        <v>44992</v>
      </c>
    </row>
    <row r="8623" spans="1:8" x14ac:dyDescent="0.35">
      <c r="A8623" t="s">
        <v>8314</v>
      </c>
      <c r="B8623" t="str">
        <f>VLOOKUP(A8623,Cafe_sales!$A$1:$O$10001,9,FALSE)</f>
        <v>Cookie</v>
      </c>
      <c r="C8623" s="6">
        <f>VLOOKUP(A8623,Cafe_sales!$A$1:$O$10001,10,FALSE)</f>
        <v>1</v>
      </c>
      <c r="D8623" s="10">
        <f>VLOOKUP(A8623,Cafe_sales!$A$1:$O$10001,11,FALSE)</f>
        <v>1</v>
      </c>
      <c r="E8623" s="6">
        <f>VLOOKUP(A8623,Cafe_sales!$A$1:$O$10001,12,FALSE)</f>
        <v>1</v>
      </c>
      <c r="F8623" t="str">
        <f>VLOOKUP(A8623,Cafe_sales!$A$1:$O$10001,13,FALSE)</f>
        <v>Digital Wallet</v>
      </c>
      <c r="G8623" t="str">
        <f>VLOOKUP(A8623,Cafe_sales!$A$1:$O$10001,14,FALSE)</f>
        <v>In-store</v>
      </c>
      <c r="H8623" s="8">
        <f>VLOOKUP(A8623,Cafe_sales!$A$1:$O$10001,15,FALSE)</f>
        <v>44927</v>
      </c>
    </row>
    <row r="8624" spans="1:8" hidden="1" x14ac:dyDescent="0.35">
      <c r="A8624" t="s">
        <v>3628</v>
      </c>
      <c r="B8624" t="str">
        <f>VLOOKUP(A8624,Cafe_sales!$A$1:$O$10001,9,FALSE)</f>
        <v>Juice</v>
      </c>
      <c r="C8624">
        <f>VLOOKUP(A8624,Cafe_sales!$A$1:$O$10001,10,FALSE)</f>
        <v>2</v>
      </c>
      <c r="D8624">
        <f>VLOOKUP(A8624,Cafe_sales!$A$1:$O$10001,11,FALSE)</f>
        <v>3</v>
      </c>
      <c r="E8624">
        <f>VLOOKUP(A8624,Cafe_sales!$A$1:$O$10001,12,FALSE)</f>
        <v>6</v>
      </c>
      <c r="F8624" t="str">
        <f>VLOOKUP(A8624,Cafe_sales!$A$1:$O$10001,13,FALSE)</f>
        <v>Digital Wallet</v>
      </c>
      <c r="G8624" t="str">
        <f>VLOOKUP(A8624,Cafe_sales!$A$1:$O$10001,14,FALSE)</f>
        <v>Takeaway</v>
      </c>
      <c r="H8624" s="1">
        <f>VLOOKUP(A8624,Cafe_sales!$A$1:$O$10001,15,FALSE)</f>
        <v>45050</v>
      </c>
    </row>
    <row r="8625" spans="1:8" x14ac:dyDescent="0.35">
      <c r="A8625" t="s">
        <v>4014</v>
      </c>
      <c r="B8625" t="str">
        <f>VLOOKUP(A8625,Cafe_sales!$A$1:$O$10001,9,FALSE)</f>
        <v>UNKNOWN</v>
      </c>
      <c r="C8625" s="6">
        <f>VLOOKUP(A8625,Cafe_sales!$A$1:$O$10001,10,FALSE)</f>
        <v>4</v>
      </c>
      <c r="D8625" s="10">
        <f>VLOOKUP(A8625,Cafe_sales!$A$1:$O$10001,11,FALSE)</f>
        <v>4</v>
      </c>
      <c r="E8625" s="6">
        <f>VLOOKUP(A8625,Cafe_sales!$A$1:$O$10001,12,FALSE)</f>
        <v>16</v>
      </c>
      <c r="F8625" t="str">
        <f>VLOOKUP(A8625,Cafe_sales!$A$1:$O$10001,13,FALSE)</f>
        <v>Cash</v>
      </c>
      <c r="G8625" t="str">
        <f>VLOOKUP(A8625,Cafe_sales!$A$1:$O$10001,14,FALSE)</f>
        <v>UNKNOWN</v>
      </c>
      <c r="H8625" s="8">
        <f>VLOOKUP(A8625,Cafe_sales!$A$1:$O$10001,15,FALSE)</f>
        <v>45096</v>
      </c>
    </row>
    <row r="8626" spans="1:8" hidden="1" x14ac:dyDescent="0.35">
      <c r="A8626" t="s">
        <v>8061</v>
      </c>
      <c r="B8626" t="str">
        <f>VLOOKUP(A8626,Cafe_sales!$A$1:$O$10001,9,FALSE)</f>
        <v>Cookie</v>
      </c>
      <c r="C8626">
        <f>VLOOKUP(A8626,Cafe_sales!$A$1:$O$10001,10,FALSE)</f>
        <v>3</v>
      </c>
      <c r="D8626">
        <f>VLOOKUP(A8626,Cafe_sales!$A$1:$O$10001,11,FALSE)</f>
        <v>1</v>
      </c>
      <c r="E8626">
        <f>VLOOKUP(A8626,Cafe_sales!$A$1:$O$10001,12,FALSE)</f>
        <v>3</v>
      </c>
      <c r="F8626" t="str">
        <f>VLOOKUP(A8626,Cafe_sales!$A$1:$O$10001,13,FALSE)</f>
        <v>Cash</v>
      </c>
      <c r="G8626" t="str">
        <f>VLOOKUP(A8626,Cafe_sales!$A$1:$O$10001,14,FALSE)</f>
        <v>Cafe</v>
      </c>
      <c r="H8626" s="1">
        <f>VLOOKUP(A8626,Cafe_sales!$A$1:$O$10001,15,FALSE)</f>
        <v>45049</v>
      </c>
    </row>
    <row r="8627" spans="1:8" x14ac:dyDescent="0.35">
      <c r="A8627" t="s">
        <v>9632</v>
      </c>
      <c r="B8627" t="str">
        <f>VLOOKUP(A8627,Cafe_sales!$A$1:$O$10001,9,FALSE)</f>
        <v>Cake</v>
      </c>
      <c r="C8627" s="6">
        <f>VLOOKUP(A8627,Cafe_sales!$A$1:$O$10001,10,FALSE)</f>
        <v>2</v>
      </c>
      <c r="D8627" s="10">
        <f>VLOOKUP(A8627,Cafe_sales!$A$1:$O$10001,11,FALSE)</f>
        <v>3</v>
      </c>
      <c r="E8627" s="6">
        <f>VLOOKUP(A8627,Cafe_sales!$A$1:$O$10001,12,FALSE)</f>
        <v>6</v>
      </c>
      <c r="F8627" t="str">
        <f>VLOOKUP(A8627,Cafe_sales!$A$1:$O$10001,13,FALSE)</f>
        <v>UNKNOWN</v>
      </c>
      <c r="G8627" t="str">
        <f>VLOOKUP(A8627,Cafe_sales!$A$1:$O$10001,14,FALSE)</f>
        <v>UNKNOWN</v>
      </c>
      <c r="H8627" s="8">
        <f>VLOOKUP(A8627,Cafe_sales!$A$1:$O$10001,15,FALSE)</f>
        <v>45237</v>
      </c>
    </row>
    <row r="8628" spans="1:8" x14ac:dyDescent="0.35">
      <c r="A8628" t="s">
        <v>7039</v>
      </c>
      <c r="B8628" t="str">
        <f>VLOOKUP(A8628,Cafe_sales!$A$1:$O$10001,9,FALSE)</f>
        <v>Cookie</v>
      </c>
      <c r="C8628" s="6">
        <f>VLOOKUP(A8628,Cafe_sales!$A$1:$O$10001,10,FALSE)</f>
        <v>2</v>
      </c>
      <c r="D8628" s="10">
        <f>VLOOKUP(A8628,Cafe_sales!$A$1:$O$10001,11,FALSE)</f>
        <v>1</v>
      </c>
      <c r="E8628" s="6">
        <f>VLOOKUP(A8628,Cafe_sales!$A$1:$O$10001,12,FALSE)</f>
        <v>2</v>
      </c>
      <c r="F8628" t="str">
        <f>VLOOKUP(A8628,Cafe_sales!$A$1:$O$10001,13,FALSE)</f>
        <v>Credit Card</v>
      </c>
      <c r="G8628" t="str">
        <f>VLOOKUP(A8628,Cafe_sales!$A$1:$O$10001,14,FALSE)</f>
        <v>In-store</v>
      </c>
      <c r="H8628" s="8">
        <f>VLOOKUP(A8628,Cafe_sales!$A$1:$O$10001,15,FALSE)</f>
        <v>45138</v>
      </c>
    </row>
    <row r="8629" spans="1:8" hidden="1" x14ac:dyDescent="0.35">
      <c r="A8629" t="s">
        <v>3500</v>
      </c>
      <c r="B8629" t="str">
        <f>VLOOKUP(A8629,Cafe_sales!$A$1:$O$10001,9,FALSE)</f>
        <v>Sandwich</v>
      </c>
      <c r="C8629">
        <f>VLOOKUP(A8629,Cafe_sales!$A$1:$O$10001,10,FALSE)</f>
        <v>5</v>
      </c>
      <c r="D8629">
        <f>VLOOKUP(A8629,Cafe_sales!$A$1:$O$10001,11,FALSE)</f>
        <v>2.9736714585688904</v>
      </c>
      <c r="E8629">
        <f>VLOOKUP(A8629,Cafe_sales!$A$1:$O$10001,12,FALSE)</f>
        <v>20</v>
      </c>
      <c r="F8629" t="str">
        <f>VLOOKUP(A8629,Cafe_sales!$A$1:$O$10001,13,FALSE)</f>
        <v>Cash</v>
      </c>
      <c r="G8629" t="str">
        <f>VLOOKUP(A8629,Cafe_sales!$A$1:$O$10001,14,FALSE)</f>
        <v>Takeaway</v>
      </c>
      <c r="H8629" s="1">
        <f>VLOOKUP(A8629,Cafe_sales!$A$1:$O$10001,15,FALSE)</f>
        <v>45043</v>
      </c>
    </row>
    <row r="8630" spans="1:8" x14ac:dyDescent="0.35">
      <c r="A8630" t="s">
        <v>8655</v>
      </c>
      <c r="B8630" t="str">
        <f>VLOOKUP(A8630,Cafe_sales!$A$1:$O$10001,9,FALSE)</f>
        <v>Coffee</v>
      </c>
      <c r="C8630" s="6">
        <f>VLOOKUP(A8630,Cafe_sales!$A$1:$O$10001,10,FALSE)</f>
        <v>4</v>
      </c>
      <c r="D8630" s="10">
        <f>VLOOKUP(A8630,Cafe_sales!$A$1:$O$10001,11,FALSE)</f>
        <v>2</v>
      </c>
      <c r="E8630" s="6">
        <f>VLOOKUP(A8630,Cafe_sales!$A$1:$O$10001,12,FALSE)</f>
        <v>8</v>
      </c>
      <c r="F8630" t="str">
        <f>VLOOKUP(A8630,Cafe_sales!$A$1:$O$10001,13,FALSE)</f>
        <v>Digital Wallet</v>
      </c>
      <c r="G8630" t="str">
        <f>VLOOKUP(A8630,Cafe_sales!$A$1:$O$10001,14,FALSE)</f>
        <v>In-store</v>
      </c>
      <c r="H8630" s="8">
        <f>VLOOKUP(A8630,Cafe_sales!$A$1:$O$10001,15,FALSE)</f>
        <v>45276</v>
      </c>
    </row>
    <row r="8631" spans="1:8" hidden="1" x14ac:dyDescent="0.35">
      <c r="A8631" t="s">
        <v>6966</v>
      </c>
      <c r="B8631" t="str">
        <f>VLOOKUP(A8631,Cafe_sales!$A$1:$O$10001,9,FALSE)</f>
        <v>Cake</v>
      </c>
      <c r="C8631">
        <f>VLOOKUP(A8631,Cafe_sales!$A$1:$O$10001,10,FALSE)</f>
        <v>5</v>
      </c>
      <c r="D8631">
        <f>VLOOKUP(A8631,Cafe_sales!$A$1:$O$10001,11,FALSE)</f>
        <v>3</v>
      </c>
      <c r="E8631">
        <f>VLOOKUP(A8631,Cafe_sales!$A$1:$O$10001,12,FALSE)</f>
        <v>15</v>
      </c>
      <c r="F8631" t="str">
        <f>VLOOKUP(A8631,Cafe_sales!$A$1:$O$10001,13,FALSE)</f>
        <v>Cash</v>
      </c>
      <c r="G8631" t="str">
        <f>VLOOKUP(A8631,Cafe_sales!$A$1:$O$10001,14,FALSE)</f>
        <v>Takeaway</v>
      </c>
      <c r="H8631" s="1">
        <f>VLOOKUP(A8631,Cafe_sales!$A$1:$O$10001,15,FALSE)</f>
        <v>45229</v>
      </c>
    </row>
    <row r="8632" spans="1:8" hidden="1" x14ac:dyDescent="0.35">
      <c r="A8632" t="s">
        <v>1287</v>
      </c>
      <c r="B8632" t="str">
        <f>VLOOKUP(A8632,Cafe_sales!$A$1:$O$10001,9,FALSE)</f>
        <v>Cake</v>
      </c>
      <c r="C8632">
        <f>VLOOKUP(A8632,Cafe_sales!$A$1:$O$10001,10,FALSE)</f>
        <v>2</v>
      </c>
      <c r="D8632">
        <f>VLOOKUP(A8632,Cafe_sales!$A$1:$O$10001,11,FALSE)</f>
        <v>3</v>
      </c>
      <c r="E8632">
        <f>VLOOKUP(A8632,Cafe_sales!$A$1:$O$10001,12,FALSE)</f>
        <v>6</v>
      </c>
      <c r="F8632" t="str">
        <f>VLOOKUP(A8632,Cafe_sales!$A$1:$O$10001,13,FALSE)</f>
        <v>Credit Card</v>
      </c>
      <c r="G8632" t="str">
        <f>VLOOKUP(A8632,Cafe_sales!$A$1:$O$10001,14,FALSE)</f>
        <v>Takeaway</v>
      </c>
      <c r="H8632" s="1">
        <f>VLOOKUP(A8632,Cafe_sales!$A$1:$O$10001,15,FALSE)</f>
        <v>44988</v>
      </c>
    </row>
    <row r="8633" spans="1:8" x14ac:dyDescent="0.35">
      <c r="A8633" t="s">
        <v>2518</v>
      </c>
      <c r="B8633" t="str">
        <f>VLOOKUP(A8633,Cafe_sales!$A$1:$O$10001,9,FALSE)</f>
        <v>Tea</v>
      </c>
      <c r="C8633" s="6">
        <f>VLOOKUP(A8633,Cafe_sales!$A$1:$O$10001,10,FALSE)</f>
        <v>2</v>
      </c>
      <c r="D8633" s="10">
        <f>VLOOKUP(A8633,Cafe_sales!$A$1:$O$10001,11,FALSE)</f>
        <v>1.5</v>
      </c>
      <c r="E8633" s="6">
        <f>VLOOKUP(A8633,Cafe_sales!$A$1:$O$10001,12,FALSE)</f>
        <v>3</v>
      </c>
      <c r="F8633" t="str">
        <f>VLOOKUP(A8633,Cafe_sales!$A$1:$O$10001,13,FALSE)</f>
        <v>Cash</v>
      </c>
      <c r="G8633" t="str">
        <f>VLOOKUP(A8633,Cafe_sales!$A$1:$O$10001,14,FALSE)</f>
        <v>In-store</v>
      </c>
      <c r="H8633" s="8">
        <f>VLOOKUP(A8633,Cafe_sales!$A$1:$O$10001,15,FALSE)</f>
        <v>45179</v>
      </c>
    </row>
    <row r="8634" spans="1:8" hidden="1" x14ac:dyDescent="0.35">
      <c r="A8634" t="s">
        <v>403</v>
      </c>
      <c r="B8634" t="str">
        <f>VLOOKUP(A8634,Cafe_sales!$A$1:$O$10001,9,FALSE)</f>
        <v>Tea</v>
      </c>
      <c r="C8634">
        <f>VLOOKUP(A8634,Cafe_sales!$A$1:$O$10001,10,FALSE)</f>
        <v>3</v>
      </c>
      <c r="D8634">
        <f>VLOOKUP(A8634,Cafe_sales!$A$1:$O$10001,11,FALSE)</f>
        <v>1.5</v>
      </c>
      <c r="E8634">
        <f>VLOOKUP(A8634,Cafe_sales!$A$1:$O$10001,12,FALSE)</f>
        <v>4.5</v>
      </c>
      <c r="F8634" t="str">
        <f>VLOOKUP(A8634,Cafe_sales!$A$1:$O$10001,13,FALSE)</f>
        <v>Cash</v>
      </c>
      <c r="G8634" t="str">
        <f>VLOOKUP(A8634,Cafe_sales!$A$1:$O$10001,14,FALSE)</f>
        <v>Takeaway</v>
      </c>
      <c r="H8634" s="1">
        <f>VLOOKUP(A8634,Cafe_sales!$A$1:$O$10001,15,FALSE)</f>
        <v>44927</v>
      </c>
    </row>
    <row r="8635" spans="1:8" x14ac:dyDescent="0.35">
      <c r="A8635" t="s">
        <v>9843</v>
      </c>
      <c r="B8635" t="str">
        <f>VLOOKUP(A8635,Cafe_sales!$A$1:$O$10001,9,FALSE)</f>
        <v>UNKNOWN</v>
      </c>
      <c r="C8635" s="6">
        <f>VLOOKUP(A8635,Cafe_sales!$A$1:$O$10001,10,FALSE)</f>
        <v>5</v>
      </c>
      <c r="D8635" s="10">
        <f>VLOOKUP(A8635,Cafe_sales!$A$1:$O$10001,11,FALSE)</f>
        <v>0</v>
      </c>
      <c r="E8635" s="6">
        <f>VLOOKUP(A8635,Cafe_sales!$A$1:$O$10001,12,FALSE)</f>
        <v>15</v>
      </c>
      <c r="F8635" t="str">
        <f>VLOOKUP(A8635,Cafe_sales!$A$1:$O$10001,13,FALSE)</f>
        <v>Cash</v>
      </c>
      <c r="G8635" t="str">
        <f>VLOOKUP(A8635,Cafe_sales!$A$1:$O$10001,14,FALSE)</f>
        <v>UNKNOWN</v>
      </c>
      <c r="H8635" s="8">
        <f>VLOOKUP(A8635,Cafe_sales!$A$1:$O$10001,15,FALSE)</f>
        <v>44970</v>
      </c>
    </row>
    <row r="8636" spans="1:8" hidden="1" x14ac:dyDescent="0.35">
      <c r="A8636" t="s">
        <v>2727</v>
      </c>
      <c r="B8636" t="str">
        <f>VLOOKUP(A8636,Cafe_sales!$A$1:$O$10001,9,FALSE)</f>
        <v>Juice</v>
      </c>
      <c r="C8636">
        <f>VLOOKUP(A8636,Cafe_sales!$A$1:$O$10001,10,FALSE)</f>
        <v>2</v>
      </c>
      <c r="D8636">
        <f>VLOOKUP(A8636,Cafe_sales!$A$1:$O$10001,11,FALSE)</f>
        <v>3</v>
      </c>
      <c r="E8636">
        <f>VLOOKUP(A8636,Cafe_sales!$A$1:$O$10001,12,FALSE)</f>
        <v>6</v>
      </c>
      <c r="F8636" t="str">
        <f>VLOOKUP(A8636,Cafe_sales!$A$1:$O$10001,13,FALSE)</f>
        <v>Credit Card</v>
      </c>
      <c r="G8636" t="str">
        <f>VLOOKUP(A8636,Cafe_sales!$A$1:$O$10001,14,FALSE)</f>
        <v>Takeaway</v>
      </c>
      <c r="H8636" s="1">
        <f>VLOOKUP(A8636,Cafe_sales!$A$1:$O$10001,15,FALSE)</f>
        <v>45222</v>
      </c>
    </row>
    <row r="8637" spans="1:8" hidden="1" x14ac:dyDescent="0.35">
      <c r="A8637" t="s">
        <v>1869</v>
      </c>
      <c r="B8637" t="str">
        <f>VLOOKUP(A8637,Cafe_sales!$A$1:$O$10001,9,FALSE)</f>
        <v>Cookie</v>
      </c>
      <c r="C8637">
        <f>VLOOKUP(A8637,Cafe_sales!$A$1:$O$10001,10,FALSE)</f>
        <v>4</v>
      </c>
      <c r="D8637">
        <f>VLOOKUP(A8637,Cafe_sales!$A$1:$O$10001,11,FALSE)</f>
        <v>1</v>
      </c>
      <c r="E8637">
        <f>VLOOKUP(A8637,Cafe_sales!$A$1:$O$10001,12,FALSE)</f>
        <v>4</v>
      </c>
      <c r="F8637" t="str">
        <f>VLOOKUP(A8637,Cafe_sales!$A$1:$O$10001,13,FALSE)</f>
        <v>Credit Card</v>
      </c>
      <c r="G8637" t="str">
        <f>VLOOKUP(A8637,Cafe_sales!$A$1:$O$10001,14,FALSE)</f>
        <v>Takeaway</v>
      </c>
      <c r="H8637" s="1">
        <f>VLOOKUP(A8637,Cafe_sales!$A$1:$O$10001,15,FALSE)</f>
        <v>45285</v>
      </c>
    </row>
    <row r="8638" spans="1:8" x14ac:dyDescent="0.35">
      <c r="A8638" t="s">
        <v>5384</v>
      </c>
      <c r="B8638" t="str">
        <f>VLOOKUP(A8638,Cafe_sales!$A$1:$O$10001,9,FALSE)</f>
        <v>Sandwich</v>
      </c>
      <c r="C8638" s="6">
        <f>VLOOKUP(A8638,Cafe_sales!$A$1:$O$10001,10,FALSE)</f>
        <v>3</v>
      </c>
      <c r="D8638" s="10">
        <f>VLOOKUP(A8638,Cafe_sales!$A$1:$O$10001,11,FALSE)</f>
        <v>4</v>
      </c>
      <c r="E8638" s="6">
        <f>VLOOKUP(A8638,Cafe_sales!$A$1:$O$10001,12,FALSE)</f>
        <v>12</v>
      </c>
      <c r="F8638" t="str">
        <f>VLOOKUP(A8638,Cafe_sales!$A$1:$O$10001,13,FALSE)</f>
        <v>Digital Wallet</v>
      </c>
      <c r="G8638" t="str">
        <f>VLOOKUP(A8638,Cafe_sales!$A$1:$O$10001,14,FALSE)</f>
        <v>In-store</v>
      </c>
      <c r="H8638" s="8">
        <f>VLOOKUP(A8638,Cafe_sales!$A$1:$O$10001,15,FALSE)</f>
        <v>45223</v>
      </c>
    </row>
    <row r="8639" spans="1:8" x14ac:dyDescent="0.35">
      <c r="A8639" t="s">
        <v>7415</v>
      </c>
      <c r="B8639" t="str">
        <f>VLOOKUP(A8639,Cafe_sales!$A$1:$O$10001,9,FALSE)</f>
        <v>Tea</v>
      </c>
      <c r="C8639" s="6">
        <f>VLOOKUP(A8639,Cafe_sales!$A$1:$O$10001,10,FALSE)</f>
        <v>2</v>
      </c>
      <c r="D8639" s="10">
        <f>VLOOKUP(A8639,Cafe_sales!$A$1:$O$10001,11,FALSE)</f>
        <v>1.5</v>
      </c>
      <c r="E8639" s="6">
        <f>VLOOKUP(A8639,Cafe_sales!$A$1:$O$10001,12,FALSE)</f>
        <v>3</v>
      </c>
      <c r="F8639" t="str">
        <f>VLOOKUP(A8639,Cafe_sales!$A$1:$O$10001,13,FALSE)</f>
        <v>Cash</v>
      </c>
      <c r="G8639" t="str">
        <f>VLOOKUP(A8639,Cafe_sales!$A$1:$O$10001,14,FALSE)</f>
        <v>In-store</v>
      </c>
      <c r="H8639" s="8">
        <f>VLOOKUP(A8639,Cafe_sales!$A$1:$O$10001,15,FALSE)</f>
        <v>44957</v>
      </c>
    </row>
    <row r="8640" spans="1:8" hidden="1" x14ac:dyDescent="0.35">
      <c r="A8640" t="s">
        <v>473</v>
      </c>
      <c r="B8640" t="str">
        <f>VLOOKUP(A8640,Cafe_sales!$A$1:$O$10001,9,FALSE)</f>
        <v>Smoothie</v>
      </c>
      <c r="C8640">
        <f>VLOOKUP(A8640,Cafe_sales!$A$1:$O$10001,10,FALSE)</f>
        <v>1</v>
      </c>
      <c r="D8640">
        <f>VLOOKUP(A8640,Cafe_sales!$A$1:$O$10001,11,FALSE)</f>
        <v>4</v>
      </c>
      <c r="E8640">
        <f>VLOOKUP(A8640,Cafe_sales!$A$1:$O$10001,12,FALSE)</f>
        <v>4</v>
      </c>
      <c r="F8640" t="str">
        <f>VLOOKUP(A8640,Cafe_sales!$A$1:$O$10001,13,FALSE)</f>
        <v>Default mode</v>
      </c>
      <c r="G8640" t="str">
        <f>VLOOKUP(A8640,Cafe_sales!$A$1:$O$10001,14,FALSE)</f>
        <v>Takeaway</v>
      </c>
      <c r="H8640" s="1">
        <f>VLOOKUP(A8640,Cafe_sales!$A$1:$O$10001,15,FALSE)</f>
        <v>45032</v>
      </c>
    </row>
    <row r="8641" spans="1:8" x14ac:dyDescent="0.35">
      <c r="A8641" t="s">
        <v>3939</v>
      </c>
      <c r="B8641" t="str">
        <f>VLOOKUP(A8641,Cafe_sales!$A$1:$O$10001,9,FALSE)</f>
        <v>Juice</v>
      </c>
      <c r="C8641" s="6">
        <f>VLOOKUP(A8641,Cafe_sales!$A$1:$O$10001,10,FALSE)</f>
        <v>4</v>
      </c>
      <c r="D8641" s="10">
        <f>VLOOKUP(A8641,Cafe_sales!$A$1:$O$10001,11,FALSE)</f>
        <v>3</v>
      </c>
      <c r="E8641" s="6">
        <f>VLOOKUP(A8641,Cafe_sales!$A$1:$O$10001,12,FALSE)</f>
        <v>12</v>
      </c>
      <c r="F8641" t="str">
        <f>VLOOKUP(A8641,Cafe_sales!$A$1:$O$10001,13,FALSE)</f>
        <v>Cash</v>
      </c>
      <c r="G8641" t="str">
        <f>VLOOKUP(A8641,Cafe_sales!$A$1:$O$10001,14,FALSE)</f>
        <v>UNKNOWN</v>
      </c>
      <c r="H8641" s="8">
        <f>VLOOKUP(A8641,Cafe_sales!$A$1:$O$10001,15,FALSE)</f>
        <v>45027</v>
      </c>
    </row>
    <row r="8642" spans="1:8" x14ac:dyDescent="0.35">
      <c r="A8642" t="s">
        <v>624</v>
      </c>
      <c r="B8642" t="str">
        <f>VLOOKUP(A8642,Cafe_sales!$A$1:$O$10001,9,FALSE)</f>
        <v>Smoothie</v>
      </c>
      <c r="C8642" s="6">
        <f>VLOOKUP(A8642,Cafe_sales!$A$1:$O$10001,10,FALSE)</f>
        <v>3</v>
      </c>
      <c r="D8642" s="10">
        <f>VLOOKUP(A8642,Cafe_sales!$A$1:$O$10001,11,FALSE)</f>
        <v>4</v>
      </c>
      <c r="E8642" s="6">
        <f>VLOOKUP(A8642,Cafe_sales!$A$1:$O$10001,12,FALSE)</f>
        <v>12</v>
      </c>
      <c r="F8642" t="str">
        <f>VLOOKUP(A8642,Cafe_sales!$A$1:$O$10001,13,FALSE)</f>
        <v>Cash</v>
      </c>
      <c r="G8642" t="str">
        <f>VLOOKUP(A8642,Cafe_sales!$A$1:$O$10001,14,FALSE)</f>
        <v>UNKNOWN</v>
      </c>
      <c r="H8642" s="8">
        <f>VLOOKUP(A8642,Cafe_sales!$A$1:$O$10001,15,FALSE)</f>
        <v>44927</v>
      </c>
    </row>
    <row r="8643" spans="1:8" hidden="1" x14ac:dyDescent="0.35">
      <c r="A8643" t="s">
        <v>9655</v>
      </c>
      <c r="B8643" t="str">
        <f>VLOOKUP(A8643,Cafe_sales!$A$1:$O$10001,9,FALSE)</f>
        <v>Cake</v>
      </c>
      <c r="C8643">
        <f>VLOOKUP(A8643,Cafe_sales!$A$1:$O$10001,10,FALSE)</f>
        <v>1</v>
      </c>
      <c r="D8643">
        <f>VLOOKUP(A8643,Cafe_sales!$A$1:$O$10001,11,FALSE)</f>
        <v>3</v>
      </c>
      <c r="E8643">
        <f>VLOOKUP(A8643,Cafe_sales!$A$1:$O$10001,12,FALSE)</f>
        <v>3</v>
      </c>
      <c r="F8643" t="str">
        <f>VLOOKUP(A8643,Cafe_sales!$A$1:$O$10001,13,FALSE)</f>
        <v>Credit Card</v>
      </c>
      <c r="G8643" t="str">
        <f>VLOOKUP(A8643,Cafe_sales!$A$1:$O$10001,14,FALSE)</f>
        <v>Takeaway</v>
      </c>
      <c r="H8643" s="1">
        <f>VLOOKUP(A8643,Cafe_sales!$A$1:$O$10001,15,FALSE)</f>
        <v>45007</v>
      </c>
    </row>
    <row r="8644" spans="1:8" x14ac:dyDescent="0.35">
      <c r="A8644" t="s">
        <v>1746</v>
      </c>
      <c r="B8644" t="str">
        <f>VLOOKUP(A8644,Cafe_sales!$A$1:$O$10001,9,FALSE)</f>
        <v>Smoothie</v>
      </c>
      <c r="C8644" s="6">
        <f>VLOOKUP(A8644,Cafe_sales!$A$1:$O$10001,10,FALSE)</f>
        <v>1</v>
      </c>
      <c r="D8644" s="10">
        <f>VLOOKUP(A8644,Cafe_sales!$A$1:$O$10001,11,FALSE)</f>
        <v>4</v>
      </c>
      <c r="E8644" s="6">
        <f>VLOOKUP(A8644,Cafe_sales!$A$1:$O$10001,12,FALSE)</f>
        <v>4</v>
      </c>
      <c r="F8644" t="str">
        <f>VLOOKUP(A8644,Cafe_sales!$A$1:$O$10001,13,FALSE)</f>
        <v>Default mode</v>
      </c>
      <c r="G8644" t="str">
        <f>VLOOKUP(A8644,Cafe_sales!$A$1:$O$10001,14,FALSE)</f>
        <v>UNKNOWN</v>
      </c>
      <c r="H8644" s="8">
        <f>VLOOKUP(A8644,Cafe_sales!$A$1:$O$10001,15,FALSE)</f>
        <v>45260</v>
      </c>
    </row>
    <row r="8645" spans="1:8" hidden="1" x14ac:dyDescent="0.35">
      <c r="A8645" t="s">
        <v>3343</v>
      </c>
      <c r="B8645" t="str">
        <f>VLOOKUP(A8645,Cafe_sales!$A$1:$O$10001,9,FALSE)</f>
        <v>Coffee</v>
      </c>
      <c r="C8645">
        <f>VLOOKUP(A8645,Cafe_sales!$A$1:$O$10001,10,FALSE)</f>
        <v>3</v>
      </c>
      <c r="D8645">
        <f>VLOOKUP(A8645,Cafe_sales!$A$1:$O$10001,11,FALSE)</f>
        <v>2</v>
      </c>
      <c r="E8645">
        <f>VLOOKUP(A8645,Cafe_sales!$A$1:$O$10001,12,FALSE)</f>
        <v>6</v>
      </c>
      <c r="F8645" t="str">
        <f>VLOOKUP(A8645,Cafe_sales!$A$1:$O$10001,13,FALSE)</f>
        <v>Digital Wallet</v>
      </c>
      <c r="G8645" t="str">
        <f>VLOOKUP(A8645,Cafe_sales!$A$1:$O$10001,14,FALSE)</f>
        <v>Takeaway</v>
      </c>
      <c r="H8645" s="1">
        <f>VLOOKUP(A8645,Cafe_sales!$A$1:$O$10001,15,FALSE)</f>
        <v>45049</v>
      </c>
    </row>
    <row r="8646" spans="1:8" hidden="1" x14ac:dyDescent="0.35">
      <c r="A8646" t="s">
        <v>5407</v>
      </c>
      <c r="B8646" t="str">
        <f>VLOOKUP(A8646,Cafe_sales!$A$1:$O$10001,9,FALSE)</f>
        <v>Coffee</v>
      </c>
      <c r="C8646">
        <f>VLOOKUP(A8646,Cafe_sales!$A$1:$O$10001,10,FALSE)</f>
        <v>3</v>
      </c>
      <c r="D8646">
        <f>VLOOKUP(A8646,Cafe_sales!$A$1:$O$10001,11,FALSE)</f>
        <v>2</v>
      </c>
      <c r="E8646">
        <f>VLOOKUP(A8646,Cafe_sales!$A$1:$O$10001,12,FALSE)</f>
        <v>6</v>
      </c>
      <c r="F8646" t="str">
        <f>VLOOKUP(A8646,Cafe_sales!$A$1:$O$10001,13,FALSE)</f>
        <v>Digital Wallet</v>
      </c>
      <c r="G8646" t="str">
        <f>VLOOKUP(A8646,Cafe_sales!$A$1:$O$10001,14,FALSE)</f>
        <v>Takeaway</v>
      </c>
      <c r="H8646" s="1">
        <f>VLOOKUP(A8646,Cafe_sales!$A$1:$O$10001,15,FALSE)</f>
        <v>44977</v>
      </c>
    </row>
    <row r="8647" spans="1:8" x14ac:dyDescent="0.35">
      <c r="A8647" t="s">
        <v>2498</v>
      </c>
      <c r="B8647" t="str">
        <f>VLOOKUP(A8647,Cafe_sales!$A$1:$O$10001,9,FALSE)</f>
        <v>Tea</v>
      </c>
      <c r="C8647" s="6">
        <f>VLOOKUP(A8647,Cafe_sales!$A$1:$O$10001,10,FALSE)</f>
        <v>5</v>
      </c>
      <c r="D8647" s="10">
        <f>VLOOKUP(A8647,Cafe_sales!$A$1:$O$10001,11,FALSE)</f>
        <v>1.5</v>
      </c>
      <c r="E8647" s="6">
        <f>VLOOKUP(A8647,Cafe_sales!$A$1:$O$10001,12,FALSE)</f>
        <v>7.5</v>
      </c>
      <c r="F8647" t="str">
        <f>VLOOKUP(A8647,Cafe_sales!$A$1:$O$10001,13,FALSE)</f>
        <v>Digital Wallet</v>
      </c>
      <c r="G8647" t="str">
        <f>VLOOKUP(A8647,Cafe_sales!$A$1:$O$10001,14,FALSE)</f>
        <v>UNKNOWN</v>
      </c>
      <c r="H8647" s="8">
        <f>VLOOKUP(A8647,Cafe_sales!$A$1:$O$10001,15,FALSE)</f>
        <v>45119</v>
      </c>
    </row>
    <row r="8648" spans="1:8" hidden="1" x14ac:dyDescent="0.35">
      <c r="A8648" t="s">
        <v>822</v>
      </c>
      <c r="B8648" t="str">
        <f>VLOOKUP(A8648,Cafe_sales!$A$1:$O$10001,9,FALSE)</f>
        <v>UNKNOWN</v>
      </c>
      <c r="C8648">
        <f>VLOOKUP(A8648,Cafe_sales!$A$1:$O$10001,10,FALSE)</f>
        <v>4</v>
      </c>
      <c r="D8648">
        <f>VLOOKUP(A8648,Cafe_sales!$A$1:$O$10001,11,FALSE)</f>
        <v>5</v>
      </c>
      <c r="E8648">
        <f>VLOOKUP(A8648,Cafe_sales!$A$1:$O$10001,12,FALSE)</f>
        <v>20</v>
      </c>
      <c r="F8648" t="str">
        <f>VLOOKUP(A8648,Cafe_sales!$A$1:$O$10001,13,FALSE)</f>
        <v>Digital Wallet</v>
      </c>
      <c r="G8648" t="str">
        <f>VLOOKUP(A8648,Cafe_sales!$A$1:$O$10001,14,FALSE)</f>
        <v>Takeaway</v>
      </c>
      <c r="H8648" s="1">
        <f>VLOOKUP(A8648,Cafe_sales!$A$1:$O$10001,15,FALSE)</f>
        <v>45131</v>
      </c>
    </row>
    <row r="8649" spans="1:8" x14ac:dyDescent="0.35">
      <c r="A8649" t="s">
        <v>5793</v>
      </c>
      <c r="B8649" t="str">
        <f>VLOOKUP(A8649,Cafe_sales!$A$1:$O$10001,9,FALSE)</f>
        <v>Juice</v>
      </c>
      <c r="C8649" s="6">
        <f>VLOOKUP(A8649,Cafe_sales!$A$1:$O$10001,10,FALSE)</f>
        <v>5</v>
      </c>
      <c r="D8649" s="10">
        <f>VLOOKUP(A8649,Cafe_sales!$A$1:$O$10001,11,FALSE)</f>
        <v>3</v>
      </c>
      <c r="E8649" s="6">
        <f>VLOOKUP(A8649,Cafe_sales!$A$1:$O$10001,12,FALSE)</f>
        <v>15</v>
      </c>
      <c r="F8649" t="str">
        <f>VLOOKUP(A8649,Cafe_sales!$A$1:$O$10001,13,FALSE)</f>
        <v>Default mode</v>
      </c>
      <c r="G8649" t="str">
        <f>VLOOKUP(A8649,Cafe_sales!$A$1:$O$10001,14,FALSE)</f>
        <v>In-store</v>
      </c>
      <c r="H8649" s="8">
        <f>VLOOKUP(A8649,Cafe_sales!$A$1:$O$10001,15,FALSE)</f>
        <v>45079</v>
      </c>
    </row>
    <row r="8650" spans="1:8" x14ac:dyDescent="0.35">
      <c r="A8650" t="s">
        <v>2165</v>
      </c>
      <c r="B8650" t="str">
        <f>VLOOKUP(A8650,Cafe_sales!$A$1:$O$10001,9,FALSE)</f>
        <v>Coffee</v>
      </c>
      <c r="C8650" s="6">
        <f>VLOOKUP(A8650,Cafe_sales!$A$1:$O$10001,10,FALSE)</f>
        <v>4</v>
      </c>
      <c r="D8650" s="10">
        <f>VLOOKUP(A8650,Cafe_sales!$A$1:$O$10001,11,FALSE)</f>
        <v>2</v>
      </c>
      <c r="E8650" s="6">
        <f>VLOOKUP(A8650,Cafe_sales!$A$1:$O$10001,12,FALSE)</f>
        <v>8</v>
      </c>
      <c r="F8650" t="str">
        <f>VLOOKUP(A8650,Cafe_sales!$A$1:$O$10001,13,FALSE)</f>
        <v>Credit Card</v>
      </c>
      <c r="G8650" t="str">
        <f>VLOOKUP(A8650,Cafe_sales!$A$1:$O$10001,14,FALSE)</f>
        <v>In-store</v>
      </c>
      <c r="H8650" s="8">
        <f>VLOOKUP(A8650,Cafe_sales!$A$1:$O$10001,15,FALSE)</f>
        <v>45266</v>
      </c>
    </row>
    <row r="8651" spans="1:8" x14ac:dyDescent="0.35">
      <c r="A8651" t="s">
        <v>524</v>
      </c>
      <c r="B8651" t="str">
        <f>VLOOKUP(A8651,Cafe_sales!$A$1:$O$10001,9,FALSE)</f>
        <v>Sandwich</v>
      </c>
      <c r="C8651" s="6">
        <f>VLOOKUP(A8651,Cafe_sales!$A$1:$O$10001,10,FALSE)</f>
        <v>3</v>
      </c>
      <c r="D8651" s="10">
        <f>VLOOKUP(A8651,Cafe_sales!$A$1:$O$10001,11,FALSE)</f>
        <v>4</v>
      </c>
      <c r="E8651" s="6">
        <f>VLOOKUP(A8651,Cafe_sales!$A$1:$O$10001,12,FALSE)</f>
        <v>12</v>
      </c>
      <c r="F8651" t="str">
        <f>VLOOKUP(A8651,Cafe_sales!$A$1:$O$10001,13,FALSE)</f>
        <v>Cash</v>
      </c>
      <c r="G8651" t="str">
        <f>VLOOKUP(A8651,Cafe_sales!$A$1:$O$10001,14,FALSE)</f>
        <v>UNKNOWN</v>
      </c>
      <c r="H8651" s="8">
        <f>VLOOKUP(A8651,Cafe_sales!$A$1:$O$10001,15,FALSE)</f>
        <v>45171</v>
      </c>
    </row>
    <row r="8652" spans="1:8" x14ac:dyDescent="0.35">
      <c r="A8652" t="s">
        <v>122</v>
      </c>
      <c r="B8652" t="str">
        <f>VLOOKUP(A8652,Cafe_sales!$A$1:$O$10001,9,FALSE)</f>
        <v>Coffee</v>
      </c>
      <c r="C8652" s="6">
        <f>VLOOKUP(A8652,Cafe_sales!$A$1:$O$10001,10,FALSE)</f>
        <v>4</v>
      </c>
      <c r="D8652" s="10">
        <f>VLOOKUP(A8652,Cafe_sales!$A$1:$O$10001,11,FALSE)</f>
        <v>2</v>
      </c>
      <c r="E8652" s="6">
        <f>VLOOKUP(A8652,Cafe_sales!$A$1:$O$10001,12,FALSE)</f>
        <v>8</v>
      </c>
      <c r="F8652" t="str">
        <f>VLOOKUP(A8652,Cafe_sales!$A$1:$O$10001,13,FALSE)</f>
        <v>Cash</v>
      </c>
      <c r="G8652" t="str">
        <f>VLOOKUP(A8652,Cafe_sales!$A$1:$O$10001,14,FALSE)</f>
        <v>In-store</v>
      </c>
      <c r="H8652" s="8">
        <f>VLOOKUP(A8652,Cafe_sales!$A$1:$O$10001,15,FALSE)</f>
        <v>45132</v>
      </c>
    </row>
    <row r="8653" spans="1:8" x14ac:dyDescent="0.35">
      <c r="A8653" t="s">
        <v>1108</v>
      </c>
      <c r="B8653" t="str">
        <f>VLOOKUP(A8653,Cafe_sales!$A$1:$O$10001,9,FALSE)</f>
        <v>Cake</v>
      </c>
      <c r="C8653" s="6">
        <f>VLOOKUP(A8653,Cafe_sales!$A$1:$O$10001,10,FALSE)</f>
        <v>5</v>
      </c>
      <c r="D8653" s="10">
        <f>VLOOKUP(A8653,Cafe_sales!$A$1:$O$10001,11,FALSE)</f>
        <v>3</v>
      </c>
      <c r="E8653" s="6">
        <f>VLOOKUP(A8653,Cafe_sales!$A$1:$O$10001,12,FALSE)</f>
        <v>15</v>
      </c>
      <c r="F8653" t="str">
        <f>VLOOKUP(A8653,Cafe_sales!$A$1:$O$10001,13,FALSE)</f>
        <v>Credit Card</v>
      </c>
      <c r="G8653" t="str">
        <f>VLOOKUP(A8653,Cafe_sales!$A$1:$O$10001,14,FALSE)</f>
        <v>UNKNOWN</v>
      </c>
      <c r="H8653" s="8">
        <f>VLOOKUP(A8653,Cafe_sales!$A$1:$O$10001,15,FALSE)</f>
        <v>45167</v>
      </c>
    </row>
    <row r="8654" spans="1:8" hidden="1" x14ac:dyDescent="0.35">
      <c r="A8654" t="s">
        <v>1070</v>
      </c>
      <c r="B8654" t="str">
        <f>VLOOKUP(A8654,Cafe_sales!$A$1:$O$10001,9,FALSE)</f>
        <v>Sandwich</v>
      </c>
      <c r="C8654">
        <f>VLOOKUP(A8654,Cafe_sales!$A$1:$O$10001,10,FALSE)</f>
        <v>5</v>
      </c>
      <c r="D8654">
        <f>VLOOKUP(A8654,Cafe_sales!$A$1:$O$10001,11,FALSE)</f>
        <v>4</v>
      </c>
      <c r="E8654">
        <f>VLOOKUP(A8654,Cafe_sales!$A$1:$O$10001,12,FALSE)</f>
        <v>20</v>
      </c>
      <c r="F8654" t="str">
        <f>VLOOKUP(A8654,Cafe_sales!$A$1:$O$10001,13,FALSE)</f>
        <v>Digital Wallet</v>
      </c>
      <c r="G8654" t="str">
        <f>VLOOKUP(A8654,Cafe_sales!$A$1:$O$10001,14,FALSE)</f>
        <v>Takeaway</v>
      </c>
      <c r="H8654" s="1">
        <f>VLOOKUP(A8654,Cafe_sales!$A$1:$O$10001,15,FALSE)</f>
        <v>45078</v>
      </c>
    </row>
    <row r="8655" spans="1:8" hidden="1" x14ac:dyDescent="0.35">
      <c r="A8655" t="s">
        <v>3481</v>
      </c>
      <c r="B8655" t="str">
        <f>VLOOKUP(A8655,Cafe_sales!$A$1:$O$10001,9,FALSE)</f>
        <v>Sandwich</v>
      </c>
      <c r="C8655">
        <f>VLOOKUP(A8655,Cafe_sales!$A$1:$O$10001,10,FALSE)</f>
        <v>5</v>
      </c>
      <c r="D8655">
        <f>VLOOKUP(A8655,Cafe_sales!$A$1:$O$10001,11,FALSE)</f>
        <v>4</v>
      </c>
      <c r="E8655">
        <f>VLOOKUP(A8655,Cafe_sales!$A$1:$O$10001,12,FALSE)</f>
        <v>20</v>
      </c>
      <c r="F8655" t="str">
        <f>VLOOKUP(A8655,Cafe_sales!$A$1:$O$10001,13,FALSE)</f>
        <v>Default mode</v>
      </c>
      <c r="G8655" t="str">
        <f>VLOOKUP(A8655,Cafe_sales!$A$1:$O$10001,14,FALSE)</f>
        <v>Takeaway</v>
      </c>
      <c r="H8655" s="1">
        <f>VLOOKUP(A8655,Cafe_sales!$A$1:$O$10001,15,FALSE)</f>
        <v>45214</v>
      </c>
    </row>
    <row r="8656" spans="1:8" x14ac:dyDescent="0.35">
      <c r="A8656" t="s">
        <v>8494</v>
      </c>
      <c r="B8656" t="str">
        <f>VLOOKUP(A8656,Cafe_sales!$A$1:$O$10001,9,FALSE)</f>
        <v>Smoothie</v>
      </c>
      <c r="C8656" s="6">
        <f>VLOOKUP(A8656,Cafe_sales!$A$1:$O$10001,10,FALSE)</f>
        <v>1</v>
      </c>
      <c r="D8656" s="10">
        <f>VLOOKUP(A8656,Cafe_sales!$A$1:$O$10001,11,FALSE)</f>
        <v>4</v>
      </c>
      <c r="E8656" s="6">
        <f>VLOOKUP(A8656,Cafe_sales!$A$1:$O$10001,12,FALSE)</f>
        <v>4</v>
      </c>
      <c r="F8656" t="str">
        <f>VLOOKUP(A8656,Cafe_sales!$A$1:$O$10001,13,FALSE)</f>
        <v>Cash</v>
      </c>
      <c r="G8656" t="str">
        <f>VLOOKUP(A8656,Cafe_sales!$A$1:$O$10001,14,FALSE)</f>
        <v>In-store</v>
      </c>
      <c r="H8656" s="8">
        <f>VLOOKUP(A8656,Cafe_sales!$A$1:$O$10001,15,FALSE)</f>
        <v>45250</v>
      </c>
    </row>
    <row r="8657" spans="1:8" x14ac:dyDescent="0.35">
      <c r="A8657" t="s">
        <v>2093</v>
      </c>
      <c r="B8657" t="str">
        <f>VLOOKUP(A8657,Cafe_sales!$A$1:$O$10001,9,FALSE)</f>
        <v>Smoothie</v>
      </c>
      <c r="C8657" s="6">
        <f>VLOOKUP(A8657,Cafe_sales!$A$1:$O$10001,10,FALSE)</f>
        <v>1</v>
      </c>
      <c r="D8657" s="10">
        <f>VLOOKUP(A8657,Cafe_sales!$A$1:$O$10001,11,FALSE)</f>
        <v>4</v>
      </c>
      <c r="E8657" s="6">
        <f>VLOOKUP(A8657,Cafe_sales!$A$1:$O$10001,12,FALSE)</f>
        <v>4</v>
      </c>
      <c r="F8657" t="str">
        <f>VLOOKUP(A8657,Cafe_sales!$A$1:$O$10001,13,FALSE)</f>
        <v>Cash</v>
      </c>
      <c r="G8657" t="str">
        <f>VLOOKUP(A8657,Cafe_sales!$A$1:$O$10001,14,FALSE)</f>
        <v>In-store</v>
      </c>
      <c r="H8657" s="8">
        <f>VLOOKUP(A8657,Cafe_sales!$A$1:$O$10001,15,FALSE)</f>
        <v>45181</v>
      </c>
    </row>
    <row r="8658" spans="1:8" x14ac:dyDescent="0.35">
      <c r="A8658" t="s">
        <v>5491</v>
      </c>
      <c r="B8658" t="str">
        <f>VLOOKUP(A8658,Cafe_sales!$A$1:$O$10001,9,FALSE)</f>
        <v>Cookie</v>
      </c>
      <c r="C8658" s="6">
        <f>VLOOKUP(A8658,Cafe_sales!$A$1:$O$10001,10,FALSE)</f>
        <v>2</v>
      </c>
      <c r="D8658" s="10">
        <f>VLOOKUP(A8658,Cafe_sales!$A$1:$O$10001,11,FALSE)</f>
        <v>1</v>
      </c>
      <c r="E8658" s="6">
        <f>VLOOKUP(A8658,Cafe_sales!$A$1:$O$10001,12,FALSE)</f>
        <v>2</v>
      </c>
      <c r="F8658" t="str">
        <f>VLOOKUP(A8658,Cafe_sales!$A$1:$O$10001,13,FALSE)</f>
        <v>Cash</v>
      </c>
      <c r="G8658" t="str">
        <f>VLOOKUP(A8658,Cafe_sales!$A$1:$O$10001,14,FALSE)</f>
        <v>UNKNOWN</v>
      </c>
      <c r="H8658" s="8">
        <f>VLOOKUP(A8658,Cafe_sales!$A$1:$O$10001,15,FALSE)</f>
        <v>45152</v>
      </c>
    </row>
    <row r="8659" spans="1:8" x14ac:dyDescent="0.35">
      <c r="A8659" t="s">
        <v>4834</v>
      </c>
      <c r="B8659" t="str">
        <f>VLOOKUP(A8659,Cafe_sales!$A$1:$O$10001,9,FALSE)</f>
        <v>Coffee</v>
      </c>
      <c r="C8659" s="6">
        <f>VLOOKUP(A8659,Cafe_sales!$A$1:$O$10001,10,FALSE)</f>
        <v>3</v>
      </c>
      <c r="D8659" s="10">
        <f>VLOOKUP(A8659,Cafe_sales!$A$1:$O$10001,11,FALSE)</f>
        <v>2</v>
      </c>
      <c r="E8659" s="6">
        <f>VLOOKUP(A8659,Cafe_sales!$A$1:$O$10001,12,FALSE)</f>
        <v>6</v>
      </c>
      <c r="F8659" t="str">
        <f>VLOOKUP(A8659,Cafe_sales!$A$1:$O$10001,13,FALSE)</f>
        <v>Cash</v>
      </c>
      <c r="G8659" t="str">
        <f>VLOOKUP(A8659,Cafe_sales!$A$1:$O$10001,14,FALSE)</f>
        <v>In-store</v>
      </c>
      <c r="H8659" s="8">
        <f>VLOOKUP(A8659,Cafe_sales!$A$1:$O$10001,15,FALSE)</f>
        <v>45021</v>
      </c>
    </row>
    <row r="8660" spans="1:8" x14ac:dyDescent="0.35">
      <c r="A8660" t="s">
        <v>9883</v>
      </c>
      <c r="B8660" t="str">
        <f>VLOOKUP(A8660,Cafe_sales!$A$1:$O$10001,9,FALSE)</f>
        <v>Sandwich</v>
      </c>
      <c r="C8660" s="6">
        <f>VLOOKUP(A8660,Cafe_sales!$A$1:$O$10001,10,FALSE)</f>
        <v>5</v>
      </c>
      <c r="D8660" s="10">
        <f>VLOOKUP(A8660,Cafe_sales!$A$1:$O$10001,11,FALSE)</f>
        <v>4</v>
      </c>
      <c r="E8660" s="6">
        <f>VLOOKUP(A8660,Cafe_sales!$A$1:$O$10001,12,FALSE)</f>
        <v>20</v>
      </c>
      <c r="F8660" t="str">
        <f>VLOOKUP(A8660,Cafe_sales!$A$1:$O$10001,13,FALSE)</f>
        <v>Digital Wallet</v>
      </c>
      <c r="G8660" t="str">
        <f>VLOOKUP(A8660,Cafe_sales!$A$1:$O$10001,14,FALSE)</f>
        <v>UNKNOWN</v>
      </c>
      <c r="H8660" s="8">
        <f>VLOOKUP(A8660,Cafe_sales!$A$1:$O$10001,15,FALSE)</f>
        <v>45074</v>
      </c>
    </row>
    <row r="8661" spans="1:8" x14ac:dyDescent="0.35">
      <c r="A8661" t="s">
        <v>4457</v>
      </c>
      <c r="B8661" t="str">
        <f>VLOOKUP(A8661,Cafe_sales!$A$1:$O$10001,9,FALSE)</f>
        <v>Coffee</v>
      </c>
      <c r="C8661" s="6">
        <f>VLOOKUP(A8661,Cafe_sales!$A$1:$O$10001,10,FALSE)</f>
        <v>4</v>
      </c>
      <c r="D8661" s="10">
        <f>VLOOKUP(A8661,Cafe_sales!$A$1:$O$10001,11,FALSE)</f>
        <v>2</v>
      </c>
      <c r="E8661" s="6">
        <f>VLOOKUP(A8661,Cafe_sales!$A$1:$O$10001,12,FALSE)</f>
        <v>8</v>
      </c>
      <c r="F8661" t="str">
        <f>VLOOKUP(A8661,Cafe_sales!$A$1:$O$10001,13,FALSE)</f>
        <v>Default mode</v>
      </c>
      <c r="G8661" t="str">
        <f>VLOOKUP(A8661,Cafe_sales!$A$1:$O$10001,14,FALSE)</f>
        <v>UNKNOWN</v>
      </c>
      <c r="H8661" s="8">
        <f>VLOOKUP(A8661,Cafe_sales!$A$1:$O$10001,15,FALSE)</f>
        <v>45075</v>
      </c>
    </row>
    <row r="8662" spans="1:8" hidden="1" x14ac:dyDescent="0.35">
      <c r="A8662" t="s">
        <v>8531</v>
      </c>
      <c r="B8662" t="str">
        <f>VLOOKUP(A8662,Cafe_sales!$A$1:$O$10001,9,FALSE)</f>
        <v>Juice</v>
      </c>
      <c r="C8662">
        <f>VLOOKUP(A8662,Cafe_sales!$A$1:$O$10001,10,FALSE)</f>
        <v>1</v>
      </c>
      <c r="D8662">
        <f>VLOOKUP(A8662,Cafe_sales!$A$1:$O$10001,11,FALSE)</f>
        <v>3</v>
      </c>
      <c r="E8662">
        <f>VLOOKUP(A8662,Cafe_sales!$A$1:$O$10001,12,FALSE)</f>
        <v>3</v>
      </c>
      <c r="F8662" t="str">
        <f>VLOOKUP(A8662,Cafe_sales!$A$1:$O$10001,13,FALSE)</f>
        <v>Default mode</v>
      </c>
      <c r="G8662" t="str">
        <f>VLOOKUP(A8662,Cafe_sales!$A$1:$O$10001,14,FALSE)</f>
        <v>Cafe</v>
      </c>
      <c r="H8662" s="1">
        <f>VLOOKUP(A8662,Cafe_sales!$A$1:$O$10001,15,FALSE)</f>
        <v>45036</v>
      </c>
    </row>
    <row r="8663" spans="1:8" x14ac:dyDescent="0.35">
      <c r="A8663" t="s">
        <v>5063</v>
      </c>
      <c r="B8663" t="str">
        <f>VLOOKUP(A8663,Cafe_sales!$A$1:$O$10001,9,FALSE)</f>
        <v>Sandwich</v>
      </c>
      <c r="C8663" s="6">
        <f>VLOOKUP(A8663,Cafe_sales!$A$1:$O$10001,10,FALSE)</f>
        <v>5</v>
      </c>
      <c r="D8663" s="10">
        <f>VLOOKUP(A8663,Cafe_sales!$A$1:$O$10001,11,FALSE)</f>
        <v>4</v>
      </c>
      <c r="E8663" s="6">
        <f>VLOOKUP(A8663,Cafe_sales!$A$1:$O$10001,12,FALSE)</f>
        <v>20</v>
      </c>
      <c r="F8663" t="str">
        <f>VLOOKUP(A8663,Cafe_sales!$A$1:$O$10001,13,FALSE)</f>
        <v>Default mode</v>
      </c>
      <c r="G8663" t="str">
        <f>VLOOKUP(A8663,Cafe_sales!$A$1:$O$10001,14,FALSE)</f>
        <v>UNKNOWN</v>
      </c>
      <c r="H8663" s="8">
        <f>VLOOKUP(A8663,Cafe_sales!$A$1:$O$10001,15,FALSE)</f>
        <v>45067</v>
      </c>
    </row>
    <row r="8664" spans="1:8" x14ac:dyDescent="0.35">
      <c r="A8664" t="s">
        <v>2073</v>
      </c>
      <c r="B8664" t="str">
        <f>VLOOKUP(A8664,Cafe_sales!$A$1:$O$10001,9,FALSE)</f>
        <v>Coffee</v>
      </c>
      <c r="C8664" s="6">
        <f>VLOOKUP(A8664,Cafe_sales!$A$1:$O$10001,10,FALSE)</f>
        <v>1</v>
      </c>
      <c r="D8664" s="10">
        <f>VLOOKUP(A8664,Cafe_sales!$A$1:$O$10001,11,FALSE)</f>
        <v>2</v>
      </c>
      <c r="E8664" s="6">
        <f>VLOOKUP(A8664,Cafe_sales!$A$1:$O$10001,12,FALSE)</f>
        <v>2</v>
      </c>
      <c r="F8664" t="str">
        <f>VLOOKUP(A8664,Cafe_sales!$A$1:$O$10001,13,FALSE)</f>
        <v>Default mode</v>
      </c>
      <c r="G8664" t="str">
        <f>VLOOKUP(A8664,Cafe_sales!$A$1:$O$10001,14,FALSE)</f>
        <v>UNKNOWN</v>
      </c>
      <c r="H8664" s="8">
        <f>VLOOKUP(A8664,Cafe_sales!$A$1:$O$10001,15,FALSE)</f>
        <v>45249</v>
      </c>
    </row>
    <row r="8665" spans="1:8" hidden="1" x14ac:dyDescent="0.35">
      <c r="A8665" t="s">
        <v>1365</v>
      </c>
      <c r="B8665" t="str">
        <f>VLOOKUP(A8665,Cafe_sales!$A$1:$O$10001,9,FALSE)</f>
        <v>Salad</v>
      </c>
      <c r="C8665">
        <f>VLOOKUP(A8665,Cafe_sales!$A$1:$O$10001,10,FALSE)</f>
        <v>5</v>
      </c>
      <c r="D8665">
        <f>VLOOKUP(A8665,Cafe_sales!$A$1:$O$10001,11,FALSE)</f>
        <v>5</v>
      </c>
      <c r="E8665">
        <f>VLOOKUP(A8665,Cafe_sales!$A$1:$O$10001,12,FALSE)</f>
        <v>25</v>
      </c>
      <c r="F8665" t="str">
        <f>VLOOKUP(A8665,Cafe_sales!$A$1:$O$10001,13,FALSE)</f>
        <v>Digital Wallet</v>
      </c>
      <c r="G8665" t="str">
        <f>VLOOKUP(A8665,Cafe_sales!$A$1:$O$10001,14,FALSE)</f>
        <v>Takeaway</v>
      </c>
      <c r="H8665" s="1">
        <f>VLOOKUP(A8665,Cafe_sales!$A$1:$O$10001,15,FALSE)</f>
        <v>44939</v>
      </c>
    </row>
    <row r="8666" spans="1:8" hidden="1" x14ac:dyDescent="0.35">
      <c r="A8666" t="s">
        <v>7044</v>
      </c>
      <c r="B8666" t="str">
        <f>VLOOKUP(A8666,Cafe_sales!$A$1:$O$10001,9,FALSE)</f>
        <v>Sandwich</v>
      </c>
      <c r="C8666">
        <f>VLOOKUP(A8666,Cafe_sales!$A$1:$O$10001,10,FALSE)</f>
        <v>1</v>
      </c>
      <c r="D8666">
        <f>VLOOKUP(A8666,Cafe_sales!$A$1:$O$10001,11,FALSE)</f>
        <v>4</v>
      </c>
      <c r="E8666">
        <f>VLOOKUP(A8666,Cafe_sales!$A$1:$O$10001,12,FALSE)</f>
        <v>4</v>
      </c>
      <c r="F8666" t="str">
        <f>VLOOKUP(A8666,Cafe_sales!$A$1:$O$10001,13,FALSE)</f>
        <v>Default mode</v>
      </c>
      <c r="G8666" t="str">
        <f>VLOOKUP(A8666,Cafe_sales!$A$1:$O$10001,14,FALSE)</f>
        <v>Takeaway</v>
      </c>
      <c r="H8666" s="1">
        <f>VLOOKUP(A8666,Cafe_sales!$A$1:$O$10001,15,FALSE)</f>
        <v>45194</v>
      </c>
    </row>
    <row r="8667" spans="1:8" x14ac:dyDescent="0.35">
      <c r="A8667" t="s">
        <v>9057</v>
      </c>
      <c r="B8667" t="str">
        <f>VLOOKUP(A8667,Cafe_sales!$A$1:$O$10001,9,FALSE)</f>
        <v>Coffee</v>
      </c>
      <c r="C8667" s="6">
        <f>VLOOKUP(A8667,Cafe_sales!$A$1:$O$10001,10,FALSE)</f>
        <v>2</v>
      </c>
      <c r="D8667" s="10">
        <f>VLOOKUP(A8667,Cafe_sales!$A$1:$O$10001,11,FALSE)</f>
        <v>2</v>
      </c>
      <c r="E8667" s="6">
        <f>VLOOKUP(A8667,Cafe_sales!$A$1:$O$10001,12,FALSE)</f>
        <v>4</v>
      </c>
      <c r="F8667" t="str">
        <f>VLOOKUP(A8667,Cafe_sales!$A$1:$O$10001,13,FALSE)</f>
        <v>Credit Card</v>
      </c>
      <c r="G8667" t="str">
        <f>VLOOKUP(A8667,Cafe_sales!$A$1:$O$10001,14,FALSE)</f>
        <v>UNKNOWN</v>
      </c>
      <c r="H8667" s="8">
        <f>VLOOKUP(A8667,Cafe_sales!$A$1:$O$10001,15,FALSE)</f>
        <v>45052</v>
      </c>
    </row>
    <row r="8668" spans="1:8" hidden="1" x14ac:dyDescent="0.35">
      <c r="A8668" t="s">
        <v>1730</v>
      </c>
      <c r="B8668" t="str">
        <f>VLOOKUP(A8668,Cafe_sales!$A$1:$O$10001,9,FALSE)</f>
        <v>Cake</v>
      </c>
      <c r="C8668">
        <f>VLOOKUP(A8668,Cafe_sales!$A$1:$O$10001,10,FALSE)</f>
        <v>2</v>
      </c>
      <c r="D8668">
        <f>VLOOKUP(A8668,Cafe_sales!$A$1:$O$10001,11,FALSE)</f>
        <v>3</v>
      </c>
      <c r="E8668">
        <f>VLOOKUP(A8668,Cafe_sales!$A$1:$O$10001,12,FALSE)</f>
        <v>6</v>
      </c>
      <c r="F8668" t="str">
        <f>VLOOKUP(A8668,Cafe_sales!$A$1:$O$10001,13,FALSE)</f>
        <v>Cash</v>
      </c>
      <c r="G8668" t="str">
        <f>VLOOKUP(A8668,Cafe_sales!$A$1:$O$10001,14,FALSE)</f>
        <v>Takeaway</v>
      </c>
      <c r="H8668" s="1">
        <f>VLOOKUP(A8668,Cafe_sales!$A$1:$O$10001,15,FALSE)</f>
        <v>45190</v>
      </c>
    </row>
    <row r="8669" spans="1:8" x14ac:dyDescent="0.35">
      <c r="A8669" t="s">
        <v>6925</v>
      </c>
      <c r="B8669" t="str">
        <f>VLOOKUP(A8669,Cafe_sales!$A$1:$O$10001,9,FALSE)</f>
        <v>Coffee</v>
      </c>
      <c r="C8669" s="6">
        <f>VLOOKUP(A8669,Cafe_sales!$A$1:$O$10001,10,FALSE)</f>
        <v>3</v>
      </c>
      <c r="D8669" s="10">
        <f>VLOOKUP(A8669,Cafe_sales!$A$1:$O$10001,11,FALSE)</f>
        <v>2</v>
      </c>
      <c r="E8669" s="6">
        <f>VLOOKUP(A8669,Cafe_sales!$A$1:$O$10001,12,FALSE)</f>
        <v>6</v>
      </c>
      <c r="F8669" t="str">
        <f>VLOOKUP(A8669,Cafe_sales!$A$1:$O$10001,13,FALSE)</f>
        <v>UNKNOWN</v>
      </c>
      <c r="G8669" t="str">
        <f>VLOOKUP(A8669,Cafe_sales!$A$1:$O$10001,14,FALSE)</f>
        <v>UNKNOWN</v>
      </c>
      <c r="H8669" s="8">
        <f>VLOOKUP(A8669,Cafe_sales!$A$1:$O$10001,15,FALSE)</f>
        <v>45217</v>
      </c>
    </row>
    <row r="8670" spans="1:8" x14ac:dyDescent="0.35">
      <c r="A8670" t="s">
        <v>1816</v>
      </c>
      <c r="B8670" t="str">
        <f>VLOOKUP(A8670,Cafe_sales!$A$1:$O$10001,9,FALSE)</f>
        <v>Tea</v>
      </c>
      <c r="C8670" s="6">
        <f>VLOOKUP(A8670,Cafe_sales!$A$1:$O$10001,10,FALSE)</f>
        <v>5</v>
      </c>
      <c r="D8670" s="10">
        <f>VLOOKUP(A8670,Cafe_sales!$A$1:$O$10001,11,FALSE)</f>
        <v>1.5</v>
      </c>
      <c r="E8670" s="6">
        <f>VLOOKUP(A8670,Cafe_sales!$A$1:$O$10001,12,FALSE)</f>
        <v>7.5</v>
      </c>
      <c r="F8670" t="str">
        <f>VLOOKUP(A8670,Cafe_sales!$A$1:$O$10001,13,FALSE)</f>
        <v>Default mode</v>
      </c>
      <c r="G8670" t="str">
        <f>VLOOKUP(A8670,Cafe_sales!$A$1:$O$10001,14,FALSE)</f>
        <v>In-store</v>
      </c>
      <c r="H8670" s="8">
        <f>VLOOKUP(A8670,Cafe_sales!$A$1:$O$10001,15,FALSE)</f>
        <v>44951</v>
      </c>
    </row>
    <row r="8671" spans="1:8" hidden="1" x14ac:dyDescent="0.35">
      <c r="A8671" t="s">
        <v>2287</v>
      </c>
      <c r="B8671" t="str">
        <f>VLOOKUP(A8671,Cafe_sales!$A$1:$O$10001,9,FALSE)</f>
        <v>Tea</v>
      </c>
      <c r="C8671">
        <f>VLOOKUP(A8671,Cafe_sales!$A$1:$O$10001,10,FALSE)</f>
        <v>3</v>
      </c>
      <c r="D8671">
        <f>VLOOKUP(A8671,Cafe_sales!$A$1:$O$10001,11,FALSE)</f>
        <v>1.5</v>
      </c>
      <c r="E8671">
        <f>VLOOKUP(A8671,Cafe_sales!$A$1:$O$10001,12,FALSE)</f>
        <v>4.5</v>
      </c>
      <c r="F8671" t="str">
        <f>VLOOKUP(A8671,Cafe_sales!$A$1:$O$10001,13,FALSE)</f>
        <v>Credit Card</v>
      </c>
      <c r="G8671" t="str">
        <f>VLOOKUP(A8671,Cafe_sales!$A$1:$O$10001,14,FALSE)</f>
        <v>Takeaway</v>
      </c>
      <c r="H8671" s="1">
        <f>VLOOKUP(A8671,Cafe_sales!$A$1:$O$10001,15,FALSE)</f>
        <v>45109</v>
      </c>
    </row>
    <row r="8672" spans="1:8" hidden="1" x14ac:dyDescent="0.35">
      <c r="A8672" t="s">
        <v>2021</v>
      </c>
      <c r="B8672" t="str">
        <f>VLOOKUP(A8672,Cafe_sales!$A$1:$O$10001,9,FALSE)</f>
        <v>Cake</v>
      </c>
      <c r="C8672">
        <f>VLOOKUP(A8672,Cafe_sales!$A$1:$O$10001,10,FALSE)</f>
        <v>4</v>
      </c>
      <c r="D8672">
        <f>VLOOKUP(A8672,Cafe_sales!$A$1:$O$10001,11,FALSE)</f>
        <v>3</v>
      </c>
      <c r="E8672">
        <f>VLOOKUP(A8672,Cafe_sales!$A$1:$O$10001,12,FALSE)</f>
        <v>12</v>
      </c>
      <c r="F8672" t="str">
        <f>VLOOKUP(A8672,Cafe_sales!$A$1:$O$10001,13,FALSE)</f>
        <v>Credit Card</v>
      </c>
      <c r="G8672" t="str">
        <f>VLOOKUP(A8672,Cafe_sales!$A$1:$O$10001,14,FALSE)</f>
        <v>Takeaway</v>
      </c>
      <c r="H8672" s="1">
        <f>VLOOKUP(A8672,Cafe_sales!$A$1:$O$10001,15,FALSE)</f>
        <v>45054</v>
      </c>
    </row>
    <row r="8673" spans="1:8" hidden="1" x14ac:dyDescent="0.35">
      <c r="A8673" t="s">
        <v>3881</v>
      </c>
      <c r="B8673" t="str">
        <f>VLOOKUP(A8673,Cafe_sales!$A$1:$O$10001,9,FALSE)</f>
        <v>Cake</v>
      </c>
      <c r="C8673">
        <f>VLOOKUP(A8673,Cafe_sales!$A$1:$O$10001,10,FALSE)</f>
        <v>4</v>
      </c>
      <c r="D8673">
        <f>VLOOKUP(A8673,Cafe_sales!$A$1:$O$10001,11,FALSE)</f>
        <v>3</v>
      </c>
      <c r="E8673">
        <f>VLOOKUP(A8673,Cafe_sales!$A$1:$O$10001,12,FALSE)</f>
        <v>12</v>
      </c>
      <c r="F8673" t="str">
        <f>VLOOKUP(A8673,Cafe_sales!$A$1:$O$10001,13,FALSE)</f>
        <v>Credit Card</v>
      </c>
      <c r="G8673" t="str">
        <f>VLOOKUP(A8673,Cafe_sales!$A$1:$O$10001,14,FALSE)</f>
        <v>Takeaway</v>
      </c>
      <c r="H8673" s="1">
        <f>VLOOKUP(A8673,Cafe_sales!$A$1:$O$10001,15,FALSE)</f>
        <v>45221</v>
      </c>
    </row>
    <row r="8674" spans="1:8" x14ac:dyDescent="0.35">
      <c r="A8674" t="s">
        <v>9029</v>
      </c>
      <c r="B8674" t="str">
        <f>VLOOKUP(A8674,Cafe_sales!$A$1:$O$10001,9,FALSE)</f>
        <v>Sandwich</v>
      </c>
      <c r="C8674" s="6">
        <f>VLOOKUP(A8674,Cafe_sales!$A$1:$O$10001,10,FALSE)</f>
        <v>3</v>
      </c>
      <c r="D8674" s="10">
        <f>VLOOKUP(A8674,Cafe_sales!$A$1:$O$10001,11,FALSE)</f>
        <v>4</v>
      </c>
      <c r="E8674" s="6">
        <f>VLOOKUP(A8674,Cafe_sales!$A$1:$O$10001,12,FALSE)</f>
        <v>12</v>
      </c>
      <c r="F8674" t="str">
        <f>VLOOKUP(A8674,Cafe_sales!$A$1:$O$10001,13,FALSE)</f>
        <v>Cash</v>
      </c>
      <c r="G8674" t="str">
        <f>VLOOKUP(A8674,Cafe_sales!$A$1:$O$10001,14,FALSE)</f>
        <v>In-store</v>
      </c>
      <c r="H8674" s="8">
        <f>VLOOKUP(A8674,Cafe_sales!$A$1:$O$10001,15,FALSE)</f>
        <v>44970</v>
      </c>
    </row>
    <row r="8675" spans="1:8" x14ac:dyDescent="0.35">
      <c r="A8675" t="s">
        <v>4970</v>
      </c>
      <c r="B8675" t="str">
        <f>VLOOKUP(A8675,Cafe_sales!$A$1:$O$10001,9,FALSE)</f>
        <v>UNKNOWN</v>
      </c>
      <c r="C8675" s="6">
        <f>VLOOKUP(A8675,Cafe_sales!$A$1:$O$10001,10,FALSE)</f>
        <v>1</v>
      </c>
      <c r="D8675" s="10">
        <f>VLOOKUP(A8675,Cafe_sales!$A$1:$O$10001,11,FALSE)</f>
        <v>2</v>
      </c>
      <c r="E8675" s="6">
        <f>VLOOKUP(A8675,Cafe_sales!$A$1:$O$10001,12,FALSE)</f>
        <v>2</v>
      </c>
      <c r="F8675" t="str">
        <f>VLOOKUP(A8675,Cafe_sales!$A$1:$O$10001,13,FALSE)</f>
        <v>Default mode</v>
      </c>
      <c r="G8675" t="str">
        <f>VLOOKUP(A8675,Cafe_sales!$A$1:$O$10001,14,FALSE)</f>
        <v>In-store</v>
      </c>
      <c r="H8675" s="8">
        <f>VLOOKUP(A8675,Cafe_sales!$A$1:$O$10001,15,FALSE)</f>
        <v>44973</v>
      </c>
    </row>
    <row r="8676" spans="1:8" x14ac:dyDescent="0.35">
      <c r="A8676" t="s">
        <v>7077</v>
      </c>
      <c r="B8676" t="str">
        <f>VLOOKUP(A8676,Cafe_sales!$A$1:$O$10001,9,FALSE)</f>
        <v>Coffee</v>
      </c>
      <c r="C8676" s="6">
        <f>VLOOKUP(A8676,Cafe_sales!$A$1:$O$10001,10,FALSE)</f>
        <v>1</v>
      </c>
      <c r="D8676" s="10">
        <f>VLOOKUP(A8676,Cafe_sales!$A$1:$O$10001,11,FALSE)</f>
        <v>2</v>
      </c>
      <c r="E8676" s="6">
        <f>VLOOKUP(A8676,Cafe_sales!$A$1:$O$10001,12,FALSE)</f>
        <v>2</v>
      </c>
      <c r="F8676" t="str">
        <f>VLOOKUP(A8676,Cafe_sales!$A$1:$O$10001,13,FALSE)</f>
        <v>Credit Card</v>
      </c>
      <c r="G8676" t="str">
        <f>VLOOKUP(A8676,Cafe_sales!$A$1:$O$10001,14,FALSE)</f>
        <v>UNKNOWN</v>
      </c>
      <c r="H8676" s="8">
        <f>VLOOKUP(A8676,Cafe_sales!$A$1:$O$10001,15,FALSE)</f>
        <v>45179</v>
      </c>
    </row>
    <row r="8677" spans="1:8" x14ac:dyDescent="0.35">
      <c r="A8677" t="s">
        <v>7734</v>
      </c>
      <c r="B8677" t="str">
        <f>VLOOKUP(A8677,Cafe_sales!$A$1:$O$10001,9,FALSE)</f>
        <v>Coffee</v>
      </c>
      <c r="C8677" s="6">
        <f>VLOOKUP(A8677,Cafe_sales!$A$1:$O$10001,10,FALSE)</f>
        <v>2</v>
      </c>
      <c r="D8677" s="10">
        <f>VLOOKUP(A8677,Cafe_sales!$A$1:$O$10001,11,FALSE)</f>
        <v>0</v>
      </c>
      <c r="E8677" s="6">
        <f>VLOOKUP(A8677,Cafe_sales!$A$1:$O$10001,12,FALSE)</f>
        <v>4</v>
      </c>
      <c r="F8677" t="str">
        <f>VLOOKUP(A8677,Cafe_sales!$A$1:$O$10001,13,FALSE)</f>
        <v>Cash</v>
      </c>
      <c r="G8677" t="str">
        <f>VLOOKUP(A8677,Cafe_sales!$A$1:$O$10001,14,FALSE)</f>
        <v>UNKNOWN</v>
      </c>
      <c r="H8677" s="8">
        <f>VLOOKUP(A8677,Cafe_sales!$A$1:$O$10001,15,FALSE)</f>
        <v>45254</v>
      </c>
    </row>
    <row r="8678" spans="1:8" x14ac:dyDescent="0.35">
      <c r="A8678" t="s">
        <v>9441</v>
      </c>
      <c r="B8678" t="str">
        <f>VLOOKUP(A8678,Cafe_sales!$A$1:$O$10001,9,FALSE)</f>
        <v>Coffee</v>
      </c>
      <c r="C8678" s="6">
        <f>VLOOKUP(A8678,Cafe_sales!$A$1:$O$10001,10,FALSE)</f>
        <v>4</v>
      </c>
      <c r="D8678" s="10">
        <f>VLOOKUP(A8678,Cafe_sales!$A$1:$O$10001,11,FALSE)</f>
        <v>0</v>
      </c>
      <c r="E8678" s="6">
        <f>VLOOKUP(A8678,Cafe_sales!$A$1:$O$10001,12,FALSE)</f>
        <v>8</v>
      </c>
      <c r="F8678" t="str">
        <f>VLOOKUP(A8678,Cafe_sales!$A$1:$O$10001,13,FALSE)</f>
        <v>Default mode</v>
      </c>
      <c r="G8678" t="str">
        <f>VLOOKUP(A8678,Cafe_sales!$A$1:$O$10001,14,FALSE)</f>
        <v>UNKNOWN</v>
      </c>
      <c r="H8678" s="8">
        <f>VLOOKUP(A8678,Cafe_sales!$A$1:$O$10001,15,FALSE)</f>
        <v>45103</v>
      </c>
    </row>
    <row r="8679" spans="1:8" x14ac:dyDescent="0.35">
      <c r="A8679" t="s">
        <v>2556</v>
      </c>
      <c r="B8679" t="str">
        <f>VLOOKUP(A8679,Cafe_sales!$A$1:$O$10001,9,FALSE)</f>
        <v>Cake</v>
      </c>
      <c r="C8679" s="6">
        <f>VLOOKUP(A8679,Cafe_sales!$A$1:$O$10001,10,FALSE)</f>
        <v>2</v>
      </c>
      <c r="D8679" s="10">
        <f>VLOOKUP(A8679,Cafe_sales!$A$1:$O$10001,11,FALSE)</f>
        <v>3</v>
      </c>
      <c r="E8679" s="6">
        <f>VLOOKUP(A8679,Cafe_sales!$A$1:$O$10001,12,FALSE)</f>
        <v>6</v>
      </c>
      <c r="F8679" t="str">
        <f>VLOOKUP(A8679,Cafe_sales!$A$1:$O$10001,13,FALSE)</f>
        <v>Digital Wallet</v>
      </c>
      <c r="G8679" t="str">
        <f>VLOOKUP(A8679,Cafe_sales!$A$1:$O$10001,14,FALSE)</f>
        <v>UNKNOWN</v>
      </c>
      <c r="H8679" s="8">
        <f>VLOOKUP(A8679,Cafe_sales!$A$1:$O$10001,15,FALSE)</f>
        <v>45197</v>
      </c>
    </row>
    <row r="8680" spans="1:8" x14ac:dyDescent="0.35">
      <c r="A8680" t="s">
        <v>9704</v>
      </c>
      <c r="B8680" t="str">
        <f>VLOOKUP(A8680,Cafe_sales!$A$1:$O$10001,9,FALSE)</f>
        <v>Salad</v>
      </c>
      <c r="C8680" s="6">
        <f>VLOOKUP(A8680,Cafe_sales!$A$1:$O$10001,10,FALSE)</f>
        <v>2</v>
      </c>
      <c r="D8680" s="10">
        <f>VLOOKUP(A8680,Cafe_sales!$A$1:$O$10001,11,FALSE)</f>
        <v>5</v>
      </c>
      <c r="E8680" s="6">
        <f>VLOOKUP(A8680,Cafe_sales!$A$1:$O$10001,12,FALSE)</f>
        <v>10</v>
      </c>
      <c r="F8680" t="str">
        <f>VLOOKUP(A8680,Cafe_sales!$A$1:$O$10001,13,FALSE)</f>
        <v>Cash</v>
      </c>
      <c r="G8680" t="str">
        <f>VLOOKUP(A8680,Cafe_sales!$A$1:$O$10001,14,FALSE)</f>
        <v>In-store</v>
      </c>
      <c r="H8680" s="8">
        <f>VLOOKUP(A8680,Cafe_sales!$A$1:$O$10001,15,FALSE)</f>
        <v>44927</v>
      </c>
    </row>
    <row r="8681" spans="1:8" x14ac:dyDescent="0.35">
      <c r="A8681" t="s">
        <v>6677</v>
      </c>
      <c r="B8681" t="str">
        <f>VLOOKUP(A8681,Cafe_sales!$A$1:$O$10001,9,FALSE)</f>
        <v>Smoothie</v>
      </c>
      <c r="C8681" s="6">
        <f>VLOOKUP(A8681,Cafe_sales!$A$1:$O$10001,10,FALSE)</f>
        <v>4</v>
      </c>
      <c r="D8681" s="10">
        <f>VLOOKUP(A8681,Cafe_sales!$A$1:$O$10001,11,FALSE)</f>
        <v>4</v>
      </c>
      <c r="E8681" s="6">
        <f>VLOOKUP(A8681,Cafe_sales!$A$1:$O$10001,12,FALSE)</f>
        <v>16</v>
      </c>
      <c r="F8681" t="str">
        <f>VLOOKUP(A8681,Cafe_sales!$A$1:$O$10001,13,FALSE)</f>
        <v>Default mode</v>
      </c>
      <c r="G8681" t="str">
        <f>VLOOKUP(A8681,Cafe_sales!$A$1:$O$10001,14,FALSE)</f>
        <v>UNKNOWN</v>
      </c>
      <c r="H8681" s="8">
        <f>VLOOKUP(A8681,Cafe_sales!$A$1:$O$10001,15,FALSE)</f>
        <v>45121</v>
      </c>
    </row>
    <row r="8682" spans="1:8" hidden="1" x14ac:dyDescent="0.35">
      <c r="A8682" t="s">
        <v>479</v>
      </c>
      <c r="B8682" t="str">
        <f>VLOOKUP(A8682,Cafe_sales!$A$1:$O$10001,9,FALSE)</f>
        <v>Juice</v>
      </c>
      <c r="C8682">
        <f>VLOOKUP(A8682,Cafe_sales!$A$1:$O$10001,10,FALSE)</f>
        <v>2</v>
      </c>
      <c r="D8682">
        <f>VLOOKUP(A8682,Cafe_sales!$A$1:$O$10001,11,FALSE)</f>
        <v>3</v>
      </c>
      <c r="E8682">
        <f>VLOOKUP(A8682,Cafe_sales!$A$1:$O$10001,12,FALSE)</f>
        <v>6</v>
      </c>
      <c r="F8682" t="str">
        <f>VLOOKUP(A8682,Cafe_sales!$A$1:$O$10001,13,FALSE)</f>
        <v>Credit Card</v>
      </c>
      <c r="G8682" t="str">
        <f>VLOOKUP(A8682,Cafe_sales!$A$1:$O$10001,14,FALSE)</f>
        <v>Takeaway</v>
      </c>
      <c r="H8682" s="1">
        <f>VLOOKUP(A8682,Cafe_sales!$A$1:$O$10001,15,FALSE)</f>
        <v>44927</v>
      </c>
    </row>
    <row r="8683" spans="1:8" x14ac:dyDescent="0.35">
      <c r="A8683" t="s">
        <v>5528</v>
      </c>
      <c r="B8683" t="str">
        <f>VLOOKUP(A8683,Cafe_sales!$A$1:$O$10001,9,FALSE)</f>
        <v>Salad</v>
      </c>
      <c r="C8683" s="6">
        <f>VLOOKUP(A8683,Cafe_sales!$A$1:$O$10001,10,FALSE)</f>
        <v>5</v>
      </c>
      <c r="D8683" s="10">
        <f>VLOOKUP(A8683,Cafe_sales!$A$1:$O$10001,11,FALSE)</f>
        <v>5</v>
      </c>
      <c r="E8683" s="6">
        <f>VLOOKUP(A8683,Cafe_sales!$A$1:$O$10001,12,FALSE)</f>
        <v>25</v>
      </c>
      <c r="F8683" t="str">
        <f>VLOOKUP(A8683,Cafe_sales!$A$1:$O$10001,13,FALSE)</f>
        <v>Credit Card</v>
      </c>
      <c r="G8683" t="str">
        <f>VLOOKUP(A8683,Cafe_sales!$A$1:$O$10001,14,FALSE)</f>
        <v>UNKNOWN</v>
      </c>
      <c r="H8683" s="8">
        <f>VLOOKUP(A8683,Cafe_sales!$A$1:$O$10001,15,FALSE)</f>
        <v>45076</v>
      </c>
    </row>
    <row r="8684" spans="1:8" x14ac:dyDescent="0.35">
      <c r="A8684" t="s">
        <v>3227</v>
      </c>
      <c r="B8684" t="str">
        <f>VLOOKUP(A8684,Cafe_sales!$A$1:$O$10001,9,FALSE)</f>
        <v>Sandwich</v>
      </c>
      <c r="C8684" s="6">
        <f>VLOOKUP(A8684,Cafe_sales!$A$1:$O$10001,10,FALSE)</f>
        <v>5</v>
      </c>
      <c r="D8684" s="10">
        <f>VLOOKUP(A8684,Cafe_sales!$A$1:$O$10001,11,FALSE)</f>
        <v>4</v>
      </c>
      <c r="E8684" s="6">
        <f>VLOOKUP(A8684,Cafe_sales!$A$1:$O$10001,12,FALSE)</f>
        <v>20</v>
      </c>
      <c r="F8684" t="str">
        <f>VLOOKUP(A8684,Cafe_sales!$A$1:$O$10001,13,FALSE)</f>
        <v>Digital Wallet</v>
      </c>
      <c r="G8684" t="str">
        <f>VLOOKUP(A8684,Cafe_sales!$A$1:$O$10001,14,FALSE)</f>
        <v>In-store</v>
      </c>
      <c r="H8684" s="8">
        <f>VLOOKUP(A8684,Cafe_sales!$A$1:$O$10001,15,FALSE)</f>
        <v>45003</v>
      </c>
    </row>
    <row r="8685" spans="1:8" x14ac:dyDescent="0.35">
      <c r="A8685" t="s">
        <v>9614</v>
      </c>
      <c r="B8685" t="str">
        <f>VLOOKUP(A8685,Cafe_sales!$A$1:$O$10001,9,FALSE)</f>
        <v>Cookie</v>
      </c>
      <c r="C8685" s="6">
        <f>VLOOKUP(A8685,Cafe_sales!$A$1:$O$10001,10,FALSE)</f>
        <v>4</v>
      </c>
      <c r="D8685" s="10">
        <f>VLOOKUP(A8685,Cafe_sales!$A$1:$O$10001,11,FALSE)</f>
        <v>1</v>
      </c>
      <c r="E8685" s="6">
        <f>VLOOKUP(A8685,Cafe_sales!$A$1:$O$10001,12,FALSE)</f>
        <v>4</v>
      </c>
      <c r="F8685" t="str">
        <f>VLOOKUP(A8685,Cafe_sales!$A$1:$O$10001,13,FALSE)</f>
        <v>Digital Wallet</v>
      </c>
      <c r="G8685" t="str">
        <f>VLOOKUP(A8685,Cafe_sales!$A$1:$O$10001,14,FALSE)</f>
        <v>UNKNOWN</v>
      </c>
      <c r="H8685" s="8">
        <f>VLOOKUP(A8685,Cafe_sales!$A$1:$O$10001,15,FALSE)</f>
        <v>45128</v>
      </c>
    </row>
    <row r="8686" spans="1:8" hidden="1" x14ac:dyDescent="0.35">
      <c r="A8686" t="s">
        <v>9969</v>
      </c>
      <c r="B8686" t="str">
        <f>VLOOKUP(A8686,Cafe_sales!$A$1:$O$10001,9,FALSE)</f>
        <v>UNKNOWN</v>
      </c>
      <c r="C8686">
        <f>VLOOKUP(A8686,Cafe_sales!$A$1:$O$10001,10,FALSE)</f>
        <v>1</v>
      </c>
      <c r="D8686">
        <f>VLOOKUP(A8686,Cafe_sales!$A$1:$O$10001,11,FALSE)</f>
        <v>4</v>
      </c>
      <c r="E8686">
        <f>VLOOKUP(A8686,Cafe_sales!$A$1:$O$10001,12,FALSE)</f>
        <v>4</v>
      </c>
      <c r="F8686" t="str">
        <f>VLOOKUP(A8686,Cafe_sales!$A$1:$O$10001,13,FALSE)</f>
        <v>Cash</v>
      </c>
      <c r="G8686" t="str">
        <f>VLOOKUP(A8686,Cafe_sales!$A$1:$O$10001,14,FALSE)</f>
        <v>Takeaway</v>
      </c>
      <c r="H8686" s="1">
        <f>VLOOKUP(A8686,Cafe_sales!$A$1:$O$10001,15,FALSE)</f>
        <v>45193</v>
      </c>
    </row>
    <row r="8687" spans="1:8" x14ac:dyDescent="0.35">
      <c r="A8687" t="s">
        <v>1155</v>
      </c>
      <c r="B8687" t="str">
        <f>VLOOKUP(A8687,Cafe_sales!$A$1:$O$10001,9,FALSE)</f>
        <v>Smoothie</v>
      </c>
      <c r="C8687" s="6">
        <f>VLOOKUP(A8687,Cafe_sales!$A$1:$O$10001,10,FALSE)</f>
        <v>2</v>
      </c>
      <c r="D8687" s="10">
        <f>VLOOKUP(A8687,Cafe_sales!$A$1:$O$10001,11,FALSE)</f>
        <v>4</v>
      </c>
      <c r="E8687" s="6">
        <f>VLOOKUP(A8687,Cafe_sales!$A$1:$O$10001,12,FALSE)</f>
        <v>8</v>
      </c>
      <c r="F8687" t="str">
        <f>VLOOKUP(A8687,Cafe_sales!$A$1:$O$10001,13,FALSE)</f>
        <v>Cash</v>
      </c>
      <c r="G8687" t="str">
        <f>VLOOKUP(A8687,Cafe_sales!$A$1:$O$10001,14,FALSE)</f>
        <v>In-store</v>
      </c>
      <c r="H8687" s="8">
        <f>VLOOKUP(A8687,Cafe_sales!$A$1:$O$10001,15,FALSE)</f>
        <v>45147</v>
      </c>
    </row>
    <row r="8688" spans="1:8" hidden="1" x14ac:dyDescent="0.35">
      <c r="A8688" t="s">
        <v>1472</v>
      </c>
      <c r="B8688" t="str">
        <f>VLOOKUP(A8688,Cafe_sales!$A$1:$O$10001,9,FALSE)</f>
        <v>Smoothie</v>
      </c>
      <c r="C8688">
        <f>VLOOKUP(A8688,Cafe_sales!$A$1:$O$10001,10,FALSE)</f>
        <v>4</v>
      </c>
      <c r="D8688">
        <f>VLOOKUP(A8688,Cafe_sales!$A$1:$O$10001,11,FALSE)</f>
        <v>4</v>
      </c>
      <c r="E8688">
        <f>VLOOKUP(A8688,Cafe_sales!$A$1:$O$10001,12,FALSE)</f>
        <v>16</v>
      </c>
      <c r="F8688" t="str">
        <f>VLOOKUP(A8688,Cafe_sales!$A$1:$O$10001,13,FALSE)</f>
        <v>Digital Wallet</v>
      </c>
      <c r="G8688" t="str">
        <f>VLOOKUP(A8688,Cafe_sales!$A$1:$O$10001,14,FALSE)</f>
        <v>Cafe</v>
      </c>
      <c r="H8688" s="1">
        <f>VLOOKUP(A8688,Cafe_sales!$A$1:$O$10001,15,FALSE)</f>
        <v>45053</v>
      </c>
    </row>
    <row r="8689" spans="1:8" hidden="1" x14ac:dyDescent="0.35">
      <c r="A8689" t="s">
        <v>1178</v>
      </c>
      <c r="B8689" t="str">
        <f>VLOOKUP(A8689,Cafe_sales!$A$1:$O$10001,9,FALSE)</f>
        <v>Sandwich</v>
      </c>
      <c r="C8689">
        <f>VLOOKUP(A8689,Cafe_sales!$A$1:$O$10001,10,FALSE)</f>
        <v>5</v>
      </c>
      <c r="D8689">
        <f>VLOOKUP(A8689,Cafe_sales!$A$1:$O$10001,11,FALSE)</f>
        <v>2.9634509897448127</v>
      </c>
      <c r="E8689">
        <f>VLOOKUP(A8689,Cafe_sales!$A$1:$O$10001,12,FALSE)</f>
        <v>20</v>
      </c>
      <c r="F8689" t="str">
        <f>VLOOKUP(A8689,Cafe_sales!$A$1:$O$10001,13,FALSE)</f>
        <v>Cash</v>
      </c>
      <c r="G8689" t="str">
        <f>VLOOKUP(A8689,Cafe_sales!$A$1:$O$10001,14,FALSE)</f>
        <v>Takeaway</v>
      </c>
      <c r="H8689" s="1">
        <f>VLOOKUP(A8689,Cafe_sales!$A$1:$O$10001,15,FALSE)</f>
        <v>45011</v>
      </c>
    </row>
    <row r="8690" spans="1:8" hidden="1" x14ac:dyDescent="0.35">
      <c r="A8690" t="s">
        <v>8311</v>
      </c>
      <c r="B8690" t="str">
        <f>VLOOKUP(A8690,Cafe_sales!$A$1:$O$10001,9,FALSE)</f>
        <v>Juice</v>
      </c>
      <c r="C8690">
        <f>VLOOKUP(A8690,Cafe_sales!$A$1:$O$10001,10,FALSE)</f>
        <v>2</v>
      </c>
      <c r="D8690">
        <f>VLOOKUP(A8690,Cafe_sales!$A$1:$O$10001,11,FALSE)</f>
        <v>3</v>
      </c>
      <c r="E8690">
        <f>VLOOKUP(A8690,Cafe_sales!$A$1:$O$10001,12,FALSE)</f>
        <v>6</v>
      </c>
      <c r="F8690" t="str">
        <f>VLOOKUP(A8690,Cafe_sales!$A$1:$O$10001,13,FALSE)</f>
        <v>Cash</v>
      </c>
      <c r="G8690" t="str">
        <f>VLOOKUP(A8690,Cafe_sales!$A$1:$O$10001,14,FALSE)</f>
        <v>Takeaway</v>
      </c>
      <c r="H8690" s="1">
        <f>VLOOKUP(A8690,Cafe_sales!$A$1:$O$10001,15,FALSE)</f>
        <v>44942</v>
      </c>
    </row>
    <row r="8691" spans="1:8" hidden="1" x14ac:dyDescent="0.35">
      <c r="A8691" t="s">
        <v>4627</v>
      </c>
      <c r="B8691" t="str">
        <f>VLOOKUP(A8691,Cafe_sales!$A$1:$O$10001,9,FALSE)</f>
        <v>Coffee</v>
      </c>
      <c r="C8691">
        <f>VLOOKUP(A8691,Cafe_sales!$A$1:$O$10001,10,FALSE)</f>
        <v>1</v>
      </c>
      <c r="D8691">
        <f>VLOOKUP(A8691,Cafe_sales!$A$1:$O$10001,11,FALSE)</f>
        <v>2</v>
      </c>
      <c r="E8691">
        <f>VLOOKUP(A8691,Cafe_sales!$A$1:$O$10001,12,FALSE)</f>
        <v>2</v>
      </c>
      <c r="F8691" t="str">
        <f>VLOOKUP(A8691,Cafe_sales!$A$1:$O$10001,13,FALSE)</f>
        <v>Digital Wallet</v>
      </c>
      <c r="G8691" t="str">
        <f>VLOOKUP(A8691,Cafe_sales!$A$1:$O$10001,14,FALSE)</f>
        <v>Takeaway</v>
      </c>
      <c r="H8691" s="1">
        <f>VLOOKUP(A8691,Cafe_sales!$A$1:$O$10001,15,FALSE)</f>
        <v>45228</v>
      </c>
    </row>
    <row r="8692" spans="1:8" hidden="1" x14ac:dyDescent="0.35">
      <c r="A8692" t="s">
        <v>4225</v>
      </c>
      <c r="B8692" t="str">
        <f>VLOOKUP(A8692,Cafe_sales!$A$1:$O$10001,9,FALSE)</f>
        <v>Smoothie</v>
      </c>
      <c r="C8692">
        <f>VLOOKUP(A8692,Cafe_sales!$A$1:$O$10001,10,FALSE)</f>
        <v>5</v>
      </c>
      <c r="D8692">
        <f>VLOOKUP(A8692,Cafe_sales!$A$1:$O$10001,11,FALSE)</f>
        <v>4</v>
      </c>
      <c r="E8692">
        <f>VLOOKUP(A8692,Cafe_sales!$A$1:$O$10001,12,FALSE)</f>
        <v>20</v>
      </c>
      <c r="F8692" t="str">
        <f>VLOOKUP(A8692,Cafe_sales!$A$1:$O$10001,13,FALSE)</f>
        <v>Digital Wallet</v>
      </c>
      <c r="G8692" t="str">
        <f>VLOOKUP(A8692,Cafe_sales!$A$1:$O$10001,14,FALSE)</f>
        <v>Takeaway</v>
      </c>
      <c r="H8692" s="1">
        <f>VLOOKUP(A8692,Cafe_sales!$A$1:$O$10001,15,FALSE)</f>
        <v>45283</v>
      </c>
    </row>
    <row r="8693" spans="1:8" x14ac:dyDescent="0.35">
      <c r="A8693" t="s">
        <v>4096</v>
      </c>
      <c r="B8693" t="str">
        <f>VLOOKUP(A8693,Cafe_sales!$A$1:$O$10001,9,FALSE)</f>
        <v>Juice</v>
      </c>
      <c r="C8693" s="6">
        <f>VLOOKUP(A8693,Cafe_sales!$A$1:$O$10001,10,FALSE)</f>
        <v>2</v>
      </c>
      <c r="D8693" s="10">
        <f>VLOOKUP(A8693,Cafe_sales!$A$1:$O$10001,11,FALSE)</f>
        <v>3</v>
      </c>
      <c r="E8693" s="6">
        <f>VLOOKUP(A8693,Cafe_sales!$A$1:$O$10001,12,FALSE)</f>
        <v>6</v>
      </c>
      <c r="F8693" t="str">
        <f>VLOOKUP(A8693,Cafe_sales!$A$1:$O$10001,13,FALSE)</f>
        <v>Digital Wallet</v>
      </c>
      <c r="G8693" t="str">
        <f>VLOOKUP(A8693,Cafe_sales!$A$1:$O$10001,14,FALSE)</f>
        <v>UNKNOWN</v>
      </c>
      <c r="H8693" s="8">
        <f>VLOOKUP(A8693,Cafe_sales!$A$1:$O$10001,15,FALSE)</f>
        <v>45156</v>
      </c>
    </row>
    <row r="8694" spans="1:8" x14ac:dyDescent="0.35">
      <c r="A8694" t="s">
        <v>6238</v>
      </c>
      <c r="B8694" t="str">
        <f>VLOOKUP(A8694,Cafe_sales!$A$1:$O$10001,9,FALSE)</f>
        <v>Sandwich</v>
      </c>
      <c r="C8694" s="6">
        <f>VLOOKUP(A8694,Cafe_sales!$A$1:$O$10001,10,FALSE)</f>
        <v>4</v>
      </c>
      <c r="D8694" s="10">
        <f>VLOOKUP(A8694,Cafe_sales!$A$1:$O$10001,11,FALSE)</f>
        <v>4</v>
      </c>
      <c r="E8694" s="6">
        <f>VLOOKUP(A8694,Cafe_sales!$A$1:$O$10001,12,FALSE)</f>
        <v>16</v>
      </c>
      <c r="F8694" t="str">
        <f>VLOOKUP(A8694,Cafe_sales!$A$1:$O$10001,13,FALSE)</f>
        <v>Default mode</v>
      </c>
      <c r="G8694" t="str">
        <f>VLOOKUP(A8694,Cafe_sales!$A$1:$O$10001,14,FALSE)</f>
        <v>UNKNOWN</v>
      </c>
      <c r="H8694" s="8">
        <f>VLOOKUP(A8694,Cafe_sales!$A$1:$O$10001,15,FALSE)</f>
        <v>45046</v>
      </c>
    </row>
    <row r="8695" spans="1:8" x14ac:dyDescent="0.35">
      <c r="A8695" t="s">
        <v>214</v>
      </c>
      <c r="B8695" t="str">
        <f>VLOOKUP(A8695,Cafe_sales!$A$1:$O$10001,9,FALSE)</f>
        <v>Smoothie</v>
      </c>
      <c r="C8695" s="6">
        <f>VLOOKUP(A8695,Cafe_sales!$A$1:$O$10001,10,FALSE)</f>
        <v>1</v>
      </c>
      <c r="D8695" s="10">
        <f>VLOOKUP(A8695,Cafe_sales!$A$1:$O$10001,11,FALSE)</f>
        <v>4</v>
      </c>
      <c r="E8695" s="6">
        <f>VLOOKUP(A8695,Cafe_sales!$A$1:$O$10001,12,FALSE)</f>
        <v>4</v>
      </c>
      <c r="F8695" t="str">
        <f>VLOOKUP(A8695,Cafe_sales!$A$1:$O$10001,13,FALSE)</f>
        <v>Default mode</v>
      </c>
      <c r="G8695" t="str">
        <f>VLOOKUP(A8695,Cafe_sales!$A$1:$O$10001,14,FALSE)</f>
        <v>UNKNOWN</v>
      </c>
      <c r="H8695" s="8">
        <f>VLOOKUP(A8695,Cafe_sales!$A$1:$O$10001,15,FALSE)</f>
        <v>44977</v>
      </c>
    </row>
    <row r="8696" spans="1:8" x14ac:dyDescent="0.35">
      <c r="A8696" t="s">
        <v>1018</v>
      </c>
      <c r="B8696" t="str">
        <f>VLOOKUP(A8696,Cafe_sales!$A$1:$O$10001,9,FALSE)</f>
        <v>Juice</v>
      </c>
      <c r="C8696" s="6">
        <f>VLOOKUP(A8696,Cafe_sales!$A$1:$O$10001,10,FALSE)</f>
        <v>5</v>
      </c>
      <c r="D8696" s="10">
        <f>VLOOKUP(A8696,Cafe_sales!$A$1:$O$10001,11,FALSE)</f>
        <v>3</v>
      </c>
      <c r="E8696" s="6">
        <f>VLOOKUP(A8696,Cafe_sales!$A$1:$O$10001,12,FALSE)</f>
        <v>15</v>
      </c>
      <c r="F8696" t="str">
        <f>VLOOKUP(A8696,Cafe_sales!$A$1:$O$10001,13,FALSE)</f>
        <v>Credit Card</v>
      </c>
      <c r="G8696" t="str">
        <f>VLOOKUP(A8696,Cafe_sales!$A$1:$O$10001,14,FALSE)</f>
        <v>UNKNOWN</v>
      </c>
      <c r="H8696" s="8">
        <f>VLOOKUP(A8696,Cafe_sales!$A$1:$O$10001,15,FALSE)</f>
        <v>45200</v>
      </c>
    </row>
    <row r="8697" spans="1:8" x14ac:dyDescent="0.35">
      <c r="A8697" t="s">
        <v>5428</v>
      </c>
      <c r="B8697" t="str">
        <f>VLOOKUP(A8697,Cafe_sales!$A$1:$O$10001,9,FALSE)</f>
        <v>Tea</v>
      </c>
      <c r="C8697" s="6">
        <f>VLOOKUP(A8697,Cafe_sales!$A$1:$O$10001,10,FALSE)</f>
        <v>5</v>
      </c>
      <c r="D8697" s="10">
        <f>VLOOKUP(A8697,Cafe_sales!$A$1:$O$10001,11,FALSE)</f>
        <v>1.5</v>
      </c>
      <c r="E8697" s="6">
        <f>VLOOKUP(A8697,Cafe_sales!$A$1:$O$10001,12,FALSE)</f>
        <v>7.5</v>
      </c>
      <c r="F8697" t="str">
        <f>VLOOKUP(A8697,Cafe_sales!$A$1:$O$10001,13,FALSE)</f>
        <v>Credit Card</v>
      </c>
      <c r="G8697" t="str">
        <f>VLOOKUP(A8697,Cafe_sales!$A$1:$O$10001,14,FALSE)</f>
        <v>UNKNOWN</v>
      </c>
      <c r="H8697" s="8">
        <f>VLOOKUP(A8697,Cafe_sales!$A$1:$O$10001,15,FALSE)</f>
        <v>45145</v>
      </c>
    </row>
    <row r="8698" spans="1:8" x14ac:dyDescent="0.35">
      <c r="A8698" t="s">
        <v>6653</v>
      </c>
      <c r="B8698" t="str">
        <f>VLOOKUP(A8698,Cafe_sales!$A$1:$O$10001,9,FALSE)</f>
        <v>Juice</v>
      </c>
      <c r="C8698" s="6">
        <f>VLOOKUP(A8698,Cafe_sales!$A$1:$O$10001,10,FALSE)</f>
        <v>1</v>
      </c>
      <c r="D8698" s="10">
        <f>VLOOKUP(A8698,Cafe_sales!$A$1:$O$10001,11,FALSE)</f>
        <v>5</v>
      </c>
      <c r="E8698" s="6">
        <f>VLOOKUP(A8698,Cafe_sales!$A$1:$O$10001,12,FALSE)</f>
        <v>5</v>
      </c>
      <c r="F8698" t="str">
        <f>VLOOKUP(A8698,Cafe_sales!$A$1:$O$10001,13,FALSE)</f>
        <v>UNKNOWN</v>
      </c>
      <c r="G8698" t="str">
        <f>VLOOKUP(A8698,Cafe_sales!$A$1:$O$10001,14,FALSE)</f>
        <v>UNKNOWN</v>
      </c>
      <c r="H8698" s="8">
        <f>VLOOKUP(A8698,Cafe_sales!$A$1:$O$10001,15,FALSE)</f>
        <v>44975</v>
      </c>
    </row>
    <row r="8699" spans="1:8" x14ac:dyDescent="0.35">
      <c r="A8699" t="s">
        <v>8932</v>
      </c>
      <c r="B8699" t="str">
        <f>VLOOKUP(A8699,Cafe_sales!$A$1:$O$10001,9,FALSE)</f>
        <v>Tea</v>
      </c>
      <c r="C8699" s="6">
        <f>VLOOKUP(A8699,Cafe_sales!$A$1:$O$10001,10,FALSE)</f>
        <v>4</v>
      </c>
      <c r="D8699" s="10">
        <f>VLOOKUP(A8699,Cafe_sales!$A$1:$O$10001,11,FALSE)</f>
        <v>1.5</v>
      </c>
      <c r="E8699" s="6">
        <f>VLOOKUP(A8699,Cafe_sales!$A$1:$O$10001,12,FALSE)</f>
        <v>6</v>
      </c>
      <c r="F8699" t="str">
        <f>VLOOKUP(A8699,Cafe_sales!$A$1:$O$10001,13,FALSE)</f>
        <v>Default mode</v>
      </c>
      <c r="G8699" t="str">
        <f>VLOOKUP(A8699,Cafe_sales!$A$1:$O$10001,14,FALSE)</f>
        <v>In-store</v>
      </c>
      <c r="H8699" s="8">
        <f>VLOOKUP(A8699,Cafe_sales!$A$1:$O$10001,15,FALSE)</f>
        <v>44927</v>
      </c>
    </row>
    <row r="8700" spans="1:8" x14ac:dyDescent="0.35">
      <c r="A8700" t="s">
        <v>82</v>
      </c>
      <c r="B8700" t="str">
        <f>VLOOKUP(A8700,Cafe_sales!$A$1:$O$10001,9,FALSE)</f>
        <v>Juice</v>
      </c>
      <c r="C8700" s="6">
        <f>VLOOKUP(A8700,Cafe_sales!$A$1:$O$10001,10,FALSE)</f>
        <v>5</v>
      </c>
      <c r="D8700" s="10">
        <f>VLOOKUP(A8700,Cafe_sales!$A$1:$O$10001,11,FALSE)</f>
        <v>3</v>
      </c>
      <c r="E8700" s="6">
        <f>VLOOKUP(A8700,Cafe_sales!$A$1:$O$10001,12,FALSE)</f>
        <v>15</v>
      </c>
      <c r="F8700" t="str">
        <f>VLOOKUP(A8700,Cafe_sales!$A$1:$O$10001,13,FALSE)</f>
        <v>Default mode</v>
      </c>
      <c r="G8700" t="str">
        <f>VLOOKUP(A8700,Cafe_sales!$A$1:$O$10001,14,FALSE)</f>
        <v>In-store</v>
      </c>
      <c r="H8700" s="8">
        <f>VLOOKUP(A8700,Cafe_sales!$A$1:$O$10001,15,FALSE)</f>
        <v>45206</v>
      </c>
    </row>
    <row r="8701" spans="1:8" x14ac:dyDescent="0.35">
      <c r="A8701" t="s">
        <v>4110</v>
      </c>
      <c r="B8701" t="str">
        <f>VLOOKUP(A8701,Cafe_sales!$A$1:$O$10001,9,FALSE)</f>
        <v>Cookie</v>
      </c>
      <c r="C8701" s="6">
        <f>VLOOKUP(A8701,Cafe_sales!$A$1:$O$10001,10,FALSE)</f>
        <v>3</v>
      </c>
      <c r="D8701" s="10">
        <f>VLOOKUP(A8701,Cafe_sales!$A$1:$O$10001,11,FALSE)</f>
        <v>1</v>
      </c>
      <c r="E8701" s="6">
        <f>VLOOKUP(A8701,Cafe_sales!$A$1:$O$10001,12,FALSE)</f>
        <v>1</v>
      </c>
      <c r="F8701" t="str">
        <f>VLOOKUP(A8701,Cafe_sales!$A$1:$O$10001,13,FALSE)</f>
        <v>Credit Card</v>
      </c>
      <c r="G8701" t="str">
        <f>VLOOKUP(A8701,Cafe_sales!$A$1:$O$10001,14,FALSE)</f>
        <v>In-store</v>
      </c>
      <c r="H8701" s="8">
        <f>VLOOKUP(A8701,Cafe_sales!$A$1:$O$10001,15,FALSE)</f>
        <v>45054</v>
      </c>
    </row>
    <row r="8702" spans="1:8" x14ac:dyDescent="0.35">
      <c r="A8702" t="s">
        <v>4088</v>
      </c>
      <c r="B8702" t="str">
        <f>VLOOKUP(A8702,Cafe_sales!$A$1:$O$10001,9,FALSE)</f>
        <v>Coffee</v>
      </c>
      <c r="C8702" s="6">
        <f>VLOOKUP(A8702,Cafe_sales!$A$1:$O$10001,10,FALSE)</f>
        <v>2</v>
      </c>
      <c r="D8702" s="10">
        <f>VLOOKUP(A8702,Cafe_sales!$A$1:$O$10001,11,FALSE)</f>
        <v>2</v>
      </c>
      <c r="E8702" s="6">
        <f>VLOOKUP(A8702,Cafe_sales!$A$1:$O$10001,12,FALSE)</f>
        <v>4</v>
      </c>
      <c r="F8702" t="str">
        <f>VLOOKUP(A8702,Cafe_sales!$A$1:$O$10001,13,FALSE)</f>
        <v>Digital Wallet</v>
      </c>
      <c r="G8702" t="str">
        <f>VLOOKUP(A8702,Cafe_sales!$A$1:$O$10001,14,FALSE)</f>
        <v>In-store</v>
      </c>
      <c r="H8702" s="8">
        <f>VLOOKUP(A8702,Cafe_sales!$A$1:$O$10001,15,FALSE)</f>
        <v>44960</v>
      </c>
    </row>
    <row r="8703" spans="1:8" x14ac:dyDescent="0.35">
      <c r="A8703" t="s">
        <v>1362</v>
      </c>
      <c r="B8703" t="str">
        <f>VLOOKUP(A8703,Cafe_sales!$A$1:$O$10001,9,FALSE)</f>
        <v>Juice</v>
      </c>
      <c r="C8703" s="6">
        <f>VLOOKUP(A8703,Cafe_sales!$A$1:$O$10001,10,FALSE)</f>
        <v>5</v>
      </c>
      <c r="D8703" s="10">
        <f>VLOOKUP(A8703,Cafe_sales!$A$1:$O$10001,11,FALSE)</f>
        <v>4</v>
      </c>
      <c r="E8703" s="6">
        <f>VLOOKUP(A8703,Cafe_sales!$A$1:$O$10001,12,FALSE)</f>
        <v>20</v>
      </c>
      <c r="F8703" t="str">
        <f>VLOOKUP(A8703,Cafe_sales!$A$1:$O$10001,13,FALSE)</f>
        <v>Cash</v>
      </c>
      <c r="G8703" t="str">
        <f>VLOOKUP(A8703,Cafe_sales!$A$1:$O$10001,14,FALSE)</f>
        <v>In-store</v>
      </c>
      <c r="H8703" s="8">
        <f>VLOOKUP(A8703,Cafe_sales!$A$1:$O$10001,15,FALSE)</f>
        <v>44955</v>
      </c>
    </row>
    <row r="8704" spans="1:8" x14ac:dyDescent="0.35">
      <c r="A8704" t="s">
        <v>508</v>
      </c>
      <c r="B8704" t="str">
        <f>VLOOKUP(A8704,Cafe_sales!$A$1:$O$10001,9,FALSE)</f>
        <v>Juice</v>
      </c>
      <c r="C8704" s="6">
        <f>VLOOKUP(A8704,Cafe_sales!$A$1:$O$10001,10,FALSE)</f>
        <v>4</v>
      </c>
      <c r="D8704" s="10">
        <f>VLOOKUP(A8704,Cafe_sales!$A$1:$O$10001,11,FALSE)</f>
        <v>0</v>
      </c>
      <c r="E8704" s="6">
        <f>VLOOKUP(A8704,Cafe_sales!$A$1:$O$10001,12,FALSE)</f>
        <v>12</v>
      </c>
      <c r="F8704" t="str">
        <f>VLOOKUP(A8704,Cafe_sales!$A$1:$O$10001,13,FALSE)</f>
        <v>Digital Wallet</v>
      </c>
      <c r="G8704" t="str">
        <f>VLOOKUP(A8704,Cafe_sales!$A$1:$O$10001,14,FALSE)</f>
        <v>UNKNOWN</v>
      </c>
      <c r="H8704" s="8">
        <f>VLOOKUP(A8704,Cafe_sales!$A$1:$O$10001,15,FALSE)</f>
        <v>45127</v>
      </c>
    </row>
    <row r="8705" spans="1:8" x14ac:dyDescent="0.35">
      <c r="A8705" t="s">
        <v>7583</v>
      </c>
      <c r="B8705" t="str">
        <f>VLOOKUP(A8705,Cafe_sales!$A$1:$O$10001,9,FALSE)</f>
        <v>Coffee</v>
      </c>
      <c r="C8705" s="6">
        <f>VLOOKUP(A8705,Cafe_sales!$A$1:$O$10001,10,FALSE)</f>
        <v>5</v>
      </c>
      <c r="D8705" s="10">
        <f>VLOOKUP(A8705,Cafe_sales!$A$1:$O$10001,11,FALSE)</f>
        <v>2</v>
      </c>
      <c r="E8705" s="6">
        <f>VLOOKUP(A8705,Cafe_sales!$A$1:$O$10001,12,FALSE)</f>
        <v>10</v>
      </c>
      <c r="F8705" t="str">
        <f>VLOOKUP(A8705,Cafe_sales!$A$1:$O$10001,13,FALSE)</f>
        <v>Default mode</v>
      </c>
      <c r="G8705" t="str">
        <f>VLOOKUP(A8705,Cafe_sales!$A$1:$O$10001,14,FALSE)</f>
        <v>UNKNOWN</v>
      </c>
      <c r="H8705" s="8">
        <f>VLOOKUP(A8705,Cafe_sales!$A$1:$O$10001,15,FALSE)</f>
        <v>45080</v>
      </c>
    </row>
    <row r="8706" spans="1:8" hidden="1" x14ac:dyDescent="0.35">
      <c r="A8706" t="s">
        <v>8029</v>
      </c>
      <c r="B8706" t="str">
        <f>VLOOKUP(A8706,Cafe_sales!$A$1:$O$10001,9,FALSE)</f>
        <v>Smoothie</v>
      </c>
      <c r="C8706">
        <f>VLOOKUP(A8706,Cafe_sales!$A$1:$O$10001,10,FALSE)</f>
        <v>4</v>
      </c>
      <c r="D8706">
        <f>VLOOKUP(A8706,Cafe_sales!$A$1:$O$10001,11,FALSE)</f>
        <v>4</v>
      </c>
      <c r="E8706">
        <f>VLOOKUP(A8706,Cafe_sales!$A$1:$O$10001,12,FALSE)</f>
        <v>16</v>
      </c>
      <c r="F8706" t="str">
        <f>VLOOKUP(A8706,Cafe_sales!$A$1:$O$10001,13,FALSE)</f>
        <v>Default mode</v>
      </c>
      <c r="G8706" t="str">
        <f>VLOOKUP(A8706,Cafe_sales!$A$1:$O$10001,14,FALSE)</f>
        <v>Takeaway</v>
      </c>
      <c r="H8706" s="1">
        <f>VLOOKUP(A8706,Cafe_sales!$A$1:$O$10001,15,FALSE)</f>
        <v>45266</v>
      </c>
    </row>
    <row r="8707" spans="1:8" hidden="1" x14ac:dyDescent="0.35">
      <c r="A8707" t="s">
        <v>6824</v>
      </c>
      <c r="B8707" t="str">
        <f>VLOOKUP(A8707,Cafe_sales!$A$1:$O$10001,9,FALSE)</f>
        <v>Sandwich</v>
      </c>
      <c r="C8707">
        <f>VLOOKUP(A8707,Cafe_sales!$A$1:$O$10001,10,FALSE)</f>
        <v>5</v>
      </c>
      <c r="D8707">
        <f>VLOOKUP(A8707,Cafe_sales!$A$1:$O$10001,11,FALSE)</f>
        <v>4</v>
      </c>
      <c r="E8707">
        <f>VLOOKUP(A8707,Cafe_sales!$A$1:$O$10001,12,FALSE)</f>
        <v>20</v>
      </c>
      <c r="F8707" t="str">
        <f>VLOOKUP(A8707,Cafe_sales!$A$1:$O$10001,13,FALSE)</f>
        <v>Cash</v>
      </c>
      <c r="G8707" t="str">
        <f>VLOOKUP(A8707,Cafe_sales!$A$1:$O$10001,14,FALSE)</f>
        <v>Takeaway</v>
      </c>
      <c r="H8707" s="1">
        <f>VLOOKUP(A8707,Cafe_sales!$A$1:$O$10001,15,FALSE)</f>
        <v>45241</v>
      </c>
    </row>
    <row r="8708" spans="1:8" hidden="1" x14ac:dyDescent="0.35">
      <c r="A8708" t="s">
        <v>2916</v>
      </c>
      <c r="B8708" t="str">
        <f>VLOOKUP(A8708,Cafe_sales!$A$1:$O$10001,9,FALSE)</f>
        <v>Cake</v>
      </c>
      <c r="C8708">
        <f>VLOOKUP(A8708,Cafe_sales!$A$1:$O$10001,10,FALSE)</f>
        <v>4</v>
      </c>
      <c r="D8708">
        <f>VLOOKUP(A8708,Cafe_sales!$A$1:$O$10001,11,FALSE)</f>
        <v>3</v>
      </c>
      <c r="E8708">
        <f>VLOOKUP(A8708,Cafe_sales!$A$1:$O$10001,12,FALSE)</f>
        <v>12</v>
      </c>
      <c r="F8708" t="str">
        <f>VLOOKUP(A8708,Cafe_sales!$A$1:$O$10001,13,FALSE)</f>
        <v>Default mode</v>
      </c>
      <c r="G8708" t="str">
        <f>VLOOKUP(A8708,Cafe_sales!$A$1:$O$10001,14,FALSE)</f>
        <v>Takeaway</v>
      </c>
      <c r="H8708" s="1">
        <f>VLOOKUP(A8708,Cafe_sales!$A$1:$O$10001,15,FALSE)</f>
        <v>45143</v>
      </c>
    </row>
    <row r="8709" spans="1:8" x14ac:dyDescent="0.35">
      <c r="A8709" t="s">
        <v>541</v>
      </c>
      <c r="B8709" t="str">
        <f>VLOOKUP(A8709,Cafe_sales!$A$1:$O$10001,9,FALSE)</f>
        <v>Smoothie</v>
      </c>
      <c r="C8709" s="6">
        <f>VLOOKUP(A8709,Cafe_sales!$A$1:$O$10001,10,FALSE)</f>
        <v>5</v>
      </c>
      <c r="D8709" s="10">
        <f>VLOOKUP(A8709,Cafe_sales!$A$1:$O$10001,11,FALSE)</f>
        <v>4</v>
      </c>
      <c r="E8709" s="6">
        <f>VLOOKUP(A8709,Cafe_sales!$A$1:$O$10001,12,FALSE)</f>
        <v>20</v>
      </c>
      <c r="F8709" t="str">
        <f>VLOOKUP(A8709,Cafe_sales!$A$1:$O$10001,13,FALSE)</f>
        <v>Cash</v>
      </c>
      <c r="G8709" t="str">
        <f>VLOOKUP(A8709,Cafe_sales!$A$1:$O$10001,14,FALSE)</f>
        <v>In-store</v>
      </c>
      <c r="H8709" s="8">
        <f>VLOOKUP(A8709,Cafe_sales!$A$1:$O$10001,15,FALSE)</f>
        <v>44940</v>
      </c>
    </row>
    <row r="8710" spans="1:8" x14ac:dyDescent="0.35">
      <c r="A8710" t="s">
        <v>8264</v>
      </c>
      <c r="B8710" t="str">
        <f>VLOOKUP(A8710,Cafe_sales!$A$1:$O$10001,9,FALSE)</f>
        <v>Cake</v>
      </c>
      <c r="C8710" s="6">
        <f>VLOOKUP(A8710,Cafe_sales!$A$1:$O$10001,10,FALSE)</f>
        <v>2</v>
      </c>
      <c r="D8710" s="10">
        <f>VLOOKUP(A8710,Cafe_sales!$A$1:$O$10001,11,FALSE)</f>
        <v>3</v>
      </c>
      <c r="E8710" s="6">
        <f>VLOOKUP(A8710,Cafe_sales!$A$1:$O$10001,12,FALSE)</f>
        <v>6</v>
      </c>
      <c r="F8710" t="str">
        <f>VLOOKUP(A8710,Cafe_sales!$A$1:$O$10001,13,FALSE)</f>
        <v>Cash</v>
      </c>
      <c r="G8710" t="str">
        <f>VLOOKUP(A8710,Cafe_sales!$A$1:$O$10001,14,FALSE)</f>
        <v>UNKNOWN</v>
      </c>
      <c r="H8710" s="8">
        <f>VLOOKUP(A8710,Cafe_sales!$A$1:$O$10001,15,FALSE)</f>
        <v>45004</v>
      </c>
    </row>
    <row r="8711" spans="1:8" hidden="1" x14ac:dyDescent="0.35">
      <c r="A8711" t="s">
        <v>8220</v>
      </c>
      <c r="B8711" t="str">
        <f>VLOOKUP(A8711,Cafe_sales!$A$1:$O$10001,9,FALSE)</f>
        <v>Salad</v>
      </c>
      <c r="C8711">
        <f>VLOOKUP(A8711,Cafe_sales!$A$1:$O$10001,10,FALSE)</f>
        <v>1</v>
      </c>
      <c r="D8711">
        <f>VLOOKUP(A8711,Cafe_sales!$A$1:$O$10001,11,FALSE)</f>
        <v>5</v>
      </c>
      <c r="E8711">
        <f>VLOOKUP(A8711,Cafe_sales!$A$1:$O$10001,12,FALSE)</f>
        <v>5</v>
      </c>
      <c r="F8711" t="str">
        <f>VLOOKUP(A8711,Cafe_sales!$A$1:$O$10001,13,FALSE)</f>
        <v>Cash</v>
      </c>
      <c r="G8711" t="str">
        <f>VLOOKUP(A8711,Cafe_sales!$A$1:$O$10001,14,FALSE)</f>
        <v>Cafe</v>
      </c>
      <c r="H8711" s="1">
        <f>VLOOKUP(A8711,Cafe_sales!$A$1:$O$10001,15,FALSE)</f>
        <v>45253</v>
      </c>
    </row>
    <row r="8712" spans="1:8" x14ac:dyDescent="0.35">
      <c r="A8712" t="s">
        <v>7670</v>
      </c>
      <c r="B8712" t="str">
        <f>VLOOKUP(A8712,Cafe_sales!$A$1:$O$10001,9,FALSE)</f>
        <v>Sandwich</v>
      </c>
      <c r="C8712" s="6">
        <f>VLOOKUP(A8712,Cafe_sales!$A$1:$O$10001,10,FALSE)</f>
        <v>5</v>
      </c>
      <c r="D8712" s="10">
        <f>VLOOKUP(A8712,Cafe_sales!$A$1:$O$10001,11,FALSE)</f>
        <v>4</v>
      </c>
      <c r="E8712" s="6">
        <f>VLOOKUP(A8712,Cafe_sales!$A$1:$O$10001,12,FALSE)</f>
        <v>20</v>
      </c>
      <c r="F8712" t="str">
        <f>VLOOKUP(A8712,Cafe_sales!$A$1:$O$10001,13,FALSE)</f>
        <v>Digital Wallet</v>
      </c>
      <c r="G8712" t="str">
        <f>VLOOKUP(A8712,Cafe_sales!$A$1:$O$10001,14,FALSE)</f>
        <v>In-store</v>
      </c>
      <c r="H8712" s="8">
        <f>VLOOKUP(A8712,Cafe_sales!$A$1:$O$10001,15,FALSE)</f>
        <v>45138</v>
      </c>
    </row>
    <row r="8713" spans="1:8" x14ac:dyDescent="0.35">
      <c r="A8713" t="s">
        <v>3057</v>
      </c>
      <c r="B8713" t="str">
        <f>VLOOKUP(A8713,Cafe_sales!$A$1:$O$10001,9,FALSE)</f>
        <v>Coffee</v>
      </c>
      <c r="C8713" s="6">
        <f>VLOOKUP(A8713,Cafe_sales!$A$1:$O$10001,10,FALSE)</f>
        <v>3</v>
      </c>
      <c r="D8713" s="10">
        <f>VLOOKUP(A8713,Cafe_sales!$A$1:$O$10001,11,FALSE)</f>
        <v>2</v>
      </c>
      <c r="E8713" s="6">
        <f>VLOOKUP(A8713,Cafe_sales!$A$1:$O$10001,12,FALSE)</f>
        <v>2</v>
      </c>
      <c r="F8713" t="str">
        <f>VLOOKUP(A8713,Cafe_sales!$A$1:$O$10001,13,FALSE)</f>
        <v>Cash</v>
      </c>
      <c r="G8713" t="str">
        <f>VLOOKUP(A8713,Cafe_sales!$A$1:$O$10001,14,FALSE)</f>
        <v>In-store</v>
      </c>
      <c r="H8713" s="8">
        <f>VLOOKUP(A8713,Cafe_sales!$A$1:$O$10001,15,FALSE)</f>
        <v>45095</v>
      </c>
    </row>
    <row r="8714" spans="1:8" x14ac:dyDescent="0.35">
      <c r="A8714" t="s">
        <v>4521</v>
      </c>
      <c r="B8714" t="str">
        <f>VLOOKUP(A8714,Cafe_sales!$A$1:$O$10001,9,FALSE)</f>
        <v>Tea</v>
      </c>
      <c r="C8714" s="6">
        <f>VLOOKUP(A8714,Cafe_sales!$A$1:$O$10001,10,FALSE)</f>
        <v>2</v>
      </c>
      <c r="D8714" s="10">
        <f>VLOOKUP(A8714,Cafe_sales!$A$1:$O$10001,11,FALSE)</f>
        <v>1.5</v>
      </c>
      <c r="E8714" s="6">
        <f>VLOOKUP(A8714,Cafe_sales!$A$1:$O$10001,12,FALSE)</f>
        <v>3</v>
      </c>
      <c r="F8714" t="str">
        <f>VLOOKUP(A8714,Cafe_sales!$A$1:$O$10001,13,FALSE)</f>
        <v>Credit Card</v>
      </c>
      <c r="G8714" t="str">
        <f>VLOOKUP(A8714,Cafe_sales!$A$1:$O$10001,14,FALSE)</f>
        <v>UNKNOWN</v>
      </c>
      <c r="H8714" s="8">
        <f>VLOOKUP(A8714,Cafe_sales!$A$1:$O$10001,15,FALSE)</f>
        <v>45224</v>
      </c>
    </row>
    <row r="8715" spans="1:8" x14ac:dyDescent="0.35">
      <c r="A8715" t="s">
        <v>7485</v>
      </c>
      <c r="B8715" t="str">
        <f>VLOOKUP(A8715,Cafe_sales!$A$1:$O$10001,9,FALSE)</f>
        <v>Sandwich</v>
      </c>
      <c r="C8715" s="6">
        <f>VLOOKUP(A8715,Cafe_sales!$A$1:$O$10001,10,FALSE)</f>
        <v>1</v>
      </c>
      <c r="D8715" s="10">
        <f>VLOOKUP(A8715,Cafe_sales!$A$1:$O$10001,11,FALSE)</f>
        <v>4</v>
      </c>
      <c r="E8715" s="6">
        <f>VLOOKUP(A8715,Cafe_sales!$A$1:$O$10001,12,FALSE)</f>
        <v>4</v>
      </c>
      <c r="F8715" t="str">
        <f>VLOOKUP(A8715,Cafe_sales!$A$1:$O$10001,13,FALSE)</f>
        <v>Credit Card</v>
      </c>
      <c r="G8715" t="str">
        <f>VLOOKUP(A8715,Cafe_sales!$A$1:$O$10001,14,FALSE)</f>
        <v>UNKNOWN</v>
      </c>
      <c r="H8715" s="8">
        <f>VLOOKUP(A8715,Cafe_sales!$A$1:$O$10001,15,FALSE)</f>
        <v>44955</v>
      </c>
    </row>
    <row r="8716" spans="1:8" x14ac:dyDescent="0.35">
      <c r="A8716" t="s">
        <v>1369</v>
      </c>
      <c r="B8716" t="str">
        <f>VLOOKUP(A8716,Cafe_sales!$A$1:$O$10001,9,FALSE)</f>
        <v>Smoothie</v>
      </c>
      <c r="C8716" s="6">
        <f>VLOOKUP(A8716,Cafe_sales!$A$1:$O$10001,10,FALSE)</f>
        <v>5</v>
      </c>
      <c r="D8716" s="10">
        <f>VLOOKUP(A8716,Cafe_sales!$A$1:$O$10001,11,FALSE)</f>
        <v>4</v>
      </c>
      <c r="E8716" s="6">
        <f>VLOOKUP(A8716,Cafe_sales!$A$1:$O$10001,12,FALSE)</f>
        <v>20</v>
      </c>
      <c r="F8716" t="str">
        <f>VLOOKUP(A8716,Cafe_sales!$A$1:$O$10001,13,FALSE)</f>
        <v>Default mode</v>
      </c>
      <c r="G8716" t="str">
        <f>VLOOKUP(A8716,Cafe_sales!$A$1:$O$10001,14,FALSE)</f>
        <v>UNKNOWN</v>
      </c>
      <c r="H8716" s="8">
        <f>VLOOKUP(A8716,Cafe_sales!$A$1:$O$10001,15,FALSE)</f>
        <v>45253</v>
      </c>
    </row>
    <row r="8717" spans="1:8" x14ac:dyDescent="0.35">
      <c r="A8717" t="s">
        <v>1532</v>
      </c>
      <c r="B8717" t="str">
        <f>VLOOKUP(A8717,Cafe_sales!$A$1:$O$10001,9,FALSE)</f>
        <v>Coffee</v>
      </c>
      <c r="C8717" s="6">
        <f>VLOOKUP(A8717,Cafe_sales!$A$1:$O$10001,10,FALSE)</f>
        <v>3</v>
      </c>
      <c r="D8717" s="10">
        <f>VLOOKUP(A8717,Cafe_sales!$A$1:$O$10001,11,FALSE)</f>
        <v>2</v>
      </c>
      <c r="E8717" s="6">
        <f>VLOOKUP(A8717,Cafe_sales!$A$1:$O$10001,12,FALSE)</f>
        <v>6</v>
      </c>
      <c r="F8717" t="str">
        <f>VLOOKUP(A8717,Cafe_sales!$A$1:$O$10001,13,FALSE)</f>
        <v>Digital Wallet</v>
      </c>
      <c r="G8717" t="str">
        <f>VLOOKUP(A8717,Cafe_sales!$A$1:$O$10001,14,FALSE)</f>
        <v>In-store</v>
      </c>
      <c r="H8717" s="8">
        <f>VLOOKUP(A8717,Cafe_sales!$A$1:$O$10001,15,FALSE)</f>
        <v>45119</v>
      </c>
    </row>
    <row r="8718" spans="1:8" hidden="1" x14ac:dyDescent="0.35">
      <c r="A8718" t="s">
        <v>2963</v>
      </c>
      <c r="B8718" t="str">
        <f>VLOOKUP(A8718,Cafe_sales!$A$1:$O$10001,9,FALSE)</f>
        <v>Sandwich</v>
      </c>
      <c r="C8718">
        <f>VLOOKUP(A8718,Cafe_sales!$A$1:$O$10001,10,FALSE)</f>
        <v>5</v>
      </c>
      <c r="D8718">
        <f>VLOOKUP(A8718,Cafe_sales!$A$1:$O$10001,11,FALSE)</f>
        <v>4</v>
      </c>
      <c r="E8718">
        <f>VLOOKUP(A8718,Cafe_sales!$A$1:$O$10001,12,FALSE)</f>
        <v>20</v>
      </c>
      <c r="F8718" t="str">
        <f>VLOOKUP(A8718,Cafe_sales!$A$1:$O$10001,13,FALSE)</f>
        <v>UNKNOWN</v>
      </c>
      <c r="G8718" t="str">
        <f>VLOOKUP(A8718,Cafe_sales!$A$1:$O$10001,14,FALSE)</f>
        <v>Takeaway</v>
      </c>
      <c r="H8718" s="1">
        <f>VLOOKUP(A8718,Cafe_sales!$A$1:$O$10001,15,FALSE)</f>
        <v>45078</v>
      </c>
    </row>
    <row r="8719" spans="1:8" x14ac:dyDescent="0.35">
      <c r="A8719" t="s">
        <v>8345</v>
      </c>
      <c r="B8719" t="str">
        <f>VLOOKUP(A8719,Cafe_sales!$A$1:$O$10001,9,FALSE)</f>
        <v>Smoothie</v>
      </c>
      <c r="C8719" s="6">
        <f>VLOOKUP(A8719,Cafe_sales!$A$1:$O$10001,10,FALSE)</f>
        <v>4</v>
      </c>
      <c r="D8719" s="10">
        <f>VLOOKUP(A8719,Cafe_sales!$A$1:$O$10001,11,FALSE)</f>
        <v>4</v>
      </c>
      <c r="E8719" s="6">
        <f>VLOOKUP(A8719,Cafe_sales!$A$1:$O$10001,12,FALSE)</f>
        <v>16</v>
      </c>
      <c r="F8719" t="str">
        <f>VLOOKUP(A8719,Cafe_sales!$A$1:$O$10001,13,FALSE)</f>
        <v>Digital Wallet</v>
      </c>
      <c r="G8719" t="str">
        <f>VLOOKUP(A8719,Cafe_sales!$A$1:$O$10001,14,FALSE)</f>
        <v>UNKNOWN</v>
      </c>
      <c r="H8719" s="8">
        <f>VLOOKUP(A8719,Cafe_sales!$A$1:$O$10001,15,FALSE)</f>
        <v>44999</v>
      </c>
    </row>
    <row r="8720" spans="1:8" hidden="1" x14ac:dyDescent="0.35">
      <c r="A8720" t="s">
        <v>8309</v>
      </c>
      <c r="B8720" t="str">
        <f>VLOOKUP(A8720,Cafe_sales!$A$1:$O$10001,9,FALSE)</f>
        <v>Salad</v>
      </c>
      <c r="C8720">
        <f>VLOOKUP(A8720,Cafe_sales!$A$1:$O$10001,10,FALSE)</f>
        <v>1</v>
      </c>
      <c r="D8720">
        <f>VLOOKUP(A8720,Cafe_sales!$A$1:$O$10001,11,FALSE)</f>
        <v>5</v>
      </c>
      <c r="E8720">
        <f>VLOOKUP(A8720,Cafe_sales!$A$1:$O$10001,12,FALSE)</f>
        <v>5</v>
      </c>
      <c r="F8720" t="str">
        <f>VLOOKUP(A8720,Cafe_sales!$A$1:$O$10001,13,FALSE)</f>
        <v>Cash</v>
      </c>
      <c r="G8720" t="str">
        <f>VLOOKUP(A8720,Cafe_sales!$A$1:$O$10001,14,FALSE)</f>
        <v>Takeaway</v>
      </c>
      <c r="H8720" s="1">
        <f>VLOOKUP(A8720,Cafe_sales!$A$1:$O$10001,15,FALSE)</f>
        <v>45200</v>
      </c>
    </row>
    <row r="8721" spans="1:8" hidden="1" x14ac:dyDescent="0.35">
      <c r="A8721" t="s">
        <v>1614</v>
      </c>
      <c r="B8721" t="str">
        <f>VLOOKUP(A8721,Cafe_sales!$A$1:$O$10001,9,FALSE)</f>
        <v>Smoothie</v>
      </c>
      <c r="C8721">
        <f>VLOOKUP(A8721,Cafe_sales!$A$1:$O$10001,10,FALSE)</f>
        <v>5</v>
      </c>
      <c r="D8721">
        <f>VLOOKUP(A8721,Cafe_sales!$A$1:$O$10001,11,FALSE)</f>
        <v>4</v>
      </c>
      <c r="E8721">
        <f>VLOOKUP(A8721,Cafe_sales!$A$1:$O$10001,12,FALSE)</f>
        <v>20</v>
      </c>
      <c r="F8721" t="str">
        <f>VLOOKUP(A8721,Cafe_sales!$A$1:$O$10001,13,FALSE)</f>
        <v>Default mode</v>
      </c>
      <c r="G8721" t="str">
        <f>VLOOKUP(A8721,Cafe_sales!$A$1:$O$10001,14,FALSE)</f>
        <v>Cafe</v>
      </c>
      <c r="H8721" s="1">
        <f>VLOOKUP(A8721,Cafe_sales!$A$1:$O$10001,15,FALSE)</f>
        <v>45068</v>
      </c>
    </row>
    <row r="8722" spans="1:8" x14ac:dyDescent="0.35">
      <c r="A8722" t="s">
        <v>8074</v>
      </c>
      <c r="B8722" t="str">
        <f>VLOOKUP(A8722,Cafe_sales!$A$1:$O$10001,9,FALSE)</f>
        <v>Juice</v>
      </c>
      <c r="C8722" s="6">
        <f>VLOOKUP(A8722,Cafe_sales!$A$1:$O$10001,10,FALSE)</f>
        <v>3</v>
      </c>
      <c r="D8722" s="10">
        <f>VLOOKUP(A8722,Cafe_sales!$A$1:$O$10001,11,FALSE)</f>
        <v>3</v>
      </c>
      <c r="E8722" s="6">
        <f>VLOOKUP(A8722,Cafe_sales!$A$1:$O$10001,12,FALSE)</f>
        <v>9</v>
      </c>
      <c r="F8722" t="str">
        <f>VLOOKUP(A8722,Cafe_sales!$A$1:$O$10001,13,FALSE)</f>
        <v>Credit Card</v>
      </c>
      <c r="G8722" t="str">
        <f>VLOOKUP(A8722,Cafe_sales!$A$1:$O$10001,14,FALSE)</f>
        <v>In-store</v>
      </c>
      <c r="H8722" s="8">
        <f>VLOOKUP(A8722,Cafe_sales!$A$1:$O$10001,15,FALSE)</f>
        <v>45088</v>
      </c>
    </row>
    <row r="8723" spans="1:8" x14ac:dyDescent="0.35">
      <c r="A8723" t="s">
        <v>4724</v>
      </c>
      <c r="B8723" t="str">
        <f>VLOOKUP(A8723,Cafe_sales!$A$1:$O$10001,9,FALSE)</f>
        <v>Juice</v>
      </c>
      <c r="C8723" s="6">
        <f>VLOOKUP(A8723,Cafe_sales!$A$1:$O$10001,10,FALSE)</f>
        <v>3</v>
      </c>
      <c r="D8723" s="10">
        <f>VLOOKUP(A8723,Cafe_sales!$A$1:$O$10001,11,FALSE)</f>
        <v>4</v>
      </c>
      <c r="E8723" s="6">
        <f>VLOOKUP(A8723,Cafe_sales!$A$1:$O$10001,12,FALSE)</f>
        <v>12</v>
      </c>
      <c r="F8723" t="str">
        <f>VLOOKUP(A8723,Cafe_sales!$A$1:$O$10001,13,FALSE)</f>
        <v>Digital Wallet</v>
      </c>
      <c r="G8723" t="str">
        <f>VLOOKUP(A8723,Cafe_sales!$A$1:$O$10001,14,FALSE)</f>
        <v>In-store</v>
      </c>
      <c r="H8723" s="8">
        <f>VLOOKUP(A8723,Cafe_sales!$A$1:$O$10001,15,FALSE)</f>
        <v>45283</v>
      </c>
    </row>
    <row r="8724" spans="1:8" hidden="1" x14ac:dyDescent="0.35">
      <c r="A8724" t="s">
        <v>1564</v>
      </c>
      <c r="B8724" t="str">
        <f>VLOOKUP(A8724,Cafe_sales!$A$1:$O$10001,9,FALSE)</f>
        <v>Sandwich</v>
      </c>
      <c r="C8724">
        <f>VLOOKUP(A8724,Cafe_sales!$A$1:$O$10001,10,FALSE)</f>
        <v>2</v>
      </c>
      <c r="D8724">
        <f>VLOOKUP(A8724,Cafe_sales!$A$1:$O$10001,11,FALSE)</f>
        <v>4</v>
      </c>
      <c r="E8724">
        <f>VLOOKUP(A8724,Cafe_sales!$A$1:$O$10001,12,FALSE)</f>
        <v>8</v>
      </c>
      <c r="F8724" t="str">
        <f>VLOOKUP(A8724,Cafe_sales!$A$1:$O$10001,13,FALSE)</f>
        <v>Digital Wallet</v>
      </c>
      <c r="G8724" t="str">
        <f>VLOOKUP(A8724,Cafe_sales!$A$1:$O$10001,14,FALSE)</f>
        <v>Takeaway</v>
      </c>
      <c r="H8724" s="1">
        <f>VLOOKUP(A8724,Cafe_sales!$A$1:$O$10001,15,FALSE)</f>
        <v>45251</v>
      </c>
    </row>
    <row r="8725" spans="1:8" x14ac:dyDescent="0.35">
      <c r="A8725" t="s">
        <v>1997</v>
      </c>
      <c r="B8725" t="str">
        <f>VLOOKUP(A8725,Cafe_sales!$A$1:$O$10001,9,FALSE)</f>
        <v>Smoothie</v>
      </c>
      <c r="C8725" s="6">
        <f>VLOOKUP(A8725,Cafe_sales!$A$1:$O$10001,10,FALSE)</f>
        <v>3</v>
      </c>
      <c r="D8725" s="10">
        <f>VLOOKUP(A8725,Cafe_sales!$A$1:$O$10001,11,FALSE)</f>
        <v>4</v>
      </c>
      <c r="E8725" s="6">
        <f>VLOOKUP(A8725,Cafe_sales!$A$1:$O$10001,12,FALSE)</f>
        <v>12</v>
      </c>
      <c r="F8725" t="str">
        <f>VLOOKUP(A8725,Cafe_sales!$A$1:$O$10001,13,FALSE)</f>
        <v>Default mode</v>
      </c>
      <c r="G8725" t="str">
        <f>VLOOKUP(A8725,Cafe_sales!$A$1:$O$10001,14,FALSE)</f>
        <v>UNKNOWN</v>
      </c>
      <c r="H8725" s="8">
        <f>VLOOKUP(A8725,Cafe_sales!$A$1:$O$10001,15,FALSE)</f>
        <v>45036</v>
      </c>
    </row>
    <row r="8726" spans="1:8" x14ac:dyDescent="0.35">
      <c r="A8726" t="s">
        <v>5031</v>
      </c>
      <c r="B8726" t="str">
        <f>VLOOKUP(A8726,Cafe_sales!$A$1:$O$10001,9,FALSE)</f>
        <v>Cake</v>
      </c>
      <c r="C8726" s="6">
        <f>VLOOKUP(A8726,Cafe_sales!$A$1:$O$10001,10,FALSE)</f>
        <v>5</v>
      </c>
      <c r="D8726" s="10">
        <f>VLOOKUP(A8726,Cafe_sales!$A$1:$O$10001,11,FALSE)</f>
        <v>3</v>
      </c>
      <c r="E8726" s="6">
        <f>VLOOKUP(A8726,Cafe_sales!$A$1:$O$10001,12,FALSE)</f>
        <v>15</v>
      </c>
      <c r="F8726" t="str">
        <f>VLOOKUP(A8726,Cafe_sales!$A$1:$O$10001,13,FALSE)</f>
        <v>Digital Wallet</v>
      </c>
      <c r="G8726" t="str">
        <f>VLOOKUP(A8726,Cafe_sales!$A$1:$O$10001,14,FALSE)</f>
        <v>In-store</v>
      </c>
      <c r="H8726" s="8">
        <f>VLOOKUP(A8726,Cafe_sales!$A$1:$O$10001,15,FALSE)</f>
        <v>45132</v>
      </c>
    </row>
    <row r="8727" spans="1:8" x14ac:dyDescent="0.35">
      <c r="A8727" t="s">
        <v>5499</v>
      </c>
      <c r="B8727" t="str">
        <f>VLOOKUP(A8727,Cafe_sales!$A$1:$O$10001,9,FALSE)</f>
        <v>Cake</v>
      </c>
      <c r="C8727" s="6">
        <f>VLOOKUP(A8727,Cafe_sales!$A$1:$O$10001,10,FALSE)</f>
        <v>2</v>
      </c>
      <c r="D8727" s="10">
        <f>VLOOKUP(A8727,Cafe_sales!$A$1:$O$10001,11,FALSE)</f>
        <v>3</v>
      </c>
      <c r="E8727" s="6">
        <f>VLOOKUP(A8727,Cafe_sales!$A$1:$O$10001,12,FALSE)</f>
        <v>6</v>
      </c>
      <c r="F8727" t="str">
        <f>VLOOKUP(A8727,Cafe_sales!$A$1:$O$10001,13,FALSE)</f>
        <v>Default mode</v>
      </c>
      <c r="G8727" t="str">
        <f>VLOOKUP(A8727,Cafe_sales!$A$1:$O$10001,14,FALSE)</f>
        <v>In-store</v>
      </c>
      <c r="H8727" s="8">
        <f>VLOOKUP(A8727,Cafe_sales!$A$1:$O$10001,15,FALSE)</f>
        <v>45090</v>
      </c>
    </row>
    <row r="8728" spans="1:8" x14ac:dyDescent="0.35">
      <c r="A8728" t="s">
        <v>4495</v>
      </c>
      <c r="B8728" t="str">
        <f>VLOOKUP(A8728,Cafe_sales!$A$1:$O$10001,9,FALSE)</f>
        <v>Sandwich</v>
      </c>
      <c r="C8728" s="6">
        <f>VLOOKUP(A8728,Cafe_sales!$A$1:$O$10001,10,FALSE)</f>
        <v>2</v>
      </c>
      <c r="D8728" s="10">
        <f>VLOOKUP(A8728,Cafe_sales!$A$1:$O$10001,11,FALSE)</f>
        <v>4</v>
      </c>
      <c r="E8728" s="6">
        <f>VLOOKUP(A8728,Cafe_sales!$A$1:$O$10001,12,FALSE)</f>
        <v>8</v>
      </c>
      <c r="F8728" t="str">
        <f>VLOOKUP(A8728,Cafe_sales!$A$1:$O$10001,13,FALSE)</f>
        <v>Default mode</v>
      </c>
      <c r="G8728" t="str">
        <f>VLOOKUP(A8728,Cafe_sales!$A$1:$O$10001,14,FALSE)</f>
        <v>UNKNOWN</v>
      </c>
      <c r="H8728" s="8">
        <f>VLOOKUP(A8728,Cafe_sales!$A$1:$O$10001,15,FALSE)</f>
        <v>45269</v>
      </c>
    </row>
    <row r="8729" spans="1:8" x14ac:dyDescent="0.35">
      <c r="A8729" t="s">
        <v>1448</v>
      </c>
      <c r="B8729" t="str">
        <f>VLOOKUP(A8729,Cafe_sales!$A$1:$O$10001,9,FALSE)</f>
        <v>Sandwich</v>
      </c>
      <c r="C8729" s="6">
        <f>VLOOKUP(A8729,Cafe_sales!$A$1:$O$10001,10,FALSE)</f>
        <v>5</v>
      </c>
      <c r="D8729" s="10">
        <f>VLOOKUP(A8729,Cafe_sales!$A$1:$O$10001,11,FALSE)</f>
        <v>0</v>
      </c>
      <c r="E8729" s="6">
        <f>VLOOKUP(A8729,Cafe_sales!$A$1:$O$10001,12,FALSE)</f>
        <v>20</v>
      </c>
      <c r="F8729" t="str">
        <f>VLOOKUP(A8729,Cafe_sales!$A$1:$O$10001,13,FALSE)</f>
        <v>Digital Wallet</v>
      </c>
      <c r="G8729" t="str">
        <f>VLOOKUP(A8729,Cafe_sales!$A$1:$O$10001,14,FALSE)</f>
        <v>In-store</v>
      </c>
      <c r="H8729" s="8">
        <f>VLOOKUP(A8729,Cafe_sales!$A$1:$O$10001,15,FALSE)</f>
        <v>44927</v>
      </c>
    </row>
    <row r="8730" spans="1:8" x14ac:dyDescent="0.35">
      <c r="A8730" t="s">
        <v>5461</v>
      </c>
      <c r="B8730" t="str">
        <f>VLOOKUP(A8730,Cafe_sales!$A$1:$O$10001,9,FALSE)</f>
        <v>Cookie</v>
      </c>
      <c r="C8730" s="6">
        <f>VLOOKUP(A8730,Cafe_sales!$A$1:$O$10001,10,FALSE)</f>
        <v>5</v>
      </c>
      <c r="D8730" s="10">
        <f>VLOOKUP(A8730,Cafe_sales!$A$1:$O$10001,11,FALSE)</f>
        <v>1</v>
      </c>
      <c r="E8730" s="6">
        <f>VLOOKUP(A8730,Cafe_sales!$A$1:$O$10001,12,FALSE)</f>
        <v>5</v>
      </c>
      <c r="F8730" t="str">
        <f>VLOOKUP(A8730,Cafe_sales!$A$1:$O$10001,13,FALSE)</f>
        <v>Cash</v>
      </c>
      <c r="G8730" t="str">
        <f>VLOOKUP(A8730,Cafe_sales!$A$1:$O$10001,14,FALSE)</f>
        <v>UNKNOWN</v>
      </c>
      <c r="H8730" s="8">
        <f>VLOOKUP(A8730,Cafe_sales!$A$1:$O$10001,15,FALSE)</f>
        <v>45117</v>
      </c>
    </row>
    <row r="8731" spans="1:8" hidden="1" x14ac:dyDescent="0.35">
      <c r="A8731" t="s">
        <v>8821</v>
      </c>
      <c r="B8731" t="str">
        <f>VLOOKUP(A8731,Cafe_sales!$A$1:$O$10001,9,FALSE)</f>
        <v>Smoothie</v>
      </c>
      <c r="C8731">
        <f>VLOOKUP(A8731,Cafe_sales!$A$1:$O$10001,10,FALSE)</f>
        <v>1</v>
      </c>
      <c r="D8731">
        <f>VLOOKUP(A8731,Cafe_sales!$A$1:$O$10001,11,FALSE)</f>
        <v>4</v>
      </c>
      <c r="E8731">
        <f>VLOOKUP(A8731,Cafe_sales!$A$1:$O$10001,12,FALSE)</f>
        <v>4</v>
      </c>
      <c r="F8731" t="str">
        <f>VLOOKUP(A8731,Cafe_sales!$A$1:$O$10001,13,FALSE)</f>
        <v>Cash</v>
      </c>
      <c r="G8731" t="str">
        <f>VLOOKUP(A8731,Cafe_sales!$A$1:$O$10001,14,FALSE)</f>
        <v>Takeaway</v>
      </c>
      <c r="H8731" s="1">
        <f>VLOOKUP(A8731,Cafe_sales!$A$1:$O$10001,15,FALSE)</f>
        <v>45240</v>
      </c>
    </row>
    <row r="8732" spans="1:8" x14ac:dyDescent="0.35">
      <c r="A8732" t="s">
        <v>5382</v>
      </c>
      <c r="B8732" t="str">
        <f>VLOOKUP(A8732,Cafe_sales!$A$1:$O$10001,9,FALSE)</f>
        <v>Juice</v>
      </c>
      <c r="C8732" s="6">
        <f>VLOOKUP(A8732,Cafe_sales!$A$1:$O$10001,10,FALSE)</f>
        <v>5</v>
      </c>
      <c r="D8732" s="10">
        <f>VLOOKUP(A8732,Cafe_sales!$A$1:$O$10001,11,FALSE)</f>
        <v>3</v>
      </c>
      <c r="E8732" s="6">
        <f>VLOOKUP(A8732,Cafe_sales!$A$1:$O$10001,12,FALSE)</f>
        <v>15</v>
      </c>
      <c r="F8732" t="str">
        <f>VLOOKUP(A8732,Cafe_sales!$A$1:$O$10001,13,FALSE)</f>
        <v>Default mode</v>
      </c>
      <c r="G8732" t="str">
        <f>VLOOKUP(A8732,Cafe_sales!$A$1:$O$10001,14,FALSE)</f>
        <v>UNKNOWN</v>
      </c>
      <c r="H8732" s="8">
        <f>VLOOKUP(A8732,Cafe_sales!$A$1:$O$10001,15,FALSE)</f>
        <v>45125</v>
      </c>
    </row>
    <row r="8733" spans="1:8" hidden="1" x14ac:dyDescent="0.35">
      <c r="A8733" t="s">
        <v>9950</v>
      </c>
      <c r="B8733" t="str">
        <f>VLOOKUP(A8733,Cafe_sales!$A$1:$O$10001,9,FALSE)</f>
        <v>Sandwich</v>
      </c>
      <c r="C8733">
        <f>VLOOKUP(A8733,Cafe_sales!$A$1:$O$10001,10,FALSE)</f>
        <v>3</v>
      </c>
      <c r="D8733">
        <f>VLOOKUP(A8733,Cafe_sales!$A$1:$O$10001,11,FALSE)</f>
        <v>4</v>
      </c>
      <c r="E8733">
        <f>VLOOKUP(A8733,Cafe_sales!$A$1:$O$10001,12,FALSE)</f>
        <v>12</v>
      </c>
      <c r="F8733" t="str">
        <f>VLOOKUP(A8733,Cafe_sales!$A$1:$O$10001,13,FALSE)</f>
        <v>Default mode</v>
      </c>
      <c r="G8733" t="str">
        <f>VLOOKUP(A8733,Cafe_sales!$A$1:$O$10001,14,FALSE)</f>
        <v>Takeaway</v>
      </c>
      <c r="H8733" s="1">
        <f>VLOOKUP(A8733,Cafe_sales!$A$1:$O$10001,15,FALSE)</f>
        <v>45248</v>
      </c>
    </row>
    <row r="8734" spans="1:8" x14ac:dyDescent="0.35">
      <c r="A8734" t="s">
        <v>2839</v>
      </c>
      <c r="B8734" t="str">
        <f>VLOOKUP(A8734,Cafe_sales!$A$1:$O$10001,9,FALSE)</f>
        <v>Sandwich</v>
      </c>
      <c r="C8734" s="6">
        <f>VLOOKUP(A8734,Cafe_sales!$A$1:$O$10001,10,FALSE)</f>
        <v>5</v>
      </c>
      <c r="D8734" s="10">
        <f>VLOOKUP(A8734,Cafe_sales!$A$1:$O$10001,11,FALSE)</f>
        <v>4</v>
      </c>
      <c r="E8734" s="6">
        <f>VLOOKUP(A8734,Cafe_sales!$A$1:$O$10001,12,FALSE)</f>
        <v>20</v>
      </c>
      <c r="F8734" t="str">
        <f>VLOOKUP(A8734,Cafe_sales!$A$1:$O$10001,13,FALSE)</f>
        <v>Credit Card</v>
      </c>
      <c r="G8734" t="str">
        <f>VLOOKUP(A8734,Cafe_sales!$A$1:$O$10001,14,FALSE)</f>
        <v>In-store</v>
      </c>
      <c r="H8734" s="8">
        <f>VLOOKUP(A8734,Cafe_sales!$A$1:$O$10001,15,FALSE)</f>
        <v>45242</v>
      </c>
    </row>
    <row r="8735" spans="1:8" hidden="1" x14ac:dyDescent="0.35">
      <c r="A8735" t="s">
        <v>5221</v>
      </c>
      <c r="B8735" t="str">
        <f>VLOOKUP(A8735,Cafe_sales!$A$1:$O$10001,9,FALSE)</f>
        <v>Juice</v>
      </c>
      <c r="C8735">
        <f>VLOOKUP(A8735,Cafe_sales!$A$1:$O$10001,10,FALSE)</f>
        <v>3</v>
      </c>
      <c r="D8735">
        <f>VLOOKUP(A8735,Cafe_sales!$A$1:$O$10001,11,FALSE)</f>
        <v>3</v>
      </c>
      <c r="E8735">
        <f>VLOOKUP(A8735,Cafe_sales!$A$1:$O$10001,12,FALSE)</f>
        <v>9</v>
      </c>
      <c r="F8735" t="str">
        <f>VLOOKUP(A8735,Cafe_sales!$A$1:$O$10001,13,FALSE)</f>
        <v>Digital Wallet</v>
      </c>
      <c r="G8735" t="str">
        <f>VLOOKUP(A8735,Cafe_sales!$A$1:$O$10001,14,FALSE)</f>
        <v>Takeaway</v>
      </c>
      <c r="H8735" s="1">
        <f>VLOOKUP(A8735,Cafe_sales!$A$1:$O$10001,15,FALSE)</f>
        <v>45266</v>
      </c>
    </row>
    <row r="8736" spans="1:8" hidden="1" x14ac:dyDescent="0.35">
      <c r="A8736" t="s">
        <v>5567</v>
      </c>
      <c r="B8736" t="str">
        <f>VLOOKUP(A8736,Cafe_sales!$A$1:$O$10001,9,FALSE)</f>
        <v>Cookie</v>
      </c>
      <c r="C8736">
        <f>VLOOKUP(A8736,Cafe_sales!$A$1:$O$10001,10,FALSE)</f>
        <v>3</v>
      </c>
      <c r="D8736">
        <f>VLOOKUP(A8736,Cafe_sales!$A$1:$O$10001,11,FALSE)</f>
        <v>1</v>
      </c>
      <c r="E8736">
        <f>VLOOKUP(A8736,Cafe_sales!$A$1:$O$10001,12,FALSE)</f>
        <v>3</v>
      </c>
      <c r="F8736" t="str">
        <f>VLOOKUP(A8736,Cafe_sales!$A$1:$O$10001,13,FALSE)</f>
        <v>Cash</v>
      </c>
      <c r="G8736" t="str">
        <f>VLOOKUP(A8736,Cafe_sales!$A$1:$O$10001,14,FALSE)</f>
        <v>Takeaway</v>
      </c>
      <c r="H8736" s="1">
        <f>VLOOKUP(A8736,Cafe_sales!$A$1:$O$10001,15,FALSE)</f>
        <v>45153</v>
      </c>
    </row>
    <row r="8737" spans="1:8" x14ac:dyDescent="0.35">
      <c r="A8737" t="s">
        <v>7118</v>
      </c>
      <c r="B8737" t="str">
        <f>VLOOKUP(A8737,Cafe_sales!$A$1:$O$10001,9,FALSE)</f>
        <v>Smoothie</v>
      </c>
      <c r="C8737" s="6">
        <f>VLOOKUP(A8737,Cafe_sales!$A$1:$O$10001,10,FALSE)</f>
        <v>5</v>
      </c>
      <c r="D8737" s="10">
        <f>VLOOKUP(A8737,Cafe_sales!$A$1:$O$10001,11,FALSE)</f>
        <v>4</v>
      </c>
      <c r="E8737" s="6">
        <f>VLOOKUP(A8737,Cafe_sales!$A$1:$O$10001,12,FALSE)</f>
        <v>20</v>
      </c>
      <c r="F8737" t="str">
        <f>VLOOKUP(A8737,Cafe_sales!$A$1:$O$10001,13,FALSE)</f>
        <v>Default mode</v>
      </c>
      <c r="G8737" t="str">
        <f>VLOOKUP(A8737,Cafe_sales!$A$1:$O$10001,14,FALSE)</f>
        <v>UNKNOWN</v>
      </c>
      <c r="H8737" s="8">
        <f>VLOOKUP(A8737,Cafe_sales!$A$1:$O$10001,15,FALSE)</f>
        <v>45130</v>
      </c>
    </row>
    <row r="8738" spans="1:8" hidden="1" x14ac:dyDescent="0.35">
      <c r="A8738" t="s">
        <v>4366</v>
      </c>
      <c r="B8738" t="str">
        <f>VLOOKUP(A8738,Cafe_sales!$A$1:$O$10001,9,FALSE)</f>
        <v>Sandwich</v>
      </c>
      <c r="C8738">
        <f>VLOOKUP(A8738,Cafe_sales!$A$1:$O$10001,10,FALSE)</f>
        <v>3</v>
      </c>
      <c r="D8738">
        <f>VLOOKUP(A8738,Cafe_sales!$A$1:$O$10001,11,FALSE)</f>
        <v>0</v>
      </c>
      <c r="E8738">
        <f>VLOOKUP(A8738,Cafe_sales!$A$1:$O$10001,12,FALSE)</f>
        <v>12</v>
      </c>
      <c r="F8738" t="str">
        <f>VLOOKUP(A8738,Cafe_sales!$A$1:$O$10001,13,FALSE)</f>
        <v>Cash</v>
      </c>
      <c r="G8738" t="str">
        <f>VLOOKUP(A8738,Cafe_sales!$A$1:$O$10001,14,FALSE)</f>
        <v>Takeaway</v>
      </c>
      <c r="H8738" s="1">
        <f>VLOOKUP(A8738,Cafe_sales!$A$1:$O$10001,15,FALSE)</f>
        <v>45073</v>
      </c>
    </row>
    <row r="8739" spans="1:8" x14ac:dyDescent="0.35">
      <c r="A8739" t="s">
        <v>5174</v>
      </c>
      <c r="B8739" t="str">
        <f>VLOOKUP(A8739,Cafe_sales!$A$1:$O$10001,9,FALSE)</f>
        <v>Tea</v>
      </c>
      <c r="C8739" s="6">
        <f>VLOOKUP(A8739,Cafe_sales!$A$1:$O$10001,10,FALSE)</f>
        <v>3</v>
      </c>
      <c r="D8739" s="10">
        <f>VLOOKUP(A8739,Cafe_sales!$A$1:$O$10001,11,FALSE)</f>
        <v>1.5</v>
      </c>
      <c r="E8739" s="6">
        <f>VLOOKUP(A8739,Cafe_sales!$A$1:$O$10001,12,FALSE)</f>
        <v>4.5</v>
      </c>
      <c r="F8739" t="str">
        <f>VLOOKUP(A8739,Cafe_sales!$A$1:$O$10001,13,FALSE)</f>
        <v>Digital Wallet</v>
      </c>
      <c r="G8739" t="str">
        <f>VLOOKUP(A8739,Cafe_sales!$A$1:$O$10001,14,FALSE)</f>
        <v>UNKNOWN</v>
      </c>
      <c r="H8739" s="8">
        <f>VLOOKUP(A8739,Cafe_sales!$A$1:$O$10001,15,FALSE)</f>
        <v>45283</v>
      </c>
    </row>
    <row r="8740" spans="1:8" hidden="1" x14ac:dyDescent="0.35">
      <c r="A8740" t="s">
        <v>489</v>
      </c>
      <c r="B8740" t="str">
        <f>VLOOKUP(A8740,Cafe_sales!$A$1:$O$10001,9,FALSE)</f>
        <v>Sandwich</v>
      </c>
      <c r="C8740">
        <f>VLOOKUP(A8740,Cafe_sales!$A$1:$O$10001,10,FALSE)</f>
        <v>4</v>
      </c>
      <c r="D8740">
        <f>VLOOKUP(A8740,Cafe_sales!$A$1:$O$10001,11,FALSE)</f>
        <v>4</v>
      </c>
      <c r="E8740">
        <f>VLOOKUP(A8740,Cafe_sales!$A$1:$O$10001,12,FALSE)</f>
        <v>16</v>
      </c>
      <c r="F8740" t="str">
        <f>VLOOKUP(A8740,Cafe_sales!$A$1:$O$10001,13,FALSE)</f>
        <v>Credit Card</v>
      </c>
      <c r="G8740" t="str">
        <f>VLOOKUP(A8740,Cafe_sales!$A$1:$O$10001,14,FALSE)</f>
        <v>Takeaway</v>
      </c>
      <c r="H8740" s="1">
        <f>VLOOKUP(A8740,Cafe_sales!$A$1:$O$10001,15,FALSE)</f>
        <v>44931</v>
      </c>
    </row>
    <row r="8741" spans="1:8" x14ac:dyDescent="0.35">
      <c r="A8741" t="s">
        <v>6142</v>
      </c>
      <c r="B8741" t="str">
        <f>VLOOKUP(A8741,Cafe_sales!$A$1:$O$10001,9,FALSE)</f>
        <v>Smoothie</v>
      </c>
      <c r="C8741" s="6">
        <f>VLOOKUP(A8741,Cafe_sales!$A$1:$O$10001,10,FALSE)</f>
        <v>5</v>
      </c>
      <c r="D8741" s="10">
        <f>VLOOKUP(A8741,Cafe_sales!$A$1:$O$10001,11,FALSE)</f>
        <v>4</v>
      </c>
      <c r="E8741" s="6">
        <f>VLOOKUP(A8741,Cafe_sales!$A$1:$O$10001,12,FALSE)</f>
        <v>20</v>
      </c>
      <c r="F8741" t="str">
        <f>VLOOKUP(A8741,Cafe_sales!$A$1:$O$10001,13,FALSE)</f>
        <v>Credit Card</v>
      </c>
      <c r="G8741" t="str">
        <f>VLOOKUP(A8741,Cafe_sales!$A$1:$O$10001,14,FALSE)</f>
        <v>In-store</v>
      </c>
      <c r="H8741" s="8">
        <f>VLOOKUP(A8741,Cafe_sales!$A$1:$O$10001,15,FALSE)</f>
        <v>45098</v>
      </c>
    </row>
    <row r="8742" spans="1:8" hidden="1" x14ac:dyDescent="0.35">
      <c r="A8742" t="s">
        <v>56</v>
      </c>
      <c r="B8742" t="str">
        <f>VLOOKUP(A8742,Cafe_sales!$A$1:$O$10001,9,FALSE)</f>
        <v>Smoothie</v>
      </c>
      <c r="C8742">
        <f>VLOOKUP(A8742,Cafe_sales!$A$1:$O$10001,10,FALSE)</f>
        <v>2</v>
      </c>
      <c r="D8742">
        <f>VLOOKUP(A8742,Cafe_sales!$A$1:$O$10001,11,FALSE)</f>
        <v>4</v>
      </c>
      <c r="E8742">
        <f>VLOOKUP(A8742,Cafe_sales!$A$1:$O$10001,12,FALSE)</f>
        <v>8</v>
      </c>
      <c r="F8742" t="str">
        <f>VLOOKUP(A8742,Cafe_sales!$A$1:$O$10001,13,FALSE)</f>
        <v>Digital Wallet</v>
      </c>
      <c r="G8742" t="str">
        <f>VLOOKUP(A8742,Cafe_sales!$A$1:$O$10001,14,FALSE)</f>
        <v>Takeaway</v>
      </c>
      <c r="H8742" s="1">
        <f>VLOOKUP(A8742,Cafe_sales!$A$1:$O$10001,15,FALSE)</f>
        <v>45208</v>
      </c>
    </row>
    <row r="8743" spans="1:8" hidden="1" x14ac:dyDescent="0.35">
      <c r="A8743" t="s">
        <v>2624</v>
      </c>
      <c r="B8743" t="str">
        <f>VLOOKUP(A8743,Cafe_sales!$A$1:$O$10001,9,FALSE)</f>
        <v>Juice</v>
      </c>
      <c r="C8743">
        <f>VLOOKUP(A8743,Cafe_sales!$A$1:$O$10001,10,FALSE)</f>
        <v>5</v>
      </c>
      <c r="D8743">
        <f>VLOOKUP(A8743,Cafe_sales!$A$1:$O$10001,11,FALSE)</f>
        <v>3</v>
      </c>
      <c r="E8743">
        <f>VLOOKUP(A8743,Cafe_sales!$A$1:$O$10001,12,FALSE)</f>
        <v>15</v>
      </c>
      <c r="F8743" t="str">
        <f>VLOOKUP(A8743,Cafe_sales!$A$1:$O$10001,13,FALSE)</f>
        <v>Cash</v>
      </c>
      <c r="G8743" t="str">
        <f>VLOOKUP(A8743,Cafe_sales!$A$1:$O$10001,14,FALSE)</f>
        <v>Takeaway</v>
      </c>
      <c r="H8743" s="1">
        <f>VLOOKUP(A8743,Cafe_sales!$A$1:$O$10001,15,FALSE)</f>
        <v>45150</v>
      </c>
    </row>
    <row r="8744" spans="1:8" x14ac:dyDescent="0.35">
      <c r="A8744" t="s">
        <v>6360</v>
      </c>
      <c r="B8744" t="str">
        <f>VLOOKUP(A8744,Cafe_sales!$A$1:$O$10001,9,FALSE)</f>
        <v>Cake</v>
      </c>
      <c r="C8744" s="6">
        <f>VLOOKUP(A8744,Cafe_sales!$A$1:$O$10001,10,FALSE)</f>
        <v>5</v>
      </c>
      <c r="D8744" s="10">
        <f>VLOOKUP(A8744,Cafe_sales!$A$1:$O$10001,11,FALSE)</f>
        <v>3</v>
      </c>
      <c r="E8744" s="6">
        <f>VLOOKUP(A8744,Cafe_sales!$A$1:$O$10001,12,FALSE)</f>
        <v>15</v>
      </c>
      <c r="F8744" t="str">
        <f>VLOOKUP(A8744,Cafe_sales!$A$1:$O$10001,13,FALSE)</f>
        <v>Credit Card</v>
      </c>
      <c r="G8744" t="str">
        <f>VLOOKUP(A8744,Cafe_sales!$A$1:$O$10001,14,FALSE)</f>
        <v>UNKNOWN</v>
      </c>
      <c r="H8744" s="8">
        <f>VLOOKUP(A8744,Cafe_sales!$A$1:$O$10001,15,FALSE)</f>
        <v>44927</v>
      </c>
    </row>
    <row r="8745" spans="1:8" hidden="1" x14ac:dyDescent="0.35">
      <c r="A8745" t="s">
        <v>5679</v>
      </c>
      <c r="B8745" t="str">
        <f>VLOOKUP(A8745,Cafe_sales!$A$1:$O$10001,9,FALSE)</f>
        <v>Juice</v>
      </c>
      <c r="C8745">
        <f>VLOOKUP(A8745,Cafe_sales!$A$1:$O$10001,10,FALSE)</f>
        <v>3</v>
      </c>
      <c r="D8745">
        <f>VLOOKUP(A8745,Cafe_sales!$A$1:$O$10001,11,FALSE)</f>
        <v>3.010404064843939</v>
      </c>
      <c r="E8745">
        <f>VLOOKUP(A8745,Cafe_sales!$A$1:$O$10001,12,FALSE)</f>
        <v>9</v>
      </c>
      <c r="F8745" t="str">
        <f>VLOOKUP(A8745,Cafe_sales!$A$1:$O$10001,13,FALSE)</f>
        <v>Default mode</v>
      </c>
      <c r="G8745" t="str">
        <f>VLOOKUP(A8745,Cafe_sales!$A$1:$O$10001,14,FALSE)</f>
        <v>Takeaway</v>
      </c>
      <c r="H8745" s="1">
        <f>VLOOKUP(A8745,Cafe_sales!$A$1:$O$10001,15,FALSE)</f>
        <v>45265</v>
      </c>
    </row>
    <row r="8746" spans="1:8" hidden="1" x14ac:dyDescent="0.35">
      <c r="A8746" t="s">
        <v>7035</v>
      </c>
      <c r="B8746" t="str">
        <f>VLOOKUP(A8746,Cafe_sales!$A$1:$O$10001,9,FALSE)</f>
        <v>Cake</v>
      </c>
      <c r="C8746">
        <f>VLOOKUP(A8746,Cafe_sales!$A$1:$O$10001,10,FALSE)</f>
        <v>3</v>
      </c>
      <c r="D8746">
        <f>VLOOKUP(A8746,Cafe_sales!$A$1:$O$10001,11,FALSE)</f>
        <v>3</v>
      </c>
      <c r="E8746">
        <f>VLOOKUP(A8746,Cafe_sales!$A$1:$O$10001,12,FALSE)</f>
        <v>9</v>
      </c>
      <c r="F8746" t="str">
        <f>VLOOKUP(A8746,Cafe_sales!$A$1:$O$10001,13,FALSE)</f>
        <v>Digital Wallet</v>
      </c>
      <c r="G8746" t="str">
        <f>VLOOKUP(A8746,Cafe_sales!$A$1:$O$10001,14,FALSE)</f>
        <v>Takeaway</v>
      </c>
      <c r="H8746" s="1">
        <f>VLOOKUP(A8746,Cafe_sales!$A$1:$O$10001,15,FALSE)</f>
        <v>44945</v>
      </c>
    </row>
    <row r="8747" spans="1:8" hidden="1" x14ac:dyDescent="0.35">
      <c r="A8747" t="s">
        <v>7519</v>
      </c>
      <c r="B8747" t="str">
        <f>VLOOKUP(A8747,Cafe_sales!$A$1:$O$10001,9,FALSE)</f>
        <v>Cake</v>
      </c>
      <c r="C8747">
        <f>VLOOKUP(A8747,Cafe_sales!$A$1:$O$10001,10,FALSE)</f>
        <v>1</v>
      </c>
      <c r="D8747">
        <f>VLOOKUP(A8747,Cafe_sales!$A$1:$O$10001,11,FALSE)</f>
        <v>3</v>
      </c>
      <c r="E8747">
        <f>VLOOKUP(A8747,Cafe_sales!$A$1:$O$10001,12,FALSE)</f>
        <v>3</v>
      </c>
      <c r="F8747" t="str">
        <f>VLOOKUP(A8747,Cafe_sales!$A$1:$O$10001,13,FALSE)</f>
        <v>Digital Wallet</v>
      </c>
      <c r="G8747" t="str">
        <f>VLOOKUP(A8747,Cafe_sales!$A$1:$O$10001,14,FALSE)</f>
        <v>Takeaway</v>
      </c>
      <c r="H8747" s="1">
        <f>VLOOKUP(A8747,Cafe_sales!$A$1:$O$10001,15,FALSE)</f>
        <v>44941</v>
      </c>
    </row>
    <row r="8748" spans="1:8" hidden="1" x14ac:dyDescent="0.35">
      <c r="A8748" t="s">
        <v>7874</v>
      </c>
      <c r="B8748" t="str">
        <f>VLOOKUP(A8748,Cafe_sales!$A$1:$O$10001,9,FALSE)</f>
        <v>Cake</v>
      </c>
      <c r="C8748">
        <f>VLOOKUP(A8748,Cafe_sales!$A$1:$O$10001,10,FALSE)</f>
        <v>5</v>
      </c>
      <c r="D8748">
        <f>VLOOKUP(A8748,Cafe_sales!$A$1:$O$10001,11,FALSE)</f>
        <v>3</v>
      </c>
      <c r="E8748">
        <f>VLOOKUP(A8748,Cafe_sales!$A$1:$O$10001,12,FALSE)</f>
        <v>15</v>
      </c>
      <c r="F8748" t="str">
        <f>VLOOKUP(A8748,Cafe_sales!$A$1:$O$10001,13,FALSE)</f>
        <v>Credit Card</v>
      </c>
      <c r="G8748" t="str">
        <f>VLOOKUP(A8748,Cafe_sales!$A$1:$O$10001,14,FALSE)</f>
        <v>Takeaway</v>
      </c>
      <c r="H8748" s="1">
        <f>VLOOKUP(A8748,Cafe_sales!$A$1:$O$10001,15,FALSE)</f>
        <v>45125</v>
      </c>
    </row>
    <row r="8749" spans="1:8" hidden="1" x14ac:dyDescent="0.35">
      <c r="A8749" t="s">
        <v>9685</v>
      </c>
      <c r="B8749" t="str">
        <f>VLOOKUP(A8749,Cafe_sales!$A$1:$O$10001,9,FALSE)</f>
        <v>UNKNOWN</v>
      </c>
      <c r="C8749">
        <f>VLOOKUP(A8749,Cafe_sales!$A$1:$O$10001,10,FALSE)</f>
        <v>1</v>
      </c>
      <c r="D8749">
        <f>VLOOKUP(A8749,Cafe_sales!$A$1:$O$10001,11,FALSE)</f>
        <v>4</v>
      </c>
      <c r="E8749">
        <f>VLOOKUP(A8749,Cafe_sales!$A$1:$O$10001,12,FALSE)</f>
        <v>4</v>
      </c>
      <c r="F8749" t="str">
        <f>VLOOKUP(A8749,Cafe_sales!$A$1:$O$10001,13,FALSE)</f>
        <v>Cash</v>
      </c>
      <c r="G8749" t="str">
        <f>VLOOKUP(A8749,Cafe_sales!$A$1:$O$10001,14,FALSE)</f>
        <v>Takeaway</v>
      </c>
      <c r="H8749" s="1">
        <f>VLOOKUP(A8749,Cafe_sales!$A$1:$O$10001,15,FALSE)</f>
        <v>45236</v>
      </c>
    </row>
    <row r="8750" spans="1:8" x14ac:dyDescent="0.35">
      <c r="A8750" t="s">
        <v>1932</v>
      </c>
      <c r="B8750" t="str">
        <f>VLOOKUP(A8750,Cafe_sales!$A$1:$O$10001,9,FALSE)</f>
        <v>Coffee</v>
      </c>
      <c r="C8750" s="6">
        <f>VLOOKUP(A8750,Cafe_sales!$A$1:$O$10001,10,FALSE)</f>
        <v>1</v>
      </c>
      <c r="D8750" s="10">
        <f>VLOOKUP(A8750,Cafe_sales!$A$1:$O$10001,11,FALSE)</f>
        <v>2</v>
      </c>
      <c r="E8750" s="6">
        <f>VLOOKUP(A8750,Cafe_sales!$A$1:$O$10001,12,FALSE)</f>
        <v>2</v>
      </c>
      <c r="F8750" t="str">
        <f>VLOOKUP(A8750,Cafe_sales!$A$1:$O$10001,13,FALSE)</f>
        <v>Digital Wallet</v>
      </c>
      <c r="G8750" t="str">
        <f>VLOOKUP(A8750,Cafe_sales!$A$1:$O$10001,14,FALSE)</f>
        <v>UNKNOWN</v>
      </c>
      <c r="H8750" s="8">
        <f>VLOOKUP(A8750,Cafe_sales!$A$1:$O$10001,15,FALSE)</f>
        <v>45012</v>
      </c>
    </row>
    <row r="8751" spans="1:8" x14ac:dyDescent="0.35">
      <c r="A8751" t="s">
        <v>2490</v>
      </c>
      <c r="B8751" t="str">
        <f>VLOOKUP(A8751,Cafe_sales!$A$1:$O$10001,9,FALSE)</f>
        <v>Smoothie</v>
      </c>
      <c r="C8751" s="6">
        <f>VLOOKUP(A8751,Cafe_sales!$A$1:$O$10001,10,FALSE)</f>
        <v>2</v>
      </c>
      <c r="D8751" s="10">
        <f>VLOOKUP(A8751,Cafe_sales!$A$1:$O$10001,11,FALSE)</f>
        <v>4</v>
      </c>
      <c r="E8751" s="6">
        <f>VLOOKUP(A8751,Cafe_sales!$A$1:$O$10001,12,FALSE)</f>
        <v>8</v>
      </c>
      <c r="F8751" t="str">
        <f>VLOOKUP(A8751,Cafe_sales!$A$1:$O$10001,13,FALSE)</f>
        <v>Default mode</v>
      </c>
      <c r="G8751" t="str">
        <f>VLOOKUP(A8751,Cafe_sales!$A$1:$O$10001,14,FALSE)</f>
        <v>In-store</v>
      </c>
      <c r="H8751" s="8">
        <f>VLOOKUP(A8751,Cafe_sales!$A$1:$O$10001,15,FALSE)</f>
        <v>45230</v>
      </c>
    </row>
    <row r="8752" spans="1:8" x14ac:dyDescent="0.35">
      <c r="A8752" t="s">
        <v>7303</v>
      </c>
      <c r="B8752" t="str">
        <f>VLOOKUP(A8752,Cafe_sales!$A$1:$O$10001,9,FALSE)</f>
        <v>Cookie</v>
      </c>
      <c r="C8752" s="6">
        <f>VLOOKUP(A8752,Cafe_sales!$A$1:$O$10001,10,FALSE)</f>
        <v>1</v>
      </c>
      <c r="D8752" s="10">
        <f>VLOOKUP(A8752,Cafe_sales!$A$1:$O$10001,11,FALSE)</f>
        <v>1</v>
      </c>
      <c r="E8752" s="6">
        <f>VLOOKUP(A8752,Cafe_sales!$A$1:$O$10001,12,FALSE)</f>
        <v>1</v>
      </c>
      <c r="F8752" t="str">
        <f>VLOOKUP(A8752,Cafe_sales!$A$1:$O$10001,13,FALSE)</f>
        <v>Credit Card</v>
      </c>
      <c r="G8752" t="str">
        <f>VLOOKUP(A8752,Cafe_sales!$A$1:$O$10001,14,FALSE)</f>
        <v>In-store</v>
      </c>
      <c r="H8752" s="8">
        <f>VLOOKUP(A8752,Cafe_sales!$A$1:$O$10001,15,FALSE)</f>
        <v>44990</v>
      </c>
    </row>
    <row r="8753" spans="1:8" hidden="1" x14ac:dyDescent="0.35">
      <c r="A8753" t="s">
        <v>5861</v>
      </c>
      <c r="B8753" t="str">
        <f>VLOOKUP(A8753,Cafe_sales!$A$1:$O$10001,9,FALSE)</f>
        <v>Tea</v>
      </c>
      <c r="C8753">
        <f>VLOOKUP(A8753,Cafe_sales!$A$1:$O$10001,10,FALSE)</f>
        <v>4</v>
      </c>
      <c r="D8753">
        <f>VLOOKUP(A8753,Cafe_sales!$A$1:$O$10001,11,FALSE)</f>
        <v>1.5</v>
      </c>
      <c r="E8753">
        <f>VLOOKUP(A8753,Cafe_sales!$A$1:$O$10001,12,FALSE)</f>
        <v>6</v>
      </c>
      <c r="F8753" t="str">
        <f>VLOOKUP(A8753,Cafe_sales!$A$1:$O$10001,13,FALSE)</f>
        <v>Digital Wallet</v>
      </c>
      <c r="G8753" t="str">
        <f>VLOOKUP(A8753,Cafe_sales!$A$1:$O$10001,14,FALSE)</f>
        <v>Takeaway</v>
      </c>
      <c r="H8753" s="1">
        <f>VLOOKUP(A8753,Cafe_sales!$A$1:$O$10001,15,FALSE)</f>
        <v>45118</v>
      </c>
    </row>
    <row r="8754" spans="1:8" hidden="1" x14ac:dyDescent="0.35">
      <c r="A8754" t="s">
        <v>9991</v>
      </c>
      <c r="B8754" t="str">
        <f>VLOOKUP(A8754,Cafe_sales!$A$1:$O$10001,9,FALSE)</f>
        <v>Smoothie</v>
      </c>
      <c r="C8754">
        <f>VLOOKUP(A8754,Cafe_sales!$A$1:$O$10001,10,FALSE)</f>
        <v>3</v>
      </c>
      <c r="D8754">
        <f>VLOOKUP(A8754,Cafe_sales!$A$1:$O$10001,11,FALSE)</f>
        <v>4</v>
      </c>
      <c r="E8754">
        <f>VLOOKUP(A8754,Cafe_sales!$A$1:$O$10001,12,FALSE)</f>
        <v>12</v>
      </c>
      <c r="F8754" t="str">
        <f>VLOOKUP(A8754,Cafe_sales!$A$1:$O$10001,13,FALSE)</f>
        <v>Digital Wallet</v>
      </c>
      <c r="G8754" t="str">
        <f>VLOOKUP(A8754,Cafe_sales!$A$1:$O$10001,14,FALSE)</f>
        <v>Takeaway</v>
      </c>
      <c r="H8754" s="1">
        <f>VLOOKUP(A8754,Cafe_sales!$A$1:$O$10001,15,FALSE)</f>
        <v>44999</v>
      </c>
    </row>
    <row r="8755" spans="1:8" x14ac:dyDescent="0.35">
      <c r="A8755" t="s">
        <v>1762</v>
      </c>
      <c r="B8755" t="str">
        <f>VLOOKUP(A8755,Cafe_sales!$A$1:$O$10001,9,FALSE)</f>
        <v>Smoothie</v>
      </c>
      <c r="C8755" s="6">
        <f>VLOOKUP(A8755,Cafe_sales!$A$1:$O$10001,10,FALSE)</f>
        <v>4</v>
      </c>
      <c r="D8755" s="10">
        <f>VLOOKUP(A8755,Cafe_sales!$A$1:$O$10001,11,FALSE)</f>
        <v>4</v>
      </c>
      <c r="E8755" s="6">
        <f>VLOOKUP(A8755,Cafe_sales!$A$1:$O$10001,12,FALSE)</f>
        <v>16</v>
      </c>
      <c r="F8755" t="str">
        <f>VLOOKUP(A8755,Cafe_sales!$A$1:$O$10001,13,FALSE)</f>
        <v>Default mode</v>
      </c>
      <c r="G8755" t="str">
        <f>VLOOKUP(A8755,Cafe_sales!$A$1:$O$10001,14,FALSE)</f>
        <v>In-store</v>
      </c>
      <c r="H8755" s="8">
        <f>VLOOKUP(A8755,Cafe_sales!$A$1:$O$10001,15,FALSE)</f>
        <v>45052</v>
      </c>
    </row>
    <row r="8756" spans="1:8" x14ac:dyDescent="0.35">
      <c r="A8756" t="s">
        <v>8587</v>
      </c>
      <c r="B8756" t="str">
        <f>VLOOKUP(A8756,Cafe_sales!$A$1:$O$10001,9,FALSE)</f>
        <v>Tea</v>
      </c>
      <c r="C8756" s="6">
        <f>VLOOKUP(A8756,Cafe_sales!$A$1:$O$10001,10,FALSE)</f>
        <v>1</v>
      </c>
      <c r="D8756" s="10">
        <f>VLOOKUP(A8756,Cafe_sales!$A$1:$O$10001,11,FALSE)</f>
        <v>1.5</v>
      </c>
      <c r="E8756" s="6">
        <f>VLOOKUP(A8756,Cafe_sales!$A$1:$O$10001,12,FALSE)</f>
        <v>1.5</v>
      </c>
      <c r="F8756" t="str">
        <f>VLOOKUP(A8756,Cafe_sales!$A$1:$O$10001,13,FALSE)</f>
        <v>Digital Wallet</v>
      </c>
      <c r="G8756" t="str">
        <f>VLOOKUP(A8756,Cafe_sales!$A$1:$O$10001,14,FALSE)</f>
        <v>UNKNOWN</v>
      </c>
      <c r="H8756" s="8">
        <f>VLOOKUP(A8756,Cafe_sales!$A$1:$O$10001,15,FALSE)</f>
        <v>44940</v>
      </c>
    </row>
    <row r="8757" spans="1:8" x14ac:dyDescent="0.35">
      <c r="A8757" t="s">
        <v>5019</v>
      </c>
      <c r="B8757" t="str">
        <f>VLOOKUP(A8757,Cafe_sales!$A$1:$O$10001,9,FALSE)</f>
        <v>Sandwich</v>
      </c>
      <c r="C8757" s="6">
        <f>VLOOKUP(A8757,Cafe_sales!$A$1:$O$10001,10,FALSE)</f>
        <v>1</v>
      </c>
      <c r="D8757" s="10">
        <f>VLOOKUP(A8757,Cafe_sales!$A$1:$O$10001,11,FALSE)</f>
        <v>4</v>
      </c>
      <c r="E8757" s="6">
        <f>VLOOKUP(A8757,Cafe_sales!$A$1:$O$10001,12,FALSE)</f>
        <v>4</v>
      </c>
      <c r="F8757" t="str">
        <f>VLOOKUP(A8757,Cafe_sales!$A$1:$O$10001,13,FALSE)</f>
        <v>Digital Wallet</v>
      </c>
      <c r="G8757" t="str">
        <f>VLOOKUP(A8757,Cafe_sales!$A$1:$O$10001,14,FALSE)</f>
        <v>UNKNOWN</v>
      </c>
      <c r="H8757" s="8">
        <f>VLOOKUP(A8757,Cafe_sales!$A$1:$O$10001,15,FALSE)</f>
        <v>44930</v>
      </c>
    </row>
    <row r="8758" spans="1:8" x14ac:dyDescent="0.35">
      <c r="A8758" t="s">
        <v>908</v>
      </c>
      <c r="B8758" t="str">
        <f>VLOOKUP(A8758,Cafe_sales!$A$1:$O$10001,9,FALSE)</f>
        <v>Salad</v>
      </c>
      <c r="C8758" s="6">
        <f>VLOOKUP(A8758,Cafe_sales!$A$1:$O$10001,10,FALSE)</f>
        <v>5</v>
      </c>
      <c r="D8758" s="10">
        <f>VLOOKUP(A8758,Cafe_sales!$A$1:$O$10001,11,FALSE)</f>
        <v>5</v>
      </c>
      <c r="E8758" s="6">
        <f>VLOOKUP(A8758,Cafe_sales!$A$1:$O$10001,12,FALSE)</f>
        <v>25</v>
      </c>
      <c r="F8758" t="str">
        <f>VLOOKUP(A8758,Cafe_sales!$A$1:$O$10001,13,FALSE)</f>
        <v>Default mode</v>
      </c>
      <c r="G8758" t="str">
        <f>VLOOKUP(A8758,Cafe_sales!$A$1:$O$10001,14,FALSE)</f>
        <v>UNKNOWN</v>
      </c>
      <c r="H8758" s="8">
        <f>VLOOKUP(A8758,Cafe_sales!$A$1:$O$10001,15,FALSE)</f>
        <v>44927</v>
      </c>
    </row>
    <row r="8759" spans="1:8" x14ac:dyDescent="0.35">
      <c r="A8759" t="s">
        <v>6813</v>
      </c>
      <c r="B8759" t="str">
        <f>VLOOKUP(A8759,Cafe_sales!$A$1:$O$10001,9,FALSE)</f>
        <v>Smoothie</v>
      </c>
      <c r="C8759" s="6">
        <f>VLOOKUP(A8759,Cafe_sales!$A$1:$O$10001,10,FALSE)</f>
        <v>3</v>
      </c>
      <c r="D8759" s="10">
        <f>VLOOKUP(A8759,Cafe_sales!$A$1:$O$10001,11,FALSE)</f>
        <v>4</v>
      </c>
      <c r="E8759" s="6">
        <f>VLOOKUP(A8759,Cafe_sales!$A$1:$O$10001,12,FALSE)</f>
        <v>12</v>
      </c>
      <c r="F8759" t="str">
        <f>VLOOKUP(A8759,Cafe_sales!$A$1:$O$10001,13,FALSE)</f>
        <v>Digital Wallet</v>
      </c>
      <c r="G8759" t="str">
        <f>VLOOKUP(A8759,Cafe_sales!$A$1:$O$10001,14,FALSE)</f>
        <v>In-store</v>
      </c>
      <c r="H8759" s="8">
        <f>VLOOKUP(A8759,Cafe_sales!$A$1:$O$10001,15,FALSE)</f>
        <v>45109</v>
      </c>
    </row>
    <row r="8760" spans="1:8" x14ac:dyDescent="0.35">
      <c r="A8760" t="s">
        <v>5176</v>
      </c>
      <c r="B8760" t="str">
        <f>VLOOKUP(A8760,Cafe_sales!$A$1:$O$10001,9,FALSE)</f>
        <v>Salad</v>
      </c>
      <c r="C8760" s="6">
        <f>VLOOKUP(A8760,Cafe_sales!$A$1:$O$10001,10,FALSE)</f>
        <v>5</v>
      </c>
      <c r="D8760" s="10">
        <f>VLOOKUP(A8760,Cafe_sales!$A$1:$O$10001,11,FALSE)</f>
        <v>5</v>
      </c>
      <c r="E8760" s="6">
        <f>VLOOKUP(A8760,Cafe_sales!$A$1:$O$10001,12,FALSE)</f>
        <v>25</v>
      </c>
      <c r="F8760" t="str">
        <f>VLOOKUP(A8760,Cafe_sales!$A$1:$O$10001,13,FALSE)</f>
        <v>Digital Wallet</v>
      </c>
      <c r="G8760" t="str">
        <f>VLOOKUP(A8760,Cafe_sales!$A$1:$O$10001,14,FALSE)</f>
        <v>UNKNOWN</v>
      </c>
      <c r="H8760" s="8">
        <f>VLOOKUP(A8760,Cafe_sales!$A$1:$O$10001,15,FALSE)</f>
        <v>44927</v>
      </c>
    </row>
    <row r="8761" spans="1:8" hidden="1" x14ac:dyDescent="0.35">
      <c r="A8761" t="s">
        <v>9128</v>
      </c>
      <c r="B8761" t="str">
        <f>VLOOKUP(A8761,Cafe_sales!$A$1:$O$10001,9,FALSE)</f>
        <v>Cookie</v>
      </c>
      <c r="C8761">
        <f>VLOOKUP(A8761,Cafe_sales!$A$1:$O$10001,10,FALSE)</f>
        <v>2</v>
      </c>
      <c r="D8761">
        <f>VLOOKUP(A8761,Cafe_sales!$A$1:$O$10001,11,FALSE)</f>
        <v>1</v>
      </c>
      <c r="E8761">
        <f>VLOOKUP(A8761,Cafe_sales!$A$1:$O$10001,12,FALSE)</f>
        <v>2</v>
      </c>
      <c r="F8761" t="str">
        <f>VLOOKUP(A8761,Cafe_sales!$A$1:$O$10001,13,FALSE)</f>
        <v>Digital Wallet</v>
      </c>
      <c r="G8761" t="str">
        <f>VLOOKUP(A8761,Cafe_sales!$A$1:$O$10001,14,FALSE)</f>
        <v>Takeaway</v>
      </c>
      <c r="H8761" s="1">
        <f>VLOOKUP(A8761,Cafe_sales!$A$1:$O$10001,15,FALSE)</f>
        <v>44927</v>
      </c>
    </row>
    <row r="8762" spans="1:8" x14ac:dyDescent="0.35">
      <c r="A8762" t="s">
        <v>7058</v>
      </c>
      <c r="B8762" t="str">
        <f>VLOOKUP(A8762,Cafe_sales!$A$1:$O$10001,9,FALSE)</f>
        <v>Salad</v>
      </c>
      <c r="C8762" s="6">
        <f>VLOOKUP(A8762,Cafe_sales!$A$1:$O$10001,10,FALSE)</f>
        <v>5</v>
      </c>
      <c r="D8762" s="10">
        <f>VLOOKUP(A8762,Cafe_sales!$A$1:$O$10001,11,FALSE)</f>
        <v>0</v>
      </c>
      <c r="E8762" s="6">
        <f>VLOOKUP(A8762,Cafe_sales!$A$1:$O$10001,12,FALSE)</f>
        <v>0</v>
      </c>
      <c r="F8762" t="str">
        <f>VLOOKUP(A8762,Cafe_sales!$A$1:$O$10001,13,FALSE)</f>
        <v>Credit Card</v>
      </c>
      <c r="G8762" t="str">
        <f>VLOOKUP(A8762,Cafe_sales!$A$1:$O$10001,14,FALSE)</f>
        <v>In-store</v>
      </c>
      <c r="H8762" s="8">
        <f>VLOOKUP(A8762,Cafe_sales!$A$1:$O$10001,15,FALSE)</f>
        <v>45161</v>
      </c>
    </row>
    <row r="8763" spans="1:8" x14ac:dyDescent="0.35">
      <c r="A8763" t="s">
        <v>5276</v>
      </c>
      <c r="B8763" t="str">
        <f>VLOOKUP(A8763,Cafe_sales!$A$1:$O$10001,9,FALSE)</f>
        <v>Sandwich</v>
      </c>
      <c r="C8763" s="6">
        <f>VLOOKUP(A8763,Cafe_sales!$A$1:$O$10001,10,FALSE)</f>
        <v>4</v>
      </c>
      <c r="D8763" s="10">
        <f>VLOOKUP(A8763,Cafe_sales!$A$1:$O$10001,11,FALSE)</f>
        <v>4</v>
      </c>
      <c r="E8763" s="6">
        <f>VLOOKUP(A8763,Cafe_sales!$A$1:$O$10001,12,FALSE)</f>
        <v>16</v>
      </c>
      <c r="F8763" t="str">
        <f>VLOOKUP(A8763,Cafe_sales!$A$1:$O$10001,13,FALSE)</f>
        <v>Credit Card</v>
      </c>
      <c r="G8763" t="str">
        <f>VLOOKUP(A8763,Cafe_sales!$A$1:$O$10001,14,FALSE)</f>
        <v>In-store</v>
      </c>
      <c r="H8763" s="8">
        <f>VLOOKUP(A8763,Cafe_sales!$A$1:$O$10001,15,FALSE)</f>
        <v>44957</v>
      </c>
    </row>
    <row r="8764" spans="1:8" x14ac:dyDescent="0.35">
      <c r="A8764" t="s">
        <v>5245</v>
      </c>
      <c r="B8764" t="str">
        <f>VLOOKUP(A8764,Cafe_sales!$A$1:$O$10001,9,FALSE)</f>
        <v>Salad</v>
      </c>
      <c r="C8764" s="6">
        <f>VLOOKUP(A8764,Cafe_sales!$A$1:$O$10001,10,FALSE)</f>
        <v>4</v>
      </c>
      <c r="D8764" s="10">
        <f>VLOOKUP(A8764,Cafe_sales!$A$1:$O$10001,11,FALSE)</f>
        <v>5</v>
      </c>
      <c r="E8764" s="6">
        <f>VLOOKUP(A8764,Cafe_sales!$A$1:$O$10001,12,FALSE)</f>
        <v>20</v>
      </c>
      <c r="F8764" t="str">
        <f>VLOOKUP(A8764,Cafe_sales!$A$1:$O$10001,13,FALSE)</f>
        <v>Digital Wallet</v>
      </c>
      <c r="G8764" t="str">
        <f>VLOOKUP(A8764,Cafe_sales!$A$1:$O$10001,14,FALSE)</f>
        <v>UNKNOWN</v>
      </c>
      <c r="H8764" s="8">
        <f>VLOOKUP(A8764,Cafe_sales!$A$1:$O$10001,15,FALSE)</f>
        <v>44978</v>
      </c>
    </row>
    <row r="8765" spans="1:8" x14ac:dyDescent="0.35">
      <c r="A8765" t="s">
        <v>7690</v>
      </c>
      <c r="B8765" t="str">
        <f>VLOOKUP(A8765,Cafe_sales!$A$1:$O$10001,9,FALSE)</f>
        <v>Sandwich</v>
      </c>
      <c r="C8765" s="6">
        <f>VLOOKUP(A8765,Cafe_sales!$A$1:$O$10001,10,FALSE)</f>
        <v>5</v>
      </c>
      <c r="D8765" s="10">
        <f>VLOOKUP(A8765,Cafe_sales!$A$1:$O$10001,11,FALSE)</f>
        <v>4</v>
      </c>
      <c r="E8765" s="6">
        <f>VLOOKUP(A8765,Cafe_sales!$A$1:$O$10001,12,FALSE)</f>
        <v>20</v>
      </c>
      <c r="F8765" t="str">
        <f>VLOOKUP(A8765,Cafe_sales!$A$1:$O$10001,13,FALSE)</f>
        <v>Credit Card</v>
      </c>
      <c r="G8765" t="str">
        <f>VLOOKUP(A8765,Cafe_sales!$A$1:$O$10001,14,FALSE)</f>
        <v>In-store</v>
      </c>
      <c r="H8765" s="8">
        <f>VLOOKUP(A8765,Cafe_sales!$A$1:$O$10001,15,FALSE)</f>
        <v>45159</v>
      </c>
    </row>
    <row r="8766" spans="1:8" hidden="1" x14ac:dyDescent="0.35">
      <c r="A8766" t="s">
        <v>40</v>
      </c>
      <c r="B8766" t="str">
        <f>VLOOKUP(A8766,Cafe_sales!$A$1:$O$10001,9,FALSE)</f>
        <v>Cake</v>
      </c>
      <c r="C8766">
        <f>VLOOKUP(A8766,Cafe_sales!$A$1:$O$10001,10,FALSE)</f>
        <v>5</v>
      </c>
      <c r="D8766">
        <f>VLOOKUP(A8766,Cafe_sales!$A$1:$O$10001,11,FALSE)</f>
        <v>3</v>
      </c>
      <c r="E8766">
        <f>VLOOKUP(A8766,Cafe_sales!$A$1:$O$10001,12,FALSE)</f>
        <v>15</v>
      </c>
      <c r="F8766" t="str">
        <f>VLOOKUP(A8766,Cafe_sales!$A$1:$O$10001,13,FALSE)</f>
        <v>Cash</v>
      </c>
      <c r="G8766" t="str">
        <f>VLOOKUP(A8766,Cafe_sales!$A$1:$O$10001,14,FALSE)</f>
        <v>Cafe</v>
      </c>
      <c r="H8766" s="1">
        <f>VLOOKUP(A8766,Cafe_sales!$A$1:$O$10001,15,FALSE)</f>
        <v>45010</v>
      </c>
    </row>
    <row r="8767" spans="1:8" hidden="1" x14ac:dyDescent="0.35">
      <c r="A8767" t="s">
        <v>5632</v>
      </c>
      <c r="B8767" t="str">
        <f>VLOOKUP(A8767,Cafe_sales!$A$1:$O$10001,9,FALSE)</f>
        <v>Salad</v>
      </c>
      <c r="C8767">
        <f>VLOOKUP(A8767,Cafe_sales!$A$1:$O$10001,10,FALSE)</f>
        <v>3</v>
      </c>
      <c r="D8767">
        <f>VLOOKUP(A8767,Cafe_sales!$A$1:$O$10001,11,FALSE)</f>
        <v>5</v>
      </c>
      <c r="E8767">
        <f>VLOOKUP(A8767,Cafe_sales!$A$1:$O$10001,12,FALSE)</f>
        <v>10</v>
      </c>
      <c r="F8767" t="str">
        <f>VLOOKUP(A8767,Cafe_sales!$A$1:$O$10001,13,FALSE)</f>
        <v>Digital Wallet</v>
      </c>
      <c r="G8767" t="str">
        <f>VLOOKUP(A8767,Cafe_sales!$A$1:$O$10001,14,FALSE)</f>
        <v>Takeaway</v>
      </c>
      <c r="H8767" s="1">
        <f>VLOOKUP(A8767,Cafe_sales!$A$1:$O$10001,15,FALSE)</f>
        <v>45008</v>
      </c>
    </row>
    <row r="8768" spans="1:8" hidden="1" x14ac:dyDescent="0.35">
      <c r="A8768" t="s">
        <v>2120</v>
      </c>
      <c r="B8768" t="str">
        <f>VLOOKUP(A8768,Cafe_sales!$A$1:$O$10001,9,FALSE)</f>
        <v>Cookie</v>
      </c>
      <c r="C8768">
        <f>VLOOKUP(A8768,Cafe_sales!$A$1:$O$10001,10,FALSE)</f>
        <v>2</v>
      </c>
      <c r="D8768">
        <f>VLOOKUP(A8768,Cafe_sales!$A$1:$O$10001,11,FALSE)</f>
        <v>1</v>
      </c>
      <c r="E8768">
        <f>VLOOKUP(A8768,Cafe_sales!$A$1:$O$10001,12,FALSE)</f>
        <v>2</v>
      </c>
      <c r="F8768" t="str">
        <f>VLOOKUP(A8768,Cafe_sales!$A$1:$O$10001,13,FALSE)</f>
        <v>Default mode</v>
      </c>
      <c r="G8768" t="str">
        <f>VLOOKUP(A8768,Cafe_sales!$A$1:$O$10001,14,FALSE)</f>
        <v>Takeaway</v>
      </c>
      <c r="H8768" s="1">
        <f>VLOOKUP(A8768,Cafe_sales!$A$1:$O$10001,15,FALSE)</f>
        <v>45170</v>
      </c>
    </row>
    <row r="8769" spans="1:8" x14ac:dyDescent="0.35">
      <c r="A8769" t="s">
        <v>9692</v>
      </c>
      <c r="B8769" t="str">
        <f>VLOOKUP(A8769,Cafe_sales!$A$1:$O$10001,9,FALSE)</f>
        <v>Juice</v>
      </c>
      <c r="C8769" s="6">
        <f>VLOOKUP(A8769,Cafe_sales!$A$1:$O$10001,10,FALSE)</f>
        <v>5</v>
      </c>
      <c r="D8769" s="10">
        <f>VLOOKUP(A8769,Cafe_sales!$A$1:$O$10001,11,FALSE)</f>
        <v>3</v>
      </c>
      <c r="E8769" s="6">
        <f>VLOOKUP(A8769,Cafe_sales!$A$1:$O$10001,12,FALSE)</f>
        <v>15</v>
      </c>
      <c r="F8769" t="str">
        <f>VLOOKUP(A8769,Cafe_sales!$A$1:$O$10001,13,FALSE)</f>
        <v>Default mode</v>
      </c>
      <c r="G8769" t="str">
        <f>VLOOKUP(A8769,Cafe_sales!$A$1:$O$10001,14,FALSE)</f>
        <v>UNKNOWN</v>
      </c>
      <c r="H8769" s="8">
        <f>VLOOKUP(A8769,Cafe_sales!$A$1:$O$10001,15,FALSE)</f>
        <v>45013</v>
      </c>
    </row>
    <row r="8770" spans="1:8" x14ac:dyDescent="0.35">
      <c r="A8770" t="s">
        <v>5469</v>
      </c>
      <c r="B8770" t="str">
        <f>VLOOKUP(A8770,Cafe_sales!$A$1:$O$10001,9,FALSE)</f>
        <v>Cake</v>
      </c>
      <c r="C8770" s="6">
        <f>VLOOKUP(A8770,Cafe_sales!$A$1:$O$10001,10,FALSE)</f>
        <v>5</v>
      </c>
      <c r="D8770" s="10">
        <f>VLOOKUP(A8770,Cafe_sales!$A$1:$O$10001,11,FALSE)</f>
        <v>3</v>
      </c>
      <c r="E8770" s="6">
        <f>VLOOKUP(A8770,Cafe_sales!$A$1:$O$10001,12,FALSE)</f>
        <v>15</v>
      </c>
      <c r="F8770" t="str">
        <f>VLOOKUP(A8770,Cafe_sales!$A$1:$O$10001,13,FALSE)</f>
        <v>Digital Wallet</v>
      </c>
      <c r="G8770" t="str">
        <f>VLOOKUP(A8770,Cafe_sales!$A$1:$O$10001,14,FALSE)</f>
        <v>In-store</v>
      </c>
      <c r="H8770" s="8">
        <f>VLOOKUP(A8770,Cafe_sales!$A$1:$O$10001,15,FALSE)</f>
        <v>44927</v>
      </c>
    </row>
    <row r="8771" spans="1:8" x14ac:dyDescent="0.35">
      <c r="A8771" t="s">
        <v>8905</v>
      </c>
      <c r="B8771" t="str">
        <f>VLOOKUP(A8771,Cafe_sales!$A$1:$O$10001,9,FALSE)</f>
        <v>Salad</v>
      </c>
      <c r="C8771" s="6">
        <f>VLOOKUP(A8771,Cafe_sales!$A$1:$O$10001,10,FALSE)</f>
        <v>4</v>
      </c>
      <c r="D8771" s="10">
        <f>VLOOKUP(A8771,Cafe_sales!$A$1:$O$10001,11,FALSE)</f>
        <v>5</v>
      </c>
      <c r="E8771" s="6">
        <f>VLOOKUP(A8771,Cafe_sales!$A$1:$O$10001,12,FALSE)</f>
        <v>20</v>
      </c>
      <c r="F8771" t="str">
        <f>VLOOKUP(A8771,Cafe_sales!$A$1:$O$10001,13,FALSE)</f>
        <v>Default mode</v>
      </c>
      <c r="G8771" t="str">
        <f>VLOOKUP(A8771,Cafe_sales!$A$1:$O$10001,14,FALSE)</f>
        <v>UNKNOWN</v>
      </c>
      <c r="H8771" s="8">
        <f>VLOOKUP(A8771,Cafe_sales!$A$1:$O$10001,15,FALSE)</f>
        <v>44981</v>
      </c>
    </row>
    <row r="8772" spans="1:8" hidden="1" x14ac:dyDescent="0.35">
      <c r="A8772" t="s">
        <v>2311</v>
      </c>
      <c r="B8772" t="str">
        <f>VLOOKUP(A8772,Cafe_sales!$A$1:$O$10001,9,FALSE)</f>
        <v>Coffee</v>
      </c>
      <c r="C8772">
        <f>VLOOKUP(A8772,Cafe_sales!$A$1:$O$10001,10,FALSE)</f>
        <v>4</v>
      </c>
      <c r="D8772">
        <f>VLOOKUP(A8772,Cafe_sales!$A$1:$O$10001,11,FALSE)</f>
        <v>2</v>
      </c>
      <c r="E8772">
        <f>VLOOKUP(A8772,Cafe_sales!$A$1:$O$10001,12,FALSE)</f>
        <v>8</v>
      </c>
      <c r="F8772" t="str">
        <f>VLOOKUP(A8772,Cafe_sales!$A$1:$O$10001,13,FALSE)</f>
        <v>Credit Card</v>
      </c>
      <c r="G8772" t="str">
        <f>VLOOKUP(A8772,Cafe_sales!$A$1:$O$10001,14,FALSE)</f>
        <v>Takeaway</v>
      </c>
      <c r="H8772" s="1">
        <f>VLOOKUP(A8772,Cafe_sales!$A$1:$O$10001,15,FALSE)</f>
        <v>45210</v>
      </c>
    </row>
    <row r="8773" spans="1:8" hidden="1" x14ac:dyDescent="0.35">
      <c r="A8773" t="s">
        <v>7941</v>
      </c>
      <c r="B8773" t="str">
        <f>VLOOKUP(A8773,Cafe_sales!$A$1:$O$10001,9,FALSE)</f>
        <v>Cake</v>
      </c>
      <c r="C8773">
        <f>VLOOKUP(A8773,Cafe_sales!$A$1:$O$10001,10,FALSE)</f>
        <v>5</v>
      </c>
      <c r="D8773">
        <f>VLOOKUP(A8773,Cafe_sales!$A$1:$O$10001,11,FALSE)</f>
        <v>3</v>
      </c>
      <c r="E8773">
        <f>VLOOKUP(A8773,Cafe_sales!$A$1:$O$10001,12,FALSE)</f>
        <v>15</v>
      </c>
      <c r="F8773" t="str">
        <f>VLOOKUP(A8773,Cafe_sales!$A$1:$O$10001,13,FALSE)</f>
        <v>Default mode</v>
      </c>
      <c r="G8773" t="str">
        <f>VLOOKUP(A8773,Cafe_sales!$A$1:$O$10001,14,FALSE)</f>
        <v>Takeaway</v>
      </c>
      <c r="H8773" s="1">
        <f>VLOOKUP(A8773,Cafe_sales!$A$1:$O$10001,15,FALSE)</f>
        <v>45132</v>
      </c>
    </row>
    <row r="8774" spans="1:8" x14ac:dyDescent="0.35">
      <c r="A8774" t="s">
        <v>3720</v>
      </c>
      <c r="B8774" t="str">
        <f>VLOOKUP(A8774,Cafe_sales!$A$1:$O$10001,9,FALSE)</f>
        <v>UNKNOWN</v>
      </c>
      <c r="C8774" s="6">
        <f>VLOOKUP(A8774,Cafe_sales!$A$1:$O$10001,10,FALSE)</f>
        <v>1</v>
      </c>
      <c r="D8774" s="10">
        <f>VLOOKUP(A8774,Cafe_sales!$A$1:$O$10001,11,FALSE)</f>
        <v>1.5</v>
      </c>
      <c r="E8774" s="6">
        <f>VLOOKUP(A8774,Cafe_sales!$A$1:$O$10001,12,FALSE)</f>
        <v>1.5</v>
      </c>
      <c r="F8774" t="str">
        <f>VLOOKUP(A8774,Cafe_sales!$A$1:$O$10001,13,FALSE)</f>
        <v>UNKNOWN</v>
      </c>
      <c r="G8774" t="str">
        <f>VLOOKUP(A8774,Cafe_sales!$A$1:$O$10001,14,FALSE)</f>
        <v>UNKNOWN</v>
      </c>
      <c r="H8774" s="8">
        <f>VLOOKUP(A8774,Cafe_sales!$A$1:$O$10001,15,FALSE)</f>
        <v>45246</v>
      </c>
    </row>
    <row r="8775" spans="1:8" hidden="1" x14ac:dyDescent="0.35">
      <c r="A8775" t="s">
        <v>7134</v>
      </c>
      <c r="B8775" t="str">
        <f>VLOOKUP(A8775,Cafe_sales!$A$1:$O$10001,9,FALSE)</f>
        <v>Cookie</v>
      </c>
      <c r="C8775">
        <f>VLOOKUP(A8775,Cafe_sales!$A$1:$O$10001,10,FALSE)</f>
        <v>4</v>
      </c>
      <c r="D8775">
        <f>VLOOKUP(A8775,Cafe_sales!$A$1:$O$10001,11,FALSE)</f>
        <v>1</v>
      </c>
      <c r="E8775">
        <f>VLOOKUP(A8775,Cafe_sales!$A$1:$O$10001,12,FALSE)</f>
        <v>4</v>
      </c>
      <c r="F8775" t="str">
        <f>VLOOKUP(A8775,Cafe_sales!$A$1:$O$10001,13,FALSE)</f>
        <v>Cash</v>
      </c>
      <c r="G8775" t="str">
        <f>VLOOKUP(A8775,Cafe_sales!$A$1:$O$10001,14,FALSE)</f>
        <v>Takeaway</v>
      </c>
      <c r="H8775" s="1">
        <f>VLOOKUP(A8775,Cafe_sales!$A$1:$O$10001,15,FALSE)</f>
        <v>45013</v>
      </c>
    </row>
    <row r="8776" spans="1:8" hidden="1" x14ac:dyDescent="0.35">
      <c r="A8776" t="s">
        <v>5652</v>
      </c>
      <c r="B8776" t="str">
        <f>VLOOKUP(A8776,Cafe_sales!$A$1:$O$10001,9,FALSE)</f>
        <v>Tea</v>
      </c>
      <c r="C8776">
        <f>VLOOKUP(A8776,Cafe_sales!$A$1:$O$10001,10,FALSE)</f>
        <v>2</v>
      </c>
      <c r="D8776">
        <f>VLOOKUP(A8776,Cafe_sales!$A$1:$O$10001,11,FALSE)</f>
        <v>1.5</v>
      </c>
      <c r="E8776">
        <f>VLOOKUP(A8776,Cafe_sales!$A$1:$O$10001,12,FALSE)</f>
        <v>3</v>
      </c>
      <c r="F8776" t="str">
        <f>VLOOKUP(A8776,Cafe_sales!$A$1:$O$10001,13,FALSE)</f>
        <v>Cash</v>
      </c>
      <c r="G8776" t="str">
        <f>VLOOKUP(A8776,Cafe_sales!$A$1:$O$10001,14,FALSE)</f>
        <v>Takeaway</v>
      </c>
      <c r="H8776" s="1">
        <f>VLOOKUP(A8776,Cafe_sales!$A$1:$O$10001,15,FALSE)</f>
        <v>45204</v>
      </c>
    </row>
    <row r="8777" spans="1:8" x14ac:dyDescent="0.35">
      <c r="A8777" t="s">
        <v>6087</v>
      </c>
      <c r="B8777" t="str">
        <f>VLOOKUP(A8777,Cafe_sales!$A$1:$O$10001,9,FALSE)</f>
        <v>Tea</v>
      </c>
      <c r="C8777" s="6">
        <f>VLOOKUP(A8777,Cafe_sales!$A$1:$O$10001,10,FALSE)</f>
        <v>5</v>
      </c>
      <c r="D8777" s="10">
        <f>VLOOKUP(A8777,Cafe_sales!$A$1:$O$10001,11,FALSE)</f>
        <v>1.5</v>
      </c>
      <c r="E8777" s="6">
        <f>VLOOKUP(A8777,Cafe_sales!$A$1:$O$10001,12,FALSE)</f>
        <v>7.5</v>
      </c>
      <c r="F8777" t="str">
        <f>VLOOKUP(A8777,Cafe_sales!$A$1:$O$10001,13,FALSE)</f>
        <v>Cash</v>
      </c>
      <c r="G8777" t="str">
        <f>VLOOKUP(A8777,Cafe_sales!$A$1:$O$10001,14,FALSE)</f>
        <v>UNKNOWN</v>
      </c>
      <c r="H8777" s="8">
        <f>VLOOKUP(A8777,Cafe_sales!$A$1:$O$10001,15,FALSE)</f>
        <v>45012</v>
      </c>
    </row>
    <row r="8778" spans="1:8" x14ac:dyDescent="0.35">
      <c r="A8778" t="s">
        <v>8293</v>
      </c>
      <c r="B8778" t="str">
        <f>VLOOKUP(A8778,Cafe_sales!$A$1:$O$10001,9,FALSE)</f>
        <v>Tea</v>
      </c>
      <c r="C8778" s="6">
        <f>VLOOKUP(A8778,Cafe_sales!$A$1:$O$10001,10,FALSE)</f>
        <v>2</v>
      </c>
      <c r="D8778" s="10">
        <f>VLOOKUP(A8778,Cafe_sales!$A$1:$O$10001,11,FALSE)</f>
        <v>1.5</v>
      </c>
      <c r="E8778" s="6">
        <f>VLOOKUP(A8778,Cafe_sales!$A$1:$O$10001,12,FALSE)</f>
        <v>3</v>
      </c>
      <c r="F8778" t="str">
        <f>VLOOKUP(A8778,Cafe_sales!$A$1:$O$10001,13,FALSE)</f>
        <v>Cash</v>
      </c>
      <c r="G8778" t="str">
        <f>VLOOKUP(A8778,Cafe_sales!$A$1:$O$10001,14,FALSE)</f>
        <v>UNKNOWN</v>
      </c>
      <c r="H8778" s="8">
        <f>VLOOKUP(A8778,Cafe_sales!$A$1:$O$10001,15,FALSE)</f>
        <v>45116</v>
      </c>
    </row>
    <row r="8779" spans="1:8" hidden="1" x14ac:dyDescent="0.35">
      <c r="A8779" t="s">
        <v>925</v>
      </c>
      <c r="B8779" t="str">
        <f>VLOOKUP(A8779,Cafe_sales!$A$1:$O$10001,9,FALSE)</f>
        <v>Coffee</v>
      </c>
      <c r="C8779">
        <f>VLOOKUP(A8779,Cafe_sales!$A$1:$O$10001,10,FALSE)</f>
        <v>5</v>
      </c>
      <c r="D8779">
        <f>VLOOKUP(A8779,Cafe_sales!$A$1:$O$10001,11,FALSE)</f>
        <v>2</v>
      </c>
      <c r="E8779">
        <f>VLOOKUP(A8779,Cafe_sales!$A$1:$O$10001,12,FALSE)</f>
        <v>10</v>
      </c>
      <c r="F8779" t="str">
        <f>VLOOKUP(A8779,Cafe_sales!$A$1:$O$10001,13,FALSE)</f>
        <v>Default mode</v>
      </c>
      <c r="G8779" t="str">
        <f>VLOOKUP(A8779,Cafe_sales!$A$1:$O$10001,14,FALSE)</f>
        <v>Cafe</v>
      </c>
      <c r="H8779" s="1">
        <f>VLOOKUP(A8779,Cafe_sales!$A$1:$O$10001,15,FALSE)</f>
        <v>45276</v>
      </c>
    </row>
    <row r="8780" spans="1:8" x14ac:dyDescent="0.35">
      <c r="A8780" t="s">
        <v>5921</v>
      </c>
      <c r="B8780" t="str">
        <f>VLOOKUP(A8780,Cafe_sales!$A$1:$O$10001,9,FALSE)</f>
        <v>Coffee</v>
      </c>
      <c r="C8780" s="6">
        <f>VLOOKUP(A8780,Cafe_sales!$A$1:$O$10001,10,FALSE)</f>
        <v>5</v>
      </c>
      <c r="D8780" s="10">
        <f>VLOOKUP(A8780,Cafe_sales!$A$1:$O$10001,11,FALSE)</f>
        <v>2</v>
      </c>
      <c r="E8780" s="6">
        <f>VLOOKUP(A8780,Cafe_sales!$A$1:$O$10001,12,FALSE)</f>
        <v>10</v>
      </c>
      <c r="F8780" t="str">
        <f>VLOOKUP(A8780,Cafe_sales!$A$1:$O$10001,13,FALSE)</f>
        <v>Default mode</v>
      </c>
      <c r="G8780" t="str">
        <f>VLOOKUP(A8780,Cafe_sales!$A$1:$O$10001,14,FALSE)</f>
        <v>UNKNOWN</v>
      </c>
      <c r="H8780" s="8">
        <f>VLOOKUP(A8780,Cafe_sales!$A$1:$O$10001,15,FALSE)</f>
        <v>45216</v>
      </c>
    </row>
    <row r="8781" spans="1:8" x14ac:dyDescent="0.35">
      <c r="A8781" t="s">
        <v>5493</v>
      </c>
      <c r="B8781" t="str">
        <f>VLOOKUP(A8781,Cafe_sales!$A$1:$O$10001,9,FALSE)</f>
        <v>Sandwich</v>
      </c>
      <c r="C8781" s="6">
        <f>VLOOKUP(A8781,Cafe_sales!$A$1:$O$10001,10,FALSE)</f>
        <v>5</v>
      </c>
      <c r="D8781" s="10">
        <f>VLOOKUP(A8781,Cafe_sales!$A$1:$O$10001,11,FALSE)</f>
        <v>4</v>
      </c>
      <c r="E8781" s="6">
        <f>VLOOKUP(A8781,Cafe_sales!$A$1:$O$10001,12,FALSE)</f>
        <v>20</v>
      </c>
      <c r="F8781" t="str">
        <f>VLOOKUP(A8781,Cafe_sales!$A$1:$O$10001,13,FALSE)</f>
        <v>Default mode</v>
      </c>
      <c r="G8781" t="str">
        <f>VLOOKUP(A8781,Cafe_sales!$A$1:$O$10001,14,FALSE)</f>
        <v>UNKNOWN</v>
      </c>
      <c r="H8781" s="8">
        <f>VLOOKUP(A8781,Cafe_sales!$A$1:$O$10001,15,FALSE)</f>
        <v>45078</v>
      </c>
    </row>
    <row r="8782" spans="1:8" x14ac:dyDescent="0.35">
      <c r="A8782" t="s">
        <v>6030</v>
      </c>
      <c r="B8782" t="str">
        <f>VLOOKUP(A8782,Cafe_sales!$A$1:$O$10001,9,FALSE)</f>
        <v>Coffee</v>
      </c>
      <c r="C8782" s="6">
        <f>VLOOKUP(A8782,Cafe_sales!$A$1:$O$10001,10,FALSE)</f>
        <v>5</v>
      </c>
      <c r="D8782" s="10">
        <f>VLOOKUP(A8782,Cafe_sales!$A$1:$O$10001,11,FALSE)</f>
        <v>2</v>
      </c>
      <c r="E8782" s="6">
        <f>VLOOKUP(A8782,Cafe_sales!$A$1:$O$10001,12,FALSE)</f>
        <v>10</v>
      </c>
      <c r="F8782" t="str">
        <f>VLOOKUP(A8782,Cafe_sales!$A$1:$O$10001,13,FALSE)</f>
        <v>Default mode</v>
      </c>
      <c r="G8782" t="str">
        <f>VLOOKUP(A8782,Cafe_sales!$A$1:$O$10001,14,FALSE)</f>
        <v>UNKNOWN</v>
      </c>
      <c r="H8782" s="8">
        <f>VLOOKUP(A8782,Cafe_sales!$A$1:$O$10001,15,FALSE)</f>
        <v>44987</v>
      </c>
    </row>
    <row r="8783" spans="1:8" x14ac:dyDescent="0.35">
      <c r="A8783" t="s">
        <v>352</v>
      </c>
      <c r="B8783" t="str">
        <f>VLOOKUP(A8783,Cafe_sales!$A$1:$O$10001,9,FALSE)</f>
        <v>Sandwich</v>
      </c>
      <c r="C8783" s="6">
        <f>VLOOKUP(A8783,Cafe_sales!$A$1:$O$10001,10,FALSE)</f>
        <v>4</v>
      </c>
      <c r="D8783" s="10">
        <f>VLOOKUP(A8783,Cafe_sales!$A$1:$O$10001,11,FALSE)</f>
        <v>4</v>
      </c>
      <c r="E8783" s="6">
        <f>VLOOKUP(A8783,Cafe_sales!$A$1:$O$10001,12,FALSE)</f>
        <v>16</v>
      </c>
      <c r="F8783" t="str">
        <f>VLOOKUP(A8783,Cafe_sales!$A$1:$O$10001,13,FALSE)</f>
        <v>Credit Card</v>
      </c>
      <c r="G8783" t="str">
        <f>VLOOKUP(A8783,Cafe_sales!$A$1:$O$10001,14,FALSE)</f>
        <v>UNKNOWN</v>
      </c>
      <c r="H8783" s="8">
        <f>VLOOKUP(A8783,Cafe_sales!$A$1:$O$10001,15,FALSE)</f>
        <v>45078</v>
      </c>
    </row>
    <row r="8784" spans="1:8" x14ac:dyDescent="0.35">
      <c r="A8784" t="s">
        <v>1968</v>
      </c>
      <c r="B8784" t="str">
        <f>VLOOKUP(A8784,Cafe_sales!$A$1:$O$10001,9,FALSE)</f>
        <v>Tea</v>
      </c>
      <c r="C8784" s="6">
        <f>VLOOKUP(A8784,Cafe_sales!$A$1:$O$10001,10,FALSE)</f>
        <v>4</v>
      </c>
      <c r="D8784" s="10">
        <f>VLOOKUP(A8784,Cafe_sales!$A$1:$O$10001,11,FALSE)</f>
        <v>1.5</v>
      </c>
      <c r="E8784" s="6">
        <f>VLOOKUP(A8784,Cafe_sales!$A$1:$O$10001,12,FALSE)</f>
        <v>6</v>
      </c>
      <c r="F8784" t="str">
        <f>VLOOKUP(A8784,Cafe_sales!$A$1:$O$10001,13,FALSE)</f>
        <v>Digital Wallet</v>
      </c>
      <c r="G8784" t="str">
        <f>VLOOKUP(A8784,Cafe_sales!$A$1:$O$10001,14,FALSE)</f>
        <v>UNKNOWN</v>
      </c>
      <c r="H8784" s="8">
        <f>VLOOKUP(A8784,Cafe_sales!$A$1:$O$10001,15,FALSE)</f>
        <v>45011</v>
      </c>
    </row>
    <row r="8785" spans="1:8" x14ac:dyDescent="0.35">
      <c r="A8785" t="s">
        <v>8091</v>
      </c>
      <c r="B8785" t="str">
        <f>VLOOKUP(A8785,Cafe_sales!$A$1:$O$10001,9,FALSE)</f>
        <v>UNKNOWN</v>
      </c>
      <c r="C8785" s="6">
        <f>VLOOKUP(A8785,Cafe_sales!$A$1:$O$10001,10,FALSE)</f>
        <v>3</v>
      </c>
      <c r="D8785" s="10">
        <f>VLOOKUP(A8785,Cafe_sales!$A$1:$O$10001,11,FALSE)</f>
        <v>5</v>
      </c>
      <c r="E8785" s="6">
        <f>VLOOKUP(A8785,Cafe_sales!$A$1:$O$10001,12,FALSE)</f>
        <v>15</v>
      </c>
      <c r="F8785" t="str">
        <f>VLOOKUP(A8785,Cafe_sales!$A$1:$O$10001,13,FALSE)</f>
        <v>Digital Wallet</v>
      </c>
      <c r="G8785" t="str">
        <f>VLOOKUP(A8785,Cafe_sales!$A$1:$O$10001,14,FALSE)</f>
        <v>UNKNOWN</v>
      </c>
      <c r="H8785" s="8">
        <f>VLOOKUP(A8785,Cafe_sales!$A$1:$O$10001,15,FALSE)</f>
        <v>44927</v>
      </c>
    </row>
    <row r="8786" spans="1:8" x14ac:dyDescent="0.35">
      <c r="A8786" t="s">
        <v>5937</v>
      </c>
      <c r="B8786" t="str">
        <f>VLOOKUP(A8786,Cafe_sales!$A$1:$O$10001,9,FALSE)</f>
        <v>Salad</v>
      </c>
      <c r="C8786" s="6">
        <f>VLOOKUP(A8786,Cafe_sales!$A$1:$O$10001,10,FALSE)</f>
        <v>4</v>
      </c>
      <c r="D8786" s="10">
        <f>VLOOKUP(A8786,Cafe_sales!$A$1:$O$10001,11,FALSE)</f>
        <v>5</v>
      </c>
      <c r="E8786" s="6">
        <f>VLOOKUP(A8786,Cafe_sales!$A$1:$O$10001,12,FALSE)</f>
        <v>20</v>
      </c>
      <c r="F8786" t="str">
        <f>VLOOKUP(A8786,Cafe_sales!$A$1:$O$10001,13,FALSE)</f>
        <v>Default mode</v>
      </c>
      <c r="G8786" t="str">
        <f>VLOOKUP(A8786,Cafe_sales!$A$1:$O$10001,14,FALSE)</f>
        <v>In-store</v>
      </c>
      <c r="H8786" s="8">
        <f>VLOOKUP(A8786,Cafe_sales!$A$1:$O$10001,15,FALSE)</f>
        <v>44927</v>
      </c>
    </row>
    <row r="8787" spans="1:8" x14ac:dyDescent="0.35">
      <c r="A8787" t="s">
        <v>2220</v>
      </c>
      <c r="B8787" t="str">
        <f>VLOOKUP(A8787,Cafe_sales!$A$1:$O$10001,9,FALSE)</f>
        <v>Sandwich</v>
      </c>
      <c r="C8787" s="6">
        <f>VLOOKUP(A8787,Cafe_sales!$A$1:$O$10001,10,FALSE)</f>
        <v>3</v>
      </c>
      <c r="D8787" s="10">
        <f>VLOOKUP(A8787,Cafe_sales!$A$1:$O$10001,11,FALSE)</f>
        <v>4</v>
      </c>
      <c r="E8787" s="6">
        <f>VLOOKUP(A8787,Cafe_sales!$A$1:$O$10001,12,FALSE)</f>
        <v>12</v>
      </c>
      <c r="F8787" t="str">
        <f>VLOOKUP(A8787,Cafe_sales!$A$1:$O$10001,13,FALSE)</f>
        <v>Credit Card</v>
      </c>
      <c r="G8787" t="str">
        <f>VLOOKUP(A8787,Cafe_sales!$A$1:$O$10001,14,FALSE)</f>
        <v>UNKNOWN</v>
      </c>
      <c r="H8787" s="8">
        <f>VLOOKUP(A8787,Cafe_sales!$A$1:$O$10001,15,FALSE)</f>
        <v>45231</v>
      </c>
    </row>
    <row r="8788" spans="1:8" hidden="1" x14ac:dyDescent="0.35">
      <c r="A8788" t="s">
        <v>2099</v>
      </c>
      <c r="B8788" t="str">
        <f>VLOOKUP(A8788,Cafe_sales!$A$1:$O$10001,9,FALSE)</f>
        <v>Sandwich</v>
      </c>
      <c r="C8788">
        <f>VLOOKUP(A8788,Cafe_sales!$A$1:$O$10001,10,FALSE)</f>
        <v>1</v>
      </c>
      <c r="D8788">
        <f>VLOOKUP(A8788,Cafe_sales!$A$1:$O$10001,11,FALSE)</f>
        <v>4</v>
      </c>
      <c r="E8788">
        <f>VLOOKUP(A8788,Cafe_sales!$A$1:$O$10001,12,FALSE)</f>
        <v>4</v>
      </c>
      <c r="F8788" t="str">
        <f>VLOOKUP(A8788,Cafe_sales!$A$1:$O$10001,13,FALSE)</f>
        <v>UNKNOWN</v>
      </c>
      <c r="G8788" t="str">
        <f>VLOOKUP(A8788,Cafe_sales!$A$1:$O$10001,14,FALSE)</f>
        <v>Takeaway</v>
      </c>
      <c r="H8788" s="1">
        <f>VLOOKUP(A8788,Cafe_sales!$A$1:$O$10001,15,FALSE)</f>
        <v>44956</v>
      </c>
    </row>
    <row r="8789" spans="1:8" x14ac:dyDescent="0.35">
      <c r="A8789" t="s">
        <v>7290</v>
      </c>
      <c r="B8789" t="str">
        <f>VLOOKUP(A8789,Cafe_sales!$A$1:$O$10001,9,FALSE)</f>
        <v>Juice</v>
      </c>
      <c r="C8789" s="6">
        <f>VLOOKUP(A8789,Cafe_sales!$A$1:$O$10001,10,FALSE)</f>
        <v>5</v>
      </c>
      <c r="D8789" s="10">
        <f>VLOOKUP(A8789,Cafe_sales!$A$1:$O$10001,11,FALSE)</f>
        <v>1.5</v>
      </c>
      <c r="E8789" s="6">
        <f>VLOOKUP(A8789,Cafe_sales!$A$1:$O$10001,12,FALSE)</f>
        <v>7.5</v>
      </c>
      <c r="F8789" t="str">
        <f>VLOOKUP(A8789,Cafe_sales!$A$1:$O$10001,13,FALSE)</f>
        <v>Digital Wallet</v>
      </c>
      <c r="G8789" t="str">
        <f>VLOOKUP(A8789,Cafe_sales!$A$1:$O$10001,14,FALSE)</f>
        <v>In-store</v>
      </c>
      <c r="H8789" s="8">
        <f>VLOOKUP(A8789,Cafe_sales!$A$1:$O$10001,15,FALSE)</f>
        <v>44947</v>
      </c>
    </row>
    <row r="8790" spans="1:8" hidden="1" x14ac:dyDescent="0.35">
      <c r="A8790" t="s">
        <v>6725</v>
      </c>
      <c r="B8790" t="str">
        <f>VLOOKUP(A8790,Cafe_sales!$A$1:$O$10001,9,FALSE)</f>
        <v>Salad</v>
      </c>
      <c r="C8790">
        <f>VLOOKUP(A8790,Cafe_sales!$A$1:$O$10001,10,FALSE)</f>
        <v>4</v>
      </c>
      <c r="D8790">
        <f>VLOOKUP(A8790,Cafe_sales!$A$1:$O$10001,11,FALSE)</f>
        <v>5</v>
      </c>
      <c r="E8790">
        <f>VLOOKUP(A8790,Cafe_sales!$A$1:$O$10001,12,FALSE)</f>
        <v>20</v>
      </c>
      <c r="F8790" t="str">
        <f>VLOOKUP(A8790,Cafe_sales!$A$1:$O$10001,13,FALSE)</f>
        <v>Default mode</v>
      </c>
      <c r="G8790" t="str">
        <f>VLOOKUP(A8790,Cafe_sales!$A$1:$O$10001,14,FALSE)</f>
        <v>Takeaway</v>
      </c>
      <c r="H8790" s="1">
        <f>VLOOKUP(A8790,Cafe_sales!$A$1:$O$10001,15,FALSE)</f>
        <v>45183</v>
      </c>
    </row>
    <row r="8791" spans="1:8" hidden="1" x14ac:dyDescent="0.35">
      <c r="A8791" t="s">
        <v>7214</v>
      </c>
      <c r="B8791" t="str">
        <f>VLOOKUP(A8791,Cafe_sales!$A$1:$O$10001,9,FALSE)</f>
        <v>Juice</v>
      </c>
      <c r="C8791">
        <f>VLOOKUP(A8791,Cafe_sales!$A$1:$O$10001,10,FALSE)</f>
        <v>2</v>
      </c>
      <c r="D8791">
        <f>VLOOKUP(A8791,Cafe_sales!$A$1:$O$10001,11,FALSE)</f>
        <v>3</v>
      </c>
      <c r="E8791">
        <f>VLOOKUP(A8791,Cafe_sales!$A$1:$O$10001,12,FALSE)</f>
        <v>6</v>
      </c>
      <c r="F8791" t="str">
        <f>VLOOKUP(A8791,Cafe_sales!$A$1:$O$10001,13,FALSE)</f>
        <v>Digital Wallet</v>
      </c>
      <c r="G8791" t="str">
        <f>VLOOKUP(A8791,Cafe_sales!$A$1:$O$10001,14,FALSE)</f>
        <v>Takeaway</v>
      </c>
      <c r="H8791" s="1">
        <f>VLOOKUP(A8791,Cafe_sales!$A$1:$O$10001,15,FALSE)</f>
        <v>45242</v>
      </c>
    </row>
    <row r="8792" spans="1:8" x14ac:dyDescent="0.35">
      <c r="A8792" t="s">
        <v>2747</v>
      </c>
      <c r="B8792" t="str">
        <f>VLOOKUP(A8792,Cafe_sales!$A$1:$O$10001,9,FALSE)</f>
        <v>Tea</v>
      </c>
      <c r="C8792" s="6">
        <f>VLOOKUP(A8792,Cafe_sales!$A$1:$O$10001,10,FALSE)</f>
        <v>5</v>
      </c>
      <c r="D8792" s="10">
        <f>VLOOKUP(A8792,Cafe_sales!$A$1:$O$10001,11,FALSE)</f>
        <v>1.5</v>
      </c>
      <c r="E8792" s="6">
        <f>VLOOKUP(A8792,Cafe_sales!$A$1:$O$10001,12,FALSE)</f>
        <v>7.5</v>
      </c>
      <c r="F8792" t="str">
        <f>VLOOKUP(A8792,Cafe_sales!$A$1:$O$10001,13,FALSE)</f>
        <v>Default mode</v>
      </c>
      <c r="G8792" t="str">
        <f>VLOOKUP(A8792,Cafe_sales!$A$1:$O$10001,14,FALSE)</f>
        <v>In-store</v>
      </c>
      <c r="H8792" s="8">
        <f>VLOOKUP(A8792,Cafe_sales!$A$1:$O$10001,15,FALSE)</f>
        <v>45176</v>
      </c>
    </row>
    <row r="8793" spans="1:8" x14ac:dyDescent="0.35">
      <c r="A8793" t="s">
        <v>2672</v>
      </c>
      <c r="B8793" t="str">
        <f>VLOOKUP(A8793,Cafe_sales!$A$1:$O$10001,9,FALSE)</f>
        <v>Sandwich</v>
      </c>
      <c r="C8793" s="6">
        <f>VLOOKUP(A8793,Cafe_sales!$A$1:$O$10001,10,FALSE)</f>
        <v>4</v>
      </c>
      <c r="D8793" s="10">
        <f>VLOOKUP(A8793,Cafe_sales!$A$1:$O$10001,11,FALSE)</f>
        <v>4</v>
      </c>
      <c r="E8793" s="6">
        <f>VLOOKUP(A8793,Cafe_sales!$A$1:$O$10001,12,FALSE)</f>
        <v>16</v>
      </c>
      <c r="F8793" t="str">
        <f>VLOOKUP(A8793,Cafe_sales!$A$1:$O$10001,13,FALSE)</f>
        <v>Cash</v>
      </c>
      <c r="G8793" t="str">
        <f>VLOOKUP(A8793,Cafe_sales!$A$1:$O$10001,14,FALSE)</f>
        <v>In-store</v>
      </c>
      <c r="H8793" s="8">
        <f>VLOOKUP(A8793,Cafe_sales!$A$1:$O$10001,15,FALSE)</f>
        <v>44976</v>
      </c>
    </row>
    <row r="8794" spans="1:8" x14ac:dyDescent="0.35">
      <c r="A8794" t="s">
        <v>1528</v>
      </c>
      <c r="B8794" t="str">
        <f>VLOOKUP(A8794,Cafe_sales!$A$1:$O$10001,9,FALSE)</f>
        <v>Smoothie</v>
      </c>
      <c r="C8794" s="6">
        <f>VLOOKUP(A8794,Cafe_sales!$A$1:$O$10001,10,FALSE)</f>
        <v>5</v>
      </c>
      <c r="D8794" s="10">
        <f>VLOOKUP(A8794,Cafe_sales!$A$1:$O$10001,11,FALSE)</f>
        <v>4</v>
      </c>
      <c r="E8794" s="6">
        <f>VLOOKUP(A8794,Cafe_sales!$A$1:$O$10001,12,FALSE)</f>
        <v>20</v>
      </c>
      <c r="F8794" t="str">
        <f>VLOOKUP(A8794,Cafe_sales!$A$1:$O$10001,13,FALSE)</f>
        <v>Cash</v>
      </c>
      <c r="G8794" t="str">
        <f>VLOOKUP(A8794,Cafe_sales!$A$1:$O$10001,14,FALSE)</f>
        <v>UNKNOWN</v>
      </c>
      <c r="H8794" s="8">
        <f>VLOOKUP(A8794,Cafe_sales!$A$1:$O$10001,15,FALSE)</f>
        <v>45018</v>
      </c>
    </row>
    <row r="8795" spans="1:8" x14ac:dyDescent="0.35">
      <c r="A8795" t="s">
        <v>1302</v>
      </c>
      <c r="B8795" t="str">
        <f>VLOOKUP(A8795,Cafe_sales!$A$1:$O$10001,9,FALSE)</f>
        <v>Coffee</v>
      </c>
      <c r="C8795" s="6">
        <f>VLOOKUP(A8795,Cafe_sales!$A$1:$O$10001,10,FALSE)</f>
        <v>4</v>
      </c>
      <c r="D8795" s="10">
        <f>VLOOKUP(A8795,Cafe_sales!$A$1:$O$10001,11,FALSE)</f>
        <v>2</v>
      </c>
      <c r="E8795" s="6">
        <f>VLOOKUP(A8795,Cafe_sales!$A$1:$O$10001,12,FALSE)</f>
        <v>8</v>
      </c>
      <c r="F8795" t="str">
        <f>VLOOKUP(A8795,Cafe_sales!$A$1:$O$10001,13,FALSE)</f>
        <v>Default mode</v>
      </c>
      <c r="G8795" t="str">
        <f>VLOOKUP(A8795,Cafe_sales!$A$1:$O$10001,14,FALSE)</f>
        <v>UNKNOWN</v>
      </c>
      <c r="H8795" s="8">
        <f>VLOOKUP(A8795,Cafe_sales!$A$1:$O$10001,15,FALSE)</f>
        <v>45159</v>
      </c>
    </row>
    <row r="8796" spans="1:8" x14ac:dyDescent="0.35">
      <c r="A8796" t="s">
        <v>9537</v>
      </c>
      <c r="B8796" t="str">
        <f>VLOOKUP(A8796,Cafe_sales!$A$1:$O$10001,9,FALSE)</f>
        <v>Cookie</v>
      </c>
      <c r="C8796" s="6">
        <f>VLOOKUP(A8796,Cafe_sales!$A$1:$O$10001,10,FALSE)</f>
        <v>3.276086956521739</v>
      </c>
      <c r="D8796" s="10">
        <f>VLOOKUP(A8796,Cafe_sales!$A$1:$O$10001,11,FALSE)</f>
        <v>1</v>
      </c>
      <c r="E8796" s="6">
        <f>VLOOKUP(A8796,Cafe_sales!$A$1:$O$10001,12,FALSE)</f>
        <v>1</v>
      </c>
      <c r="F8796" t="str">
        <f>VLOOKUP(A8796,Cafe_sales!$A$1:$O$10001,13,FALSE)</f>
        <v>Credit Card</v>
      </c>
      <c r="G8796" t="str">
        <f>VLOOKUP(A8796,Cafe_sales!$A$1:$O$10001,14,FALSE)</f>
        <v>UNKNOWN</v>
      </c>
      <c r="H8796" s="8">
        <f>VLOOKUP(A8796,Cafe_sales!$A$1:$O$10001,15,FALSE)</f>
        <v>45012</v>
      </c>
    </row>
    <row r="8797" spans="1:8" hidden="1" x14ac:dyDescent="0.35">
      <c r="A8797" t="s">
        <v>6639</v>
      </c>
      <c r="B8797" t="str">
        <f>VLOOKUP(A8797,Cafe_sales!$A$1:$O$10001,9,FALSE)</f>
        <v>Smoothie</v>
      </c>
      <c r="C8797">
        <f>VLOOKUP(A8797,Cafe_sales!$A$1:$O$10001,10,FALSE)</f>
        <v>3</v>
      </c>
      <c r="D8797">
        <f>VLOOKUP(A8797,Cafe_sales!$A$1:$O$10001,11,FALSE)</f>
        <v>4</v>
      </c>
      <c r="E8797">
        <f>VLOOKUP(A8797,Cafe_sales!$A$1:$O$10001,12,FALSE)</f>
        <v>12</v>
      </c>
      <c r="F8797" t="str">
        <f>VLOOKUP(A8797,Cafe_sales!$A$1:$O$10001,13,FALSE)</f>
        <v>Cash</v>
      </c>
      <c r="G8797" t="str">
        <f>VLOOKUP(A8797,Cafe_sales!$A$1:$O$10001,14,FALSE)</f>
        <v>Cafe</v>
      </c>
      <c r="H8797" s="1">
        <f>VLOOKUP(A8797,Cafe_sales!$A$1:$O$10001,15,FALSE)</f>
        <v>45218</v>
      </c>
    </row>
    <row r="8798" spans="1:8" x14ac:dyDescent="0.35">
      <c r="A8798" t="s">
        <v>4432</v>
      </c>
      <c r="B8798" t="str">
        <f>VLOOKUP(A8798,Cafe_sales!$A$1:$O$10001,9,FALSE)</f>
        <v>Smoothie</v>
      </c>
      <c r="C8798" s="6">
        <f>VLOOKUP(A8798,Cafe_sales!$A$1:$O$10001,10,FALSE)</f>
        <v>2</v>
      </c>
      <c r="D8798" s="10">
        <f>VLOOKUP(A8798,Cafe_sales!$A$1:$O$10001,11,FALSE)</f>
        <v>4</v>
      </c>
      <c r="E8798" s="6">
        <f>VLOOKUP(A8798,Cafe_sales!$A$1:$O$10001,12,FALSE)</f>
        <v>8</v>
      </c>
      <c r="F8798" t="str">
        <f>VLOOKUP(A8798,Cafe_sales!$A$1:$O$10001,13,FALSE)</f>
        <v>Credit Card</v>
      </c>
      <c r="G8798" t="str">
        <f>VLOOKUP(A8798,Cafe_sales!$A$1:$O$10001,14,FALSE)</f>
        <v>UNKNOWN</v>
      </c>
      <c r="H8798" s="8">
        <f>VLOOKUP(A8798,Cafe_sales!$A$1:$O$10001,15,FALSE)</f>
        <v>45171</v>
      </c>
    </row>
    <row r="8799" spans="1:8" x14ac:dyDescent="0.35">
      <c r="A8799" t="s">
        <v>2578</v>
      </c>
      <c r="B8799" t="str">
        <f>VLOOKUP(A8799,Cafe_sales!$A$1:$O$10001,9,FALSE)</f>
        <v>Sandwich</v>
      </c>
      <c r="C8799" s="6">
        <f>VLOOKUP(A8799,Cafe_sales!$A$1:$O$10001,10,FALSE)</f>
        <v>4</v>
      </c>
      <c r="D8799" s="10">
        <f>VLOOKUP(A8799,Cafe_sales!$A$1:$O$10001,11,FALSE)</f>
        <v>4</v>
      </c>
      <c r="E8799" s="6">
        <f>VLOOKUP(A8799,Cafe_sales!$A$1:$O$10001,12,FALSE)</f>
        <v>16</v>
      </c>
      <c r="F8799" t="str">
        <f>VLOOKUP(A8799,Cafe_sales!$A$1:$O$10001,13,FALSE)</f>
        <v>Credit Card</v>
      </c>
      <c r="G8799" t="str">
        <f>VLOOKUP(A8799,Cafe_sales!$A$1:$O$10001,14,FALSE)</f>
        <v>In-store</v>
      </c>
      <c r="H8799" s="8">
        <f>VLOOKUP(A8799,Cafe_sales!$A$1:$O$10001,15,FALSE)</f>
        <v>45285</v>
      </c>
    </row>
    <row r="8800" spans="1:8" x14ac:dyDescent="0.35">
      <c r="A8800" t="s">
        <v>75</v>
      </c>
      <c r="B8800" t="str">
        <f>VLOOKUP(A8800,Cafe_sales!$A$1:$O$10001,9,FALSE)</f>
        <v>UNKNOWN</v>
      </c>
      <c r="C8800" s="6">
        <f>VLOOKUP(A8800,Cafe_sales!$A$1:$O$10001,10,FALSE)</f>
        <v>5</v>
      </c>
      <c r="D8800" s="10">
        <f>VLOOKUP(A8800,Cafe_sales!$A$1:$O$10001,11,FALSE)</f>
        <v>5</v>
      </c>
      <c r="E8800" s="6">
        <f>VLOOKUP(A8800,Cafe_sales!$A$1:$O$10001,12,FALSE)</f>
        <v>25</v>
      </c>
      <c r="F8800" t="str">
        <f>VLOOKUP(A8800,Cafe_sales!$A$1:$O$10001,13,FALSE)</f>
        <v>Digital Wallet</v>
      </c>
      <c r="G8800" t="str">
        <f>VLOOKUP(A8800,Cafe_sales!$A$1:$O$10001,14,FALSE)</f>
        <v>UNKNOWN</v>
      </c>
      <c r="H8800" s="8">
        <f>VLOOKUP(A8800,Cafe_sales!$A$1:$O$10001,15,FALSE)</f>
        <v>45000</v>
      </c>
    </row>
    <row r="8801" spans="1:8" x14ac:dyDescent="0.35">
      <c r="A8801" t="s">
        <v>9160</v>
      </c>
      <c r="B8801" t="str">
        <f>VLOOKUP(A8801,Cafe_sales!$A$1:$O$10001,9,FALSE)</f>
        <v>Cookie</v>
      </c>
      <c r="C8801" s="6">
        <f>VLOOKUP(A8801,Cafe_sales!$A$1:$O$10001,10,FALSE)</f>
        <v>2</v>
      </c>
      <c r="D8801" s="10">
        <f>VLOOKUP(A8801,Cafe_sales!$A$1:$O$10001,11,FALSE)</f>
        <v>1</v>
      </c>
      <c r="E8801" s="6">
        <f>VLOOKUP(A8801,Cafe_sales!$A$1:$O$10001,12,FALSE)</f>
        <v>2</v>
      </c>
      <c r="F8801" t="str">
        <f>VLOOKUP(A8801,Cafe_sales!$A$1:$O$10001,13,FALSE)</f>
        <v>Credit Card</v>
      </c>
      <c r="G8801" t="str">
        <f>VLOOKUP(A8801,Cafe_sales!$A$1:$O$10001,14,FALSE)</f>
        <v>UNKNOWN</v>
      </c>
      <c r="H8801" s="8">
        <f>VLOOKUP(A8801,Cafe_sales!$A$1:$O$10001,15,FALSE)</f>
        <v>45059</v>
      </c>
    </row>
    <row r="8802" spans="1:8" x14ac:dyDescent="0.35">
      <c r="A8802" t="s">
        <v>35</v>
      </c>
      <c r="B8802" t="str">
        <f>VLOOKUP(A8802,Cafe_sales!$A$1:$O$10001,9,FALSE)</f>
        <v>Juice</v>
      </c>
      <c r="C8802" s="6">
        <f>VLOOKUP(A8802,Cafe_sales!$A$1:$O$10001,10,FALSE)</f>
        <v>2</v>
      </c>
      <c r="D8802" s="10">
        <f>VLOOKUP(A8802,Cafe_sales!$A$1:$O$10001,11,FALSE)</f>
        <v>1.5</v>
      </c>
      <c r="E8802" s="6">
        <f>VLOOKUP(A8802,Cafe_sales!$A$1:$O$10001,12,FALSE)</f>
        <v>3</v>
      </c>
      <c r="F8802" t="str">
        <f>VLOOKUP(A8802,Cafe_sales!$A$1:$O$10001,13,FALSE)</f>
        <v>Default mode</v>
      </c>
      <c r="G8802" t="str">
        <f>VLOOKUP(A8802,Cafe_sales!$A$1:$O$10001,14,FALSE)</f>
        <v>In-store</v>
      </c>
      <c r="H8802" s="8">
        <f>VLOOKUP(A8802,Cafe_sales!$A$1:$O$10001,15,FALSE)</f>
        <v>45006</v>
      </c>
    </row>
    <row r="8803" spans="1:8" x14ac:dyDescent="0.35">
      <c r="A8803" t="s">
        <v>3597</v>
      </c>
      <c r="B8803" t="str">
        <f>VLOOKUP(A8803,Cafe_sales!$A$1:$O$10001,9,FALSE)</f>
        <v>Salad</v>
      </c>
      <c r="C8803" s="6">
        <f>VLOOKUP(A8803,Cafe_sales!$A$1:$O$10001,10,FALSE)</f>
        <v>5</v>
      </c>
      <c r="D8803" s="10">
        <f>VLOOKUP(A8803,Cafe_sales!$A$1:$O$10001,11,FALSE)</f>
        <v>5</v>
      </c>
      <c r="E8803" s="6">
        <f>VLOOKUP(A8803,Cafe_sales!$A$1:$O$10001,12,FALSE)</f>
        <v>25</v>
      </c>
      <c r="F8803" t="str">
        <f>VLOOKUP(A8803,Cafe_sales!$A$1:$O$10001,13,FALSE)</f>
        <v>Digital Wallet</v>
      </c>
      <c r="G8803" t="str">
        <f>VLOOKUP(A8803,Cafe_sales!$A$1:$O$10001,14,FALSE)</f>
        <v>UNKNOWN</v>
      </c>
      <c r="H8803" s="8">
        <f>VLOOKUP(A8803,Cafe_sales!$A$1:$O$10001,15,FALSE)</f>
        <v>45115</v>
      </c>
    </row>
    <row r="8804" spans="1:8" hidden="1" x14ac:dyDescent="0.35">
      <c r="A8804" t="s">
        <v>6528</v>
      </c>
      <c r="B8804" t="str">
        <f>VLOOKUP(A8804,Cafe_sales!$A$1:$O$10001,9,FALSE)</f>
        <v>Cookie</v>
      </c>
      <c r="C8804">
        <f>VLOOKUP(A8804,Cafe_sales!$A$1:$O$10001,10,FALSE)</f>
        <v>2</v>
      </c>
      <c r="D8804">
        <f>VLOOKUP(A8804,Cafe_sales!$A$1:$O$10001,11,FALSE)</f>
        <v>1</v>
      </c>
      <c r="E8804">
        <f>VLOOKUP(A8804,Cafe_sales!$A$1:$O$10001,12,FALSE)</f>
        <v>2</v>
      </c>
      <c r="F8804" t="str">
        <f>VLOOKUP(A8804,Cafe_sales!$A$1:$O$10001,13,FALSE)</f>
        <v>Cash</v>
      </c>
      <c r="G8804" t="str">
        <f>VLOOKUP(A8804,Cafe_sales!$A$1:$O$10001,14,FALSE)</f>
        <v>Cafe</v>
      </c>
      <c r="H8804" s="1">
        <f>VLOOKUP(A8804,Cafe_sales!$A$1:$O$10001,15,FALSE)</f>
        <v>45126</v>
      </c>
    </row>
    <row r="8805" spans="1:8" hidden="1" x14ac:dyDescent="0.35">
      <c r="A8805" t="s">
        <v>2002</v>
      </c>
      <c r="B8805" t="str">
        <f>VLOOKUP(A8805,Cafe_sales!$A$1:$O$10001,9,FALSE)</f>
        <v>Salad</v>
      </c>
      <c r="C8805">
        <f>VLOOKUP(A8805,Cafe_sales!$A$1:$O$10001,10,FALSE)</f>
        <v>4</v>
      </c>
      <c r="D8805">
        <f>VLOOKUP(A8805,Cafe_sales!$A$1:$O$10001,11,FALSE)</f>
        <v>5</v>
      </c>
      <c r="E8805">
        <f>VLOOKUP(A8805,Cafe_sales!$A$1:$O$10001,12,FALSE)</f>
        <v>20</v>
      </c>
      <c r="F8805" t="str">
        <f>VLOOKUP(A8805,Cafe_sales!$A$1:$O$10001,13,FALSE)</f>
        <v>Cash</v>
      </c>
      <c r="G8805" t="str">
        <f>VLOOKUP(A8805,Cafe_sales!$A$1:$O$10001,14,FALSE)</f>
        <v>Takeaway</v>
      </c>
      <c r="H8805" s="1">
        <f>VLOOKUP(A8805,Cafe_sales!$A$1:$O$10001,15,FALSE)</f>
        <v>45096</v>
      </c>
    </row>
    <row r="8806" spans="1:8" hidden="1" x14ac:dyDescent="0.35">
      <c r="A8806" t="s">
        <v>6036</v>
      </c>
      <c r="B8806" t="str">
        <f>VLOOKUP(A8806,Cafe_sales!$A$1:$O$10001,9,FALSE)</f>
        <v>Cookie</v>
      </c>
      <c r="C8806">
        <f>VLOOKUP(A8806,Cafe_sales!$A$1:$O$10001,10,FALSE)</f>
        <v>1</v>
      </c>
      <c r="D8806">
        <f>VLOOKUP(A8806,Cafe_sales!$A$1:$O$10001,11,FALSE)</f>
        <v>1</v>
      </c>
      <c r="E8806">
        <f>VLOOKUP(A8806,Cafe_sales!$A$1:$O$10001,12,FALSE)</f>
        <v>1</v>
      </c>
      <c r="F8806" t="str">
        <f>VLOOKUP(A8806,Cafe_sales!$A$1:$O$10001,13,FALSE)</f>
        <v>Cash</v>
      </c>
      <c r="G8806" t="str">
        <f>VLOOKUP(A8806,Cafe_sales!$A$1:$O$10001,14,FALSE)</f>
        <v>Takeaway</v>
      </c>
      <c r="H8806" s="1">
        <f>VLOOKUP(A8806,Cafe_sales!$A$1:$O$10001,15,FALSE)</f>
        <v>44989</v>
      </c>
    </row>
    <row r="8807" spans="1:8" hidden="1" x14ac:dyDescent="0.35">
      <c r="A8807" t="s">
        <v>5334</v>
      </c>
      <c r="B8807" t="str">
        <f>VLOOKUP(A8807,Cafe_sales!$A$1:$O$10001,9,FALSE)</f>
        <v>Coffee</v>
      </c>
      <c r="C8807">
        <f>VLOOKUP(A8807,Cafe_sales!$A$1:$O$10001,10,FALSE)</f>
        <v>1</v>
      </c>
      <c r="D8807">
        <f>VLOOKUP(A8807,Cafe_sales!$A$1:$O$10001,11,FALSE)</f>
        <v>2</v>
      </c>
      <c r="E8807">
        <f>VLOOKUP(A8807,Cafe_sales!$A$1:$O$10001,12,FALSE)</f>
        <v>2</v>
      </c>
      <c r="F8807" t="str">
        <f>VLOOKUP(A8807,Cafe_sales!$A$1:$O$10001,13,FALSE)</f>
        <v>Cash</v>
      </c>
      <c r="G8807" t="str">
        <f>VLOOKUP(A8807,Cafe_sales!$A$1:$O$10001,14,FALSE)</f>
        <v>Cafe</v>
      </c>
      <c r="H8807" s="1">
        <f>VLOOKUP(A8807,Cafe_sales!$A$1:$O$10001,15,FALSE)</f>
        <v>45249</v>
      </c>
    </row>
    <row r="8808" spans="1:8" x14ac:dyDescent="0.35">
      <c r="A8808" t="s">
        <v>7117</v>
      </c>
      <c r="B8808" t="str">
        <f>VLOOKUP(A8808,Cafe_sales!$A$1:$O$10001,9,FALSE)</f>
        <v>Salad</v>
      </c>
      <c r="C8808" s="6">
        <f>VLOOKUP(A8808,Cafe_sales!$A$1:$O$10001,10,FALSE)</f>
        <v>5</v>
      </c>
      <c r="D8808" s="10">
        <f>VLOOKUP(A8808,Cafe_sales!$A$1:$O$10001,11,FALSE)</f>
        <v>5</v>
      </c>
      <c r="E8808" s="6">
        <f>VLOOKUP(A8808,Cafe_sales!$A$1:$O$10001,12,FALSE)</f>
        <v>25</v>
      </c>
      <c r="F8808" t="str">
        <f>VLOOKUP(A8808,Cafe_sales!$A$1:$O$10001,13,FALSE)</f>
        <v>Cash</v>
      </c>
      <c r="G8808" t="str">
        <f>VLOOKUP(A8808,Cafe_sales!$A$1:$O$10001,14,FALSE)</f>
        <v>UNKNOWN</v>
      </c>
      <c r="H8808" s="8">
        <f>VLOOKUP(A8808,Cafe_sales!$A$1:$O$10001,15,FALSE)</f>
        <v>45136</v>
      </c>
    </row>
    <row r="8809" spans="1:8" x14ac:dyDescent="0.35">
      <c r="A8809" t="s">
        <v>4462</v>
      </c>
      <c r="B8809" t="str">
        <f>VLOOKUP(A8809,Cafe_sales!$A$1:$O$10001,9,FALSE)</f>
        <v>Cake</v>
      </c>
      <c r="C8809" s="6">
        <f>VLOOKUP(A8809,Cafe_sales!$A$1:$O$10001,10,FALSE)</f>
        <v>2</v>
      </c>
      <c r="D8809" s="10">
        <f>VLOOKUP(A8809,Cafe_sales!$A$1:$O$10001,11,FALSE)</f>
        <v>3</v>
      </c>
      <c r="E8809" s="6">
        <f>VLOOKUP(A8809,Cafe_sales!$A$1:$O$10001,12,FALSE)</f>
        <v>6</v>
      </c>
      <c r="F8809" t="str">
        <f>VLOOKUP(A8809,Cafe_sales!$A$1:$O$10001,13,FALSE)</f>
        <v>Digital Wallet</v>
      </c>
      <c r="G8809" t="str">
        <f>VLOOKUP(A8809,Cafe_sales!$A$1:$O$10001,14,FALSE)</f>
        <v>UNKNOWN</v>
      </c>
      <c r="H8809" s="8">
        <f>VLOOKUP(A8809,Cafe_sales!$A$1:$O$10001,15,FALSE)</f>
        <v>45272</v>
      </c>
    </row>
    <row r="8810" spans="1:8" x14ac:dyDescent="0.35">
      <c r="A8810" t="s">
        <v>9257</v>
      </c>
      <c r="B8810" t="str">
        <f>VLOOKUP(A8810,Cafe_sales!$A$1:$O$10001,9,FALSE)</f>
        <v>UNKNOWN</v>
      </c>
      <c r="C8810" s="6">
        <f>VLOOKUP(A8810,Cafe_sales!$A$1:$O$10001,10,FALSE)</f>
        <v>3</v>
      </c>
      <c r="D8810" s="10">
        <f>VLOOKUP(A8810,Cafe_sales!$A$1:$O$10001,11,FALSE)</f>
        <v>3</v>
      </c>
      <c r="E8810" s="6">
        <f>VLOOKUP(A8810,Cafe_sales!$A$1:$O$10001,12,FALSE)</f>
        <v>12</v>
      </c>
      <c r="F8810" t="str">
        <f>VLOOKUP(A8810,Cafe_sales!$A$1:$O$10001,13,FALSE)</f>
        <v>Digital Wallet</v>
      </c>
      <c r="G8810" t="str">
        <f>VLOOKUP(A8810,Cafe_sales!$A$1:$O$10001,14,FALSE)</f>
        <v>UNKNOWN</v>
      </c>
      <c r="H8810" s="8">
        <f>VLOOKUP(A8810,Cafe_sales!$A$1:$O$10001,15,FALSE)</f>
        <v>45176</v>
      </c>
    </row>
    <row r="8811" spans="1:8" x14ac:dyDescent="0.35">
      <c r="A8811" t="s">
        <v>1563</v>
      </c>
      <c r="B8811" t="str">
        <f>VLOOKUP(A8811,Cafe_sales!$A$1:$O$10001,9,FALSE)</f>
        <v>Coffee</v>
      </c>
      <c r="C8811" s="6">
        <f>VLOOKUP(A8811,Cafe_sales!$A$1:$O$10001,10,FALSE)</f>
        <v>5</v>
      </c>
      <c r="D8811" s="10">
        <f>VLOOKUP(A8811,Cafe_sales!$A$1:$O$10001,11,FALSE)</f>
        <v>2</v>
      </c>
      <c r="E8811" s="6">
        <f>VLOOKUP(A8811,Cafe_sales!$A$1:$O$10001,12,FALSE)</f>
        <v>10</v>
      </c>
      <c r="F8811" t="str">
        <f>VLOOKUP(A8811,Cafe_sales!$A$1:$O$10001,13,FALSE)</f>
        <v>Default mode</v>
      </c>
      <c r="G8811" t="str">
        <f>VLOOKUP(A8811,Cafe_sales!$A$1:$O$10001,14,FALSE)</f>
        <v>UNKNOWN</v>
      </c>
      <c r="H8811" s="8">
        <f>VLOOKUP(A8811,Cafe_sales!$A$1:$O$10001,15,FALSE)</f>
        <v>45068</v>
      </c>
    </row>
    <row r="8812" spans="1:8" x14ac:dyDescent="0.35">
      <c r="A8812" t="s">
        <v>6757</v>
      </c>
      <c r="B8812" t="str">
        <f>VLOOKUP(A8812,Cafe_sales!$A$1:$O$10001,9,FALSE)</f>
        <v>Cookie</v>
      </c>
      <c r="C8812" s="6">
        <f>VLOOKUP(A8812,Cafe_sales!$A$1:$O$10001,10,FALSE)</f>
        <v>5</v>
      </c>
      <c r="D8812" s="10">
        <f>VLOOKUP(A8812,Cafe_sales!$A$1:$O$10001,11,FALSE)</f>
        <v>1</v>
      </c>
      <c r="E8812" s="6">
        <f>VLOOKUP(A8812,Cafe_sales!$A$1:$O$10001,12,FALSE)</f>
        <v>5</v>
      </c>
      <c r="F8812" t="str">
        <f>VLOOKUP(A8812,Cafe_sales!$A$1:$O$10001,13,FALSE)</f>
        <v>Digital Wallet</v>
      </c>
      <c r="G8812" t="str">
        <f>VLOOKUP(A8812,Cafe_sales!$A$1:$O$10001,14,FALSE)</f>
        <v>In-store</v>
      </c>
      <c r="H8812" s="8">
        <f>VLOOKUP(A8812,Cafe_sales!$A$1:$O$10001,15,FALSE)</f>
        <v>45082</v>
      </c>
    </row>
    <row r="8813" spans="1:8" x14ac:dyDescent="0.35">
      <c r="A8813" t="s">
        <v>1024</v>
      </c>
      <c r="B8813" t="str">
        <f>VLOOKUP(A8813,Cafe_sales!$A$1:$O$10001,9,FALSE)</f>
        <v>Tea</v>
      </c>
      <c r="C8813" s="6">
        <f>VLOOKUP(A8813,Cafe_sales!$A$1:$O$10001,10,FALSE)</f>
        <v>2</v>
      </c>
      <c r="D8813" s="10">
        <f>VLOOKUP(A8813,Cafe_sales!$A$1:$O$10001,11,FALSE)</f>
        <v>1.5</v>
      </c>
      <c r="E8813" s="6">
        <f>VLOOKUP(A8813,Cafe_sales!$A$1:$O$10001,12,FALSE)</f>
        <v>3</v>
      </c>
      <c r="F8813" t="str">
        <f>VLOOKUP(A8813,Cafe_sales!$A$1:$O$10001,13,FALSE)</f>
        <v>Default mode</v>
      </c>
      <c r="G8813" t="str">
        <f>VLOOKUP(A8813,Cafe_sales!$A$1:$O$10001,14,FALSE)</f>
        <v>UNKNOWN</v>
      </c>
      <c r="H8813" s="8">
        <f>VLOOKUP(A8813,Cafe_sales!$A$1:$O$10001,15,FALSE)</f>
        <v>45036</v>
      </c>
    </row>
    <row r="8814" spans="1:8" x14ac:dyDescent="0.35">
      <c r="A8814" t="s">
        <v>9931</v>
      </c>
      <c r="B8814" t="str">
        <f>VLOOKUP(A8814,Cafe_sales!$A$1:$O$10001,9,FALSE)</f>
        <v>Salad</v>
      </c>
      <c r="C8814" s="6">
        <f>VLOOKUP(A8814,Cafe_sales!$A$1:$O$10001,10,FALSE)</f>
        <v>5</v>
      </c>
      <c r="D8814" s="10">
        <f>VLOOKUP(A8814,Cafe_sales!$A$1:$O$10001,11,FALSE)</f>
        <v>5</v>
      </c>
      <c r="E8814" s="6">
        <f>VLOOKUP(A8814,Cafe_sales!$A$1:$O$10001,12,FALSE)</f>
        <v>25</v>
      </c>
      <c r="F8814" t="str">
        <f>VLOOKUP(A8814,Cafe_sales!$A$1:$O$10001,13,FALSE)</f>
        <v>Credit Card</v>
      </c>
      <c r="G8814" t="str">
        <f>VLOOKUP(A8814,Cafe_sales!$A$1:$O$10001,14,FALSE)</f>
        <v>UNKNOWN</v>
      </c>
      <c r="H8814" s="8">
        <f>VLOOKUP(A8814,Cafe_sales!$A$1:$O$10001,15,FALSE)</f>
        <v>45099</v>
      </c>
    </row>
    <row r="8815" spans="1:8" x14ac:dyDescent="0.35">
      <c r="A8815" t="s">
        <v>5319</v>
      </c>
      <c r="B8815" t="str">
        <f>VLOOKUP(A8815,Cafe_sales!$A$1:$O$10001,9,FALSE)</f>
        <v>Tea</v>
      </c>
      <c r="C8815" s="6">
        <f>VLOOKUP(A8815,Cafe_sales!$A$1:$O$10001,10,FALSE)</f>
        <v>2</v>
      </c>
      <c r="D8815" s="10">
        <f>VLOOKUP(A8815,Cafe_sales!$A$1:$O$10001,11,FALSE)</f>
        <v>1.5</v>
      </c>
      <c r="E8815" s="6">
        <f>VLOOKUP(A8815,Cafe_sales!$A$1:$O$10001,12,FALSE)</f>
        <v>3</v>
      </c>
      <c r="F8815" t="str">
        <f>VLOOKUP(A8815,Cafe_sales!$A$1:$O$10001,13,FALSE)</f>
        <v>Digital Wallet</v>
      </c>
      <c r="G8815" t="str">
        <f>VLOOKUP(A8815,Cafe_sales!$A$1:$O$10001,14,FALSE)</f>
        <v>In-store</v>
      </c>
      <c r="H8815" s="8">
        <f>VLOOKUP(A8815,Cafe_sales!$A$1:$O$10001,15,FALSE)</f>
        <v>45145</v>
      </c>
    </row>
    <row r="8816" spans="1:8" hidden="1" x14ac:dyDescent="0.35">
      <c r="A8816" t="s">
        <v>53</v>
      </c>
      <c r="B8816" t="str">
        <f>VLOOKUP(A8816,Cafe_sales!$A$1:$O$10001,9,FALSE)</f>
        <v>UNKNOWN</v>
      </c>
      <c r="C8816">
        <f>VLOOKUP(A8816,Cafe_sales!$A$1:$O$10001,10,FALSE)</f>
        <v>2</v>
      </c>
      <c r="D8816">
        <f>VLOOKUP(A8816,Cafe_sales!$A$1:$O$10001,11,FALSE)</f>
        <v>1</v>
      </c>
      <c r="E8816">
        <f>VLOOKUP(A8816,Cafe_sales!$A$1:$O$10001,12,FALSE)</f>
        <v>2</v>
      </c>
      <c r="F8816" t="str">
        <f>VLOOKUP(A8816,Cafe_sales!$A$1:$O$10001,13,FALSE)</f>
        <v>Credit Card</v>
      </c>
      <c r="G8816" t="str">
        <f>VLOOKUP(A8816,Cafe_sales!$A$1:$O$10001,14,FALSE)</f>
        <v>Cafe</v>
      </c>
      <c r="H8816" s="1">
        <f>VLOOKUP(A8816,Cafe_sales!$A$1:$O$10001,15,FALSE)</f>
        <v>45236</v>
      </c>
    </row>
    <row r="8817" spans="1:8" x14ac:dyDescent="0.35">
      <c r="A8817" t="s">
        <v>6258</v>
      </c>
      <c r="B8817" t="str">
        <f>VLOOKUP(A8817,Cafe_sales!$A$1:$O$10001,9,FALSE)</f>
        <v>Juice</v>
      </c>
      <c r="C8817" s="6">
        <f>VLOOKUP(A8817,Cafe_sales!$A$1:$O$10001,10,FALSE)</f>
        <v>4</v>
      </c>
      <c r="D8817" s="10">
        <f>VLOOKUP(A8817,Cafe_sales!$A$1:$O$10001,11,FALSE)</f>
        <v>3</v>
      </c>
      <c r="E8817" s="6">
        <f>VLOOKUP(A8817,Cafe_sales!$A$1:$O$10001,12,FALSE)</f>
        <v>12</v>
      </c>
      <c r="F8817" t="str">
        <f>VLOOKUP(A8817,Cafe_sales!$A$1:$O$10001,13,FALSE)</f>
        <v>Default mode</v>
      </c>
      <c r="G8817" t="str">
        <f>VLOOKUP(A8817,Cafe_sales!$A$1:$O$10001,14,FALSE)</f>
        <v>UNKNOWN</v>
      </c>
      <c r="H8817" s="8">
        <f>VLOOKUP(A8817,Cafe_sales!$A$1:$O$10001,15,FALSE)</f>
        <v>45228</v>
      </c>
    </row>
    <row r="8818" spans="1:8" x14ac:dyDescent="0.35">
      <c r="A8818" t="s">
        <v>281</v>
      </c>
      <c r="B8818" t="str">
        <f>VLOOKUP(A8818,Cafe_sales!$A$1:$O$10001,9,FALSE)</f>
        <v>Juice</v>
      </c>
      <c r="C8818" s="6">
        <f>VLOOKUP(A8818,Cafe_sales!$A$1:$O$10001,10,FALSE)</f>
        <v>3</v>
      </c>
      <c r="D8818" s="10">
        <f>VLOOKUP(A8818,Cafe_sales!$A$1:$O$10001,11,FALSE)</f>
        <v>3</v>
      </c>
      <c r="E8818" s="6">
        <f>VLOOKUP(A8818,Cafe_sales!$A$1:$O$10001,12,FALSE)</f>
        <v>9</v>
      </c>
      <c r="F8818" t="str">
        <f>VLOOKUP(A8818,Cafe_sales!$A$1:$O$10001,13,FALSE)</f>
        <v>Cash</v>
      </c>
      <c r="G8818" t="str">
        <f>VLOOKUP(A8818,Cafe_sales!$A$1:$O$10001,14,FALSE)</f>
        <v>UNKNOWN</v>
      </c>
      <c r="H8818" s="8">
        <f>VLOOKUP(A8818,Cafe_sales!$A$1:$O$10001,15,FALSE)</f>
        <v>45201</v>
      </c>
    </row>
    <row r="8819" spans="1:8" hidden="1" x14ac:dyDescent="0.35">
      <c r="A8819" t="s">
        <v>1366</v>
      </c>
      <c r="B8819" t="str">
        <f>VLOOKUP(A8819,Cafe_sales!$A$1:$O$10001,9,FALSE)</f>
        <v>Cookie</v>
      </c>
      <c r="C8819">
        <f>VLOOKUP(A8819,Cafe_sales!$A$1:$O$10001,10,FALSE)</f>
        <v>5</v>
      </c>
      <c r="D8819">
        <f>VLOOKUP(A8819,Cafe_sales!$A$1:$O$10001,11,FALSE)</f>
        <v>1</v>
      </c>
      <c r="E8819">
        <f>VLOOKUP(A8819,Cafe_sales!$A$1:$O$10001,12,FALSE)</f>
        <v>5</v>
      </c>
      <c r="F8819" t="str">
        <f>VLOOKUP(A8819,Cafe_sales!$A$1:$O$10001,13,FALSE)</f>
        <v>Digital Wallet</v>
      </c>
      <c r="G8819" t="str">
        <f>VLOOKUP(A8819,Cafe_sales!$A$1:$O$10001,14,FALSE)</f>
        <v>Takeaway</v>
      </c>
      <c r="H8819" s="1">
        <f>VLOOKUP(A8819,Cafe_sales!$A$1:$O$10001,15,FALSE)</f>
        <v>45063</v>
      </c>
    </row>
    <row r="8820" spans="1:8" x14ac:dyDescent="0.35">
      <c r="A8820" t="s">
        <v>8721</v>
      </c>
      <c r="B8820" t="str">
        <f>VLOOKUP(A8820,Cafe_sales!$A$1:$O$10001,9,FALSE)</f>
        <v>Juice</v>
      </c>
      <c r="C8820" s="6">
        <f>VLOOKUP(A8820,Cafe_sales!$A$1:$O$10001,10,FALSE)</f>
        <v>3</v>
      </c>
      <c r="D8820" s="10">
        <f>VLOOKUP(A8820,Cafe_sales!$A$1:$O$10001,11,FALSE)</f>
        <v>4</v>
      </c>
      <c r="E8820" s="6">
        <f>VLOOKUP(A8820,Cafe_sales!$A$1:$O$10001,12,FALSE)</f>
        <v>12</v>
      </c>
      <c r="F8820" t="str">
        <f>VLOOKUP(A8820,Cafe_sales!$A$1:$O$10001,13,FALSE)</f>
        <v>Digital Wallet</v>
      </c>
      <c r="G8820" t="str">
        <f>VLOOKUP(A8820,Cafe_sales!$A$1:$O$10001,14,FALSE)</f>
        <v>In-store</v>
      </c>
      <c r="H8820" s="8">
        <f>VLOOKUP(A8820,Cafe_sales!$A$1:$O$10001,15,FALSE)</f>
        <v>45263</v>
      </c>
    </row>
    <row r="8821" spans="1:8" hidden="1" x14ac:dyDescent="0.35">
      <c r="A8821" t="s">
        <v>8414</v>
      </c>
      <c r="B8821" t="str">
        <f>VLOOKUP(A8821,Cafe_sales!$A$1:$O$10001,9,FALSE)</f>
        <v>UNKNOWN</v>
      </c>
      <c r="C8821">
        <f>VLOOKUP(A8821,Cafe_sales!$A$1:$O$10001,10,FALSE)</f>
        <v>3</v>
      </c>
      <c r="D8821">
        <f>VLOOKUP(A8821,Cafe_sales!$A$1:$O$10001,11,FALSE)</f>
        <v>3</v>
      </c>
      <c r="E8821">
        <f>VLOOKUP(A8821,Cafe_sales!$A$1:$O$10001,12,FALSE)</f>
        <v>3</v>
      </c>
      <c r="F8821" t="str">
        <f>VLOOKUP(A8821,Cafe_sales!$A$1:$O$10001,13,FALSE)</f>
        <v>Digital Wallet</v>
      </c>
      <c r="G8821" t="str">
        <f>VLOOKUP(A8821,Cafe_sales!$A$1:$O$10001,14,FALSE)</f>
        <v>Takeaway</v>
      </c>
      <c r="H8821" s="1">
        <f>VLOOKUP(A8821,Cafe_sales!$A$1:$O$10001,15,FALSE)</f>
        <v>45229</v>
      </c>
    </row>
    <row r="8822" spans="1:8" hidden="1" x14ac:dyDescent="0.35">
      <c r="A8822" t="s">
        <v>4540</v>
      </c>
      <c r="B8822" t="str">
        <f>VLOOKUP(A8822,Cafe_sales!$A$1:$O$10001,9,FALSE)</f>
        <v>Smoothie</v>
      </c>
      <c r="C8822">
        <f>VLOOKUP(A8822,Cafe_sales!$A$1:$O$10001,10,FALSE)</f>
        <v>3</v>
      </c>
      <c r="D8822">
        <f>VLOOKUP(A8822,Cafe_sales!$A$1:$O$10001,11,FALSE)</f>
        <v>4</v>
      </c>
      <c r="E8822">
        <f>VLOOKUP(A8822,Cafe_sales!$A$1:$O$10001,12,FALSE)</f>
        <v>12</v>
      </c>
      <c r="F8822" t="str">
        <f>VLOOKUP(A8822,Cafe_sales!$A$1:$O$10001,13,FALSE)</f>
        <v>Credit Card</v>
      </c>
      <c r="G8822" t="str">
        <f>VLOOKUP(A8822,Cafe_sales!$A$1:$O$10001,14,FALSE)</f>
        <v>Takeaway</v>
      </c>
      <c r="H8822" s="1">
        <f>VLOOKUP(A8822,Cafe_sales!$A$1:$O$10001,15,FALSE)</f>
        <v>45170</v>
      </c>
    </row>
    <row r="8823" spans="1:8" x14ac:dyDescent="0.35">
      <c r="A8823" t="s">
        <v>3872</v>
      </c>
      <c r="B8823" t="str">
        <f>VLOOKUP(A8823,Cafe_sales!$A$1:$O$10001,9,FALSE)</f>
        <v>Juice</v>
      </c>
      <c r="C8823" s="6">
        <f>VLOOKUP(A8823,Cafe_sales!$A$1:$O$10001,10,FALSE)</f>
        <v>5</v>
      </c>
      <c r="D8823" s="10">
        <f>VLOOKUP(A8823,Cafe_sales!$A$1:$O$10001,11,FALSE)</f>
        <v>3</v>
      </c>
      <c r="E8823" s="6">
        <f>VLOOKUP(A8823,Cafe_sales!$A$1:$O$10001,12,FALSE)</f>
        <v>15</v>
      </c>
      <c r="F8823" t="str">
        <f>VLOOKUP(A8823,Cafe_sales!$A$1:$O$10001,13,FALSE)</f>
        <v>Credit Card</v>
      </c>
      <c r="G8823" t="str">
        <f>VLOOKUP(A8823,Cafe_sales!$A$1:$O$10001,14,FALSE)</f>
        <v>UNKNOWN</v>
      </c>
      <c r="H8823" s="8">
        <f>VLOOKUP(A8823,Cafe_sales!$A$1:$O$10001,15,FALSE)</f>
        <v>45121</v>
      </c>
    </row>
    <row r="8824" spans="1:8" x14ac:dyDescent="0.35">
      <c r="A8824" t="s">
        <v>1522</v>
      </c>
      <c r="B8824" t="str">
        <f>VLOOKUP(A8824,Cafe_sales!$A$1:$O$10001,9,FALSE)</f>
        <v>Juice</v>
      </c>
      <c r="C8824" s="6">
        <f>VLOOKUP(A8824,Cafe_sales!$A$1:$O$10001,10,FALSE)</f>
        <v>1</v>
      </c>
      <c r="D8824" s="10">
        <f>VLOOKUP(A8824,Cafe_sales!$A$1:$O$10001,11,FALSE)</f>
        <v>3</v>
      </c>
      <c r="E8824" s="6">
        <f>VLOOKUP(A8824,Cafe_sales!$A$1:$O$10001,12,FALSE)</f>
        <v>3</v>
      </c>
      <c r="F8824" t="str">
        <f>VLOOKUP(A8824,Cafe_sales!$A$1:$O$10001,13,FALSE)</f>
        <v>Default mode</v>
      </c>
      <c r="G8824" t="str">
        <f>VLOOKUP(A8824,Cafe_sales!$A$1:$O$10001,14,FALSE)</f>
        <v>UNKNOWN</v>
      </c>
      <c r="H8824" s="8">
        <f>VLOOKUP(A8824,Cafe_sales!$A$1:$O$10001,15,FALSE)</f>
        <v>45291</v>
      </c>
    </row>
    <row r="8825" spans="1:8" x14ac:dyDescent="0.35">
      <c r="A8825" t="s">
        <v>5072</v>
      </c>
      <c r="B8825" t="str">
        <f>VLOOKUP(A8825,Cafe_sales!$A$1:$O$10001,9,FALSE)</f>
        <v>Salad</v>
      </c>
      <c r="C8825" s="6">
        <f>VLOOKUP(A8825,Cafe_sales!$A$1:$O$10001,10,FALSE)</f>
        <v>3</v>
      </c>
      <c r="D8825" s="10">
        <f>VLOOKUP(A8825,Cafe_sales!$A$1:$O$10001,11,FALSE)</f>
        <v>5</v>
      </c>
      <c r="E8825" s="6">
        <f>VLOOKUP(A8825,Cafe_sales!$A$1:$O$10001,12,FALSE)</f>
        <v>15</v>
      </c>
      <c r="F8825" t="str">
        <f>VLOOKUP(A8825,Cafe_sales!$A$1:$O$10001,13,FALSE)</f>
        <v>Digital Wallet</v>
      </c>
      <c r="G8825" t="str">
        <f>VLOOKUP(A8825,Cafe_sales!$A$1:$O$10001,14,FALSE)</f>
        <v>In-store</v>
      </c>
      <c r="H8825" s="8">
        <f>VLOOKUP(A8825,Cafe_sales!$A$1:$O$10001,15,FALSE)</f>
        <v>45193</v>
      </c>
    </row>
    <row r="8826" spans="1:8" x14ac:dyDescent="0.35">
      <c r="A8826" t="s">
        <v>5046</v>
      </c>
      <c r="B8826" t="str">
        <f>VLOOKUP(A8826,Cafe_sales!$A$1:$O$10001,9,FALSE)</f>
        <v>Cookie</v>
      </c>
      <c r="C8826" s="6">
        <f>VLOOKUP(A8826,Cafe_sales!$A$1:$O$10001,10,FALSE)</f>
        <v>2</v>
      </c>
      <c r="D8826" s="10">
        <f>VLOOKUP(A8826,Cafe_sales!$A$1:$O$10001,11,FALSE)</f>
        <v>1</v>
      </c>
      <c r="E8826" s="6">
        <f>VLOOKUP(A8826,Cafe_sales!$A$1:$O$10001,12,FALSE)</f>
        <v>2</v>
      </c>
      <c r="F8826" t="str">
        <f>VLOOKUP(A8826,Cafe_sales!$A$1:$O$10001,13,FALSE)</f>
        <v>Default mode</v>
      </c>
      <c r="G8826" t="str">
        <f>VLOOKUP(A8826,Cafe_sales!$A$1:$O$10001,14,FALSE)</f>
        <v>UNKNOWN</v>
      </c>
      <c r="H8826" s="8">
        <f>VLOOKUP(A8826,Cafe_sales!$A$1:$O$10001,15,FALSE)</f>
        <v>45278</v>
      </c>
    </row>
    <row r="8827" spans="1:8" x14ac:dyDescent="0.35">
      <c r="A8827" t="s">
        <v>6034</v>
      </c>
      <c r="B8827" t="str">
        <f>VLOOKUP(A8827,Cafe_sales!$A$1:$O$10001,9,FALSE)</f>
        <v>Smoothie</v>
      </c>
      <c r="C8827" s="6">
        <f>VLOOKUP(A8827,Cafe_sales!$A$1:$O$10001,10,FALSE)</f>
        <v>1</v>
      </c>
      <c r="D8827" s="10">
        <f>VLOOKUP(A8827,Cafe_sales!$A$1:$O$10001,11,FALSE)</f>
        <v>4</v>
      </c>
      <c r="E8827" s="6">
        <f>VLOOKUP(A8827,Cafe_sales!$A$1:$O$10001,12,FALSE)</f>
        <v>4</v>
      </c>
      <c r="F8827" t="str">
        <f>VLOOKUP(A8827,Cafe_sales!$A$1:$O$10001,13,FALSE)</f>
        <v>Default mode</v>
      </c>
      <c r="G8827" t="str">
        <f>VLOOKUP(A8827,Cafe_sales!$A$1:$O$10001,14,FALSE)</f>
        <v>In-store</v>
      </c>
      <c r="H8827" s="8">
        <f>VLOOKUP(A8827,Cafe_sales!$A$1:$O$10001,15,FALSE)</f>
        <v>44933</v>
      </c>
    </row>
    <row r="8828" spans="1:8" x14ac:dyDescent="0.35">
      <c r="A8828" t="s">
        <v>7712</v>
      </c>
      <c r="B8828" t="str">
        <f>VLOOKUP(A8828,Cafe_sales!$A$1:$O$10001,9,FALSE)</f>
        <v>Coffee</v>
      </c>
      <c r="C8828" s="6">
        <f>VLOOKUP(A8828,Cafe_sales!$A$1:$O$10001,10,FALSE)</f>
        <v>2</v>
      </c>
      <c r="D8828" s="10">
        <f>VLOOKUP(A8828,Cafe_sales!$A$1:$O$10001,11,FALSE)</f>
        <v>2</v>
      </c>
      <c r="E8828" s="6">
        <f>VLOOKUP(A8828,Cafe_sales!$A$1:$O$10001,12,FALSE)</f>
        <v>4</v>
      </c>
      <c r="F8828" t="str">
        <f>VLOOKUP(A8828,Cafe_sales!$A$1:$O$10001,13,FALSE)</f>
        <v>Default mode</v>
      </c>
      <c r="G8828" t="str">
        <f>VLOOKUP(A8828,Cafe_sales!$A$1:$O$10001,14,FALSE)</f>
        <v>UNKNOWN</v>
      </c>
      <c r="H8828" s="8">
        <f>VLOOKUP(A8828,Cafe_sales!$A$1:$O$10001,15,FALSE)</f>
        <v>45179</v>
      </c>
    </row>
    <row r="8829" spans="1:8" hidden="1" x14ac:dyDescent="0.35">
      <c r="A8829" t="s">
        <v>5439</v>
      </c>
      <c r="B8829" t="str">
        <f>VLOOKUP(A8829,Cafe_sales!$A$1:$O$10001,9,FALSE)</f>
        <v>Tea</v>
      </c>
      <c r="C8829">
        <f>VLOOKUP(A8829,Cafe_sales!$A$1:$O$10001,10,FALSE)</f>
        <v>3</v>
      </c>
      <c r="D8829">
        <f>VLOOKUP(A8829,Cafe_sales!$A$1:$O$10001,11,FALSE)</f>
        <v>1.5</v>
      </c>
      <c r="E8829">
        <f>VLOOKUP(A8829,Cafe_sales!$A$1:$O$10001,12,FALSE)</f>
        <v>4.5</v>
      </c>
      <c r="F8829" t="str">
        <f>VLOOKUP(A8829,Cafe_sales!$A$1:$O$10001,13,FALSE)</f>
        <v>Digital Wallet</v>
      </c>
      <c r="G8829" t="str">
        <f>VLOOKUP(A8829,Cafe_sales!$A$1:$O$10001,14,FALSE)</f>
        <v>Takeaway</v>
      </c>
      <c r="H8829" s="1">
        <f>VLOOKUP(A8829,Cafe_sales!$A$1:$O$10001,15,FALSE)</f>
        <v>45012</v>
      </c>
    </row>
    <row r="8830" spans="1:8" x14ac:dyDescent="0.35">
      <c r="A8830" t="s">
        <v>4148</v>
      </c>
      <c r="B8830" t="str">
        <f>VLOOKUP(A8830,Cafe_sales!$A$1:$O$10001,9,FALSE)</f>
        <v>Sandwich</v>
      </c>
      <c r="C8830" s="6">
        <f>VLOOKUP(A8830,Cafe_sales!$A$1:$O$10001,10,FALSE)</f>
        <v>4</v>
      </c>
      <c r="D8830" s="10">
        <f>VLOOKUP(A8830,Cafe_sales!$A$1:$O$10001,11,FALSE)</f>
        <v>4</v>
      </c>
      <c r="E8830" s="6">
        <f>VLOOKUP(A8830,Cafe_sales!$A$1:$O$10001,12,FALSE)</f>
        <v>16</v>
      </c>
      <c r="F8830" t="str">
        <f>VLOOKUP(A8830,Cafe_sales!$A$1:$O$10001,13,FALSE)</f>
        <v>Default mode</v>
      </c>
      <c r="G8830" t="str">
        <f>VLOOKUP(A8830,Cafe_sales!$A$1:$O$10001,14,FALSE)</f>
        <v>In-store</v>
      </c>
      <c r="H8830" s="8">
        <f>VLOOKUP(A8830,Cafe_sales!$A$1:$O$10001,15,FALSE)</f>
        <v>45257</v>
      </c>
    </row>
    <row r="8831" spans="1:8" x14ac:dyDescent="0.35">
      <c r="A8831" t="s">
        <v>2527</v>
      </c>
      <c r="B8831" t="str">
        <f>VLOOKUP(A8831,Cafe_sales!$A$1:$O$10001,9,FALSE)</f>
        <v>Cookie</v>
      </c>
      <c r="C8831" s="6">
        <f>VLOOKUP(A8831,Cafe_sales!$A$1:$O$10001,10,FALSE)</f>
        <v>5</v>
      </c>
      <c r="D8831" s="10">
        <f>VLOOKUP(A8831,Cafe_sales!$A$1:$O$10001,11,FALSE)</f>
        <v>1</v>
      </c>
      <c r="E8831" s="6">
        <f>VLOOKUP(A8831,Cafe_sales!$A$1:$O$10001,12,FALSE)</f>
        <v>5</v>
      </c>
      <c r="F8831" t="str">
        <f>VLOOKUP(A8831,Cafe_sales!$A$1:$O$10001,13,FALSE)</f>
        <v>Default mode</v>
      </c>
      <c r="G8831" t="str">
        <f>VLOOKUP(A8831,Cafe_sales!$A$1:$O$10001,14,FALSE)</f>
        <v>In-store</v>
      </c>
      <c r="H8831" s="8">
        <f>VLOOKUP(A8831,Cafe_sales!$A$1:$O$10001,15,FALSE)</f>
        <v>45007</v>
      </c>
    </row>
    <row r="8832" spans="1:8" x14ac:dyDescent="0.35">
      <c r="A8832" t="s">
        <v>2263</v>
      </c>
      <c r="B8832" t="str">
        <f>VLOOKUP(A8832,Cafe_sales!$A$1:$O$10001,9,FALSE)</f>
        <v>Cookie</v>
      </c>
      <c r="C8832" s="6">
        <f>VLOOKUP(A8832,Cafe_sales!$A$1:$O$10001,10,FALSE)</f>
        <v>4</v>
      </c>
      <c r="D8832" s="10">
        <f>VLOOKUP(A8832,Cafe_sales!$A$1:$O$10001,11,FALSE)</f>
        <v>1</v>
      </c>
      <c r="E8832" s="6">
        <f>VLOOKUP(A8832,Cafe_sales!$A$1:$O$10001,12,FALSE)</f>
        <v>4</v>
      </c>
      <c r="F8832" t="str">
        <f>VLOOKUP(A8832,Cafe_sales!$A$1:$O$10001,13,FALSE)</f>
        <v>Credit Card</v>
      </c>
      <c r="G8832" t="str">
        <f>VLOOKUP(A8832,Cafe_sales!$A$1:$O$10001,14,FALSE)</f>
        <v>UNKNOWN</v>
      </c>
      <c r="H8832" s="8">
        <f>VLOOKUP(A8832,Cafe_sales!$A$1:$O$10001,15,FALSE)</f>
        <v>45242</v>
      </c>
    </row>
    <row r="8833" spans="1:8" x14ac:dyDescent="0.35">
      <c r="A8833" t="s">
        <v>1987</v>
      </c>
      <c r="B8833" t="str">
        <f>VLOOKUP(A8833,Cafe_sales!$A$1:$O$10001,9,FALSE)</f>
        <v>Juice</v>
      </c>
      <c r="C8833" s="6">
        <f>VLOOKUP(A8833,Cafe_sales!$A$1:$O$10001,10,FALSE)</f>
        <v>5</v>
      </c>
      <c r="D8833" s="10">
        <f>VLOOKUP(A8833,Cafe_sales!$A$1:$O$10001,11,FALSE)</f>
        <v>3</v>
      </c>
      <c r="E8833" s="6">
        <f>VLOOKUP(A8833,Cafe_sales!$A$1:$O$10001,12,FALSE)</f>
        <v>15</v>
      </c>
      <c r="F8833" t="str">
        <f>VLOOKUP(A8833,Cafe_sales!$A$1:$O$10001,13,FALSE)</f>
        <v>Default mode</v>
      </c>
      <c r="G8833" t="str">
        <f>VLOOKUP(A8833,Cafe_sales!$A$1:$O$10001,14,FALSE)</f>
        <v>In-store</v>
      </c>
      <c r="H8833" s="8">
        <f>VLOOKUP(A8833,Cafe_sales!$A$1:$O$10001,15,FALSE)</f>
        <v>45017</v>
      </c>
    </row>
    <row r="8834" spans="1:8" x14ac:dyDescent="0.35">
      <c r="A8834" t="s">
        <v>4260</v>
      </c>
      <c r="B8834" t="str">
        <f>VLOOKUP(A8834,Cafe_sales!$A$1:$O$10001,9,FALSE)</f>
        <v>Cookie</v>
      </c>
      <c r="C8834" s="6">
        <f>VLOOKUP(A8834,Cafe_sales!$A$1:$O$10001,10,FALSE)</f>
        <v>5</v>
      </c>
      <c r="D8834" s="10">
        <f>VLOOKUP(A8834,Cafe_sales!$A$1:$O$10001,11,FALSE)</f>
        <v>1</v>
      </c>
      <c r="E8834" s="6">
        <f>VLOOKUP(A8834,Cafe_sales!$A$1:$O$10001,12,FALSE)</f>
        <v>5</v>
      </c>
      <c r="F8834" t="str">
        <f>VLOOKUP(A8834,Cafe_sales!$A$1:$O$10001,13,FALSE)</f>
        <v>Digital Wallet</v>
      </c>
      <c r="G8834" t="str">
        <f>VLOOKUP(A8834,Cafe_sales!$A$1:$O$10001,14,FALSE)</f>
        <v>UNKNOWN</v>
      </c>
      <c r="H8834" s="8">
        <f>VLOOKUP(A8834,Cafe_sales!$A$1:$O$10001,15,FALSE)</f>
        <v>45282</v>
      </c>
    </row>
    <row r="8835" spans="1:8" x14ac:dyDescent="0.35">
      <c r="A8835" t="s">
        <v>721</v>
      </c>
      <c r="B8835" t="str">
        <f>VLOOKUP(A8835,Cafe_sales!$A$1:$O$10001,9,FALSE)</f>
        <v>Coffee</v>
      </c>
      <c r="C8835" s="6">
        <f>VLOOKUP(A8835,Cafe_sales!$A$1:$O$10001,10,FALSE)</f>
        <v>2</v>
      </c>
      <c r="D8835" s="10">
        <f>VLOOKUP(A8835,Cafe_sales!$A$1:$O$10001,11,FALSE)</f>
        <v>2</v>
      </c>
      <c r="E8835" s="6">
        <f>VLOOKUP(A8835,Cafe_sales!$A$1:$O$10001,12,FALSE)</f>
        <v>4</v>
      </c>
      <c r="F8835" t="str">
        <f>VLOOKUP(A8835,Cafe_sales!$A$1:$O$10001,13,FALSE)</f>
        <v>Credit Card</v>
      </c>
      <c r="G8835" t="str">
        <f>VLOOKUP(A8835,Cafe_sales!$A$1:$O$10001,14,FALSE)</f>
        <v>UNKNOWN</v>
      </c>
      <c r="H8835" s="8">
        <f>VLOOKUP(A8835,Cafe_sales!$A$1:$O$10001,15,FALSE)</f>
        <v>44953</v>
      </c>
    </row>
    <row r="8836" spans="1:8" x14ac:dyDescent="0.35">
      <c r="A8836" t="s">
        <v>9987</v>
      </c>
      <c r="B8836" t="str">
        <f>VLOOKUP(A8836,Cafe_sales!$A$1:$O$10001,9,FALSE)</f>
        <v>Cake</v>
      </c>
      <c r="C8836" s="6">
        <f>VLOOKUP(A8836,Cafe_sales!$A$1:$O$10001,10,FALSE)</f>
        <v>3</v>
      </c>
      <c r="D8836" s="10">
        <f>VLOOKUP(A8836,Cafe_sales!$A$1:$O$10001,11,FALSE)</f>
        <v>3</v>
      </c>
      <c r="E8836" s="6">
        <f>VLOOKUP(A8836,Cafe_sales!$A$1:$O$10001,12,FALSE)</f>
        <v>9</v>
      </c>
      <c r="F8836" t="str">
        <f>VLOOKUP(A8836,Cafe_sales!$A$1:$O$10001,13,FALSE)</f>
        <v>Default mode</v>
      </c>
      <c r="G8836" t="str">
        <f>VLOOKUP(A8836,Cafe_sales!$A$1:$O$10001,14,FALSE)</f>
        <v>In-store</v>
      </c>
      <c r="H8836" s="8">
        <f>VLOOKUP(A8836,Cafe_sales!$A$1:$O$10001,15,FALSE)</f>
        <v>45237</v>
      </c>
    </row>
    <row r="8837" spans="1:8" x14ac:dyDescent="0.35">
      <c r="A8837" t="s">
        <v>2043</v>
      </c>
      <c r="B8837" t="str">
        <f>VLOOKUP(A8837,Cafe_sales!$A$1:$O$10001,9,FALSE)</f>
        <v>Coffee</v>
      </c>
      <c r="C8837" s="6">
        <f>VLOOKUP(A8837,Cafe_sales!$A$1:$O$10001,10,FALSE)</f>
        <v>1</v>
      </c>
      <c r="D8837" s="10">
        <f>VLOOKUP(A8837,Cafe_sales!$A$1:$O$10001,11,FALSE)</f>
        <v>2</v>
      </c>
      <c r="E8837" s="6">
        <f>VLOOKUP(A8837,Cafe_sales!$A$1:$O$10001,12,FALSE)</f>
        <v>2</v>
      </c>
      <c r="F8837" t="str">
        <f>VLOOKUP(A8837,Cafe_sales!$A$1:$O$10001,13,FALSE)</f>
        <v>Digital Wallet</v>
      </c>
      <c r="G8837" t="str">
        <f>VLOOKUP(A8837,Cafe_sales!$A$1:$O$10001,14,FALSE)</f>
        <v>UNKNOWN</v>
      </c>
      <c r="H8837" s="8">
        <f>VLOOKUP(A8837,Cafe_sales!$A$1:$O$10001,15,FALSE)</f>
        <v>45178</v>
      </c>
    </row>
    <row r="8838" spans="1:8" x14ac:dyDescent="0.35">
      <c r="A8838" t="s">
        <v>3643</v>
      </c>
      <c r="B8838" t="str">
        <f>VLOOKUP(A8838,Cafe_sales!$A$1:$O$10001,9,FALSE)</f>
        <v>Cookie</v>
      </c>
      <c r="C8838" s="6">
        <f>VLOOKUP(A8838,Cafe_sales!$A$1:$O$10001,10,FALSE)</f>
        <v>3</v>
      </c>
      <c r="D8838" s="10">
        <f>VLOOKUP(A8838,Cafe_sales!$A$1:$O$10001,11,FALSE)</f>
        <v>1</v>
      </c>
      <c r="E8838" s="6">
        <f>VLOOKUP(A8838,Cafe_sales!$A$1:$O$10001,12,FALSE)</f>
        <v>3</v>
      </c>
      <c r="F8838" t="str">
        <f>VLOOKUP(A8838,Cafe_sales!$A$1:$O$10001,13,FALSE)</f>
        <v>Digital Wallet</v>
      </c>
      <c r="G8838" t="str">
        <f>VLOOKUP(A8838,Cafe_sales!$A$1:$O$10001,14,FALSE)</f>
        <v>UNKNOWN</v>
      </c>
      <c r="H8838" s="8">
        <f>VLOOKUP(A8838,Cafe_sales!$A$1:$O$10001,15,FALSE)</f>
        <v>44927</v>
      </c>
    </row>
    <row r="8839" spans="1:8" x14ac:dyDescent="0.35">
      <c r="A8839" t="s">
        <v>6807</v>
      </c>
      <c r="B8839" t="str">
        <f>VLOOKUP(A8839,Cafe_sales!$A$1:$O$10001,9,FALSE)</f>
        <v>Cake</v>
      </c>
      <c r="C8839" s="6">
        <f>VLOOKUP(A8839,Cafe_sales!$A$1:$O$10001,10,FALSE)</f>
        <v>3</v>
      </c>
      <c r="D8839" s="10">
        <f>VLOOKUP(A8839,Cafe_sales!$A$1:$O$10001,11,FALSE)</f>
        <v>3</v>
      </c>
      <c r="E8839" s="6">
        <f>VLOOKUP(A8839,Cafe_sales!$A$1:$O$10001,12,FALSE)</f>
        <v>9</v>
      </c>
      <c r="F8839" t="str">
        <f>VLOOKUP(A8839,Cafe_sales!$A$1:$O$10001,13,FALSE)</f>
        <v>Cash</v>
      </c>
      <c r="G8839" t="str">
        <f>VLOOKUP(A8839,Cafe_sales!$A$1:$O$10001,14,FALSE)</f>
        <v>UNKNOWN</v>
      </c>
      <c r="H8839" s="8">
        <f>VLOOKUP(A8839,Cafe_sales!$A$1:$O$10001,15,FALSE)</f>
        <v>45242</v>
      </c>
    </row>
    <row r="8840" spans="1:8" x14ac:dyDescent="0.35">
      <c r="A8840" t="s">
        <v>3512</v>
      </c>
      <c r="B8840" t="str">
        <f>VLOOKUP(A8840,Cafe_sales!$A$1:$O$10001,9,FALSE)</f>
        <v>Juice</v>
      </c>
      <c r="C8840" s="6">
        <f>VLOOKUP(A8840,Cafe_sales!$A$1:$O$10001,10,FALSE)</f>
        <v>4</v>
      </c>
      <c r="D8840" s="10">
        <f>VLOOKUP(A8840,Cafe_sales!$A$1:$O$10001,11,FALSE)</f>
        <v>3</v>
      </c>
      <c r="E8840" s="6">
        <f>VLOOKUP(A8840,Cafe_sales!$A$1:$O$10001,12,FALSE)</f>
        <v>12</v>
      </c>
      <c r="F8840" t="str">
        <f>VLOOKUP(A8840,Cafe_sales!$A$1:$O$10001,13,FALSE)</f>
        <v>Digital Wallet</v>
      </c>
      <c r="G8840" t="str">
        <f>VLOOKUP(A8840,Cafe_sales!$A$1:$O$10001,14,FALSE)</f>
        <v>UNKNOWN</v>
      </c>
      <c r="H8840" s="8">
        <f>VLOOKUP(A8840,Cafe_sales!$A$1:$O$10001,15,FALSE)</f>
        <v>45130</v>
      </c>
    </row>
    <row r="8841" spans="1:8" hidden="1" x14ac:dyDescent="0.35">
      <c r="A8841" t="s">
        <v>8767</v>
      </c>
      <c r="B8841" t="str">
        <f>VLOOKUP(A8841,Cafe_sales!$A$1:$O$10001,9,FALSE)</f>
        <v>Salad</v>
      </c>
      <c r="C8841">
        <f>VLOOKUP(A8841,Cafe_sales!$A$1:$O$10001,10,FALSE)</f>
        <v>3</v>
      </c>
      <c r="D8841">
        <f>VLOOKUP(A8841,Cafe_sales!$A$1:$O$10001,11,FALSE)</f>
        <v>5</v>
      </c>
      <c r="E8841">
        <f>VLOOKUP(A8841,Cafe_sales!$A$1:$O$10001,12,FALSE)</f>
        <v>15</v>
      </c>
      <c r="F8841" t="str">
        <f>VLOOKUP(A8841,Cafe_sales!$A$1:$O$10001,13,FALSE)</f>
        <v>Cash</v>
      </c>
      <c r="G8841" t="str">
        <f>VLOOKUP(A8841,Cafe_sales!$A$1:$O$10001,14,FALSE)</f>
        <v>Takeaway</v>
      </c>
      <c r="H8841" s="1">
        <f>VLOOKUP(A8841,Cafe_sales!$A$1:$O$10001,15,FALSE)</f>
        <v>45203</v>
      </c>
    </row>
    <row r="8842" spans="1:8" hidden="1" x14ac:dyDescent="0.35">
      <c r="A8842" t="s">
        <v>7705</v>
      </c>
      <c r="B8842" t="str">
        <f>VLOOKUP(A8842,Cafe_sales!$A$1:$O$10001,9,FALSE)</f>
        <v>Cookie</v>
      </c>
      <c r="C8842">
        <f>VLOOKUP(A8842,Cafe_sales!$A$1:$O$10001,10,FALSE)</f>
        <v>5</v>
      </c>
      <c r="D8842">
        <f>VLOOKUP(A8842,Cafe_sales!$A$1:$O$10001,11,FALSE)</f>
        <v>1</v>
      </c>
      <c r="E8842">
        <f>VLOOKUP(A8842,Cafe_sales!$A$1:$O$10001,12,FALSE)</f>
        <v>5</v>
      </c>
      <c r="F8842" t="str">
        <f>VLOOKUP(A8842,Cafe_sales!$A$1:$O$10001,13,FALSE)</f>
        <v>Default mode</v>
      </c>
      <c r="G8842" t="str">
        <f>VLOOKUP(A8842,Cafe_sales!$A$1:$O$10001,14,FALSE)</f>
        <v>Takeaway</v>
      </c>
      <c r="H8842" s="1">
        <f>VLOOKUP(A8842,Cafe_sales!$A$1:$O$10001,15,FALSE)</f>
        <v>45274</v>
      </c>
    </row>
    <row r="8843" spans="1:8" x14ac:dyDescent="0.35">
      <c r="A8843" t="s">
        <v>7307</v>
      </c>
      <c r="B8843" t="str">
        <f>VLOOKUP(A8843,Cafe_sales!$A$1:$O$10001,9,FALSE)</f>
        <v>Salad</v>
      </c>
      <c r="C8843" s="6">
        <f>VLOOKUP(A8843,Cafe_sales!$A$1:$O$10001,10,FALSE)</f>
        <v>5</v>
      </c>
      <c r="D8843" s="10">
        <f>VLOOKUP(A8843,Cafe_sales!$A$1:$O$10001,11,FALSE)</f>
        <v>5</v>
      </c>
      <c r="E8843" s="6">
        <f>VLOOKUP(A8843,Cafe_sales!$A$1:$O$10001,12,FALSE)</f>
        <v>25</v>
      </c>
      <c r="F8843" t="str">
        <f>VLOOKUP(A8843,Cafe_sales!$A$1:$O$10001,13,FALSE)</f>
        <v>Cash</v>
      </c>
      <c r="G8843" t="str">
        <f>VLOOKUP(A8843,Cafe_sales!$A$1:$O$10001,14,FALSE)</f>
        <v>UNKNOWN</v>
      </c>
      <c r="H8843" s="8">
        <f>VLOOKUP(A8843,Cafe_sales!$A$1:$O$10001,15,FALSE)</f>
        <v>44996</v>
      </c>
    </row>
    <row r="8844" spans="1:8" x14ac:dyDescent="0.35">
      <c r="A8844" t="s">
        <v>2698</v>
      </c>
      <c r="B8844" t="str">
        <f>VLOOKUP(A8844,Cafe_sales!$A$1:$O$10001,9,FALSE)</f>
        <v>Salad</v>
      </c>
      <c r="C8844" s="6">
        <f>VLOOKUP(A8844,Cafe_sales!$A$1:$O$10001,10,FALSE)</f>
        <v>3</v>
      </c>
      <c r="D8844" s="10">
        <f>VLOOKUP(A8844,Cafe_sales!$A$1:$O$10001,11,FALSE)</f>
        <v>5</v>
      </c>
      <c r="E8844" s="6">
        <f>VLOOKUP(A8844,Cafe_sales!$A$1:$O$10001,12,FALSE)</f>
        <v>15</v>
      </c>
      <c r="F8844" t="str">
        <f>VLOOKUP(A8844,Cafe_sales!$A$1:$O$10001,13,FALSE)</f>
        <v>Digital Wallet</v>
      </c>
      <c r="G8844" t="str">
        <f>VLOOKUP(A8844,Cafe_sales!$A$1:$O$10001,14,FALSE)</f>
        <v>UNKNOWN</v>
      </c>
      <c r="H8844" s="8">
        <f>VLOOKUP(A8844,Cafe_sales!$A$1:$O$10001,15,FALSE)</f>
        <v>45260</v>
      </c>
    </row>
    <row r="8845" spans="1:8" hidden="1" x14ac:dyDescent="0.35">
      <c r="A8845" t="s">
        <v>6426</v>
      </c>
      <c r="B8845" t="str">
        <f>VLOOKUP(A8845,Cafe_sales!$A$1:$O$10001,9,FALSE)</f>
        <v>Smoothie</v>
      </c>
      <c r="C8845">
        <f>VLOOKUP(A8845,Cafe_sales!$A$1:$O$10001,10,FALSE)</f>
        <v>3</v>
      </c>
      <c r="D8845">
        <f>VLOOKUP(A8845,Cafe_sales!$A$1:$O$10001,11,FALSE)</f>
        <v>4</v>
      </c>
      <c r="E8845">
        <f>VLOOKUP(A8845,Cafe_sales!$A$1:$O$10001,12,FALSE)</f>
        <v>12</v>
      </c>
      <c r="F8845" t="str">
        <f>VLOOKUP(A8845,Cafe_sales!$A$1:$O$10001,13,FALSE)</f>
        <v>Credit Card</v>
      </c>
      <c r="G8845" t="str">
        <f>VLOOKUP(A8845,Cafe_sales!$A$1:$O$10001,14,FALSE)</f>
        <v>Takeaway</v>
      </c>
      <c r="H8845" s="1">
        <f>VLOOKUP(A8845,Cafe_sales!$A$1:$O$10001,15,FALSE)</f>
        <v>45085</v>
      </c>
    </row>
    <row r="8846" spans="1:8" x14ac:dyDescent="0.35">
      <c r="A8846" t="s">
        <v>4414</v>
      </c>
      <c r="B8846" t="str">
        <f>VLOOKUP(A8846,Cafe_sales!$A$1:$O$10001,9,FALSE)</f>
        <v>Coffee</v>
      </c>
      <c r="C8846" s="6">
        <f>VLOOKUP(A8846,Cafe_sales!$A$1:$O$10001,10,FALSE)</f>
        <v>3</v>
      </c>
      <c r="D8846" s="10">
        <f>VLOOKUP(A8846,Cafe_sales!$A$1:$O$10001,11,FALSE)</f>
        <v>2</v>
      </c>
      <c r="E8846" s="6">
        <f>VLOOKUP(A8846,Cafe_sales!$A$1:$O$10001,12,FALSE)</f>
        <v>6</v>
      </c>
      <c r="F8846" t="str">
        <f>VLOOKUP(A8846,Cafe_sales!$A$1:$O$10001,13,FALSE)</f>
        <v>Credit Card</v>
      </c>
      <c r="G8846" t="str">
        <f>VLOOKUP(A8846,Cafe_sales!$A$1:$O$10001,14,FALSE)</f>
        <v>UNKNOWN</v>
      </c>
      <c r="H8846" s="8">
        <f>VLOOKUP(A8846,Cafe_sales!$A$1:$O$10001,15,FALSE)</f>
        <v>45184</v>
      </c>
    </row>
    <row r="8847" spans="1:8" x14ac:dyDescent="0.35">
      <c r="A8847" t="s">
        <v>7872</v>
      </c>
      <c r="B8847" t="str">
        <f>VLOOKUP(A8847,Cafe_sales!$A$1:$O$10001,9,FALSE)</f>
        <v>Tea</v>
      </c>
      <c r="C8847" s="6">
        <f>VLOOKUP(A8847,Cafe_sales!$A$1:$O$10001,10,FALSE)</f>
        <v>2</v>
      </c>
      <c r="D8847" s="10">
        <f>VLOOKUP(A8847,Cafe_sales!$A$1:$O$10001,11,FALSE)</f>
        <v>3.0634803921568627</v>
      </c>
      <c r="E8847" s="6">
        <f>VLOOKUP(A8847,Cafe_sales!$A$1:$O$10001,12,FALSE)</f>
        <v>3</v>
      </c>
      <c r="F8847" t="str">
        <f>VLOOKUP(A8847,Cafe_sales!$A$1:$O$10001,13,FALSE)</f>
        <v>Cash</v>
      </c>
      <c r="G8847" t="str">
        <f>VLOOKUP(A8847,Cafe_sales!$A$1:$O$10001,14,FALSE)</f>
        <v>UNKNOWN</v>
      </c>
      <c r="H8847" s="8">
        <f>VLOOKUP(A8847,Cafe_sales!$A$1:$O$10001,15,FALSE)</f>
        <v>45161</v>
      </c>
    </row>
    <row r="8848" spans="1:8" x14ac:dyDescent="0.35">
      <c r="A8848" t="s">
        <v>6104</v>
      </c>
      <c r="B8848" t="str">
        <f>VLOOKUP(A8848,Cafe_sales!$A$1:$O$10001,9,FALSE)</f>
        <v>Tea</v>
      </c>
      <c r="C8848" s="6">
        <f>VLOOKUP(A8848,Cafe_sales!$A$1:$O$10001,10,FALSE)</f>
        <v>4</v>
      </c>
      <c r="D8848" s="10">
        <f>VLOOKUP(A8848,Cafe_sales!$A$1:$O$10001,11,FALSE)</f>
        <v>1.5</v>
      </c>
      <c r="E8848" s="6">
        <f>VLOOKUP(A8848,Cafe_sales!$A$1:$O$10001,12,FALSE)</f>
        <v>6</v>
      </c>
      <c r="F8848" t="str">
        <f>VLOOKUP(A8848,Cafe_sales!$A$1:$O$10001,13,FALSE)</f>
        <v>Cash</v>
      </c>
      <c r="G8848" t="str">
        <f>VLOOKUP(A8848,Cafe_sales!$A$1:$O$10001,14,FALSE)</f>
        <v>UNKNOWN</v>
      </c>
      <c r="H8848" s="8">
        <f>VLOOKUP(A8848,Cafe_sales!$A$1:$O$10001,15,FALSE)</f>
        <v>45085</v>
      </c>
    </row>
    <row r="8849" spans="1:8" x14ac:dyDescent="0.35">
      <c r="A8849" t="s">
        <v>8327</v>
      </c>
      <c r="B8849" t="str">
        <f>VLOOKUP(A8849,Cafe_sales!$A$1:$O$10001,9,FALSE)</f>
        <v>Coffee</v>
      </c>
      <c r="C8849" s="6">
        <f>VLOOKUP(A8849,Cafe_sales!$A$1:$O$10001,10,FALSE)</f>
        <v>1</v>
      </c>
      <c r="D8849" s="10">
        <f>VLOOKUP(A8849,Cafe_sales!$A$1:$O$10001,11,FALSE)</f>
        <v>2</v>
      </c>
      <c r="E8849" s="6">
        <f>VLOOKUP(A8849,Cafe_sales!$A$1:$O$10001,12,FALSE)</f>
        <v>2</v>
      </c>
      <c r="F8849" t="str">
        <f>VLOOKUP(A8849,Cafe_sales!$A$1:$O$10001,13,FALSE)</f>
        <v>Default mode</v>
      </c>
      <c r="G8849" t="str">
        <f>VLOOKUP(A8849,Cafe_sales!$A$1:$O$10001,14,FALSE)</f>
        <v>In-store</v>
      </c>
      <c r="H8849" s="8">
        <f>VLOOKUP(A8849,Cafe_sales!$A$1:$O$10001,15,FALSE)</f>
        <v>45172</v>
      </c>
    </row>
    <row r="8850" spans="1:8" hidden="1" x14ac:dyDescent="0.35">
      <c r="A8850" t="s">
        <v>4302</v>
      </c>
      <c r="B8850" t="str">
        <f>VLOOKUP(A8850,Cafe_sales!$A$1:$O$10001,9,FALSE)</f>
        <v>UNKNOWN</v>
      </c>
      <c r="C8850">
        <f>VLOOKUP(A8850,Cafe_sales!$A$1:$O$10001,10,FALSE)</f>
        <v>5</v>
      </c>
      <c r="D8850">
        <f>VLOOKUP(A8850,Cafe_sales!$A$1:$O$10001,11,FALSE)</f>
        <v>4</v>
      </c>
      <c r="E8850">
        <f>VLOOKUP(A8850,Cafe_sales!$A$1:$O$10001,12,FALSE)</f>
        <v>20</v>
      </c>
      <c r="F8850" t="str">
        <f>VLOOKUP(A8850,Cafe_sales!$A$1:$O$10001,13,FALSE)</f>
        <v>Default mode</v>
      </c>
      <c r="G8850" t="str">
        <f>VLOOKUP(A8850,Cafe_sales!$A$1:$O$10001,14,FALSE)</f>
        <v>Takeaway</v>
      </c>
      <c r="H8850" s="1">
        <f>VLOOKUP(A8850,Cafe_sales!$A$1:$O$10001,15,FALSE)</f>
        <v>45243</v>
      </c>
    </row>
    <row r="8851" spans="1:8" x14ac:dyDescent="0.35">
      <c r="A8851" t="s">
        <v>7215</v>
      </c>
      <c r="B8851" t="str">
        <f>VLOOKUP(A8851,Cafe_sales!$A$1:$O$10001,9,FALSE)</f>
        <v>Juice</v>
      </c>
      <c r="C8851" s="6">
        <f>VLOOKUP(A8851,Cafe_sales!$A$1:$O$10001,10,FALSE)</f>
        <v>3</v>
      </c>
      <c r="D8851" s="10">
        <f>VLOOKUP(A8851,Cafe_sales!$A$1:$O$10001,11,FALSE)</f>
        <v>3</v>
      </c>
      <c r="E8851" s="6">
        <f>VLOOKUP(A8851,Cafe_sales!$A$1:$O$10001,12,FALSE)</f>
        <v>9</v>
      </c>
      <c r="F8851" t="str">
        <f>VLOOKUP(A8851,Cafe_sales!$A$1:$O$10001,13,FALSE)</f>
        <v>Default mode</v>
      </c>
      <c r="G8851" t="str">
        <f>VLOOKUP(A8851,Cafe_sales!$A$1:$O$10001,14,FALSE)</f>
        <v>UNKNOWN</v>
      </c>
      <c r="H8851" s="8">
        <f>VLOOKUP(A8851,Cafe_sales!$A$1:$O$10001,15,FALSE)</f>
        <v>45085</v>
      </c>
    </row>
    <row r="8852" spans="1:8" hidden="1" x14ac:dyDescent="0.35">
      <c r="A8852" t="s">
        <v>7499</v>
      </c>
      <c r="B8852" t="str">
        <f>VLOOKUP(A8852,Cafe_sales!$A$1:$O$10001,9,FALSE)</f>
        <v>Cake</v>
      </c>
      <c r="C8852">
        <f>VLOOKUP(A8852,Cafe_sales!$A$1:$O$10001,10,FALSE)</f>
        <v>3</v>
      </c>
      <c r="D8852">
        <f>VLOOKUP(A8852,Cafe_sales!$A$1:$O$10001,11,FALSE)</f>
        <v>3</v>
      </c>
      <c r="E8852">
        <f>VLOOKUP(A8852,Cafe_sales!$A$1:$O$10001,12,FALSE)</f>
        <v>9</v>
      </c>
      <c r="F8852" t="str">
        <f>VLOOKUP(A8852,Cafe_sales!$A$1:$O$10001,13,FALSE)</f>
        <v>Credit Card</v>
      </c>
      <c r="G8852" t="str">
        <f>VLOOKUP(A8852,Cafe_sales!$A$1:$O$10001,14,FALSE)</f>
        <v>Takeaway</v>
      </c>
      <c r="H8852" s="1">
        <f>VLOOKUP(A8852,Cafe_sales!$A$1:$O$10001,15,FALSE)</f>
        <v>44954</v>
      </c>
    </row>
    <row r="8853" spans="1:8" x14ac:dyDescent="0.35">
      <c r="A8853" t="s">
        <v>7224</v>
      </c>
      <c r="B8853" t="str">
        <f>VLOOKUP(A8853,Cafe_sales!$A$1:$O$10001,9,FALSE)</f>
        <v>Juice</v>
      </c>
      <c r="C8853" s="6">
        <f>VLOOKUP(A8853,Cafe_sales!$A$1:$O$10001,10,FALSE)</f>
        <v>5</v>
      </c>
      <c r="D8853" s="10">
        <f>VLOOKUP(A8853,Cafe_sales!$A$1:$O$10001,11,FALSE)</f>
        <v>3</v>
      </c>
      <c r="E8853" s="6">
        <f>VLOOKUP(A8853,Cafe_sales!$A$1:$O$10001,12,FALSE)</f>
        <v>15</v>
      </c>
      <c r="F8853" t="str">
        <f>VLOOKUP(A8853,Cafe_sales!$A$1:$O$10001,13,FALSE)</f>
        <v>Default mode</v>
      </c>
      <c r="G8853" t="str">
        <f>VLOOKUP(A8853,Cafe_sales!$A$1:$O$10001,14,FALSE)</f>
        <v>In-store</v>
      </c>
      <c r="H8853" s="8">
        <f>VLOOKUP(A8853,Cafe_sales!$A$1:$O$10001,15,FALSE)</f>
        <v>44927</v>
      </c>
    </row>
    <row r="8854" spans="1:8" x14ac:dyDescent="0.35">
      <c r="A8854" t="s">
        <v>346</v>
      </c>
      <c r="B8854" t="str">
        <f>VLOOKUP(A8854,Cafe_sales!$A$1:$O$10001,9,FALSE)</f>
        <v>Juice</v>
      </c>
      <c r="C8854" s="6">
        <f>VLOOKUP(A8854,Cafe_sales!$A$1:$O$10001,10,FALSE)</f>
        <v>2</v>
      </c>
      <c r="D8854" s="10">
        <f>VLOOKUP(A8854,Cafe_sales!$A$1:$O$10001,11,FALSE)</f>
        <v>4</v>
      </c>
      <c r="E8854" s="6">
        <f>VLOOKUP(A8854,Cafe_sales!$A$1:$O$10001,12,FALSE)</f>
        <v>8</v>
      </c>
      <c r="F8854" t="str">
        <f>VLOOKUP(A8854,Cafe_sales!$A$1:$O$10001,13,FALSE)</f>
        <v>Credit Card</v>
      </c>
      <c r="G8854" t="str">
        <f>VLOOKUP(A8854,Cafe_sales!$A$1:$O$10001,14,FALSE)</f>
        <v>UNKNOWN</v>
      </c>
      <c r="H8854" s="8">
        <f>VLOOKUP(A8854,Cafe_sales!$A$1:$O$10001,15,FALSE)</f>
        <v>45248</v>
      </c>
    </row>
    <row r="8855" spans="1:8" x14ac:dyDescent="0.35">
      <c r="A8855" t="s">
        <v>9607</v>
      </c>
      <c r="B8855" t="str">
        <f>VLOOKUP(A8855,Cafe_sales!$A$1:$O$10001,9,FALSE)</f>
        <v>Coffee</v>
      </c>
      <c r="C8855" s="6">
        <f>VLOOKUP(A8855,Cafe_sales!$A$1:$O$10001,10,FALSE)</f>
        <v>3</v>
      </c>
      <c r="D8855" s="10">
        <f>VLOOKUP(A8855,Cafe_sales!$A$1:$O$10001,11,FALSE)</f>
        <v>2</v>
      </c>
      <c r="E8855" s="6">
        <f>VLOOKUP(A8855,Cafe_sales!$A$1:$O$10001,12,FALSE)</f>
        <v>6</v>
      </c>
      <c r="F8855" t="str">
        <f>VLOOKUP(A8855,Cafe_sales!$A$1:$O$10001,13,FALSE)</f>
        <v>Credit Card</v>
      </c>
      <c r="G8855" t="str">
        <f>VLOOKUP(A8855,Cafe_sales!$A$1:$O$10001,14,FALSE)</f>
        <v>In-store</v>
      </c>
      <c r="H8855" s="8">
        <f>VLOOKUP(A8855,Cafe_sales!$A$1:$O$10001,15,FALSE)</f>
        <v>45213</v>
      </c>
    </row>
    <row r="8856" spans="1:8" x14ac:dyDescent="0.35">
      <c r="A8856" t="s">
        <v>203</v>
      </c>
      <c r="B8856" t="str">
        <f>VLOOKUP(A8856,Cafe_sales!$A$1:$O$10001,9,FALSE)</f>
        <v>Sandwich</v>
      </c>
      <c r="C8856" s="6">
        <f>VLOOKUP(A8856,Cafe_sales!$A$1:$O$10001,10,FALSE)</f>
        <v>1</v>
      </c>
      <c r="D8856" s="10">
        <f>VLOOKUP(A8856,Cafe_sales!$A$1:$O$10001,11,FALSE)</f>
        <v>4</v>
      </c>
      <c r="E8856" s="6">
        <f>VLOOKUP(A8856,Cafe_sales!$A$1:$O$10001,12,FALSE)</f>
        <v>4</v>
      </c>
      <c r="F8856" t="str">
        <f>VLOOKUP(A8856,Cafe_sales!$A$1:$O$10001,13,FALSE)</f>
        <v>Default mode</v>
      </c>
      <c r="G8856" t="str">
        <f>VLOOKUP(A8856,Cafe_sales!$A$1:$O$10001,14,FALSE)</f>
        <v>UNKNOWN</v>
      </c>
      <c r="H8856" s="8">
        <f>VLOOKUP(A8856,Cafe_sales!$A$1:$O$10001,15,FALSE)</f>
        <v>45237</v>
      </c>
    </row>
    <row r="8857" spans="1:8" hidden="1" x14ac:dyDescent="0.35">
      <c r="A8857" t="s">
        <v>1872</v>
      </c>
      <c r="B8857" t="str">
        <f>VLOOKUP(A8857,Cafe_sales!$A$1:$O$10001,9,FALSE)</f>
        <v>Coffee</v>
      </c>
      <c r="C8857">
        <f>VLOOKUP(A8857,Cafe_sales!$A$1:$O$10001,10,FALSE)</f>
        <v>5</v>
      </c>
      <c r="D8857">
        <f>VLOOKUP(A8857,Cafe_sales!$A$1:$O$10001,11,FALSE)</f>
        <v>2</v>
      </c>
      <c r="E8857">
        <f>VLOOKUP(A8857,Cafe_sales!$A$1:$O$10001,12,FALSE)</f>
        <v>10</v>
      </c>
      <c r="F8857" t="str">
        <f>VLOOKUP(A8857,Cafe_sales!$A$1:$O$10001,13,FALSE)</f>
        <v>Cash</v>
      </c>
      <c r="G8857" t="str">
        <f>VLOOKUP(A8857,Cafe_sales!$A$1:$O$10001,14,FALSE)</f>
        <v>Takeaway</v>
      </c>
      <c r="H8857" s="1">
        <f>VLOOKUP(A8857,Cafe_sales!$A$1:$O$10001,15,FALSE)</f>
        <v>45082</v>
      </c>
    </row>
    <row r="8858" spans="1:8" x14ac:dyDescent="0.35">
      <c r="A8858" t="s">
        <v>550</v>
      </c>
      <c r="B8858" t="str">
        <f>VLOOKUP(A8858,Cafe_sales!$A$1:$O$10001,9,FALSE)</f>
        <v>Salad</v>
      </c>
      <c r="C8858" s="6">
        <f>VLOOKUP(A8858,Cafe_sales!$A$1:$O$10001,10,FALSE)</f>
        <v>4</v>
      </c>
      <c r="D8858" s="10">
        <f>VLOOKUP(A8858,Cafe_sales!$A$1:$O$10001,11,FALSE)</f>
        <v>5</v>
      </c>
      <c r="E8858" s="6">
        <f>VLOOKUP(A8858,Cafe_sales!$A$1:$O$10001,12,FALSE)</f>
        <v>20</v>
      </c>
      <c r="F8858" t="str">
        <f>VLOOKUP(A8858,Cafe_sales!$A$1:$O$10001,13,FALSE)</f>
        <v>Digital Wallet</v>
      </c>
      <c r="G8858" t="str">
        <f>VLOOKUP(A8858,Cafe_sales!$A$1:$O$10001,14,FALSE)</f>
        <v>UNKNOWN</v>
      </c>
      <c r="H8858" s="8">
        <f>VLOOKUP(A8858,Cafe_sales!$A$1:$O$10001,15,FALSE)</f>
        <v>45217</v>
      </c>
    </row>
    <row r="8859" spans="1:8" x14ac:dyDescent="0.35">
      <c r="A8859" t="s">
        <v>1244</v>
      </c>
      <c r="B8859" t="str">
        <f>VLOOKUP(A8859,Cafe_sales!$A$1:$O$10001,9,FALSE)</f>
        <v>Smoothie</v>
      </c>
      <c r="C8859" s="6">
        <f>VLOOKUP(A8859,Cafe_sales!$A$1:$O$10001,10,FALSE)</f>
        <v>1</v>
      </c>
      <c r="D8859" s="10">
        <f>VLOOKUP(A8859,Cafe_sales!$A$1:$O$10001,11,FALSE)</f>
        <v>4</v>
      </c>
      <c r="E8859" s="6">
        <f>VLOOKUP(A8859,Cafe_sales!$A$1:$O$10001,12,FALSE)</f>
        <v>4</v>
      </c>
      <c r="F8859" t="str">
        <f>VLOOKUP(A8859,Cafe_sales!$A$1:$O$10001,13,FALSE)</f>
        <v>Default mode</v>
      </c>
      <c r="G8859" t="str">
        <f>VLOOKUP(A8859,Cafe_sales!$A$1:$O$10001,14,FALSE)</f>
        <v>UNKNOWN</v>
      </c>
      <c r="H8859" s="8">
        <f>VLOOKUP(A8859,Cafe_sales!$A$1:$O$10001,15,FALSE)</f>
        <v>45016</v>
      </c>
    </row>
    <row r="8860" spans="1:8" x14ac:dyDescent="0.35">
      <c r="A8860" t="s">
        <v>660</v>
      </c>
      <c r="B8860" t="str">
        <f>VLOOKUP(A8860,Cafe_sales!$A$1:$O$10001,9,FALSE)</f>
        <v>Juice</v>
      </c>
      <c r="C8860" s="6">
        <f>VLOOKUP(A8860,Cafe_sales!$A$1:$O$10001,10,FALSE)</f>
        <v>5</v>
      </c>
      <c r="D8860" s="10">
        <f>VLOOKUP(A8860,Cafe_sales!$A$1:$O$10001,11,FALSE)</f>
        <v>3</v>
      </c>
      <c r="E8860" s="6">
        <f>VLOOKUP(A8860,Cafe_sales!$A$1:$O$10001,12,FALSE)</f>
        <v>15</v>
      </c>
      <c r="F8860" t="str">
        <f>VLOOKUP(A8860,Cafe_sales!$A$1:$O$10001,13,FALSE)</f>
        <v>Digital Wallet</v>
      </c>
      <c r="G8860" t="str">
        <f>VLOOKUP(A8860,Cafe_sales!$A$1:$O$10001,14,FALSE)</f>
        <v>In-store</v>
      </c>
      <c r="H8860" s="8">
        <f>VLOOKUP(A8860,Cafe_sales!$A$1:$O$10001,15,FALSE)</f>
        <v>45115</v>
      </c>
    </row>
    <row r="8861" spans="1:8" x14ac:dyDescent="0.35">
      <c r="A8861" t="s">
        <v>4295</v>
      </c>
      <c r="B8861" t="str">
        <f>VLOOKUP(A8861,Cafe_sales!$A$1:$O$10001,9,FALSE)</f>
        <v>Sandwich</v>
      </c>
      <c r="C8861" s="6">
        <f>VLOOKUP(A8861,Cafe_sales!$A$1:$O$10001,10,FALSE)</f>
        <v>4</v>
      </c>
      <c r="D8861" s="10">
        <f>VLOOKUP(A8861,Cafe_sales!$A$1:$O$10001,11,FALSE)</f>
        <v>4</v>
      </c>
      <c r="E8861" s="6">
        <f>VLOOKUP(A8861,Cafe_sales!$A$1:$O$10001,12,FALSE)</f>
        <v>16</v>
      </c>
      <c r="F8861" t="str">
        <f>VLOOKUP(A8861,Cafe_sales!$A$1:$O$10001,13,FALSE)</f>
        <v>Digital Wallet</v>
      </c>
      <c r="G8861" t="str">
        <f>VLOOKUP(A8861,Cafe_sales!$A$1:$O$10001,14,FALSE)</f>
        <v>UNKNOWN</v>
      </c>
      <c r="H8861" s="8">
        <f>VLOOKUP(A8861,Cafe_sales!$A$1:$O$10001,15,FALSE)</f>
        <v>45242</v>
      </c>
    </row>
    <row r="8862" spans="1:8" x14ac:dyDescent="0.35">
      <c r="A8862" t="s">
        <v>5556</v>
      </c>
      <c r="B8862" t="str">
        <f>VLOOKUP(A8862,Cafe_sales!$A$1:$O$10001,9,FALSE)</f>
        <v>Smoothie</v>
      </c>
      <c r="C8862" s="6">
        <f>VLOOKUP(A8862,Cafe_sales!$A$1:$O$10001,10,FALSE)</f>
        <v>3</v>
      </c>
      <c r="D8862" s="10">
        <f>VLOOKUP(A8862,Cafe_sales!$A$1:$O$10001,11,FALSE)</f>
        <v>4</v>
      </c>
      <c r="E8862" s="6">
        <f>VLOOKUP(A8862,Cafe_sales!$A$1:$O$10001,12,FALSE)</f>
        <v>12</v>
      </c>
      <c r="F8862" t="str">
        <f>VLOOKUP(A8862,Cafe_sales!$A$1:$O$10001,13,FALSE)</f>
        <v>Cash</v>
      </c>
      <c r="G8862" t="str">
        <f>VLOOKUP(A8862,Cafe_sales!$A$1:$O$10001,14,FALSE)</f>
        <v>In-store</v>
      </c>
      <c r="H8862" s="8">
        <f>VLOOKUP(A8862,Cafe_sales!$A$1:$O$10001,15,FALSE)</f>
        <v>44927</v>
      </c>
    </row>
    <row r="8863" spans="1:8" x14ac:dyDescent="0.35">
      <c r="A8863" t="s">
        <v>8614</v>
      </c>
      <c r="B8863" t="str">
        <f>VLOOKUP(A8863,Cafe_sales!$A$1:$O$10001,9,FALSE)</f>
        <v>Juice</v>
      </c>
      <c r="C8863" s="6">
        <f>VLOOKUP(A8863,Cafe_sales!$A$1:$O$10001,10,FALSE)</f>
        <v>2</v>
      </c>
      <c r="D8863" s="10">
        <f>VLOOKUP(A8863,Cafe_sales!$A$1:$O$10001,11,FALSE)</f>
        <v>3</v>
      </c>
      <c r="E8863" s="6">
        <f>VLOOKUP(A8863,Cafe_sales!$A$1:$O$10001,12,FALSE)</f>
        <v>6</v>
      </c>
      <c r="F8863" t="str">
        <f>VLOOKUP(A8863,Cafe_sales!$A$1:$O$10001,13,FALSE)</f>
        <v>Default mode</v>
      </c>
      <c r="G8863" t="str">
        <f>VLOOKUP(A8863,Cafe_sales!$A$1:$O$10001,14,FALSE)</f>
        <v>UNKNOWN</v>
      </c>
      <c r="H8863" s="8">
        <f>VLOOKUP(A8863,Cafe_sales!$A$1:$O$10001,15,FALSE)</f>
        <v>44947</v>
      </c>
    </row>
    <row r="8864" spans="1:8" hidden="1" x14ac:dyDescent="0.35">
      <c r="A8864" t="s">
        <v>2491</v>
      </c>
      <c r="B8864" t="str">
        <f>VLOOKUP(A8864,Cafe_sales!$A$1:$O$10001,9,FALSE)</f>
        <v>Cake</v>
      </c>
      <c r="C8864">
        <f>VLOOKUP(A8864,Cafe_sales!$A$1:$O$10001,10,FALSE)</f>
        <v>5</v>
      </c>
      <c r="D8864">
        <f>VLOOKUP(A8864,Cafe_sales!$A$1:$O$10001,11,FALSE)</f>
        <v>3</v>
      </c>
      <c r="E8864">
        <f>VLOOKUP(A8864,Cafe_sales!$A$1:$O$10001,12,FALSE)</f>
        <v>15</v>
      </c>
      <c r="F8864" t="str">
        <f>VLOOKUP(A8864,Cafe_sales!$A$1:$O$10001,13,FALSE)</f>
        <v>Cash</v>
      </c>
      <c r="G8864" t="str">
        <f>VLOOKUP(A8864,Cafe_sales!$A$1:$O$10001,14,FALSE)</f>
        <v>Takeaway</v>
      </c>
      <c r="H8864" s="1">
        <f>VLOOKUP(A8864,Cafe_sales!$A$1:$O$10001,15,FALSE)</f>
        <v>45175</v>
      </c>
    </row>
    <row r="8865" spans="1:8" x14ac:dyDescent="0.35">
      <c r="A8865" t="s">
        <v>4817</v>
      </c>
      <c r="B8865" t="str">
        <f>VLOOKUP(A8865,Cafe_sales!$A$1:$O$10001,9,FALSE)</f>
        <v>Tea</v>
      </c>
      <c r="C8865" s="6">
        <f>VLOOKUP(A8865,Cafe_sales!$A$1:$O$10001,10,FALSE)</f>
        <v>4</v>
      </c>
      <c r="D8865" s="10">
        <f>VLOOKUP(A8865,Cafe_sales!$A$1:$O$10001,11,FALSE)</f>
        <v>1.5</v>
      </c>
      <c r="E8865" s="6">
        <f>VLOOKUP(A8865,Cafe_sales!$A$1:$O$10001,12,FALSE)</f>
        <v>6</v>
      </c>
      <c r="F8865" t="str">
        <f>VLOOKUP(A8865,Cafe_sales!$A$1:$O$10001,13,FALSE)</f>
        <v>Cash</v>
      </c>
      <c r="G8865" t="str">
        <f>VLOOKUP(A8865,Cafe_sales!$A$1:$O$10001,14,FALSE)</f>
        <v>UNKNOWN</v>
      </c>
      <c r="H8865" s="8">
        <f>VLOOKUP(A8865,Cafe_sales!$A$1:$O$10001,15,FALSE)</f>
        <v>44975</v>
      </c>
    </row>
    <row r="8866" spans="1:8" x14ac:dyDescent="0.35">
      <c r="A8866" t="s">
        <v>9422</v>
      </c>
      <c r="B8866" t="str">
        <f>VLOOKUP(A8866,Cafe_sales!$A$1:$O$10001,9,FALSE)</f>
        <v>Coffee</v>
      </c>
      <c r="C8866" s="6">
        <f>VLOOKUP(A8866,Cafe_sales!$A$1:$O$10001,10,FALSE)</f>
        <v>5</v>
      </c>
      <c r="D8866" s="10">
        <f>VLOOKUP(A8866,Cafe_sales!$A$1:$O$10001,11,FALSE)</f>
        <v>2</v>
      </c>
      <c r="E8866" s="6">
        <f>VLOOKUP(A8866,Cafe_sales!$A$1:$O$10001,12,FALSE)</f>
        <v>10</v>
      </c>
      <c r="F8866" t="str">
        <f>VLOOKUP(A8866,Cafe_sales!$A$1:$O$10001,13,FALSE)</f>
        <v>Cash</v>
      </c>
      <c r="G8866" t="str">
        <f>VLOOKUP(A8866,Cafe_sales!$A$1:$O$10001,14,FALSE)</f>
        <v>In-store</v>
      </c>
      <c r="H8866" s="8">
        <f>VLOOKUP(A8866,Cafe_sales!$A$1:$O$10001,15,FALSE)</f>
        <v>45017</v>
      </c>
    </row>
    <row r="8867" spans="1:8" x14ac:dyDescent="0.35">
      <c r="A8867" t="s">
        <v>9910</v>
      </c>
      <c r="B8867" t="str">
        <f>VLOOKUP(A8867,Cafe_sales!$A$1:$O$10001,9,FALSE)</f>
        <v>Salad</v>
      </c>
      <c r="C8867" s="6">
        <f>VLOOKUP(A8867,Cafe_sales!$A$1:$O$10001,10,FALSE)</f>
        <v>2</v>
      </c>
      <c r="D8867" s="10">
        <f>VLOOKUP(A8867,Cafe_sales!$A$1:$O$10001,11,FALSE)</f>
        <v>5</v>
      </c>
      <c r="E8867" s="6">
        <f>VLOOKUP(A8867,Cafe_sales!$A$1:$O$10001,12,FALSE)</f>
        <v>10</v>
      </c>
      <c r="F8867" t="str">
        <f>VLOOKUP(A8867,Cafe_sales!$A$1:$O$10001,13,FALSE)</f>
        <v>Default mode</v>
      </c>
      <c r="G8867" t="str">
        <f>VLOOKUP(A8867,Cafe_sales!$A$1:$O$10001,14,FALSE)</f>
        <v>In-store</v>
      </c>
      <c r="H8867" s="8">
        <f>VLOOKUP(A8867,Cafe_sales!$A$1:$O$10001,15,FALSE)</f>
        <v>45078</v>
      </c>
    </row>
    <row r="8868" spans="1:8" x14ac:dyDescent="0.35">
      <c r="A8868" t="s">
        <v>6294</v>
      </c>
      <c r="B8868" t="str">
        <f>VLOOKUP(A8868,Cafe_sales!$A$1:$O$10001,9,FALSE)</f>
        <v>Juice</v>
      </c>
      <c r="C8868" s="6">
        <f>VLOOKUP(A8868,Cafe_sales!$A$1:$O$10001,10,FALSE)</f>
        <v>5</v>
      </c>
      <c r="D8868" s="10">
        <f>VLOOKUP(A8868,Cafe_sales!$A$1:$O$10001,11,FALSE)</f>
        <v>3</v>
      </c>
      <c r="E8868" s="6">
        <f>VLOOKUP(A8868,Cafe_sales!$A$1:$O$10001,12,FALSE)</f>
        <v>15</v>
      </c>
      <c r="F8868" t="str">
        <f>VLOOKUP(A8868,Cafe_sales!$A$1:$O$10001,13,FALSE)</f>
        <v>Cash</v>
      </c>
      <c r="G8868" t="str">
        <f>VLOOKUP(A8868,Cafe_sales!$A$1:$O$10001,14,FALSE)</f>
        <v>UNKNOWN</v>
      </c>
      <c r="H8868" s="8">
        <f>VLOOKUP(A8868,Cafe_sales!$A$1:$O$10001,15,FALSE)</f>
        <v>45240</v>
      </c>
    </row>
    <row r="8869" spans="1:8" x14ac:dyDescent="0.35">
      <c r="A8869" t="s">
        <v>3249</v>
      </c>
      <c r="B8869" t="str">
        <f>VLOOKUP(A8869,Cafe_sales!$A$1:$O$10001,9,FALSE)</f>
        <v>Smoothie</v>
      </c>
      <c r="C8869" s="6">
        <f>VLOOKUP(A8869,Cafe_sales!$A$1:$O$10001,10,FALSE)</f>
        <v>1</v>
      </c>
      <c r="D8869" s="10">
        <f>VLOOKUP(A8869,Cafe_sales!$A$1:$O$10001,11,FALSE)</f>
        <v>4</v>
      </c>
      <c r="E8869" s="6">
        <f>VLOOKUP(A8869,Cafe_sales!$A$1:$O$10001,12,FALSE)</f>
        <v>4</v>
      </c>
      <c r="F8869" t="str">
        <f>VLOOKUP(A8869,Cafe_sales!$A$1:$O$10001,13,FALSE)</f>
        <v>Cash</v>
      </c>
      <c r="G8869" t="str">
        <f>VLOOKUP(A8869,Cafe_sales!$A$1:$O$10001,14,FALSE)</f>
        <v>UNKNOWN</v>
      </c>
      <c r="H8869" s="8">
        <f>VLOOKUP(A8869,Cafe_sales!$A$1:$O$10001,15,FALSE)</f>
        <v>44967</v>
      </c>
    </row>
    <row r="8870" spans="1:8" hidden="1" x14ac:dyDescent="0.35">
      <c r="A8870" t="s">
        <v>226</v>
      </c>
      <c r="B8870" t="str">
        <f>VLOOKUP(A8870,Cafe_sales!$A$1:$O$10001,9,FALSE)</f>
        <v>UNKNOWN</v>
      </c>
      <c r="C8870">
        <f>VLOOKUP(A8870,Cafe_sales!$A$1:$O$10001,10,FALSE)</f>
        <v>3</v>
      </c>
      <c r="D8870">
        <f>VLOOKUP(A8870,Cafe_sales!$A$1:$O$10001,11,FALSE)</f>
        <v>3</v>
      </c>
      <c r="E8870">
        <f>VLOOKUP(A8870,Cafe_sales!$A$1:$O$10001,12,FALSE)</f>
        <v>9</v>
      </c>
      <c r="F8870" t="str">
        <f>VLOOKUP(A8870,Cafe_sales!$A$1:$O$10001,13,FALSE)</f>
        <v>Credit Card</v>
      </c>
      <c r="G8870" t="str">
        <f>VLOOKUP(A8870,Cafe_sales!$A$1:$O$10001,14,FALSE)</f>
        <v>Takeaway</v>
      </c>
      <c r="H8870" s="1">
        <f>VLOOKUP(A8870,Cafe_sales!$A$1:$O$10001,15,FALSE)</f>
        <v>45227</v>
      </c>
    </row>
    <row r="8871" spans="1:8" hidden="1" x14ac:dyDescent="0.35">
      <c r="A8871" t="s">
        <v>1234</v>
      </c>
      <c r="B8871" t="str">
        <f>VLOOKUP(A8871,Cafe_sales!$A$1:$O$10001,9,FALSE)</f>
        <v>Sandwich</v>
      </c>
      <c r="C8871">
        <f>VLOOKUP(A8871,Cafe_sales!$A$1:$O$10001,10,FALSE)</f>
        <v>4</v>
      </c>
      <c r="D8871">
        <f>VLOOKUP(A8871,Cafe_sales!$A$1:$O$10001,11,FALSE)</f>
        <v>4</v>
      </c>
      <c r="E8871">
        <f>VLOOKUP(A8871,Cafe_sales!$A$1:$O$10001,12,FALSE)</f>
        <v>16</v>
      </c>
      <c r="F8871" t="str">
        <f>VLOOKUP(A8871,Cafe_sales!$A$1:$O$10001,13,FALSE)</f>
        <v>Digital Wallet</v>
      </c>
      <c r="G8871" t="str">
        <f>VLOOKUP(A8871,Cafe_sales!$A$1:$O$10001,14,FALSE)</f>
        <v>Takeaway</v>
      </c>
      <c r="H8871" s="1">
        <f>VLOOKUP(A8871,Cafe_sales!$A$1:$O$10001,15,FALSE)</f>
        <v>44979</v>
      </c>
    </row>
    <row r="8872" spans="1:8" x14ac:dyDescent="0.35">
      <c r="A8872" t="s">
        <v>671</v>
      </c>
      <c r="B8872" t="str">
        <f>VLOOKUP(A8872,Cafe_sales!$A$1:$O$10001,9,FALSE)</f>
        <v>Salad</v>
      </c>
      <c r="C8872" s="6">
        <f>VLOOKUP(A8872,Cafe_sales!$A$1:$O$10001,10,FALSE)</f>
        <v>4</v>
      </c>
      <c r="D8872" s="10">
        <f>VLOOKUP(A8872,Cafe_sales!$A$1:$O$10001,11,FALSE)</f>
        <v>0</v>
      </c>
      <c r="E8872" s="6">
        <f>VLOOKUP(A8872,Cafe_sales!$A$1:$O$10001,12,FALSE)</f>
        <v>20</v>
      </c>
      <c r="F8872" t="str">
        <f>VLOOKUP(A8872,Cafe_sales!$A$1:$O$10001,13,FALSE)</f>
        <v>Digital Wallet</v>
      </c>
      <c r="G8872" t="str">
        <f>VLOOKUP(A8872,Cafe_sales!$A$1:$O$10001,14,FALSE)</f>
        <v>UNKNOWN</v>
      </c>
      <c r="H8872" s="8">
        <f>VLOOKUP(A8872,Cafe_sales!$A$1:$O$10001,15,FALSE)</f>
        <v>45213</v>
      </c>
    </row>
    <row r="8873" spans="1:8" x14ac:dyDescent="0.35">
      <c r="A8873" t="s">
        <v>4791</v>
      </c>
      <c r="B8873" t="str">
        <f>VLOOKUP(A8873,Cafe_sales!$A$1:$O$10001,9,FALSE)</f>
        <v>Salad</v>
      </c>
      <c r="C8873" s="6">
        <f>VLOOKUP(A8873,Cafe_sales!$A$1:$O$10001,10,FALSE)</f>
        <v>1</v>
      </c>
      <c r="D8873" s="10">
        <f>VLOOKUP(A8873,Cafe_sales!$A$1:$O$10001,11,FALSE)</f>
        <v>5</v>
      </c>
      <c r="E8873" s="6">
        <f>VLOOKUP(A8873,Cafe_sales!$A$1:$O$10001,12,FALSE)</f>
        <v>5</v>
      </c>
      <c r="F8873" t="str">
        <f>VLOOKUP(A8873,Cafe_sales!$A$1:$O$10001,13,FALSE)</f>
        <v>Cash</v>
      </c>
      <c r="G8873" t="str">
        <f>VLOOKUP(A8873,Cafe_sales!$A$1:$O$10001,14,FALSE)</f>
        <v>In-store</v>
      </c>
      <c r="H8873" s="8">
        <f>VLOOKUP(A8873,Cafe_sales!$A$1:$O$10001,15,FALSE)</f>
        <v>45030</v>
      </c>
    </row>
    <row r="8874" spans="1:8" hidden="1" x14ac:dyDescent="0.35">
      <c r="A8874" t="s">
        <v>9976</v>
      </c>
      <c r="B8874" t="str">
        <f>VLOOKUP(A8874,Cafe_sales!$A$1:$O$10001,9,FALSE)</f>
        <v>Cake</v>
      </c>
      <c r="C8874">
        <f>VLOOKUP(A8874,Cafe_sales!$A$1:$O$10001,10,FALSE)</f>
        <v>5</v>
      </c>
      <c r="D8874">
        <f>VLOOKUP(A8874,Cafe_sales!$A$1:$O$10001,11,FALSE)</f>
        <v>3</v>
      </c>
      <c r="E8874">
        <f>VLOOKUP(A8874,Cafe_sales!$A$1:$O$10001,12,FALSE)</f>
        <v>15</v>
      </c>
      <c r="F8874" t="str">
        <f>VLOOKUP(A8874,Cafe_sales!$A$1:$O$10001,13,FALSE)</f>
        <v>Credit Card</v>
      </c>
      <c r="G8874" t="str">
        <f>VLOOKUP(A8874,Cafe_sales!$A$1:$O$10001,14,FALSE)</f>
        <v>Takeaway</v>
      </c>
      <c r="H8874" s="1">
        <f>VLOOKUP(A8874,Cafe_sales!$A$1:$O$10001,15,FALSE)</f>
        <v>45259</v>
      </c>
    </row>
    <row r="8875" spans="1:8" hidden="1" x14ac:dyDescent="0.35">
      <c r="A8875" t="s">
        <v>8020</v>
      </c>
      <c r="B8875" t="str">
        <f>VLOOKUP(A8875,Cafe_sales!$A$1:$O$10001,9,FALSE)</f>
        <v>Juice</v>
      </c>
      <c r="C8875">
        <f>VLOOKUP(A8875,Cafe_sales!$A$1:$O$10001,10,FALSE)</f>
        <v>4</v>
      </c>
      <c r="D8875">
        <f>VLOOKUP(A8875,Cafe_sales!$A$1:$O$10001,11,FALSE)</f>
        <v>3</v>
      </c>
      <c r="E8875">
        <f>VLOOKUP(A8875,Cafe_sales!$A$1:$O$10001,12,FALSE)</f>
        <v>12</v>
      </c>
      <c r="F8875" t="str">
        <f>VLOOKUP(A8875,Cafe_sales!$A$1:$O$10001,13,FALSE)</f>
        <v>Default mode</v>
      </c>
      <c r="G8875" t="str">
        <f>VLOOKUP(A8875,Cafe_sales!$A$1:$O$10001,14,FALSE)</f>
        <v>Takeaway</v>
      </c>
      <c r="H8875" s="1">
        <f>VLOOKUP(A8875,Cafe_sales!$A$1:$O$10001,15,FALSE)</f>
        <v>45240</v>
      </c>
    </row>
    <row r="8876" spans="1:8" hidden="1" x14ac:dyDescent="0.35">
      <c r="A8876" t="s">
        <v>5700</v>
      </c>
      <c r="B8876" t="str">
        <f>VLOOKUP(A8876,Cafe_sales!$A$1:$O$10001,9,FALSE)</f>
        <v>Salad</v>
      </c>
      <c r="C8876">
        <f>VLOOKUP(A8876,Cafe_sales!$A$1:$O$10001,10,FALSE)</f>
        <v>3</v>
      </c>
      <c r="D8876">
        <f>VLOOKUP(A8876,Cafe_sales!$A$1:$O$10001,11,FALSE)</f>
        <v>5</v>
      </c>
      <c r="E8876">
        <f>VLOOKUP(A8876,Cafe_sales!$A$1:$O$10001,12,FALSE)</f>
        <v>15</v>
      </c>
      <c r="F8876" t="str">
        <f>VLOOKUP(A8876,Cafe_sales!$A$1:$O$10001,13,FALSE)</f>
        <v>Default mode</v>
      </c>
      <c r="G8876" t="str">
        <f>VLOOKUP(A8876,Cafe_sales!$A$1:$O$10001,14,FALSE)</f>
        <v>Takeaway</v>
      </c>
      <c r="H8876" s="1">
        <f>VLOOKUP(A8876,Cafe_sales!$A$1:$O$10001,15,FALSE)</f>
        <v>44993</v>
      </c>
    </row>
    <row r="8877" spans="1:8" x14ac:dyDescent="0.35">
      <c r="A8877" t="s">
        <v>8156</v>
      </c>
      <c r="B8877" t="str">
        <f>VLOOKUP(A8877,Cafe_sales!$A$1:$O$10001,9,FALSE)</f>
        <v>Juice</v>
      </c>
      <c r="C8877" s="6">
        <f>VLOOKUP(A8877,Cafe_sales!$A$1:$O$10001,10,FALSE)</f>
        <v>4</v>
      </c>
      <c r="D8877" s="10">
        <f>VLOOKUP(A8877,Cafe_sales!$A$1:$O$10001,11,FALSE)</f>
        <v>3</v>
      </c>
      <c r="E8877" s="6">
        <f>VLOOKUP(A8877,Cafe_sales!$A$1:$O$10001,12,FALSE)</f>
        <v>12</v>
      </c>
      <c r="F8877" t="str">
        <f>VLOOKUP(A8877,Cafe_sales!$A$1:$O$10001,13,FALSE)</f>
        <v>Default mode</v>
      </c>
      <c r="G8877" t="str">
        <f>VLOOKUP(A8877,Cafe_sales!$A$1:$O$10001,14,FALSE)</f>
        <v>In-store</v>
      </c>
      <c r="H8877" s="8">
        <f>VLOOKUP(A8877,Cafe_sales!$A$1:$O$10001,15,FALSE)</f>
        <v>45011</v>
      </c>
    </row>
    <row r="8878" spans="1:8" hidden="1" x14ac:dyDescent="0.35">
      <c r="A8878" t="s">
        <v>8351</v>
      </c>
      <c r="B8878" t="str">
        <f>VLOOKUP(A8878,Cafe_sales!$A$1:$O$10001,9,FALSE)</f>
        <v>Cake</v>
      </c>
      <c r="C8878">
        <f>VLOOKUP(A8878,Cafe_sales!$A$1:$O$10001,10,FALSE)</f>
        <v>1</v>
      </c>
      <c r="D8878">
        <f>VLOOKUP(A8878,Cafe_sales!$A$1:$O$10001,11,FALSE)</f>
        <v>3</v>
      </c>
      <c r="E8878">
        <f>VLOOKUP(A8878,Cafe_sales!$A$1:$O$10001,12,FALSE)</f>
        <v>3</v>
      </c>
      <c r="F8878" t="str">
        <f>VLOOKUP(A8878,Cafe_sales!$A$1:$O$10001,13,FALSE)</f>
        <v>Digital Wallet</v>
      </c>
      <c r="G8878" t="str">
        <f>VLOOKUP(A8878,Cafe_sales!$A$1:$O$10001,14,FALSE)</f>
        <v>Takeaway</v>
      </c>
      <c r="H8878" s="1">
        <f>VLOOKUP(A8878,Cafe_sales!$A$1:$O$10001,15,FALSE)</f>
        <v>44998</v>
      </c>
    </row>
    <row r="8879" spans="1:8" x14ac:dyDescent="0.35">
      <c r="A8879" t="s">
        <v>7337</v>
      </c>
      <c r="B8879" t="str">
        <f>VLOOKUP(A8879,Cafe_sales!$A$1:$O$10001,9,FALSE)</f>
        <v>Juice</v>
      </c>
      <c r="C8879" s="6">
        <f>VLOOKUP(A8879,Cafe_sales!$A$1:$O$10001,10,FALSE)</f>
        <v>2</v>
      </c>
      <c r="D8879" s="10">
        <f>VLOOKUP(A8879,Cafe_sales!$A$1:$O$10001,11,FALSE)</f>
        <v>3</v>
      </c>
      <c r="E8879" s="6">
        <f>VLOOKUP(A8879,Cafe_sales!$A$1:$O$10001,12,FALSE)</f>
        <v>6</v>
      </c>
      <c r="F8879" t="str">
        <f>VLOOKUP(A8879,Cafe_sales!$A$1:$O$10001,13,FALSE)</f>
        <v>Digital Wallet</v>
      </c>
      <c r="G8879" t="str">
        <f>VLOOKUP(A8879,Cafe_sales!$A$1:$O$10001,14,FALSE)</f>
        <v>In-store</v>
      </c>
      <c r="H8879" s="8">
        <f>VLOOKUP(A8879,Cafe_sales!$A$1:$O$10001,15,FALSE)</f>
        <v>45162</v>
      </c>
    </row>
    <row r="8880" spans="1:8" x14ac:dyDescent="0.35">
      <c r="A8880" t="s">
        <v>5142</v>
      </c>
      <c r="B8880" t="str">
        <f>VLOOKUP(A8880,Cafe_sales!$A$1:$O$10001,9,FALSE)</f>
        <v>Juice</v>
      </c>
      <c r="C8880" s="6">
        <f>VLOOKUP(A8880,Cafe_sales!$A$1:$O$10001,10,FALSE)</f>
        <v>4</v>
      </c>
      <c r="D8880" s="10">
        <f>VLOOKUP(A8880,Cafe_sales!$A$1:$O$10001,11,FALSE)</f>
        <v>3</v>
      </c>
      <c r="E8880" s="6">
        <f>VLOOKUP(A8880,Cafe_sales!$A$1:$O$10001,12,FALSE)</f>
        <v>12</v>
      </c>
      <c r="F8880" t="str">
        <f>VLOOKUP(A8880,Cafe_sales!$A$1:$O$10001,13,FALSE)</f>
        <v>Credit Card</v>
      </c>
      <c r="G8880" t="str">
        <f>VLOOKUP(A8880,Cafe_sales!$A$1:$O$10001,14,FALSE)</f>
        <v>In-store</v>
      </c>
      <c r="H8880" s="8">
        <f>VLOOKUP(A8880,Cafe_sales!$A$1:$O$10001,15,FALSE)</f>
        <v>45061</v>
      </c>
    </row>
    <row r="8881" spans="1:8" x14ac:dyDescent="0.35">
      <c r="A8881" t="s">
        <v>8053</v>
      </c>
      <c r="B8881" t="str">
        <f>VLOOKUP(A8881,Cafe_sales!$A$1:$O$10001,9,FALSE)</f>
        <v>Juice</v>
      </c>
      <c r="C8881" s="6">
        <f>VLOOKUP(A8881,Cafe_sales!$A$1:$O$10001,10,FALSE)</f>
        <v>3.0447522642514651</v>
      </c>
      <c r="D8881" s="10">
        <f>VLOOKUP(A8881,Cafe_sales!$A$1:$O$10001,11,FALSE)</f>
        <v>3</v>
      </c>
      <c r="E8881" s="6">
        <f>VLOOKUP(A8881,Cafe_sales!$A$1:$O$10001,12,FALSE)</f>
        <v>12</v>
      </c>
      <c r="F8881" t="str">
        <f>VLOOKUP(A8881,Cafe_sales!$A$1:$O$10001,13,FALSE)</f>
        <v>Default mode</v>
      </c>
      <c r="G8881" t="str">
        <f>VLOOKUP(A8881,Cafe_sales!$A$1:$O$10001,14,FALSE)</f>
        <v>UNKNOWN</v>
      </c>
      <c r="H8881" s="8">
        <f>VLOOKUP(A8881,Cafe_sales!$A$1:$O$10001,15,FALSE)</f>
        <v>45155</v>
      </c>
    </row>
    <row r="8882" spans="1:8" hidden="1" x14ac:dyDescent="0.35">
      <c r="A8882" t="s">
        <v>8870</v>
      </c>
      <c r="B8882" t="str">
        <f>VLOOKUP(A8882,Cafe_sales!$A$1:$O$10001,9,FALSE)</f>
        <v>Coffee</v>
      </c>
      <c r="C8882">
        <f>VLOOKUP(A8882,Cafe_sales!$A$1:$O$10001,10,FALSE)</f>
        <v>5</v>
      </c>
      <c r="D8882">
        <f>VLOOKUP(A8882,Cafe_sales!$A$1:$O$10001,11,FALSE)</f>
        <v>2</v>
      </c>
      <c r="E8882">
        <f>VLOOKUP(A8882,Cafe_sales!$A$1:$O$10001,12,FALSE)</f>
        <v>10</v>
      </c>
      <c r="F8882" t="str">
        <f>VLOOKUP(A8882,Cafe_sales!$A$1:$O$10001,13,FALSE)</f>
        <v>Default mode</v>
      </c>
      <c r="G8882" t="str">
        <f>VLOOKUP(A8882,Cafe_sales!$A$1:$O$10001,14,FALSE)</f>
        <v>Takeaway</v>
      </c>
      <c r="H8882" s="1">
        <f>VLOOKUP(A8882,Cafe_sales!$A$1:$O$10001,15,FALSE)</f>
        <v>44964</v>
      </c>
    </row>
    <row r="8883" spans="1:8" x14ac:dyDescent="0.35">
      <c r="A8883" t="s">
        <v>847</v>
      </c>
      <c r="B8883" t="str">
        <f>VLOOKUP(A8883,Cafe_sales!$A$1:$O$10001,9,FALSE)</f>
        <v>Coffee</v>
      </c>
      <c r="C8883" s="6">
        <f>VLOOKUP(A8883,Cafe_sales!$A$1:$O$10001,10,FALSE)</f>
        <v>1</v>
      </c>
      <c r="D8883" s="10">
        <f>VLOOKUP(A8883,Cafe_sales!$A$1:$O$10001,11,FALSE)</f>
        <v>2</v>
      </c>
      <c r="E8883" s="6">
        <f>VLOOKUP(A8883,Cafe_sales!$A$1:$O$10001,12,FALSE)</f>
        <v>2</v>
      </c>
      <c r="F8883" t="str">
        <f>VLOOKUP(A8883,Cafe_sales!$A$1:$O$10001,13,FALSE)</f>
        <v>Default mode</v>
      </c>
      <c r="G8883" t="str">
        <f>VLOOKUP(A8883,Cafe_sales!$A$1:$O$10001,14,FALSE)</f>
        <v>UNKNOWN</v>
      </c>
      <c r="H8883" s="8">
        <f>VLOOKUP(A8883,Cafe_sales!$A$1:$O$10001,15,FALSE)</f>
        <v>45207</v>
      </c>
    </row>
    <row r="8884" spans="1:8" x14ac:dyDescent="0.35">
      <c r="A8884" t="s">
        <v>113</v>
      </c>
      <c r="B8884" t="str">
        <f>VLOOKUP(A8884,Cafe_sales!$A$1:$O$10001,9,FALSE)</f>
        <v>Tea</v>
      </c>
      <c r="C8884" s="6">
        <f>VLOOKUP(A8884,Cafe_sales!$A$1:$O$10001,10,FALSE)</f>
        <v>2</v>
      </c>
      <c r="D8884" s="10">
        <f>VLOOKUP(A8884,Cafe_sales!$A$1:$O$10001,11,FALSE)</f>
        <v>1.5</v>
      </c>
      <c r="E8884" s="6">
        <f>VLOOKUP(A8884,Cafe_sales!$A$1:$O$10001,12,FALSE)</f>
        <v>3</v>
      </c>
      <c r="F8884" t="str">
        <f>VLOOKUP(A8884,Cafe_sales!$A$1:$O$10001,13,FALSE)</f>
        <v>Credit Card</v>
      </c>
      <c r="G8884" t="str">
        <f>VLOOKUP(A8884,Cafe_sales!$A$1:$O$10001,14,FALSE)</f>
        <v>In-store</v>
      </c>
      <c r="H8884" s="8">
        <f>VLOOKUP(A8884,Cafe_sales!$A$1:$O$10001,15,FALSE)</f>
        <v>45154</v>
      </c>
    </row>
    <row r="8885" spans="1:8" x14ac:dyDescent="0.35">
      <c r="A8885" t="s">
        <v>9103</v>
      </c>
      <c r="B8885" t="str">
        <f>VLOOKUP(A8885,Cafe_sales!$A$1:$O$10001,9,FALSE)</f>
        <v>Cake</v>
      </c>
      <c r="C8885" s="6">
        <f>VLOOKUP(A8885,Cafe_sales!$A$1:$O$10001,10,FALSE)</f>
        <v>2</v>
      </c>
      <c r="D8885" s="10">
        <f>VLOOKUP(A8885,Cafe_sales!$A$1:$O$10001,11,FALSE)</f>
        <v>3</v>
      </c>
      <c r="E8885" s="6">
        <f>VLOOKUP(A8885,Cafe_sales!$A$1:$O$10001,12,FALSE)</f>
        <v>6</v>
      </c>
      <c r="F8885" t="str">
        <f>VLOOKUP(A8885,Cafe_sales!$A$1:$O$10001,13,FALSE)</f>
        <v>Cash</v>
      </c>
      <c r="G8885" t="str">
        <f>VLOOKUP(A8885,Cafe_sales!$A$1:$O$10001,14,FALSE)</f>
        <v>UNKNOWN</v>
      </c>
      <c r="H8885" s="8">
        <f>VLOOKUP(A8885,Cafe_sales!$A$1:$O$10001,15,FALSE)</f>
        <v>45128</v>
      </c>
    </row>
    <row r="8886" spans="1:8" x14ac:dyDescent="0.35">
      <c r="A8886" t="s">
        <v>5296</v>
      </c>
      <c r="B8886" t="str">
        <f>VLOOKUP(A8886,Cafe_sales!$A$1:$O$10001,9,FALSE)</f>
        <v>Coffee</v>
      </c>
      <c r="C8886" s="6">
        <f>VLOOKUP(A8886,Cafe_sales!$A$1:$O$10001,10,FALSE)</f>
        <v>2</v>
      </c>
      <c r="D8886" s="10">
        <f>VLOOKUP(A8886,Cafe_sales!$A$1:$O$10001,11,FALSE)</f>
        <v>2</v>
      </c>
      <c r="E8886" s="6">
        <f>VLOOKUP(A8886,Cafe_sales!$A$1:$O$10001,12,FALSE)</f>
        <v>4</v>
      </c>
      <c r="F8886" t="str">
        <f>VLOOKUP(A8886,Cafe_sales!$A$1:$O$10001,13,FALSE)</f>
        <v>Digital Wallet</v>
      </c>
      <c r="G8886" t="str">
        <f>VLOOKUP(A8886,Cafe_sales!$A$1:$O$10001,14,FALSE)</f>
        <v>In-store</v>
      </c>
      <c r="H8886" s="8">
        <f>VLOOKUP(A8886,Cafe_sales!$A$1:$O$10001,15,FALSE)</f>
        <v>45017</v>
      </c>
    </row>
    <row r="8887" spans="1:8" hidden="1" x14ac:dyDescent="0.35">
      <c r="A8887" t="s">
        <v>8248</v>
      </c>
      <c r="B8887" t="str">
        <f>VLOOKUP(A8887,Cafe_sales!$A$1:$O$10001,9,FALSE)</f>
        <v>Salad</v>
      </c>
      <c r="C8887">
        <f>VLOOKUP(A8887,Cafe_sales!$A$1:$O$10001,10,FALSE)</f>
        <v>5</v>
      </c>
      <c r="D8887">
        <f>VLOOKUP(A8887,Cafe_sales!$A$1:$O$10001,11,FALSE)</f>
        <v>5</v>
      </c>
      <c r="E8887">
        <f>VLOOKUP(A8887,Cafe_sales!$A$1:$O$10001,12,FALSE)</f>
        <v>25</v>
      </c>
      <c r="F8887" t="str">
        <f>VLOOKUP(A8887,Cafe_sales!$A$1:$O$10001,13,FALSE)</f>
        <v>Cash</v>
      </c>
      <c r="G8887" t="str">
        <f>VLOOKUP(A8887,Cafe_sales!$A$1:$O$10001,14,FALSE)</f>
        <v>Cafe</v>
      </c>
      <c r="H8887" s="1">
        <f>VLOOKUP(A8887,Cafe_sales!$A$1:$O$10001,15,FALSE)</f>
        <v>45208</v>
      </c>
    </row>
    <row r="8888" spans="1:8" x14ac:dyDescent="0.35">
      <c r="A8888" t="s">
        <v>8771</v>
      </c>
      <c r="B8888" t="str">
        <f>VLOOKUP(A8888,Cafe_sales!$A$1:$O$10001,9,FALSE)</f>
        <v>Smoothie</v>
      </c>
      <c r="C8888" s="6">
        <f>VLOOKUP(A8888,Cafe_sales!$A$1:$O$10001,10,FALSE)</f>
        <v>5</v>
      </c>
      <c r="D8888" s="10">
        <f>VLOOKUP(A8888,Cafe_sales!$A$1:$O$10001,11,FALSE)</f>
        <v>4</v>
      </c>
      <c r="E8888" s="6">
        <f>VLOOKUP(A8888,Cafe_sales!$A$1:$O$10001,12,FALSE)</f>
        <v>20</v>
      </c>
      <c r="F8888" t="str">
        <f>VLOOKUP(A8888,Cafe_sales!$A$1:$O$10001,13,FALSE)</f>
        <v>Cash</v>
      </c>
      <c r="G8888" t="str">
        <f>VLOOKUP(A8888,Cafe_sales!$A$1:$O$10001,14,FALSE)</f>
        <v>UNKNOWN</v>
      </c>
      <c r="H8888" s="8">
        <f>VLOOKUP(A8888,Cafe_sales!$A$1:$O$10001,15,FALSE)</f>
        <v>45162</v>
      </c>
    </row>
    <row r="8889" spans="1:8" hidden="1" x14ac:dyDescent="0.35">
      <c r="A8889" t="s">
        <v>7486</v>
      </c>
      <c r="B8889" t="str">
        <f>VLOOKUP(A8889,Cafe_sales!$A$1:$O$10001,9,FALSE)</f>
        <v>UNKNOWN</v>
      </c>
      <c r="C8889">
        <f>VLOOKUP(A8889,Cafe_sales!$A$1:$O$10001,10,FALSE)</f>
        <v>3</v>
      </c>
      <c r="D8889">
        <f>VLOOKUP(A8889,Cafe_sales!$A$1:$O$10001,11,FALSE)</f>
        <v>4</v>
      </c>
      <c r="E8889">
        <f>VLOOKUP(A8889,Cafe_sales!$A$1:$O$10001,12,FALSE)</f>
        <v>16</v>
      </c>
      <c r="F8889" t="str">
        <f>VLOOKUP(A8889,Cafe_sales!$A$1:$O$10001,13,FALSE)</f>
        <v>Credit Card</v>
      </c>
      <c r="G8889" t="str">
        <f>VLOOKUP(A8889,Cafe_sales!$A$1:$O$10001,14,FALSE)</f>
        <v>Takeaway</v>
      </c>
      <c r="H8889" s="1">
        <f>VLOOKUP(A8889,Cafe_sales!$A$1:$O$10001,15,FALSE)</f>
        <v>45247</v>
      </c>
    </row>
    <row r="8890" spans="1:8" x14ac:dyDescent="0.35">
      <c r="A8890" t="s">
        <v>2977</v>
      </c>
      <c r="B8890" t="str">
        <f>VLOOKUP(A8890,Cafe_sales!$A$1:$O$10001,9,FALSE)</f>
        <v>Tea</v>
      </c>
      <c r="C8890" s="6">
        <f>VLOOKUP(A8890,Cafe_sales!$A$1:$O$10001,10,FALSE)</f>
        <v>4</v>
      </c>
      <c r="D8890" s="10">
        <f>VLOOKUP(A8890,Cafe_sales!$A$1:$O$10001,11,FALSE)</f>
        <v>1.5</v>
      </c>
      <c r="E8890" s="6">
        <f>VLOOKUP(A8890,Cafe_sales!$A$1:$O$10001,12,FALSE)</f>
        <v>6</v>
      </c>
      <c r="F8890" t="str">
        <f>VLOOKUP(A8890,Cafe_sales!$A$1:$O$10001,13,FALSE)</f>
        <v>Default mode</v>
      </c>
      <c r="G8890" t="str">
        <f>VLOOKUP(A8890,Cafe_sales!$A$1:$O$10001,14,FALSE)</f>
        <v>In-store</v>
      </c>
      <c r="H8890" s="8">
        <f>VLOOKUP(A8890,Cafe_sales!$A$1:$O$10001,15,FALSE)</f>
        <v>44927</v>
      </c>
    </row>
    <row r="8891" spans="1:8" x14ac:dyDescent="0.35">
      <c r="A8891" t="s">
        <v>7268</v>
      </c>
      <c r="B8891" t="str">
        <f>VLOOKUP(A8891,Cafe_sales!$A$1:$O$10001,9,FALSE)</f>
        <v>Juice</v>
      </c>
      <c r="C8891" s="6">
        <f>VLOOKUP(A8891,Cafe_sales!$A$1:$O$10001,10,FALSE)</f>
        <v>1</v>
      </c>
      <c r="D8891" s="10">
        <f>VLOOKUP(A8891,Cafe_sales!$A$1:$O$10001,11,FALSE)</f>
        <v>3</v>
      </c>
      <c r="E8891" s="6">
        <f>VLOOKUP(A8891,Cafe_sales!$A$1:$O$10001,12,FALSE)</f>
        <v>3</v>
      </c>
      <c r="F8891" t="str">
        <f>VLOOKUP(A8891,Cafe_sales!$A$1:$O$10001,13,FALSE)</f>
        <v>Credit Card</v>
      </c>
      <c r="G8891" t="str">
        <f>VLOOKUP(A8891,Cafe_sales!$A$1:$O$10001,14,FALSE)</f>
        <v>In-store</v>
      </c>
      <c r="H8891" s="8">
        <f>VLOOKUP(A8891,Cafe_sales!$A$1:$O$10001,15,FALSE)</f>
        <v>45219</v>
      </c>
    </row>
    <row r="8892" spans="1:8" hidden="1" x14ac:dyDescent="0.35">
      <c r="A8892" t="s">
        <v>291</v>
      </c>
      <c r="B8892" t="str">
        <f>VLOOKUP(A8892,Cafe_sales!$A$1:$O$10001,9,FALSE)</f>
        <v>Cake</v>
      </c>
      <c r="C8892">
        <f>VLOOKUP(A8892,Cafe_sales!$A$1:$O$10001,10,FALSE)</f>
        <v>5</v>
      </c>
      <c r="D8892">
        <f>VLOOKUP(A8892,Cafe_sales!$A$1:$O$10001,11,FALSE)</f>
        <v>3</v>
      </c>
      <c r="E8892">
        <f>VLOOKUP(A8892,Cafe_sales!$A$1:$O$10001,12,FALSE)</f>
        <v>15</v>
      </c>
      <c r="F8892" t="str">
        <f>VLOOKUP(A8892,Cafe_sales!$A$1:$O$10001,13,FALSE)</f>
        <v>Digital Wallet</v>
      </c>
      <c r="G8892" t="str">
        <f>VLOOKUP(A8892,Cafe_sales!$A$1:$O$10001,14,FALSE)</f>
        <v>Takeaway</v>
      </c>
      <c r="H8892" s="1">
        <f>VLOOKUP(A8892,Cafe_sales!$A$1:$O$10001,15,FALSE)</f>
        <v>45253</v>
      </c>
    </row>
    <row r="8893" spans="1:8" x14ac:dyDescent="0.35">
      <c r="A8893" t="s">
        <v>3870</v>
      </c>
      <c r="B8893" t="str">
        <f>VLOOKUP(A8893,Cafe_sales!$A$1:$O$10001,9,FALSE)</f>
        <v>UNKNOWN</v>
      </c>
      <c r="C8893" s="6">
        <f>VLOOKUP(A8893,Cafe_sales!$A$1:$O$10001,10,FALSE)</f>
        <v>5</v>
      </c>
      <c r="D8893" s="10">
        <f>VLOOKUP(A8893,Cafe_sales!$A$1:$O$10001,11,FALSE)</f>
        <v>2</v>
      </c>
      <c r="E8893" s="6">
        <f>VLOOKUP(A8893,Cafe_sales!$A$1:$O$10001,12,FALSE)</f>
        <v>10</v>
      </c>
      <c r="F8893" t="str">
        <f>VLOOKUP(A8893,Cafe_sales!$A$1:$O$10001,13,FALSE)</f>
        <v>Credit Card</v>
      </c>
      <c r="G8893" t="str">
        <f>VLOOKUP(A8893,Cafe_sales!$A$1:$O$10001,14,FALSE)</f>
        <v>UNKNOWN</v>
      </c>
      <c r="H8893" s="8">
        <f>VLOOKUP(A8893,Cafe_sales!$A$1:$O$10001,15,FALSE)</f>
        <v>44995</v>
      </c>
    </row>
    <row r="8894" spans="1:8" x14ac:dyDescent="0.35">
      <c r="A8894" t="s">
        <v>8219</v>
      </c>
      <c r="B8894" t="str">
        <f>VLOOKUP(A8894,Cafe_sales!$A$1:$O$10001,9,FALSE)</f>
        <v>Salad</v>
      </c>
      <c r="C8894" s="6">
        <f>VLOOKUP(A8894,Cafe_sales!$A$1:$O$10001,10,FALSE)</f>
        <v>1</v>
      </c>
      <c r="D8894" s="10">
        <f>VLOOKUP(A8894,Cafe_sales!$A$1:$O$10001,11,FALSE)</f>
        <v>5</v>
      </c>
      <c r="E8894" s="6">
        <f>VLOOKUP(A8894,Cafe_sales!$A$1:$O$10001,12,FALSE)</f>
        <v>5</v>
      </c>
      <c r="F8894" t="str">
        <f>VLOOKUP(A8894,Cafe_sales!$A$1:$O$10001,13,FALSE)</f>
        <v>Default mode</v>
      </c>
      <c r="G8894" t="str">
        <f>VLOOKUP(A8894,Cafe_sales!$A$1:$O$10001,14,FALSE)</f>
        <v>UNKNOWN</v>
      </c>
      <c r="H8894" s="8">
        <f>VLOOKUP(A8894,Cafe_sales!$A$1:$O$10001,15,FALSE)</f>
        <v>45155</v>
      </c>
    </row>
    <row r="8895" spans="1:8" x14ac:dyDescent="0.35">
      <c r="A8895" t="s">
        <v>8569</v>
      </c>
      <c r="B8895" t="str">
        <f>VLOOKUP(A8895,Cafe_sales!$A$1:$O$10001,9,FALSE)</f>
        <v>Smoothie</v>
      </c>
      <c r="C8895" s="6">
        <f>VLOOKUP(A8895,Cafe_sales!$A$1:$O$10001,10,FALSE)</f>
        <v>3</v>
      </c>
      <c r="D8895" s="10">
        <f>VLOOKUP(A8895,Cafe_sales!$A$1:$O$10001,11,FALSE)</f>
        <v>4</v>
      </c>
      <c r="E8895" s="6">
        <f>VLOOKUP(A8895,Cafe_sales!$A$1:$O$10001,12,FALSE)</f>
        <v>12</v>
      </c>
      <c r="F8895" t="str">
        <f>VLOOKUP(A8895,Cafe_sales!$A$1:$O$10001,13,FALSE)</f>
        <v>Credit Card</v>
      </c>
      <c r="G8895" t="str">
        <f>VLOOKUP(A8895,Cafe_sales!$A$1:$O$10001,14,FALSE)</f>
        <v>UNKNOWN</v>
      </c>
      <c r="H8895" s="8">
        <f>VLOOKUP(A8895,Cafe_sales!$A$1:$O$10001,15,FALSE)</f>
        <v>45063</v>
      </c>
    </row>
    <row r="8896" spans="1:8" x14ac:dyDescent="0.35">
      <c r="A8896" t="s">
        <v>6438</v>
      </c>
      <c r="B8896" t="str">
        <f>VLOOKUP(A8896,Cafe_sales!$A$1:$O$10001,9,FALSE)</f>
        <v>Cookie</v>
      </c>
      <c r="C8896" s="6">
        <f>VLOOKUP(A8896,Cafe_sales!$A$1:$O$10001,10,FALSE)</f>
        <v>5</v>
      </c>
      <c r="D8896" s="10">
        <f>VLOOKUP(A8896,Cafe_sales!$A$1:$O$10001,11,FALSE)</f>
        <v>1</v>
      </c>
      <c r="E8896" s="6">
        <f>VLOOKUP(A8896,Cafe_sales!$A$1:$O$10001,12,FALSE)</f>
        <v>5</v>
      </c>
      <c r="F8896" t="str">
        <f>VLOOKUP(A8896,Cafe_sales!$A$1:$O$10001,13,FALSE)</f>
        <v>Cash</v>
      </c>
      <c r="G8896" t="str">
        <f>VLOOKUP(A8896,Cafe_sales!$A$1:$O$10001,14,FALSE)</f>
        <v>UNKNOWN</v>
      </c>
      <c r="H8896" s="8">
        <f>VLOOKUP(A8896,Cafe_sales!$A$1:$O$10001,15,FALSE)</f>
        <v>45279</v>
      </c>
    </row>
    <row r="8897" spans="1:8" x14ac:dyDescent="0.35">
      <c r="A8897" t="s">
        <v>2636</v>
      </c>
      <c r="B8897" t="str">
        <f>VLOOKUP(A8897,Cafe_sales!$A$1:$O$10001,9,FALSE)</f>
        <v>Smoothie</v>
      </c>
      <c r="C8897" s="6">
        <f>VLOOKUP(A8897,Cafe_sales!$A$1:$O$10001,10,FALSE)</f>
        <v>2</v>
      </c>
      <c r="D8897" s="10">
        <f>VLOOKUP(A8897,Cafe_sales!$A$1:$O$10001,11,FALSE)</f>
        <v>4</v>
      </c>
      <c r="E8897" s="6">
        <f>VLOOKUP(A8897,Cafe_sales!$A$1:$O$10001,12,FALSE)</f>
        <v>8</v>
      </c>
      <c r="F8897" t="str">
        <f>VLOOKUP(A8897,Cafe_sales!$A$1:$O$10001,13,FALSE)</f>
        <v>Default mode</v>
      </c>
      <c r="G8897" t="str">
        <f>VLOOKUP(A8897,Cafe_sales!$A$1:$O$10001,14,FALSE)</f>
        <v>In-store</v>
      </c>
      <c r="H8897" s="8">
        <f>VLOOKUP(A8897,Cafe_sales!$A$1:$O$10001,15,FALSE)</f>
        <v>45146</v>
      </c>
    </row>
    <row r="8898" spans="1:8" x14ac:dyDescent="0.35">
      <c r="A8898" t="s">
        <v>194</v>
      </c>
      <c r="B8898" t="str">
        <f>VLOOKUP(A8898,Cafe_sales!$A$1:$O$10001,9,FALSE)</f>
        <v>Tea</v>
      </c>
      <c r="C8898" s="6">
        <f>VLOOKUP(A8898,Cafe_sales!$A$1:$O$10001,10,FALSE)</f>
        <v>2</v>
      </c>
      <c r="D8898" s="10">
        <f>VLOOKUP(A8898,Cafe_sales!$A$1:$O$10001,11,FALSE)</f>
        <v>1.5</v>
      </c>
      <c r="E8898" s="6">
        <f>VLOOKUP(A8898,Cafe_sales!$A$1:$O$10001,12,FALSE)</f>
        <v>3</v>
      </c>
      <c r="F8898" t="str">
        <f>VLOOKUP(A8898,Cafe_sales!$A$1:$O$10001,13,FALSE)</f>
        <v>Default mode</v>
      </c>
      <c r="G8898" t="str">
        <f>VLOOKUP(A8898,Cafe_sales!$A$1:$O$10001,14,FALSE)</f>
        <v>UNKNOWN</v>
      </c>
      <c r="H8898" s="8">
        <f>VLOOKUP(A8898,Cafe_sales!$A$1:$O$10001,15,FALSE)</f>
        <v>45255</v>
      </c>
    </row>
    <row r="8899" spans="1:8" x14ac:dyDescent="0.35">
      <c r="A8899" t="s">
        <v>9548</v>
      </c>
      <c r="B8899" t="str">
        <f>VLOOKUP(A8899,Cafe_sales!$A$1:$O$10001,9,FALSE)</f>
        <v>Sandwich</v>
      </c>
      <c r="C8899" s="6">
        <f>VLOOKUP(A8899,Cafe_sales!$A$1:$O$10001,10,FALSE)</f>
        <v>4</v>
      </c>
      <c r="D8899" s="10">
        <f>VLOOKUP(A8899,Cafe_sales!$A$1:$O$10001,11,FALSE)</f>
        <v>4</v>
      </c>
      <c r="E8899" s="6">
        <f>VLOOKUP(A8899,Cafe_sales!$A$1:$O$10001,12,FALSE)</f>
        <v>16</v>
      </c>
      <c r="F8899" t="str">
        <f>VLOOKUP(A8899,Cafe_sales!$A$1:$O$10001,13,FALSE)</f>
        <v>Cash</v>
      </c>
      <c r="G8899" t="str">
        <f>VLOOKUP(A8899,Cafe_sales!$A$1:$O$10001,14,FALSE)</f>
        <v>In-store</v>
      </c>
      <c r="H8899" s="8">
        <f>VLOOKUP(A8899,Cafe_sales!$A$1:$O$10001,15,FALSE)</f>
        <v>45178</v>
      </c>
    </row>
    <row r="8900" spans="1:8" x14ac:dyDescent="0.35">
      <c r="A8900" t="s">
        <v>7043</v>
      </c>
      <c r="B8900" t="str">
        <f>VLOOKUP(A8900,Cafe_sales!$A$1:$O$10001,9,FALSE)</f>
        <v>Smoothie</v>
      </c>
      <c r="C8900" s="6">
        <f>VLOOKUP(A8900,Cafe_sales!$A$1:$O$10001,10,FALSE)</f>
        <v>5</v>
      </c>
      <c r="D8900" s="10">
        <f>VLOOKUP(A8900,Cafe_sales!$A$1:$O$10001,11,FALSE)</f>
        <v>3</v>
      </c>
      <c r="E8900" s="6">
        <f>VLOOKUP(A8900,Cafe_sales!$A$1:$O$10001,12,FALSE)</f>
        <v>20</v>
      </c>
      <c r="F8900" t="str">
        <f>VLOOKUP(A8900,Cafe_sales!$A$1:$O$10001,13,FALSE)</f>
        <v>Default mode</v>
      </c>
      <c r="G8900" t="str">
        <f>VLOOKUP(A8900,Cafe_sales!$A$1:$O$10001,14,FALSE)</f>
        <v>In-store</v>
      </c>
      <c r="H8900" s="8">
        <f>VLOOKUP(A8900,Cafe_sales!$A$1:$O$10001,15,FALSE)</f>
        <v>45255</v>
      </c>
    </row>
    <row r="8901" spans="1:8" x14ac:dyDescent="0.35">
      <c r="A8901" t="s">
        <v>8341</v>
      </c>
      <c r="B8901" t="str">
        <f>VLOOKUP(A8901,Cafe_sales!$A$1:$O$10001,9,FALSE)</f>
        <v>Salad</v>
      </c>
      <c r="C8901" s="6">
        <f>VLOOKUP(A8901,Cafe_sales!$A$1:$O$10001,10,FALSE)</f>
        <v>4</v>
      </c>
      <c r="D8901" s="10">
        <f>VLOOKUP(A8901,Cafe_sales!$A$1:$O$10001,11,FALSE)</f>
        <v>5</v>
      </c>
      <c r="E8901" s="6">
        <f>VLOOKUP(A8901,Cafe_sales!$A$1:$O$10001,12,FALSE)</f>
        <v>20</v>
      </c>
      <c r="F8901" t="str">
        <f>VLOOKUP(A8901,Cafe_sales!$A$1:$O$10001,13,FALSE)</f>
        <v>Digital Wallet</v>
      </c>
      <c r="G8901" t="str">
        <f>VLOOKUP(A8901,Cafe_sales!$A$1:$O$10001,14,FALSE)</f>
        <v>In-store</v>
      </c>
      <c r="H8901" s="8">
        <f>VLOOKUP(A8901,Cafe_sales!$A$1:$O$10001,15,FALSE)</f>
        <v>45096</v>
      </c>
    </row>
    <row r="8902" spans="1:8" hidden="1" x14ac:dyDescent="0.35">
      <c r="A8902" t="s">
        <v>8026</v>
      </c>
      <c r="B8902" t="str">
        <f>VLOOKUP(A8902,Cafe_sales!$A$1:$O$10001,9,FALSE)</f>
        <v>Cake</v>
      </c>
      <c r="C8902">
        <f>VLOOKUP(A8902,Cafe_sales!$A$1:$O$10001,10,FALSE)</f>
        <v>4</v>
      </c>
      <c r="D8902">
        <f>VLOOKUP(A8902,Cafe_sales!$A$1:$O$10001,11,FALSE)</f>
        <v>0</v>
      </c>
      <c r="E8902">
        <f>VLOOKUP(A8902,Cafe_sales!$A$1:$O$10001,12,FALSE)</f>
        <v>12</v>
      </c>
      <c r="F8902" t="str">
        <f>VLOOKUP(A8902,Cafe_sales!$A$1:$O$10001,13,FALSE)</f>
        <v>Credit Card</v>
      </c>
      <c r="G8902" t="str">
        <f>VLOOKUP(A8902,Cafe_sales!$A$1:$O$10001,14,FALSE)</f>
        <v>Takeaway</v>
      </c>
      <c r="H8902" s="1">
        <f>VLOOKUP(A8902,Cafe_sales!$A$1:$O$10001,15,FALSE)</f>
        <v>45119</v>
      </c>
    </row>
    <row r="8903" spans="1:8" x14ac:dyDescent="0.35">
      <c r="A8903" t="s">
        <v>3359</v>
      </c>
      <c r="B8903" t="str">
        <f>VLOOKUP(A8903,Cafe_sales!$A$1:$O$10001,9,FALSE)</f>
        <v>Cake</v>
      </c>
      <c r="C8903" s="6">
        <f>VLOOKUP(A8903,Cafe_sales!$A$1:$O$10001,10,FALSE)</f>
        <v>3</v>
      </c>
      <c r="D8903" s="10">
        <f>VLOOKUP(A8903,Cafe_sales!$A$1:$O$10001,11,FALSE)</f>
        <v>3</v>
      </c>
      <c r="E8903" s="6">
        <f>VLOOKUP(A8903,Cafe_sales!$A$1:$O$10001,12,FALSE)</f>
        <v>9</v>
      </c>
      <c r="F8903" t="str">
        <f>VLOOKUP(A8903,Cafe_sales!$A$1:$O$10001,13,FALSE)</f>
        <v>Default mode</v>
      </c>
      <c r="G8903" t="str">
        <f>VLOOKUP(A8903,Cafe_sales!$A$1:$O$10001,14,FALSE)</f>
        <v>In-store</v>
      </c>
      <c r="H8903" s="8">
        <f>VLOOKUP(A8903,Cafe_sales!$A$1:$O$10001,15,FALSE)</f>
        <v>44947</v>
      </c>
    </row>
    <row r="8904" spans="1:8" x14ac:dyDescent="0.35">
      <c r="A8904" t="s">
        <v>1855</v>
      </c>
      <c r="B8904" t="str">
        <f>VLOOKUP(A8904,Cafe_sales!$A$1:$O$10001,9,FALSE)</f>
        <v>Coffee</v>
      </c>
      <c r="C8904" s="6">
        <f>VLOOKUP(A8904,Cafe_sales!$A$1:$O$10001,10,FALSE)</f>
        <v>3</v>
      </c>
      <c r="D8904" s="10">
        <f>VLOOKUP(A8904,Cafe_sales!$A$1:$O$10001,11,FALSE)</f>
        <v>0</v>
      </c>
      <c r="E8904" s="6">
        <f>VLOOKUP(A8904,Cafe_sales!$A$1:$O$10001,12,FALSE)</f>
        <v>6</v>
      </c>
      <c r="F8904" t="str">
        <f>VLOOKUP(A8904,Cafe_sales!$A$1:$O$10001,13,FALSE)</f>
        <v>Default mode</v>
      </c>
      <c r="G8904" t="str">
        <f>VLOOKUP(A8904,Cafe_sales!$A$1:$O$10001,14,FALSE)</f>
        <v>In-store</v>
      </c>
      <c r="H8904" s="8">
        <f>VLOOKUP(A8904,Cafe_sales!$A$1:$O$10001,15,FALSE)</f>
        <v>45035</v>
      </c>
    </row>
    <row r="8905" spans="1:8" x14ac:dyDescent="0.35">
      <c r="A8905" t="s">
        <v>3076</v>
      </c>
      <c r="B8905" t="str">
        <f>VLOOKUP(A8905,Cafe_sales!$A$1:$O$10001,9,FALSE)</f>
        <v>Salad</v>
      </c>
      <c r="C8905" s="6">
        <f>VLOOKUP(A8905,Cafe_sales!$A$1:$O$10001,10,FALSE)</f>
        <v>2</v>
      </c>
      <c r="D8905" s="10">
        <f>VLOOKUP(A8905,Cafe_sales!$A$1:$O$10001,11,FALSE)</f>
        <v>0</v>
      </c>
      <c r="E8905" s="6">
        <f>VLOOKUP(A8905,Cafe_sales!$A$1:$O$10001,12,FALSE)</f>
        <v>10</v>
      </c>
      <c r="F8905" t="str">
        <f>VLOOKUP(A8905,Cafe_sales!$A$1:$O$10001,13,FALSE)</f>
        <v>Credit Card</v>
      </c>
      <c r="G8905" t="str">
        <f>VLOOKUP(A8905,Cafe_sales!$A$1:$O$10001,14,FALSE)</f>
        <v>In-store</v>
      </c>
      <c r="H8905" s="8">
        <f>VLOOKUP(A8905,Cafe_sales!$A$1:$O$10001,15,FALSE)</f>
        <v>45197</v>
      </c>
    </row>
    <row r="8906" spans="1:8" x14ac:dyDescent="0.35">
      <c r="A8906" t="s">
        <v>1972</v>
      </c>
      <c r="B8906" t="str">
        <f>VLOOKUP(A8906,Cafe_sales!$A$1:$O$10001,9,FALSE)</f>
        <v>Juice</v>
      </c>
      <c r="C8906" s="6">
        <f>VLOOKUP(A8906,Cafe_sales!$A$1:$O$10001,10,FALSE)</f>
        <v>1</v>
      </c>
      <c r="D8906" s="10">
        <f>VLOOKUP(A8906,Cafe_sales!$A$1:$O$10001,11,FALSE)</f>
        <v>3</v>
      </c>
      <c r="E8906" s="6">
        <f>VLOOKUP(A8906,Cafe_sales!$A$1:$O$10001,12,FALSE)</f>
        <v>3</v>
      </c>
      <c r="F8906" t="str">
        <f>VLOOKUP(A8906,Cafe_sales!$A$1:$O$10001,13,FALSE)</f>
        <v>Default mode</v>
      </c>
      <c r="G8906" t="str">
        <f>VLOOKUP(A8906,Cafe_sales!$A$1:$O$10001,14,FALSE)</f>
        <v>In-store</v>
      </c>
      <c r="H8906" s="8">
        <f>VLOOKUP(A8906,Cafe_sales!$A$1:$O$10001,15,FALSE)</f>
        <v>45265</v>
      </c>
    </row>
    <row r="8907" spans="1:8" x14ac:dyDescent="0.35">
      <c r="A8907" t="s">
        <v>985</v>
      </c>
      <c r="B8907" t="str">
        <f>VLOOKUP(A8907,Cafe_sales!$A$1:$O$10001,9,FALSE)</f>
        <v>Smoothie</v>
      </c>
      <c r="C8907" s="6">
        <f>VLOOKUP(A8907,Cafe_sales!$A$1:$O$10001,10,FALSE)</f>
        <v>1</v>
      </c>
      <c r="D8907" s="10">
        <f>VLOOKUP(A8907,Cafe_sales!$A$1:$O$10001,11,FALSE)</f>
        <v>4</v>
      </c>
      <c r="E8907" s="6">
        <f>VLOOKUP(A8907,Cafe_sales!$A$1:$O$10001,12,FALSE)</f>
        <v>4</v>
      </c>
      <c r="F8907" t="str">
        <f>VLOOKUP(A8907,Cafe_sales!$A$1:$O$10001,13,FALSE)</f>
        <v>Cash</v>
      </c>
      <c r="G8907" t="str">
        <f>VLOOKUP(A8907,Cafe_sales!$A$1:$O$10001,14,FALSE)</f>
        <v>UNKNOWN</v>
      </c>
      <c r="H8907" s="8">
        <f>VLOOKUP(A8907,Cafe_sales!$A$1:$O$10001,15,FALSE)</f>
        <v>44964</v>
      </c>
    </row>
    <row r="8908" spans="1:8" hidden="1" x14ac:dyDescent="0.35">
      <c r="A8908" t="s">
        <v>9921</v>
      </c>
      <c r="B8908" t="str">
        <f>VLOOKUP(A8908,Cafe_sales!$A$1:$O$10001,9,FALSE)</f>
        <v>Juice</v>
      </c>
      <c r="C8908">
        <f>VLOOKUP(A8908,Cafe_sales!$A$1:$O$10001,10,FALSE)</f>
        <v>3</v>
      </c>
      <c r="D8908">
        <f>VLOOKUP(A8908,Cafe_sales!$A$1:$O$10001,11,FALSE)</f>
        <v>3</v>
      </c>
      <c r="E8908">
        <f>VLOOKUP(A8908,Cafe_sales!$A$1:$O$10001,12,FALSE)</f>
        <v>9</v>
      </c>
      <c r="F8908" t="str">
        <f>VLOOKUP(A8908,Cafe_sales!$A$1:$O$10001,13,FALSE)</f>
        <v>Cash</v>
      </c>
      <c r="G8908" t="str">
        <f>VLOOKUP(A8908,Cafe_sales!$A$1:$O$10001,14,FALSE)</f>
        <v>Takeaway</v>
      </c>
      <c r="H8908" s="1">
        <f>VLOOKUP(A8908,Cafe_sales!$A$1:$O$10001,15,FALSE)</f>
        <v>45196</v>
      </c>
    </row>
    <row r="8909" spans="1:8" hidden="1" x14ac:dyDescent="0.35">
      <c r="A8909" t="s">
        <v>3470</v>
      </c>
      <c r="B8909" t="str">
        <f>VLOOKUP(A8909,Cafe_sales!$A$1:$O$10001,9,FALSE)</f>
        <v>Cake</v>
      </c>
      <c r="C8909">
        <f>VLOOKUP(A8909,Cafe_sales!$A$1:$O$10001,10,FALSE)</f>
        <v>5</v>
      </c>
      <c r="D8909">
        <f>VLOOKUP(A8909,Cafe_sales!$A$1:$O$10001,11,FALSE)</f>
        <v>3</v>
      </c>
      <c r="E8909">
        <f>VLOOKUP(A8909,Cafe_sales!$A$1:$O$10001,12,FALSE)</f>
        <v>15</v>
      </c>
      <c r="F8909" t="str">
        <f>VLOOKUP(A8909,Cafe_sales!$A$1:$O$10001,13,FALSE)</f>
        <v>Digital Wallet</v>
      </c>
      <c r="G8909" t="str">
        <f>VLOOKUP(A8909,Cafe_sales!$A$1:$O$10001,14,FALSE)</f>
        <v>Takeaway</v>
      </c>
      <c r="H8909" s="1">
        <f>VLOOKUP(A8909,Cafe_sales!$A$1:$O$10001,15,FALSE)</f>
        <v>45025</v>
      </c>
    </row>
    <row r="8910" spans="1:8" x14ac:dyDescent="0.35">
      <c r="A8910" t="s">
        <v>1812</v>
      </c>
      <c r="B8910" t="str">
        <f>VLOOKUP(A8910,Cafe_sales!$A$1:$O$10001,9,FALSE)</f>
        <v>Coffee</v>
      </c>
      <c r="C8910" s="6">
        <f>VLOOKUP(A8910,Cafe_sales!$A$1:$O$10001,10,FALSE)</f>
        <v>2</v>
      </c>
      <c r="D8910" s="10">
        <f>VLOOKUP(A8910,Cafe_sales!$A$1:$O$10001,11,FALSE)</f>
        <v>0</v>
      </c>
      <c r="E8910" s="6">
        <f>VLOOKUP(A8910,Cafe_sales!$A$1:$O$10001,12,FALSE)</f>
        <v>4</v>
      </c>
      <c r="F8910" t="str">
        <f>VLOOKUP(A8910,Cafe_sales!$A$1:$O$10001,13,FALSE)</f>
        <v>Credit Card</v>
      </c>
      <c r="G8910" t="str">
        <f>VLOOKUP(A8910,Cafe_sales!$A$1:$O$10001,14,FALSE)</f>
        <v>UNKNOWN</v>
      </c>
      <c r="H8910" s="8">
        <f>VLOOKUP(A8910,Cafe_sales!$A$1:$O$10001,15,FALSE)</f>
        <v>45157</v>
      </c>
    </row>
    <row r="8911" spans="1:8" hidden="1" x14ac:dyDescent="0.35">
      <c r="A8911" t="s">
        <v>7512</v>
      </c>
      <c r="B8911" t="str">
        <f>VLOOKUP(A8911,Cafe_sales!$A$1:$O$10001,9,FALSE)</f>
        <v>Sandwich</v>
      </c>
      <c r="C8911">
        <f>VLOOKUP(A8911,Cafe_sales!$A$1:$O$10001,10,FALSE)</f>
        <v>1</v>
      </c>
      <c r="D8911">
        <f>VLOOKUP(A8911,Cafe_sales!$A$1:$O$10001,11,FALSE)</f>
        <v>4</v>
      </c>
      <c r="E8911">
        <f>VLOOKUP(A8911,Cafe_sales!$A$1:$O$10001,12,FALSE)</f>
        <v>4</v>
      </c>
      <c r="F8911" t="str">
        <f>VLOOKUP(A8911,Cafe_sales!$A$1:$O$10001,13,FALSE)</f>
        <v>Cash</v>
      </c>
      <c r="G8911" t="str">
        <f>VLOOKUP(A8911,Cafe_sales!$A$1:$O$10001,14,FALSE)</f>
        <v>Takeaway</v>
      </c>
      <c r="H8911" s="1">
        <f>VLOOKUP(A8911,Cafe_sales!$A$1:$O$10001,15,FALSE)</f>
        <v>45140</v>
      </c>
    </row>
    <row r="8912" spans="1:8" x14ac:dyDescent="0.35">
      <c r="A8912" t="s">
        <v>2753</v>
      </c>
      <c r="B8912" t="str">
        <f>VLOOKUP(A8912,Cafe_sales!$A$1:$O$10001,9,FALSE)</f>
        <v>Coffee</v>
      </c>
      <c r="C8912" s="6">
        <f>VLOOKUP(A8912,Cafe_sales!$A$1:$O$10001,10,FALSE)</f>
        <v>4</v>
      </c>
      <c r="D8912" s="10">
        <f>VLOOKUP(A8912,Cafe_sales!$A$1:$O$10001,11,FALSE)</f>
        <v>2</v>
      </c>
      <c r="E8912" s="6">
        <f>VLOOKUP(A8912,Cafe_sales!$A$1:$O$10001,12,FALSE)</f>
        <v>8</v>
      </c>
      <c r="F8912" t="str">
        <f>VLOOKUP(A8912,Cafe_sales!$A$1:$O$10001,13,FALSE)</f>
        <v>Credit Card</v>
      </c>
      <c r="G8912" t="str">
        <f>VLOOKUP(A8912,Cafe_sales!$A$1:$O$10001,14,FALSE)</f>
        <v>In-store</v>
      </c>
      <c r="H8912" s="8">
        <f>VLOOKUP(A8912,Cafe_sales!$A$1:$O$10001,15,FALSE)</f>
        <v>45072</v>
      </c>
    </row>
    <row r="8913" spans="1:8" x14ac:dyDescent="0.35">
      <c r="A8913" t="s">
        <v>2782</v>
      </c>
      <c r="B8913" t="str">
        <f>VLOOKUP(A8913,Cafe_sales!$A$1:$O$10001,9,FALSE)</f>
        <v>Juice</v>
      </c>
      <c r="C8913" s="6">
        <f>VLOOKUP(A8913,Cafe_sales!$A$1:$O$10001,10,FALSE)</f>
        <v>4</v>
      </c>
      <c r="D8913" s="10">
        <f>VLOOKUP(A8913,Cafe_sales!$A$1:$O$10001,11,FALSE)</f>
        <v>3</v>
      </c>
      <c r="E8913" s="6">
        <f>VLOOKUP(A8913,Cafe_sales!$A$1:$O$10001,12,FALSE)</f>
        <v>12</v>
      </c>
      <c r="F8913" t="str">
        <f>VLOOKUP(A8913,Cafe_sales!$A$1:$O$10001,13,FALSE)</f>
        <v>Cash</v>
      </c>
      <c r="G8913" t="str">
        <f>VLOOKUP(A8913,Cafe_sales!$A$1:$O$10001,14,FALSE)</f>
        <v>UNKNOWN</v>
      </c>
      <c r="H8913" s="8">
        <f>VLOOKUP(A8913,Cafe_sales!$A$1:$O$10001,15,FALSE)</f>
        <v>45148</v>
      </c>
    </row>
    <row r="8914" spans="1:8" x14ac:dyDescent="0.35">
      <c r="A8914" t="s">
        <v>5218</v>
      </c>
      <c r="B8914" t="str">
        <f>VLOOKUP(A8914,Cafe_sales!$A$1:$O$10001,9,FALSE)</f>
        <v>Tea</v>
      </c>
      <c r="C8914" s="6">
        <f>VLOOKUP(A8914,Cafe_sales!$A$1:$O$10001,10,FALSE)</f>
        <v>4</v>
      </c>
      <c r="D8914" s="10">
        <f>VLOOKUP(A8914,Cafe_sales!$A$1:$O$10001,11,FALSE)</f>
        <v>1.5</v>
      </c>
      <c r="E8914" s="6">
        <f>VLOOKUP(A8914,Cafe_sales!$A$1:$O$10001,12,FALSE)</f>
        <v>6</v>
      </c>
      <c r="F8914" t="str">
        <f>VLOOKUP(A8914,Cafe_sales!$A$1:$O$10001,13,FALSE)</f>
        <v>Default mode</v>
      </c>
      <c r="G8914" t="str">
        <f>VLOOKUP(A8914,Cafe_sales!$A$1:$O$10001,14,FALSE)</f>
        <v>In-store</v>
      </c>
      <c r="H8914" s="8">
        <f>VLOOKUP(A8914,Cafe_sales!$A$1:$O$10001,15,FALSE)</f>
        <v>45095</v>
      </c>
    </row>
    <row r="8915" spans="1:8" hidden="1" x14ac:dyDescent="0.35">
      <c r="A8915" t="s">
        <v>3443</v>
      </c>
      <c r="B8915" t="str">
        <f>VLOOKUP(A8915,Cafe_sales!$A$1:$O$10001,9,FALSE)</f>
        <v>Tea</v>
      </c>
      <c r="C8915">
        <f>VLOOKUP(A8915,Cafe_sales!$A$1:$O$10001,10,FALSE)</f>
        <v>1</v>
      </c>
      <c r="D8915">
        <f>VLOOKUP(A8915,Cafe_sales!$A$1:$O$10001,11,FALSE)</f>
        <v>1.5</v>
      </c>
      <c r="E8915">
        <f>VLOOKUP(A8915,Cafe_sales!$A$1:$O$10001,12,FALSE)</f>
        <v>1.5</v>
      </c>
      <c r="F8915" t="str">
        <f>VLOOKUP(A8915,Cafe_sales!$A$1:$O$10001,13,FALSE)</f>
        <v>Default mode</v>
      </c>
      <c r="G8915" t="str">
        <f>VLOOKUP(A8915,Cafe_sales!$A$1:$O$10001,14,FALSE)</f>
        <v>Takeaway</v>
      </c>
      <c r="H8915" s="1">
        <f>VLOOKUP(A8915,Cafe_sales!$A$1:$O$10001,15,FALSE)</f>
        <v>44927</v>
      </c>
    </row>
    <row r="8916" spans="1:8" x14ac:dyDescent="0.35">
      <c r="A8916" t="s">
        <v>3651</v>
      </c>
      <c r="B8916" t="str">
        <f>VLOOKUP(A8916,Cafe_sales!$A$1:$O$10001,9,FALSE)</f>
        <v>Cake</v>
      </c>
      <c r="C8916" s="6">
        <f>VLOOKUP(A8916,Cafe_sales!$A$1:$O$10001,10,FALSE)</f>
        <v>3</v>
      </c>
      <c r="D8916" s="10">
        <f>VLOOKUP(A8916,Cafe_sales!$A$1:$O$10001,11,FALSE)</f>
        <v>3</v>
      </c>
      <c r="E8916" s="6">
        <f>VLOOKUP(A8916,Cafe_sales!$A$1:$O$10001,12,FALSE)</f>
        <v>9</v>
      </c>
      <c r="F8916" t="str">
        <f>VLOOKUP(A8916,Cafe_sales!$A$1:$O$10001,13,FALSE)</f>
        <v>Cash</v>
      </c>
      <c r="G8916" t="str">
        <f>VLOOKUP(A8916,Cafe_sales!$A$1:$O$10001,14,FALSE)</f>
        <v>UNKNOWN</v>
      </c>
      <c r="H8916" s="8">
        <f>VLOOKUP(A8916,Cafe_sales!$A$1:$O$10001,15,FALSE)</f>
        <v>45268</v>
      </c>
    </row>
    <row r="8917" spans="1:8" hidden="1" x14ac:dyDescent="0.35">
      <c r="A8917" t="s">
        <v>4752</v>
      </c>
      <c r="B8917" t="str">
        <f>VLOOKUP(A8917,Cafe_sales!$A$1:$O$10001,9,FALSE)</f>
        <v>Cake</v>
      </c>
      <c r="C8917">
        <f>VLOOKUP(A8917,Cafe_sales!$A$1:$O$10001,10,FALSE)</f>
        <v>1</v>
      </c>
      <c r="D8917">
        <f>VLOOKUP(A8917,Cafe_sales!$A$1:$O$10001,11,FALSE)</f>
        <v>3</v>
      </c>
      <c r="E8917">
        <f>VLOOKUP(A8917,Cafe_sales!$A$1:$O$10001,12,FALSE)</f>
        <v>3</v>
      </c>
      <c r="F8917" t="str">
        <f>VLOOKUP(A8917,Cafe_sales!$A$1:$O$10001,13,FALSE)</f>
        <v>UNKNOWN</v>
      </c>
      <c r="G8917" t="str">
        <f>VLOOKUP(A8917,Cafe_sales!$A$1:$O$10001,14,FALSE)</f>
        <v>Takeaway</v>
      </c>
      <c r="H8917" s="1">
        <f>VLOOKUP(A8917,Cafe_sales!$A$1:$O$10001,15,FALSE)</f>
        <v>45018</v>
      </c>
    </row>
    <row r="8918" spans="1:8" x14ac:dyDescent="0.35">
      <c r="A8918" t="s">
        <v>8435</v>
      </c>
      <c r="B8918" t="str">
        <f>VLOOKUP(A8918,Cafe_sales!$A$1:$O$10001,9,FALSE)</f>
        <v>Coffee</v>
      </c>
      <c r="C8918" s="6">
        <f>VLOOKUP(A8918,Cafe_sales!$A$1:$O$10001,10,FALSE)</f>
        <v>2</v>
      </c>
      <c r="D8918" s="10">
        <f>VLOOKUP(A8918,Cafe_sales!$A$1:$O$10001,11,FALSE)</f>
        <v>2</v>
      </c>
      <c r="E8918" s="6">
        <f>VLOOKUP(A8918,Cafe_sales!$A$1:$O$10001,12,FALSE)</f>
        <v>4</v>
      </c>
      <c r="F8918" t="str">
        <f>VLOOKUP(A8918,Cafe_sales!$A$1:$O$10001,13,FALSE)</f>
        <v>Credit Card</v>
      </c>
      <c r="G8918" t="str">
        <f>VLOOKUP(A8918,Cafe_sales!$A$1:$O$10001,14,FALSE)</f>
        <v>In-store</v>
      </c>
      <c r="H8918" s="8">
        <f>VLOOKUP(A8918,Cafe_sales!$A$1:$O$10001,15,FALSE)</f>
        <v>45220</v>
      </c>
    </row>
    <row r="8919" spans="1:8" x14ac:dyDescent="0.35">
      <c r="A8919" t="s">
        <v>7842</v>
      </c>
      <c r="B8919" t="str">
        <f>VLOOKUP(A8919,Cafe_sales!$A$1:$O$10001,9,FALSE)</f>
        <v>UNKNOWN</v>
      </c>
      <c r="C8919" s="6">
        <f>VLOOKUP(A8919,Cafe_sales!$A$1:$O$10001,10,FALSE)</f>
        <v>3</v>
      </c>
      <c r="D8919" s="10">
        <f>VLOOKUP(A8919,Cafe_sales!$A$1:$O$10001,11,FALSE)</f>
        <v>4</v>
      </c>
      <c r="E8919" s="6">
        <f>VLOOKUP(A8919,Cafe_sales!$A$1:$O$10001,12,FALSE)</f>
        <v>12</v>
      </c>
      <c r="F8919" t="str">
        <f>VLOOKUP(A8919,Cafe_sales!$A$1:$O$10001,13,FALSE)</f>
        <v>UNKNOWN</v>
      </c>
      <c r="G8919" t="str">
        <f>VLOOKUP(A8919,Cafe_sales!$A$1:$O$10001,14,FALSE)</f>
        <v>In-store</v>
      </c>
      <c r="H8919" s="8">
        <f>VLOOKUP(A8919,Cafe_sales!$A$1:$O$10001,15,FALSE)</f>
        <v>44929</v>
      </c>
    </row>
    <row r="8920" spans="1:8" x14ac:dyDescent="0.35">
      <c r="A8920" t="s">
        <v>7807</v>
      </c>
      <c r="B8920" t="str">
        <f>VLOOKUP(A8920,Cafe_sales!$A$1:$O$10001,9,FALSE)</f>
        <v>Cookie</v>
      </c>
      <c r="C8920" s="6">
        <f>VLOOKUP(A8920,Cafe_sales!$A$1:$O$10001,10,FALSE)</f>
        <v>3</v>
      </c>
      <c r="D8920" s="10">
        <f>VLOOKUP(A8920,Cafe_sales!$A$1:$O$10001,11,FALSE)</f>
        <v>1</v>
      </c>
      <c r="E8920" s="6">
        <f>VLOOKUP(A8920,Cafe_sales!$A$1:$O$10001,12,FALSE)</f>
        <v>3</v>
      </c>
      <c r="F8920" t="str">
        <f>VLOOKUP(A8920,Cafe_sales!$A$1:$O$10001,13,FALSE)</f>
        <v>Default mode</v>
      </c>
      <c r="G8920" t="str">
        <f>VLOOKUP(A8920,Cafe_sales!$A$1:$O$10001,14,FALSE)</f>
        <v>UNKNOWN</v>
      </c>
      <c r="H8920" s="8">
        <f>VLOOKUP(A8920,Cafe_sales!$A$1:$O$10001,15,FALSE)</f>
        <v>45215</v>
      </c>
    </row>
    <row r="8921" spans="1:8" x14ac:dyDescent="0.35">
      <c r="A8921" t="s">
        <v>7839</v>
      </c>
      <c r="B8921" t="str">
        <f>VLOOKUP(A8921,Cafe_sales!$A$1:$O$10001,9,FALSE)</f>
        <v>Cake</v>
      </c>
      <c r="C8921" s="6">
        <f>VLOOKUP(A8921,Cafe_sales!$A$1:$O$10001,10,FALSE)</f>
        <v>5</v>
      </c>
      <c r="D8921" s="10">
        <f>VLOOKUP(A8921,Cafe_sales!$A$1:$O$10001,11,FALSE)</f>
        <v>3</v>
      </c>
      <c r="E8921" s="6">
        <f>VLOOKUP(A8921,Cafe_sales!$A$1:$O$10001,12,FALSE)</f>
        <v>15</v>
      </c>
      <c r="F8921" t="str">
        <f>VLOOKUP(A8921,Cafe_sales!$A$1:$O$10001,13,FALSE)</f>
        <v>Cash</v>
      </c>
      <c r="G8921" t="str">
        <f>VLOOKUP(A8921,Cafe_sales!$A$1:$O$10001,14,FALSE)</f>
        <v>UNKNOWN</v>
      </c>
      <c r="H8921" s="8">
        <f>VLOOKUP(A8921,Cafe_sales!$A$1:$O$10001,15,FALSE)</f>
        <v>45206</v>
      </c>
    </row>
    <row r="8922" spans="1:8" x14ac:dyDescent="0.35">
      <c r="A8922" t="s">
        <v>9396</v>
      </c>
      <c r="B8922" t="str">
        <f>VLOOKUP(A8922,Cafe_sales!$A$1:$O$10001,9,FALSE)</f>
        <v>Juice</v>
      </c>
      <c r="C8922" s="6">
        <f>VLOOKUP(A8922,Cafe_sales!$A$1:$O$10001,10,FALSE)</f>
        <v>5</v>
      </c>
      <c r="D8922" s="10">
        <f>VLOOKUP(A8922,Cafe_sales!$A$1:$O$10001,11,FALSE)</f>
        <v>3.3201013513513513</v>
      </c>
      <c r="E8922" s="6">
        <f>VLOOKUP(A8922,Cafe_sales!$A$1:$O$10001,12,FALSE)</f>
        <v>15</v>
      </c>
      <c r="F8922" t="str">
        <f>VLOOKUP(A8922,Cafe_sales!$A$1:$O$10001,13,FALSE)</f>
        <v>Cash</v>
      </c>
      <c r="G8922" t="str">
        <f>VLOOKUP(A8922,Cafe_sales!$A$1:$O$10001,14,FALSE)</f>
        <v>UNKNOWN</v>
      </c>
      <c r="H8922" s="8">
        <f>VLOOKUP(A8922,Cafe_sales!$A$1:$O$10001,15,FALSE)</f>
        <v>45016</v>
      </c>
    </row>
    <row r="8923" spans="1:8" hidden="1" x14ac:dyDescent="0.35">
      <c r="A8923" t="s">
        <v>852</v>
      </c>
      <c r="B8923" t="str">
        <f>VLOOKUP(A8923,Cafe_sales!$A$1:$O$10001,9,FALSE)</f>
        <v>Cookie</v>
      </c>
      <c r="C8923">
        <f>VLOOKUP(A8923,Cafe_sales!$A$1:$O$10001,10,FALSE)</f>
        <v>2</v>
      </c>
      <c r="D8923">
        <f>VLOOKUP(A8923,Cafe_sales!$A$1:$O$10001,11,FALSE)</f>
        <v>0</v>
      </c>
      <c r="E8923">
        <f>VLOOKUP(A8923,Cafe_sales!$A$1:$O$10001,12,FALSE)</f>
        <v>2</v>
      </c>
      <c r="F8923" t="str">
        <f>VLOOKUP(A8923,Cafe_sales!$A$1:$O$10001,13,FALSE)</f>
        <v>Digital Wallet</v>
      </c>
      <c r="G8923" t="str">
        <f>VLOOKUP(A8923,Cafe_sales!$A$1:$O$10001,14,FALSE)</f>
        <v>Takeaway</v>
      </c>
      <c r="H8923" s="1">
        <f>VLOOKUP(A8923,Cafe_sales!$A$1:$O$10001,15,FALSE)</f>
        <v>45051</v>
      </c>
    </row>
    <row r="8924" spans="1:8" x14ac:dyDescent="0.35">
      <c r="A8924" t="s">
        <v>2160</v>
      </c>
      <c r="B8924" t="str">
        <f>VLOOKUP(A8924,Cafe_sales!$A$1:$O$10001,9,FALSE)</f>
        <v>Smoothie</v>
      </c>
      <c r="C8924" s="6">
        <f>VLOOKUP(A8924,Cafe_sales!$A$1:$O$10001,10,FALSE)</f>
        <v>2</v>
      </c>
      <c r="D8924" s="10">
        <f>VLOOKUP(A8924,Cafe_sales!$A$1:$O$10001,11,FALSE)</f>
        <v>4</v>
      </c>
      <c r="E8924" s="6">
        <f>VLOOKUP(A8924,Cafe_sales!$A$1:$O$10001,12,FALSE)</f>
        <v>8</v>
      </c>
      <c r="F8924" t="str">
        <f>VLOOKUP(A8924,Cafe_sales!$A$1:$O$10001,13,FALSE)</f>
        <v>Digital Wallet</v>
      </c>
      <c r="G8924" t="str">
        <f>VLOOKUP(A8924,Cafe_sales!$A$1:$O$10001,14,FALSE)</f>
        <v>UNKNOWN</v>
      </c>
      <c r="H8924" s="8">
        <f>VLOOKUP(A8924,Cafe_sales!$A$1:$O$10001,15,FALSE)</f>
        <v>45057</v>
      </c>
    </row>
    <row r="8925" spans="1:8" x14ac:dyDescent="0.35">
      <c r="A8925" t="s">
        <v>8088</v>
      </c>
      <c r="B8925" t="str">
        <f>VLOOKUP(A8925,Cafe_sales!$A$1:$O$10001,9,FALSE)</f>
        <v>Cake</v>
      </c>
      <c r="C8925" s="6">
        <f>VLOOKUP(A8925,Cafe_sales!$A$1:$O$10001,10,FALSE)</f>
        <v>4</v>
      </c>
      <c r="D8925" s="10">
        <f>VLOOKUP(A8925,Cafe_sales!$A$1:$O$10001,11,FALSE)</f>
        <v>3</v>
      </c>
      <c r="E8925" s="6">
        <f>VLOOKUP(A8925,Cafe_sales!$A$1:$O$10001,12,FALSE)</f>
        <v>12</v>
      </c>
      <c r="F8925" t="str">
        <f>VLOOKUP(A8925,Cafe_sales!$A$1:$O$10001,13,FALSE)</f>
        <v>Credit Card</v>
      </c>
      <c r="G8925" t="str">
        <f>VLOOKUP(A8925,Cafe_sales!$A$1:$O$10001,14,FALSE)</f>
        <v>In-store</v>
      </c>
      <c r="H8925" s="8">
        <f>VLOOKUP(A8925,Cafe_sales!$A$1:$O$10001,15,FALSE)</f>
        <v>45104</v>
      </c>
    </row>
    <row r="8926" spans="1:8" x14ac:dyDescent="0.35">
      <c r="A8926" t="s">
        <v>2318</v>
      </c>
      <c r="B8926" t="str">
        <f>VLOOKUP(A8926,Cafe_sales!$A$1:$O$10001,9,FALSE)</f>
        <v>Coffee</v>
      </c>
      <c r="C8926" s="6">
        <f>VLOOKUP(A8926,Cafe_sales!$A$1:$O$10001,10,FALSE)</f>
        <v>3</v>
      </c>
      <c r="D8926" s="10">
        <f>VLOOKUP(A8926,Cafe_sales!$A$1:$O$10001,11,FALSE)</f>
        <v>2</v>
      </c>
      <c r="E8926" s="6">
        <f>VLOOKUP(A8926,Cafe_sales!$A$1:$O$10001,12,FALSE)</f>
        <v>6</v>
      </c>
      <c r="F8926" t="str">
        <f>VLOOKUP(A8926,Cafe_sales!$A$1:$O$10001,13,FALSE)</f>
        <v>Default mode</v>
      </c>
      <c r="G8926" t="str">
        <f>VLOOKUP(A8926,Cafe_sales!$A$1:$O$10001,14,FALSE)</f>
        <v>UNKNOWN</v>
      </c>
      <c r="H8926" s="8">
        <f>VLOOKUP(A8926,Cafe_sales!$A$1:$O$10001,15,FALSE)</f>
        <v>44946</v>
      </c>
    </row>
    <row r="8927" spans="1:8" x14ac:dyDescent="0.35">
      <c r="A8927" t="s">
        <v>5643</v>
      </c>
      <c r="B8927" t="str">
        <f>VLOOKUP(A8927,Cafe_sales!$A$1:$O$10001,9,FALSE)</f>
        <v>Coffee</v>
      </c>
      <c r="C8927" s="6">
        <f>VLOOKUP(A8927,Cafe_sales!$A$1:$O$10001,10,FALSE)</f>
        <v>1</v>
      </c>
      <c r="D8927" s="10">
        <f>VLOOKUP(A8927,Cafe_sales!$A$1:$O$10001,11,FALSE)</f>
        <v>2</v>
      </c>
      <c r="E8927" s="6">
        <f>VLOOKUP(A8927,Cafe_sales!$A$1:$O$10001,12,FALSE)</f>
        <v>2</v>
      </c>
      <c r="F8927" t="str">
        <f>VLOOKUP(A8927,Cafe_sales!$A$1:$O$10001,13,FALSE)</f>
        <v>Credit Card</v>
      </c>
      <c r="G8927" t="str">
        <f>VLOOKUP(A8927,Cafe_sales!$A$1:$O$10001,14,FALSE)</f>
        <v>In-store</v>
      </c>
      <c r="H8927" s="8">
        <f>VLOOKUP(A8927,Cafe_sales!$A$1:$O$10001,15,FALSE)</f>
        <v>44949</v>
      </c>
    </row>
    <row r="8928" spans="1:8" x14ac:dyDescent="0.35">
      <c r="A8928" t="s">
        <v>83</v>
      </c>
      <c r="B8928" t="str">
        <f>VLOOKUP(A8928,Cafe_sales!$A$1:$O$10001,9,FALSE)</f>
        <v>Salad</v>
      </c>
      <c r="C8928" s="6">
        <f>VLOOKUP(A8928,Cafe_sales!$A$1:$O$10001,10,FALSE)</f>
        <v>1</v>
      </c>
      <c r="D8928" s="10">
        <f>VLOOKUP(A8928,Cafe_sales!$A$1:$O$10001,11,FALSE)</f>
        <v>5</v>
      </c>
      <c r="E8928" s="6">
        <f>VLOOKUP(A8928,Cafe_sales!$A$1:$O$10001,12,FALSE)</f>
        <v>5</v>
      </c>
      <c r="F8928" t="str">
        <f>VLOOKUP(A8928,Cafe_sales!$A$1:$O$10001,13,FALSE)</f>
        <v>Default mode</v>
      </c>
      <c r="G8928" t="str">
        <f>VLOOKUP(A8928,Cafe_sales!$A$1:$O$10001,14,FALSE)</f>
        <v>UNKNOWN</v>
      </c>
      <c r="H8928" s="8">
        <f>VLOOKUP(A8928,Cafe_sales!$A$1:$O$10001,15,FALSE)</f>
        <v>45199</v>
      </c>
    </row>
    <row r="8929" spans="1:8" hidden="1" x14ac:dyDescent="0.35">
      <c r="A8929" t="s">
        <v>4654</v>
      </c>
      <c r="B8929" t="str">
        <f>VLOOKUP(A8929,Cafe_sales!$A$1:$O$10001,9,FALSE)</f>
        <v>Juice</v>
      </c>
      <c r="C8929">
        <f>VLOOKUP(A8929,Cafe_sales!$A$1:$O$10001,10,FALSE)</f>
        <v>2</v>
      </c>
      <c r="D8929">
        <f>VLOOKUP(A8929,Cafe_sales!$A$1:$O$10001,11,FALSE)</f>
        <v>3</v>
      </c>
      <c r="E8929">
        <f>VLOOKUP(A8929,Cafe_sales!$A$1:$O$10001,12,FALSE)</f>
        <v>6</v>
      </c>
      <c r="F8929" t="str">
        <f>VLOOKUP(A8929,Cafe_sales!$A$1:$O$10001,13,FALSE)</f>
        <v>Cash</v>
      </c>
      <c r="G8929" t="str">
        <f>VLOOKUP(A8929,Cafe_sales!$A$1:$O$10001,14,FALSE)</f>
        <v>Takeaway</v>
      </c>
      <c r="H8929" s="1">
        <f>VLOOKUP(A8929,Cafe_sales!$A$1:$O$10001,15,FALSE)</f>
        <v>45277</v>
      </c>
    </row>
    <row r="8930" spans="1:8" x14ac:dyDescent="0.35">
      <c r="A8930" t="s">
        <v>5970</v>
      </c>
      <c r="B8930" t="str">
        <f>VLOOKUP(A8930,Cafe_sales!$A$1:$O$10001,9,FALSE)</f>
        <v>Salad</v>
      </c>
      <c r="C8930" s="6">
        <f>VLOOKUP(A8930,Cafe_sales!$A$1:$O$10001,10,FALSE)</f>
        <v>1</v>
      </c>
      <c r="D8930" s="10">
        <f>VLOOKUP(A8930,Cafe_sales!$A$1:$O$10001,11,FALSE)</f>
        <v>5</v>
      </c>
      <c r="E8930" s="6">
        <f>VLOOKUP(A8930,Cafe_sales!$A$1:$O$10001,12,FALSE)</f>
        <v>5</v>
      </c>
      <c r="F8930" t="str">
        <f>VLOOKUP(A8930,Cafe_sales!$A$1:$O$10001,13,FALSE)</f>
        <v>Cash</v>
      </c>
      <c r="G8930" t="str">
        <f>VLOOKUP(A8930,Cafe_sales!$A$1:$O$10001,14,FALSE)</f>
        <v>UNKNOWN</v>
      </c>
      <c r="H8930" s="8">
        <f>VLOOKUP(A8930,Cafe_sales!$A$1:$O$10001,15,FALSE)</f>
        <v>44984</v>
      </c>
    </row>
    <row r="8931" spans="1:8" x14ac:dyDescent="0.35">
      <c r="A8931" t="s">
        <v>4125</v>
      </c>
      <c r="B8931" t="str">
        <f>VLOOKUP(A8931,Cafe_sales!$A$1:$O$10001,9,FALSE)</f>
        <v>Smoothie</v>
      </c>
      <c r="C8931" s="6">
        <f>VLOOKUP(A8931,Cafe_sales!$A$1:$O$10001,10,FALSE)</f>
        <v>4</v>
      </c>
      <c r="D8931" s="10">
        <f>VLOOKUP(A8931,Cafe_sales!$A$1:$O$10001,11,FALSE)</f>
        <v>4</v>
      </c>
      <c r="E8931" s="6">
        <f>VLOOKUP(A8931,Cafe_sales!$A$1:$O$10001,12,FALSE)</f>
        <v>16</v>
      </c>
      <c r="F8931" t="str">
        <f>VLOOKUP(A8931,Cafe_sales!$A$1:$O$10001,13,FALSE)</f>
        <v>Cash</v>
      </c>
      <c r="G8931" t="str">
        <f>VLOOKUP(A8931,Cafe_sales!$A$1:$O$10001,14,FALSE)</f>
        <v>In-store</v>
      </c>
      <c r="H8931" s="8">
        <f>VLOOKUP(A8931,Cafe_sales!$A$1:$O$10001,15,FALSE)</f>
        <v>45181</v>
      </c>
    </row>
    <row r="8932" spans="1:8" hidden="1" x14ac:dyDescent="0.35">
      <c r="A8932" t="s">
        <v>9962</v>
      </c>
      <c r="B8932" t="str">
        <f>VLOOKUP(A8932,Cafe_sales!$A$1:$O$10001,9,FALSE)</f>
        <v>Sandwich</v>
      </c>
      <c r="C8932">
        <f>VLOOKUP(A8932,Cafe_sales!$A$1:$O$10001,10,FALSE)</f>
        <v>2</v>
      </c>
      <c r="D8932">
        <f>VLOOKUP(A8932,Cafe_sales!$A$1:$O$10001,11,FALSE)</f>
        <v>4</v>
      </c>
      <c r="E8932">
        <f>VLOOKUP(A8932,Cafe_sales!$A$1:$O$10001,12,FALSE)</f>
        <v>8</v>
      </c>
      <c r="F8932" t="str">
        <f>VLOOKUP(A8932,Cafe_sales!$A$1:$O$10001,13,FALSE)</f>
        <v>Credit Card</v>
      </c>
      <c r="G8932" t="str">
        <f>VLOOKUP(A8932,Cafe_sales!$A$1:$O$10001,14,FALSE)</f>
        <v>Cafe</v>
      </c>
      <c r="H8932" s="1">
        <f>VLOOKUP(A8932,Cafe_sales!$A$1:$O$10001,15,FALSE)</f>
        <v>45161</v>
      </c>
    </row>
    <row r="8933" spans="1:8" hidden="1" x14ac:dyDescent="0.35">
      <c r="A8933" t="s">
        <v>4216</v>
      </c>
      <c r="B8933" t="str">
        <f>VLOOKUP(A8933,Cafe_sales!$A$1:$O$10001,9,FALSE)</f>
        <v>Smoothie</v>
      </c>
      <c r="C8933">
        <f>VLOOKUP(A8933,Cafe_sales!$A$1:$O$10001,10,FALSE)</f>
        <v>4</v>
      </c>
      <c r="D8933">
        <f>VLOOKUP(A8933,Cafe_sales!$A$1:$O$10001,11,FALSE)</f>
        <v>3</v>
      </c>
      <c r="E8933">
        <f>VLOOKUP(A8933,Cafe_sales!$A$1:$O$10001,12,FALSE)</f>
        <v>16</v>
      </c>
      <c r="F8933" t="str">
        <f>VLOOKUP(A8933,Cafe_sales!$A$1:$O$10001,13,FALSE)</f>
        <v>Credit Card</v>
      </c>
      <c r="G8933" t="str">
        <f>VLOOKUP(A8933,Cafe_sales!$A$1:$O$10001,14,FALSE)</f>
        <v>Takeaway</v>
      </c>
      <c r="H8933" s="1">
        <f>VLOOKUP(A8933,Cafe_sales!$A$1:$O$10001,15,FALSE)</f>
        <v>45291</v>
      </c>
    </row>
    <row r="8934" spans="1:8" x14ac:dyDescent="0.35">
      <c r="A8934" t="s">
        <v>4878</v>
      </c>
      <c r="B8934" t="str">
        <f>VLOOKUP(A8934,Cafe_sales!$A$1:$O$10001,9,FALSE)</f>
        <v>Cake</v>
      </c>
      <c r="C8934" s="6">
        <f>VLOOKUP(A8934,Cafe_sales!$A$1:$O$10001,10,FALSE)</f>
        <v>2</v>
      </c>
      <c r="D8934" s="10">
        <f>VLOOKUP(A8934,Cafe_sales!$A$1:$O$10001,11,FALSE)</f>
        <v>3</v>
      </c>
      <c r="E8934" s="6">
        <f>VLOOKUP(A8934,Cafe_sales!$A$1:$O$10001,12,FALSE)</f>
        <v>6</v>
      </c>
      <c r="F8934" t="str">
        <f>VLOOKUP(A8934,Cafe_sales!$A$1:$O$10001,13,FALSE)</f>
        <v>Cash</v>
      </c>
      <c r="G8934" t="str">
        <f>VLOOKUP(A8934,Cafe_sales!$A$1:$O$10001,14,FALSE)</f>
        <v>In-store</v>
      </c>
      <c r="H8934" s="8">
        <f>VLOOKUP(A8934,Cafe_sales!$A$1:$O$10001,15,FALSE)</f>
        <v>45071</v>
      </c>
    </row>
    <row r="8935" spans="1:8" hidden="1" x14ac:dyDescent="0.35">
      <c r="A8935" t="s">
        <v>4934</v>
      </c>
      <c r="B8935" t="str">
        <f>VLOOKUP(A8935,Cafe_sales!$A$1:$O$10001,9,FALSE)</f>
        <v>Juice</v>
      </c>
      <c r="C8935">
        <f>VLOOKUP(A8935,Cafe_sales!$A$1:$O$10001,10,FALSE)</f>
        <v>5</v>
      </c>
      <c r="D8935">
        <f>VLOOKUP(A8935,Cafe_sales!$A$1:$O$10001,11,FALSE)</f>
        <v>3</v>
      </c>
      <c r="E8935">
        <f>VLOOKUP(A8935,Cafe_sales!$A$1:$O$10001,12,FALSE)</f>
        <v>15</v>
      </c>
      <c r="F8935" t="str">
        <f>VLOOKUP(A8935,Cafe_sales!$A$1:$O$10001,13,FALSE)</f>
        <v>Digital Wallet</v>
      </c>
      <c r="G8935" t="str">
        <f>VLOOKUP(A8935,Cafe_sales!$A$1:$O$10001,14,FALSE)</f>
        <v>Takeaway</v>
      </c>
      <c r="H8935" s="1">
        <f>VLOOKUP(A8935,Cafe_sales!$A$1:$O$10001,15,FALSE)</f>
        <v>45272</v>
      </c>
    </row>
    <row r="8936" spans="1:8" x14ac:dyDescent="0.35">
      <c r="A8936" t="s">
        <v>3394</v>
      </c>
      <c r="B8936" t="str">
        <f>VLOOKUP(A8936,Cafe_sales!$A$1:$O$10001,9,FALSE)</f>
        <v>Sandwich</v>
      </c>
      <c r="C8936" s="6">
        <f>VLOOKUP(A8936,Cafe_sales!$A$1:$O$10001,10,FALSE)</f>
        <v>5</v>
      </c>
      <c r="D8936" s="10">
        <f>VLOOKUP(A8936,Cafe_sales!$A$1:$O$10001,11,FALSE)</f>
        <v>4</v>
      </c>
      <c r="E8936" s="6">
        <f>VLOOKUP(A8936,Cafe_sales!$A$1:$O$10001,12,FALSE)</f>
        <v>20</v>
      </c>
      <c r="F8936" t="str">
        <f>VLOOKUP(A8936,Cafe_sales!$A$1:$O$10001,13,FALSE)</f>
        <v>Credit Card</v>
      </c>
      <c r="G8936" t="str">
        <f>VLOOKUP(A8936,Cafe_sales!$A$1:$O$10001,14,FALSE)</f>
        <v>In-store</v>
      </c>
      <c r="H8936" s="8">
        <f>VLOOKUP(A8936,Cafe_sales!$A$1:$O$10001,15,FALSE)</f>
        <v>44939</v>
      </c>
    </row>
    <row r="8937" spans="1:8" hidden="1" x14ac:dyDescent="0.35">
      <c r="A8937" t="s">
        <v>732</v>
      </c>
      <c r="B8937" t="str">
        <f>VLOOKUP(A8937,Cafe_sales!$A$1:$O$10001,9,FALSE)</f>
        <v>Salad</v>
      </c>
      <c r="C8937">
        <f>VLOOKUP(A8937,Cafe_sales!$A$1:$O$10001,10,FALSE)</f>
        <v>1</v>
      </c>
      <c r="D8937">
        <f>VLOOKUP(A8937,Cafe_sales!$A$1:$O$10001,11,FALSE)</f>
        <v>5</v>
      </c>
      <c r="E8937">
        <f>VLOOKUP(A8937,Cafe_sales!$A$1:$O$10001,12,FALSE)</f>
        <v>5</v>
      </c>
      <c r="F8937" t="str">
        <f>VLOOKUP(A8937,Cafe_sales!$A$1:$O$10001,13,FALSE)</f>
        <v>Default mode</v>
      </c>
      <c r="G8937" t="str">
        <f>VLOOKUP(A8937,Cafe_sales!$A$1:$O$10001,14,FALSE)</f>
        <v>Takeaway</v>
      </c>
      <c r="H8937" s="1">
        <f>VLOOKUP(A8937,Cafe_sales!$A$1:$O$10001,15,FALSE)</f>
        <v>45143</v>
      </c>
    </row>
    <row r="8938" spans="1:8" x14ac:dyDescent="0.35">
      <c r="A8938" t="s">
        <v>9436</v>
      </c>
      <c r="B8938" t="str">
        <f>VLOOKUP(A8938,Cafe_sales!$A$1:$O$10001,9,FALSE)</f>
        <v>Cookie</v>
      </c>
      <c r="C8938" s="6">
        <f>VLOOKUP(A8938,Cafe_sales!$A$1:$O$10001,10,FALSE)</f>
        <v>1</v>
      </c>
      <c r="D8938" s="10">
        <f>VLOOKUP(A8938,Cafe_sales!$A$1:$O$10001,11,FALSE)</f>
        <v>1</v>
      </c>
      <c r="E8938" s="6">
        <f>VLOOKUP(A8938,Cafe_sales!$A$1:$O$10001,12,FALSE)</f>
        <v>1</v>
      </c>
      <c r="F8938" t="str">
        <f>VLOOKUP(A8938,Cafe_sales!$A$1:$O$10001,13,FALSE)</f>
        <v>Credit Card</v>
      </c>
      <c r="G8938" t="str">
        <f>VLOOKUP(A8938,Cafe_sales!$A$1:$O$10001,14,FALSE)</f>
        <v>In-store</v>
      </c>
      <c r="H8938" s="8">
        <f>VLOOKUP(A8938,Cafe_sales!$A$1:$O$10001,15,FALSE)</f>
        <v>45176</v>
      </c>
    </row>
    <row r="8939" spans="1:8" x14ac:dyDescent="0.35">
      <c r="A8939" t="s">
        <v>2875</v>
      </c>
      <c r="B8939" t="str">
        <f>VLOOKUP(A8939,Cafe_sales!$A$1:$O$10001,9,FALSE)</f>
        <v>Coffee</v>
      </c>
      <c r="C8939" s="6">
        <f>VLOOKUP(A8939,Cafe_sales!$A$1:$O$10001,10,FALSE)</f>
        <v>2</v>
      </c>
      <c r="D8939" s="10">
        <f>VLOOKUP(A8939,Cafe_sales!$A$1:$O$10001,11,FALSE)</f>
        <v>2</v>
      </c>
      <c r="E8939" s="6">
        <f>VLOOKUP(A8939,Cafe_sales!$A$1:$O$10001,12,FALSE)</f>
        <v>4</v>
      </c>
      <c r="F8939" t="str">
        <f>VLOOKUP(A8939,Cafe_sales!$A$1:$O$10001,13,FALSE)</f>
        <v>Cash</v>
      </c>
      <c r="G8939" t="str">
        <f>VLOOKUP(A8939,Cafe_sales!$A$1:$O$10001,14,FALSE)</f>
        <v>UNKNOWN</v>
      </c>
      <c r="H8939" s="8">
        <f>VLOOKUP(A8939,Cafe_sales!$A$1:$O$10001,15,FALSE)</f>
        <v>45106</v>
      </c>
    </row>
    <row r="8940" spans="1:8" x14ac:dyDescent="0.35">
      <c r="A8940" t="s">
        <v>2257</v>
      </c>
      <c r="B8940" t="str">
        <f>VLOOKUP(A8940,Cafe_sales!$A$1:$O$10001,9,FALSE)</f>
        <v>Cookie</v>
      </c>
      <c r="C8940" s="6">
        <f>VLOOKUP(A8940,Cafe_sales!$A$1:$O$10001,10,FALSE)</f>
        <v>5</v>
      </c>
      <c r="D8940" s="10">
        <f>VLOOKUP(A8940,Cafe_sales!$A$1:$O$10001,11,FALSE)</f>
        <v>1</v>
      </c>
      <c r="E8940" s="6">
        <f>VLOOKUP(A8940,Cafe_sales!$A$1:$O$10001,12,FALSE)</f>
        <v>5</v>
      </c>
      <c r="F8940" t="str">
        <f>VLOOKUP(A8940,Cafe_sales!$A$1:$O$10001,13,FALSE)</f>
        <v>Credit Card</v>
      </c>
      <c r="G8940" t="str">
        <f>VLOOKUP(A8940,Cafe_sales!$A$1:$O$10001,14,FALSE)</f>
        <v>UNKNOWN</v>
      </c>
      <c r="H8940" s="8">
        <f>VLOOKUP(A8940,Cafe_sales!$A$1:$O$10001,15,FALSE)</f>
        <v>45205</v>
      </c>
    </row>
    <row r="8941" spans="1:8" hidden="1" x14ac:dyDescent="0.35">
      <c r="A8941" t="s">
        <v>829</v>
      </c>
      <c r="B8941" t="str">
        <f>VLOOKUP(A8941,Cafe_sales!$A$1:$O$10001,9,FALSE)</f>
        <v>UNKNOWN</v>
      </c>
      <c r="C8941">
        <f>VLOOKUP(A8941,Cafe_sales!$A$1:$O$10001,10,FALSE)</f>
        <v>1</v>
      </c>
      <c r="D8941">
        <f>VLOOKUP(A8941,Cafe_sales!$A$1:$O$10001,11,FALSE)</f>
        <v>4</v>
      </c>
      <c r="E8941">
        <f>VLOOKUP(A8941,Cafe_sales!$A$1:$O$10001,12,FALSE)</f>
        <v>4</v>
      </c>
      <c r="F8941" t="str">
        <f>VLOOKUP(A8941,Cafe_sales!$A$1:$O$10001,13,FALSE)</f>
        <v>Digital Wallet</v>
      </c>
      <c r="G8941" t="str">
        <f>VLOOKUP(A8941,Cafe_sales!$A$1:$O$10001,14,FALSE)</f>
        <v>Takeaway</v>
      </c>
      <c r="H8941" s="1">
        <f>VLOOKUP(A8941,Cafe_sales!$A$1:$O$10001,15,FALSE)</f>
        <v>44965</v>
      </c>
    </row>
    <row r="8942" spans="1:8" x14ac:dyDescent="0.35">
      <c r="A8942" t="s">
        <v>9948</v>
      </c>
      <c r="B8942" t="str">
        <f>VLOOKUP(A8942,Cafe_sales!$A$1:$O$10001,9,FALSE)</f>
        <v>Smoothie</v>
      </c>
      <c r="C8942" s="6">
        <f>VLOOKUP(A8942,Cafe_sales!$A$1:$O$10001,10,FALSE)</f>
        <v>4</v>
      </c>
      <c r="D8942" s="10">
        <f>VLOOKUP(A8942,Cafe_sales!$A$1:$O$10001,11,FALSE)</f>
        <v>4</v>
      </c>
      <c r="E8942" s="6">
        <f>VLOOKUP(A8942,Cafe_sales!$A$1:$O$10001,12,FALSE)</f>
        <v>16</v>
      </c>
      <c r="F8942" t="str">
        <f>VLOOKUP(A8942,Cafe_sales!$A$1:$O$10001,13,FALSE)</f>
        <v>Digital Wallet</v>
      </c>
      <c r="G8942" t="str">
        <f>VLOOKUP(A8942,Cafe_sales!$A$1:$O$10001,14,FALSE)</f>
        <v>UNKNOWN</v>
      </c>
      <c r="H8942" s="8">
        <f>VLOOKUP(A8942,Cafe_sales!$A$1:$O$10001,15,FALSE)</f>
        <v>45104</v>
      </c>
    </row>
    <row r="8943" spans="1:8" hidden="1" x14ac:dyDescent="0.35">
      <c r="A8943" t="s">
        <v>5463</v>
      </c>
      <c r="B8943" t="str">
        <f>VLOOKUP(A8943,Cafe_sales!$A$1:$O$10001,9,FALSE)</f>
        <v>Smoothie</v>
      </c>
      <c r="C8943">
        <f>VLOOKUP(A8943,Cafe_sales!$A$1:$O$10001,10,FALSE)</f>
        <v>3</v>
      </c>
      <c r="D8943">
        <f>VLOOKUP(A8943,Cafe_sales!$A$1:$O$10001,11,FALSE)</f>
        <v>4</v>
      </c>
      <c r="E8943">
        <f>VLOOKUP(A8943,Cafe_sales!$A$1:$O$10001,12,FALSE)</f>
        <v>12</v>
      </c>
      <c r="F8943" t="str">
        <f>VLOOKUP(A8943,Cafe_sales!$A$1:$O$10001,13,FALSE)</f>
        <v>Cash</v>
      </c>
      <c r="G8943" t="str">
        <f>VLOOKUP(A8943,Cafe_sales!$A$1:$O$10001,14,FALSE)</f>
        <v>Takeaway</v>
      </c>
      <c r="H8943" s="1">
        <f>VLOOKUP(A8943,Cafe_sales!$A$1:$O$10001,15,FALSE)</f>
        <v>45102</v>
      </c>
    </row>
    <row r="8944" spans="1:8" hidden="1" x14ac:dyDescent="0.35">
      <c r="A8944" t="s">
        <v>1605</v>
      </c>
      <c r="B8944" t="str">
        <f>VLOOKUP(A8944,Cafe_sales!$A$1:$O$10001,9,FALSE)</f>
        <v>Sandwich</v>
      </c>
      <c r="C8944">
        <f>VLOOKUP(A8944,Cafe_sales!$A$1:$O$10001,10,FALSE)</f>
        <v>4</v>
      </c>
      <c r="D8944">
        <f>VLOOKUP(A8944,Cafe_sales!$A$1:$O$10001,11,FALSE)</f>
        <v>4</v>
      </c>
      <c r="E8944">
        <f>VLOOKUP(A8944,Cafe_sales!$A$1:$O$10001,12,FALSE)</f>
        <v>16</v>
      </c>
      <c r="F8944" t="str">
        <f>VLOOKUP(A8944,Cafe_sales!$A$1:$O$10001,13,FALSE)</f>
        <v>Default mode</v>
      </c>
      <c r="G8944" t="str">
        <f>VLOOKUP(A8944,Cafe_sales!$A$1:$O$10001,14,FALSE)</f>
        <v>Takeaway</v>
      </c>
      <c r="H8944" s="1">
        <f>VLOOKUP(A8944,Cafe_sales!$A$1:$O$10001,15,FALSE)</f>
        <v>44995</v>
      </c>
    </row>
    <row r="8945" spans="1:8" x14ac:dyDescent="0.35">
      <c r="A8945" t="s">
        <v>6792</v>
      </c>
      <c r="B8945" t="str">
        <f>VLOOKUP(A8945,Cafe_sales!$A$1:$O$10001,9,FALSE)</f>
        <v>Smoothie</v>
      </c>
      <c r="C8945" s="6">
        <f>VLOOKUP(A8945,Cafe_sales!$A$1:$O$10001,10,FALSE)</f>
        <v>4</v>
      </c>
      <c r="D8945" s="10">
        <f>VLOOKUP(A8945,Cafe_sales!$A$1:$O$10001,11,FALSE)</f>
        <v>4</v>
      </c>
      <c r="E8945" s="6">
        <f>VLOOKUP(A8945,Cafe_sales!$A$1:$O$10001,12,FALSE)</f>
        <v>16</v>
      </c>
      <c r="F8945" t="str">
        <f>VLOOKUP(A8945,Cafe_sales!$A$1:$O$10001,13,FALSE)</f>
        <v>Default mode</v>
      </c>
      <c r="G8945" t="str">
        <f>VLOOKUP(A8945,Cafe_sales!$A$1:$O$10001,14,FALSE)</f>
        <v>In-store</v>
      </c>
      <c r="H8945" s="8">
        <f>VLOOKUP(A8945,Cafe_sales!$A$1:$O$10001,15,FALSE)</f>
        <v>45169</v>
      </c>
    </row>
    <row r="8946" spans="1:8" x14ac:dyDescent="0.35">
      <c r="A8946" t="s">
        <v>5601</v>
      </c>
      <c r="B8946" t="str">
        <f>VLOOKUP(A8946,Cafe_sales!$A$1:$O$10001,9,FALSE)</f>
        <v>Juice</v>
      </c>
      <c r="C8946" s="6">
        <f>VLOOKUP(A8946,Cafe_sales!$A$1:$O$10001,10,FALSE)</f>
        <v>3</v>
      </c>
      <c r="D8946" s="10">
        <f>VLOOKUP(A8946,Cafe_sales!$A$1:$O$10001,11,FALSE)</f>
        <v>3</v>
      </c>
      <c r="E8946" s="6">
        <f>VLOOKUP(A8946,Cafe_sales!$A$1:$O$10001,12,FALSE)</f>
        <v>9</v>
      </c>
      <c r="F8946" t="str">
        <f>VLOOKUP(A8946,Cafe_sales!$A$1:$O$10001,13,FALSE)</f>
        <v>Cash</v>
      </c>
      <c r="G8946" t="str">
        <f>VLOOKUP(A8946,Cafe_sales!$A$1:$O$10001,14,FALSE)</f>
        <v>UNKNOWN</v>
      </c>
      <c r="H8946" s="8">
        <f>VLOOKUP(A8946,Cafe_sales!$A$1:$O$10001,15,FALSE)</f>
        <v>45105</v>
      </c>
    </row>
    <row r="8947" spans="1:8" x14ac:dyDescent="0.35">
      <c r="A8947" t="s">
        <v>7635</v>
      </c>
      <c r="B8947" t="str">
        <f>VLOOKUP(A8947,Cafe_sales!$A$1:$O$10001,9,FALSE)</f>
        <v>Smoothie</v>
      </c>
      <c r="C8947" s="6">
        <f>VLOOKUP(A8947,Cafe_sales!$A$1:$O$10001,10,FALSE)</f>
        <v>2</v>
      </c>
      <c r="D8947" s="10">
        <f>VLOOKUP(A8947,Cafe_sales!$A$1:$O$10001,11,FALSE)</f>
        <v>4</v>
      </c>
      <c r="E8947" s="6">
        <f>VLOOKUP(A8947,Cafe_sales!$A$1:$O$10001,12,FALSE)</f>
        <v>8</v>
      </c>
      <c r="F8947" t="str">
        <f>VLOOKUP(A8947,Cafe_sales!$A$1:$O$10001,13,FALSE)</f>
        <v>Digital Wallet</v>
      </c>
      <c r="G8947" t="str">
        <f>VLOOKUP(A8947,Cafe_sales!$A$1:$O$10001,14,FALSE)</f>
        <v>UNKNOWN</v>
      </c>
      <c r="H8947" s="8">
        <f>VLOOKUP(A8947,Cafe_sales!$A$1:$O$10001,15,FALSE)</f>
        <v>45078</v>
      </c>
    </row>
    <row r="8948" spans="1:8" x14ac:dyDescent="0.35">
      <c r="A8948" t="s">
        <v>5871</v>
      </c>
      <c r="B8948" t="str">
        <f>VLOOKUP(A8948,Cafe_sales!$A$1:$O$10001,9,FALSE)</f>
        <v>Sandwich</v>
      </c>
      <c r="C8948" s="6">
        <f>VLOOKUP(A8948,Cafe_sales!$A$1:$O$10001,10,FALSE)</f>
        <v>4</v>
      </c>
      <c r="D8948" s="10">
        <f>VLOOKUP(A8948,Cafe_sales!$A$1:$O$10001,11,FALSE)</f>
        <v>4</v>
      </c>
      <c r="E8948" s="6">
        <f>VLOOKUP(A8948,Cafe_sales!$A$1:$O$10001,12,FALSE)</f>
        <v>16</v>
      </c>
      <c r="F8948" t="str">
        <f>VLOOKUP(A8948,Cafe_sales!$A$1:$O$10001,13,FALSE)</f>
        <v>Default mode</v>
      </c>
      <c r="G8948" t="str">
        <f>VLOOKUP(A8948,Cafe_sales!$A$1:$O$10001,14,FALSE)</f>
        <v>UNKNOWN</v>
      </c>
      <c r="H8948" s="8">
        <f>VLOOKUP(A8948,Cafe_sales!$A$1:$O$10001,15,FALSE)</f>
        <v>45166</v>
      </c>
    </row>
    <row r="8949" spans="1:8" hidden="1" x14ac:dyDescent="0.35">
      <c r="A8949" t="s">
        <v>2532</v>
      </c>
      <c r="B8949" t="str">
        <f>VLOOKUP(A8949,Cafe_sales!$A$1:$O$10001,9,FALSE)</f>
        <v>Cookie</v>
      </c>
      <c r="C8949">
        <f>VLOOKUP(A8949,Cafe_sales!$A$1:$O$10001,10,FALSE)</f>
        <v>4</v>
      </c>
      <c r="D8949">
        <f>VLOOKUP(A8949,Cafe_sales!$A$1:$O$10001,11,FALSE)</f>
        <v>1</v>
      </c>
      <c r="E8949">
        <f>VLOOKUP(A8949,Cafe_sales!$A$1:$O$10001,12,FALSE)</f>
        <v>4</v>
      </c>
      <c r="F8949" t="str">
        <f>VLOOKUP(A8949,Cafe_sales!$A$1:$O$10001,13,FALSE)</f>
        <v>Cash</v>
      </c>
      <c r="G8949" t="str">
        <f>VLOOKUP(A8949,Cafe_sales!$A$1:$O$10001,14,FALSE)</f>
        <v>Takeaway</v>
      </c>
      <c r="H8949" s="1">
        <f>VLOOKUP(A8949,Cafe_sales!$A$1:$O$10001,15,FALSE)</f>
        <v>45078</v>
      </c>
    </row>
    <row r="8950" spans="1:8" x14ac:dyDescent="0.35">
      <c r="A8950" t="s">
        <v>7656</v>
      </c>
      <c r="B8950" t="str">
        <f>VLOOKUP(A8950,Cafe_sales!$A$1:$O$10001,9,FALSE)</f>
        <v>Coffee</v>
      </c>
      <c r="C8950" s="6">
        <f>VLOOKUP(A8950,Cafe_sales!$A$1:$O$10001,10,FALSE)</f>
        <v>2</v>
      </c>
      <c r="D8950" s="10">
        <f>VLOOKUP(A8950,Cafe_sales!$A$1:$O$10001,11,FALSE)</f>
        <v>2</v>
      </c>
      <c r="E8950" s="6">
        <f>VLOOKUP(A8950,Cafe_sales!$A$1:$O$10001,12,FALSE)</f>
        <v>4</v>
      </c>
      <c r="F8950" t="str">
        <f>VLOOKUP(A8950,Cafe_sales!$A$1:$O$10001,13,FALSE)</f>
        <v>Cash</v>
      </c>
      <c r="G8950" t="str">
        <f>VLOOKUP(A8950,Cafe_sales!$A$1:$O$10001,14,FALSE)</f>
        <v>UNKNOWN</v>
      </c>
      <c r="H8950" s="8">
        <f>VLOOKUP(A8950,Cafe_sales!$A$1:$O$10001,15,FALSE)</f>
        <v>45263</v>
      </c>
    </row>
    <row r="8951" spans="1:8" x14ac:dyDescent="0.35">
      <c r="A8951" t="s">
        <v>8080</v>
      </c>
      <c r="B8951" t="str">
        <f>VLOOKUP(A8951,Cafe_sales!$A$1:$O$10001,9,FALSE)</f>
        <v>Cake</v>
      </c>
      <c r="C8951" s="6">
        <f>VLOOKUP(A8951,Cafe_sales!$A$1:$O$10001,10,FALSE)</f>
        <v>1</v>
      </c>
      <c r="D8951" s="10">
        <f>VLOOKUP(A8951,Cafe_sales!$A$1:$O$10001,11,FALSE)</f>
        <v>3</v>
      </c>
      <c r="E8951" s="6">
        <f>VLOOKUP(A8951,Cafe_sales!$A$1:$O$10001,12,FALSE)</f>
        <v>3</v>
      </c>
      <c r="F8951" t="str">
        <f>VLOOKUP(A8951,Cafe_sales!$A$1:$O$10001,13,FALSE)</f>
        <v>Digital Wallet</v>
      </c>
      <c r="G8951" t="str">
        <f>VLOOKUP(A8951,Cafe_sales!$A$1:$O$10001,14,FALSE)</f>
        <v>UNKNOWN</v>
      </c>
      <c r="H8951" s="8">
        <f>VLOOKUP(A8951,Cafe_sales!$A$1:$O$10001,15,FALSE)</f>
        <v>45135</v>
      </c>
    </row>
    <row r="8952" spans="1:8" x14ac:dyDescent="0.35">
      <c r="A8952" t="s">
        <v>6246</v>
      </c>
      <c r="B8952" t="str">
        <f>VLOOKUP(A8952,Cafe_sales!$A$1:$O$10001,9,FALSE)</f>
        <v>Smoothie</v>
      </c>
      <c r="C8952" s="6">
        <f>VLOOKUP(A8952,Cafe_sales!$A$1:$O$10001,10,FALSE)</f>
        <v>2</v>
      </c>
      <c r="D8952" s="10">
        <f>VLOOKUP(A8952,Cafe_sales!$A$1:$O$10001,11,FALSE)</f>
        <v>4</v>
      </c>
      <c r="E8952" s="6">
        <f>VLOOKUP(A8952,Cafe_sales!$A$1:$O$10001,12,FALSE)</f>
        <v>8</v>
      </c>
      <c r="F8952" t="str">
        <f>VLOOKUP(A8952,Cafe_sales!$A$1:$O$10001,13,FALSE)</f>
        <v>Default mode</v>
      </c>
      <c r="G8952" t="str">
        <f>VLOOKUP(A8952,Cafe_sales!$A$1:$O$10001,14,FALSE)</f>
        <v>UNKNOWN</v>
      </c>
      <c r="H8952" s="8">
        <f>VLOOKUP(A8952,Cafe_sales!$A$1:$O$10001,15,FALSE)</f>
        <v>45083</v>
      </c>
    </row>
    <row r="8953" spans="1:8" hidden="1" x14ac:dyDescent="0.35">
      <c r="A8953" t="s">
        <v>1538</v>
      </c>
      <c r="B8953" t="str">
        <f>VLOOKUP(A8953,Cafe_sales!$A$1:$O$10001,9,FALSE)</f>
        <v>Tea</v>
      </c>
      <c r="C8953">
        <f>VLOOKUP(A8953,Cafe_sales!$A$1:$O$10001,10,FALSE)</f>
        <v>4</v>
      </c>
      <c r="D8953">
        <f>VLOOKUP(A8953,Cafe_sales!$A$1:$O$10001,11,FALSE)</f>
        <v>1.5</v>
      </c>
      <c r="E8953">
        <f>VLOOKUP(A8953,Cafe_sales!$A$1:$O$10001,12,FALSE)</f>
        <v>6</v>
      </c>
      <c r="F8953" t="str">
        <f>VLOOKUP(A8953,Cafe_sales!$A$1:$O$10001,13,FALSE)</f>
        <v>Credit Card</v>
      </c>
      <c r="G8953" t="str">
        <f>VLOOKUP(A8953,Cafe_sales!$A$1:$O$10001,14,FALSE)</f>
        <v>Takeaway</v>
      </c>
      <c r="H8953" s="1">
        <f>VLOOKUP(A8953,Cafe_sales!$A$1:$O$10001,15,FALSE)</f>
        <v>45097</v>
      </c>
    </row>
    <row r="8954" spans="1:8" hidden="1" x14ac:dyDescent="0.35">
      <c r="A8954" t="s">
        <v>6588</v>
      </c>
      <c r="B8954" t="str">
        <f>VLOOKUP(A8954,Cafe_sales!$A$1:$O$10001,9,FALSE)</f>
        <v>Sandwich</v>
      </c>
      <c r="C8954">
        <f>VLOOKUP(A8954,Cafe_sales!$A$1:$O$10001,10,FALSE)</f>
        <v>3.0436507936507935</v>
      </c>
      <c r="D8954">
        <f>VLOOKUP(A8954,Cafe_sales!$A$1:$O$10001,11,FALSE)</f>
        <v>4</v>
      </c>
      <c r="E8954">
        <f>VLOOKUP(A8954,Cafe_sales!$A$1:$O$10001,12,FALSE)</f>
        <v>20</v>
      </c>
      <c r="F8954" t="str">
        <f>VLOOKUP(A8954,Cafe_sales!$A$1:$O$10001,13,FALSE)</f>
        <v>Credit Card</v>
      </c>
      <c r="G8954" t="str">
        <f>VLOOKUP(A8954,Cafe_sales!$A$1:$O$10001,14,FALSE)</f>
        <v>Takeaway</v>
      </c>
      <c r="H8954" s="1">
        <f>VLOOKUP(A8954,Cafe_sales!$A$1:$O$10001,15,FALSE)</f>
        <v>44983</v>
      </c>
    </row>
    <row r="8955" spans="1:8" x14ac:dyDescent="0.35">
      <c r="A8955" t="s">
        <v>3929</v>
      </c>
      <c r="B8955" t="str">
        <f>VLOOKUP(A8955,Cafe_sales!$A$1:$O$10001,9,FALSE)</f>
        <v>Sandwich</v>
      </c>
      <c r="C8955" s="6">
        <f>VLOOKUP(A8955,Cafe_sales!$A$1:$O$10001,10,FALSE)</f>
        <v>1</v>
      </c>
      <c r="D8955" s="10">
        <f>VLOOKUP(A8955,Cafe_sales!$A$1:$O$10001,11,FALSE)</f>
        <v>4</v>
      </c>
      <c r="E8955" s="6">
        <f>VLOOKUP(A8955,Cafe_sales!$A$1:$O$10001,12,FALSE)</f>
        <v>4</v>
      </c>
      <c r="F8955" t="str">
        <f>VLOOKUP(A8955,Cafe_sales!$A$1:$O$10001,13,FALSE)</f>
        <v>Credit Card</v>
      </c>
      <c r="G8955" t="str">
        <f>VLOOKUP(A8955,Cafe_sales!$A$1:$O$10001,14,FALSE)</f>
        <v>In-store</v>
      </c>
      <c r="H8955" s="8">
        <f>VLOOKUP(A8955,Cafe_sales!$A$1:$O$10001,15,FALSE)</f>
        <v>45158</v>
      </c>
    </row>
    <row r="8956" spans="1:8" x14ac:dyDescent="0.35">
      <c r="A8956" t="s">
        <v>9924</v>
      </c>
      <c r="B8956" t="str">
        <f>VLOOKUP(A8956,Cafe_sales!$A$1:$O$10001,9,FALSE)</f>
        <v>Cookie</v>
      </c>
      <c r="C8956" s="6">
        <f>VLOOKUP(A8956,Cafe_sales!$A$1:$O$10001,10,FALSE)</f>
        <v>1</v>
      </c>
      <c r="D8956" s="10">
        <f>VLOOKUP(A8956,Cafe_sales!$A$1:$O$10001,11,FALSE)</f>
        <v>1</v>
      </c>
      <c r="E8956" s="6">
        <f>VLOOKUP(A8956,Cafe_sales!$A$1:$O$10001,12,FALSE)</f>
        <v>1</v>
      </c>
      <c r="F8956" t="str">
        <f>VLOOKUP(A8956,Cafe_sales!$A$1:$O$10001,13,FALSE)</f>
        <v>Digital Wallet</v>
      </c>
      <c r="G8956" t="str">
        <f>VLOOKUP(A8956,Cafe_sales!$A$1:$O$10001,14,FALSE)</f>
        <v>In-store</v>
      </c>
      <c r="H8956" s="8">
        <f>VLOOKUP(A8956,Cafe_sales!$A$1:$O$10001,15,FALSE)</f>
        <v>45122</v>
      </c>
    </row>
    <row r="8957" spans="1:8" hidden="1" x14ac:dyDescent="0.35">
      <c r="A8957" t="s">
        <v>9806</v>
      </c>
      <c r="B8957" t="str">
        <f>VLOOKUP(A8957,Cafe_sales!$A$1:$O$10001,9,FALSE)</f>
        <v>Cake</v>
      </c>
      <c r="C8957">
        <f>VLOOKUP(A8957,Cafe_sales!$A$1:$O$10001,10,FALSE)</f>
        <v>1</v>
      </c>
      <c r="D8957">
        <f>VLOOKUP(A8957,Cafe_sales!$A$1:$O$10001,11,FALSE)</f>
        <v>3</v>
      </c>
      <c r="E8957">
        <f>VLOOKUP(A8957,Cafe_sales!$A$1:$O$10001,12,FALSE)</f>
        <v>3</v>
      </c>
      <c r="F8957" t="str">
        <f>VLOOKUP(A8957,Cafe_sales!$A$1:$O$10001,13,FALSE)</f>
        <v>Credit Card</v>
      </c>
      <c r="G8957" t="str">
        <f>VLOOKUP(A8957,Cafe_sales!$A$1:$O$10001,14,FALSE)</f>
        <v>Takeaway</v>
      </c>
      <c r="H8957" s="1">
        <f>VLOOKUP(A8957,Cafe_sales!$A$1:$O$10001,15,FALSE)</f>
        <v>45214</v>
      </c>
    </row>
    <row r="8958" spans="1:8" hidden="1" x14ac:dyDescent="0.35">
      <c r="A8958" t="s">
        <v>3106</v>
      </c>
      <c r="B8958" t="str">
        <f>VLOOKUP(A8958,Cafe_sales!$A$1:$O$10001,9,FALSE)</f>
        <v>Juice</v>
      </c>
      <c r="C8958">
        <f>VLOOKUP(A8958,Cafe_sales!$A$1:$O$10001,10,FALSE)</f>
        <v>1</v>
      </c>
      <c r="D8958">
        <f>VLOOKUP(A8958,Cafe_sales!$A$1:$O$10001,11,FALSE)</f>
        <v>3</v>
      </c>
      <c r="E8958">
        <f>VLOOKUP(A8958,Cafe_sales!$A$1:$O$10001,12,FALSE)</f>
        <v>3</v>
      </c>
      <c r="F8958" t="str">
        <f>VLOOKUP(A8958,Cafe_sales!$A$1:$O$10001,13,FALSE)</f>
        <v>Credit Card</v>
      </c>
      <c r="G8958" t="str">
        <f>VLOOKUP(A8958,Cafe_sales!$A$1:$O$10001,14,FALSE)</f>
        <v>Takeaway</v>
      </c>
      <c r="H8958" s="1">
        <f>VLOOKUP(A8958,Cafe_sales!$A$1:$O$10001,15,FALSE)</f>
        <v>45101</v>
      </c>
    </row>
    <row r="8959" spans="1:8" hidden="1" x14ac:dyDescent="0.35">
      <c r="A8959" t="s">
        <v>9474</v>
      </c>
      <c r="B8959" t="str">
        <f>VLOOKUP(A8959,Cafe_sales!$A$1:$O$10001,9,FALSE)</f>
        <v>Sandwich</v>
      </c>
      <c r="C8959">
        <f>VLOOKUP(A8959,Cafe_sales!$A$1:$O$10001,10,FALSE)</f>
        <v>1</v>
      </c>
      <c r="D8959">
        <f>VLOOKUP(A8959,Cafe_sales!$A$1:$O$10001,11,FALSE)</f>
        <v>4</v>
      </c>
      <c r="E8959">
        <f>VLOOKUP(A8959,Cafe_sales!$A$1:$O$10001,12,FALSE)</f>
        <v>4</v>
      </c>
      <c r="F8959" t="str">
        <f>VLOOKUP(A8959,Cafe_sales!$A$1:$O$10001,13,FALSE)</f>
        <v>Default mode</v>
      </c>
      <c r="G8959" t="str">
        <f>VLOOKUP(A8959,Cafe_sales!$A$1:$O$10001,14,FALSE)</f>
        <v>Takeaway</v>
      </c>
      <c r="H8959" s="1">
        <f>VLOOKUP(A8959,Cafe_sales!$A$1:$O$10001,15,FALSE)</f>
        <v>44927</v>
      </c>
    </row>
    <row r="8960" spans="1:8" hidden="1" x14ac:dyDescent="0.35">
      <c r="A8960" t="s">
        <v>1249</v>
      </c>
      <c r="B8960" t="str">
        <f>VLOOKUP(A8960,Cafe_sales!$A$1:$O$10001,9,FALSE)</f>
        <v>Cookie</v>
      </c>
      <c r="C8960">
        <f>VLOOKUP(A8960,Cafe_sales!$A$1:$O$10001,10,FALSE)</f>
        <v>2</v>
      </c>
      <c r="D8960">
        <f>VLOOKUP(A8960,Cafe_sales!$A$1:$O$10001,11,FALSE)</f>
        <v>1</v>
      </c>
      <c r="E8960">
        <f>VLOOKUP(A8960,Cafe_sales!$A$1:$O$10001,12,FALSE)</f>
        <v>2</v>
      </c>
      <c r="F8960" t="str">
        <f>VLOOKUP(A8960,Cafe_sales!$A$1:$O$10001,13,FALSE)</f>
        <v>Credit Card</v>
      </c>
      <c r="G8960" t="str">
        <f>VLOOKUP(A8960,Cafe_sales!$A$1:$O$10001,14,FALSE)</f>
        <v>Takeaway</v>
      </c>
      <c r="H8960" s="1">
        <f>VLOOKUP(A8960,Cafe_sales!$A$1:$O$10001,15,FALSE)</f>
        <v>44987</v>
      </c>
    </row>
    <row r="8961" spans="1:8" x14ac:dyDescent="0.35">
      <c r="A8961" t="s">
        <v>4865</v>
      </c>
      <c r="B8961" t="str">
        <f>VLOOKUP(A8961,Cafe_sales!$A$1:$O$10001,9,FALSE)</f>
        <v>UNKNOWN</v>
      </c>
      <c r="C8961" s="6">
        <f>VLOOKUP(A8961,Cafe_sales!$A$1:$O$10001,10,FALSE)</f>
        <v>1</v>
      </c>
      <c r="D8961" s="10">
        <f>VLOOKUP(A8961,Cafe_sales!$A$1:$O$10001,11,FALSE)</f>
        <v>4</v>
      </c>
      <c r="E8961" s="6">
        <f>VLOOKUP(A8961,Cafe_sales!$A$1:$O$10001,12,FALSE)</f>
        <v>4</v>
      </c>
      <c r="F8961" t="str">
        <f>VLOOKUP(A8961,Cafe_sales!$A$1:$O$10001,13,FALSE)</f>
        <v>Cash</v>
      </c>
      <c r="G8961" t="str">
        <f>VLOOKUP(A8961,Cafe_sales!$A$1:$O$10001,14,FALSE)</f>
        <v>UNKNOWN</v>
      </c>
      <c r="H8961" s="8">
        <f>VLOOKUP(A8961,Cafe_sales!$A$1:$O$10001,15,FALSE)</f>
        <v>45118</v>
      </c>
    </row>
    <row r="8962" spans="1:8" hidden="1" x14ac:dyDescent="0.35">
      <c r="A8962" t="s">
        <v>8588</v>
      </c>
      <c r="B8962" t="str">
        <f>VLOOKUP(A8962,Cafe_sales!$A$1:$O$10001,9,FALSE)</f>
        <v>Cake</v>
      </c>
      <c r="C8962">
        <f>VLOOKUP(A8962,Cafe_sales!$A$1:$O$10001,10,FALSE)</f>
        <v>4</v>
      </c>
      <c r="D8962">
        <f>VLOOKUP(A8962,Cafe_sales!$A$1:$O$10001,11,FALSE)</f>
        <v>3</v>
      </c>
      <c r="E8962">
        <f>VLOOKUP(A8962,Cafe_sales!$A$1:$O$10001,12,FALSE)</f>
        <v>12</v>
      </c>
      <c r="F8962" t="str">
        <f>VLOOKUP(A8962,Cafe_sales!$A$1:$O$10001,13,FALSE)</f>
        <v>Digital Wallet</v>
      </c>
      <c r="G8962" t="str">
        <f>VLOOKUP(A8962,Cafe_sales!$A$1:$O$10001,14,FALSE)</f>
        <v>Takeaway</v>
      </c>
      <c r="H8962" s="1">
        <f>VLOOKUP(A8962,Cafe_sales!$A$1:$O$10001,15,FALSE)</f>
        <v>45234</v>
      </c>
    </row>
    <row r="8963" spans="1:8" hidden="1" x14ac:dyDescent="0.35">
      <c r="A8963" t="s">
        <v>8720</v>
      </c>
      <c r="B8963" t="str">
        <f>VLOOKUP(A8963,Cafe_sales!$A$1:$O$10001,9,FALSE)</f>
        <v>Cake</v>
      </c>
      <c r="C8963">
        <f>VLOOKUP(A8963,Cafe_sales!$A$1:$O$10001,10,FALSE)</f>
        <v>1</v>
      </c>
      <c r="D8963">
        <f>VLOOKUP(A8963,Cafe_sales!$A$1:$O$10001,11,FALSE)</f>
        <v>3</v>
      </c>
      <c r="E8963">
        <f>VLOOKUP(A8963,Cafe_sales!$A$1:$O$10001,12,FALSE)</f>
        <v>3</v>
      </c>
      <c r="F8963" t="str">
        <f>VLOOKUP(A8963,Cafe_sales!$A$1:$O$10001,13,FALSE)</f>
        <v>Digital Wallet</v>
      </c>
      <c r="G8963" t="str">
        <f>VLOOKUP(A8963,Cafe_sales!$A$1:$O$10001,14,FALSE)</f>
        <v>Takeaway</v>
      </c>
      <c r="H8963" s="1">
        <f>VLOOKUP(A8963,Cafe_sales!$A$1:$O$10001,15,FALSE)</f>
        <v>45120</v>
      </c>
    </row>
    <row r="8964" spans="1:8" x14ac:dyDescent="0.35">
      <c r="A8964" t="s">
        <v>3107</v>
      </c>
      <c r="B8964" t="str">
        <f>VLOOKUP(A8964,Cafe_sales!$A$1:$O$10001,9,FALSE)</f>
        <v>Cake</v>
      </c>
      <c r="C8964" s="6">
        <f>VLOOKUP(A8964,Cafe_sales!$A$1:$O$10001,10,FALSE)</f>
        <v>4</v>
      </c>
      <c r="D8964" s="10">
        <f>VLOOKUP(A8964,Cafe_sales!$A$1:$O$10001,11,FALSE)</f>
        <v>3</v>
      </c>
      <c r="E8964" s="6">
        <f>VLOOKUP(A8964,Cafe_sales!$A$1:$O$10001,12,FALSE)</f>
        <v>12</v>
      </c>
      <c r="F8964" t="str">
        <f>VLOOKUP(A8964,Cafe_sales!$A$1:$O$10001,13,FALSE)</f>
        <v>Digital Wallet</v>
      </c>
      <c r="G8964" t="str">
        <f>VLOOKUP(A8964,Cafe_sales!$A$1:$O$10001,14,FALSE)</f>
        <v>In-store</v>
      </c>
      <c r="H8964" s="8">
        <f>VLOOKUP(A8964,Cafe_sales!$A$1:$O$10001,15,FALSE)</f>
        <v>45092</v>
      </c>
    </row>
    <row r="8965" spans="1:8" x14ac:dyDescent="0.35">
      <c r="A8965" t="s">
        <v>5011</v>
      </c>
      <c r="B8965" t="str">
        <f>VLOOKUP(A8965,Cafe_sales!$A$1:$O$10001,9,FALSE)</f>
        <v>Coffee</v>
      </c>
      <c r="C8965" s="6">
        <f>VLOOKUP(A8965,Cafe_sales!$A$1:$O$10001,10,FALSE)</f>
        <v>1</v>
      </c>
      <c r="D8965" s="10">
        <f>VLOOKUP(A8965,Cafe_sales!$A$1:$O$10001,11,FALSE)</f>
        <v>2</v>
      </c>
      <c r="E8965" s="6">
        <f>VLOOKUP(A8965,Cafe_sales!$A$1:$O$10001,12,FALSE)</f>
        <v>2</v>
      </c>
      <c r="F8965" t="str">
        <f>VLOOKUP(A8965,Cafe_sales!$A$1:$O$10001,13,FALSE)</f>
        <v>Credit Card</v>
      </c>
      <c r="G8965" t="str">
        <f>VLOOKUP(A8965,Cafe_sales!$A$1:$O$10001,14,FALSE)</f>
        <v>UNKNOWN</v>
      </c>
      <c r="H8965" s="8">
        <f>VLOOKUP(A8965,Cafe_sales!$A$1:$O$10001,15,FALSE)</f>
        <v>45037</v>
      </c>
    </row>
    <row r="8966" spans="1:8" hidden="1" x14ac:dyDescent="0.35">
      <c r="A8966" t="s">
        <v>2211</v>
      </c>
      <c r="B8966" t="str">
        <f>VLOOKUP(A8966,Cafe_sales!$A$1:$O$10001,9,FALSE)</f>
        <v>Cake</v>
      </c>
      <c r="C8966">
        <f>VLOOKUP(A8966,Cafe_sales!$A$1:$O$10001,10,FALSE)</f>
        <v>5</v>
      </c>
      <c r="D8966">
        <f>VLOOKUP(A8966,Cafe_sales!$A$1:$O$10001,11,FALSE)</f>
        <v>3</v>
      </c>
      <c r="E8966">
        <f>VLOOKUP(A8966,Cafe_sales!$A$1:$O$10001,12,FALSE)</f>
        <v>15</v>
      </c>
      <c r="F8966" t="str">
        <f>VLOOKUP(A8966,Cafe_sales!$A$1:$O$10001,13,FALSE)</f>
        <v>Cash</v>
      </c>
      <c r="G8966" t="str">
        <f>VLOOKUP(A8966,Cafe_sales!$A$1:$O$10001,14,FALSE)</f>
        <v>Takeaway</v>
      </c>
      <c r="H8966" s="1">
        <f>VLOOKUP(A8966,Cafe_sales!$A$1:$O$10001,15,FALSE)</f>
        <v>45122</v>
      </c>
    </row>
    <row r="8967" spans="1:8" hidden="1" x14ac:dyDescent="0.35">
      <c r="A8967" t="s">
        <v>393</v>
      </c>
      <c r="B8967" t="str">
        <f>VLOOKUP(A8967,Cafe_sales!$A$1:$O$10001,9,FALSE)</f>
        <v>UNKNOWN</v>
      </c>
      <c r="C8967">
        <f>VLOOKUP(A8967,Cafe_sales!$A$1:$O$10001,10,FALSE)</f>
        <v>1</v>
      </c>
      <c r="D8967">
        <f>VLOOKUP(A8967,Cafe_sales!$A$1:$O$10001,11,FALSE)</f>
        <v>5</v>
      </c>
      <c r="E8967">
        <f>VLOOKUP(A8967,Cafe_sales!$A$1:$O$10001,12,FALSE)</f>
        <v>5</v>
      </c>
      <c r="F8967" t="str">
        <f>VLOOKUP(A8967,Cafe_sales!$A$1:$O$10001,13,FALSE)</f>
        <v>Cash</v>
      </c>
      <c r="G8967" t="str">
        <f>VLOOKUP(A8967,Cafe_sales!$A$1:$O$10001,14,FALSE)</f>
        <v>Takeaway</v>
      </c>
      <c r="H8967" s="1">
        <f>VLOOKUP(A8967,Cafe_sales!$A$1:$O$10001,15,FALSE)</f>
        <v>45282</v>
      </c>
    </row>
    <row r="8968" spans="1:8" hidden="1" x14ac:dyDescent="0.35">
      <c r="A8968" t="s">
        <v>6436</v>
      </c>
      <c r="B8968" t="str">
        <f>VLOOKUP(A8968,Cafe_sales!$A$1:$O$10001,9,FALSE)</f>
        <v>Salad</v>
      </c>
      <c r="C8968">
        <f>VLOOKUP(A8968,Cafe_sales!$A$1:$O$10001,10,FALSE)</f>
        <v>4</v>
      </c>
      <c r="D8968">
        <f>VLOOKUP(A8968,Cafe_sales!$A$1:$O$10001,11,FALSE)</f>
        <v>3</v>
      </c>
      <c r="E8968">
        <f>VLOOKUP(A8968,Cafe_sales!$A$1:$O$10001,12,FALSE)</f>
        <v>20</v>
      </c>
      <c r="F8968" t="str">
        <f>VLOOKUP(A8968,Cafe_sales!$A$1:$O$10001,13,FALSE)</f>
        <v>Cash</v>
      </c>
      <c r="G8968" t="str">
        <f>VLOOKUP(A8968,Cafe_sales!$A$1:$O$10001,14,FALSE)</f>
        <v>Takeaway</v>
      </c>
      <c r="H8968" s="1">
        <f>VLOOKUP(A8968,Cafe_sales!$A$1:$O$10001,15,FALSE)</f>
        <v>45232</v>
      </c>
    </row>
    <row r="8969" spans="1:8" hidden="1" x14ac:dyDescent="0.35">
      <c r="A8969" t="s">
        <v>7640</v>
      </c>
      <c r="B8969" t="str">
        <f>VLOOKUP(A8969,Cafe_sales!$A$1:$O$10001,9,FALSE)</f>
        <v>Smoothie</v>
      </c>
      <c r="C8969">
        <f>VLOOKUP(A8969,Cafe_sales!$A$1:$O$10001,10,FALSE)</f>
        <v>2</v>
      </c>
      <c r="D8969">
        <f>VLOOKUP(A8969,Cafe_sales!$A$1:$O$10001,11,FALSE)</f>
        <v>4</v>
      </c>
      <c r="E8969">
        <f>VLOOKUP(A8969,Cafe_sales!$A$1:$O$10001,12,FALSE)</f>
        <v>8</v>
      </c>
      <c r="F8969" t="str">
        <f>VLOOKUP(A8969,Cafe_sales!$A$1:$O$10001,13,FALSE)</f>
        <v>Digital Wallet</v>
      </c>
      <c r="G8969" t="str">
        <f>VLOOKUP(A8969,Cafe_sales!$A$1:$O$10001,14,FALSE)</f>
        <v>Takeaway</v>
      </c>
      <c r="H8969" s="1">
        <f>VLOOKUP(A8969,Cafe_sales!$A$1:$O$10001,15,FALSE)</f>
        <v>45040</v>
      </c>
    </row>
    <row r="8970" spans="1:8" hidden="1" x14ac:dyDescent="0.35">
      <c r="A8970" t="s">
        <v>497</v>
      </c>
      <c r="B8970" t="str">
        <f>VLOOKUP(A8970,Cafe_sales!$A$1:$O$10001,9,FALSE)</f>
        <v>Sandwich</v>
      </c>
      <c r="C8970">
        <f>VLOOKUP(A8970,Cafe_sales!$A$1:$O$10001,10,FALSE)</f>
        <v>5</v>
      </c>
      <c r="D8970">
        <f>VLOOKUP(A8970,Cafe_sales!$A$1:$O$10001,11,FALSE)</f>
        <v>4</v>
      </c>
      <c r="E8970">
        <f>VLOOKUP(A8970,Cafe_sales!$A$1:$O$10001,12,FALSE)</f>
        <v>20</v>
      </c>
      <c r="F8970" t="str">
        <f>VLOOKUP(A8970,Cafe_sales!$A$1:$O$10001,13,FALSE)</f>
        <v>Digital Wallet</v>
      </c>
      <c r="G8970" t="str">
        <f>VLOOKUP(A8970,Cafe_sales!$A$1:$O$10001,14,FALSE)</f>
        <v>Takeaway</v>
      </c>
      <c r="H8970" s="1">
        <f>VLOOKUP(A8970,Cafe_sales!$A$1:$O$10001,15,FALSE)</f>
        <v>45218</v>
      </c>
    </row>
    <row r="8971" spans="1:8" x14ac:dyDescent="0.35">
      <c r="A8971" t="s">
        <v>2902</v>
      </c>
      <c r="B8971" t="str">
        <f>VLOOKUP(A8971,Cafe_sales!$A$1:$O$10001,9,FALSE)</f>
        <v>Cookie</v>
      </c>
      <c r="C8971" s="6">
        <f>VLOOKUP(A8971,Cafe_sales!$A$1:$O$10001,10,FALSE)</f>
        <v>4</v>
      </c>
      <c r="D8971" s="10">
        <f>VLOOKUP(A8971,Cafe_sales!$A$1:$O$10001,11,FALSE)</f>
        <v>1</v>
      </c>
      <c r="E8971" s="6">
        <f>VLOOKUP(A8971,Cafe_sales!$A$1:$O$10001,12,FALSE)</f>
        <v>4</v>
      </c>
      <c r="F8971" t="str">
        <f>VLOOKUP(A8971,Cafe_sales!$A$1:$O$10001,13,FALSE)</f>
        <v>Credit Card</v>
      </c>
      <c r="G8971" t="str">
        <f>VLOOKUP(A8971,Cafe_sales!$A$1:$O$10001,14,FALSE)</f>
        <v>In-store</v>
      </c>
      <c r="H8971" s="8">
        <f>VLOOKUP(A8971,Cafe_sales!$A$1:$O$10001,15,FALSE)</f>
        <v>44953</v>
      </c>
    </row>
    <row r="8972" spans="1:8" x14ac:dyDescent="0.35">
      <c r="A8972" t="s">
        <v>3400</v>
      </c>
      <c r="B8972" t="str">
        <f>VLOOKUP(A8972,Cafe_sales!$A$1:$O$10001,9,FALSE)</f>
        <v>Coffee</v>
      </c>
      <c r="C8972" s="6">
        <f>VLOOKUP(A8972,Cafe_sales!$A$1:$O$10001,10,FALSE)</f>
        <v>5</v>
      </c>
      <c r="D8972" s="10">
        <f>VLOOKUP(A8972,Cafe_sales!$A$1:$O$10001,11,FALSE)</f>
        <v>2</v>
      </c>
      <c r="E8972" s="6">
        <f>VLOOKUP(A8972,Cafe_sales!$A$1:$O$10001,12,FALSE)</f>
        <v>10</v>
      </c>
      <c r="F8972" t="str">
        <f>VLOOKUP(A8972,Cafe_sales!$A$1:$O$10001,13,FALSE)</f>
        <v>Digital Wallet</v>
      </c>
      <c r="G8972" t="str">
        <f>VLOOKUP(A8972,Cafe_sales!$A$1:$O$10001,14,FALSE)</f>
        <v>UNKNOWN</v>
      </c>
      <c r="H8972" s="8">
        <f>VLOOKUP(A8972,Cafe_sales!$A$1:$O$10001,15,FALSE)</f>
        <v>44960</v>
      </c>
    </row>
    <row r="8973" spans="1:8" x14ac:dyDescent="0.35">
      <c r="A8973" t="s">
        <v>9907</v>
      </c>
      <c r="B8973" t="str">
        <f>VLOOKUP(A8973,Cafe_sales!$A$1:$O$10001,9,FALSE)</f>
        <v>Juice</v>
      </c>
      <c r="C8973" s="6">
        <f>VLOOKUP(A8973,Cafe_sales!$A$1:$O$10001,10,FALSE)</f>
        <v>3</v>
      </c>
      <c r="D8973" s="10">
        <f>VLOOKUP(A8973,Cafe_sales!$A$1:$O$10001,11,FALSE)</f>
        <v>3</v>
      </c>
      <c r="E8973" s="6">
        <f>VLOOKUP(A8973,Cafe_sales!$A$1:$O$10001,12,FALSE)</f>
        <v>9</v>
      </c>
      <c r="F8973" t="str">
        <f>VLOOKUP(A8973,Cafe_sales!$A$1:$O$10001,13,FALSE)</f>
        <v>Credit Card</v>
      </c>
      <c r="G8973" t="str">
        <f>VLOOKUP(A8973,Cafe_sales!$A$1:$O$10001,14,FALSE)</f>
        <v>UNKNOWN</v>
      </c>
      <c r="H8973" s="8">
        <f>VLOOKUP(A8973,Cafe_sales!$A$1:$O$10001,15,FALSE)</f>
        <v>44962</v>
      </c>
    </row>
    <row r="8974" spans="1:8" x14ac:dyDescent="0.35">
      <c r="A8974" t="s">
        <v>4480</v>
      </c>
      <c r="B8974" t="str">
        <f>VLOOKUP(A8974,Cafe_sales!$A$1:$O$10001,9,FALSE)</f>
        <v>Cookie</v>
      </c>
      <c r="C8974" s="6">
        <f>VLOOKUP(A8974,Cafe_sales!$A$1:$O$10001,10,FALSE)</f>
        <v>1</v>
      </c>
      <c r="D8974" s="10">
        <f>VLOOKUP(A8974,Cafe_sales!$A$1:$O$10001,11,FALSE)</f>
        <v>1</v>
      </c>
      <c r="E8974" s="6">
        <f>VLOOKUP(A8974,Cafe_sales!$A$1:$O$10001,12,FALSE)</f>
        <v>1</v>
      </c>
      <c r="F8974" t="str">
        <f>VLOOKUP(A8974,Cafe_sales!$A$1:$O$10001,13,FALSE)</f>
        <v>Default mode</v>
      </c>
      <c r="G8974" t="str">
        <f>VLOOKUP(A8974,Cafe_sales!$A$1:$O$10001,14,FALSE)</f>
        <v>UNKNOWN</v>
      </c>
      <c r="H8974" s="8">
        <f>VLOOKUP(A8974,Cafe_sales!$A$1:$O$10001,15,FALSE)</f>
        <v>44991</v>
      </c>
    </row>
    <row r="8975" spans="1:8" hidden="1" x14ac:dyDescent="0.35">
      <c r="A8975" t="s">
        <v>5451</v>
      </c>
      <c r="B8975" t="str">
        <f>VLOOKUP(A8975,Cafe_sales!$A$1:$O$10001,9,FALSE)</f>
        <v>Smoothie</v>
      </c>
      <c r="C8975">
        <f>VLOOKUP(A8975,Cafe_sales!$A$1:$O$10001,10,FALSE)</f>
        <v>2</v>
      </c>
      <c r="D8975">
        <f>VLOOKUP(A8975,Cafe_sales!$A$1:$O$10001,11,FALSE)</f>
        <v>4</v>
      </c>
      <c r="E8975">
        <f>VLOOKUP(A8975,Cafe_sales!$A$1:$O$10001,12,FALSE)</f>
        <v>8</v>
      </c>
      <c r="F8975" t="str">
        <f>VLOOKUP(A8975,Cafe_sales!$A$1:$O$10001,13,FALSE)</f>
        <v>Credit Card</v>
      </c>
      <c r="G8975" t="str">
        <f>VLOOKUP(A8975,Cafe_sales!$A$1:$O$10001,14,FALSE)</f>
        <v>Takeaway</v>
      </c>
      <c r="H8975" s="1">
        <f>VLOOKUP(A8975,Cafe_sales!$A$1:$O$10001,15,FALSE)</f>
        <v>44935</v>
      </c>
    </row>
    <row r="8976" spans="1:8" hidden="1" x14ac:dyDescent="0.35">
      <c r="A8976" t="s">
        <v>8041</v>
      </c>
      <c r="B8976" t="str">
        <f>VLOOKUP(A8976,Cafe_sales!$A$1:$O$10001,9,FALSE)</f>
        <v>Salad</v>
      </c>
      <c r="C8976">
        <f>VLOOKUP(A8976,Cafe_sales!$A$1:$O$10001,10,FALSE)</f>
        <v>4</v>
      </c>
      <c r="D8976">
        <f>VLOOKUP(A8976,Cafe_sales!$A$1:$O$10001,11,FALSE)</f>
        <v>5</v>
      </c>
      <c r="E8976">
        <f>VLOOKUP(A8976,Cafe_sales!$A$1:$O$10001,12,FALSE)</f>
        <v>20</v>
      </c>
      <c r="F8976" t="str">
        <f>VLOOKUP(A8976,Cafe_sales!$A$1:$O$10001,13,FALSE)</f>
        <v>Digital Wallet</v>
      </c>
      <c r="G8976" t="str">
        <f>VLOOKUP(A8976,Cafe_sales!$A$1:$O$10001,14,FALSE)</f>
        <v>Cafe</v>
      </c>
      <c r="H8976" s="1">
        <f>VLOOKUP(A8976,Cafe_sales!$A$1:$O$10001,15,FALSE)</f>
        <v>45289</v>
      </c>
    </row>
    <row r="8977" spans="1:8" hidden="1" x14ac:dyDescent="0.35">
      <c r="A8977" t="s">
        <v>8183</v>
      </c>
      <c r="B8977" t="str">
        <f>VLOOKUP(A8977,Cafe_sales!$A$1:$O$10001,9,FALSE)</f>
        <v>Cookie</v>
      </c>
      <c r="C8977">
        <f>VLOOKUP(A8977,Cafe_sales!$A$1:$O$10001,10,FALSE)</f>
        <v>5</v>
      </c>
      <c r="D8977">
        <f>VLOOKUP(A8977,Cafe_sales!$A$1:$O$10001,11,FALSE)</f>
        <v>1</v>
      </c>
      <c r="E8977">
        <f>VLOOKUP(A8977,Cafe_sales!$A$1:$O$10001,12,FALSE)</f>
        <v>5</v>
      </c>
      <c r="F8977" t="str">
        <f>VLOOKUP(A8977,Cafe_sales!$A$1:$O$10001,13,FALSE)</f>
        <v>Default mode</v>
      </c>
      <c r="G8977" t="str">
        <f>VLOOKUP(A8977,Cafe_sales!$A$1:$O$10001,14,FALSE)</f>
        <v>Takeaway</v>
      </c>
      <c r="H8977" s="1">
        <f>VLOOKUP(A8977,Cafe_sales!$A$1:$O$10001,15,FALSE)</f>
        <v>45125</v>
      </c>
    </row>
    <row r="8978" spans="1:8" x14ac:dyDescent="0.35">
      <c r="A8978" t="s">
        <v>4908</v>
      </c>
      <c r="B8978" t="str">
        <f>VLOOKUP(A8978,Cafe_sales!$A$1:$O$10001,9,FALSE)</f>
        <v>Cake</v>
      </c>
      <c r="C8978" s="6">
        <f>VLOOKUP(A8978,Cafe_sales!$A$1:$O$10001,10,FALSE)</f>
        <v>2</v>
      </c>
      <c r="D8978" s="10">
        <f>VLOOKUP(A8978,Cafe_sales!$A$1:$O$10001,11,FALSE)</f>
        <v>3</v>
      </c>
      <c r="E8978" s="6">
        <f>VLOOKUP(A8978,Cafe_sales!$A$1:$O$10001,12,FALSE)</f>
        <v>6</v>
      </c>
      <c r="F8978" t="str">
        <f>VLOOKUP(A8978,Cafe_sales!$A$1:$O$10001,13,FALSE)</f>
        <v>UNKNOWN</v>
      </c>
      <c r="G8978" t="str">
        <f>VLOOKUP(A8978,Cafe_sales!$A$1:$O$10001,14,FALSE)</f>
        <v>UNKNOWN</v>
      </c>
      <c r="H8978" s="8">
        <f>VLOOKUP(A8978,Cafe_sales!$A$1:$O$10001,15,FALSE)</f>
        <v>45030</v>
      </c>
    </row>
    <row r="8979" spans="1:8" hidden="1" x14ac:dyDescent="0.35">
      <c r="A8979" t="s">
        <v>4604</v>
      </c>
      <c r="B8979" t="str">
        <f>VLOOKUP(A8979,Cafe_sales!$A$1:$O$10001,9,FALSE)</f>
        <v>Sandwich</v>
      </c>
      <c r="C8979">
        <f>VLOOKUP(A8979,Cafe_sales!$A$1:$O$10001,10,FALSE)</f>
        <v>2</v>
      </c>
      <c r="D8979">
        <f>VLOOKUP(A8979,Cafe_sales!$A$1:$O$10001,11,FALSE)</f>
        <v>4</v>
      </c>
      <c r="E8979">
        <f>VLOOKUP(A8979,Cafe_sales!$A$1:$O$10001,12,FALSE)</f>
        <v>8</v>
      </c>
      <c r="F8979" t="str">
        <f>VLOOKUP(A8979,Cafe_sales!$A$1:$O$10001,13,FALSE)</f>
        <v>Credit Card</v>
      </c>
      <c r="G8979" t="str">
        <f>VLOOKUP(A8979,Cafe_sales!$A$1:$O$10001,14,FALSE)</f>
        <v>Takeaway</v>
      </c>
      <c r="H8979" s="1">
        <f>VLOOKUP(A8979,Cafe_sales!$A$1:$O$10001,15,FALSE)</f>
        <v>45166</v>
      </c>
    </row>
    <row r="8980" spans="1:8" hidden="1" x14ac:dyDescent="0.35">
      <c r="A8980" t="s">
        <v>1446</v>
      </c>
      <c r="B8980" t="str">
        <f>VLOOKUP(A8980,Cafe_sales!$A$1:$O$10001,9,FALSE)</f>
        <v>Juice</v>
      </c>
      <c r="C8980">
        <f>VLOOKUP(A8980,Cafe_sales!$A$1:$O$10001,10,FALSE)</f>
        <v>5</v>
      </c>
      <c r="D8980">
        <f>VLOOKUP(A8980,Cafe_sales!$A$1:$O$10001,11,FALSE)</f>
        <v>3</v>
      </c>
      <c r="E8980">
        <f>VLOOKUP(A8980,Cafe_sales!$A$1:$O$10001,12,FALSE)</f>
        <v>15</v>
      </c>
      <c r="F8980" t="str">
        <f>VLOOKUP(A8980,Cafe_sales!$A$1:$O$10001,13,FALSE)</f>
        <v>Credit Card</v>
      </c>
      <c r="G8980" t="str">
        <f>VLOOKUP(A8980,Cafe_sales!$A$1:$O$10001,14,FALSE)</f>
        <v>Cafe</v>
      </c>
      <c r="H8980" s="1">
        <f>VLOOKUP(A8980,Cafe_sales!$A$1:$O$10001,15,FALSE)</f>
        <v>45152</v>
      </c>
    </row>
    <row r="8981" spans="1:8" x14ac:dyDescent="0.35">
      <c r="A8981" t="s">
        <v>302</v>
      </c>
      <c r="B8981" t="str">
        <f>VLOOKUP(A8981,Cafe_sales!$A$1:$O$10001,9,FALSE)</f>
        <v>Cake</v>
      </c>
      <c r="C8981" s="6">
        <f>VLOOKUP(A8981,Cafe_sales!$A$1:$O$10001,10,FALSE)</f>
        <v>1</v>
      </c>
      <c r="D8981" s="10">
        <f>VLOOKUP(A8981,Cafe_sales!$A$1:$O$10001,11,FALSE)</f>
        <v>3</v>
      </c>
      <c r="E8981" s="6">
        <f>VLOOKUP(A8981,Cafe_sales!$A$1:$O$10001,12,FALSE)</f>
        <v>3</v>
      </c>
      <c r="F8981" t="str">
        <f>VLOOKUP(A8981,Cafe_sales!$A$1:$O$10001,13,FALSE)</f>
        <v>Cash</v>
      </c>
      <c r="G8981" t="str">
        <f>VLOOKUP(A8981,Cafe_sales!$A$1:$O$10001,14,FALSE)</f>
        <v>UNKNOWN</v>
      </c>
      <c r="H8981" s="8">
        <f>VLOOKUP(A8981,Cafe_sales!$A$1:$O$10001,15,FALSE)</f>
        <v>45277</v>
      </c>
    </row>
    <row r="8982" spans="1:8" x14ac:dyDescent="0.35">
      <c r="A8982" t="s">
        <v>9207</v>
      </c>
      <c r="B8982" t="str">
        <f>VLOOKUP(A8982,Cafe_sales!$A$1:$O$10001,9,FALSE)</f>
        <v>Juice</v>
      </c>
      <c r="C8982" s="6">
        <f>VLOOKUP(A8982,Cafe_sales!$A$1:$O$10001,10,FALSE)</f>
        <v>1</v>
      </c>
      <c r="D8982" s="10">
        <f>VLOOKUP(A8982,Cafe_sales!$A$1:$O$10001,11,FALSE)</f>
        <v>3</v>
      </c>
      <c r="E8982" s="6">
        <f>VLOOKUP(A8982,Cafe_sales!$A$1:$O$10001,12,FALSE)</f>
        <v>3</v>
      </c>
      <c r="F8982" t="str">
        <f>VLOOKUP(A8982,Cafe_sales!$A$1:$O$10001,13,FALSE)</f>
        <v>Default mode</v>
      </c>
      <c r="G8982" t="str">
        <f>VLOOKUP(A8982,Cafe_sales!$A$1:$O$10001,14,FALSE)</f>
        <v>In-store</v>
      </c>
      <c r="H8982" s="8">
        <f>VLOOKUP(A8982,Cafe_sales!$A$1:$O$10001,15,FALSE)</f>
        <v>45054</v>
      </c>
    </row>
    <row r="8983" spans="1:8" x14ac:dyDescent="0.35">
      <c r="A8983" t="s">
        <v>9088</v>
      </c>
      <c r="B8983" t="str">
        <f>VLOOKUP(A8983,Cafe_sales!$A$1:$O$10001,9,FALSE)</f>
        <v>Tea</v>
      </c>
      <c r="C8983" s="6">
        <f>VLOOKUP(A8983,Cafe_sales!$A$1:$O$10001,10,FALSE)</f>
        <v>3</v>
      </c>
      <c r="D8983" s="10">
        <f>VLOOKUP(A8983,Cafe_sales!$A$1:$O$10001,11,FALSE)</f>
        <v>1.5</v>
      </c>
      <c r="E8983" s="6">
        <f>VLOOKUP(A8983,Cafe_sales!$A$1:$O$10001,12,FALSE)</f>
        <v>4.5</v>
      </c>
      <c r="F8983" t="str">
        <f>VLOOKUP(A8983,Cafe_sales!$A$1:$O$10001,13,FALSE)</f>
        <v>Default mode</v>
      </c>
      <c r="G8983" t="str">
        <f>VLOOKUP(A8983,Cafe_sales!$A$1:$O$10001,14,FALSE)</f>
        <v>UNKNOWN</v>
      </c>
      <c r="H8983" s="8">
        <f>VLOOKUP(A8983,Cafe_sales!$A$1:$O$10001,15,FALSE)</f>
        <v>45013</v>
      </c>
    </row>
    <row r="8984" spans="1:8" x14ac:dyDescent="0.35">
      <c r="A8984" t="s">
        <v>9161</v>
      </c>
      <c r="B8984" t="str">
        <f>VLOOKUP(A8984,Cafe_sales!$A$1:$O$10001,9,FALSE)</f>
        <v>Coffee</v>
      </c>
      <c r="C8984" s="6">
        <f>VLOOKUP(A8984,Cafe_sales!$A$1:$O$10001,10,FALSE)</f>
        <v>2</v>
      </c>
      <c r="D8984" s="10">
        <f>VLOOKUP(A8984,Cafe_sales!$A$1:$O$10001,11,FALSE)</f>
        <v>2</v>
      </c>
      <c r="E8984" s="6">
        <f>VLOOKUP(A8984,Cafe_sales!$A$1:$O$10001,12,FALSE)</f>
        <v>4</v>
      </c>
      <c r="F8984" t="str">
        <f>VLOOKUP(A8984,Cafe_sales!$A$1:$O$10001,13,FALSE)</f>
        <v>Credit Card</v>
      </c>
      <c r="G8984" t="str">
        <f>VLOOKUP(A8984,Cafe_sales!$A$1:$O$10001,14,FALSE)</f>
        <v>In-store</v>
      </c>
      <c r="H8984" s="8">
        <f>VLOOKUP(A8984,Cafe_sales!$A$1:$O$10001,15,FALSE)</f>
        <v>44950</v>
      </c>
    </row>
    <row r="8985" spans="1:8" hidden="1" x14ac:dyDescent="0.35">
      <c r="A8985" t="s">
        <v>373</v>
      </c>
      <c r="B8985" t="str">
        <f>VLOOKUP(A8985,Cafe_sales!$A$1:$O$10001,9,FALSE)</f>
        <v>Tea</v>
      </c>
      <c r="C8985">
        <f>VLOOKUP(A8985,Cafe_sales!$A$1:$O$10001,10,FALSE)</f>
        <v>2</v>
      </c>
      <c r="D8985">
        <f>VLOOKUP(A8985,Cafe_sales!$A$1:$O$10001,11,FALSE)</f>
        <v>1.5</v>
      </c>
      <c r="E8985">
        <f>VLOOKUP(A8985,Cafe_sales!$A$1:$O$10001,12,FALSE)</f>
        <v>3</v>
      </c>
      <c r="F8985" t="str">
        <f>VLOOKUP(A8985,Cafe_sales!$A$1:$O$10001,13,FALSE)</f>
        <v>Cash</v>
      </c>
      <c r="G8985" t="str">
        <f>VLOOKUP(A8985,Cafe_sales!$A$1:$O$10001,14,FALSE)</f>
        <v>Takeaway</v>
      </c>
      <c r="H8985" s="1">
        <f>VLOOKUP(A8985,Cafe_sales!$A$1:$O$10001,15,FALSE)</f>
        <v>44984</v>
      </c>
    </row>
    <row r="8986" spans="1:8" x14ac:dyDescent="0.35">
      <c r="A8986" t="s">
        <v>1220</v>
      </c>
      <c r="B8986" t="str">
        <f>VLOOKUP(A8986,Cafe_sales!$A$1:$O$10001,9,FALSE)</f>
        <v>Juice</v>
      </c>
      <c r="C8986" s="6">
        <f>VLOOKUP(A8986,Cafe_sales!$A$1:$O$10001,10,FALSE)</f>
        <v>3</v>
      </c>
      <c r="D8986" s="10">
        <f>VLOOKUP(A8986,Cafe_sales!$A$1:$O$10001,11,FALSE)</f>
        <v>3</v>
      </c>
      <c r="E8986" s="6">
        <f>VLOOKUP(A8986,Cafe_sales!$A$1:$O$10001,12,FALSE)</f>
        <v>9</v>
      </c>
      <c r="F8986" t="str">
        <f>VLOOKUP(A8986,Cafe_sales!$A$1:$O$10001,13,FALSE)</f>
        <v>Default mode</v>
      </c>
      <c r="G8986" t="str">
        <f>VLOOKUP(A8986,Cafe_sales!$A$1:$O$10001,14,FALSE)</f>
        <v>UNKNOWN</v>
      </c>
      <c r="H8986" s="8">
        <f>VLOOKUP(A8986,Cafe_sales!$A$1:$O$10001,15,FALSE)</f>
        <v>45264</v>
      </c>
    </row>
    <row r="8987" spans="1:8" x14ac:dyDescent="0.35">
      <c r="A8987" t="s">
        <v>5137</v>
      </c>
      <c r="B8987" t="str">
        <f>VLOOKUP(A8987,Cafe_sales!$A$1:$O$10001,9,FALSE)</f>
        <v>Juice</v>
      </c>
      <c r="C8987" s="6">
        <f>VLOOKUP(A8987,Cafe_sales!$A$1:$O$10001,10,FALSE)</f>
        <v>1</v>
      </c>
      <c r="D8987" s="10">
        <f>VLOOKUP(A8987,Cafe_sales!$A$1:$O$10001,11,FALSE)</f>
        <v>3</v>
      </c>
      <c r="E8987" s="6">
        <f>VLOOKUP(A8987,Cafe_sales!$A$1:$O$10001,12,FALSE)</f>
        <v>3</v>
      </c>
      <c r="F8987" t="str">
        <f>VLOOKUP(A8987,Cafe_sales!$A$1:$O$10001,13,FALSE)</f>
        <v>Credit Card</v>
      </c>
      <c r="G8987" t="str">
        <f>VLOOKUP(A8987,Cafe_sales!$A$1:$O$10001,14,FALSE)</f>
        <v>In-store</v>
      </c>
      <c r="H8987" s="8">
        <f>VLOOKUP(A8987,Cafe_sales!$A$1:$O$10001,15,FALSE)</f>
        <v>45093</v>
      </c>
    </row>
    <row r="8988" spans="1:8" x14ac:dyDescent="0.35">
      <c r="A8988" t="s">
        <v>9767</v>
      </c>
      <c r="B8988" t="str">
        <f>VLOOKUP(A8988,Cafe_sales!$A$1:$O$10001,9,FALSE)</f>
        <v>Cookie</v>
      </c>
      <c r="C8988" s="6">
        <f>VLOOKUP(A8988,Cafe_sales!$A$1:$O$10001,10,FALSE)</f>
        <v>5</v>
      </c>
      <c r="D8988" s="10">
        <f>VLOOKUP(A8988,Cafe_sales!$A$1:$O$10001,11,FALSE)</f>
        <v>1</v>
      </c>
      <c r="E8988" s="6">
        <f>VLOOKUP(A8988,Cafe_sales!$A$1:$O$10001,12,FALSE)</f>
        <v>5</v>
      </c>
      <c r="F8988" t="str">
        <f>VLOOKUP(A8988,Cafe_sales!$A$1:$O$10001,13,FALSE)</f>
        <v>Default mode</v>
      </c>
      <c r="G8988" t="str">
        <f>VLOOKUP(A8988,Cafe_sales!$A$1:$O$10001,14,FALSE)</f>
        <v>UNKNOWN</v>
      </c>
      <c r="H8988" s="8">
        <f>VLOOKUP(A8988,Cafe_sales!$A$1:$O$10001,15,FALSE)</f>
        <v>45088</v>
      </c>
    </row>
    <row r="8989" spans="1:8" x14ac:dyDescent="0.35">
      <c r="A8989" t="s">
        <v>4578</v>
      </c>
      <c r="B8989" t="str">
        <f>VLOOKUP(A8989,Cafe_sales!$A$1:$O$10001,9,FALSE)</f>
        <v>Cake</v>
      </c>
      <c r="C8989" s="6">
        <f>VLOOKUP(A8989,Cafe_sales!$A$1:$O$10001,10,FALSE)</f>
        <v>5</v>
      </c>
      <c r="D8989" s="10">
        <f>VLOOKUP(A8989,Cafe_sales!$A$1:$O$10001,11,FALSE)</f>
        <v>3.0005798221878623</v>
      </c>
      <c r="E8989" s="6">
        <f>VLOOKUP(A8989,Cafe_sales!$A$1:$O$10001,12,FALSE)</f>
        <v>15</v>
      </c>
      <c r="F8989" t="str">
        <f>VLOOKUP(A8989,Cafe_sales!$A$1:$O$10001,13,FALSE)</f>
        <v>Digital Wallet</v>
      </c>
      <c r="G8989" t="str">
        <f>VLOOKUP(A8989,Cafe_sales!$A$1:$O$10001,14,FALSE)</f>
        <v>In-store</v>
      </c>
      <c r="H8989" s="8">
        <f>VLOOKUP(A8989,Cafe_sales!$A$1:$O$10001,15,FALSE)</f>
        <v>45076</v>
      </c>
    </row>
    <row r="8990" spans="1:8" x14ac:dyDescent="0.35">
      <c r="A8990" t="s">
        <v>1042</v>
      </c>
      <c r="B8990" t="str">
        <f>VLOOKUP(A8990,Cafe_sales!$A$1:$O$10001,9,FALSE)</f>
        <v>UNKNOWN</v>
      </c>
      <c r="C8990" s="6">
        <f>VLOOKUP(A8990,Cafe_sales!$A$1:$O$10001,10,FALSE)</f>
        <v>4</v>
      </c>
      <c r="D8990" s="10">
        <f>VLOOKUP(A8990,Cafe_sales!$A$1:$O$10001,11,FALSE)</f>
        <v>4</v>
      </c>
      <c r="E8990" s="6">
        <f>VLOOKUP(A8990,Cafe_sales!$A$1:$O$10001,12,FALSE)</f>
        <v>16</v>
      </c>
      <c r="F8990" t="str">
        <f>VLOOKUP(A8990,Cafe_sales!$A$1:$O$10001,13,FALSE)</f>
        <v>Credit Card</v>
      </c>
      <c r="G8990" t="str">
        <f>VLOOKUP(A8990,Cafe_sales!$A$1:$O$10001,14,FALSE)</f>
        <v>In-store</v>
      </c>
      <c r="H8990" s="8">
        <f>VLOOKUP(A8990,Cafe_sales!$A$1:$O$10001,15,FALSE)</f>
        <v>45085</v>
      </c>
    </row>
    <row r="8991" spans="1:8" hidden="1" x14ac:dyDescent="0.35">
      <c r="A8991" t="s">
        <v>5855</v>
      </c>
      <c r="B8991" t="str">
        <f>VLOOKUP(A8991,Cafe_sales!$A$1:$O$10001,9,FALSE)</f>
        <v>Cookie</v>
      </c>
      <c r="C8991">
        <f>VLOOKUP(A8991,Cafe_sales!$A$1:$O$10001,10,FALSE)</f>
        <v>2</v>
      </c>
      <c r="D8991">
        <f>VLOOKUP(A8991,Cafe_sales!$A$1:$O$10001,11,FALSE)</f>
        <v>1</v>
      </c>
      <c r="E8991">
        <f>VLOOKUP(A8991,Cafe_sales!$A$1:$O$10001,12,FALSE)</f>
        <v>2</v>
      </c>
      <c r="F8991" t="str">
        <f>VLOOKUP(A8991,Cafe_sales!$A$1:$O$10001,13,FALSE)</f>
        <v>Digital Wallet</v>
      </c>
      <c r="G8991" t="str">
        <f>VLOOKUP(A8991,Cafe_sales!$A$1:$O$10001,14,FALSE)</f>
        <v>Cafe</v>
      </c>
      <c r="H8991" s="1">
        <f>VLOOKUP(A8991,Cafe_sales!$A$1:$O$10001,15,FALSE)</f>
        <v>45138</v>
      </c>
    </row>
    <row r="8992" spans="1:8" x14ac:dyDescent="0.35">
      <c r="A8992" t="s">
        <v>1568</v>
      </c>
      <c r="B8992" t="str">
        <f>VLOOKUP(A8992,Cafe_sales!$A$1:$O$10001,9,FALSE)</f>
        <v>Salad</v>
      </c>
      <c r="C8992" s="6">
        <f>VLOOKUP(A8992,Cafe_sales!$A$1:$O$10001,10,FALSE)</f>
        <v>3</v>
      </c>
      <c r="D8992" s="10">
        <f>VLOOKUP(A8992,Cafe_sales!$A$1:$O$10001,11,FALSE)</f>
        <v>5</v>
      </c>
      <c r="E8992" s="6">
        <f>VLOOKUP(A8992,Cafe_sales!$A$1:$O$10001,12,FALSE)</f>
        <v>15</v>
      </c>
      <c r="F8992" t="str">
        <f>VLOOKUP(A8992,Cafe_sales!$A$1:$O$10001,13,FALSE)</f>
        <v>Cash</v>
      </c>
      <c r="G8992" t="str">
        <f>VLOOKUP(A8992,Cafe_sales!$A$1:$O$10001,14,FALSE)</f>
        <v>In-store</v>
      </c>
      <c r="H8992" s="8">
        <f>VLOOKUP(A8992,Cafe_sales!$A$1:$O$10001,15,FALSE)</f>
        <v>44972</v>
      </c>
    </row>
    <row r="8993" spans="1:8" x14ac:dyDescent="0.35">
      <c r="A8993" t="s">
        <v>1006</v>
      </c>
      <c r="B8993" t="str">
        <f>VLOOKUP(A8993,Cafe_sales!$A$1:$O$10001,9,FALSE)</f>
        <v>Cake</v>
      </c>
      <c r="C8993" s="6">
        <f>VLOOKUP(A8993,Cafe_sales!$A$1:$O$10001,10,FALSE)</f>
        <v>1</v>
      </c>
      <c r="D8993" s="10">
        <f>VLOOKUP(A8993,Cafe_sales!$A$1:$O$10001,11,FALSE)</f>
        <v>2.9673061176745819</v>
      </c>
      <c r="E8993" s="6">
        <f>VLOOKUP(A8993,Cafe_sales!$A$1:$O$10001,12,FALSE)</f>
        <v>3</v>
      </c>
      <c r="F8993" t="str">
        <f>VLOOKUP(A8993,Cafe_sales!$A$1:$O$10001,13,FALSE)</f>
        <v>Default mode</v>
      </c>
      <c r="G8993" t="str">
        <f>VLOOKUP(A8993,Cafe_sales!$A$1:$O$10001,14,FALSE)</f>
        <v>In-store</v>
      </c>
      <c r="H8993" s="8">
        <f>VLOOKUP(A8993,Cafe_sales!$A$1:$O$10001,15,FALSE)</f>
        <v>45050</v>
      </c>
    </row>
    <row r="8994" spans="1:8" x14ac:dyDescent="0.35">
      <c r="A8994" t="s">
        <v>3412</v>
      </c>
      <c r="B8994" t="str">
        <f>VLOOKUP(A8994,Cafe_sales!$A$1:$O$10001,9,FALSE)</f>
        <v>Salad</v>
      </c>
      <c r="C8994" s="6">
        <f>VLOOKUP(A8994,Cafe_sales!$A$1:$O$10001,10,FALSE)</f>
        <v>2</v>
      </c>
      <c r="D8994" s="10">
        <f>VLOOKUP(A8994,Cafe_sales!$A$1:$O$10001,11,FALSE)</f>
        <v>5</v>
      </c>
      <c r="E8994" s="6">
        <f>VLOOKUP(A8994,Cafe_sales!$A$1:$O$10001,12,FALSE)</f>
        <v>10</v>
      </c>
      <c r="F8994" t="str">
        <f>VLOOKUP(A8994,Cafe_sales!$A$1:$O$10001,13,FALSE)</f>
        <v>Default mode</v>
      </c>
      <c r="G8994" t="str">
        <f>VLOOKUP(A8994,Cafe_sales!$A$1:$O$10001,14,FALSE)</f>
        <v>In-store</v>
      </c>
      <c r="H8994" s="8">
        <f>VLOOKUP(A8994,Cafe_sales!$A$1:$O$10001,15,FALSE)</f>
        <v>45226</v>
      </c>
    </row>
    <row r="8995" spans="1:8" x14ac:dyDescent="0.35">
      <c r="A8995" t="s">
        <v>1493</v>
      </c>
      <c r="B8995" t="str">
        <f>VLOOKUP(A8995,Cafe_sales!$A$1:$O$10001,9,FALSE)</f>
        <v>Tea</v>
      </c>
      <c r="C8995" s="6">
        <f>VLOOKUP(A8995,Cafe_sales!$A$1:$O$10001,10,FALSE)</f>
        <v>5</v>
      </c>
      <c r="D8995" s="10">
        <f>VLOOKUP(A8995,Cafe_sales!$A$1:$O$10001,11,FALSE)</f>
        <v>1.5</v>
      </c>
      <c r="E8995" s="6">
        <f>VLOOKUP(A8995,Cafe_sales!$A$1:$O$10001,12,FALSE)</f>
        <v>7.5</v>
      </c>
      <c r="F8995" t="str">
        <f>VLOOKUP(A8995,Cafe_sales!$A$1:$O$10001,13,FALSE)</f>
        <v>Cash</v>
      </c>
      <c r="G8995" t="str">
        <f>VLOOKUP(A8995,Cafe_sales!$A$1:$O$10001,14,FALSE)</f>
        <v>UNKNOWN</v>
      </c>
      <c r="H8995" s="8">
        <f>VLOOKUP(A8995,Cafe_sales!$A$1:$O$10001,15,FALSE)</f>
        <v>45136</v>
      </c>
    </row>
    <row r="8996" spans="1:8" x14ac:dyDescent="0.35">
      <c r="A8996" t="s">
        <v>7611</v>
      </c>
      <c r="B8996" t="str">
        <f>VLOOKUP(A8996,Cafe_sales!$A$1:$O$10001,9,FALSE)</f>
        <v>Coffee</v>
      </c>
      <c r="C8996" s="6">
        <f>VLOOKUP(A8996,Cafe_sales!$A$1:$O$10001,10,FALSE)</f>
        <v>4</v>
      </c>
      <c r="D8996" s="10">
        <f>VLOOKUP(A8996,Cafe_sales!$A$1:$O$10001,11,FALSE)</f>
        <v>2</v>
      </c>
      <c r="E8996" s="6">
        <f>VLOOKUP(A8996,Cafe_sales!$A$1:$O$10001,12,FALSE)</f>
        <v>8</v>
      </c>
      <c r="F8996" t="str">
        <f>VLOOKUP(A8996,Cafe_sales!$A$1:$O$10001,13,FALSE)</f>
        <v>Digital Wallet</v>
      </c>
      <c r="G8996" t="str">
        <f>VLOOKUP(A8996,Cafe_sales!$A$1:$O$10001,14,FALSE)</f>
        <v>UNKNOWN</v>
      </c>
      <c r="H8996" s="8">
        <f>VLOOKUP(A8996,Cafe_sales!$A$1:$O$10001,15,FALSE)</f>
        <v>45019</v>
      </c>
    </row>
    <row r="8997" spans="1:8" x14ac:dyDescent="0.35">
      <c r="A8997" t="s">
        <v>9919</v>
      </c>
      <c r="B8997" t="str">
        <f>VLOOKUP(A8997,Cafe_sales!$A$1:$O$10001,9,FALSE)</f>
        <v>Coffee</v>
      </c>
      <c r="C8997" s="6">
        <f>VLOOKUP(A8997,Cafe_sales!$A$1:$O$10001,10,FALSE)</f>
        <v>5</v>
      </c>
      <c r="D8997" s="10">
        <f>VLOOKUP(A8997,Cafe_sales!$A$1:$O$10001,11,FALSE)</f>
        <v>2</v>
      </c>
      <c r="E8997" s="6">
        <f>VLOOKUP(A8997,Cafe_sales!$A$1:$O$10001,12,FALSE)</f>
        <v>10</v>
      </c>
      <c r="F8997" t="str">
        <f>VLOOKUP(A8997,Cafe_sales!$A$1:$O$10001,13,FALSE)</f>
        <v>Cash</v>
      </c>
      <c r="G8997" t="str">
        <f>VLOOKUP(A8997,Cafe_sales!$A$1:$O$10001,14,FALSE)</f>
        <v>In-store</v>
      </c>
      <c r="H8997" s="8">
        <f>VLOOKUP(A8997,Cafe_sales!$A$1:$O$10001,15,FALSE)</f>
        <v>44997</v>
      </c>
    </row>
    <row r="8998" spans="1:8" hidden="1" x14ac:dyDescent="0.35">
      <c r="A8998" t="s">
        <v>5281</v>
      </c>
      <c r="B8998" t="str">
        <f>VLOOKUP(A8998,Cafe_sales!$A$1:$O$10001,9,FALSE)</f>
        <v>Coffee</v>
      </c>
      <c r="C8998">
        <f>VLOOKUP(A8998,Cafe_sales!$A$1:$O$10001,10,FALSE)</f>
        <v>1</v>
      </c>
      <c r="D8998">
        <f>VLOOKUP(A8998,Cafe_sales!$A$1:$O$10001,11,FALSE)</f>
        <v>2</v>
      </c>
      <c r="E8998">
        <f>VLOOKUP(A8998,Cafe_sales!$A$1:$O$10001,12,FALSE)</f>
        <v>2</v>
      </c>
      <c r="F8998" t="str">
        <f>VLOOKUP(A8998,Cafe_sales!$A$1:$O$10001,13,FALSE)</f>
        <v>Credit Card</v>
      </c>
      <c r="G8998" t="str">
        <f>VLOOKUP(A8998,Cafe_sales!$A$1:$O$10001,14,FALSE)</f>
        <v>Takeaway</v>
      </c>
      <c r="H8998" s="1">
        <f>VLOOKUP(A8998,Cafe_sales!$A$1:$O$10001,15,FALSE)</f>
        <v>45188</v>
      </c>
    </row>
    <row r="8999" spans="1:8" x14ac:dyDescent="0.35">
      <c r="A8999" t="s">
        <v>235</v>
      </c>
      <c r="B8999" t="str">
        <f>VLOOKUP(A8999,Cafe_sales!$A$1:$O$10001,9,FALSE)</f>
        <v>Salad</v>
      </c>
      <c r="C8999" s="6">
        <f>VLOOKUP(A8999,Cafe_sales!$A$1:$O$10001,10,FALSE)</f>
        <v>3</v>
      </c>
      <c r="D8999" s="10">
        <f>VLOOKUP(A8999,Cafe_sales!$A$1:$O$10001,11,FALSE)</f>
        <v>2.966450916936354</v>
      </c>
      <c r="E8999" s="6">
        <f>VLOOKUP(A8999,Cafe_sales!$A$1:$O$10001,12,FALSE)</f>
        <v>15</v>
      </c>
      <c r="F8999" t="str">
        <f>VLOOKUP(A8999,Cafe_sales!$A$1:$O$10001,13,FALSE)</f>
        <v>Credit Card</v>
      </c>
      <c r="G8999" t="str">
        <f>VLOOKUP(A8999,Cafe_sales!$A$1:$O$10001,14,FALSE)</f>
        <v>UNKNOWN</v>
      </c>
      <c r="H8999" s="8">
        <f>VLOOKUP(A8999,Cafe_sales!$A$1:$O$10001,15,FALSE)</f>
        <v>44937</v>
      </c>
    </row>
    <row r="9000" spans="1:8" hidden="1" x14ac:dyDescent="0.35">
      <c r="A9000" t="s">
        <v>4443</v>
      </c>
      <c r="B9000" t="str">
        <f>VLOOKUP(A9000,Cafe_sales!$A$1:$O$10001,9,FALSE)</f>
        <v>Cookie</v>
      </c>
      <c r="C9000">
        <f>VLOOKUP(A9000,Cafe_sales!$A$1:$O$10001,10,FALSE)</f>
        <v>2</v>
      </c>
      <c r="D9000">
        <f>VLOOKUP(A9000,Cafe_sales!$A$1:$O$10001,11,FALSE)</f>
        <v>1</v>
      </c>
      <c r="E9000">
        <f>VLOOKUP(A9000,Cafe_sales!$A$1:$O$10001,12,FALSE)</f>
        <v>2</v>
      </c>
      <c r="F9000" t="str">
        <f>VLOOKUP(A9000,Cafe_sales!$A$1:$O$10001,13,FALSE)</f>
        <v>Cash</v>
      </c>
      <c r="G9000" t="str">
        <f>VLOOKUP(A9000,Cafe_sales!$A$1:$O$10001,14,FALSE)</f>
        <v>Cafe</v>
      </c>
      <c r="H9000" s="1">
        <f>VLOOKUP(A9000,Cafe_sales!$A$1:$O$10001,15,FALSE)</f>
        <v>45119</v>
      </c>
    </row>
    <row r="9001" spans="1:8" x14ac:dyDescent="0.35">
      <c r="A9001" t="s">
        <v>7391</v>
      </c>
      <c r="B9001" t="str">
        <f>VLOOKUP(A9001,Cafe_sales!$A$1:$O$10001,9,FALSE)</f>
        <v>Cake</v>
      </c>
      <c r="C9001" s="6">
        <f>VLOOKUP(A9001,Cafe_sales!$A$1:$O$10001,10,FALSE)</f>
        <v>2</v>
      </c>
      <c r="D9001" s="10">
        <f>VLOOKUP(A9001,Cafe_sales!$A$1:$O$10001,11,FALSE)</f>
        <v>3</v>
      </c>
      <c r="E9001" s="6">
        <f>VLOOKUP(A9001,Cafe_sales!$A$1:$O$10001,12,FALSE)</f>
        <v>6</v>
      </c>
      <c r="F9001" t="str">
        <f>VLOOKUP(A9001,Cafe_sales!$A$1:$O$10001,13,FALSE)</f>
        <v>Cash</v>
      </c>
      <c r="G9001" t="str">
        <f>VLOOKUP(A9001,Cafe_sales!$A$1:$O$10001,14,FALSE)</f>
        <v>In-store</v>
      </c>
      <c r="H9001" s="8">
        <f>VLOOKUP(A9001,Cafe_sales!$A$1:$O$10001,15,FALSE)</f>
        <v>45035</v>
      </c>
    </row>
    <row r="9002" spans="1:8" x14ac:dyDescent="0.35">
      <c r="A9002" t="s">
        <v>9573</v>
      </c>
      <c r="B9002" t="str">
        <f>VLOOKUP(A9002,Cafe_sales!$A$1:$O$10001,9,FALSE)</f>
        <v>Sandwich</v>
      </c>
      <c r="C9002" s="6">
        <f>VLOOKUP(A9002,Cafe_sales!$A$1:$O$10001,10,FALSE)</f>
        <v>3</v>
      </c>
      <c r="D9002" s="10">
        <f>VLOOKUP(A9002,Cafe_sales!$A$1:$O$10001,11,FALSE)</f>
        <v>3</v>
      </c>
      <c r="E9002" s="6">
        <f>VLOOKUP(A9002,Cafe_sales!$A$1:$O$10001,12,FALSE)</f>
        <v>12</v>
      </c>
      <c r="F9002" t="str">
        <f>VLOOKUP(A9002,Cafe_sales!$A$1:$O$10001,13,FALSE)</f>
        <v>Credit Card</v>
      </c>
      <c r="G9002" t="str">
        <f>VLOOKUP(A9002,Cafe_sales!$A$1:$O$10001,14,FALSE)</f>
        <v>In-store</v>
      </c>
      <c r="H9002" s="8">
        <f>VLOOKUP(A9002,Cafe_sales!$A$1:$O$10001,15,FALSE)</f>
        <v>45268</v>
      </c>
    </row>
    <row r="9003" spans="1:8" hidden="1" x14ac:dyDescent="0.35">
      <c r="A9003" t="s">
        <v>4513</v>
      </c>
      <c r="B9003" t="str">
        <f>VLOOKUP(A9003,Cafe_sales!$A$1:$O$10001,9,FALSE)</f>
        <v>Juice</v>
      </c>
      <c r="C9003">
        <f>VLOOKUP(A9003,Cafe_sales!$A$1:$O$10001,10,FALSE)</f>
        <v>2</v>
      </c>
      <c r="D9003">
        <f>VLOOKUP(A9003,Cafe_sales!$A$1:$O$10001,11,FALSE)</f>
        <v>3</v>
      </c>
      <c r="E9003">
        <f>VLOOKUP(A9003,Cafe_sales!$A$1:$O$10001,12,FALSE)</f>
        <v>6</v>
      </c>
      <c r="F9003" t="str">
        <f>VLOOKUP(A9003,Cafe_sales!$A$1:$O$10001,13,FALSE)</f>
        <v>Digital Wallet</v>
      </c>
      <c r="G9003" t="str">
        <f>VLOOKUP(A9003,Cafe_sales!$A$1:$O$10001,14,FALSE)</f>
        <v>Takeaway</v>
      </c>
      <c r="H9003" s="1">
        <f>VLOOKUP(A9003,Cafe_sales!$A$1:$O$10001,15,FALSE)</f>
        <v>45061</v>
      </c>
    </row>
    <row r="9004" spans="1:8" x14ac:dyDescent="0.35">
      <c r="A9004" t="s">
        <v>6535</v>
      </c>
      <c r="B9004" t="str">
        <f>VLOOKUP(A9004,Cafe_sales!$A$1:$O$10001,9,FALSE)</f>
        <v>Coffee</v>
      </c>
      <c r="C9004" s="6">
        <f>VLOOKUP(A9004,Cafe_sales!$A$1:$O$10001,10,FALSE)</f>
        <v>2</v>
      </c>
      <c r="D9004" s="10">
        <f>VLOOKUP(A9004,Cafe_sales!$A$1:$O$10001,11,FALSE)</f>
        <v>2</v>
      </c>
      <c r="E9004" s="6">
        <f>VLOOKUP(A9004,Cafe_sales!$A$1:$O$10001,12,FALSE)</f>
        <v>4</v>
      </c>
      <c r="F9004" t="str">
        <f>VLOOKUP(A9004,Cafe_sales!$A$1:$O$10001,13,FALSE)</f>
        <v>Default mode</v>
      </c>
      <c r="G9004" t="str">
        <f>VLOOKUP(A9004,Cafe_sales!$A$1:$O$10001,14,FALSE)</f>
        <v>In-store</v>
      </c>
      <c r="H9004" s="8">
        <f>VLOOKUP(A9004,Cafe_sales!$A$1:$O$10001,15,FALSE)</f>
        <v>44970</v>
      </c>
    </row>
    <row r="9005" spans="1:8" hidden="1" x14ac:dyDescent="0.35">
      <c r="A9005" t="s">
        <v>150</v>
      </c>
      <c r="B9005" t="str">
        <f>VLOOKUP(A9005,Cafe_sales!$A$1:$O$10001,9,FALSE)</f>
        <v>Smoothie</v>
      </c>
      <c r="C9005">
        <f>VLOOKUP(A9005,Cafe_sales!$A$1:$O$10001,10,FALSE)</f>
        <v>4</v>
      </c>
      <c r="D9005">
        <f>VLOOKUP(A9005,Cafe_sales!$A$1:$O$10001,11,FALSE)</f>
        <v>4</v>
      </c>
      <c r="E9005">
        <f>VLOOKUP(A9005,Cafe_sales!$A$1:$O$10001,12,FALSE)</f>
        <v>16</v>
      </c>
      <c r="F9005" t="str">
        <f>VLOOKUP(A9005,Cafe_sales!$A$1:$O$10001,13,FALSE)</f>
        <v>Credit Card</v>
      </c>
      <c r="G9005" t="str">
        <f>VLOOKUP(A9005,Cafe_sales!$A$1:$O$10001,14,FALSE)</f>
        <v>Takeaway</v>
      </c>
      <c r="H9005" s="1">
        <f>VLOOKUP(A9005,Cafe_sales!$A$1:$O$10001,15,FALSE)</f>
        <v>45288</v>
      </c>
    </row>
    <row r="9006" spans="1:8" hidden="1" x14ac:dyDescent="0.35">
      <c r="A9006" t="s">
        <v>2779</v>
      </c>
      <c r="B9006" t="str">
        <f>VLOOKUP(A9006,Cafe_sales!$A$1:$O$10001,9,FALSE)</f>
        <v>Smoothie</v>
      </c>
      <c r="C9006">
        <f>VLOOKUP(A9006,Cafe_sales!$A$1:$O$10001,10,FALSE)</f>
        <v>3</v>
      </c>
      <c r="D9006">
        <f>VLOOKUP(A9006,Cafe_sales!$A$1:$O$10001,11,FALSE)</f>
        <v>4</v>
      </c>
      <c r="E9006">
        <f>VLOOKUP(A9006,Cafe_sales!$A$1:$O$10001,12,FALSE)</f>
        <v>12</v>
      </c>
      <c r="F9006" t="str">
        <f>VLOOKUP(A9006,Cafe_sales!$A$1:$O$10001,13,FALSE)</f>
        <v>Cash</v>
      </c>
      <c r="G9006" t="str">
        <f>VLOOKUP(A9006,Cafe_sales!$A$1:$O$10001,14,FALSE)</f>
        <v>Takeaway</v>
      </c>
      <c r="H9006" s="1">
        <f>VLOOKUP(A9006,Cafe_sales!$A$1:$O$10001,15,FALSE)</f>
        <v>45105</v>
      </c>
    </row>
    <row r="9007" spans="1:8" x14ac:dyDescent="0.35">
      <c r="A9007" t="s">
        <v>6045</v>
      </c>
      <c r="B9007" t="str">
        <f>VLOOKUP(A9007,Cafe_sales!$A$1:$O$10001,9,FALSE)</f>
        <v>Juice</v>
      </c>
      <c r="C9007" s="6">
        <f>VLOOKUP(A9007,Cafe_sales!$A$1:$O$10001,10,FALSE)</f>
        <v>2</v>
      </c>
      <c r="D9007" s="10">
        <f>VLOOKUP(A9007,Cafe_sales!$A$1:$O$10001,11,FALSE)</f>
        <v>3</v>
      </c>
      <c r="E9007" s="6">
        <f>VLOOKUP(A9007,Cafe_sales!$A$1:$O$10001,12,FALSE)</f>
        <v>6</v>
      </c>
      <c r="F9007" t="str">
        <f>VLOOKUP(A9007,Cafe_sales!$A$1:$O$10001,13,FALSE)</f>
        <v>Credit Card</v>
      </c>
      <c r="G9007" t="str">
        <f>VLOOKUP(A9007,Cafe_sales!$A$1:$O$10001,14,FALSE)</f>
        <v>UNKNOWN</v>
      </c>
      <c r="H9007" s="8">
        <f>VLOOKUP(A9007,Cafe_sales!$A$1:$O$10001,15,FALSE)</f>
        <v>45201</v>
      </c>
    </row>
    <row r="9008" spans="1:8" hidden="1" x14ac:dyDescent="0.35">
      <c r="A9008" t="s">
        <v>689</v>
      </c>
      <c r="B9008" t="str">
        <f>VLOOKUP(A9008,Cafe_sales!$A$1:$O$10001,9,FALSE)</f>
        <v>Cake</v>
      </c>
      <c r="C9008">
        <f>VLOOKUP(A9008,Cafe_sales!$A$1:$O$10001,10,FALSE)</f>
        <v>4</v>
      </c>
      <c r="D9008">
        <f>VLOOKUP(A9008,Cafe_sales!$A$1:$O$10001,11,FALSE)</f>
        <v>3</v>
      </c>
      <c r="E9008">
        <f>VLOOKUP(A9008,Cafe_sales!$A$1:$O$10001,12,FALSE)</f>
        <v>12</v>
      </c>
      <c r="F9008" t="str">
        <f>VLOOKUP(A9008,Cafe_sales!$A$1:$O$10001,13,FALSE)</f>
        <v>Cash</v>
      </c>
      <c r="G9008" t="str">
        <f>VLOOKUP(A9008,Cafe_sales!$A$1:$O$10001,14,FALSE)</f>
        <v>Takeaway</v>
      </c>
      <c r="H9008" s="1">
        <f>VLOOKUP(A9008,Cafe_sales!$A$1:$O$10001,15,FALSE)</f>
        <v>45276</v>
      </c>
    </row>
    <row r="9009" spans="1:8" x14ac:dyDescent="0.35">
      <c r="A9009" t="s">
        <v>3835</v>
      </c>
      <c r="B9009" t="str">
        <f>VLOOKUP(A9009,Cafe_sales!$A$1:$O$10001,9,FALSE)</f>
        <v>Tea</v>
      </c>
      <c r="C9009" s="6">
        <f>VLOOKUP(A9009,Cafe_sales!$A$1:$O$10001,10,FALSE)</f>
        <v>3</v>
      </c>
      <c r="D9009" s="10">
        <f>VLOOKUP(A9009,Cafe_sales!$A$1:$O$10001,11,FALSE)</f>
        <v>1.5</v>
      </c>
      <c r="E9009" s="6">
        <f>VLOOKUP(A9009,Cafe_sales!$A$1:$O$10001,12,FALSE)</f>
        <v>4.5</v>
      </c>
      <c r="F9009" t="str">
        <f>VLOOKUP(A9009,Cafe_sales!$A$1:$O$10001,13,FALSE)</f>
        <v>Credit Card</v>
      </c>
      <c r="G9009" t="str">
        <f>VLOOKUP(A9009,Cafe_sales!$A$1:$O$10001,14,FALSE)</f>
        <v>UNKNOWN</v>
      </c>
      <c r="H9009" s="8">
        <f>VLOOKUP(A9009,Cafe_sales!$A$1:$O$10001,15,FALSE)</f>
        <v>44963</v>
      </c>
    </row>
    <row r="9010" spans="1:8" x14ac:dyDescent="0.35">
      <c r="A9010" t="s">
        <v>4316</v>
      </c>
      <c r="B9010" t="str">
        <f>VLOOKUP(A9010,Cafe_sales!$A$1:$O$10001,9,FALSE)</f>
        <v>Cake</v>
      </c>
      <c r="C9010" s="6">
        <f>VLOOKUP(A9010,Cafe_sales!$A$1:$O$10001,10,FALSE)</f>
        <v>1</v>
      </c>
      <c r="D9010" s="10">
        <f>VLOOKUP(A9010,Cafe_sales!$A$1:$O$10001,11,FALSE)</f>
        <v>3</v>
      </c>
      <c r="E9010" s="6">
        <f>VLOOKUP(A9010,Cafe_sales!$A$1:$O$10001,12,FALSE)</f>
        <v>3</v>
      </c>
      <c r="F9010" t="str">
        <f>VLOOKUP(A9010,Cafe_sales!$A$1:$O$10001,13,FALSE)</f>
        <v>Credit Card</v>
      </c>
      <c r="G9010" t="str">
        <f>VLOOKUP(A9010,Cafe_sales!$A$1:$O$10001,14,FALSE)</f>
        <v>UNKNOWN</v>
      </c>
      <c r="H9010" s="8">
        <f>VLOOKUP(A9010,Cafe_sales!$A$1:$O$10001,15,FALSE)</f>
        <v>45145</v>
      </c>
    </row>
    <row r="9011" spans="1:8" hidden="1" x14ac:dyDescent="0.35">
      <c r="A9011" t="s">
        <v>86</v>
      </c>
      <c r="B9011" t="str">
        <f>VLOOKUP(A9011,Cafe_sales!$A$1:$O$10001,9,FALSE)</f>
        <v>UNKNOWN</v>
      </c>
      <c r="C9011">
        <f>VLOOKUP(A9011,Cafe_sales!$A$1:$O$10001,10,FALSE)</f>
        <v>3</v>
      </c>
      <c r="D9011">
        <f>VLOOKUP(A9011,Cafe_sales!$A$1:$O$10001,11,FALSE)</f>
        <v>5</v>
      </c>
      <c r="E9011">
        <f>VLOOKUP(A9011,Cafe_sales!$A$1:$O$10001,12,FALSE)</f>
        <v>15</v>
      </c>
      <c r="F9011" t="str">
        <f>VLOOKUP(A9011,Cafe_sales!$A$1:$O$10001,13,FALSE)</f>
        <v>Default mode</v>
      </c>
      <c r="G9011" t="str">
        <f>VLOOKUP(A9011,Cafe_sales!$A$1:$O$10001,14,FALSE)</f>
        <v>Takeaway</v>
      </c>
      <c r="H9011" s="1">
        <f>VLOOKUP(A9011,Cafe_sales!$A$1:$O$10001,15,FALSE)</f>
        <v>45248</v>
      </c>
    </row>
    <row r="9012" spans="1:8" x14ac:dyDescent="0.35">
      <c r="A9012" t="s">
        <v>3586</v>
      </c>
      <c r="B9012" t="str">
        <f>VLOOKUP(A9012,Cafe_sales!$A$1:$O$10001,9,FALSE)</f>
        <v>Sandwich</v>
      </c>
      <c r="C9012" s="6">
        <f>VLOOKUP(A9012,Cafe_sales!$A$1:$O$10001,10,FALSE)</f>
        <v>2</v>
      </c>
      <c r="D9012" s="10">
        <f>VLOOKUP(A9012,Cafe_sales!$A$1:$O$10001,11,FALSE)</f>
        <v>4</v>
      </c>
      <c r="E9012" s="6">
        <f>VLOOKUP(A9012,Cafe_sales!$A$1:$O$10001,12,FALSE)</f>
        <v>8</v>
      </c>
      <c r="F9012" t="str">
        <f>VLOOKUP(A9012,Cafe_sales!$A$1:$O$10001,13,FALSE)</f>
        <v>Default mode</v>
      </c>
      <c r="G9012" t="str">
        <f>VLOOKUP(A9012,Cafe_sales!$A$1:$O$10001,14,FALSE)</f>
        <v>In-store</v>
      </c>
      <c r="H9012" s="8">
        <f>VLOOKUP(A9012,Cafe_sales!$A$1:$O$10001,15,FALSE)</f>
        <v>45185</v>
      </c>
    </row>
    <row r="9013" spans="1:8" x14ac:dyDescent="0.35">
      <c r="A9013" t="s">
        <v>8919</v>
      </c>
      <c r="B9013" t="str">
        <f>VLOOKUP(A9013,Cafe_sales!$A$1:$O$10001,9,FALSE)</f>
        <v>Juice</v>
      </c>
      <c r="C9013" s="6">
        <f>VLOOKUP(A9013,Cafe_sales!$A$1:$O$10001,10,FALSE)</f>
        <v>1</v>
      </c>
      <c r="D9013" s="10">
        <f>VLOOKUP(A9013,Cafe_sales!$A$1:$O$10001,11,FALSE)</f>
        <v>3</v>
      </c>
      <c r="E9013" s="6">
        <f>VLOOKUP(A9013,Cafe_sales!$A$1:$O$10001,12,FALSE)</f>
        <v>3</v>
      </c>
      <c r="F9013" t="str">
        <f>VLOOKUP(A9013,Cafe_sales!$A$1:$O$10001,13,FALSE)</f>
        <v>Cash</v>
      </c>
      <c r="G9013" t="str">
        <f>VLOOKUP(A9013,Cafe_sales!$A$1:$O$10001,14,FALSE)</f>
        <v>UNKNOWN</v>
      </c>
      <c r="H9013" s="8">
        <f>VLOOKUP(A9013,Cafe_sales!$A$1:$O$10001,15,FALSE)</f>
        <v>45156</v>
      </c>
    </row>
    <row r="9014" spans="1:8" x14ac:dyDescent="0.35">
      <c r="A9014" t="s">
        <v>5050</v>
      </c>
      <c r="B9014" t="str">
        <f>VLOOKUP(A9014,Cafe_sales!$A$1:$O$10001,9,FALSE)</f>
        <v>Sandwich</v>
      </c>
      <c r="C9014" s="6">
        <f>VLOOKUP(A9014,Cafe_sales!$A$1:$O$10001,10,FALSE)</f>
        <v>3</v>
      </c>
      <c r="D9014" s="10">
        <f>VLOOKUP(A9014,Cafe_sales!$A$1:$O$10001,11,FALSE)</f>
        <v>4</v>
      </c>
      <c r="E9014" s="6">
        <f>VLOOKUP(A9014,Cafe_sales!$A$1:$O$10001,12,FALSE)</f>
        <v>12</v>
      </c>
      <c r="F9014" t="str">
        <f>VLOOKUP(A9014,Cafe_sales!$A$1:$O$10001,13,FALSE)</f>
        <v>Digital Wallet</v>
      </c>
      <c r="G9014" t="str">
        <f>VLOOKUP(A9014,Cafe_sales!$A$1:$O$10001,14,FALSE)</f>
        <v>UNKNOWN</v>
      </c>
      <c r="H9014" s="8">
        <f>VLOOKUP(A9014,Cafe_sales!$A$1:$O$10001,15,FALSE)</f>
        <v>45067</v>
      </c>
    </row>
    <row r="9015" spans="1:8" x14ac:dyDescent="0.35">
      <c r="A9015" t="s">
        <v>899</v>
      </c>
      <c r="B9015" t="str">
        <f>VLOOKUP(A9015,Cafe_sales!$A$1:$O$10001,9,FALSE)</f>
        <v>Coffee</v>
      </c>
      <c r="C9015" s="6">
        <f>VLOOKUP(A9015,Cafe_sales!$A$1:$O$10001,10,FALSE)</f>
        <v>5</v>
      </c>
      <c r="D9015" s="10">
        <f>VLOOKUP(A9015,Cafe_sales!$A$1:$O$10001,11,FALSE)</f>
        <v>2</v>
      </c>
      <c r="E9015" s="6">
        <f>VLOOKUP(A9015,Cafe_sales!$A$1:$O$10001,12,FALSE)</f>
        <v>10</v>
      </c>
      <c r="F9015" t="str">
        <f>VLOOKUP(A9015,Cafe_sales!$A$1:$O$10001,13,FALSE)</f>
        <v>Cash</v>
      </c>
      <c r="G9015" t="str">
        <f>VLOOKUP(A9015,Cafe_sales!$A$1:$O$10001,14,FALSE)</f>
        <v>UNKNOWN</v>
      </c>
      <c r="H9015" s="8">
        <f>VLOOKUP(A9015,Cafe_sales!$A$1:$O$10001,15,FALSE)</f>
        <v>45090</v>
      </c>
    </row>
    <row r="9016" spans="1:8" x14ac:dyDescent="0.35">
      <c r="A9016" t="s">
        <v>1198</v>
      </c>
      <c r="B9016" t="str">
        <f>VLOOKUP(A9016,Cafe_sales!$A$1:$O$10001,9,FALSE)</f>
        <v>Smoothie</v>
      </c>
      <c r="C9016" s="6">
        <f>VLOOKUP(A9016,Cafe_sales!$A$1:$O$10001,10,FALSE)</f>
        <v>4</v>
      </c>
      <c r="D9016" s="10">
        <f>VLOOKUP(A9016,Cafe_sales!$A$1:$O$10001,11,FALSE)</f>
        <v>4</v>
      </c>
      <c r="E9016" s="6">
        <f>VLOOKUP(A9016,Cafe_sales!$A$1:$O$10001,12,FALSE)</f>
        <v>16</v>
      </c>
      <c r="F9016" t="str">
        <f>VLOOKUP(A9016,Cafe_sales!$A$1:$O$10001,13,FALSE)</f>
        <v>Digital Wallet</v>
      </c>
      <c r="G9016" t="str">
        <f>VLOOKUP(A9016,Cafe_sales!$A$1:$O$10001,14,FALSE)</f>
        <v>In-store</v>
      </c>
      <c r="H9016" s="8">
        <f>VLOOKUP(A9016,Cafe_sales!$A$1:$O$10001,15,FALSE)</f>
        <v>45078</v>
      </c>
    </row>
    <row r="9017" spans="1:8" hidden="1" x14ac:dyDescent="0.35">
      <c r="A9017" t="s">
        <v>853</v>
      </c>
      <c r="B9017" t="str">
        <f>VLOOKUP(A9017,Cafe_sales!$A$1:$O$10001,9,FALSE)</f>
        <v>Sandwich</v>
      </c>
      <c r="C9017">
        <f>VLOOKUP(A9017,Cafe_sales!$A$1:$O$10001,10,FALSE)</f>
        <v>2</v>
      </c>
      <c r="D9017">
        <f>VLOOKUP(A9017,Cafe_sales!$A$1:$O$10001,11,FALSE)</f>
        <v>4</v>
      </c>
      <c r="E9017">
        <f>VLOOKUP(A9017,Cafe_sales!$A$1:$O$10001,12,FALSE)</f>
        <v>8</v>
      </c>
      <c r="F9017" t="str">
        <f>VLOOKUP(A9017,Cafe_sales!$A$1:$O$10001,13,FALSE)</f>
        <v>Default mode</v>
      </c>
      <c r="G9017" t="str">
        <f>VLOOKUP(A9017,Cafe_sales!$A$1:$O$10001,14,FALSE)</f>
        <v>Cafe</v>
      </c>
      <c r="H9017" s="1">
        <f>VLOOKUP(A9017,Cafe_sales!$A$1:$O$10001,15,FALSE)</f>
        <v>45243</v>
      </c>
    </row>
    <row r="9018" spans="1:8" x14ac:dyDescent="0.35">
      <c r="A9018" t="s">
        <v>3224</v>
      </c>
      <c r="B9018" t="str">
        <f>VLOOKUP(A9018,Cafe_sales!$A$1:$O$10001,9,FALSE)</f>
        <v>Tea</v>
      </c>
      <c r="C9018" s="6">
        <f>VLOOKUP(A9018,Cafe_sales!$A$1:$O$10001,10,FALSE)</f>
        <v>4</v>
      </c>
      <c r="D9018" s="10">
        <f>VLOOKUP(A9018,Cafe_sales!$A$1:$O$10001,11,FALSE)</f>
        <v>1.5</v>
      </c>
      <c r="E9018" s="6">
        <f>VLOOKUP(A9018,Cafe_sales!$A$1:$O$10001,12,FALSE)</f>
        <v>6</v>
      </c>
      <c r="F9018" t="str">
        <f>VLOOKUP(A9018,Cafe_sales!$A$1:$O$10001,13,FALSE)</f>
        <v>Credit Card</v>
      </c>
      <c r="G9018" t="str">
        <f>VLOOKUP(A9018,Cafe_sales!$A$1:$O$10001,14,FALSE)</f>
        <v>In-store</v>
      </c>
      <c r="H9018" s="8">
        <f>VLOOKUP(A9018,Cafe_sales!$A$1:$O$10001,15,FALSE)</f>
        <v>45049</v>
      </c>
    </row>
    <row r="9019" spans="1:8" x14ac:dyDescent="0.35">
      <c r="A9019" t="s">
        <v>2170</v>
      </c>
      <c r="B9019" t="str">
        <f>VLOOKUP(A9019,Cafe_sales!$A$1:$O$10001,9,FALSE)</f>
        <v>Cake</v>
      </c>
      <c r="C9019" s="6">
        <f>VLOOKUP(A9019,Cafe_sales!$A$1:$O$10001,10,FALSE)</f>
        <v>4</v>
      </c>
      <c r="D9019" s="10">
        <f>VLOOKUP(A9019,Cafe_sales!$A$1:$O$10001,11,FALSE)</f>
        <v>3</v>
      </c>
      <c r="E9019" s="6">
        <f>VLOOKUP(A9019,Cafe_sales!$A$1:$O$10001,12,FALSE)</f>
        <v>12</v>
      </c>
      <c r="F9019" t="str">
        <f>VLOOKUP(A9019,Cafe_sales!$A$1:$O$10001,13,FALSE)</f>
        <v>Default mode</v>
      </c>
      <c r="G9019" t="str">
        <f>VLOOKUP(A9019,Cafe_sales!$A$1:$O$10001,14,FALSE)</f>
        <v>UNKNOWN</v>
      </c>
      <c r="H9019" s="8">
        <f>VLOOKUP(A9019,Cafe_sales!$A$1:$O$10001,15,FALSE)</f>
        <v>45029</v>
      </c>
    </row>
    <row r="9020" spans="1:8" hidden="1" x14ac:dyDescent="0.35">
      <c r="A9020" t="s">
        <v>3624</v>
      </c>
      <c r="B9020" t="str">
        <f>VLOOKUP(A9020,Cafe_sales!$A$1:$O$10001,9,FALSE)</f>
        <v>Juice</v>
      </c>
      <c r="C9020">
        <f>VLOOKUP(A9020,Cafe_sales!$A$1:$O$10001,10,FALSE)</f>
        <v>2</v>
      </c>
      <c r="D9020">
        <f>VLOOKUP(A9020,Cafe_sales!$A$1:$O$10001,11,FALSE)</f>
        <v>3</v>
      </c>
      <c r="E9020">
        <f>VLOOKUP(A9020,Cafe_sales!$A$1:$O$10001,12,FALSE)</f>
        <v>6</v>
      </c>
      <c r="F9020" t="str">
        <f>VLOOKUP(A9020,Cafe_sales!$A$1:$O$10001,13,FALSE)</f>
        <v>Digital Wallet</v>
      </c>
      <c r="G9020" t="str">
        <f>VLOOKUP(A9020,Cafe_sales!$A$1:$O$10001,14,FALSE)</f>
        <v>Takeaway</v>
      </c>
      <c r="H9020" s="1">
        <f>VLOOKUP(A9020,Cafe_sales!$A$1:$O$10001,15,FALSE)</f>
        <v>45004</v>
      </c>
    </row>
    <row r="9021" spans="1:8" hidden="1" x14ac:dyDescent="0.35">
      <c r="A9021" t="s">
        <v>7513</v>
      </c>
      <c r="B9021" t="str">
        <f>VLOOKUP(A9021,Cafe_sales!$A$1:$O$10001,9,FALSE)</f>
        <v>Salad</v>
      </c>
      <c r="C9021">
        <f>VLOOKUP(A9021,Cafe_sales!$A$1:$O$10001,10,FALSE)</f>
        <v>5</v>
      </c>
      <c r="D9021">
        <f>VLOOKUP(A9021,Cafe_sales!$A$1:$O$10001,11,FALSE)</f>
        <v>5</v>
      </c>
      <c r="E9021">
        <f>VLOOKUP(A9021,Cafe_sales!$A$1:$O$10001,12,FALSE)</f>
        <v>25</v>
      </c>
      <c r="F9021" t="str">
        <f>VLOOKUP(A9021,Cafe_sales!$A$1:$O$10001,13,FALSE)</f>
        <v>Cash</v>
      </c>
      <c r="G9021" t="str">
        <f>VLOOKUP(A9021,Cafe_sales!$A$1:$O$10001,14,FALSE)</f>
        <v>Takeaway</v>
      </c>
      <c r="H9021" s="1">
        <f>VLOOKUP(A9021,Cafe_sales!$A$1:$O$10001,15,FALSE)</f>
        <v>45005</v>
      </c>
    </row>
    <row r="9022" spans="1:8" hidden="1" x14ac:dyDescent="0.35">
      <c r="A9022" t="s">
        <v>2546</v>
      </c>
      <c r="B9022" t="str">
        <f>VLOOKUP(A9022,Cafe_sales!$A$1:$O$10001,9,FALSE)</f>
        <v>Sandwich</v>
      </c>
      <c r="C9022">
        <f>VLOOKUP(A9022,Cafe_sales!$A$1:$O$10001,10,FALSE)</f>
        <v>2</v>
      </c>
      <c r="D9022">
        <f>VLOOKUP(A9022,Cafe_sales!$A$1:$O$10001,11,FALSE)</f>
        <v>4</v>
      </c>
      <c r="E9022">
        <f>VLOOKUP(A9022,Cafe_sales!$A$1:$O$10001,12,FALSE)</f>
        <v>8</v>
      </c>
      <c r="F9022" t="str">
        <f>VLOOKUP(A9022,Cafe_sales!$A$1:$O$10001,13,FALSE)</f>
        <v>UNKNOWN</v>
      </c>
      <c r="G9022" t="str">
        <f>VLOOKUP(A9022,Cafe_sales!$A$1:$O$10001,14,FALSE)</f>
        <v>Cafe</v>
      </c>
      <c r="H9022" s="1">
        <f>VLOOKUP(A9022,Cafe_sales!$A$1:$O$10001,15,FALSE)</f>
        <v>45110</v>
      </c>
    </row>
    <row r="9023" spans="1:8" x14ac:dyDescent="0.35">
      <c r="A9023" t="s">
        <v>7195</v>
      </c>
      <c r="B9023" t="str">
        <f>VLOOKUP(A9023,Cafe_sales!$A$1:$O$10001,9,FALSE)</f>
        <v>Juice</v>
      </c>
      <c r="C9023" s="6">
        <f>VLOOKUP(A9023,Cafe_sales!$A$1:$O$10001,10,FALSE)</f>
        <v>4</v>
      </c>
      <c r="D9023" s="10">
        <f>VLOOKUP(A9023,Cafe_sales!$A$1:$O$10001,11,FALSE)</f>
        <v>3</v>
      </c>
      <c r="E9023" s="6">
        <f>VLOOKUP(A9023,Cafe_sales!$A$1:$O$10001,12,FALSE)</f>
        <v>12</v>
      </c>
      <c r="F9023" t="str">
        <f>VLOOKUP(A9023,Cafe_sales!$A$1:$O$10001,13,FALSE)</f>
        <v>Digital Wallet</v>
      </c>
      <c r="G9023" t="str">
        <f>VLOOKUP(A9023,Cafe_sales!$A$1:$O$10001,14,FALSE)</f>
        <v>In-store</v>
      </c>
      <c r="H9023" s="8">
        <f>VLOOKUP(A9023,Cafe_sales!$A$1:$O$10001,15,FALSE)</f>
        <v>44951</v>
      </c>
    </row>
    <row r="9024" spans="1:8" x14ac:dyDescent="0.35">
      <c r="A9024" t="s">
        <v>3177</v>
      </c>
      <c r="B9024" t="str">
        <f>VLOOKUP(A9024,Cafe_sales!$A$1:$O$10001,9,FALSE)</f>
        <v>Tea</v>
      </c>
      <c r="C9024" s="6">
        <f>VLOOKUP(A9024,Cafe_sales!$A$1:$O$10001,10,FALSE)</f>
        <v>3</v>
      </c>
      <c r="D9024" s="10">
        <f>VLOOKUP(A9024,Cafe_sales!$A$1:$O$10001,11,FALSE)</f>
        <v>1.5</v>
      </c>
      <c r="E9024" s="6">
        <f>VLOOKUP(A9024,Cafe_sales!$A$1:$O$10001,12,FALSE)</f>
        <v>4.5</v>
      </c>
      <c r="F9024" t="str">
        <f>VLOOKUP(A9024,Cafe_sales!$A$1:$O$10001,13,FALSE)</f>
        <v>Default mode</v>
      </c>
      <c r="G9024" t="str">
        <f>VLOOKUP(A9024,Cafe_sales!$A$1:$O$10001,14,FALSE)</f>
        <v>In-store</v>
      </c>
      <c r="H9024" s="8">
        <f>VLOOKUP(A9024,Cafe_sales!$A$1:$O$10001,15,FALSE)</f>
        <v>45115</v>
      </c>
    </row>
    <row r="9025" spans="1:8" x14ac:dyDescent="0.35">
      <c r="A9025" t="s">
        <v>4133</v>
      </c>
      <c r="B9025" t="str">
        <f>VLOOKUP(A9025,Cafe_sales!$A$1:$O$10001,9,FALSE)</f>
        <v>Coffee</v>
      </c>
      <c r="C9025" s="6">
        <f>VLOOKUP(A9025,Cafe_sales!$A$1:$O$10001,10,FALSE)</f>
        <v>1</v>
      </c>
      <c r="D9025" s="10">
        <f>VLOOKUP(A9025,Cafe_sales!$A$1:$O$10001,11,FALSE)</f>
        <v>2</v>
      </c>
      <c r="E9025" s="6">
        <f>VLOOKUP(A9025,Cafe_sales!$A$1:$O$10001,12,FALSE)</f>
        <v>2</v>
      </c>
      <c r="F9025" t="str">
        <f>VLOOKUP(A9025,Cafe_sales!$A$1:$O$10001,13,FALSE)</f>
        <v>Default mode</v>
      </c>
      <c r="G9025" t="str">
        <f>VLOOKUP(A9025,Cafe_sales!$A$1:$O$10001,14,FALSE)</f>
        <v>UNKNOWN</v>
      </c>
      <c r="H9025" s="8">
        <f>VLOOKUP(A9025,Cafe_sales!$A$1:$O$10001,15,FALSE)</f>
        <v>45083</v>
      </c>
    </row>
    <row r="9026" spans="1:8" x14ac:dyDescent="0.35">
      <c r="A9026" t="s">
        <v>2476</v>
      </c>
      <c r="B9026" t="str">
        <f>VLOOKUP(A9026,Cafe_sales!$A$1:$O$10001,9,FALSE)</f>
        <v>Sandwich</v>
      </c>
      <c r="C9026" s="6">
        <f>VLOOKUP(A9026,Cafe_sales!$A$1:$O$10001,10,FALSE)</f>
        <v>3</v>
      </c>
      <c r="D9026" s="10">
        <f>VLOOKUP(A9026,Cafe_sales!$A$1:$O$10001,11,FALSE)</f>
        <v>4</v>
      </c>
      <c r="E9026" s="6">
        <f>VLOOKUP(A9026,Cafe_sales!$A$1:$O$10001,12,FALSE)</f>
        <v>8</v>
      </c>
      <c r="F9026" t="str">
        <f>VLOOKUP(A9026,Cafe_sales!$A$1:$O$10001,13,FALSE)</f>
        <v>Cash</v>
      </c>
      <c r="G9026" t="str">
        <f>VLOOKUP(A9026,Cafe_sales!$A$1:$O$10001,14,FALSE)</f>
        <v>UNKNOWN</v>
      </c>
      <c r="H9026" s="8">
        <f>VLOOKUP(A9026,Cafe_sales!$A$1:$O$10001,15,FALSE)</f>
        <v>44969</v>
      </c>
    </row>
    <row r="9027" spans="1:8" hidden="1" x14ac:dyDescent="0.35">
      <c r="A9027" t="s">
        <v>6928</v>
      </c>
      <c r="B9027" t="str">
        <f>VLOOKUP(A9027,Cafe_sales!$A$1:$O$10001,9,FALSE)</f>
        <v>Tea</v>
      </c>
      <c r="C9027">
        <f>VLOOKUP(A9027,Cafe_sales!$A$1:$O$10001,10,FALSE)</f>
        <v>2</v>
      </c>
      <c r="D9027">
        <f>VLOOKUP(A9027,Cafe_sales!$A$1:$O$10001,11,FALSE)</f>
        <v>1.5</v>
      </c>
      <c r="E9027">
        <f>VLOOKUP(A9027,Cafe_sales!$A$1:$O$10001,12,FALSE)</f>
        <v>3</v>
      </c>
      <c r="F9027" t="str">
        <f>VLOOKUP(A9027,Cafe_sales!$A$1:$O$10001,13,FALSE)</f>
        <v>Default mode</v>
      </c>
      <c r="G9027" t="str">
        <f>VLOOKUP(A9027,Cafe_sales!$A$1:$O$10001,14,FALSE)</f>
        <v>Takeaway</v>
      </c>
      <c r="H9027" s="1">
        <f>VLOOKUP(A9027,Cafe_sales!$A$1:$O$10001,15,FALSE)</f>
        <v>45264</v>
      </c>
    </row>
    <row r="9028" spans="1:8" hidden="1" x14ac:dyDescent="0.35">
      <c r="A9028" t="s">
        <v>6454</v>
      </c>
      <c r="B9028" t="str">
        <f>VLOOKUP(A9028,Cafe_sales!$A$1:$O$10001,9,FALSE)</f>
        <v>Cookie</v>
      </c>
      <c r="C9028">
        <f>VLOOKUP(A9028,Cafe_sales!$A$1:$O$10001,10,FALSE)</f>
        <v>5</v>
      </c>
      <c r="D9028">
        <f>VLOOKUP(A9028,Cafe_sales!$A$1:$O$10001,11,FALSE)</f>
        <v>1</v>
      </c>
      <c r="E9028">
        <f>VLOOKUP(A9028,Cafe_sales!$A$1:$O$10001,12,FALSE)</f>
        <v>5</v>
      </c>
      <c r="F9028" t="str">
        <f>VLOOKUP(A9028,Cafe_sales!$A$1:$O$10001,13,FALSE)</f>
        <v>Digital Wallet</v>
      </c>
      <c r="G9028" t="str">
        <f>VLOOKUP(A9028,Cafe_sales!$A$1:$O$10001,14,FALSE)</f>
        <v>Cafe</v>
      </c>
      <c r="H9028" s="1">
        <f>VLOOKUP(A9028,Cafe_sales!$A$1:$O$10001,15,FALSE)</f>
        <v>45022</v>
      </c>
    </row>
    <row r="9029" spans="1:8" x14ac:dyDescent="0.35">
      <c r="A9029" t="s">
        <v>582</v>
      </c>
      <c r="B9029" t="str">
        <f>VLOOKUP(A9029,Cafe_sales!$A$1:$O$10001,9,FALSE)</f>
        <v>Coffee</v>
      </c>
      <c r="C9029" s="6">
        <f>VLOOKUP(A9029,Cafe_sales!$A$1:$O$10001,10,FALSE)</f>
        <v>4</v>
      </c>
      <c r="D9029" s="10">
        <f>VLOOKUP(A9029,Cafe_sales!$A$1:$O$10001,11,FALSE)</f>
        <v>2</v>
      </c>
      <c r="E9029" s="6">
        <f>VLOOKUP(A9029,Cafe_sales!$A$1:$O$10001,12,FALSE)</f>
        <v>8</v>
      </c>
      <c r="F9029" t="str">
        <f>VLOOKUP(A9029,Cafe_sales!$A$1:$O$10001,13,FALSE)</f>
        <v>Default mode</v>
      </c>
      <c r="G9029" t="str">
        <f>VLOOKUP(A9029,Cafe_sales!$A$1:$O$10001,14,FALSE)</f>
        <v>In-store</v>
      </c>
      <c r="H9029" s="8">
        <f>VLOOKUP(A9029,Cafe_sales!$A$1:$O$10001,15,FALSE)</f>
        <v>44930</v>
      </c>
    </row>
    <row r="9030" spans="1:8" x14ac:dyDescent="0.35">
      <c r="A9030" t="s">
        <v>6483</v>
      </c>
      <c r="B9030" t="str">
        <f>VLOOKUP(A9030,Cafe_sales!$A$1:$O$10001,9,FALSE)</f>
        <v>Salad</v>
      </c>
      <c r="C9030" s="6">
        <f>VLOOKUP(A9030,Cafe_sales!$A$1:$O$10001,10,FALSE)</f>
        <v>5</v>
      </c>
      <c r="D9030" s="10">
        <f>VLOOKUP(A9030,Cafe_sales!$A$1:$O$10001,11,FALSE)</f>
        <v>5</v>
      </c>
      <c r="E9030" s="6">
        <f>VLOOKUP(A9030,Cafe_sales!$A$1:$O$10001,12,FALSE)</f>
        <v>25</v>
      </c>
      <c r="F9030" t="str">
        <f>VLOOKUP(A9030,Cafe_sales!$A$1:$O$10001,13,FALSE)</f>
        <v>Digital Wallet</v>
      </c>
      <c r="G9030" t="str">
        <f>VLOOKUP(A9030,Cafe_sales!$A$1:$O$10001,14,FALSE)</f>
        <v>In-store</v>
      </c>
      <c r="H9030" s="8">
        <f>VLOOKUP(A9030,Cafe_sales!$A$1:$O$10001,15,FALSE)</f>
        <v>45249</v>
      </c>
    </row>
    <row r="9031" spans="1:8" x14ac:dyDescent="0.35">
      <c r="A9031" t="s">
        <v>4484</v>
      </c>
      <c r="B9031" t="str">
        <f>VLOOKUP(A9031,Cafe_sales!$A$1:$O$10001,9,FALSE)</f>
        <v>Cake</v>
      </c>
      <c r="C9031" s="6">
        <f>VLOOKUP(A9031,Cafe_sales!$A$1:$O$10001,10,FALSE)</f>
        <v>2</v>
      </c>
      <c r="D9031" s="10">
        <f>VLOOKUP(A9031,Cafe_sales!$A$1:$O$10001,11,FALSE)</f>
        <v>3</v>
      </c>
      <c r="E9031" s="6">
        <f>VLOOKUP(A9031,Cafe_sales!$A$1:$O$10001,12,FALSE)</f>
        <v>6</v>
      </c>
      <c r="F9031" t="str">
        <f>VLOOKUP(A9031,Cafe_sales!$A$1:$O$10001,13,FALSE)</f>
        <v>Credit Card</v>
      </c>
      <c r="G9031" t="str">
        <f>VLOOKUP(A9031,Cafe_sales!$A$1:$O$10001,14,FALSE)</f>
        <v>In-store</v>
      </c>
      <c r="H9031" s="8">
        <f>VLOOKUP(A9031,Cafe_sales!$A$1:$O$10001,15,FALSE)</f>
        <v>44980</v>
      </c>
    </row>
    <row r="9032" spans="1:8" x14ac:dyDescent="0.35">
      <c r="A9032" t="s">
        <v>1503</v>
      </c>
      <c r="B9032" t="str">
        <f>VLOOKUP(A9032,Cafe_sales!$A$1:$O$10001,9,FALSE)</f>
        <v>Cake</v>
      </c>
      <c r="C9032" s="6">
        <f>VLOOKUP(A9032,Cafe_sales!$A$1:$O$10001,10,FALSE)</f>
        <v>1</v>
      </c>
      <c r="D9032" s="10">
        <f>VLOOKUP(A9032,Cafe_sales!$A$1:$O$10001,11,FALSE)</f>
        <v>3</v>
      </c>
      <c r="E9032" s="6">
        <f>VLOOKUP(A9032,Cafe_sales!$A$1:$O$10001,12,FALSE)</f>
        <v>3</v>
      </c>
      <c r="F9032" t="str">
        <f>VLOOKUP(A9032,Cafe_sales!$A$1:$O$10001,13,FALSE)</f>
        <v>UNKNOWN</v>
      </c>
      <c r="G9032" t="str">
        <f>VLOOKUP(A9032,Cafe_sales!$A$1:$O$10001,14,FALSE)</f>
        <v>In-store</v>
      </c>
      <c r="H9032" s="8">
        <f>VLOOKUP(A9032,Cafe_sales!$A$1:$O$10001,15,FALSE)</f>
        <v>45125</v>
      </c>
    </row>
    <row r="9033" spans="1:8" hidden="1" x14ac:dyDescent="0.35">
      <c r="A9033" t="s">
        <v>8780</v>
      </c>
      <c r="B9033" t="str">
        <f>VLOOKUP(A9033,Cafe_sales!$A$1:$O$10001,9,FALSE)</f>
        <v>Cake</v>
      </c>
      <c r="C9033">
        <f>VLOOKUP(A9033,Cafe_sales!$A$1:$O$10001,10,FALSE)</f>
        <v>3</v>
      </c>
      <c r="D9033">
        <f>VLOOKUP(A9033,Cafe_sales!$A$1:$O$10001,11,FALSE)</f>
        <v>3</v>
      </c>
      <c r="E9033">
        <f>VLOOKUP(A9033,Cafe_sales!$A$1:$O$10001,12,FALSE)</f>
        <v>9</v>
      </c>
      <c r="F9033" t="str">
        <f>VLOOKUP(A9033,Cafe_sales!$A$1:$O$10001,13,FALSE)</f>
        <v>Cash</v>
      </c>
      <c r="G9033" t="str">
        <f>VLOOKUP(A9033,Cafe_sales!$A$1:$O$10001,14,FALSE)</f>
        <v>Takeaway</v>
      </c>
      <c r="H9033" s="1">
        <f>VLOOKUP(A9033,Cafe_sales!$A$1:$O$10001,15,FALSE)</f>
        <v>44955</v>
      </c>
    </row>
    <row r="9034" spans="1:8" hidden="1" x14ac:dyDescent="0.35">
      <c r="A9034" t="s">
        <v>4825</v>
      </c>
      <c r="B9034" t="str">
        <f>VLOOKUP(A9034,Cafe_sales!$A$1:$O$10001,9,FALSE)</f>
        <v>Tea</v>
      </c>
      <c r="C9034">
        <f>VLOOKUP(A9034,Cafe_sales!$A$1:$O$10001,10,FALSE)</f>
        <v>5</v>
      </c>
      <c r="D9034">
        <f>VLOOKUP(A9034,Cafe_sales!$A$1:$O$10001,11,FALSE)</f>
        <v>1.5</v>
      </c>
      <c r="E9034">
        <f>VLOOKUP(A9034,Cafe_sales!$A$1:$O$10001,12,FALSE)</f>
        <v>7.5</v>
      </c>
      <c r="F9034" t="str">
        <f>VLOOKUP(A9034,Cafe_sales!$A$1:$O$10001,13,FALSE)</f>
        <v>Credit Card</v>
      </c>
      <c r="G9034" t="str">
        <f>VLOOKUP(A9034,Cafe_sales!$A$1:$O$10001,14,FALSE)</f>
        <v>Takeaway</v>
      </c>
      <c r="H9034" s="1">
        <f>VLOOKUP(A9034,Cafe_sales!$A$1:$O$10001,15,FALSE)</f>
        <v>45221</v>
      </c>
    </row>
    <row r="9035" spans="1:8" hidden="1" x14ac:dyDescent="0.35">
      <c r="A9035" t="s">
        <v>7984</v>
      </c>
      <c r="B9035" t="str">
        <f>VLOOKUP(A9035,Cafe_sales!$A$1:$O$10001,9,FALSE)</f>
        <v>Sandwich</v>
      </c>
      <c r="C9035">
        <f>VLOOKUP(A9035,Cafe_sales!$A$1:$O$10001,10,FALSE)</f>
        <v>5</v>
      </c>
      <c r="D9035">
        <f>VLOOKUP(A9035,Cafe_sales!$A$1:$O$10001,11,FALSE)</f>
        <v>4</v>
      </c>
      <c r="E9035">
        <f>VLOOKUP(A9035,Cafe_sales!$A$1:$O$10001,12,FALSE)</f>
        <v>20</v>
      </c>
      <c r="F9035" t="str">
        <f>VLOOKUP(A9035,Cafe_sales!$A$1:$O$10001,13,FALSE)</f>
        <v>Default mode</v>
      </c>
      <c r="G9035" t="str">
        <f>VLOOKUP(A9035,Cafe_sales!$A$1:$O$10001,14,FALSE)</f>
        <v>Takeaway</v>
      </c>
      <c r="H9035" s="1">
        <f>VLOOKUP(A9035,Cafe_sales!$A$1:$O$10001,15,FALSE)</f>
        <v>45003</v>
      </c>
    </row>
    <row r="9036" spans="1:8" x14ac:dyDescent="0.35">
      <c r="A9036" t="s">
        <v>4890</v>
      </c>
      <c r="B9036" t="str">
        <f>VLOOKUP(A9036,Cafe_sales!$A$1:$O$10001,9,FALSE)</f>
        <v>Smoothie</v>
      </c>
      <c r="C9036" s="6">
        <f>VLOOKUP(A9036,Cafe_sales!$A$1:$O$10001,10,FALSE)</f>
        <v>4</v>
      </c>
      <c r="D9036" s="10">
        <f>VLOOKUP(A9036,Cafe_sales!$A$1:$O$10001,11,FALSE)</f>
        <v>4</v>
      </c>
      <c r="E9036" s="6">
        <f>VLOOKUP(A9036,Cafe_sales!$A$1:$O$10001,12,FALSE)</f>
        <v>16</v>
      </c>
      <c r="F9036" t="str">
        <f>VLOOKUP(A9036,Cafe_sales!$A$1:$O$10001,13,FALSE)</f>
        <v>Default mode</v>
      </c>
      <c r="G9036" t="str">
        <f>VLOOKUP(A9036,Cafe_sales!$A$1:$O$10001,14,FALSE)</f>
        <v>UNKNOWN</v>
      </c>
      <c r="H9036" s="8">
        <f>VLOOKUP(A9036,Cafe_sales!$A$1:$O$10001,15,FALSE)</f>
        <v>45285</v>
      </c>
    </row>
    <row r="9037" spans="1:8" x14ac:dyDescent="0.35">
      <c r="A9037" t="s">
        <v>8526</v>
      </c>
      <c r="B9037" t="str">
        <f>VLOOKUP(A9037,Cafe_sales!$A$1:$O$10001,9,FALSE)</f>
        <v>Sandwich</v>
      </c>
      <c r="C9037" s="6">
        <f>VLOOKUP(A9037,Cafe_sales!$A$1:$O$10001,10,FALSE)</f>
        <v>2</v>
      </c>
      <c r="D9037" s="10">
        <f>VLOOKUP(A9037,Cafe_sales!$A$1:$O$10001,11,FALSE)</f>
        <v>4</v>
      </c>
      <c r="E9037" s="6">
        <f>VLOOKUP(A9037,Cafe_sales!$A$1:$O$10001,12,FALSE)</f>
        <v>8</v>
      </c>
      <c r="F9037" t="str">
        <f>VLOOKUP(A9037,Cafe_sales!$A$1:$O$10001,13,FALSE)</f>
        <v>Cash</v>
      </c>
      <c r="G9037" t="str">
        <f>VLOOKUP(A9037,Cafe_sales!$A$1:$O$10001,14,FALSE)</f>
        <v>In-store</v>
      </c>
      <c r="H9037" s="8">
        <f>VLOOKUP(A9037,Cafe_sales!$A$1:$O$10001,15,FALSE)</f>
        <v>45059</v>
      </c>
    </row>
    <row r="9038" spans="1:8" x14ac:dyDescent="0.35">
      <c r="A9038" t="s">
        <v>1414</v>
      </c>
      <c r="B9038" t="str">
        <f>VLOOKUP(A9038,Cafe_sales!$A$1:$O$10001,9,FALSE)</f>
        <v>Cookie</v>
      </c>
      <c r="C9038" s="6">
        <f>VLOOKUP(A9038,Cafe_sales!$A$1:$O$10001,10,FALSE)</f>
        <v>1</v>
      </c>
      <c r="D9038" s="10">
        <f>VLOOKUP(A9038,Cafe_sales!$A$1:$O$10001,11,FALSE)</f>
        <v>1</v>
      </c>
      <c r="E9038" s="6">
        <f>VLOOKUP(A9038,Cafe_sales!$A$1:$O$10001,12,FALSE)</f>
        <v>1</v>
      </c>
      <c r="F9038" t="str">
        <f>VLOOKUP(A9038,Cafe_sales!$A$1:$O$10001,13,FALSE)</f>
        <v>Credit Card</v>
      </c>
      <c r="G9038" t="str">
        <f>VLOOKUP(A9038,Cafe_sales!$A$1:$O$10001,14,FALSE)</f>
        <v>UNKNOWN</v>
      </c>
      <c r="H9038" s="8">
        <f>VLOOKUP(A9038,Cafe_sales!$A$1:$O$10001,15,FALSE)</f>
        <v>45078</v>
      </c>
    </row>
    <row r="9039" spans="1:8" hidden="1" x14ac:dyDescent="0.35">
      <c r="A9039" t="s">
        <v>3493</v>
      </c>
      <c r="B9039" t="str">
        <f>VLOOKUP(A9039,Cafe_sales!$A$1:$O$10001,9,FALSE)</f>
        <v>Juice</v>
      </c>
      <c r="C9039">
        <f>VLOOKUP(A9039,Cafe_sales!$A$1:$O$10001,10,FALSE)</f>
        <v>5</v>
      </c>
      <c r="D9039">
        <f>VLOOKUP(A9039,Cafe_sales!$A$1:$O$10001,11,FALSE)</f>
        <v>3</v>
      </c>
      <c r="E9039">
        <f>VLOOKUP(A9039,Cafe_sales!$A$1:$O$10001,12,FALSE)</f>
        <v>15</v>
      </c>
      <c r="F9039" t="str">
        <f>VLOOKUP(A9039,Cafe_sales!$A$1:$O$10001,13,FALSE)</f>
        <v>Credit Card</v>
      </c>
      <c r="G9039" t="str">
        <f>VLOOKUP(A9039,Cafe_sales!$A$1:$O$10001,14,FALSE)</f>
        <v>Takeaway</v>
      </c>
      <c r="H9039" s="1">
        <f>VLOOKUP(A9039,Cafe_sales!$A$1:$O$10001,15,FALSE)</f>
        <v>44927</v>
      </c>
    </row>
    <row r="9040" spans="1:8" hidden="1" x14ac:dyDescent="0.35">
      <c r="A9040" t="s">
        <v>1116</v>
      </c>
      <c r="B9040" t="str">
        <f>VLOOKUP(A9040,Cafe_sales!$A$1:$O$10001,9,FALSE)</f>
        <v>Cookie</v>
      </c>
      <c r="C9040">
        <f>VLOOKUP(A9040,Cafe_sales!$A$1:$O$10001,10,FALSE)</f>
        <v>2</v>
      </c>
      <c r="D9040">
        <f>VLOOKUP(A9040,Cafe_sales!$A$1:$O$10001,11,FALSE)</f>
        <v>1</v>
      </c>
      <c r="E9040">
        <f>VLOOKUP(A9040,Cafe_sales!$A$1:$O$10001,12,FALSE)</f>
        <v>2</v>
      </c>
      <c r="F9040" t="str">
        <f>VLOOKUP(A9040,Cafe_sales!$A$1:$O$10001,13,FALSE)</f>
        <v>Cash</v>
      </c>
      <c r="G9040" t="str">
        <f>VLOOKUP(A9040,Cafe_sales!$A$1:$O$10001,14,FALSE)</f>
        <v>Takeaway</v>
      </c>
      <c r="H9040" s="1">
        <f>VLOOKUP(A9040,Cafe_sales!$A$1:$O$10001,15,FALSE)</f>
        <v>45202</v>
      </c>
    </row>
    <row r="9041" spans="1:8" x14ac:dyDescent="0.35">
      <c r="A9041" t="s">
        <v>2166</v>
      </c>
      <c r="B9041" t="str">
        <f>VLOOKUP(A9041,Cafe_sales!$A$1:$O$10001,9,FALSE)</f>
        <v>Smoothie</v>
      </c>
      <c r="C9041" s="6">
        <f>VLOOKUP(A9041,Cafe_sales!$A$1:$O$10001,10,FALSE)</f>
        <v>5</v>
      </c>
      <c r="D9041" s="10">
        <f>VLOOKUP(A9041,Cafe_sales!$A$1:$O$10001,11,FALSE)</f>
        <v>4</v>
      </c>
      <c r="E9041" s="6">
        <f>VLOOKUP(A9041,Cafe_sales!$A$1:$O$10001,12,FALSE)</f>
        <v>20</v>
      </c>
      <c r="F9041" t="str">
        <f>VLOOKUP(A9041,Cafe_sales!$A$1:$O$10001,13,FALSE)</f>
        <v>Credit Card</v>
      </c>
      <c r="G9041" t="str">
        <f>VLOOKUP(A9041,Cafe_sales!$A$1:$O$10001,14,FALSE)</f>
        <v>UNKNOWN</v>
      </c>
      <c r="H9041" s="8">
        <f>VLOOKUP(A9041,Cafe_sales!$A$1:$O$10001,15,FALSE)</f>
        <v>45191</v>
      </c>
    </row>
    <row r="9042" spans="1:8" x14ac:dyDescent="0.35">
      <c r="A9042" t="s">
        <v>4756</v>
      </c>
      <c r="B9042" t="str">
        <f>VLOOKUP(A9042,Cafe_sales!$A$1:$O$10001,9,FALSE)</f>
        <v>Salad</v>
      </c>
      <c r="C9042" s="6">
        <f>VLOOKUP(A9042,Cafe_sales!$A$1:$O$10001,10,FALSE)</f>
        <v>4</v>
      </c>
      <c r="D9042" s="10">
        <f>VLOOKUP(A9042,Cafe_sales!$A$1:$O$10001,11,FALSE)</f>
        <v>5</v>
      </c>
      <c r="E9042" s="6">
        <f>VLOOKUP(A9042,Cafe_sales!$A$1:$O$10001,12,FALSE)</f>
        <v>20</v>
      </c>
      <c r="F9042" t="str">
        <f>VLOOKUP(A9042,Cafe_sales!$A$1:$O$10001,13,FALSE)</f>
        <v>Digital Wallet</v>
      </c>
      <c r="G9042" t="str">
        <f>VLOOKUP(A9042,Cafe_sales!$A$1:$O$10001,14,FALSE)</f>
        <v>UNKNOWN</v>
      </c>
      <c r="H9042" s="8">
        <f>VLOOKUP(A9042,Cafe_sales!$A$1:$O$10001,15,FALSE)</f>
        <v>45094</v>
      </c>
    </row>
    <row r="9043" spans="1:8" x14ac:dyDescent="0.35">
      <c r="A9043" t="s">
        <v>1513</v>
      </c>
      <c r="B9043" t="str">
        <f>VLOOKUP(A9043,Cafe_sales!$A$1:$O$10001,9,FALSE)</f>
        <v>Juice</v>
      </c>
      <c r="C9043" s="6">
        <f>VLOOKUP(A9043,Cafe_sales!$A$1:$O$10001,10,FALSE)</f>
        <v>3</v>
      </c>
      <c r="D9043" s="10">
        <f>VLOOKUP(A9043,Cafe_sales!$A$1:$O$10001,11,FALSE)</f>
        <v>3</v>
      </c>
      <c r="E9043" s="6">
        <f>VLOOKUP(A9043,Cafe_sales!$A$1:$O$10001,12,FALSE)</f>
        <v>9</v>
      </c>
      <c r="F9043" t="str">
        <f>VLOOKUP(A9043,Cafe_sales!$A$1:$O$10001,13,FALSE)</f>
        <v>Cash</v>
      </c>
      <c r="G9043" t="str">
        <f>VLOOKUP(A9043,Cafe_sales!$A$1:$O$10001,14,FALSE)</f>
        <v>UNKNOWN</v>
      </c>
      <c r="H9043" s="8">
        <f>VLOOKUP(A9043,Cafe_sales!$A$1:$O$10001,15,FALSE)</f>
        <v>44989</v>
      </c>
    </row>
    <row r="9044" spans="1:8" hidden="1" x14ac:dyDescent="0.35">
      <c r="A9044" t="s">
        <v>6399</v>
      </c>
      <c r="B9044" t="str">
        <f>VLOOKUP(A9044,Cafe_sales!$A$1:$O$10001,9,FALSE)</f>
        <v>Coffee</v>
      </c>
      <c r="C9044">
        <f>VLOOKUP(A9044,Cafe_sales!$A$1:$O$10001,10,FALSE)</f>
        <v>2</v>
      </c>
      <c r="D9044">
        <f>VLOOKUP(A9044,Cafe_sales!$A$1:$O$10001,11,FALSE)</f>
        <v>2</v>
      </c>
      <c r="E9044">
        <f>VLOOKUP(A9044,Cafe_sales!$A$1:$O$10001,12,FALSE)</f>
        <v>4</v>
      </c>
      <c r="F9044" t="str">
        <f>VLOOKUP(A9044,Cafe_sales!$A$1:$O$10001,13,FALSE)</f>
        <v>Default mode</v>
      </c>
      <c r="G9044" t="str">
        <f>VLOOKUP(A9044,Cafe_sales!$A$1:$O$10001,14,FALSE)</f>
        <v>Takeaway</v>
      </c>
      <c r="H9044" s="1">
        <f>VLOOKUP(A9044,Cafe_sales!$A$1:$O$10001,15,FALSE)</f>
        <v>45258</v>
      </c>
    </row>
    <row r="9045" spans="1:8" x14ac:dyDescent="0.35">
      <c r="A9045" t="s">
        <v>7487</v>
      </c>
      <c r="B9045" t="str">
        <f>VLOOKUP(A9045,Cafe_sales!$A$1:$O$10001,9,FALSE)</f>
        <v>Juice</v>
      </c>
      <c r="C9045" s="6">
        <f>VLOOKUP(A9045,Cafe_sales!$A$1:$O$10001,10,FALSE)</f>
        <v>1</v>
      </c>
      <c r="D9045" s="10">
        <f>VLOOKUP(A9045,Cafe_sales!$A$1:$O$10001,11,FALSE)</f>
        <v>2</v>
      </c>
      <c r="E9045" s="6">
        <f>VLOOKUP(A9045,Cafe_sales!$A$1:$O$10001,12,FALSE)</f>
        <v>2</v>
      </c>
      <c r="F9045" t="str">
        <f>VLOOKUP(A9045,Cafe_sales!$A$1:$O$10001,13,FALSE)</f>
        <v>Default mode</v>
      </c>
      <c r="G9045" t="str">
        <f>VLOOKUP(A9045,Cafe_sales!$A$1:$O$10001,14,FALSE)</f>
        <v>UNKNOWN</v>
      </c>
      <c r="H9045" s="8">
        <f>VLOOKUP(A9045,Cafe_sales!$A$1:$O$10001,15,FALSE)</f>
        <v>45279</v>
      </c>
    </row>
    <row r="9046" spans="1:8" x14ac:dyDescent="0.35">
      <c r="A9046" t="s">
        <v>8706</v>
      </c>
      <c r="B9046" t="str">
        <f>VLOOKUP(A9046,Cafe_sales!$A$1:$O$10001,9,FALSE)</f>
        <v>Sandwich</v>
      </c>
      <c r="C9046" s="6">
        <f>VLOOKUP(A9046,Cafe_sales!$A$1:$O$10001,10,FALSE)</f>
        <v>3</v>
      </c>
      <c r="D9046" s="10">
        <f>VLOOKUP(A9046,Cafe_sales!$A$1:$O$10001,11,FALSE)</f>
        <v>4</v>
      </c>
      <c r="E9046" s="6">
        <f>VLOOKUP(A9046,Cafe_sales!$A$1:$O$10001,12,FALSE)</f>
        <v>12</v>
      </c>
      <c r="F9046" t="str">
        <f>VLOOKUP(A9046,Cafe_sales!$A$1:$O$10001,13,FALSE)</f>
        <v>Credit Card</v>
      </c>
      <c r="G9046" t="str">
        <f>VLOOKUP(A9046,Cafe_sales!$A$1:$O$10001,14,FALSE)</f>
        <v>UNKNOWN</v>
      </c>
      <c r="H9046" s="8">
        <f>VLOOKUP(A9046,Cafe_sales!$A$1:$O$10001,15,FALSE)</f>
        <v>45265</v>
      </c>
    </row>
    <row r="9047" spans="1:8" x14ac:dyDescent="0.35">
      <c r="A9047" t="s">
        <v>57</v>
      </c>
      <c r="B9047" t="str">
        <f>VLOOKUP(A9047,Cafe_sales!$A$1:$O$10001,9,FALSE)</f>
        <v>Sandwich</v>
      </c>
      <c r="C9047" s="6">
        <f>VLOOKUP(A9047,Cafe_sales!$A$1:$O$10001,10,FALSE)</f>
        <v>1</v>
      </c>
      <c r="D9047" s="10">
        <f>VLOOKUP(A9047,Cafe_sales!$A$1:$O$10001,11,FALSE)</f>
        <v>4</v>
      </c>
      <c r="E9047" s="6">
        <f>VLOOKUP(A9047,Cafe_sales!$A$1:$O$10001,12,FALSE)</f>
        <v>4</v>
      </c>
      <c r="F9047" t="str">
        <f>VLOOKUP(A9047,Cafe_sales!$A$1:$O$10001,13,FALSE)</f>
        <v>Credit Card</v>
      </c>
      <c r="G9047" t="str">
        <f>VLOOKUP(A9047,Cafe_sales!$A$1:$O$10001,14,FALSE)</f>
        <v>UNKNOWN</v>
      </c>
      <c r="H9047" s="8">
        <f>VLOOKUP(A9047,Cafe_sales!$A$1:$O$10001,15,FALSE)</f>
        <v>45074</v>
      </c>
    </row>
    <row r="9048" spans="1:8" x14ac:dyDescent="0.35">
      <c r="A9048" t="s">
        <v>5175</v>
      </c>
      <c r="B9048" t="str">
        <f>VLOOKUP(A9048,Cafe_sales!$A$1:$O$10001,9,FALSE)</f>
        <v>Juice</v>
      </c>
      <c r="C9048" s="6">
        <f>VLOOKUP(A9048,Cafe_sales!$A$1:$O$10001,10,FALSE)</f>
        <v>2</v>
      </c>
      <c r="D9048" s="10">
        <f>VLOOKUP(A9048,Cafe_sales!$A$1:$O$10001,11,FALSE)</f>
        <v>3</v>
      </c>
      <c r="E9048" s="6">
        <f>VLOOKUP(A9048,Cafe_sales!$A$1:$O$10001,12,FALSE)</f>
        <v>6</v>
      </c>
      <c r="F9048" t="str">
        <f>VLOOKUP(A9048,Cafe_sales!$A$1:$O$10001,13,FALSE)</f>
        <v>Credit Card</v>
      </c>
      <c r="G9048" t="str">
        <f>VLOOKUP(A9048,Cafe_sales!$A$1:$O$10001,14,FALSE)</f>
        <v>UNKNOWN</v>
      </c>
      <c r="H9048" s="8">
        <f>VLOOKUP(A9048,Cafe_sales!$A$1:$O$10001,15,FALSE)</f>
        <v>45005</v>
      </c>
    </row>
    <row r="9049" spans="1:8" hidden="1" x14ac:dyDescent="0.35">
      <c r="A9049" t="s">
        <v>6938</v>
      </c>
      <c r="B9049" t="str">
        <f>VLOOKUP(A9049,Cafe_sales!$A$1:$O$10001,9,FALSE)</f>
        <v>Smoothie</v>
      </c>
      <c r="C9049">
        <f>VLOOKUP(A9049,Cafe_sales!$A$1:$O$10001,10,FALSE)</f>
        <v>3</v>
      </c>
      <c r="D9049">
        <f>VLOOKUP(A9049,Cafe_sales!$A$1:$O$10001,11,FALSE)</f>
        <v>4</v>
      </c>
      <c r="E9049">
        <f>VLOOKUP(A9049,Cafe_sales!$A$1:$O$10001,12,FALSE)</f>
        <v>12</v>
      </c>
      <c r="F9049" t="str">
        <f>VLOOKUP(A9049,Cafe_sales!$A$1:$O$10001,13,FALSE)</f>
        <v>Default mode</v>
      </c>
      <c r="G9049" t="str">
        <f>VLOOKUP(A9049,Cafe_sales!$A$1:$O$10001,14,FALSE)</f>
        <v>Takeaway</v>
      </c>
      <c r="H9049" s="1">
        <f>VLOOKUP(A9049,Cafe_sales!$A$1:$O$10001,15,FALSE)</f>
        <v>45247</v>
      </c>
    </row>
    <row r="9050" spans="1:8" hidden="1" x14ac:dyDescent="0.35">
      <c r="A9050" t="s">
        <v>3652</v>
      </c>
      <c r="B9050" t="str">
        <f>VLOOKUP(A9050,Cafe_sales!$A$1:$O$10001,9,FALSE)</f>
        <v>Sandwich</v>
      </c>
      <c r="C9050">
        <f>VLOOKUP(A9050,Cafe_sales!$A$1:$O$10001,10,FALSE)</f>
        <v>4</v>
      </c>
      <c r="D9050">
        <f>VLOOKUP(A9050,Cafe_sales!$A$1:$O$10001,11,FALSE)</f>
        <v>4</v>
      </c>
      <c r="E9050">
        <f>VLOOKUP(A9050,Cafe_sales!$A$1:$O$10001,12,FALSE)</f>
        <v>16</v>
      </c>
      <c r="F9050" t="str">
        <f>VLOOKUP(A9050,Cafe_sales!$A$1:$O$10001,13,FALSE)</f>
        <v>Credit Card</v>
      </c>
      <c r="G9050" t="str">
        <f>VLOOKUP(A9050,Cafe_sales!$A$1:$O$10001,14,FALSE)</f>
        <v>Takeaway</v>
      </c>
      <c r="H9050" s="1">
        <f>VLOOKUP(A9050,Cafe_sales!$A$1:$O$10001,15,FALSE)</f>
        <v>45070</v>
      </c>
    </row>
    <row r="9051" spans="1:8" hidden="1" x14ac:dyDescent="0.35">
      <c r="A9051" t="s">
        <v>2729</v>
      </c>
      <c r="B9051" t="str">
        <f>VLOOKUP(A9051,Cafe_sales!$A$1:$O$10001,9,FALSE)</f>
        <v>Coffee</v>
      </c>
      <c r="C9051">
        <f>VLOOKUP(A9051,Cafe_sales!$A$1:$O$10001,10,FALSE)</f>
        <v>3</v>
      </c>
      <c r="D9051">
        <f>VLOOKUP(A9051,Cafe_sales!$A$1:$O$10001,11,FALSE)</f>
        <v>2</v>
      </c>
      <c r="E9051">
        <f>VLOOKUP(A9051,Cafe_sales!$A$1:$O$10001,12,FALSE)</f>
        <v>6</v>
      </c>
      <c r="F9051" t="str">
        <f>VLOOKUP(A9051,Cafe_sales!$A$1:$O$10001,13,FALSE)</f>
        <v>Digital Wallet</v>
      </c>
      <c r="G9051" t="str">
        <f>VLOOKUP(A9051,Cafe_sales!$A$1:$O$10001,14,FALSE)</f>
        <v>Takeaway</v>
      </c>
      <c r="H9051" s="1">
        <f>VLOOKUP(A9051,Cafe_sales!$A$1:$O$10001,15,FALSE)</f>
        <v>45065</v>
      </c>
    </row>
    <row r="9052" spans="1:8" hidden="1" x14ac:dyDescent="0.35">
      <c r="A9052" t="s">
        <v>3800</v>
      </c>
      <c r="B9052" t="str">
        <f>VLOOKUP(A9052,Cafe_sales!$A$1:$O$10001,9,FALSE)</f>
        <v>Cake</v>
      </c>
      <c r="C9052">
        <f>VLOOKUP(A9052,Cafe_sales!$A$1:$O$10001,10,FALSE)</f>
        <v>3</v>
      </c>
      <c r="D9052">
        <f>VLOOKUP(A9052,Cafe_sales!$A$1:$O$10001,11,FALSE)</f>
        <v>3</v>
      </c>
      <c r="E9052">
        <f>VLOOKUP(A9052,Cafe_sales!$A$1:$O$10001,12,FALSE)</f>
        <v>9</v>
      </c>
      <c r="F9052" t="str">
        <f>VLOOKUP(A9052,Cafe_sales!$A$1:$O$10001,13,FALSE)</f>
        <v>Digital Wallet</v>
      </c>
      <c r="G9052" t="str">
        <f>VLOOKUP(A9052,Cafe_sales!$A$1:$O$10001,14,FALSE)</f>
        <v>Takeaway</v>
      </c>
      <c r="H9052" s="1">
        <f>VLOOKUP(A9052,Cafe_sales!$A$1:$O$10001,15,FALSE)</f>
        <v>44956</v>
      </c>
    </row>
    <row r="9053" spans="1:8" x14ac:dyDescent="0.35">
      <c r="A9053" t="s">
        <v>4602</v>
      </c>
      <c r="B9053" t="str">
        <f>VLOOKUP(A9053,Cafe_sales!$A$1:$O$10001,9,FALSE)</f>
        <v>Cookie</v>
      </c>
      <c r="C9053" s="6">
        <f>VLOOKUP(A9053,Cafe_sales!$A$1:$O$10001,10,FALSE)</f>
        <v>4</v>
      </c>
      <c r="D9053" s="10">
        <f>VLOOKUP(A9053,Cafe_sales!$A$1:$O$10001,11,FALSE)</f>
        <v>1</v>
      </c>
      <c r="E9053" s="6">
        <f>VLOOKUP(A9053,Cafe_sales!$A$1:$O$10001,12,FALSE)</f>
        <v>4</v>
      </c>
      <c r="F9053" t="str">
        <f>VLOOKUP(A9053,Cafe_sales!$A$1:$O$10001,13,FALSE)</f>
        <v>Default mode</v>
      </c>
      <c r="G9053" t="str">
        <f>VLOOKUP(A9053,Cafe_sales!$A$1:$O$10001,14,FALSE)</f>
        <v>In-store</v>
      </c>
      <c r="H9053" s="8">
        <f>VLOOKUP(A9053,Cafe_sales!$A$1:$O$10001,15,FALSE)</f>
        <v>45278</v>
      </c>
    </row>
    <row r="9054" spans="1:8" x14ac:dyDescent="0.35">
      <c r="A9054" t="s">
        <v>2406</v>
      </c>
      <c r="B9054" t="str">
        <f>VLOOKUP(A9054,Cafe_sales!$A$1:$O$10001,9,FALSE)</f>
        <v>UNKNOWN</v>
      </c>
      <c r="C9054" s="6">
        <f>VLOOKUP(A9054,Cafe_sales!$A$1:$O$10001,10,FALSE)</f>
        <v>5</v>
      </c>
      <c r="D9054" s="10">
        <f>VLOOKUP(A9054,Cafe_sales!$A$1:$O$10001,11,FALSE)</f>
        <v>4</v>
      </c>
      <c r="E9054" s="6">
        <f>VLOOKUP(A9054,Cafe_sales!$A$1:$O$10001,12,FALSE)</f>
        <v>20</v>
      </c>
      <c r="F9054" t="str">
        <f>VLOOKUP(A9054,Cafe_sales!$A$1:$O$10001,13,FALSE)</f>
        <v>Credit Card</v>
      </c>
      <c r="G9054" t="str">
        <f>VLOOKUP(A9054,Cafe_sales!$A$1:$O$10001,14,FALSE)</f>
        <v>In-store</v>
      </c>
      <c r="H9054" s="8">
        <f>VLOOKUP(A9054,Cafe_sales!$A$1:$O$10001,15,FALSE)</f>
        <v>45087</v>
      </c>
    </row>
    <row r="9055" spans="1:8" x14ac:dyDescent="0.35">
      <c r="A9055" t="s">
        <v>1173</v>
      </c>
      <c r="B9055" t="str">
        <f>VLOOKUP(A9055,Cafe_sales!$A$1:$O$10001,9,FALSE)</f>
        <v>Cake</v>
      </c>
      <c r="C9055" s="6">
        <f>VLOOKUP(A9055,Cafe_sales!$A$1:$O$10001,10,FALSE)</f>
        <v>1</v>
      </c>
      <c r="D9055" s="10">
        <f>VLOOKUP(A9055,Cafe_sales!$A$1:$O$10001,11,FALSE)</f>
        <v>3</v>
      </c>
      <c r="E9055" s="6">
        <f>VLOOKUP(A9055,Cafe_sales!$A$1:$O$10001,12,FALSE)</f>
        <v>3</v>
      </c>
      <c r="F9055" t="str">
        <f>VLOOKUP(A9055,Cafe_sales!$A$1:$O$10001,13,FALSE)</f>
        <v>Digital Wallet</v>
      </c>
      <c r="G9055" t="str">
        <f>VLOOKUP(A9055,Cafe_sales!$A$1:$O$10001,14,FALSE)</f>
        <v>In-store</v>
      </c>
      <c r="H9055" s="8">
        <f>VLOOKUP(A9055,Cafe_sales!$A$1:$O$10001,15,FALSE)</f>
        <v>45007</v>
      </c>
    </row>
    <row r="9056" spans="1:8" hidden="1" x14ac:dyDescent="0.35">
      <c r="A9056" t="s">
        <v>969</v>
      </c>
      <c r="B9056" t="str">
        <f>VLOOKUP(A9056,Cafe_sales!$A$1:$O$10001,9,FALSE)</f>
        <v>Juice</v>
      </c>
      <c r="C9056">
        <f>VLOOKUP(A9056,Cafe_sales!$A$1:$O$10001,10,FALSE)</f>
        <v>1</v>
      </c>
      <c r="D9056">
        <f>VLOOKUP(A9056,Cafe_sales!$A$1:$O$10001,11,FALSE)</f>
        <v>3</v>
      </c>
      <c r="E9056">
        <f>VLOOKUP(A9056,Cafe_sales!$A$1:$O$10001,12,FALSE)</f>
        <v>3</v>
      </c>
      <c r="F9056" t="str">
        <f>VLOOKUP(A9056,Cafe_sales!$A$1:$O$10001,13,FALSE)</f>
        <v>Digital Wallet</v>
      </c>
      <c r="G9056" t="str">
        <f>VLOOKUP(A9056,Cafe_sales!$A$1:$O$10001,14,FALSE)</f>
        <v>Takeaway</v>
      </c>
      <c r="H9056" s="1">
        <f>VLOOKUP(A9056,Cafe_sales!$A$1:$O$10001,15,FALSE)</f>
        <v>45117</v>
      </c>
    </row>
    <row r="9057" spans="1:8" x14ac:dyDescent="0.35">
      <c r="A9057" t="s">
        <v>1318</v>
      </c>
      <c r="B9057" t="str">
        <f>VLOOKUP(A9057,Cafe_sales!$A$1:$O$10001,9,FALSE)</f>
        <v>Coffee</v>
      </c>
      <c r="C9057" s="6">
        <f>VLOOKUP(A9057,Cafe_sales!$A$1:$O$10001,10,FALSE)</f>
        <v>4</v>
      </c>
      <c r="D9057" s="10">
        <f>VLOOKUP(A9057,Cafe_sales!$A$1:$O$10001,11,FALSE)</f>
        <v>2</v>
      </c>
      <c r="E9057" s="6">
        <f>VLOOKUP(A9057,Cafe_sales!$A$1:$O$10001,12,FALSE)</f>
        <v>8</v>
      </c>
      <c r="F9057" t="str">
        <f>VLOOKUP(A9057,Cafe_sales!$A$1:$O$10001,13,FALSE)</f>
        <v>Digital Wallet</v>
      </c>
      <c r="G9057" t="str">
        <f>VLOOKUP(A9057,Cafe_sales!$A$1:$O$10001,14,FALSE)</f>
        <v>UNKNOWN</v>
      </c>
      <c r="H9057" s="8">
        <f>VLOOKUP(A9057,Cafe_sales!$A$1:$O$10001,15,FALSE)</f>
        <v>45016</v>
      </c>
    </row>
    <row r="9058" spans="1:8" x14ac:dyDescent="0.35">
      <c r="A9058" t="s">
        <v>9728</v>
      </c>
      <c r="B9058" t="str">
        <f>VLOOKUP(A9058,Cafe_sales!$A$1:$O$10001,9,FALSE)</f>
        <v>Coffee</v>
      </c>
      <c r="C9058" s="6">
        <f>VLOOKUP(A9058,Cafe_sales!$A$1:$O$10001,10,FALSE)</f>
        <v>2</v>
      </c>
      <c r="D9058" s="10">
        <f>VLOOKUP(A9058,Cafe_sales!$A$1:$O$10001,11,FALSE)</f>
        <v>2</v>
      </c>
      <c r="E9058" s="6">
        <f>VLOOKUP(A9058,Cafe_sales!$A$1:$O$10001,12,FALSE)</f>
        <v>4</v>
      </c>
      <c r="F9058" t="str">
        <f>VLOOKUP(A9058,Cafe_sales!$A$1:$O$10001,13,FALSE)</f>
        <v>Digital Wallet</v>
      </c>
      <c r="G9058" t="str">
        <f>VLOOKUP(A9058,Cafe_sales!$A$1:$O$10001,14,FALSE)</f>
        <v>UNKNOWN</v>
      </c>
      <c r="H9058" s="8">
        <f>VLOOKUP(A9058,Cafe_sales!$A$1:$O$10001,15,FALSE)</f>
        <v>45272</v>
      </c>
    </row>
    <row r="9059" spans="1:8" hidden="1" x14ac:dyDescent="0.35">
      <c r="A9059" t="s">
        <v>9666</v>
      </c>
      <c r="B9059" t="str">
        <f>VLOOKUP(A9059,Cafe_sales!$A$1:$O$10001,9,FALSE)</f>
        <v>Coffee</v>
      </c>
      <c r="C9059">
        <f>VLOOKUP(A9059,Cafe_sales!$A$1:$O$10001,10,FALSE)</f>
        <v>2</v>
      </c>
      <c r="D9059">
        <f>VLOOKUP(A9059,Cafe_sales!$A$1:$O$10001,11,FALSE)</f>
        <v>0</v>
      </c>
      <c r="E9059">
        <f>VLOOKUP(A9059,Cafe_sales!$A$1:$O$10001,12,FALSE)</f>
        <v>4</v>
      </c>
      <c r="F9059" t="str">
        <f>VLOOKUP(A9059,Cafe_sales!$A$1:$O$10001,13,FALSE)</f>
        <v>Digital Wallet</v>
      </c>
      <c r="G9059" t="str">
        <f>VLOOKUP(A9059,Cafe_sales!$A$1:$O$10001,14,FALSE)</f>
        <v>Takeaway</v>
      </c>
      <c r="H9059" s="1">
        <f>VLOOKUP(A9059,Cafe_sales!$A$1:$O$10001,15,FALSE)</f>
        <v>45207</v>
      </c>
    </row>
    <row r="9060" spans="1:8" x14ac:dyDescent="0.35">
      <c r="A9060" t="s">
        <v>6208</v>
      </c>
      <c r="B9060" t="str">
        <f>VLOOKUP(A9060,Cafe_sales!$A$1:$O$10001,9,FALSE)</f>
        <v>Tea</v>
      </c>
      <c r="C9060" s="6">
        <f>VLOOKUP(A9060,Cafe_sales!$A$1:$O$10001,10,FALSE)</f>
        <v>2</v>
      </c>
      <c r="D9060" s="10">
        <f>VLOOKUP(A9060,Cafe_sales!$A$1:$O$10001,11,FALSE)</f>
        <v>1.5</v>
      </c>
      <c r="E9060" s="6">
        <f>VLOOKUP(A9060,Cafe_sales!$A$1:$O$10001,12,FALSE)</f>
        <v>3</v>
      </c>
      <c r="F9060" t="str">
        <f>VLOOKUP(A9060,Cafe_sales!$A$1:$O$10001,13,FALSE)</f>
        <v>Cash</v>
      </c>
      <c r="G9060" t="str">
        <f>VLOOKUP(A9060,Cafe_sales!$A$1:$O$10001,14,FALSE)</f>
        <v>UNKNOWN</v>
      </c>
      <c r="H9060" s="8">
        <f>VLOOKUP(A9060,Cafe_sales!$A$1:$O$10001,15,FALSE)</f>
        <v>45025</v>
      </c>
    </row>
    <row r="9061" spans="1:8" x14ac:dyDescent="0.35">
      <c r="A9061" t="s">
        <v>1376</v>
      </c>
      <c r="B9061" t="str">
        <f>VLOOKUP(A9061,Cafe_sales!$A$1:$O$10001,9,FALSE)</f>
        <v>Sandwich</v>
      </c>
      <c r="C9061" s="6">
        <f>VLOOKUP(A9061,Cafe_sales!$A$1:$O$10001,10,FALSE)</f>
        <v>4</v>
      </c>
      <c r="D9061" s="10">
        <f>VLOOKUP(A9061,Cafe_sales!$A$1:$O$10001,11,FALSE)</f>
        <v>4</v>
      </c>
      <c r="E9061" s="6">
        <f>VLOOKUP(A9061,Cafe_sales!$A$1:$O$10001,12,FALSE)</f>
        <v>16</v>
      </c>
      <c r="F9061" t="str">
        <f>VLOOKUP(A9061,Cafe_sales!$A$1:$O$10001,13,FALSE)</f>
        <v>Cash</v>
      </c>
      <c r="G9061" t="str">
        <f>VLOOKUP(A9061,Cafe_sales!$A$1:$O$10001,14,FALSE)</f>
        <v>In-store</v>
      </c>
      <c r="H9061" s="8">
        <f>VLOOKUP(A9061,Cafe_sales!$A$1:$O$10001,15,FALSE)</f>
        <v>44931</v>
      </c>
    </row>
    <row r="9062" spans="1:8" hidden="1" x14ac:dyDescent="0.35">
      <c r="A9062" t="s">
        <v>7838</v>
      </c>
      <c r="B9062" t="str">
        <f>VLOOKUP(A9062,Cafe_sales!$A$1:$O$10001,9,FALSE)</f>
        <v>Sandwich</v>
      </c>
      <c r="C9062">
        <f>VLOOKUP(A9062,Cafe_sales!$A$1:$O$10001,10,FALSE)</f>
        <v>4</v>
      </c>
      <c r="D9062">
        <f>VLOOKUP(A9062,Cafe_sales!$A$1:$O$10001,11,FALSE)</f>
        <v>4</v>
      </c>
      <c r="E9062">
        <f>VLOOKUP(A9062,Cafe_sales!$A$1:$O$10001,12,FALSE)</f>
        <v>16</v>
      </c>
      <c r="F9062" t="str">
        <f>VLOOKUP(A9062,Cafe_sales!$A$1:$O$10001,13,FALSE)</f>
        <v>Cash</v>
      </c>
      <c r="G9062" t="str">
        <f>VLOOKUP(A9062,Cafe_sales!$A$1:$O$10001,14,FALSE)</f>
        <v>Takeaway</v>
      </c>
      <c r="H9062" s="1">
        <f>VLOOKUP(A9062,Cafe_sales!$A$1:$O$10001,15,FALSE)</f>
        <v>45013</v>
      </c>
    </row>
    <row r="9063" spans="1:8" hidden="1" x14ac:dyDescent="0.35">
      <c r="A9063" t="s">
        <v>989</v>
      </c>
      <c r="B9063" t="str">
        <f>VLOOKUP(A9063,Cafe_sales!$A$1:$O$10001,9,FALSE)</f>
        <v>Cake</v>
      </c>
      <c r="C9063">
        <f>VLOOKUP(A9063,Cafe_sales!$A$1:$O$10001,10,FALSE)</f>
        <v>1</v>
      </c>
      <c r="D9063">
        <f>VLOOKUP(A9063,Cafe_sales!$A$1:$O$10001,11,FALSE)</f>
        <v>3</v>
      </c>
      <c r="E9063">
        <f>VLOOKUP(A9063,Cafe_sales!$A$1:$O$10001,12,FALSE)</f>
        <v>3</v>
      </c>
      <c r="F9063" t="str">
        <f>VLOOKUP(A9063,Cafe_sales!$A$1:$O$10001,13,FALSE)</f>
        <v>Digital Wallet</v>
      </c>
      <c r="G9063" t="str">
        <f>VLOOKUP(A9063,Cafe_sales!$A$1:$O$10001,14,FALSE)</f>
        <v>Takeaway</v>
      </c>
      <c r="H9063" s="1">
        <f>VLOOKUP(A9063,Cafe_sales!$A$1:$O$10001,15,FALSE)</f>
        <v>45000</v>
      </c>
    </row>
    <row r="9064" spans="1:8" x14ac:dyDescent="0.35">
      <c r="A9064" t="s">
        <v>4640</v>
      </c>
      <c r="B9064" t="str">
        <f>VLOOKUP(A9064,Cafe_sales!$A$1:$O$10001,9,FALSE)</f>
        <v>Sandwich</v>
      </c>
      <c r="C9064" s="6">
        <f>VLOOKUP(A9064,Cafe_sales!$A$1:$O$10001,10,FALSE)</f>
        <v>2</v>
      </c>
      <c r="D9064" s="10">
        <f>VLOOKUP(A9064,Cafe_sales!$A$1:$O$10001,11,FALSE)</f>
        <v>4</v>
      </c>
      <c r="E9064" s="6">
        <f>VLOOKUP(A9064,Cafe_sales!$A$1:$O$10001,12,FALSE)</f>
        <v>8</v>
      </c>
      <c r="F9064" t="str">
        <f>VLOOKUP(A9064,Cafe_sales!$A$1:$O$10001,13,FALSE)</f>
        <v>Default mode</v>
      </c>
      <c r="G9064" t="str">
        <f>VLOOKUP(A9064,Cafe_sales!$A$1:$O$10001,14,FALSE)</f>
        <v>In-store</v>
      </c>
      <c r="H9064" s="8">
        <f>VLOOKUP(A9064,Cafe_sales!$A$1:$O$10001,15,FALSE)</f>
        <v>45020</v>
      </c>
    </row>
    <row r="9065" spans="1:8" x14ac:dyDescent="0.35">
      <c r="A9065" t="s">
        <v>3237</v>
      </c>
      <c r="B9065" t="str">
        <f>VLOOKUP(A9065,Cafe_sales!$A$1:$O$10001,9,FALSE)</f>
        <v>Cookie</v>
      </c>
      <c r="C9065" s="6">
        <f>VLOOKUP(A9065,Cafe_sales!$A$1:$O$10001,10,FALSE)</f>
        <v>2</v>
      </c>
      <c r="D9065" s="10">
        <f>VLOOKUP(A9065,Cafe_sales!$A$1:$O$10001,11,FALSE)</f>
        <v>1</v>
      </c>
      <c r="E9065" s="6">
        <f>VLOOKUP(A9065,Cafe_sales!$A$1:$O$10001,12,FALSE)</f>
        <v>2</v>
      </c>
      <c r="F9065" t="str">
        <f>VLOOKUP(A9065,Cafe_sales!$A$1:$O$10001,13,FALSE)</f>
        <v>Credit Card</v>
      </c>
      <c r="G9065" t="str">
        <f>VLOOKUP(A9065,Cafe_sales!$A$1:$O$10001,14,FALSE)</f>
        <v>In-store</v>
      </c>
      <c r="H9065" s="8">
        <f>VLOOKUP(A9065,Cafe_sales!$A$1:$O$10001,15,FALSE)</f>
        <v>45037</v>
      </c>
    </row>
    <row r="9066" spans="1:8" x14ac:dyDescent="0.35">
      <c r="A9066" t="s">
        <v>6740</v>
      </c>
      <c r="B9066" t="str">
        <f>VLOOKUP(A9066,Cafe_sales!$A$1:$O$10001,9,FALSE)</f>
        <v>Coffee</v>
      </c>
      <c r="C9066" s="6">
        <f>VLOOKUP(A9066,Cafe_sales!$A$1:$O$10001,10,FALSE)</f>
        <v>4</v>
      </c>
      <c r="D9066" s="10">
        <f>VLOOKUP(A9066,Cafe_sales!$A$1:$O$10001,11,FALSE)</f>
        <v>0</v>
      </c>
      <c r="E9066" s="6">
        <f>VLOOKUP(A9066,Cafe_sales!$A$1:$O$10001,12,FALSE)</f>
        <v>8</v>
      </c>
      <c r="F9066" t="str">
        <f>VLOOKUP(A9066,Cafe_sales!$A$1:$O$10001,13,FALSE)</f>
        <v>Credit Card</v>
      </c>
      <c r="G9066" t="str">
        <f>VLOOKUP(A9066,Cafe_sales!$A$1:$O$10001,14,FALSE)</f>
        <v>In-store</v>
      </c>
      <c r="H9066" s="8">
        <f>VLOOKUP(A9066,Cafe_sales!$A$1:$O$10001,15,FALSE)</f>
        <v>44998</v>
      </c>
    </row>
    <row r="9067" spans="1:8" x14ac:dyDescent="0.35">
      <c r="A9067" t="s">
        <v>3119</v>
      </c>
      <c r="B9067" t="str">
        <f>VLOOKUP(A9067,Cafe_sales!$A$1:$O$10001,9,FALSE)</f>
        <v>Sandwich</v>
      </c>
      <c r="C9067" s="6">
        <f>VLOOKUP(A9067,Cafe_sales!$A$1:$O$10001,10,FALSE)</f>
        <v>3</v>
      </c>
      <c r="D9067" s="10">
        <f>VLOOKUP(A9067,Cafe_sales!$A$1:$O$10001,11,FALSE)</f>
        <v>4</v>
      </c>
      <c r="E9067" s="6">
        <f>VLOOKUP(A9067,Cafe_sales!$A$1:$O$10001,12,FALSE)</f>
        <v>12</v>
      </c>
      <c r="F9067" t="str">
        <f>VLOOKUP(A9067,Cafe_sales!$A$1:$O$10001,13,FALSE)</f>
        <v>Credit Card</v>
      </c>
      <c r="G9067" t="str">
        <f>VLOOKUP(A9067,Cafe_sales!$A$1:$O$10001,14,FALSE)</f>
        <v>In-store</v>
      </c>
      <c r="H9067" s="8">
        <f>VLOOKUP(A9067,Cafe_sales!$A$1:$O$10001,15,FALSE)</f>
        <v>44985</v>
      </c>
    </row>
    <row r="9068" spans="1:8" hidden="1" x14ac:dyDescent="0.35">
      <c r="A9068" t="s">
        <v>1294</v>
      </c>
      <c r="B9068" t="str">
        <f>VLOOKUP(A9068,Cafe_sales!$A$1:$O$10001,9,FALSE)</f>
        <v>Juice</v>
      </c>
      <c r="C9068">
        <f>VLOOKUP(A9068,Cafe_sales!$A$1:$O$10001,10,FALSE)</f>
        <v>3</v>
      </c>
      <c r="D9068">
        <f>VLOOKUP(A9068,Cafe_sales!$A$1:$O$10001,11,FALSE)</f>
        <v>3</v>
      </c>
      <c r="E9068">
        <f>VLOOKUP(A9068,Cafe_sales!$A$1:$O$10001,12,FALSE)</f>
        <v>9</v>
      </c>
      <c r="F9068" t="str">
        <f>VLOOKUP(A9068,Cafe_sales!$A$1:$O$10001,13,FALSE)</f>
        <v>Default mode</v>
      </c>
      <c r="G9068" t="str">
        <f>VLOOKUP(A9068,Cafe_sales!$A$1:$O$10001,14,FALSE)</f>
        <v>Takeaway</v>
      </c>
      <c r="H9068" s="1">
        <f>VLOOKUP(A9068,Cafe_sales!$A$1:$O$10001,15,FALSE)</f>
        <v>44966</v>
      </c>
    </row>
    <row r="9069" spans="1:8" hidden="1" x14ac:dyDescent="0.35">
      <c r="A9069" t="s">
        <v>3975</v>
      </c>
      <c r="B9069" t="str">
        <f>VLOOKUP(A9069,Cafe_sales!$A$1:$O$10001,9,FALSE)</f>
        <v>Cake</v>
      </c>
      <c r="C9069">
        <f>VLOOKUP(A9069,Cafe_sales!$A$1:$O$10001,10,FALSE)</f>
        <v>4</v>
      </c>
      <c r="D9069">
        <f>VLOOKUP(A9069,Cafe_sales!$A$1:$O$10001,11,FALSE)</f>
        <v>3</v>
      </c>
      <c r="E9069">
        <f>VLOOKUP(A9069,Cafe_sales!$A$1:$O$10001,12,FALSE)</f>
        <v>12</v>
      </c>
      <c r="F9069" t="str">
        <f>VLOOKUP(A9069,Cafe_sales!$A$1:$O$10001,13,FALSE)</f>
        <v>Digital Wallet</v>
      </c>
      <c r="G9069" t="str">
        <f>VLOOKUP(A9069,Cafe_sales!$A$1:$O$10001,14,FALSE)</f>
        <v>Takeaway</v>
      </c>
      <c r="H9069" s="1">
        <f>VLOOKUP(A9069,Cafe_sales!$A$1:$O$10001,15,FALSE)</f>
        <v>44949</v>
      </c>
    </row>
    <row r="9070" spans="1:8" hidden="1" x14ac:dyDescent="0.35">
      <c r="A9070" t="s">
        <v>8786</v>
      </c>
      <c r="B9070" t="str">
        <f>VLOOKUP(A9070,Cafe_sales!$A$1:$O$10001,9,FALSE)</f>
        <v>Tea</v>
      </c>
      <c r="C9070">
        <f>VLOOKUP(A9070,Cafe_sales!$A$1:$O$10001,10,FALSE)</f>
        <v>5</v>
      </c>
      <c r="D9070">
        <f>VLOOKUP(A9070,Cafe_sales!$A$1:$O$10001,11,FALSE)</f>
        <v>1.5</v>
      </c>
      <c r="E9070">
        <f>VLOOKUP(A9070,Cafe_sales!$A$1:$O$10001,12,FALSE)</f>
        <v>7.5</v>
      </c>
      <c r="F9070" t="str">
        <f>VLOOKUP(A9070,Cafe_sales!$A$1:$O$10001,13,FALSE)</f>
        <v>Credit Card</v>
      </c>
      <c r="G9070" t="str">
        <f>VLOOKUP(A9070,Cafe_sales!$A$1:$O$10001,14,FALSE)</f>
        <v>Takeaway</v>
      </c>
      <c r="H9070" s="1">
        <f>VLOOKUP(A9070,Cafe_sales!$A$1:$O$10001,15,FALSE)</f>
        <v>44967</v>
      </c>
    </row>
    <row r="9071" spans="1:8" x14ac:dyDescent="0.35">
      <c r="A9071" t="s">
        <v>9706</v>
      </c>
      <c r="B9071" t="str">
        <f>VLOOKUP(A9071,Cafe_sales!$A$1:$O$10001,9,FALSE)</f>
        <v>Salad</v>
      </c>
      <c r="C9071" s="6">
        <f>VLOOKUP(A9071,Cafe_sales!$A$1:$O$10001,10,FALSE)</f>
        <v>2</v>
      </c>
      <c r="D9071" s="10">
        <f>VLOOKUP(A9071,Cafe_sales!$A$1:$O$10001,11,FALSE)</f>
        <v>5</v>
      </c>
      <c r="E9071" s="6">
        <f>VLOOKUP(A9071,Cafe_sales!$A$1:$O$10001,12,FALSE)</f>
        <v>10</v>
      </c>
      <c r="F9071" t="str">
        <f>VLOOKUP(A9071,Cafe_sales!$A$1:$O$10001,13,FALSE)</f>
        <v>Credit Card</v>
      </c>
      <c r="G9071" t="str">
        <f>VLOOKUP(A9071,Cafe_sales!$A$1:$O$10001,14,FALSE)</f>
        <v>UNKNOWN</v>
      </c>
      <c r="H9071" s="8">
        <f>VLOOKUP(A9071,Cafe_sales!$A$1:$O$10001,15,FALSE)</f>
        <v>45009</v>
      </c>
    </row>
    <row r="9072" spans="1:8" hidden="1" x14ac:dyDescent="0.35">
      <c r="A9072" t="s">
        <v>1133</v>
      </c>
      <c r="B9072" t="str">
        <f>VLOOKUP(A9072,Cafe_sales!$A$1:$O$10001,9,FALSE)</f>
        <v>Smoothie</v>
      </c>
      <c r="C9072">
        <f>VLOOKUP(A9072,Cafe_sales!$A$1:$O$10001,10,FALSE)</f>
        <v>3</v>
      </c>
      <c r="D9072">
        <f>VLOOKUP(A9072,Cafe_sales!$A$1:$O$10001,11,FALSE)</f>
        <v>4</v>
      </c>
      <c r="E9072">
        <f>VLOOKUP(A9072,Cafe_sales!$A$1:$O$10001,12,FALSE)</f>
        <v>12</v>
      </c>
      <c r="F9072" t="str">
        <f>VLOOKUP(A9072,Cafe_sales!$A$1:$O$10001,13,FALSE)</f>
        <v>Digital Wallet</v>
      </c>
      <c r="G9072" t="str">
        <f>VLOOKUP(A9072,Cafe_sales!$A$1:$O$10001,14,FALSE)</f>
        <v>Takeaway</v>
      </c>
      <c r="H9072" s="1">
        <f>VLOOKUP(A9072,Cafe_sales!$A$1:$O$10001,15,FALSE)</f>
        <v>44938</v>
      </c>
    </row>
    <row r="9073" spans="1:8" x14ac:dyDescent="0.35">
      <c r="A9073" t="s">
        <v>8262</v>
      </c>
      <c r="B9073" t="str">
        <f>VLOOKUP(A9073,Cafe_sales!$A$1:$O$10001,9,FALSE)</f>
        <v>Cookie</v>
      </c>
      <c r="C9073" s="6">
        <f>VLOOKUP(A9073,Cafe_sales!$A$1:$O$10001,10,FALSE)</f>
        <v>5</v>
      </c>
      <c r="D9073" s="10">
        <f>VLOOKUP(A9073,Cafe_sales!$A$1:$O$10001,11,FALSE)</f>
        <v>1</v>
      </c>
      <c r="E9073" s="6">
        <f>VLOOKUP(A9073,Cafe_sales!$A$1:$O$10001,12,FALSE)</f>
        <v>5</v>
      </c>
      <c r="F9073" t="str">
        <f>VLOOKUP(A9073,Cafe_sales!$A$1:$O$10001,13,FALSE)</f>
        <v>Cash</v>
      </c>
      <c r="G9073" t="str">
        <f>VLOOKUP(A9073,Cafe_sales!$A$1:$O$10001,14,FALSE)</f>
        <v>UNKNOWN</v>
      </c>
      <c r="H9073" s="8">
        <f>VLOOKUP(A9073,Cafe_sales!$A$1:$O$10001,15,FALSE)</f>
        <v>45006</v>
      </c>
    </row>
    <row r="9074" spans="1:8" x14ac:dyDescent="0.35">
      <c r="A9074" t="s">
        <v>3670</v>
      </c>
      <c r="B9074" t="str">
        <f>VLOOKUP(A9074,Cafe_sales!$A$1:$O$10001,9,FALSE)</f>
        <v>Cake</v>
      </c>
      <c r="C9074" s="6">
        <f>VLOOKUP(A9074,Cafe_sales!$A$1:$O$10001,10,FALSE)</f>
        <v>1</v>
      </c>
      <c r="D9074" s="10">
        <f>VLOOKUP(A9074,Cafe_sales!$A$1:$O$10001,11,FALSE)</f>
        <v>3</v>
      </c>
      <c r="E9074" s="6">
        <f>VLOOKUP(A9074,Cafe_sales!$A$1:$O$10001,12,FALSE)</f>
        <v>3</v>
      </c>
      <c r="F9074" t="str">
        <f>VLOOKUP(A9074,Cafe_sales!$A$1:$O$10001,13,FALSE)</f>
        <v>Credit Card</v>
      </c>
      <c r="G9074" t="str">
        <f>VLOOKUP(A9074,Cafe_sales!$A$1:$O$10001,14,FALSE)</f>
        <v>UNKNOWN</v>
      </c>
      <c r="H9074" s="8">
        <f>VLOOKUP(A9074,Cafe_sales!$A$1:$O$10001,15,FALSE)</f>
        <v>45141</v>
      </c>
    </row>
    <row r="9075" spans="1:8" x14ac:dyDescent="0.35">
      <c r="A9075" t="s">
        <v>9086</v>
      </c>
      <c r="B9075" t="str">
        <f>VLOOKUP(A9075,Cafe_sales!$A$1:$O$10001,9,FALSE)</f>
        <v>Smoothie</v>
      </c>
      <c r="C9075" s="6">
        <f>VLOOKUP(A9075,Cafe_sales!$A$1:$O$10001,10,FALSE)</f>
        <v>2</v>
      </c>
      <c r="D9075" s="10">
        <f>VLOOKUP(A9075,Cafe_sales!$A$1:$O$10001,11,FALSE)</f>
        <v>4</v>
      </c>
      <c r="E9075" s="6">
        <f>VLOOKUP(A9075,Cafe_sales!$A$1:$O$10001,12,FALSE)</f>
        <v>8</v>
      </c>
      <c r="F9075" t="str">
        <f>VLOOKUP(A9075,Cafe_sales!$A$1:$O$10001,13,FALSE)</f>
        <v>Digital Wallet</v>
      </c>
      <c r="G9075" t="str">
        <f>VLOOKUP(A9075,Cafe_sales!$A$1:$O$10001,14,FALSE)</f>
        <v>In-store</v>
      </c>
      <c r="H9075" s="8">
        <f>VLOOKUP(A9075,Cafe_sales!$A$1:$O$10001,15,FALSE)</f>
        <v>44927</v>
      </c>
    </row>
    <row r="9076" spans="1:8" x14ac:dyDescent="0.35">
      <c r="A9076" t="s">
        <v>8544</v>
      </c>
      <c r="B9076" t="str">
        <f>VLOOKUP(A9076,Cafe_sales!$A$1:$O$10001,9,FALSE)</f>
        <v>Cake</v>
      </c>
      <c r="C9076" s="6">
        <f>VLOOKUP(A9076,Cafe_sales!$A$1:$O$10001,10,FALSE)</f>
        <v>1</v>
      </c>
      <c r="D9076" s="10">
        <f>VLOOKUP(A9076,Cafe_sales!$A$1:$O$10001,11,FALSE)</f>
        <v>3</v>
      </c>
      <c r="E9076" s="6">
        <f>VLOOKUP(A9076,Cafe_sales!$A$1:$O$10001,12,FALSE)</f>
        <v>3</v>
      </c>
      <c r="F9076" t="str">
        <f>VLOOKUP(A9076,Cafe_sales!$A$1:$O$10001,13,FALSE)</f>
        <v>Cash</v>
      </c>
      <c r="G9076" t="str">
        <f>VLOOKUP(A9076,Cafe_sales!$A$1:$O$10001,14,FALSE)</f>
        <v>UNKNOWN</v>
      </c>
      <c r="H9076" s="8">
        <f>VLOOKUP(A9076,Cafe_sales!$A$1:$O$10001,15,FALSE)</f>
        <v>45128</v>
      </c>
    </row>
    <row r="9077" spans="1:8" x14ac:dyDescent="0.35">
      <c r="A9077" t="s">
        <v>9859</v>
      </c>
      <c r="B9077" t="str">
        <f>VLOOKUP(A9077,Cafe_sales!$A$1:$O$10001,9,FALSE)</f>
        <v>UNKNOWN</v>
      </c>
      <c r="C9077" s="6">
        <f>VLOOKUP(A9077,Cafe_sales!$A$1:$O$10001,10,FALSE)</f>
        <v>3</v>
      </c>
      <c r="D9077" s="10">
        <f>VLOOKUP(A9077,Cafe_sales!$A$1:$O$10001,11,FALSE)</f>
        <v>4</v>
      </c>
      <c r="E9077" s="6">
        <f>VLOOKUP(A9077,Cafe_sales!$A$1:$O$10001,12,FALSE)</f>
        <v>12</v>
      </c>
      <c r="F9077" t="str">
        <f>VLOOKUP(A9077,Cafe_sales!$A$1:$O$10001,13,FALSE)</f>
        <v>Cash</v>
      </c>
      <c r="G9077" t="str">
        <f>VLOOKUP(A9077,Cafe_sales!$A$1:$O$10001,14,FALSE)</f>
        <v>In-store</v>
      </c>
      <c r="H9077" s="8">
        <f>VLOOKUP(A9077,Cafe_sales!$A$1:$O$10001,15,FALSE)</f>
        <v>45056</v>
      </c>
    </row>
    <row r="9078" spans="1:8" hidden="1" x14ac:dyDescent="0.35">
      <c r="A9078" t="s">
        <v>9524</v>
      </c>
      <c r="B9078" t="str">
        <f>VLOOKUP(A9078,Cafe_sales!$A$1:$O$10001,9,FALSE)</f>
        <v>UNKNOWN</v>
      </c>
      <c r="C9078">
        <f>VLOOKUP(A9078,Cafe_sales!$A$1:$O$10001,10,FALSE)</f>
        <v>4</v>
      </c>
      <c r="D9078">
        <f>VLOOKUP(A9078,Cafe_sales!$A$1:$O$10001,11,FALSE)</f>
        <v>2</v>
      </c>
      <c r="E9078">
        <f>VLOOKUP(A9078,Cafe_sales!$A$1:$O$10001,12,FALSE)</f>
        <v>8</v>
      </c>
      <c r="F9078" t="str">
        <f>VLOOKUP(A9078,Cafe_sales!$A$1:$O$10001,13,FALSE)</f>
        <v>Credit Card</v>
      </c>
      <c r="G9078" t="str">
        <f>VLOOKUP(A9078,Cafe_sales!$A$1:$O$10001,14,FALSE)</f>
        <v>Takeaway</v>
      </c>
      <c r="H9078" s="1">
        <f>VLOOKUP(A9078,Cafe_sales!$A$1:$O$10001,15,FALSE)</f>
        <v>45039</v>
      </c>
    </row>
    <row r="9079" spans="1:8" hidden="1" x14ac:dyDescent="0.35">
      <c r="A9079" t="s">
        <v>516</v>
      </c>
      <c r="B9079" t="str">
        <f>VLOOKUP(A9079,Cafe_sales!$A$1:$O$10001,9,FALSE)</f>
        <v>Juice</v>
      </c>
      <c r="C9079">
        <f>VLOOKUP(A9079,Cafe_sales!$A$1:$O$10001,10,FALSE)</f>
        <v>4</v>
      </c>
      <c r="D9079">
        <f>VLOOKUP(A9079,Cafe_sales!$A$1:$O$10001,11,FALSE)</f>
        <v>1</v>
      </c>
      <c r="E9079">
        <f>VLOOKUP(A9079,Cafe_sales!$A$1:$O$10001,12,FALSE)</f>
        <v>4</v>
      </c>
      <c r="F9079" t="str">
        <f>VLOOKUP(A9079,Cafe_sales!$A$1:$O$10001,13,FALSE)</f>
        <v>Default mode</v>
      </c>
      <c r="G9079" t="str">
        <f>VLOOKUP(A9079,Cafe_sales!$A$1:$O$10001,14,FALSE)</f>
        <v>Takeaway</v>
      </c>
      <c r="H9079" s="1">
        <f>VLOOKUP(A9079,Cafe_sales!$A$1:$O$10001,15,FALSE)</f>
        <v>45138</v>
      </c>
    </row>
    <row r="9080" spans="1:8" hidden="1" x14ac:dyDescent="0.35">
      <c r="A9080" t="s">
        <v>6883</v>
      </c>
      <c r="B9080" t="str">
        <f>VLOOKUP(A9080,Cafe_sales!$A$1:$O$10001,9,FALSE)</f>
        <v>Juice</v>
      </c>
      <c r="C9080">
        <f>VLOOKUP(A9080,Cafe_sales!$A$1:$O$10001,10,FALSE)</f>
        <v>2</v>
      </c>
      <c r="D9080">
        <f>VLOOKUP(A9080,Cafe_sales!$A$1:$O$10001,11,FALSE)</f>
        <v>3</v>
      </c>
      <c r="E9080">
        <f>VLOOKUP(A9080,Cafe_sales!$A$1:$O$10001,12,FALSE)</f>
        <v>6</v>
      </c>
      <c r="F9080" t="str">
        <f>VLOOKUP(A9080,Cafe_sales!$A$1:$O$10001,13,FALSE)</f>
        <v>Cash</v>
      </c>
      <c r="G9080" t="str">
        <f>VLOOKUP(A9080,Cafe_sales!$A$1:$O$10001,14,FALSE)</f>
        <v>Takeaway</v>
      </c>
      <c r="H9080" s="1">
        <f>VLOOKUP(A9080,Cafe_sales!$A$1:$O$10001,15,FALSE)</f>
        <v>45197</v>
      </c>
    </row>
    <row r="9081" spans="1:8" x14ac:dyDescent="0.35">
      <c r="A9081" t="s">
        <v>1743</v>
      </c>
      <c r="B9081" t="str">
        <f>VLOOKUP(A9081,Cafe_sales!$A$1:$O$10001,9,FALSE)</f>
        <v>Cake</v>
      </c>
      <c r="C9081" s="6">
        <f>VLOOKUP(A9081,Cafe_sales!$A$1:$O$10001,10,FALSE)</f>
        <v>5</v>
      </c>
      <c r="D9081" s="10">
        <f>VLOOKUP(A9081,Cafe_sales!$A$1:$O$10001,11,FALSE)</f>
        <v>3</v>
      </c>
      <c r="E9081" s="6">
        <f>VLOOKUP(A9081,Cafe_sales!$A$1:$O$10001,12,FALSE)</f>
        <v>15</v>
      </c>
      <c r="F9081" t="str">
        <f>VLOOKUP(A9081,Cafe_sales!$A$1:$O$10001,13,FALSE)</f>
        <v>Cash</v>
      </c>
      <c r="G9081" t="str">
        <f>VLOOKUP(A9081,Cafe_sales!$A$1:$O$10001,14,FALSE)</f>
        <v>In-store</v>
      </c>
      <c r="H9081" s="8">
        <f>VLOOKUP(A9081,Cafe_sales!$A$1:$O$10001,15,FALSE)</f>
        <v>45087</v>
      </c>
    </row>
    <row r="9082" spans="1:8" x14ac:dyDescent="0.35">
      <c r="A9082" t="s">
        <v>1635</v>
      </c>
      <c r="B9082" t="str">
        <f>VLOOKUP(A9082,Cafe_sales!$A$1:$O$10001,9,FALSE)</f>
        <v>Juice</v>
      </c>
      <c r="C9082" s="6">
        <f>VLOOKUP(A9082,Cafe_sales!$A$1:$O$10001,10,FALSE)</f>
        <v>5</v>
      </c>
      <c r="D9082" s="10">
        <f>VLOOKUP(A9082,Cafe_sales!$A$1:$O$10001,11,FALSE)</f>
        <v>3</v>
      </c>
      <c r="E9082" s="6">
        <f>VLOOKUP(A9082,Cafe_sales!$A$1:$O$10001,12,FALSE)</f>
        <v>15</v>
      </c>
      <c r="F9082" t="str">
        <f>VLOOKUP(A9082,Cafe_sales!$A$1:$O$10001,13,FALSE)</f>
        <v>Credit Card</v>
      </c>
      <c r="G9082" t="str">
        <f>VLOOKUP(A9082,Cafe_sales!$A$1:$O$10001,14,FALSE)</f>
        <v>UNKNOWN</v>
      </c>
      <c r="H9082" s="8">
        <f>VLOOKUP(A9082,Cafe_sales!$A$1:$O$10001,15,FALSE)</f>
        <v>45187</v>
      </c>
    </row>
    <row r="9083" spans="1:8" x14ac:dyDescent="0.35">
      <c r="A9083" t="s">
        <v>5975</v>
      </c>
      <c r="B9083" t="str">
        <f>VLOOKUP(A9083,Cafe_sales!$A$1:$O$10001,9,FALSE)</f>
        <v>Cake</v>
      </c>
      <c r="C9083" s="6">
        <f>VLOOKUP(A9083,Cafe_sales!$A$1:$O$10001,10,FALSE)</f>
        <v>2</v>
      </c>
      <c r="D9083" s="10">
        <f>VLOOKUP(A9083,Cafe_sales!$A$1:$O$10001,11,FALSE)</f>
        <v>3</v>
      </c>
      <c r="E9083" s="6">
        <f>VLOOKUP(A9083,Cafe_sales!$A$1:$O$10001,12,FALSE)</f>
        <v>6</v>
      </c>
      <c r="F9083" t="str">
        <f>VLOOKUP(A9083,Cafe_sales!$A$1:$O$10001,13,FALSE)</f>
        <v>Default mode</v>
      </c>
      <c r="G9083" t="str">
        <f>VLOOKUP(A9083,Cafe_sales!$A$1:$O$10001,14,FALSE)</f>
        <v>UNKNOWN</v>
      </c>
      <c r="H9083" s="8">
        <f>VLOOKUP(A9083,Cafe_sales!$A$1:$O$10001,15,FALSE)</f>
        <v>45014</v>
      </c>
    </row>
    <row r="9084" spans="1:8" hidden="1" x14ac:dyDescent="0.35">
      <c r="A9084" t="s">
        <v>1761</v>
      </c>
      <c r="B9084" t="str">
        <f>VLOOKUP(A9084,Cafe_sales!$A$1:$O$10001,9,FALSE)</f>
        <v>UNKNOWN</v>
      </c>
      <c r="C9084">
        <f>VLOOKUP(A9084,Cafe_sales!$A$1:$O$10001,10,FALSE)</f>
        <v>4</v>
      </c>
      <c r="D9084">
        <f>VLOOKUP(A9084,Cafe_sales!$A$1:$O$10001,11,FALSE)</f>
        <v>2</v>
      </c>
      <c r="E9084">
        <f>VLOOKUP(A9084,Cafe_sales!$A$1:$O$10001,12,FALSE)</f>
        <v>8</v>
      </c>
      <c r="F9084" t="str">
        <f>VLOOKUP(A9084,Cafe_sales!$A$1:$O$10001,13,FALSE)</f>
        <v>Default mode</v>
      </c>
      <c r="G9084" t="str">
        <f>VLOOKUP(A9084,Cafe_sales!$A$1:$O$10001,14,FALSE)</f>
        <v>Takeaway</v>
      </c>
      <c r="H9084" s="1">
        <f>VLOOKUP(A9084,Cafe_sales!$A$1:$O$10001,15,FALSE)</f>
        <v>45251</v>
      </c>
    </row>
    <row r="9085" spans="1:8" x14ac:dyDescent="0.35">
      <c r="A9085" t="s">
        <v>2788</v>
      </c>
      <c r="B9085" t="str">
        <f>VLOOKUP(A9085,Cafe_sales!$A$1:$O$10001,9,FALSE)</f>
        <v>Coffee</v>
      </c>
      <c r="C9085" s="6">
        <f>VLOOKUP(A9085,Cafe_sales!$A$1:$O$10001,10,FALSE)</f>
        <v>3</v>
      </c>
      <c r="D9085" s="10">
        <f>VLOOKUP(A9085,Cafe_sales!$A$1:$O$10001,11,FALSE)</f>
        <v>2</v>
      </c>
      <c r="E9085" s="6">
        <f>VLOOKUP(A9085,Cafe_sales!$A$1:$O$10001,12,FALSE)</f>
        <v>6</v>
      </c>
      <c r="F9085" t="str">
        <f>VLOOKUP(A9085,Cafe_sales!$A$1:$O$10001,13,FALSE)</f>
        <v>Credit Card</v>
      </c>
      <c r="G9085" t="str">
        <f>VLOOKUP(A9085,Cafe_sales!$A$1:$O$10001,14,FALSE)</f>
        <v>UNKNOWN</v>
      </c>
      <c r="H9085" s="8">
        <f>VLOOKUP(A9085,Cafe_sales!$A$1:$O$10001,15,FALSE)</f>
        <v>45098</v>
      </c>
    </row>
    <row r="9086" spans="1:8" hidden="1" x14ac:dyDescent="0.35">
      <c r="A9086" t="s">
        <v>3484</v>
      </c>
      <c r="B9086" t="str">
        <f>VLOOKUP(A9086,Cafe_sales!$A$1:$O$10001,9,FALSE)</f>
        <v>Cake</v>
      </c>
      <c r="C9086">
        <f>VLOOKUP(A9086,Cafe_sales!$A$1:$O$10001,10,FALSE)</f>
        <v>4</v>
      </c>
      <c r="D9086">
        <f>VLOOKUP(A9086,Cafe_sales!$A$1:$O$10001,11,FALSE)</f>
        <v>3</v>
      </c>
      <c r="E9086">
        <f>VLOOKUP(A9086,Cafe_sales!$A$1:$O$10001,12,FALSE)</f>
        <v>12</v>
      </c>
      <c r="F9086" t="str">
        <f>VLOOKUP(A9086,Cafe_sales!$A$1:$O$10001,13,FALSE)</f>
        <v>Default mode</v>
      </c>
      <c r="G9086" t="str">
        <f>VLOOKUP(A9086,Cafe_sales!$A$1:$O$10001,14,FALSE)</f>
        <v>Cafe</v>
      </c>
      <c r="H9086" s="1">
        <f>VLOOKUP(A9086,Cafe_sales!$A$1:$O$10001,15,FALSE)</f>
        <v>45204</v>
      </c>
    </row>
    <row r="9087" spans="1:8" x14ac:dyDescent="0.35">
      <c r="A9087" t="s">
        <v>7392</v>
      </c>
      <c r="B9087" t="str">
        <f>VLOOKUP(A9087,Cafe_sales!$A$1:$O$10001,9,FALSE)</f>
        <v>Tea</v>
      </c>
      <c r="C9087" s="6">
        <f>VLOOKUP(A9087,Cafe_sales!$A$1:$O$10001,10,FALSE)</f>
        <v>3</v>
      </c>
      <c r="D9087" s="10">
        <f>VLOOKUP(A9087,Cafe_sales!$A$1:$O$10001,11,FALSE)</f>
        <v>1.5</v>
      </c>
      <c r="E9087" s="6">
        <f>VLOOKUP(A9087,Cafe_sales!$A$1:$O$10001,12,FALSE)</f>
        <v>4.5</v>
      </c>
      <c r="F9087" t="str">
        <f>VLOOKUP(A9087,Cafe_sales!$A$1:$O$10001,13,FALSE)</f>
        <v>Default mode</v>
      </c>
      <c r="G9087" t="str">
        <f>VLOOKUP(A9087,Cafe_sales!$A$1:$O$10001,14,FALSE)</f>
        <v>UNKNOWN</v>
      </c>
      <c r="H9087" s="8">
        <f>VLOOKUP(A9087,Cafe_sales!$A$1:$O$10001,15,FALSE)</f>
        <v>45185</v>
      </c>
    </row>
    <row r="9088" spans="1:8" x14ac:dyDescent="0.35">
      <c r="A9088" t="s">
        <v>9906</v>
      </c>
      <c r="B9088" t="str">
        <f>VLOOKUP(A9088,Cafe_sales!$A$1:$O$10001,9,FALSE)</f>
        <v>Tea</v>
      </c>
      <c r="C9088" s="6">
        <f>VLOOKUP(A9088,Cafe_sales!$A$1:$O$10001,10,FALSE)</f>
        <v>2</v>
      </c>
      <c r="D9088" s="10">
        <f>VLOOKUP(A9088,Cafe_sales!$A$1:$O$10001,11,FALSE)</f>
        <v>1.5</v>
      </c>
      <c r="E9088" s="6">
        <f>VLOOKUP(A9088,Cafe_sales!$A$1:$O$10001,12,FALSE)</f>
        <v>3</v>
      </c>
      <c r="F9088" t="str">
        <f>VLOOKUP(A9088,Cafe_sales!$A$1:$O$10001,13,FALSE)</f>
        <v>Digital Wallet</v>
      </c>
      <c r="G9088" t="str">
        <f>VLOOKUP(A9088,Cafe_sales!$A$1:$O$10001,14,FALSE)</f>
        <v>In-store</v>
      </c>
      <c r="H9088" s="8">
        <f>VLOOKUP(A9088,Cafe_sales!$A$1:$O$10001,15,FALSE)</f>
        <v>44965</v>
      </c>
    </row>
    <row r="9089" spans="1:8" hidden="1" x14ac:dyDescent="0.35">
      <c r="A9089" t="s">
        <v>2984</v>
      </c>
      <c r="B9089" t="str">
        <f>VLOOKUP(A9089,Cafe_sales!$A$1:$O$10001,9,FALSE)</f>
        <v>Smoothie</v>
      </c>
      <c r="C9089">
        <f>VLOOKUP(A9089,Cafe_sales!$A$1:$O$10001,10,FALSE)</f>
        <v>1</v>
      </c>
      <c r="D9089">
        <f>VLOOKUP(A9089,Cafe_sales!$A$1:$O$10001,11,FALSE)</f>
        <v>4</v>
      </c>
      <c r="E9089">
        <f>VLOOKUP(A9089,Cafe_sales!$A$1:$O$10001,12,FALSE)</f>
        <v>4</v>
      </c>
      <c r="F9089" t="str">
        <f>VLOOKUP(A9089,Cafe_sales!$A$1:$O$10001,13,FALSE)</f>
        <v>Digital Wallet</v>
      </c>
      <c r="G9089" t="str">
        <f>VLOOKUP(A9089,Cafe_sales!$A$1:$O$10001,14,FALSE)</f>
        <v>Takeaway</v>
      </c>
      <c r="H9089" s="1">
        <f>VLOOKUP(A9089,Cafe_sales!$A$1:$O$10001,15,FALSE)</f>
        <v>44987</v>
      </c>
    </row>
    <row r="9090" spans="1:8" x14ac:dyDescent="0.35">
      <c r="A9090" t="s">
        <v>8109</v>
      </c>
      <c r="B9090" t="str">
        <f>VLOOKUP(A9090,Cafe_sales!$A$1:$O$10001,9,FALSE)</f>
        <v>Cake</v>
      </c>
      <c r="C9090" s="6">
        <f>VLOOKUP(A9090,Cafe_sales!$A$1:$O$10001,10,FALSE)</f>
        <v>3</v>
      </c>
      <c r="D9090" s="10">
        <f>VLOOKUP(A9090,Cafe_sales!$A$1:$O$10001,11,FALSE)</f>
        <v>3</v>
      </c>
      <c r="E9090" s="6">
        <f>VLOOKUP(A9090,Cafe_sales!$A$1:$O$10001,12,FALSE)</f>
        <v>9</v>
      </c>
      <c r="F9090" t="str">
        <f>VLOOKUP(A9090,Cafe_sales!$A$1:$O$10001,13,FALSE)</f>
        <v>Credit Card</v>
      </c>
      <c r="G9090" t="str">
        <f>VLOOKUP(A9090,Cafe_sales!$A$1:$O$10001,14,FALSE)</f>
        <v>UNKNOWN</v>
      </c>
      <c r="H9090" s="8">
        <f>VLOOKUP(A9090,Cafe_sales!$A$1:$O$10001,15,FALSE)</f>
        <v>45213</v>
      </c>
    </row>
    <row r="9091" spans="1:8" x14ac:dyDescent="0.35">
      <c r="A9091" t="s">
        <v>4257</v>
      </c>
      <c r="B9091" t="str">
        <f>VLOOKUP(A9091,Cafe_sales!$A$1:$O$10001,9,FALSE)</f>
        <v>Tea</v>
      </c>
      <c r="C9091" s="6">
        <f>VLOOKUP(A9091,Cafe_sales!$A$1:$O$10001,10,FALSE)</f>
        <v>3</v>
      </c>
      <c r="D9091" s="10">
        <f>VLOOKUP(A9091,Cafe_sales!$A$1:$O$10001,11,FALSE)</f>
        <v>1.5</v>
      </c>
      <c r="E9091" s="6">
        <f>VLOOKUP(A9091,Cafe_sales!$A$1:$O$10001,12,FALSE)</f>
        <v>4.5</v>
      </c>
      <c r="F9091" t="str">
        <f>VLOOKUP(A9091,Cafe_sales!$A$1:$O$10001,13,FALSE)</f>
        <v>Digital Wallet</v>
      </c>
      <c r="G9091" t="str">
        <f>VLOOKUP(A9091,Cafe_sales!$A$1:$O$10001,14,FALSE)</f>
        <v>UNKNOWN</v>
      </c>
      <c r="H9091" s="8">
        <f>VLOOKUP(A9091,Cafe_sales!$A$1:$O$10001,15,FALSE)</f>
        <v>45183</v>
      </c>
    </row>
    <row r="9092" spans="1:8" hidden="1" x14ac:dyDescent="0.35">
      <c r="A9092" t="s">
        <v>7515</v>
      </c>
      <c r="B9092" t="str">
        <f>VLOOKUP(A9092,Cafe_sales!$A$1:$O$10001,9,FALSE)</f>
        <v>Juice</v>
      </c>
      <c r="C9092">
        <f>VLOOKUP(A9092,Cafe_sales!$A$1:$O$10001,10,FALSE)</f>
        <v>2</v>
      </c>
      <c r="D9092">
        <f>VLOOKUP(A9092,Cafe_sales!$A$1:$O$10001,11,FALSE)</f>
        <v>2</v>
      </c>
      <c r="E9092">
        <f>VLOOKUP(A9092,Cafe_sales!$A$1:$O$10001,12,FALSE)</f>
        <v>4</v>
      </c>
      <c r="F9092" t="str">
        <f>VLOOKUP(A9092,Cafe_sales!$A$1:$O$10001,13,FALSE)</f>
        <v>Digital Wallet</v>
      </c>
      <c r="G9092" t="str">
        <f>VLOOKUP(A9092,Cafe_sales!$A$1:$O$10001,14,FALSE)</f>
        <v>Takeaway</v>
      </c>
      <c r="H9092" s="1">
        <f>VLOOKUP(A9092,Cafe_sales!$A$1:$O$10001,15,FALSE)</f>
        <v>44984</v>
      </c>
    </row>
    <row r="9093" spans="1:8" x14ac:dyDescent="0.35">
      <c r="A9093" t="s">
        <v>8600</v>
      </c>
      <c r="B9093" t="str">
        <f>VLOOKUP(A9093,Cafe_sales!$A$1:$O$10001,9,FALSE)</f>
        <v>Juice</v>
      </c>
      <c r="C9093" s="6">
        <f>VLOOKUP(A9093,Cafe_sales!$A$1:$O$10001,10,FALSE)</f>
        <v>4</v>
      </c>
      <c r="D9093" s="10">
        <f>VLOOKUP(A9093,Cafe_sales!$A$1:$O$10001,11,FALSE)</f>
        <v>3</v>
      </c>
      <c r="E9093" s="6">
        <f>VLOOKUP(A9093,Cafe_sales!$A$1:$O$10001,12,FALSE)</f>
        <v>12</v>
      </c>
      <c r="F9093" t="str">
        <f>VLOOKUP(A9093,Cafe_sales!$A$1:$O$10001,13,FALSE)</f>
        <v>Cash</v>
      </c>
      <c r="G9093" t="str">
        <f>VLOOKUP(A9093,Cafe_sales!$A$1:$O$10001,14,FALSE)</f>
        <v>In-store</v>
      </c>
      <c r="H9093" s="8">
        <f>VLOOKUP(A9093,Cafe_sales!$A$1:$O$10001,15,FALSE)</f>
        <v>44950</v>
      </c>
    </row>
    <row r="9094" spans="1:8" x14ac:dyDescent="0.35">
      <c r="A9094" t="s">
        <v>5562</v>
      </c>
      <c r="B9094" t="str">
        <f>VLOOKUP(A9094,Cafe_sales!$A$1:$O$10001,9,FALSE)</f>
        <v>Sandwich</v>
      </c>
      <c r="C9094" s="6">
        <f>VLOOKUP(A9094,Cafe_sales!$A$1:$O$10001,10,FALSE)</f>
        <v>4</v>
      </c>
      <c r="D9094" s="10">
        <f>VLOOKUP(A9094,Cafe_sales!$A$1:$O$10001,11,FALSE)</f>
        <v>3</v>
      </c>
      <c r="E9094" s="6">
        <f>VLOOKUP(A9094,Cafe_sales!$A$1:$O$10001,12,FALSE)</f>
        <v>16</v>
      </c>
      <c r="F9094" t="str">
        <f>VLOOKUP(A9094,Cafe_sales!$A$1:$O$10001,13,FALSE)</f>
        <v>Digital Wallet</v>
      </c>
      <c r="G9094" t="str">
        <f>VLOOKUP(A9094,Cafe_sales!$A$1:$O$10001,14,FALSE)</f>
        <v>UNKNOWN</v>
      </c>
      <c r="H9094" s="8">
        <f>VLOOKUP(A9094,Cafe_sales!$A$1:$O$10001,15,FALSE)</f>
        <v>45090</v>
      </c>
    </row>
    <row r="9095" spans="1:8" x14ac:dyDescent="0.35">
      <c r="A9095" t="s">
        <v>5979</v>
      </c>
      <c r="B9095" t="str">
        <f>VLOOKUP(A9095,Cafe_sales!$A$1:$O$10001,9,FALSE)</f>
        <v>Sandwich</v>
      </c>
      <c r="C9095" s="6">
        <f>VLOOKUP(A9095,Cafe_sales!$A$1:$O$10001,10,FALSE)</f>
        <v>5</v>
      </c>
      <c r="D9095" s="10">
        <f>VLOOKUP(A9095,Cafe_sales!$A$1:$O$10001,11,FALSE)</f>
        <v>4</v>
      </c>
      <c r="E9095" s="6">
        <f>VLOOKUP(A9095,Cafe_sales!$A$1:$O$10001,12,FALSE)</f>
        <v>20</v>
      </c>
      <c r="F9095" t="str">
        <f>VLOOKUP(A9095,Cafe_sales!$A$1:$O$10001,13,FALSE)</f>
        <v>Digital Wallet</v>
      </c>
      <c r="G9095" t="str">
        <f>VLOOKUP(A9095,Cafe_sales!$A$1:$O$10001,14,FALSE)</f>
        <v>In-store</v>
      </c>
      <c r="H9095" s="8">
        <f>VLOOKUP(A9095,Cafe_sales!$A$1:$O$10001,15,FALSE)</f>
        <v>45194</v>
      </c>
    </row>
    <row r="9096" spans="1:8" hidden="1" x14ac:dyDescent="0.35">
      <c r="A9096" t="s">
        <v>2394</v>
      </c>
      <c r="B9096" t="str">
        <f>VLOOKUP(A9096,Cafe_sales!$A$1:$O$10001,9,FALSE)</f>
        <v>UNKNOWN</v>
      </c>
      <c r="C9096">
        <f>VLOOKUP(A9096,Cafe_sales!$A$1:$O$10001,10,FALSE)</f>
        <v>3</v>
      </c>
      <c r="D9096">
        <f>VLOOKUP(A9096,Cafe_sales!$A$1:$O$10001,11,FALSE)</f>
        <v>3</v>
      </c>
      <c r="E9096">
        <f>VLOOKUP(A9096,Cafe_sales!$A$1:$O$10001,12,FALSE)</f>
        <v>9</v>
      </c>
      <c r="F9096" t="str">
        <f>VLOOKUP(A9096,Cafe_sales!$A$1:$O$10001,13,FALSE)</f>
        <v>Default mode</v>
      </c>
      <c r="G9096" t="str">
        <f>VLOOKUP(A9096,Cafe_sales!$A$1:$O$10001,14,FALSE)</f>
        <v>Takeaway</v>
      </c>
      <c r="H9096" s="1">
        <f>VLOOKUP(A9096,Cafe_sales!$A$1:$O$10001,15,FALSE)</f>
        <v>45224</v>
      </c>
    </row>
    <row r="9097" spans="1:8" x14ac:dyDescent="0.35">
      <c r="A9097" t="s">
        <v>4344</v>
      </c>
      <c r="B9097" t="str">
        <f>VLOOKUP(A9097,Cafe_sales!$A$1:$O$10001,9,FALSE)</f>
        <v>Sandwich</v>
      </c>
      <c r="C9097" s="6">
        <f>VLOOKUP(A9097,Cafe_sales!$A$1:$O$10001,10,FALSE)</f>
        <v>5</v>
      </c>
      <c r="D9097" s="10">
        <f>VLOOKUP(A9097,Cafe_sales!$A$1:$O$10001,11,FALSE)</f>
        <v>4</v>
      </c>
      <c r="E9097" s="6">
        <f>VLOOKUP(A9097,Cafe_sales!$A$1:$O$10001,12,FALSE)</f>
        <v>20</v>
      </c>
      <c r="F9097" t="str">
        <f>VLOOKUP(A9097,Cafe_sales!$A$1:$O$10001,13,FALSE)</f>
        <v>Cash</v>
      </c>
      <c r="G9097" t="str">
        <f>VLOOKUP(A9097,Cafe_sales!$A$1:$O$10001,14,FALSE)</f>
        <v>UNKNOWN</v>
      </c>
      <c r="H9097" s="8">
        <f>VLOOKUP(A9097,Cafe_sales!$A$1:$O$10001,15,FALSE)</f>
        <v>44927</v>
      </c>
    </row>
    <row r="9098" spans="1:8" x14ac:dyDescent="0.35">
      <c r="A9098" t="s">
        <v>4727</v>
      </c>
      <c r="B9098" t="str">
        <f>VLOOKUP(A9098,Cafe_sales!$A$1:$O$10001,9,FALSE)</f>
        <v>Salad</v>
      </c>
      <c r="C9098" s="6">
        <f>VLOOKUP(A9098,Cafe_sales!$A$1:$O$10001,10,FALSE)</f>
        <v>3</v>
      </c>
      <c r="D9098" s="10">
        <f>VLOOKUP(A9098,Cafe_sales!$A$1:$O$10001,11,FALSE)</f>
        <v>5</v>
      </c>
      <c r="E9098" s="6">
        <f>VLOOKUP(A9098,Cafe_sales!$A$1:$O$10001,12,FALSE)</f>
        <v>15</v>
      </c>
      <c r="F9098" t="str">
        <f>VLOOKUP(A9098,Cafe_sales!$A$1:$O$10001,13,FALSE)</f>
        <v>Default mode</v>
      </c>
      <c r="G9098" t="str">
        <f>VLOOKUP(A9098,Cafe_sales!$A$1:$O$10001,14,FALSE)</f>
        <v>In-store</v>
      </c>
      <c r="H9098" s="8">
        <f>VLOOKUP(A9098,Cafe_sales!$A$1:$O$10001,15,FALSE)</f>
        <v>44927</v>
      </c>
    </row>
    <row r="9099" spans="1:8" x14ac:dyDescent="0.35">
      <c r="A9099" t="s">
        <v>3585</v>
      </c>
      <c r="B9099" t="str">
        <f>VLOOKUP(A9099,Cafe_sales!$A$1:$O$10001,9,FALSE)</f>
        <v>Cookie</v>
      </c>
      <c r="C9099" s="6">
        <f>VLOOKUP(A9099,Cafe_sales!$A$1:$O$10001,10,FALSE)</f>
        <v>2</v>
      </c>
      <c r="D9099" s="10">
        <f>VLOOKUP(A9099,Cafe_sales!$A$1:$O$10001,11,FALSE)</f>
        <v>3</v>
      </c>
      <c r="E9099" s="6">
        <f>VLOOKUP(A9099,Cafe_sales!$A$1:$O$10001,12,FALSE)</f>
        <v>2</v>
      </c>
      <c r="F9099" t="str">
        <f>VLOOKUP(A9099,Cafe_sales!$A$1:$O$10001,13,FALSE)</f>
        <v>Digital Wallet</v>
      </c>
      <c r="G9099" t="str">
        <f>VLOOKUP(A9099,Cafe_sales!$A$1:$O$10001,14,FALSE)</f>
        <v>UNKNOWN</v>
      </c>
      <c r="H9099" s="8">
        <f>VLOOKUP(A9099,Cafe_sales!$A$1:$O$10001,15,FALSE)</f>
        <v>45238</v>
      </c>
    </row>
    <row r="9100" spans="1:8" x14ac:dyDescent="0.35">
      <c r="A9100" t="s">
        <v>9566</v>
      </c>
      <c r="B9100" t="str">
        <f>VLOOKUP(A9100,Cafe_sales!$A$1:$O$10001,9,FALSE)</f>
        <v>Sandwich</v>
      </c>
      <c r="C9100" s="6">
        <f>VLOOKUP(A9100,Cafe_sales!$A$1:$O$10001,10,FALSE)</f>
        <v>3</v>
      </c>
      <c r="D9100" s="10">
        <f>VLOOKUP(A9100,Cafe_sales!$A$1:$O$10001,11,FALSE)</f>
        <v>4</v>
      </c>
      <c r="E9100" s="6">
        <f>VLOOKUP(A9100,Cafe_sales!$A$1:$O$10001,12,FALSE)</f>
        <v>12</v>
      </c>
      <c r="F9100" t="str">
        <f>VLOOKUP(A9100,Cafe_sales!$A$1:$O$10001,13,FALSE)</f>
        <v>Digital Wallet</v>
      </c>
      <c r="G9100" t="str">
        <f>VLOOKUP(A9100,Cafe_sales!$A$1:$O$10001,14,FALSE)</f>
        <v>In-store</v>
      </c>
      <c r="H9100" s="8">
        <f>VLOOKUP(A9100,Cafe_sales!$A$1:$O$10001,15,FALSE)</f>
        <v>45096</v>
      </c>
    </row>
    <row r="9101" spans="1:8" hidden="1" x14ac:dyDescent="0.35">
      <c r="A9101" t="s">
        <v>2354</v>
      </c>
      <c r="B9101" t="str">
        <f>VLOOKUP(A9101,Cafe_sales!$A$1:$O$10001,9,FALSE)</f>
        <v>Cookie</v>
      </c>
      <c r="C9101">
        <f>VLOOKUP(A9101,Cafe_sales!$A$1:$O$10001,10,FALSE)</f>
        <v>2</v>
      </c>
      <c r="D9101">
        <f>VLOOKUP(A9101,Cafe_sales!$A$1:$O$10001,11,FALSE)</f>
        <v>1</v>
      </c>
      <c r="E9101">
        <f>VLOOKUP(A9101,Cafe_sales!$A$1:$O$10001,12,FALSE)</f>
        <v>2</v>
      </c>
      <c r="F9101" t="str">
        <f>VLOOKUP(A9101,Cafe_sales!$A$1:$O$10001,13,FALSE)</f>
        <v>Credit Card</v>
      </c>
      <c r="G9101" t="str">
        <f>VLOOKUP(A9101,Cafe_sales!$A$1:$O$10001,14,FALSE)</f>
        <v>Takeaway</v>
      </c>
      <c r="H9101" s="1">
        <f>VLOOKUP(A9101,Cafe_sales!$A$1:$O$10001,15,FALSE)</f>
        <v>45215</v>
      </c>
    </row>
    <row r="9102" spans="1:8" x14ac:dyDescent="0.35">
      <c r="A9102" t="s">
        <v>9978</v>
      </c>
      <c r="B9102" t="str">
        <f>VLOOKUP(A9102,Cafe_sales!$A$1:$O$10001,9,FALSE)</f>
        <v>Tea</v>
      </c>
      <c r="C9102" s="6">
        <f>VLOOKUP(A9102,Cafe_sales!$A$1:$O$10001,10,FALSE)</f>
        <v>4</v>
      </c>
      <c r="D9102" s="10">
        <f>VLOOKUP(A9102,Cafe_sales!$A$1:$O$10001,11,FALSE)</f>
        <v>1.5</v>
      </c>
      <c r="E9102" s="6">
        <f>VLOOKUP(A9102,Cafe_sales!$A$1:$O$10001,12,FALSE)</f>
        <v>6</v>
      </c>
      <c r="F9102" t="str">
        <f>VLOOKUP(A9102,Cafe_sales!$A$1:$O$10001,13,FALSE)</f>
        <v>Cash</v>
      </c>
      <c r="G9102" t="str">
        <f>VLOOKUP(A9102,Cafe_sales!$A$1:$O$10001,14,FALSE)</f>
        <v>UNKNOWN</v>
      </c>
      <c r="H9102" s="8">
        <f>VLOOKUP(A9102,Cafe_sales!$A$1:$O$10001,15,FALSE)</f>
        <v>45185</v>
      </c>
    </row>
    <row r="9103" spans="1:8" x14ac:dyDescent="0.35">
      <c r="A9103" t="s">
        <v>5787</v>
      </c>
      <c r="B9103" t="str">
        <f>VLOOKUP(A9103,Cafe_sales!$A$1:$O$10001,9,FALSE)</f>
        <v>Juice</v>
      </c>
      <c r="C9103" s="6">
        <f>VLOOKUP(A9103,Cafe_sales!$A$1:$O$10001,10,FALSE)</f>
        <v>3</v>
      </c>
      <c r="D9103" s="10">
        <f>VLOOKUP(A9103,Cafe_sales!$A$1:$O$10001,11,FALSE)</f>
        <v>3</v>
      </c>
      <c r="E9103" s="6">
        <f>VLOOKUP(A9103,Cafe_sales!$A$1:$O$10001,12,FALSE)</f>
        <v>9</v>
      </c>
      <c r="F9103" t="str">
        <f>VLOOKUP(A9103,Cafe_sales!$A$1:$O$10001,13,FALSE)</f>
        <v>Digital Wallet</v>
      </c>
      <c r="G9103" t="str">
        <f>VLOOKUP(A9103,Cafe_sales!$A$1:$O$10001,14,FALSE)</f>
        <v>In-store</v>
      </c>
      <c r="H9103" s="8">
        <f>VLOOKUP(A9103,Cafe_sales!$A$1:$O$10001,15,FALSE)</f>
        <v>45165</v>
      </c>
    </row>
    <row r="9104" spans="1:8" x14ac:dyDescent="0.35">
      <c r="A9104" t="s">
        <v>2819</v>
      </c>
      <c r="B9104" t="str">
        <f>VLOOKUP(A9104,Cafe_sales!$A$1:$O$10001,9,FALSE)</f>
        <v>Cake</v>
      </c>
      <c r="C9104" s="6">
        <f>VLOOKUP(A9104,Cafe_sales!$A$1:$O$10001,10,FALSE)</f>
        <v>3.0374417249417252</v>
      </c>
      <c r="D9104" s="10">
        <f>VLOOKUP(A9104,Cafe_sales!$A$1:$O$10001,11,FALSE)</f>
        <v>3</v>
      </c>
      <c r="E9104" s="6">
        <f>VLOOKUP(A9104,Cafe_sales!$A$1:$O$10001,12,FALSE)</f>
        <v>9.112325174825175</v>
      </c>
      <c r="F9104" t="str">
        <f>VLOOKUP(A9104,Cafe_sales!$A$1:$O$10001,13,FALSE)</f>
        <v>Credit Card</v>
      </c>
      <c r="G9104" t="str">
        <f>VLOOKUP(A9104,Cafe_sales!$A$1:$O$10001,14,FALSE)</f>
        <v>UNKNOWN</v>
      </c>
      <c r="H9104" s="8">
        <f>VLOOKUP(A9104,Cafe_sales!$A$1:$O$10001,15,FALSE)</f>
        <v>45261</v>
      </c>
    </row>
    <row r="9105" spans="1:8" x14ac:dyDescent="0.35">
      <c r="A9105" t="s">
        <v>9739</v>
      </c>
      <c r="B9105" t="str">
        <f>VLOOKUP(A9105,Cafe_sales!$A$1:$O$10001,9,FALSE)</f>
        <v>Salad</v>
      </c>
      <c r="C9105" s="6">
        <f>VLOOKUP(A9105,Cafe_sales!$A$1:$O$10001,10,FALSE)</f>
        <v>3.5018726591760299</v>
      </c>
      <c r="D9105" s="10">
        <f>VLOOKUP(A9105,Cafe_sales!$A$1:$O$10001,11,FALSE)</f>
        <v>5</v>
      </c>
      <c r="E9105" s="6">
        <f>VLOOKUP(A9105,Cafe_sales!$A$1:$O$10001,12,FALSE)</f>
        <v>15</v>
      </c>
      <c r="F9105" t="str">
        <f>VLOOKUP(A9105,Cafe_sales!$A$1:$O$10001,13,FALSE)</f>
        <v>Default mode</v>
      </c>
      <c r="G9105" t="str">
        <f>VLOOKUP(A9105,Cafe_sales!$A$1:$O$10001,14,FALSE)</f>
        <v>In-store</v>
      </c>
      <c r="H9105" s="8">
        <f>VLOOKUP(A9105,Cafe_sales!$A$1:$O$10001,15,FALSE)</f>
        <v>45157</v>
      </c>
    </row>
    <row r="9106" spans="1:8" hidden="1" x14ac:dyDescent="0.35">
      <c r="A9106" t="s">
        <v>7748</v>
      </c>
      <c r="B9106" t="str">
        <f>VLOOKUP(A9106,Cafe_sales!$A$1:$O$10001,9,FALSE)</f>
        <v>Tea</v>
      </c>
      <c r="C9106">
        <f>VLOOKUP(A9106,Cafe_sales!$A$1:$O$10001,10,FALSE)</f>
        <v>1</v>
      </c>
      <c r="D9106">
        <f>VLOOKUP(A9106,Cafe_sales!$A$1:$O$10001,11,FALSE)</f>
        <v>1.5</v>
      </c>
      <c r="E9106">
        <f>VLOOKUP(A9106,Cafe_sales!$A$1:$O$10001,12,FALSE)</f>
        <v>1.5</v>
      </c>
      <c r="F9106" t="str">
        <f>VLOOKUP(A9106,Cafe_sales!$A$1:$O$10001,13,FALSE)</f>
        <v>Digital Wallet</v>
      </c>
      <c r="G9106" t="str">
        <f>VLOOKUP(A9106,Cafe_sales!$A$1:$O$10001,14,FALSE)</f>
        <v>Takeaway</v>
      </c>
      <c r="H9106" s="1">
        <f>VLOOKUP(A9106,Cafe_sales!$A$1:$O$10001,15,FALSE)</f>
        <v>45030</v>
      </c>
    </row>
    <row r="9107" spans="1:8" x14ac:dyDescent="0.35">
      <c r="A9107" t="s">
        <v>7926</v>
      </c>
      <c r="B9107" t="str">
        <f>VLOOKUP(A9107,Cafe_sales!$A$1:$O$10001,9,FALSE)</f>
        <v>Tea</v>
      </c>
      <c r="C9107" s="6">
        <f>VLOOKUP(A9107,Cafe_sales!$A$1:$O$10001,10,FALSE)</f>
        <v>4</v>
      </c>
      <c r="D9107" s="10">
        <f>VLOOKUP(A9107,Cafe_sales!$A$1:$O$10001,11,FALSE)</f>
        <v>1.5</v>
      </c>
      <c r="E9107" s="6">
        <f>VLOOKUP(A9107,Cafe_sales!$A$1:$O$10001,12,FALSE)</f>
        <v>6</v>
      </c>
      <c r="F9107" t="str">
        <f>VLOOKUP(A9107,Cafe_sales!$A$1:$O$10001,13,FALSE)</f>
        <v>Digital Wallet</v>
      </c>
      <c r="G9107" t="str">
        <f>VLOOKUP(A9107,Cafe_sales!$A$1:$O$10001,14,FALSE)</f>
        <v>UNKNOWN</v>
      </c>
      <c r="H9107" s="8">
        <f>VLOOKUP(A9107,Cafe_sales!$A$1:$O$10001,15,FALSE)</f>
        <v>44927</v>
      </c>
    </row>
    <row r="9108" spans="1:8" hidden="1" x14ac:dyDescent="0.35">
      <c r="A9108" t="s">
        <v>8929</v>
      </c>
      <c r="B9108" t="str">
        <f>VLOOKUP(A9108,Cafe_sales!$A$1:$O$10001,9,FALSE)</f>
        <v>Salad</v>
      </c>
      <c r="C9108">
        <f>VLOOKUP(A9108,Cafe_sales!$A$1:$O$10001,10,FALSE)</f>
        <v>5</v>
      </c>
      <c r="D9108">
        <f>VLOOKUP(A9108,Cafe_sales!$A$1:$O$10001,11,FALSE)</f>
        <v>5</v>
      </c>
      <c r="E9108">
        <f>VLOOKUP(A9108,Cafe_sales!$A$1:$O$10001,12,FALSE)</f>
        <v>25</v>
      </c>
      <c r="F9108" t="str">
        <f>VLOOKUP(A9108,Cafe_sales!$A$1:$O$10001,13,FALSE)</f>
        <v>Cash</v>
      </c>
      <c r="G9108" t="str">
        <f>VLOOKUP(A9108,Cafe_sales!$A$1:$O$10001,14,FALSE)</f>
        <v>Takeaway</v>
      </c>
      <c r="H9108" s="1">
        <f>VLOOKUP(A9108,Cafe_sales!$A$1:$O$10001,15,FALSE)</f>
        <v>45091</v>
      </c>
    </row>
    <row r="9109" spans="1:8" x14ac:dyDescent="0.35">
      <c r="A9109" t="s">
        <v>2392</v>
      </c>
      <c r="B9109" t="str">
        <f>VLOOKUP(A9109,Cafe_sales!$A$1:$O$10001,9,FALSE)</f>
        <v>Coffee</v>
      </c>
      <c r="C9109" s="6">
        <f>VLOOKUP(A9109,Cafe_sales!$A$1:$O$10001,10,FALSE)</f>
        <v>1</v>
      </c>
      <c r="D9109" s="10">
        <f>VLOOKUP(A9109,Cafe_sales!$A$1:$O$10001,11,FALSE)</f>
        <v>2</v>
      </c>
      <c r="E9109" s="6">
        <f>VLOOKUP(A9109,Cafe_sales!$A$1:$O$10001,12,FALSE)</f>
        <v>2</v>
      </c>
      <c r="F9109" t="str">
        <f>VLOOKUP(A9109,Cafe_sales!$A$1:$O$10001,13,FALSE)</f>
        <v>Default mode</v>
      </c>
      <c r="G9109" t="str">
        <f>VLOOKUP(A9109,Cafe_sales!$A$1:$O$10001,14,FALSE)</f>
        <v>In-store</v>
      </c>
      <c r="H9109" s="8">
        <f>VLOOKUP(A9109,Cafe_sales!$A$1:$O$10001,15,FALSE)</f>
        <v>45205</v>
      </c>
    </row>
    <row r="9110" spans="1:8" hidden="1" x14ac:dyDescent="0.35">
      <c r="A9110" t="s">
        <v>7928</v>
      </c>
      <c r="B9110" t="str">
        <f>VLOOKUP(A9110,Cafe_sales!$A$1:$O$10001,9,FALSE)</f>
        <v>Cake</v>
      </c>
      <c r="C9110">
        <f>VLOOKUP(A9110,Cafe_sales!$A$1:$O$10001,10,FALSE)</f>
        <v>5</v>
      </c>
      <c r="D9110">
        <f>VLOOKUP(A9110,Cafe_sales!$A$1:$O$10001,11,FALSE)</f>
        <v>3</v>
      </c>
      <c r="E9110">
        <f>VLOOKUP(A9110,Cafe_sales!$A$1:$O$10001,12,FALSE)</f>
        <v>15</v>
      </c>
      <c r="F9110" t="str">
        <f>VLOOKUP(A9110,Cafe_sales!$A$1:$O$10001,13,FALSE)</f>
        <v>Digital Wallet</v>
      </c>
      <c r="G9110" t="str">
        <f>VLOOKUP(A9110,Cafe_sales!$A$1:$O$10001,14,FALSE)</f>
        <v>Cafe</v>
      </c>
      <c r="H9110" s="1">
        <f>VLOOKUP(A9110,Cafe_sales!$A$1:$O$10001,15,FALSE)</f>
        <v>45187</v>
      </c>
    </row>
    <row r="9111" spans="1:8" x14ac:dyDescent="0.35">
      <c r="A9111" t="s">
        <v>9600</v>
      </c>
      <c r="B9111" t="str">
        <f>VLOOKUP(A9111,Cafe_sales!$A$1:$O$10001,9,FALSE)</f>
        <v>Tea</v>
      </c>
      <c r="C9111" s="6">
        <f>VLOOKUP(A9111,Cafe_sales!$A$1:$O$10001,10,FALSE)</f>
        <v>5</v>
      </c>
      <c r="D9111" s="10">
        <f>VLOOKUP(A9111,Cafe_sales!$A$1:$O$10001,11,FALSE)</f>
        <v>1.5</v>
      </c>
      <c r="E9111" s="6">
        <f>VLOOKUP(A9111,Cafe_sales!$A$1:$O$10001,12,FALSE)</f>
        <v>7.5</v>
      </c>
      <c r="F9111" t="str">
        <f>VLOOKUP(A9111,Cafe_sales!$A$1:$O$10001,13,FALSE)</f>
        <v>Default mode</v>
      </c>
      <c r="G9111" t="str">
        <f>VLOOKUP(A9111,Cafe_sales!$A$1:$O$10001,14,FALSE)</f>
        <v>In-store</v>
      </c>
      <c r="H9111" s="8">
        <f>VLOOKUP(A9111,Cafe_sales!$A$1:$O$10001,15,FALSE)</f>
        <v>45200</v>
      </c>
    </row>
    <row r="9112" spans="1:8" x14ac:dyDescent="0.35">
      <c r="A9112" t="s">
        <v>1656</v>
      </c>
      <c r="B9112" t="str">
        <f>VLOOKUP(A9112,Cafe_sales!$A$1:$O$10001,9,FALSE)</f>
        <v>Salad</v>
      </c>
      <c r="C9112" s="6">
        <f>VLOOKUP(A9112,Cafe_sales!$A$1:$O$10001,10,FALSE)</f>
        <v>5</v>
      </c>
      <c r="D9112" s="10">
        <f>VLOOKUP(A9112,Cafe_sales!$A$1:$O$10001,11,FALSE)</f>
        <v>5</v>
      </c>
      <c r="E9112" s="6">
        <f>VLOOKUP(A9112,Cafe_sales!$A$1:$O$10001,12,FALSE)</f>
        <v>25</v>
      </c>
      <c r="F9112" t="str">
        <f>VLOOKUP(A9112,Cafe_sales!$A$1:$O$10001,13,FALSE)</f>
        <v>Cash</v>
      </c>
      <c r="G9112" t="str">
        <f>VLOOKUP(A9112,Cafe_sales!$A$1:$O$10001,14,FALSE)</f>
        <v>UNKNOWN</v>
      </c>
      <c r="H9112" s="8">
        <f>VLOOKUP(A9112,Cafe_sales!$A$1:$O$10001,15,FALSE)</f>
        <v>44946</v>
      </c>
    </row>
    <row r="9113" spans="1:8" x14ac:dyDescent="0.35">
      <c r="A9113" t="s">
        <v>8903</v>
      </c>
      <c r="B9113" t="str">
        <f>VLOOKUP(A9113,Cafe_sales!$A$1:$O$10001,9,FALSE)</f>
        <v>Salad</v>
      </c>
      <c r="C9113" s="6">
        <f>VLOOKUP(A9113,Cafe_sales!$A$1:$O$10001,10,FALSE)</f>
        <v>5</v>
      </c>
      <c r="D9113" s="10">
        <f>VLOOKUP(A9113,Cafe_sales!$A$1:$O$10001,11,FALSE)</f>
        <v>5</v>
      </c>
      <c r="E9113" s="6">
        <f>VLOOKUP(A9113,Cafe_sales!$A$1:$O$10001,12,FALSE)</f>
        <v>25</v>
      </c>
      <c r="F9113" t="str">
        <f>VLOOKUP(A9113,Cafe_sales!$A$1:$O$10001,13,FALSE)</f>
        <v>Cash</v>
      </c>
      <c r="G9113" t="str">
        <f>VLOOKUP(A9113,Cafe_sales!$A$1:$O$10001,14,FALSE)</f>
        <v>UNKNOWN</v>
      </c>
      <c r="H9113" s="8">
        <f>VLOOKUP(A9113,Cafe_sales!$A$1:$O$10001,15,FALSE)</f>
        <v>45229</v>
      </c>
    </row>
    <row r="9114" spans="1:8" x14ac:dyDescent="0.35">
      <c r="A9114" t="s">
        <v>2006</v>
      </c>
      <c r="B9114" t="str">
        <f>VLOOKUP(A9114,Cafe_sales!$A$1:$O$10001,9,FALSE)</f>
        <v>Cake</v>
      </c>
      <c r="C9114" s="6">
        <f>VLOOKUP(A9114,Cafe_sales!$A$1:$O$10001,10,FALSE)</f>
        <v>2</v>
      </c>
      <c r="D9114" s="10">
        <f>VLOOKUP(A9114,Cafe_sales!$A$1:$O$10001,11,FALSE)</f>
        <v>2.9665745492828002</v>
      </c>
      <c r="E9114" s="6">
        <f>VLOOKUP(A9114,Cafe_sales!$A$1:$O$10001,12,FALSE)</f>
        <v>6</v>
      </c>
      <c r="F9114" t="str">
        <f>VLOOKUP(A9114,Cafe_sales!$A$1:$O$10001,13,FALSE)</f>
        <v>Default mode</v>
      </c>
      <c r="G9114" t="str">
        <f>VLOOKUP(A9114,Cafe_sales!$A$1:$O$10001,14,FALSE)</f>
        <v>In-store</v>
      </c>
      <c r="H9114" s="8">
        <f>VLOOKUP(A9114,Cafe_sales!$A$1:$O$10001,15,FALSE)</f>
        <v>45113</v>
      </c>
    </row>
    <row r="9115" spans="1:8" x14ac:dyDescent="0.35">
      <c r="A9115" t="s">
        <v>9877</v>
      </c>
      <c r="B9115" t="str">
        <f>VLOOKUP(A9115,Cafe_sales!$A$1:$O$10001,9,FALSE)</f>
        <v>Sandwich</v>
      </c>
      <c r="C9115" s="6">
        <f>VLOOKUP(A9115,Cafe_sales!$A$1:$O$10001,10,FALSE)</f>
        <v>5</v>
      </c>
      <c r="D9115" s="10">
        <f>VLOOKUP(A9115,Cafe_sales!$A$1:$O$10001,11,FALSE)</f>
        <v>4</v>
      </c>
      <c r="E9115" s="6">
        <f>VLOOKUP(A9115,Cafe_sales!$A$1:$O$10001,12,FALSE)</f>
        <v>20</v>
      </c>
      <c r="F9115" t="str">
        <f>VLOOKUP(A9115,Cafe_sales!$A$1:$O$10001,13,FALSE)</f>
        <v>Credit Card</v>
      </c>
      <c r="G9115" t="str">
        <f>VLOOKUP(A9115,Cafe_sales!$A$1:$O$10001,14,FALSE)</f>
        <v>UNKNOWN</v>
      </c>
      <c r="H9115" s="8">
        <f>VLOOKUP(A9115,Cafe_sales!$A$1:$O$10001,15,FALSE)</f>
        <v>45268</v>
      </c>
    </row>
    <row r="9116" spans="1:8" x14ac:dyDescent="0.35">
      <c r="A9116" t="s">
        <v>816</v>
      </c>
      <c r="B9116" t="str">
        <f>VLOOKUP(A9116,Cafe_sales!$A$1:$O$10001,9,FALSE)</f>
        <v>Cookie</v>
      </c>
      <c r="C9116" s="6">
        <f>VLOOKUP(A9116,Cafe_sales!$A$1:$O$10001,10,FALSE)</f>
        <v>4</v>
      </c>
      <c r="D9116" s="10">
        <f>VLOOKUP(A9116,Cafe_sales!$A$1:$O$10001,11,FALSE)</f>
        <v>1</v>
      </c>
      <c r="E9116" s="6">
        <f>VLOOKUP(A9116,Cafe_sales!$A$1:$O$10001,12,FALSE)</f>
        <v>4</v>
      </c>
      <c r="F9116" t="str">
        <f>VLOOKUP(A9116,Cafe_sales!$A$1:$O$10001,13,FALSE)</f>
        <v>Digital Wallet</v>
      </c>
      <c r="G9116" t="str">
        <f>VLOOKUP(A9116,Cafe_sales!$A$1:$O$10001,14,FALSE)</f>
        <v>In-store</v>
      </c>
      <c r="H9116" s="8">
        <f>VLOOKUP(A9116,Cafe_sales!$A$1:$O$10001,15,FALSE)</f>
        <v>45150</v>
      </c>
    </row>
    <row r="9117" spans="1:8" hidden="1" x14ac:dyDescent="0.35">
      <c r="A9117" t="s">
        <v>7222</v>
      </c>
      <c r="B9117" t="str">
        <f>VLOOKUP(A9117,Cafe_sales!$A$1:$O$10001,9,FALSE)</f>
        <v>Cookie</v>
      </c>
      <c r="C9117">
        <f>VLOOKUP(A9117,Cafe_sales!$A$1:$O$10001,10,FALSE)</f>
        <v>1</v>
      </c>
      <c r="D9117">
        <f>VLOOKUP(A9117,Cafe_sales!$A$1:$O$10001,11,FALSE)</f>
        <v>3</v>
      </c>
      <c r="E9117">
        <f>VLOOKUP(A9117,Cafe_sales!$A$1:$O$10001,12,FALSE)</f>
        <v>1</v>
      </c>
      <c r="F9117" t="str">
        <f>VLOOKUP(A9117,Cafe_sales!$A$1:$O$10001,13,FALSE)</f>
        <v>Default mode</v>
      </c>
      <c r="G9117" t="str">
        <f>VLOOKUP(A9117,Cafe_sales!$A$1:$O$10001,14,FALSE)</f>
        <v>Takeaway</v>
      </c>
      <c r="H9117" s="1">
        <f>VLOOKUP(A9117,Cafe_sales!$A$1:$O$10001,15,FALSE)</f>
        <v>45089</v>
      </c>
    </row>
    <row r="9118" spans="1:8" x14ac:dyDescent="0.35">
      <c r="A9118" t="s">
        <v>8120</v>
      </c>
      <c r="B9118" t="str">
        <f>VLOOKUP(A9118,Cafe_sales!$A$1:$O$10001,9,FALSE)</f>
        <v>Cake</v>
      </c>
      <c r="C9118" s="6">
        <f>VLOOKUP(A9118,Cafe_sales!$A$1:$O$10001,10,FALSE)</f>
        <v>4</v>
      </c>
      <c r="D9118" s="10">
        <f>VLOOKUP(A9118,Cafe_sales!$A$1:$O$10001,11,FALSE)</f>
        <v>3</v>
      </c>
      <c r="E9118" s="6">
        <f>VLOOKUP(A9118,Cafe_sales!$A$1:$O$10001,12,FALSE)</f>
        <v>12</v>
      </c>
      <c r="F9118" t="str">
        <f>VLOOKUP(A9118,Cafe_sales!$A$1:$O$10001,13,FALSE)</f>
        <v>Default mode</v>
      </c>
      <c r="G9118" t="str">
        <f>VLOOKUP(A9118,Cafe_sales!$A$1:$O$10001,14,FALSE)</f>
        <v>In-store</v>
      </c>
      <c r="H9118" s="8">
        <f>VLOOKUP(A9118,Cafe_sales!$A$1:$O$10001,15,FALSE)</f>
        <v>45008</v>
      </c>
    </row>
    <row r="9119" spans="1:8" hidden="1" x14ac:dyDescent="0.35">
      <c r="A9119" t="s">
        <v>490</v>
      </c>
      <c r="B9119" t="str">
        <f>VLOOKUP(A9119,Cafe_sales!$A$1:$O$10001,9,FALSE)</f>
        <v>Salad</v>
      </c>
      <c r="C9119">
        <f>VLOOKUP(A9119,Cafe_sales!$A$1:$O$10001,10,FALSE)</f>
        <v>1</v>
      </c>
      <c r="D9119">
        <f>VLOOKUP(A9119,Cafe_sales!$A$1:$O$10001,11,FALSE)</f>
        <v>5</v>
      </c>
      <c r="E9119">
        <f>VLOOKUP(A9119,Cafe_sales!$A$1:$O$10001,12,FALSE)</f>
        <v>5</v>
      </c>
      <c r="F9119" t="str">
        <f>VLOOKUP(A9119,Cafe_sales!$A$1:$O$10001,13,FALSE)</f>
        <v>Credit Card</v>
      </c>
      <c r="G9119" t="str">
        <f>VLOOKUP(A9119,Cafe_sales!$A$1:$O$10001,14,FALSE)</f>
        <v>Takeaway</v>
      </c>
      <c r="H9119" s="1">
        <f>VLOOKUP(A9119,Cafe_sales!$A$1:$O$10001,15,FALSE)</f>
        <v>45000</v>
      </c>
    </row>
    <row r="9120" spans="1:8" hidden="1" x14ac:dyDescent="0.35">
      <c r="A9120" t="s">
        <v>1489</v>
      </c>
      <c r="B9120" t="str">
        <f>VLOOKUP(A9120,Cafe_sales!$A$1:$O$10001,9,FALSE)</f>
        <v>Smoothie</v>
      </c>
      <c r="C9120">
        <f>VLOOKUP(A9120,Cafe_sales!$A$1:$O$10001,10,FALSE)</f>
        <v>4</v>
      </c>
      <c r="D9120">
        <f>VLOOKUP(A9120,Cafe_sales!$A$1:$O$10001,11,FALSE)</f>
        <v>4</v>
      </c>
      <c r="E9120">
        <f>VLOOKUP(A9120,Cafe_sales!$A$1:$O$10001,12,FALSE)</f>
        <v>16</v>
      </c>
      <c r="F9120" t="str">
        <f>VLOOKUP(A9120,Cafe_sales!$A$1:$O$10001,13,FALSE)</f>
        <v>Digital Wallet</v>
      </c>
      <c r="G9120" t="str">
        <f>VLOOKUP(A9120,Cafe_sales!$A$1:$O$10001,14,FALSE)</f>
        <v>Takeaway</v>
      </c>
      <c r="H9120" s="1">
        <f>VLOOKUP(A9120,Cafe_sales!$A$1:$O$10001,15,FALSE)</f>
        <v>45085</v>
      </c>
    </row>
    <row r="9121" spans="1:8" x14ac:dyDescent="0.35">
      <c r="A9121" t="s">
        <v>1848</v>
      </c>
      <c r="B9121" t="str">
        <f>VLOOKUP(A9121,Cafe_sales!$A$1:$O$10001,9,FALSE)</f>
        <v>Coffee</v>
      </c>
      <c r="C9121" s="6">
        <f>VLOOKUP(A9121,Cafe_sales!$A$1:$O$10001,10,FALSE)</f>
        <v>3</v>
      </c>
      <c r="D9121" s="10">
        <f>VLOOKUP(A9121,Cafe_sales!$A$1:$O$10001,11,FALSE)</f>
        <v>2</v>
      </c>
      <c r="E9121" s="6">
        <f>VLOOKUP(A9121,Cafe_sales!$A$1:$O$10001,12,FALSE)</f>
        <v>6</v>
      </c>
      <c r="F9121" t="str">
        <f>VLOOKUP(A9121,Cafe_sales!$A$1:$O$10001,13,FALSE)</f>
        <v>Default mode</v>
      </c>
      <c r="G9121" t="str">
        <f>VLOOKUP(A9121,Cafe_sales!$A$1:$O$10001,14,FALSE)</f>
        <v>UNKNOWN</v>
      </c>
      <c r="H9121" s="8">
        <f>VLOOKUP(A9121,Cafe_sales!$A$1:$O$10001,15,FALSE)</f>
        <v>45060</v>
      </c>
    </row>
    <row r="9122" spans="1:8" x14ac:dyDescent="0.35">
      <c r="A9122" t="s">
        <v>4069</v>
      </c>
      <c r="B9122" t="str">
        <f>VLOOKUP(A9122,Cafe_sales!$A$1:$O$10001,9,FALSE)</f>
        <v>Sandwich</v>
      </c>
      <c r="C9122" s="6">
        <f>VLOOKUP(A9122,Cafe_sales!$A$1:$O$10001,10,FALSE)</f>
        <v>5</v>
      </c>
      <c r="D9122" s="10">
        <f>VLOOKUP(A9122,Cafe_sales!$A$1:$O$10001,11,FALSE)</f>
        <v>4</v>
      </c>
      <c r="E9122" s="6">
        <f>VLOOKUP(A9122,Cafe_sales!$A$1:$O$10001,12,FALSE)</f>
        <v>20</v>
      </c>
      <c r="F9122" t="str">
        <f>VLOOKUP(A9122,Cafe_sales!$A$1:$O$10001,13,FALSE)</f>
        <v>Default mode</v>
      </c>
      <c r="G9122" t="str">
        <f>VLOOKUP(A9122,Cafe_sales!$A$1:$O$10001,14,FALSE)</f>
        <v>In-store</v>
      </c>
      <c r="H9122" s="8">
        <f>VLOOKUP(A9122,Cafe_sales!$A$1:$O$10001,15,FALSE)</f>
        <v>45163</v>
      </c>
    </row>
    <row r="9123" spans="1:8" x14ac:dyDescent="0.35">
      <c r="A9123" t="s">
        <v>3267</v>
      </c>
      <c r="B9123" t="str">
        <f>VLOOKUP(A9123,Cafe_sales!$A$1:$O$10001,9,FALSE)</f>
        <v>Sandwich</v>
      </c>
      <c r="C9123" s="6">
        <f>VLOOKUP(A9123,Cafe_sales!$A$1:$O$10001,10,FALSE)</f>
        <v>3</v>
      </c>
      <c r="D9123" s="10">
        <f>VLOOKUP(A9123,Cafe_sales!$A$1:$O$10001,11,FALSE)</f>
        <v>4</v>
      </c>
      <c r="E9123" s="6">
        <f>VLOOKUP(A9123,Cafe_sales!$A$1:$O$10001,12,FALSE)</f>
        <v>12</v>
      </c>
      <c r="F9123" t="str">
        <f>VLOOKUP(A9123,Cafe_sales!$A$1:$O$10001,13,FALSE)</f>
        <v>Default mode</v>
      </c>
      <c r="G9123" t="str">
        <f>VLOOKUP(A9123,Cafe_sales!$A$1:$O$10001,14,FALSE)</f>
        <v>UNKNOWN</v>
      </c>
      <c r="H9123" s="8">
        <f>VLOOKUP(A9123,Cafe_sales!$A$1:$O$10001,15,FALSE)</f>
        <v>45259</v>
      </c>
    </row>
    <row r="9124" spans="1:8" x14ac:dyDescent="0.35">
      <c r="A9124" t="s">
        <v>2701</v>
      </c>
      <c r="B9124" t="str">
        <f>VLOOKUP(A9124,Cafe_sales!$A$1:$O$10001,9,FALSE)</f>
        <v>Cake</v>
      </c>
      <c r="C9124" s="6">
        <f>VLOOKUP(A9124,Cafe_sales!$A$1:$O$10001,10,FALSE)</f>
        <v>5</v>
      </c>
      <c r="D9124" s="10">
        <f>VLOOKUP(A9124,Cafe_sales!$A$1:$O$10001,11,FALSE)</f>
        <v>3</v>
      </c>
      <c r="E9124" s="6">
        <f>VLOOKUP(A9124,Cafe_sales!$A$1:$O$10001,12,FALSE)</f>
        <v>15</v>
      </c>
      <c r="F9124" t="str">
        <f>VLOOKUP(A9124,Cafe_sales!$A$1:$O$10001,13,FALSE)</f>
        <v>Credit Card</v>
      </c>
      <c r="G9124" t="str">
        <f>VLOOKUP(A9124,Cafe_sales!$A$1:$O$10001,14,FALSE)</f>
        <v>In-store</v>
      </c>
      <c r="H9124" s="8">
        <f>VLOOKUP(A9124,Cafe_sales!$A$1:$O$10001,15,FALSE)</f>
        <v>45126</v>
      </c>
    </row>
    <row r="9125" spans="1:8" x14ac:dyDescent="0.35">
      <c r="A9125" t="s">
        <v>3156</v>
      </c>
      <c r="B9125" t="str">
        <f>VLOOKUP(A9125,Cafe_sales!$A$1:$O$10001,9,FALSE)</f>
        <v>Coffee</v>
      </c>
      <c r="C9125" s="6">
        <f>VLOOKUP(A9125,Cafe_sales!$A$1:$O$10001,10,FALSE)</f>
        <v>5</v>
      </c>
      <c r="D9125" s="10">
        <f>VLOOKUP(A9125,Cafe_sales!$A$1:$O$10001,11,FALSE)</f>
        <v>2</v>
      </c>
      <c r="E9125" s="6">
        <f>VLOOKUP(A9125,Cafe_sales!$A$1:$O$10001,12,FALSE)</f>
        <v>10</v>
      </c>
      <c r="F9125" t="str">
        <f>VLOOKUP(A9125,Cafe_sales!$A$1:$O$10001,13,FALSE)</f>
        <v>Digital Wallet</v>
      </c>
      <c r="G9125" t="str">
        <f>VLOOKUP(A9125,Cafe_sales!$A$1:$O$10001,14,FALSE)</f>
        <v>In-store</v>
      </c>
      <c r="H9125" s="8">
        <f>VLOOKUP(A9125,Cafe_sales!$A$1:$O$10001,15,FALSE)</f>
        <v>44934</v>
      </c>
    </row>
    <row r="9126" spans="1:8" hidden="1" x14ac:dyDescent="0.35">
      <c r="A9126" t="s">
        <v>670</v>
      </c>
      <c r="B9126" t="str">
        <f>VLOOKUP(A9126,Cafe_sales!$A$1:$O$10001,9,FALSE)</f>
        <v>UNKNOWN</v>
      </c>
      <c r="C9126">
        <f>VLOOKUP(A9126,Cafe_sales!$A$1:$O$10001,10,FALSE)</f>
        <v>4</v>
      </c>
      <c r="D9126">
        <f>VLOOKUP(A9126,Cafe_sales!$A$1:$O$10001,11,FALSE)</f>
        <v>3</v>
      </c>
      <c r="E9126">
        <f>VLOOKUP(A9126,Cafe_sales!$A$1:$O$10001,12,FALSE)</f>
        <v>12</v>
      </c>
      <c r="F9126" t="str">
        <f>VLOOKUP(A9126,Cafe_sales!$A$1:$O$10001,13,FALSE)</f>
        <v>Default mode</v>
      </c>
      <c r="G9126" t="str">
        <f>VLOOKUP(A9126,Cafe_sales!$A$1:$O$10001,14,FALSE)</f>
        <v>Takeaway</v>
      </c>
      <c r="H9126" s="1">
        <f>VLOOKUP(A9126,Cafe_sales!$A$1:$O$10001,15,FALSE)</f>
        <v>45231</v>
      </c>
    </row>
    <row r="9127" spans="1:8" hidden="1" x14ac:dyDescent="0.35">
      <c r="A9127" t="s">
        <v>8522</v>
      </c>
      <c r="B9127" t="str">
        <f>VLOOKUP(A9127,Cafe_sales!$A$1:$O$10001,9,FALSE)</f>
        <v>Sandwich</v>
      </c>
      <c r="C9127">
        <f>VLOOKUP(A9127,Cafe_sales!$A$1:$O$10001,10,FALSE)</f>
        <v>3</v>
      </c>
      <c r="D9127">
        <f>VLOOKUP(A9127,Cafe_sales!$A$1:$O$10001,11,FALSE)</f>
        <v>4</v>
      </c>
      <c r="E9127">
        <f>VLOOKUP(A9127,Cafe_sales!$A$1:$O$10001,12,FALSE)</f>
        <v>12</v>
      </c>
      <c r="F9127" t="str">
        <f>VLOOKUP(A9127,Cafe_sales!$A$1:$O$10001,13,FALSE)</f>
        <v>Digital Wallet</v>
      </c>
      <c r="G9127" t="str">
        <f>VLOOKUP(A9127,Cafe_sales!$A$1:$O$10001,14,FALSE)</f>
        <v>Takeaway</v>
      </c>
      <c r="H9127" s="1">
        <f>VLOOKUP(A9127,Cafe_sales!$A$1:$O$10001,15,FALSE)</f>
        <v>45185</v>
      </c>
    </row>
    <row r="9128" spans="1:8" x14ac:dyDescent="0.35">
      <c r="A9128" t="s">
        <v>7038</v>
      </c>
      <c r="B9128" t="str">
        <f>VLOOKUP(A9128,Cafe_sales!$A$1:$O$10001,9,FALSE)</f>
        <v>Cookie</v>
      </c>
      <c r="C9128" s="6">
        <f>VLOOKUP(A9128,Cafe_sales!$A$1:$O$10001,10,FALSE)</f>
        <v>1</v>
      </c>
      <c r="D9128" s="10">
        <f>VLOOKUP(A9128,Cafe_sales!$A$1:$O$10001,11,FALSE)</f>
        <v>1</v>
      </c>
      <c r="E9128" s="6">
        <f>VLOOKUP(A9128,Cafe_sales!$A$1:$O$10001,12,FALSE)</f>
        <v>1</v>
      </c>
      <c r="F9128" t="str">
        <f>VLOOKUP(A9128,Cafe_sales!$A$1:$O$10001,13,FALSE)</f>
        <v>Credit Card</v>
      </c>
      <c r="G9128" t="str">
        <f>VLOOKUP(A9128,Cafe_sales!$A$1:$O$10001,14,FALSE)</f>
        <v>In-store</v>
      </c>
      <c r="H9128" s="8">
        <f>VLOOKUP(A9128,Cafe_sales!$A$1:$O$10001,15,FALSE)</f>
        <v>45186</v>
      </c>
    </row>
    <row r="9129" spans="1:8" x14ac:dyDescent="0.35">
      <c r="A9129" t="s">
        <v>3897</v>
      </c>
      <c r="B9129" t="str">
        <f>VLOOKUP(A9129,Cafe_sales!$A$1:$O$10001,9,FALSE)</f>
        <v>Cookie</v>
      </c>
      <c r="C9129" s="6">
        <f>VLOOKUP(A9129,Cafe_sales!$A$1:$O$10001,10,FALSE)</f>
        <v>1</v>
      </c>
      <c r="D9129" s="10">
        <f>VLOOKUP(A9129,Cafe_sales!$A$1:$O$10001,11,FALSE)</f>
        <v>1</v>
      </c>
      <c r="E9129" s="6">
        <f>VLOOKUP(A9129,Cafe_sales!$A$1:$O$10001,12,FALSE)</f>
        <v>1</v>
      </c>
      <c r="F9129" t="str">
        <f>VLOOKUP(A9129,Cafe_sales!$A$1:$O$10001,13,FALSE)</f>
        <v>Default mode</v>
      </c>
      <c r="G9129" t="str">
        <f>VLOOKUP(A9129,Cafe_sales!$A$1:$O$10001,14,FALSE)</f>
        <v>In-store</v>
      </c>
      <c r="H9129" s="8">
        <f>VLOOKUP(A9129,Cafe_sales!$A$1:$O$10001,15,FALSE)</f>
        <v>45275</v>
      </c>
    </row>
    <row r="9130" spans="1:8" x14ac:dyDescent="0.35">
      <c r="A9130" t="s">
        <v>6156</v>
      </c>
      <c r="B9130" t="str">
        <f>VLOOKUP(A9130,Cafe_sales!$A$1:$O$10001,9,FALSE)</f>
        <v>Sandwich</v>
      </c>
      <c r="C9130" s="6">
        <f>VLOOKUP(A9130,Cafe_sales!$A$1:$O$10001,10,FALSE)</f>
        <v>1</v>
      </c>
      <c r="D9130" s="10">
        <f>VLOOKUP(A9130,Cafe_sales!$A$1:$O$10001,11,FALSE)</f>
        <v>4</v>
      </c>
      <c r="E9130" s="6">
        <f>VLOOKUP(A9130,Cafe_sales!$A$1:$O$10001,12,FALSE)</f>
        <v>4</v>
      </c>
      <c r="F9130" t="str">
        <f>VLOOKUP(A9130,Cafe_sales!$A$1:$O$10001,13,FALSE)</f>
        <v>Default mode</v>
      </c>
      <c r="G9130" t="str">
        <f>VLOOKUP(A9130,Cafe_sales!$A$1:$O$10001,14,FALSE)</f>
        <v>UNKNOWN</v>
      </c>
      <c r="H9130" s="8">
        <f>VLOOKUP(A9130,Cafe_sales!$A$1:$O$10001,15,FALSE)</f>
        <v>45246</v>
      </c>
    </row>
    <row r="9131" spans="1:8" x14ac:dyDescent="0.35">
      <c r="A9131" t="s">
        <v>2745</v>
      </c>
      <c r="B9131" t="str">
        <f>VLOOKUP(A9131,Cafe_sales!$A$1:$O$10001,9,FALSE)</f>
        <v>Cookie</v>
      </c>
      <c r="C9131" s="6">
        <f>VLOOKUP(A9131,Cafe_sales!$A$1:$O$10001,10,FALSE)</f>
        <v>5</v>
      </c>
      <c r="D9131" s="10">
        <f>VLOOKUP(A9131,Cafe_sales!$A$1:$O$10001,11,FALSE)</f>
        <v>1</v>
      </c>
      <c r="E9131" s="6">
        <f>VLOOKUP(A9131,Cafe_sales!$A$1:$O$10001,12,FALSE)</f>
        <v>5</v>
      </c>
      <c r="F9131" t="str">
        <f>VLOOKUP(A9131,Cafe_sales!$A$1:$O$10001,13,FALSE)</f>
        <v>Digital Wallet</v>
      </c>
      <c r="G9131" t="str">
        <f>VLOOKUP(A9131,Cafe_sales!$A$1:$O$10001,14,FALSE)</f>
        <v>In-store</v>
      </c>
      <c r="H9131" s="8">
        <f>VLOOKUP(A9131,Cafe_sales!$A$1:$O$10001,15,FALSE)</f>
        <v>45128</v>
      </c>
    </row>
    <row r="9132" spans="1:8" hidden="1" x14ac:dyDescent="0.35">
      <c r="A9132" t="s">
        <v>7477</v>
      </c>
      <c r="B9132" t="str">
        <f>VLOOKUP(A9132,Cafe_sales!$A$1:$O$10001,9,FALSE)</f>
        <v>Cake</v>
      </c>
      <c r="C9132">
        <f>VLOOKUP(A9132,Cafe_sales!$A$1:$O$10001,10,FALSE)</f>
        <v>1</v>
      </c>
      <c r="D9132">
        <f>VLOOKUP(A9132,Cafe_sales!$A$1:$O$10001,11,FALSE)</f>
        <v>3</v>
      </c>
      <c r="E9132">
        <f>VLOOKUP(A9132,Cafe_sales!$A$1:$O$10001,12,FALSE)</f>
        <v>3</v>
      </c>
      <c r="F9132" t="str">
        <f>VLOOKUP(A9132,Cafe_sales!$A$1:$O$10001,13,FALSE)</f>
        <v>Default mode</v>
      </c>
      <c r="G9132" t="str">
        <f>VLOOKUP(A9132,Cafe_sales!$A$1:$O$10001,14,FALSE)</f>
        <v>Takeaway</v>
      </c>
      <c r="H9132" s="1">
        <f>VLOOKUP(A9132,Cafe_sales!$A$1:$O$10001,15,FALSE)</f>
        <v>45015</v>
      </c>
    </row>
    <row r="9133" spans="1:8" x14ac:dyDescent="0.35">
      <c r="A9133" t="s">
        <v>8595</v>
      </c>
      <c r="B9133" t="str">
        <f>VLOOKUP(A9133,Cafe_sales!$A$1:$O$10001,9,FALSE)</f>
        <v>Smoothie</v>
      </c>
      <c r="C9133" s="6">
        <f>VLOOKUP(A9133,Cafe_sales!$A$1:$O$10001,10,FALSE)</f>
        <v>3</v>
      </c>
      <c r="D9133" s="10">
        <f>VLOOKUP(A9133,Cafe_sales!$A$1:$O$10001,11,FALSE)</f>
        <v>4</v>
      </c>
      <c r="E9133" s="6">
        <f>VLOOKUP(A9133,Cafe_sales!$A$1:$O$10001,12,FALSE)</f>
        <v>12</v>
      </c>
      <c r="F9133" t="str">
        <f>VLOOKUP(A9133,Cafe_sales!$A$1:$O$10001,13,FALSE)</f>
        <v>Default mode</v>
      </c>
      <c r="G9133" t="str">
        <f>VLOOKUP(A9133,Cafe_sales!$A$1:$O$10001,14,FALSE)</f>
        <v>UNKNOWN</v>
      </c>
      <c r="H9133" s="8">
        <f>VLOOKUP(A9133,Cafe_sales!$A$1:$O$10001,15,FALSE)</f>
        <v>45071</v>
      </c>
    </row>
    <row r="9134" spans="1:8" x14ac:dyDescent="0.35">
      <c r="A9134" t="s">
        <v>6456</v>
      </c>
      <c r="B9134" t="str">
        <f>VLOOKUP(A9134,Cafe_sales!$A$1:$O$10001,9,FALSE)</f>
        <v>Smoothie</v>
      </c>
      <c r="C9134" s="6">
        <f>VLOOKUP(A9134,Cafe_sales!$A$1:$O$10001,10,FALSE)</f>
        <v>4</v>
      </c>
      <c r="D9134" s="10">
        <f>VLOOKUP(A9134,Cafe_sales!$A$1:$O$10001,11,FALSE)</f>
        <v>4</v>
      </c>
      <c r="E9134" s="6">
        <f>VLOOKUP(A9134,Cafe_sales!$A$1:$O$10001,12,FALSE)</f>
        <v>16</v>
      </c>
      <c r="F9134" t="str">
        <f>VLOOKUP(A9134,Cafe_sales!$A$1:$O$10001,13,FALSE)</f>
        <v>Default mode</v>
      </c>
      <c r="G9134" t="str">
        <f>VLOOKUP(A9134,Cafe_sales!$A$1:$O$10001,14,FALSE)</f>
        <v>In-store</v>
      </c>
      <c r="H9134" s="8">
        <f>VLOOKUP(A9134,Cafe_sales!$A$1:$O$10001,15,FALSE)</f>
        <v>45277</v>
      </c>
    </row>
    <row r="9135" spans="1:8" x14ac:dyDescent="0.35">
      <c r="A9135" t="s">
        <v>6013</v>
      </c>
      <c r="B9135" t="str">
        <f>VLOOKUP(A9135,Cafe_sales!$A$1:$O$10001,9,FALSE)</f>
        <v>Salad</v>
      </c>
      <c r="C9135" s="6">
        <f>VLOOKUP(A9135,Cafe_sales!$A$1:$O$10001,10,FALSE)</f>
        <v>4</v>
      </c>
      <c r="D9135" s="10">
        <f>VLOOKUP(A9135,Cafe_sales!$A$1:$O$10001,11,FALSE)</f>
        <v>5</v>
      </c>
      <c r="E9135" s="6">
        <f>VLOOKUP(A9135,Cafe_sales!$A$1:$O$10001,12,FALSE)</f>
        <v>20</v>
      </c>
      <c r="F9135" t="str">
        <f>VLOOKUP(A9135,Cafe_sales!$A$1:$O$10001,13,FALSE)</f>
        <v>Cash</v>
      </c>
      <c r="G9135" t="str">
        <f>VLOOKUP(A9135,Cafe_sales!$A$1:$O$10001,14,FALSE)</f>
        <v>UNKNOWN</v>
      </c>
      <c r="H9135" s="8">
        <f>VLOOKUP(A9135,Cafe_sales!$A$1:$O$10001,15,FALSE)</f>
        <v>45214</v>
      </c>
    </row>
    <row r="9136" spans="1:8" hidden="1" x14ac:dyDescent="0.35">
      <c r="A9136" t="s">
        <v>1486</v>
      </c>
      <c r="B9136" t="str">
        <f>VLOOKUP(A9136,Cafe_sales!$A$1:$O$10001,9,FALSE)</f>
        <v>Juice</v>
      </c>
      <c r="C9136">
        <f>VLOOKUP(A9136,Cafe_sales!$A$1:$O$10001,10,FALSE)</f>
        <v>1</v>
      </c>
      <c r="D9136">
        <f>VLOOKUP(A9136,Cafe_sales!$A$1:$O$10001,11,FALSE)</f>
        <v>3</v>
      </c>
      <c r="E9136">
        <f>VLOOKUP(A9136,Cafe_sales!$A$1:$O$10001,12,FALSE)</f>
        <v>3</v>
      </c>
      <c r="F9136" t="str">
        <f>VLOOKUP(A9136,Cafe_sales!$A$1:$O$10001,13,FALSE)</f>
        <v>Credit Card</v>
      </c>
      <c r="G9136" t="str">
        <f>VLOOKUP(A9136,Cafe_sales!$A$1:$O$10001,14,FALSE)</f>
        <v>Takeaway</v>
      </c>
      <c r="H9136" s="1">
        <f>VLOOKUP(A9136,Cafe_sales!$A$1:$O$10001,15,FALSE)</f>
        <v>45248</v>
      </c>
    </row>
    <row r="9137" spans="1:8" hidden="1" x14ac:dyDescent="0.35">
      <c r="A9137" t="s">
        <v>639</v>
      </c>
      <c r="B9137" t="str">
        <f>VLOOKUP(A9137,Cafe_sales!$A$1:$O$10001,9,FALSE)</f>
        <v>Salad</v>
      </c>
      <c r="C9137">
        <f>VLOOKUP(A9137,Cafe_sales!$A$1:$O$10001,10,FALSE)</f>
        <v>2</v>
      </c>
      <c r="D9137">
        <f>VLOOKUP(A9137,Cafe_sales!$A$1:$O$10001,11,FALSE)</f>
        <v>5</v>
      </c>
      <c r="E9137">
        <f>VLOOKUP(A9137,Cafe_sales!$A$1:$O$10001,12,FALSE)</f>
        <v>10</v>
      </c>
      <c r="F9137" t="str">
        <f>VLOOKUP(A9137,Cafe_sales!$A$1:$O$10001,13,FALSE)</f>
        <v>Digital Wallet</v>
      </c>
      <c r="G9137" t="str">
        <f>VLOOKUP(A9137,Cafe_sales!$A$1:$O$10001,14,FALSE)</f>
        <v>Takeaway</v>
      </c>
      <c r="H9137" s="1">
        <f>VLOOKUP(A9137,Cafe_sales!$A$1:$O$10001,15,FALSE)</f>
        <v>45207</v>
      </c>
    </row>
    <row r="9138" spans="1:8" x14ac:dyDescent="0.35">
      <c r="A9138" t="s">
        <v>6434</v>
      </c>
      <c r="B9138" t="str">
        <f>VLOOKUP(A9138,Cafe_sales!$A$1:$O$10001,9,FALSE)</f>
        <v>Sandwich</v>
      </c>
      <c r="C9138" s="6">
        <f>VLOOKUP(A9138,Cafe_sales!$A$1:$O$10001,10,FALSE)</f>
        <v>2</v>
      </c>
      <c r="D9138" s="10">
        <f>VLOOKUP(A9138,Cafe_sales!$A$1:$O$10001,11,FALSE)</f>
        <v>4</v>
      </c>
      <c r="E9138" s="6">
        <f>VLOOKUP(A9138,Cafe_sales!$A$1:$O$10001,12,FALSE)</f>
        <v>8</v>
      </c>
      <c r="F9138" t="str">
        <f>VLOOKUP(A9138,Cafe_sales!$A$1:$O$10001,13,FALSE)</f>
        <v>UNKNOWN</v>
      </c>
      <c r="G9138" t="str">
        <f>VLOOKUP(A9138,Cafe_sales!$A$1:$O$10001,14,FALSE)</f>
        <v>UNKNOWN</v>
      </c>
      <c r="H9138" s="8">
        <f>VLOOKUP(A9138,Cafe_sales!$A$1:$O$10001,15,FALSE)</f>
        <v>45231</v>
      </c>
    </row>
    <row r="9139" spans="1:8" hidden="1" x14ac:dyDescent="0.35">
      <c r="A9139" t="s">
        <v>7456</v>
      </c>
      <c r="B9139" t="str">
        <f>VLOOKUP(A9139,Cafe_sales!$A$1:$O$10001,9,FALSE)</f>
        <v>Coffee</v>
      </c>
      <c r="C9139">
        <f>VLOOKUP(A9139,Cafe_sales!$A$1:$O$10001,10,FALSE)</f>
        <v>3</v>
      </c>
      <c r="D9139">
        <f>VLOOKUP(A9139,Cafe_sales!$A$1:$O$10001,11,FALSE)</f>
        <v>0</v>
      </c>
      <c r="E9139">
        <f>VLOOKUP(A9139,Cafe_sales!$A$1:$O$10001,12,FALSE)</f>
        <v>6</v>
      </c>
      <c r="F9139" t="str">
        <f>VLOOKUP(A9139,Cafe_sales!$A$1:$O$10001,13,FALSE)</f>
        <v>Cash</v>
      </c>
      <c r="G9139" t="str">
        <f>VLOOKUP(A9139,Cafe_sales!$A$1:$O$10001,14,FALSE)</f>
        <v>Takeaway</v>
      </c>
      <c r="H9139" s="1">
        <f>VLOOKUP(A9139,Cafe_sales!$A$1:$O$10001,15,FALSE)</f>
        <v>45050</v>
      </c>
    </row>
    <row r="9140" spans="1:8" x14ac:dyDescent="0.35">
      <c r="A9140" t="s">
        <v>3550</v>
      </c>
      <c r="B9140" t="str">
        <f>VLOOKUP(A9140,Cafe_sales!$A$1:$O$10001,9,FALSE)</f>
        <v>Cake</v>
      </c>
      <c r="C9140" s="6">
        <f>VLOOKUP(A9140,Cafe_sales!$A$1:$O$10001,10,FALSE)</f>
        <v>1</v>
      </c>
      <c r="D9140" s="10">
        <f>VLOOKUP(A9140,Cafe_sales!$A$1:$O$10001,11,FALSE)</f>
        <v>3</v>
      </c>
      <c r="E9140" s="6">
        <f>VLOOKUP(A9140,Cafe_sales!$A$1:$O$10001,12,FALSE)</f>
        <v>3</v>
      </c>
      <c r="F9140" t="str">
        <f>VLOOKUP(A9140,Cafe_sales!$A$1:$O$10001,13,FALSE)</f>
        <v>Credit Card</v>
      </c>
      <c r="G9140" t="str">
        <f>VLOOKUP(A9140,Cafe_sales!$A$1:$O$10001,14,FALSE)</f>
        <v>UNKNOWN</v>
      </c>
      <c r="H9140" s="8">
        <f>VLOOKUP(A9140,Cafe_sales!$A$1:$O$10001,15,FALSE)</f>
        <v>44992</v>
      </c>
    </row>
    <row r="9141" spans="1:8" x14ac:dyDescent="0.35">
      <c r="A9141" t="s">
        <v>5985</v>
      </c>
      <c r="B9141" t="str">
        <f>VLOOKUP(A9141,Cafe_sales!$A$1:$O$10001,9,FALSE)</f>
        <v>Cookie</v>
      </c>
      <c r="C9141" s="6">
        <f>VLOOKUP(A9141,Cafe_sales!$A$1:$O$10001,10,FALSE)</f>
        <v>4</v>
      </c>
      <c r="D9141" s="10">
        <f>VLOOKUP(A9141,Cafe_sales!$A$1:$O$10001,11,FALSE)</f>
        <v>1</v>
      </c>
      <c r="E9141" s="6">
        <f>VLOOKUP(A9141,Cafe_sales!$A$1:$O$10001,12,FALSE)</f>
        <v>4</v>
      </c>
      <c r="F9141" t="str">
        <f>VLOOKUP(A9141,Cafe_sales!$A$1:$O$10001,13,FALSE)</f>
        <v>Default mode</v>
      </c>
      <c r="G9141" t="str">
        <f>VLOOKUP(A9141,Cafe_sales!$A$1:$O$10001,14,FALSE)</f>
        <v>UNKNOWN</v>
      </c>
      <c r="H9141" s="8">
        <f>VLOOKUP(A9141,Cafe_sales!$A$1:$O$10001,15,FALSE)</f>
        <v>45075</v>
      </c>
    </row>
    <row r="9142" spans="1:8" x14ac:dyDescent="0.35">
      <c r="A9142" t="s">
        <v>1056</v>
      </c>
      <c r="B9142" t="str">
        <f>VLOOKUP(A9142,Cafe_sales!$A$1:$O$10001,9,FALSE)</f>
        <v>Cake</v>
      </c>
      <c r="C9142" s="6">
        <f>VLOOKUP(A9142,Cafe_sales!$A$1:$O$10001,10,FALSE)</f>
        <v>2</v>
      </c>
      <c r="D9142" s="10">
        <f>VLOOKUP(A9142,Cafe_sales!$A$1:$O$10001,11,FALSE)</f>
        <v>3</v>
      </c>
      <c r="E9142" s="6">
        <f>VLOOKUP(A9142,Cafe_sales!$A$1:$O$10001,12,FALSE)</f>
        <v>6</v>
      </c>
      <c r="F9142" t="str">
        <f>VLOOKUP(A9142,Cafe_sales!$A$1:$O$10001,13,FALSE)</f>
        <v>Digital Wallet</v>
      </c>
      <c r="G9142" t="str">
        <f>VLOOKUP(A9142,Cafe_sales!$A$1:$O$10001,14,FALSE)</f>
        <v>In-store</v>
      </c>
      <c r="H9142" s="8">
        <f>VLOOKUP(A9142,Cafe_sales!$A$1:$O$10001,15,FALSE)</f>
        <v>45078</v>
      </c>
    </row>
    <row r="9143" spans="1:8" hidden="1" x14ac:dyDescent="0.35">
      <c r="A9143" t="s">
        <v>6936</v>
      </c>
      <c r="B9143" t="str">
        <f>VLOOKUP(A9143,Cafe_sales!$A$1:$O$10001,9,FALSE)</f>
        <v>Coffee</v>
      </c>
      <c r="C9143">
        <f>VLOOKUP(A9143,Cafe_sales!$A$1:$O$10001,10,FALSE)</f>
        <v>5</v>
      </c>
      <c r="D9143">
        <f>VLOOKUP(A9143,Cafe_sales!$A$1:$O$10001,11,FALSE)</f>
        <v>2</v>
      </c>
      <c r="E9143">
        <f>VLOOKUP(A9143,Cafe_sales!$A$1:$O$10001,12,FALSE)</f>
        <v>10</v>
      </c>
      <c r="F9143" t="str">
        <f>VLOOKUP(A9143,Cafe_sales!$A$1:$O$10001,13,FALSE)</f>
        <v>Credit Card</v>
      </c>
      <c r="G9143" t="str">
        <f>VLOOKUP(A9143,Cafe_sales!$A$1:$O$10001,14,FALSE)</f>
        <v>Cafe</v>
      </c>
      <c r="H9143" s="1">
        <f>VLOOKUP(A9143,Cafe_sales!$A$1:$O$10001,15,FALSE)</f>
        <v>45020</v>
      </c>
    </row>
    <row r="9144" spans="1:8" x14ac:dyDescent="0.35">
      <c r="A9144" t="s">
        <v>8452</v>
      </c>
      <c r="B9144" t="str">
        <f>VLOOKUP(A9144,Cafe_sales!$A$1:$O$10001,9,FALSE)</f>
        <v>Cookie</v>
      </c>
      <c r="C9144" s="6">
        <f>VLOOKUP(A9144,Cafe_sales!$A$1:$O$10001,10,FALSE)</f>
        <v>4</v>
      </c>
      <c r="D9144" s="10">
        <f>VLOOKUP(A9144,Cafe_sales!$A$1:$O$10001,11,FALSE)</f>
        <v>3</v>
      </c>
      <c r="E9144" s="6">
        <f>VLOOKUP(A9144,Cafe_sales!$A$1:$O$10001,12,FALSE)</f>
        <v>4</v>
      </c>
      <c r="F9144" t="str">
        <f>VLOOKUP(A9144,Cafe_sales!$A$1:$O$10001,13,FALSE)</f>
        <v>Default mode</v>
      </c>
      <c r="G9144" t="str">
        <f>VLOOKUP(A9144,Cafe_sales!$A$1:$O$10001,14,FALSE)</f>
        <v>UNKNOWN</v>
      </c>
      <c r="H9144" s="8">
        <f>VLOOKUP(A9144,Cafe_sales!$A$1:$O$10001,15,FALSE)</f>
        <v>45096</v>
      </c>
    </row>
    <row r="9145" spans="1:8" x14ac:dyDescent="0.35">
      <c r="A9145" t="s">
        <v>7649</v>
      </c>
      <c r="B9145" t="str">
        <f>VLOOKUP(A9145,Cafe_sales!$A$1:$O$10001,9,FALSE)</f>
        <v>Tea</v>
      </c>
      <c r="C9145" s="6">
        <f>VLOOKUP(A9145,Cafe_sales!$A$1:$O$10001,10,FALSE)</f>
        <v>5</v>
      </c>
      <c r="D9145" s="10">
        <f>VLOOKUP(A9145,Cafe_sales!$A$1:$O$10001,11,FALSE)</f>
        <v>0</v>
      </c>
      <c r="E9145" s="6">
        <f>VLOOKUP(A9145,Cafe_sales!$A$1:$O$10001,12,FALSE)</f>
        <v>7.5</v>
      </c>
      <c r="F9145" t="str">
        <f>VLOOKUP(A9145,Cafe_sales!$A$1:$O$10001,13,FALSE)</f>
        <v>Credit Card</v>
      </c>
      <c r="G9145" t="str">
        <f>VLOOKUP(A9145,Cafe_sales!$A$1:$O$10001,14,FALSE)</f>
        <v>In-store</v>
      </c>
      <c r="H9145" s="8">
        <f>VLOOKUP(A9145,Cafe_sales!$A$1:$O$10001,15,FALSE)</f>
        <v>45228</v>
      </c>
    </row>
    <row r="9146" spans="1:8" x14ac:dyDescent="0.35">
      <c r="A9146" t="s">
        <v>332</v>
      </c>
      <c r="B9146" t="str">
        <f>VLOOKUP(A9146,Cafe_sales!$A$1:$O$10001,9,FALSE)</f>
        <v>Smoothie</v>
      </c>
      <c r="C9146" s="6">
        <f>VLOOKUP(A9146,Cafe_sales!$A$1:$O$10001,10,FALSE)</f>
        <v>2</v>
      </c>
      <c r="D9146" s="10">
        <f>VLOOKUP(A9146,Cafe_sales!$A$1:$O$10001,11,FALSE)</f>
        <v>4</v>
      </c>
      <c r="E9146" s="6">
        <f>VLOOKUP(A9146,Cafe_sales!$A$1:$O$10001,12,FALSE)</f>
        <v>8</v>
      </c>
      <c r="F9146" t="str">
        <f>VLOOKUP(A9146,Cafe_sales!$A$1:$O$10001,13,FALSE)</f>
        <v>Default mode</v>
      </c>
      <c r="G9146" t="str">
        <f>VLOOKUP(A9146,Cafe_sales!$A$1:$O$10001,14,FALSE)</f>
        <v>UNKNOWN</v>
      </c>
      <c r="H9146" s="8">
        <f>VLOOKUP(A9146,Cafe_sales!$A$1:$O$10001,15,FALSE)</f>
        <v>45179</v>
      </c>
    </row>
    <row r="9147" spans="1:8" x14ac:dyDescent="0.35">
      <c r="A9147" t="s">
        <v>1837</v>
      </c>
      <c r="B9147" t="str">
        <f>VLOOKUP(A9147,Cafe_sales!$A$1:$O$10001,9,FALSE)</f>
        <v>Salad</v>
      </c>
      <c r="C9147" s="6">
        <f>VLOOKUP(A9147,Cafe_sales!$A$1:$O$10001,10,FALSE)</f>
        <v>5</v>
      </c>
      <c r="D9147" s="10">
        <f>VLOOKUP(A9147,Cafe_sales!$A$1:$O$10001,11,FALSE)</f>
        <v>5</v>
      </c>
      <c r="E9147" s="6">
        <f>VLOOKUP(A9147,Cafe_sales!$A$1:$O$10001,12,FALSE)</f>
        <v>25</v>
      </c>
      <c r="F9147" t="str">
        <f>VLOOKUP(A9147,Cafe_sales!$A$1:$O$10001,13,FALSE)</f>
        <v>Credit Card</v>
      </c>
      <c r="G9147" t="str">
        <f>VLOOKUP(A9147,Cafe_sales!$A$1:$O$10001,14,FALSE)</f>
        <v>In-store</v>
      </c>
      <c r="H9147" s="8">
        <f>VLOOKUP(A9147,Cafe_sales!$A$1:$O$10001,15,FALSE)</f>
        <v>45268</v>
      </c>
    </row>
    <row r="9148" spans="1:8" x14ac:dyDescent="0.35">
      <c r="A9148" t="s">
        <v>10006</v>
      </c>
      <c r="B9148" t="str">
        <f>VLOOKUP(A9148,Cafe_sales!$A$1:$O$10001,9,FALSE)</f>
        <v>Smoothie</v>
      </c>
      <c r="C9148" s="6">
        <f>VLOOKUP(A9148,Cafe_sales!$A$1:$O$10001,10,FALSE)</f>
        <v>3</v>
      </c>
      <c r="D9148" s="10">
        <f>VLOOKUP(A9148,Cafe_sales!$A$1:$O$10001,11,FALSE)</f>
        <v>4</v>
      </c>
      <c r="E9148" s="6">
        <f>VLOOKUP(A9148,Cafe_sales!$A$1:$O$10001,12,FALSE)</f>
        <v>12</v>
      </c>
      <c r="F9148" t="str">
        <f>VLOOKUP(A9148,Cafe_sales!$A$1:$O$10001,13,FALSE)</f>
        <v>Cash</v>
      </c>
      <c r="G9148" t="str">
        <f>VLOOKUP(A9148,Cafe_sales!$A$1:$O$10001,14,FALSE)</f>
        <v>UNKNOWN</v>
      </c>
      <c r="H9148" s="8">
        <f>VLOOKUP(A9148,Cafe_sales!$A$1:$O$10001,15,FALSE)</f>
        <v>44927</v>
      </c>
    </row>
    <row r="9149" spans="1:8" x14ac:dyDescent="0.35">
      <c r="A9149" t="s">
        <v>620</v>
      </c>
      <c r="B9149" t="str">
        <f>VLOOKUP(A9149,Cafe_sales!$A$1:$O$10001,9,FALSE)</f>
        <v>Coffee</v>
      </c>
      <c r="C9149" s="6">
        <f>VLOOKUP(A9149,Cafe_sales!$A$1:$O$10001,10,FALSE)</f>
        <v>5</v>
      </c>
      <c r="D9149" s="10">
        <f>VLOOKUP(A9149,Cafe_sales!$A$1:$O$10001,11,FALSE)</f>
        <v>2</v>
      </c>
      <c r="E9149" s="6">
        <f>VLOOKUP(A9149,Cafe_sales!$A$1:$O$10001,12,FALSE)</f>
        <v>10</v>
      </c>
      <c r="F9149" t="str">
        <f>VLOOKUP(A9149,Cafe_sales!$A$1:$O$10001,13,FALSE)</f>
        <v>Digital Wallet</v>
      </c>
      <c r="G9149" t="str">
        <f>VLOOKUP(A9149,Cafe_sales!$A$1:$O$10001,14,FALSE)</f>
        <v>In-store</v>
      </c>
      <c r="H9149" s="8">
        <f>VLOOKUP(A9149,Cafe_sales!$A$1:$O$10001,15,FALSE)</f>
        <v>44966</v>
      </c>
    </row>
    <row r="9150" spans="1:8" x14ac:dyDescent="0.35">
      <c r="A9150" t="s">
        <v>8769</v>
      </c>
      <c r="B9150" t="str">
        <f>VLOOKUP(A9150,Cafe_sales!$A$1:$O$10001,9,FALSE)</f>
        <v>Juice</v>
      </c>
      <c r="C9150" s="6">
        <f>VLOOKUP(A9150,Cafe_sales!$A$1:$O$10001,10,FALSE)</f>
        <v>3</v>
      </c>
      <c r="D9150" s="10">
        <f>VLOOKUP(A9150,Cafe_sales!$A$1:$O$10001,11,FALSE)</f>
        <v>3</v>
      </c>
      <c r="E9150" s="6">
        <f>VLOOKUP(A9150,Cafe_sales!$A$1:$O$10001,12,FALSE)</f>
        <v>9</v>
      </c>
      <c r="F9150" t="str">
        <f>VLOOKUP(A9150,Cafe_sales!$A$1:$O$10001,13,FALSE)</f>
        <v>Credit Card</v>
      </c>
      <c r="G9150" t="str">
        <f>VLOOKUP(A9150,Cafe_sales!$A$1:$O$10001,14,FALSE)</f>
        <v>UNKNOWN</v>
      </c>
      <c r="H9150" s="8">
        <f>VLOOKUP(A9150,Cafe_sales!$A$1:$O$10001,15,FALSE)</f>
        <v>45059</v>
      </c>
    </row>
    <row r="9151" spans="1:8" x14ac:dyDescent="0.35">
      <c r="A9151" t="s">
        <v>87</v>
      </c>
      <c r="B9151" t="str">
        <f>VLOOKUP(A9151,Cafe_sales!$A$1:$O$10001,9,FALSE)</f>
        <v>Smoothie</v>
      </c>
      <c r="C9151" s="6">
        <f>VLOOKUP(A9151,Cafe_sales!$A$1:$O$10001,10,FALSE)</f>
        <v>4</v>
      </c>
      <c r="D9151" s="10">
        <f>VLOOKUP(A9151,Cafe_sales!$A$1:$O$10001,11,FALSE)</f>
        <v>4</v>
      </c>
      <c r="E9151" s="6">
        <f>VLOOKUP(A9151,Cafe_sales!$A$1:$O$10001,12,FALSE)</f>
        <v>16</v>
      </c>
      <c r="F9151" t="str">
        <f>VLOOKUP(A9151,Cafe_sales!$A$1:$O$10001,13,FALSE)</f>
        <v>Digital Wallet</v>
      </c>
      <c r="G9151" t="str">
        <f>VLOOKUP(A9151,Cafe_sales!$A$1:$O$10001,14,FALSE)</f>
        <v>UNKNOWN</v>
      </c>
      <c r="H9151" s="8">
        <f>VLOOKUP(A9151,Cafe_sales!$A$1:$O$10001,15,FALSE)</f>
        <v>45078</v>
      </c>
    </row>
    <row r="9152" spans="1:8" hidden="1" x14ac:dyDescent="0.35">
      <c r="A9152" t="s">
        <v>3791</v>
      </c>
      <c r="B9152" t="str">
        <f>VLOOKUP(A9152,Cafe_sales!$A$1:$O$10001,9,FALSE)</f>
        <v>Tea</v>
      </c>
      <c r="C9152">
        <f>VLOOKUP(A9152,Cafe_sales!$A$1:$O$10001,10,FALSE)</f>
        <v>4</v>
      </c>
      <c r="D9152">
        <f>VLOOKUP(A9152,Cafe_sales!$A$1:$O$10001,11,FALSE)</f>
        <v>1.5</v>
      </c>
      <c r="E9152">
        <f>VLOOKUP(A9152,Cafe_sales!$A$1:$O$10001,12,FALSE)</f>
        <v>6</v>
      </c>
      <c r="F9152" t="str">
        <f>VLOOKUP(A9152,Cafe_sales!$A$1:$O$10001,13,FALSE)</f>
        <v>Digital Wallet</v>
      </c>
      <c r="G9152" t="str">
        <f>VLOOKUP(A9152,Cafe_sales!$A$1:$O$10001,14,FALSE)</f>
        <v>Takeaway</v>
      </c>
      <c r="H9152" s="1">
        <f>VLOOKUP(A9152,Cafe_sales!$A$1:$O$10001,15,FALSE)</f>
        <v>45070</v>
      </c>
    </row>
    <row r="9153" spans="1:8" x14ac:dyDescent="0.35">
      <c r="A9153" t="s">
        <v>8254</v>
      </c>
      <c r="B9153" t="str">
        <f>VLOOKUP(A9153,Cafe_sales!$A$1:$O$10001,9,FALSE)</f>
        <v>Cookie</v>
      </c>
      <c r="C9153" s="6">
        <f>VLOOKUP(A9153,Cafe_sales!$A$1:$O$10001,10,FALSE)</f>
        <v>4</v>
      </c>
      <c r="D9153" s="10">
        <f>VLOOKUP(A9153,Cafe_sales!$A$1:$O$10001,11,FALSE)</f>
        <v>1</v>
      </c>
      <c r="E9153" s="6">
        <f>VLOOKUP(A9153,Cafe_sales!$A$1:$O$10001,12,FALSE)</f>
        <v>4</v>
      </c>
      <c r="F9153" t="str">
        <f>VLOOKUP(A9153,Cafe_sales!$A$1:$O$10001,13,FALSE)</f>
        <v>Cash</v>
      </c>
      <c r="G9153" t="str">
        <f>VLOOKUP(A9153,Cafe_sales!$A$1:$O$10001,14,FALSE)</f>
        <v>UNKNOWN</v>
      </c>
      <c r="H9153" s="8">
        <f>VLOOKUP(A9153,Cafe_sales!$A$1:$O$10001,15,FALSE)</f>
        <v>45166</v>
      </c>
    </row>
    <row r="9154" spans="1:8" x14ac:dyDescent="0.35">
      <c r="A9154" t="s">
        <v>3663</v>
      </c>
      <c r="B9154" t="str">
        <f>VLOOKUP(A9154,Cafe_sales!$A$1:$O$10001,9,FALSE)</f>
        <v>Tea</v>
      </c>
      <c r="C9154" s="6">
        <f>VLOOKUP(A9154,Cafe_sales!$A$1:$O$10001,10,FALSE)</f>
        <v>5</v>
      </c>
      <c r="D9154" s="10">
        <f>VLOOKUP(A9154,Cafe_sales!$A$1:$O$10001,11,FALSE)</f>
        <v>1.5</v>
      </c>
      <c r="E9154" s="6">
        <f>VLOOKUP(A9154,Cafe_sales!$A$1:$O$10001,12,FALSE)</f>
        <v>7.5</v>
      </c>
      <c r="F9154" t="str">
        <f>VLOOKUP(A9154,Cafe_sales!$A$1:$O$10001,13,FALSE)</f>
        <v>Credit Card</v>
      </c>
      <c r="G9154" t="str">
        <f>VLOOKUP(A9154,Cafe_sales!$A$1:$O$10001,14,FALSE)</f>
        <v>UNKNOWN</v>
      </c>
      <c r="H9154" s="8">
        <f>VLOOKUP(A9154,Cafe_sales!$A$1:$O$10001,15,FALSE)</f>
        <v>45074</v>
      </c>
    </row>
    <row r="9155" spans="1:8" x14ac:dyDescent="0.35">
      <c r="A9155" t="s">
        <v>4921</v>
      </c>
      <c r="B9155" t="str">
        <f>VLOOKUP(A9155,Cafe_sales!$A$1:$O$10001,9,FALSE)</f>
        <v>Cookie</v>
      </c>
      <c r="C9155" s="6">
        <f>VLOOKUP(A9155,Cafe_sales!$A$1:$O$10001,10,FALSE)</f>
        <v>4</v>
      </c>
      <c r="D9155" s="10">
        <f>VLOOKUP(A9155,Cafe_sales!$A$1:$O$10001,11,FALSE)</f>
        <v>1</v>
      </c>
      <c r="E9155" s="6">
        <f>VLOOKUP(A9155,Cafe_sales!$A$1:$O$10001,12,FALSE)</f>
        <v>4</v>
      </c>
      <c r="F9155" t="str">
        <f>VLOOKUP(A9155,Cafe_sales!$A$1:$O$10001,13,FALSE)</f>
        <v>Cash</v>
      </c>
      <c r="G9155" t="str">
        <f>VLOOKUP(A9155,Cafe_sales!$A$1:$O$10001,14,FALSE)</f>
        <v>UNKNOWN</v>
      </c>
      <c r="H9155" s="8">
        <f>VLOOKUP(A9155,Cafe_sales!$A$1:$O$10001,15,FALSE)</f>
        <v>45011</v>
      </c>
    </row>
    <row r="9156" spans="1:8" x14ac:dyDescent="0.35">
      <c r="A9156" t="s">
        <v>703</v>
      </c>
      <c r="B9156" t="str">
        <f>VLOOKUP(A9156,Cafe_sales!$A$1:$O$10001,9,FALSE)</f>
        <v>Cookie</v>
      </c>
      <c r="C9156" s="6">
        <f>VLOOKUP(A9156,Cafe_sales!$A$1:$O$10001,10,FALSE)</f>
        <v>5</v>
      </c>
      <c r="D9156" s="10">
        <f>VLOOKUP(A9156,Cafe_sales!$A$1:$O$10001,11,FALSE)</f>
        <v>1</v>
      </c>
      <c r="E9156" s="6">
        <f>VLOOKUP(A9156,Cafe_sales!$A$1:$O$10001,12,FALSE)</f>
        <v>5</v>
      </c>
      <c r="F9156" t="str">
        <f>VLOOKUP(A9156,Cafe_sales!$A$1:$O$10001,13,FALSE)</f>
        <v>Cash</v>
      </c>
      <c r="G9156" t="str">
        <f>VLOOKUP(A9156,Cafe_sales!$A$1:$O$10001,14,FALSE)</f>
        <v>In-store</v>
      </c>
      <c r="H9156" s="8">
        <f>VLOOKUP(A9156,Cafe_sales!$A$1:$O$10001,15,FALSE)</f>
        <v>45182</v>
      </c>
    </row>
    <row r="9157" spans="1:8" hidden="1" x14ac:dyDescent="0.35">
      <c r="A9157" t="s">
        <v>9496</v>
      </c>
      <c r="B9157" t="str">
        <f>VLOOKUP(A9157,Cafe_sales!$A$1:$O$10001,9,FALSE)</f>
        <v>Juice</v>
      </c>
      <c r="C9157">
        <f>VLOOKUP(A9157,Cafe_sales!$A$1:$O$10001,10,FALSE)</f>
        <v>2</v>
      </c>
      <c r="D9157">
        <f>VLOOKUP(A9157,Cafe_sales!$A$1:$O$10001,11,FALSE)</f>
        <v>3</v>
      </c>
      <c r="E9157">
        <f>VLOOKUP(A9157,Cafe_sales!$A$1:$O$10001,12,FALSE)</f>
        <v>6</v>
      </c>
      <c r="F9157" t="str">
        <f>VLOOKUP(A9157,Cafe_sales!$A$1:$O$10001,13,FALSE)</f>
        <v>Credit Card</v>
      </c>
      <c r="G9157" t="str">
        <f>VLOOKUP(A9157,Cafe_sales!$A$1:$O$10001,14,FALSE)</f>
        <v>Cafe</v>
      </c>
      <c r="H9157" s="1">
        <f>VLOOKUP(A9157,Cafe_sales!$A$1:$O$10001,15,FALSE)</f>
        <v>45191</v>
      </c>
    </row>
    <row r="9158" spans="1:8" x14ac:dyDescent="0.35">
      <c r="A9158" t="s">
        <v>270</v>
      </c>
      <c r="B9158" t="str">
        <f>VLOOKUP(A9158,Cafe_sales!$A$1:$O$10001,9,FALSE)</f>
        <v>UNKNOWN</v>
      </c>
      <c r="C9158" s="6">
        <f>VLOOKUP(A9158,Cafe_sales!$A$1:$O$10001,10,FALSE)</f>
        <v>5</v>
      </c>
      <c r="D9158" s="10">
        <f>VLOOKUP(A9158,Cafe_sales!$A$1:$O$10001,11,FALSE)</f>
        <v>1.5</v>
      </c>
      <c r="E9158" s="6">
        <f>VLOOKUP(A9158,Cafe_sales!$A$1:$O$10001,12,FALSE)</f>
        <v>7.5</v>
      </c>
      <c r="F9158" t="str">
        <f>VLOOKUP(A9158,Cafe_sales!$A$1:$O$10001,13,FALSE)</f>
        <v>Digital Wallet</v>
      </c>
      <c r="G9158" t="str">
        <f>VLOOKUP(A9158,Cafe_sales!$A$1:$O$10001,14,FALSE)</f>
        <v>In-store</v>
      </c>
      <c r="H9158" s="8">
        <f>VLOOKUP(A9158,Cafe_sales!$A$1:$O$10001,15,FALSE)</f>
        <v>45184</v>
      </c>
    </row>
    <row r="9159" spans="1:8" hidden="1" x14ac:dyDescent="0.35">
      <c r="A9159" t="s">
        <v>185</v>
      </c>
      <c r="B9159" t="str">
        <f>VLOOKUP(A9159,Cafe_sales!$A$1:$O$10001,9,FALSE)</f>
        <v>Cookie</v>
      </c>
      <c r="C9159">
        <f>VLOOKUP(A9159,Cafe_sales!$A$1:$O$10001,10,FALSE)</f>
        <v>1</v>
      </c>
      <c r="D9159">
        <f>VLOOKUP(A9159,Cafe_sales!$A$1:$O$10001,11,FALSE)</f>
        <v>3</v>
      </c>
      <c r="E9159">
        <f>VLOOKUP(A9159,Cafe_sales!$A$1:$O$10001,12,FALSE)</f>
        <v>1</v>
      </c>
      <c r="F9159" t="str">
        <f>VLOOKUP(A9159,Cafe_sales!$A$1:$O$10001,13,FALSE)</f>
        <v>Cash</v>
      </c>
      <c r="G9159" t="str">
        <f>VLOOKUP(A9159,Cafe_sales!$A$1:$O$10001,14,FALSE)</f>
        <v>Takeaway</v>
      </c>
      <c r="H9159" s="1">
        <f>VLOOKUP(A9159,Cafe_sales!$A$1:$O$10001,15,FALSE)</f>
        <v>45138</v>
      </c>
    </row>
    <row r="9160" spans="1:8" x14ac:dyDescent="0.35">
      <c r="A9160" t="s">
        <v>697</v>
      </c>
      <c r="B9160" t="str">
        <f>VLOOKUP(A9160,Cafe_sales!$A$1:$O$10001,9,FALSE)</f>
        <v>Cake</v>
      </c>
      <c r="C9160" s="6">
        <f>VLOOKUP(A9160,Cafe_sales!$A$1:$O$10001,10,FALSE)</f>
        <v>1</v>
      </c>
      <c r="D9160" s="10">
        <f>VLOOKUP(A9160,Cafe_sales!$A$1:$O$10001,11,FALSE)</f>
        <v>3</v>
      </c>
      <c r="E9160" s="6">
        <f>VLOOKUP(A9160,Cafe_sales!$A$1:$O$10001,12,FALSE)</f>
        <v>3</v>
      </c>
      <c r="F9160" t="str">
        <f>VLOOKUP(A9160,Cafe_sales!$A$1:$O$10001,13,FALSE)</f>
        <v>Digital Wallet</v>
      </c>
      <c r="G9160" t="str">
        <f>VLOOKUP(A9160,Cafe_sales!$A$1:$O$10001,14,FALSE)</f>
        <v>In-store</v>
      </c>
      <c r="H9160" s="8">
        <f>VLOOKUP(A9160,Cafe_sales!$A$1:$O$10001,15,FALSE)</f>
        <v>44994</v>
      </c>
    </row>
    <row r="9161" spans="1:8" x14ac:dyDescent="0.35">
      <c r="A9161" t="s">
        <v>7946</v>
      </c>
      <c r="B9161" t="str">
        <f>VLOOKUP(A9161,Cafe_sales!$A$1:$O$10001,9,FALSE)</f>
        <v>Salad</v>
      </c>
      <c r="C9161" s="6">
        <f>VLOOKUP(A9161,Cafe_sales!$A$1:$O$10001,10,FALSE)</f>
        <v>4</v>
      </c>
      <c r="D9161" s="10">
        <f>VLOOKUP(A9161,Cafe_sales!$A$1:$O$10001,11,FALSE)</f>
        <v>5</v>
      </c>
      <c r="E9161" s="6">
        <f>VLOOKUP(A9161,Cafe_sales!$A$1:$O$10001,12,FALSE)</f>
        <v>20</v>
      </c>
      <c r="F9161" t="str">
        <f>VLOOKUP(A9161,Cafe_sales!$A$1:$O$10001,13,FALSE)</f>
        <v>Cash</v>
      </c>
      <c r="G9161" t="str">
        <f>VLOOKUP(A9161,Cafe_sales!$A$1:$O$10001,14,FALSE)</f>
        <v>UNKNOWN</v>
      </c>
      <c r="H9161" s="8">
        <f>VLOOKUP(A9161,Cafe_sales!$A$1:$O$10001,15,FALSE)</f>
        <v>44927</v>
      </c>
    </row>
    <row r="9162" spans="1:8" x14ac:dyDescent="0.35">
      <c r="A9162" t="s">
        <v>675</v>
      </c>
      <c r="B9162" t="str">
        <f>VLOOKUP(A9162,Cafe_sales!$A$1:$O$10001,9,FALSE)</f>
        <v>Salad</v>
      </c>
      <c r="C9162" s="6">
        <f>VLOOKUP(A9162,Cafe_sales!$A$1:$O$10001,10,FALSE)</f>
        <v>1</v>
      </c>
      <c r="D9162" s="10">
        <f>VLOOKUP(A9162,Cafe_sales!$A$1:$O$10001,11,FALSE)</f>
        <v>5</v>
      </c>
      <c r="E9162" s="6">
        <f>VLOOKUP(A9162,Cafe_sales!$A$1:$O$10001,12,FALSE)</f>
        <v>5</v>
      </c>
      <c r="F9162" t="str">
        <f>VLOOKUP(A9162,Cafe_sales!$A$1:$O$10001,13,FALSE)</f>
        <v>Cash</v>
      </c>
      <c r="G9162" t="str">
        <f>VLOOKUP(A9162,Cafe_sales!$A$1:$O$10001,14,FALSE)</f>
        <v>UNKNOWN</v>
      </c>
      <c r="H9162" s="8">
        <f>VLOOKUP(A9162,Cafe_sales!$A$1:$O$10001,15,FALSE)</f>
        <v>44935</v>
      </c>
    </row>
    <row r="9163" spans="1:8" x14ac:dyDescent="0.35">
      <c r="A9163" t="s">
        <v>7990</v>
      </c>
      <c r="B9163" t="str">
        <f>VLOOKUP(A9163,Cafe_sales!$A$1:$O$10001,9,FALSE)</f>
        <v>Coffee</v>
      </c>
      <c r="C9163" s="6">
        <f>VLOOKUP(A9163,Cafe_sales!$A$1:$O$10001,10,FALSE)</f>
        <v>5</v>
      </c>
      <c r="D9163" s="10">
        <f>VLOOKUP(A9163,Cafe_sales!$A$1:$O$10001,11,FALSE)</f>
        <v>2</v>
      </c>
      <c r="E9163" s="6">
        <f>VLOOKUP(A9163,Cafe_sales!$A$1:$O$10001,12,FALSE)</f>
        <v>10</v>
      </c>
      <c r="F9163" t="str">
        <f>VLOOKUP(A9163,Cafe_sales!$A$1:$O$10001,13,FALSE)</f>
        <v>UNKNOWN</v>
      </c>
      <c r="G9163" t="str">
        <f>VLOOKUP(A9163,Cafe_sales!$A$1:$O$10001,14,FALSE)</f>
        <v>UNKNOWN</v>
      </c>
      <c r="H9163" s="8">
        <f>VLOOKUP(A9163,Cafe_sales!$A$1:$O$10001,15,FALSE)</f>
        <v>45045</v>
      </c>
    </row>
    <row r="9164" spans="1:8" x14ac:dyDescent="0.35">
      <c r="A9164" t="s">
        <v>6819</v>
      </c>
      <c r="B9164" t="str">
        <f>VLOOKUP(A9164,Cafe_sales!$A$1:$O$10001,9,FALSE)</f>
        <v>Cake</v>
      </c>
      <c r="C9164" s="6">
        <f>VLOOKUP(A9164,Cafe_sales!$A$1:$O$10001,10,FALSE)</f>
        <v>4</v>
      </c>
      <c r="D9164" s="10">
        <f>VLOOKUP(A9164,Cafe_sales!$A$1:$O$10001,11,FALSE)</f>
        <v>3</v>
      </c>
      <c r="E9164" s="6">
        <f>VLOOKUP(A9164,Cafe_sales!$A$1:$O$10001,12,FALSE)</f>
        <v>12</v>
      </c>
      <c r="F9164" t="str">
        <f>VLOOKUP(A9164,Cafe_sales!$A$1:$O$10001,13,FALSE)</f>
        <v>Credit Card</v>
      </c>
      <c r="G9164" t="str">
        <f>VLOOKUP(A9164,Cafe_sales!$A$1:$O$10001,14,FALSE)</f>
        <v>In-store</v>
      </c>
      <c r="H9164" s="8">
        <f>VLOOKUP(A9164,Cafe_sales!$A$1:$O$10001,15,FALSE)</f>
        <v>45165</v>
      </c>
    </row>
    <row r="9165" spans="1:8" hidden="1" x14ac:dyDescent="0.35">
      <c r="A9165" t="s">
        <v>7819</v>
      </c>
      <c r="B9165" t="str">
        <f>VLOOKUP(A9165,Cafe_sales!$A$1:$O$10001,9,FALSE)</f>
        <v>Coffee</v>
      </c>
      <c r="C9165">
        <f>VLOOKUP(A9165,Cafe_sales!$A$1:$O$10001,10,FALSE)</f>
        <v>1</v>
      </c>
      <c r="D9165">
        <f>VLOOKUP(A9165,Cafe_sales!$A$1:$O$10001,11,FALSE)</f>
        <v>2</v>
      </c>
      <c r="E9165">
        <f>VLOOKUP(A9165,Cafe_sales!$A$1:$O$10001,12,FALSE)</f>
        <v>2</v>
      </c>
      <c r="F9165" t="str">
        <f>VLOOKUP(A9165,Cafe_sales!$A$1:$O$10001,13,FALSE)</f>
        <v>Default mode</v>
      </c>
      <c r="G9165" t="str">
        <f>VLOOKUP(A9165,Cafe_sales!$A$1:$O$10001,14,FALSE)</f>
        <v>Takeaway</v>
      </c>
      <c r="H9165" s="1">
        <f>VLOOKUP(A9165,Cafe_sales!$A$1:$O$10001,15,FALSE)</f>
        <v>44966</v>
      </c>
    </row>
    <row r="9166" spans="1:8" x14ac:dyDescent="0.35">
      <c r="A9166" t="s">
        <v>2870</v>
      </c>
      <c r="B9166" t="str">
        <f>VLOOKUP(A9166,Cafe_sales!$A$1:$O$10001,9,FALSE)</f>
        <v>Tea</v>
      </c>
      <c r="C9166" s="6">
        <f>VLOOKUP(A9166,Cafe_sales!$A$1:$O$10001,10,FALSE)</f>
        <v>4</v>
      </c>
      <c r="D9166" s="10">
        <f>VLOOKUP(A9166,Cafe_sales!$A$1:$O$10001,11,FALSE)</f>
        <v>1.5</v>
      </c>
      <c r="E9166" s="6">
        <f>VLOOKUP(A9166,Cafe_sales!$A$1:$O$10001,12,FALSE)</f>
        <v>6</v>
      </c>
      <c r="F9166" t="str">
        <f>VLOOKUP(A9166,Cafe_sales!$A$1:$O$10001,13,FALSE)</f>
        <v>Digital Wallet</v>
      </c>
      <c r="G9166" t="str">
        <f>VLOOKUP(A9166,Cafe_sales!$A$1:$O$10001,14,FALSE)</f>
        <v>In-store</v>
      </c>
      <c r="H9166" s="8">
        <f>VLOOKUP(A9166,Cafe_sales!$A$1:$O$10001,15,FALSE)</f>
        <v>45035</v>
      </c>
    </row>
    <row r="9167" spans="1:8" x14ac:dyDescent="0.35">
      <c r="A9167" t="s">
        <v>3769</v>
      </c>
      <c r="B9167" t="str">
        <f>VLOOKUP(A9167,Cafe_sales!$A$1:$O$10001,9,FALSE)</f>
        <v>Cake</v>
      </c>
      <c r="C9167" s="6">
        <f>VLOOKUP(A9167,Cafe_sales!$A$1:$O$10001,10,FALSE)</f>
        <v>5</v>
      </c>
      <c r="D9167" s="10">
        <f>VLOOKUP(A9167,Cafe_sales!$A$1:$O$10001,11,FALSE)</f>
        <v>3</v>
      </c>
      <c r="E9167" s="6">
        <f>VLOOKUP(A9167,Cafe_sales!$A$1:$O$10001,12,FALSE)</f>
        <v>15</v>
      </c>
      <c r="F9167" t="str">
        <f>VLOOKUP(A9167,Cafe_sales!$A$1:$O$10001,13,FALSE)</f>
        <v>Credit Card</v>
      </c>
      <c r="G9167" t="str">
        <f>VLOOKUP(A9167,Cafe_sales!$A$1:$O$10001,14,FALSE)</f>
        <v>UNKNOWN</v>
      </c>
      <c r="H9167" s="8">
        <f>VLOOKUP(A9167,Cafe_sales!$A$1:$O$10001,15,FALSE)</f>
        <v>45241</v>
      </c>
    </row>
    <row r="9168" spans="1:8" hidden="1" x14ac:dyDescent="0.35">
      <c r="A9168" t="s">
        <v>8142</v>
      </c>
      <c r="B9168" t="str">
        <f>VLOOKUP(A9168,Cafe_sales!$A$1:$O$10001,9,FALSE)</f>
        <v>Tea</v>
      </c>
      <c r="C9168">
        <f>VLOOKUP(A9168,Cafe_sales!$A$1:$O$10001,10,FALSE)</f>
        <v>4</v>
      </c>
      <c r="D9168">
        <f>VLOOKUP(A9168,Cafe_sales!$A$1:$O$10001,11,FALSE)</f>
        <v>1.5</v>
      </c>
      <c r="E9168">
        <f>VLOOKUP(A9168,Cafe_sales!$A$1:$O$10001,12,FALSE)</f>
        <v>6</v>
      </c>
      <c r="F9168" t="str">
        <f>VLOOKUP(A9168,Cafe_sales!$A$1:$O$10001,13,FALSE)</f>
        <v>Cash</v>
      </c>
      <c r="G9168" t="str">
        <f>VLOOKUP(A9168,Cafe_sales!$A$1:$O$10001,14,FALSE)</f>
        <v>Takeaway</v>
      </c>
      <c r="H9168" s="1">
        <f>VLOOKUP(A9168,Cafe_sales!$A$1:$O$10001,15,FALSE)</f>
        <v>45177</v>
      </c>
    </row>
    <row r="9169" spans="1:8" x14ac:dyDescent="0.35">
      <c r="A9169" t="s">
        <v>9364</v>
      </c>
      <c r="B9169" t="str">
        <f>VLOOKUP(A9169,Cafe_sales!$A$1:$O$10001,9,FALSE)</f>
        <v>Salad</v>
      </c>
      <c r="C9169" s="6">
        <f>VLOOKUP(A9169,Cafe_sales!$A$1:$O$10001,10,FALSE)</f>
        <v>3</v>
      </c>
      <c r="D9169" s="10">
        <f>VLOOKUP(A9169,Cafe_sales!$A$1:$O$10001,11,FALSE)</f>
        <v>5</v>
      </c>
      <c r="E9169" s="6">
        <f>VLOOKUP(A9169,Cafe_sales!$A$1:$O$10001,12,FALSE)</f>
        <v>15</v>
      </c>
      <c r="F9169" t="str">
        <f>VLOOKUP(A9169,Cafe_sales!$A$1:$O$10001,13,FALSE)</f>
        <v>Default mode</v>
      </c>
      <c r="G9169" t="str">
        <f>VLOOKUP(A9169,Cafe_sales!$A$1:$O$10001,14,FALSE)</f>
        <v>In-store</v>
      </c>
      <c r="H9169" s="8">
        <f>VLOOKUP(A9169,Cafe_sales!$A$1:$O$10001,15,FALSE)</f>
        <v>45112</v>
      </c>
    </row>
    <row r="9170" spans="1:8" x14ac:dyDescent="0.35">
      <c r="A9170" t="s">
        <v>6940</v>
      </c>
      <c r="B9170" t="str">
        <f>VLOOKUP(A9170,Cafe_sales!$A$1:$O$10001,9,FALSE)</f>
        <v>Juice</v>
      </c>
      <c r="C9170" s="6">
        <f>VLOOKUP(A9170,Cafe_sales!$A$1:$O$10001,10,FALSE)</f>
        <v>2</v>
      </c>
      <c r="D9170" s="10">
        <f>VLOOKUP(A9170,Cafe_sales!$A$1:$O$10001,11,FALSE)</f>
        <v>1</v>
      </c>
      <c r="E9170" s="6">
        <f>VLOOKUP(A9170,Cafe_sales!$A$1:$O$10001,12,FALSE)</f>
        <v>2</v>
      </c>
      <c r="F9170" t="str">
        <f>VLOOKUP(A9170,Cafe_sales!$A$1:$O$10001,13,FALSE)</f>
        <v>Credit Card</v>
      </c>
      <c r="G9170" t="str">
        <f>VLOOKUP(A9170,Cafe_sales!$A$1:$O$10001,14,FALSE)</f>
        <v>In-store</v>
      </c>
      <c r="H9170" s="8">
        <f>VLOOKUP(A9170,Cafe_sales!$A$1:$O$10001,15,FALSE)</f>
        <v>44974</v>
      </c>
    </row>
    <row r="9171" spans="1:8" x14ac:dyDescent="0.35">
      <c r="A9171" t="s">
        <v>192</v>
      </c>
      <c r="B9171" t="str">
        <f>VLOOKUP(A9171,Cafe_sales!$A$1:$O$10001,9,FALSE)</f>
        <v>Cookie</v>
      </c>
      <c r="C9171" s="6">
        <f>VLOOKUP(A9171,Cafe_sales!$A$1:$O$10001,10,FALSE)</f>
        <v>4</v>
      </c>
      <c r="D9171" s="10">
        <f>VLOOKUP(A9171,Cafe_sales!$A$1:$O$10001,11,FALSE)</f>
        <v>1</v>
      </c>
      <c r="E9171" s="6">
        <f>VLOOKUP(A9171,Cafe_sales!$A$1:$O$10001,12,FALSE)</f>
        <v>4</v>
      </c>
      <c r="F9171" t="str">
        <f>VLOOKUP(A9171,Cafe_sales!$A$1:$O$10001,13,FALSE)</f>
        <v>Credit Card</v>
      </c>
      <c r="G9171" t="str">
        <f>VLOOKUP(A9171,Cafe_sales!$A$1:$O$10001,14,FALSE)</f>
        <v>In-store</v>
      </c>
      <c r="H9171" s="8">
        <f>VLOOKUP(A9171,Cafe_sales!$A$1:$O$10001,15,FALSE)</f>
        <v>45251</v>
      </c>
    </row>
    <row r="9172" spans="1:8" x14ac:dyDescent="0.35">
      <c r="A9172" t="s">
        <v>6989</v>
      </c>
      <c r="B9172" t="str">
        <f>VLOOKUP(A9172,Cafe_sales!$A$1:$O$10001,9,FALSE)</f>
        <v>Cookie</v>
      </c>
      <c r="C9172" s="6">
        <f>VLOOKUP(A9172,Cafe_sales!$A$1:$O$10001,10,FALSE)</f>
        <v>2</v>
      </c>
      <c r="D9172" s="10">
        <f>VLOOKUP(A9172,Cafe_sales!$A$1:$O$10001,11,FALSE)</f>
        <v>1</v>
      </c>
      <c r="E9172" s="6">
        <f>VLOOKUP(A9172,Cafe_sales!$A$1:$O$10001,12,FALSE)</f>
        <v>2</v>
      </c>
      <c r="F9172" t="str">
        <f>VLOOKUP(A9172,Cafe_sales!$A$1:$O$10001,13,FALSE)</f>
        <v>Digital Wallet</v>
      </c>
      <c r="G9172" t="str">
        <f>VLOOKUP(A9172,Cafe_sales!$A$1:$O$10001,14,FALSE)</f>
        <v>UNKNOWN</v>
      </c>
      <c r="H9172" s="8">
        <f>VLOOKUP(A9172,Cafe_sales!$A$1:$O$10001,15,FALSE)</f>
        <v>45006</v>
      </c>
    </row>
    <row r="9173" spans="1:8" x14ac:dyDescent="0.35">
      <c r="A9173" t="s">
        <v>240</v>
      </c>
      <c r="B9173" t="str">
        <f>VLOOKUP(A9173,Cafe_sales!$A$1:$O$10001,9,FALSE)</f>
        <v>Salad</v>
      </c>
      <c r="C9173" s="6">
        <f>VLOOKUP(A9173,Cafe_sales!$A$1:$O$10001,10,FALSE)</f>
        <v>1</v>
      </c>
      <c r="D9173" s="10">
        <f>VLOOKUP(A9173,Cafe_sales!$A$1:$O$10001,11,FALSE)</f>
        <v>5</v>
      </c>
      <c r="E9173" s="6">
        <f>VLOOKUP(A9173,Cafe_sales!$A$1:$O$10001,12,FALSE)</f>
        <v>5</v>
      </c>
      <c r="F9173" t="str">
        <f>VLOOKUP(A9173,Cafe_sales!$A$1:$O$10001,13,FALSE)</f>
        <v>Cash</v>
      </c>
      <c r="G9173" t="str">
        <f>VLOOKUP(A9173,Cafe_sales!$A$1:$O$10001,14,FALSE)</f>
        <v>In-store</v>
      </c>
      <c r="H9173" s="8">
        <f>VLOOKUP(A9173,Cafe_sales!$A$1:$O$10001,15,FALSE)</f>
        <v>45074</v>
      </c>
    </row>
    <row r="9174" spans="1:8" x14ac:dyDescent="0.35">
      <c r="A9174" t="s">
        <v>2003</v>
      </c>
      <c r="B9174" t="str">
        <f>VLOOKUP(A9174,Cafe_sales!$A$1:$O$10001,9,FALSE)</f>
        <v>Tea</v>
      </c>
      <c r="C9174" s="6">
        <f>VLOOKUP(A9174,Cafe_sales!$A$1:$O$10001,10,FALSE)</f>
        <v>2</v>
      </c>
      <c r="D9174" s="10">
        <f>VLOOKUP(A9174,Cafe_sales!$A$1:$O$10001,11,FALSE)</f>
        <v>1.5</v>
      </c>
      <c r="E9174" s="6">
        <f>VLOOKUP(A9174,Cafe_sales!$A$1:$O$10001,12,FALSE)</f>
        <v>3</v>
      </c>
      <c r="F9174" t="str">
        <f>VLOOKUP(A9174,Cafe_sales!$A$1:$O$10001,13,FALSE)</f>
        <v>Cash</v>
      </c>
      <c r="G9174" t="str">
        <f>VLOOKUP(A9174,Cafe_sales!$A$1:$O$10001,14,FALSE)</f>
        <v>UNKNOWN</v>
      </c>
      <c r="H9174" s="8">
        <f>VLOOKUP(A9174,Cafe_sales!$A$1:$O$10001,15,FALSE)</f>
        <v>44946</v>
      </c>
    </row>
    <row r="9175" spans="1:8" x14ac:dyDescent="0.35">
      <c r="A9175" t="s">
        <v>5238</v>
      </c>
      <c r="B9175" t="str">
        <f>VLOOKUP(A9175,Cafe_sales!$A$1:$O$10001,9,FALSE)</f>
        <v>Tea</v>
      </c>
      <c r="C9175" s="6">
        <f>VLOOKUP(A9175,Cafe_sales!$A$1:$O$10001,10,FALSE)</f>
        <v>1</v>
      </c>
      <c r="D9175" s="10">
        <f>VLOOKUP(A9175,Cafe_sales!$A$1:$O$10001,11,FALSE)</f>
        <v>0</v>
      </c>
      <c r="E9175" s="6">
        <f>VLOOKUP(A9175,Cafe_sales!$A$1:$O$10001,12,FALSE)</f>
        <v>1.5</v>
      </c>
      <c r="F9175" t="str">
        <f>VLOOKUP(A9175,Cafe_sales!$A$1:$O$10001,13,FALSE)</f>
        <v>Default mode</v>
      </c>
      <c r="G9175" t="str">
        <f>VLOOKUP(A9175,Cafe_sales!$A$1:$O$10001,14,FALSE)</f>
        <v>In-store</v>
      </c>
      <c r="H9175" s="8">
        <f>VLOOKUP(A9175,Cafe_sales!$A$1:$O$10001,15,FALSE)</f>
        <v>45243</v>
      </c>
    </row>
    <row r="9176" spans="1:8" x14ac:dyDescent="0.35">
      <c r="A9176" t="s">
        <v>9483</v>
      </c>
      <c r="B9176" t="str">
        <f>VLOOKUP(A9176,Cafe_sales!$A$1:$O$10001,9,FALSE)</f>
        <v>UNKNOWN</v>
      </c>
      <c r="C9176" s="6">
        <f>VLOOKUP(A9176,Cafe_sales!$A$1:$O$10001,10,FALSE)</f>
        <v>3</v>
      </c>
      <c r="D9176" s="10">
        <f>VLOOKUP(A9176,Cafe_sales!$A$1:$O$10001,11,FALSE)</f>
        <v>3</v>
      </c>
      <c r="E9176" s="6">
        <f>VLOOKUP(A9176,Cafe_sales!$A$1:$O$10001,12,FALSE)</f>
        <v>9</v>
      </c>
      <c r="F9176" t="str">
        <f>VLOOKUP(A9176,Cafe_sales!$A$1:$O$10001,13,FALSE)</f>
        <v>Credit Card</v>
      </c>
      <c r="G9176" t="str">
        <f>VLOOKUP(A9176,Cafe_sales!$A$1:$O$10001,14,FALSE)</f>
        <v>UNKNOWN</v>
      </c>
      <c r="H9176" s="8">
        <f>VLOOKUP(A9176,Cafe_sales!$A$1:$O$10001,15,FALSE)</f>
        <v>45162</v>
      </c>
    </row>
    <row r="9177" spans="1:8" hidden="1" x14ac:dyDescent="0.35">
      <c r="A9177" t="s">
        <v>1466</v>
      </c>
      <c r="B9177" t="str">
        <f>VLOOKUP(A9177,Cafe_sales!$A$1:$O$10001,9,FALSE)</f>
        <v>Sandwich</v>
      </c>
      <c r="C9177">
        <f>VLOOKUP(A9177,Cafe_sales!$A$1:$O$10001,10,FALSE)</f>
        <v>2</v>
      </c>
      <c r="D9177">
        <f>VLOOKUP(A9177,Cafe_sales!$A$1:$O$10001,11,FALSE)</f>
        <v>4</v>
      </c>
      <c r="E9177">
        <f>VLOOKUP(A9177,Cafe_sales!$A$1:$O$10001,12,FALSE)</f>
        <v>8</v>
      </c>
      <c r="F9177" t="str">
        <f>VLOOKUP(A9177,Cafe_sales!$A$1:$O$10001,13,FALSE)</f>
        <v>Default mode</v>
      </c>
      <c r="G9177" t="str">
        <f>VLOOKUP(A9177,Cafe_sales!$A$1:$O$10001,14,FALSE)</f>
        <v>Takeaway</v>
      </c>
      <c r="H9177" s="1">
        <f>VLOOKUP(A9177,Cafe_sales!$A$1:$O$10001,15,FALSE)</f>
        <v>45274</v>
      </c>
    </row>
    <row r="9178" spans="1:8" hidden="1" x14ac:dyDescent="0.35">
      <c r="A9178" t="s">
        <v>6060</v>
      </c>
      <c r="B9178" t="str">
        <f>VLOOKUP(A9178,Cafe_sales!$A$1:$O$10001,9,FALSE)</f>
        <v>UNKNOWN</v>
      </c>
      <c r="C9178">
        <f>VLOOKUP(A9178,Cafe_sales!$A$1:$O$10001,10,FALSE)</f>
        <v>1</v>
      </c>
      <c r="D9178">
        <f>VLOOKUP(A9178,Cafe_sales!$A$1:$O$10001,11,FALSE)</f>
        <v>1.5</v>
      </c>
      <c r="E9178">
        <f>VLOOKUP(A9178,Cafe_sales!$A$1:$O$10001,12,FALSE)</f>
        <v>1.5</v>
      </c>
      <c r="F9178" t="str">
        <f>VLOOKUP(A9178,Cafe_sales!$A$1:$O$10001,13,FALSE)</f>
        <v>Digital Wallet</v>
      </c>
      <c r="G9178" t="str">
        <f>VLOOKUP(A9178,Cafe_sales!$A$1:$O$10001,14,FALSE)</f>
        <v>Cafe</v>
      </c>
      <c r="H9178" s="1">
        <f>VLOOKUP(A9178,Cafe_sales!$A$1:$O$10001,15,FALSE)</f>
        <v>45081</v>
      </c>
    </row>
    <row r="9179" spans="1:8" hidden="1" x14ac:dyDescent="0.35">
      <c r="A9179" t="s">
        <v>4651</v>
      </c>
      <c r="B9179" t="str">
        <f>VLOOKUP(A9179,Cafe_sales!$A$1:$O$10001,9,FALSE)</f>
        <v>Coffee</v>
      </c>
      <c r="C9179">
        <f>VLOOKUP(A9179,Cafe_sales!$A$1:$O$10001,10,FALSE)</f>
        <v>2</v>
      </c>
      <c r="D9179">
        <f>VLOOKUP(A9179,Cafe_sales!$A$1:$O$10001,11,FALSE)</f>
        <v>2</v>
      </c>
      <c r="E9179">
        <f>VLOOKUP(A9179,Cafe_sales!$A$1:$O$10001,12,FALSE)</f>
        <v>4</v>
      </c>
      <c r="F9179" t="str">
        <f>VLOOKUP(A9179,Cafe_sales!$A$1:$O$10001,13,FALSE)</f>
        <v>Cash</v>
      </c>
      <c r="G9179" t="str">
        <f>VLOOKUP(A9179,Cafe_sales!$A$1:$O$10001,14,FALSE)</f>
        <v>Takeaway</v>
      </c>
      <c r="H9179" s="1">
        <f>VLOOKUP(A9179,Cafe_sales!$A$1:$O$10001,15,FALSE)</f>
        <v>45270</v>
      </c>
    </row>
    <row r="9180" spans="1:8" x14ac:dyDescent="0.35">
      <c r="A9180" t="s">
        <v>1300</v>
      </c>
      <c r="B9180" t="str">
        <f>VLOOKUP(A9180,Cafe_sales!$A$1:$O$10001,9,FALSE)</f>
        <v>Tea</v>
      </c>
      <c r="C9180" s="6">
        <f>VLOOKUP(A9180,Cafe_sales!$A$1:$O$10001,10,FALSE)</f>
        <v>5</v>
      </c>
      <c r="D9180" s="10">
        <f>VLOOKUP(A9180,Cafe_sales!$A$1:$O$10001,11,FALSE)</f>
        <v>1.5</v>
      </c>
      <c r="E9180" s="6">
        <f>VLOOKUP(A9180,Cafe_sales!$A$1:$O$10001,12,FALSE)</f>
        <v>7.5</v>
      </c>
      <c r="F9180" t="str">
        <f>VLOOKUP(A9180,Cafe_sales!$A$1:$O$10001,13,FALSE)</f>
        <v>Default mode</v>
      </c>
      <c r="G9180" t="str">
        <f>VLOOKUP(A9180,Cafe_sales!$A$1:$O$10001,14,FALSE)</f>
        <v>UNKNOWN</v>
      </c>
      <c r="H9180" s="8">
        <f>VLOOKUP(A9180,Cafe_sales!$A$1:$O$10001,15,FALSE)</f>
        <v>45077</v>
      </c>
    </row>
    <row r="9181" spans="1:8" x14ac:dyDescent="0.35">
      <c r="A9181" t="s">
        <v>3491</v>
      </c>
      <c r="B9181" t="str">
        <f>VLOOKUP(A9181,Cafe_sales!$A$1:$O$10001,9,FALSE)</f>
        <v>UNKNOWN</v>
      </c>
      <c r="C9181" s="6">
        <f>VLOOKUP(A9181,Cafe_sales!$A$1:$O$10001,10,FALSE)</f>
        <v>4</v>
      </c>
      <c r="D9181" s="10">
        <f>VLOOKUP(A9181,Cafe_sales!$A$1:$O$10001,11,FALSE)</f>
        <v>3</v>
      </c>
      <c r="E9181" s="6">
        <f>VLOOKUP(A9181,Cafe_sales!$A$1:$O$10001,12,FALSE)</f>
        <v>12</v>
      </c>
      <c r="F9181" t="str">
        <f>VLOOKUP(A9181,Cafe_sales!$A$1:$O$10001,13,FALSE)</f>
        <v>Digital Wallet</v>
      </c>
      <c r="G9181" t="str">
        <f>VLOOKUP(A9181,Cafe_sales!$A$1:$O$10001,14,FALSE)</f>
        <v>UNKNOWN</v>
      </c>
      <c r="H9181" s="8">
        <f>VLOOKUP(A9181,Cafe_sales!$A$1:$O$10001,15,FALSE)</f>
        <v>45113</v>
      </c>
    </row>
    <row r="9182" spans="1:8" x14ac:dyDescent="0.35">
      <c r="A9182" t="s">
        <v>7786</v>
      </c>
      <c r="B9182" t="str">
        <f>VLOOKUP(A9182,Cafe_sales!$A$1:$O$10001,9,FALSE)</f>
        <v>Salad</v>
      </c>
      <c r="C9182" s="6">
        <f>VLOOKUP(A9182,Cafe_sales!$A$1:$O$10001,10,FALSE)</f>
        <v>4</v>
      </c>
      <c r="D9182" s="10">
        <f>VLOOKUP(A9182,Cafe_sales!$A$1:$O$10001,11,FALSE)</f>
        <v>5</v>
      </c>
      <c r="E9182" s="6">
        <f>VLOOKUP(A9182,Cafe_sales!$A$1:$O$10001,12,FALSE)</f>
        <v>20</v>
      </c>
      <c r="F9182" t="str">
        <f>VLOOKUP(A9182,Cafe_sales!$A$1:$O$10001,13,FALSE)</f>
        <v>Digital Wallet</v>
      </c>
      <c r="G9182" t="str">
        <f>VLOOKUP(A9182,Cafe_sales!$A$1:$O$10001,14,FALSE)</f>
        <v>UNKNOWN</v>
      </c>
      <c r="H9182" s="8">
        <f>VLOOKUP(A9182,Cafe_sales!$A$1:$O$10001,15,FALSE)</f>
        <v>45145</v>
      </c>
    </row>
    <row r="9183" spans="1:8" x14ac:dyDescent="0.35">
      <c r="A9183" t="s">
        <v>5824</v>
      </c>
      <c r="B9183" t="str">
        <f>VLOOKUP(A9183,Cafe_sales!$A$1:$O$10001,9,FALSE)</f>
        <v>Smoothie</v>
      </c>
      <c r="C9183" s="6">
        <f>VLOOKUP(A9183,Cafe_sales!$A$1:$O$10001,10,FALSE)</f>
        <v>3</v>
      </c>
      <c r="D9183" s="10">
        <f>VLOOKUP(A9183,Cafe_sales!$A$1:$O$10001,11,FALSE)</f>
        <v>4</v>
      </c>
      <c r="E9183" s="6">
        <f>VLOOKUP(A9183,Cafe_sales!$A$1:$O$10001,12,FALSE)</f>
        <v>12</v>
      </c>
      <c r="F9183" t="str">
        <f>VLOOKUP(A9183,Cafe_sales!$A$1:$O$10001,13,FALSE)</f>
        <v>Credit Card</v>
      </c>
      <c r="G9183" t="str">
        <f>VLOOKUP(A9183,Cafe_sales!$A$1:$O$10001,14,FALSE)</f>
        <v>UNKNOWN</v>
      </c>
      <c r="H9183" s="8">
        <f>VLOOKUP(A9183,Cafe_sales!$A$1:$O$10001,15,FALSE)</f>
        <v>45261</v>
      </c>
    </row>
    <row r="9184" spans="1:8" x14ac:dyDescent="0.35">
      <c r="A9184" t="s">
        <v>1685</v>
      </c>
      <c r="B9184" t="str">
        <f>VLOOKUP(A9184,Cafe_sales!$A$1:$O$10001,9,FALSE)</f>
        <v>Juice</v>
      </c>
      <c r="C9184" s="6">
        <f>VLOOKUP(A9184,Cafe_sales!$A$1:$O$10001,10,FALSE)</f>
        <v>5</v>
      </c>
      <c r="D9184" s="10">
        <f>VLOOKUP(A9184,Cafe_sales!$A$1:$O$10001,11,FALSE)</f>
        <v>3</v>
      </c>
      <c r="E9184" s="6">
        <f>VLOOKUP(A9184,Cafe_sales!$A$1:$O$10001,12,FALSE)</f>
        <v>15</v>
      </c>
      <c r="F9184" t="str">
        <f>VLOOKUP(A9184,Cafe_sales!$A$1:$O$10001,13,FALSE)</f>
        <v>Digital Wallet</v>
      </c>
      <c r="G9184" t="str">
        <f>VLOOKUP(A9184,Cafe_sales!$A$1:$O$10001,14,FALSE)</f>
        <v>UNKNOWN</v>
      </c>
      <c r="H9184" s="8">
        <f>VLOOKUP(A9184,Cafe_sales!$A$1:$O$10001,15,FALSE)</f>
        <v>45203</v>
      </c>
    </row>
    <row r="9185" spans="1:8" hidden="1" x14ac:dyDescent="0.35">
      <c r="A9185" t="s">
        <v>7493</v>
      </c>
      <c r="B9185" t="str">
        <f>VLOOKUP(A9185,Cafe_sales!$A$1:$O$10001,9,FALSE)</f>
        <v>Sandwich</v>
      </c>
      <c r="C9185">
        <f>VLOOKUP(A9185,Cafe_sales!$A$1:$O$10001,10,FALSE)</f>
        <v>5</v>
      </c>
      <c r="D9185">
        <f>VLOOKUP(A9185,Cafe_sales!$A$1:$O$10001,11,FALSE)</f>
        <v>4</v>
      </c>
      <c r="E9185">
        <f>VLOOKUP(A9185,Cafe_sales!$A$1:$O$10001,12,FALSE)</f>
        <v>20</v>
      </c>
      <c r="F9185" t="str">
        <f>VLOOKUP(A9185,Cafe_sales!$A$1:$O$10001,13,FALSE)</f>
        <v>Cash</v>
      </c>
      <c r="G9185" t="str">
        <f>VLOOKUP(A9185,Cafe_sales!$A$1:$O$10001,14,FALSE)</f>
        <v>Takeaway</v>
      </c>
      <c r="H9185" s="1">
        <f>VLOOKUP(A9185,Cafe_sales!$A$1:$O$10001,15,FALSE)</f>
        <v>45110</v>
      </c>
    </row>
    <row r="9186" spans="1:8" hidden="1" x14ac:dyDescent="0.35">
      <c r="A9186" t="s">
        <v>400</v>
      </c>
      <c r="B9186" t="str">
        <f>VLOOKUP(A9186,Cafe_sales!$A$1:$O$10001,9,FALSE)</f>
        <v>Cookie</v>
      </c>
      <c r="C9186">
        <f>VLOOKUP(A9186,Cafe_sales!$A$1:$O$10001,10,FALSE)</f>
        <v>2</v>
      </c>
      <c r="D9186">
        <f>VLOOKUP(A9186,Cafe_sales!$A$1:$O$10001,11,FALSE)</f>
        <v>1</v>
      </c>
      <c r="E9186">
        <f>VLOOKUP(A9186,Cafe_sales!$A$1:$O$10001,12,FALSE)</f>
        <v>2</v>
      </c>
      <c r="F9186" t="str">
        <f>VLOOKUP(A9186,Cafe_sales!$A$1:$O$10001,13,FALSE)</f>
        <v>Credit Card</v>
      </c>
      <c r="G9186" t="str">
        <f>VLOOKUP(A9186,Cafe_sales!$A$1:$O$10001,14,FALSE)</f>
        <v>Takeaway</v>
      </c>
      <c r="H9186" s="1">
        <f>VLOOKUP(A9186,Cafe_sales!$A$1:$O$10001,15,FALSE)</f>
        <v>45207</v>
      </c>
    </row>
    <row r="9187" spans="1:8" x14ac:dyDescent="0.35">
      <c r="A9187" t="s">
        <v>9247</v>
      </c>
      <c r="B9187" t="str">
        <f>VLOOKUP(A9187,Cafe_sales!$A$1:$O$10001,9,FALSE)</f>
        <v>Cookie</v>
      </c>
      <c r="C9187" s="6">
        <f>VLOOKUP(A9187,Cafe_sales!$A$1:$O$10001,10,FALSE)</f>
        <v>5</v>
      </c>
      <c r="D9187" s="10">
        <f>VLOOKUP(A9187,Cafe_sales!$A$1:$O$10001,11,FALSE)</f>
        <v>1</v>
      </c>
      <c r="E9187" s="6">
        <f>VLOOKUP(A9187,Cafe_sales!$A$1:$O$10001,12,FALSE)</f>
        <v>5</v>
      </c>
      <c r="F9187" t="str">
        <f>VLOOKUP(A9187,Cafe_sales!$A$1:$O$10001,13,FALSE)</f>
        <v>Cash</v>
      </c>
      <c r="G9187" t="str">
        <f>VLOOKUP(A9187,Cafe_sales!$A$1:$O$10001,14,FALSE)</f>
        <v>UNKNOWN</v>
      </c>
      <c r="H9187" s="8">
        <f>VLOOKUP(A9187,Cafe_sales!$A$1:$O$10001,15,FALSE)</f>
        <v>44927</v>
      </c>
    </row>
    <row r="9188" spans="1:8" x14ac:dyDescent="0.35">
      <c r="A9188" t="s">
        <v>796</v>
      </c>
      <c r="B9188" t="str">
        <f>VLOOKUP(A9188,Cafe_sales!$A$1:$O$10001,9,FALSE)</f>
        <v>Cookie</v>
      </c>
      <c r="C9188" s="6">
        <f>VLOOKUP(A9188,Cafe_sales!$A$1:$O$10001,10,FALSE)</f>
        <v>3</v>
      </c>
      <c r="D9188" s="10">
        <f>VLOOKUP(A9188,Cafe_sales!$A$1:$O$10001,11,FALSE)</f>
        <v>1</v>
      </c>
      <c r="E9188" s="6">
        <f>VLOOKUP(A9188,Cafe_sales!$A$1:$O$10001,12,FALSE)</f>
        <v>3</v>
      </c>
      <c r="F9188" t="str">
        <f>VLOOKUP(A9188,Cafe_sales!$A$1:$O$10001,13,FALSE)</f>
        <v>Credit Card</v>
      </c>
      <c r="G9188" t="str">
        <f>VLOOKUP(A9188,Cafe_sales!$A$1:$O$10001,14,FALSE)</f>
        <v>In-store</v>
      </c>
      <c r="H9188" s="8">
        <f>VLOOKUP(A9188,Cafe_sales!$A$1:$O$10001,15,FALSE)</f>
        <v>45183</v>
      </c>
    </row>
    <row r="9189" spans="1:8" x14ac:dyDescent="0.35">
      <c r="A9189" t="s">
        <v>6022</v>
      </c>
      <c r="B9189" t="str">
        <f>VLOOKUP(A9189,Cafe_sales!$A$1:$O$10001,9,FALSE)</f>
        <v>Coffee</v>
      </c>
      <c r="C9189" s="6">
        <f>VLOOKUP(A9189,Cafe_sales!$A$1:$O$10001,10,FALSE)</f>
        <v>1</v>
      </c>
      <c r="D9189" s="10">
        <f>VLOOKUP(A9189,Cafe_sales!$A$1:$O$10001,11,FALSE)</f>
        <v>2</v>
      </c>
      <c r="E9189" s="6">
        <f>VLOOKUP(A9189,Cafe_sales!$A$1:$O$10001,12,FALSE)</f>
        <v>2</v>
      </c>
      <c r="F9189" t="str">
        <f>VLOOKUP(A9189,Cafe_sales!$A$1:$O$10001,13,FALSE)</f>
        <v>UNKNOWN</v>
      </c>
      <c r="G9189" t="str">
        <f>VLOOKUP(A9189,Cafe_sales!$A$1:$O$10001,14,FALSE)</f>
        <v>In-store</v>
      </c>
      <c r="H9189" s="8">
        <f>VLOOKUP(A9189,Cafe_sales!$A$1:$O$10001,15,FALSE)</f>
        <v>45223</v>
      </c>
    </row>
    <row r="9190" spans="1:8" hidden="1" x14ac:dyDescent="0.35">
      <c r="A9190" t="s">
        <v>4001</v>
      </c>
      <c r="B9190" t="str">
        <f>VLOOKUP(A9190,Cafe_sales!$A$1:$O$10001,9,FALSE)</f>
        <v>Sandwich</v>
      </c>
      <c r="C9190">
        <f>VLOOKUP(A9190,Cafe_sales!$A$1:$O$10001,10,FALSE)</f>
        <v>4</v>
      </c>
      <c r="D9190">
        <f>VLOOKUP(A9190,Cafe_sales!$A$1:$O$10001,11,FALSE)</f>
        <v>4</v>
      </c>
      <c r="E9190">
        <f>VLOOKUP(A9190,Cafe_sales!$A$1:$O$10001,12,FALSE)</f>
        <v>16</v>
      </c>
      <c r="F9190" t="str">
        <f>VLOOKUP(A9190,Cafe_sales!$A$1:$O$10001,13,FALSE)</f>
        <v>Cash</v>
      </c>
      <c r="G9190" t="str">
        <f>VLOOKUP(A9190,Cafe_sales!$A$1:$O$10001,14,FALSE)</f>
        <v>Takeaway</v>
      </c>
      <c r="H9190" s="1">
        <f>VLOOKUP(A9190,Cafe_sales!$A$1:$O$10001,15,FALSE)</f>
        <v>45003</v>
      </c>
    </row>
    <row r="9191" spans="1:8" x14ac:dyDescent="0.35">
      <c r="A9191" t="s">
        <v>677</v>
      </c>
      <c r="B9191" t="str">
        <f>VLOOKUP(A9191,Cafe_sales!$A$1:$O$10001,9,FALSE)</f>
        <v>Cake</v>
      </c>
      <c r="C9191" s="6">
        <f>VLOOKUP(A9191,Cafe_sales!$A$1:$O$10001,10,FALSE)</f>
        <v>3</v>
      </c>
      <c r="D9191" s="10">
        <f>VLOOKUP(A9191,Cafe_sales!$A$1:$O$10001,11,FALSE)</f>
        <v>3</v>
      </c>
      <c r="E9191" s="6">
        <f>VLOOKUP(A9191,Cafe_sales!$A$1:$O$10001,12,FALSE)</f>
        <v>9</v>
      </c>
      <c r="F9191" t="str">
        <f>VLOOKUP(A9191,Cafe_sales!$A$1:$O$10001,13,FALSE)</f>
        <v>Default mode</v>
      </c>
      <c r="G9191" t="str">
        <f>VLOOKUP(A9191,Cafe_sales!$A$1:$O$10001,14,FALSE)</f>
        <v>In-store</v>
      </c>
      <c r="H9191" s="8">
        <f>VLOOKUP(A9191,Cafe_sales!$A$1:$O$10001,15,FALSE)</f>
        <v>45200</v>
      </c>
    </row>
    <row r="9192" spans="1:8" x14ac:dyDescent="0.35">
      <c r="A9192" t="s">
        <v>676</v>
      </c>
      <c r="B9192" t="str">
        <f>VLOOKUP(A9192,Cafe_sales!$A$1:$O$10001,9,FALSE)</f>
        <v>Salad</v>
      </c>
      <c r="C9192" s="6">
        <f>VLOOKUP(A9192,Cafe_sales!$A$1:$O$10001,10,FALSE)</f>
        <v>3</v>
      </c>
      <c r="D9192" s="10">
        <f>VLOOKUP(A9192,Cafe_sales!$A$1:$O$10001,11,FALSE)</f>
        <v>5</v>
      </c>
      <c r="E9192" s="6">
        <f>VLOOKUP(A9192,Cafe_sales!$A$1:$O$10001,12,FALSE)</f>
        <v>15</v>
      </c>
      <c r="F9192" t="str">
        <f>VLOOKUP(A9192,Cafe_sales!$A$1:$O$10001,13,FALSE)</f>
        <v>Cash</v>
      </c>
      <c r="G9192" t="str">
        <f>VLOOKUP(A9192,Cafe_sales!$A$1:$O$10001,14,FALSE)</f>
        <v>UNKNOWN</v>
      </c>
      <c r="H9192" s="8">
        <f>VLOOKUP(A9192,Cafe_sales!$A$1:$O$10001,15,FALSE)</f>
        <v>45245</v>
      </c>
    </row>
    <row r="9193" spans="1:8" x14ac:dyDescent="0.35">
      <c r="A9193" t="s">
        <v>8738</v>
      </c>
      <c r="B9193" t="str">
        <f>VLOOKUP(A9193,Cafe_sales!$A$1:$O$10001,9,FALSE)</f>
        <v>Juice</v>
      </c>
      <c r="C9193" s="6">
        <f>VLOOKUP(A9193,Cafe_sales!$A$1:$O$10001,10,FALSE)</f>
        <v>1</v>
      </c>
      <c r="D9193" s="10">
        <f>VLOOKUP(A9193,Cafe_sales!$A$1:$O$10001,11,FALSE)</f>
        <v>0</v>
      </c>
      <c r="E9193" s="6">
        <f>VLOOKUP(A9193,Cafe_sales!$A$1:$O$10001,12,FALSE)</f>
        <v>3</v>
      </c>
      <c r="F9193" t="str">
        <f>VLOOKUP(A9193,Cafe_sales!$A$1:$O$10001,13,FALSE)</f>
        <v>Default mode</v>
      </c>
      <c r="G9193" t="str">
        <f>VLOOKUP(A9193,Cafe_sales!$A$1:$O$10001,14,FALSE)</f>
        <v>UNKNOWN</v>
      </c>
      <c r="H9193" s="8">
        <f>VLOOKUP(A9193,Cafe_sales!$A$1:$O$10001,15,FALSE)</f>
        <v>45219</v>
      </c>
    </row>
    <row r="9194" spans="1:8" x14ac:dyDescent="0.35">
      <c r="A9194" t="s">
        <v>611</v>
      </c>
      <c r="B9194" t="str">
        <f>VLOOKUP(A9194,Cafe_sales!$A$1:$O$10001,9,FALSE)</f>
        <v>Cookie</v>
      </c>
      <c r="C9194" s="6">
        <f>VLOOKUP(A9194,Cafe_sales!$A$1:$O$10001,10,FALSE)</f>
        <v>2</v>
      </c>
      <c r="D9194" s="10">
        <f>VLOOKUP(A9194,Cafe_sales!$A$1:$O$10001,11,FALSE)</f>
        <v>1</v>
      </c>
      <c r="E9194" s="6">
        <f>VLOOKUP(A9194,Cafe_sales!$A$1:$O$10001,12,FALSE)</f>
        <v>2</v>
      </c>
      <c r="F9194" t="str">
        <f>VLOOKUP(A9194,Cafe_sales!$A$1:$O$10001,13,FALSE)</f>
        <v>Credit Card</v>
      </c>
      <c r="G9194" t="str">
        <f>VLOOKUP(A9194,Cafe_sales!$A$1:$O$10001,14,FALSE)</f>
        <v>In-store</v>
      </c>
      <c r="H9194" s="8">
        <f>VLOOKUP(A9194,Cafe_sales!$A$1:$O$10001,15,FALSE)</f>
        <v>45119</v>
      </c>
    </row>
    <row r="9195" spans="1:8" x14ac:dyDescent="0.35">
      <c r="A9195" t="s">
        <v>9876</v>
      </c>
      <c r="B9195" t="str">
        <f>VLOOKUP(A9195,Cafe_sales!$A$1:$O$10001,9,FALSE)</f>
        <v>Cake</v>
      </c>
      <c r="C9195" s="6">
        <f>VLOOKUP(A9195,Cafe_sales!$A$1:$O$10001,10,FALSE)</f>
        <v>1</v>
      </c>
      <c r="D9195" s="10">
        <f>VLOOKUP(A9195,Cafe_sales!$A$1:$O$10001,11,FALSE)</f>
        <v>3</v>
      </c>
      <c r="E9195" s="6">
        <f>VLOOKUP(A9195,Cafe_sales!$A$1:$O$10001,12,FALSE)</f>
        <v>3</v>
      </c>
      <c r="F9195" t="str">
        <f>VLOOKUP(A9195,Cafe_sales!$A$1:$O$10001,13,FALSE)</f>
        <v>Digital Wallet</v>
      </c>
      <c r="G9195" t="str">
        <f>VLOOKUP(A9195,Cafe_sales!$A$1:$O$10001,14,FALSE)</f>
        <v>UNKNOWN</v>
      </c>
      <c r="H9195" s="8">
        <f>VLOOKUP(A9195,Cafe_sales!$A$1:$O$10001,15,FALSE)</f>
        <v>44973</v>
      </c>
    </row>
    <row r="9196" spans="1:8" hidden="1" x14ac:dyDescent="0.35">
      <c r="A9196" t="s">
        <v>3560</v>
      </c>
      <c r="B9196" t="str">
        <f>VLOOKUP(A9196,Cafe_sales!$A$1:$O$10001,9,FALSE)</f>
        <v>Sandwich</v>
      </c>
      <c r="C9196">
        <f>VLOOKUP(A9196,Cafe_sales!$A$1:$O$10001,10,FALSE)</f>
        <v>2</v>
      </c>
      <c r="D9196">
        <f>VLOOKUP(A9196,Cafe_sales!$A$1:$O$10001,11,FALSE)</f>
        <v>4</v>
      </c>
      <c r="E9196">
        <f>VLOOKUP(A9196,Cafe_sales!$A$1:$O$10001,12,FALSE)</f>
        <v>8</v>
      </c>
      <c r="F9196" t="str">
        <f>VLOOKUP(A9196,Cafe_sales!$A$1:$O$10001,13,FALSE)</f>
        <v>Digital Wallet</v>
      </c>
      <c r="G9196" t="str">
        <f>VLOOKUP(A9196,Cafe_sales!$A$1:$O$10001,14,FALSE)</f>
        <v>Takeaway</v>
      </c>
      <c r="H9196" s="1">
        <f>VLOOKUP(A9196,Cafe_sales!$A$1:$O$10001,15,FALSE)</f>
        <v>45228</v>
      </c>
    </row>
    <row r="9197" spans="1:8" x14ac:dyDescent="0.35">
      <c r="A9197" t="s">
        <v>4179</v>
      </c>
      <c r="B9197" t="str">
        <f>VLOOKUP(A9197,Cafe_sales!$A$1:$O$10001,9,FALSE)</f>
        <v>Sandwich</v>
      </c>
      <c r="C9197" s="6">
        <f>VLOOKUP(A9197,Cafe_sales!$A$1:$O$10001,10,FALSE)</f>
        <v>5</v>
      </c>
      <c r="D9197" s="10">
        <f>VLOOKUP(A9197,Cafe_sales!$A$1:$O$10001,11,FALSE)</f>
        <v>4</v>
      </c>
      <c r="E9197" s="6">
        <f>VLOOKUP(A9197,Cafe_sales!$A$1:$O$10001,12,FALSE)</f>
        <v>20</v>
      </c>
      <c r="F9197" t="str">
        <f>VLOOKUP(A9197,Cafe_sales!$A$1:$O$10001,13,FALSE)</f>
        <v>Digital Wallet</v>
      </c>
      <c r="G9197" t="str">
        <f>VLOOKUP(A9197,Cafe_sales!$A$1:$O$10001,14,FALSE)</f>
        <v>UNKNOWN</v>
      </c>
      <c r="H9197" s="8">
        <f>VLOOKUP(A9197,Cafe_sales!$A$1:$O$10001,15,FALSE)</f>
        <v>45195</v>
      </c>
    </row>
    <row r="9198" spans="1:8" hidden="1" x14ac:dyDescent="0.35">
      <c r="A9198" t="s">
        <v>2205</v>
      </c>
      <c r="B9198" t="str">
        <f>VLOOKUP(A9198,Cafe_sales!$A$1:$O$10001,9,FALSE)</f>
        <v>Smoothie</v>
      </c>
      <c r="C9198">
        <f>VLOOKUP(A9198,Cafe_sales!$A$1:$O$10001,10,FALSE)</f>
        <v>2</v>
      </c>
      <c r="D9198">
        <f>VLOOKUP(A9198,Cafe_sales!$A$1:$O$10001,11,FALSE)</f>
        <v>4</v>
      </c>
      <c r="E9198">
        <f>VLOOKUP(A9198,Cafe_sales!$A$1:$O$10001,12,FALSE)</f>
        <v>8</v>
      </c>
      <c r="F9198" t="str">
        <f>VLOOKUP(A9198,Cafe_sales!$A$1:$O$10001,13,FALSE)</f>
        <v>Credit Card</v>
      </c>
      <c r="G9198" t="str">
        <f>VLOOKUP(A9198,Cafe_sales!$A$1:$O$10001,14,FALSE)</f>
        <v>Takeaway</v>
      </c>
      <c r="H9198" s="1">
        <f>VLOOKUP(A9198,Cafe_sales!$A$1:$O$10001,15,FALSE)</f>
        <v>45236</v>
      </c>
    </row>
    <row r="9199" spans="1:8" x14ac:dyDescent="0.35">
      <c r="A9199" t="s">
        <v>397</v>
      </c>
      <c r="B9199" t="str">
        <f>VLOOKUP(A9199,Cafe_sales!$A$1:$O$10001,9,FALSE)</f>
        <v>Cake</v>
      </c>
      <c r="C9199" s="6">
        <f>VLOOKUP(A9199,Cafe_sales!$A$1:$O$10001,10,FALSE)</f>
        <v>3</v>
      </c>
      <c r="D9199" s="10">
        <f>VLOOKUP(A9199,Cafe_sales!$A$1:$O$10001,11,FALSE)</f>
        <v>3</v>
      </c>
      <c r="E9199" s="6">
        <f>VLOOKUP(A9199,Cafe_sales!$A$1:$O$10001,12,FALSE)</f>
        <v>9</v>
      </c>
      <c r="F9199" t="str">
        <f>VLOOKUP(A9199,Cafe_sales!$A$1:$O$10001,13,FALSE)</f>
        <v>Digital Wallet</v>
      </c>
      <c r="G9199" t="str">
        <f>VLOOKUP(A9199,Cafe_sales!$A$1:$O$10001,14,FALSE)</f>
        <v>In-store</v>
      </c>
      <c r="H9199" s="8">
        <f>VLOOKUP(A9199,Cafe_sales!$A$1:$O$10001,15,FALSE)</f>
        <v>44984</v>
      </c>
    </row>
    <row r="9200" spans="1:8" x14ac:dyDescent="0.35">
      <c r="A9200" t="s">
        <v>6554</v>
      </c>
      <c r="B9200" t="str">
        <f>VLOOKUP(A9200,Cafe_sales!$A$1:$O$10001,9,FALSE)</f>
        <v>Cake</v>
      </c>
      <c r="C9200" s="6">
        <f>VLOOKUP(A9200,Cafe_sales!$A$1:$O$10001,10,FALSE)</f>
        <v>2</v>
      </c>
      <c r="D9200" s="10">
        <f>VLOOKUP(A9200,Cafe_sales!$A$1:$O$10001,11,FALSE)</f>
        <v>3</v>
      </c>
      <c r="E9200" s="6">
        <f>VLOOKUP(A9200,Cafe_sales!$A$1:$O$10001,12,FALSE)</f>
        <v>6</v>
      </c>
      <c r="F9200" t="str">
        <f>VLOOKUP(A9200,Cafe_sales!$A$1:$O$10001,13,FALSE)</f>
        <v>Credit Card</v>
      </c>
      <c r="G9200" t="str">
        <f>VLOOKUP(A9200,Cafe_sales!$A$1:$O$10001,14,FALSE)</f>
        <v>In-store</v>
      </c>
      <c r="H9200" s="8">
        <f>VLOOKUP(A9200,Cafe_sales!$A$1:$O$10001,15,FALSE)</f>
        <v>45029</v>
      </c>
    </row>
    <row r="9201" spans="1:8" x14ac:dyDescent="0.35">
      <c r="A9201" t="s">
        <v>3779</v>
      </c>
      <c r="B9201" t="str">
        <f>VLOOKUP(A9201,Cafe_sales!$A$1:$O$10001,9,FALSE)</f>
        <v>Cake</v>
      </c>
      <c r="C9201" s="6">
        <f>VLOOKUP(A9201,Cafe_sales!$A$1:$O$10001,10,FALSE)</f>
        <v>4</v>
      </c>
      <c r="D9201" s="10">
        <f>VLOOKUP(A9201,Cafe_sales!$A$1:$O$10001,11,FALSE)</f>
        <v>3</v>
      </c>
      <c r="E9201" s="6">
        <f>VLOOKUP(A9201,Cafe_sales!$A$1:$O$10001,12,FALSE)</f>
        <v>12</v>
      </c>
      <c r="F9201" t="str">
        <f>VLOOKUP(A9201,Cafe_sales!$A$1:$O$10001,13,FALSE)</f>
        <v>Default mode</v>
      </c>
      <c r="G9201" t="str">
        <f>VLOOKUP(A9201,Cafe_sales!$A$1:$O$10001,14,FALSE)</f>
        <v>UNKNOWN</v>
      </c>
      <c r="H9201" s="8">
        <f>VLOOKUP(A9201,Cafe_sales!$A$1:$O$10001,15,FALSE)</f>
        <v>45036</v>
      </c>
    </row>
    <row r="9202" spans="1:8" x14ac:dyDescent="0.35">
      <c r="A9202" t="s">
        <v>154</v>
      </c>
      <c r="B9202" t="str">
        <f>VLOOKUP(A9202,Cafe_sales!$A$1:$O$10001,9,FALSE)</f>
        <v>Tea</v>
      </c>
      <c r="C9202" s="6">
        <f>VLOOKUP(A9202,Cafe_sales!$A$1:$O$10001,10,FALSE)</f>
        <v>1</v>
      </c>
      <c r="D9202" s="10">
        <f>VLOOKUP(A9202,Cafe_sales!$A$1:$O$10001,11,FALSE)</f>
        <v>1.5</v>
      </c>
      <c r="E9202" s="6">
        <f>VLOOKUP(A9202,Cafe_sales!$A$1:$O$10001,12,FALSE)</f>
        <v>1.5</v>
      </c>
      <c r="F9202" t="str">
        <f>VLOOKUP(A9202,Cafe_sales!$A$1:$O$10001,13,FALSE)</f>
        <v>Default mode</v>
      </c>
      <c r="G9202" t="str">
        <f>VLOOKUP(A9202,Cafe_sales!$A$1:$O$10001,14,FALSE)</f>
        <v>UNKNOWN</v>
      </c>
      <c r="H9202" s="8">
        <f>VLOOKUP(A9202,Cafe_sales!$A$1:$O$10001,15,FALSE)</f>
        <v>45279</v>
      </c>
    </row>
    <row r="9203" spans="1:8" x14ac:dyDescent="0.35">
      <c r="A9203" t="s">
        <v>9091</v>
      </c>
      <c r="B9203" t="str">
        <f>VLOOKUP(A9203,Cafe_sales!$A$1:$O$10001,9,FALSE)</f>
        <v>Smoothie</v>
      </c>
      <c r="C9203" s="6">
        <f>VLOOKUP(A9203,Cafe_sales!$A$1:$O$10001,10,FALSE)</f>
        <v>3</v>
      </c>
      <c r="D9203" s="10">
        <f>VLOOKUP(A9203,Cafe_sales!$A$1:$O$10001,11,FALSE)</f>
        <v>4</v>
      </c>
      <c r="E9203" s="6">
        <f>VLOOKUP(A9203,Cafe_sales!$A$1:$O$10001,12,FALSE)</f>
        <v>12</v>
      </c>
      <c r="F9203" t="str">
        <f>VLOOKUP(A9203,Cafe_sales!$A$1:$O$10001,13,FALSE)</f>
        <v>Cash</v>
      </c>
      <c r="G9203" t="str">
        <f>VLOOKUP(A9203,Cafe_sales!$A$1:$O$10001,14,FALSE)</f>
        <v>UNKNOWN</v>
      </c>
      <c r="H9203" s="8">
        <f>VLOOKUP(A9203,Cafe_sales!$A$1:$O$10001,15,FALSE)</f>
        <v>45047</v>
      </c>
    </row>
    <row r="9204" spans="1:8" x14ac:dyDescent="0.35">
      <c r="A9204" t="s">
        <v>1511</v>
      </c>
      <c r="B9204" t="str">
        <f>VLOOKUP(A9204,Cafe_sales!$A$1:$O$10001,9,FALSE)</f>
        <v>Cake</v>
      </c>
      <c r="C9204" s="6">
        <f>VLOOKUP(A9204,Cafe_sales!$A$1:$O$10001,10,FALSE)</f>
        <v>5</v>
      </c>
      <c r="D9204" s="10">
        <f>VLOOKUP(A9204,Cafe_sales!$A$1:$O$10001,11,FALSE)</f>
        <v>3</v>
      </c>
      <c r="E9204" s="6">
        <f>VLOOKUP(A9204,Cafe_sales!$A$1:$O$10001,12,FALSE)</f>
        <v>15</v>
      </c>
      <c r="F9204" t="str">
        <f>VLOOKUP(A9204,Cafe_sales!$A$1:$O$10001,13,FALSE)</f>
        <v>Credit Card</v>
      </c>
      <c r="G9204" t="str">
        <f>VLOOKUP(A9204,Cafe_sales!$A$1:$O$10001,14,FALSE)</f>
        <v>UNKNOWN</v>
      </c>
      <c r="H9204" s="8">
        <f>VLOOKUP(A9204,Cafe_sales!$A$1:$O$10001,15,FALSE)</f>
        <v>45118</v>
      </c>
    </row>
    <row r="9205" spans="1:8" hidden="1" x14ac:dyDescent="0.35">
      <c r="A9205" t="s">
        <v>9150</v>
      </c>
      <c r="B9205" t="str">
        <f>VLOOKUP(A9205,Cafe_sales!$A$1:$O$10001,9,FALSE)</f>
        <v>Cake</v>
      </c>
      <c r="C9205">
        <f>VLOOKUP(A9205,Cafe_sales!$A$1:$O$10001,10,FALSE)</f>
        <v>4</v>
      </c>
      <c r="D9205">
        <f>VLOOKUP(A9205,Cafe_sales!$A$1:$O$10001,11,FALSE)</f>
        <v>3</v>
      </c>
      <c r="E9205">
        <f>VLOOKUP(A9205,Cafe_sales!$A$1:$O$10001,12,FALSE)</f>
        <v>12</v>
      </c>
      <c r="F9205" t="str">
        <f>VLOOKUP(A9205,Cafe_sales!$A$1:$O$10001,13,FALSE)</f>
        <v>Credit Card</v>
      </c>
      <c r="G9205" t="str">
        <f>VLOOKUP(A9205,Cafe_sales!$A$1:$O$10001,14,FALSE)</f>
        <v>Takeaway</v>
      </c>
      <c r="H9205" s="1">
        <f>VLOOKUP(A9205,Cafe_sales!$A$1:$O$10001,15,FALSE)</f>
        <v>45184</v>
      </c>
    </row>
    <row r="9206" spans="1:8" x14ac:dyDescent="0.35">
      <c r="A9206" t="s">
        <v>2028</v>
      </c>
      <c r="B9206" t="str">
        <f>VLOOKUP(A9206,Cafe_sales!$A$1:$O$10001,9,FALSE)</f>
        <v>Smoothie</v>
      </c>
      <c r="C9206" s="6">
        <f>VLOOKUP(A9206,Cafe_sales!$A$1:$O$10001,10,FALSE)</f>
        <v>2</v>
      </c>
      <c r="D9206" s="10">
        <f>VLOOKUP(A9206,Cafe_sales!$A$1:$O$10001,11,FALSE)</f>
        <v>4</v>
      </c>
      <c r="E9206" s="6">
        <f>VLOOKUP(A9206,Cafe_sales!$A$1:$O$10001,12,FALSE)</f>
        <v>8</v>
      </c>
      <c r="F9206" t="str">
        <f>VLOOKUP(A9206,Cafe_sales!$A$1:$O$10001,13,FALSE)</f>
        <v>Credit Card</v>
      </c>
      <c r="G9206" t="str">
        <f>VLOOKUP(A9206,Cafe_sales!$A$1:$O$10001,14,FALSE)</f>
        <v>In-store</v>
      </c>
      <c r="H9206" s="8">
        <f>VLOOKUP(A9206,Cafe_sales!$A$1:$O$10001,15,FALSE)</f>
        <v>45041</v>
      </c>
    </row>
    <row r="9207" spans="1:8" x14ac:dyDescent="0.35">
      <c r="A9207" t="s">
        <v>3642</v>
      </c>
      <c r="B9207" t="str">
        <f>VLOOKUP(A9207,Cafe_sales!$A$1:$O$10001,9,FALSE)</f>
        <v>Cake</v>
      </c>
      <c r="C9207" s="6">
        <f>VLOOKUP(A9207,Cafe_sales!$A$1:$O$10001,10,FALSE)</f>
        <v>5</v>
      </c>
      <c r="D9207" s="10">
        <f>VLOOKUP(A9207,Cafe_sales!$A$1:$O$10001,11,FALSE)</f>
        <v>3</v>
      </c>
      <c r="E9207" s="6">
        <f>VLOOKUP(A9207,Cafe_sales!$A$1:$O$10001,12,FALSE)</f>
        <v>15</v>
      </c>
      <c r="F9207" t="str">
        <f>VLOOKUP(A9207,Cafe_sales!$A$1:$O$10001,13,FALSE)</f>
        <v>Credit Card</v>
      </c>
      <c r="G9207" t="str">
        <f>VLOOKUP(A9207,Cafe_sales!$A$1:$O$10001,14,FALSE)</f>
        <v>UNKNOWN</v>
      </c>
      <c r="H9207" s="8">
        <f>VLOOKUP(A9207,Cafe_sales!$A$1:$O$10001,15,FALSE)</f>
        <v>45288</v>
      </c>
    </row>
    <row r="9208" spans="1:8" hidden="1" x14ac:dyDescent="0.35">
      <c r="A9208" t="s">
        <v>1434</v>
      </c>
      <c r="B9208" t="str">
        <f>VLOOKUP(A9208,Cafe_sales!$A$1:$O$10001,9,FALSE)</f>
        <v>Smoothie</v>
      </c>
      <c r="C9208">
        <f>VLOOKUP(A9208,Cafe_sales!$A$1:$O$10001,10,FALSE)</f>
        <v>4</v>
      </c>
      <c r="D9208">
        <f>VLOOKUP(A9208,Cafe_sales!$A$1:$O$10001,11,FALSE)</f>
        <v>4</v>
      </c>
      <c r="E9208">
        <f>VLOOKUP(A9208,Cafe_sales!$A$1:$O$10001,12,FALSE)</f>
        <v>16</v>
      </c>
      <c r="F9208" t="str">
        <f>VLOOKUP(A9208,Cafe_sales!$A$1:$O$10001,13,FALSE)</f>
        <v>Cash</v>
      </c>
      <c r="G9208" t="str">
        <f>VLOOKUP(A9208,Cafe_sales!$A$1:$O$10001,14,FALSE)</f>
        <v>Takeaway</v>
      </c>
      <c r="H9208" s="1">
        <f>VLOOKUP(A9208,Cafe_sales!$A$1:$O$10001,15,FALSE)</f>
        <v>45275</v>
      </c>
    </row>
    <row r="9209" spans="1:8" x14ac:dyDescent="0.35">
      <c r="A9209" t="s">
        <v>1789</v>
      </c>
      <c r="B9209" t="str">
        <f>VLOOKUP(A9209,Cafe_sales!$A$1:$O$10001,9,FALSE)</f>
        <v>Sandwich</v>
      </c>
      <c r="C9209" s="6">
        <f>VLOOKUP(A9209,Cafe_sales!$A$1:$O$10001,10,FALSE)</f>
        <v>5</v>
      </c>
      <c r="D9209" s="10">
        <f>VLOOKUP(A9209,Cafe_sales!$A$1:$O$10001,11,FALSE)</f>
        <v>4</v>
      </c>
      <c r="E9209" s="6">
        <f>VLOOKUP(A9209,Cafe_sales!$A$1:$O$10001,12,FALSE)</f>
        <v>20</v>
      </c>
      <c r="F9209" t="str">
        <f>VLOOKUP(A9209,Cafe_sales!$A$1:$O$10001,13,FALSE)</f>
        <v>Credit Card</v>
      </c>
      <c r="G9209" t="str">
        <f>VLOOKUP(A9209,Cafe_sales!$A$1:$O$10001,14,FALSE)</f>
        <v>UNKNOWN</v>
      </c>
      <c r="H9209" s="8">
        <f>VLOOKUP(A9209,Cafe_sales!$A$1:$O$10001,15,FALSE)</f>
        <v>44984</v>
      </c>
    </row>
    <row r="9210" spans="1:8" x14ac:dyDescent="0.35">
      <c r="A9210" t="s">
        <v>7111</v>
      </c>
      <c r="B9210" t="str">
        <f>VLOOKUP(A9210,Cafe_sales!$A$1:$O$10001,9,FALSE)</f>
        <v>Coffee</v>
      </c>
      <c r="C9210" s="6">
        <f>VLOOKUP(A9210,Cafe_sales!$A$1:$O$10001,10,FALSE)</f>
        <v>2</v>
      </c>
      <c r="D9210" s="10">
        <f>VLOOKUP(A9210,Cafe_sales!$A$1:$O$10001,11,FALSE)</f>
        <v>2</v>
      </c>
      <c r="E9210" s="6">
        <f>VLOOKUP(A9210,Cafe_sales!$A$1:$O$10001,12,FALSE)</f>
        <v>4</v>
      </c>
      <c r="F9210" t="str">
        <f>VLOOKUP(A9210,Cafe_sales!$A$1:$O$10001,13,FALSE)</f>
        <v>Digital Wallet</v>
      </c>
      <c r="G9210" t="str">
        <f>VLOOKUP(A9210,Cafe_sales!$A$1:$O$10001,14,FALSE)</f>
        <v>In-store</v>
      </c>
      <c r="H9210" s="8">
        <f>VLOOKUP(A9210,Cafe_sales!$A$1:$O$10001,15,FALSE)</f>
        <v>45079</v>
      </c>
    </row>
    <row r="9211" spans="1:8" x14ac:dyDescent="0.35">
      <c r="A9211" t="s">
        <v>8189</v>
      </c>
      <c r="B9211" t="str">
        <f>VLOOKUP(A9211,Cafe_sales!$A$1:$O$10001,9,FALSE)</f>
        <v>Cookie</v>
      </c>
      <c r="C9211" s="6">
        <f>VLOOKUP(A9211,Cafe_sales!$A$1:$O$10001,10,FALSE)</f>
        <v>2</v>
      </c>
      <c r="D9211" s="10">
        <f>VLOOKUP(A9211,Cafe_sales!$A$1:$O$10001,11,FALSE)</f>
        <v>1</v>
      </c>
      <c r="E9211" s="6">
        <f>VLOOKUP(A9211,Cafe_sales!$A$1:$O$10001,12,FALSE)</f>
        <v>2</v>
      </c>
      <c r="F9211" t="str">
        <f>VLOOKUP(A9211,Cafe_sales!$A$1:$O$10001,13,FALSE)</f>
        <v>Digital Wallet</v>
      </c>
      <c r="G9211" t="str">
        <f>VLOOKUP(A9211,Cafe_sales!$A$1:$O$10001,14,FALSE)</f>
        <v>UNKNOWN</v>
      </c>
      <c r="H9211" s="8">
        <f>VLOOKUP(A9211,Cafe_sales!$A$1:$O$10001,15,FALSE)</f>
        <v>45144</v>
      </c>
    </row>
    <row r="9212" spans="1:8" hidden="1" x14ac:dyDescent="0.35">
      <c r="A9212" t="s">
        <v>3659</v>
      </c>
      <c r="B9212" t="str">
        <f>VLOOKUP(A9212,Cafe_sales!$A$1:$O$10001,9,FALSE)</f>
        <v>Sandwich</v>
      </c>
      <c r="C9212">
        <f>VLOOKUP(A9212,Cafe_sales!$A$1:$O$10001,10,FALSE)</f>
        <v>5</v>
      </c>
      <c r="D9212">
        <f>VLOOKUP(A9212,Cafe_sales!$A$1:$O$10001,11,FALSE)</f>
        <v>4</v>
      </c>
      <c r="E9212">
        <f>VLOOKUP(A9212,Cafe_sales!$A$1:$O$10001,12,FALSE)</f>
        <v>20</v>
      </c>
      <c r="F9212" t="str">
        <f>VLOOKUP(A9212,Cafe_sales!$A$1:$O$10001,13,FALSE)</f>
        <v>Default mode</v>
      </c>
      <c r="G9212" t="str">
        <f>VLOOKUP(A9212,Cafe_sales!$A$1:$O$10001,14,FALSE)</f>
        <v>Cafe</v>
      </c>
      <c r="H9212" s="1">
        <f>VLOOKUP(A9212,Cafe_sales!$A$1:$O$10001,15,FALSE)</f>
        <v>45066</v>
      </c>
    </row>
    <row r="9213" spans="1:8" x14ac:dyDescent="0.35">
      <c r="A9213" t="s">
        <v>3645</v>
      </c>
      <c r="B9213" t="str">
        <f>VLOOKUP(A9213,Cafe_sales!$A$1:$O$10001,9,FALSE)</f>
        <v>Juice</v>
      </c>
      <c r="C9213" s="6">
        <f>VLOOKUP(A9213,Cafe_sales!$A$1:$O$10001,10,FALSE)</f>
        <v>3</v>
      </c>
      <c r="D9213" s="10">
        <f>VLOOKUP(A9213,Cafe_sales!$A$1:$O$10001,11,FALSE)</f>
        <v>3</v>
      </c>
      <c r="E9213" s="6">
        <f>VLOOKUP(A9213,Cafe_sales!$A$1:$O$10001,12,FALSE)</f>
        <v>9</v>
      </c>
      <c r="F9213" t="str">
        <f>VLOOKUP(A9213,Cafe_sales!$A$1:$O$10001,13,FALSE)</f>
        <v>Credit Card</v>
      </c>
      <c r="G9213" t="str">
        <f>VLOOKUP(A9213,Cafe_sales!$A$1:$O$10001,14,FALSE)</f>
        <v>In-store</v>
      </c>
      <c r="H9213" s="8">
        <f>VLOOKUP(A9213,Cafe_sales!$A$1:$O$10001,15,FALSE)</f>
        <v>45143</v>
      </c>
    </row>
    <row r="9214" spans="1:8" x14ac:dyDescent="0.35">
      <c r="A9214" t="s">
        <v>7866</v>
      </c>
      <c r="B9214" t="str">
        <f>VLOOKUP(A9214,Cafe_sales!$A$1:$O$10001,9,FALSE)</f>
        <v>Juice</v>
      </c>
      <c r="C9214" s="6">
        <f>VLOOKUP(A9214,Cafe_sales!$A$1:$O$10001,10,FALSE)</f>
        <v>3</v>
      </c>
      <c r="D9214" s="10">
        <f>VLOOKUP(A9214,Cafe_sales!$A$1:$O$10001,11,FALSE)</f>
        <v>1.5</v>
      </c>
      <c r="E9214" s="6">
        <f>VLOOKUP(A9214,Cafe_sales!$A$1:$O$10001,12,FALSE)</f>
        <v>4.5</v>
      </c>
      <c r="F9214" t="str">
        <f>VLOOKUP(A9214,Cafe_sales!$A$1:$O$10001,13,FALSE)</f>
        <v>Cash</v>
      </c>
      <c r="G9214" t="str">
        <f>VLOOKUP(A9214,Cafe_sales!$A$1:$O$10001,14,FALSE)</f>
        <v>In-store</v>
      </c>
      <c r="H9214" s="8">
        <f>VLOOKUP(A9214,Cafe_sales!$A$1:$O$10001,15,FALSE)</f>
        <v>45068</v>
      </c>
    </row>
    <row r="9215" spans="1:8" x14ac:dyDescent="0.35">
      <c r="A9215" t="s">
        <v>8513</v>
      </c>
      <c r="B9215" t="str">
        <f>VLOOKUP(A9215,Cafe_sales!$A$1:$O$10001,9,FALSE)</f>
        <v>Salad</v>
      </c>
      <c r="C9215" s="6">
        <f>VLOOKUP(A9215,Cafe_sales!$A$1:$O$10001,10,FALSE)</f>
        <v>2</v>
      </c>
      <c r="D9215" s="10">
        <f>VLOOKUP(A9215,Cafe_sales!$A$1:$O$10001,11,FALSE)</f>
        <v>5</v>
      </c>
      <c r="E9215" s="6">
        <f>VLOOKUP(A9215,Cafe_sales!$A$1:$O$10001,12,FALSE)</f>
        <v>10</v>
      </c>
      <c r="F9215" t="str">
        <f>VLOOKUP(A9215,Cafe_sales!$A$1:$O$10001,13,FALSE)</f>
        <v>Credit Card</v>
      </c>
      <c r="G9215" t="str">
        <f>VLOOKUP(A9215,Cafe_sales!$A$1:$O$10001,14,FALSE)</f>
        <v>UNKNOWN</v>
      </c>
      <c r="H9215" s="8">
        <f>VLOOKUP(A9215,Cafe_sales!$A$1:$O$10001,15,FALSE)</f>
        <v>45005</v>
      </c>
    </row>
    <row r="9216" spans="1:8" x14ac:dyDescent="0.35">
      <c r="A9216" t="s">
        <v>4212</v>
      </c>
      <c r="B9216" t="str">
        <f>VLOOKUP(A9216,Cafe_sales!$A$1:$O$10001,9,FALSE)</f>
        <v>Cake</v>
      </c>
      <c r="C9216" s="6">
        <f>VLOOKUP(A9216,Cafe_sales!$A$1:$O$10001,10,FALSE)</f>
        <v>2</v>
      </c>
      <c r="D9216" s="10">
        <f>VLOOKUP(A9216,Cafe_sales!$A$1:$O$10001,11,FALSE)</f>
        <v>3</v>
      </c>
      <c r="E9216" s="6">
        <f>VLOOKUP(A9216,Cafe_sales!$A$1:$O$10001,12,FALSE)</f>
        <v>6</v>
      </c>
      <c r="F9216" t="str">
        <f>VLOOKUP(A9216,Cafe_sales!$A$1:$O$10001,13,FALSE)</f>
        <v>Digital Wallet</v>
      </c>
      <c r="G9216" t="str">
        <f>VLOOKUP(A9216,Cafe_sales!$A$1:$O$10001,14,FALSE)</f>
        <v>In-store</v>
      </c>
      <c r="H9216" s="8">
        <f>VLOOKUP(A9216,Cafe_sales!$A$1:$O$10001,15,FALSE)</f>
        <v>45127</v>
      </c>
    </row>
    <row r="9217" spans="1:8" x14ac:dyDescent="0.35">
      <c r="A9217" t="s">
        <v>8233</v>
      </c>
      <c r="B9217" t="str">
        <f>VLOOKUP(A9217,Cafe_sales!$A$1:$O$10001,9,FALSE)</f>
        <v>UNKNOWN</v>
      </c>
      <c r="C9217" s="6">
        <f>VLOOKUP(A9217,Cafe_sales!$A$1:$O$10001,10,FALSE)</f>
        <v>1</v>
      </c>
      <c r="D9217" s="10">
        <f>VLOOKUP(A9217,Cafe_sales!$A$1:$O$10001,11,FALSE)</f>
        <v>2</v>
      </c>
      <c r="E9217" s="6">
        <f>VLOOKUP(A9217,Cafe_sales!$A$1:$O$10001,12,FALSE)</f>
        <v>2</v>
      </c>
      <c r="F9217" t="str">
        <f>VLOOKUP(A9217,Cafe_sales!$A$1:$O$10001,13,FALSE)</f>
        <v>Credit Card</v>
      </c>
      <c r="G9217" t="str">
        <f>VLOOKUP(A9217,Cafe_sales!$A$1:$O$10001,14,FALSE)</f>
        <v>UNKNOWN</v>
      </c>
      <c r="H9217" s="8">
        <f>VLOOKUP(A9217,Cafe_sales!$A$1:$O$10001,15,FALSE)</f>
        <v>45061</v>
      </c>
    </row>
    <row r="9218" spans="1:8" hidden="1" x14ac:dyDescent="0.35">
      <c r="A9218" t="s">
        <v>6431</v>
      </c>
      <c r="B9218" t="str">
        <f>VLOOKUP(A9218,Cafe_sales!$A$1:$O$10001,9,FALSE)</f>
        <v>Tea</v>
      </c>
      <c r="C9218">
        <f>VLOOKUP(A9218,Cafe_sales!$A$1:$O$10001,10,FALSE)</f>
        <v>5</v>
      </c>
      <c r="D9218">
        <f>VLOOKUP(A9218,Cafe_sales!$A$1:$O$10001,11,FALSE)</f>
        <v>1.5</v>
      </c>
      <c r="E9218">
        <f>VLOOKUP(A9218,Cafe_sales!$A$1:$O$10001,12,FALSE)</f>
        <v>7.5</v>
      </c>
      <c r="F9218" t="str">
        <f>VLOOKUP(A9218,Cafe_sales!$A$1:$O$10001,13,FALSE)</f>
        <v>Digital Wallet</v>
      </c>
      <c r="G9218" t="str">
        <f>VLOOKUP(A9218,Cafe_sales!$A$1:$O$10001,14,FALSE)</f>
        <v>Cafe</v>
      </c>
      <c r="H9218" s="1">
        <f>VLOOKUP(A9218,Cafe_sales!$A$1:$O$10001,15,FALSE)</f>
        <v>45244</v>
      </c>
    </row>
    <row r="9219" spans="1:8" hidden="1" x14ac:dyDescent="0.35">
      <c r="A9219" t="s">
        <v>1445</v>
      </c>
      <c r="B9219" t="str">
        <f>VLOOKUP(A9219,Cafe_sales!$A$1:$O$10001,9,FALSE)</f>
        <v>Cookie</v>
      </c>
      <c r="C9219">
        <f>VLOOKUP(A9219,Cafe_sales!$A$1:$O$10001,10,FALSE)</f>
        <v>4</v>
      </c>
      <c r="D9219">
        <f>VLOOKUP(A9219,Cafe_sales!$A$1:$O$10001,11,FALSE)</f>
        <v>1</v>
      </c>
      <c r="E9219">
        <f>VLOOKUP(A9219,Cafe_sales!$A$1:$O$10001,12,FALSE)</f>
        <v>4</v>
      </c>
      <c r="F9219" t="str">
        <f>VLOOKUP(A9219,Cafe_sales!$A$1:$O$10001,13,FALSE)</f>
        <v>Default mode</v>
      </c>
      <c r="G9219" t="str">
        <f>VLOOKUP(A9219,Cafe_sales!$A$1:$O$10001,14,FALSE)</f>
        <v>Cafe</v>
      </c>
      <c r="H9219" s="1">
        <f>VLOOKUP(A9219,Cafe_sales!$A$1:$O$10001,15,FALSE)</f>
        <v>45248</v>
      </c>
    </row>
    <row r="9220" spans="1:8" x14ac:dyDescent="0.35">
      <c r="A9220" t="s">
        <v>7426</v>
      </c>
      <c r="B9220" t="str">
        <f>VLOOKUP(A9220,Cafe_sales!$A$1:$O$10001,9,FALSE)</f>
        <v>Juice</v>
      </c>
      <c r="C9220" s="6">
        <f>VLOOKUP(A9220,Cafe_sales!$A$1:$O$10001,10,FALSE)</f>
        <v>5</v>
      </c>
      <c r="D9220" s="10">
        <f>VLOOKUP(A9220,Cafe_sales!$A$1:$O$10001,11,FALSE)</f>
        <v>3</v>
      </c>
      <c r="E9220" s="6">
        <f>VLOOKUP(A9220,Cafe_sales!$A$1:$O$10001,12,FALSE)</f>
        <v>15</v>
      </c>
      <c r="F9220" t="str">
        <f>VLOOKUP(A9220,Cafe_sales!$A$1:$O$10001,13,FALSE)</f>
        <v>Cash</v>
      </c>
      <c r="G9220" t="str">
        <f>VLOOKUP(A9220,Cafe_sales!$A$1:$O$10001,14,FALSE)</f>
        <v>In-store</v>
      </c>
      <c r="H9220" s="8">
        <f>VLOOKUP(A9220,Cafe_sales!$A$1:$O$10001,15,FALSE)</f>
        <v>45097</v>
      </c>
    </row>
    <row r="9221" spans="1:8" hidden="1" x14ac:dyDescent="0.35">
      <c r="A9221" t="s">
        <v>7206</v>
      </c>
      <c r="B9221" t="str">
        <f>VLOOKUP(A9221,Cafe_sales!$A$1:$O$10001,9,FALSE)</f>
        <v>Smoothie</v>
      </c>
      <c r="C9221">
        <f>VLOOKUP(A9221,Cafe_sales!$A$1:$O$10001,10,FALSE)</f>
        <v>4</v>
      </c>
      <c r="D9221">
        <f>VLOOKUP(A9221,Cafe_sales!$A$1:$O$10001,11,FALSE)</f>
        <v>4</v>
      </c>
      <c r="E9221">
        <f>VLOOKUP(A9221,Cafe_sales!$A$1:$O$10001,12,FALSE)</f>
        <v>16</v>
      </c>
      <c r="F9221" t="str">
        <f>VLOOKUP(A9221,Cafe_sales!$A$1:$O$10001,13,FALSE)</f>
        <v>Cash</v>
      </c>
      <c r="G9221" t="str">
        <f>VLOOKUP(A9221,Cafe_sales!$A$1:$O$10001,14,FALSE)</f>
        <v>Takeaway</v>
      </c>
      <c r="H9221" s="1">
        <f>VLOOKUP(A9221,Cafe_sales!$A$1:$O$10001,15,FALSE)</f>
        <v>45074</v>
      </c>
    </row>
    <row r="9222" spans="1:8" x14ac:dyDescent="0.35">
      <c r="A9222" t="s">
        <v>7153</v>
      </c>
      <c r="B9222" t="str">
        <f>VLOOKUP(A9222,Cafe_sales!$A$1:$O$10001,9,FALSE)</f>
        <v>Cookie</v>
      </c>
      <c r="C9222" s="6">
        <f>VLOOKUP(A9222,Cafe_sales!$A$1:$O$10001,10,FALSE)</f>
        <v>3</v>
      </c>
      <c r="D9222" s="10">
        <f>VLOOKUP(A9222,Cafe_sales!$A$1:$O$10001,11,FALSE)</f>
        <v>1</v>
      </c>
      <c r="E9222" s="6">
        <f>VLOOKUP(A9222,Cafe_sales!$A$1:$O$10001,12,FALSE)</f>
        <v>3</v>
      </c>
      <c r="F9222" t="str">
        <f>VLOOKUP(A9222,Cafe_sales!$A$1:$O$10001,13,FALSE)</f>
        <v>Cash</v>
      </c>
      <c r="G9222" t="str">
        <f>VLOOKUP(A9222,Cafe_sales!$A$1:$O$10001,14,FALSE)</f>
        <v>UNKNOWN</v>
      </c>
      <c r="H9222" s="8">
        <f>VLOOKUP(A9222,Cafe_sales!$A$1:$O$10001,15,FALSE)</f>
        <v>45286</v>
      </c>
    </row>
    <row r="9223" spans="1:8" x14ac:dyDescent="0.35">
      <c r="A9223" t="s">
        <v>1841</v>
      </c>
      <c r="B9223" t="str">
        <f>VLOOKUP(A9223,Cafe_sales!$A$1:$O$10001,9,FALSE)</f>
        <v>Cake</v>
      </c>
      <c r="C9223" s="6">
        <f>VLOOKUP(A9223,Cafe_sales!$A$1:$O$10001,10,FALSE)</f>
        <v>5</v>
      </c>
      <c r="D9223" s="10">
        <f>VLOOKUP(A9223,Cafe_sales!$A$1:$O$10001,11,FALSE)</f>
        <v>3</v>
      </c>
      <c r="E9223" s="6">
        <f>VLOOKUP(A9223,Cafe_sales!$A$1:$O$10001,12,FALSE)</f>
        <v>15</v>
      </c>
      <c r="F9223" t="str">
        <f>VLOOKUP(A9223,Cafe_sales!$A$1:$O$10001,13,FALSE)</f>
        <v>Digital Wallet</v>
      </c>
      <c r="G9223" t="str">
        <f>VLOOKUP(A9223,Cafe_sales!$A$1:$O$10001,14,FALSE)</f>
        <v>In-store</v>
      </c>
      <c r="H9223" s="8">
        <f>VLOOKUP(A9223,Cafe_sales!$A$1:$O$10001,15,FALSE)</f>
        <v>45036</v>
      </c>
    </row>
    <row r="9224" spans="1:8" x14ac:dyDescent="0.35">
      <c r="A9224" t="s">
        <v>4180</v>
      </c>
      <c r="B9224" t="str">
        <f>VLOOKUP(A9224,Cafe_sales!$A$1:$O$10001,9,FALSE)</f>
        <v>Smoothie</v>
      </c>
      <c r="C9224" s="6">
        <f>VLOOKUP(A9224,Cafe_sales!$A$1:$O$10001,10,FALSE)</f>
        <v>2</v>
      </c>
      <c r="D9224" s="10">
        <f>VLOOKUP(A9224,Cafe_sales!$A$1:$O$10001,11,FALSE)</f>
        <v>4</v>
      </c>
      <c r="E9224" s="6">
        <f>VLOOKUP(A9224,Cafe_sales!$A$1:$O$10001,12,FALSE)</f>
        <v>8</v>
      </c>
      <c r="F9224" t="str">
        <f>VLOOKUP(A9224,Cafe_sales!$A$1:$O$10001,13,FALSE)</f>
        <v>Default mode</v>
      </c>
      <c r="G9224" t="str">
        <f>VLOOKUP(A9224,Cafe_sales!$A$1:$O$10001,14,FALSE)</f>
        <v>In-store</v>
      </c>
      <c r="H9224" s="8">
        <f>VLOOKUP(A9224,Cafe_sales!$A$1:$O$10001,15,FALSE)</f>
        <v>44954</v>
      </c>
    </row>
    <row r="9225" spans="1:8" x14ac:dyDescent="0.35">
      <c r="A9225" t="s">
        <v>5680</v>
      </c>
      <c r="B9225" t="str">
        <f>VLOOKUP(A9225,Cafe_sales!$A$1:$O$10001,9,FALSE)</f>
        <v>UNKNOWN</v>
      </c>
      <c r="C9225" s="6">
        <f>VLOOKUP(A9225,Cafe_sales!$A$1:$O$10001,10,FALSE)</f>
        <v>1</v>
      </c>
      <c r="D9225" s="10">
        <f>VLOOKUP(A9225,Cafe_sales!$A$1:$O$10001,11,FALSE)</f>
        <v>3</v>
      </c>
      <c r="E9225" s="6">
        <f>VLOOKUP(A9225,Cafe_sales!$A$1:$O$10001,12,FALSE)</f>
        <v>3</v>
      </c>
      <c r="F9225" t="str">
        <f>VLOOKUP(A9225,Cafe_sales!$A$1:$O$10001,13,FALSE)</f>
        <v>Default mode</v>
      </c>
      <c r="G9225" t="str">
        <f>VLOOKUP(A9225,Cafe_sales!$A$1:$O$10001,14,FALSE)</f>
        <v>In-store</v>
      </c>
      <c r="H9225" s="8">
        <f>VLOOKUP(A9225,Cafe_sales!$A$1:$O$10001,15,FALSE)</f>
        <v>45059</v>
      </c>
    </row>
    <row r="9226" spans="1:8" x14ac:dyDescent="0.35">
      <c r="A9226" t="s">
        <v>6345</v>
      </c>
      <c r="B9226" t="str">
        <f>VLOOKUP(A9226,Cafe_sales!$A$1:$O$10001,9,FALSE)</f>
        <v>Smoothie</v>
      </c>
      <c r="C9226" s="6">
        <f>VLOOKUP(A9226,Cafe_sales!$A$1:$O$10001,10,FALSE)</f>
        <v>2</v>
      </c>
      <c r="D9226" s="10">
        <f>VLOOKUP(A9226,Cafe_sales!$A$1:$O$10001,11,FALSE)</f>
        <v>3.0299914310197087</v>
      </c>
      <c r="E9226" s="6">
        <f>VLOOKUP(A9226,Cafe_sales!$A$1:$O$10001,12,FALSE)</f>
        <v>8</v>
      </c>
      <c r="F9226" t="str">
        <f>VLOOKUP(A9226,Cafe_sales!$A$1:$O$10001,13,FALSE)</f>
        <v>Cash</v>
      </c>
      <c r="G9226" t="str">
        <f>VLOOKUP(A9226,Cafe_sales!$A$1:$O$10001,14,FALSE)</f>
        <v>In-store</v>
      </c>
      <c r="H9226" s="8">
        <f>VLOOKUP(A9226,Cafe_sales!$A$1:$O$10001,15,FALSE)</f>
        <v>45171</v>
      </c>
    </row>
    <row r="9227" spans="1:8" x14ac:dyDescent="0.35">
      <c r="A9227" t="s">
        <v>5977</v>
      </c>
      <c r="B9227" t="str">
        <f>VLOOKUP(A9227,Cafe_sales!$A$1:$O$10001,9,FALSE)</f>
        <v>Coffee</v>
      </c>
      <c r="C9227" s="6">
        <f>VLOOKUP(A9227,Cafe_sales!$A$1:$O$10001,10,FALSE)</f>
        <v>3</v>
      </c>
      <c r="D9227" s="10">
        <f>VLOOKUP(A9227,Cafe_sales!$A$1:$O$10001,11,FALSE)</f>
        <v>2</v>
      </c>
      <c r="E9227" s="6">
        <f>VLOOKUP(A9227,Cafe_sales!$A$1:$O$10001,12,FALSE)</f>
        <v>6</v>
      </c>
      <c r="F9227" t="str">
        <f>VLOOKUP(A9227,Cafe_sales!$A$1:$O$10001,13,FALSE)</f>
        <v>Default mode</v>
      </c>
      <c r="G9227" t="str">
        <f>VLOOKUP(A9227,Cafe_sales!$A$1:$O$10001,14,FALSE)</f>
        <v>UNKNOWN</v>
      </c>
      <c r="H9227" s="8">
        <f>VLOOKUP(A9227,Cafe_sales!$A$1:$O$10001,15,FALSE)</f>
        <v>45235</v>
      </c>
    </row>
    <row r="9228" spans="1:8" hidden="1" x14ac:dyDescent="0.35">
      <c r="A9228" t="s">
        <v>1311</v>
      </c>
      <c r="B9228" t="str">
        <f>VLOOKUP(A9228,Cafe_sales!$A$1:$O$10001,9,FALSE)</f>
        <v>Cake</v>
      </c>
      <c r="C9228">
        <f>VLOOKUP(A9228,Cafe_sales!$A$1:$O$10001,10,FALSE)</f>
        <v>4</v>
      </c>
      <c r="D9228">
        <f>VLOOKUP(A9228,Cafe_sales!$A$1:$O$10001,11,FALSE)</f>
        <v>3</v>
      </c>
      <c r="E9228">
        <f>VLOOKUP(A9228,Cafe_sales!$A$1:$O$10001,12,FALSE)</f>
        <v>12</v>
      </c>
      <c r="F9228" t="str">
        <f>VLOOKUP(A9228,Cafe_sales!$A$1:$O$10001,13,FALSE)</f>
        <v>Default mode</v>
      </c>
      <c r="G9228" t="str">
        <f>VLOOKUP(A9228,Cafe_sales!$A$1:$O$10001,14,FALSE)</f>
        <v>Takeaway</v>
      </c>
      <c r="H9228" s="1">
        <f>VLOOKUP(A9228,Cafe_sales!$A$1:$O$10001,15,FALSE)</f>
        <v>45062</v>
      </c>
    </row>
    <row r="9229" spans="1:8" x14ac:dyDescent="0.35">
      <c r="A9229" t="s">
        <v>9670</v>
      </c>
      <c r="B9229" t="str">
        <f>VLOOKUP(A9229,Cafe_sales!$A$1:$O$10001,9,FALSE)</f>
        <v>Sandwich</v>
      </c>
      <c r="C9229" s="6">
        <f>VLOOKUP(A9229,Cafe_sales!$A$1:$O$10001,10,FALSE)</f>
        <v>3</v>
      </c>
      <c r="D9229" s="10">
        <f>VLOOKUP(A9229,Cafe_sales!$A$1:$O$10001,11,FALSE)</f>
        <v>4</v>
      </c>
      <c r="E9229" s="6">
        <f>VLOOKUP(A9229,Cafe_sales!$A$1:$O$10001,12,FALSE)</f>
        <v>12</v>
      </c>
      <c r="F9229" t="str">
        <f>VLOOKUP(A9229,Cafe_sales!$A$1:$O$10001,13,FALSE)</f>
        <v>Default mode</v>
      </c>
      <c r="G9229" t="str">
        <f>VLOOKUP(A9229,Cafe_sales!$A$1:$O$10001,14,FALSE)</f>
        <v>In-store</v>
      </c>
      <c r="H9229" s="8">
        <f>VLOOKUP(A9229,Cafe_sales!$A$1:$O$10001,15,FALSE)</f>
        <v>45039</v>
      </c>
    </row>
    <row r="9230" spans="1:8" x14ac:dyDescent="0.35">
      <c r="A9230" t="s">
        <v>8281</v>
      </c>
      <c r="B9230" t="str">
        <f>VLOOKUP(A9230,Cafe_sales!$A$1:$O$10001,9,FALSE)</f>
        <v>Cookie</v>
      </c>
      <c r="C9230" s="6">
        <f>VLOOKUP(A9230,Cafe_sales!$A$1:$O$10001,10,FALSE)</f>
        <v>3</v>
      </c>
      <c r="D9230" s="10">
        <f>VLOOKUP(A9230,Cafe_sales!$A$1:$O$10001,11,FALSE)</f>
        <v>1</v>
      </c>
      <c r="E9230" s="6">
        <f>VLOOKUP(A9230,Cafe_sales!$A$1:$O$10001,12,FALSE)</f>
        <v>3</v>
      </c>
      <c r="F9230" t="str">
        <f>VLOOKUP(A9230,Cafe_sales!$A$1:$O$10001,13,FALSE)</f>
        <v>Credit Card</v>
      </c>
      <c r="G9230" t="str">
        <f>VLOOKUP(A9230,Cafe_sales!$A$1:$O$10001,14,FALSE)</f>
        <v>In-store</v>
      </c>
      <c r="H9230" s="8">
        <f>VLOOKUP(A9230,Cafe_sales!$A$1:$O$10001,15,FALSE)</f>
        <v>45047</v>
      </c>
    </row>
    <row r="9231" spans="1:8" x14ac:dyDescent="0.35">
      <c r="A9231" t="s">
        <v>652</v>
      </c>
      <c r="B9231" t="str">
        <f>VLOOKUP(A9231,Cafe_sales!$A$1:$O$10001,9,FALSE)</f>
        <v>Cake</v>
      </c>
      <c r="C9231" s="6">
        <f>VLOOKUP(A9231,Cafe_sales!$A$1:$O$10001,10,FALSE)</f>
        <v>3.0397803675481847</v>
      </c>
      <c r="D9231" s="10">
        <f>VLOOKUP(A9231,Cafe_sales!$A$1:$O$10001,11,FALSE)</f>
        <v>0</v>
      </c>
      <c r="E9231" s="6">
        <f>VLOOKUP(A9231,Cafe_sales!$A$1:$O$10001,12,FALSE)</f>
        <v>12</v>
      </c>
      <c r="F9231" t="str">
        <f>VLOOKUP(A9231,Cafe_sales!$A$1:$O$10001,13,FALSE)</f>
        <v>Digital Wallet</v>
      </c>
      <c r="G9231" t="str">
        <f>VLOOKUP(A9231,Cafe_sales!$A$1:$O$10001,14,FALSE)</f>
        <v>In-store</v>
      </c>
      <c r="H9231" s="8">
        <f>VLOOKUP(A9231,Cafe_sales!$A$1:$O$10001,15,FALSE)</f>
        <v>45290</v>
      </c>
    </row>
    <row r="9232" spans="1:8" x14ac:dyDescent="0.35">
      <c r="A9232" t="s">
        <v>8698</v>
      </c>
      <c r="B9232" t="str">
        <f>VLOOKUP(A9232,Cafe_sales!$A$1:$O$10001,9,FALSE)</f>
        <v>Coffee</v>
      </c>
      <c r="C9232" s="6">
        <f>VLOOKUP(A9232,Cafe_sales!$A$1:$O$10001,10,FALSE)</f>
        <v>4</v>
      </c>
      <c r="D9232" s="10">
        <f>VLOOKUP(A9232,Cafe_sales!$A$1:$O$10001,11,FALSE)</f>
        <v>2</v>
      </c>
      <c r="E9232" s="6">
        <f>VLOOKUP(A9232,Cafe_sales!$A$1:$O$10001,12,FALSE)</f>
        <v>8</v>
      </c>
      <c r="F9232" t="str">
        <f>VLOOKUP(A9232,Cafe_sales!$A$1:$O$10001,13,FALSE)</f>
        <v>Digital Wallet</v>
      </c>
      <c r="G9232" t="str">
        <f>VLOOKUP(A9232,Cafe_sales!$A$1:$O$10001,14,FALSE)</f>
        <v>UNKNOWN</v>
      </c>
      <c r="H9232" s="8">
        <f>VLOOKUP(A9232,Cafe_sales!$A$1:$O$10001,15,FALSE)</f>
        <v>45192</v>
      </c>
    </row>
    <row r="9233" spans="1:8" x14ac:dyDescent="0.35">
      <c r="A9233" t="s">
        <v>3404</v>
      </c>
      <c r="B9233" t="str">
        <f>VLOOKUP(A9233,Cafe_sales!$A$1:$O$10001,9,FALSE)</f>
        <v>Cookie</v>
      </c>
      <c r="C9233" s="6">
        <f>VLOOKUP(A9233,Cafe_sales!$A$1:$O$10001,10,FALSE)</f>
        <v>5</v>
      </c>
      <c r="D9233" s="10">
        <f>VLOOKUP(A9233,Cafe_sales!$A$1:$O$10001,11,FALSE)</f>
        <v>1</v>
      </c>
      <c r="E9233" s="6">
        <f>VLOOKUP(A9233,Cafe_sales!$A$1:$O$10001,12,FALSE)</f>
        <v>5</v>
      </c>
      <c r="F9233" t="str">
        <f>VLOOKUP(A9233,Cafe_sales!$A$1:$O$10001,13,FALSE)</f>
        <v>Cash</v>
      </c>
      <c r="G9233" t="str">
        <f>VLOOKUP(A9233,Cafe_sales!$A$1:$O$10001,14,FALSE)</f>
        <v>In-store</v>
      </c>
      <c r="H9233" s="8">
        <f>VLOOKUP(A9233,Cafe_sales!$A$1:$O$10001,15,FALSE)</f>
        <v>45057</v>
      </c>
    </row>
    <row r="9234" spans="1:8" x14ac:dyDescent="0.35">
      <c r="A9234" t="s">
        <v>7725</v>
      </c>
      <c r="B9234" t="str">
        <f>VLOOKUP(A9234,Cafe_sales!$A$1:$O$10001,9,FALSE)</f>
        <v>UNKNOWN</v>
      </c>
      <c r="C9234" s="6">
        <f>VLOOKUP(A9234,Cafe_sales!$A$1:$O$10001,10,FALSE)</f>
        <v>2</v>
      </c>
      <c r="D9234" s="10">
        <f>VLOOKUP(A9234,Cafe_sales!$A$1:$O$10001,11,FALSE)</f>
        <v>5</v>
      </c>
      <c r="E9234" s="6">
        <f>VLOOKUP(A9234,Cafe_sales!$A$1:$O$10001,12,FALSE)</f>
        <v>10</v>
      </c>
      <c r="F9234" t="str">
        <f>VLOOKUP(A9234,Cafe_sales!$A$1:$O$10001,13,FALSE)</f>
        <v>Digital Wallet</v>
      </c>
      <c r="G9234" t="str">
        <f>VLOOKUP(A9234,Cafe_sales!$A$1:$O$10001,14,FALSE)</f>
        <v>In-store</v>
      </c>
      <c r="H9234" s="8">
        <f>VLOOKUP(A9234,Cafe_sales!$A$1:$O$10001,15,FALSE)</f>
        <v>45010</v>
      </c>
    </row>
    <row r="9235" spans="1:8" x14ac:dyDescent="0.35">
      <c r="A9235" t="s">
        <v>501</v>
      </c>
      <c r="B9235" t="str">
        <f>VLOOKUP(A9235,Cafe_sales!$A$1:$O$10001,9,FALSE)</f>
        <v>Tea</v>
      </c>
      <c r="C9235" s="6">
        <f>VLOOKUP(A9235,Cafe_sales!$A$1:$O$10001,10,FALSE)</f>
        <v>4</v>
      </c>
      <c r="D9235" s="10">
        <f>VLOOKUP(A9235,Cafe_sales!$A$1:$O$10001,11,FALSE)</f>
        <v>1.5</v>
      </c>
      <c r="E9235" s="6">
        <f>VLOOKUP(A9235,Cafe_sales!$A$1:$O$10001,12,FALSE)</f>
        <v>6</v>
      </c>
      <c r="F9235" t="str">
        <f>VLOOKUP(A9235,Cafe_sales!$A$1:$O$10001,13,FALSE)</f>
        <v>Credit Card</v>
      </c>
      <c r="G9235" t="str">
        <f>VLOOKUP(A9235,Cafe_sales!$A$1:$O$10001,14,FALSE)</f>
        <v>In-store</v>
      </c>
      <c r="H9235" s="8">
        <f>VLOOKUP(A9235,Cafe_sales!$A$1:$O$10001,15,FALSE)</f>
        <v>45121</v>
      </c>
    </row>
    <row r="9236" spans="1:8" hidden="1" x14ac:dyDescent="0.35">
      <c r="A9236" t="s">
        <v>2129</v>
      </c>
      <c r="B9236" t="str">
        <f>VLOOKUP(A9236,Cafe_sales!$A$1:$O$10001,9,FALSE)</f>
        <v>Tea</v>
      </c>
      <c r="C9236">
        <f>VLOOKUP(A9236,Cafe_sales!$A$1:$O$10001,10,FALSE)</f>
        <v>3</v>
      </c>
      <c r="D9236">
        <f>VLOOKUP(A9236,Cafe_sales!$A$1:$O$10001,11,FALSE)</f>
        <v>1.5</v>
      </c>
      <c r="E9236">
        <f>VLOOKUP(A9236,Cafe_sales!$A$1:$O$10001,12,FALSE)</f>
        <v>4.5</v>
      </c>
      <c r="F9236" t="str">
        <f>VLOOKUP(A9236,Cafe_sales!$A$1:$O$10001,13,FALSE)</f>
        <v>Digital Wallet</v>
      </c>
      <c r="G9236" t="str">
        <f>VLOOKUP(A9236,Cafe_sales!$A$1:$O$10001,14,FALSE)</f>
        <v>Takeaway</v>
      </c>
      <c r="H9236" s="1">
        <f>VLOOKUP(A9236,Cafe_sales!$A$1:$O$10001,15,FALSE)</f>
        <v>44927</v>
      </c>
    </row>
    <row r="9237" spans="1:8" x14ac:dyDescent="0.35">
      <c r="A9237" t="s">
        <v>9619</v>
      </c>
      <c r="B9237" t="str">
        <f>VLOOKUP(A9237,Cafe_sales!$A$1:$O$10001,9,FALSE)</f>
        <v>Juice</v>
      </c>
      <c r="C9237" s="6">
        <f>VLOOKUP(A9237,Cafe_sales!$A$1:$O$10001,10,FALSE)</f>
        <v>3.2722513089005236</v>
      </c>
      <c r="D9237" s="10">
        <f>VLOOKUP(A9237,Cafe_sales!$A$1:$O$10001,11,FALSE)</f>
        <v>3</v>
      </c>
      <c r="E9237" s="6">
        <f>VLOOKUP(A9237,Cafe_sales!$A$1:$O$10001,12,FALSE)</f>
        <v>15</v>
      </c>
      <c r="F9237" t="str">
        <f>VLOOKUP(A9237,Cafe_sales!$A$1:$O$10001,13,FALSE)</f>
        <v>Digital Wallet</v>
      </c>
      <c r="G9237" t="str">
        <f>VLOOKUP(A9237,Cafe_sales!$A$1:$O$10001,14,FALSE)</f>
        <v>UNKNOWN</v>
      </c>
      <c r="H9237" s="8">
        <f>VLOOKUP(A9237,Cafe_sales!$A$1:$O$10001,15,FALSE)</f>
        <v>45162</v>
      </c>
    </row>
    <row r="9238" spans="1:8" x14ac:dyDescent="0.35">
      <c r="A9238" t="s">
        <v>1192</v>
      </c>
      <c r="B9238" t="str">
        <f>VLOOKUP(A9238,Cafe_sales!$A$1:$O$10001,9,FALSE)</f>
        <v>Coffee</v>
      </c>
      <c r="C9238" s="6">
        <f>VLOOKUP(A9238,Cafe_sales!$A$1:$O$10001,10,FALSE)</f>
        <v>3</v>
      </c>
      <c r="D9238" s="10">
        <f>VLOOKUP(A9238,Cafe_sales!$A$1:$O$10001,11,FALSE)</f>
        <v>2</v>
      </c>
      <c r="E9238" s="6">
        <f>VLOOKUP(A9238,Cafe_sales!$A$1:$O$10001,12,FALSE)</f>
        <v>6</v>
      </c>
      <c r="F9238" t="str">
        <f>VLOOKUP(A9238,Cafe_sales!$A$1:$O$10001,13,FALSE)</f>
        <v>Credit Card</v>
      </c>
      <c r="G9238" t="str">
        <f>VLOOKUP(A9238,Cafe_sales!$A$1:$O$10001,14,FALSE)</f>
        <v>UNKNOWN</v>
      </c>
      <c r="H9238" s="8">
        <f>VLOOKUP(A9238,Cafe_sales!$A$1:$O$10001,15,FALSE)</f>
        <v>45280</v>
      </c>
    </row>
    <row r="9239" spans="1:8" x14ac:dyDescent="0.35">
      <c r="A9239" t="s">
        <v>1920</v>
      </c>
      <c r="B9239" t="str">
        <f>VLOOKUP(A9239,Cafe_sales!$A$1:$O$10001,9,FALSE)</f>
        <v>Juice</v>
      </c>
      <c r="C9239" s="6">
        <f>VLOOKUP(A9239,Cafe_sales!$A$1:$O$10001,10,FALSE)</f>
        <v>5</v>
      </c>
      <c r="D9239" s="10">
        <f>VLOOKUP(A9239,Cafe_sales!$A$1:$O$10001,11,FALSE)</f>
        <v>3</v>
      </c>
      <c r="E9239" s="6">
        <f>VLOOKUP(A9239,Cafe_sales!$A$1:$O$10001,12,FALSE)</f>
        <v>15</v>
      </c>
      <c r="F9239" t="str">
        <f>VLOOKUP(A9239,Cafe_sales!$A$1:$O$10001,13,FALSE)</f>
        <v>Cash</v>
      </c>
      <c r="G9239" t="str">
        <f>VLOOKUP(A9239,Cafe_sales!$A$1:$O$10001,14,FALSE)</f>
        <v>In-store</v>
      </c>
      <c r="H9239" s="8">
        <f>VLOOKUP(A9239,Cafe_sales!$A$1:$O$10001,15,FALSE)</f>
        <v>45106</v>
      </c>
    </row>
    <row r="9240" spans="1:8" x14ac:dyDescent="0.35">
      <c r="A9240" t="s">
        <v>7565</v>
      </c>
      <c r="B9240" t="str">
        <f>VLOOKUP(A9240,Cafe_sales!$A$1:$O$10001,9,FALSE)</f>
        <v>Sandwich</v>
      </c>
      <c r="C9240" s="6">
        <f>VLOOKUP(A9240,Cafe_sales!$A$1:$O$10001,10,FALSE)</f>
        <v>3</v>
      </c>
      <c r="D9240" s="10">
        <f>VLOOKUP(A9240,Cafe_sales!$A$1:$O$10001,11,FALSE)</f>
        <v>4</v>
      </c>
      <c r="E9240" s="6">
        <f>VLOOKUP(A9240,Cafe_sales!$A$1:$O$10001,12,FALSE)</f>
        <v>12</v>
      </c>
      <c r="F9240" t="str">
        <f>VLOOKUP(A9240,Cafe_sales!$A$1:$O$10001,13,FALSE)</f>
        <v>Default mode</v>
      </c>
      <c r="G9240" t="str">
        <f>VLOOKUP(A9240,Cafe_sales!$A$1:$O$10001,14,FALSE)</f>
        <v>UNKNOWN</v>
      </c>
      <c r="H9240" s="8">
        <f>VLOOKUP(A9240,Cafe_sales!$A$1:$O$10001,15,FALSE)</f>
        <v>44939</v>
      </c>
    </row>
    <row r="9241" spans="1:8" x14ac:dyDescent="0.35">
      <c r="A9241" t="s">
        <v>8686</v>
      </c>
      <c r="B9241" t="str">
        <f>VLOOKUP(A9241,Cafe_sales!$A$1:$O$10001,9,FALSE)</f>
        <v>Juice</v>
      </c>
      <c r="C9241" s="6">
        <f>VLOOKUP(A9241,Cafe_sales!$A$1:$O$10001,10,FALSE)</f>
        <v>5</v>
      </c>
      <c r="D9241" s="10">
        <f>VLOOKUP(A9241,Cafe_sales!$A$1:$O$10001,11,FALSE)</f>
        <v>3</v>
      </c>
      <c r="E9241" s="6">
        <f>VLOOKUP(A9241,Cafe_sales!$A$1:$O$10001,12,FALSE)</f>
        <v>15</v>
      </c>
      <c r="F9241" t="str">
        <f>VLOOKUP(A9241,Cafe_sales!$A$1:$O$10001,13,FALSE)</f>
        <v>Credit Card</v>
      </c>
      <c r="G9241" t="str">
        <f>VLOOKUP(A9241,Cafe_sales!$A$1:$O$10001,14,FALSE)</f>
        <v>UNKNOWN</v>
      </c>
      <c r="H9241" s="8">
        <f>VLOOKUP(A9241,Cafe_sales!$A$1:$O$10001,15,FALSE)</f>
        <v>45012</v>
      </c>
    </row>
    <row r="9242" spans="1:8" x14ac:dyDescent="0.35">
      <c r="A9242" t="s">
        <v>6224</v>
      </c>
      <c r="B9242" t="str">
        <f>VLOOKUP(A9242,Cafe_sales!$A$1:$O$10001,9,FALSE)</f>
        <v>Tea</v>
      </c>
      <c r="C9242" s="6">
        <f>VLOOKUP(A9242,Cafe_sales!$A$1:$O$10001,10,FALSE)</f>
        <v>3</v>
      </c>
      <c r="D9242" s="10">
        <f>VLOOKUP(A9242,Cafe_sales!$A$1:$O$10001,11,FALSE)</f>
        <v>1.5</v>
      </c>
      <c r="E9242" s="6">
        <f>VLOOKUP(A9242,Cafe_sales!$A$1:$O$10001,12,FALSE)</f>
        <v>4.5</v>
      </c>
      <c r="F9242" t="str">
        <f>VLOOKUP(A9242,Cafe_sales!$A$1:$O$10001,13,FALSE)</f>
        <v>Credit Card</v>
      </c>
      <c r="G9242" t="str">
        <f>VLOOKUP(A9242,Cafe_sales!$A$1:$O$10001,14,FALSE)</f>
        <v>UNKNOWN</v>
      </c>
      <c r="H9242" s="8">
        <f>VLOOKUP(A9242,Cafe_sales!$A$1:$O$10001,15,FALSE)</f>
        <v>44991</v>
      </c>
    </row>
    <row r="9243" spans="1:8" hidden="1" x14ac:dyDescent="0.35">
      <c r="A9243" t="s">
        <v>3986</v>
      </c>
      <c r="B9243" t="str">
        <f>VLOOKUP(A9243,Cafe_sales!$A$1:$O$10001,9,FALSE)</f>
        <v>Cake</v>
      </c>
      <c r="C9243">
        <f>VLOOKUP(A9243,Cafe_sales!$A$1:$O$10001,10,FALSE)</f>
        <v>2</v>
      </c>
      <c r="D9243">
        <f>VLOOKUP(A9243,Cafe_sales!$A$1:$O$10001,11,FALSE)</f>
        <v>3</v>
      </c>
      <c r="E9243">
        <f>VLOOKUP(A9243,Cafe_sales!$A$1:$O$10001,12,FALSE)</f>
        <v>6</v>
      </c>
      <c r="F9243" t="str">
        <f>VLOOKUP(A9243,Cafe_sales!$A$1:$O$10001,13,FALSE)</f>
        <v>Credit Card</v>
      </c>
      <c r="G9243" t="str">
        <f>VLOOKUP(A9243,Cafe_sales!$A$1:$O$10001,14,FALSE)</f>
        <v>Takeaway</v>
      </c>
      <c r="H9243" s="1">
        <f>VLOOKUP(A9243,Cafe_sales!$A$1:$O$10001,15,FALSE)</f>
        <v>44991</v>
      </c>
    </row>
    <row r="9244" spans="1:8" x14ac:dyDescent="0.35">
      <c r="A9244" t="s">
        <v>2098</v>
      </c>
      <c r="B9244" t="str">
        <f>VLOOKUP(A9244,Cafe_sales!$A$1:$O$10001,9,FALSE)</f>
        <v>Smoothie</v>
      </c>
      <c r="C9244" s="6">
        <f>VLOOKUP(A9244,Cafe_sales!$A$1:$O$10001,10,FALSE)</f>
        <v>1</v>
      </c>
      <c r="D9244" s="10">
        <f>VLOOKUP(A9244,Cafe_sales!$A$1:$O$10001,11,FALSE)</f>
        <v>3</v>
      </c>
      <c r="E9244" s="6">
        <f>VLOOKUP(A9244,Cafe_sales!$A$1:$O$10001,12,FALSE)</f>
        <v>4</v>
      </c>
      <c r="F9244" t="str">
        <f>VLOOKUP(A9244,Cafe_sales!$A$1:$O$10001,13,FALSE)</f>
        <v>Credit Card</v>
      </c>
      <c r="G9244" t="str">
        <f>VLOOKUP(A9244,Cafe_sales!$A$1:$O$10001,14,FALSE)</f>
        <v>UNKNOWN</v>
      </c>
      <c r="H9244" s="8">
        <f>VLOOKUP(A9244,Cafe_sales!$A$1:$O$10001,15,FALSE)</f>
        <v>45073</v>
      </c>
    </row>
    <row r="9245" spans="1:8" x14ac:dyDescent="0.35">
      <c r="A9245" t="s">
        <v>2232</v>
      </c>
      <c r="B9245" t="str">
        <f>VLOOKUP(A9245,Cafe_sales!$A$1:$O$10001,9,FALSE)</f>
        <v>Smoothie</v>
      </c>
      <c r="C9245" s="6">
        <f>VLOOKUP(A9245,Cafe_sales!$A$1:$O$10001,10,FALSE)</f>
        <v>2</v>
      </c>
      <c r="D9245" s="10">
        <f>VLOOKUP(A9245,Cafe_sales!$A$1:$O$10001,11,FALSE)</f>
        <v>4</v>
      </c>
      <c r="E9245" s="6">
        <f>VLOOKUP(A9245,Cafe_sales!$A$1:$O$10001,12,FALSE)</f>
        <v>8</v>
      </c>
      <c r="F9245" t="str">
        <f>VLOOKUP(A9245,Cafe_sales!$A$1:$O$10001,13,FALSE)</f>
        <v>Default mode</v>
      </c>
      <c r="G9245" t="str">
        <f>VLOOKUP(A9245,Cafe_sales!$A$1:$O$10001,14,FALSE)</f>
        <v>UNKNOWN</v>
      </c>
      <c r="H9245" s="8">
        <f>VLOOKUP(A9245,Cafe_sales!$A$1:$O$10001,15,FALSE)</f>
        <v>45177</v>
      </c>
    </row>
    <row r="9246" spans="1:8" hidden="1" x14ac:dyDescent="0.35">
      <c r="A9246" t="s">
        <v>8523</v>
      </c>
      <c r="B9246" t="str">
        <f>VLOOKUP(A9246,Cafe_sales!$A$1:$O$10001,9,FALSE)</f>
        <v>Smoothie</v>
      </c>
      <c r="C9246">
        <f>VLOOKUP(A9246,Cafe_sales!$A$1:$O$10001,10,FALSE)</f>
        <v>2</v>
      </c>
      <c r="D9246">
        <f>VLOOKUP(A9246,Cafe_sales!$A$1:$O$10001,11,FALSE)</f>
        <v>4</v>
      </c>
      <c r="E9246">
        <f>VLOOKUP(A9246,Cafe_sales!$A$1:$O$10001,12,FALSE)</f>
        <v>8</v>
      </c>
      <c r="F9246" t="str">
        <f>VLOOKUP(A9246,Cafe_sales!$A$1:$O$10001,13,FALSE)</f>
        <v>Digital Wallet</v>
      </c>
      <c r="G9246" t="str">
        <f>VLOOKUP(A9246,Cafe_sales!$A$1:$O$10001,14,FALSE)</f>
        <v>Takeaway</v>
      </c>
      <c r="H9246" s="1">
        <f>VLOOKUP(A9246,Cafe_sales!$A$1:$O$10001,15,FALSE)</f>
        <v>44942</v>
      </c>
    </row>
    <row r="9247" spans="1:8" hidden="1" x14ac:dyDescent="0.35">
      <c r="A9247" t="s">
        <v>3876</v>
      </c>
      <c r="B9247" t="str">
        <f>VLOOKUP(A9247,Cafe_sales!$A$1:$O$10001,9,FALSE)</f>
        <v>Coffee</v>
      </c>
      <c r="C9247">
        <f>VLOOKUP(A9247,Cafe_sales!$A$1:$O$10001,10,FALSE)</f>
        <v>3</v>
      </c>
      <c r="D9247">
        <f>VLOOKUP(A9247,Cafe_sales!$A$1:$O$10001,11,FALSE)</f>
        <v>2</v>
      </c>
      <c r="E9247">
        <f>VLOOKUP(A9247,Cafe_sales!$A$1:$O$10001,12,FALSE)</f>
        <v>6</v>
      </c>
      <c r="F9247" t="str">
        <f>VLOOKUP(A9247,Cafe_sales!$A$1:$O$10001,13,FALSE)</f>
        <v>UNKNOWN</v>
      </c>
      <c r="G9247" t="str">
        <f>VLOOKUP(A9247,Cafe_sales!$A$1:$O$10001,14,FALSE)</f>
        <v>Takeaway</v>
      </c>
      <c r="H9247" s="1">
        <f>VLOOKUP(A9247,Cafe_sales!$A$1:$O$10001,15,FALSE)</f>
        <v>44979</v>
      </c>
    </row>
    <row r="9248" spans="1:8" x14ac:dyDescent="0.35">
      <c r="A9248" t="s">
        <v>2214</v>
      </c>
      <c r="B9248" t="str">
        <f>VLOOKUP(A9248,Cafe_sales!$A$1:$O$10001,9,FALSE)</f>
        <v>Tea</v>
      </c>
      <c r="C9248" s="6">
        <f>VLOOKUP(A9248,Cafe_sales!$A$1:$O$10001,10,FALSE)</f>
        <v>5</v>
      </c>
      <c r="D9248" s="10">
        <f>VLOOKUP(A9248,Cafe_sales!$A$1:$O$10001,11,FALSE)</f>
        <v>2.9634854211663066</v>
      </c>
      <c r="E9248" s="6">
        <f>VLOOKUP(A9248,Cafe_sales!$A$1:$O$10001,12,FALSE)</f>
        <v>7.5</v>
      </c>
      <c r="F9248" t="str">
        <f>VLOOKUP(A9248,Cafe_sales!$A$1:$O$10001,13,FALSE)</f>
        <v>Default mode</v>
      </c>
      <c r="G9248" t="str">
        <f>VLOOKUP(A9248,Cafe_sales!$A$1:$O$10001,14,FALSE)</f>
        <v>UNKNOWN</v>
      </c>
      <c r="H9248" s="8">
        <f>VLOOKUP(A9248,Cafe_sales!$A$1:$O$10001,15,FALSE)</f>
        <v>45245</v>
      </c>
    </row>
    <row r="9249" spans="1:8" hidden="1" x14ac:dyDescent="0.35">
      <c r="A9249" t="s">
        <v>1096</v>
      </c>
      <c r="B9249" t="str">
        <f>VLOOKUP(A9249,Cafe_sales!$A$1:$O$10001,9,FALSE)</f>
        <v>Cookie</v>
      </c>
      <c r="C9249">
        <f>VLOOKUP(A9249,Cafe_sales!$A$1:$O$10001,10,FALSE)</f>
        <v>1</v>
      </c>
      <c r="D9249">
        <f>VLOOKUP(A9249,Cafe_sales!$A$1:$O$10001,11,FALSE)</f>
        <v>1</v>
      </c>
      <c r="E9249">
        <f>VLOOKUP(A9249,Cafe_sales!$A$1:$O$10001,12,FALSE)</f>
        <v>1</v>
      </c>
      <c r="F9249" t="str">
        <f>VLOOKUP(A9249,Cafe_sales!$A$1:$O$10001,13,FALSE)</f>
        <v>Digital Wallet</v>
      </c>
      <c r="G9249" t="str">
        <f>VLOOKUP(A9249,Cafe_sales!$A$1:$O$10001,14,FALSE)</f>
        <v>Takeaway</v>
      </c>
      <c r="H9249" s="1">
        <f>VLOOKUP(A9249,Cafe_sales!$A$1:$O$10001,15,FALSE)</f>
        <v>45081</v>
      </c>
    </row>
    <row r="9250" spans="1:8" x14ac:dyDescent="0.35">
      <c r="A9250" t="s">
        <v>6212</v>
      </c>
      <c r="B9250" t="str">
        <f>VLOOKUP(A9250,Cafe_sales!$A$1:$O$10001,9,FALSE)</f>
        <v>Salad</v>
      </c>
      <c r="C9250" s="6">
        <f>VLOOKUP(A9250,Cafe_sales!$A$1:$O$10001,10,FALSE)</f>
        <v>2</v>
      </c>
      <c r="D9250" s="10">
        <f>VLOOKUP(A9250,Cafe_sales!$A$1:$O$10001,11,FALSE)</f>
        <v>5</v>
      </c>
      <c r="E9250" s="6">
        <f>VLOOKUP(A9250,Cafe_sales!$A$1:$O$10001,12,FALSE)</f>
        <v>10</v>
      </c>
      <c r="F9250" t="str">
        <f>VLOOKUP(A9250,Cafe_sales!$A$1:$O$10001,13,FALSE)</f>
        <v>Credit Card</v>
      </c>
      <c r="G9250" t="str">
        <f>VLOOKUP(A9250,Cafe_sales!$A$1:$O$10001,14,FALSE)</f>
        <v>UNKNOWN</v>
      </c>
      <c r="H9250" s="8">
        <f>VLOOKUP(A9250,Cafe_sales!$A$1:$O$10001,15,FALSE)</f>
        <v>45271</v>
      </c>
    </row>
    <row r="9251" spans="1:8" x14ac:dyDescent="0.35">
      <c r="A9251" t="s">
        <v>7287</v>
      </c>
      <c r="B9251" t="str">
        <f>VLOOKUP(A9251,Cafe_sales!$A$1:$O$10001,9,FALSE)</f>
        <v>Sandwich</v>
      </c>
      <c r="C9251" s="6">
        <f>VLOOKUP(A9251,Cafe_sales!$A$1:$O$10001,10,FALSE)</f>
        <v>5</v>
      </c>
      <c r="D9251" s="10">
        <f>VLOOKUP(A9251,Cafe_sales!$A$1:$O$10001,11,FALSE)</f>
        <v>3.0432525951557095</v>
      </c>
      <c r="E9251" s="6">
        <f>VLOOKUP(A9251,Cafe_sales!$A$1:$O$10001,12,FALSE)</f>
        <v>20</v>
      </c>
      <c r="F9251" t="str">
        <f>VLOOKUP(A9251,Cafe_sales!$A$1:$O$10001,13,FALSE)</f>
        <v>Digital Wallet</v>
      </c>
      <c r="G9251" t="str">
        <f>VLOOKUP(A9251,Cafe_sales!$A$1:$O$10001,14,FALSE)</f>
        <v>In-store</v>
      </c>
      <c r="H9251" s="8">
        <f>VLOOKUP(A9251,Cafe_sales!$A$1:$O$10001,15,FALSE)</f>
        <v>45281</v>
      </c>
    </row>
    <row r="9252" spans="1:8" hidden="1" x14ac:dyDescent="0.35">
      <c r="A9252" t="s">
        <v>2946</v>
      </c>
      <c r="B9252" t="str">
        <f>VLOOKUP(A9252,Cafe_sales!$A$1:$O$10001,9,FALSE)</f>
        <v>Salad</v>
      </c>
      <c r="C9252">
        <f>VLOOKUP(A9252,Cafe_sales!$A$1:$O$10001,10,FALSE)</f>
        <v>2</v>
      </c>
      <c r="D9252">
        <f>VLOOKUP(A9252,Cafe_sales!$A$1:$O$10001,11,FALSE)</f>
        <v>5</v>
      </c>
      <c r="E9252">
        <f>VLOOKUP(A9252,Cafe_sales!$A$1:$O$10001,12,FALSE)</f>
        <v>10</v>
      </c>
      <c r="F9252" t="str">
        <f>VLOOKUP(A9252,Cafe_sales!$A$1:$O$10001,13,FALSE)</f>
        <v>Default mode</v>
      </c>
      <c r="G9252" t="str">
        <f>VLOOKUP(A9252,Cafe_sales!$A$1:$O$10001,14,FALSE)</f>
        <v>Takeaway</v>
      </c>
      <c r="H9252" s="1">
        <f>VLOOKUP(A9252,Cafe_sales!$A$1:$O$10001,15,FALSE)</f>
        <v>45093</v>
      </c>
    </row>
    <row r="9253" spans="1:8" hidden="1" x14ac:dyDescent="0.35">
      <c r="A9253" t="s">
        <v>3018</v>
      </c>
      <c r="B9253" t="str">
        <f>VLOOKUP(A9253,Cafe_sales!$A$1:$O$10001,9,FALSE)</f>
        <v>Cake</v>
      </c>
      <c r="C9253">
        <f>VLOOKUP(A9253,Cafe_sales!$A$1:$O$10001,10,FALSE)</f>
        <v>5</v>
      </c>
      <c r="D9253">
        <f>VLOOKUP(A9253,Cafe_sales!$A$1:$O$10001,11,FALSE)</f>
        <v>3</v>
      </c>
      <c r="E9253">
        <f>VLOOKUP(A9253,Cafe_sales!$A$1:$O$10001,12,FALSE)</f>
        <v>15</v>
      </c>
      <c r="F9253" t="str">
        <f>VLOOKUP(A9253,Cafe_sales!$A$1:$O$10001,13,FALSE)</f>
        <v>Cash</v>
      </c>
      <c r="G9253" t="str">
        <f>VLOOKUP(A9253,Cafe_sales!$A$1:$O$10001,14,FALSE)</f>
        <v>Takeaway</v>
      </c>
      <c r="H9253" s="1">
        <f>VLOOKUP(A9253,Cafe_sales!$A$1:$O$10001,15,FALSE)</f>
        <v>45195</v>
      </c>
    </row>
    <row r="9254" spans="1:8" x14ac:dyDescent="0.35">
      <c r="A9254" t="s">
        <v>1659</v>
      </c>
      <c r="B9254" t="str">
        <f>VLOOKUP(A9254,Cafe_sales!$A$1:$O$10001,9,FALSE)</f>
        <v>Sandwich</v>
      </c>
      <c r="C9254" s="6">
        <f>VLOOKUP(A9254,Cafe_sales!$A$1:$O$10001,10,FALSE)</f>
        <v>5</v>
      </c>
      <c r="D9254" s="10">
        <f>VLOOKUP(A9254,Cafe_sales!$A$1:$O$10001,11,FALSE)</f>
        <v>4</v>
      </c>
      <c r="E9254" s="6">
        <f>VLOOKUP(A9254,Cafe_sales!$A$1:$O$10001,12,FALSE)</f>
        <v>20</v>
      </c>
      <c r="F9254" t="str">
        <f>VLOOKUP(A9254,Cafe_sales!$A$1:$O$10001,13,FALSE)</f>
        <v>Cash</v>
      </c>
      <c r="G9254" t="str">
        <f>VLOOKUP(A9254,Cafe_sales!$A$1:$O$10001,14,FALSE)</f>
        <v>In-store</v>
      </c>
      <c r="H9254" s="8">
        <f>VLOOKUP(A9254,Cafe_sales!$A$1:$O$10001,15,FALSE)</f>
        <v>45230</v>
      </c>
    </row>
    <row r="9255" spans="1:8" x14ac:dyDescent="0.35">
      <c r="A9255" t="s">
        <v>4193</v>
      </c>
      <c r="B9255" t="str">
        <f>VLOOKUP(A9255,Cafe_sales!$A$1:$O$10001,9,FALSE)</f>
        <v>Juice</v>
      </c>
      <c r="C9255" s="6">
        <f>VLOOKUP(A9255,Cafe_sales!$A$1:$O$10001,10,FALSE)</f>
        <v>4</v>
      </c>
      <c r="D9255" s="10">
        <f>VLOOKUP(A9255,Cafe_sales!$A$1:$O$10001,11,FALSE)</f>
        <v>0</v>
      </c>
      <c r="E9255" s="6">
        <f>VLOOKUP(A9255,Cafe_sales!$A$1:$O$10001,12,FALSE)</f>
        <v>12</v>
      </c>
      <c r="F9255" t="str">
        <f>VLOOKUP(A9255,Cafe_sales!$A$1:$O$10001,13,FALSE)</f>
        <v>Credit Card</v>
      </c>
      <c r="G9255" t="str">
        <f>VLOOKUP(A9255,Cafe_sales!$A$1:$O$10001,14,FALSE)</f>
        <v>UNKNOWN</v>
      </c>
      <c r="H9255" s="8">
        <f>VLOOKUP(A9255,Cafe_sales!$A$1:$O$10001,15,FALSE)</f>
        <v>45117</v>
      </c>
    </row>
    <row r="9256" spans="1:8" x14ac:dyDescent="0.35">
      <c r="A9256" t="s">
        <v>6012</v>
      </c>
      <c r="B9256" t="str">
        <f>VLOOKUP(A9256,Cafe_sales!$A$1:$O$10001,9,FALSE)</f>
        <v>Tea</v>
      </c>
      <c r="C9256" s="6">
        <f>VLOOKUP(A9256,Cafe_sales!$A$1:$O$10001,10,FALSE)</f>
        <v>5</v>
      </c>
      <c r="D9256" s="10">
        <f>VLOOKUP(A9256,Cafe_sales!$A$1:$O$10001,11,FALSE)</f>
        <v>1.5</v>
      </c>
      <c r="E9256" s="6">
        <f>VLOOKUP(A9256,Cafe_sales!$A$1:$O$10001,12,FALSE)</f>
        <v>7.5</v>
      </c>
      <c r="F9256" t="str">
        <f>VLOOKUP(A9256,Cafe_sales!$A$1:$O$10001,13,FALSE)</f>
        <v>Default mode</v>
      </c>
      <c r="G9256" t="str">
        <f>VLOOKUP(A9256,Cafe_sales!$A$1:$O$10001,14,FALSE)</f>
        <v>UNKNOWN</v>
      </c>
      <c r="H9256" s="8">
        <f>VLOOKUP(A9256,Cafe_sales!$A$1:$O$10001,15,FALSE)</f>
        <v>45282</v>
      </c>
    </row>
    <row r="9257" spans="1:8" x14ac:dyDescent="0.35">
      <c r="A9257" t="s">
        <v>5586</v>
      </c>
      <c r="B9257" t="str">
        <f>VLOOKUP(A9257,Cafe_sales!$A$1:$O$10001,9,FALSE)</f>
        <v>Juice</v>
      </c>
      <c r="C9257" s="6">
        <f>VLOOKUP(A9257,Cafe_sales!$A$1:$O$10001,10,FALSE)</f>
        <v>5</v>
      </c>
      <c r="D9257" s="10">
        <f>VLOOKUP(A9257,Cafe_sales!$A$1:$O$10001,11,FALSE)</f>
        <v>3</v>
      </c>
      <c r="E9257" s="6">
        <f>VLOOKUP(A9257,Cafe_sales!$A$1:$O$10001,12,FALSE)</f>
        <v>15</v>
      </c>
      <c r="F9257" t="str">
        <f>VLOOKUP(A9257,Cafe_sales!$A$1:$O$10001,13,FALSE)</f>
        <v>Credit Card</v>
      </c>
      <c r="G9257" t="str">
        <f>VLOOKUP(A9257,Cafe_sales!$A$1:$O$10001,14,FALSE)</f>
        <v>UNKNOWN</v>
      </c>
      <c r="H9257" s="8">
        <f>VLOOKUP(A9257,Cafe_sales!$A$1:$O$10001,15,FALSE)</f>
        <v>45242</v>
      </c>
    </row>
    <row r="9258" spans="1:8" x14ac:dyDescent="0.35">
      <c r="A9258" t="s">
        <v>8073</v>
      </c>
      <c r="B9258" t="str">
        <f>VLOOKUP(A9258,Cafe_sales!$A$1:$O$10001,9,FALSE)</f>
        <v>Salad</v>
      </c>
      <c r="C9258" s="6">
        <f>VLOOKUP(A9258,Cafe_sales!$A$1:$O$10001,10,FALSE)</f>
        <v>5</v>
      </c>
      <c r="D9258" s="10">
        <f>VLOOKUP(A9258,Cafe_sales!$A$1:$O$10001,11,FALSE)</f>
        <v>5</v>
      </c>
      <c r="E9258" s="6">
        <f>VLOOKUP(A9258,Cafe_sales!$A$1:$O$10001,12,FALSE)</f>
        <v>25</v>
      </c>
      <c r="F9258" t="str">
        <f>VLOOKUP(A9258,Cafe_sales!$A$1:$O$10001,13,FALSE)</f>
        <v>Cash</v>
      </c>
      <c r="G9258" t="str">
        <f>VLOOKUP(A9258,Cafe_sales!$A$1:$O$10001,14,FALSE)</f>
        <v>In-store</v>
      </c>
      <c r="H9258" s="8">
        <f>VLOOKUP(A9258,Cafe_sales!$A$1:$O$10001,15,FALSE)</f>
        <v>44936</v>
      </c>
    </row>
    <row r="9259" spans="1:8" x14ac:dyDescent="0.35">
      <c r="A9259" t="s">
        <v>7383</v>
      </c>
      <c r="B9259" t="str">
        <f>VLOOKUP(A9259,Cafe_sales!$A$1:$O$10001,9,FALSE)</f>
        <v>Cake</v>
      </c>
      <c r="C9259" s="6">
        <f>VLOOKUP(A9259,Cafe_sales!$A$1:$O$10001,10,FALSE)</f>
        <v>1</v>
      </c>
      <c r="D9259" s="10">
        <f>VLOOKUP(A9259,Cafe_sales!$A$1:$O$10001,11,FALSE)</f>
        <v>3</v>
      </c>
      <c r="E9259" s="6">
        <f>VLOOKUP(A9259,Cafe_sales!$A$1:$O$10001,12,FALSE)</f>
        <v>3</v>
      </c>
      <c r="F9259" t="str">
        <f>VLOOKUP(A9259,Cafe_sales!$A$1:$O$10001,13,FALSE)</f>
        <v>Default mode</v>
      </c>
      <c r="G9259" t="str">
        <f>VLOOKUP(A9259,Cafe_sales!$A$1:$O$10001,14,FALSE)</f>
        <v>UNKNOWN</v>
      </c>
      <c r="H9259" s="8">
        <f>VLOOKUP(A9259,Cafe_sales!$A$1:$O$10001,15,FALSE)</f>
        <v>45039</v>
      </c>
    </row>
    <row r="9260" spans="1:8" x14ac:dyDescent="0.35">
      <c r="A9260" t="s">
        <v>7607</v>
      </c>
      <c r="B9260" t="str">
        <f>VLOOKUP(A9260,Cafe_sales!$A$1:$O$10001,9,FALSE)</f>
        <v>Cookie</v>
      </c>
      <c r="C9260" s="6">
        <f>VLOOKUP(A9260,Cafe_sales!$A$1:$O$10001,10,FALSE)</f>
        <v>3</v>
      </c>
      <c r="D9260" s="10">
        <f>VLOOKUP(A9260,Cafe_sales!$A$1:$O$10001,11,FALSE)</f>
        <v>1</v>
      </c>
      <c r="E9260" s="6">
        <f>VLOOKUP(A9260,Cafe_sales!$A$1:$O$10001,12,FALSE)</f>
        <v>3</v>
      </c>
      <c r="F9260" t="str">
        <f>VLOOKUP(A9260,Cafe_sales!$A$1:$O$10001,13,FALSE)</f>
        <v>Default mode</v>
      </c>
      <c r="G9260" t="str">
        <f>VLOOKUP(A9260,Cafe_sales!$A$1:$O$10001,14,FALSE)</f>
        <v>In-store</v>
      </c>
      <c r="H9260" s="8">
        <f>VLOOKUP(A9260,Cafe_sales!$A$1:$O$10001,15,FALSE)</f>
        <v>45153</v>
      </c>
    </row>
    <row r="9261" spans="1:8" x14ac:dyDescent="0.35">
      <c r="A9261" t="s">
        <v>5656</v>
      </c>
      <c r="B9261" t="str">
        <f>VLOOKUP(A9261,Cafe_sales!$A$1:$O$10001,9,FALSE)</f>
        <v>Cookie</v>
      </c>
      <c r="C9261" s="6">
        <f>VLOOKUP(A9261,Cafe_sales!$A$1:$O$10001,10,FALSE)</f>
        <v>3</v>
      </c>
      <c r="D9261" s="10">
        <f>VLOOKUP(A9261,Cafe_sales!$A$1:$O$10001,11,FALSE)</f>
        <v>1</v>
      </c>
      <c r="E9261" s="6">
        <f>VLOOKUP(A9261,Cafe_sales!$A$1:$O$10001,12,FALSE)</f>
        <v>3</v>
      </c>
      <c r="F9261" t="str">
        <f>VLOOKUP(A9261,Cafe_sales!$A$1:$O$10001,13,FALSE)</f>
        <v>Default mode</v>
      </c>
      <c r="G9261" t="str">
        <f>VLOOKUP(A9261,Cafe_sales!$A$1:$O$10001,14,FALSE)</f>
        <v>UNKNOWN</v>
      </c>
      <c r="H9261" s="8">
        <f>VLOOKUP(A9261,Cafe_sales!$A$1:$O$10001,15,FALSE)</f>
        <v>44953</v>
      </c>
    </row>
    <row r="9262" spans="1:8" hidden="1" x14ac:dyDescent="0.35">
      <c r="A9262" t="s">
        <v>688</v>
      </c>
      <c r="B9262" t="str">
        <f>VLOOKUP(A9262,Cafe_sales!$A$1:$O$10001,9,FALSE)</f>
        <v>Cake</v>
      </c>
      <c r="C9262">
        <f>VLOOKUP(A9262,Cafe_sales!$A$1:$O$10001,10,FALSE)</f>
        <v>3</v>
      </c>
      <c r="D9262">
        <f>VLOOKUP(A9262,Cafe_sales!$A$1:$O$10001,11,FALSE)</f>
        <v>3</v>
      </c>
      <c r="E9262">
        <f>VLOOKUP(A9262,Cafe_sales!$A$1:$O$10001,12,FALSE)</f>
        <v>9</v>
      </c>
      <c r="F9262" t="str">
        <f>VLOOKUP(A9262,Cafe_sales!$A$1:$O$10001,13,FALSE)</f>
        <v>Default mode</v>
      </c>
      <c r="G9262" t="str">
        <f>VLOOKUP(A9262,Cafe_sales!$A$1:$O$10001,14,FALSE)</f>
        <v>Takeaway</v>
      </c>
      <c r="H9262" s="1">
        <f>VLOOKUP(A9262,Cafe_sales!$A$1:$O$10001,15,FALSE)</f>
        <v>45050</v>
      </c>
    </row>
    <row r="9263" spans="1:8" x14ac:dyDescent="0.35">
      <c r="A9263" t="s">
        <v>3382</v>
      </c>
      <c r="B9263" t="str">
        <f>VLOOKUP(A9263,Cafe_sales!$A$1:$O$10001,9,FALSE)</f>
        <v>Juice</v>
      </c>
      <c r="C9263" s="6">
        <f>VLOOKUP(A9263,Cafe_sales!$A$1:$O$10001,10,FALSE)</f>
        <v>5</v>
      </c>
      <c r="D9263" s="10">
        <f>VLOOKUP(A9263,Cafe_sales!$A$1:$O$10001,11,FALSE)</f>
        <v>3</v>
      </c>
      <c r="E9263" s="6">
        <f>VLOOKUP(A9263,Cafe_sales!$A$1:$O$10001,12,FALSE)</f>
        <v>15</v>
      </c>
      <c r="F9263" t="str">
        <f>VLOOKUP(A9263,Cafe_sales!$A$1:$O$10001,13,FALSE)</f>
        <v>Default mode</v>
      </c>
      <c r="G9263" t="str">
        <f>VLOOKUP(A9263,Cafe_sales!$A$1:$O$10001,14,FALSE)</f>
        <v>In-store</v>
      </c>
      <c r="H9263" s="8">
        <f>VLOOKUP(A9263,Cafe_sales!$A$1:$O$10001,15,FALSE)</f>
        <v>45040</v>
      </c>
    </row>
    <row r="9264" spans="1:8" x14ac:dyDescent="0.35">
      <c r="A9264" t="s">
        <v>8743</v>
      </c>
      <c r="B9264" t="str">
        <f>VLOOKUP(A9264,Cafe_sales!$A$1:$O$10001,9,FALSE)</f>
        <v>Tea</v>
      </c>
      <c r="C9264" s="6">
        <f>VLOOKUP(A9264,Cafe_sales!$A$1:$O$10001,10,FALSE)</f>
        <v>1</v>
      </c>
      <c r="D9264" s="10">
        <f>VLOOKUP(A9264,Cafe_sales!$A$1:$O$10001,11,FALSE)</f>
        <v>1.5</v>
      </c>
      <c r="E9264" s="6">
        <f>VLOOKUP(A9264,Cafe_sales!$A$1:$O$10001,12,FALSE)</f>
        <v>1.5</v>
      </c>
      <c r="F9264" t="str">
        <f>VLOOKUP(A9264,Cafe_sales!$A$1:$O$10001,13,FALSE)</f>
        <v>Default mode</v>
      </c>
      <c r="G9264" t="str">
        <f>VLOOKUP(A9264,Cafe_sales!$A$1:$O$10001,14,FALSE)</f>
        <v>UNKNOWN</v>
      </c>
      <c r="H9264" s="8">
        <f>VLOOKUP(A9264,Cafe_sales!$A$1:$O$10001,15,FALSE)</f>
        <v>44928</v>
      </c>
    </row>
    <row r="9265" spans="1:8" x14ac:dyDescent="0.35">
      <c r="A9265" t="s">
        <v>3569</v>
      </c>
      <c r="B9265" t="str">
        <f>VLOOKUP(A9265,Cafe_sales!$A$1:$O$10001,9,FALSE)</f>
        <v>UNKNOWN</v>
      </c>
      <c r="C9265" s="6">
        <f>VLOOKUP(A9265,Cafe_sales!$A$1:$O$10001,10,FALSE)</f>
        <v>1</v>
      </c>
      <c r="D9265" s="10">
        <f>VLOOKUP(A9265,Cafe_sales!$A$1:$O$10001,11,FALSE)</f>
        <v>2</v>
      </c>
      <c r="E9265" s="6">
        <f>VLOOKUP(A9265,Cafe_sales!$A$1:$O$10001,12,FALSE)</f>
        <v>2</v>
      </c>
      <c r="F9265" t="str">
        <f>VLOOKUP(A9265,Cafe_sales!$A$1:$O$10001,13,FALSE)</f>
        <v>Default mode</v>
      </c>
      <c r="G9265" t="str">
        <f>VLOOKUP(A9265,Cafe_sales!$A$1:$O$10001,14,FALSE)</f>
        <v>UNKNOWN</v>
      </c>
      <c r="H9265" s="8">
        <f>VLOOKUP(A9265,Cafe_sales!$A$1:$O$10001,15,FALSE)</f>
        <v>45012</v>
      </c>
    </row>
    <row r="9266" spans="1:8" x14ac:dyDescent="0.35">
      <c r="A9266" t="s">
        <v>9456</v>
      </c>
      <c r="B9266" t="str">
        <f>VLOOKUP(A9266,Cafe_sales!$A$1:$O$10001,9,FALSE)</f>
        <v>Tea</v>
      </c>
      <c r="C9266" s="6">
        <f>VLOOKUP(A9266,Cafe_sales!$A$1:$O$10001,10,FALSE)</f>
        <v>5</v>
      </c>
      <c r="D9266" s="10">
        <f>VLOOKUP(A9266,Cafe_sales!$A$1:$O$10001,11,FALSE)</f>
        <v>1.5</v>
      </c>
      <c r="E9266" s="6">
        <f>VLOOKUP(A9266,Cafe_sales!$A$1:$O$10001,12,FALSE)</f>
        <v>7.5</v>
      </c>
      <c r="F9266" t="str">
        <f>VLOOKUP(A9266,Cafe_sales!$A$1:$O$10001,13,FALSE)</f>
        <v>Credit Card</v>
      </c>
      <c r="G9266" t="str">
        <f>VLOOKUP(A9266,Cafe_sales!$A$1:$O$10001,14,FALSE)</f>
        <v>In-store</v>
      </c>
      <c r="H9266" s="8">
        <f>VLOOKUP(A9266,Cafe_sales!$A$1:$O$10001,15,FALSE)</f>
        <v>45124</v>
      </c>
    </row>
    <row r="9267" spans="1:8" x14ac:dyDescent="0.35">
      <c r="A9267" t="s">
        <v>1087</v>
      </c>
      <c r="B9267" t="str">
        <f>VLOOKUP(A9267,Cafe_sales!$A$1:$O$10001,9,FALSE)</f>
        <v>Tea</v>
      </c>
      <c r="C9267" s="6">
        <f>VLOOKUP(A9267,Cafe_sales!$A$1:$O$10001,10,FALSE)</f>
        <v>2</v>
      </c>
      <c r="D9267" s="10">
        <f>VLOOKUP(A9267,Cafe_sales!$A$1:$O$10001,11,FALSE)</f>
        <v>1.5</v>
      </c>
      <c r="E9267" s="6">
        <f>VLOOKUP(A9267,Cafe_sales!$A$1:$O$10001,12,FALSE)</f>
        <v>3</v>
      </c>
      <c r="F9267" t="str">
        <f>VLOOKUP(A9267,Cafe_sales!$A$1:$O$10001,13,FALSE)</f>
        <v>Cash</v>
      </c>
      <c r="G9267" t="str">
        <f>VLOOKUP(A9267,Cafe_sales!$A$1:$O$10001,14,FALSE)</f>
        <v>UNKNOWN</v>
      </c>
      <c r="H9267" s="8">
        <f>VLOOKUP(A9267,Cafe_sales!$A$1:$O$10001,15,FALSE)</f>
        <v>45223</v>
      </c>
    </row>
    <row r="9268" spans="1:8" x14ac:dyDescent="0.35">
      <c r="A9268" t="s">
        <v>8204</v>
      </c>
      <c r="B9268" t="str">
        <f>VLOOKUP(A9268,Cafe_sales!$A$1:$O$10001,9,FALSE)</f>
        <v>Smoothie</v>
      </c>
      <c r="C9268" s="6">
        <f>VLOOKUP(A9268,Cafe_sales!$A$1:$O$10001,10,FALSE)</f>
        <v>3</v>
      </c>
      <c r="D9268" s="10">
        <f>VLOOKUP(A9268,Cafe_sales!$A$1:$O$10001,11,FALSE)</f>
        <v>4</v>
      </c>
      <c r="E9268" s="6">
        <f>VLOOKUP(A9268,Cafe_sales!$A$1:$O$10001,12,FALSE)</f>
        <v>12</v>
      </c>
      <c r="F9268" t="str">
        <f>VLOOKUP(A9268,Cafe_sales!$A$1:$O$10001,13,FALSE)</f>
        <v>Default mode</v>
      </c>
      <c r="G9268" t="str">
        <f>VLOOKUP(A9268,Cafe_sales!$A$1:$O$10001,14,FALSE)</f>
        <v>UNKNOWN</v>
      </c>
      <c r="H9268" s="8">
        <f>VLOOKUP(A9268,Cafe_sales!$A$1:$O$10001,15,FALSE)</f>
        <v>45078</v>
      </c>
    </row>
    <row r="9269" spans="1:8" x14ac:dyDescent="0.35">
      <c r="A9269" t="s">
        <v>3949</v>
      </c>
      <c r="B9269" t="str">
        <f>VLOOKUP(A9269,Cafe_sales!$A$1:$O$10001,9,FALSE)</f>
        <v>Cookie</v>
      </c>
      <c r="C9269" s="6">
        <f>VLOOKUP(A9269,Cafe_sales!$A$1:$O$10001,10,FALSE)</f>
        <v>2</v>
      </c>
      <c r="D9269" s="10">
        <f>VLOOKUP(A9269,Cafe_sales!$A$1:$O$10001,11,FALSE)</f>
        <v>1</v>
      </c>
      <c r="E9269" s="6">
        <f>VLOOKUP(A9269,Cafe_sales!$A$1:$O$10001,12,FALSE)</f>
        <v>2</v>
      </c>
      <c r="F9269" t="str">
        <f>VLOOKUP(A9269,Cafe_sales!$A$1:$O$10001,13,FALSE)</f>
        <v>Digital Wallet</v>
      </c>
      <c r="G9269" t="str">
        <f>VLOOKUP(A9269,Cafe_sales!$A$1:$O$10001,14,FALSE)</f>
        <v>UNKNOWN</v>
      </c>
      <c r="H9269" s="8">
        <f>VLOOKUP(A9269,Cafe_sales!$A$1:$O$10001,15,FALSE)</f>
        <v>45232</v>
      </c>
    </row>
    <row r="9270" spans="1:8" x14ac:dyDescent="0.35">
      <c r="A9270" t="s">
        <v>1512</v>
      </c>
      <c r="B9270" t="str">
        <f>VLOOKUP(A9270,Cafe_sales!$A$1:$O$10001,9,FALSE)</f>
        <v>Smoothie</v>
      </c>
      <c r="C9270" s="6">
        <f>VLOOKUP(A9270,Cafe_sales!$A$1:$O$10001,10,FALSE)</f>
        <v>5</v>
      </c>
      <c r="D9270" s="10">
        <f>VLOOKUP(A9270,Cafe_sales!$A$1:$O$10001,11,FALSE)</f>
        <v>4</v>
      </c>
      <c r="E9270" s="6">
        <f>VLOOKUP(A9270,Cafe_sales!$A$1:$O$10001,12,FALSE)</f>
        <v>20</v>
      </c>
      <c r="F9270" t="str">
        <f>VLOOKUP(A9270,Cafe_sales!$A$1:$O$10001,13,FALSE)</f>
        <v>Cash</v>
      </c>
      <c r="G9270" t="str">
        <f>VLOOKUP(A9270,Cafe_sales!$A$1:$O$10001,14,FALSE)</f>
        <v>UNKNOWN</v>
      </c>
      <c r="H9270" s="8">
        <f>VLOOKUP(A9270,Cafe_sales!$A$1:$O$10001,15,FALSE)</f>
        <v>45179</v>
      </c>
    </row>
    <row r="9271" spans="1:8" x14ac:dyDescent="0.35">
      <c r="A9271" t="s">
        <v>8035</v>
      </c>
      <c r="B9271" t="str">
        <f>VLOOKUP(A9271,Cafe_sales!$A$1:$O$10001,9,FALSE)</f>
        <v>Sandwich</v>
      </c>
      <c r="C9271" s="6">
        <f>VLOOKUP(A9271,Cafe_sales!$A$1:$O$10001,10,FALSE)</f>
        <v>3</v>
      </c>
      <c r="D9271" s="10">
        <f>VLOOKUP(A9271,Cafe_sales!$A$1:$O$10001,11,FALSE)</f>
        <v>4</v>
      </c>
      <c r="E9271" s="6">
        <f>VLOOKUP(A9271,Cafe_sales!$A$1:$O$10001,12,FALSE)</f>
        <v>12</v>
      </c>
      <c r="F9271" t="str">
        <f>VLOOKUP(A9271,Cafe_sales!$A$1:$O$10001,13,FALSE)</f>
        <v>Cash</v>
      </c>
      <c r="G9271" t="str">
        <f>VLOOKUP(A9271,Cafe_sales!$A$1:$O$10001,14,FALSE)</f>
        <v>UNKNOWN</v>
      </c>
      <c r="H9271" s="8">
        <f>VLOOKUP(A9271,Cafe_sales!$A$1:$O$10001,15,FALSE)</f>
        <v>45039</v>
      </c>
    </row>
    <row r="9272" spans="1:8" x14ac:dyDescent="0.35">
      <c r="A9272" t="s">
        <v>9726</v>
      </c>
      <c r="B9272" t="str">
        <f>VLOOKUP(A9272,Cafe_sales!$A$1:$O$10001,9,FALSE)</f>
        <v>Sandwich</v>
      </c>
      <c r="C9272" s="6">
        <f>VLOOKUP(A9272,Cafe_sales!$A$1:$O$10001,10,FALSE)</f>
        <v>5</v>
      </c>
      <c r="D9272" s="10">
        <f>VLOOKUP(A9272,Cafe_sales!$A$1:$O$10001,11,FALSE)</f>
        <v>4</v>
      </c>
      <c r="E9272" s="6">
        <f>VLOOKUP(A9272,Cafe_sales!$A$1:$O$10001,12,FALSE)</f>
        <v>20</v>
      </c>
      <c r="F9272" t="str">
        <f>VLOOKUP(A9272,Cafe_sales!$A$1:$O$10001,13,FALSE)</f>
        <v>Default mode</v>
      </c>
      <c r="G9272" t="str">
        <f>VLOOKUP(A9272,Cafe_sales!$A$1:$O$10001,14,FALSE)</f>
        <v>UNKNOWN</v>
      </c>
      <c r="H9272" s="8">
        <f>VLOOKUP(A9272,Cafe_sales!$A$1:$O$10001,15,FALSE)</f>
        <v>45054</v>
      </c>
    </row>
    <row r="9273" spans="1:8" x14ac:dyDescent="0.35">
      <c r="A9273" t="s">
        <v>7604</v>
      </c>
      <c r="B9273" t="str">
        <f>VLOOKUP(A9273,Cafe_sales!$A$1:$O$10001,9,FALSE)</f>
        <v>Salad</v>
      </c>
      <c r="C9273" s="6">
        <f>VLOOKUP(A9273,Cafe_sales!$A$1:$O$10001,10,FALSE)</f>
        <v>4</v>
      </c>
      <c r="D9273" s="10">
        <f>VLOOKUP(A9273,Cafe_sales!$A$1:$O$10001,11,FALSE)</f>
        <v>5</v>
      </c>
      <c r="E9273" s="6">
        <f>VLOOKUP(A9273,Cafe_sales!$A$1:$O$10001,12,FALSE)</f>
        <v>20</v>
      </c>
      <c r="F9273" t="str">
        <f>VLOOKUP(A9273,Cafe_sales!$A$1:$O$10001,13,FALSE)</f>
        <v>Default mode</v>
      </c>
      <c r="G9273" t="str">
        <f>VLOOKUP(A9273,Cafe_sales!$A$1:$O$10001,14,FALSE)</f>
        <v>UNKNOWN</v>
      </c>
      <c r="H9273" s="8">
        <f>VLOOKUP(A9273,Cafe_sales!$A$1:$O$10001,15,FALSE)</f>
        <v>44944</v>
      </c>
    </row>
    <row r="9274" spans="1:8" x14ac:dyDescent="0.35">
      <c r="A9274" t="s">
        <v>170</v>
      </c>
      <c r="B9274" t="str">
        <f>VLOOKUP(A9274,Cafe_sales!$A$1:$O$10001,9,FALSE)</f>
        <v>Salad</v>
      </c>
      <c r="C9274" s="6">
        <f>VLOOKUP(A9274,Cafe_sales!$A$1:$O$10001,10,FALSE)</f>
        <v>4</v>
      </c>
      <c r="D9274" s="10">
        <f>VLOOKUP(A9274,Cafe_sales!$A$1:$O$10001,11,FALSE)</f>
        <v>3</v>
      </c>
      <c r="E9274" s="6">
        <f>VLOOKUP(A9274,Cafe_sales!$A$1:$O$10001,12,FALSE)</f>
        <v>20</v>
      </c>
      <c r="F9274" t="str">
        <f>VLOOKUP(A9274,Cafe_sales!$A$1:$O$10001,13,FALSE)</f>
        <v>Cash</v>
      </c>
      <c r="G9274" t="str">
        <f>VLOOKUP(A9274,Cafe_sales!$A$1:$O$10001,14,FALSE)</f>
        <v>In-store</v>
      </c>
      <c r="H9274" s="8">
        <f>VLOOKUP(A9274,Cafe_sales!$A$1:$O$10001,15,FALSE)</f>
        <v>45083</v>
      </c>
    </row>
    <row r="9275" spans="1:8" x14ac:dyDescent="0.35">
      <c r="A9275" t="s">
        <v>6323</v>
      </c>
      <c r="B9275" t="str">
        <f>VLOOKUP(A9275,Cafe_sales!$A$1:$O$10001,9,FALSE)</f>
        <v>Tea</v>
      </c>
      <c r="C9275" s="6">
        <f>VLOOKUP(A9275,Cafe_sales!$A$1:$O$10001,10,FALSE)</f>
        <v>2</v>
      </c>
      <c r="D9275" s="10">
        <f>VLOOKUP(A9275,Cafe_sales!$A$1:$O$10001,11,FALSE)</f>
        <v>1.5</v>
      </c>
      <c r="E9275" s="6">
        <f>VLOOKUP(A9275,Cafe_sales!$A$1:$O$10001,12,FALSE)</f>
        <v>3</v>
      </c>
      <c r="F9275" t="str">
        <f>VLOOKUP(A9275,Cafe_sales!$A$1:$O$10001,13,FALSE)</f>
        <v>Default mode</v>
      </c>
      <c r="G9275" t="str">
        <f>VLOOKUP(A9275,Cafe_sales!$A$1:$O$10001,14,FALSE)</f>
        <v>UNKNOWN</v>
      </c>
      <c r="H9275" s="8">
        <f>VLOOKUP(A9275,Cafe_sales!$A$1:$O$10001,15,FALSE)</f>
        <v>45290</v>
      </c>
    </row>
    <row r="9276" spans="1:8" x14ac:dyDescent="0.35">
      <c r="A9276" t="s">
        <v>4943</v>
      </c>
      <c r="B9276" t="str">
        <f>VLOOKUP(A9276,Cafe_sales!$A$1:$O$10001,9,FALSE)</f>
        <v>Cake</v>
      </c>
      <c r="C9276" s="6">
        <f>VLOOKUP(A9276,Cafe_sales!$A$1:$O$10001,10,FALSE)</f>
        <v>1</v>
      </c>
      <c r="D9276" s="10">
        <f>VLOOKUP(A9276,Cafe_sales!$A$1:$O$10001,11,FALSE)</f>
        <v>3</v>
      </c>
      <c r="E9276" s="6">
        <f>VLOOKUP(A9276,Cafe_sales!$A$1:$O$10001,12,FALSE)</f>
        <v>3</v>
      </c>
      <c r="F9276" t="str">
        <f>VLOOKUP(A9276,Cafe_sales!$A$1:$O$10001,13,FALSE)</f>
        <v>Digital Wallet</v>
      </c>
      <c r="G9276" t="str">
        <f>VLOOKUP(A9276,Cafe_sales!$A$1:$O$10001,14,FALSE)</f>
        <v>In-store</v>
      </c>
      <c r="H9276" s="8">
        <f>VLOOKUP(A9276,Cafe_sales!$A$1:$O$10001,15,FALSE)</f>
        <v>45289</v>
      </c>
    </row>
    <row r="9277" spans="1:8" hidden="1" x14ac:dyDescent="0.35">
      <c r="A9277" t="s">
        <v>7950</v>
      </c>
      <c r="B9277" t="str">
        <f>VLOOKUP(A9277,Cafe_sales!$A$1:$O$10001,9,FALSE)</f>
        <v>Cookie</v>
      </c>
      <c r="C9277">
        <f>VLOOKUP(A9277,Cafe_sales!$A$1:$O$10001,10,FALSE)</f>
        <v>2</v>
      </c>
      <c r="D9277">
        <f>VLOOKUP(A9277,Cafe_sales!$A$1:$O$10001,11,FALSE)</f>
        <v>1</v>
      </c>
      <c r="E9277">
        <f>VLOOKUP(A9277,Cafe_sales!$A$1:$O$10001,12,FALSE)</f>
        <v>2</v>
      </c>
      <c r="F9277" t="str">
        <f>VLOOKUP(A9277,Cafe_sales!$A$1:$O$10001,13,FALSE)</f>
        <v>Default mode</v>
      </c>
      <c r="G9277" t="str">
        <f>VLOOKUP(A9277,Cafe_sales!$A$1:$O$10001,14,FALSE)</f>
        <v>Takeaway</v>
      </c>
      <c r="H9277" s="1">
        <f>VLOOKUP(A9277,Cafe_sales!$A$1:$O$10001,15,FALSE)</f>
        <v>45128</v>
      </c>
    </row>
    <row r="9278" spans="1:8" hidden="1" x14ac:dyDescent="0.35">
      <c r="A9278" t="s">
        <v>144</v>
      </c>
      <c r="B9278" t="str">
        <f>VLOOKUP(A9278,Cafe_sales!$A$1:$O$10001,9,FALSE)</f>
        <v>Coffee</v>
      </c>
      <c r="C9278">
        <f>VLOOKUP(A9278,Cafe_sales!$A$1:$O$10001,10,FALSE)</f>
        <v>3</v>
      </c>
      <c r="D9278">
        <f>VLOOKUP(A9278,Cafe_sales!$A$1:$O$10001,11,FALSE)</f>
        <v>2</v>
      </c>
      <c r="E9278">
        <f>VLOOKUP(A9278,Cafe_sales!$A$1:$O$10001,12,FALSE)</f>
        <v>6</v>
      </c>
      <c r="F9278" t="str">
        <f>VLOOKUP(A9278,Cafe_sales!$A$1:$O$10001,13,FALSE)</f>
        <v>Default mode</v>
      </c>
      <c r="G9278" t="str">
        <f>VLOOKUP(A9278,Cafe_sales!$A$1:$O$10001,14,FALSE)</f>
        <v>Takeaway</v>
      </c>
      <c r="H9278" s="1">
        <f>VLOOKUP(A9278,Cafe_sales!$A$1:$O$10001,15,FALSE)</f>
        <v>45014</v>
      </c>
    </row>
    <row r="9279" spans="1:8" x14ac:dyDescent="0.35">
      <c r="A9279" t="s">
        <v>551</v>
      </c>
      <c r="B9279" t="str">
        <f>VLOOKUP(A9279,Cafe_sales!$A$1:$O$10001,9,FALSE)</f>
        <v>Smoothie</v>
      </c>
      <c r="C9279" s="6">
        <f>VLOOKUP(A9279,Cafe_sales!$A$1:$O$10001,10,FALSE)</f>
        <v>1</v>
      </c>
      <c r="D9279" s="10">
        <f>VLOOKUP(A9279,Cafe_sales!$A$1:$O$10001,11,FALSE)</f>
        <v>4</v>
      </c>
      <c r="E9279" s="6">
        <f>VLOOKUP(A9279,Cafe_sales!$A$1:$O$10001,12,FALSE)</f>
        <v>4</v>
      </c>
      <c r="F9279" t="str">
        <f>VLOOKUP(A9279,Cafe_sales!$A$1:$O$10001,13,FALSE)</f>
        <v>Digital Wallet</v>
      </c>
      <c r="G9279" t="str">
        <f>VLOOKUP(A9279,Cafe_sales!$A$1:$O$10001,14,FALSE)</f>
        <v>UNKNOWN</v>
      </c>
      <c r="H9279" s="8">
        <f>VLOOKUP(A9279,Cafe_sales!$A$1:$O$10001,15,FALSE)</f>
        <v>45218</v>
      </c>
    </row>
    <row r="9280" spans="1:8" x14ac:dyDescent="0.35">
      <c r="A9280" t="s">
        <v>6106</v>
      </c>
      <c r="B9280" t="str">
        <f>VLOOKUP(A9280,Cafe_sales!$A$1:$O$10001,9,FALSE)</f>
        <v>Cookie</v>
      </c>
      <c r="C9280" s="6">
        <f>VLOOKUP(A9280,Cafe_sales!$A$1:$O$10001,10,FALSE)</f>
        <v>4</v>
      </c>
      <c r="D9280" s="10">
        <f>VLOOKUP(A9280,Cafe_sales!$A$1:$O$10001,11,FALSE)</f>
        <v>1</v>
      </c>
      <c r="E9280" s="6">
        <f>VLOOKUP(A9280,Cafe_sales!$A$1:$O$10001,12,FALSE)</f>
        <v>4</v>
      </c>
      <c r="F9280" t="str">
        <f>VLOOKUP(A9280,Cafe_sales!$A$1:$O$10001,13,FALSE)</f>
        <v>Cash</v>
      </c>
      <c r="G9280" t="str">
        <f>VLOOKUP(A9280,Cafe_sales!$A$1:$O$10001,14,FALSE)</f>
        <v>UNKNOWN</v>
      </c>
      <c r="H9280" s="8">
        <f>VLOOKUP(A9280,Cafe_sales!$A$1:$O$10001,15,FALSE)</f>
        <v>44992</v>
      </c>
    </row>
    <row r="9281" spans="1:8" x14ac:dyDescent="0.35">
      <c r="A9281" t="s">
        <v>3354</v>
      </c>
      <c r="B9281" t="str">
        <f>VLOOKUP(A9281,Cafe_sales!$A$1:$O$10001,9,FALSE)</f>
        <v>Cake</v>
      </c>
      <c r="C9281" s="6">
        <f>VLOOKUP(A9281,Cafe_sales!$A$1:$O$10001,10,FALSE)</f>
        <v>5</v>
      </c>
      <c r="D9281" s="10">
        <f>VLOOKUP(A9281,Cafe_sales!$A$1:$O$10001,11,FALSE)</f>
        <v>3</v>
      </c>
      <c r="E9281" s="6">
        <f>VLOOKUP(A9281,Cafe_sales!$A$1:$O$10001,12,FALSE)</f>
        <v>15</v>
      </c>
      <c r="F9281" t="str">
        <f>VLOOKUP(A9281,Cafe_sales!$A$1:$O$10001,13,FALSE)</f>
        <v>Default mode</v>
      </c>
      <c r="G9281" t="str">
        <f>VLOOKUP(A9281,Cafe_sales!$A$1:$O$10001,14,FALSE)</f>
        <v>UNKNOWN</v>
      </c>
      <c r="H9281" s="8">
        <f>VLOOKUP(A9281,Cafe_sales!$A$1:$O$10001,15,FALSE)</f>
        <v>45198</v>
      </c>
    </row>
    <row r="9282" spans="1:8" x14ac:dyDescent="0.35">
      <c r="A9282" t="s">
        <v>9642</v>
      </c>
      <c r="B9282" t="str">
        <f>VLOOKUP(A9282,Cafe_sales!$A$1:$O$10001,9,FALSE)</f>
        <v>Smoothie</v>
      </c>
      <c r="C9282" s="6">
        <f>VLOOKUP(A9282,Cafe_sales!$A$1:$O$10001,10,FALSE)</f>
        <v>3</v>
      </c>
      <c r="D9282" s="10">
        <f>VLOOKUP(A9282,Cafe_sales!$A$1:$O$10001,11,FALSE)</f>
        <v>4</v>
      </c>
      <c r="E9282" s="6">
        <f>VLOOKUP(A9282,Cafe_sales!$A$1:$O$10001,12,FALSE)</f>
        <v>12</v>
      </c>
      <c r="F9282" t="str">
        <f>VLOOKUP(A9282,Cafe_sales!$A$1:$O$10001,13,FALSE)</f>
        <v>Credit Card</v>
      </c>
      <c r="G9282" t="str">
        <f>VLOOKUP(A9282,Cafe_sales!$A$1:$O$10001,14,FALSE)</f>
        <v>UNKNOWN</v>
      </c>
      <c r="H9282" s="8">
        <f>VLOOKUP(A9282,Cafe_sales!$A$1:$O$10001,15,FALSE)</f>
        <v>44975</v>
      </c>
    </row>
    <row r="9283" spans="1:8" x14ac:dyDescent="0.35">
      <c r="A9283" t="s">
        <v>9439</v>
      </c>
      <c r="B9283" t="str">
        <f>VLOOKUP(A9283,Cafe_sales!$A$1:$O$10001,9,FALSE)</f>
        <v>Cookie</v>
      </c>
      <c r="C9283" s="6">
        <f>VLOOKUP(A9283,Cafe_sales!$A$1:$O$10001,10,FALSE)</f>
        <v>2</v>
      </c>
      <c r="D9283" s="10">
        <f>VLOOKUP(A9283,Cafe_sales!$A$1:$O$10001,11,FALSE)</f>
        <v>1</v>
      </c>
      <c r="E9283" s="6">
        <f>VLOOKUP(A9283,Cafe_sales!$A$1:$O$10001,12,FALSE)</f>
        <v>2</v>
      </c>
      <c r="F9283" t="str">
        <f>VLOOKUP(A9283,Cafe_sales!$A$1:$O$10001,13,FALSE)</f>
        <v>UNKNOWN</v>
      </c>
      <c r="G9283" t="str">
        <f>VLOOKUP(A9283,Cafe_sales!$A$1:$O$10001,14,FALSE)</f>
        <v>UNKNOWN</v>
      </c>
      <c r="H9283" s="8">
        <f>VLOOKUP(A9283,Cafe_sales!$A$1:$O$10001,15,FALSE)</f>
        <v>45264</v>
      </c>
    </row>
    <row r="9284" spans="1:8" hidden="1" x14ac:dyDescent="0.35">
      <c r="A9284" t="s">
        <v>7031</v>
      </c>
      <c r="B9284" t="str">
        <f>VLOOKUP(A9284,Cafe_sales!$A$1:$O$10001,9,FALSE)</f>
        <v>Coffee</v>
      </c>
      <c r="C9284">
        <f>VLOOKUP(A9284,Cafe_sales!$A$1:$O$10001,10,FALSE)</f>
        <v>2</v>
      </c>
      <c r="D9284">
        <f>VLOOKUP(A9284,Cafe_sales!$A$1:$O$10001,11,FALSE)</f>
        <v>2</v>
      </c>
      <c r="E9284">
        <f>VLOOKUP(A9284,Cafe_sales!$A$1:$O$10001,12,FALSE)</f>
        <v>4</v>
      </c>
      <c r="F9284" t="str">
        <f>VLOOKUP(A9284,Cafe_sales!$A$1:$O$10001,13,FALSE)</f>
        <v>Cash</v>
      </c>
      <c r="G9284" t="str">
        <f>VLOOKUP(A9284,Cafe_sales!$A$1:$O$10001,14,FALSE)</f>
        <v>Takeaway</v>
      </c>
      <c r="H9284" s="1">
        <f>VLOOKUP(A9284,Cafe_sales!$A$1:$O$10001,15,FALSE)</f>
        <v>45145</v>
      </c>
    </row>
    <row r="9285" spans="1:8" x14ac:dyDescent="0.35">
      <c r="A9285" t="s">
        <v>679</v>
      </c>
      <c r="B9285" t="str">
        <f>VLOOKUP(A9285,Cafe_sales!$A$1:$O$10001,9,FALSE)</f>
        <v>Sandwich</v>
      </c>
      <c r="C9285" s="6">
        <f>VLOOKUP(A9285,Cafe_sales!$A$1:$O$10001,10,FALSE)</f>
        <v>5</v>
      </c>
      <c r="D9285" s="10">
        <f>VLOOKUP(A9285,Cafe_sales!$A$1:$O$10001,11,FALSE)</f>
        <v>4</v>
      </c>
      <c r="E9285" s="6">
        <f>VLOOKUP(A9285,Cafe_sales!$A$1:$O$10001,12,FALSE)</f>
        <v>20</v>
      </c>
      <c r="F9285" t="str">
        <f>VLOOKUP(A9285,Cafe_sales!$A$1:$O$10001,13,FALSE)</f>
        <v>Cash</v>
      </c>
      <c r="G9285" t="str">
        <f>VLOOKUP(A9285,Cafe_sales!$A$1:$O$10001,14,FALSE)</f>
        <v>In-store</v>
      </c>
      <c r="H9285" s="8">
        <f>VLOOKUP(A9285,Cafe_sales!$A$1:$O$10001,15,FALSE)</f>
        <v>45031</v>
      </c>
    </row>
    <row r="9286" spans="1:8" x14ac:dyDescent="0.35">
      <c r="A9286" t="s">
        <v>5599</v>
      </c>
      <c r="B9286" t="str">
        <f>VLOOKUP(A9286,Cafe_sales!$A$1:$O$10001,9,FALSE)</f>
        <v>UNKNOWN</v>
      </c>
      <c r="C9286" s="6">
        <f>VLOOKUP(A9286,Cafe_sales!$A$1:$O$10001,10,FALSE)</f>
        <v>2</v>
      </c>
      <c r="D9286" s="10">
        <f>VLOOKUP(A9286,Cafe_sales!$A$1:$O$10001,11,FALSE)</f>
        <v>4</v>
      </c>
      <c r="E9286" s="6">
        <f>VLOOKUP(A9286,Cafe_sales!$A$1:$O$10001,12,FALSE)</f>
        <v>8</v>
      </c>
      <c r="F9286" t="str">
        <f>VLOOKUP(A9286,Cafe_sales!$A$1:$O$10001,13,FALSE)</f>
        <v>Credit Card</v>
      </c>
      <c r="G9286" t="str">
        <f>VLOOKUP(A9286,Cafe_sales!$A$1:$O$10001,14,FALSE)</f>
        <v>In-store</v>
      </c>
      <c r="H9286" s="8">
        <f>VLOOKUP(A9286,Cafe_sales!$A$1:$O$10001,15,FALSE)</f>
        <v>45013</v>
      </c>
    </row>
    <row r="9287" spans="1:8" x14ac:dyDescent="0.35">
      <c r="A9287" t="s">
        <v>5292</v>
      </c>
      <c r="B9287" t="str">
        <f>VLOOKUP(A9287,Cafe_sales!$A$1:$O$10001,9,FALSE)</f>
        <v>Cake</v>
      </c>
      <c r="C9287" s="6">
        <f>VLOOKUP(A9287,Cafe_sales!$A$1:$O$10001,10,FALSE)</f>
        <v>1</v>
      </c>
      <c r="D9287" s="10">
        <f>VLOOKUP(A9287,Cafe_sales!$A$1:$O$10001,11,FALSE)</f>
        <v>3</v>
      </c>
      <c r="E9287" s="6">
        <f>VLOOKUP(A9287,Cafe_sales!$A$1:$O$10001,12,FALSE)</f>
        <v>3</v>
      </c>
      <c r="F9287" t="str">
        <f>VLOOKUP(A9287,Cafe_sales!$A$1:$O$10001,13,FALSE)</f>
        <v>Default mode</v>
      </c>
      <c r="G9287" t="str">
        <f>VLOOKUP(A9287,Cafe_sales!$A$1:$O$10001,14,FALSE)</f>
        <v>UNKNOWN</v>
      </c>
      <c r="H9287" s="8">
        <f>VLOOKUP(A9287,Cafe_sales!$A$1:$O$10001,15,FALSE)</f>
        <v>45259</v>
      </c>
    </row>
    <row r="9288" spans="1:8" x14ac:dyDescent="0.35">
      <c r="A9288" t="s">
        <v>2957</v>
      </c>
      <c r="B9288" t="str">
        <f>VLOOKUP(A9288,Cafe_sales!$A$1:$O$10001,9,FALSE)</f>
        <v>UNKNOWN</v>
      </c>
      <c r="C9288" s="6">
        <f>VLOOKUP(A9288,Cafe_sales!$A$1:$O$10001,10,FALSE)</f>
        <v>4</v>
      </c>
      <c r="D9288" s="10">
        <f>VLOOKUP(A9288,Cafe_sales!$A$1:$O$10001,11,FALSE)</f>
        <v>3</v>
      </c>
      <c r="E9288" s="6">
        <f>VLOOKUP(A9288,Cafe_sales!$A$1:$O$10001,12,FALSE)</f>
        <v>12</v>
      </c>
      <c r="F9288" t="str">
        <f>VLOOKUP(A9288,Cafe_sales!$A$1:$O$10001,13,FALSE)</f>
        <v>Cash</v>
      </c>
      <c r="G9288" t="str">
        <f>VLOOKUP(A9288,Cafe_sales!$A$1:$O$10001,14,FALSE)</f>
        <v>UNKNOWN</v>
      </c>
      <c r="H9288" s="8">
        <f>VLOOKUP(A9288,Cafe_sales!$A$1:$O$10001,15,FALSE)</f>
        <v>45230</v>
      </c>
    </row>
    <row r="9289" spans="1:8" x14ac:dyDescent="0.35">
      <c r="A9289" t="s">
        <v>7782</v>
      </c>
      <c r="B9289" t="str">
        <f>VLOOKUP(A9289,Cafe_sales!$A$1:$O$10001,9,FALSE)</f>
        <v>Coffee</v>
      </c>
      <c r="C9289" s="6">
        <f>VLOOKUP(A9289,Cafe_sales!$A$1:$O$10001,10,FALSE)</f>
        <v>3</v>
      </c>
      <c r="D9289" s="10">
        <f>VLOOKUP(A9289,Cafe_sales!$A$1:$O$10001,11,FALSE)</f>
        <v>2</v>
      </c>
      <c r="E9289" s="6">
        <f>VLOOKUP(A9289,Cafe_sales!$A$1:$O$10001,12,FALSE)</f>
        <v>6</v>
      </c>
      <c r="F9289" t="str">
        <f>VLOOKUP(A9289,Cafe_sales!$A$1:$O$10001,13,FALSE)</f>
        <v>Digital Wallet</v>
      </c>
      <c r="G9289" t="str">
        <f>VLOOKUP(A9289,Cafe_sales!$A$1:$O$10001,14,FALSE)</f>
        <v>UNKNOWN</v>
      </c>
      <c r="H9289" s="8">
        <f>VLOOKUP(A9289,Cafe_sales!$A$1:$O$10001,15,FALSE)</f>
        <v>44927</v>
      </c>
    </row>
    <row r="9290" spans="1:8" x14ac:dyDescent="0.35">
      <c r="A9290" t="s">
        <v>9142</v>
      </c>
      <c r="B9290" t="str">
        <f>VLOOKUP(A9290,Cafe_sales!$A$1:$O$10001,9,FALSE)</f>
        <v>Cookie</v>
      </c>
      <c r="C9290" s="6">
        <f>VLOOKUP(A9290,Cafe_sales!$A$1:$O$10001,10,FALSE)</f>
        <v>2</v>
      </c>
      <c r="D9290" s="10">
        <f>VLOOKUP(A9290,Cafe_sales!$A$1:$O$10001,11,FALSE)</f>
        <v>1</v>
      </c>
      <c r="E9290" s="6">
        <f>VLOOKUP(A9290,Cafe_sales!$A$1:$O$10001,12,FALSE)</f>
        <v>2</v>
      </c>
      <c r="F9290" t="str">
        <f>VLOOKUP(A9290,Cafe_sales!$A$1:$O$10001,13,FALSE)</f>
        <v>Credit Card</v>
      </c>
      <c r="G9290" t="str">
        <f>VLOOKUP(A9290,Cafe_sales!$A$1:$O$10001,14,FALSE)</f>
        <v>In-store</v>
      </c>
      <c r="H9290" s="8">
        <f>VLOOKUP(A9290,Cafe_sales!$A$1:$O$10001,15,FALSE)</f>
        <v>44999</v>
      </c>
    </row>
    <row r="9291" spans="1:8" x14ac:dyDescent="0.35">
      <c r="A9291" t="s">
        <v>7694</v>
      </c>
      <c r="B9291" t="str">
        <f>VLOOKUP(A9291,Cafe_sales!$A$1:$O$10001,9,FALSE)</f>
        <v>Sandwich</v>
      </c>
      <c r="C9291" s="6">
        <f>VLOOKUP(A9291,Cafe_sales!$A$1:$O$10001,10,FALSE)</f>
        <v>5</v>
      </c>
      <c r="D9291" s="10">
        <f>VLOOKUP(A9291,Cafe_sales!$A$1:$O$10001,11,FALSE)</f>
        <v>4</v>
      </c>
      <c r="E9291" s="6">
        <f>VLOOKUP(A9291,Cafe_sales!$A$1:$O$10001,12,FALSE)</f>
        <v>20</v>
      </c>
      <c r="F9291" t="str">
        <f>VLOOKUP(A9291,Cafe_sales!$A$1:$O$10001,13,FALSE)</f>
        <v>Cash</v>
      </c>
      <c r="G9291" t="str">
        <f>VLOOKUP(A9291,Cafe_sales!$A$1:$O$10001,14,FALSE)</f>
        <v>UNKNOWN</v>
      </c>
      <c r="H9291" s="8">
        <f>VLOOKUP(A9291,Cafe_sales!$A$1:$O$10001,15,FALSE)</f>
        <v>45003</v>
      </c>
    </row>
    <row r="9292" spans="1:8" x14ac:dyDescent="0.35">
      <c r="A9292" t="s">
        <v>628</v>
      </c>
      <c r="B9292" t="str">
        <f>VLOOKUP(A9292,Cafe_sales!$A$1:$O$10001,9,FALSE)</f>
        <v>UNKNOWN</v>
      </c>
      <c r="C9292" s="6">
        <f>VLOOKUP(A9292,Cafe_sales!$A$1:$O$10001,10,FALSE)</f>
        <v>4</v>
      </c>
      <c r="D9292" s="10">
        <f>VLOOKUP(A9292,Cafe_sales!$A$1:$O$10001,11,FALSE)</f>
        <v>4</v>
      </c>
      <c r="E9292" s="6">
        <f>VLOOKUP(A9292,Cafe_sales!$A$1:$O$10001,12,FALSE)</f>
        <v>16</v>
      </c>
      <c r="F9292" t="str">
        <f>VLOOKUP(A9292,Cafe_sales!$A$1:$O$10001,13,FALSE)</f>
        <v>Default mode</v>
      </c>
      <c r="G9292" t="str">
        <f>VLOOKUP(A9292,Cafe_sales!$A$1:$O$10001,14,FALSE)</f>
        <v>In-store</v>
      </c>
      <c r="H9292" s="8">
        <f>VLOOKUP(A9292,Cafe_sales!$A$1:$O$10001,15,FALSE)</f>
        <v>44927</v>
      </c>
    </row>
    <row r="9293" spans="1:8" x14ac:dyDescent="0.35">
      <c r="A9293" t="s">
        <v>3661</v>
      </c>
      <c r="B9293" t="str">
        <f>VLOOKUP(A9293,Cafe_sales!$A$1:$O$10001,9,FALSE)</f>
        <v>Juice</v>
      </c>
      <c r="C9293" s="6">
        <f>VLOOKUP(A9293,Cafe_sales!$A$1:$O$10001,10,FALSE)</f>
        <v>5</v>
      </c>
      <c r="D9293" s="10">
        <f>VLOOKUP(A9293,Cafe_sales!$A$1:$O$10001,11,FALSE)</f>
        <v>3</v>
      </c>
      <c r="E9293" s="6">
        <f>VLOOKUP(A9293,Cafe_sales!$A$1:$O$10001,12,FALSE)</f>
        <v>15</v>
      </c>
      <c r="F9293" t="str">
        <f>VLOOKUP(A9293,Cafe_sales!$A$1:$O$10001,13,FALSE)</f>
        <v>Default mode</v>
      </c>
      <c r="G9293" t="str">
        <f>VLOOKUP(A9293,Cafe_sales!$A$1:$O$10001,14,FALSE)</f>
        <v>UNKNOWN</v>
      </c>
      <c r="H9293" s="8">
        <f>VLOOKUP(A9293,Cafe_sales!$A$1:$O$10001,15,FALSE)</f>
        <v>44950</v>
      </c>
    </row>
    <row r="9294" spans="1:8" hidden="1" x14ac:dyDescent="0.35">
      <c r="A9294" t="s">
        <v>251</v>
      </c>
      <c r="B9294" t="str">
        <f>VLOOKUP(A9294,Cafe_sales!$A$1:$O$10001,9,FALSE)</f>
        <v>Cake</v>
      </c>
      <c r="C9294">
        <f>VLOOKUP(A9294,Cafe_sales!$A$1:$O$10001,10,FALSE)</f>
        <v>1</v>
      </c>
      <c r="D9294">
        <f>VLOOKUP(A9294,Cafe_sales!$A$1:$O$10001,11,FALSE)</f>
        <v>3</v>
      </c>
      <c r="E9294">
        <f>VLOOKUP(A9294,Cafe_sales!$A$1:$O$10001,12,FALSE)</f>
        <v>3</v>
      </c>
      <c r="F9294" t="str">
        <f>VLOOKUP(A9294,Cafe_sales!$A$1:$O$10001,13,FALSE)</f>
        <v>Cash</v>
      </c>
      <c r="G9294" t="str">
        <f>VLOOKUP(A9294,Cafe_sales!$A$1:$O$10001,14,FALSE)</f>
        <v>Takeaway</v>
      </c>
      <c r="H9294" s="1">
        <f>VLOOKUP(A9294,Cafe_sales!$A$1:$O$10001,15,FALSE)</f>
        <v>44943</v>
      </c>
    </row>
    <row r="9295" spans="1:8" hidden="1" x14ac:dyDescent="0.35">
      <c r="A9295" t="s">
        <v>3157</v>
      </c>
      <c r="B9295" t="str">
        <f>VLOOKUP(A9295,Cafe_sales!$A$1:$O$10001,9,FALSE)</f>
        <v>Sandwich</v>
      </c>
      <c r="C9295">
        <f>VLOOKUP(A9295,Cafe_sales!$A$1:$O$10001,10,FALSE)</f>
        <v>2</v>
      </c>
      <c r="D9295">
        <f>VLOOKUP(A9295,Cafe_sales!$A$1:$O$10001,11,FALSE)</f>
        <v>4</v>
      </c>
      <c r="E9295">
        <f>VLOOKUP(A9295,Cafe_sales!$A$1:$O$10001,12,FALSE)</f>
        <v>8</v>
      </c>
      <c r="F9295" t="str">
        <f>VLOOKUP(A9295,Cafe_sales!$A$1:$O$10001,13,FALSE)</f>
        <v>Cash</v>
      </c>
      <c r="G9295" t="str">
        <f>VLOOKUP(A9295,Cafe_sales!$A$1:$O$10001,14,FALSE)</f>
        <v>Takeaway</v>
      </c>
      <c r="H9295" s="1">
        <f>VLOOKUP(A9295,Cafe_sales!$A$1:$O$10001,15,FALSE)</f>
        <v>44967</v>
      </c>
    </row>
    <row r="9296" spans="1:8" x14ac:dyDescent="0.35">
      <c r="A9296" t="s">
        <v>7057</v>
      </c>
      <c r="B9296" t="str">
        <f>VLOOKUP(A9296,Cafe_sales!$A$1:$O$10001,9,FALSE)</f>
        <v>Tea</v>
      </c>
      <c r="C9296" s="6">
        <f>VLOOKUP(A9296,Cafe_sales!$A$1:$O$10001,10,FALSE)</f>
        <v>4</v>
      </c>
      <c r="D9296" s="10">
        <f>VLOOKUP(A9296,Cafe_sales!$A$1:$O$10001,11,FALSE)</f>
        <v>1.5</v>
      </c>
      <c r="E9296" s="6">
        <f>VLOOKUP(A9296,Cafe_sales!$A$1:$O$10001,12,FALSE)</f>
        <v>6</v>
      </c>
      <c r="F9296" t="str">
        <f>VLOOKUP(A9296,Cafe_sales!$A$1:$O$10001,13,FALSE)</f>
        <v>Cash</v>
      </c>
      <c r="G9296" t="str">
        <f>VLOOKUP(A9296,Cafe_sales!$A$1:$O$10001,14,FALSE)</f>
        <v>UNKNOWN</v>
      </c>
      <c r="H9296" s="8">
        <f>VLOOKUP(A9296,Cafe_sales!$A$1:$O$10001,15,FALSE)</f>
        <v>45179</v>
      </c>
    </row>
    <row r="9297" spans="1:8" x14ac:dyDescent="0.35">
      <c r="A9297" t="s">
        <v>8081</v>
      </c>
      <c r="B9297" t="str">
        <f>VLOOKUP(A9297,Cafe_sales!$A$1:$O$10001,9,FALSE)</f>
        <v>Juice</v>
      </c>
      <c r="C9297" s="6">
        <f>VLOOKUP(A9297,Cafe_sales!$A$1:$O$10001,10,FALSE)</f>
        <v>1</v>
      </c>
      <c r="D9297" s="10">
        <f>VLOOKUP(A9297,Cafe_sales!$A$1:$O$10001,11,FALSE)</f>
        <v>3</v>
      </c>
      <c r="E9297" s="6">
        <f>VLOOKUP(A9297,Cafe_sales!$A$1:$O$10001,12,FALSE)</f>
        <v>3</v>
      </c>
      <c r="F9297" t="str">
        <f>VLOOKUP(A9297,Cafe_sales!$A$1:$O$10001,13,FALSE)</f>
        <v>Credit Card</v>
      </c>
      <c r="G9297" t="str">
        <f>VLOOKUP(A9297,Cafe_sales!$A$1:$O$10001,14,FALSE)</f>
        <v>UNKNOWN</v>
      </c>
      <c r="H9297" s="8">
        <f>VLOOKUP(A9297,Cafe_sales!$A$1:$O$10001,15,FALSE)</f>
        <v>44969</v>
      </c>
    </row>
    <row r="9298" spans="1:8" hidden="1" x14ac:dyDescent="0.35">
      <c r="A9298" t="s">
        <v>1425</v>
      </c>
      <c r="B9298" t="str">
        <f>VLOOKUP(A9298,Cafe_sales!$A$1:$O$10001,9,FALSE)</f>
        <v>Tea</v>
      </c>
      <c r="C9298">
        <f>VLOOKUP(A9298,Cafe_sales!$A$1:$O$10001,10,FALSE)</f>
        <v>4</v>
      </c>
      <c r="D9298">
        <f>VLOOKUP(A9298,Cafe_sales!$A$1:$O$10001,11,FALSE)</f>
        <v>1.5</v>
      </c>
      <c r="E9298">
        <f>VLOOKUP(A9298,Cafe_sales!$A$1:$O$10001,12,FALSE)</f>
        <v>6</v>
      </c>
      <c r="F9298" t="str">
        <f>VLOOKUP(A9298,Cafe_sales!$A$1:$O$10001,13,FALSE)</f>
        <v>Digital Wallet</v>
      </c>
      <c r="G9298" t="str">
        <f>VLOOKUP(A9298,Cafe_sales!$A$1:$O$10001,14,FALSE)</f>
        <v>Takeaway</v>
      </c>
      <c r="H9298" s="1">
        <f>VLOOKUP(A9298,Cafe_sales!$A$1:$O$10001,15,FALSE)</f>
        <v>44953</v>
      </c>
    </row>
    <row r="9299" spans="1:8" x14ac:dyDescent="0.35">
      <c r="A9299" t="s">
        <v>684</v>
      </c>
      <c r="B9299" t="str">
        <f>VLOOKUP(A9299,Cafe_sales!$A$1:$O$10001,9,FALSE)</f>
        <v>Salad</v>
      </c>
      <c r="C9299" s="6">
        <f>VLOOKUP(A9299,Cafe_sales!$A$1:$O$10001,10,FALSE)</f>
        <v>3</v>
      </c>
      <c r="D9299" s="10">
        <f>VLOOKUP(A9299,Cafe_sales!$A$1:$O$10001,11,FALSE)</f>
        <v>5</v>
      </c>
      <c r="E9299" s="6">
        <f>VLOOKUP(A9299,Cafe_sales!$A$1:$O$10001,12,FALSE)</f>
        <v>15</v>
      </c>
      <c r="F9299" t="str">
        <f>VLOOKUP(A9299,Cafe_sales!$A$1:$O$10001,13,FALSE)</f>
        <v>Credit Card</v>
      </c>
      <c r="G9299" t="str">
        <f>VLOOKUP(A9299,Cafe_sales!$A$1:$O$10001,14,FALSE)</f>
        <v>UNKNOWN</v>
      </c>
      <c r="H9299" s="8">
        <f>VLOOKUP(A9299,Cafe_sales!$A$1:$O$10001,15,FALSE)</f>
        <v>45083</v>
      </c>
    </row>
    <row r="9300" spans="1:8" x14ac:dyDescent="0.35">
      <c r="A9300" t="s">
        <v>9961</v>
      </c>
      <c r="B9300" t="str">
        <f>VLOOKUP(A9300,Cafe_sales!$A$1:$O$10001,9,FALSE)</f>
        <v>Sandwich</v>
      </c>
      <c r="C9300" s="6">
        <f>VLOOKUP(A9300,Cafe_sales!$A$1:$O$10001,10,FALSE)</f>
        <v>4</v>
      </c>
      <c r="D9300" s="10">
        <f>VLOOKUP(A9300,Cafe_sales!$A$1:$O$10001,11,FALSE)</f>
        <v>4</v>
      </c>
      <c r="E9300" s="6">
        <f>VLOOKUP(A9300,Cafe_sales!$A$1:$O$10001,12,FALSE)</f>
        <v>16</v>
      </c>
      <c r="F9300" t="str">
        <f>VLOOKUP(A9300,Cafe_sales!$A$1:$O$10001,13,FALSE)</f>
        <v>Cash</v>
      </c>
      <c r="G9300" t="str">
        <f>VLOOKUP(A9300,Cafe_sales!$A$1:$O$10001,14,FALSE)</f>
        <v>UNKNOWN</v>
      </c>
      <c r="H9300" s="8">
        <f>VLOOKUP(A9300,Cafe_sales!$A$1:$O$10001,15,FALSE)</f>
        <v>45066</v>
      </c>
    </row>
    <row r="9301" spans="1:8" x14ac:dyDescent="0.35">
      <c r="A9301" t="s">
        <v>3361</v>
      </c>
      <c r="B9301" t="str">
        <f>VLOOKUP(A9301,Cafe_sales!$A$1:$O$10001,9,FALSE)</f>
        <v>Tea</v>
      </c>
      <c r="C9301" s="6">
        <f>VLOOKUP(A9301,Cafe_sales!$A$1:$O$10001,10,FALSE)</f>
        <v>5</v>
      </c>
      <c r="D9301" s="10">
        <f>VLOOKUP(A9301,Cafe_sales!$A$1:$O$10001,11,FALSE)</f>
        <v>1.5</v>
      </c>
      <c r="E9301" s="6">
        <f>VLOOKUP(A9301,Cafe_sales!$A$1:$O$10001,12,FALSE)</f>
        <v>7.5</v>
      </c>
      <c r="F9301" t="str">
        <f>VLOOKUP(A9301,Cafe_sales!$A$1:$O$10001,13,FALSE)</f>
        <v>Credit Card</v>
      </c>
      <c r="G9301" t="str">
        <f>VLOOKUP(A9301,Cafe_sales!$A$1:$O$10001,14,FALSE)</f>
        <v>UNKNOWN</v>
      </c>
      <c r="H9301" s="8">
        <f>VLOOKUP(A9301,Cafe_sales!$A$1:$O$10001,15,FALSE)</f>
        <v>45093</v>
      </c>
    </row>
    <row r="9302" spans="1:8" hidden="1" x14ac:dyDescent="0.35">
      <c r="A9302" t="s">
        <v>1121</v>
      </c>
      <c r="B9302" t="str">
        <f>VLOOKUP(A9302,Cafe_sales!$A$1:$O$10001,9,FALSE)</f>
        <v>Smoothie</v>
      </c>
      <c r="C9302">
        <f>VLOOKUP(A9302,Cafe_sales!$A$1:$O$10001,10,FALSE)</f>
        <v>1</v>
      </c>
      <c r="D9302">
        <f>VLOOKUP(A9302,Cafe_sales!$A$1:$O$10001,11,FALSE)</f>
        <v>4</v>
      </c>
      <c r="E9302">
        <f>VLOOKUP(A9302,Cafe_sales!$A$1:$O$10001,12,FALSE)</f>
        <v>4</v>
      </c>
      <c r="F9302" t="str">
        <f>VLOOKUP(A9302,Cafe_sales!$A$1:$O$10001,13,FALSE)</f>
        <v>Default mode</v>
      </c>
      <c r="G9302" t="str">
        <f>VLOOKUP(A9302,Cafe_sales!$A$1:$O$10001,14,FALSE)</f>
        <v>Takeaway</v>
      </c>
      <c r="H9302" s="1">
        <f>VLOOKUP(A9302,Cafe_sales!$A$1:$O$10001,15,FALSE)</f>
        <v>45054</v>
      </c>
    </row>
    <row r="9303" spans="1:8" x14ac:dyDescent="0.35">
      <c r="A9303" t="s">
        <v>5925</v>
      </c>
      <c r="B9303" t="str">
        <f>VLOOKUP(A9303,Cafe_sales!$A$1:$O$10001,9,FALSE)</f>
        <v>Sandwich</v>
      </c>
      <c r="C9303" s="6">
        <f>VLOOKUP(A9303,Cafe_sales!$A$1:$O$10001,10,FALSE)</f>
        <v>1</v>
      </c>
      <c r="D9303" s="10">
        <f>VLOOKUP(A9303,Cafe_sales!$A$1:$O$10001,11,FALSE)</f>
        <v>4</v>
      </c>
      <c r="E9303" s="6">
        <f>VLOOKUP(A9303,Cafe_sales!$A$1:$O$10001,12,FALSE)</f>
        <v>4</v>
      </c>
      <c r="F9303" t="str">
        <f>VLOOKUP(A9303,Cafe_sales!$A$1:$O$10001,13,FALSE)</f>
        <v>UNKNOWN</v>
      </c>
      <c r="G9303" t="str">
        <f>VLOOKUP(A9303,Cafe_sales!$A$1:$O$10001,14,FALSE)</f>
        <v>UNKNOWN</v>
      </c>
      <c r="H9303" s="8">
        <f>VLOOKUP(A9303,Cafe_sales!$A$1:$O$10001,15,FALSE)</f>
        <v>45132</v>
      </c>
    </row>
    <row r="9304" spans="1:8" x14ac:dyDescent="0.35">
      <c r="A9304" t="s">
        <v>3655</v>
      </c>
      <c r="B9304" t="str">
        <f>VLOOKUP(A9304,Cafe_sales!$A$1:$O$10001,9,FALSE)</f>
        <v>Sandwich</v>
      </c>
      <c r="C9304" s="6">
        <f>VLOOKUP(A9304,Cafe_sales!$A$1:$O$10001,10,FALSE)</f>
        <v>1</v>
      </c>
      <c r="D9304" s="10">
        <f>VLOOKUP(A9304,Cafe_sales!$A$1:$O$10001,11,FALSE)</f>
        <v>4</v>
      </c>
      <c r="E9304" s="6">
        <f>VLOOKUP(A9304,Cafe_sales!$A$1:$O$10001,12,FALSE)</f>
        <v>4</v>
      </c>
      <c r="F9304" t="str">
        <f>VLOOKUP(A9304,Cafe_sales!$A$1:$O$10001,13,FALSE)</f>
        <v>Default mode</v>
      </c>
      <c r="G9304" t="str">
        <f>VLOOKUP(A9304,Cafe_sales!$A$1:$O$10001,14,FALSE)</f>
        <v>In-store</v>
      </c>
      <c r="H9304" s="8">
        <f>VLOOKUP(A9304,Cafe_sales!$A$1:$O$10001,15,FALSE)</f>
        <v>45286</v>
      </c>
    </row>
    <row r="9305" spans="1:8" x14ac:dyDescent="0.35">
      <c r="A9305" t="s">
        <v>6704</v>
      </c>
      <c r="B9305" t="str">
        <f>VLOOKUP(A9305,Cafe_sales!$A$1:$O$10001,9,FALSE)</f>
        <v>Juice</v>
      </c>
      <c r="C9305" s="6">
        <f>VLOOKUP(A9305,Cafe_sales!$A$1:$O$10001,10,FALSE)</f>
        <v>1</v>
      </c>
      <c r="D9305" s="10">
        <f>VLOOKUP(A9305,Cafe_sales!$A$1:$O$10001,11,FALSE)</f>
        <v>3</v>
      </c>
      <c r="E9305" s="6">
        <f>VLOOKUP(A9305,Cafe_sales!$A$1:$O$10001,12,FALSE)</f>
        <v>3</v>
      </c>
      <c r="F9305" t="str">
        <f>VLOOKUP(A9305,Cafe_sales!$A$1:$O$10001,13,FALSE)</f>
        <v>Cash</v>
      </c>
      <c r="G9305" t="str">
        <f>VLOOKUP(A9305,Cafe_sales!$A$1:$O$10001,14,FALSE)</f>
        <v>In-store</v>
      </c>
      <c r="H9305" s="8">
        <f>VLOOKUP(A9305,Cafe_sales!$A$1:$O$10001,15,FALSE)</f>
        <v>45126</v>
      </c>
    </row>
    <row r="9306" spans="1:8" x14ac:dyDescent="0.35">
      <c r="A9306" t="s">
        <v>6078</v>
      </c>
      <c r="B9306" t="str">
        <f>VLOOKUP(A9306,Cafe_sales!$A$1:$O$10001,9,FALSE)</f>
        <v>Coffee</v>
      </c>
      <c r="C9306" s="6">
        <f>VLOOKUP(A9306,Cafe_sales!$A$1:$O$10001,10,FALSE)</f>
        <v>3</v>
      </c>
      <c r="D9306" s="10">
        <f>VLOOKUP(A9306,Cafe_sales!$A$1:$O$10001,11,FALSE)</f>
        <v>2</v>
      </c>
      <c r="E9306" s="6">
        <f>VLOOKUP(A9306,Cafe_sales!$A$1:$O$10001,12,FALSE)</f>
        <v>6</v>
      </c>
      <c r="F9306" t="str">
        <f>VLOOKUP(A9306,Cafe_sales!$A$1:$O$10001,13,FALSE)</f>
        <v>Cash</v>
      </c>
      <c r="G9306" t="str">
        <f>VLOOKUP(A9306,Cafe_sales!$A$1:$O$10001,14,FALSE)</f>
        <v>In-store</v>
      </c>
      <c r="H9306" s="8">
        <f>VLOOKUP(A9306,Cafe_sales!$A$1:$O$10001,15,FALSE)</f>
        <v>45221</v>
      </c>
    </row>
    <row r="9307" spans="1:8" hidden="1" x14ac:dyDescent="0.35">
      <c r="A9307" t="s">
        <v>8507</v>
      </c>
      <c r="B9307" t="str">
        <f>VLOOKUP(A9307,Cafe_sales!$A$1:$O$10001,9,FALSE)</f>
        <v>Coffee</v>
      </c>
      <c r="C9307">
        <f>VLOOKUP(A9307,Cafe_sales!$A$1:$O$10001,10,FALSE)</f>
        <v>5</v>
      </c>
      <c r="D9307">
        <f>VLOOKUP(A9307,Cafe_sales!$A$1:$O$10001,11,FALSE)</f>
        <v>2</v>
      </c>
      <c r="E9307">
        <f>VLOOKUP(A9307,Cafe_sales!$A$1:$O$10001,12,FALSE)</f>
        <v>10</v>
      </c>
      <c r="F9307" t="str">
        <f>VLOOKUP(A9307,Cafe_sales!$A$1:$O$10001,13,FALSE)</f>
        <v>Digital Wallet</v>
      </c>
      <c r="G9307" t="str">
        <f>VLOOKUP(A9307,Cafe_sales!$A$1:$O$10001,14,FALSE)</f>
        <v>Takeaway</v>
      </c>
      <c r="H9307" s="1">
        <f>VLOOKUP(A9307,Cafe_sales!$A$1:$O$10001,15,FALSE)</f>
        <v>45253</v>
      </c>
    </row>
    <row r="9308" spans="1:8" x14ac:dyDescent="0.35">
      <c r="A9308" t="s">
        <v>5005</v>
      </c>
      <c r="B9308" t="str">
        <f>VLOOKUP(A9308,Cafe_sales!$A$1:$O$10001,9,FALSE)</f>
        <v>Cake</v>
      </c>
      <c r="C9308" s="6">
        <f>VLOOKUP(A9308,Cafe_sales!$A$1:$O$10001,10,FALSE)</f>
        <v>3</v>
      </c>
      <c r="D9308" s="10">
        <f>VLOOKUP(A9308,Cafe_sales!$A$1:$O$10001,11,FALSE)</f>
        <v>3</v>
      </c>
      <c r="E9308" s="6">
        <f>VLOOKUP(A9308,Cafe_sales!$A$1:$O$10001,12,FALSE)</f>
        <v>9</v>
      </c>
      <c r="F9308" t="str">
        <f>VLOOKUP(A9308,Cafe_sales!$A$1:$O$10001,13,FALSE)</f>
        <v>Credit Card</v>
      </c>
      <c r="G9308" t="str">
        <f>VLOOKUP(A9308,Cafe_sales!$A$1:$O$10001,14,FALSE)</f>
        <v>UNKNOWN</v>
      </c>
      <c r="H9308" s="8">
        <f>VLOOKUP(A9308,Cafe_sales!$A$1:$O$10001,15,FALSE)</f>
        <v>44943</v>
      </c>
    </row>
    <row r="9309" spans="1:8" hidden="1" x14ac:dyDescent="0.35">
      <c r="A9309" t="s">
        <v>8866</v>
      </c>
      <c r="B9309" t="str">
        <f>VLOOKUP(A9309,Cafe_sales!$A$1:$O$10001,9,FALSE)</f>
        <v>Tea</v>
      </c>
      <c r="C9309">
        <f>VLOOKUP(A9309,Cafe_sales!$A$1:$O$10001,10,FALSE)</f>
        <v>4</v>
      </c>
      <c r="D9309">
        <f>VLOOKUP(A9309,Cafe_sales!$A$1:$O$10001,11,FALSE)</f>
        <v>1.5</v>
      </c>
      <c r="E9309">
        <f>VLOOKUP(A9309,Cafe_sales!$A$1:$O$10001,12,FALSE)</f>
        <v>6</v>
      </c>
      <c r="F9309" t="str">
        <f>VLOOKUP(A9309,Cafe_sales!$A$1:$O$10001,13,FALSE)</f>
        <v>Default mode</v>
      </c>
      <c r="G9309" t="str">
        <f>VLOOKUP(A9309,Cafe_sales!$A$1:$O$10001,14,FALSE)</f>
        <v>Takeaway</v>
      </c>
      <c r="H9309" s="1">
        <f>VLOOKUP(A9309,Cafe_sales!$A$1:$O$10001,15,FALSE)</f>
        <v>45003</v>
      </c>
    </row>
    <row r="9310" spans="1:8" x14ac:dyDescent="0.35">
      <c r="A9310" t="s">
        <v>5156</v>
      </c>
      <c r="B9310" t="str">
        <f>VLOOKUP(A9310,Cafe_sales!$A$1:$O$10001,9,FALSE)</f>
        <v>UNKNOWN</v>
      </c>
      <c r="C9310" s="6">
        <f>VLOOKUP(A9310,Cafe_sales!$A$1:$O$10001,10,FALSE)</f>
        <v>2</v>
      </c>
      <c r="D9310" s="10">
        <f>VLOOKUP(A9310,Cafe_sales!$A$1:$O$10001,11,FALSE)</f>
        <v>1.5</v>
      </c>
      <c r="E9310" s="6">
        <f>VLOOKUP(A9310,Cafe_sales!$A$1:$O$10001,12,FALSE)</f>
        <v>3</v>
      </c>
      <c r="F9310" t="str">
        <f>VLOOKUP(A9310,Cafe_sales!$A$1:$O$10001,13,FALSE)</f>
        <v>Cash</v>
      </c>
      <c r="G9310" t="str">
        <f>VLOOKUP(A9310,Cafe_sales!$A$1:$O$10001,14,FALSE)</f>
        <v>UNKNOWN</v>
      </c>
      <c r="H9310" s="8">
        <f>VLOOKUP(A9310,Cafe_sales!$A$1:$O$10001,15,FALSE)</f>
        <v>45270</v>
      </c>
    </row>
    <row r="9311" spans="1:8" hidden="1" x14ac:dyDescent="0.35">
      <c r="A9311" t="s">
        <v>2941</v>
      </c>
      <c r="B9311" t="str">
        <f>VLOOKUP(A9311,Cafe_sales!$A$1:$O$10001,9,FALSE)</f>
        <v>Salad</v>
      </c>
      <c r="C9311">
        <f>VLOOKUP(A9311,Cafe_sales!$A$1:$O$10001,10,FALSE)</f>
        <v>4</v>
      </c>
      <c r="D9311">
        <f>VLOOKUP(A9311,Cafe_sales!$A$1:$O$10001,11,FALSE)</f>
        <v>5</v>
      </c>
      <c r="E9311">
        <f>VLOOKUP(A9311,Cafe_sales!$A$1:$O$10001,12,FALSE)</f>
        <v>20</v>
      </c>
      <c r="F9311" t="str">
        <f>VLOOKUP(A9311,Cafe_sales!$A$1:$O$10001,13,FALSE)</f>
        <v>Credit Card</v>
      </c>
      <c r="G9311" t="str">
        <f>VLOOKUP(A9311,Cafe_sales!$A$1:$O$10001,14,FALSE)</f>
        <v>Takeaway</v>
      </c>
      <c r="H9311" s="1">
        <f>VLOOKUP(A9311,Cafe_sales!$A$1:$O$10001,15,FALSE)</f>
        <v>44969</v>
      </c>
    </row>
    <row r="9312" spans="1:8" x14ac:dyDescent="0.35">
      <c r="A9312" t="s">
        <v>6695</v>
      </c>
      <c r="B9312" t="str">
        <f>VLOOKUP(A9312,Cafe_sales!$A$1:$O$10001,9,FALSE)</f>
        <v>Cake</v>
      </c>
      <c r="C9312" s="6">
        <f>VLOOKUP(A9312,Cafe_sales!$A$1:$O$10001,10,FALSE)</f>
        <v>4</v>
      </c>
      <c r="D9312" s="10">
        <f>VLOOKUP(A9312,Cafe_sales!$A$1:$O$10001,11,FALSE)</f>
        <v>3</v>
      </c>
      <c r="E9312" s="6">
        <f>VLOOKUP(A9312,Cafe_sales!$A$1:$O$10001,12,FALSE)</f>
        <v>12</v>
      </c>
      <c r="F9312" t="str">
        <f>VLOOKUP(A9312,Cafe_sales!$A$1:$O$10001,13,FALSE)</f>
        <v>Digital Wallet</v>
      </c>
      <c r="G9312" t="str">
        <f>VLOOKUP(A9312,Cafe_sales!$A$1:$O$10001,14,FALSE)</f>
        <v>In-store</v>
      </c>
      <c r="H9312" s="8">
        <f>VLOOKUP(A9312,Cafe_sales!$A$1:$O$10001,15,FALSE)</f>
        <v>44970</v>
      </c>
    </row>
    <row r="9313" spans="1:8" x14ac:dyDescent="0.35">
      <c r="A9313" t="s">
        <v>1697</v>
      </c>
      <c r="B9313" t="str">
        <f>VLOOKUP(A9313,Cafe_sales!$A$1:$O$10001,9,FALSE)</f>
        <v>Tea</v>
      </c>
      <c r="C9313" s="6">
        <f>VLOOKUP(A9313,Cafe_sales!$A$1:$O$10001,10,FALSE)</f>
        <v>2</v>
      </c>
      <c r="D9313" s="10">
        <f>VLOOKUP(A9313,Cafe_sales!$A$1:$O$10001,11,FALSE)</f>
        <v>0</v>
      </c>
      <c r="E9313" s="6">
        <f>VLOOKUP(A9313,Cafe_sales!$A$1:$O$10001,12,FALSE)</f>
        <v>0</v>
      </c>
      <c r="F9313" t="str">
        <f>VLOOKUP(A9313,Cafe_sales!$A$1:$O$10001,13,FALSE)</f>
        <v>Cash</v>
      </c>
      <c r="G9313" t="str">
        <f>VLOOKUP(A9313,Cafe_sales!$A$1:$O$10001,14,FALSE)</f>
        <v>In-store</v>
      </c>
      <c r="H9313" s="8">
        <f>VLOOKUP(A9313,Cafe_sales!$A$1:$O$10001,15,FALSE)</f>
        <v>45096</v>
      </c>
    </row>
    <row r="9314" spans="1:8" hidden="1" x14ac:dyDescent="0.35">
      <c r="A9314" t="s">
        <v>3297</v>
      </c>
      <c r="B9314" t="str">
        <f>VLOOKUP(A9314,Cafe_sales!$A$1:$O$10001,9,FALSE)</f>
        <v>Coffee</v>
      </c>
      <c r="C9314">
        <f>VLOOKUP(A9314,Cafe_sales!$A$1:$O$10001,10,FALSE)</f>
        <v>2</v>
      </c>
      <c r="D9314">
        <f>VLOOKUP(A9314,Cafe_sales!$A$1:$O$10001,11,FALSE)</f>
        <v>2</v>
      </c>
      <c r="E9314">
        <f>VLOOKUP(A9314,Cafe_sales!$A$1:$O$10001,12,FALSE)</f>
        <v>4</v>
      </c>
      <c r="F9314" t="str">
        <f>VLOOKUP(A9314,Cafe_sales!$A$1:$O$10001,13,FALSE)</f>
        <v>Default mode</v>
      </c>
      <c r="G9314" t="str">
        <f>VLOOKUP(A9314,Cafe_sales!$A$1:$O$10001,14,FALSE)</f>
        <v>Takeaway</v>
      </c>
      <c r="H9314" s="1">
        <f>VLOOKUP(A9314,Cafe_sales!$A$1:$O$10001,15,FALSE)</f>
        <v>45209</v>
      </c>
    </row>
    <row r="9315" spans="1:8" hidden="1" x14ac:dyDescent="0.35">
      <c r="A9315" t="s">
        <v>5964</v>
      </c>
      <c r="B9315" t="str">
        <f>VLOOKUP(A9315,Cafe_sales!$A$1:$O$10001,9,FALSE)</f>
        <v>Cake</v>
      </c>
      <c r="C9315">
        <f>VLOOKUP(A9315,Cafe_sales!$A$1:$O$10001,10,FALSE)</f>
        <v>3</v>
      </c>
      <c r="D9315">
        <f>VLOOKUP(A9315,Cafe_sales!$A$1:$O$10001,11,FALSE)</f>
        <v>3</v>
      </c>
      <c r="E9315">
        <f>VLOOKUP(A9315,Cafe_sales!$A$1:$O$10001,12,FALSE)</f>
        <v>9</v>
      </c>
      <c r="F9315" t="str">
        <f>VLOOKUP(A9315,Cafe_sales!$A$1:$O$10001,13,FALSE)</f>
        <v>Digital Wallet</v>
      </c>
      <c r="G9315" t="str">
        <f>VLOOKUP(A9315,Cafe_sales!$A$1:$O$10001,14,FALSE)</f>
        <v>Takeaway</v>
      </c>
      <c r="H9315" s="1">
        <f>VLOOKUP(A9315,Cafe_sales!$A$1:$O$10001,15,FALSE)</f>
        <v>45195</v>
      </c>
    </row>
    <row r="9316" spans="1:8" x14ac:dyDescent="0.35">
      <c r="A9316" t="s">
        <v>1232</v>
      </c>
      <c r="B9316" t="str">
        <f>VLOOKUP(A9316,Cafe_sales!$A$1:$O$10001,9,FALSE)</f>
        <v>Cake</v>
      </c>
      <c r="C9316" s="6">
        <f>VLOOKUP(A9316,Cafe_sales!$A$1:$O$10001,10,FALSE)</f>
        <v>2</v>
      </c>
      <c r="D9316" s="10">
        <f>VLOOKUP(A9316,Cafe_sales!$A$1:$O$10001,11,FALSE)</f>
        <v>3</v>
      </c>
      <c r="E9316" s="6">
        <f>VLOOKUP(A9316,Cafe_sales!$A$1:$O$10001,12,FALSE)</f>
        <v>6</v>
      </c>
      <c r="F9316" t="str">
        <f>VLOOKUP(A9316,Cafe_sales!$A$1:$O$10001,13,FALSE)</f>
        <v>Credit Card</v>
      </c>
      <c r="G9316" t="str">
        <f>VLOOKUP(A9316,Cafe_sales!$A$1:$O$10001,14,FALSE)</f>
        <v>UNKNOWN</v>
      </c>
      <c r="H9316" s="8">
        <f>VLOOKUP(A9316,Cafe_sales!$A$1:$O$10001,15,FALSE)</f>
        <v>45039</v>
      </c>
    </row>
    <row r="9317" spans="1:8" hidden="1" x14ac:dyDescent="0.35">
      <c r="A9317" t="s">
        <v>1919</v>
      </c>
      <c r="B9317" t="str">
        <f>VLOOKUP(A9317,Cafe_sales!$A$1:$O$10001,9,FALSE)</f>
        <v>Smoothie</v>
      </c>
      <c r="C9317">
        <f>VLOOKUP(A9317,Cafe_sales!$A$1:$O$10001,10,FALSE)</f>
        <v>4</v>
      </c>
      <c r="D9317">
        <f>VLOOKUP(A9317,Cafe_sales!$A$1:$O$10001,11,FALSE)</f>
        <v>0</v>
      </c>
      <c r="E9317">
        <f>VLOOKUP(A9317,Cafe_sales!$A$1:$O$10001,12,FALSE)</f>
        <v>16</v>
      </c>
      <c r="F9317" t="str">
        <f>VLOOKUP(A9317,Cafe_sales!$A$1:$O$10001,13,FALSE)</f>
        <v>Default mode</v>
      </c>
      <c r="G9317" t="str">
        <f>VLOOKUP(A9317,Cafe_sales!$A$1:$O$10001,14,FALSE)</f>
        <v>Takeaway</v>
      </c>
      <c r="H9317" s="1">
        <f>VLOOKUP(A9317,Cafe_sales!$A$1:$O$10001,15,FALSE)</f>
        <v>45170</v>
      </c>
    </row>
    <row r="9318" spans="1:8" x14ac:dyDescent="0.35">
      <c r="A9318" t="s">
        <v>7628</v>
      </c>
      <c r="B9318" t="str">
        <f>VLOOKUP(A9318,Cafe_sales!$A$1:$O$10001,9,FALSE)</f>
        <v>Juice</v>
      </c>
      <c r="C9318" s="6">
        <f>VLOOKUP(A9318,Cafe_sales!$A$1:$O$10001,10,FALSE)</f>
        <v>5</v>
      </c>
      <c r="D9318" s="10">
        <f>VLOOKUP(A9318,Cafe_sales!$A$1:$O$10001,11,FALSE)</f>
        <v>3</v>
      </c>
      <c r="E9318" s="6">
        <f>VLOOKUP(A9318,Cafe_sales!$A$1:$O$10001,12,FALSE)</f>
        <v>15</v>
      </c>
      <c r="F9318" t="str">
        <f>VLOOKUP(A9318,Cafe_sales!$A$1:$O$10001,13,FALSE)</f>
        <v>Cash</v>
      </c>
      <c r="G9318" t="str">
        <f>VLOOKUP(A9318,Cafe_sales!$A$1:$O$10001,14,FALSE)</f>
        <v>In-store</v>
      </c>
      <c r="H9318" s="8">
        <f>VLOOKUP(A9318,Cafe_sales!$A$1:$O$10001,15,FALSE)</f>
        <v>45159</v>
      </c>
    </row>
    <row r="9319" spans="1:8" x14ac:dyDescent="0.35">
      <c r="A9319" t="s">
        <v>2230</v>
      </c>
      <c r="B9319" t="str">
        <f>VLOOKUP(A9319,Cafe_sales!$A$1:$O$10001,9,FALSE)</f>
        <v>UNKNOWN</v>
      </c>
      <c r="C9319" s="6">
        <f>VLOOKUP(A9319,Cafe_sales!$A$1:$O$10001,10,FALSE)</f>
        <v>3</v>
      </c>
      <c r="D9319" s="10">
        <f>VLOOKUP(A9319,Cafe_sales!$A$1:$O$10001,11,FALSE)</f>
        <v>2</v>
      </c>
      <c r="E9319" s="6">
        <f>VLOOKUP(A9319,Cafe_sales!$A$1:$O$10001,12,FALSE)</f>
        <v>6</v>
      </c>
      <c r="F9319" t="str">
        <f>VLOOKUP(A9319,Cafe_sales!$A$1:$O$10001,13,FALSE)</f>
        <v>Credit Card</v>
      </c>
      <c r="G9319" t="str">
        <f>VLOOKUP(A9319,Cafe_sales!$A$1:$O$10001,14,FALSE)</f>
        <v>In-store</v>
      </c>
      <c r="H9319" s="8">
        <f>VLOOKUP(A9319,Cafe_sales!$A$1:$O$10001,15,FALSE)</f>
        <v>45026</v>
      </c>
    </row>
    <row r="9320" spans="1:8" x14ac:dyDescent="0.35">
      <c r="A9320" t="s">
        <v>1859</v>
      </c>
      <c r="B9320" t="str">
        <f>VLOOKUP(A9320,Cafe_sales!$A$1:$O$10001,9,FALSE)</f>
        <v>Salad</v>
      </c>
      <c r="C9320" s="6">
        <f>VLOOKUP(A9320,Cafe_sales!$A$1:$O$10001,10,FALSE)</f>
        <v>4</v>
      </c>
      <c r="D9320" s="10">
        <f>VLOOKUP(A9320,Cafe_sales!$A$1:$O$10001,11,FALSE)</f>
        <v>5</v>
      </c>
      <c r="E9320" s="6">
        <f>VLOOKUP(A9320,Cafe_sales!$A$1:$O$10001,12,FALSE)</f>
        <v>20</v>
      </c>
      <c r="F9320" t="str">
        <f>VLOOKUP(A9320,Cafe_sales!$A$1:$O$10001,13,FALSE)</f>
        <v>Digital Wallet</v>
      </c>
      <c r="G9320" t="str">
        <f>VLOOKUP(A9320,Cafe_sales!$A$1:$O$10001,14,FALSE)</f>
        <v>UNKNOWN</v>
      </c>
      <c r="H9320" s="8">
        <f>VLOOKUP(A9320,Cafe_sales!$A$1:$O$10001,15,FALSE)</f>
        <v>45022</v>
      </c>
    </row>
    <row r="9321" spans="1:8" x14ac:dyDescent="0.35">
      <c r="A9321" t="s">
        <v>7068</v>
      </c>
      <c r="B9321" t="str">
        <f>VLOOKUP(A9321,Cafe_sales!$A$1:$O$10001,9,FALSE)</f>
        <v>Coffee</v>
      </c>
      <c r="C9321" s="6">
        <f>VLOOKUP(A9321,Cafe_sales!$A$1:$O$10001,10,FALSE)</f>
        <v>5</v>
      </c>
      <c r="D9321" s="10">
        <f>VLOOKUP(A9321,Cafe_sales!$A$1:$O$10001,11,FALSE)</f>
        <v>2</v>
      </c>
      <c r="E9321" s="6">
        <f>VLOOKUP(A9321,Cafe_sales!$A$1:$O$10001,12,FALSE)</f>
        <v>10</v>
      </c>
      <c r="F9321" t="str">
        <f>VLOOKUP(A9321,Cafe_sales!$A$1:$O$10001,13,FALSE)</f>
        <v>Cash</v>
      </c>
      <c r="G9321" t="str">
        <f>VLOOKUP(A9321,Cafe_sales!$A$1:$O$10001,14,FALSE)</f>
        <v>In-store</v>
      </c>
      <c r="H9321" s="8">
        <f>VLOOKUP(A9321,Cafe_sales!$A$1:$O$10001,15,FALSE)</f>
        <v>45145</v>
      </c>
    </row>
    <row r="9322" spans="1:8" x14ac:dyDescent="0.35">
      <c r="A9322" t="s">
        <v>8159</v>
      </c>
      <c r="B9322" t="str">
        <f>VLOOKUP(A9322,Cafe_sales!$A$1:$O$10001,9,FALSE)</f>
        <v>Smoothie</v>
      </c>
      <c r="C9322" s="6">
        <f>VLOOKUP(A9322,Cafe_sales!$A$1:$O$10001,10,FALSE)</f>
        <v>2</v>
      </c>
      <c r="D9322" s="10">
        <f>VLOOKUP(A9322,Cafe_sales!$A$1:$O$10001,11,FALSE)</f>
        <v>3.0804630152456238</v>
      </c>
      <c r="E9322" s="6">
        <f>VLOOKUP(A9322,Cafe_sales!$A$1:$O$10001,12,FALSE)</f>
        <v>8</v>
      </c>
      <c r="F9322" t="str">
        <f>VLOOKUP(A9322,Cafe_sales!$A$1:$O$10001,13,FALSE)</f>
        <v>Default mode</v>
      </c>
      <c r="G9322" t="str">
        <f>VLOOKUP(A9322,Cafe_sales!$A$1:$O$10001,14,FALSE)</f>
        <v>In-store</v>
      </c>
      <c r="H9322" s="8">
        <f>VLOOKUP(A9322,Cafe_sales!$A$1:$O$10001,15,FALSE)</f>
        <v>45221</v>
      </c>
    </row>
    <row r="9323" spans="1:8" x14ac:dyDescent="0.35">
      <c r="A9323" t="s">
        <v>6400</v>
      </c>
      <c r="B9323" t="str">
        <f>VLOOKUP(A9323,Cafe_sales!$A$1:$O$10001,9,FALSE)</f>
        <v>Cookie</v>
      </c>
      <c r="C9323" s="6">
        <f>VLOOKUP(A9323,Cafe_sales!$A$1:$O$10001,10,FALSE)</f>
        <v>4</v>
      </c>
      <c r="D9323" s="10">
        <f>VLOOKUP(A9323,Cafe_sales!$A$1:$O$10001,11,FALSE)</f>
        <v>1</v>
      </c>
      <c r="E9323" s="6">
        <f>VLOOKUP(A9323,Cafe_sales!$A$1:$O$10001,12,FALSE)</f>
        <v>4</v>
      </c>
      <c r="F9323" t="str">
        <f>VLOOKUP(A9323,Cafe_sales!$A$1:$O$10001,13,FALSE)</f>
        <v>Default mode</v>
      </c>
      <c r="G9323" t="str">
        <f>VLOOKUP(A9323,Cafe_sales!$A$1:$O$10001,14,FALSE)</f>
        <v>In-store</v>
      </c>
      <c r="H9323" s="8">
        <f>VLOOKUP(A9323,Cafe_sales!$A$1:$O$10001,15,FALSE)</f>
        <v>44991</v>
      </c>
    </row>
    <row r="9324" spans="1:8" hidden="1" x14ac:dyDescent="0.35">
      <c r="A9324" t="s">
        <v>8111</v>
      </c>
      <c r="B9324" t="str">
        <f>VLOOKUP(A9324,Cafe_sales!$A$1:$O$10001,9,FALSE)</f>
        <v>UNKNOWN</v>
      </c>
      <c r="C9324">
        <f>VLOOKUP(A9324,Cafe_sales!$A$1:$O$10001,10,FALSE)</f>
        <v>1</v>
      </c>
      <c r="D9324">
        <f>VLOOKUP(A9324,Cafe_sales!$A$1:$O$10001,11,FALSE)</f>
        <v>5</v>
      </c>
      <c r="E9324">
        <f>VLOOKUP(A9324,Cafe_sales!$A$1:$O$10001,12,FALSE)</f>
        <v>5</v>
      </c>
      <c r="F9324" t="str">
        <f>VLOOKUP(A9324,Cafe_sales!$A$1:$O$10001,13,FALSE)</f>
        <v>Credit Card</v>
      </c>
      <c r="G9324" t="str">
        <f>VLOOKUP(A9324,Cafe_sales!$A$1:$O$10001,14,FALSE)</f>
        <v>Takeaway</v>
      </c>
      <c r="H9324" s="1">
        <f>VLOOKUP(A9324,Cafe_sales!$A$1:$O$10001,15,FALSE)</f>
        <v>45229</v>
      </c>
    </row>
    <row r="9325" spans="1:8" x14ac:dyDescent="0.35">
      <c r="A9325" t="s">
        <v>3518</v>
      </c>
      <c r="B9325" t="str">
        <f>VLOOKUP(A9325,Cafe_sales!$A$1:$O$10001,9,FALSE)</f>
        <v>Juice</v>
      </c>
      <c r="C9325" s="6">
        <f>VLOOKUP(A9325,Cafe_sales!$A$1:$O$10001,10,FALSE)</f>
        <v>3</v>
      </c>
      <c r="D9325" s="10">
        <f>VLOOKUP(A9325,Cafe_sales!$A$1:$O$10001,11,FALSE)</f>
        <v>3</v>
      </c>
      <c r="E9325" s="6">
        <f>VLOOKUP(A9325,Cafe_sales!$A$1:$O$10001,12,FALSE)</f>
        <v>9</v>
      </c>
      <c r="F9325" t="str">
        <f>VLOOKUP(A9325,Cafe_sales!$A$1:$O$10001,13,FALSE)</f>
        <v>Default mode</v>
      </c>
      <c r="G9325" t="str">
        <f>VLOOKUP(A9325,Cafe_sales!$A$1:$O$10001,14,FALSE)</f>
        <v>UNKNOWN</v>
      </c>
      <c r="H9325" s="8">
        <f>VLOOKUP(A9325,Cafe_sales!$A$1:$O$10001,15,FALSE)</f>
        <v>45175</v>
      </c>
    </row>
    <row r="9326" spans="1:8" hidden="1" x14ac:dyDescent="0.35">
      <c r="A9326" t="s">
        <v>3094</v>
      </c>
      <c r="B9326" t="str">
        <f>VLOOKUP(A9326,Cafe_sales!$A$1:$O$10001,9,FALSE)</f>
        <v>Tea</v>
      </c>
      <c r="C9326">
        <f>VLOOKUP(A9326,Cafe_sales!$A$1:$O$10001,10,FALSE)</f>
        <v>5</v>
      </c>
      <c r="D9326">
        <f>VLOOKUP(A9326,Cafe_sales!$A$1:$O$10001,11,FALSE)</f>
        <v>1.5</v>
      </c>
      <c r="E9326">
        <f>VLOOKUP(A9326,Cafe_sales!$A$1:$O$10001,12,FALSE)</f>
        <v>7.5</v>
      </c>
      <c r="F9326" t="str">
        <f>VLOOKUP(A9326,Cafe_sales!$A$1:$O$10001,13,FALSE)</f>
        <v>Cash</v>
      </c>
      <c r="G9326" t="str">
        <f>VLOOKUP(A9326,Cafe_sales!$A$1:$O$10001,14,FALSE)</f>
        <v>Takeaway</v>
      </c>
      <c r="H9326" s="1">
        <f>VLOOKUP(A9326,Cafe_sales!$A$1:$O$10001,15,FALSE)</f>
        <v>45079</v>
      </c>
    </row>
    <row r="9327" spans="1:8" hidden="1" x14ac:dyDescent="0.35">
      <c r="A9327" t="s">
        <v>5579</v>
      </c>
      <c r="B9327" t="str">
        <f>VLOOKUP(A9327,Cafe_sales!$A$1:$O$10001,9,FALSE)</f>
        <v>Smoothie</v>
      </c>
      <c r="C9327">
        <f>VLOOKUP(A9327,Cafe_sales!$A$1:$O$10001,10,FALSE)</f>
        <v>5</v>
      </c>
      <c r="D9327">
        <f>VLOOKUP(A9327,Cafe_sales!$A$1:$O$10001,11,FALSE)</f>
        <v>4</v>
      </c>
      <c r="E9327">
        <f>VLOOKUP(A9327,Cafe_sales!$A$1:$O$10001,12,FALSE)</f>
        <v>20</v>
      </c>
      <c r="F9327" t="str">
        <f>VLOOKUP(A9327,Cafe_sales!$A$1:$O$10001,13,FALSE)</f>
        <v>Credit Card</v>
      </c>
      <c r="G9327" t="str">
        <f>VLOOKUP(A9327,Cafe_sales!$A$1:$O$10001,14,FALSE)</f>
        <v>Takeaway</v>
      </c>
      <c r="H9327" s="1">
        <f>VLOOKUP(A9327,Cafe_sales!$A$1:$O$10001,15,FALSE)</f>
        <v>45248</v>
      </c>
    </row>
    <row r="9328" spans="1:8" x14ac:dyDescent="0.35">
      <c r="A9328" t="s">
        <v>5658</v>
      </c>
      <c r="B9328" t="str">
        <f>VLOOKUP(A9328,Cafe_sales!$A$1:$O$10001,9,FALSE)</f>
        <v>Sandwich</v>
      </c>
      <c r="C9328" s="6">
        <f>VLOOKUP(A9328,Cafe_sales!$A$1:$O$10001,10,FALSE)</f>
        <v>3</v>
      </c>
      <c r="D9328" s="10">
        <f>VLOOKUP(A9328,Cafe_sales!$A$1:$O$10001,11,FALSE)</f>
        <v>4</v>
      </c>
      <c r="E9328" s="6">
        <f>VLOOKUP(A9328,Cafe_sales!$A$1:$O$10001,12,FALSE)</f>
        <v>8</v>
      </c>
      <c r="F9328" t="str">
        <f>VLOOKUP(A9328,Cafe_sales!$A$1:$O$10001,13,FALSE)</f>
        <v>Cash</v>
      </c>
      <c r="G9328" t="str">
        <f>VLOOKUP(A9328,Cafe_sales!$A$1:$O$10001,14,FALSE)</f>
        <v>UNKNOWN</v>
      </c>
      <c r="H9328" s="8">
        <f>VLOOKUP(A9328,Cafe_sales!$A$1:$O$10001,15,FALSE)</f>
        <v>45230</v>
      </c>
    </row>
    <row r="9329" spans="1:8" x14ac:dyDescent="0.35">
      <c r="A9329" t="s">
        <v>7421</v>
      </c>
      <c r="B9329" t="str">
        <f>VLOOKUP(A9329,Cafe_sales!$A$1:$O$10001,9,FALSE)</f>
        <v>Sandwich</v>
      </c>
      <c r="C9329" s="6">
        <f>VLOOKUP(A9329,Cafe_sales!$A$1:$O$10001,10,FALSE)</f>
        <v>2</v>
      </c>
      <c r="D9329" s="10">
        <f>VLOOKUP(A9329,Cafe_sales!$A$1:$O$10001,11,FALSE)</f>
        <v>4</v>
      </c>
      <c r="E9329" s="6">
        <f>VLOOKUP(A9329,Cafe_sales!$A$1:$O$10001,12,FALSE)</f>
        <v>8</v>
      </c>
      <c r="F9329" t="str">
        <f>VLOOKUP(A9329,Cafe_sales!$A$1:$O$10001,13,FALSE)</f>
        <v>Digital Wallet</v>
      </c>
      <c r="G9329" t="str">
        <f>VLOOKUP(A9329,Cafe_sales!$A$1:$O$10001,14,FALSE)</f>
        <v>In-store</v>
      </c>
      <c r="H9329" s="8">
        <f>VLOOKUP(A9329,Cafe_sales!$A$1:$O$10001,15,FALSE)</f>
        <v>45078</v>
      </c>
    </row>
    <row r="9330" spans="1:8" x14ac:dyDescent="0.35">
      <c r="A9330" t="s">
        <v>6486</v>
      </c>
      <c r="B9330" t="str">
        <f>VLOOKUP(A9330,Cafe_sales!$A$1:$O$10001,9,FALSE)</f>
        <v>Cookie</v>
      </c>
      <c r="C9330" s="6">
        <f>VLOOKUP(A9330,Cafe_sales!$A$1:$O$10001,10,FALSE)</f>
        <v>1</v>
      </c>
      <c r="D9330" s="10">
        <f>VLOOKUP(A9330,Cafe_sales!$A$1:$O$10001,11,FALSE)</f>
        <v>1</v>
      </c>
      <c r="E9330" s="6">
        <f>VLOOKUP(A9330,Cafe_sales!$A$1:$O$10001,12,FALSE)</f>
        <v>1</v>
      </c>
      <c r="F9330" t="str">
        <f>VLOOKUP(A9330,Cafe_sales!$A$1:$O$10001,13,FALSE)</f>
        <v>Digital Wallet</v>
      </c>
      <c r="G9330" t="str">
        <f>VLOOKUP(A9330,Cafe_sales!$A$1:$O$10001,14,FALSE)</f>
        <v>In-store</v>
      </c>
      <c r="H9330" s="8">
        <f>VLOOKUP(A9330,Cafe_sales!$A$1:$O$10001,15,FALSE)</f>
        <v>45037</v>
      </c>
    </row>
    <row r="9331" spans="1:8" hidden="1" x14ac:dyDescent="0.35">
      <c r="A9331" t="s">
        <v>8212</v>
      </c>
      <c r="B9331" t="str">
        <f>VLOOKUP(A9331,Cafe_sales!$A$1:$O$10001,9,FALSE)</f>
        <v>Salad</v>
      </c>
      <c r="C9331">
        <f>VLOOKUP(A9331,Cafe_sales!$A$1:$O$10001,10,FALSE)</f>
        <v>3</v>
      </c>
      <c r="D9331">
        <f>VLOOKUP(A9331,Cafe_sales!$A$1:$O$10001,11,FALSE)</f>
        <v>5</v>
      </c>
      <c r="E9331">
        <f>VLOOKUP(A9331,Cafe_sales!$A$1:$O$10001,12,FALSE)</f>
        <v>15</v>
      </c>
      <c r="F9331" t="str">
        <f>VLOOKUP(A9331,Cafe_sales!$A$1:$O$10001,13,FALSE)</f>
        <v>Credit Card</v>
      </c>
      <c r="G9331" t="str">
        <f>VLOOKUP(A9331,Cafe_sales!$A$1:$O$10001,14,FALSE)</f>
        <v>Takeaway</v>
      </c>
      <c r="H9331" s="1">
        <f>VLOOKUP(A9331,Cafe_sales!$A$1:$O$10001,15,FALSE)</f>
        <v>44940</v>
      </c>
    </row>
    <row r="9332" spans="1:8" x14ac:dyDescent="0.35">
      <c r="A9332" t="s">
        <v>4564</v>
      </c>
      <c r="B9332" t="str">
        <f>VLOOKUP(A9332,Cafe_sales!$A$1:$O$10001,9,FALSE)</f>
        <v>Cake</v>
      </c>
      <c r="C9332" s="6">
        <f>VLOOKUP(A9332,Cafe_sales!$A$1:$O$10001,10,FALSE)</f>
        <v>5</v>
      </c>
      <c r="D9332" s="10">
        <f>VLOOKUP(A9332,Cafe_sales!$A$1:$O$10001,11,FALSE)</f>
        <v>3</v>
      </c>
      <c r="E9332" s="6">
        <f>VLOOKUP(A9332,Cafe_sales!$A$1:$O$10001,12,FALSE)</f>
        <v>15</v>
      </c>
      <c r="F9332" t="str">
        <f>VLOOKUP(A9332,Cafe_sales!$A$1:$O$10001,13,FALSE)</f>
        <v>Default mode</v>
      </c>
      <c r="G9332" t="str">
        <f>VLOOKUP(A9332,Cafe_sales!$A$1:$O$10001,14,FALSE)</f>
        <v>In-store</v>
      </c>
      <c r="H9332" s="8">
        <f>VLOOKUP(A9332,Cafe_sales!$A$1:$O$10001,15,FALSE)</f>
        <v>45093</v>
      </c>
    </row>
    <row r="9333" spans="1:8" hidden="1" x14ac:dyDescent="0.35">
      <c r="A9333" t="s">
        <v>8300</v>
      </c>
      <c r="B9333" t="str">
        <f>VLOOKUP(A9333,Cafe_sales!$A$1:$O$10001,9,FALSE)</f>
        <v>Juice</v>
      </c>
      <c r="C9333">
        <f>VLOOKUP(A9333,Cafe_sales!$A$1:$O$10001,10,FALSE)</f>
        <v>5</v>
      </c>
      <c r="D9333">
        <f>VLOOKUP(A9333,Cafe_sales!$A$1:$O$10001,11,FALSE)</f>
        <v>4</v>
      </c>
      <c r="E9333">
        <f>VLOOKUP(A9333,Cafe_sales!$A$1:$O$10001,12,FALSE)</f>
        <v>20</v>
      </c>
      <c r="F9333" t="str">
        <f>VLOOKUP(A9333,Cafe_sales!$A$1:$O$10001,13,FALSE)</f>
        <v>Default mode</v>
      </c>
      <c r="G9333" t="str">
        <f>VLOOKUP(A9333,Cafe_sales!$A$1:$O$10001,14,FALSE)</f>
        <v>Takeaway</v>
      </c>
      <c r="H9333" s="1">
        <f>VLOOKUP(A9333,Cafe_sales!$A$1:$O$10001,15,FALSE)</f>
        <v>44985</v>
      </c>
    </row>
    <row r="9334" spans="1:8" hidden="1" x14ac:dyDescent="0.35">
      <c r="A9334" t="s">
        <v>5541</v>
      </c>
      <c r="B9334" t="str">
        <f>VLOOKUP(A9334,Cafe_sales!$A$1:$O$10001,9,FALSE)</f>
        <v>Tea</v>
      </c>
      <c r="C9334">
        <f>VLOOKUP(A9334,Cafe_sales!$A$1:$O$10001,10,FALSE)</f>
        <v>1</v>
      </c>
      <c r="D9334">
        <f>VLOOKUP(A9334,Cafe_sales!$A$1:$O$10001,11,FALSE)</f>
        <v>1.5</v>
      </c>
      <c r="E9334">
        <f>VLOOKUP(A9334,Cafe_sales!$A$1:$O$10001,12,FALSE)</f>
        <v>1.5</v>
      </c>
      <c r="F9334" t="str">
        <f>VLOOKUP(A9334,Cafe_sales!$A$1:$O$10001,13,FALSE)</f>
        <v>Default mode</v>
      </c>
      <c r="G9334" t="str">
        <f>VLOOKUP(A9334,Cafe_sales!$A$1:$O$10001,14,FALSE)</f>
        <v>Takeaway</v>
      </c>
      <c r="H9334" s="1">
        <f>VLOOKUP(A9334,Cafe_sales!$A$1:$O$10001,15,FALSE)</f>
        <v>45097</v>
      </c>
    </row>
    <row r="9335" spans="1:8" x14ac:dyDescent="0.35">
      <c r="A9335" t="s">
        <v>1500</v>
      </c>
      <c r="B9335" t="str">
        <f>VLOOKUP(A9335,Cafe_sales!$A$1:$O$10001,9,FALSE)</f>
        <v>Cake</v>
      </c>
      <c r="C9335" s="6">
        <f>VLOOKUP(A9335,Cafe_sales!$A$1:$O$10001,10,FALSE)</f>
        <v>2</v>
      </c>
      <c r="D9335" s="10">
        <f>VLOOKUP(A9335,Cafe_sales!$A$1:$O$10001,11,FALSE)</f>
        <v>3</v>
      </c>
      <c r="E9335" s="6">
        <f>VLOOKUP(A9335,Cafe_sales!$A$1:$O$10001,12,FALSE)</f>
        <v>6</v>
      </c>
      <c r="F9335" t="str">
        <f>VLOOKUP(A9335,Cafe_sales!$A$1:$O$10001,13,FALSE)</f>
        <v>Cash</v>
      </c>
      <c r="G9335" t="str">
        <f>VLOOKUP(A9335,Cafe_sales!$A$1:$O$10001,14,FALSE)</f>
        <v>In-store</v>
      </c>
      <c r="H9335" s="8">
        <f>VLOOKUP(A9335,Cafe_sales!$A$1:$O$10001,15,FALSE)</f>
        <v>45266</v>
      </c>
    </row>
    <row r="9336" spans="1:8" x14ac:dyDescent="0.35">
      <c r="A9336" t="s">
        <v>5509</v>
      </c>
      <c r="B9336" t="str">
        <f>VLOOKUP(A9336,Cafe_sales!$A$1:$O$10001,9,FALSE)</f>
        <v>Coffee</v>
      </c>
      <c r="C9336" s="6">
        <f>VLOOKUP(A9336,Cafe_sales!$A$1:$O$10001,10,FALSE)</f>
        <v>1</v>
      </c>
      <c r="D9336" s="10">
        <f>VLOOKUP(A9336,Cafe_sales!$A$1:$O$10001,11,FALSE)</f>
        <v>2</v>
      </c>
      <c r="E9336" s="6">
        <f>VLOOKUP(A9336,Cafe_sales!$A$1:$O$10001,12,FALSE)</f>
        <v>2</v>
      </c>
      <c r="F9336" t="str">
        <f>VLOOKUP(A9336,Cafe_sales!$A$1:$O$10001,13,FALSE)</f>
        <v>Default mode</v>
      </c>
      <c r="G9336" t="str">
        <f>VLOOKUP(A9336,Cafe_sales!$A$1:$O$10001,14,FALSE)</f>
        <v>UNKNOWN</v>
      </c>
      <c r="H9336" s="8">
        <f>VLOOKUP(A9336,Cafe_sales!$A$1:$O$10001,15,FALSE)</f>
        <v>45277</v>
      </c>
    </row>
    <row r="9337" spans="1:8" x14ac:dyDescent="0.35">
      <c r="A9337" t="s">
        <v>897</v>
      </c>
      <c r="B9337" t="str">
        <f>VLOOKUP(A9337,Cafe_sales!$A$1:$O$10001,9,FALSE)</f>
        <v>Salad</v>
      </c>
      <c r="C9337" s="6">
        <f>VLOOKUP(A9337,Cafe_sales!$A$1:$O$10001,10,FALSE)</f>
        <v>5</v>
      </c>
      <c r="D9337" s="10">
        <f>VLOOKUP(A9337,Cafe_sales!$A$1:$O$10001,11,FALSE)</f>
        <v>2.9682768981856005</v>
      </c>
      <c r="E9337" s="6">
        <f>VLOOKUP(A9337,Cafe_sales!$A$1:$O$10001,12,FALSE)</f>
        <v>25</v>
      </c>
      <c r="F9337" t="str">
        <f>VLOOKUP(A9337,Cafe_sales!$A$1:$O$10001,13,FALSE)</f>
        <v>Credit Card</v>
      </c>
      <c r="G9337" t="str">
        <f>VLOOKUP(A9337,Cafe_sales!$A$1:$O$10001,14,FALSE)</f>
        <v>In-store</v>
      </c>
      <c r="H9337" s="8">
        <f>VLOOKUP(A9337,Cafe_sales!$A$1:$O$10001,15,FALSE)</f>
        <v>44939</v>
      </c>
    </row>
    <row r="9338" spans="1:8" x14ac:dyDescent="0.35">
      <c r="A9338" t="s">
        <v>4444</v>
      </c>
      <c r="B9338" t="str">
        <f>VLOOKUP(A9338,Cafe_sales!$A$1:$O$10001,9,FALSE)</f>
        <v>Juice</v>
      </c>
      <c r="C9338" s="6">
        <f>VLOOKUP(A9338,Cafe_sales!$A$1:$O$10001,10,FALSE)</f>
        <v>5</v>
      </c>
      <c r="D9338" s="10">
        <f>VLOOKUP(A9338,Cafe_sales!$A$1:$O$10001,11,FALSE)</f>
        <v>3</v>
      </c>
      <c r="E9338" s="6">
        <f>VLOOKUP(A9338,Cafe_sales!$A$1:$O$10001,12,FALSE)</f>
        <v>15</v>
      </c>
      <c r="F9338" t="str">
        <f>VLOOKUP(A9338,Cafe_sales!$A$1:$O$10001,13,FALSE)</f>
        <v>Cash</v>
      </c>
      <c r="G9338" t="str">
        <f>VLOOKUP(A9338,Cafe_sales!$A$1:$O$10001,14,FALSE)</f>
        <v>UNKNOWN</v>
      </c>
      <c r="H9338" s="8">
        <f>VLOOKUP(A9338,Cafe_sales!$A$1:$O$10001,15,FALSE)</f>
        <v>45194</v>
      </c>
    </row>
    <row r="9339" spans="1:8" x14ac:dyDescent="0.35">
      <c r="A9339" t="s">
        <v>4363</v>
      </c>
      <c r="B9339" t="str">
        <f>VLOOKUP(A9339,Cafe_sales!$A$1:$O$10001,9,FALSE)</f>
        <v>Tea</v>
      </c>
      <c r="C9339" s="6">
        <f>VLOOKUP(A9339,Cafe_sales!$A$1:$O$10001,10,FALSE)</f>
        <v>1</v>
      </c>
      <c r="D9339" s="10">
        <f>VLOOKUP(A9339,Cafe_sales!$A$1:$O$10001,11,FALSE)</f>
        <v>1.5</v>
      </c>
      <c r="E9339" s="6">
        <f>VLOOKUP(A9339,Cafe_sales!$A$1:$O$10001,12,FALSE)</f>
        <v>1.5</v>
      </c>
      <c r="F9339" t="str">
        <f>VLOOKUP(A9339,Cafe_sales!$A$1:$O$10001,13,FALSE)</f>
        <v>Cash</v>
      </c>
      <c r="G9339" t="str">
        <f>VLOOKUP(A9339,Cafe_sales!$A$1:$O$10001,14,FALSE)</f>
        <v>In-store</v>
      </c>
      <c r="H9339" s="8">
        <f>VLOOKUP(A9339,Cafe_sales!$A$1:$O$10001,15,FALSE)</f>
        <v>45089</v>
      </c>
    </row>
    <row r="9340" spans="1:8" x14ac:dyDescent="0.35">
      <c r="A9340" t="s">
        <v>7339</v>
      </c>
      <c r="B9340" t="str">
        <f>VLOOKUP(A9340,Cafe_sales!$A$1:$O$10001,9,FALSE)</f>
        <v>Cookie</v>
      </c>
      <c r="C9340" s="6">
        <f>VLOOKUP(A9340,Cafe_sales!$A$1:$O$10001,10,FALSE)</f>
        <v>4</v>
      </c>
      <c r="D9340" s="10">
        <f>VLOOKUP(A9340,Cafe_sales!$A$1:$O$10001,11,FALSE)</f>
        <v>1</v>
      </c>
      <c r="E9340" s="6">
        <f>VLOOKUP(A9340,Cafe_sales!$A$1:$O$10001,12,FALSE)</f>
        <v>4</v>
      </c>
      <c r="F9340" t="str">
        <f>VLOOKUP(A9340,Cafe_sales!$A$1:$O$10001,13,FALSE)</f>
        <v>Credit Card</v>
      </c>
      <c r="G9340" t="str">
        <f>VLOOKUP(A9340,Cafe_sales!$A$1:$O$10001,14,FALSE)</f>
        <v>In-store</v>
      </c>
      <c r="H9340" s="8">
        <f>VLOOKUP(A9340,Cafe_sales!$A$1:$O$10001,15,FALSE)</f>
        <v>45289</v>
      </c>
    </row>
    <row r="9341" spans="1:8" hidden="1" x14ac:dyDescent="0.35">
      <c r="A9341" t="s">
        <v>8408</v>
      </c>
      <c r="B9341" t="str">
        <f>VLOOKUP(A9341,Cafe_sales!$A$1:$O$10001,9,FALSE)</f>
        <v>UNKNOWN</v>
      </c>
      <c r="C9341">
        <f>VLOOKUP(A9341,Cafe_sales!$A$1:$O$10001,10,FALSE)</f>
        <v>4</v>
      </c>
      <c r="D9341">
        <f>VLOOKUP(A9341,Cafe_sales!$A$1:$O$10001,11,FALSE)</f>
        <v>2</v>
      </c>
      <c r="E9341">
        <f>VLOOKUP(A9341,Cafe_sales!$A$1:$O$10001,12,FALSE)</f>
        <v>8</v>
      </c>
      <c r="F9341" t="str">
        <f>VLOOKUP(A9341,Cafe_sales!$A$1:$O$10001,13,FALSE)</f>
        <v>Cash</v>
      </c>
      <c r="G9341" t="str">
        <f>VLOOKUP(A9341,Cafe_sales!$A$1:$O$10001,14,FALSE)</f>
        <v>Takeaway</v>
      </c>
      <c r="H9341" s="1">
        <f>VLOOKUP(A9341,Cafe_sales!$A$1:$O$10001,15,FALSE)</f>
        <v>45016</v>
      </c>
    </row>
    <row r="9342" spans="1:8" x14ac:dyDescent="0.35">
      <c r="A9342" t="s">
        <v>9628</v>
      </c>
      <c r="B9342" t="str">
        <f>VLOOKUP(A9342,Cafe_sales!$A$1:$O$10001,9,FALSE)</f>
        <v>Cake</v>
      </c>
      <c r="C9342" s="6">
        <f>VLOOKUP(A9342,Cafe_sales!$A$1:$O$10001,10,FALSE)</f>
        <v>2</v>
      </c>
      <c r="D9342" s="10">
        <f>VLOOKUP(A9342,Cafe_sales!$A$1:$O$10001,11,FALSE)</f>
        <v>3.4814323607427058</v>
      </c>
      <c r="E9342" s="6">
        <f>VLOOKUP(A9342,Cafe_sales!$A$1:$O$10001,12,FALSE)</f>
        <v>6</v>
      </c>
      <c r="F9342" t="str">
        <f>VLOOKUP(A9342,Cafe_sales!$A$1:$O$10001,13,FALSE)</f>
        <v>Default mode</v>
      </c>
      <c r="G9342" t="str">
        <f>VLOOKUP(A9342,Cafe_sales!$A$1:$O$10001,14,FALSE)</f>
        <v>UNKNOWN</v>
      </c>
      <c r="H9342" s="8">
        <f>VLOOKUP(A9342,Cafe_sales!$A$1:$O$10001,15,FALSE)</f>
        <v>45069</v>
      </c>
    </row>
    <row r="9343" spans="1:8" x14ac:dyDescent="0.35">
      <c r="A9343" t="s">
        <v>5757</v>
      </c>
      <c r="B9343" t="str">
        <f>VLOOKUP(A9343,Cafe_sales!$A$1:$O$10001,9,FALSE)</f>
        <v>Cake</v>
      </c>
      <c r="C9343" s="6">
        <f>VLOOKUP(A9343,Cafe_sales!$A$1:$O$10001,10,FALSE)</f>
        <v>4</v>
      </c>
      <c r="D9343" s="10">
        <f>VLOOKUP(A9343,Cafe_sales!$A$1:$O$10001,11,FALSE)</f>
        <v>3</v>
      </c>
      <c r="E9343" s="6">
        <f>VLOOKUP(A9343,Cafe_sales!$A$1:$O$10001,12,FALSE)</f>
        <v>12</v>
      </c>
      <c r="F9343" t="str">
        <f>VLOOKUP(A9343,Cafe_sales!$A$1:$O$10001,13,FALSE)</f>
        <v>Credit Card</v>
      </c>
      <c r="G9343" t="str">
        <f>VLOOKUP(A9343,Cafe_sales!$A$1:$O$10001,14,FALSE)</f>
        <v>In-store</v>
      </c>
      <c r="H9343" s="8">
        <f>VLOOKUP(A9343,Cafe_sales!$A$1:$O$10001,15,FALSE)</f>
        <v>45263</v>
      </c>
    </row>
    <row r="9344" spans="1:8" x14ac:dyDescent="0.35">
      <c r="A9344" t="s">
        <v>46</v>
      </c>
      <c r="B9344" t="str">
        <f>VLOOKUP(A9344,Cafe_sales!$A$1:$O$10001,9,FALSE)</f>
        <v>Sandwich</v>
      </c>
      <c r="C9344" s="6">
        <f>VLOOKUP(A9344,Cafe_sales!$A$1:$O$10001,10,FALSE)</f>
        <v>5</v>
      </c>
      <c r="D9344" s="10">
        <f>VLOOKUP(A9344,Cafe_sales!$A$1:$O$10001,11,FALSE)</f>
        <v>4</v>
      </c>
      <c r="E9344" s="6">
        <f>VLOOKUP(A9344,Cafe_sales!$A$1:$O$10001,12,FALSE)</f>
        <v>20</v>
      </c>
      <c r="F9344" t="str">
        <f>VLOOKUP(A9344,Cafe_sales!$A$1:$O$10001,13,FALSE)</f>
        <v>Cash</v>
      </c>
      <c r="G9344" t="str">
        <f>VLOOKUP(A9344,Cafe_sales!$A$1:$O$10001,14,FALSE)</f>
        <v>In-store</v>
      </c>
      <c r="H9344" s="8">
        <f>VLOOKUP(A9344,Cafe_sales!$A$1:$O$10001,15,FALSE)</f>
        <v>45080</v>
      </c>
    </row>
    <row r="9345" spans="1:8" x14ac:dyDescent="0.35">
      <c r="A9345" t="s">
        <v>9938</v>
      </c>
      <c r="B9345" t="str">
        <f>VLOOKUP(A9345,Cafe_sales!$A$1:$O$10001,9,FALSE)</f>
        <v>Salad</v>
      </c>
      <c r="C9345" s="6">
        <f>VLOOKUP(A9345,Cafe_sales!$A$1:$O$10001,10,FALSE)</f>
        <v>1</v>
      </c>
      <c r="D9345" s="10">
        <f>VLOOKUP(A9345,Cafe_sales!$A$1:$O$10001,11,FALSE)</f>
        <v>5</v>
      </c>
      <c r="E9345" s="6">
        <f>VLOOKUP(A9345,Cafe_sales!$A$1:$O$10001,12,FALSE)</f>
        <v>5</v>
      </c>
      <c r="F9345" t="str">
        <f>VLOOKUP(A9345,Cafe_sales!$A$1:$O$10001,13,FALSE)</f>
        <v>Default mode</v>
      </c>
      <c r="G9345" t="str">
        <f>VLOOKUP(A9345,Cafe_sales!$A$1:$O$10001,14,FALSE)</f>
        <v>In-store</v>
      </c>
      <c r="H9345" s="8">
        <f>VLOOKUP(A9345,Cafe_sales!$A$1:$O$10001,15,FALSE)</f>
        <v>44981</v>
      </c>
    </row>
    <row r="9346" spans="1:8" x14ac:dyDescent="0.35">
      <c r="A9346" t="s">
        <v>288</v>
      </c>
      <c r="B9346" t="str">
        <f>VLOOKUP(A9346,Cafe_sales!$A$1:$O$10001,9,FALSE)</f>
        <v>Sandwich</v>
      </c>
      <c r="C9346" s="6">
        <f>VLOOKUP(A9346,Cafe_sales!$A$1:$O$10001,10,FALSE)</f>
        <v>4</v>
      </c>
      <c r="D9346" s="10">
        <f>VLOOKUP(A9346,Cafe_sales!$A$1:$O$10001,11,FALSE)</f>
        <v>4</v>
      </c>
      <c r="E9346" s="6">
        <f>VLOOKUP(A9346,Cafe_sales!$A$1:$O$10001,12,FALSE)</f>
        <v>16</v>
      </c>
      <c r="F9346" t="str">
        <f>VLOOKUP(A9346,Cafe_sales!$A$1:$O$10001,13,FALSE)</f>
        <v>Digital Wallet</v>
      </c>
      <c r="G9346" t="str">
        <f>VLOOKUP(A9346,Cafe_sales!$A$1:$O$10001,14,FALSE)</f>
        <v>In-store</v>
      </c>
      <c r="H9346" s="8">
        <f>VLOOKUP(A9346,Cafe_sales!$A$1:$O$10001,15,FALSE)</f>
        <v>45246</v>
      </c>
    </row>
    <row r="9347" spans="1:8" hidden="1" x14ac:dyDescent="0.35">
      <c r="A9347" t="s">
        <v>907</v>
      </c>
      <c r="B9347" t="str">
        <f>VLOOKUP(A9347,Cafe_sales!$A$1:$O$10001,9,FALSE)</f>
        <v>Salad</v>
      </c>
      <c r="C9347">
        <f>VLOOKUP(A9347,Cafe_sales!$A$1:$O$10001,10,FALSE)</f>
        <v>3</v>
      </c>
      <c r="D9347">
        <f>VLOOKUP(A9347,Cafe_sales!$A$1:$O$10001,11,FALSE)</f>
        <v>3</v>
      </c>
      <c r="E9347">
        <f>VLOOKUP(A9347,Cafe_sales!$A$1:$O$10001,12,FALSE)</f>
        <v>15</v>
      </c>
      <c r="F9347" t="str">
        <f>VLOOKUP(A9347,Cafe_sales!$A$1:$O$10001,13,FALSE)</f>
        <v>Digital Wallet</v>
      </c>
      <c r="G9347" t="str">
        <f>VLOOKUP(A9347,Cafe_sales!$A$1:$O$10001,14,FALSE)</f>
        <v>Cafe</v>
      </c>
      <c r="H9347" s="1">
        <f>VLOOKUP(A9347,Cafe_sales!$A$1:$O$10001,15,FALSE)</f>
        <v>45078</v>
      </c>
    </row>
    <row r="9348" spans="1:8" x14ac:dyDescent="0.35">
      <c r="A9348" t="s">
        <v>2231</v>
      </c>
      <c r="B9348" t="str">
        <f>VLOOKUP(A9348,Cafe_sales!$A$1:$O$10001,9,FALSE)</f>
        <v>Coffee</v>
      </c>
      <c r="C9348" s="6">
        <f>VLOOKUP(A9348,Cafe_sales!$A$1:$O$10001,10,FALSE)</f>
        <v>3</v>
      </c>
      <c r="D9348" s="10">
        <f>VLOOKUP(A9348,Cafe_sales!$A$1:$O$10001,11,FALSE)</f>
        <v>2</v>
      </c>
      <c r="E9348" s="6">
        <f>VLOOKUP(A9348,Cafe_sales!$A$1:$O$10001,12,FALSE)</f>
        <v>6</v>
      </c>
      <c r="F9348" t="str">
        <f>VLOOKUP(A9348,Cafe_sales!$A$1:$O$10001,13,FALSE)</f>
        <v>Default mode</v>
      </c>
      <c r="G9348" t="str">
        <f>VLOOKUP(A9348,Cafe_sales!$A$1:$O$10001,14,FALSE)</f>
        <v>In-store</v>
      </c>
      <c r="H9348" s="8">
        <f>VLOOKUP(A9348,Cafe_sales!$A$1:$O$10001,15,FALSE)</f>
        <v>44966</v>
      </c>
    </row>
    <row r="9349" spans="1:8" x14ac:dyDescent="0.35">
      <c r="A9349" t="s">
        <v>6072</v>
      </c>
      <c r="B9349" t="str">
        <f>VLOOKUP(A9349,Cafe_sales!$A$1:$O$10001,9,FALSE)</f>
        <v>Tea</v>
      </c>
      <c r="C9349" s="6">
        <f>VLOOKUP(A9349,Cafe_sales!$A$1:$O$10001,10,FALSE)</f>
        <v>1</v>
      </c>
      <c r="D9349" s="10">
        <f>VLOOKUP(A9349,Cafe_sales!$A$1:$O$10001,11,FALSE)</f>
        <v>1.5</v>
      </c>
      <c r="E9349" s="6">
        <f>VLOOKUP(A9349,Cafe_sales!$A$1:$O$10001,12,FALSE)</f>
        <v>1.5</v>
      </c>
      <c r="F9349" t="str">
        <f>VLOOKUP(A9349,Cafe_sales!$A$1:$O$10001,13,FALSE)</f>
        <v>Default mode</v>
      </c>
      <c r="G9349" t="str">
        <f>VLOOKUP(A9349,Cafe_sales!$A$1:$O$10001,14,FALSE)</f>
        <v>UNKNOWN</v>
      </c>
      <c r="H9349" s="8">
        <f>VLOOKUP(A9349,Cafe_sales!$A$1:$O$10001,15,FALSE)</f>
        <v>45033</v>
      </c>
    </row>
    <row r="9350" spans="1:8" hidden="1" x14ac:dyDescent="0.35">
      <c r="A9350" t="s">
        <v>7026</v>
      </c>
      <c r="B9350" t="str">
        <f>VLOOKUP(A9350,Cafe_sales!$A$1:$O$10001,9,FALSE)</f>
        <v>Cake</v>
      </c>
      <c r="C9350">
        <f>VLOOKUP(A9350,Cafe_sales!$A$1:$O$10001,10,FALSE)</f>
        <v>5</v>
      </c>
      <c r="D9350">
        <f>VLOOKUP(A9350,Cafe_sales!$A$1:$O$10001,11,FALSE)</f>
        <v>3</v>
      </c>
      <c r="E9350">
        <f>VLOOKUP(A9350,Cafe_sales!$A$1:$O$10001,12,FALSE)</f>
        <v>15</v>
      </c>
      <c r="F9350" t="str">
        <f>VLOOKUP(A9350,Cafe_sales!$A$1:$O$10001,13,FALSE)</f>
        <v>Credit Card</v>
      </c>
      <c r="G9350" t="str">
        <f>VLOOKUP(A9350,Cafe_sales!$A$1:$O$10001,14,FALSE)</f>
        <v>Takeaway</v>
      </c>
      <c r="H9350" s="1">
        <f>VLOOKUP(A9350,Cafe_sales!$A$1:$O$10001,15,FALSE)</f>
        <v>45096</v>
      </c>
    </row>
    <row r="9351" spans="1:8" x14ac:dyDescent="0.35">
      <c r="A9351" t="s">
        <v>3842</v>
      </c>
      <c r="B9351" t="str">
        <f>VLOOKUP(A9351,Cafe_sales!$A$1:$O$10001,9,FALSE)</f>
        <v>Cake</v>
      </c>
      <c r="C9351" s="6">
        <f>VLOOKUP(A9351,Cafe_sales!$A$1:$O$10001,10,FALSE)</f>
        <v>5</v>
      </c>
      <c r="D9351" s="10">
        <f>VLOOKUP(A9351,Cafe_sales!$A$1:$O$10001,11,FALSE)</f>
        <v>3</v>
      </c>
      <c r="E9351" s="6">
        <f>VLOOKUP(A9351,Cafe_sales!$A$1:$O$10001,12,FALSE)</f>
        <v>15</v>
      </c>
      <c r="F9351" t="str">
        <f>VLOOKUP(A9351,Cafe_sales!$A$1:$O$10001,13,FALSE)</f>
        <v>Default mode</v>
      </c>
      <c r="G9351" t="str">
        <f>VLOOKUP(A9351,Cafe_sales!$A$1:$O$10001,14,FALSE)</f>
        <v>UNKNOWN</v>
      </c>
      <c r="H9351" s="8">
        <f>VLOOKUP(A9351,Cafe_sales!$A$1:$O$10001,15,FALSE)</f>
        <v>44927</v>
      </c>
    </row>
    <row r="9352" spans="1:8" x14ac:dyDescent="0.35">
      <c r="A9352" t="s">
        <v>9641</v>
      </c>
      <c r="B9352" t="str">
        <f>VLOOKUP(A9352,Cafe_sales!$A$1:$O$10001,9,FALSE)</f>
        <v>Salad</v>
      </c>
      <c r="C9352" s="6">
        <f>VLOOKUP(A9352,Cafe_sales!$A$1:$O$10001,10,FALSE)</f>
        <v>1</v>
      </c>
      <c r="D9352" s="10">
        <f>VLOOKUP(A9352,Cafe_sales!$A$1:$O$10001,11,FALSE)</f>
        <v>5</v>
      </c>
      <c r="E9352" s="6">
        <f>VLOOKUP(A9352,Cafe_sales!$A$1:$O$10001,12,FALSE)</f>
        <v>5</v>
      </c>
      <c r="F9352" t="str">
        <f>VLOOKUP(A9352,Cafe_sales!$A$1:$O$10001,13,FALSE)</f>
        <v>Cash</v>
      </c>
      <c r="G9352" t="str">
        <f>VLOOKUP(A9352,Cafe_sales!$A$1:$O$10001,14,FALSE)</f>
        <v>UNKNOWN</v>
      </c>
      <c r="H9352" s="8">
        <f>VLOOKUP(A9352,Cafe_sales!$A$1:$O$10001,15,FALSE)</f>
        <v>45208</v>
      </c>
    </row>
    <row r="9353" spans="1:8" hidden="1" x14ac:dyDescent="0.35">
      <c r="A9353" t="s">
        <v>4374</v>
      </c>
      <c r="B9353" t="str">
        <f>VLOOKUP(A9353,Cafe_sales!$A$1:$O$10001,9,FALSE)</f>
        <v>Sandwich</v>
      </c>
      <c r="C9353">
        <f>VLOOKUP(A9353,Cafe_sales!$A$1:$O$10001,10,FALSE)</f>
        <v>4</v>
      </c>
      <c r="D9353">
        <f>VLOOKUP(A9353,Cafe_sales!$A$1:$O$10001,11,FALSE)</f>
        <v>4</v>
      </c>
      <c r="E9353">
        <f>VLOOKUP(A9353,Cafe_sales!$A$1:$O$10001,12,FALSE)</f>
        <v>16</v>
      </c>
      <c r="F9353" t="str">
        <f>VLOOKUP(A9353,Cafe_sales!$A$1:$O$10001,13,FALSE)</f>
        <v>Default mode</v>
      </c>
      <c r="G9353" t="str">
        <f>VLOOKUP(A9353,Cafe_sales!$A$1:$O$10001,14,FALSE)</f>
        <v>Takeaway</v>
      </c>
      <c r="H9353" s="1">
        <f>VLOOKUP(A9353,Cafe_sales!$A$1:$O$10001,15,FALSE)</f>
        <v>45202</v>
      </c>
    </row>
    <row r="9354" spans="1:8" x14ac:dyDescent="0.35">
      <c r="A9354" t="s">
        <v>9975</v>
      </c>
      <c r="B9354" t="str">
        <f>VLOOKUP(A9354,Cafe_sales!$A$1:$O$10001,9,FALSE)</f>
        <v>Sandwich</v>
      </c>
      <c r="C9354" s="6">
        <f>VLOOKUP(A9354,Cafe_sales!$A$1:$O$10001,10,FALSE)</f>
        <v>1</v>
      </c>
      <c r="D9354" s="10">
        <f>VLOOKUP(A9354,Cafe_sales!$A$1:$O$10001,11,FALSE)</f>
        <v>4</v>
      </c>
      <c r="E9354" s="6">
        <f>VLOOKUP(A9354,Cafe_sales!$A$1:$O$10001,12,FALSE)</f>
        <v>4</v>
      </c>
      <c r="F9354" t="str">
        <f>VLOOKUP(A9354,Cafe_sales!$A$1:$O$10001,13,FALSE)</f>
        <v>Digital Wallet</v>
      </c>
      <c r="G9354" t="str">
        <f>VLOOKUP(A9354,Cafe_sales!$A$1:$O$10001,14,FALSE)</f>
        <v>UNKNOWN</v>
      </c>
      <c r="H9354" s="8">
        <f>VLOOKUP(A9354,Cafe_sales!$A$1:$O$10001,15,FALSE)</f>
        <v>44954</v>
      </c>
    </row>
    <row r="9355" spans="1:8" x14ac:dyDescent="0.35">
      <c r="A9355" t="s">
        <v>7952</v>
      </c>
      <c r="B9355" t="str">
        <f>VLOOKUP(A9355,Cafe_sales!$A$1:$O$10001,9,FALSE)</f>
        <v>Smoothie</v>
      </c>
      <c r="C9355" s="6">
        <f>VLOOKUP(A9355,Cafe_sales!$A$1:$O$10001,10,FALSE)</f>
        <v>4</v>
      </c>
      <c r="D9355" s="10">
        <f>VLOOKUP(A9355,Cafe_sales!$A$1:$O$10001,11,FALSE)</f>
        <v>4</v>
      </c>
      <c r="E9355" s="6">
        <f>VLOOKUP(A9355,Cafe_sales!$A$1:$O$10001,12,FALSE)</f>
        <v>16</v>
      </c>
      <c r="F9355" t="str">
        <f>VLOOKUP(A9355,Cafe_sales!$A$1:$O$10001,13,FALSE)</f>
        <v>Cash</v>
      </c>
      <c r="G9355" t="str">
        <f>VLOOKUP(A9355,Cafe_sales!$A$1:$O$10001,14,FALSE)</f>
        <v>UNKNOWN</v>
      </c>
      <c r="H9355" s="8">
        <f>VLOOKUP(A9355,Cafe_sales!$A$1:$O$10001,15,FALSE)</f>
        <v>45200</v>
      </c>
    </row>
    <row r="9356" spans="1:8" x14ac:dyDescent="0.35">
      <c r="A9356" t="s">
        <v>1239</v>
      </c>
      <c r="B9356" t="str">
        <f>VLOOKUP(A9356,Cafe_sales!$A$1:$O$10001,9,FALSE)</f>
        <v>Sandwich</v>
      </c>
      <c r="C9356" s="6">
        <f>VLOOKUP(A9356,Cafe_sales!$A$1:$O$10001,10,FALSE)</f>
        <v>1</v>
      </c>
      <c r="D9356" s="10">
        <f>VLOOKUP(A9356,Cafe_sales!$A$1:$O$10001,11,FALSE)</f>
        <v>4</v>
      </c>
      <c r="E9356" s="6">
        <f>VLOOKUP(A9356,Cafe_sales!$A$1:$O$10001,12,FALSE)</f>
        <v>4</v>
      </c>
      <c r="F9356" t="str">
        <f>VLOOKUP(A9356,Cafe_sales!$A$1:$O$10001,13,FALSE)</f>
        <v>Digital Wallet</v>
      </c>
      <c r="G9356" t="str">
        <f>VLOOKUP(A9356,Cafe_sales!$A$1:$O$10001,14,FALSE)</f>
        <v>In-store</v>
      </c>
      <c r="H9356" s="8">
        <f>VLOOKUP(A9356,Cafe_sales!$A$1:$O$10001,15,FALSE)</f>
        <v>45157</v>
      </c>
    </row>
    <row r="9357" spans="1:8" x14ac:dyDescent="0.35">
      <c r="A9357" t="s">
        <v>6602</v>
      </c>
      <c r="B9357" t="str">
        <f>VLOOKUP(A9357,Cafe_sales!$A$1:$O$10001,9,FALSE)</f>
        <v>Juice</v>
      </c>
      <c r="C9357" s="6">
        <f>VLOOKUP(A9357,Cafe_sales!$A$1:$O$10001,10,FALSE)</f>
        <v>3</v>
      </c>
      <c r="D9357" s="10">
        <f>VLOOKUP(A9357,Cafe_sales!$A$1:$O$10001,11,FALSE)</f>
        <v>2</v>
      </c>
      <c r="E9357" s="6">
        <f>VLOOKUP(A9357,Cafe_sales!$A$1:$O$10001,12,FALSE)</f>
        <v>6</v>
      </c>
      <c r="F9357" t="str">
        <f>VLOOKUP(A9357,Cafe_sales!$A$1:$O$10001,13,FALSE)</f>
        <v>Digital Wallet</v>
      </c>
      <c r="G9357" t="str">
        <f>VLOOKUP(A9357,Cafe_sales!$A$1:$O$10001,14,FALSE)</f>
        <v>In-store</v>
      </c>
      <c r="H9357" s="8">
        <f>VLOOKUP(A9357,Cafe_sales!$A$1:$O$10001,15,FALSE)</f>
        <v>44968</v>
      </c>
    </row>
    <row r="9358" spans="1:8" x14ac:dyDescent="0.35">
      <c r="A9358" t="s">
        <v>779</v>
      </c>
      <c r="B9358" t="str">
        <f>VLOOKUP(A9358,Cafe_sales!$A$1:$O$10001,9,FALSE)</f>
        <v>Tea</v>
      </c>
      <c r="C9358" s="6">
        <f>VLOOKUP(A9358,Cafe_sales!$A$1:$O$10001,10,FALSE)</f>
        <v>2</v>
      </c>
      <c r="D9358" s="10">
        <f>VLOOKUP(A9358,Cafe_sales!$A$1:$O$10001,11,FALSE)</f>
        <v>1.5</v>
      </c>
      <c r="E9358" s="6">
        <f>VLOOKUP(A9358,Cafe_sales!$A$1:$O$10001,12,FALSE)</f>
        <v>3</v>
      </c>
      <c r="F9358" t="str">
        <f>VLOOKUP(A9358,Cafe_sales!$A$1:$O$10001,13,FALSE)</f>
        <v>Default mode</v>
      </c>
      <c r="G9358" t="str">
        <f>VLOOKUP(A9358,Cafe_sales!$A$1:$O$10001,14,FALSE)</f>
        <v>In-store</v>
      </c>
      <c r="H9358" s="8">
        <f>VLOOKUP(A9358,Cafe_sales!$A$1:$O$10001,15,FALSE)</f>
        <v>44991</v>
      </c>
    </row>
    <row r="9359" spans="1:8" hidden="1" x14ac:dyDescent="0.35">
      <c r="A9359" t="s">
        <v>627</v>
      </c>
      <c r="B9359" t="str">
        <f>VLOOKUP(A9359,Cafe_sales!$A$1:$O$10001,9,FALSE)</f>
        <v>Cookie</v>
      </c>
      <c r="C9359">
        <f>VLOOKUP(A9359,Cafe_sales!$A$1:$O$10001,10,FALSE)</f>
        <v>2</v>
      </c>
      <c r="D9359">
        <f>VLOOKUP(A9359,Cafe_sales!$A$1:$O$10001,11,FALSE)</f>
        <v>1</v>
      </c>
      <c r="E9359">
        <f>VLOOKUP(A9359,Cafe_sales!$A$1:$O$10001,12,FALSE)</f>
        <v>2</v>
      </c>
      <c r="F9359" t="str">
        <f>VLOOKUP(A9359,Cafe_sales!$A$1:$O$10001,13,FALSE)</f>
        <v>Default mode</v>
      </c>
      <c r="G9359" t="str">
        <f>VLOOKUP(A9359,Cafe_sales!$A$1:$O$10001,14,FALSE)</f>
        <v>Takeaway</v>
      </c>
      <c r="H9359" s="1">
        <f>VLOOKUP(A9359,Cafe_sales!$A$1:$O$10001,15,FALSE)</f>
        <v>44964</v>
      </c>
    </row>
    <row r="9360" spans="1:8" x14ac:dyDescent="0.35">
      <c r="A9360" t="s">
        <v>7752</v>
      </c>
      <c r="B9360" t="str">
        <f>VLOOKUP(A9360,Cafe_sales!$A$1:$O$10001,9,FALSE)</f>
        <v>Coffee</v>
      </c>
      <c r="C9360" s="6">
        <f>VLOOKUP(A9360,Cafe_sales!$A$1:$O$10001,10,FALSE)</f>
        <v>5</v>
      </c>
      <c r="D9360" s="10">
        <f>VLOOKUP(A9360,Cafe_sales!$A$1:$O$10001,11,FALSE)</f>
        <v>2</v>
      </c>
      <c r="E9360" s="6">
        <f>VLOOKUP(A9360,Cafe_sales!$A$1:$O$10001,12,FALSE)</f>
        <v>10</v>
      </c>
      <c r="F9360" t="str">
        <f>VLOOKUP(A9360,Cafe_sales!$A$1:$O$10001,13,FALSE)</f>
        <v>Default mode</v>
      </c>
      <c r="G9360" t="str">
        <f>VLOOKUP(A9360,Cafe_sales!$A$1:$O$10001,14,FALSE)</f>
        <v>UNKNOWN</v>
      </c>
      <c r="H9360" s="8">
        <f>VLOOKUP(A9360,Cafe_sales!$A$1:$O$10001,15,FALSE)</f>
        <v>45058</v>
      </c>
    </row>
    <row r="9361" spans="1:8" hidden="1" x14ac:dyDescent="0.35">
      <c r="A9361" t="s">
        <v>4056</v>
      </c>
      <c r="B9361" t="str">
        <f>VLOOKUP(A9361,Cafe_sales!$A$1:$O$10001,9,FALSE)</f>
        <v>Cake</v>
      </c>
      <c r="C9361">
        <f>VLOOKUP(A9361,Cafe_sales!$A$1:$O$10001,10,FALSE)</f>
        <v>3</v>
      </c>
      <c r="D9361">
        <f>VLOOKUP(A9361,Cafe_sales!$A$1:$O$10001,11,FALSE)</f>
        <v>3</v>
      </c>
      <c r="E9361">
        <f>VLOOKUP(A9361,Cafe_sales!$A$1:$O$10001,12,FALSE)</f>
        <v>9</v>
      </c>
      <c r="F9361" t="str">
        <f>VLOOKUP(A9361,Cafe_sales!$A$1:$O$10001,13,FALSE)</f>
        <v>Default mode</v>
      </c>
      <c r="G9361" t="str">
        <f>VLOOKUP(A9361,Cafe_sales!$A$1:$O$10001,14,FALSE)</f>
        <v>Takeaway</v>
      </c>
      <c r="H9361" s="1">
        <f>VLOOKUP(A9361,Cafe_sales!$A$1:$O$10001,15,FALSE)</f>
        <v>44930</v>
      </c>
    </row>
    <row r="9362" spans="1:8" x14ac:dyDescent="0.35">
      <c r="A9362" t="s">
        <v>6465</v>
      </c>
      <c r="B9362" t="str">
        <f>VLOOKUP(A9362,Cafe_sales!$A$1:$O$10001,9,FALSE)</f>
        <v>Sandwich</v>
      </c>
      <c r="C9362" s="6">
        <f>VLOOKUP(A9362,Cafe_sales!$A$1:$O$10001,10,FALSE)</f>
        <v>2</v>
      </c>
      <c r="D9362" s="10">
        <f>VLOOKUP(A9362,Cafe_sales!$A$1:$O$10001,11,FALSE)</f>
        <v>4</v>
      </c>
      <c r="E9362" s="6">
        <f>VLOOKUP(A9362,Cafe_sales!$A$1:$O$10001,12,FALSE)</f>
        <v>8</v>
      </c>
      <c r="F9362" t="str">
        <f>VLOOKUP(A9362,Cafe_sales!$A$1:$O$10001,13,FALSE)</f>
        <v>Credit Card</v>
      </c>
      <c r="G9362" t="str">
        <f>VLOOKUP(A9362,Cafe_sales!$A$1:$O$10001,14,FALSE)</f>
        <v>UNKNOWN</v>
      </c>
      <c r="H9362" s="8">
        <f>VLOOKUP(A9362,Cafe_sales!$A$1:$O$10001,15,FALSE)</f>
        <v>45155</v>
      </c>
    </row>
    <row r="9363" spans="1:8" hidden="1" x14ac:dyDescent="0.35">
      <c r="A9363" t="s">
        <v>6319</v>
      </c>
      <c r="B9363" t="str">
        <f>VLOOKUP(A9363,Cafe_sales!$A$1:$O$10001,9,FALSE)</f>
        <v>Tea</v>
      </c>
      <c r="C9363">
        <f>VLOOKUP(A9363,Cafe_sales!$A$1:$O$10001,10,FALSE)</f>
        <v>3</v>
      </c>
      <c r="D9363">
        <f>VLOOKUP(A9363,Cafe_sales!$A$1:$O$10001,11,FALSE)</f>
        <v>1.5</v>
      </c>
      <c r="E9363">
        <f>VLOOKUP(A9363,Cafe_sales!$A$1:$O$10001,12,FALSE)</f>
        <v>4.5</v>
      </c>
      <c r="F9363" t="str">
        <f>VLOOKUP(A9363,Cafe_sales!$A$1:$O$10001,13,FALSE)</f>
        <v>Default mode</v>
      </c>
      <c r="G9363" t="str">
        <f>VLOOKUP(A9363,Cafe_sales!$A$1:$O$10001,14,FALSE)</f>
        <v>Takeaway</v>
      </c>
      <c r="H9363" s="1">
        <f>VLOOKUP(A9363,Cafe_sales!$A$1:$O$10001,15,FALSE)</f>
        <v>45239</v>
      </c>
    </row>
    <row r="9364" spans="1:8" x14ac:dyDescent="0.35">
      <c r="A9364" t="s">
        <v>8128</v>
      </c>
      <c r="B9364" t="str">
        <f>VLOOKUP(A9364,Cafe_sales!$A$1:$O$10001,9,FALSE)</f>
        <v>Salad</v>
      </c>
      <c r="C9364" s="6">
        <f>VLOOKUP(A9364,Cafe_sales!$A$1:$O$10001,10,FALSE)</f>
        <v>1</v>
      </c>
      <c r="D9364" s="10">
        <f>VLOOKUP(A9364,Cafe_sales!$A$1:$O$10001,11,FALSE)</f>
        <v>5</v>
      </c>
      <c r="E9364" s="6">
        <f>VLOOKUP(A9364,Cafe_sales!$A$1:$O$10001,12,FALSE)</f>
        <v>5</v>
      </c>
      <c r="F9364" t="str">
        <f>VLOOKUP(A9364,Cafe_sales!$A$1:$O$10001,13,FALSE)</f>
        <v>Cash</v>
      </c>
      <c r="G9364" t="str">
        <f>VLOOKUP(A9364,Cafe_sales!$A$1:$O$10001,14,FALSE)</f>
        <v>In-store</v>
      </c>
      <c r="H9364" s="8">
        <f>VLOOKUP(A9364,Cafe_sales!$A$1:$O$10001,15,FALSE)</f>
        <v>44931</v>
      </c>
    </row>
    <row r="9365" spans="1:8" x14ac:dyDescent="0.35">
      <c r="A9365" t="s">
        <v>392</v>
      </c>
      <c r="B9365" t="str">
        <f>VLOOKUP(A9365,Cafe_sales!$A$1:$O$10001,9,FALSE)</f>
        <v>UNKNOWN</v>
      </c>
      <c r="C9365" s="6">
        <f>VLOOKUP(A9365,Cafe_sales!$A$1:$O$10001,10,FALSE)</f>
        <v>2</v>
      </c>
      <c r="D9365" s="10">
        <f>VLOOKUP(A9365,Cafe_sales!$A$1:$O$10001,11,FALSE)</f>
        <v>4</v>
      </c>
      <c r="E9365" s="6">
        <f>VLOOKUP(A9365,Cafe_sales!$A$1:$O$10001,12,FALSE)</f>
        <v>8</v>
      </c>
      <c r="F9365" t="str">
        <f>VLOOKUP(A9365,Cafe_sales!$A$1:$O$10001,13,FALSE)</f>
        <v>Cash</v>
      </c>
      <c r="G9365" t="str">
        <f>VLOOKUP(A9365,Cafe_sales!$A$1:$O$10001,14,FALSE)</f>
        <v>UNKNOWN</v>
      </c>
      <c r="H9365" s="8">
        <f>VLOOKUP(A9365,Cafe_sales!$A$1:$O$10001,15,FALSE)</f>
        <v>45097</v>
      </c>
    </row>
    <row r="9366" spans="1:8" hidden="1" x14ac:dyDescent="0.35">
      <c r="A9366" t="s">
        <v>3105</v>
      </c>
      <c r="B9366" t="str">
        <f>VLOOKUP(A9366,Cafe_sales!$A$1:$O$10001,9,FALSE)</f>
        <v>Cake</v>
      </c>
      <c r="C9366">
        <f>VLOOKUP(A9366,Cafe_sales!$A$1:$O$10001,10,FALSE)</f>
        <v>3</v>
      </c>
      <c r="D9366">
        <f>VLOOKUP(A9366,Cafe_sales!$A$1:$O$10001,11,FALSE)</f>
        <v>3</v>
      </c>
      <c r="E9366">
        <f>VLOOKUP(A9366,Cafe_sales!$A$1:$O$10001,12,FALSE)</f>
        <v>9</v>
      </c>
      <c r="F9366" t="str">
        <f>VLOOKUP(A9366,Cafe_sales!$A$1:$O$10001,13,FALSE)</f>
        <v>Cash</v>
      </c>
      <c r="G9366" t="str">
        <f>VLOOKUP(A9366,Cafe_sales!$A$1:$O$10001,14,FALSE)</f>
        <v>Cafe</v>
      </c>
      <c r="H9366" s="1">
        <f>VLOOKUP(A9366,Cafe_sales!$A$1:$O$10001,15,FALSE)</f>
        <v>44978</v>
      </c>
    </row>
    <row r="9367" spans="1:8" x14ac:dyDescent="0.35">
      <c r="A9367" t="s">
        <v>2615</v>
      </c>
      <c r="B9367" t="str">
        <f>VLOOKUP(A9367,Cafe_sales!$A$1:$O$10001,9,FALSE)</f>
        <v>Coffee</v>
      </c>
      <c r="C9367" s="6">
        <f>VLOOKUP(A9367,Cafe_sales!$A$1:$O$10001,10,FALSE)</f>
        <v>1</v>
      </c>
      <c r="D9367" s="10">
        <f>VLOOKUP(A9367,Cafe_sales!$A$1:$O$10001,11,FALSE)</f>
        <v>3</v>
      </c>
      <c r="E9367" s="6">
        <f>VLOOKUP(A9367,Cafe_sales!$A$1:$O$10001,12,FALSE)</f>
        <v>2</v>
      </c>
      <c r="F9367" t="str">
        <f>VLOOKUP(A9367,Cafe_sales!$A$1:$O$10001,13,FALSE)</f>
        <v>Default mode</v>
      </c>
      <c r="G9367" t="str">
        <f>VLOOKUP(A9367,Cafe_sales!$A$1:$O$10001,14,FALSE)</f>
        <v>UNKNOWN</v>
      </c>
      <c r="H9367" s="8">
        <f>VLOOKUP(A9367,Cafe_sales!$A$1:$O$10001,15,FALSE)</f>
        <v>45221</v>
      </c>
    </row>
    <row r="9368" spans="1:8" x14ac:dyDescent="0.35">
      <c r="A9368" t="s">
        <v>7905</v>
      </c>
      <c r="B9368" t="str">
        <f>VLOOKUP(A9368,Cafe_sales!$A$1:$O$10001,9,FALSE)</f>
        <v>Smoothie</v>
      </c>
      <c r="C9368" s="6">
        <f>VLOOKUP(A9368,Cafe_sales!$A$1:$O$10001,10,FALSE)</f>
        <v>5</v>
      </c>
      <c r="D9368" s="10">
        <f>VLOOKUP(A9368,Cafe_sales!$A$1:$O$10001,11,FALSE)</f>
        <v>4</v>
      </c>
      <c r="E9368" s="6">
        <f>VLOOKUP(A9368,Cafe_sales!$A$1:$O$10001,12,FALSE)</f>
        <v>20</v>
      </c>
      <c r="F9368" t="str">
        <f>VLOOKUP(A9368,Cafe_sales!$A$1:$O$10001,13,FALSE)</f>
        <v>Credit Card</v>
      </c>
      <c r="G9368" t="str">
        <f>VLOOKUP(A9368,Cafe_sales!$A$1:$O$10001,14,FALSE)</f>
        <v>In-store</v>
      </c>
      <c r="H9368" s="8">
        <f>VLOOKUP(A9368,Cafe_sales!$A$1:$O$10001,15,FALSE)</f>
        <v>45089</v>
      </c>
    </row>
    <row r="9369" spans="1:8" x14ac:dyDescent="0.35">
      <c r="A9369" t="s">
        <v>1782</v>
      </c>
      <c r="B9369" t="str">
        <f>VLOOKUP(A9369,Cafe_sales!$A$1:$O$10001,9,FALSE)</f>
        <v>Sandwich</v>
      </c>
      <c r="C9369" s="6">
        <f>VLOOKUP(A9369,Cafe_sales!$A$1:$O$10001,10,FALSE)</f>
        <v>3</v>
      </c>
      <c r="D9369" s="10">
        <f>VLOOKUP(A9369,Cafe_sales!$A$1:$O$10001,11,FALSE)</f>
        <v>4</v>
      </c>
      <c r="E9369" s="6">
        <f>VLOOKUP(A9369,Cafe_sales!$A$1:$O$10001,12,FALSE)</f>
        <v>12</v>
      </c>
      <c r="F9369" t="str">
        <f>VLOOKUP(A9369,Cafe_sales!$A$1:$O$10001,13,FALSE)</f>
        <v>Cash</v>
      </c>
      <c r="G9369" t="str">
        <f>VLOOKUP(A9369,Cafe_sales!$A$1:$O$10001,14,FALSE)</f>
        <v>In-store</v>
      </c>
      <c r="H9369" s="8">
        <f>VLOOKUP(A9369,Cafe_sales!$A$1:$O$10001,15,FALSE)</f>
        <v>44934</v>
      </c>
    </row>
    <row r="9370" spans="1:8" hidden="1" x14ac:dyDescent="0.35">
      <c r="A9370" t="s">
        <v>1576</v>
      </c>
      <c r="B9370" t="str">
        <f>VLOOKUP(A9370,Cafe_sales!$A$1:$O$10001,9,FALSE)</f>
        <v>Cake</v>
      </c>
      <c r="C9370">
        <f>VLOOKUP(A9370,Cafe_sales!$A$1:$O$10001,10,FALSE)</f>
        <v>3</v>
      </c>
      <c r="D9370">
        <f>VLOOKUP(A9370,Cafe_sales!$A$1:$O$10001,11,FALSE)</f>
        <v>3</v>
      </c>
      <c r="E9370">
        <f>VLOOKUP(A9370,Cafe_sales!$A$1:$O$10001,12,FALSE)</f>
        <v>9</v>
      </c>
      <c r="F9370" t="str">
        <f>VLOOKUP(A9370,Cafe_sales!$A$1:$O$10001,13,FALSE)</f>
        <v>Credit Card</v>
      </c>
      <c r="G9370" t="str">
        <f>VLOOKUP(A9370,Cafe_sales!$A$1:$O$10001,14,FALSE)</f>
        <v>Takeaway</v>
      </c>
      <c r="H9370" s="1">
        <f>VLOOKUP(A9370,Cafe_sales!$A$1:$O$10001,15,FALSE)</f>
        <v>45004</v>
      </c>
    </row>
    <row r="9371" spans="1:8" x14ac:dyDescent="0.35">
      <c r="A9371" t="s">
        <v>4732</v>
      </c>
      <c r="B9371" t="str">
        <f>VLOOKUP(A9371,Cafe_sales!$A$1:$O$10001,9,FALSE)</f>
        <v>Salad</v>
      </c>
      <c r="C9371" s="6">
        <f>VLOOKUP(A9371,Cafe_sales!$A$1:$O$10001,10,FALSE)</f>
        <v>4</v>
      </c>
      <c r="D9371" s="10">
        <f>VLOOKUP(A9371,Cafe_sales!$A$1:$O$10001,11,FALSE)</f>
        <v>5</v>
      </c>
      <c r="E9371" s="6">
        <f>VLOOKUP(A9371,Cafe_sales!$A$1:$O$10001,12,FALSE)</f>
        <v>20</v>
      </c>
      <c r="F9371" t="str">
        <f>VLOOKUP(A9371,Cafe_sales!$A$1:$O$10001,13,FALSE)</f>
        <v>Digital Wallet</v>
      </c>
      <c r="G9371" t="str">
        <f>VLOOKUP(A9371,Cafe_sales!$A$1:$O$10001,14,FALSE)</f>
        <v>UNKNOWN</v>
      </c>
      <c r="H9371" s="8">
        <f>VLOOKUP(A9371,Cafe_sales!$A$1:$O$10001,15,FALSE)</f>
        <v>45120</v>
      </c>
    </row>
    <row r="9372" spans="1:8" x14ac:dyDescent="0.35">
      <c r="A9372" t="s">
        <v>3012</v>
      </c>
      <c r="B9372" t="str">
        <f>VLOOKUP(A9372,Cafe_sales!$A$1:$O$10001,9,FALSE)</f>
        <v>Coffee</v>
      </c>
      <c r="C9372" s="6">
        <f>VLOOKUP(A9372,Cafe_sales!$A$1:$O$10001,10,FALSE)</f>
        <v>4</v>
      </c>
      <c r="D9372" s="10">
        <f>VLOOKUP(A9372,Cafe_sales!$A$1:$O$10001,11,FALSE)</f>
        <v>2</v>
      </c>
      <c r="E9372" s="6">
        <f>VLOOKUP(A9372,Cafe_sales!$A$1:$O$10001,12,FALSE)</f>
        <v>8</v>
      </c>
      <c r="F9372" t="str">
        <f>VLOOKUP(A9372,Cafe_sales!$A$1:$O$10001,13,FALSE)</f>
        <v>Credit Card</v>
      </c>
      <c r="G9372" t="str">
        <f>VLOOKUP(A9372,Cafe_sales!$A$1:$O$10001,14,FALSE)</f>
        <v>In-store</v>
      </c>
      <c r="H9372" s="8">
        <f>VLOOKUP(A9372,Cafe_sales!$A$1:$O$10001,15,FALSE)</f>
        <v>45279</v>
      </c>
    </row>
    <row r="9373" spans="1:8" x14ac:dyDescent="0.35">
      <c r="A9373" t="s">
        <v>7655</v>
      </c>
      <c r="B9373" t="str">
        <f>VLOOKUP(A9373,Cafe_sales!$A$1:$O$10001,9,FALSE)</f>
        <v>Coffee</v>
      </c>
      <c r="C9373" s="6">
        <f>VLOOKUP(A9373,Cafe_sales!$A$1:$O$10001,10,FALSE)</f>
        <v>5</v>
      </c>
      <c r="D9373" s="10">
        <f>VLOOKUP(A9373,Cafe_sales!$A$1:$O$10001,11,FALSE)</f>
        <v>2</v>
      </c>
      <c r="E9373" s="6">
        <f>VLOOKUP(A9373,Cafe_sales!$A$1:$O$10001,12,FALSE)</f>
        <v>10</v>
      </c>
      <c r="F9373" t="str">
        <f>VLOOKUP(A9373,Cafe_sales!$A$1:$O$10001,13,FALSE)</f>
        <v>Default mode</v>
      </c>
      <c r="G9373" t="str">
        <f>VLOOKUP(A9373,Cafe_sales!$A$1:$O$10001,14,FALSE)</f>
        <v>UNKNOWN</v>
      </c>
      <c r="H9373" s="8">
        <f>VLOOKUP(A9373,Cafe_sales!$A$1:$O$10001,15,FALSE)</f>
        <v>45001</v>
      </c>
    </row>
    <row r="9374" spans="1:8" hidden="1" x14ac:dyDescent="0.35">
      <c r="A9374" t="s">
        <v>8945</v>
      </c>
      <c r="B9374" t="str">
        <f>VLOOKUP(A9374,Cafe_sales!$A$1:$O$10001,9,FALSE)</f>
        <v>Smoothie</v>
      </c>
      <c r="C9374">
        <f>VLOOKUP(A9374,Cafe_sales!$A$1:$O$10001,10,FALSE)</f>
        <v>1</v>
      </c>
      <c r="D9374">
        <f>VLOOKUP(A9374,Cafe_sales!$A$1:$O$10001,11,FALSE)</f>
        <v>4</v>
      </c>
      <c r="E9374">
        <f>VLOOKUP(A9374,Cafe_sales!$A$1:$O$10001,12,FALSE)</f>
        <v>4</v>
      </c>
      <c r="F9374" t="str">
        <f>VLOOKUP(A9374,Cafe_sales!$A$1:$O$10001,13,FALSE)</f>
        <v>Credit Card</v>
      </c>
      <c r="G9374" t="str">
        <f>VLOOKUP(A9374,Cafe_sales!$A$1:$O$10001,14,FALSE)</f>
        <v>Cafe</v>
      </c>
      <c r="H9374" s="1">
        <f>VLOOKUP(A9374,Cafe_sales!$A$1:$O$10001,15,FALSE)</f>
        <v>45124</v>
      </c>
    </row>
    <row r="9375" spans="1:8" x14ac:dyDescent="0.35">
      <c r="A9375" t="s">
        <v>5170</v>
      </c>
      <c r="B9375" t="str">
        <f>VLOOKUP(A9375,Cafe_sales!$A$1:$O$10001,9,FALSE)</f>
        <v>Cookie</v>
      </c>
      <c r="C9375" s="6">
        <f>VLOOKUP(A9375,Cafe_sales!$A$1:$O$10001,10,FALSE)</f>
        <v>4</v>
      </c>
      <c r="D9375" s="10">
        <f>VLOOKUP(A9375,Cafe_sales!$A$1:$O$10001,11,FALSE)</f>
        <v>1</v>
      </c>
      <c r="E9375" s="6">
        <f>VLOOKUP(A9375,Cafe_sales!$A$1:$O$10001,12,FALSE)</f>
        <v>4</v>
      </c>
      <c r="F9375" t="str">
        <f>VLOOKUP(A9375,Cafe_sales!$A$1:$O$10001,13,FALSE)</f>
        <v>Default mode</v>
      </c>
      <c r="G9375" t="str">
        <f>VLOOKUP(A9375,Cafe_sales!$A$1:$O$10001,14,FALSE)</f>
        <v>UNKNOWN</v>
      </c>
      <c r="H9375" s="8">
        <f>VLOOKUP(A9375,Cafe_sales!$A$1:$O$10001,15,FALSE)</f>
        <v>45078</v>
      </c>
    </row>
    <row r="9376" spans="1:8" hidden="1" x14ac:dyDescent="0.35">
      <c r="A9376" t="s">
        <v>8775</v>
      </c>
      <c r="B9376" t="str">
        <f>VLOOKUP(A9376,Cafe_sales!$A$1:$O$10001,9,FALSE)</f>
        <v>Salad</v>
      </c>
      <c r="C9376">
        <f>VLOOKUP(A9376,Cafe_sales!$A$1:$O$10001,10,FALSE)</f>
        <v>3</v>
      </c>
      <c r="D9376">
        <f>VLOOKUP(A9376,Cafe_sales!$A$1:$O$10001,11,FALSE)</f>
        <v>5</v>
      </c>
      <c r="E9376">
        <f>VLOOKUP(A9376,Cafe_sales!$A$1:$O$10001,12,FALSE)</f>
        <v>20</v>
      </c>
      <c r="F9376" t="str">
        <f>VLOOKUP(A9376,Cafe_sales!$A$1:$O$10001,13,FALSE)</f>
        <v>Default mode</v>
      </c>
      <c r="G9376" t="str">
        <f>VLOOKUP(A9376,Cafe_sales!$A$1:$O$10001,14,FALSE)</f>
        <v>Takeaway</v>
      </c>
      <c r="H9376" s="1">
        <f>VLOOKUP(A9376,Cafe_sales!$A$1:$O$10001,15,FALSE)</f>
        <v>44951</v>
      </c>
    </row>
    <row r="9377" spans="1:8" x14ac:dyDescent="0.35">
      <c r="A9377" t="s">
        <v>2910</v>
      </c>
      <c r="B9377" t="str">
        <f>VLOOKUP(A9377,Cafe_sales!$A$1:$O$10001,9,FALSE)</f>
        <v>Coffee</v>
      </c>
      <c r="C9377" s="6">
        <f>VLOOKUP(A9377,Cafe_sales!$A$1:$O$10001,10,FALSE)</f>
        <v>5</v>
      </c>
      <c r="D9377" s="10">
        <f>VLOOKUP(A9377,Cafe_sales!$A$1:$O$10001,11,FALSE)</f>
        <v>2</v>
      </c>
      <c r="E9377" s="6">
        <f>VLOOKUP(A9377,Cafe_sales!$A$1:$O$10001,12,FALSE)</f>
        <v>10</v>
      </c>
      <c r="F9377" t="str">
        <f>VLOOKUP(A9377,Cafe_sales!$A$1:$O$10001,13,FALSE)</f>
        <v>Default mode</v>
      </c>
      <c r="G9377" t="str">
        <f>VLOOKUP(A9377,Cafe_sales!$A$1:$O$10001,14,FALSE)</f>
        <v>UNKNOWN</v>
      </c>
      <c r="H9377" s="8">
        <f>VLOOKUP(A9377,Cafe_sales!$A$1:$O$10001,15,FALSE)</f>
        <v>45133</v>
      </c>
    </row>
    <row r="9378" spans="1:8" hidden="1" x14ac:dyDescent="0.35">
      <c r="A9378" t="s">
        <v>8476</v>
      </c>
      <c r="B9378" t="str">
        <f>VLOOKUP(A9378,Cafe_sales!$A$1:$O$10001,9,FALSE)</f>
        <v>Cookie</v>
      </c>
      <c r="C9378">
        <f>VLOOKUP(A9378,Cafe_sales!$A$1:$O$10001,10,FALSE)</f>
        <v>3</v>
      </c>
      <c r="D9378">
        <f>VLOOKUP(A9378,Cafe_sales!$A$1:$O$10001,11,FALSE)</f>
        <v>1</v>
      </c>
      <c r="E9378">
        <f>VLOOKUP(A9378,Cafe_sales!$A$1:$O$10001,12,FALSE)</f>
        <v>3</v>
      </c>
      <c r="F9378" t="str">
        <f>VLOOKUP(A9378,Cafe_sales!$A$1:$O$10001,13,FALSE)</f>
        <v>Cash</v>
      </c>
      <c r="G9378" t="str">
        <f>VLOOKUP(A9378,Cafe_sales!$A$1:$O$10001,14,FALSE)</f>
        <v>Takeaway</v>
      </c>
      <c r="H9378" s="1">
        <f>VLOOKUP(A9378,Cafe_sales!$A$1:$O$10001,15,FALSE)</f>
        <v>45201</v>
      </c>
    </row>
    <row r="9379" spans="1:8" x14ac:dyDescent="0.35">
      <c r="A9379" t="s">
        <v>6730</v>
      </c>
      <c r="B9379" t="str">
        <f>VLOOKUP(A9379,Cafe_sales!$A$1:$O$10001,9,FALSE)</f>
        <v>Sandwich</v>
      </c>
      <c r="C9379" s="6">
        <f>VLOOKUP(A9379,Cafe_sales!$A$1:$O$10001,10,FALSE)</f>
        <v>1</v>
      </c>
      <c r="D9379" s="10">
        <f>VLOOKUP(A9379,Cafe_sales!$A$1:$O$10001,11,FALSE)</f>
        <v>4</v>
      </c>
      <c r="E9379" s="6">
        <f>VLOOKUP(A9379,Cafe_sales!$A$1:$O$10001,12,FALSE)</f>
        <v>4</v>
      </c>
      <c r="F9379" t="str">
        <f>VLOOKUP(A9379,Cafe_sales!$A$1:$O$10001,13,FALSE)</f>
        <v>Cash</v>
      </c>
      <c r="G9379" t="str">
        <f>VLOOKUP(A9379,Cafe_sales!$A$1:$O$10001,14,FALSE)</f>
        <v>In-store</v>
      </c>
      <c r="H9379" s="8">
        <f>VLOOKUP(A9379,Cafe_sales!$A$1:$O$10001,15,FALSE)</f>
        <v>45011</v>
      </c>
    </row>
    <row r="9380" spans="1:8" x14ac:dyDescent="0.35">
      <c r="A9380" t="s">
        <v>1484</v>
      </c>
      <c r="B9380" t="str">
        <f>VLOOKUP(A9380,Cafe_sales!$A$1:$O$10001,9,FALSE)</f>
        <v>Cake</v>
      </c>
      <c r="C9380" s="6">
        <f>VLOOKUP(A9380,Cafe_sales!$A$1:$O$10001,10,FALSE)</f>
        <v>4</v>
      </c>
      <c r="D9380" s="10">
        <f>VLOOKUP(A9380,Cafe_sales!$A$1:$O$10001,11,FALSE)</f>
        <v>2.9683333333333333</v>
      </c>
      <c r="E9380" s="6">
        <f>VLOOKUP(A9380,Cafe_sales!$A$1:$O$10001,12,FALSE)</f>
        <v>12</v>
      </c>
      <c r="F9380" t="str">
        <f>VLOOKUP(A9380,Cafe_sales!$A$1:$O$10001,13,FALSE)</f>
        <v>Digital Wallet</v>
      </c>
      <c r="G9380" t="str">
        <f>VLOOKUP(A9380,Cafe_sales!$A$1:$O$10001,14,FALSE)</f>
        <v>UNKNOWN</v>
      </c>
      <c r="H9380" s="8">
        <f>VLOOKUP(A9380,Cafe_sales!$A$1:$O$10001,15,FALSE)</f>
        <v>45151</v>
      </c>
    </row>
    <row r="9381" spans="1:8" x14ac:dyDescent="0.35">
      <c r="A9381" t="s">
        <v>3243</v>
      </c>
      <c r="B9381" t="str">
        <f>VLOOKUP(A9381,Cafe_sales!$A$1:$O$10001,9,FALSE)</f>
        <v>Coffee</v>
      </c>
      <c r="C9381" s="6">
        <f>VLOOKUP(A9381,Cafe_sales!$A$1:$O$10001,10,FALSE)</f>
        <v>1</v>
      </c>
      <c r="D9381" s="10">
        <f>VLOOKUP(A9381,Cafe_sales!$A$1:$O$10001,11,FALSE)</f>
        <v>2</v>
      </c>
      <c r="E9381" s="6">
        <f>VLOOKUP(A9381,Cafe_sales!$A$1:$O$10001,12,FALSE)</f>
        <v>2</v>
      </c>
      <c r="F9381" t="str">
        <f>VLOOKUP(A9381,Cafe_sales!$A$1:$O$10001,13,FALSE)</f>
        <v>Default mode</v>
      </c>
      <c r="G9381" t="str">
        <f>VLOOKUP(A9381,Cafe_sales!$A$1:$O$10001,14,FALSE)</f>
        <v>UNKNOWN</v>
      </c>
      <c r="H9381" s="8">
        <f>VLOOKUP(A9381,Cafe_sales!$A$1:$O$10001,15,FALSE)</f>
        <v>44927</v>
      </c>
    </row>
    <row r="9382" spans="1:8" x14ac:dyDescent="0.35">
      <c r="A9382" t="s">
        <v>9280</v>
      </c>
      <c r="B9382" t="str">
        <f>VLOOKUP(A9382,Cafe_sales!$A$1:$O$10001,9,FALSE)</f>
        <v>Coffee</v>
      </c>
      <c r="C9382" s="6">
        <f>VLOOKUP(A9382,Cafe_sales!$A$1:$O$10001,10,FALSE)</f>
        <v>3</v>
      </c>
      <c r="D9382" s="10">
        <f>VLOOKUP(A9382,Cafe_sales!$A$1:$O$10001,11,FALSE)</f>
        <v>2</v>
      </c>
      <c r="E9382" s="6">
        <f>VLOOKUP(A9382,Cafe_sales!$A$1:$O$10001,12,FALSE)</f>
        <v>6</v>
      </c>
      <c r="F9382" t="str">
        <f>VLOOKUP(A9382,Cafe_sales!$A$1:$O$10001,13,FALSE)</f>
        <v>Credit Card</v>
      </c>
      <c r="G9382" t="str">
        <f>VLOOKUP(A9382,Cafe_sales!$A$1:$O$10001,14,FALSE)</f>
        <v>UNKNOWN</v>
      </c>
      <c r="H9382" s="8">
        <f>VLOOKUP(A9382,Cafe_sales!$A$1:$O$10001,15,FALSE)</f>
        <v>45013</v>
      </c>
    </row>
    <row r="9383" spans="1:8" x14ac:dyDescent="0.35">
      <c r="A9383" t="s">
        <v>6289</v>
      </c>
      <c r="B9383" t="str">
        <f>VLOOKUP(A9383,Cafe_sales!$A$1:$O$10001,9,FALSE)</f>
        <v>Juice</v>
      </c>
      <c r="C9383" s="6">
        <f>VLOOKUP(A9383,Cafe_sales!$A$1:$O$10001,10,FALSE)</f>
        <v>4</v>
      </c>
      <c r="D9383" s="10">
        <f>VLOOKUP(A9383,Cafe_sales!$A$1:$O$10001,11,FALSE)</f>
        <v>3</v>
      </c>
      <c r="E9383" s="6">
        <f>VLOOKUP(A9383,Cafe_sales!$A$1:$O$10001,12,FALSE)</f>
        <v>12</v>
      </c>
      <c r="F9383" t="str">
        <f>VLOOKUP(A9383,Cafe_sales!$A$1:$O$10001,13,FALSE)</f>
        <v>Digital Wallet</v>
      </c>
      <c r="G9383" t="str">
        <f>VLOOKUP(A9383,Cafe_sales!$A$1:$O$10001,14,FALSE)</f>
        <v>In-store</v>
      </c>
      <c r="H9383" s="8">
        <f>VLOOKUP(A9383,Cafe_sales!$A$1:$O$10001,15,FALSE)</f>
        <v>45256</v>
      </c>
    </row>
    <row r="9384" spans="1:8" hidden="1" x14ac:dyDescent="0.35">
      <c r="A9384" t="s">
        <v>34</v>
      </c>
      <c r="B9384" t="str">
        <f>VLOOKUP(A9384,Cafe_sales!$A$1:$O$10001,9,FALSE)</f>
        <v>Cookie</v>
      </c>
      <c r="C9384">
        <f>VLOOKUP(A9384,Cafe_sales!$A$1:$O$10001,10,FALSE)</f>
        <v>5</v>
      </c>
      <c r="D9384">
        <f>VLOOKUP(A9384,Cafe_sales!$A$1:$O$10001,11,FALSE)</f>
        <v>1</v>
      </c>
      <c r="E9384">
        <f>VLOOKUP(A9384,Cafe_sales!$A$1:$O$10001,12,FALSE)</f>
        <v>5</v>
      </c>
      <c r="F9384" t="str">
        <f>VLOOKUP(A9384,Cafe_sales!$A$1:$O$10001,13,FALSE)</f>
        <v>Default mode</v>
      </c>
      <c r="G9384" t="str">
        <f>VLOOKUP(A9384,Cafe_sales!$A$1:$O$10001,14,FALSE)</f>
        <v>Takeaway</v>
      </c>
      <c r="H9384" s="1">
        <f>VLOOKUP(A9384,Cafe_sales!$A$1:$O$10001,15,FALSE)</f>
        <v>45078</v>
      </c>
    </row>
    <row r="9385" spans="1:8" x14ac:dyDescent="0.35">
      <c r="A9385" t="s">
        <v>9066</v>
      </c>
      <c r="B9385" t="str">
        <f>VLOOKUP(A9385,Cafe_sales!$A$1:$O$10001,9,FALSE)</f>
        <v>Cookie</v>
      </c>
      <c r="C9385" s="6">
        <f>VLOOKUP(A9385,Cafe_sales!$A$1:$O$10001,10,FALSE)</f>
        <v>1</v>
      </c>
      <c r="D9385" s="10">
        <f>VLOOKUP(A9385,Cafe_sales!$A$1:$O$10001,11,FALSE)</f>
        <v>1</v>
      </c>
      <c r="E9385" s="6">
        <f>VLOOKUP(A9385,Cafe_sales!$A$1:$O$10001,12,FALSE)</f>
        <v>1</v>
      </c>
      <c r="F9385" t="str">
        <f>VLOOKUP(A9385,Cafe_sales!$A$1:$O$10001,13,FALSE)</f>
        <v>Credit Card</v>
      </c>
      <c r="G9385" t="str">
        <f>VLOOKUP(A9385,Cafe_sales!$A$1:$O$10001,14,FALSE)</f>
        <v>In-store</v>
      </c>
      <c r="H9385" s="8">
        <f>VLOOKUP(A9385,Cafe_sales!$A$1:$O$10001,15,FALSE)</f>
        <v>45051</v>
      </c>
    </row>
    <row r="9386" spans="1:8" x14ac:dyDescent="0.35">
      <c r="A9386" t="s">
        <v>9003</v>
      </c>
      <c r="B9386" t="str">
        <f>VLOOKUP(A9386,Cafe_sales!$A$1:$O$10001,9,FALSE)</f>
        <v>Cake</v>
      </c>
      <c r="C9386" s="6">
        <f>VLOOKUP(A9386,Cafe_sales!$A$1:$O$10001,10,FALSE)</f>
        <v>2</v>
      </c>
      <c r="D9386" s="10">
        <f>VLOOKUP(A9386,Cafe_sales!$A$1:$O$10001,11,FALSE)</f>
        <v>3</v>
      </c>
      <c r="E9386" s="6">
        <f>VLOOKUP(A9386,Cafe_sales!$A$1:$O$10001,12,FALSE)</f>
        <v>6</v>
      </c>
      <c r="F9386" t="str">
        <f>VLOOKUP(A9386,Cafe_sales!$A$1:$O$10001,13,FALSE)</f>
        <v>Credit Card</v>
      </c>
      <c r="G9386" t="str">
        <f>VLOOKUP(A9386,Cafe_sales!$A$1:$O$10001,14,FALSE)</f>
        <v>UNKNOWN</v>
      </c>
      <c r="H9386" s="8">
        <f>VLOOKUP(A9386,Cafe_sales!$A$1:$O$10001,15,FALSE)</f>
        <v>45073</v>
      </c>
    </row>
    <row r="9387" spans="1:8" hidden="1" x14ac:dyDescent="0.35">
      <c r="A9387" t="s">
        <v>1229</v>
      </c>
      <c r="B9387" t="str">
        <f>VLOOKUP(A9387,Cafe_sales!$A$1:$O$10001,9,FALSE)</f>
        <v>Sandwich</v>
      </c>
      <c r="C9387">
        <f>VLOOKUP(A9387,Cafe_sales!$A$1:$O$10001,10,FALSE)</f>
        <v>2</v>
      </c>
      <c r="D9387">
        <f>VLOOKUP(A9387,Cafe_sales!$A$1:$O$10001,11,FALSE)</f>
        <v>4</v>
      </c>
      <c r="E9387">
        <f>VLOOKUP(A9387,Cafe_sales!$A$1:$O$10001,12,FALSE)</f>
        <v>8</v>
      </c>
      <c r="F9387" t="str">
        <f>VLOOKUP(A9387,Cafe_sales!$A$1:$O$10001,13,FALSE)</f>
        <v>Default mode</v>
      </c>
      <c r="G9387" t="str">
        <f>VLOOKUP(A9387,Cafe_sales!$A$1:$O$10001,14,FALSE)</f>
        <v>Cafe</v>
      </c>
      <c r="H9387" s="1">
        <f>VLOOKUP(A9387,Cafe_sales!$A$1:$O$10001,15,FALSE)</f>
        <v>45074</v>
      </c>
    </row>
    <row r="9388" spans="1:8" hidden="1" x14ac:dyDescent="0.35">
      <c r="A9388" t="s">
        <v>8632</v>
      </c>
      <c r="B9388" t="str">
        <f>VLOOKUP(A9388,Cafe_sales!$A$1:$O$10001,9,FALSE)</f>
        <v>Tea</v>
      </c>
      <c r="C9388">
        <f>VLOOKUP(A9388,Cafe_sales!$A$1:$O$10001,10,FALSE)</f>
        <v>5</v>
      </c>
      <c r="D9388">
        <f>VLOOKUP(A9388,Cafe_sales!$A$1:$O$10001,11,FALSE)</f>
        <v>1.5</v>
      </c>
      <c r="E9388">
        <f>VLOOKUP(A9388,Cafe_sales!$A$1:$O$10001,12,FALSE)</f>
        <v>7.5</v>
      </c>
      <c r="F9388" t="str">
        <f>VLOOKUP(A9388,Cafe_sales!$A$1:$O$10001,13,FALSE)</f>
        <v>Credit Card</v>
      </c>
      <c r="G9388" t="str">
        <f>VLOOKUP(A9388,Cafe_sales!$A$1:$O$10001,14,FALSE)</f>
        <v>Takeaway</v>
      </c>
      <c r="H9388" s="1">
        <f>VLOOKUP(A9388,Cafe_sales!$A$1:$O$10001,15,FALSE)</f>
        <v>45039</v>
      </c>
    </row>
    <row r="9389" spans="1:8" x14ac:dyDescent="0.35">
      <c r="A9389" t="s">
        <v>5664</v>
      </c>
      <c r="B9389" t="str">
        <f>VLOOKUP(A9389,Cafe_sales!$A$1:$O$10001,9,FALSE)</f>
        <v>Smoothie</v>
      </c>
      <c r="C9389" s="6">
        <f>VLOOKUP(A9389,Cafe_sales!$A$1:$O$10001,10,FALSE)</f>
        <v>2</v>
      </c>
      <c r="D9389" s="10">
        <f>VLOOKUP(A9389,Cafe_sales!$A$1:$O$10001,11,FALSE)</f>
        <v>4</v>
      </c>
      <c r="E9389" s="6">
        <f>VLOOKUP(A9389,Cafe_sales!$A$1:$O$10001,12,FALSE)</f>
        <v>8</v>
      </c>
      <c r="F9389" t="str">
        <f>VLOOKUP(A9389,Cafe_sales!$A$1:$O$10001,13,FALSE)</f>
        <v>Credit Card</v>
      </c>
      <c r="G9389" t="str">
        <f>VLOOKUP(A9389,Cafe_sales!$A$1:$O$10001,14,FALSE)</f>
        <v>In-store</v>
      </c>
      <c r="H9389" s="8">
        <f>VLOOKUP(A9389,Cafe_sales!$A$1:$O$10001,15,FALSE)</f>
        <v>45220</v>
      </c>
    </row>
    <row r="9390" spans="1:8" x14ac:dyDescent="0.35">
      <c r="A9390" t="s">
        <v>5537</v>
      </c>
      <c r="B9390" t="str">
        <f>VLOOKUP(A9390,Cafe_sales!$A$1:$O$10001,9,FALSE)</f>
        <v>Sandwich</v>
      </c>
      <c r="C9390" s="6">
        <f>VLOOKUP(A9390,Cafe_sales!$A$1:$O$10001,10,FALSE)</f>
        <v>3</v>
      </c>
      <c r="D9390" s="10">
        <f>VLOOKUP(A9390,Cafe_sales!$A$1:$O$10001,11,FALSE)</f>
        <v>4</v>
      </c>
      <c r="E9390" s="6">
        <f>VLOOKUP(A9390,Cafe_sales!$A$1:$O$10001,12,FALSE)</f>
        <v>12</v>
      </c>
      <c r="F9390" t="str">
        <f>VLOOKUP(A9390,Cafe_sales!$A$1:$O$10001,13,FALSE)</f>
        <v>Cash</v>
      </c>
      <c r="G9390" t="str">
        <f>VLOOKUP(A9390,Cafe_sales!$A$1:$O$10001,14,FALSE)</f>
        <v>In-store</v>
      </c>
      <c r="H9390" s="8">
        <f>VLOOKUP(A9390,Cafe_sales!$A$1:$O$10001,15,FALSE)</f>
        <v>44927</v>
      </c>
    </row>
    <row r="9391" spans="1:8" hidden="1" x14ac:dyDescent="0.35">
      <c r="A9391" t="s">
        <v>2653</v>
      </c>
      <c r="B9391" t="str">
        <f>VLOOKUP(A9391,Cafe_sales!$A$1:$O$10001,9,FALSE)</f>
        <v>Coffee</v>
      </c>
      <c r="C9391">
        <f>VLOOKUP(A9391,Cafe_sales!$A$1:$O$10001,10,FALSE)</f>
        <v>4</v>
      </c>
      <c r="D9391">
        <f>VLOOKUP(A9391,Cafe_sales!$A$1:$O$10001,11,FALSE)</f>
        <v>2</v>
      </c>
      <c r="E9391">
        <f>VLOOKUP(A9391,Cafe_sales!$A$1:$O$10001,12,FALSE)</f>
        <v>8</v>
      </c>
      <c r="F9391" t="str">
        <f>VLOOKUP(A9391,Cafe_sales!$A$1:$O$10001,13,FALSE)</f>
        <v>Default mode</v>
      </c>
      <c r="G9391" t="str">
        <f>VLOOKUP(A9391,Cafe_sales!$A$1:$O$10001,14,FALSE)</f>
        <v>Takeaway</v>
      </c>
      <c r="H9391" s="1">
        <f>VLOOKUP(A9391,Cafe_sales!$A$1:$O$10001,15,FALSE)</f>
        <v>45046</v>
      </c>
    </row>
    <row r="9392" spans="1:8" x14ac:dyDescent="0.35">
      <c r="A9392" t="s">
        <v>3816</v>
      </c>
      <c r="B9392" t="str">
        <f>VLOOKUP(A9392,Cafe_sales!$A$1:$O$10001,9,FALSE)</f>
        <v>Smoothie</v>
      </c>
      <c r="C9392" s="6">
        <f>VLOOKUP(A9392,Cafe_sales!$A$1:$O$10001,10,FALSE)</f>
        <v>3</v>
      </c>
      <c r="D9392" s="10">
        <f>VLOOKUP(A9392,Cafe_sales!$A$1:$O$10001,11,FALSE)</f>
        <v>4</v>
      </c>
      <c r="E9392" s="6">
        <f>VLOOKUP(A9392,Cafe_sales!$A$1:$O$10001,12,FALSE)</f>
        <v>12</v>
      </c>
      <c r="F9392" t="str">
        <f>VLOOKUP(A9392,Cafe_sales!$A$1:$O$10001,13,FALSE)</f>
        <v>Digital Wallet</v>
      </c>
      <c r="G9392" t="str">
        <f>VLOOKUP(A9392,Cafe_sales!$A$1:$O$10001,14,FALSE)</f>
        <v>UNKNOWN</v>
      </c>
      <c r="H9392" s="8">
        <f>VLOOKUP(A9392,Cafe_sales!$A$1:$O$10001,15,FALSE)</f>
        <v>45023</v>
      </c>
    </row>
    <row r="9393" spans="1:8" x14ac:dyDescent="0.35">
      <c r="A9393" t="s">
        <v>581</v>
      </c>
      <c r="B9393" t="str">
        <f>VLOOKUP(A9393,Cafe_sales!$A$1:$O$10001,9,FALSE)</f>
        <v>Tea</v>
      </c>
      <c r="C9393" s="6">
        <f>VLOOKUP(A9393,Cafe_sales!$A$1:$O$10001,10,FALSE)</f>
        <v>1</v>
      </c>
      <c r="D9393" s="10">
        <f>VLOOKUP(A9393,Cafe_sales!$A$1:$O$10001,11,FALSE)</f>
        <v>1.5</v>
      </c>
      <c r="E9393" s="6">
        <f>VLOOKUP(A9393,Cafe_sales!$A$1:$O$10001,12,FALSE)</f>
        <v>1.5</v>
      </c>
      <c r="F9393" t="str">
        <f>VLOOKUP(A9393,Cafe_sales!$A$1:$O$10001,13,FALSE)</f>
        <v>Cash</v>
      </c>
      <c r="G9393" t="str">
        <f>VLOOKUP(A9393,Cafe_sales!$A$1:$O$10001,14,FALSE)</f>
        <v>In-store</v>
      </c>
      <c r="H9393" s="8">
        <f>VLOOKUP(A9393,Cafe_sales!$A$1:$O$10001,15,FALSE)</f>
        <v>44983</v>
      </c>
    </row>
    <row r="9394" spans="1:8" x14ac:dyDescent="0.35">
      <c r="A9394" t="s">
        <v>4119</v>
      </c>
      <c r="B9394" t="str">
        <f>VLOOKUP(A9394,Cafe_sales!$A$1:$O$10001,9,FALSE)</f>
        <v>Cake</v>
      </c>
      <c r="C9394" s="6">
        <f>VLOOKUP(A9394,Cafe_sales!$A$1:$O$10001,10,FALSE)</f>
        <v>5</v>
      </c>
      <c r="D9394" s="10">
        <f>VLOOKUP(A9394,Cafe_sales!$A$1:$O$10001,11,FALSE)</f>
        <v>3</v>
      </c>
      <c r="E9394" s="6">
        <f>VLOOKUP(A9394,Cafe_sales!$A$1:$O$10001,12,FALSE)</f>
        <v>15</v>
      </c>
      <c r="F9394" t="str">
        <f>VLOOKUP(A9394,Cafe_sales!$A$1:$O$10001,13,FALSE)</f>
        <v>Default mode</v>
      </c>
      <c r="G9394" t="str">
        <f>VLOOKUP(A9394,Cafe_sales!$A$1:$O$10001,14,FALSE)</f>
        <v>UNKNOWN</v>
      </c>
      <c r="H9394" s="8">
        <f>VLOOKUP(A9394,Cafe_sales!$A$1:$O$10001,15,FALSE)</f>
        <v>45259</v>
      </c>
    </row>
    <row r="9395" spans="1:8" x14ac:dyDescent="0.35">
      <c r="A9395" t="s">
        <v>8685</v>
      </c>
      <c r="B9395" t="str">
        <f>VLOOKUP(A9395,Cafe_sales!$A$1:$O$10001,9,FALSE)</f>
        <v>Sandwich</v>
      </c>
      <c r="C9395" s="6">
        <f>VLOOKUP(A9395,Cafe_sales!$A$1:$O$10001,10,FALSE)</f>
        <v>3</v>
      </c>
      <c r="D9395" s="10">
        <f>VLOOKUP(A9395,Cafe_sales!$A$1:$O$10001,11,FALSE)</f>
        <v>4</v>
      </c>
      <c r="E9395" s="6">
        <f>VLOOKUP(A9395,Cafe_sales!$A$1:$O$10001,12,FALSE)</f>
        <v>12</v>
      </c>
      <c r="F9395" t="str">
        <f>VLOOKUP(A9395,Cafe_sales!$A$1:$O$10001,13,FALSE)</f>
        <v>Digital Wallet</v>
      </c>
      <c r="G9395" t="str">
        <f>VLOOKUP(A9395,Cafe_sales!$A$1:$O$10001,14,FALSE)</f>
        <v>UNKNOWN</v>
      </c>
      <c r="H9395" s="8">
        <f>VLOOKUP(A9395,Cafe_sales!$A$1:$O$10001,15,FALSE)</f>
        <v>44967</v>
      </c>
    </row>
    <row r="9396" spans="1:8" x14ac:dyDescent="0.35">
      <c r="A9396" t="s">
        <v>1704</v>
      </c>
      <c r="B9396" t="str">
        <f>VLOOKUP(A9396,Cafe_sales!$A$1:$O$10001,9,FALSE)</f>
        <v>Juice</v>
      </c>
      <c r="C9396" s="6">
        <f>VLOOKUP(A9396,Cafe_sales!$A$1:$O$10001,10,FALSE)</f>
        <v>5</v>
      </c>
      <c r="D9396" s="10">
        <f>VLOOKUP(A9396,Cafe_sales!$A$1:$O$10001,11,FALSE)</f>
        <v>3</v>
      </c>
      <c r="E9396" s="6">
        <f>VLOOKUP(A9396,Cafe_sales!$A$1:$O$10001,12,FALSE)</f>
        <v>15</v>
      </c>
      <c r="F9396" t="str">
        <f>VLOOKUP(A9396,Cafe_sales!$A$1:$O$10001,13,FALSE)</f>
        <v>Cash</v>
      </c>
      <c r="G9396" t="str">
        <f>VLOOKUP(A9396,Cafe_sales!$A$1:$O$10001,14,FALSE)</f>
        <v>In-store</v>
      </c>
      <c r="H9396" s="8">
        <f>VLOOKUP(A9396,Cafe_sales!$A$1:$O$10001,15,FALSE)</f>
        <v>45249</v>
      </c>
    </row>
    <row r="9397" spans="1:8" hidden="1" x14ac:dyDescent="0.35">
      <c r="A9397" t="s">
        <v>7864</v>
      </c>
      <c r="B9397" t="str">
        <f>VLOOKUP(A9397,Cafe_sales!$A$1:$O$10001,9,FALSE)</f>
        <v>Salad</v>
      </c>
      <c r="C9397">
        <f>VLOOKUP(A9397,Cafe_sales!$A$1:$O$10001,10,FALSE)</f>
        <v>2</v>
      </c>
      <c r="D9397">
        <f>VLOOKUP(A9397,Cafe_sales!$A$1:$O$10001,11,FALSE)</f>
        <v>5</v>
      </c>
      <c r="E9397">
        <f>VLOOKUP(A9397,Cafe_sales!$A$1:$O$10001,12,FALSE)</f>
        <v>10</v>
      </c>
      <c r="F9397" t="str">
        <f>VLOOKUP(A9397,Cafe_sales!$A$1:$O$10001,13,FALSE)</f>
        <v>Cash</v>
      </c>
      <c r="G9397" t="str">
        <f>VLOOKUP(A9397,Cafe_sales!$A$1:$O$10001,14,FALSE)</f>
        <v>Takeaway</v>
      </c>
      <c r="H9397" s="1">
        <f>VLOOKUP(A9397,Cafe_sales!$A$1:$O$10001,15,FALSE)</f>
        <v>44928</v>
      </c>
    </row>
    <row r="9398" spans="1:8" hidden="1" x14ac:dyDescent="0.35">
      <c r="A9398" t="s">
        <v>9044</v>
      </c>
      <c r="B9398" t="str">
        <f>VLOOKUP(A9398,Cafe_sales!$A$1:$O$10001,9,FALSE)</f>
        <v>Salad</v>
      </c>
      <c r="C9398">
        <f>VLOOKUP(A9398,Cafe_sales!$A$1:$O$10001,10,FALSE)</f>
        <v>5</v>
      </c>
      <c r="D9398">
        <f>VLOOKUP(A9398,Cafe_sales!$A$1:$O$10001,11,FALSE)</f>
        <v>5</v>
      </c>
      <c r="E9398">
        <f>VLOOKUP(A9398,Cafe_sales!$A$1:$O$10001,12,FALSE)</f>
        <v>25</v>
      </c>
      <c r="F9398" t="str">
        <f>VLOOKUP(A9398,Cafe_sales!$A$1:$O$10001,13,FALSE)</f>
        <v>Default mode</v>
      </c>
      <c r="G9398" t="str">
        <f>VLOOKUP(A9398,Cafe_sales!$A$1:$O$10001,14,FALSE)</f>
        <v>Takeaway</v>
      </c>
      <c r="H9398" s="1">
        <f>VLOOKUP(A9398,Cafe_sales!$A$1:$O$10001,15,FALSE)</f>
        <v>45064</v>
      </c>
    </row>
    <row r="9399" spans="1:8" x14ac:dyDescent="0.35">
      <c r="A9399" t="s">
        <v>4758</v>
      </c>
      <c r="B9399" t="str">
        <f>VLOOKUP(A9399,Cafe_sales!$A$1:$O$10001,9,FALSE)</f>
        <v>Juice</v>
      </c>
      <c r="C9399" s="6">
        <f>VLOOKUP(A9399,Cafe_sales!$A$1:$O$10001,10,FALSE)</f>
        <v>3</v>
      </c>
      <c r="D9399" s="10">
        <f>VLOOKUP(A9399,Cafe_sales!$A$1:$O$10001,11,FALSE)</f>
        <v>5</v>
      </c>
      <c r="E9399" s="6">
        <f>VLOOKUP(A9399,Cafe_sales!$A$1:$O$10001,12,FALSE)</f>
        <v>15</v>
      </c>
      <c r="F9399" t="str">
        <f>VLOOKUP(A9399,Cafe_sales!$A$1:$O$10001,13,FALSE)</f>
        <v>Default mode</v>
      </c>
      <c r="G9399" t="str">
        <f>VLOOKUP(A9399,Cafe_sales!$A$1:$O$10001,14,FALSE)</f>
        <v>UNKNOWN</v>
      </c>
      <c r="H9399" s="8">
        <f>VLOOKUP(A9399,Cafe_sales!$A$1:$O$10001,15,FALSE)</f>
        <v>44927</v>
      </c>
    </row>
    <row r="9400" spans="1:8" hidden="1" x14ac:dyDescent="0.35">
      <c r="A9400" t="s">
        <v>7504</v>
      </c>
      <c r="B9400" t="str">
        <f>VLOOKUP(A9400,Cafe_sales!$A$1:$O$10001,9,FALSE)</f>
        <v>Tea</v>
      </c>
      <c r="C9400">
        <f>VLOOKUP(A9400,Cafe_sales!$A$1:$O$10001,10,FALSE)</f>
        <v>1</v>
      </c>
      <c r="D9400">
        <f>VLOOKUP(A9400,Cafe_sales!$A$1:$O$10001,11,FALSE)</f>
        <v>1.5</v>
      </c>
      <c r="E9400">
        <f>VLOOKUP(A9400,Cafe_sales!$A$1:$O$10001,12,FALSE)</f>
        <v>1.5</v>
      </c>
      <c r="F9400" t="str">
        <f>VLOOKUP(A9400,Cafe_sales!$A$1:$O$10001,13,FALSE)</f>
        <v>Digital Wallet</v>
      </c>
      <c r="G9400" t="str">
        <f>VLOOKUP(A9400,Cafe_sales!$A$1:$O$10001,14,FALSE)</f>
        <v>Takeaway</v>
      </c>
      <c r="H9400" s="1">
        <f>VLOOKUP(A9400,Cafe_sales!$A$1:$O$10001,15,FALSE)</f>
        <v>44995</v>
      </c>
    </row>
    <row r="9401" spans="1:8" x14ac:dyDescent="0.35">
      <c r="A9401" t="s">
        <v>7491</v>
      </c>
      <c r="B9401" t="str">
        <f>VLOOKUP(A9401,Cafe_sales!$A$1:$O$10001,9,FALSE)</f>
        <v>Cake</v>
      </c>
      <c r="C9401" s="6">
        <f>VLOOKUP(A9401,Cafe_sales!$A$1:$O$10001,10,FALSE)</f>
        <v>3</v>
      </c>
      <c r="D9401" s="10">
        <f>VLOOKUP(A9401,Cafe_sales!$A$1:$O$10001,11,FALSE)</f>
        <v>3</v>
      </c>
      <c r="E9401" s="6">
        <f>VLOOKUP(A9401,Cafe_sales!$A$1:$O$10001,12,FALSE)</f>
        <v>9</v>
      </c>
      <c r="F9401" t="str">
        <f>VLOOKUP(A9401,Cafe_sales!$A$1:$O$10001,13,FALSE)</f>
        <v>Credit Card</v>
      </c>
      <c r="G9401" t="str">
        <f>VLOOKUP(A9401,Cafe_sales!$A$1:$O$10001,14,FALSE)</f>
        <v>UNKNOWN</v>
      </c>
      <c r="H9401" s="8">
        <f>VLOOKUP(A9401,Cafe_sales!$A$1:$O$10001,15,FALSE)</f>
        <v>44978</v>
      </c>
    </row>
    <row r="9402" spans="1:8" x14ac:dyDescent="0.35">
      <c r="A9402" t="s">
        <v>3790</v>
      </c>
      <c r="B9402" t="str">
        <f>VLOOKUP(A9402,Cafe_sales!$A$1:$O$10001,9,FALSE)</f>
        <v>Tea</v>
      </c>
      <c r="C9402" s="6">
        <f>VLOOKUP(A9402,Cafe_sales!$A$1:$O$10001,10,FALSE)</f>
        <v>5</v>
      </c>
      <c r="D9402" s="10">
        <f>VLOOKUP(A9402,Cafe_sales!$A$1:$O$10001,11,FALSE)</f>
        <v>1.5</v>
      </c>
      <c r="E9402" s="6">
        <f>VLOOKUP(A9402,Cafe_sales!$A$1:$O$10001,12,FALSE)</f>
        <v>7.5</v>
      </c>
      <c r="F9402" t="str">
        <f>VLOOKUP(A9402,Cafe_sales!$A$1:$O$10001,13,FALSE)</f>
        <v>Cash</v>
      </c>
      <c r="G9402" t="str">
        <f>VLOOKUP(A9402,Cafe_sales!$A$1:$O$10001,14,FALSE)</f>
        <v>UNKNOWN</v>
      </c>
      <c r="H9402" s="8">
        <f>VLOOKUP(A9402,Cafe_sales!$A$1:$O$10001,15,FALSE)</f>
        <v>45087</v>
      </c>
    </row>
    <row r="9403" spans="1:8" hidden="1" x14ac:dyDescent="0.35">
      <c r="A9403" t="s">
        <v>9956</v>
      </c>
      <c r="B9403" t="str">
        <f>VLOOKUP(A9403,Cafe_sales!$A$1:$O$10001,9,FALSE)</f>
        <v>Cake</v>
      </c>
      <c r="C9403">
        <f>VLOOKUP(A9403,Cafe_sales!$A$1:$O$10001,10,FALSE)</f>
        <v>1</v>
      </c>
      <c r="D9403">
        <f>VLOOKUP(A9403,Cafe_sales!$A$1:$O$10001,11,FALSE)</f>
        <v>3</v>
      </c>
      <c r="E9403">
        <f>VLOOKUP(A9403,Cafe_sales!$A$1:$O$10001,12,FALSE)</f>
        <v>3</v>
      </c>
      <c r="F9403" t="str">
        <f>VLOOKUP(A9403,Cafe_sales!$A$1:$O$10001,13,FALSE)</f>
        <v>Default mode</v>
      </c>
      <c r="G9403" t="str">
        <f>VLOOKUP(A9403,Cafe_sales!$A$1:$O$10001,14,FALSE)</f>
        <v>Takeaway</v>
      </c>
      <c r="H9403" s="1">
        <f>VLOOKUP(A9403,Cafe_sales!$A$1:$O$10001,15,FALSE)</f>
        <v>44927</v>
      </c>
    </row>
    <row r="9404" spans="1:8" x14ac:dyDescent="0.35">
      <c r="A9404" t="s">
        <v>3371</v>
      </c>
      <c r="B9404" t="str">
        <f>VLOOKUP(A9404,Cafe_sales!$A$1:$O$10001,9,FALSE)</f>
        <v>Smoothie</v>
      </c>
      <c r="C9404" s="6">
        <f>VLOOKUP(A9404,Cafe_sales!$A$1:$O$10001,10,FALSE)</f>
        <v>5</v>
      </c>
      <c r="D9404" s="10">
        <f>VLOOKUP(A9404,Cafe_sales!$A$1:$O$10001,11,FALSE)</f>
        <v>4</v>
      </c>
      <c r="E9404" s="6">
        <f>VLOOKUP(A9404,Cafe_sales!$A$1:$O$10001,12,FALSE)</f>
        <v>20</v>
      </c>
      <c r="F9404" t="str">
        <f>VLOOKUP(A9404,Cafe_sales!$A$1:$O$10001,13,FALSE)</f>
        <v>Default mode</v>
      </c>
      <c r="G9404" t="str">
        <f>VLOOKUP(A9404,Cafe_sales!$A$1:$O$10001,14,FALSE)</f>
        <v>UNKNOWN</v>
      </c>
      <c r="H9404" s="8">
        <f>VLOOKUP(A9404,Cafe_sales!$A$1:$O$10001,15,FALSE)</f>
        <v>45069</v>
      </c>
    </row>
    <row r="9405" spans="1:8" x14ac:dyDescent="0.35">
      <c r="A9405" t="s">
        <v>7633</v>
      </c>
      <c r="B9405" t="str">
        <f>VLOOKUP(A9405,Cafe_sales!$A$1:$O$10001,9,FALSE)</f>
        <v>Salad</v>
      </c>
      <c r="C9405" s="6">
        <f>VLOOKUP(A9405,Cafe_sales!$A$1:$O$10001,10,FALSE)</f>
        <v>1</v>
      </c>
      <c r="D9405" s="10">
        <f>VLOOKUP(A9405,Cafe_sales!$A$1:$O$10001,11,FALSE)</f>
        <v>5</v>
      </c>
      <c r="E9405" s="6">
        <f>VLOOKUP(A9405,Cafe_sales!$A$1:$O$10001,12,FALSE)</f>
        <v>5</v>
      </c>
      <c r="F9405" t="str">
        <f>VLOOKUP(A9405,Cafe_sales!$A$1:$O$10001,13,FALSE)</f>
        <v>Credit Card</v>
      </c>
      <c r="G9405" t="str">
        <f>VLOOKUP(A9405,Cafe_sales!$A$1:$O$10001,14,FALSE)</f>
        <v>In-store</v>
      </c>
      <c r="H9405" s="8">
        <f>VLOOKUP(A9405,Cafe_sales!$A$1:$O$10001,15,FALSE)</f>
        <v>45030</v>
      </c>
    </row>
    <row r="9406" spans="1:8" x14ac:dyDescent="0.35">
      <c r="A9406" t="s">
        <v>6011</v>
      </c>
      <c r="B9406" t="str">
        <f>VLOOKUP(A9406,Cafe_sales!$A$1:$O$10001,9,FALSE)</f>
        <v>Cake</v>
      </c>
      <c r="C9406" s="6">
        <f>VLOOKUP(A9406,Cafe_sales!$A$1:$O$10001,10,FALSE)</f>
        <v>4</v>
      </c>
      <c r="D9406" s="10">
        <f>VLOOKUP(A9406,Cafe_sales!$A$1:$O$10001,11,FALSE)</f>
        <v>3</v>
      </c>
      <c r="E9406" s="6">
        <f>VLOOKUP(A9406,Cafe_sales!$A$1:$O$10001,12,FALSE)</f>
        <v>12</v>
      </c>
      <c r="F9406" t="str">
        <f>VLOOKUP(A9406,Cafe_sales!$A$1:$O$10001,13,FALSE)</f>
        <v>Credit Card</v>
      </c>
      <c r="G9406" t="str">
        <f>VLOOKUP(A9406,Cafe_sales!$A$1:$O$10001,14,FALSE)</f>
        <v>UNKNOWN</v>
      </c>
      <c r="H9406" s="8">
        <f>VLOOKUP(A9406,Cafe_sales!$A$1:$O$10001,15,FALSE)</f>
        <v>45194</v>
      </c>
    </row>
    <row r="9407" spans="1:8" x14ac:dyDescent="0.35">
      <c r="A9407" t="s">
        <v>7809</v>
      </c>
      <c r="B9407" t="str">
        <f>VLOOKUP(A9407,Cafe_sales!$A$1:$O$10001,9,FALSE)</f>
        <v>Sandwich</v>
      </c>
      <c r="C9407" s="6">
        <f>VLOOKUP(A9407,Cafe_sales!$A$1:$O$10001,10,FALSE)</f>
        <v>4</v>
      </c>
      <c r="D9407" s="10">
        <f>VLOOKUP(A9407,Cafe_sales!$A$1:$O$10001,11,FALSE)</f>
        <v>4</v>
      </c>
      <c r="E9407" s="6">
        <f>VLOOKUP(A9407,Cafe_sales!$A$1:$O$10001,12,FALSE)</f>
        <v>16</v>
      </c>
      <c r="F9407" t="str">
        <f>VLOOKUP(A9407,Cafe_sales!$A$1:$O$10001,13,FALSE)</f>
        <v>Cash</v>
      </c>
      <c r="G9407" t="str">
        <f>VLOOKUP(A9407,Cafe_sales!$A$1:$O$10001,14,FALSE)</f>
        <v>In-store</v>
      </c>
      <c r="H9407" s="8">
        <f>VLOOKUP(A9407,Cafe_sales!$A$1:$O$10001,15,FALSE)</f>
        <v>45253</v>
      </c>
    </row>
    <row r="9408" spans="1:8" x14ac:dyDescent="0.35">
      <c r="A9408" t="s">
        <v>1710</v>
      </c>
      <c r="B9408" t="str">
        <f>VLOOKUP(A9408,Cafe_sales!$A$1:$O$10001,9,FALSE)</f>
        <v>Tea</v>
      </c>
      <c r="C9408" s="6">
        <f>VLOOKUP(A9408,Cafe_sales!$A$1:$O$10001,10,FALSE)</f>
        <v>2</v>
      </c>
      <c r="D9408" s="10">
        <f>VLOOKUP(A9408,Cafe_sales!$A$1:$O$10001,11,FALSE)</f>
        <v>1.5</v>
      </c>
      <c r="E9408" s="6">
        <f>VLOOKUP(A9408,Cafe_sales!$A$1:$O$10001,12,FALSE)</f>
        <v>3</v>
      </c>
      <c r="F9408" t="str">
        <f>VLOOKUP(A9408,Cafe_sales!$A$1:$O$10001,13,FALSE)</f>
        <v>Credit Card</v>
      </c>
      <c r="G9408" t="str">
        <f>VLOOKUP(A9408,Cafe_sales!$A$1:$O$10001,14,FALSE)</f>
        <v>UNKNOWN</v>
      </c>
      <c r="H9408" s="8">
        <f>VLOOKUP(A9408,Cafe_sales!$A$1:$O$10001,15,FALSE)</f>
        <v>45170</v>
      </c>
    </row>
    <row r="9409" spans="1:8" x14ac:dyDescent="0.35">
      <c r="A9409" t="s">
        <v>4900</v>
      </c>
      <c r="B9409" t="str">
        <f>VLOOKUP(A9409,Cafe_sales!$A$1:$O$10001,9,FALSE)</f>
        <v>Juice</v>
      </c>
      <c r="C9409" s="6">
        <f>VLOOKUP(A9409,Cafe_sales!$A$1:$O$10001,10,FALSE)</f>
        <v>1</v>
      </c>
      <c r="D9409" s="10">
        <f>VLOOKUP(A9409,Cafe_sales!$A$1:$O$10001,11,FALSE)</f>
        <v>3</v>
      </c>
      <c r="E9409" s="6">
        <f>VLOOKUP(A9409,Cafe_sales!$A$1:$O$10001,12,FALSE)</f>
        <v>3</v>
      </c>
      <c r="F9409" t="str">
        <f>VLOOKUP(A9409,Cafe_sales!$A$1:$O$10001,13,FALSE)</f>
        <v>Credit Card</v>
      </c>
      <c r="G9409" t="str">
        <f>VLOOKUP(A9409,Cafe_sales!$A$1:$O$10001,14,FALSE)</f>
        <v>UNKNOWN</v>
      </c>
      <c r="H9409" s="8">
        <f>VLOOKUP(A9409,Cafe_sales!$A$1:$O$10001,15,FALSE)</f>
        <v>45273</v>
      </c>
    </row>
    <row r="9410" spans="1:8" x14ac:dyDescent="0.35">
      <c r="A9410" t="s">
        <v>4678</v>
      </c>
      <c r="B9410" t="str">
        <f>VLOOKUP(A9410,Cafe_sales!$A$1:$O$10001,9,FALSE)</f>
        <v>Coffee</v>
      </c>
      <c r="C9410" s="6">
        <f>VLOOKUP(A9410,Cafe_sales!$A$1:$O$10001,10,FALSE)</f>
        <v>2</v>
      </c>
      <c r="D9410" s="10">
        <f>VLOOKUP(A9410,Cafe_sales!$A$1:$O$10001,11,FALSE)</f>
        <v>2</v>
      </c>
      <c r="E9410" s="6">
        <f>VLOOKUP(A9410,Cafe_sales!$A$1:$O$10001,12,FALSE)</f>
        <v>4</v>
      </c>
      <c r="F9410" t="str">
        <f>VLOOKUP(A9410,Cafe_sales!$A$1:$O$10001,13,FALSE)</f>
        <v>Default mode</v>
      </c>
      <c r="G9410" t="str">
        <f>VLOOKUP(A9410,Cafe_sales!$A$1:$O$10001,14,FALSE)</f>
        <v>UNKNOWN</v>
      </c>
      <c r="H9410" s="8">
        <f>VLOOKUP(A9410,Cafe_sales!$A$1:$O$10001,15,FALSE)</f>
        <v>45147</v>
      </c>
    </row>
    <row r="9411" spans="1:8" x14ac:dyDescent="0.35">
      <c r="A9411" t="s">
        <v>1341</v>
      </c>
      <c r="B9411" t="str">
        <f>VLOOKUP(A9411,Cafe_sales!$A$1:$O$10001,9,FALSE)</f>
        <v>Cookie</v>
      </c>
      <c r="C9411" s="6">
        <f>VLOOKUP(A9411,Cafe_sales!$A$1:$O$10001,10,FALSE)</f>
        <v>4</v>
      </c>
      <c r="D9411" s="10">
        <f>VLOOKUP(A9411,Cafe_sales!$A$1:$O$10001,11,FALSE)</f>
        <v>2.9671284481711022</v>
      </c>
      <c r="E9411" s="6">
        <f>VLOOKUP(A9411,Cafe_sales!$A$1:$O$10001,12,FALSE)</f>
        <v>4</v>
      </c>
      <c r="F9411" t="str">
        <f>VLOOKUP(A9411,Cafe_sales!$A$1:$O$10001,13,FALSE)</f>
        <v>Cash</v>
      </c>
      <c r="G9411" t="str">
        <f>VLOOKUP(A9411,Cafe_sales!$A$1:$O$10001,14,FALSE)</f>
        <v>UNKNOWN</v>
      </c>
      <c r="H9411" s="8">
        <f>VLOOKUP(A9411,Cafe_sales!$A$1:$O$10001,15,FALSE)</f>
        <v>45068</v>
      </c>
    </row>
    <row r="9412" spans="1:8" x14ac:dyDescent="0.35">
      <c r="A9412" t="s">
        <v>2641</v>
      </c>
      <c r="B9412" t="str">
        <f>VLOOKUP(A9412,Cafe_sales!$A$1:$O$10001,9,FALSE)</f>
        <v>Cake</v>
      </c>
      <c r="C9412" s="6">
        <f>VLOOKUP(A9412,Cafe_sales!$A$1:$O$10001,10,FALSE)</f>
        <v>1</v>
      </c>
      <c r="D9412" s="10">
        <f>VLOOKUP(A9412,Cafe_sales!$A$1:$O$10001,11,FALSE)</f>
        <v>3</v>
      </c>
      <c r="E9412" s="6">
        <f>VLOOKUP(A9412,Cafe_sales!$A$1:$O$10001,12,FALSE)</f>
        <v>3</v>
      </c>
      <c r="F9412" t="str">
        <f>VLOOKUP(A9412,Cafe_sales!$A$1:$O$10001,13,FALSE)</f>
        <v>Cash</v>
      </c>
      <c r="G9412" t="str">
        <f>VLOOKUP(A9412,Cafe_sales!$A$1:$O$10001,14,FALSE)</f>
        <v>In-store</v>
      </c>
      <c r="H9412" s="8">
        <f>VLOOKUP(A9412,Cafe_sales!$A$1:$O$10001,15,FALSE)</f>
        <v>45291</v>
      </c>
    </row>
    <row r="9413" spans="1:8" x14ac:dyDescent="0.35">
      <c r="A9413" t="s">
        <v>4016</v>
      </c>
      <c r="B9413" t="str">
        <f>VLOOKUP(A9413,Cafe_sales!$A$1:$O$10001,9,FALSE)</f>
        <v>Coffee</v>
      </c>
      <c r="C9413" s="6">
        <f>VLOOKUP(A9413,Cafe_sales!$A$1:$O$10001,10,FALSE)</f>
        <v>5</v>
      </c>
      <c r="D9413" s="10">
        <f>VLOOKUP(A9413,Cafe_sales!$A$1:$O$10001,11,FALSE)</f>
        <v>2</v>
      </c>
      <c r="E9413" s="6">
        <f>VLOOKUP(A9413,Cafe_sales!$A$1:$O$10001,12,FALSE)</f>
        <v>10</v>
      </c>
      <c r="F9413" t="str">
        <f>VLOOKUP(A9413,Cafe_sales!$A$1:$O$10001,13,FALSE)</f>
        <v>Default mode</v>
      </c>
      <c r="G9413" t="str">
        <f>VLOOKUP(A9413,Cafe_sales!$A$1:$O$10001,14,FALSE)</f>
        <v>In-store</v>
      </c>
      <c r="H9413" s="8">
        <f>VLOOKUP(A9413,Cafe_sales!$A$1:$O$10001,15,FALSE)</f>
        <v>45206</v>
      </c>
    </row>
    <row r="9414" spans="1:8" hidden="1" x14ac:dyDescent="0.35">
      <c r="A9414" t="s">
        <v>2953</v>
      </c>
      <c r="B9414" t="str">
        <f>VLOOKUP(A9414,Cafe_sales!$A$1:$O$10001,9,FALSE)</f>
        <v>Salad</v>
      </c>
      <c r="C9414">
        <f>VLOOKUP(A9414,Cafe_sales!$A$1:$O$10001,10,FALSE)</f>
        <v>1</v>
      </c>
      <c r="D9414">
        <f>VLOOKUP(A9414,Cafe_sales!$A$1:$O$10001,11,FALSE)</f>
        <v>5</v>
      </c>
      <c r="E9414">
        <f>VLOOKUP(A9414,Cafe_sales!$A$1:$O$10001,12,FALSE)</f>
        <v>5</v>
      </c>
      <c r="F9414" t="str">
        <f>VLOOKUP(A9414,Cafe_sales!$A$1:$O$10001,13,FALSE)</f>
        <v>Credit Card</v>
      </c>
      <c r="G9414" t="str">
        <f>VLOOKUP(A9414,Cafe_sales!$A$1:$O$10001,14,FALSE)</f>
        <v>Takeaway</v>
      </c>
      <c r="H9414" s="1">
        <f>VLOOKUP(A9414,Cafe_sales!$A$1:$O$10001,15,FALSE)</f>
        <v>45027</v>
      </c>
    </row>
    <row r="9415" spans="1:8" hidden="1" x14ac:dyDescent="0.35">
      <c r="A9415" t="s">
        <v>596</v>
      </c>
      <c r="B9415" t="str">
        <f>VLOOKUP(A9415,Cafe_sales!$A$1:$O$10001,9,FALSE)</f>
        <v>Cake</v>
      </c>
      <c r="C9415">
        <f>VLOOKUP(A9415,Cafe_sales!$A$1:$O$10001,10,FALSE)</f>
        <v>3</v>
      </c>
      <c r="D9415">
        <f>VLOOKUP(A9415,Cafe_sales!$A$1:$O$10001,11,FALSE)</f>
        <v>3</v>
      </c>
      <c r="E9415">
        <f>VLOOKUP(A9415,Cafe_sales!$A$1:$O$10001,12,FALSE)</f>
        <v>9</v>
      </c>
      <c r="F9415" t="str">
        <f>VLOOKUP(A9415,Cafe_sales!$A$1:$O$10001,13,FALSE)</f>
        <v>Default mode</v>
      </c>
      <c r="G9415" t="str">
        <f>VLOOKUP(A9415,Cafe_sales!$A$1:$O$10001,14,FALSE)</f>
        <v>Takeaway</v>
      </c>
      <c r="H9415" s="1">
        <f>VLOOKUP(A9415,Cafe_sales!$A$1:$O$10001,15,FALSE)</f>
        <v>45046</v>
      </c>
    </row>
    <row r="9416" spans="1:8" x14ac:dyDescent="0.35">
      <c r="A9416" t="s">
        <v>2760</v>
      </c>
      <c r="B9416" t="str">
        <f>VLOOKUP(A9416,Cafe_sales!$A$1:$O$10001,9,FALSE)</f>
        <v>Smoothie</v>
      </c>
      <c r="C9416" s="6">
        <f>VLOOKUP(A9416,Cafe_sales!$A$1:$O$10001,10,FALSE)</f>
        <v>5</v>
      </c>
      <c r="D9416" s="10">
        <f>VLOOKUP(A9416,Cafe_sales!$A$1:$O$10001,11,FALSE)</f>
        <v>4</v>
      </c>
      <c r="E9416" s="6">
        <f>VLOOKUP(A9416,Cafe_sales!$A$1:$O$10001,12,FALSE)</f>
        <v>20</v>
      </c>
      <c r="F9416" t="str">
        <f>VLOOKUP(A9416,Cafe_sales!$A$1:$O$10001,13,FALSE)</f>
        <v>Credit Card</v>
      </c>
      <c r="G9416" t="str">
        <f>VLOOKUP(A9416,Cafe_sales!$A$1:$O$10001,14,FALSE)</f>
        <v>UNKNOWN</v>
      </c>
      <c r="H9416" s="8">
        <f>VLOOKUP(A9416,Cafe_sales!$A$1:$O$10001,15,FALSE)</f>
        <v>45196</v>
      </c>
    </row>
    <row r="9417" spans="1:8" hidden="1" x14ac:dyDescent="0.35">
      <c r="A9417" t="s">
        <v>365</v>
      </c>
      <c r="B9417" t="str">
        <f>VLOOKUP(A9417,Cafe_sales!$A$1:$O$10001,9,FALSE)</f>
        <v>Salad</v>
      </c>
      <c r="C9417">
        <f>VLOOKUP(A9417,Cafe_sales!$A$1:$O$10001,10,FALSE)</f>
        <v>3</v>
      </c>
      <c r="D9417">
        <f>VLOOKUP(A9417,Cafe_sales!$A$1:$O$10001,11,FALSE)</f>
        <v>5</v>
      </c>
      <c r="E9417">
        <f>VLOOKUP(A9417,Cafe_sales!$A$1:$O$10001,12,FALSE)</f>
        <v>15</v>
      </c>
      <c r="F9417" t="str">
        <f>VLOOKUP(A9417,Cafe_sales!$A$1:$O$10001,13,FALSE)</f>
        <v>Cash</v>
      </c>
      <c r="G9417" t="str">
        <f>VLOOKUP(A9417,Cafe_sales!$A$1:$O$10001,14,FALSE)</f>
        <v>Takeaway</v>
      </c>
      <c r="H9417" s="1">
        <f>VLOOKUP(A9417,Cafe_sales!$A$1:$O$10001,15,FALSE)</f>
        <v>45107</v>
      </c>
    </row>
    <row r="9418" spans="1:8" x14ac:dyDescent="0.35">
      <c r="A9418" t="s">
        <v>1979</v>
      </c>
      <c r="B9418" t="str">
        <f>VLOOKUP(A9418,Cafe_sales!$A$1:$O$10001,9,FALSE)</f>
        <v>UNKNOWN</v>
      </c>
      <c r="C9418" s="6">
        <f>VLOOKUP(A9418,Cafe_sales!$A$1:$O$10001,10,FALSE)</f>
        <v>3</v>
      </c>
      <c r="D9418" s="10">
        <f>VLOOKUP(A9418,Cafe_sales!$A$1:$O$10001,11,FALSE)</f>
        <v>5</v>
      </c>
      <c r="E9418" s="6">
        <f>VLOOKUP(A9418,Cafe_sales!$A$1:$O$10001,12,FALSE)</f>
        <v>15</v>
      </c>
      <c r="F9418" t="str">
        <f>VLOOKUP(A9418,Cafe_sales!$A$1:$O$10001,13,FALSE)</f>
        <v>Digital Wallet</v>
      </c>
      <c r="G9418" t="str">
        <f>VLOOKUP(A9418,Cafe_sales!$A$1:$O$10001,14,FALSE)</f>
        <v>In-store</v>
      </c>
      <c r="H9418" s="8">
        <f>VLOOKUP(A9418,Cafe_sales!$A$1:$O$10001,15,FALSE)</f>
        <v>45007</v>
      </c>
    </row>
    <row r="9419" spans="1:8" hidden="1" x14ac:dyDescent="0.35">
      <c r="A9419" t="s">
        <v>7468</v>
      </c>
      <c r="B9419" t="str">
        <f>VLOOKUP(A9419,Cafe_sales!$A$1:$O$10001,9,FALSE)</f>
        <v>Sandwich</v>
      </c>
      <c r="C9419">
        <f>VLOOKUP(A9419,Cafe_sales!$A$1:$O$10001,10,FALSE)</f>
        <v>5</v>
      </c>
      <c r="D9419">
        <f>VLOOKUP(A9419,Cafe_sales!$A$1:$O$10001,11,FALSE)</f>
        <v>4</v>
      </c>
      <c r="E9419">
        <f>VLOOKUP(A9419,Cafe_sales!$A$1:$O$10001,12,FALSE)</f>
        <v>20</v>
      </c>
      <c r="F9419" t="str">
        <f>VLOOKUP(A9419,Cafe_sales!$A$1:$O$10001,13,FALSE)</f>
        <v>Credit Card</v>
      </c>
      <c r="G9419" t="str">
        <f>VLOOKUP(A9419,Cafe_sales!$A$1:$O$10001,14,FALSE)</f>
        <v>Takeaway</v>
      </c>
      <c r="H9419" s="1">
        <f>VLOOKUP(A9419,Cafe_sales!$A$1:$O$10001,15,FALSE)</f>
        <v>44968</v>
      </c>
    </row>
    <row r="9420" spans="1:8" x14ac:dyDescent="0.35">
      <c r="A9420" t="s">
        <v>5108</v>
      </c>
      <c r="B9420" t="str">
        <f>VLOOKUP(A9420,Cafe_sales!$A$1:$O$10001,9,FALSE)</f>
        <v>UNKNOWN</v>
      </c>
      <c r="C9420" s="6">
        <f>VLOOKUP(A9420,Cafe_sales!$A$1:$O$10001,10,FALSE)</f>
        <v>2</v>
      </c>
      <c r="D9420" s="10">
        <f>VLOOKUP(A9420,Cafe_sales!$A$1:$O$10001,11,FALSE)</f>
        <v>1</v>
      </c>
      <c r="E9420" s="6">
        <f>VLOOKUP(A9420,Cafe_sales!$A$1:$O$10001,12,FALSE)</f>
        <v>2</v>
      </c>
      <c r="F9420" t="str">
        <f>VLOOKUP(A9420,Cafe_sales!$A$1:$O$10001,13,FALSE)</f>
        <v>Credit Card</v>
      </c>
      <c r="G9420" t="str">
        <f>VLOOKUP(A9420,Cafe_sales!$A$1:$O$10001,14,FALSE)</f>
        <v>In-store</v>
      </c>
      <c r="H9420" s="8">
        <f>VLOOKUP(A9420,Cafe_sales!$A$1:$O$10001,15,FALSE)</f>
        <v>45199</v>
      </c>
    </row>
    <row r="9421" spans="1:8" x14ac:dyDescent="0.35">
      <c r="A9421" t="s">
        <v>5690</v>
      </c>
      <c r="B9421" t="str">
        <f>VLOOKUP(A9421,Cafe_sales!$A$1:$O$10001,9,FALSE)</f>
        <v>Cake</v>
      </c>
      <c r="C9421" s="6">
        <f>VLOOKUP(A9421,Cafe_sales!$A$1:$O$10001,10,FALSE)</f>
        <v>3</v>
      </c>
      <c r="D9421" s="10">
        <f>VLOOKUP(A9421,Cafe_sales!$A$1:$O$10001,11,FALSE)</f>
        <v>3</v>
      </c>
      <c r="E9421" s="6">
        <f>VLOOKUP(A9421,Cafe_sales!$A$1:$O$10001,12,FALSE)</f>
        <v>9</v>
      </c>
      <c r="F9421" t="str">
        <f>VLOOKUP(A9421,Cafe_sales!$A$1:$O$10001,13,FALSE)</f>
        <v>Credit Card</v>
      </c>
      <c r="G9421" t="str">
        <f>VLOOKUP(A9421,Cafe_sales!$A$1:$O$10001,14,FALSE)</f>
        <v>UNKNOWN</v>
      </c>
      <c r="H9421" s="8">
        <f>VLOOKUP(A9421,Cafe_sales!$A$1:$O$10001,15,FALSE)</f>
        <v>45159</v>
      </c>
    </row>
    <row r="9422" spans="1:8" x14ac:dyDescent="0.35">
      <c r="A9422" t="s">
        <v>7803</v>
      </c>
      <c r="B9422" t="str">
        <f>VLOOKUP(A9422,Cafe_sales!$A$1:$O$10001,9,FALSE)</f>
        <v>Cake</v>
      </c>
      <c r="C9422" s="6">
        <f>VLOOKUP(A9422,Cafe_sales!$A$1:$O$10001,10,FALSE)</f>
        <v>2</v>
      </c>
      <c r="D9422" s="10">
        <f>VLOOKUP(A9422,Cafe_sales!$A$1:$O$10001,11,FALSE)</f>
        <v>3</v>
      </c>
      <c r="E9422" s="6">
        <f>VLOOKUP(A9422,Cafe_sales!$A$1:$O$10001,12,FALSE)</f>
        <v>6</v>
      </c>
      <c r="F9422" t="str">
        <f>VLOOKUP(A9422,Cafe_sales!$A$1:$O$10001,13,FALSE)</f>
        <v>Default mode</v>
      </c>
      <c r="G9422" t="str">
        <f>VLOOKUP(A9422,Cafe_sales!$A$1:$O$10001,14,FALSE)</f>
        <v>In-store</v>
      </c>
      <c r="H9422" s="8">
        <f>VLOOKUP(A9422,Cafe_sales!$A$1:$O$10001,15,FALSE)</f>
        <v>45024</v>
      </c>
    </row>
    <row r="9423" spans="1:8" x14ac:dyDescent="0.35">
      <c r="A9423" t="s">
        <v>5580</v>
      </c>
      <c r="B9423" t="str">
        <f>VLOOKUP(A9423,Cafe_sales!$A$1:$O$10001,9,FALSE)</f>
        <v>Cookie</v>
      </c>
      <c r="C9423" s="6">
        <f>VLOOKUP(A9423,Cafe_sales!$A$1:$O$10001,10,FALSE)</f>
        <v>4</v>
      </c>
      <c r="D9423" s="10">
        <f>VLOOKUP(A9423,Cafe_sales!$A$1:$O$10001,11,FALSE)</f>
        <v>1</v>
      </c>
      <c r="E9423" s="6">
        <f>VLOOKUP(A9423,Cafe_sales!$A$1:$O$10001,12,FALSE)</f>
        <v>4</v>
      </c>
      <c r="F9423" t="str">
        <f>VLOOKUP(A9423,Cafe_sales!$A$1:$O$10001,13,FALSE)</f>
        <v>Cash</v>
      </c>
      <c r="G9423" t="str">
        <f>VLOOKUP(A9423,Cafe_sales!$A$1:$O$10001,14,FALSE)</f>
        <v>In-store</v>
      </c>
      <c r="H9423" s="8">
        <f>VLOOKUP(A9423,Cafe_sales!$A$1:$O$10001,15,FALSE)</f>
        <v>45089</v>
      </c>
    </row>
    <row r="9424" spans="1:8" x14ac:dyDescent="0.35">
      <c r="A9424" t="s">
        <v>4809</v>
      </c>
      <c r="B9424" t="str">
        <f>VLOOKUP(A9424,Cafe_sales!$A$1:$O$10001,9,FALSE)</f>
        <v>Cake</v>
      </c>
      <c r="C9424" s="6">
        <f>VLOOKUP(A9424,Cafe_sales!$A$1:$O$10001,10,FALSE)</f>
        <v>3</v>
      </c>
      <c r="D9424" s="10">
        <f>VLOOKUP(A9424,Cafe_sales!$A$1:$O$10001,11,FALSE)</f>
        <v>3</v>
      </c>
      <c r="E9424" s="6">
        <f>VLOOKUP(A9424,Cafe_sales!$A$1:$O$10001,12,FALSE)</f>
        <v>9</v>
      </c>
      <c r="F9424" t="str">
        <f>VLOOKUP(A9424,Cafe_sales!$A$1:$O$10001,13,FALSE)</f>
        <v>Default mode</v>
      </c>
      <c r="G9424" t="str">
        <f>VLOOKUP(A9424,Cafe_sales!$A$1:$O$10001,14,FALSE)</f>
        <v>In-store</v>
      </c>
      <c r="H9424" s="8">
        <f>VLOOKUP(A9424,Cafe_sales!$A$1:$O$10001,15,FALSE)</f>
        <v>45006</v>
      </c>
    </row>
    <row r="9425" spans="1:8" x14ac:dyDescent="0.35">
      <c r="A9425" t="s">
        <v>7356</v>
      </c>
      <c r="B9425" t="str">
        <f>VLOOKUP(A9425,Cafe_sales!$A$1:$O$10001,9,FALSE)</f>
        <v>Cookie</v>
      </c>
      <c r="C9425" s="6">
        <f>VLOOKUP(A9425,Cafe_sales!$A$1:$O$10001,10,FALSE)</f>
        <v>1</v>
      </c>
      <c r="D9425" s="10">
        <f>VLOOKUP(A9425,Cafe_sales!$A$1:$O$10001,11,FALSE)</f>
        <v>1</v>
      </c>
      <c r="E9425" s="6">
        <f>VLOOKUP(A9425,Cafe_sales!$A$1:$O$10001,12,FALSE)</f>
        <v>1</v>
      </c>
      <c r="F9425" t="str">
        <f>VLOOKUP(A9425,Cafe_sales!$A$1:$O$10001,13,FALSE)</f>
        <v>Default mode</v>
      </c>
      <c r="G9425" t="str">
        <f>VLOOKUP(A9425,Cafe_sales!$A$1:$O$10001,14,FALSE)</f>
        <v>In-store</v>
      </c>
      <c r="H9425" s="8">
        <f>VLOOKUP(A9425,Cafe_sales!$A$1:$O$10001,15,FALSE)</f>
        <v>45142</v>
      </c>
    </row>
    <row r="9426" spans="1:8" x14ac:dyDescent="0.35">
      <c r="A9426" t="s">
        <v>5034</v>
      </c>
      <c r="B9426" t="str">
        <f>VLOOKUP(A9426,Cafe_sales!$A$1:$O$10001,9,FALSE)</f>
        <v>Salad</v>
      </c>
      <c r="C9426" s="6">
        <f>VLOOKUP(A9426,Cafe_sales!$A$1:$O$10001,10,FALSE)</f>
        <v>1</v>
      </c>
      <c r="D9426" s="10">
        <f>VLOOKUP(A9426,Cafe_sales!$A$1:$O$10001,11,FALSE)</f>
        <v>0</v>
      </c>
      <c r="E9426" s="6">
        <f>VLOOKUP(A9426,Cafe_sales!$A$1:$O$10001,12,FALSE)</f>
        <v>5</v>
      </c>
      <c r="F9426" t="str">
        <f>VLOOKUP(A9426,Cafe_sales!$A$1:$O$10001,13,FALSE)</f>
        <v>Credit Card</v>
      </c>
      <c r="G9426" t="str">
        <f>VLOOKUP(A9426,Cafe_sales!$A$1:$O$10001,14,FALSE)</f>
        <v>In-store</v>
      </c>
      <c r="H9426" s="8">
        <f>VLOOKUP(A9426,Cafe_sales!$A$1:$O$10001,15,FALSE)</f>
        <v>44946</v>
      </c>
    </row>
    <row r="9427" spans="1:8" hidden="1" x14ac:dyDescent="0.35">
      <c r="A9427" t="s">
        <v>2560</v>
      </c>
      <c r="B9427" t="str">
        <f>VLOOKUP(A9427,Cafe_sales!$A$1:$O$10001,9,FALSE)</f>
        <v>Cookie</v>
      </c>
      <c r="C9427">
        <f>VLOOKUP(A9427,Cafe_sales!$A$1:$O$10001,10,FALSE)</f>
        <v>2</v>
      </c>
      <c r="D9427">
        <f>VLOOKUP(A9427,Cafe_sales!$A$1:$O$10001,11,FALSE)</f>
        <v>1</v>
      </c>
      <c r="E9427">
        <f>VLOOKUP(A9427,Cafe_sales!$A$1:$O$10001,12,FALSE)</f>
        <v>2</v>
      </c>
      <c r="F9427" t="str">
        <f>VLOOKUP(A9427,Cafe_sales!$A$1:$O$10001,13,FALSE)</f>
        <v>Cash</v>
      </c>
      <c r="G9427" t="str">
        <f>VLOOKUP(A9427,Cafe_sales!$A$1:$O$10001,14,FALSE)</f>
        <v>Takeaway</v>
      </c>
      <c r="H9427" s="1">
        <f>VLOOKUP(A9427,Cafe_sales!$A$1:$O$10001,15,FALSE)</f>
        <v>45231</v>
      </c>
    </row>
    <row r="9428" spans="1:8" hidden="1" x14ac:dyDescent="0.35">
      <c r="A9428" t="s">
        <v>7614</v>
      </c>
      <c r="B9428" t="str">
        <f>VLOOKUP(A9428,Cafe_sales!$A$1:$O$10001,9,FALSE)</f>
        <v>Cake</v>
      </c>
      <c r="C9428">
        <f>VLOOKUP(A9428,Cafe_sales!$A$1:$O$10001,10,FALSE)</f>
        <v>3.0539834566826296</v>
      </c>
      <c r="D9428">
        <f>VLOOKUP(A9428,Cafe_sales!$A$1:$O$10001,11,FALSE)</f>
        <v>3</v>
      </c>
      <c r="E9428">
        <f>VLOOKUP(A9428,Cafe_sales!$A$1:$O$10001,12,FALSE)</f>
        <v>3</v>
      </c>
      <c r="F9428" t="str">
        <f>VLOOKUP(A9428,Cafe_sales!$A$1:$O$10001,13,FALSE)</f>
        <v>Cash</v>
      </c>
      <c r="G9428" t="str">
        <f>VLOOKUP(A9428,Cafe_sales!$A$1:$O$10001,14,FALSE)</f>
        <v>Takeaway</v>
      </c>
      <c r="H9428" s="1">
        <f>VLOOKUP(A9428,Cafe_sales!$A$1:$O$10001,15,FALSE)</f>
        <v>45002</v>
      </c>
    </row>
    <row r="9429" spans="1:8" x14ac:dyDescent="0.35">
      <c r="A9429" t="s">
        <v>4624</v>
      </c>
      <c r="B9429" t="str">
        <f>VLOOKUP(A9429,Cafe_sales!$A$1:$O$10001,9,FALSE)</f>
        <v>Coffee</v>
      </c>
      <c r="C9429" s="6">
        <f>VLOOKUP(A9429,Cafe_sales!$A$1:$O$10001,10,FALSE)</f>
        <v>5</v>
      </c>
      <c r="D9429" s="10">
        <f>VLOOKUP(A9429,Cafe_sales!$A$1:$O$10001,11,FALSE)</f>
        <v>2</v>
      </c>
      <c r="E9429" s="6">
        <f>VLOOKUP(A9429,Cafe_sales!$A$1:$O$10001,12,FALSE)</f>
        <v>10</v>
      </c>
      <c r="F9429" t="str">
        <f>VLOOKUP(A9429,Cafe_sales!$A$1:$O$10001,13,FALSE)</f>
        <v>UNKNOWN</v>
      </c>
      <c r="G9429" t="str">
        <f>VLOOKUP(A9429,Cafe_sales!$A$1:$O$10001,14,FALSE)</f>
        <v>UNKNOWN</v>
      </c>
      <c r="H9429" s="8">
        <f>VLOOKUP(A9429,Cafe_sales!$A$1:$O$10001,15,FALSE)</f>
        <v>45010</v>
      </c>
    </row>
    <row r="9430" spans="1:8" x14ac:dyDescent="0.35">
      <c r="A9430" t="s">
        <v>6934</v>
      </c>
      <c r="B9430" t="str">
        <f>VLOOKUP(A9430,Cafe_sales!$A$1:$O$10001,9,FALSE)</f>
        <v>Cake</v>
      </c>
      <c r="C9430" s="6">
        <f>VLOOKUP(A9430,Cafe_sales!$A$1:$O$10001,10,FALSE)</f>
        <v>1</v>
      </c>
      <c r="D9430" s="10">
        <f>VLOOKUP(A9430,Cafe_sales!$A$1:$O$10001,11,FALSE)</f>
        <v>3</v>
      </c>
      <c r="E9430" s="6">
        <f>VLOOKUP(A9430,Cafe_sales!$A$1:$O$10001,12,FALSE)</f>
        <v>3</v>
      </c>
      <c r="F9430" t="str">
        <f>VLOOKUP(A9430,Cafe_sales!$A$1:$O$10001,13,FALSE)</f>
        <v>Credit Card</v>
      </c>
      <c r="G9430" t="str">
        <f>VLOOKUP(A9430,Cafe_sales!$A$1:$O$10001,14,FALSE)</f>
        <v>UNKNOWN</v>
      </c>
      <c r="H9430" s="8">
        <f>VLOOKUP(A9430,Cafe_sales!$A$1:$O$10001,15,FALSE)</f>
        <v>45257</v>
      </c>
    </row>
    <row r="9431" spans="1:8" hidden="1" x14ac:dyDescent="0.35">
      <c r="A9431" t="s">
        <v>111</v>
      </c>
      <c r="B9431" t="str">
        <f>VLOOKUP(A9431,Cafe_sales!$A$1:$O$10001,9,FALSE)</f>
        <v>Juice</v>
      </c>
      <c r="C9431">
        <f>VLOOKUP(A9431,Cafe_sales!$A$1:$O$10001,10,FALSE)</f>
        <v>1</v>
      </c>
      <c r="D9431">
        <f>VLOOKUP(A9431,Cafe_sales!$A$1:$O$10001,11,FALSE)</f>
        <v>5</v>
      </c>
      <c r="E9431">
        <f>VLOOKUP(A9431,Cafe_sales!$A$1:$O$10001,12,FALSE)</f>
        <v>5</v>
      </c>
      <c r="F9431" t="str">
        <f>VLOOKUP(A9431,Cafe_sales!$A$1:$O$10001,13,FALSE)</f>
        <v>Digital Wallet</v>
      </c>
      <c r="G9431" t="str">
        <f>VLOOKUP(A9431,Cafe_sales!$A$1:$O$10001,14,FALSE)</f>
        <v>Takeaway</v>
      </c>
      <c r="H9431" s="1">
        <f>VLOOKUP(A9431,Cafe_sales!$A$1:$O$10001,15,FALSE)</f>
        <v>45070</v>
      </c>
    </row>
    <row r="9432" spans="1:8" x14ac:dyDescent="0.35">
      <c r="A9432" t="s">
        <v>2189</v>
      </c>
      <c r="B9432" t="str">
        <f>VLOOKUP(A9432,Cafe_sales!$A$1:$O$10001,9,FALSE)</f>
        <v>Juice</v>
      </c>
      <c r="C9432" s="6">
        <f>VLOOKUP(A9432,Cafe_sales!$A$1:$O$10001,10,FALSE)</f>
        <v>5</v>
      </c>
      <c r="D9432" s="10">
        <f>VLOOKUP(A9432,Cafe_sales!$A$1:$O$10001,11,FALSE)</f>
        <v>3</v>
      </c>
      <c r="E9432" s="6">
        <f>VLOOKUP(A9432,Cafe_sales!$A$1:$O$10001,12,FALSE)</f>
        <v>15</v>
      </c>
      <c r="F9432" t="str">
        <f>VLOOKUP(A9432,Cafe_sales!$A$1:$O$10001,13,FALSE)</f>
        <v>Digital Wallet</v>
      </c>
      <c r="G9432" t="str">
        <f>VLOOKUP(A9432,Cafe_sales!$A$1:$O$10001,14,FALSE)</f>
        <v>In-store</v>
      </c>
      <c r="H9432" s="8">
        <f>VLOOKUP(A9432,Cafe_sales!$A$1:$O$10001,15,FALSE)</f>
        <v>44936</v>
      </c>
    </row>
    <row r="9433" spans="1:8" hidden="1" x14ac:dyDescent="0.35">
      <c r="A9433" t="s">
        <v>3700</v>
      </c>
      <c r="B9433" t="str">
        <f>VLOOKUP(A9433,Cafe_sales!$A$1:$O$10001,9,FALSE)</f>
        <v>UNKNOWN</v>
      </c>
      <c r="C9433">
        <f>VLOOKUP(A9433,Cafe_sales!$A$1:$O$10001,10,FALSE)</f>
        <v>3</v>
      </c>
      <c r="D9433">
        <f>VLOOKUP(A9433,Cafe_sales!$A$1:$O$10001,11,FALSE)</f>
        <v>2</v>
      </c>
      <c r="E9433">
        <f>VLOOKUP(A9433,Cafe_sales!$A$1:$O$10001,12,FALSE)</f>
        <v>6</v>
      </c>
      <c r="F9433" t="str">
        <f>VLOOKUP(A9433,Cafe_sales!$A$1:$O$10001,13,FALSE)</f>
        <v>Credit Card</v>
      </c>
      <c r="G9433" t="str">
        <f>VLOOKUP(A9433,Cafe_sales!$A$1:$O$10001,14,FALSE)</f>
        <v>Takeaway</v>
      </c>
      <c r="H9433" s="1">
        <f>VLOOKUP(A9433,Cafe_sales!$A$1:$O$10001,15,FALSE)</f>
        <v>44963</v>
      </c>
    </row>
    <row r="9434" spans="1:8" x14ac:dyDescent="0.35">
      <c r="A9434" t="s">
        <v>3636</v>
      </c>
      <c r="B9434" t="str">
        <f>VLOOKUP(A9434,Cafe_sales!$A$1:$O$10001,9,FALSE)</f>
        <v>Coffee</v>
      </c>
      <c r="C9434" s="6">
        <f>VLOOKUP(A9434,Cafe_sales!$A$1:$O$10001,10,FALSE)</f>
        <v>1</v>
      </c>
      <c r="D9434" s="10">
        <f>VLOOKUP(A9434,Cafe_sales!$A$1:$O$10001,11,FALSE)</f>
        <v>2</v>
      </c>
      <c r="E9434" s="6">
        <f>VLOOKUP(A9434,Cafe_sales!$A$1:$O$10001,12,FALSE)</f>
        <v>2</v>
      </c>
      <c r="F9434" t="str">
        <f>VLOOKUP(A9434,Cafe_sales!$A$1:$O$10001,13,FALSE)</f>
        <v>Credit Card</v>
      </c>
      <c r="G9434" t="str">
        <f>VLOOKUP(A9434,Cafe_sales!$A$1:$O$10001,14,FALSE)</f>
        <v>UNKNOWN</v>
      </c>
      <c r="H9434" s="8">
        <f>VLOOKUP(A9434,Cafe_sales!$A$1:$O$10001,15,FALSE)</f>
        <v>45066</v>
      </c>
    </row>
    <row r="9435" spans="1:8" x14ac:dyDescent="0.35">
      <c r="A9435" t="s">
        <v>1825</v>
      </c>
      <c r="B9435" t="str">
        <f>VLOOKUP(A9435,Cafe_sales!$A$1:$O$10001,9,FALSE)</f>
        <v>Salad</v>
      </c>
      <c r="C9435" s="6">
        <f>VLOOKUP(A9435,Cafe_sales!$A$1:$O$10001,10,FALSE)</f>
        <v>4</v>
      </c>
      <c r="D9435" s="10">
        <f>VLOOKUP(A9435,Cafe_sales!$A$1:$O$10001,11,FALSE)</f>
        <v>5</v>
      </c>
      <c r="E9435" s="6">
        <f>VLOOKUP(A9435,Cafe_sales!$A$1:$O$10001,12,FALSE)</f>
        <v>20</v>
      </c>
      <c r="F9435" t="str">
        <f>VLOOKUP(A9435,Cafe_sales!$A$1:$O$10001,13,FALSE)</f>
        <v>Credit Card</v>
      </c>
      <c r="G9435" t="str">
        <f>VLOOKUP(A9435,Cafe_sales!$A$1:$O$10001,14,FALSE)</f>
        <v>UNKNOWN</v>
      </c>
      <c r="H9435" s="8">
        <f>VLOOKUP(A9435,Cafe_sales!$A$1:$O$10001,15,FALSE)</f>
        <v>44980</v>
      </c>
    </row>
    <row r="9436" spans="1:8" hidden="1" x14ac:dyDescent="0.35">
      <c r="A9436" t="s">
        <v>6110</v>
      </c>
      <c r="B9436" t="str">
        <f>VLOOKUP(A9436,Cafe_sales!$A$1:$O$10001,9,FALSE)</f>
        <v>UNKNOWN</v>
      </c>
      <c r="C9436">
        <f>VLOOKUP(A9436,Cafe_sales!$A$1:$O$10001,10,FALSE)</f>
        <v>3</v>
      </c>
      <c r="D9436">
        <f>VLOOKUP(A9436,Cafe_sales!$A$1:$O$10001,11,FALSE)</f>
        <v>4</v>
      </c>
      <c r="E9436">
        <f>VLOOKUP(A9436,Cafe_sales!$A$1:$O$10001,12,FALSE)</f>
        <v>12</v>
      </c>
      <c r="F9436" t="str">
        <f>VLOOKUP(A9436,Cafe_sales!$A$1:$O$10001,13,FALSE)</f>
        <v>UNKNOWN</v>
      </c>
      <c r="G9436" t="str">
        <f>VLOOKUP(A9436,Cafe_sales!$A$1:$O$10001,14,FALSE)</f>
        <v>Cafe</v>
      </c>
      <c r="H9436" s="1">
        <f>VLOOKUP(A9436,Cafe_sales!$A$1:$O$10001,15,FALSE)</f>
        <v>45052</v>
      </c>
    </row>
    <row r="9437" spans="1:8" x14ac:dyDescent="0.35">
      <c r="A9437" t="s">
        <v>2197</v>
      </c>
      <c r="B9437" t="str">
        <f>VLOOKUP(A9437,Cafe_sales!$A$1:$O$10001,9,FALSE)</f>
        <v>Juice</v>
      </c>
      <c r="C9437" s="6">
        <f>VLOOKUP(A9437,Cafe_sales!$A$1:$O$10001,10,FALSE)</f>
        <v>5</v>
      </c>
      <c r="D9437" s="10">
        <f>VLOOKUP(A9437,Cafe_sales!$A$1:$O$10001,11,FALSE)</f>
        <v>3</v>
      </c>
      <c r="E9437" s="6">
        <f>VLOOKUP(A9437,Cafe_sales!$A$1:$O$10001,12,FALSE)</f>
        <v>15</v>
      </c>
      <c r="F9437" t="str">
        <f>VLOOKUP(A9437,Cafe_sales!$A$1:$O$10001,13,FALSE)</f>
        <v>Default mode</v>
      </c>
      <c r="G9437" t="str">
        <f>VLOOKUP(A9437,Cafe_sales!$A$1:$O$10001,14,FALSE)</f>
        <v>UNKNOWN</v>
      </c>
      <c r="H9437" s="8">
        <f>VLOOKUP(A9437,Cafe_sales!$A$1:$O$10001,15,FALSE)</f>
        <v>45035</v>
      </c>
    </row>
    <row r="9438" spans="1:8" x14ac:dyDescent="0.35">
      <c r="A9438" t="s">
        <v>1686</v>
      </c>
      <c r="B9438" t="str">
        <f>VLOOKUP(A9438,Cafe_sales!$A$1:$O$10001,9,FALSE)</f>
        <v>Tea</v>
      </c>
      <c r="C9438" s="6">
        <f>VLOOKUP(A9438,Cafe_sales!$A$1:$O$10001,10,FALSE)</f>
        <v>4</v>
      </c>
      <c r="D9438" s="10">
        <f>VLOOKUP(A9438,Cafe_sales!$A$1:$O$10001,11,FALSE)</f>
        <v>1.5</v>
      </c>
      <c r="E9438" s="6">
        <f>VLOOKUP(A9438,Cafe_sales!$A$1:$O$10001,12,FALSE)</f>
        <v>6</v>
      </c>
      <c r="F9438" t="str">
        <f>VLOOKUP(A9438,Cafe_sales!$A$1:$O$10001,13,FALSE)</f>
        <v>Cash</v>
      </c>
      <c r="G9438" t="str">
        <f>VLOOKUP(A9438,Cafe_sales!$A$1:$O$10001,14,FALSE)</f>
        <v>In-store</v>
      </c>
      <c r="H9438" s="8">
        <f>VLOOKUP(A9438,Cafe_sales!$A$1:$O$10001,15,FALSE)</f>
        <v>45078</v>
      </c>
    </row>
    <row r="9439" spans="1:8" x14ac:dyDescent="0.35">
      <c r="A9439" t="s">
        <v>7852</v>
      </c>
      <c r="B9439" t="str">
        <f>VLOOKUP(A9439,Cafe_sales!$A$1:$O$10001,9,FALSE)</f>
        <v>Cake</v>
      </c>
      <c r="C9439" s="6">
        <f>VLOOKUP(A9439,Cafe_sales!$A$1:$O$10001,10,FALSE)</f>
        <v>4</v>
      </c>
      <c r="D9439" s="10">
        <f>VLOOKUP(A9439,Cafe_sales!$A$1:$O$10001,11,FALSE)</f>
        <v>3</v>
      </c>
      <c r="E9439" s="6">
        <f>VLOOKUP(A9439,Cafe_sales!$A$1:$O$10001,12,FALSE)</f>
        <v>12</v>
      </c>
      <c r="F9439" t="str">
        <f>VLOOKUP(A9439,Cafe_sales!$A$1:$O$10001,13,FALSE)</f>
        <v>Credit Card</v>
      </c>
      <c r="G9439" t="str">
        <f>VLOOKUP(A9439,Cafe_sales!$A$1:$O$10001,14,FALSE)</f>
        <v>UNKNOWN</v>
      </c>
      <c r="H9439" s="8">
        <f>VLOOKUP(A9439,Cafe_sales!$A$1:$O$10001,15,FALSE)</f>
        <v>44936</v>
      </c>
    </row>
    <row r="9440" spans="1:8" x14ac:dyDescent="0.35">
      <c r="A9440" t="s">
        <v>7792</v>
      </c>
      <c r="B9440" t="str">
        <f>VLOOKUP(A9440,Cafe_sales!$A$1:$O$10001,9,FALSE)</f>
        <v>Juice</v>
      </c>
      <c r="C9440" s="6">
        <f>VLOOKUP(A9440,Cafe_sales!$A$1:$O$10001,10,FALSE)</f>
        <v>2</v>
      </c>
      <c r="D9440" s="10">
        <f>VLOOKUP(A9440,Cafe_sales!$A$1:$O$10001,11,FALSE)</f>
        <v>3</v>
      </c>
      <c r="E9440" s="6">
        <f>VLOOKUP(A9440,Cafe_sales!$A$1:$O$10001,12,FALSE)</f>
        <v>6</v>
      </c>
      <c r="F9440" t="str">
        <f>VLOOKUP(A9440,Cafe_sales!$A$1:$O$10001,13,FALSE)</f>
        <v>Cash</v>
      </c>
      <c r="G9440" t="str">
        <f>VLOOKUP(A9440,Cafe_sales!$A$1:$O$10001,14,FALSE)</f>
        <v>In-store</v>
      </c>
      <c r="H9440" s="8">
        <f>VLOOKUP(A9440,Cafe_sales!$A$1:$O$10001,15,FALSE)</f>
        <v>45034</v>
      </c>
    </row>
    <row r="9441" spans="1:8" hidden="1" x14ac:dyDescent="0.35">
      <c r="A9441" t="s">
        <v>3031</v>
      </c>
      <c r="B9441" t="str">
        <f>VLOOKUP(A9441,Cafe_sales!$A$1:$O$10001,9,FALSE)</f>
        <v>Coffee</v>
      </c>
      <c r="C9441">
        <f>VLOOKUP(A9441,Cafe_sales!$A$1:$O$10001,10,FALSE)</f>
        <v>2</v>
      </c>
      <c r="D9441">
        <f>VLOOKUP(A9441,Cafe_sales!$A$1:$O$10001,11,FALSE)</f>
        <v>2</v>
      </c>
      <c r="E9441">
        <f>VLOOKUP(A9441,Cafe_sales!$A$1:$O$10001,12,FALSE)</f>
        <v>4</v>
      </c>
      <c r="F9441" t="str">
        <f>VLOOKUP(A9441,Cafe_sales!$A$1:$O$10001,13,FALSE)</f>
        <v>Digital Wallet</v>
      </c>
      <c r="G9441" t="str">
        <f>VLOOKUP(A9441,Cafe_sales!$A$1:$O$10001,14,FALSE)</f>
        <v>Takeaway</v>
      </c>
      <c r="H9441" s="1">
        <f>VLOOKUP(A9441,Cafe_sales!$A$1:$O$10001,15,FALSE)</f>
        <v>45222</v>
      </c>
    </row>
    <row r="9442" spans="1:8" hidden="1" x14ac:dyDescent="0.35">
      <c r="A9442" t="s">
        <v>6512</v>
      </c>
      <c r="B9442" t="str">
        <f>VLOOKUP(A9442,Cafe_sales!$A$1:$O$10001,9,FALSE)</f>
        <v>UNKNOWN</v>
      </c>
      <c r="C9442">
        <f>VLOOKUP(A9442,Cafe_sales!$A$1:$O$10001,10,FALSE)</f>
        <v>5</v>
      </c>
      <c r="D9442">
        <f>VLOOKUP(A9442,Cafe_sales!$A$1:$O$10001,11,FALSE)</f>
        <v>1.5</v>
      </c>
      <c r="E9442">
        <f>VLOOKUP(A9442,Cafe_sales!$A$1:$O$10001,12,FALSE)</f>
        <v>7.5</v>
      </c>
      <c r="F9442" t="str">
        <f>VLOOKUP(A9442,Cafe_sales!$A$1:$O$10001,13,FALSE)</f>
        <v>Default mode</v>
      </c>
      <c r="G9442" t="str">
        <f>VLOOKUP(A9442,Cafe_sales!$A$1:$O$10001,14,FALSE)</f>
        <v>Takeaway</v>
      </c>
      <c r="H9442" s="1">
        <f>VLOOKUP(A9442,Cafe_sales!$A$1:$O$10001,15,FALSE)</f>
        <v>44931</v>
      </c>
    </row>
    <row r="9443" spans="1:8" x14ac:dyDescent="0.35">
      <c r="A9443" t="s">
        <v>9971</v>
      </c>
      <c r="B9443" t="str">
        <f>VLOOKUP(A9443,Cafe_sales!$A$1:$O$10001,9,FALSE)</f>
        <v>Tea</v>
      </c>
      <c r="C9443" s="6">
        <f>VLOOKUP(A9443,Cafe_sales!$A$1:$O$10001,10,FALSE)</f>
        <v>1</v>
      </c>
      <c r="D9443" s="10">
        <f>VLOOKUP(A9443,Cafe_sales!$A$1:$O$10001,11,FALSE)</f>
        <v>1.5</v>
      </c>
      <c r="E9443" s="6">
        <f>VLOOKUP(A9443,Cafe_sales!$A$1:$O$10001,12,FALSE)</f>
        <v>1.5</v>
      </c>
      <c r="F9443" t="str">
        <f>VLOOKUP(A9443,Cafe_sales!$A$1:$O$10001,13,FALSE)</f>
        <v>Default mode</v>
      </c>
      <c r="G9443" t="str">
        <f>VLOOKUP(A9443,Cafe_sales!$A$1:$O$10001,14,FALSE)</f>
        <v>In-store</v>
      </c>
      <c r="H9443" s="8">
        <f>VLOOKUP(A9443,Cafe_sales!$A$1:$O$10001,15,FALSE)</f>
        <v>45196</v>
      </c>
    </row>
    <row r="9444" spans="1:8" x14ac:dyDescent="0.35">
      <c r="A9444" t="s">
        <v>6357</v>
      </c>
      <c r="B9444" t="str">
        <f>VLOOKUP(A9444,Cafe_sales!$A$1:$O$10001,9,FALSE)</f>
        <v>Salad</v>
      </c>
      <c r="C9444" s="6">
        <f>VLOOKUP(A9444,Cafe_sales!$A$1:$O$10001,10,FALSE)</f>
        <v>4</v>
      </c>
      <c r="D9444" s="10">
        <f>VLOOKUP(A9444,Cafe_sales!$A$1:$O$10001,11,FALSE)</f>
        <v>5</v>
      </c>
      <c r="E9444" s="6">
        <f>VLOOKUP(A9444,Cafe_sales!$A$1:$O$10001,12,FALSE)</f>
        <v>20</v>
      </c>
      <c r="F9444" t="str">
        <f>VLOOKUP(A9444,Cafe_sales!$A$1:$O$10001,13,FALSE)</f>
        <v>Credit Card</v>
      </c>
      <c r="G9444" t="str">
        <f>VLOOKUP(A9444,Cafe_sales!$A$1:$O$10001,14,FALSE)</f>
        <v>In-store</v>
      </c>
      <c r="H9444" s="8">
        <f>VLOOKUP(A9444,Cafe_sales!$A$1:$O$10001,15,FALSE)</f>
        <v>45126</v>
      </c>
    </row>
    <row r="9445" spans="1:8" x14ac:dyDescent="0.35">
      <c r="A9445" t="s">
        <v>1238</v>
      </c>
      <c r="B9445" t="str">
        <f>VLOOKUP(A9445,Cafe_sales!$A$1:$O$10001,9,FALSE)</f>
        <v>Juice</v>
      </c>
      <c r="C9445" s="6">
        <f>VLOOKUP(A9445,Cafe_sales!$A$1:$O$10001,10,FALSE)</f>
        <v>3</v>
      </c>
      <c r="D9445" s="10">
        <f>VLOOKUP(A9445,Cafe_sales!$A$1:$O$10001,11,FALSE)</f>
        <v>3</v>
      </c>
      <c r="E9445" s="6">
        <f>VLOOKUP(A9445,Cafe_sales!$A$1:$O$10001,12,FALSE)</f>
        <v>9</v>
      </c>
      <c r="F9445" t="str">
        <f>VLOOKUP(A9445,Cafe_sales!$A$1:$O$10001,13,FALSE)</f>
        <v>Cash</v>
      </c>
      <c r="G9445" t="str">
        <f>VLOOKUP(A9445,Cafe_sales!$A$1:$O$10001,14,FALSE)</f>
        <v>UNKNOWN</v>
      </c>
      <c r="H9445" s="8">
        <f>VLOOKUP(A9445,Cafe_sales!$A$1:$O$10001,15,FALSE)</f>
        <v>45127</v>
      </c>
    </row>
    <row r="9446" spans="1:8" x14ac:dyDescent="0.35">
      <c r="A9446" t="s">
        <v>869</v>
      </c>
      <c r="B9446" t="str">
        <f>VLOOKUP(A9446,Cafe_sales!$A$1:$O$10001,9,FALSE)</f>
        <v>Salad</v>
      </c>
      <c r="C9446" s="6">
        <f>VLOOKUP(A9446,Cafe_sales!$A$1:$O$10001,10,FALSE)</f>
        <v>1</v>
      </c>
      <c r="D9446" s="10">
        <f>VLOOKUP(A9446,Cafe_sales!$A$1:$O$10001,11,FALSE)</f>
        <v>5</v>
      </c>
      <c r="E9446" s="6">
        <f>VLOOKUP(A9446,Cafe_sales!$A$1:$O$10001,12,FALSE)</f>
        <v>5</v>
      </c>
      <c r="F9446" t="str">
        <f>VLOOKUP(A9446,Cafe_sales!$A$1:$O$10001,13,FALSE)</f>
        <v>Default mode</v>
      </c>
      <c r="G9446" t="str">
        <f>VLOOKUP(A9446,Cafe_sales!$A$1:$O$10001,14,FALSE)</f>
        <v>UNKNOWN</v>
      </c>
      <c r="H9446" s="8">
        <f>VLOOKUP(A9446,Cafe_sales!$A$1:$O$10001,15,FALSE)</f>
        <v>45020</v>
      </c>
    </row>
    <row r="9447" spans="1:8" x14ac:dyDescent="0.35">
      <c r="A9447" t="s">
        <v>70</v>
      </c>
      <c r="B9447" t="str">
        <f>VLOOKUP(A9447,Cafe_sales!$A$1:$O$10001,9,FALSE)</f>
        <v>Juice</v>
      </c>
      <c r="C9447" s="6">
        <f>VLOOKUP(A9447,Cafe_sales!$A$1:$O$10001,10,FALSE)</f>
        <v>5</v>
      </c>
      <c r="D9447" s="10">
        <f>VLOOKUP(A9447,Cafe_sales!$A$1:$O$10001,11,FALSE)</f>
        <v>3</v>
      </c>
      <c r="E9447" s="6">
        <f>VLOOKUP(A9447,Cafe_sales!$A$1:$O$10001,12,FALSE)</f>
        <v>15</v>
      </c>
      <c r="F9447" t="str">
        <f>VLOOKUP(A9447,Cafe_sales!$A$1:$O$10001,13,FALSE)</f>
        <v>Default mode</v>
      </c>
      <c r="G9447" t="str">
        <f>VLOOKUP(A9447,Cafe_sales!$A$1:$O$10001,14,FALSE)</f>
        <v>UNKNOWN</v>
      </c>
      <c r="H9447" s="8">
        <f>VLOOKUP(A9447,Cafe_sales!$A$1:$O$10001,15,FALSE)</f>
        <v>44987</v>
      </c>
    </row>
    <row r="9448" spans="1:8" hidden="1" x14ac:dyDescent="0.35">
      <c r="A9448" t="s">
        <v>2404</v>
      </c>
      <c r="B9448" t="str">
        <f>VLOOKUP(A9448,Cafe_sales!$A$1:$O$10001,9,FALSE)</f>
        <v>Cookie</v>
      </c>
      <c r="C9448">
        <f>VLOOKUP(A9448,Cafe_sales!$A$1:$O$10001,10,FALSE)</f>
        <v>2</v>
      </c>
      <c r="D9448">
        <f>VLOOKUP(A9448,Cafe_sales!$A$1:$O$10001,11,FALSE)</f>
        <v>1</v>
      </c>
      <c r="E9448">
        <f>VLOOKUP(A9448,Cafe_sales!$A$1:$O$10001,12,FALSE)</f>
        <v>2</v>
      </c>
      <c r="F9448" t="str">
        <f>VLOOKUP(A9448,Cafe_sales!$A$1:$O$10001,13,FALSE)</f>
        <v>Digital Wallet</v>
      </c>
      <c r="G9448" t="str">
        <f>VLOOKUP(A9448,Cafe_sales!$A$1:$O$10001,14,FALSE)</f>
        <v>Takeaway</v>
      </c>
      <c r="H9448" s="1">
        <f>VLOOKUP(A9448,Cafe_sales!$A$1:$O$10001,15,FALSE)</f>
        <v>45056</v>
      </c>
    </row>
    <row r="9449" spans="1:8" x14ac:dyDescent="0.35">
      <c r="A9449" t="s">
        <v>5523</v>
      </c>
      <c r="B9449" t="str">
        <f>VLOOKUP(A9449,Cafe_sales!$A$1:$O$10001,9,FALSE)</f>
        <v>Smoothie</v>
      </c>
      <c r="C9449" s="6">
        <f>VLOOKUP(A9449,Cafe_sales!$A$1:$O$10001,10,FALSE)</f>
        <v>3</v>
      </c>
      <c r="D9449" s="10">
        <f>VLOOKUP(A9449,Cafe_sales!$A$1:$O$10001,11,FALSE)</f>
        <v>4</v>
      </c>
      <c r="E9449" s="6">
        <f>VLOOKUP(A9449,Cafe_sales!$A$1:$O$10001,12,FALSE)</f>
        <v>12</v>
      </c>
      <c r="F9449" t="str">
        <f>VLOOKUP(A9449,Cafe_sales!$A$1:$O$10001,13,FALSE)</f>
        <v>Default mode</v>
      </c>
      <c r="G9449" t="str">
        <f>VLOOKUP(A9449,Cafe_sales!$A$1:$O$10001,14,FALSE)</f>
        <v>UNKNOWN</v>
      </c>
      <c r="H9449" s="8">
        <f>VLOOKUP(A9449,Cafe_sales!$A$1:$O$10001,15,FALSE)</f>
        <v>45281</v>
      </c>
    </row>
    <row r="9450" spans="1:8" hidden="1" x14ac:dyDescent="0.35">
      <c r="A9450" t="s">
        <v>7650</v>
      </c>
      <c r="B9450" t="str">
        <f>VLOOKUP(A9450,Cafe_sales!$A$1:$O$10001,9,FALSE)</f>
        <v>UNKNOWN</v>
      </c>
      <c r="C9450">
        <f>VLOOKUP(A9450,Cafe_sales!$A$1:$O$10001,10,FALSE)</f>
        <v>4</v>
      </c>
      <c r="D9450">
        <f>VLOOKUP(A9450,Cafe_sales!$A$1:$O$10001,11,FALSE)</f>
        <v>3</v>
      </c>
      <c r="E9450">
        <f>VLOOKUP(A9450,Cafe_sales!$A$1:$O$10001,12,FALSE)</f>
        <v>12</v>
      </c>
      <c r="F9450" t="str">
        <f>VLOOKUP(A9450,Cafe_sales!$A$1:$O$10001,13,FALSE)</f>
        <v>Cash</v>
      </c>
      <c r="G9450" t="str">
        <f>VLOOKUP(A9450,Cafe_sales!$A$1:$O$10001,14,FALSE)</f>
        <v>Cafe</v>
      </c>
      <c r="H9450" s="1">
        <f>VLOOKUP(A9450,Cafe_sales!$A$1:$O$10001,15,FALSE)</f>
        <v>45175</v>
      </c>
    </row>
    <row r="9451" spans="1:8" x14ac:dyDescent="0.35">
      <c r="A9451" t="s">
        <v>9920</v>
      </c>
      <c r="B9451" t="str">
        <f>VLOOKUP(A9451,Cafe_sales!$A$1:$O$10001,9,FALSE)</f>
        <v>Juice</v>
      </c>
      <c r="C9451" s="6">
        <f>VLOOKUP(A9451,Cafe_sales!$A$1:$O$10001,10,FALSE)</f>
        <v>5</v>
      </c>
      <c r="D9451" s="10">
        <f>VLOOKUP(A9451,Cafe_sales!$A$1:$O$10001,11,FALSE)</f>
        <v>3</v>
      </c>
      <c r="E9451" s="6">
        <f>VLOOKUP(A9451,Cafe_sales!$A$1:$O$10001,12,FALSE)</f>
        <v>15</v>
      </c>
      <c r="F9451" t="str">
        <f>VLOOKUP(A9451,Cafe_sales!$A$1:$O$10001,13,FALSE)</f>
        <v>Digital Wallet</v>
      </c>
      <c r="G9451" t="str">
        <f>VLOOKUP(A9451,Cafe_sales!$A$1:$O$10001,14,FALSE)</f>
        <v>UNKNOWN</v>
      </c>
      <c r="H9451" s="8">
        <f>VLOOKUP(A9451,Cafe_sales!$A$1:$O$10001,15,FALSE)</f>
        <v>45190</v>
      </c>
    </row>
    <row r="9452" spans="1:8" hidden="1" x14ac:dyDescent="0.35">
      <c r="A9452" t="s">
        <v>1470</v>
      </c>
      <c r="B9452" t="str">
        <f>VLOOKUP(A9452,Cafe_sales!$A$1:$O$10001,9,FALSE)</f>
        <v>Cookie</v>
      </c>
      <c r="C9452">
        <f>VLOOKUP(A9452,Cafe_sales!$A$1:$O$10001,10,FALSE)</f>
        <v>3</v>
      </c>
      <c r="D9452">
        <f>VLOOKUP(A9452,Cafe_sales!$A$1:$O$10001,11,FALSE)</f>
        <v>1</v>
      </c>
      <c r="E9452">
        <f>VLOOKUP(A9452,Cafe_sales!$A$1:$O$10001,12,FALSE)</f>
        <v>1</v>
      </c>
      <c r="F9452" t="str">
        <f>VLOOKUP(A9452,Cafe_sales!$A$1:$O$10001,13,FALSE)</f>
        <v>Default mode</v>
      </c>
      <c r="G9452" t="str">
        <f>VLOOKUP(A9452,Cafe_sales!$A$1:$O$10001,14,FALSE)</f>
        <v>Takeaway</v>
      </c>
      <c r="H9452" s="1">
        <f>VLOOKUP(A9452,Cafe_sales!$A$1:$O$10001,15,FALSE)</f>
        <v>44927</v>
      </c>
    </row>
    <row r="9453" spans="1:8" x14ac:dyDescent="0.35">
      <c r="A9453" t="s">
        <v>7355</v>
      </c>
      <c r="B9453" t="str">
        <f>VLOOKUP(A9453,Cafe_sales!$A$1:$O$10001,9,FALSE)</f>
        <v>Cake</v>
      </c>
      <c r="C9453" s="6">
        <f>VLOOKUP(A9453,Cafe_sales!$A$1:$O$10001,10,FALSE)</f>
        <v>4</v>
      </c>
      <c r="D9453" s="10">
        <f>VLOOKUP(A9453,Cafe_sales!$A$1:$O$10001,11,FALSE)</f>
        <v>3</v>
      </c>
      <c r="E9453" s="6">
        <f>VLOOKUP(A9453,Cafe_sales!$A$1:$O$10001,12,FALSE)</f>
        <v>12</v>
      </c>
      <c r="F9453" t="str">
        <f>VLOOKUP(A9453,Cafe_sales!$A$1:$O$10001,13,FALSE)</f>
        <v>Default mode</v>
      </c>
      <c r="G9453" t="str">
        <f>VLOOKUP(A9453,Cafe_sales!$A$1:$O$10001,14,FALSE)</f>
        <v>UNKNOWN</v>
      </c>
      <c r="H9453" s="8">
        <f>VLOOKUP(A9453,Cafe_sales!$A$1:$O$10001,15,FALSE)</f>
        <v>45002</v>
      </c>
    </row>
    <row r="9454" spans="1:8" x14ac:dyDescent="0.35">
      <c r="A9454" t="s">
        <v>9828</v>
      </c>
      <c r="B9454" t="str">
        <f>VLOOKUP(A9454,Cafe_sales!$A$1:$O$10001,9,FALSE)</f>
        <v>Salad</v>
      </c>
      <c r="C9454" s="6">
        <f>VLOOKUP(A9454,Cafe_sales!$A$1:$O$10001,10,FALSE)</f>
        <v>5</v>
      </c>
      <c r="D9454" s="10">
        <f>VLOOKUP(A9454,Cafe_sales!$A$1:$O$10001,11,FALSE)</f>
        <v>5</v>
      </c>
      <c r="E9454" s="6">
        <f>VLOOKUP(A9454,Cafe_sales!$A$1:$O$10001,12,FALSE)</f>
        <v>25</v>
      </c>
      <c r="F9454" t="str">
        <f>VLOOKUP(A9454,Cafe_sales!$A$1:$O$10001,13,FALSE)</f>
        <v>Default mode</v>
      </c>
      <c r="G9454" t="str">
        <f>VLOOKUP(A9454,Cafe_sales!$A$1:$O$10001,14,FALSE)</f>
        <v>UNKNOWN</v>
      </c>
      <c r="H9454" s="8">
        <f>VLOOKUP(A9454,Cafe_sales!$A$1:$O$10001,15,FALSE)</f>
        <v>44943</v>
      </c>
    </row>
    <row r="9455" spans="1:8" x14ac:dyDescent="0.35">
      <c r="A9455" t="s">
        <v>2500</v>
      </c>
      <c r="B9455" t="str">
        <f>VLOOKUP(A9455,Cafe_sales!$A$1:$O$10001,9,FALSE)</f>
        <v>Cake</v>
      </c>
      <c r="C9455" s="6">
        <f>VLOOKUP(A9455,Cafe_sales!$A$1:$O$10001,10,FALSE)</f>
        <v>4</v>
      </c>
      <c r="D9455" s="10">
        <f>VLOOKUP(A9455,Cafe_sales!$A$1:$O$10001,11,FALSE)</f>
        <v>3</v>
      </c>
      <c r="E9455" s="6">
        <f>VLOOKUP(A9455,Cafe_sales!$A$1:$O$10001,12,FALSE)</f>
        <v>12</v>
      </c>
      <c r="F9455" t="str">
        <f>VLOOKUP(A9455,Cafe_sales!$A$1:$O$10001,13,FALSE)</f>
        <v>Default mode</v>
      </c>
      <c r="G9455" t="str">
        <f>VLOOKUP(A9455,Cafe_sales!$A$1:$O$10001,14,FALSE)</f>
        <v>UNKNOWN</v>
      </c>
      <c r="H9455" s="8">
        <f>VLOOKUP(A9455,Cafe_sales!$A$1:$O$10001,15,FALSE)</f>
        <v>45236</v>
      </c>
    </row>
    <row r="9456" spans="1:8" x14ac:dyDescent="0.35">
      <c r="A9456" t="s">
        <v>9272</v>
      </c>
      <c r="B9456" t="str">
        <f>VLOOKUP(A9456,Cafe_sales!$A$1:$O$10001,9,FALSE)</f>
        <v>UNKNOWN</v>
      </c>
      <c r="C9456" s="6">
        <f>VLOOKUP(A9456,Cafe_sales!$A$1:$O$10001,10,FALSE)</f>
        <v>3</v>
      </c>
      <c r="D9456" s="10">
        <f>VLOOKUP(A9456,Cafe_sales!$A$1:$O$10001,11,FALSE)</f>
        <v>1.5</v>
      </c>
      <c r="E9456" s="6">
        <f>VLOOKUP(A9456,Cafe_sales!$A$1:$O$10001,12,FALSE)</f>
        <v>4.5</v>
      </c>
      <c r="F9456" t="str">
        <f>VLOOKUP(A9456,Cafe_sales!$A$1:$O$10001,13,FALSE)</f>
        <v>Cash</v>
      </c>
      <c r="G9456" t="str">
        <f>VLOOKUP(A9456,Cafe_sales!$A$1:$O$10001,14,FALSE)</f>
        <v>In-store</v>
      </c>
      <c r="H9456" s="8">
        <f>VLOOKUP(A9456,Cafe_sales!$A$1:$O$10001,15,FALSE)</f>
        <v>45117</v>
      </c>
    </row>
    <row r="9457" spans="1:8" hidden="1" x14ac:dyDescent="0.35">
      <c r="A9457" t="s">
        <v>2355</v>
      </c>
      <c r="B9457" t="str">
        <f>VLOOKUP(A9457,Cafe_sales!$A$1:$O$10001,9,FALSE)</f>
        <v>Smoothie</v>
      </c>
      <c r="C9457">
        <f>VLOOKUP(A9457,Cafe_sales!$A$1:$O$10001,10,FALSE)</f>
        <v>1</v>
      </c>
      <c r="D9457">
        <f>VLOOKUP(A9457,Cafe_sales!$A$1:$O$10001,11,FALSE)</f>
        <v>4</v>
      </c>
      <c r="E9457">
        <f>VLOOKUP(A9457,Cafe_sales!$A$1:$O$10001,12,FALSE)</f>
        <v>4</v>
      </c>
      <c r="F9457" t="str">
        <f>VLOOKUP(A9457,Cafe_sales!$A$1:$O$10001,13,FALSE)</f>
        <v>Cash</v>
      </c>
      <c r="G9457" t="str">
        <f>VLOOKUP(A9457,Cafe_sales!$A$1:$O$10001,14,FALSE)</f>
        <v>Takeaway</v>
      </c>
      <c r="H9457" s="1">
        <f>VLOOKUP(A9457,Cafe_sales!$A$1:$O$10001,15,FALSE)</f>
        <v>45054</v>
      </c>
    </row>
    <row r="9458" spans="1:8" hidden="1" x14ac:dyDescent="0.35">
      <c r="A9458" t="s">
        <v>4882</v>
      </c>
      <c r="B9458" t="str">
        <f>VLOOKUP(A9458,Cafe_sales!$A$1:$O$10001,9,FALSE)</f>
        <v>Cookie</v>
      </c>
      <c r="C9458">
        <f>VLOOKUP(A9458,Cafe_sales!$A$1:$O$10001,10,FALSE)</f>
        <v>3</v>
      </c>
      <c r="D9458">
        <f>VLOOKUP(A9458,Cafe_sales!$A$1:$O$10001,11,FALSE)</f>
        <v>1</v>
      </c>
      <c r="E9458">
        <f>VLOOKUP(A9458,Cafe_sales!$A$1:$O$10001,12,FALSE)</f>
        <v>3</v>
      </c>
      <c r="F9458" t="str">
        <f>VLOOKUP(A9458,Cafe_sales!$A$1:$O$10001,13,FALSE)</f>
        <v>Credit Card</v>
      </c>
      <c r="G9458" t="str">
        <f>VLOOKUP(A9458,Cafe_sales!$A$1:$O$10001,14,FALSE)</f>
        <v>Takeaway</v>
      </c>
      <c r="H9458" s="1">
        <f>VLOOKUP(A9458,Cafe_sales!$A$1:$O$10001,15,FALSE)</f>
        <v>45225</v>
      </c>
    </row>
    <row r="9459" spans="1:8" x14ac:dyDescent="0.35">
      <c r="A9459" t="s">
        <v>3979</v>
      </c>
      <c r="B9459" t="str">
        <f>VLOOKUP(A9459,Cafe_sales!$A$1:$O$10001,9,FALSE)</f>
        <v>Smoothie</v>
      </c>
      <c r="C9459" s="6">
        <f>VLOOKUP(A9459,Cafe_sales!$A$1:$O$10001,10,FALSE)</f>
        <v>4</v>
      </c>
      <c r="D9459" s="10">
        <f>VLOOKUP(A9459,Cafe_sales!$A$1:$O$10001,11,FALSE)</f>
        <v>4</v>
      </c>
      <c r="E9459" s="6">
        <f>VLOOKUP(A9459,Cafe_sales!$A$1:$O$10001,12,FALSE)</f>
        <v>16</v>
      </c>
      <c r="F9459" t="str">
        <f>VLOOKUP(A9459,Cafe_sales!$A$1:$O$10001,13,FALSE)</f>
        <v>Credit Card</v>
      </c>
      <c r="G9459" t="str">
        <f>VLOOKUP(A9459,Cafe_sales!$A$1:$O$10001,14,FALSE)</f>
        <v>UNKNOWN</v>
      </c>
      <c r="H9459" s="8">
        <f>VLOOKUP(A9459,Cafe_sales!$A$1:$O$10001,15,FALSE)</f>
        <v>45211</v>
      </c>
    </row>
    <row r="9460" spans="1:8" x14ac:dyDescent="0.35">
      <c r="A9460" t="s">
        <v>1894</v>
      </c>
      <c r="B9460" t="str">
        <f>VLOOKUP(A9460,Cafe_sales!$A$1:$O$10001,9,FALSE)</f>
        <v>Coffee</v>
      </c>
      <c r="C9460" s="6">
        <f>VLOOKUP(A9460,Cafe_sales!$A$1:$O$10001,10,FALSE)</f>
        <v>4</v>
      </c>
      <c r="D9460" s="10">
        <f>VLOOKUP(A9460,Cafe_sales!$A$1:$O$10001,11,FALSE)</f>
        <v>2</v>
      </c>
      <c r="E9460" s="6">
        <f>VLOOKUP(A9460,Cafe_sales!$A$1:$O$10001,12,FALSE)</f>
        <v>8</v>
      </c>
      <c r="F9460" t="str">
        <f>VLOOKUP(A9460,Cafe_sales!$A$1:$O$10001,13,FALSE)</f>
        <v>Default mode</v>
      </c>
      <c r="G9460" t="str">
        <f>VLOOKUP(A9460,Cafe_sales!$A$1:$O$10001,14,FALSE)</f>
        <v>In-store</v>
      </c>
      <c r="H9460" s="8">
        <f>VLOOKUP(A9460,Cafe_sales!$A$1:$O$10001,15,FALSE)</f>
        <v>45225</v>
      </c>
    </row>
    <row r="9461" spans="1:8" x14ac:dyDescent="0.35">
      <c r="A9461" t="s">
        <v>9183</v>
      </c>
      <c r="B9461" t="str">
        <f>VLOOKUP(A9461,Cafe_sales!$A$1:$O$10001,9,FALSE)</f>
        <v>Salad</v>
      </c>
      <c r="C9461" s="6">
        <f>VLOOKUP(A9461,Cafe_sales!$A$1:$O$10001,10,FALSE)</f>
        <v>4</v>
      </c>
      <c r="D9461" s="10">
        <f>VLOOKUP(A9461,Cafe_sales!$A$1:$O$10001,11,FALSE)</f>
        <v>5</v>
      </c>
      <c r="E9461" s="6">
        <f>VLOOKUP(A9461,Cafe_sales!$A$1:$O$10001,12,FALSE)</f>
        <v>20</v>
      </c>
      <c r="F9461" t="str">
        <f>VLOOKUP(A9461,Cafe_sales!$A$1:$O$10001,13,FALSE)</f>
        <v>Cash</v>
      </c>
      <c r="G9461" t="str">
        <f>VLOOKUP(A9461,Cafe_sales!$A$1:$O$10001,14,FALSE)</f>
        <v>UNKNOWN</v>
      </c>
      <c r="H9461" s="8">
        <f>VLOOKUP(A9461,Cafe_sales!$A$1:$O$10001,15,FALSE)</f>
        <v>44991</v>
      </c>
    </row>
    <row r="9462" spans="1:8" hidden="1" x14ac:dyDescent="0.35">
      <c r="A9462" t="s">
        <v>4124</v>
      </c>
      <c r="B9462" t="str">
        <f>VLOOKUP(A9462,Cafe_sales!$A$1:$O$10001,9,FALSE)</f>
        <v>Cookie</v>
      </c>
      <c r="C9462">
        <f>VLOOKUP(A9462,Cafe_sales!$A$1:$O$10001,10,FALSE)</f>
        <v>1</v>
      </c>
      <c r="D9462">
        <f>VLOOKUP(A9462,Cafe_sales!$A$1:$O$10001,11,FALSE)</f>
        <v>1</v>
      </c>
      <c r="E9462">
        <f>VLOOKUP(A9462,Cafe_sales!$A$1:$O$10001,12,FALSE)</f>
        <v>1</v>
      </c>
      <c r="F9462" t="str">
        <f>VLOOKUP(A9462,Cafe_sales!$A$1:$O$10001,13,FALSE)</f>
        <v>Cash</v>
      </c>
      <c r="G9462" t="str">
        <f>VLOOKUP(A9462,Cafe_sales!$A$1:$O$10001,14,FALSE)</f>
        <v>Takeaway</v>
      </c>
      <c r="H9462" s="1">
        <f>VLOOKUP(A9462,Cafe_sales!$A$1:$O$10001,15,FALSE)</f>
        <v>45087</v>
      </c>
    </row>
    <row r="9463" spans="1:8" hidden="1" x14ac:dyDescent="0.35">
      <c r="A9463" t="s">
        <v>4731</v>
      </c>
      <c r="B9463" t="str">
        <f>VLOOKUP(A9463,Cafe_sales!$A$1:$O$10001,9,FALSE)</f>
        <v>Coffee</v>
      </c>
      <c r="C9463">
        <f>VLOOKUP(A9463,Cafe_sales!$A$1:$O$10001,10,FALSE)</f>
        <v>4</v>
      </c>
      <c r="D9463">
        <f>VLOOKUP(A9463,Cafe_sales!$A$1:$O$10001,11,FALSE)</f>
        <v>2</v>
      </c>
      <c r="E9463">
        <f>VLOOKUP(A9463,Cafe_sales!$A$1:$O$10001,12,FALSE)</f>
        <v>8</v>
      </c>
      <c r="F9463" t="str">
        <f>VLOOKUP(A9463,Cafe_sales!$A$1:$O$10001,13,FALSE)</f>
        <v>Cash</v>
      </c>
      <c r="G9463" t="str">
        <f>VLOOKUP(A9463,Cafe_sales!$A$1:$O$10001,14,FALSE)</f>
        <v>Takeaway</v>
      </c>
      <c r="H9463" s="1">
        <f>VLOOKUP(A9463,Cafe_sales!$A$1:$O$10001,15,FALSE)</f>
        <v>45071</v>
      </c>
    </row>
    <row r="9464" spans="1:8" x14ac:dyDescent="0.35">
      <c r="A9464" t="s">
        <v>4749</v>
      </c>
      <c r="B9464" t="str">
        <f>VLOOKUP(A9464,Cafe_sales!$A$1:$O$10001,9,FALSE)</f>
        <v>Sandwich</v>
      </c>
      <c r="C9464" s="6">
        <f>VLOOKUP(A9464,Cafe_sales!$A$1:$O$10001,10,FALSE)</f>
        <v>1</v>
      </c>
      <c r="D9464" s="10">
        <f>VLOOKUP(A9464,Cafe_sales!$A$1:$O$10001,11,FALSE)</f>
        <v>4</v>
      </c>
      <c r="E9464" s="6">
        <f>VLOOKUP(A9464,Cafe_sales!$A$1:$O$10001,12,FALSE)</f>
        <v>4</v>
      </c>
      <c r="F9464" t="str">
        <f>VLOOKUP(A9464,Cafe_sales!$A$1:$O$10001,13,FALSE)</f>
        <v>Credit Card</v>
      </c>
      <c r="G9464" t="str">
        <f>VLOOKUP(A9464,Cafe_sales!$A$1:$O$10001,14,FALSE)</f>
        <v>UNKNOWN</v>
      </c>
      <c r="H9464" s="8">
        <f>VLOOKUP(A9464,Cafe_sales!$A$1:$O$10001,15,FALSE)</f>
        <v>45043</v>
      </c>
    </row>
    <row r="9465" spans="1:8" hidden="1" x14ac:dyDescent="0.35">
      <c r="A9465" t="s">
        <v>5062</v>
      </c>
      <c r="B9465" t="str">
        <f>VLOOKUP(A9465,Cafe_sales!$A$1:$O$10001,9,FALSE)</f>
        <v>Juice</v>
      </c>
      <c r="C9465">
        <f>VLOOKUP(A9465,Cafe_sales!$A$1:$O$10001,10,FALSE)</f>
        <v>5</v>
      </c>
      <c r="D9465">
        <f>VLOOKUP(A9465,Cafe_sales!$A$1:$O$10001,11,FALSE)</f>
        <v>0</v>
      </c>
      <c r="E9465">
        <f>VLOOKUP(A9465,Cafe_sales!$A$1:$O$10001,12,FALSE)</f>
        <v>10</v>
      </c>
      <c r="F9465" t="str">
        <f>VLOOKUP(A9465,Cafe_sales!$A$1:$O$10001,13,FALSE)</f>
        <v>Credit Card</v>
      </c>
      <c r="G9465" t="str">
        <f>VLOOKUP(A9465,Cafe_sales!$A$1:$O$10001,14,FALSE)</f>
        <v>Takeaway</v>
      </c>
      <c r="H9465" s="1">
        <f>VLOOKUP(A9465,Cafe_sales!$A$1:$O$10001,15,FALSE)</f>
        <v>45136</v>
      </c>
    </row>
    <row r="9466" spans="1:8" x14ac:dyDescent="0.35">
      <c r="A9466" t="s">
        <v>6127</v>
      </c>
      <c r="B9466" t="str">
        <f>VLOOKUP(A9466,Cafe_sales!$A$1:$O$10001,9,FALSE)</f>
        <v>Coffee</v>
      </c>
      <c r="C9466" s="6">
        <f>VLOOKUP(A9466,Cafe_sales!$A$1:$O$10001,10,FALSE)</f>
        <v>3</v>
      </c>
      <c r="D9466" s="10">
        <f>VLOOKUP(A9466,Cafe_sales!$A$1:$O$10001,11,FALSE)</f>
        <v>2</v>
      </c>
      <c r="E9466" s="6">
        <f>VLOOKUP(A9466,Cafe_sales!$A$1:$O$10001,12,FALSE)</f>
        <v>6</v>
      </c>
      <c r="F9466" t="str">
        <f>VLOOKUP(A9466,Cafe_sales!$A$1:$O$10001,13,FALSE)</f>
        <v>Default mode</v>
      </c>
      <c r="G9466" t="str">
        <f>VLOOKUP(A9466,Cafe_sales!$A$1:$O$10001,14,FALSE)</f>
        <v>In-store</v>
      </c>
      <c r="H9466" s="8">
        <f>VLOOKUP(A9466,Cafe_sales!$A$1:$O$10001,15,FALSE)</f>
        <v>45014</v>
      </c>
    </row>
    <row r="9467" spans="1:8" hidden="1" x14ac:dyDescent="0.35">
      <c r="A9467" t="s">
        <v>6175</v>
      </c>
      <c r="B9467" t="str">
        <f>VLOOKUP(A9467,Cafe_sales!$A$1:$O$10001,9,FALSE)</f>
        <v>Sandwich</v>
      </c>
      <c r="C9467">
        <f>VLOOKUP(A9467,Cafe_sales!$A$1:$O$10001,10,FALSE)</f>
        <v>2</v>
      </c>
      <c r="D9467">
        <f>VLOOKUP(A9467,Cafe_sales!$A$1:$O$10001,11,FALSE)</f>
        <v>4</v>
      </c>
      <c r="E9467">
        <f>VLOOKUP(A9467,Cafe_sales!$A$1:$O$10001,12,FALSE)</f>
        <v>8</v>
      </c>
      <c r="F9467" t="str">
        <f>VLOOKUP(A9467,Cafe_sales!$A$1:$O$10001,13,FALSE)</f>
        <v>Credit Card</v>
      </c>
      <c r="G9467" t="str">
        <f>VLOOKUP(A9467,Cafe_sales!$A$1:$O$10001,14,FALSE)</f>
        <v>Takeaway</v>
      </c>
      <c r="H9467" s="1">
        <f>VLOOKUP(A9467,Cafe_sales!$A$1:$O$10001,15,FALSE)</f>
        <v>45132</v>
      </c>
    </row>
    <row r="9468" spans="1:8" hidden="1" x14ac:dyDescent="0.35">
      <c r="A9468" t="s">
        <v>123</v>
      </c>
      <c r="B9468" t="str">
        <f>VLOOKUP(A9468,Cafe_sales!$A$1:$O$10001,9,FALSE)</f>
        <v>UNKNOWN</v>
      </c>
      <c r="C9468">
        <f>VLOOKUP(A9468,Cafe_sales!$A$1:$O$10001,10,FALSE)</f>
        <v>5</v>
      </c>
      <c r="D9468">
        <f>VLOOKUP(A9468,Cafe_sales!$A$1:$O$10001,11,FALSE)</f>
        <v>5</v>
      </c>
      <c r="E9468">
        <f>VLOOKUP(A9468,Cafe_sales!$A$1:$O$10001,12,FALSE)</f>
        <v>25</v>
      </c>
      <c r="F9468" t="str">
        <f>VLOOKUP(A9468,Cafe_sales!$A$1:$O$10001,13,FALSE)</f>
        <v>Cash</v>
      </c>
      <c r="G9468" t="str">
        <f>VLOOKUP(A9468,Cafe_sales!$A$1:$O$10001,14,FALSE)</f>
        <v>Takeaway</v>
      </c>
      <c r="H9468" s="1">
        <f>VLOOKUP(A9468,Cafe_sales!$A$1:$O$10001,15,FALSE)</f>
        <v>45229</v>
      </c>
    </row>
    <row r="9469" spans="1:8" x14ac:dyDescent="0.35">
      <c r="A9469" t="s">
        <v>3542</v>
      </c>
      <c r="B9469" t="str">
        <f>VLOOKUP(A9469,Cafe_sales!$A$1:$O$10001,9,FALSE)</f>
        <v>Tea</v>
      </c>
      <c r="C9469" s="6">
        <f>VLOOKUP(A9469,Cafe_sales!$A$1:$O$10001,10,FALSE)</f>
        <v>4</v>
      </c>
      <c r="D9469" s="10">
        <f>VLOOKUP(A9469,Cafe_sales!$A$1:$O$10001,11,FALSE)</f>
        <v>3</v>
      </c>
      <c r="E9469" s="6">
        <f>VLOOKUP(A9469,Cafe_sales!$A$1:$O$10001,12,FALSE)</f>
        <v>6</v>
      </c>
      <c r="F9469" t="str">
        <f>VLOOKUP(A9469,Cafe_sales!$A$1:$O$10001,13,FALSE)</f>
        <v>Cash</v>
      </c>
      <c r="G9469" t="str">
        <f>VLOOKUP(A9469,Cafe_sales!$A$1:$O$10001,14,FALSE)</f>
        <v>UNKNOWN</v>
      </c>
      <c r="H9469" s="8">
        <f>VLOOKUP(A9469,Cafe_sales!$A$1:$O$10001,15,FALSE)</f>
        <v>45228</v>
      </c>
    </row>
    <row r="9470" spans="1:8" hidden="1" x14ac:dyDescent="0.35">
      <c r="A9470" t="s">
        <v>7359</v>
      </c>
      <c r="B9470" t="str">
        <f>VLOOKUP(A9470,Cafe_sales!$A$1:$O$10001,9,FALSE)</f>
        <v>Coffee</v>
      </c>
      <c r="C9470">
        <f>VLOOKUP(A9470,Cafe_sales!$A$1:$O$10001,10,FALSE)</f>
        <v>3</v>
      </c>
      <c r="D9470">
        <f>VLOOKUP(A9470,Cafe_sales!$A$1:$O$10001,11,FALSE)</f>
        <v>2</v>
      </c>
      <c r="E9470">
        <f>VLOOKUP(A9470,Cafe_sales!$A$1:$O$10001,12,FALSE)</f>
        <v>6</v>
      </c>
      <c r="F9470" t="str">
        <f>VLOOKUP(A9470,Cafe_sales!$A$1:$O$10001,13,FALSE)</f>
        <v>Cash</v>
      </c>
      <c r="G9470" t="str">
        <f>VLOOKUP(A9470,Cafe_sales!$A$1:$O$10001,14,FALSE)</f>
        <v>Takeaway</v>
      </c>
      <c r="H9470" s="1">
        <f>VLOOKUP(A9470,Cafe_sales!$A$1:$O$10001,15,FALSE)</f>
        <v>44951</v>
      </c>
    </row>
    <row r="9471" spans="1:8" hidden="1" x14ac:dyDescent="0.35">
      <c r="A9471" t="s">
        <v>8973</v>
      </c>
      <c r="B9471" t="str">
        <f>VLOOKUP(A9471,Cafe_sales!$A$1:$O$10001,9,FALSE)</f>
        <v>Salad</v>
      </c>
      <c r="C9471">
        <f>VLOOKUP(A9471,Cafe_sales!$A$1:$O$10001,10,FALSE)</f>
        <v>2</v>
      </c>
      <c r="D9471">
        <f>VLOOKUP(A9471,Cafe_sales!$A$1:$O$10001,11,FALSE)</f>
        <v>5</v>
      </c>
      <c r="E9471">
        <f>VLOOKUP(A9471,Cafe_sales!$A$1:$O$10001,12,FALSE)</f>
        <v>10</v>
      </c>
      <c r="F9471" t="str">
        <f>VLOOKUP(A9471,Cafe_sales!$A$1:$O$10001,13,FALSE)</f>
        <v>Credit Card</v>
      </c>
      <c r="G9471" t="str">
        <f>VLOOKUP(A9471,Cafe_sales!$A$1:$O$10001,14,FALSE)</f>
        <v>Cafe</v>
      </c>
      <c r="H9471" s="1">
        <f>VLOOKUP(A9471,Cafe_sales!$A$1:$O$10001,15,FALSE)</f>
        <v>45015</v>
      </c>
    </row>
    <row r="9472" spans="1:8" x14ac:dyDescent="0.35">
      <c r="A9472" t="s">
        <v>9497</v>
      </c>
      <c r="B9472" t="str">
        <f>VLOOKUP(A9472,Cafe_sales!$A$1:$O$10001,9,FALSE)</f>
        <v>Cake</v>
      </c>
      <c r="C9472" s="6">
        <f>VLOOKUP(A9472,Cafe_sales!$A$1:$O$10001,10,FALSE)</f>
        <v>4</v>
      </c>
      <c r="D9472" s="10">
        <f>VLOOKUP(A9472,Cafe_sales!$A$1:$O$10001,11,FALSE)</f>
        <v>3</v>
      </c>
      <c r="E9472" s="6">
        <f>VLOOKUP(A9472,Cafe_sales!$A$1:$O$10001,12,FALSE)</f>
        <v>12</v>
      </c>
      <c r="F9472" t="str">
        <f>VLOOKUP(A9472,Cafe_sales!$A$1:$O$10001,13,FALSE)</f>
        <v>Default mode</v>
      </c>
      <c r="G9472" t="str">
        <f>VLOOKUP(A9472,Cafe_sales!$A$1:$O$10001,14,FALSE)</f>
        <v>UNKNOWN</v>
      </c>
      <c r="H9472" s="8">
        <f>VLOOKUP(A9472,Cafe_sales!$A$1:$O$10001,15,FALSE)</f>
        <v>44937</v>
      </c>
    </row>
    <row r="9473" spans="1:8" x14ac:dyDescent="0.35">
      <c r="A9473" t="s">
        <v>2595</v>
      </c>
      <c r="B9473" t="str">
        <f>VLOOKUP(A9473,Cafe_sales!$A$1:$O$10001,9,FALSE)</f>
        <v>Coffee</v>
      </c>
      <c r="C9473" s="6">
        <f>VLOOKUP(A9473,Cafe_sales!$A$1:$O$10001,10,FALSE)</f>
        <v>3</v>
      </c>
      <c r="D9473" s="10">
        <f>VLOOKUP(A9473,Cafe_sales!$A$1:$O$10001,11,FALSE)</f>
        <v>2</v>
      </c>
      <c r="E9473" s="6">
        <f>VLOOKUP(A9473,Cafe_sales!$A$1:$O$10001,12,FALSE)</f>
        <v>6</v>
      </c>
      <c r="F9473" t="str">
        <f>VLOOKUP(A9473,Cafe_sales!$A$1:$O$10001,13,FALSE)</f>
        <v>Default mode</v>
      </c>
      <c r="G9473" t="str">
        <f>VLOOKUP(A9473,Cafe_sales!$A$1:$O$10001,14,FALSE)</f>
        <v>UNKNOWN</v>
      </c>
      <c r="H9473" s="8">
        <f>VLOOKUP(A9473,Cafe_sales!$A$1:$O$10001,15,FALSE)</f>
        <v>45076</v>
      </c>
    </row>
    <row r="9474" spans="1:8" x14ac:dyDescent="0.35">
      <c r="A9474" t="s">
        <v>5879</v>
      </c>
      <c r="B9474" t="str">
        <f>VLOOKUP(A9474,Cafe_sales!$A$1:$O$10001,9,FALSE)</f>
        <v>Cookie</v>
      </c>
      <c r="C9474" s="6">
        <f>VLOOKUP(A9474,Cafe_sales!$A$1:$O$10001,10,FALSE)</f>
        <v>4</v>
      </c>
      <c r="D9474" s="10">
        <f>VLOOKUP(A9474,Cafe_sales!$A$1:$O$10001,11,FALSE)</f>
        <v>1</v>
      </c>
      <c r="E9474" s="6">
        <f>VLOOKUP(A9474,Cafe_sales!$A$1:$O$10001,12,FALSE)</f>
        <v>4</v>
      </c>
      <c r="F9474" t="str">
        <f>VLOOKUP(A9474,Cafe_sales!$A$1:$O$10001,13,FALSE)</f>
        <v>Credit Card</v>
      </c>
      <c r="G9474" t="str">
        <f>VLOOKUP(A9474,Cafe_sales!$A$1:$O$10001,14,FALSE)</f>
        <v>In-store</v>
      </c>
      <c r="H9474" s="8">
        <f>VLOOKUP(A9474,Cafe_sales!$A$1:$O$10001,15,FALSE)</f>
        <v>45130</v>
      </c>
    </row>
    <row r="9475" spans="1:8" hidden="1" x14ac:dyDescent="0.35">
      <c r="A9475" t="s">
        <v>1642</v>
      </c>
      <c r="B9475" t="str">
        <f>VLOOKUP(A9475,Cafe_sales!$A$1:$O$10001,9,FALSE)</f>
        <v>Smoothie</v>
      </c>
      <c r="C9475">
        <f>VLOOKUP(A9475,Cafe_sales!$A$1:$O$10001,10,FALSE)</f>
        <v>5</v>
      </c>
      <c r="D9475">
        <f>VLOOKUP(A9475,Cafe_sales!$A$1:$O$10001,11,FALSE)</f>
        <v>4</v>
      </c>
      <c r="E9475">
        <f>VLOOKUP(A9475,Cafe_sales!$A$1:$O$10001,12,FALSE)</f>
        <v>20</v>
      </c>
      <c r="F9475" t="str">
        <f>VLOOKUP(A9475,Cafe_sales!$A$1:$O$10001,13,FALSE)</f>
        <v>Credit Card</v>
      </c>
      <c r="G9475" t="str">
        <f>VLOOKUP(A9475,Cafe_sales!$A$1:$O$10001,14,FALSE)</f>
        <v>Takeaway</v>
      </c>
      <c r="H9475" s="1">
        <f>VLOOKUP(A9475,Cafe_sales!$A$1:$O$10001,15,FALSE)</f>
        <v>45078</v>
      </c>
    </row>
    <row r="9476" spans="1:8" hidden="1" x14ac:dyDescent="0.35">
      <c r="A9476" t="s">
        <v>5637</v>
      </c>
      <c r="B9476" t="str">
        <f>VLOOKUP(A9476,Cafe_sales!$A$1:$O$10001,9,FALSE)</f>
        <v>Cookie</v>
      </c>
      <c r="C9476">
        <f>VLOOKUP(A9476,Cafe_sales!$A$1:$O$10001,10,FALSE)</f>
        <v>4</v>
      </c>
      <c r="D9476">
        <f>VLOOKUP(A9476,Cafe_sales!$A$1:$O$10001,11,FALSE)</f>
        <v>1</v>
      </c>
      <c r="E9476">
        <f>VLOOKUP(A9476,Cafe_sales!$A$1:$O$10001,12,FALSE)</f>
        <v>4</v>
      </c>
      <c r="F9476" t="str">
        <f>VLOOKUP(A9476,Cafe_sales!$A$1:$O$10001,13,FALSE)</f>
        <v>Credit Card</v>
      </c>
      <c r="G9476" t="str">
        <f>VLOOKUP(A9476,Cafe_sales!$A$1:$O$10001,14,FALSE)</f>
        <v>Cafe</v>
      </c>
      <c r="H9476" s="1">
        <f>VLOOKUP(A9476,Cafe_sales!$A$1:$O$10001,15,FALSE)</f>
        <v>44955</v>
      </c>
    </row>
    <row r="9477" spans="1:8" hidden="1" x14ac:dyDescent="0.35">
      <c r="A9477" t="s">
        <v>3947</v>
      </c>
      <c r="B9477" t="str">
        <f>VLOOKUP(A9477,Cafe_sales!$A$1:$O$10001,9,FALSE)</f>
        <v>Coffee</v>
      </c>
      <c r="C9477">
        <f>VLOOKUP(A9477,Cafe_sales!$A$1:$O$10001,10,FALSE)</f>
        <v>3</v>
      </c>
      <c r="D9477">
        <f>VLOOKUP(A9477,Cafe_sales!$A$1:$O$10001,11,FALSE)</f>
        <v>2</v>
      </c>
      <c r="E9477">
        <f>VLOOKUP(A9477,Cafe_sales!$A$1:$O$10001,12,FALSE)</f>
        <v>6</v>
      </c>
      <c r="F9477" t="str">
        <f>VLOOKUP(A9477,Cafe_sales!$A$1:$O$10001,13,FALSE)</f>
        <v>Digital Wallet</v>
      </c>
      <c r="G9477" t="str">
        <f>VLOOKUP(A9477,Cafe_sales!$A$1:$O$10001,14,FALSE)</f>
        <v>Takeaway</v>
      </c>
      <c r="H9477" s="1">
        <f>VLOOKUP(A9477,Cafe_sales!$A$1:$O$10001,15,FALSE)</f>
        <v>45163</v>
      </c>
    </row>
    <row r="9478" spans="1:8" hidden="1" x14ac:dyDescent="0.35">
      <c r="A9478" t="s">
        <v>7324</v>
      </c>
      <c r="B9478" t="str">
        <f>VLOOKUP(A9478,Cafe_sales!$A$1:$O$10001,9,FALSE)</f>
        <v>Salad</v>
      </c>
      <c r="C9478">
        <f>VLOOKUP(A9478,Cafe_sales!$A$1:$O$10001,10,FALSE)</f>
        <v>5</v>
      </c>
      <c r="D9478">
        <f>VLOOKUP(A9478,Cafe_sales!$A$1:$O$10001,11,FALSE)</f>
        <v>5</v>
      </c>
      <c r="E9478">
        <f>VLOOKUP(A9478,Cafe_sales!$A$1:$O$10001,12,FALSE)</f>
        <v>25</v>
      </c>
      <c r="F9478" t="str">
        <f>VLOOKUP(A9478,Cafe_sales!$A$1:$O$10001,13,FALSE)</f>
        <v>Cash</v>
      </c>
      <c r="G9478" t="str">
        <f>VLOOKUP(A9478,Cafe_sales!$A$1:$O$10001,14,FALSE)</f>
        <v>Takeaway</v>
      </c>
      <c r="H9478" s="1">
        <f>VLOOKUP(A9478,Cafe_sales!$A$1:$O$10001,15,FALSE)</f>
        <v>45130</v>
      </c>
    </row>
    <row r="9479" spans="1:8" hidden="1" x14ac:dyDescent="0.35">
      <c r="A9479" t="s">
        <v>1384</v>
      </c>
      <c r="B9479" t="str">
        <f>VLOOKUP(A9479,Cafe_sales!$A$1:$O$10001,9,FALSE)</f>
        <v>Cookie</v>
      </c>
      <c r="C9479">
        <f>VLOOKUP(A9479,Cafe_sales!$A$1:$O$10001,10,FALSE)</f>
        <v>2</v>
      </c>
      <c r="D9479">
        <f>VLOOKUP(A9479,Cafe_sales!$A$1:$O$10001,11,FALSE)</f>
        <v>1</v>
      </c>
      <c r="E9479">
        <f>VLOOKUP(A9479,Cafe_sales!$A$1:$O$10001,12,FALSE)</f>
        <v>2</v>
      </c>
      <c r="F9479" t="str">
        <f>VLOOKUP(A9479,Cafe_sales!$A$1:$O$10001,13,FALSE)</f>
        <v>Digital Wallet</v>
      </c>
      <c r="G9479" t="str">
        <f>VLOOKUP(A9479,Cafe_sales!$A$1:$O$10001,14,FALSE)</f>
        <v>Takeaway</v>
      </c>
      <c r="H9479" s="1">
        <f>VLOOKUP(A9479,Cafe_sales!$A$1:$O$10001,15,FALSE)</f>
        <v>45220</v>
      </c>
    </row>
    <row r="9480" spans="1:8" x14ac:dyDescent="0.35">
      <c r="A9480" t="s">
        <v>7203</v>
      </c>
      <c r="B9480" t="str">
        <f>VLOOKUP(A9480,Cafe_sales!$A$1:$O$10001,9,FALSE)</f>
        <v>Smoothie</v>
      </c>
      <c r="C9480" s="6">
        <f>VLOOKUP(A9480,Cafe_sales!$A$1:$O$10001,10,FALSE)</f>
        <v>5</v>
      </c>
      <c r="D9480" s="10">
        <f>VLOOKUP(A9480,Cafe_sales!$A$1:$O$10001,11,FALSE)</f>
        <v>4</v>
      </c>
      <c r="E9480" s="6">
        <f>VLOOKUP(A9480,Cafe_sales!$A$1:$O$10001,12,FALSE)</f>
        <v>20</v>
      </c>
      <c r="F9480" t="str">
        <f>VLOOKUP(A9480,Cafe_sales!$A$1:$O$10001,13,FALSE)</f>
        <v>Default mode</v>
      </c>
      <c r="G9480" t="str">
        <f>VLOOKUP(A9480,Cafe_sales!$A$1:$O$10001,14,FALSE)</f>
        <v>UNKNOWN</v>
      </c>
      <c r="H9480" s="8">
        <f>VLOOKUP(A9480,Cafe_sales!$A$1:$O$10001,15,FALSE)</f>
        <v>45192</v>
      </c>
    </row>
    <row r="9481" spans="1:8" x14ac:dyDescent="0.35">
      <c r="A9481" t="s">
        <v>1718</v>
      </c>
      <c r="B9481" t="str">
        <f>VLOOKUP(A9481,Cafe_sales!$A$1:$O$10001,9,FALSE)</f>
        <v>Salad</v>
      </c>
      <c r="C9481" s="6">
        <f>VLOOKUP(A9481,Cafe_sales!$A$1:$O$10001,10,FALSE)</f>
        <v>1</v>
      </c>
      <c r="D9481" s="10">
        <f>VLOOKUP(A9481,Cafe_sales!$A$1:$O$10001,11,FALSE)</f>
        <v>5</v>
      </c>
      <c r="E9481" s="6">
        <f>VLOOKUP(A9481,Cafe_sales!$A$1:$O$10001,12,FALSE)</f>
        <v>5</v>
      </c>
      <c r="F9481" t="str">
        <f>VLOOKUP(A9481,Cafe_sales!$A$1:$O$10001,13,FALSE)</f>
        <v>Digital Wallet</v>
      </c>
      <c r="G9481" t="str">
        <f>VLOOKUP(A9481,Cafe_sales!$A$1:$O$10001,14,FALSE)</f>
        <v>UNKNOWN</v>
      </c>
      <c r="H9481" s="8">
        <f>VLOOKUP(A9481,Cafe_sales!$A$1:$O$10001,15,FALSE)</f>
        <v>45162</v>
      </c>
    </row>
    <row r="9482" spans="1:8" hidden="1" x14ac:dyDescent="0.35">
      <c r="A9482" t="s">
        <v>6778</v>
      </c>
      <c r="B9482" t="str">
        <f>VLOOKUP(A9482,Cafe_sales!$A$1:$O$10001,9,FALSE)</f>
        <v>Sandwich</v>
      </c>
      <c r="C9482">
        <f>VLOOKUP(A9482,Cafe_sales!$A$1:$O$10001,10,FALSE)</f>
        <v>2</v>
      </c>
      <c r="D9482">
        <f>VLOOKUP(A9482,Cafe_sales!$A$1:$O$10001,11,FALSE)</f>
        <v>4</v>
      </c>
      <c r="E9482">
        <f>VLOOKUP(A9482,Cafe_sales!$A$1:$O$10001,12,FALSE)</f>
        <v>8</v>
      </c>
      <c r="F9482" t="str">
        <f>VLOOKUP(A9482,Cafe_sales!$A$1:$O$10001,13,FALSE)</f>
        <v>Default mode</v>
      </c>
      <c r="G9482" t="str">
        <f>VLOOKUP(A9482,Cafe_sales!$A$1:$O$10001,14,FALSE)</f>
        <v>Cafe</v>
      </c>
      <c r="H9482" s="1">
        <f>VLOOKUP(A9482,Cafe_sales!$A$1:$O$10001,15,FALSE)</f>
        <v>45074</v>
      </c>
    </row>
    <row r="9483" spans="1:8" hidden="1" x14ac:dyDescent="0.35">
      <c r="A9483" t="s">
        <v>4954</v>
      </c>
      <c r="B9483" t="str">
        <f>VLOOKUP(A9483,Cafe_sales!$A$1:$O$10001,9,FALSE)</f>
        <v>Cookie</v>
      </c>
      <c r="C9483">
        <f>VLOOKUP(A9483,Cafe_sales!$A$1:$O$10001,10,FALSE)</f>
        <v>1</v>
      </c>
      <c r="D9483">
        <f>VLOOKUP(A9483,Cafe_sales!$A$1:$O$10001,11,FALSE)</f>
        <v>1</v>
      </c>
      <c r="E9483">
        <f>VLOOKUP(A9483,Cafe_sales!$A$1:$O$10001,12,FALSE)</f>
        <v>1</v>
      </c>
      <c r="F9483" t="str">
        <f>VLOOKUP(A9483,Cafe_sales!$A$1:$O$10001,13,FALSE)</f>
        <v>Credit Card</v>
      </c>
      <c r="G9483" t="str">
        <f>VLOOKUP(A9483,Cafe_sales!$A$1:$O$10001,14,FALSE)</f>
        <v>Takeaway</v>
      </c>
      <c r="H9483" s="1">
        <f>VLOOKUP(A9483,Cafe_sales!$A$1:$O$10001,15,FALSE)</f>
        <v>45208</v>
      </c>
    </row>
    <row r="9484" spans="1:8" x14ac:dyDescent="0.35">
      <c r="A9484" t="s">
        <v>9192</v>
      </c>
      <c r="B9484" t="str">
        <f>VLOOKUP(A9484,Cafe_sales!$A$1:$O$10001,9,FALSE)</f>
        <v>Sandwich</v>
      </c>
      <c r="C9484" s="6">
        <f>VLOOKUP(A9484,Cafe_sales!$A$1:$O$10001,10,FALSE)</f>
        <v>2</v>
      </c>
      <c r="D9484" s="10">
        <f>VLOOKUP(A9484,Cafe_sales!$A$1:$O$10001,11,FALSE)</f>
        <v>4</v>
      </c>
      <c r="E9484" s="6">
        <f>VLOOKUP(A9484,Cafe_sales!$A$1:$O$10001,12,FALSE)</f>
        <v>8</v>
      </c>
      <c r="F9484" t="str">
        <f>VLOOKUP(A9484,Cafe_sales!$A$1:$O$10001,13,FALSE)</f>
        <v>Digital Wallet</v>
      </c>
      <c r="G9484" t="str">
        <f>VLOOKUP(A9484,Cafe_sales!$A$1:$O$10001,14,FALSE)</f>
        <v>In-store</v>
      </c>
      <c r="H9484" s="8">
        <f>VLOOKUP(A9484,Cafe_sales!$A$1:$O$10001,15,FALSE)</f>
        <v>44961</v>
      </c>
    </row>
    <row r="9485" spans="1:8" x14ac:dyDescent="0.35">
      <c r="A9485" t="s">
        <v>2786</v>
      </c>
      <c r="B9485" t="str">
        <f>VLOOKUP(A9485,Cafe_sales!$A$1:$O$10001,9,FALSE)</f>
        <v>Cookie</v>
      </c>
      <c r="C9485" s="6">
        <f>VLOOKUP(A9485,Cafe_sales!$A$1:$O$10001,10,FALSE)</f>
        <v>3</v>
      </c>
      <c r="D9485" s="10">
        <f>VLOOKUP(A9485,Cafe_sales!$A$1:$O$10001,11,FALSE)</f>
        <v>1</v>
      </c>
      <c r="E9485" s="6">
        <f>VLOOKUP(A9485,Cafe_sales!$A$1:$O$10001,12,FALSE)</f>
        <v>3</v>
      </c>
      <c r="F9485" t="str">
        <f>VLOOKUP(A9485,Cafe_sales!$A$1:$O$10001,13,FALSE)</f>
        <v>Digital Wallet</v>
      </c>
      <c r="G9485" t="str">
        <f>VLOOKUP(A9485,Cafe_sales!$A$1:$O$10001,14,FALSE)</f>
        <v>In-store</v>
      </c>
      <c r="H9485" s="8">
        <f>VLOOKUP(A9485,Cafe_sales!$A$1:$O$10001,15,FALSE)</f>
        <v>45170</v>
      </c>
    </row>
    <row r="9486" spans="1:8" hidden="1" x14ac:dyDescent="0.35">
      <c r="A9486" t="s">
        <v>1553</v>
      </c>
      <c r="B9486" t="str">
        <f>VLOOKUP(A9486,Cafe_sales!$A$1:$O$10001,9,FALSE)</f>
        <v>Salad</v>
      </c>
      <c r="C9486">
        <f>VLOOKUP(A9486,Cafe_sales!$A$1:$O$10001,10,FALSE)</f>
        <v>1</v>
      </c>
      <c r="D9486">
        <f>VLOOKUP(A9486,Cafe_sales!$A$1:$O$10001,11,FALSE)</f>
        <v>5</v>
      </c>
      <c r="E9486">
        <f>VLOOKUP(A9486,Cafe_sales!$A$1:$O$10001,12,FALSE)</f>
        <v>5</v>
      </c>
      <c r="F9486" t="str">
        <f>VLOOKUP(A9486,Cafe_sales!$A$1:$O$10001,13,FALSE)</f>
        <v>UNKNOWN</v>
      </c>
      <c r="G9486" t="str">
        <f>VLOOKUP(A9486,Cafe_sales!$A$1:$O$10001,14,FALSE)</f>
        <v>Takeaway</v>
      </c>
      <c r="H9486" s="1">
        <f>VLOOKUP(A9486,Cafe_sales!$A$1:$O$10001,15,FALSE)</f>
        <v>45043</v>
      </c>
    </row>
    <row r="9487" spans="1:8" x14ac:dyDescent="0.35">
      <c r="A9487" t="s">
        <v>9690</v>
      </c>
      <c r="B9487" t="str">
        <f>VLOOKUP(A9487,Cafe_sales!$A$1:$O$10001,9,FALSE)</f>
        <v>Cake</v>
      </c>
      <c r="C9487" s="6">
        <f>VLOOKUP(A9487,Cafe_sales!$A$1:$O$10001,10,FALSE)</f>
        <v>5</v>
      </c>
      <c r="D9487" s="10">
        <f>VLOOKUP(A9487,Cafe_sales!$A$1:$O$10001,11,FALSE)</f>
        <v>3</v>
      </c>
      <c r="E9487" s="6">
        <f>VLOOKUP(A9487,Cafe_sales!$A$1:$O$10001,12,FALSE)</f>
        <v>15</v>
      </c>
      <c r="F9487" t="str">
        <f>VLOOKUP(A9487,Cafe_sales!$A$1:$O$10001,13,FALSE)</f>
        <v>Digital Wallet</v>
      </c>
      <c r="G9487" t="str">
        <f>VLOOKUP(A9487,Cafe_sales!$A$1:$O$10001,14,FALSE)</f>
        <v>In-store</v>
      </c>
      <c r="H9487" s="8">
        <f>VLOOKUP(A9487,Cafe_sales!$A$1:$O$10001,15,FALSE)</f>
        <v>45141</v>
      </c>
    </row>
    <row r="9488" spans="1:8" x14ac:dyDescent="0.35">
      <c r="A9488" t="s">
        <v>922</v>
      </c>
      <c r="B9488" t="str">
        <f>VLOOKUP(A9488,Cafe_sales!$A$1:$O$10001,9,FALSE)</f>
        <v>Juice</v>
      </c>
      <c r="C9488" s="6">
        <f>VLOOKUP(A9488,Cafe_sales!$A$1:$O$10001,10,FALSE)</f>
        <v>5</v>
      </c>
      <c r="D9488" s="10">
        <f>VLOOKUP(A9488,Cafe_sales!$A$1:$O$10001,11,FALSE)</f>
        <v>3</v>
      </c>
      <c r="E9488" s="6">
        <f>VLOOKUP(A9488,Cafe_sales!$A$1:$O$10001,12,FALSE)</f>
        <v>15</v>
      </c>
      <c r="F9488" t="str">
        <f>VLOOKUP(A9488,Cafe_sales!$A$1:$O$10001,13,FALSE)</f>
        <v>Default mode</v>
      </c>
      <c r="G9488" t="str">
        <f>VLOOKUP(A9488,Cafe_sales!$A$1:$O$10001,14,FALSE)</f>
        <v>UNKNOWN</v>
      </c>
      <c r="H9488" s="8">
        <f>VLOOKUP(A9488,Cafe_sales!$A$1:$O$10001,15,FALSE)</f>
        <v>45242</v>
      </c>
    </row>
    <row r="9489" spans="1:8" x14ac:dyDescent="0.35">
      <c r="A9489" t="s">
        <v>6215</v>
      </c>
      <c r="B9489" t="str">
        <f>VLOOKUP(A9489,Cafe_sales!$A$1:$O$10001,9,FALSE)</f>
        <v>UNKNOWN</v>
      </c>
      <c r="C9489" s="6">
        <f>VLOOKUP(A9489,Cafe_sales!$A$1:$O$10001,10,FALSE)</f>
        <v>3</v>
      </c>
      <c r="D9489" s="10">
        <f>VLOOKUP(A9489,Cafe_sales!$A$1:$O$10001,11,FALSE)</f>
        <v>4</v>
      </c>
      <c r="E9489" s="6">
        <f>VLOOKUP(A9489,Cafe_sales!$A$1:$O$10001,12,FALSE)</f>
        <v>12</v>
      </c>
      <c r="F9489" t="str">
        <f>VLOOKUP(A9489,Cafe_sales!$A$1:$O$10001,13,FALSE)</f>
        <v>Default mode</v>
      </c>
      <c r="G9489" t="str">
        <f>VLOOKUP(A9489,Cafe_sales!$A$1:$O$10001,14,FALSE)</f>
        <v>UNKNOWN</v>
      </c>
      <c r="H9489" s="8">
        <f>VLOOKUP(A9489,Cafe_sales!$A$1:$O$10001,15,FALSE)</f>
        <v>45210</v>
      </c>
    </row>
    <row r="9490" spans="1:8" x14ac:dyDescent="0.35">
      <c r="A9490" t="s">
        <v>1559</v>
      </c>
      <c r="B9490" t="str">
        <f>VLOOKUP(A9490,Cafe_sales!$A$1:$O$10001,9,FALSE)</f>
        <v>Coffee</v>
      </c>
      <c r="C9490" s="6">
        <f>VLOOKUP(A9490,Cafe_sales!$A$1:$O$10001,10,FALSE)</f>
        <v>4</v>
      </c>
      <c r="D9490" s="10">
        <f>VLOOKUP(A9490,Cafe_sales!$A$1:$O$10001,11,FALSE)</f>
        <v>2</v>
      </c>
      <c r="E9490" s="6">
        <f>VLOOKUP(A9490,Cafe_sales!$A$1:$O$10001,12,FALSE)</f>
        <v>8</v>
      </c>
      <c r="F9490" t="str">
        <f>VLOOKUP(A9490,Cafe_sales!$A$1:$O$10001,13,FALSE)</f>
        <v>Cash</v>
      </c>
      <c r="G9490" t="str">
        <f>VLOOKUP(A9490,Cafe_sales!$A$1:$O$10001,14,FALSE)</f>
        <v>In-store</v>
      </c>
      <c r="H9490" s="8">
        <f>VLOOKUP(A9490,Cafe_sales!$A$1:$O$10001,15,FALSE)</f>
        <v>45194</v>
      </c>
    </row>
    <row r="9491" spans="1:8" x14ac:dyDescent="0.35">
      <c r="A9491" t="s">
        <v>6495</v>
      </c>
      <c r="B9491" t="str">
        <f>VLOOKUP(A9491,Cafe_sales!$A$1:$O$10001,9,FALSE)</f>
        <v>Sandwich</v>
      </c>
      <c r="C9491" s="6">
        <f>VLOOKUP(A9491,Cafe_sales!$A$1:$O$10001,10,FALSE)</f>
        <v>2</v>
      </c>
      <c r="D9491" s="10">
        <f>VLOOKUP(A9491,Cafe_sales!$A$1:$O$10001,11,FALSE)</f>
        <v>4</v>
      </c>
      <c r="E9491" s="6">
        <f>VLOOKUP(A9491,Cafe_sales!$A$1:$O$10001,12,FALSE)</f>
        <v>8</v>
      </c>
      <c r="F9491" t="str">
        <f>VLOOKUP(A9491,Cafe_sales!$A$1:$O$10001,13,FALSE)</f>
        <v>Cash</v>
      </c>
      <c r="G9491" t="str">
        <f>VLOOKUP(A9491,Cafe_sales!$A$1:$O$10001,14,FALSE)</f>
        <v>UNKNOWN</v>
      </c>
      <c r="H9491" s="8">
        <f>VLOOKUP(A9491,Cafe_sales!$A$1:$O$10001,15,FALSE)</f>
        <v>45245</v>
      </c>
    </row>
    <row r="9492" spans="1:8" hidden="1" x14ac:dyDescent="0.35">
      <c r="A9492" t="s">
        <v>2599</v>
      </c>
      <c r="B9492" t="str">
        <f>VLOOKUP(A9492,Cafe_sales!$A$1:$O$10001,9,FALSE)</f>
        <v>Cookie</v>
      </c>
      <c r="C9492">
        <f>VLOOKUP(A9492,Cafe_sales!$A$1:$O$10001,10,FALSE)</f>
        <v>2</v>
      </c>
      <c r="D9492">
        <f>VLOOKUP(A9492,Cafe_sales!$A$1:$O$10001,11,FALSE)</f>
        <v>1</v>
      </c>
      <c r="E9492">
        <f>VLOOKUP(A9492,Cafe_sales!$A$1:$O$10001,12,FALSE)</f>
        <v>2</v>
      </c>
      <c r="F9492" t="str">
        <f>VLOOKUP(A9492,Cafe_sales!$A$1:$O$10001,13,FALSE)</f>
        <v>Digital Wallet</v>
      </c>
      <c r="G9492" t="str">
        <f>VLOOKUP(A9492,Cafe_sales!$A$1:$O$10001,14,FALSE)</f>
        <v>Takeaway</v>
      </c>
      <c r="H9492" s="1">
        <f>VLOOKUP(A9492,Cafe_sales!$A$1:$O$10001,15,FALSE)</f>
        <v>45145</v>
      </c>
    </row>
    <row r="9493" spans="1:8" x14ac:dyDescent="0.35">
      <c r="A9493" t="s">
        <v>9569</v>
      </c>
      <c r="B9493" t="str">
        <f>VLOOKUP(A9493,Cafe_sales!$A$1:$O$10001,9,FALSE)</f>
        <v>Juice</v>
      </c>
      <c r="C9493" s="6">
        <f>VLOOKUP(A9493,Cafe_sales!$A$1:$O$10001,10,FALSE)</f>
        <v>4</v>
      </c>
      <c r="D9493" s="10">
        <f>VLOOKUP(A9493,Cafe_sales!$A$1:$O$10001,11,FALSE)</f>
        <v>3</v>
      </c>
      <c r="E9493" s="6">
        <f>VLOOKUP(A9493,Cafe_sales!$A$1:$O$10001,12,FALSE)</f>
        <v>12</v>
      </c>
      <c r="F9493" t="str">
        <f>VLOOKUP(A9493,Cafe_sales!$A$1:$O$10001,13,FALSE)</f>
        <v>Cash</v>
      </c>
      <c r="G9493" t="str">
        <f>VLOOKUP(A9493,Cafe_sales!$A$1:$O$10001,14,FALSE)</f>
        <v>In-store</v>
      </c>
      <c r="H9493" s="8">
        <f>VLOOKUP(A9493,Cafe_sales!$A$1:$O$10001,15,FALSE)</f>
        <v>45040</v>
      </c>
    </row>
    <row r="9494" spans="1:8" x14ac:dyDescent="0.35">
      <c r="A9494" t="s">
        <v>5093</v>
      </c>
      <c r="B9494" t="str">
        <f>VLOOKUP(A9494,Cafe_sales!$A$1:$O$10001,9,FALSE)</f>
        <v>Cookie</v>
      </c>
      <c r="C9494" s="6">
        <f>VLOOKUP(A9494,Cafe_sales!$A$1:$O$10001,10,FALSE)</f>
        <v>4</v>
      </c>
      <c r="D9494" s="10">
        <f>VLOOKUP(A9494,Cafe_sales!$A$1:$O$10001,11,FALSE)</f>
        <v>1</v>
      </c>
      <c r="E9494" s="6">
        <f>VLOOKUP(A9494,Cafe_sales!$A$1:$O$10001,12,FALSE)</f>
        <v>4</v>
      </c>
      <c r="F9494" t="str">
        <f>VLOOKUP(A9494,Cafe_sales!$A$1:$O$10001,13,FALSE)</f>
        <v>Default mode</v>
      </c>
      <c r="G9494" t="str">
        <f>VLOOKUP(A9494,Cafe_sales!$A$1:$O$10001,14,FALSE)</f>
        <v>In-store</v>
      </c>
      <c r="H9494" s="8">
        <f>VLOOKUP(A9494,Cafe_sales!$A$1:$O$10001,15,FALSE)</f>
        <v>45111</v>
      </c>
    </row>
    <row r="9495" spans="1:8" x14ac:dyDescent="0.35">
      <c r="A9495" t="s">
        <v>3090</v>
      </c>
      <c r="B9495" t="str">
        <f>VLOOKUP(A9495,Cafe_sales!$A$1:$O$10001,9,FALSE)</f>
        <v>UNKNOWN</v>
      </c>
      <c r="C9495" s="6">
        <f>VLOOKUP(A9495,Cafe_sales!$A$1:$O$10001,10,FALSE)</f>
        <v>5</v>
      </c>
      <c r="D9495" s="10">
        <f>VLOOKUP(A9495,Cafe_sales!$A$1:$O$10001,11,FALSE)</f>
        <v>3</v>
      </c>
      <c r="E9495" s="6">
        <f>VLOOKUP(A9495,Cafe_sales!$A$1:$O$10001,12,FALSE)</f>
        <v>15</v>
      </c>
      <c r="F9495" t="str">
        <f>VLOOKUP(A9495,Cafe_sales!$A$1:$O$10001,13,FALSE)</f>
        <v>Cash</v>
      </c>
      <c r="G9495" t="str">
        <f>VLOOKUP(A9495,Cafe_sales!$A$1:$O$10001,14,FALSE)</f>
        <v>In-store</v>
      </c>
      <c r="H9495" s="8">
        <f>VLOOKUP(A9495,Cafe_sales!$A$1:$O$10001,15,FALSE)</f>
        <v>45156</v>
      </c>
    </row>
    <row r="9496" spans="1:8" x14ac:dyDescent="0.35">
      <c r="A9496" t="s">
        <v>3805</v>
      </c>
      <c r="B9496" t="str">
        <f>VLOOKUP(A9496,Cafe_sales!$A$1:$O$10001,9,FALSE)</f>
        <v>Sandwich</v>
      </c>
      <c r="C9496" s="6">
        <f>VLOOKUP(A9496,Cafe_sales!$A$1:$O$10001,10,FALSE)</f>
        <v>4</v>
      </c>
      <c r="D9496" s="10">
        <f>VLOOKUP(A9496,Cafe_sales!$A$1:$O$10001,11,FALSE)</f>
        <v>4</v>
      </c>
      <c r="E9496" s="6">
        <f>VLOOKUP(A9496,Cafe_sales!$A$1:$O$10001,12,FALSE)</f>
        <v>16</v>
      </c>
      <c r="F9496" t="str">
        <f>VLOOKUP(A9496,Cafe_sales!$A$1:$O$10001,13,FALSE)</f>
        <v>Default mode</v>
      </c>
      <c r="G9496" t="str">
        <f>VLOOKUP(A9496,Cafe_sales!$A$1:$O$10001,14,FALSE)</f>
        <v>UNKNOWN</v>
      </c>
      <c r="H9496" s="8">
        <f>VLOOKUP(A9496,Cafe_sales!$A$1:$O$10001,15,FALSE)</f>
        <v>45274</v>
      </c>
    </row>
    <row r="9497" spans="1:8" x14ac:dyDescent="0.35">
      <c r="A9497" t="s">
        <v>130</v>
      </c>
      <c r="B9497" t="str">
        <f>VLOOKUP(A9497,Cafe_sales!$A$1:$O$10001,9,FALSE)</f>
        <v>Cookie</v>
      </c>
      <c r="C9497" s="6">
        <f>VLOOKUP(A9497,Cafe_sales!$A$1:$O$10001,10,FALSE)</f>
        <v>3</v>
      </c>
      <c r="D9497" s="10">
        <f>VLOOKUP(A9497,Cafe_sales!$A$1:$O$10001,11,FALSE)</f>
        <v>1</v>
      </c>
      <c r="E9497" s="6">
        <f>VLOOKUP(A9497,Cafe_sales!$A$1:$O$10001,12,FALSE)</f>
        <v>3</v>
      </c>
      <c r="F9497" t="str">
        <f>VLOOKUP(A9497,Cafe_sales!$A$1:$O$10001,13,FALSE)</f>
        <v>Credit Card</v>
      </c>
      <c r="G9497" t="str">
        <f>VLOOKUP(A9497,Cafe_sales!$A$1:$O$10001,14,FALSE)</f>
        <v>UNKNOWN</v>
      </c>
      <c r="H9497" s="8">
        <f>VLOOKUP(A9497,Cafe_sales!$A$1:$O$10001,15,FALSE)</f>
        <v>45207</v>
      </c>
    </row>
    <row r="9498" spans="1:8" x14ac:dyDescent="0.35">
      <c r="A9498" t="s">
        <v>5781</v>
      </c>
      <c r="B9498" t="str">
        <f>VLOOKUP(A9498,Cafe_sales!$A$1:$O$10001,9,FALSE)</f>
        <v>Cookie</v>
      </c>
      <c r="C9498" s="6">
        <f>VLOOKUP(A9498,Cafe_sales!$A$1:$O$10001,10,FALSE)</f>
        <v>2</v>
      </c>
      <c r="D9498" s="10">
        <f>VLOOKUP(A9498,Cafe_sales!$A$1:$O$10001,11,FALSE)</f>
        <v>1</v>
      </c>
      <c r="E9498" s="6">
        <f>VLOOKUP(A9498,Cafe_sales!$A$1:$O$10001,12,FALSE)</f>
        <v>2</v>
      </c>
      <c r="F9498" t="str">
        <f>VLOOKUP(A9498,Cafe_sales!$A$1:$O$10001,13,FALSE)</f>
        <v>UNKNOWN</v>
      </c>
      <c r="G9498" t="str">
        <f>VLOOKUP(A9498,Cafe_sales!$A$1:$O$10001,14,FALSE)</f>
        <v>In-store</v>
      </c>
      <c r="H9498" s="8">
        <f>VLOOKUP(A9498,Cafe_sales!$A$1:$O$10001,15,FALSE)</f>
        <v>45249</v>
      </c>
    </row>
    <row r="9499" spans="1:8" x14ac:dyDescent="0.35">
      <c r="A9499" t="s">
        <v>9565</v>
      </c>
      <c r="B9499" t="str">
        <f>VLOOKUP(A9499,Cafe_sales!$A$1:$O$10001,9,FALSE)</f>
        <v>Tea</v>
      </c>
      <c r="C9499" s="6">
        <f>VLOOKUP(A9499,Cafe_sales!$A$1:$O$10001,10,FALSE)</f>
        <v>2</v>
      </c>
      <c r="D9499" s="10">
        <f>VLOOKUP(A9499,Cafe_sales!$A$1:$O$10001,11,FALSE)</f>
        <v>1.5</v>
      </c>
      <c r="E9499" s="6">
        <f>VLOOKUP(A9499,Cafe_sales!$A$1:$O$10001,12,FALSE)</f>
        <v>3</v>
      </c>
      <c r="F9499" t="str">
        <f>VLOOKUP(A9499,Cafe_sales!$A$1:$O$10001,13,FALSE)</f>
        <v>Cash</v>
      </c>
      <c r="G9499" t="str">
        <f>VLOOKUP(A9499,Cafe_sales!$A$1:$O$10001,14,FALSE)</f>
        <v>In-store</v>
      </c>
      <c r="H9499" s="8">
        <f>VLOOKUP(A9499,Cafe_sales!$A$1:$O$10001,15,FALSE)</f>
        <v>45112</v>
      </c>
    </row>
    <row r="9500" spans="1:8" x14ac:dyDescent="0.35">
      <c r="A9500" t="s">
        <v>7492</v>
      </c>
      <c r="B9500" t="str">
        <f>VLOOKUP(A9500,Cafe_sales!$A$1:$O$10001,9,FALSE)</f>
        <v>Salad</v>
      </c>
      <c r="C9500" s="6">
        <f>VLOOKUP(A9500,Cafe_sales!$A$1:$O$10001,10,FALSE)</f>
        <v>2</v>
      </c>
      <c r="D9500" s="10">
        <f>VLOOKUP(A9500,Cafe_sales!$A$1:$O$10001,11,FALSE)</f>
        <v>5</v>
      </c>
      <c r="E9500" s="6">
        <f>VLOOKUP(A9500,Cafe_sales!$A$1:$O$10001,12,FALSE)</f>
        <v>10</v>
      </c>
      <c r="F9500" t="str">
        <f>VLOOKUP(A9500,Cafe_sales!$A$1:$O$10001,13,FALSE)</f>
        <v>Default mode</v>
      </c>
      <c r="G9500" t="str">
        <f>VLOOKUP(A9500,Cafe_sales!$A$1:$O$10001,14,FALSE)</f>
        <v>UNKNOWN</v>
      </c>
      <c r="H9500" s="8">
        <f>VLOOKUP(A9500,Cafe_sales!$A$1:$O$10001,15,FALSE)</f>
        <v>45255</v>
      </c>
    </row>
    <row r="9501" spans="1:8" x14ac:dyDescent="0.35">
      <c r="A9501" t="s">
        <v>6274</v>
      </c>
      <c r="B9501" t="str">
        <f>VLOOKUP(A9501,Cafe_sales!$A$1:$O$10001,9,FALSE)</f>
        <v>Coffee</v>
      </c>
      <c r="C9501" s="6">
        <f>VLOOKUP(A9501,Cafe_sales!$A$1:$O$10001,10,FALSE)</f>
        <v>1</v>
      </c>
      <c r="D9501" s="10">
        <f>VLOOKUP(A9501,Cafe_sales!$A$1:$O$10001,11,FALSE)</f>
        <v>2</v>
      </c>
      <c r="E9501" s="6">
        <f>VLOOKUP(A9501,Cafe_sales!$A$1:$O$10001,12,FALSE)</f>
        <v>2</v>
      </c>
      <c r="F9501" t="str">
        <f>VLOOKUP(A9501,Cafe_sales!$A$1:$O$10001,13,FALSE)</f>
        <v>Digital Wallet</v>
      </c>
      <c r="G9501" t="str">
        <f>VLOOKUP(A9501,Cafe_sales!$A$1:$O$10001,14,FALSE)</f>
        <v>In-store</v>
      </c>
      <c r="H9501" s="8">
        <f>VLOOKUP(A9501,Cafe_sales!$A$1:$O$10001,15,FALSE)</f>
        <v>45229</v>
      </c>
    </row>
    <row r="9502" spans="1:8" x14ac:dyDescent="0.35">
      <c r="A9502" t="s">
        <v>4164</v>
      </c>
      <c r="B9502" t="str">
        <f>VLOOKUP(A9502,Cafe_sales!$A$1:$O$10001,9,FALSE)</f>
        <v>Juice</v>
      </c>
      <c r="C9502" s="6">
        <f>VLOOKUP(A9502,Cafe_sales!$A$1:$O$10001,10,FALSE)</f>
        <v>1</v>
      </c>
      <c r="D9502" s="10">
        <f>VLOOKUP(A9502,Cafe_sales!$A$1:$O$10001,11,FALSE)</f>
        <v>3</v>
      </c>
      <c r="E9502" s="6">
        <f>VLOOKUP(A9502,Cafe_sales!$A$1:$O$10001,12,FALSE)</f>
        <v>3</v>
      </c>
      <c r="F9502" t="str">
        <f>VLOOKUP(A9502,Cafe_sales!$A$1:$O$10001,13,FALSE)</f>
        <v>Digital Wallet</v>
      </c>
      <c r="G9502" t="str">
        <f>VLOOKUP(A9502,Cafe_sales!$A$1:$O$10001,14,FALSE)</f>
        <v>In-store</v>
      </c>
      <c r="H9502" s="8">
        <f>VLOOKUP(A9502,Cafe_sales!$A$1:$O$10001,15,FALSE)</f>
        <v>45253</v>
      </c>
    </row>
    <row r="9503" spans="1:8" x14ac:dyDescent="0.35">
      <c r="A9503" t="s">
        <v>5775</v>
      </c>
      <c r="B9503" t="str">
        <f>VLOOKUP(A9503,Cafe_sales!$A$1:$O$10001,9,FALSE)</f>
        <v>Coffee</v>
      </c>
      <c r="C9503" s="6">
        <f>VLOOKUP(A9503,Cafe_sales!$A$1:$O$10001,10,FALSE)</f>
        <v>4</v>
      </c>
      <c r="D9503" s="10">
        <f>VLOOKUP(A9503,Cafe_sales!$A$1:$O$10001,11,FALSE)</f>
        <v>2</v>
      </c>
      <c r="E9503" s="6">
        <f>VLOOKUP(A9503,Cafe_sales!$A$1:$O$10001,12,FALSE)</f>
        <v>8</v>
      </c>
      <c r="F9503" t="str">
        <f>VLOOKUP(A9503,Cafe_sales!$A$1:$O$10001,13,FALSE)</f>
        <v>Default mode</v>
      </c>
      <c r="G9503" t="str">
        <f>VLOOKUP(A9503,Cafe_sales!$A$1:$O$10001,14,FALSE)</f>
        <v>UNKNOWN</v>
      </c>
      <c r="H9503" s="8">
        <f>VLOOKUP(A9503,Cafe_sales!$A$1:$O$10001,15,FALSE)</f>
        <v>45078</v>
      </c>
    </row>
    <row r="9504" spans="1:8" x14ac:dyDescent="0.35">
      <c r="A9504" t="s">
        <v>9041</v>
      </c>
      <c r="B9504" t="str">
        <f>VLOOKUP(A9504,Cafe_sales!$A$1:$O$10001,9,FALSE)</f>
        <v>Smoothie</v>
      </c>
      <c r="C9504" s="6">
        <f>VLOOKUP(A9504,Cafe_sales!$A$1:$O$10001,10,FALSE)</f>
        <v>5</v>
      </c>
      <c r="D9504" s="10">
        <f>VLOOKUP(A9504,Cafe_sales!$A$1:$O$10001,11,FALSE)</f>
        <v>3.1609625668449199</v>
      </c>
      <c r="E9504" s="6">
        <f>VLOOKUP(A9504,Cafe_sales!$A$1:$O$10001,12,FALSE)</f>
        <v>20</v>
      </c>
      <c r="F9504" t="str">
        <f>VLOOKUP(A9504,Cafe_sales!$A$1:$O$10001,13,FALSE)</f>
        <v>Default mode</v>
      </c>
      <c r="G9504" t="str">
        <f>VLOOKUP(A9504,Cafe_sales!$A$1:$O$10001,14,FALSE)</f>
        <v>UNKNOWN</v>
      </c>
      <c r="H9504" s="8">
        <f>VLOOKUP(A9504,Cafe_sales!$A$1:$O$10001,15,FALSE)</f>
        <v>45248</v>
      </c>
    </row>
    <row r="9505" spans="1:8" x14ac:dyDescent="0.35">
      <c r="A9505" t="s">
        <v>4279</v>
      </c>
      <c r="B9505" t="str">
        <f>VLOOKUP(A9505,Cafe_sales!$A$1:$O$10001,9,FALSE)</f>
        <v>Smoothie</v>
      </c>
      <c r="C9505" s="6">
        <f>VLOOKUP(A9505,Cafe_sales!$A$1:$O$10001,10,FALSE)</f>
        <v>1</v>
      </c>
      <c r="D9505" s="10">
        <f>VLOOKUP(A9505,Cafe_sales!$A$1:$O$10001,11,FALSE)</f>
        <v>4</v>
      </c>
      <c r="E9505" s="6">
        <f>VLOOKUP(A9505,Cafe_sales!$A$1:$O$10001,12,FALSE)</f>
        <v>4</v>
      </c>
      <c r="F9505" t="str">
        <f>VLOOKUP(A9505,Cafe_sales!$A$1:$O$10001,13,FALSE)</f>
        <v>Default mode</v>
      </c>
      <c r="G9505" t="str">
        <f>VLOOKUP(A9505,Cafe_sales!$A$1:$O$10001,14,FALSE)</f>
        <v>In-store</v>
      </c>
      <c r="H9505" s="8">
        <f>VLOOKUP(A9505,Cafe_sales!$A$1:$O$10001,15,FALSE)</f>
        <v>44963</v>
      </c>
    </row>
    <row r="9506" spans="1:8" x14ac:dyDescent="0.35">
      <c r="A9506" t="s">
        <v>4029</v>
      </c>
      <c r="B9506" t="str">
        <f>VLOOKUP(A9506,Cafe_sales!$A$1:$O$10001,9,FALSE)</f>
        <v>Salad</v>
      </c>
      <c r="C9506" s="6">
        <f>VLOOKUP(A9506,Cafe_sales!$A$1:$O$10001,10,FALSE)</f>
        <v>2</v>
      </c>
      <c r="D9506" s="10">
        <f>VLOOKUP(A9506,Cafe_sales!$A$1:$O$10001,11,FALSE)</f>
        <v>2.9901668129938543</v>
      </c>
      <c r="E9506" s="6">
        <f>VLOOKUP(A9506,Cafe_sales!$A$1:$O$10001,12,FALSE)</f>
        <v>10</v>
      </c>
      <c r="F9506" t="str">
        <f>VLOOKUP(A9506,Cafe_sales!$A$1:$O$10001,13,FALSE)</f>
        <v>Default mode</v>
      </c>
      <c r="G9506" t="str">
        <f>VLOOKUP(A9506,Cafe_sales!$A$1:$O$10001,14,FALSE)</f>
        <v>UNKNOWN</v>
      </c>
      <c r="H9506" s="8">
        <f>VLOOKUP(A9506,Cafe_sales!$A$1:$O$10001,15,FALSE)</f>
        <v>45106</v>
      </c>
    </row>
    <row r="9507" spans="1:8" x14ac:dyDescent="0.35">
      <c r="A9507" t="s">
        <v>2543</v>
      </c>
      <c r="B9507" t="str">
        <f>VLOOKUP(A9507,Cafe_sales!$A$1:$O$10001,9,FALSE)</f>
        <v>Salad</v>
      </c>
      <c r="C9507" s="6">
        <f>VLOOKUP(A9507,Cafe_sales!$A$1:$O$10001,10,FALSE)</f>
        <v>1</v>
      </c>
      <c r="D9507" s="10">
        <f>VLOOKUP(A9507,Cafe_sales!$A$1:$O$10001,11,FALSE)</f>
        <v>5</v>
      </c>
      <c r="E9507" s="6">
        <f>VLOOKUP(A9507,Cafe_sales!$A$1:$O$10001,12,FALSE)</f>
        <v>5</v>
      </c>
      <c r="F9507" t="str">
        <f>VLOOKUP(A9507,Cafe_sales!$A$1:$O$10001,13,FALSE)</f>
        <v>Default mode</v>
      </c>
      <c r="G9507" t="str">
        <f>VLOOKUP(A9507,Cafe_sales!$A$1:$O$10001,14,FALSE)</f>
        <v>UNKNOWN</v>
      </c>
      <c r="H9507" s="8">
        <f>VLOOKUP(A9507,Cafe_sales!$A$1:$O$10001,15,FALSE)</f>
        <v>45120</v>
      </c>
    </row>
    <row r="9508" spans="1:8" x14ac:dyDescent="0.35">
      <c r="A9508" t="s">
        <v>2346</v>
      </c>
      <c r="B9508" t="str">
        <f>VLOOKUP(A9508,Cafe_sales!$A$1:$O$10001,9,FALSE)</f>
        <v>Salad</v>
      </c>
      <c r="C9508" s="6">
        <f>VLOOKUP(A9508,Cafe_sales!$A$1:$O$10001,10,FALSE)</f>
        <v>3</v>
      </c>
      <c r="D9508" s="10">
        <f>VLOOKUP(A9508,Cafe_sales!$A$1:$O$10001,11,FALSE)</f>
        <v>5</v>
      </c>
      <c r="E9508" s="6">
        <f>VLOOKUP(A9508,Cafe_sales!$A$1:$O$10001,12,FALSE)</f>
        <v>15</v>
      </c>
      <c r="F9508" t="str">
        <f>VLOOKUP(A9508,Cafe_sales!$A$1:$O$10001,13,FALSE)</f>
        <v>Cash</v>
      </c>
      <c r="G9508" t="str">
        <f>VLOOKUP(A9508,Cafe_sales!$A$1:$O$10001,14,FALSE)</f>
        <v>UNKNOWN</v>
      </c>
      <c r="H9508" s="8">
        <f>VLOOKUP(A9508,Cafe_sales!$A$1:$O$10001,15,FALSE)</f>
        <v>45102</v>
      </c>
    </row>
    <row r="9509" spans="1:8" hidden="1" x14ac:dyDescent="0.35">
      <c r="A9509" t="s">
        <v>458</v>
      </c>
      <c r="B9509" t="str">
        <f>VLOOKUP(A9509,Cafe_sales!$A$1:$O$10001,9,FALSE)</f>
        <v>Sandwich</v>
      </c>
      <c r="C9509">
        <f>VLOOKUP(A9509,Cafe_sales!$A$1:$O$10001,10,FALSE)</f>
        <v>3</v>
      </c>
      <c r="D9509">
        <f>VLOOKUP(A9509,Cafe_sales!$A$1:$O$10001,11,FALSE)</f>
        <v>4</v>
      </c>
      <c r="E9509">
        <f>VLOOKUP(A9509,Cafe_sales!$A$1:$O$10001,12,FALSE)</f>
        <v>12</v>
      </c>
      <c r="F9509" t="str">
        <f>VLOOKUP(A9509,Cafe_sales!$A$1:$O$10001,13,FALSE)</f>
        <v>Cash</v>
      </c>
      <c r="G9509" t="str">
        <f>VLOOKUP(A9509,Cafe_sales!$A$1:$O$10001,14,FALSE)</f>
        <v>Cafe</v>
      </c>
      <c r="H9509" s="1">
        <f>VLOOKUP(A9509,Cafe_sales!$A$1:$O$10001,15,FALSE)</f>
        <v>44975</v>
      </c>
    </row>
    <row r="9510" spans="1:8" x14ac:dyDescent="0.35">
      <c r="A9510" t="s">
        <v>1063</v>
      </c>
      <c r="B9510" t="str">
        <f>VLOOKUP(A9510,Cafe_sales!$A$1:$O$10001,9,FALSE)</f>
        <v>Cake</v>
      </c>
      <c r="C9510" s="6">
        <f>VLOOKUP(A9510,Cafe_sales!$A$1:$O$10001,10,FALSE)</f>
        <v>2</v>
      </c>
      <c r="D9510" s="10">
        <f>VLOOKUP(A9510,Cafe_sales!$A$1:$O$10001,11,FALSE)</f>
        <v>3</v>
      </c>
      <c r="E9510" s="6">
        <f>VLOOKUP(A9510,Cafe_sales!$A$1:$O$10001,12,FALSE)</f>
        <v>6</v>
      </c>
      <c r="F9510" t="str">
        <f>VLOOKUP(A9510,Cafe_sales!$A$1:$O$10001,13,FALSE)</f>
        <v>Credit Card</v>
      </c>
      <c r="G9510" t="str">
        <f>VLOOKUP(A9510,Cafe_sales!$A$1:$O$10001,14,FALSE)</f>
        <v>In-store</v>
      </c>
      <c r="H9510" s="8">
        <f>VLOOKUP(A9510,Cafe_sales!$A$1:$O$10001,15,FALSE)</f>
        <v>45202</v>
      </c>
    </row>
    <row r="9511" spans="1:8" x14ac:dyDescent="0.35">
      <c r="A9511" t="s">
        <v>7475</v>
      </c>
      <c r="B9511" t="str">
        <f>VLOOKUP(A9511,Cafe_sales!$A$1:$O$10001,9,FALSE)</f>
        <v>UNKNOWN</v>
      </c>
      <c r="C9511" s="6">
        <f>VLOOKUP(A9511,Cafe_sales!$A$1:$O$10001,10,FALSE)</f>
        <v>4</v>
      </c>
      <c r="D9511" s="10">
        <f>VLOOKUP(A9511,Cafe_sales!$A$1:$O$10001,11,FALSE)</f>
        <v>3</v>
      </c>
      <c r="E9511" s="6">
        <f>VLOOKUP(A9511,Cafe_sales!$A$1:$O$10001,12,FALSE)</f>
        <v>12</v>
      </c>
      <c r="F9511" t="str">
        <f>VLOOKUP(A9511,Cafe_sales!$A$1:$O$10001,13,FALSE)</f>
        <v>Credit Card</v>
      </c>
      <c r="G9511" t="str">
        <f>VLOOKUP(A9511,Cafe_sales!$A$1:$O$10001,14,FALSE)</f>
        <v>In-store</v>
      </c>
      <c r="H9511" s="8">
        <f>VLOOKUP(A9511,Cafe_sales!$A$1:$O$10001,15,FALSE)</f>
        <v>45097</v>
      </c>
    </row>
    <row r="9512" spans="1:8" x14ac:dyDescent="0.35">
      <c r="A9512" t="s">
        <v>8756</v>
      </c>
      <c r="B9512" t="str">
        <f>VLOOKUP(A9512,Cafe_sales!$A$1:$O$10001,9,FALSE)</f>
        <v>Juice</v>
      </c>
      <c r="C9512" s="6">
        <f>VLOOKUP(A9512,Cafe_sales!$A$1:$O$10001,10,FALSE)</f>
        <v>3</v>
      </c>
      <c r="D9512" s="10">
        <f>VLOOKUP(A9512,Cafe_sales!$A$1:$O$10001,11,FALSE)</f>
        <v>4</v>
      </c>
      <c r="E9512" s="6">
        <f>VLOOKUP(A9512,Cafe_sales!$A$1:$O$10001,12,FALSE)</f>
        <v>12</v>
      </c>
      <c r="F9512" t="str">
        <f>VLOOKUP(A9512,Cafe_sales!$A$1:$O$10001,13,FALSE)</f>
        <v>Credit Card</v>
      </c>
      <c r="G9512" t="str">
        <f>VLOOKUP(A9512,Cafe_sales!$A$1:$O$10001,14,FALSE)</f>
        <v>UNKNOWN</v>
      </c>
      <c r="H9512" s="8">
        <f>VLOOKUP(A9512,Cafe_sales!$A$1:$O$10001,15,FALSE)</f>
        <v>45190</v>
      </c>
    </row>
    <row r="9513" spans="1:8" hidden="1" x14ac:dyDescent="0.35">
      <c r="A9513" t="s">
        <v>4995</v>
      </c>
      <c r="B9513" t="str">
        <f>VLOOKUP(A9513,Cafe_sales!$A$1:$O$10001,9,FALSE)</f>
        <v>Smoothie</v>
      </c>
      <c r="C9513">
        <f>VLOOKUP(A9513,Cafe_sales!$A$1:$O$10001,10,FALSE)</f>
        <v>4</v>
      </c>
      <c r="D9513">
        <f>VLOOKUP(A9513,Cafe_sales!$A$1:$O$10001,11,FALSE)</f>
        <v>4</v>
      </c>
      <c r="E9513">
        <f>VLOOKUP(A9513,Cafe_sales!$A$1:$O$10001,12,FALSE)</f>
        <v>16</v>
      </c>
      <c r="F9513" t="str">
        <f>VLOOKUP(A9513,Cafe_sales!$A$1:$O$10001,13,FALSE)</f>
        <v>Digital Wallet</v>
      </c>
      <c r="G9513" t="str">
        <f>VLOOKUP(A9513,Cafe_sales!$A$1:$O$10001,14,FALSE)</f>
        <v>Takeaway</v>
      </c>
      <c r="H9513" s="1">
        <f>VLOOKUP(A9513,Cafe_sales!$A$1:$O$10001,15,FALSE)</f>
        <v>45199</v>
      </c>
    </row>
    <row r="9514" spans="1:8" hidden="1" x14ac:dyDescent="0.35">
      <c r="A9514" t="s">
        <v>6484</v>
      </c>
      <c r="B9514" t="str">
        <f>VLOOKUP(A9514,Cafe_sales!$A$1:$O$10001,9,FALSE)</f>
        <v>Sandwich</v>
      </c>
      <c r="C9514">
        <f>VLOOKUP(A9514,Cafe_sales!$A$1:$O$10001,10,FALSE)</f>
        <v>1</v>
      </c>
      <c r="D9514">
        <f>VLOOKUP(A9514,Cafe_sales!$A$1:$O$10001,11,FALSE)</f>
        <v>4</v>
      </c>
      <c r="E9514">
        <f>VLOOKUP(A9514,Cafe_sales!$A$1:$O$10001,12,FALSE)</f>
        <v>4</v>
      </c>
      <c r="F9514" t="str">
        <f>VLOOKUP(A9514,Cafe_sales!$A$1:$O$10001,13,FALSE)</f>
        <v>Digital Wallet</v>
      </c>
      <c r="G9514" t="str">
        <f>VLOOKUP(A9514,Cafe_sales!$A$1:$O$10001,14,FALSE)</f>
        <v>Takeaway</v>
      </c>
      <c r="H9514" s="1">
        <f>VLOOKUP(A9514,Cafe_sales!$A$1:$O$10001,15,FALSE)</f>
        <v>44927</v>
      </c>
    </row>
    <row r="9515" spans="1:8" hidden="1" x14ac:dyDescent="0.35">
      <c r="A9515" t="s">
        <v>2684</v>
      </c>
      <c r="B9515" t="str">
        <f>VLOOKUP(A9515,Cafe_sales!$A$1:$O$10001,9,FALSE)</f>
        <v>Sandwich</v>
      </c>
      <c r="C9515">
        <f>VLOOKUP(A9515,Cafe_sales!$A$1:$O$10001,10,FALSE)</f>
        <v>1</v>
      </c>
      <c r="D9515">
        <f>VLOOKUP(A9515,Cafe_sales!$A$1:$O$10001,11,FALSE)</f>
        <v>4</v>
      </c>
      <c r="E9515">
        <f>VLOOKUP(A9515,Cafe_sales!$A$1:$O$10001,12,FALSE)</f>
        <v>4</v>
      </c>
      <c r="F9515" t="str">
        <f>VLOOKUP(A9515,Cafe_sales!$A$1:$O$10001,13,FALSE)</f>
        <v>Digital Wallet</v>
      </c>
      <c r="G9515" t="str">
        <f>VLOOKUP(A9515,Cafe_sales!$A$1:$O$10001,14,FALSE)</f>
        <v>Takeaway</v>
      </c>
      <c r="H9515" s="1">
        <f>VLOOKUP(A9515,Cafe_sales!$A$1:$O$10001,15,FALSE)</f>
        <v>45149</v>
      </c>
    </row>
    <row r="9516" spans="1:8" x14ac:dyDescent="0.35">
      <c r="A9516" t="s">
        <v>2802</v>
      </c>
      <c r="B9516" t="str">
        <f>VLOOKUP(A9516,Cafe_sales!$A$1:$O$10001,9,FALSE)</f>
        <v>Tea</v>
      </c>
      <c r="C9516" s="6">
        <f>VLOOKUP(A9516,Cafe_sales!$A$1:$O$10001,10,FALSE)</f>
        <v>5</v>
      </c>
      <c r="D9516" s="10">
        <f>VLOOKUP(A9516,Cafe_sales!$A$1:$O$10001,11,FALSE)</f>
        <v>1.5</v>
      </c>
      <c r="E9516" s="6">
        <f>VLOOKUP(A9516,Cafe_sales!$A$1:$O$10001,12,FALSE)</f>
        <v>7.5</v>
      </c>
      <c r="F9516" t="str">
        <f>VLOOKUP(A9516,Cafe_sales!$A$1:$O$10001,13,FALSE)</f>
        <v>Cash</v>
      </c>
      <c r="G9516" t="str">
        <f>VLOOKUP(A9516,Cafe_sales!$A$1:$O$10001,14,FALSE)</f>
        <v>In-store</v>
      </c>
      <c r="H9516" s="8">
        <f>VLOOKUP(A9516,Cafe_sales!$A$1:$O$10001,15,FALSE)</f>
        <v>45241</v>
      </c>
    </row>
    <row r="9517" spans="1:8" hidden="1" x14ac:dyDescent="0.35">
      <c r="A9517" t="s">
        <v>924</v>
      </c>
      <c r="B9517" t="str">
        <f>VLOOKUP(A9517,Cafe_sales!$A$1:$O$10001,9,FALSE)</f>
        <v>UNKNOWN</v>
      </c>
      <c r="C9517">
        <f>VLOOKUP(A9517,Cafe_sales!$A$1:$O$10001,10,FALSE)</f>
        <v>3</v>
      </c>
      <c r="D9517">
        <f>VLOOKUP(A9517,Cafe_sales!$A$1:$O$10001,11,FALSE)</f>
        <v>4</v>
      </c>
      <c r="E9517">
        <f>VLOOKUP(A9517,Cafe_sales!$A$1:$O$10001,12,FALSE)</f>
        <v>12</v>
      </c>
      <c r="F9517" t="str">
        <f>VLOOKUP(A9517,Cafe_sales!$A$1:$O$10001,13,FALSE)</f>
        <v>Digital Wallet</v>
      </c>
      <c r="G9517" t="str">
        <f>VLOOKUP(A9517,Cafe_sales!$A$1:$O$10001,14,FALSE)</f>
        <v>Cafe</v>
      </c>
      <c r="H9517" s="1">
        <f>VLOOKUP(A9517,Cafe_sales!$A$1:$O$10001,15,FALSE)</f>
        <v>45228</v>
      </c>
    </row>
    <row r="9518" spans="1:8" x14ac:dyDescent="0.35">
      <c r="A9518" t="s">
        <v>5266</v>
      </c>
      <c r="B9518" t="str">
        <f>VLOOKUP(A9518,Cafe_sales!$A$1:$O$10001,9,FALSE)</f>
        <v>Cookie</v>
      </c>
      <c r="C9518" s="6">
        <f>VLOOKUP(A9518,Cafe_sales!$A$1:$O$10001,10,FALSE)</f>
        <v>3</v>
      </c>
      <c r="D9518" s="10">
        <f>VLOOKUP(A9518,Cafe_sales!$A$1:$O$10001,11,FALSE)</f>
        <v>3.0006629834254142</v>
      </c>
      <c r="E9518" s="6">
        <f>VLOOKUP(A9518,Cafe_sales!$A$1:$O$10001,12,FALSE)</f>
        <v>3</v>
      </c>
      <c r="F9518" t="str">
        <f>VLOOKUP(A9518,Cafe_sales!$A$1:$O$10001,13,FALSE)</f>
        <v>Digital Wallet</v>
      </c>
      <c r="G9518" t="str">
        <f>VLOOKUP(A9518,Cafe_sales!$A$1:$O$10001,14,FALSE)</f>
        <v>In-store</v>
      </c>
      <c r="H9518" s="8">
        <f>VLOOKUP(A9518,Cafe_sales!$A$1:$O$10001,15,FALSE)</f>
        <v>45196</v>
      </c>
    </row>
    <row r="9519" spans="1:8" x14ac:dyDescent="0.35">
      <c r="A9519" t="s">
        <v>7552</v>
      </c>
      <c r="B9519" t="str">
        <f>VLOOKUP(A9519,Cafe_sales!$A$1:$O$10001,9,FALSE)</f>
        <v>Salad</v>
      </c>
      <c r="C9519" s="6">
        <f>VLOOKUP(A9519,Cafe_sales!$A$1:$O$10001,10,FALSE)</f>
        <v>1</v>
      </c>
      <c r="D9519" s="10">
        <f>VLOOKUP(A9519,Cafe_sales!$A$1:$O$10001,11,FALSE)</f>
        <v>5</v>
      </c>
      <c r="E9519" s="6">
        <f>VLOOKUP(A9519,Cafe_sales!$A$1:$O$10001,12,FALSE)</f>
        <v>5</v>
      </c>
      <c r="F9519" t="str">
        <f>VLOOKUP(A9519,Cafe_sales!$A$1:$O$10001,13,FALSE)</f>
        <v>Credit Card</v>
      </c>
      <c r="G9519" t="str">
        <f>VLOOKUP(A9519,Cafe_sales!$A$1:$O$10001,14,FALSE)</f>
        <v>UNKNOWN</v>
      </c>
      <c r="H9519" s="8">
        <f>VLOOKUP(A9519,Cafe_sales!$A$1:$O$10001,15,FALSE)</f>
        <v>45135</v>
      </c>
    </row>
    <row r="9520" spans="1:8" x14ac:dyDescent="0.35">
      <c r="A9520" t="s">
        <v>636</v>
      </c>
      <c r="B9520" t="str">
        <f>VLOOKUP(A9520,Cafe_sales!$A$1:$O$10001,9,FALSE)</f>
        <v>Cake</v>
      </c>
      <c r="C9520" s="6">
        <f>VLOOKUP(A9520,Cafe_sales!$A$1:$O$10001,10,FALSE)</f>
        <v>4</v>
      </c>
      <c r="D9520" s="10">
        <f>VLOOKUP(A9520,Cafe_sales!$A$1:$O$10001,11,FALSE)</f>
        <v>3</v>
      </c>
      <c r="E9520" s="6">
        <f>VLOOKUP(A9520,Cafe_sales!$A$1:$O$10001,12,FALSE)</f>
        <v>12</v>
      </c>
      <c r="F9520" t="str">
        <f>VLOOKUP(A9520,Cafe_sales!$A$1:$O$10001,13,FALSE)</f>
        <v>Credit Card</v>
      </c>
      <c r="G9520" t="str">
        <f>VLOOKUP(A9520,Cafe_sales!$A$1:$O$10001,14,FALSE)</f>
        <v>UNKNOWN</v>
      </c>
      <c r="H9520" s="8">
        <f>VLOOKUP(A9520,Cafe_sales!$A$1:$O$10001,15,FALSE)</f>
        <v>45008</v>
      </c>
    </row>
    <row r="9521" spans="1:8" x14ac:dyDescent="0.35">
      <c r="A9521" t="s">
        <v>5843</v>
      </c>
      <c r="B9521" t="str">
        <f>VLOOKUP(A9521,Cafe_sales!$A$1:$O$10001,9,FALSE)</f>
        <v>UNKNOWN</v>
      </c>
      <c r="C9521" s="6">
        <f>VLOOKUP(A9521,Cafe_sales!$A$1:$O$10001,10,FALSE)</f>
        <v>4</v>
      </c>
      <c r="D9521" s="10">
        <f>VLOOKUP(A9521,Cafe_sales!$A$1:$O$10001,11,FALSE)</f>
        <v>3</v>
      </c>
      <c r="E9521" s="6">
        <f>VLOOKUP(A9521,Cafe_sales!$A$1:$O$10001,12,FALSE)</f>
        <v>12</v>
      </c>
      <c r="F9521" t="str">
        <f>VLOOKUP(A9521,Cafe_sales!$A$1:$O$10001,13,FALSE)</f>
        <v>Digital Wallet</v>
      </c>
      <c r="G9521" t="str">
        <f>VLOOKUP(A9521,Cafe_sales!$A$1:$O$10001,14,FALSE)</f>
        <v>UNKNOWN</v>
      </c>
      <c r="H9521" s="8">
        <f>VLOOKUP(A9521,Cafe_sales!$A$1:$O$10001,15,FALSE)</f>
        <v>45139</v>
      </c>
    </row>
    <row r="9522" spans="1:8" x14ac:dyDescent="0.35">
      <c r="A9522" t="s">
        <v>3902</v>
      </c>
      <c r="B9522" t="str">
        <f>VLOOKUP(A9522,Cafe_sales!$A$1:$O$10001,9,FALSE)</f>
        <v>Coffee</v>
      </c>
      <c r="C9522" s="6">
        <f>VLOOKUP(A9522,Cafe_sales!$A$1:$O$10001,10,FALSE)</f>
        <v>5</v>
      </c>
      <c r="D9522" s="10">
        <f>VLOOKUP(A9522,Cafe_sales!$A$1:$O$10001,11,FALSE)</f>
        <v>2</v>
      </c>
      <c r="E9522" s="6">
        <f>VLOOKUP(A9522,Cafe_sales!$A$1:$O$10001,12,FALSE)</f>
        <v>10</v>
      </c>
      <c r="F9522" t="str">
        <f>VLOOKUP(A9522,Cafe_sales!$A$1:$O$10001,13,FALSE)</f>
        <v>Cash</v>
      </c>
      <c r="G9522" t="str">
        <f>VLOOKUP(A9522,Cafe_sales!$A$1:$O$10001,14,FALSE)</f>
        <v>UNKNOWN</v>
      </c>
      <c r="H9522" s="8">
        <f>VLOOKUP(A9522,Cafe_sales!$A$1:$O$10001,15,FALSE)</f>
        <v>45288</v>
      </c>
    </row>
    <row r="9523" spans="1:8" x14ac:dyDescent="0.35">
      <c r="A9523" t="s">
        <v>2045</v>
      </c>
      <c r="B9523" t="str">
        <f>VLOOKUP(A9523,Cafe_sales!$A$1:$O$10001,9,FALSE)</f>
        <v>Tea</v>
      </c>
      <c r="C9523" s="6">
        <f>VLOOKUP(A9523,Cafe_sales!$A$1:$O$10001,10,FALSE)</f>
        <v>3</v>
      </c>
      <c r="D9523" s="10">
        <f>VLOOKUP(A9523,Cafe_sales!$A$1:$O$10001,11,FALSE)</f>
        <v>1.5</v>
      </c>
      <c r="E9523" s="6">
        <f>VLOOKUP(A9523,Cafe_sales!$A$1:$O$10001,12,FALSE)</f>
        <v>4.5</v>
      </c>
      <c r="F9523" t="str">
        <f>VLOOKUP(A9523,Cafe_sales!$A$1:$O$10001,13,FALSE)</f>
        <v>Credit Card</v>
      </c>
      <c r="G9523" t="str">
        <f>VLOOKUP(A9523,Cafe_sales!$A$1:$O$10001,14,FALSE)</f>
        <v>In-store</v>
      </c>
      <c r="H9523" s="8">
        <f>VLOOKUP(A9523,Cafe_sales!$A$1:$O$10001,15,FALSE)</f>
        <v>45286</v>
      </c>
    </row>
    <row r="9524" spans="1:8" x14ac:dyDescent="0.35">
      <c r="A9524" t="s">
        <v>4544</v>
      </c>
      <c r="B9524" t="str">
        <f>VLOOKUP(A9524,Cafe_sales!$A$1:$O$10001,9,FALSE)</f>
        <v>Cake</v>
      </c>
      <c r="C9524" s="6">
        <f>VLOOKUP(A9524,Cafe_sales!$A$1:$O$10001,10,FALSE)</f>
        <v>2</v>
      </c>
      <c r="D9524" s="10">
        <f>VLOOKUP(A9524,Cafe_sales!$A$1:$O$10001,11,FALSE)</f>
        <v>3</v>
      </c>
      <c r="E9524" s="6">
        <f>VLOOKUP(A9524,Cafe_sales!$A$1:$O$10001,12,FALSE)</f>
        <v>6</v>
      </c>
      <c r="F9524" t="str">
        <f>VLOOKUP(A9524,Cafe_sales!$A$1:$O$10001,13,FALSE)</f>
        <v>Digital Wallet</v>
      </c>
      <c r="G9524" t="str">
        <f>VLOOKUP(A9524,Cafe_sales!$A$1:$O$10001,14,FALSE)</f>
        <v>UNKNOWN</v>
      </c>
      <c r="H9524" s="8">
        <f>VLOOKUP(A9524,Cafe_sales!$A$1:$O$10001,15,FALSE)</f>
        <v>45199</v>
      </c>
    </row>
    <row r="9525" spans="1:8" x14ac:dyDescent="0.35">
      <c r="A9525" t="s">
        <v>8554</v>
      </c>
      <c r="B9525" t="str">
        <f>VLOOKUP(A9525,Cafe_sales!$A$1:$O$10001,9,FALSE)</f>
        <v>Sandwich</v>
      </c>
      <c r="C9525" s="6">
        <f>VLOOKUP(A9525,Cafe_sales!$A$1:$O$10001,10,FALSE)</f>
        <v>5</v>
      </c>
      <c r="D9525" s="10">
        <f>VLOOKUP(A9525,Cafe_sales!$A$1:$O$10001,11,FALSE)</f>
        <v>4</v>
      </c>
      <c r="E9525" s="6">
        <f>VLOOKUP(A9525,Cafe_sales!$A$1:$O$10001,12,FALSE)</f>
        <v>20</v>
      </c>
      <c r="F9525" t="str">
        <f>VLOOKUP(A9525,Cafe_sales!$A$1:$O$10001,13,FALSE)</f>
        <v>Digital Wallet</v>
      </c>
      <c r="G9525" t="str">
        <f>VLOOKUP(A9525,Cafe_sales!$A$1:$O$10001,14,FALSE)</f>
        <v>In-store</v>
      </c>
      <c r="H9525" s="8">
        <f>VLOOKUP(A9525,Cafe_sales!$A$1:$O$10001,15,FALSE)</f>
        <v>44950</v>
      </c>
    </row>
    <row r="9526" spans="1:8" hidden="1" x14ac:dyDescent="0.35">
      <c r="A9526" t="s">
        <v>8244</v>
      </c>
      <c r="B9526" t="str">
        <f>VLOOKUP(A9526,Cafe_sales!$A$1:$O$10001,9,FALSE)</f>
        <v>Cake</v>
      </c>
      <c r="C9526">
        <f>VLOOKUP(A9526,Cafe_sales!$A$1:$O$10001,10,FALSE)</f>
        <v>1</v>
      </c>
      <c r="D9526">
        <f>VLOOKUP(A9526,Cafe_sales!$A$1:$O$10001,11,FALSE)</f>
        <v>3</v>
      </c>
      <c r="E9526">
        <f>VLOOKUP(A9526,Cafe_sales!$A$1:$O$10001,12,FALSE)</f>
        <v>3</v>
      </c>
      <c r="F9526" t="str">
        <f>VLOOKUP(A9526,Cafe_sales!$A$1:$O$10001,13,FALSE)</f>
        <v>Digital Wallet</v>
      </c>
      <c r="G9526" t="str">
        <f>VLOOKUP(A9526,Cafe_sales!$A$1:$O$10001,14,FALSE)</f>
        <v>Takeaway</v>
      </c>
      <c r="H9526" s="1">
        <f>VLOOKUP(A9526,Cafe_sales!$A$1:$O$10001,15,FALSE)</f>
        <v>45107</v>
      </c>
    </row>
    <row r="9527" spans="1:8" x14ac:dyDescent="0.35">
      <c r="A9527" t="s">
        <v>8173</v>
      </c>
      <c r="B9527" t="str">
        <f>VLOOKUP(A9527,Cafe_sales!$A$1:$O$10001,9,FALSE)</f>
        <v>Coffee</v>
      </c>
      <c r="C9527" s="6">
        <f>VLOOKUP(A9527,Cafe_sales!$A$1:$O$10001,10,FALSE)</f>
        <v>2</v>
      </c>
      <c r="D9527" s="10">
        <f>VLOOKUP(A9527,Cafe_sales!$A$1:$O$10001,11,FALSE)</f>
        <v>2</v>
      </c>
      <c r="E9527" s="6">
        <f>VLOOKUP(A9527,Cafe_sales!$A$1:$O$10001,12,FALSE)</f>
        <v>4</v>
      </c>
      <c r="F9527" t="str">
        <f>VLOOKUP(A9527,Cafe_sales!$A$1:$O$10001,13,FALSE)</f>
        <v>Cash</v>
      </c>
      <c r="G9527" t="str">
        <f>VLOOKUP(A9527,Cafe_sales!$A$1:$O$10001,14,FALSE)</f>
        <v>In-store</v>
      </c>
      <c r="H9527" s="8">
        <f>VLOOKUP(A9527,Cafe_sales!$A$1:$O$10001,15,FALSE)</f>
        <v>45099</v>
      </c>
    </row>
    <row r="9528" spans="1:8" x14ac:dyDescent="0.35">
      <c r="A9528" t="s">
        <v>9771</v>
      </c>
      <c r="B9528" t="str">
        <f>VLOOKUP(A9528,Cafe_sales!$A$1:$O$10001,9,FALSE)</f>
        <v>Sandwich</v>
      </c>
      <c r="C9528" s="6">
        <f>VLOOKUP(A9528,Cafe_sales!$A$1:$O$10001,10,FALSE)</f>
        <v>3</v>
      </c>
      <c r="D9528" s="10">
        <f>VLOOKUP(A9528,Cafe_sales!$A$1:$O$10001,11,FALSE)</f>
        <v>4</v>
      </c>
      <c r="E9528" s="6">
        <f>VLOOKUP(A9528,Cafe_sales!$A$1:$O$10001,12,FALSE)</f>
        <v>12</v>
      </c>
      <c r="F9528" t="str">
        <f>VLOOKUP(A9528,Cafe_sales!$A$1:$O$10001,13,FALSE)</f>
        <v>Credit Card</v>
      </c>
      <c r="G9528" t="str">
        <f>VLOOKUP(A9528,Cafe_sales!$A$1:$O$10001,14,FALSE)</f>
        <v>UNKNOWN</v>
      </c>
      <c r="H9528" s="8">
        <f>VLOOKUP(A9528,Cafe_sales!$A$1:$O$10001,15,FALSE)</f>
        <v>45272</v>
      </c>
    </row>
    <row r="9529" spans="1:8" hidden="1" x14ac:dyDescent="0.35">
      <c r="A9529" t="s">
        <v>4052</v>
      </c>
      <c r="B9529" t="str">
        <f>VLOOKUP(A9529,Cafe_sales!$A$1:$O$10001,9,FALSE)</f>
        <v>Tea</v>
      </c>
      <c r="C9529">
        <f>VLOOKUP(A9529,Cafe_sales!$A$1:$O$10001,10,FALSE)</f>
        <v>5</v>
      </c>
      <c r="D9529">
        <f>VLOOKUP(A9529,Cafe_sales!$A$1:$O$10001,11,FALSE)</f>
        <v>1.5</v>
      </c>
      <c r="E9529">
        <f>VLOOKUP(A9529,Cafe_sales!$A$1:$O$10001,12,FALSE)</f>
        <v>7.5</v>
      </c>
      <c r="F9529" t="str">
        <f>VLOOKUP(A9529,Cafe_sales!$A$1:$O$10001,13,FALSE)</f>
        <v>Digital Wallet</v>
      </c>
      <c r="G9529" t="str">
        <f>VLOOKUP(A9529,Cafe_sales!$A$1:$O$10001,14,FALSE)</f>
        <v>Takeaway</v>
      </c>
      <c r="H9529" s="1">
        <f>VLOOKUP(A9529,Cafe_sales!$A$1:$O$10001,15,FALSE)</f>
        <v>44988</v>
      </c>
    </row>
    <row r="9530" spans="1:8" x14ac:dyDescent="0.35">
      <c r="A9530" t="s">
        <v>5397</v>
      </c>
      <c r="B9530" t="str">
        <f>VLOOKUP(A9530,Cafe_sales!$A$1:$O$10001,9,FALSE)</f>
        <v>Juice</v>
      </c>
      <c r="C9530" s="6">
        <f>VLOOKUP(A9530,Cafe_sales!$A$1:$O$10001,10,FALSE)</f>
        <v>1</v>
      </c>
      <c r="D9530" s="10">
        <f>VLOOKUP(A9530,Cafe_sales!$A$1:$O$10001,11,FALSE)</f>
        <v>3</v>
      </c>
      <c r="E9530" s="6">
        <f>VLOOKUP(A9530,Cafe_sales!$A$1:$O$10001,12,FALSE)</f>
        <v>3</v>
      </c>
      <c r="F9530" t="str">
        <f>VLOOKUP(A9530,Cafe_sales!$A$1:$O$10001,13,FALSE)</f>
        <v>Credit Card</v>
      </c>
      <c r="G9530" t="str">
        <f>VLOOKUP(A9530,Cafe_sales!$A$1:$O$10001,14,FALSE)</f>
        <v>In-store</v>
      </c>
      <c r="H9530" s="8">
        <f>VLOOKUP(A9530,Cafe_sales!$A$1:$O$10001,15,FALSE)</f>
        <v>45192</v>
      </c>
    </row>
    <row r="9531" spans="1:8" x14ac:dyDescent="0.35">
      <c r="A9531" t="s">
        <v>1851</v>
      </c>
      <c r="B9531" t="str">
        <f>VLOOKUP(A9531,Cafe_sales!$A$1:$O$10001,9,FALSE)</f>
        <v>Sandwich</v>
      </c>
      <c r="C9531" s="6">
        <f>VLOOKUP(A9531,Cafe_sales!$A$1:$O$10001,10,FALSE)</f>
        <v>5</v>
      </c>
      <c r="D9531" s="10">
        <f>VLOOKUP(A9531,Cafe_sales!$A$1:$O$10001,11,FALSE)</f>
        <v>4</v>
      </c>
      <c r="E9531" s="6">
        <f>VLOOKUP(A9531,Cafe_sales!$A$1:$O$10001,12,FALSE)</f>
        <v>20</v>
      </c>
      <c r="F9531" t="str">
        <f>VLOOKUP(A9531,Cafe_sales!$A$1:$O$10001,13,FALSE)</f>
        <v>Cash</v>
      </c>
      <c r="G9531" t="str">
        <f>VLOOKUP(A9531,Cafe_sales!$A$1:$O$10001,14,FALSE)</f>
        <v>In-store</v>
      </c>
      <c r="H9531" s="8">
        <f>VLOOKUP(A9531,Cafe_sales!$A$1:$O$10001,15,FALSE)</f>
        <v>45199</v>
      </c>
    </row>
    <row r="9532" spans="1:8" x14ac:dyDescent="0.35">
      <c r="A9532" t="s">
        <v>7037</v>
      </c>
      <c r="B9532" t="str">
        <f>VLOOKUP(A9532,Cafe_sales!$A$1:$O$10001,9,FALSE)</f>
        <v>Cake</v>
      </c>
      <c r="C9532" s="6">
        <f>VLOOKUP(A9532,Cafe_sales!$A$1:$O$10001,10,FALSE)</f>
        <v>2</v>
      </c>
      <c r="D9532" s="10">
        <f>VLOOKUP(A9532,Cafe_sales!$A$1:$O$10001,11,FALSE)</f>
        <v>3</v>
      </c>
      <c r="E9532" s="6">
        <f>VLOOKUP(A9532,Cafe_sales!$A$1:$O$10001,12,FALSE)</f>
        <v>6</v>
      </c>
      <c r="F9532" t="str">
        <f>VLOOKUP(A9532,Cafe_sales!$A$1:$O$10001,13,FALSE)</f>
        <v>Digital Wallet</v>
      </c>
      <c r="G9532" t="str">
        <f>VLOOKUP(A9532,Cafe_sales!$A$1:$O$10001,14,FALSE)</f>
        <v>UNKNOWN</v>
      </c>
      <c r="H9532" s="8">
        <f>VLOOKUP(A9532,Cafe_sales!$A$1:$O$10001,15,FALSE)</f>
        <v>44995</v>
      </c>
    </row>
    <row r="9533" spans="1:8" x14ac:dyDescent="0.35">
      <c r="A9533" t="s">
        <v>1380</v>
      </c>
      <c r="B9533" t="str">
        <f>VLOOKUP(A9533,Cafe_sales!$A$1:$O$10001,9,FALSE)</f>
        <v>Sandwich</v>
      </c>
      <c r="C9533" s="6">
        <f>VLOOKUP(A9533,Cafe_sales!$A$1:$O$10001,10,FALSE)</f>
        <v>1</v>
      </c>
      <c r="D9533" s="10">
        <f>VLOOKUP(A9533,Cafe_sales!$A$1:$O$10001,11,FALSE)</f>
        <v>4</v>
      </c>
      <c r="E9533" s="6">
        <f>VLOOKUP(A9533,Cafe_sales!$A$1:$O$10001,12,FALSE)</f>
        <v>4</v>
      </c>
      <c r="F9533" t="str">
        <f>VLOOKUP(A9533,Cafe_sales!$A$1:$O$10001,13,FALSE)</f>
        <v>Digital Wallet</v>
      </c>
      <c r="G9533" t="str">
        <f>VLOOKUP(A9533,Cafe_sales!$A$1:$O$10001,14,FALSE)</f>
        <v>In-store</v>
      </c>
      <c r="H9533" s="8">
        <f>VLOOKUP(A9533,Cafe_sales!$A$1:$O$10001,15,FALSE)</f>
        <v>45070</v>
      </c>
    </row>
    <row r="9534" spans="1:8" x14ac:dyDescent="0.35">
      <c r="A9534" t="s">
        <v>8222</v>
      </c>
      <c r="B9534" t="str">
        <f>VLOOKUP(A9534,Cafe_sales!$A$1:$O$10001,9,FALSE)</f>
        <v>Tea</v>
      </c>
      <c r="C9534" s="6">
        <f>VLOOKUP(A9534,Cafe_sales!$A$1:$O$10001,10,FALSE)</f>
        <v>4</v>
      </c>
      <c r="D9534" s="10">
        <f>VLOOKUP(A9534,Cafe_sales!$A$1:$O$10001,11,FALSE)</f>
        <v>1.5</v>
      </c>
      <c r="E9534" s="6">
        <f>VLOOKUP(A9534,Cafe_sales!$A$1:$O$10001,12,FALSE)</f>
        <v>6</v>
      </c>
      <c r="F9534" t="str">
        <f>VLOOKUP(A9534,Cafe_sales!$A$1:$O$10001,13,FALSE)</f>
        <v>Digital Wallet</v>
      </c>
      <c r="G9534" t="str">
        <f>VLOOKUP(A9534,Cafe_sales!$A$1:$O$10001,14,FALSE)</f>
        <v>UNKNOWN</v>
      </c>
      <c r="H9534" s="8">
        <f>VLOOKUP(A9534,Cafe_sales!$A$1:$O$10001,15,FALSE)</f>
        <v>45103</v>
      </c>
    </row>
    <row r="9535" spans="1:8" x14ac:dyDescent="0.35">
      <c r="A9535" t="s">
        <v>7833</v>
      </c>
      <c r="B9535" t="str">
        <f>VLOOKUP(A9535,Cafe_sales!$A$1:$O$10001,9,FALSE)</f>
        <v>Cookie</v>
      </c>
      <c r="C9535" s="6">
        <f>VLOOKUP(A9535,Cafe_sales!$A$1:$O$10001,10,FALSE)</f>
        <v>5</v>
      </c>
      <c r="D9535" s="10">
        <f>VLOOKUP(A9535,Cafe_sales!$A$1:$O$10001,11,FALSE)</f>
        <v>1</v>
      </c>
      <c r="E9535" s="6">
        <f>VLOOKUP(A9535,Cafe_sales!$A$1:$O$10001,12,FALSE)</f>
        <v>5</v>
      </c>
      <c r="F9535" t="str">
        <f>VLOOKUP(A9535,Cafe_sales!$A$1:$O$10001,13,FALSE)</f>
        <v>Credit Card</v>
      </c>
      <c r="G9535" t="str">
        <f>VLOOKUP(A9535,Cafe_sales!$A$1:$O$10001,14,FALSE)</f>
        <v>In-store</v>
      </c>
      <c r="H9535" s="8">
        <f>VLOOKUP(A9535,Cafe_sales!$A$1:$O$10001,15,FALSE)</f>
        <v>44942</v>
      </c>
    </row>
    <row r="9536" spans="1:8" x14ac:dyDescent="0.35">
      <c r="A9536" t="s">
        <v>6171</v>
      </c>
      <c r="B9536" t="str">
        <f>VLOOKUP(A9536,Cafe_sales!$A$1:$O$10001,9,FALSE)</f>
        <v>Cake</v>
      </c>
      <c r="C9536" s="6">
        <f>VLOOKUP(A9536,Cafe_sales!$A$1:$O$10001,10,FALSE)</f>
        <v>3</v>
      </c>
      <c r="D9536" s="10">
        <f>VLOOKUP(A9536,Cafe_sales!$A$1:$O$10001,11,FALSE)</f>
        <v>3</v>
      </c>
      <c r="E9536" s="6">
        <f>VLOOKUP(A9536,Cafe_sales!$A$1:$O$10001,12,FALSE)</f>
        <v>9</v>
      </c>
      <c r="F9536" t="str">
        <f>VLOOKUP(A9536,Cafe_sales!$A$1:$O$10001,13,FALSE)</f>
        <v>Digital Wallet</v>
      </c>
      <c r="G9536" t="str">
        <f>VLOOKUP(A9536,Cafe_sales!$A$1:$O$10001,14,FALSE)</f>
        <v>UNKNOWN</v>
      </c>
      <c r="H9536" s="8">
        <f>VLOOKUP(A9536,Cafe_sales!$A$1:$O$10001,15,FALSE)</f>
        <v>44990</v>
      </c>
    </row>
    <row r="9537" spans="1:8" x14ac:dyDescent="0.35">
      <c r="A9537" t="s">
        <v>9131</v>
      </c>
      <c r="B9537" t="str">
        <f>VLOOKUP(A9537,Cafe_sales!$A$1:$O$10001,9,FALSE)</f>
        <v>Salad</v>
      </c>
      <c r="C9537" s="6">
        <f>VLOOKUP(A9537,Cafe_sales!$A$1:$O$10001,10,FALSE)</f>
        <v>5</v>
      </c>
      <c r="D9537" s="10">
        <f>VLOOKUP(A9537,Cafe_sales!$A$1:$O$10001,11,FALSE)</f>
        <v>5</v>
      </c>
      <c r="E9537" s="6">
        <f>VLOOKUP(A9537,Cafe_sales!$A$1:$O$10001,12,FALSE)</f>
        <v>25</v>
      </c>
      <c r="F9537" t="str">
        <f>VLOOKUP(A9537,Cafe_sales!$A$1:$O$10001,13,FALSE)</f>
        <v>Credit Card</v>
      </c>
      <c r="G9537" t="str">
        <f>VLOOKUP(A9537,Cafe_sales!$A$1:$O$10001,14,FALSE)</f>
        <v>UNKNOWN</v>
      </c>
      <c r="H9537" s="8">
        <f>VLOOKUP(A9537,Cafe_sales!$A$1:$O$10001,15,FALSE)</f>
        <v>45285</v>
      </c>
    </row>
    <row r="9538" spans="1:8" x14ac:dyDescent="0.35">
      <c r="A9538" t="s">
        <v>5629</v>
      </c>
      <c r="B9538" t="str">
        <f>VLOOKUP(A9538,Cafe_sales!$A$1:$O$10001,9,FALSE)</f>
        <v>Juice</v>
      </c>
      <c r="C9538" s="6">
        <f>VLOOKUP(A9538,Cafe_sales!$A$1:$O$10001,10,FALSE)</f>
        <v>2</v>
      </c>
      <c r="D9538" s="10">
        <f>VLOOKUP(A9538,Cafe_sales!$A$1:$O$10001,11,FALSE)</f>
        <v>3</v>
      </c>
      <c r="E9538" s="6">
        <f>VLOOKUP(A9538,Cafe_sales!$A$1:$O$10001,12,FALSE)</f>
        <v>6</v>
      </c>
      <c r="F9538" t="str">
        <f>VLOOKUP(A9538,Cafe_sales!$A$1:$O$10001,13,FALSE)</f>
        <v>Cash</v>
      </c>
      <c r="G9538" t="str">
        <f>VLOOKUP(A9538,Cafe_sales!$A$1:$O$10001,14,FALSE)</f>
        <v>In-store</v>
      </c>
      <c r="H9538" s="8">
        <f>VLOOKUP(A9538,Cafe_sales!$A$1:$O$10001,15,FALSE)</f>
        <v>45102</v>
      </c>
    </row>
    <row r="9539" spans="1:8" x14ac:dyDescent="0.35">
      <c r="A9539" t="s">
        <v>8198</v>
      </c>
      <c r="B9539" t="str">
        <f>VLOOKUP(A9539,Cafe_sales!$A$1:$O$10001,9,FALSE)</f>
        <v>Cookie</v>
      </c>
      <c r="C9539" s="6">
        <f>VLOOKUP(A9539,Cafe_sales!$A$1:$O$10001,10,FALSE)</f>
        <v>2</v>
      </c>
      <c r="D9539" s="10">
        <f>VLOOKUP(A9539,Cafe_sales!$A$1:$O$10001,11,FALSE)</f>
        <v>1</v>
      </c>
      <c r="E9539" s="6">
        <f>VLOOKUP(A9539,Cafe_sales!$A$1:$O$10001,12,FALSE)</f>
        <v>2</v>
      </c>
      <c r="F9539" t="str">
        <f>VLOOKUP(A9539,Cafe_sales!$A$1:$O$10001,13,FALSE)</f>
        <v>Credit Card</v>
      </c>
      <c r="G9539" t="str">
        <f>VLOOKUP(A9539,Cafe_sales!$A$1:$O$10001,14,FALSE)</f>
        <v>UNKNOWN</v>
      </c>
      <c r="H9539" s="8">
        <f>VLOOKUP(A9539,Cafe_sales!$A$1:$O$10001,15,FALSE)</f>
        <v>45044</v>
      </c>
    </row>
    <row r="9540" spans="1:8" x14ac:dyDescent="0.35">
      <c r="A9540" t="s">
        <v>1143</v>
      </c>
      <c r="B9540" t="str">
        <f>VLOOKUP(A9540,Cafe_sales!$A$1:$O$10001,9,FALSE)</f>
        <v>Cake</v>
      </c>
      <c r="C9540" s="6">
        <f>VLOOKUP(A9540,Cafe_sales!$A$1:$O$10001,10,FALSE)</f>
        <v>2</v>
      </c>
      <c r="D9540" s="10">
        <f>VLOOKUP(A9540,Cafe_sales!$A$1:$O$10001,11,FALSE)</f>
        <v>3</v>
      </c>
      <c r="E9540" s="6">
        <f>VLOOKUP(A9540,Cafe_sales!$A$1:$O$10001,12,FALSE)</f>
        <v>6</v>
      </c>
      <c r="F9540" t="str">
        <f>VLOOKUP(A9540,Cafe_sales!$A$1:$O$10001,13,FALSE)</f>
        <v>UNKNOWN</v>
      </c>
      <c r="G9540" t="str">
        <f>VLOOKUP(A9540,Cafe_sales!$A$1:$O$10001,14,FALSE)</f>
        <v>UNKNOWN</v>
      </c>
      <c r="H9540" s="8">
        <f>VLOOKUP(A9540,Cafe_sales!$A$1:$O$10001,15,FALSE)</f>
        <v>45078</v>
      </c>
    </row>
    <row r="9541" spans="1:8" x14ac:dyDescent="0.35">
      <c r="A9541" t="s">
        <v>9794</v>
      </c>
      <c r="B9541" t="str">
        <f>VLOOKUP(A9541,Cafe_sales!$A$1:$O$10001,9,FALSE)</f>
        <v>UNKNOWN</v>
      </c>
      <c r="C9541" s="6">
        <f>VLOOKUP(A9541,Cafe_sales!$A$1:$O$10001,10,FALSE)</f>
        <v>1</v>
      </c>
      <c r="D9541" s="10">
        <f>VLOOKUP(A9541,Cafe_sales!$A$1:$O$10001,11,FALSE)</f>
        <v>4</v>
      </c>
      <c r="E9541" s="6">
        <f>VLOOKUP(A9541,Cafe_sales!$A$1:$O$10001,12,FALSE)</f>
        <v>4</v>
      </c>
      <c r="F9541" t="str">
        <f>VLOOKUP(A9541,Cafe_sales!$A$1:$O$10001,13,FALSE)</f>
        <v>Cash</v>
      </c>
      <c r="G9541" t="str">
        <f>VLOOKUP(A9541,Cafe_sales!$A$1:$O$10001,14,FALSE)</f>
        <v>In-store</v>
      </c>
      <c r="H9541" s="8">
        <f>VLOOKUP(A9541,Cafe_sales!$A$1:$O$10001,15,FALSE)</f>
        <v>45226</v>
      </c>
    </row>
    <row r="9542" spans="1:8" x14ac:dyDescent="0.35">
      <c r="A9542" t="s">
        <v>7780</v>
      </c>
      <c r="B9542" t="str">
        <f>VLOOKUP(A9542,Cafe_sales!$A$1:$O$10001,9,FALSE)</f>
        <v>Cookie</v>
      </c>
      <c r="C9542" s="6">
        <f>VLOOKUP(A9542,Cafe_sales!$A$1:$O$10001,10,FALSE)</f>
        <v>5</v>
      </c>
      <c r="D9542" s="10">
        <f>VLOOKUP(A9542,Cafe_sales!$A$1:$O$10001,11,FALSE)</f>
        <v>1</v>
      </c>
      <c r="E9542" s="6">
        <f>VLOOKUP(A9542,Cafe_sales!$A$1:$O$10001,12,FALSE)</f>
        <v>5</v>
      </c>
      <c r="F9542" t="str">
        <f>VLOOKUP(A9542,Cafe_sales!$A$1:$O$10001,13,FALSE)</f>
        <v>Default mode</v>
      </c>
      <c r="G9542" t="str">
        <f>VLOOKUP(A9542,Cafe_sales!$A$1:$O$10001,14,FALSE)</f>
        <v>In-store</v>
      </c>
      <c r="H9542" s="8">
        <f>VLOOKUP(A9542,Cafe_sales!$A$1:$O$10001,15,FALSE)</f>
        <v>45049</v>
      </c>
    </row>
    <row r="9543" spans="1:8" x14ac:dyDescent="0.35">
      <c r="A9543" t="s">
        <v>2243</v>
      </c>
      <c r="B9543" t="str">
        <f>VLOOKUP(A9543,Cafe_sales!$A$1:$O$10001,9,FALSE)</f>
        <v>Salad</v>
      </c>
      <c r="C9543" s="6">
        <f>VLOOKUP(A9543,Cafe_sales!$A$1:$O$10001,10,FALSE)</f>
        <v>3</v>
      </c>
      <c r="D9543" s="10">
        <f>VLOOKUP(A9543,Cafe_sales!$A$1:$O$10001,11,FALSE)</f>
        <v>5</v>
      </c>
      <c r="E9543" s="6">
        <f>VLOOKUP(A9543,Cafe_sales!$A$1:$O$10001,12,FALSE)</f>
        <v>15</v>
      </c>
      <c r="F9543" t="str">
        <f>VLOOKUP(A9543,Cafe_sales!$A$1:$O$10001,13,FALSE)</f>
        <v>Digital Wallet</v>
      </c>
      <c r="G9543" t="str">
        <f>VLOOKUP(A9543,Cafe_sales!$A$1:$O$10001,14,FALSE)</f>
        <v>In-store</v>
      </c>
      <c r="H9543" s="8">
        <f>VLOOKUP(A9543,Cafe_sales!$A$1:$O$10001,15,FALSE)</f>
        <v>45102</v>
      </c>
    </row>
    <row r="9544" spans="1:8" x14ac:dyDescent="0.35">
      <c r="A9544" t="s">
        <v>5233</v>
      </c>
      <c r="B9544" t="str">
        <f>VLOOKUP(A9544,Cafe_sales!$A$1:$O$10001,9,FALSE)</f>
        <v>Coffee</v>
      </c>
      <c r="C9544" s="6">
        <f>VLOOKUP(A9544,Cafe_sales!$A$1:$O$10001,10,FALSE)</f>
        <v>4</v>
      </c>
      <c r="D9544" s="10">
        <f>VLOOKUP(A9544,Cafe_sales!$A$1:$O$10001,11,FALSE)</f>
        <v>2</v>
      </c>
      <c r="E9544" s="6">
        <f>VLOOKUP(A9544,Cafe_sales!$A$1:$O$10001,12,FALSE)</f>
        <v>8</v>
      </c>
      <c r="F9544" t="str">
        <f>VLOOKUP(A9544,Cafe_sales!$A$1:$O$10001,13,FALSE)</f>
        <v>Default mode</v>
      </c>
      <c r="G9544" t="str">
        <f>VLOOKUP(A9544,Cafe_sales!$A$1:$O$10001,14,FALSE)</f>
        <v>In-store</v>
      </c>
      <c r="H9544" s="8">
        <f>VLOOKUP(A9544,Cafe_sales!$A$1:$O$10001,15,FALSE)</f>
        <v>45162</v>
      </c>
    </row>
    <row r="9545" spans="1:8" hidden="1" x14ac:dyDescent="0.35">
      <c r="A9545" t="s">
        <v>6610</v>
      </c>
      <c r="B9545" t="str">
        <f>VLOOKUP(A9545,Cafe_sales!$A$1:$O$10001,9,FALSE)</f>
        <v>Juice</v>
      </c>
      <c r="C9545">
        <f>VLOOKUP(A9545,Cafe_sales!$A$1:$O$10001,10,FALSE)</f>
        <v>5</v>
      </c>
      <c r="D9545">
        <f>VLOOKUP(A9545,Cafe_sales!$A$1:$O$10001,11,FALSE)</f>
        <v>3</v>
      </c>
      <c r="E9545">
        <f>VLOOKUP(A9545,Cafe_sales!$A$1:$O$10001,12,FALSE)</f>
        <v>15</v>
      </c>
      <c r="F9545" t="str">
        <f>VLOOKUP(A9545,Cafe_sales!$A$1:$O$10001,13,FALSE)</f>
        <v>Cash</v>
      </c>
      <c r="G9545" t="str">
        <f>VLOOKUP(A9545,Cafe_sales!$A$1:$O$10001,14,FALSE)</f>
        <v>Takeaway</v>
      </c>
      <c r="H9545" s="1">
        <f>VLOOKUP(A9545,Cafe_sales!$A$1:$O$10001,15,FALSE)</f>
        <v>45136</v>
      </c>
    </row>
    <row r="9546" spans="1:8" x14ac:dyDescent="0.35">
      <c r="A9546" t="s">
        <v>2382</v>
      </c>
      <c r="B9546" t="str">
        <f>VLOOKUP(A9546,Cafe_sales!$A$1:$O$10001,9,FALSE)</f>
        <v>Juice</v>
      </c>
      <c r="C9546" s="6">
        <f>VLOOKUP(A9546,Cafe_sales!$A$1:$O$10001,10,FALSE)</f>
        <v>3</v>
      </c>
      <c r="D9546" s="10">
        <f>VLOOKUP(A9546,Cafe_sales!$A$1:$O$10001,11,FALSE)</f>
        <v>3</v>
      </c>
      <c r="E9546" s="6">
        <f>VLOOKUP(A9546,Cafe_sales!$A$1:$O$10001,12,FALSE)</f>
        <v>9</v>
      </c>
      <c r="F9546" t="str">
        <f>VLOOKUP(A9546,Cafe_sales!$A$1:$O$10001,13,FALSE)</f>
        <v>Cash</v>
      </c>
      <c r="G9546" t="str">
        <f>VLOOKUP(A9546,Cafe_sales!$A$1:$O$10001,14,FALSE)</f>
        <v>In-store</v>
      </c>
      <c r="H9546" s="8">
        <f>VLOOKUP(A9546,Cafe_sales!$A$1:$O$10001,15,FALSE)</f>
        <v>44951</v>
      </c>
    </row>
    <row r="9547" spans="1:8" x14ac:dyDescent="0.35">
      <c r="A9547" t="s">
        <v>810</v>
      </c>
      <c r="B9547" t="str">
        <f>VLOOKUP(A9547,Cafe_sales!$A$1:$O$10001,9,FALSE)</f>
        <v>Tea</v>
      </c>
      <c r="C9547" s="6">
        <f>VLOOKUP(A9547,Cafe_sales!$A$1:$O$10001,10,FALSE)</f>
        <v>2</v>
      </c>
      <c r="D9547" s="10">
        <f>VLOOKUP(A9547,Cafe_sales!$A$1:$O$10001,11,FALSE)</f>
        <v>1.5</v>
      </c>
      <c r="E9547" s="6">
        <f>VLOOKUP(A9547,Cafe_sales!$A$1:$O$10001,12,FALSE)</f>
        <v>3</v>
      </c>
      <c r="F9547" t="str">
        <f>VLOOKUP(A9547,Cafe_sales!$A$1:$O$10001,13,FALSE)</f>
        <v>Default mode</v>
      </c>
      <c r="G9547" t="str">
        <f>VLOOKUP(A9547,Cafe_sales!$A$1:$O$10001,14,FALSE)</f>
        <v>UNKNOWN</v>
      </c>
      <c r="H9547" s="8">
        <f>VLOOKUP(A9547,Cafe_sales!$A$1:$O$10001,15,FALSE)</f>
        <v>44931</v>
      </c>
    </row>
    <row r="9548" spans="1:8" x14ac:dyDescent="0.35">
      <c r="A9548" t="s">
        <v>7630</v>
      </c>
      <c r="B9548" t="str">
        <f>VLOOKUP(A9548,Cafe_sales!$A$1:$O$10001,9,FALSE)</f>
        <v>Coffee</v>
      </c>
      <c r="C9548" s="6">
        <f>VLOOKUP(A9548,Cafe_sales!$A$1:$O$10001,10,FALSE)</f>
        <v>3</v>
      </c>
      <c r="D9548" s="10">
        <f>VLOOKUP(A9548,Cafe_sales!$A$1:$O$10001,11,FALSE)</f>
        <v>2</v>
      </c>
      <c r="E9548" s="6">
        <f>VLOOKUP(A9548,Cafe_sales!$A$1:$O$10001,12,FALSE)</f>
        <v>6</v>
      </c>
      <c r="F9548" t="str">
        <f>VLOOKUP(A9548,Cafe_sales!$A$1:$O$10001,13,FALSE)</f>
        <v>Default mode</v>
      </c>
      <c r="G9548" t="str">
        <f>VLOOKUP(A9548,Cafe_sales!$A$1:$O$10001,14,FALSE)</f>
        <v>In-store</v>
      </c>
      <c r="H9548" s="8">
        <f>VLOOKUP(A9548,Cafe_sales!$A$1:$O$10001,15,FALSE)</f>
        <v>45251</v>
      </c>
    </row>
    <row r="9549" spans="1:8" x14ac:dyDescent="0.35">
      <c r="A9549" t="s">
        <v>4268</v>
      </c>
      <c r="B9549" t="str">
        <f>VLOOKUP(A9549,Cafe_sales!$A$1:$O$10001,9,FALSE)</f>
        <v>Tea</v>
      </c>
      <c r="C9549" s="6">
        <f>VLOOKUP(A9549,Cafe_sales!$A$1:$O$10001,10,FALSE)</f>
        <v>5</v>
      </c>
      <c r="D9549" s="10">
        <f>VLOOKUP(A9549,Cafe_sales!$A$1:$O$10001,11,FALSE)</f>
        <v>1.5</v>
      </c>
      <c r="E9549" s="6">
        <f>VLOOKUP(A9549,Cafe_sales!$A$1:$O$10001,12,FALSE)</f>
        <v>7.5</v>
      </c>
      <c r="F9549" t="str">
        <f>VLOOKUP(A9549,Cafe_sales!$A$1:$O$10001,13,FALSE)</f>
        <v>Digital Wallet</v>
      </c>
      <c r="G9549" t="str">
        <f>VLOOKUP(A9549,Cafe_sales!$A$1:$O$10001,14,FALSE)</f>
        <v>In-store</v>
      </c>
      <c r="H9549" s="8">
        <f>VLOOKUP(A9549,Cafe_sales!$A$1:$O$10001,15,FALSE)</f>
        <v>45024</v>
      </c>
    </row>
    <row r="9550" spans="1:8" x14ac:dyDescent="0.35">
      <c r="A9550" t="s">
        <v>10011</v>
      </c>
      <c r="B9550" t="str">
        <f>VLOOKUP(A9550,Cafe_sales!$A$1:$O$10001,9,FALSE)</f>
        <v>Cake</v>
      </c>
      <c r="C9550" s="6">
        <f>VLOOKUP(A9550,Cafe_sales!$A$1:$O$10001,10,FALSE)</f>
        <v>5</v>
      </c>
      <c r="D9550" s="10">
        <f>VLOOKUP(A9550,Cafe_sales!$A$1:$O$10001,11,FALSE)</f>
        <v>3</v>
      </c>
      <c r="E9550" s="6">
        <f>VLOOKUP(A9550,Cafe_sales!$A$1:$O$10001,12,FALSE)</f>
        <v>15</v>
      </c>
      <c r="F9550" t="str">
        <f>VLOOKUP(A9550,Cafe_sales!$A$1:$O$10001,13,FALSE)</f>
        <v>Cash</v>
      </c>
      <c r="G9550" t="str">
        <f>VLOOKUP(A9550,Cafe_sales!$A$1:$O$10001,14,FALSE)</f>
        <v>UNKNOWN</v>
      </c>
      <c r="H9550" s="8">
        <f>VLOOKUP(A9550,Cafe_sales!$A$1:$O$10001,15,FALSE)</f>
        <v>44927</v>
      </c>
    </row>
    <row r="9551" spans="1:8" hidden="1" x14ac:dyDescent="0.35">
      <c r="A9551" t="s">
        <v>6032</v>
      </c>
      <c r="B9551" t="str">
        <f>VLOOKUP(A9551,Cafe_sales!$A$1:$O$10001,9,FALSE)</f>
        <v>Coffee</v>
      </c>
      <c r="C9551">
        <f>VLOOKUP(A9551,Cafe_sales!$A$1:$O$10001,10,FALSE)</f>
        <v>5</v>
      </c>
      <c r="D9551">
        <f>VLOOKUP(A9551,Cafe_sales!$A$1:$O$10001,11,FALSE)</f>
        <v>2</v>
      </c>
      <c r="E9551">
        <f>VLOOKUP(A9551,Cafe_sales!$A$1:$O$10001,12,FALSE)</f>
        <v>10</v>
      </c>
      <c r="F9551" t="str">
        <f>VLOOKUP(A9551,Cafe_sales!$A$1:$O$10001,13,FALSE)</f>
        <v>Digital Wallet</v>
      </c>
      <c r="G9551" t="str">
        <f>VLOOKUP(A9551,Cafe_sales!$A$1:$O$10001,14,FALSE)</f>
        <v>Takeaway</v>
      </c>
      <c r="H9551" s="1">
        <f>VLOOKUP(A9551,Cafe_sales!$A$1:$O$10001,15,FALSE)</f>
        <v>45260</v>
      </c>
    </row>
    <row r="9552" spans="1:8" hidden="1" x14ac:dyDescent="0.35">
      <c r="A9552" t="s">
        <v>1305</v>
      </c>
      <c r="B9552" t="str">
        <f>VLOOKUP(A9552,Cafe_sales!$A$1:$O$10001,9,FALSE)</f>
        <v>UNKNOWN</v>
      </c>
      <c r="C9552">
        <f>VLOOKUP(A9552,Cafe_sales!$A$1:$O$10001,10,FALSE)</f>
        <v>4</v>
      </c>
      <c r="D9552">
        <f>VLOOKUP(A9552,Cafe_sales!$A$1:$O$10001,11,FALSE)</f>
        <v>3</v>
      </c>
      <c r="E9552">
        <f>VLOOKUP(A9552,Cafe_sales!$A$1:$O$10001,12,FALSE)</f>
        <v>12</v>
      </c>
      <c r="F9552" t="str">
        <f>VLOOKUP(A9552,Cafe_sales!$A$1:$O$10001,13,FALSE)</f>
        <v>Cash</v>
      </c>
      <c r="G9552" t="str">
        <f>VLOOKUP(A9552,Cafe_sales!$A$1:$O$10001,14,FALSE)</f>
        <v>Takeaway</v>
      </c>
      <c r="H9552" s="1">
        <f>VLOOKUP(A9552,Cafe_sales!$A$1:$O$10001,15,FALSE)</f>
        <v>45050</v>
      </c>
    </row>
    <row r="9553" spans="1:8" x14ac:dyDescent="0.35">
      <c r="A9553" t="s">
        <v>7187</v>
      </c>
      <c r="B9553" t="str">
        <f>VLOOKUP(A9553,Cafe_sales!$A$1:$O$10001,9,FALSE)</f>
        <v>Coffee</v>
      </c>
      <c r="C9553" s="6">
        <f>VLOOKUP(A9553,Cafe_sales!$A$1:$O$10001,10,FALSE)</f>
        <v>2</v>
      </c>
      <c r="D9553" s="10">
        <f>VLOOKUP(A9553,Cafe_sales!$A$1:$O$10001,11,FALSE)</f>
        <v>2</v>
      </c>
      <c r="E9553" s="6">
        <f>VLOOKUP(A9553,Cafe_sales!$A$1:$O$10001,12,FALSE)</f>
        <v>4</v>
      </c>
      <c r="F9553" t="str">
        <f>VLOOKUP(A9553,Cafe_sales!$A$1:$O$10001,13,FALSE)</f>
        <v>Digital Wallet</v>
      </c>
      <c r="G9553" t="str">
        <f>VLOOKUP(A9553,Cafe_sales!$A$1:$O$10001,14,FALSE)</f>
        <v>In-store</v>
      </c>
      <c r="H9553" s="8">
        <f>VLOOKUP(A9553,Cafe_sales!$A$1:$O$10001,15,FALSE)</f>
        <v>45127</v>
      </c>
    </row>
    <row r="9554" spans="1:8" x14ac:dyDescent="0.35">
      <c r="A9554" t="s">
        <v>6808</v>
      </c>
      <c r="B9554" t="str">
        <f>VLOOKUP(A9554,Cafe_sales!$A$1:$O$10001,9,FALSE)</f>
        <v>Juice</v>
      </c>
      <c r="C9554" s="6">
        <f>VLOOKUP(A9554,Cafe_sales!$A$1:$O$10001,10,FALSE)</f>
        <v>3.0521852576647097</v>
      </c>
      <c r="D9554" s="10">
        <f>VLOOKUP(A9554,Cafe_sales!$A$1:$O$10001,11,FALSE)</f>
        <v>3</v>
      </c>
      <c r="E9554" s="6">
        <f>VLOOKUP(A9554,Cafe_sales!$A$1:$O$10001,12,FALSE)</f>
        <v>6</v>
      </c>
      <c r="F9554" t="str">
        <f>VLOOKUP(A9554,Cafe_sales!$A$1:$O$10001,13,FALSE)</f>
        <v>Credit Card</v>
      </c>
      <c r="G9554" t="str">
        <f>VLOOKUP(A9554,Cafe_sales!$A$1:$O$10001,14,FALSE)</f>
        <v>In-store</v>
      </c>
      <c r="H9554" s="8">
        <f>VLOOKUP(A9554,Cafe_sales!$A$1:$O$10001,15,FALSE)</f>
        <v>45175</v>
      </c>
    </row>
    <row r="9555" spans="1:8" x14ac:dyDescent="0.35">
      <c r="A9555" t="s">
        <v>8495</v>
      </c>
      <c r="B9555" t="str">
        <f>VLOOKUP(A9555,Cafe_sales!$A$1:$O$10001,9,FALSE)</f>
        <v>Cake</v>
      </c>
      <c r="C9555" s="6">
        <f>VLOOKUP(A9555,Cafe_sales!$A$1:$O$10001,10,FALSE)</f>
        <v>2</v>
      </c>
      <c r="D9555" s="10">
        <f>VLOOKUP(A9555,Cafe_sales!$A$1:$O$10001,11,FALSE)</f>
        <v>3</v>
      </c>
      <c r="E9555" s="6">
        <f>VLOOKUP(A9555,Cafe_sales!$A$1:$O$10001,12,FALSE)</f>
        <v>6</v>
      </c>
      <c r="F9555" t="str">
        <f>VLOOKUP(A9555,Cafe_sales!$A$1:$O$10001,13,FALSE)</f>
        <v>Digital Wallet</v>
      </c>
      <c r="G9555" t="str">
        <f>VLOOKUP(A9555,Cafe_sales!$A$1:$O$10001,14,FALSE)</f>
        <v>In-store</v>
      </c>
      <c r="H9555" s="8">
        <f>VLOOKUP(A9555,Cafe_sales!$A$1:$O$10001,15,FALSE)</f>
        <v>45194</v>
      </c>
    </row>
    <row r="9556" spans="1:8" hidden="1" x14ac:dyDescent="0.35">
      <c r="A9556" t="s">
        <v>3134</v>
      </c>
      <c r="B9556" t="str">
        <f>VLOOKUP(A9556,Cafe_sales!$A$1:$O$10001,9,FALSE)</f>
        <v>Cookie</v>
      </c>
      <c r="C9556">
        <f>VLOOKUP(A9556,Cafe_sales!$A$1:$O$10001,10,FALSE)</f>
        <v>4</v>
      </c>
      <c r="D9556">
        <f>VLOOKUP(A9556,Cafe_sales!$A$1:$O$10001,11,FALSE)</f>
        <v>1</v>
      </c>
      <c r="E9556">
        <f>VLOOKUP(A9556,Cafe_sales!$A$1:$O$10001,12,FALSE)</f>
        <v>4</v>
      </c>
      <c r="F9556" t="str">
        <f>VLOOKUP(A9556,Cafe_sales!$A$1:$O$10001,13,FALSE)</f>
        <v>Default mode</v>
      </c>
      <c r="G9556" t="str">
        <f>VLOOKUP(A9556,Cafe_sales!$A$1:$O$10001,14,FALSE)</f>
        <v>Takeaway</v>
      </c>
      <c r="H9556" s="1">
        <f>VLOOKUP(A9556,Cafe_sales!$A$1:$O$10001,15,FALSE)</f>
        <v>45052</v>
      </c>
    </row>
    <row r="9557" spans="1:8" hidden="1" x14ac:dyDescent="0.35">
      <c r="A9557" t="s">
        <v>2456</v>
      </c>
      <c r="B9557" t="str">
        <f>VLOOKUP(A9557,Cafe_sales!$A$1:$O$10001,9,FALSE)</f>
        <v>UNKNOWN</v>
      </c>
      <c r="C9557">
        <f>VLOOKUP(A9557,Cafe_sales!$A$1:$O$10001,10,FALSE)</f>
        <v>3</v>
      </c>
      <c r="D9557">
        <f>VLOOKUP(A9557,Cafe_sales!$A$1:$O$10001,11,FALSE)</f>
        <v>1</v>
      </c>
      <c r="E9557">
        <f>VLOOKUP(A9557,Cafe_sales!$A$1:$O$10001,12,FALSE)</f>
        <v>3</v>
      </c>
      <c r="F9557" t="str">
        <f>VLOOKUP(A9557,Cafe_sales!$A$1:$O$10001,13,FALSE)</f>
        <v>Digital Wallet</v>
      </c>
      <c r="G9557" t="str">
        <f>VLOOKUP(A9557,Cafe_sales!$A$1:$O$10001,14,FALSE)</f>
        <v>Takeaway</v>
      </c>
      <c r="H9557" s="1">
        <f>VLOOKUP(A9557,Cafe_sales!$A$1:$O$10001,15,FALSE)</f>
        <v>45036</v>
      </c>
    </row>
    <row r="9558" spans="1:8" x14ac:dyDescent="0.35">
      <c r="A9558" t="s">
        <v>1148</v>
      </c>
      <c r="B9558" t="str">
        <f>VLOOKUP(A9558,Cafe_sales!$A$1:$O$10001,9,FALSE)</f>
        <v>Smoothie</v>
      </c>
      <c r="C9558" s="6">
        <f>VLOOKUP(A9558,Cafe_sales!$A$1:$O$10001,10,FALSE)</f>
        <v>5</v>
      </c>
      <c r="D9558" s="10">
        <f>VLOOKUP(A9558,Cafe_sales!$A$1:$O$10001,11,FALSE)</f>
        <v>4</v>
      </c>
      <c r="E9558" s="6">
        <f>VLOOKUP(A9558,Cafe_sales!$A$1:$O$10001,12,FALSE)</f>
        <v>20</v>
      </c>
      <c r="F9558" t="str">
        <f>VLOOKUP(A9558,Cafe_sales!$A$1:$O$10001,13,FALSE)</f>
        <v>Cash</v>
      </c>
      <c r="G9558" t="str">
        <f>VLOOKUP(A9558,Cafe_sales!$A$1:$O$10001,14,FALSE)</f>
        <v>UNKNOWN</v>
      </c>
      <c r="H9558" s="8">
        <f>VLOOKUP(A9558,Cafe_sales!$A$1:$O$10001,15,FALSE)</f>
        <v>45157</v>
      </c>
    </row>
    <row r="9559" spans="1:8" hidden="1" x14ac:dyDescent="0.35">
      <c r="A9559" t="s">
        <v>1781</v>
      </c>
      <c r="B9559" t="str">
        <f>VLOOKUP(A9559,Cafe_sales!$A$1:$O$10001,9,FALSE)</f>
        <v>Cookie</v>
      </c>
      <c r="C9559">
        <f>VLOOKUP(A9559,Cafe_sales!$A$1:$O$10001,10,FALSE)</f>
        <v>5</v>
      </c>
      <c r="D9559">
        <f>VLOOKUP(A9559,Cafe_sales!$A$1:$O$10001,11,FALSE)</f>
        <v>1</v>
      </c>
      <c r="E9559">
        <f>VLOOKUP(A9559,Cafe_sales!$A$1:$O$10001,12,FALSE)</f>
        <v>5</v>
      </c>
      <c r="F9559" t="str">
        <f>VLOOKUP(A9559,Cafe_sales!$A$1:$O$10001,13,FALSE)</f>
        <v>Cash</v>
      </c>
      <c r="G9559" t="str">
        <f>VLOOKUP(A9559,Cafe_sales!$A$1:$O$10001,14,FALSE)</f>
        <v>Cafe</v>
      </c>
      <c r="H9559" s="1">
        <f>VLOOKUP(A9559,Cafe_sales!$A$1:$O$10001,15,FALSE)</f>
        <v>45048</v>
      </c>
    </row>
    <row r="9560" spans="1:8" x14ac:dyDescent="0.35">
      <c r="A9560" t="s">
        <v>4856</v>
      </c>
      <c r="B9560" t="str">
        <f>VLOOKUP(A9560,Cafe_sales!$A$1:$O$10001,9,FALSE)</f>
        <v>Cookie</v>
      </c>
      <c r="C9560" s="6">
        <f>VLOOKUP(A9560,Cafe_sales!$A$1:$O$10001,10,FALSE)</f>
        <v>2</v>
      </c>
      <c r="D9560" s="10">
        <f>VLOOKUP(A9560,Cafe_sales!$A$1:$O$10001,11,FALSE)</f>
        <v>1</v>
      </c>
      <c r="E9560" s="6">
        <f>VLOOKUP(A9560,Cafe_sales!$A$1:$O$10001,12,FALSE)</f>
        <v>2</v>
      </c>
      <c r="F9560" t="str">
        <f>VLOOKUP(A9560,Cafe_sales!$A$1:$O$10001,13,FALSE)</f>
        <v>Credit Card</v>
      </c>
      <c r="G9560" t="str">
        <f>VLOOKUP(A9560,Cafe_sales!$A$1:$O$10001,14,FALSE)</f>
        <v>UNKNOWN</v>
      </c>
      <c r="H9560" s="8">
        <f>VLOOKUP(A9560,Cafe_sales!$A$1:$O$10001,15,FALSE)</f>
        <v>45209</v>
      </c>
    </row>
    <row r="9561" spans="1:8" x14ac:dyDescent="0.35">
      <c r="A9561" t="s">
        <v>5698</v>
      </c>
      <c r="B9561" t="str">
        <f>VLOOKUP(A9561,Cafe_sales!$A$1:$O$10001,9,FALSE)</f>
        <v>Juice</v>
      </c>
      <c r="C9561" s="6">
        <f>VLOOKUP(A9561,Cafe_sales!$A$1:$O$10001,10,FALSE)</f>
        <v>5</v>
      </c>
      <c r="D9561" s="10">
        <f>VLOOKUP(A9561,Cafe_sales!$A$1:$O$10001,11,FALSE)</f>
        <v>3</v>
      </c>
      <c r="E9561" s="6">
        <f>VLOOKUP(A9561,Cafe_sales!$A$1:$O$10001,12,FALSE)</f>
        <v>15</v>
      </c>
      <c r="F9561" t="str">
        <f>VLOOKUP(A9561,Cafe_sales!$A$1:$O$10001,13,FALSE)</f>
        <v>UNKNOWN</v>
      </c>
      <c r="G9561" t="str">
        <f>VLOOKUP(A9561,Cafe_sales!$A$1:$O$10001,14,FALSE)</f>
        <v>UNKNOWN</v>
      </c>
      <c r="H9561" s="8">
        <f>VLOOKUP(A9561,Cafe_sales!$A$1:$O$10001,15,FALSE)</f>
        <v>45283</v>
      </c>
    </row>
    <row r="9562" spans="1:8" hidden="1" x14ac:dyDescent="0.35">
      <c r="A9562" t="s">
        <v>5041</v>
      </c>
      <c r="B9562" t="str">
        <f>VLOOKUP(A9562,Cafe_sales!$A$1:$O$10001,9,FALSE)</f>
        <v>Cake</v>
      </c>
      <c r="C9562">
        <f>VLOOKUP(A9562,Cafe_sales!$A$1:$O$10001,10,FALSE)</f>
        <v>3</v>
      </c>
      <c r="D9562">
        <f>VLOOKUP(A9562,Cafe_sales!$A$1:$O$10001,11,FALSE)</f>
        <v>3</v>
      </c>
      <c r="E9562">
        <f>VLOOKUP(A9562,Cafe_sales!$A$1:$O$10001,12,FALSE)</f>
        <v>9</v>
      </c>
      <c r="F9562" t="str">
        <f>VLOOKUP(A9562,Cafe_sales!$A$1:$O$10001,13,FALSE)</f>
        <v>Default mode</v>
      </c>
      <c r="G9562" t="str">
        <f>VLOOKUP(A9562,Cafe_sales!$A$1:$O$10001,14,FALSE)</f>
        <v>Cafe</v>
      </c>
      <c r="H9562" s="1">
        <f>VLOOKUP(A9562,Cafe_sales!$A$1:$O$10001,15,FALSE)</f>
        <v>45199</v>
      </c>
    </row>
    <row r="9563" spans="1:8" x14ac:dyDescent="0.35">
      <c r="A9563" t="s">
        <v>6576</v>
      </c>
      <c r="B9563" t="str">
        <f>VLOOKUP(A9563,Cafe_sales!$A$1:$O$10001,9,FALSE)</f>
        <v>Tea</v>
      </c>
      <c r="C9563" s="6">
        <f>VLOOKUP(A9563,Cafe_sales!$A$1:$O$10001,10,FALSE)</f>
        <v>2</v>
      </c>
      <c r="D9563" s="10">
        <f>VLOOKUP(A9563,Cafe_sales!$A$1:$O$10001,11,FALSE)</f>
        <v>1.5</v>
      </c>
      <c r="E9563" s="6">
        <f>VLOOKUP(A9563,Cafe_sales!$A$1:$O$10001,12,FALSE)</f>
        <v>3</v>
      </c>
      <c r="F9563" t="str">
        <f>VLOOKUP(A9563,Cafe_sales!$A$1:$O$10001,13,FALSE)</f>
        <v>Digital Wallet</v>
      </c>
      <c r="G9563" t="str">
        <f>VLOOKUP(A9563,Cafe_sales!$A$1:$O$10001,14,FALSE)</f>
        <v>UNKNOWN</v>
      </c>
      <c r="H9563" s="8">
        <f>VLOOKUP(A9563,Cafe_sales!$A$1:$O$10001,15,FALSE)</f>
        <v>45213</v>
      </c>
    </row>
    <row r="9564" spans="1:8" x14ac:dyDescent="0.35">
      <c r="A9564" t="s">
        <v>9735</v>
      </c>
      <c r="B9564" t="str">
        <f>VLOOKUP(A9564,Cafe_sales!$A$1:$O$10001,9,FALSE)</f>
        <v>UNKNOWN</v>
      </c>
      <c r="C9564" s="6">
        <f>VLOOKUP(A9564,Cafe_sales!$A$1:$O$10001,10,FALSE)</f>
        <v>2</v>
      </c>
      <c r="D9564" s="10">
        <f>VLOOKUP(A9564,Cafe_sales!$A$1:$O$10001,11,FALSE)</f>
        <v>1</v>
      </c>
      <c r="E9564" s="6">
        <f>VLOOKUP(A9564,Cafe_sales!$A$1:$O$10001,12,FALSE)</f>
        <v>2</v>
      </c>
      <c r="F9564" t="str">
        <f>VLOOKUP(A9564,Cafe_sales!$A$1:$O$10001,13,FALSE)</f>
        <v>Digital Wallet</v>
      </c>
      <c r="G9564" t="str">
        <f>VLOOKUP(A9564,Cafe_sales!$A$1:$O$10001,14,FALSE)</f>
        <v>UNKNOWN</v>
      </c>
      <c r="H9564" s="8">
        <f>VLOOKUP(A9564,Cafe_sales!$A$1:$O$10001,15,FALSE)</f>
        <v>45163</v>
      </c>
    </row>
    <row r="9565" spans="1:8" x14ac:dyDescent="0.35">
      <c r="A9565" t="s">
        <v>6609</v>
      </c>
      <c r="B9565" t="str">
        <f>VLOOKUP(A9565,Cafe_sales!$A$1:$O$10001,9,FALSE)</f>
        <v>Coffee</v>
      </c>
      <c r="C9565" s="6">
        <f>VLOOKUP(A9565,Cafe_sales!$A$1:$O$10001,10,FALSE)</f>
        <v>1</v>
      </c>
      <c r="D9565" s="10">
        <f>VLOOKUP(A9565,Cafe_sales!$A$1:$O$10001,11,FALSE)</f>
        <v>2</v>
      </c>
      <c r="E9565" s="6">
        <f>VLOOKUP(A9565,Cafe_sales!$A$1:$O$10001,12,FALSE)</f>
        <v>2</v>
      </c>
      <c r="F9565" t="str">
        <f>VLOOKUP(A9565,Cafe_sales!$A$1:$O$10001,13,FALSE)</f>
        <v>Credit Card</v>
      </c>
      <c r="G9565" t="str">
        <f>VLOOKUP(A9565,Cafe_sales!$A$1:$O$10001,14,FALSE)</f>
        <v>In-store</v>
      </c>
      <c r="H9565" s="8">
        <f>VLOOKUP(A9565,Cafe_sales!$A$1:$O$10001,15,FALSE)</f>
        <v>45267</v>
      </c>
    </row>
    <row r="9566" spans="1:8" x14ac:dyDescent="0.35">
      <c r="A9566" t="s">
        <v>7293</v>
      </c>
      <c r="B9566" t="str">
        <f>VLOOKUP(A9566,Cafe_sales!$A$1:$O$10001,9,FALSE)</f>
        <v>Coffee</v>
      </c>
      <c r="C9566" s="6">
        <f>VLOOKUP(A9566,Cafe_sales!$A$1:$O$10001,10,FALSE)</f>
        <v>2</v>
      </c>
      <c r="D9566" s="10">
        <f>VLOOKUP(A9566,Cafe_sales!$A$1:$O$10001,11,FALSE)</f>
        <v>2</v>
      </c>
      <c r="E9566" s="6">
        <f>VLOOKUP(A9566,Cafe_sales!$A$1:$O$10001,12,FALSE)</f>
        <v>4</v>
      </c>
      <c r="F9566" t="str">
        <f>VLOOKUP(A9566,Cafe_sales!$A$1:$O$10001,13,FALSE)</f>
        <v>Default mode</v>
      </c>
      <c r="G9566" t="str">
        <f>VLOOKUP(A9566,Cafe_sales!$A$1:$O$10001,14,FALSE)</f>
        <v>UNKNOWN</v>
      </c>
      <c r="H9566" s="8">
        <f>VLOOKUP(A9566,Cafe_sales!$A$1:$O$10001,15,FALSE)</f>
        <v>45223</v>
      </c>
    </row>
    <row r="9567" spans="1:8" x14ac:dyDescent="0.35">
      <c r="A9567" t="s">
        <v>3389</v>
      </c>
      <c r="B9567" t="str">
        <f>VLOOKUP(A9567,Cafe_sales!$A$1:$O$10001,9,FALSE)</f>
        <v>Tea</v>
      </c>
      <c r="C9567" s="6">
        <f>VLOOKUP(A9567,Cafe_sales!$A$1:$O$10001,10,FALSE)</f>
        <v>3</v>
      </c>
      <c r="D9567" s="10">
        <f>VLOOKUP(A9567,Cafe_sales!$A$1:$O$10001,11,FALSE)</f>
        <v>1.5</v>
      </c>
      <c r="E9567" s="6">
        <f>VLOOKUP(A9567,Cafe_sales!$A$1:$O$10001,12,FALSE)</f>
        <v>4.5</v>
      </c>
      <c r="F9567" t="str">
        <f>VLOOKUP(A9567,Cafe_sales!$A$1:$O$10001,13,FALSE)</f>
        <v>Cash</v>
      </c>
      <c r="G9567" t="str">
        <f>VLOOKUP(A9567,Cafe_sales!$A$1:$O$10001,14,FALSE)</f>
        <v>UNKNOWN</v>
      </c>
      <c r="H9567" s="8">
        <f>VLOOKUP(A9567,Cafe_sales!$A$1:$O$10001,15,FALSE)</f>
        <v>45066</v>
      </c>
    </row>
    <row r="9568" spans="1:8" x14ac:dyDescent="0.35">
      <c r="A9568" t="s">
        <v>9926</v>
      </c>
      <c r="B9568" t="str">
        <f>VLOOKUP(A9568,Cafe_sales!$A$1:$O$10001,9,FALSE)</f>
        <v>Cake</v>
      </c>
      <c r="C9568" s="6">
        <f>VLOOKUP(A9568,Cafe_sales!$A$1:$O$10001,10,FALSE)</f>
        <v>2</v>
      </c>
      <c r="D9568" s="10">
        <f>VLOOKUP(A9568,Cafe_sales!$A$1:$O$10001,11,FALSE)</f>
        <v>3</v>
      </c>
      <c r="E9568" s="6">
        <f>VLOOKUP(A9568,Cafe_sales!$A$1:$O$10001,12,FALSE)</f>
        <v>6</v>
      </c>
      <c r="F9568" t="str">
        <f>VLOOKUP(A9568,Cafe_sales!$A$1:$O$10001,13,FALSE)</f>
        <v>Digital Wallet</v>
      </c>
      <c r="G9568" t="str">
        <f>VLOOKUP(A9568,Cafe_sales!$A$1:$O$10001,14,FALSE)</f>
        <v>In-store</v>
      </c>
      <c r="H9568" s="8">
        <f>VLOOKUP(A9568,Cafe_sales!$A$1:$O$10001,15,FALSE)</f>
        <v>44952</v>
      </c>
    </row>
    <row r="9569" spans="1:8" x14ac:dyDescent="0.35">
      <c r="A9569" t="s">
        <v>3741</v>
      </c>
      <c r="B9569" t="str">
        <f>VLOOKUP(A9569,Cafe_sales!$A$1:$O$10001,9,FALSE)</f>
        <v>Smoothie</v>
      </c>
      <c r="C9569" s="6">
        <f>VLOOKUP(A9569,Cafe_sales!$A$1:$O$10001,10,FALSE)</f>
        <v>1</v>
      </c>
      <c r="D9569" s="10">
        <f>VLOOKUP(A9569,Cafe_sales!$A$1:$O$10001,11,FALSE)</f>
        <v>4</v>
      </c>
      <c r="E9569" s="6">
        <f>VLOOKUP(A9569,Cafe_sales!$A$1:$O$10001,12,FALSE)</f>
        <v>4</v>
      </c>
      <c r="F9569" t="str">
        <f>VLOOKUP(A9569,Cafe_sales!$A$1:$O$10001,13,FALSE)</f>
        <v>Cash</v>
      </c>
      <c r="G9569" t="str">
        <f>VLOOKUP(A9569,Cafe_sales!$A$1:$O$10001,14,FALSE)</f>
        <v>In-store</v>
      </c>
      <c r="H9569" s="8">
        <f>VLOOKUP(A9569,Cafe_sales!$A$1:$O$10001,15,FALSE)</f>
        <v>44992</v>
      </c>
    </row>
    <row r="9570" spans="1:8" x14ac:dyDescent="0.35">
      <c r="A9570" t="s">
        <v>7109</v>
      </c>
      <c r="B9570" t="str">
        <f>VLOOKUP(A9570,Cafe_sales!$A$1:$O$10001,9,FALSE)</f>
        <v>Coffee</v>
      </c>
      <c r="C9570" s="6">
        <f>VLOOKUP(A9570,Cafe_sales!$A$1:$O$10001,10,FALSE)</f>
        <v>3.0615772416276559</v>
      </c>
      <c r="D9570" s="10">
        <f>VLOOKUP(A9570,Cafe_sales!$A$1:$O$10001,11,FALSE)</f>
        <v>2</v>
      </c>
      <c r="E9570" s="6">
        <f>VLOOKUP(A9570,Cafe_sales!$A$1:$O$10001,12,FALSE)</f>
        <v>6</v>
      </c>
      <c r="F9570" t="str">
        <f>VLOOKUP(A9570,Cafe_sales!$A$1:$O$10001,13,FALSE)</f>
        <v>Default mode</v>
      </c>
      <c r="G9570" t="str">
        <f>VLOOKUP(A9570,Cafe_sales!$A$1:$O$10001,14,FALSE)</f>
        <v>In-store</v>
      </c>
      <c r="H9570" s="8">
        <f>VLOOKUP(A9570,Cafe_sales!$A$1:$O$10001,15,FALSE)</f>
        <v>45003</v>
      </c>
    </row>
    <row r="9571" spans="1:8" x14ac:dyDescent="0.35">
      <c r="A9571" t="s">
        <v>6057</v>
      </c>
      <c r="B9571" t="str">
        <f>VLOOKUP(A9571,Cafe_sales!$A$1:$O$10001,9,FALSE)</f>
        <v>Sandwich</v>
      </c>
      <c r="C9571" s="6">
        <f>VLOOKUP(A9571,Cafe_sales!$A$1:$O$10001,10,FALSE)</f>
        <v>1</v>
      </c>
      <c r="D9571" s="10">
        <f>VLOOKUP(A9571,Cafe_sales!$A$1:$O$10001,11,FALSE)</f>
        <v>4</v>
      </c>
      <c r="E9571" s="6">
        <f>VLOOKUP(A9571,Cafe_sales!$A$1:$O$10001,12,FALSE)</f>
        <v>4</v>
      </c>
      <c r="F9571" t="str">
        <f>VLOOKUP(A9571,Cafe_sales!$A$1:$O$10001,13,FALSE)</f>
        <v>Default mode</v>
      </c>
      <c r="G9571" t="str">
        <f>VLOOKUP(A9571,Cafe_sales!$A$1:$O$10001,14,FALSE)</f>
        <v>In-store</v>
      </c>
      <c r="H9571" s="8">
        <f>VLOOKUP(A9571,Cafe_sales!$A$1:$O$10001,15,FALSE)</f>
        <v>44927</v>
      </c>
    </row>
    <row r="9572" spans="1:8" hidden="1" x14ac:dyDescent="0.35">
      <c r="A9572" t="s">
        <v>7408</v>
      </c>
      <c r="B9572" t="str">
        <f>VLOOKUP(A9572,Cafe_sales!$A$1:$O$10001,9,FALSE)</f>
        <v>Coffee</v>
      </c>
      <c r="C9572">
        <f>VLOOKUP(A9572,Cafe_sales!$A$1:$O$10001,10,FALSE)</f>
        <v>2</v>
      </c>
      <c r="D9572">
        <f>VLOOKUP(A9572,Cafe_sales!$A$1:$O$10001,11,FALSE)</f>
        <v>2</v>
      </c>
      <c r="E9572">
        <f>VLOOKUP(A9572,Cafe_sales!$A$1:$O$10001,12,FALSE)</f>
        <v>4</v>
      </c>
      <c r="F9572" t="str">
        <f>VLOOKUP(A9572,Cafe_sales!$A$1:$O$10001,13,FALSE)</f>
        <v>Digital Wallet</v>
      </c>
      <c r="G9572" t="str">
        <f>VLOOKUP(A9572,Cafe_sales!$A$1:$O$10001,14,FALSE)</f>
        <v>Takeaway</v>
      </c>
      <c r="H9572" s="1">
        <f>VLOOKUP(A9572,Cafe_sales!$A$1:$O$10001,15,FALSE)</f>
        <v>45280</v>
      </c>
    </row>
    <row r="9573" spans="1:8" x14ac:dyDescent="0.35">
      <c r="A9573" t="s">
        <v>6950</v>
      </c>
      <c r="B9573" t="str">
        <f>VLOOKUP(A9573,Cafe_sales!$A$1:$O$10001,9,FALSE)</f>
        <v>Coffee</v>
      </c>
      <c r="C9573" s="6">
        <f>VLOOKUP(A9573,Cafe_sales!$A$1:$O$10001,10,FALSE)</f>
        <v>1</v>
      </c>
      <c r="D9573" s="10">
        <f>VLOOKUP(A9573,Cafe_sales!$A$1:$O$10001,11,FALSE)</f>
        <v>2</v>
      </c>
      <c r="E9573" s="6">
        <f>VLOOKUP(A9573,Cafe_sales!$A$1:$O$10001,12,FALSE)</f>
        <v>2</v>
      </c>
      <c r="F9573" t="str">
        <f>VLOOKUP(A9573,Cafe_sales!$A$1:$O$10001,13,FALSE)</f>
        <v>Digital Wallet</v>
      </c>
      <c r="G9573" t="str">
        <f>VLOOKUP(A9573,Cafe_sales!$A$1:$O$10001,14,FALSE)</f>
        <v>UNKNOWN</v>
      </c>
      <c r="H9573" s="8">
        <f>VLOOKUP(A9573,Cafe_sales!$A$1:$O$10001,15,FALSE)</f>
        <v>45078</v>
      </c>
    </row>
    <row r="9574" spans="1:8" x14ac:dyDescent="0.35">
      <c r="A9574" t="s">
        <v>2183</v>
      </c>
      <c r="B9574" t="str">
        <f>VLOOKUP(A9574,Cafe_sales!$A$1:$O$10001,9,FALSE)</f>
        <v>Tea</v>
      </c>
      <c r="C9574" s="6">
        <f>VLOOKUP(A9574,Cafe_sales!$A$1:$O$10001,10,FALSE)</f>
        <v>1</v>
      </c>
      <c r="D9574" s="10">
        <f>VLOOKUP(A9574,Cafe_sales!$A$1:$O$10001,11,FALSE)</f>
        <v>1.5</v>
      </c>
      <c r="E9574" s="6">
        <f>VLOOKUP(A9574,Cafe_sales!$A$1:$O$10001,12,FALSE)</f>
        <v>1.5</v>
      </c>
      <c r="F9574" t="str">
        <f>VLOOKUP(A9574,Cafe_sales!$A$1:$O$10001,13,FALSE)</f>
        <v>Default mode</v>
      </c>
      <c r="G9574" t="str">
        <f>VLOOKUP(A9574,Cafe_sales!$A$1:$O$10001,14,FALSE)</f>
        <v>In-store</v>
      </c>
      <c r="H9574" s="8">
        <f>VLOOKUP(A9574,Cafe_sales!$A$1:$O$10001,15,FALSE)</f>
        <v>45159</v>
      </c>
    </row>
    <row r="9575" spans="1:8" hidden="1" x14ac:dyDescent="0.35">
      <c r="A9575" t="s">
        <v>4242</v>
      </c>
      <c r="B9575" t="str">
        <f>VLOOKUP(A9575,Cafe_sales!$A$1:$O$10001,9,FALSE)</f>
        <v>Smoothie</v>
      </c>
      <c r="C9575">
        <f>VLOOKUP(A9575,Cafe_sales!$A$1:$O$10001,10,FALSE)</f>
        <v>1</v>
      </c>
      <c r="D9575">
        <f>VLOOKUP(A9575,Cafe_sales!$A$1:$O$10001,11,FALSE)</f>
        <v>4</v>
      </c>
      <c r="E9575">
        <f>VLOOKUP(A9575,Cafe_sales!$A$1:$O$10001,12,FALSE)</f>
        <v>4</v>
      </c>
      <c r="F9575" t="str">
        <f>VLOOKUP(A9575,Cafe_sales!$A$1:$O$10001,13,FALSE)</f>
        <v>Digital Wallet</v>
      </c>
      <c r="G9575" t="str">
        <f>VLOOKUP(A9575,Cafe_sales!$A$1:$O$10001,14,FALSE)</f>
        <v>Takeaway</v>
      </c>
      <c r="H9575" s="1">
        <f>VLOOKUP(A9575,Cafe_sales!$A$1:$O$10001,15,FALSE)</f>
        <v>45160</v>
      </c>
    </row>
    <row r="9576" spans="1:8" hidden="1" x14ac:dyDescent="0.35">
      <c r="A9576" t="s">
        <v>9468</v>
      </c>
      <c r="B9576" t="str">
        <f>VLOOKUP(A9576,Cafe_sales!$A$1:$O$10001,9,FALSE)</f>
        <v>Smoothie</v>
      </c>
      <c r="C9576">
        <f>VLOOKUP(A9576,Cafe_sales!$A$1:$O$10001,10,FALSE)</f>
        <v>1</v>
      </c>
      <c r="D9576">
        <f>VLOOKUP(A9576,Cafe_sales!$A$1:$O$10001,11,FALSE)</f>
        <v>4</v>
      </c>
      <c r="E9576">
        <f>VLOOKUP(A9576,Cafe_sales!$A$1:$O$10001,12,FALSE)</f>
        <v>4</v>
      </c>
      <c r="F9576" t="str">
        <f>VLOOKUP(A9576,Cafe_sales!$A$1:$O$10001,13,FALSE)</f>
        <v>Default mode</v>
      </c>
      <c r="G9576" t="str">
        <f>VLOOKUP(A9576,Cafe_sales!$A$1:$O$10001,14,FALSE)</f>
        <v>Takeaway</v>
      </c>
      <c r="H9576" s="1">
        <f>VLOOKUP(A9576,Cafe_sales!$A$1:$O$10001,15,FALSE)</f>
        <v>44981</v>
      </c>
    </row>
    <row r="9577" spans="1:8" x14ac:dyDescent="0.35">
      <c r="A9577" t="s">
        <v>7721</v>
      </c>
      <c r="B9577" t="str">
        <f>VLOOKUP(A9577,Cafe_sales!$A$1:$O$10001,9,FALSE)</f>
        <v>Coffee</v>
      </c>
      <c r="C9577" s="6">
        <f>VLOOKUP(A9577,Cafe_sales!$A$1:$O$10001,10,FALSE)</f>
        <v>5</v>
      </c>
      <c r="D9577" s="10">
        <f>VLOOKUP(A9577,Cafe_sales!$A$1:$O$10001,11,FALSE)</f>
        <v>2</v>
      </c>
      <c r="E9577" s="6">
        <f>VLOOKUP(A9577,Cafe_sales!$A$1:$O$10001,12,FALSE)</f>
        <v>10</v>
      </c>
      <c r="F9577" t="str">
        <f>VLOOKUP(A9577,Cafe_sales!$A$1:$O$10001,13,FALSE)</f>
        <v>Default mode</v>
      </c>
      <c r="G9577" t="str">
        <f>VLOOKUP(A9577,Cafe_sales!$A$1:$O$10001,14,FALSE)</f>
        <v>UNKNOWN</v>
      </c>
      <c r="H9577" s="8">
        <f>VLOOKUP(A9577,Cafe_sales!$A$1:$O$10001,15,FALSE)</f>
        <v>44972</v>
      </c>
    </row>
    <row r="9578" spans="1:8" hidden="1" x14ac:dyDescent="0.35">
      <c r="A9578" t="s">
        <v>5914</v>
      </c>
      <c r="B9578" t="str">
        <f>VLOOKUP(A9578,Cafe_sales!$A$1:$O$10001,9,FALSE)</f>
        <v>UNKNOWN</v>
      </c>
      <c r="C9578">
        <f>VLOOKUP(A9578,Cafe_sales!$A$1:$O$10001,10,FALSE)</f>
        <v>3</v>
      </c>
      <c r="D9578">
        <f>VLOOKUP(A9578,Cafe_sales!$A$1:$O$10001,11,FALSE)</f>
        <v>3</v>
      </c>
      <c r="E9578">
        <f>VLOOKUP(A9578,Cafe_sales!$A$1:$O$10001,12,FALSE)</f>
        <v>6</v>
      </c>
      <c r="F9578" t="str">
        <f>VLOOKUP(A9578,Cafe_sales!$A$1:$O$10001,13,FALSE)</f>
        <v>Credit Card</v>
      </c>
      <c r="G9578" t="str">
        <f>VLOOKUP(A9578,Cafe_sales!$A$1:$O$10001,14,FALSE)</f>
        <v>Takeaway</v>
      </c>
      <c r="H9578" s="1">
        <f>VLOOKUP(A9578,Cafe_sales!$A$1:$O$10001,15,FALSE)</f>
        <v>45238</v>
      </c>
    </row>
    <row r="9579" spans="1:8" x14ac:dyDescent="0.35">
      <c r="A9579" t="s">
        <v>4982</v>
      </c>
      <c r="B9579" t="str">
        <f>VLOOKUP(A9579,Cafe_sales!$A$1:$O$10001,9,FALSE)</f>
        <v>Cake</v>
      </c>
      <c r="C9579" s="6">
        <f>VLOOKUP(A9579,Cafe_sales!$A$1:$O$10001,10,FALSE)</f>
        <v>4</v>
      </c>
      <c r="D9579" s="10">
        <f>VLOOKUP(A9579,Cafe_sales!$A$1:$O$10001,11,FALSE)</f>
        <v>3</v>
      </c>
      <c r="E9579" s="6">
        <f>VLOOKUP(A9579,Cafe_sales!$A$1:$O$10001,12,FALSE)</f>
        <v>12</v>
      </c>
      <c r="F9579" t="str">
        <f>VLOOKUP(A9579,Cafe_sales!$A$1:$O$10001,13,FALSE)</f>
        <v>Digital Wallet</v>
      </c>
      <c r="G9579" t="str">
        <f>VLOOKUP(A9579,Cafe_sales!$A$1:$O$10001,14,FALSE)</f>
        <v>In-store</v>
      </c>
      <c r="H9579" s="8">
        <f>VLOOKUP(A9579,Cafe_sales!$A$1:$O$10001,15,FALSE)</f>
        <v>45069</v>
      </c>
    </row>
    <row r="9580" spans="1:8" hidden="1" x14ac:dyDescent="0.35">
      <c r="A9580" t="s">
        <v>66</v>
      </c>
      <c r="B9580" t="str">
        <f>VLOOKUP(A9580,Cafe_sales!$A$1:$O$10001,9,FALSE)</f>
        <v>Juice</v>
      </c>
      <c r="C9580">
        <f>VLOOKUP(A9580,Cafe_sales!$A$1:$O$10001,10,FALSE)</f>
        <v>4</v>
      </c>
      <c r="D9580">
        <f>VLOOKUP(A9580,Cafe_sales!$A$1:$O$10001,11,FALSE)</f>
        <v>3</v>
      </c>
      <c r="E9580">
        <f>VLOOKUP(A9580,Cafe_sales!$A$1:$O$10001,12,FALSE)</f>
        <v>12</v>
      </c>
      <c r="F9580" t="str">
        <f>VLOOKUP(A9580,Cafe_sales!$A$1:$O$10001,13,FALSE)</f>
        <v>Default mode</v>
      </c>
      <c r="G9580" t="str">
        <f>VLOOKUP(A9580,Cafe_sales!$A$1:$O$10001,14,FALSE)</f>
        <v>Takeaway</v>
      </c>
      <c r="H9580" s="1">
        <f>VLOOKUP(A9580,Cafe_sales!$A$1:$O$10001,15,FALSE)</f>
        <v>45201</v>
      </c>
    </row>
    <row r="9581" spans="1:8" hidden="1" x14ac:dyDescent="0.35">
      <c r="A9581" t="s">
        <v>2915</v>
      </c>
      <c r="B9581" t="str">
        <f>VLOOKUP(A9581,Cafe_sales!$A$1:$O$10001,9,FALSE)</f>
        <v>Salad</v>
      </c>
      <c r="C9581">
        <f>VLOOKUP(A9581,Cafe_sales!$A$1:$O$10001,10,FALSE)</f>
        <v>3</v>
      </c>
      <c r="D9581">
        <f>VLOOKUP(A9581,Cafe_sales!$A$1:$O$10001,11,FALSE)</f>
        <v>5</v>
      </c>
      <c r="E9581">
        <f>VLOOKUP(A9581,Cafe_sales!$A$1:$O$10001,12,FALSE)</f>
        <v>5</v>
      </c>
      <c r="F9581" t="str">
        <f>VLOOKUP(A9581,Cafe_sales!$A$1:$O$10001,13,FALSE)</f>
        <v>Cash</v>
      </c>
      <c r="G9581" t="str">
        <f>VLOOKUP(A9581,Cafe_sales!$A$1:$O$10001,14,FALSE)</f>
        <v>Takeaway</v>
      </c>
      <c r="H9581" s="1">
        <f>VLOOKUP(A9581,Cafe_sales!$A$1:$O$10001,15,FALSE)</f>
        <v>45100</v>
      </c>
    </row>
    <row r="9582" spans="1:8" x14ac:dyDescent="0.35">
      <c r="A9582" t="s">
        <v>2793</v>
      </c>
      <c r="B9582" t="str">
        <f>VLOOKUP(A9582,Cafe_sales!$A$1:$O$10001,9,FALSE)</f>
        <v>Sandwich</v>
      </c>
      <c r="C9582" s="6">
        <f>VLOOKUP(A9582,Cafe_sales!$A$1:$O$10001,10,FALSE)</f>
        <v>3</v>
      </c>
      <c r="D9582" s="10">
        <f>VLOOKUP(A9582,Cafe_sales!$A$1:$O$10001,11,FALSE)</f>
        <v>4</v>
      </c>
      <c r="E9582" s="6">
        <f>VLOOKUP(A9582,Cafe_sales!$A$1:$O$10001,12,FALSE)</f>
        <v>12</v>
      </c>
      <c r="F9582" t="str">
        <f>VLOOKUP(A9582,Cafe_sales!$A$1:$O$10001,13,FALSE)</f>
        <v>Digital Wallet</v>
      </c>
      <c r="G9582" t="str">
        <f>VLOOKUP(A9582,Cafe_sales!$A$1:$O$10001,14,FALSE)</f>
        <v>In-store</v>
      </c>
      <c r="H9582" s="8">
        <f>VLOOKUP(A9582,Cafe_sales!$A$1:$O$10001,15,FALSE)</f>
        <v>44943</v>
      </c>
    </row>
    <row r="9583" spans="1:8" x14ac:dyDescent="0.35">
      <c r="A9583" t="s">
        <v>954</v>
      </c>
      <c r="B9583" t="str">
        <f>VLOOKUP(A9583,Cafe_sales!$A$1:$O$10001,9,FALSE)</f>
        <v>Juice</v>
      </c>
      <c r="C9583" s="6">
        <f>VLOOKUP(A9583,Cafe_sales!$A$1:$O$10001,10,FALSE)</f>
        <v>2</v>
      </c>
      <c r="D9583" s="10">
        <f>VLOOKUP(A9583,Cafe_sales!$A$1:$O$10001,11,FALSE)</f>
        <v>3</v>
      </c>
      <c r="E9583" s="6">
        <f>VLOOKUP(A9583,Cafe_sales!$A$1:$O$10001,12,FALSE)</f>
        <v>6</v>
      </c>
      <c r="F9583" t="str">
        <f>VLOOKUP(A9583,Cafe_sales!$A$1:$O$10001,13,FALSE)</f>
        <v>Cash</v>
      </c>
      <c r="G9583" t="str">
        <f>VLOOKUP(A9583,Cafe_sales!$A$1:$O$10001,14,FALSE)</f>
        <v>In-store</v>
      </c>
      <c r="H9583" s="8">
        <f>VLOOKUP(A9583,Cafe_sales!$A$1:$O$10001,15,FALSE)</f>
        <v>45115</v>
      </c>
    </row>
    <row r="9584" spans="1:8" hidden="1" x14ac:dyDescent="0.35">
      <c r="A9584" t="s">
        <v>1099</v>
      </c>
      <c r="B9584" t="str">
        <f>VLOOKUP(A9584,Cafe_sales!$A$1:$O$10001,9,FALSE)</f>
        <v>Salad</v>
      </c>
      <c r="C9584">
        <f>VLOOKUP(A9584,Cafe_sales!$A$1:$O$10001,10,FALSE)</f>
        <v>1</v>
      </c>
      <c r="D9584">
        <f>VLOOKUP(A9584,Cafe_sales!$A$1:$O$10001,11,FALSE)</f>
        <v>5</v>
      </c>
      <c r="E9584">
        <f>VLOOKUP(A9584,Cafe_sales!$A$1:$O$10001,12,FALSE)</f>
        <v>5</v>
      </c>
      <c r="F9584" t="str">
        <f>VLOOKUP(A9584,Cafe_sales!$A$1:$O$10001,13,FALSE)</f>
        <v>Cash</v>
      </c>
      <c r="G9584" t="str">
        <f>VLOOKUP(A9584,Cafe_sales!$A$1:$O$10001,14,FALSE)</f>
        <v>Takeaway</v>
      </c>
      <c r="H9584" s="1">
        <f>VLOOKUP(A9584,Cafe_sales!$A$1:$O$10001,15,FALSE)</f>
        <v>45149</v>
      </c>
    </row>
    <row r="9585" spans="1:8" x14ac:dyDescent="0.35">
      <c r="A9585" t="s">
        <v>5754</v>
      </c>
      <c r="B9585" t="str">
        <f>VLOOKUP(A9585,Cafe_sales!$A$1:$O$10001,9,FALSE)</f>
        <v>Smoothie</v>
      </c>
      <c r="C9585" s="6">
        <f>VLOOKUP(A9585,Cafe_sales!$A$1:$O$10001,10,FALSE)</f>
        <v>3</v>
      </c>
      <c r="D9585" s="10">
        <f>VLOOKUP(A9585,Cafe_sales!$A$1:$O$10001,11,FALSE)</f>
        <v>4</v>
      </c>
      <c r="E9585" s="6">
        <f>VLOOKUP(A9585,Cafe_sales!$A$1:$O$10001,12,FALSE)</f>
        <v>12</v>
      </c>
      <c r="F9585" t="str">
        <f>VLOOKUP(A9585,Cafe_sales!$A$1:$O$10001,13,FALSE)</f>
        <v>Cash</v>
      </c>
      <c r="G9585" t="str">
        <f>VLOOKUP(A9585,Cafe_sales!$A$1:$O$10001,14,FALSE)</f>
        <v>In-store</v>
      </c>
      <c r="H9585" s="8">
        <f>VLOOKUP(A9585,Cafe_sales!$A$1:$O$10001,15,FALSE)</f>
        <v>45209</v>
      </c>
    </row>
    <row r="9586" spans="1:8" x14ac:dyDescent="0.35">
      <c r="A9586" t="s">
        <v>6844</v>
      </c>
      <c r="B9586" t="str">
        <f>VLOOKUP(A9586,Cafe_sales!$A$1:$O$10001,9,FALSE)</f>
        <v>UNKNOWN</v>
      </c>
      <c r="C9586" s="6">
        <f>VLOOKUP(A9586,Cafe_sales!$A$1:$O$10001,10,FALSE)</f>
        <v>2</v>
      </c>
      <c r="D9586" s="10">
        <f>VLOOKUP(A9586,Cafe_sales!$A$1:$O$10001,11,FALSE)</f>
        <v>1.5</v>
      </c>
      <c r="E9586" s="6">
        <f>VLOOKUP(A9586,Cafe_sales!$A$1:$O$10001,12,FALSE)</f>
        <v>3</v>
      </c>
      <c r="F9586" t="str">
        <f>VLOOKUP(A9586,Cafe_sales!$A$1:$O$10001,13,FALSE)</f>
        <v>Default mode</v>
      </c>
      <c r="G9586" t="str">
        <f>VLOOKUP(A9586,Cafe_sales!$A$1:$O$10001,14,FALSE)</f>
        <v>In-store</v>
      </c>
      <c r="H9586" s="8">
        <f>VLOOKUP(A9586,Cafe_sales!$A$1:$O$10001,15,FALSE)</f>
        <v>45276</v>
      </c>
    </row>
    <row r="9587" spans="1:8" x14ac:dyDescent="0.35">
      <c r="A9587" t="s">
        <v>6518</v>
      </c>
      <c r="B9587" t="str">
        <f>VLOOKUP(A9587,Cafe_sales!$A$1:$O$10001,9,FALSE)</f>
        <v>Coffee</v>
      </c>
      <c r="C9587" s="6">
        <f>VLOOKUP(A9587,Cafe_sales!$A$1:$O$10001,10,FALSE)</f>
        <v>2</v>
      </c>
      <c r="D9587" s="10">
        <f>VLOOKUP(A9587,Cafe_sales!$A$1:$O$10001,11,FALSE)</f>
        <v>2</v>
      </c>
      <c r="E9587" s="6">
        <f>VLOOKUP(A9587,Cafe_sales!$A$1:$O$10001,12,FALSE)</f>
        <v>4</v>
      </c>
      <c r="F9587" t="str">
        <f>VLOOKUP(A9587,Cafe_sales!$A$1:$O$10001,13,FALSE)</f>
        <v>Credit Card</v>
      </c>
      <c r="G9587" t="str">
        <f>VLOOKUP(A9587,Cafe_sales!$A$1:$O$10001,14,FALSE)</f>
        <v>In-store</v>
      </c>
      <c r="H9587" s="8">
        <f>VLOOKUP(A9587,Cafe_sales!$A$1:$O$10001,15,FALSE)</f>
        <v>44935</v>
      </c>
    </row>
    <row r="9588" spans="1:8" x14ac:dyDescent="0.35">
      <c r="A9588" t="s">
        <v>6118</v>
      </c>
      <c r="B9588" t="str">
        <f>VLOOKUP(A9588,Cafe_sales!$A$1:$O$10001,9,FALSE)</f>
        <v>Cake</v>
      </c>
      <c r="C9588" s="6">
        <f>VLOOKUP(A9588,Cafe_sales!$A$1:$O$10001,10,FALSE)</f>
        <v>4</v>
      </c>
      <c r="D9588" s="10">
        <f>VLOOKUP(A9588,Cafe_sales!$A$1:$O$10001,11,FALSE)</f>
        <v>3</v>
      </c>
      <c r="E9588" s="6">
        <f>VLOOKUP(A9588,Cafe_sales!$A$1:$O$10001,12,FALSE)</f>
        <v>12</v>
      </c>
      <c r="F9588" t="str">
        <f>VLOOKUP(A9588,Cafe_sales!$A$1:$O$10001,13,FALSE)</f>
        <v>Digital Wallet</v>
      </c>
      <c r="G9588" t="str">
        <f>VLOOKUP(A9588,Cafe_sales!$A$1:$O$10001,14,FALSE)</f>
        <v>In-store</v>
      </c>
      <c r="H9588" s="8">
        <f>VLOOKUP(A9588,Cafe_sales!$A$1:$O$10001,15,FALSE)</f>
        <v>45237</v>
      </c>
    </row>
    <row r="9589" spans="1:8" x14ac:dyDescent="0.35">
      <c r="A9589" t="s">
        <v>4305</v>
      </c>
      <c r="B9589" t="str">
        <f>VLOOKUP(A9589,Cafe_sales!$A$1:$O$10001,9,FALSE)</f>
        <v>Tea</v>
      </c>
      <c r="C9589" s="6">
        <f>VLOOKUP(A9589,Cafe_sales!$A$1:$O$10001,10,FALSE)</f>
        <v>2</v>
      </c>
      <c r="D9589" s="10">
        <f>VLOOKUP(A9589,Cafe_sales!$A$1:$O$10001,11,FALSE)</f>
        <v>1.5</v>
      </c>
      <c r="E9589" s="6">
        <f>VLOOKUP(A9589,Cafe_sales!$A$1:$O$10001,12,FALSE)</f>
        <v>3</v>
      </c>
      <c r="F9589" t="str">
        <f>VLOOKUP(A9589,Cafe_sales!$A$1:$O$10001,13,FALSE)</f>
        <v>Default mode</v>
      </c>
      <c r="G9589" t="str">
        <f>VLOOKUP(A9589,Cafe_sales!$A$1:$O$10001,14,FALSE)</f>
        <v>In-store</v>
      </c>
      <c r="H9589" s="8">
        <f>VLOOKUP(A9589,Cafe_sales!$A$1:$O$10001,15,FALSE)</f>
        <v>44979</v>
      </c>
    </row>
    <row r="9590" spans="1:8" x14ac:dyDescent="0.35">
      <c r="A9590" t="s">
        <v>2880</v>
      </c>
      <c r="B9590" t="str">
        <f>VLOOKUP(A9590,Cafe_sales!$A$1:$O$10001,9,FALSE)</f>
        <v>Sandwich</v>
      </c>
      <c r="C9590" s="6">
        <f>VLOOKUP(A9590,Cafe_sales!$A$1:$O$10001,10,FALSE)</f>
        <v>5</v>
      </c>
      <c r="D9590" s="10">
        <f>VLOOKUP(A9590,Cafe_sales!$A$1:$O$10001,11,FALSE)</f>
        <v>4</v>
      </c>
      <c r="E9590" s="6">
        <f>VLOOKUP(A9590,Cafe_sales!$A$1:$O$10001,12,FALSE)</f>
        <v>20</v>
      </c>
      <c r="F9590" t="str">
        <f>VLOOKUP(A9590,Cafe_sales!$A$1:$O$10001,13,FALSE)</f>
        <v>Digital Wallet</v>
      </c>
      <c r="G9590" t="str">
        <f>VLOOKUP(A9590,Cafe_sales!$A$1:$O$10001,14,FALSE)</f>
        <v>UNKNOWN</v>
      </c>
      <c r="H9590" s="8">
        <f>VLOOKUP(A9590,Cafe_sales!$A$1:$O$10001,15,FALSE)</f>
        <v>45278</v>
      </c>
    </row>
    <row r="9591" spans="1:8" x14ac:dyDescent="0.35">
      <c r="A9591" t="s">
        <v>6082</v>
      </c>
      <c r="B9591" t="str">
        <f>VLOOKUP(A9591,Cafe_sales!$A$1:$O$10001,9,FALSE)</f>
        <v>Smoothie</v>
      </c>
      <c r="C9591" s="6">
        <f>VLOOKUP(A9591,Cafe_sales!$A$1:$O$10001,10,FALSE)</f>
        <v>5</v>
      </c>
      <c r="D9591" s="10">
        <f>VLOOKUP(A9591,Cafe_sales!$A$1:$O$10001,11,FALSE)</f>
        <v>3.0208166533226581</v>
      </c>
      <c r="E9591" s="6">
        <f>VLOOKUP(A9591,Cafe_sales!$A$1:$O$10001,12,FALSE)</f>
        <v>20</v>
      </c>
      <c r="F9591" t="str">
        <f>VLOOKUP(A9591,Cafe_sales!$A$1:$O$10001,13,FALSE)</f>
        <v>Digital Wallet</v>
      </c>
      <c r="G9591" t="str">
        <f>VLOOKUP(A9591,Cafe_sales!$A$1:$O$10001,14,FALSE)</f>
        <v>In-store</v>
      </c>
      <c r="H9591" s="8">
        <f>VLOOKUP(A9591,Cafe_sales!$A$1:$O$10001,15,FALSE)</f>
        <v>45286</v>
      </c>
    </row>
    <row r="9592" spans="1:8" x14ac:dyDescent="0.35">
      <c r="A9592" t="s">
        <v>5563</v>
      </c>
      <c r="B9592" t="str">
        <f>VLOOKUP(A9592,Cafe_sales!$A$1:$O$10001,9,FALSE)</f>
        <v>Cake</v>
      </c>
      <c r="C9592" s="6">
        <f>VLOOKUP(A9592,Cafe_sales!$A$1:$O$10001,10,FALSE)</f>
        <v>2</v>
      </c>
      <c r="D9592" s="10">
        <f>VLOOKUP(A9592,Cafe_sales!$A$1:$O$10001,11,FALSE)</f>
        <v>3</v>
      </c>
      <c r="E9592" s="6">
        <f>VLOOKUP(A9592,Cafe_sales!$A$1:$O$10001,12,FALSE)</f>
        <v>6</v>
      </c>
      <c r="F9592" t="str">
        <f>VLOOKUP(A9592,Cafe_sales!$A$1:$O$10001,13,FALSE)</f>
        <v>Credit Card</v>
      </c>
      <c r="G9592" t="str">
        <f>VLOOKUP(A9592,Cafe_sales!$A$1:$O$10001,14,FALSE)</f>
        <v>UNKNOWN</v>
      </c>
      <c r="H9592" s="8">
        <f>VLOOKUP(A9592,Cafe_sales!$A$1:$O$10001,15,FALSE)</f>
        <v>45165</v>
      </c>
    </row>
    <row r="9593" spans="1:8" x14ac:dyDescent="0.35">
      <c r="A9593" t="s">
        <v>3857</v>
      </c>
      <c r="B9593" t="str">
        <f>VLOOKUP(A9593,Cafe_sales!$A$1:$O$10001,9,FALSE)</f>
        <v>Coffee</v>
      </c>
      <c r="C9593" s="6">
        <f>VLOOKUP(A9593,Cafe_sales!$A$1:$O$10001,10,FALSE)</f>
        <v>1</v>
      </c>
      <c r="D9593" s="10">
        <f>VLOOKUP(A9593,Cafe_sales!$A$1:$O$10001,11,FALSE)</f>
        <v>2</v>
      </c>
      <c r="E9593" s="6">
        <f>VLOOKUP(A9593,Cafe_sales!$A$1:$O$10001,12,FALSE)</f>
        <v>2</v>
      </c>
      <c r="F9593" t="str">
        <f>VLOOKUP(A9593,Cafe_sales!$A$1:$O$10001,13,FALSE)</f>
        <v>UNKNOWN</v>
      </c>
      <c r="G9593" t="str">
        <f>VLOOKUP(A9593,Cafe_sales!$A$1:$O$10001,14,FALSE)</f>
        <v>UNKNOWN</v>
      </c>
      <c r="H9593" s="8">
        <f>VLOOKUP(A9593,Cafe_sales!$A$1:$O$10001,15,FALSE)</f>
        <v>45129</v>
      </c>
    </row>
    <row r="9594" spans="1:8" x14ac:dyDescent="0.35">
      <c r="A9594" t="s">
        <v>2004</v>
      </c>
      <c r="B9594" t="str">
        <f>VLOOKUP(A9594,Cafe_sales!$A$1:$O$10001,9,FALSE)</f>
        <v>Coffee</v>
      </c>
      <c r="C9594" s="6">
        <f>VLOOKUP(A9594,Cafe_sales!$A$1:$O$10001,10,FALSE)</f>
        <v>5</v>
      </c>
      <c r="D9594" s="10">
        <f>VLOOKUP(A9594,Cafe_sales!$A$1:$O$10001,11,FALSE)</f>
        <v>2</v>
      </c>
      <c r="E9594" s="6">
        <f>VLOOKUP(A9594,Cafe_sales!$A$1:$O$10001,12,FALSE)</f>
        <v>10</v>
      </c>
      <c r="F9594" t="str">
        <f>VLOOKUP(A9594,Cafe_sales!$A$1:$O$10001,13,FALSE)</f>
        <v>Default mode</v>
      </c>
      <c r="G9594" t="str">
        <f>VLOOKUP(A9594,Cafe_sales!$A$1:$O$10001,14,FALSE)</f>
        <v>UNKNOWN</v>
      </c>
      <c r="H9594" s="8">
        <f>VLOOKUP(A9594,Cafe_sales!$A$1:$O$10001,15,FALSE)</f>
        <v>45266</v>
      </c>
    </row>
    <row r="9595" spans="1:8" x14ac:dyDescent="0.35">
      <c r="A9595" t="s">
        <v>9125</v>
      </c>
      <c r="B9595" t="str">
        <f>VLOOKUP(A9595,Cafe_sales!$A$1:$O$10001,9,FALSE)</f>
        <v>Juice</v>
      </c>
      <c r="C9595" s="6">
        <f>VLOOKUP(A9595,Cafe_sales!$A$1:$O$10001,10,FALSE)</f>
        <v>4</v>
      </c>
      <c r="D9595" s="10">
        <f>VLOOKUP(A9595,Cafe_sales!$A$1:$O$10001,11,FALSE)</f>
        <v>3</v>
      </c>
      <c r="E9595" s="6">
        <f>VLOOKUP(A9595,Cafe_sales!$A$1:$O$10001,12,FALSE)</f>
        <v>12</v>
      </c>
      <c r="F9595" t="str">
        <f>VLOOKUP(A9595,Cafe_sales!$A$1:$O$10001,13,FALSE)</f>
        <v>Credit Card</v>
      </c>
      <c r="G9595" t="str">
        <f>VLOOKUP(A9595,Cafe_sales!$A$1:$O$10001,14,FALSE)</f>
        <v>In-store</v>
      </c>
      <c r="H9595" s="8">
        <f>VLOOKUP(A9595,Cafe_sales!$A$1:$O$10001,15,FALSE)</f>
        <v>45060</v>
      </c>
    </row>
    <row r="9596" spans="1:8" x14ac:dyDescent="0.35">
      <c r="A9596" t="s">
        <v>2732</v>
      </c>
      <c r="B9596" t="str">
        <f>VLOOKUP(A9596,Cafe_sales!$A$1:$O$10001,9,FALSE)</f>
        <v>Cake</v>
      </c>
      <c r="C9596" s="6">
        <f>VLOOKUP(A9596,Cafe_sales!$A$1:$O$10001,10,FALSE)</f>
        <v>3</v>
      </c>
      <c r="D9596" s="10">
        <f>VLOOKUP(A9596,Cafe_sales!$A$1:$O$10001,11,FALSE)</f>
        <v>3</v>
      </c>
      <c r="E9596" s="6">
        <f>VLOOKUP(A9596,Cafe_sales!$A$1:$O$10001,12,FALSE)</f>
        <v>9</v>
      </c>
      <c r="F9596" t="str">
        <f>VLOOKUP(A9596,Cafe_sales!$A$1:$O$10001,13,FALSE)</f>
        <v>Cash</v>
      </c>
      <c r="G9596" t="str">
        <f>VLOOKUP(A9596,Cafe_sales!$A$1:$O$10001,14,FALSE)</f>
        <v>UNKNOWN</v>
      </c>
      <c r="H9596" s="8">
        <f>VLOOKUP(A9596,Cafe_sales!$A$1:$O$10001,15,FALSE)</f>
        <v>45288</v>
      </c>
    </row>
    <row r="9597" spans="1:8" hidden="1" x14ac:dyDescent="0.35">
      <c r="A9597" t="s">
        <v>5779</v>
      </c>
      <c r="B9597" t="str">
        <f>VLOOKUP(A9597,Cafe_sales!$A$1:$O$10001,9,FALSE)</f>
        <v>Cookie</v>
      </c>
      <c r="C9597">
        <f>VLOOKUP(A9597,Cafe_sales!$A$1:$O$10001,10,FALSE)</f>
        <v>2</v>
      </c>
      <c r="D9597">
        <f>VLOOKUP(A9597,Cafe_sales!$A$1:$O$10001,11,FALSE)</f>
        <v>1</v>
      </c>
      <c r="E9597">
        <f>VLOOKUP(A9597,Cafe_sales!$A$1:$O$10001,12,FALSE)</f>
        <v>2</v>
      </c>
      <c r="F9597" t="str">
        <f>VLOOKUP(A9597,Cafe_sales!$A$1:$O$10001,13,FALSE)</f>
        <v>Cash</v>
      </c>
      <c r="G9597" t="str">
        <f>VLOOKUP(A9597,Cafe_sales!$A$1:$O$10001,14,FALSE)</f>
        <v>Takeaway</v>
      </c>
      <c r="H9597" s="1">
        <f>VLOOKUP(A9597,Cafe_sales!$A$1:$O$10001,15,FALSE)</f>
        <v>45003</v>
      </c>
    </row>
    <row r="9598" spans="1:8" x14ac:dyDescent="0.35">
      <c r="A9598" t="s">
        <v>3282</v>
      </c>
      <c r="B9598" t="str">
        <f>VLOOKUP(A9598,Cafe_sales!$A$1:$O$10001,9,FALSE)</f>
        <v>Cookie</v>
      </c>
      <c r="C9598" s="6">
        <f>VLOOKUP(A9598,Cafe_sales!$A$1:$O$10001,10,FALSE)</f>
        <v>3</v>
      </c>
      <c r="D9598" s="10">
        <f>VLOOKUP(A9598,Cafe_sales!$A$1:$O$10001,11,FALSE)</f>
        <v>1</v>
      </c>
      <c r="E9598" s="6">
        <f>VLOOKUP(A9598,Cafe_sales!$A$1:$O$10001,12,FALSE)</f>
        <v>3</v>
      </c>
      <c r="F9598" t="str">
        <f>VLOOKUP(A9598,Cafe_sales!$A$1:$O$10001,13,FALSE)</f>
        <v>Cash</v>
      </c>
      <c r="G9598" t="str">
        <f>VLOOKUP(A9598,Cafe_sales!$A$1:$O$10001,14,FALSE)</f>
        <v>In-store</v>
      </c>
      <c r="H9598" s="8">
        <f>VLOOKUP(A9598,Cafe_sales!$A$1:$O$10001,15,FALSE)</f>
        <v>44989</v>
      </c>
    </row>
    <row r="9599" spans="1:8" x14ac:dyDescent="0.35">
      <c r="A9599" t="s">
        <v>267</v>
      </c>
      <c r="B9599" t="str">
        <f>VLOOKUP(A9599,Cafe_sales!$A$1:$O$10001,9,FALSE)</f>
        <v>Sandwich</v>
      </c>
      <c r="C9599" s="6">
        <f>VLOOKUP(A9599,Cafe_sales!$A$1:$O$10001,10,FALSE)</f>
        <v>3</v>
      </c>
      <c r="D9599" s="10">
        <f>VLOOKUP(A9599,Cafe_sales!$A$1:$O$10001,11,FALSE)</f>
        <v>4</v>
      </c>
      <c r="E9599" s="6">
        <f>VLOOKUP(A9599,Cafe_sales!$A$1:$O$10001,12,FALSE)</f>
        <v>12</v>
      </c>
      <c r="F9599" t="str">
        <f>VLOOKUP(A9599,Cafe_sales!$A$1:$O$10001,13,FALSE)</f>
        <v>Credit Card</v>
      </c>
      <c r="G9599" t="str">
        <f>VLOOKUP(A9599,Cafe_sales!$A$1:$O$10001,14,FALSE)</f>
        <v>In-store</v>
      </c>
      <c r="H9599" s="8">
        <f>VLOOKUP(A9599,Cafe_sales!$A$1:$O$10001,15,FALSE)</f>
        <v>45169</v>
      </c>
    </row>
    <row r="9600" spans="1:8" x14ac:dyDescent="0.35">
      <c r="A9600" t="s">
        <v>3399</v>
      </c>
      <c r="B9600" t="str">
        <f>VLOOKUP(A9600,Cafe_sales!$A$1:$O$10001,9,FALSE)</f>
        <v>Coffee</v>
      </c>
      <c r="C9600" s="6">
        <f>VLOOKUP(A9600,Cafe_sales!$A$1:$O$10001,10,FALSE)</f>
        <v>2</v>
      </c>
      <c r="D9600" s="10">
        <f>VLOOKUP(A9600,Cafe_sales!$A$1:$O$10001,11,FALSE)</f>
        <v>2</v>
      </c>
      <c r="E9600" s="6">
        <f>VLOOKUP(A9600,Cafe_sales!$A$1:$O$10001,12,FALSE)</f>
        <v>4</v>
      </c>
      <c r="F9600" t="str">
        <f>VLOOKUP(A9600,Cafe_sales!$A$1:$O$10001,13,FALSE)</f>
        <v>Cash</v>
      </c>
      <c r="G9600" t="str">
        <f>VLOOKUP(A9600,Cafe_sales!$A$1:$O$10001,14,FALSE)</f>
        <v>UNKNOWN</v>
      </c>
      <c r="H9600" s="8">
        <f>VLOOKUP(A9600,Cafe_sales!$A$1:$O$10001,15,FALSE)</f>
        <v>45087</v>
      </c>
    </row>
    <row r="9601" spans="1:8" x14ac:dyDescent="0.35">
      <c r="A9601" t="s">
        <v>4326</v>
      </c>
      <c r="B9601" t="str">
        <f>VLOOKUP(A9601,Cafe_sales!$A$1:$O$10001,9,FALSE)</f>
        <v>UNKNOWN</v>
      </c>
      <c r="C9601" s="6">
        <f>VLOOKUP(A9601,Cafe_sales!$A$1:$O$10001,10,FALSE)</f>
        <v>3</v>
      </c>
      <c r="D9601" s="10">
        <f>VLOOKUP(A9601,Cafe_sales!$A$1:$O$10001,11,FALSE)</f>
        <v>1</v>
      </c>
      <c r="E9601" s="6">
        <f>VLOOKUP(A9601,Cafe_sales!$A$1:$O$10001,12,FALSE)</f>
        <v>3</v>
      </c>
      <c r="F9601" t="str">
        <f>VLOOKUP(A9601,Cafe_sales!$A$1:$O$10001,13,FALSE)</f>
        <v>Credit Card</v>
      </c>
      <c r="G9601" t="str">
        <f>VLOOKUP(A9601,Cafe_sales!$A$1:$O$10001,14,FALSE)</f>
        <v>In-store</v>
      </c>
      <c r="H9601" s="8">
        <f>VLOOKUP(A9601,Cafe_sales!$A$1:$O$10001,15,FALSE)</f>
        <v>45128</v>
      </c>
    </row>
    <row r="9602" spans="1:8" x14ac:dyDescent="0.35">
      <c r="A9602" t="s">
        <v>8862</v>
      </c>
      <c r="B9602" t="str">
        <f>VLOOKUP(A9602,Cafe_sales!$A$1:$O$10001,9,FALSE)</f>
        <v>Cookie</v>
      </c>
      <c r="C9602" s="6">
        <f>VLOOKUP(A9602,Cafe_sales!$A$1:$O$10001,10,FALSE)</f>
        <v>1</v>
      </c>
      <c r="D9602" s="10">
        <f>VLOOKUP(A9602,Cafe_sales!$A$1:$O$10001,11,FALSE)</f>
        <v>1</v>
      </c>
      <c r="E9602" s="6">
        <f>VLOOKUP(A9602,Cafe_sales!$A$1:$O$10001,12,FALSE)</f>
        <v>1</v>
      </c>
      <c r="F9602" t="str">
        <f>VLOOKUP(A9602,Cafe_sales!$A$1:$O$10001,13,FALSE)</f>
        <v>Default mode</v>
      </c>
      <c r="G9602" t="str">
        <f>VLOOKUP(A9602,Cafe_sales!$A$1:$O$10001,14,FALSE)</f>
        <v>UNKNOWN</v>
      </c>
      <c r="H9602" s="8">
        <f>VLOOKUP(A9602,Cafe_sales!$A$1:$O$10001,15,FALSE)</f>
        <v>45254</v>
      </c>
    </row>
    <row r="9603" spans="1:8" x14ac:dyDescent="0.35">
      <c r="A9603" t="s">
        <v>4175</v>
      </c>
      <c r="B9603" t="str">
        <f>VLOOKUP(A9603,Cafe_sales!$A$1:$O$10001,9,FALSE)</f>
        <v>Juice</v>
      </c>
      <c r="C9603" s="6">
        <f>VLOOKUP(A9603,Cafe_sales!$A$1:$O$10001,10,FALSE)</f>
        <v>2</v>
      </c>
      <c r="D9603" s="10">
        <f>VLOOKUP(A9603,Cafe_sales!$A$1:$O$10001,11,FALSE)</f>
        <v>2.993071801331654</v>
      </c>
      <c r="E9603" s="6">
        <f>VLOOKUP(A9603,Cafe_sales!$A$1:$O$10001,12,FALSE)</f>
        <v>5.9861436026633079</v>
      </c>
      <c r="F9603" t="str">
        <f>VLOOKUP(A9603,Cafe_sales!$A$1:$O$10001,13,FALSE)</f>
        <v>Default mode</v>
      </c>
      <c r="G9603" t="str">
        <f>VLOOKUP(A9603,Cafe_sales!$A$1:$O$10001,14,FALSE)</f>
        <v>In-store</v>
      </c>
      <c r="H9603" s="8">
        <f>VLOOKUP(A9603,Cafe_sales!$A$1:$O$10001,15,FALSE)</f>
        <v>45274</v>
      </c>
    </row>
    <row r="9604" spans="1:8" x14ac:dyDescent="0.35">
      <c r="A9604" t="s">
        <v>149</v>
      </c>
      <c r="B9604" t="str">
        <f>VLOOKUP(A9604,Cafe_sales!$A$1:$O$10001,9,FALSE)</f>
        <v>Juice</v>
      </c>
      <c r="C9604" s="6">
        <f>VLOOKUP(A9604,Cafe_sales!$A$1:$O$10001,10,FALSE)</f>
        <v>5</v>
      </c>
      <c r="D9604" s="10">
        <f>VLOOKUP(A9604,Cafe_sales!$A$1:$O$10001,11,FALSE)</f>
        <v>3</v>
      </c>
      <c r="E9604" s="6">
        <f>VLOOKUP(A9604,Cafe_sales!$A$1:$O$10001,12,FALSE)</f>
        <v>15</v>
      </c>
      <c r="F9604" t="str">
        <f>VLOOKUP(A9604,Cafe_sales!$A$1:$O$10001,13,FALSE)</f>
        <v>Credit Card</v>
      </c>
      <c r="G9604" t="str">
        <f>VLOOKUP(A9604,Cafe_sales!$A$1:$O$10001,14,FALSE)</f>
        <v>UNKNOWN</v>
      </c>
      <c r="H9604" s="8">
        <f>VLOOKUP(A9604,Cafe_sales!$A$1:$O$10001,15,FALSE)</f>
        <v>45185</v>
      </c>
    </row>
    <row r="9605" spans="1:8" x14ac:dyDescent="0.35">
      <c r="A9605" t="s">
        <v>9553</v>
      </c>
      <c r="B9605" t="str">
        <f>VLOOKUP(A9605,Cafe_sales!$A$1:$O$10001,9,FALSE)</f>
        <v>UNKNOWN</v>
      </c>
      <c r="C9605" s="6">
        <f>VLOOKUP(A9605,Cafe_sales!$A$1:$O$10001,10,FALSE)</f>
        <v>2</v>
      </c>
      <c r="D9605" s="10">
        <f>VLOOKUP(A9605,Cafe_sales!$A$1:$O$10001,11,FALSE)</f>
        <v>4</v>
      </c>
      <c r="E9605" s="6">
        <f>VLOOKUP(A9605,Cafe_sales!$A$1:$O$10001,12,FALSE)</f>
        <v>8</v>
      </c>
      <c r="F9605" t="str">
        <f>VLOOKUP(A9605,Cafe_sales!$A$1:$O$10001,13,FALSE)</f>
        <v>Credit Card</v>
      </c>
      <c r="G9605" t="str">
        <f>VLOOKUP(A9605,Cafe_sales!$A$1:$O$10001,14,FALSE)</f>
        <v>UNKNOWN</v>
      </c>
      <c r="H9605" s="8">
        <f>VLOOKUP(A9605,Cafe_sales!$A$1:$O$10001,15,FALSE)</f>
        <v>45220</v>
      </c>
    </row>
    <row r="9606" spans="1:8" hidden="1" x14ac:dyDescent="0.35">
      <c r="A9606" t="s">
        <v>9163</v>
      </c>
      <c r="B9606" t="str">
        <f>VLOOKUP(A9606,Cafe_sales!$A$1:$O$10001,9,FALSE)</f>
        <v>Coffee</v>
      </c>
      <c r="C9606">
        <f>VLOOKUP(A9606,Cafe_sales!$A$1:$O$10001,10,FALSE)</f>
        <v>2</v>
      </c>
      <c r="D9606">
        <f>VLOOKUP(A9606,Cafe_sales!$A$1:$O$10001,11,FALSE)</f>
        <v>2</v>
      </c>
      <c r="E9606">
        <f>VLOOKUP(A9606,Cafe_sales!$A$1:$O$10001,12,FALSE)</f>
        <v>4</v>
      </c>
      <c r="F9606" t="str">
        <f>VLOOKUP(A9606,Cafe_sales!$A$1:$O$10001,13,FALSE)</f>
        <v>Cash</v>
      </c>
      <c r="G9606" t="str">
        <f>VLOOKUP(A9606,Cafe_sales!$A$1:$O$10001,14,FALSE)</f>
        <v>Takeaway</v>
      </c>
      <c r="H9606" s="1">
        <f>VLOOKUP(A9606,Cafe_sales!$A$1:$O$10001,15,FALSE)</f>
        <v>45107</v>
      </c>
    </row>
    <row r="9607" spans="1:8" hidden="1" x14ac:dyDescent="0.35">
      <c r="A9607" t="s">
        <v>7982</v>
      </c>
      <c r="B9607" t="str">
        <f>VLOOKUP(A9607,Cafe_sales!$A$1:$O$10001,9,FALSE)</f>
        <v>Cake</v>
      </c>
      <c r="C9607">
        <f>VLOOKUP(A9607,Cafe_sales!$A$1:$O$10001,10,FALSE)</f>
        <v>1</v>
      </c>
      <c r="D9607">
        <f>VLOOKUP(A9607,Cafe_sales!$A$1:$O$10001,11,FALSE)</f>
        <v>3</v>
      </c>
      <c r="E9607">
        <f>VLOOKUP(A9607,Cafe_sales!$A$1:$O$10001,12,FALSE)</f>
        <v>3</v>
      </c>
      <c r="F9607" t="str">
        <f>VLOOKUP(A9607,Cafe_sales!$A$1:$O$10001,13,FALSE)</f>
        <v>Credit Card</v>
      </c>
      <c r="G9607" t="str">
        <f>VLOOKUP(A9607,Cafe_sales!$A$1:$O$10001,14,FALSE)</f>
        <v>Takeaway</v>
      </c>
      <c r="H9607" s="1">
        <f>VLOOKUP(A9607,Cafe_sales!$A$1:$O$10001,15,FALSE)</f>
        <v>44928</v>
      </c>
    </row>
    <row r="9608" spans="1:8" x14ac:dyDescent="0.35">
      <c r="A9608" t="s">
        <v>3253</v>
      </c>
      <c r="B9608" t="str">
        <f>VLOOKUP(A9608,Cafe_sales!$A$1:$O$10001,9,FALSE)</f>
        <v>Cake</v>
      </c>
      <c r="C9608" s="6">
        <f>VLOOKUP(A9608,Cafe_sales!$A$1:$O$10001,10,FALSE)</f>
        <v>5</v>
      </c>
      <c r="D9608" s="10">
        <f>VLOOKUP(A9608,Cafe_sales!$A$1:$O$10001,11,FALSE)</f>
        <v>3</v>
      </c>
      <c r="E9608" s="6">
        <f>VLOOKUP(A9608,Cafe_sales!$A$1:$O$10001,12,FALSE)</f>
        <v>15</v>
      </c>
      <c r="F9608" t="str">
        <f>VLOOKUP(A9608,Cafe_sales!$A$1:$O$10001,13,FALSE)</f>
        <v>Cash</v>
      </c>
      <c r="G9608" t="str">
        <f>VLOOKUP(A9608,Cafe_sales!$A$1:$O$10001,14,FALSE)</f>
        <v>UNKNOWN</v>
      </c>
      <c r="H9608" s="8">
        <f>VLOOKUP(A9608,Cafe_sales!$A$1:$O$10001,15,FALSE)</f>
        <v>45284</v>
      </c>
    </row>
    <row r="9609" spans="1:8" hidden="1" x14ac:dyDescent="0.35">
      <c r="A9609" t="s">
        <v>6886</v>
      </c>
      <c r="B9609" t="str">
        <f>VLOOKUP(A9609,Cafe_sales!$A$1:$O$10001,9,FALSE)</f>
        <v>Sandwich</v>
      </c>
      <c r="C9609">
        <f>VLOOKUP(A9609,Cafe_sales!$A$1:$O$10001,10,FALSE)</f>
        <v>2</v>
      </c>
      <c r="D9609">
        <f>VLOOKUP(A9609,Cafe_sales!$A$1:$O$10001,11,FALSE)</f>
        <v>4</v>
      </c>
      <c r="E9609">
        <f>VLOOKUP(A9609,Cafe_sales!$A$1:$O$10001,12,FALSE)</f>
        <v>8</v>
      </c>
      <c r="F9609" t="str">
        <f>VLOOKUP(A9609,Cafe_sales!$A$1:$O$10001,13,FALSE)</f>
        <v>Cash</v>
      </c>
      <c r="G9609" t="str">
        <f>VLOOKUP(A9609,Cafe_sales!$A$1:$O$10001,14,FALSE)</f>
        <v>Takeaway</v>
      </c>
      <c r="H9609" s="1">
        <f>VLOOKUP(A9609,Cafe_sales!$A$1:$O$10001,15,FALSE)</f>
        <v>45138</v>
      </c>
    </row>
    <row r="9610" spans="1:8" x14ac:dyDescent="0.35">
      <c r="A9610" t="s">
        <v>8817</v>
      </c>
      <c r="B9610" t="str">
        <f>VLOOKUP(A9610,Cafe_sales!$A$1:$O$10001,9,FALSE)</f>
        <v>Juice</v>
      </c>
      <c r="C9610" s="6">
        <f>VLOOKUP(A9610,Cafe_sales!$A$1:$O$10001,10,FALSE)</f>
        <v>1</v>
      </c>
      <c r="D9610" s="10">
        <f>VLOOKUP(A9610,Cafe_sales!$A$1:$O$10001,11,FALSE)</f>
        <v>3</v>
      </c>
      <c r="E9610" s="6">
        <f>VLOOKUP(A9610,Cafe_sales!$A$1:$O$10001,12,FALSE)</f>
        <v>3</v>
      </c>
      <c r="F9610" t="str">
        <f>VLOOKUP(A9610,Cafe_sales!$A$1:$O$10001,13,FALSE)</f>
        <v>Credit Card</v>
      </c>
      <c r="G9610" t="str">
        <f>VLOOKUP(A9610,Cafe_sales!$A$1:$O$10001,14,FALSE)</f>
        <v>UNKNOWN</v>
      </c>
      <c r="H9610" s="8">
        <f>VLOOKUP(A9610,Cafe_sales!$A$1:$O$10001,15,FALSE)</f>
        <v>44997</v>
      </c>
    </row>
    <row r="9611" spans="1:8" x14ac:dyDescent="0.35">
      <c r="A9611" t="s">
        <v>5776</v>
      </c>
      <c r="B9611" t="str">
        <f>VLOOKUP(A9611,Cafe_sales!$A$1:$O$10001,9,FALSE)</f>
        <v>Coffee</v>
      </c>
      <c r="C9611" s="6">
        <f>VLOOKUP(A9611,Cafe_sales!$A$1:$O$10001,10,FALSE)</f>
        <v>3</v>
      </c>
      <c r="D9611" s="10">
        <f>VLOOKUP(A9611,Cafe_sales!$A$1:$O$10001,11,FALSE)</f>
        <v>2</v>
      </c>
      <c r="E9611" s="6">
        <f>VLOOKUP(A9611,Cafe_sales!$A$1:$O$10001,12,FALSE)</f>
        <v>6</v>
      </c>
      <c r="F9611" t="str">
        <f>VLOOKUP(A9611,Cafe_sales!$A$1:$O$10001,13,FALSE)</f>
        <v>UNKNOWN</v>
      </c>
      <c r="G9611" t="str">
        <f>VLOOKUP(A9611,Cafe_sales!$A$1:$O$10001,14,FALSE)</f>
        <v>UNKNOWN</v>
      </c>
      <c r="H9611" s="8">
        <f>VLOOKUP(A9611,Cafe_sales!$A$1:$O$10001,15,FALSE)</f>
        <v>45038</v>
      </c>
    </row>
    <row r="9612" spans="1:8" x14ac:dyDescent="0.35">
      <c r="A9612" t="s">
        <v>8676</v>
      </c>
      <c r="B9612" t="str">
        <f>VLOOKUP(A9612,Cafe_sales!$A$1:$O$10001,9,FALSE)</f>
        <v>Juice</v>
      </c>
      <c r="C9612" s="6">
        <f>VLOOKUP(A9612,Cafe_sales!$A$1:$O$10001,10,FALSE)</f>
        <v>1</v>
      </c>
      <c r="D9612" s="10">
        <f>VLOOKUP(A9612,Cafe_sales!$A$1:$O$10001,11,FALSE)</f>
        <v>3</v>
      </c>
      <c r="E9612" s="6">
        <f>VLOOKUP(A9612,Cafe_sales!$A$1:$O$10001,12,FALSE)</f>
        <v>3</v>
      </c>
      <c r="F9612" t="str">
        <f>VLOOKUP(A9612,Cafe_sales!$A$1:$O$10001,13,FALSE)</f>
        <v>Digital Wallet</v>
      </c>
      <c r="G9612" t="str">
        <f>VLOOKUP(A9612,Cafe_sales!$A$1:$O$10001,14,FALSE)</f>
        <v>UNKNOWN</v>
      </c>
      <c r="H9612" s="8">
        <f>VLOOKUP(A9612,Cafe_sales!$A$1:$O$10001,15,FALSE)</f>
        <v>45084</v>
      </c>
    </row>
    <row r="9613" spans="1:8" hidden="1" x14ac:dyDescent="0.35">
      <c r="A9613" t="s">
        <v>8913</v>
      </c>
      <c r="B9613" t="str">
        <f>VLOOKUP(A9613,Cafe_sales!$A$1:$O$10001,9,FALSE)</f>
        <v>Juice</v>
      </c>
      <c r="C9613">
        <f>VLOOKUP(A9613,Cafe_sales!$A$1:$O$10001,10,FALSE)</f>
        <v>2</v>
      </c>
      <c r="D9613">
        <f>VLOOKUP(A9613,Cafe_sales!$A$1:$O$10001,11,FALSE)</f>
        <v>2</v>
      </c>
      <c r="E9613">
        <f>VLOOKUP(A9613,Cafe_sales!$A$1:$O$10001,12,FALSE)</f>
        <v>4</v>
      </c>
      <c r="F9613" t="str">
        <f>VLOOKUP(A9613,Cafe_sales!$A$1:$O$10001,13,FALSE)</f>
        <v>Credit Card</v>
      </c>
      <c r="G9613" t="str">
        <f>VLOOKUP(A9613,Cafe_sales!$A$1:$O$10001,14,FALSE)</f>
        <v>Takeaway</v>
      </c>
      <c r="H9613" s="1">
        <f>VLOOKUP(A9613,Cafe_sales!$A$1:$O$10001,15,FALSE)</f>
        <v>45016</v>
      </c>
    </row>
    <row r="9614" spans="1:8" hidden="1" x14ac:dyDescent="0.35">
      <c r="A9614" t="s">
        <v>2772</v>
      </c>
      <c r="B9614" t="str">
        <f>VLOOKUP(A9614,Cafe_sales!$A$1:$O$10001,9,FALSE)</f>
        <v>Cake</v>
      </c>
      <c r="C9614">
        <f>VLOOKUP(A9614,Cafe_sales!$A$1:$O$10001,10,FALSE)</f>
        <v>1</v>
      </c>
      <c r="D9614">
        <f>VLOOKUP(A9614,Cafe_sales!$A$1:$O$10001,11,FALSE)</f>
        <v>3</v>
      </c>
      <c r="E9614">
        <f>VLOOKUP(A9614,Cafe_sales!$A$1:$O$10001,12,FALSE)</f>
        <v>3</v>
      </c>
      <c r="F9614" t="str">
        <f>VLOOKUP(A9614,Cafe_sales!$A$1:$O$10001,13,FALSE)</f>
        <v>Cash</v>
      </c>
      <c r="G9614" t="str">
        <f>VLOOKUP(A9614,Cafe_sales!$A$1:$O$10001,14,FALSE)</f>
        <v>Takeaway</v>
      </c>
      <c r="H9614" s="1">
        <f>VLOOKUP(A9614,Cafe_sales!$A$1:$O$10001,15,FALSE)</f>
        <v>45115</v>
      </c>
    </row>
    <row r="9615" spans="1:8" x14ac:dyDescent="0.35">
      <c r="A9615" t="s">
        <v>5906</v>
      </c>
      <c r="B9615" t="str">
        <f>VLOOKUP(A9615,Cafe_sales!$A$1:$O$10001,9,FALSE)</f>
        <v>Juice</v>
      </c>
      <c r="C9615" s="6">
        <f>VLOOKUP(A9615,Cafe_sales!$A$1:$O$10001,10,FALSE)</f>
        <v>1</v>
      </c>
      <c r="D9615" s="10">
        <f>VLOOKUP(A9615,Cafe_sales!$A$1:$O$10001,11,FALSE)</f>
        <v>3</v>
      </c>
      <c r="E9615" s="6">
        <f>VLOOKUP(A9615,Cafe_sales!$A$1:$O$10001,12,FALSE)</f>
        <v>3</v>
      </c>
      <c r="F9615" t="str">
        <f>VLOOKUP(A9615,Cafe_sales!$A$1:$O$10001,13,FALSE)</f>
        <v>Digital Wallet</v>
      </c>
      <c r="G9615" t="str">
        <f>VLOOKUP(A9615,Cafe_sales!$A$1:$O$10001,14,FALSE)</f>
        <v>UNKNOWN</v>
      </c>
      <c r="H9615" s="8">
        <f>VLOOKUP(A9615,Cafe_sales!$A$1:$O$10001,15,FALSE)</f>
        <v>45229</v>
      </c>
    </row>
    <row r="9616" spans="1:8" x14ac:dyDescent="0.35">
      <c r="A9616" t="s">
        <v>2462</v>
      </c>
      <c r="B9616" t="str">
        <f>VLOOKUP(A9616,Cafe_sales!$A$1:$O$10001,9,FALSE)</f>
        <v>Smoothie</v>
      </c>
      <c r="C9616" s="6">
        <f>VLOOKUP(A9616,Cafe_sales!$A$1:$O$10001,10,FALSE)</f>
        <v>3</v>
      </c>
      <c r="D9616" s="10">
        <f>VLOOKUP(A9616,Cafe_sales!$A$1:$O$10001,11,FALSE)</f>
        <v>4</v>
      </c>
      <c r="E9616" s="6">
        <f>VLOOKUP(A9616,Cafe_sales!$A$1:$O$10001,12,FALSE)</f>
        <v>8</v>
      </c>
      <c r="F9616" t="str">
        <f>VLOOKUP(A9616,Cafe_sales!$A$1:$O$10001,13,FALSE)</f>
        <v>Default mode</v>
      </c>
      <c r="G9616" t="str">
        <f>VLOOKUP(A9616,Cafe_sales!$A$1:$O$10001,14,FALSE)</f>
        <v>UNKNOWN</v>
      </c>
      <c r="H9616" s="8">
        <f>VLOOKUP(A9616,Cafe_sales!$A$1:$O$10001,15,FALSE)</f>
        <v>45257</v>
      </c>
    </row>
    <row r="9617" spans="1:8" x14ac:dyDescent="0.35">
      <c r="A9617" t="s">
        <v>7380</v>
      </c>
      <c r="B9617" t="str">
        <f>VLOOKUP(A9617,Cafe_sales!$A$1:$O$10001,9,FALSE)</f>
        <v>Juice</v>
      </c>
      <c r="C9617" s="6">
        <f>VLOOKUP(A9617,Cafe_sales!$A$1:$O$10001,10,FALSE)</f>
        <v>3</v>
      </c>
      <c r="D9617" s="10">
        <f>VLOOKUP(A9617,Cafe_sales!$A$1:$O$10001,11,FALSE)</f>
        <v>1.5</v>
      </c>
      <c r="E9617" s="6">
        <f>VLOOKUP(A9617,Cafe_sales!$A$1:$O$10001,12,FALSE)</f>
        <v>4.5</v>
      </c>
      <c r="F9617" t="str">
        <f>VLOOKUP(A9617,Cafe_sales!$A$1:$O$10001,13,FALSE)</f>
        <v>Credit Card</v>
      </c>
      <c r="G9617" t="str">
        <f>VLOOKUP(A9617,Cafe_sales!$A$1:$O$10001,14,FALSE)</f>
        <v>In-store</v>
      </c>
      <c r="H9617" s="8">
        <f>VLOOKUP(A9617,Cafe_sales!$A$1:$O$10001,15,FALSE)</f>
        <v>45242</v>
      </c>
    </row>
    <row r="9618" spans="1:8" hidden="1" x14ac:dyDescent="0.35">
      <c r="A9618" t="s">
        <v>855</v>
      </c>
      <c r="B9618" t="str">
        <f>VLOOKUP(A9618,Cafe_sales!$A$1:$O$10001,9,FALSE)</f>
        <v>Cake</v>
      </c>
      <c r="C9618">
        <f>VLOOKUP(A9618,Cafe_sales!$A$1:$O$10001,10,FALSE)</f>
        <v>3.0417763534393956</v>
      </c>
      <c r="D9618">
        <f>VLOOKUP(A9618,Cafe_sales!$A$1:$O$10001,11,FALSE)</f>
        <v>3</v>
      </c>
      <c r="E9618">
        <f>VLOOKUP(A9618,Cafe_sales!$A$1:$O$10001,12,FALSE)</f>
        <v>12</v>
      </c>
      <c r="F9618" t="str">
        <f>VLOOKUP(A9618,Cafe_sales!$A$1:$O$10001,13,FALSE)</f>
        <v>Cash</v>
      </c>
      <c r="G9618" t="str">
        <f>VLOOKUP(A9618,Cafe_sales!$A$1:$O$10001,14,FALSE)</f>
        <v>Takeaway</v>
      </c>
      <c r="H9618" s="1">
        <f>VLOOKUP(A9618,Cafe_sales!$A$1:$O$10001,15,FALSE)</f>
        <v>44927</v>
      </c>
    </row>
    <row r="9619" spans="1:8" hidden="1" x14ac:dyDescent="0.35">
      <c r="A9619" t="s">
        <v>7448</v>
      </c>
      <c r="B9619" t="str">
        <f>VLOOKUP(A9619,Cafe_sales!$A$1:$O$10001,9,FALSE)</f>
        <v>Juice</v>
      </c>
      <c r="C9619">
        <f>VLOOKUP(A9619,Cafe_sales!$A$1:$O$10001,10,FALSE)</f>
        <v>5</v>
      </c>
      <c r="D9619">
        <f>VLOOKUP(A9619,Cafe_sales!$A$1:$O$10001,11,FALSE)</f>
        <v>1.5</v>
      </c>
      <c r="E9619">
        <f>VLOOKUP(A9619,Cafe_sales!$A$1:$O$10001,12,FALSE)</f>
        <v>7.5</v>
      </c>
      <c r="F9619" t="str">
        <f>VLOOKUP(A9619,Cafe_sales!$A$1:$O$10001,13,FALSE)</f>
        <v>Cash</v>
      </c>
      <c r="G9619" t="str">
        <f>VLOOKUP(A9619,Cafe_sales!$A$1:$O$10001,14,FALSE)</f>
        <v>Takeaway</v>
      </c>
      <c r="H9619" s="1">
        <f>VLOOKUP(A9619,Cafe_sales!$A$1:$O$10001,15,FALSE)</f>
        <v>45062</v>
      </c>
    </row>
    <row r="9620" spans="1:8" x14ac:dyDescent="0.35">
      <c r="A9620" t="s">
        <v>10019</v>
      </c>
      <c r="B9620" t="str">
        <f>VLOOKUP(A9620,Cafe_sales!$A$1:$O$10001,9,FALSE)</f>
        <v>UNKNOWN</v>
      </c>
      <c r="C9620" s="6">
        <f>VLOOKUP(A9620,Cafe_sales!$A$1:$O$10001,10,FALSE)</f>
        <v>3</v>
      </c>
      <c r="D9620" s="10">
        <f>VLOOKUP(A9620,Cafe_sales!$A$1:$O$10001,11,FALSE)</f>
        <v>0</v>
      </c>
      <c r="E9620" s="6">
        <f>VLOOKUP(A9620,Cafe_sales!$A$1:$O$10001,12,FALSE)</f>
        <v>3</v>
      </c>
      <c r="F9620" t="str">
        <f>VLOOKUP(A9620,Cafe_sales!$A$1:$O$10001,13,FALSE)</f>
        <v>Digital Wallet</v>
      </c>
      <c r="G9620" t="str">
        <f>VLOOKUP(A9620,Cafe_sales!$A$1:$O$10001,14,FALSE)</f>
        <v>UNKNOWN</v>
      </c>
      <c r="H9620" s="8">
        <f>VLOOKUP(A9620,Cafe_sales!$A$1:$O$10001,15,FALSE)</f>
        <v>45079</v>
      </c>
    </row>
    <row r="9621" spans="1:8" x14ac:dyDescent="0.35">
      <c r="A9621" t="s">
        <v>7981</v>
      </c>
      <c r="B9621" t="str">
        <f>VLOOKUP(A9621,Cafe_sales!$A$1:$O$10001,9,FALSE)</f>
        <v>Cake</v>
      </c>
      <c r="C9621" s="6">
        <f>VLOOKUP(A9621,Cafe_sales!$A$1:$O$10001,10,FALSE)</f>
        <v>5</v>
      </c>
      <c r="D9621" s="10">
        <f>VLOOKUP(A9621,Cafe_sales!$A$1:$O$10001,11,FALSE)</f>
        <v>3</v>
      </c>
      <c r="E9621" s="6">
        <f>VLOOKUP(A9621,Cafe_sales!$A$1:$O$10001,12,FALSE)</f>
        <v>15</v>
      </c>
      <c r="F9621" t="str">
        <f>VLOOKUP(A9621,Cafe_sales!$A$1:$O$10001,13,FALSE)</f>
        <v>Credit Card</v>
      </c>
      <c r="G9621" t="str">
        <f>VLOOKUP(A9621,Cafe_sales!$A$1:$O$10001,14,FALSE)</f>
        <v>In-store</v>
      </c>
      <c r="H9621" s="8">
        <f>VLOOKUP(A9621,Cafe_sales!$A$1:$O$10001,15,FALSE)</f>
        <v>45254</v>
      </c>
    </row>
    <row r="9622" spans="1:8" hidden="1" x14ac:dyDescent="0.35">
      <c r="A9622" t="s">
        <v>7865</v>
      </c>
      <c r="B9622" t="str">
        <f>VLOOKUP(A9622,Cafe_sales!$A$1:$O$10001,9,FALSE)</f>
        <v>Cake</v>
      </c>
      <c r="C9622">
        <f>VLOOKUP(A9622,Cafe_sales!$A$1:$O$10001,10,FALSE)</f>
        <v>2</v>
      </c>
      <c r="D9622">
        <f>VLOOKUP(A9622,Cafe_sales!$A$1:$O$10001,11,FALSE)</f>
        <v>3</v>
      </c>
      <c r="E9622">
        <f>VLOOKUP(A9622,Cafe_sales!$A$1:$O$10001,12,FALSE)</f>
        <v>6</v>
      </c>
      <c r="F9622" t="str">
        <f>VLOOKUP(A9622,Cafe_sales!$A$1:$O$10001,13,FALSE)</f>
        <v>Credit Card</v>
      </c>
      <c r="G9622" t="str">
        <f>VLOOKUP(A9622,Cafe_sales!$A$1:$O$10001,14,FALSE)</f>
        <v>Takeaway</v>
      </c>
      <c r="H9622" s="1">
        <f>VLOOKUP(A9622,Cafe_sales!$A$1:$O$10001,15,FALSE)</f>
        <v>45154</v>
      </c>
    </row>
    <row r="9623" spans="1:8" x14ac:dyDescent="0.35">
      <c r="A9623" t="s">
        <v>8371</v>
      </c>
      <c r="B9623" t="str">
        <f>VLOOKUP(A9623,Cafe_sales!$A$1:$O$10001,9,FALSE)</f>
        <v>Cookie</v>
      </c>
      <c r="C9623" s="6">
        <f>VLOOKUP(A9623,Cafe_sales!$A$1:$O$10001,10,FALSE)</f>
        <v>3</v>
      </c>
      <c r="D9623" s="10">
        <f>VLOOKUP(A9623,Cafe_sales!$A$1:$O$10001,11,FALSE)</f>
        <v>1</v>
      </c>
      <c r="E9623" s="6">
        <f>VLOOKUP(A9623,Cafe_sales!$A$1:$O$10001,12,FALSE)</f>
        <v>5</v>
      </c>
      <c r="F9623" t="str">
        <f>VLOOKUP(A9623,Cafe_sales!$A$1:$O$10001,13,FALSE)</f>
        <v>Cash</v>
      </c>
      <c r="G9623" t="str">
        <f>VLOOKUP(A9623,Cafe_sales!$A$1:$O$10001,14,FALSE)</f>
        <v>UNKNOWN</v>
      </c>
      <c r="H9623" s="8">
        <f>VLOOKUP(A9623,Cafe_sales!$A$1:$O$10001,15,FALSE)</f>
        <v>45065</v>
      </c>
    </row>
    <row r="9624" spans="1:8" hidden="1" x14ac:dyDescent="0.35">
      <c r="A9624" t="s">
        <v>1581</v>
      </c>
      <c r="B9624" t="str">
        <f>VLOOKUP(A9624,Cafe_sales!$A$1:$O$10001,9,FALSE)</f>
        <v>Tea</v>
      </c>
      <c r="C9624">
        <f>VLOOKUP(A9624,Cafe_sales!$A$1:$O$10001,10,FALSE)</f>
        <v>5</v>
      </c>
      <c r="D9624">
        <f>VLOOKUP(A9624,Cafe_sales!$A$1:$O$10001,11,FALSE)</f>
        <v>1.5</v>
      </c>
      <c r="E9624">
        <f>VLOOKUP(A9624,Cafe_sales!$A$1:$O$10001,12,FALSE)</f>
        <v>7.5</v>
      </c>
      <c r="F9624" t="str">
        <f>VLOOKUP(A9624,Cafe_sales!$A$1:$O$10001,13,FALSE)</f>
        <v>Cash</v>
      </c>
      <c r="G9624" t="str">
        <f>VLOOKUP(A9624,Cafe_sales!$A$1:$O$10001,14,FALSE)</f>
        <v>Cafe</v>
      </c>
      <c r="H9624" s="1">
        <f>VLOOKUP(A9624,Cafe_sales!$A$1:$O$10001,15,FALSE)</f>
        <v>45229</v>
      </c>
    </row>
    <row r="9625" spans="1:8" x14ac:dyDescent="0.35">
      <c r="A9625" t="s">
        <v>7676</v>
      </c>
      <c r="B9625" t="str">
        <f>VLOOKUP(A9625,Cafe_sales!$A$1:$O$10001,9,FALSE)</f>
        <v>Salad</v>
      </c>
      <c r="C9625" s="6">
        <f>VLOOKUP(A9625,Cafe_sales!$A$1:$O$10001,10,FALSE)</f>
        <v>4</v>
      </c>
      <c r="D9625" s="10">
        <f>VLOOKUP(A9625,Cafe_sales!$A$1:$O$10001,11,FALSE)</f>
        <v>5</v>
      </c>
      <c r="E9625" s="6">
        <f>VLOOKUP(A9625,Cafe_sales!$A$1:$O$10001,12,FALSE)</f>
        <v>20</v>
      </c>
      <c r="F9625" t="str">
        <f>VLOOKUP(A9625,Cafe_sales!$A$1:$O$10001,13,FALSE)</f>
        <v>Digital Wallet</v>
      </c>
      <c r="G9625" t="str">
        <f>VLOOKUP(A9625,Cafe_sales!$A$1:$O$10001,14,FALSE)</f>
        <v>In-store</v>
      </c>
      <c r="H9625" s="8">
        <f>VLOOKUP(A9625,Cafe_sales!$A$1:$O$10001,15,FALSE)</f>
        <v>45148</v>
      </c>
    </row>
    <row r="9626" spans="1:8" x14ac:dyDescent="0.35">
      <c r="A9626" t="s">
        <v>7832</v>
      </c>
      <c r="B9626" t="str">
        <f>VLOOKUP(A9626,Cafe_sales!$A$1:$O$10001,9,FALSE)</f>
        <v>Tea</v>
      </c>
      <c r="C9626" s="6">
        <f>VLOOKUP(A9626,Cafe_sales!$A$1:$O$10001,10,FALSE)</f>
        <v>1</v>
      </c>
      <c r="D9626" s="10">
        <f>VLOOKUP(A9626,Cafe_sales!$A$1:$O$10001,11,FALSE)</f>
        <v>1.5</v>
      </c>
      <c r="E9626" s="6">
        <f>VLOOKUP(A9626,Cafe_sales!$A$1:$O$10001,12,FALSE)</f>
        <v>1.5</v>
      </c>
      <c r="F9626" t="str">
        <f>VLOOKUP(A9626,Cafe_sales!$A$1:$O$10001,13,FALSE)</f>
        <v>Cash</v>
      </c>
      <c r="G9626" t="str">
        <f>VLOOKUP(A9626,Cafe_sales!$A$1:$O$10001,14,FALSE)</f>
        <v>UNKNOWN</v>
      </c>
      <c r="H9626" s="8">
        <f>VLOOKUP(A9626,Cafe_sales!$A$1:$O$10001,15,FALSE)</f>
        <v>45199</v>
      </c>
    </row>
    <row r="9627" spans="1:8" x14ac:dyDescent="0.35">
      <c r="A9627" t="s">
        <v>2030</v>
      </c>
      <c r="B9627" t="str">
        <f>VLOOKUP(A9627,Cafe_sales!$A$1:$O$10001,9,FALSE)</f>
        <v>Juice</v>
      </c>
      <c r="C9627" s="6">
        <f>VLOOKUP(A9627,Cafe_sales!$A$1:$O$10001,10,FALSE)</f>
        <v>2</v>
      </c>
      <c r="D9627" s="10">
        <f>VLOOKUP(A9627,Cafe_sales!$A$1:$O$10001,11,FALSE)</f>
        <v>3</v>
      </c>
      <c r="E9627" s="6">
        <f>VLOOKUP(A9627,Cafe_sales!$A$1:$O$10001,12,FALSE)</f>
        <v>6</v>
      </c>
      <c r="F9627" t="str">
        <f>VLOOKUP(A9627,Cafe_sales!$A$1:$O$10001,13,FALSE)</f>
        <v>Cash</v>
      </c>
      <c r="G9627" t="str">
        <f>VLOOKUP(A9627,Cafe_sales!$A$1:$O$10001,14,FALSE)</f>
        <v>UNKNOWN</v>
      </c>
      <c r="H9627" s="8">
        <f>VLOOKUP(A9627,Cafe_sales!$A$1:$O$10001,15,FALSE)</f>
        <v>45087</v>
      </c>
    </row>
    <row r="9628" spans="1:8" x14ac:dyDescent="0.35">
      <c r="A9628" t="s">
        <v>9434</v>
      </c>
      <c r="B9628" t="str">
        <f>VLOOKUP(A9628,Cafe_sales!$A$1:$O$10001,9,FALSE)</f>
        <v>Juice</v>
      </c>
      <c r="C9628" s="6">
        <f>VLOOKUP(A9628,Cafe_sales!$A$1:$O$10001,10,FALSE)</f>
        <v>4</v>
      </c>
      <c r="D9628" s="10">
        <f>VLOOKUP(A9628,Cafe_sales!$A$1:$O$10001,11,FALSE)</f>
        <v>3</v>
      </c>
      <c r="E9628" s="6">
        <f>VLOOKUP(A9628,Cafe_sales!$A$1:$O$10001,12,FALSE)</f>
        <v>12</v>
      </c>
      <c r="F9628" t="str">
        <f>VLOOKUP(A9628,Cafe_sales!$A$1:$O$10001,13,FALSE)</f>
        <v>Cash</v>
      </c>
      <c r="G9628" t="str">
        <f>VLOOKUP(A9628,Cafe_sales!$A$1:$O$10001,14,FALSE)</f>
        <v>In-store</v>
      </c>
      <c r="H9628" s="8">
        <f>VLOOKUP(A9628,Cafe_sales!$A$1:$O$10001,15,FALSE)</f>
        <v>45078</v>
      </c>
    </row>
    <row r="9629" spans="1:8" x14ac:dyDescent="0.35">
      <c r="A9629" t="s">
        <v>1727</v>
      </c>
      <c r="B9629" t="str">
        <f>VLOOKUP(A9629,Cafe_sales!$A$1:$O$10001,9,FALSE)</f>
        <v>Juice</v>
      </c>
      <c r="C9629" s="6">
        <f>VLOOKUP(A9629,Cafe_sales!$A$1:$O$10001,10,FALSE)</f>
        <v>1</v>
      </c>
      <c r="D9629" s="10">
        <f>VLOOKUP(A9629,Cafe_sales!$A$1:$O$10001,11,FALSE)</f>
        <v>3</v>
      </c>
      <c r="E9629" s="6">
        <f>VLOOKUP(A9629,Cafe_sales!$A$1:$O$10001,12,FALSE)</f>
        <v>3</v>
      </c>
      <c r="F9629" t="str">
        <f>VLOOKUP(A9629,Cafe_sales!$A$1:$O$10001,13,FALSE)</f>
        <v>Default mode</v>
      </c>
      <c r="G9629" t="str">
        <f>VLOOKUP(A9629,Cafe_sales!$A$1:$O$10001,14,FALSE)</f>
        <v>UNKNOWN</v>
      </c>
      <c r="H9629" s="8">
        <f>VLOOKUP(A9629,Cafe_sales!$A$1:$O$10001,15,FALSE)</f>
        <v>44932</v>
      </c>
    </row>
    <row r="9630" spans="1:8" x14ac:dyDescent="0.35">
      <c r="A9630" t="s">
        <v>8892</v>
      </c>
      <c r="B9630" t="str">
        <f>VLOOKUP(A9630,Cafe_sales!$A$1:$O$10001,9,FALSE)</f>
        <v>Sandwich</v>
      </c>
      <c r="C9630" s="6">
        <f>VLOOKUP(A9630,Cafe_sales!$A$1:$O$10001,10,FALSE)</f>
        <v>1</v>
      </c>
      <c r="D9630" s="10">
        <f>VLOOKUP(A9630,Cafe_sales!$A$1:$O$10001,11,FALSE)</f>
        <v>4</v>
      </c>
      <c r="E9630" s="6">
        <f>VLOOKUP(A9630,Cafe_sales!$A$1:$O$10001,12,FALSE)</f>
        <v>4</v>
      </c>
      <c r="F9630" t="str">
        <f>VLOOKUP(A9630,Cafe_sales!$A$1:$O$10001,13,FALSE)</f>
        <v>Default mode</v>
      </c>
      <c r="G9630" t="str">
        <f>VLOOKUP(A9630,Cafe_sales!$A$1:$O$10001,14,FALSE)</f>
        <v>In-store</v>
      </c>
      <c r="H9630" s="8">
        <f>VLOOKUP(A9630,Cafe_sales!$A$1:$O$10001,15,FALSE)</f>
        <v>45005</v>
      </c>
    </row>
    <row r="9631" spans="1:8" hidden="1" x14ac:dyDescent="0.35">
      <c r="A9631" t="s">
        <v>7613</v>
      </c>
      <c r="B9631" t="str">
        <f>VLOOKUP(A9631,Cafe_sales!$A$1:$O$10001,9,FALSE)</f>
        <v>Juice</v>
      </c>
      <c r="C9631">
        <f>VLOOKUP(A9631,Cafe_sales!$A$1:$O$10001,10,FALSE)</f>
        <v>1</v>
      </c>
      <c r="D9631">
        <f>VLOOKUP(A9631,Cafe_sales!$A$1:$O$10001,11,FALSE)</f>
        <v>1</v>
      </c>
      <c r="E9631">
        <f>VLOOKUP(A9631,Cafe_sales!$A$1:$O$10001,12,FALSE)</f>
        <v>1</v>
      </c>
      <c r="F9631" t="str">
        <f>VLOOKUP(A9631,Cafe_sales!$A$1:$O$10001,13,FALSE)</f>
        <v>UNKNOWN</v>
      </c>
      <c r="G9631" t="str">
        <f>VLOOKUP(A9631,Cafe_sales!$A$1:$O$10001,14,FALSE)</f>
        <v>Takeaway</v>
      </c>
      <c r="H9631" s="1">
        <f>VLOOKUP(A9631,Cafe_sales!$A$1:$O$10001,15,FALSE)</f>
        <v>45216</v>
      </c>
    </row>
    <row r="9632" spans="1:8" x14ac:dyDescent="0.35">
      <c r="A9632" t="s">
        <v>5006</v>
      </c>
      <c r="B9632" t="str">
        <f>VLOOKUP(A9632,Cafe_sales!$A$1:$O$10001,9,FALSE)</f>
        <v>Juice</v>
      </c>
      <c r="C9632" s="6">
        <f>VLOOKUP(A9632,Cafe_sales!$A$1:$O$10001,10,FALSE)</f>
        <v>2</v>
      </c>
      <c r="D9632" s="10">
        <f>VLOOKUP(A9632,Cafe_sales!$A$1:$O$10001,11,FALSE)</f>
        <v>3</v>
      </c>
      <c r="E9632" s="6">
        <f>VLOOKUP(A9632,Cafe_sales!$A$1:$O$10001,12,FALSE)</f>
        <v>6</v>
      </c>
      <c r="F9632" t="str">
        <f>VLOOKUP(A9632,Cafe_sales!$A$1:$O$10001,13,FALSE)</f>
        <v>Default mode</v>
      </c>
      <c r="G9632" t="str">
        <f>VLOOKUP(A9632,Cafe_sales!$A$1:$O$10001,14,FALSE)</f>
        <v>In-store</v>
      </c>
      <c r="H9632" s="8">
        <f>VLOOKUP(A9632,Cafe_sales!$A$1:$O$10001,15,FALSE)</f>
        <v>45196</v>
      </c>
    </row>
    <row r="9633" spans="1:8" x14ac:dyDescent="0.35">
      <c r="A9633" t="s">
        <v>2561</v>
      </c>
      <c r="B9633" t="str">
        <f>VLOOKUP(A9633,Cafe_sales!$A$1:$O$10001,9,FALSE)</f>
        <v>Juice</v>
      </c>
      <c r="C9633" s="6">
        <f>VLOOKUP(A9633,Cafe_sales!$A$1:$O$10001,10,FALSE)</f>
        <v>4</v>
      </c>
      <c r="D9633" s="10">
        <f>VLOOKUP(A9633,Cafe_sales!$A$1:$O$10001,11,FALSE)</f>
        <v>3</v>
      </c>
      <c r="E9633" s="6">
        <f>VLOOKUP(A9633,Cafe_sales!$A$1:$O$10001,12,FALSE)</f>
        <v>12</v>
      </c>
      <c r="F9633" t="str">
        <f>VLOOKUP(A9633,Cafe_sales!$A$1:$O$10001,13,FALSE)</f>
        <v>Cash</v>
      </c>
      <c r="G9633" t="str">
        <f>VLOOKUP(A9633,Cafe_sales!$A$1:$O$10001,14,FALSE)</f>
        <v>In-store</v>
      </c>
      <c r="H9633" s="8">
        <f>VLOOKUP(A9633,Cafe_sales!$A$1:$O$10001,15,FALSE)</f>
        <v>45208</v>
      </c>
    </row>
    <row r="9634" spans="1:8" hidden="1" x14ac:dyDescent="0.35">
      <c r="A9634" t="s">
        <v>5837</v>
      </c>
      <c r="B9634" t="str">
        <f>VLOOKUP(A9634,Cafe_sales!$A$1:$O$10001,9,FALSE)</f>
        <v>Tea</v>
      </c>
      <c r="C9634">
        <f>VLOOKUP(A9634,Cafe_sales!$A$1:$O$10001,10,FALSE)</f>
        <v>5</v>
      </c>
      <c r="D9634">
        <f>VLOOKUP(A9634,Cafe_sales!$A$1:$O$10001,11,FALSE)</f>
        <v>1.5</v>
      </c>
      <c r="E9634">
        <f>VLOOKUP(A9634,Cafe_sales!$A$1:$O$10001,12,FALSE)</f>
        <v>7.5</v>
      </c>
      <c r="F9634" t="str">
        <f>VLOOKUP(A9634,Cafe_sales!$A$1:$O$10001,13,FALSE)</f>
        <v>Credit Card</v>
      </c>
      <c r="G9634" t="str">
        <f>VLOOKUP(A9634,Cafe_sales!$A$1:$O$10001,14,FALSE)</f>
        <v>Takeaway</v>
      </c>
      <c r="H9634" s="1">
        <f>VLOOKUP(A9634,Cafe_sales!$A$1:$O$10001,15,FALSE)</f>
        <v>45045</v>
      </c>
    </row>
    <row r="9635" spans="1:8" x14ac:dyDescent="0.35">
      <c r="A9635" t="s">
        <v>9998</v>
      </c>
      <c r="B9635" t="str">
        <f>VLOOKUP(A9635,Cafe_sales!$A$1:$O$10001,9,FALSE)</f>
        <v>Cake</v>
      </c>
      <c r="C9635" s="6">
        <f>VLOOKUP(A9635,Cafe_sales!$A$1:$O$10001,10,FALSE)</f>
        <v>1</v>
      </c>
      <c r="D9635" s="10">
        <f>VLOOKUP(A9635,Cafe_sales!$A$1:$O$10001,11,FALSE)</f>
        <v>3</v>
      </c>
      <c r="E9635" s="6">
        <f>VLOOKUP(A9635,Cafe_sales!$A$1:$O$10001,12,FALSE)</f>
        <v>3</v>
      </c>
      <c r="F9635" t="str">
        <f>VLOOKUP(A9635,Cafe_sales!$A$1:$O$10001,13,FALSE)</f>
        <v>Cash</v>
      </c>
      <c r="G9635" t="str">
        <f>VLOOKUP(A9635,Cafe_sales!$A$1:$O$10001,14,FALSE)</f>
        <v>In-store</v>
      </c>
      <c r="H9635" s="8">
        <f>VLOOKUP(A9635,Cafe_sales!$A$1:$O$10001,15,FALSE)</f>
        <v>44946</v>
      </c>
    </row>
    <row r="9636" spans="1:8" x14ac:dyDescent="0.35">
      <c r="A9636" t="s">
        <v>6477</v>
      </c>
      <c r="B9636" t="str">
        <f>VLOOKUP(A9636,Cafe_sales!$A$1:$O$10001,9,FALSE)</f>
        <v>Cookie</v>
      </c>
      <c r="C9636" s="6">
        <f>VLOOKUP(A9636,Cafe_sales!$A$1:$O$10001,10,FALSE)</f>
        <v>3</v>
      </c>
      <c r="D9636" s="10">
        <f>VLOOKUP(A9636,Cafe_sales!$A$1:$O$10001,11,FALSE)</f>
        <v>1</v>
      </c>
      <c r="E9636" s="6">
        <f>VLOOKUP(A9636,Cafe_sales!$A$1:$O$10001,12,FALSE)</f>
        <v>3</v>
      </c>
      <c r="F9636" t="str">
        <f>VLOOKUP(A9636,Cafe_sales!$A$1:$O$10001,13,FALSE)</f>
        <v>Credit Card</v>
      </c>
      <c r="G9636" t="str">
        <f>VLOOKUP(A9636,Cafe_sales!$A$1:$O$10001,14,FALSE)</f>
        <v>UNKNOWN</v>
      </c>
      <c r="H9636" s="8">
        <f>VLOOKUP(A9636,Cafe_sales!$A$1:$O$10001,15,FALSE)</f>
        <v>45097</v>
      </c>
    </row>
    <row r="9637" spans="1:8" x14ac:dyDescent="0.35">
      <c r="A9637" t="s">
        <v>9583</v>
      </c>
      <c r="B9637" t="str">
        <f>VLOOKUP(A9637,Cafe_sales!$A$1:$O$10001,9,FALSE)</f>
        <v>Cookie</v>
      </c>
      <c r="C9637" s="6">
        <f>VLOOKUP(A9637,Cafe_sales!$A$1:$O$10001,10,FALSE)</f>
        <v>2</v>
      </c>
      <c r="D9637" s="10">
        <f>VLOOKUP(A9637,Cafe_sales!$A$1:$O$10001,11,FALSE)</f>
        <v>3</v>
      </c>
      <c r="E9637" s="6">
        <f>VLOOKUP(A9637,Cafe_sales!$A$1:$O$10001,12,FALSE)</f>
        <v>2</v>
      </c>
      <c r="F9637" t="str">
        <f>VLOOKUP(A9637,Cafe_sales!$A$1:$O$10001,13,FALSE)</f>
        <v>Digital Wallet</v>
      </c>
      <c r="G9637" t="str">
        <f>VLOOKUP(A9637,Cafe_sales!$A$1:$O$10001,14,FALSE)</f>
        <v>UNKNOWN</v>
      </c>
      <c r="H9637" s="8">
        <f>VLOOKUP(A9637,Cafe_sales!$A$1:$O$10001,15,FALSE)</f>
        <v>45273</v>
      </c>
    </row>
    <row r="9638" spans="1:8" hidden="1" x14ac:dyDescent="0.35">
      <c r="A9638" t="s">
        <v>8488</v>
      </c>
      <c r="B9638" t="str">
        <f>VLOOKUP(A9638,Cafe_sales!$A$1:$O$10001,9,FALSE)</f>
        <v>Coffee</v>
      </c>
      <c r="C9638">
        <f>VLOOKUP(A9638,Cafe_sales!$A$1:$O$10001,10,FALSE)</f>
        <v>3.0760795065113089</v>
      </c>
      <c r="D9638">
        <f>VLOOKUP(A9638,Cafe_sales!$A$1:$O$10001,11,FALSE)</f>
        <v>2</v>
      </c>
      <c r="E9638">
        <f>VLOOKUP(A9638,Cafe_sales!$A$1:$O$10001,12,FALSE)</f>
        <v>6.1521590130226178</v>
      </c>
      <c r="F9638" t="str">
        <f>VLOOKUP(A9638,Cafe_sales!$A$1:$O$10001,13,FALSE)</f>
        <v>Default mode</v>
      </c>
      <c r="G9638" t="str">
        <f>VLOOKUP(A9638,Cafe_sales!$A$1:$O$10001,14,FALSE)</f>
        <v>Cafe</v>
      </c>
      <c r="H9638" s="1">
        <f>VLOOKUP(A9638,Cafe_sales!$A$1:$O$10001,15,FALSE)</f>
        <v>45080</v>
      </c>
    </row>
    <row r="9639" spans="1:8" x14ac:dyDescent="0.35">
      <c r="A9639" t="s">
        <v>7194</v>
      </c>
      <c r="B9639" t="str">
        <f>VLOOKUP(A9639,Cafe_sales!$A$1:$O$10001,9,FALSE)</f>
        <v>Salad</v>
      </c>
      <c r="C9639" s="6">
        <f>VLOOKUP(A9639,Cafe_sales!$A$1:$O$10001,10,FALSE)</f>
        <v>4</v>
      </c>
      <c r="D9639" s="10">
        <f>VLOOKUP(A9639,Cafe_sales!$A$1:$O$10001,11,FALSE)</f>
        <v>5</v>
      </c>
      <c r="E9639" s="6">
        <f>VLOOKUP(A9639,Cafe_sales!$A$1:$O$10001,12,FALSE)</f>
        <v>20</v>
      </c>
      <c r="F9639" t="str">
        <f>VLOOKUP(A9639,Cafe_sales!$A$1:$O$10001,13,FALSE)</f>
        <v>Credit Card</v>
      </c>
      <c r="G9639" t="str">
        <f>VLOOKUP(A9639,Cafe_sales!$A$1:$O$10001,14,FALSE)</f>
        <v>UNKNOWN</v>
      </c>
      <c r="H9639" s="8">
        <f>VLOOKUP(A9639,Cafe_sales!$A$1:$O$10001,15,FALSE)</f>
        <v>45011</v>
      </c>
    </row>
    <row r="9640" spans="1:8" x14ac:dyDescent="0.35">
      <c r="A9640" t="s">
        <v>6138</v>
      </c>
      <c r="B9640" t="str">
        <f>VLOOKUP(A9640,Cafe_sales!$A$1:$O$10001,9,FALSE)</f>
        <v>Cookie</v>
      </c>
      <c r="C9640" s="6">
        <f>VLOOKUP(A9640,Cafe_sales!$A$1:$O$10001,10,FALSE)</f>
        <v>2</v>
      </c>
      <c r="D9640" s="10">
        <f>VLOOKUP(A9640,Cafe_sales!$A$1:$O$10001,11,FALSE)</f>
        <v>1</v>
      </c>
      <c r="E9640" s="6">
        <f>VLOOKUP(A9640,Cafe_sales!$A$1:$O$10001,12,FALSE)</f>
        <v>2</v>
      </c>
      <c r="F9640" t="str">
        <f>VLOOKUP(A9640,Cafe_sales!$A$1:$O$10001,13,FALSE)</f>
        <v>Default mode</v>
      </c>
      <c r="G9640" t="str">
        <f>VLOOKUP(A9640,Cafe_sales!$A$1:$O$10001,14,FALSE)</f>
        <v>In-store</v>
      </c>
      <c r="H9640" s="8">
        <f>VLOOKUP(A9640,Cafe_sales!$A$1:$O$10001,15,FALSE)</f>
        <v>45281</v>
      </c>
    </row>
    <row r="9641" spans="1:8" x14ac:dyDescent="0.35">
      <c r="A9641" t="s">
        <v>3900</v>
      </c>
      <c r="B9641" t="str">
        <f>VLOOKUP(A9641,Cafe_sales!$A$1:$O$10001,9,FALSE)</f>
        <v>UNKNOWN</v>
      </c>
      <c r="C9641" s="6">
        <f>VLOOKUP(A9641,Cafe_sales!$A$1:$O$10001,10,FALSE)</f>
        <v>2</v>
      </c>
      <c r="D9641" s="10">
        <f>VLOOKUP(A9641,Cafe_sales!$A$1:$O$10001,11,FALSE)</f>
        <v>4</v>
      </c>
      <c r="E9641" s="6">
        <f>VLOOKUP(A9641,Cafe_sales!$A$1:$O$10001,12,FALSE)</f>
        <v>8</v>
      </c>
      <c r="F9641" t="str">
        <f>VLOOKUP(A9641,Cafe_sales!$A$1:$O$10001,13,FALSE)</f>
        <v>Cash</v>
      </c>
      <c r="G9641" t="str">
        <f>VLOOKUP(A9641,Cafe_sales!$A$1:$O$10001,14,FALSE)</f>
        <v>In-store</v>
      </c>
      <c r="H9641" s="8">
        <f>VLOOKUP(A9641,Cafe_sales!$A$1:$O$10001,15,FALSE)</f>
        <v>45099</v>
      </c>
    </row>
    <row r="9642" spans="1:8" x14ac:dyDescent="0.35">
      <c r="A9642" t="s">
        <v>9328</v>
      </c>
      <c r="B9642" t="str">
        <f>VLOOKUP(A9642,Cafe_sales!$A$1:$O$10001,9,FALSE)</f>
        <v>Salad</v>
      </c>
      <c r="C9642" s="6">
        <f>VLOOKUP(A9642,Cafe_sales!$A$1:$O$10001,10,FALSE)</f>
        <v>1</v>
      </c>
      <c r="D9642" s="10">
        <f>VLOOKUP(A9642,Cafe_sales!$A$1:$O$10001,11,FALSE)</f>
        <v>5</v>
      </c>
      <c r="E9642" s="6">
        <f>VLOOKUP(A9642,Cafe_sales!$A$1:$O$10001,12,FALSE)</f>
        <v>5</v>
      </c>
      <c r="F9642" t="str">
        <f>VLOOKUP(A9642,Cafe_sales!$A$1:$O$10001,13,FALSE)</f>
        <v>Cash</v>
      </c>
      <c r="G9642" t="str">
        <f>VLOOKUP(A9642,Cafe_sales!$A$1:$O$10001,14,FALSE)</f>
        <v>In-store</v>
      </c>
      <c r="H9642" s="8">
        <f>VLOOKUP(A9642,Cafe_sales!$A$1:$O$10001,15,FALSE)</f>
        <v>45271</v>
      </c>
    </row>
    <row r="9643" spans="1:8" x14ac:dyDescent="0.35">
      <c r="A9643" t="s">
        <v>6818</v>
      </c>
      <c r="B9643" t="str">
        <f>VLOOKUP(A9643,Cafe_sales!$A$1:$O$10001,9,FALSE)</f>
        <v>Cake</v>
      </c>
      <c r="C9643" s="6">
        <f>VLOOKUP(A9643,Cafe_sales!$A$1:$O$10001,10,FALSE)</f>
        <v>2</v>
      </c>
      <c r="D9643" s="10">
        <f>VLOOKUP(A9643,Cafe_sales!$A$1:$O$10001,11,FALSE)</f>
        <v>3</v>
      </c>
      <c r="E9643" s="6">
        <f>VLOOKUP(A9643,Cafe_sales!$A$1:$O$10001,12,FALSE)</f>
        <v>6</v>
      </c>
      <c r="F9643" t="str">
        <f>VLOOKUP(A9643,Cafe_sales!$A$1:$O$10001,13,FALSE)</f>
        <v>Digital Wallet</v>
      </c>
      <c r="G9643" t="str">
        <f>VLOOKUP(A9643,Cafe_sales!$A$1:$O$10001,14,FALSE)</f>
        <v>UNKNOWN</v>
      </c>
      <c r="H9643" s="8">
        <f>VLOOKUP(A9643,Cafe_sales!$A$1:$O$10001,15,FALSE)</f>
        <v>44963</v>
      </c>
    </row>
    <row r="9644" spans="1:8" x14ac:dyDescent="0.35">
      <c r="A9644" t="s">
        <v>6884</v>
      </c>
      <c r="B9644" t="str">
        <f>VLOOKUP(A9644,Cafe_sales!$A$1:$O$10001,9,FALSE)</f>
        <v>Juice</v>
      </c>
      <c r="C9644" s="6">
        <f>VLOOKUP(A9644,Cafe_sales!$A$1:$O$10001,10,FALSE)</f>
        <v>5</v>
      </c>
      <c r="D9644" s="10">
        <f>VLOOKUP(A9644,Cafe_sales!$A$1:$O$10001,11,FALSE)</f>
        <v>3</v>
      </c>
      <c r="E9644" s="6">
        <f>VLOOKUP(A9644,Cafe_sales!$A$1:$O$10001,12,FALSE)</f>
        <v>15</v>
      </c>
      <c r="F9644" t="str">
        <f>VLOOKUP(A9644,Cafe_sales!$A$1:$O$10001,13,FALSE)</f>
        <v>Credit Card</v>
      </c>
      <c r="G9644" t="str">
        <f>VLOOKUP(A9644,Cafe_sales!$A$1:$O$10001,14,FALSE)</f>
        <v>In-store</v>
      </c>
      <c r="H9644" s="8">
        <f>VLOOKUP(A9644,Cafe_sales!$A$1:$O$10001,15,FALSE)</f>
        <v>45079</v>
      </c>
    </row>
    <row r="9645" spans="1:8" x14ac:dyDescent="0.35">
      <c r="A9645" t="s">
        <v>9046</v>
      </c>
      <c r="B9645" t="str">
        <f>VLOOKUP(A9645,Cafe_sales!$A$1:$O$10001,9,FALSE)</f>
        <v>Cake</v>
      </c>
      <c r="C9645" s="6">
        <f>VLOOKUP(A9645,Cafe_sales!$A$1:$O$10001,10,FALSE)</f>
        <v>3</v>
      </c>
      <c r="D9645" s="10">
        <f>VLOOKUP(A9645,Cafe_sales!$A$1:$O$10001,11,FALSE)</f>
        <v>3</v>
      </c>
      <c r="E9645" s="6">
        <f>VLOOKUP(A9645,Cafe_sales!$A$1:$O$10001,12,FALSE)</f>
        <v>9</v>
      </c>
      <c r="F9645" t="str">
        <f>VLOOKUP(A9645,Cafe_sales!$A$1:$O$10001,13,FALSE)</f>
        <v>Digital Wallet</v>
      </c>
      <c r="G9645" t="str">
        <f>VLOOKUP(A9645,Cafe_sales!$A$1:$O$10001,14,FALSE)</f>
        <v>UNKNOWN</v>
      </c>
      <c r="H9645" s="8">
        <f>VLOOKUP(A9645,Cafe_sales!$A$1:$O$10001,15,FALSE)</f>
        <v>45021</v>
      </c>
    </row>
    <row r="9646" spans="1:8" hidden="1" x14ac:dyDescent="0.35">
      <c r="A9646" t="s">
        <v>2975</v>
      </c>
      <c r="B9646" t="str">
        <f>VLOOKUP(A9646,Cafe_sales!$A$1:$O$10001,9,FALSE)</f>
        <v>Juice</v>
      </c>
      <c r="C9646">
        <f>VLOOKUP(A9646,Cafe_sales!$A$1:$O$10001,10,FALSE)</f>
        <v>2</v>
      </c>
      <c r="D9646">
        <f>VLOOKUP(A9646,Cafe_sales!$A$1:$O$10001,11,FALSE)</f>
        <v>3</v>
      </c>
      <c r="E9646">
        <f>VLOOKUP(A9646,Cafe_sales!$A$1:$O$10001,12,FALSE)</f>
        <v>6</v>
      </c>
      <c r="F9646" t="str">
        <f>VLOOKUP(A9646,Cafe_sales!$A$1:$O$10001,13,FALSE)</f>
        <v>Credit Card</v>
      </c>
      <c r="G9646" t="str">
        <f>VLOOKUP(A9646,Cafe_sales!$A$1:$O$10001,14,FALSE)</f>
        <v>Takeaway</v>
      </c>
      <c r="H9646" s="1">
        <f>VLOOKUP(A9646,Cafe_sales!$A$1:$O$10001,15,FALSE)</f>
        <v>45154</v>
      </c>
    </row>
    <row r="9647" spans="1:8" x14ac:dyDescent="0.35">
      <c r="A9647" t="s">
        <v>54</v>
      </c>
      <c r="B9647" t="str">
        <f>VLOOKUP(A9647,Cafe_sales!$A$1:$O$10001,9,FALSE)</f>
        <v>Smoothie</v>
      </c>
      <c r="C9647" s="6">
        <f>VLOOKUP(A9647,Cafe_sales!$A$1:$O$10001,10,FALSE)</f>
        <v>4</v>
      </c>
      <c r="D9647" s="10">
        <f>VLOOKUP(A9647,Cafe_sales!$A$1:$O$10001,11,FALSE)</f>
        <v>4</v>
      </c>
      <c r="E9647" s="6">
        <f>VLOOKUP(A9647,Cafe_sales!$A$1:$O$10001,12,FALSE)</f>
        <v>16</v>
      </c>
      <c r="F9647" t="str">
        <f>VLOOKUP(A9647,Cafe_sales!$A$1:$O$10001,13,FALSE)</f>
        <v>Default mode</v>
      </c>
      <c r="G9647" t="str">
        <f>VLOOKUP(A9647,Cafe_sales!$A$1:$O$10001,14,FALSE)</f>
        <v>In-store</v>
      </c>
      <c r="H9647" s="8">
        <f>VLOOKUP(A9647,Cafe_sales!$A$1:$O$10001,15,FALSE)</f>
        <v>45153</v>
      </c>
    </row>
    <row r="9648" spans="1:8" hidden="1" x14ac:dyDescent="0.35">
      <c r="A9648" t="s">
        <v>1864</v>
      </c>
      <c r="B9648" t="str">
        <f>VLOOKUP(A9648,Cafe_sales!$A$1:$O$10001,9,FALSE)</f>
        <v>Salad</v>
      </c>
      <c r="C9648">
        <f>VLOOKUP(A9648,Cafe_sales!$A$1:$O$10001,10,FALSE)</f>
        <v>3</v>
      </c>
      <c r="D9648">
        <f>VLOOKUP(A9648,Cafe_sales!$A$1:$O$10001,11,FALSE)</f>
        <v>5</v>
      </c>
      <c r="E9648">
        <f>VLOOKUP(A9648,Cafe_sales!$A$1:$O$10001,12,FALSE)</f>
        <v>15</v>
      </c>
      <c r="F9648" t="str">
        <f>VLOOKUP(A9648,Cafe_sales!$A$1:$O$10001,13,FALSE)</f>
        <v>Cash</v>
      </c>
      <c r="G9648" t="str">
        <f>VLOOKUP(A9648,Cafe_sales!$A$1:$O$10001,14,FALSE)</f>
        <v>Takeaway</v>
      </c>
      <c r="H9648" s="1">
        <f>VLOOKUP(A9648,Cafe_sales!$A$1:$O$10001,15,FALSE)</f>
        <v>45209</v>
      </c>
    </row>
    <row r="9649" spans="1:8" x14ac:dyDescent="0.35">
      <c r="A9649" t="s">
        <v>9872</v>
      </c>
      <c r="B9649" t="str">
        <f>VLOOKUP(A9649,Cafe_sales!$A$1:$O$10001,9,FALSE)</f>
        <v>Coffee</v>
      </c>
      <c r="C9649" s="6">
        <f>VLOOKUP(A9649,Cafe_sales!$A$1:$O$10001,10,FALSE)</f>
        <v>1</v>
      </c>
      <c r="D9649" s="10">
        <f>VLOOKUP(A9649,Cafe_sales!$A$1:$O$10001,11,FALSE)</f>
        <v>2</v>
      </c>
      <c r="E9649" s="6">
        <f>VLOOKUP(A9649,Cafe_sales!$A$1:$O$10001,12,FALSE)</f>
        <v>2</v>
      </c>
      <c r="F9649" t="str">
        <f>VLOOKUP(A9649,Cafe_sales!$A$1:$O$10001,13,FALSE)</f>
        <v>Cash</v>
      </c>
      <c r="G9649" t="str">
        <f>VLOOKUP(A9649,Cafe_sales!$A$1:$O$10001,14,FALSE)</f>
        <v>UNKNOWN</v>
      </c>
      <c r="H9649" s="8">
        <f>VLOOKUP(A9649,Cafe_sales!$A$1:$O$10001,15,FALSE)</f>
        <v>45114</v>
      </c>
    </row>
    <row r="9650" spans="1:8" x14ac:dyDescent="0.35">
      <c r="A9650" t="s">
        <v>5297</v>
      </c>
      <c r="B9650" t="str">
        <f>VLOOKUP(A9650,Cafe_sales!$A$1:$O$10001,9,FALSE)</f>
        <v>Sandwich</v>
      </c>
      <c r="C9650" s="6">
        <f>VLOOKUP(A9650,Cafe_sales!$A$1:$O$10001,10,FALSE)</f>
        <v>3</v>
      </c>
      <c r="D9650" s="10">
        <f>VLOOKUP(A9650,Cafe_sales!$A$1:$O$10001,11,FALSE)</f>
        <v>4</v>
      </c>
      <c r="E9650" s="6">
        <f>VLOOKUP(A9650,Cafe_sales!$A$1:$O$10001,12,FALSE)</f>
        <v>12</v>
      </c>
      <c r="F9650" t="str">
        <f>VLOOKUP(A9650,Cafe_sales!$A$1:$O$10001,13,FALSE)</f>
        <v>Credit Card</v>
      </c>
      <c r="G9650" t="str">
        <f>VLOOKUP(A9650,Cafe_sales!$A$1:$O$10001,14,FALSE)</f>
        <v>In-store</v>
      </c>
      <c r="H9650" s="8">
        <f>VLOOKUP(A9650,Cafe_sales!$A$1:$O$10001,15,FALSE)</f>
        <v>45095</v>
      </c>
    </row>
    <row r="9651" spans="1:8" x14ac:dyDescent="0.35">
      <c r="A9651" t="s">
        <v>3256</v>
      </c>
      <c r="B9651" t="str">
        <f>VLOOKUP(A9651,Cafe_sales!$A$1:$O$10001,9,FALSE)</f>
        <v>Cake</v>
      </c>
      <c r="C9651" s="6">
        <f>VLOOKUP(A9651,Cafe_sales!$A$1:$O$10001,10,FALSE)</f>
        <v>3</v>
      </c>
      <c r="D9651" s="10">
        <f>VLOOKUP(A9651,Cafe_sales!$A$1:$O$10001,11,FALSE)</f>
        <v>3</v>
      </c>
      <c r="E9651" s="6">
        <f>VLOOKUP(A9651,Cafe_sales!$A$1:$O$10001,12,FALSE)</f>
        <v>9</v>
      </c>
      <c r="F9651" t="str">
        <f>VLOOKUP(A9651,Cafe_sales!$A$1:$O$10001,13,FALSE)</f>
        <v>Default mode</v>
      </c>
      <c r="G9651" t="str">
        <f>VLOOKUP(A9651,Cafe_sales!$A$1:$O$10001,14,FALSE)</f>
        <v>In-store</v>
      </c>
      <c r="H9651" s="8">
        <f>VLOOKUP(A9651,Cafe_sales!$A$1:$O$10001,15,FALSE)</f>
        <v>44999</v>
      </c>
    </row>
    <row r="9652" spans="1:8" x14ac:dyDescent="0.35">
      <c r="A9652" t="s">
        <v>3768</v>
      </c>
      <c r="B9652" t="str">
        <f>VLOOKUP(A9652,Cafe_sales!$A$1:$O$10001,9,FALSE)</f>
        <v>Salad</v>
      </c>
      <c r="C9652" s="6">
        <f>VLOOKUP(A9652,Cafe_sales!$A$1:$O$10001,10,FALSE)</f>
        <v>5</v>
      </c>
      <c r="D9652" s="10">
        <f>VLOOKUP(A9652,Cafe_sales!$A$1:$O$10001,11,FALSE)</f>
        <v>5</v>
      </c>
      <c r="E9652" s="6">
        <f>VLOOKUP(A9652,Cafe_sales!$A$1:$O$10001,12,FALSE)</f>
        <v>25</v>
      </c>
      <c r="F9652" t="str">
        <f>VLOOKUP(A9652,Cafe_sales!$A$1:$O$10001,13,FALSE)</f>
        <v>Default mode</v>
      </c>
      <c r="G9652" t="str">
        <f>VLOOKUP(A9652,Cafe_sales!$A$1:$O$10001,14,FALSE)</f>
        <v>UNKNOWN</v>
      </c>
      <c r="H9652" s="8">
        <f>VLOOKUP(A9652,Cafe_sales!$A$1:$O$10001,15,FALSE)</f>
        <v>45222</v>
      </c>
    </row>
    <row r="9653" spans="1:8" x14ac:dyDescent="0.35">
      <c r="A9653" t="s">
        <v>2817</v>
      </c>
      <c r="B9653" t="str">
        <f>VLOOKUP(A9653,Cafe_sales!$A$1:$O$10001,9,FALSE)</f>
        <v>Coffee</v>
      </c>
      <c r="C9653" s="6">
        <f>VLOOKUP(A9653,Cafe_sales!$A$1:$O$10001,10,FALSE)</f>
        <v>3</v>
      </c>
      <c r="D9653" s="10">
        <f>VLOOKUP(A9653,Cafe_sales!$A$1:$O$10001,11,FALSE)</f>
        <v>2</v>
      </c>
      <c r="E9653" s="6">
        <f>VLOOKUP(A9653,Cafe_sales!$A$1:$O$10001,12,FALSE)</f>
        <v>6</v>
      </c>
      <c r="F9653" t="str">
        <f>VLOOKUP(A9653,Cafe_sales!$A$1:$O$10001,13,FALSE)</f>
        <v>Cash</v>
      </c>
      <c r="G9653" t="str">
        <f>VLOOKUP(A9653,Cafe_sales!$A$1:$O$10001,14,FALSE)</f>
        <v>In-store</v>
      </c>
      <c r="H9653" s="8">
        <f>VLOOKUP(A9653,Cafe_sales!$A$1:$O$10001,15,FALSE)</f>
        <v>45006</v>
      </c>
    </row>
    <row r="9654" spans="1:8" x14ac:dyDescent="0.35">
      <c r="A9654" t="s">
        <v>3110</v>
      </c>
      <c r="B9654" t="str">
        <f>VLOOKUP(A9654,Cafe_sales!$A$1:$O$10001,9,FALSE)</f>
        <v>Cake</v>
      </c>
      <c r="C9654" s="6">
        <f>VLOOKUP(A9654,Cafe_sales!$A$1:$O$10001,10,FALSE)</f>
        <v>3</v>
      </c>
      <c r="D9654" s="10">
        <f>VLOOKUP(A9654,Cafe_sales!$A$1:$O$10001,11,FALSE)</f>
        <v>3</v>
      </c>
      <c r="E9654" s="6">
        <f>VLOOKUP(A9654,Cafe_sales!$A$1:$O$10001,12,FALSE)</f>
        <v>9</v>
      </c>
      <c r="F9654" t="str">
        <f>VLOOKUP(A9654,Cafe_sales!$A$1:$O$10001,13,FALSE)</f>
        <v>Cash</v>
      </c>
      <c r="G9654" t="str">
        <f>VLOOKUP(A9654,Cafe_sales!$A$1:$O$10001,14,FALSE)</f>
        <v>In-store</v>
      </c>
      <c r="H9654" s="8">
        <f>VLOOKUP(A9654,Cafe_sales!$A$1:$O$10001,15,FALSE)</f>
        <v>45184</v>
      </c>
    </row>
    <row r="9655" spans="1:8" hidden="1" x14ac:dyDescent="0.35">
      <c r="A9655" t="s">
        <v>2446</v>
      </c>
      <c r="B9655" t="str">
        <f>VLOOKUP(A9655,Cafe_sales!$A$1:$O$10001,9,FALSE)</f>
        <v>Cake</v>
      </c>
      <c r="C9655">
        <f>VLOOKUP(A9655,Cafe_sales!$A$1:$O$10001,10,FALSE)</f>
        <v>5</v>
      </c>
      <c r="D9655">
        <f>VLOOKUP(A9655,Cafe_sales!$A$1:$O$10001,11,FALSE)</f>
        <v>3</v>
      </c>
      <c r="E9655">
        <f>VLOOKUP(A9655,Cafe_sales!$A$1:$O$10001,12,FALSE)</f>
        <v>15</v>
      </c>
      <c r="F9655" t="str">
        <f>VLOOKUP(A9655,Cafe_sales!$A$1:$O$10001,13,FALSE)</f>
        <v>Default mode</v>
      </c>
      <c r="G9655" t="str">
        <f>VLOOKUP(A9655,Cafe_sales!$A$1:$O$10001,14,FALSE)</f>
        <v>Takeaway</v>
      </c>
      <c r="H9655" s="1">
        <f>VLOOKUP(A9655,Cafe_sales!$A$1:$O$10001,15,FALSE)</f>
        <v>44972</v>
      </c>
    </row>
    <row r="9656" spans="1:8" hidden="1" x14ac:dyDescent="0.35">
      <c r="A9656" t="s">
        <v>6549</v>
      </c>
      <c r="B9656" t="str">
        <f>VLOOKUP(A9656,Cafe_sales!$A$1:$O$10001,9,FALSE)</f>
        <v>Juice</v>
      </c>
      <c r="C9656">
        <f>VLOOKUP(A9656,Cafe_sales!$A$1:$O$10001,10,FALSE)</f>
        <v>1</v>
      </c>
      <c r="D9656">
        <f>VLOOKUP(A9656,Cafe_sales!$A$1:$O$10001,11,FALSE)</f>
        <v>3</v>
      </c>
      <c r="E9656">
        <f>VLOOKUP(A9656,Cafe_sales!$A$1:$O$10001,12,FALSE)</f>
        <v>3</v>
      </c>
      <c r="F9656" t="str">
        <f>VLOOKUP(A9656,Cafe_sales!$A$1:$O$10001,13,FALSE)</f>
        <v>Default mode</v>
      </c>
      <c r="G9656" t="str">
        <f>VLOOKUP(A9656,Cafe_sales!$A$1:$O$10001,14,FALSE)</f>
        <v>Cafe</v>
      </c>
      <c r="H9656" s="1">
        <f>VLOOKUP(A9656,Cafe_sales!$A$1:$O$10001,15,FALSE)</f>
        <v>45248</v>
      </c>
    </row>
    <row r="9657" spans="1:8" hidden="1" x14ac:dyDescent="0.35">
      <c r="A9657" t="s">
        <v>4631</v>
      </c>
      <c r="B9657" t="str">
        <f>VLOOKUP(A9657,Cafe_sales!$A$1:$O$10001,9,FALSE)</f>
        <v>Smoothie</v>
      </c>
      <c r="C9657">
        <f>VLOOKUP(A9657,Cafe_sales!$A$1:$O$10001,10,FALSE)</f>
        <v>3</v>
      </c>
      <c r="D9657">
        <f>VLOOKUP(A9657,Cafe_sales!$A$1:$O$10001,11,FALSE)</f>
        <v>4</v>
      </c>
      <c r="E9657">
        <f>VLOOKUP(A9657,Cafe_sales!$A$1:$O$10001,12,FALSE)</f>
        <v>12</v>
      </c>
      <c r="F9657" t="str">
        <f>VLOOKUP(A9657,Cafe_sales!$A$1:$O$10001,13,FALSE)</f>
        <v>Digital Wallet</v>
      </c>
      <c r="G9657" t="str">
        <f>VLOOKUP(A9657,Cafe_sales!$A$1:$O$10001,14,FALSE)</f>
        <v>Takeaway</v>
      </c>
      <c r="H9657" s="1">
        <f>VLOOKUP(A9657,Cafe_sales!$A$1:$O$10001,15,FALSE)</f>
        <v>45023</v>
      </c>
    </row>
    <row r="9658" spans="1:8" x14ac:dyDescent="0.35">
      <c r="A9658" t="s">
        <v>6244</v>
      </c>
      <c r="B9658" t="str">
        <f>VLOOKUP(A9658,Cafe_sales!$A$1:$O$10001,9,FALSE)</f>
        <v>Coffee</v>
      </c>
      <c r="C9658" s="6">
        <f>VLOOKUP(A9658,Cafe_sales!$A$1:$O$10001,10,FALSE)</f>
        <v>4</v>
      </c>
      <c r="D9658" s="10">
        <f>VLOOKUP(A9658,Cafe_sales!$A$1:$O$10001,11,FALSE)</f>
        <v>2</v>
      </c>
      <c r="E9658" s="6">
        <f>VLOOKUP(A9658,Cafe_sales!$A$1:$O$10001,12,FALSE)</f>
        <v>8</v>
      </c>
      <c r="F9658" t="str">
        <f>VLOOKUP(A9658,Cafe_sales!$A$1:$O$10001,13,FALSE)</f>
        <v>Cash</v>
      </c>
      <c r="G9658" t="str">
        <f>VLOOKUP(A9658,Cafe_sales!$A$1:$O$10001,14,FALSE)</f>
        <v>UNKNOWN</v>
      </c>
      <c r="H9658" s="8">
        <f>VLOOKUP(A9658,Cafe_sales!$A$1:$O$10001,15,FALSE)</f>
        <v>45189</v>
      </c>
    </row>
    <row r="9659" spans="1:8" x14ac:dyDescent="0.35">
      <c r="A9659" t="s">
        <v>7749</v>
      </c>
      <c r="B9659" t="str">
        <f>VLOOKUP(A9659,Cafe_sales!$A$1:$O$10001,9,FALSE)</f>
        <v>Cookie</v>
      </c>
      <c r="C9659" s="6">
        <f>VLOOKUP(A9659,Cafe_sales!$A$1:$O$10001,10,FALSE)</f>
        <v>2</v>
      </c>
      <c r="D9659" s="10">
        <f>VLOOKUP(A9659,Cafe_sales!$A$1:$O$10001,11,FALSE)</f>
        <v>1</v>
      </c>
      <c r="E9659" s="6">
        <f>VLOOKUP(A9659,Cafe_sales!$A$1:$O$10001,12,FALSE)</f>
        <v>2</v>
      </c>
      <c r="F9659" t="str">
        <f>VLOOKUP(A9659,Cafe_sales!$A$1:$O$10001,13,FALSE)</f>
        <v>Digital Wallet</v>
      </c>
      <c r="G9659" t="str">
        <f>VLOOKUP(A9659,Cafe_sales!$A$1:$O$10001,14,FALSE)</f>
        <v>UNKNOWN</v>
      </c>
      <c r="H9659" s="8">
        <f>VLOOKUP(A9659,Cafe_sales!$A$1:$O$10001,15,FALSE)</f>
        <v>44983</v>
      </c>
    </row>
    <row r="9660" spans="1:8" x14ac:dyDescent="0.35">
      <c r="A9660" t="s">
        <v>9792</v>
      </c>
      <c r="B9660" t="str">
        <f>VLOOKUP(A9660,Cafe_sales!$A$1:$O$10001,9,FALSE)</f>
        <v>Cake</v>
      </c>
      <c r="C9660" s="6">
        <f>VLOOKUP(A9660,Cafe_sales!$A$1:$O$10001,10,FALSE)</f>
        <v>3</v>
      </c>
      <c r="D9660" s="10">
        <f>VLOOKUP(A9660,Cafe_sales!$A$1:$O$10001,11,FALSE)</f>
        <v>3</v>
      </c>
      <c r="E9660" s="6">
        <f>VLOOKUP(A9660,Cafe_sales!$A$1:$O$10001,12,FALSE)</f>
        <v>9</v>
      </c>
      <c r="F9660" t="str">
        <f>VLOOKUP(A9660,Cafe_sales!$A$1:$O$10001,13,FALSE)</f>
        <v>Default mode</v>
      </c>
      <c r="G9660" t="str">
        <f>VLOOKUP(A9660,Cafe_sales!$A$1:$O$10001,14,FALSE)</f>
        <v>In-store</v>
      </c>
      <c r="H9660" s="8">
        <f>VLOOKUP(A9660,Cafe_sales!$A$1:$O$10001,15,FALSE)</f>
        <v>44927</v>
      </c>
    </row>
    <row r="9661" spans="1:8" x14ac:dyDescent="0.35">
      <c r="A9661" t="s">
        <v>9612</v>
      </c>
      <c r="B9661" t="str">
        <f>VLOOKUP(A9661,Cafe_sales!$A$1:$O$10001,9,FALSE)</f>
        <v>Juice</v>
      </c>
      <c r="C9661" s="6">
        <f>VLOOKUP(A9661,Cafe_sales!$A$1:$O$10001,10,FALSE)</f>
        <v>1</v>
      </c>
      <c r="D9661" s="10">
        <f>VLOOKUP(A9661,Cafe_sales!$A$1:$O$10001,11,FALSE)</f>
        <v>3</v>
      </c>
      <c r="E9661" s="6">
        <f>VLOOKUP(A9661,Cafe_sales!$A$1:$O$10001,12,FALSE)</f>
        <v>3</v>
      </c>
      <c r="F9661" t="str">
        <f>VLOOKUP(A9661,Cafe_sales!$A$1:$O$10001,13,FALSE)</f>
        <v>Default mode</v>
      </c>
      <c r="G9661" t="str">
        <f>VLOOKUP(A9661,Cafe_sales!$A$1:$O$10001,14,FALSE)</f>
        <v>In-store</v>
      </c>
      <c r="H9661" s="8">
        <f>VLOOKUP(A9661,Cafe_sales!$A$1:$O$10001,15,FALSE)</f>
        <v>45215</v>
      </c>
    </row>
    <row r="9662" spans="1:8" x14ac:dyDescent="0.35">
      <c r="A9662" t="s">
        <v>7674</v>
      </c>
      <c r="B9662" t="str">
        <f>VLOOKUP(A9662,Cafe_sales!$A$1:$O$10001,9,FALSE)</f>
        <v>Salad</v>
      </c>
      <c r="C9662" s="6">
        <f>VLOOKUP(A9662,Cafe_sales!$A$1:$O$10001,10,FALSE)</f>
        <v>3</v>
      </c>
      <c r="D9662" s="10">
        <f>VLOOKUP(A9662,Cafe_sales!$A$1:$O$10001,11,FALSE)</f>
        <v>5</v>
      </c>
      <c r="E9662" s="6">
        <f>VLOOKUP(A9662,Cafe_sales!$A$1:$O$10001,12,FALSE)</f>
        <v>15</v>
      </c>
      <c r="F9662" t="str">
        <f>VLOOKUP(A9662,Cafe_sales!$A$1:$O$10001,13,FALSE)</f>
        <v>Cash</v>
      </c>
      <c r="G9662" t="str">
        <f>VLOOKUP(A9662,Cafe_sales!$A$1:$O$10001,14,FALSE)</f>
        <v>In-store</v>
      </c>
      <c r="H9662" s="8">
        <f>VLOOKUP(A9662,Cafe_sales!$A$1:$O$10001,15,FALSE)</f>
        <v>45087</v>
      </c>
    </row>
    <row r="9663" spans="1:8" hidden="1" x14ac:dyDescent="0.35">
      <c r="A9663" t="s">
        <v>2278</v>
      </c>
      <c r="B9663" t="str">
        <f>VLOOKUP(A9663,Cafe_sales!$A$1:$O$10001,9,FALSE)</f>
        <v>Coffee</v>
      </c>
      <c r="C9663">
        <f>VLOOKUP(A9663,Cafe_sales!$A$1:$O$10001,10,FALSE)</f>
        <v>2</v>
      </c>
      <c r="D9663">
        <f>VLOOKUP(A9663,Cafe_sales!$A$1:$O$10001,11,FALSE)</f>
        <v>2</v>
      </c>
      <c r="E9663">
        <f>VLOOKUP(A9663,Cafe_sales!$A$1:$O$10001,12,FALSE)</f>
        <v>4</v>
      </c>
      <c r="F9663" t="str">
        <f>VLOOKUP(A9663,Cafe_sales!$A$1:$O$10001,13,FALSE)</f>
        <v>Credit Card</v>
      </c>
      <c r="G9663" t="str">
        <f>VLOOKUP(A9663,Cafe_sales!$A$1:$O$10001,14,FALSE)</f>
        <v>Takeaway</v>
      </c>
      <c r="H9663" s="1">
        <f>VLOOKUP(A9663,Cafe_sales!$A$1:$O$10001,15,FALSE)</f>
        <v>45261</v>
      </c>
    </row>
    <row r="9664" spans="1:8" x14ac:dyDescent="0.35">
      <c r="A9664" t="s">
        <v>4426</v>
      </c>
      <c r="B9664" t="str">
        <f>VLOOKUP(A9664,Cafe_sales!$A$1:$O$10001,9,FALSE)</f>
        <v>Cookie</v>
      </c>
      <c r="C9664" s="6">
        <f>VLOOKUP(A9664,Cafe_sales!$A$1:$O$10001,10,FALSE)</f>
        <v>2</v>
      </c>
      <c r="D9664" s="10">
        <f>VLOOKUP(A9664,Cafe_sales!$A$1:$O$10001,11,FALSE)</f>
        <v>1</v>
      </c>
      <c r="E9664" s="6">
        <f>VLOOKUP(A9664,Cafe_sales!$A$1:$O$10001,12,FALSE)</f>
        <v>2</v>
      </c>
      <c r="F9664" t="str">
        <f>VLOOKUP(A9664,Cafe_sales!$A$1:$O$10001,13,FALSE)</f>
        <v>Credit Card</v>
      </c>
      <c r="G9664" t="str">
        <f>VLOOKUP(A9664,Cafe_sales!$A$1:$O$10001,14,FALSE)</f>
        <v>In-store</v>
      </c>
      <c r="H9664" s="8">
        <f>VLOOKUP(A9664,Cafe_sales!$A$1:$O$10001,15,FALSE)</f>
        <v>45182</v>
      </c>
    </row>
    <row r="9665" spans="1:8" x14ac:dyDescent="0.35">
      <c r="A9665" t="s">
        <v>1170</v>
      </c>
      <c r="B9665" t="str">
        <f>VLOOKUP(A9665,Cafe_sales!$A$1:$O$10001,9,FALSE)</f>
        <v>Sandwich</v>
      </c>
      <c r="C9665" s="6">
        <f>VLOOKUP(A9665,Cafe_sales!$A$1:$O$10001,10,FALSE)</f>
        <v>2</v>
      </c>
      <c r="D9665" s="10">
        <f>VLOOKUP(A9665,Cafe_sales!$A$1:$O$10001,11,FALSE)</f>
        <v>4</v>
      </c>
      <c r="E9665" s="6">
        <f>VLOOKUP(A9665,Cafe_sales!$A$1:$O$10001,12,FALSE)</f>
        <v>8</v>
      </c>
      <c r="F9665" t="str">
        <f>VLOOKUP(A9665,Cafe_sales!$A$1:$O$10001,13,FALSE)</f>
        <v>Digital Wallet</v>
      </c>
      <c r="G9665" t="str">
        <f>VLOOKUP(A9665,Cafe_sales!$A$1:$O$10001,14,FALSE)</f>
        <v>UNKNOWN</v>
      </c>
      <c r="H9665" s="8">
        <f>VLOOKUP(A9665,Cafe_sales!$A$1:$O$10001,15,FALSE)</f>
        <v>45128</v>
      </c>
    </row>
    <row r="9666" spans="1:8" x14ac:dyDescent="0.35">
      <c r="A9666" t="s">
        <v>5114</v>
      </c>
      <c r="B9666" t="str">
        <f>VLOOKUP(A9666,Cafe_sales!$A$1:$O$10001,9,FALSE)</f>
        <v>Coffee</v>
      </c>
      <c r="C9666" s="6">
        <f>VLOOKUP(A9666,Cafe_sales!$A$1:$O$10001,10,FALSE)</f>
        <v>4</v>
      </c>
      <c r="D9666" s="10">
        <f>VLOOKUP(A9666,Cafe_sales!$A$1:$O$10001,11,FALSE)</f>
        <v>2</v>
      </c>
      <c r="E9666" s="6">
        <f>VLOOKUP(A9666,Cafe_sales!$A$1:$O$10001,12,FALSE)</f>
        <v>8</v>
      </c>
      <c r="F9666" t="str">
        <f>VLOOKUP(A9666,Cafe_sales!$A$1:$O$10001,13,FALSE)</f>
        <v>Default mode</v>
      </c>
      <c r="G9666" t="str">
        <f>VLOOKUP(A9666,Cafe_sales!$A$1:$O$10001,14,FALSE)</f>
        <v>In-store</v>
      </c>
      <c r="H9666" s="8">
        <f>VLOOKUP(A9666,Cafe_sales!$A$1:$O$10001,15,FALSE)</f>
        <v>45161</v>
      </c>
    </row>
    <row r="9667" spans="1:8" x14ac:dyDescent="0.35">
      <c r="A9667" t="s">
        <v>7907</v>
      </c>
      <c r="B9667" t="str">
        <f>VLOOKUP(A9667,Cafe_sales!$A$1:$O$10001,9,FALSE)</f>
        <v>Cookie</v>
      </c>
      <c r="C9667" s="6">
        <f>VLOOKUP(A9667,Cafe_sales!$A$1:$O$10001,10,FALSE)</f>
        <v>3</v>
      </c>
      <c r="D9667" s="10">
        <f>VLOOKUP(A9667,Cafe_sales!$A$1:$O$10001,11,FALSE)</f>
        <v>1</v>
      </c>
      <c r="E9667" s="6">
        <f>VLOOKUP(A9667,Cafe_sales!$A$1:$O$10001,12,FALSE)</f>
        <v>3</v>
      </c>
      <c r="F9667" t="str">
        <f>VLOOKUP(A9667,Cafe_sales!$A$1:$O$10001,13,FALSE)</f>
        <v>Credit Card</v>
      </c>
      <c r="G9667" t="str">
        <f>VLOOKUP(A9667,Cafe_sales!$A$1:$O$10001,14,FALSE)</f>
        <v>In-store</v>
      </c>
      <c r="H9667" s="8">
        <f>VLOOKUP(A9667,Cafe_sales!$A$1:$O$10001,15,FALSE)</f>
        <v>44987</v>
      </c>
    </row>
    <row r="9668" spans="1:8" hidden="1" x14ac:dyDescent="0.35">
      <c r="A9668" t="s">
        <v>5024</v>
      </c>
      <c r="B9668" t="str">
        <f>VLOOKUP(A9668,Cafe_sales!$A$1:$O$10001,9,FALSE)</f>
        <v>Juice</v>
      </c>
      <c r="C9668">
        <f>VLOOKUP(A9668,Cafe_sales!$A$1:$O$10001,10,FALSE)</f>
        <v>2</v>
      </c>
      <c r="D9668">
        <f>VLOOKUP(A9668,Cafe_sales!$A$1:$O$10001,11,FALSE)</f>
        <v>2.9976837228890294</v>
      </c>
      <c r="E9668">
        <f>VLOOKUP(A9668,Cafe_sales!$A$1:$O$10001,12,FALSE)</f>
        <v>6</v>
      </c>
      <c r="F9668" t="str">
        <f>VLOOKUP(A9668,Cafe_sales!$A$1:$O$10001,13,FALSE)</f>
        <v>Digital Wallet</v>
      </c>
      <c r="G9668" t="str">
        <f>VLOOKUP(A9668,Cafe_sales!$A$1:$O$10001,14,FALSE)</f>
        <v>Takeaway</v>
      </c>
      <c r="H9668" s="1">
        <f>VLOOKUP(A9668,Cafe_sales!$A$1:$O$10001,15,FALSE)</f>
        <v>44972</v>
      </c>
    </row>
    <row r="9669" spans="1:8" x14ac:dyDescent="0.35">
      <c r="A9669" t="s">
        <v>6231</v>
      </c>
      <c r="B9669" t="str">
        <f>VLOOKUP(A9669,Cafe_sales!$A$1:$O$10001,9,FALSE)</f>
        <v>Juice</v>
      </c>
      <c r="C9669" s="6">
        <f>VLOOKUP(A9669,Cafe_sales!$A$1:$O$10001,10,FALSE)</f>
        <v>3</v>
      </c>
      <c r="D9669" s="10">
        <f>VLOOKUP(A9669,Cafe_sales!$A$1:$O$10001,11,FALSE)</f>
        <v>3</v>
      </c>
      <c r="E9669" s="6">
        <f>VLOOKUP(A9669,Cafe_sales!$A$1:$O$10001,12,FALSE)</f>
        <v>9</v>
      </c>
      <c r="F9669" t="str">
        <f>VLOOKUP(A9669,Cafe_sales!$A$1:$O$10001,13,FALSE)</f>
        <v>Credit Card</v>
      </c>
      <c r="G9669" t="str">
        <f>VLOOKUP(A9669,Cafe_sales!$A$1:$O$10001,14,FALSE)</f>
        <v>In-store</v>
      </c>
      <c r="H9669" s="8">
        <f>VLOOKUP(A9669,Cafe_sales!$A$1:$O$10001,15,FALSE)</f>
        <v>45233</v>
      </c>
    </row>
    <row r="9670" spans="1:8" hidden="1" x14ac:dyDescent="0.35">
      <c r="A9670" t="s">
        <v>8334</v>
      </c>
      <c r="B9670" t="str">
        <f>VLOOKUP(A9670,Cafe_sales!$A$1:$O$10001,9,FALSE)</f>
        <v>Tea</v>
      </c>
      <c r="C9670">
        <f>VLOOKUP(A9670,Cafe_sales!$A$1:$O$10001,10,FALSE)</f>
        <v>4</v>
      </c>
      <c r="D9670">
        <f>VLOOKUP(A9670,Cafe_sales!$A$1:$O$10001,11,FALSE)</f>
        <v>1.5</v>
      </c>
      <c r="E9670">
        <f>VLOOKUP(A9670,Cafe_sales!$A$1:$O$10001,12,FALSE)</f>
        <v>6</v>
      </c>
      <c r="F9670" t="str">
        <f>VLOOKUP(A9670,Cafe_sales!$A$1:$O$10001,13,FALSE)</f>
        <v>Credit Card</v>
      </c>
      <c r="G9670" t="str">
        <f>VLOOKUP(A9670,Cafe_sales!$A$1:$O$10001,14,FALSE)</f>
        <v>Takeaway</v>
      </c>
      <c r="H9670" s="1">
        <f>VLOOKUP(A9670,Cafe_sales!$A$1:$O$10001,15,FALSE)</f>
        <v>44941</v>
      </c>
    </row>
    <row r="9671" spans="1:8" hidden="1" x14ac:dyDescent="0.35">
      <c r="A9671" t="s">
        <v>6943</v>
      </c>
      <c r="B9671" t="str">
        <f>VLOOKUP(A9671,Cafe_sales!$A$1:$O$10001,9,FALSE)</f>
        <v>Tea</v>
      </c>
      <c r="C9671">
        <f>VLOOKUP(A9671,Cafe_sales!$A$1:$O$10001,10,FALSE)</f>
        <v>3</v>
      </c>
      <c r="D9671">
        <f>VLOOKUP(A9671,Cafe_sales!$A$1:$O$10001,11,FALSE)</f>
        <v>1.5</v>
      </c>
      <c r="E9671">
        <f>VLOOKUP(A9671,Cafe_sales!$A$1:$O$10001,12,FALSE)</f>
        <v>4.5</v>
      </c>
      <c r="F9671" t="str">
        <f>VLOOKUP(A9671,Cafe_sales!$A$1:$O$10001,13,FALSE)</f>
        <v>Cash</v>
      </c>
      <c r="G9671" t="str">
        <f>VLOOKUP(A9671,Cafe_sales!$A$1:$O$10001,14,FALSE)</f>
        <v>Takeaway</v>
      </c>
      <c r="H9671" s="1">
        <f>VLOOKUP(A9671,Cafe_sales!$A$1:$O$10001,15,FALSE)</f>
        <v>45030</v>
      </c>
    </row>
    <row r="9672" spans="1:8" x14ac:dyDescent="0.35">
      <c r="A9672" t="s">
        <v>2010</v>
      </c>
      <c r="B9672" t="str">
        <f>VLOOKUP(A9672,Cafe_sales!$A$1:$O$10001,9,FALSE)</f>
        <v>Cake</v>
      </c>
      <c r="C9672" s="6">
        <f>VLOOKUP(A9672,Cafe_sales!$A$1:$O$10001,10,FALSE)</f>
        <v>1</v>
      </c>
      <c r="D9672" s="10">
        <f>VLOOKUP(A9672,Cafe_sales!$A$1:$O$10001,11,FALSE)</f>
        <v>3</v>
      </c>
      <c r="E9672" s="6">
        <f>VLOOKUP(A9672,Cafe_sales!$A$1:$O$10001,12,FALSE)</f>
        <v>3</v>
      </c>
      <c r="F9672" t="str">
        <f>VLOOKUP(A9672,Cafe_sales!$A$1:$O$10001,13,FALSE)</f>
        <v>Cash</v>
      </c>
      <c r="G9672" t="str">
        <f>VLOOKUP(A9672,Cafe_sales!$A$1:$O$10001,14,FALSE)</f>
        <v>In-store</v>
      </c>
      <c r="H9672" s="8">
        <f>VLOOKUP(A9672,Cafe_sales!$A$1:$O$10001,15,FALSE)</f>
        <v>45281</v>
      </c>
    </row>
    <row r="9673" spans="1:8" hidden="1" x14ac:dyDescent="0.35">
      <c r="A9673" t="s">
        <v>8221</v>
      </c>
      <c r="B9673" t="str">
        <f>VLOOKUP(A9673,Cafe_sales!$A$1:$O$10001,9,FALSE)</f>
        <v>Coffee</v>
      </c>
      <c r="C9673">
        <f>VLOOKUP(A9673,Cafe_sales!$A$1:$O$10001,10,FALSE)</f>
        <v>4</v>
      </c>
      <c r="D9673">
        <f>VLOOKUP(A9673,Cafe_sales!$A$1:$O$10001,11,FALSE)</f>
        <v>2</v>
      </c>
      <c r="E9673">
        <f>VLOOKUP(A9673,Cafe_sales!$A$1:$O$10001,12,FALSE)</f>
        <v>8</v>
      </c>
      <c r="F9673" t="str">
        <f>VLOOKUP(A9673,Cafe_sales!$A$1:$O$10001,13,FALSE)</f>
        <v>Default mode</v>
      </c>
      <c r="G9673" t="str">
        <f>VLOOKUP(A9673,Cafe_sales!$A$1:$O$10001,14,FALSE)</f>
        <v>Takeaway</v>
      </c>
      <c r="H9673" s="1">
        <f>VLOOKUP(A9673,Cafe_sales!$A$1:$O$10001,15,FALSE)</f>
        <v>45101</v>
      </c>
    </row>
    <row r="9674" spans="1:8" x14ac:dyDescent="0.35">
      <c r="A9674" t="s">
        <v>4874</v>
      </c>
      <c r="B9674" t="str">
        <f>VLOOKUP(A9674,Cafe_sales!$A$1:$O$10001,9,FALSE)</f>
        <v>Juice</v>
      </c>
      <c r="C9674" s="6">
        <f>VLOOKUP(A9674,Cafe_sales!$A$1:$O$10001,10,FALSE)</f>
        <v>3</v>
      </c>
      <c r="D9674" s="10">
        <f>VLOOKUP(A9674,Cafe_sales!$A$1:$O$10001,11,FALSE)</f>
        <v>3</v>
      </c>
      <c r="E9674" s="6">
        <f>VLOOKUP(A9674,Cafe_sales!$A$1:$O$10001,12,FALSE)</f>
        <v>9</v>
      </c>
      <c r="F9674" t="str">
        <f>VLOOKUP(A9674,Cafe_sales!$A$1:$O$10001,13,FALSE)</f>
        <v>Default mode</v>
      </c>
      <c r="G9674" t="str">
        <f>VLOOKUP(A9674,Cafe_sales!$A$1:$O$10001,14,FALSE)</f>
        <v>UNKNOWN</v>
      </c>
      <c r="H9674" s="8">
        <f>VLOOKUP(A9674,Cafe_sales!$A$1:$O$10001,15,FALSE)</f>
        <v>45261</v>
      </c>
    </row>
    <row r="9675" spans="1:8" x14ac:dyDescent="0.35">
      <c r="A9675" t="s">
        <v>4518</v>
      </c>
      <c r="B9675" t="str">
        <f>VLOOKUP(A9675,Cafe_sales!$A$1:$O$10001,9,FALSE)</f>
        <v>Tea</v>
      </c>
      <c r="C9675" s="6">
        <f>VLOOKUP(A9675,Cafe_sales!$A$1:$O$10001,10,FALSE)</f>
        <v>3</v>
      </c>
      <c r="D9675" s="10">
        <f>VLOOKUP(A9675,Cafe_sales!$A$1:$O$10001,11,FALSE)</f>
        <v>1.5</v>
      </c>
      <c r="E9675" s="6">
        <f>VLOOKUP(A9675,Cafe_sales!$A$1:$O$10001,12,FALSE)</f>
        <v>4.5</v>
      </c>
      <c r="F9675" t="str">
        <f>VLOOKUP(A9675,Cafe_sales!$A$1:$O$10001,13,FALSE)</f>
        <v>Credit Card</v>
      </c>
      <c r="G9675" t="str">
        <f>VLOOKUP(A9675,Cafe_sales!$A$1:$O$10001,14,FALSE)</f>
        <v>In-store</v>
      </c>
      <c r="H9675" s="8">
        <f>VLOOKUP(A9675,Cafe_sales!$A$1:$O$10001,15,FALSE)</f>
        <v>45207</v>
      </c>
    </row>
    <row r="9676" spans="1:8" hidden="1" x14ac:dyDescent="0.35">
      <c r="A9676" t="s">
        <v>9415</v>
      </c>
      <c r="B9676" t="str">
        <f>VLOOKUP(A9676,Cafe_sales!$A$1:$O$10001,9,FALSE)</f>
        <v>UNKNOWN</v>
      </c>
      <c r="C9676">
        <f>VLOOKUP(A9676,Cafe_sales!$A$1:$O$10001,10,FALSE)</f>
        <v>3</v>
      </c>
      <c r="D9676">
        <f>VLOOKUP(A9676,Cafe_sales!$A$1:$O$10001,11,FALSE)</f>
        <v>3</v>
      </c>
      <c r="E9676">
        <f>VLOOKUP(A9676,Cafe_sales!$A$1:$O$10001,12,FALSE)</f>
        <v>9</v>
      </c>
      <c r="F9676" t="str">
        <f>VLOOKUP(A9676,Cafe_sales!$A$1:$O$10001,13,FALSE)</f>
        <v>Cash</v>
      </c>
      <c r="G9676" t="str">
        <f>VLOOKUP(A9676,Cafe_sales!$A$1:$O$10001,14,FALSE)</f>
        <v>Takeaway</v>
      </c>
      <c r="H9676" s="1">
        <f>VLOOKUP(A9676,Cafe_sales!$A$1:$O$10001,15,FALSE)</f>
        <v>45289</v>
      </c>
    </row>
    <row r="9677" spans="1:8" x14ac:dyDescent="0.35">
      <c r="A9677" t="s">
        <v>6369</v>
      </c>
      <c r="B9677" t="str">
        <f>VLOOKUP(A9677,Cafe_sales!$A$1:$O$10001,9,FALSE)</f>
        <v>Smoothie</v>
      </c>
      <c r="C9677" s="6">
        <f>VLOOKUP(A9677,Cafe_sales!$A$1:$O$10001,10,FALSE)</f>
        <v>1</v>
      </c>
      <c r="D9677" s="10">
        <f>VLOOKUP(A9677,Cafe_sales!$A$1:$O$10001,11,FALSE)</f>
        <v>3</v>
      </c>
      <c r="E9677" s="6">
        <f>VLOOKUP(A9677,Cafe_sales!$A$1:$O$10001,12,FALSE)</f>
        <v>4</v>
      </c>
      <c r="F9677" t="str">
        <f>VLOOKUP(A9677,Cafe_sales!$A$1:$O$10001,13,FALSE)</f>
        <v>Cash</v>
      </c>
      <c r="G9677" t="str">
        <f>VLOOKUP(A9677,Cafe_sales!$A$1:$O$10001,14,FALSE)</f>
        <v>In-store</v>
      </c>
      <c r="H9677" s="8">
        <f>VLOOKUP(A9677,Cafe_sales!$A$1:$O$10001,15,FALSE)</f>
        <v>44969</v>
      </c>
    </row>
    <row r="9678" spans="1:8" x14ac:dyDescent="0.35">
      <c r="A9678" t="s">
        <v>5026</v>
      </c>
      <c r="B9678" t="str">
        <f>VLOOKUP(A9678,Cafe_sales!$A$1:$O$10001,9,FALSE)</f>
        <v>Cookie</v>
      </c>
      <c r="C9678" s="6">
        <f>VLOOKUP(A9678,Cafe_sales!$A$1:$O$10001,10,FALSE)</f>
        <v>2</v>
      </c>
      <c r="D9678" s="10">
        <f>VLOOKUP(A9678,Cafe_sales!$A$1:$O$10001,11,FALSE)</f>
        <v>1</v>
      </c>
      <c r="E9678" s="6">
        <f>VLOOKUP(A9678,Cafe_sales!$A$1:$O$10001,12,FALSE)</f>
        <v>2</v>
      </c>
      <c r="F9678" t="str">
        <f>VLOOKUP(A9678,Cafe_sales!$A$1:$O$10001,13,FALSE)</f>
        <v>Digital Wallet</v>
      </c>
      <c r="G9678" t="str">
        <f>VLOOKUP(A9678,Cafe_sales!$A$1:$O$10001,14,FALSE)</f>
        <v>In-store</v>
      </c>
      <c r="H9678" s="8">
        <f>VLOOKUP(A9678,Cafe_sales!$A$1:$O$10001,15,FALSE)</f>
        <v>44927</v>
      </c>
    </row>
    <row r="9679" spans="1:8" x14ac:dyDescent="0.35">
      <c r="A9679" t="s">
        <v>6061</v>
      </c>
      <c r="B9679" t="str">
        <f>VLOOKUP(A9679,Cafe_sales!$A$1:$O$10001,9,FALSE)</f>
        <v>Smoothie</v>
      </c>
      <c r="C9679" s="6">
        <f>VLOOKUP(A9679,Cafe_sales!$A$1:$O$10001,10,FALSE)</f>
        <v>3</v>
      </c>
      <c r="D9679" s="10">
        <f>VLOOKUP(A9679,Cafe_sales!$A$1:$O$10001,11,FALSE)</f>
        <v>4</v>
      </c>
      <c r="E9679" s="6">
        <f>VLOOKUP(A9679,Cafe_sales!$A$1:$O$10001,12,FALSE)</f>
        <v>12</v>
      </c>
      <c r="F9679" t="str">
        <f>VLOOKUP(A9679,Cafe_sales!$A$1:$O$10001,13,FALSE)</f>
        <v>Default mode</v>
      </c>
      <c r="G9679" t="str">
        <f>VLOOKUP(A9679,Cafe_sales!$A$1:$O$10001,14,FALSE)</f>
        <v>UNKNOWN</v>
      </c>
      <c r="H9679" s="8">
        <f>VLOOKUP(A9679,Cafe_sales!$A$1:$O$10001,15,FALSE)</f>
        <v>44929</v>
      </c>
    </row>
    <row r="9680" spans="1:8" x14ac:dyDescent="0.35">
      <c r="A9680" t="s">
        <v>5930</v>
      </c>
      <c r="B9680" t="str">
        <f>VLOOKUP(A9680,Cafe_sales!$A$1:$O$10001,9,FALSE)</f>
        <v>Coffee</v>
      </c>
      <c r="C9680" s="6">
        <f>VLOOKUP(A9680,Cafe_sales!$A$1:$O$10001,10,FALSE)</f>
        <v>5</v>
      </c>
      <c r="D9680" s="10">
        <f>VLOOKUP(A9680,Cafe_sales!$A$1:$O$10001,11,FALSE)</f>
        <v>2</v>
      </c>
      <c r="E9680" s="6">
        <f>VLOOKUP(A9680,Cafe_sales!$A$1:$O$10001,12,FALSE)</f>
        <v>10</v>
      </c>
      <c r="F9680" t="str">
        <f>VLOOKUP(A9680,Cafe_sales!$A$1:$O$10001,13,FALSE)</f>
        <v>Cash</v>
      </c>
      <c r="G9680" t="str">
        <f>VLOOKUP(A9680,Cafe_sales!$A$1:$O$10001,14,FALSE)</f>
        <v>In-store</v>
      </c>
      <c r="H9680" s="8">
        <f>VLOOKUP(A9680,Cafe_sales!$A$1:$O$10001,15,FALSE)</f>
        <v>45034</v>
      </c>
    </row>
    <row r="9681" spans="1:8" x14ac:dyDescent="0.35">
      <c r="A9681" t="s">
        <v>9481</v>
      </c>
      <c r="B9681" t="str">
        <f>VLOOKUP(A9681,Cafe_sales!$A$1:$O$10001,9,FALSE)</f>
        <v>Cookie</v>
      </c>
      <c r="C9681" s="6">
        <f>VLOOKUP(A9681,Cafe_sales!$A$1:$O$10001,10,FALSE)</f>
        <v>5</v>
      </c>
      <c r="D9681" s="10">
        <f>VLOOKUP(A9681,Cafe_sales!$A$1:$O$10001,11,FALSE)</f>
        <v>1</v>
      </c>
      <c r="E9681" s="6">
        <f>VLOOKUP(A9681,Cafe_sales!$A$1:$O$10001,12,FALSE)</f>
        <v>5</v>
      </c>
      <c r="F9681" t="str">
        <f>VLOOKUP(A9681,Cafe_sales!$A$1:$O$10001,13,FALSE)</f>
        <v>Digital Wallet</v>
      </c>
      <c r="G9681" t="str">
        <f>VLOOKUP(A9681,Cafe_sales!$A$1:$O$10001,14,FALSE)</f>
        <v>UNKNOWN</v>
      </c>
      <c r="H9681" s="8">
        <f>VLOOKUP(A9681,Cafe_sales!$A$1:$O$10001,15,FALSE)</f>
        <v>45193</v>
      </c>
    </row>
    <row r="9682" spans="1:8" hidden="1" x14ac:dyDescent="0.35">
      <c r="A9682" t="s">
        <v>2985</v>
      </c>
      <c r="B9682" t="str">
        <f>VLOOKUP(A9682,Cafe_sales!$A$1:$O$10001,9,FALSE)</f>
        <v>UNKNOWN</v>
      </c>
      <c r="C9682">
        <f>VLOOKUP(A9682,Cafe_sales!$A$1:$O$10001,10,FALSE)</f>
        <v>4</v>
      </c>
      <c r="D9682">
        <f>VLOOKUP(A9682,Cafe_sales!$A$1:$O$10001,11,FALSE)</f>
        <v>0</v>
      </c>
      <c r="E9682">
        <f>VLOOKUP(A9682,Cafe_sales!$A$1:$O$10001,12,FALSE)</f>
        <v>16</v>
      </c>
      <c r="F9682" t="str">
        <f>VLOOKUP(A9682,Cafe_sales!$A$1:$O$10001,13,FALSE)</f>
        <v>Default mode</v>
      </c>
      <c r="G9682" t="str">
        <f>VLOOKUP(A9682,Cafe_sales!$A$1:$O$10001,14,FALSE)</f>
        <v>Takeaway</v>
      </c>
      <c r="H9682" s="1">
        <f>VLOOKUP(A9682,Cafe_sales!$A$1:$O$10001,15,FALSE)</f>
        <v>45117</v>
      </c>
    </row>
    <row r="9683" spans="1:8" x14ac:dyDescent="0.35">
      <c r="A9683" t="s">
        <v>318</v>
      </c>
      <c r="B9683" t="str">
        <f>VLOOKUP(A9683,Cafe_sales!$A$1:$O$10001,9,FALSE)</f>
        <v>Coffee</v>
      </c>
      <c r="C9683" s="6">
        <f>VLOOKUP(A9683,Cafe_sales!$A$1:$O$10001,10,FALSE)</f>
        <v>3</v>
      </c>
      <c r="D9683" s="10">
        <f>VLOOKUP(A9683,Cafe_sales!$A$1:$O$10001,11,FALSE)</f>
        <v>2</v>
      </c>
      <c r="E9683" s="6">
        <f>VLOOKUP(A9683,Cafe_sales!$A$1:$O$10001,12,FALSE)</f>
        <v>6</v>
      </c>
      <c r="F9683" t="str">
        <f>VLOOKUP(A9683,Cafe_sales!$A$1:$O$10001,13,FALSE)</f>
        <v>Credit Card</v>
      </c>
      <c r="G9683" t="str">
        <f>VLOOKUP(A9683,Cafe_sales!$A$1:$O$10001,14,FALSE)</f>
        <v>UNKNOWN</v>
      </c>
      <c r="H9683" s="8">
        <f>VLOOKUP(A9683,Cafe_sales!$A$1:$O$10001,15,FALSE)</f>
        <v>45232</v>
      </c>
    </row>
    <row r="9684" spans="1:8" x14ac:dyDescent="0.35">
      <c r="A9684" t="s">
        <v>3139</v>
      </c>
      <c r="B9684" t="str">
        <f>VLOOKUP(A9684,Cafe_sales!$A$1:$O$10001,9,FALSE)</f>
        <v>Cake</v>
      </c>
      <c r="C9684" s="6">
        <f>VLOOKUP(A9684,Cafe_sales!$A$1:$O$10001,10,FALSE)</f>
        <v>2</v>
      </c>
      <c r="D9684" s="10">
        <f>VLOOKUP(A9684,Cafe_sales!$A$1:$O$10001,11,FALSE)</f>
        <v>3</v>
      </c>
      <c r="E9684" s="6">
        <f>VLOOKUP(A9684,Cafe_sales!$A$1:$O$10001,12,FALSE)</f>
        <v>6</v>
      </c>
      <c r="F9684" t="str">
        <f>VLOOKUP(A9684,Cafe_sales!$A$1:$O$10001,13,FALSE)</f>
        <v>Cash</v>
      </c>
      <c r="G9684" t="str">
        <f>VLOOKUP(A9684,Cafe_sales!$A$1:$O$10001,14,FALSE)</f>
        <v>UNKNOWN</v>
      </c>
      <c r="H9684" s="8">
        <f>VLOOKUP(A9684,Cafe_sales!$A$1:$O$10001,15,FALSE)</f>
        <v>45178</v>
      </c>
    </row>
    <row r="9685" spans="1:8" hidden="1" x14ac:dyDescent="0.35">
      <c r="A9685" t="s">
        <v>2378</v>
      </c>
      <c r="B9685" t="str">
        <f>VLOOKUP(A9685,Cafe_sales!$A$1:$O$10001,9,FALSE)</f>
        <v>Sandwich</v>
      </c>
      <c r="C9685">
        <f>VLOOKUP(A9685,Cafe_sales!$A$1:$O$10001,10,FALSE)</f>
        <v>5</v>
      </c>
      <c r="D9685">
        <f>VLOOKUP(A9685,Cafe_sales!$A$1:$O$10001,11,FALSE)</f>
        <v>4</v>
      </c>
      <c r="E9685">
        <f>VLOOKUP(A9685,Cafe_sales!$A$1:$O$10001,12,FALSE)</f>
        <v>20</v>
      </c>
      <c r="F9685" t="str">
        <f>VLOOKUP(A9685,Cafe_sales!$A$1:$O$10001,13,FALSE)</f>
        <v>Digital Wallet</v>
      </c>
      <c r="G9685" t="str">
        <f>VLOOKUP(A9685,Cafe_sales!$A$1:$O$10001,14,FALSE)</f>
        <v>Takeaway</v>
      </c>
      <c r="H9685" s="1">
        <f>VLOOKUP(A9685,Cafe_sales!$A$1:$O$10001,15,FALSE)</f>
        <v>44937</v>
      </c>
    </row>
    <row r="9686" spans="1:8" x14ac:dyDescent="0.35">
      <c r="A9686" t="s">
        <v>9178</v>
      </c>
      <c r="B9686" t="str">
        <f>VLOOKUP(A9686,Cafe_sales!$A$1:$O$10001,9,FALSE)</f>
        <v>Cookie</v>
      </c>
      <c r="C9686" s="6">
        <f>VLOOKUP(A9686,Cafe_sales!$A$1:$O$10001,10,FALSE)</f>
        <v>2</v>
      </c>
      <c r="D9686" s="10">
        <f>VLOOKUP(A9686,Cafe_sales!$A$1:$O$10001,11,FALSE)</f>
        <v>1</v>
      </c>
      <c r="E9686" s="6">
        <f>VLOOKUP(A9686,Cafe_sales!$A$1:$O$10001,12,FALSE)</f>
        <v>2</v>
      </c>
      <c r="F9686" t="str">
        <f>VLOOKUP(A9686,Cafe_sales!$A$1:$O$10001,13,FALSE)</f>
        <v>Cash</v>
      </c>
      <c r="G9686" t="str">
        <f>VLOOKUP(A9686,Cafe_sales!$A$1:$O$10001,14,FALSE)</f>
        <v>UNKNOWN</v>
      </c>
      <c r="H9686" s="8">
        <f>VLOOKUP(A9686,Cafe_sales!$A$1:$O$10001,15,FALSE)</f>
        <v>44927</v>
      </c>
    </row>
    <row r="9687" spans="1:8" x14ac:dyDescent="0.35">
      <c r="A9687" t="s">
        <v>4146</v>
      </c>
      <c r="B9687" t="str">
        <f>VLOOKUP(A9687,Cafe_sales!$A$1:$O$10001,9,FALSE)</f>
        <v>Cookie</v>
      </c>
      <c r="C9687" s="6">
        <f>VLOOKUP(A9687,Cafe_sales!$A$1:$O$10001,10,FALSE)</f>
        <v>3</v>
      </c>
      <c r="D9687" s="10">
        <f>VLOOKUP(A9687,Cafe_sales!$A$1:$O$10001,11,FALSE)</f>
        <v>2.9925680515759314</v>
      </c>
      <c r="E9687" s="6">
        <f>VLOOKUP(A9687,Cafe_sales!$A$1:$O$10001,12,FALSE)</f>
        <v>3</v>
      </c>
      <c r="F9687" t="str">
        <f>VLOOKUP(A9687,Cafe_sales!$A$1:$O$10001,13,FALSE)</f>
        <v>Default mode</v>
      </c>
      <c r="G9687" t="str">
        <f>VLOOKUP(A9687,Cafe_sales!$A$1:$O$10001,14,FALSE)</f>
        <v>In-store</v>
      </c>
      <c r="H9687" s="8">
        <f>VLOOKUP(A9687,Cafe_sales!$A$1:$O$10001,15,FALSE)</f>
        <v>44927</v>
      </c>
    </row>
    <row r="9688" spans="1:8" hidden="1" x14ac:dyDescent="0.35">
      <c r="A9688" t="s">
        <v>8096</v>
      </c>
      <c r="B9688" t="str">
        <f>VLOOKUP(A9688,Cafe_sales!$A$1:$O$10001,9,FALSE)</f>
        <v>Juice</v>
      </c>
      <c r="C9688">
        <f>VLOOKUP(A9688,Cafe_sales!$A$1:$O$10001,10,FALSE)</f>
        <v>2</v>
      </c>
      <c r="D9688">
        <f>VLOOKUP(A9688,Cafe_sales!$A$1:$O$10001,11,FALSE)</f>
        <v>3</v>
      </c>
      <c r="E9688">
        <f>VLOOKUP(A9688,Cafe_sales!$A$1:$O$10001,12,FALSE)</f>
        <v>6</v>
      </c>
      <c r="F9688" t="str">
        <f>VLOOKUP(A9688,Cafe_sales!$A$1:$O$10001,13,FALSE)</f>
        <v>Credit Card</v>
      </c>
      <c r="G9688" t="str">
        <f>VLOOKUP(A9688,Cafe_sales!$A$1:$O$10001,14,FALSE)</f>
        <v>Takeaway</v>
      </c>
      <c r="H9688" s="1">
        <f>VLOOKUP(A9688,Cafe_sales!$A$1:$O$10001,15,FALSE)</f>
        <v>45171</v>
      </c>
    </row>
    <row r="9689" spans="1:8" x14ac:dyDescent="0.35">
      <c r="A9689" t="s">
        <v>6417</v>
      </c>
      <c r="B9689" t="str">
        <f>VLOOKUP(A9689,Cafe_sales!$A$1:$O$10001,9,FALSE)</f>
        <v>Smoothie</v>
      </c>
      <c r="C9689" s="6">
        <f>VLOOKUP(A9689,Cafe_sales!$A$1:$O$10001,10,FALSE)</f>
        <v>1</v>
      </c>
      <c r="D9689" s="10">
        <f>VLOOKUP(A9689,Cafe_sales!$A$1:$O$10001,11,FALSE)</f>
        <v>4</v>
      </c>
      <c r="E9689" s="6">
        <f>VLOOKUP(A9689,Cafe_sales!$A$1:$O$10001,12,FALSE)</f>
        <v>4</v>
      </c>
      <c r="F9689" t="str">
        <f>VLOOKUP(A9689,Cafe_sales!$A$1:$O$10001,13,FALSE)</f>
        <v>Cash</v>
      </c>
      <c r="G9689" t="str">
        <f>VLOOKUP(A9689,Cafe_sales!$A$1:$O$10001,14,FALSE)</f>
        <v>UNKNOWN</v>
      </c>
      <c r="H9689" s="8">
        <f>VLOOKUP(A9689,Cafe_sales!$A$1:$O$10001,15,FALSE)</f>
        <v>45068</v>
      </c>
    </row>
    <row r="9690" spans="1:8" x14ac:dyDescent="0.35">
      <c r="A9690" t="s">
        <v>7462</v>
      </c>
      <c r="B9690" t="str">
        <f>VLOOKUP(A9690,Cafe_sales!$A$1:$O$10001,9,FALSE)</f>
        <v>Cake</v>
      </c>
      <c r="C9690" s="6">
        <f>VLOOKUP(A9690,Cafe_sales!$A$1:$O$10001,10,FALSE)</f>
        <v>5</v>
      </c>
      <c r="D9690" s="10">
        <f>VLOOKUP(A9690,Cafe_sales!$A$1:$O$10001,11,FALSE)</f>
        <v>3</v>
      </c>
      <c r="E9690" s="6">
        <f>VLOOKUP(A9690,Cafe_sales!$A$1:$O$10001,12,FALSE)</f>
        <v>15</v>
      </c>
      <c r="F9690" t="str">
        <f>VLOOKUP(A9690,Cafe_sales!$A$1:$O$10001,13,FALSE)</f>
        <v>Credit Card</v>
      </c>
      <c r="G9690" t="str">
        <f>VLOOKUP(A9690,Cafe_sales!$A$1:$O$10001,14,FALSE)</f>
        <v>In-store</v>
      </c>
      <c r="H9690" s="8">
        <f>VLOOKUP(A9690,Cafe_sales!$A$1:$O$10001,15,FALSE)</f>
        <v>45240</v>
      </c>
    </row>
    <row r="9691" spans="1:8" hidden="1" x14ac:dyDescent="0.35">
      <c r="A9691" t="s">
        <v>2632</v>
      </c>
      <c r="B9691" t="str">
        <f>VLOOKUP(A9691,Cafe_sales!$A$1:$O$10001,9,FALSE)</f>
        <v>Smoothie</v>
      </c>
      <c r="C9691">
        <f>VLOOKUP(A9691,Cafe_sales!$A$1:$O$10001,10,FALSE)</f>
        <v>3</v>
      </c>
      <c r="D9691">
        <f>VLOOKUP(A9691,Cafe_sales!$A$1:$O$10001,11,FALSE)</f>
        <v>4</v>
      </c>
      <c r="E9691">
        <f>VLOOKUP(A9691,Cafe_sales!$A$1:$O$10001,12,FALSE)</f>
        <v>12</v>
      </c>
      <c r="F9691" t="str">
        <f>VLOOKUP(A9691,Cafe_sales!$A$1:$O$10001,13,FALSE)</f>
        <v>Cash</v>
      </c>
      <c r="G9691" t="str">
        <f>VLOOKUP(A9691,Cafe_sales!$A$1:$O$10001,14,FALSE)</f>
        <v>Cafe</v>
      </c>
      <c r="H9691" s="1">
        <f>VLOOKUP(A9691,Cafe_sales!$A$1:$O$10001,15,FALSE)</f>
        <v>45034</v>
      </c>
    </row>
    <row r="9692" spans="1:8" x14ac:dyDescent="0.35">
      <c r="A9692" t="s">
        <v>8428</v>
      </c>
      <c r="B9692" t="str">
        <f>VLOOKUP(A9692,Cafe_sales!$A$1:$O$10001,9,FALSE)</f>
        <v>Coffee</v>
      </c>
      <c r="C9692" s="6">
        <f>VLOOKUP(A9692,Cafe_sales!$A$1:$O$10001,10,FALSE)</f>
        <v>5</v>
      </c>
      <c r="D9692" s="10">
        <f>VLOOKUP(A9692,Cafe_sales!$A$1:$O$10001,11,FALSE)</f>
        <v>2</v>
      </c>
      <c r="E9692" s="6">
        <f>VLOOKUP(A9692,Cafe_sales!$A$1:$O$10001,12,FALSE)</f>
        <v>10</v>
      </c>
      <c r="F9692" t="str">
        <f>VLOOKUP(A9692,Cafe_sales!$A$1:$O$10001,13,FALSE)</f>
        <v>Default mode</v>
      </c>
      <c r="G9692" t="str">
        <f>VLOOKUP(A9692,Cafe_sales!$A$1:$O$10001,14,FALSE)</f>
        <v>In-store</v>
      </c>
      <c r="H9692" s="8">
        <f>VLOOKUP(A9692,Cafe_sales!$A$1:$O$10001,15,FALSE)</f>
        <v>44927</v>
      </c>
    </row>
    <row r="9693" spans="1:8" hidden="1" x14ac:dyDescent="0.35">
      <c r="A9693" t="s">
        <v>2293</v>
      </c>
      <c r="B9693" t="str">
        <f>VLOOKUP(A9693,Cafe_sales!$A$1:$O$10001,9,FALSE)</f>
        <v>Juice</v>
      </c>
      <c r="C9693">
        <f>VLOOKUP(A9693,Cafe_sales!$A$1:$O$10001,10,FALSE)</f>
        <v>3.0384145513777656</v>
      </c>
      <c r="D9693">
        <f>VLOOKUP(A9693,Cafe_sales!$A$1:$O$10001,11,FALSE)</f>
        <v>1.5</v>
      </c>
      <c r="E9693">
        <f>VLOOKUP(A9693,Cafe_sales!$A$1:$O$10001,12,FALSE)</f>
        <v>3</v>
      </c>
      <c r="F9693" t="str">
        <f>VLOOKUP(A9693,Cafe_sales!$A$1:$O$10001,13,FALSE)</f>
        <v>UNKNOWN</v>
      </c>
      <c r="G9693" t="str">
        <f>VLOOKUP(A9693,Cafe_sales!$A$1:$O$10001,14,FALSE)</f>
        <v>Takeaway</v>
      </c>
      <c r="H9693" s="1">
        <f>VLOOKUP(A9693,Cafe_sales!$A$1:$O$10001,15,FALSE)</f>
        <v>44950</v>
      </c>
    </row>
    <row r="9694" spans="1:8" hidden="1" x14ac:dyDescent="0.35">
      <c r="A9694" t="s">
        <v>7034</v>
      </c>
      <c r="B9694" t="str">
        <f>VLOOKUP(A9694,Cafe_sales!$A$1:$O$10001,9,FALSE)</f>
        <v>Sandwich</v>
      </c>
      <c r="C9694">
        <f>VLOOKUP(A9694,Cafe_sales!$A$1:$O$10001,10,FALSE)</f>
        <v>3</v>
      </c>
      <c r="D9694">
        <f>VLOOKUP(A9694,Cafe_sales!$A$1:$O$10001,11,FALSE)</f>
        <v>4</v>
      </c>
      <c r="E9694">
        <f>VLOOKUP(A9694,Cafe_sales!$A$1:$O$10001,12,FALSE)</f>
        <v>12</v>
      </c>
      <c r="F9694" t="str">
        <f>VLOOKUP(A9694,Cafe_sales!$A$1:$O$10001,13,FALSE)</f>
        <v>Credit Card</v>
      </c>
      <c r="G9694" t="str">
        <f>VLOOKUP(A9694,Cafe_sales!$A$1:$O$10001,14,FALSE)</f>
        <v>Takeaway</v>
      </c>
      <c r="H9694" s="1">
        <f>VLOOKUP(A9694,Cafe_sales!$A$1:$O$10001,15,FALSE)</f>
        <v>44936</v>
      </c>
    </row>
    <row r="9695" spans="1:8" x14ac:dyDescent="0.35">
      <c r="A9695" t="s">
        <v>7501</v>
      </c>
      <c r="B9695" t="str">
        <f>VLOOKUP(A9695,Cafe_sales!$A$1:$O$10001,9,FALSE)</f>
        <v>UNKNOWN</v>
      </c>
      <c r="C9695" s="6">
        <f>VLOOKUP(A9695,Cafe_sales!$A$1:$O$10001,10,FALSE)</f>
        <v>4</v>
      </c>
      <c r="D9695" s="10">
        <f>VLOOKUP(A9695,Cafe_sales!$A$1:$O$10001,11,FALSE)</f>
        <v>0</v>
      </c>
      <c r="E9695" s="6">
        <f>VLOOKUP(A9695,Cafe_sales!$A$1:$O$10001,12,FALSE)</f>
        <v>16</v>
      </c>
      <c r="F9695" t="str">
        <f>VLOOKUP(A9695,Cafe_sales!$A$1:$O$10001,13,FALSE)</f>
        <v>Default mode</v>
      </c>
      <c r="G9695" t="str">
        <f>VLOOKUP(A9695,Cafe_sales!$A$1:$O$10001,14,FALSE)</f>
        <v>UNKNOWN</v>
      </c>
      <c r="H9695" s="8">
        <f>VLOOKUP(A9695,Cafe_sales!$A$1:$O$10001,15,FALSE)</f>
        <v>44988</v>
      </c>
    </row>
    <row r="9696" spans="1:8" x14ac:dyDescent="0.35">
      <c r="A9696" t="s">
        <v>6437</v>
      </c>
      <c r="B9696" t="str">
        <f>VLOOKUP(A9696,Cafe_sales!$A$1:$O$10001,9,FALSE)</f>
        <v>Sandwich</v>
      </c>
      <c r="C9696" s="6">
        <f>VLOOKUP(A9696,Cafe_sales!$A$1:$O$10001,10,FALSE)</f>
        <v>4</v>
      </c>
      <c r="D9696" s="10">
        <f>VLOOKUP(A9696,Cafe_sales!$A$1:$O$10001,11,FALSE)</f>
        <v>4</v>
      </c>
      <c r="E9696" s="6">
        <f>VLOOKUP(A9696,Cafe_sales!$A$1:$O$10001,12,FALSE)</f>
        <v>16</v>
      </c>
      <c r="F9696" t="str">
        <f>VLOOKUP(A9696,Cafe_sales!$A$1:$O$10001,13,FALSE)</f>
        <v>Default mode</v>
      </c>
      <c r="G9696" t="str">
        <f>VLOOKUP(A9696,Cafe_sales!$A$1:$O$10001,14,FALSE)</f>
        <v>In-store</v>
      </c>
      <c r="H9696" s="8">
        <f>VLOOKUP(A9696,Cafe_sales!$A$1:$O$10001,15,FALSE)</f>
        <v>45247</v>
      </c>
    </row>
    <row r="9697" spans="1:8" hidden="1" x14ac:dyDescent="0.35">
      <c r="A9697" t="s">
        <v>7592</v>
      </c>
      <c r="B9697" t="str">
        <f>VLOOKUP(A9697,Cafe_sales!$A$1:$O$10001,9,FALSE)</f>
        <v>Salad</v>
      </c>
      <c r="C9697">
        <f>VLOOKUP(A9697,Cafe_sales!$A$1:$O$10001,10,FALSE)</f>
        <v>1</v>
      </c>
      <c r="D9697">
        <f>VLOOKUP(A9697,Cafe_sales!$A$1:$O$10001,11,FALSE)</f>
        <v>5</v>
      </c>
      <c r="E9697">
        <f>VLOOKUP(A9697,Cafe_sales!$A$1:$O$10001,12,FALSE)</f>
        <v>5</v>
      </c>
      <c r="F9697" t="str">
        <f>VLOOKUP(A9697,Cafe_sales!$A$1:$O$10001,13,FALSE)</f>
        <v>Default mode</v>
      </c>
      <c r="G9697" t="str">
        <f>VLOOKUP(A9697,Cafe_sales!$A$1:$O$10001,14,FALSE)</f>
        <v>Takeaway</v>
      </c>
      <c r="H9697" s="1">
        <f>VLOOKUP(A9697,Cafe_sales!$A$1:$O$10001,15,FALSE)</f>
        <v>45241</v>
      </c>
    </row>
    <row r="9698" spans="1:8" x14ac:dyDescent="0.35">
      <c r="A9698" t="s">
        <v>3729</v>
      </c>
      <c r="B9698" t="str">
        <f>VLOOKUP(A9698,Cafe_sales!$A$1:$O$10001,9,FALSE)</f>
        <v>Smoothie</v>
      </c>
      <c r="C9698" s="6">
        <f>VLOOKUP(A9698,Cafe_sales!$A$1:$O$10001,10,FALSE)</f>
        <v>4</v>
      </c>
      <c r="D9698" s="10">
        <f>VLOOKUP(A9698,Cafe_sales!$A$1:$O$10001,11,FALSE)</f>
        <v>4</v>
      </c>
      <c r="E9698" s="6">
        <f>VLOOKUP(A9698,Cafe_sales!$A$1:$O$10001,12,FALSE)</f>
        <v>16</v>
      </c>
      <c r="F9698" t="str">
        <f>VLOOKUP(A9698,Cafe_sales!$A$1:$O$10001,13,FALSE)</f>
        <v>UNKNOWN</v>
      </c>
      <c r="G9698" t="str">
        <f>VLOOKUP(A9698,Cafe_sales!$A$1:$O$10001,14,FALSE)</f>
        <v>In-store</v>
      </c>
      <c r="H9698" s="8">
        <f>VLOOKUP(A9698,Cafe_sales!$A$1:$O$10001,15,FALSE)</f>
        <v>45093</v>
      </c>
    </row>
    <row r="9699" spans="1:8" x14ac:dyDescent="0.35">
      <c r="A9699" t="s">
        <v>3111</v>
      </c>
      <c r="B9699" t="str">
        <f>VLOOKUP(A9699,Cafe_sales!$A$1:$O$10001,9,FALSE)</f>
        <v>Salad</v>
      </c>
      <c r="C9699" s="6">
        <f>VLOOKUP(A9699,Cafe_sales!$A$1:$O$10001,10,FALSE)</f>
        <v>4</v>
      </c>
      <c r="D9699" s="10">
        <f>VLOOKUP(A9699,Cafe_sales!$A$1:$O$10001,11,FALSE)</f>
        <v>5</v>
      </c>
      <c r="E9699" s="6">
        <f>VLOOKUP(A9699,Cafe_sales!$A$1:$O$10001,12,FALSE)</f>
        <v>20</v>
      </c>
      <c r="F9699" t="str">
        <f>VLOOKUP(A9699,Cafe_sales!$A$1:$O$10001,13,FALSE)</f>
        <v>Digital Wallet</v>
      </c>
      <c r="G9699" t="str">
        <f>VLOOKUP(A9699,Cafe_sales!$A$1:$O$10001,14,FALSE)</f>
        <v>UNKNOWN</v>
      </c>
      <c r="H9699" s="8">
        <f>VLOOKUP(A9699,Cafe_sales!$A$1:$O$10001,15,FALSE)</f>
        <v>45098</v>
      </c>
    </row>
    <row r="9700" spans="1:8" x14ac:dyDescent="0.35">
      <c r="A9700" t="s">
        <v>9563</v>
      </c>
      <c r="B9700" t="str">
        <f>VLOOKUP(A9700,Cafe_sales!$A$1:$O$10001,9,FALSE)</f>
        <v>Juice</v>
      </c>
      <c r="C9700" s="6">
        <f>VLOOKUP(A9700,Cafe_sales!$A$1:$O$10001,10,FALSE)</f>
        <v>4</v>
      </c>
      <c r="D9700" s="10">
        <f>VLOOKUP(A9700,Cafe_sales!$A$1:$O$10001,11,FALSE)</f>
        <v>3</v>
      </c>
      <c r="E9700" s="6">
        <f>VLOOKUP(A9700,Cafe_sales!$A$1:$O$10001,12,FALSE)</f>
        <v>12</v>
      </c>
      <c r="F9700" t="str">
        <f>VLOOKUP(A9700,Cafe_sales!$A$1:$O$10001,13,FALSE)</f>
        <v>Default mode</v>
      </c>
      <c r="G9700" t="str">
        <f>VLOOKUP(A9700,Cafe_sales!$A$1:$O$10001,14,FALSE)</f>
        <v>UNKNOWN</v>
      </c>
      <c r="H9700" s="8">
        <f>VLOOKUP(A9700,Cafe_sales!$A$1:$O$10001,15,FALSE)</f>
        <v>45114</v>
      </c>
    </row>
    <row r="9701" spans="1:8" x14ac:dyDescent="0.35">
      <c r="A9701" t="s">
        <v>7893</v>
      </c>
      <c r="B9701" t="str">
        <f>VLOOKUP(A9701,Cafe_sales!$A$1:$O$10001,9,FALSE)</f>
        <v>Salad</v>
      </c>
      <c r="C9701" s="6">
        <f>VLOOKUP(A9701,Cafe_sales!$A$1:$O$10001,10,FALSE)</f>
        <v>5</v>
      </c>
      <c r="D9701" s="10">
        <f>VLOOKUP(A9701,Cafe_sales!$A$1:$O$10001,11,FALSE)</f>
        <v>5</v>
      </c>
      <c r="E9701" s="6">
        <f>VLOOKUP(A9701,Cafe_sales!$A$1:$O$10001,12,FALSE)</f>
        <v>25</v>
      </c>
      <c r="F9701" t="str">
        <f>VLOOKUP(A9701,Cafe_sales!$A$1:$O$10001,13,FALSE)</f>
        <v>Credit Card</v>
      </c>
      <c r="G9701" t="str">
        <f>VLOOKUP(A9701,Cafe_sales!$A$1:$O$10001,14,FALSE)</f>
        <v>UNKNOWN</v>
      </c>
      <c r="H9701" s="8">
        <f>VLOOKUP(A9701,Cafe_sales!$A$1:$O$10001,15,FALSE)</f>
        <v>45135</v>
      </c>
    </row>
    <row r="9702" spans="1:8" x14ac:dyDescent="0.35">
      <c r="A9702" t="s">
        <v>8372</v>
      </c>
      <c r="B9702" t="str">
        <f>VLOOKUP(A9702,Cafe_sales!$A$1:$O$10001,9,FALSE)</f>
        <v>Tea</v>
      </c>
      <c r="C9702" s="6">
        <f>VLOOKUP(A9702,Cafe_sales!$A$1:$O$10001,10,FALSE)</f>
        <v>1</v>
      </c>
      <c r="D9702" s="10">
        <f>VLOOKUP(A9702,Cafe_sales!$A$1:$O$10001,11,FALSE)</f>
        <v>1.5</v>
      </c>
      <c r="E9702" s="6">
        <f>VLOOKUP(A9702,Cafe_sales!$A$1:$O$10001,12,FALSE)</f>
        <v>1.5</v>
      </c>
      <c r="F9702" t="str">
        <f>VLOOKUP(A9702,Cafe_sales!$A$1:$O$10001,13,FALSE)</f>
        <v>Digital Wallet</v>
      </c>
      <c r="G9702" t="str">
        <f>VLOOKUP(A9702,Cafe_sales!$A$1:$O$10001,14,FALSE)</f>
        <v>UNKNOWN</v>
      </c>
      <c r="H9702" s="8">
        <f>VLOOKUP(A9702,Cafe_sales!$A$1:$O$10001,15,FALSE)</f>
        <v>44927</v>
      </c>
    </row>
    <row r="9703" spans="1:8" x14ac:dyDescent="0.35">
      <c r="A9703" t="s">
        <v>5539</v>
      </c>
      <c r="B9703" t="str">
        <f>VLOOKUP(A9703,Cafe_sales!$A$1:$O$10001,9,FALSE)</f>
        <v>Smoothie</v>
      </c>
      <c r="C9703" s="6">
        <f>VLOOKUP(A9703,Cafe_sales!$A$1:$O$10001,10,FALSE)</f>
        <v>5</v>
      </c>
      <c r="D9703" s="10">
        <f>VLOOKUP(A9703,Cafe_sales!$A$1:$O$10001,11,FALSE)</f>
        <v>4</v>
      </c>
      <c r="E9703" s="6">
        <f>VLOOKUP(A9703,Cafe_sales!$A$1:$O$10001,12,FALSE)</f>
        <v>20</v>
      </c>
      <c r="F9703" t="str">
        <f>VLOOKUP(A9703,Cafe_sales!$A$1:$O$10001,13,FALSE)</f>
        <v>Cash</v>
      </c>
      <c r="G9703" t="str">
        <f>VLOOKUP(A9703,Cafe_sales!$A$1:$O$10001,14,FALSE)</f>
        <v>In-store</v>
      </c>
      <c r="H9703" s="8">
        <f>VLOOKUP(A9703,Cafe_sales!$A$1:$O$10001,15,FALSE)</f>
        <v>45194</v>
      </c>
    </row>
    <row r="9704" spans="1:8" x14ac:dyDescent="0.35">
      <c r="A9704" t="s">
        <v>3284</v>
      </c>
      <c r="B9704" t="str">
        <f>VLOOKUP(A9704,Cafe_sales!$A$1:$O$10001,9,FALSE)</f>
        <v>Cookie</v>
      </c>
      <c r="C9704" s="6">
        <f>VLOOKUP(A9704,Cafe_sales!$A$1:$O$10001,10,FALSE)</f>
        <v>1</v>
      </c>
      <c r="D9704" s="10">
        <f>VLOOKUP(A9704,Cafe_sales!$A$1:$O$10001,11,FALSE)</f>
        <v>1</v>
      </c>
      <c r="E9704" s="6">
        <f>VLOOKUP(A9704,Cafe_sales!$A$1:$O$10001,12,FALSE)</f>
        <v>1</v>
      </c>
      <c r="F9704" t="str">
        <f>VLOOKUP(A9704,Cafe_sales!$A$1:$O$10001,13,FALSE)</f>
        <v>Credit Card</v>
      </c>
      <c r="G9704" t="str">
        <f>VLOOKUP(A9704,Cafe_sales!$A$1:$O$10001,14,FALSE)</f>
        <v>In-store</v>
      </c>
      <c r="H9704" s="8">
        <f>VLOOKUP(A9704,Cafe_sales!$A$1:$O$10001,15,FALSE)</f>
        <v>45137</v>
      </c>
    </row>
    <row r="9705" spans="1:8" x14ac:dyDescent="0.35">
      <c r="A9705" t="s">
        <v>2436</v>
      </c>
      <c r="B9705" t="str">
        <f>VLOOKUP(A9705,Cafe_sales!$A$1:$O$10001,9,FALSE)</f>
        <v>Tea</v>
      </c>
      <c r="C9705" s="6">
        <f>VLOOKUP(A9705,Cafe_sales!$A$1:$O$10001,10,FALSE)</f>
        <v>5</v>
      </c>
      <c r="D9705" s="10">
        <f>VLOOKUP(A9705,Cafe_sales!$A$1:$O$10001,11,FALSE)</f>
        <v>1.5</v>
      </c>
      <c r="E9705" s="6">
        <f>VLOOKUP(A9705,Cafe_sales!$A$1:$O$10001,12,FALSE)</f>
        <v>7.5</v>
      </c>
      <c r="F9705" t="str">
        <f>VLOOKUP(A9705,Cafe_sales!$A$1:$O$10001,13,FALSE)</f>
        <v>Credit Card</v>
      </c>
      <c r="G9705" t="str">
        <f>VLOOKUP(A9705,Cafe_sales!$A$1:$O$10001,14,FALSE)</f>
        <v>UNKNOWN</v>
      </c>
      <c r="H9705" s="8">
        <f>VLOOKUP(A9705,Cafe_sales!$A$1:$O$10001,15,FALSE)</f>
        <v>44952</v>
      </c>
    </row>
    <row r="9706" spans="1:8" x14ac:dyDescent="0.35">
      <c r="A9706" t="s">
        <v>4317</v>
      </c>
      <c r="B9706" t="str">
        <f>VLOOKUP(A9706,Cafe_sales!$A$1:$O$10001,9,FALSE)</f>
        <v>Coffee</v>
      </c>
      <c r="C9706" s="6">
        <f>VLOOKUP(A9706,Cafe_sales!$A$1:$O$10001,10,FALSE)</f>
        <v>4</v>
      </c>
      <c r="D9706" s="10">
        <f>VLOOKUP(A9706,Cafe_sales!$A$1:$O$10001,11,FALSE)</f>
        <v>2</v>
      </c>
      <c r="E9706" s="6">
        <f>VLOOKUP(A9706,Cafe_sales!$A$1:$O$10001,12,FALSE)</f>
        <v>8</v>
      </c>
      <c r="F9706" t="str">
        <f>VLOOKUP(A9706,Cafe_sales!$A$1:$O$10001,13,FALSE)</f>
        <v>Cash</v>
      </c>
      <c r="G9706" t="str">
        <f>VLOOKUP(A9706,Cafe_sales!$A$1:$O$10001,14,FALSE)</f>
        <v>In-store</v>
      </c>
      <c r="H9706" s="8">
        <f>VLOOKUP(A9706,Cafe_sales!$A$1:$O$10001,15,FALSE)</f>
        <v>45209</v>
      </c>
    </row>
    <row r="9707" spans="1:8" hidden="1" x14ac:dyDescent="0.35">
      <c r="A9707" t="s">
        <v>1135</v>
      </c>
      <c r="B9707" t="str">
        <f>VLOOKUP(A9707,Cafe_sales!$A$1:$O$10001,9,FALSE)</f>
        <v>Coffee</v>
      </c>
      <c r="C9707">
        <f>VLOOKUP(A9707,Cafe_sales!$A$1:$O$10001,10,FALSE)</f>
        <v>3</v>
      </c>
      <c r="D9707">
        <f>VLOOKUP(A9707,Cafe_sales!$A$1:$O$10001,11,FALSE)</f>
        <v>2</v>
      </c>
      <c r="E9707">
        <f>VLOOKUP(A9707,Cafe_sales!$A$1:$O$10001,12,FALSE)</f>
        <v>6</v>
      </c>
      <c r="F9707" t="str">
        <f>VLOOKUP(A9707,Cafe_sales!$A$1:$O$10001,13,FALSE)</f>
        <v>Default mode</v>
      </c>
      <c r="G9707" t="str">
        <f>VLOOKUP(A9707,Cafe_sales!$A$1:$O$10001,14,FALSE)</f>
        <v>Takeaway</v>
      </c>
      <c r="H9707" s="1">
        <f>VLOOKUP(A9707,Cafe_sales!$A$1:$O$10001,15,FALSE)</f>
        <v>44967</v>
      </c>
    </row>
    <row r="9708" spans="1:8" x14ac:dyDescent="0.35">
      <c r="A9708" t="s">
        <v>3008</v>
      </c>
      <c r="B9708" t="str">
        <f>VLOOKUP(A9708,Cafe_sales!$A$1:$O$10001,9,FALSE)</f>
        <v>Smoothie</v>
      </c>
      <c r="C9708" s="6">
        <f>VLOOKUP(A9708,Cafe_sales!$A$1:$O$10001,10,FALSE)</f>
        <v>3</v>
      </c>
      <c r="D9708" s="10">
        <f>VLOOKUP(A9708,Cafe_sales!$A$1:$O$10001,11,FALSE)</f>
        <v>4</v>
      </c>
      <c r="E9708" s="6">
        <f>VLOOKUP(A9708,Cafe_sales!$A$1:$O$10001,12,FALSE)</f>
        <v>12</v>
      </c>
      <c r="F9708" t="str">
        <f>VLOOKUP(A9708,Cafe_sales!$A$1:$O$10001,13,FALSE)</f>
        <v>Credit Card</v>
      </c>
      <c r="G9708" t="str">
        <f>VLOOKUP(A9708,Cafe_sales!$A$1:$O$10001,14,FALSE)</f>
        <v>In-store</v>
      </c>
      <c r="H9708" s="8">
        <f>VLOOKUP(A9708,Cafe_sales!$A$1:$O$10001,15,FALSE)</f>
        <v>45255</v>
      </c>
    </row>
    <row r="9709" spans="1:8" x14ac:dyDescent="0.35">
      <c r="A9709" t="s">
        <v>8271</v>
      </c>
      <c r="B9709" t="str">
        <f>VLOOKUP(A9709,Cafe_sales!$A$1:$O$10001,9,FALSE)</f>
        <v>Coffee</v>
      </c>
      <c r="C9709" s="6">
        <f>VLOOKUP(A9709,Cafe_sales!$A$1:$O$10001,10,FALSE)</f>
        <v>1</v>
      </c>
      <c r="D9709" s="10">
        <f>VLOOKUP(A9709,Cafe_sales!$A$1:$O$10001,11,FALSE)</f>
        <v>2</v>
      </c>
      <c r="E9709" s="6">
        <f>VLOOKUP(A9709,Cafe_sales!$A$1:$O$10001,12,FALSE)</f>
        <v>2</v>
      </c>
      <c r="F9709" t="str">
        <f>VLOOKUP(A9709,Cafe_sales!$A$1:$O$10001,13,FALSE)</f>
        <v>Cash</v>
      </c>
      <c r="G9709" t="str">
        <f>VLOOKUP(A9709,Cafe_sales!$A$1:$O$10001,14,FALSE)</f>
        <v>UNKNOWN</v>
      </c>
      <c r="H9709" s="8">
        <f>VLOOKUP(A9709,Cafe_sales!$A$1:$O$10001,15,FALSE)</f>
        <v>45047</v>
      </c>
    </row>
    <row r="9710" spans="1:8" hidden="1" x14ac:dyDescent="0.35">
      <c r="A9710" t="s">
        <v>8682</v>
      </c>
      <c r="B9710" t="str">
        <f>VLOOKUP(A9710,Cafe_sales!$A$1:$O$10001,9,FALSE)</f>
        <v>Tea</v>
      </c>
      <c r="C9710">
        <f>VLOOKUP(A9710,Cafe_sales!$A$1:$O$10001,10,FALSE)</f>
        <v>1</v>
      </c>
      <c r="D9710">
        <f>VLOOKUP(A9710,Cafe_sales!$A$1:$O$10001,11,FALSE)</f>
        <v>1.5</v>
      </c>
      <c r="E9710">
        <f>VLOOKUP(A9710,Cafe_sales!$A$1:$O$10001,12,FALSE)</f>
        <v>1.5</v>
      </c>
      <c r="F9710" t="str">
        <f>VLOOKUP(A9710,Cafe_sales!$A$1:$O$10001,13,FALSE)</f>
        <v>Credit Card</v>
      </c>
      <c r="G9710" t="str">
        <f>VLOOKUP(A9710,Cafe_sales!$A$1:$O$10001,14,FALSE)</f>
        <v>Takeaway</v>
      </c>
      <c r="H9710" s="1">
        <f>VLOOKUP(A9710,Cafe_sales!$A$1:$O$10001,15,FALSE)</f>
        <v>44937</v>
      </c>
    </row>
    <row r="9711" spans="1:8" hidden="1" x14ac:dyDescent="0.35">
      <c r="A9711" t="s">
        <v>1476</v>
      </c>
      <c r="B9711" t="str">
        <f>VLOOKUP(A9711,Cafe_sales!$A$1:$O$10001,9,FALSE)</f>
        <v>Juice</v>
      </c>
      <c r="C9711">
        <f>VLOOKUP(A9711,Cafe_sales!$A$1:$O$10001,10,FALSE)</f>
        <v>4</v>
      </c>
      <c r="D9711">
        <f>VLOOKUP(A9711,Cafe_sales!$A$1:$O$10001,11,FALSE)</f>
        <v>3</v>
      </c>
      <c r="E9711">
        <f>VLOOKUP(A9711,Cafe_sales!$A$1:$O$10001,12,FALSE)</f>
        <v>12</v>
      </c>
      <c r="F9711" t="str">
        <f>VLOOKUP(A9711,Cafe_sales!$A$1:$O$10001,13,FALSE)</f>
        <v>Digital Wallet</v>
      </c>
      <c r="G9711" t="str">
        <f>VLOOKUP(A9711,Cafe_sales!$A$1:$O$10001,14,FALSE)</f>
        <v>Takeaway</v>
      </c>
      <c r="H9711" s="1">
        <f>VLOOKUP(A9711,Cafe_sales!$A$1:$O$10001,15,FALSE)</f>
        <v>44929</v>
      </c>
    </row>
    <row r="9712" spans="1:8" x14ac:dyDescent="0.35">
      <c r="A9712" t="s">
        <v>8612</v>
      </c>
      <c r="B9712" t="str">
        <f>VLOOKUP(A9712,Cafe_sales!$A$1:$O$10001,9,FALSE)</f>
        <v>Cookie</v>
      </c>
      <c r="C9712" s="6">
        <f>VLOOKUP(A9712,Cafe_sales!$A$1:$O$10001,10,FALSE)</f>
        <v>3</v>
      </c>
      <c r="D9712" s="10">
        <f>VLOOKUP(A9712,Cafe_sales!$A$1:$O$10001,11,FALSE)</f>
        <v>1</v>
      </c>
      <c r="E9712" s="6">
        <f>VLOOKUP(A9712,Cafe_sales!$A$1:$O$10001,12,FALSE)</f>
        <v>3</v>
      </c>
      <c r="F9712" t="str">
        <f>VLOOKUP(A9712,Cafe_sales!$A$1:$O$10001,13,FALSE)</f>
        <v>Cash</v>
      </c>
      <c r="G9712" t="str">
        <f>VLOOKUP(A9712,Cafe_sales!$A$1:$O$10001,14,FALSE)</f>
        <v>In-store</v>
      </c>
      <c r="H9712" s="8">
        <f>VLOOKUP(A9712,Cafe_sales!$A$1:$O$10001,15,FALSE)</f>
        <v>45014</v>
      </c>
    </row>
    <row r="9713" spans="1:8" x14ac:dyDescent="0.35">
      <c r="A9713" t="s">
        <v>9760</v>
      </c>
      <c r="B9713" t="str">
        <f>VLOOKUP(A9713,Cafe_sales!$A$1:$O$10001,9,FALSE)</f>
        <v>Coffee</v>
      </c>
      <c r="C9713" s="6">
        <f>VLOOKUP(A9713,Cafe_sales!$A$1:$O$10001,10,FALSE)</f>
        <v>3</v>
      </c>
      <c r="D9713" s="10">
        <f>VLOOKUP(A9713,Cafe_sales!$A$1:$O$10001,11,FALSE)</f>
        <v>2</v>
      </c>
      <c r="E9713" s="6">
        <f>VLOOKUP(A9713,Cafe_sales!$A$1:$O$10001,12,FALSE)</f>
        <v>6</v>
      </c>
      <c r="F9713" t="str">
        <f>VLOOKUP(A9713,Cafe_sales!$A$1:$O$10001,13,FALSE)</f>
        <v>Credit Card</v>
      </c>
      <c r="G9713" t="str">
        <f>VLOOKUP(A9713,Cafe_sales!$A$1:$O$10001,14,FALSE)</f>
        <v>UNKNOWN</v>
      </c>
      <c r="H9713" s="8">
        <f>VLOOKUP(A9713,Cafe_sales!$A$1:$O$10001,15,FALSE)</f>
        <v>45074</v>
      </c>
    </row>
    <row r="9714" spans="1:8" x14ac:dyDescent="0.35">
      <c r="A9714" t="s">
        <v>2345</v>
      </c>
      <c r="B9714" t="str">
        <f>VLOOKUP(A9714,Cafe_sales!$A$1:$O$10001,9,FALSE)</f>
        <v>Tea</v>
      </c>
      <c r="C9714" s="6">
        <f>VLOOKUP(A9714,Cafe_sales!$A$1:$O$10001,10,FALSE)</f>
        <v>3</v>
      </c>
      <c r="D9714" s="10">
        <f>VLOOKUP(A9714,Cafe_sales!$A$1:$O$10001,11,FALSE)</f>
        <v>1.5</v>
      </c>
      <c r="E9714" s="6">
        <f>VLOOKUP(A9714,Cafe_sales!$A$1:$O$10001,12,FALSE)</f>
        <v>4.5</v>
      </c>
      <c r="F9714" t="str">
        <f>VLOOKUP(A9714,Cafe_sales!$A$1:$O$10001,13,FALSE)</f>
        <v>Credit Card</v>
      </c>
      <c r="G9714" t="str">
        <f>VLOOKUP(A9714,Cafe_sales!$A$1:$O$10001,14,FALSE)</f>
        <v>In-store</v>
      </c>
      <c r="H9714" s="8">
        <f>VLOOKUP(A9714,Cafe_sales!$A$1:$O$10001,15,FALSE)</f>
        <v>45236</v>
      </c>
    </row>
    <row r="9715" spans="1:8" x14ac:dyDescent="0.35">
      <c r="A9715" t="s">
        <v>5376</v>
      </c>
      <c r="B9715" t="str">
        <f>VLOOKUP(A9715,Cafe_sales!$A$1:$O$10001,9,FALSE)</f>
        <v>Salad</v>
      </c>
      <c r="C9715" s="6">
        <f>VLOOKUP(A9715,Cafe_sales!$A$1:$O$10001,10,FALSE)</f>
        <v>1</v>
      </c>
      <c r="D9715" s="10">
        <f>VLOOKUP(A9715,Cafe_sales!$A$1:$O$10001,11,FALSE)</f>
        <v>5</v>
      </c>
      <c r="E9715" s="6">
        <f>VLOOKUP(A9715,Cafe_sales!$A$1:$O$10001,12,FALSE)</f>
        <v>5</v>
      </c>
      <c r="F9715" t="str">
        <f>VLOOKUP(A9715,Cafe_sales!$A$1:$O$10001,13,FALSE)</f>
        <v>Cash</v>
      </c>
      <c r="G9715" t="str">
        <f>VLOOKUP(A9715,Cafe_sales!$A$1:$O$10001,14,FALSE)</f>
        <v>UNKNOWN</v>
      </c>
      <c r="H9715" s="8">
        <f>VLOOKUP(A9715,Cafe_sales!$A$1:$O$10001,15,FALSE)</f>
        <v>45267</v>
      </c>
    </row>
    <row r="9716" spans="1:8" x14ac:dyDescent="0.35">
      <c r="A9716" t="s">
        <v>1882</v>
      </c>
      <c r="B9716" t="str">
        <f>VLOOKUP(A9716,Cafe_sales!$A$1:$O$10001,9,FALSE)</f>
        <v>Tea</v>
      </c>
      <c r="C9716" s="6">
        <f>VLOOKUP(A9716,Cafe_sales!$A$1:$O$10001,10,FALSE)</f>
        <v>3</v>
      </c>
      <c r="D9716" s="10">
        <f>VLOOKUP(A9716,Cafe_sales!$A$1:$O$10001,11,FALSE)</f>
        <v>1.5</v>
      </c>
      <c r="E9716" s="6">
        <f>VLOOKUP(A9716,Cafe_sales!$A$1:$O$10001,12,FALSE)</f>
        <v>6</v>
      </c>
      <c r="F9716" t="str">
        <f>VLOOKUP(A9716,Cafe_sales!$A$1:$O$10001,13,FALSE)</f>
        <v>Credit Card</v>
      </c>
      <c r="G9716" t="str">
        <f>VLOOKUP(A9716,Cafe_sales!$A$1:$O$10001,14,FALSE)</f>
        <v>UNKNOWN</v>
      </c>
      <c r="H9716" s="8">
        <f>VLOOKUP(A9716,Cafe_sales!$A$1:$O$10001,15,FALSE)</f>
        <v>45100</v>
      </c>
    </row>
    <row r="9717" spans="1:8" hidden="1" x14ac:dyDescent="0.35">
      <c r="A9717" t="s">
        <v>8047</v>
      </c>
      <c r="B9717" t="str">
        <f>VLOOKUP(A9717,Cafe_sales!$A$1:$O$10001,9,FALSE)</f>
        <v>Sandwich</v>
      </c>
      <c r="C9717">
        <f>VLOOKUP(A9717,Cafe_sales!$A$1:$O$10001,10,FALSE)</f>
        <v>3.0419766206163654</v>
      </c>
      <c r="D9717">
        <f>VLOOKUP(A9717,Cafe_sales!$A$1:$O$10001,11,FALSE)</f>
        <v>4</v>
      </c>
      <c r="E9717">
        <f>VLOOKUP(A9717,Cafe_sales!$A$1:$O$10001,12,FALSE)</f>
        <v>16</v>
      </c>
      <c r="F9717" t="str">
        <f>VLOOKUP(A9717,Cafe_sales!$A$1:$O$10001,13,FALSE)</f>
        <v>Default mode</v>
      </c>
      <c r="G9717" t="str">
        <f>VLOOKUP(A9717,Cafe_sales!$A$1:$O$10001,14,FALSE)</f>
        <v>Takeaway</v>
      </c>
      <c r="H9717" s="1">
        <f>VLOOKUP(A9717,Cafe_sales!$A$1:$O$10001,15,FALSE)</f>
        <v>45256</v>
      </c>
    </row>
    <row r="9718" spans="1:8" x14ac:dyDescent="0.35">
      <c r="A9718" t="s">
        <v>7494</v>
      </c>
      <c r="B9718" t="str">
        <f>VLOOKUP(A9718,Cafe_sales!$A$1:$O$10001,9,FALSE)</f>
        <v>Smoothie</v>
      </c>
      <c r="C9718" s="6">
        <f>VLOOKUP(A9718,Cafe_sales!$A$1:$O$10001,10,FALSE)</f>
        <v>5</v>
      </c>
      <c r="D9718" s="10">
        <f>VLOOKUP(A9718,Cafe_sales!$A$1:$O$10001,11,FALSE)</f>
        <v>0</v>
      </c>
      <c r="E9718" s="6">
        <f>VLOOKUP(A9718,Cafe_sales!$A$1:$O$10001,12,FALSE)</f>
        <v>20</v>
      </c>
      <c r="F9718" t="str">
        <f>VLOOKUP(A9718,Cafe_sales!$A$1:$O$10001,13,FALSE)</f>
        <v>Default mode</v>
      </c>
      <c r="G9718" t="str">
        <f>VLOOKUP(A9718,Cafe_sales!$A$1:$O$10001,14,FALSE)</f>
        <v>In-store</v>
      </c>
      <c r="H9718" s="8">
        <f>VLOOKUP(A9718,Cafe_sales!$A$1:$O$10001,15,FALSE)</f>
        <v>45135</v>
      </c>
    </row>
    <row r="9719" spans="1:8" x14ac:dyDescent="0.35">
      <c r="A9719" t="s">
        <v>2494</v>
      </c>
      <c r="B9719" t="str">
        <f>VLOOKUP(A9719,Cafe_sales!$A$1:$O$10001,9,FALSE)</f>
        <v>Sandwich</v>
      </c>
      <c r="C9719" s="6">
        <f>VLOOKUP(A9719,Cafe_sales!$A$1:$O$10001,10,FALSE)</f>
        <v>3</v>
      </c>
      <c r="D9719" s="10">
        <f>VLOOKUP(A9719,Cafe_sales!$A$1:$O$10001,11,FALSE)</f>
        <v>4</v>
      </c>
      <c r="E9719" s="6">
        <f>VLOOKUP(A9719,Cafe_sales!$A$1:$O$10001,12,FALSE)</f>
        <v>12</v>
      </c>
      <c r="F9719" t="str">
        <f>VLOOKUP(A9719,Cafe_sales!$A$1:$O$10001,13,FALSE)</f>
        <v>Default mode</v>
      </c>
      <c r="G9719" t="str">
        <f>VLOOKUP(A9719,Cafe_sales!$A$1:$O$10001,14,FALSE)</f>
        <v>In-store</v>
      </c>
      <c r="H9719" s="8">
        <f>VLOOKUP(A9719,Cafe_sales!$A$1:$O$10001,15,FALSE)</f>
        <v>45078</v>
      </c>
    </row>
    <row r="9720" spans="1:8" x14ac:dyDescent="0.35">
      <c r="A9720" t="s">
        <v>8654</v>
      </c>
      <c r="B9720" t="str">
        <f>VLOOKUP(A9720,Cafe_sales!$A$1:$O$10001,9,FALSE)</f>
        <v>Tea</v>
      </c>
      <c r="C9720" s="6">
        <f>VLOOKUP(A9720,Cafe_sales!$A$1:$O$10001,10,FALSE)</f>
        <v>5</v>
      </c>
      <c r="D9720" s="10">
        <f>VLOOKUP(A9720,Cafe_sales!$A$1:$O$10001,11,FALSE)</f>
        <v>1.5</v>
      </c>
      <c r="E9720" s="6">
        <f>VLOOKUP(A9720,Cafe_sales!$A$1:$O$10001,12,FALSE)</f>
        <v>7.5</v>
      </c>
      <c r="F9720" t="str">
        <f>VLOOKUP(A9720,Cafe_sales!$A$1:$O$10001,13,FALSE)</f>
        <v>Digital Wallet</v>
      </c>
      <c r="G9720" t="str">
        <f>VLOOKUP(A9720,Cafe_sales!$A$1:$O$10001,14,FALSE)</f>
        <v>In-store</v>
      </c>
      <c r="H9720" s="8">
        <f>VLOOKUP(A9720,Cafe_sales!$A$1:$O$10001,15,FALSE)</f>
        <v>45257</v>
      </c>
    </row>
    <row r="9721" spans="1:8" x14ac:dyDescent="0.35">
      <c r="A9721" t="s">
        <v>8299</v>
      </c>
      <c r="B9721" t="str">
        <f>VLOOKUP(A9721,Cafe_sales!$A$1:$O$10001,9,FALSE)</f>
        <v>Juice</v>
      </c>
      <c r="C9721" s="6">
        <f>VLOOKUP(A9721,Cafe_sales!$A$1:$O$10001,10,FALSE)</f>
        <v>1</v>
      </c>
      <c r="D9721" s="10">
        <f>VLOOKUP(A9721,Cafe_sales!$A$1:$O$10001,11,FALSE)</f>
        <v>3</v>
      </c>
      <c r="E9721" s="6">
        <f>VLOOKUP(A9721,Cafe_sales!$A$1:$O$10001,12,FALSE)</f>
        <v>3</v>
      </c>
      <c r="F9721" t="str">
        <f>VLOOKUP(A9721,Cafe_sales!$A$1:$O$10001,13,FALSE)</f>
        <v>UNKNOWN</v>
      </c>
      <c r="G9721" t="str">
        <f>VLOOKUP(A9721,Cafe_sales!$A$1:$O$10001,14,FALSE)</f>
        <v>In-store</v>
      </c>
      <c r="H9721" s="8">
        <f>VLOOKUP(A9721,Cafe_sales!$A$1:$O$10001,15,FALSE)</f>
        <v>45116</v>
      </c>
    </row>
    <row r="9722" spans="1:8" x14ac:dyDescent="0.35">
      <c r="A9722" t="s">
        <v>825</v>
      </c>
      <c r="B9722" t="str">
        <f>VLOOKUP(A9722,Cafe_sales!$A$1:$O$10001,9,FALSE)</f>
        <v>Coffee</v>
      </c>
      <c r="C9722" s="6">
        <f>VLOOKUP(A9722,Cafe_sales!$A$1:$O$10001,10,FALSE)</f>
        <v>1</v>
      </c>
      <c r="D9722" s="10">
        <f>VLOOKUP(A9722,Cafe_sales!$A$1:$O$10001,11,FALSE)</f>
        <v>2</v>
      </c>
      <c r="E9722" s="6">
        <f>VLOOKUP(A9722,Cafe_sales!$A$1:$O$10001,12,FALSE)</f>
        <v>2</v>
      </c>
      <c r="F9722" t="str">
        <f>VLOOKUP(A9722,Cafe_sales!$A$1:$O$10001,13,FALSE)</f>
        <v>Cash</v>
      </c>
      <c r="G9722" t="str">
        <f>VLOOKUP(A9722,Cafe_sales!$A$1:$O$10001,14,FALSE)</f>
        <v>In-store</v>
      </c>
      <c r="H9722" s="8">
        <f>VLOOKUP(A9722,Cafe_sales!$A$1:$O$10001,15,FALSE)</f>
        <v>45291</v>
      </c>
    </row>
    <row r="9723" spans="1:8" hidden="1" x14ac:dyDescent="0.35">
      <c r="A9723" t="s">
        <v>7738</v>
      </c>
      <c r="B9723" t="str">
        <f>VLOOKUP(A9723,Cafe_sales!$A$1:$O$10001,9,FALSE)</f>
        <v>Tea</v>
      </c>
      <c r="C9723">
        <f>VLOOKUP(A9723,Cafe_sales!$A$1:$O$10001,10,FALSE)</f>
        <v>5</v>
      </c>
      <c r="D9723">
        <f>VLOOKUP(A9723,Cafe_sales!$A$1:$O$10001,11,FALSE)</f>
        <v>1.5</v>
      </c>
      <c r="E9723">
        <f>VLOOKUP(A9723,Cafe_sales!$A$1:$O$10001,12,FALSE)</f>
        <v>7.5</v>
      </c>
      <c r="F9723" t="str">
        <f>VLOOKUP(A9723,Cafe_sales!$A$1:$O$10001,13,FALSE)</f>
        <v>Default mode</v>
      </c>
      <c r="G9723" t="str">
        <f>VLOOKUP(A9723,Cafe_sales!$A$1:$O$10001,14,FALSE)</f>
        <v>Cafe</v>
      </c>
      <c r="H9723" s="1">
        <f>VLOOKUP(A9723,Cafe_sales!$A$1:$O$10001,15,FALSE)</f>
        <v>44951</v>
      </c>
    </row>
    <row r="9724" spans="1:8" x14ac:dyDescent="0.35">
      <c r="A9724" t="s">
        <v>2161</v>
      </c>
      <c r="B9724" t="str">
        <f>VLOOKUP(A9724,Cafe_sales!$A$1:$O$10001,9,FALSE)</f>
        <v>Juice</v>
      </c>
      <c r="C9724" s="6">
        <f>VLOOKUP(A9724,Cafe_sales!$A$1:$O$10001,10,FALSE)</f>
        <v>4</v>
      </c>
      <c r="D9724" s="10">
        <f>VLOOKUP(A9724,Cafe_sales!$A$1:$O$10001,11,FALSE)</f>
        <v>3</v>
      </c>
      <c r="E9724" s="6">
        <f>VLOOKUP(A9724,Cafe_sales!$A$1:$O$10001,12,FALSE)</f>
        <v>12</v>
      </c>
      <c r="F9724" t="str">
        <f>VLOOKUP(A9724,Cafe_sales!$A$1:$O$10001,13,FALSE)</f>
        <v>Cash</v>
      </c>
      <c r="G9724" t="str">
        <f>VLOOKUP(A9724,Cafe_sales!$A$1:$O$10001,14,FALSE)</f>
        <v>In-store</v>
      </c>
      <c r="H9724" s="8">
        <f>VLOOKUP(A9724,Cafe_sales!$A$1:$O$10001,15,FALSE)</f>
        <v>45188</v>
      </c>
    </row>
    <row r="9725" spans="1:8" x14ac:dyDescent="0.35">
      <c r="A9725" t="s">
        <v>8628</v>
      </c>
      <c r="B9725" t="str">
        <f>VLOOKUP(A9725,Cafe_sales!$A$1:$O$10001,9,FALSE)</f>
        <v>Salad</v>
      </c>
      <c r="C9725" s="6">
        <f>VLOOKUP(A9725,Cafe_sales!$A$1:$O$10001,10,FALSE)</f>
        <v>3</v>
      </c>
      <c r="D9725" s="10">
        <f>VLOOKUP(A9725,Cafe_sales!$A$1:$O$10001,11,FALSE)</f>
        <v>5</v>
      </c>
      <c r="E9725" s="6">
        <f>VLOOKUP(A9725,Cafe_sales!$A$1:$O$10001,12,FALSE)</f>
        <v>15</v>
      </c>
      <c r="F9725" t="str">
        <f>VLOOKUP(A9725,Cafe_sales!$A$1:$O$10001,13,FALSE)</f>
        <v>Default mode</v>
      </c>
      <c r="G9725" t="str">
        <f>VLOOKUP(A9725,Cafe_sales!$A$1:$O$10001,14,FALSE)</f>
        <v>UNKNOWN</v>
      </c>
      <c r="H9725" s="8">
        <f>VLOOKUP(A9725,Cafe_sales!$A$1:$O$10001,15,FALSE)</f>
        <v>44962</v>
      </c>
    </row>
    <row r="9726" spans="1:8" hidden="1" x14ac:dyDescent="0.35">
      <c r="A9726" t="s">
        <v>2377</v>
      </c>
      <c r="B9726" t="str">
        <f>VLOOKUP(A9726,Cafe_sales!$A$1:$O$10001,9,FALSE)</f>
        <v>Tea</v>
      </c>
      <c r="C9726">
        <f>VLOOKUP(A9726,Cafe_sales!$A$1:$O$10001,10,FALSE)</f>
        <v>4</v>
      </c>
      <c r="D9726">
        <f>VLOOKUP(A9726,Cafe_sales!$A$1:$O$10001,11,FALSE)</f>
        <v>1.5</v>
      </c>
      <c r="E9726">
        <f>VLOOKUP(A9726,Cafe_sales!$A$1:$O$10001,12,FALSE)</f>
        <v>6</v>
      </c>
      <c r="F9726" t="str">
        <f>VLOOKUP(A9726,Cafe_sales!$A$1:$O$10001,13,FALSE)</f>
        <v>Cash</v>
      </c>
      <c r="G9726" t="str">
        <f>VLOOKUP(A9726,Cafe_sales!$A$1:$O$10001,14,FALSE)</f>
        <v>Takeaway</v>
      </c>
      <c r="H9726" s="1">
        <f>VLOOKUP(A9726,Cafe_sales!$A$1:$O$10001,15,FALSE)</f>
        <v>45078</v>
      </c>
    </row>
    <row r="9727" spans="1:8" x14ac:dyDescent="0.35">
      <c r="A9727" t="s">
        <v>2690</v>
      </c>
      <c r="B9727" t="str">
        <f>VLOOKUP(A9727,Cafe_sales!$A$1:$O$10001,9,FALSE)</f>
        <v>Cake</v>
      </c>
      <c r="C9727" s="6">
        <f>VLOOKUP(A9727,Cafe_sales!$A$1:$O$10001,10,FALSE)</f>
        <v>1</v>
      </c>
      <c r="D9727" s="10">
        <f>VLOOKUP(A9727,Cafe_sales!$A$1:$O$10001,11,FALSE)</f>
        <v>3</v>
      </c>
      <c r="E9727" s="6">
        <f>VLOOKUP(A9727,Cafe_sales!$A$1:$O$10001,12,FALSE)</f>
        <v>3</v>
      </c>
      <c r="F9727" t="str">
        <f>VLOOKUP(A9727,Cafe_sales!$A$1:$O$10001,13,FALSE)</f>
        <v>Credit Card</v>
      </c>
      <c r="G9727" t="str">
        <f>VLOOKUP(A9727,Cafe_sales!$A$1:$O$10001,14,FALSE)</f>
        <v>In-store</v>
      </c>
      <c r="H9727" s="8">
        <f>VLOOKUP(A9727,Cafe_sales!$A$1:$O$10001,15,FALSE)</f>
        <v>45176</v>
      </c>
    </row>
    <row r="9728" spans="1:8" x14ac:dyDescent="0.35">
      <c r="A9728" t="s">
        <v>1785</v>
      </c>
      <c r="B9728" t="str">
        <f>VLOOKUP(A9728,Cafe_sales!$A$1:$O$10001,9,FALSE)</f>
        <v>Cookie</v>
      </c>
      <c r="C9728" s="6">
        <f>VLOOKUP(A9728,Cafe_sales!$A$1:$O$10001,10,FALSE)</f>
        <v>5</v>
      </c>
      <c r="D9728" s="10">
        <f>VLOOKUP(A9728,Cafe_sales!$A$1:$O$10001,11,FALSE)</f>
        <v>1</v>
      </c>
      <c r="E9728" s="6">
        <f>VLOOKUP(A9728,Cafe_sales!$A$1:$O$10001,12,FALSE)</f>
        <v>5</v>
      </c>
      <c r="F9728" t="str">
        <f>VLOOKUP(A9728,Cafe_sales!$A$1:$O$10001,13,FALSE)</f>
        <v>Cash</v>
      </c>
      <c r="G9728" t="str">
        <f>VLOOKUP(A9728,Cafe_sales!$A$1:$O$10001,14,FALSE)</f>
        <v>In-store</v>
      </c>
      <c r="H9728" s="8">
        <f>VLOOKUP(A9728,Cafe_sales!$A$1:$O$10001,15,FALSE)</f>
        <v>44984</v>
      </c>
    </row>
    <row r="9729" spans="1:8" hidden="1" x14ac:dyDescent="0.35">
      <c r="A9729" t="s">
        <v>2958</v>
      </c>
      <c r="B9729" t="str">
        <f>VLOOKUP(A9729,Cafe_sales!$A$1:$O$10001,9,FALSE)</f>
        <v>Cake</v>
      </c>
      <c r="C9729">
        <f>VLOOKUP(A9729,Cafe_sales!$A$1:$O$10001,10,FALSE)</f>
        <v>5</v>
      </c>
      <c r="D9729">
        <f>VLOOKUP(A9729,Cafe_sales!$A$1:$O$10001,11,FALSE)</f>
        <v>3</v>
      </c>
      <c r="E9729">
        <f>VLOOKUP(A9729,Cafe_sales!$A$1:$O$10001,12,FALSE)</f>
        <v>15</v>
      </c>
      <c r="F9729" t="str">
        <f>VLOOKUP(A9729,Cafe_sales!$A$1:$O$10001,13,FALSE)</f>
        <v>Credit Card</v>
      </c>
      <c r="G9729" t="str">
        <f>VLOOKUP(A9729,Cafe_sales!$A$1:$O$10001,14,FALSE)</f>
        <v>Takeaway</v>
      </c>
      <c r="H9729" s="1">
        <f>VLOOKUP(A9729,Cafe_sales!$A$1:$O$10001,15,FALSE)</f>
        <v>45078</v>
      </c>
    </row>
    <row r="9730" spans="1:8" hidden="1" x14ac:dyDescent="0.35">
      <c r="A9730" t="s">
        <v>7015</v>
      </c>
      <c r="B9730" t="str">
        <f>VLOOKUP(A9730,Cafe_sales!$A$1:$O$10001,9,FALSE)</f>
        <v>Tea</v>
      </c>
      <c r="C9730">
        <f>VLOOKUP(A9730,Cafe_sales!$A$1:$O$10001,10,FALSE)</f>
        <v>3</v>
      </c>
      <c r="D9730">
        <f>VLOOKUP(A9730,Cafe_sales!$A$1:$O$10001,11,FALSE)</f>
        <v>0</v>
      </c>
      <c r="E9730">
        <f>VLOOKUP(A9730,Cafe_sales!$A$1:$O$10001,12,FALSE)</f>
        <v>4.5</v>
      </c>
      <c r="F9730" t="str">
        <f>VLOOKUP(A9730,Cafe_sales!$A$1:$O$10001,13,FALSE)</f>
        <v>Default mode</v>
      </c>
      <c r="G9730" t="str">
        <f>VLOOKUP(A9730,Cafe_sales!$A$1:$O$10001,14,FALSE)</f>
        <v>Takeaway</v>
      </c>
      <c r="H9730" s="1">
        <f>VLOOKUP(A9730,Cafe_sales!$A$1:$O$10001,15,FALSE)</f>
        <v>45216</v>
      </c>
    </row>
    <row r="9731" spans="1:8" x14ac:dyDescent="0.35">
      <c r="A9731" t="s">
        <v>8066</v>
      </c>
      <c r="B9731" t="str">
        <f>VLOOKUP(A9731,Cafe_sales!$A$1:$O$10001,9,FALSE)</f>
        <v>Sandwich</v>
      </c>
      <c r="C9731" s="6">
        <f>VLOOKUP(A9731,Cafe_sales!$A$1:$O$10001,10,FALSE)</f>
        <v>4</v>
      </c>
      <c r="D9731" s="10">
        <f>VLOOKUP(A9731,Cafe_sales!$A$1:$O$10001,11,FALSE)</f>
        <v>4</v>
      </c>
      <c r="E9731" s="6">
        <f>VLOOKUP(A9731,Cafe_sales!$A$1:$O$10001,12,FALSE)</f>
        <v>16</v>
      </c>
      <c r="F9731" t="str">
        <f>VLOOKUP(A9731,Cafe_sales!$A$1:$O$10001,13,FALSE)</f>
        <v>Default mode</v>
      </c>
      <c r="G9731" t="str">
        <f>VLOOKUP(A9731,Cafe_sales!$A$1:$O$10001,14,FALSE)</f>
        <v>In-store</v>
      </c>
      <c r="H9731" s="8">
        <f>VLOOKUP(A9731,Cafe_sales!$A$1:$O$10001,15,FALSE)</f>
        <v>45214</v>
      </c>
    </row>
    <row r="9732" spans="1:8" x14ac:dyDescent="0.35">
      <c r="A9732" t="s">
        <v>2711</v>
      </c>
      <c r="B9732" t="str">
        <f>VLOOKUP(A9732,Cafe_sales!$A$1:$O$10001,9,FALSE)</f>
        <v>Tea</v>
      </c>
      <c r="C9732" s="6">
        <f>VLOOKUP(A9732,Cafe_sales!$A$1:$O$10001,10,FALSE)</f>
        <v>2</v>
      </c>
      <c r="D9732" s="10">
        <f>VLOOKUP(A9732,Cafe_sales!$A$1:$O$10001,11,FALSE)</f>
        <v>1.5</v>
      </c>
      <c r="E9732" s="6">
        <f>VLOOKUP(A9732,Cafe_sales!$A$1:$O$10001,12,FALSE)</f>
        <v>3</v>
      </c>
      <c r="F9732" t="str">
        <f>VLOOKUP(A9732,Cafe_sales!$A$1:$O$10001,13,FALSE)</f>
        <v>Digital Wallet</v>
      </c>
      <c r="G9732" t="str">
        <f>VLOOKUP(A9732,Cafe_sales!$A$1:$O$10001,14,FALSE)</f>
        <v>UNKNOWN</v>
      </c>
      <c r="H9732" s="8">
        <f>VLOOKUP(A9732,Cafe_sales!$A$1:$O$10001,15,FALSE)</f>
        <v>45091</v>
      </c>
    </row>
    <row r="9733" spans="1:8" x14ac:dyDescent="0.35">
      <c r="A9733" t="s">
        <v>308</v>
      </c>
      <c r="B9733" t="str">
        <f>VLOOKUP(A9733,Cafe_sales!$A$1:$O$10001,9,FALSE)</f>
        <v>Sandwich</v>
      </c>
      <c r="C9733" s="6">
        <f>VLOOKUP(A9733,Cafe_sales!$A$1:$O$10001,10,FALSE)</f>
        <v>5</v>
      </c>
      <c r="D9733" s="10">
        <f>VLOOKUP(A9733,Cafe_sales!$A$1:$O$10001,11,FALSE)</f>
        <v>4</v>
      </c>
      <c r="E9733" s="6">
        <f>VLOOKUP(A9733,Cafe_sales!$A$1:$O$10001,12,FALSE)</f>
        <v>20</v>
      </c>
      <c r="F9733" t="str">
        <f>VLOOKUP(A9733,Cafe_sales!$A$1:$O$10001,13,FALSE)</f>
        <v>Default mode</v>
      </c>
      <c r="G9733" t="str">
        <f>VLOOKUP(A9733,Cafe_sales!$A$1:$O$10001,14,FALSE)</f>
        <v>In-store</v>
      </c>
      <c r="H9733" s="8">
        <f>VLOOKUP(A9733,Cafe_sales!$A$1:$O$10001,15,FALSE)</f>
        <v>45059</v>
      </c>
    </row>
    <row r="9734" spans="1:8" x14ac:dyDescent="0.35">
      <c r="A9734" t="s">
        <v>9581</v>
      </c>
      <c r="B9734" t="str">
        <f>VLOOKUP(A9734,Cafe_sales!$A$1:$O$10001,9,FALSE)</f>
        <v>Salad</v>
      </c>
      <c r="C9734" s="6">
        <f>VLOOKUP(A9734,Cafe_sales!$A$1:$O$10001,10,FALSE)</f>
        <v>3</v>
      </c>
      <c r="D9734" s="10">
        <f>VLOOKUP(A9734,Cafe_sales!$A$1:$O$10001,11,FALSE)</f>
        <v>5</v>
      </c>
      <c r="E9734" s="6">
        <f>VLOOKUP(A9734,Cafe_sales!$A$1:$O$10001,12,FALSE)</f>
        <v>15</v>
      </c>
      <c r="F9734" t="str">
        <f>VLOOKUP(A9734,Cafe_sales!$A$1:$O$10001,13,FALSE)</f>
        <v>Cash</v>
      </c>
      <c r="G9734" t="str">
        <f>VLOOKUP(A9734,Cafe_sales!$A$1:$O$10001,14,FALSE)</f>
        <v>In-store</v>
      </c>
      <c r="H9734" s="8">
        <f>VLOOKUP(A9734,Cafe_sales!$A$1:$O$10001,15,FALSE)</f>
        <v>44961</v>
      </c>
    </row>
    <row r="9735" spans="1:8" hidden="1" x14ac:dyDescent="0.35">
      <c r="A9735" t="s">
        <v>4695</v>
      </c>
      <c r="B9735" t="str">
        <f>VLOOKUP(A9735,Cafe_sales!$A$1:$O$10001,9,FALSE)</f>
        <v>Coffee</v>
      </c>
      <c r="C9735">
        <f>VLOOKUP(A9735,Cafe_sales!$A$1:$O$10001,10,FALSE)</f>
        <v>3</v>
      </c>
      <c r="D9735">
        <f>VLOOKUP(A9735,Cafe_sales!$A$1:$O$10001,11,FALSE)</f>
        <v>2.9991108476585655</v>
      </c>
      <c r="E9735">
        <f>VLOOKUP(A9735,Cafe_sales!$A$1:$O$10001,12,FALSE)</f>
        <v>6</v>
      </c>
      <c r="F9735" t="str">
        <f>VLOOKUP(A9735,Cafe_sales!$A$1:$O$10001,13,FALSE)</f>
        <v>Cash</v>
      </c>
      <c r="G9735" t="str">
        <f>VLOOKUP(A9735,Cafe_sales!$A$1:$O$10001,14,FALSE)</f>
        <v>Takeaway</v>
      </c>
      <c r="H9735" s="1">
        <f>VLOOKUP(A9735,Cafe_sales!$A$1:$O$10001,15,FALSE)</f>
        <v>45100</v>
      </c>
    </row>
    <row r="9736" spans="1:8" x14ac:dyDescent="0.35">
      <c r="A9736" t="s">
        <v>644</v>
      </c>
      <c r="B9736" t="str">
        <f>VLOOKUP(A9736,Cafe_sales!$A$1:$O$10001,9,FALSE)</f>
        <v>Tea</v>
      </c>
      <c r="C9736" s="6">
        <f>VLOOKUP(A9736,Cafe_sales!$A$1:$O$10001,10,FALSE)</f>
        <v>4</v>
      </c>
      <c r="D9736" s="10">
        <f>VLOOKUP(A9736,Cafe_sales!$A$1:$O$10001,11,FALSE)</f>
        <v>1.5</v>
      </c>
      <c r="E9736" s="6">
        <f>VLOOKUP(A9736,Cafe_sales!$A$1:$O$10001,12,FALSE)</f>
        <v>6</v>
      </c>
      <c r="F9736" t="str">
        <f>VLOOKUP(A9736,Cafe_sales!$A$1:$O$10001,13,FALSE)</f>
        <v>Default mode</v>
      </c>
      <c r="G9736" t="str">
        <f>VLOOKUP(A9736,Cafe_sales!$A$1:$O$10001,14,FALSE)</f>
        <v>UNKNOWN</v>
      </c>
      <c r="H9736" s="8">
        <f>VLOOKUP(A9736,Cafe_sales!$A$1:$O$10001,15,FALSE)</f>
        <v>45262</v>
      </c>
    </row>
    <row r="9737" spans="1:8" x14ac:dyDescent="0.35">
      <c r="A9737" t="s">
        <v>6955</v>
      </c>
      <c r="B9737" t="str">
        <f>VLOOKUP(A9737,Cafe_sales!$A$1:$O$10001,9,FALSE)</f>
        <v>UNKNOWN</v>
      </c>
      <c r="C9737" s="6">
        <f>VLOOKUP(A9737,Cafe_sales!$A$1:$O$10001,10,FALSE)</f>
        <v>4</v>
      </c>
      <c r="D9737" s="10">
        <f>VLOOKUP(A9737,Cafe_sales!$A$1:$O$10001,11,FALSE)</f>
        <v>4</v>
      </c>
      <c r="E9737" s="6">
        <f>VLOOKUP(A9737,Cafe_sales!$A$1:$O$10001,12,FALSE)</f>
        <v>16</v>
      </c>
      <c r="F9737" t="str">
        <f>VLOOKUP(A9737,Cafe_sales!$A$1:$O$10001,13,FALSE)</f>
        <v>Credit Card</v>
      </c>
      <c r="G9737" t="str">
        <f>VLOOKUP(A9737,Cafe_sales!$A$1:$O$10001,14,FALSE)</f>
        <v>UNKNOWN</v>
      </c>
      <c r="H9737" s="8">
        <f>VLOOKUP(A9737,Cafe_sales!$A$1:$O$10001,15,FALSE)</f>
        <v>45274</v>
      </c>
    </row>
    <row r="9738" spans="1:8" hidden="1" x14ac:dyDescent="0.35">
      <c r="A9738" t="s">
        <v>2768</v>
      </c>
      <c r="B9738" t="str">
        <f>VLOOKUP(A9738,Cafe_sales!$A$1:$O$10001,9,FALSE)</f>
        <v>Smoothie</v>
      </c>
      <c r="C9738">
        <f>VLOOKUP(A9738,Cafe_sales!$A$1:$O$10001,10,FALSE)</f>
        <v>1</v>
      </c>
      <c r="D9738">
        <f>VLOOKUP(A9738,Cafe_sales!$A$1:$O$10001,11,FALSE)</f>
        <v>4</v>
      </c>
      <c r="E9738">
        <f>VLOOKUP(A9738,Cafe_sales!$A$1:$O$10001,12,FALSE)</f>
        <v>4</v>
      </c>
      <c r="F9738" t="str">
        <f>VLOOKUP(A9738,Cafe_sales!$A$1:$O$10001,13,FALSE)</f>
        <v>Cash</v>
      </c>
      <c r="G9738" t="str">
        <f>VLOOKUP(A9738,Cafe_sales!$A$1:$O$10001,14,FALSE)</f>
        <v>Takeaway</v>
      </c>
      <c r="H9738" s="1">
        <f>VLOOKUP(A9738,Cafe_sales!$A$1:$O$10001,15,FALSE)</f>
        <v>45159</v>
      </c>
    </row>
    <row r="9739" spans="1:8" x14ac:dyDescent="0.35">
      <c r="A9739" t="s">
        <v>535</v>
      </c>
      <c r="B9739" t="str">
        <f>VLOOKUP(A9739,Cafe_sales!$A$1:$O$10001,9,FALSE)</f>
        <v>Cake</v>
      </c>
      <c r="C9739" s="6">
        <f>VLOOKUP(A9739,Cafe_sales!$A$1:$O$10001,10,FALSE)</f>
        <v>2</v>
      </c>
      <c r="D9739" s="10">
        <f>VLOOKUP(A9739,Cafe_sales!$A$1:$O$10001,11,FALSE)</f>
        <v>3</v>
      </c>
      <c r="E9739" s="6">
        <f>VLOOKUP(A9739,Cafe_sales!$A$1:$O$10001,12,FALSE)</f>
        <v>6</v>
      </c>
      <c r="F9739" t="str">
        <f>VLOOKUP(A9739,Cafe_sales!$A$1:$O$10001,13,FALSE)</f>
        <v>Cash</v>
      </c>
      <c r="G9739" t="str">
        <f>VLOOKUP(A9739,Cafe_sales!$A$1:$O$10001,14,FALSE)</f>
        <v>In-store</v>
      </c>
      <c r="H9739" s="8">
        <f>VLOOKUP(A9739,Cafe_sales!$A$1:$O$10001,15,FALSE)</f>
        <v>45078</v>
      </c>
    </row>
    <row r="9740" spans="1:8" x14ac:dyDescent="0.35">
      <c r="A9740" t="s">
        <v>1546</v>
      </c>
      <c r="B9740" t="str">
        <f>VLOOKUP(A9740,Cafe_sales!$A$1:$O$10001,9,FALSE)</f>
        <v>Tea</v>
      </c>
      <c r="C9740" s="6">
        <f>VLOOKUP(A9740,Cafe_sales!$A$1:$O$10001,10,FALSE)</f>
        <v>3</v>
      </c>
      <c r="D9740" s="10">
        <f>VLOOKUP(A9740,Cafe_sales!$A$1:$O$10001,11,FALSE)</f>
        <v>1.5</v>
      </c>
      <c r="E9740" s="6">
        <f>VLOOKUP(A9740,Cafe_sales!$A$1:$O$10001,12,FALSE)</f>
        <v>4.5</v>
      </c>
      <c r="F9740" t="str">
        <f>VLOOKUP(A9740,Cafe_sales!$A$1:$O$10001,13,FALSE)</f>
        <v>Default mode</v>
      </c>
      <c r="G9740" t="str">
        <f>VLOOKUP(A9740,Cafe_sales!$A$1:$O$10001,14,FALSE)</f>
        <v>UNKNOWN</v>
      </c>
      <c r="H9740" s="8">
        <f>VLOOKUP(A9740,Cafe_sales!$A$1:$O$10001,15,FALSE)</f>
        <v>45065</v>
      </c>
    </row>
    <row r="9741" spans="1:8" hidden="1" x14ac:dyDescent="0.35">
      <c r="A9741" t="s">
        <v>3777</v>
      </c>
      <c r="B9741" t="str">
        <f>VLOOKUP(A9741,Cafe_sales!$A$1:$O$10001,9,FALSE)</f>
        <v>Cookie</v>
      </c>
      <c r="C9741">
        <f>VLOOKUP(A9741,Cafe_sales!$A$1:$O$10001,10,FALSE)</f>
        <v>4</v>
      </c>
      <c r="D9741">
        <f>VLOOKUP(A9741,Cafe_sales!$A$1:$O$10001,11,FALSE)</f>
        <v>1</v>
      </c>
      <c r="E9741">
        <f>VLOOKUP(A9741,Cafe_sales!$A$1:$O$10001,12,FALSE)</f>
        <v>4</v>
      </c>
      <c r="F9741" t="str">
        <f>VLOOKUP(A9741,Cafe_sales!$A$1:$O$10001,13,FALSE)</f>
        <v>Cash</v>
      </c>
      <c r="G9741" t="str">
        <f>VLOOKUP(A9741,Cafe_sales!$A$1:$O$10001,14,FALSE)</f>
        <v>Takeaway</v>
      </c>
      <c r="H9741" s="1">
        <f>VLOOKUP(A9741,Cafe_sales!$A$1:$O$10001,15,FALSE)</f>
        <v>45095</v>
      </c>
    </row>
    <row r="9742" spans="1:8" x14ac:dyDescent="0.35">
      <c r="A9742" t="s">
        <v>1144</v>
      </c>
      <c r="B9742" t="str">
        <f>VLOOKUP(A9742,Cafe_sales!$A$1:$O$10001,9,FALSE)</f>
        <v>Salad</v>
      </c>
      <c r="C9742" s="6">
        <f>VLOOKUP(A9742,Cafe_sales!$A$1:$O$10001,10,FALSE)</f>
        <v>1</v>
      </c>
      <c r="D9742" s="10">
        <f>VLOOKUP(A9742,Cafe_sales!$A$1:$O$10001,11,FALSE)</f>
        <v>5</v>
      </c>
      <c r="E9742" s="6">
        <f>VLOOKUP(A9742,Cafe_sales!$A$1:$O$10001,12,FALSE)</f>
        <v>5</v>
      </c>
      <c r="F9742" t="str">
        <f>VLOOKUP(A9742,Cafe_sales!$A$1:$O$10001,13,FALSE)</f>
        <v>Cash</v>
      </c>
      <c r="G9742" t="str">
        <f>VLOOKUP(A9742,Cafe_sales!$A$1:$O$10001,14,FALSE)</f>
        <v>In-store</v>
      </c>
      <c r="H9742" s="8">
        <f>VLOOKUP(A9742,Cafe_sales!$A$1:$O$10001,15,FALSE)</f>
        <v>45129</v>
      </c>
    </row>
    <row r="9743" spans="1:8" hidden="1" x14ac:dyDescent="0.35">
      <c r="A9743" t="s">
        <v>2858</v>
      </c>
      <c r="B9743" t="str">
        <f>VLOOKUP(A9743,Cafe_sales!$A$1:$O$10001,9,FALSE)</f>
        <v>Smoothie</v>
      </c>
      <c r="C9743">
        <f>VLOOKUP(A9743,Cafe_sales!$A$1:$O$10001,10,FALSE)</f>
        <v>5</v>
      </c>
      <c r="D9743">
        <f>VLOOKUP(A9743,Cafe_sales!$A$1:$O$10001,11,FALSE)</f>
        <v>4</v>
      </c>
      <c r="E9743">
        <f>VLOOKUP(A9743,Cafe_sales!$A$1:$O$10001,12,FALSE)</f>
        <v>20</v>
      </c>
      <c r="F9743" t="str">
        <f>VLOOKUP(A9743,Cafe_sales!$A$1:$O$10001,13,FALSE)</f>
        <v>Cash</v>
      </c>
      <c r="G9743" t="str">
        <f>VLOOKUP(A9743,Cafe_sales!$A$1:$O$10001,14,FALSE)</f>
        <v>Takeaway</v>
      </c>
      <c r="H9743" s="1">
        <f>VLOOKUP(A9743,Cafe_sales!$A$1:$O$10001,15,FALSE)</f>
        <v>45078</v>
      </c>
    </row>
    <row r="9744" spans="1:8" x14ac:dyDescent="0.35">
      <c r="A9744" t="s">
        <v>8367</v>
      </c>
      <c r="B9744" t="str">
        <f>VLOOKUP(A9744,Cafe_sales!$A$1:$O$10001,9,FALSE)</f>
        <v>Cake</v>
      </c>
      <c r="C9744" s="6">
        <f>VLOOKUP(A9744,Cafe_sales!$A$1:$O$10001,10,FALSE)</f>
        <v>4</v>
      </c>
      <c r="D9744" s="10">
        <f>VLOOKUP(A9744,Cafe_sales!$A$1:$O$10001,11,FALSE)</f>
        <v>3</v>
      </c>
      <c r="E9744" s="6">
        <f>VLOOKUP(A9744,Cafe_sales!$A$1:$O$10001,12,FALSE)</f>
        <v>12</v>
      </c>
      <c r="F9744" t="str">
        <f>VLOOKUP(A9744,Cafe_sales!$A$1:$O$10001,13,FALSE)</f>
        <v>Cash</v>
      </c>
      <c r="G9744" t="str">
        <f>VLOOKUP(A9744,Cafe_sales!$A$1:$O$10001,14,FALSE)</f>
        <v>UNKNOWN</v>
      </c>
      <c r="H9744" s="8">
        <f>VLOOKUP(A9744,Cafe_sales!$A$1:$O$10001,15,FALSE)</f>
        <v>45159</v>
      </c>
    </row>
    <row r="9745" spans="1:8" x14ac:dyDescent="0.35">
      <c r="A9745" t="s">
        <v>5186</v>
      </c>
      <c r="B9745" t="str">
        <f>VLOOKUP(A9745,Cafe_sales!$A$1:$O$10001,9,FALSE)</f>
        <v>Coffee</v>
      </c>
      <c r="C9745" s="6">
        <f>VLOOKUP(A9745,Cafe_sales!$A$1:$O$10001,10,FALSE)</f>
        <v>5</v>
      </c>
      <c r="D9745" s="10">
        <f>VLOOKUP(A9745,Cafe_sales!$A$1:$O$10001,11,FALSE)</f>
        <v>2</v>
      </c>
      <c r="E9745" s="6">
        <f>VLOOKUP(A9745,Cafe_sales!$A$1:$O$10001,12,FALSE)</f>
        <v>10</v>
      </c>
      <c r="F9745" t="str">
        <f>VLOOKUP(A9745,Cafe_sales!$A$1:$O$10001,13,FALSE)</f>
        <v>Default mode</v>
      </c>
      <c r="G9745" t="str">
        <f>VLOOKUP(A9745,Cafe_sales!$A$1:$O$10001,14,FALSE)</f>
        <v>UNKNOWN</v>
      </c>
      <c r="H9745" s="8">
        <f>VLOOKUP(A9745,Cafe_sales!$A$1:$O$10001,15,FALSE)</f>
        <v>45219</v>
      </c>
    </row>
    <row r="9746" spans="1:8" hidden="1" x14ac:dyDescent="0.35">
      <c r="A9746" t="s">
        <v>2767</v>
      </c>
      <c r="B9746" t="str">
        <f>VLOOKUP(A9746,Cafe_sales!$A$1:$O$10001,9,FALSE)</f>
        <v>Tea</v>
      </c>
      <c r="C9746">
        <f>VLOOKUP(A9746,Cafe_sales!$A$1:$O$10001,10,FALSE)</f>
        <v>2</v>
      </c>
      <c r="D9746">
        <f>VLOOKUP(A9746,Cafe_sales!$A$1:$O$10001,11,FALSE)</f>
        <v>1.5</v>
      </c>
      <c r="E9746">
        <f>VLOOKUP(A9746,Cafe_sales!$A$1:$O$10001,12,FALSE)</f>
        <v>3</v>
      </c>
      <c r="F9746" t="str">
        <f>VLOOKUP(A9746,Cafe_sales!$A$1:$O$10001,13,FALSE)</f>
        <v>Cash</v>
      </c>
      <c r="G9746" t="str">
        <f>VLOOKUP(A9746,Cafe_sales!$A$1:$O$10001,14,FALSE)</f>
        <v>Takeaway</v>
      </c>
      <c r="H9746" s="1">
        <f>VLOOKUP(A9746,Cafe_sales!$A$1:$O$10001,15,FALSE)</f>
        <v>45264</v>
      </c>
    </row>
    <row r="9747" spans="1:8" hidden="1" x14ac:dyDescent="0.35">
      <c r="A9747" t="s">
        <v>6814</v>
      </c>
      <c r="B9747" t="str">
        <f>VLOOKUP(A9747,Cafe_sales!$A$1:$O$10001,9,FALSE)</f>
        <v>Cake</v>
      </c>
      <c r="C9747">
        <f>VLOOKUP(A9747,Cafe_sales!$A$1:$O$10001,10,FALSE)</f>
        <v>4</v>
      </c>
      <c r="D9747">
        <f>VLOOKUP(A9747,Cafe_sales!$A$1:$O$10001,11,FALSE)</f>
        <v>3</v>
      </c>
      <c r="E9747">
        <f>VLOOKUP(A9747,Cafe_sales!$A$1:$O$10001,12,FALSE)</f>
        <v>12</v>
      </c>
      <c r="F9747" t="str">
        <f>VLOOKUP(A9747,Cafe_sales!$A$1:$O$10001,13,FALSE)</f>
        <v>Credit Card</v>
      </c>
      <c r="G9747" t="str">
        <f>VLOOKUP(A9747,Cafe_sales!$A$1:$O$10001,14,FALSE)</f>
        <v>Takeaway</v>
      </c>
      <c r="H9747" s="1">
        <f>VLOOKUP(A9747,Cafe_sales!$A$1:$O$10001,15,FALSE)</f>
        <v>45017</v>
      </c>
    </row>
    <row r="9748" spans="1:8" x14ac:dyDescent="0.35">
      <c r="A9748" t="s">
        <v>4332</v>
      </c>
      <c r="B9748" t="str">
        <f>VLOOKUP(A9748,Cafe_sales!$A$1:$O$10001,9,FALSE)</f>
        <v>Tea</v>
      </c>
      <c r="C9748" s="6">
        <f>VLOOKUP(A9748,Cafe_sales!$A$1:$O$10001,10,FALSE)</f>
        <v>3</v>
      </c>
      <c r="D9748" s="10">
        <f>VLOOKUP(A9748,Cafe_sales!$A$1:$O$10001,11,FALSE)</f>
        <v>1.5</v>
      </c>
      <c r="E9748" s="6">
        <f>VLOOKUP(A9748,Cafe_sales!$A$1:$O$10001,12,FALSE)</f>
        <v>4.5</v>
      </c>
      <c r="F9748" t="str">
        <f>VLOOKUP(A9748,Cafe_sales!$A$1:$O$10001,13,FALSE)</f>
        <v>Default mode</v>
      </c>
      <c r="G9748" t="str">
        <f>VLOOKUP(A9748,Cafe_sales!$A$1:$O$10001,14,FALSE)</f>
        <v>UNKNOWN</v>
      </c>
      <c r="H9748" s="8">
        <f>VLOOKUP(A9748,Cafe_sales!$A$1:$O$10001,15,FALSE)</f>
        <v>45110</v>
      </c>
    </row>
    <row r="9749" spans="1:8" hidden="1" x14ac:dyDescent="0.35">
      <c r="A9749" t="s">
        <v>3666</v>
      </c>
      <c r="B9749" t="str">
        <f>VLOOKUP(A9749,Cafe_sales!$A$1:$O$10001,9,FALSE)</f>
        <v>UNKNOWN</v>
      </c>
      <c r="C9749">
        <f>VLOOKUP(A9749,Cafe_sales!$A$1:$O$10001,10,FALSE)</f>
        <v>2</v>
      </c>
      <c r="D9749">
        <f>VLOOKUP(A9749,Cafe_sales!$A$1:$O$10001,11,FALSE)</f>
        <v>3</v>
      </c>
      <c r="E9749">
        <f>VLOOKUP(A9749,Cafe_sales!$A$1:$O$10001,12,FALSE)</f>
        <v>6</v>
      </c>
      <c r="F9749" t="str">
        <f>VLOOKUP(A9749,Cafe_sales!$A$1:$O$10001,13,FALSE)</f>
        <v>Digital Wallet</v>
      </c>
      <c r="G9749" t="str">
        <f>VLOOKUP(A9749,Cafe_sales!$A$1:$O$10001,14,FALSE)</f>
        <v>Takeaway</v>
      </c>
      <c r="H9749" s="1">
        <f>VLOOKUP(A9749,Cafe_sales!$A$1:$O$10001,15,FALSE)</f>
        <v>45093</v>
      </c>
    </row>
    <row r="9750" spans="1:8" hidden="1" x14ac:dyDescent="0.35">
      <c r="A9750" t="s">
        <v>2936</v>
      </c>
      <c r="B9750" t="str">
        <f>VLOOKUP(A9750,Cafe_sales!$A$1:$O$10001,9,FALSE)</f>
        <v>Cake</v>
      </c>
      <c r="C9750">
        <f>VLOOKUP(A9750,Cafe_sales!$A$1:$O$10001,10,FALSE)</f>
        <v>3</v>
      </c>
      <c r="D9750">
        <f>VLOOKUP(A9750,Cafe_sales!$A$1:$O$10001,11,FALSE)</f>
        <v>3</v>
      </c>
      <c r="E9750">
        <f>VLOOKUP(A9750,Cafe_sales!$A$1:$O$10001,12,FALSE)</f>
        <v>9</v>
      </c>
      <c r="F9750" t="str">
        <f>VLOOKUP(A9750,Cafe_sales!$A$1:$O$10001,13,FALSE)</f>
        <v>Credit Card</v>
      </c>
      <c r="G9750" t="str">
        <f>VLOOKUP(A9750,Cafe_sales!$A$1:$O$10001,14,FALSE)</f>
        <v>Takeaway</v>
      </c>
      <c r="H9750" s="1">
        <f>VLOOKUP(A9750,Cafe_sales!$A$1:$O$10001,15,FALSE)</f>
        <v>45027</v>
      </c>
    </row>
    <row r="9751" spans="1:8" x14ac:dyDescent="0.35">
      <c r="A9751" t="s">
        <v>6666</v>
      </c>
      <c r="B9751" t="str">
        <f>VLOOKUP(A9751,Cafe_sales!$A$1:$O$10001,9,FALSE)</f>
        <v>Juice</v>
      </c>
      <c r="C9751" s="6">
        <f>VLOOKUP(A9751,Cafe_sales!$A$1:$O$10001,10,FALSE)</f>
        <v>4</v>
      </c>
      <c r="D9751" s="10">
        <f>VLOOKUP(A9751,Cafe_sales!$A$1:$O$10001,11,FALSE)</f>
        <v>3</v>
      </c>
      <c r="E9751" s="6">
        <f>VLOOKUP(A9751,Cafe_sales!$A$1:$O$10001,12,FALSE)</f>
        <v>12</v>
      </c>
      <c r="F9751" t="str">
        <f>VLOOKUP(A9751,Cafe_sales!$A$1:$O$10001,13,FALSE)</f>
        <v>Digital Wallet</v>
      </c>
      <c r="G9751" t="str">
        <f>VLOOKUP(A9751,Cafe_sales!$A$1:$O$10001,14,FALSE)</f>
        <v>In-store</v>
      </c>
      <c r="H9751" s="8">
        <f>VLOOKUP(A9751,Cafe_sales!$A$1:$O$10001,15,FALSE)</f>
        <v>45167</v>
      </c>
    </row>
    <row r="9752" spans="1:8" x14ac:dyDescent="0.35">
      <c r="A9752" t="s">
        <v>8240</v>
      </c>
      <c r="B9752" t="str">
        <f>VLOOKUP(A9752,Cafe_sales!$A$1:$O$10001,9,FALSE)</f>
        <v>Juice</v>
      </c>
      <c r="C9752" s="6">
        <f>VLOOKUP(A9752,Cafe_sales!$A$1:$O$10001,10,FALSE)</f>
        <v>2</v>
      </c>
      <c r="D9752" s="10">
        <f>VLOOKUP(A9752,Cafe_sales!$A$1:$O$10001,11,FALSE)</f>
        <v>3</v>
      </c>
      <c r="E9752" s="6">
        <f>VLOOKUP(A9752,Cafe_sales!$A$1:$O$10001,12,FALSE)</f>
        <v>6</v>
      </c>
      <c r="F9752" t="str">
        <f>VLOOKUP(A9752,Cafe_sales!$A$1:$O$10001,13,FALSE)</f>
        <v>Credit Card</v>
      </c>
      <c r="G9752" t="str">
        <f>VLOOKUP(A9752,Cafe_sales!$A$1:$O$10001,14,FALSE)</f>
        <v>In-store</v>
      </c>
      <c r="H9752" s="8">
        <f>VLOOKUP(A9752,Cafe_sales!$A$1:$O$10001,15,FALSE)</f>
        <v>45208</v>
      </c>
    </row>
    <row r="9753" spans="1:8" hidden="1" x14ac:dyDescent="0.35">
      <c r="A9753" t="s">
        <v>9958</v>
      </c>
      <c r="B9753" t="str">
        <f>VLOOKUP(A9753,Cafe_sales!$A$1:$O$10001,9,FALSE)</f>
        <v>Tea</v>
      </c>
      <c r="C9753">
        <f>VLOOKUP(A9753,Cafe_sales!$A$1:$O$10001,10,FALSE)</f>
        <v>5.241935483870968</v>
      </c>
      <c r="D9753">
        <f>VLOOKUP(A9753,Cafe_sales!$A$1:$O$10001,11,FALSE)</f>
        <v>1.5</v>
      </c>
      <c r="E9753">
        <f>VLOOKUP(A9753,Cafe_sales!$A$1:$O$10001,12,FALSE)</f>
        <v>6</v>
      </c>
      <c r="F9753" t="str">
        <f>VLOOKUP(A9753,Cafe_sales!$A$1:$O$10001,13,FALSE)</f>
        <v>Default mode</v>
      </c>
      <c r="G9753" t="str">
        <f>VLOOKUP(A9753,Cafe_sales!$A$1:$O$10001,14,FALSE)</f>
        <v>Takeaway</v>
      </c>
      <c r="H9753" s="1">
        <f>VLOOKUP(A9753,Cafe_sales!$A$1:$O$10001,15,FALSE)</f>
        <v>45239</v>
      </c>
    </row>
    <row r="9754" spans="1:8" hidden="1" x14ac:dyDescent="0.35">
      <c r="A9754" t="s">
        <v>1622</v>
      </c>
      <c r="B9754" t="str">
        <f>VLOOKUP(A9754,Cafe_sales!$A$1:$O$10001,9,FALSE)</f>
        <v>Cookie</v>
      </c>
      <c r="C9754">
        <f>VLOOKUP(A9754,Cafe_sales!$A$1:$O$10001,10,FALSE)</f>
        <v>3</v>
      </c>
      <c r="D9754">
        <f>VLOOKUP(A9754,Cafe_sales!$A$1:$O$10001,11,FALSE)</f>
        <v>1</v>
      </c>
      <c r="E9754">
        <f>VLOOKUP(A9754,Cafe_sales!$A$1:$O$10001,12,FALSE)</f>
        <v>3</v>
      </c>
      <c r="F9754" t="str">
        <f>VLOOKUP(A9754,Cafe_sales!$A$1:$O$10001,13,FALSE)</f>
        <v>Cash</v>
      </c>
      <c r="G9754" t="str">
        <f>VLOOKUP(A9754,Cafe_sales!$A$1:$O$10001,14,FALSE)</f>
        <v>Takeaway</v>
      </c>
      <c r="H9754" s="1">
        <f>VLOOKUP(A9754,Cafe_sales!$A$1:$O$10001,15,FALSE)</f>
        <v>45082</v>
      </c>
    </row>
    <row r="9755" spans="1:8" hidden="1" x14ac:dyDescent="0.35">
      <c r="A9755" t="s">
        <v>7623</v>
      </c>
      <c r="B9755" t="str">
        <f>VLOOKUP(A9755,Cafe_sales!$A$1:$O$10001,9,FALSE)</f>
        <v>Sandwich</v>
      </c>
      <c r="C9755">
        <f>VLOOKUP(A9755,Cafe_sales!$A$1:$O$10001,10,FALSE)</f>
        <v>2</v>
      </c>
      <c r="D9755">
        <f>VLOOKUP(A9755,Cafe_sales!$A$1:$O$10001,11,FALSE)</f>
        <v>4</v>
      </c>
      <c r="E9755">
        <f>VLOOKUP(A9755,Cafe_sales!$A$1:$O$10001,12,FALSE)</f>
        <v>8</v>
      </c>
      <c r="F9755" t="str">
        <f>VLOOKUP(A9755,Cafe_sales!$A$1:$O$10001,13,FALSE)</f>
        <v>Credit Card</v>
      </c>
      <c r="G9755" t="str">
        <f>VLOOKUP(A9755,Cafe_sales!$A$1:$O$10001,14,FALSE)</f>
        <v>Takeaway</v>
      </c>
      <c r="H9755" s="1">
        <f>VLOOKUP(A9755,Cafe_sales!$A$1:$O$10001,15,FALSE)</f>
        <v>45177</v>
      </c>
    </row>
    <row r="9756" spans="1:8" x14ac:dyDescent="0.35">
      <c r="A9756" t="s">
        <v>2661</v>
      </c>
      <c r="B9756" t="str">
        <f>VLOOKUP(A9756,Cafe_sales!$A$1:$O$10001,9,FALSE)</f>
        <v>Coffee</v>
      </c>
      <c r="C9756" s="6">
        <f>VLOOKUP(A9756,Cafe_sales!$A$1:$O$10001,10,FALSE)</f>
        <v>1</v>
      </c>
      <c r="D9756" s="10">
        <f>VLOOKUP(A9756,Cafe_sales!$A$1:$O$10001,11,FALSE)</f>
        <v>2</v>
      </c>
      <c r="E9756" s="6">
        <f>VLOOKUP(A9756,Cafe_sales!$A$1:$O$10001,12,FALSE)</f>
        <v>2</v>
      </c>
      <c r="F9756" t="str">
        <f>VLOOKUP(A9756,Cafe_sales!$A$1:$O$10001,13,FALSE)</f>
        <v>Credit Card</v>
      </c>
      <c r="G9756" t="str">
        <f>VLOOKUP(A9756,Cafe_sales!$A$1:$O$10001,14,FALSE)</f>
        <v>In-store</v>
      </c>
      <c r="H9756" s="8">
        <f>VLOOKUP(A9756,Cafe_sales!$A$1:$O$10001,15,FALSE)</f>
        <v>45261</v>
      </c>
    </row>
    <row r="9757" spans="1:8" x14ac:dyDescent="0.35">
      <c r="A9757" t="s">
        <v>3837</v>
      </c>
      <c r="B9757" t="str">
        <f>VLOOKUP(A9757,Cafe_sales!$A$1:$O$10001,9,FALSE)</f>
        <v>Sandwich</v>
      </c>
      <c r="C9757" s="6">
        <f>VLOOKUP(A9757,Cafe_sales!$A$1:$O$10001,10,FALSE)</f>
        <v>4</v>
      </c>
      <c r="D9757" s="10">
        <f>VLOOKUP(A9757,Cafe_sales!$A$1:$O$10001,11,FALSE)</f>
        <v>4</v>
      </c>
      <c r="E9757" s="6">
        <f>VLOOKUP(A9757,Cafe_sales!$A$1:$O$10001,12,FALSE)</f>
        <v>16</v>
      </c>
      <c r="F9757" t="str">
        <f>VLOOKUP(A9757,Cafe_sales!$A$1:$O$10001,13,FALSE)</f>
        <v>Credit Card</v>
      </c>
      <c r="G9757" t="str">
        <f>VLOOKUP(A9757,Cafe_sales!$A$1:$O$10001,14,FALSE)</f>
        <v>In-store</v>
      </c>
      <c r="H9757" s="8">
        <f>VLOOKUP(A9757,Cafe_sales!$A$1:$O$10001,15,FALSE)</f>
        <v>45134</v>
      </c>
    </row>
    <row r="9758" spans="1:8" x14ac:dyDescent="0.35">
      <c r="A9758" t="s">
        <v>2150</v>
      </c>
      <c r="B9758" t="str">
        <f>VLOOKUP(A9758,Cafe_sales!$A$1:$O$10001,9,FALSE)</f>
        <v>Juice</v>
      </c>
      <c r="C9758" s="6">
        <f>VLOOKUP(A9758,Cafe_sales!$A$1:$O$10001,10,FALSE)</f>
        <v>3</v>
      </c>
      <c r="D9758" s="10">
        <f>VLOOKUP(A9758,Cafe_sales!$A$1:$O$10001,11,FALSE)</f>
        <v>3</v>
      </c>
      <c r="E9758" s="6">
        <f>VLOOKUP(A9758,Cafe_sales!$A$1:$O$10001,12,FALSE)</f>
        <v>9</v>
      </c>
      <c r="F9758" t="str">
        <f>VLOOKUP(A9758,Cafe_sales!$A$1:$O$10001,13,FALSE)</f>
        <v>Cash</v>
      </c>
      <c r="G9758" t="str">
        <f>VLOOKUP(A9758,Cafe_sales!$A$1:$O$10001,14,FALSE)</f>
        <v>UNKNOWN</v>
      </c>
      <c r="H9758" s="8">
        <f>VLOOKUP(A9758,Cafe_sales!$A$1:$O$10001,15,FALSE)</f>
        <v>45027</v>
      </c>
    </row>
    <row r="9759" spans="1:8" hidden="1" x14ac:dyDescent="0.35">
      <c r="A9759" t="s">
        <v>3099</v>
      </c>
      <c r="B9759" t="str">
        <f>VLOOKUP(A9759,Cafe_sales!$A$1:$O$10001,9,FALSE)</f>
        <v>Sandwich</v>
      </c>
      <c r="C9759">
        <f>VLOOKUP(A9759,Cafe_sales!$A$1:$O$10001,10,FALSE)</f>
        <v>1</v>
      </c>
      <c r="D9759">
        <f>VLOOKUP(A9759,Cafe_sales!$A$1:$O$10001,11,FALSE)</f>
        <v>4</v>
      </c>
      <c r="E9759">
        <f>VLOOKUP(A9759,Cafe_sales!$A$1:$O$10001,12,FALSE)</f>
        <v>4</v>
      </c>
      <c r="F9759" t="str">
        <f>VLOOKUP(A9759,Cafe_sales!$A$1:$O$10001,13,FALSE)</f>
        <v>Digital Wallet</v>
      </c>
      <c r="G9759" t="str">
        <f>VLOOKUP(A9759,Cafe_sales!$A$1:$O$10001,14,FALSE)</f>
        <v>Takeaway</v>
      </c>
      <c r="H9759" s="1">
        <f>VLOOKUP(A9759,Cafe_sales!$A$1:$O$10001,15,FALSE)</f>
        <v>45121</v>
      </c>
    </row>
    <row r="9760" spans="1:8" hidden="1" x14ac:dyDescent="0.35">
      <c r="A9760" t="s">
        <v>6827</v>
      </c>
      <c r="B9760" t="str">
        <f>VLOOKUP(A9760,Cafe_sales!$A$1:$O$10001,9,FALSE)</f>
        <v>Cake</v>
      </c>
      <c r="C9760">
        <f>VLOOKUP(A9760,Cafe_sales!$A$1:$O$10001,10,FALSE)</f>
        <v>5</v>
      </c>
      <c r="D9760">
        <f>VLOOKUP(A9760,Cafe_sales!$A$1:$O$10001,11,FALSE)</f>
        <v>3</v>
      </c>
      <c r="E9760">
        <f>VLOOKUP(A9760,Cafe_sales!$A$1:$O$10001,12,FALSE)</f>
        <v>15</v>
      </c>
      <c r="F9760" t="str">
        <f>VLOOKUP(A9760,Cafe_sales!$A$1:$O$10001,13,FALSE)</f>
        <v>Default mode</v>
      </c>
      <c r="G9760" t="str">
        <f>VLOOKUP(A9760,Cafe_sales!$A$1:$O$10001,14,FALSE)</f>
        <v>Takeaway</v>
      </c>
      <c r="H9760" s="1">
        <f>VLOOKUP(A9760,Cafe_sales!$A$1:$O$10001,15,FALSE)</f>
        <v>44976</v>
      </c>
    </row>
    <row r="9761" spans="1:8" x14ac:dyDescent="0.35">
      <c r="A9761" t="s">
        <v>221</v>
      </c>
      <c r="B9761" t="str">
        <f>VLOOKUP(A9761,Cafe_sales!$A$1:$O$10001,9,FALSE)</f>
        <v>Juice</v>
      </c>
      <c r="C9761" s="6">
        <f>VLOOKUP(A9761,Cafe_sales!$A$1:$O$10001,10,FALSE)</f>
        <v>3.0386799528554591</v>
      </c>
      <c r="D9761" s="10">
        <f>VLOOKUP(A9761,Cafe_sales!$A$1:$O$10001,11,FALSE)</f>
        <v>3</v>
      </c>
      <c r="E9761" s="6">
        <f>VLOOKUP(A9761,Cafe_sales!$A$1:$O$10001,12,FALSE)</f>
        <v>12</v>
      </c>
      <c r="F9761" t="str">
        <f>VLOOKUP(A9761,Cafe_sales!$A$1:$O$10001,13,FALSE)</f>
        <v>Cash</v>
      </c>
      <c r="G9761" t="str">
        <f>VLOOKUP(A9761,Cafe_sales!$A$1:$O$10001,14,FALSE)</f>
        <v>UNKNOWN</v>
      </c>
      <c r="H9761" s="8">
        <f>VLOOKUP(A9761,Cafe_sales!$A$1:$O$10001,15,FALSE)</f>
        <v>45027</v>
      </c>
    </row>
    <row r="9762" spans="1:8" x14ac:dyDescent="0.35">
      <c r="A9762" t="s">
        <v>6562</v>
      </c>
      <c r="B9762" t="str">
        <f>VLOOKUP(A9762,Cafe_sales!$A$1:$O$10001,9,FALSE)</f>
        <v>Sandwich</v>
      </c>
      <c r="C9762" s="6">
        <f>VLOOKUP(A9762,Cafe_sales!$A$1:$O$10001,10,FALSE)</f>
        <v>4</v>
      </c>
      <c r="D9762" s="10">
        <f>VLOOKUP(A9762,Cafe_sales!$A$1:$O$10001,11,FALSE)</f>
        <v>4</v>
      </c>
      <c r="E9762" s="6">
        <f>VLOOKUP(A9762,Cafe_sales!$A$1:$O$10001,12,FALSE)</f>
        <v>16</v>
      </c>
      <c r="F9762" t="str">
        <f>VLOOKUP(A9762,Cafe_sales!$A$1:$O$10001,13,FALSE)</f>
        <v>Credit Card</v>
      </c>
      <c r="G9762" t="str">
        <f>VLOOKUP(A9762,Cafe_sales!$A$1:$O$10001,14,FALSE)</f>
        <v>In-store</v>
      </c>
      <c r="H9762" s="8">
        <f>VLOOKUP(A9762,Cafe_sales!$A$1:$O$10001,15,FALSE)</f>
        <v>45055</v>
      </c>
    </row>
    <row r="9763" spans="1:8" hidden="1" x14ac:dyDescent="0.35">
      <c r="A9763" t="s">
        <v>8705</v>
      </c>
      <c r="B9763" t="str">
        <f>VLOOKUP(A9763,Cafe_sales!$A$1:$O$10001,9,FALSE)</f>
        <v>Salad</v>
      </c>
      <c r="C9763">
        <f>VLOOKUP(A9763,Cafe_sales!$A$1:$O$10001,10,FALSE)</f>
        <v>4</v>
      </c>
      <c r="D9763">
        <f>VLOOKUP(A9763,Cafe_sales!$A$1:$O$10001,11,FALSE)</f>
        <v>5</v>
      </c>
      <c r="E9763">
        <f>VLOOKUP(A9763,Cafe_sales!$A$1:$O$10001,12,FALSE)</f>
        <v>20</v>
      </c>
      <c r="F9763" t="str">
        <f>VLOOKUP(A9763,Cafe_sales!$A$1:$O$10001,13,FALSE)</f>
        <v>Cash</v>
      </c>
      <c r="G9763" t="str">
        <f>VLOOKUP(A9763,Cafe_sales!$A$1:$O$10001,14,FALSE)</f>
        <v>Takeaway</v>
      </c>
      <c r="H9763" s="1">
        <f>VLOOKUP(A9763,Cafe_sales!$A$1:$O$10001,15,FALSE)</f>
        <v>45174</v>
      </c>
    </row>
    <row r="9764" spans="1:8" x14ac:dyDescent="0.35">
      <c r="A9764" t="s">
        <v>143</v>
      </c>
      <c r="B9764" t="str">
        <f>VLOOKUP(A9764,Cafe_sales!$A$1:$O$10001,9,FALSE)</f>
        <v>Cake</v>
      </c>
      <c r="C9764" s="6">
        <f>VLOOKUP(A9764,Cafe_sales!$A$1:$O$10001,10,FALSE)</f>
        <v>2</v>
      </c>
      <c r="D9764" s="10">
        <f>VLOOKUP(A9764,Cafe_sales!$A$1:$O$10001,11,FALSE)</f>
        <v>3</v>
      </c>
      <c r="E9764" s="6">
        <f>VLOOKUP(A9764,Cafe_sales!$A$1:$O$10001,12,FALSE)</f>
        <v>6</v>
      </c>
      <c r="F9764" t="str">
        <f>VLOOKUP(A9764,Cafe_sales!$A$1:$O$10001,13,FALSE)</f>
        <v>UNKNOWN</v>
      </c>
      <c r="G9764" t="str">
        <f>VLOOKUP(A9764,Cafe_sales!$A$1:$O$10001,14,FALSE)</f>
        <v>UNKNOWN</v>
      </c>
      <c r="H9764" s="8">
        <f>VLOOKUP(A9764,Cafe_sales!$A$1:$O$10001,15,FALSE)</f>
        <v>45079</v>
      </c>
    </row>
    <row r="9765" spans="1:8" hidden="1" x14ac:dyDescent="0.35">
      <c r="A9765" t="s">
        <v>5207</v>
      </c>
      <c r="B9765" t="str">
        <f>VLOOKUP(A9765,Cafe_sales!$A$1:$O$10001,9,FALSE)</f>
        <v>Sandwich</v>
      </c>
      <c r="C9765">
        <f>VLOOKUP(A9765,Cafe_sales!$A$1:$O$10001,10,FALSE)</f>
        <v>1</v>
      </c>
      <c r="D9765">
        <f>VLOOKUP(A9765,Cafe_sales!$A$1:$O$10001,11,FALSE)</f>
        <v>4</v>
      </c>
      <c r="E9765">
        <f>VLOOKUP(A9765,Cafe_sales!$A$1:$O$10001,12,FALSE)</f>
        <v>4</v>
      </c>
      <c r="F9765" t="str">
        <f>VLOOKUP(A9765,Cafe_sales!$A$1:$O$10001,13,FALSE)</f>
        <v>Cash</v>
      </c>
      <c r="G9765" t="str">
        <f>VLOOKUP(A9765,Cafe_sales!$A$1:$O$10001,14,FALSE)</f>
        <v>Takeaway</v>
      </c>
      <c r="H9765" s="1">
        <f>VLOOKUP(A9765,Cafe_sales!$A$1:$O$10001,15,FALSE)</f>
        <v>45122</v>
      </c>
    </row>
    <row r="9766" spans="1:8" x14ac:dyDescent="0.35">
      <c r="A9766" t="s">
        <v>5378</v>
      </c>
      <c r="B9766" t="str">
        <f>VLOOKUP(A9766,Cafe_sales!$A$1:$O$10001,9,FALSE)</f>
        <v>Sandwich</v>
      </c>
      <c r="C9766" s="6">
        <f>VLOOKUP(A9766,Cafe_sales!$A$1:$O$10001,10,FALSE)</f>
        <v>1</v>
      </c>
      <c r="D9766" s="10">
        <f>VLOOKUP(A9766,Cafe_sales!$A$1:$O$10001,11,FALSE)</f>
        <v>4</v>
      </c>
      <c r="E9766" s="6">
        <f>VLOOKUP(A9766,Cafe_sales!$A$1:$O$10001,12,FALSE)</f>
        <v>4</v>
      </c>
      <c r="F9766" t="str">
        <f>VLOOKUP(A9766,Cafe_sales!$A$1:$O$10001,13,FALSE)</f>
        <v>Default mode</v>
      </c>
      <c r="G9766" t="str">
        <f>VLOOKUP(A9766,Cafe_sales!$A$1:$O$10001,14,FALSE)</f>
        <v>In-store</v>
      </c>
      <c r="H9766" s="8">
        <f>VLOOKUP(A9766,Cafe_sales!$A$1:$O$10001,15,FALSE)</f>
        <v>45197</v>
      </c>
    </row>
    <row r="9767" spans="1:8" hidden="1" x14ac:dyDescent="0.35">
      <c r="A9767" t="s">
        <v>4893</v>
      </c>
      <c r="B9767" t="str">
        <f>VLOOKUP(A9767,Cafe_sales!$A$1:$O$10001,9,FALSE)</f>
        <v>Tea</v>
      </c>
      <c r="C9767">
        <f>VLOOKUP(A9767,Cafe_sales!$A$1:$O$10001,10,FALSE)</f>
        <v>3</v>
      </c>
      <c r="D9767">
        <f>VLOOKUP(A9767,Cafe_sales!$A$1:$O$10001,11,FALSE)</f>
        <v>1.5</v>
      </c>
      <c r="E9767">
        <f>VLOOKUP(A9767,Cafe_sales!$A$1:$O$10001,12,FALSE)</f>
        <v>6</v>
      </c>
      <c r="F9767" t="str">
        <f>VLOOKUP(A9767,Cafe_sales!$A$1:$O$10001,13,FALSE)</f>
        <v>Digital Wallet</v>
      </c>
      <c r="G9767" t="str">
        <f>VLOOKUP(A9767,Cafe_sales!$A$1:$O$10001,14,FALSE)</f>
        <v>Takeaway</v>
      </c>
      <c r="H9767" s="1">
        <f>VLOOKUP(A9767,Cafe_sales!$A$1:$O$10001,15,FALSE)</f>
        <v>45092</v>
      </c>
    </row>
    <row r="9768" spans="1:8" hidden="1" x14ac:dyDescent="0.35">
      <c r="A9768" t="s">
        <v>2056</v>
      </c>
      <c r="B9768" t="str">
        <f>VLOOKUP(A9768,Cafe_sales!$A$1:$O$10001,9,FALSE)</f>
        <v>Coffee</v>
      </c>
      <c r="C9768">
        <f>VLOOKUP(A9768,Cafe_sales!$A$1:$O$10001,10,FALSE)</f>
        <v>3</v>
      </c>
      <c r="D9768">
        <f>VLOOKUP(A9768,Cafe_sales!$A$1:$O$10001,11,FALSE)</f>
        <v>2</v>
      </c>
      <c r="E9768">
        <f>VLOOKUP(A9768,Cafe_sales!$A$1:$O$10001,12,FALSE)</f>
        <v>6</v>
      </c>
      <c r="F9768" t="str">
        <f>VLOOKUP(A9768,Cafe_sales!$A$1:$O$10001,13,FALSE)</f>
        <v>Credit Card</v>
      </c>
      <c r="G9768" t="str">
        <f>VLOOKUP(A9768,Cafe_sales!$A$1:$O$10001,14,FALSE)</f>
        <v>Takeaway</v>
      </c>
      <c r="H9768" s="1">
        <f>VLOOKUP(A9768,Cafe_sales!$A$1:$O$10001,15,FALSE)</f>
        <v>45159</v>
      </c>
    </row>
    <row r="9769" spans="1:8" hidden="1" x14ac:dyDescent="0.35">
      <c r="A9769" t="s">
        <v>6410</v>
      </c>
      <c r="B9769" t="str">
        <f>VLOOKUP(A9769,Cafe_sales!$A$1:$O$10001,9,FALSE)</f>
        <v>Tea</v>
      </c>
      <c r="C9769">
        <f>VLOOKUP(A9769,Cafe_sales!$A$1:$O$10001,10,FALSE)</f>
        <v>3</v>
      </c>
      <c r="D9769">
        <f>VLOOKUP(A9769,Cafe_sales!$A$1:$O$10001,11,FALSE)</f>
        <v>1.5</v>
      </c>
      <c r="E9769">
        <f>VLOOKUP(A9769,Cafe_sales!$A$1:$O$10001,12,FALSE)</f>
        <v>4.5</v>
      </c>
      <c r="F9769" t="str">
        <f>VLOOKUP(A9769,Cafe_sales!$A$1:$O$10001,13,FALSE)</f>
        <v>Digital Wallet</v>
      </c>
      <c r="G9769" t="str">
        <f>VLOOKUP(A9769,Cafe_sales!$A$1:$O$10001,14,FALSE)</f>
        <v>Takeaway</v>
      </c>
      <c r="H9769" s="1">
        <f>VLOOKUP(A9769,Cafe_sales!$A$1:$O$10001,15,FALSE)</f>
        <v>45041</v>
      </c>
    </row>
    <row r="9770" spans="1:8" x14ac:dyDescent="0.35">
      <c r="A9770" t="s">
        <v>8652</v>
      </c>
      <c r="B9770" t="str">
        <f>VLOOKUP(A9770,Cafe_sales!$A$1:$O$10001,9,FALSE)</f>
        <v>Salad</v>
      </c>
      <c r="C9770" s="6">
        <f>VLOOKUP(A9770,Cafe_sales!$A$1:$O$10001,10,FALSE)</f>
        <v>3</v>
      </c>
      <c r="D9770" s="10">
        <f>VLOOKUP(A9770,Cafe_sales!$A$1:$O$10001,11,FALSE)</f>
        <v>5</v>
      </c>
      <c r="E9770" s="6">
        <f>VLOOKUP(A9770,Cafe_sales!$A$1:$O$10001,12,FALSE)</f>
        <v>15</v>
      </c>
      <c r="F9770" t="str">
        <f>VLOOKUP(A9770,Cafe_sales!$A$1:$O$10001,13,FALSE)</f>
        <v>Default mode</v>
      </c>
      <c r="G9770" t="str">
        <f>VLOOKUP(A9770,Cafe_sales!$A$1:$O$10001,14,FALSE)</f>
        <v>UNKNOWN</v>
      </c>
      <c r="H9770" s="8">
        <f>VLOOKUP(A9770,Cafe_sales!$A$1:$O$10001,15,FALSE)</f>
        <v>44927</v>
      </c>
    </row>
    <row r="9771" spans="1:8" hidden="1" x14ac:dyDescent="0.35">
      <c r="A9771" t="s">
        <v>2337</v>
      </c>
      <c r="B9771" t="str">
        <f>VLOOKUP(A9771,Cafe_sales!$A$1:$O$10001,9,FALSE)</f>
        <v>Coffee</v>
      </c>
      <c r="C9771">
        <f>VLOOKUP(A9771,Cafe_sales!$A$1:$O$10001,10,FALSE)</f>
        <v>2</v>
      </c>
      <c r="D9771">
        <f>VLOOKUP(A9771,Cafe_sales!$A$1:$O$10001,11,FALSE)</f>
        <v>2</v>
      </c>
      <c r="E9771">
        <f>VLOOKUP(A9771,Cafe_sales!$A$1:$O$10001,12,FALSE)</f>
        <v>4</v>
      </c>
      <c r="F9771" t="str">
        <f>VLOOKUP(A9771,Cafe_sales!$A$1:$O$10001,13,FALSE)</f>
        <v>Digital Wallet</v>
      </c>
      <c r="G9771" t="str">
        <f>VLOOKUP(A9771,Cafe_sales!$A$1:$O$10001,14,FALSE)</f>
        <v>Takeaway</v>
      </c>
      <c r="H9771" s="1">
        <f>VLOOKUP(A9771,Cafe_sales!$A$1:$O$10001,15,FALSE)</f>
        <v>45235</v>
      </c>
    </row>
    <row r="9772" spans="1:8" x14ac:dyDescent="0.35">
      <c r="A9772" t="s">
        <v>4683</v>
      </c>
      <c r="B9772" t="str">
        <f>VLOOKUP(A9772,Cafe_sales!$A$1:$O$10001,9,FALSE)</f>
        <v>Juice</v>
      </c>
      <c r="C9772" s="6">
        <f>VLOOKUP(A9772,Cafe_sales!$A$1:$O$10001,10,FALSE)</f>
        <v>4</v>
      </c>
      <c r="D9772" s="10">
        <f>VLOOKUP(A9772,Cafe_sales!$A$1:$O$10001,11,FALSE)</f>
        <v>3</v>
      </c>
      <c r="E9772" s="6">
        <f>VLOOKUP(A9772,Cafe_sales!$A$1:$O$10001,12,FALSE)</f>
        <v>12</v>
      </c>
      <c r="F9772" t="str">
        <f>VLOOKUP(A9772,Cafe_sales!$A$1:$O$10001,13,FALSE)</f>
        <v>Cash</v>
      </c>
      <c r="G9772" t="str">
        <f>VLOOKUP(A9772,Cafe_sales!$A$1:$O$10001,14,FALSE)</f>
        <v>In-store</v>
      </c>
      <c r="H9772" s="8">
        <f>VLOOKUP(A9772,Cafe_sales!$A$1:$O$10001,15,FALSE)</f>
        <v>45237</v>
      </c>
    </row>
    <row r="9773" spans="1:8" hidden="1" x14ac:dyDescent="0.35">
      <c r="A9773" t="s">
        <v>1367</v>
      </c>
      <c r="B9773" t="str">
        <f>VLOOKUP(A9773,Cafe_sales!$A$1:$O$10001,9,FALSE)</f>
        <v>Coffee</v>
      </c>
      <c r="C9773">
        <f>VLOOKUP(A9773,Cafe_sales!$A$1:$O$10001,10,FALSE)</f>
        <v>5</v>
      </c>
      <c r="D9773">
        <f>VLOOKUP(A9773,Cafe_sales!$A$1:$O$10001,11,FALSE)</f>
        <v>2</v>
      </c>
      <c r="E9773">
        <f>VLOOKUP(A9773,Cafe_sales!$A$1:$O$10001,12,FALSE)</f>
        <v>10</v>
      </c>
      <c r="F9773" t="str">
        <f>VLOOKUP(A9773,Cafe_sales!$A$1:$O$10001,13,FALSE)</f>
        <v>Credit Card</v>
      </c>
      <c r="G9773" t="str">
        <f>VLOOKUP(A9773,Cafe_sales!$A$1:$O$10001,14,FALSE)</f>
        <v>Takeaway</v>
      </c>
      <c r="H9773" s="1">
        <f>VLOOKUP(A9773,Cafe_sales!$A$1:$O$10001,15,FALSE)</f>
        <v>45069</v>
      </c>
    </row>
    <row r="9774" spans="1:8" hidden="1" x14ac:dyDescent="0.35">
      <c r="A9774" t="s">
        <v>7247</v>
      </c>
      <c r="B9774" t="str">
        <f>VLOOKUP(A9774,Cafe_sales!$A$1:$O$10001,9,FALSE)</f>
        <v>Tea</v>
      </c>
      <c r="C9774">
        <f>VLOOKUP(A9774,Cafe_sales!$A$1:$O$10001,10,FALSE)</f>
        <v>3</v>
      </c>
      <c r="D9774">
        <f>VLOOKUP(A9774,Cafe_sales!$A$1:$O$10001,11,FALSE)</f>
        <v>1.5</v>
      </c>
      <c r="E9774">
        <f>VLOOKUP(A9774,Cafe_sales!$A$1:$O$10001,12,FALSE)</f>
        <v>4.5</v>
      </c>
      <c r="F9774" t="str">
        <f>VLOOKUP(A9774,Cafe_sales!$A$1:$O$10001,13,FALSE)</f>
        <v>Cash</v>
      </c>
      <c r="G9774" t="str">
        <f>VLOOKUP(A9774,Cafe_sales!$A$1:$O$10001,14,FALSE)</f>
        <v>Cafe</v>
      </c>
      <c r="H9774" s="1">
        <f>VLOOKUP(A9774,Cafe_sales!$A$1:$O$10001,15,FALSE)</f>
        <v>45093</v>
      </c>
    </row>
    <row r="9775" spans="1:8" hidden="1" x14ac:dyDescent="0.35">
      <c r="A9775" t="s">
        <v>8335</v>
      </c>
      <c r="B9775" t="str">
        <f>VLOOKUP(A9775,Cafe_sales!$A$1:$O$10001,9,FALSE)</f>
        <v>Sandwich</v>
      </c>
      <c r="C9775">
        <f>VLOOKUP(A9775,Cafe_sales!$A$1:$O$10001,10,FALSE)</f>
        <v>4</v>
      </c>
      <c r="D9775">
        <f>VLOOKUP(A9775,Cafe_sales!$A$1:$O$10001,11,FALSE)</f>
        <v>4</v>
      </c>
      <c r="E9775">
        <f>VLOOKUP(A9775,Cafe_sales!$A$1:$O$10001,12,FALSE)</f>
        <v>16</v>
      </c>
      <c r="F9775" t="str">
        <f>VLOOKUP(A9775,Cafe_sales!$A$1:$O$10001,13,FALSE)</f>
        <v>Credit Card</v>
      </c>
      <c r="G9775" t="str">
        <f>VLOOKUP(A9775,Cafe_sales!$A$1:$O$10001,14,FALSE)</f>
        <v>Takeaway</v>
      </c>
      <c r="H9775" s="1">
        <f>VLOOKUP(A9775,Cafe_sales!$A$1:$O$10001,15,FALSE)</f>
        <v>45036</v>
      </c>
    </row>
    <row r="9776" spans="1:8" x14ac:dyDescent="0.35">
      <c r="A9776" t="s">
        <v>7229</v>
      </c>
      <c r="B9776" t="str">
        <f>VLOOKUP(A9776,Cafe_sales!$A$1:$O$10001,9,FALSE)</f>
        <v>Smoothie</v>
      </c>
      <c r="C9776" s="6">
        <f>VLOOKUP(A9776,Cafe_sales!$A$1:$O$10001,10,FALSE)</f>
        <v>2</v>
      </c>
      <c r="D9776" s="10">
        <f>VLOOKUP(A9776,Cafe_sales!$A$1:$O$10001,11,FALSE)</f>
        <v>4</v>
      </c>
      <c r="E9776" s="6">
        <f>VLOOKUP(A9776,Cafe_sales!$A$1:$O$10001,12,FALSE)</f>
        <v>8</v>
      </c>
      <c r="F9776" t="str">
        <f>VLOOKUP(A9776,Cafe_sales!$A$1:$O$10001,13,FALSE)</f>
        <v>Cash</v>
      </c>
      <c r="G9776" t="str">
        <f>VLOOKUP(A9776,Cafe_sales!$A$1:$O$10001,14,FALSE)</f>
        <v>UNKNOWN</v>
      </c>
      <c r="H9776" s="8">
        <f>VLOOKUP(A9776,Cafe_sales!$A$1:$O$10001,15,FALSE)</f>
        <v>44968</v>
      </c>
    </row>
    <row r="9777" spans="1:8" hidden="1" x14ac:dyDescent="0.35">
      <c r="A9777" t="s">
        <v>8456</v>
      </c>
      <c r="B9777" t="str">
        <f>VLOOKUP(A9777,Cafe_sales!$A$1:$O$10001,9,FALSE)</f>
        <v>Tea</v>
      </c>
      <c r="C9777">
        <f>VLOOKUP(A9777,Cafe_sales!$A$1:$O$10001,10,FALSE)</f>
        <v>1</v>
      </c>
      <c r="D9777">
        <f>VLOOKUP(A9777,Cafe_sales!$A$1:$O$10001,11,FALSE)</f>
        <v>1.5</v>
      </c>
      <c r="E9777">
        <f>VLOOKUP(A9777,Cafe_sales!$A$1:$O$10001,12,FALSE)</f>
        <v>1.5</v>
      </c>
      <c r="F9777" t="str">
        <f>VLOOKUP(A9777,Cafe_sales!$A$1:$O$10001,13,FALSE)</f>
        <v>UNKNOWN</v>
      </c>
      <c r="G9777" t="str">
        <f>VLOOKUP(A9777,Cafe_sales!$A$1:$O$10001,14,FALSE)</f>
        <v>Takeaway</v>
      </c>
      <c r="H9777" s="1">
        <f>VLOOKUP(A9777,Cafe_sales!$A$1:$O$10001,15,FALSE)</f>
        <v>44972</v>
      </c>
    </row>
    <row r="9778" spans="1:8" x14ac:dyDescent="0.35">
      <c r="A9778" t="s">
        <v>3601</v>
      </c>
      <c r="B9778" t="str">
        <f>VLOOKUP(A9778,Cafe_sales!$A$1:$O$10001,9,FALSE)</f>
        <v>Cookie</v>
      </c>
      <c r="C9778" s="6">
        <f>VLOOKUP(A9778,Cafe_sales!$A$1:$O$10001,10,FALSE)</f>
        <v>4</v>
      </c>
      <c r="D9778" s="10">
        <f>VLOOKUP(A9778,Cafe_sales!$A$1:$O$10001,11,FALSE)</f>
        <v>1</v>
      </c>
      <c r="E9778" s="6">
        <f>VLOOKUP(A9778,Cafe_sales!$A$1:$O$10001,12,FALSE)</f>
        <v>4</v>
      </c>
      <c r="F9778" t="str">
        <f>VLOOKUP(A9778,Cafe_sales!$A$1:$O$10001,13,FALSE)</f>
        <v>Default mode</v>
      </c>
      <c r="G9778" t="str">
        <f>VLOOKUP(A9778,Cafe_sales!$A$1:$O$10001,14,FALSE)</f>
        <v>In-store</v>
      </c>
      <c r="H9778" s="8">
        <f>VLOOKUP(A9778,Cafe_sales!$A$1:$O$10001,15,FALSE)</f>
        <v>44950</v>
      </c>
    </row>
    <row r="9779" spans="1:8" hidden="1" x14ac:dyDescent="0.35">
      <c r="A9779" t="s">
        <v>9250</v>
      </c>
      <c r="B9779" t="str">
        <f>VLOOKUP(A9779,Cafe_sales!$A$1:$O$10001,9,FALSE)</f>
        <v>Smoothie</v>
      </c>
      <c r="C9779">
        <f>VLOOKUP(A9779,Cafe_sales!$A$1:$O$10001,10,FALSE)</f>
        <v>1</v>
      </c>
      <c r="D9779">
        <f>VLOOKUP(A9779,Cafe_sales!$A$1:$O$10001,11,FALSE)</f>
        <v>4</v>
      </c>
      <c r="E9779">
        <f>VLOOKUP(A9779,Cafe_sales!$A$1:$O$10001,12,FALSE)</f>
        <v>4</v>
      </c>
      <c r="F9779" t="str">
        <f>VLOOKUP(A9779,Cafe_sales!$A$1:$O$10001,13,FALSE)</f>
        <v>Default mode</v>
      </c>
      <c r="G9779" t="str">
        <f>VLOOKUP(A9779,Cafe_sales!$A$1:$O$10001,14,FALSE)</f>
        <v>Takeaway</v>
      </c>
      <c r="H9779" s="1">
        <f>VLOOKUP(A9779,Cafe_sales!$A$1:$O$10001,15,FALSE)</f>
        <v>44931</v>
      </c>
    </row>
    <row r="9780" spans="1:8" x14ac:dyDescent="0.35">
      <c r="A9780" t="s">
        <v>9520</v>
      </c>
      <c r="B9780" t="str">
        <f>VLOOKUP(A9780,Cafe_sales!$A$1:$O$10001,9,FALSE)</f>
        <v>UNKNOWN</v>
      </c>
      <c r="C9780" s="6">
        <f>VLOOKUP(A9780,Cafe_sales!$A$1:$O$10001,10,FALSE)</f>
        <v>1</v>
      </c>
      <c r="D9780" s="10">
        <f>VLOOKUP(A9780,Cafe_sales!$A$1:$O$10001,11,FALSE)</f>
        <v>3</v>
      </c>
      <c r="E9780" s="6">
        <f>VLOOKUP(A9780,Cafe_sales!$A$1:$O$10001,12,FALSE)</f>
        <v>3</v>
      </c>
      <c r="F9780" t="str">
        <f>VLOOKUP(A9780,Cafe_sales!$A$1:$O$10001,13,FALSE)</f>
        <v>Cash</v>
      </c>
      <c r="G9780" t="str">
        <f>VLOOKUP(A9780,Cafe_sales!$A$1:$O$10001,14,FALSE)</f>
        <v>UNKNOWN</v>
      </c>
      <c r="H9780" s="8">
        <f>VLOOKUP(A9780,Cafe_sales!$A$1:$O$10001,15,FALSE)</f>
        <v>45250</v>
      </c>
    </row>
    <row r="9781" spans="1:8" hidden="1" x14ac:dyDescent="0.35">
      <c r="A9781" t="s">
        <v>4615</v>
      </c>
      <c r="B9781" t="str">
        <f>VLOOKUP(A9781,Cafe_sales!$A$1:$O$10001,9,FALSE)</f>
        <v>Cake</v>
      </c>
      <c r="C9781">
        <f>VLOOKUP(A9781,Cafe_sales!$A$1:$O$10001,10,FALSE)</f>
        <v>2</v>
      </c>
      <c r="D9781">
        <f>VLOOKUP(A9781,Cafe_sales!$A$1:$O$10001,11,FALSE)</f>
        <v>3</v>
      </c>
      <c r="E9781">
        <f>VLOOKUP(A9781,Cafe_sales!$A$1:$O$10001,12,FALSE)</f>
        <v>6</v>
      </c>
      <c r="F9781" t="str">
        <f>VLOOKUP(A9781,Cafe_sales!$A$1:$O$10001,13,FALSE)</f>
        <v>Cash</v>
      </c>
      <c r="G9781" t="str">
        <f>VLOOKUP(A9781,Cafe_sales!$A$1:$O$10001,14,FALSE)</f>
        <v>Takeaway</v>
      </c>
      <c r="H9781" s="1">
        <f>VLOOKUP(A9781,Cafe_sales!$A$1:$O$10001,15,FALSE)</f>
        <v>45018</v>
      </c>
    </row>
    <row r="9782" spans="1:8" hidden="1" x14ac:dyDescent="0.35">
      <c r="A9782" t="s">
        <v>3712</v>
      </c>
      <c r="B9782" t="str">
        <f>VLOOKUP(A9782,Cafe_sales!$A$1:$O$10001,9,FALSE)</f>
        <v>Cookie</v>
      </c>
      <c r="C9782">
        <f>VLOOKUP(A9782,Cafe_sales!$A$1:$O$10001,10,FALSE)</f>
        <v>1</v>
      </c>
      <c r="D9782">
        <f>VLOOKUP(A9782,Cafe_sales!$A$1:$O$10001,11,FALSE)</f>
        <v>1</v>
      </c>
      <c r="E9782">
        <f>VLOOKUP(A9782,Cafe_sales!$A$1:$O$10001,12,FALSE)</f>
        <v>1</v>
      </c>
      <c r="F9782" t="str">
        <f>VLOOKUP(A9782,Cafe_sales!$A$1:$O$10001,13,FALSE)</f>
        <v>Credit Card</v>
      </c>
      <c r="G9782" t="str">
        <f>VLOOKUP(A9782,Cafe_sales!$A$1:$O$10001,14,FALSE)</f>
        <v>Takeaway</v>
      </c>
      <c r="H9782" s="1">
        <f>VLOOKUP(A9782,Cafe_sales!$A$1:$O$10001,15,FALSE)</f>
        <v>45204</v>
      </c>
    </row>
    <row r="9783" spans="1:8" x14ac:dyDescent="0.35">
      <c r="A9783" t="s">
        <v>9194</v>
      </c>
      <c r="B9783" t="str">
        <f>VLOOKUP(A9783,Cafe_sales!$A$1:$O$10001,9,FALSE)</f>
        <v>Cookie</v>
      </c>
      <c r="C9783" s="6">
        <f>VLOOKUP(A9783,Cafe_sales!$A$1:$O$10001,10,FALSE)</f>
        <v>5</v>
      </c>
      <c r="D9783" s="10">
        <f>VLOOKUP(A9783,Cafe_sales!$A$1:$O$10001,11,FALSE)</f>
        <v>1</v>
      </c>
      <c r="E9783" s="6">
        <f>VLOOKUP(A9783,Cafe_sales!$A$1:$O$10001,12,FALSE)</f>
        <v>5</v>
      </c>
      <c r="F9783" t="str">
        <f>VLOOKUP(A9783,Cafe_sales!$A$1:$O$10001,13,FALSE)</f>
        <v>Credit Card</v>
      </c>
      <c r="G9783" t="str">
        <f>VLOOKUP(A9783,Cafe_sales!$A$1:$O$10001,14,FALSE)</f>
        <v>UNKNOWN</v>
      </c>
      <c r="H9783" s="8">
        <f>VLOOKUP(A9783,Cafe_sales!$A$1:$O$10001,15,FALSE)</f>
        <v>44992</v>
      </c>
    </row>
    <row r="9784" spans="1:8" hidden="1" x14ac:dyDescent="0.35">
      <c r="A9784" t="s">
        <v>4445</v>
      </c>
      <c r="B9784" t="str">
        <f>VLOOKUP(A9784,Cafe_sales!$A$1:$O$10001,9,FALSE)</f>
        <v>Cookie</v>
      </c>
      <c r="C9784">
        <f>VLOOKUP(A9784,Cafe_sales!$A$1:$O$10001,10,FALSE)</f>
        <v>3</v>
      </c>
      <c r="D9784">
        <f>VLOOKUP(A9784,Cafe_sales!$A$1:$O$10001,11,FALSE)</f>
        <v>1</v>
      </c>
      <c r="E9784">
        <f>VLOOKUP(A9784,Cafe_sales!$A$1:$O$10001,12,FALSE)</f>
        <v>3</v>
      </c>
      <c r="F9784" t="str">
        <f>VLOOKUP(A9784,Cafe_sales!$A$1:$O$10001,13,FALSE)</f>
        <v>Cash</v>
      </c>
      <c r="G9784" t="str">
        <f>VLOOKUP(A9784,Cafe_sales!$A$1:$O$10001,14,FALSE)</f>
        <v>Takeaway</v>
      </c>
      <c r="H9784" s="1">
        <f>VLOOKUP(A9784,Cafe_sales!$A$1:$O$10001,15,FALSE)</f>
        <v>45260</v>
      </c>
    </row>
    <row r="9785" spans="1:8" x14ac:dyDescent="0.35">
      <c r="A9785" t="s">
        <v>7532</v>
      </c>
      <c r="B9785" t="str">
        <f>VLOOKUP(A9785,Cafe_sales!$A$1:$O$10001,9,FALSE)</f>
        <v>Tea</v>
      </c>
      <c r="C9785" s="6">
        <f>VLOOKUP(A9785,Cafe_sales!$A$1:$O$10001,10,FALSE)</f>
        <v>5</v>
      </c>
      <c r="D9785" s="10">
        <f>VLOOKUP(A9785,Cafe_sales!$A$1:$O$10001,11,FALSE)</f>
        <v>1.5</v>
      </c>
      <c r="E9785" s="6">
        <f>VLOOKUP(A9785,Cafe_sales!$A$1:$O$10001,12,FALSE)</f>
        <v>7.5</v>
      </c>
      <c r="F9785" t="str">
        <f>VLOOKUP(A9785,Cafe_sales!$A$1:$O$10001,13,FALSE)</f>
        <v>Credit Card</v>
      </c>
      <c r="G9785" t="str">
        <f>VLOOKUP(A9785,Cafe_sales!$A$1:$O$10001,14,FALSE)</f>
        <v>In-store</v>
      </c>
      <c r="H9785" s="8">
        <f>VLOOKUP(A9785,Cafe_sales!$A$1:$O$10001,15,FALSE)</f>
        <v>44969</v>
      </c>
    </row>
    <row r="9786" spans="1:8" x14ac:dyDescent="0.35">
      <c r="A9786" t="s">
        <v>6220</v>
      </c>
      <c r="B9786" t="str">
        <f>VLOOKUP(A9786,Cafe_sales!$A$1:$O$10001,9,FALSE)</f>
        <v>Juice</v>
      </c>
      <c r="C9786" s="6">
        <f>VLOOKUP(A9786,Cafe_sales!$A$1:$O$10001,10,FALSE)</f>
        <v>2</v>
      </c>
      <c r="D9786" s="10">
        <f>VLOOKUP(A9786,Cafe_sales!$A$1:$O$10001,11,FALSE)</f>
        <v>3</v>
      </c>
      <c r="E9786" s="6">
        <f>VLOOKUP(A9786,Cafe_sales!$A$1:$O$10001,12,FALSE)</f>
        <v>6</v>
      </c>
      <c r="F9786" t="str">
        <f>VLOOKUP(A9786,Cafe_sales!$A$1:$O$10001,13,FALSE)</f>
        <v>Cash</v>
      </c>
      <c r="G9786" t="str">
        <f>VLOOKUP(A9786,Cafe_sales!$A$1:$O$10001,14,FALSE)</f>
        <v>UNKNOWN</v>
      </c>
      <c r="H9786" s="8">
        <f>VLOOKUP(A9786,Cafe_sales!$A$1:$O$10001,15,FALSE)</f>
        <v>45089</v>
      </c>
    </row>
    <row r="9787" spans="1:8" x14ac:dyDescent="0.35">
      <c r="A9787" t="s">
        <v>2951</v>
      </c>
      <c r="B9787" t="str">
        <f>VLOOKUP(A9787,Cafe_sales!$A$1:$O$10001,9,FALSE)</f>
        <v>Sandwich</v>
      </c>
      <c r="C9787" s="6">
        <f>VLOOKUP(A9787,Cafe_sales!$A$1:$O$10001,10,FALSE)</f>
        <v>5</v>
      </c>
      <c r="D9787" s="10">
        <f>VLOOKUP(A9787,Cafe_sales!$A$1:$O$10001,11,FALSE)</f>
        <v>4</v>
      </c>
      <c r="E9787" s="6">
        <f>VLOOKUP(A9787,Cafe_sales!$A$1:$O$10001,12,FALSE)</f>
        <v>20</v>
      </c>
      <c r="F9787" t="str">
        <f>VLOOKUP(A9787,Cafe_sales!$A$1:$O$10001,13,FALSE)</f>
        <v>Cash</v>
      </c>
      <c r="G9787" t="str">
        <f>VLOOKUP(A9787,Cafe_sales!$A$1:$O$10001,14,FALSE)</f>
        <v>UNKNOWN</v>
      </c>
      <c r="H9787" s="8">
        <f>VLOOKUP(A9787,Cafe_sales!$A$1:$O$10001,15,FALSE)</f>
        <v>45107</v>
      </c>
    </row>
    <row r="9788" spans="1:8" x14ac:dyDescent="0.35">
      <c r="A9788" t="s">
        <v>2136</v>
      </c>
      <c r="B9788" t="str">
        <f>VLOOKUP(A9788,Cafe_sales!$A$1:$O$10001,9,FALSE)</f>
        <v>Salad</v>
      </c>
      <c r="C9788" s="6">
        <f>VLOOKUP(A9788,Cafe_sales!$A$1:$O$10001,10,FALSE)</f>
        <v>2</v>
      </c>
      <c r="D9788" s="10">
        <f>VLOOKUP(A9788,Cafe_sales!$A$1:$O$10001,11,FALSE)</f>
        <v>5</v>
      </c>
      <c r="E9788" s="6">
        <f>VLOOKUP(A9788,Cafe_sales!$A$1:$O$10001,12,FALSE)</f>
        <v>10</v>
      </c>
      <c r="F9788" t="str">
        <f>VLOOKUP(A9788,Cafe_sales!$A$1:$O$10001,13,FALSE)</f>
        <v>Cash</v>
      </c>
      <c r="G9788" t="str">
        <f>VLOOKUP(A9788,Cafe_sales!$A$1:$O$10001,14,FALSE)</f>
        <v>UNKNOWN</v>
      </c>
      <c r="H9788" s="8">
        <f>VLOOKUP(A9788,Cafe_sales!$A$1:$O$10001,15,FALSE)</f>
        <v>45022</v>
      </c>
    </row>
    <row r="9789" spans="1:8" x14ac:dyDescent="0.35">
      <c r="A9789" t="s">
        <v>4496</v>
      </c>
      <c r="B9789" t="str">
        <f>VLOOKUP(A9789,Cafe_sales!$A$1:$O$10001,9,FALSE)</f>
        <v>Juice</v>
      </c>
      <c r="C9789" s="6">
        <f>VLOOKUP(A9789,Cafe_sales!$A$1:$O$10001,10,FALSE)</f>
        <v>1</v>
      </c>
      <c r="D9789" s="10">
        <f>VLOOKUP(A9789,Cafe_sales!$A$1:$O$10001,11,FALSE)</f>
        <v>3</v>
      </c>
      <c r="E9789" s="6">
        <f>VLOOKUP(A9789,Cafe_sales!$A$1:$O$10001,12,FALSE)</f>
        <v>3</v>
      </c>
      <c r="F9789" t="str">
        <f>VLOOKUP(A9789,Cafe_sales!$A$1:$O$10001,13,FALSE)</f>
        <v>Credit Card</v>
      </c>
      <c r="G9789" t="str">
        <f>VLOOKUP(A9789,Cafe_sales!$A$1:$O$10001,14,FALSE)</f>
        <v>UNKNOWN</v>
      </c>
      <c r="H9789" s="8">
        <f>VLOOKUP(A9789,Cafe_sales!$A$1:$O$10001,15,FALSE)</f>
        <v>44931</v>
      </c>
    </row>
    <row r="9790" spans="1:8" x14ac:dyDescent="0.35">
      <c r="A9790" t="s">
        <v>4816</v>
      </c>
      <c r="B9790" t="str">
        <f>VLOOKUP(A9790,Cafe_sales!$A$1:$O$10001,9,FALSE)</f>
        <v>Cake</v>
      </c>
      <c r="C9790" s="6">
        <f>VLOOKUP(A9790,Cafe_sales!$A$1:$O$10001,10,FALSE)</f>
        <v>3</v>
      </c>
      <c r="D9790" s="10">
        <f>VLOOKUP(A9790,Cafe_sales!$A$1:$O$10001,11,FALSE)</f>
        <v>3</v>
      </c>
      <c r="E9790" s="6">
        <f>VLOOKUP(A9790,Cafe_sales!$A$1:$O$10001,12,FALSE)</f>
        <v>9</v>
      </c>
      <c r="F9790" t="str">
        <f>VLOOKUP(A9790,Cafe_sales!$A$1:$O$10001,13,FALSE)</f>
        <v>Digital Wallet</v>
      </c>
      <c r="G9790" t="str">
        <f>VLOOKUP(A9790,Cafe_sales!$A$1:$O$10001,14,FALSE)</f>
        <v>In-store</v>
      </c>
      <c r="H9790" s="8">
        <f>VLOOKUP(A9790,Cafe_sales!$A$1:$O$10001,15,FALSE)</f>
        <v>45200</v>
      </c>
    </row>
    <row r="9791" spans="1:8" x14ac:dyDescent="0.35">
      <c r="A9791" t="s">
        <v>7999</v>
      </c>
      <c r="B9791" t="str">
        <f>VLOOKUP(A9791,Cafe_sales!$A$1:$O$10001,9,FALSE)</f>
        <v>Juice</v>
      </c>
      <c r="C9791" s="6">
        <f>VLOOKUP(A9791,Cafe_sales!$A$1:$O$10001,10,FALSE)</f>
        <v>5</v>
      </c>
      <c r="D9791" s="10">
        <f>VLOOKUP(A9791,Cafe_sales!$A$1:$O$10001,11,FALSE)</f>
        <v>3</v>
      </c>
      <c r="E9791" s="6">
        <f>VLOOKUP(A9791,Cafe_sales!$A$1:$O$10001,12,FALSE)</f>
        <v>15</v>
      </c>
      <c r="F9791" t="str">
        <f>VLOOKUP(A9791,Cafe_sales!$A$1:$O$10001,13,FALSE)</f>
        <v>Digital Wallet</v>
      </c>
      <c r="G9791" t="str">
        <f>VLOOKUP(A9791,Cafe_sales!$A$1:$O$10001,14,FALSE)</f>
        <v>UNKNOWN</v>
      </c>
      <c r="H9791" s="8">
        <f>VLOOKUP(A9791,Cafe_sales!$A$1:$O$10001,15,FALSE)</f>
        <v>45265</v>
      </c>
    </row>
    <row r="9792" spans="1:8" x14ac:dyDescent="0.35">
      <c r="A9792" t="s">
        <v>8969</v>
      </c>
      <c r="B9792" t="str">
        <f>VLOOKUP(A9792,Cafe_sales!$A$1:$O$10001,9,FALSE)</f>
        <v>Sandwich</v>
      </c>
      <c r="C9792" s="6">
        <f>VLOOKUP(A9792,Cafe_sales!$A$1:$O$10001,10,FALSE)</f>
        <v>3</v>
      </c>
      <c r="D9792" s="10">
        <f>VLOOKUP(A9792,Cafe_sales!$A$1:$O$10001,11,FALSE)</f>
        <v>4</v>
      </c>
      <c r="E9792" s="6">
        <f>VLOOKUP(A9792,Cafe_sales!$A$1:$O$10001,12,FALSE)</f>
        <v>12</v>
      </c>
      <c r="F9792" t="str">
        <f>VLOOKUP(A9792,Cafe_sales!$A$1:$O$10001,13,FALSE)</f>
        <v>Credit Card</v>
      </c>
      <c r="G9792" t="str">
        <f>VLOOKUP(A9792,Cafe_sales!$A$1:$O$10001,14,FALSE)</f>
        <v>In-store</v>
      </c>
      <c r="H9792" s="8">
        <f>VLOOKUP(A9792,Cafe_sales!$A$1:$O$10001,15,FALSE)</f>
        <v>45072</v>
      </c>
    </row>
    <row r="9793" spans="1:8" hidden="1" x14ac:dyDescent="0.35">
      <c r="A9793" t="s">
        <v>3635</v>
      </c>
      <c r="B9793" t="str">
        <f>VLOOKUP(A9793,Cafe_sales!$A$1:$O$10001,9,FALSE)</f>
        <v>Coffee</v>
      </c>
      <c r="C9793">
        <f>VLOOKUP(A9793,Cafe_sales!$A$1:$O$10001,10,FALSE)</f>
        <v>2</v>
      </c>
      <c r="D9793">
        <f>VLOOKUP(A9793,Cafe_sales!$A$1:$O$10001,11,FALSE)</f>
        <v>2</v>
      </c>
      <c r="E9793">
        <f>VLOOKUP(A9793,Cafe_sales!$A$1:$O$10001,12,FALSE)</f>
        <v>4</v>
      </c>
      <c r="F9793" t="str">
        <f>VLOOKUP(A9793,Cafe_sales!$A$1:$O$10001,13,FALSE)</f>
        <v>Cash</v>
      </c>
      <c r="G9793" t="str">
        <f>VLOOKUP(A9793,Cafe_sales!$A$1:$O$10001,14,FALSE)</f>
        <v>Cafe</v>
      </c>
      <c r="H9793" s="1">
        <f>VLOOKUP(A9793,Cafe_sales!$A$1:$O$10001,15,FALSE)</f>
        <v>45267</v>
      </c>
    </row>
    <row r="9794" spans="1:8" x14ac:dyDescent="0.35">
      <c r="A9794" t="s">
        <v>5222</v>
      </c>
      <c r="B9794" t="str">
        <f>VLOOKUP(A9794,Cafe_sales!$A$1:$O$10001,9,FALSE)</f>
        <v>Coffee</v>
      </c>
      <c r="C9794" s="6">
        <f>VLOOKUP(A9794,Cafe_sales!$A$1:$O$10001,10,FALSE)</f>
        <v>3</v>
      </c>
      <c r="D9794" s="10">
        <f>VLOOKUP(A9794,Cafe_sales!$A$1:$O$10001,11,FALSE)</f>
        <v>2</v>
      </c>
      <c r="E9794" s="6">
        <f>VLOOKUP(A9794,Cafe_sales!$A$1:$O$10001,12,FALSE)</f>
        <v>6</v>
      </c>
      <c r="F9794" t="str">
        <f>VLOOKUP(A9794,Cafe_sales!$A$1:$O$10001,13,FALSE)</f>
        <v>Credit Card</v>
      </c>
      <c r="G9794" t="str">
        <f>VLOOKUP(A9794,Cafe_sales!$A$1:$O$10001,14,FALSE)</f>
        <v>In-store</v>
      </c>
      <c r="H9794" s="8">
        <f>VLOOKUP(A9794,Cafe_sales!$A$1:$O$10001,15,FALSE)</f>
        <v>44979</v>
      </c>
    </row>
    <row r="9795" spans="1:8" hidden="1" x14ac:dyDescent="0.35">
      <c r="A9795" t="s">
        <v>9454</v>
      </c>
      <c r="B9795" t="str">
        <f>VLOOKUP(A9795,Cafe_sales!$A$1:$O$10001,9,FALSE)</f>
        <v>Salad</v>
      </c>
      <c r="C9795">
        <f>VLOOKUP(A9795,Cafe_sales!$A$1:$O$10001,10,FALSE)</f>
        <v>1</v>
      </c>
      <c r="D9795">
        <f>VLOOKUP(A9795,Cafe_sales!$A$1:$O$10001,11,FALSE)</f>
        <v>5</v>
      </c>
      <c r="E9795">
        <f>VLOOKUP(A9795,Cafe_sales!$A$1:$O$10001,12,FALSE)</f>
        <v>5</v>
      </c>
      <c r="F9795" t="str">
        <f>VLOOKUP(A9795,Cafe_sales!$A$1:$O$10001,13,FALSE)</f>
        <v>Digital Wallet</v>
      </c>
      <c r="G9795" t="str">
        <f>VLOOKUP(A9795,Cafe_sales!$A$1:$O$10001,14,FALSE)</f>
        <v>Cafe</v>
      </c>
      <c r="H9795" s="1">
        <f>VLOOKUP(A9795,Cafe_sales!$A$1:$O$10001,15,FALSE)</f>
        <v>45010</v>
      </c>
    </row>
    <row r="9796" spans="1:8" hidden="1" x14ac:dyDescent="0.35">
      <c r="A9796" t="s">
        <v>3398</v>
      </c>
      <c r="B9796" t="str">
        <f>VLOOKUP(A9796,Cafe_sales!$A$1:$O$10001,9,FALSE)</f>
        <v>UNKNOWN</v>
      </c>
      <c r="C9796">
        <f>VLOOKUP(A9796,Cafe_sales!$A$1:$O$10001,10,FALSE)</f>
        <v>2</v>
      </c>
      <c r="D9796">
        <f>VLOOKUP(A9796,Cafe_sales!$A$1:$O$10001,11,FALSE)</f>
        <v>4</v>
      </c>
      <c r="E9796">
        <f>VLOOKUP(A9796,Cafe_sales!$A$1:$O$10001,12,FALSE)</f>
        <v>8</v>
      </c>
      <c r="F9796" t="str">
        <f>VLOOKUP(A9796,Cafe_sales!$A$1:$O$10001,13,FALSE)</f>
        <v>Credit Card</v>
      </c>
      <c r="G9796" t="str">
        <f>VLOOKUP(A9796,Cafe_sales!$A$1:$O$10001,14,FALSE)</f>
        <v>Takeaway</v>
      </c>
      <c r="H9796" s="1">
        <f>VLOOKUP(A9796,Cafe_sales!$A$1:$O$10001,15,FALSE)</f>
        <v>45286</v>
      </c>
    </row>
    <row r="9797" spans="1:8" hidden="1" x14ac:dyDescent="0.35">
      <c r="A9797" t="s">
        <v>1582</v>
      </c>
      <c r="B9797" t="str">
        <f>VLOOKUP(A9797,Cafe_sales!$A$1:$O$10001,9,FALSE)</f>
        <v>UNKNOWN</v>
      </c>
      <c r="C9797">
        <f>VLOOKUP(A9797,Cafe_sales!$A$1:$O$10001,10,FALSE)</f>
        <v>4</v>
      </c>
      <c r="D9797">
        <f>VLOOKUP(A9797,Cafe_sales!$A$1:$O$10001,11,FALSE)</f>
        <v>1.5</v>
      </c>
      <c r="E9797">
        <f>VLOOKUP(A9797,Cafe_sales!$A$1:$O$10001,12,FALSE)</f>
        <v>6</v>
      </c>
      <c r="F9797" t="str">
        <f>VLOOKUP(A9797,Cafe_sales!$A$1:$O$10001,13,FALSE)</f>
        <v>Default mode</v>
      </c>
      <c r="G9797" t="str">
        <f>VLOOKUP(A9797,Cafe_sales!$A$1:$O$10001,14,FALSE)</f>
        <v>Takeaway</v>
      </c>
      <c r="H9797" s="1">
        <f>VLOOKUP(A9797,Cafe_sales!$A$1:$O$10001,15,FALSE)</f>
        <v>44927</v>
      </c>
    </row>
    <row r="9798" spans="1:8" hidden="1" x14ac:dyDescent="0.35">
      <c r="A9798" t="s">
        <v>5298</v>
      </c>
      <c r="B9798" t="str">
        <f>VLOOKUP(A9798,Cafe_sales!$A$1:$O$10001,9,FALSE)</f>
        <v>Tea</v>
      </c>
      <c r="C9798">
        <f>VLOOKUP(A9798,Cafe_sales!$A$1:$O$10001,10,FALSE)</f>
        <v>2</v>
      </c>
      <c r="D9798">
        <f>VLOOKUP(A9798,Cafe_sales!$A$1:$O$10001,11,FALSE)</f>
        <v>3</v>
      </c>
      <c r="E9798">
        <f>VLOOKUP(A9798,Cafe_sales!$A$1:$O$10001,12,FALSE)</f>
        <v>3</v>
      </c>
      <c r="F9798" t="str">
        <f>VLOOKUP(A9798,Cafe_sales!$A$1:$O$10001,13,FALSE)</f>
        <v>Digital Wallet</v>
      </c>
      <c r="G9798" t="str">
        <f>VLOOKUP(A9798,Cafe_sales!$A$1:$O$10001,14,FALSE)</f>
        <v>Cafe</v>
      </c>
      <c r="H9798" s="1">
        <f>VLOOKUP(A9798,Cafe_sales!$A$1:$O$10001,15,FALSE)</f>
        <v>45222</v>
      </c>
    </row>
    <row r="9799" spans="1:8" hidden="1" x14ac:dyDescent="0.35">
      <c r="A9799" t="s">
        <v>3117</v>
      </c>
      <c r="B9799" t="str">
        <f>VLOOKUP(A9799,Cafe_sales!$A$1:$O$10001,9,FALSE)</f>
        <v>Smoothie</v>
      </c>
      <c r="C9799">
        <f>VLOOKUP(A9799,Cafe_sales!$A$1:$O$10001,10,FALSE)</f>
        <v>3</v>
      </c>
      <c r="D9799">
        <f>VLOOKUP(A9799,Cafe_sales!$A$1:$O$10001,11,FALSE)</f>
        <v>4</v>
      </c>
      <c r="E9799">
        <f>VLOOKUP(A9799,Cafe_sales!$A$1:$O$10001,12,FALSE)</f>
        <v>12</v>
      </c>
      <c r="F9799" t="str">
        <f>VLOOKUP(A9799,Cafe_sales!$A$1:$O$10001,13,FALSE)</f>
        <v>Credit Card</v>
      </c>
      <c r="G9799" t="str">
        <f>VLOOKUP(A9799,Cafe_sales!$A$1:$O$10001,14,FALSE)</f>
        <v>Takeaway</v>
      </c>
      <c r="H9799" s="1">
        <f>VLOOKUP(A9799,Cafe_sales!$A$1:$O$10001,15,FALSE)</f>
        <v>45170</v>
      </c>
    </row>
    <row r="9800" spans="1:8" x14ac:dyDescent="0.35">
      <c r="A9800" t="s">
        <v>6874</v>
      </c>
      <c r="B9800" t="str">
        <f>VLOOKUP(A9800,Cafe_sales!$A$1:$O$10001,9,FALSE)</f>
        <v>Smoothie</v>
      </c>
      <c r="C9800" s="6">
        <f>VLOOKUP(A9800,Cafe_sales!$A$1:$O$10001,10,FALSE)</f>
        <v>3</v>
      </c>
      <c r="D9800" s="10">
        <f>VLOOKUP(A9800,Cafe_sales!$A$1:$O$10001,11,FALSE)</f>
        <v>4</v>
      </c>
      <c r="E9800" s="6">
        <f>VLOOKUP(A9800,Cafe_sales!$A$1:$O$10001,12,FALSE)</f>
        <v>12</v>
      </c>
      <c r="F9800" t="str">
        <f>VLOOKUP(A9800,Cafe_sales!$A$1:$O$10001,13,FALSE)</f>
        <v>Digital Wallet</v>
      </c>
      <c r="G9800" t="str">
        <f>VLOOKUP(A9800,Cafe_sales!$A$1:$O$10001,14,FALSE)</f>
        <v>In-store</v>
      </c>
      <c r="H9800" s="8">
        <f>VLOOKUP(A9800,Cafe_sales!$A$1:$O$10001,15,FALSE)</f>
        <v>45062</v>
      </c>
    </row>
    <row r="9801" spans="1:8" x14ac:dyDescent="0.35">
      <c r="A9801" t="s">
        <v>3593</v>
      </c>
      <c r="B9801" t="str">
        <f>VLOOKUP(A9801,Cafe_sales!$A$1:$O$10001,9,FALSE)</f>
        <v>Cake</v>
      </c>
      <c r="C9801" s="6">
        <f>VLOOKUP(A9801,Cafe_sales!$A$1:$O$10001,10,FALSE)</f>
        <v>5</v>
      </c>
      <c r="D9801" s="10">
        <f>VLOOKUP(A9801,Cafe_sales!$A$1:$O$10001,11,FALSE)</f>
        <v>3</v>
      </c>
      <c r="E9801" s="6">
        <f>VLOOKUP(A9801,Cafe_sales!$A$1:$O$10001,12,FALSE)</f>
        <v>15</v>
      </c>
      <c r="F9801" t="str">
        <f>VLOOKUP(A9801,Cafe_sales!$A$1:$O$10001,13,FALSE)</f>
        <v>Digital Wallet</v>
      </c>
      <c r="G9801" t="str">
        <f>VLOOKUP(A9801,Cafe_sales!$A$1:$O$10001,14,FALSE)</f>
        <v>UNKNOWN</v>
      </c>
      <c r="H9801" s="8">
        <f>VLOOKUP(A9801,Cafe_sales!$A$1:$O$10001,15,FALSE)</f>
        <v>45068</v>
      </c>
    </row>
    <row r="9802" spans="1:8" x14ac:dyDescent="0.35">
      <c r="A9802" t="s">
        <v>1190</v>
      </c>
      <c r="B9802" t="str">
        <f>VLOOKUP(A9802,Cafe_sales!$A$1:$O$10001,9,FALSE)</f>
        <v>UNKNOWN</v>
      </c>
      <c r="C9802" s="6">
        <f>VLOOKUP(A9802,Cafe_sales!$A$1:$O$10001,10,FALSE)</f>
        <v>3</v>
      </c>
      <c r="D9802" s="10">
        <f>VLOOKUP(A9802,Cafe_sales!$A$1:$O$10001,11,FALSE)</f>
        <v>1.5</v>
      </c>
      <c r="E9802" s="6">
        <f>VLOOKUP(A9802,Cafe_sales!$A$1:$O$10001,12,FALSE)</f>
        <v>4.5</v>
      </c>
      <c r="F9802" t="str">
        <f>VLOOKUP(A9802,Cafe_sales!$A$1:$O$10001,13,FALSE)</f>
        <v>Cash</v>
      </c>
      <c r="G9802" t="str">
        <f>VLOOKUP(A9802,Cafe_sales!$A$1:$O$10001,14,FALSE)</f>
        <v>In-store</v>
      </c>
      <c r="H9802" s="8">
        <f>VLOOKUP(A9802,Cafe_sales!$A$1:$O$10001,15,FALSE)</f>
        <v>45194</v>
      </c>
    </row>
    <row r="9803" spans="1:8" x14ac:dyDescent="0.35">
      <c r="A9803" t="s">
        <v>8358</v>
      </c>
      <c r="B9803" t="str">
        <f>VLOOKUP(A9803,Cafe_sales!$A$1:$O$10001,9,FALSE)</f>
        <v>Tea</v>
      </c>
      <c r="C9803" s="6">
        <f>VLOOKUP(A9803,Cafe_sales!$A$1:$O$10001,10,FALSE)</f>
        <v>5</v>
      </c>
      <c r="D9803" s="10">
        <f>VLOOKUP(A9803,Cafe_sales!$A$1:$O$10001,11,FALSE)</f>
        <v>1.5</v>
      </c>
      <c r="E9803" s="6">
        <f>VLOOKUP(A9803,Cafe_sales!$A$1:$O$10001,12,FALSE)</f>
        <v>7.5</v>
      </c>
      <c r="F9803" t="str">
        <f>VLOOKUP(A9803,Cafe_sales!$A$1:$O$10001,13,FALSE)</f>
        <v>Cash</v>
      </c>
      <c r="G9803" t="str">
        <f>VLOOKUP(A9803,Cafe_sales!$A$1:$O$10001,14,FALSE)</f>
        <v>In-store</v>
      </c>
      <c r="H9803" s="8">
        <f>VLOOKUP(A9803,Cafe_sales!$A$1:$O$10001,15,FALSE)</f>
        <v>45121</v>
      </c>
    </row>
    <row r="9804" spans="1:8" hidden="1" x14ac:dyDescent="0.35">
      <c r="A9804" t="s">
        <v>9205</v>
      </c>
      <c r="B9804" t="str">
        <f>VLOOKUP(A9804,Cafe_sales!$A$1:$O$10001,9,FALSE)</f>
        <v>Coffee</v>
      </c>
      <c r="C9804">
        <f>VLOOKUP(A9804,Cafe_sales!$A$1:$O$10001,10,FALSE)</f>
        <v>1</v>
      </c>
      <c r="D9804">
        <f>VLOOKUP(A9804,Cafe_sales!$A$1:$O$10001,11,FALSE)</f>
        <v>2</v>
      </c>
      <c r="E9804">
        <f>VLOOKUP(A9804,Cafe_sales!$A$1:$O$10001,12,FALSE)</f>
        <v>2</v>
      </c>
      <c r="F9804" t="str">
        <f>VLOOKUP(A9804,Cafe_sales!$A$1:$O$10001,13,FALSE)</f>
        <v>Digital Wallet</v>
      </c>
      <c r="G9804" t="str">
        <f>VLOOKUP(A9804,Cafe_sales!$A$1:$O$10001,14,FALSE)</f>
        <v>Cafe</v>
      </c>
      <c r="H9804" s="1">
        <f>VLOOKUP(A9804,Cafe_sales!$A$1:$O$10001,15,FALSE)</f>
        <v>44930</v>
      </c>
    </row>
    <row r="9805" spans="1:8" x14ac:dyDescent="0.35">
      <c r="A9805" t="s">
        <v>8215</v>
      </c>
      <c r="B9805" t="str">
        <f>VLOOKUP(A9805,Cafe_sales!$A$1:$O$10001,9,FALSE)</f>
        <v>Juice</v>
      </c>
      <c r="C9805" s="6">
        <f>VLOOKUP(A9805,Cafe_sales!$A$1:$O$10001,10,FALSE)</f>
        <v>2</v>
      </c>
      <c r="D9805" s="10">
        <f>VLOOKUP(A9805,Cafe_sales!$A$1:$O$10001,11,FALSE)</f>
        <v>3</v>
      </c>
      <c r="E9805" s="6">
        <f>VLOOKUP(A9805,Cafe_sales!$A$1:$O$10001,12,FALSE)</f>
        <v>6</v>
      </c>
      <c r="F9805" t="str">
        <f>VLOOKUP(A9805,Cafe_sales!$A$1:$O$10001,13,FALSE)</f>
        <v>Default mode</v>
      </c>
      <c r="G9805" t="str">
        <f>VLOOKUP(A9805,Cafe_sales!$A$1:$O$10001,14,FALSE)</f>
        <v>UNKNOWN</v>
      </c>
      <c r="H9805" s="8">
        <f>VLOOKUP(A9805,Cafe_sales!$A$1:$O$10001,15,FALSE)</f>
        <v>45266</v>
      </c>
    </row>
    <row r="9806" spans="1:8" x14ac:dyDescent="0.35">
      <c r="A9806" t="s">
        <v>4154</v>
      </c>
      <c r="B9806" t="str">
        <f>VLOOKUP(A9806,Cafe_sales!$A$1:$O$10001,9,FALSE)</f>
        <v>Tea</v>
      </c>
      <c r="C9806" s="6">
        <f>VLOOKUP(A9806,Cafe_sales!$A$1:$O$10001,10,FALSE)</f>
        <v>3</v>
      </c>
      <c r="D9806" s="10">
        <f>VLOOKUP(A9806,Cafe_sales!$A$1:$O$10001,11,FALSE)</f>
        <v>1.5</v>
      </c>
      <c r="E9806" s="6">
        <f>VLOOKUP(A9806,Cafe_sales!$A$1:$O$10001,12,FALSE)</f>
        <v>4.5</v>
      </c>
      <c r="F9806" t="str">
        <f>VLOOKUP(A9806,Cafe_sales!$A$1:$O$10001,13,FALSE)</f>
        <v>Default mode</v>
      </c>
      <c r="G9806" t="str">
        <f>VLOOKUP(A9806,Cafe_sales!$A$1:$O$10001,14,FALSE)</f>
        <v>UNKNOWN</v>
      </c>
      <c r="H9806" s="8">
        <f>VLOOKUP(A9806,Cafe_sales!$A$1:$O$10001,15,FALSE)</f>
        <v>45120</v>
      </c>
    </row>
    <row r="9807" spans="1:8" hidden="1" x14ac:dyDescent="0.35">
      <c r="A9807" t="s">
        <v>8308</v>
      </c>
      <c r="B9807" t="str">
        <f>VLOOKUP(A9807,Cafe_sales!$A$1:$O$10001,9,FALSE)</f>
        <v>Cookie</v>
      </c>
      <c r="C9807">
        <f>VLOOKUP(A9807,Cafe_sales!$A$1:$O$10001,10,FALSE)</f>
        <v>5</v>
      </c>
      <c r="D9807">
        <f>VLOOKUP(A9807,Cafe_sales!$A$1:$O$10001,11,FALSE)</f>
        <v>1</v>
      </c>
      <c r="E9807">
        <f>VLOOKUP(A9807,Cafe_sales!$A$1:$O$10001,12,FALSE)</f>
        <v>5</v>
      </c>
      <c r="F9807" t="str">
        <f>VLOOKUP(A9807,Cafe_sales!$A$1:$O$10001,13,FALSE)</f>
        <v>Digital Wallet</v>
      </c>
      <c r="G9807" t="str">
        <f>VLOOKUP(A9807,Cafe_sales!$A$1:$O$10001,14,FALSE)</f>
        <v>Takeaway</v>
      </c>
      <c r="H9807" s="1">
        <f>VLOOKUP(A9807,Cafe_sales!$A$1:$O$10001,15,FALSE)</f>
        <v>45101</v>
      </c>
    </row>
    <row r="9808" spans="1:8" x14ac:dyDescent="0.35">
      <c r="A9808" t="s">
        <v>6916</v>
      </c>
      <c r="B9808" t="str">
        <f>VLOOKUP(A9808,Cafe_sales!$A$1:$O$10001,9,FALSE)</f>
        <v>Cake</v>
      </c>
      <c r="C9808" s="6">
        <f>VLOOKUP(A9808,Cafe_sales!$A$1:$O$10001,10,FALSE)</f>
        <v>4</v>
      </c>
      <c r="D9808" s="10">
        <f>VLOOKUP(A9808,Cafe_sales!$A$1:$O$10001,11,FALSE)</f>
        <v>3</v>
      </c>
      <c r="E9808" s="6">
        <f>VLOOKUP(A9808,Cafe_sales!$A$1:$O$10001,12,FALSE)</f>
        <v>12</v>
      </c>
      <c r="F9808" t="str">
        <f>VLOOKUP(A9808,Cafe_sales!$A$1:$O$10001,13,FALSE)</f>
        <v>Credit Card</v>
      </c>
      <c r="G9808" t="str">
        <f>VLOOKUP(A9808,Cafe_sales!$A$1:$O$10001,14,FALSE)</f>
        <v>UNKNOWN</v>
      </c>
      <c r="H9808" s="8">
        <f>VLOOKUP(A9808,Cafe_sales!$A$1:$O$10001,15,FALSE)</f>
        <v>45145</v>
      </c>
    </row>
    <row r="9809" spans="1:8" hidden="1" x14ac:dyDescent="0.35">
      <c r="A9809" t="s">
        <v>4639</v>
      </c>
      <c r="B9809" t="str">
        <f>VLOOKUP(A9809,Cafe_sales!$A$1:$O$10001,9,FALSE)</f>
        <v>Coffee</v>
      </c>
      <c r="C9809">
        <f>VLOOKUP(A9809,Cafe_sales!$A$1:$O$10001,10,FALSE)</f>
        <v>2</v>
      </c>
      <c r="D9809">
        <f>VLOOKUP(A9809,Cafe_sales!$A$1:$O$10001,11,FALSE)</f>
        <v>2</v>
      </c>
      <c r="E9809">
        <f>VLOOKUP(A9809,Cafe_sales!$A$1:$O$10001,12,FALSE)</f>
        <v>4</v>
      </c>
      <c r="F9809" t="str">
        <f>VLOOKUP(A9809,Cafe_sales!$A$1:$O$10001,13,FALSE)</f>
        <v>Default mode</v>
      </c>
      <c r="G9809" t="str">
        <f>VLOOKUP(A9809,Cafe_sales!$A$1:$O$10001,14,FALSE)</f>
        <v>Takeaway</v>
      </c>
      <c r="H9809" s="1">
        <f>VLOOKUP(A9809,Cafe_sales!$A$1:$O$10001,15,FALSE)</f>
        <v>44988</v>
      </c>
    </row>
    <row r="9810" spans="1:8" hidden="1" x14ac:dyDescent="0.35">
      <c r="A9810" t="s">
        <v>2276</v>
      </c>
      <c r="B9810" t="str">
        <f>VLOOKUP(A9810,Cafe_sales!$A$1:$O$10001,9,FALSE)</f>
        <v>Cookie</v>
      </c>
      <c r="C9810">
        <f>VLOOKUP(A9810,Cafe_sales!$A$1:$O$10001,10,FALSE)</f>
        <v>1</v>
      </c>
      <c r="D9810">
        <f>VLOOKUP(A9810,Cafe_sales!$A$1:$O$10001,11,FALSE)</f>
        <v>1</v>
      </c>
      <c r="E9810">
        <f>VLOOKUP(A9810,Cafe_sales!$A$1:$O$10001,12,FALSE)</f>
        <v>1</v>
      </c>
      <c r="F9810" t="str">
        <f>VLOOKUP(A9810,Cafe_sales!$A$1:$O$10001,13,FALSE)</f>
        <v>Digital Wallet</v>
      </c>
      <c r="G9810" t="str">
        <f>VLOOKUP(A9810,Cafe_sales!$A$1:$O$10001,14,FALSE)</f>
        <v>Takeaway</v>
      </c>
      <c r="H9810" s="1">
        <f>VLOOKUP(A9810,Cafe_sales!$A$1:$O$10001,15,FALSE)</f>
        <v>45046</v>
      </c>
    </row>
    <row r="9811" spans="1:8" hidden="1" x14ac:dyDescent="0.35">
      <c r="A9811" t="s">
        <v>7095</v>
      </c>
      <c r="B9811" t="str">
        <f>VLOOKUP(A9811,Cafe_sales!$A$1:$O$10001,9,FALSE)</f>
        <v>Cookie</v>
      </c>
      <c r="C9811">
        <f>VLOOKUP(A9811,Cafe_sales!$A$1:$O$10001,10,FALSE)</f>
        <v>1</v>
      </c>
      <c r="D9811">
        <f>VLOOKUP(A9811,Cafe_sales!$A$1:$O$10001,11,FALSE)</f>
        <v>3.0438061041292639</v>
      </c>
      <c r="E9811">
        <f>VLOOKUP(A9811,Cafe_sales!$A$1:$O$10001,12,FALSE)</f>
        <v>1</v>
      </c>
      <c r="F9811" t="str">
        <f>VLOOKUP(A9811,Cafe_sales!$A$1:$O$10001,13,FALSE)</f>
        <v>Default mode</v>
      </c>
      <c r="G9811" t="str">
        <f>VLOOKUP(A9811,Cafe_sales!$A$1:$O$10001,14,FALSE)</f>
        <v>Takeaway</v>
      </c>
      <c r="H9811" s="1">
        <f>VLOOKUP(A9811,Cafe_sales!$A$1:$O$10001,15,FALSE)</f>
        <v>45261</v>
      </c>
    </row>
    <row r="9812" spans="1:8" x14ac:dyDescent="0.35">
      <c r="A9812" t="s">
        <v>1760</v>
      </c>
      <c r="B9812" t="str">
        <f>VLOOKUP(A9812,Cafe_sales!$A$1:$O$10001,9,FALSE)</f>
        <v>Smoothie</v>
      </c>
      <c r="C9812" s="6">
        <f>VLOOKUP(A9812,Cafe_sales!$A$1:$O$10001,10,FALSE)</f>
        <v>3.0411376333164042</v>
      </c>
      <c r="D9812" s="10">
        <f>VLOOKUP(A9812,Cafe_sales!$A$1:$O$10001,11,FALSE)</f>
        <v>4</v>
      </c>
      <c r="E9812" s="6">
        <f>VLOOKUP(A9812,Cafe_sales!$A$1:$O$10001,12,FALSE)</f>
        <v>4</v>
      </c>
      <c r="F9812" t="str">
        <f>VLOOKUP(A9812,Cafe_sales!$A$1:$O$10001,13,FALSE)</f>
        <v>Cash</v>
      </c>
      <c r="G9812" t="str">
        <f>VLOOKUP(A9812,Cafe_sales!$A$1:$O$10001,14,FALSE)</f>
        <v>UNKNOWN</v>
      </c>
      <c r="H9812" s="8">
        <f>VLOOKUP(A9812,Cafe_sales!$A$1:$O$10001,15,FALSE)</f>
        <v>45186</v>
      </c>
    </row>
    <row r="9813" spans="1:8" x14ac:dyDescent="0.35">
      <c r="A9813" t="s">
        <v>1953</v>
      </c>
      <c r="B9813" t="str">
        <f>VLOOKUP(A9813,Cafe_sales!$A$1:$O$10001,9,FALSE)</f>
        <v>Cookie</v>
      </c>
      <c r="C9813" s="6">
        <f>VLOOKUP(A9813,Cafe_sales!$A$1:$O$10001,10,FALSE)</f>
        <v>2</v>
      </c>
      <c r="D9813" s="10">
        <f>VLOOKUP(A9813,Cafe_sales!$A$1:$O$10001,11,FALSE)</f>
        <v>1</v>
      </c>
      <c r="E9813" s="6">
        <f>VLOOKUP(A9813,Cafe_sales!$A$1:$O$10001,12,FALSE)</f>
        <v>2</v>
      </c>
      <c r="F9813" t="str">
        <f>VLOOKUP(A9813,Cafe_sales!$A$1:$O$10001,13,FALSE)</f>
        <v>Credit Card</v>
      </c>
      <c r="G9813" t="str">
        <f>VLOOKUP(A9813,Cafe_sales!$A$1:$O$10001,14,FALSE)</f>
        <v>In-store</v>
      </c>
      <c r="H9813" s="8">
        <f>VLOOKUP(A9813,Cafe_sales!$A$1:$O$10001,15,FALSE)</f>
        <v>45288</v>
      </c>
    </row>
    <row r="9814" spans="1:8" x14ac:dyDescent="0.35">
      <c r="A9814" t="s">
        <v>2869</v>
      </c>
      <c r="B9814" t="str">
        <f>VLOOKUP(A9814,Cafe_sales!$A$1:$O$10001,9,FALSE)</f>
        <v>Juice</v>
      </c>
      <c r="C9814" s="6">
        <f>VLOOKUP(A9814,Cafe_sales!$A$1:$O$10001,10,FALSE)</f>
        <v>2</v>
      </c>
      <c r="D9814" s="10">
        <f>VLOOKUP(A9814,Cafe_sales!$A$1:$O$10001,11,FALSE)</f>
        <v>3</v>
      </c>
      <c r="E9814" s="6">
        <f>VLOOKUP(A9814,Cafe_sales!$A$1:$O$10001,12,FALSE)</f>
        <v>6</v>
      </c>
      <c r="F9814" t="str">
        <f>VLOOKUP(A9814,Cafe_sales!$A$1:$O$10001,13,FALSE)</f>
        <v>Default mode</v>
      </c>
      <c r="G9814" t="str">
        <f>VLOOKUP(A9814,Cafe_sales!$A$1:$O$10001,14,FALSE)</f>
        <v>UNKNOWN</v>
      </c>
      <c r="H9814" s="8">
        <f>VLOOKUP(A9814,Cafe_sales!$A$1:$O$10001,15,FALSE)</f>
        <v>45086</v>
      </c>
    </row>
    <row r="9815" spans="1:8" x14ac:dyDescent="0.35">
      <c r="A9815" t="s">
        <v>1475</v>
      </c>
      <c r="B9815" t="str">
        <f>VLOOKUP(A9815,Cafe_sales!$A$1:$O$10001,9,FALSE)</f>
        <v>Cookie</v>
      </c>
      <c r="C9815" s="6">
        <f>VLOOKUP(A9815,Cafe_sales!$A$1:$O$10001,10,FALSE)</f>
        <v>2</v>
      </c>
      <c r="D9815" s="10">
        <f>VLOOKUP(A9815,Cafe_sales!$A$1:$O$10001,11,FALSE)</f>
        <v>1</v>
      </c>
      <c r="E9815" s="6">
        <f>VLOOKUP(A9815,Cafe_sales!$A$1:$O$10001,12,FALSE)</f>
        <v>2</v>
      </c>
      <c r="F9815" t="str">
        <f>VLOOKUP(A9815,Cafe_sales!$A$1:$O$10001,13,FALSE)</f>
        <v>Digital Wallet</v>
      </c>
      <c r="G9815" t="str">
        <f>VLOOKUP(A9815,Cafe_sales!$A$1:$O$10001,14,FALSE)</f>
        <v>UNKNOWN</v>
      </c>
      <c r="H9815" s="8">
        <f>VLOOKUP(A9815,Cafe_sales!$A$1:$O$10001,15,FALSE)</f>
        <v>45015</v>
      </c>
    </row>
    <row r="9816" spans="1:8" hidden="1" x14ac:dyDescent="0.35">
      <c r="A9816" t="s">
        <v>7306</v>
      </c>
      <c r="B9816" t="str">
        <f>VLOOKUP(A9816,Cafe_sales!$A$1:$O$10001,9,FALSE)</f>
        <v>Cookie</v>
      </c>
      <c r="C9816">
        <f>VLOOKUP(A9816,Cafe_sales!$A$1:$O$10001,10,FALSE)</f>
        <v>5</v>
      </c>
      <c r="D9816">
        <f>VLOOKUP(A9816,Cafe_sales!$A$1:$O$10001,11,FALSE)</f>
        <v>1</v>
      </c>
      <c r="E9816">
        <f>VLOOKUP(A9816,Cafe_sales!$A$1:$O$10001,12,FALSE)</f>
        <v>5</v>
      </c>
      <c r="F9816" t="str">
        <f>VLOOKUP(A9816,Cafe_sales!$A$1:$O$10001,13,FALSE)</f>
        <v>Default mode</v>
      </c>
      <c r="G9816" t="str">
        <f>VLOOKUP(A9816,Cafe_sales!$A$1:$O$10001,14,FALSE)</f>
        <v>Takeaway</v>
      </c>
      <c r="H9816" s="1">
        <f>VLOOKUP(A9816,Cafe_sales!$A$1:$O$10001,15,FALSE)</f>
        <v>45214</v>
      </c>
    </row>
    <row r="9817" spans="1:8" x14ac:dyDescent="0.35">
      <c r="A9817" t="s">
        <v>196</v>
      </c>
      <c r="B9817" t="str">
        <f>VLOOKUP(A9817,Cafe_sales!$A$1:$O$10001,9,FALSE)</f>
        <v>Cookie</v>
      </c>
      <c r="C9817" s="6">
        <f>VLOOKUP(A9817,Cafe_sales!$A$1:$O$10001,10,FALSE)</f>
        <v>3</v>
      </c>
      <c r="D9817" s="10">
        <f>VLOOKUP(A9817,Cafe_sales!$A$1:$O$10001,11,FALSE)</f>
        <v>1</v>
      </c>
      <c r="E9817" s="6">
        <f>VLOOKUP(A9817,Cafe_sales!$A$1:$O$10001,12,FALSE)</f>
        <v>3</v>
      </c>
      <c r="F9817" t="str">
        <f>VLOOKUP(A9817,Cafe_sales!$A$1:$O$10001,13,FALSE)</f>
        <v>Digital Wallet</v>
      </c>
      <c r="G9817" t="str">
        <f>VLOOKUP(A9817,Cafe_sales!$A$1:$O$10001,14,FALSE)</f>
        <v>In-store</v>
      </c>
      <c r="H9817" s="8">
        <f>VLOOKUP(A9817,Cafe_sales!$A$1:$O$10001,15,FALSE)</f>
        <v>44998</v>
      </c>
    </row>
    <row r="9818" spans="1:8" x14ac:dyDescent="0.35">
      <c r="A9818" t="s">
        <v>1780</v>
      </c>
      <c r="B9818" t="str">
        <f>VLOOKUP(A9818,Cafe_sales!$A$1:$O$10001,9,FALSE)</f>
        <v>Salad</v>
      </c>
      <c r="C9818" s="6">
        <f>VLOOKUP(A9818,Cafe_sales!$A$1:$O$10001,10,FALSE)</f>
        <v>5</v>
      </c>
      <c r="D9818" s="10">
        <f>VLOOKUP(A9818,Cafe_sales!$A$1:$O$10001,11,FALSE)</f>
        <v>5</v>
      </c>
      <c r="E9818" s="6">
        <f>VLOOKUP(A9818,Cafe_sales!$A$1:$O$10001,12,FALSE)</f>
        <v>25</v>
      </c>
      <c r="F9818" t="str">
        <f>VLOOKUP(A9818,Cafe_sales!$A$1:$O$10001,13,FALSE)</f>
        <v>Cash</v>
      </c>
      <c r="G9818" t="str">
        <f>VLOOKUP(A9818,Cafe_sales!$A$1:$O$10001,14,FALSE)</f>
        <v>In-store</v>
      </c>
      <c r="H9818" s="8">
        <f>VLOOKUP(A9818,Cafe_sales!$A$1:$O$10001,15,FALSE)</f>
        <v>45033</v>
      </c>
    </row>
    <row r="9819" spans="1:8" x14ac:dyDescent="0.35">
      <c r="A9819" t="s">
        <v>6559</v>
      </c>
      <c r="B9819" t="str">
        <f>VLOOKUP(A9819,Cafe_sales!$A$1:$O$10001,9,FALSE)</f>
        <v>Juice</v>
      </c>
      <c r="C9819" s="6">
        <f>VLOOKUP(A9819,Cafe_sales!$A$1:$O$10001,10,FALSE)</f>
        <v>1</v>
      </c>
      <c r="D9819" s="10">
        <f>VLOOKUP(A9819,Cafe_sales!$A$1:$O$10001,11,FALSE)</f>
        <v>3</v>
      </c>
      <c r="E9819" s="6">
        <f>VLOOKUP(A9819,Cafe_sales!$A$1:$O$10001,12,FALSE)</f>
        <v>3</v>
      </c>
      <c r="F9819" t="str">
        <f>VLOOKUP(A9819,Cafe_sales!$A$1:$O$10001,13,FALSE)</f>
        <v>Digital Wallet</v>
      </c>
      <c r="G9819" t="str">
        <f>VLOOKUP(A9819,Cafe_sales!$A$1:$O$10001,14,FALSE)</f>
        <v>UNKNOWN</v>
      </c>
      <c r="H9819" s="8">
        <f>VLOOKUP(A9819,Cafe_sales!$A$1:$O$10001,15,FALSE)</f>
        <v>45285</v>
      </c>
    </row>
    <row r="9820" spans="1:8" hidden="1" x14ac:dyDescent="0.35">
      <c r="A9820" t="s">
        <v>858</v>
      </c>
      <c r="B9820" t="str">
        <f>VLOOKUP(A9820,Cafe_sales!$A$1:$O$10001,9,FALSE)</f>
        <v>Sandwich</v>
      </c>
      <c r="C9820">
        <f>VLOOKUP(A9820,Cafe_sales!$A$1:$O$10001,10,FALSE)</f>
        <v>5</v>
      </c>
      <c r="D9820">
        <f>VLOOKUP(A9820,Cafe_sales!$A$1:$O$10001,11,FALSE)</f>
        <v>4</v>
      </c>
      <c r="E9820">
        <f>VLOOKUP(A9820,Cafe_sales!$A$1:$O$10001,12,FALSE)</f>
        <v>20</v>
      </c>
      <c r="F9820" t="str">
        <f>VLOOKUP(A9820,Cafe_sales!$A$1:$O$10001,13,FALSE)</f>
        <v>Default mode</v>
      </c>
      <c r="G9820" t="str">
        <f>VLOOKUP(A9820,Cafe_sales!$A$1:$O$10001,14,FALSE)</f>
        <v>Takeaway</v>
      </c>
      <c r="H9820" s="1">
        <f>VLOOKUP(A9820,Cafe_sales!$A$1:$O$10001,15,FALSE)</f>
        <v>44982</v>
      </c>
    </row>
    <row r="9821" spans="1:8" hidden="1" x14ac:dyDescent="0.35">
      <c r="A9821" t="s">
        <v>3240</v>
      </c>
      <c r="B9821" t="str">
        <f>VLOOKUP(A9821,Cafe_sales!$A$1:$O$10001,9,FALSE)</f>
        <v>Sandwich</v>
      </c>
      <c r="C9821">
        <f>VLOOKUP(A9821,Cafe_sales!$A$1:$O$10001,10,FALSE)</f>
        <v>5</v>
      </c>
      <c r="D9821">
        <f>VLOOKUP(A9821,Cafe_sales!$A$1:$O$10001,11,FALSE)</f>
        <v>4</v>
      </c>
      <c r="E9821">
        <f>VLOOKUP(A9821,Cafe_sales!$A$1:$O$10001,12,FALSE)</f>
        <v>20</v>
      </c>
      <c r="F9821" t="str">
        <f>VLOOKUP(A9821,Cafe_sales!$A$1:$O$10001,13,FALSE)</f>
        <v>Credit Card</v>
      </c>
      <c r="G9821" t="str">
        <f>VLOOKUP(A9821,Cafe_sales!$A$1:$O$10001,14,FALSE)</f>
        <v>Cafe</v>
      </c>
      <c r="H9821" s="1">
        <f>VLOOKUP(A9821,Cafe_sales!$A$1:$O$10001,15,FALSE)</f>
        <v>45039</v>
      </c>
    </row>
    <row r="9822" spans="1:8" x14ac:dyDescent="0.35">
      <c r="A9822" t="s">
        <v>5067</v>
      </c>
      <c r="B9822" t="str">
        <f>VLOOKUP(A9822,Cafe_sales!$A$1:$O$10001,9,FALSE)</f>
        <v>Coffee</v>
      </c>
      <c r="C9822" s="6">
        <f>VLOOKUP(A9822,Cafe_sales!$A$1:$O$10001,10,FALSE)</f>
        <v>4</v>
      </c>
      <c r="D9822" s="10">
        <f>VLOOKUP(A9822,Cafe_sales!$A$1:$O$10001,11,FALSE)</f>
        <v>2</v>
      </c>
      <c r="E9822" s="6">
        <f>VLOOKUP(A9822,Cafe_sales!$A$1:$O$10001,12,FALSE)</f>
        <v>8</v>
      </c>
      <c r="F9822" t="str">
        <f>VLOOKUP(A9822,Cafe_sales!$A$1:$O$10001,13,FALSE)</f>
        <v>Cash</v>
      </c>
      <c r="G9822" t="str">
        <f>VLOOKUP(A9822,Cafe_sales!$A$1:$O$10001,14,FALSE)</f>
        <v>In-store</v>
      </c>
      <c r="H9822" s="8">
        <f>VLOOKUP(A9822,Cafe_sales!$A$1:$O$10001,15,FALSE)</f>
        <v>45288</v>
      </c>
    </row>
    <row r="9823" spans="1:8" x14ac:dyDescent="0.35">
      <c r="A9823" t="s">
        <v>4895</v>
      </c>
      <c r="B9823" t="str">
        <f>VLOOKUP(A9823,Cafe_sales!$A$1:$O$10001,9,FALSE)</f>
        <v>Juice</v>
      </c>
      <c r="C9823" s="6">
        <f>VLOOKUP(A9823,Cafe_sales!$A$1:$O$10001,10,FALSE)</f>
        <v>3</v>
      </c>
      <c r="D9823" s="10">
        <f>VLOOKUP(A9823,Cafe_sales!$A$1:$O$10001,11,FALSE)</f>
        <v>3</v>
      </c>
      <c r="E9823" s="6">
        <f>VLOOKUP(A9823,Cafe_sales!$A$1:$O$10001,12,FALSE)</f>
        <v>9</v>
      </c>
      <c r="F9823" t="str">
        <f>VLOOKUP(A9823,Cafe_sales!$A$1:$O$10001,13,FALSE)</f>
        <v>UNKNOWN</v>
      </c>
      <c r="G9823" t="str">
        <f>VLOOKUP(A9823,Cafe_sales!$A$1:$O$10001,14,FALSE)</f>
        <v>In-store</v>
      </c>
      <c r="H9823" s="8">
        <f>VLOOKUP(A9823,Cafe_sales!$A$1:$O$10001,15,FALSE)</f>
        <v>45175</v>
      </c>
    </row>
    <row r="9824" spans="1:8" x14ac:dyDescent="0.35">
      <c r="A9824" t="s">
        <v>4031</v>
      </c>
      <c r="B9824" t="str">
        <f>VLOOKUP(A9824,Cafe_sales!$A$1:$O$10001,9,FALSE)</f>
        <v>Juice</v>
      </c>
      <c r="C9824" s="6">
        <f>VLOOKUP(A9824,Cafe_sales!$A$1:$O$10001,10,FALSE)</f>
        <v>2</v>
      </c>
      <c r="D9824" s="10">
        <f>VLOOKUP(A9824,Cafe_sales!$A$1:$O$10001,11,FALSE)</f>
        <v>3</v>
      </c>
      <c r="E9824" s="6">
        <f>VLOOKUP(A9824,Cafe_sales!$A$1:$O$10001,12,FALSE)</f>
        <v>6</v>
      </c>
      <c r="F9824" t="str">
        <f>VLOOKUP(A9824,Cafe_sales!$A$1:$O$10001,13,FALSE)</f>
        <v>Credit Card</v>
      </c>
      <c r="G9824" t="str">
        <f>VLOOKUP(A9824,Cafe_sales!$A$1:$O$10001,14,FALSE)</f>
        <v>UNKNOWN</v>
      </c>
      <c r="H9824" s="8">
        <f>VLOOKUP(A9824,Cafe_sales!$A$1:$O$10001,15,FALSE)</f>
        <v>44986</v>
      </c>
    </row>
    <row r="9825" spans="1:8" x14ac:dyDescent="0.35">
      <c r="A9825" t="s">
        <v>3893</v>
      </c>
      <c r="B9825" t="str">
        <f>VLOOKUP(A9825,Cafe_sales!$A$1:$O$10001,9,FALSE)</f>
        <v>Tea</v>
      </c>
      <c r="C9825" s="6">
        <f>VLOOKUP(A9825,Cafe_sales!$A$1:$O$10001,10,FALSE)</f>
        <v>2</v>
      </c>
      <c r="D9825" s="10">
        <f>VLOOKUP(A9825,Cafe_sales!$A$1:$O$10001,11,FALSE)</f>
        <v>1.5</v>
      </c>
      <c r="E9825" s="6">
        <f>VLOOKUP(A9825,Cafe_sales!$A$1:$O$10001,12,FALSE)</f>
        <v>3</v>
      </c>
      <c r="F9825" t="str">
        <f>VLOOKUP(A9825,Cafe_sales!$A$1:$O$10001,13,FALSE)</f>
        <v>Default mode</v>
      </c>
      <c r="G9825" t="str">
        <f>VLOOKUP(A9825,Cafe_sales!$A$1:$O$10001,14,FALSE)</f>
        <v>UNKNOWN</v>
      </c>
      <c r="H9825" s="8">
        <f>VLOOKUP(A9825,Cafe_sales!$A$1:$O$10001,15,FALSE)</f>
        <v>44935</v>
      </c>
    </row>
    <row r="9826" spans="1:8" x14ac:dyDescent="0.35">
      <c r="A9826" t="s">
        <v>1408</v>
      </c>
      <c r="B9826" t="str">
        <f>VLOOKUP(A9826,Cafe_sales!$A$1:$O$10001,9,FALSE)</f>
        <v>UNKNOWN</v>
      </c>
      <c r="C9826" s="6">
        <f>VLOOKUP(A9826,Cafe_sales!$A$1:$O$10001,10,FALSE)</f>
        <v>2</v>
      </c>
      <c r="D9826" s="10">
        <f>VLOOKUP(A9826,Cafe_sales!$A$1:$O$10001,11,FALSE)</f>
        <v>1.5</v>
      </c>
      <c r="E9826" s="6">
        <f>VLOOKUP(A9826,Cafe_sales!$A$1:$O$10001,12,FALSE)</f>
        <v>3</v>
      </c>
      <c r="F9826" t="str">
        <f>VLOOKUP(A9826,Cafe_sales!$A$1:$O$10001,13,FALSE)</f>
        <v>Default mode</v>
      </c>
      <c r="G9826" t="str">
        <f>VLOOKUP(A9826,Cafe_sales!$A$1:$O$10001,14,FALSE)</f>
        <v>UNKNOWN</v>
      </c>
      <c r="H9826" s="8">
        <f>VLOOKUP(A9826,Cafe_sales!$A$1:$O$10001,15,FALSE)</f>
        <v>45064</v>
      </c>
    </row>
    <row r="9827" spans="1:8" x14ac:dyDescent="0.35">
      <c r="A9827" t="s">
        <v>7394</v>
      </c>
      <c r="B9827" t="str">
        <f>VLOOKUP(A9827,Cafe_sales!$A$1:$O$10001,9,FALSE)</f>
        <v>Cake</v>
      </c>
      <c r="C9827" s="6">
        <f>VLOOKUP(A9827,Cafe_sales!$A$1:$O$10001,10,FALSE)</f>
        <v>1</v>
      </c>
      <c r="D9827" s="10">
        <f>VLOOKUP(A9827,Cafe_sales!$A$1:$O$10001,11,FALSE)</f>
        <v>3</v>
      </c>
      <c r="E9827" s="6">
        <f>VLOOKUP(A9827,Cafe_sales!$A$1:$O$10001,12,FALSE)</f>
        <v>3</v>
      </c>
      <c r="F9827" t="str">
        <f>VLOOKUP(A9827,Cafe_sales!$A$1:$O$10001,13,FALSE)</f>
        <v>Digital Wallet</v>
      </c>
      <c r="G9827" t="str">
        <f>VLOOKUP(A9827,Cafe_sales!$A$1:$O$10001,14,FALSE)</f>
        <v>In-store</v>
      </c>
      <c r="H9827" s="8">
        <f>VLOOKUP(A9827,Cafe_sales!$A$1:$O$10001,15,FALSE)</f>
        <v>45192</v>
      </c>
    </row>
    <row r="9828" spans="1:8" hidden="1" x14ac:dyDescent="0.35">
      <c r="A9828" t="s">
        <v>1549</v>
      </c>
      <c r="B9828" t="str">
        <f>VLOOKUP(A9828,Cafe_sales!$A$1:$O$10001,9,FALSE)</f>
        <v>Salad</v>
      </c>
      <c r="C9828">
        <f>VLOOKUP(A9828,Cafe_sales!$A$1:$O$10001,10,FALSE)</f>
        <v>3</v>
      </c>
      <c r="D9828">
        <f>VLOOKUP(A9828,Cafe_sales!$A$1:$O$10001,11,FALSE)</f>
        <v>5</v>
      </c>
      <c r="E9828">
        <f>VLOOKUP(A9828,Cafe_sales!$A$1:$O$10001,12,FALSE)</f>
        <v>15</v>
      </c>
      <c r="F9828" t="str">
        <f>VLOOKUP(A9828,Cafe_sales!$A$1:$O$10001,13,FALSE)</f>
        <v>Cash</v>
      </c>
      <c r="G9828" t="str">
        <f>VLOOKUP(A9828,Cafe_sales!$A$1:$O$10001,14,FALSE)</f>
        <v>Takeaway</v>
      </c>
      <c r="H9828" s="1">
        <f>VLOOKUP(A9828,Cafe_sales!$A$1:$O$10001,15,FALSE)</f>
        <v>45135</v>
      </c>
    </row>
    <row r="9829" spans="1:8" hidden="1" x14ac:dyDescent="0.35">
      <c r="A9829" t="s">
        <v>4065</v>
      </c>
      <c r="B9829" t="str">
        <f>VLOOKUP(A9829,Cafe_sales!$A$1:$O$10001,9,FALSE)</f>
        <v>Cake</v>
      </c>
      <c r="C9829">
        <f>VLOOKUP(A9829,Cafe_sales!$A$1:$O$10001,10,FALSE)</f>
        <v>2</v>
      </c>
      <c r="D9829">
        <f>VLOOKUP(A9829,Cafe_sales!$A$1:$O$10001,11,FALSE)</f>
        <v>3</v>
      </c>
      <c r="E9829">
        <f>VLOOKUP(A9829,Cafe_sales!$A$1:$O$10001,12,FALSE)</f>
        <v>6</v>
      </c>
      <c r="F9829" t="str">
        <f>VLOOKUP(A9829,Cafe_sales!$A$1:$O$10001,13,FALSE)</f>
        <v>Default mode</v>
      </c>
      <c r="G9829" t="str">
        <f>VLOOKUP(A9829,Cafe_sales!$A$1:$O$10001,14,FALSE)</f>
        <v>Takeaway</v>
      </c>
      <c r="H9829" s="1">
        <f>VLOOKUP(A9829,Cafe_sales!$A$1:$O$10001,15,FALSE)</f>
        <v>45170</v>
      </c>
    </row>
    <row r="9830" spans="1:8" hidden="1" x14ac:dyDescent="0.35">
      <c r="A9830" t="s">
        <v>4184</v>
      </c>
      <c r="B9830" t="str">
        <f>VLOOKUP(A9830,Cafe_sales!$A$1:$O$10001,9,FALSE)</f>
        <v>Cookie</v>
      </c>
      <c r="C9830">
        <f>VLOOKUP(A9830,Cafe_sales!$A$1:$O$10001,10,FALSE)</f>
        <v>4</v>
      </c>
      <c r="D9830">
        <f>VLOOKUP(A9830,Cafe_sales!$A$1:$O$10001,11,FALSE)</f>
        <v>1</v>
      </c>
      <c r="E9830">
        <f>VLOOKUP(A9830,Cafe_sales!$A$1:$O$10001,12,FALSE)</f>
        <v>4</v>
      </c>
      <c r="F9830" t="str">
        <f>VLOOKUP(A9830,Cafe_sales!$A$1:$O$10001,13,FALSE)</f>
        <v>Cash</v>
      </c>
      <c r="G9830" t="str">
        <f>VLOOKUP(A9830,Cafe_sales!$A$1:$O$10001,14,FALSE)</f>
        <v>Takeaway</v>
      </c>
      <c r="H9830" s="1">
        <f>VLOOKUP(A9830,Cafe_sales!$A$1:$O$10001,15,FALSE)</f>
        <v>45171</v>
      </c>
    </row>
    <row r="9831" spans="1:8" x14ac:dyDescent="0.35">
      <c r="A9831" t="s">
        <v>8993</v>
      </c>
      <c r="B9831" t="str">
        <f>VLOOKUP(A9831,Cafe_sales!$A$1:$O$10001,9,FALSE)</f>
        <v>Tea</v>
      </c>
      <c r="C9831" s="6">
        <f>VLOOKUP(A9831,Cafe_sales!$A$1:$O$10001,10,FALSE)</f>
        <v>3</v>
      </c>
      <c r="D9831" s="10">
        <f>VLOOKUP(A9831,Cafe_sales!$A$1:$O$10001,11,FALSE)</f>
        <v>3.1521961184882534</v>
      </c>
      <c r="E9831" s="6">
        <f>VLOOKUP(A9831,Cafe_sales!$A$1:$O$10001,12,FALSE)</f>
        <v>4.5</v>
      </c>
      <c r="F9831" t="str">
        <f>VLOOKUP(A9831,Cafe_sales!$A$1:$O$10001,13,FALSE)</f>
        <v>Cash</v>
      </c>
      <c r="G9831" t="str">
        <f>VLOOKUP(A9831,Cafe_sales!$A$1:$O$10001,14,FALSE)</f>
        <v>UNKNOWN</v>
      </c>
      <c r="H9831" s="8">
        <f>VLOOKUP(A9831,Cafe_sales!$A$1:$O$10001,15,FALSE)</f>
        <v>44949</v>
      </c>
    </row>
    <row r="9832" spans="1:8" hidden="1" x14ac:dyDescent="0.35">
      <c r="A9832" t="s">
        <v>3309</v>
      </c>
      <c r="B9832" t="str">
        <f>VLOOKUP(A9832,Cafe_sales!$A$1:$O$10001,9,FALSE)</f>
        <v>Salad</v>
      </c>
      <c r="C9832">
        <f>VLOOKUP(A9832,Cafe_sales!$A$1:$O$10001,10,FALSE)</f>
        <v>2</v>
      </c>
      <c r="D9832">
        <f>VLOOKUP(A9832,Cafe_sales!$A$1:$O$10001,11,FALSE)</f>
        <v>5</v>
      </c>
      <c r="E9832">
        <f>VLOOKUP(A9832,Cafe_sales!$A$1:$O$10001,12,FALSE)</f>
        <v>10</v>
      </c>
      <c r="F9832" t="str">
        <f>VLOOKUP(A9832,Cafe_sales!$A$1:$O$10001,13,FALSE)</f>
        <v>Default mode</v>
      </c>
      <c r="G9832" t="str">
        <f>VLOOKUP(A9832,Cafe_sales!$A$1:$O$10001,14,FALSE)</f>
        <v>Takeaway</v>
      </c>
      <c r="H9832" s="1">
        <f>VLOOKUP(A9832,Cafe_sales!$A$1:$O$10001,15,FALSE)</f>
        <v>45078</v>
      </c>
    </row>
    <row r="9833" spans="1:8" x14ac:dyDescent="0.35">
      <c r="A9833" t="s">
        <v>9189</v>
      </c>
      <c r="B9833" t="str">
        <f>VLOOKUP(A9833,Cafe_sales!$A$1:$O$10001,9,FALSE)</f>
        <v>Salad</v>
      </c>
      <c r="C9833" s="6">
        <f>VLOOKUP(A9833,Cafe_sales!$A$1:$O$10001,10,FALSE)</f>
        <v>2</v>
      </c>
      <c r="D9833" s="10">
        <f>VLOOKUP(A9833,Cafe_sales!$A$1:$O$10001,11,FALSE)</f>
        <v>5</v>
      </c>
      <c r="E9833" s="6">
        <f>VLOOKUP(A9833,Cafe_sales!$A$1:$O$10001,12,FALSE)</f>
        <v>10</v>
      </c>
      <c r="F9833" t="str">
        <f>VLOOKUP(A9833,Cafe_sales!$A$1:$O$10001,13,FALSE)</f>
        <v>Credit Card</v>
      </c>
      <c r="G9833" t="str">
        <f>VLOOKUP(A9833,Cafe_sales!$A$1:$O$10001,14,FALSE)</f>
        <v>In-store</v>
      </c>
      <c r="H9833" s="8">
        <f>VLOOKUP(A9833,Cafe_sales!$A$1:$O$10001,15,FALSE)</f>
        <v>45165</v>
      </c>
    </row>
    <row r="9834" spans="1:8" x14ac:dyDescent="0.35">
      <c r="A9834" t="s">
        <v>9339</v>
      </c>
      <c r="B9834" t="str">
        <f>VLOOKUP(A9834,Cafe_sales!$A$1:$O$10001,9,FALSE)</f>
        <v>Cookie</v>
      </c>
      <c r="C9834" s="6">
        <f>VLOOKUP(A9834,Cafe_sales!$A$1:$O$10001,10,FALSE)</f>
        <v>3</v>
      </c>
      <c r="D9834" s="10">
        <f>VLOOKUP(A9834,Cafe_sales!$A$1:$O$10001,11,FALSE)</f>
        <v>1</v>
      </c>
      <c r="E9834" s="6">
        <f>VLOOKUP(A9834,Cafe_sales!$A$1:$O$10001,12,FALSE)</f>
        <v>5</v>
      </c>
      <c r="F9834" t="str">
        <f>VLOOKUP(A9834,Cafe_sales!$A$1:$O$10001,13,FALSE)</f>
        <v>Credit Card</v>
      </c>
      <c r="G9834" t="str">
        <f>VLOOKUP(A9834,Cafe_sales!$A$1:$O$10001,14,FALSE)</f>
        <v>In-store</v>
      </c>
      <c r="H9834" s="8">
        <f>VLOOKUP(A9834,Cafe_sales!$A$1:$O$10001,15,FALSE)</f>
        <v>45018</v>
      </c>
    </row>
    <row r="9835" spans="1:8" x14ac:dyDescent="0.35">
      <c r="A9835" t="s">
        <v>2069</v>
      </c>
      <c r="B9835" t="str">
        <f>VLOOKUP(A9835,Cafe_sales!$A$1:$O$10001,9,FALSE)</f>
        <v>Sandwich</v>
      </c>
      <c r="C9835" s="6">
        <f>VLOOKUP(A9835,Cafe_sales!$A$1:$O$10001,10,FALSE)</f>
        <v>2</v>
      </c>
      <c r="D9835" s="10">
        <f>VLOOKUP(A9835,Cafe_sales!$A$1:$O$10001,11,FALSE)</f>
        <v>4</v>
      </c>
      <c r="E9835" s="6">
        <f>VLOOKUP(A9835,Cafe_sales!$A$1:$O$10001,12,FALSE)</f>
        <v>8</v>
      </c>
      <c r="F9835" t="str">
        <f>VLOOKUP(A9835,Cafe_sales!$A$1:$O$10001,13,FALSE)</f>
        <v>Credit Card</v>
      </c>
      <c r="G9835" t="str">
        <f>VLOOKUP(A9835,Cafe_sales!$A$1:$O$10001,14,FALSE)</f>
        <v>In-store</v>
      </c>
      <c r="H9835" s="8">
        <f>VLOOKUP(A9835,Cafe_sales!$A$1:$O$10001,15,FALSE)</f>
        <v>45046</v>
      </c>
    </row>
    <row r="9836" spans="1:8" x14ac:dyDescent="0.35">
      <c r="A9836" t="s">
        <v>6302</v>
      </c>
      <c r="B9836" t="str">
        <f>VLOOKUP(A9836,Cafe_sales!$A$1:$O$10001,9,FALSE)</f>
        <v>Cookie</v>
      </c>
      <c r="C9836" s="6">
        <f>VLOOKUP(A9836,Cafe_sales!$A$1:$O$10001,10,FALSE)</f>
        <v>3</v>
      </c>
      <c r="D9836" s="10">
        <f>VLOOKUP(A9836,Cafe_sales!$A$1:$O$10001,11,FALSE)</f>
        <v>1</v>
      </c>
      <c r="E9836" s="6">
        <f>VLOOKUP(A9836,Cafe_sales!$A$1:$O$10001,12,FALSE)</f>
        <v>3</v>
      </c>
      <c r="F9836" t="str">
        <f>VLOOKUP(A9836,Cafe_sales!$A$1:$O$10001,13,FALSE)</f>
        <v>Credit Card</v>
      </c>
      <c r="G9836" t="str">
        <f>VLOOKUP(A9836,Cafe_sales!$A$1:$O$10001,14,FALSE)</f>
        <v>UNKNOWN</v>
      </c>
      <c r="H9836" s="8">
        <f>VLOOKUP(A9836,Cafe_sales!$A$1:$O$10001,15,FALSE)</f>
        <v>45071</v>
      </c>
    </row>
    <row r="9837" spans="1:8" hidden="1" x14ac:dyDescent="0.35">
      <c r="A9837" t="s">
        <v>4421</v>
      </c>
      <c r="B9837" t="str">
        <f>VLOOKUP(A9837,Cafe_sales!$A$1:$O$10001,9,FALSE)</f>
        <v>Tea</v>
      </c>
      <c r="C9837">
        <f>VLOOKUP(A9837,Cafe_sales!$A$1:$O$10001,10,FALSE)</f>
        <v>5</v>
      </c>
      <c r="D9837">
        <f>VLOOKUP(A9837,Cafe_sales!$A$1:$O$10001,11,FALSE)</f>
        <v>1.5</v>
      </c>
      <c r="E9837">
        <f>VLOOKUP(A9837,Cafe_sales!$A$1:$O$10001,12,FALSE)</f>
        <v>7.5</v>
      </c>
      <c r="F9837" t="str">
        <f>VLOOKUP(A9837,Cafe_sales!$A$1:$O$10001,13,FALSE)</f>
        <v>Default mode</v>
      </c>
      <c r="G9837" t="str">
        <f>VLOOKUP(A9837,Cafe_sales!$A$1:$O$10001,14,FALSE)</f>
        <v>Takeaway</v>
      </c>
      <c r="H9837" s="1">
        <f>VLOOKUP(A9837,Cafe_sales!$A$1:$O$10001,15,FALSE)</f>
        <v>45089</v>
      </c>
    </row>
    <row r="9838" spans="1:8" x14ac:dyDescent="0.35">
      <c r="A9838" t="s">
        <v>8217</v>
      </c>
      <c r="B9838" t="str">
        <f>VLOOKUP(A9838,Cafe_sales!$A$1:$O$10001,9,FALSE)</f>
        <v>Tea</v>
      </c>
      <c r="C9838" s="6">
        <f>VLOOKUP(A9838,Cafe_sales!$A$1:$O$10001,10,FALSE)</f>
        <v>3</v>
      </c>
      <c r="D9838" s="10">
        <f>VLOOKUP(A9838,Cafe_sales!$A$1:$O$10001,11,FALSE)</f>
        <v>1.5</v>
      </c>
      <c r="E9838" s="6">
        <f>VLOOKUP(A9838,Cafe_sales!$A$1:$O$10001,12,FALSE)</f>
        <v>4.5</v>
      </c>
      <c r="F9838" t="str">
        <f>VLOOKUP(A9838,Cafe_sales!$A$1:$O$10001,13,FALSE)</f>
        <v>Cash</v>
      </c>
      <c r="G9838" t="str">
        <f>VLOOKUP(A9838,Cafe_sales!$A$1:$O$10001,14,FALSE)</f>
        <v>In-store</v>
      </c>
      <c r="H9838" s="8">
        <f>VLOOKUP(A9838,Cafe_sales!$A$1:$O$10001,15,FALSE)</f>
        <v>45016</v>
      </c>
    </row>
    <row r="9839" spans="1:8" x14ac:dyDescent="0.35">
      <c r="A9839" t="s">
        <v>7572</v>
      </c>
      <c r="B9839" t="str">
        <f>VLOOKUP(A9839,Cafe_sales!$A$1:$O$10001,9,FALSE)</f>
        <v>Smoothie</v>
      </c>
      <c r="C9839" s="6">
        <f>VLOOKUP(A9839,Cafe_sales!$A$1:$O$10001,10,FALSE)</f>
        <v>2</v>
      </c>
      <c r="D9839" s="10">
        <f>VLOOKUP(A9839,Cafe_sales!$A$1:$O$10001,11,FALSE)</f>
        <v>4</v>
      </c>
      <c r="E9839" s="6">
        <f>VLOOKUP(A9839,Cafe_sales!$A$1:$O$10001,12,FALSE)</f>
        <v>8</v>
      </c>
      <c r="F9839" t="str">
        <f>VLOOKUP(A9839,Cafe_sales!$A$1:$O$10001,13,FALSE)</f>
        <v>Digital Wallet</v>
      </c>
      <c r="G9839" t="str">
        <f>VLOOKUP(A9839,Cafe_sales!$A$1:$O$10001,14,FALSE)</f>
        <v>In-store</v>
      </c>
      <c r="H9839" s="8">
        <f>VLOOKUP(A9839,Cafe_sales!$A$1:$O$10001,15,FALSE)</f>
        <v>44954</v>
      </c>
    </row>
    <row r="9840" spans="1:8" x14ac:dyDescent="0.35">
      <c r="A9840" t="s">
        <v>4633</v>
      </c>
      <c r="B9840" t="str">
        <f>VLOOKUP(A9840,Cafe_sales!$A$1:$O$10001,9,FALSE)</f>
        <v>Juice</v>
      </c>
      <c r="C9840" s="6">
        <f>VLOOKUP(A9840,Cafe_sales!$A$1:$O$10001,10,FALSE)</f>
        <v>4</v>
      </c>
      <c r="D9840" s="10">
        <f>VLOOKUP(A9840,Cafe_sales!$A$1:$O$10001,11,FALSE)</f>
        <v>3</v>
      </c>
      <c r="E9840" s="6">
        <f>VLOOKUP(A9840,Cafe_sales!$A$1:$O$10001,12,FALSE)</f>
        <v>12</v>
      </c>
      <c r="F9840" t="str">
        <f>VLOOKUP(A9840,Cafe_sales!$A$1:$O$10001,13,FALSE)</f>
        <v>UNKNOWN</v>
      </c>
      <c r="G9840" t="str">
        <f>VLOOKUP(A9840,Cafe_sales!$A$1:$O$10001,14,FALSE)</f>
        <v>UNKNOWN</v>
      </c>
      <c r="H9840" s="8">
        <f>VLOOKUP(A9840,Cafe_sales!$A$1:$O$10001,15,FALSE)</f>
        <v>44948</v>
      </c>
    </row>
    <row r="9841" spans="1:8" x14ac:dyDescent="0.35">
      <c r="A9841" t="s">
        <v>3772</v>
      </c>
      <c r="B9841" t="str">
        <f>VLOOKUP(A9841,Cafe_sales!$A$1:$O$10001,9,FALSE)</f>
        <v>Smoothie</v>
      </c>
      <c r="C9841" s="6">
        <f>VLOOKUP(A9841,Cafe_sales!$A$1:$O$10001,10,FALSE)</f>
        <v>5</v>
      </c>
      <c r="D9841" s="10">
        <f>VLOOKUP(A9841,Cafe_sales!$A$1:$O$10001,11,FALSE)</f>
        <v>4</v>
      </c>
      <c r="E9841" s="6">
        <f>VLOOKUP(A9841,Cafe_sales!$A$1:$O$10001,12,FALSE)</f>
        <v>20</v>
      </c>
      <c r="F9841" t="str">
        <f>VLOOKUP(A9841,Cafe_sales!$A$1:$O$10001,13,FALSE)</f>
        <v>Default mode</v>
      </c>
      <c r="G9841" t="str">
        <f>VLOOKUP(A9841,Cafe_sales!$A$1:$O$10001,14,FALSE)</f>
        <v>UNKNOWN</v>
      </c>
      <c r="H9841" s="8">
        <f>VLOOKUP(A9841,Cafe_sales!$A$1:$O$10001,15,FALSE)</f>
        <v>45118</v>
      </c>
    </row>
    <row r="9842" spans="1:8" x14ac:dyDescent="0.35">
      <c r="A9842" t="s">
        <v>9774</v>
      </c>
      <c r="B9842" t="str">
        <f>VLOOKUP(A9842,Cafe_sales!$A$1:$O$10001,9,FALSE)</f>
        <v>Smoothie</v>
      </c>
      <c r="C9842" s="6">
        <f>VLOOKUP(A9842,Cafe_sales!$A$1:$O$10001,10,FALSE)</f>
        <v>2</v>
      </c>
      <c r="D9842" s="10">
        <f>VLOOKUP(A9842,Cafe_sales!$A$1:$O$10001,11,FALSE)</f>
        <v>4</v>
      </c>
      <c r="E9842" s="6">
        <f>VLOOKUP(A9842,Cafe_sales!$A$1:$O$10001,12,FALSE)</f>
        <v>8</v>
      </c>
      <c r="F9842" t="str">
        <f>VLOOKUP(A9842,Cafe_sales!$A$1:$O$10001,13,FALSE)</f>
        <v>Digital Wallet</v>
      </c>
      <c r="G9842" t="str">
        <f>VLOOKUP(A9842,Cafe_sales!$A$1:$O$10001,14,FALSE)</f>
        <v>UNKNOWN</v>
      </c>
      <c r="H9842" s="8">
        <f>VLOOKUP(A9842,Cafe_sales!$A$1:$O$10001,15,FALSE)</f>
        <v>44977</v>
      </c>
    </row>
    <row r="9843" spans="1:8" x14ac:dyDescent="0.35">
      <c r="A9843" t="s">
        <v>6672</v>
      </c>
      <c r="B9843" t="str">
        <f>VLOOKUP(A9843,Cafe_sales!$A$1:$O$10001,9,FALSE)</f>
        <v>Sandwich</v>
      </c>
      <c r="C9843" s="6">
        <f>VLOOKUP(A9843,Cafe_sales!$A$1:$O$10001,10,FALSE)</f>
        <v>5</v>
      </c>
      <c r="D9843" s="10">
        <f>VLOOKUP(A9843,Cafe_sales!$A$1:$O$10001,11,FALSE)</f>
        <v>4</v>
      </c>
      <c r="E9843" s="6">
        <f>VLOOKUP(A9843,Cafe_sales!$A$1:$O$10001,12,FALSE)</f>
        <v>20</v>
      </c>
      <c r="F9843" t="str">
        <f>VLOOKUP(A9843,Cafe_sales!$A$1:$O$10001,13,FALSE)</f>
        <v>Credit Card</v>
      </c>
      <c r="G9843" t="str">
        <f>VLOOKUP(A9843,Cafe_sales!$A$1:$O$10001,14,FALSE)</f>
        <v>In-store</v>
      </c>
      <c r="H9843" s="8">
        <f>VLOOKUP(A9843,Cafe_sales!$A$1:$O$10001,15,FALSE)</f>
        <v>44947</v>
      </c>
    </row>
    <row r="9844" spans="1:8" hidden="1" x14ac:dyDescent="0.35">
      <c r="A9844" t="s">
        <v>6365</v>
      </c>
      <c r="B9844" t="str">
        <f>VLOOKUP(A9844,Cafe_sales!$A$1:$O$10001,9,FALSE)</f>
        <v>Cookie</v>
      </c>
      <c r="C9844">
        <f>VLOOKUP(A9844,Cafe_sales!$A$1:$O$10001,10,FALSE)</f>
        <v>2</v>
      </c>
      <c r="D9844">
        <f>VLOOKUP(A9844,Cafe_sales!$A$1:$O$10001,11,FALSE)</f>
        <v>1</v>
      </c>
      <c r="E9844">
        <f>VLOOKUP(A9844,Cafe_sales!$A$1:$O$10001,12,FALSE)</f>
        <v>2</v>
      </c>
      <c r="F9844" t="str">
        <f>VLOOKUP(A9844,Cafe_sales!$A$1:$O$10001,13,FALSE)</f>
        <v>Default mode</v>
      </c>
      <c r="G9844" t="str">
        <f>VLOOKUP(A9844,Cafe_sales!$A$1:$O$10001,14,FALSE)</f>
        <v>Takeaway</v>
      </c>
      <c r="H9844" s="1">
        <f>VLOOKUP(A9844,Cafe_sales!$A$1:$O$10001,15,FALSE)</f>
        <v>45269</v>
      </c>
    </row>
    <row r="9845" spans="1:8" x14ac:dyDescent="0.35">
      <c r="A9845" t="s">
        <v>2489</v>
      </c>
      <c r="B9845" t="str">
        <f>VLOOKUP(A9845,Cafe_sales!$A$1:$O$10001,9,FALSE)</f>
        <v>Sandwich</v>
      </c>
      <c r="C9845" s="6">
        <f>VLOOKUP(A9845,Cafe_sales!$A$1:$O$10001,10,FALSE)</f>
        <v>4</v>
      </c>
      <c r="D9845" s="10">
        <f>VLOOKUP(A9845,Cafe_sales!$A$1:$O$10001,11,FALSE)</f>
        <v>4</v>
      </c>
      <c r="E9845" s="6">
        <f>VLOOKUP(A9845,Cafe_sales!$A$1:$O$10001,12,FALSE)</f>
        <v>16</v>
      </c>
      <c r="F9845" t="str">
        <f>VLOOKUP(A9845,Cafe_sales!$A$1:$O$10001,13,FALSE)</f>
        <v>Credit Card</v>
      </c>
      <c r="G9845" t="str">
        <f>VLOOKUP(A9845,Cafe_sales!$A$1:$O$10001,14,FALSE)</f>
        <v>In-store</v>
      </c>
      <c r="H9845" s="8">
        <f>VLOOKUP(A9845,Cafe_sales!$A$1:$O$10001,15,FALSE)</f>
        <v>45122</v>
      </c>
    </row>
    <row r="9846" spans="1:8" hidden="1" x14ac:dyDescent="0.35">
      <c r="A9846" t="s">
        <v>6611</v>
      </c>
      <c r="B9846" t="str">
        <f>VLOOKUP(A9846,Cafe_sales!$A$1:$O$10001,9,FALSE)</f>
        <v>Juice</v>
      </c>
      <c r="C9846">
        <f>VLOOKUP(A9846,Cafe_sales!$A$1:$O$10001,10,FALSE)</f>
        <v>3</v>
      </c>
      <c r="D9846">
        <f>VLOOKUP(A9846,Cafe_sales!$A$1:$O$10001,11,FALSE)</f>
        <v>3</v>
      </c>
      <c r="E9846">
        <f>VLOOKUP(A9846,Cafe_sales!$A$1:$O$10001,12,FALSE)</f>
        <v>15</v>
      </c>
      <c r="F9846" t="str">
        <f>VLOOKUP(A9846,Cafe_sales!$A$1:$O$10001,13,FALSE)</f>
        <v>Default mode</v>
      </c>
      <c r="G9846" t="str">
        <f>VLOOKUP(A9846,Cafe_sales!$A$1:$O$10001,14,FALSE)</f>
        <v>Takeaway</v>
      </c>
      <c r="H9846" s="1">
        <f>VLOOKUP(A9846,Cafe_sales!$A$1:$O$10001,15,FALSE)</f>
        <v>44958</v>
      </c>
    </row>
    <row r="9847" spans="1:8" hidden="1" x14ac:dyDescent="0.35">
      <c r="A9847" t="s">
        <v>2283</v>
      </c>
      <c r="B9847" t="str">
        <f>VLOOKUP(A9847,Cafe_sales!$A$1:$O$10001,9,FALSE)</f>
        <v>Smoothie</v>
      </c>
      <c r="C9847">
        <f>VLOOKUP(A9847,Cafe_sales!$A$1:$O$10001,10,FALSE)</f>
        <v>5</v>
      </c>
      <c r="D9847">
        <f>VLOOKUP(A9847,Cafe_sales!$A$1:$O$10001,11,FALSE)</f>
        <v>4</v>
      </c>
      <c r="E9847">
        <f>VLOOKUP(A9847,Cafe_sales!$A$1:$O$10001,12,FALSE)</f>
        <v>20</v>
      </c>
      <c r="F9847" t="str">
        <f>VLOOKUP(A9847,Cafe_sales!$A$1:$O$10001,13,FALSE)</f>
        <v>Default mode</v>
      </c>
      <c r="G9847" t="str">
        <f>VLOOKUP(A9847,Cafe_sales!$A$1:$O$10001,14,FALSE)</f>
        <v>Cafe</v>
      </c>
      <c r="H9847" s="1">
        <f>VLOOKUP(A9847,Cafe_sales!$A$1:$O$10001,15,FALSE)</f>
        <v>44927</v>
      </c>
    </row>
    <row r="9848" spans="1:8" x14ac:dyDescent="0.35">
      <c r="A9848" t="s">
        <v>4969</v>
      </c>
      <c r="B9848" t="str">
        <f>VLOOKUP(A9848,Cafe_sales!$A$1:$O$10001,9,FALSE)</f>
        <v>Sandwich</v>
      </c>
      <c r="C9848" s="6">
        <f>VLOOKUP(A9848,Cafe_sales!$A$1:$O$10001,10,FALSE)</f>
        <v>3</v>
      </c>
      <c r="D9848" s="10">
        <f>VLOOKUP(A9848,Cafe_sales!$A$1:$O$10001,11,FALSE)</f>
        <v>4</v>
      </c>
      <c r="E9848" s="6">
        <f>VLOOKUP(A9848,Cafe_sales!$A$1:$O$10001,12,FALSE)</f>
        <v>12</v>
      </c>
      <c r="F9848" t="str">
        <f>VLOOKUP(A9848,Cafe_sales!$A$1:$O$10001,13,FALSE)</f>
        <v>Default mode</v>
      </c>
      <c r="G9848" t="str">
        <f>VLOOKUP(A9848,Cafe_sales!$A$1:$O$10001,14,FALSE)</f>
        <v>In-store</v>
      </c>
      <c r="H9848" s="8">
        <f>VLOOKUP(A9848,Cafe_sales!$A$1:$O$10001,15,FALSE)</f>
        <v>45266</v>
      </c>
    </row>
    <row r="9849" spans="1:8" hidden="1" x14ac:dyDescent="0.35">
      <c r="A9849" t="s">
        <v>2576</v>
      </c>
      <c r="B9849" t="str">
        <f>VLOOKUP(A9849,Cafe_sales!$A$1:$O$10001,9,FALSE)</f>
        <v>Coffee</v>
      </c>
      <c r="C9849">
        <f>VLOOKUP(A9849,Cafe_sales!$A$1:$O$10001,10,FALSE)</f>
        <v>3</v>
      </c>
      <c r="D9849">
        <f>VLOOKUP(A9849,Cafe_sales!$A$1:$O$10001,11,FALSE)</f>
        <v>2</v>
      </c>
      <c r="E9849">
        <f>VLOOKUP(A9849,Cafe_sales!$A$1:$O$10001,12,FALSE)</f>
        <v>6</v>
      </c>
      <c r="F9849" t="str">
        <f>VLOOKUP(A9849,Cafe_sales!$A$1:$O$10001,13,FALSE)</f>
        <v>Digital Wallet</v>
      </c>
      <c r="G9849" t="str">
        <f>VLOOKUP(A9849,Cafe_sales!$A$1:$O$10001,14,FALSE)</f>
        <v>Takeaway</v>
      </c>
      <c r="H9849" s="1">
        <f>VLOOKUP(A9849,Cafe_sales!$A$1:$O$10001,15,FALSE)</f>
        <v>45034</v>
      </c>
    </row>
    <row r="9850" spans="1:8" x14ac:dyDescent="0.35">
      <c r="A9850" t="s">
        <v>726</v>
      </c>
      <c r="B9850" t="str">
        <f>VLOOKUP(A9850,Cafe_sales!$A$1:$O$10001,9,FALSE)</f>
        <v>Juice</v>
      </c>
      <c r="C9850" s="6">
        <f>VLOOKUP(A9850,Cafe_sales!$A$1:$O$10001,10,FALSE)</f>
        <v>1</v>
      </c>
      <c r="D9850" s="10">
        <f>VLOOKUP(A9850,Cafe_sales!$A$1:$O$10001,11,FALSE)</f>
        <v>3</v>
      </c>
      <c r="E9850" s="6">
        <f>VLOOKUP(A9850,Cafe_sales!$A$1:$O$10001,12,FALSE)</f>
        <v>3</v>
      </c>
      <c r="F9850" t="str">
        <f>VLOOKUP(A9850,Cafe_sales!$A$1:$O$10001,13,FALSE)</f>
        <v>Cash</v>
      </c>
      <c r="G9850" t="str">
        <f>VLOOKUP(A9850,Cafe_sales!$A$1:$O$10001,14,FALSE)</f>
        <v>In-store</v>
      </c>
      <c r="H9850" s="8">
        <f>VLOOKUP(A9850,Cafe_sales!$A$1:$O$10001,15,FALSE)</f>
        <v>45225</v>
      </c>
    </row>
    <row r="9851" spans="1:8" x14ac:dyDescent="0.35">
      <c r="A9851" t="s">
        <v>4923</v>
      </c>
      <c r="B9851" t="str">
        <f>VLOOKUP(A9851,Cafe_sales!$A$1:$O$10001,9,FALSE)</f>
        <v>Smoothie</v>
      </c>
      <c r="C9851" s="6">
        <f>VLOOKUP(A9851,Cafe_sales!$A$1:$O$10001,10,FALSE)</f>
        <v>4</v>
      </c>
      <c r="D9851" s="10">
        <f>VLOOKUP(A9851,Cafe_sales!$A$1:$O$10001,11,FALSE)</f>
        <v>4</v>
      </c>
      <c r="E9851" s="6">
        <f>VLOOKUP(A9851,Cafe_sales!$A$1:$O$10001,12,FALSE)</f>
        <v>16</v>
      </c>
      <c r="F9851" t="str">
        <f>VLOOKUP(A9851,Cafe_sales!$A$1:$O$10001,13,FALSE)</f>
        <v>Default mode</v>
      </c>
      <c r="G9851" t="str">
        <f>VLOOKUP(A9851,Cafe_sales!$A$1:$O$10001,14,FALSE)</f>
        <v>In-store</v>
      </c>
      <c r="H9851" s="8">
        <f>VLOOKUP(A9851,Cafe_sales!$A$1:$O$10001,15,FALSE)</f>
        <v>45079</v>
      </c>
    </row>
    <row r="9852" spans="1:8" x14ac:dyDescent="0.35">
      <c r="A9852" t="s">
        <v>1725</v>
      </c>
      <c r="B9852" t="str">
        <f>VLOOKUP(A9852,Cafe_sales!$A$1:$O$10001,9,FALSE)</f>
        <v>Smoothie</v>
      </c>
      <c r="C9852" s="6">
        <f>VLOOKUP(A9852,Cafe_sales!$A$1:$O$10001,10,FALSE)</f>
        <v>2</v>
      </c>
      <c r="D9852" s="10">
        <f>VLOOKUP(A9852,Cafe_sales!$A$1:$O$10001,11,FALSE)</f>
        <v>4</v>
      </c>
      <c r="E9852" s="6">
        <f>VLOOKUP(A9852,Cafe_sales!$A$1:$O$10001,12,FALSE)</f>
        <v>8</v>
      </c>
      <c r="F9852" t="str">
        <f>VLOOKUP(A9852,Cafe_sales!$A$1:$O$10001,13,FALSE)</f>
        <v>Digital Wallet</v>
      </c>
      <c r="G9852" t="str">
        <f>VLOOKUP(A9852,Cafe_sales!$A$1:$O$10001,14,FALSE)</f>
        <v>UNKNOWN</v>
      </c>
      <c r="H9852" s="8">
        <f>VLOOKUP(A9852,Cafe_sales!$A$1:$O$10001,15,FALSE)</f>
        <v>45206</v>
      </c>
    </row>
    <row r="9853" spans="1:8" x14ac:dyDescent="0.35">
      <c r="A9853" t="s">
        <v>3147</v>
      </c>
      <c r="B9853" t="str">
        <f>VLOOKUP(A9853,Cafe_sales!$A$1:$O$10001,9,FALSE)</f>
        <v>Juice</v>
      </c>
      <c r="C9853" s="6">
        <f>VLOOKUP(A9853,Cafe_sales!$A$1:$O$10001,10,FALSE)</f>
        <v>3</v>
      </c>
      <c r="D9853" s="10">
        <f>VLOOKUP(A9853,Cafe_sales!$A$1:$O$10001,11,FALSE)</f>
        <v>3</v>
      </c>
      <c r="E9853" s="6">
        <f>VLOOKUP(A9853,Cafe_sales!$A$1:$O$10001,12,FALSE)</f>
        <v>9</v>
      </c>
      <c r="F9853" t="str">
        <f>VLOOKUP(A9853,Cafe_sales!$A$1:$O$10001,13,FALSE)</f>
        <v>Digital Wallet</v>
      </c>
      <c r="G9853" t="str">
        <f>VLOOKUP(A9853,Cafe_sales!$A$1:$O$10001,14,FALSE)</f>
        <v>In-store</v>
      </c>
      <c r="H9853" s="8">
        <f>VLOOKUP(A9853,Cafe_sales!$A$1:$O$10001,15,FALSE)</f>
        <v>44927</v>
      </c>
    </row>
    <row r="9854" spans="1:8" x14ac:dyDescent="0.35">
      <c r="A9854" t="s">
        <v>6025</v>
      </c>
      <c r="B9854" t="str">
        <f>VLOOKUP(A9854,Cafe_sales!$A$1:$O$10001,9,FALSE)</f>
        <v>Smoothie</v>
      </c>
      <c r="C9854" s="6">
        <f>VLOOKUP(A9854,Cafe_sales!$A$1:$O$10001,10,FALSE)</f>
        <v>2</v>
      </c>
      <c r="D9854" s="10">
        <f>VLOOKUP(A9854,Cafe_sales!$A$1:$O$10001,11,FALSE)</f>
        <v>4</v>
      </c>
      <c r="E9854" s="6">
        <f>VLOOKUP(A9854,Cafe_sales!$A$1:$O$10001,12,FALSE)</f>
        <v>8</v>
      </c>
      <c r="F9854" t="str">
        <f>VLOOKUP(A9854,Cafe_sales!$A$1:$O$10001,13,FALSE)</f>
        <v>Credit Card</v>
      </c>
      <c r="G9854" t="str">
        <f>VLOOKUP(A9854,Cafe_sales!$A$1:$O$10001,14,FALSE)</f>
        <v>In-store</v>
      </c>
      <c r="H9854" s="8">
        <f>VLOOKUP(A9854,Cafe_sales!$A$1:$O$10001,15,FALSE)</f>
        <v>45242</v>
      </c>
    </row>
    <row r="9855" spans="1:8" x14ac:dyDescent="0.35">
      <c r="A9855" t="s">
        <v>1019</v>
      </c>
      <c r="B9855" t="str">
        <f>VLOOKUP(A9855,Cafe_sales!$A$1:$O$10001,9,FALSE)</f>
        <v>Coffee</v>
      </c>
      <c r="C9855" s="6">
        <f>VLOOKUP(A9855,Cafe_sales!$A$1:$O$10001,10,FALSE)</f>
        <v>2</v>
      </c>
      <c r="D9855" s="10">
        <f>VLOOKUP(A9855,Cafe_sales!$A$1:$O$10001,11,FALSE)</f>
        <v>2</v>
      </c>
      <c r="E9855" s="6">
        <f>VLOOKUP(A9855,Cafe_sales!$A$1:$O$10001,12,FALSE)</f>
        <v>4</v>
      </c>
      <c r="F9855" t="str">
        <f>VLOOKUP(A9855,Cafe_sales!$A$1:$O$10001,13,FALSE)</f>
        <v>Digital Wallet</v>
      </c>
      <c r="G9855" t="str">
        <f>VLOOKUP(A9855,Cafe_sales!$A$1:$O$10001,14,FALSE)</f>
        <v>UNKNOWN</v>
      </c>
      <c r="H9855" s="8">
        <f>VLOOKUP(A9855,Cafe_sales!$A$1:$O$10001,15,FALSE)</f>
        <v>45079</v>
      </c>
    </row>
    <row r="9856" spans="1:8" x14ac:dyDescent="0.35">
      <c r="A9856" t="s">
        <v>6321</v>
      </c>
      <c r="B9856" t="str">
        <f>VLOOKUP(A9856,Cafe_sales!$A$1:$O$10001,9,FALSE)</f>
        <v>Smoothie</v>
      </c>
      <c r="C9856" s="6">
        <f>VLOOKUP(A9856,Cafe_sales!$A$1:$O$10001,10,FALSE)</f>
        <v>4</v>
      </c>
      <c r="D9856" s="10">
        <f>VLOOKUP(A9856,Cafe_sales!$A$1:$O$10001,11,FALSE)</f>
        <v>4</v>
      </c>
      <c r="E9856" s="6">
        <f>VLOOKUP(A9856,Cafe_sales!$A$1:$O$10001,12,FALSE)</f>
        <v>16</v>
      </c>
      <c r="F9856" t="str">
        <f>VLOOKUP(A9856,Cafe_sales!$A$1:$O$10001,13,FALSE)</f>
        <v>Credit Card</v>
      </c>
      <c r="G9856" t="str">
        <f>VLOOKUP(A9856,Cafe_sales!$A$1:$O$10001,14,FALSE)</f>
        <v>UNKNOWN</v>
      </c>
      <c r="H9856" s="8">
        <f>VLOOKUP(A9856,Cafe_sales!$A$1:$O$10001,15,FALSE)</f>
        <v>44927</v>
      </c>
    </row>
    <row r="9857" spans="1:8" hidden="1" x14ac:dyDescent="0.35">
      <c r="A9857" t="s">
        <v>8606</v>
      </c>
      <c r="B9857" t="str">
        <f>VLOOKUP(A9857,Cafe_sales!$A$1:$O$10001,9,FALSE)</f>
        <v>Cake</v>
      </c>
      <c r="C9857">
        <f>VLOOKUP(A9857,Cafe_sales!$A$1:$O$10001,10,FALSE)</f>
        <v>2</v>
      </c>
      <c r="D9857">
        <f>VLOOKUP(A9857,Cafe_sales!$A$1:$O$10001,11,FALSE)</f>
        <v>3</v>
      </c>
      <c r="E9857">
        <f>VLOOKUP(A9857,Cafe_sales!$A$1:$O$10001,12,FALSE)</f>
        <v>6</v>
      </c>
      <c r="F9857" t="str">
        <f>VLOOKUP(A9857,Cafe_sales!$A$1:$O$10001,13,FALSE)</f>
        <v>Digital Wallet</v>
      </c>
      <c r="G9857" t="str">
        <f>VLOOKUP(A9857,Cafe_sales!$A$1:$O$10001,14,FALSE)</f>
        <v>Takeaway</v>
      </c>
      <c r="H9857" s="1">
        <f>VLOOKUP(A9857,Cafe_sales!$A$1:$O$10001,15,FALSE)</f>
        <v>45202</v>
      </c>
    </row>
    <row r="9858" spans="1:8" hidden="1" x14ac:dyDescent="0.35">
      <c r="A9858" t="s">
        <v>8231</v>
      </c>
      <c r="B9858" t="str">
        <f>VLOOKUP(A9858,Cafe_sales!$A$1:$O$10001,9,FALSE)</f>
        <v>Smoothie</v>
      </c>
      <c r="C9858">
        <f>VLOOKUP(A9858,Cafe_sales!$A$1:$O$10001,10,FALSE)</f>
        <v>1</v>
      </c>
      <c r="D9858">
        <f>VLOOKUP(A9858,Cafe_sales!$A$1:$O$10001,11,FALSE)</f>
        <v>4</v>
      </c>
      <c r="E9858">
        <f>VLOOKUP(A9858,Cafe_sales!$A$1:$O$10001,12,FALSE)</f>
        <v>4</v>
      </c>
      <c r="F9858" t="str">
        <f>VLOOKUP(A9858,Cafe_sales!$A$1:$O$10001,13,FALSE)</f>
        <v>Default mode</v>
      </c>
      <c r="G9858" t="str">
        <f>VLOOKUP(A9858,Cafe_sales!$A$1:$O$10001,14,FALSE)</f>
        <v>Takeaway</v>
      </c>
      <c r="H9858" s="1">
        <f>VLOOKUP(A9858,Cafe_sales!$A$1:$O$10001,15,FALSE)</f>
        <v>45109</v>
      </c>
    </row>
    <row r="9859" spans="1:8" hidden="1" x14ac:dyDescent="0.35">
      <c r="A9859" t="s">
        <v>4391</v>
      </c>
      <c r="B9859" t="str">
        <f>VLOOKUP(A9859,Cafe_sales!$A$1:$O$10001,9,FALSE)</f>
        <v>Smoothie</v>
      </c>
      <c r="C9859">
        <f>VLOOKUP(A9859,Cafe_sales!$A$1:$O$10001,10,FALSE)</f>
        <v>3</v>
      </c>
      <c r="D9859">
        <f>VLOOKUP(A9859,Cafe_sales!$A$1:$O$10001,11,FALSE)</f>
        <v>4</v>
      </c>
      <c r="E9859">
        <f>VLOOKUP(A9859,Cafe_sales!$A$1:$O$10001,12,FALSE)</f>
        <v>12</v>
      </c>
      <c r="F9859" t="str">
        <f>VLOOKUP(A9859,Cafe_sales!$A$1:$O$10001,13,FALSE)</f>
        <v>Default mode</v>
      </c>
      <c r="G9859" t="str">
        <f>VLOOKUP(A9859,Cafe_sales!$A$1:$O$10001,14,FALSE)</f>
        <v>Takeaway</v>
      </c>
      <c r="H9859" s="1">
        <f>VLOOKUP(A9859,Cafe_sales!$A$1:$O$10001,15,FALSE)</f>
        <v>45205</v>
      </c>
    </row>
    <row r="9860" spans="1:8" hidden="1" x14ac:dyDescent="0.35">
      <c r="A9860" t="s">
        <v>6920</v>
      </c>
      <c r="B9860" t="str">
        <f>VLOOKUP(A9860,Cafe_sales!$A$1:$O$10001,9,FALSE)</f>
        <v>Juice</v>
      </c>
      <c r="C9860">
        <f>VLOOKUP(A9860,Cafe_sales!$A$1:$O$10001,10,FALSE)</f>
        <v>4</v>
      </c>
      <c r="D9860">
        <f>VLOOKUP(A9860,Cafe_sales!$A$1:$O$10001,11,FALSE)</f>
        <v>3</v>
      </c>
      <c r="E9860">
        <f>VLOOKUP(A9860,Cafe_sales!$A$1:$O$10001,12,FALSE)</f>
        <v>12</v>
      </c>
      <c r="F9860" t="str">
        <f>VLOOKUP(A9860,Cafe_sales!$A$1:$O$10001,13,FALSE)</f>
        <v>Cash</v>
      </c>
      <c r="G9860" t="str">
        <f>VLOOKUP(A9860,Cafe_sales!$A$1:$O$10001,14,FALSE)</f>
        <v>Takeaway</v>
      </c>
      <c r="H9860" s="1">
        <f>VLOOKUP(A9860,Cafe_sales!$A$1:$O$10001,15,FALSE)</f>
        <v>45131</v>
      </c>
    </row>
    <row r="9861" spans="1:8" x14ac:dyDescent="0.35">
      <c r="A9861" t="s">
        <v>5630</v>
      </c>
      <c r="B9861" t="str">
        <f>VLOOKUP(A9861,Cafe_sales!$A$1:$O$10001,9,FALSE)</f>
        <v>Smoothie</v>
      </c>
      <c r="C9861" s="6">
        <f>VLOOKUP(A9861,Cafe_sales!$A$1:$O$10001,10,FALSE)</f>
        <v>3</v>
      </c>
      <c r="D9861" s="10">
        <f>VLOOKUP(A9861,Cafe_sales!$A$1:$O$10001,11,FALSE)</f>
        <v>4</v>
      </c>
      <c r="E9861" s="6">
        <f>VLOOKUP(A9861,Cafe_sales!$A$1:$O$10001,12,FALSE)</f>
        <v>12</v>
      </c>
      <c r="F9861" t="str">
        <f>VLOOKUP(A9861,Cafe_sales!$A$1:$O$10001,13,FALSE)</f>
        <v>Default mode</v>
      </c>
      <c r="G9861" t="str">
        <f>VLOOKUP(A9861,Cafe_sales!$A$1:$O$10001,14,FALSE)</f>
        <v>UNKNOWN</v>
      </c>
      <c r="H9861" s="8">
        <f>VLOOKUP(A9861,Cafe_sales!$A$1:$O$10001,15,FALSE)</f>
        <v>45260</v>
      </c>
    </row>
    <row r="9862" spans="1:8" x14ac:dyDescent="0.35">
      <c r="A9862" t="s">
        <v>6828</v>
      </c>
      <c r="B9862" t="str">
        <f>VLOOKUP(A9862,Cafe_sales!$A$1:$O$10001,9,FALSE)</f>
        <v>Juice</v>
      </c>
      <c r="C9862" s="6">
        <f>VLOOKUP(A9862,Cafe_sales!$A$1:$O$10001,10,FALSE)</f>
        <v>3</v>
      </c>
      <c r="D9862" s="10">
        <f>VLOOKUP(A9862,Cafe_sales!$A$1:$O$10001,11,FALSE)</f>
        <v>3</v>
      </c>
      <c r="E9862" s="6">
        <f>VLOOKUP(A9862,Cafe_sales!$A$1:$O$10001,12,FALSE)</f>
        <v>9</v>
      </c>
      <c r="F9862" t="str">
        <f>VLOOKUP(A9862,Cafe_sales!$A$1:$O$10001,13,FALSE)</f>
        <v>Default mode</v>
      </c>
      <c r="G9862" t="str">
        <f>VLOOKUP(A9862,Cafe_sales!$A$1:$O$10001,14,FALSE)</f>
        <v>UNKNOWN</v>
      </c>
      <c r="H9862" s="8">
        <f>VLOOKUP(A9862,Cafe_sales!$A$1:$O$10001,15,FALSE)</f>
        <v>44974</v>
      </c>
    </row>
    <row r="9863" spans="1:8" hidden="1" x14ac:dyDescent="0.35">
      <c r="A9863" t="s">
        <v>1082</v>
      </c>
      <c r="B9863" t="str">
        <f>VLOOKUP(A9863,Cafe_sales!$A$1:$O$10001,9,FALSE)</f>
        <v>Sandwich</v>
      </c>
      <c r="C9863">
        <f>VLOOKUP(A9863,Cafe_sales!$A$1:$O$10001,10,FALSE)</f>
        <v>2</v>
      </c>
      <c r="D9863">
        <f>VLOOKUP(A9863,Cafe_sales!$A$1:$O$10001,11,FALSE)</f>
        <v>4</v>
      </c>
      <c r="E9863">
        <f>VLOOKUP(A9863,Cafe_sales!$A$1:$O$10001,12,FALSE)</f>
        <v>8</v>
      </c>
      <c r="F9863" t="str">
        <f>VLOOKUP(A9863,Cafe_sales!$A$1:$O$10001,13,FALSE)</f>
        <v>UNKNOWN</v>
      </c>
      <c r="G9863" t="str">
        <f>VLOOKUP(A9863,Cafe_sales!$A$1:$O$10001,14,FALSE)</f>
        <v>Takeaway</v>
      </c>
      <c r="H9863" s="1">
        <f>VLOOKUP(A9863,Cafe_sales!$A$1:$O$10001,15,FALSE)</f>
        <v>45081</v>
      </c>
    </row>
    <row r="9864" spans="1:8" x14ac:dyDescent="0.35">
      <c r="A9864" t="s">
        <v>5505</v>
      </c>
      <c r="B9864" t="str">
        <f>VLOOKUP(A9864,Cafe_sales!$A$1:$O$10001,9,FALSE)</f>
        <v>Tea</v>
      </c>
      <c r="C9864" s="6">
        <f>VLOOKUP(A9864,Cafe_sales!$A$1:$O$10001,10,FALSE)</f>
        <v>1</v>
      </c>
      <c r="D9864" s="10">
        <f>VLOOKUP(A9864,Cafe_sales!$A$1:$O$10001,11,FALSE)</f>
        <v>1.5</v>
      </c>
      <c r="E9864" s="6">
        <f>VLOOKUP(A9864,Cafe_sales!$A$1:$O$10001,12,FALSE)</f>
        <v>1.5</v>
      </c>
      <c r="F9864" t="str">
        <f>VLOOKUP(A9864,Cafe_sales!$A$1:$O$10001,13,FALSE)</f>
        <v>Cash</v>
      </c>
      <c r="G9864" t="str">
        <f>VLOOKUP(A9864,Cafe_sales!$A$1:$O$10001,14,FALSE)</f>
        <v>UNKNOWN</v>
      </c>
      <c r="H9864" s="8">
        <f>VLOOKUP(A9864,Cafe_sales!$A$1:$O$10001,15,FALSE)</f>
        <v>45171</v>
      </c>
    </row>
    <row r="9865" spans="1:8" hidden="1" x14ac:dyDescent="0.35">
      <c r="A9865" t="s">
        <v>3921</v>
      </c>
      <c r="B9865" t="str">
        <f>VLOOKUP(A9865,Cafe_sales!$A$1:$O$10001,9,FALSE)</f>
        <v>Cookie</v>
      </c>
      <c r="C9865">
        <f>VLOOKUP(A9865,Cafe_sales!$A$1:$O$10001,10,FALSE)</f>
        <v>3</v>
      </c>
      <c r="D9865">
        <f>VLOOKUP(A9865,Cafe_sales!$A$1:$O$10001,11,FALSE)</f>
        <v>1</v>
      </c>
      <c r="E9865">
        <f>VLOOKUP(A9865,Cafe_sales!$A$1:$O$10001,12,FALSE)</f>
        <v>3</v>
      </c>
      <c r="F9865" t="str">
        <f>VLOOKUP(A9865,Cafe_sales!$A$1:$O$10001,13,FALSE)</f>
        <v>Digital Wallet</v>
      </c>
      <c r="G9865" t="str">
        <f>VLOOKUP(A9865,Cafe_sales!$A$1:$O$10001,14,FALSE)</f>
        <v>Cafe</v>
      </c>
      <c r="H9865" s="1">
        <f>VLOOKUP(A9865,Cafe_sales!$A$1:$O$10001,15,FALSE)</f>
        <v>45222</v>
      </c>
    </row>
    <row r="9866" spans="1:8" x14ac:dyDescent="0.35">
      <c r="A9866" t="s">
        <v>9403</v>
      </c>
      <c r="B9866" t="str">
        <f>VLOOKUP(A9866,Cafe_sales!$A$1:$O$10001,9,FALSE)</f>
        <v>Sandwich</v>
      </c>
      <c r="C9866" s="6">
        <f>VLOOKUP(A9866,Cafe_sales!$A$1:$O$10001,10,FALSE)</f>
        <v>5</v>
      </c>
      <c r="D9866" s="10">
        <f>VLOOKUP(A9866,Cafe_sales!$A$1:$O$10001,11,FALSE)</f>
        <v>4</v>
      </c>
      <c r="E9866" s="6">
        <f>VLOOKUP(A9866,Cafe_sales!$A$1:$O$10001,12,FALSE)</f>
        <v>20</v>
      </c>
      <c r="F9866" t="str">
        <f>VLOOKUP(A9866,Cafe_sales!$A$1:$O$10001,13,FALSE)</f>
        <v>Digital Wallet</v>
      </c>
      <c r="G9866" t="str">
        <f>VLOOKUP(A9866,Cafe_sales!$A$1:$O$10001,14,FALSE)</f>
        <v>In-store</v>
      </c>
      <c r="H9866" s="8">
        <f>VLOOKUP(A9866,Cafe_sales!$A$1:$O$10001,15,FALSE)</f>
        <v>44927</v>
      </c>
    </row>
    <row r="9867" spans="1:8" x14ac:dyDescent="0.35">
      <c r="A9867" t="s">
        <v>6744</v>
      </c>
      <c r="B9867" t="str">
        <f>VLOOKUP(A9867,Cafe_sales!$A$1:$O$10001,9,FALSE)</f>
        <v>Cake</v>
      </c>
      <c r="C9867" s="6">
        <f>VLOOKUP(A9867,Cafe_sales!$A$1:$O$10001,10,FALSE)</f>
        <v>1</v>
      </c>
      <c r="D9867" s="10">
        <f>VLOOKUP(A9867,Cafe_sales!$A$1:$O$10001,11,FALSE)</f>
        <v>3</v>
      </c>
      <c r="E9867" s="6">
        <f>VLOOKUP(A9867,Cafe_sales!$A$1:$O$10001,12,FALSE)</f>
        <v>3</v>
      </c>
      <c r="F9867" t="str">
        <f>VLOOKUP(A9867,Cafe_sales!$A$1:$O$10001,13,FALSE)</f>
        <v>Credit Card</v>
      </c>
      <c r="G9867" t="str">
        <f>VLOOKUP(A9867,Cafe_sales!$A$1:$O$10001,14,FALSE)</f>
        <v>UNKNOWN</v>
      </c>
      <c r="H9867" s="8">
        <f>VLOOKUP(A9867,Cafe_sales!$A$1:$O$10001,15,FALSE)</f>
        <v>45205</v>
      </c>
    </row>
    <row r="9868" spans="1:8" hidden="1" x14ac:dyDescent="0.35">
      <c r="A9868" t="s">
        <v>7631</v>
      </c>
      <c r="B9868" t="str">
        <f>VLOOKUP(A9868,Cafe_sales!$A$1:$O$10001,9,FALSE)</f>
        <v>Smoothie</v>
      </c>
      <c r="C9868">
        <f>VLOOKUP(A9868,Cafe_sales!$A$1:$O$10001,10,FALSE)</f>
        <v>5</v>
      </c>
      <c r="D9868">
        <f>VLOOKUP(A9868,Cafe_sales!$A$1:$O$10001,11,FALSE)</f>
        <v>4</v>
      </c>
      <c r="E9868">
        <f>VLOOKUP(A9868,Cafe_sales!$A$1:$O$10001,12,FALSE)</f>
        <v>20</v>
      </c>
      <c r="F9868" t="str">
        <f>VLOOKUP(A9868,Cafe_sales!$A$1:$O$10001,13,FALSE)</f>
        <v>Cash</v>
      </c>
      <c r="G9868" t="str">
        <f>VLOOKUP(A9868,Cafe_sales!$A$1:$O$10001,14,FALSE)</f>
        <v>Takeaway</v>
      </c>
      <c r="H9868" s="1">
        <f>VLOOKUP(A9868,Cafe_sales!$A$1:$O$10001,15,FALSE)</f>
        <v>45187</v>
      </c>
    </row>
    <row r="9869" spans="1:8" x14ac:dyDescent="0.35">
      <c r="A9869" t="s">
        <v>243</v>
      </c>
      <c r="B9869" t="str">
        <f>VLOOKUP(A9869,Cafe_sales!$A$1:$O$10001,9,FALSE)</f>
        <v>Coffee</v>
      </c>
      <c r="C9869" s="6">
        <f>VLOOKUP(A9869,Cafe_sales!$A$1:$O$10001,10,FALSE)</f>
        <v>4</v>
      </c>
      <c r="D9869" s="10">
        <f>VLOOKUP(A9869,Cafe_sales!$A$1:$O$10001,11,FALSE)</f>
        <v>2</v>
      </c>
      <c r="E9869" s="6">
        <f>VLOOKUP(A9869,Cafe_sales!$A$1:$O$10001,12,FALSE)</f>
        <v>8</v>
      </c>
      <c r="F9869" t="str">
        <f>VLOOKUP(A9869,Cafe_sales!$A$1:$O$10001,13,FALSE)</f>
        <v>Digital Wallet</v>
      </c>
      <c r="G9869" t="str">
        <f>VLOOKUP(A9869,Cafe_sales!$A$1:$O$10001,14,FALSE)</f>
        <v>In-store</v>
      </c>
      <c r="H9869" s="8">
        <f>VLOOKUP(A9869,Cafe_sales!$A$1:$O$10001,15,FALSE)</f>
        <v>44986</v>
      </c>
    </row>
    <row r="9870" spans="1:8" x14ac:dyDescent="0.35">
      <c r="A9870" t="s">
        <v>8670</v>
      </c>
      <c r="B9870" t="str">
        <f>VLOOKUP(A9870,Cafe_sales!$A$1:$O$10001,9,FALSE)</f>
        <v>Cookie</v>
      </c>
      <c r="C9870" s="6">
        <f>VLOOKUP(A9870,Cafe_sales!$A$1:$O$10001,10,FALSE)</f>
        <v>3.0830100853374711</v>
      </c>
      <c r="D9870" s="10">
        <f>VLOOKUP(A9870,Cafe_sales!$A$1:$O$10001,11,FALSE)</f>
        <v>1</v>
      </c>
      <c r="E9870" s="6">
        <f>VLOOKUP(A9870,Cafe_sales!$A$1:$O$10001,12,FALSE)</f>
        <v>3</v>
      </c>
      <c r="F9870" t="str">
        <f>VLOOKUP(A9870,Cafe_sales!$A$1:$O$10001,13,FALSE)</f>
        <v>Credit Card</v>
      </c>
      <c r="G9870" t="str">
        <f>VLOOKUP(A9870,Cafe_sales!$A$1:$O$10001,14,FALSE)</f>
        <v>In-store</v>
      </c>
      <c r="H9870" s="8">
        <f>VLOOKUP(A9870,Cafe_sales!$A$1:$O$10001,15,FALSE)</f>
        <v>44941</v>
      </c>
    </row>
    <row r="9871" spans="1:8" x14ac:dyDescent="0.35">
      <c r="A9871" t="s">
        <v>9338</v>
      </c>
      <c r="B9871" t="str">
        <f>VLOOKUP(A9871,Cafe_sales!$A$1:$O$10001,9,FALSE)</f>
        <v>UNKNOWN</v>
      </c>
      <c r="C9871" s="6">
        <f>VLOOKUP(A9871,Cafe_sales!$A$1:$O$10001,10,FALSE)</f>
        <v>5</v>
      </c>
      <c r="D9871" s="10">
        <f>VLOOKUP(A9871,Cafe_sales!$A$1:$O$10001,11,FALSE)</f>
        <v>3</v>
      </c>
      <c r="E9871" s="6">
        <f>VLOOKUP(A9871,Cafe_sales!$A$1:$O$10001,12,FALSE)</f>
        <v>15</v>
      </c>
      <c r="F9871" t="str">
        <f>VLOOKUP(A9871,Cafe_sales!$A$1:$O$10001,13,FALSE)</f>
        <v>Cash</v>
      </c>
      <c r="G9871" t="str">
        <f>VLOOKUP(A9871,Cafe_sales!$A$1:$O$10001,14,FALSE)</f>
        <v>In-store</v>
      </c>
      <c r="H9871" s="8">
        <f>VLOOKUP(A9871,Cafe_sales!$A$1:$O$10001,15,FALSE)</f>
        <v>45025</v>
      </c>
    </row>
    <row r="9872" spans="1:8" hidden="1" x14ac:dyDescent="0.35">
      <c r="A9872" t="s">
        <v>5934</v>
      </c>
      <c r="B9872" t="str">
        <f>VLOOKUP(A9872,Cafe_sales!$A$1:$O$10001,9,FALSE)</f>
        <v>Salad</v>
      </c>
      <c r="C9872">
        <f>VLOOKUP(A9872,Cafe_sales!$A$1:$O$10001,10,FALSE)</f>
        <v>5</v>
      </c>
      <c r="D9872">
        <f>VLOOKUP(A9872,Cafe_sales!$A$1:$O$10001,11,FALSE)</f>
        <v>5</v>
      </c>
      <c r="E9872">
        <f>VLOOKUP(A9872,Cafe_sales!$A$1:$O$10001,12,FALSE)</f>
        <v>25</v>
      </c>
      <c r="F9872" t="str">
        <f>VLOOKUP(A9872,Cafe_sales!$A$1:$O$10001,13,FALSE)</f>
        <v>Cash</v>
      </c>
      <c r="G9872" t="str">
        <f>VLOOKUP(A9872,Cafe_sales!$A$1:$O$10001,14,FALSE)</f>
        <v>Cafe</v>
      </c>
      <c r="H9872" s="1">
        <f>VLOOKUP(A9872,Cafe_sales!$A$1:$O$10001,15,FALSE)</f>
        <v>44927</v>
      </c>
    </row>
    <row r="9873" spans="1:8" x14ac:dyDescent="0.35">
      <c r="A9873" t="s">
        <v>4259</v>
      </c>
      <c r="B9873" t="str">
        <f>VLOOKUP(A9873,Cafe_sales!$A$1:$O$10001,9,FALSE)</f>
        <v>Sandwich</v>
      </c>
      <c r="C9873" s="6">
        <f>VLOOKUP(A9873,Cafe_sales!$A$1:$O$10001,10,FALSE)</f>
        <v>1</v>
      </c>
      <c r="D9873" s="10">
        <f>VLOOKUP(A9873,Cafe_sales!$A$1:$O$10001,11,FALSE)</f>
        <v>4</v>
      </c>
      <c r="E9873" s="6">
        <f>VLOOKUP(A9873,Cafe_sales!$A$1:$O$10001,12,FALSE)</f>
        <v>4</v>
      </c>
      <c r="F9873" t="str">
        <f>VLOOKUP(A9873,Cafe_sales!$A$1:$O$10001,13,FALSE)</f>
        <v>Cash</v>
      </c>
      <c r="G9873" t="str">
        <f>VLOOKUP(A9873,Cafe_sales!$A$1:$O$10001,14,FALSE)</f>
        <v>In-store</v>
      </c>
      <c r="H9873" s="8">
        <f>VLOOKUP(A9873,Cafe_sales!$A$1:$O$10001,15,FALSE)</f>
        <v>45011</v>
      </c>
    </row>
    <row r="9874" spans="1:8" x14ac:dyDescent="0.35">
      <c r="A9874" t="s">
        <v>9295</v>
      </c>
      <c r="B9874" t="str">
        <f>VLOOKUP(A9874,Cafe_sales!$A$1:$O$10001,9,FALSE)</f>
        <v>Juice</v>
      </c>
      <c r="C9874" s="6">
        <f>VLOOKUP(A9874,Cafe_sales!$A$1:$O$10001,10,FALSE)</f>
        <v>3</v>
      </c>
      <c r="D9874" s="10">
        <f>VLOOKUP(A9874,Cafe_sales!$A$1:$O$10001,11,FALSE)</f>
        <v>3</v>
      </c>
      <c r="E9874" s="6">
        <f>VLOOKUP(A9874,Cafe_sales!$A$1:$O$10001,12,FALSE)</f>
        <v>9</v>
      </c>
      <c r="F9874" t="str">
        <f>VLOOKUP(A9874,Cafe_sales!$A$1:$O$10001,13,FALSE)</f>
        <v>Default mode</v>
      </c>
      <c r="G9874" t="str">
        <f>VLOOKUP(A9874,Cafe_sales!$A$1:$O$10001,14,FALSE)</f>
        <v>UNKNOWN</v>
      </c>
      <c r="H9874" s="8">
        <f>VLOOKUP(A9874,Cafe_sales!$A$1:$O$10001,15,FALSE)</f>
        <v>45020</v>
      </c>
    </row>
    <row r="9875" spans="1:8" hidden="1" x14ac:dyDescent="0.35">
      <c r="A9875" t="s">
        <v>4043</v>
      </c>
      <c r="B9875" t="str">
        <f>VLOOKUP(A9875,Cafe_sales!$A$1:$O$10001,9,FALSE)</f>
        <v>Salad</v>
      </c>
      <c r="C9875">
        <f>VLOOKUP(A9875,Cafe_sales!$A$1:$O$10001,10,FALSE)</f>
        <v>1</v>
      </c>
      <c r="D9875">
        <f>VLOOKUP(A9875,Cafe_sales!$A$1:$O$10001,11,FALSE)</f>
        <v>5</v>
      </c>
      <c r="E9875">
        <f>VLOOKUP(A9875,Cafe_sales!$A$1:$O$10001,12,FALSE)</f>
        <v>5</v>
      </c>
      <c r="F9875" t="str">
        <f>VLOOKUP(A9875,Cafe_sales!$A$1:$O$10001,13,FALSE)</f>
        <v>Cash</v>
      </c>
      <c r="G9875" t="str">
        <f>VLOOKUP(A9875,Cafe_sales!$A$1:$O$10001,14,FALSE)</f>
        <v>Takeaway</v>
      </c>
      <c r="H9875" s="1">
        <f>VLOOKUP(A9875,Cafe_sales!$A$1:$O$10001,15,FALSE)</f>
        <v>45065</v>
      </c>
    </row>
    <row r="9876" spans="1:8" x14ac:dyDescent="0.35">
      <c r="A9876" t="s">
        <v>9388</v>
      </c>
      <c r="B9876" t="str">
        <f>VLOOKUP(A9876,Cafe_sales!$A$1:$O$10001,9,FALSE)</f>
        <v>Cake</v>
      </c>
      <c r="C9876" s="6">
        <f>VLOOKUP(A9876,Cafe_sales!$A$1:$O$10001,10,FALSE)</f>
        <v>1</v>
      </c>
      <c r="D9876" s="10">
        <f>VLOOKUP(A9876,Cafe_sales!$A$1:$O$10001,11,FALSE)</f>
        <v>3</v>
      </c>
      <c r="E9876" s="6">
        <f>VLOOKUP(A9876,Cafe_sales!$A$1:$O$10001,12,FALSE)</f>
        <v>3</v>
      </c>
      <c r="F9876" t="str">
        <f>VLOOKUP(A9876,Cafe_sales!$A$1:$O$10001,13,FALSE)</f>
        <v>Cash</v>
      </c>
      <c r="G9876" t="str">
        <f>VLOOKUP(A9876,Cafe_sales!$A$1:$O$10001,14,FALSE)</f>
        <v>UNKNOWN</v>
      </c>
      <c r="H9876" s="8">
        <f>VLOOKUP(A9876,Cafe_sales!$A$1:$O$10001,15,FALSE)</f>
        <v>45083</v>
      </c>
    </row>
    <row r="9877" spans="1:8" x14ac:dyDescent="0.35">
      <c r="A9877" t="s">
        <v>8562</v>
      </c>
      <c r="B9877" t="str">
        <f>VLOOKUP(A9877,Cafe_sales!$A$1:$O$10001,9,FALSE)</f>
        <v>Cake</v>
      </c>
      <c r="C9877" s="6">
        <f>VLOOKUP(A9877,Cafe_sales!$A$1:$O$10001,10,FALSE)</f>
        <v>3</v>
      </c>
      <c r="D9877" s="10">
        <f>VLOOKUP(A9877,Cafe_sales!$A$1:$O$10001,11,FALSE)</f>
        <v>3</v>
      </c>
      <c r="E9877" s="6">
        <f>VLOOKUP(A9877,Cafe_sales!$A$1:$O$10001,12,FALSE)</f>
        <v>9</v>
      </c>
      <c r="F9877" t="str">
        <f>VLOOKUP(A9877,Cafe_sales!$A$1:$O$10001,13,FALSE)</f>
        <v>UNKNOWN</v>
      </c>
      <c r="G9877" t="str">
        <f>VLOOKUP(A9877,Cafe_sales!$A$1:$O$10001,14,FALSE)</f>
        <v>UNKNOWN</v>
      </c>
      <c r="H9877" s="8">
        <f>VLOOKUP(A9877,Cafe_sales!$A$1:$O$10001,15,FALSE)</f>
        <v>45276</v>
      </c>
    </row>
    <row r="9878" spans="1:8" x14ac:dyDescent="0.35">
      <c r="A9878" t="s">
        <v>6842</v>
      </c>
      <c r="B9878" t="str">
        <f>VLOOKUP(A9878,Cafe_sales!$A$1:$O$10001,9,FALSE)</f>
        <v>Smoothie</v>
      </c>
      <c r="C9878" s="6">
        <f>VLOOKUP(A9878,Cafe_sales!$A$1:$O$10001,10,FALSE)</f>
        <v>4</v>
      </c>
      <c r="D9878" s="10">
        <f>VLOOKUP(A9878,Cafe_sales!$A$1:$O$10001,11,FALSE)</f>
        <v>0</v>
      </c>
      <c r="E9878" s="6">
        <f>VLOOKUP(A9878,Cafe_sales!$A$1:$O$10001,12,FALSE)</f>
        <v>16</v>
      </c>
      <c r="F9878" t="str">
        <f>VLOOKUP(A9878,Cafe_sales!$A$1:$O$10001,13,FALSE)</f>
        <v>Default mode</v>
      </c>
      <c r="G9878" t="str">
        <f>VLOOKUP(A9878,Cafe_sales!$A$1:$O$10001,14,FALSE)</f>
        <v>In-store</v>
      </c>
      <c r="H9878" s="8">
        <f>VLOOKUP(A9878,Cafe_sales!$A$1:$O$10001,15,FALSE)</f>
        <v>45175</v>
      </c>
    </row>
    <row r="9879" spans="1:8" hidden="1" x14ac:dyDescent="0.35">
      <c r="A9879" t="s">
        <v>7554</v>
      </c>
      <c r="B9879" t="str">
        <f>VLOOKUP(A9879,Cafe_sales!$A$1:$O$10001,9,FALSE)</f>
        <v>Smoothie</v>
      </c>
      <c r="C9879">
        <f>VLOOKUP(A9879,Cafe_sales!$A$1:$O$10001,10,FALSE)</f>
        <v>4</v>
      </c>
      <c r="D9879">
        <f>VLOOKUP(A9879,Cafe_sales!$A$1:$O$10001,11,FALSE)</f>
        <v>4</v>
      </c>
      <c r="E9879">
        <f>VLOOKUP(A9879,Cafe_sales!$A$1:$O$10001,12,FALSE)</f>
        <v>16</v>
      </c>
      <c r="F9879" t="str">
        <f>VLOOKUP(A9879,Cafe_sales!$A$1:$O$10001,13,FALSE)</f>
        <v>Default mode</v>
      </c>
      <c r="G9879" t="str">
        <f>VLOOKUP(A9879,Cafe_sales!$A$1:$O$10001,14,FALSE)</f>
        <v>Takeaway</v>
      </c>
      <c r="H9879" s="1">
        <f>VLOOKUP(A9879,Cafe_sales!$A$1:$O$10001,15,FALSE)</f>
        <v>45033</v>
      </c>
    </row>
    <row r="9880" spans="1:8" x14ac:dyDescent="0.35">
      <c r="A9880" t="s">
        <v>993</v>
      </c>
      <c r="B9880" t="str">
        <f>VLOOKUP(A9880,Cafe_sales!$A$1:$O$10001,9,FALSE)</f>
        <v>Sandwich</v>
      </c>
      <c r="C9880" s="6">
        <f>VLOOKUP(A9880,Cafe_sales!$A$1:$O$10001,10,FALSE)</f>
        <v>5</v>
      </c>
      <c r="D9880" s="10">
        <f>VLOOKUP(A9880,Cafe_sales!$A$1:$O$10001,11,FALSE)</f>
        <v>4</v>
      </c>
      <c r="E9880" s="6">
        <f>VLOOKUP(A9880,Cafe_sales!$A$1:$O$10001,12,FALSE)</f>
        <v>20</v>
      </c>
      <c r="F9880" t="str">
        <f>VLOOKUP(A9880,Cafe_sales!$A$1:$O$10001,13,FALSE)</f>
        <v>Cash</v>
      </c>
      <c r="G9880" t="str">
        <f>VLOOKUP(A9880,Cafe_sales!$A$1:$O$10001,14,FALSE)</f>
        <v>In-store</v>
      </c>
      <c r="H9880" s="8">
        <f>VLOOKUP(A9880,Cafe_sales!$A$1:$O$10001,15,FALSE)</f>
        <v>45171</v>
      </c>
    </row>
    <row r="9881" spans="1:8" hidden="1" x14ac:dyDescent="0.35">
      <c r="A9881" t="s">
        <v>8306</v>
      </c>
      <c r="B9881" t="str">
        <f>VLOOKUP(A9881,Cafe_sales!$A$1:$O$10001,9,FALSE)</f>
        <v>Sandwich</v>
      </c>
      <c r="C9881">
        <f>VLOOKUP(A9881,Cafe_sales!$A$1:$O$10001,10,FALSE)</f>
        <v>3</v>
      </c>
      <c r="D9881">
        <f>VLOOKUP(A9881,Cafe_sales!$A$1:$O$10001,11,FALSE)</f>
        <v>4</v>
      </c>
      <c r="E9881">
        <f>VLOOKUP(A9881,Cafe_sales!$A$1:$O$10001,12,FALSE)</f>
        <v>12</v>
      </c>
      <c r="F9881" t="str">
        <f>VLOOKUP(A9881,Cafe_sales!$A$1:$O$10001,13,FALSE)</f>
        <v>Digital Wallet</v>
      </c>
      <c r="G9881" t="str">
        <f>VLOOKUP(A9881,Cafe_sales!$A$1:$O$10001,14,FALSE)</f>
        <v>Takeaway</v>
      </c>
      <c r="H9881" s="1">
        <f>VLOOKUP(A9881,Cafe_sales!$A$1:$O$10001,15,FALSE)</f>
        <v>45044</v>
      </c>
    </row>
    <row r="9882" spans="1:8" hidden="1" x14ac:dyDescent="0.35">
      <c r="A9882" t="s">
        <v>4637</v>
      </c>
      <c r="B9882" t="str">
        <f>VLOOKUP(A9882,Cafe_sales!$A$1:$O$10001,9,FALSE)</f>
        <v>UNKNOWN</v>
      </c>
      <c r="C9882">
        <f>VLOOKUP(A9882,Cafe_sales!$A$1:$O$10001,10,FALSE)</f>
        <v>2</v>
      </c>
      <c r="D9882">
        <f>VLOOKUP(A9882,Cafe_sales!$A$1:$O$10001,11,FALSE)</f>
        <v>2</v>
      </c>
      <c r="E9882">
        <f>VLOOKUP(A9882,Cafe_sales!$A$1:$O$10001,12,FALSE)</f>
        <v>4</v>
      </c>
      <c r="F9882" t="str">
        <f>VLOOKUP(A9882,Cafe_sales!$A$1:$O$10001,13,FALSE)</f>
        <v>Cash</v>
      </c>
      <c r="G9882" t="str">
        <f>VLOOKUP(A9882,Cafe_sales!$A$1:$O$10001,14,FALSE)</f>
        <v>Takeaway</v>
      </c>
      <c r="H9882" s="1">
        <f>VLOOKUP(A9882,Cafe_sales!$A$1:$O$10001,15,FALSE)</f>
        <v>45146</v>
      </c>
    </row>
    <row r="9883" spans="1:8" x14ac:dyDescent="0.35">
      <c r="A9883" t="s">
        <v>5691</v>
      </c>
      <c r="B9883" t="str">
        <f>VLOOKUP(A9883,Cafe_sales!$A$1:$O$10001,9,FALSE)</f>
        <v>Cookie</v>
      </c>
      <c r="C9883" s="6">
        <f>VLOOKUP(A9883,Cafe_sales!$A$1:$O$10001,10,FALSE)</f>
        <v>3.0373854317414377</v>
      </c>
      <c r="D9883" s="10">
        <f>VLOOKUP(A9883,Cafe_sales!$A$1:$O$10001,11,FALSE)</f>
        <v>1</v>
      </c>
      <c r="E9883" s="6">
        <f>VLOOKUP(A9883,Cafe_sales!$A$1:$O$10001,12,FALSE)</f>
        <v>4</v>
      </c>
      <c r="F9883" t="str">
        <f>VLOOKUP(A9883,Cafe_sales!$A$1:$O$10001,13,FALSE)</f>
        <v>Credit Card</v>
      </c>
      <c r="G9883" t="str">
        <f>VLOOKUP(A9883,Cafe_sales!$A$1:$O$10001,14,FALSE)</f>
        <v>In-store</v>
      </c>
      <c r="H9883" s="8">
        <f>VLOOKUP(A9883,Cafe_sales!$A$1:$O$10001,15,FALSE)</f>
        <v>45078</v>
      </c>
    </row>
    <row r="9884" spans="1:8" hidden="1" x14ac:dyDescent="0.35">
      <c r="A9884" t="s">
        <v>3384</v>
      </c>
      <c r="B9884" t="str">
        <f>VLOOKUP(A9884,Cafe_sales!$A$1:$O$10001,9,FALSE)</f>
        <v>Tea</v>
      </c>
      <c r="C9884">
        <f>VLOOKUP(A9884,Cafe_sales!$A$1:$O$10001,10,FALSE)</f>
        <v>2</v>
      </c>
      <c r="D9884">
        <f>VLOOKUP(A9884,Cafe_sales!$A$1:$O$10001,11,FALSE)</f>
        <v>1.5</v>
      </c>
      <c r="E9884">
        <f>VLOOKUP(A9884,Cafe_sales!$A$1:$O$10001,12,FALSE)</f>
        <v>3</v>
      </c>
      <c r="F9884" t="str">
        <f>VLOOKUP(A9884,Cafe_sales!$A$1:$O$10001,13,FALSE)</f>
        <v>Cash</v>
      </c>
      <c r="G9884" t="str">
        <f>VLOOKUP(A9884,Cafe_sales!$A$1:$O$10001,14,FALSE)</f>
        <v>Takeaway</v>
      </c>
      <c r="H9884" s="1">
        <f>VLOOKUP(A9884,Cafe_sales!$A$1:$O$10001,15,FALSE)</f>
        <v>45166</v>
      </c>
    </row>
    <row r="9885" spans="1:8" x14ac:dyDescent="0.35">
      <c r="A9885" t="s">
        <v>6794</v>
      </c>
      <c r="B9885" t="str">
        <f>VLOOKUP(A9885,Cafe_sales!$A$1:$O$10001,9,FALSE)</f>
        <v>Cake</v>
      </c>
      <c r="C9885" s="6">
        <f>VLOOKUP(A9885,Cafe_sales!$A$1:$O$10001,10,FALSE)</f>
        <v>5</v>
      </c>
      <c r="D9885" s="10">
        <f>VLOOKUP(A9885,Cafe_sales!$A$1:$O$10001,11,FALSE)</f>
        <v>3</v>
      </c>
      <c r="E9885" s="6">
        <f>VLOOKUP(A9885,Cafe_sales!$A$1:$O$10001,12,FALSE)</f>
        <v>15</v>
      </c>
      <c r="F9885" t="str">
        <f>VLOOKUP(A9885,Cafe_sales!$A$1:$O$10001,13,FALSE)</f>
        <v>Cash</v>
      </c>
      <c r="G9885" t="str">
        <f>VLOOKUP(A9885,Cafe_sales!$A$1:$O$10001,14,FALSE)</f>
        <v>UNKNOWN</v>
      </c>
      <c r="H9885" s="8">
        <f>VLOOKUP(A9885,Cafe_sales!$A$1:$O$10001,15,FALSE)</f>
        <v>45112</v>
      </c>
    </row>
    <row r="9886" spans="1:8" x14ac:dyDescent="0.35">
      <c r="A9886" t="s">
        <v>9337</v>
      </c>
      <c r="B9886" t="str">
        <f>VLOOKUP(A9886,Cafe_sales!$A$1:$O$10001,9,FALSE)</f>
        <v>Sandwich</v>
      </c>
      <c r="C9886" s="6">
        <f>VLOOKUP(A9886,Cafe_sales!$A$1:$O$10001,10,FALSE)</f>
        <v>4</v>
      </c>
      <c r="D9886" s="10">
        <f>VLOOKUP(A9886,Cafe_sales!$A$1:$O$10001,11,FALSE)</f>
        <v>4</v>
      </c>
      <c r="E9886" s="6">
        <f>VLOOKUP(A9886,Cafe_sales!$A$1:$O$10001,12,FALSE)</f>
        <v>16</v>
      </c>
      <c r="F9886" t="str">
        <f>VLOOKUP(A9886,Cafe_sales!$A$1:$O$10001,13,FALSE)</f>
        <v>Cash</v>
      </c>
      <c r="G9886" t="str">
        <f>VLOOKUP(A9886,Cafe_sales!$A$1:$O$10001,14,FALSE)</f>
        <v>UNKNOWN</v>
      </c>
      <c r="H9886" s="8">
        <f>VLOOKUP(A9886,Cafe_sales!$A$1:$O$10001,15,FALSE)</f>
        <v>44973</v>
      </c>
    </row>
    <row r="9887" spans="1:8" x14ac:dyDescent="0.35">
      <c r="A9887" t="s">
        <v>9507</v>
      </c>
      <c r="B9887" t="str">
        <f>VLOOKUP(A9887,Cafe_sales!$A$1:$O$10001,9,FALSE)</f>
        <v>Cake</v>
      </c>
      <c r="C9887" s="6">
        <f>VLOOKUP(A9887,Cafe_sales!$A$1:$O$10001,10,FALSE)</f>
        <v>3</v>
      </c>
      <c r="D9887" s="10">
        <f>VLOOKUP(A9887,Cafe_sales!$A$1:$O$10001,11,FALSE)</f>
        <v>3</v>
      </c>
      <c r="E9887" s="6">
        <f>VLOOKUP(A9887,Cafe_sales!$A$1:$O$10001,12,FALSE)</f>
        <v>9</v>
      </c>
      <c r="F9887" t="str">
        <f>VLOOKUP(A9887,Cafe_sales!$A$1:$O$10001,13,FALSE)</f>
        <v>Credit Card</v>
      </c>
      <c r="G9887" t="str">
        <f>VLOOKUP(A9887,Cafe_sales!$A$1:$O$10001,14,FALSE)</f>
        <v>UNKNOWN</v>
      </c>
      <c r="H9887" s="8">
        <f>VLOOKUP(A9887,Cafe_sales!$A$1:$O$10001,15,FALSE)</f>
        <v>45252</v>
      </c>
    </row>
    <row r="9888" spans="1:8" hidden="1" x14ac:dyDescent="0.35">
      <c r="A9888" t="s">
        <v>8366</v>
      </c>
      <c r="B9888" t="str">
        <f>VLOOKUP(A9888,Cafe_sales!$A$1:$O$10001,9,FALSE)</f>
        <v>Coffee</v>
      </c>
      <c r="C9888">
        <f>VLOOKUP(A9888,Cafe_sales!$A$1:$O$10001,10,FALSE)</f>
        <v>2</v>
      </c>
      <c r="D9888">
        <f>VLOOKUP(A9888,Cafe_sales!$A$1:$O$10001,11,FALSE)</f>
        <v>3</v>
      </c>
      <c r="E9888">
        <f>VLOOKUP(A9888,Cafe_sales!$A$1:$O$10001,12,FALSE)</f>
        <v>4</v>
      </c>
      <c r="F9888" t="str">
        <f>VLOOKUP(A9888,Cafe_sales!$A$1:$O$10001,13,FALSE)</f>
        <v>Digital Wallet</v>
      </c>
      <c r="G9888" t="str">
        <f>VLOOKUP(A9888,Cafe_sales!$A$1:$O$10001,14,FALSE)</f>
        <v>Takeaway</v>
      </c>
      <c r="H9888" s="1">
        <f>VLOOKUP(A9888,Cafe_sales!$A$1:$O$10001,15,FALSE)</f>
        <v>44946</v>
      </c>
    </row>
    <row r="9889" spans="1:8" hidden="1" x14ac:dyDescent="0.35">
      <c r="A9889" t="s">
        <v>1587</v>
      </c>
      <c r="B9889" t="str">
        <f>VLOOKUP(A9889,Cafe_sales!$A$1:$O$10001,9,FALSE)</f>
        <v>Juice</v>
      </c>
      <c r="C9889">
        <f>VLOOKUP(A9889,Cafe_sales!$A$1:$O$10001,10,FALSE)</f>
        <v>2</v>
      </c>
      <c r="D9889">
        <f>VLOOKUP(A9889,Cafe_sales!$A$1:$O$10001,11,FALSE)</f>
        <v>5</v>
      </c>
      <c r="E9889">
        <f>VLOOKUP(A9889,Cafe_sales!$A$1:$O$10001,12,FALSE)</f>
        <v>10</v>
      </c>
      <c r="F9889" t="str">
        <f>VLOOKUP(A9889,Cafe_sales!$A$1:$O$10001,13,FALSE)</f>
        <v>Credit Card</v>
      </c>
      <c r="G9889" t="str">
        <f>VLOOKUP(A9889,Cafe_sales!$A$1:$O$10001,14,FALSE)</f>
        <v>Takeaway</v>
      </c>
      <c r="H9889" s="1">
        <f>VLOOKUP(A9889,Cafe_sales!$A$1:$O$10001,15,FALSE)</f>
        <v>44975</v>
      </c>
    </row>
    <row r="9890" spans="1:8" x14ac:dyDescent="0.35">
      <c r="A9890" t="s">
        <v>8493</v>
      </c>
      <c r="B9890" t="str">
        <f>VLOOKUP(A9890,Cafe_sales!$A$1:$O$10001,9,FALSE)</f>
        <v>Coffee</v>
      </c>
      <c r="C9890" s="6">
        <f>VLOOKUP(A9890,Cafe_sales!$A$1:$O$10001,10,FALSE)</f>
        <v>1</v>
      </c>
      <c r="D9890" s="10">
        <f>VLOOKUP(A9890,Cafe_sales!$A$1:$O$10001,11,FALSE)</f>
        <v>2</v>
      </c>
      <c r="E9890" s="6">
        <f>VLOOKUP(A9890,Cafe_sales!$A$1:$O$10001,12,FALSE)</f>
        <v>2</v>
      </c>
      <c r="F9890" t="str">
        <f>VLOOKUP(A9890,Cafe_sales!$A$1:$O$10001,13,FALSE)</f>
        <v>Cash</v>
      </c>
      <c r="G9890" t="str">
        <f>VLOOKUP(A9890,Cafe_sales!$A$1:$O$10001,14,FALSE)</f>
        <v>UNKNOWN</v>
      </c>
      <c r="H9890" s="8">
        <f>VLOOKUP(A9890,Cafe_sales!$A$1:$O$10001,15,FALSE)</f>
        <v>44933</v>
      </c>
    </row>
    <row r="9891" spans="1:8" x14ac:dyDescent="0.35">
      <c r="A9891" t="s">
        <v>2360</v>
      </c>
      <c r="B9891" t="str">
        <f>VLOOKUP(A9891,Cafe_sales!$A$1:$O$10001,9,FALSE)</f>
        <v>Cookie</v>
      </c>
      <c r="C9891" s="6">
        <f>VLOOKUP(A9891,Cafe_sales!$A$1:$O$10001,10,FALSE)</f>
        <v>3</v>
      </c>
      <c r="D9891" s="10">
        <f>VLOOKUP(A9891,Cafe_sales!$A$1:$O$10001,11,FALSE)</f>
        <v>1</v>
      </c>
      <c r="E9891" s="6">
        <f>VLOOKUP(A9891,Cafe_sales!$A$1:$O$10001,12,FALSE)</f>
        <v>3</v>
      </c>
      <c r="F9891" t="str">
        <f>VLOOKUP(A9891,Cafe_sales!$A$1:$O$10001,13,FALSE)</f>
        <v>Digital Wallet</v>
      </c>
      <c r="G9891" t="str">
        <f>VLOOKUP(A9891,Cafe_sales!$A$1:$O$10001,14,FALSE)</f>
        <v>UNKNOWN</v>
      </c>
      <c r="H9891" s="8">
        <f>VLOOKUP(A9891,Cafe_sales!$A$1:$O$10001,15,FALSE)</f>
        <v>45076</v>
      </c>
    </row>
    <row r="9892" spans="1:8" x14ac:dyDescent="0.35">
      <c r="A9892" t="s">
        <v>5573</v>
      </c>
      <c r="B9892" t="str">
        <f>VLOOKUP(A9892,Cafe_sales!$A$1:$O$10001,9,FALSE)</f>
        <v>UNKNOWN</v>
      </c>
      <c r="C9892" s="6">
        <f>VLOOKUP(A9892,Cafe_sales!$A$1:$O$10001,10,FALSE)</f>
        <v>4</v>
      </c>
      <c r="D9892" s="10">
        <f>VLOOKUP(A9892,Cafe_sales!$A$1:$O$10001,11,FALSE)</f>
        <v>4</v>
      </c>
      <c r="E9892" s="6">
        <f>VLOOKUP(A9892,Cafe_sales!$A$1:$O$10001,12,FALSE)</f>
        <v>16</v>
      </c>
      <c r="F9892" t="str">
        <f>VLOOKUP(A9892,Cafe_sales!$A$1:$O$10001,13,FALSE)</f>
        <v>Credit Card</v>
      </c>
      <c r="G9892" t="str">
        <f>VLOOKUP(A9892,Cafe_sales!$A$1:$O$10001,14,FALSE)</f>
        <v>UNKNOWN</v>
      </c>
      <c r="H9892" s="8">
        <f>VLOOKUP(A9892,Cafe_sales!$A$1:$O$10001,15,FALSE)</f>
        <v>45086</v>
      </c>
    </row>
    <row r="9893" spans="1:8" x14ac:dyDescent="0.35">
      <c r="A9893" t="s">
        <v>2366</v>
      </c>
      <c r="B9893" t="str">
        <f>VLOOKUP(A9893,Cafe_sales!$A$1:$O$10001,9,FALSE)</f>
        <v>Salad</v>
      </c>
      <c r="C9893" s="6">
        <f>VLOOKUP(A9893,Cafe_sales!$A$1:$O$10001,10,FALSE)</f>
        <v>4</v>
      </c>
      <c r="D9893" s="10">
        <f>VLOOKUP(A9893,Cafe_sales!$A$1:$O$10001,11,FALSE)</f>
        <v>5</v>
      </c>
      <c r="E9893" s="6">
        <f>VLOOKUP(A9893,Cafe_sales!$A$1:$O$10001,12,FALSE)</f>
        <v>20</v>
      </c>
      <c r="F9893" t="str">
        <f>VLOOKUP(A9893,Cafe_sales!$A$1:$O$10001,13,FALSE)</f>
        <v>Default mode</v>
      </c>
      <c r="G9893" t="str">
        <f>VLOOKUP(A9893,Cafe_sales!$A$1:$O$10001,14,FALSE)</f>
        <v>UNKNOWN</v>
      </c>
      <c r="H9893" s="8">
        <f>VLOOKUP(A9893,Cafe_sales!$A$1:$O$10001,15,FALSE)</f>
        <v>45066</v>
      </c>
    </row>
    <row r="9894" spans="1:8" hidden="1" x14ac:dyDescent="0.35">
      <c r="A9894" t="s">
        <v>9120</v>
      </c>
      <c r="B9894" t="str">
        <f>VLOOKUP(A9894,Cafe_sales!$A$1:$O$10001,9,FALSE)</f>
        <v>Sandwich</v>
      </c>
      <c r="C9894">
        <f>VLOOKUP(A9894,Cafe_sales!$A$1:$O$10001,10,FALSE)</f>
        <v>5</v>
      </c>
      <c r="D9894">
        <f>VLOOKUP(A9894,Cafe_sales!$A$1:$O$10001,11,FALSE)</f>
        <v>4</v>
      </c>
      <c r="E9894">
        <f>VLOOKUP(A9894,Cafe_sales!$A$1:$O$10001,12,FALSE)</f>
        <v>20</v>
      </c>
      <c r="F9894" t="str">
        <f>VLOOKUP(A9894,Cafe_sales!$A$1:$O$10001,13,FALSE)</f>
        <v>Default mode</v>
      </c>
      <c r="G9894" t="str">
        <f>VLOOKUP(A9894,Cafe_sales!$A$1:$O$10001,14,FALSE)</f>
        <v>Takeaway</v>
      </c>
      <c r="H9894" s="1">
        <f>VLOOKUP(A9894,Cafe_sales!$A$1:$O$10001,15,FALSE)</f>
        <v>44998</v>
      </c>
    </row>
    <row r="9895" spans="1:8" hidden="1" x14ac:dyDescent="0.35">
      <c r="A9895" t="s">
        <v>4802</v>
      </c>
      <c r="B9895" t="str">
        <f>VLOOKUP(A9895,Cafe_sales!$A$1:$O$10001,9,FALSE)</f>
        <v>Smoothie</v>
      </c>
      <c r="C9895">
        <f>VLOOKUP(A9895,Cafe_sales!$A$1:$O$10001,10,FALSE)</f>
        <v>2</v>
      </c>
      <c r="D9895">
        <f>VLOOKUP(A9895,Cafe_sales!$A$1:$O$10001,11,FALSE)</f>
        <v>4</v>
      </c>
      <c r="E9895">
        <f>VLOOKUP(A9895,Cafe_sales!$A$1:$O$10001,12,FALSE)</f>
        <v>8</v>
      </c>
      <c r="F9895" t="str">
        <f>VLOOKUP(A9895,Cafe_sales!$A$1:$O$10001,13,FALSE)</f>
        <v>Digital Wallet</v>
      </c>
      <c r="G9895" t="str">
        <f>VLOOKUP(A9895,Cafe_sales!$A$1:$O$10001,14,FALSE)</f>
        <v>Cafe</v>
      </c>
      <c r="H9895" s="1">
        <f>VLOOKUP(A9895,Cafe_sales!$A$1:$O$10001,15,FALSE)</f>
        <v>45084</v>
      </c>
    </row>
    <row r="9896" spans="1:8" x14ac:dyDescent="0.35">
      <c r="A9896" t="s">
        <v>973</v>
      </c>
      <c r="B9896" t="str">
        <f>VLOOKUP(A9896,Cafe_sales!$A$1:$O$10001,9,FALSE)</f>
        <v>Smoothie</v>
      </c>
      <c r="C9896" s="6">
        <f>VLOOKUP(A9896,Cafe_sales!$A$1:$O$10001,10,FALSE)</f>
        <v>1</v>
      </c>
      <c r="D9896" s="10">
        <f>VLOOKUP(A9896,Cafe_sales!$A$1:$O$10001,11,FALSE)</f>
        <v>4</v>
      </c>
      <c r="E9896" s="6">
        <f>VLOOKUP(A9896,Cafe_sales!$A$1:$O$10001,12,FALSE)</f>
        <v>4</v>
      </c>
      <c r="F9896" t="str">
        <f>VLOOKUP(A9896,Cafe_sales!$A$1:$O$10001,13,FALSE)</f>
        <v>Default mode</v>
      </c>
      <c r="G9896" t="str">
        <f>VLOOKUP(A9896,Cafe_sales!$A$1:$O$10001,14,FALSE)</f>
        <v>In-store</v>
      </c>
      <c r="H9896" s="8">
        <f>VLOOKUP(A9896,Cafe_sales!$A$1:$O$10001,15,FALSE)</f>
        <v>45249</v>
      </c>
    </row>
    <row r="9897" spans="1:8" x14ac:dyDescent="0.35">
      <c r="A9897" t="s">
        <v>7131</v>
      </c>
      <c r="B9897" t="str">
        <f>VLOOKUP(A9897,Cafe_sales!$A$1:$O$10001,9,FALSE)</f>
        <v>Salad</v>
      </c>
      <c r="C9897" s="6">
        <f>VLOOKUP(A9897,Cafe_sales!$A$1:$O$10001,10,FALSE)</f>
        <v>1</v>
      </c>
      <c r="D9897" s="10">
        <f>VLOOKUP(A9897,Cafe_sales!$A$1:$O$10001,11,FALSE)</f>
        <v>5</v>
      </c>
      <c r="E9897" s="6">
        <f>VLOOKUP(A9897,Cafe_sales!$A$1:$O$10001,12,FALSE)</f>
        <v>5</v>
      </c>
      <c r="F9897" t="str">
        <f>VLOOKUP(A9897,Cafe_sales!$A$1:$O$10001,13,FALSE)</f>
        <v>Default mode</v>
      </c>
      <c r="G9897" t="str">
        <f>VLOOKUP(A9897,Cafe_sales!$A$1:$O$10001,14,FALSE)</f>
        <v>UNKNOWN</v>
      </c>
      <c r="H9897" s="8">
        <f>VLOOKUP(A9897,Cafe_sales!$A$1:$O$10001,15,FALSE)</f>
        <v>45158</v>
      </c>
    </row>
    <row r="9898" spans="1:8" x14ac:dyDescent="0.35">
      <c r="A9898" t="s">
        <v>1213</v>
      </c>
      <c r="B9898" t="str">
        <f>VLOOKUP(A9898,Cafe_sales!$A$1:$O$10001,9,FALSE)</f>
        <v>Smoothie</v>
      </c>
      <c r="C9898" s="6">
        <f>VLOOKUP(A9898,Cafe_sales!$A$1:$O$10001,10,FALSE)</f>
        <v>3</v>
      </c>
      <c r="D9898" s="10">
        <f>VLOOKUP(A9898,Cafe_sales!$A$1:$O$10001,11,FALSE)</f>
        <v>4</v>
      </c>
      <c r="E9898" s="6">
        <f>VLOOKUP(A9898,Cafe_sales!$A$1:$O$10001,12,FALSE)</f>
        <v>12</v>
      </c>
      <c r="F9898" t="str">
        <f>VLOOKUP(A9898,Cafe_sales!$A$1:$O$10001,13,FALSE)</f>
        <v>Digital Wallet</v>
      </c>
      <c r="G9898" t="str">
        <f>VLOOKUP(A9898,Cafe_sales!$A$1:$O$10001,14,FALSE)</f>
        <v>In-store</v>
      </c>
      <c r="H9898" s="8">
        <f>VLOOKUP(A9898,Cafe_sales!$A$1:$O$10001,15,FALSE)</f>
        <v>45120</v>
      </c>
    </row>
    <row r="9899" spans="1:8" hidden="1" x14ac:dyDescent="0.35">
      <c r="A9899" t="s">
        <v>3190</v>
      </c>
      <c r="B9899" t="str">
        <f>VLOOKUP(A9899,Cafe_sales!$A$1:$O$10001,9,FALSE)</f>
        <v>Juice</v>
      </c>
      <c r="C9899">
        <f>VLOOKUP(A9899,Cafe_sales!$A$1:$O$10001,10,FALSE)</f>
        <v>3</v>
      </c>
      <c r="D9899">
        <f>VLOOKUP(A9899,Cafe_sales!$A$1:$O$10001,11,FALSE)</f>
        <v>1</v>
      </c>
      <c r="E9899">
        <f>VLOOKUP(A9899,Cafe_sales!$A$1:$O$10001,12,FALSE)</f>
        <v>3</v>
      </c>
      <c r="F9899" t="str">
        <f>VLOOKUP(A9899,Cafe_sales!$A$1:$O$10001,13,FALSE)</f>
        <v>Digital Wallet</v>
      </c>
      <c r="G9899" t="str">
        <f>VLOOKUP(A9899,Cafe_sales!$A$1:$O$10001,14,FALSE)</f>
        <v>Takeaway</v>
      </c>
      <c r="H9899" s="1">
        <f>VLOOKUP(A9899,Cafe_sales!$A$1:$O$10001,15,FALSE)</f>
        <v>45175</v>
      </c>
    </row>
    <row r="9900" spans="1:8" hidden="1" x14ac:dyDescent="0.35">
      <c r="A9900" t="s">
        <v>648</v>
      </c>
      <c r="B9900" t="str">
        <f>VLOOKUP(A9900,Cafe_sales!$A$1:$O$10001,9,FALSE)</f>
        <v>Salad</v>
      </c>
      <c r="C9900">
        <f>VLOOKUP(A9900,Cafe_sales!$A$1:$O$10001,10,FALSE)</f>
        <v>3.0394309398454129</v>
      </c>
      <c r="D9900">
        <f>VLOOKUP(A9900,Cafe_sales!$A$1:$O$10001,11,FALSE)</f>
        <v>5</v>
      </c>
      <c r="E9900">
        <f>VLOOKUP(A9900,Cafe_sales!$A$1:$O$10001,12,FALSE)</f>
        <v>10</v>
      </c>
      <c r="F9900" t="str">
        <f>VLOOKUP(A9900,Cafe_sales!$A$1:$O$10001,13,FALSE)</f>
        <v>Credit Card</v>
      </c>
      <c r="G9900" t="str">
        <f>VLOOKUP(A9900,Cafe_sales!$A$1:$O$10001,14,FALSE)</f>
        <v>Cafe</v>
      </c>
      <c r="H9900" s="1">
        <f>VLOOKUP(A9900,Cafe_sales!$A$1:$O$10001,15,FALSE)</f>
        <v>45206</v>
      </c>
    </row>
    <row r="9901" spans="1:8" x14ac:dyDescent="0.35">
      <c r="A9901" t="s">
        <v>7549</v>
      </c>
      <c r="B9901" t="str">
        <f>VLOOKUP(A9901,Cafe_sales!$A$1:$O$10001,9,FALSE)</f>
        <v>Smoothie</v>
      </c>
      <c r="C9901" s="6">
        <f>VLOOKUP(A9901,Cafe_sales!$A$1:$O$10001,10,FALSE)</f>
        <v>5</v>
      </c>
      <c r="D9901" s="10">
        <f>VLOOKUP(A9901,Cafe_sales!$A$1:$O$10001,11,FALSE)</f>
        <v>4</v>
      </c>
      <c r="E9901" s="6">
        <f>VLOOKUP(A9901,Cafe_sales!$A$1:$O$10001,12,FALSE)</f>
        <v>20</v>
      </c>
      <c r="F9901" t="str">
        <f>VLOOKUP(A9901,Cafe_sales!$A$1:$O$10001,13,FALSE)</f>
        <v>Credit Card</v>
      </c>
      <c r="G9901" t="str">
        <f>VLOOKUP(A9901,Cafe_sales!$A$1:$O$10001,14,FALSE)</f>
        <v>In-store</v>
      </c>
      <c r="H9901" s="8">
        <f>VLOOKUP(A9901,Cafe_sales!$A$1:$O$10001,15,FALSE)</f>
        <v>44930</v>
      </c>
    </row>
    <row r="9902" spans="1:8" x14ac:dyDescent="0.35">
      <c r="A9902" t="s">
        <v>5359</v>
      </c>
      <c r="B9902" t="str">
        <f>VLOOKUP(A9902,Cafe_sales!$A$1:$O$10001,9,FALSE)</f>
        <v>Cake</v>
      </c>
      <c r="C9902" s="6">
        <f>VLOOKUP(A9902,Cafe_sales!$A$1:$O$10001,10,FALSE)</f>
        <v>2</v>
      </c>
      <c r="D9902" s="10">
        <f>VLOOKUP(A9902,Cafe_sales!$A$1:$O$10001,11,FALSE)</f>
        <v>3</v>
      </c>
      <c r="E9902" s="6">
        <f>VLOOKUP(A9902,Cafe_sales!$A$1:$O$10001,12,FALSE)</f>
        <v>6</v>
      </c>
      <c r="F9902" t="str">
        <f>VLOOKUP(A9902,Cafe_sales!$A$1:$O$10001,13,FALSE)</f>
        <v>Default mode</v>
      </c>
      <c r="G9902" t="str">
        <f>VLOOKUP(A9902,Cafe_sales!$A$1:$O$10001,14,FALSE)</f>
        <v>In-store</v>
      </c>
      <c r="H9902" s="8">
        <f>VLOOKUP(A9902,Cafe_sales!$A$1:$O$10001,15,FALSE)</f>
        <v>45184</v>
      </c>
    </row>
    <row r="9903" spans="1:8" hidden="1" x14ac:dyDescent="0.35">
      <c r="A9903" t="s">
        <v>3558</v>
      </c>
      <c r="B9903" t="str">
        <f>VLOOKUP(A9903,Cafe_sales!$A$1:$O$10001,9,FALSE)</f>
        <v>Salad</v>
      </c>
      <c r="C9903">
        <f>VLOOKUP(A9903,Cafe_sales!$A$1:$O$10001,10,FALSE)</f>
        <v>2</v>
      </c>
      <c r="D9903">
        <f>VLOOKUP(A9903,Cafe_sales!$A$1:$O$10001,11,FALSE)</f>
        <v>5</v>
      </c>
      <c r="E9903">
        <f>VLOOKUP(A9903,Cafe_sales!$A$1:$O$10001,12,FALSE)</f>
        <v>10</v>
      </c>
      <c r="F9903" t="str">
        <f>VLOOKUP(A9903,Cafe_sales!$A$1:$O$10001,13,FALSE)</f>
        <v>Default mode</v>
      </c>
      <c r="G9903" t="str">
        <f>VLOOKUP(A9903,Cafe_sales!$A$1:$O$10001,14,FALSE)</f>
        <v>Takeaway</v>
      </c>
      <c r="H9903" s="1">
        <f>VLOOKUP(A9903,Cafe_sales!$A$1:$O$10001,15,FALSE)</f>
        <v>44954</v>
      </c>
    </row>
    <row r="9904" spans="1:8" x14ac:dyDescent="0.35">
      <c r="A9904" t="s">
        <v>1001</v>
      </c>
      <c r="B9904" t="str">
        <f>VLOOKUP(A9904,Cafe_sales!$A$1:$O$10001,9,FALSE)</f>
        <v>Cookie</v>
      </c>
      <c r="C9904" s="6">
        <f>VLOOKUP(A9904,Cafe_sales!$A$1:$O$10001,10,FALSE)</f>
        <v>3</v>
      </c>
      <c r="D9904" s="10">
        <f>VLOOKUP(A9904,Cafe_sales!$A$1:$O$10001,11,FALSE)</f>
        <v>1</v>
      </c>
      <c r="E9904" s="6">
        <f>VLOOKUP(A9904,Cafe_sales!$A$1:$O$10001,12,FALSE)</f>
        <v>1</v>
      </c>
      <c r="F9904" t="str">
        <f>VLOOKUP(A9904,Cafe_sales!$A$1:$O$10001,13,FALSE)</f>
        <v>Digital Wallet</v>
      </c>
      <c r="G9904" t="str">
        <f>VLOOKUP(A9904,Cafe_sales!$A$1:$O$10001,14,FALSE)</f>
        <v>UNKNOWN</v>
      </c>
      <c r="H9904" s="8">
        <f>VLOOKUP(A9904,Cafe_sales!$A$1:$O$10001,15,FALSE)</f>
        <v>45030</v>
      </c>
    </row>
    <row r="9905" spans="1:8" x14ac:dyDescent="0.35">
      <c r="A9905" t="s">
        <v>2571</v>
      </c>
      <c r="B9905" t="str">
        <f>VLOOKUP(A9905,Cafe_sales!$A$1:$O$10001,9,FALSE)</f>
        <v>Coffee</v>
      </c>
      <c r="C9905" s="6">
        <f>VLOOKUP(A9905,Cafe_sales!$A$1:$O$10001,10,FALSE)</f>
        <v>4</v>
      </c>
      <c r="D9905" s="10">
        <f>VLOOKUP(A9905,Cafe_sales!$A$1:$O$10001,11,FALSE)</f>
        <v>2</v>
      </c>
      <c r="E9905" s="6">
        <f>VLOOKUP(A9905,Cafe_sales!$A$1:$O$10001,12,FALSE)</f>
        <v>8</v>
      </c>
      <c r="F9905" t="str">
        <f>VLOOKUP(A9905,Cafe_sales!$A$1:$O$10001,13,FALSE)</f>
        <v>Cash</v>
      </c>
      <c r="G9905" t="str">
        <f>VLOOKUP(A9905,Cafe_sales!$A$1:$O$10001,14,FALSE)</f>
        <v>In-store</v>
      </c>
      <c r="H9905" s="8">
        <f>VLOOKUP(A9905,Cafe_sales!$A$1:$O$10001,15,FALSE)</f>
        <v>45012</v>
      </c>
    </row>
    <row r="9906" spans="1:8" x14ac:dyDescent="0.35">
      <c r="A9906" t="s">
        <v>304</v>
      </c>
      <c r="B9906" t="str">
        <f>VLOOKUP(A9906,Cafe_sales!$A$1:$O$10001,9,FALSE)</f>
        <v>Juice</v>
      </c>
      <c r="C9906" s="6">
        <f>VLOOKUP(A9906,Cafe_sales!$A$1:$O$10001,10,FALSE)</f>
        <v>2</v>
      </c>
      <c r="D9906" s="10">
        <f>VLOOKUP(A9906,Cafe_sales!$A$1:$O$10001,11,FALSE)</f>
        <v>2</v>
      </c>
      <c r="E9906" s="6">
        <f>VLOOKUP(A9906,Cafe_sales!$A$1:$O$10001,12,FALSE)</f>
        <v>4</v>
      </c>
      <c r="F9906" t="str">
        <f>VLOOKUP(A9906,Cafe_sales!$A$1:$O$10001,13,FALSE)</f>
        <v>Credit Card</v>
      </c>
      <c r="G9906" t="str">
        <f>VLOOKUP(A9906,Cafe_sales!$A$1:$O$10001,14,FALSE)</f>
        <v>UNKNOWN</v>
      </c>
      <c r="H9906" s="8">
        <f>VLOOKUP(A9906,Cafe_sales!$A$1:$O$10001,15,FALSE)</f>
        <v>45055</v>
      </c>
    </row>
    <row r="9907" spans="1:8" hidden="1" x14ac:dyDescent="0.35">
      <c r="A9907" t="s">
        <v>3367</v>
      </c>
      <c r="B9907" t="str">
        <f>VLOOKUP(A9907,Cafe_sales!$A$1:$O$10001,9,FALSE)</f>
        <v>UNKNOWN</v>
      </c>
      <c r="C9907">
        <f>VLOOKUP(A9907,Cafe_sales!$A$1:$O$10001,10,FALSE)</f>
        <v>1</v>
      </c>
      <c r="D9907">
        <f>VLOOKUP(A9907,Cafe_sales!$A$1:$O$10001,11,FALSE)</f>
        <v>2</v>
      </c>
      <c r="E9907">
        <f>VLOOKUP(A9907,Cafe_sales!$A$1:$O$10001,12,FALSE)</f>
        <v>2</v>
      </c>
      <c r="F9907" t="str">
        <f>VLOOKUP(A9907,Cafe_sales!$A$1:$O$10001,13,FALSE)</f>
        <v>Cash</v>
      </c>
      <c r="G9907" t="str">
        <f>VLOOKUP(A9907,Cafe_sales!$A$1:$O$10001,14,FALSE)</f>
        <v>Takeaway</v>
      </c>
      <c r="H9907" s="1">
        <f>VLOOKUP(A9907,Cafe_sales!$A$1:$O$10001,15,FALSE)</f>
        <v>45093</v>
      </c>
    </row>
    <row r="9908" spans="1:8" x14ac:dyDescent="0.35">
      <c r="A9908" t="s">
        <v>3903</v>
      </c>
      <c r="B9908" t="str">
        <f>VLOOKUP(A9908,Cafe_sales!$A$1:$O$10001,9,FALSE)</f>
        <v>Coffee</v>
      </c>
      <c r="C9908" s="6">
        <f>VLOOKUP(A9908,Cafe_sales!$A$1:$O$10001,10,FALSE)</f>
        <v>5</v>
      </c>
      <c r="D9908" s="10">
        <f>VLOOKUP(A9908,Cafe_sales!$A$1:$O$10001,11,FALSE)</f>
        <v>2</v>
      </c>
      <c r="E9908" s="6">
        <f>VLOOKUP(A9908,Cafe_sales!$A$1:$O$10001,12,FALSE)</f>
        <v>10</v>
      </c>
      <c r="F9908" t="str">
        <f>VLOOKUP(A9908,Cafe_sales!$A$1:$O$10001,13,FALSE)</f>
        <v>Default mode</v>
      </c>
      <c r="G9908" t="str">
        <f>VLOOKUP(A9908,Cafe_sales!$A$1:$O$10001,14,FALSE)</f>
        <v>UNKNOWN</v>
      </c>
      <c r="H9908" s="8">
        <f>VLOOKUP(A9908,Cafe_sales!$A$1:$O$10001,15,FALSE)</f>
        <v>45265</v>
      </c>
    </row>
    <row r="9909" spans="1:8" hidden="1" x14ac:dyDescent="0.35">
      <c r="A9909" t="s">
        <v>3324</v>
      </c>
      <c r="B9909" t="str">
        <f>VLOOKUP(A9909,Cafe_sales!$A$1:$O$10001,9,FALSE)</f>
        <v>Smoothie</v>
      </c>
      <c r="C9909">
        <f>VLOOKUP(A9909,Cafe_sales!$A$1:$O$10001,10,FALSE)</f>
        <v>4</v>
      </c>
      <c r="D9909">
        <f>VLOOKUP(A9909,Cafe_sales!$A$1:$O$10001,11,FALSE)</f>
        <v>4</v>
      </c>
      <c r="E9909">
        <f>VLOOKUP(A9909,Cafe_sales!$A$1:$O$10001,12,FALSE)</f>
        <v>16</v>
      </c>
      <c r="F9909" t="str">
        <f>VLOOKUP(A9909,Cafe_sales!$A$1:$O$10001,13,FALSE)</f>
        <v>Digital Wallet</v>
      </c>
      <c r="G9909" t="str">
        <f>VLOOKUP(A9909,Cafe_sales!$A$1:$O$10001,14,FALSE)</f>
        <v>Takeaway</v>
      </c>
      <c r="H9909" s="1">
        <f>VLOOKUP(A9909,Cafe_sales!$A$1:$O$10001,15,FALSE)</f>
        <v>45219</v>
      </c>
    </row>
    <row r="9910" spans="1:8" x14ac:dyDescent="0.35">
      <c r="A9910" t="s">
        <v>5269</v>
      </c>
      <c r="B9910" t="str">
        <f>VLOOKUP(A9910,Cafe_sales!$A$1:$O$10001,9,FALSE)</f>
        <v>Smoothie</v>
      </c>
      <c r="C9910" s="6">
        <f>VLOOKUP(A9910,Cafe_sales!$A$1:$O$10001,10,FALSE)</f>
        <v>4</v>
      </c>
      <c r="D9910" s="10">
        <f>VLOOKUP(A9910,Cafe_sales!$A$1:$O$10001,11,FALSE)</f>
        <v>4</v>
      </c>
      <c r="E9910" s="6">
        <f>VLOOKUP(A9910,Cafe_sales!$A$1:$O$10001,12,FALSE)</f>
        <v>16</v>
      </c>
      <c r="F9910" t="str">
        <f>VLOOKUP(A9910,Cafe_sales!$A$1:$O$10001,13,FALSE)</f>
        <v>Digital Wallet</v>
      </c>
      <c r="G9910" t="str">
        <f>VLOOKUP(A9910,Cafe_sales!$A$1:$O$10001,14,FALSE)</f>
        <v>In-store</v>
      </c>
      <c r="H9910" s="8">
        <f>VLOOKUP(A9910,Cafe_sales!$A$1:$O$10001,15,FALSE)</f>
        <v>45216</v>
      </c>
    </row>
    <row r="9911" spans="1:8" hidden="1" x14ac:dyDescent="0.35">
      <c r="A9911" t="s">
        <v>9180</v>
      </c>
      <c r="B9911" t="str">
        <f>VLOOKUP(A9911,Cafe_sales!$A$1:$O$10001,9,FALSE)</f>
        <v>Cake</v>
      </c>
      <c r="C9911">
        <f>VLOOKUP(A9911,Cafe_sales!$A$1:$O$10001,10,FALSE)</f>
        <v>1</v>
      </c>
      <c r="D9911">
        <f>VLOOKUP(A9911,Cafe_sales!$A$1:$O$10001,11,FALSE)</f>
        <v>3</v>
      </c>
      <c r="E9911">
        <f>VLOOKUP(A9911,Cafe_sales!$A$1:$O$10001,12,FALSE)</f>
        <v>3</v>
      </c>
      <c r="F9911" t="str">
        <f>VLOOKUP(A9911,Cafe_sales!$A$1:$O$10001,13,FALSE)</f>
        <v>Default mode</v>
      </c>
      <c r="G9911" t="str">
        <f>VLOOKUP(A9911,Cafe_sales!$A$1:$O$10001,14,FALSE)</f>
        <v>Takeaway</v>
      </c>
      <c r="H9911" s="1">
        <f>VLOOKUP(A9911,Cafe_sales!$A$1:$O$10001,15,FALSE)</f>
        <v>44955</v>
      </c>
    </row>
    <row r="9912" spans="1:8" x14ac:dyDescent="0.35">
      <c r="A9912" t="s">
        <v>9602</v>
      </c>
      <c r="B9912" t="str">
        <f>VLOOKUP(A9912,Cafe_sales!$A$1:$O$10001,9,FALSE)</f>
        <v>Coffee</v>
      </c>
      <c r="C9912" s="6">
        <f>VLOOKUP(A9912,Cafe_sales!$A$1:$O$10001,10,FALSE)</f>
        <v>5</v>
      </c>
      <c r="D9912" s="10">
        <f>VLOOKUP(A9912,Cafe_sales!$A$1:$O$10001,11,FALSE)</f>
        <v>2</v>
      </c>
      <c r="E9912" s="6">
        <f>VLOOKUP(A9912,Cafe_sales!$A$1:$O$10001,12,FALSE)</f>
        <v>10</v>
      </c>
      <c r="F9912" t="str">
        <f>VLOOKUP(A9912,Cafe_sales!$A$1:$O$10001,13,FALSE)</f>
        <v>Default mode</v>
      </c>
      <c r="G9912" t="str">
        <f>VLOOKUP(A9912,Cafe_sales!$A$1:$O$10001,14,FALSE)</f>
        <v>UNKNOWN</v>
      </c>
      <c r="H9912" s="8">
        <f>VLOOKUP(A9912,Cafe_sales!$A$1:$O$10001,15,FALSE)</f>
        <v>45105</v>
      </c>
    </row>
    <row r="9913" spans="1:8" hidden="1" x14ac:dyDescent="0.35">
      <c r="A9913" t="s">
        <v>6130</v>
      </c>
      <c r="B9913" t="str">
        <f>VLOOKUP(A9913,Cafe_sales!$A$1:$O$10001,9,FALSE)</f>
        <v>Cake</v>
      </c>
      <c r="C9913">
        <f>VLOOKUP(A9913,Cafe_sales!$A$1:$O$10001,10,FALSE)</f>
        <v>1</v>
      </c>
      <c r="D9913">
        <f>VLOOKUP(A9913,Cafe_sales!$A$1:$O$10001,11,FALSE)</f>
        <v>3</v>
      </c>
      <c r="E9913">
        <f>VLOOKUP(A9913,Cafe_sales!$A$1:$O$10001,12,FALSE)</f>
        <v>3</v>
      </c>
      <c r="F9913" t="str">
        <f>VLOOKUP(A9913,Cafe_sales!$A$1:$O$10001,13,FALSE)</f>
        <v>Cash</v>
      </c>
      <c r="G9913" t="str">
        <f>VLOOKUP(A9913,Cafe_sales!$A$1:$O$10001,14,FALSE)</f>
        <v>Takeaway</v>
      </c>
      <c r="H9913" s="1">
        <f>VLOOKUP(A9913,Cafe_sales!$A$1:$O$10001,15,FALSE)</f>
        <v>45127</v>
      </c>
    </row>
    <row r="9914" spans="1:8" x14ac:dyDescent="0.35">
      <c r="A9914" t="s">
        <v>4634</v>
      </c>
      <c r="B9914" t="str">
        <f>VLOOKUP(A9914,Cafe_sales!$A$1:$O$10001,9,FALSE)</f>
        <v>Sandwich</v>
      </c>
      <c r="C9914" s="6">
        <f>VLOOKUP(A9914,Cafe_sales!$A$1:$O$10001,10,FALSE)</f>
        <v>4</v>
      </c>
      <c r="D9914" s="10">
        <f>VLOOKUP(A9914,Cafe_sales!$A$1:$O$10001,11,FALSE)</f>
        <v>4</v>
      </c>
      <c r="E9914" s="6">
        <f>VLOOKUP(A9914,Cafe_sales!$A$1:$O$10001,12,FALSE)</f>
        <v>16</v>
      </c>
      <c r="F9914" t="str">
        <f>VLOOKUP(A9914,Cafe_sales!$A$1:$O$10001,13,FALSE)</f>
        <v>Default mode</v>
      </c>
      <c r="G9914" t="str">
        <f>VLOOKUP(A9914,Cafe_sales!$A$1:$O$10001,14,FALSE)</f>
        <v>In-store</v>
      </c>
      <c r="H9914" s="8">
        <f>VLOOKUP(A9914,Cafe_sales!$A$1:$O$10001,15,FALSE)</f>
        <v>45238</v>
      </c>
    </row>
    <row r="9915" spans="1:8" x14ac:dyDescent="0.35">
      <c r="A9915" t="s">
        <v>3475</v>
      </c>
      <c r="B9915" t="str">
        <f>VLOOKUP(A9915,Cafe_sales!$A$1:$O$10001,9,FALSE)</f>
        <v>Cookie</v>
      </c>
      <c r="C9915" s="6">
        <f>VLOOKUP(A9915,Cafe_sales!$A$1:$O$10001,10,FALSE)</f>
        <v>2</v>
      </c>
      <c r="D9915" s="10">
        <f>VLOOKUP(A9915,Cafe_sales!$A$1:$O$10001,11,FALSE)</f>
        <v>1</v>
      </c>
      <c r="E9915" s="6">
        <f>VLOOKUP(A9915,Cafe_sales!$A$1:$O$10001,12,FALSE)</f>
        <v>2</v>
      </c>
      <c r="F9915" t="str">
        <f>VLOOKUP(A9915,Cafe_sales!$A$1:$O$10001,13,FALSE)</f>
        <v>Default mode</v>
      </c>
      <c r="G9915" t="str">
        <f>VLOOKUP(A9915,Cafe_sales!$A$1:$O$10001,14,FALSE)</f>
        <v>UNKNOWN</v>
      </c>
      <c r="H9915" s="8">
        <f>VLOOKUP(A9915,Cafe_sales!$A$1:$O$10001,15,FALSE)</f>
        <v>45246</v>
      </c>
    </row>
    <row r="9916" spans="1:8" hidden="1" x14ac:dyDescent="0.35">
      <c r="A9916" t="s">
        <v>8031</v>
      </c>
      <c r="B9916" t="str">
        <f>VLOOKUP(A9916,Cafe_sales!$A$1:$O$10001,9,FALSE)</f>
        <v>Cookie</v>
      </c>
      <c r="C9916">
        <f>VLOOKUP(A9916,Cafe_sales!$A$1:$O$10001,10,FALSE)</f>
        <v>4</v>
      </c>
      <c r="D9916">
        <f>VLOOKUP(A9916,Cafe_sales!$A$1:$O$10001,11,FALSE)</f>
        <v>1</v>
      </c>
      <c r="E9916">
        <f>VLOOKUP(A9916,Cafe_sales!$A$1:$O$10001,12,FALSE)</f>
        <v>4</v>
      </c>
      <c r="F9916" t="str">
        <f>VLOOKUP(A9916,Cafe_sales!$A$1:$O$10001,13,FALSE)</f>
        <v>Default mode</v>
      </c>
      <c r="G9916" t="str">
        <f>VLOOKUP(A9916,Cafe_sales!$A$1:$O$10001,14,FALSE)</f>
        <v>Takeaway</v>
      </c>
      <c r="H9916" s="1">
        <f>VLOOKUP(A9916,Cafe_sales!$A$1:$O$10001,15,FALSE)</f>
        <v>45146</v>
      </c>
    </row>
    <row r="9917" spans="1:8" x14ac:dyDescent="0.35">
      <c r="A9917" t="s">
        <v>5094</v>
      </c>
      <c r="B9917" t="str">
        <f>VLOOKUP(A9917,Cafe_sales!$A$1:$O$10001,9,FALSE)</f>
        <v>Cake</v>
      </c>
      <c r="C9917" s="6">
        <f>VLOOKUP(A9917,Cafe_sales!$A$1:$O$10001,10,FALSE)</f>
        <v>5</v>
      </c>
      <c r="D9917" s="10">
        <f>VLOOKUP(A9917,Cafe_sales!$A$1:$O$10001,11,FALSE)</f>
        <v>3</v>
      </c>
      <c r="E9917" s="6">
        <f>VLOOKUP(A9917,Cafe_sales!$A$1:$O$10001,12,FALSE)</f>
        <v>15</v>
      </c>
      <c r="F9917" t="str">
        <f>VLOOKUP(A9917,Cafe_sales!$A$1:$O$10001,13,FALSE)</f>
        <v>Credit Card</v>
      </c>
      <c r="G9917" t="str">
        <f>VLOOKUP(A9917,Cafe_sales!$A$1:$O$10001,14,FALSE)</f>
        <v>UNKNOWN</v>
      </c>
      <c r="H9917" s="8">
        <f>VLOOKUP(A9917,Cafe_sales!$A$1:$O$10001,15,FALSE)</f>
        <v>44927</v>
      </c>
    </row>
    <row r="9918" spans="1:8" x14ac:dyDescent="0.35">
      <c r="A9918" t="s">
        <v>9613</v>
      </c>
      <c r="B9918" t="str">
        <f>VLOOKUP(A9918,Cafe_sales!$A$1:$O$10001,9,FALSE)</f>
        <v>Sandwich</v>
      </c>
      <c r="C9918" s="6">
        <f>VLOOKUP(A9918,Cafe_sales!$A$1:$O$10001,10,FALSE)</f>
        <v>3</v>
      </c>
      <c r="D9918" s="10">
        <f>VLOOKUP(A9918,Cafe_sales!$A$1:$O$10001,11,FALSE)</f>
        <v>4</v>
      </c>
      <c r="E9918" s="6">
        <f>VLOOKUP(A9918,Cafe_sales!$A$1:$O$10001,12,FALSE)</f>
        <v>12</v>
      </c>
      <c r="F9918" t="str">
        <f>VLOOKUP(A9918,Cafe_sales!$A$1:$O$10001,13,FALSE)</f>
        <v>Credit Card</v>
      </c>
      <c r="G9918" t="str">
        <f>VLOOKUP(A9918,Cafe_sales!$A$1:$O$10001,14,FALSE)</f>
        <v>In-store</v>
      </c>
      <c r="H9918" s="8">
        <f>VLOOKUP(A9918,Cafe_sales!$A$1:$O$10001,15,FALSE)</f>
        <v>44944</v>
      </c>
    </row>
    <row r="9919" spans="1:8" hidden="1" x14ac:dyDescent="0.35">
      <c r="A9919" t="s">
        <v>3767</v>
      </c>
      <c r="B9919" t="str">
        <f>VLOOKUP(A9919,Cafe_sales!$A$1:$O$10001,9,FALSE)</f>
        <v>Cookie</v>
      </c>
      <c r="C9919">
        <f>VLOOKUP(A9919,Cafe_sales!$A$1:$O$10001,10,FALSE)</f>
        <v>5</v>
      </c>
      <c r="D9919">
        <f>VLOOKUP(A9919,Cafe_sales!$A$1:$O$10001,11,FALSE)</f>
        <v>1</v>
      </c>
      <c r="E9919">
        <f>VLOOKUP(A9919,Cafe_sales!$A$1:$O$10001,12,FALSE)</f>
        <v>5</v>
      </c>
      <c r="F9919" t="str">
        <f>VLOOKUP(A9919,Cafe_sales!$A$1:$O$10001,13,FALSE)</f>
        <v>Default mode</v>
      </c>
      <c r="G9919" t="str">
        <f>VLOOKUP(A9919,Cafe_sales!$A$1:$O$10001,14,FALSE)</f>
        <v>Takeaway</v>
      </c>
      <c r="H9919" s="1">
        <f>VLOOKUP(A9919,Cafe_sales!$A$1:$O$10001,15,FALSE)</f>
        <v>44952</v>
      </c>
    </row>
    <row r="9920" spans="1:8" x14ac:dyDescent="0.35">
      <c r="A9920" t="s">
        <v>1827</v>
      </c>
      <c r="B9920" t="str">
        <f>VLOOKUP(A9920,Cafe_sales!$A$1:$O$10001,9,FALSE)</f>
        <v>Cookie</v>
      </c>
      <c r="C9920" s="6">
        <f>VLOOKUP(A9920,Cafe_sales!$A$1:$O$10001,10,FALSE)</f>
        <v>2</v>
      </c>
      <c r="D9920" s="10">
        <f>VLOOKUP(A9920,Cafe_sales!$A$1:$O$10001,11,FALSE)</f>
        <v>1</v>
      </c>
      <c r="E9920" s="6">
        <f>VLOOKUP(A9920,Cafe_sales!$A$1:$O$10001,12,FALSE)</f>
        <v>2</v>
      </c>
      <c r="F9920" t="str">
        <f>VLOOKUP(A9920,Cafe_sales!$A$1:$O$10001,13,FALSE)</f>
        <v>Default mode</v>
      </c>
      <c r="G9920" t="str">
        <f>VLOOKUP(A9920,Cafe_sales!$A$1:$O$10001,14,FALSE)</f>
        <v>UNKNOWN</v>
      </c>
      <c r="H9920" s="8">
        <f>VLOOKUP(A9920,Cafe_sales!$A$1:$O$10001,15,FALSE)</f>
        <v>45216</v>
      </c>
    </row>
    <row r="9921" spans="1:8" x14ac:dyDescent="0.35">
      <c r="A9921" t="s">
        <v>7252</v>
      </c>
      <c r="B9921" t="str">
        <f>VLOOKUP(A9921,Cafe_sales!$A$1:$O$10001,9,FALSE)</f>
        <v>Juice</v>
      </c>
      <c r="C9921" s="6">
        <f>VLOOKUP(A9921,Cafe_sales!$A$1:$O$10001,10,FALSE)</f>
        <v>5</v>
      </c>
      <c r="D9921" s="10">
        <f>VLOOKUP(A9921,Cafe_sales!$A$1:$O$10001,11,FALSE)</f>
        <v>3</v>
      </c>
      <c r="E9921" s="6">
        <f>VLOOKUP(A9921,Cafe_sales!$A$1:$O$10001,12,FALSE)</f>
        <v>15</v>
      </c>
      <c r="F9921" t="str">
        <f>VLOOKUP(A9921,Cafe_sales!$A$1:$O$10001,13,FALSE)</f>
        <v>Cash</v>
      </c>
      <c r="G9921" t="str">
        <f>VLOOKUP(A9921,Cafe_sales!$A$1:$O$10001,14,FALSE)</f>
        <v>UNKNOWN</v>
      </c>
      <c r="H9921" s="8">
        <f>VLOOKUP(A9921,Cafe_sales!$A$1:$O$10001,15,FALSE)</f>
        <v>45183</v>
      </c>
    </row>
    <row r="9922" spans="1:8" hidden="1" x14ac:dyDescent="0.35">
      <c r="A9922" t="s">
        <v>2888</v>
      </c>
      <c r="B9922" t="str">
        <f>VLOOKUP(A9922,Cafe_sales!$A$1:$O$10001,9,FALSE)</f>
        <v>Juice</v>
      </c>
      <c r="C9922">
        <f>VLOOKUP(A9922,Cafe_sales!$A$1:$O$10001,10,FALSE)</f>
        <v>1</v>
      </c>
      <c r="D9922">
        <f>VLOOKUP(A9922,Cafe_sales!$A$1:$O$10001,11,FALSE)</f>
        <v>3</v>
      </c>
      <c r="E9922">
        <f>VLOOKUP(A9922,Cafe_sales!$A$1:$O$10001,12,FALSE)</f>
        <v>3</v>
      </c>
      <c r="F9922" t="str">
        <f>VLOOKUP(A9922,Cafe_sales!$A$1:$O$10001,13,FALSE)</f>
        <v>Cash</v>
      </c>
      <c r="G9922" t="str">
        <f>VLOOKUP(A9922,Cafe_sales!$A$1:$O$10001,14,FALSE)</f>
        <v>Takeaway</v>
      </c>
      <c r="H9922" s="1">
        <f>VLOOKUP(A9922,Cafe_sales!$A$1:$O$10001,15,FALSE)</f>
        <v>45235</v>
      </c>
    </row>
    <row r="9923" spans="1:8" x14ac:dyDescent="0.35">
      <c r="A9923" t="s">
        <v>5933</v>
      </c>
      <c r="B9923" t="str">
        <f>VLOOKUP(A9923,Cafe_sales!$A$1:$O$10001,9,FALSE)</f>
        <v>Sandwich</v>
      </c>
      <c r="C9923" s="6">
        <f>VLOOKUP(A9923,Cafe_sales!$A$1:$O$10001,10,FALSE)</f>
        <v>4</v>
      </c>
      <c r="D9923" s="10">
        <f>VLOOKUP(A9923,Cafe_sales!$A$1:$O$10001,11,FALSE)</f>
        <v>4</v>
      </c>
      <c r="E9923" s="6">
        <f>VLOOKUP(A9923,Cafe_sales!$A$1:$O$10001,12,FALSE)</f>
        <v>16</v>
      </c>
      <c r="F9923" t="str">
        <f>VLOOKUP(A9923,Cafe_sales!$A$1:$O$10001,13,FALSE)</f>
        <v>Credit Card</v>
      </c>
      <c r="G9923" t="str">
        <f>VLOOKUP(A9923,Cafe_sales!$A$1:$O$10001,14,FALSE)</f>
        <v>UNKNOWN</v>
      </c>
      <c r="H9923" s="8">
        <f>VLOOKUP(A9923,Cafe_sales!$A$1:$O$10001,15,FALSE)</f>
        <v>45094</v>
      </c>
    </row>
    <row r="9924" spans="1:8" hidden="1" x14ac:dyDescent="0.35">
      <c r="A9924" t="s">
        <v>7691</v>
      </c>
      <c r="B9924" t="str">
        <f>VLOOKUP(A9924,Cafe_sales!$A$1:$O$10001,9,FALSE)</f>
        <v>Sandwich</v>
      </c>
      <c r="C9924">
        <f>VLOOKUP(A9924,Cafe_sales!$A$1:$O$10001,10,FALSE)</f>
        <v>5</v>
      </c>
      <c r="D9924">
        <f>VLOOKUP(A9924,Cafe_sales!$A$1:$O$10001,11,FALSE)</f>
        <v>4</v>
      </c>
      <c r="E9924">
        <f>VLOOKUP(A9924,Cafe_sales!$A$1:$O$10001,12,FALSE)</f>
        <v>20</v>
      </c>
      <c r="F9924" t="str">
        <f>VLOOKUP(A9924,Cafe_sales!$A$1:$O$10001,13,FALSE)</f>
        <v>Credit Card</v>
      </c>
      <c r="G9924" t="str">
        <f>VLOOKUP(A9924,Cafe_sales!$A$1:$O$10001,14,FALSE)</f>
        <v>Takeaway</v>
      </c>
      <c r="H9924" s="1">
        <f>VLOOKUP(A9924,Cafe_sales!$A$1:$O$10001,15,FALSE)</f>
        <v>45090</v>
      </c>
    </row>
    <row r="9925" spans="1:8" hidden="1" x14ac:dyDescent="0.35">
      <c r="A9925" t="s">
        <v>8832</v>
      </c>
      <c r="B9925" t="str">
        <f>VLOOKUP(A9925,Cafe_sales!$A$1:$O$10001,9,FALSE)</f>
        <v>Coffee</v>
      </c>
      <c r="C9925">
        <f>VLOOKUP(A9925,Cafe_sales!$A$1:$O$10001,10,FALSE)</f>
        <v>2</v>
      </c>
      <c r="D9925">
        <f>VLOOKUP(A9925,Cafe_sales!$A$1:$O$10001,11,FALSE)</f>
        <v>2</v>
      </c>
      <c r="E9925">
        <f>VLOOKUP(A9925,Cafe_sales!$A$1:$O$10001,12,FALSE)</f>
        <v>4</v>
      </c>
      <c r="F9925" t="str">
        <f>VLOOKUP(A9925,Cafe_sales!$A$1:$O$10001,13,FALSE)</f>
        <v>Cash</v>
      </c>
      <c r="G9925" t="str">
        <f>VLOOKUP(A9925,Cafe_sales!$A$1:$O$10001,14,FALSE)</f>
        <v>Takeaway</v>
      </c>
      <c r="H9925" s="1">
        <f>VLOOKUP(A9925,Cafe_sales!$A$1:$O$10001,15,FALSE)</f>
        <v>44974</v>
      </c>
    </row>
    <row r="9926" spans="1:8" x14ac:dyDescent="0.35">
      <c r="A9926" t="s">
        <v>6789</v>
      </c>
      <c r="B9926" t="str">
        <f>VLOOKUP(A9926,Cafe_sales!$A$1:$O$10001,9,FALSE)</f>
        <v>Sandwich</v>
      </c>
      <c r="C9926" s="6">
        <f>VLOOKUP(A9926,Cafe_sales!$A$1:$O$10001,10,FALSE)</f>
        <v>4</v>
      </c>
      <c r="D9926" s="10">
        <f>VLOOKUP(A9926,Cafe_sales!$A$1:$O$10001,11,FALSE)</f>
        <v>4</v>
      </c>
      <c r="E9926" s="6">
        <f>VLOOKUP(A9926,Cafe_sales!$A$1:$O$10001,12,FALSE)</f>
        <v>16</v>
      </c>
      <c r="F9926" t="str">
        <f>VLOOKUP(A9926,Cafe_sales!$A$1:$O$10001,13,FALSE)</f>
        <v>Credit Card</v>
      </c>
      <c r="G9926" t="str">
        <f>VLOOKUP(A9926,Cafe_sales!$A$1:$O$10001,14,FALSE)</f>
        <v>UNKNOWN</v>
      </c>
      <c r="H9926" s="8">
        <f>VLOOKUP(A9926,Cafe_sales!$A$1:$O$10001,15,FALSE)</f>
        <v>45203</v>
      </c>
    </row>
    <row r="9927" spans="1:8" x14ac:dyDescent="0.35">
      <c r="A9927" t="s">
        <v>9221</v>
      </c>
      <c r="B9927" t="str">
        <f>VLOOKUP(A9927,Cafe_sales!$A$1:$O$10001,9,FALSE)</f>
        <v>Juice</v>
      </c>
      <c r="C9927" s="6">
        <f>VLOOKUP(A9927,Cafe_sales!$A$1:$O$10001,10,FALSE)</f>
        <v>1</v>
      </c>
      <c r="D9927" s="10">
        <f>VLOOKUP(A9927,Cafe_sales!$A$1:$O$10001,11,FALSE)</f>
        <v>3</v>
      </c>
      <c r="E9927" s="6">
        <f>VLOOKUP(A9927,Cafe_sales!$A$1:$O$10001,12,FALSE)</f>
        <v>3</v>
      </c>
      <c r="F9927" t="str">
        <f>VLOOKUP(A9927,Cafe_sales!$A$1:$O$10001,13,FALSE)</f>
        <v>Credit Card</v>
      </c>
      <c r="G9927" t="str">
        <f>VLOOKUP(A9927,Cafe_sales!$A$1:$O$10001,14,FALSE)</f>
        <v>UNKNOWN</v>
      </c>
      <c r="H9927" s="8">
        <f>VLOOKUP(A9927,Cafe_sales!$A$1:$O$10001,15,FALSE)</f>
        <v>44927</v>
      </c>
    </row>
    <row r="9928" spans="1:8" hidden="1" x14ac:dyDescent="0.35">
      <c r="A9928" t="s">
        <v>6190</v>
      </c>
      <c r="B9928" t="str">
        <f>VLOOKUP(A9928,Cafe_sales!$A$1:$O$10001,9,FALSE)</f>
        <v>Cake</v>
      </c>
      <c r="C9928">
        <f>VLOOKUP(A9928,Cafe_sales!$A$1:$O$10001,10,FALSE)</f>
        <v>2</v>
      </c>
      <c r="D9928">
        <f>VLOOKUP(A9928,Cafe_sales!$A$1:$O$10001,11,FALSE)</f>
        <v>3</v>
      </c>
      <c r="E9928">
        <f>VLOOKUP(A9928,Cafe_sales!$A$1:$O$10001,12,FALSE)</f>
        <v>6</v>
      </c>
      <c r="F9928" t="str">
        <f>VLOOKUP(A9928,Cafe_sales!$A$1:$O$10001,13,FALSE)</f>
        <v>Cash</v>
      </c>
      <c r="G9928" t="str">
        <f>VLOOKUP(A9928,Cafe_sales!$A$1:$O$10001,14,FALSE)</f>
        <v>Takeaway</v>
      </c>
      <c r="H9928" s="1">
        <f>VLOOKUP(A9928,Cafe_sales!$A$1:$O$10001,15,FALSE)</f>
        <v>45186</v>
      </c>
    </row>
    <row r="9929" spans="1:8" x14ac:dyDescent="0.35">
      <c r="A9929" t="s">
        <v>10002</v>
      </c>
      <c r="B9929" t="str">
        <f>VLOOKUP(A9929,Cafe_sales!$A$1:$O$10001,9,FALSE)</f>
        <v>Smoothie</v>
      </c>
      <c r="C9929" s="6">
        <f>VLOOKUP(A9929,Cafe_sales!$A$1:$O$10001,10,FALSE)</f>
        <v>5</v>
      </c>
      <c r="D9929" s="10">
        <f>VLOOKUP(A9929,Cafe_sales!$A$1:$O$10001,11,FALSE)</f>
        <v>4</v>
      </c>
      <c r="E9929" s="6">
        <f>VLOOKUP(A9929,Cafe_sales!$A$1:$O$10001,12,FALSE)</f>
        <v>20</v>
      </c>
      <c r="F9929" t="str">
        <f>VLOOKUP(A9929,Cafe_sales!$A$1:$O$10001,13,FALSE)</f>
        <v>Cash</v>
      </c>
      <c r="G9929" t="str">
        <f>VLOOKUP(A9929,Cafe_sales!$A$1:$O$10001,14,FALSE)</f>
        <v>In-store</v>
      </c>
      <c r="H9929" s="8">
        <f>VLOOKUP(A9929,Cafe_sales!$A$1:$O$10001,15,FALSE)</f>
        <v>45127</v>
      </c>
    </row>
    <row r="9930" spans="1:8" x14ac:dyDescent="0.35">
      <c r="A9930" t="s">
        <v>8749</v>
      </c>
      <c r="B9930" t="str">
        <f>VLOOKUP(A9930,Cafe_sales!$A$1:$O$10001,9,FALSE)</f>
        <v>Cookie</v>
      </c>
      <c r="C9930" s="6">
        <f>VLOOKUP(A9930,Cafe_sales!$A$1:$O$10001,10,FALSE)</f>
        <v>1</v>
      </c>
      <c r="D9930" s="10">
        <f>VLOOKUP(A9930,Cafe_sales!$A$1:$O$10001,11,FALSE)</f>
        <v>1</v>
      </c>
      <c r="E9930" s="6">
        <f>VLOOKUP(A9930,Cafe_sales!$A$1:$O$10001,12,FALSE)</f>
        <v>1</v>
      </c>
      <c r="F9930" t="str">
        <f>VLOOKUP(A9930,Cafe_sales!$A$1:$O$10001,13,FALSE)</f>
        <v>Default mode</v>
      </c>
      <c r="G9930" t="str">
        <f>VLOOKUP(A9930,Cafe_sales!$A$1:$O$10001,14,FALSE)</f>
        <v>In-store</v>
      </c>
      <c r="H9930" s="8">
        <f>VLOOKUP(A9930,Cafe_sales!$A$1:$O$10001,15,FALSE)</f>
        <v>44968</v>
      </c>
    </row>
    <row r="9931" spans="1:8" x14ac:dyDescent="0.35">
      <c r="A9931" t="s">
        <v>2396</v>
      </c>
      <c r="B9931" t="str">
        <f>VLOOKUP(A9931,Cafe_sales!$A$1:$O$10001,9,FALSE)</f>
        <v>Smoothie</v>
      </c>
      <c r="C9931" s="6">
        <f>VLOOKUP(A9931,Cafe_sales!$A$1:$O$10001,10,FALSE)</f>
        <v>4</v>
      </c>
      <c r="D9931" s="10">
        <f>VLOOKUP(A9931,Cafe_sales!$A$1:$O$10001,11,FALSE)</f>
        <v>4</v>
      </c>
      <c r="E9931" s="6">
        <f>VLOOKUP(A9931,Cafe_sales!$A$1:$O$10001,12,FALSE)</f>
        <v>16</v>
      </c>
      <c r="F9931" t="str">
        <f>VLOOKUP(A9931,Cafe_sales!$A$1:$O$10001,13,FALSE)</f>
        <v>Default mode</v>
      </c>
      <c r="G9931" t="str">
        <f>VLOOKUP(A9931,Cafe_sales!$A$1:$O$10001,14,FALSE)</f>
        <v>In-store</v>
      </c>
      <c r="H9931" s="8">
        <f>VLOOKUP(A9931,Cafe_sales!$A$1:$O$10001,15,FALSE)</f>
        <v>44988</v>
      </c>
    </row>
    <row r="9932" spans="1:8" x14ac:dyDescent="0.35">
      <c r="A9932" t="s">
        <v>9058</v>
      </c>
      <c r="B9932" t="str">
        <f>VLOOKUP(A9932,Cafe_sales!$A$1:$O$10001,9,FALSE)</f>
        <v>Cake</v>
      </c>
      <c r="C9932" s="6">
        <f>VLOOKUP(A9932,Cafe_sales!$A$1:$O$10001,10,FALSE)</f>
        <v>5</v>
      </c>
      <c r="D9932" s="10">
        <f>VLOOKUP(A9932,Cafe_sales!$A$1:$O$10001,11,FALSE)</f>
        <v>3</v>
      </c>
      <c r="E9932" s="6">
        <f>VLOOKUP(A9932,Cafe_sales!$A$1:$O$10001,12,FALSE)</f>
        <v>15</v>
      </c>
      <c r="F9932" t="str">
        <f>VLOOKUP(A9932,Cafe_sales!$A$1:$O$10001,13,FALSE)</f>
        <v>Cash</v>
      </c>
      <c r="G9932" t="str">
        <f>VLOOKUP(A9932,Cafe_sales!$A$1:$O$10001,14,FALSE)</f>
        <v>In-store</v>
      </c>
      <c r="H9932" s="8">
        <f>VLOOKUP(A9932,Cafe_sales!$A$1:$O$10001,15,FALSE)</f>
        <v>45278</v>
      </c>
    </row>
    <row r="9933" spans="1:8" hidden="1" x14ac:dyDescent="0.35">
      <c r="A9933" t="s">
        <v>478</v>
      </c>
      <c r="B9933" t="str">
        <f>VLOOKUP(A9933,Cafe_sales!$A$1:$O$10001,9,FALSE)</f>
        <v>Juice</v>
      </c>
      <c r="C9933">
        <f>VLOOKUP(A9933,Cafe_sales!$A$1:$O$10001,10,FALSE)</f>
        <v>2</v>
      </c>
      <c r="D9933">
        <f>VLOOKUP(A9933,Cafe_sales!$A$1:$O$10001,11,FALSE)</f>
        <v>3</v>
      </c>
      <c r="E9933">
        <f>VLOOKUP(A9933,Cafe_sales!$A$1:$O$10001,12,FALSE)</f>
        <v>6</v>
      </c>
      <c r="F9933" t="str">
        <f>VLOOKUP(A9933,Cafe_sales!$A$1:$O$10001,13,FALSE)</f>
        <v>Default mode</v>
      </c>
      <c r="G9933" t="str">
        <f>VLOOKUP(A9933,Cafe_sales!$A$1:$O$10001,14,FALSE)</f>
        <v>Takeaway</v>
      </c>
      <c r="H9933" s="1">
        <f>VLOOKUP(A9933,Cafe_sales!$A$1:$O$10001,15,FALSE)</f>
        <v>44990</v>
      </c>
    </row>
    <row r="9934" spans="1:8" x14ac:dyDescent="0.35">
      <c r="A9934" t="s">
        <v>5212</v>
      </c>
      <c r="B9934" t="str">
        <f>VLOOKUP(A9934,Cafe_sales!$A$1:$O$10001,9,FALSE)</f>
        <v>Smoothie</v>
      </c>
      <c r="C9934" s="6">
        <f>VLOOKUP(A9934,Cafe_sales!$A$1:$O$10001,10,FALSE)</f>
        <v>3</v>
      </c>
      <c r="D9934" s="10">
        <f>VLOOKUP(A9934,Cafe_sales!$A$1:$O$10001,11,FALSE)</f>
        <v>4</v>
      </c>
      <c r="E9934" s="6">
        <f>VLOOKUP(A9934,Cafe_sales!$A$1:$O$10001,12,FALSE)</f>
        <v>12</v>
      </c>
      <c r="F9934" t="str">
        <f>VLOOKUP(A9934,Cafe_sales!$A$1:$O$10001,13,FALSE)</f>
        <v>Default mode</v>
      </c>
      <c r="G9934" t="str">
        <f>VLOOKUP(A9934,Cafe_sales!$A$1:$O$10001,14,FALSE)</f>
        <v>In-store</v>
      </c>
      <c r="H9934" s="8">
        <f>VLOOKUP(A9934,Cafe_sales!$A$1:$O$10001,15,FALSE)</f>
        <v>45020</v>
      </c>
    </row>
    <row r="9935" spans="1:8" x14ac:dyDescent="0.35">
      <c r="A9935" t="s">
        <v>5795</v>
      </c>
      <c r="B9935" t="str">
        <f>VLOOKUP(A9935,Cafe_sales!$A$1:$O$10001,9,FALSE)</f>
        <v>Salad</v>
      </c>
      <c r="C9935" s="6">
        <f>VLOOKUP(A9935,Cafe_sales!$A$1:$O$10001,10,FALSE)</f>
        <v>3</v>
      </c>
      <c r="D9935" s="10">
        <f>VLOOKUP(A9935,Cafe_sales!$A$1:$O$10001,11,FALSE)</f>
        <v>5</v>
      </c>
      <c r="E9935" s="6">
        <f>VLOOKUP(A9935,Cafe_sales!$A$1:$O$10001,12,FALSE)</f>
        <v>15</v>
      </c>
      <c r="F9935" t="str">
        <f>VLOOKUP(A9935,Cafe_sales!$A$1:$O$10001,13,FALSE)</f>
        <v>Default mode</v>
      </c>
      <c r="G9935" t="str">
        <f>VLOOKUP(A9935,Cafe_sales!$A$1:$O$10001,14,FALSE)</f>
        <v>UNKNOWN</v>
      </c>
      <c r="H9935" s="8">
        <f>VLOOKUP(A9935,Cafe_sales!$A$1:$O$10001,15,FALSE)</f>
        <v>45024</v>
      </c>
    </row>
    <row r="9936" spans="1:8" hidden="1" x14ac:dyDescent="0.35">
      <c r="A9936" t="s">
        <v>3049</v>
      </c>
      <c r="B9936" t="str">
        <f>VLOOKUP(A9936,Cafe_sales!$A$1:$O$10001,9,FALSE)</f>
        <v>Coffee</v>
      </c>
      <c r="C9936">
        <f>VLOOKUP(A9936,Cafe_sales!$A$1:$O$10001,10,FALSE)</f>
        <v>2</v>
      </c>
      <c r="D9936">
        <f>VLOOKUP(A9936,Cafe_sales!$A$1:$O$10001,11,FALSE)</f>
        <v>2</v>
      </c>
      <c r="E9936">
        <f>VLOOKUP(A9936,Cafe_sales!$A$1:$O$10001,12,FALSE)</f>
        <v>4</v>
      </c>
      <c r="F9936" t="str">
        <f>VLOOKUP(A9936,Cafe_sales!$A$1:$O$10001,13,FALSE)</f>
        <v>Cash</v>
      </c>
      <c r="G9936" t="str">
        <f>VLOOKUP(A9936,Cafe_sales!$A$1:$O$10001,14,FALSE)</f>
        <v>Takeaway</v>
      </c>
      <c r="H9936" s="1">
        <f>VLOOKUP(A9936,Cafe_sales!$A$1:$O$10001,15,FALSE)</f>
        <v>45214</v>
      </c>
    </row>
    <row r="9937" spans="1:8" x14ac:dyDescent="0.35">
      <c r="A9937" t="s">
        <v>5558</v>
      </c>
      <c r="B9937" t="str">
        <f>VLOOKUP(A9937,Cafe_sales!$A$1:$O$10001,9,FALSE)</f>
        <v>Coffee</v>
      </c>
      <c r="C9937" s="6">
        <f>VLOOKUP(A9937,Cafe_sales!$A$1:$O$10001,10,FALSE)</f>
        <v>4</v>
      </c>
      <c r="D9937" s="10">
        <f>VLOOKUP(A9937,Cafe_sales!$A$1:$O$10001,11,FALSE)</f>
        <v>2</v>
      </c>
      <c r="E9937" s="6">
        <f>VLOOKUP(A9937,Cafe_sales!$A$1:$O$10001,12,FALSE)</f>
        <v>8</v>
      </c>
      <c r="F9937" t="str">
        <f>VLOOKUP(A9937,Cafe_sales!$A$1:$O$10001,13,FALSE)</f>
        <v>Digital Wallet</v>
      </c>
      <c r="G9937" t="str">
        <f>VLOOKUP(A9937,Cafe_sales!$A$1:$O$10001,14,FALSE)</f>
        <v>In-store</v>
      </c>
      <c r="H9937" s="8">
        <f>VLOOKUP(A9937,Cafe_sales!$A$1:$O$10001,15,FALSE)</f>
        <v>45045</v>
      </c>
    </row>
    <row r="9938" spans="1:8" hidden="1" x14ac:dyDescent="0.35">
      <c r="A9938" t="s">
        <v>2812</v>
      </c>
      <c r="B9938" t="str">
        <f>VLOOKUP(A9938,Cafe_sales!$A$1:$O$10001,9,FALSE)</f>
        <v>Tea</v>
      </c>
      <c r="C9938">
        <f>VLOOKUP(A9938,Cafe_sales!$A$1:$O$10001,10,FALSE)</f>
        <v>5</v>
      </c>
      <c r="D9938">
        <f>VLOOKUP(A9938,Cafe_sales!$A$1:$O$10001,11,FALSE)</f>
        <v>1.5</v>
      </c>
      <c r="E9938">
        <f>VLOOKUP(A9938,Cafe_sales!$A$1:$O$10001,12,FALSE)</f>
        <v>7.5</v>
      </c>
      <c r="F9938" t="str">
        <f>VLOOKUP(A9938,Cafe_sales!$A$1:$O$10001,13,FALSE)</f>
        <v>Default mode</v>
      </c>
      <c r="G9938" t="str">
        <f>VLOOKUP(A9938,Cafe_sales!$A$1:$O$10001,14,FALSE)</f>
        <v>Takeaway</v>
      </c>
      <c r="H9938" s="1">
        <f>VLOOKUP(A9938,Cafe_sales!$A$1:$O$10001,15,FALSE)</f>
        <v>44943</v>
      </c>
    </row>
    <row r="9939" spans="1:8" hidden="1" x14ac:dyDescent="0.35">
      <c r="A9939" t="s">
        <v>6593</v>
      </c>
      <c r="B9939" t="str">
        <f>VLOOKUP(A9939,Cafe_sales!$A$1:$O$10001,9,FALSE)</f>
        <v>Tea</v>
      </c>
      <c r="C9939">
        <f>VLOOKUP(A9939,Cafe_sales!$A$1:$O$10001,10,FALSE)</f>
        <v>1</v>
      </c>
      <c r="D9939">
        <f>VLOOKUP(A9939,Cafe_sales!$A$1:$O$10001,11,FALSE)</f>
        <v>1.5</v>
      </c>
      <c r="E9939">
        <f>VLOOKUP(A9939,Cafe_sales!$A$1:$O$10001,12,FALSE)</f>
        <v>1.5</v>
      </c>
      <c r="F9939" t="str">
        <f>VLOOKUP(A9939,Cafe_sales!$A$1:$O$10001,13,FALSE)</f>
        <v>Digital Wallet</v>
      </c>
      <c r="G9939" t="str">
        <f>VLOOKUP(A9939,Cafe_sales!$A$1:$O$10001,14,FALSE)</f>
        <v>Takeaway</v>
      </c>
      <c r="H9939" s="1">
        <f>VLOOKUP(A9939,Cafe_sales!$A$1:$O$10001,15,FALSE)</f>
        <v>45062</v>
      </c>
    </row>
    <row r="9940" spans="1:8" x14ac:dyDescent="0.35">
      <c r="A9940" t="s">
        <v>5502</v>
      </c>
      <c r="B9940" t="str">
        <f>VLOOKUP(A9940,Cafe_sales!$A$1:$O$10001,9,FALSE)</f>
        <v>Sandwich</v>
      </c>
      <c r="C9940" s="6">
        <f>VLOOKUP(A9940,Cafe_sales!$A$1:$O$10001,10,FALSE)</f>
        <v>3</v>
      </c>
      <c r="D9940" s="10">
        <f>VLOOKUP(A9940,Cafe_sales!$A$1:$O$10001,11,FALSE)</f>
        <v>4</v>
      </c>
      <c r="E9940" s="6">
        <f>VLOOKUP(A9940,Cafe_sales!$A$1:$O$10001,12,FALSE)</f>
        <v>12</v>
      </c>
      <c r="F9940" t="str">
        <f>VLOOKUP(A9940,Cafe_sales!$A$1:$O$10001,13,FALSE)</f>
        <v>Credit Card</v>
      </c>
      <c r="G9940" t="str">
        <f>VLOOKUP(A9940,Cafe_sales!$A$1:$O$10001,14,FALSE)</f>
        <v>In-store</v>
      </c>
      <c r="H9940" s="8">
        <f>VLOOKUP(A9940,Cafe_sales!$A$1:$O$10001,15,FALSE)</f>
        <v>44942</v>
      </c>
    </row>
    <row r="9941" spans="1:8" hidden="1" x14ac:dyDescent="0.35">
      <c r="A9941" t="s">
        <v>5982</v>
      </c>
      <c r="B9941" t="str">
        <f>VLOOKUP(A9941,Cafe_sales!$A$1:$O$10001,9,FALSE)</f>
        <v>Juice</v>
      </c>
      <c r="C9941">
        <f>VLOOKUP(A9941,Cafe_sales!$A$1:$O$10001,10,FALSE)</f>
        <v>5</v>
      </c>
      <c r="D9941">
        <f>VLOOKUP(A9941,Cafe_sales!$A$1:$O$10001,11,FALSE)</f>
        <v>3</v>
      </c>
      <c r="E9941">
        <f>VLOOKUP(A9941,Cafe_sales!$A$1:$O$10001,12,FALSE)</f>
        <v>15</v>
      </c>
      <c r="F9941" t="str">
        <f>VLOOKUP(A9941,Cafe_sales!$A$1:$O$10001,13,FALSE)</f>
        <v>Credit Card</v>
      </c>
      <c r="G9941" t="str">
        <f>VLOOKUP(A9941,Cafe_sales!$A$1:$O$10001,14,FALSE)</f>
        <v>Takeaway</v>
      </c>
      <c r="H9941" s="1">
        <f>VLOOKUP(A9941,Cafe_sales!$A$1:$O$10001,15,FALSE)</f>
        <v>45125</v>
      </c>
    </row>
    <row r="9942" spans="1:8" x14ac:dyDescent="0.35">
      <c r="A9942" t="s">
        <v>7320</v>
      </c>
      <c r="B9942" t="str">
        <f>VLOOKUP(A9942,Cafe_sales!$A$1:$O$10001,9,FALSE)</f>
        <v>Smoothie</v>
      </c>
      <c r="C9942" s="6">
        <f>VLOOKUP(A9942,Cafe_sales!$A$1:$O$10001,10,FALSE)</f>
        <v>3</v>
      </c>
      <c r="D9942" s="10">
        <f>VLOOKUP(A9942,Cafe_sales!$A$1:$O$10001,11,FALSE)</f>
        <v>4</v>
      </c>
      <c r="E9942" s="6">
        <f>VLOOKUP(A9942,Cafe_sales!$A$1:$O$10001,12,FALSE)</f>
        <v>12</v>
      </c>
      <c r="F9942" t="str">
        <f>VLOOKUP(A9942,Cafe_sales!$A$1:$O$10001,13,FALSE)</f>
        <v>Cash</v>
      </c>
      <c r="G9942" t="str">
        <f>VLOOKUP(A9942,Cafe_sales!$A$1:$O$10001,14,FALSE)</f>
        <v>In-store</v>
      </c>
      <c r="H9942" s="8">
        <f>VLOOKUP(A9942,Cafe_sales!$A$1:$O$10001,15,FALSE)</f>
        <v>44929</v>
      </c>
    </row>
    <row r="9943" spans="1:8" x14ac:dyDescent="0.35">
      <c r="A9943" t="s">
        <v>9711</v>
      </c>
      <c r="B9943" t="str">
        <f>VLOOKUP(A9943,Cafe_sales!$A$1:$O$10001,9,FALSE)</f>
        <v>Tea</v>
      </c>
      <c r="C9943" s="6">
        <f>VLOOKUP(A9943,Cafe_sales!$A$1:$O$10001,10,FALSE)</f>
        <v>1</v>
      </c>
      <c r="D9943" s="10">
        <f>VLOOKUP(A9943,Cafe_sales!$A$1:$O$10001,11,FALSE)</f>
        <v>1.5</v>
      </c>
      <c r="E9943" s="6">
        <f>VLOOKUP(A9943,Cafe_sales!$A$1:$O$10001,12,FALSE)</f>
        <v>1.5</v>
      </c>
      <c r="F9943" t="str">
        <f>VLOOKUP(A9943,Cafe_sales!$A$1:$O$10001,13,FALSE)</f>
        <v>Digital Wallet</v>
      </c>
      <c r="G9943" t="str">
        <f>VLOOKUP(A9943,Cafe_sales!$A$1:$O$10001,14,FALSE)</f>
        <v>UNKNOWN</v>
      </c>
      <c r="H9943" s="8">
        <f>VLOOKUP(A9943,Cafe_sales!$A$1:$O$10001,15,FALSE)</f>
        <v>45026</v>
      </c>
    </row>
    <row r="9944" spans="1:8" x14ac:dyDescent="0.35">
      <c r="A9944" t="s">
        <v>2730</v>
      </c>
      <c r="B9944" t="str">
        <f>VLOOKUP(A9944,Cafe_sales!$A$1:$O$10001,9,FALSE)</f>
        <v>Coffee</v>
      </c>
      <c r="C9944" s="6">
        <f>VLOOKUP(A9944,Cafe_sales!$A$1:$O$10001,10,FALSE)</f>
        <v>3</v>
      </c>
      <c r="D9944" s="10">
        <f>VLOOKUP(A9944,Cafe_sales!$A$1:$O$10001,11,FALSE)</f>
        <v>2</v>
      </c>
      <c r="E9944" s="6">
        <f>VLOOKUP(A9944,Cafe_sales!$A$1:$O$10001,12,FALSE)</f>
        <v>6</v>
      </c>
      <c r="F9944" t="str">
        <f>VLOOKUP(A9944,Cafe_sales!$A$1:$O$10001,13,FALSE)</f>
        <v>Default mode</v>
      </c>
      <c r="G9944" t="str">
        <f>VLOOKUP(A9944,Cafe_sales!$A$1:$O$10001,14,FALSE)</f>
        <v>UNKNOWN</v>
      </c>
      <c r="H9944" s="8">
        <f>VLOOKUP(A9944,Cafe_sales!$A$1:$O$10001,15,FALSE)</f>
        <v>45285</v>
      </c>
    </row>
    <row r="9945" spans="1:8" x14ac:dyDescent="0.35">
      <c r="A9945" t="s">
        <v>9153</v>
      </c>
      <c r="B9945" t="str">
        <f>VLOOKUP(A9945,Cafe_sales!$A$1:$O$10001,9,FALSE)</f>
        <v>Cookie</v>
      </c>
      <c r="C9945" s="6">
        <f>VLOOKUP(A9945,Cafe_sales!$A$1:$O$10001,10,FALSE)</f>
        <v>4</v>
      </c>
      <c r="D9945" s="10">
        <f>VLOOKUP(A9945,Cafe_sales!$A$1:$O$10001,11,FALSE)</f>
        <v>1</v>
      </c>
      <c r="E9945" s="6">
        <f>VLOOKUP(A9945,Cafe_sales!$A$1:$O$10001,12,FALSE)</f>
        <v>4</v>
      </c>
      <c r="F9945" t="str">
        <f>VLOOKUP(A9945,Cafe_sales!$A$1:$O$10001,13,FALSE)</f>
        <v>Cash</v>
      </c>
      <c r="G9945" t="str">
        <f>VLOOKUP(A9945,Cafe_sales!$A$1:$O$10001,14,FALSE)</f>
        <v>UNKNOWN</v>
      </c>
      <c r="H9945" s="8">
        <f>VLOOKUP(A9945,Cafe_sales!$A$1:$O$10001,15,FALSE)</f>
        <v>45105</v>
      </c>
    </row>
    <row r="9946" spans="1:8" x14ac:dyDescent="0.35">
      <c r="A9946" t="s">
        <v>3782</v>
      </c>
      <c r="B9946" t="str">
        <f>VLOOKUP(A9946,Cafe_sales!$A$1:$O$10001,9,FALSE)</f>
        <v>UNKNOWN</v>
      </c>
      <c r="C9946" s="6">
        <f>VLOOKUP(A9946,Cafe_sales!$A$1:$O$10001,10,FALSE)</f>
        <v>2</v>
      </c>
      <c r="D9946" s="10">
        <f>VLOOKUP(A9946,Cafe_sales!$A$1:$O$10001,11,FALSE)</f>
        <v>5</v>
      </c>
      <c r="E9946" s="6">
        <f>VLOOKUP(A9946,Cafe_sales!$A$1:$O$10001,12,FALSE)</f>
        <v>10</v>
      </c>
      <c r="F9946" t="str">
        <f>VLOOKUP(A9946,Cafe_sales!$A$1:$O$10001,13,FALSE)</f>
        <v>Digital Wallet</v>
      </c>
      <c r="G9946" t="str">
        <f>VLOOKUP(A9946,Cafe_sales!$A$1:$O$10001,14,FALSE)</f>
        <v>UNKNOWN</v>
      </c>
      <c r="H9946" s="8">
        <f>VLOOKUP(A9946,Cafe_sales!$A$1:$O$10001,15,FALSE)</f>
        <v>44960</v>
      </c>
    </row>
    <row r="9947" spans="1:8" hidden="1" x14ac:dyDescent="0.35">
      <c r="A9947" t="s">
        <v>4953</v>
      </c>
      <c r="B9947" t="str">
        <f>VLOOKUP(A9947,Cafe_sales!$A$1:$O$10001,9,FALSE)</f>
        <v>Sandwich</v>
      </c>
      <c r="C9947">
        <f>VLOOKUP(A9947,Cafe_sales!$A$1:$O$10001,10,FALSE)</f>
        <v>2</v>
      </c>
      <c r="D9947">
        <f>VLOOKUP(A9947,Cafe_sales!$A$1:$O$10001,11,FALSE)</f>
        <v>4</v>
      </c>
      <c r="E9947">
        <f>VLOOKUP(A9947,Cafe_sales!$A$1:$O$10001,12,FALSE)</f>
        <v>8</v>
      </c>
      <c r="F9947" t="str">
        <f>VLOOKUP(A9947,Cafe_sales!$A$1:$O$10001,13,FALSE)</f>
        <v>Digital Wallet</v>
      </c>
      <c r="G9947" t="str">
        <f>VLOOKUP(A9947,Cafe_sales!$A$1:$O$10001,14,FALSE)</f>
        <v>Takeaway</v>
      </c>
      <c r="H9947" s="1">
        <f>VLOOKUP(A9947,Cafe_sales!$A$1:$O$10001,15,FALSE)</f>
        <v>45160</v>
      </c>
    </row>
    <row r="9948" spans="1:8" hidden="1" x14ac:dyDescent="0.35">
      <c r="A9948" t="s">
        <v>2373</v>
      </c>
      <c r="B9948" t="str">
        <f>VLOOKUP(A9948,Cafe_sales!$A$1:$O$10001,9,FALSE)</f>
        <v>Smoothie</v>
      </c>
      <c r="C9948">
        <f>VLOOKUP(A9948,Cafe_sales!$A$1:$O$10001,10,FALSE)</f>
        <v>5</v>
      </c>
      <c r="D9948">
        <f>VLOOKUP(A9948,Cafe_sales!$A$1:$O$10001,11,FALSE)</f>
        <v>4</v>
      </c>
      <c r="E9948">
        <f>VLOOKUP(A9948,Cafe_sales!$A$1:$O$10001,12,FALSE)</f>
        <v>20</v>
      </c>
      <c r="F9948" t="str">
        <f>VLOOKUP(A9948,Cafe_sales!$A$1:$O$10001,13,FALSE)</f>
        <v>Cash</v>
      </c>
      <c r="G9948" t="str">
        <f>VLOOKUP(A9948,Cafe_sales!$A$1:$O$10001,14,FALSE)</f>
        <v>Takeaway</v>
      </c>
      <c r="H9948" s="1">
        <f>VLOOKUP(A9948,Cafe_sales!$A$1:$O$10001,15,FALSE)</f>
        <v>45196</v>
      </c>
    </row>
    <row r="9949" spans="1:8" hidden="1" x14ac:dyDescent="0.35">
      <c r="A9949" t="s">
        <v>1755</v>
      </c>
      <c r="B9949" t="str">
        <f>VLOOKUP(A9949,Cafe_sales!$A$1:$O$10001,9,FALSE)</f>
        <v>Cake</v>
      </c>
      <c r="C9949">
        <f>VLOOKUP(A9949,Cafe_sales!$A$1:$O$10001,10,FALSE)</f>
        <v>3</v>
      </c>
      <c r="D9949">
        <f>VLOOKUP(A9949,Cafe_sales!$A$1:$O$10001,11,FALSE)</f>
        <v>3</v>
      </c>
      <c r="E9949">
        <f>VLOOKUP(A9949,Cafe_sales!$A$1:$O$10001,12,FALSE)</f>
        <v>9</v>
      </c>
      <c r="F9949" t="str">
        <f>VLOOKUP(A9949,Cafe_sales!$A$1:$O$10001,13,FALSE)</f>
        <v>UNKNOWN</v>
      </c>
      <c r="G9949" t="str">
        <f>VLOOKUP(A9949,Cafe_sales!$A$1:$O$10001,14,FALSE)</f>
        <v>Takeaway</v>
      </c>
      <c r="H9949" s="1">
        <f>VLOOKUP(A9949,Cafe_sales!$A$1:$O$10001,15,FALSE)</f>
        <v>45251</v>
      </c>
    </row>
    <row r="9950" spans="1:8" x14ac:dyDescent="0.35">
      <c r="A9950" t="s">
        <v>3977</v>
      </c>
      <c r="B9950" t="str">
        <f>VLOOKUP(A9950,Cafe_sales!$A$1:$O$10001,9,FALSE)</f>
        <v>Salad</v>
      </c>
      <c r="C9950" s="6">
        <f>VLOOKUP(A9950,Cafe_sales!$A$1:$O$10001,10,FALSE)</f>
        <v>1</v>
      </c>
      <c r="D9950" s="10">
        <f>VLOOKUP(A9950,Cafe_sales!$A$1:$O$10001,11,FALSE)</f>
        <v>5</v>
      </c>
      <c r="E9950" s="6">
        <f>VLOOKUP(A9950,Cafe_sales!$A$1:$O$10001,12,FALSE)</f>
        <v>5</v>
      </c>
      <c r="F9950" t="str">
        <f>VLOOKUP(A9950,Cafe_sales!$A$1:$O$10001,13,FALSE)</f>
        <v>Credit Card</v>
      </c>
      <c r="G9950" t="str">
        <f>VLOOKUP(A9950,Cafe_sales!$A$1:$O$10001,14,FALSE)</f>
        <v>UNKNOWN</v>
      </c>
      <c r="H9950" s="8">
        <f>VLOOKUP(A9950,Cafe_sales!$A$1:$O$10001,15,FALSE)</f>
        <v>45167</v>
      </c>
    </row>
    <row r="9951" spans="1:8" hidden="1" x14ac:dyDescent="0.35">
      <c r="A9951" t="s">
        <v>9121</v>
      </c>
      <c r="B9951" t="str">
        <f>VLOOKUP(A9951,Cafe_sales!$A$1:$O$10001,9,FALSE)</f>
        <v>Tea</v>
      </c>
      <c r="C9951">
        <f>VLOOKUP(A9951,Cafe_sales!$A$1:$O$10001,10,FALSE)</f>
        <v>2</v>
      </c>
      <c r="D9951">
        <f>VLOOKUP(A9951,Cafe_sales!$A$1:$O$10001,11,FALSE)</f>
        <v>1.5</v>
      </c>
      <c r="E9951">
        <f>VLOOKUP(A9951,Cafe_sales!$A$1:$O$10001,12,FALSE)</f>
        <v>3</v>
      </c>
      <c r="F9951" t="str">
        <f>VLOOKUP(A9951,Cafe_sales!$A$1:$O$10001,13,FALSE)</f>
        <v>Default mode</v>
      </c>
      <c r="G9951" t="str">
        <f>VLOOKUP(A9951,Cafe_sales!$A$1:$O$10001,14,FALSE)</f>
        <v>Takeaway</v>
      </c>
      <c r="H9951" s="1">
        <f>VLOOKUP(A9951,Cafe_sales!$A$1:$O$10001,15,FALSE)</f>
        <v>45055</v>
      </c>
    </row>
    <row r="9952" spans="1:8" x14ac:dyDescent="0.35">
      <c r="A9952" t="s">
        <v>7102</v>
      </c>
      <c r="B9952" t="str">
        <f>VLOOKUP(A9952,Cafe_sales!$A$1:$O$10001,9,FALSE)</f>
        <v>Salad</v>
      </c>
      <c r="C9952" s="6">
        <f>VLOOKUP(A9952,Cafe_sales!$A$1:$O$10001,10,FALSE)</f>
        <v>1</v>
      </c>
      <c r="D9952" s="10">
        <f>VLOOKUP(A9952,Cafe_sales!$A$1:$O$10001,11,FALSE)</f>
        <v>5</v>
      </c>
      <c r="E9952" s="6">
        <f>VLOOKUP(A9952,Cafe_sales!$A$1:$O$10001,12,FALSE)</f>
        <v>5</v>
      </c>
      <c r="F9952" t="str">
        <f>VLOOKUP(A9952,Cafe_sales!$A$1:$O$10001,13,FALSE)</f>
        <v>Default mode</v>
      </c>
      <c r="G9952" t="str">
        <f>VLOOKUP(A9952,Cafe_sales!$A$1:$O$10001,14,FALSE)</f>
        <v>In-store</v>
      </c>
      <c r="H9952" s="8">
        <f>VLOOKUP(A9952,Cafe_sales!$A$1:$O$10001,15,FALSE)</f>
        <v>45133</v>
      </c>
    </row>
    <row r="9953" spans="1:8" hidden="1" x14ac:dyDescent="0.35">
      <c r="A9953" t="s">
        <v>9611</v>
      </c>
      <c r="B9953" t="str">
        <f>VLOOKUP(A9953,Cafe_sales!$A$1:$O$10001,9,FALSE)</f>
        <v>UNKNOWN</v>
      </c>
      <c r="C9953">
        <f>VLOOKUP(A9953,Cafe_sales!$A$1:$O$10001,10,FALSE)</f>
        <v>4</v>
      </c>
      <c r="D9953">
        <f>VLOOKUP(A9953,Cafe_sales!$A$1:$O$10001,11,FALSE)</f>
        <v>5</v>
      </c>
      <c r="E9953">
        <f>VLOOKUP(A9953,Cafe_sales!$A$1:$O$10001,12,FALSE)</f>
        <v>20</v>
      </c>
      <c r="F9953" t="str">
        <f>VLOOKUP(A9953,Cafe_sales!$A$1:$O$10001,13,FALSE)</f>
        <v>Credit Card</v>
      </c>
      <c r="G9953" t="str">
        <f>VLOOKUP(A9953,Cafe_sales!$A$1:$O$10001,14,FALSE)</f>
        <v>Takeaway</v>
      </c>
      <c r="H9953" s="1">
        <f>VLOOKUP(A9953,Cafe_sales!$A$1:$O$10001,15,FALSE)</f>
        <v>44977</v>
      </c>
    </row>
    <row r="9954" spans="1:8" x14ac:dyDescent="0.35">
      <c r="A9954" t="s">
        <v>4971</v>
      </c>
      <c r="B9954" t="str">
        <f>VLOOKUP(A9954,Cafe_sales!$A$1:$O$10001,9,FALSE)</f>
        <v>Coffee</v>
      </c>
      <c r="C9954" s="6">
        <f>VLOOKUP(A9954,Cafe_sales!$A$1:$O$10001,10,FALSE)</f>
        <v>1</v>
      </c>
      <c r="D9954" s="10">
        <f>VLOOKUP(A9954,Cafe_sales!$A$1:$O$10001,11,FALSE)</f>
        <v>2</v>
      </c>
      <c r="E9954" s="6">
        <f>VLOOKUP(A9954,Cafe_sales!$A$1:$O$10001,12,FALSE)</f>
        <v>2</v>
      </c>
      <c r="F9954" t="str">
        <f>VLOOKUP(A9954,Cafe_sales!$A$1:$O$10001,13,FALSE)</f>
        <v>Cash</v>
      </c>
      <c r="G9954" t="str">
        <f>VLOOKUP(A9954,Cafe_sales!$A$1:$O$10001,14,FALSE)</f>
        <v>In-store</v>
      </c>
      <c r="H9954" s="8">
        <f>VLOOKUP(A9954,Cafe_sales!$A$1:$O$10001,15,FALSE)</f>
        <v>45147</v>
      </c>
    </row>
    <row r="9955" spans="1:8" x14ac:dyDescent="0.35">
      <c r="A9955" t="s">
        <v>2707</v>
      </c>
      <c r="B9955" t="str">
        <f>VLOOKUP(A9955,Cafe_sales!$A$1:$O$10001,9,FALSE)</f>
        <v>Smoothie</v>
      </c>
      <c r="C9955" s="6">
        <f>VLOOKUP(A9955,Cafe_sales!$A$1:$O$10001,10,FALSE)</f>
        <v>1</v>
      </c>
      <c r="D9955" s="10">
        <f>VLOOKUP(A9955,Cafe_sales!$A$1:$O$10001,11,FALSE)</f>
        <v>4</v>
      </c>
      <c r="E9955" s="6">
        <f>VLOOKUP(A9955,Cafe_sales!$A$1:$O$10001,12,FALSE)</f>
        <v>4</v>
      </c>
      <c r="F9955" t="str">
        <f>VLOOKUP(A9955,Cafe_sales!$A$1:$O$10001,13,FALSE)</f>
        <v>Cash</v>
      </c>
      <c r="G9955" t="str">
        <f>VLOOKUP(A9955,Cafe_sales!$A$1:$O$10001,14,FALSE)</f>
        <v>In-store</v>
      </c>
      <c r="H9955" s="8">
        <f>VLOOKUP(A9955,Cafe_sales!$A$1:$O$10001,15,FALSE)</f>
        <v>45174</v>
      </c>
    </row>
    <row r="9956" spans="1:8" hidden="1" x14ac:dyDescent="0.35">
      <c r="A9956" t="s">
        <v>5935</v>
      </c>
      <c r="B9956" t="str">
        <f>VLOOKUP(A9956,Cafe_sales!$A$1:$O$10001,9,FALSE)</f>
        <v>Sandwich</v>
      </c>
      <c r="C9956">
        <f>VLOOKUP(A9956,Cafe_sales!$A$1:$O$10001,10,FALSE)</f>
        <v>1</v>
      </c>
      <c r="D9956">
        <f>VLOOKUP(A9956,Cafe_sales!$A$1:$O$10001,11,FALSE)</f>
        <v>4</v>
      </c>
      <c r="E9956">
        <f>VLOOKUP(A9956,Cafe_sales!$A$1:$O$10001,12,FALSE)</f>
        <v>4</v>
      </c>
      <c r="F9956" t="str">
        <f>VLOOKUP(A9956,Cafe_sales!$A$1:$O$10001,13,FALSE)</f>
        <v>Digital Wallet</v>
      </c>
      <c r="G9956" t="str">
        <f>VLOOKUP(A9956,Cafe_sales!$A$1:$O$10001,14,FALSE)</f>
        <v>Takeaway</v>
      </c>
      <c r="H9956" s="1">
        <f>VLOOKUP(A9956,Cafe_sales!$A$1:$O$10001,15,FALSE)</f>
        <v>45266</v>
      </c>
    </row>
    <row r="9957" spans="1:8" x14ac:dyDescent="0.35">
      <c r="A9957" t="s">
        <v>9992</v>
      </c>
      <c r="B9957" t="str">
        <f>VLOOKUP(A9957,Cafe_sales!$A$1:$O$10001,9,FALSE)</f>
        <v>Coffee</v>
      </c>
      <c r="C9957" s="6">
        <f>VLOOKUP(A9957,Cafe_sales!$A$1:$O$10001,10,FALSE)</f>
        <v>2</v>
      </c>
      <c r="D9957" s="10">
        <f>VLOOKUP(A9957,Cafe_sales!$A$1:$O$10001,11,FALSE)</f>
        <v>2</v>
      </c>
      <c r="E9957" s="6">
        <f>VLOOKUP(A9957,Cafe_sales!$A$1:$O$10001,12,FALSE)</f>
        <v>4</v>
      </c>
      <c r="F9957" t="str">
        <f>VLOOKUP(A9957,Cafe_sales!$A$1:$O$10001,13,FALSE)</f>
        <v>Cash</v>
      </c>
      <c r="G9957" t="str">
        <f>VLOOKUP(A9957,Cafe_sales!$A$1:$O$10001,14,FALSE)</f>
        <v>In-store</v>
      </c>
      <c r="H9957" s="8">
        <f>VLOOKUP(A9957,Cafe_sales!$A$1:$O$10001,15,FALSE)</f>
        <v>45181</v>
      </c>
    </row>
    <row r="9958" spans="1:8" x14ac:dyDescent="0.35">
      <c r="A9958" t="s">
        <v>577</v>
      </c>
      <c r="B9958" t="str">
        <f>VLOOKUP(A9958,Cafe_sales!$A$1:$O$10001,9,FALSE)</f>
        <v>Cake</v>
      </c>
      <c r="C9958" s="6">
        <f>VLOOKUP(A9958,Cafe_sales!$A$1:$O$10001,10,FALSE)</f>
        <v>4</v>
      </c>
      <c r="D9958" s="10">
        <f>VLOOKUP(A9958,Cafe_sales!$A$1:$O$10001,11,FALSE)</f>
        <v>3</v>
      </c>
      <c r="E9958" s="6">
        <f>VLOOKUP(A9958,Cafe_sales!$A$1:$O$10001,12,FALSE)</f>
        <v>12</v>
      </c>
      <c r="F9958" t="str">
        <f>VLOOKUP(A9958,Cafe_sales!$A$1:$O$10001,13,FALSE)</f>
        <v>Default mode</v>
      </c>
      <c r="G9958" t="str">
        <f>VLOOKUP(A9958,Cafe_sales!$A$1:$O$10001,14,FALSE)</f>
        <v>In-store</v>
      </c>
      <c r="H9958" s="8">
        <f>VLOOKUP(A9958,Cafe_sales!$A$1:$O$10001,15,FALSE)</f>
        <v>45057</v>
      </c>
    </row>
    <row r="9959" spans="1:8" x14ac:dyDescent="0.35">
      <c r="A9959" t="s">
        <v>2139</v>
      </c>
      <c r="B9959" t="str">
        <f>VLOOKUP(A9959,Cafe_sales!$A$1:$O$10001,9,FALSE)</f>
        <v>Cake</v>
      </c>
      <c r="C9959" s="6">
        <f>VLOOKUP(A9959,Cafe_sales!$A$1:$O$10001,10,FALSE)</f>
        <v>3</v>
      </c>
      <c r="D9959" s="10">
        <f>VLOOKUP(A9959,Cafe_sales!$A$1:$O$10001,11,FALSE)</f>
        <v>3</v>
      </c>
      <c r="E9959" s="6">
        <f>VLOOKUP(A9959,Cafe_sales!$A$1:$O$10001,12,FALSE)</f>
        <v>9</v>
      </c>
      <c r="F9959" t="str">
        <f>VLOOKUP(A9959,Cafe_sales!$A$1:$O$10001,13,FALSE)</f>
        <v>Credit Card</v>
      </c>
      <c r="G9959" t="str">
        <f>VLOOKUP(A9959,Cafe_sales!$A$1:$O$10001,14,FALSE)</f>
        <v>UNKNOWN</v>
      </c>
      <c r="H9959" s="8">
        <f>VLOOKUP(A9959,Cafe_sales!$A$1:$O$10001,15,FALSE)</f>
        <v>45051</v>
      </c>
    </row>
    <row r="9960" spans="1:8" x14ac:dyDescent="0.35">
      <c r="A9960" t="s">
        <v>3832</v>
      </c>
      <c r="B9960" t="str">
        <f>VLOOKUP(A9960,Cafe_sales!$A$1:$O$10001,9,FALSE)</f>
        <v>Tea</v>
      </c>
      <c r="C9960" s="6">
        <f>VLOOKUP(A9960,Cafe_sales!$A$1:$O$10001,10,FALSE)</f>
        <v>4</v>
      </c>
      <c r="D9960" s="10">
        <f>VLOOKUP(A9960,Cafe_sales!$A$1:$O$10001,11,FALSE)</f>
        <v>1.5</v>
      </c>
      <c r="E9960" s="6">
        <f>VLOOKUP(A9960,Cafe_sales!$A$1:$O$10001,12,FALSE)</f>
        <v>6</v>
      </c>
      <c r="F9960" t="str">
        <f>VLOOKUP(A9960,Cafe_sales!$A$1:$O$10001,13,FALSE)</f>
        <v>Default mode</v>
      </c>
      <c r="G9960" t="str">
        <f>VLOOKUP(A9960,Cafe_sales!$A$1:$O$10001,14,FALSE)</f>
        <v>In-store</v>
      </c>
      <c r="H9960" s="8">
        <f>VLOOKUP(A9960,Cafe_sales!$A$1:$O$10001,15,FALSE)</f>
        <v>44927</v>
      </c>
    </row>
    <row r="9961" spans="1:8" x14ac:dyDescent="0.35">
      <c r="A9961" t="s">
        <v>6174</v>
      </c>
      <c r="B9961" t="str">
        <f>VLOOKUP(A9961,Cafe_sales!$A$1:$O$10001,9,FALSE)</f>
        <v>Juice</v>
      </c>
      <c r="C9961" s="6">
        <f>VLOOKUP(A9961,Cafe_sales!$A$1:$O$10001,10,FALSE)</f>
        <v>4</v>
      </c>
      <c r="D9961" s="10">
        <f>VLOOKUP(A9961,Cafe_sales!$A$1:$O$10001,11,FALSE)</f>
        <v>3</v>
      </c>
      <c r="E9961" s="6">
        <f>VLOOKUP(A9961,Cafe_sales!$A$1:$O$10001,12,FALSE)</f>
        <v>12</v>
      </c>
      <c r="F9961" t="str">
        <f>VLOOKUP(A9961,Cafe_sales!$A$1:$O$10001,13,FALSE)</f>
        <v>Cash</v>
      </c>
      <c r="G9961" t="str">
        <f>VLOOKUP(A9961,Cafe_sales!$A$1:$O$10001,14,FALSE)</f>
        <v>UNKNOWN</v>
      </c>
      <c r="H9961" s="8">
        <f>VLOOKUP(A9961,Cafe_sales!$A$1:$O$10001,15,FALSE)</f>
        <v>44976</v>
      </c>
    </row>
    <row r="9962" spans="1:8" x14ac:dyDescent="0.35">
      <c r="A9962" t="s">
        <v>914</v>
      </c>
      <c r="B9962" t="str">
        <f>VLOOKUP(A9962,Cafe_sales!$A$1:$O$10001,9,FALSE)</f>
        <v>Sandwich</v>
      </c>
      <c r="C9962" s="6">
        <f>VLOOKUP(A9962,Cafe_sales!$A$1:$O$10001,10,FALSE)</f>
        <v>4</v>
      </c>
      <c r="D9962" s="10">
        <f>VLOOKUP(A9962,Cafe_sales!$A$1:$O$10001,11,FALSE)</f>
        <v>4</v>
      </c>
      <c r="E9962" s="6">
        <f>VLOOKUP(A9962,Cafe_sales!$A$1:$O$10001,12,FALSE)</f>
        <v>16</v>
      </c>
      <c r="F9962" t="str">
        <f>VLOOKUP(A9962,Cafe_sales!$A$1:$O$10001,13,FALSE)</f>
        <v>Digital Wallet</v>
      </c>
      <c r="G9962" t="str">
        <f>VLOOKUP(A9962,Cafe_sales!$A$1:$O$10001,14,FALSE)</f>
        <v>UNKNOWN</v>
      </c>
      <c r="H9962" s="8">
        <f>VLOOKUP(A9962,Cafe_sales!$A$1:$O$10001,15,FALSE)</f>
        <v>45174</v>
      </c>
    </row>
    <row r="9963" spans="1:8" x14ac:dyDescent="0.35">
      <c r="A9963" t="s">
        <v>756</v>
      </c>
      <c r="B9963" t="str">
        <f>VLOOKUP(A9963,Cafe_sales!$A$1:$O$10001,9,FALSE)</f>
        <v>Sandwich</v>
      </c>
      <c r="C9963" s="6">
        <f>VLOOKUP(A9963,Cafe_sales!$A$1:$O$10001,10,FALSE)</f>
        <v>1</v>
      </c>
      <c r="D9963" s="10">
        <f>VLOOKUP(A9963,Cafe_sales!$A$1:$O$10001,11,FALSE)</f>
        <v>4</v>
      </c>
      <c r="E9963" s="6">
        <f>VLOOKUP(A9963,Cafe_sales!$A$1:$O$10001,12,FALSE)</f>
        <v>4</v>
      </c>
      <c r="F9963" t="str">
        <f>VLOOKUP(A9963,Cafe_sales!$A$1:$O$10001,13,FALSE)</f>
        <v>Cash</v>
      </c>
      <c r="G9963" t="str">
        <f>VLOOKUP(A9963,Cafe_sales!$A$1:$O$10001,14,FALSE)</f>
        <v>UNKNOWN</v>
      </c>
      <c r="H9963" s="8">
        <f>VLOOKUP(A9963,Cafe_sales!$A$1:$O$10001,15,FALSE)</f>
        <v>45101</v>
      </c>
    </row>
    <row r="9964" spans="1:8" hidden="1" x14ac:dyDescent="0.35">
      <c r="A9964" t="s">
        <v>7377</v>
      </c>
      <c r="B9964" t="str">
        <f>VLOOKUP(A9964,Cafe_sales!$A$1:$O$10001,9,FALSE)</f>
        <v>Cake</v>
      </c>
      <c r="C9964">
        <f>VLOOKUP(A9964,Cafe_sales!$A$1:$O$10001,10,FALSE)</f>
        <v>4</v>
      </c>
      <c r="D9964">
        <f>VLOOKUP(A9964,Cafe_sales!$A$1:$O$10001,11,FALSE)</f>
        <v>3</v>
      </c>
      <c r="E9964">
        <f>VLOOKUP(A9964,Cafe_sales!$A$1:$O$10001,12,FALSE)</f>
        <v>12</v>
      </c>
      <c r="F9964" t="str">
        <f>VLOOKUP(A9964,Cafe_sales!$A$1:$O$10001,13,FALSE)</f>
        <v>Credit Card</v>
      </c>
      <c r="G9964" t="str">
        <f>VLOOKUP(A9964,Cafe_sales!$A$1:$O$10001,14,FALSE)</f>
        <v>Takeaway</v>
      </c>
      <c r="H9964" s="1">
        <f>VLOOKUP(A9964,Cafe_sales!$A$1:$O$10001,15,FALSE)</f>
        <v>45201</v>
      </c>
    </row>
    <row r="9965" spans="1:8" x14ac:dyDescent="0.35">
      <c r="A9965" t="s">
        <v>1764</v>
      </c>
      <c r="B9965" t="str">
        <f>VLOOKUP(A9965,Cafe_sales!$A$1:$O$10001,9,FALSE)</f>
        <v>Coffee</v>
      </c>
      <c r="C9965" s="6">
        <f>VLOOKUP(A9965,Cafe_sales!$A$1:$O$10001,10,FALSE)</f>
        <v>4</v>
      </c>
      <c r="D9965" s="10">
        <f>VLOOKUP(A9965,Cafe_sales!$A$1:$O$10001,11,FALSE)</f>
        <v>2</v>
      </c>
      <c r="E9965" s="6">
        <f>VLOOKUP(A9965,Cafe_sales!$A$1:$O$10001,12,FALSE)</f>
        <v>8</v>
      </c>
      <c r="F9965" t="str">
        <f>VLOOKUP(A9965,Cafe_sales!$A$1:$O$10001,13,FALSE)</f>
        <v>Default mode</v>
      </c>
      <c r="G9965" t="str">
        <f>VLOOKUP(A9965,Cafe_sales!$A$1:$O$10001,14,FALSE)</f>
        <v>UNKNOWN</v>
      </c>
      <c r="H9965" s="8">
        <f>VLOOKUP(A9965,Cafe_sales!$A$1:$O$10001,15,FALSE)</f>
        <v>44956</v>
      </c>
    </row>
    <row r="9966" spans="1:8" hidden="1" x14ac:dyDescent="0.35">
      <c r="A9966" t="s">
        <v>7773</v>
      </c>
      <c r="B9966" t="str">
        <f>VLOOKUP(A9966,Cafe_sales!$A$1:$O$10001,9,FALSE)</f>
        <v>Juice</v>
      </c>
      <c r="C9966">
        <f>VLOOKUP(A9966,Cafe_sales!$A$1:$O$10001,10,FALSE)</f>
        <v>2</v>
      </c>
      <c r="D9966">
        <f>VLOOKUP(A9966,Cafe_sales!$A$1:$O$10001,11,FALSE)</f>
        <v>3</v>
      </c>
      <c r="E9966">
        <f>VLOOKUP(A9966,Cafe_sales!$A$1:$O$10001,12,FALSE)</f>
        <v>6</v>
      </c>
      <c r="F9966" t="str">
        <f>VLOOKUP(A9966,Cafe_sales!$A$1:$O$10001,13,FALSE)</f>
        <v>Digital Wallet</v>
      </c>
      <c r="G9966" t="str">
        <f>VLOOKUP(A9966,Cafe_sales!$A$1:$O$10001,14,FALSE)</f>
        <v>Takeaway</v>
      </c>
      <c r="H9966" s="1">
        <f>VLOOKUP(A9966,Cafe_sales!$A$1:$O$10001,15,FALSE)</f>
        <v>45000</v>
      </c>
    </row>
    <row r="9967" spans="1:8" hidden="1" x14ac:dyDescent="0.35">
      <c r="A9967" t="s">
        <v>9023</v>
      </c>
      <c r="B9967" t="str">
        <f>VLOOKUP(A9967,Cafe_sales!$A$1:$O$10001,9,FALSE)</f>
        <v>Smoothie</v>
      </c>
      <c r="C9967">
        <f>VLOOKUP(A9967,Cafe_sales!$A$1:$O$10001,10,FALSE)</f>
        <v>1</v>
      </c>
      <c r="D9967">
        <f>VLOOKUP(A9967,Cafe_sales!$A$1:$O$10001,11,FALSE)</f>
        <v>4</v>
      </c>
      <c r="E9967">
        <f>VLOOKUP(A9967,Cafe_sales!$A$1:$O$10001,12,FALSE)</f>
        <v>4</v>
      </c>
      <c r="F9967" t="str">
        <f>VLOOKUP(A9967,Cafe_sales!$A$1:$O$10001,13,FALSE)</f>
        <v>Digital Wallet</v>
      </c>
      <c r="G9967" t="str">
        <f>VLOOKUP(A9967,Cafe_sales!$A$1:$O$10001,14,FALSE)</f>
        <v>Cafe</v>
      </c>
      <c r="H9967" s="1">
        <f>VLOOKUP(A9967,Cafe_sales!$A$1:$O$10001,15,FALSE)</f>
        <v>45132</v>
      </c>
    </row>
    <row r="9968" spans="1:8" x14ac:dyDescent="0.35">
      <c r="A9968" t="s">
        <v>1593</v>
      </c>
      <c r="B9968" t="str">
        <f>VLOOKUP(A9968,Cafe_sales!$A$1:$O$10001,9,FALSE)</f>
        <v>Sandwich</v>
      </c>
      <c r="C9968" s="6">
        <f>VLOOKUP(A9968,Cafe_sales!$A$1:$O$10001,10,FALSE)</f>
        <v>3</v>
      </c>
      <c r="D9968" s="10">
        <f>VLOOKUP(A9968,Cafe_sales!$A$1:$O$10001,11,FALSE)</f>
        <v>4</v>
      </c>
      <c r="E9968" s="6">
        <f>VLOOKUP(A9968,Cafe_sales!$A$1:$O$10001,12,FALSE)</f>
        <v>12</v>
      </c>
      <c r="F9968" t="str">
        <f>VLOOKUP(A9968,Cafe_sales!$A$1:$O$10001,13,FALSE)</f>
        <v>Digital Wallet</v>
      </c>
      <c r="G9968" t="str">
        <f>VLOOKUP(A9968,Cafe_sales!$A$1:$O$10001,14,FALSE)</f>
        <v>UNKNOWN</v>
      </c>
      <c r="H9968" s="8">
        <f>VLOOKUP(A9968,Cafe_sales!$A$1:$O$10001,15,FALSE)</f>
        <v>45225</v>
      </c>
    </row>
    <row r="9969" spans="1:8" x14ac:dyDescent="0.35">
      <c r="A9969" t="s">
        <v>7269</v>
      </c>
      <c r="B9969" t="str">
        <f>VLOOKUP(A9969,Cafe_sales!$A$1:$O$10001,9,FALSE)</f>
        <v>Cake</v>
      </c>
      <c r="C9969" s="6">
        <f>VLOOKUP(A9969,Cafe_sales!$A$1:$O$10001,10,FALSE)</f>
        <v>5</v>
      </c>
      <c r="D9969" s="10">
        <f>VLOOKUP(A9969,Cafe_sales!$A$1:$O$10001,11,FALSE)</f>
        <v>3</v>
      </c>
      <c r="E9969" s="6">
        <f>VLOOKUP(A9969,Cafe_sales!$A$1:$O$10001,12,FALSE)</f>
        <v>15</v>
      </c>
      <c r="F9969" t="str">
        <f>VLOOKUP(A9969,Cafe_sales!$A$1:$O$10001,13,FALSE)</f>
        <v>Default mode</v>
      </c>
      <c r="G9969" t="str">
        <f>VLOOKUP(A9969,Cafe_sales!$A$1:$O$10001,14,FALSE)</f>
        <v>In-store</v>
      </c>
      <c r="H9969" s="8">
        <f>VLOOKUP(A9969,Cafe_sales!$A$1:$O$10001,15,FALSE)</f>
        <v>45002</v>
      </c>
    </row>
    <row r="9970" spans="1:8" hidden="1" x14ac:dyDescent="0.35">
      <c r="A9970" t="s">
        <v>7915</v>
      </c>
      <c r="B9970" t="str">
        <f>VLOOKUP(A9970,Cafe_sales!$A$1:$O$10001,9,FALSE)</f>
        <v>Cookie</v>
      </c>
      <c r="C9970">
        <f>VLOOKUP(A9970,Cafe_sales!$A$1:$O$10001,10,FALSE)</f>
        <v>5</v>
      </c>
      <c r="D9970">
        <f>VLOOKUP(A9970,Cafe_sales!$A$1:$O$10001,11,FALSE)</f>
        <v>1</v>
      </c>
      <c r="E9970">
        <f>VLOOKUP(A9970,Cafe_sales!$A$1:$O$10001,12,FALSE)</f>
        <v>5</v>
      </c>
      <c r="F9970" t="str">
        <f>VLOOKUP(A9970,Cafe_sales!$A$1:$O$10001,13,FALSE)</f>
        <v>Digital Wallet</v>
      </c>
      <c r="G9970" t="str">
        <f>VLOOKUP(A9970,Cafe_sales!$A$1:$O$10001,14,FALSE)</f>
        <v>Takeaway</v>
      </c>
      <c r="H9970" s="1">
        <f>VLOOKUP(A9970,Cafe_sales!$A$1:$O$10001,15,FALSE)</f>
        <v>45022</v>
      </c>
    </row>
    <row r="9971" spans="1:8" x14ac:dyDescent="0.35">
      <c r="A9971" t="s">
        <v>6203</v>
      </c>
      <c r="B9971" t="str">
        <f>VLOOKUP(A9971,Cafe_sales!$A$1:$O$10001,9,FALSE)</f>
        <v>Coffee</v>
      </c>
      <c r="C9971" s="6">
        <f>VLOOKUP(A9971,Cafe_sales!$A$1:$O$10001,10,FALSE)</f>
        <v>2</v>
      </c>
      <c r="D9971" s="10">
        <f>VLOOKUP(A9971,Cafe_sales!$A$1:$O$10001,11,FALSE)</f>
        <v>2</v>
      </c>
      <c r="E9971" s="6">
        <f>VLOOKUP(A9971,Cafe_sales!$A$1:$O$10001,12,FALSE)</f>
        <v>4</v>
      </c>
      <c r="F9971" t="str">
        <f>VLOOKUP(A9971,Cafe_sales!$A$1:$O$10001,13,FALSE)</f>
        <v>Default mode</v>
      </c>
      <c r="G9971" t="str">
        <f>VLOOKUP(A9971,Cafe_sales!$A$1:$O$10001,14,FALSE)</f>
        <v>UNKNOWN</v>
      </c>
      <c r="H9971" s="8">
        <f>VLOOKUP(A9971,Cafe_sales!$A$1:$O$10001,15,FALSE)</f>
        <v>45240</v>
      </c>
    </row>
    <row r="9972" spans="1:8" hidden="1" x14ac:dyDescent="0.35">
      <c r="A9972" t="s">
        <v>7330</v>
      </c>
      <c r="B9972" t="str">
        <f>VLOOKUP(A9972,Cafe_sales!$A$1:$O$10001,9,FALSE)</f>
        <v>UNKNOWN</v>
      </c>
      <c r="C9972">
        <f>VLOOKUP(A9972,Cafe_sales!$A$1:$O$10001,10,FALSE)</f>
        <v>5</v>
      </c>
      <c r="D9972">
        <f>VLOOKUP(A9972,Cafe_sales!$A$1:$O$10001,11,FALSE)</f>
        <v>4</v>
      </c>
      <c r="E9972">
        <f>VLOOKUP(A9972,Cafe_sales!$A$1:$O$10001,12,FALSE)</f>
        <v>20</v>
      </c>
      <c r="F9972" t="str">
        <f>VLOOKUP(A9972,Cafe_sales!$A$1:$O$10001,13,FALSE)</f>
        <v>Digital Wallet</v>
      </c>
      <c r="G9972" t="str">
        <f>VLOOKUP(A9972,Cafe_sales!$A$1:$O$10001,14,FALSE)</f>
        <v>Takeaway</v>
      </c>
      <c r="H9972" s="1">
        <f>VLOOKUP(A9972,Cafe_sales!$A$1:$O$10001,15,FALSE)</f>
        <v>45290</v>
      </c>
    </row>
    <row r="9973" spans="1:8" hidden="1" x14ac:dyDescent="0.35">
      <c r="A9973" t="s">
        <v>7265</v>
      </c>
      <c r="B9973" t="str">
        <f>VLOOKUP(A9973,Cafe_sales!$A$1:$O$10001,9,FALSE)</f>
        <v>Smoothie</v>
      </c>
      <c r="C9973">
        <f>VLOOKUP(A9973,Cafe_sales!$A$1:$O$10001,10,FALSE)</f>
        <v>2</v>
      </c>
      <c r="D9973">
        <f>VLOOKUP(A9973,Cafe_sales!$A$1:$O$10001,11,FALSE)</f>
        <v>4</v>
      </c>
      <c r="E9973">
        <f>VLOOKUP(A9973,Cafe_sales!$A$1:$O$10001,12,FALSE)</f>
        <v>8</v>
      </c>
      <c r="F9973" t="str">
        <f>VLOOKUP(A9973,Cafe_sales!$A$1:$O$10001,13,FALSE)</f>
        <v>Credit Card</v>
      </c>
      <c r="G9973" t="str">
        <f>VLOOKUP(A9973,Cafe_sales!$A$1:$O$10001,14,FALSE)</f>
        <v>Takeaway</v>
      </c>
      <c r="H9973" s="1">
        <f>VLOOKUP(A9973,Cafe_sales!$A$1:$O$10001,15,FALSE)</f>
        <v>45114</v>
      </c>
    </row>
    <row r="9974" spans="1:8" x14ac:dyDescent="0.35">
      <c r="A9974" t="s">
        <v>1689</v>
      </c>
      <c r="B9974" t="str">
        <f>VLOOKUP(A9974,Cafe_sales!$A$1:$O$10001,9,FALSE)</f>
        <v>Coffee</v>
      </c>
      <c r="C9974" s="6">
        <f>VLOOKUP(A9974,Cafe_sales!$A$1:$O$10001,10,FALSE)</f>
        <v>5</v>
      </c>
      <c r="D9974" s="10">
        <f>VLOOKUP(A9974,Cafe_sales!$A$1:$O$10001,11,FALSE)</f>
        <v>2</v>
      </c>
      <c r="E9974" s="6">
        <f>VLOOKUP(A9974,Cafe_sales!$A$1:$O$10001,12,FALSE)</f>
        <v>10</v>
      </c>
      <c r="F9974" t="str">
        <f>VLOOKUP(A9974,Cafe_sales!$A$1:$O$10001,13,FALSE)</f>
        <v>Default mode</v>
      </c>
      <c r="G9974" t="str">
        <f>VLOOKUP(A9974,Cafe_sales!$A$1:$O$10001,14,FALSE)</f>
        <v>In-store</v>
      </c>
      <c r="H9974" s="8">
        <f>VLOOKUP(A9974,Cafe_sales!$A$1:$O$10001,15,FALSE)</f>
        <v>45178</v>
      </c>
    </row>
    <row r="9975" spans="1:8" hidden="1" x14ac:dyDescent="0.35">
      <c r="A9975" t="s">
        <v>1317</v>
      </c>
      <c r="B9975" t="str">
        <f>VLOOKUP(A9975,Cafe_sales!$A$1:$O$10001,9,FALSE)</f>
        <v>Smoothie</v>
      </c>
      <c r="C9975">
        <f>VLOOKUP(A9975,Cafe_sales!$A$1:$O$10001,10,FALSE)</f>
        <v>3</v>
      </c>
      <c r="D9975">
        <f>VLOOKUP(A9975,Cafe_sales!$A$1:$O$10001,11,FALSE)</f>
        <v>4</v>
      </c>
      <c r="E9975">
        <f>VLOOKUP(A9975,Cafe_sales!$A$1:$O$10001,12,FALSE)</f>
        <v>12</v>
      </c>
      <c r="F9975" t="str">
        <f>VLOOKUP(A9975,Cafe_sales!$A$1:$O$10001,13,FALSE)</f>
        <v>Default mode</v>
      </c>
      <c r="G9975" t="str">
        <f>VLOOKUP(A9975,Cafe_sales!$A$1:$O$10001,14,FALSE)</f>
        <v>Takeaway</v>
      </c>
      <c r="H9975" s="1">
        <f>VLOOKUP(A9975,Cafe_sales!$A$1:$O$10001,15,FALSE)</f>
        <v>45145</v>
      </c>
    </row>
    <row r="9976" spans="1:8" x14ac:dyDescent="0.35">
      <c r="A9976" t="s">
        <v>2877</v>
      </c>
      <c r="B9976" t="str">
        <f>VLOOKUP(A9976,Cafe_sales!$A$1:$O$10001,9,FALSE)</f>
        <v>Coffee</v>
      </c>
      <c r="C9976" s="6">
        <f>VLOOKUP(A9976,Cafe_sales!$A$1:$O$10001,10,FALSE)</f>
        <v>4</v>
      </c>
      <c r="D9976" s="10">
        <f>VLOOKUP(A9976,Cafe_sales!$A$1:$O$10001,11,FALSE)</f>
        <v>2</v>
      </c>
      <c r="E9976" s="6">
        <f>VLOOKUP(A9976,Cafe_sales!$A$1:$O$10001,12,FALSE)</f>
        <v>8</v>
      </c>
      <c r="F9976" t="str">
        <f>VLOOKUP(A9976,Cafe_sales!$A$1:$O$10001,13,FALSE)</f>
        <v>Default mode</v>
      </c>
      <c r="G9976" t="str">
        <f>VLOOKUP(A9976,Cafe_sales!$A$1:$O$10001,14,FALSE)</f>
        <v>UNKNOWN</v>
      </c>
      <c r="H9976" s="8">
        <f>VLOOKUP(A9976,Cafe_sales!$A$1:$O$10001,15,FALSE)</f>
        <v>45138</v>
      </c>
    </row>
    <row r="9977" spans="1:8" x14ac:dyDescent="0.35">
      <c r="A9977" t="s">
        <v>5913</v>
      </c>
      <c r="B9977" t="str">
        <f>VLOOKUP(A9977,Cafe_sales!$A$1:$O$10001,9,FALSE)</f>
        <v>Smoothie</v>
      </c>
      <c r="C9977" s="6">
        <f>VLOOKUP(A9977,Cafe_sales!$A$1:$O$10001,10,FALSE)</f>
        <v>2</v>
      </c>
      <c r="D9977" s="10">
        <f>VLOOKUP(A9977,Cafe_sales!$A$1:$O$10001,11,FALSE)</f>
        <v>4</v>
      </c>
      <c r="E9977" s="6">
        <f>VLOOKUP(A9977,Cafe_sales!$A$1:$O$10001,12,FALSE)</f>
        <v>8</v>
      </c>
      <c r="F9977" t="str">
        <f>VLOOKUP(A9977,Cafe_sales!$A$1:$O$10001,13,FALSE)</f>
        <v>Cash</v>
      </c>
      <c r="G9977" t="str">
        <f>VLOOKUP(A9977,Cafe_sales!$A$1:$O$10001,14,FALSE)</f>
        <v>UNKNOWN</v>
      </c>
      <c r="H9977" s="8">
        <f>VLOOKUP(A9977,Cafe_sales!$A$1:$O$10001,15,FALSE)</f>
        <v>45164</v>
      </c>
    </row>
    <row r="9978" spans="1:8" hidden="1" x14ac:dyDescent="0.35">
      <c r="A9978" t="s">
        <v>1495</v>
      </c>
      <c r="B9978" t="str">
        <f>VLOOKUP(A9978,Cafe_sales!$A$1:$O$10001,9,FALSE)</f>
        <v>Salad</v>
      </c>
      <c r="C9978">
        <f>VLOOKUP(A9978,Cafe_sales!$A$1:$O$10001,10,FALSE)</f>
        <v>2</v>
      </c>
      <c r="D9978">
        <f>VLOOKUP(A9978,Cafe_sales!$A$1:$O$10001,11,FALSE)</f>
        <v>5</v>
      </c>
      <c r="E9978">
        <f>VLOOKUP(A9978,Cafe_sales!$A$1:$O$10001,12,FALSE)</f>
        <v>10</v>
      </c>
      <c r="F9978" t="str">
        <f>VLOOKUP(A9978,Cafe_sales!$A$1:$O$10001,13,FALSE)</f>
        <v>Digital Wallet</v>
      </c>
      <c r="G9978" t="str">
        <f>VLOOKUP(A9978,Cafe_sales!$A$1:$O$10001,14,FALSE)</f>
        <v>Cafe</v>
      </c>
      <c r="H9978" s="1">
        <f>VLOOKUP(A9978,Cafe_sales!$A$1:$O$10001,15,FALSE)</f>
        <v>45010</v>
      </c>
    </row>
    <row r="9979" spans="1:8" hidden="1" x14ac:dyDescent="0.35">
      <c r="A9979" t="s">
        <v>5340</v>
      </c>
      <c r="B9979" t="str">
        <f>VLOOKUP(A9979,Cafe_sales!$A$1:$O$10001,9,FALSE)</f>
        <v>Juice</v>
      </c>
      <c r="C9979">
        <f>VLOOKUP(A9979,Cafe_sales!$A$1:$O$10001,10,FALSE)</f>
        <v>4</v>
      </c>
      <c r="D9979">
        <f>VLOOKUP(A9979,Cafe_sales!$A$1:$O$10001,11,FALSE)</f>
        <v>3</v>
      </c>
      <c r="E9979">
        <f>VLOOKUP(A9979,Cafe_sales!$A$1:$O$10001,12,FALSE)</f>
        <v>12</v>
      </c>
      <c r="F9979" t="str">
        <f>VLOOKUP(A9979,Cafe_sales!$A$1:$O$10001,13,FALSE)</f>
        <v>Default mode</v>
      </c>
      <c r="G9979" t="str">
        <f>VLOOKUP(A9979,Cafe_sales!$A$1:$O$10001,14,FALSE)</f>
        <v>Takeaway</v>
      </c>
      <c r="H9979" s="1">
        <f>VLOOKUP(A9979,Cafe_sales!$A$1:$O$10001,15,FALSE)</f>
        <v>44936</v>
      </c>
    </row>
    <row r="9980" spans="1:8" x14ac:dyDescent="0.35">
      <c r="A9980" t="s">
        <v>2173</v>
      </c>
      <c r="B9980" t="str">
        <f>VLOOKUP(A9980,Cafe_sales!$A$1:$O$10001,9,FALSE)</f>
        <v>UNKNOWN</v>
      </c>
      <c r="C9980" s="6">
        <f>VLOOKUP(A9980,Cafe_sales!$A$1:$O$10001,10,FALSE)</f>
        <v>3</v>
      </c>
      <c r="D9980" s="10">
        <f>VLOOKUP(A9980,Cafe_sales!$A$1:$O$10001,11,FALSE)</f>
        <v>4</v>
      </c>
      <c r="E9980" s="6">
        <f>VLOOKUP(A9980,Cafe_sales!$A$1:$O$10001,12,FALSE)</f>
        <v>12</v>
      </c>
      <c r="F9980" t="str">
        <f>VLOOKUP(A9980,Cafe_sales!$A$1:$O$10001,13,FALSE)</f>
        <v>Default mode</v>
      </c>
      <c r="G9980" t="str">
        <f>VLOOKUP(A9980,Cafe_sales!$A$1:$O$10001,14,FALSE)</f>
        <v>UNKNOWN</v>
      </c>
      <c r="H9980" s="8">
        <f>VLOOKUP(A9980,Cafe_sales!$A$1:$O$10001,15,FALSE)</f>
        <v>44960</v>
      </c>
    </row>
    <row r="9981" spans="1:8" x14ac:dyDescent="0.35">
      <c r="A9981" t="s">
        <v>4701</v>
      </c>
      <c r="B9981" t="str">
        <f>VLOOKUP(A9981,Cafe_sales!$A$1:$O$10001,9,FALSE)</f>
        <v>Tea</v>
      </c>
      <c r="C9981" s="6">
        <f>VLOOKUP(A9981,Cafe_sales!$A$1:$O$10001,10,FALSE)</f>
        <v>5</v>
      </c>
      <c r="D9981" s="10">
        <f>VLOOKUP(A9981,Cafe_sales!$A$1:$O$10001,11,FALSE)</f>
        <v>1.5</v>
      </c>
      <c r="E9981" s="6">
        <f>VLOOKUP(A9981,Cafe_sales!$A$1:$O$10001,12,FALSE)</f>
        <v>7.5</v>
      </c>
      <c r="F9981" t="str">
        <f>VLOOKUP(A9981,Cafe_sales!$A$1:$O$10001,13,FALSE)</f>
        <v>Digital Wallet</v>
      </c>
      <c r="G9981" t="str">
        <f>VLOOKUP(A9981,Cafe_sales!$A$1:$O$10001,14,FALSE)</f>
        <v>In-store</v>
      </c>
      <c r="H9981" s="8">
        <f>VLOOKUP(A9981,Cafe_sales!$A$1:$O$10001,15,FALSE)</f>
        <v>45080</v>
      </c>
    </row>
    <row r="9982" spans="1:8" hidden="1" x14ac:dyDescent="0.35">
      <c r="A9982" t="s">
        <v>1233</v>
      </c>
      <c r="B9982" t="str">
        <f>VLOOKUP(A9982,Cafe_sales!$A$1:$O$10001,9,FALSE)</f>
        <v>Sandwich</v>
      </c>
      <c r="C9982">
        <f>VLOOKUP(A9982,Cafe_sales!$A$1:$O$10001,10,FALSE)</f>
        <v>2</v>
      </c>
      <c r="D9982">
        <f>VLOOKUP(A9982,Cafe_sales!$A$1:$O$10001,11,FALSE)</f>
        <v>4</v>
      </c>
      <c r="E9982">
        <f>VLOOKUP(A9982,Cafe_sales!$A$1:$O$10001,12,FALSE)</f>
        <v>8</v>
      </c>
      <c r="F9982" t="str">
        <f>VLOOKUP(A9982,Cafe_sales!$A$1:$O$10001,13,FALSE)</f>
        <v>Digital Wallet</v>
      </c>
      <c r="G9982" t="str">
        <f>VLOOKUP(A9982,Cafe_sales!$A$1:$O$10001,14,FALSE)</f>
        <v>Takeaway</v>
      </c>
      <c r="H9982" s="1">
        <f>VLOOKUP(A9982,Cafe_sales!$A$1:$O$10001,15,FALSE)</f>
        <v>45189</v>
      </c>
    </row>
    <row r="9983" spans="1:8" x14ac:dyDescent="0.35">
      <c r="A9983" t="s">
        <v>7463</v>
      </c>
      <c r="B9983" t="str">
        <f>VLOOKUP(A9983,Cafe_sales!$A$1:$O$10001,9,FALSE)</f>
        <v>Tea</v>
      </c>
      <c r="C9983" s="6">
        <f>VLOOKUP(A9983,Cafe_sales!$A$1:$O$10001,10,FALSE)</f>
        <v>2</v>
      </c>
      <c r="D9983" s="10">
        <f>VLOOKUP(A9983,Cafe_sales!$A$1:$O$10001,11,FALSE)</f>
        <v>1.5</v>
      </c>
      <c r="E9983" s="6">
        <f>VLOOKUP(A9983,Cafe_sales!$A$1:$O$10001,12,FALSE)</f>
        <v>3</v>
      </c>
      <c r="F9983" t="str">
        <f>VLOOKUP(A9983,Cafe_sales!$A$1:$O$10001,13,FALSE)</f>
        <v>Credit Card</v>
      </c>
      <c r="G9983" t="str">
        <f>VLOOKUP(A9983,Cafe_sales!$A$1:$O$10001,14,FALSE)</f>
        <v>In-store</v>
      </c>
      <c r="H9983" s="8">
        <f>VLOOKUP(A9983,Cafe_sales!$A$1:$O$10001,15,FALSE)</f>
        <v>45125</v>
      </c>
    </row>
    <row r="9984" spans="1:8" x14ac:dyDescent="0.35">
      <c r="A9984" t="s">
        <v>5159</v>
      </c>
      <c r="B9984" t="str">
        <f>VLOOKUP(A9984,Cafe_sales!$A$1:$O$10001,9,FALSE)</f>
        <v>Smoothie</v>
      </c>
      <c r="C9984" s="6">
        <f>VLOOKUP(A9984,Cafe_sales!$A$1:$O$10001,10,FALSE)</f>
        <v>3</v>
      </c>
      <c r="D9984" s="10">
        <f>VLOOKUP(A9984,Cafe_sales!$A$1:$O$10001,11,FALSE)</f>
        <v>4</v>
      </c>
      <c r="E9984" s="6">
        <f>VLOOKUP(A9984,Cafe_sales!$A$1:$O$10001,12,FALSE)</f>
        <v>12</v>
      </c>
      <c r="F9984" t="str">
        <f>VLOOKUP(A9984,Cafe_sales!$A$1:$O$10001,13,FALSE)</f>
        <v>Default mode</v>
      </c>
      <c r="G9984" t="str">
        <f>VLOOKUP(A9984,Cafe_sales!$A$1:$O$10001,14,FALSE)</f>
        <v>UNKNOWN</v>
      </c>
      <c r="H9984" s="8">
        <f>VLOOKUP(A9984,Cafe_sales!$A$1:$O$10001,15,FALSE)</f>
        <v>44930</v>
      </c>
    </row>
    <row r="9985" spans="1:8" hidden="1" x14ac:dyDescent="0.35">
      <c r="A9985" t="s">
        <v>5857</v>
      </c>
      <c r="B9985" t="str">
        <f>VLOOKUP(A9985,Cafe_sales!$A$1:$O$10001,9,FALSE)</f>
        <v>Cookie</v>
      </c>
      <c r="C9985">
        <f>VLOOKUP(A9985,Cafe_sales!$A$1:$O$10001,10,FALSE)</f>
        <v>5</v>
      </c>
      <c r="D9985">
        <f>VLOOKUP(A9985,Cafe_sales!$A$1:$O$10001,11,FALSE)</f>
        <v>1</v>
      </c>
      <c r="E9985">
        <f>VLOOKUP(A9985,Cafe_sales!$A$1:$O$10001,12,FALSE)</f>
        <v>5</v>
      </c>
      <c r="F9985" t="str">
        <f>VLOOKUP(A9985,Cafe_sales!$A$1:$O$10001,13,FALSE)</f>
        <v>Cash</v>
      </c>
      <c r="G9985" t="str">
        <f>VLOOKUP(A9985,Cafe_sales!$A$1:$O$10001,14,FALSE)</f>
        <v>Takeaway</v>
      </c>
      <c r="H9985" s="1">
        <f>VLOOKUP(A9985,Cafe_sales!$A$1:$O$10001,15,FALSE)</f>
        <v>44999</v>
      </c>
    </row>
    <row r="9986" spans="1:8" hidden="1" x14ac:dyDescent="0.35">
      <c r="A9986" t="s">
        <v>5116</v>
      </c>
      <c r="B9986" t="str">
        <f>VLOOKUP(A9986,Cafe_sales!$A$1:$O$10001,9,FALSE)</f>
        <v>Smoothie</v>
      </c>
      <c r="C9986">
        <f>VLOOKUP(A9986,Cafe_sales!$A$1:$O$10001,10,FALSE)</f>
        <v>3.0433297758804696</v>
      </c>
      <c r="D9986">
        <f>VLOOKUP(A9986,Cafe_sales!$A$1:$O$10001,11,FALSE)</f>
        <v>4</v>
      </c>
      <c r="E9986">
        <f>VLOOKUP(A9986,Cafe_sales!$A$1:$O$10001,12,FALSE)</f>
        <v>16</v>
      </c>
      <c r="F9986" t="str">
        <f>VLOOKUP(A9986,Cafe_sales!$A$1:$O$10001,13,FALSE)</f>
        <v>Credit Card</v>
      </c>
      <c r="G9986" t="str">
        <f>VLOOKUP(A9986,Cafe_sales!$A$1:$O$10001,14,FALSE)</f>
        <v>Takeaway</v>
      </c>
      <c r="H9986" s="1">
        <f>VLOOKUP(A9986,Cafe_sales!$A$1:$O$10001,15,FALSE)</f>
        <v>44978</v>
      </c>
    </row>
    <row r="9987" spans="1:8" x14ac:dyDescent="0.35">
      <c r="A9987" t="s">
        <v>6390</v>
      </c>
      <c r="B9987" t="str">
        <f>VLOOKUP(A9987,Cafe_sales!$A$1:$O$10001,9,FALSE)</f>
        <v>Smoothie</v>
      </c>
      <c r="C9987" s="6">
        <f>VLOOKUP(A9987,Cafe_sales!$A$1:$O$10001,10,FALSE)</f>
        <v>5</v>
      </c>
      <c r="D9987" s="10">
        <f>VLOOKUP(A9987,Cafe_sales!$A$1:$O$10001,11,FALSE)</f>
        <v>4</v>
      </c>
      <c r="E9987" s="6">
        <f>VLOOKUP(A9987,Cafe_sales!$A$1:$O$10001,12,FALSE)</f>
        <v>20</v>
      </c>
      <c r="F9987" t="str">
        <f>VLOOKUP(A9987,Cafe_sales!$A$1:$O$10001,13,FALSE)</f>
        <v>Cash</v>
      </c>
      <c r="G9987" t="str">
        <f>VLOOKUP(A9987,Cafe_sales!$A$1:$O$10001,14,FALSE)</f>
        <v>UNKNOWN</v>
      </c>
      <c r="H9987" s="8">
        <f>VLOOKUP(A9987,Cafe_sales!$A$1:$O$10001,15,FALSE)</f>
        <v>45219</v>
      </c>
    </row>
    <row r="9988" spans="1:8" x14ac:dyDescent="0.35">
      <c r="A9988" t="s">
        <v>5379</v>
      </c>
      <c r="B9988" t="str">
        <f>VLOOKUP(A9988,Cafe_sales!$A$1:$O$10001,9,FALSE)</f>
        <v>Tea</v>
      </c>
      <c r="C9988" s="6">
        <f>VLOOKUP(A9988,Cafe_sales!$A$1:$O$10001,10,FALSE)</f>
        <v>5</v>
      </c>
      <c r="D9988" s="10">
        <f>VLOOKUP(A9988,Cafe_sales!$A$1:$O$10001,11,FALSE)</f>
        <v>1.5</v>
      </c>
      <c r="E9988" s="6">
        <f>VLOOKUP(A9988,Cafe_sales!$A$1:$O$10001,12,FALSE)</f>
        <v>7.5</v>
      </c>
      <c r="F9988" t="str">
        <f>VLOOKUP(A9988,Cafe_sales!$A$1:$O$10001,13,FALSE)</f>
        <v>Default mode</v>
      </c>
      <c r="G9988" t="str">
        <f>VLOOKUP(A9988,Cafe_sales!$A$1:$O$10001,14,FALSE)</f>
        <v>In-store</v>
      </c>
      <c r="H9988" s="8">
        <f>VLOOKUP(A9988,Cafe_sales!$A$1:$O$10001,15,FALSE)</f>
        <v>45044</v>
      </c>
    </row>
    <row r="9989" spans="1:8" x14ac:dyDescent="0.35">
      <c r="A9989" t="s">
        <v>2441</v>
      </c>
      <c r="B9989" t="str">
        <f>VLOOKUP(A9989,Cafe_sales!$A$1:$O$10001,9,FALSE)</f>
        <v>Sandwich</v>
      </c>
      <c r="C9989" s="6">
        <f>VLOOKUP(A9989,Cafe_sales!$A$1:$O$10001,10,FALSE)</f>
        <v>4</v>
      </c>
      <c r="D9989" s="10">
        <f>VLOOKUP(A9989,Cafe_sales!$A$1:$O$10001,11,FALSE)</f>
        <v>4</v>
      </c>
      <c r="E9989" s="6">
        <f>VLOOKUP(A9989,Cafe_sales!$A$1:$O$10001,12,FALSE)</f>
        <v>16</v>
      </c>
      <c r="F9989" t="str">
        <f>VLOOKUP(A9989,Cafe_sales!$A$1:$O$10001,13,FALSE)</f>
        <v>Default mode</v>
      </c>
      <c r="G9989" t="str">
        <f>VLOOKUP(A9989,Cafe_sales!$A$1:$O$10001,14,FALSE)</f>
        <v>UNKNOWN</v>
      </c>
      <c r="H9989" s="8">
        <f>VLOOKUP(A9989,Cafe_sales!$A$1:$O$10001,15,FALSE)</f>
        <v>45181</v>
      </c>
    </row>
    <row r="9990" spans="1:8" hidden="1" x14ac:dyDescent="0.35">
      <c r="A9990" t="s">
        <v>743</v>
      </c>
      <c r="B9990" t="str">
        <f>VLOOKUP(A9990,Cafe_sales!$A$1:$O$10001,9,FALSE)</f>
        <v>Smoothie</v>
      </c>
      <c r="C9990">
        <f>VLOOKUP(A9990,Cafe_sales!$A$1:$O$10001,10,FALSE)</f>
        <v>5</v>
      </c>
      <c r="D9990">
        <f>VLOOKUP(A9990,Cafe_sales!$A$1:$O$10001,11,FALSE)</f>
        <v>3</v>
      </c>
      <c r="E9990">
        <f>VLOOKUP(A9990,Cafe_sales!$A$1:$O$10001,12,FALSE)</f>
        <v>20</v>
      </c>
      <c r="F9990" t="str">
        <f>VLOOKUP(A9990,Cafe_sales!$A$1:$O$10001,13,FALSE)</f>
        <v>Credit Card</v>
      </c>
      <c r="G9990" t="str">
        <f>VLOOKUP(A9990,Cafe_sales!$A$1:$O$10001,14,FALSE)</f>
        <v>Takeaway</v>
      </c>
      <c r="H9990" s="1">
        <f>VLOOKUP(A9990,Cafe_sales!$A$1:$O$10001,15,FALSE)</f>
        <v>45072</v>
      </c>
    </row>
    <row r="9991" spans="1:8" x14ac:dyDescent="0.35">
      <c r="A9991" t="s">
        <v>8747</v>
      </c>
      <c r="B9991" t="str">
        <f>VLOOKUP(A9991,Cafe_sales!$A$1:$O$10001,9,FALSE)</f>
        <v>Smoothie</v>
      </c>
      <c r="C9991" s="6">
        <f>VLOOKUP(A9991,Cafe_sales!$A$1:$O$10001,10,FALSE)</f>
        <v>3</v>
      </c>
      <c r="D9991" s="10">
        <f>VLOOKUP(A9991,Cafe_sales!$A$1:$O$10001,11,FALSE)</f>
        <v>4</v>
      </c>
      <c r="E9991" s="6">
        <f>VLOOKUP(A9991,Cafe_sales!$A$1:$O$10001,12,FALSE)</f>
        <v>12</v>
      </c>
      <c r="F9991" t="str">
        <f>VLOOKUP(A9991,Cafe_sales!$A$1:$O$10001,13,FALSE)</f>
        <v>Cash</v>
      </c>
      <c r="G9991" t="str">
        <f>VLOOKUP(A9991,Cafe_sales!$A$1:$O$10001,14,FALSE)</f>
        <v>UNKNOWN</v>
      </c>
      <c r="H9991" s="8">
        <f>VLOOKUP(A9991,Cafe_sales!$A$1:$O$10001,15,FALSE)</f>
        <v>44973</v>
      </c>
    </row>
    <row r="9992" spans="1:8" hidden="1" x14ac:dyDescent="0.35">
      <c r="A9992" t="s">
        <v>9164</v>
      </c>
      <c r="B9992" t="str">
        <f>VLOOKUP(A9992,Cafe_sales!$A$1:$O$10001,9,FALSE)</f>
        <v>Smoothie</v>
      </c>
      <c r="C9992">
        <f>VLOOKUP(A9992,Cafe_sales!$A$1:$O$10001,10,FALSE)</f>
        <v>2</v>
      </c>
      <c r="D9992">
        <f>VLOOKUP(A9992,Cafe_sales!$A$1:$O$10001,11,FALSE)</f>
        <v>4</v>
      </c>
      <c r="E9992">
        <f>VLOOKUP(A9992,Cafe_sales!$A$1:$O$10001,12,FALSE)</f>
        <v>8</v>
      </c>
      <c r="F9992" t="str">
        <f>VLOOKUP(A9992,Cafe_sales!$A$1:$O$10001,13,FALSE)</f>
        <v>Credit Card</v>
      </c>
      <c r="G9992" t="str">
        <f>VLOOKUP(A9992,Cafe_sales!$A$1:$O$10001,14,FALSE)</f>
        <v>Takeaway</v>
      </c>
      <c r="H9992" s="1">
        <f>VLOOKUP(A9992,Cafe_sales!$A$1:$O$10001,15,FALSE)</f>
        <v>45256</v>
      </c>
    </row>
    <row r="9993" spans="1:8" hidden="1" x14ac:dyDescent="0.35">
      <c r="A9993" t="s">
        <v>1267</v>
      </c>
      <c r="B9993" t="str">
        <f>VLOOKUP(A9993,Cafe_sales!$A$1:$O$10001,9,FALSE)</f>
        <v>Cake</v>
      </c>
      <c r="C9993">
        <f>VLOOKUP(A9993,Cafe_sales!$A$1:$O$10001,10,FALSE)</f>
        <v>5</v>
      </c>
      <c r="D9993">
        <f>VLOOKUP(A9993,Cafe_sales!$A$1:$O$10001,11,FALSE)</f>
        <v>3</v>
      </c>
      <c r="E9993">
        <f>VLOOKUP(A9993,Cafe_sales!$A$1:$O$10001,12,FALSE)</f>
        <v>15</v>
      </c>
      <c r="F9993" t="str">
        <f>VLOOKUP(A9993,Cafe_sales!$A$1:$O$10001,13,FALSE)</f>
        <v>Credit Card</v>
      </c>
      <c r="G9993" t="str">
        <f>VLOOKUP(A9993,Cafe_sales!$A$1:$O$10001,14,FALSE)</f>
        <v>Takeaway</v>
      </c>
      <c r="H9993" s="1">
        <f>VLOOKUP(A9993,Cafe_sales!$A$1:$O$10001,15,FALSE)</f>
        <v>44960</v>
      </c>
    </row>
    <row r="9994" spans="1:8" x14ac:dyDescent="0.35">
      <c r="A9994" t="s">
        <v>1984</v>
      </c>
      <c r="B9994" t="str">
        <f>VLOOKUP(A9994,Cafe_sales!$A$1:$O$10001,9,FALSE)</f>
        <v>Juice</v>
      </c>
      <c r="C9994" s="6">
        <f>VLOOKUP(A9994,Cafe_sales!$A$1:$O$10001,10,FALSE)</f>
        <v>4</v>
      </c>
      <c r="D9994" s="10">
        <f>VLOOKUP(A9994,Cafe_sales!$A$1:$O$10001,11,FALSE)</f>
        <v>3</v>
      </c>
      <c r="E9994" s="6">
        <f>VLOOKUP(A9994,Cafe_sales!$A$1:$O$10001,12,FALSE)</f>
        <v>12</v>
      </c>
      <c r="F9994" t="str">
        <f>VLOOKUP(A9994,Cafe_sales!$A$1:$O$10001,13,FALSE)</f>
        <v>Credit Card</v>
      </c>
      <c r="G9994" t="str">
        <f>VLOOKUP(A9994,Cafe_sales!$A$1:$O$10001,14,FALSE)</f>
        <v>UNKNOWN</v>
      </c>
      <c r="H9994" s="8">
        <f>VLOOKUP(A9994,Cafe_sales!$A$1:$O$10001,15,FALSE)</f>
        <v>45260</v>
      </c>
    </row>
    <row r="9995" spans="1:8" hidden="1" x14ac:dyDescent="0.35">
      <c r="A9995" t="s">
        <v>4699</v>
      </c>
      <c r="B9995" t="str">
        <f>VLOOKUP(A9995,Cafe_sales!$A$1:$O$10001,9,FALSE)</f>
        <v>Tea</v>
      </c>
      <c r="C9995">
        <f>VLOOKUP(A9995,Cafe_sales!$A$1:$O$10001,10,FALSE)</f>
        <v>3</v>
      </c>
      <c r="D9995">
        <f>VLOOKUP(A9995,Cafe_sales!$A$1:$O$10001,11,FALSE)</f>
        <v>1.5</v>
      </c>
      <c r="E9995">
        <f>VLOOKUP(A9995,Cafe_sales!$A$1:$O$10001,12,FALSE)</f>
        <v>4.5</v>
      </c>
      <c r="F9995" t="str">
        <f>VLOOKUP(A9995,Cafe_sales!$A$1:$O$10001,13,FALSE)</f>
        <v>Cash</v>
      </c>
      <c r="G9995" t="str">
        <f>VLOOKUP(A9995,Cafe_sales!$A$1:$O$10001,14,FALSE)</f>
        <v>Takeaway</v>
      </c>
      <c r="H9995" s="1">
        <f>VLOOKUP(A9995,Cafe_sales!$A$1:$O$10001,15,FALSE)</f>
        <v>44940</v>
      </c>
    </row>
    <row r="9996" spans="1:8" x14ac:dyDescent="0.35">
      <c r="A9996" t="s">
        <v>2519</v>
      </c>
      <c r="B9996" t="str">
        <f>VLOOKUP(A9996,Cafe_sales!$A$1:$O$10001,9,FALSE)</f>
        <v>Juice</v>
      </c>
      <c r="C9996" s="6">
        <f>VLOOKUP(A9996,Cafe_sales!$A$1:$O$10001,10,FALSE)</f>
        <v>5</v>
      </c>
      <c r="D9996" s="10">
        <f>VLOOKUP(A9996,Cafe_sales!$A$1:$O$10001,11,FALSE)</f>
        <v>3</v>
      </c>
      <c r="E9996" s="6">
        <f>VLOOKUP(A9996,Cafe_sales!$A$1:$O$10001,12,FALSE)</f>
        <v>15</v>
      </c>
      <c r="F9996" t="str">
        <f>VLOOKUP(A9996,Cafe_sales!$A$1:$O$10001,13,FALSE)</f>
        <v>Digital Wallet</v>
      </c>
      <c r="G9996" t="str">
        <f>VLOOKUP(A9996,Cafe_sales!$A$1:$O$10001,14,FALSE)</f>
        <v>In-store</v>
      </c>
      <c r="H9996" s="8">
        <f>VLOOKUP(A9996,Cafe_sales!$A$1:$O$10001,15,FALSE)</f>
        <v>45001</v>
      </c>
    </row>
    <row r="9997" spans="1:8" x14ac:dyDescent="0.35">
      <c r="A9997" t="s">
        <v>1412</v>
      </c>
      <c r="B9997" t="str">
        <f>VLOOKUP(A9997,Cafe_sales!$A$1:$O$10001,9,FALSE)</f>
        <v>Sandwich</v>
      </c>
      <c r="C9997" s="6">
        <f>VLOOKUP(A9997,Cafe_sales!$A$1:$O$10001,10,FALSE)</f>
        <v>1</v>
      </c>
      <c r="D9997" s="10">
        <f>VLOOKUP(A9997,Cafe_sales!$A$1:$O$10001,11,FALSE)</f>
        <v>2.9666911584619151</v>
      </c>
      <c r="E9997" s="6">
        <f>VLOOKUP(A9997,Cafe_sales!$A$1:$O$10001,12,FALSE)</f>
        <v>4</v>
      </c>
      <c r="F9997" t="str">
        <f>VLOOKUP(A9997,Cafe_sales!$A$1:$O$10001,13,FALSE)</f>
        <v>Cash</v>
      </c>
      <c r="G9997" t="str">
        <f>VLOOKUP(A9997,Cafe_sales!$A$1:$O$10001,14,FALSE)</f>
        <v>In-store</v>
      </c>
      <c r="H9997" s="8">
        <f>VLOOKUP(A9997,Cafe_sales!$A$1:$O$10001,15,FALSE)</f>
        <v>45213</v>
      </c>
    </row>
    <row r="9998" spans="1:8" x14ac:dyDescent="0.35">
      <c r="A9998" t="s">
        <v>7987</v>
      </c>
      <c r="B9998" t="str">
        <f>VLOOKUP(A9998,Cafe_sales!$A$1:$O$10001,9,FALSE)</f>
        <v>Cookie</v>
      </c>
      <c r="C9998" s="6">
        <f>VLOOKUP(A9998,Cafe_sales!$A$1:$O$10001,10,FALSE)</f>
        <v>2</v>
      </c>
      <c r="D9998" s="10">
        <f>VLOOKUP(A9998,Cafe_sales!$A$1:$O$10001,11,FALSE)</f>
        <v>1</v>
      </c>
      <c r="E9998" s="6">
        <f>VLOOKUP(A9998,Cafe_sales!$A$1:$O$10001,12,FALSE)</f>
        <v>2</v>
      </c>
      <c r="F9998" t="str">
        <f>VLOOKUP(A9998,Cafe_sales!$A$1:$O$10001,13,FALSE)</f>
        <v>Default mode</v>
      </c>
      <c r="G9998" t="str">
        <f>VLOOKUP(A9998,Cafe_sales!$A$1:$O$10001,14,FALSE)</f>
        <v>UNKNOWN</v>
      </c>
      <c r="H9998" s="8">
        <f>VLOOKUP(A9998,Cafe_sales!$A$1:$O$10001,15,FALSE)</f>
        <v>44990</v>
      </c>
    </row>
    <row r="9999" spans="1:8" x14ac:dyDescent="0.35">
      <c r="A9999" t="s">
        <v>4327</v>
      </c>
      <c r="B9999" t="str">
        <f>VLOOKUP(A9999,Cafe_sales!$A$1:$O$10001,9,FALSE)</f>
        <v>Cookie</v>
      </c>
      <c r="C9999" s="6">
        <f>VLOOKUP(A9999,Cafe_sales!$A$1:$O$10001,10,FALSE)</f>
        <v>2</v>
      </c>
      <c r="D9999" s="10">
        <f>VLOOKUP(A9999,Cafe_sales!$A$1:$O$10001,11,FALSE)</f>
        <v>1</v>
      </c>
      <c r="E9999" s="6">
        <f>VLOOKUP(A9999,Cafe_sales!$A$1:$O$10001,12,FALSE)</f>
        <v>2</v>
      </c>
      <c r="F9999" t="str">
        <f>VLOOKUP(A9999,Cafe_sales!$A$1:$O$10001,13,FALSE)</f>
        <v>Cash</v>
      </c>
      <c r="G9999" t="str">
        <f>VLOOKUP(A9999,Cafe_sales!$A$1:$O$10001,14,FALSE)</f>
        <v>UNKNOWN</v>
      </c>
      <c r="H9999" s="8">
        <f>VLOOKUP(A9999,Cafe_sales!$A$1:$O$10001,15,FALSE)</f>
        <v>45271</v>
      </c>
    </row>
    <row r="10000" spans="1:8" hidden="1" x14ac:dyDescent="0.35">
      <c r="A10000" t="s">
        <v>121</v>
      </c>
      <c r="B10000" t="str">
        <f>VLOOKUP(A10000,Cafe_sales!$A$1:$O$10001,9,FALSE)</f>
        <v>Juice</v>
      </c>
      <c r="C10000">
        <f>VLOOKUP(A10000,Cafe_sales!$A$1:$O$10001,10,FALSE)</f>
        <v>4</v>
      </c>
      <c r="D10000">
        <f>VLOOKUP(A10000,Cafe_sales!$A$1:$O$10001,11,FALSE)</f>
        <v>3</v>
      </c>
      <c r="E10000">
        <f>VLOOKUP(A10000,Cafe_sales!$A$1:$O$10001,12,FALSE)</f>
        <v>12</v>
      </c>
      <c r="F10000" t="str">
        <f>VLOOKUP(A10000,Cafe_sales!$A$1:$O$10001,13,FALSE)</f>
        <v>Cash</v>
      </c>
      <c r="G10000" t="str">
        <f>VLOOKUP(A10000,Cafe_sales!$A$1:$O$10001,14,FALSE)</f>
        <v>Takeaway</v>
      </c>
      <c r="H10000" s="1">
        <f>VLOOKUP(A10000,Cafe_sales!$A$1:$O$10001,15,FALSE)</f>
        <v>45073</v>
      </c>
    </row>
    <row r="10001" spans="1:8" hidden="1" x14ac:dyDescent="0.35">
      <c r="A10001" t="s">
        <v>5060</v>
      </c>
      <c r="B10001" t="str">
        <f>VLOOKUP(A10001,Cafe_sales!$A$1:$O$10001,9,FALSE)</f>
        <v>Juice</v>
      </c>
      <c r="C10001">
        <f>VLOOKUP(A10001,Cafe_sales!$A$1:$O$10001,10,FALSE)</f>
        <v>2</v>
      </c>
      <c r="D10001">
        <f>VLOOKUP(A10001,Cafe_sales!$A$1:$O$10001,11,FALSE)</f>
        <v>3</v>
      </c>
      <c r="E10001">
        <f>VLOOKUP(A10001,Cafe_sales!$A$1:$O$10001,12,FALSE)</f>
        <v>6</v>
      </c>
      <c r="F10001" t="str">
        <f>VLOOKUP(A10001,Cafe_sales!$A$1:$O$10001,13,FALSE)</f>
        <v>Digital Wallet</v>
      </c>
      <c r="G10001" t="str">
        <f>VLOOKUP(A10001,Cafe_sales!$A$1:$O$10001,14,FALSE)</f>
        <v>Takeaway</v>
      </c>
      <c r="H10001" s="1">
        <f>VLOOKUP(A10001,Cafe_sales!$A$1:$O$10001,15,FALSE)</f>
        <v>44927</v>
      </c>
    </row>
  </sheetData>
  <sortState xmlns:xlrd2="http://schemas.microsoft.com/office/spreadsheetml/2017/richdata2" ref="A2:A10001">
    <sortCondition ref="A2:A10001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Cafe_sales</vt:lpstr>
      <vt:lpstr>Cleaned Cafe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2025-06-04T14:18:57Z</dcterms:created>
  <dcterms:modified xsi:type="dcterms:W3CDTF">2025-06-20T19:07:35Z</dcterms:modified>
</cp:coreProperties>
</file>